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029"/>
  <workbookPr/>
  <mc:AlternateContent xmlns:mc="http://schemas.openxmlformats.org/markup-compatibility/2006">
    <mc:Choice Requires="x15">
      <x15ac:absPath xmlns:x15ac="http://schemas.microsoft.com/office/spreadsheetml/2010/11/ac" url="C:\Users\michaela.vondrackova\Desktop\vzory\"/>
    </mc:Choice>
  </mc:AlternateContent>
  <xr:revisionPtr revIDLastSave="0" documentId="13_ncr:1_{4C1B8645-D914-4058-97CB-8B9528E3275B}" xr6:coauthVersionLast="47" xr6:coauthVersionMax="47" xr10:uidLastSave="{00000000-0000-0000-0000-000000000000}"/>
  <bookViews>
    <workbookView xWindow="-120" yWindow="-120" windowWidth="29040" windowHeight="17520" activeTab="2" xr2:uid="{DF2E0128-0A5C-461E-99AF-B3E41AE64619}"/>
  </bookViews>
  <sheets>
    <sheet name="Předmět oce" sheetId="62" r:id="rId1"/>
    <sheet name="Rozvaha" sheetId="14" r:id="rId2"/>
    <sheet name="Výsledovka" sheetId="19" r:id="rId3"/>
    <sheet name="Plán-ocenění" sheetId="35" r:id="rId4"/>
    <sheet name="PK" sheetId="17" r:id="rId5"/>
    <sheet name="WACC" sheetId="43" r:id="rId6"/>
    <sheet name="ČR, data" sheetId="52" r:id="rId7"/>
    <sheet name="poměr. uk." sheetId="34" r:id="rId8"/>
    <sheet name="Multiply" sheetId="63" r:id="rId9"/>
  </sheets>
  <definedNames>
    <definedName name="__C">#REF!</definedName>
    <definedName name="__DAT1">#REF!</definedName>
    <definedName name="__DAT10">#REF!</definedName>
    <definedName name="__DAT11">#REF!</definedName>
    <definedName name="__DAT12">#REF!</definedName>
    <definedName name="__DAT13">#REF!</definedName>
    <definedName name="__DAT14">#REF!</definedName>
    <definedName name="__DAT15">#REF!</definedName>
    <definedName name="__DAT16">#REF!</definedName>
    <definedName name="__DAT2">#REF!</definedName>
    <definedName name="__DAT3">#REF!</definedName>
    <definedName name="__DAT4">#REF!</definedName>
    <definedName name="__DAT5">#REF!</definedName>
    <definedName name="__DAT6">#REF!</definedName>
    <definedName name="__DAT7">#REF!</definedName>
    <definedName name="__DAT8">#REF!</definedName>
    <definedName name="__DAT9">#REF!</definedName>
    <definedName name="__SAT1">#REF!</definedName>
    <definedName name="__SAT9">#REF!</definedName>
    <definedName name="__www1">#REF!,#REF!,#REF!</definedName>
    <definedName name="_013100" localSheetId="8">#REF!</definedName>
    <definedName name="_013100">#REF!</definedName>
    <definedName name="_013200" localSheetId="8">#REF!</definedName>
    <definedName name="_013200">#REF!</definedName>
    <definedName name="_014100" localSheetId="8">#REF!</definedName>
    <definedName name="_014100">#REF!</definedName>
    <definedName name="_014200">#REF!</definedName>
    <definedName name="_021100">#REF!</definedName>
    <definedName name="_021200">#REF!</definedName>
    <definedName name="_022100">#REF!</definedName>
    <definedName name="_022200">#REF!</definedName>
    <definedName name="_029100">#REF!</definedName>
    <definedName name="_029200">#REF!</definedName>
    <definedName name="_029300">#REF!</definedName>
    <definedName name="_029400">#REF!</definedName>
    <definedName name="_031100">#REF!</definedName>
    <definedName name="_032100">#REF!</definedName>
    <definedName name="_041100">#REF!</definedName>
    <definedName name="_042100">#REF!</definedName>
    <definedName name="_051100">#REF!</definedName>
    <definedName name="_052100">#REF!</definedName>
    <definedName name="_061300">#REF!</definedName>
    <definedName name="_061301">#REF!</definedName>
    <definedName name="_061302">#REF!</definedName>
    <definedName name="_061303">#REF!</definedName>
    <definedName name="_061304">#REF!</definedName>
    <definedName name="_063300">#REF!</definedName>
    <definedName name="_066300">#REF!</definedName>
    <definedName name="_066301">#REF!</definedName>
    <definedName name="_072100">#REF!</definedName>
    <definedName name="_073100">#REF!</definedName>
    <definedName name="_073200">#REF!</definedName>
    <definedName name="_074100">#REF!</definedName>
    <definedName name="_074200">#REF!</definedName>
    <definedName name="_081100">#REF!</definedName>
    <definedName name="_081200">#REF!</definedName>
    <definedName name="_082100">#REF!</definedName>
    <definedName name="_082200">#REF!</definedName>
    <definedName name="_089100">#REF!</definedName>
    <definedName name="_089200">#REF!</definedName>
    <definedName name="_089300">#REF!</definedName>
    <definedName name="_089400">#REF!</definedName>
    <definedName name="_091200">#REF!</definedName>
    <definedName name="_091300">#REF!</definedName>
    <definedName name="_092100">#REF!</definedName>
    <definedName name="_092200">#REF!</definedName>
    <definedName name="_092300">#REF!</definedName>
    <definedName name="_092400">#REF!</definedName>
    <definedName name="_093100">#REF!</definedName>
    <definedName name="_093200">#REF!</definedName>
    <definedName name="_094100">#REF!</definedName>
    <definedName name="_094200">#REF!</definedName>
    <definedName name="_095100">#REF!</definedName>
    <definedName name="_095200">#REF!</definedName>
    <definedName name="_096100">#REF!</definedName>
    <definedName name="_096200">#REF!</definedName>
    <definedName name="_096300">#REF!</definedName>
    <definedName name="_096600">#REF!</definedName>
    <definedName name="_096700">#REF!</definedName>
    <definedName name="_097100">#REF!</definedName>
    <definedName name="_098100">#REF!</definedName>
    <definedName name="_1.1_inv_celk">#REF!</definedName>
    <definedName name="_1.2_inv_do_1">#REF!</definedName>
    <definedName name="_1.3_inv_nad_1">#REF!</definedName>
    <definedName name="_1.4_inv_prinosy">#REF!</definedName>
    <definedName name="_2.1_vyroba_kc">#REF!</definedName>
    <definedName name="_2.1_vyroba_t">#REF!</definedName>
    <definedName name="_2.2_vstupy">#REF!</definedName>
    <definedName name="_2.3_odberatele">#REF!</definedName>
    <definedName name="_3.1_prac_vydelek">#REF!</definedName>
    <definedName name="_3.2_BaOZ">#REF!</definedName>
    <definedName name="_3.3_vzdel_as">#REF!</definedName>
    <definedName name="_3.3_vzdel_vou">#REF!</definedName>
    <definedName name="_4.1_Výkaz_zisků_a_ztrát">#REF!</definedName>
    <definedName name="_4.10_dopl_udaje">#REF!</definedName>
    <definedName name="_4.12_pol_rozvahy">#REF!</definedName>
    <definedName name="_4.13_trendy">#REF!</definedName>
    <definedName name="_4.2_Rozvaha">#REF!</definedName>
    <definedName name="_4.3__Cash_flow">#REF!</definedName>
    <definedName name="_4.4__Plán_příjmů_a_výdajů">#REF!</definedName>
    <definedName name="_4.5_Daňová_povinnost">#REF!</definedName>
    <definedName name="_4.6_vnitro_98">#REF!</definedName>
    <definedName name="_4.6_vnitro_99">#REF!</definedName>
    <definedName name="_4.7_bilance">#REF!</definedName>
    <definedName name="_4.8_ukaz_as">#REF!</definedName>
    <definedName name="_4.8_ukaz_vou">#REF!</definedName>
    <definedName name="_4.9_rezervy">#REF!</definedName>
    <definedName name="_5_cinnosti">#REF!</definedName>
    <definedName name="_6.1_projekty">#REF!</definedName>
    <definedName name="_C">#REF!</definedName>
    <definedName name="_DAT1">#REF!</definedName>
    <definedName name="_DAT10">#REF!</definedName>
    <definedName name="_DAT11">#REF!</definedName>
    <definedName name="_DAT12">#REF!</definedName>
    <definedName name="_DAT13">#REF!</definedName>
    <definedName name="_DAT14">#REF!</definedName>
    <definedName name="_DAT15">#REF!</definedName>
    <definedName name="_DAT16">#REF!</definedName>
    <definedName name="_DAT2">#REF!</definedName>
    <definedName name="_DAT3">#REF!</definedName>
    <definedName name="_DAT4">#REF!</definedName>
    <definedName name="_DAT5">#REF!</definedName>
    <definedName name="_DAT6">#REF!</definedName>
    <definedName name="_DAT7">#REF!</definedName>
    <definedName name="_DAT8">#REF!</definedName>
    <definedName name="_DAT9">#REF!</definedName>
    <definedName name="_Fill" localSheetId="4" hidden="1">#REF!</definedName>
    <definedName name="_Fill" localSheetId="3" hidden="1">#REF!</definedName>
    <definedName name="_Fill" hidden="1">#REF!</definedName>
    <definedName name="_H">#REF!</definedName>
    <definedName name="_Order1" hidden="1">255</definedName>
    <definedName name="_SAT1" localSheetId="8">#REF!</definedName>
    <definedName name="_SAT1">#REF!</definedName>
    <definedName name="_SAT9" localSheetId="8">#REF!</definedName>
    <definedName name="_SAT9">#REF!</definedName>
    <definedName name="_Set">#REF!</definedName>
    <definedName name="_Toc233531683" localSheetId="0">'Předmět oce'!$J$26</definedName>
    <definedName name="_www1" localSheetId="8">#REF!,#REF!,#REF!</definedName>
    <definedName name="_www1">#REF!,#REF!,#REF!</definedName>
    <definedName name="A" localSheetId="8">#REF!</definedName>
    <definedName name="A">#REF!</definedName>
    <definedName name="a\\">100</definedName>
    <definedName name="abc" localSheetId="8">#REF!</definedName>
    <definedName name="abc">#REF!</definedName>
    <definedName name="ACV" localSheetId="8">#REF!</definedName>
    <definedName name="ACV">#REF!</definedName>
    <definedName name="ALIA" localSheetId="8">#REF!</definedName>
    <definedName name="ALIA">#REF!</definedName>
    <definedName name="AS2DocOpenMode" hidden="1">"AS2DocumentEdit"</definedName>
    <definedName name="AS2HasNoAutoHeaderFooter" hidden="1">" "</definedName>
    <definedName name="AU" localSheetId="8">#REF!</definedName>
    <definedName name="AU">#REF!</definedName>
    <definedName name="B" localSheetId="8">#REF!</definedName>
    <definedName name="B">#REF!</definedName>
    <definedName name="bal_first" localSheetId="8">#REF!</definedName>
    <definedName name="bal_first">#REF!</definedName>
    <definedName name="balance_type">1</definedName>
    <definedName name="BROKERS" localSheetId="8">#REF!</definedName>
    <definedName name="BROKERS">#REF!</definedName>
    <definedName name="BSrows" localSheetId="8">#REF!</definedName>
    <definedName name="BSrows">#REF!</definedName>
    <definedName name="BuildingB" localSheetId="8">#REF!</definedName>
    <definedName name="BuildingB">#REF!</definedName>
    <definedName name="BuildingC" localSheetId="8">#REF!</definedName>
    <definedName name="BuildingC">#REF!</definedName>
    <definedName name="calc">1</definedName>
    <definedName name="cf" localSheetId="8" hidden="1">{#N/A,#N/A,FALSE,"Aging Summary";#N/A,#N/A,FALSE,"Ratio Analysis";#N/A,#N/A,FALSE,"Test 120 Day Accts";#N/A,#N/A,FALSE,"Tickmarks"}</definedName>
    <definedName name="cf" hidden="1">{#N/A,#N/A,FALSE,"Aging Summary";#N/A,#N/A,FALSE,"Ratio Analysis";#N/A,#N/A,FALSE,"Test 120 Day Accts";#N/A,#N/A,FALSE,"Tickmarks"}</definedName>
    <definedName name="CFrows" localSheetId="8">#REF!</definedName>
    <definedName name="CFrows">#REF!</definedName>
    <definedName name="CIQWBGuid" localSheetId="8" hidden="1">"74ad63ba-c2ac-48aa-80c8-42254e42544a"</definedName>
    <definedName name="CIQWBGuid" hidden="1">"d0dcec0b-1806-4221-956e-b826dd610ed5"</definedName>
    <definedName name="CIQWBInfo" localSheetId="8" hidden="1">"{ ""CIQVersion"":""9.51.3510.3078"" }"</definedName>
    <definedName name="CIQWBInfo" hidden="1">"{ ""CIQVersion"":""9.47.1108.4092"" }"</definedName>
    <definedName name="ClientID">#REF!</definedName>
    <definedName name="ClientN">#REF!</definedName>
    <definedName name="co">1</definedName>
    <definedName name="COM" localSheetId="8" hidden="1">{#N/A,#N/A,FALSE,"Aging Summary";#N/A,#N/A,FALSE,"Ratio Analysis";#N/A,#N/A,FALSE,"Test 120 Day Accts";#N/A,#N/A,FALSE,"Tickmarks"}</definedName>
    <definedName name="COM" hidden="1">{#N/A,#N/A,FALSE,"Aging Summary";#N/A,#N/A,FALSE,"Ratio Analysis";#N/A,#N/A,FALSE,"Test 120 Day Accts";#N/A,#N/A,FALSE,"Tickmarks"}</definedName>
    <definedName name="Company" localSheetId="8">#REF!</definedName>
    <definedName name="Company">#REF!</definedName>
    <definedName name="CONPONENT" localSheetId="8">#REF!</definedName>
    <definedName name="CONPONENT" localSheetId="4">#REF!</definedName>
    <definedName name="CONPONENT" localSheetId="3">#REF!</definedName>
    <definedName name="CONPONENT">#REF!</definedName>
    <definedName name="ConstrCostOFFICEs" localSheetId="8">#REF!</definedName>
    <definedName name="ConstrCostOFFICEs">#REF!</definedName>
    <definedName name="ConstrCostPARKING">#REF!</definedName>
    <definedName name="ConstrCostRESIDENTIAL">#REF!</definedName>
    <definedName name="ConstrCostRETAIL">#REF!</definedName>
    <definedName name="ContactPerson" localSheetId="8">#REF!</definedName>
    <definedName name="ContactPerson">#REF!</definedName>
    <definedName name="CosntrCostCOMMON" localSheetId="8">#REF!</definedName>
    <definedName name="CosntrCostCOMMON">#REF!</definedName>
    <definedName name="creddays" localSheetId="8">#REF!</definedName>
    <definedName name="creddays">#REF!</definedName>
    <definedName name="CZK" localSheetId="8">#REF!</definedName>
    <definedName name="CZK">#REF!</definedName>
    <definedName name="d" localSheetId="8">#REF!</definedName>
    <definedName name="d">#REF!</definedName>
    <definedName name="D_ocenění" localSheetId="8">#REF!</definedName>
    <definedName name="D_ocenění">#REF!</definedName>
    <definedName name="D_prognozy" localSheetId="8">#REF!</definedName>
    <definedName name="D_prognozy">#REF!</definedName>
    <definedName name="D_uzávěrky" localSheetId="8">#REF!</definedName>
    <definedName name="D_uzávěrky">#REF!</definedName>
    <definedName name="data" localSheetId="8">#REF!</definedName>
    <definedName name="data">#REF!</definedName>
    <definedName name="DATA1" localSheetId="8">#REF!</definedName>
    <definedName name="DATA1">#REF!</definedName>
    <definedName name="DATA10" localSheetId="8">#REF!</definedName>
    <definedName name="DATA10">#REF!</definedName>
    <definedName name="DATA2" localSheetId="8">#REF!</definedName>
    <definedName name="DATA2">#REF!</definedName>
    <definedName name="DATA3">#REF!</definedName>
    <definedName name="DATA4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atabook_name" localSheetId="8">#REF!</definedName>
    <definedName name="Databook_name">#REF!</definedName>
    <definedName name="dates" localSheetId="8">#REF!</definedName>
    <definedName name="dates">#REF!</definedName>
    <definedName name="DATUM" localSheetId="8">#REF!</definedName>
    <definedName name="DATUM">#REF!</definedName>
    <definedName name="daycount_val" localSheetId="8">#REF!</definedName>
    <definedName name="daycount_val">#REF!</definedName>
    <definedName name="daycounts" localSheetId="8">#REF!</definedName>
    <definedName name="daycounts">#REF!</definedName>
    <definedName name="def" localSheetId="8">#REF!</definedName>
    <definedName name="def">#REF!</definedName>
    <definedName name="Disc_CR" localSheetId="8">#REF!</definedName>
    <definedName name="Disc_CR">#REF!</definedName>
    <definedName name="Disc_SR" localSheetId="8">#REF!</definedName>
    <definedName name="Disc_SR">#REF!</definedName>
    <definedName name="Divider" localSheetId="8">#REF!</definedName>
    <definedName name="Divider">#REF!</definedName>
    <definedName name="DME_Dirty" hidden="1">"False"</definedName>
    <definedName name="DME_ODMALinks1" hidden="1">"::ODMA\DME-MSE\London-50880=C:\TEMP\Dme\London-50880.xls"</definedName>
    <definedName name="DME_ODMALinks2" hidden="1">"::ODMA\DME-MSE\London-48564=C:\TEMP\Dme\London-48564.xls"</definedName>
    <definedName name="DME_ODMALinks3" hidden="1">"::ODMA\DME-MSE\London-48461=C:\TEMP\Dme\London-48461.xls"</definedName>
    <definedName name="DME_ODMALinks4" hidden="1">"::ODMA\DME-MSE\London-50894=C:\TEMP\Dme\London-50894.xls"</definedName>
    <definedName name="DME_ODMALinksCount" hidden="1">"4"</definedName>
    <definedName name="DOTACE" localSheetId="8">#REF!</definedName>
    <definedName name="DOTACE">#REF!</definedName>
    <definedName name="e" localSheetId="8">#REF!</definedName>
    <definedName name="e">#REF!</definedName>
    <definedName name="EAST" localSheetId="8">#REF!</definedName>
    <definedName name="EAST">#REF!</definedName>
    <definedName name="ed" localSheetId="8">#REF!</definedName>
    <definedName name="ed">#REF!</definedName>
    <definedName name="end" localSheetId="8">#REF!</definedName>
    <definedName name="end">#REF!</definedName>
    <definedName name="EntityDescrip" localSheetId="8">#REF!</definedName>
    <definedName name="EntityDescrip">#REF!</definedName>
    <definedName name="EOQRates" localSheetId="8">#REF!</definedName>
    <definedName name="EOQRates">#REF!</definedName>
    <definedName name="erof">100</definedName>
    <definedName name="ERVoff">#REF!</definedName>
    <definedName name="ERVoffices">#REF!</definedName>
    <definedName name="ERVretail">#REF!</definedName>
    <definedName name="ERVstor">#REF!</definedName>
    <definedName name="ERVstorage">#REF!</definedName>
    <definedName name="Euribor" localSheetId="8">#REF!</definedName>
    <definedName name="Euribor">#REF!</definedName>
    <definedName name="exchangerateEURDM" localSheetId="8">#REF!</definedName>
    <definedName name="exchangerateEURDM">#REF!</definedName>
    <definedName name="FA" localSheetId="8">#REF!</definedName>
    <definedName name="FA">#REF!</definedName>
    <definedName name="feedate" localSheetId="8">#REF!</definedName>
    <definedName name="feedate">#REF!</definedName>
    <definedName name="feeday">#REF!</definedName>
    <definedName name="FEES">#REF!</definedName>
    <definedName name="fhdejhfhe">#REF!</definedName>
    <definedName name="fixed_liq" localSheetId="8">#REF!</definedName>
    <definedName name="fixed_liq">#REF!</definedName>
    <definedName name="Forecast" localSheetId="8">#REF!</definedName>
    <definedName name="Forecast">#REF!</definedName>
    <definedName name="from1to24" localSheetId="8">#REF!,#REF!,#REF!,#REF!,#REF!,#REF!,#REF!,#REF!,#REF!,#REF!,#REF!</definedName>
    <definedName name="from1to24">#REF!,#REF!,#REF!,#REF!,#REF!,#REF!,#REF!,#REF!,#REF!,#REF!,#REF!</definedName>
    <definedName name="from1to6" localSheetId="8">#REF!,#REF!,#REF!,#REF!,#REF!,#REF!,#REF!,#REF!,#REF!,#REF!,#REF!</definedName>
    <definedName name="from1to6">#REF!,#REF!,#REF!,#REF!,#REF!,#REF!,#REF!,#REF!,#REF!,#REF!,#REF!</definedName>
    <definedName name="fx">#REF!</definedName>
    <definedName name="FY">1999</definedName>
    <definedName name="fySheetName">#REF!</definedName>
    <definedName name="g" localSheetId="8">#REF!</definedName>
    <definedName name="g">#REF!</definedName>
    <definedName name="goodwill" localSheetId="8">#REF!</definedName>
    <definedName name="goodwill">#REF!</definedName>
    <definedName name="HeadDetCz">"Text 7"</definedName>
    <definedName name="HeadDetEn">"Text 8"</definedName>
    <definedName name="Header">#REF!</definedName>
    <definedName name="HeadingsBS" localSheetId="8">#REF!</definedName>
    <definedName name="HeadingsBS">#REF!</definedName>
    <definedName name="HeadingsCF" localSheetId="8">#REF!</definedName>
    <definedName name="HeadingsCF">#REF!</definedName>
    <definedName name="HeadingsPL" localSheetId="8">#REF!</definedName>
    <definedName name="HeadingsPL">#REF!</definedName>
    <definedName name="hlavička" localSheetId="8">#REF!</definedName>
    <definedName name="hlavička">#REF!</definedName>
    <definedName name="hour1" localSheetId="8">#REF!,#REF!,#REF!,#REF!,#REF!,#REF!,#REF!,#REF!,#REF!,#REF!,#REF!</definedName>
    <definedName name="hour1">#REF!,#REF!,#REF!,#REF!,#REF!,#REF!,#REF!,#REF!,#REF!,#REF!,#REF!</definedName>
    <definedName name="hour10" localSheetId="8">#REF!,#REF!,#REF!,#REF!,#REF!,#REF!,#REF!,#REF!,#REF!,#REF!,#REF!</definedName>
    <definedName name="hour10">#REF!,#REF!,#REF!,#REF!,#REF!,#REF!,#REF!,#REF!,#REF!,#REF!,#REF!</definedName>
    <definedName name="hour11" localSheetId="8">#REF!,#REF!,#REF!,#REF!,#REF!,#REF!,#REF!,#REF!,#REF!,#REF!,#REF!</definedName>
    <definedName name="hour11">#REF!,#REF!,#REF!,#REF!,#REF!,#REF!,#REF!,#REF!,#REF!,#REF!,#REF!</definedName>
    <definedName name="hour12">#REF!,#REF!,#REF!,#REF!,#REF!,#REF!,#REF!,#REF!,#REF!,#REF!,#REF!</definedName>
    <definedName name="hour13">#REF!,#REF!,#REF!,#REF!,#REF!,#REF!,#REF!,#REF!,#REF!,#REF!,#REF!</definedName>
    <definedName name="hour14">#REF!,#REF!,#REF!,#REF!,#REF!,#REF!,#REF!,#REF!,#REF!,#REF!,#REF!</definedName>
    <definedName name="hour15">#REF!,#REF!,#REF!,#REF!,#REF!,#REF!,#REF!,#REF!,#REF!,#REF!,#REF!</definedName>
    <definedName name="hour16">#REF!,#REF!,#REF!,#REF!,#REF!,#REF!,#REF!,#REF!,#REF!,#REF!,#REF!</definedName>
    <definedName name="hour17">#REF!,#REF!,#REF!,#REF!,#REF!,#REF!,#REF!,#REF!,#REF!,#REF!,#REF!</definedName>
    <definedName name="hour18">#REF!,#REF!,#REF!,#REF!,#REF!,#REF!,#REF!,#REF!,#REF!,#REF!,#REF!</definedName>
    <definedName name="hour19">#REF!,#REF!,#REF!,#REF!,#REF!,#REF!,#REF!,#REF!,#REF!,#REF!,#REF!</definedName>
    <definedName name="hour2">#REF!,#REF!,#REF!,#REF!,#REF!,#REF!,#REF!,#REF!,#REF!,#REF!,#REF!</definedName>
    <definedName name="hour20">#REF!,#REF!,#REF!,#REF!,#REF!,#REF!,#REF!,#REF!,#REF!,#REF!,#REF!</definedName>
    <definedName name="hour21">#REF!,#REF!,#REF!,#REF!,#REF!,#REF!,#REF!,#REF!,#REF!,#REF!,#REF!</definedName>
    <definedName name="hour22">#REF!,#REF!,#REF!,#REF!,#REF!,#REF!,#REF!,#REF!,#REF!,#REF!,#REF!</definedName>
    <definedName name="hour23">#REF!,#REF!,#REF!,#REF!,#REF!,#REF!,#REF!,#REF!,#REF!,#REF!,#REF!</definedName>
    <definedName name="hour24">#REF!,#REF!,#REF!,#REF!,#REF!,#REF!,#REF!,#REF!,#REF!,#REF!,#REF!</definedName>
    <definedName name="hour3">#REF!,#REF!,#REF!,#REF!,#REF!,#REF!,#REF!,#REF!,#REF!,#REF!,#REF!</definedName>
    <definedName name="hour4">#REF!,#REF!,#REF!,#REF!,#REF!,#REF!,#REF!,#REF!,#REF!,#REF!,#REF!</definedName>
    <definedName name="hour5">#REF!,#REF!,#REF!,#REF!,#REF!,#REF!,#REF!,#REF!,#REF!,#REF!,#REF!</definedName>
    <definedName name="hour6" localSheetId="8">#REF!,#REF!,#REF!,#REF!,#REF!,#REF!,#REF!,#REF!,#REF!,#REF!,#REF!,#REF!</definedName>
    <definedName name="hour6">#REF!,#REF!,#REF!,#REF!,#REF!,#REF!,#REF!,#REF!,#REF!,#REF!,#REF!,#REF!</definedName>
    <definedName name="hour7">#REF!,#REF!,#REF!,#REF!,#REF!,#REF!,#REF!,#REF!,#REF!,#REF!,#REF!</definedName>
    <definedName name="hour8">#REF!,#REF!,#REF!,#REF!,#REF!,#REF!,#REF!,#REF!,#REF!,#REF!,#REF!</definedName>
    <definedName name="hour9">#REF!,#REF!,#REF!,#REF!,#REF!,#REF!,#REF!,#REF!,#REF!,#REF!,#REF!</definedName>
    <definedName name="HTML_1">#REF!</definedName>
    <definedName name="HTML_all">#REF!</definedName>
    <definedName name="HTML_tables">#REF!</definedName>
    <definedName name="IBER" localSheetId="8">#REF!</definedName>
    <definedName name="IBER">#REF!</definedName>
    <definedName name="indexationEUR" localSheetId="8">#REF!</definedName>
    <definedName name="indexationEUR">#REF!</definedName>
    <definedName name="Input1" localSheetId="8">#REF!</definedName>
    <definedName name="Input1">#REF!</definedName>
    <definedName name="Input2" localSheetId="8">#REF!</definedName>
    <definedName name="Input2">#REF!</definedName>
    <definedName name="InputIndicator" localSheetId="4">#REF!</definedName>
    <definedName name="InputIndicator" localSheetId="3">#REF!</definedName>
    <definedName name="InputIndicator">#REF!</definedName>
    <definedName name="int_first" localSheetId="8">#REF!</definedName>
    <definedName name="int_first">#REF!</definedName>
    <definedName name="int_per_val" localSheetId="8">#REF!</definedName>
    <definedName name="int_per_val">#REF!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CH">110000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"03/28/2023 10:20:39"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ednotky" localSheetId="8">#REF!</definedName>
    <definedName name="Jednotky">#REF!</definedName>
    <definedName name="kokresu" localSheetId="8">#REF!</definedName>
    <definedName name="kokresu">#REF!</definedName>
    <definedName name="Komodity" localSheetId="8">#REF!</definedName>
    <definedName name="Komodity" localSheetId="4">#REF!</definedName>
    <definedName name="Komodity" localSheetId="3">#REF!</definedName>
    <definedName name="Komodity">#REF!</definedName>
    <definedName name="_xlnm.Criteria" localSheetId="8">#REF!</definedName>
    <definedName name="_xlnm.Criteria">#REF!</definedName>
    <definedName name="l">#REF!</definedName>
    <definedName name="Lang" localSheetId="8">#REF!</definedName>
    <definedName name="Lang">#REF!</definedName>
    <definedName name="Libor" localSheetId="8">#REF!</definedName>
    <definedName name="Libor">#REF!</definedName>
    <definedName name="lklk" localSheetId="8">#REF!</definedName>
    <definedName name="lklk">#REF!</definedName>
    <definedName name="loan_type_val" localSheetId="8">#REF!</definedName>
    <definedName name="loan_type_val">#REF!</definedName>
    <definedName name="loan_types" localSheetId="8">#REF!</definedName>
    <definedName name="loan_types">#REF!</definedName>
    <definedName name="M_\FINANCE\PLANNING\SPECIAL\Aushilfe\Regional_Report\_ReReport1_2.XLS_Front_Page" localSheetId="8">#REF!</definedName>
    <definedName name="M_\FINANCE\PLANNING\SPECIAL\Aushilfe\Regional_Report\_ReReport1_2.XLS_Front_Page">#REF!</definedName>
    <definedName name="MB" localSheetId="8">#REF!</definedName>
    <definedName name="MB">#REF!</definedName>
    <definedName name="Month_base" localSheetId="8">#REF!</definedName>
    <definedName name="Month_base">#REF!</definedName>
    <definedName name="Months_BS" localSheetId="4">#REF!</definedName>
    <definedName name="Months_BS" localSheetId="3">#REF!</definedName>
    <definedName name="Months_BS">#REF!</definedName>
    <definedName name="Months_PL" localSheetId="4">#REF!</definedName>
    <definedName name="Months_PL" localSheetId="3">#REF!</definedName>
    <definedName name="Months_PL">#REF!</definedName>
    <definedName name="MosToStab">#REF!</definedName>
    <definedName name="MP">#REF!</definedName>
    <definedName name="nad0a" localSheetId="8">#REF!</definedName>
    <definedName name="nad0a">#REF!</definedName>
    <definedName name="nad0c" localSheetId="8">#REF!</definedName>
    <definedName name="nad0c">#REF!</definedName>
    <definedName name="nad0n" localSheetId="8">#REF!</definedName>
    <definedName name="nad0n">#REF!</definedName>
    <definedName name="nad1a" localSheetId="8">#REF!</definedName>
    <definedName name="nad1a">#REF!</definedName>
    <definedName name="nad1c" localSheetId="8">#REF!</definedName>
    <definedName name="nad1c">#REF!</definedName>
    <definedName name="nad1n" localSheetId="8">#REF!</definedName>
    <definedName name="nad1n">#REF!</definedName>
    <definedName name="nad2a" localSheetId="8">#REF!</definedName>
    <definedName name="nad2a">#REF!</definedName>
    <definedName name="nad2c" localSheetId="8">#REF!</definedName>
    <definedName name="nad2c">#REF!</definedName>
    <definedName name="nad2n" localSheetId="8">#REF!</definedName>
    <definedName name="nad2n">#REF!</definedName>
    <definedName name="nad3a" localSheetId="8">#REF!</definedName>
    <definedName name="nad3a">#REF!</definedName>
    <definedName name="nad3c" localSheetId="8">#REF!</definedName>
    <definedName name="nad3c">#REF!</definedName>
    <definedName name="nad3n" localSheetId="8">#REF!</definedName>
    <definedName name="nad3n">#REF!</definedName>
    <definedName name="nad4a" localSheetId="8">#REF!</definedName>
    <definedName name="nad4a">#REF!</definedName>
    <definedName name="nad4c" localSheetId="8">#REF!</definedName>
    <definedName name="nad4c">#REF!</definedName>
    <definedName name="nad4n" localSheetId="8">#REF!</definedName>
    <definedName name="nad4n">#REF!</definedName>
    <definedName name="nad5a" localSheetId="8">#REF!</definedName>
    <definedName name="nad5a">#REF!</definedName>
    <definedName name="nad5c" localSheetId="8">#REF!</definedName>
    <definedName name="nad5c">#REF!</definedName>
    <definedName name="nad5n" localSheetId="8">#REF!</definedName>
    <definedName name="nad5n">#REF!</definedName>
    <definedName name="nad6a" localSheetId="8">#REF!</definedName>
    <definedName name="nad6a">#REF!</definedName>
    <definedName name="nad6c" localSheetId="8">#REF!</definedName>
    <definedName name="nad6c">#REF!</definedName>
    <definedName name="nad6n" localSheetId="8">#REF!</definedName>
    <definedName name="nad6n">#REF!</definedName>
    <definedName name="nad7a" localSheetId="8">#REF!</definedName>
    <definedName name="nad7a">#REF!</definedName>
    <definedName name="nad7c" localSheetId="8">#REF!</definedName>
    <definedName name="nad7c">#REF!</definedName>
    <definedName name="nad7n" localSheetId="8">#REF!</definedName>
    <definedName name="nad7n">#REF!</definedName>
    <definedName name="_xlnm.Print_Titles">#N/A</definedName>
    <definedName name="Net_Rentable_Area">#REF!</definedName>
    <definedName name="obdobi_I">#REF!</definedName>
    <definedName name="obdobi_II">#REF!</definedName>
    <definedName name="obdobi_III">#REF!</definedName>
    <definedName name="obdobi_k">#REF!</definedName>
    <definedName name="_xlnm.Print_Area">#REF!</definedName>
    <definedName name="Odběratelé" localSheetId="4">#REF!</definedName>
    <definedName name="Odběratelé" localSheetId="3">#REF!</definedName>
    <definedName name="Odběratelé">#REF!</definedName>
    <definedName name="ok">#REF!</definedName>
    <definedName name="okres" localSheetId="8">#REF!</definedName>
    <definedName name="okres">#REF!</definedName>
    <definedName name="period">12</definedName>
    <definedName name="periodicities" localSheetId="8">#REF!</definedName>
    <definedName name="periodicities">#REF!</definedName>
    <definedName name="Phone" localSheetId="8">#REF!</definedName>
    <definedName name="Phone">#REF!</definedName>
    <definedName name="PLrows" localSheetId="8">#REF!</definedName>
    <definedName name="PLrows">#REF!</definedName>
    <definedName name="podmínky" localSheetId="8">#REF!</definedName>
    <definedName name="podmínky">#REF!</definedName>
    <definedName name="popokres" localSheetId="8">#REF!</definedName>
    <definedName name="popokres">#REF!</definedName>
    <definedName name="poprzaudyt" localSheetId="8">#REF!</definedName>
    <definedName name="poprzaudyt">#REF!</definedName>
    <definedName name="prin_per_val" localSheetId="8">#REF!</definedName>
    <definedName name="prin_per_val">#REF!</definedName>
    <definedName name="PRINT" localSheetId="8">#REF!</definedName>
    <definedName name="PRINT">#REF!</definedName>
    <definedName name="Print_Area_MI" localSheetId="8">#REF!</definedName>
    <definedName name="Print_Area_MI">#REF!</definedName>
    <definedName name="Print_Area_MI2" localSheetId="8">#REF!</definedName>
    <definedName name="Print_Area_MI2">#REF!</definedName>
    <definedName name="Print_Titles_MI">#REF!</definedName>
    <definedName name="Print_Titles_MI2">#REF!</definedName>
    <definedName name="PRINTA">#REF!</definedName>
    <definedName name="printer">#REF!</definedName>
    <definedName name="prod_types" localSheetId="8">#REF!</definedName>
    <definedName name="prod_types">#REF!</definedName>
    <definedName name="product" localSheetId="8">#REF!</definedName>
    <definedName name="product">#REF!</definedName>
    <definedName name="progresivita" localSheetId="8">#REF!</definedName>
    <definedName name="progresivita">#REF!</definedName>
    <definedName name="projekty" localSheetId="8">#REF!</definedName>
    <definedName name="projekty">#REF!</definedName>
    <definedName name="QB" localSheetId="8">#REF!</definedName>
    <definedName name="QB">#REF!</definedName>
    <definedName name="QP">#REF!</definedName>
    <definedName name="rate" localSheetId="8">#REF!</definedName>
    <definedName name="rate">#REF!</definedName>
    <definedName name="RawData" localSheetId="8">#REF!</definedName>
    <definedName name="RawData">#REF!</definedName>
    <definedName name="RealizedPL" localSheetId="8">#REF!</definedName>
    <definedName name="RealizedPL">#REF!</definedName>
    <definedName name="RENTROLL" localSheetId="8">#REF!</definedName>
    <definedName name="RENTROLL">#REF!</definedName>
    <definedName name="RENTROLL2" localSheetId="8">#REF!</definedName>
    <definedName name="RENTROLL2">#REF!</definedName>
    <definedName name="rep_type_val" localSheetId="8">#REF!</definedName>
    <definedName name="rep_type_val">#REF!</definedName>
    <definedName name="rep_types" localSheetId="8">#REF!</definedName>
    <definedName name="rep_types">#REF!</definedName>
    <definedName name="req_type" localSheetId="8">#REF!</definedName>
    <definedName name="req_type">#REF!</definedName>
    <definedName name="Response" localSheetId="8">#REF!</definedName>
    <definedName name="Response">#REF!</definedName>
    <definedName name="Response1" localSheetId="8">#REF!</definedName>
    <definedName name="Response1">#REF!</definedName>
    <definedName name="Response2" localSheetId="8">#REF!</definedName>
    <definedName name="Response2">#REF!</definedName>
    <definedName name="ro_date" localSheetId="8">#REF!</definedName>
    <definedName name="ro_date">#REF!</definedName>
    <definedName name="ro_prin" localSheetId="8">#REF!</definedName>
    <definedName name="ro_prin">#REF!</definedName>
    <definedName name="round">1</definedName>
    <definedName name="Rozvaha" localSheetId="8" hidden="1">{#N/A,#N/A,FALSE,"Aging Summary";#N/A,#N/A,FALSE,"Ratio Analysis";#N/A,#N/A,FALSE,"Test 120 Day Accts";#N/A,#N/A,FALSE,"Tickmarks"}</definedName>
    <definedName name="Rozvaha" hidden="1">{#N/A,#N/A,FALSE,"Aging Summary";#N/A,#N/A,FALSE,"Ratio Analysis";#N/A,#N/A,FALSE,"Test 120 Day Accts";#N/A,#N/A,FALSE,"Tickmarks"}</definedName>
    <definedName name="SalePARKING">#REF!</definedName>
    <definedName name="SalePriceRESIDENTIAL">#REF!</definedName>
    <definedName name="SalePriceRETAIL">#REF!</definedName>
    <definedName name="SAPBEXrevision" hidden="1">10</definedName>
    <definedName name="SAPBEXsysID" hidden="1">"BW1"</definedName>
    <definedName name="SAPBEXwbID" hidden="1">"4VVB6AHJ27F1FL9KN913NOB2D"</definedName>
    <definedName name="SAT1do6">#REF!</definedName>
    <definedName name="SAT9do20">#REF!</definedName>
    <definedName name="SCHW" localSheetId="8">#REF!</definedName>
    <definedName name="SCHW">#REF!</definedName>
    <definedName name="SKK" localSheetId="8">#REF!</definedName>
    <definedName name="SKK">#REF!</definedName>
    <definedName name="smooth_ro_val" localSheetId="8">#REF!</definedName>
    <definedName name="smooth_ro_val">#REF!</definedName>
    <definedName name="spec_fin" localSheetId="8">#REF!</definedName>
    <definedName name="spec_fin">#REF!</definedName>
    <definedName name="Společnost" localSheetId="8">#REF!</definedName>
    <definedName name="Společnost">#REF!</definedName>
    <definedName name="start" localSheetId="8">#REF!</definedName>
    <definedName name="start">#REF!</definedName>
    <definedName name="step1" localSheetId="8">#REF!</definedName>
    <definedName name="step1">#REF!</definedName>
    <definedName name="step2" localSheetId="8">#REF!</definedName>
    <definedName name="step2">#REF!</definedName>
    <definedName name="summarytable" localSheetId="8">#REF!</definedName>
    <definedName name="summarytable">#REF!</definedName>
    <definedName name="SVE" localSheetId="8">#REF!</definedName>
    <definedName name="SVE">#REF!</definedName>
    <definedName name="tab10a" localSheetId="8">#REF!</definedName>
    <definedName name="tab10a">#REF!</definedName>
    <definedName name="tab10c" localSheetId="8">#REF!</definedName>
    <definedName name="tab10c">#REF!</definedName>
    <definedName name="tab10n" localSheetId="8">#REF!</definedName>
    <definedName name="tab10n">#REF!</definedName>
    <definedName name="tab11a" localSheetId="8">#REF!</definedName>
    <definedName name="tab11a">#REF!</definedName>
    <definedName name="tab11c" localSheetId="8">#REF!</definedName>
    <definedName name="tab11c">#REF!</definedName>
    <definedName name="tab11n" localSheetId="8">#REF!</definedName>
    <definedName name="tab11n">#REF!</definedName>
    <definedName name="tab12a" localSheetId="8">#REF!</definedName>
    <definedName name="tab12a">#REF!</definedName>
    <definedName name="tab12c" localSheetId="8">#REF!</definedName>
    <definedName name="tab12c">#REF!</definedName>
    <definedName name="tab12n" localSheetId="8">#REF!</definedName>
    <definedName name="tab12n">#REF!</definedName>
    <definedName name="tab13a" localSheetId="8">#REF!</definedName>
    <definedName name="tab13a">#REF!</definedName>
    <definedName name="tab13c" localSheetId="8">#REF!</definedName>
    <definedName name="tab13c">#REF!</definedName>
    <definedName name="tab13n" localSheetId="8">#REF!</definedName>
    <definedName name="tab13n">#REF!</definedName>
    <definedName name="tab14a" localSheetId="8">#REF!</definedName>
    <definedName name="tab14a">#REF!</definedName>
    <definedName name="tab14c" localSheetId="8">#REF!</definedName>
    <definedName name="tab14c">#REF!</definedName>
    <definedName name="tab14n" localSheetId="8">#REF!</definedName>
    <definedName name="tab14n">#REF!</definedName>
    <definedName name="tab15a" localSheetId="8">#REF!</definedName>
    <definedName name="tab15a">#REF!</definedName>
    <definedName name="tab15c" localSheetId="8">#REF!</definedName>
    <definedName name="tab15c">#REF!</definedName>
    <definedName name="tab15n" localSheetId="8">#REF!</definedName>
    <definedName name="tab15n">#REF!</definedName>
    <definedName name="tab1a" localSheetId="8">#REF!</definedName>
    <definedName name="tab1a">#REF!</definedName>
    <definedName name="tab1c" localSheetId="8">#REF!</definedName>
    <definedName name="tab1c">#REF!</definedName>
    <definedName name="tab1n" localSheetId="8">#REF!</definedName>
    <definedName name="tab1n">#REF!</definedName>
    <definedName name="tab2a" localSheetId="8">#REF!</definedName>
    <definedName name="tab2a">#REF!</definedName>
    <definedName name="tab2c" localSheetId="8">#REF!</definedName>
    <definedName name="tab2c">#REF!</definedName>
    <definedName name="tab2n" localSheetId="8">#REF!</definedName>
    <definedName name="tab2n">#REF!</definedName>
    <definedName name="tab3a" localSheetId="8">#REF!</definedName>
    <definedName name="tab3a">#REF!</definedName>
    <definedName name="tab3c" localSheetId="8">#REF!</definedName>
    <definedName name="tab3c">#REF!</definedName>
    <definedName name="tab3n" localSheetId="8">#REF!</definedName>
    <definedName name="tab3n">#REF!</definedName>
    <definedName name="tab4a" localSheetId="8">#REF!</definedName>
    <definedName name="tab4a">#REF!</definedName>
    <definedName name="tab4c" localSheetId="8">#REF!</definedName>
    <definedName name="tab4c">#REF!</definedName>
    <definedName name="tab4n" localSheetId="8">#REF!</definedName>
    <definedName name="tab4n">#REF!</definedName>
    <definedName name="tab5a" localSheetId="8">#REF!</definedName>
    <definedName name="tab5a">#REF!</definedName>
    <definedName name="tab5c" localSheetId="8">#REF!</definedName>
    <definedName name="tab5c">#REF!</definedName>
    <definedName name="tab5n" localSheetId="8">#REF!</definedName>
    <definedName name="tab5n">#REF!</definedName>
    <definedName name="tab6a" localSheetId="8">#REF!</definedName>
    <definedName name="tab6a">#REF!</definedName>
    <definedName name="tab6c" localSheetId="8">#REF!</definedName>
    <definedName name="tab6c">#REF!</definedName>
    <definedName name="tab6n" localSheetId="8">#REF!</definedName>
    <definedName name="tab6n">#REF!</definedName>
    <definedName name="tab7a" localSheetId="8">#REF!</definedName>
    <definedName name="tab7a">#REF!</definedName>
    <definedName name="tab7c" localSheetId="8">#REF!</definedName>
    <definedName name="tab7c">#REF!</definedName>
    <definedName name="tab7n" localSheetId="8">#REF!</definedName>
    <definedName name="tab7n">#REF!</definedName>
    <definedName name="tab8a" localSheetId="8">#REF!</definedName>
    <definedName name="tab8a">#REF!</definedName>
    <definedName name="tab8c" localSheetId="8">#REF!</definedName>
    <definedName name="tab8c">#REF!</definedName>
    <definedName name="tab8n" localSheetId="8">#REF!</definedName>
    <definedName name="tab8n">#REF!</definedName>
    <definedName name="tabl" localSheetId="8">#REF!</definedName>
    <definedName name="tabl">#REF!</definedName>
    <definedName name="tenancy" localSheetId="8">#REF!</definedName>
    <definedName name="tenancy">#REF!</definedName>
    <definedName name="tenancy00" localSheetId="8">#REF!</definedName>
    <definedName name="tenancy00">#REF!</definedName>
    <definedName name="Term" localSheetId="8">#REF!</definedName>
    <definedName name="Term">#REF!</definedName>
    <definedName name="TEST0" localSheetId="8">#REF!</definedName>
    <definedName name="TEST0">#REF!</definedName>
    <definedName name="TEST1" localSheetId="8">#REF!</definedName>
    <definedName name="TEST1">#REF!</definedName>
    <definedName name="TESTHKEY">#REF!</definedName>
    <definedName name="TESTKEYS">#REF!</definedName>
    <definedName name="TESTVKEY">#REF!</definedName>
    <definedName name="text1a" localSheetId="8">#REF!</definedName>
    <definedName name="text1a">#REF!</definedName>
    <definedName name="text1c" localSheetId="8">#REF!</definedName>
    <definedName name="text1c">#REF!</definedName>
    <definedName name="text1n" localSheetId="8">#REF!</definedName>
    <definedName name="text1n">#REF!</definedName>
    <definedName name="text2a" localSheetId="8">#REF!</definedName>
    <definedName name="text2a">#REF!</definedName>
    <definedName name="text2c" localSheetId="8">#REF!</definedName>
    <definedName name="text2c">#REF!</definedName>
    <definedName name="text2n" localSheetId="8">#REF!</definedName>
    <definedName name="text2n">#REF!</definedName>
    <definedName name="text3a" localSheetId="8">#REF!</definedName>
    <definedName name="text3a">#REF!</definedName>
    <definedName name="text3c" localSheetId="8">#REF!</definedName>
    <definedName name="text3c">#REF!</definedName>
    <definedName name="text3n" localSheetId="8">#REF!</definedName>
    <definedName name="text3n">#REF!</definedName>
    <definedName name="text4a" localSheetId="8">#REF!</definedName>
    <definedName name="text4a">#REF!</definedName>
    <definedName name="text4c" localSheetId="8">#REF!</definedName>
    <definedName name="text4c">#REF!</definedName>
    <definedName name="text4n" localSheetId="8">#REF!</definedName>
    <definedName name="text4n">#REF!</definedName>
    <definedName name="text5a" localSheetId="8">#REF!</definedName>
    <definedName name="text5a">#REF!</definedName>
    <definedName name="text5c" localSheetId="8">#REF!</definedName>
    <definedName name="text5c">#REF!</definedName>
    <definedName name="text5n" localSheetId="8">#REF!</definedName>
    <definedName name="text5n">#REF!</definedName>
    <definedName name="text6a" localSheetId="8">#REF!</definedName>
    <definedName name="text6a">#REF!</definedName>
    <definedName name="text6c" localSheetId="8">#REF!</definedName>
    <definedName name="text6c">#REF!</definedName>
    <definedName name="text6n" localSheetId="8">#REF!</definedName>
    <definedName name="text6n">#REF!</definedName>
    <definedName name="text7a" localSheetId="8">#REF!</definedName>
    <definedName name="text7a">#REF!</definedName>
    <definedName name="text7c" localSheetId="8">#REF!</definedName>
    <definedName name="text7c">#REF!</definedName>
    <definedName name="text7n" localSheetId="8">#REF!</definedName>
    <definedName name="text7n">#REF!</definedName>
    <definedName name="text8a" localSheetId="8">#REF!</definedName>
    <definedName name="text8a">#REF!</definedName>
    <definedName name="text8c" localSheetId="8">#REF!</definedName>
    <definedName name="text8c">#REF!</definedName>
    <definedName name="text8n" localSheetId="8">#REF!</definedName>
    <definedName name="text8n">#REF!</definedName>
    <definedName name="TextRefCopy1" localSheetId="8">#REF!</definedName>
    <definedName name="TextRefCopy1">#REF!</definedName>
    <definedName name="TextRefCopy2" localSheetId="8">#REF!</definedName>
    <definedName name="TextRefCopy2">#REF!</definedName>
    <definedName name="TextRefCopy3" localSheetId="8">#REF!</definedName>
    <definedName name="TextRefCopy3">#REF!</definedName>
    <definedName name="TextRefCopy4">#REF!</definedName>
    <definedName name="TextRefCopy5">#REF!</definedName>
    <definedName name="TextRefCopy6">#REF!</definedName>
    <definedName name="TextRefCopy7">#REF!</definedName>
    <definedName name="TextRefCopy8">#REF!</definedName>
    <definedName name="TextRefCopyRangeCount" hidden="1">1</definedName>
    <definedName name="titul_činnosti">#REF!</definedName>
    <definedName name="titul_finanční">#REF!</definedName>
    <definedName name="titul_investice">#REF!</definedName>
    <definedName name="titul_personální">#REF!</definedName>
    <definedName name="titul_plán99">#REF!</definedName>
    <definedName name="titul_projekty">#REF!</definedName>
    <definedName name="titul_vyroba">#REF!</definedName>
    <definedName name="TOPBORD">#REF!</definedName>
    <definedName name="TOPBORD2">#REF!</definedName>
    <definedName name="toy">1995</definedName>
    <definedName name="TRADE" localSheetId="8">#REF!</definedName>
    <definedName name="TRADE">#REF!</definedName>
    <definedName name="TransRates" localSheetId="8">#REF!</definedName>
    <definedName name="TransRates">#REF!</definedName>
    <definedName name="ÚČET" localSheetId="8">#REF!</definedName>
    <definedName name="ÚČET">#REF!</definedName>
    <definedName name="účet501" localSheetId="8">#REF!</definedName>
    <definedName name="účet501">#REF!</definedName>
    <definedName name="účet50108" localSheetId="8">#REF!</definedName>
    <definedName name="účet50108">#REF!</definedName>
    <definedName name="účet50109">#REF!</definedName>
    <definedName name="účet5011150117">#REF!</definedName>
    <definedName name="účet50113">#REF!</definedName>
    <definedName name="účet50114">#REF!</definedName>
    <definedName name="účet50117">#REF!</definedName>
    <definedName name="účet50127">#REF!</definedName>
    <definedName name="účet50128">#REF!</definedName>
    <definedName name="účet50132">#REF!</definedName>
    <definedName name="účet50148">#REF!</definedName>
    <definedName name="účet50150">#REF!</definedName>
    <definedName name="účet50157">#REF!</definedName>
    <definedName name="účet50158">#REF!</definedName>
    <definedName name="účet501n">#REF!</definedName>
    <definedName name="účet501r">#REF!</definedName>
    <definedName name="účet501rr">#REF!</definedName>
    <definedName name="účet502">#REF!</definedName>
    <definedName name="účet50202">#REF!</definedName>
    <definedName name="účet50203">#REF!</definedName>
    <definedName name="účet503">#REF!</definedName>
    <definedName name="účet504">#REF!</definedName>
    <definedName name="účet511">#REF!</definedName>
    <definedName name="účet51101">#REF!</definedName>
    <definedName name="účet51109">#REF!</definedName>
    <definedName name="účet51110">#REF!</definedName>
    <definedName name="účet512">#REF!</definedName>
    <definedName name="účet51211">#REF!</definedName>
    <definedName name="účet51212">#REF!</definedName>
    <definedName name="účet51213">#REF!</definedName>
    <definedName name="účet513">#REF!</definedName>
    <definedName name="účet51301">#REF!</definedName>
    <definedName name="účet517">#REF!</definedName>
    <definedName name="účet517a">#REF!</definedName>
    <definedName name="účet517s">#REF!</definedName>
    <definedName name="účet518">#REF!</definedName>
    <definedName name="účet51801">#REF!</definedName>
    <definedName name="účet51804">#REF!</definedName>
    <definedName name="účet51805">#REF!</definedName>
    <definedName name="účet51806">#REF!</definedName>
    <definedName name="účet51808">#REF!</definedName>
    <definedName name="účet51809">#REF!</definedName>
    <definedName name="účet51813">#REF!</definedName>
    <definedName name="účet51818">#REF!</definedName>
    <definedName name="účet51819">#REF!</definedName>
    <definedName name="účet51820">#REF!</definedName>
    <definedName name="účet51821">#REF!</definedName>
    <definedName name="účet51822">#REF!</definedName>
    <definedName name="účet51823">#REF!</definedName>
    <definedName name="účet51824">#REF!</definedName>
    <definedName name="účet51825">#REF!</definedName>
    <definedName name="účet51840">#REF!</definedName>
    <definedName name="účet51890">#REF!</definedName>
    <definedName name="účet51891">#REF!</definedName>
    <definedName name="účet518d">#REF!</definedName>
    <definedName name="účet518sw">#REF!</definedName>
    <definedName name="účet521">#REF!</definedName>
    <definedName name="účet52131">#REF!</definedName>
    <definedName name="účet52133">#REF!</definedName>
    <definedName name="účet52137">#REF!</definedName>
    <definedName name="účet52163">#REF!</definedName>
    <definedName name="účet52170">#REF!</definedName>
    <definedName name="účet52171">#REF!</definedName>
    <definedName name="účet52181">#REF!</definedName>
    <definedName name="účet52182">#REF!</definedName>
    <definedName name="účet522">#REF!</definedName>
    <definedName name="účet523">#REF!</definedName>
    <definedName name="účet52301">#REF!</definedName>
    <definedName name="účet524">#REF!</definedName>
    <definedName name="účet52404">#REF!</definedName>
    <definedName name="účet52405">#REF!</definedName>
    <definedName name="účet52410">#REF!</definedName>
    <definedName name="účet52411">#REF!</definedName>
    <definedName name="účet525">#REF!</definedName>
    <definedName name="účet52501">#REF!</definedName>
    <definedName name="účet526">#REF!</definedName>
    <definedName name="účet527">#REF!</definedName>
    <definedName name="účet528">#REF!</definedName>
    <definedName name="účet52801">#REF!</definedName>
    <definedName name="účet5280152806">#REF!</definedName>
    <definedName name="účet52802">#REF!</definedName>
    <definedName name="účet52803">#REF!</definedName>
    <definedName name="účet52804">#REF!</definedName>
    <definedName name="účet52805">#REF!</definedName>
    <definedName name="účet52806">#REF!</definedName>
    <definedName name="účet52807">#REF!</definedName>
    <definedName name="účet52808">#REF!</definedName>
    <definedName name="účet52809">#REF!</definedName>
    <definedName name="účet531">#REF!</definedName>
    <definedName name="účet532">#REF!</definedName>
    <definedName name="účet538">#REF!</definedName>
    <definedName name="účet53803">#REF!</definedName>
    <definedName name="účet53805">#REF!</definedName>
    <definedName name="účet53806">#REF!</definedName>
    <definedName name="účet53808">#REF!</definedName>
    <definedName name="účet53809">#REF!</definedName>
    <definedName name="účet53813">#REF!</definedName>
    <definedName name="účet53814">#REF!</definedName>
    <definedName name="účet541">#REF!</definedName>
    <definedName name="účet54112">#REF!</definedName>
    <definedName name="účet54116">#REF!</definedName>
    <definedName name="účet54120">#REF!</definedName>
    <definedName name="účet54121">#REF!</definedName>
    <definedName name="účet54122">#REF!</definedName>
    <definedName name="účet54130">#REF!</definedName>
    <definedName name="účet54131">#REF!</definedName>
    <definedName name="účet54132">#REF!</definedName>
    <definedName name="účet542">#REF!</definedName>
    <definedName name="účet543">#REF!</definedName>
    <definedName name="účet54301">#REF!</definedName>
    <definedName name="účet54302">#REF!</definedName>
    <definedName name="účet54303">#REF!</definedName>
    <definedName name="účet544">#REF!</definedName>
    <definedName name="účet54410">#REF!</definedName>
    <definedName name="účet54411">#REF!</definedName>
    <definedName name="účet54499">#REF!</definedName>
    <definedName name="účet545">#REF!</definedName>
    <definedName name="účet54501">#REF!</definedName>
    <definedName name="účet54502">#REF!</definedName>
    <definedName name="účet54503">#REF!</definedName>
    <definedName name="účet54504">#REF!</definedName>
    <definedName name="účet54505">#REF!</definedName>
    <definedName name="účet54506">#REF!</definedName>
    <definedName name="účet546">#REF!</definedName>
    <definedName name="účet54601">#REF!</definedName>
    <definedName name="účet54611">#REF!</definedName>
    <definedName name="účet54613">#REF!</definedName>
    <definedName name="účet54620">#REF!</definedName>
    <definedName name="účet548">#REF!</definedName>
    <definedName name="účet54801">#REF!</definedName>
    <definedName name="účet54802">#REF!</definedName>
    <definedName name="účet54804">#REF!</definedName>
    <definedName name="účet54807">#REF!</definedName>
    <definedName name="účet54808">#REF!</definedName>
    <definedName name="účet54809">#REF!</definedName>
    <definedName name="účet54813">#REF!</definedName>
    <definedName name="účet54819">#REF!</definedName>
    <definedName name="účet54832">#REF!</definedName>
    <definedName name="účet54834">#REF!</definedName>
    <definedName name="účet548p">#REF!</definedName>
    <definedName name="účet549">#REF!</definedName>
    <definedName name="účet54903">#REF!</definedName>
    <definedName name="účet54904">#REF!</definedName>
    <definedName name="účet54909">#REF!</definedName>
    <definedName name="účet551">#REF!</definedName>
    <definedName name="účet55101">#REF!</definedName>
    <definedName name="účet55102">#REF!</definedName>
    <definedName name="účet55103">#REF!</definedName>
    <definedName name="účet55104">#REF!</definedName>
    <definedName name="účet55108">#REF!</definedName>
    <definedName name="účet55109">#REF!</definedName>
    <definedName name="účet55110">#REF!</definedName>
    <definedName name="účet55111">#REF!</definedName>
    <definedName name="účet55112">#REF!</definedName>
    <definedName name="účet55115">#REF!</definedName>
    <definedName name="účet55122">#REF!</definedName>
    <definedName name="účet55131">#REF!</definedName>
    <definedName name="účet55132">#REF!</definedName>
    <definedName name="účet552">#REF!</definedName>
    <definedName name="účet552t">#REF!</definedName>
    <definedName name="účet552z">#REF!</definedName>
    <definedName name="účet554">#REF!</definedName>
    <definedName name="účet554t">#REF!</definedName>
    <definedName name="účet554z">#REF!</definedName>
    <definedName name="účet555">#REF!</definedName>
    <definedName name="účet555t">#REF!</definedName>
    <definedName name="účet555z">#REF!</definedName>
    <definedName name="účet557">#REF!</definedName>
    <definedName name="účet558">#REF!</definedName>
    <definedName name="účet558t">#REF!</definedName>
    <definedName name="účet558z">#REF!</definedName>
    <definedName name="účet559">#REF!</definedName>
    <definedName name="účet55901">#REF!</definedName>
    <definedName name="účet55902">#REF!</definedName>
    <definedName name="účet55903">#REF!</definedName>
    <definedName name="účet55904">#REF!</definedName>
    <definedName name="účet55905">#REF!</definedName>
    <definedName name="účet55906">#REF!</definedName>
    <definedName name="účet55907">#REF!</definedName>
    <definedName name="účet55908">#REF!</definedName>
    <definedName name="účet55909">#REF!</definedName>
    <definedName name="účet55951">#REF!</definedName>
    <definedName name="účet55952">#REF!</definedName>
    <definedName name="účet55953">#REF!</definedName>
    <definedName name="účet55954">#REF!</definedName>
    <definedName name="účet55955">#REF!</definedName>
    <definedName name="účet55956">#REF!</definedName>
    <definedName name="účet55958">#REF!</definedName>
    <definedName name="účet55959">#REF!</definedName>
    <definedName name="účet55999">#REF!</definedName>
    <definedName name="účet559t">#REF!</definedName>
    <definedName name="účet559z">#REF!</definedName>
    <definedName name="účet561">#REF!</definedName>
    <definedName name="účet56102">#REF!</definedName>
    <definedName name="účet562">#REF!</definedName>
    <definedName name="účet563">#REF!</definedName>
    <definedName name="účet56310">#REF!</definedName>
    <definedName name="účet564">#REF!</definedName>
    <definedName name="účet566">#REF!</definedName>
    <definedName name="účet567">#REF!</definedName>
    <definedName name="účet568">#REF!</definedName>
    <definedName name="účet574">#REF!</definedName>
    <definedName name="účet574t">#REF!</definedName>
    <definedName name="účet574z">#REF!</definedName>
    <definedName name="účet579">#REF!</definedName>
    <definedName name="účet579t">#REF!</definedName>
    <definedName name="účet579z">#REF!</definedName>
    <definedName name="účet581">#REF!</definedName>
    <definedName name="účet582">#REF!</definedName>
    <definedName name="účet58201">#REF!</definedName>
    <definedName name="účet5820158204">#REF!</definedName>
    <definedName name="účet58202">#REF!</definedName>
    <definedName name="účet58203">#REF!</definedName>
    <definedName name="účet58204">#REF!</definedName>
    <definedName name="účet58210">#REF!</definedName>
    <definedName name="účet5821058214">#REF!</definedName>
    <definedName name="účet58211">#REF!</definedName>
    <definedName name="účet58212">#REF!</definedName>
    <definedName name="účet58213">#REF!</definedName>
    <definedName name="účet58214">#REF!</definedName>
    <definedName name="účet58220">#REF!</definedName>
    <definedName name="účet58221">#REF!</definedName>
    <definedName name="účet58222">#REF!</definedName>
    <definedName name="účet58230">#REF!</definedName>
    <definedName name="účet58231">#REF!</definedName>
    <definedName name="účet58232">#REF!</definedName>
    <definedName name="účet58271">#REF!</definedName>
    <definedName name="účet58280">#REF!</definedName>
    <definedName name="účet58284">#REF!</definedName>
    <definedName name="účet58285">#REF!</definedName>
    <definedName name="účet58299">#REF!</definedName>
    <definedName name="účet584">#REF!</definedName>
    <definedName name="účet584t">#REF!</definedName>
    <definedName name="účet584z">#REF!</definedName>
    <definedName name="účet586">#REF!</definedName>
    <definedName name="účet58602">#REF!</definedName>
    <definedName name="účet58604">#REF!</definedName>
    <definedName name="účet588">#REF!</definedName>
    <definedName name="účet58801">#REF!</definedName>
    <definedName name="účet58802">#REF!</definedName>
    <definedName name="účet58804">#REF!</definedName>
    <definedName name="účet58807">#REF!</definedName>
    <definedName name="účet58808">#REF!</definedName>
    <definedName name="účet589">#REF!</definedName>
    <definedName name="účet591">#REF!</definedName>
    <definedName name="účet592">#REF!</definedName>
    <definedName name="účet593">#REF!</definedName>
    <definedName name="účet594">#REF!</definedName>
    <definedName name="účet595">#REF!</definedName>
    <definedName name="účet59501">#REF!</definedName>
    <definedName name="účet596">#REF!</definedName>
    <definedName name="účet597">#REF!</definedName>
    <definedName name="účet598">#REF!</definedName>
    <definedName name="účet599">#REF!</definedName>
    <definedName name="účet59902">#REF!</definedName>
    <definedName name="účet59905">#REF!</definedName>
    <definedName name="účet59906">#REF!</definedName>
    <definedName name="účet59907">#REF!</definedName>
    <definedName name="účet59909">#REF!</definedName>
    <definedName name="účet59916">#REF!</definedName>
    <definedName name="účet59917">#REF!</definedName>
    <definedName name="účet5992159925">#REF!</definedName>
    <definedName name="účet59927">#REF!</definedName>
    <definedName name="účet59928">#REF!</definedName>
    <definedName name="účet59939">#REF!</definedName>
    <definedName name="účet59940">#REF!</definedName>
    <definedName name="účet59960">#REF!</definedName>
    <definedName name="účet5996059964">#REF!</definedName>
    <definedName name="účet59961">#REF!</definedName>
    <definedName name="účet59962">#REF!</definedName>
    <definedName name="účet59964">#REF!</definedName>
    <definedName name="účet59967">#REF!</definedName>
    <definedName name="účet59968">#REF!</definedName>
    <definedName name="účet59969">#REF!</definedName>
    <definedName name="účet59975">#REF!</definedName>
    <definedName name="účet59989">#REF!</definedName>
    <definedName name="účet59990">#REF!</definedName>
    <definedName name="účet601">#REF!</definedName>
    <definedName name="účet60151">#REF!</definedName>
    <definedName name="účet60152">#REF!</definedName>
    <definedName name="účet60153">#REF!</definedName>
    <definedName name="účet60154">#REF!</definedName>
    <definedName name="účet60155">#REF!</definedName>
    <definedName name="účet60156">#REF!</definedName>
    <definedName name="účet60161">#REF!</definedName>
    <definedName name="účet60162">#REF!</definedName>
    <definedName name="účet60163">#REF!</definedName>
    <definedName name="účet60164">#REF!</definedName>
    <definedName name="účet60165">#REF!</definedName>
    <definedName name="účet60166">#REF!</definedName>
    <definedName name="účet60167">#REF!</definedName>
    <definedName name="účet60168">#REF!</definedName>
    <definedName name="účet60169">#REF!</definedName>
    <definedName name="účet60170">#REF!</definedName>
    <definedName name="účet60171">#REF!</definedName>
    <definedName name="účet60172">#REF!</definedName>
    <definedName name="účET60173">#REF!</definedName>
    <definedName name="účet602">#REF!</definedName>
    <definedName name="účet60222">#REF!</definedName>
    <definedName name="účET60251">#REF!</definedName>
    <definedName name="účet60252">#REF!</definedName>
    <definedName name="účet60253">#REF!</definedName>
    <definedName name="účet60254">#REF!</definedName>
    <definedName name="účet60271">#REF!</definedName>
    <definedName name="účet60272">#REF!</definedName>
    <definedName name="účet60280">#REF!</definedName>
    <definedName name="účet604">#REF!</definedName>
    <definedName name="účet60431">#REF!</definedName>
    <definedName name="účet60471">#REF!</definedName>
    <definedName name="účet60482">#REF!</definedName>
    <definedName name="účet60483">#REF!</definedName>
    <definedName name="účet611">#REF!</definedName>
    <definedName name="účet612">#REF!</definedName>
    <definedName name="účet613">#REF!</definedName>
    <definedName name="účet614">#REF!</definedName>
    <definedName name="účet621">#REF!</definedName>
    <definedName name="účet622">#REF!</definedName>
    <definedName name="účet623">#REF!</definedName>
    <definedName name="účet624">#REF!</definedName>
    <definedName name="účet641">#REF!</definedName>
    <definedName name="účet642">#REF!</definedName>
    <definedName name="účet644">#REF!</definedName>
    <definedName name="účet64402">#REF!</definedName>
    <definedName name="účet64499">#REF!</definedName>
    <definedName name="účet645">#REF!</definedName>
    <definedName name="účet64501">#REF!</definedName>
    <definedName name="účet646">#REF!</definedName>
    <definedName name="účet648">#REF!</definedName>
    <definedName name="účet64809">#REF!</definedName>
    <definedName name="účet64812">#REF!</definedName>
    <definedName name="účet64816">#REF!</definedName>
    <definedName name="účet652">#REF!</definedName>
    <definedName name="účet654">#REF!</definedName>
    <definedName name="účet65402">#REF!</definedName>
    <definedName name="účet65403">#REF!</definedName>
    <definedName name="účet65404">#REF!</definedName>
    <definedName name="účet65405">#REF!</definedName>
    <definedName name="účet65406">#REF!</definedName>
    <definedName name="účet65410">#REF!</definedName>
    <definedName name="účet65411">#REF!</definedName>
    <definedName name="účet655">#REF!</definedName>
    <definedName name="účet657">#REF!</definedName>
    <definedName name="účet658">#REF!</definedName>
    <definedName name="účet659">#REF!</definedName>
    <definedName name="účet65901">#REF!</definedName>
    <definedName name="účet65902">#REF!</definedName>
    <definedName name="účet65903">#REF!</definedName>
    <definedName name="účet65904">#REF!</definedName>
    <definedName name="účet65905">#REF!</definedName>
    <definedName name="účet65906">#REF!</definedName>
    <definedName name="účet65907">#REF!</definedName>
    <definedName name="účet65908">#REF!</definedName>
    <definedName name="účet661">#REF!</definedName>
    <definedName name="účet66102">#REF!</definedName>
    <definedName name="účet662">#REF!</definedName>
    <definedName name="účet66202">#REF!</definedName>
    <definedName name="účet66205">#REF!</definedName>
    <definedName name="účet663">#REF!</definedName>
    <definedName name="účet66310">#REF!</definedName>
    <definedName name="účet664">#REF!</definedName>
    <definedName name="účet665">#REF!</definedName>
    <definedName name="účet66501">#REF!</definedName>
    <definedName name="účet66502">#REF!</definedName>
    <definedName name="účet666">#REF!</definedName>
    <definedName name="účet66601">#REF!</definedName>
    <definedName name="účet668">#REF!</definedName>
    <definedName name="účet66813">#REF!</definedName>
    <definedName name="účet674">#REF!</definedName>
    <definedName name="účet67401">#REF!</definedName>
    <definedName name="účet679">#REF!</definedName>
    <definedName name="účet681">#REF!</definedName>
    <definedName name="účet684">#REF!</definedName>
    <definedName name="účet68401">#REF!</definedName>
    <definedName name="účet688">#REF!</definedName>
    <definedName name="účet68802">#REF!</definedName>
    <definedName name="účet68806">#REF!</definedName>
    <definedName name="účet68808">#REF!</definedName>
    <definedName name="účet68813">#REF!</definedName>
    <definedName name="účet68890">#REF!</definedName>
    <definedName name="účet68891">#REF!</definedName>
    <definedName name="účet68892">#REF!</definedName>
    <definedName name="účet689">#REF!</definedName>
    <definedName name="účet697">#REF!</definedName>
    <definedName name="účet698">#REF!</definedName>
    <definedName name="účet699">#REF!</definedName>
    <definedName name="účet69939">#REF!</definedName>
    <definedName name="účet69940">#REF!</definedName>
    <definedName name="účet6996069963">#REF!</definedName>
    <definedName name="účet69965">#REF!</definedName>
    <definedName name="účet69967">#REF!</definedName>
    <definedName name="Units">#REF!</definedName>
    <definedName name="UPD" localSheetId="8">#REF!</definedName>
    <definedName name="UPD">#REF!</definedName>
    <definedName name="value">3</definedName>
    <definedName name="VER_ASSET" localSheetId="8">#REF!</definedName>
    <definedName name="VER_ASSET" localSheetId="4">#REF!</definedName>
    <definedName name="VER_ASSET" localSheetId="3">#REF!</definedName>
    <definedName name="VER_ASSET">#REF!</definedName>
    <definedName name="VER_BS_ASSET" localSheetId="4">#REF!</definedName>
    <definedName name="VER_BS_ASSET" localSheetId="3">#REF!</definedName>
    <definedName name="VER_BS_ASSET">#REF!</definedName>
    <definedName name="VER_BS_LIAB" localSheetId="4">#REF!</definedName>
    <definedName name="VER_BS_LIAB" localSheetId="3">#REF!</definedName>
    <definedName name="VER_BS_LIAB">#REF!</definedName>
    <definedName name="VER_BS_TITLE_A" localSheetId="4">#REF!</definedName>
    <definedName name="VER_BS_TITLE_A" localSheetId="3">#REF!</definedName>
    <definedName name="VER_BS_TITLE_A">#REF!</definedName>
    <definedName name="VER_BS_TITLE_L" localSheetId="4">#REF!</definedName>
    <definedName name="VER_BS_TITLE_L" localSheetId="3">#REF!</definedName>
    <definedName name="VER_BS_TITLE_L">#REF!</definedName>
    <definedName name="VER_CF_BALANCES" localSheetId="4">#REF!</definedName>
    <definedName name="VER_CF_BALANCES" localSheetId="3">#REF!</definedName>
    <definedName name="VER_CF_BALANCES">#REF!</definedName>
    <definedName name="VER_INCOME" localSheetId="4">#REF!</definedName>
    <definedName name="VER_INCOME" localSheetId="3">#REF!</definedName>
    <definedName name="VER_INCOME">#REF!</definedName>
    <definedName name="VER_LIABILITY" localSheetId="4">#REF!</definedName>
    <definedName name="VER_LIABILITY" localSheetId="3">#REF!</definedName>
    <definedName name="VER_LIABILITY">#REF!</definedName>
    <definedName name="VER_PL" localSheetId="4">#REF!</definedName>
    <definedName name="VER_PL" localSheetId="3">#REF!</definedName>
    <definedName name="VER_PL">#REF!</definedName>
    <definedName name="VER_PL_TITLE" localSheetId="4">#REF!</definedName>
    <definedName name="VER_PL_TITLE" localSheetId="3">#REF!</definedName>
    <definedName name="VER_PL_TITLE">#REF!</definedName>
    <definedName name="VER_SCH_1" localSheetId="4">#REF!</definedName>
    <definedName name="VER_SCH_1" localSheetId="3">#REF!</definedName>
    <definedName name="VER_SCH_1">#REF!</definedName>
    <definedName name="VER_SCH_10" localSheetId="4">#REF!</definedName>
    <definedName name="VER_SCH_10" localSheetId="3">#REF!</definedName>
    <definedName name="VER_SCH_10">#REF!</definedName>
    <definedName name="VER_SCH_11" localSheetId="4">#REF!</definedName>
    <definedName name="VER_SCH_11" localSheetId="3">#REF!</definedName>
    <definedName name="VER_SCH_11">#REF!</definedName>
    <definedName name="VER_SCH_12" localSheetId="4">#REF!</definedName>
    <definedName name="VER_SCH_12" localSheetId="3">#REF!</definedName>
    <definedName name="VER_SCH_12">#REF!</definedName>
    <definedName name="VER_SCH_13" localSheetId="4">#REF!</definedName>
    <definedName name="VER_SCH_13" localSheetId="3">#REF!</definedName>
    <definedName name="VER_SCH_13">#REF!</definedName>
    <definedName name="VER_SCH_14" localSheetId="4">#REF!</definedName>
    <definedName name="VER_SCH_14" localSheetId="3">#REF!</definedName>
    <definedName name="VER_SCH_14">#REF!</definedName>
    <definedName name="VER_SCH_15" localSheetId="4">#REF!</definedName>
    <definedName name="VER_SCH_15" localSheetId="3">#REF!</definedName>
    <definedName name="VER_SCH_15">#REF!</definedName>
    <definedName name="VER_SCH_16" localSheetId="4">#REF!</definedName>
    <definedName name="VER_SCH_16" localSheetId="3">#REF!</definedName>
    <definedName name="VER_SCH_16">#REF!</definedName>
    <definedName name="VER_SCH_17" localSheetId="4">#REF!</definedName>
    <definedName name="VER_SCH_17" localSheetId="3">#REF!</definedName>
    <definedName name="VER_SCH_17">#REF!</definedName>
    <definedName name="VER_SCH_18" localSheetId="4">#REF!</definedName>
    <definedName name="VER_SCH_18" localSheetId="3">#REF!</definedName>
    <definedName name="VER_SCH_18">#REF!</definedName>
    <definedName name="VER_SCH_19" localSheetId="4">#REF!</definedName>
    <definedName name="VER_SCH_19" localSheetId="3">#REF!</definedName>
    <definedName name="VER_SCH_19">#REF!</definedName>
    <definedName name="VER_SCH_2" localSheetId="4">#REF!</definedName>
    <definedName name="VER_SCH_2" localSheetId="3">#REF!</definedName>
    <definedName name="VER_SCH_2">#REF!</definedName>
    <definedName name="VER_SCH_20" localSheetId="4">#REF!</definedName>
    <definedName name="VER_SCH_20" localSheetId="3">#REF!</definedName>
    <definedName name="VER_SCH_20">#REF!</definedName>
    <definedName name="VER_SCH_21" localSheetId="4">#REF!</definedName>
    <definedName name="VER_SCH_21" localSheetId="3">#REF!</definedName>
    <definedName name="VER_SCH_21">#REF!</definedName>
    <definedName name="VER_SCH_22" localSheetId="4">#REF!</definedName>
    <definedName name="VER_SCH_22" localSheetId="3">#REF!</definedName>
    <definedName name="VER_SCH_22">#REF!</definedName>
    <definedName name="VER_SCH_23" localSheetId="4">#REF!</definedName>
    <definedName name="VER_SCH_23" localSheetId="3">#REF!</definedName>
    <definedName name="VER_SCH_23">#REF!</definedName>
    <definedName name="VER_SCH_3" localSheetId="4">#REF!</definedName>
    <definedName name="VER_SCH_3" localSheetId="3">#REF!</definedName>
    <definedName name="VER_SCH_3">#REF!</definedName>
    <definedName name="VER_SCH_4" localSheetId="4">#REF!</definedName>
    <definedName name="VER_SCH_4" localSheetId="3">#REF!</definedName>
    <definedName name="VER_SCH_4">#REF!</definedName>
    <definedName name="VER_SCH_5" localSheetId="4">#REF!</definedName>
    <definedName name="VER_SCH_5" localSheetId="3">#REF!</definedName>
    <definedName name="VER_SCH_5">#REF!</definedName>
    <definedName name="VER_SCH_6" localSheetId="4">#REF!</definedName>
    <definedName name="VER_SCH_6" localSheetId="3">#REF!</definedName>
    <definedName name="VER_SCH_6">#REF!</definedName>
    <definedName name="VER_SCH_7" localSheetId="4">#REF!</definedName>
    <definedName name="VER_SCH_7" localSheetId="3">#REF!</definedName>
    <definedName name="VER_SCH_7">#REF!</definedName>
    <definedName name="VER_SCH_8" localSheetId="4">#REF!</definedName>
    <definedName name="VER_SCH_8" localSheetId="3">#REF!</definedName>
    <definedName name="VER_SCH_8">#REF!</definedName>
    <definedName name="VER_SCH_9" localSheetId="4">#REF!</definedName>
    <definedName name="VER_SCH_9" localSheetId="3">#REF!</definedName>
    <definedName name="VER_SCH_9">#REF!</definedName>
    <definedName name="versionno">1</definedName>
    <definedName name="vnitro_Q1">#REF!</definedName>
    <definedName name="vnitro_Q2">#REF!</definedName>
    <definedName name="vnitro_Q3">#REF!</definedName>
    <definedName name="vnitro_Q4">#REF!</definedName>
    <definedName name="vnitro98">#REF!</definedName>
    <definedName name="vnitro99">#REF!</definedName>
    <definedName name="výchozí_rok" localSheetId="8">#REF!</definedName>
    <definedName name="výchozí_rok">#REF!</definedName>
    <definedName name="Výkaz_zisků_a_ztrát" localSheetId="8">#REF!</definedName>
    <definedName name="Výkaz_zisků_a_ztrát">#REF!</definedName>
    <definedName name="wc" localSheetId="8">#REF!</definedName>
    <definedName name="wc">#REF!</definedName>
    <definedName name="WEST" localSheetId="8">#REF!</definedName>
    <definedName name="WEST">#REF!</definedName>
    <definedName name="with" localSheetId="8">#REF!</definedName>
    <definedName name="with">#REF!</definedName>
    <definedName name="without" localSheetId="8">#REF!</definedName>
    <definedName name="without">#REF!</definedName>
    <definedName name="wrn.Aging._.and._.Trend._.Analysis." localSheetId="8" hidden="1">{#N/A,#N/A,FALSE,"Aging Summary";#N/A,#N/A,FALSE,"Ratio Analysis";#N/A,#N/A,FALSE,"Test 120 Day Accts";#N/A,#N/A,FALSE,"Tickmarks"}</definedName>
    <definedName name="wrn.Aging._.and._.Trend._.Analysis." hidden="1">{#N/A,#N/A,FALSE,"Aging Summary";#N/A,#N/A,FALSE,"Ratio Analysis";#N/A,#N/A,FALSE,"Test 120 Day Accts";#N/A,#N/A,FALSE,"Tickmarks"}</definedName>
    <definedName name="x077a">#REF!</definedName>
    <definedName name="xCurrency" localSheetId="8">#REF!</definedName>
    <definedName name="xCurrency" localSheetId="4">#REF!</definedName>
    <definedName name="xCurrency" localSheetId="3">#REF!</definedName>
    <definedName name="xCurrency">#REF!</definedName>
    <definedName name="YB" localSheetId="8">#REF!</definedName>
    <definedName name="YB">#REF!</definedName>
    <definedName name="Year" localSheetId="8">#REF!</definedName>
    <definedName name="Year">#REF!</definedName>
    <definedName name="Year_Current" localSheetId="8">#REF!</definedName>
    <definedName name="Year_Current">#REF!</definedName>
    <definedName name="Year_Prior">#REF!</definedName>
    <definedName name="YearEnd">#REF!</definedName>
    <definedName name="Years">#REF!</definedName>
    <definedName name="YP">#REF!</definedName>
    <definedName name="YTD">#REF!</definedName>
  </definedNames>
  <calcPr calcId="191029" iterate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3" i="19" l="1"/>
  <c r="C87" i="14"/>
  <c r="C3" i="14"/>
  <c r="C88" i="62"/>
  <c r="H2" i="34"/>
  <c r="H10" i="34" s="1"/>
  <c r="H17" i="34" s="1"/>
  <c r="H24" i="34" s="1"/>
  <c r="H34" i="34" s="1"/>
  <c r="H46" i="34" s="1"/>
  <c r="G79" i="62"/>
  <c r="H79" i="62" s="1"/>
  <c r="E3" i="19"/>
  <c r="E85" i="19" s="1"/>
  <c r="E3" i="14"/>
  <c r="E88" i="14" s="1"/>
  <c r="B180" i="35"/>
  <c r="B178" i="35"/>
  <c r="B179" i="35"/>
  <c r="B177" i="35"/>
  <c r="B176" i="35"/>
  <c r="B11" i="63"/>
  <c r="C9" i="63"/>
  <c r="B10" i="63"/>
  <c r="C10" i="63" s="1"/>
  <c r="B9" i="63"/>
  <c r="B4" i="63"/>
  <c r="C8" i="63"/>
  <c r="B8" i="63"/>
  <c r="C7" i="63"/>
  <c r="B7" i="63"/>
  <c r="B3" i="63"/>
  <c r="A1" i="63"/>
  <c r="G132" i="35"/>
  <c r="H132" i="35" s="1"/>
  <c r="I132" i="35" s="1"/>
  <c r="J132" i="35" s="1"/>
  <c r="K132" i="35" s="1"/>
  <c r="L132" i="35" s="1"/>
  <c r="M132" i="35" s="1"/>
  <c r="N132" i="35" s="1"/>
  <c r="O132" i="35" s="1"/>
  <c r="P132" i="35" s="1"/>
  <c r="G134" i="35"/>
  <c r="H134" i="35" s="1"/>
  <c r="I134" i="35" s="1"/>
  <c r="J134" i="35" s="1"/>
  <c r="K134" i="35" s="1"/>
  <c r="L134" i="35" s="1"/>
  <c r="M134" i="35" s="1"/>
  <c r="N134" i="35" s="1"/>
  <c r="O134" i="35" s="1"/>
  <c r="P134" i="35" s="1"/>
  <c r="G133" i="35"/>
  <c r="G131" i="35"/>
  <c r="J224" i="35"/>
  <c r="J225" i="35"/>
  <c r="F3" i="14"/>
  <c r="G3" i="14"/>
  <c r="C35" i="35"/>
  <c r="D35" i="35"/>
  <c r="E35" i="35"/>
  <c r="B35" i="35"/>
  <c r="H61" i="35"/>
  <c r="I61" i="35" s="1"/>
  <c r="J61" i="35" s="1"/>
  <c r="K61" i="35" s="1"/>
  <c r="L61" i="35" s="1"/>
  <c r="M61" i="35" s="1"/>
  <c r="N61" i="35" s="1"/>
  <c r="O61" i="35" s="1"/>
  <c r="P61" i="35" s="1"/>
  <c r="Q61" i="35" s="1"/>
  <c r="C61" i="35"/>
  <c r="D61" i="35"/>
  <c r="E61" i="35"/>
  <c r="F61" i="35"/>
  <c r="B61" i="35"/>
  <c r="J41" i="35"/>
  <c r="H220" i="35"/>
  <c r="E3" i="35"/>
  <c r="E44" i="35" s="1"/>
  <c r="E191" i="35" s="1"/>
  <c r="F3" i="35"/>
  <c r="G3" i="35" s="1"/>
  <c r="J3" i="19"/>
  <c r="J70" i="19" s="1"/>
  <c r="J76" i="19" s="1"/>
  <c r="J88" i="14"/>
  <c r="I3" i="14"/>
  <c r="H3" i="14" s="1"/>
  <c r="E88" i="62"/>
  <c r="F88" i="62" s="1"/>
  <c r="C41" i="35"/>
  <c r="D41" i="35"/>
  <c r="E41" i="35"/>
  <c r="F41" i="35"/>
  <c r="G41" i="35"/>
  <c r="H41" i="35"/>
  <c r="I41" i="35"/>
  <c r="B41" i="35"/>
  <c r="J129" i="14"/>
  <c r="F30" i="35" s="1"/>
  <c r="J34" i="14"/>
  <c r="J83" i="14"/>
  <c r="J84" i="14"/>
  <c r="J5" i="14"/>
  <c r="J11" i="14"/>
  <c r="G34" i="62"/>
  <c r="H34" i="62" s="1"/>
  <c r="H11" i="62"/>
  <c r="H5" i="62"/>
  <c r="F154" i="62"/>
  <c r="F153" i="62"/>
  <c r="F152" i="62" s="1"/>
  <c r="F146" i="62"/>
  <c r="F147" i="62"/>
  <c r="F148" i="62"/>
  <c r="F149" i="62"/>
  <c r="F150" i="62"/>
  <c r="F151" i="62"/>
  <c r="F145" i="62"/>
  <c r="F144" i="62" s="1"/>
  <c r="F137" i="62"/>
  <c r="F138" i="62"/>
  <c r="F139" i="62"/>
  <c r="F140" i="62"/>
  <c r="F141" i="62"/>
  <c r="F142" i="62"/>
  <c r="F143" i="62"/>
  <c r="F136" i="62"/>
  <c r="F135" i="62"/>
  <c r="F134" i="62" s="1"/>
  <c r="F118" i="62" s="1"/>
  <c r="F132" i="62"/>
  <c r="F133" i="62"/>
  <c r="F131" i="62"/>
  <c r="F130" i="62"/>
  <c r="F129" i="62"/>
  <c r="F122" i="62"/>
  <c r="F123" i="62"/>
  <c r="F124" i="62"/>
  <c r="F125" i="62"/>
  <c r="F126" i="62"/>
  <c r="F127" i="62"/>
  <c r="F128" i="62"/>
  <c r="F121" i="62"/>
  <c r="F120" i="62" s="1"/>
  <c r="F119" i="62" s="1"/>
  <c r="F115" i="62"/>
  <c r="F116" i="62"/>
  <c r="F117" i="62"/>
  <c r="F114" i="62"/>
  <c r="F108" i="62"/>
  <c r="F106" i="62" s="1"/>
  <c r="F109" i="62"/>
  <c r="F107" i="62"/>
  <c r="F105" i="62"/>
  <c r="F104" i="62"/>
  <c r="F103" i="62" s="1"/>
  <c r="F99" i="62"/>
  <c r="F97" i="62" s="1"/>
  <c r="F100" i="62"/>
  <c r="F101" i="62"/>
  <c r="F102" i="62"/>
  <c r="F98" i="62"/>
  <c r="F111" i="62"/>
  <c r="F93" i="62"/>
  <c r="F94" i="62"/>
  <c r="F92" i="62"/>
  <c r="F91" i="62" s="1"/>
  <c r="F96" i="62"/>
  <c r="F95" i="62" s="1"/>
  <c r="F87" i="62"/>
  <c r="F159" i="62" s="1"/>
  <c r="E87" i="62"/>
  <c r="E159" i="62"/>
  <c r="G208" i="35"/>
  <c r="G71" i="35" s="1"/>
  <c r="A1" i="14"/>
  <c r="A1" i="19" s="1"/>
  <c r="A1" i="35" s="1"/>
  <c r="H35" i="35"/>
  <c r="I35" i="35"/>
  <c r="J35" i="35" s="1"/>
  <c r="K35" i="35" s="1"/>
  <c r="L35" i="35" s="1"/>
  <c r="M35" i="35" s="1"/>
  <c r="N35" i="35" s="1"/>
  <c r="O35" i="35" s="1"/>
  <c r="P35" i="35" s="1"/>
  <c r="Q35" i="35" s="1"/>
  <c r="H34" i="35"/>
  <c r="I34" i="35"/>
  <c r="J34" i="35" s="1"/>
  <c r="H15" i="35"/>
  <c r="L4" i="19"/>
  <c r="M4" i="19"/>
  <c r="N4" i="19"/>
  <c r="K4" i="19"/>
  <c r="F13" i="19"/>
  <c r="C111" i="35"/>
  <c r="D111" i="35"/>
  <c r="E111" i="35"/>
  <c r="F111" i="35"/>
  <c r="B111" i="35"/>
  <c r="C162" i="35"/>
  <c r="D162" i="35"/>
  <c r="P208" i="35"/>
  <c r="P71" i="35" s="1"/>
  <c r="P70" i="35" s="1"/>
  <c r="P69" i="35" s="1"/>
  <c r="O208" i="35"/>
  <c r="O71" i="35" s="1"/>
  <c r="N208" i="35"/>
  <c r="N71" i="35" s="1"/>
  <c r="M208" i="35"/>
  <c r="M71" i="35" s="1"/>
  <c r="L208" i="35"/>
  <c r="L71" i="35" s="1"/>
  <c r="L126" i="35" s="1"/>
  <c r="K208" i="35"/>
  <c r="K71" i="35" s="1"/>
  <c r="J208" i="35"/>
  <c r="J71" i="35" s="1"/>
  <c r="J126" i="35" s="1"/>
  <c r="I208" i="35"/>
  <c r="I71" i="35" s="1"/>
  <c r="I126" i="35" s="1"/>
  <c r="H208" i="35"/>
  <c r="H71" i="35" s="1"/>
  <c r="T259" i="35"/>
  <c r="S259" i="35"/>
  <c r="T258" i="35"/>
  <c r="S258" i="35"/>
  <c r="T257" i="35"/>
  <c r="T260" i="35"/>
  <c r="T255" i="35"/>
  <c r="T256" i="35" s="1"/>
  <c r="S255" i="35"/>
  <c r="S256" i="35" s="1"/>
  <c r="T252" i="35"/>
  <c r="S252" i="35"/>
  <c r="T251" i="35"/>
  <c r="S251" i="35"/>
  <c r="T250" i="35"/>
  <c r="S250" i="35"/>
  <c r="R250" i="35"/>
  <c r="Q250" i="35"/>
  <c r="P250" i="35"/>
  <c r="O250" i="35"/>
  <c r="N250" i="35"/>
  <c r="M250" i="35"/>
  <c r="L250" i="35"/>
  <c r="K250" i="35"/>
  <c r="J250" i="35"/>
  <c r="I250" i="35"/>
  <c r="H250" i="35"/>
  <c r="T249" i="35"/>
  <c r="S249" i="35"/>
  <c r="T248" i="35"/>
  <c r="S248" i="35"/>
  <c r="T246" i="35"/>
  <c r="S246" i="35"/>
  <c r="R246" i="35"/>
  <c r="R247" i="35" s="1"/>
  <c r="T245" i="35"/>
  <c r="S245" i="35"/>
  <c r="R245" i="35"/>
  <c r="T244" i="35"/>
  <c r="S244" i="35"/>
  <c r="H244" i="35"/>
  <c r="T243" i="35"/>
  <c r="S243" i="35"/>
  <c r="R243" i="35"/>
  <c r="Q243" i="35"/>
  <c r="P243" i="35"/>
  <c r="O243" i="35"/>
  <c r="N243" i="35"/>
  <c r="M243" i="35"/>
  <c r="L243" i="35"/>
  <c r="K243" i="35"/>
  <c r="J243" i="35"/>
  <c r="I243" i="35"/>
  <c r="H243" i="35"/>
  <c r="G243" i="35"/>
  <c r="F243" i="35"/>
  <c r="E243" i="35"/>
  <c r="D243" i="35"/>
  <c r="M220" i="35"/>
  <c r="N220" i="35"/>
  <c r="O220" i="35"/>
  <c r="P220" i="35"/>
  <c r="L220" i="35"/>
  <c r="K220" i="35"/>
  <c r="J220" i="35"/>
  <c r="I220" i="35"/>
  <c r="B220" i="35"/>
  <c r="C220" i="35"/>
  <c r="D220" i="35"/>
  <c r="E220" i="35"/>
  <c r="F220" i="35"/>
  <c r="G220" i="35"/>
  <c r="H94" i="35"/>
  <c r="I94" i="35" s="1"/>
  <c r="J94" i="35" s="1"/>
  <c r="K94" i="35" s="1"/>
  <c r="L94" i="35" s="1"/>
  <c r="M94" i="35" s="1"/>
  <c r="N94" i="35" s="1"/>
  <c r="O94" i="35" s="1"/>
  <c r="P94" i="35" s="1"/>
  <c r="Q94" i="35" s="1"/>
  <c r="B33" i="35"/>
  <c r="B11" i="17" s="1"/>
  <c r="B12" i="17" s="1"/>
  <c r="C33" i="35"/>
  <c r="C11" i="17" s="1"/>
  <c r="C12" i="17" s="1"/>
  <c r="D33" i="35"/>
  <c r="E33" i="35"/>
  <c r="C30" i="35"/>
  <c r="D30" i="35"/>
  <c r="E30" i="35"/>
  <c r="B30" i="35"/>
  <c r="F2" i="62"/>
  <c r="G2" i="62" s="1"/>
  <c r="H2" i="62" s="1"/>
  <c r="G8" i="62"/>
  <c r="J8" i="14" s="1"/>
  <c r="E9" i="62"/>
  <c r="F9" i="62"/>
  <c r="G10" i="62"/>
  <c r="J10" i="14" s="1"/>
  <c r="H10" i="62"/>
  <c r="H9" i="62" s="1"/>
  <c r="G12" i="62"/>
  <c r="H12" i="62" s="1"/>
  <c r="G13" i="62"/>
  <c r="E14" i="62"/>
  <c r="F14" i="62"/>
  <c r="G15" i="62"/>
  <c r="J15" i="14" s="1"/>
  <c r="G16" i="62"/>
  <c r="H16" i="62" s="1"/>
  <c r="J16" i="14"/>
  <c r="E18" i="62"/>
  <c r="F18" i="62"/>
  <c r="G19" i="62"/>
  <c r="J19" i="14" s="1"/>
  <c r="C177" i="35" s="1"/>
  <c r="G20" i="62"/>
  <c r="H20" i="62" s="1"/>
  <c r="H18" i="62" s="1"/>
  <c r="G21" i="62"/>
  <c r="J21" i="14"/>
  <c r="C179" i="35" s="1"/>
  <c r="G22" i="62"/>
  <c r="J22" i="14"/>
  <c r="E23" i="62"/>
  <c r="F23" i="62"/>
  <c r="F17" i="62" s="1"/>
  <c r="G24" i="62"/>
  <c r="H24" i="62" s="1"/>
  <c r="G25" i="62"/>
  <c r="G26" i="62"/>
  <c r="J26" i="14" s="1"/>
  <c r="E27" i="62"/>
  <c r="F27" i="62"/>
  <c r="G28" i="62"/>
  <c r="J28" i="14" s="1"/>
  <c r="G29" i="62"/>
  <c r="J29" i="14"/>
  <c r="G31" i="62"/>
  <c r="H31" i="62" s="1"/>
  <c r="G32" i="62"/>
  <c r="J32" i="14" s="1"/>
  <c r="G33" i="62"/>
  <c r="J33" i="14" s="1"/>
  <c r="G35" i="62"/>
  <c r="G36" i="62"/>
  <c r="J36" i="14" s="1"/>
  <c r="E37" i="62"/>
  <c r="F37" i="62"/>
  <c r="F30" i="62" s="1"/>
  <c r="G38" i="62"/>
  <c r="H38" i="62" s="1"/>
  <c r="G39" i="62"/>
  <c r="G42" i="62"/>
  <c r="G43" i="62"/>
  <c r="H43" i="62" s="1"/>
  <c r="J43" i="14"/>
  <c r="E44" i="62"/>
  <c r="F44" i="62"/>
  <c r="G45" i="62"/>
  <c r="H45" i="62" s="1"/>
  <c r="G46" i="62"/>
  <c r="G47" i="62"/>
  <c r="H47" i="62"/>
  <c r="G48" i="62"/>
  <c r="G51" i="62"/>
  <c r="G52" i="62"/>
  <c r="J52" i="14" s="1"/>
  <c r="G53" i="62"/>
  <c r="G54" i="62"/>
  <c r="H54" i="62"/>
  <c r="E55" i="62"/>
  <c r="F55" i="62"/>
  <c r="F50" i="62" s="1"/>
  <c r="F49" i="62" s="1"/>
  <c r="F40" i="62" s="1"/>
  <c r="F4" i="62" s="1"/>
  <c r="F85" i="62" s="1"/>
  <c r="G56" i="62"/>
  <c r="G57" i="62"/>
  <c r="G58" i="62"/>
  <c r="H58" i="62"/>
  <c r="G59" i="62"/>
  <c r="J59" i="14"/>
  <c r="G61" i="62"/>
  <c r="H61" i="62" s="1"/>
  <c r="G62" i="62"/>
  <c r="G63" i="62"/>
  <c r="E64" i="62"/>
  <c r="E60" i="62"/>
  <c r="E49" i="62" s="1"/>
  <c r="F64" i="62"/>
  <c r="G65" i="62"/>
  <c r="J65" i="14" s="1"/>
  <c r="G66" i="62"/>
  <c r="H66" i="62" s="1"/>
  <c r="G67" i="62"/>
  <c r="G68" i="62"/>
  <c r="G69" i="62"/>
  <c r="G70" i="62"/>
  <c r="J70" i="14" s="1"/>
  <c r="E71" i="62"/>
  <c r="F71" i="62"/>
  <c r="G72" i="62"/>
  <c r="H72" i="62" s="1"/>
  <c r="G73" i="62"/>
  <c r="H73" i="62" s="1"/>
  <c r="E74" i="62"/>
  <c r="F74" i="62"/>
  <c r="G75" i="62"/>
  <c r="H75" i="62" s="1"/>
  <c r="J75" i="14"/>
  <c r="G76" i="62"/>
  <c r="J76" i="14" s="1"/>
  <c r="E77" i="62"/>
  <c r="F77" i="62"/>
  <c r="G78" i="62"/>
  <c r="J78" i="14"/>
  <c r="G80" i="62"/>
  <c r="G82" i="62"/>
  <c r="J82" i="14" s="1"/>
  <c r="E91" i="62"/>
  <c r="E97" i="62"/>
  <c r="J97" i="14" s="1"/>
  <c r="E103" i="62"/>
  <c r="J103" i="14" s="1"/>
  <c r="F23" i="35" s="1"/>
  <c r="G23" i="35" s="1"/>
  <c r="H23" i="35" s="1"/>
  <c r="I23" i="35" s="1"/>
  <c r="J23" i="35" s="1"/>
  <c r="K23" i="35" s="1"/>
  <c r="L23" i="35" s="1"/>
  <c r="M23" i="35" s="1"/>
  <c r="N23" i="35" s="1"/>
  <c r="O23" i="35" s="1"/>
  <c r="P23" i="35" s="1"/>
  <c r="Q23" i="35" s="1"/>
  <c r="E106" i="62"/>
  <c r="J106" i="14" s="1"/>
  <c r="F24" i="35" s="1"/>
  <c r="E113" i="62"/>
  <c r="E120" i="62"/>
  <c r="E130" i="62"/>
  <c r="J130" i="14" s="1"/>
  <c r="E135" i="62"/>
  <c r="J135" i="14" s="1"/>
  <c r="E144" i="62"/>
  <c r="J144" i="14" s="1"/>
  <c r="E152" i="62"/>
  <c r="J152" i="14" s="1"/>
  <c r="E9" i="14"/>
  <c r="F9" i="14"/>
  <c r="F7" i="14" s="1"/>
  <c r="G9" i="14"/>
  <c r="G7" i="14" s="1"/>
  <c r="H9" i="14"/>
  <c r="I9" i="14"/>
  <c r="E14" i="14"/>
  <c r="E7" i="14" s="1"/>
  <c r="F14" i="14"/>
  <c r="G14" i="14"/>
  <c r="H14" i="14"/>
  <c r="I14" i="14"/>
  <c r="E18" i="14"/>
  <c r="F18" i="14"/>
  <c r="G18" i="14"/>
  <c r="H18" i="14"/>
  <c r="I18" i="14"/>
  <c r="E179" i="35"/>
  <c r="E23" i="14"/>
  <c r="F23" i="14"/>
  <c r="G23" i="14"/>
  <c r="H23" i="14"/>
  <c r="I23" i="14"/>
  <c r="E27" i="14"/>
  <c r="F27" i="14"/>
  <c r="G27" i="14"/>
  <c r="H27" i="14"/>
  <c r="I27" i="14"/>
  <c r="E37" i="14"/>
  <c r="E30" i="14"/>
  <c r="F37" i="14"/>
  <c r="F30" i="14" s="1"/>
  <c r="B8" i="35"/>
  <c r="G37" i="14"/>
  <c r="G30" i="14" s="1"/>
  <c r="C8" i="35" s="1"/>
  <c r="H37" i="14"/>
  <c r="H30" i="14"/>
  <c r="D8" i="35" s="1"/>
  <c r="I37" i="14"/>
  <c r="I30" i="14"/>
  <c r="E8" i="35" s="1"/>
  <c r="E44" i="14"/>
  <c r="E41" i="14"/>
  <c r="C19" i="34" s="1"/>
  <c r="F44" i="14"/>
  <c r="F41" i="14" s="1"/>
  <c r="G44" i="14"/>
  <c r="G41" i="14" s="1"/>
  <c r="H44" i="14"/>
  <c r="H41" i="14"/>
  <c r="D10" i="35" s="1"/>
  <c r="D5" i="17" s="1"/>
  <c r="I44" i="14"/>
  <c r="I41" i="14"/>
  <c r="E10" i="35" s="1"/>
  <c r="E5" i="17" s="1"/>
  <c r="E55" i="14"/>
  <c r="E50" i="14" s="1"/>
  <c r="F55" i="14"/>
  <c r="F50" i="14" s="1"/>
  <c r="G55" i="14"/>
  <c r="G50" i="14"/>
  <c r="H55" i="14"/>
  <c r="H50" i="14"/>
  <c r="I55" i="14"/>
  <c r="I50" i="14" s="1"/>
  <c r="E12" i="35"/>
  <c r="E64" i="14"/>
  <c r="E60" i="14" s="1"/>
  <c r="F64" i="14"/>
  <c r="B13" i="35" s="1"/>
  <c r="B3" i="17" s="1"/>
  <c r="B4" i="17" s="1"/>
  <c r="G64" i="14"/>
  <c r="C13" i="35" s="1"/>
  <c r="C3" i="17" s="1"/>
  <c r="C4" i="17" s="1"/>
  <c r="H64" i="14"/>
  <c r="D13" i="35" s="1"/>
  <c r="D3" i="17" s="1"/>
  <c r="I64" i="14"/>
  <c r="I60" i="14"/>
  <c r="E71" i="14"/>
  <c r="F71" i="14"/>
  <c r="G71" i="14"/>
  <c r="C15" i="35" s="1"/>
  <c r="D244" i="35" s="1"/>
  <c r="H71" i="14"/>
  <c r="D15" i="35" s="1"/>
  <c r="E244" i="35" s="1"/>
  <c r="I71" i="14"/>
  <c r="E15" i="35"/>
  <c r="F244" i="35" s="1"/>
  <c r="E74" i="14"/>
  <c r="F74" i="14"/>
  <c r="B16" i="35" s="1"/>
  <c r="B17" i="35" s="1"/>
  <c r="G74" i="14"/>
  <c r="H74" i="14"/>
  <c r="I74" i="14"/>
  <c r="E77" i="14"/>
  <c r="F77" i="14"/>
  <c r="B18" i="35" s="1"/>
  <c r="B13" i="17" s="1"/>
  <c r="G77" i="14"/>
  <c r="H77" i="14"/>
  <c r="D18" i="35"/>
  <c r="D13" i="17" s="1"/>
  <c r="I77" i="14"/>
  <c r="E18" i="35"/>
  <c r="E13" i="17" s="1"/>
  <c r="E91" i="14"/>
  <c r="F91" i="14"/>
  <c r="B21" i="35" s="1"/>
  <c r="G91" i="14"/>
  <c r="C21" i="35"/>
  <c r="H91" i="14"/>
  <c r="D21" i="35" s="1"/>
  <c r="I91" i="14"/>
  <c r="J92" i="14"/>
  <c r="J93" i="14"/>
  <c r="J94" i="14"/>
  <c r="J96" i="14"/>
  <c r="E97" i="14"/>
  <c r="E95" i="14" s="1"/>
  <c r="F97" i="14"/>
  <c r="F95" i="14"/>
  <c r="G97" i="14"/>
  <c r="G95" i="14"/>
  <c r="C22" i="35" s="1"/>
  <c r="H97" i="14"/>
  <c r="H95" i="14"/>
  <c r="I97" i="14"/>
  <c r="I95" i="14" s="1"/>
  <c r="E22" i="35" s="1"/>
  <c r="J98" i="14"/>
  <c r="J99" i="14"/>
  <c r="J100" i="14"/>
  <c r="J101" i="14"/>
  <c r="J102" i="14"/>
  <c r="E103" i="14"/>
  <c r="F103" i="14"/>
  <c r="G103" i="14"/>
  <c r="H103" i="14"/>
  <c r="I103" i="14"/>
  <c r="J104" i="14"/>
  <c r="J105" i="14"/>
  <c r="E106" i="14"/>
  <c r="F106" i="14"/>
  <c r="B24" i="35" s="1"/>
  <c r="G106" i="14"/>
  <c r="C24" i="35" s="1"/>
  <c r="H106" i="14"/>
  <c r="D24" i="35" s="1"/>
  <c r="I106" i="14"/>
  <c r="J107" i="14"/>
  <c r="J108" i="14"/>
  <c r="J109" i="14"/>
  <c r="J111" i="14"/>
  <c r="E113" i="14"/>
  <c r="F113" i="14"/>
  <c r="B26" i="35"/>
  <c r="G113" i="14"/>
  <c r="H113" i="14"/>
  <c r="D26" i="35"/>
  <c r="I113" i="14"/>
  <c r="E26" i="35" s="1"/>
  <c r="J114" i="14"/>
  <c r="J115" i="14"/>
  <c r="J116" i="14"/>
  <c r="J117" i="14"/>
  <c r="E120" i="14"/>
  <c r="E119" i="14" s="1"/>
  <c r="F120" i="14"/>
  <c r="B29" i="35" s="1"/>
  <c r="F119" i="14"/>
  <c r="F118" i="14" s="1"/>
  <c r="F112" i="14" s="1"/>
  <c r="F178" i="14" s="1"/>
  <c r="G120" i="14"/>
  <c r="C29" i="35" s="1"/>
  <c r="H120" i="14"/>
  <c r="H119" i="14" s="1"/>
  <c r="I120" i="14"/>
  <c r="I119" i="14" s="1"/>
  <c r="J121" i="14"/>
  <c r="J122" i="14"/>
  <c r="J123" i="14"/>
  <c r="J124" i="14"/>
  <c r="J125" i="14"/>
  <c r="J126" i="14"/>
  <c r="J127" i="14"/>
  <c r="J128" i="14"/>
  <c r="E130" i="14"/>
  <c r="F130" i="14"/>
  <c r="B31" i="35" s="1"/>
  <c r="G130" i="14"/>
  <c r="C31" i="35" s="1"/>
  <c r="H130" i="14"/>
  <c r="D31" i="35" s="1"/>
  <c r="I130" i="14"/>
  <c r="E31" i="35" s="1"/>
  <c r="J131" i="14"/>
  <c r="J132" i="14"/>
  <c r="J133" i="14"/>
  <c r="E135" i="14"/>
  <c r="E134" i="14" s="1"/>
  <c r="F135" i="14"/>
  <c r="G135" i="14"/>
  <c r="H135" i="14"/>
  <c r="I135" i="14"/>
  <c r="E34" i="35" s="1"/>
  <c r="J136" i="14"/>
  <c r="J137" i="14"/>
  <c r="J138" i="14"/>
  <c r="J139" i="14"/>
  <c r="F33" i="35" s="1"/>
  <c r="F252" i="35" s="1"/>
  <c r="J140" i="14"/>
  <c r="J141" i="14"/>
  <c r="J142" i="14"/>
  <c r="J143" i="14"/>
  <c r="E144" i="14"/>
  <c r="F144" i="14"/>
  <c r="F134" i="14"/>
  <c r="G144" i="14"/>
  <c r="G134" i="14"/>
  <c r="H144" i="14"/>
  <c r="I144" i="14"/>
  <c r="I134" i="14"/>
  <c r="G5" i="34" s="1"/>
  <c r="J145" i="14"/>
  <c r="J146" i="14"/>
  <c r="J147" i="14"/>
  <c r="J148" i="14"/>
  <c r="J149" i="14"/>
  <c r="J150" i="14"/>
  <c r="J151" i="14"/>
  <c r="E152" i="14"/>
  <c r="F152" i="14"/>
  <c r="B36" i="35" s="1"/>
  <c r="G152" i="14"/>
  <c r="C14" i="17" s="1"/>
  <c r="H152" i="14"/>
  <c r="D36" i="35"/>
  <c r="I152" i="14"/>
  <c r="E14" i="17" s="1"/>
  <c r="J153" i="14"/>
  <c r="J154" i="14"/>
  <c r="J164" i="14"/>
  <c r="J173" i="14" s="1"/>
  <c r="E173" i="14"/>
  <c r="I3" i="19"/>
  <c r="I85" i="19" s="1"/>
  <c r="E6" i="19"/>
  <c r="E78" i="19" s="1"/>
  <c r="F6" i="19"/>
  <c r="G6" i="19"/>
  <c r="H6" i="19"/>
  <c r="I6" i="19"/>
  <c r="I78" i="19" s="1"/>
  <c r="J6" i="19"/>
  <c r="J78" i="19"/>
  <c r="E12" i="19"/>
  <c r="E14" i="19"/>
  <c r="F12" i="19"/>
  <c r="F14" i="19" s="1"/>
  <c r="F79" i="19" s="1"/>
  <c r="G12" i="19"/>
  <c r="G14" i="19"/>
  <c r="G88" i="19" s="1"/>
  <c r="H12" i="19"/>
  <c r="H14" i="19"/>
  <c r="I12" i="19"/>
  <c r="J12" i="19"/>
  <c r="J14" i="19" s="1"/>
  <c r="J88" i="19" s="1"/>
  <c r="E13" i="19"/>
  <c r="G13" i="19"/>
  <c r="H13" i="19"/>
  <c r="I13" i="19"/>
  <c r="J13" i="19"/>
  <c r="I14" i="19"/>
  <c r="I88" i="19"/>
  <c r="I89" i="19" s="1"/>
  <c r="E17" i="19"/>
  <c r="E15" i="19"/>
  <c r="E81" i="19" s="1"/>
  <c r="F17" i="19"/>
  <c r="F15" i="19"/>
  <c r="G17" i="19"/>
  <c r="G15" i="19"/>
  <c r="H17" i="19"/>
  <c r="H15" i="19" s="1"/>
  <c r="I17" i="19"/>
  <c r="I15" i="19" s="1"/>
  <c r="I36" i="19" s="1"/>
  <c r="J17" i="19"/>
  <c r="J15" i="19"/>
  <c r="F20" i="19"/>
  <c r="E21" i="19"/>
  <c r="E20" i="19" s="1"/>
  <c r="F21" i="19"/>
  <c r="G21" i="19"/>
  <c r="G20" i="19"/>
  <c r="G81" i="19" s="1"/>
  <c r="H21" i="19"/>
  <c r="H20" i="19"/>
  <c r="I21" i="19"/>
  <c r="I20" i="19"/>
  <c r="J21" i="19"/>
  <c r="J20" i="19" s="1"/>
  <c r="E26" i="19"/>
  <c r="F26" i="19"/>
  <c r="F80" i="19" s="1"/>
  <c r="G26" i="19"/>
  <c r="G80" i="19"/>
  <c r="H26" i="19"/>
  <c r="F21" i="34"/>
  <c r="I26" i="19"/>
  <c r="J26" i="19"/>
  <c r="E30" i="19"/>
  <c r="F30" i="19"/>
  <c r="G30" i="19"/>
  <c r="H30" i="19"/>
  <c r="I30" i="19"/>
  <c r="J30" i="19"/>
  <c r="E38" i="19"/>
  <c r="E37" i="19"/>
  <c r="F38" i="19"/>
  <c r="F37" i="19" s="1"/>
  <c r="G38" i="19"/>
  <c r="G37" i="19" s="1"/>
  <c r="C87" i="35" s="1"/>
  <c r="H38" i="19"/>
  <c r="H37" i="19" s="1"/>
  <c r="H58" i="19" s="1"/>
  <c r="I38" i="19"/>
  <c r="I37" i="19"/>
  <c r="J38" i="19"/>
  <c r="E41" i="19"/>
  <c r="F41" i="19"/>
  <c r="G41" i="19"/>
  <c r="H41" i="19"/>
  <c r="I41" i="19"/>
  <c r="J41" i="19"/>
  <c r="E45" i="19"/>
  <c r="F45" i="19"/>
  <c r="G45" i="19"/>
  <c r="C89" i="35" s="1"/>
  <c r="H45" i="19"/>
  <c r="D89" i="35" s="1"/>
  <c r="I45" i="19"/>
  <c r="J45" i="19"/>
  <c r="E49" i="19"/>
  <c r="F49" i="19"/>
  <c r="B91" i="35" s="1"/>
  <c r="G49" i="19"/>
  <c r="C91" i="35"/>
  <c r="H49" i="19"/>
  <c r="D91" i="35"/>
  <c r="I49" i="19"/>
  <c r="J49" i="19"/>
  <c r="E53" i="19"/>
  <c r="C30" i="34" s="1"/>
  <c r="F53" i="19"/>
  <c r="G53" i="19"/>
  <c r="H53" i="19"/>
  <c r="I53" i="19"/>
  <c r="J53" i="19"/>
  <c r="E60" i="19"/>
  <c r="F60" i="19"/>
  <c r="G60" i="19"/>
  <c r="H60" i="19"/>
  <c r="I60" i="19"/>
  <c r="J60" i="19"/>
  <c r="E77" i="19"/>
  <c r="F77" i="19"/>
  <c r="G77" i="19"/>
  <c r="H77" i="19"/>
  <c r="I77" i="19"/>
  <c r="J77" i="19"/>
  <c r="G78" i="19"/>
  <c r="I79" i="19"/>
  <c r="E80" i="19"/>
  <c r="J80" i="19"/>
  <c r="E82" i="19"/>
  <c r="F82" i="19"/>
  <c r="G82" i="19"/>
  <c r="H82" i="19"/>
  <c r="I82" i="19"/>
  <c r="J82" i="19"/>
  <c r="J85" i="19"/>
  <c r="E86" i="19"/>
  <c r="F86" i="19"/>
  <c r="G86" i="19"/>
  <c r="G87" i="19" s="1"/>
  <c r="H86" i="19"/>
  <c r="I86" i="19"/>
  <c r="I87" i="19" s="1"/>
  <c r="J86" i="19"/>
  <c r="J87" i="19" s="1"/>
  <c r="F87" i="19"/>
  <c r="D248" i="35"/>
  <c r="B14" i="35"/>
  <c r="C14" i="35"/>
  <c r="D14" i="35"/>
  <c r="E14" i="35"/>
  <c r="B15" i="35"/>
  <c r="C244" i="35" s="1"/>
  <c r="D16" i="35"/>
  <c r="D17" i="35" s="1"/>
  <c r="E16" i="35"/>
  <c r="E17" i="35" s="1"/>
  <c r="C18" i="35"/>
  <c r="C13" i="17" s="1"/>
  <c r="B23" i="35"/>
  <c r="C23" i="35"/>
  <c r="D23" i="35"/>
  <c r="E23" i="35"/>
  <c r="E24" i="35"/>
  <c r="C26" i="35"/>
  <c r="B34" i="35"/>
  <c r="C34" i="35"/>
  <c r="D34" i="35"/>
  <c r="C36" i="35"/>
  <c r="B40" i="35"/>
  <c r="C40" i="35"/>
  <c r="D40" i="35"/>
  <c r="E40" i="35"/>
  <c r="F40" i="35"/>
  <c r="G40" i="35"/>
  <c r="H40" i="35"/>
  <c r="I40" i="35"/>
  <c r="K40" i="35"/>
  <c r="K41" i="35" s="1"/>
  <c r="C47" i="34"/>
  <c r="B45" i="35"/>
  <c r="C45" i="35"/>
  <c r="C18" i="17" s="1"/>
  <c r="D45" i="35"/>
  <c r="E45" i="35"/>
  <c r="F45" i="35"/>
  <c r="B47" i="35"/>
  <c r="C47" i="35"/>
  <c r="D47" i="35"/>
  <c r="D48" i="35" s="1"/>
  <c r="E47" i="35"/>
  <c r="F47" i="35"/>
  <c r="G47" i="35" s="1"/>
  <c r="H47" i="35" s="1"/>
  <c r="I47" i="35" s="1"/>
  <c r="J47" i="35" s="1"/>
  <c r="B50" i="35"/>
  <c r="C50" i="35"/>
  <c r="D50" i="35"/>
  <c r="E50" i="35"/>
  <c r="F50" i="35"/>
  <c r="F51" i="35" s="1"/>
  <c r="B55" i="35"/>
  <c r="B57" i="35" s="1"/>
  <c r="H57" i="35" s="1"/>
  <c r="I57" i="35" s="1"/>
  <c r="J57" i="35" s="1"/>
  <c r="K57" i="35" s="1"/>
  <c r="L57" i="35" s="1"/>
  <c r="M57" i="35" s="1"/>
  <c r="N57" i="35" s="1"/>
  <c r="O57" i="35" s="1"/>
  <c r="P57" i="35" s="1"/>
  <c r="Q57" i="35" s="1"/>
  <c r="C55" i="35"/>
  <c r="D55" i="35"/>
  <c r="E55" i="35"/>
  <c r="F55" i="35"/>
  <c r="B58" i="35"/>
  <c r="C58" i="35"/>
  <c r="C52" i="35" s="1"/>
  <c r="D58" i="35"/>
  <c r="E58" i="35"/>
  <c r="E60" i="35" s="1"/>
  <c r="F58" i="35"/>
  <c r="B62" i="35"/>
  <c r="C62" i="35"/>
  <c r="D62" i="35"/>
  <c r="E62" i="35"/>
  <c r="F62" i="35"/>
  <c r="B71" i="35"/>
  <c r="C71" i="35"/>
  <c r="C70" i="35" s="1"/>
  <c r="C69" i="35" s="1"/>
  <c r="D71" i="35"/>
  <c r="E71" i="35"/>
  <c r="F71" i="35"/>
  <c r="B72" i="35"/>
  <c r="C72" i="35"/>
  <c r="D72" i="35"/>
  <c r="D70" i="35" s="1"/>
  <c r="D69" i="35" s="1"/>
  <c r="E72" i="35"/>
  <c r="F72" i="35"/>
  <c r="F70" i="35" s="1"/>
  <c r="B73" i="35"/>
  <c r="C73" i="35"/>
  <c r="D73" i="35"/>
  <c r="E73" i="35"/>
  <c r="F73" i="35"/>
  <c r="B75" i="35"/>
  <c r="B74" i="35" s="1"/>
  <c r="C75" i="35"/>
  <c r="C74" i="35" s="1"/>
  <c r="D75" i="35"/>
  <c r="D74" i="35" s="1"/>
  <c r="D104" i="35" s="1"/>
  <c r="E75" i="35"/>
  <c r="F75" i="35"/>
  <c r="B76" i="35"/>
  <c r="C76" i="35"/>
  <c r="D76" i="35"/>
  <c r="E76" i="35"/>
  <c r="F76" i="35"/>
  <c r="G76" i="35" s="1"/>
  <c r="H76" i="35" s="1"/>
  <c r="B78" i="35"/>
  <c r="C78" i="35"/>
  <c r="D78" i="35"/>
  <c r="E78" i="35"/>
  <c r="E77" i="35" s="1"/>
  <c r="F78" i="35"/>
  <c r="B79" i="35"/>
  <c r="C79" i="35"/>
  <c r="D79" i="35"/>
  <c r="E79" i="35"/>
  <c r="F79" i="35"/>
  <c r="B80" i="35"/>
  <c r="C80" i="35"/>
  <c r="D80" i="35"/>
  <c r="E80" i="35"/>
  <c r="F80" i="35"/>
  <c r="G80" i="35" s="1"/>
  <c r="H80" i="35" s="1"/>
  <c r="I80" i="35" s="1"/>
  <c r="J80" i="35" s="1"/>
  <c r="K80" i="35" s="1"/>
  <c r="B81" i="35"/>
  <c r="C81" i="35"/>
  <c r="D81" i="35"/>
  <c r="E81" i="35"/>
  <c r="F81" i="35"/>
  <c r="F77" i="35" s="1"/>
  <c r="G127" i="35"/>
  <c r="B82" i="35"/>
  <c r="B83" i="35" s="1"/>
  <c r="C82" i="35"/>
  <c r="D82" i="35"/>
  <c r="E82" i="35"/>
  <c r="F82" i="35"/>
  <c r="B88" i="35"/>
  <c r="C88" i="35"/>
  <c r="C96" i="35" s="1"/>
  <c r="D88" i="35"/>
  <c r="E88" i="35"/>
  <c r="F88" i="35"/>
  <c r="B89" i="35"/>
  <c r="E89" i="35"/>
  <c r="F89" i="35"/>
  <c r="B90" i="35"/>
  <c r="C90" i="35"/>
  <c r="D90" i="35"/>
  <c r="E90" i="35"/>
  <c r="F90" i="35"/>
  <c r="E91" i="35"/>
  <c r="F91" i="35"/>
  <c r="G91" i="35" s="1"/>
  <c r="B92" i="35"/>
  <c r="C92" i="35"/>
  <c r="D92" i="35"/>
  <c r="E92" i="35"/>
  <c r="F92" i="35"/>
  <c r="B93" i="35"/>
  <c r="C93" i="35"/>
  <c r="D93" i="35"/>
  <c r="E93" i="35"/>
  <c r="F93" i="35"/>
  <c r="B94" i="35"/>
  <c r="C94" i="35"/>
  <c r="D94" i="35"/>
  <c r="E94" i="35"/>
  <c r="F94" i="35"/>
  <c r="B95" i="35"/>
  <c r="C95" i="35"/>
  <c r="C245" i="35"/>
  <c r="D95" i="35"/>
  <c r="D245" i="35" s="1"/>
  <c r="E95" i="35"/>
  <c r="E245" i="35" s="1"/>
  <c r="F95" i="35"/>
  <c r="G95" i="35" s="1"/>
  <c r="G245" i="35" s="1"/>
  <c r="B98" i="35"/>
  <c r="C98" i="35"/>
  <c r="D98" i="35"/>
  <c r="E98" i="35"/>
  <c r="Q116" i="35"/>
  <c r="H117" i="35"/>
  <c r="I117" i="35" s="1"/>
  <c r="J117" i="35" s="1"/>
  <c r="K117" i="35" s="1"/>
  <c r="L117" i="35" s="1"/>
  <c r="M117" i="35" s="1"/>
  <c r="N117" i="35" s="1"/>
  <c r="O117" i="35" s="1"/>
  <c r="P117" i="35" s="1"/>
  <c r="Q117" i="35" s="1"/>
  <c r="H118" i="35"/>
  <c r="I118" i="35" s="1"/>
  <c r="J118" i="35" s="1"/>
  <c r="K118" i="35" s="1"/>
  <c r="L118" i="35" s="1"/>
  <c r="M118" i="35" s="1"/>
  <c r="N118" i="35" s="1"/>
  <c r="O118" i="35" s="1"/>
  <c r="P118" i="35" s="1"/>
  <c r="Q118" i="35" s="1"/>
  <c r="H123" i="35"/>
  <c r="I123" i="35" s="1"/>
  <c r="J123" i="35" s="1"/>
  <c r="K123" i="35" s="1"/>
  <c r="L123" i="35" s="1"/>
  <c r="M123" i="35" s="1"/>
  <c r="N123" i="35" s="1"/>
  <c r="O123" i="35" s="1"/>
  <c r="P123" i="35" s="1"/>
  <c r="Q123" i="35" s="1"/>
  <c r="H135" i="35"/>
  <c r="I135" i="35" s="1"/>
  <c r="J135" i="35" s="1"/>
  <c r="K135" i="35" s="1"/>
  <c r="L135" i="35" s="1"/>
  <c r="M135" i="35" s="1"/>
  <c r="N135" i="35" s="1"/>
  <c r="O135" i="35" s="1"/>
  <c r="P135" i="35" s="1"/>
  <c r="J226" i="35"/>
  <c r="J227" i="35"/>
  <c r="J228" i="35"/>
  <c r="J229" i="35"/>
  <c r="J230" i="35"/>
  <c r="Q2" i="17"/>
  <c r="H9" i="17"/>
  <c r="I9" i="17" s="1"/>
  <c r="J9" i="17" s="1"/>
  <c r="K9" i="17" s="1"/>
  <c r="L9" i="17" s="1"/>
  <c r="M9" i="17" s="1"/>
  <c r="N9" i="17" s="1"/>
  <c r="O9" i="17" s="1"/>
  <c r="P9" i="17"/>
  <c r="Q9" i="17" s="1"/>
  <c r="B14" i="17"/>
  <c r="O4" i="43"/>
  <c r="O6" i="43" s="1"/>
  <c r="R23" i="43"/>
  <c r="U23" i="43"/>
  <c r="V23" i="43"/>
  <c r="C35" i="43"/>
  <c r="D35" i="43"/>
  <c r="E35" i="43"/>
  <c r="F35" i="43"/>
  <c r="F2" i="34"/>
  <c r="F17" i="34" s="1"/>
  <c r="G2" i="34"/>
  <c r="G10" i="34" s="1"/>
  <c r="S2" i="34"/>
  <c r="S10" i="34" s="1"/>
  <c r="C6" i="34"/>
  <c r="D6" i="34"/>
  <c r="E6" i="34"/>
  <c r="F6" i="34"/>
  <c r="G6" i="34"/>
  <c r="C8" i="34"/>
  <c r="D8" i="34"/>
  <c r="E8" i="34"/>
  <c r="F8" i="34"/>
  <c r="G8" i="34"/>
  <c r="C10" i="34"/>
  <c r="C17" i="34"/>
  <c r="C20" i="34"/>
  <c r="D20" i="34"/>
  <c r="E20" i="34"/>
  <c r="G20" i="34"/>
  <c r="C21" i="34"/>
  <c r="D21" i="34"/>
  <c r="E21" i="34"/>
  <c r="G21" i="34"/>
  <c r="C24" i="34"/>
  <c r="C34" i="34"/>
  <c r="G34" i="34"/>
  <c r="G46" i="34" s="1"/>
  <c r="C46" i="34"/>
  <c r="C48" i="34"/>
  <c r="G128" i="35"/>
  <c r="K31" i="35"/>
  <c r="L31" i="35" s="1"/>
  <c r="M31" i="35" s="1"/>
  <c r="N31" i="35" s="1"/>
  <c r="O31" i="35" s="1"/>
  <c r="P31" i="35" s="1"/>
  <c r="Q31" i="35" s="1"/>
  <c r="H145" i="35"/>
  <c r="G142" i="35"/>
  <c r="K14" i="43" s="1"/>
  <c r="I145" i="35"/>
  <c r="H142" i="35"/>
  <c r="I142" i="35"/>
  <c r="J142" i="35"/>
  <c r="K142" i="35"/>
  <c r="L142" i="35"/>
  <c r="M142" i="35"/>
  <c r="N142" i="35"/>
  <c r="O142" i="35"/>
  <c r="P142" i="35"/>
  <c r="D14" i="17"/>
  <c r="F78" i="19"/>
  <c r="F88" i="19"/>
  <c r="C16" i="35"/>
  <c r="C7" i="17" s="1"/>
  <c r="H60" i="14"/>
  <c r="H49" i="14"/>
  <c r="H40" i="14" s="1"/>
  <c r="G60" i="14"/>
  <c r="I17" i="14"/>
  <c r="H17" i="14"/>
  <c r="D7" i="35"/>
  <c r="H7" i="14"/>
  <c r="D6" i="35"/>
  <c r="E7" i="62"/>
  <c r="H192" i="35"/>
  <c r="I192" i="35"/>
  <c r="I128" i="35"/>
  <c r="J192" i="35"/>
  <c r="J128" i="35"/>
  <c r="K128" i="35"/>
  <c r="H79" i="19"/>
  <c r="H88" i="19"/>
  <c r="F20" i="34"/>
  <c r="H80" i="19"/>
  <c r="D12" i="35"/>
  <c r="D11" i="35" s="1"/>
  <c r="E50" i="62"/>
  <c r="E41" i="62"/>
  <c r="E40" i="62" s="1"/>
  <c r="E30" i="62"/>
  <c r="F113" i="62"/>
  <c r="G27" i="62"/>
  <c r="J27" i="14" s="1"/>
  <c r="E134" i="62"/>
  <c r="J134" i="14"/>
  <c r="G37" i="62"/>
  <c r="E17" i="62"/>
  <c r="G14" i="62"/>
  <c r="J14" i="14" s="1"/>
  <c r="G64" i="62"/>
  <c r="J64" i="14" s="1"/>
  <c r="J91" i="14"/>
  <c r="F7" i="62"/>
  <c r="F34" i="35"/>
  <c r="G74" i="62"/>
  <c r="J74" i="14"/>
  <c r="F16" i="35" s="1"/>
  <c r="E6" i="62"/>
  <c r="G77" i="62"/>
  <c r="J77" i="14" s="1"/>
  <c r="F18" i="35" s="1"/>
  <c r="F13" i="17" s="1"/>
  <c r="G13" i="17" s="1"/>
  <c r="F60" i="62"/>
  <c r="E95" i="62"/>
  <c r="F41" i="62"/>
  <c r="P17" i="14"/>
  <c r="J95" i="14"/>
  <c r="E36" i="35"/>
  <c r="D5" i="34"/>
  <c r="I7" i="14"/>
  <c r="E6" i="35" s="1"/>
  <c r="H134" i="14"/>
  <c r="F5" i="34" s="1"/>
  <c r="H6" i="14"/>
  <c r="F60" i="14"/>
  <c r="G17" i="14"/>
  <c r="C7" i="35"/>
  <c r="C12" i="35"/>
  <c r="C11" i="35" s="1"/>
  <c r="G49" i="14"/>
  <c r="I6" i="14"/>
  <c r="D22" i="35"/>
  <c r="H118" i="14"/>
  <c r="H112" i="14" s="1"/>
  <c r="E7" i="35"/>
  <c r="E5" i="34"/>
  <c r="E21" i="35"/>
  <c r="B12" i="35"/>
  <c r="B11" i="35" s="1"/>
  <c r="F19" i="34"/>
  <c r="E19" i="34"/>
  <c r="E248" i="35"/>
  <c r="B22" i="35"/>
  <c r="I49" i="14"/>
  <c r="I40" i="14" s="1"/>
  <c r="E13" i="35"/>
  <c r="E11" i="35" s="1"/>
  <c r="G3" i="34"/>
  <c r="H156" i="14"/>
  <c r="B7" i="17"/>
  <c r="F24" i="34"/>
  <c r="G24" i="34"/>
  <c r="G248" i="35"/>
  <c r="F248" i="35"/>
  <c r="C248" i="35"/>
  <c r="H248" i="35"/>
  <c r="I248" i="35"/>
  <c r="J248" i="35"/>
  <c r="K248" i="35"/>
  <c r="L248" i="35"/>
  <c r="M248" i="35"/>
  <c r="N248" i="35"/>
  <c r="O248" i="35"/>
  <c r="P248" i="35"/>
  <c r="R248" i="35"/>
  <c r="Q248" i="35"/>
  <c r="K4" i="43"/>
  <c r="C17" i="35"/>
  <c r="I127" i="35"/>
  <c r="D195" i="35"/>
  <c r="F195" i="35"/>
  <c r="D57" i="35"/>
  <c r="D32" i="35"/>
  <c r="T247" i="35"/>
  <c r="F18" i="17"/>
  <c r="D11" i="17"/>
  <c r="E74" i="35"/>
  <c r="C49" i="34"/>
  <c r="C50" i="34" s="1"/>
  <c r="C51" i="35"/>
  <c r="B70" i="35"/>
  <c r="B69" i="35" s="1"/>
  <c r="L40" i="35"/>
  <c r="L41" i="35"/>
  <c r="S247" i="35"/>
  <c r="D60" i="35"/>
  <c r="S17" i="34"/>
  <c r="D52" i="35"/>
  <c r="H127" i="35"/>
  <c r="E51" i="35"/>
  <c r="S34" i="34"/>
  <c r="D18" i="17"/>
  <c r="K3" i="43"/>
  <c r="S46" i="34"/>
  <c r="D51" i="35"/>
  <c r="S24" i="34"/>
  <c r="E18" i="17"/>
  <c r="G47" i="34"/>
  <c r="E104" i="35"/>
  <c r="E83" i="35"/>
  <c r="F46" i="35"/>
  <c r="E252" i="35"/>
  <c r="D83" i="35"/>
  <c r="F47" i="34"/>
  <c r="D49" i="35"/>
  <c r="D63" i="35" s="1"/>
  <c r="D65" i="35" s="1"/>
  <c r="C60" i="35"/>
  <c r="E46" i="35"/>
  <c r="E176" i="35"/>
  <c r="J127" i="35"/>
  <c r="E2" i="17"/>
  <c r="F52" i="35"/>
  <c r="K127" i="35"/>
  <c r="L127" i="35"/>
  <c r="M127" i="35"/>
  <c r="N127" i="35"/>
  <c r="O127" i="35"/>
  <c r="P127" i="35"/>
  <c r="J73" i="19"/>
  <c r="N15" i="19"/>
  <c r="J81" i="19"/>
  <c r="F66" i="35"/>
  <c r="F68" i="35" s="1"/>
  <c r="G66" i="35"/>
  <c r="G67" i="35" s="1"/>
  <c r="M15" i="19"/>
  <c r="I73" i="19"/>
  <c r="I81" i="19"/>
  <c r="E66" i="35"/>
  <c r="F67" i="35" s="1"/>
  <c r="E87" i="35"/>
  <c r="E96" i="35"/>
  <c r="I67" i="19"/>
  <c r="I58" i="19"/>
  <c r="H67" i="19"/>
  <c r="D87" i="35"/>
  <c r="K15" i="19"/>
  <c r="G73" i="19"/>
  <c r="C66" i="35"/>
  <c r="C68" i="35" s="1"/>
  <c r="C246" i="35" s="1"/>
  <c r="C247" i="35" s="1"/>
  <c r="G58" i="19"/>
  <c r="G67" i="19"/>
  <c r="F36" i="19"/>
  <c r="D30" i="34" s="1"/>
  <c r="F81" i="19"/>
  <c r="B66" i="35"/>
  <c r="F73" i="19"/>
  <c r="J89" i="19"/>
  <c r="J79" i="19"/>
  <c r="J36" i="19"/>
  <c r="E36" i="19"/>
  <c r="E79" i="19"/>
  <c r="E88" i="19"/>
  <c r="F89" i="19"/>
  <c r="B87" i="35"/>
  <c r="B96" i="35" s="1"/>
  <c r="F67" i="19"/>
  <c r="F58" i="19"/>
  <c r="F59" i="19" s="1"/>
  <c r="F63" i="19" s="1"/>
  <c r="F66" i="19" s="1"/>
  <c r="E67" i="19"/>
  <c r="I80" i="19"/>
  <c r="I70" i="19"/>
  <c r="I76" i="19" s="1"/>
  <c r="B68" i="35"/>
  <c r="C112" i="35"/>
  <c r="C113" i="35" s="1"/>
  <c r="D14" i="34"/>
  <c r="D15" i="34"/>
  <c r="D38" i="34" s="1"/>
  <c r="D39" i="34" s="1"/>
  <c r="E90" i="19"/>
  <c r="E92" i="19"/>
  <c r="C14" i="34"/>
  <c r="C15" i="34"/>
  <c r="C38" i="34" s="1"/>
  <c r="C39" i="34" s="1"/>
  <c r="H30" i="34"/>
  <c r="F112" i="35"/>
  <c r="F113" i="35" s="1"/>
  <c r="G14" i="34"/>
  <c r="I90" i="19"/>
  <c r="I92" i="19" s="1"/>
  <c r="I59" i="19"/>
  <c r="I63" i="19"/>
  <c r="I66" i="19" s="1"/>
  <c r="I110" i="14"/>
  <c r="E25" i="35" s="1"/>
  <c r="I90" i="14"/>
  <c r="F7" i="17"/>
  <c r="F17" i="35"/>
  <c r="B164" i="35" s="1"/>
  <c r="D164" i="35" s="1"/>
  <c r="J37" i="14"/>
  <c r="G30" i="62"/>
  <c r="J30" i="14" s="1"/>
  <c r="F8" i="35" s="1"/>
  <c r="G8" i="35" s="1"/>
  <c r="H8" i="35" s="1"/>
  <c r="I8" i="35" s="1"/>
  <c r="J8" i="35" s="1"/>
  <c r="K8" i="35" s="1"/>
  <c r="L8" i="35" s="1"/>
  <c r="M8" i="35" s="1"/>
  <c r="N8" i="35" s="1"/>
  <c r="O8" i="35" s="1"/>
  <c r="P8" i="35" s="1"/>
  <c r="Q8" i="35" s="1"/>
  <c r="F36" i="35"/>
  <c r="F14" i="17"/>
  <c r="G14" i="17" s="1"/>
  <c r="F21" i="35"/>
  <c r="G21" i="35" s="1"/>
  <c r="H21" i="35" s="1"/>
  <c r="I21" i="35" s="1"/>
  <c r="J21" i="35" s="1"/>
  <c r="K21" i="35" s="1"/>
  <c r="L21" i="35" s="1"/>
  <c r="M21" i="35" s="1"/>
  <c r="N21" i="35" s="1"/>
  <c r="O21" i="35" s="1"/>
  <c r="P21" i="35" s="1"/>
  <c r="Q21" i="35" s="1"/>
  <c r="H57" i="62"/>
  <c r="J57" i="14"/>
  <c r="H48" i="62"/>
  <c r="H39" i="62"/>
  <c r="H37" i="62" s="1"/>
  <c r="J39" i="14"/>
  <c r="J56" i="14"/>
  <c r="H56" i="62"/>
  <c r="G55" i="62"/>
  <c r="J55" i="14" s="1"/>
  <c r="J48" i="14"/>
  <c r="J113" i="14"/>
  <c r="F26" i="35" s="1"/>
  <c r="B165" i="35" s="1"/>
  <c r="H80" i="62"/>
  <c r="J80" i="14"/>
  <c r="J67" i="14"/>
  <c r="H67" i="62"/>
  <c r="F112" i="62"/>
  <c r="H71" i="62"/>
  <c r="F6" i="62"/>
  <c r="C166" i="35"/>
  <c r="D166" i="35" s="1"/>
  <c r="F31" i="35"/>
  <c r="B166" i="35" s="1"/>
  <c r="J12" i="14"/>
  <c r="J35" i="14"/>
  <c r="H35" i="62"/>
  <c r="G18" i="62"/>
  <c r="H19" i="62"/>
  <c r="J13" i="14"/>
  <c r="H13" i="62"/>
  <c r="H82" i="62"/>
  <c r="J58" i="14"/>
  <c r="J69" i="14"/>
  <c r="H69" i="62"/>
  <c r="H63" i="62"/>
  <c r="J63" i="14"/>
  <c r="F35" i="35"/>
  <c r="J120" i="14"/>
  <c r="F29" i="35"/>
  <c r="E119" i="62"/>
  <c r="J68" i="14"/>
  <c r="H68" i="62"/>
  <c r="J51" i="14"/>
  <c r="H8" i="34" s="1"/>
  <c r="H51" i="62"/>
  <c r="H28" i="62"/>
  <c r="H27" i="62" s="1"/>
  <c r="H59" i="62"/>
  <c r="H70" i="62"/>
  <c r="H76" i="62"/>
  <c r="H74" i="62"/>
  <c r="J47" i="14"/>
  <c r="J31" i="14"/>
  <c r="C168" i="35"/>
  <c r="D168" i="35" s="1"/>
  <c r="H8" i="62"/>
  <c r="H22" i="62"/>
  <c r="H36" i="62"/>
  <c r="J54" i="14"/>
  <c r="J46" i="14"/>
  <c r="J38" i="14"/>
  <c r="H21" i="62"/>
  <c r="H29" i="62"/>
  <c r="H78" i="62"/>
  <c r="J61" i="14"/>
  <c r="H6" i="34" s="1"/>
  <c r="J119" i="14"/>
  <c r="E118" i="62"/>
  <c r="F13" i="35"/>
  <c r="F3" i="17" s="1"/>
  <c r="F4" i="17" s="1"/>
  <c r="G4" i="17" s="1"/>
  <c r="H4" i="17" s="1"/>
  <c r="I4" i="17" s="1"/>
  <c r="J4" i="17" s="1"/>
  <c r="K4" i="17" s="1"/>
  <c r="L4" i="17" s="1"/>
  <c r="M4" i="17" s="1"/>
  <c r="N4" i="17" s="1"/>
  <c r="O4" i="17" s="1"/>
  <c r="P4" i="17" s="1"/>
  <c r="Q4" i="17" s="1"/>
  <c r="H20" i="34"/>
  <c r="J18" i="14"/>
  <c r="C165" i="35"/>
  <c r="D165" i="35" s="1"/>
  <c r="C57" i="35"/>
  <c r="E49" i="35"/>
  <c r="E48" i="35"/>
  <c r="D47" i="34"/>
  <c r="B49" i="35"/>
  <c r="B18" i="17"/>
  <c r="H128" i="35"/>
  <c r="E251" i="35"/>
  <c r="I244" i="35"/>
  <c r="I15" i="35"/>
  <c r="J15" i="35" s="1"/>
  <c r="K244" i="35" s="1"/>
  <c r="B60" i="35"/>
  <c r="E3" i="17"/>
  <c r="E4" i="17" s="1"/>
  <c r="G55" i="35"/>
  <c r="G56" i="35" s="1"/>
  <c r="F56" i="35"/>
  <c r="D46" i="35"/>
  <c r="M40" i="35"/>
  <c r="N40" i="35" s="1"/>
  <c r="D77" i="35"/>
  <c r="D56" i="35"/>
  <c r="E47" i="34"/>
  <c r="H91" i="35"/>
  <c r="I91" i="35" s="1"/>
  <c r="M41" i="35"/>
  <c r="N41" i="35"/>
  <c r="O40" i="35"/>
  <c r="P40" i="35" s="1"/>
  <c r="Q40" i="35"/>
  <c r="P41" i="35"/>
  <c r="G18" i="35" l="1"/>
  <c r="H13" i="17"/>
  <c r="J79" i="14"/>
  <c r="H77" i="62"/>
  <c r="G2" i="17"/>
  <c r="H3" i="35"/>
  <c r="I3" i="35" s="1"/>
  <c r="B32" i="35"/>
  <c r="E250" i="35"/>
  <c r="E5" i="35"/>
  <c r="E4" i="35" s="1"/>
  <c r="C28" i="35"/>
  <c r="F2" i="17"/>
  <c r="F44" i="35"/>
  <c r="F191" i="35" s="1"/>
  <c r="B28" i="35"/>
  <c r="B27" i="35" s="1"/>
  <c r="H14" i="17"/>
  <c r="G36" i="35"/>
  <c r="D251" i="35"/>
  <c r="G31" i="35"/>
  <c r="H31" i="35" s="1"/>
  <c r="I31" i="35" s="1"/>
  <c r="R29" i="35"/>
  <c r="S257" i="35" s="1"/>
  <c r="S260" i="35" s="1"/>
  <c r="S261" i="35" s="1"/>
  <c r="S263" i="35" s="1"/>
  <c r="D250" i="35"/>
  <c r="C251" i="35"/>
  <c r="C102" i="35"/>
  <c r="D5" i="35"/>
  <c r="E32" i="35"/>
  <c r="C12" i="63"/>
  <c r="I70" i="35"/>
  <c r="I69" i="35" s="1"/>
  <c r="B182" i="35"/>
  <c r="E178" i="35"/>
  <c r="E182" i="35"/>
  <c r="P126" i="35"/>
  <c r="J70" i="35"/>
  <c r="J69" i="35" s="1"/>
  <c r="C11" i="63"/>
  <c r="B12" i="63"/>
  <c r="L70" i="35"/>
  <c r="L69" i="35" s="1"/>
  <c r="H133" i="35"/>
  <c r="I133" i="35" s="1"/>
  <c r="J133" i="35" s="1"/>
  <c r="K133" i="35" s="1"/>
  <c r="L133" i="35" s="1"/>
  <c r="M133" i="35" s="1"/>
  <c r="N133" i="35" s="1"/>
  <c r="O133" i="35" s="1"/>
  <c r="P133" i="35" s="1"/>
  <c r="K5" i="43"/>
  <c r="C54" i="35"/>
  <c r="K34" i="35"/>
  <c r="K145" i="35"/>
  <c r="M70" i="35"/>
  <c r="M69" i="35" s="1"/>
  <c r="M126" i="35"/>
  <c r="H126" i="35"/>
  <c r="H70" i="35"/>
  <c r="H69" i="35" s="1"/>
  <c r="N126" i="35"/>
  <c r="N70" i="35"/>
  <c r="N69" i="35" s="1"/>
  <c r="E9" i="35"/>
  <c r="C48" i="35"/>
  <c r="E193" i="35"/>
  <c r="F250" i="35"/>
  <c r="E11" i="17"/>
  <c r="E12" i="17" s="1"/>
  <c r="D59" i="35"/>
  <c r="F83" i="35"/>
  <c r="F245" i="35"/>
  <c r="B52" i="35"/>
  <c r="C249" i="35"/>
  <c r="B195" i="35"/>
  <c r="G50" i="35"/>
  <c r="G57" i="35" s="1"/>
  <c r="D7" i="17"/>
  <c r="D8" i="17" s="1"/>
  <c r="D9" i="17" s="1"/>
  <c r="D10" i="17" s="1"/>
  <c r="D15" i="17" s="1"/>
  <c r="D110" i="35" s="1"/>
  <c r="E59" i="35"/>
  <c r="G26" i="35"/>
  <c r="H26" i="35" s="1"/>
  <c r="I26" i="35" s="1"/>
  <c r="J26" i="35" s="1"/>
  <c r="K26" i="35" s="1"/>
  <c r="L26" i="35" s="1"/>
  <c r="M26" i="35" s="1"/>
  <c r="N26" i="35" s="1"/>
  <c r="O26" i="35" s="1"/>
  <c r="P26" i="35" s="1"/>
  <c r="Q26" i="35" s="1"/>
  <c r="F59" i="35"/>
  <c r="C67" i="35"/>
  <c r="C250" i="35"/>
  <c r="D252" i="35"/>
  <c r="S254" i="35"/>
  <c r="G250" i="35"/>
  <c r="C59" i="35"/>
  <c r="E101" i="35"/>
  <c r="E7" i="17"/>
  <c r="C195" i="35"/>
  <c r="T254" i="35"/>
  <c r="T261" i="35" s="1"/>
  <c r="T263" i="35" s="1"/>
  <c r="G48" i="34"/>
  <c r="G49" i="34" s="1"/>
  <c r="G50" i="34" s="1"/>
  <c r="K15" i="35"/>
  <c r="J244" i="35"/>
  <c r="J145" i="35"/>
  <c r="H48" i="34"/>
  <c r="F48" i="35"/>
  <c r="F32" i="35"/>
  <c r="C32" i="35"/>
  <c r="C27" i="35" s="1"/>
  <c r="C257" i="35" s="1"/>
  <c r="F57" i="35"/>
  <c r="F60" i="35"/>
  <c r="F49" i="35"/>
  <c r="C8" i="17"/>
  <c r="C9" i="17" s="1"/>
  <c r="C10" i="17" s="1"/>
  <c r="B77" i="35"/>
  <c r="D48" i="34" s="1"/>
  <c r="D49" i="34" s="1"/>
  <c r="D50" i="34" s="1"/>
  <c r="C49" i="35"/>
  <c r="C63" i="35" s="1"/>
  <c r="C56" i="35"/>
  <c r="H47" i="34"/>
  <c r="C252" i="35"/>
  <c r="G58" i="35"/>
  <c r="G59" i="35" s="1"/>
  <c r="G35" i="43"/>
  <c r="G45" i="35"/>
  <c r="G46" i="35" s="1"/>
  <c r="H66" i="35"/>
  <c r="H95" i="35"/>
  <c r="I95" i="35" s="1"/>
  <c r="I76" i="35"/>
  <c r="J76" i="35" s="1"/>
  <c r="H74" i="35"/>
  <c r="G52" i="35"/>
  <c r="G74" i="35"/>
  <c r="G60" i="35"/>
  <c r="G82" i="35"/>
  <c r="I2" i="34"/>
  <c r="F34" i="34"/>
  <c r="F46" i="34" s="1"/>
  <c r="G44" i="35"/>
  <c r="G116" i="35" s="1"/>
  <c r="G191" i="35" s="1"/>
  <c r="F10" i="34"/>
  <c r="H42" i="62"/>
  <c r="J42" i="14"/>
  <c r="J3" i="35"/>
  <c r="I2" i="17"/>
  <c r="K2" i="34"/>
  <c r="I44" i="35"/>
  <c r="I116" i="35" s="1"/>
  <c r="I191" i="35" s="1"/>
  <c r="F22" i="34"/>
  <c r="F4" i="34"/>
  <c r="F3" i="34"/>
  <c r="H169" i="14"/>
  <c r="C6" i="35"/>
  <c r="G6" i="14"/>
  <c r="O126" i="35"/>
  <c r="O70" i="35"/>
  <c r="O69" i="35" s="1"/>
  <c r="H62" i="62"/>
  <c r="H60" i="62" s="1"/>
  <c r="J62" i="14"/>
  <c r="F14" i="35" s="1"/>
  <c r="G14" i="35" s="1"/>
  <c r="H14" i="35" s="1"/>
  <c r="I14" i="35" s="1"/>
  <c r="J14" i="35" s="1"/>
  <c r="K14" i="35" s="1"/>
  <c r="L14" i="35" s="1"/>
  <c r="M14" i="35" s="1"/>
  <c r="N14" i="35" s="1"/>
  <c r="O14" i="35" s="1"/>
  <c r="P14" i="35" s="1"/>
  <c r="Q14" i="35" s="1"/>
  <c r="G60" i="62"/>
  <c r="J60" i="14" s="1"/>
  <c r="G126" i="35"/>
  <c r="G70" i="35"/>
  <c r="G69" i="35" s="1"/>
  <c r="D9" i="35"/>
  <c r="D249" i="35"/>
  <c r="O41" i="35"/>
  <c r="E249" i="35"/>
  <c r="E254" i="35" s="1"/>
  <c r="Q41" i="35"/>
  <c r="J25" i="14"/>
  <c r="C180" i="35" s="1"/>
  <c r="C243" i="35" s="1"/>
  <c r="H25" i="62"/>
  <c r="G23" i="62"/>
  <c r="J23" i="14" s="1"/>
  <c r="G89" i="19"/>
  <c r="H89" i="19"/>
  <c r="G30" i="35"/>
  <c r="F251" i="35"/>
  <c r="B167" i="35"/>
  <c r="C167" i="35"/>
  <c r="B104" i="35"/>
  <c r="B101" i="35"/>
  <c r="H44" i="35"/>
  <c r="H116" i="35" s="1"/>
  <c r="H191" i="35" s="1"/>
  <c r="J2" i="34"/>
  <c r="H2" i="17"/>
  <c r="C101" i="35"/>
  <c r="C104" i="35"/>
  <c r="J91" i="35"/>
  <c r="K47" i="35"/>
  <c r="F161" i="62"/>
  <c r="F156" i="62"/>
  <c r="F93" i="19"/>
  <c r="D13" i="34"/>
  <c r="F110" i="14"/>
  <c r="J90" i="19"/>
  <c r="H14" i="34"/>
  <c r="H15" i="34"/>
  <c r="H38" i="34" s="1"/>
  <c r="H39" i="34" s="1"/>
  <c r="K70" i="35"/>
  <c r="K69" i="35" s="1"/>
  <c r="K126" i="35"/>
  <c r="L80" i="35"/>
  <c r="H36" i="35"/>
  <c r="I14" i="17"/>
  <c r="F105" i="35"/>
  <c r="F102" i="35"/>
  <c r="J118" i="14"/>
  <c r="E112" i="62"/>
  <c r="H55" i="35"/>
  <c r="B168" i="35"/>
  <c r="F11" i="17"/>
  <c r="D54" i="35"/>
  <c r="D53" i="35"/>
  <c r="J53" i="14"/>
  <c r="H53" i="62"/>
  <c r="G50" i="62"/>
  <c r="K6" i="43"/>
  <c r="H131" i="35"/>
  <c r="I131" i="35" s="1"/>
  <c r="J131" i="35" s="1"/>
  <c r="K131" i="35" s="1"/>
  <c r="L131" i="35" s="1"/>
  <c r="M131" i="35" s="1"/>
  <c r="N131" i="35" s="1"/>
  <c r="O131" i="35" s="1"/>
  <c r="P131" i="35" s="1"/>
  <c r="B8" i="17"/>
  <c r="B9" i="17" s="1"/>
  <c r="B10" i="17" s="1"/>
  <c r="I169" i="14"/>
  <c r="G22" i="34"/>
  <c r="G4" i="34"/>
  <c r="G31" i="34"/>
  <c r="I176" i="14"/>
  <c r="D96" i="35"/>
  <c r="D101" i="35"/>
  <c r="F54" i="35"/>
  <c r="F63" i="35"/>
  <c r="F22" i="35"/>
  <c r="G22" i="35" s="1"/>
  <c r="F74" i="35"/>
  <c r="F246" i="35"/>
  <c r="F247" i="35" s="1"/>
  <c r="E70" i="35"/>
  <c r="E69" i="35" s="1"/>
  <c r="E195" i="35"/>
  <c r="E58" i="19"/>
  <c r="E59" i="19" s="1"/>
  <c r="E63" i="19" s="1"/>
  <c r="E66" i="19" s="1"/>
  <c r="D66" i="35"/>
  <c r="E67" i="35" s="1"/>
  <c r="H36" i="19"/>
  <c r="H73" i="19"/>
  <c r="L15" i="19"/>
  <c r="E20" i="35"/>
  <c r="H178" i="14"/>
  <c r="F29" i="34"/>
  <c r="F42" i="34" s="1"/>
  <c r="F43" i="34" s="1"/>
  <c r="D29" i="34"/>
  <c r="D42" i="34" s="1"/>
  <c r="D43" i="34" s="1"/>
  <c r="I167" i="14"/>
  <c r="I168" i="14" s="1"/>
  <c r="I4" i="14"/>
  <c r="O40" i="14" s="1"/>
  <c r="G32" i="34"/>
  <c r="O17" i="14"/>
  <c r="G96" i="35"/>
  <c r="C5" i="34"/>
  <c r="E118" i="14"/>
  <c r="E112" i="14" s="1"/>
  <c r="D4" i="17"/>
  <c r="B6" i="35"/>
  <c r="F6" i="14"/>
  <c r="F28" i="35"/>
  <c r="E8" i="17"/>
  <c r="E9" i="17" s="1"/>
  <c r="E10" i="17" s="1"/>
  <c r="E15" i="17" s="1"/>
  <c r="E110" i="35" s="1"/>
  <c r="H4" i="14"/>
  <c r="N40" i="14" s="1"/>
  <c r="H167" i="14"/>
  <c r="E56" i="35"/>
  <c r="E52" i="35"/>
  <c r="E57" i="35"/>
  <c r="G15" i="34"/>
  <c r="G38" i="34" s="1"/>
  <c r="G39" i="34" s="1"/>
  <c r="G30" i="34"/>
  <c r="I118" i="14"/>
  <c r="I112" i="14" s="1"/>
  <c r="G40" i="14"/>
  <c r="C10" i="35"/>
  <c r="G145" i="35"/>
  <c r="D157" i="35" s="1"/>
  <c r="H55" i="62"/>
  <c r="C77" i="35"/>
  <c r="C83" i="35"/>
  <c r="G13" i="34"/>
  <c r="I93" i="19"/>
  <c r="G12" i="34"/>
  <c r="E112" i="35"/>
  <c r="E68" i="35"/>
  <c r="E246" i="35" s="1"/>
  <c r="E247" i="35" s="1"/>
  <c r="D6" i="17"/>
  <c r="D12" i="17"/>
  <c r="G79" i="19"/>
  <c r="G36" i="19"/>
  <c r="H78" i="19"/>
  <c r="H81" i="19"/>
  <c r="E49" i="14"/>
  <c r="E40" i="14" s="1"/>
  <c r="F90" i="19"/>
  <c r="B183" i="35"/>
  <c r="D19" i="34"/>
  <c r="B10" i="35"/>
  <c r="G44" i="62"/>
  <c r="J44" i="14" s="1"/>
  <c r="H46" i="62"/>
  <c r="H44" i="62" s="1"/>
  <c r="E4" i="62"/>
  <c r="E85" i="62" s="1"/>
  <c r="F49" i="14"/>
  <c r="F40" i="14" s="1"/>
  <c r="J37" i="19"/>
  <c r="E6" i="17"/>
  <c r="D3" i="35"/>
  <c r="H88" i="14"/>
  <c r="H164" i="14" s="1"/>
  <c r="H173" i="14" s="1"/>
  <c r="H3" i="19"/>
  <c r="H5" i="34"/>
  <c r="N17" i="14"/>
  <c r="F69" i="35"/>
  <c r="F17" i="14"/>
  <c r="A115" i="35"/>
  <c r="A1" i="17"/>
  <c r="E102" i="35"/>
  <c r="H21" i="34"/>
  <c r="E17" i="14"/>
  <c r="E6" i="14" s="1"/>
  <c r="H26" i="62"/>
  <c r="H23" i="62" s="1"/>
  <c r="H17" i="62" s="1"/>
  <c r="H87" i="19"/>
  <c r="G119" i="14"/>
  <c r="H33" i="62"/>
  <c r="H52" i="62"/>
  <c r="H50" i="62" s="1"/>
  <c r="H49" i="62" s="1"/>
  <c r="J20" i="14"/>
  <c r="C178" i="35" s="1"/>
  <c r="J72" i="14"/>
  <c r="I88" i="14"/>
  <c r="I164" i="14" s="1"/>
  <c r="I173" i="14" s="1"/>
  <c r="E29" i="35"/>
  <c r="E28" i="35" s="1"/>
  <c r="H65" i="62"/>
  <c r="H64" i="62" s="1"/>
  <c r="D29" i="35"/>
  <c r="G19" i="34"/>
  <c r="G71" i="62"/>
  <c r="J71" i="14" s="1"/>
  <c r="J45" i="14"/>
  <c r="J24" i="14"/>
  <c r="G9" i="62"/>
  <c r="H15" i="62"/>
  <c r="H14" i="62" s="1"/>
  <c r="H7" i="62" s="1"/>
  <c r="J66" i="14"/>
  <c r="J73" i="14"/>
  <c r="G17" i="34"/>
  <c r="H32" i="62"/>
  <c r="H30" i="62" s="1"/>
  <c r="H18" i="35" l="1"/>
  <c r="I13" i="17"/>
  <c r="B184" i="35"/>
  <c r="G182" i="35"/>
  <c r="H182" i="35" s="1"/>
  <c r="I182" i="35" s="1"/>
  <c r="J182" i="35" s="1"/>
  <c r="K182" i="35" s="1"/>
  <c r="L182" i="35" s="1"/>
  <c r="K11" i="43"/>
  <c r="C37" i="43" s="1"/>
  <c r="B186" i="35"/>
  <c r="H198" i="35"/>
  <c r="I198" i="35" s="1"/>
  <c r="J198" i="35" s="1"/>
  <c r="K198" i="35" s="1"/>
  <c r="L198" i="35" s="1"/>
  <c r="M198" i="35" s="1"/>
  <c r="N198" i="35" s="1"/>
  <c r="O198" i="35" s="1"/>
  <c r="P198" i="35" s="1"/>
  <c r="D254" i="35"/>
  <c r="B54" i="35"/>
  <c r="B63" i="35"/>
  <c r="C64" i="35" s="1"/>
  <c r="B105" i="35"/>
  <c r="B109" i="35" s="1"/>
  <c r="G54" i="35"/>
  <c r="L34" i="35"/>
  <c r="L145" i="35"/>
  <c r="H50" i="35"/>
  <c r="G68" i="35"/>
  <c r="G246" i="35" s="1"/>
  <c r="G247" i="35" s="1"/>
  <c r="G51" i="35"/>
  <c r="C65" i="35"/>
  <c r="C254" i="35"/>
  <c r="D64" i="35"/>
  <c r="I74" i="35"/>
  <c r="H49" i="34"/>
  <c r="H50" i="34" s="1"/>
  <c r="C53" i="35"/>
  <c r="C84" i="35"/>
  <c r="C97" i="35" s="1"/>
  <c r="H58" i="35"/>
  <c r="H60" i="35" s="1"/>
  <c r="I60" i="35" s="1"/>
  <c r="J60" i="35" s="1"/>
  <c r="K60" i="35" s="1"/>
  <c r="L60" i="35" s="1"/>
  <c r="M60" i="35" s="1"/>
  <c r="N60" i="35" s="1"/>
  <c r="O60" i="35" s="1"/>
  <c r="P60" i="35" s="1"/>
  <c r="Q60" i="35" s="1"/>
  <c r="L15" i="35"/>
  <c r="L244" i="35"/>
  <c r="G48" i="35"/>
  <c r="H48" i="35" s="1"/>
  <c r="I48" i="35" s="1"/>
  <c r="J48" i="35" s="1"/>
  <c r="K48" i="35" s="1"/>
  <c r="L48" i="35" s="1"/>
  <c r="M48" i="35" s="1"/>
  <c r="N48" i="35" s="1"/>
  <c r="O48" i="35" s="1"/>
  <c r="P48" i="35" s="1"/>
  <c r="Q48" i="35" s="1"/>
  <c r="I47" i="34"/>
  <c r="G18" i="17"/>
  <c r="G3" i="17" s="1"/>
  <c r="G13" i="35" s="1"/>
  <c r="I20" i="34" s="1"/>
  <c r="H45" i="35"/>
  <c r="H18" i="17" s="1"/>
  <c r="H3" i="17" s="1"/>
  <c r="H13" i="35" s="1"/>
  <c r="G83" i="35"/>
  <c r="G53" i="35"/>
  <c r="G49" i="35"/>
  <c r="G63" i="35" s="1"/>
  <c r="G101" i="35"/>
  <c r="H49" i="35"/>
  <c r="I66" i="35"/>
  <c r="H67" i="35"/>
  <c r="I45" i="35"/>
  <c r="I46" i="35" s="1"/>
  <c r="H68" i="35"/>
  <c r="H246" i="35" s="1"/>
  <c r="H245" i="35"/>
  <c r="H96" i="35"/>
  <c r="G104" i="35"/>
  <c r="H101" i="35"/>
  <c r="H46" i="35"/>
  <c r="J47" i="34"/>
  <c r="H82" i="35"/>
  <c r="G77" i="35"/>
  <c r="I48" i="34" s="1"/>
  <c r="I49" i="34" s="1"/>
  <c r="I50" i="34" s="1"/>
  <c r="K76" i="35"/>
  <c r="J74" i="35"/>
  <c r="I46" i="34"/>
  <c r="I24" i="34"/>
  <c r="I34" i="34"/>
  <c r="I10" i="34"/>
  <c r="I17" i="34"/>
  <c r="C107" i="35"/>
  <c r="C108" i="35"/>
  <c r="E4" i="14"/>
  <c r="E167" i="14"/>
  <c r="D3" i="34"/>
  <c r="F169" i="14"/>
  <c r="D22" i="34"/>
  <c r="D4" i="34"/>
  <c r="K3" i="35"/>
  <c r="J44" i="35"/>
  <c r="J116" i="35" s="1"/>
  <c r="J191" i="35" s="1"/>
  <c r="J2" i="17"/>
  <c r="L2" i="34"/>
  <c r="D102" i="35"/>
  <c r="D28" i="35"/>
  <c r="E257" i="35" s="1"/>
  <c r="G118" i="14"/>
  <c r="G112" i="14" s="1"/>
  <c r="L17" i="14"/>
  <c r="B7" i="35"/>
  <c r="C5" i="17"/>
  <c r="C9" i="35"/>
  <c r="H168" i="14"/>
  <c r="C29" i="34"/>
  <c r="C42" i="34" s="1"/>
  <c r="C43" i="34" s="1"/>
  <c r="E178" i="14"/>
  <c r="F179" i="14" s="1"/>
  <c r="I55" i="35"/>
  <c r="H52" i="35"/>
  <c r="H56" i="35"/>
  <c r="I36" i="35"/>
  <c r="J14" i="17"/>
  <c r="G28" i="35"/>
  <c r="G251" i="35"/>
  <c r="H30" i="35"/>
  <c r="D4" i="35"/>
  <c r="E255" i="35"/>
  <c r="E256" i="35" s="1"/>
  <c r="F92" i="19"/>
  <c r="F91" i="19"/>
  <c r="E110" i="14"/>
  <c r="E90" i="14" s="1"/>
  <c r="C13" i="34"/>
  <c r="E93" i="19"/>
  <c r="C22" i="34"/>
  <c r="E169" i="14"/>
  <c r="C3" i="34"/>
  <c r="C4" i="34"/>
  <c r="B9" i="35"/>
  <c r="B5" i="17"/>
  <c r="E3" i="34"/>
  <c r="G169" i="14"/>
  <c r="G170" i="14" s="1"/>
  <c r="E4" i="34"/>
  <c r="M40" i="14"/>
  <c r="E22" i="34"/>
  <c r="F18" i="34"/>
  <c r="H165" i="14"/>
  <c r="F7" i="34"/>
  <c r="N4" i="14"/>
  <c r="I8" i="34"/>
  <c r="G41" i="62"/>
  <c r="F84" i="35"/>
  <c r="F65" i="35"/>
  <c r="H6" i="62"/>
  <c r="H4" i="62" s="1"/>
  <c r="E27" i="35"/>
  <c r="E19" i="35" s="1"/>
  <c r="G59" i="19"/>
  <c r="G63" i="19" s="1"/>
  <c r="G66" i="19" s="1"/>
  <c r="E15" i="34"/>
  <c r="E38" i="34" s="1"/>
  <c r="E39" i="34" s="1"/>
  <c r="E14" i="34"/>
  <c r="G90" i="19"/>
  <c r="E30" i="34"/>
  <c r="I156" i="14"/>
  <c r="G27" i="34"/>
  <c r="G29" i="34"/>
  <c r="G42" i="34" s="1"/>
  <c r="G43" i="34" s="1"/>
  <c r="I178" i="14"/>
  <c r="I179" i="14" s="1"/>
  <c r="E16" i="17"/>
  <c r="F104" i="35"/>
  <c r="F109" i="35" s="1"/>
  <c r="I170" i="14"/>
  <c r="G65" i="35"/>
  <c r="G64" i="35"/>
  <c r="J92" i="19"/>
  <c r="J91" i="19"/>
  <c r="L47" i="35"/>
  <c r="E48" i="34"/>
  <c r="E49" i="34" s="1"/>
  <c r="E50" i="34" s="1"/>
  <c r="C105" i="35"/>
  <c r="F4" i="14"/>
  <c r="L40" i="14" s="1"/>
  <c r="L4" i="14"/>
  <c r="F167" i="14"/>
  <c r="J24" i="34"/>
  <c r="J46" i="34"/>
  <c r="J34" i="34"/>
  <c r="J10" i="34"/>
  <c r="J17" i="34"/>
  <c r="K17" i="34"/>
  <c r="K34" i="34"/>
  <c r="K10" i="34"/>
  <c r="K24" i="34"/>
  <c r="K46" i="34"/>
  <c r="B5" i="35"/>
  <c r="B4" i="35" s="1"/>
  <c r="G49" i="62"/>
  <c r="J49" i="14" s="1"/>
  <c r="J50" i="14"/>
  <c r="C193" i="35"/>
  <c r="D193" i="35"/>
  <c r="C5" i="35"/>
  <c r="C4" i="35" s="1"/>
  <c r="C3" i="35"/>
  <c r="G3" i="19"/>
  <c r="G88" i="14"/>
  <c r="G164" i="14" s="1"/>
  <c r="G173" i="14" s="1"/>
  <c r="E2" i="34"/>
  <c r="G7" i="62"/>
  <c r="J9" i="14"/>
  <c r="J67" i="19"/>
  <c r="J58" i="19"/>
  <c r="J59" i="19" s="1"/>
  <c r="J63" i="19" s="1"/>
  <c r="J66" i="19" s="1"/>
  <c r="F87" i="35"/>
  <c r="F96" i="35" s="1"/>
  <c r="J95" i="35"/>
  <c r="J96" i="35" s="1"/>
  <c r="I245" i="35"/>
  <c r="I89" i="14"/>
  <c r="M80" i="35"/>
  <c r="B25" i="35"/>
  <c r="B20" i="35" s="1"/>
  <c r="B19" i="35" s="1"/>
  <c r="F90" i="14"/>
  <c r="D32" i="34" s="1"/>
  <c r="I96" i="35"/>
  <c r="G17" i="62"/>
  <c r="H41" i="62"/>
  <c r="H40" i="62" s="1"/>
  <c r="D68" i="35"/>
  <c r="D246" i="35" s="1"/>
  <c r="D247" i="35" s="1"/>
  <c r="D112" i="35"/>
  <c r="D113" i="35" s="1"/>
  <c r="D67" i="35"/>
  <c r="F48" i="34"/>
  <c r="F49" i="34" s="1"/>
  <c r="F50" i="34" s="1"/>
  <c r="D105" i="35"/>
  <c r="D84" i="35"/>
  <c r="J112" i="14"/>
  <c r="E161" i="62"/>
  <c r="E156" i="62"/>
  <c r="G167" i="14"/>
  <c r="G168" i="14" s="1"/>
  <c r="G4" i="14"/>
  <c r="M17" i="14"/>
  <c r="F15" i="35"/>
  <c r="B163" i="35"/>
  <c r="D44" i="35"/>
  <c r="D191" i="35" s="1"/>
  <c r="D2" i="17"/>
  <c r="E53" i="35"/>
  <c r="E54" i="35"/>
  <c r="E63" i="35"/>
  <c r="F64" i="35" s="1"/>
  <c r="E105" i="35"/>
  <c r="I165" i="14"/>
  <c r="I166" i="14" s="1"/>
  <c r="G7" i="34"/>
  <c r="G18" i="34"/>
  <c r="O4" i="14"/>
  <c r="G11" i="34"/>
  <c r="G40" i="34" s="1"/>
  <c r="G41" i="34" s="1"/>
  <c r="I155" i="14"/>
  <c r="F94" i="19"/>
  <c r="G112" i="35"/>
  <c r="E113" i="35"/>
  <c r="F53" i="35"/>
  <c r="H85" i="19"/>
  <c r="H70" i="19"/>
  <c r="H76" i="19" s="1"/>
  <c r="K201" i="35"/>
  <c r="L201" i="35" s="1"/>
  <c r="M201" i="35" s="1"/>
  <c r="N201" i="35" s="1"/>
  <c r="O201" i="35" s="1"/>
  <c r="P201" i="35" s="1"/>
  <c r="G197" i="35"/>
  <c r="H197" i="35" s="1"/>
  <c r="I197" i="35" s="1"/>
  <c r="J197" i="35" s="1"/>
  <c r="K197" i="35" s="1"/>
  <c r="L197" i="35" s="1"/>
  <c r="M197" i="35" s="1"/>
  <c r="N197" i="35" s="1"/>
  <c r="O197" i="35" s="1"/>
  <c r="P197" i="35" s="1"/>
  <c r="J200" i="35"/>
  <c r="K200" i="35" s="1"/>
  <c r="L200" i="35" s="1"/>
  <c r="M200" i="35" s="1"/>
  <c r="N200" i="35" s="1"/>
  <c r="O200" i="35" s="1"/>
  <c r="P200" i="35" s="1"/>
  <c r="I199" i="35"/>
  <c r="J199" i="35" s="1"/>
  <c r="K199" i="35" s="1"/>
  <c r="L199" i="35" s="1"/>
  <c r="M199" i="35" s="1"/>
  <c r="N199" i="35" s="1"/>
  <c r="O199" i="35" s="1"/>
  <c r="P199" i="35" s="1"/>
  <c r="F27" i="35"/>
  <c r="F257" i="35"/>
  <c r="F15" i="34"/>
  <c r="F38" i="34" s="1"/>
  <c r="F39" i="34" s="1"/>
  <c r="H90" i="19"/>
  <c r="F30" i="34"/>
  <c r="F11" i="34"/>
  <c r="F40" i="34" s="1"/>
  <c r="F41" i="34" s="1"/>
  <c r="F14" i="34"/>
  <c r="H59" i="19"/>
  <c r="H63" i="19" s="1"/>
  <c r="H66" i="19" s="1"/>
  <c r="H22" i="35"/>
  <c r="F8" i="17"/>
  <c r="F9" i="17" s="1"/>
  <c r="F10" i="17" s="1"/>
  <c r="F12" i="17"/>
  <c r="G12" i="17" s="1"/>
  <c r="K91" i="35"/>
  <c r="J13" i="17" l="1"/>
  <c r="I18" i="35"/>
  <c r="B37" i="35"/>
  <c r="M182" i="35"/>
  <c r="L192" i="35"/>
  <c r="I58" i="35"/>
  <c r="B106" i="35"/>
  <c r="F101" i="35"/>
  <c r="D255" i="35"/>
  <c r="D256" i="35" s="1"/>
  <c r="C85" i="35"/>
  <c r="H59" i="35"/>
  <c r="M15" i="35"/>
  <c r="M244" i="35"/>
  <c r="F106" i="35"/>
  <c r="B84" i="35"/>
  <c r="B65" i="35"/>
  <c r="I49" i="35"/>
  <c r="C86" i="35"/>
  <c r="I68" i="35"/>
  <c r="I246" i="35" s="1"/>
  <c r="I247" i="35" s="1"/>
  <c r="I50" i="35"/>
  <c r="H51" i="35"/>
  <c r="H247" i="35"/>
  <c r="C255" i="35"/>
  <c r="C256" i="35" s="1"/>
  <c r="H104" i="35"/>
  <c r="M145" i="35"/>
  <c r="M34" i="35"/>
  <c r="K47" i="34"/>
  <c r="J45" i="35"/>
  <c r="J46" i="35" s="1"/>
  <c r="J58" i="35"/>
  <c r="I59" i="35"/>
  <c r="H63" i="35"/>
  <c r="H64" i="35" s="1"/>
  <c r="I67" i="35"/>
  <c r="J66" i="35"/>
  <c r="G84" i="35"/>
  <c r="G97" i="35" s="1"/>
  <c r="K74" i="35"/>
  <c r="L76" i="35"/>
  <c r="G105" i="35"/>
  <c r="I82" i="35"/>
  <c r="H83" i="35"/>
  <c r="H77" i="35"/>
  <c r="J48" i="34" s="1"/>
  <c r="J49" i="34" s="1"/>
  <c r="J50" i="34" s="1"/>
  <c r="E37" i="35"/>
  <c r="E38" i="35"/>
  <c r="E110" i="62"/>
  <c r="J93" i="19"/>
  <c r="J94" i="19" s="1"/>
  <c r="H13" i="34"/>
  <c r="D37" i="43"/>
  <c r="C38" i="43"/>
  <c r="E18" i="34"/>
  <c r="G165" i="14"/>
  <c r="G166" i="14" s="1"/>
  <c r="E7" i="34"/>
  <c r="F160" i="62"/>
  <c r="F162" i="62" s="1"/>
  <c r="H85" i="62"/>
  <c r="B185" i="35"/>
  <c r="H65" i="35"/>
  <c r="H28" i="35"/>
  <c r="H251" i="35"/>
  <c r="I30" i="35"/>
  <c r="H54" i="35"/>
  <c r="H53" i="35"/>
  <c r="L91" i="35"/>
  <c r="E24" i="34"/>
  <c r="E17" i="34"/>
  <c r="E34" i="34"/>
  <c r="E46" i="34" s="1"/>
  <c r="E10" i="34"/>
  <c r="C161" i="35"/>
  <c r="D161" i="35" s="1"/>
  <c r="F12" i="35"/>
  <c r="G91" i="19"/>
  <c r="G92" i="19"/>
  <c r="C15" i="17"/>
  <c r="C110" i="35" s="1"/>
  <c r="C6" i="17"/>
  <c r="L34" i="34"/>
  <c r="L17" i="34"/>
  <c r="L46" i="34"/>
  <c r="L24" i="34"/>
  <c r="L10" i="34"/>
  <c r="C106" i="35"/>
  <c r="C109" i="35"/>
  <c r="G40" i="62"/>
  <c r="J40" i="14" s="1"/>
  <c r="J41" i="14"/>
  <c r="F13" i="34"/>
  <c r="H93" i="19"/>
  <c r="H110" i="14"/>
  <c r="J17" i="14"/>
  <c r="F7" i="35" s="1"/>
  <c r="I17" i="62"/>
  <c r="I181" i="14"/>
  <c r="G26" i="34"/>
  <c r="I174" i="14"/>
  <c r="N90" i="14"/>
  <c r="G28" i="34"/>
  <c r="G36" i="34" s="1"/>
  <c r="G37" i="34" s="1"/>
  <c r="G44" i="34" s="1"/>
  <c r="G6" i="62"/>
  <c r="J7" i="14"/>
  <c r="M4" i="14"/>
  <c r="H12" i="17"/>
  <c r="G11" i="17"/>
  <c r="B3" i="35"/>
  <c r="F3" i="19"/>
  <c r="F88" i="14"/>
  <c r="F164" i="14" s="1"/>
  <c r="F173" i="14" s="1"/>
  <c r="D2" i="34"/>
  <c r="F168" i="14"/>
  <c r="J20" i="34"/>
  <c r="J8" i="34"/>
  <c r="G25" i="34"/>
  <c r="B6" i="17"/>
  <c r="B15" i="17"/>
  <c r="B110" i="35" s="1"/>
  <c r="I52" i="35"/>
  <c r="I56" i="35"/>
  <c r="J55" i="35"/>
  <c r="F170" i="14"/>
  <c r="I22" i="35"/>
  <c r="C18" i="34"/>
  <c r="C7" i="34"/>
  <c r="E165" i="14"/>
  <c r="C11" i="34"/>
  <c r="C40" i="34" s="1"/>
  <c r="C41" i="34" s="1"/>
  <c r="E64" i="35"/>
  <c r="E65" i="35"/>
  <c r="E84" i="35"/>
  <c r="C2" i="17"/>
  <c r="C44" i="35"/>
  <c r="C191" i="35" s="1"/>
  <c r="C31" i="34"/>
  <c r="E89" i="14"/>
  <c r="E176" i="14"/>
  <c r="J36" i="35"/>
  <c r="K14" i="17"/>
  <c r="D86" i="35"/>
  <c r="D107" i="35"/>
  <c r="D108" i="35"/>
  <c r="D97" i="35"/>
  <c r="D85" i="35"/>
  <c r="C12" i="34"/>
  <c r="D27" i="35"/>
  <c r="D257" i="35"/>
  <c r="D106" i="35"/>
  <c r="D109" i="35"/>
  <c r="N80" i="35"/>
  <c r="M47" i="35"/>
  <c r="E11" i="34"/>
  <c r="E40" i="34" s="1"/>
  <c r="E41" i="34" s="1"/>
  <c r="C32" i="34"/>
  <c r="F22" i="17"/>
  <c r="F20" i="17"/>
  <c r="C164" i="35" s="1"/>
  <c r="H91" i="19"/>
  <c r="H92" i="19"/>
  <c r="I91" i="19"/>
  <c r="J245" i="35"/>
  <c r="K95" i="35"/>
  <c r="B38" i="35"/>
  <c r="H112" i="35"/>
  <c r="G113" i="35"/>
  <c r="E109" i="35"/>
  <c r="E106" i="35"/>
  <c r="C163" i="35"/>
  <c r="D163" i="35" s="1"/>
  <c r="G244" i="35"/>
  <c r="J161" i="14"/>
  <c r="J156" i="14"/>
  <c r="H29" i="34"/>
  <c r="H42" i="34" s="1"/>
  <c r="H43" i="34" s="1"/>
  <c r="J178" i="14"/>
  <c r="J179" i="14" s="1"/>
  <c r="D31" i="34"/>
  <c r="F176" i="14"/>
  <c r="F177" i="14" s="1"/>
  <c r="D28" i="34"/>
  <c r="D36" i="34" s="1"/>
  <c r="D37" i="34" s="1"/>
  <c r="D27" i="34"/>
  <c r="F89" i="14"/>
  <c r="D12" i="34"/>
  <c r="G70" i="19"/>
  <c r="G76" i="19" s="1"/>
  <c r="G85" i="19"/>
  <c r="D7" i="34"/>
  <c r="F155" i="14"/>
  <c r="D18" i="34"/>
  <c r="F165" i="14"/>
  <c r="D11" i="34"/>
  <c r="D40" i="34" s="1"/>
  <c r="D41" i="34" s="1"/>
  <c r="E13" i="34"/>
  <c r="G93" i="19"/>
  <c r="G94" i="19" s="1"/>
  <c r="G110" i="14"/>
  <c r="F108" i="35"/>
  <c r="F107" i="35"/>
  <c r="F97" i="35"/>
  <c r="F85" i="35"/>
  <c r="F86" i="35"/>
  <c r="H170" i="14"/>
  <c r="C27" i="34"/>
  <c r="G156" i="14"/>
  <c r="E29" i="34"/>
  <c r="E42" i="34" s="1"/>
  <c r="E43" i="34" s="1"/>
  <c r="G178" i="14"/>
  <c r="L3" i="35"/>
  <c r="M2" i="34"/>
  <c r="K2" i="17"/>
  <c r="K44" i="35"/>
  <c r="K116" i="35" s="1"/>
  <c r="K191" i="35" s="1"/>
  <c r="C99" i="35"/>
  <c r="C103" i="35"/>
  <c r="K13" i="17" l="1"/>
  <c r="J18" i="35"/>
  <c r="D44" i="34"/>
  <c r="G108" i="35"/>
  <c r="L128" i="35"/>
  <c r="L202" i="35"/>
  <c r="M202" i="35" s="1"/>
  <c r="N202" i="35" s="1"/>
  <c r="O202" i="35" s="1"/>
  <c r="P202" i="35" s="1"/>
  <c r="N182" i="35"/>
  <c r="M192" i="35"/>
  <c r="J50" i="35"/>
  <c r="I51" i="35"/>
  <c r="I104" i="35"/>
  <c r="N244" i="35"/>
  <c r="N15" i="35"/>
  <c r="I101" i="35"/>
  <c r="N34" i="35"/>
  <c r="N145" i="35"/>
  <c r="J68" i="35"/>
  <c r="J246" i="35" s="1"/>
  <c r="I18" i="17"/>
  <c r="I3" i="17" s="1"/>
  <c r="I13" i="35" s="1"/>
  <c r="B86" i="35"/>
  <c r="B107" i="35"/>
  <c r="B97" i="35"/>
  <c r="B108" i="35"/>
  <c r="L47" i="34"/>
  <c r="J49" i="35"/>
  <c r="J63" i="35" s="1"/>
  <c r="K45" i="35"/>
  <c r="G86" i="35"/>
  <c r="G107" i="35"/>
  <c r="K58" i="35"/>
  <c r="J59" i="35"/>
  <c r="I15" i="34"/>
  <c r="I38" i="34" s="1"/>
  <c r="I39" i="34" s="1"/>
  <c r="K66" i="35"/>
  <c r="J67" i="35"/>
  <c r="G85" i="35"/>
  <c r="I30" i="34"/>
  <c r="I14" i="34"/>
  <c r="H84" i="35"/>
  <c r="H108" i="35" s="1"/>
  <c r="H105" i="35"/>
  <c r="H106" i="35" s="1"/>
  <c r="J82" i="35"/>
  <c r="I83" i="35"/>
  <c r="I77" i="35"/>
  <c r="K48" i="34" s="1"/>
  <c r="K49" i="34" s="1"/>
  <c r="K50" i="34" s="1"/>
  <c r="G109" i="35"/>
  <c r="G106" i="35"/>
  <c r="M76" i="35"/>
  <c r="L74" i="35"/>
  <c r="E181" i="14"/>
  <c r="E174" i="14"/>
  <c r="C25" i="34"/>
  <c r="M91" i="35"/>
  <c r="M10" i="34"/>
  <c r="M17" i="34"/>
  <c r="M46" i="34"/>
  <c r="M24" i="34"/>
  <c r="M34" i="34"/>
  <c r="G90" i="14"/>
  <c r="C25" i="35"/>
  <c r="D99" i="35"/>
  <c r="D103" i="35"/>
  <c r="H94" i="19"/>
  <c r="I94" i="19"/>
  <c r="E37" i="43"/>
  <c r="D38" i="43"/>
  <c r="H3" i="34"/>
  <c r="H4" i="34"/>
  <c r="J169" i="14"/>
  <c r="J170" i="14" s="1"/>
  <c r="H22" i="34"/>
  <c r="L95" i="35"/>
  <c r="L96" i="35" s="1"/>
  <c r="K245" i="35"/>
  <c r="D24" i="34"/>
  <c r="D34" i="34"/>
  <c r="D46" i="34" s="1"/>
  <c r="D17" i="34"/>
  <c r="D10" i="34"/>
  <c r="C16" i="17"/>
  <c r="D16" i="17"/>
  <c r="G12" i="35"/>
  <c r="B161" i="35"/>
  <c r="F11" i="35"/>
  <c r="F249" i="35" s="1"/>
  <c r="F254" i="35" s="1"/>
  <c r="G179" i="14"/>
  <c r="H179" i="14"/>
  <c r="K36" i="35"/>
  <c r="L14" i="17"/>
  <c r="E85" i="35"/>
  <c r="E86" i="35"/>
  <c r="E108" i="35"/>
  <c r="E97" i="35"/>
  <c r="E107" i="35"/>
  <c r="I53" i="35"/>
  <c r="I54" i="35"/>
  <c r="F70" i="19"/>
  <c r="F76" i="19" s="1"/>
  <c r="F85" i="19"/>
  <c r="I63" i="35"/>
  <c r="J110" i="14"/>
  <c r="F110" i="62"/>
  <c r="F90" i="62" s="1"/>
  <c r="F89" i="62" s="1"/>
  <c r="F155" i="62" s="1"/>
  <c r="E90" i="62"/>
  <c r="H19" i="34"/>
  <c r="F10" i="35"/>
  <c r="K55" i="35"/>
  <c r="J52" i="35"/>
  <c r="J56" i="35"/>
  <c r="E155" i="14"/>
  <c r="I12" i="17"/>
  <c r="H11" i="17"/>
  <c r="H166" i="14"/>
  <c r="H113" i="35"/>
  <c r="I112" i="35"/>
  <c r="C28" i="34"/>
  <c r="C36" i="34" s="1"/>
  <c r="C37" i="34" s="1"/>
  <c r="C44" i="34" s="1"/>
  <c r="J22" i="35"/>
  <c r="L45" i="35"/>
  <c r="K46" i="35"/>
  <c r="K49" i="35"/>
  <c r="F6" i="35"/>
  <c r="C176" i="35"/>
  <c r="C182" i="35" s="1"/>
  <c r="I28" i="35"/>
  <c r="I251" i="35"/>
  <c r="J30" i="35"/>
  <c r="O80" i="35"/>
  <c r="L2" i="17"/>
  <c r="M3" i="35"/>
  <c r="L44" i="35"/>
  <c r="L116" i="35" s="1"/>
  <c r="L191" i="35" s="1"/>
  <c r="N2" i="34"/>
  <c r="G10" i="17"/>
  <c r="G33" i="35"/>
  <c r="J247" i="35"/>
  <c r="K96" i="35"/>
  <c r="F181" i="14"/>
  <c r="D25" i="34"/>
  <c r="F174" i="14"/>
  <c r="F175" i="14" s="1"/>
  <c r="D26" i="34"/>
  <c r="G98" i="35"/>
  <c r="G103" i="35" s="1"/>
  <c r="G119" i="35"/>
  <c r="B2" i="17"/>
  <c r="B44" i="35"/>
  <c r="B191" i="35" s="1"/>
  <c r="F103" i="35"/>
  <c r="F99" i="35"/>
  <c r="F166" i="14"/>
  <c r="K90" i="14"/>
  <c r="N47" i="35"/>
  <c r="B16" i="17"/>
  <c r="J6" i="14"/>
  <c r="G4" i="62"/>
  <c r="I6" i="62" s="1"/>
  <c r="H90" i="14"/>
  <c r="D25" i="35"/>
  <c r="K18" i="35" l="1"/>
  <c r="L13" i="17"/>
  <c r="M128" i="35"/>
  <c r="M203" i="35"/>
  <c r="N203" i="35" s="1"/>
  <c r="O203" i="35" s="1"/>
  <c r="P203" i="35" s="1"/>
  <c r="O182" i="35"/>
  <c r="N192" i="35"/>
  <c r="B99" i="35"/>
  <c r="B103" i="35"/>
  <c r="O34" i="35"/>
  <c r="O145" i="35"/>
  <c r="O15" i="35"/>
  <c r="O244" i="35"/>
  <c r="J104" i="35"/>
  <c r="J51" i="35"/>
  <c r="K50" i="35"/>
  <c r="J101" i="35"/>
  <c r="J18" i="17"/>
  <c r="J3" i="17" s="1"/>
  <c r="J13" i="35" s="1"/>
  <c r="L58" i="35"/>
  <c r="K59" i="35"/>
  <c r="K67" i="35"/>
  <c r="L66" i="35"/>
  <c r="H85" i="35"/>
  <c r="I105" i="35"/>
  <c r="I106" i="35" s="1"/>
  <c r="H109" i="35"/>
  <c r="M74" i="35"/>
  <c r="N76" i="35"/>
  <c r="J30" i="34"/>
  <c r="H86" i="35"/>
  <c r="H97" i="35"/>
  <c r="H98" i="35" s="1"/>
  <c r="H103" i="35" s="1"/>
  <c r="H107" i="35"/>
  <c r="J15" i="34"/>
  <c r="J38" i="34" s="1"/>
  <c r="J39" i="34" s="1"/>
  <c r="J14" i="34"/>
  <c r="K82" i="35"/>
  <c r="J83" i="35"/>
  <c r="J77" i="35"/>
  <c r="L48" i="34" s="1"/>
  <c r="L49" i="34" s="1"/>
  <c r="L50" i="34" s="1"/>
  <c r="E160" i="62"/>
  <c r="E162" i="62" s="1"/>
  <c r="I61" i="62"/>
  <c r="G85" i="62"/>
  <c r="J85" i="14" s="1"/>
  <c r="J4" i="14"/>
  <c r="P4" i="14" s="1"/>
  <c r="I41" i="62"/>
  <c r="G99" i="35"/>
  <c r="P80" i="35"/>
  <c r="I113" i="35"/>
  <c r="J112" i="35"/>
  <c r="O47" i="35"/>
  <c r="J64" i="35"/>
  <c r="J65" i="35"/>
  <c r="F5" i="35"/>
  <c r="F4" i="35" s="1"/>
  <c r="G7" i="35"/>
  <c r="F193" i="35"/>
  <c r="J167" i="14"/>
  <c r="J168" i="14" s="1"/>
  <c r="K20" i="34"/>
  <c r="K8" i="34"/>
  <c r="J53" i="35"/>
  <c r="J54" i="35"/>
  <c r="F9" i="35"/>
  <c r="F255" i="35" s="1"/>
  <c r="F256" i="35" s="1"/>
  <c r="F5" i="17"/>
  <c r="I64" i="35"/>
  <c r="I84" i="35"/>
  <c r="I65" i="35"/>
  <c r="M14" i="17"/>
  <c r="L36" i="35"/>
  <c r="C20" i="35"/>
  <c r="C258" i="35"/>
  <c r="N91" i="35"/>
  <c r="F32" i="34"/>
  <c r="H89" i="14"/>
  <c r="M90" i="14" s="1"/>
  <c r="F31" i="34"/>
  <c r="H176" i="14"/>
  <c r="F27" i="34"/>
  <c r="F12" i="34"/>
  <c r="G32" i="35"/>
  <c r="G252" i="35"/>
  <c r="I21" i="34"/>
  <c r="I6" i="34"/>
  <c r="N17" i="34"/>
  <c r="N46" i="34"/>
  <c r="N24" i="34"/>
  <c r="N10" i="34"/>
  <c r="N34" i="34"/>
  <c r="J28" i="35"/>
  <c r="J251" i="35"/>
  <c r="K30" i="35"/>
  <c r="L55" i="35"/>
  <c r="K56" i="35"/>
  <c r="K52" i="35"/>
  <c r="K63" i="35" s="1"/>
  <c r="M45" i="35"/>
  <c r="L46" i="35"/>
  <c r="L49" i="35"/>
  <c r="H119" i="35"/>
  <c r="E28" i="34"/>
  <c r="E36" i="34" s="1"/>
  <c r="E37" i="34" s="1"/>
  <c r="E44" i="34" s="1"/>
  <c r="E31" i="34"/>
  <c r="G89" i="14"/>
  <c r="G176" i="14"/>
  <c r="G177" i="14" s="1"/>
  <c r="L90" i="14"/>
  <c r="E32" i="34"/>
  <c r="E12" i="34"/>
  <c r="E27" i="34"/>
  <c r="F25" i="35"/>
  <c r="J90" i="14"/>
  <c r="H32" i="34" s="1"/>
  <c r="H12" i="35"/>
  <c r="G11" i="35"/>
  <c r="G249" i="35" s="1"/>
  <c r="E99" i="35"/>
  <c r="E103" i="35"/>
  <c r="M2" i="17"/>
  <c r="O2" i="34"/>
  <c r="N3" i="35"/>
  <c r="M44" i="35"/>
  <c r="M116" i="35" s="1"/>
  <c r="M191" i="35" s="1"/>
  <c r="H10" i="17"/>
  <c r="H33" i="35"/>
  <c r="E89" i="62"/>
  <c r="G112" i="62" s="1"/>
  <c r="G90" i="62"/>
  <c r="E38" i="43"/>
  <c r="F37" i="43"/>
  <c r="F38" i="43" s="1"/>
  <c r="D258" i="35"/>
  <c r="E258" i="35"/>
  <c r="D20" i="35"/>
  <c r="G121" i="35"/>
  <c r="G124" i="35" s="1"/>
  <c r="G125" i="35" s="1"/>
  <c r="K22" i="35"/>
  <c r="J12" i="17"/>
  <c r="I11" i="17"/>
  <c r="M95" i="35"/>
  <c r="L245" i="35"/>
  <c r="M13" i="17" l="1"/>
  <c r="L18" i="35"/>
  <c r="N128" i="35"/>
  <c r="N204" i="35"/>
  <c r="O204" i="35" s="1"/>
  <c r="P204" i="35" s="1"/>
  <c r="P182" i="35"/>
  <c r="O192" i="35"/>
  <c r="P244" i="35"/>
  <c r="P15" i="35"/>
  <c r="L50" i="35"/>
  <c r="K51" i="35"/>
  <c r="K18" i="17"/>
  <c r="K3" i="17" s="1"/>
  <c r="M47" i="34"/>
  <c r="K101" i="35"/>
  <c r="K104" i="35"/>
  <c r="P34" i="35"/>
  <c r="Q34" i="35" s="1"/>
  <c r="P145" i="35"/>
  <c r="K68" i="35"/>
  <c r="K246" i="35" s="1"/>
  <c r="K247" i="35" s="1"/>
  <c r="L67" i="35"/>
  <c r="M66" i="35"/>
  <c r="L68" i="35"/>
  <c r="L246" i="35" s="1"/>
  <c r="L247" i="35" s="1"/>
  <c r="M58" i="35"/>
  <c r="L59" i="35"/>
  <c r="J84" i="35"/>
  <c r="L30" i="34" s="1"/>
  <c r="I109" i="35"/>
  <c r="J105" i="35"/>
  <c r="J106" i="35" s="1"/>
  <c r="G254" i="35"/>
  <c r="O76" i="35"/>
  <c r="N74" i="35"/>
  <c r="H99" i="35"/>
  <c r="J13" i="34" s="1"/>
  <c r="L82" i="35"/>
  <c r="K83" i="35"/>
  <c r="K77" i="35"/>
  <c r="M48" i="34" s="1"/>
  <c r="M49" i="34" s="1"/>
  <c r="M50" i="34" s="1"/>
  <c r="K64" i="35"/>
  <c r="K65" i="35"/>
  <c r="F15" i="17"/>
  <c r="F110" i="35" s="1"/>
  <c r="F6" i="17"/>
  <c r="G6" i="17" s="1"/>
  <c r="I33" i="35"/>
  <c r="I10" i="17"/>
  <c r="H177" i="14"/>
  <c r="I177" i="14"/>
  <c r="K13" i="35"/>
  <c r="I13" i="34"/>
  <c r="G25" i="35"/>
  <c r="G258" i="35" s="1"/>
  <c r="H121" i="35"/>
  <c r="H124" i="35" s="1"/>
  <c r="H125" i="35" s="1"/>
  <c r="C259" i="35"/>
  <c r="C260" i="35" s="1"/>
  <c r="C261" i="35" s="1"/>
  <c r="C263" i="35" s="1"/>
  <c r="C19" i="35"/>
  <c r="G38" i="43"/>
  <c r="K28" i="35"/>
  <c r="L30" i="35"/>
  <c r="K251" i="35"/>
  <c r="G193" i="35"/>
  <c r="G194" i="35" s="1"/>
  <c r="G5" i="35"/>
  <c r="H7" i="35"/>
  <c r="J113" i="35"/>
  <c r="K112" i="35"/>
  <c r="J160" i="14"/>
  <c r="J162" i="14" s="1"/>
  <c r="H18" i="34"/>
  <c r="J165" i="14"/>
  <c r="J166" i="14" s="1"/>
  <c r="J155" i="14"/>
  <c r="H11" i="34"/>
  <c r="H40" i="34" s="1"/>
  <c r="H41" i="34" s="1"/>
  <c r="H7" i="34"/>
  <c r="P40" i="14"/>
  <c r="M245" i="35"/>
  <c r="N95" i="35"/>
  <c r="F258" i="35"/>
  <c r="G24" i="35"/>
  <c r="F20" i="35"/>
  <c r="H174" i="14"/>
  <c r="H181" i="14"/>
  <c r="F26" i="34"/>
  <c r="F25" i="34"/>
  <c r="H155" i="14"/>
  <c r="N14" i="17"/>
  <c r="M36" i="35"/>
  <c r="L22" i="35"/>
  <c r="L8" i="34"/>
  <c r="L20" i="34"/>
  <c r="P47" i="35"/>
  <c r="O24" i="34"/>
  <c r="O10" i="34"/>
  <c r="O17" i="34"/>
  <c r="O46" i="34"/>
  <c r="O34" i="34"/>
  <c r="K54" i="35"/>
  <c r="K53" i="35"/>
  <c r="O91" i="35"/>
  <c r="K12" i="17"/>
  <c r="J11" i="17"/>
  <c r="J21" i="34"/>
  <c r="H32" i="35"/>
  <c r="H252" i="35"/>
  <c r="J6" i="34"/>
  <c r="M55" i="35"/>
  <c r="L52" i="35"/>
  <c r="L56" i="35"/>
  <c r="G181" i="14"/>
  <c r="G174" i="14"/>
  <c r="G175" i="14" s="1"/>
  <c r="E26" i="34"/>
  <c r="G155" i="14"/>
  <c r="E25" i="34"/>
  <c r="N45" i="35"/>
  <c r="M46" i="35"/>
  <c r="M49" i="35"/>
  <c r="I5" i="34"/>
  <c r="G257" i="35"/>
  <c r="G27" i="35"/>
  <c r="F28" i="34"/>
  <c r="F36" i="34" s="1"/>
  <c r="F37" i="34" s="1"/>
  <c r="F44" i="34" s="1"/>
  <c r="I97" i="35"/>
  <c r="K15" i="34"/>
  <c r="K38" i="34" s="1"/>
  <c r="K39" i="34" s="1"/>
  <c r="I86" i="35"/>
  <c r="I107" i="35"/>
  <c r="K14" i="34"/>
  <c r="K30" i="34"/>
  <c r="I85" i="35"/>
  <c r="I108" i="35"/>
  <c r="H11" i="35"/>
  <c r="H249" i="35" s="1"/>
  <c r="I12" i="35"/>
  <c r="D259" i="35"/>
  <c r="D260" i="35" s="1"/>
  <c r="D261" i="35" s="1"/>
  <c r="D263" i="35" s="1"/>
  <c r="D19" i="35"/>
  <c r="E259" i="35"/>
  <c r="E260" i="35" s="1"/>
  <c r="E261" i="35" s="1"/>
  <c r="E263" i="35" s="1"/>
  <c r="N44" i="35"/>
  <c r="N116" i="35" s="1"/>
  <c r="N191" i="35" s="1"/>
  <c r="O3" i="35"/>
  <c r="N2" i="17"/>
  <c r="P2" i="34"/>
  <c r="H31" i="34"/>
  <c r="J176" i="14"/>
  <c r="J177" i="14" s="1"/>
  <c r="J89" i="14"/>
  <c r="O90" i="14"/>
  <c r="H28" i="34"/>
  <c r="H36" i="34" s="1"/>
  <c r="H37" i="34" s="1"/>
  <c r="H44" i="34" s="1"/>
  <c r="D172" i="35"/>
  <c r="H27" i="34"/>
  <c r="H12" i="34"/>
  <c r="M96" i="35"/>
  <c r="J97" i="35"/>
  <c r="J85" i="35"/>
  <c r="J86" i="35"/>
  <c r="J108" i="35"/>
  <c r="Q80" i="35"/>
  <c r="E155" i="62"/>
  <c r="M18" i="35" l="1"/>
  <c r="N13" i="17"/>
  <c r="L14" i="34"/>
  <c r="O128" i="35"/>
  <c r="O205" i="35"/>
  <c r="P205" i="35" s="1"/>
  <c r="Q182" i="35"/>
  <c r="P192" i="35"/>
  <c r="J109" i="35"/>
  <c r="L51" i="35"/>
  <c r="M50" i="35"/>
  <c r="L18" i="17"/>
  <c r="L3" i="17" s="1"/>
  <c r="L101" i="35"/>
  <c r="L104" i="35"/>
  <c r="N47" i="34"/>
  <c r="Q15" i="35"/>
  <c r="R244" i="35" s="1"/>
  <c r="Q244" i="35"/>
  <c r="J107" i="35"/>
  <c r="L15" i="34"/>
  <c r="L38" i="34" s="1"/>
  <c r="L39" i="34" s="1"/>
  <c r="H25" i="35"/>
  <c r="H258" i="35" s="1"/>
  <c r="N58" i="35"/>
  <c r="M59" i="35"/>
  <c r="M67" i="35"/>
  <c r="N66" i="35"/>
  <c r="M82" i="35"/>
  <c r="L83" i="35"/>
  <c r="L77" i="35"/>
  <c r="N48" i="34" s="1"/>
  <c r="N49" i="34" s="1"/>
  <c r="N50" i="34" s="1"/>
  <c r="K84" i="35"/>
  <c r="M14" i="34" s="1"/>
  <c r="P76" i="35"/>
  <c r="O74" i="35"/>
  <c r="K105" i="35"/>
  <c r="K109" i="35" s="1"/>
  <c r="J33" i="35"/>
  <c r="J10" i="17"/>
  <c r="N245" i="35"/>
  <c r="O95" i="35"/>
  <c r="O96" i="35" s="1"/>
  <c r="P46" i="34"/>
  <c r="P10" i="34"/>
  <c r="P24" i="34"/>
  <c r="P17" i="34"/>
  <c r="P34" i="34"/>
  <c r="H254" i="35"/>
  <c r="L12" i="17"/>
  <c r="K11" i="17"/>
  <c r="L112" i="35"/>
  <c r="K113" i="35"/>
  <c r="L53" i="35"/>
  <c r="L54" i="35"/>
  <c r="N96" i="35"/>
  <c r="C37" i="35"/>
  <c r="C38" i="35"/>
  <c r="M8" i="34"/>
  <c r="M20" i="34"/>
  <c r="I252" i="35"/>
  <c r="K21" i="34"/>
  <c r="I32" i="35"/>
  <c r="K6" i="34"/>
  <c r="P3" i="35"/>
  <c r="Q2" i="34"/>
  <c r="O2" i="17"/>
  <c r="O44" i="35"/>
  <c r="O116" i="35" s="1"/>
  <c r="O191" i="35" s="1"/>
  <c r="M52" i="35"/>
  <c r="M63" i="35" s="1"/>
  <c r="N55" i="35"/>
  <c r="M56" i="35"/>
  <c r="P91" i="35"/>
  <c r="G5" i="17"/>
  <c r="H6" i="17"/>
  <c r="M22" i="35"/>
  <c r="H175" i="14"/>
  <c r="I175" i="14"/>
  <c r="L28" i="35"/>
  <c r="L251" i="35"/>
  <c r="M30" i="35"/>
  <c r="F16" i="17"/>
  <c r="I29" i="34"/>
  <c r="I42" i="34" s="1"/>
  <c r="I43" i="34" s="1"/>
  <c r="F19" i="35"/>
  <c r="F259" i="35"/>
  <c r="F260" i="35" s="1"/>
  <c r="F261" i="35" s="1"/>
  <c r="F263" i="35" s="1"/>
  <c r="H193" i="35"/>
  <c r="H194" i="35" s="1"/>
  <c r="H5" i="35"/>
  <c r="I7" i="35"/>
  <c r="J98" i="35"/>
  <c r="J103" i="35" s="1"/>
  <c r="J119" i="35"/>
  <c r="J174" i="14"/>
  <c r="J175" i="14" s="1"/>
  <c r="H26" i="34"/>
  <c r="J181" i="14"/>
  <c r="H25" i="34"/>
  <c r="D37" i="35"/>
  <c r="D38" i="35"/>
  <c r="I98" i="35"/>
  <c r="I103" i="35" s="1"/>
  <c r="I119" i="35"/>
  <c r="J5" i="34"/>
  <c r="H257" i="35"/>
  <c r="H27" i="35"/>
  <c r="Q47" i="35"/>
  <c r="L13" i="35"/>
  <c r="H24" i="35"/>
  <c r="G20" i="35"/>
  <c r="I32" i="34" s="1"/>
  <c r="L63" i="35"/>
  <c r="J12" i="35"/>
  <c r="I11" i="35"/>
  <c r="I249" i="35" s="1"/>
  <c r="O45" i="35"/>
  <c r="N46" i="35"/>
  <c r="N49" i="35"/>
  <c r="O14" i="17"/>
  <c r="N36" i="35"/>
  <c r="G136" i="35"/>
  <c r="H136" i="35" s="1"/>
  <c r="I136" i="35" s="1"/>
  <c r="J136" i="35" s="1"/>
  <c r="K136" i="35" s="1"/>
  <c r="L136" i="35" s="1"/>
  <c r="M136" i="35" s="1"/>
  <c r="N136" i="35" s="1"/>
  <c r="O136" i="35" s="1"/>
  <c r="P136" i="35" s="1"/>
  <c r="K12" i="43"/>
  <c r="O13" i="17" l="1"/>
  <c r="N18" i="35"/>
  <c r="P206" i="35"/>
  <c r="P128" i="35"/>
  <c r="Q192" i="35"/>
  <c r="Q208" i="35" s="1"/>
  <c r="Q71" i="35" s="1"/>
  <c r="Q70" i="35" s="1"/>
  <c r="Q69" i="35" s="1"/>
  <c r="K97" i="35"/>
  <c r="K98" i="35" s="1"/>
  <c r="K103" i="35" s="1"/>
  <c r="M104" i="35"/>
  <c r="M51" i="35"/>
  <c r="N50" i="35"/>
  <c r="M18" i="17"/>
  <c r="M3" i="17" s="1"/>
  <c r="M13" i="35" s="1"/>
  <c r="M101" i="35"/>
  <c r="O47" i="34"/>
  <c r="M30" i="34"/>
  <c r="K85" i="35"/>
  <c r="M68" i="35"/>
  <c r="M246" i="35" s="1"/>
  <c r="M247" i="35" s="1"/>
  <c r="I254" i="35"/>
  <c r="N67" i="35"/>
  <c r="O66" i="35"/>
  <c r="O58" i="35"/>
  <c r="N59" i="35"/>
  <c r="L105" i="35"/>
  <c r="L109" i="35" s="1"/>
  <c r="K106" i="35"/>
  <c r="M15" i="34"/>
  <c r="M38" i="34" s="1"/>
  <c r="M39" i="34" s="1"/>
  <c r="K108" i="35"/>
  <c r="K86" i="35"/>
  <c r="K107" i="35"/>
  <c r="P74" i="35"/>
  <c r="Q76" i="35"/>
  <c r="Q74" i="35" s="1"/>
  <c r="J99" i="35"/>
  <c r="L13" i="34" s="1"/>
  <c r="M77" i="35"/>
  <c r="O48" i="34" s="1"/>
  <c r="O49" i="34" s="1"/>
  <c r="O50" i="34" s="1"/>
  <c r="M83" i="35"/>
  <c r="N82" i="35"/>
  <c r="M65" i="35"/>
  <c r="M64" i="35"/>
  <c r="J121" i="35"/>
  <c r="J124" i="35" s="1"/>
  <c r="J125" i="35" s="1"/>
  <c r="K5" i="34"/>
  <c r="I257" i="35"/>
  <c r="I27" i="35"/>
  <c r="G10" i="35"/>
  <c r="G15" i="17"/>
  <c r="F37" i="35"/>
  <c r="F38" i="35"/>
  <c r="M28" i="35"/>
  <c r="N30" i="35"/>
  <c r="M251" i="35"/>
  <c r="N22" i="35"/>
  <c r="K12" i="35"/>
  <c r="J11" i="35"/>
  <c r="J249" i="35" s="1"/>
  <c r="L65" i="35"/>
  <c r="L64" i="35"/>
  <c r="L84" i="35"/>
  <c r="Q91" i="35"/>
  <c r="I31" i="34"/>
  <c r="G259" i="35"/>
  <c r="G260" i="35" s="1"/>
  <c r="G19" i="35"/>
  <c r="I12" i="34"/>
  <c r="P95" i="35"/>
  <c r="O245" i="35"/>
  <c r="I121" i="35"/>
  <c r="I124" i="35" s="1"/>
  <c r="I125" i="35" s="1"/>
  <c r="P14" i="17"/>
  <c r="O36" i="35"/>
  <c r="P45" i="35"/>
  <c r="O46" i="35"/>
  <c r="O49" i="35"/>
  <c r="I24" i="35"/>
  <c r="H20" i="35"/>
  <c r="J27" i="34" s="1"/>
  <c r="Q34" i="34"/>
  <c r="Q46" i="34"/>
  <c r="Q17" i="34"/>
  <c r="Q10" i="34"/>
  <c r="Q24" i="34"/>
  <c r="L113" i="35"/>
  <c r="M112" i="35"/>
  <c r="J29" i="34"/>
  <c r="J42" i="34" s="1"/>
  <c r="J43" i="34" s="1"/>
  <c r="I99" i="35"/>
  <c r="I193" i="35"/>
  <c r="I194" i="35" s="1"/>
  <c r="J7" i="35"/>
  <c r="I5" i="35"/>
  <c r="I27" i="34"/>
  <c r="O55" i="35"/>
  <c r="N56" i="35"/>
  <c r="N52" i="35"/>
  <c r="N63" i="35" s="1"/>
  <c r="P2" i="17"/>
  <c r="R2" i="34"/>
  <c r="P44" i="35"/>
  <c r="P116" i="35" s="1"/>
  <c r="P191" i="35" s="1"/>
  <c r="N8" i="34"/>
  <c r="N20" i="34"/>
  <c r="M54" i="35"/>
  <c r="M53" i="35"/>
  <c r="K33" i="35"/>
  <c r="K10" i="17"/>
  <c r="J32" i="35"/>
  <c r="J252" i="35"/>
  <c r="L21" i="34"/>
  <c r="L6" i="34"/>
  <c r="I6" i="17"/>
  <c r="H5" i="17"/>
  <c r="M12" i="17"/>
  <c r="L11" i="17"/>
  <c r="P13" i="17" l="1"/>
  <c r="O18" i="35"/>
  <c r="K119" i="35"/>
  <c r="J25" i="35"/>
  <c r="N101" i="35"/>
  <c r="N18" i="17"/>
  <c r="N3" i="17" s="1"/>
  <c r="N104" i="35"/>
  <c r="O50" i="35"/>
  <c r="N51" i="35"/>
  <c r="N68" i="35"/>
  <c r="N246" i="35" s="1"/>
  <c r="N247" i="35" s="1"/>
  <c r="P47" i="34"/>
  <c r="P58" i="35"/>
  <c r="O59" i="35"/>
  <c r="L106" i="35"/>
  <c r="P66" i="35"/>
  <c r="O67" i="35"/>
  <c r="M105" i="35"/>
  <c r="M106" i="35" s="1"/>
  <c r="J32" i="34"/>
  <c r="M84" i="35"/>
  <c r="M86" i="35" s="1"/>
  <c r="K99" i="35"/>
  <c r="K25" i="35" s="1"/>
  <c r="K258" i="35" s="1"/>
  <c r="O82" i="35"/>
  <c r="N83" i="35"/>
  <c r="N77" i="35"/>
  <c r="P48" i="34" s="1"/>
  <c r="J193" i="35"/>
  <c r="J194" i="35" s="1"/>
  <c r="J5" i="35"/>
  <c r="K7" i="35"/>
  <c r="I25" i="34"/>
  <c r="L85" i="35"/>
  <c r="L107" i="35"/>
  <c r="N15" i="34"/>
  <c r="N38" i="34" s="1"/>
  <c r="N39" i="34" s="1"/>
  <c r="L97" i="35"/>
  <c r="L108" i="35"/>
  <c r="N14" i="34"/>
  <c r="L86" i="35"/>
  <c r="N30" i="34"/>
  <c r="O22" i="35"/>
  <c r="L5" i="34"/>
  <c r="J27" i="35"/>
  <c r="J257" i="35"/>
  <c r="N53" i="35"/>
  <c r="N54" i="35"/>
  <c r="L33" i="35"/>
  <c r="L10" i="17"/>
  <c r="N28" i="35"/>
  <c r="O30" i="35"/>
  <c r="N251" i="35"/>
  <c r="P55" i="35"/>
  <c r="O52" i="35"/>
  <c r="O56" i="35"/>
  <c r="K121" i="35"/>
  <c r="K124" i="35" s="1"/>
  <c r="K125" i="35" s="1"/>
  <c r="Q95" i="35"/>
  <c r="Q245" i="35" s="1"/>
  <c r="P245" i="35"/>
  <c r="J254" i="35"/>
  <c r="I19" i="34"/>
  <c r="G9" i="35"/>
  <c r="I28" i="34"/>
  <c r="I36" i="34" s="1"/>
  <c r="I37" i="34" s="1"/>
  <c r="G110" i="35"/>
  <c r="G16" i="17"/>
  <c r="G129" i="35" s="1"/>
  <c r="G130" i="35" s="1"/>
  <c r="N12" i="17"/>
  <c r="M11" i="17"/>
  <c r="H10" i="35"/>
  <c r="H15" i="17"/>
  <c r="H259" i="35"/>
  <c r="H260" i="35" s="1"/>
  <c r="J31" i="34"/>
  <c r="H19" i="35"/>
  <c r="J28" i="34" s="1"/>
  <c r="J36" i="34" s="1"/>
  <c r="J37" i="34" s="1"/>
  <c r="J12" i="34"/>
  <c r="P36" i="35"/>
  <c r="Q14" i="17"/>
  <c r="Q36" i="35" s="1"/>
  <c r="L12" i="35"/>
  <c r="K11" i="35"/>
  <c r="K249" i="35" s="1"/>
  <c r="K29" i="34"/>
  <c r="K42" i="34" s="1"/>
  <c r="K43" i="34" s="1"/>
  <c r="K32" i="35"/>
  <c r="M21" i="34"/>
  <c r="K252" i="35"/>
  <c r="M6" i="34"/>
  <c r="J6" i="17"/>
  <c r="I5" i="17"/>
  <c r="I25" i="35"/>
  <c r="I258" i="35" s="1"/>
  <c r="K13" i="34"/>
  <c r="M113" i="35"/>
  <c r="N112" i="35"/>
  <c r="I20" i="35"/>
  <c r="K12" i="34" s="1"/>
  <c r="Q45" i="35"/>
  <c r="P49" i="35"/>
  <c r="P46" i="35"/>
  <c r="N13" i="35"/>
  <c r="R24" i="34"/>
  <c r="R46" i="34"/>
  <c r="R10" i="34"/>
  <c r="R17" i="34"/>
  <c r="R34" i="34"/>
  <c r="O8" i="34"/>
  <c r="O20" i="34"/>
  <c r="N65" i="35"/>
  <c r="N64" i="35"/>
  <c r="P96" i="35"/>
  <c r="P18" i="35" l="1"/>
  <c r="Q13" i="17"/>
  <c r="Q18" i="35" s="1"/>
  <c r="M109" i="35"/>
  <c r="M108" i="35"/>
  <c r="O101" i="35"/>
  <c r="O18" i="17"/>
  <c r="O3" i="17" s="1"/>
  <c r="O13" i="35" s="1"/>
  <c r="O104" i="35"/>
  <c r="O51" i="35"/>
  <c r="P50" i="35"/>
  <c r="Q47" i="34"/>
  <c r="P49" i="34"/>
  <c r="P50" i="34" s="1"/>
  <c r="O63" i="35"/>
  <c r="O65" i="35" s="1"/>
  <c r="O68" i="35"/>
  <c r="O246" i="35" s="1"/>
  <c r="O247" i="35" s="1"/>
  <c r="N105" i="35"/>
  <c r="N109" i="35" s="1"/>
  <c r="K32" i="34"/>
  <c r="O15" i="34"/>
  <c r="O38" i="34" s="1"/>
  <c r="O39" i="34" s="1"/>
  <c r="P67" i="35"/>
  <c r="Q66" i="35"/>
  <c r="Q67" i="35" s="1"/>
  <c r="Q96" i="35"/>
  <c r="Q58" i="35"/>
  <c r="Q59" i="35" s="1"/>
  <c r="P59" i="35"/>
  <c r="M85" i="35"/>
  <c r="O30" i="34"/>
  <c r="M13" i="34"/>
  <c r="O14" i="34"/>
  <c r="M107" i="35"/>
  <c r="M97" i="35"/>
  <c r="M119" i="35" s="1"/>
  <c r="N84" i="35"/>
  <c r="P30" i="34" s="1"/>
  <c r="K254" i="35"/>
  <c r="O77" i="35"/>
  <c r="Q48" i="34" s="1"/>
  <c r="P82" i="35"/>
  <c r="O83" i="35"/>
  <c r="O64" i="35"/>
  <c r="M5" i="34"/>
  <c r="K257" i="35"/>
  <c r="K27" i="35"/>
  <c r="Q55" i="35"/>
  <c r="P56" i="35"/>
  <c r="P52" i="35"/>
  <c r="I259" i="35"/>
  <c r="I260" i="35" s="1"/>
  <c r="I19" i="35"/>
  <c r="K28" i="34" s="1"/>
  <c r="K36" i="34" s="1"/>
  <c r="K37" i="34" s="1"/>
  <c r="K31" i="34"/>
  <c r="K6" i="17"/>
  <c r="J5" i="17"/>
  <c r="J25" i="34"/>
  <c r="L29" i="34"/>
  <c r="L42" i="34" s="1"/>
  <c r="L43" i="34" s="1"/>
  <c r="P20" i="34"/>
  <c r="P8" i="34"/>
  <c r="I10" i="35"/>
  <c r="I15" i="17"/>
  <c r="J24" i="35"/>
  <c r="K27" i="34"/>
  <c r="O28" i="35"/>
  <c r="P30" i="35"/>
  <c r="O251" i="35"/>
  <c r="L98" i="35"/>
  <c r="L103" i="35" s="1"/>
  <c r="L119" i="35"/>
  <c r="Q49" i="35"/>
  <c r="Q46" i="35"/>
  <c r="O12" i="17"/>
  <c r="N11" i="17"/>
  <c r="O112" i="35"/>
  <c r="N113" i="35"/>
  <c r="K193" i="35"/>
  <c r="K194" i="35" s="1"/>
  <c r="K5" i="35"/>
  <c r="L7" i="35"/>
  <c r="M12" i="35"/>
  <c r="L11" i="35"/>
  <c r="L249" i="35" s="1"/>
  <c r="H110" i="35"/>
  <c r="H16" i="17"/>
  <c r="H129" i="35" s="1"/>
  <c r="H130" i="35" s="1"/>
  <c r="L32" i="35"/>
  <c r="L252" i="35"/>
  <c r="N21" i="34"/>
  <c r="N6" i="34"/>
  <c r="M33" i="35"/>
  <c r="M10" i="17"/>
  <c r="O54" i="35"/>
  <c r="O53" i="35"/>
  <c r="O105" i="35"/>
  <c r="I4" i="34"/>
  <c r="G255" i="35"/>
  <c r="G256" i="35" s="1"/>
  <c r="G261" i="35" s="1"/>
  <c r="G263" i="35" s="1"/>
  <c r="I22" i="34"/>
  <c r="I3" i="34"/>
  <c r="G4" i="35"/>
  <c r="P22" i="35"/>
  <c r="J19" i="34"/>
  <c r="H9" i="35"/>
  <c r="J258" i="35"/>
  <c r="N85" i="35" l="1"/>
  <c r="N106" i="35"/>
  <c r="N108" i="35"/>
  <c r="P14" i="34"/>
  <c r="N107" i="35"/>
  <c r="P15" i="34"/>
  <c r="P38" i="34" s="1"/>
  <c r="P39" i="34" s="1"/>
  <c r="N97" i="35"/>
  <c r="N98" i="35" s="1"/>
  <c r="N103" i="35" s="1"/>
  <c r="N86" i="35"/>
  <c r="P101" i="35"/>
  <c r="R47" i="34"/>
  <c r="Q50" i="35"/>
  <c r="P51" i="35"/>
  <c r="P104" i="35"/>
  <c r="P18" i="17"/>
  <c r="P3" i="17" s="1"/>
  <c r="P13" i="35" s="1"/>
  <c r="O84" i="35"/>
  <c r="O85" i="35" s="1"/>
  <c r="Q49" i="34"/>
  <c r="Q50" i="34" s="1"/>
  <c r="P68" i="35"/>
  <c r="P246" i="35" s="1"/>
  <c r="P247" i="35" s="1"/>
  <c r="Q68" i="35"/>
  <c r="Q246" i="35" s="1"/>
  <c r="Q247" i="35" s="1"/>
  <c r="M98" i="35"/>
  <c r="M103" i="35" s="1"/>
  <c r="L99" i="35"/>
  <c r="L25" i="35" s="1"/>
  <c r="L258" i="35" s="1"/>
  <c r="P83" i="35"/>
  <c r="Q82" i="35"/>
  <c r="P77" i="35"/>
  <c r="R48" i="34" s="1"/>
  <c r="R49" i="34" s="1"/>
  <c r="R50" i="34" s="1"/>
  <c r="M121" i="35"/>
  <c r="M124" i="35" s="1"/>
  <c r="M125" i="35" s="1"/>
  <c r="P54" i="35"/>
  <c r="P53" i="35"/>
  <c r="I110" i="35"/>
  <c r="I16" i="17"/>
  <c r="I129" i="35" s="1"/>
  <c r="I130" i="35" s="1"/>
  <c r="L6" i="17"/>
  <c r="K5" i="17"/>
  <c r="P12" i="17"/>
  <c r="O11" i="17"/>
  <c r="P28" i="35"/>
  <c r="Q30" i="35"/>
  <c r="P251" i="35"/>
  <c r="I9" i="35"/>
  <c r="K19" i="34"/>
  <c r="Q56" i="35"/>
  <c r="Q52" i="35"/>
  <c r="Q63" i="35" s="1"/>
  <c r="O106" i="35"/>
  <c r="O109" i="35"/>
  <c r="N5" i="34"/>
  <c r="L257" i="35"/>
  <c r="L27" i="35"/>
  <c r="L5" i="35"/>
  <c r="L193" i="35"/>
  <c r="L194" i="35" s="1"/>
  <c r="M7" i="35"/>
  <c r="P112" i="35"/>
  <c r="O113" i="35"/>
  <c r="P63" i="35"/>
  <c r="M29" i="34"/>
  <c r="M42" i="34" s="1"/>
  <c r="M43" i="34" s="1"/>
  <c r="Q22" i="35"/>
  <c r="L121" i="35"/>
  <c r="L124" i="35" s="1"/>
  <c r="L125" i="35" s="1"/>
  <c r="K25" i="34"/>
  <c r="I18" i="34"/>
  <c r="I7" i="34"/>
  <c r="G38" i="35"/>
  <c r="I11" i="34"/>
  <c r="I40" i="34" s="1"/>
  <c r="I41" i="34" s="1"/>
  <c r="I44" i="34" s="1"/>
  <c r="G37" i="35"/>
  <c r="M99" i="35"/>
  <c r="K24" i="35"/>
  <c r="J20" i="35"/>
  <c r="J10" i="35"/>
  <c r="J15" i="17"/>
  <c r="N33" i="35"/>
  <c r="N10" i="17"/>
  <c r="H255" i="35"/>
  <c r="H256" i="35" s="1"/>
  <c r="H261" i="35" s="1"/>
  <c r="H263" i="35" s="1"/>
  <c r="J22" i="34"/>
  <c r="J3" i="34"/>
  <c r="J4" i="34"/>
  <c r="H4" i="35"/>
  <c r="L254" i="35"/>
  <c r="Q20" i="34"/>
  <c r="Q8" i="34"/>
  <c r="M252" i="35"/>
  <c r="O21" i="34"/>
  <c r="M32" i="35"/>
  <c r="O6" i="34"/>
  <c r="N12" i="35"/>
  <c r="M11" i="35"/>
  <c r="M249" i="35" s="1"/>
  <c r="N119" i="35" l="1"/>
  <c r="Q15" i="34"/>
  <c r="Q38" i="34" s="1"/>
  <c r="Q39" i="34" s="1"/>
  <c r="Q14" i="34"/>
  <c r="O107" i="35"/>
  <c r="O108" i="35"/>
  <c r="Q30" i="34"/>
  <c r="O97" i="35"/>
  <c r="O119" i="35" s="1"/>
  <c r="O86" i="35"/>
  <c r="Q51" i="35"/>
  <c r="Q18" i="17"/>
  <c r="Q3" i="17" s="1"/>
  <c r="Q104" i="35"/>
  <c r="S47" i="34"/>
  <c r="Q101" i="35"/>
  <c r="N13" i="34"/>
  <c r="P105" i="35"/>
  <c r="P109" i="35" s="1"/>
  <c r="Q83" i="35"/>
  <c r="Q77" i="35"/>
  <c r="S48" i="34" s="1"/>
  <c r="S49" i="34" s="1"/>
  <c r="S50" i="34" s="1"/>
  <c r="Q64" i="35"/>
  <c r="Q65" i="35"/>
  <c r="O13" i="34"/>
  <c r="M25" i="35"/>
  <c r="M258" i="35" s="1"/>
  <c r="Q251" i="35"/>
  <c r="R251" i="35"/>
  <c r="Q28" i="35"/>
  <c r="M6" i="17"/>
  <c r="L5" i="17"/>
  <c r="P21" i="34"/>
  <c r="N252" i="35"/>
  <c r="N32" i="35"/>
  <c r="P6" i="34"/>
  <c r="Q112" i="35"/>
  <c r="Q113" i="35" s="1"/>
  <c r="P113" i="35"/>
  <c r="K10" i="35"/>
  <c r="K15" i="17"/>
  <c r="M254" i="35"/>
  <c r="J110" i="35"/>
  <c r="J16" i="17"/>
  <c r="J129" i="35" s="1"/>
  <c r="J130" i="35" s="1"/>
  <c r="M5" i="35"/>
  <c r="N7" i="35"/>
  <c r="M193" i="35"/>
  <c r="M194" i="35" s="1"/>
  <c r="P65" i="35"/>
  <c r="P64" i="35"/>
  <c r="P84" i="35"/>
  <c r="O12" i="35"/>
  <c r="N11" i="35"/>
  <c r="N249" i="35" s="1"/>
  <c r="Q53" i="35"/>
  <c r="Q54" i="35"/>
  <c r="O10" i="17"/>
  <c r="O33" i="35"/>
  <c r="J7" i="34"/>
  <c r="J18" i="34"/>
  <c r="H38" i="35"/>
  <c r="J11" i="34"/>
  <c r="J40" i="34" s="1"/>
  <c r="J41" i="34" s="1"/>
  <c r="J44" i="34" s="1"/>
  <c r="H37" i="35"/>
  <c r="L19" i="34"/>
  <c r="J9" i="35"/>
  <c r="N99" i="35"/>
  <c r="Q12" i="17"/>
  <c r="Q11" i="17" s="1"/>
  <c r="P11" i="17"/>
  <c r="Q13" i="35"/>
  <c r="O5" i="34"/>
  <c r="M27" i="35"/>
  <c r="M257" i="35"/>
  <c r="N121" i="35"/>
  <c r="N124" i="35" s="1"/>
  <c r="N125" i="35" s="1"/>
  <c r="J259" i="35"/>
  <c r="J260" i="35" s="1"/>
  <c r="J19" i="35"/>
  <c r="L28" i="34" s="1"/>
  <c r="L36" i="34" s="1"/>
  <c r="L37" i="34" s="1"/>
  <c r="L31" i="34"/>
  <c r="L12" i="34"/>
  <c r="L27" i="34"/>
  <c r="L32" i="34"/>
  <c r="N29" i="34"/>
  <c r="N42" i="34" s="1"/>
  <c r="N43" i="34" s="1"/>
  <c r="L24" i="35"/>
  <c r="K20" i="35"/>
  <c r="K4" i="34"/>
  <c r="K3" i="34"/>
  <c r="K22" i="34"/>
  <c r="I255" i="35"/>
  <c r="I256" i="35" s="1"/>
  <c r="I261" i="35" s="1"/>
  <c r="I263" i="35" s="1"/>
  <c r="I4" i="35"/>
  <c r="R20" i="34"/>
  <c r="R8" i="34"/>
  <c r="O98" i="35" l="1"/>
  <c r="O103" i="35" s="1"/>
  <c r="P106" i="35"/>
  <c r="Q105" i="35"/>
  <c r="Q109" i="35" s="1"/>
  <c r="O99" i="35"/>
  <c r="O25" i="35" s="1"/>
  <c r="N254" i="35"/>
  <c r="Q84" i="35"/>
  <c r="Q85" i="35" s="1"/>
  <c r="P13" i="34"/>
  <c r="N25" i="35"/>
  <c r="N258" i="35" s="1"/>
  <c r="P12" i="35"/>
  <c r="O11" i="35"/>
  <c r="O249" i="35" s="1"/>
  <c r="R30" i="34"/>
  <c r="P85" i="35"/>
  <c r="R14" i="34"/>
  <c r="P108" i="35"/>
  <c r="P86" i="35"/>
  <c r="R15" i="34"/>
  <c r="R38" i="34" s="1"/>
  <c r="R39" i="34" s="1"/>
  <c r="P97" i="35"/>
  <c r="P107" i="35"/>
  <c r="S20" i="34"/>
  <c r="S8" i="34"/>
  <c r="O252" i="35"/>
  <c r="Q21" i="34"/>
  <c r="O32" i="35"/>
  <c r="Q6" i="34"/>
  <c r="O29" i="34"/>
  <c r="O42" i="34" s="1"/>
  <c r="O43" i="34" s="1"/>
  <c r="K259" i="35"/>
  <c r="K260" i="35" s="1"/>
  <c r="K19" i="35"/>
  <c r="M28" i="34" s="1"/>
  <c r="M36" i="34" s="1"/>
  <c r="M37" i="34" s="1"/>
  <c r="M31" i="34"/>
  <c r="M12" i="34"/>
  <c r="M32" i="34"/>
  <c r="M27" i="34"/>
  <c r="M24" i="35"/>
  <c r="L20" i="35"/>
  <c r="P33" i="35"/>
  <c r="P10" i="17"/>
  <c r="L10" i="35"/>
  <c r="L15" i="17"/>
  <c r="Q33" i="35"/>
  <c r="S6" i="34" s="1"/>
  <c r="Q10" i="17"/>
  <c r="K110" i="35"/>
  <c r="K16" i="17"/>
  <c r="K129" i="35" s="1"/>
  <c r="K130" i="35" s="1"/>
  <c r="N6" i="17"/>
  <c r="M5" i="17"/>
  <c r="O121" i="35"/>
  <c r="O124" i="35" s="1"/>
  <c r="O125" i="35" s="1"/>
  <c r="O7" i="35"/>
  <c r="N193" i="35"/>
  <c r="N194" i="35" s="1"/>
  <c r="N5" i="35"/>
  <c r="M19" i="34"/>
  <c r="K9" i="35"/>
  <c r="P5" i="34"/>
  <c r="N257" i="35"/>
  <c r="N27" i="35"/>
  <c r="J255" i="35"/>
  <c r="J256" i="35" s="1"/>
  <c r="J261" i="35" s="1"/>
  <c r="J263" i="35" s="1"/>
  <c r="L4" i="34"/>
  <c r="L3" i="34"/>
  <c r="L22" i="34"/>
  <c r="J4" i="35"/>
  <c r="J37" i="35" s="1"/>
  <c r="L25" i="34"/>
  <c r="K7" i="34"/>
  <c r="I38" i="35"/>
  <c r="K18" i="34"/>
  <c r="K11" i="34"/>
  <c r="K40" i="34" s="1"/>
  <c r="K41" i="34" s="1"/>
  <c r="K44" i="34" s="1"/>
  <c r="I37" i="35"/>
  <c r="Q13" i="34" l="1"/>
  <c r="S15" i="34"/>
  <c r="S38" i="34" s="1"/>
  <c r="S39" i="34" s="1"/>
  <c r="Q97" i="35"/>
  <c r="Q119" i="35" s="1"/>
  <c r="S14" i="34"/>
  <c r="S30" i="34"/>
  <c r="Q106" i="35"/>
  <c r="Q107" i="35"/>
  <c r="Q86" i="35"/>
  <c r="Q108" i="35"/>
  <c r="O254" i="35"/>
  <c r="O258" i="35"/>
  <c r="P119" i="35"/>
  <c r="P98" i="35"/>
  <c r="P103" i="35" s="1"/>
  <c r="Q12" i="35"/>
  <c r="Q11" i="35" s="1"/>
  <c r="P11" i="35"/>
  <c r="P249" i="35" s="1"/>
  <c r="M3" i="34"/>
  <c r="M22" i="34"/>
  <c r="K255" i="35"/>
  <c r="K256" i="35" s="1"/>
  <c r="K261" i="35" s="1"/>
  <c r="K263" i="35" s="1"/>
  <c r="M4" i="34"/>
  <c r="K4" i="35"/>
  <c r="K37" i="35" s="1"/>
  <c r="O6" i="17"/>
  <c r="N5" i="17"/>
  <c r="P32" i="35"/>
  <c r="P252" i="35"/>
  <c r="R21" i="34"/>
  <c r="R6" i="34"/>
  <c r="L7" i="34"/>
  <c r="J38" i="35"/>
  <c r="L18" i="34"/>
  <c r="L11" i="34"/>
  <c r="L40" i="34" s="1"/>
  <c r="L41" i="34" s="1"/>
  <c r="L44" i="34" s="1"/>
  <c r="P29" i="34"/>
  <c r="P42" i="34" s="1"/>
  <c r="P43" i="34" s="1"/>
  <c r="M10" i="35"/>
  <c r="M15" i="17"/>
  <c r="M25" i="34"/>
  <c r="Q5" i="34"/>
  <c r="O257" i="35"/>
  <c r="O27" i="35"/>
  <c r="L259" i="35"/>
  <c r="L260" i="35" s="1"/>
  <c r="N31" i="34"/>
  <c r="L19" i="35"/>
  <c r="N12" i="34"/>
  <c r="N32" i="34"/>
  <c r="N27" i="34"/>
  <c r="P7" i="35"/>
  <c r="O193" i="35"/>
  <c r="O194" i="35" s="1"/>
  <c r="O5" i="35"/>
  <c r="S21" i="34"/>
  <c r="Q252" i="35"/>
  <c r="Q32" i="35"/>
  <c r="R252" i="35"/>
  <c r="L110" i="35"/>
  <c r="L16" i="17"/>
  <c r="L129" i="35" s="1"/>
  <c r="L130" i="35" s="1"/>
  <c r="N19" i="34"/>
  <c r="L9" i="35"/>
  <c r="N24" i="35"/>
  <c r="M20" i="35"/>
  <c r="Q98" i="35" l="1"/>
  <c r="Q103" i="35" s="1"/>
  <c r="P254" i="35"/>
  <c r="P99" i="35"/>
  <c r="R13" i="34" s="1"/>
  <c r="N10" i="35"/>
  <c r="N15" i="17"/>
  <c r="M110" i="35"/>
  <c r="M16" i="17"/>
  <c r="M129" i="35" s="1"/>
  <c r="M130" i="35" s="1"/>
  <c r="Q7" i="35"/>
  <c r="P5" i="35"/>
  <c r="P193" i="35"/>
  <c r="P194" i="35" s="1"/>
  <c r="M9" i="35"/>
  <c r="O19" i="34"/>
  <c r="Q121" i="35"/>
  <c r="Q124" i="35" s="1"/>
  <c r="Q125" i="35" s="1"/>
  <c r="S154" i="35" s="1"/>
  <c r="Q249" i="35"/>
  <c r="Q254" i="35" s="1"/>
  <c r="R249" i="35"/>
  <c r="R254" i="35" s="1"/>
  <c r="O31" i="34"/>
  <c r="M19" i="35"/>
  <c r="O28" i="34" s="1"/>
  <c r="O36" i="34" s="1"/>
  <c r="O37" i="34" s="1"/>
  <c r="M259" i="35"/>
  <c r="M260" i="35" s="1"/>
  <c r="O12" i="34"/>
  <c r="O27" i="34"/>
  <c r="O32" i="34"/>
  <c r="P25" i="35"/>
  <c r="P258" i="35" s="1"/>
  <c r="O24" i="35"/>
  <c r="N20" i="35"/>
  <c r="Q29" i="34"/>
  <c r="Q42" i="34" s="1"/>
  <c r="Q43" i="34" s="1"/>
  <c r="M7" i="34"/>
  <c r="K38" i="35"/>
  <c r="M18" i="34"/>
  <c r="M11" i="34"/>
  <c r="M40" i="34" s="1"/>
  <c r="M41" i="34" s="1"/>
  <c r="M44" i="34" s="1"/>
  <c r="N4" i="34"/>
  <c r="N3" i="34"/>
  <c r="L255" i="35"/>
  <c r="L256" i="35" s="1"/>
  <c r="L261" i="35" s="1"/>
  <c r="L263" i="35" s="1"/>
  <c r="N22" i="34"/>
  <c r="L4" i="35"/>
  <c r="L37" i="35" s="1"/>
  <c r="N25" i="34"/>
  <c r="P6" i="17"/>
  <c r="O5" i="17"/>
  <c r="S5" i="34"/>
  <c r="R257" i="35"/>
  <c r="Q27" i="35"/>
  <c r="Q257" i="35"/>
  <c r="P121" i="35"/>
  <c r="P124" i="35" s="1"/>
  <c r="P125" i="35" s="1"/>
  <c r="N28" i="34"/>
  <c r="N36" i="34" s="1"/>
  <c r="N37" i="34" s="1"/>
  <c r="R5" i="34"/>
  <c r="P257" i="35"/>
  <c r="P27" i="35"/>
  <c r="Q99" i="35" l="1"/>
  <c r="Q25" i="35" s="1"/>
  <c r="R29" i="34"/>
  <c r="R42" i="34" s="1"/>
  <c r="R43" i="34" s="1"/>
  <c r="Q193" i="35"/>
  <c r="Q5" i="35"/>
  <c r="N19" i="35"/>
  <c r="P28" i="34" s="1"/>
  <c r="P36" i="34" s="1"/>
  <c r="P37" i="34" s="1"/>
  <c r="N259" i="35"/>
  <c r="N260" i="35" s="1"/>
  <c r="P31" i="34"/>
  <c r="P12" i="34"/>
  <c r="P32" i="34"/>
  <c r="P27" i="34"/>
  <c r="P24" i="35"/>
  <c r="O20" i="35"/>
  <c r="Q6" i="17"/>
  <c r="Q5" i="17" s="1"/>
  <c r="P5" i="17"/>
  <c r="O22" i="34"/>
  <c r="O3" i="34"/>
  <c r="O4" i="34"/>
  <c r="M255" i="35"/>
  <c r="M256" i="35" s="1"/>
  <c r="M261" i="35" s="1"/>
  <c r="M263" i="35" s="1"/>
  <c r="M4" i="35"/>
  <c r="M37" i="35" s="1"/>
  <c r="S29" i="34"/>
  <c r="S42" i="34" s="1"/>
  <c r="S43" i="34" s="1"/>
  <c r="S13" i="34"/>
  <c r="O25" i="34"/>
  <c r="P19" i="34"/>
  <c r="N9" i="35"/>
  <c r="O10" i="35"/>
  <c r="O15" i="17"/>
  <c r="N7" i="34"/>
  <c r="L38" i="35"/>
  <c r="N18" i="34"/>
  <c r="N11" i="34"/>
  <c r="N40" i="34" s="1"/>
  <c r="N41" i="34" s="1"/>
  <c r="N44" i="34" s="1"/>
  <c r="N110" i="35"/>
  <c r="N16" i="17"/>
  <c r="N129" i="35" s="1"/>
  <c r="N130" i="35" s="1"/>
  <c r="O7" i="34" l="1"/>
  <c r="M38" i="35"/>
  <c r="O18" i="34"/>
  <c r="O11" i="34"/>
  <c r="O40" i="34" s="1"/>
  <c r="O41" i="34" s="1"/>
  <c r="O44" i="34" s="1"/>
  <c r="P3" i="34"/>
  <c r="N255" i="35"/>
  <c r="N256" i="35" s="1"/>
  <c r="N261" i="35" s="1"/>
  <c r="N263" i="35" s="1"/>
  <c r="P4" i="34"/>
  <c r="P22" i="34"/>
  <c r="N4" i="35"/>
  <c r="P10" i="35"/>
  <c r="P15" i="17"/>
  <c r="Q10" i="35"/>
  <c r="Q15" i="17"/>
  <c r="Q24" i="35"/>
  <c r="Q20" i="35" s="1"/>
  <c r="P20" i="35"/>
  <c r="O110" i="35"/>
  <c r="O16" i="17"/>
  <c r="O129" i="35" s="1"/>
  <c r="O130" i="35" s="1"/>
  <c r="O9" i="35"/>
  <c r="Q19" i="34"/>
  <c r="R258" i="35"/>
  <c r="Q258" i="35"/>
  <c r="Q31" i="34"/>
  <c r="O259" i="35"/>
  <c r="O260" i="35" s="1"/>
  <c r="O19" i="35"/>
  <c r="Q12" i="34"/>
  <c r="Q32" i="34"/>
  <c r="Q27" i="34"/>
  <c r="P25" i="34"/>
  <c r="Q110" i="35" l="1"/>
  <c r="Q16" i="17"/>
  <c r="Q25" i="34"/>
  <c r="P110" i="35"/>
  <c r="P16" i="17"/>
  <c r="P129" i="35" s="1"/>
  <c r="P130" i="35" s="1"/>
  <c r="Q28" i="34"/>
  <c r="Q36" i="34" s="1"/>
  <c r="Q37" i="34" s="1"/>
  <c r="P259" i="35"/>
  <c r="P260" i="35" s="1"/>
  <c r="P19" i="35"/>
  <c r="R31" i="34"/>
  <c r="R12" i="34"/>
  <c r="R32" i="34"/>
  <c r="R27" i="34"/>
  <c r="R19" i="34"/>
  <c r="P9" i="35"/>
  <c r="Q9" i="35"/>
  <c r="S19" i="34"/>
  <c r="Q19" i="35"/>
  <c r="S28" i="34" s="1"/>
  <c r="S36" i="34" s="1"/>
  <c r="S37" i="34" s="1"/>
  <c r="R259" i="35"/>
  <c r="R260" i="35" s="1"/>
  <c r="Q259" i="35"/>
  <c r="Q260" i="35" s="1"/>
  <c r="S31" i="34"/>
  <c r="S12" i="34"/>
  <c r="S27" i="34"/>
  <c r="P7" i="34"/>
  <c r="N38" i="35"/>
  <c r="P18" i="34"/>
  <c r="P11" i="34"/>
  <c r="P40" i="34" s="1"/>
  <c r="P41" i="34" s="1"/>
  <c r="P44" i="34" s="1"/>
  <c r="N37" i="35"/>
  <c r="S32" i="34"/>
  <c r="O255" i="35"/>
  <c r="O256" i="35" s="1"/>
  <c r="O261" i="35" s="1"/>
  <c r="O263" i="35" s="1"/>
  <c r="Q4" i="34"/>
  <c r="Q3" i="34"/>
  <c r="Q22" i="34"/>
  <c r="O4" i="35"/>
  <c r="O37" i="35" s="1"/>
  <c r="S25" i="34" l="1"/>
  <c r="O38" i="35"/>
  <c r="Q7" i="34"/>
  <c r="Q18" i="34"/>
  <c r="Q11" i="34"/>
  <c r="Q40" i="34" s="1"/>
  <c r="Q41" i="34" s="1"/>
  <c r="Q44" i="34" s="1"/>
  <c r="R25" i="34"/>
  <c r="P255" i="35"/>
  <c r="P256" i="35" s="1"/>
  <c r="P261" i="35" s="1"/>
  <c r="P263" i="35" s="1"/>
  <c r="R22" i="34"/>
  <c r="R3" i="34"/>
  <c r="R4" i="34"/>
  <c r="P4" i="35"/>
  <c r="P37" i="35" s="1"/>
  <c r="S3" i="34"/>
  <c r="S22" i="34"/>
  <c r="R255" i="35"/>
  <c r="R256" i="35" s="1"/>
  <c r="R261" i="35" s="1"/>
  <c r="R263" i="35" s="1"/>
  <c r="Q255" i="35"/>
  <c r="Q256" i="35" s="1"/>
  <c r="Q261" i="35" s="1"/>
  <c r="Q263" i="35" s="1"/>
  <c r="S4" i="34"/>
  <c r="Q4" i="35"/>
  <c r="R28" i="34"/>
  <c r="R36" i="34" s="1"/>
  <c r="R37" i="34" s="1"/>
  <c r="Q38" i="35" l="1"/>
  <c r="S7" i="34"/>
  <c r="S18" i="34"/>
  <c r="S11" i="34"/>
  <c r="S40" i="34" s="1"/>
  <c r="S41" i="34" s="1"/>
  <c r="S44" i="34" s="1"/>
  <c r="Q37" i="35"/>
  <c r="P38" i="35"/>
  <c r="R7" i="34"/>
  <c r="R18" i="34"/>
  <c r="R11" i="34"/>
  <c r="R40" i="34" s="1"/>
  <c r="R41" i="34" s="1"/>
  <c r="R44" i="34" s="1"/>
  <c r="G137" i="35" l="1"/>
  <c r="H137" i="35"/>
  <c r="I137" i="35"/>
  <c r="J137" i="35"/>
  <c r="K137" i="35"/>
  <c r="L137" i="35"/>
  <c r="M137" i="35"/>
  <c r="N137" i="35"/>
  <c r="O137" i="35"/>
  <c r="P137" i="35"/>
  <c r="G138" i="35"/>
  <c r="H138" i="35"/>
  <c r="I138" i="35"/>
  <c r="J138" i="35"/>
  <c r="K138" i="35"/>
  <c r="L138" i="35"/>
  <c r="M138" i="35"/>
  <c r="N138" i="35"/>
  <c r="O138" i="35"/>
  <c r="P138" i="35"/>
  <c r="G139" i="35"/>
  <c r="H139" i="35"/>
  <c r="I139" i="35"/>
  <c r="J139" i="35"/>
  <c r="K139" i="35"/>
  <c r="L139" i="35"/>
  <c r="M139" i="35"/>
  <c r="N139" i="35"/>
  <c r="O139" i="35"/>
  <c r="P139" i="35"/>
  <c r="G140" i="35"/>
  <c r="H140" i="35"/>
  <c r="I140" i="35"/>
  <c r="J140" i="35"/>
  <c r="K140" i="35"/>
  <c r="L140" i="35"/>
  <c r="M140" i="35"/>
  <c r="N140" i="35"/>
  <c r="O140" i="35"/>
  <c r="P140" i="35"/>
  <c r="G141" i="35"/>
  <c r="H141" i="35"/>
  <c r="I141" i="35"/>
  <c r="J141" i="35"/>
  <c r="K141" i="35"/>
  <c r="L141" i="35"/>
  <c r="M141" i="35"/>
  <c r="N141" i="35"/>
  <c r="O141" i="35"/>
  <c r="P141" i="35"/>
  <c r="G143" i="35"/>
  <c r="H143" i="35"/>
  <c r="I143" i="35"/>
  <c r="J143" i="35"/>
  <c r="K143" i="35"/>
  <c r="L143" i="35"/>
  <c r="M143" i="35"/>
  <c r="N143" i="35"/>
  <c r="O143" i="35"/>
  <c r="P143" i="35"/>
  <c r="G144" i="35"/>
  <c r="H144" i="35"/>
  <c r="I144" i="35"/>
  <c r="J144" i="35"/>
  <c r="K144" i="35"/>
  <c r="L144" i="35"/>
  <c r="M144" i="35"/>
  <c r="N144" i="35"/>
  <c r="O144" i="35"/>
  <c r="P144" i="35"/>
  <c r="G146" i="35"/>
  <c r="H146" i="35"/>
  <c r="I146" i="35"/>
  <c r="J146" i="35"/>
  <c r="K146" i="35"/>
  <c r="L146" i="35"/>
  <c r="M146" i="35"/>
  <c r="N146" i="35"/>
  <c r="O146" i="35"/>
  <c r="P146" i="35"/>
  <c r="G147" i="35"/>
  <c r="H147" i="35"/>
  <c r="I147" i="35"/>
  <c r="J147" i="35"/>
  <c r="K147" i="35"/>
  <c r="L147" i="35"/>
  <c r="M147" i="35"/>
  <c r="N147" i="35"/>
  <c r="O147" i="35"/>
  <c r="P147" i="35"/>
  <c r="G148" i="35"/>
  <c r="H148" i="35"/>
  <c r="I148" i="35"/>
  <c r="J148" i="35"/>
  <c r="K148" i="35"/>
  <c r="L148" i="35"/>
  <c r="M148" i="35"/>
  <c r="N148" i="35"/>
  <c r="O148" i="35"/>
  <c r="P148" i="35"/>
  <c r="G149" i="35"/>
  <c r="H149" i="35"/>
  <c r="I149" i="35"/>
  <c r="J149" i="35"/>
  <c r="K149" i="35"/>
  <c r="L149" i="35"/>
  <c r="M149" i="35"/>
  <c r="N149" i="35"/>
  <c r="O149" i="35"/>
  <c r="P149" i="35"/>
  <c r="G150" i="35"/>
  <c r="H150" i="35"/>
  <c r="I150" i="35"/>
  <c r="J150" i="35"/>
  <c r="K150" i="35"/>
  <c r="L150" i="35"/>
  <c r="M150" i="35"/>
  <c r="N150" i="35"/>
  <c r="O150" i="35"/>
  <c r="P150" i="35"/>
  <c r="G151" i="35"/>
  <c r="D155" i="35"/>
  <c r="S155" i="35"/>
  <c r="D156" i="35"/>
  <c r="S156" i="35"/>
  <c r="S157" i="35"/>
  <c r="D158" i="35"/>
  <c r="S158" i="35"/>
  <c r="S159" i="35"/>
  <c r="S160" i="35"/>
  <c r="S161" i="35"/>
  <c r="S164" i="35"/>
  <c r="D169" i="35"/>
  <c r="D170" i="35"/>
  <c r="D171" i="35"/>
  <c r="K13" i="43"/>
</calcChain>
</file>

<file path=xl/sharedStrings.xml><?xml version="1.0" encoding="utf-8"?>
<sst xmlns="http://schemas.openxmlformats.org/spreadsheetml/2006/main" count="1662" uniqueCount="1008">
  <si>
    <t>Dlouhodobý nehmotný majetek</t>
  </si>
  <si>
    <t>Dlouhodobý finanční majetek</t>
  </si>
  <si>
    <t>Oběžná aktiva</t>
  </si>
  <si>
    <t>Dlouhodobé pohledávky</t>
  </si>
  <si>
    <t>Krátkodobé pohledávky</t>
  </si>
  <si>
    <t>Vlastní kapitál</t>
  </si>
  <si>
    <t>Základní kapitál</t>
  </si>
  <si>
    <t>Kapitálové fondy</t>
  </si>
  <si>
    <t>Cizí zdroje</t>
  </si>
  <si>
    <t>Rezervy</t>
  </si>
  <si>
    <t>Dlouhodobé závazky</t>
  </si>
  <si>
    <t>Krátkodobé závazky</t>
  </si>
  <si>
    <t>Tržby za prodej zboží</t>
  </si>
  <si>
    <t>Obchodní marže</t>
  </si>
  <si>
    <t>Přidaná hodnota</t>
  </si>
  <si>
    <t>Osobní náklady</t>
  </si>
  <si>
    <t>Časové rozlišení</t>
  </si>
  <si>
    <t>Aktiva = Pasiva</t>
  </si>
  <si>
    <t>Ostatní provozní výnosy</t>
  </si>
  <si>
    <t>Ostatní provozní náklady</t>
  </si>
  <si>
    <t>Ostatní finanční výnosy</t>
  </si>
  <si>
    <t>Ostatní finanční náklady</t>
  </si>
  <si>
    <t>Pracovní kapitál</t>
  </si>
  <si>
    <t>Zásoby</t>
  </si>
  <si>
    <t>Závazky</t>
  </si>
  <si>
    <t>Náklady na prodané zboží</t>
  </si>
  <si>
    <t>Provozní výsledek hospodaření</t>
  </si>
  <si>
    <t>Finanční výsledek hospodaření</t>
  </si>
  <si>
    <t>Aktiva celkem</t>
  </si>
  <si>
    <t>Krátkodobý finanční majetek</t>
  </si>
  <si>
    <t>Pasiva celkem</t>
  </si>
  <si>
    <t>Beta zadlužená</t>
  </si>
  <si>
    <t>Beta nezadlužená (damodaran.com)</t>
  </si>
  <si>
    <t>WACC</t>
  </si>
  <si>
    <t>Běžná likvidita</t>
  </si>
  <si>
    <t>Okamžitá likvidita</t>
  </si>
  <si>
    <t>Zisková marže</t>
  </si>
  <si>
    <t>Ukazatele aktivity</t>
  </si>
  <si>
    <t>Doba obratu zásob</t>
  </si>
  <si>
    <t>Rychlý test podniku</t>
  </si>
  <si>
    <t>Podíl vlastního kapitálu na celkovém</t>
  </si>
  <si>
    <t>hodnocení</t>
  </si>
  <si>
    <t>Podíl provozního cashflow k tržbám</t>
  </si>
  <si>
    <t xml:space="preserve"> 1 = nejlepší, 5 = hrozba insolvence</t>
  </si>
  <si>
    <t>Doba splácení dluhů</t>
  </si>
  <si>
    <t>Průměrná známka</t>
  </si>
  <si>
    <t>Meziroční tempo růstu</t>
  </si>
  <si>
    <t>Daň (%)</t>
  </si>
  <si>
    <t xml:space="preserve"> = Korigovaný provozní HV po zdanění </t>
  </si>
  <si>
    <t xml:space="preserve"> -  Daň (Kč)</t>
  </si>
  <si>
    <t xml:space="preserve"> + Odpisy</t>
  </si>
  <si>
    <t xml:space="preserve"> = Volné peněžní toky (CF entity)</t>
  </si>
  <si>
    <t>Podíl Ckúr./VK (k začátku období)</t>
  </si>
  <si>
    <t>Náklady na CKúr.</t>
  </si>
  <si>
    <t>Náklady na VK (model CAPM)</t>
  </si>
  <si>
    <t>Ckúr./K</t>
  </si>
  <si>
    <t>VK/K</t>
  </si>
  <si>
    <t>Ckúr./K (v tržních cenách)</t>
  </si>
  <si>
    <t>Ckúr./VK (v tržních cenách)</t>
  </si>
  <si>
    <t>Pohotová likvidita</t>
  </si>
  <si>
    <t>Ukazatele zadluženosti</t>
  </si>
  <si>
    <t xml:space="preserve">Podíl na tržbách za zboží </t>
  </si>
  <si>
    <t>Nutná likvidita, %</t>
  </si>
  <si>
    <t>Doba obratu závazků</t>
  </si>
  <si>
    <t>Časové rozlišení aktivní</t>
  </si>
  <si>
    <t>Časové rozlišení pasivní</t>
  </si>
  <si>
    <t>Riziková prémie ČR</t>
  </si>
  <si>
    <t>Investice, kontrolní výpočet, ZC2-ZC1+Odp+ZCpm</t>
  </si>
  <si>
    <t xml:space="preserve"> + Náklady, které nejsou výdaji </t>
  </si>
  <si>
    <t xml:space="preserve"> -  Investice do dlouhodobého majetku</t>
  </si>
  <si>
    <t xml:space="preserve"> -  Investice do pracovního kapitálu</t>
  </si>
  <si>
    <t>Bezriziková sazba</t>
  </si>
  <si>
    <t>v tis. Kč</t>
  </si>
  <si>
    <t>Ukazatele rentability</t>
  </si>
  <si>
    <t>Pomocné výpočty</t>
  </si>
  <si>
    <t>Celkem odpisy</t>
  </si>
  <si>
    <t>Investice, skutečnost/plán</t>
  </si>
  <si>
    <t xml:space="preserve">Beta </t>
  </si>
  <si>
    <t>Cash/Firm value</t>
  </si>
  <si>
    <t>Ocenění, tis. Kč</t>
  </si>
  <si>
    <t>Rozdíl, skutečné investice oproti kontrole</t>
  </si>
  <si>
    <t>korekce:</t>
  </si>
  <si>
    <t>Investice a odpisy, tis. Kč</t>
  </si>
  <si>
    <t xml:space="preserve"> </t>
  </si>
  <si>
    <t>Daňově uznatelná ztráta, z roku x k datu ocenění</t>
  </si>
  <si>
    <t>AKTIVA CELKEM</t>
  </si>
  <si>
    <t>A.</t>
  </si>
  <si>
    <t>Pohledávky za upsaný základní kapitál</t>
  </si>
  <si>
    <t>B.</t>
  </si>
  <si>
    <t>Dlouhodobý majetek</t>
  </si>
  <si>
    <t>B. I.</t>
  </si>
  <si>
    <t xml:space="preserve">B. I. </t>
  </si>
  <si>
    <t>Nehmotné výsledky výzkumu a vývoje</t>
  </si>
  <si>
    <t>Ocenitelná práva</t>
  </si>
  <si>
    <t>2.1.</t>
  </si>
  <si>
    <t>Software</t>
  </si>
  <si>
    <t>2.2.</t>
  </si>
  <si>
    <t>Ostatní ocenitelná práva</t>
  </si>
  <si>
    <t>Goodwill</t>
  </si>
  <si>
    <t>Ostatní dlouhodobý nehmotný majetek</t>
  </si>
  <si>
    <t>5.1.</t>
  </si>
  <si>
    <t>Poskytnuté zálohy na dlouhodobý nehmotný majetek</t>
  </si>
  <si>
    <t>5.2.</t>
  </si>
  <si>
    <t>Nedokončený dlouhodobý nehmotný majetek</t>
  </si>
  <si>
    <t>B. II.</t>
  </si>
  <si>
    <t>Dlouhodobý hmotný majetek</t>
  </si>
  <si>
    <t>Pozemky a stavby</t>
  </si>
  <si>
    <t>1.1.</t>
  </si>
  <si>
    <t>Pozemky</t>
  </si>
  <si>
    <t>1.2.</t>
  </si>
  <si>
    <t>Stavby</t>
  </si>
  <si>
    <t>Hmotné movité věci a jejich soubory</t>
  </si>
  <si>
    <t>Oceňovací rozdíl k nabytému majetku</t>
  </si>
  <si>
    <t>Ostatní dlouhodobý hmotný majetek</t>
  </si>
  <si>
    <t>4.1.</t>
  </si>
  <si>
    <t>Pěstitelské celky trvalých porostů</t>
  </si>
  <si>
    <t>4.2.</t>
  </si>
  <si>
    <t>Dospělá zvířata a jejich skupiny</t>
  </si>
  <si>
    <t>4.3.</t>
  </si>
  <si>
    <t>Jiný dlouhodobý hmotný majetek</t>
  </si>
  <si>
    <t>Poskytnuté zálohy na dlouhodobý hmotný majetek</t>
  </si>
  <si>
    <t>Nedokončený dlouhodobý hmotný majetek</t>
  </si>
  <si>
    <t>B. III.</t>
  </si>
  <si>
    <t>Podíly - ovládaná nebo ovládající osoba</t>
  </si>
  <si>
    <t>Zápůjčky a úvěry - ovládaná nebo ovládající osoba</t>
  </si>
  <si>
    <t>Podíly - podstatný vliv</t>
  </si>
  <si>
    <t>Zápůjčky a úvěry - podstatný vliv</t>
  </si>
  <si>
    <t>Ostatní dlouhodobé cenné papíry a podíly</t>
  </si>
  <si>
    <t>Zápůjčky a úvěry - ostatní</t>
  </si>
  <si>
    <t>Ostatní dlouhodobý finanční majetek</t>
  </si>
  <si>
    <t>7.1.</t>
  </si>
  <si>
    <t>Jiný dlouhodobý finanční majetek</t>
  </si>
  <si>
    <t>7.2.</t>
  </si>
  <si>
    <t>Poskytnuté zálohy na dlouhodobý finanční majetek</t>
  </si>
  <si>
    <t>C.</t>
  </si>
  <si>
    <t xml:space="preserve">C. I. </t>
  </si>
  <si>
    <t>C. I.</t>
  </si>
  <si>
    <t>Materiál</t>
  </si>
  <si>
    <t>Nedokončená výroba a polotovary</t>
  </si>
  <si>
    <t>Výrobky a zboží</t>
  </si>
  <si>
    <t>3.1.</t>
  </si>
  <si>
    <t>Výrobky</t>
  </si>
  <si>
    <t>3.2.</t>
  </si>
  <si>
    <t>Zboží</t>
  </si>
  <si>
    <t>Mladá a ostatní zvířata a jejich skupiny</t>
  </si>
  <si>
    <t>Poskytnuté zálohy na zásoby</t>
  </si>
  <si>
    <t>C. II.</t>
  </si>
  <si>
    <t>Pohledávky</t>
  </si>
  <si>
    <t>Pohledávky z obchodních vztahů</t>
  </si>
  <si>
    <t>Pohledávky - ovládaná nebo ovládající osoba</t>
  </si>
  <si>
    <t>1.3.</t>
  </si>
  <si>
    <t>Pohledávky - podstatný vliv</t>
  </si>
  <si>
    <t>1.4.</t>
  </si>
  <si>
    <t>Odložená daňová pohledávka</t>
  </si>
  <si>
    <t>1.5.</t>
  </si>
  <si>
    <t>Pohledávky - ostatní</t>
  </si>
  <si>
    <t>1.5.1</t>
  </si>
  <si>
    <t>Pohledávky za společníky</t>
  </si>
  <si>
    <t>1.5.2</t>
  </si>
  <si>
    <t>Dlouhodobé poskytnuté zálohy</t>
  </si>
  <si>
    <t>1.5.3</t>
  </si>
  <si>
    <t>Dohadné účty aktivní</t>
  </si>
  <si>
    <t>1.5.4</t>
  </si>
  <si>
    <t>Jiné pohledávky</t>
  </si>
  <si>
    <t>2.3.</t>
  </si>
  <si>
    <t>2.4.</t>
  </si>
  <si>
    <t>Pohledávky ostatní</t>
  </si>
  <si>
    <t>2.4.1</t>
  </si>
  <si>
    <t>2.4.2</t>
  </si>
  <si>
    <t>Sociální zabezpečení a zdravotní pojištění</t>
  </si>
  <si>
    <t>2.4.3</t>
  </si>
  <si>
    <t>Stát - daňové pohledávky</t>
  </si>
  <si>
    <t>2.4.4</t>
  </si>
  <si>
    <t>Krátkodobé poskytnuté zálohy</t>
  </si>
  <si>
    <t>2.4.5</t>
  </si>
  <si>
    <t>2.4.6</t>
  </si>
  <si>
    <t>C. III.</t>
  </si>
  <si>
    <t>Ostatní krátkodobý finanční majetek</t>
  </si>
  <si>
    <t>C. IV.</t>
  </si>
  <si>
    <t>Peněžní prostředky</t>
  </si>
  <si>
    <t>C.IV.</t>
  </si>
  <si>
    <t>Peněžní prostředky v pokladně</t>
  </si>
  <si>
    <t>Peněžní prostředky na účtech</t>
  </si>
  <si>
    <t>D.</t>
  </si>
  <si>
    <t>Náklady příštích období</t>
  </si>
  <si>
    <t>Komplexní náklady příštích období</t>
  </si>
  <si>
    <t>Příjmy příštích období</t>
  </si>
  <si>
    <t>PASIVA CELKEM</t>
  </si>
  <si>
    <t>A</t>
  </si>
  <si>
    <t>A I.</t>
  </si>
  <si>
    <t>Vlastní podíly (-)</t>
  </si>
  <si>
    <t>Změny základního kapitálu</t>
  </si>
  <si>
    <t>A II.</t>
  </si>
  <si>
    <t>Ážio a kapitálové fondy</t>
  </si>
  <si>
    <t>Ážio</t>
  </si>
  <si>
    <t>Ostatní kapitálové fondy</t>
  </si>
  <si>
    <t>Oceňovací rozdíly z přecenění majetku a závazků (+/-)</t>
  </si>
  <si>
    <t>Oceňovací rozdíly z přecenění při přeměnách obchodních korporací (+/-)</t>
  </si>
  <si>
    <t>Rozdíly z přeměn obchodních korporací (+/-)</t>
  </si>
  <si>
    <t>2.5.</t>
  </si>
  <si>
    <t>Rozdíly z ocenění při přeměnách obchodních korporací (+/-)</t>
  </si>
  <si>
    <t>A III.</t>
  </si>
  <si>
    <t>Fondy ze zisku</t>
  </si>
  <si>
    <t>Ostatní rezervní fondy</t>
  </si>
  <si>
    <t>Statutární a ostatní fondy</t>
  </si>
  <si>
    <t>A IV.</t>
  </si>
  <si>
    <t>Nerozdělený zisk minulých let</t>
  </si>
  <si>
    <t>Jiný výsledek hospodaření minulých let (+/-)</t>
  </si>
  <si>
    <t>A V.</t>
  </si>
  <si>
    <t>A VI.</t>
  </si>
  <si>
    <t>Rozhodnuto o zálohové výplatě podílu na zisku (-)</t>
  </si>
  <si>
    <t>B+C</t>
  </si>
  <si>
    <t>B</t>
  </si>
  <si>
    <t>Rezerva na důchody a podobné závazky</t>
  </si>
  <si>
    <t>Rezerva na daň z příjmů</t>
  </si>
  <si>
    <t>Rezervy podle zvláštních právních předpisů</t>
  </si>
  <si>
    <t>Ostatní rezervy</t>
  </si>
  <si>
    <t>C</t>
  </si>
  <si>
    <t>C I.</t>
  </si>
  <si>
    <t>Vydané dluhopisy</t>
  </si>
  <si>
    <t>Vyměnitelné dluhopisy</t>
  </si>
  <si>
    <t>Ostatní dluhopisy</t>
  </si>
  <si>
    <t>Závazky k úvěrovým institucím</t>
  </si>
  <si>
    <t>Dlouhodobé přijaté zálohy</t>
  </si>
  <si>
    <t>Závazky z obchodních vztahů</t>
  </si>
  <si>
    <t>Dlouhodobé směnky k úhradě</t>
  </si>
  <si>
    <t>Závazky - ovládaná nebo ovládající osoba</t>
  </si>
  <si>
    <t>Závazky - podstatný vliv</t>
  </si>
  <si>
    <t>Odložený daňový závazek</t>
  </si>
  <si>
    <t>Závazky - ostatní</t>
  </si>
  <si>
    <t>Závazky ke společníkům</t>
  </si>
  <si>
    <t>Dohadné účty pasivní</t>
  </si>
  <si>
    <t>Jiné závazky</t>
  </si>
  <si>
    <t>C II.</t>
  </si>
  <si>
    <t>Krátkodobé přijaté zálohy</t>
  </si>
  <si>
    <t>Krátkodobé směnky k úhradě</t>
  </si>
  <si>
    <t>Závazky ostatní</t>
  </si>
  <si>
    <t>8.1.</t>
  </si>
  <si>
    <t>8.2.</t>
  </si>
  <si>
    <t>Krátkodobé finanční výpomoci</t>
  </si>
  <si>
    <t>8.3.</t>
  </si>
  <si>
    <t>Závazky k zaměstnancům</t>
  </si>
  <si>
    <t>8.4.</t>
  </si>
  <si>
    <t>8.5.</t>
  </si>
  <si>
    <t>Stát - daňové závazky a dotace</t>
  </si>
  <si>
    <t>8.6.</t>
  </si>
  <si>
    <t>8.7.</t>
  </si>
  <si>
    <t>Výdaje příštích období</t>
  </si>
  <si>
    <t>Výnosy příštích období</t>
  </si>
  <si>
    <t>I.</t>
  </si>
  <si>
    <t>Tržby z prodeje výrobků a služeb</t>
  </si>
  <si>
    <t>II.</t>
  </si>
  <si>
    <t>Náklady vynaložené na prodané zboží</t>
  </si>
  <si>
    <t>Spotřeba materiálu a energie</t>
  </si>
  <si>
    <t>Služby</t>
  </si>
  <si>
    <t>Změna stavu zásob vlastní činnosti (+/-)</t>
  </si>
  <si>
    <t>Aktivace (-)</t>
  </si>
  <si>
    <t>+</t>
  </si>
  <si>
    <t>Mzdové náklady</t>
  </si>
  <si>
    <t>Náklady na sociální zabezpečení a zdravotní pojištění</t>
  </si>
  <si>
    <t>Ostatní náklady</t>
  </si>
  <si>
    <t>E.</t>
  </si>
  <si>
    <t>Úprava hodnot v provozní oblasti</t>
  </si>
  <si>
    <t>Úpravy hodnot dlouhodobého nehmotného a hmotného majetku</t>
  </si>
  <si>
    <t>Úpravy hodnot dlouhodobého nehmotného a hmotného majetku - trvalé</t>
  </si>
  <si>
    <t>Úpravy hodnot dlouhodobého nehmotného a hmotného majetku - dočasné</t>
  </si>
  <si>
    <t>Úprava hodnot zásob</t>
  </si>
  <si>
    <t>Úprava hodnot pohledávek</t>
  </si>
  <si>
    <t>III.</t>
  </si>
  <si>
    <t>Tržby z prodaného dlouhodobého majetku</t>
  </si>
  <si>
    <t>Tržby z prodaného materiálu</t>
  </si>
  <si>
    <t>Jiné provozní výnosy</t>
  </si>
  <si>
    <t>F.</t>
  </si>
  <si>
    <t>Zůstatková cena prodaného dlouhodobého majetku</t>
  </si>
  <si>
    <t>Zůstatková cena prodaného materiálu</t>
  </si>
  <si>
    <t>Rezervy v provozní oblasti a komplexní náklady příštích období</t>
  </si>
  <si>
    <t>Jiné provozní náklady</t>
  </si>
  <si>
    <t>*</t>
  </si>
  <si>
    <t>PROVOZNÍ VÝSLEDEK HOSPODAŘENÍ (+/-)</t>
  </si>
  <si>
    <t>IV.</t>
  </si>
  <si>
    <t>Výnosy z dlouhodobého finančního majetku - podíly</t>
  </si>
  <si>
    <t>Výnosy z podílů - ovládaná nebo ovládající osoba</t>
  </si>
  <si>
    <t>Tržby z prodeje cenných papírů a podílů ovládaná nebo ovládající osoba</t>
  </si>
  <si>
    <t>Ostatní výnosy z podílů</t>
  </si>
  <si>
    <t>Výnosy z ostatních podílů</t>
  </si>
  <si>
    <t>Tržby z prodeje cenných papírů a ostatních podílů</t>
  </si>
  <si>
    <t>G.</t>
  </si>
  <si>
    <t>Náklady vynaložené na prodané podíly</t>
  </si>
  <si>
    <t>V.</t>
  </si>
  <si>
    <t>Výnosy z ostatního dlouhodobého finančního majetku</t>
  </si>
  <si>
    <t>Ostatní výnosy z ostatního dlouhodobého finančního majetku</t>
  </si>
  <si>
    <t>H.</t>
  </si>
  <si>
    <t>Náklady související s ostatním dlouhodobým finančním majetkem</t>
  </si>
  <si>
    <t>VI.</t>
  </si>
  <si>
    <t>Výnosové úroky a podobné výnosy</t>
  </si>
  <si>
    <t>Výnosové úroky a podobné výnosy - ovládaná nebo ovládající osoba</t>
  </si>
  <si>
    <t>Ostatní výnosové úroky a podobné výnosy</t>
  </si>
  <si>
    <t>Úpravy hodnot a rezervy ve finanční oblasti</t>
  </si>
  <si>
    <t>J.</t>
  </si>
  <si>
    <t>Nákladové úroky a podobné náklady</t>
  </si>
  <si>
    <t>Nákladové úroky a podobné náklady - ovládaná nebo ovládající osoba</t>
  </si>
  <si>
    <t>VII.</t>
  </si>
  <si>
    <t>K.</t>
  </si>
  <si>
    <t>FINANČNÍ VÝSLEDEK HOSPODAŘENÍ (+/-)</t>
  </si>
  <si>
    <t>**</t>
  </si>
  <si>
    <t>Výsledek hospodaření před zdaněním</t>
  </si>
  <si>
    <t>L.</t>
  </si>
  <si>
    <t>Daň z příjmů</t>
  </si>
  <si>
    <t>Daň z příjmů splatná</t>
  </si>
  <si>
    <t>Daň z příjmů odložená (+/-)</t>
  </si>
  <si>
    <t>Výsledek hospodaření po zdanění (+/-)</t>
  </si>
  <si>
    <t>M.</t>
  </si>
  <si>
    <t>Převod podílu na výsledku hospodaření společníkům (+/-)</t>
  </si>
  <si>
    <t>***</t>
  </si>
  <si>
    <t>Čistý obrat za účetní období</t>
  </si>
  <si>
    <t>Výsledek hospodaření minulých let</t>
  </si>
  <si>
    <t>Výsledek hospodaření běžného účetního období</t>
  </si>
  <si>
    <t>Podíl na tržbách z prodeje výrobků a sl.</t>
  </si>
  <si>
    <t>Podíl na tržbách za zboží a služby</t>
  </si>
  <si>
    <t xml:space="preserve">  z toho Tržby z prodeje dl. majetku a materiálu</t>
  </si>
  <si>
    <t xml:space="preserve">  z toho Jiné provozní výnosy</t>
  </si>
  <si>
    <t>Výnosy z dlouhodobého finančního majetku</t>
  </si>
  <si>
    <t>Výsledek hospodaření po zdanění</t>
  </si>
  <si>
    <t>Tabulka 3.2.1 Ceny – roční</t>
  </si>
  <si>
    <t>Table 3.2.1 Prices – yearly</t>
  </si>
  <si>
    <t>Predikce</t>
  </si>
  <si>
    <t>Výhled</t>
  </si>
  <si>
    <t>Forecast</t>
  </si>
  <si>
    <t>Outlook</t>
  </si>
  <si>
    <t>Consumer Price Index</t>
  </si>
  <si>
    <t>Průměrná míra inflace</t>
  </si>
  <si>
    <t/>
  </si>
  <si>
    <t>růst v %</t>
  </si>
  <si>
    <t>growth in %</t>
  </si>
  <si>
    <t xml:space="preserve">Administrative measures </t>
  </si>
  <si>
    <t>p. b.</t>
  </si>
  <si>
    <t>percentage points</t>
  </si>
  <si>
    <t>Market increase</t>
  </si>
  <si>
    <t>Vstupy</t>
  </si>
  <si>
    <t>Celkem</t>
  </si>
  <si>
    <t>Total</t>
  </si>
  <si>
    <t xml:space="preserve">  z toho ZC prodaného materiálu</t>
  </si>
  <si>
    <t>Pohledávky krátkodobé, provozní</t>
  </si>
  <si>
    <t>Krátkodobé závazky, provozní</t>
  </si>
  <si>
    <t xml:space="preserve">  z toho Krátkodobé závazky, provozní (PK)</t>
  </si>
  <si>
    <t>Úročený CK (k začátku období, dld/krd)</t>
  </si>
  <si>
    <t>kontrolní, převod z tab nahoře</t>
  </si>
  <si>
    <t>Rozvaha, ZC, tis. Kč</t>
  </si>
  <si>
    <t xml:space="preserve">  z toho Pohledávky dlouhodobé</t>
  </si>
  <si>
    <t xml:space="preserve">  z toho Pohledávky krátkodobé, neprovozní/skupina</t>
  </si>
  <si>
    <t>pohledávky: (-) pohledávky ve skupině a spřízněné, neprovozní</t>
  </si>
  <si>
    <t>Úročení</t>
  </si>
  <si>
    <t>Podrozvahový majetek, drobný hmotný majetek</t>
  </si>
  <si>
    <t>31.12.</t>
  </si>
  <si>
    <t>Výkonová spotřeba</t>
  </si>
  <si>
    <t>Daně a poplatky v provozní oblasti</t>
  </si>
  <si>
    <t>Výkony</t>
  </si>
  <si>
    <t>Mimořádný výsledek hospodaření</t>
  </si>
  <si>
    <t>Výnosy z ostatního dlouh. finančního majetku - ovládaná nebo ovládající osoba</t>
  </si>
  <si>
    <t xml:space="preserve">Poskytnuté zálohy na DHM a nedokončený DHM </t>
  </si>
  <si>
    <t>Výsledek hospodaření běžného účetního období (+/-)</t>
  </si>
  <si>
    <t>Náklady na soc. zabezpečení, zdravotní pojištění a ostatní náklady</t>
  </si>
  <si>
    <t>Vzorec</t>
  </si>
  <si>
    <t>(OA-Zás)/KrCK</t>
  </si>
  <si>
    <t>HV pod dani/VK</t>
  </si>
  <si>
    <t>HV po dani/Tržby</t>
  </si>
  <si>
    <t>Zisková marže z provozního HV</t>
  </si>
  <si>
    <t>Provozní HV/Tržby</t>
  </si>
  <si>
    <t>(Provozní HV+O)/Tržby</t>
  </si>
  <si>
    <t>Tržby/Aktiva</t>
  </si>
  <si>
    <t>Zás/Prům denní tržby</t>
  </si>
  <si>
    <t>CK/A</t>
  </si>
  <si>
    <t>věřitelské riziko, míra krytí majetku cizími zdroji;</t>
  </si>
  <si>
    <t>CK/VK</t>
  </si>
  <si>
    <t>VK/C</t>
  </si>
  <si>
    <t>Úrokové krytí</t>
  </si>
  <si>
    <t>Provozní HV/Nákladové úroky</t>
  </si>
  <si>
    <t>Krytí dlouhod majetku vlastním kapitálem</t>
  </si>
  <si>
    <t>VK/DM</t>
  </si>
  <si>
    <t>Míra zadluženosti vlastního kapitálu</t>
  </si>
  <si>
    <t>Rentabilita celkového kapitálu (ROA)</t>
  </si>
  <si>
    <t>(CK-Peníze)/(Provozní HV+O)</t>
  </si>
  <si>
    <t>Peníze/KrCK</t>
  </si>
  <si>
    <t>do 3 let (CK-peníze/CF z provozní činnosti)</t>
  </si>
  <si>
    <t>Podíl vlastního kapitálu na celk. kapitálu</t>
  </si>
  <si>
    <t>kr pohledávky</t>
  </si>
  <si>
    <t>minimálně 2,5</t>
  </si>
  <si>
    <t>více než 10%</t>
  </si>
  <si>
    <t>ObchPohl-ObchZáv</t>
  </si>
  <si>
    <t>Cost of equity including specific risk</t>
  </si>
  <si>
    <t>Stanovení diskontní sazby pomocí modelu CAPM</t>
  </si>
  <si>
    <t>Discount rate calculation (CAPM)</t>
  </si>
  <si>
    <t>Rf (USA) reuters.com, investing, US 30Y bonds</t>
  </si>
  <si>
    <t>% p.a.</t>
  </si>
  <si>
    <t>Riziková prémie země ČR</t>
  </si>
  <si>
    <t>Risk premium of the country CZ</t>
  </si>
  <si>
    <t>%</t>
  </si>
  <si>
    <t xml:space="preserve">RPKT (USA) </t>
  </si>
  <si>
    <t>RPKT (USA)/risk premium of the capital market</t>
  </si>
  <si>
    <t>Beta (nezadlužené) oborové</t>
  </si>
  <si>
    <t>Unleveraged beta by sectors (Prof. Damodaran)</t>
  </si>
  <si>
    <t>p.a.</t>
  </si>
  <si>
    <t>Daňová sazba k datu ocenění</t>
  </si>
  <si>
    <t>Tax rate as of date of valuation</t>
  </si>
  <si>
    <t>Extra charge for liquidity of smaller companies compared to capital market (0 až 5%)</t>
  </si>
  <si>
    <t>Náklady VK oborové tzn. jen systematické riziko</t>
  </si>
  <si>
    <t>Cost of equity by sector with systematic risk only</t>
  </si>
  <si>
    <t>Náklady na VK, včetně spec.rizika (p.a.)</t>
  </si>
  <si>
    <t>CK/Celkový kapitál</t>
  </si>
  <si>
    <t>Debt/total capital</t>
  </si>
  <si>
    <t>Náklady na cizí kapitál</t>
  </si>
  <si>
    <t>Cost of debt</t>
  </si>
  <si>
    <t>WACC k datu ocenění =</t>
  </si>
  <si>
    <t>WACC as of date of valuation</t>
  </si>
  <si>
    <t xml:space="preserve">Odhad nákladů vlastního kapitálu - hodnocení specifického rizika </t>
  </si>
  <si>
    <t>Assesment of specific risk of business</t>
  </si>
  <si>
    <t>R i z i k o</t>
  </si>
  <si>
    <t>R i s k</t>
  </si>
  <si>
    <t>Nízké</t>
  </si>
  <si>
    <t>Zvýšené</t>
  </si>
  <si>
    <t>Vysoké</t>
  </si>
  <si>
    <t>I. Rizika oboru podnikání</t>
  </si>
  <si>
    <t>I. Risk of business</t>
  </si>
  <si>
    <t>Růst poptávky</t>
  </si>
  <si>
    <t>Growth in demand</t>
  </si>
  <si>
    <t>Závislost na hosp.cyklu</t>
  </si>
  <si>
    <t>Dependence on business cycle</t>
  </si>
  <si>
    <t>Struktura odběratelů</t>
  </si>
  <si>
    <t>Structure of customer</t>
  </si>
  <si>
    <t>Kapitálová náročnost</t>
  </si>
  <si>
    <t>Capital intensity</t>
  </si>
  <si>
    <t>Život.prostř., hygienické předpisy, legislativa</t>
  </si>
  <si>
    <t>Environment, hygiene regulation</t>
  </si>
  <si>
    <t>II. Rizika trhu</t>
  </si>
  <si>
    <t>II. Risk of market</t>
  </si>
  <si>
    <t>Kapacita trhu</t>
  </si>
  <si>
    <t>Capacity of market</t>
  </si>
  <si>
    <t>Riziko dosažení tržeb</t>
  </si>
  <si>
    <t xml:space="preserve">Risk of sales achieving </t>
  </si>
  <si>
    <t>Stálí zákazníci</t>
  </si>
  <si>
    <t>Constant customers</t>
  </si>
  <si>
    <t>Konkurence</t>
  </si>
  <si>
    <t>Competition</t>
  </si>
  <si>
    <t xml:space="preserve">Competitive strength of products  </t>
  </si>
  <si>
    <t>Ceny</t>
  </si>
  <si>
    <t>Prices</t>
  </si>
  <si>
    <t>Distribuce</t>
  </si>
  <si>
    <t>Distribution</t>
  </si>
  <si>
    <t>III. Management</t>
  </si>
  <si>
    <t>Ability of management</t>
  </si>
  <si>
    <t>Organizační struktura</t>
  </si>
  <si>
    <t>Structure of company</t>
  </si>
  <si>
    <t>IV. Výrobní proces</t>
  </si>
  <si>
    <t>IV. Production process</t>
  </si>
  <si>
    <t>Vlastní výrobky, opakované prodeje</t>
  </si>
  <si>
    <t>Own products, repeated sales</t>
  </si>
  <si>
    <t>Využití kapacit</t>
  </si>
  <si>
    <t>Utilisation of capacity</t>
  </si>
  <si>
    <t>Pracovní síla</t>
  </si>
  <si>
    <t>Labour</t>
  </si>
  <si>
    <t>Dodavatelé</t>
  </si>
  <si>
    <t>Supplier</t>
  </si>
  <si>
    <t>V. Finanční rizika</t>
  </si>
  <si>
    <t>V. Financial risks</t>
  </si>
  <si>
    <t>Zadluženost</t>
  </si>
  <si>
    <t>Debt</t>
  </si>
  <si>
    <t>Likvidita</t>
  </si>
  <si>
    <t>Liquidity</t>
  </si>
  <si>
    <t>Dosavadní vývoj tržeb</t>
  </si>
  <si>
    <t>Present progress of sales</t>
  </si>
  <si>
    <t>Rentabilita</t>
  </si>
  <si>
    <t>Profitability</t>
  </si>
  <si>
    <t>Short-term trade liability turnover time</t>
  </si>
  <si>
    <t>Doba obratu pohledávek</t>
  </si>
  <si>
    <t>Short-term trade receivable turnover time in days</t>
  </si>
  <si>
    <t>Short-term inventory turnover time in days</t>
  </si>
  <si>
    <t>Přístup k finančním zdrojům</t>
  </si>
  <si>
    <t>Access to financial fund</t>
  </si>
  <si>
    <t>Počet pozorování</t>
  </si>
  <si>
    <t>Number</t>
  </si>
  <si>
    <t xml:space="preserve">Přirážka pro specifické riziko </t>
  </si>
  <si>
    <t>Extra charge for specific risk of business</t>
  </si>
  <si>
    <t>Jednotková míra</t>
  </si>
  <si>
    <t>Unit rate</t>
  </si>
  <si>
    <t>Specifické riziko</t>
  </si>
  <si>
    <t>Efektivní daň z příjmů</t>
  </si>
  <si>
    <t>Změna pracovního kapitálu</t>
  </si>
  <si>
    <t>Podíl Ckúr./VK</t>
  </si>
  <si>
    <t>ik= nvk*VK/K+nck*(1-d)*CK/K</t>
  </si>
  <si>
    <t>Položky v tis. Kč</t>
  </si>
  <si>
    <t xml:space="preserve">Movité věci </t>
  </si>
  <si>
    <t>Průměrná životnost, odhad</t>
  </si>
  <si>
    <t>Podrozvahový majetek</t>
  </si>
  <si>
    <t>Celkem/vážený průměr</t>
  </si>
  <si>
    <t>Roční investice do DHM</t>
  </si>
  <si>
    <t>Majetek po leasingu</t>
  </si>
  <si>
    <t>Celkem ocenění majetku</t>
  </si>
  <si>
    <t>(doporučená hodnota je 1,5 - 2,5)</t>
  </si>
  <si>
    <t>(doporučená hodnota je v rozmezí 1,0 - 1,5)</t>
  </si>
  <si>
    <t>(doporučená hodnota je v rozmezí 0,5 - 1,0)</t>
  </si>
  <si>
    <t>1-1,5</t>
  </si>
  <si>
    <t>Korekce</t>
  </si>
  <si>
    <t>Netto</t>
  </si>
  <si>
    <t>0,7 až 1, U tohoto ukazatele se za dobrou považuje hodnota větší než 3, za vynikající hodnota nad 6</t>
  </si>
  <si>
    <t>Pohledávky z obchodního styku na % tržeb</t>
  </si>
  <si>
    <t>finanční majetek/aktiva</t>
  </si>
  <si>
    <t>pohledávky z obch.styku/tržby</t>
  </si>
  <si>
    <t>Doba obratu zásob ve dnech</t>
  </si>
  <si>
    <t>Oběžná aktiva/Prům denní tržby</t>
  </si>
  <si>
    <t>stálá aktiva/(vlastní jmění + dlouhodobé závazky + dlouhodobé bank.úvěry)</t>
  </si>
  <si>
    <t>Provozní náklady v tis. Kč</t>
  </si>
  <si>
    <t>závazky: (-) závazky ve skupině, neprovozní</t>
  </si>
  <si>
    <t>Neprovozní likvidita ke dni ocenění</t>
  </si>
  <si>
    <t>Tržby v tis. Kč*</t>
  </si>
  <si>
    <t>Provozní zisková marže (EBITDA/Tržby)</t>
  </si>
  <si>
    <t>*(Tržby z prodeje výrobků a služeb+Tržby za prodej zboží)</t>
  </si>
  <si>
    <t>EBITDA v tis. Kč</t>
  </si>
  <si>
    <t>Zlaté bilanční pravidlo</t>
  </si>
  <si>
    <t>bez provozně nutné likvidity</t>
  </si>
  <si>
    <t>Závazky ze soc. zabezp. a zdravotního p.</t>
  </si>
  <si>
    <t>Položka</t>
  </si>
  <si>
    <t>Celkem majetek</t>
  </si>
  <si>
    <t>Celkem závazky</t>
  </si>
  <si>
    <t>Čistý obchodní majetek, jmění</t>
  </si>
  <si>
    <t>Celkem ocenění závazků</t>
  </si>
  <si>
    <t>Ostatní nákl. úroky a podobné náklady</t>
  </si>
  <si>
    <r>
      <t xml:space="preserve">VÝKAZ ZISKŮ A ZTRÁT v </t>
    </r>
    <r>
      <rPr>
        <sz val="9"/>
        <rFont val="Trebuchet MS"/>
        <family val="2"/>
        <charset val="238"/>
      </rPr>
      <t>tis. Kč</t>
    </r>
  </si>
  <si>
    <t>Nutná likvidita, ze závazků Kč</t>
  </si>
  <si>
    <t>pokud záporná hodnota, do PK výchozí hodnoty skutečný stav</t>
  </si>
  <si>
    <t xml:space="preserve">Minimální </t>
  </si>
  <si>
    <t xml:space="preserve">Rf (ČR), státní dluhopisy </t>
  </si>
  <si>
    <t xml:space="preserve">% </t>
  </si>
  <si>
    <t>Konkurenceschopnost výrobků</t>
  </si>
  <si>
    <t>Schopnost vedení</t>
  </si>
  <si>
    <t>kr.závazky (bez úročených)</t>
  </si>
  <si>
    <t>více než 8%; provozní HV</t>
  </si>
  <si>
    <t>OA/KrCK (provozní)</t>
  </si>
  <si>
    <t>běžné pohledávky a závazky, bez úročených (tj. jen PK)</t>
  </si>
  <si>
    <t>Cizí zdroje by neměly překročit jeden a půl násobek hodnoty vlastního jmění; optimální stav je nižší hodnota cizích zdrojů než vlastního jmění; zde do CK započteny rezervy</t>
  </si>
  <si>
    <t>Provozní HV/Aktiva</t>
  </si>
  <si>
    <t>Obch.pohledávky - Obch. závazky, tis. Kč</t>
  </si>
  <si>
    <t>závazky bez úročených, pen prostř. Bez rez. Fondu</t>
  </si>
  <si>
    <t>Další přirážka nebo srážka</t>
  </si>
  <si>
    <t>ISIN</t>
  </si>
  <si>
    <t>Zdroj: ČSÚ, Eurostat. Výpočty a predikce MF ČR.</t>
  </si>
  <si>
    <t>Source: CZSO, Eurostat. Calculations and forecast of the MoF.</t>
  </si>
  <si>
    <t>Index spotřebitelských cen</t>
  </si>
  <si>
    <t>Úroveň</t>
  </si>
  <si>
    <t>Level</t>
  </si>
  <si>
    <t>průměr 2015=100</t>
  </si>
  <si>
    <t>average 2015=100</t>
  </si>
  <si>
    <t>Average inflation rate</t>
  </si>
  <si>
    <t>Harmonizovaný index spotřebitelských cen</t>
  </si>
  <si>
    <t>Harmonized index of consumer prices</t>
  </si>
  <si>
    <t>Deflátory</t>
  </si>
  <si>
    <t>Deflators</t>
  </si>
  <si>
    <t>HDP</t>
  </si>
  <si>
    <t>GDP</t>
  </si>
  <si>
    <t>Hrubé domácí výdaje</t>
  </si>
  <si>
    <t xml:space="preserve">Spotřeba domácností </t>
  </si>
  <si>
    <t>Consumption of households</t>
  </si>
  <si>
    <t>Spotřeba vládních institucí</t>
  </si>
  <si>
    <t>Consumption of government</t>
  </si>
  <si>
    <t>Tvorba fixního kapitálu</t>
  </si>
  <si>
    <t>Fixed capital formation</t>
  </si>
  <si>
    <t>Vývoz zboží a služeb</t>
  </si>
  <si>
    <t>Exports of goods and services</t>
  </si>
  <si>
    <t>Dovoz zboží a služeb</t>
  </si>
  <si>
    <t>Imports of goods and services</t>
  </si>
  <si>
    <t>Směnné relace</t>
  </si>
  <si>
    <t>Terms of trade</t>
  </si>
  <si>
    <t>meziroční změna</t>
  </si>
  <si>
    <t>Country</t>
  </si>
  <si>
    <t>Moody's rating</t>
  </si>
  <si>
    <t>Rating-based Default Spread</t>
  </si>
  <si>
    <t>Total Equity Risk Premium</t>
  </si>
  <si>
    <t>Country Risk Premium</t>
  </si>
  <si>
    <t>Sovereign CDS, net of US</t>
  </si>
  <si>
    <t>Czech Republic</t>
  </si>
  <si>
    <t>Eastern Europe &amp; Russia</t>
  </si>
  <si>
    <t>Aa3</t>
  </si>
  <si>
    <t>Tržby za prodej vlastních výrobků a služeb</t>
  </si>
  <si>
    <t>Výsledek hospodaření za účetní období</t>
  </si>
  <si>
    <t>Doba obratu oběžných aktiv ve dnech</t>
  </si>
  <si>
    <t>Zpátky na obsah</t>
  </si>
  <si>
    <t>Back to Contents</t>
  </si>
  <si>
    <t>Hlavní makroekonomické indikátory</t>
  </si>
  <si>
    <t>Main Macroeconomic Indicators</t>
  </si>
  <si>
    <t>Zdroj: ČNB, ČSÚ, Eurostat, U. S. Energy Information Administration. Výpočty a predikce MF ČR.</t>
  </si>
  <si>
    <t>Source: CNB, CZSO, Eurostat, U. S. Energy Information Administration. Calculations and forecast of the MoF.</t>
  </si>
  <si>
    <t>Current forecast</t>
  </si>
  <si>
    <t>Previous forecast</t>
  </si>
  <si>
    <t>Aktuální predikce</t>
  </si>
  <si>
    <t>Minulá predikce</t>
  </si>
  <si>
    <t>Nominální hrubý domácí produkt</t>
  </si>
  <si>
    <t>Nominal GDP</t>
  </si>
  <si>
    <t>mld. Kč, b.c.</t>
  </si>
  <si>
    <t>bill. CZK</t>
  </si>
  <si>
    <t>růst v %, b.c.</t>
  </si>
  <si>
    <t>nominal growth in %</t>
  </si>
  <si>
    <t>Reálný hrubý domácí produkt</t>
  </si>
  <si>
    <t>Gross domestic product</t>
  </si>
  <si>
    <t>růst v %, s.c.</t>
  </si>
  <si>
    <t>real growth in %</t>
  </si>
  <si>
    <t>Spotřeba domácností</t>
  </si>
  <si>
    <t>Tvorba hrubého fixního kapitálu</t>
  </si>
  <si>
    <t>Gross fixed capital formation</t>
  </si>
  <si>
    <t>Příspěvek čistých vývozů k růstu HDP</t>
  </si>
  <si>
    <t>Contribution of net exports</t>
  </si>
  <si>
    <t>p.b., s.c.</t>
  </si>
  <si>
    <t>pp</t>
  </si>
  <si>
    <t>Příspěvek změny zásob k růstu HDP</t>
  </si>
  <si>
    <t>Contrib. of change in inventories</t>
  </si>
  <si>
    <t>Deflátor HDP</t>
  </si>
  <si>
    <t>GDP deflator</t>
  </si>
  <si>
    <t>Míra inflace spotřebitelských cen</t>
  </si>
  <si>
    <t>průměr v %</t>
  </si>
  <si>
    <t>average in %</t>
  </si>
  <si>
    <t>Saldo běžného účtu</t>
  </si>
  <si>
    <t>Current account balance</t>
  </si>
  <si>
    <t>% HDP</t>
  </si>
  <si>
    <t>% of GDP</t>
  </si>
  <si>
    <t>Saldo sektoru vládních institucí</t>
  </si>
  <si>
    <t>General government balance</t>
  </si>
  <si>
    <t>Předpoklady:</t>
  </si>
  <si>
    <t>Assumptions:</t>
  </si>
  <si>
    <t>Měnový kurz CZK/EUR</t>
  </si>
  <si>
    <t>Exchange rate CZK/EUR</t>
  </si>
  <si>
    <t>Dlouhodobé úrokové sazby</t>
  </si>
  <si>
    <t>Long-term interest rates</t>
  </si>
  <si>
    <t>Ropa Brent</t>
  </si>
  <si>
    <t>Crude oil Brent</t>
  </si>
  <si>
    <t>USD/barel</t>
  </si>
  <si>
    <t>USD/barrel</t>
  </si>
  <si>
    <t>HDP eurozóny</t>
  </si>
  <si>
    <t>GDP in the euro area</t>
  </si>
  <si>
    <t>Tabulka 1.4.1 Úrokové sazby – roční</t>
  </si>
  <si>
    <t>Table 1.4.1 Interest Rates – yearly</t>
  </si>
  <si>
    <t>průměrná sazba za dané období, není-li uvedeno jinak</t>
  </si>
  <si>
    <t>average of period, unless stated otherwise</t>
  </si>
  <si>
    <t>Zdroj: ČNB, ECB, Fed. Výpočty a predikce MF ČR.</t>
  </si>
  <si>
    <t>Source: CNB, ECB, Fed. Calculations and forecast of the MoF.</t>
  </si>
  <si>
    <r>
      <t xml:space="preserve">Repo 2T ČNB </t>
    </r>
    <r>
      <rPr>
        <sz val="7"/>
        <rFont val="Calibri"/>
        <family val="2"/>
        <charset val="238"/>
      </rPr>
      <t>(</t>
    </r>
    <r>
      <rPr>
        <i/>
        <sz val="7"/>
        <rFont val="Calibri"/>
        <family val="2"/>
        <charset val="238"/>
      </rPr>
      <t>konec období</t>
    </r>
    <r>
      <rPr>
        <sz val="7"/>
        <rFont val="Calibri"/>
        <family val="2"/>
        <charset val="238"/>
      </rPr>
      <t>)</t>
    </r>
  </si>
  <si>
    <t>v % p.a.</t>
  </si>
  <si>
    <r>
      <t xml:space="preserve">Repo 2W rate CNB </t>
    </r>
    <r>
      <rPr>
        <sz val="7"/>
        <rFont val="Calibri"/>
        <family val="2"/>
        <charset val="238"/>
      </rPr>
      <t>(</t>
    </r>
    <r>
      <rPr>
        <i/>
        <sz val="7"/>
        <rFont val="Calibri"/>
        <family val="2"/>
        <charset val="238"/>
      </rPr>
      <t>end of period</t>
    </r>
    <r>
      <rPr>
        <sz val="7"/>
        <rFont val="Calibri"/>
        <family val="2"/>
        <charset val="238"/>
      </rPr>
      <t>)</t>
    </r>
  </si>
  <si>
    <t>in % p.a.</t>
  </si>
  <si>
    <t>.</t>
  </si>
  <si>
    <r>
      <t xml:space="preserve">Federal funds rate </t>
    </r>
    <r>
      <rPr>
        <sz val="7"/>
        <rFont val="Calibri"/>
        <family val="2"/>
        <charset val="238"/>
      </rPr>
      <t>(</t>
    </r>
    <r>
      <rPr>
        <i/>
        <sz val="7"/>
        <rFont val="Calibri"/>
        <family val="2"/>
        <charset val="238"/>
      </rPr>
      <t>end of period</t>
    </r>
    <r>
      <rPr>
        <sz val="7"/>
        <rFont val="Calibri"/>
        <family val="2"/>
        <charset val="238"/>
      </rPr>
      <t>)</t>
    </r>
  </si>
  <si>
    <t>PRIBOR 3M</t>
  </si>
  <si>
    <t xml:space="preserve">PRIBOR 3M </t>
  </si>
  <si>
    <t xml:space="preserve">Dlouhodobé úrokové sazby </t>
  </si>
  <si>
    <t>YTM of 10Y government bonds</t>
  </si>
  <si>
    <t>Klientské úrokové sazby</t>
  </si>
  <si>
    <t>Client interest rates</t>
  </si>
  <si>
    <t xml:space="preserve">Úvěry domácnostem </t>
  </si>
  <si>
    <t>Loans to households</t>
  </si>
  <si>
    <t xml:space="preserve">Úvěry nefinančním podnikům </t>
  </si>
  <si>
    <t>Loans to non-financial corporations</t>
  </si>
  <si>
    <t>Vklady domácností</t>
  </si>
  <si>
    <t>Deposits of households</t>
  </si>
  <si>
    <t>Vklady nefinančních podniků</t>
  </si>
  <si>
    <t>Deposits of non-financial corporations</t>
  </si>
  <si>
    <t>Tabulka 3.3.1 Trh práce – roční</t>
  </si>
  <si>
    <t>Table 3.3.1 Labour Market – yearly</t>
  </si>
  <si>
    <t>Zdroj: ČSÚ, MPSV. Výpočty a predikce MF ČR.</t>
  </si>
  <si>
    <t>Source: CZSO, Ministry of Labour and Social Affairs. Calculations and forecast of the MoF.</t>
  </si>
  <si>
    <t>Výběrové šetření pracovních sil – ČSÚ</t>
  </si>
  <si>
    <t>Labour Force Survey</t>
  </si>
  <si>
    <t>Employment</t>
  </si>
  <si>
    <t>Employees</t>
  </si>
  <si>
    <t>Unemployment</t>
  </si>
  <si>
    <t>Míra nezaměstnanosti</t>
  </si>
  <si>
    <t>Unemployment rate</t>
  </si>
  <si>
    <t>Registrovaná nezaměstnanost – MPSV</t>
  </si>
  <si>
    <t>Registered unemployment</t>
  </si>
  <si>
    <t>Počet nezaměstnaných</t>
  </si>
  <si>
    <t>Podíl nezaměstnaných osob</t>
  </si>
  <si>
    <t xml:space="preserve">Share of unemployed </t>
  </si>
  <si>
    <t>Průměrná hrubá měsíční mzda</t>
  </si>
  <si>
    <t>Nominální</t>
  </si>
  <si>
    <t>Nominal</t>
  </si>
  <si>
    <t>Kč měsíčně</t>
  </si>
  <si>
    <t>CZK monthly</t>
  </si>
  <si>
    <t>Reálná</t>
  </si>
  <si>
    <t>Real</t>
  </si>
  <si>
    <t>Medián měsíčních mezd</t>
  </si>
  <si>
    <t>Median monthly wage</t>
  </si>
  <si>
    <t>Objem mezd a platů</t>
  </si>
  <si>
    <t>Wage bill</t>
  </si>
  <si>
    <t>Produktivita práce</t>
  </si>
  <si>
    <t>Labour productivity</t>
  </si>
  <si>
    <t>Jednotkové náklady práce</t>
  </si>
  <si>
    <t xml:space="preserve">Unit labour costs </t>
  </si>
  <si>
    <t xml:space="preserve">  z toho ZC prodaného dlouhodobého majetku</t>
  </si>
  <si>
    <t xml:space="preserve">  z toho Daně a poplatky</t>
  </si>
  <si>
    <t>ZC</t>
  </si>
  <si>
    <t>Zvířata</t>
  </si>
  <si>
    <t>Odpisy z investic r. 2027</t>
  </si>
  <si>
    <t>Odpisy z investic r. 2028</t>
  </si>
  <si>
    <t>Odpisy z investic r. 2029</t>
  </si>
  <si>
    <t>Odpisy z investic r. 2030</t>
  </si>
  <si>
    <t xml:space="preserve">  z toho provozní část</t>
  </si>
  <si>
    <t>Parametrický vzorec - 2. fáze (SHPH)</t>
  </si>
  <si>
    <t>KPVHt+1</t>
  </si>
  <si>
    <t>ri</t>
  </si>
  <si>
    <t>Wacc-g</t>
  </si>
  <si>
    <t>Pokračující hodnota</t>
  </si>
  <si>
    <t>Diskontní faktor</t>
  </si>
  <si>
    <t>Součet SH 1. fáze</t>
  </si>
  <si>
    <t>Celkem brutto provozní část</t>
  </si>
  <si>
    <t>Úročené cizí zdroje</t>
  </si>
  <si>
    <t>Provozní část</t>
  </si>
  <si>
    <t>CKúr/K</t>
  </si>
  <si>
    <t>CDS spread</t>
  </si>
  <si>
    <t>poměr volatilit akciového a dluhopisového trhu, damodaran, 2/2021</t>
  </si>
  <si>
    <t>Std deviation in Equities (weekly)</t>
  </si>
  <si>
    <t>CDS</t>
  </si>
  <si>
    <t>CV(CDS)</t>
  </si>
  <si>
    <t>rozdíl Credit default swap CR - USA</t>
  </si>
  <si>
    <t>1/2019</t>
  </si>
  <si>
    <t>1.2.2020</t>
  </si>
  <si>
    <t>1.12020</t>
  </si>
  <si>
    <t>leden 2018</t>
  </si>
  <si>
    <t>RPZ 1</t>
  </si>
  <si>
    <t>Peněžní prostředky na % aktiv</t>
  </si>
  <si>
    <t>Celková zadluženost (cizí kap./pasiva)</t>
  </si>
  <si>
    <t>Provozní CF (EBITDA) k tržbám</t>
  </si>
  <si>
    <t>1.2.2021</t>
  </si>
  <si>
    <t xml:space="preserve">Přirážka za nejistotu vývoje </t>
  </si>
  <si>
    <t>Posk. zálohy na dl. a nedokonč.dl. nehm. majetek</t>
  </si>
  <si>
    <t>Brutto</t>
  </si>
  <si>
    <t>Leasing</t>
  </si>
  <si>
    <t>Závazky nevykázané v rozvaze</t>
  </si>
  <si>
    <r>
      <t xml:space="preserve">Zaměstnanost </t>
    </r>
    <r>
      <rPr>
        <i/>
        <sz val="8"/>
        <rFont val="Calibri"/>
        <family val="2"/>
        <charset val="238"/>
      </rPr>
      <t>(VŠPS)</t>
    </r>
  </si>
  <si>
    <r>
      <t xml:space="preserve">Employment </t>
    </r>
    <r>
      <rPr>
        <i/>
        <sz val="8"/>
        <rFont val="Calibri"/>
        <family val="2"/>
        <charset val="238"/>
      </rPr>
      <t>(LFS)</t>
    </r>
  </si>
  <si>
    <r>
      <t xml:space="preserve">Míra nezaměstnanosti </t>
    </r>
    <r>
      <rPr>
        <i/>
        <sz val="8"/>
        <rFont val="Calibri"/>
        <family val="2"/>
        <charset val="238"/>
      </rPr>
      <t>(VŠPS)</t>
    </r>
  </si>
  <si>
    <r>
      <t xml:space="preserve">Unemployment rate </t>
    </r>
    <r>
      <rPr>
        <i/>
        <sz val="8"/>
        <rFont val="Calibri"/>
        <family val="2"/>
        <charset val="238"/>
      </rPr>
      <t>(LFS)</t>
    </r>
  </si>
  <si>
    <r>
      <t xml:space="preserve">Objem mezd a platů </t>
    </r>
    <r>
      <rPr>
        <i/>
        <sz val="8"/>
        <rFont val="Calibri"/>
        <family val="2"/>
        <charset val="238"/>
      </rPr>
      <t>(dom. koncept)</t>
    </r>
  </si>
  <si>
    <r>
      <t xml:space="preserve">Wage bill </t>
    </r>
    <r>
      <rPr>
        <i/>
        <sz val="8"/>
        <rFont val="Calibri"/>
        <family val="2"/>
        <charset val="238"/>
      </rPr>
      <t>(domestic concept)</t>
    </r>
  </si>
  <si>
    <t>Gross domestic expenditure</t>
  </si>
  <si>
    <t>Kč 2015</t>
  </si>
  <si>
    <t>CZK 2015</t>
  </si>
  <si>
    <t>Zisková marže před zdaněním</t>
  </si>
  <si>
    <t>Náklady na neprovozní majetek</t>
  </si>
  <si>
    <t>Výnosy z neprovozního majetku</t>
  </si>
  <si>
    <t>Odpisy z investic r. 2031</t>
  </si>
  <si>
    <t>Odpisy z investic r. 2032</t>
  </si>
  <si>
    <t>Standard deviation of equity</t>
  </si>
  <si>
    <t>Standard deviation in operating income (last 10 years)</t>
  </si>
  <si>
    <t>Číslo emise</t>
  </si>
  <si>
    <t>Číslo tranše</t>
  </si>
  <si>
    <t>Kupon (roční)</t>
  </si>
  <si>
    <t>Datum aukce</t>
  </si>
  <si>
    <t>Datum vypořádání</t>
  </si>
  <si>
    <t>Splatnost</t>
  </si>
  <si>
    <t>Požadovaný objem celkem bez MF (Kč)</t>
  </si>
  <si>
    <t>Max. výnos</t>
  </si>
  <si>
    <t>Současná hodnota 1. fáze v jednotlivých letech</t>
  </si>
  <si>
    <t>interval +10%</t>
  </si>
  <si>
    <t>interval -10%</t>
  </si>
  <si>
    <t>EBITDA</t>
  </si>
  <si>
    <t xml:space="preserve">  meziroční změna</t>
  </si>
  <si>
    <t xml:space="preserve">  podíl na tržbách</t>
  </si>
  <si>
    <t>Současná hodnota 1. fáze celkem</t>
  </si>
  <si>
    <t xml:space="preserve">ř. </t>
  </si>
  <si>
    <t>Data ze dne</t>
  </si>
  <si>
    <t>Riziková príémie rozvinutého trhu</t>
  </si>
  <si>
    <t>Riziková prémie trhu</t>
  </si>
  <si>
    <t>Výsledek hospodaření běž. úč. období (+/-)</t>
  </si>
  <si>
    <t>Rozhodnuto o záloh. výplatě podílu na zisku (-)</t>
  </si>
  <si>
    <t>KrPohlObch/Prům denní tržby</t>
  </si>
  <si>
    <t>Průměrná doba splatnosti obch. pohledávek</t>
  </si>
  <si>
    <t>Průměrná doba splatnosti obch. závazků</t>
  </si>
  <si>
    <t>KrZávObch/Prům denní tržby</t>
  </si>
  <si>
    <t>Stálá aktiva/(VK+dl.záv.+dl.úvěry)</t>
  </si>
  <si>
    <t>Rentabilita aktiv z PHV</t>
  </si>
  <si>
    <t>Rentabilita VK z HV po dani</t>
  </si>
  <si>
    <t>kontrola P-A</t>
  </si>
  <si>
    <t>kontrola A-P</t>
  </si>
  <si>
    <t>Odpisy, skutečnost/plán</t>
  </si>
  <si>
    <t>Ukazatele likvidity</t>
  </si>
  <si>
    <t>Průměrná denní úroveň přidané hodnoty</t>
  </si>
  <si>
    <t>Počet zaměstnanců k poslednímu dni daného období</t>
  </si>
  <si>
    <t>Počet obratů aktiv celkem za období</t>
  </si>
  <si>
    <t>Dlouhodobá zadluženost</t>
  </si>
  <si>
    <t>Dl.závazky/Pasiva</t>
  </si>
  <si>
    <t xml:space="preserve">  z toho Úprava hodnot zásob/pohledávek</t>
  </si>
  <si>
    <t xml:space="preserve">    z toho Úprava hodnot dlouhod. majetku - dočasné</t>
  </si>
  <si>
    <t xml:space="preserve">    z toho Úpravy hodnot dlouhod. majetku-trvalé (Odpisy)</t>
  </si>
  <si>
    <t xml:space="preserve">Dlouhodobý finanční majetek </t>
  </si>
  <si>
    <t>ř</t>
  </si>
  <si>
    <t>Repr. hodnota/PC</t>
  </si>
  <si>
    <t>průměr nezadlužená beta korigovaná o cash</t>
  </si>
  <si>
    <t>riziko selhání země, damodaran.com, data 7/2022</t>
  </si>
  <si>
    <t>A1</t>
  </si>
  <si>
    <t>CDS Spread 1/1/22</t>
  </si>
  <si>
    <t>CDS % Change</t>
  </si>
  <si>
    <r>
      <t>s</t>
    </r>
    <r>
      <rPr>
        <i/>
        <vertAlign val="subscript"/>
        <sz val="12"/>
        <color indexed="8"/>
        <rFont val="Calibri"/>
        <family val="2"/>
      </rPr>
      <t>Bond</t>
    </r>
  </si>
  <si>
    <r>
      <t>s</t>
    </r>
    <r>
      <rPr>
        <i/>
        <vertAlign val="subscript"/>
        <sz val="12"/>
        <color indexed="8"/>
        <rFont val="Calibri"/>
        <family val="2"/>
      </rPr>
      <t xml:space="preserve">Equity/ </t>
    </r>
    <r>
      <rPr>
        <i/>
        <sz val="12"/>
        <color indexed="8"/>
        <rFont val="Symbol"/>
        <family val="1"/>
        <charset val="2"/>
      </rPr>
      <t>s</t>
    </r>
    <r>
      <rPr>
        <i/>
        <vertAlign val="subscript"/>
        <sz val="12"/>
        <color indexed="8"/>
        <rFont val="Calibri"/>
        <family val="2"/>
      </rPr>
      <t>Bond</t>
    </r>
  </si>
  <si>
    <r>
      <t>s</t>
    </r>
    <r>
      <rPr>
        <i/>
        <sz val="12"/>
        <color indexed="8"/>
        <rFont val="Calibri"/>
        <family val="2"/>
      </rPr>
      <t xml:space="preserve"> (CDS)</t>
    </r>
  </si>
  <si>
    <r>
      <t>s</t>
    </r>
    <r>
      <rPr>
        <i/>
        <vertAlign val="subscript"/>
        <sz val="12"/>
        <color indexed="8"/>
        <rFont val="Symbol"/>
        <family val="1"/>
        <charset val="2"/>
      </rPr>
      <t>E</t>
    </r>
    <r>
      <rPr>
        <i/>
        <vertAlign val="subscript"/>
        <sz val="12"/>
        <color indexed="8"/>
        <rFont val="Calibri"/>
        <family val="2"/>
      </rPr>
      <t>quity/</t>
    </r>
    <r>
      <rPr>
        <i/>
        <vertAlign val="subscript"/>
        <sz val="12"/>
        <color indexed="8"/>
        <rFont val="Symbol"/>
        <family val="1"/>
        <charset val="2"/>
      </rPr>
      <t xml:space="preserve"> </t>
    </r>
    <r>
      <rPr>
        <i/>
        <sz val="12"/>
        <color indexed="8"/>
        <rFont val="Symbol"/>
        <family val="1"/>
        <charset val="2"/>
      </rPr>
      <t>s</t>
    </r>
    <r>
      <rPr>
        <i/>
        <vertAlign val="subscript"/>
        <sz val="12"/>
        <color indexed="8"/>
        <rFont val="Calibri"/>
        <family val="2"/>
      </rPr>
      <t>CDS</t>
    </r>
  </si>
  <si>
    <t>1.2.2022</t>
  </si>
  <si>
    <t>2. fáze</t>
  </si>
  <si>
    <t>Roční reinvestice</t>
  </si>
  <si>
    <t>Odpisy z investic r. 2024</t>
  </si>
  <si>
    <t>Odpisy z investic r. 2025</t>
  </si>
  <si>
    <t>Odpisy z investic r. 2026</t>
  </si>
  <si>
    <t>Současná hodnota CF 2. fáze</t>
  </si>
  <si>
    <t>Současná hodnota CF 1. fáze</t>
  </si>
  <si>
    <r>
      <t>Pracovní kapitál</t>
    </r>
    <r>
      <rPr>
        <sz val="9"/>
        <rFont val="Trebuchet MS"/>
        <family val="2"/>
        <charset val="238"/>
      </rPr>
      <t xml:space="preserve"> v tis. Kč</t>
    </r>
  </si>
  <si>
    <t>Evropa</t>
  </si>
  <si>
    <t>Date updated:</t>
  </si>
  <si>
    <t>Industry Name</t>
  </si>
  <si>
    <t>Number of firms</t>
  </si>
  <si>
    <t>D/E Ratio</t>
  </si>
  <si>
    <t>Effective Tax rate</t>
  </si>
  <si>
    <t>Unlevered beta</t>
  </si>
  <si>
    <t>Průměr</t>
  </si>
  <si>
    <t>Požadováno konkurenční část aukce</t>
  </si>
  <si>
    <t>Požadováno nekonkureční část aukce</t>
  </si>
  <si>
    <t>Prodaný objem celkem bez MF</t>
  </si>
  <si>
    <t>Prodáno konkureční část aukce</t>
  </si>
  <si>
    <t>Prodáno nekonkureční část aukce MF ČR odkoupilo do portfolia</t>
  </si>
  <si>
    <t>MF ČR odkoupilo  do portfolia</t>
  </si>
  <si>
    <t>Objem prostředků</t>
  </si>
  <si>
    <t>Měna</t>
  </si>
  <si>
    <t>není</t>
  </si>
  <si>
    <t>1-g/ri</t>
  </si>
  <si>
    <t>Současná hodnota 2. fáze</t>
  </si>
  <si>
    <t xml:space="preserve">Netto hodnota společnosti, kontrolní řádek </t>
  </si>
  <si>
    <t>Diskontované CF (brutto hodnota spol.), kontrolní řádek</t>
  </si>
  <si>
    <t>PK/Tržby</t>
  </si>
  <si>
    <t>Průměrný přepočtený počet zaměstnanců</t>
  </si>
  <si>
    <t>Výsledky aukcí SDD - 2022</t>
  </si>
  <si>
    <t>Dobra obratu pohledávek</t>
  </si>
  <si>
    <t>EBITDA marže (EBITDA/Tržby vč zboží)</t>
  </si>
  <si>
    <t>Průměrné měsíční osobní náklady os.</t>
  </si>
  <si>
    <t>Počet zaměstnanců (průměrný přepočtený, bez DPČ)</t>
  </si>
  <si>
    <t>Osobní náklady na zaměstnance, měs.</t>
  </si>
  <si>
    <t>Celkem netto hodnota (jmění)</t>
  </si>
  <si>
    <t>Celkem výnosy provozní</t>
  </si>
  <si>
    <t>Celkem náklady provozní</t>
  </si>
  <si>
    <t xml:space="preserve"> podíl N na V provozní</t>
  </si>
  <si>
    <t>Základ daně, KPHV</t>
  </si>
  <si>
    <t>Korigovaný prov. HV (KPHV)za účetní období</t>
  </si>
  <si>
    <t>Hrubé mzdy, odahd</t>
  </si>
  <si>
    <t>Aukce SD a jejich výsledky - Česká národní banka (cnb.cz)</t>
  </si>
  <si>
    <t>Unlevered beta corrected for cash</t>
  </si>
  <si>
    <t>HiLo Risk</t>
  </si>
  <si>
    <t>Total Equity Risk Premium2</t>
  </si>
  <si>
    <t>Country Risk Premium3</t>
  </si>
  <si>
    <t xml:space="preserve">Min. výnos </t>
  </si>
  <si>
    <t>Prům. výnos</t>
  </si>
  <si>
    <t>(+) Neprovozní nehmotný a hmotný majetek</t>
  </si>
  <si>
    <t>(+) Dlouhodobý finanční majetek, dluhopisy a CP</t>
  </si>
  <si>
    <t>(+) Dlouhodobé pohledávky</t>
  </si>
  <si>
    <t>(+) Krátkodobý finanční majetek</t>
  </si>
  <si>
    <t>(+) Peněžní prostředky, neprovozní</t>
  </si>
  <si>
    <r>
      <t xml:space="preserve">Průměrné denní </t>
    </r>
    <r>
      <rPr>
        <b/>
        <sz val="9"/>
        <rFont val="Trebuchet MS"/>
        <family val="2"/>
        <charset val="238"/>
      </rPr>
      <t>tržby</t>
    </r>
  </si>
  <si>
    <r>
      <t xml:space="preserve">Průměrná denní úroveň </t>
    </r>
    <r>
      <rPr>
        <b/>
        <sz val="9"/>
        <rFont val="Trebuchet MS"/>
        <family val="2"/>
        <charset val="238"/>
      </rPr>
      <t>výkonové spotřeby</t>
    </r>
  </si>
  <si>
    <r>
      <t xml:space="preserve">Průměrné denní </t>
    </r>
    <r>
      <rPr>
        <b/>
        <sz val="9"/>
        <rFont val="Trebuchet MS"/>
        <family val="2"/>
        <charset val="238"/>
      </rPr>
      <t>provozní výnosy</t>
    </r>
  </si>
  <si>
    <r>
      <t xml:space="preserve">Průměrné denní </t>
    </r>
    <r>
      <rPr>
        <b/>
        <sz val="9"/>
        <rFont val="Trebuchet MS"/>
        <family val="2"/>
        <charset val="238"/>
      </rPr>
      <t>provozní náklady</t>
    </r>
  </si>
  <si>
    <r>
      <t xml:space="preserve">Průměrné denní </t>
    </r>
    <r>
      <rPr>
        <b/>
        <sz val="9"/>
        <rFont val="Trebuchet MS"/>
        <family val="2"/>
        <charset val="238"/>
      </rPr>
      <t>jiné provozní náklady</t>
    </r>
  </si>
  <si>
    <t xml:space="preserve">  z toho Úprava hodnot dlouhodobého majetku</t>
  </si>
  <si>
    <t>Healthcare Support Services</t>
  </si>
  <si>
    <t>Hospitals/Healthcare Facilities</t>
  </si>
  <si>
    <t>Recreation</t>
  </si>
  <si>
    <t xml:space="preserve">  z toho Odložený daňový závazek</t>
  </si>
  <si>
    <t xml:space="preserve">  z toho Pohledávky, krátkodobé, provozní (PK)</t>
  </si>
  <si>
    <t>Podíl na tržbách za služby</t>
  </si>
  <si>
    <t>9.1.</t>
  </si>
  <si>
    <t>9.2.</t>
  </si>
  <si>
    <t>9.3.</t>
  </si>
  <si>
    <t>Průměr odpisů minulost do 2022</t>
  </si>
  <si>
    <t>Počáteční stav peněz</t>
  </si>
  <si>
    <t>zisk po zdanění</t>
  </si>
  <si>
    <t>odpisy a další nepeněžní operace</t>
  </si>
  <si>
    <t>CF z provozní činnosti před zd, změn PK a mimoř.</t>
  </si>
  <si>
    <t>zásoby</t>
  </si>
  <si>
    <t>pohledávky</t>
  </si>
  <si>
    <t>ostatní aktiva</t>
  </si>
  <si>
    <t>krátkodobé závazky</t>
  </si>
  <si>
    <t>ostatní pasiva</t>
  </si>
  <si>
    <t>Provozní CF</t>
  </si>
  <si>
    <t>investiční výdaje</t>
  </si>
  <si>
    <t>Investiční CF</t>
  </si>
  <si>
    <t>bankovní úvěry + dlouhodobé závazky</t>
  </si>
  <si>
    <t>rezervy</t>
  </si>
  <si>
    <t>vlastní kapitál (úpis akcií, fondů...)</t>
  </si>
  <si>
    <t>Finanční CF</t>
  </si>
  <si>
    <t>Čistý peněžní tok</t>
  </si>
  <si>
    <t>Vyplacené dividendy</t>
  </si>
  <si>
    <t>Konečný stav peněz</t>
  </si>
  <si>
    <t>Daňové odpisy</t>
  </si>
  <si>
    <t>(-) Rezervy</t>
  </si>
  <si>
    <t>(-) Odložený daňový závazek</t>
  </si>
  <si>
    <t>VK</t>
  </si>
  <si>
    <t>Odhadovaná prměrná doba odpisu</t>
  </si>
  <si>
    <t>Průměrné investice v letech 2019 až 2021</t>
  </si>
  <si>
    <t>korekce plánu</t>
  </si>
  <si>
    <t>k dořešení</t>
  </si>
  <si>
    <t>pomocný ř.</t>
  </si>
  <si>
    <t>Výpočet DCF, tis. Kč</t>
  </si>
  <si>
    <t>Nehmotný majetek</t>
  </si>
  <si>
    <t>Účetní hodnota</t>
  </si>
  <si>
    <t>Substanční hodnota</t>
  </si>
  <si>
    <t>Ocenění</t>
  </si>
  <si>
    <t>Dluh sektoru vládních institucí</t>
  </si>
  <si>
    <t>General government debt</t>
  </si>
  <si>
    <t>Administrativní opatření</t>
  </si>
  <si>
    <t>Tržní růst</t>
  </si>
  <si>
    <t>Národní účty – ČSÚ</t>
  </si>
  <si>
    <t>National accounts</t>
  </si>
  <si>
    <t>Zaměstnanost</t>
  </si>
  <si>
    <t>prům. v tis. osob</t>
  </si>
  <si>
    <t>av. in thous. persons</t>
  </si>
  <si>
    <t>Zaměstnanci</t>
  </si>
  <si>
    <t>OSVČ</t>
  </si>
  <si>
    <t>Self-employed persons</t>
  </si>
  <si>
    <t>Náhrady zaměstnancům</t>
  </si>
  <si>
    <t>Compensation of employees</t>
  </si>
  <si>
    <t>Míra zaměstnanosti 20–64 let</t>
  </si>
  <si>
    <t>Employment rate 20–64</t>
  </si>
  <si>
    <t>Míra participace 20–64 let</t>
  </si>
  <si>
    <t>Participation rate 20–64</t>
  </si>
  <si>
    <t>Volná pracovní místa</t>
  </si>
  <si>
    <t>Job vacancies</t>
  </si>
  <si>
    <t>prům. v tisících</t>
  </si>
  <si>
    <t>av. in thousands</t>
  </si>
  <si>
    <t>Podniková statistika – ČSÚ</t>
  </si>
  <si>
    <t>Business statistics</t>
  </si>
  <si>
    <t>Average monthly wage</t>
  </si>
  <si>
    <t xml:space="preserve">REINVESTICE </t>
  </si>
  <si>
    <t>Dobra obratu zásob</t>
  </si>
  <si>
    <t>Celkem tržby</t>
  </si>
  <si>
    <t>Odpisy z investic do r. 2023</t>
  </si>
  <si>
    <t>Odpisy z investic r. 2033</t>
  </si>
  <si>
    <t>Average: 2020-24</t>
  </si>
  <si>
    <t>(-) Dlouhodobé závazky, neúročené/neprovozní/skupina</t>
  </si>
  <si>
    <t>(-) Krátkodobé závazky/neúročené/neprovozní/skupina</t>
  </si>
  <si>
    <t xml:space="preserve">  z toho Neúročené/neprovozní/skupin spol./společníci</t>
  </si>
  <si>
    <t xml:space="preserve">  z toho Neúročené, neprovozní, skupina</t>
  </si>
  <si>
    <t xml:space="preserve">  z toho Úročené závazky/dluhopisy</t>
  </si>
  <si>
    <t>(+) Krátkodobé pohledávky, neprovozní</t>
  </si>
  <si>
    <t>Průměrné denní ekonomické výsledky, v tis. Kč</t>
  </si>
  <si>
    <t>Celkem závazky (cizí zdroje + časové rozlišení)</t>
  </si>
  <si>
    <t xml:space="preserve">  z toho Rezervy v provozní oblasti a komplexní NPO</t>
  </si>
  <si>
    <t>průměr 2020=100</t>
  </si>
  <si>
    <r>
      <t xml:space="preserve">Hlavní sazba ECB </t>
    </r>
    <r>
      <rPr>
        <sz val="7"/>
        <rFont val="Calibri"/>
        <family val="2"/>
        <charset val="238"/>
      </rPr>
      <t>(</t>
    </r>
    <r>
      <rPr>
        <i/>
        <sz val="7"/>
        <rFont val="Calibri"/>
        <family val="2"/>
        <charset val="238"/>
      </rPr>
      <t>konec období</t>
    </r>
    <r>
      <rPr>
        <sz val="7"/>
        <rFont val="Calibri"/>
        <family val="2"/>
        <charset val="238"/>
      </rPr>
      <t>)</t>
    </r>
  </si>
  <si>
    <r>
      <t xml:space="preserve">Deposit facility ECB </t>
    </r>
    <r>
      <rPr>
        <sz val="7"/>
        <rFont val="Calibri"/>
        <family val="2"/>
        <charset val="238"/>
      </rPr>
      <t>(</t>
    </r>
    <r>
      <rPr>
        <i/>
        <sz val="7"/>
        <rFont val="Calibri"/>
        <family val="2"/>
        <charset val="238"/>
      </rPr>
      <t>end of period</t>
    </r>
    <r>
      <rPr>
        <sz val="7"/>
        <rFont val="Calibri"/>
        <family val="2"/>
        <charset val="238"/>
      </rPr>
      <t>)</t>
    </r>
  </si>
  <si>
    <r>
      <t xml:space="preserve">Hlavní sazba Fed </t>
    </r>
    <r>
      <rPr>
        <sz val="7"/>
        <rFont val="Calibri"/>
        <family val="2"/>
        <charset val="238"/>
      </rPr>
      <t>(</t>
    </r>
    <r>
      <rPr>
        <i/>
        <sz val="7"/>
        <rFont val="Calibri"/>
        <family val="2"/>
        <charset val="238"/>
      </rPr>
      <t>konec období</t>
    </r>
    <r>
      <rPr>
        <sz val="7"/>
        <rFont val="Calibri"/>
        <family val="2"/>
        <charset val="238"/>
      </rPr>
      <t>)</t>
    </r>
  </si>
  <si>
    <t>do r. 2027 dle mfcr.cz, dále dld. inflace</t>
  </si>
  <si>
    <t>Shrnutí ocenění k 31.12.2024</t>
  </si>
  <si>
    <t>CZ0001005920</t>
  </si>
  <si>
    <t>1,50 %</t>
  </si>
  <si>
    <t>4.2200</t>
  </si>
  <si>
    <t>6299000000.00</t>
  </si>
  <si>
    <t>6270000000.00</t>
  </si>
  <si>
    <t>29000000.00</t>
  </si>
  <si>
    <t>2379000000.00</t>
  </si>
  <si>
    <t>2350000000.00</t>
  </si>
  <si>
    <t>6621000000.00</t>
  </si>
  <si>
    <t>1680942739.72</t>
  </si>
  <si>
    <t>Kč</t>
  </si>
  <si>
    <t>ČNB</t>
  </si>
  <si>
    <t>CZ0001007256</t>
  </si>
  <si>
    <t>3,00 %</t>
  </si>
  <si>
    <t>3.9680</t>
  </si>
  <si>
    <t>3.9820</t>
  </si>
  <si>
    <t>3.9930</t>
  </si>
  <si>
    <t>6369980000.00</t>
  </si>
  <si>
    <t>6228000000.00</t>
  </si>
  <si>
    <t>141980000.00</t>
  </si>
  <si>
    <t>4169980000.00</t>
  </si>
  <si>
    <t>4028000000.00</t>
  </si>
  <si>
    <t>4830020000.00</t>
  </si>
  <si>
    <t>3980818652.46</t>
  </si>
  <si>
    <t>CZ0001007397</t>
  </si>
  <si>
    <t>4,00 %</t>
  </si>
  <si>
    <t>4.3530</t>
  </si>
  <si>
    <t>4.3970</t>
  </si>
  <si>
    <t>1411000000.00</t>
  </si>
  <si>
    <t>1396000000.00</t>
  </si>
  <si>
    <t>15000000.00</t>
  </si>
  <si>
    <t>1015000000.00</t>
  </si>
  <si>
    <t>1000000000.00</t>
  </si>
  <si>
    <t>-1015000000.00</t>
  </si>
  <si>
    <t>974128701.37</t>
  </si>
  <si>
    <t>Inflace dle MF ČR, listopad 2024</t>
  </si>
  <si>
    <t>Mzdy dle MFČR, listopad 2024</t>
  </si>
  <si>
    <t xml:space="preserve">  z toho Jiné provozní náklady</t>
  </si>
  <si>
    <t>Výsledek hospodaření minulých let (+/-)</t>
  </si>
  <si>
    <t>VÝSLEDEK HOSPODAŘENÍ ZA ÚČETNÍ OBDOBÍ (+/-)</t>
  </si>
  <si>
    <t>Datum ocenění</t>
  </si>
  <si>
    <t>CAP IQ</t>
  </si>
  <si>
    <t>Mergermarket</t>
  </si>
  <si>
    <t>Tržby</t>
  </si>
  <si>
    <t>Tržní hodnota vlastního kapitálu (EV/Tržby)</t>
  </si>
  <si>
    <t>Tržní hodnota vlastního kapitálu (EV/EBITDA)</t>
  </si>
  <si>
    <t>Capital IQ</t>
  </si>
  <si>
    <t>Medián</t>
  </si>
  <si>
    <t>EV/tržby</t>
  </si>
  <si>
    <t>EV/EBITDA</t>
  </si>
  <si>
    <t>Odvětví: Commercial Construction and Engineering (Primary) OR Heavy Construction (Primary) OR Construction Support Services (Primary)</t>
  </si>
  <si>
    <t>Odvětví: Construction services</t>
  </si>
  <si>
    <t>Úročené cizí zdroje + závazky ke společníkům</t>
  </si>
  <si>
    <t>xx vzorků</t>
  </si>
  <si>
    <t>Neuhrazená ztráta minulých let (-)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</si>
</sst>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4">
    <numFmt numFmtId="5" formatCode="#,##0\ &quot;Kč&quot;;\-#,##0\ &quot;Kč&quot;"/>
    <numFmt numFmtId="42" formatCode="_-* #,##0\ &quot;Kč&quot;_-;\-* #,##0\ &quot;Kč&quot;_-;_-* &quot;-&quot;\ &quot;Kč&quot;_-;_-@_-"/>
    <numFmt numFmtId="41" formatCode="_-* #,##0_-;\-* #,##0_-;_-* &quot;-&quot;_-;_-@_-"/>
    <numFmt numFmtId="44" formatCode="_-* #,##0.00\ &quot;Kč&quot;_-;\-* #,##0.00\ &quot;Kč&quot;_-;_-* &quot;-&quot;??\ &quot;Kč&quot;_-;_-@_-"/>
    <numFmt numFmtId="43" formatCode="_-* #,##0.00_-;\-* #,##0.00_-;_-* &quot;-&quot;??_-;_-@_-"/>
    <numFmt numFmtId="164" formatCode="_(&quot;$&quot;* #,##0_);_(&quot;$&quot;* \(#,##0\);_(&quot;$&quot;* &quot;-&quot;_);_(@_)"/>
    <numFmt numFmtId="165" formatCode="_(* #,##0_);_(* \(#,##0\);_(* &quot;-&quot;_);_(@_)"/>
    <numFmt numFmtId="166" formatCode="_(&quot;$&quot;* #,##0.00_);_(&quot;$&quot;* \(#,##0.00\);_(&quot;$&quot;* &quot;-&quot;??_);_(@_)"/>
    <numFmt numFmtId="167" formatCode="_-* #,##0\ _K_č_-;\-* #,##0\ _K_č_-;_-* &quot;-&quot;\ _K_č_-;_-@_-"/>
    <numFmt numFmtId="168" formatCode="_-* #,##0.00\ _K_č_-;\-* #,##0.00\ _K_č_-;_-* &quot;-&quot;??\ _K_č_-;_-@_-"/>
    <numFmt numFmtId="169" formatCode="0.0%"/>
    <numFmt numFmtId="170" formatCode="#,##0.000"/>
    <numFmt numFmtId="171" formatCode="0.0000"/>
    <numFmt numFmtId="172" formatCode="#,##0.0000"/>
    <numFmt numFmtId="173" formatCode="0.000%"/>
    <numFmt numFmtId="174" formatCode="_-* #,##0.00\ _D_M_-;\-* #,##0.00\ _D_M_-;_-* &quot;-&quot;??\ _D_M_-;_-@_-"/>
    <numFmt numFmtId="175" formatCode="_-* #,##0.00\ [$€-1]_-;\-* #,##0.00\ [$€-1]_-;_-* &quot;-&quot;??\ [$€-1]_-"/>
    <numFmt numFmtId="176" formatCode="[&gt;9999]#\'\'000\'0\ ;[&lt;-9999]\-#\'\'000\'0\ ;#\'0\ "/>
    <numFmt numFmtId="177" formatCode="00000000"/>
    <numFmt numFmtId="178" formatCode="0.0"/>
    <numFmt numFmtId="179" formatCode="###0.0"/>
    <numFmt numFmtId="180" formatCode="0.000"/>
    <numFmt numFmtId="181" formatCode="#,##0.00_ ;\-#,##0.00\ "/>
    <numFmt numFmtId="182" formatCode="General_)"/>
    <numFmt numFmtId="183" formatCode="0.0_)"/>
    <numFmt numFmtId="184" formatCode="m\o\n\th\ d\,\ \y\y\y\y"/>
    <numFmt numFmtId="185" formatCode="0_ ;\-0\ "/>
    <numFmt numFmtId="186" formatCode="#,##0.00_0_0"/>
    <numFmt numFmtId="187" formatCode="&quot;$&quot;#,##0\ ;\(&quot;$&quot;#,##0\)"/>
    <numFmt numFmtId="188" formatCode="\$#,##0\ ;\(\$#,##0\)"/>
    <numFmt numFmtId="189" formatCode="0.0000%"/>
    <numFmt numFmtId="190" formatCode="yyyy\-mm\-dd;@"/>
    <numFmt numFmtId="191" formatCode="#\ ###\ ###"/>
    <numFmt numFmtId="192" formatCode="_-* #,##0\ [$€-1]_-;\-* #,##0\ [$€-1]_-;_-* &quot;-&quot;??\ [$€-1]_-"/>
  </numFmts>
  <fonts count="132">
    <font>
      <sz val="10"/>
      <name val="Arial CE"/>
      <charset val="238"/>
    </font>
    <font>
      <sz val="10"/>
      <color theme="1"/>
      <name val="Trebuchet MS"/>
      <family val="2"/>
      <charset val="238"/>
    </font>
    <font>
      <sz val="10"/>
      <name val="Arial CE"/>
      <charset val="238"/>
    </font>
    <font>
      <sz val="10"/>
      <name val="Arial CE"/>
      <family val="2"/>
      <charset val="238"/>
    </font>
    <font>
      <sz val="8"/>
      <name val="Arial CE"/>
      <charset val="238"/>
    </font>
    <font>
      <sz val="10"/>
      <name val="Times New Roman CE"/>
      <charset val="238"/>
    </font>
    <font>
      <sz val="10"/>
      <name val="Arial"/>
      <family val="2"/>
      <charset val="238"/>
    </font>
    <font>
      <u/>
      <sz val="10"/>
      <color indexed="12"/>
      <name val="Arial"/>
      <family val="2"/>
      <charset val="238"/>
    </font>
    <font>
      <b/>
      <sz val="8"/>
      <name val="Calibri"/>
      <family val="2"/>
      <charset val="238"/>
    </font>
    <font>
      <sz val="10"/>
      <name val="Calibri"/>
      <family val="2"/>
      <charset val="238"/>
    </font>
    <font>
      <sz val="8"/>
      <name val="Calibri"/>
      <family val="2"/>
      <charset val="238"/>
    </font>
    <font>
      <i/>
      <sz val="7"/>
      <name val="Calibri"/>
      <family val="2"/>
      <charset val="238"/>
    </font>
    <font>
      <b/>
      <sz val="14"/>
      <name val="Calibri"/>
      <family val="2"/>
      <charset val="238"/>
    </font>
    <font>
      <sz val="12"/>
      <name val="Calibri"/>
      <family val="2"/>
      <charset val="238"/>
    </font>
    <font>
      <b/>
      <sz val="10"/>
      <name val="Calibri"/>
      <family val="2"/>
      <charset val="238"/>
    </font>
    <font>
      <i/>
      <sz val="8"/>
      <name val="Calibri"/>
      <family val="2"/>
      <charset val="238"/>
    </font>
    <font>
      <b/>
      <sz val="12"/>
      <name val="Arial"/>
      <family val="2"/>
      <charset val="238"/>
    </font>
    <font>
      <sz val="10"/>
      <name val="Tahoma"/>
      <family val="2"/>
      <charset val="238"/>
    </font>
    <font>
      <sz val="10"/>
      <name val="Arial"/>
      <family val="2"/>
      <charset val="238"/>
    </font>
    <font>
      <sz val="10"/>
      <name val="Arial"/>
      <family val="2"/>
    </font>
    <font>
      <b/>
      <sz val="1"/>
      <color indexed="8"/>
      <name val="Courier"/>
      <family val="1"/>
      <charset val="238"/>
    </font>
    <font>
      <u/>
      <sz val="10"/>
      <color indexed="12"/>
      <name val="Times New Roman CE"/>
      <family val="2"/>
      <charset val="238"/>
    </font>
    <font>
      <sz val="1"/>
      <color indexed="8"/>
      <name val="Courier"/>
      <family val="1"/>
      <charset val="238"/>
    </font>
    <font>
      <sz val="11"/>
      <name val="Calibri"/>
      <family val="2"/>
      <charset val="238"/>
    </font>
    <font>
      <sz val="11"/>
      <name val="Arial"/>
      <family val="2"/>
      <charset val="238"/>
    </font>
    <font>
      <sz val="12"/>
      <name val="Courier"/>
      <family val="3"/>
      <charset val="238"/>
    </font>
    <font>
      <b/>
      <sz val="18"/>
      <name val="Arial CE"/>
      <family val="2"/>
      <charset val="238"/>
    </font>
    <font>
      <b/>
      <sz val="12"/>
      <name val="Arial CE"/>
      <family val="2"/>
      <charset val="238"/>
    </font>
    <font>
      <b/>
      <sz val="18"/>
      <name val="Arial"/>
      <family val="2"/>
      <charset val="238"/>
    </font>
    <font>
      <sz val="9"/>
      <name val="Geneva"/>
      <family val="2"/>
    </font>
    <font>
      <u/>
      <sz val="9"/>
      <color indexed="12"/>
      <name val="Geneva"/>
      <family val="2"/>
    </font>
    <font>
      <b/>
      <sz val="11"/>
      <color indexed="9"/>
      <name val="Calibri"/>
      <family val="2"/>
    </font>
    <font>
      <b/>
      <sz val="10"/>
      <name val="Trebuchet MS"/>
      <family val="2"/>
      <charset val="238"/>
    </font>
    <font>
      <sz val="10"/>
      <name val="Trebuchet MS"/>
      <family val="2"/>
      <charset val="238"/>
    </font>
    <font>
      <i/>
      <sz val="10"/>
      <name val="Trebuchet MS"/>
      <family val="2"/>
      <charset val="238"/>
    </font>
    <font>
      <b/>
      <sz val="9"/>
      <name val="Trebuchet MS"/>
      <family val="2"/>
      <charset val="238"/>
    </font>
    <font>
      <sz val="9"/>
      <name val="Trebuchet MS"/>
      <family val="2"/>
      <charset val="238"/>
    </font>
    <font>
      <b/>
      <i/>
      <sz val="9"/>
      <color indexed="48"/>
      <name val="Trebuchet MS"/>
      <family val="2"/>
      <charset val="238"/>
    </font>
    <font>
      <i/>
      <sz val="9"/>
      <color indexed="48"/>
      <name val="Trebuchet MS"/>
      <family val="2"/>
      <charset val="238"/>
    </font>
    <font>
      <sz val="9"/>
      <color indexed="0"/>
      <name val="Trebuchet MS"/>
      <family val="2"/>
      <charset val="238"/>
    </font>
    <font>
      <i/>
      <sz val="9"/>
      <name val="Trebuchet MS"/>
      <family val="2"/>
      <charset val="238"/>
    </font>
    <font>
      <i/>
      <sz val="9"/>
      <color indexed="57"/>
      <name val="Trebuchet MS"/>
      <family val="2"/>
      <charset val="238"/>
    </font>
    <font>
      <b/>
      <i/>
      <sz val="10"/>
      <name val="Trebuchet MS"/>
      <family val="2"/>
      <charset val="238"/>
    </font>
    <font>
      <sz val="10"/>
      <color indexed="9"/>
      <name val="Trebuchet MS"/>
      <family val="2"/>
      <charset val="238"/>
    </font>
    <font>
      <sz val="9"/>
      <name val="Arial CE"/>
      <charset val="238"/>
    </font>
    <font>
      <sz val="7"/>
      <name val="Calibri"/>
      <family val="2"/>
      <charset val="238"/>
    </font>
    <font>
      <b/>
      <sz val="7"/>
      <name val="Calibri"/>
      <family val="2"/>
      <charset val="238"/>
    </font>
    <font>
      <b/>
      <sz val="16"/>
      <name val="Calibri"/>
      <family val="2"/>
      <charset val="238"/>
    </font>
    <font>
      <sz val="8"/>
      <name val="Trebuchet MS"/>
      <family val="2"/>
      <charset val="238"/>
    </font>
    <font>
      <sz val="14"/>
      <name val="Trebuchet MS"/>
      <family val="2"/>
      <charset val="238"/>
    </font>
    <font>
      <i/>
      <sz val="12"/>
      <color indexed="8"/>
      <name val="Symbol"/>
      <family val="1"/>
      <charset val="2"/>
    </font>
    <font>
      <i/>
      <vertAlign val="subscript"/>
      <sz val="12"/>
      <color indexed="8"/>
      <name val="Symbol"/>
      <family val="1"/>
      <charset val="2"/>
    </font>
    <font>
      <i/>
      <sz val="12"/>
      <color indexed="8"/>
      <name val="Calibri"/>
      <family val="2"/>
    </font>
    <font>
      <i/>
      <vertAlign val="subscript"/>
      <sz val="12"/>
      <color indexed="8"/>
      <name val="Calibri"/>
      <family val="2"/>
    </font>
    <font>
      <b/>
      <sz val="8"/>
      <name val="Trebuchet MS"/>
      <family val="2"/>
      <charset val="238"/>
    </font>
    <font>
      <b/>
      <sz val="8"/>
      <color indexed="8"/>
      <name val="Trebuchet MS"/>
      <family val="2"/>
      <charset val="238"/>
    </font>
    <font>
      <sz val="8"/>
      <color indexed="8"/>
      <name val="Trebuchet MS"/>
      <family val="2"/>
      <charset val="238"/>
    </font>
    <font>
      <sz val="9"/>
      <name val="Calibri"/>
      <family val="2"/>
      <charset val="238"/>
    </font>
    <font>
      <b/>
      <i/>
      <sz val="9"/>
      <name val="Trebuchet MS"/>
      <family val="2"/>
      <charset val="238"/>
    </font>
    <font>
      <sz val="9"/>
      <color indexed="48"/>
      <name val="Trebuchet MS"/>
      <family val="2"/>
      <charset val="238"/>
    </font>
    <font>
      <sz val="11"/>
      <color theme="1"/>
      <name val="Calibri"/>
      <family val="2"/>
      <charset val="238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charset val="238"/>
      <scheme val="minor"/>
    </font>
    <font>
      <b/>
      <sz val="11"/>
      <color theme="1"/>
      <name val="Calibri"/>
      <family val="2"/>
      <charset val="238"/>
      <scheme val="minor"/>
    </font>
    <font>
      <b/>
      <sz val="11"/>
      <color theme="1"/>
      <name val="Calibri"/>
      <family val="2"/>
      <scheme val="minor"/>
    </font>
    <font>
      <u/>
      <sz val="10"/>
      <color theme="10"/>
      <name val="Arial CE"/>
      <family val="2"/>
      <charset val="238"/>
    </font>
    <font>
      <u/>
      <sz val="10"/>
      <color theme="10"/>
      <name val="Calibri"/>
      <family val="2"/>
      <charset val="238"/>
      <scheme val="minor"/>
    </font>
    <font>
      <u/>
      <sz val="12"/>
      <color theme="10"/>
      <name val="Calibri"/>
      <family val="2"/>
      <scheme val="minor"/>
    </font>
    <font>
      <u/>
      <sz val="8"/>
      <color rgb="FF417D95"/>
      <name val="Calibri"/>
      <family val="2"/>
      <scheme val="minor"/>
    </font>
    <font>
      <b/>
      <sz val="11"/>
      <color theme="0"/>
      <name val="Calibri"/>
      <family val="2"/>
      <charset val="238"/>
      <scheme val="minor"/>
    </font>
    <font>
      <b/>
      <sz val="11"/>
      <color theme="0"/>
      <name val="Calibri"/>
      <family val="2"/>
      <scheme val="minor"/>
    </font>
    <font>
      <b/>
      <sz val="15"/>
      <color theme="3"/>
      <name val="Calibri"/>
      <family val="2"/>
      <charset val="238"/>
      <scheme val="min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charset val="238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charset val="238"/>
      <scheme val="minor"/>
    </font>
    <font>
      <b/>
      <sz val="11"/>
      <color theme="3"/>
      <name val="Calibri"/>
      <family val="2"/>
      <scheme val="minor"/>
    </font>
    <font>
      <sz val="18"/>
      <color theme="3"/>
      <name val="Cambria"/>
      <family val="2"/>
      <charset val="238"/>
      <scheme val="major"/>
    </font>
    <font>
      <sz val="18"/>
      <color theme="3"/>
      <name val="Cambria"/>
      <family val="2"/>
      <scheme val="major"/>
    </font>
    <font>
      <sz val="11"/>
      <color rgb="FF9C6500"/>
      <name val="Calibri"/>
      <family val="2"/>
      <charset val="238"/>
      <scheme val="minor"/>
    </font>
    <font>
      <sz val="11"/>
      <color rgb="FF9C5700"/>
      <name val="Calibri"/>
      <family val="2"/>
      <scheme val="minor"/>
    </font>
    <font>
      <sz val="8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0"/>
      <color theme="1"/>
      <name val="Arial"/>
      <family val="2"/>
      <charset val="238"/>
    </font>
    <font>
      <sz val="10"/>
      <color theme="1"/>
      <name val="Calibri"/>
      <family val="2"/>
      <charset val="238"/>
      <scheme val="minor"/>
    </font>
    <font>
      <sz val="9"/>
      <color theme="1"/>
      <name val="Calibri"/>
      <family val="2"/>
      <charset val="238"/>
    </font>
    <font>
      <sz val="11"/>
      <color indexed="8"/>
      <name val="Calibri"/>
      <family val="2"/>
      <scheme val="minor"/>
    </font>
    <font>
      <sz val="10"/>
      <color rgb="FF000000"/>
      <name val="Arial"/>
      <family val="2"/>
    </font>
    <font>
      <sz val="11"/>
      <color rgb="FFFA7D00"/>
      <name val="Calibri"/>
      <family val="2"/>
      <charset val="238"/>
      <scheme val="minor"/>
    </font>
    <font>
      <sz val="11"/>
      <color rgb="FFFA7D00"/>
      <name val="Calibri"/>
      <family val="2"/>
      <scheme val="minor"/>
    </font>
    <font>
      <sz val="11"/>
      <color rgb="FF006100"/>
      <name val="Calibri"/>
      <family val="2"/>
      <charset val="238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charset val="238"/>
      <scheme val="minor"/>
    </font>
    <font>
      <sz val="11"/>
      <color rgb="FF9C0006"/>
      <name val="Calibri"/>
      <family val="2"/>
      <scheme val="minor"/>
    </font>
    <font>
      <sz val="10"/>
      <color rgb="FF000000"/>
      <name val="Arial CE"/>
      <charset val="238"/>
    </font>
    <font>
      <sz val="10"/>
      <color rgb="FF3F3F76"/>
      <name val="Arial CE"/>
      <charset val="238"/>
    </font>
    <font>
      <sz val="11"/>
      <color rgb="FFFF0000"/>
      <name val="Calibri"/>
      <family val="2"/>
      <charset val="238"/>
      <scheme val="minor"/>
    </font>
    <font>
      <sz val="11"/>
      <color rgb="FFFF0000"/>
      <name val="Calibri"/>
      <family val="2"/>
      <scheme val="minor"/>
    </font>
    <font>
      <sz val="11"/>
      <color rgb="FF3F3F76"/>
      <name val="Calibri"/>
      <family val="2"/>
      <charset val="238"/>
      <scheme val="minor"/>
    </font>
    <font>
      <sz val="11"/>
      <color rgb="FF3F3F76"/>
      <name val="Calibri"/>
      <family val="2"/>
      <scheme val="minor"/>
    </font>
    <font>
      <b/>
      <sz val="11"/>
      <color rgb="FFFA7D00"/>
      <name val="Calibri"/>
      <family val="2"/>
      <charset val="238"/>
      <scheme val="minor"/>
    </font>
    <font>
      <b/>
      <sz val="11"/>
      <color rgb="FFFA7D00"/>
      <name val="Calibri"/>
      <family val="2"/>
      <scheme val="minor"/>
    </font>
    <font>
      <b/>
      <sz val="11"/>
      <color rgb="FF3F3F3F"/>
      <name val="Calibri"/>
      <family val="2"/>
      <charset val="238"/>
      <scheme val="minor"/>
    </font>
    <font>
      <b/>
      <sz val="11"/>
      <color rgb="FF3F3F3F"/>
      <name val="Calibri"/>
      <family val="2"/>
      <scheme val="minor"/>
    </font>
    <font>
      <i/>
      <sz val="11"/>
      <color rgb="FF7F7F7F"/>
      <name val="Calibri"/>
      <family val="2"/>
      <charset val="238"/>
      <scheme val="minor"/>
    </font>
    <font>
      <i/>
      <sz val="11"/>
      <color rgb="FF7F7F7F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color rgb="FFFF0000"/>
      <name val="Trebuchet MS"/>
      <family val="2"/>
      <charset val="238"/>
    </font>
    <font>
      <i/>
      <sz val="9"/>
      <color theme="0"/>
      <name val="Trebuchet MS"/>
      <family val="2"/>
      <charset val="238"/>
    </font>
    <font>
      <sz val="9"/>
      <color theme="0"/>
      <name val="Trebuchet MS"/>
      <family val="2"/>
      <charset val="238"/>
    </font>
    <font>
      <sz val="9"/>
      <color rgb="FFFF0000"/>
      <name val="Trebuchet MS"/>
      <family val="2"/>
      <charset val="238"/>
    </font>
    <font>
      <sz val="9"/>
      <color rgb="FF000000"/>
      <name val="Trebuchet MS"/>
      <family val="2"/>
      <charset val="238"/>
    </font>
    <font>
      <i/>
      <sz val="9"/>
      <color rgb="FFFF0000"/>
      <name val="Trebuchet MS"/>
      <family val="2"/>
      <charset val="238"/>
    </font>
    <font>
      <b/>
      <sz val="8"/>
      <color theme="1"/>
      <name val="Calibri"/>
      <family val="2"/>
      <charset val="238"/>
      <scheme val="minor"/>
    </font>
    <font>
      <i/>
      <sz val="7"/>
      <color theme="1"/>
      <name val="Calibri"/>
      <family val="2"/>
      <charset val="238"/>
      <scheme val="minor"/>
    </font>
    <font>
      <sz val="9"/>
      <color theme="1"/>
      <name val="Trebuchet MS"/>
      <family val="2"/>
      <charset val="238"/>
    </font>
    <font>
      <sz val="10"/>
      <color rgb="FF000000"/>
      <name val="Trebuchet MS"/>
      <family val="2"/>
      <charset val="238"/>
    </font>
    <font>
      <sz val="10"/>
      <color theme="1"/>
      <name val="Trebuchet MS"/>
      <family val="2"/>
      <charset val="238"/>
    </font>
    <font>
      <i/>
      <sz val="10"/>
      <color rgb="FF000000"/>
      <name val="Trebuchet MS"/>
      <family val="2"/>
      <charset val="238"/>
    </font>
    <font>
      <i/>
      <sz val="8"/>
      <color rgb="FF000000"/>
      <name val="Trebuchet MS"/>
      <family val="2"/>
      <charset val="238"/>
    </font>
    <font>
      <i/>
      <sz val="12"/>
      <color rgb="FF000000"/>
      <name val="Symbol"/>
      <family val="1"/>
      <charset val="2"/>
    </font>
    <font>
      <i/>
      <sz val="9"/>
      <color rgb="FF00B050"/>
      <name val="Trebuchet MS"/>
      <family val="2"/>
      <charset val="238"/>
    </font>
    <font>
      <b/>
      <sz val="12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name val="Calibri"/>
      <family val="2"/>
      <scheme val="minor"/>
    </font>
    <font>
      <sz val="9"/>
      <color rgb="FF404040"/>
      <name val="Trebuchet MS"/>
      <family val="2"/>
      <charset val="238"/>
    </font>
    <font>
      <sz val="7.5"/>
      <color rgb="FF404040"/>
      <name val="Trebuchet MS"/>
      <family val="2"/>
      <charset val="238"/>
    </font>
    <font>
      <i/>
      <sz val="10"/>
      <color rgb="FF404040"/>
      <name val="Trebuchet MS"/>
      <family val="2"/>
      <charset val="238"/>
    </font>
    <font>
      <sz val="9"/>
      <color rgb="FF1F497D"/>
      <name val="Calibri"/>
      <family val="2"/>
      <charset val="238"/>
    </font>
    <font>
      <b/>
      <sz val="9"/>
      <color rgb="FFFF0000"/>
      <name val="Trebuchet MS"/>
      <family val="2"/>
      <charset val="238"/>
    </font>
    <font>
      <sz val="8"/>
      <color rgb="FF404040"/>
      <name val="Trebuchet MS"/>
      <family val="2"/>
      <charset val="238"/>
    </font>
    <font>
      <b/>
      <sz val="10"/>
      <color theme="1"/>
      <name val="Trebuchet MS"/>
      <family val="2"/>
      <charset val="238"/>
    </font>
  </fonts>
  <fills count="54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4F81BD"/>
        <bgColor indexed="64"/>
      </patternFill>
    </fill>
    <fill>
      <patternFill patternType="solid">
        <fgColor rgb="FFA5A5A5"/>
      </patternFill>
    </fill>
    <fill>
      <patternFill patternType="solid">
        <fgColor rgb="FFFFEB9C"/>
      </patternFill>
    </fill>
    <fill>
      <patternFill patternType="solid">
        <fgColor rgb="FFFFFFCC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E7D6E7"/>
        <bgColor indexed="64"/>
      </patternFill>
    </fill>
    <fill>
      <patternFill patternType="solid">
        <fgColor rgb="FFD9E1F2"/>
        <bgColor indexed="64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theme="9"/>
      </patternFill>
    </fill>
    <fill>
      <patternFill patternType="solid">
        <fgColor theme="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BE5F1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rgb="FFBED2E6"/>
        <bgColor indexed="64"/>
      </patternFill>
    </fill>
    <fill>
      <patternFill patternType="solid">
        <fgColor theme="0" tint="-4.9958800012207406E-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DCE6F1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EEECE1"/>
        <bgColor rgb="FF000000"/>
      </patternFill>
    </fill>
    <fill>
      <patternFill patternType="solid">
        <fgColor theme="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249977111117893"/>
        <bgColor indexed="64"/>
      </patternFill>
    </fill>
  </fills>
  <borders count="50">
    <border>
      <left/>
      <right/>
      <top/>
      <bottom/>
      <diagonal/>
    </border>
    <border>
      <left/>
      <right/>
      <top style="double">
        <color indexed="8"/>
      </top>
      <bottom/>
      <diagonal/>
    </border>
    <border>
      <left/>
      <right/>
      <top style="double">
        <color indexed="64"/>
      </top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/>
      <bottom style="hair">
        <color indexed="64"/>
      </bottom>
      <diagonal/>
    </border>
    <border>
      <left/>
      <right style="hair">
        <color indexed="64"/>
      </right>
      <top/>
      <bottom/>
      <diagonal/>
    </border>
    <border>
      <left/>
      <right/>
      <top style="hair">
        <color indexed="64"/>
      </top>
      <bottom/>
      <diagonal/>
    </border>
    <border>
      <left/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hair">
        <color indexed="64"/>
      </left>
      <right/>
      <top style="hair">
        <color indexed="64"/>
      </top>
      <bottom/>
      <diagonal/>
    </border>
    <border>
      <left/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/>
      <top/>
      <bottom/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medium">
        <color rgb="FF31527B"/>
      </top>
      <bottom/>
      <diagonal/>
    </border>
    <border>
      <left/>
      <right style="hair">
        <color indexed="64"/>
      </right>
      <top style="medium">
        <color rgb="FF31527B"/>
      </top>
      <bottom/>
      <diagonal/>
    </border>
    <border>
      <left/>
      <right/>
      <top/>
      <bottom style="medium">
        <color rgb="FF31527B"/>
      </bottom>
      <diagonal/>
    </border>
    <border>
      <left style="hair">
        <color indexed="64"/>
      </left>
      <right/>
      <top style="medium">
        <color rgb="FF31527B"/>
      </top>
      <bottom/>
      <diagonal/>
    </border>
    <border>
      <left/>
      <right style="hair">
        <color indexed="64"/>
      </right>
      <top/>
      <bottom style="medium">
        <color rgb="FF31527B"/>
      </bottom>
      <diagonal/>
    </border>
    <border>
      <left style="hair">
        <color indexed="64"/>
      </left>
      <right/>
      <top/>
      <bottom style="medium">
        <color rgb="FF31527B"/>
      </bottom>
      <diagonal/>
    </border>
    <border>
      <left/>
      <right/>
      <top/>
      <bottom style="medium">
        <color rgb="FF376092"/>
      </bottom>
      <diagonal/>
    </border>
    <border>
      <left/>
      <right style="hair">
        <color indexed="64"/>
      </right>
      <top/>
      <bottom style="medium">
        <color rgb="FF376092"/>
      </bottom>
      <diagonal/>
    </border>
  </borders>
  <cellStyleXfs count="376">
    <xf numFmtId="175" fontId="0" fillId="0" borderId="0"/>
    <xf numFmtId="0" fontId="61" fillId="3" borderId="0" applyNumberFormat="0" applyBorder="0" applyAlignment="0" applyProtection="0"/>
    <xf numFmtId="0" fontId="61" fillId="4" borderId="0" applyNumberFormat="0" applyBorder="0" applyAlignment="0" applyProtection="0"/>
    <xf numFmtId="0" fontId="61" fillId="5" borderId="0" applyNumberFormat="0" applyBorder="0" applyAlignment="0" applyProtection="0"/>
    <xf numFmtId="0" fontId="61" fillId="6" borderId="0" applyNumberFormat="0" applyBorder="0" applyAlignment="0" applyProtection="0"/>
    <xf numFmtId="0" fontId="61" fillId="7" borderId="0" applyNumberFormat="0" applyBorder="0" applyAlignment="0" applyProtection="0"/>
    <xf numFmtId="0" fontId="61" fillId="8" borderId="0" applyNumberFormat="0" applyBorder="0" applyAlignment="0" applyProtection="0"/>
    <xf numFmtId="0" fontId="61" fillId="9" borderId="0" applyNumberFormat="0" applyBorder="0" applyAlignment="0" applyProtection="0"/>
    <xf numFmtId="0" fontId="61" fillId="10" borderId="0" applyNumberFormat="0" applyBorder="0" applyAlignment="0" applyProtection="0"/>
    <xf numFmtId="0" fontId="61" fillId="11" borderId="0" applyNumberFormat="0" applyBorder="0" applyAlignment="0" applyProtection="0"/>
    <xf numFmtId="0" fontId="61" fillId="12" borderId="0" applyNumberFormat="0" applyBorder="0" applyAlignment="0" applyProtection="0"/>
    <xf numFmtId="0" fontId="61" fillId="13" borderId="0" applyNumberFormat="0" applyBorder="0" applyAlignment="0" applyProtection="0"/>
    <xf numFmtId="0" fontId="61" fillId="14" borderId="0" applyNumberFormat="0" applyBorder="0" applyAlignment="0" applyProtection="0"/>
    <xf numFmtId="0" fontId="61" fillId="15" borderId="0" applyNumberFormat="0" applyBorder="0" applyAlignment="0" applyProtection="0"/>
    <xf numFmtId="0" fontId="61" fillId="16" borderId="0" applyNumberFormat="0" applyBorder="0" applyAlignment="0" applyProtection="0"/>
    <xf numFmtId="0" fontId="61" fillId="17" borderId="0" applyNumberFormat="0" applyBorder="0" applyAlignment="0" applyProtection="0"/>
    <xf numFmtId="0" fontId="61" fillId="18" borderId="0" applyNumberFormat="0" applyBorder="0" applyAlignment="0" applyProtection="0"/>
    <xf numFmtId="0" fontId="61" fillId="19" borderId="0" applyNumberFormat="0" applyBorder="0" applyAlignment="0" applyProtection="0"/>
    <xf numFmtId="0" fontId="61" fillId="20" borderId="0" applyNumberFormat="0" applyBorder="0" applyAlignment="0" applyProtection="0"/>
    <xf numFmtId="0" fontId="31" fillId="21" borderId="0"/>
    <xf numFmtId="0" fontId="63" fillId="0" borderId="33" applyNumberFormat="0" applyFill="0" applyAlignment="0" applyProtection="0"/>
    <xf numFmtId="0" fontId="19" fillId="0" borderId="1" applyNumberFormat="0" applyFont="0" applyFill="0" applyAlignment="0" applyProtection="0"/>
    <xf numFmtId="0" fontId="19" fillId="0" borderId="1" applyNumberFormat="0" applyFont="0" applyFill="0" applyAlignment="0" applyProtection="0"/>
    <xf numFmtId="0" fontId="3" fillId="2" borderId="1" applyNumberFormat="0" applyFont="0" applyFill="0" applyAlignment="0" applyProtection="0"/>
    <xf numFmtId="0" fontId="3" fillId="0" borderId="2" applyNumberFormat="0" applyFont="0" applyFill="0" applyAlignment="0" applyProtection="0"/>
    <xf numFmtId="0" fontId="3" fillId="0" borderId="2" applyNumberFormat="0" applyFont="0" applyFill="0" applyAlignment="0" applyProtection="0"/>
    <xf numFmtId="0" fontId="64" fillId="0" borderId="33" applyNumberFormat="0" applyFill="0" applyAlignment="0" applyProtection="0"/>
    <xf numFmtId="0" fontId="20" fillId="0" borderId="0">
      <protection locked="0"/>
    </xf>
    <xf numFmtId="167" fontId="19" fillId="0" borderId="0" applyFont="0" applyFill="0" applyBorder="0" applyAlignment="0" applyProtection="0"/>
    <xf numFmtId="167" fontId="19" fillId="0" borderId="0" applyFont="0" applyFill="0" applyBorder="0" applyAlignment="0" applyProtection="0"/>
    <xf numFmtId="167" fontId="19" fillId="0" borderId="0" applyFont="0" applyFill="0" applyBorder="0" applyAlignment="0" applyProtection="0"/>
    <xf numFmtId="41" fontId="19" fillId="0" borderId="0" applyFont="0" applyFill="0" applyBorder="0" applyAlignment="0" applyProtection="0"/>
    <xf numFmtId="0" fontId="22" fillId="0" borderId="0">
      <protection locked="0"/>
    </xf>
    <xf numFmtId="43" fontId="19" fillId="0" borderId="0" applyFont="0" applyFill="0" applyBorder="0" applyAlignment="0" applyProtection="0"/>
    <xf numFmtId="0" fontId="22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164" fontId="19" fillId="0" borderId="0" applyFont="0" applyFill="0" applyBorder="0" applyAlignment="0" applyProtection="0"/>
    <xf numFmtId="0" fontId="22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168" fontId="60" fillId="0" borderId="0" applyFont="0" applyFill="0" applyBorder="0" applyAlignment="0" applyProtection="0"/>
    <xf numFmtId="168" fontId="6" fillId="0" borderId="0" applyFont="0" applyFill="0" applyBorder="0" applyAlignment="0" applyProtection="0"/>
    <xf numFmtId="168" fontId="61" fillId="0" borderId="0" applyFont="0" applyFill="0" applyBorder="0" applyAlignment="0" applyProtection="0"/>
    <xf numFmtId="168" fontId="61" fillId="0" borderId="0" applyFont="0" applyFill="0" applyBorder="0" applyAlignment="0" applyProtection="0"/>
    <xf numFmtId="165" fontId="5" fillId="0" borderId="0" applyFont="0" applyFill="0" applyBorder="0" applyAlignment="0" applyProtection="0"/>
    <xf numFmtId="167" fontId="61" fillId="0" borderId="0" applyFont="0" applyFill="0" applyBorder="0" applyAlignment="0" applyProtection="0"/>
    <xf numFmtId="167" fontId="61" fillId="0" borderId="0" applyFont="0" applyFill="0" applyBorder="0" applyAlignment="0" applyProtection="0"/>
    <xf numFmtId="184" fontId="22" fillId="0" borderId="0">
      <protection locked="0"/>
    </xf>
    <xf numFmtId="0" fontId="20" fillId="0" borderId="0">
      <protection locked="0"/>
    </xf>
    <xf numFmtId="184" fontId="22" fillId="0" borderId="0">
      <protection locked="0"/>
    </xf>
    <xf numFmtId="0" fontId="3" fillId="0" borderId="0" applyFont="0" applyFill="0" applyBorder="0" applyAlignment="0" applyProtection="0"/>
    <xf numFmtId="0" fontId="19" fillId="0" borderId="0" applyFont="0" applyFill="0" applyBorder="0" applyAlignment="0" applyProtection="0"/>
    <xf numFmtId="0" fontId="19" fillId="0" borderId="0" applyFont="0" applyFill="0" applyBorder="0" applyAlignment="0" applyProtection="0"/>
    <xf numFmtId="0" fontId="3" fillId="2" borderId="0" applyFont="0" applyFill="0" applyBorder="0" applyAlignment="0" applyProtection="0"/>
    <xf numFmtId="0" fontId="3" fillId="0" borderId="0" applyFont="0" applyFill="0" applyBorder="0" applyAlignment="0" applyProtection="0"/>
    <xf numFmtId="174" fontId="6" fillId="0" borderId="0" applyFont="0" applyFill="0" applyBorder="0" applyAlignment="0" applyProtection="0"/>
    <xf numFmtId="175" fontId="6" fillId="0" borderId="0" applyFont="0" applyFill="0" applyBorder="0" applyAlignment="0" applyProtection="0"/>
    <xf numFmtId="3" fontId="3" fillId="0" borderId="0" applyFont="0" applyFill="0" applyBorder="0" applyAlignment="0" applyProtection="0"/>
    <xf numFmtId="3" fontId="19" fillId="0" borderId="0" applyFont="0" applyFill="0" applyBorder="0" applyAlignment="0" applyProtection="0"/>
    <xf numFmtId="3" fontId="19" fillId="0" borderId="0" applyFont="0" applyFill="0" applyBorder="0" applyAlignment="0" applyProtection="0"/>
    <xf numFmtId="3" fontId="3" fillId="2" borderId="0" applyFont="0" applyFill="0" applyBorder="0" applyAlignment="0" applyProtection="0"/>
    <xf numFmtId="3" fontId="3" fillId="0" borderId="0" applyFont="0" applyFill="0" applyBorder="0" applyAlignment="0" applyProtection="0"/>
    <xf numFmtId="0" fontId="22" fillId="0" borderId="0">
      <protection locked="0"/>
    </xf>
    <xf numFmtId="0" fontId="20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0" fontId="20" fillId="0" borderId="0">
      <protection locked="0"/>
    </xf>
    <xf numFmtId="176" fontId="6" fillId="0" borderId="0" applyFont="0" applyFill="0" applyBorder="0" applyAlignment="0" applyProtection="0"/>
    <xf numFmtId="0" fontId="21" fillId="0" borderId="0" applyNumberFormat="0" applyFill="0" applyBorder="0">
      <protection locked="0"/>
    </xf>
    <xf numFmtId="175" fontId="65" fillId="0" borderId="0" applyNumberFormat="0" applyFill="0" applyBorder="0" applyAlignment="0" applyProtection="0"/>
    <xf numFmtId="0" fontId="30" fillId="0" borderId="0" applyNumberFormat="0" applyFill="0" applyBorder="0" applyAlignment="0" applyProtection="0">
      <alignment vertical="top"/>
      <protection locked="0"/>
    </xf>
    <xf numFmtId="0" fontId="7" fillId="0" borderId="0" applyNumberFormat="0" applyFill="0" applyBorder="0" applyAlignment="0" applyProtection="0">
      <alignment vertical="top"/>
      <protection locked="0"/>
    </xf>
    <xf numFmtId="0" fontId="66" fillId="0" borderId="0" applyNumberFormat="0" applyFill="0" applyBorder="0" applyAlignment="0" applyProtection="0"/>
    <xf numFmtId="0" fontId="7" fillId="0" borderId="0" applyNumberFormat="0" applyFill="0" applyBorder="0">
      <protection locked="0"/>
    </xf>
    <xf numFmtId="0" fontId="67" fillId="0" borderId="0" applyNumberFormat="0" applyFill="0" applyBorder="0" applyAlignment="0" applyProtection="0"/>
    <xf numFmtId="0" fontId="7" fillId="0" borderId="0" applyNumberFormat="0" applyFill="0" applyBorder="0">
      <protection locked="0"/>
    </xf>
    <xf numFmtId="0" fontId="68" fillId="0" borderId="0"/>
    <xf numFmtId="0" fontId="7" fillId="0" borderId="0" applyNumberFormat="0" applyFill="0" applyBorder="0">
      <protection locked="0"/>
    </xf>
    <xf numFmtId="0" fontId="7" fillId="0" borderId="0" applyNumberFormat="0" applyFill="0" applyBorder="0">
      <protection locked="0"/>
    </xf>
    <xf numFmtId="0" fontId="7" fillId="0" borderId="0" applyNumberFormat="0" applyFill="0" applyBorder="0">
      <protection locked="0"/>
    </xf>
    <xf numFmtId="0" fontId="7" fillId="0" borderId="0" applyNumberFormat="0" applyFill="0" applyBorder="0">
      <protection locked="0"/>
    </xf>
    <xf numFmtId="0" fontId="7" fillId="0" borderId="0" applyNumberFormat="0" applyFill="0" applyBorder="0">
      <protection locked="0"/>
    </xf>
    <xf numFmtId="0" fontId="66" fillId="0" borderId="0" applyNumberFormat="0" applyFill="0" applyBorder="0" applyAlignment="0" applyProtection="0"/>
    <xf numFmtId="177" fontId="6" fillId="0" borderId="0"/>
    <xf numFmtId="0" fontId="69" fillId="22" borderId="34" applyNumberFormat="0" applyAlignment="0" applyProtection="0"/>
    <xf numFmtId="0" fontId="70" fillId="22" borderId="34" applyNumberFormat="0" applyAlignment="0" applyProtection="0"/>
    <xf numFmtId="44" fontId="61" fillId="0" borderId="0" applyFont="0" applyFill="0" applyBorder="0" applyAlignment="0" applyProtection="0"/>
    <xf numFmtId="44" fontId="61" fillId="0" borderId="0" applyFont="0" applyFill="0" applyBorder="0" applyAlignment="0" applyProtection="0"/>
    <xf numFmtId="44" fontId="61" fillId="0" borderId="0" applyFont="0" applyFill="0" applyBorder="0" applyAlignment="0" applyProtection="0"/>
    <xf numFmtId="166" fontId="29" fillId="0" borderId="0" applyFont="0" applyFill="0" applyBorder="0" applyAlignment="0" applyProtection="0"/>
    <xf numFmtId="5" fontId="3" fillId="0" borderId="0" applyFont="0" applyFill="0" applyBorder="0" applyAlignment="0" applyProtection="0"/>
    <xf numFmtId="5" fontId="19" fillId="0" borderId="0" applyFont="0" applyFill="0" applyBorder="0" applyAlignment="0" applyProtection="0"/>
    <xf numFmtId="5" fontId="19" fillId="0" borderId="0" applyFont="0" applyFill="0" applyBorder="0" applyAlignment="0" applyProtection="0"/>
    <xf numFmtId="5" fontId="19" fillId="0" borderId="0" applyFont="0" applyFill="0" applyBorder="0" applyAlignment="0" applyProtection="0"/>
    <xf numFmtId="5" fontId="19" fillId="0" borderId="0" applyFont="0" applyFill="0" applyBorder="0" applyAlignment="0" applyProtection="0"/>
    <xf numFmtId="188" fontId="3" fillId="2" borderId="0" applyFont="0" applyFill="0" applyBorder="0" applyAlignment="0" applyProtection="0"/>
    <xf numFmtId="187" fontId="3" fillId="0" borderId="0" applyFont="0" applyFill="0" applyBorder="0" applyAlignment="0" applyProtection="0"/>
    <xf numFmtId="5" fontId="3" fillId="0" borderId="0" applyFont="0" applyFill="0" applyBorder="0" applyAlignment="0" applyProtection="0"/>
    <xf numFmtId="5" fontId="3" fillId="0" borderId="0" applyFont="0" applyFill="0" applyBorder="0" applyAlignment="0" applyProtection="0"/>
    <xf numFmtId="42" fontId="61" fillId="0" borderId="0" applyFont="0" applyFill="0" applyBorder="0" applyAlignment="0" applyProtection="0"/>
    <xf numFmtId="42" fontId="61" fillId="0" borderId="0" applyFont="0" applyFill="0" applyBorder="0" applyAlignment="0" applyProtection="0"/>
    <xf numFmtId="42" fontId="61" fillId="0" borderId="0" applyFont="0" applyFill="0" applyBorder="0" applyAlignment="0" applyProtection="0"/>
    <xf numFmtId="0" fontId="71" fillId="0" borderId="35" applyNumberFormat="0" applyFill="0" applyAlignment="0" applyProtection="0"/>
    <xf numFmtId="0" fontId="72" fillId="0" borderId="35" applyNumberFormat="0" applyFill="0" applyAlignment="0" applyProtection="0"/>
    <xf numFmtId="0" fontId="73" fillId="0" borderId="36" applyNumberFormat="0" applyFill="0" applyAlignment="0" applyProtection="0"/>
    <xf numFmtId="0" fontId="74" fillId="0" borderId="36" applyNumberFormat="0" applyFill="0" applyAlignment="0" applyProtection="0"/>
    <xf numFmtId="0" fontId="75" fillId="0" borderId="37" applyNumberFormat="0" applyFill="0" applyAlignment="0" applyProtection="0"/>
    <xf numFmtId="0" fontId="76" fillId="0" borderId="37" applyNumberFormat="0" applyFill="0" applyAlignment="0" applyProtection="0"/>
    <xf numFmtId="0" fontId="75" fillId="0" borderId="0" applyNumberFormat="0" applyFill="0" applyBorder="0" applyAlignment="0" applyProtection="0"/>
    <xf numFmtId="0" fontId="76" fillId="0" borderId="0" applyNumberFormat="0" applyFill="0" applyBorder="0" applyAlignment="0" applyProtection="0"/>
    <xf numFmtId="0" fontId="77" fillId="0" borderId="0" applyNumberFormat="0" applyFill="0" applyBorder="0" applyAlignment="0" applyProtection="0"/>
    <xf numFmtId="0" fontId="78" fillId="0" borderId="0" applyNumberFormat="0" applyFill="0" applyBorder="0" applyAlignment="0" applyProtection="0"/>
    <xf numFmtId="0" fontId="79" fillId="23" borderId="0" applyNumberFormat="0" applyBorder="0" applyAlignment="0" applyProtection="0"/>
    <xf numFmtId="0" fontId="80" fillId="23" borderId="0" applyNumberFormat="0" applyBorder="0" applyAlignment="0" applyProtection="0"/>
    <xf numFmtId="0" fontId="81" fillId="0" borderId="0"/>
    <xf numFmtId="0" fontId="19" fillId="0" borderId="0"/>
    <xf numFmtId="0" fontId="19" fillId="0" borderId="0"/>
    <xf numFmtId="0" fontId="19" fillId="0" borderId="0"/>
    <xf numFmtId="0" fontId="82" fillId="0" borderId="0"/>
    <xf numFmtId="0" fontId="24" fillId="0" borderId="0"/>
    <xf numFmtId="0" fontId="60" fillId="0" borderId="0"/>
    <xf numFmtId="0" fontId="19" fillId="0" borderId="0"/>
    <xf numFmtId="0" fontId="2" fillId="0" borderId="0"/>
    <xf numFmtId="0" fontId="5" fillId="0" borderId="0"/>
    <xf numFmtId="0" fontId="24" fillId="0" borderId="0"/>
    <xf numFmtId="0" fontId="6" fillId="0" borderId="0"/>
    <xf numFmtId="0" fontId="19" fillId="0" borderId="0"/>
    <xf numFmtId="0" fontId="18" fillId="0" borderId="0"/>
    <xf numFmtId="0" fontId="24" fillId="0" borderId="0"/>
    <xf numFmtId="0" fontId="2" fillId="0" borderId="0"/>
    <xf numFmtId="0" fontId="61" fillId="0" borderId="0"/>
    <xf numFmtId="0" fontId="81" fillId="0" borderId="0"/>
    <xf numFmtId="0" fontId="19" fillId="0" borderId="0"/>
    <xf numFmtId="0" fontId="2" fillId="0" borderId="0"/>
    <xf numFmtId="0" fontId="24" fillId="0" borderId="0"/>
    <xf numFmtId="0" fontId="83" fillId="0" borderId="0"/>
    <xf numFmtId="0" fontId="6" fillId="0" borderId="0"/>
    <xf numFmtId="0" fontId="83" fillId="0" borderId="0"/>
    <xf numFmtId="0" fontId="2" fillId="0" borderId="0"/>
    <xf numFmtId="0" fontId="19" fillId="0" borderId="0"/>
    <xf numFmtId="0" fontId="19" fillId="0" borderId="0"/>
    <xf numFmtId="175" fontId="5" fillId="0" borderId="0"/>
    <xf numFmtId="0" fontId="3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0" fontId="24" fillId="0" borderId="0"/>
    <xf numFmtId="0" fontId="24" fillId="0" borderId="0"/>
    <xf numFmtId="0" fontId="24" fillId="0" borderId="0"/>
    <xf numFmtId="175" fontId="60" fillId="0" borderId="0"/>
    <xf numFmtId="0" fontId="24" fillId="0" borderId="0"/>
    <xf numFmtId="0" fontId="24" fillId="0" borderId="0"/>
    <xf numFmtId="175" fontId="60" fillId="0" borderId="0"/>
    <xf numFmtId="175" fontId="60" fillId="0" borderId="0"/>
    <xf numFmtId="175" fontId="60" fillId="0" borderId="0"/>
    <xf numFmtId="175" fontId="60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175" fontId="5" fillId="0" borderId="0"/>
    <xf numFmtId="0" fontId="3" fillId="0" borderId="0"/>
    <xf numFmtId="0" fontId="3" fillId="0" borderId="0"/>
    <xf numFmtId="0" fontId="3" fillId="0" borderId="0"/>
    <xf numFmtId="0" fontId="84" fillId="0" borderId="0"/>
    <xf numFmtId="183" fontId="9" fillId="0" borderId="0"/>
    <xf numFmtId="182" fontId="9" fillId="0" borderId="0"/>
    <xf numFmtId="0" fontId="29" fillId="0" borderId="0"/>
    <xf numFmtId="0" fontId="2" fillId="0" borderId="0"/>
    <xf numFmtId="0" fontId="29" fillId="0" borderId="0"/>
    <xf numFmtId="0" fontId="29" fillId="0" borderId="0"/>
    <xf numFmtId="0" fontId="85" fillId="0" borderId="0"/>
    <xf numFmtId="0" fontId="29" fillId="0" borderId="0"/>
    <xf numFmtId="0" fontId="29" fillId="0" borderId="0"/>
    <xf numFmtId="0" fontId="6" fillId="0" borderId="0"/>
    <xf numFmtId="0" fontId="29" fillId="0" borderId="0"/>
    <xf numFmtId="175" fontId="60" fillId="0" borderId="0"/>
    <xf numFmtId="0" fontId="17" fillId="0" borderId="0"/>
    <xf numFmtId="0" fontId="24" fillId="0" borderId="0"/>
    <xf numFmtId="0" fontId="84" fillId="0" borderId="0"/>
    <xf numFmtId="182" fontId="25" fillId="0" borderId="0"/>
    <xf numFmtId="0" fontId="19" fillId="0" borderId="0">
      <alignment vertical="top"/>
    </xf>
    <xf numFmtId="0" fontId="29" fillId="0" borderId="0"/>
    <xf numFmtId="0" fontId="29" fillId="0" borderId="0"/>
    <xf numFmtId="0" fontId="29" fillId="0" borderId="0"/>
    <xf numFmtId="0" fontId="29" fillId="0" borderId="0"/>
    <xf numFmtId="0" fontId="29" fillId="0" borderId="0"/>
    <xf numFmtId="0" fontId="29" fillId="0" borderId="0"/>
    <xf numFmtId="0" fontId="86" fillId="0" borderId="0"/>
    <xf numFmtId="0" fontId="86" fillId="0" borderId="0"/>
    <xf numFmtId="0" fontId="86" fillId="0" borderId="0"/>
    <xf numFmtId="0" fontId="86" fillId="0" borderId="0"/>
    <xf numFmtId="175" fontId="5" fillId="0" borderId="0"/>
    <xf numFmtId="175" fontId="5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24" fillId="0" borderId="0"/>
    <xf numFmtId="0" fontId="61" fillId="0" borderId="0"/>
    <xf numFmtId="0" fontId="61" fillId="0" borderId="0"/>
    <xf numFmtId="0" fontId="61" fillId="0" borderId="0"/>
    <xf numFmtId="0" fontId="61" fillId="0" borderId="0"/>
    <xf numFmtId="0" fontId="60" fillId="0" borderId="0"/>
    <xf numFmtId="182" fontId="25" fillId="0" borderId="0"/>
    <xf numFmtId="0" fontId="2" fillId="0" borderId="0"/>
    <xf numFmtId="182" fontId="25" fillId="0" borderId="0"/>
    <xf numFmtId="0" fontId="82" fillId="0" borderId="0"/>
    <xf numFmtId="0" fontId="24" fillId="0" borderId="0"/>
    <xf numFmtId="0" fontId="82" fillId="0" borderId="0"/>
    <xf numFmtId="0" fontId="19" fillId="0" borderId="0"/>
    <xf numFmtId="0" fontId="82" fillId="0" borderId="0"/>
    <xf numFmtId="0" fontId="19" fillId="0" borderId="0"/>
    <xf numFmtId="0" fontId="87" fillId="0" borderId="0"/>
    <xf numFmtId="0" fontId="3" fillId="0" borderId="0" applyProtection="0"/>
    <xf numFmtId="0" fontId="6" fillId="0" borderId="0"/>
    <xf numFmtId="0" fontId="20" fillId="0" borderId="0">
      <protection locked="0"/>
    </xf>
    <xf numFmtId="0" fontId="22" fillId="0" borderId="0">
      <protection locked="0"/>
    </xf>
    <xf numFmtId="0" fontId="22" fillId="0" borderId="0">
      <protection locked="0"/>
    </xf>
    <xf numFmtId="2" fontId="3" fillId="0" borderId="0" applyFont="0" applyFill="0" applyBorder="0" applyAlignment="0" applyProtection="0"/>
    <xf numFmtId="2" fontId="19" fillId="0" borderId="0" applyFont="0" applyFill="0" applyBorder="0" applyAlignment="0" applyProtection="0"/>
    <xf numFmtId="2" fontId="19" fillId="0" borderId="0" applyFont="0" applyFill="0" applyBorder="0" applyAlignment="0" applyProtection="0"/>
    <xf numFmtId="2" fontId="3" fillId="2" borderId="0" applyFont="0" applyFill="0" applyBorder="0" applyAlignment="0" applyProtection="0"/>
    <xf numFmtId="2" fontId="3" fillId="0" borderId="0" applyFont="0" applyFill="0" applyBorder="0" applyAlignment="0" applyProtection="0"/>
    <xf numFmtId="0" fontId="60" fillId="24" borderId="38" applyNumberFormat="0" applyFont="0" applyAlignment="0" applyProtection="0"/>
    <xf numFmtId="0" fontId="61" fillId="24" borderId="38" applyNumberFormat="0" applyFont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9" fontId="60" fillId="0" borderId="0" applyFont="0" applyFill="0" applyBorder="0" applyAlignment="0" applyProtection="0"/>
    <xf numFmtId="9" fontId="5" fillId="0" borderId="0" applyFont="0" applyFill="0" applyBorder="0" applyAlignment="0" applyProtection="0"/>
    <xf numFmtId="9" fontId="6" fillId="0" borderId="0" applyFont="0" applyFill="0" applyBorder="0" applyAlignment="0" applyProtection="0"/>
    <xf numFmtId="9" fontId="61" fillId="0" borderId="0" applyFont="0" applyFill="0" applyBorder="0" applyAlignment="0" applyProtection="0"/>
    <xf numFmtId="9" fontId="29" fillId="0" borderId="0" applyFont="0" applyFill="0" applyBorder="0" applyAlignment="0" applyProtection="0"/>
    <xf numFmtId="9" fontId="82" fillId="0" borderId="0" applyFont="0" applyFill="0" applyBorder="0" applyAlignment="0" applyProtection="0"/>
    <xf numFmtId="0" fontId="88" fillId="0" borderId="39" applyNumberFormat="0" applyFill="0" applyAlignment="0" applyProtection="0"/>
    <xf numFmtId="0" fontId="89" fillId="0" borderId="39" applyNumberFormat="0" applyFill="0" applyAlignment="0" applyProtection="0"/>
    <xf numFmtId="0" fontId="90" fillId="25" borderId="0" applyNumberFormat="0" applyBorder="0" applyAlignment="0" applyProtection="0"/>
    <xf numFmtId="0" fontId="91" fillId="25" borderId="0" applyNumberFormat="0" applyBorder="0" applyAlignment="0" applyProtection="0"/>
    <xf numFmtId="175" fontId="6" fillId="0" borderId="0"/>
    <xf numFmtId="0" fontId="81" fillId="0" borderId="0">
      <alignment vertical="center"/>
    </xf>
    <xf numFmtId="0" fontId="92" fillId="26" borderId="0" applyNumberFormat="0" applyBorder="0" applyAlignment="0" applyProtection="0"/>
    <xf numFmtId="0" fontId="93" fillId="26" borderId="0" applyNumberFormat="0" applyBorder="0" applyAlignment="0" applyProtection="0"/>
    <xf numFmtId="0" fontId="94" fillId="27" borderId="3"/>
    <xf numFmtId="0" fontId="95" fillId="28" borderId="3"/>
    <xf numFmtId="0" fontId="96" fillId="0" borderId="0" applyNumberFormat="0" applyFill="0" applyBorder="0" applyAlignment="0" applyProtection="0"/>
    <xf numFmtId="0" fontId="97" fillId="0" borderId="0" applyNumberFormat="0" applyFill="0" applyBorder="0" applyAlignment="0" applyProtection="0"/>
    <xf numFmtId="0" fontId="22" fillId="0" borderId="4">
      <protection locked="0"/>
    </xf>
    <xf numFmtId="0" fontId="20" fillId="0" borderId="2">
      <protection locked="0"/>
    </xf>
    <xf numFmtId="0" fontId="20" fillId="0" borderId="2">
      <protection locked="0"/>
    </xf>
    <xf numFmtId="0" fontId="22" fillId="0" borderId="4">
      <protection locked="0"/>
    </xf>
    <xf numFmtId="0" fontId="98" fillId="29" borderId="40" applyNumberFormat="0" applyAlignment="0" applyProtection="0"/>
    <xf numFmtId="0" fontId="99" fillId="29" borderId="40" applyNumberFormat="0" applyAlignment="0" applyProtection="0"/>
    <xf numFmtId="0" fontId="100" fillId="30" borderId="40" applyNumberFormat="0" applyAlignment="0" applyProtection="0"/>
    <xf numFmtId="0" fontId="101" fillId="30" borderId="40" applyNumberFormat="0" applyAlignment="0" applyProtection="0"/>
    <xf numFmtId="0" fontId="102" fillId="30" borderId="41" applyNumberFormat="0" applyAlignment="0" applyProtection="0"/>
    <xf numFmtId="0" fontId="103" fillId="30" borderId="41" applyNumberFormat="0" applyAlignment="0" applyProtection="0"/>
    <xf numFmtId="0" fontId="104" fillId="0" borderId="0" applyNumberFormat="0" applyFill="0" applyBorder="0" applyAlignment="0" applyProtection="0"/>
    <xf numFmtId="0" fontId="105" fillId="0" borderId="0" applyNumberFormat="0" applyFill="0" applyBorder="0" applyAlignment="0" applyProtection="0"/>
    <xf numFmtId="0" fontId="26" fillId="0" borderId="0" applyNumberFormat="0" applyFill="0" applyBorder="0" applyAlignment="0" applyProtection="0"/>
    <xf numFmtId="0" fontId="28" fillId="0" borderId="0" applyNumberFormat="0" applyFill="0" applyBorder="0" applyAlignment="0" applyProtection="0"/>
    <xf numFmtId="0" fontId="26" fillId="2" borderId="0" applyNumberFormat="0" applyFill="0" applyBorder="0" applyAlignment="0" applyProtection="0"/>
    <xf numFmtId="0" fontId="27" fillId="0" borderId="0" applyNumberFormat="0" applyFill="0" applyBorder="0" applyAlignment="0" applyProtection="0"/>
    <xf numFmtId="0" fontId="16" fillId="0" borderId="0" applyNumberFormat="0" applyFill="0" applyBorder="0" applyAlignment="0" applyProtection="0"/>
    <xf numFmtId="0" fontId="27" fillId="2" borderId="0" applyNumberFormat="0" applyFill="0" applyBorder="0" applyAlignment="0" applyProtection="0"/>
    <xf numFmtId="0" fontId="62" fillId="31" borderId="0" applyNumberFormat="0" applyBorder="0" applyAlignment="0" applyProtection="0"/>
    <xf numFmtId="0" fontId="106" fillId="31" borderId="0" applyNumberFormat="0" applyBorder="0" applyAlignment="0" applyProtection="0"/>
    <xf numFmtId="0" fontId="62" fillId="32" borderId="0" applyNumberFormat="0" applyBorder="0" applyAlignment="0" applyProtection="0"/>
    <xf numFmtId="0" fontId="106" fillId="32" borderId="0" applyNumberFormat="0" applyBorder="0" applyAlignment="0" applyProtection="0"/>
    <xf numFmtId="0" fontId="62" fillId="33" borderId="0" applyNumberFormat="0" applyBorder="0" applyAlignment="0" applyProtection="0"/>
    <xf numFmtId="0" fontId="106" fillId="33" borderId="0" applyNumberFormat="0" applyBorder="0" applyAlignment="0" applyProtection="0"/>
    <xf numFmtId="0" fontId="62" fillId="34" borderId="0" applyNumberFormat="0" applyBorder="0" applyAlignment="0" applyProtection="0"/>
    <xf numFmtId="0" fontId="106" fillId="34" borderId="0" applyNumberFormat="0" applyBorder="0" applyAlignment="0" applyProtection="0"/>
    <xf numFmtId="0" fontId="62" fillId="35" borderId="0" applyNumberFormat="0" applyBorder="0" applyAlignment="0" applyProtection="0"/>
    <xf numFmtId="0" fontId="106" fillId="35" borderId="0" applyNumberFormat="0" applyBorder="0" applyAlignment="0" applyProtection="0"/>
    <xf numFmtId="0" fontId="62" fillId="36" borderId="0" applyNumberFormat="0" applyBorder="0" applyAlignment="0" applyProtection="0"/>
    <xf numFmtId="0" fontId="106" fillId="36" borderId="0" applyNumberFormat="0" applyBorder="0" applyAlignment="0" applyProtection="0"/>
  </cellStyleXfs>
  <cellXfs count="659">
    <xf numFmtId="175" fontId="0" fillId="0" borderId="0" xfId="0"/>
    <xf numFmtId="175" fontId="107" fillId="0" borderId="0" xfId="0" applyFont="1" applyAlignment="1">
      <alignment vertical="center"/>
    </xf>
    <xf numFmtId="175" fontId="33" fillId="0" borderId="0" xfId="0" applyFont="1"/>
    <xf numFmtId="175" fontId="33" fillId="0" borderId="5" xfId="0" applyFont="1" applyBorder="1" applyAlignment="1">
      <alignment horizontal="center" wrapText="1"/>
    </xf>
    <xf numFmtId="175" fontId="35" fillId="0" borderId="0" xfId="0" applyFont="1" applyAlignment="1">
      <alignment vertical="center"/>
    </xf>
    <xf numFmtId="175" fontId="36" fillId="0" borderId="0" xfId="0" applyFont="1" applyAlignment="1">
      <alignment vertical="center"/>
    </xf>
    <xf numFmtId="3" fontId="35" fillId="0" borderId="0" xfId="0" applyNumberFormat="1" applyFont="1" applyAlignment="1">
      <alignment horizontal="center" vertical="center"/>
    </xf>
    <xf numFmtId="175" fontId="36" fillId="0" borderId="0" xfId="0" applyFont="1" applyAlignment="1">
      <alignment horizontal="center" vertical="center"/>
    </xf>
    <xf numFmtId="175" fontId="35" fillId="0" borderId="5" xfId="0" applyFont="1" applyBorder="1" applyAlignment="1">
      <alignment vertical="center"/>
    </xf>
    <xf numFmtId="175" fontId="37" fillId="0" borderId="5" xfId="0" applyFont="1" applyBorder="1" applyAlignment="1">
      <alignment vertical="center"/>
    </xf>
    <xf numFmtId="175" fontId="38" fillId="0" borderId="0" xfId="0" applyFont="1" applyAlignment="1">
      <alignment vertical="center"/>
    </xf>
    <xf numFmtId="175" fontId="36" fillId="0" borderId="5" xfId="0" applyFont="1" applyBorder="1" applyAlignment="1">
      <alignment vertical="center"/>
    </xf>
    <xf numFmtId="3" fontId="36" fillId="0" borderId="5" xfId="0" applyNumberFormat="1" applyFont="1" applyBorder="1" applyAlignment="1">
      <alignment vertical="center"/>
    </xf>
    <xf numFmtId="175" fontId="39" fillId="0" borderId="0" xfId="0" applyFont="1" applyAlignment="1">
      <alignment vertical="center"/>
    </xf>
    <xf numFmtId="3" fontId="35" fillId="0" borderId="5" xfId="0" applyNumberFormat="1" applyFont="1" applyBorder="1" applyAlignment="1">
      <alignment vertical="center"/>
    </xf>
    <xf numFmtId="3" fontId="36" fillId="0" borderId="5" xfId="327" applyNumberFormat="1" applyFont="1" applyFill="1" applyBorder="1" applyAlignment="1">
      <alignment vertical="center"/>
    </xf>
    <xf numFmtId="181" fontId="35" fillId="0" borderId="0" xfId="0" applyNumberFormat="1" applyFont="1" applyAlignment="1">
      <alignment vertical="center"/>
    </xf>
    <xf numFmtId="169" fontId="36" fillId="0" borderId="0" xfId="327" applyNumberFormat="1" applyFont="1" applyFill="1" applyAlignment="1">
      <alignment vertical="center"/>
    </xf>
    <xf numFmtId="175" fontId="36" fillId="37" borderId="0" xfId="0" applyFont="1" applyFill="1" applyAlignment="1">
      <alignment vertical="center"/>
    </xf>
    <xf numFmtId="175" fontId="108" fillId="0" borderId="0" xfId="0" applyFont="1" applyAlignment="1">
      <alignment vertical="center"/>
    </xf>
    <xf numFmtId="3" fontId="36" fillId="0" borderId="0" xfId="0" applyNumberFormat="1" applyFont="1" applyAlignment="1">
      <alignment vertical="center"/>
    </xf>
    <xf numFmtId="175" fontId="109" fillId="0" borderId="0" xfId="0" applyFont="1" applyAlignment="1">
      <alignment vertical="center"/>
    </xf>
    <xf numFmtId="175" fontId="36" fillId="38" borderId="0" xfId="0" applyFont="1" applyFill="1" applyAlignment="1">
      <alignment vertical="center"/>
    </xf>
    <xf numFmtId="10" fontId="36" fillId="0" borderId="5" xfId="327" applyNumberFormat="1" applyFont="1" applyBorder="1" applyAlignment="1">
      <alignment vertical="center"/>
    </xf>
    <xf numFmtId="3" fontId="35" fillId="39" borderId="5" xfId="0" applyNumberFormat="1" applyFont="1" applyFill="1" applyBorder="1" applyAlignment="1">
      <alignment vertical="center"/>
    </xf>
    <xf numFmtId="3" fontId="35" fillId="37" borderId="5" xfId="0" applyNumberFormat="1" applyFont="1" applyFill="1" applyBorder="1" applyAlignment="1">
      <alignment vertical="center"/>
    </xf>
    <xf numFmtId="3" fontId="36" fillId="39" borderId="5" xfId="0" applyNumberFormat="1" applyFont="1" applyFill="1" applyBorder="1" applyAlignment="1">
      <alignment vertical="center"/>
    </xf>
    <xf numFmtId="10" fontId="37" fillId="0" borderId="5" xfId="327" applyNumberFormat="1" applyFont="1" applyFill="1" applyBorder="1" applyAlignment="1">
      <alignment vertical="center"/>
    </xf>
    <xf numFmtId="3" fontId="41" fillId="0" borderId="0" xfId="0" applyNumberFormat="1" applyFont="1" applyAlignment="1">
      <alignment vertical="center"/>
    </xf>
    <xf numFmtId="175" fontId="41" fillId="0" borderId="0" xfId="0" applyFont="1" applyAlignment="1">
      <alignment vertical="center"/>
    </xf>
    <xf numFmtId="3" fontId="35" fillId="0" borderId="0" xfId="0" applyNumberFormat="1" applyFont="1" applyAlignment="1">
      <alignment vertical="center"/>
    </xf>
    <xf numFmtId="3" fontId="38" fillId="0" borderId="0" xfId="0" applyNumberFormat="1" applyFont="1" applyAlignment="1">
      <alignment vertical="center"/>
    </xf>
    <xf numFmtId="175" fontId="110" fillId="0" borderId="0" xfId="0" applyFont="1" applyAlignment="1">
      <alignment vertical="center"/>
    </xf>
    <xf numFmtId="3" fontId="36" fillId="39" borderId="5" xfId="327" applyNumberFormat="1" applyFont="1" applyFill="1" applyBorder="1" applyAlignment="1">
      <alignment vertical="center"/>
    </xf>
    <xf numFmtId="10" fontId="36" fillId="39" borderId="5" xfId="327" applyNumberFormat="1" applyFont="1" applyFill="1" applyBorder="1" applyAlignment="1">
      <alignment vertical="center"/>
    </xf>
    <xf numFmtId="10" fontId="36" fillId="0" borderId="5" xfId="327" applyNumberFormat="1" applyFont="1" applyFill="1" applyBorder="1" applyAlignment="1">
      <alignment vertical="center"/>
    </xf>
    <xf numFmtId="9" fontId="36" fillId="0" borderId="5" xfId="327" applyFont="1" applyFill="1" applyBorder="1" applyAlignment="1">
      <alignment vertical="center"/>
    </xf>
    <xf numFmtId="2" fontId="36" fillId="0" borderId="5" xfId="0" applyNumberFormat="1" applyFont="1" applyBorder="1" applyAlignment="1">
      <alignment vertical="center"/>
    </xf>
    <xf numFmtId="10" fontId="36" fillId="0" borderId="5" xfId="0" applyNumberFormat="1" applyFont="1" applyBorder="1" applyAlignment="1">
      <alignment vertical="center"/>
    </xf>
    <xf numFmtId="4" fontId="36" fillId="0" borderId="5" xfId="0" applyNumberFormat="1" applyFont="1" applyBorder="1" applyAlignment="1">
      <alignment vertical="center"/>
    </xf>
    <xf numFmtId="10" fontId="36" fillId="0" borderId="0" xfId="327" applyNumberFormat="1" applyFont="1" applyAlignment="1">
      <alignment vertical="center"/>
    </xf>
    <xf numFmtId="3" fontId="40" fillId="0" borderId="5" xfId="0" applyNumberFormat="1" applyFont="1" applyBorder="1" applyAlignment="1">
      <alignment vertical="center"/>
    </xf>
    <xf numFmtId="175" fontId="36" fillId="0" borderId="5" xfId="0" applyFont="1" applyBorder="1" applyAlignment="1">
      <alignment vertical="center" wrapText="1"/>
    </xf>
    <xf numFmtId="0" fontId="36" fillId="0" borderId="0" xfId="0" applyNumberFormat="1" applyFont="1" applyAlignment="1">
      <alignment vertical="center"/>
    </xf>
    <xf numFmtId="4" fontId="36" fillId="0" borderId="0" xfId="0" applyNumberFormat="1" applyFont="1" applyAlignment="1">
      <alignment vertical="center"/>
    </xf>
    <xf numFmtId="186" fontId="40" fillId="0" borderId="0" xfId="0" applyNumberFormat="1" applyFont="1" applyAlignment="1">
      <alignment vertical="center"/>
    </xf>
    <xf numFmtId="175" fontId="36" fillId="0" borderId="5" xfId="0" applyFont="1" applyBorder="1" applyAlignment="1">
      <alignment horizontal="left" vertical="center"/>
    </xf>
    <xf numFmtId="175" fontId="36" fillId="0" borderId="5" xfId="0" applyFont="1" applyBorder="1" applyAlignment="1">
      <alignment horizontal="center" vertical="center" wrapText="1"/>
    </xf>
    <xf numFmtId="3" fontId="36" fillId="0" borderId="5" xfId="0" applyNumberFormat="1" applyFont="1" applyBorder="1" applyAlignment="1">
      <alignment horizontal="right" vertical="center"/>
    </xf>
    <xf numFmtId="3" fontId="35" fillId="0" borderId="5" xfId="0" applyNumberFormat="1" applyFont="1" applyBorder="1" applyAlignment="1">
      <alignment horizontal="right" vertical="center"/>
    </xf>
    <xf numFmtId="10" fontId="36" fillId="0" borderId="0" xfId="327" applyNumberFormat="1" applyFont="1" applyFill="1" applyAlignment="1">
      <alignment vertical="center"/>
    </xf>
    <xf numFmtId="3" fontId="111" fillId="0" borderId="0" xfId="0" applyNumberFormat="1" applyFont="1" applyAlignment="1">
      <alignment vertical="center"/>
    </xf>
    <xf numFmtId="2" fontId="36" fillId="0" borderId="0" xfId="0" applyNumberFormat="1" applyFont="1" applyAlignment="1">
      <alignment horizontal="center" vertical="center"/>
    </xf>
    <xf numFmtId="0" fontId="36" fillId="0" borderId="5" xfId="133" applyFont="1" applyBorder="1" applyAlignment="1">
      <alignment horizontal="center" vertical="center"/>
    </xf>
    <xf numFmtId="2" fontId="36" fillId="0" borderId="5" xfId="0" applyNumberFormat="1" applyFont="1" applyBorder="1" applyAlignment="1">
      <alignment horizontal="center" vertical="center"/>
    </xf>
    <xf numFmtId="10" fontId="36" fillId="0" borderId="5" xfId="0" applyNumberFormat="1" applyFont="1" applyBorder="1" applyAlignment="1">
      <alignment horizontal="center" vertical="center"/>
    </xf>
    <xf numFmtId="175" fontId="42" fillId="0" borderId="6" xfId="0" applyFont="1" applyBorder="1" applyAlignment="1">
      <alignment wrapText="1"/>
    </xf>
    <xf numFmtId="175" fontId="42" fillId="0" borderId="5" xfId="0" applyFont="1" applyBorder="1" applyAlignment="1">
      <alignment wrapText="1"/>
    </xf>
    <xf numFmtId="175" fontId="33" fillId="0" borderId="7" xfId="0" applyFont="1" applyBorder="1"/>
    <xf numFmtId="175" fontId="33" fillId="0" borderId="8" xfId="0" applyFont="1" applyBorder="1"/>
    <xf numFmtId="175" fontId="34" fillId="0" borderId="5" xfId="0" applyFont="1" applyBorder="1"/>
    <xf numFmtId="175" fontId="33" fillId="0" borderId="7" xfId="0" applyFont="1" applyBorder="1" applyAlignment="1">
      <alignment horizontal="center" wrapText="1"/>
    </xf>
    <xf numFmtId="175" fontId="34" fillId="0" borderId="9" xfId="0" applyFont="1" applyBorder="1"/>
    <xf numFmtId="0" fontId="33" fillId="0" borderId="0" xfId="0" applyNumberFormat="1" applyFont="1"/>
    <xf numFmtId="0" fontId="33" fillId="0" borderId="10" xfId="0" applyNumberFormat="1" applyFont="1" applyBorder="1"/>
    <xf numFmtId="0" fontId="33" fillId="0" borderId="9" xfId="0" applyNumberFormat="1" applyFont="1" applyBorder="1"/>
    <xf numFmtId="175" fontId="33" fillId="0" borderId="9" xfId="0" applyFont="1" applyBorder="1"/>
    <xf numFmtId="10" fontId="33" fillId="0" borderId="0" xfId="327" applyNumberFormat="1" applyFont="1"/>
    <xf numFmtId="175" fontId="33" fillId="0" borderId="11" xfId="0" applyFont="1" applyBorder="1"/>
    <xf numFmtId="0" fontId="33" fillId="0" borderId="12" xfId="0" applyNumberFormat="1" applyFont="1" applyBorder="1"/>
    <xf numFmtId="175" fontId="33" fillId="0" borderId="13" xfId="0" applyFont="1" applyBorder="1"/>
    <xf numFmtId="2" fontId="33" fillId="0" borderId="14" xfId="0" applyNumberFormat="1" applyFont="1" applyBorder="1"/>
    <xf numFmtId="2" fontId="33" fillId="0" borderId="15" xfId="0" applyNumberFormat="1" applyFont="1" applyBorder="1"/>
    <xf numFmtId="2" fontId="33" fillId="0" borderId="13" xfId="0" applyNumberFormat="1" applyFont="1" applyBorder="1"/>
    <xf numFmtId="2" fontId="33" fillId="0" borderId="0" xfId="0" applyNumberFormat="1" applyFont="1"/>
    <xf numFmtId="2" fontId="33" fillId="0" borderId="10" xfId="0" applyNumberFormat="1" applyFont="1" applyBorder="1"/>
    <xf numFmtId="2" fontId="33" fillId="0" borderId="9" xfId="0" applyNumberFormat="1" applyFont="1" applyBorder="1"/>
    <xf numFmtId="2" fontId="33" fillId="0" borderId="11" xfId="0" applyNumberFormat="1" applyFont="1" applyBorder="1"/>
    <xf numFmtId="175" fontId="33" fillId="0" borderId="5" xfId="0" applyFont="1" applyBorder="1"/>
    <xf numFmtId="2" fontId="33" fillId="0" borderId="7" xfId="0" applyNumberFormat="1" applyFont="1" applyBorder="1"/>
    <xf numFmtId="2" fontId="33" fillId="0" borderId="8" xfId="0" applyNumberFormat="1" applyFont="1" applyBorder="1"/>
    <xf numFmtId="0" fontId="32" fillId="0" borderId="0" xfId="272" applyFont="1" applyAlignment="1">
      <alignment vertical="center"/>
    </xf>
    <xf numFmtId="0" fontId="33" fillId="0" borderId="0" xfId="272" applyFont="1" applyAlignment="1">
      <alignment vertical="center"/>
    </xf>
    <xf numFmtId="2" fontId="33" fillId="0" borderId="0" xfId="272" applyNumberFormat="1" applyFont="1" applyAlignment="1">
      <alignment vertical="center"/>
    </xf>
    <xf numFmtId="180" fontId="33" fillId="0" borderId="0" xfId="272" applyNumberFormat="1" applyFont="1" applyAlignment="1">
      <alignment vertical="center"/>
    </xf>
    <xf numFmtId="0" fontId="33" fillId="0" borderId="0" xfId="272" applyFont="1" applyAlignment="1">
      <alignment horizontal="left" vertical="center"/>
    </xf>
    <xf numFmtId="0" fontId="33" fillId="0" borderId="0" xfId="272" applyFont="1" applyAlignment="1">
      <alignment vertical="center" wrapText="1"/>
    </xf>
    <xf numFmtId="178" fontId="33" fillId="0" borderId="0" xfId="272" applyNumberFormat="1" applyFont="1" applyAlignment="1">
      <alignment vertical="center"/>
    </xf>
    <xf numFmtId="189" fontId="32" fillId="0" borderId="0" xfId="272" applyNumberFormat="1" applyFont="1" applyAlignment="1">
      <alignment vertical="center"/>
    </xf>
    <xf numFmtId="9" fontId="33" fillId="0" borderId="0" xfId="272" applyNumberFormat="1" applyFont="1" applyAlignment="1">
      <alignment vertical="center"/>
    </xf>
    <xf numFmtId="10" fontId="33" fillId="0" borderId="0" xfId="327" applyNumberFormat="1" applyFont="1" applyAlignment="1">
      <alignment vertical="center"/>
    </xf>
    <xf numFmtId="10" fontId="33" fillId="0" borderId="0" xfId="272" applyNumberFormat="1" applyFont="1" applyAlignment="1">
      <alignment vertical="center"/>
    </xf>
    <xf numFmtId="0" fontId="43" fillId="0" borderId="0" xfId="272" applyFont="1" applyAlignment="1">
      <alignment horizontal="right" vertical="center"/>
    </xf>
    <xf numFmtId="10" fontId="36" fillId="0" borderId="0" xfId="327" applyNumberFormat="1" applyFont="1" applyFill="1" applyBorder="1" applyAlignment="1">
      <alignment vertical="center"/>
    </xf>
    <xf numFmtId="169" fontId="32" fillId="0" borderId="5" xfId="327" applyNumberFormat="1" applyFont="1" applyBorder="1" applyAlignment="1">
      <alignment horizontal="center" vertical="center"/>
    </xf>
    <xf numFmtId="10" fontId="32" fillId="0" borderId="11" xfId="327" applyNumberFormat="1" applyFont="1" applyFill="1" applyBorder="1"/>
    <xf numFmtId="10" fontId="36" fillId="0" borderId="0" xfId="0" applyNumberFormat="1" applyFont="1" applyAlignment="1">
      <alignment vertical="center"/>
    </xf>
    <xf numFmtId="175" fontId="112" fillId="0" borderId="0" xfId="0" applyFont="1" applyAlignment="1">
      <alignment vertical="center"/>
    </xf>
    <xf numFmtId="3" fontId="112" fillId="0" borderId="0" xfId="0" applyNumberFormat="1" applyFont="1" applyAlignment="1">
      <alignment vertical="center"/>
    </xf>
    <xf numFmtId="0" fontId="111" fillId="0" borderId="5" xfId="0" applyNumberFormat="1" applyFont="1" applyBorder="1" applyAlignment="1">
      <alignment horizontal="left"/>
    </xf>
    <xf numFmtId="0" fontId="111" fillId="0" borderId="5" xfId="0" applyNumberFormat="1" applyFont="1" applyBorder="1" applyAlignment="1">
      <alignment horizontal="center" wrapText="1"/>
    </xf>
    <xf numFmtId="175" fontId="33" fillId="0" borderId="0" xfId="0" applyFont="1" applyAlignment="1">
      <alignment horizontal="right" vertical="center"/>
    </xf>
    <xf numFmtId="175" fontId="33" fillId="0" borderId="0" xfId="0" applyFont="1" applyAlignment="1">
      <alignment vertical="center"/>
    </xf>
    <xf numFmtId="1" fontId="32" fillId="39" borderId="5" xfId="0" applyNumberFormat="1" applyFont="1" applyFill="1" applyBorder="1" applyAlignment="1">
      <alignment horizontal="center" vertical="center"/>
    </xf>
    <xf numFmtId="169" fontId="33" fillId="0" borderId="5" xfId="327" applyNumberFormat="1" applyFont="1" applyBorder="1" applyAlignment="1">
      <alignment horizontal="center" vertical="center"/>
    </xf>
    <xf numFmtId="2" fontId="33" fillId="0" borderId="5" xfId="327" applyNumberFormat="1" applyFont="1" applyBorder="1" applyAlignment="1">
      <alignment horizontal="center" vertical="center"/>
    </xf>
    <xf numFmtId="3" fontId="33" fillId="0" borderId="5" xfId="327" applyNumberFormat="1" applyFont="1" applyBorder="1" applyAlignment="1">
      <alignment horizontal="center" vertical="center"/>
    </xf>
    <xf numFmtId="175" fontId="33" fillId="0" borderId="5" xfId="0" applyFont="1" applyBorder="1" applyAlignment="1">
      <alignment horizontal="left" vertical="center"/>
    </xf>
    <xf numFmtId="9" fontId="33" fillId="0" borderId="5" xfId="327" applyFont="1" applyFill="1" applyBorder="1" applyAlignment="1">
      <alignment horizontal="left" vertical="center"/>
    </xf>
    <xf numFmtId="9" fontId="33" fillId="0" borderId="5" xfId="327" applyFont="1" applyFill="1" applyBorder="1" applyAlignment="1">
      <alignment horizontal="center" vertical="center"/>
    </xf>
    <xf numFmtId="10" fontId="33" fillId="0" borderId="5" xfId="327" applyNumberFormat="1" applyFont="1" applyBorder="1" applyAlignment="1">
      <alignment horizontal="center" vertical="center"/>
    </xf>
    <xf numFmtId="10" fontId="33" fillId="0" borderId="5" xfId="327" applyNumberFormat="1" applyFont="1" applyFill="1" applyBorder="1" applyAlignment="1">
      <alignment horizontal="left" vertical="center"/>
    </xf>
    <xf numFmtId="10" fontId="33" fillId="0" borderId="5" xfId="327" applyNumberFormat="1" applyFont="1" applyFill="1" applyBorder="1" applyAlignment="1">
      <alignment horizontal="center" vertical="center"/>
    </xf>
    <xf numFmtId="2" fontId="33" fillId="0" borderId="5" xfId="327" applyNumberFormat="1" applyFont="1" applyFill="1" applyBorder="1" applyAlignment="1">
      <alignment horizontal="center" vertical="center"/>
    </xf>
    <xf numFmtId="4" fontId="33" fillId="0" borderId="5" xfId="327" applyNumberFormat="1" applyFont="1" applyFill="1" applyBorder="1" applyAlignment="1">
      <alignment horizontal="center" vertical="center"/>
    </xf>
    <xf numFmtId="4" fontId="36" fillId="0" borderId="5" xfId="327" applyNumberFormat="1" applyFont="1" applyFill="1" applyBorder="1" applyAlignment="1">
      <alignment horizontal="left" vertical="center"/>
    </xf>
    <xf numFmtId="2" fontId="33" fillId="0" borderId="5" xfId="327" applyNumberFormat="1" applyFont="1" applyFill="1" applyBorder="1" applyAlignment="1">
      <alignment horizontal="left" vertical="center"/>
    </xf>
    <xf numFmtId="4" fontId="33" fillId="0" borderId="9" xfId="327" applyNumberFormat="1" applyFont="1" applyFill="1" applyBorder="1" applyAlignment="1">
      <alignment vertical="center"/>
    </xf>
    <xf numFmtId="9" fontId="33" fillId="0" borderId="5" xfId="327" applyFont="1" applyBorder="1" applyAlignment="1">
      <alignment vertical="center"/>
    </xf>
    <xf numFmtId="10" fontId="33" fillId="0" borderId="5" xfId="327" applyNumberFormat="1" applyFont="1" applyBorder="1" applyAlignment="1">
      <alignment vertical="center"/>
    </xf>
    <xf numFmtId="1" fontId="33" fillId="0" borderId="5" xfId="0" applyNumberFormat="1" applyFont="1" applyBorder="1" applyAlignment="1">
      <alignment horizontal="right" vertical="center"/>
    </xf>
    <xf numFmtId="175" fontId="32" fillId="0" borderId="5" xfId="0" applyFont="1" applyBorder="1" applyAlignment="1">
      <alignment horizontal="left" vertical="center"/>
    </xf>
    <xf numFmtId="175" fontId="32" fillId="0" borderId="0" xfId="0" applyFont="1" applyAlignment="1">
      <alignment vertical="center"/>
    </xf>
    <xf numFmtId="1" fontId="42" fillId="39" borderId="5" xfId="0" applyNumberFormat="1" applyFont="1" applyFill="1" applyBorder="1" applyAlignment="1">
      <alignment horizontal="center" vertical="center"/>
    </xf>
    <xf numFmtId="3" fontId="33" fillId="0" borderId="5" xfId="0" applyNumberFormat="1" applyFont="1" applyBorder="1" applyAlignment="1">
      <alignment horizontal="center" vertical="center"/>
    </xf>
    <xf numFmtId="169" fontId="33" fillId="0" borderId="5" xfId="327" applyNumberFormat="1" applyFont="1" applyFill="1" applyBorder="1" applyAlignment="1">
      <alignment horizontal="center" vertical="center"/>
    </xf>
    <xf numFmtId="3" fontId="35" fillId="0" borderId="0" xfId="0" applyNumberFormat="1" applyFont="1" applyAlignment="1">
      <alignment horizontal="left" vertical="center"/>
    </xf>
    <xf numFmtId="9" fontId="36" fillId="0" borderId="0" xfId="327" applyFont="1" applyFill="1" applyBorder="1" applyAlignment="1">
      <alignment horizontal="right" vertical="center"/>
    </xf>
    <xf numFmtId="3" fontId="36" fillId="0" borderId="0" xfId="0" applyNumberFormat="1" applyFont="1" applyAlignment="1">
      <alignment horizontal="right" vertical="center"/>
    </xf>
    <xf numFmtId="175" fontId="23" fillId="0" borderId="0" xfId="0" applyFont="1"/>
    <xf numFmtId="1" fontId="36" fillId="0" borderId="5" xfId="0" applyNumberFormat="1" applyFont="1" applyBorder="1" applyAlignment="1">
      <alignment horizontal="right" vertical="center"/>
    </xf>
    <xf numFmtId="0" fontId="68" fillId="0" borderId="0" xfId="91"/>
    <xf numFmtId="0" fontId="113" fillId="0" borderId="0" xfId="129" applyFont="1" applyAlignment="1">
      <alignment vertical="center"/>
    </xf>
    <xf numFmtId="0" fontId="8" fillId="40" borderId="42" xfId="129" applyFont="1" applyFill="1" applyBorder="1" applyAlignment="1">
      <alignment horizontal="right"/>
    </xf>
    <xf numFmtId="0" fontId="8" fillId="40" borderId="42" xfId="129" applyFont="1" applyFill="1" applyBorder="1" applyAlignment="1">
      <alignment horizontal="center"/>
    </xf>
    <xf numFmtId="0" fontId="8" fillId="41" borderId="42" xfId="129" applyFont="1" applyFill="1" applyBorder="1" applyAlignment="1">
      <alignment horizontal="right"/>
    </xf>
    <xf numFmtId="0" fontId="8" fillId="42" borderId="42" xfId="129" applyFont="1" applyFill="1" applyBorder="1" applyAlignment="1">
      <alignment horizontal="right"/>
    </xf>
    <xf numFmtId="0" fontId="15" fillId="40" borderId="43" xfId="129" applyFont="1" applyFill="1" applyBorder="1" applyAlignment="1">
      <alignment horizontal="right"/>
    </xf>
    <xf numFmtId="178" fontId="10" fillId="40" borderId="16" xfId="129" applyNumberFormat="1" applyFont="1" applyFill="1" applyBorder="1" applyAlignment="1">
      <alignment vertical="top"/>
    </xf>
    <xf numFmtId="178" fontId="10" fillId="43" borderId="16" xfId="129" applyNumberFormat="1" applyFont="1" applyFill="1" applyBorder="1" applyAlignment="1">
      <alignment vertical="top"/>
    </xf>
    <xf numFmtId="178" fontId="10" fillId="43" borderId="44" xfId="129" applyNumberFormat="1" applyFont="1" applyFill="1" applyBorder="1" applyAlignment="1">
      <alignment horizontal="right"/>
    </xf>
    <xf numFmtId="0" fontId="8" fillId="41" borderId="45" xfId="129" applyFont="1" applyFill="1" applyBorder="1" applyAlignment="1">
      <alignment horizontal="right"/>
    </xf>
    <xf numFmtId="0" fontId="15" fillId="40" borderId="17" xfId="129" applyFont="1" applyFill="1" applyBorder="1" applyAlignment="1">
      <alignment horizontal="right"/>
    </xf>
    <xf numFmtId="175" fontId="36" fillId="0" borderId="0" xfId="0" applyFont="1"/>
    <xf numFmtId="10" fontId="32" fillId="0" borderId="0" xfId="272" applyNumberFormat="1" applyFont="1" applyAlignment="1">
      <alignment vertical="center"/>
    </xf>
    <xf numFmtId="0" fontId="8" fillId="0" borderId="0" xfId="129" applyFont="1" applyAlignment="1" applyProtection="1">
      <alignment vertical="center"/>
      <protection locked="0"/>
    </xf>
    <xf numFmtId="0" fontId="46" fillId="0" borderId="0" xfId="129" applyFont="1" applyAlignment="1" applyProtection="1">
      <alignment horizontal="left" vertical="center"/>
      <protection locked="0"/>
    </xf>
    <xf numFmtId="0" fontId="10" fillId="0" borderId="0" xfId="129" applyFont="1" applyAlignment="1" applyProtection="1">
      <alignment horizontal="center" vertical="center"/>
      <protection locked="0"/>
    </xf>
    <xf numFmtId="0" fontId="114" fillId="0" borderId="0" xfId="129" applyFont="1" applyAlignment="1">
      <alignment vertical="center"/>
    </xf>
    <xf numFmtId="0" fontId="9" fillId="0" borderId="0" xfId="281" applyFont="1"/>
    <xf numFmtId="2" fontId="8" fillId="44" borderId="18" xfId="281" applyNumberFormat="1" applyFont="1" applyFill="1" applyBorder="1" applyAlignment="1">
      <alignment horizontal="centerContinuous"/>
    </xf>
    <xf numFmtId="0" fontId="8" fillId="44" borderId="44" xfId="281" applyFont="1" applyFill="1" applyBorder="1" applyAlignment="1">
      <alignment horizontal="left"/>
    </xf>
    <xf numFmtId="49" fontId="8" fillId="44" borderId="44" xfId="281" applyNumberFormat="1" applyFont="1" applyFill="1" applyBorder="1" applyAlignment="1">
      <alignment horizontal="left"/>
    </xf>
    <xf numFmtId="2" fontId="8" fillId="44" borderId="44" xfId="281" applyNumberFormat="1" applyFont="1" applyFill="1" applyBorder="1" applyAlignment="1">
      <alignment horizontal="right"/>
    </xf>
    <xf numFmtId="0" fontId="8" fillId="44" borderId="19" xfId="281" applyFont="1" applyFill="1" applyBorder="1" applyAlignment="1">
      <alignment horizontal="centerContinuous"/>
    </xf>
    <xf numFmtId="2" fontId="11" fillId="44" borderId="19" xfId="281" applyNumberFormat="1" applyFont="1" applyFill="1" applyBorder="1" applyAlignment="1">
      <alignment horizontal="centerContinuous"/>
    </xf>
    <xf numFmtId="2" fontId="36" fillId="0" borderId="0" xfId="0" applyNumberFormat="1" applyFont="1" applyAlignment="1">
      <alignment vertical="center"/>
    </xf>
    <xf numFmtId="0" fontId="13" fillId="0" borderId="0" xfId="129" applyFont="1" applyAlignment="1">
      <alignment vertical="center"/>
    </xf>
    <xf numFmtId="0" fontId="11" fillId="0" borderId="0" xfId="129" applyFont="1" applyAlignment="1" applyProtection="1">
      <alignment vertical="center"/>
      <protection locked="0"/>
    </xf>
    <xf numFmtId="0" fontId="9" fillId="0" borderId="0" xfId="129" applyFont="1"/>
    <xf numFmtId="0" fontId="12" fillId="0" borderId="0" xfId="129" applyFont="1" applyAlignment="1">
      <alignment horizontal="left" vertical="center"/>
    </xf>
    <xf numFmtId="0" fontId="9" fillId="0" borderId="0" xfId="129" applyFont="1" applyAlignment="1">
      <alignment horizontal="centerContinuous" vertical="center"/>
    </xf>
    <xf numFmtId="0" fontId="14" fillId="0" borderId="0" xfId="129" applyFont="1" applyAlignment="1">
      <alignment horizontal="centerContinuous" vertical="center"/>
    </xf>
    <xf numFmtId="0" fontId="9" fillId="0" borderId="0" xfId="129" applyFont="1" applyAlignment="1">
      <alignment horizontal="centerContinuous"/>
    </xf>
    <xf numFmtId="0" fontId="12" fillId="0" borderId="0" xfId="129" applyFont="1" applyAlignment="1">
      <alignment horizontal="left"/>
    </xf>
    <xf numFmtId="0" fontId="13" fillId="0" borderId="0" xfId="129" applyFont="1"/>
    <xf numFmtId="0" fontId="14" fillId="0" borderId="0" xfId="129" applyFont="1" applyAlignment="1">
      <alignment horizontal="centerContinuous"/>
    </xf>
    <xf numFmtId="178" fontId="10" fillId="40" borderId="44" xfId="281" applyNumberFormat="1" applyFont="1" applyFill="1" applyBorder="1" applyAlignment="1">
      <alignment horizontal="right" vertical="top"/>
    </xf>
    <xf numFmtId="179" fontId="8" fillId="40" borderId="18" xfId="281" applyNumberFormat="1" applyFont="1" applyFill="1" applyBorder="1" applyAlignment="1">
      <alignment horizontal="right" vertical="center"/>
    </xf>
    <xf numFmtId="178" fontId="10" fillId="40" borderId="18" xfId="281" applyNumberFormat="1" applyFont="1" applyFill="1" applyBorder="1" applyAlignment="1">
      <alignment horizontal="right"/>
    </xf>
    <xf numFmtId="178" fontId="10" fillId="44" borderId="44" xfId="281" applyNumberFormat="1" applyFont="1" applyFill="1" applyBorder="1" applyAlignment="1">
      <alignment horizontal="right" vertical="top"/>
    </xf>
    <xf numFmtId="0" fontId="10" fillId="40" borderId="43" xfId="281" applyFont="1" applyFill="1" applyBorder="1"/>
    <xf numFmtId="0" fontId="15" fillId="44" borderId="20" xfId="281" applyFont="1" applyFill="1" applyBorder="1" applyAlignment="1">
      <alignment horizontal="centerContinuous" vertical="center"/>
    </xf>
    <xf numFmtId="179" fontId="8" fillId="44" borderId="18" xfId="281" applyNumberFormat="1" applyFont="1" applyFill="1" applyBorder="1" applyAlignment="1">
      <alignment horizontal="right" vertical="center"/>
    </xf>
    <xf numFmtId="0" fontId="11" fillId="44" borderId="20" xfId="281" applyFont="1" applyFill="1" applyBorder="1" applyAlignment="1">
      <alignment horizontal="centerContinuous"/>
    </xf>
    <xf numFmtId="178" fontId="10" fillId="44" borderId="18" xfId="281" applyNumberFormat="1" applyFont="1" applyFill="1" applyBorder="1" applyAlignment="1">
      <alignment horizontal="right"/>
    </xf>
    <xf numFmtId="0" fontId="15" fillId="44" borderId="19" xfId="281" applyFont="1" applyFill="1" applyBorder="1" applyAlignment="1">
      <alignment horizontal="centerContinuous" vertical="center"/>
    </xf>
    <xf numFmtId="0" fontId="11" fillId="44" borderId="19" xfId="281" applyFont="1" applyFill="1" applyBorder="1" applyAlignment="1">
      <alignment horizontal="centerContinuous"/>
    </xf>
    <xf numFmtId="0" fontId="11" fillId="44" borderId="19" xfId="281" applyFont="1" applyFill="1" applyBorder="1" applyAlignment="1">
      <alignment horizontal="right"/>
    </xf>
    <xf numFmtId="0" fontId="11" fillId="44" borderId="46" xfId="281" applyFont="1" applyFill="1" applyBorder="1" applyAlignment="1">
      <alignment horizontal="right" vertical="center"/>
    </xf>
    <xf numFmtId="1" fontId="36" fillId="0" borderId="5" xfId="0" applyNumberFormat="1" applyFont="1" applyBorder="1" applyAlignment="1">
      <alignment vertical="center"/>
    </xf>
    <xf numFmtId="0" fontId="81" fillId="0" borderId="0" xfId="146"/>
    <xf numFmtId="0" fontId="47" fillId="0" borderId="0" xfId="129" applyFont="1" applyAlignment="1">
      <alignment horizontal="left" vertical="center"/>
    </xf>
    <xf numFmtId="0" fontId="10" fillId="0" borderId="0" xfId="129" applyFont="1"/>
    <xf numFmtId="0" fontId="47" fillId="0" borderId="0" xfId="129" applyFont="1" applyAlignment="1">
      <alignment horizontal="left"/>
    </xf>
    <xf numFmtId="0" fontId="10" fillId="40" borderId="42" xfId="281" applyFont="1" applyFill="1" applyBorder="1"/>
    <xf numFmtId="0" fontId="8" fillId="40" borderId="42" xfId="281" applyFont="1" applyFill="1" applyBorder="1" applyAlignment="1">
      <alignment horizontal="right"/>
    </xf>
    <xf numFmtId="0" fontId="8" fillId="40" borderId="43" xfId="281" applyFont="1" applyFill="1" applyBorder="1" applyAlignment="1">
      <alignment horizontal="center"/>
    </xf>
    <xf numFmtId="0" fontId="8" fillId="42" borderId="42" xfId="281" applyFont="1" applyFill="1" applyBorder="1" applyAlignment="1">
      <alignment horizontal="right"/>
    </xf>
    <xf numFmtId="178" fontId="8" fillId="40" borderId="18" xfId="281" applyNumberFormat="1" applyFont="1" applyFill="1" applyBorder="1" applyAlignment="1">
      <alignment horizontal="right"/>
    </xf>
    <xf numFmtId="1" fontId="8" fillId="40" borderId="18" xfId="281" applyNumberFormat="1" applyFont="1" applyFill="1" applyBorder="1" applyAlignment="1">
      <alignment horizontal="right"/>
    </xf>
    <xf numFmtId="0" fontId="8" fillId="40" borderId="17" xfId="281" applyFont="1" applyFill="1" applyBorder="1" applyAlignment="1">
      <alignment horizontal="right"/>
    </xf>
    <xf numFmtId="1" fontId="8" fillId="40" borderId="18" xfId="281" applyNumberFormat="1" applyFont="1" applyFill="1" applyBorder="1" applyAlignment="1">
      <alignment horizontal="center"/>
    </xf>
    <xf numFmtId="0" fontId="8" fillId="44" borderId="18" xfId="281" applyFont="1" applyFill="1" applyBorder="1" applyAlignment="1">
      <alignment horizontal="centerContinuous"/>
    </xf>
    <xf numFmtId="0" fontId="8" fillId="44" borderId="0" xfId="281" applyFont="1" applyFill="1" applyAlignment="1">
      <alignment horizontal="left"/>
    </xf>
    <xf numFmtId="0" fontId="11" fillId="44" borderId="17" xfId="281" applyFont="1" applyFill="1" applyBorder="1" applyAlignment="1">
      <alignment horizontal="right"/>
    </xf>
    <xf numFmtId="0" fontId="11" fillId="44" borderId="17" xfId="281" applyFont="1" applyFill="1" applyBorder="1" applyAlignment="1">
      <alignment horizontal="right" vertical="center"/>
    </xf>
    <xf numFmtId="0" fontId="11" fillId="44" borderId="46" xfId="281" applyFont="1" applyFill="1" applyBorder="1" applyAlignment="1">
      <alignment horizontal="right"/>
    </xf>
    <xf numFmtId="1" fontId="8" fillId="44" borderId="18" xfId="281" applyNumberFormat="1" applyFont="1" applyFill="1" applyBorder="1" applyAlignment="1">
      <alignment horizontal="center"/>
    </xf>
    <xf numFmtId="178" fontId="15" fillId="44" borderId="19" xfId="281" applyNumberFormat="1" applyFont="1" applyFill="1" applyBorder="1" applyAlignment="1">
      <alignment horizontal="centerContinuous"/>
    </xf>
    <xf numFmtId="178" fontId="11" fillId="44" borderId="17" xfId="281" applyNumberFormat="1" applyFont="1" applyFill="1" applyBorder="1" applyAlignment="1">
      <alignment horizontal="right"/>
    </xf>
    <xf numFmtId="178" fontId="8" fillId="44" borderId="18" xfId="281" applyNumberFormat="1" applyFont="1" applyFill="1" applyBorder="1" applyAlignment="1">
      <alignment horizontal="right"/>
    </xf>
    <xf numFmtId="1" fontId="8" fillId="44" borderId="18" xfId="281" applyNumberFormat="1" applyFont="1" applyFill="1" applyBorder="1" applyAlignment="1">
      <alignment horizontal="right"/>
    </xf>
    <xf numFmtId="0" fontId="10" fillId="44" borderId="0" xfId="281" applyFont="1" applyFill="1" applyAlignment="1">
      <alignment horizontal="left" indent="1"/>
    </xf>
    <xf numFmtId="178" fontId="15" fillId="44" borderId="19" xfId="281" applyNumberFormat="1" applyFont="1" applyFill="1" applyBorder="1" applyAlignment="1">
      <alignment horizontal="centerContinuous" vertical="center"/>
    </xf>
    <xf numFmtId="175" fontId="34" fillId="45" borderId="9" xfId="0" applyFont="1" applyFill="1" applyBorder="1"/>
    <xf numFmtId="0" fontId="33" fillId="45" borderId="0" xfId="0" applyNumberFormat="1" applyFont="1" applyFill="1"/>
    <xf numFmtId="0" fontId="33" fillId="45" borderId="10" xfId="0" applyNumberFormat="1" applyFont="1" applyFill="1" applyBorder="1"/>
    <xf numFmtId="0" fontId="33" fillId="45" borderId="9" xfId="0" applyNumberFormat="1" applyFont="1" applyFill="1" applyBorder="1"/>
    <xf numFmtId="175" fontId="33" fillId="46" borderId="0" xfId="0" applyFont="1" applyFill="1"/>
    <xf numFmtId="10" fontId="33" fillId="46" borderId="0" xfId="327" applyNumberFormat="1" applyFont="1" applyFill="1"/>
    <xf numFmtId="49" fontId="33" fillId="0" borderId="0" xfId="0" applyNumberFormat="1" applyFont="1"/>
    <xf numFmtId="169" fontId="33" fillId="46" borderId="5" xfId="327" applyNumberFormat="1" applyFont="1" applyFill="1" applyBorder="1" applyAlignment="1">
      <alignment horizontal="center" vertical="center"/>
    </xf>
    <xf numFmtId="9" fontId="33" fillId="46" borderId="5" xfId="327" applyFont="1" applyFill="1" applyBorder="1" applyAlignment="1">
      <alignment horizontal="center" vertical="center"/>
    </xf>
    <xf numFmtId="1" fontId="32" fillId="0" borderId="5" xfId="0" applyNumberFormat="1" applyFont="1" applyBorder="1" applyAlignment="1">
      <alignment horizontal="center" vertical="center"/>
    </xf>
    <xf numFmtId="175" fontId="35" fillId="0" borderId="5" xfId="0" applyFont="1" applyBorder="1" applyAlignment="1">
      <alignment horizontal="right" vertical="center" wrapText="1"/>
    </xf>
    <xf numFmtId="175" fontId="35" fillId="0" borderId="0" xfId="0" applyFont="1" applyAlignment="1">
      <alignment horizontal="right" vertical="center" wrapText="1"/>
    </xf>
    <xf numFmtId="1" fontId="35" fillId="0" borderId="5" xfId="0" applyNumberFormat="1" applyFont="1" applyBorder="1" applyAlignment="1">
      <alignment horizontal="center" vertical="center"/>
    </xf>
    <xf numFmtId="0" fontId="0" fillId="0" borderId="0" xfId="129" applyFont="1" applyAlignment="1">
      <alignment vertical="center"/>
    </xf>
    <xf numFmtId="0" fontId="15" fillId="40" borderId="17" xfId="129" applyFont="1" applyFill="1" applyBorder="1" applyAlignment="1">
      <alignment horizontal="center"/>
    </xf>
    <xf numFmtId="178" fontId="10" fillId="43" borderId="21" xfId="129" applyNumberFormat="1" applyFont="1" applyFill="1" applyBorder="1" applyAlignment="1">
      <alignment vertical="top"/>
    </xf>
    <xf numFmtId="178" fontId="10" fillId="43" borderId="47" xfId="129" applyNumberFormat="1" applyFont="1" applyFill="1" applyBorder="1" applyAlignment="1">
      <alignment horizontal="right"/>
    </xf>
    <xf numFmtId="0" fontId="9" fillId="0" borderId="0" xfId="129" applyFont="1" applyAlignment="1">
      <alignment vertical="center"/>
    </xf>
    <xf numFmtId="2" fontId="8" fillId="47" borderId="18" xfId="281" applyNumberFormat="1" applyFont="1" applyFill="1" applyBorder="1" applyAlignment="1">
      <alignment horizontal="right"/>
    </xf>
    <xf numFmtId="0" fontId="8" fillId="47" borderId="0" xfId="281" applyFont="1" applyFill="1" applyAlignment="1">
      <alignment horizontal="right"/>
    </xf>
    <xf numFmtId="178" fontId="8" fillId="47" borderId="44" xfId="281" applyNumberFormat="1" applyFont="1" applyFill="1" applyBorder="1" applyAlignment="1">
      <alignment horizontal="right"/>
    </xf>
    <xf numFmtId="0" fontId="10" fillId="0" borderId="0" xfId="129" applyFont="1" applyAlignment="1">
      <alignment vertical="center"/>
    </xf>
    <xf numFmtId="3" fontId="110" fillId="0" borderId="5" xfId="0" applyNumberFormat="1" applyFont="1" applyBorder="1" applyAlignment="1">
      <alignment vertical="center"/>
    </xf>
    <xf numFmtId="0" fontId="36" fillId="0" borderId="5" xfId="0" applyNumberFormat="1" applyFont="1" applyBorder="1" applyAlignment="1">
      <alignment horizontal="center" vertical="center"/>
    </xf>
    <xf numFmtId="171" fontId="36" fillId="0" borderId="5" xfId="0" applyNumberFormat="1" applyFont="1" applyBorder="1" applyAlignment="1">
      <alignment horizontal="center" vertical="center"/>
    </xf>
    <xf numFmtId="172" fontId="36" fillId="0" borderId="8" xfId="0" applyNumberFormat="1" applyFont="1" applyBorder="1" applyAlignment="1">
      <alignment vertical="center"/>
    </xf>
    <xf numFmtId="175" fontId="40" fillId="0" borderId="5" xfId="0" applyFont="1" applyBorder="1" applyAlignment="1">
      <alignment horizontal="right" vertical="center" wrapText="1"/>
    </xf>
    <xf numFmtId="4" fontId="36" fillId="0" borderId="0" xfId="327" applyNumberFormat="1" applyFont="1" applyFill="1" applyBorder="1" applyAlignment="1">
      <alignment vertical="center"/>
    </xf>
    <xf numFmtId="175" fontId="32" fillId="0" borderId="5" xfId="0" applyFont="1" applyBorder="1" applyAlignment="1">
      <alignment horizontal="right" vertical="center"/>
    </xf>
    <xf numFmtId="190" fontId="36" fillId="0" borderId="5" xfId="0" applyNumberFormat="1" applyFont="1" applyBorder="1" applyAlignment="1">
      <alignment horizontal="center" vertical="center" wrapText="1"/>
    </xf>
    <xf numFmtId="14" fontId="36" fillId="0" borderId="5" xfId="0" applyNumberFormat="1" applyFont="1" applyBorder="1" applyAlignment="1">
      <alignment vertical="center"/>
    </xf>
    <xf numFmtId="49" fontId="32" fillId="0" borderId="5" xfId="0" applyNumberFormat="1" applyFont="1" applyBorder="1" applyAlignment="1">
      <alignment horizontal="center" vertical="center"/>
    </xf>
    <xf numFmtId="0" fontId="33" fillId="0" borderId="5" xfId="0" applyNumberFormat="1" applyFont="1" applyBorder="1" applyAlignment="1">
      <alignment vertical="center"/>
    </xf>
    <xf numFmtId="3" fontId="33" fillId="0" borderId="5" xfId="327" applyNumberFormat="1" applyFont="1" applyFill="1" applyBorder="1" applyAlignment="1">
      <alignment horizontal="center" vertical="center"/>
    </xf>
    <xf numFmtId="175" fontId="33" fillId="0" borderId="0" xfId="0" applyFont="1" applyAlignment="1">
      <alignment horizontal="left" vertical="center"/>
    </xf>
    <xf numFmtId="175" fontId="33" fillId="0" borderId="0" xfId="0" applyFont="1" applyAlignment="1">
      <alignment horizontal="center" vertical="center"/>
    </xf>
    <xf numFmtId="4" fontId="33" fillId="0" borderId="5" xfId="327" applyNumberFormat="1" applyFont="1" applyFill="1" applyBorder="1" applyAlignment="1">
      <alignment horizontal="left" vertical="center"/>
    </xf>
    <xf numFmtId="175" fontId="33" fillId="0" borderId="10" xfId="0" applyFont="1" applyBorder="1" applyAlignment="1">
      <alignment horizontal="left" vertical="center"/>
    </xf>
    <xf numFmtId="4" fontId="33" fillId="0" borderId="9" xfId="327" applyNumberFormat="1" applyFont="1" applyFill="1" applyBorder="1" applyAlignment="1">
      <alignment horizontal="left" vertical="center"/>
    </xf>
    <xf numFmtId="4" fontId="33" fillId="0" borderId="9" xfId="327" applyNumberFormat="1" applyFont="1" applyFill="1" applyBorder="1" applyAlignment="1">
      <alignment horizontal="center" vertical="center"/>
    </xf>
    <xf numFmtId="2" fontId="33" fillId="0" borderId="5" xfId="327" applyNumberFormat="1" applyFont="1" applyFill="1" applyBorder="1" applyAlignment="1">
      <alignment horizontal="left" vertical="center" wrapText="1"/>
    </xf>
    <xf numFmtId="175" fontId="33" fillId="0" borderId="22" xfId="0" applyFont="1" applyBorder="1" applyAlignment="1">
      <alignment horizontal="left" vertical="center"/>
    </xf>
    <xf numFmtId="4" fontId="33" fillId="0" borderId="9" xfId="327" applyNumberFormat="1" applyFont="1" applyFill="1" applyBorder="1" applyAlignment="1">
      <alignment horizontal="right" vertical="center"/>
    </xf>
    <xf numFmtId="1" fontId="32" fillId="0" borderId="5" xfId="0" applyNumberFormat="1" applyFont="1" applyBorder="1" applyAlignment="1">
      <alignment horizontal="right" vertical="center"/>
    </xf>
    <xf numFmtId="175" fontId="33" fillId="0" borderId="23" xfId="0" applyFont="1" applyBorder="1" applyAlignment="1">
      <alignment horizontal="left" vertical="center"/>
    </xf>
    <xf numFmtId="9" fontId="33" fillId="0" borderId="5" xfId="327" applyFont="1" applyFill="1" applyBorder="1" applyAlignment="1">
      <alignment horizontal="right" vertical="center"/>
    </xf>
    <xf numFmtId="9" fontId="33" fillId="0" borderId="5" xfId="327" applyFont="1" applyFill="1" applyBorder="1" applyAlignment="1">
      <alignment vertical="center"/>
    </xf>
    <xf numFmtId="10" fontId="33" fillId="0" borderId="5" xfId="327" applyNumberFormat="1" applyFont="1" applyFill="1" applyBorder="1" applyAlignment="1">
      <alignment horizontal="right" vertical="center"/>
    </xf>
    <xf numFmtId="10" fontId="33" fillId="0" borderId="5" xfId="327" applyNumberFormat="1" applyFont="1" applyFill="1" applyBorder="1" applyAlignment="1">
      <alignment vertical="center"/>
    </xf>
    <xf numFmtId="169" fontId="32" fillId="0" borderId="5" xfId="327" applyNumberFormat="1" applyFont="1" applyFill="1" applyBorder="1" applyAlignment="1">
      <alignment horizontal="center" vertical="center"/>
    </xf>
    <xf numFmtId="175" fontId="33" fillId="0" borderId="5" xfId="0" applyFont="1" applyBorder="1" applyAlignment="1">
      <alignment horizontal="right" vertical="center"/>
    </xf>
    <xf numFmtId="175" fontId="33" fillId="0" borderId="24" xfId="0" applyFont="1" applyBorder="1" applyAlignment="1">
      <alignment horizontal="left" vertical="center"/>
    </xf>
    <xf numFmtId="175" fontId="33" fillId="0" borderId="13" xfId="0" applyFont="1" applyBorder="1" applyAlignment="1">
      <alignment horizontal="right" vertical="center"/>
    </xf>
    <xf numFmtId="0" fontId="33" fillId="0" borderId="13" xfId="0" applyNumberFormat="1" applyFont="1" applyBorder="1" applyAlignment="1">
      <alignment vertical="center"/>
    </xf>
    <xf numFmtId="0" fontId="32" fillId="0" borderId="5" xfId="0" applyNumberFormat="1" applyFont="1" applyBorder="1" applyAlignment="1">
      <alignment vertical="center"/>
    </xf>
    <xf numFmtId="175" fontId="107" fillId="0" borderId="0" xfId="0" applyFont="1" applyAlignment="1">
      <alignment horizontal="right" vertical="center"/>
    </xf>
    <xf numFmtId="0" fontId="115" fillId="0" borderId="5" xfId="0" applyNumberFormat="1" applyFont="1" applyBorder="1" applyAlignment="1">
      <alignment horizontal="center" vertical="center"/>
    </xf>
    <xf numFmtId="1" fontId="36" fillId="0" borderId="5" xfId="0" applyNumberFormat="1" applyFont="1" applyBorder="1" applyAlignment="1">
      <alignment horizontal="center" vertical="center"/>
    </xf>
    <xf numFmtId="0" fontId="49" fillId="0" borderId="0" xfId="0" applyNumberFormat="1" applyFont="1"/>
    <xf numFmtId="0" fontId="36" fillId="0" borderId="0" xfId="0" applyNumberFormat="1" applyFont="1"/>
    <xf numFmtId="175" fontId="116" fillId="0" borderId="5" xfId="0" applyFont="1" applyBorder="1" applyAlignment="1">
      <alignment vertical="center"/>
    </xf>
    <xf numFmtId="10" fontId="107" fillId="0" borderId="5" xfId="0" applyNumberFormat="1" applyFont="1" applyBorder="1" applyAlignment="1">
      <alignment horizontal="center" vertical="center"/>
    </xf>
    <xf numFmtId="10" fontId="117" fillId="0" borderId="5" xfId="0" applyNumberFormat="1" applyFont="1" applyBorder="1" applyAlignment="1">
      <alignment horizontal="center" vertical="center"/>
    </xf>
    <xf numFmtId="2" fontId="117" fillId="0" borderId="5" xfId="0" applyNumberFormat="1" applyFont="1" applyBorder="1" applyAlignment="1">
      <alignment horizontal="center" vertical="center"/>
    </xf>
    <xf numFmtId="0" fontId="116" fillId="0" borderId="5" xfId="236" applyFont="1" applyBorder="1" applyAlignment="1">
      <alignment vertical="center"/>
    </xf>
    <xf numFmtId="10" fontId="107" fillId="0" borderId="5" xfId="236" applyNumberFormat="1" applyFont="1" applyBorder="1" applyAlignment="1">
      <alignment horizontal="center" vertical="center"/>
    </xf>
    <xf numFmtId="10" fontId="117" fillId="0" borderId="5" xfId="236" applyNumberFormat="1" applyFont="1" applyBorder="1" applyAlignment="1">
      <alignment horizontal="center" vertical="center"/>
    </xf>
    <xf numFmtId="2" fontId="117" fillId="0" borderId="5" xfId="236" applyNumberFormat="1" applyFont="1" applyBorder="1" applyAlignment="1">
      <alignment horizontal="center" vertical="center"/>
    </xf>
    <xf numFmtId="0" fontId="116" fillId="0" borderId="5" xfId="237" applyFont="1" applyBorder="1" applyAlignment="1">
      <alignment vertical="center"/>
    </xf>
    <xf numFmtId="10" fontId="107" fillId="0" borderId="5" xfId="237" applyNumberFormat="1" applyFont="1" applyBorder="1" applyAlignment="1">
      <alignment horizontal="center" vertical="center"/>
    </xf>
    <xf numFmtId="10" fontId="117" fillId="0" borderId="5" xfId="237" applyNumberFormat="1" applyFont="1" applyBorder="1" applyAlignment="1">
      <alignment horizontal="center" vertical="center"/>
    </xf>
    <xf numFmtId="2" fontId="117" fillId="0" borderId="5" xfId="237" applyNumberFormat="1" applyFont="1" applyBorder="1" applyAlignment="1">
      <alignment horizontal="center" vertical="center"/>
    </xf>
    <xf numFmtId="0" fontId="54" fillId="48" borderId="5" xfId="249" applyFont="1" applyFill="1" applyBorder="1" applyAlignment="1">
      <alignment horizontal="left" vertical="center" wrapText="1"/>
    </xf>
    <xf numFmtId="0" fontId="54" fillId="48" borderId="5" xfId="249" applyFont="1" applyFill="1" applyBorder="1" applyAlignment="1">
      <alignment horizontal="center" vertical="center" wrapText="1"/>
    </xf>
    <xf numFmtId="14" fontId="54" fillId="0" borderId="5" xfId="332" applyNumberFormat="1" applyFont="1" applyBorder="1" applyAlignment="1">
      <alignment horizontal="center" vertical="center" wrapText="1"/>
    </xf>
    <xf numFmtId="0" fontId="48" fillId="0" borderId="5" xfId="242" applyFont="1" applyBorder="1"/>
    <xf numFmtId="0" fontId="48" fillId="0" borderId="5" xfId="242" applyFont="1" applyBorder="1" applyAlignment="1">
      <alignment horizontal="center"/>
    </xf>
    <xf numFmtId="10" fontId="48" fillId="0" borderId="5" xfId="332" applyNumberFormat="1" applyFont="1" applyBorder="1" applyAlignment="1">
      <alignment horizontal="center"/>
    </xf>
    <xf numFmtId="0" fontId="118" fillId="0" borderId="5" xfId="0" applyNumberFormat="1" applyFont="1" applyBorder="1" applyAlignment="1">
      <alignment horizontal="justify" vertical="center"/>
    </xf>
    <xf numFmtId="49" fontId="119" fillId="49" borderId="5" xfId="332" applyNumberFormat="1" applyFont="1" applyFill="1" applyBorder="1" applyAlignment="1">
      <alignment horizontal="center" vertical="center" wrapText="1"/>
    </xf>
    <xf numFmtId="0" fontId="118" fillId="49" borderId="5" xfId="0" applyNumberFormat="1" applyFont="1" applyFill="1" applyBorder="1" applyAlignment="1">
      <alignment horizontal="center" vertical="center"/>
    </xf>
    <xf numFmtId="0" fontId="116" fillId="0" borderId="5" xfId="0" applyNumberFormat="1" applyFont="1" applyBorder="1" applyAlignment="1">
      <alignment horizontal="justify" vertical="center"/>
    </xf>
    <xf numFmtId="0" fontId="33" fillId="0" borderId="5" xfId="0" applyNumberFormat="1" applyFont="1" applyBorder="1"/>
    <xf numFmtId="10" fontId="116" fillId="49" borderId="5" xfId="332" applyNumberFormat="1" applyFont="1" applyFill="1" applyBorder="1" applyAlignment="1">
      <alignment horizontal="center" vertical="center"/>
    </xf>
    <xf numFmtId="10" fontId="116" fillId="0" borderId="5" xfId="0" applyNumberFormat="1" applyFont="1" applyBorder="1" applyAlignment="1">
      <alignment horizontal="center" vertical="center"/>
    </xf>
    <xf numFmtId="2" fontId="116" fillId="49" borderId="5" xfId="0" applyNumberFormat="1" applyFont="1" applyFill="1" applyBorder="1" applyAlignment="1">
      <alignment horizontal="center" vertical="center"/>
    </xf>
    <xf numFmtId="10" fontId="116" fillId="49" borderId="5" xfId="0" applyNumberFormat="1" applyFont="1" applyFill="1" applyBorder="1" applyAlignment="1">
      <alignment horizontal="center" vertical="center"/>
    </xf>
    <xf numFmtId="2" fontId="116" fillId="0" borderId="5" xfId="0" applyNumberFormat="1" applyFont="1" applyBorder="1" applyAlignment="1">
      <alignment horizontal="center" vertical="center"/>
    </xf>
    <xf numFmtId="0" fontId="32" fillId="0" borderId="0" xfId="0" applyNumberFormat="1" applyFont="1" applyAlignment="1">
      <alignment horizontal="left"/>
    </xf>
    <xf numFmtId="17" fontId="32" fillId="0" borderId="0" xfId="0" applyNumberFormat="1" applyFont="1"/>
    <xf numFmtId="0" fontId="35" fillId="0" borderId="0" xfId="0" applyNumberFormat="1" applyFont="1" applyAlignment="1">
      <alignment horizontal="left"/>
    </xf>
    <xf numFmtId="17" fontId="35" fillId="0" borderId="0" xfId="0" applyNumberFormat="1" applyFont="1"/>
    <xf numFmtId="0" fontId="120" fillId="0" borderId="5" xfId="250" applyFont="1" applyBorder="1" applyAlignment="1">
      <alignment horizontal="center" vertical="center"/>
    </xf>
    <xf numFmtId="0" fontId="120" fillId="0" borderId="5" xfId="251" applyFont="1" applyBorder="1" applyAlignment="1">
      <alignment horizontal="center" vertical="center"/>
    </xf>
    <xf numFmtId="0" fontId="120" fillId="0" borderId="5" xfId="252" applyFont="1" applyBorder="1" applyAlignment="1">
      <alignment horizontal="center" vertical="center"/>
    </xf>
    <xf numFmtId="2" fontId="120" fillId="0" borderId="5" xfId="253" applyNumberFormat="1" applyFont="1" applyBorder="1" applyAlignment="1">
      <alignment horizontal="center" vertical="center"/>
    </xf>
    <xf numFmtId="0" fontId="116" fillId="0" borderId="5" xfId="254" applyFont="1" applyBorder="1" applyAlignment="1">
      <alignment horizontal="justify" vertical="center"/>
    </xf>
    <xf numFmtId="10" fontId="116" fillId="50" borderId="5" xfId="332" applyNumberFormat="1" applyFont="1" applyFill="1" applyBorder="1" applyAlignment="1">
      <alignment horizontal="center" vertical="center"/>
    </xf>
    <xf numFmtId="10" fontId="116" fillId="0" borderId="5" xfId="254" applyNumberFormat="1" applyFont="1" applyBorder="1" applyAlignment="1">
      <alignment horizontal="center" vertical="center"/>
    </xf>
    <xf numFmtId="2" fontId="116" fillId="50" borderId="5" xfId="254" applyNumberFormat="1" applyFont="1" applyFill="1" applyBorder="1" applyAlignment="1">
      <alignment horizontal="center" vertical="center"/>
    </xf>
    <xf numFmtId="10" fontId="116" fillId="50" borderId="5" xfId="254" applyNumberFormat="1" applyFont="1" applyFill="1" applyBorder="1" applyAlignment="1">
      <alignment horizontal="center" vertical="center"/>
    </xf>
    <xf numFmtId="2" fontId="116" fillId="0" borderId="5" xfId="254" applyNumberFormat="1" applyFont="1" applyBorder="1" applyAlignment="1">
      <alignment horizontal="center" vertical="center"/>
    </xf>
    <xf numFmtId="14" fontId="48" fillId="0" borderId="5" xfId="332" applyNumberFormat="1" applyFont="1" applyBorder="1" applyAlignment="1">
      <alignment horizontal="center" vertical="center" wrapText="1"/>
    </xf>
    <xf numFmtId="10" fontId="33" fillId="0" borderId="5" xfId="0" applyNumberFormat="1" applyFont="1" applyBorder="1" applyAlignment="1">
      <alignment horizontal="center"/>
    </xf>
    <xf numFmtId="2" fontId="33" fillId="0" borderId="5" xfId="0" applyNumberFormat="1" applyFont="1" applyBorder="1" applyAlignment="1">
      <alignment horizontal="center"/>
    </xf>
    <xf numFmtId="10" fontId="117" fillId="0" borderId="5" xfId="332" applyNumberFormat="1" applyFont="1" applyBorder="1" applyAlignment="1">
      <alignment horizontal="center" vertical="center"/>
    </xf>
    <xf numFmtId="14" fontId="33" fillId="0" borderId="0" xfId="0" applyNumberFormat="1" applyFont="1" applyAlignment="1">
      <alignment vertical="center"/>
    </xf>
    <xf numFmtId="0" fontId="8" fillId="40" borderId="0" xfId="129" applyFont="1" applyFill="1" applyAlignment="1">
      <alignment horizontal="center"/>
    </xf>
    <xf numFmtId="0" fontId="11" fillId="40" borderId="0" xfId="129" applyFont="1" applyFill="1"/>
    <xf numFmtId="0" fontId="15" fillId="40" borderId="0" xfId="129" applyFont="1" applyFill="1" applyAlignment="1">
      <alignment horizontal="center"/>
    </xf>
    <xf numFmtId="0" fontId="11" fillId="40" borderId="16" xfId="129" applyFont="1" applyFill="1" applyBorder="1"/>
    <xf numFmtId="0" fontId="8" fillId="0" borderId="18" xfId="129" applyFont="1" applyBorder="1"/>
    <xf numFmtId="0" fontId="11" fillId="0" borderId="19" xfId="129" applyFont="1" applyBorder="1" applyAlignment="1">
      <alignment horizontal="right"/>
    </xf>
    <xf numFmtId="3" fontId="8" fillId="0" borderId="18" xfId="129" applyNumberFormat="1" applyFont="1" applyBorder="1"/>
    <xf numFmtId="3" fontId="8" fillId="40" borderId="18" xfId="129" applyNumberFormat="1" applyFont="1" applyFill="1" applyBorder="1"/>
    <xf numFmtId="3" fontId="10" fillId="43" borderId="25" xfId="129" applyNumberFormat="1" applyFont="1" applyFill="1" applyBorder="1"/>
    <xf numFmtId="3" fontId="10" fillId="43" borderId="18" xfId="129" applyNumberFormat="1" applyFont="1" applyFill="1" applyBorder="1"/>
    <xf numFmtId="0" fontId="8" fillId="0" borderId="16" xfId="129" applyFont="1" applyBorder="1"/>
    <xf numFmtId="0" fontId="11" fillId="0" borderId="26" xfId="129" applyFont="1" applyBorder="1" applyAlignment="1">
      <alignment horizontal="right" vertical="center"/>
    </xf>
    <xf numFmtId="178" fontId="10" fillId="0" borderId="16" xfId="129" applyNumberFormat="1" applyFont="1" applyBorder="1" applyAlignment="1">
      <alignment vertical="top"/>
    </xf>
    <xf numFmtId="0" fontId="8" fillId="0" borderId="0" xfId="129" applyFont="1"/>
    <xf numFmtId="0" fontId="11" fillId="0" borderId="17" xfId="129" applyFont="1" applyBorder="1" applyAlignment="1">
      <alignment horizontal="right"/>
    </xf>
    <xf numFmtId="178" fontId="8" fillId="0" borderId="0" xfId="129" applyNumberFormat="1" applyFont="1"/>
    <xf numFmtId="178" fontId="8" fillId="40" borderId="0" xfId="129" applyNumberFormat="1" applyFont="1" applyFill="1"/>
    <xf numFmtId="178" fontId="10" fillId="43" borderId="27" xfId="129" applyNumberFormat="1" applyFont="1" applyFill="1" applyBorder="1"/>
    <xf numFmtId="178" fontId="10" fillId="43" borderId="0" xfId="129" applyNumberFormat="1" applyFont="1" applyFill="1"/>
    <xf numFmtId="0" fontId="10" fillId="0" borderId="0" xfId="129" applyFont="1" applyAlignment="1">
      <alignment horizontal="left" indent="1"/>
    </xf>
    <xf numFmtId="178" fontId="10" fillId="0" borderId="0" xfId="129" applyNumberFormat="1" applyFont="1"/>
    <xf numFmtId="178" fontId="10" fillId="40" borderId="0" xfId="129" applyNumberFormat="1" applyFont="1" applyFill="1"/>
    <xf numFmtId="0" fontId="10" fillId="0" borderId="16" xfId="129" applyFont="1" applyBorder="1" applyAlignment="1">
      <alignment horizontal="left" indent="1"/>
    </xf>
    <xf numFmtId="0" fontId="11" fillId="0" borderId="26" xfId="129" applyFont="1" applyBorder="1" applyAlignment="1">
      <alignment horizontal="right"/>
    </xf>
    <xf numFmtId="178" fontId="10" fillId="0" borderId="16" xfId="129" applyNumberFormat="1" applyFont="1" applyBorder="1"/>
    <xf numFmtId="178" fontId="10" fillId="40" borderId="16" xfId="129" applyNumberFormat="1" applyFont="1" applyFill="1" applyBorder="1"/>
    <xf numFmtId="178" fontId="10" fillId="43" borderId="21" xfId="129" applyNumberFormat="1" applyFont="1" applyFill="1" applyBorder="1"/>
    <xf numFmtId="178" fontId="10" fillId="43" borderId="16" xfId="129" applyNumberFormat="1" applyFont="1" applyFill="1" applyBorder="1"/>
    <xf numFmtId="178" fontId="8" fillId="0" borderId="16" xfId="129" applyNumberFormat="1" applyFont="1" applyBorder="1"/>
    <xf numFmtId="178" fontId="8" fillId="40" borderId="16" xfId="129" applyNumberFormat="1" applyFont="1" applyFill="1" applyBorder="1"/>
    <xf numFmtId="0" fontId="8" fillId="0" borderId="28" xfId="129" applyFont="1" applyBorder="1"/>
    <xf numFmtId="0" fontId="11" fillId="0" borderId="29" xfId="129" applyFont="1" applyBorder="1" applyAlignment="1">
      <alignment horizontal="right"/>
    </xf>
    <xf numFmtId="178" fontId="8" fillId="0" borderId="28" xfId="129" applyNumberFormat="1" applyFont="1" applyBorder="1"/>
    <xf numFmtId="178" fontId="8" fillId="40" borderId="28" xfId="129" applyNumberFormat="1" applyFont="1" applyFill="1" applyBorder="1"/>
    <xf numFmtId="178" fontId="10" fillId="43" borderId="30" xfId="129" applyNumberFormat="1" applyFont="1" applyFill="1" applyBorder="1"/>
    <xf numFmtId="178" fontId="10" fillId="43" borderId="28" xfId="129" applyNumberFormat="1" applyFont="1" applyFill="1" applyBorder="1"/>
    <xf numFmtId="1" fontId="8" fillId="0" borderId="0" xfId="129" applyNumberFormat="1" applyFont="1"/>
    <xf numFmtId="1" fontId="8" fillId="40" borderId="0" xfId="129" applyNumberFormat="1" applyFont="1" applyFill="1"/>
    <xf numFmtId="1" fontId="10" fillId="43" borderId="27" xfId="129" applyNumberFormat="1" applyFont="1" applyFill="1" applyBorder="1"/>
    <xf numFmtId="1" fontId="10" fillId="43" borderId="0" xfId="129" applyNumberFormat="1" applyFont="1" applyFill="1"/>
    <xf numFmtId="0" fontId="8" fillId="0" borderId="44" xfId="129" applyFont="1" applyBorder="1"/>
    <xf numFmtId="0" fontId="11" fillId="0" borderId="46" xfId="129" applyFont="1" applyBorder="1" applyAlignment="1">
      <alignment horizontal="right"/>
    </xf>
    <xf numFmtId="178" fontId="8" fillId="0" borderId="44" xfId="129" applyNumberFormat="1" applyFont="1" applyBorder="1"/>
    <xf numFmtId="178" fontId="8" fillId="40" borderId="44" xfId="129" applyNumberFormat="1" applyFont="1" applyFill="1" applyBorder="1"/>
    <xf numFmtId="0" fontId="10" fillId="40" borderId="0" xfId="281" applyFont="1" applyFill="1"/>
    <xf numFmtId="0" fontId="10" fillId="40" borderId="17" xfId="281" applyFont="1" applyFill="1" applyBorder="1"/>
    <xf numFmtId="0" fontId="11" fillId="40" borderId="0" xfId="281" applyFont="1" applyFill="1" applyAlignment="1">
      <alignment horizontal="right"/>
    </xf>
    <xf numFmtId="0" fontId="11" fillId="40" borderId="0" xfId="281" applyFont="1" applyFill="1" applyAlignment="1">
      <alignment horizontal="center"/>
    </xf>
    <xf numFmtId="0" fontId="11" fillId="42" borderId="0" xfId="281" applyFont="1" applyFill="1" applyAlignment="1">
      <alignment horizontal="right"/>
    </xf>
    <xf numFmtId="0" fontId="8" fillId="44" borderId="18" xfId="281" applyFont="1" applyFill="1" applyBorder="1"/>
    <xf numFmtId="2" fontId="8" fillId="44" borderId="18" xfId="281" applyNumberFormat="1" applyFont="1" applyFill="1" applyBorder="1"/>
    <xf numFmtId="0" fontId="8" fillId="44" borderId="0" xfId="281" applyFont="1" applyFill="1"/>
    <xf numFmtId="2" fontId="8" fillId="44" borderId="0" xfId="281" applyNumberFormat="1" applyFont="1" applyFill="1"/>
    <xf numFmtId="2" fontId="8" fillId="47" borderId="0" xfId="281" applyNumberFormat="1" applyFont="1" applyFill="1" applyAlignment="1">
      <alignment horizontal="right"/>
    </xf>
    <xf numFmtId="2" fontId="8" fillId="44" borderId="0" xfId="281" applyNumberFormat="1" applyFont="1" applyFill="1" applyAlignment="1">
      <alignment horizontal="right"/>
    </xf>
    <xf numFmtId="178" fontId="8" fillId="47" borderId="18" xfId="281" applyNumberFormat="1" applyFont="1" applyFill="1" applyBorder="1"/>
    <xf numFmtId="49" fontId="8" fillId="44" borderId="0" xfId="281" applyNumberFormat="1" applyFont="1" applyFill="1"/>
    <xf numFmtId="178" fontId="8" fillId="47" borderId="0" xfId="281" applyNumberFormat="1" applyFont="1" applyFill="1"/>
    <xf numFmtId="178" fontId="8" fillId="44" borderId="18" xfId="281" applyNumberFormat="1" applyFont="1" applyFill="1" applyBorder="1"/>
    <xf numFmtId="49" fontId="8" fillId="44" borderId="0" xfId="281" applyNumberFormat="1" applyFont="1" applyFill="1" applyAlignment="1">
      <alignment horizontal="left"/>
    </xf>
    <xf numFmtId="178" fontId="8" fillId="47" borderId="0" xfId="281" applyNumberFormat="1" applyFont="1" applyFill="1" applyAlignment="1">
      <alignment horizontal="right"/>
    </xf>
    <xf numFmtId="0" fontId="8" fillId="40" borderId="42" xfId="281" applyFont="1" applyFill="1" applyBorder="1"/>
    <xf numFmtId="0" fontId="8" fillId="42" borderId="42" xfId="281" applyFont="1" applyFill="1" applyBorder="1"/>
    <xf numFmtId="0" fontId="8" fillId="40" borderId="0" xfId="281" applyFont="1" applyFill="1"/>
    <xf numFmtId="178" fontId="8" fillId="44" borderId="0" xfId="281" applyNumberFormat="1" applyFont="1" applyFill="1" applyAlignment="1">
      <alignment horizontal="right"/>
    </xf>
    <xf numFmtId="178" fontId="8" fillId="40" borderId="0" xfId="281" applyNumberFormat="1" applyFont="1" applyFill="1" applyAlignment="1">
      <alignment horizontal="right"/>
    </xf>
    <xf numFmtId="0" fontId="8" fillId="44" borderId="0" xfId="281" quotePrefix="1" applyFont="1" applyFill="1" applyAlignment="1">
      <alignment horizontal="left" vertical="center"/>
    </xf>
    <xf numFmtId="178" fontId="8" fillId="44" borderId="0" xfId="281" applyNumberFormat="1" applyFont="1" applyFill="1" applyAlignment="1">
      <alignment horizontal="right" vertical="top"/>
    </xf>
    <xf numFmtId="178" fontId="8" fillId="40" borderId="0" xfId="281" applyNumberFormat="1" applyFont="1" applyFill="1" applyAlignment="1">
      <alignment horizontal="right" vertical="top"/>
    </xf>
    <xf numFmtId="178" fontId="10" fillId="44" borderId="0" xfId="281" applyNumberFormat="1" applyFont="1" applyFill="1" applyAlignment="1">
      <alignment horizontal="right" vertical="top"/>
    </xf>
    <xf numFmtId="178" fontId="10" fillId="40" borderId="0" xfId="281" applyNumberFormat="1" applyFont="1" applyFill="1" applyAlignment="1">
      <alignment horizontal="right" vertical="top"/>
    </xf>
    <xf numFmtId="0" fontId="8" fillId="44" borderId="44" xfId="281" applyFont="1" applyFill="1" applyBorder="1"/>
    <xf numFmtId="3" fontId="8" fillId="44" borderId="0" xfId="281" applyNumberFormat="1" applyFont="1" applyFill="1" applyAlignment="1">
      <alignment horizontal="right"/>
    </xf>
    <xf numFmtId="3" fontId="8" fillId="40" borderId="0" xfId="281" applyNumberFormat="1" applyFont="1" applyFill="1" applyAlignment="1">
      <alignment horizontal="right"/>
    </xf>
    <xf numFmtId="0" fontId="8" fillId="44" borderId="0" xfId="281" applyFont="1" applyFill="1" applyAlignment="1">
      <alignment vertical="center"/>
    </xf>
    <xf numFmtId="0" fontId="10" fillId="44" borderId="0" xfId="281" quotePrefix="1" applyFont="1" applyFill="1" applyAlignment="1">
      <alignment horizontal="left" indent="1"/>
    </xf>
    <xf numFmtId="3" fontId="10" fillId="44" borderId="0" xfId="281" applyNumberFormat="1" applyFont="1" applyFill="1" applyAlignment="1">
      <alignment horizontal="right"/>
    </xf>
    <xf numFmtId="3" fontId="10" fillId="40" borderId="0" xfId="281" applyNumberFormat="1" applyFont="1" applyFill="1" applyAlignment="1">
      <alignment horizontal="right"/>
    </xf>
    <xf numFmtId="0" fontId="8" fillId="44" borderId="0" xfId="281" applyFont="1" applyFill="1" applyAlignment="1">
      <alignment horizontal="left" indent="1"/>
    </xf>
    <xf numFmtId="0" fontId="8" fillId="44" borderId="0" xfId="281" quotePrefix="1" applyFont="1" applyFill="1" applyAlignment="1">
      <alignment horizontal="left" indent="1"/>
    </xf>
    <xf numFmtId="178" fontId="8" fillId="44" borderId="31" xfId="281" applyNumberFormat="1" applyFont="1" applyFill="1" applyBorder="1" applyAlignment="1">
      <alignment horizontal="right"/>
    </xf>
    <xf numFmtId="1" fontId="8" fillId="44" borderId="0" xfId="281" applyNumberFormat="1" applyFont="1" applyFill="1" applyAlignment="1">
      <alignment horizontal="right"/>
    </xf>
    <xf numFmtId="1" fontId="8" fillId="40" borderId="0" xfId="281" applyNumberFormat="1" applyFont="1" applyFill="1" applyAlignment="1">
      <alignment horizontal="right"/>
    </xf>
    <xf numFmtId="0" fontId="8" fillId="44" borderId="0" xfId="281" quotePrefix="1" applyFont="1" applyFill="1"/>
    <xf numFmtId="178" fontId="10" fillId="44" borderId="0" xfId="281" applyNumberFormat="1" applyFont="1" applyFill="1" applyAlignment="1">
      <alignment horizontal="right"/>
    </xf>
    <xf numFmtId="178" fontId="10" fillId="40" borderId="0" xfId="281" applyNumberFormat="1" applyFont="1" applyFill="1" applyAlignment="1">
      <alignment horizontal="right"/>
    </xf>
    <xf numFmtId="10" fontId="41" fillId="39" borderId="5" xfId="327" applyNumberFormat="1" applyFont="1" applyFill="1" applyBorder="1" applyAlignment="1">
      <alignment vertical="center"/>
    </xf>
    <xf numFmtId="10" fontId="41" fillId="0" borderId="5" xfId="327" applyNumberFormat="1" applyFont="1" applyFill="1" applyBorder="1" applyAlignment="1">
      <alignment vertical="center"/>
    </xf>
    <xf numFmtId="175" fontId="38" fillId="0" borderId="5" xfId="0" applyFont="1" applyBorder="1" applyAlignment="1">
      <alignment vertical="center"/>
    </xf>
    <xf numFmtId="10" fontId="38" fillId="39" borderId="5" xfId="327" applyNumberFormat="1" applyFont="1" applyFill="1" applyBorder="1" applyAlignment="1">
      <alignment vertical="center"/>
    </xf>
    <xf numFmtId="10" fontId="38" fillId="0" borderId="5" xfId="327" applyNumberFormat="1" applyFont="1" applyFill="1" applyBorder="1" applyAlignment="1">
      <alignment vertical="center"/>
    </xf>
    <xf numFmtId="170" fontId="121" fillId="0" borderId="0" xfId="0" applyNumberFormat="1" applyFont="1" applyAlignment="1">
      <alignment vertical="center"/>
    </xf>
    <xf numFmtId="175" fontId="41" fillId="0" borderId="5" xfId="0" applyFont="1" applyBorder="1" applyAlignment="1">
      <alignment vertical="center"/>
    </xf>
    <xf numFmtId="10" fontId="41" fillId="0" borderId="0" xfId="327" applyNumberFormat="1" applyFont="1" applyFill="1" applyAlignment="1">
      <alignment vertical="center"/>
    </xf>
    <xf numFmtId="169" fontId="36" fillId="0" borderId="5" xfId="327" applyNumberFormat="1" applyFont="1" applyFill="1" applyBorder="1" applyAlignment="1">
      <alignment vertical="center"/>
    </xf>
    <xf numFmtId="2" fontId="36" fillId="0" borderId="5" xfId="327" applyNumberFormat="1" applyFont="1" applyFill="1" applyBorder="1"/>
    <xf numFmtId="175" fontId="36" fillId="0" borderId="5" xfId="0" applyFont="1" applyBorder="1"/>
    <xf numFmtId="3" fontId="36" fillId="0" borderId="5" xfId="0" applyNumberFormat="1" applyFont="1" applyBorder="1"/>
    <xf numFmtId="175" fontId="35" fillId="0" borderId="5" xfId="0" applyFont="1" applyBorder="1"/>
    <xf numFmtId="10" fontId="36" fillId="0" borderId="5" xfId="327" applyNumberFormat="1" applyFont="1" applyFill="1" applyBorder="1"/>
    <xf numFmtId="4" fontId="36" fillId="0" borderId="5" xfId="0" applyNumberFormat="1" applyFont="1" applyBorder="1"/>
    <xf numFmtId="0" fontId="111" fillId="0" borderId="5" xfId="0" applyNumberFormat="1" applyFont="1" applyBorder="1" applyAlignment="1">
      <alignment horizontal="center"/>
    </xf>
    <xf numFmtId="10" fontId="111" fillId="0" borderId="5" xfId="332" applyNumberFormat="1" applyFont="1" applyFill="1" applyBorder="1" applyAlignment="1">
      <alignment horizontal="center"/>
    </xf>
    <xf numFmtId="10" fontId="111" fillId="0" borderId="5" xfId="0" applyNumberFormat="1" applyFont="1" applyBorder="1" applyAlignment="1">
      <alignment horizontal="center"/>
    </xf>
    <xf numFmtId="0" fontId="40" fillId="0" borderId="5" xfId="133" applyFont="1" applyBorder="1" applyAlignment="1">
      <alignment horizontal="left" vertical="center" wrapText="1"/>
    </xf>
    <xf numFmtId="0" fontId="40" fillId="0" borderId="5" xfId="133" applyFont="1" applyBorder="1" applyAlignment="1">
      <alignment horizontal="center" vertical="center" wrapText="1"/>
    </xf>
    <xf numFmtId="2" fontId="40" fillId="0" borderId="5" xfId="133" applyNumberFormat="1" applyFont="1" applyBorder="1" applyAlignment="1">
      <alignment horizontal="center" vertical="center" wrapText="1"/>
    </xf>
    <xf numFmtId="0" fontId="36" fillId="0" borderId="5" xfId="0" applyNumberFormat="1" applyFont="1" applyBorder="1" applyAlignment="1">
      <alignment vertical="center"/>
    </xf>
    <xf numFmtId="10" fontId="111" fillId="0" borderId="5" xfId="280" applyNumberFormat="1" applyFont="1" applyBorder="1" applyAlignment="1">
      <alignment horizontal="center" vertical="center"/>
    </xf>
    <xf numFmtId="2" fontId="111" fillId="0" borderId="5" xfId="280" applyNumberFormat="1" applyFont="1" applyBorder="1" applyAlignment="1">
      <alignment horizontal="center" vertical="center"/>
    </xf>
    <xf numFmtId="3" fontId="48" fillId="0" borderId="5" xfId="0" applyNumberFormat="1" applyFont="1" applyBorder="1" applyAlignment="1">
      <alignment vertical="center"/>
    </xf>
    <xf numFmtId="175" fontId="54" fillId="0" borderId="5" xfId="0" applyFont="1" applyBorder="1" applyAlignment="1">
      <alignment horizontal="center" wrapText="1"/>
    </xf>
    <xf numFmtId="173" fontId="55" fillId="0" borderId="5" xfId="0" applyNumberFormat="1" applyFont="1" applyBorder="1" applyAlignment="1">
      <alignment horizontal="center" wrapText="1"/>
    </xf>
    <xf numFmtId="175" fontId="48" fillId="0" borderId="5" xfId="0" applyFont="1" applyBorder="1" applyAlignment="1">
      <alignment vertical="center"/>
    </xf>
    <xf numFmtId="0" fontId="48" fillId="0" borderId="5" xfId="0" applyNumberFormat="1" applyFont="1" applyBorder="1" applyAlignment="1">
      <alignment vertical="center"/>
    </xf>
    <xf numFmtId="10" fontId="48" fillId="0" borderId="5" xfId="0" applyNumberFormat="1" applyFont="1" applyBorder="1" applyAlignment="1">
      <alignment vertical="center"/>
    </xf>
    <xf numFmtId="14" fontId="48" fillId="0" borderId="5" xfId="0" applyNumberFormat="1" applyFont="1" applyBorder="1" applyAlignment="1">
      <alignment vertical="center"/>
    </xf>
    <xf numFmtId="14" fontId="122" fillId="0" borderId="5" xfId="332" applyNumberFormat="1" applyFont="1" applyBorder="1" applyAlignment="1">
      <alignment horizontal="center" vertical="center" wrapText="1"/>
    </xf>
    <xf numFmtId="10" fontId="111" fillId="51" borderId="5" xfId="332" applyNumberFormat="1" applyFont="1" applyFill="1" applyBorder="1" applyAlignment="1">
      <alignment horizontal="center"/>
    </xf>
    <xf numFmtId="175" fontId="123" fillId="0" borderId="0" xfId="0" applyFont="1"/>
    <xf numFmtId="175" fontId="124" fillId="0" borderId="0" xfId="0" applyFont="1"/>
    <xf numFmtId="175" fontId="123" fillId="0" borderId="0" xfId="243" applyFont="1"/>
    <xf numFmtId="175" fontId="125" fillId="0" borderId="0" xfId="0" applyFont="1"/>
    <xf numFmtId="9" fontId="41" fillId="0" borderId="0" xfId="327" applyFont="1" applyFill="1" applyAlignment="1">
      <alignment vertical="center"/>
    </xf>
    <xf numFmtId="175" fontId="126" fillId="0" borderId="0" xfId="0" applyFont="1"/>
    <xf numFmtId="175" fontId="40" fillId="0" borderId="0" xfId="0" applyFont="1" applyAlignment="1">
      <alignment vertical="center"/>
    </xf>
    <xf numFmtId="9" fontId="36" fillId="0" borderId="0" xfId="327" applyFont="1" applyFill="1" applyAlignment="1">
      <alignment vertical="center"/>
    </xf>
    <xf numFmtId="10" fontId="38" fillId="0" borderId="0" xfId="327" applyNumberFormat="1" applyFont="1" applyFill="1" applyAlignment="1">
      <alignment vertical="center"/>
    </xf>
    <xf numFmtId="0" fontId="36" fillId="0" borderId="5" xfId="327" applyNumberFormat="1" applyFont="1" applyFill="1" applyBorder="1" applyAlignment="1">
      <alignment vertical="center"/>
    </xf>
    <xf numFmtId="175" fontId="36" fillId="0" borderId="7" xfId="0" applyFont="1" applyBorder="1" applyAlignment="1">
      <alignment vertical="center"/>
    </xf>
    <xf numFmtId="3" fontId="35" fillId="0" borderId="7" xfId="0" applyNumberFormat="1" applyFont="1" applyBorder="1" applyAlignment="1">
      <alignment vertical="center"/>
    </xf>
    <xf numFmtId="175" fontId="36" fillId="0" borderId="11" xfId="0" applyFont="1" applyBorder="1" applyAlignment="1">
      <alignment vertical="center"/>
    </xf>
    <xf numFmtId="3" fontId="36" fillId="39" borderId="11" xfId="0" applyNumberFormat="1" applyFont="1" applyFill="1" applyBorder="1" applyAlignment="1">
      <alignment vertical="center"/>
    </xf>
    <xf numFmtId="3" fontId="36" fillId="0" borderId="11" xfId="0" applyNumberFormat="1" applyFont="1" applyBorder="1" applyAlignment="1">
      <alignment vertical="center"/>
    </xf>
    <xf numFmtId="10" fontId="37" fillId="0" borderId="7" xfId="327" applyNumberFormat="1" applyFont="1" applyFill="1" applyBorder="1" applyAlignment="1">
      <alignment vertical="center"/>
    </xf>
    <xf numFmtId="0" fontId="36" fillId="37" borderId="0" xfId="0" applyNumberFormat="1" applyFont="1" applyFill="1" applyAlignment="1">
      <alignment vertical="center"/>
    </xf>
    <xf numFmtId="3" fontId="40" fillId="0" borderId="0" xfId="0" applyNumberFormat="1" applyFont="1" applyAlignment="1">
      <alignment vertical="center"/>
    </xf>
    <xf numFmtId="175" fontId="35" fillId="52" borderId="5" xfId="0" applyFont="1" applyFill="1" applyBorder="1" applyAlignment="1">
      <alignment vertical="center"/>
    </xf>
    <xf numFmtId="3" fontId="35" fillId="52" borderId="5" xfId="0" applyNumberFormat="1" applyFont="1" applyFill="1" applyBorder="1" applyAlignment="1">
      <alignment vertical="center"/>
    </xf>
    <xf numFmtId="0" fontId="48" fillId="0" borderId="0" xfId="0" applyNumberFormat="1" applyFont="1" applyAlignment="1">
      <alignment vertical="center"/>
    </xf>
    <xf numFmtId="175" fontId="48" fillId="0" borderId="0" xfId="0" applyFont="1" applyAlignment="1">
      <alignment vertical="center"/>
    </xf>
    <xf numFmtId="10" fontId="48" fillId="0" borderId="0" xfId="0" applyNumberFormat="1" applyFont="1" applyAlignment="1">
      <alignment vertical="center"/>
    </xf>
    <xf numFmtId="14" fontId="48" fillId="0" borderId="0" xfId="0" applyNumberFormat="1" applyFont="1" applyAlignment="1">
      <alignment vertical="center"/>
    </xf>
    <xf numFmtId="180" fontId="56" fillId="0" borderId="0" xfId="258" applyNumberFormat="1" applyFont="1" applyAlignment="1">
      <alignment horizontal="right"/>
    </xf>
    <xf numFmtId="3" fontId="48" fillId="0" borderId="0" xfId="0" applyNumberFormat="1" applyFont="1" applyAlignment="1">
      <alignment vertical="center"/>
    </xf>
    <xf numFmtId="175" fontId="4" fillId="0" borderId="0" xfId="0" applyFont="1"/>
    <xf numFmtId="175" fontId="65" fillId="0" borderId="0" xfId="84"/>
    <xf numFmtId="175" fontId="127" fillId="0" borderId="0" xfId="0" applyFont="1"/>
    <xf numFmtId="175" fontId="107" fillId="0" borderId="0" xfId="0" applyFont="1" applyAlignment="1">
      <alignment horizontal="left" vertical="center"/>
    </xf>
    <xf numFmtId="175" fontId="36" fillId="0" borderId="0" xfId="0" applyFont="1" applyAlignment="1">
      <alignment horizontal="right" vertical="center"/>
    </xf>
    <xf numFmtId="0" fontId="36" fillId="0" borderId="0" xfId="0" applyNumberFormat="1" applyFont="1" applyAlignment="1">
      <alignment horizontal="center" vertical="center"/>
    </xf>
    <xf numFmtId="175" fontId="35" fillId="0" borderId="5" xfId="0" applyFont="1" applyBorder="1" applyAlignment="1">
      <alignment horizontal="right" vertical="center"/>
    </xf>
    <xf numFmtId="0" fontId="35" fillId="0" borderId="5" xfId="0" applyNumberFormat="1" applyFont="1" applyBorder="1" applyAlignment="1">
      <alignment horizontal="center" vertical="center" wrapText="1"/>
    </xf>
    <xf numFmtId="49" fontId="35" fillId="0" borderId="5" xfId="0" applyNumberFormat="1" applyFont="1" applyBorder="1" applyAlignment="1">
      <alignment horizontal="center" vertical="center"/>
    </xf>
    <xf numFmtId="3" fontId="35" fillId="0" borderId="5" xfId="0" applyNumberFormat="1" applyFont="1" applyBorder="1" applyAlignment="1">
      <alignment vertical="center" wrapText="1"/>
    </xf>
    <xf numFmtId="9" fontId="36" fillId="0" borderId="0" xfId="327" applyFont="1" applyAlignment="1">
      <alignment vertical="center"/>
    </xf>
    <xf numFmtId="0" fontId="36" fillId="0" borderId="5" xfId="0" applyNumberFormat="1" applyFont="1" applyBorder="1" applyAlignment="1">
      <alignment horizontal="right" vertical="center"/>
    </xf>
    <xf numFmtId="49" fontId="36" fillId="0" borderId="5" xfId="0" applyNumberFormat="1" applyFont="1" applyBorder="1" applyAlignment="1">
      <alignment horizontal="left" vertical="center" wrapText="1"/>
    </xf>
    <xf numFmtId="49" fontId="36" fillId="0" borderId="5" xfId="0" applyNumberFormat="1" applyFont="1" applyBorder="1" applyAlignment="1">
      <alignment horizontal="right" vertical="center" wrapText="1"/>
    </xf>
    <xf numFmtId="16" fontId="36" fillId="0" borderId="5" xfId="0" applyNumberFormat="1" applyFont="1" applyBorder="1" applyAlignment="1">
      <alignment horizontal="right" vertical="center"/>
    </xf>
    <xf numFmtId="3" fontId="35" fillId="0" borderId="5" xfId="0" applyNumberFormat="1" applyFont="1" applyBorder="1" applyAlignment="1">
      <alignment horizontal="right" vertical="center" wrapText="1"/>
    </xf>
    <xf numFmtId="191" fontId="36" fillId="0" borderId="5" xfId="0" applyNumberFormat="1" applyFont="1" applyBorder="1" applyAlignment="1">
      <alignment vertical="center"/>
    </xf>
    <xf numFmtId="9" fontId="36" fillId="0" borderId="0" xfId="0" applyNumberFormat="1" applyFont="1" applyAlignment="1">
      <alignment vertical="center"/>
    </xf>
    <xf numFmtId="49" fontId="36" fillId="0" borderId="5" xfId="0" applyNumberFormat="1" applyFont="1" applyBorder="1" applyAlignment="1">
      <alignment horizontal="left" vertical="center"/>
    </xf>
    <xf numFmtId="0" fontId="36" fillId="0" borderId="5" xfId="0" quotePrefix="1" applyNumberFormat="1" applyFont="1" applyBorder="1" applyAlignment="1">
      <alignment horizontal="right" vertical="center"/>
    </xf>
    <xf numFmtId="192" fontId="36" fillId="0" borderId="0" xfId="0" applyNumberFormat="1" applyFont="1" applyAlignment="1">
      <alignment vertical="center"/>
    </xf>
    <xf numFmtId="14" fontId="36" fillId="0" borderId="5" xfId="0" quotePrefix="1" applyNumberFormat="1" applyFont="1" applyBorder="1" applyAlignment="1">
      <alignment horizontal="right" vertical="center"/>
    </xf>
    <xf numFmtId="175" fontId="35" fillId="0" borderId="0" xfId="0" applyFont="1" applyAlignment="1">
      <alignment horizontal="right" vertical="center"/>
    </xf>
    <xf numFmtId="175" fontId="36" fillId="0" borderId="5" xfId="0" applyFont="1" applyBorder="1" applyAlignment="1">
      <alignment horizontal="right" vertical="center"/>
    </xf>
    <xf numFmtId="0" fontId="36" fillId="0" borderId="5" xfId="0" applyNumberFormat="1" applyFont="1" applyBorder="1" applyAlignment="1">
      <alignment horizontal="center" vertical="center" wrapText="1"/>
    </xf>
    <xf numFmtId="175" fontId="128" fillId="0" borderId="0" xfId="0" applyFont="1" applyAlignment="1">
      <alignment horizontal="left" vertical="center" indent="1"/>
    </xf>
    <xf numFmtId="49" fontId="36" fillId="0" borderId="5" xfId="0" applyNumberFormat="1" applyFont="1" applyBorder="1" applyAlignment="1">
      <alignment horizontal="right" vertical="center"/>
    </xf>
    <xf numFmtId="3" fontId="36" fillId="0" borderId="0" xfId="0" applyNumberFormat="1" applyFont="1" applyAlignment="1">
      <alignment horizontal="right" vertical="center" readingOrder="3"/>
    </xf>
    <xf numFmtId="175" fontId="129" fillId="0" borderId="5" xfId="0" applyFont="1" applyBorder="1" applyAlignment="1">
      <alignment vertical="center"/>
    </xf>
    <xf numFmtId="0" fontId="110" fillId="0" borderId="5" xfId="0" applyNumberFormat="1" applyFont="1" applyBorder="1" applyAlignment="1">
      <alignment horizontal="center" vertical="center"/>
    </xf>
    <xf numFmtId="0" fontId="129" fillId="0" borderId="5" xfId="0" applyNumberFormat="1" applyFont="1" applyBorder="1" applyAlignment="1">
      <alignment horizontal="center" vertical="center"/>
    </xf>
    <xf numFmtId="3" fontId="129" fillId="0" borderId="5" xfId="0" applyNumberFormat="1" applyFont="1" applyBorder="1" applyAlignment="1">
      <alignment horizontal="center" vertical="center"/>
    </xf>
    <xf numFmtId="0" fontId="35" fillId="0" borderId="5" xfId="0" applyNumberFormat="1" applyFont="1" applyBorder="1" applyAlignment="1">
      <alignment horizontal="center" vertical="center"/>
    </xf>
    <xf numFmtId="3" fontId="35" fillId="0" borderId="11" xfId="0" applyNumberFormat="1" applyFont="1" applyBorder="1" applyAlignment="1">
      <alignment horizontal="right" vertical="center"/>
    </xf>
    <xf numFmtId="175" fontId="35" fillId="0" borderId="11" xfId="0" applyFont="1" applyBorder="1" applyAlignment="1">
      <alignment vertical="center"/>
    </xf>
    <xf numFmtId="0" fontId="36" fillId="0" borderId="11" xfId="0" applyNumberFormat="1" applyFont="1" applyBorder="1" applyAlignment="1">
      <alignment horizontal="center" vertical="center"/>
    </xf>
    <xf numFmtId="0" fontId="35" fillId="0" borderId="11" xfId="0" applyNumberFormat="1" applyFont="1" applyBorder="1" applyAlignment="1">
      <alignment horizontal="center" vertical="center"/>
    </xf>
    <xf numFmtId="3" fontId="35" fillId="0" borderId="32" xfId="0" applyNumberFormat="1" applyFont="1" applyBorder="1" applyAlignment="1">
      <alignment horizontal="right" vertical="center"/>
    </xf>
    <xf numFmtId="0" fontId="35" fillId="0" borderId="0" xfId="0" applyNumberFormat="1" applyFont="1" applyAlignment="1">
      <alignment horizontal="center" vertical="center"/>
    </xf>
    <xf numFmtId="3" fontId="35" fillId="0" borderId="0" xfId="0" applyNumberFormat="1" applyFont="1" applyAlignment="1">
      <alignment horizontal="right" vertical="center"/>
    </xf>
    <xf numFmtId="175" fontId="40" fillId="0" borderId="5" xfId="0" applyFont="1" applyBorder="1" applyAlignment="1">
      <alignment vertical="center"/>
    </xf>
    <xf numFmtId="10" fontId="40" fillId="0" borderId="5" xfId="0" applyNumberFormat="1" applyFont="1" applyBorder="1" applyAlignment="1">
      <alignment vertical="center"/>
    </xf>
    <xf numFmtId="175" fontId="36" fillId="0" borderId="0" xfId="0" applyFont="1" applyAlignment="1">
      <alignment horizontal="left" vertical="center"/>
    </xf>
    <xf numFmtId="175" fontId="115" fillId="0" borderId="0" xfId="0" applyFont="1" applyAlignment="1">
      <alignment vertical="center"/>
    </xf>
    <xf numFmtId="1" fontId="35" fillId="0" borderId="5" xfId="0" applyNumberFormat="1" applyFont="1" applyBorder="1" applyAlignment="1">
      <alignment vertical="center"/>
    </xf>
    <xf numFmtId="175" fontId="115" fillId="0" borderId="5" xfId="0" applyFont="1" applyBorder="1" applyAlignment="1">
      <alignment vertical="center"/>
    </xf>
    <xf numFmtId="0" fontId="35" fillId="0" borderId="5" xfId="0" applyNumberFormat="1" applyFont="1" applyBorder="1" applyAlignment="1">
      <alignment horizontal="center" vertical="center" textRotation="90" wrapText="1"/>
    </xf>
    <xf numFmtId="1" fontId="35" fillId="0" borderId="0" xfId="0" applyNumberFormat="1" applyFont="1" applyAlignment="1">
      <alignment horizontal="center" vertical="center"/>
    </xf>
    <xf numFmtId="3" fontId="36" fillId="0" borderId="5" xfId="0" applyNumberFormat="1" applyFont="1" applyBorder="1" applyAlignment="1">
      <alignment horizontal="center" vertical="center"/>
    </xf>
    <xf numFmtId="3" fontId="36" fillId="0" borderId="5" xfId="0" applyNumberFormat="1" applyFont="1" applyBorder="1" applyAlignment="1" applyProtection="1">
      <alignment vertical="center"/>
      <protection locked="0"/>
    </xf>
    <xf numFmtId="9" fontId="110" fillId="0" borderId="0" xfId="0" applyNumberFormat="1" applyFont="1" applyAlignment="1">
      <alignment vertical="center"/>
    </xf>
    <xf numFmtId="3" fontId="36" fillId="0" borderId="0" xfId="0" applyNumberFormat="1" applyFont="1" applyAlignment="1" applyProtection="1">
      <alignment vertical="center"/>
      <protection locked="0"/>
    </xf>
    <xf numFmtId="3" fontId="115" fillId="0" borderId="0" xfId="0" applyNumberFormat="1" applyFont="1" applyAlignment="1">
      <alignment vertical="center"/>
    </xf>
    <xf numFmtId="191" fontId="36" fillId="0" borderId="5" xfId="0" applyNumberFormat="1" applyFont="1" applyBorder="1" applyAlignment="1" applyProtection="1">
      <alignment vertical="center"/>
      <protection locked="0"/>
    </xf>
    <xf numFmtId="191" fontId="36" fillId="0" borderId="0" xfId="0" applyNumberFormat="1" applyFont="1" applyAlignment="1" applyProtection="1">
      <alignment vertical="center"/>
      <protection locked="0"/>
    </xf>
    <xf numFmtId="9" fontId="115" fillId="0" borderId="0" xfId="0" applyNumberFormat="1" applyFont="1" applyAlignment="1">
      <alignment vertical="center"/>
    </xf>
    <xf numFmtId="4" fontId="115" fillId="0" borderId="0" xfId="0" applyNumberFormat="1" applyFont="1" applyAlignment="1">
      <alignment vertical="center"/>
    </xf>
    <xf numFmtId="9" fontId="115" fillId="0" borderId="0" xfId="327" applyFont="1" applyAlignment="1">
      <alignment vertical="center"/>
    </xf>
    <xf numFmtId="0" fontId="115" fillId="0" borderId="0" xfId="0" applyNumberFormat="1" applyFont="1" applyAlignment="1">
      <alignment vertical="center"/>
    </xf>
    <xf numFmtId="1" fontId="115" fillId="0" borderId="0" xfId="0" applyNumberFormat="1" applyFont="1" applyAlignment="1">
      <alignment vertical="center"/>
    </xf>
    <xf numFmtId="175" fontId="125" fillId="0" borderId="0" xfId="0" applyFont="1" applyAlignment="1">
      <alignment horizontal="left" vertical="center" indent="1"/>
    </xf>
    <xf numFmtId="175" fontId="57" fillId="0" borderId="0" xfId="0" applyFont="1"/>
    <xf numFmtId="169" fontId="115" fillId="0" borderId="0" xfId="327" applyNumberFormat="1" applyFont="1" applyAlignment="1">
      <alignment vertical="center"/>
    </xf>
    <xf numFmtId="4" fontId="36" fillId="0" borderId="0" xfId="0" applyNumberFormat="1" applyFont="1" applyAlignment="1" applyProtection="1">
      <alignment vertical="center"/>
      <protection locked="0"/>
    </xf>
    <xf numFmtId="3" fontId="35" fillId="0" borderId="0" xfId="0" applyNumberFormat="1" applyFont="1" applyAlignment="1" applyProtection="1">
      <alignment vertical="center"/>
      <protection locked="0"/>
    </xf>
    <xf numFmtId="0" fontId="44" fillId="0" borderId="0" xfId="0" applyNumberFormat="1" applyFont="1"/>
    <xf numFmtId="175" fontId="44" fillId="0" borderId="0" xfId="0" applyFont="1"/>
    <xf numFmtId="3" fontId="36" fillId="37" borderId="5" xfId="0" applyNumberFormat="1" applyFont="1" applyFill="1" applyBorder="1" applyAlignment="1" applyProtection="1">
      <alignment vertical="center"/>
      <protection locked="0"/>
    </xf>
    <xf numFmtId="175" fontId="115" fillId="0" borderId="0" xfId="0" applyFont="1" applyAlignment="1">
      <alignment horizontal="right" vertical="center"/>
    </xf>
    <xf numFmtId="3" fontId="110" fillId="0" borderId="0" xfId="0" applyNumberFormat="1" applyFont="1" applyAlignment="1">
      <alignment horizontal="center" vertical="center"/>
    </xf>
    <xf numFmtId="175" fontId="115" fillId="0" borderId="0" xfId="0" applyFont="1" applyAlignment="1">
      <alignment horizontal="center" vertical="center"/>
    </xf>
    <xf numFmtId="0" fontId="115" fillId="0" borderId="5" xfId="0" applyNumberFormat="1" applyFont="1" applyBorder="1" applyAlignment="1">
      <alignment vertical="center"/>
    </xf>
    <xf numFmtId="3" fontId="36" fillId="0" borderId="0" xfId="0" applyNumberFormat="1" applyFont="1" applyAlignment="1">
      <alignment horizontal="center" vertical="center"/>
    </xf>
    <xf numFmtId="3" fontId="36" fillId="0" borderId="11" xfId="0" applyNumberFormat="1" applyFont="1" applyBorder="1" applyAlignment="1" applyProtection="1">
      <alignment vertical="center"/>
      <protection locked="0"/>
    </xf>
    <xf numFmtId="3" fontId="35" fillId="0" borderId="5" xfId="0" applyNumberFormat="1" applyFont="1" applyBorder="1" applyAlignment="1" applyProtection="1">
      <alignment vertical="center"/>
      <protection locked="0"/>
    </xf>
    <xf numFmtId="9" fontId="40" fillId="0" borderId="5" xfId="327" applyFont="1" applyFill="1" applyBorder="1" applyAlignment="1">
      <alignment vertical="center"/>
    </xf>
    <xf numFmtId="0" fontId="115" fillId="0" borderId="0" xfId="0" applyNumberFormat="1" applyFont="1" applyAlignment="1">
      <alignment horizontal="center" vertical="center"/>
    </xf>
    <xf numFmtId="10" fontId="115" fillId="0" borderId="0" xfId="0" applyNumberFormat="1" applyFont="1" applyAlignment="1">
      <alignment vertical="center"/>
    </xf>
    <xf numFmtId="0" fontId="35" fillId="0" borderId="5" xfId="0" applyNumberFormat="1" applyFont="1" applyBorder="1" applyAlignment="1">
      <alignment vertical="center" textRotation="90" wrapText="1"/>
    </xf>
    <xf numFmtId="14" fontId="36" fillId="0" borderId="5" xfId="0" applyNumberFormat="1" applyFont="1" applyBorder="1" applyAlignment="1">
      <alignment horizontal="center" vertical="center"/>
    </xf>
    <xf numFmtId="1" fontId="36" fillId="0" borderId="5" xfId="0" applyNumberFormat="1" applyFont="1" applyBorder="1" applyAlignment="1">
      <alignment horizontal="center" vertical="center" wrapText="1"/>
    </xf>
    <xf numFmtId="49" fontId="36" fillId="0" borderId="5" xfId="0" applyNumberFormat="1" applyFont="1" applyBorder="1" applyAlignment="1">
      <alignment horizontal="center" vertical="center"/>
    </xf>
    <xf numFmtId="2" fontId="36" fillId="0" borderId="0" xfId="327" applyNumberFormat="1" applyFont="1" applyFill="1" applyAlignment="1">
      <alignment vertical="center"/>
    </xf>
    <xf numFmtId="180" fontId="36" fillId="0" borderId="0" xfId="327" applyNumberFormat="1" applyFont="1" applyFill="1" applyAlignment="1">
      <alignment vertical="center"/>
    </xf>
    <xf numFmtId="9" fontId="36" fillId="0" borderId="0" xfId="327" applyFont="1" applyFill="1" applyBorder="1" applyAlignment="1">
      <alignment vertical="center"/>
    </xf>
    <xf numFmtId="178" fontId="36" fillId="0" borderId="0" xfId="0" applyNumberFormat="1" applyFont="1" applyAlignment="1">
      <alignment vertical="center"/>
    </xf>
    <xf numFmtId="2" fontId="36" fillId="0" borderId="0" xfId="327" applyNumberFormat="1" applyFont="1" applyAlignment="1">
      <alignment vertical="center"/>
    </xf>
    <xf numFmtId="0" fontId="36" fillId="0" borderId="6" xfId="0" applyNumberFormat="1" applyFont="1" applyBorder="1" applyAlignment="1">
      <alignment horizontal="right" vertical="center"/>
    </xf>
    <xf numFmtId="3" fontId="58" fillId="0" borderId="0" xfId="0" applyNumberFormat="1" applyFont="1" applyAlignment="1">
      <alignment vertical="center"/>
    </xf>
    <xf numFmtId="9" fontId="35" fillId="0" borderId="0" xfId="327" applyFont="1" applyFill="1" applyBorder="1" applyAlignment="1">
      <alignment vertical="center"/>
    </xf>
    <xf numFmtId="3" fontId="35" fillId="37" borderId="5" xfId="0" applyNumberFormat="1" applyFont="1" applyFill="1" applyBorder="1" applyAlignment="1">
      <alignment vertical="center" wrapText="1"/>
    </xf>
    <xf numFmtId="3" fontId="35" fillId="0" borderId="5" xfId="0" applyNumberFormat="1" applyFont="1" applyBorder="1" applyAlignment="1">
      <alignment horizontal="center" vertical="center"/>
    </xf>
    <xf numFmtId="0" fontId="36" fillId="0" borderId="5" xfId="0" applyNumberFormat="1" applyFont="1" applyBorder="1" applyAlignment="1">
      <alignment vertical="center" wrapText="1"/>
    </xf>
    <xf numFmtId="3" fontId="115" fillId="0" borderId="5" xfId="0" applyNumberFormat="1" applyFont="1" applyBorder="1" applyAlignment="1">
      <alignment vertical="center"/>
    </xf>
    <xf numFmtId="3" fontId="115" fillId="0" borderId="5" xfId="0" applyNumberFormat="1" applyFont="1" applyBorder="1" applyAlignment="1">
      <alignment horizontal="right" vertical="center"/>
    </xf>
    <xf numFmtId="3" fontId="110" fillId="0" borderId="0" xfId="0" applyNumberFormat="1" applyFont="1" applyAlignment="1">
      <alignment vertical="center"/>
    </xf>
    <xf numFmtId="175" fontId="36" fillId="0" borderId="11" xfId="0" applyFont="1" applyBorder="1"/>
    <xf numFmtId="14" fontId="48" fillId="51" borderId="5" xfId="0" applyNumberFormat="1" applyFont="1" applyFill="1" applyBorder="1" applyAlignment="1">
      <alignment vertical="center"/>
    </xf>
    <xf numFmtId="171" fontId="48" fillId="51" borderId="5" xfId="0" applyNumberFormat="1" applyFont="1" applyFill="1" applyBorder="1" applyAlignment="1">
      <alignment vertical="center"/>
    </xf>
    <xf numFmtId="175" fontId="23" fillId="0" borderId="0" xfId="0" applyFont="1" applyAlignment="1">
      <alignment horizontal="left" vertical="center"/>
    </xf>
    <xf numFmtId="0" fontId="23" fillId="0" borderId="0" xfId="0" applyNumberFormat="1" applyFont="1" applyAlignment="1">
      <alignment horizontal="justify" vertical="center"/>
    </xf>
    <xf numFmtId="3" fontId="33" fillId="0" borderId="0" xfId="0" applyNumberFormat="1" applyFont="1"/>
    <xf numFmtId="2" fontId="35" fillId="51" borderId="5" xfId="0" applyNumberFormat="1" applyFont="1" applyFill="1" applyBorder="1" applyAlignment="1">
      <alignment horizontal="center" vertical="center"/>
    </xf>
    <xf numFmtId="9" fontId="35" fillId="0" borderId="5" xfId="327" applyFont="1" applyFill="1" applyBorder="1" applyAlignment="1">
      <alignment horizontal="center" vertical="center"/>
    </xf>
    <xf numFmtId="169" fontId="35" fillId="0" borderId="5" xfId="327" applyNumberFormat="1" applyFont="1" applyFill="1" applyBorder="1" applyAlignment="1">
      <alignment horizontal="center" vertical="center"/>
    </xf>
    <xf numFmtId="2" fontId="35" fillId="0" borderId="5" xfId="327" applyNumberFormat="1" applyFont="1" applyFill="1" applyBorder="1" applyAlignment="1">
      <alignment horizontal="center" vertical="center"/>
    </xf>
    <xf numFmtId="180" fontId="33" fillId="46" borderId="0" xfId="272" applyNumberFormat="1" applyFont="1" applyFill="1" applyAlignment="1">
      <alignment vertical="center"/>
    </xf>
    <xf numFmtId="175" fontId="36" fillId="46" borderId="0" xfId="0" applyFont="1" applyFill="1" applyAlignment="1">
      <alignment vertical="center"/>
    </xf>
    <xf numFmtId="4" fontId="110" fillId="0" borderId="0" xfId="0" applyNumberFormat="1" applyFont="1" applyAlignment="1">
      <alignment vertical="center"/>
    </xf>
    <xf numFmtId="3" fontId="36" fillId="0" borderId="0" xfId="0" applyNumberFormat="1" applyFont="1"/>
    <xf numFmtId="1" fontId="36" fillId="0" borderId="5" xfId="327" applyNumberFormat="1" applyFont="1" applyFill="1" applyBorder="1" applyAlignment="1">
      <alignment vertical="center"/>
    </xf>
    <xf numFmtId="175" fontId="57" fillId="0" borderId="0" xfId="0" applyFont="1" applyAlignment="1">
      <alignment vertical="center"/>
    </xf>
    <xf numFmtId="3" fontId="35" fillId="52" borderId="0" xfId="0" applyNumberFormat="1" applyFont="1" applyFill="1" applyAlignment="1">
      <alignment horizontal="left" vertical="center"/>
    </xf>
    <xf numFmtId="4" fontId="38" fillId="0" borderId="0" xfId="0" applyNumberFormat="1" applyFont="1" applyAlignment="1">
      <alignment vertical="center"/>
    </xf>
    <xf numFmtId="3" fontId="59" fillId="0" borderId="0" xfId="0" applyNumberFormat="1" applyFont="1" applyAlignment="1">
      <alignment vertical="center"/>
    </xf>
    <xf numFmtId="175" fontId="40" fillId="53" borderId="5" xfId="0" applyFont="1" applyFill="1" applyBorder="1" applyAlignment="1">
      <alignment vertical="center"/>
    </xf>
    <xf numFmtId="3" fontId="40" fillId="53" borderId="5" xfId="0" applyNumberFormat="1" applyFont="1" applyFill="1" applyBorder="1" applyAlignment="1">
      <alignment vertical="center"/>
    </xf>
    <xf numFmtId="169" fontId="36" fillId="0" borderId="0" xfId="0" applyNumberFormat="1" applyFont="1" applyAlignment="1">
      <alignment vertical="center"/>
    </xf>
    <xf numFmtId="175" fontId="125" fillId="0" borderId="0" xfId="0" applyFont="1" applyAlignment="1">
      <alignment vertical="center"/>
    </xf>
    <xf numFmtId="169" fontId="36" fillId="50" borderId="5" xfId="327" applyNumberFormat="1" applyFont="1" applyFill="1" applyBorder="1" applyAlignment="1">
      <alignment vertical="center"/>
    </xf>
    <xf numFmtId="3" fontId="35" fillId="0" borderId="5" xfId="327" applyNumberFormat="1" applyFont="1" applyFill="1" applyBorder="1" applyAlignment="1">
      <alignment vertical="center"/>
    </xf>
    <xf numFmtId="175" fontId="35" fillId="0" borderId="9" xfId="0" applyFont="1" applyBorder="1" applyAlignment="1">
      <alignment vertical="center"/>
    </xf>
    <xf numFmtId="175" fontId="35" fillId="39" borderId="6" xfId="0" applyFont="1" applyFill="1" applyBorder="1" applyAlignment="1">
      <alignment vertical="center"/>
    </xf>
    <xf numFmtId="175" fontId="36" fillId="39" borderId="7" xfId="0" applyFont="1" applyFill="1" applyBorder="1" applyAlignment="1">
      <alignment vertical="center"/>
    </xf>
    <xf numFmtId="3" fontId="35" fillId="39" borderId="8" xfId="0" applyNumberFormat="1" applyFont="1" applyFill="1" applyBorder="1" applyAlignment="1">
      <alignment vertical="center"/>
    </xf>
    <xf numFmtId="3" fontId="129" fillId="0" borderId="5" xfId="327" applyNumberFormat="1" applyFont="1" applyFill="1" applyBorder="1" applyAlignment="1">
      <alignment vertical="center"/>
    </xf>
    <xf numFmtId="175" fontId="36" fillId="39" borderId="5" xfId="0" applyFont="1" applyFill="1" applyBorder="1" applyAlignment="1">
      <alignment vertical="center"/>
    </xf>
    <xf numFmtId="175" fontId="130" fillId="0" borderId="0" xfId="0" applyFont="1" applyAlignment="1">
      <alignment vertical="center"/>
    </xf>
    <xf numFmtId="0" fontId="36" fillId="0" borderId="5" xfId="282" applyFont="1" applyBorder="1" applyAlignment="1">
      <alignment horizontal="left" vertical="center"/>
    </xf>
    <xf numFmtId="1" fontId="35" fillId="0" borderId="5" xfId="0" applyNumberFormat="1" applyFont="1" applyBorder="1" applyAlignment="1">
      <alignment horizontal="right" vertical="center"/>
    </xf>
    <xf numFmtId="0" fontId="35" fillId="0" borderId="5" xfId="282" applyFont="1" applyBorder="1" applyAlignment="1">
      <alignment horizontal="left" vertical="center"/>
    </xf>
    <xf numFmtId="0" fontId="36" fillId="0" borderId="5" xfId="282" applyFont="1" applyBorder="1" applyAlignment="1">
      <alignment horizontal="left" vertical="center" indent="3"/>
    </xf>
    <xf numFmtId="3" fontId="35" fillId="0" borderId="5" xfId="282" applyNumberFormat="1" applyFont="1" applyBorder="1"/>
    <xf numFmtId="0" fontId="35" fillId="0" borderId="5" xfId="282" applyFont="1" applyBorder="1" applyAlignment="1">
      <alignment vertical="center"/>
    </xf>
    <xf numFmtId="0" fontId="36" fillId="0" borderId="5" xfId="282" applyFont="1" applyBorder="1" applyAlignment="1">
      <alignment vertical="center"/>
    </xf>
    <xf numFmtId="3" fontId="36" fillId="0" borderId="5" xfId="282" applyNumberFormat="1" applyFont="1" applyBorder="1"/>
    <xf numFmtId="3" fontId="35" fillId="0" borderId="5" xfId="0" applyNumberFormat="1" applyFont="1" applyBorder="1" applyAlignment="1">
      <alignment horizontal="center" vertical="center" wrapText="1"/>
    </xf>
    <xf numFmtId="3" fontId="36" fillId="0" borderId="5" xfId="0" applyNumberFormat="1" applyFont="1" applyBorder="1" applyAlignment="1">
      <alignment vertical="center" wrapText="1"/>
    </xf>
    <xf numFmtId="10" fontId="36" fillId="51" borderId="5" xfId="327" applyNumberFormat="1" applyFont="1" applyFill="1" applyBorder="1" applyAlignment="1">
      <alignment horizontal="center" vertical="center"/>
    </xf>
    <xf numFmtId="10" fontId="36" fillId="0" borderId="5" xfId="327" applyNumberFormat="1" applyFont="1" applyFill="1" applyBorder="1" applyAlignment="1">
      <alignment horizontal="center" vertical="center"/>
    </xf>
    <xf numFmtId="178" fontId="8" fillId="0" borderId="18" xfId="129" applyNumberFormat="1" applyFont="1" applyBorder="1"/>
    <xf numFmtId="178" fontId="8" fillId="0" borderId="18" xfId="129" applyNumberFormat="1" applyFont="1" applyBorder="1" applyAlignment="1">
      <alignment horizontal="right"/>
    </xf>
    <xf numFmtId="178" fontId="8" fillId="40" borderId="18" xfId="129" applyNumberFormat="1" applyFont="1" applyFill="1" applyBorder="1" applyAlignment="1">
      <alignment horizontal="right"/>
    </xf>
    <xf numFmtId="178" fontId="10" fillId="43" borderId="25" xfId="129" applyNumberFormat="1" applyFont="1" applyFill="1" applyBorder="1" applyAlignment="1">
      <alignment horizontal="right"/>
    </xf>
    <xf numFmtId="178" fontId="10" fillId="43" borderId="18" xfId="129" applyNumberFormat="1" applyFont="1" applyFill="1" applyBorder="1" applyAlignment="1">
      <alignment horizontal="right"/>
    </xf>
    <xf numFmtId="178" fontId="8" fillId="0" borderId="16" xfId="129" applyNumberFormat="1" applyFont="1" applyBorder="1" applyAlignment="1">
      <alignment horizontal="right"/>
    </xf>
    <xf numFmtId="178" fontId="8" fillId="40" borderId="16" xfId="129" applyNumberFormat="1" applyFont="1" applyFill="1" applyBorder="1" applyAlignment="1">
      <alignment horizontal="right"/>
    </xf>
    <xf numFmtId="178" fontId="10" fillId="43" borderId="21" xfId="129" applyNumberFormat="1" applyFont="1" applyFill="1" applyBorder="1" applyAlignment="1">
      <alignment horizontal="right"/>
    </xf>
    <xf numFmtId="178" fontId="10" fillId="43" borderId="16" xfId="129" applyNumberFormat="1" applyFont="1" applyFill="1" applyBorder="1" applyAlignment="1">
      <alignment horizontal="right"/>
    </xf>
    <xf numFmtId="0" fontId="8" fillId="0" borderId="0" xfId="129" applyFont="1" applyAlignment="1">
      <alignment horizontal="centerContinuous"/>
    </xf>
    <xf numFmtId="0" fontId="11" fillId="0" borderId="17" xfId="129" applyFont="1" applyBorder="1" applyAlignment="1">
      <alignment horizontal="centerContinuous"/>
    </xf>
    <xf numFmtId="3" fontId="8" fillId="44" borderId="18" xfId="281" applyNumberFormat="1" applyFont="1" applyFill="1" applyBorder="1" applyAlignment="1">
      <alignment horizontal="centerContinuous"/>
    </xf>
    <xf numFmtId="0" fontId="8" fillId="44" borderId="16" xfId="281" applyFont="1" applyFill="1" applyBorder="1"/>
    <xf numFmtId="0" fontId="11" fillId="44" borderId="26" xfId="281" applyFont="1" applyFill="1" applyBorder="1" applyAlignment="1">
      <alignment horizontal="right"/>
    </xf>
    <xf numFmtId="178" fontId="8" fillId="44" borderId="16" xfId="281" applyNumberFormat="1" applyFont="1" applyFill="1" applyBorder="1" applyAlignment="1">
      <alignment horizontal="right"/>
    </xf>
    <xf numFmtId="178" fontId="8" fillId="40" borderId="16" xfId="281" applyNumberFormat="1" applyFont="1" applyFill="1" applyBorder="1" applyAlignment="1">
      <alignment horizontal="right"/>
    </xf>
    <xf numFmtId="2" fontId="8" fillId="40" borderId="18" xfId="281" applyNumberFormat="1" applyFont="1" applyFill="1" applyBorder="1" applyAlignment="1">
      <alignment horizontal="right"/>
    </xf>
    <xf numFmtId="0" fontId="8" fillId="44" borderId="48" xfId="281" applyFont="1" applyFill="1" applyBorder="1" applyAlignment="1">
      <alignment horizontal="left"/>
    </xf>
    <xf numFmtId="0" fontId="11" fillId="44" borderId="49" xfId="281" applyFont="1" applyFill="1" applyBorder="1" applyAlignment="1">
      <alignment horizontal="right" vertical="center"/>
    </xf>
    <xf numFmtId="178" fontId="10" fillId="44" borderId="48" xfId="281" applyNumberFormat="1" applyFont="1" applyFill="1" applyBorder="1" applyAlignment="1">
      <alignment horizontal="right" vertical="top"/>
    </xf>
    <xf numFmtId="3" fontId="10" fillId="40" borderId="48" xfId="281" applyNumberFormat="1" applyFont="1" applyFill="1" applyBorder="1" applyAlignment="1">
      <alignment horizontal="right"/>
    </xf>
    <xf numFmtId="0" fontId="111" fillId="0" borderId="5" xfId="0" applyNumberFormat="1" applyFont="1" applyBorder="1" applyAlignment="1">
      <alignment horizontal="center" vertical="center"/>
    </xf>
    <xf numFmtId="2" fontId="36" fillId="0" borderId="5" xfId="0" applyNumberFormat="1" applyFont="1" applyBorder="1" applyAlignment="1">
      <alignment horizontal="center" vertical="center" wrapText="1"/>
    </xf>
    <xf numFmtId="10" fontId="111" fillId="0" borderId="5" xfId="0" applyNumberFormat="1" applyFont="1" applyBorder="1" applyAlignment="1">
      <alignment horizontal="center" vertical="center" wrapText="1"/>
    </xf>
    <xf numFmtId="1" fontId="115" fillId="0" borderId="5" xfId="0" applyNumberFormat="1" applyFont="1" applyBorder="1" applyAlignment="1">
      <alignment horizontal="center" vertical="center"/>
    </xf>
    <xf numFmtId="175" fontId="35" fillId="0" borderId="5" xfId="0" applyFont="1" applyBorder="1" applyAlignment="1">
      <alignment horizontal="center" vertical="center" wrapText="1"/>
    </xf>
    <xf numFmtId="185" fontId="35" fillId="0" borderId="5" xfId="0" applyNumberFormat="1" applyFont="1" applyBorder="1" applyAlignment="1">
      <alignment horizontal="center" vertical="center"/>
    </xf>
    <xf numFmtId="178" fontId="8" fillId="44" borderId="18" xfId="281" applyNumberFormat="1" applyFont="1" applyFill="1" applyBorder="1" applyAlignment="1">
      <alignment horizontal="centerContinuous"/>
    </xf>
    <xf numFmtId="168" fontId="8" fillId="44" borderId="18" xfId="281" applyNumberFormat="1" applyFont="1" applyFill="1" applyBorder="1"/>
    <xf numFmtId="10" fontId="37" fillId="39" borderId="5" xfId="327" applyNumberFormat="1" applyFont="1" applyFill="1" applyBorder="1" applyAlignment="1">
      <alignment vertical="center"/>
    </xf>
    <xf numFmtId="171" fontId="48" fillId="0" borderId="5" xfId="0" applyNumberFormat="1" applyFont="1" applyBorder="1" applyAlignment="1">
      <alignment vertical="center"/>
    </xf>
    <xf numFmtId="0" fontId="131" fillId="0" borderId="0" xfId="135" applyFont="1"/>
    <xf numFmtId="0" fontId="1" fillId="0" borderId="0" xfId="135" applyFont="1"/>
    <xf numFmtId="0" fontId="1" fillId="0" borderId="5" xfId="135" applyFont="1" applyBorder="1"/>
    <xf numFmtId="0" fontId="33" fillId="0" borderId="5" xfId="135" applyFont="1" applyBorder="1" applyAlignment="1">
      <alignment vertical="center"/>
    </xf>
    <xf numFmtId="3" fontId="33" fillId="0" borderId="5" xfId="135" applyNumberFormat="1" applyFont="1" applyBorder="1" applyAlignment="1">
      <alignment vertical="center"/>
    </xf>
    <xf numFmtId="14" fontId="1" fillId="0" borderId="0" xfId="135" applyNumberFormat="1" applyFont="1"/>
    <xf numFmtId="14" fontId="131" fillId="0" borderId="5" xfId="135" applyNumberFormat="1" applyFont="1" applyBorder="1" applyAlignment="1">
      <alignment horizontal="left"/>
    </xf>
    <xf numFmtId="14" fontId="131" fillId="0" borderId="5" xfId="135" applyNumberFormat="1" applyFont="1" applyBorder="1" applyAlignment="1">
      <alignment horizontal="center"/>
    </xf>
    <xf numFmtId="3" fontId="1" fillId="0" borderId="0" xfId="135" applyNumberFormat="1" applyFont="1"/>
    <xf numFmtId="3" fontId="33" fillId="51" borderId="5" xfId="135" applyNumberFormat="1" applyFont="1" applyFill="1" applyBorder="1" applyAlignment="1">
      <alignment vertical="center"/>
    </xf>
    <xf numFmtId="0" fontId="131" fillId="0" borderId="5" xfId="135" applyFont="1" applyBorder="1" applyAlignment="1">
      <alignment horizontal="center"/>
    </xf>
    <xf numFmtId="4" fontId="1" fillId="0" borderId="0" xfId="135" applyNumberFormat="1" applyFont="1"/>
    <xf numFmtId="14" fontId="1" fillId="0" borderId="5" xfId="135" applyNumberFormat="1" applyFont="1" applyBorder="1" applyAlignment="1">
      <alignment horizontal="center"/>
    </xf>
    <xf numFmtId="2" fontId="33" fillId="46" borderId="5" xfId="135" applyNumberFormat="1" applyFont="1" applyFill="1" applyBorder="1" applyAlignment="1">
      <alignment vertical="center"/>
    </xf>
    <xf numFmtId="180" fontId="33" fillId="46" borderId="5" xfId="135" applyNumberFormat="1" applyFont="1" applyFill="1" applyBorder="1" applyAlignment="1">
      <alignment vertical="center"/>
    </xf>
    <xf numFmtId="0" fontId="1" fillId="46" borderId="0" xfId="135" applyFont="1" applyFill="1"/>
    <xf numFmtId="175" fontId="36" fillId="0" borderId="5" xfId="0" applyFont="1" applyBorder="1" applyAlignment="1">
      <alignment horizontal="center" vertical="center"/>
    </xf>
    <xf numFmtId="1" fontId="35" fillId="0" borderId="6" xfId="0" applyNumberFormat="1" applyFont="1" applyBorder="1" applyAlignment="1">
      <alignment horizontal="center" vertical="center"/>
    </xf>
    <xf numFmtId="1" fontId="35" fillId="0" borderId="7" xfId="0" applyNumberFormat="1" applyFont="1" applyBorder="1" applyAlignment="1">
      <alignment horizontal="center" vertical="center"/>
    </xf>
    <xf numFmtId="1" fontId="35" fillId="0" borderId="8" xfId="0" applyNumberFormat="1" applyFont="1" applyBorder="1" applyAlignment="1">
      <alignment horizontal="center" vertical="center"/>
    </xf>
    <xf numFmtId="175" fontId="35" fillId="0" borderId="5" xfId="0" applyFont="1" applyBorder="1" applyAlignment="1">
      <alignment horizontal="left" vertical="center"/>
    </xf>
    <xf numFmtId="175" fontId="35" fillId="0" borderId="5" xfId="0" applyFont="1" applyBorder="1" applyAlignment="1">
      <alignment horizontal="center" vertical="center"/>
    </xf>
    <xf numFmtId="175" fontId="35" fillId="0" borderId="5" xfId="0" applyFont="1" applyBorder="1" applyAlignment="1">
      <alignment horizontal="right" vertical="center"/>
    </xf>
    <xf numFmtId="0" fontId="11" fillId="41" borderId="27" xfId="129" applyFont="1" applyFill="1" applyBorder="1" applyAlignment="1">
      <alignment horizontal="center"/>
    </xf>
    <xf numFmtId="0" fontId="11" fillId="41" borderId="0" xfId="129" applyFont="1" applyFill="1" applyAlignment="1">
      <alignment horizontal="center"/>
    </xf>
    <xf numFmtId="0" fontId="11" fillId="41" borderId="21" xfId="129" applyFont="1" applyFill="1" applyBorder="1" applyAlignment="1">
      <alignment horizontal="center"/>
    </xf>
    <xf numFmtId="0" fontId="11" fillId="41" borderId="16" xfId="129" applyFont="1" applyFill="1" applyBorder="1" applyAlignment="1">
      <alignment horizontal="center"/>
    </xf>
    <xf numFmtId="0" fontId="11" fillId="42" borderId="0" xfId="129" applyFont="1" applyFill="1" applyAlignment="1">
      <alignment horizontal="center"/>
    </xf>
    <xf numFmtId="0" fontId="11" fillId="42" borderId="17" xfId="129" applyFont="1" applyFill="1" applyBorder="1" applyAlignment="1">
      <alignment horizontal="center"/>
    </xf>
    <xf numFmtId="0" fontId="11" fillId="42" borderId="16" xfId="129" applyFont="1" applyFill="1" applyBorder="1" applyAlignment="1">
      <alignment horizontal="center"/>
    </xf>
    <xf numFmtId="0" fontId="11" fillId="42" borderId="26" xfId="129" applyFont="1" applyFill="1" applyBorder="1" applyAlignment="1">
      <alignment horizontal="center"/>
    </xf>
  </cellXfs>
  <cellStyles count="376">
    <cellStyle name="20 % – Zvýraznění 1 2" xfId="1" xr:uid="{1B43DBD8-D525-47F9-9C97-BA82926D288E}"/>
    <cellStyle name="20 % – Zvýraznění 2 2" xfId="2" xr:uid="{7A43BB96-73C5-4E91-AF22-D0E5EDED06AD}"/>
    <cellStyle name="20 % – Zvýraznění 3 2" xfId="3" xr:uid="{9934793E-F093-4DFD-942C-88176D300610}"/>
    <cellStyle name="20 % – Zvýraznění 4 2" xfId="4" xr:uid="{D5285C16-2EEC-4125-87C5-F5790CDF5024}"/>
    <cellStyle name="20 % – Zvýraznění 5 2" xfId="5" xr:uid="{17D8CE0D-0FEF-457B-8331-A26336B7495A}"/>
    <cellStyle name="20 % – Zvýraznění 6 2" xfId="6" xr:uid="{068354E6-C21A-454B-809D-F9754F9E4F1A}"/>
    <cellStyle name="40 % – Zvýraznění 1 2" xfId="7" xr:uid="{01BA2E1C-8341-4DDF-B5F0-43B25D406C64}"/>
    <cellStyle name="40 % – Zvýraznění 2 2" xfId="8" xr:uid="{20B94B6F-88A1-44EF-84B2-C3BF3DF15BAB}"/>
    <cellStyle name="40 % – Zvýraznění 3 2" xfId="9" xr:uid="{AC94EBC3-D8EE-4A7F-8C91-B4BEE2F80E45}"/>
    <cellStyle name="40 % – Zvýraznění 4 2" xfId="10" xr:uid="{3DD9AE65-4FD9-4029-91CD-85ACC65AD46A}"/>
    <cellStyle name="40 % – Zvýraznění 5 2" xfId="11" xr:uid="{59C89491-5E31-4298-AF4E-142F54DAEA5C}"/>
    <cellStyle name="40 % – Zvýraznění 6 2" xfId="12" xr:uid="{ADC6E572-39A9-4333-AB9E-5301848535EF}"/>
    <cellStyle name="60 % – Zvýraznění 1 2" xfId="13" xr:uid="{D82A0D7B-81D7-45A8-86C2-89210B1561A9}"/>
    <cellStyle name="60 % – Zvýraznění 2 2" xfId="14" xr:uid="{FA1C925B-25E6-4D41-86CF-5F1581E9080D}"/>
    <cellStyle name="60 % – Zvýraznění 3 2" xfId="15" xr:uid="{C53ECE95-E056-477C-9D95-97E37D7C5EBB}"/>
    <cellStyle name="60 % – Zvýraznění 4 2" xfId="16" xr:uid="{FCC4F0A6-A982-4336-AFC6-ED434BAABF6D}"/>
    <cellStyle name="60 % – Zvýraznění 5 2" xfId="17" xr:uid="{91CAA920-C4A2-42DA-9C44-6D29C3FBF6DB}"/>
    <cellStyle name="60 % – Zvýraznění 6 2" xfId="18" xr:uid="{CDC5056E-542B-4155-96DD-DBBBD7C449AB}"/>
    <cellStyle name="blp_column_header" xfId="19" xr:uid="{B6C14DC9-7DBF-40AD-B1F4-5D3DEFE45299}"/>
    <cellStyle name="Celkem" xfId="20" builtinId="25" customBuiltin="1"/>
    <cellStyle name="Celkem 2" xfId="21" xr:uid="{BA90EB4D-3710-4130-8A36-40A7E9A824CE}"/>
    <cellStyle name="Celkem 3" xfId="22" xr:uid="{3E4F7EDF-092B-40C6-8785-3E7BD0DABD95}"/>
    <cellStyle name="Celkem 4" xfId="23" xr:uid="{769E7DEE-6D80-4D22-AE82-D3EAD4263F10}"/>
    <cellStyle name="Celkem 5" xfId="24" xr:uid="{1132EEA4-7008-4413-9F19-194242CDCB27}"/>
    <cellStyle name="Celkem 5 2" xfId="25" xr:uid="{5C540DFE-A4F5-49CD-AFDF-7351057EA953}"/>
    <cellStyle name="Celkem 6" xfId="26" xr:uid="{37C7ED09-0499-4F51-BABD-D64E113F110F}"/>
    <cellStyle name="Comma" xfId="27" xr:uid="{B7A5C3F0-6FA6-42C2-8F3D-C5009806C2B0}"/>
    <cellStyle name="Comma [0]" xfId="28" xr:uid="{EB2D7CCD-65C7-4F12-B9FA-2C175A0E2979}"/>
    <cellStyle name="Comma [0] 2" xfId="29" xr:uid="{25AF6A40-00A0-44F2-84D4-FC69BED228E1}"/>
    <cellStyle name="Comma [0] 2 2" xfId="30" xr:uid="{A5D5C150-38A8-451E-B944-BCF0B68FAFC8}"/>
    <cellStyle name="Comma [0] 3" xfId="31" xr:uid="{3639EE8D-F76B-4351-81B5-CB7823F6538E}"/>
    <cellStyle name="Comma 2" xfId="32" xr:uid="{9947620C-E2C2-44BA-9DE5-70A0F4B866E0}"/>
    <cellStyle name="Comma 2 2" xfId="33" xr:uid="{C1EE7C51-65D9-44DF-8DB3-A90528F23081}"/>
    <cellStyle name="Comma 3" xfId="34" xr:uid="{C2266A76-929C-426A-B72A-05E44DA7DB34}"/>
    <cellStyle name="Comma 4" xfId="35" xr:uid="{5545518C-EAF7-44FD-9767-CBF0BD7AEA42}"/>
    <cellStyle name="Comma 5" xfId="36" xr:uid="{9D80AE40-1FBC-4F6D-A386-17A516B222C9}"/>
    <cellStyle name="Comma_PCENY" xfId="37" xr:uid="{7F5B3F42-D8B5-48E4-8A84-A64229388C5B}"/>
    <cellStyle name="Comma0" xfId="38" xr:uid="{F9887D20-F648-4E1F-83B4-D44D6FB8FB15}"/>
    <cellStyle name="Comma0 2" xfId="39" xr:uid="{8683CC84-D1E9-45DC-B6F1-D742313ACAAE}"/>
    <cellStyle name="Currency" xfId="40" xr:uid="{B9CB7406-CB10-4179-9567-ED8C3426C577}"/>
    <cellStyle name="Currency [0]" xfId="41" xr:uid="{BE1E3FFD-2DD8-4439-9A3F-ACBE62C284C0}"/>
    <cellStyle name="Currency 2" xfId="42" xr:uid="{4E69B9E0-FB4F-477A-8BF6-86F65E8D4227}"/>
    <cellStyle name="Currency 3" xfId="43" xr:uid="{7B37AFA4-8B4E-4BC3-BB8F-D1A7438BF2D9}"/>
    <cellStyle name="Currency 4" xfId="44" xr:uid="{3305671C-B158-433A-A31A-BCEB72727112}"/>
    <cellStyle name="Currency 5" xfId="45" xr:uid="{91B7A29D-D67B-4D11-B5CB-B8753BB01E61}"/>
    <cellStyle name="Currency_PCENY" xfId="46" xr:uid="{231B7F64-59B9-4BB8-90AE-5DA09788E081}"/>
    <cellStyle name="Currency0" xfId="47" xr:uid="{316D785D-9A1A-4579-A160-9152CBDE5446}"/>
    <cellStyle name="Currency0 2" xfId="48" xr:uid="{143029AD-8018-4865-98C4-C6DFE1D05E8E}"/>
    <cellStyle name="Čárka 2" xfId="49" xr:uid="{CB42170C-BE55-42D2-B0D5-2BBC5F44C37A}"/>
    <cellStyle name="Čárka 3" xfId="50" xr:uid="{184D268A-CD16-4E2B-ADA4-D2E47814B01A}"/>
    <cellStyle name="Čárka 4" xfId="51" xr:uid="{6D6E9401-E4F7-4874-9CD9-235551A28F1B}"/>
    <cellStyle name="Čárka 5" xfId="52" xr:uid="{82EB8E0E-3721-406B-B556-7A63008E95DB}"/>
    <cellStyle name="čárky [0]_rozvaha02" xfId="53" xr:uid="{61FDBCB2-FA91-4121-BD45-878763E98F9A}"/>
    <cellStyle name="Čárky bez des. míst 2" xfId="54" xr:uid="{1E919FAC-22A5-4488-8CF1-A574438B4938}"/>
    <cellStyle name="Čárky bez des. míst 3" xfId="55" xr:uid="{8E1198F1-5F1A-4815-8D56-9E63FFFAAC5C}"/>
    <cellStyle name="Date" xfId="56" xr:uid="{B5CECA36-68AF-4968-88E3-076A2766B827}"/>
    <cellStyle name="Date 2" xfId="57" xr:uid="{403101F8-C4EF-4C55-87FE-4D3AD6A05500}"/>
    <cellStyle name="Date 3" xfId="58" xr:uid="{AE46233D-A22C-484A-8F3B-4E1D14F1AF4C}"/>
    <cellStyle name="Datum" xfId="59" xr:uid="{064EC2D9-DD2F-4361-9658-2AE1002E9DB4}"/>
    <cellStyle name="Datum 2" xfId="60" xr:uid="{0763790D-A105-4EED-991B-94393BADE2DF}"/>
    <cellStyle name="Datum 3" xfId="61" xr:uid="{1001128E-6A0C-481C-9C76-6C5C2BF07E99}"/>
    <cellStyle name="Datum 4" xfId="62" xr:uid="{9CAE0652-3520-4B6C-A376-176BD9C5B512}"/>
    <cellStyle name="Datum 5" xfId="63" xr:uid="{149D53DB-FDEA-445B-BBD7-47BBBB2F8C86}"/>
    <cellStyle name="Dezimal_CCBA_EÜ" xfId="64" xr:uid="{4A9CFF5C-9A07-4653-8AF1-BE1B2D935006}"/>
    <cellStyle name="Euro" xfId="65" xr:uid="{08AB63BD-E173-4535-A344-ABC0886AA6C5}"/>
    <cellStyle name="Finanční0" xfId="66" xr:uid="{8E11153B-7D02-4512-BBB5-632CCA1ACAA8}"/>
    <cellStyle name="Finanční0 2" xfId="67" xr:uid="{B2BC0D68-E0CB-4796-883C-1B4590F936FF}"/>
    <cellStyle name="Finanční0 3" xfId="68" xr:uid="{7F0A2206-8E54-407C-85F7-3BBD63503A61}"/>
    <cellStyle name="Finanční0 4" xfId="69" xr:uid="{835ACDF0-7E8B-4026-9C2C-34942CAFE52F}"/>
    <cellStyle name="Finanční0 5" xfId="70" xr:uid="{816910E1-920C-40A1-B4C0-B48DFFA198A0}"/>
    <cellStyle name="Fixed" xfId="71" xr:uid="{C481384C-495E-48C1-8DFE-765CD8AE05F6}"/>
    <cellStyle name="Fixed 2" xfId="72" xr:uid="{EC4C85B7-CBE9-4251-B51A-0F683F09EA7C}"/>
    <cellStyle name="Fixed 3" xfId="73" xr:uid="{0C401490-E4E4-459E-B8DE-E934DFC2601C}"/>
    <cellStyle name="Heading 1" xfId="74" xr:uid="{E5259266-35A3-43ED-84A8-E75E724B006B}"/>
    <cellStyle name="Heading 1 2" xfId="75" xr:uid="{2513BAA3-74EF-4AE3-A78C-FC367B585F11}"/>
    <cellStyle name="Heading 2" xfId="76" xr:uid="{750D6015-4D62-4197-9A58-FE00EEBDB017}"/>
    <cellStyle name="Heading 2 2" xfId="77" xr:uid="{B54D8067-A344-4AFD-8FE3-A4579F9B4A40}"/>
    <cellStyle name="Heading1" xfId="78" xr:uid="{4AF39D12-1681-4D60-AEA2-0B787B6B4257}"/>
    <cellStyle name="Heading1 2" xfId="79" xr:uid="{29FC4DA4-66E6-4524-954B-DD07E6C7414F}"/>
    <cellStyle name="Heading2" xfId="80" xr:uid="{86785DB3-8021-4AA3-A695-9039C5C76137}"/>
    <cellStyle name="Heading2 2" xfId="81" xr:uid="{B891432A-4296-4374-8B30-CF91DA5C2D52}"/>
    <cellStyle name="HHM0    #''###'0_CCBA_EÜ" xfId="82" xr:uid="{DB9688C6-132D-45B2-AA9C-FF77462134A9}"/>
    <cellStyle name="Hyperlink" xfId="83" xr:uid="{90EB997E-46C3-484D-98BB-093D727DDB0B}"/>
    <cellStyle name="Hypertextový odkaz" xfId="84" builtinId="8"/>
    <cellStyle name="Hypertextový odkaz 10" xfId="85" xr:uid="{45BBF973-6624-454F-AB83-763B69142ED8}"/>
    <cellStyle name="Hypertextový odkaz 2" xfId="86" xr:uid="{FA1B2D4A-9903-454F-84F9-97F350E96FD5}"/>
    <cellStyle name="Hypertextový odkaz 2 2" xfId="87" xr:uid="{6FB943C1-27FD-48CB-8D25-881BD362DEE5}"/>
    <cellStyle name="Hypertextový odkaz 2 2 2" xfId="88" xr:uid="{90E10C0E-3B53-4B23-BAC0-BB69C8DE3FC6}"/>
    <cellStyle name="Hypertextový odkaz 3" xfId="89" xr:uid="{C85BBA0D-3C9A-4C52-92D7-6F1A7626973F}"/>
    <cellStyle name="Hypertextový odkaz 3 2" xfId="90" xr:uid="{879274DC-3B48-45DC-94F1-D98F3DB3A936}"/>
    <cellStyle name="Hypertextový odkaz 4" xfId="91" xr:uid="{91BCDA5D-F329-41A5-85DE-2107FA20EDC5}"/>
    <cellStyle name="Hypertextový odkaz 4 2" xfId="92" xr:uid="{7B4B9846-BBF9-44E0-ADF3-9EDCE3A2703E}"/>
    <cellStyle name="Hypertextový odkaz 5" xfId="93" xr:uid="{C0B1682C-6782-4395-ACF4-24B7714C93A4}"/>
    <cellStyle name="Hypertextový odkaz 6" xfId="94" xr:uid="{974044BB-31E2-4FD0-BB8E-2A9EF1BC8AC2}"/>
    <cellStyle name="Hypertextový odkaz 7" xfId="95" xr:uid="{02826026-C561-4B87-872E-F83EF464BC00}"/>
    <cellStyle name="Hypertextový odkaz 8" xfId="96" xr:uid="{9EEBC0B4-29B4-45DD-AEF9-520838E6CB20}"/>
    <cellStyle name="Hypertextový odkaz 9" xfId="97" xr:uid="{6A69BCFF-A23F-4694-A8A2-C1AFA16D937D}"/>
    <cellStyle name="ICO" xfId="98" xr:uid="{139B399B-0D95-4810-9739-19A3CE97AB33}"/>
    <cellStyle name="Kontrolní buňka" xfId="99" builtinId="23" customBuiltin="1"/>
    <cellStyle name="Kontrolní buňka 2" xfId="100" xr:uid="{C4AB0632-6127-41B8-8307-CEA40D70B6F3}"/>
    <cellStyle name="Měna 2" xfId="101" xr:uid="{1FECAF8D-223E-4735-891E-A7A6FA72DEE4}"/>
    <cellStyle name="Měna 3" xfId="102" xr:uid="{674D9CE7-F8DA-46F0-92F5-00A407525BA6}"/>
    <cellStyle name="Měna 4" xfId="103" xr:uid="{93E880AB-57CE-4FB8-B2DC-5BE4BD35AFE1}"/>
    <cellStyle name="Měna 5" xfId="104" xr:uid="{7E0D985C-AA2D-46FB-980A-0F27E7E3B365}"/>
    <cellStyle name="Měna0" xfId="105" xr:uid="{7B5D1A01-7423-4D60-A7B2-36F7A1E45C85}"/>
    <cellStyle name="Měna0 2" xfId="106" xr:uid="{497B3C42-5573-43E7-800F-53F6C5498487}"/>
    <cellStyle name="Měna0 2 2" xfId="107" xr:uid="{52AE8855-6FD3-4FD1-91C1-FA62E63FFB60}"/>
    <cellStyle name="Měna0 3" xfId="108" xr:uid="{90F16760-9F48-42D0-9617-98B2DC3A99AB}"/>
    <cellStyle name="Měna0 3 2" xfId="109" xr:uid="{82DBC277-DC02-42BD-98F8-9C0644BD9978}"/>
    <cellStyle name="Měna0 4" xfId="110" xr:uid="{8CB615BD-F9DA-4DBB-8DE4-357D2A33F410}"/>
    <cellStyle name="Měna0 5" xfId="111" xr:uid="{FD31490C-E611-4C4F-A999-B648580BFF91}"/>
    <cellStyle name="Měna0 6" xfId="112" xr:uid="{9391AB11-A24C-4A72-805E-ED3F1CD31D1A}"/>
    <cellStyle name="Měna0 7" xfId="113" xr:uid="{EBB00FC7-C2A4-4BF0-A111-7B7E6954C0F1}"/>
    <cellStyle name="Měny bez des. míst 2" xfId="114" xr:uid="{74F1028D-0974-4875-81B5-EB8404B1F3CA}"/>
    <cellStyle name="Měny bez des. míst 3" xfId="115" xr:uid="{5B964428-CAA1-4317-97F2-142708F004C0}"/>
    <cellStyle name="Měny bez des. míst 4" xfId="116" xr:uid="{C7934EF4-A99E-49B4-BEBC-4C35F8CAFD65}"/>
    <cellStyle name="Nadpis 1" xfId="117" builtinId="16" customBuiltin="1"/>
    <cellStyle name="Nadpis 1 2" xfId="118" xr:uid="{E92E0041-0DFE-448E-A07F-EAD826310B92}"/>
    <cellStyle name="Nadpis 2" xfId="119" builtinId="17" customBuiltin="1"/>
    <cellStyle name="Nadpis 2 2" xfId="120" xr:uid="{1496917D-09B3-47F3-B290-AA43DD958E9C}"/>
    <cellStyle name="Nadpis 3" xfId="121" builtinId="18" customBuiltin="1"/>
    <cellStyle name="Nadpis 3 2" xfId="122" xr:uid="{61514FF1-5659-4040-94E5-3349D84183D6}"/>
    <cellStyle name="Nadpis 4" xfId="123" builtinId="19" customBuiltin="1"/>
    <cellStyle name="Nadpis 4 2" xfId="124" xr:uid="{BAAE002D-D199-4A6D-BFEA-E35AA0DC5494}"/>
    <cellStyle name="Název 2" xfId="125" xr:uid="{93078E70-A5BD-4233-8FA3-595148F74974}"/>
    <cellStyle name="Název 3" xfId="126" xr:uid="{665D463B-E897-4E46-A09F-1367A17DD5A1}"/>
    <cellStyle name="Neutrální" xfId="127" builtinId="28" customBuiltin="1"/>
    <cellStyle name="Neutrální 2" xfId="128" xr:uid="{F769AAFB-BB75-41D2-8866-FA7712836344}"/>
    <cellStyle name="Normal" xfId="129" xr:uid="{1E596541-8B7A-4EED-B656-F4F3E8E8E63B}"/>
    <cellStyle name="Normal 2" xfId="130" xr:uid="{6AB01CF3-47D5-47E0-8E3A-EA3AEB60D252}"/>
    <cellStyle name="Normal 2 2" xfId="131" xr:uid="{88BA46F6-987B-45E1-8472-F736A4CE2C1C}"/>
    <cellStyle name="Normal_Sovereign Ratings Summary 11-7-06" xfId="132" xr:uid="{E7634CC1-7508-4ED6-8BB0-82B5516F0CFC}"/>
    <cellStyle name="Normální" xfId="0" builtinId="0"/>
    <cellStyle name="Normální 10" xfId="133" xr:uid="{5D86859F-F360-4736-8478-4EA95B94E5A8}"/>
    <cellStyle name="Normální 10 2" xfId="134" xr:uid="{225D8DD6-D238-4FA4-8EE9-2CA609C65A49}"/>
    <cellStyle name="Normální 11" xfId="135" xr:uid="{371F12F7-3645-4A5A-9E47-8A35D1A23E04}"/>
    <cellStyle name="Normální 11 2" xfId="136" xr:uid="{3072BC64-0F28-4F2D-BBAC-EBD754281CED}"/>
    <cellStyle name="normální 11 3" xfId="137" xr:uid="{3A861EB4-DEAC-4B71-A99A-02B5859DFA72}"/>
    <cellStyle name="Normální 12" xfId="138" xr:uid="{7DBBBA13-BC25-4BE1-97AD-5E2BAF32BE48}"/>
    <cellStyle name="Normální 12 2" xfId="139" xr:uid="{C9B9B5D4-5D93-422C-8676-0FBD5A5554BC}"/>
    <cellStyle name="Normální 13" xfId="140" xr:uid="{4D6ADAEC-B8B2-4BD4-ABC2-D21133EA6E5E}"/>
    <cellStyle name="Normální 13 2" xfId="141" xr:uid="{81B7BDEB-7737-4102-9156-AB7A20FCF4F0}"/>
    <cellStyle name="Normální 14" xfId="142" xr:uid="{1ECAFD4A-C4CF-4DA9-A0CF-03734F7D0913}"/>
    <cellStyle name="Normální 14 2" xfId="143" xr:uid="{DACAACC2-3BD6-4F4E-B470-D9C2C8AEFB15}"/>
    <cellStyle name="Normální 15" xfId="144" xr:uid="{0B65D036-2337-4926-8FE5-56906FF1961A}"/>
    <cellStyle name="Normální 15 2" xfId="145" xr:uid="{E2E094EA-8247-4479-97A1-7284657E28B4}"/>
    <cellStyle name="Normální 16" xfId="146" xr:uid="{E4CD6CF0-78F2-41B3-9BC7-5C23EE595E3A}"/>
    <cellStyle name="Normální 16 2" xfId="147" xr:uid="{79677E1A-F2A6-4EBF-8F08-B3C8C03A6A1F}"/>
    <cellStyle name="Normální 17" xfId="148" xr:uid="{78302FBD-4088-4F8D-9F9D-81F6CB9D1C57}"/>
    <cellStyle name="Normální 17 2" xfId="149" xr:uid="{85810209-9724-438B-9B8B-94F23D57767A}"/>
    <cellStyle name="normální 170 19" xfId="150" xr:uid="{4C158AAE-D642-4616-BA76-28235863D3F2}"/>
    <cellStyle name="normální 170 2" xfId="151" xr:uid="{9A193B2B-AB89-4541-8DE4-8695ADD50E13}"/>
    <cellStyle name="normální 171 21" xfId="152" xr:uid="{38B66C31-F107-44D6-B7AE-2AAC77BA8BE0}"/>
    <cellStyle name="Normální 18" xfId="153" xr:uid="{3B747A7E-EA97-4D0B-817B-58A65DFEFD96}"/>
    <cellStyle name="Normální 18 2" xfId="154" xr:uid="{758CF0B7-2D33-4C68-8327-40816015DA32}"/>
    <cellStyle name="Normální 19" xfId="155" xr:uid="{08E794B6-F982-4199-992A-4AEADA489340}"/>
    <cellStyle name="normální 2" xfId="156" xr:uid="{7CCB9A19-1343-47C5-81EB-45E5AFDA2F6C}"/>
    <cellStyle name="Normální 2 10" xfId="157" xr:uid="{D94816E3-3159-4FDC-BBC8-77F1D95EC0BD}"/>
    <cellStyle name="normální 2 2" xfId="158" xr:uid="{4CE92E7E-CD92-49C2-96B5-89928538428F}"/>
    <cellStyle name="normální 2 2 10" xfId="159" xr:uid="{A573127E-5AA7-4C22-A65F-D02EA9EDB187}"/>
    <cellStyle name="normální 2 2 11" xfId="160" xr:uid="{7B934EA4-704E-4283-BCC2-3DF91D09A32F}"/>
    <cellStyle name="normální 2 2 12" xfId="161" xr:uid="{0D58D65C-DDB3-4380-B4F1-FD506A2A34AC}"/>
    <cellStyle name="normální 2 2 13" xfId="162" xr:uid="{FEDA47A7-88D9-48E1-A07A-72E4B027E59F}"/>
    <cellStyle name="normální 2 2 14" xfId="163" xr:uid="{45DBA0FA-4163-4169-BCEB-9FB0DF9A5D1A}"/>
    <cellStyle name="normální 2 2 15" xfId="164" xr:uid="{72D9A87C-C2C4-48AA-BC35-D587216C885D}"/>
    <cellStyle name="normální 2 2 16" xfId="165" xr:uid="{C51F9D2B-F645-4E60-AD4E-150A53585B63}"/>
    <cellStyle name="Normální 2 2 17" xfId="166" xr:uid="{E5307BBA-3DAB-4CEA-B212-09C54021B73A}"/>
    <cellStyle name="Normální 2 2 18" xfId="167" xr:uid="{4A7943C1-2E37-4482-BDFE-3A7050C57C16}"/>
    <cellStyle name="Normální 2 2 19" xfId="168" xr:uid="{1439BC00-32CC-4E89-B23D-06DF2A27B175}"/>
    <cellStyle name="normální 2 2 2" xfId="169" xr:uid="{1814E35A-C0C1-4DC5-A289-E67D7EA1FB4D}"/>
    <cellStyle name="Normální 2 2 20" xfId="170" xr:uid="{2AC9D3B9-9394-4DD6-9C01-D1CC6F159615}"/>
    <cellStyle name="Normální 2 2 21" xfId="171" xr:uid="{DFD05DA6-5A55-43FD-911A-C9EF3F304034}"/>
    <cellStyle name="normální 2 2 3" xfId="172" xr:uid="{F5AF0F71-96A0-458B-9CB1-BB027DE5B636}"/>
    <cellStyle name="normální 2 2 4" xfId="173" xr:uid="{5C6D8DD8-48B6-49AB-A58F-57E62978B90A}"/>
    <cellStyle name="normální 2 2 5" xfId="174" xr:uid="{3105BE0A-B603-4F4B-A1AC-36E13DB42861}"/>
    <cellStyle name="normální 2 2 6" xfId="175" xr:uid="{7D60F311-F852-4512-8CD3-CD8FB60A26AA}"/>
    <cellStyle name="normální 2 2 7" xfId="176" xr:uid="{75058F77-4F11-43B2-9514-695C41AFF5B8}"/>
    <cellStyle name="normální 2 2 8" xfId="177" xr:uid="{7081E697-4274-41BE-A3EC-50005CEC0CBC}"/>
    <cellStyle name="normální 2 2 9" xfId="178" xr:uid="{5AEB3EA2-6CE5-477F-A54C-51ECD1F2F777}"/>
    <cellStyle name="normální 2 3" xfId="179" xr:uid="{9907B866-48D8-4E21-9283-D2FFF1984162}"/>
    <cellStyle name="normální 2 3 10" xfId="180" xr:uid="{5A67F566-BFA7-4F2C-BEEC-6738D333824F}"/>
    <cellStyle name="normální 2 3 11" xfId="181" xr:uid="{680B9D68-1A6C-456A-9DA8-F63DF6C55F75}"/>
    <cellStyle name="Normální 2 3 12" xfId="182" xr:uid="{3E1EFAAD-6920-4566-A26B-977B0883EFE6}"/>
    <cellStyle name="Normální 2 3 13" xfId="183" xr:uid="{BED2AE6D-A401-450F-A670-8E1C9813E91E}"/>
    <cellStyle name="Normální 2 3 14" xfId="184" xr:uid="{09A8E284-CF6B-4D8A-B573-1FE71654B965}"/>
    <cellStyle name="Normální 2 3 15" xfId="185" xr:uid="{712BF4DB-6F8D-4E0C-83F3-D937D32D973C}"/>
    <cellStyle name="Normální 2 3 16" xfId="186" xr:uid="{1F8E14BB-C4C0-409E-91D9-86B18B3D6CF7}"/>
    <cellStyle name="normální 2 3 2" xfId="187" xr:uid="{BA3118D7-AF13-4161-8D67-1CF725C9D19B}"/>
    <cellStyle name="normální 2 3 3" xfId="188" xr:uid="{D2B358E4-4BE4-4E7D-8898-AC7A305828A0}"/>
    <cellStyle name="normální 2 3 4" xfId="189" xr:uid="{B1FEF0A9-0DE9-4FE3-9B80-EB4147EB8601}"/>
    <cellStyle name="normální 2 3 5" xfId="190" xr:uid="{FA58CCCE-D2AB-442F-A5B0-5F3B8B8B122C}"/>
    <cellStyle name="normální 2 3 6" xfId="191" xr:uid="{27F6A7B0-AEE2-4CDD-B9D9-BCCE34FEB480}"/>
    <cellStyle name="normální 2 3 7" xfId="192" xr:uid="{B3EB9B5B-5E82-4284-AFDF-3C4DC1AD1E99}"/>
    <cellStyle name="normální 2 3 8" xfId="193" xr:uid="{485DCE45-FCCA-4D07-B910-7F8DA5361D67}"/>
    <cellStyle name="normální 2 3 9" xfId="194" xr:uid="{AF6F7004-0C29-498E-8030-A21D204D17AA}"/>
    <cellStyle name="normální 2 4" xfId="195" xr:uid="{B0D94ED8-1356-4E55-992F-914348EE7B8C}"/>
    <cellStyle name="normální 2 4 10" xfId="196" xr:uid="{653F4C59-DAF6-4558-8CED-4DD171C5089D}"/>
    <cellStyle name="normální 2 4 11" xfId="197" xr:uid="{ECF160B6-72BF-4371-B1CA-080564865E2E}"/>
    <cellStyle name="normální 2 4 2" xfId="198" xr:uid="{065E48CD-7009-429C-A761-6572392019EF}"/>
    <cellStyle name="normální 2 4 3" xfId="199" xr:uid="{1E254C40-2065-4843-A106-F84C325426D1}"/>
    <cellStyle name="normální 2 4 4" xfId="200" xr:uid="{2B97FB57-050F-4509-9D4D-62D72B3BDCE8}"/>
    <cellStyle name="normální 2 4 5" xfId="201" xr:uid="{B1F10C3B-B4F3-473B-AEE5-C484919B4E89}"/>
    <cellStyle name="normální 2 4 6" xfId="202" xr:uid="{BE146022-C3DE-462B-84BE-F959828453F6}"/>
    <cellStyle name="normální 2 4 7" xfId="203" xr:uid="{01101F64-883C-4098-BD6E-D73464041C1A}"/>
    <cellStyle name="normální 2 4 8" xfId="204" xr:uid="{0DA0330C-4C9B-4919-AA99-1324922AE512}"/>
    <cellStyle name="normální 2 4 9" xfId="205" xr:uid="{D2960E72-26B5-4CC0-805E-ADC973DCCA1B}"/>
    <cellStyle name="normální 2 5" xfId="206" xr:uid="{8DA5D7DF-1262-4E2A-B404-E4DCCD4B681C}"/>
    <cellStyle name="normální 2 5 10" xfId="207" xr:uid="{12F665A1-85E3-44E2-BDF6-E8CC23F0CF5C}"/>
    <cellStyle name="normální 2 5 11" xfId="208" xr:uid="{2F994909-5B65-48C2-8DCF-BDA5D7C5307F}"/>
    <cellStyle name="normální 2 5 2" xfId="209" xr:uid="{EC153FEE-3BCB-49B8-B585-BDB97C0F9A65}"/>
    <cellStyle name="normální 2 5 3" xfId="210" xr:uid="{03D9F443-8114-4195-94E3-E4803789CD92}"/>
    <cellStyle name="normální 2 5 4" xfId="211" xr:uid="{228DF394-BD4F-4483-968F-004153D6DBE4}"/>
    <cellStyle name="normální 2 5 5" xfId="212" xr:uid="{BC9180C6-CA43-43CF-997B-7A58800AE4B6}"/>
    <cellStyle name="normální 2 5 6" xfId="213" xr:uid="{B25D8AD0-96A8-4EB7-85C7-906189D984DE}"/>
    <cellStyle name="normální 2 5 7" xfId="214" xr:uid="{145B5931-8B61-4BAC-B493-7BECAC7A8BBB}"/>
    <cellStyle name="normální 2 5 8" xfId="215" xr:uid="{49FEF67D-6F3C-4CAD-A662-860ABA0EC05A}"/>
    <cellStyle name="normální 2 5 9" xfId="216" xr:uid="{EF5994F8-3668-4B3A-BCB6-1EFD7EAB90AB}"/>
    <cellStyle name="normální 2 6" xfId="217" xr:uid="{9A1A96A1-71DB-4CCC-8DB2-AF612D6EFFF6}"/>
    <cellStyle name="normální 2 6 10" xfId="218" xr:uid="{D5FB0E3E-8268-4AE1-95DC-8A0D1211E6A3}"/>
    <cellStyle name="normální 2 6 11" xfId="219" xr:uid="{C8D3C19D-BB7E-4856-8676-BE1DD7CB8FDE}"/>
    <cellStyle name="normální 2 6 2" xfId="220" xr:uid="{BDB05C0A-DDE8-4077-9508-1102FDEFA7C5}"/>
    <cellStyle name="normální 2 6 3" xfId="221" xr:uid="{84DDD40F-D5DB-4B6D-AEB3-41C23830830F}"/>
    <cellStyle name="normální 2 6 4" xfId="222" xr:uid="{D0968740-25E1-4A52-85FC-637D5E0E1D0E}"/>
    <cellStyle name="normální 2 6 5" xfId="223" xr:uid="{61FCAA7D-A5B1-4F2B-9860-6C4A1275D476}"/>
    <cellStyle name="normální 2 6 6" xfId="224" xr:uid="{284054DF-DF4E-4C59-9BB5-68E09F73B90C}"/>
    <cellStyle name="normální 2 6 7" xfId="225" xr:uid="{06CC3E93-BC23-4DB8-9902-C13401BBD77A}"/>
    <cellStyle name="normální 2 6 8" xfId="226" xr:uid="{FD108C40-9426-491D-BFE9-94190D57260E}"/>
    <cellStyle name="normální 2 6 9" xfId="227" xr:uid="{5FE0A887-AD97-4F6A-A633-A3D7868620BD}"/>
    <cellStyle name="Normální 2 7" xfId="228" xr:uid="{0DD454DD-F956-4AFB-BEF9-339E0A3BC1B1}"/>
    <cellStyle name="Normální 2 8" xfId="229" xr:uid="{0F09077C-035C-4D6F-92D5-2B054B29B56F}"/>
    <cellStyle name="Normální 2 9" xfId="230" xr:uid="{2F33BF13-E849-48D0-AEFC-27FEAB351DFA}"/>
    <cellStyle name="Normální 20" xfId="231" xr:uid="{34EAA566-7AF1-483E-A84C-61F2A3EDECBD}"/>
    <cellStyle name="Normální 21" xfId="232" xr:uid="{C3E206C1-639D-4B8C-AB2D-DD1BEBB2B4BB}"/>
    <cellStyle name="Normální 22" xfId="233" xr:uid="{62AB899C-F226-4E6C-95DE-DCF6CD9297E3}"/>
    <cellStyle name="Normální 23" xfId="234" xr:uid="{43CFCD35-4B32-4D40-86E4-28942599CEB4}"/>
    <cellStyle name="Normální 24" xfId="235" xr:uid="{A6D05A26-A841-44AE-A891-86587DF0033A}"/>
    <cellStyle name="Normální 25" xfId="236" xr:uid="{E7225860-BCE8-4EC3-857F-409F21089AE4}"/>
    <cellStyle name="Normální 26" xfId="237" xr:uid="{87390D38-D889-4337-A140-01B29F6454E7}"/>
    <cellStyle name="Normální 268" xfId="238" xr:uid="{7D7B781B-CB29-4BED-B02D-2A1C5E8E5C43}"/>
    <cellStyle name="Normální 27" xfId="239" xr:uid="{0E8682FE-B7AD-458E-A465-27E18AB259F3}"/>
    <cellStyle name="Normální 28" xfId="240" xr:uid="{182A4BB0-3DDD-40DE-8E4B-7ED3DE4AF2FB}"/>
    <cellStyle name="Normální 281" xfId="241" xr:uid="{26CDDC49-C41F-4E88-A269-B9EB43816E38}"/>
    <cellStyle name="Normální 29" xfId="242" xr:uid="{8797938F-4B68-47E6-90CA-006CE80FEBA8}"/>
    <cellStyle name="normální 3" xfId="243" xr:uid="{7B8B2DC4-F23F-4C85-96CB-97F804E18383}"/>
    <cellStyle name="Normální 3 2" xfId="244" xr:uid="{BDF49F27-AC45-4210-A08A-DD62951F5A59}"/>
    <cellStyle name="Normální 3 2 2" xfId="245" xr:uid="{43C64373-C628-4212-907D-65D7D21E2CFE}"/>
    <cellStyle name="Normální 3 3" xfId="246" xr:uid="{F67CAB39-B8EF-478E-9A3D-372914F8108B}"/>
    <cellStyle name="Normální 3 3 2" xfId="247" xr:uid="{87CAE557-7BCC-46FE-A4B7-08FA8D44E4D6}"/>
    <cellStyle name="Normální 3 4" xfId="248" xr:uid="{B8662FCB-6D7C-478F-990E-DA219BE8C503}"/>
    <cellStyle name="Normální 30" xfId="249" xr:uid="{24EDEBF8-D711-40C3-A4E4-571771847858}"/>
    <cellStyle name="Normální 31" xfId="250" xr:uid="{4D08E7CD-B407-4B59-A0E2-9F55B224B0CB}"/>
    <cellStyle name="Normální 32" xfId="251" xr:uid="{1AFC3593-2B64-416F-8CF6-BC623DE746FF}"/>
    <cellStyle name="Normální 33" xfId="252" xr:uid="{9E5BAB5D-4200-4FCF-9ADF-E4CA12066769}"/>
    <cellStyle name="Normální 34" xfId="253" xr:uid="{3170DB08-FB2B-41E6-923A-246F939E5AD0}"/>
    <cellStyle name="Normální 35" xfId="254" xr:uid="{E1DDE064-85F0-4447-B4A0-7E6C5DEE954D}"/>
    <cellStyle name="Normální 36" xfId="255" xr:uid="{90672CF8-4B25-4FA2-AB91-12AB6899C547}"/>
    <cellStyle name="Normální 37" xfId="256" xr:uid="{4943D87B-6E7E-463C-8908-2B3F775AE45D}"/>
    <cellStyle name="Normální 38" xfId="257" xr:uid="{0D4037EA-962B-4201-BEE3-908604BD2895}"/>
    <cellStyle name="Normální 39" xfId="258" xr:uid="{B9CD1D42-4FAB-4AE0-B998-A6812F7A5113}"/>
    <cellStyle name="normální 4" xfId="259" xr:uid="{C99AD6C9-1B1E-47CE-9E7F-2432DA7796CA}"/>
    <cellStyle name="normální 4 2" xfId="260" xr:uid="{438CC028-AC24-4F0C-915B-0ED8B9942765}"/>
    <cellStyle name="Normální 4 3" xfId="261" xr:uid="{59C82BE0-5519-4346-817C-165E1BE00F96}"/>
    <cellStyle name="Normální 4 4" xfId="262" xr:uid="{0A4ADACC-34FA-469A-9C01-71A4FA9DB9E9}"/>
    <cellStyle name="Normální 4 5" xfId="263" xr:uid="{1C3DE67B-5C03-4E79-8C7D-CEEA0C0E4B59}"/>
    <cellStyle name="Normální 4 6" xfId="264" xr:uid="{469CB484-A7C6-4D06-ACA3-6E9CEA958487}"/>
    <cellStyle name="Normální 4 7" xfId="265" xr:uid="{0411E880-1607-43A7-935E-8F766AB87FB7}"/>
    <cellStyle name="Normální 40" xfId="266" xr:uid="{8A46F873-8EE1-40FF-A88E-855250E7A273}"/>
    <cellStyle name="Normální 41" xfId="267" xr:uid="{8C50AB26-66BD-43AD-8A66-C6FD48FD2C2A}"/>
    <cellStyle name="Normální 42" xfId="268" xr:uid="{B3FC53F8-153E-474F-8830-E24517D02E78}"/>
    <cellStyle name="Normální 43" xfId="269" xr:uid="{669F9E7A-49CD-42CA-A3AE-FF981D97052C}"/>
    <cellStyle name="Normální 5" xfId="270" xr:uid="{54C1670E-ECCF-4DBE-BD42-A042286540B4}"/>
    <cellStyle name="Normální 5 2" xfId="271" xr:uid="{E26399D4-9723-4046-A49A-7F69CFBF4180}"/>
    <cellStyle name="Normální 6" xfId="272" xr:uid="{1EF91628-4F27-4710-B71E-6F9EED490888}"/>
    <cellStyle name="Normální 6 2" xfId="273" xr:uid="{CD88FFF4-0AC9-49DF-A1C4-0C28F81F73CA}"/>
    <cellStyle name="Normální 7" xfId="274" xr:uid="{7388E14A-AC67-4A92-9132-4347A6A592C8}"/>
    <cellStyle name="Normální 7 2" xfId="275" xr:uid="{DE3A51B9-852A-443B-92B3-D11D00B2750C}"/>
    <cellStyle name="Normální 8" xfId="276" xr:uid="{2910FE5A-8EC1-4D4C-9B40-DF52374F85A0}"/>
    <cellStyle name="Normální 8 2" xfId="277" xr:uid="{811CFF38-0194-4398-8BB4-965E878F8DCC}"/>
    <cellStyle name="Normální 9" xfId="278" xr:uid="{13AA8244-ACBF-4B54-B56E-23C600C38A6B}"/>
    <cellStyle name="Normální 9 2" xfId="279" xr:uid="{957B07D7-0E5C-4B32-9FBC-EE44DF6B044A}"/>
    <cellStyle name="normální_Předvaha 2004" xfId="280" xr:uid="{2F4EA07E-C33F-48FD-9484-ED4AC5FD9EEE}"/>
    <cellStyle name="normální_v2" xfId="281" xr:uid="{A24C1BEA-4145-49A5-9BA8-B196EBF1F5F7}"/>
    <cellStyle name="normální_výnosovka VT" xfId="282" xr:uid="{B2B22669-06DD-499D-A883-ACAAD72FF649}"/>
    <cellStyle name="Percent" xfId="283" xr:uid="{99A957E8-4C43-4638-9FCE-B5818632E93A}"/>
    <cellStyle name="Percent 2" xfId="284" xr:uid="{B381C6B4-C69E-40AC-B718-D509A76499DD}"/>
    <cellStyle name="Percent 3" xfId="285" xr:uid="{B7528FE0-4C22-48EF-B227-CA8AE8CE1209}"/>
    <cellStyle name="Pevný" xfId="286" xr:uid="{973714D6-D90D-417B-8134-EB850AF35F33}"/>
    <cellStyle name="Pevný 2" xfId="287" xr:uid="{4501FCDC-9070-48A3-A49D-8455F205ABE7}"/>
    <cellStyle name="Pevný 3" xfId="288" xr:uid="{3D8B7FDA-5245-4686-935E-4277550FE853}"/>
    <cellStyle name="Pevný 4" xfId="289" xr:uid="{29FB17B9-3AE6-457C-B800-075A07F96F62}"/>
    <cellStyle name="Pevný 5" xfId="290" xr:uid="{5609AF54-31AA-44FE-A38A-F31EBCB2F410}"/>
    <cellStyle name="Poznámka 2" xfId="291" xr:uid="{B17C410E-74ED-4C14-9289-690A20D7E7CC}"/>
    <cellStyle name="Poznámka 3" xfId="292" xr:uid="{42004F40-0024-4E32-A88D-0AF24960A6C9}"/>
    <cellStyle name="procent 2" xfId="293" xr:uid="{E093E12D-B607-426B-B8FE-05FF916241D6}"/>
    <cellStyle name="procent 2 10" xfId="294" xr:uid="{E908EC09-EE32-47F9-BCF3-E0BD20B6F754}"/>
    <cellStyle name="procent 2 11" xfId="295" xr:uid="{A116F0D6-8038-49B2-A283-4039341BDA68}"/>
    <cellStyle name="procent 2 12" xfId="296" xr:uid="{C048E500-2F8F-4423-865D-12853FBC3553}"/>
    <cellStyle name="procent 2 13" xfId="297" xr:uid="{AB7E872E-2CCB-4A62-87E3-299A96FED32E}"/>
    <cellStyle name="procent 2 2" xfId="298" xr:uid="{4510A815-2180-4DC0-8DDD-BF8D1527D438}"/>
    <cellStyle name="procent 2 2 10" xfId="299" xr:uid="{91CAFC4A-7FA4-487E-8EBC-48020E0A7C0A}"/>
    <cellStyle name="procent 2 2 11" xfId="300" xr:uid="{59B11F99-D6C5-4E09-9956-BC46C21B271A}"/>
    <cellStyle name="procent 2 2 2" xfId="301" xr:uid="{BC1CA5D2-2616-4995-8E3D-BFF4594037E9}"/>
    <cellStyle name="procent 2 2 3" xfId="302" xr:uid="{D03461A6-B511-4CB5-A726-0F94AE152593}"/>
    <cellStyle name="procent 2 2 4" xfId="303" xr:uid="{504A3470-84FB-43D1-94DC-A15C422D1374}"/>
    <cellStyle name="procent 2 2 5" xfId="304" xr:uid="{6CB79D8D-3B29-49E0-B59D-7B6E09CBAA2E}"/>
    <cellStyle name="procent 2 2 6" xfId="305" xr:uid="{951BF10E-C764-446F-892B-F03ED4F7B640}"/>
    <cellStyle name="procent 2 2 7" xfId="306" xr:uid="{E0E127AE-94CA-42B1-A472-14FAC47DB67E}"/>
    <cellStyle name="procent 2 2 8" xfId="307" xr:uid="{F6C84DC3-F891-41DA-8243-EF349DDECF3E}"/>
    <cellStyle name="procent 2 2 9" xfId="308" xr:uid="{41CC60F0-5934-4651-9B31-9B7DB34F6814}"/>
    <cellStyle name="procent 2 3" xfId="309" xr:uid="{327F790A-548F-4D33-A90C-5983A773B714}"/>
    <cellStyle name="procent 2 3 10" xfId="310" xr:uid="{6F1E2D30-A89A-40E0-B7DF-46C08EED2E01}"/>
    <cellStyle name="procent 2 3 11" xfId="311" xr:uid="{2497C7FE-52C1-4573-A1C4-6A5866177573}"/>
    <cellStyle name="procent 2 3 2" xfId="312" xr:uid="{FD9D2B33-2B86-4363-B5B3-F348513A730D}"/>
    <cellStyle name="procent 2 3 3" xfId="313" xr:uid="{05A94D99-070D-4E5A-9EB1-521BC14D4F0C}"/>
    <cellStyle name="procent 2 3 4" xfId="314" xr:uid="{6FACDAAB-DBD9-4390-8BAF-A37DC43CCE47}"/>
    <cellStyle name="procent 2 3 5" xfId="315" xr:uid="{F7B63E29-2DF8-41BA-8357-4623C6A85CE6}"/>
    <cellStyle name="procent 2 3 6" xfId="316" xr:uid="{4D5D60AD-BDB0-48D8-BDF3-D591184E2890}"/>
    <cellStyle name="procent 2 3 7" xfId="317" xr:uid="{DF962310-2DF2-40BE-A3FB-27BF93A8C6F3}"/>
    <cellStyle name="procent 2 3 8" xfId="318" xr:uid="{679578A4-F45A-47DA-A4E5-050A68F9DF0B}"/>
    <cellStyle name="procent 2 3 9" xfId="319" xr:uid="{E4D73B23-1879-4829-AA0C-AE55FA629099}"/>
    <cellStyle name="procent 2 4" xfId="320" xr:uid="{136B1892-305E-4C54-9E19-D118B03D2C0B}"/>
    <cellStyle name="procent 2 5" xfId="321" xr:uid="{27027CEB-D7AA-45B6-BD21-CEE0DBD2FA84}"/>
    <cellStyle name="procent 2 6" xfId="322" xr:uid="{2901046B-84A0-4BB6-A1A0-A6D7E0F66068}"/>
    <cellStyle name="procent 2 7" xfId="323" xr:uid="{BBCBD8A7-8FC5-43EE-8358-9661280963E8}"/>
    <cellStyle name="procent 2 8" xfId="324" xr:uid="{0851FEAB-6B6E-4E52-886E-35A5FD2ABF10}"/>
    <cellStyle name="procent 2 9" xfId="325" xr:uid="{AB58C0DC-054C-48C0-868D-423B4390FD9A}"/>
    <cellStyle name="procent 3" xfId="326" xr:uid="{95BCF578-C088-4ED6-A323-FB5DAAB9BC8F}"/>
    <cellStyle name="Procenta" xfId="327" builtinId="5"/>
    <cellStyle name="Procenta 10" xfId="328" xr:uid="{4819C4A6-A106-45B8-A1F5-E6AAAF72CDD0}"/>
    <cellStyle name="Procenta 2" xfId="329" xr:uid="{698C0BA0-59FD-48EE-8023-AF86E8EC833C}"/>
    <cellStyle name="Procenta 3" xfId="330" xr:uid="{002137C6-75B8-4590-B0A9-65B4F3C5CA27}"/>
    <cellStyle name="Procenta 4" xfId="331" xr:uid="{2AEB3EE8-51EB-439D-BD05-5FC5C9275815}"/>
    <cellStyle name="Procenta 5" xfId="332" xr:uid="{7796D889-2B95-49DD-A4A6-E4EF7B2FF7DB}"/>
    <cellStyle name="Procenta 6" xfId="333" xr:uid="{5F37FBF5-149D-4F06-B622-BDAF3137DD7C}"/>
    <cellStyle name="Propojená buňka" xfId="334" builtinId="24" customBuiltin="1"/>
    <cellStyle name="Propojená buňka 2" xfId="335" xr:uid="{2A3E6C3E-23C8-4CBE-8B84-3BC8B263863B}"/>
    <cellStyle name="Správně" xfId="336" builtinId="26" customBuiltin="1"/>
    <cellStyle name="Správně 2" xfId="337" xr:uid="{AFE7B5B7-1514-47BD-8E37-9DA91B90F5C6}"/>
    <cellStyle name="Standard_bm" xfId="338" xr:uid="{8590352D-25D5-4AB4-AB5E-05A9269CDD82}"/>
    <cellStyle name="Styl 1" xfId="339" xr:uid="{CB16EA3D-08F8-46F8-A8F3-5ACF58DDF206}"/>
    <cellStyle name="Špatně" xfId="340" builtinId="27" customBuiltin="1"/>
    <cellStyle name="Špatně 2" xfId="341" xr:uid="{0FF5F1E4-DADF-4B94-AF5C-8736DBB2C17F}"/>
    <cellStyle name="Table Snip" xfId="342" xr:uid="{9D0CAC08-D89B-418C-AB90-6261794F6F1D}"/>
    <cellStyle name="Text Snip" xfId="343" xr:uid="{F93DFBC3-579F-45D6-807B-60C05BE08BC5}"/>
    <cellStyle name="Text upozornění" xfId="344" builtinId="11" customBuiltin="1"/>
    <cellStyle name="Text upozornění 2" xfId="345" xr:uid="{A11BB8B2-BA21-44B0-8DCE-746CC9EA0A31}"/>
    <cellStyle name="Total" xfId="346" xr:uid="{3F60091B-7F70-4455-819E-7711B9262AAA}"/>
    <cellStyle name="Total 2" xfId="347" xr:uid="{A9DC235D-6B34-42B5-B99D-883E35FF2214}"/>
    <cellStyle name="Total 2 2" xfId="348" xr:uid="{A6C69303-03C1-4FAB-8EE2-A2D22A83776F}"/>
    <cellStyle name="Total 3" xfId="349" xr:uid="{42460B39-712F-4E3E-A3D6-36A1CF375EA2}"/>
    <cellStyle name="Vstup" xfId="350" builtinId="20" customBuiltin="1"/>
    <cellStyle name="Vstup 2" xfId="351" xr:uid="{2075713C-B977-4D43-BF6B-7BAE34E7719A}"/>
    <cellStyle name="Výpočet" xfId="352" builtinId="22" customBuiltin="1"/>
    <cellStyle name="Výpočet 2" xfId="353" xr:uid="{4CDC1FA4-DEF1-4A02-8386-56A6D8F76ED8}"/>
    <cellStyle name="Výstup" xfId="354" builtinId="21" customBuiltin="1"/>
    <cellStyle name="Výstup 2" xfId="355" xr:uid="{C3E7314D-DB97-4804-B912-F146A8FB1724}"/>
    <cellStyle name="Vysvětlující text" xfId="356" builtinId="53" customBuiltin="1"/>
    <cellStyle name="Vysvětlující text 2" xfId="357" xr:uid="{9C6D91CD-EA73-4EEF-9750-2B3492A9D2F4}"/>
    <cellStyle name="Záhlaví 1" xfId="358" xr:uid="{E79A4DA2-1ECF-48A4-B358-8FDE9C3D1235}"/>
    <cellStyle name="Záhlaví 1 2" xfId="359" xr:uid="{052F2035-D19E-4014-8F55-794B07CC0D36}"/>
    <cellStyle name="Záhlaví 1 3" xfId="360" xr:uid="{5D60110D-7123-47B0-9493-FD8CE07804D1}"/>
    <cellStyle name="Záhlaví 2" xfId="361" xr:uid="{577569DC-DFCB-462F-B529-3639CF003838}"/>
    <cellStyle name="Záhlaví 2 2" xfId="362" xr:uid="{0C2F133C-0EA6-4DFA-9A6C-F841EFAE5B3C}"/>
    <cellStyle name="Záhlaví 2 3" xfId="363" xr:uid="{C56C01D1-B18F-4E73-836A-07BD8D58C069}"/>
    <cellStyle name="Zvýraznění 1" xfId="364" builtinId="29" customBuiltin="1"/>
    <cellStyle name="Zvýraznění 1 2" xfId="365" xr:uid="{F0C04243-2443-49A4-B3DB-C8E566DAAF5E}"/>
    <cellStyle name="Zvýraznění 2" xfId="366" builtinId="33" customBuiltin="1"/>
    <cellStyle name="Zvýraznění 2 2" xfId="367" xr:uid="{1C5C5537-C1AB-489D-814E-CBA180CA7F0A}"/>
    <cellStyle name="Zvýraznění 3" xfId="368" builtinId="37" customBuiltin="1"/>
    <cellStyle name="Zvýraznění 3 2" xfId="369" xr:uid="{4BDABA09-2366-4157-BA61-695BE01B5EB8}"/>
    <cellStyle name="Zvýraznění 4" xfId="370" builtinId="41" customBuiltin="1"/>
    <cellStyle name="Zvýraznění 4 2" xfId="371" xr:uid="{793D044B-74C9-4D5B-95B0-0EF36D88BDB5}"/>
    <cellStyle name="Zvýraznění 5" xfId="372" builtinId="45" customBuiltin="1"/>
    <cellStyle name="Zvýraznění 5 2" xfId="373" xr:uid="{39BF97DA-1DB5-4325-B316-04F1A84FC6CF}"/>
    <cellStyle name="Zvýraznění 6" xfId="374" builtinId="49" customBuiltin="1"/>
    <cellStyle name="Zvýraznění 6 2" xfId="375" xr:uid="{BD60AB83-4595-4D61-A689-E6B1EF4348CC}"/>
  </cellStyles>
  <dxfs count="1">
    <dxf>
      <font>
        <condense val="0"/>
        <extend val="0"/>
        <color indexed="10"/>
      </font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cs-CZ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r>
              <a:rPr lang="cs-CZ"/>
              <a:t>Vývoj aktiv v tis. Kč</a:t>
            </a:r>
          </a:p>
        </c:rich>
      </c:tx>
      <c:layout>
        <c:manualLayout>
          <c:xMode val="edge"/>
          <c:yMode val="edge"/>
          <c:x val="0.40680246880402748"/>
          <c:y val="3.3023548112823924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1212658931206169"/>
          <c:y val="0.15069074460001686"/>
          <c:w val="0.64068662208352711"/>
          <c:h val="0.7641409355585127"/>
        </c:manualLayout>
      </c:layout>
      <c:barChart>
        <c:barDir val="col"/>
        <c:grouping val="stacked"/>
        <c:varyColors val="0"/>
        <c:ser>
          <c:idx val="2"/>
          <c:order val="1"/>
          <c:tx>
            <c:strRef>
              <c:f>Rozvaha!$C$167</c:f>
              <c:strCache>
                <c:ptCount val="1"/>
                <c:pt idx="0">
                  <c:v>Dlouhodobý majetek</c:v>
                </c:pt>
              </c:strCache>
            </c:strRef>
          </c:tx>
          <c:spPr>
            <a:solidFill>
              <a:srgbClr val="9BBB59"/>
            </a:solidFill>
            <a:ln w="25400">
              <a:noFill/>
            </a:ln>
          </c:spPr>
          <c:invertIfNegative val="0"/>
          <c:cat>
            <c:numRef>
              <c:f>Rozvaha!$E$164:$J$164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Rozvaha!$E$167:$J$167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D5-4F78-9F8D-E2BCB598396B}"/>
            </c:ext>
          </c:extLst>
        </c:ser>
        <c:ser>
          <c:idx val="4"/>
          <c:order val="2"/>
          <c:tx>
            <c:strRef>
              <c:f>Rozvaha!$C$169</c:f>
              <c:strCache>
                <c:ptCount val="1"/>
                <c:pt idx="0">
                  <c:v>Oběžná aktiva</c:v>
                </c:pt>
              </c:strCache>
            </c:strRef>
          </c:tx>
          <c:spPr>
            <a:solidFill>
              <a:srgbClr val="4BACC6"/>
            </a:solidFill>
            <a:ln w="25400">
              <a:noFill/>
            </a:ln>
          </c:spPr>
          <c:invertIfNegative val="0"/>
          <c:cat>
            <c:numRef>
              <c:f>Rozvaha!$E$164:$J$164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Rozvaha!$E$169:$J$169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4D5-4F78-9F8D-E2BCB59839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013516064"/>
        <c:axId val="1"/>
      </c:barChart>
      <c:lineChart>
        <c:grouping val="standard"/>
        <c:varyColors val="0"/>
        <c:ser>
          <c:idx val="0"/>
          <c:order val="0"/>
          <c:tx>
            <c:strRef>
              <c:f>Rozvaha!$C$165</c:f>
              <c:strCache>
                <c:ptCount val="1"/>
                <c:pt idx="0">
                  <c:v>Aktiva celkem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Rozvaha!$E$164:$J$164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Rozvaha!$E$165:$J$165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D5-4F78-9F8D-E2BCB59839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13516064"/>
        <c:axId val="1"/>
      </c:lineChart>
      <c:catAx>
        <c:axId val="1013516064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013516064"/>
        <c:crosses val="autoZero"/>
        <c:crossBetween val="between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77758404111772839"/>
          <c:y val="0.29792962523520178"/>
          <c:w val="0.21229402537700542"/>
          <c:h val="0.4339002145279785"/>
        </c:manualLayout>
      </c:layout>
      <c:overlay val="0"/>
      <c:txPr>
        <a:bodyPr/>
        <a:lstStyle/>
        <a:p>
          <a:pPr>
            <a:defRPr sz="900" b="0" i="0" u="none" strike="noStrike" baseline="0">
              <a:solidFill>
                <a:srgbClr val="000000"/>
              </a:solidFill>
              <a:latin typeface="Trebuchet MS"/>
              <a:ea typeface="Trebuchet MS"/>
              <a:cs typeface="Trebuchet MS"/>
            </a:defRPr>
          </a:pPr>
          <a:endParaRPr lang="cs-CZ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Trebuchet MS"/>
          <a:ea typeface="Trebuchet MS"/>
          <a:cs typeface="Trebuchet MS"/>
        </a:defRPr>
      </a:pPr>
      <a:endParaRPr lang="cs-CZ"/>
    </a:p>
  </c:txPr>
  <c:printSettings>
    <c:headerFooter/>
    <c:pageMargins b="0.78740157499999996" l="0.7" r="0.7" t="0.78740157499999996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cs-CZ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r>
              <a:rPr lang="cs-CZ"/>
              <a:t>Vývoj pasiv v tis. Kč </a:t>
            </a:r>
          </a:p>
        </c:rich>
      </c:tx>
      <c:layout>
        <c:manualLayout>
          <c:xMode val="edge"/>
          <c:yMode val="edge"/>
          <c:x val="0.42467299834943317"/>
          <c:y val="2.9760141368467559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2483372568119706"/>
          <c:y val="0.12296094176346768"/>
          <c:w val="0.64402676469565023"/>
          <c:h val="0.7872563083079962"/>
        </c:manualLayout>
      </c:layout>
      <c:barChart>
        <c:barDir val="col"/>
        <c:grouping val="stacked"/>
        <c:varyColors val="0"/>
        <c:ser>
          <c:idx val="2"/>
          <c:order val="1"/>
          <c:tx>
            <c:strRef>
              <c:f>Rozvaha!$C$176</c:f>
              <c:strCache>
                <c:ptCount val="1"/>
                <c:pt idx="0">
                  <c:v>Vlastní kapitál</c:v>
                </c:pt>
              </c:strCache>
            </c:strRef>
          </c:tx>
          <c:spPr>
            <a:solidFill>
              <a:srgbClr val="9BBB59"/>
            </a:solidFill>
            <a:ln w="25400">
              <a:noFill/>
            </a:ln>
          </c:spPr>
          <c:invertIfNegative val="0"/>
          <c:cat>
            <c:numRef>
              <c:f>Rozvaha!$E$173:$J$173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Rozvaha!$E$176:$J$176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22-4A38-9178-F1453DAC247D}"/>
            </c:ext>
          </c:extLst>
        </c:ser>
        <c:ser>
          <c:idx val="4"/>
          <c:order val="2"/>
          <c:tx>
            <c:strRef>
              <c:f>Rozvaha!$C$178</c:f>
              <c:strCache>
                <c:ptCount val="1"/>
                <c:pt idx="0">
                  <c:v>Cizí zdroje</c:v>
                </c:pt>
              </c:strCache>
            </c:strRef>
          </c:tx>
          <c:spPr>
            <a:solidFill>
              <a:srgbClr val="4BACC6"/>
            </a:solidFill>
            <a:ln w="25400">
              <a:noFill/>
            </a:ln>
          </c:spPr>
          <c:invertIfNegative val="0"/>
          <c:cat>
            <c:numRef>
              <c:f>Rozvaha!$E$173:$J$173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Rozvaha!$E$178:$J$178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422-4A38-9178-F1453DAC24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013498304"/>
        <c:axId val="1"/>
      </c:barChart>
      <c:lineChart>
        <c:grouping val="standard"/>
        <c:varyColors val="0"/>
        <c:ser>
          <c:idx val="0"/>
          <c:order val="0"/>
          <c:tx>
            <c:strRef>
              <c:f>Rozvaha!$C$174</c:f>
              <c:strCache>
                <c:ptCount val="1"/>
                <c:pt idx="0">
                  <c:v>Pasiva celkem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Rozvaha!$E$173:$J$173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Rozvaha!$E$174:$J$174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422-4A38-9178-F1453DAC24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13498304"/>
        <c:axId val="1"/>
      </c:lineChart>
      <c:catAx>
        <c:axId val="1013498304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0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013498304"/>
        <c:crosses val="autoZero"/>
        <c:crossBetween val="between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77844106789847678"/>
          <c:y val="0.37465342873807439"/>
          <c:w val="0.21295615166169052"/>
          <c:h val="0.27826079031787698"/>
        </c:manualLayout>
      </c:layout>
      <c:overlay val="0"/>
      <c:txPr>
        <a:bodyPr/>
        <a:lstStyle/>
        <a:p>
          <a:pPr>
            <a:defRPr sz="900" b="0" i="0" u="none" strike="noStrike" baseline="0">
              <a:solidFill>
                <a:srgbClr val="000000"/>
              </a:solidFill>
              <a:latin typeface="Trebuchet MS"/>
              <a:ea typeface="Trebuchet MS"/>
              <a:cs typeface="Trebuchet MS"/>
            </a:defRPr>
          </a:pPr>
          <a:endParaRPr lang="cs-CZ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Trebuchet MS"/>
          <a:ea typeface="Trebuchet MS"/>
          <a:cs typeface="Trebuchet MS"/>
        </a:defRPr>
      </a:pPr>
      <a:endParaRPr lang="cs-CZ"/>
    </a:p>
  </c:txPr>
  <c:printSettings>
    <c:headerFooter/>
    <c:pageMargins b="0.78740157499999996" l="0.7" r="0.7" t="0.78740157499999996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cs-CZ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r>
              <a:rPr lang="cs-CZ"/>
              <a:t>Vývoj tržeb, přidané hodnoty a výsledku hospodaření v tis. Kč</a:t>
            </a:r>
          </a:p>
        </c:rich>
      </c:tx>
      <c:layout>
        <c:manualLayout>
          <c:xMode val="edge"/>
          <c:yMode val="edge"/>
          <c:x val="0.15173403324584428"/>
          <c:y val="3.5087719298245612E-2"/>
        </c:manualLayout>
      </c:layout>
      <c:overlay val="0"/>
      <c:spPr>
        <a:noFill/>
        <a:ln w="25400">
          <a:noFill/>
        </a:ln>
      </c:spPr>
    </c:title>
    <c:autoTitleDeleted val="0"/>
    <c:plotArea>
      <c:layout>
        <c:manualLayout>
          <c:layoutTarget val="inner"/>
          <c:xMode val="edge"/>
          <c:yMode val="edge"/>
          <c:x val="0.11147410615852281"/>
          <c:y val="0.12267436488331265"/>
          <c:w val="0.61988474755621181"/>
          <c:h val="0.80159481770200991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Výsledovka!$C$86</c:f>
              <c:strCache>
                <c:ptCount val="1"/>
                <c:pt idx="0">
                  <c:v>Tržby za prodej vlastních výrobků a služeb</c:v>
                </c:pt>
              </c:strCache>
            </c:strRef>
          </c:tx>
          <c:spPr>
            <a:solidFill>
              <a:srgbClr val="4F81BD"/>
            </a:solidFill>
            <a:ln w="25400">
              <a:noFill/>
            </a:ln>
          </c:spPr>
          <c:invertIfNegative val="0"/>
          <c:cat>
            <c:numRef>
              <c:f>Výsledovka!$E$85:$J$85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Výsledovka!$E$86:$J$86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04-4BE9-9AA1-A50AEAD4332D}"/>
            </c:ext>
          </c:extLst>
        </c:ser>
        <c:ser>
          <c:idx val="2"/>
          <c:order val="1"/>
          <c:tx>
            <c:strRef>
              <c:f>Výsledovka!$C$88</c:f>
              <c:strCache>
                <c:ptCount val="1"/>
                <c:pt idx="0">
                  <c:v>Přidaná hodnota</c:v>
                </c:pt>
              </c:strCache>
            </c:strRef>
          </c:tx>
          <c:spPr>
            <a:solidFill>
              <a:srgbClr val="9BBB59"/>
            </a:solidFill>
            <a:ln w="25400">
              <a:noFill/>
            </a:ln>
          </c:spPr>
          <c:invertIfNegative val="0"/>
          <c:cat>
            <c:numRef>
              <c:f>Výsledovka!$E$85:$J$85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Výsledovka!$E$88:$J$88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04-4BE9-9AA1-A50AEAD43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13500704"/>
        <c:axId val="1"/>
      </c:barChart>
      <c:lineChart>
        <c:grouping val="standard"/>
        <c:varyColors val="0"/>
        <c:ser>
          <c:idx val="4"/>
          <c:order val="2"/>
          <c:tx>
            <c:strRef>
              <c:f>Výsledovka!$C$93</c:f>
              <c:strCache>
                <c:ptCount val="1"/>
                <c:pt idx="0">
                  <c:v>Výsledek hospodaření za účetní období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numRef>
              <c:f>Výsledovka!$E$85:$J$85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Výsledovka!$E$93:$J$93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3C04-4BE9-9AA1-A50AEAD4332D}"/>
            </c:ext>
          </c:extLst>
        </c:ser>
        <c:ser>
          <c:idx val="1"/>
          <c:order val="3"/>
          <c:tx>
            <c:strRef>
              <c:f>Výsledovka!$C$90</c:f>
              <c:strCache>
                <c:ptCount val="1"/>
                <c:pt idx="0">
                  <c:v>EBITDA</c:v>
                </c:pt>
              </c:strCache>
            </c:strRef>
          </c:tx>
          <c:marker>
            <c:symbol val="none"/>
          </c:marker>
          <c:cat>
            <c:numRef>
              <c:f>Výsledovka!$E$85:$J$85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Výsledovka!$E$90:$J$90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3C04-4BE9-9AA1-A50AEAD4332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13500704"/>
        <c:axId val="1"/>
      </c:lineChart>
      <c:catAx>
        <c:axId val="1013500704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9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013500704"/>
        <c:crosses val="autoZero"/>
        <c:crossBetween val="between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75305028822757891"/>
          <c:y val="0.17429212477472575"/>
          <c:w val="0.23856565555246537"/>
          <c:h val="0.72447204180122649"/>
        </c:manualLayout>
      </c:layout>
      <c:overlay val="0"/>
      <c:txPr>
        <a:bodyPr/>
        <a:lstStyle/>
        <a:p>
          <a:pPr>
            <a:defRPr sz="900" b="0" i="0" u="none" strike="noStrike" baseline="0">
              <a:solidFill>
                <a:srgbClr val="000000"/>
              </a:solidFill>
              <a:latin typeface="Trebuchet MS"/>
              <a:ea typeface="Trebuchet MS"/>
              <a:cs typeface="Trebuchet MS"/>
            </a:defRPr>
          </a:pPr>
          <a:endParaRPr lang="cs-CZ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Trebuchet MS"/>
          <a:ea typeface="Trebuchet MS"/>
          <a:cs typeface="Trebuchet MS"/>
        </a:defRPr>
      </a:pPr>
      <a:endParaRPr lang="cs-CZ"/>
    </a:p>
  </c:txPr>
  <c:printSettings>
    <c:headerFooter/>
    <c:pageMargins b="0.78740157499999996" l="0.7" r="0.7" t="0.78740157499999996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cs-CZ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05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r>
              <a:rPr lang="cs-CZ"/>
              <a:t>Vývoj denní přidané hodnoty, v tis. Kč</a:t>
            </a:r>
          </a:p>
        </c:rich>
      </c:tx>
      <c:layout>
        <c:manualLayout>
          <c:xMode val="edge"/>
          <c:yMode val="edge"/>
          <c:x val="0.33996922321468709"/>
          <c:y val="2.0253164556962026E-2"/>
        </c:manualLayout>
      </c:layout>
      <c:overlay val="0"/>
      <c:spPr>
        <a:noFill/>
        <a:ln w="25400">
          <a:noFill/>
        </a:ln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Výsledovka!$C$77</c:f>
              <c:strCache>
                <c:ptCount val="1"/>
                <c:pt idx="0">
                  <c:v>Průměrné denní tržby</c:v>
                </c:pt>
              </c:strCache>
            </c:strRef>
          </c:tx>
          <c:spPr>
            <a:solidFill>
              <a:srgbClr val="4F81BD"/>
            </a:solidFill>
            <a:ln w="25400">
              <a:noFill/>
            </a:ln>
          </c:spPr>
          <c:invertIfNegative val="0"/>
          <c:cat>
            <c:numRef>
              <c:f>Výsledovka!$E$76:$J$76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Výsledovka!$E$77:$J$77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841-46EF-A2AF-9DAAA65258D1}"/>
            </c:ext>
          </c:extLst>
        </c:ser>
        <c:ser>
          <c:idx val="1"/>
          <c:order val="1"/>
          <c:tx>
            <c:strRef>
              <c:f>Výsledovka!$C$78</c:f>
              <c:strCache>
                <c:ptCount val="1"/>
                <c:pt idx="0">
                  <c:v>Průměrná denní úroveň výkonové spotřeby</c:v>
                </c:pt>
              </c:strCache>
            </c:strRef>
          </c:tx>
          <c:spPr>
            <a:solidFill>
              <a:srgbClr val="C0504D"/>
            </a:solidFill>
            <a:ln w="25400">
              <a:noFill/>
            </a:ln>
          </c:spPr>
          <c:invertIfNegative val="0"/>
          <c:cat>
            <c:numRef>
              <c:f>Výsledovka!$E$76:$J$76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Výsledovka!$E$78:$J$78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841-46EF-A2AF-9DAAA65258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13519424"/>
        <c:axId val="1"/>
      </c:barChart>
      <c:lineChart>
        <c:grouping val="standard"/>
        <c:varyColors val="0"/>
        <c:ser>
          <c:idx val="2"/>
          <c:order val="2"/>
          <c:tx>
            <c:strRef>
              <c:f>Výsledovka!$C$79</c:f>
              <c:strCache>
                <c:ptCount val="1"/>
                <c:pt idx="0">
                  <c:v>Průměrná denní úroveň přidané hodnoty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numRef>
              <c:f>Výsledovka!$F$76:$J$76</c:f>
              <c:numCache>
                <c:formatCode>0</c:formatCode>
                <c:ptCount val="5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</c:numCache>
            </c:numRef>
          </c:cat>
          <c:val>
            <c:numRef>
              <c:f>Výsledovka!$F$79:$J$79</c:f>
              <c:numCache>
                <c:formatCode>#,##0</c:formatCode>
                <c:ptCount val="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841-46EF-A2AF-9DAAA65258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013519424"/>
        <c:axId val="1"/>
      </c:lineChart>
      <c:catAx>
        <c:axId val="1013519424"/>
        <c:scaling>
          <c:orientation val="minMax"/>
        </c:scaling>
        <c:delete val="0"/>
        <c:axPos val="b"/>
        <c:numFmt formatCode="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013519424"/>
        <c:crosses val="autoZero"/>
        <c:crossBetween val="between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65359185832996169"/>
          <c:y val="0.21307484444652011"/>
          <c:w val="0.33875779361571906"/>
          <c:h val="0.59945056237620986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900" b="0" i="0" u="none" strike="noStrike" baseline="0">
              <a:solidFill>
                <a:srgbClr val="000000"/>
              </a:solidFill>
              <a:latin typeface="Trebuchet MS"/>
              <a:ea typeface="Trebuchet MS"/>
              <a:cs typeface="Trebuchet MS"/>
            </a:defRPr>
          </a:pPr>
          <a:endParaRPr lang="cs-CZ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Trebuchet MS"/>
          <a:ea typeface="Trebuchet MS"/>
          <a:cs typeface="Trebuchet MS"/>
        </a:defRPr>
      </a:pPr>
      <a:endParaRPr lang="cs-CZ"/>
    </a:p>
  </c:txPr>
  <c:printSettings>
    <c:headerFooter/>
    <c:pageMargins b="0.78740157499999996" l="0.7" r="0.7" t="0.78740157499999996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cs-CZ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5086141429065633"/>
          <c:y val="0.1347007648953146"/>
          <c:w val="0.70998413619442324"/>
          <c:h val="0.7361696612452398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'poměr. uk.'!$B$47</c:f>
              <c:strCache>
                <c:ptCount val="1"/>
                <c:pt idx="0">
                  <c:v>Tržby v tis. Kč*</c:v>
                </c:pt>
              </c:strCache>
            </c:strRef>
          </c:tx>
          <c:spPr>
            <a:solidFill>
              <a:srgbClr val="4F81BD"/>
            </a:solidFill>
            <a:ln w="25400">
              <a:noFill/>
            </a:ln>
          </c:spPr>
          <c:invertIfNegative val="0"/>
          <c:cat>
            <c:strRef>
              <c:f>'poměr. uk.'!$C$46:$S$46</c:f>
              <c:strCache>
                <c:ptCount val="1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  <c:pt idx="6">
                  <c:v>2026</c:v>
                </c:pt>
                <c:pt idx="7">
                  <c:v>2027</c:v>
                </c:pt>
                <c:pt idx="8">
                  <c:v>2028</c:v>
                </c:pt>
                <c:pt idx="9">
                  <c:v>2029</c:v>
                </c:pt>
                <c:pt idx="10">
                  <c:v>2030</c:v>
                </c:pt>
                <c:pt idx="11">
                  <c:v>2031</c:v>
                </c:pt>
                <c:pt idx="12">
                  <c:v>2032</c:v>
                </c:pt>
                <c:pt idx="13">
                  <c:v>2033</c:v>
                </c:pt>
                <c:pt idx="14">
                  <c:v>2034</c:v>
                </c:pt>
                <c:pt idx="15">
                  <c:v>2. fáze</c:v>
                </c:pt>
              </c:strCache>
            </c:strRef>
          </c:cat>
          <c:val>
            <c:numRef>
              <c:f>'poměr. uk.'!$C$47:$S$47</c:f>
              <c:numCache>
                <c:formatCode>#,##0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F8-4791-8A5C-3B57DC11DEB3}"/>
            </c:ext>
          </c:extLst>
        </c:ser>
        <c:ser>
          <c:idx val="1"/>
          <c:order val="1"/>
          <c:tx>
            <c:strRef>
              <c:f>'poměr. uk.'!$B$48</c:f>
              <c:strCache>
                <c:ptCount val="1"/>
                <c:pt idx="0">
                  <c:v>Provozní náklady v tis. Kč</c:v>
                </c:pt>
              </c:strCache>
            </c:strRef>
          </c:tx>
          <c:spPr>
            <a:solidFill>
              <a:srgbClr val="C0504D"/>
            </a:solidFill>
            <a:ln w="25400">
              <a:noFill/>
            </a:ln>
          </c:spPr>
          <c:invertIfNegative val="0"/>
          <c:cat>
            <c:strRef>
              <c:f>'poměr. uk.'!$C$46:$S$46</c:f>
              <c:strCache>
                <c:ptCount val="1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  <c:pt idx="6">
                  <c:v>2026</c:v>
                </c:pt>
                <c:pt idx="7">
                  <c:v>2027</c:v>
                </c:pt>
                <c:pt idx="8">
                  <c:v>2028</c:v>
                </c:pt>
                <c:pt idx="9">
                  <c:v>2029</c:v>
                </c:pt>
                <c:pt idx="10">
                  <c:v>2030</c:v>
                </c:pt>
                <c:pt idx="11">
                  <c:v>2031</c:v>
                </c:pt>
                <c:pt idx="12">
                  <c:v>2032</c:v>
                </c:pt>
                <c:pt idx="13">
                  <c:v>2033</c:v>
                </c:pt>
                <c:pt idx="14">
                  <c:v>2034</c:v>
                </c:pt>
                <c:pt idx="15">
                  <c:v>2. fáze</c:v>
                </c:pt>
              </c:strCache>
            </c:strRef>
          </c:cat>
          <c:val>
            <c:numRef>
              <c:f>'poměr. uk.'!$C$48:$S$48</c:f>
              <c:numCache>
                <c:formatCode>#,##0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CF8-4791-8A5C-3B57DC11DEB3}"/>
            </c:ext>
          </c:extLst>
        </c:ser>
        <c:ser>
          <c:idx val="2"/>
          <c:order val="2"/>
          <c:tx>
            <c:strRef>
              <c:f>'poměr. uk.'!$B$49</c:f>
              <c:strCache>
                <c:ptCount val="1"/>
                <c:pt idx="0">
                  <c:v>EBITDA v tis. Kč</c:v>
                </c:pt>
              </c:strCache>
            </c:strRef>
          </c:tx>
          <c:spPr>
            <a:solidFill>
              <a:srgbClr val="9BBB59"/>
            </a:solidFill>
            <a:ln w="25400">
              <a:noFill/>
            </a:ln>
          </c:spPr>
          <c:invertIfNegative val="0"/>
          <c:cat>
            <c:strRef>
              <c:f>'poměr. uk.'!$C$46:$S$46</c:f>
              <c:strCache>
                <c:ptCount val="1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  <c:pt idx="6">
                  <c:v>2026</c:v>
                </c:pt>
                <c:pt idx="7">
                  <c:v>2027</c:v>
                </c:pt>
                <c:pt idx="8">
                  <c:v>2028</c:v>
                </c:pt>
                <c:pt idx="9">
                  <c:v>2029</c:v>
                </c:pt>
                <c:pt idx="10">
                  <c:v>2030</c:v>
                </c:pt>
                <c:pt idx="11">
                  <c:v>2031</c:v>
                </c:pt>
                <c:pt idx="12">
                  <c:v>2032</c:v>
                </c:pt>
                <c:pt idx="13">
                  <c:v>2033</c:v>
                </c:pt>
                <c:pt idx="14">
                  <c:v>2034</c:v>
                </c:pt>
                <c:pt idx="15">
                  <c:v>2. fáze</c:v>
                </c:pt>
              </c:strCache>
            </c:strRef>
          </c:cat>
          <c:val>
            <c:numRef>
              <c:f>'poměr. uk.'!$C$49:$S$49</c:f>
              <c:numCache>
                <c:formatCode>#,##0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CF8-4791-8A5C-3B57DC11DE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013518464"/>
        <c:axId val="1"/>
      </c:barChart>
      <c:lineChart>
        <c:grouping val="standard"/>
        <c:varyColors val="0"/>
        <c:ser>
          <c:idx val="3"/>
          <c:order val="3"/>
          <c:tx>
            <c:strRef>
              <c:f>'poměr. uk.'!$B$50</c:f>
              <c:strCache>
                <c:ptCount val="1"/>
                <c:pt idx="0">
                  <c:v>Provozní zisková marže (EBITDA/Tržby)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'poměr. uk.'!$C$46:$S$46</c:f>
              <c:strCache>
                <c:ptCount val="16"/>
                <c:pt idx="0">
                  <c:v>2020</c:v>
                </c:pt>
                <c:pt idx="1">
                  <c:v>2021</c:v>
                </c:pt>
                <c:pt idx="2">
                  <c:v>2022</c:v>
                </c:pt>
                <c:pt idx="3">
                  <c:v>2023</c:v>
                </c:pt>
                <c:pt idx="4">
                  <c:v>2024</c:v>
                </c:pt>
                <c:pt idx="5">
                  <c:v>2025</c:v>
                </c:pt>
                <c:pt idx="6">
                  <c:v>2026</c:v>
                </c:pt>
                <c:pt idx="7">
                  <c:v>2027</c:v>
                </c:pt>
                <c:pt idx="8">
                  <c:v>2028</c:v>
                </c:pt>
                <c:pt idx="9">
                  <c:v>2029</c:v>
                </c:pt>
                <c:pt idx="10">
                  <c:v>2030</c:v>
                </c:pt>
                <c:pt idx="11">
                  <c:v>2031</c:v>
                </c:pt>
                <c:pt idx="12">
                  <c:v>2032</c:v>
                </c:pt>
                <c:pt idx="13">
                  <c:v>2033</c:v>
                </c:pt>
                <c:pt idx="14">
                  <c:v>2034</c:v>
                </c:pt>
                <c:pt idx="15">
                  <c:v>2. fáze</c:v>
                </c:pt>
              </c:strCache>
            </c:strRef>
          </c:cat>
          <c:val>
            <c:numRef>
              <c:f>'poměr. uk.'!$C$50:$S$50</c:f>
              <c:numCache>
                <c:formatCode>0.0%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CF8-4791-8A5C-3B57DC11DE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"/>
        <c:axId val="4"/>
      </c:lineChart>
      <c:catAx>
        <c:axId val="10135184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"/>
        <c:crosses val="autoZero"/>
        <c:auto val="1"/>
        <c:lblAlgn val="ctr"/>
        <c:lblOffset val="100"/>
        <c:noMultiLvlLbl val="0"/>
      </c:catAx>
      <c:valAx>
        <c:axId val="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1013518464"/>
        <c:crosses val="autoZero"/>
        <c:crossBetween val="between"/>
      </c:valAx>
      <c:catAx>
        <c:axId val="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4"/>
        <c:crosses val="autoZero"/>
        <c:auto val="1"/>
        <c:lblAlgn val="ctr"/>
        <c:lblOffset val="100"/>
        <c:noMultiLvlLbl val="0"/>
      </c:catAx>
      <c:valAx>
        <c:axId val="4"/>
        <c:scaling>
          <c:orientation val="minMax"/>
        </c:scaling>
        <c:delete val="0"/>
        <c:axPos val="r"/>
        <c:numFmt formatCode="0.0%" sourceLinked="1"/>
        <c:majorTickMark val="out"/>
        <c:minorTickMark val="none"/>
        <c:tickLblPos val="nextTo"/>
        <c:spPr>
          <a:ln w="9525">
            <a:noFill/>
          </a:ln>
        </c:spPr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Trebuchet MS"/>
                <a:ea typeface="Trebuchet MS"/>
                <a:cs typeface="Trebuchet MS"/>
              </a:defRPr>
            </a:pPr>
            <a:endParaRPr lang="cs-CZ"/>
          </a:p>
        </c:txPr>
        <c:crossAx val="3"/>
        <c:crosses val="max"/>
        <c:crossBetween val="between"/>
      </c:valAx>
      <c:spPr>
        <a:noFill/>
        <a:ln w="25400">
          <a:noFill/>
        </a:ln>
      </c:spPr>
    </c:plotArea>
    <c:legend>
      <c:legendPos val="r"/>
      <c:layout>
        <c:manualLayout>
          <c:xMode val="edge"/>
          <c:yMode val="edge"/>
          <c:x val="0.75728300222699918"/>
          <c:y val="0.37631917496430878"/>
          <c:w val="0.23827980404389354"/>
          <c:h val="0.19338624268999205"/>
        </c:manualLayout>
      </c:layout>
      <c:overlay val="0"/>
      <c:spPr>
        <a:noFill/>
        <a:ln w="25400">
          <a:noFill/>
        </a:ln>
      </c:spPr>
      <c:txPr>
        <a:bodyPr/>
        <a:lstStyle/>
        <a:p>
          <a:pPr>
            <a:defRPr sz="775" b="0" i="0" u="none" strike="noStrike" baseline="0">
              <a:solidFill>
                <a:srgbClr val="000000"/>
              </a:solidFill>
              <a:latin typeface="Trebuchet MS"/>
              <a:ea typeface="Trebuchet MS"/>
              <a:cs typeface="Trebuchet MS"/>
            </a:defRPr>
          </a:pPr>
          <a:endParaRPr lang="cs-CZ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Trebuchet MS"/>
          <a:ea typeface="Trebuchet MS"/>
          <a:cs typeface="Trebuchet MS"/>
        </a:defRPr>
      </a:pPr>
      <a:endParaRPr lang="cs-CZ"/>
    </a:p>
  </c:txPr>
  <c:printSettings>
    <c:headerFooter/>
    <c:pageMargins b="0.78740157499999996" l="0.7" r="0.7" t="0.78740157499999996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185</xdr:row>
      <xdr:rowOff>0</xdr:rowOff>
    </xdr:from>
    <xdr:to>
      <xdr:col>7</xdr:col>
      <xdr:colOff>510540</xdr:colOff>
      <xdr:row>202</xdr:row>
      <xdr:rowOff>99060</xdr:rowOff>
    </xdr:to>
    <xdr:graphicFrame macro="">
      <xdr:nvGraphicFramePr>
        <xdr:cNvPr id="24810904" name="Graf 1">
          <a:extLst>
            <a:ext uri="{FF2B5EF4-FFF2-40B4-BE49-F238E27FC236}">
              <a16:creationId xmlns:a16="http://schemas.microsoft.com/office/drawing/2014/main" id="{DAA4729B-E90D-AA38-999C-7EDC096FFA6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289560</xdr:colOff>
      <xdr:row>184</xdr:row>
      <xdr:rowOff>91440</xdr:rowOff>
    </xdr:from>
    <xdr:to>
      <xdr:col>16</xdr:col>
      <xdr:colOff>518160</xdr:colOff>
      <xdr:row>204</xdr:row>
      <xdr:rowOff>121920</xdr:rowOff>
    </xdr:to>
    <xdr:graphicFrame macro="">
      <xdr:nvGraphicFramePr>
        <xdr:cNvPr id="24810905" name="Graf 2">
          <a:extLst>
            <a:ext uri="{FF2B5EF4-FFF2-40B4-BE49-F238E27FC236}">
              <a16:creationId xmlns:a16="http://schemas.microsoft.com/office/drawing/2014/main" id="{589A797B-EC14-AF45-571F-F2E613DA9D8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38100</xdr:colOff>
      <xdr:row>95</xdr:row>
      <xdr:rowOff>137160</xdr:rowOff>
    </xdr:from>
    <xdr:to>
      <xdr:col>8</xdr:col>
      <xdr:colOff>7620</xdr:colOff>
      <xdr:row>113</xdr:row>
      <xdr:rowOff>15240</xdr:rowOff>
    </xdr:to>
    <xdr:graphicFrame macro="">
      <xdr:nvGraphicFramePr>
        <xdr:cNvPr id="23540650" name="Graf 1">
          <a:extLst>
            <a:ext uri="{FF2B5EF4-FFF2-40B4-BE49-F238E27FC236}">
              <a16:creationId xmlns:a16="http://schemas.microsoft.com/office/drawing/2014/main" id="{4ED18A24-FE61-9448-6AD5-0E6D086927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12</xdr:col>
      <xdr:colOff>251460</xdr:colOff>
      <xdr:row>74</xdr:row>
      <xdr:rowOff>24765</xdr:rowOff>
    </xdr:from>
    <xdr:to>
      <xdr:col>23</xdr:col>
      <xdr:colOff>251460</xdr:colOff>
      <xdr:row>93</xdr:row>
      <xdr:rowOff>146685</xdr:rowOff>
    </xdr:to>
    <xdr:graphicFrame macro="">
      <xdr:nvGraphicFramePr>
        <xdr:cNvPr id="23540651" name="Graf 1">
          <a:extLst>
            <a:ext uri="{FF2B5EF4-FFF2-40B4-BE49-F238E27FC236}">
              <a16:creationId xmlns:a16="http://schemas.microsoft.com/office/drawing/2014/main" id="{71B886E1-CAD2-46D2-92F5-8C7BA9A3F8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590550</xdr:colOff>
      <xdr:row>4</xdr:row>
      <xdr:rowOff>136844</xdr:rowOff>
    </xdr:from>
    <xdr:to>
      <xdr:col>24</xdr:col>
      <xdr:colOff>543958</xdr:colOff>
      <xdr:row>13</xdr:row>
      <xdr:rowOff>152630</xdr:rowOff>
    </xdr:to>
    <xdr:pic>
      <xdr:nvPicPr>
        <xdr:cNvPr id="2" name="Obrázek 1">
          <a:extLst>
            <a:ext uri="{FF2B5EF4-FFF2-40B4-BE49-F238E27FC236}">
              <a16:creationId xmlns:a16="http://schemas.microsoft.com/office/drawing/2014/main" id="{9AF1F3F8-B2F7-C36D-3A21-05CB6188C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10950" y="784544"/>
          <a:ext cx="6659008" cy="148263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53</xdr:row>
      <xdr:rowOff>144780</xdr:rowOff>
    </xdr:from>
    <xdr:to>
      <xdr:col>17</xdr:col>
      <xdr:colOff>38100</xdr:colOff>
      <xdr:row>83</xdr:row>
      <xdr:rowOff>190500</xdr:rowOff>
    </xdr:to>
    <xdr:graphicFrame macro="">
      <xdr:nvGraphicFramePr>
        <xdr:cNvPr id="24817868" name="Graf 2">
          <a:extLst>
            <a:ext uri="{FF2B5EF4-FFF2-40B4-BE49-F238E27FC236}">
              <a16:creationId xmlns:a16="http://schemas.microsoft.com/office/drawing/2014/main" id="{078800F3-4643-5994-A192-9D927886009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iv sady Office">
  <a:themeElements>
    <a:clrScheme name="Kancelář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Kancelář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Kancelář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E1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>
          <a:outerShdw dist="35921" dir="2700000" algn="ctr" rotWithShape="0">
            <a:srgbClr val="000000"/>
          </a:outerShdw>
        </a:effectLst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E1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>
          <a:outerShdw dist="35921" dir="2700000" algn="ctr" rotWithShape="0">
            <a:srgbClr val="000000"/>
          </a:outerShdw>
        </a:effectLst>
      </a:spPr>
      <a:bodyPr vertOverflow="clip" wrap="square" lIns="18288" tIns="0" rIns="0" bIns="0" upright="1"/>
      <a:lstStyle/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www.cnb.cz/cs/financni-trhy/trh-statnich-dluhopisu/stredne-a-dlouhodobe-dluhopisy-sdd/sd/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3C8A34-7FD0-4EEF-9C27-0007AFA8ECCE}">
  <sheetPr>
    <pageSetUpPr fitToPage="1"/>
  </sheetPr>
  <dimension ref="A1:T163"/>
  <sheetViews>
    <sheetView workbookViewId="0">
      <selection activeCell="C89" sqref="C89"/>
    </sheetView>
  </sheetViews>
  <sheetFormatPr defaultColWidth="9.140625" defaultRowHeight="15"/>
  <cols>
    <col min="1" max="1" width="5.85546875" style="5" bestFit="1" customWidth="1"/>
    <col min="2" max="2" width="6.5703125" style="461" customWidth="1"/>
    <col min="3" max="3" width="51.7109375" style="5" customWidth="1"/>
    <col min="4" max="4" width="4" style="462" hidden="1" customWidth="1"/>
    <col min="5" max="5" width="13.5703125" style="5" customWidth="1"/>
    <col min="6" max="8" width="13.85546875" style="5" customWidth="1"/>
    <col min="9" max="9" width="11.5703125" style="5" bestFit="1" customWidth="1"/>
    <col min="10" max="10" width="62.140625" style="5" customWidth="1"/>
    <col min="11" max="20" width="9.42578125" style="5" customWidth="1"/>
    <col min="21" max="16384" width="9.140625" style="5"/>
  </cols>
  <sheetData>
    <row r="1" spans="1:15" ht="30">
      <c r="A1" s="11"/>
      <c r="B1" s="480"/>
      <c r="C1" s="11"/>
      <c r="D1" s="228"/>
      <c r="E1" s="644" t="s">
        <v>904</v>
      </c>
      <c r="F1" s="644"/>
      <c r="G1" s="644"/>
      <c r="H1" s="47" t="s">
        <v>905</v>
      </c>
    </row>
    <row r="2" spans="1:15" ht="15" customHeight="1">
      <c r="A2" s="8"/>
      <c r="B2" s="8"/>
      <c r="C2" s="8"/>
      <c r="D2" s="535"/>
      <c r="E2" s="536">
        <v>45657</v>
      </c>
      <c r="F2" s="536">
        <f>E2</f>
        <v>45657</v>
      </c>
      <c r="G2" s="536">
        <f>F2</f>
        <v>45657</v>
      </c>
      <c r="H2" s="536">
        <f>G2</f>
        <v>45657</v>
      </c>
      <c r="I2" s="32"/>
    </row>
    <row r="3" spans="1:15">
      <c r="A3" s="8"/>
      <c r="B3" s="8"/>
      <c r="C3" s="11" t="s">
        <v>72</v>
      </c>
      <c r="D3" s="464" t="s">
        <v>764</v>
      </c>
      <c r="E3" s="537" t="s">
        <v>730</v>
      </c>
      <c r="F3" s="262" t="s">
        <v>501</v>
      </c>
      <c r="G3" s="538" t="s">
        <v>502</v>
      </c>
      <c r="H3" s="538" t="s">
        <v>906</v>
      </c>
      <c r="J3" s="556"/>
    </row>
    <row r="4" spans="1:15">
      <c r="A4" s="14"/>
      <c r="B4" s="49"/>
      <c r="C4" s="466" t="s">
        <v>85</v>
      </c>
      <c r="D4" s="228">
        <v>1</v>
      </c>
      <c r="E4" s="14">
        <f>E5+E6+E40+E77</f>
        <v>0</v>
      </c>
      <c r="F4" s="14">
        <f>F5+F6+F40+F77</f>
        <v>0</v>
      </c>
      <c r="G4" s="14">
        <f>G5+G6+G40+G77</f>
        <v>0</v>
      </c>
      <c r="H4" s="14">
        <f>H5+H6+H40+H77</f>
        <v>0</v>
      </c>
      <c r="I4" s="539"/>
      <c r="J4" s="556"/>
      <c r="K4" s="539"/>
      <c r="L4" s="539"/>
      <c r="M4" s="540"/>
    </row>
    <row r="5" spans="1:15">
      <c r="A5" s="46" t="s">
        <v>86</v>
      </c>
      <c r="B5" s="468"/>
      <c r="C5" s="469" t="s">
        <v>87</v>
      </c>
      <c r="D5" s="228">
        <v>2</v>
      </c>
      <c r="E5" s="470">
        <v>0</v>
      </c>
      <c r="F5" s="470">
        <v>0</v>
      </c>
      <c r="G5" s="14">
        <v>0</v>
      </c>
      <c r="H5" s="14">
        <f>G5</f>
        <v>0</v>
      </c>
      <c r="I5" s="50"/>
      <c r="J5" s="557"/>
    </row>
    <row r="6" spans="1:15">
      <c r="A6" s="14" t="s">
        <v>88</v>
      </c>
      <c r="B6" s="49"/>
      <c r="C6" s="14" t="s">
        <v>89</v>
      </c>
      <c r="D6" s="228">
        <v>3</v>
      </c>
      <c r="E6" s="14">
        <f>E7+E17+E30</f>
        <v>0</v>
      </c>
      <c r="F6" s="14">
        <f>F7+F17+F30</f>
        <v>0</v>
      </c>
      <c r="G6" s="14">
        <f>G7+G17+G30</f>
        <v>0</v>
      </c>
      <c r="H6" s="14">
        <f>H7+H17+H30</f>
        <v>0</v>
      </c>
      <c r="I6" s="474" t="e">
        <f>G6/$G$4</f>
        <v>#DIV/0!</v>
      </c>
      <c r="J6" s="474"/>
      <c r="K6" s="474"/>
      <c r="L6" s="474"/>
      <c r="M6" s="474"/>
      <c r="N6" s="474"/>
      <c r="O6" s="474"/>
    </row>
    <row r="7" spans="1:15">
      <c r="A7" s="14" t="s">
        <v>90</v>
      </c>
      <c r="B7" s="49"/>
      <c r="C7" s="14" t="s">
        <v>0</v>
      </c>
      <c r="D7" s="228">
        <v>4</v>
      </c>
      <c r="E7" s="14">
        <f>E8+E9+E12+E13+E14</f>
        <v>0</v>
      </c>
      <c r="F7" s="14">
        <f>F8+F9+F12+F13+F14</f>
        <v>0</v>
      </c>
      <c r="G7" s="14">
        <f>G8+G9+G12+G13+G14</f>
        <v>0</v>
      </c>
      <c r="H7" s="14">
        <f>H8+H9+H12+H13+H14</f>
        <v>0</v>
      </c>
      <c r="I7" s="50"/>
    </row>
    <row r="8" spans="1:15">
      <c r="A8" s="46" t="s">
        <v>91</v>
      </c>
      <c r="B8" s="468">
        <v>1</v>
      </c>
      <c r="C8" s="469" t="s">
        <v>92</v>
      </c>
      <c r="D8" s="228">
        <v>5</v>
      </c>
      <c r="E8" s="470"/>
      <c r="F8" s="470"/>
      <c r="G8" s="12">
        <f>E8+F8</f>
        <v>0</v>
      </c>
      <c r="H8" s="12">
        <f>G8</f>
        <v>0</v>
      </c>
      <c r="I8" s="40"/>
    </row>
    <row r="9" spans="1:15">
      <c r="A9" s="14"/>
      <c r="B9" s="49">
        <v>2</v>
      </c>
      <c r="C9" s="14" t="s">
        <v>93</v>
      </c>
      <c r="D9" s="228">
        <v>6</v>
      </c>
      <c r="E9" s="14">
        <f>E10+E11</f>
        <v>0</v>
      </c>
      <c r="F9" s="14">
        <f>F10+F11</f>
        <v>0</v>
      </c>
      <c r="G9" s="14">
        <f>G10+G11</f>
        <v>0</v>
      </c>
      <c r="H9" s="14">
        <f>H10+H11</f>
        <v>0</v>
      </c>
      <c r="I9" s="40"/>
    </row>
    <row r="10" spans="1:15">
      <c r="A10" s="46"/>
      <c r="B10" s="471" t="s">
        <v>94</v>
      </c>
      <c r="C10" s="469" t="s">
        <v>95</v>
      </c>
      <c r="D10" s="228">
        <v>7</v>
      </c>
      <c r="E10" s="473"/>
      <c r="F10" s="473"/>
      <c r="G10" s="12">
        <f>E10+F10</f>
        <v>0</v>
      </c>
      <c r="H10" s="12">
        <f>G10</f>
        <v>0</v>
      </c>
      <c r="I10" s="40"/>
    </row>
    <row r="11" spans="1:15">
      <c r="A11" s="46"/>
      <c r="B11" s="471" t="s">
        <v>96</v>
      </c>
      <c r="C11" s="469" t="s">
        <v>97</v>
      </c>
      <c r="D11" s="228">
        <v>8</v>
      </c>
      <c r="E11" s="473"/>
      <c r="F11" s="473"/>
      <c r="G11" s="12"/>
      <c r="H11" s="12">
        <f>G11</f>
        <v>0</v>
      </c>
      <c r="I11" s="40"/>
    </row>
    <row r="12" spans="1:15">
      <c r="A12" s="46"/>
      <c r="B12" s="468">
        <v>3</v>
      </c>
      <c r="C12" s="469" t="s">
        <v>98</v>
      </c>
      <c r="D12" s="228">
        <v>9</v>
      </c>
      <c r="E12" s="473">
        <v>0</v>
      </c>
      <c r="F12" s="473">
        <v>0</v>
      </c>
      <c r="G12" s="12">
        <f>E12+F12</f>
        <v>0</v>
      </c>
      <c r="H12" s="12">
        <f>G12</f>
        <v>0</v>
      </c>
      <c r="I12" s="40"/>
    </row>
    <row r="13" spans="1:15">
      <c r="A13" s="46"/>
      <c r="B13" s="48">
        <v>4</v>
      </c>
      <c r="C13" s="469" t="s">
        <v>99</v>
      </c>
      <c r="D13" s="228">
        <v>10</v>
      </c>
      <c r="E13" s="473"/>
      <c r="F13" s="473"/>
      <c r="G13" s="12">
        <f>E13+F13</f>
        <v>0</v>
      </c>
      <c r="H13" s="12">
        <f>G13</f>
        <v>0</v>
      </c>
      <c r="I13" s="40"/>
    </row>
    <row r="14" spans="1:15">
      <c r="A14" s="14"/>
      <c r="B14" s="49">
        <v>5</v>
      </c>
      <c r="C14" s="466" t="s">
        <v>729</v>
      </c>
      <c r="D14" s="228">
        <v>11</v>
      </c>
      <c r="E14" s="14">
        <f>E15+E16</f>
        <v>0</v>
      </c>
      <c r="F14" s="14">
        <f>F15+F16</f>
        <v>0</v>
      </c>
      <c r="G14" s="14">
        <f>G15+G16</f>
        <v>0</v>
      </c>
      <c r="H14" s="14">
        <f>H15+H16</f>
        <v>0</v>
      </c>
      <c r="I14" s="40"/>
    </row>
    <row r="15" spans="1:15">
      <c r="A15" s="46"/>
      <c r="B15" s="471" t="s">
        <v>100</v>
      </c>
      <c r="C15" s="469" t="s">
        <v>101</v>
      </c>
      <c r="D15" s="228">
        <v>12</v>
      </c>
      <c r="E15" s="12"/>
      <c r="F15" s="12"/>
      <c r="G15" s="12">
        <f>E15+F15</f>
        <v>0</v>
      </c>
      <c r="H15" s="12">
        <f>G15</f>
        <v>0</v>
      </c>
      <c r="I15" s="40"/>
    </row>
    <row r="16" spans="1:15">
      <c r="A16" s="46"/>
      <c r="B16" s="471" t="s">
        <v>102</v>
      </c>
      <c r="C16" s="469" t="s">
        <v>103</v>
      </c>
      <c r="D16" s="228">
        <v>13</v>
      </c>
      <c r="E16" s="12"/>
      <c r="F16" s="12"/>
      <c r="G16" s="12">
        <f>E16+F16</f>
        <v>0</v>
      </c>
      <c r="H16" s="12">
        <f>G16</f>
        <v>0</v>
      </c>
      <c r="I16" s="40"/>
    </row>
    <row r="17" spans="1:19">
      <c r="A17" s="466" t="s">
        <v>104</v>
      </c>
      <c r="B17" s="472"/>
      <c r="C17" s="466" t="s">
        <v>105</v>
      </c>
      <c r="D17" s="228">
        <v>14</v>
      </c>
      <c r="E17" s="466">
        <f>E18+E21+E22+E23+E27</f>
        <v>0</v>
      </c>
      <c r="F17" s="466">
        <f>F18+F21+F22+F23+F27</f>
        <v>0</v>
      </c>
      <c r="G17" s="14">
        <f>G18+G21+G22+G23+G27</f>
        <v>0</v>
      </c>
      <c r="H17" s="14">
        <f>H18+H21+H22+H23+H27</f>
        <v>0</v>
      </c>
      <c r="I17" s="467" t="e">
        <f>G17/E17</f>
        <v>#DIV/0!</v>
      </c>
      <c r="J17" s="467"/>
      <c r="K17" s="467"/>
      <c r="L17" s="467"/>
      <c r="M17" s="467"/>
      <c r="N17" s="467"/>
    </row>
    <row r="18" spans="1:19">
      <c r="A18" s="466" t="s">
        <v>104</v>
      </c>
      <c r="B18" s="472">
        <v>1</v>
      </c>
      <c r="C18" s="466" t="s">
        <v>106</v>
      </c>
      <c r="D18" s="228">
        <v>15</v>
      </c>
      <c r="E18" s="466">
        <f>E19+E20</f>
        <v>0</v>
      </c>
      <c r="F18" s="466">
        <f>F19+F20</f>
        <v>0</v>
      </c>
      <c r="G18" s="14">
        <f>G19+G20</f>
        <v>0</v>
      </c>
      <c r="H18" s="14">
        <f>H19+H20</f>
        <v>0</v>
      </c>
      <c r="I18" s="40"/>
    </row>
    <row r="19" spans="1:19">
      <c r="A19" s="46"/>
      <c r="B19" s="471" t="s">
        <v>107</v>
      </c>
      <c r="C19" s="469" t="s">
        <v>108</v>
      </c>
      <c r="D19" s="228">
        <v>16</v>
      </c>
      <c r="E19" s="473"/>
      <c r="F19" s="473"/>
      <c r="G19" s="12">
        <f>E19+F19</f>
        <v>0</v>
      </c>
      <c r="H19" s="12">
        <f>G19</f>
        <v>0</v>
      </c>
      <c r="I19" s="40"/>
    </row>
    <row r="20" spans="1:19">
      <c r="A20" s="46"/>
      <c r="B20" s="471" t="s">
        <v>109</v>
      </c>
      <c r="C20" s="469" t="s">
        <v>110</v>
      </c>
      <c r="D20" s="228">
        <v>17</v>
      </c>
      <c r="E20" s="473"/>
      <c r="F20" s="473"/>
      <c r="G20" s="12">
        <f>E20+F20</f>
        <v>0</v>
      </c>
      <c r="H20" s="12">
        <f>G20</f>
        <v>0</v>
      </c>
      <c r="I20" s="40"/>
    </row>
    <row r="21" spans="1:19">
      <c r="A21" s="46"/>
      <c r="B21" s="468">
        <v>2</v>
      </c>
      <c r="C21" s="469" t="s">
        <v>111</v>
      </c>
      <c r="D21" s="228">
        <v>18</v>
      </c>
      <c r="E21" s="473"/>
      <c r="F21" s="473"/>
      <c r="G21" s="12">
        <f>E21+F21</f>
        <v>0</v>
      </c>
      <c r="H21" s="12">
        <f>G21</f>
        <v>0</v>
      </c>
      <c r="I21" s="40"/>
      <c r="J21" s="20"/>
      <c r="M21" s="541"/>
    </row>
    <row r="22" spans="1:19">
      <c r="A22" s="46"/>
      <c r="B22" s="468">
        <v>3</v>
      </c>
      <c r="C22" s="469" t="s">
        <v>112</v>
      </c>
      <c r="D22" s="228">
        <v>19</v>
      </c>
      <c r="E22" s="473"/>
      <c r="F22" s="473"/>
      <c r="G22" s="12">
        <f>E22+F22</f>
        <v>0</v>
      </c>
      <c r="H22" s="12">
        <f>G22</f>
        <v>0</v>
      </c>
      <c r="I22" s="40"/>
      <c r="J22" s="20"/>
    </row>
    <row r="23" spans="1:19">
      <c r="A23" s="466"/>
      <c r="B23" s="472">
        <v>4</v>
      </c>
      <c r="C23" s="466" t="s">
        <v>113</v>
      </c>
      <c r="D23" s="228">
        <v>20</v>
      </c>
      <c r="E23" s="466">
        <f>E24+E25+E26</f>
        <v>0</v>
      </c>
      <c r="F23" s="466">
        <f>F24+F25+F26</f>
        <v>0</v>
      </c>
      <c r="G23" s="14">
        <f>G24+G25+G26</f>
        <v>0</v>
      </c>
      <c r="H23" s="14">
        <f>H24+H25+H26</f>
        <v>0</v>
      </c>
      <c r="J23" s="20"/>
      <c r="K23" s="542"/>
      <c r="L23" s="542"/>
      <c r="M23" s="542"/>
      <c r="N23" s="542"/>
    </row>
    <row r="24" spans="1:19">
      <c r="A24" s="46"/>
      <c r="B24" s="471" t="s">
        <v>114</v>
      </c>
      <c r="C24" s="469" t="s">
        <v>115</v>
      </c>
      <c r="D24" s="228">
        <v>21</v>
      </c>
      <c r="E24" s="12"/>
      <c r="F24" s="12"/>
      <c r="G24" s="12">
        <f>E24+F24</f>
        <v>0</v>
      </c>
      <c r="H24" s="12">
        <f>G24</f>
        <v>0</v>
      </c>
      <c r="I24" s="40"/>
    </row>
    <row r="25" spans="1:19">
      <c r="A25" s="46"/>
      <c r="B25" s="471" t="s">
        <v>116</v>
      </c>
      <c r="C25" s="469" t="s">
        <v>117</v>
      </c>
      <c r="D25" s="228">
        <v>22</v>
      </c>
      <c r="E25" s="12"/>
      <c r="F25" s="12"/>
      <c r="G25" s="12">
        <f>E25+F25</f>
        <v>0</v>
      </c>
      <c r="H25" s="12">
        <f>G25</f>
        <v>0</v>
      </c>
      <c r="I25" s="40"/>
      <c r="J25" s="44"/>
      <c r="K25" s="20"/>
      <c r="L25" s="20"/>
      <c r="N25" s="20"/>
      <c r="O25" s="20"/>
      <c r="P25" s="20"/>
      <c r="Q25" s="20"/>
      <c r="R25" s="20"/>
      <c r="S25" s="20"/>
    </row>
    <row r="26" spans="1:19">
      <c r="A26" s="46"/>
      <c r="B26" s="471" t="s">
        <v>118</v>
      </c>
      <c r="C26" s="469" t="s">
        <v>119</v>
      </c>
      <c r="D26" s="228">
        <v>23</v>
      </c>
      <c r="E26" s="12"/>
      <c r="F26" s="12"/>
      <c r="G26" s="12">
        <f>E26+F26</f>
        <v>0</v>
      </c>
      <c r="H26" s="12">
        <f>G26</f>
        <v>0</v>
      </c>
      <c r="I26" s="40"/>
    </row>
    <row r="27" spans="1:19">
      <c r="A27" s="466"/>
      <c r="B27" s="472">
        <v>5</v>
      </c>
      <c r="C27" s="466" t="s">
        <v>359</v>
      </c>
      <c r="D27" s="228">
        <v>24</v>
      </c>
      <c r="E27" s="466">
        <f>E28+E29</f>
        <v>0</v>
      </c>
      <c r="F27" s="466">
        <f>F28+F29</f>
        <v>0</v>
      </c>
      <c r="G27" s="14">
        <f>G28+G29</f>
        <v>0</v>
      </c>
      <c r="H27" s="14">
        <f>H28+H29</f>
        <v>0</v>
      </c>
      <c r="I27" s="40"/>
    </row>
    <row r="28" spans="1:19">
      <c r="A28" s="46"/>
      <c r="B28" s="471" t="s">
        <v>100</v>
      </c>
      <c r="C28" s="469" t="s">
        <v>120</v>
      </c>
      <c r="D28" s="228">
        <v>25</v>
      </c>
      <c r="E28" s="12"/>
      <c r="F28" s="12"/>
      <c r="G28" s="12">
        <f>E28+F28</f>
        <v>0</v>
      </c>
      <c r="H28" s="12">
        <f>G28</f>
        <v>0</v>
      </c>
      <c r="I28" s="40"/>
    </row>
    <row r="29" spans="1:19">
      <c r="A29" s="46"/>
      <c r="B29" s="471" t="s">
        <v>102</v>
      </c>
      <c r="C29" s="469" t="s">
        <v>121</v>
      </c>
      <c r="D29" s="228">
        <v>26</v>
      </c>
      <c r="E29" s="12"/>
      <c r="F29" s="12"/>
      <c r="G29" s="12">
        <f>E29+F29</f>
        <v>0</v>
      </c>
      <c r="H29" s="12">
        <f>G29</f>
        <v>0</v>
      </c>
      <c r="I29" s="40"/>
    </row>
    <row r="30" spans="1:19">
      <c r="A30" s="466" t="s">
        <v>122</v>
      </c>
      <c r="B30" s="472"/>
      <c r="C30" s="466" t="s">
        <v>1</v>
      </c>
      <c r="D30" s="228">
        <v>27</v>
      </c>
      <c r="E30" s="466">
        <f>E31+E32+E33+E34+E35+E36+E37</f>
        <v>0</v>
      </c>
      <c r="F30" s="466">
        <f>F31+F32+F33+F34+F35+F36+F37</f>
        <v>0</v>
      </c>
      <c r="G30" s="14">
        <f>G31+G32+G33+G34+G35+G36+G37</f>
        <v>0</v>
      </c>
      <c r="H30" s="14">
        <f>H31+H32+H33+H34+H35+H36+H37</f>
        <v>0</v>
      </c>
      <c r="I30" s="40"/>
    </row>
    <row r="31" spans="1:19">
      <c r="A31" s="12" t="s">
        <v>122</v>
      </c>
      <c r="B31" s="48">
        <v>1</v>
      </c>
      <c r="C31" s="12" t="s">
        <v>123</v>
      </c>
      <c r="D31" s="228">
        <v>28</v>
      </c>
      <c r="E31" s="473"/>
      <c r="F31" s="473"/>
      <c r="G31" s="12">
        <f>E31+F31</f>
        <v>0</v>
      </c>
      <c r="H31" s="12">
        <f t="shared" ref="H31:H36" si="0">G31</f>
        <v>0</v>
      </c>
      <c r="J31" s="40"/>
    </row>
    <row r="32" spans="1:19">
      <c r="A32" s="12"/>
      <c r="B32" s="48">
        <v>2</v>
      </c>
      <c r="C32" s="12" t="s">
        <v>124</v>
      </c>
      <c r="D32" s="228">
        <v>29</v>
      </c>
      <c r="E32" s="473"/>
      <c r="F32" s="473"/>
      <c r="G32" s="12">
        <f>E32+F32</f>
        <v>0</v>
      </c>
      <c r="H32" s="12">
        <f t="shared" si="0"/>
        <v>0</v>
      </c>
      <c r="I32" s="40"/>
    </row>
    <row r="33" spans="1:14">
      <c r="A33" s="12"/>
      <c r="B33" s="48">
        <v>3</v>
      </c>
      <c r="C33" s="12" t="s">
        <v>125</v>
      </c>
      <c r="D33" s="228">
        <v>30</v>
      </c>
      <c r="E33" s="473"/>
      <c r="F33" s="473"/>
      <c r="G33" s="12">
        <f t="shared" ref="G33:G39" si="1">E33+F33</f>
        <v>0</v>
      </c>
      <c r="H33" s="12">
        <f t="shared" si="0"/>
        <v>0</v>
      </c>
    </row>
    <row r="34" spans="1:14">
      <c r="A34" s="12"/>
      <c r="B34" s="48">
        <v>4</v>
      </c>
      <c r="C34" s="12" t="s">
        <v>126</v>
      </c>
      <c r="D34" s="228">
        <v>31</v>
      </c>
      <c r="E34" s="473"/>
      <c r="F34" s="473"/>
      <c r="G34" s="12">
        <f t="shared" si="1"/>
        <v>0</v>
      </c>
      <c r="H34" s="12">
        <f t="shared" si="0"/>
        <v>0</v>
      </c>
      <c r="I34" s="40"/>
    </row>
    <row r="35" spans="1:14">
      <c r="A35" s="12"/>
      <c r="B35" s="48">
        <v>5</v>
      </c>
      <c r="C35" s="12" t="s">
        <v>127</v>
      </c>
      <c r="D35" s="228">
        <v>32</v>
      </c>
      <c r="E35" s="473"/>
      <c r="F35" s="473"/>
      <c r="G35" s="12">
        <f t="shared" si="1"/>
        <v>0</v>
      </c>
      <c r="H35" s="12">
        <f t="shared" si="0"/>
        <v>0</v>
      </c>
    </row>
    <row r="36" spans="1:14">
      <c r="A36" s="46"/>
      <c r="B36" s="468">
        <v>6</v>
      </c>
      <c r="C36" s="469" t="s">
        <v>128</v>
      </c>
      <c r="D36" s="228">
        <v>33</v>
      </c>
      <c r="E36" s="473"/>
      <c r="F36" s="473"/>
      <c r="G36" s="12">
        <f t="shared" si="1"/>
        <v>0</v>
      </c>
      <c r="H36" s="12">
        <f t="shared" si="0"/>
        <v>0</v>
      </c>
      <c r="I36" s="40"/>
    </row>
    <row r="37" spans="1:14">
      <c r="A37" s="466"/>
      <c r="B37" s="472">
        <v>7</v>
      </c>
      <c r="C37" s="466" t="s">
        <v>129</v>
      </c>
      <c r="D37" s="228">
        <v>34</v>
      </c>
      <c r="E37" s="466">
        <f>E38+E39</f>
        <v>0</v>
      </c>
      <c r="F37" s="466">
        <f>F38+F39</f>
        <v>0</v>
      </c>
      <c r="G37" s="14">
        <f>G38+G39</f>
        <v>0</v>
      </c>
      <c r="H37" s="14">
        <f>H38+H39</f>
        <v>0</v>
      </c>
      <c r="I37" s="40"/>
    </row>
    <row r="38" spans="1:14">
      <c r="A38" s="46"/>
      <c r="B38" s="471" t="s">
        <v>130</v>
      </c>
      <c r="C38" s="469" t="s">
        <v>131</v>
      </c>
      <c r="D38" s="228">
        <v>35</v>
      </c>
      <c r="E38" s="12"/>
      <c r="F38" s="12"/>
      <c r="G38" s="12">
        <f t="shared" si="1"/>
        <v>0</v>
      </c>
      <c r="H38" s="12">
        <f>G38</f>
        <v>0</v>
      </c>
      <c r="I38" s="40"/>
    </row>
    <row r="39" spans="1:14">
      <c r="A39" s="46"/>
      <c r="B39" s="471" t="s">
        <v>132</v>
      </c>
      <c r="C39" s="469" t="s">
        <v>133</v>
      </c>
      <c r="D39" s="228">
        <v>36</v>
      </c>
      <c r="E39" s="12"/>
      <c r="F39" s="12"/>
      <c r="G39" s="12">
        <f t="shared" si="1"/>
        <v>0</v>
      </c>
      <c r="H39" s="12">
        <f>G39</f>
        <v>0</v>
      </c>
      <c r="I39" s="40"/>
    </row>
    <row r="40" spans="1:14">
      <c r="A40" s="466" t="s">
        <v>134</v>
      </c>
      <c r="B40" s="472"/>
      <c r="C40" s="466" t="s">
        <v>2</v>
      </c>
      <c r="D40" s="228">
        <v>37</v>
      </c>
      <c r="E40" s="466">
        <f>E41+E49+E71+E74</f>
        <v>0</v>
      </c>
      <c r="F40" s="466">
        <f>F41+F49+F71+F74</f>
        <v>0</v>
      </c>
      <c r="G40" s="14">
        <f>G41+G49+G71+G74</f>
        <v>0</v>
      </c>
      <c r="H40" s="14">
        <f>H41+H49+H71+H74</f>
        <v>0</v>
      </c>
      <c r="I40" s="40"/>
      <c r="J40" s="474"/>
    </row>
    <row r="41" spans="1:14">
      <c r="A41" s="466" t="s">
        <v>135</v>
      </c>
      <c r="B41" s="472"/>
      <c r="C41" s="466" t="s">
        <v>23</v>
      </c>
      <c r="D41" s="228">
        <v>38</v>
      </c>
      <c r="E41" s="466">
        <f>E42+E43+E44+E47+E48</f>
        <v>0</v>
      </c>
      <c r="F41" s="466">
        <f>F42+F43+F44+F47+F48</f>
        <v>0</v>
      </c>
      <c r="G41" s="14">
        <f>G42+G43+G44+G47+G48</f>
        <v>0</v>
      </c>
      <c r="H41" s="14">
        <f>H42+H43+H44+H47+H48</f>
        <v>0</v>
      </c>
      <c r="I41" s="474" t="e">
        <f>G41/$G$4</f>
        <v>#DIV/0!</v>
      </c>
      <c r="J41" s="543"/>
      <c r="K41" s="543"/>
      <c r="L41" s="543"/>
      <c r="M41" s="543"/>
      <c r="N41" s="540"/>
    </row>
    <row r="42" spans="1:14">
      <c r="A42" s="46" t="s">
        <v>136</v>
      </c>
      <c r="B42" s="468">
        <v>1</v>
      </c>
      <c r="C42" s="469" t="s">
        <v>137</v>
      </c>
      <c r="D42" s="228">
        <v>39</v>
      </c>
      <c r="E42" s="12"/>
      <c r="F42" s="12"/>
      <c r="G42" s="12">
        <f>E42+F42</f>
        <v>0</v>
      </c>
      <c r="H42" s="12">
        <f>G42</f>
        <v>0</v>
      </c>
      <c r="I42" s="40"/>
    </row>
    <row r="43" spans="1:14">
      <c r="A43" s="46"/>
      <c r="B43" s="468">
        <v>2</v>
      </c>
      <c r="C43" s="469" t="s">
        <v>138</v>
      </c>
      <c r="D43" s="228">
        <v>40</v>
      </c>
      <c r="E43" s="12"/>
      <c r="F43" s="12"/>
      <c r="G43" s="12">
        <f>E43+F43</f>
        <v>0</v>
      </c>
      <c r="H43" s="12">
        <f>G43</f>
        <v>0</v>
      </c>
      <c r="I43" s="40"/>
    </row>
    <row r="44" spans="1:14">
      <c r="A44" s="466"/>
      <c r="B44" s="472">
        <v>3</v>
      </c>
      <c r="C44" s="466" t="s">
        <v>139</v>
      </c>
      <c r="D44" s="228">
        <v>41</v>
      </c>
      <c r="E44" s="466">
        <f>E45+E46</f>
        <v>0</v>
      </c>
      <c r="F44" s="466">
        <f>F45+F46</f>
        <v>0</v>
      </c>
      <c r="G44" s="14">
        <f>G45+G46</f>
        <v>0</v>
      </c>
      <c r="H44" s="14">
        <f>H45+H46</f>
        <v>0</v>
      </c>
      <c r="I44" s="40"/>
    </row>
    <row r="45" spans="1:14">
      <c r="A45" s="46"/>
      <c r="B45" s="471" t="s">
        <v>140</v>
      </c>
      <c r="C45" s="469" t="s">
        <v>141</v>
      </c>
      <c r="D45" s="228">
        <v>42</v>
      </c>
      <c r="E45" s="12"/>
      <c r="F45" s="12"/>
      <c r="G45" s="12">
        <f>E45+F45</f>
        <v>0</v>
      </c>
      <c r="H45" s="12">
        <f>G45</f>
        <v>0</v>
      </c>
      <c r="I45" s="40"/>
    </row>
    <row r="46" spans="1:14">
      <c r="A46" s="46"/>
      <c r="B46" s="471" t="s">
        <v>142</v>
      </c>
      <c r="C46" s="469" t="s">
        <v>143</v>
      </c>
      <c r="D46" s="228">
        <v>43</v>
      </c>
      <c r="E46" s="12"/>
      <c r="F46" s="12"/>
      <c r="G46" s="12">
        <f>E46+F46</f>
        <v>0</v>
      </c>
      <c r="H46" s="12">
        <f>G46</f>
        <v>0</v>
      </c>
      <c r="I46" s="40"/>
    </row>
    <row r="47" spans="1:14">
      <c r="A47" s="46"/>
      <c r="B47" s="468">
        <v>4</v>
      </c>
      <c r="C47" s="469" t="s">
        <v>144</v>
      </c>
      <c r="D47" s="228">
        <v>44</v>
      </c>
      <c r="E47" s="12"/>
      <c r="F47" s="12"/>
      <c r="G47" s="12">
        <f>E47+F47</f>
        <v>0</v>
      </c>
      <c r="H47" s="12">
        <f>G47</f>
        <v>0</v>
      </c>
      <c r="I47" s="40"/>
    </row>
    <row r="48" spans="1:14">
      <c r="A48" s="46"/>
      <c r="B48" s="468">
        <v>5</v>
      </c>
      <c r="C48" s="469" t="s">
        <v>145</v>
      </c>
      <c r="D48" s="228">
        <v>45</v>
      </c>
      <c r="E48" s="12"/>
      <c r="F48" s="12"/>
      <c r="G48" s="12">
        <f>E48+F48</f>
        <v>0</v>
      </c>
      <c r="H48" s="12">
        <f>G48</f>
        <v>0</v>
      </c>
      <c r="I48" s="40"/>
    </row>
    <row r="49" spans="1:16">
      <c r="A49" s="466" t="s">
        <v>146</v>
      </c>
      <c r="B49" s="472"/>
      <c r="C49" s="466" t="s">
        <v>147</v>
      </c>
      <c r="D49" s="228">
        <v>46</v>
      </c>
      <c r="E49" s="466">
        <f>E50+E60</f>
        <v>0</v>
      </c>
      <c r="F49" s="466">
        <f>F50+F60</f>
        <v>0</v>
      </c>
      <c r="G49" s="14">
        <f>G50+G60</f>
        <v>0</v>
      </c>
      <c r="H49" s="14">
        <f>H50+H60</f>
        <v>0</v>
      </c>
      <c r="I49" s="40"/>
    </row>
    <row r="50" spans="1:16">
      <c r="A50" s="466" t="s">
        <v>146</v>
      </c>
      <c r="B50" s="472">
        <v>1</v>
      </c>
      <c r="C50" s="466" t="s">
        <v>3</v>
      </c>
      <c r="D50" s="228">
        <v>47</v>
      </c>
      <c r="E50" s="466">
        <f>SUM(E51:E55)</f>
        <v>0</v>
      </c>
      <c r="F50" s="466">
        <f>SUM(F51:F55)</f>
        <v>0</v>
      </c>
      <c r="G50" s="14">
        <f>SUM(G51:G55)</f>
        <v>0</v>
      </c>
      <c r="H50" s="14">
        <f>SUM(H51:H55)</f>
        <v>0</v>
      </c>
      <c r="I50" s="40"/>
    </row>
    <row r="51" spans="1:16">
      <c r="A51" s="46"/>
      <c r="B51" s="471" t="s">
        <v>107</v>
      </c>
      <c r="C51" s="469" t="s">
        <v>148</v>
      </c>
      <c r="D51" s="228">
        <v>48</v>
      </c>
      <c r="E51" s="12"/>
      <c r="F51" s="12"/>
      <c r="G51" s="12">
        <f>E51+F51</f>
        <v>0</v>
      </c>
      <c r="H51" s="12">
        <f>G51</f>
        <v>0</v>
      </c>
      <c r="I51" s="40"/>
    </row>
    <row r="52" spans="1:16">
      <c r="A52" s="46"/>
      <c r="B52" s="471" t="s">
        <v>109</v>
      </c>
      <c r="C52" s="469" t="s">
        <v>149</v>
      </c>
      <c r="D52" s="228">
        <v>49</v>
      </c>
      <c r="E52" s="12"/>
      <c r="F52" s="12"/>
      <c r="G52" s="12">
        <f t="shared" ref="G52:G59" si="2">E52+F52</f>
        <v>0</v>
      </c>
      <c r="H52" s="12">
        <f>G52</f>
        <v>0</v>
      </c>
      <c r="I52" s="40"/>
    </row>
    <row r="53" spans="1:16">
      <c r="A53" s="46"/>
      <c r="B53" s="471" t="s">
        <v>150</v>
      </c>
      <c r="C53" s="475" t="s">
        <v>151</v>
      </c>
      <c r="D53" s="228">
        <v>50</v>
      </c>
      <c r="E53" s="12"/>
      <c r="F53" s="12"/>
      <c r="G53" s="12">
        <f t="shared" si="2"/>
        <v>0</v>
      </c>
      <c r="H53" s="12">
        <f>G53</f>
        <v>0</v>
      </c>
      <c r="I53" s="40"/>
    </row>
    <row r="54" spans="1:16">
      <c r="A54" s="46"/>
      <c r="B54" s="471" t="s">
        <v>152</v>
      </c>
      <c r="C54" s="469" t="s">
        <v>153</v>
      </c>
      <c r="D54" s="228">
        <v>51</v>
      </c>
      <c r="E54" s="12"/>
      <c r="F54" s="12"/>
      <c r="G54" s="12">
        <f t="shared" si="2"/>
        <v>0</v>
      </c>
      <c r="H54" s="12">
        <f>G54</f>
        <v>0</v>
      </c>
      <c r="I54" s="40"/>
    </row>
    <row r="55" spans="1:16">
      <c r="A55" s="466"/>
      <c r="B55" s="472" t="s">
        <v>154</v>
      </c>
      <c r="C55" s="466" t="s">
        <v>155</v>
      </c>
      <c r="D55" s="228">
        <v>52</v>
      </c>
      <c r="E55" s="466">
        <f>SUM(E56:E59)</f>
        <v>0</v>
      </c>
      <c r="F55" s="466">
        <f>SUM(F56:F59)</f>
        <v>0</v>
      </c>
      <c r="G55" s="14">
        <f>SUM(G56:G59)</f>
        <v>0</v>
      </c>
      <c r="H55" s="14">
        <f>SUM(H56:H59)</f>
        <v>0</v>
      </c>
      <c r="I55" s="40"/>
    </row>
    <row r="56" spans="1:16">
      <c r="A56" s="46"/>
      <c r="B56" s="476" t="s">
        <v>156</v>
      </c>
      <c r="C56" s="469" t="s">
        <v>157</v>
      </c>
      <c r="D56" s="228">
        <v>53</v>
      </c>
      <c r="E56" s="12"/>
      <c r="F56" s="12"/>
      <c r="G56" s="12">
        <f t="shared" si="2"/>
        <v>0</v>
      </c>
      <c r="H56" s="12">
        <f>G56</f>
        <v>0</v>
      </c>
      <c r="I56" s="40"/>
    </row>
    <row r="57" spans="1:16">
      <c r="A57" s="46"/>
      <c r="B57" s="476" t="s">
        <v>158</v>
      </c>
      <c r="C57" s="469" t="s">
        <v>159</v>
      </c>
      <c r="D57" s="228">
        <v>54</v>
      </c>
      <c r="E57" s="12"/>
      <c r="F57" s="12"/>
      <c r="G57" s="12">
        <f t="shared" si="2"/>
        <v>0</v>
      </c>
      <c r="H57" s="12">
        <f>G57</f>
        <v>0</v>
      </c>
      <c r="I57" s="40"/>
    </row>
    <row r="58" spans="1:16">
      <c r="A58" s="46"/>
      <c r="B58" s="476" t="s">
        <v>160</v>
      </c>
      <c r="C58" s="469" t="s">
        <v>161</v>
      </c>
      <c r="D58" s="228">
        <v>55</v>
      </c>
      <c r="E58" s="12"/>
      <c r="F58" s="12"/>
      <c r="G58" s="12">
        <f t="shared" si="2"/>
        <v>0</v>
      </c>
      <c r="H58" s="12">
        <f>G58</f>
        <v>0</v>
      </c>
      <c r="I58" s="40"/>
    </row>
    <row r="59" spans="1:16">
      <c r="A59" s="46"/>
      <c r="B59" s="476" t="s">
        <v>162</v>
      </c>
      <c r="C59" s="469" t="s">
        <v>163</v>
      </c>
      <c r="D59" s="228">
        <v>56</v>
      </c>
      <c r="E59" s="12"/>
      <c r="F59" s="12"/>
      <c r="G59" s="12">
        <f t="shared" si="2"/>
        <v>0</v>
      </c>
      <c r="H59" s="12">
        <f>G59</f>
        <v>0</v>
      </c>
      <c r="I59" s="40"/>
    </row>
    <row r="60" spans="1:16">
      <c r="A60" s="466"/>
      <c r="B60" s="466">
        <v>2</v>
      </c>
      <c r="C60" s="466" t="s">
        <v>4</v>
      </c>
      <c r="D60" s="228">
        <v>57</v>
      </c>
      <c r="E60" s="466">
        <f>SUM(E61:E64)</f>
        <v>0</v>
      </c>
      <c r="F60" s="466">
        <f>SUM(F61:F64)</f>
        <v>0</v>
      </c>
      <c r="G60" s="14">
        <f>SUM(G61:G64)</f>
        <v>0</v>
      </c>
      <c r="H60" s="14">
        <f>SUM(H61:H64)</f>
        <v>0</v>
      </c>
      <c r="I60" s="40"/>
      <c r="J60" s="467"/>
      <c r="K60" s="467"/>
      <c r="L60" s="467"/>
      <c r="M60" s="467"/>
      <c r="O60" s="467"/>
      <c r="P60" s="467"/>
    </row>
    <row r="61" spans="1:16">
      <c r="A61" s="46"/>
      <c r="B61" s="471" t="s">
        <v>94</v>
      </c>
      <c r="C61" s="469" t="s">
        <v>148</v>
      </c>
      <c r="D61" s="228">
        <v>58</v>
      </c>
      <c r="E61" s="12"/>
      <c r="F61" s="12"/>
      <c r="G61" s="12">
        <f>E61+F61</f>
        <v>0</v>
      </c>
      <c r="H61" s="12">
        <f>G61</f>
        <v>0</v>
      </c>
      <c r="I61" s="474" t="e">
        <f>G61/$G$4</f>
        <v>#DIV/0!</v>
      </c>
    </row>
    <row r="62" spans="1:16">
      <c r="A62" s="46"/>
      <c r="B62" s="471" t="s">
        <v>96</v>
      </c>
      <c r="C62" s="469" t="s">
        <v>149</v>
      </c>
      <c r="D62" s="228">
        <v>59</v>
      </c>
      <c r="E62" s="12"/>
      <c r="F62" s="12"/>
      <c r="G62" s="12">
        <f>E62+F62</f>
        <v>0</v>
      </c>
      <c r="H62" s="12">
        <f>G62</f>
        <v>0</v>
      </c>
      <c r="I62" s="40"/>
    </row>
    <row r="63" spans="1:16">
      <c r="A63" s="46"/>
      <c r="B63" s="471" t="s">
        <v>164</v>
      </c>
      <c r="C63" s="475" t="s">
        <v>151</v>
      </c>
      <c r="D63" s="228">
        <v>60</v>
      </c>
      <c r="E63" s="12"/>
      <c r="F63" s="12"/>
      <c r="G63" s="12">
        <f>E63+F63</f>
        <v>0</v>
      </c>
      <c r="H63" s="12">
        <f>G63</f>
        <v>0</v>
      </c>
      <c r="I63" s="40"/>
    </row>
    <row r="64" spans="1:16">
      <c r="A64" s="466"/>
      <c r="B64" s="472" t="s">
        <v>165</v>
      </c>
      <c r="C64" s="466" t="s">
        <v>166</v>
      </c>
      <c r="D64" s="228">
        <v>61</v>
      </c>
      <c r="E64" s="466">
        <f>SUM(E65:E70)</f>
        <v>0</v>
      </c>
      <c r="F64" s="466">
        <f>SUM(F65:F70)</f>
        <v>0</v>
      </c>
      <c r="G64" s="14">
        <f>SUM(G65:G70)</f>
        <v>0</v>
      </c>
      <c r="H64" s="14">
        <f>SUM(H65:H70)</f>
        <v>0</v>
      </c>
      <c r="I64" s="40"/>
    </row>
    <row r="65" spans="1:9">
      <c r="A65" s="46"/>
      <c r="B65" s="478" t="s">
        <v>167</v>
      </c>
      <c r="C65" s="475" t="s">
        <v>157</v>
      </c>
      <c r="D65" s="228">
        <v>62</v>
      </c>
      <c r="E65" s="12"/>
      <c r="F65" s="12"/>
      <c r="G65" s="12">
        <f t="shared" ref="G65:G70" si="3">E65+F65</f>
        <v>0</v>
      </c>
      <c r="H65" s="12">
        <f t="shared" ref="H65:H70" si="4">G65</f>
        <v>0</v>
      </c>
      <c r="I65" s="40"/>
    </row>
    <row r="66" spans="1:9">
      <c r="A66" s="46"/>
      <c r="B66" s="478" t="s">
        <v>168</v>
      </c>
      <c r="C66" s="469" t="s">
        <v>169</v>
      </c>
      <c r="D66" s="228">
        <v>63</v>
      </c>
      <c r="E66" s="12"/>
      <c r="F66" s="12"/>
      <c r="G66" s="12">
        <f t="shared" si="3"/>
        <v>0</v>
      </c>
      <c r="H66" s="12">
        <f t="shared" si="4"/>
        <v>0</v>
      </c>
      <c r="I66" s="40"/>
    </row>
    <row r="67" spans="1:9">
      <c r="A67" s="46"/>
      <c r="B67" s="478" t="s">
        <v>170</v>
      </c>
      <c r="C67" s="469" t="s">
        <v>171</v>
      </c>
      <c r="D67" s="228">
        <v>64</v>
      </c>
      <c r="E67" s="12"/>
      <c r="F67" s="12"/>
      <c r="G67" s="12">
        <f t="shared" si="3"/>
        <v>0</v>
      </c>
      <c r="H67" s="12">
        <f t="shared" si="4"/>
        <v>0</v>
      </c>
      <c r="I67" s="40"/>
    </row>
    <row r="68" spans="1:9">
      <c r="A68" s="46"/>
      <c r="B68" s="478" t="s">
        <v>172</v>
      </c>
      <c r="C68" s="469" t="s">
        <v>173</v>
      </c>
      <c r="D68" s="228">
        <v>65</v>
      </c>
      <c r="E68" s="12"/>
      <c r="F68" s="12"/>
      <c r="G68" s="12">
        <f t="shared" si="3"/>
        <v>0</v>
      </c>
      <c r="H68" s="12">
        <f t="shared" si="4"/>
        <v>0</v>
      </c>
      <c r="I68" s="40"/>
    </row>
    <row r="69" spans="1:9">
      <c r="A69" s="46"/>
      <c r="B69" s="478" t="s">
        <v>174</v>
      </c>
      <c r="C69" s="469" t="s">
        <v>161</v>
      </c>
      <c r="D69" s="228">
        <v>66</v>
      </c>
      <c r="E69" s="12"/>
      <c r="F69" s="12"/>
      <c r="G69" s="12">
        <f t="shared" si="3"/>
        <v>0</v>
      </c>
      <c r="H69" s="12">
        <f t="shared" si="4"/>
        <v>0</v>
      </c>
      <c r="I69" s="40"/>
    </row>
    <row r="70" spans="1:9">
      <c r="A70" s="46"/>
      <c r="B70" s="478" t="s">
        <v>175</v>
      </c>
      <c r="C70" s="469" t="s">
        <v>163</v>
      </c>
      <c r="D70" s="228">
        <v>67</v>
      </c>
      <c r="E70" s="12"/>
      <c r="F70" s="12"/>
      <c r="G70" s="12">
        <f t="shared" si="3"/>
        <v>0</v>
      </c>
      <c r="H70" s="12">
        <f t="shared" si="4"/>
        <v>0</v>
      </c>
      <c r="I70" s="40"/>
    </row>
    <row r="71" spans="1:9">
      <c r="A71" s="466" t="s">
        <v>176</v>
      </c>
      <c r="B71" s="466"/>
      <c r="C71" s="466" t="s">
        <v>29</v>
      </c>
      <c r="D71" s="228">
        <v>68</v>
      </c>
      <c r="E71" s="466">
        <f>E72+E73</f>
        <v>0</v>
      </c>
      <c r="F71" s="466">
        <f>F72+F73</f>
        <v>0</v>
      </c>
      <c r="G71" s="14">
        <f>G72+G73</f>
        <v>0</v>
      </c>
      <c r="H71" s="14">
        <f>H72+H73</f>
        <v>0</v>
      </c>
      <c r="I71" s="40"/>
    </row>
    <row r="72" spans="1:9">
      <c r="A72" s="46" t="s">
        <v>176</v>
      </c>
      <c r="B72" s="468">
        <v>1</v>
      </c>
      <c r="C72" s="469" t="s">
        <v>123</v>
      </c>
      <c r="D72" s="228">
        <v>69</v>
      </c>
      <c r="E72" s="12"/>
      <c r="F72" s="12"/>
      <c r="G72" s="12">
        <f>E72+F72</f>
        <v>0</v>
      </c>
      <c r="H72" s="12">
        <f>G72</f>
        <v>0</v>
      </c>
      <c r="I72" s="40"/>
    </row>
    <row r="73" spans="1:9">
      <c r="A73" s="46"/>
      <c r="B73" s="468">
        <v>2</v>
      </c>
      <c r="C73" s="469" t="s">
        <v>177</v>
      </c>
      <c r="D73" s="228">
        <v>70</v>
      </c>
      <c r="E73" s="12"/>
      <c r="F73" s="12"/>
      <c r="G73" s="12">
        <f>E73+F73</f>
        <v>0</v>
      </c>
      <c r="H73" s="12">
        <f>G73</f>
        <v>0</v>
      </c>
      <c r="I73" s="40"/>
    </row>
    <row r="74" spans="1:9">
      <c r="A74" s="466" t="s">
        <v>178</v>
      </c>
      <c r="B74" s="466"/>
      <c r="C74" s="466" t="s">
        <v>179</v>
      </c>
      <c r="D74" s="228">
        <v>71</v>
      </c>
      <c r="E74" s="466">
        <f>E75+E76</f>
        <v>0</v>
      </c>
      <c r="F74" s="466">
        <f>F75+F76</f>
        <v>0</v>
      </c>
      <c r="G74" s="14">
        <f>G75+G76</f>
        <v>0</v>
      </c>
      <c r="H74" s="14">
        <f>H75+H76</f>
        <v>0</v>
      </c>
      <c r="I74" s="40"/>
    </row>
    <row r="75" spans="1:9">
      <c r="A75" s="46" t="s">
        <v>180</v>
      </c>
      <c r="B75" s="468">
        <v>1</v>
      </c>
      <c r="C75" s="469" t="s">
        <v>181</v>
      </c>
      <c r="D75" s="228">
        <v>72</v>
      </c>
      <c r="E75" s="12"/>
      <c r="F75" s="12"/>
      <c r="G75" s="12">
        <f>E75+F75</f>
        <v>0</v>
      </c>
      <c r="H75" s="12">
        <f>G75</f>
        <v>0</v>
      </c>
      <c r="I75" s="40"/>
    </row>
    <row r="76" spans="1:9">
      <c r="A76" s="46"/>
      <c r="B76" s="468">
        <v>2</v>
      </c>
      <c r="C76" s="469" t="s">
        <v>182</v>
      </c>
      <c r="D76" s="228">
        <v>73</v>
      </c>
      <c r="E76" s="12"/>
      <c r="F76" s="14"/>
      <c r="G76" s="12">
        <f>E76+F76</f>
        <v>0</v>
      </c>
      <c r="H76" s="12">
        <f>G76</f>
        <v>0</v>
      </c>
      <c r="I76" s="40"/>
    </row>
    <row r="77" spans="1:9">
      <c r="A77" s="466" t="s">
        <v>183</v>
      </c>
      <c r="B77" s="466"/>
      <c r="C77" s="466" t="s">
        <v>16</v>
      </c>
      <c r="D77" s="228">
        <v>74</v>
      </c>
      <c r="E77" s="466">
        <f>SUM(E78:E80)</f>
        <v>0</v>
      </c>
      <c r="F77" s="466">
        <f>SUM(F78:F80)</f>
        <v>0</v>
      </c>
      <c r="G77" s="14">
        <f>SUM(G78:G80)</f>
        <v>0</v>
      </c>
      <c r="H77" s="14">
        <f>SUM(H78:H80)</f>
        <v>0</v>
      </c>
      <c r="I77" s="40"/>
    </row>
    <row r="78" spans="1:9">
      <c r="A78" s="46"/>
      <c r="B78" s="468">
        <v>1</v>
      </c>
      <c r="C78" s="469" t="s">
        <v>184</v>
      </c>
      <c r="D78" s="228">
        <v>75</v>
      </c>
      <c r="E78" s="12"/>
      <c r="F78" s="12"/>
      <c r="G78" s="12">
        <f>E78+F78</f>
        <v>0</v>
      </c>
      <c r="H78" s="12">
        <f>G78</f>
        <v>0</v>
      </c>
      <c r="I78" s="40"/>
    </row>
    <row r="79" spans="1:9">
      <c r="A79" s="46"/>
      <c r="B79" s="544">
        <v>2</v>
      </c>
      <c r="C79" s="469" t="s">
        <v>185</v>
      </c>
      <c r="D79" s="228">
        <v>76</v>
      </c>
      <c r="E79" s="12"/>
      <c r="F79" s="12"/>
      <c r="G79" s="12">
        <f>E79+F79</f>
        <v>0</v>
      </c>
      <c r="H79" s="12">
        <f>G79</f>
        <v>0</v>
      </c>
      <c r="I79" s="40"/>
    </row>
    <row r="80" spans="1:9">
      <c r="A80" s="46"/>
      <c r="B80" s="544">
        <v>3</v>
      </c>
      <c r="C80" s="469" t="s">
        <v>186</v>
      </c>
      <c r="D80" s="228">
        <v>77</v>
      </c>
      <c r="E80" s="12"/>
      <c r="F80" s="12"/>
      <c r="G80" s="12">
        <f>E80+F80</f>
        <v>0</v>
      </c>
      <c r="H80" s="12">
        <f>G80</f>
        <v>0</v>
      </c>
      <c r="I80" s="40"/>
    </row>
    <row r="81" spans="1:14">
      <c r="B81" s="479"/>
      <c r="D81" s="5"/>
    </row>
    <row r="82" spans="1:14">
      <c r="C82" s="11" t="s">
        <v>352</v>
      </c>
      <c r="D82" s="228"/>
      <c r="E82" s="12"/>
      <c r="F82" s="12"/>
      <c r="G82" s="12">
        <f>E82+F82</f>
        <v>0</v>
      </c>
      <c r="H82" s="12">
        <f>G82</f>
        <v>0</v>
      </c>
      <c r="I82" s="40"/>
      <c r="J82" s="20"/>
    </row>
    <row r="83" spans="1:14">
      <c r="C83" s="11" t="s">
        <v>495</v>
      </c>
      <c r="D83" s="228"/>
      <c r="E83" s="12"/>
      <c r="F83" s="12"/>
      <c r="G83" s="12"/>
      <c r="H83" s="12"/>
      <c r="I83" s="40"/>
      <c r="J83" s="20"/>
    </row>
    <row r="84" spans="1:14">
      <c r="C84" s="11" t="s">
        <v>731</v>
      </c>
      <c r="D84" s="228"/>
      <c r="E84" s="12"/>
      <c r="F84" s="12"/>
      <c r="G84" s="12"/>
      <c r="H84" s="12"/>
    </row>
    <row r="85" spans="1:14">
      <c r="C85" s="8" t="s">
        <v>496</v>
      </c>
      <c r="D85" s="228"/>
      <c r="E85" s="14">
        <f>E4+E82+E83</f>
        <v>0</v>
      </c>
      <c r="F85" s="14">
        <f>F4+F82+F83</f>
        <v>0</v>
      </c>
      <c r="G85" s="14">
        <f>G4+G82+G83</f>
        <v>0</v>
      </c>
      <c r="H85" s="14">
        <f>H4+H82+H83</f>
        <v>0</v>
      </c>
    </row>
    <row r="86" spans="1:14">
      <c r="C86" s="4"/>
      <c r="E86" s="30"/>
      <c r="F86" s="30"/>
      <c r="G86" s="30"/>
      <c r="H86" s="30"/>
      <c r="I86" s="545"/>
    </row>
    <row r="87" spans="1:14" ht="30">
      <c r="A87" s="11"/>
      <c r="B87" s="480"/>
      <c r="C87" s="8"/>
      <c r="E87" s="14" t="str">
        <f>E1</f>
        <v>Účetní hodnota</v>
      </c>
      <c r="F87" s="593" t="str">
        <f>H1</f>
        <v>Substanční hodnota</v>
      </c>
      <c r="G87" s="30"/>
      <c r="H87" s="30"/>
      <c r="I87" s="545"/>
    </row>
    <row r="88" spans="1:14">
      <c r="A88" s="8"/>
      <c r="B88" s="8"/>
      <c r="C88" s="11" t="str">
        <f>C3</f>
        <v>v tis. Kč</v>
      </c>
      <c r="D88" s="549" t="s">
        <v>764</v>
      </c>
      <c r="E88" s="536">
        <f>E2</f>
        <v>45657</v>
      </c>
      <c r="F88" s="536">
        <f>E88</f>
        <v>45657</v>
      </c>
    </row>
    <row r="89" spans="1:14">
      <c r="A89" s="466"/>
      <c r="B89" s="466"/>
      <c r="C89" s="466" t="s">
        <v>187</v>
      </c>
      <c r="D89" s="481">
        <v>78</v>
      </c>
      <c r="E89" s="466">
        <f>E90+E112+E152</f>
        <v>0</v>
      </c>
      <c r="F89" s="466">
        <f>F90+F112+F152</f>
        <v>0</v>
      </c>
      <c r="G89" s="20"/>
      <c r="H89" s="20"/>
      <c r="I89" s="20"/>
    </row>
    <row r="90" spans="1:14">
      <c r="A90" s="466" t="s">
        <v>188</v>
      </c>
      <c r="B90" s="466"/>
      <c r="C90" s="466" t="s">
        <v>5</v>
      </c>
      <c r="D90" s="228">
        <v>79</v>
      </c>
      <c r="E90" s="14">
        <f>E91+E95+E103+E106+E110+E111</f>
        <v>0</v>
      </c>
      <c r="F90" s="14">
        <f>F91+F95+F103+F106+F110+F111</f>
        <v>0</v>
      </c>
      <c r="G90" s="474" t="e">
        <f>E90/$E$89</f>
        <v>#DIV/0!</v>
      </c>
      <c r="H90" s="541"/>
      <c r="I90" s="541"/>
      <c r="J90" s="541"/>
      <c r="M90" s="546"/>
      <c r="N90" s="546"/>
    </row>
    <row r="91" spans="1:14">
      <c r="A91" s="466" t="s">
        <v>189</v>
      </c>
      <c r="B91" s="466"/>
      <c r="C91" s="466" t="s">
        <v>6</v>
      </c>
      <c r="D91" s="481">
        <v>80</v>
      </c>
      <c r="E91" s="466">
        <f>SUM(E92:E94)</f>
        <v>0</v>
      </c>
      <c r="F91" s="466">
        <f>SUM(F92:F94)</f>
        <v>0</v>
      </c>
    </row>
    <row r="92" spans="1:14">
      <c r="A92" s="46" t="s">
        <v>189</v>
      </c>
      <c r="B92" s="468">
        <v>1</v>
      </c>
      <c r="C92" s="469" t="s">
        <v>6</v>
      </c>
      <c r="D92" s="228">
        <v>81</v>
      </c>
      <c r="E92" s="12"/>
      <c r="F92" s="12">
        <f>E92</f>
        <v>0</v>
      </c>
      <c r="G92" s="20"/>
    </row>
    <row r="93" spans="1:14">
      <c r="A93" s="46"/>
      <c r="B93" s="468">
        <v>2</v>
      </c>
      <c r="C93" s="469" t="s">
        <v>190</v>
      </c>
      <c r="D93" s="481">
        <v>82</v>
      </c>
      <c r="E93" s="12"/>
      <c r="F93" s="12">
        <f>E93</f>
        <v>0</v>
      </c>
    </row>
    <row r="94" spans="1:14">
      <c r="A94" s="46"/>
      <c r="B94" s="468">
        <v>3</v>
      </c>
      <c r="C94" s="469" t="s">
        <v>191</v>
      </c>
      <c r="D94" s="228">
        <v>83</v>
      </c>
      <c r="E94" s="12"/>
      <c r="F94" s="12">
        <f>E94</f>
        <v>0</v>
      </c>
    </row>
    <row r="95" spans="1:14">
      <c r="A95" s="466" t="s">
        <v>192</v>
      </c>
      <c r="B95" s="466"/>
      <c r="C95" s="466" t="s">
        <v>193</v>
      </c>
      <c r="D95" s="481">
        <v>84</v>
      </c>
      <c r="E95" s="466">
        <f>E96+E97</f>
        <v>0</v>
      </c>
      <c r="F95" s="466">
        <f>F96+F97</f>
        <v>0</v>
      </c>
      <c r="G95" s="20"/>
      <c r="J95" s="20"/>
    </row>
    <row r="96" spans="1:14">
      <c r="A96" s="46" t="s">
        <v>192</v>
      </c>
      <c r="B96" s="468">
        <v>1</v>
      </c>
      <c r="C96" s="469" t="s">
        <v>194</v>
      </c>
      <c r="D96" s="228">
        <v>85</v>
      </c>
      <c r="E96" s="12">
        <v>0</v>
      </c>
      <c r="F96" s="12">
        <f>E96</f>
        <v>0</v>
      </c>
    </row>
    <row r="97" spans="1:9">
      <c r="A97" s="466"/>
      <c r="B97" s="466">
        <v>2</v>
      </c>
      <c r="C97" s="466" t="s">
        <v>7</v>
      </c>
      <c r="D97" s="481">
        <v>86</v>
      </c>
      <c r="E97" s="466">
        <f>SUM(E98:E102)</f>
        <v>0</v>
      </c>
      <c r="F97" s="466">
        <f>SUM(F98:F102)</f>
        <v>0</v>
      </c>
    </row>
    <row r="98" spans="1:9">
      <c r="A98" s="46"/>
      <c r="B98" s="471" t="s">
        <v>94</v>
      </c>
      <c r="C98" s="469" t="s">
        <v>195</v>
      </c>
      <c r="D98" s="228">
        <v>87</v>
      </c>
      <c r="E98" s="12"/>
      <c r="F98" s="12">
        <f>E98</f>
        <v>0</v>
      </c>
      <c r="G98" s="20"/>
    </row>
    <row r="99" spans="1:9">
      <c r="A99" s="46"/>
      <c r="B99" s="471" t="s">
        <v>96</v>
      </c>
      <c r="C99" s="469" t="s">
        <v>196</v>
      </c>
      <c r="D99" s="481">
        <v>88</v>
      </c>
      <c r="E99" s="12"/>
      <c r="F99" s="12">
        <f>E99</f>
        <v>0</v>
      </c>
    </row>
    <row r="100" spans="1:9" ht="30">
      <c r="A100" s="46"/>
      <c r="B100" s="471" t="s">
        <v>164</v>
      </c>
      <c r="C100" s="469" t="s">
        <v>197</v>
      </c>
      <c r="D100" s="228">
        <v>89</v>
      </c>
      <c r="E100" s="12"/>
      <c r="F100" s="12">
        <f>E100</f>
        <v>0</v>
      </c>
    </row>
    <row r="101" spans="1:9">
      <c r="A101" s="46"/>
      <c r="B101" s="471" t="s">
        <v>165</v>
      </c>
      <c r="C101" s="469" t="s">
        <v>198</v>
      </c>
      <c r="D101" s="481">
        <v>90</v>
      </c>
      <c r="E101" s="12"/>
      <c r="F101" s="12">
        <f>E101</f>
        <v>0</v>
      </c>
      <c r="G101" s="20"/>
    </row>
    <row r="102" spans="1:9">
      <c r="A102" s="46"/>
      <c r="B102" s="471" t="s">
        <v>199</v>
      </c>
      <c r="C102" s="469" t="s">
        <v>200</v>
      </c>
      <c r="D102" s="228">
        <v>91</v>
      </c>
      <c r="E102" s="12"/>
      <c r="F102" s="12">
        <f>E102</f>
        <v>0</v>
      </c>
    </row>
    <row r="103" spans="1:9">
      <c r="A103" s="466" t="s">
        <v>201</v>
      </c>
      <c r="B103" s="466"/>
      <c r="C103" s="466" t="s">
        <v>202</v>
      </c>
      <c r="D103" s="481">
        <v>92</v>
      </c>
      <c r="E103" s="466">
        <f>E104+E105</f>
        <v>0</v>
      </c>
      <c r="F103" s="466">
        <f>F104+F105</f>
        <v>0</v>
      </c>
    </row>
    <row r="104" spans="1:9">
      <c r="A104" s="46" t="s">
        <v>201</v>
      </c>
      <c r="B104" s="468">
        <v>1</v>
      </c>
      <c r="C104" s="469" t="s">
        <v>203</v>
      </c>
      <c r="D104" s="228">
        <v>93</v>
      </c>
      <c r="E104" s="12"/>
      <c r="F104" s="12">
        <f>E104</f>
        <v>0</v>
      </c>
      <c r="G104" s="20"/>
    </row>
    <row r="105" spans="1:9">
      <c r="A105" s="46"/>
      <c r="B105" s="468">
        <v>2</v>
      </c>
      <c r="C105" s="469" t="s">
        <v>204</v>
      </c>
      <c r="D105" s="481">
        <v>94</v>
      </c>
      <c r="E105" s="12"/>
      <c r="F105" s="12">
        <f>E105</f>
        <v>0</v>
      </c>
    </row>
    <row r="106" spans="1:9">
      <c r="A106" s="466" t="s">
        <v>205</v>
      </c>
      <c r="B106" s="466"/>
      <c r="C106" s="466" t="s">
        <v>991</v>
      </c>
      <c r="D106" s="228">
        <v>95</v>
      </c>
      <c r="E106" s="466">
        <f>SUM(E107:E109)</f>
        <v>0</v>
      </c>
      <c r="F106" s="466">
        <f>SUM(F107:F109)</f>
        <v>0</v>
      </c>
    </row>
    <row r="107" spans="1:9">
      <c r="A107" s="46" t="s">
        <v>205</v>
      </c>
      <c r="B107" s="468">
        <v>1</v>
      </c>
      <c r="C107" s="469" t="s">
        <v>206</v>
      </c>
      <c r="D107" s="481">
        <v>96</v>
      </c>
      <c r="E107" s="12"/>
      <c r="F107" s="12">
        <f>E107</f>
        <v>0</v>
      </c>
      <c r="G107" s="20"/>
    </row>
    <row r="108" spans="1:9">
      <c r="A108" s="46"/>
      <c r="B108" s="468">
        <v>2</v>
      </c>
      <c r="C108" s="469" t="s">
        <v>1007</v>
      </c>
      <c r="D108" s="228">
        <v>97</v>
      </c>
      <c r="E108" s="12"/>
      <c r="F108" s="12">
        <f>E108</f>
        <v>0</v>
      </c>
    </row>
    <row r="109" spans="1:9">
      <c r="A109" s="46"/>
      <c r="B109" s="468">
        <v>3</v>
      </c>
      <c r="C109" s="469" t="s">
        <v>207</v>
      </c>
      <c r="D109" s="481">
        <v>98</v>
      </c>
      <c r="E109" s="12"/>
      <c r="F109" s="12">
        <f>E109</f>
        <v>0</v>
      </c>
    </row>
    <row r="110" spans="1:9">
      <c r="A110" s="466" t="s">
        <v>208</v>
      </c>
      <c r="B110" s="466"/>
      <c r="C110" s="14" t="s">
        <v>360</v>
      </c>
      <c r="D110" s="228">
        <v>99</v>
      </c>
      <c r="E110" s="547">
        <f>Výsledovka!J66</f>
        <v>0</v>
      </c>
      <c r="F110" s="14">
        <f>E110</f>
        <v>0</v>
      </c>
      <c r="G110" s="20"/>
    </row>
    <row r="111" spans="1:9">
      <c r="A111" s="466" t="s">
        <v>209</v>
      </c>
      <c r="B111" s="466"/>
      <c r="C111" s="14" t="s">
        <v>210</v>
      </c>
      <c r="D111" s="481">
        <v>100</v>
      </c>
      <c r="E111" s="466">
        <v>0</v>
      </c>
      <c r="F111" s="466">
        <f>E111</f>
        <v>0</v>
      </c>
    </row>
    <row r="112" spans="1:9">
      <c r="A112" s="466" t="s">
        <v>211</v>
      </c>
      <c r="B112" s="466"/>
      <c r="C112" s="466" t="s">
        <v>8</v>
      </c>
      <c r="D112" s="228">
        <v>101</v>
      </c>
      <c r="E112" s="466">
        <f>E113+E118</f>
        <v>0</v>
      </c>
      <c r="F112" s="466">
        <f>F113+F118</f>
        <v>0</v>
      </c>
      <c r="G112" s="474" t="e">
        <f>E112/$E$89</f>
        <v>#DIV/0!</v>
      </c>
      <c r="H112" s="541"/>
      <c r="I112" s="541"/>
    </row>
    <row r="113" spans="1:7">
      <c r="A113" s="466" t="s">
        <v>212</v>
      </c>
      <c r="B113" s="466"/>
      <c r="C113" s="466" t="s">
        <v>9</v>
      </c>
      <c r="D113" s="481">
        <v>102</v>
      </c>
      <c r="E113" s="466">
        <f>SUM(E114:E117)</f>
        <v>0</v>
      </c>
      <c r="F113" s="466">
        <f>SUM(F114:F117)</f>
        <v>0</v>
      </c>
      <c r="G113" s="20"/>
    </row>
    <row r="114" spans="1:7">
      <c r="A114" s="46" t="s">
        <v>212</v>
      </c>
      <c r="B114" s="468">
        <v>1</v>
      </c>
      <c r="C114" s="469" t="s">
        <v>213</v>
      </c>
      <c r="D114" s="228">
        <v>103</v>
      </c>
      <c r="E114" s="12"/>
      <c r="F114" s="12">
        <f>E114</f>
        <v>0</v>
      </c>
    </row>
    <row r="115" spans="1:7">
      <c r="A115" s="46"/>
      <c r="B115" s="468">
        <v>2</v>
      </c>
      <c r="C115" s="469" t="s">
        <v>214</v>
      </c>
      <c r="D115" s="481">
        <v>104</v>
      </c>
      <c r="E115" s="12"/>
      <c r="F115" s="12">
        <f>E115</f>
        <v>0</v>
      </c>
    </row>
    <row r="116" spans="1:7">
      <c r="A116" s="46"/>
      <c r="B116" s="468">
        <v>3</v>
      </c>
      <c r="C116" s="469" t="s">
        <v>215</v>
      </c>
      <c r="D116" s="228">
        <v>105</v>
      </c>
      <c r="E116" s="12"/>
      <c r="F116" s="12">
        <f>E116</f>
        <v>0</v>
      </c>
      <c r="G116" s="20"/>
    </row>
    <row r="117" spans="1:7">
      <c r="A117" s="46"/>
      <c r="B117" s="468">
        <v>4</v>
      </c>
      <c r="C117" s="469" t="s">
        <v>216</v>
      </c>
      <c r="D117" s="481">
        <v>106</v>
      </c>
      <c r="E117" s="12"/>
      <c r="F117" s="12">
        <f>E117</f>
        <v>0</v>
      </c>
    </row>
    <row r="118" spans="1:7">
      <c r="A118" s="466" t="s">
        <v>217</v>
      </c>
      <c r="B118" s="466"/>
      <c r="C118" s="466" t="s">
        <v>24</v>
      </c>
      <c r="D118" s="228">
        <v>107</v>
      </c>
      <c r="E118" s="466">
        <f>E119+E134</f>
        <v>0</v>
      </c>
      <c r="F118" s="466">
        <f>F119+F134</f>
        <v>0</v>
      </c>
    </row>
    <row r="119" spans="1:7">
      <c r="A119" s="466" t="s">
        <v>218</v>
      </c>
      <c r="B119" s="466"/>
      <c r="C119" s="466" t="s">
        <v>10</v>
      </c>
      <c r="D119" s="481">
        <v>108</v>
      </c>
      <c r="E119" s="466">
        <f>E120+SUM(E123:E130)</f>
        <v>0</v>
      </c>
      <c r="F119" s="466">
        <f>F120+SUM(F123:F130)</f>
        <v>0</v>
      </c>
      <c r="G119" s="20"/>
    </row>
    <row r="120" spans="1:7">
      <c r="A120" s="466" t="s">
        <v>218</v>
      </c>
      <c r="B120" s="466">
        <v>1</v>
      </c>
      <c r="C120" s="466" t="s">
        <v>219</v>
      </c>
      <c r="D120" s="228">
        <v>109</v>
      </c>
      <c r="E120" s="466">
        <f>E121+E122</f>
        <v>0</v>
      </c>
      <c r="F120" s="466">
        <f>F121+F122</f>
        <v>0</v>
      </c>
    </row>
    <row r="121" spans="1:7">
      <c r="A121" s="46"/>
      <c r="B121" s="471" t="s">
        <v>107</v>
      </c>
      <c r="C121" s="469" t="s">
        <v>220</v>
      </c>
      <c r="D121" s="481">
        <v>110</v>
      </c>
      <c r="E121" s="12"/>
      <c r="F121" s="12">
        <f>E121</f>
        <v>0</v>
      </c>
    </row>
    <row r="122" spans="1:7">
      <c r="A122" s="46"/>
      <c r="B122" s="471" t="s">
        <v>109</v>
      </c>
      <c r="C122" s="469" t="s">
        <v>221</v>
      </c>
      <c r="D122" s="228">
        <v>111</v>
      </c>
      <c r="E122" s="12"/>
      <c r="F122" s="12">
        <f t="shared" ref="F122:F128" si="5">E122</f>
        <v>0</v>
      </c>
      <c r="G122" s="20"/>
    </row>
    <row r="123" spans="1:7">
      <c r="A123" s="46"/>
      <c r="B123" s="470">
        <v>2</v>
      </c>
      <c r="C123" s="469" t="s">
        <v>222</v>
      </c>
      <c r="D123" s="481">
        <v>112</v>
      </c>
      <c r="E123" s="12"/>
      <c r="F123" s="12">
        <f t="shared" si="5"/>
        <v>0</v>
      </c>
    </row>
    <row r="124" spans="1:7">
      <c r="A124" s="46"/>
      <c r="B124" s="468">
        <v>3</v>
      </c>
      <c r="C124" s="469" t="s">
        <v>223</v>
      </c>
      <c r="D124" s="228">
        <v>113</v>
      </c>
      <c r="E124" s="12"/>
      <c r="F124" s="12">
        <f t="shared" si="5"/>
        <v>0</v>
      </c>
    </row>
    <row r="125" spans="1:7">
      <c r="A125" s="46"/>
      <c r="B125" s="468">
        <v>4</v>
      </c>
      <c r="C125" s="469" t="s">
        <v>224</v>
      </c>
      <c r="D125" s="481">
        <v>114</v>
      </c>
      <c r="E125" s="12"/>
      <c r="F125" s="12">
        <f t="shared" si="5"/>
        <v>0</v>
      </c>
      <c r="G125" s="20"/>
    </row>
    <row r="126" spans="1:7">
      <c r="A126" s="46"/>
      <c r="B126" s="468">
        <v>5</v>
      </c>
      <c r="C126" s="469" t="s">
        <v>225</v>
      </c>
      <c r="D126" s="228">
        <v>115</v>
      </c>
      <c r="E126" s="12"/>
      <c r="F126" s="12">
        <f t="shared" si="5"/>
        <v>0</v>
      </c>
    </row>
    <row r="127" spans="1:7">
      <c r="A127" s="46"/>
      <c r="B127" s="468">
        <v>6</v>
      </c>
      <c r="C127" s="469" t="s">
        <v>226</v>
      </c>
      <c r="D127" s="481">
        <v>116</v>
      </c>
      <c r="E127" s="12"/>
      <c r="F127" s="12">
        <f t="shared" si="5"/>
        <v>0</v>
      </c>
    </row>
    <row r="128" spans="1:7">
      <c r="A128" s="46"/>
      <c r="B128" s="468">
        <v>7</v>
      </c>
      <c r="C128" s="475" t="s">
        <v>227</v>
      </c>
      <c r="D128" s="228">
        <v>117</v>
      </c>
      <c r="E128" s="12"/>
      <c r="F128" s="12">
        <f t="shared" si="5"/>
        <v>0</v>
      </c>
      <c r="G128" s="20"/>
    </row>
    <row r="129" spans="1:20" s="44" customFormat="1">
      <c r="A129" s="46"/>
      <c r="B129" s="468">
        <v>8</v>
      </c>
      <c r="C129" s="469" t="s">
        <v>228</v>
      </c>
      <c r="D129" s="481">
        <v>118</v>
      </c>
      <c r="E129" s="12"/>
      <c r="F129" s="12">
        <f>E129</f>
        <v>0</v>
      </c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</row>
    <row r="130" spans="1:20" s="44" customFormat="1">
      <c r="A130" s="466"/>
      <c r="B130" s="466">
        <v>9</v>
      </c>
      <c r="C130" s="466" t="s">
        <v>229</v>
      </c>
      <c r="D130" s="228">
        <v>119</v>
      </c>
      <c r="E130" s="466">
        <f>SUM(E131:E133)</f>
        <v>0</v>
      </c>
      <c r="F130" s="466">
        <f>SUM(F131:F133)</f>
        <v>0</v>
      </c>
      <c r="G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</row>
    <row r="131" spans="1:20" s="44" customFormat="1">
      <c r="A131" s="46"/>
      <c r="B131" s="471">
        <v>42378</v>
      </c>
      <c r="C131" s="475" t="s">
        <v>230</v>
      </c>
      <c r="D131" s="481">
        <v>120</v>
      </c>
      <c r="E131" s="12"/>
      <c r="F131" s="12">
        <f>E131</f>
        <v>0</v>
      </c>
      <c r="G131" s="20"/>
      <c r="H131" s="5"/>
      <c r="I131" s="5"/>
      <c r="J131" s="5"/>
      <c r="K131" s="5"/>
      <c r="L131" s="5"/>
      <c r="M131" s="5"/>
      <c r="N131" s="5"/>
      <c r="O131" s="5"/>
      <c r="P131" s="5"/>
      <c r="Q131" s="5"/>
      <c r="R131" s="5"/>
      <c r="S131" s="5"/>
      <c r="T131" s="5"/>
    </row>
    <row r="132" spans="1:20" s="44" customFormat="1">
      <c r="A132" s="46"/>
      <c r="B132" s="471">
        <v>42409</v>
      </c>
      <c r="C132" s="469" t="s">
        <v>231</v>
      </c>
      <c r="D132" s="228">
        <v>121</v>
      </c>
      <c r="E132" s="12"/>
      <c r="F132" s="12">
        <f>E132</f>
        <v>0</v>
      </c>
      <c r="G132" s="5"/>
      <c r="H132" s="5"/>
      <c r="I132" s="5"/>
      <c r="J132" s="5"/>
      <c r="K132" s="5"/>
      <c r="L132" s="5"/>
      <c r="M132" s="5"/>
      <c r="N132" s="5"/>
      <c r="O132" s="5"/>
      <c r="P132" s="5"/>
      <c r="Q132" s="5"/>
      <c r="R132" s="5"/>
      <c r="S132" s="5"/>
      <c r="T132" s="5"/>
    </row>
    <row r="133" spans="1:20" s="44" customFormat="1">
      <c r="A133" s="46"/>
      <c r="B133" s="471">
        <v>42438</v>
      </c>
      <c r="C133" s="469" t="s">
        <v>232</v>
      </c>
      <c r="D133" s="481">
        <v>122</v>
      </c>
      <c r="E133" s="12"/>
      <c r="F133" s="12">
        <f>E133</f>
        <v>0</v>
      </c>
      <c r="G133" s="5"/>
      <c r="H133" s="5"/>
      <c r="I133" s="5"/>
      <c r="J133" s="5"/>
      <c r="K133" s="5"/>
      <c r="L133" s="5"/>
      <c r="M133" s="5"/>
      <c r="N133" s="5"/>
      <c r="O133" s="5"/>
      <c r="P133" s="5"/>
      <c r="Q133" s="5"/>
      <c r="R133" s="5"/>
      <c r="S133" s="5"/>
      <c r="T133" s="5"/>
    </row>
    <row r="134" spans="1:20" s="44" customFormat="1">
      <c r="A134" s="466" t="s">
        <v>233</v>
      </c>
      <c r="B134" s="466"/>
      <c r="C134" s="466" t="s">
        <v>11</v>
      </c>
      <c r="D134" s="228">
        <v>123</v>
      </c>
      <c r="E134" s="466">
        <f>E135+SUM(E138:E144)</f>
        <v>0</v>
      </c>
      <c r="F134" s="466">
        <f>F135+SUM(F138:F144)</f>
        <v>0</v>
      </c>
      <c r="G134" s="20"/>
      <c r="H134" s="5"/>
      <c r="I134" s="5"/>
      <c r="J134" s="5"/>
      <c r="K134" s="5"/>
      <c r="L134" s="5"/>
      <c r="M134" s="5"/>
      <c r="N134" s="5"/>
      <c r="O134" s="5"/>
      <c r="P134" s="5"/>
      <c r="Q134" s="5"/>
      <c r="R134" s="5"/>
      <c r="S134" s="5"/>
      <c r="T134" s="5"/>
    </row>
    <row r="135" spans="1:20" s="44" customFormat="1">
      <c r="A135" s="466" t="s">
        <v>233</v>
      </c>
      <c r="B135" s="466">
        <v>1</v>
      </c>
      <c r="C135" s="466" t="s">
        <v>219</v>
      </c>
      <c r="D135" s="481">
        <v>124</v>
      </c>
      <c r="E135" s="466">
        <f>E136+E137</f>
        <v>0</v>
      </c>
      <c r="F135" s="466">
        <f>F136+F137</f>
        <v>0</v>
      </c>
      <c r="G135" s="5"/>
      <c r="H135" s="5"/>
      <c r="I135" s="5"/>
      <c r="J135" s="5"/>
      <c r="K135" s="5"/>
      <c r="L135" s="5"/>
      <c r="M135" s="5"/>
      <c r="N135" s="5"/>
      <c r="O135" s="5"/>
      <c r="P135" s="5"/>
      <c r="Q135" s="5"/>
      <c r="R135" s="5"/>
      <c r="S135" s="5"/>
      <c r="T135" s="5"/>
    </row>
    <row r="136" spans="1:20" s="44" customFormat="1">
      <c r="A136" s="46"/>
      <c r="B136" s="471" t="s">
        <v>107</v>
      </c>
      <c r="C136" s="469" t="s">
        <v>220</v>
      </c>
      <c r="D136" s="228">
        <v>125</v>
      </c>
      <c r="E136" s="12"/>
      <c r="F136" s="12">
        <f>E136</f>
        <v>0</v>
      </c>
      <c r="G136" s="5"/>
      <c r="H136" s="5"/>
      <c r="I136" s="5"/>
      <c r="J136" s="5"/>
      <c r="K136" s="5"/>
      <c r="L136" s="5"/>
      <c r="M136" s="5"/>
      <c r="N136" s="5"/>
      <c r="O136" s="5"/>
      <c r="P136" s="5"/>
      <c r="Q136" s="5"/>
      <c r="R136" s="5"/>
      <c r="S136" s="5"/>
      <c r="T136" s="5"/>
    </row>
    <row r="137" spans="1:20" s="44" customFormat="1">
      <c r="A137" s="46"/>
      <c r="B137" s="471" t="s">
        <v>109</v>
      </c>
      <c r="C137" s="469" t="s">
        <v>221</v>
      </c>
      <c r="D137" s="481">
        <v>126</v>
      </c>
      <c r="E137" s="12"/>
      <c r="F137" s="12">
        <f t="shared" ref="F137:F143" si="6">E137</f>
        <v>0</v>
      </c>
      <c r="G137" s="20"/>
      <c r="H137" s="5"/>
      <c r="I137" s="5"/>
      <c r="J137" s="5"/>
      <c r="K137" s="5"/>
      <c r="L137" s="5"/>
      <c r="M137" s="5"/>
      <c r="N137" s="5"/>
      <c r="O137" s="5"/>
      <c r="P137" s="5"/>
      <c r="Q137" s="5"/>
      <c r="R137" s="5"/>
      <c r="S137" s="5"/>
      <c r="T137" s="5"/>
    </row>
    <row r="138" spans="1:20" s="44" customFormat="1">
      <c r="A138" s="46"/>
      <c r="B138" s="470">
        <v>2</v>
      </c>
      <c r="C138" s="469" t="s">
        <v>222</v>
      </c>
      <c r="D138" s="228">
        <v>127</v>
      </c>
      <c r="E138" s="12"/>
      <c r="F138" s="12">
        <f t="shared" si="6"/>
        <v>0</v>
      </c>
      <c r="G138" s="5"/>
      <c r="H138" s="5"/>
      <c r="I138" s="5"/>
      <c r="J138" s="5"/>
      <c r="K138" s="5"/>
      <c r="L138" s="5"/>
      <c r="M138" s="5"/>
      <c r="N138" s="5"/>
      <c r="O138" s="5"/>
      <c r="P138" s="5"/>
      <c r="Q138" s="5"/>
      <c r="R138" s="5"/>
      <c r="S138" s="5"/>
      <c r="T138" s="5"/>
    </row>
    <row r="139" spans="1:20" s="44" customFormat="1">
      <c r="A139" s="46"/>
      <c r="B139" s="470">
        <v>3</v>
      </c>
      <c r="C139" s="469" t="s">
        <v>234</v>
      </c>
      <c r="D139" s="481">
        <v>128</v>
      </c>
      <c r="E139" s="12"/>
      <c r="F139" s="12">
        <f t="shared" si="6"/>
        <v>0</v>
      </c>
      <c r="G139" s="5"/>
      <c r="H139" s="5"/>
      <c r="I139" s="5"/>
      <c r="J139" s="5"/>
      <c r="K139" s="5"/>
      <c r="L139" s="5"/>
      <c r="M139" s="5"/>
      <c r="N139" s="5"/>
      <c r="O139" s="5"/>
      <c r="P139" s="5"/>
      <c r="Q139" s="5"/>
      <c r="R139" s="5"/>
      <c r="S139" s="5"/>
      <c r="T139" s="5"/>
    </row>
    <row r="140" spans="1:20" s="44" customFormat="1">
      <c r="A140" s="46"/>
      <c r="B140" s="470">
        <v>4</v>
      </c>
      <c r="C140" s="469" t="s">
        <v>224</v>
      </c>
      <c r="D140" s="228">
        <v>129</v>
      </c>
      <c r="E140" s="12"/>
      <c r="F140" s="12">
        <f t="shared" si="6"/>
        <v>0</v>
      </c>
      <c r="G140" s="20"/>
      <c r="H140" s="5"/>
      <c r="I140" s="5"/>
      <c r="J140" s="5"/>
      <c r="K140" s="5"/>
      <c r="L140" s="5"/>
      <c r="M140" s="5"/>
      <c r="N140" s="5"/>
      <c r="O140" s="5"/>
      <c r="P140" s="5"/>
      <c r="Q140" s="5"/>
      <c r="R140" s="5"/>
      <c r="S140" s="5"/>
      <c r="T140" s="5"/>
    </row>
    <row r="141" spans="1:20" s="44" customFormat="1">
      <c r="A141" s="46"/>
      <c r="B141" s="468">
        <v>5</v>
      </c>
      <c r="C141" s="469" t="s">
        <v>235</v>
      </c>
      <c r="D141" s="481">
        <v>130</v>
      </c>
      <c r="E141" s="12"/>
      <c r="F141" s="12">
        <f t="shared" si="6"/>
        <v>0</v>
      </c>
      <c r="G141" s="5"/>
      <c r="H141" s="5"/>
      <c r="I141" s="5"/>
      <c r="J141" s="5"/>
      <c r="K141" s="5"/>
      <c r="L141" s="5"/>
      <c r="M141" s="5"/>
      <c r="N141" s="5"/>
      <c r="O141" s="5"/>
      <c r="P141" s="5"/>
      <c r="Q141" s="5"/>
      <c r="R141" s="5"/>
      <c r="S141" s="5"/>
      <c r="T141" s="5"/>
    </row>
    <row r="142" spans="1:20" s="44" customFormat="1">
      <c r="A142" s="46"/>
      <c r="B142" s="468">
        <v>6</v>
      </c>
      <c r="C142" s="475" t="s">
        <v>226</v>
      </c>
      <c r="D142" s="228">
        <v>131</v>
      </c>
      <c r="E142" s="12"/>
      <c r="F142" s="12">
        <f t="shared" si="6"/>
        <v>0</v>
      </c>
      <c r="G142" s="5"/>
      <c r="H142" s="5"/>
      <c r="I142" s="5"/>
      <c r="J142" s="5"/>
      <c r="K142" s="5"/>
      <c r="L142" s="5"/>
      <c r="M142" s="5"/>
      <c r="N142" s="5"/>
      <c r="O142" s="5"/>
      <c r="P142" s="5"/>
      <c r="Q142" s="5"/>
      <c r="R142" s="5"/>
      <c r="S142" s="5"/>
      <c r="T142" s="5"/>
    </row>
    <row r="143" spans="1:20" s="44" customFormat="1">
      <c r="A143" s="46"/>
      <c r="B143" s="468">
        <v>7</v>
      </c>
      <c r="C143" s="475" t="s">
        <v>227</v>
      </c>
      <c r="D143" s="481">
        <v>132</v>
      </c>
      <c r="E143" s="12"/>
      <c r="F143" s="12">
        <f t="shared" si="6"/>
        <v>0</v>
      </c>
      <c r="G143" s="20"/>
      <c r="H143" s="5"/>
      <c r="I143" s="5"/>
      <c r="J143" s="5"/>
      <c r="K143" s="5"/>
      <c r="L143" s="5"/>
      <c r="M143" s="5"/>
      <c r="N143" s="5"/>
      <c r="O143" s="5"/>
      <c r="P143" s="5"/>
      <c r="Q143" s="5"/>
      <c r="R143" s="5"/>
      <c r="S143" s="5"/>
      <c r="T143" s="5"/>
    </row>
    <row r="144" spans="1:20" s="44" customFormat="1">
      <c r="A144" s="466"/>
      <c r="B144" s="466">
        <v>8</v>
      </c>
      <c r="C144" s="466" t="s">
        <v>236</v>
      </c>
      <c r="D144" s="228">
        <v>133</v>
      </c>
      <c r="E144" s="466">
        <f>SUM(E145:E151)</f>
        <v>0</v>
      </c>
      <c r="F144" s="466">
        <f>SUM(F145:F151)</f>
        <v>0</v>
      </c>
      <c r="G144" s="5"/>
      <c r="H144" s="5"/>
      <c r="I144" s="5"/>
      <c r="J144" s="5"/>
      <c r="K144" s="5"/>
      <c r="L144" s="5"/>
      <c r="M144" s="5"/>
      <c r="N144" s="5"/>
      <c r="O144" s="5"/>
      <c r="P144" s="5"/>
      <c r="Q144" s="5"/>
      <c r="R144" s="5"/>
      <c r="S144" s="5"/>
      <c r="T144" s="5"/>
    </row>
    <row r="145" spans="1:12">
      <c r="A145" s="46"/>
      <c r="B145" s="471" t="s">
        <v>237</v>
      </c>
      <c r="C145" s="475" t="s">
        <v>230</v>
      </c>
      <c r="D145" s="481">
        <v>134</v>
      </c>
      <c r="E145" s="12"/>
      <c r="F145" s="12">
        <f>E145</f>
        <v>0</v>
      </c>
    </row>
    <row r="146" spans="1:12">
      <c r="A146" s="46"/>
      <c r="B146" s="483" t="s">
        <v>238</v>
      </c>
      <c r="C146" s="475" t="s">
        <v>239</v>
      </c>
      <c r="D146" s="228">
        <v>135</v>
      </c>
      <c r="E146" s="12"/>
      <c r="F146" s="12">
        <f t="shared" ref="F146:F151" si="7">E146</f>
        <v>0</v>
      </c>
      <c r="G146" s="20"/>
    </row>
    <row r="147" spans="1:12">
      <c r="A147" s="46"/>
      <c r="B147" s="471" t="s">
        <v>240</v>
      </c>
      <c r="C147" s="469" t="s">
        <v>241</v>
      </c>
      <c r="D147" s="481">
        <v>136</v>
      </c>
      <c r="E147" s="12"/>
      <c r="F147" s="12">
        <f t="shared" si="7"/>
        <v>0</v>
      </c>
    </row>
    <row r="148" spans="1:12">
      <c r="A148" s="46"/>
      <c r="B148" s="471" t="s">
        <v>242</v>
      </c>
      <c r="C148" s="11" t="s">
        <v>519</v>
      </c>
      <c r="D148" s="228">
        <v>137</v>
      </c>
      <c r="E148" s="12"/>
      <c r="F148" s="12">
        <f t="shared" si="7"/>
        <v>0</v>
      </c>
    </row>
    <row r="149" spans="1:12">
      <c r="A149" s="46"/>
      <c r="B149" s="471" t="s">
        <v>243</v>
      </c>
      <c r="C149" s="11" t="s">
        <v>244</v>
      </c>
      <c r="D149" s="481">
        <v>138</v>
      </c>
      <c r="E149" s="12"/>
      <c r="F149" s="12">
        <f t="shared" si="7"/>
        <v>0</v>
      </c>
      <c r="G149" s="20"/>
    </row>
    <row r="150" spans="1:12">
      <c r="A150" s="46"/>
      <c r="B150" s="471" t="s">
        <v>245</v>
      </c>
      <c r="C150" s="469" t="s">
        <v>231</v>
      </c>
      <c r="D150" s="228">
        <v>139</v>
      </c>
      <c r="E150" s="12"/>
      <c r="F150" s="12">
        <f t="shared" si="7"/>
        <v>0</v>
      </c>
    </row>
    <row r="151" spans="1:12">
      <c r="A151" s="46"/>
      <c r="B151" s="471" t="s">
        <v>246</v>
      </c>
      <c r="C151" s="469" t="s">
        <v>232</v>
      </c>
      <c r="D151" s="481">
        <v>140</v>
      </c>
      <c r="E151" s="12"/>
      <c r="F151" s="12">
        <f t="shared" si="7"/>
        <v>0</v>
      </c>
    </row>
    <row r="152" spans="1:12">
      <c r="A152" s="466" t="s">
        <v>183</v>
      </c>
      <c r="B152" s="466"/>
      <c r="C152" s="466" t="s">
        <v>16</v>
      </c>
      <c r="D152" s="228">
        <v>141</v>
      </c>
      <c r="E152" s="466">
        <f>SUM(E153:E154)</f>
        <v>0</v>
      </c>
      <c r="F152" s="466">
        <f>SUM(F153:F154)</f>
        <v>0</v>
      </c>
      <c r="G152" s="20"/>
    </row>
    <row r="153" spans="1:12">
      <c r="A153" s="46"/>
      <c r="B153" s="468">
        <v>1</v>
      </c>
      <c r="C153" s="469" t="s">
        <v>247</v>
      </c>
      <c r="D153" s="481">
        <v>142</v>
      </c>
      <c r="E153" s="12"/>
      <c r="F153" s="12">
        <f>E153</f>
        <v>0</v>
      </c>
    </row>
    <row r="154" spans="1:12">
      <c r="A154" s="46"/>
      <c r="B154" s="468">
        <v>2</v>
      </c>
      <c r="C154" s="469" t="s">
        <v>248</v>
      </c>
      <c r="D154" s="228">
        <v>143</v>
      </c>
      <c r="E154" s="12"/>
      <c r="F154" s="12">
        <f>E154</f>
        <v>0</v>
      </c>
      <c r="H154" s="484"/>
      <c r="I154" s="484"/>
    </row>
    <row r="155" spans="1:12">
      <c r="C155" s="8" t="s">
        <v>17</v>
      </c>
      <c r="D155" s="228"/>
      <c r="E155" s="548">
        <f>G4-E89</f>
        <v>0</v>
      </c>
      <c r="F155" s="548">
        <f>H4-F89</f>
        <v>0</v>
      </c>
      <c r="G155" s="20"/>
      <c r="H155" s="484"/>
      <c r="I155" s="484"/>
    </row>
    <row r="156" spans="1:12">
      <c r="C156" s="8" t="s">
        <v>524</v>
      </c>
      <c r="D156" s="228"/>
      <c r="E156" s="490">
        <f>E112+E152</f>
        <v>0</v>
      </c>
      <c r="F156" s="490">
        <f>F112+F152</f>
        <v>0</v>
      </c>
      <c r="H156" s="484"/>
      <c r="I156" s="484"/>
    </row>
    <row r="157" spans="1:12">
      <c r="C157" s="491" t="s">
        <v>732</v>
      </c>
      <c r="D157" s="492"/>
      <c r="E157" s="490"/>
      <c r="F157" s="490"/>
      <c r="H157" s="484"/>
      <c r="I157" s="484"/>
    </row>
    <row r="158" spans="1:12">
      <c r="C158" s="4"/>
      <c r="E158" s="496"/>
      <c r="F158" s="20"/>
      <c r="G158" s="484"/>
      <c r="H158" s="484"/>
      <c r="J158" s="4"/>
      <c r="K158" s="30"/>
      <c r="L158" s="30"/>
    </row>
    <row r="159" spans="1:12" ht="30">
      <c r="C159" s="8" t="s">
        <v>72</v>
      </c>
      <c r="D159" s="5"/>
      <c r="E159" s="463" t="str">
        <f>E87</f>
        <v>Účetní hodnota</v>
      </c>
      <c r="F159" s="622" t="str">
        <f>F87</f>
        <v>Substanční hodnota</v>
      </c>
      <c r="G159" s="484"/>
      <c r="H159" s="484"/>
      <c r="J159" s="4"/>
      <c r="K159" s="30"/>
      <c r="L159" s="30"/>
    </row>
    <row r="160" spans="1:12">
      <c r="C160" s="11" t="s">
        <v>521</v>
      </c>
      <c r="D160" s="5"/>
      <c r="E160" s="12">
        <f>G4</f>
        <v>0</v>
      </c>
      <c r="F160" s="12">
        <f>H4</f>
        <v>0</v>
      </c>
      <c r="G160" s="484"/>
      <c r="H160" s="484"/>
      <c r="J160" s="4"/>
      <c r="K160" s="30"/>
      <c r="L160" s="30"/>
    </row>
    <row r="161" spans="3:12">
      <c r="C161" s="11" t="s">
        <v>945</v>
      </c>
      <c r="D161" s="5"/>
      <c r="E161" s="12">
        <f>E112+E152</f>
        <v>0</v>
      </c>
      <c r="F161" s="12">
        <f>F112+F152</f>
        <v>0</v>
      </c>
      <c r="G161" s="484"/>
      <c r="H161" s="484"/>
      <c r="J161" s="4"/>
      <c r="K161" s="30"/>
      <c r="L161" s="30"/>
    </row>
    <row r="162" spans="3:12">
      <c r="C162" s="8" t="s">
        <v>523</v>
      </c>
      <c r="D162" s="5"/>
      <c r="E162" s="14">
        <f>E160-E161</f>
        <v>0</v>
      </c>
      <c r="F162" s="14">
        <f>F160-F161</f>
        <v>0</v>
      </c>
      <c r="G162" s="484"/>
      <c r="H162" s="484"/>
      <c r="J162" s="4"/>
      <c r="K162" s="30"/>
      <c r="L162" s="30"/>
    </row>
    <row r="163" spans="3:12">
      <c r="E163" s="20"/>
    </row>
  </sheetData>
  <mergeCells count="1">
    <mergeCell ref="E1:G1"/>
  </mergeCells>
  <pageMargins left="0.31496062992125984" right="0.31496062992125984" top="0.78740157480314965" bottom="0.78740157480314965" header="0.31496062992125984" footer="0.31496062992125984"/>
  <pageSetup paperSize="9" scale="38" fitToHeight="0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0486F8-3CD3-4F6C-B60E-FF36A695A14E}">
  <sheetPr>
    <pageSetUpPr fitToPage="1"/>
  </sheetPr>
  <dimension ref="A1:R181"/>
  <sheetViews>
    <sheetView topLeftCell="A2" workbookViewId="0">
      <selection activeCell="C89" sqref="C89"/>
    </sheetView>
  </sheetViews>
  <sheetFormatPr defaultColWidth="9.140625" defaultRowHeight="15"/>
  <cols>
    <col min="1" max="1" width="5.85546875" style="5" bestFit="1" customWidth="1"/>
    <col min="2" max="2" width="5.42578125" style="461" bestFit="1" customWidth="1"/>
    <col min="3" max="3" width="50.7109375" style="5" customWidth="1"/>
    <col min="4" max="4" width="3.85546875" style="462" hidden="1" customWidth="1"/>
    <col min="5" max="5" width="11.28515625" style="5" hidden="1" customWidth="1"/>
    <col min="6" max="12" width="11.85546875" style="5" customWidth="1"/>
    <col min="13" max="13" width="13.5703125" style="5" customWidth="1"/>
    <col min="14" max="14" width="13.5703125" style="44" customWidth="1"/>
    <col min="15" max="15" width="19.5703125" style="5" customWidth="1"/>
    <col min="16" max="16" width="10.5703125" style="5" customWidth="1"/>
    <col min="17" max="17" width="11.85546875" style="5" customWidth="1"/>
    <col min="18" max="18" width="18.85546875" style="5" customWidth="1"/>
    <col min="19" max="19" width="9.140625" style="5"/>
    <col min="20" max="20" width="12.85546875" style="5" bestFit="1" customWidth="1"/>
    <col min="21" max="16384" width="9.140625" style="5"/>
  </cols>
  <sheetData>
    <row r="1" spans="1:16">
      <c r="A1" s="5">
        <f>'Předmět oce'!C1</f>
        <v>0</v>
      </c>
      <c r="L1" s="44"/>
      <c r="N1" s="5"/>
    </row>
    <row r="2" spans="1:16">
      <c r="A2" s="649"/>
      <c r="B2" s="650"/>
      <c r="C2" s="8"/>
      <c r="D2" s="228"/>
      <c r="E2" s="645" t="s">
        <v>353</v>
      </c>
      <c r="F2" s="646"/>
      <c r="G2" s="646"/>
      <c r="H2" s="646"/>
      <c r="I2" s="646"/>
      <c r="J2" s="647"/>
      <c r="N2" s="5"/>
    </row>
    <row r="3" spans="1:16">
      <c r="A3" s="649"/>
      <c r="B3" s="650"/>
      <c r="C3" s="8" t="str">
        <f>'Předmět oce'!C3</f>
        <v>v tis. Kč</v>
      </c>
      <c r="D3" s="464" t="s">
        <v>790</v>
      </c>
      <c r="E3" s="217">
        <f t="shared" ref="E3:G3" si="0">F3-1</f>
        <v>2019</v>
      </c>
      <c r="F3" s="217">
        <f t="shared" si="0"/>
        <v>2020</v>
      </c>
      <c r="G3" s="217">
        <f t="shared" si="0"/>
        <v>2021</v>
      </c>
      <c r="H3" s="217">
        <f>I3-1</f>
        <v>2022</v>
      </c>
      <c r="I3" s="217">
        <f>J3-1</f>
        <v>2023</v>
      </c>
      <c r="J3" s="489">
        <v>2024</v>
      </c>
      <c r="N3" s="5"/>
    </row>
    <row r="4" spans="1:16">
      <c r="A4" s="14"/>
      <c r="B4" s="49"/>
      <c r="C4" s="466" t="s">
        <v>85</v>
      </c>
      <c r="D4" s="228">
        <v>1</v>
      </c>
      <c r="E4" s="14">
        <f>E5+E6+E40+E77</f>
        <v>0</v>
      </c>
      <c r="F4" s="14">
        <f>F5+F6+F40+F77</f>
        <v>0</v>
      </c>
      <c r="G4" s="14">
        <f>G5+G6+G40+G77</f>
        <v>0</v>
      </c>
      <c r="H4" s="14">
        <f>H5+H6+H40+H77</f>
        <v>0</v>
      </c>
      <c r="I4" s="14">
        <f>I5+I6+I40+I77</f>
        <v>0</v>
      </c>
      <c r="J4" s="466">
        <f>'Předmět oce'!G4</f>
        <v>0</v>
      </c>
      <c r="L4" s="467" t="e">
        <f>F6/F4</f>
        <v>#DIV/0!</v>
      </c>
      <c r="M4" s="467" t="e">
        <f>G6/G4</f>
        <v>#DIV/0!</v>
      </c>
      <c r="N4" s="467" t="e">
        <f>H6/H4</f>
        <v>#DIV/0!</v>
      </c>
      <c r="O4" s="467" t="e">
        <f>I6/I4</f>
        <v>#DIV/0!</v>
      </c>
      <c r="P4" s="467" t="e">
        <f>J6/J4</f>
        <v>#DIV/0!</v>
      </c>
    </row>
    <row r="5" spans="1:16">
      <c r="A5" s="46" t="s">
        <v>86</v>
      </c>
      <c r="B5" s="468"/>
      <c r="C5" s="469" t="s">
        <v>87</v>
      </c>
      <c r="D5" s="228">
        <v>2</v>
      </c>
      <c r="E5" s="470">
        <v>0</v>
      </c>
      <c r="F5" s="470">
        <v>0</v>
      </c>
      <c r="G5" s="470">
        <v>0</v>
      </c>
      <c r="H5" s="470">
        <v>0</v>
      </c>
      <c r="I5" s="470">
        <v>0</v>
      </c>
      <c r="J5" s="594">
        <f>'Předmět oce'!G5</f>
        <v>0</v>
      </c>
      <c r="N5" s="5"/>
    </row>
    <row r="6" spans="1:16">
      <c r="A6" s="14" t="s">
        <v>88</v>
      </c>
      <c r="B6" s="49"/>
      <c r="C6" s="14" t="s">
        <v>89</v>
      </c>
      <c r="D6" s="228">
        <v>3</v>
      </c>
      <c r="E6" s="14">
        <f>E7+E17+E30</f>
        <v>0</v>
      </c>
      <c r="F6" s="14">
        <f>F7+F17+F30</f>
        <v>0</v>
      </c>
      <c r="G6" s="14">
        <f>G7+G17+G30</f>
        <v>0</v>
      </c>
      <c r="H6" s="14">
        <f>H7+H17+H30</f>
        <v>0</v>
      </c>
      <c r="I6" s="14">
        <f>I7+I17+I30</f>
        <v>0</v>
      </c>
      <c r="J6" s="466">
        <f>'Předmět oce'!G6</f>
        <v>0</v>
      </c>
      <c r="N6" s="5"/>
    </row>
    <row r="7" spans="1:16">
      <c r="A7" s="14" t="s">
        <v>90</v>
      </c>
      <c r="B7" s="49"/>
      <c r="C7" s="14" t="s">
        <v>0</v>
      </c>
      <c r="D7" s="228">
        <v>4</v>
      </c>
      <c r="E7" s="14">
        <f>E8+E9+E12+E13+E14</f>
        <v>0</v>
      </c>
      <c r="F7" s="14">
        <f>F8+F9+F12+F13+F14</f>
        <v>0</v>
      </c>
      <c r="G7" s="14">
        <f>G8+G9+G12+G13+G14</f>
        <v>0</v>
      </c>
      <c r="H7" s="14">
        <f>H8+H9+H12+H13+H14</f>
        <v>0</v>
      </c>
      <c r="I7" s="14">
        <f>I8+I9+I12+I13+I14</f>
        <v>0</v>
      </c>
      <c r="J7" s="466">
        <f>'Předmět oce'!G7</f>
        <v>0</v>
      </c>
      <c r="N7" s="5"/>
    </row>
    <row r="8" spans="1:16">
      <c r="A8" s="46" t="s">
        <v>91</v>
      </c>
      <c r="B8" s="468">
        <v>1</v>
      </c>
      <c r="C8" s="469" t="s">
        <v>92</v>
      </c>
      <c r="D8" s="228">
        <v>5</v>
      </c>
      <c r="E8" s="470"/>
      <c r="F8" s="470"/>
      <c r="G8" s="470"/>
      <c r="H8" s="470">
        <v>0</v>
      </c>
      <c r="I8" s="470">
        <v>0</v>
      </c>
      <c r="J8" s="594">
        <f>'Předmět oce'!G8</f>
        <v>0</v>
      </c>
      <c r="N8" s="5"/>
    </row>
    <row r="9" spans="1:16">
      <c r="A9" s="14"/>
      <c r="B9" s="49">
        <v>2</v>
      </c>
      <c r="C9" s="14" t="s">
        <v>93</v>
      </c>
      <c r="D9" s="228">
        <v>6</v>
      </c>
      <c r="E9" s="14">
        <f>E10+E11</f>
        <v>0</v>
      </c>
      <c r="F9" s="14">
        <f>F10+F11</f>
        <v>0</v>
      </c>
      <c r="G9" s="14">
        <f>G10+G11</f>
        <v>0</v>
      </c>
      <c r="H9" s="14">
        <f>H10+H11</f>
        <v>0</v>
      </c>
      <c r="I9" s="14">
        <f>I10+I11</f>
        <v>0</v>
      </c>
      <c r="J9" s="466">
        <f>'Předmět oce'!G9</f>
        <v>0</v>
      </c>
      <c r="N9" s="5"/>
    </row>
    <row r="10" spans="1:16">
      <c r="A10" s="46"/>
      <c r="B10" s="471" t="s">
        <v>94</v>
      </c>
      <c r="C10" s="469" t="s">
        <v>95</v>
      </c>
      <c r="D10" s="228">
        <v>7</v>
      </c>
      <c r="E10" s="12"/>
      <c r="F10" s="12"/>
      <c r="G10" s="12"/>
      <c r="H10" s="12"/>
      <c r="I10" s="12"/>
      <c r="J10" s="594">
        <f>'Předmět oce'!G10</f>
        <v>0</v>
      </c>
      <c r="N10" s="5"/>
    </row>
    <row r="11" spans="1:16">
      <c r="A11" s="46"/>
      <c r="B11" s="471" t="s">
        <v>96</v>
      </c>
      <c r="C11" s="469" t="s">
        <v>97</v>
      </c>
      <c r="D11" s="228">
        <v>8</v>
      </c>
      <c r="E11" s="12"/>
      <c r="F11" s="12"/>
      <c r="G11" s="12"/>
      <c r="H11" s="12"/>
      <c r="I11" s="12"/>
      <c r="J11" s="594">
        <f>'Předmět oce'!G11</f>
        <v>0</v>
      </c>
      <c r="N11" s="5"/>
    </row>
    <row r="12" spans="1:16">
      <c r="A12" s="46"/>
      <c r="B12" s="468">
        <v>3</v>
      </c>
      <c r="C12" s="469" t="s">
        <v>98</v>
      </c>
      <c r="D12" s="228">
        <v>9</v>
      </c>
      <c r="E12" s="12">
        <v>0</v>
      </c>
      <c r="F12" s="12">
        <v>0</v>
      </c>
      <c r="G12" s="12">
        <v>0</v>
      </c>
      <c r="H12" s="12">
        <v>0</v>
      </c>
      <c r="I12" s="12">
        <v>0</v>
      </c>
      <c r="J12" s="594">
        <f>'Předmět oce'!G12</f>
        <v>0</v>
      </c>
      <c r="N12" s="5"/>
    </row>
    <row r="13" spans="1:16">
      <c r="A13" s="46"/>
      <c r="B13" s="48">
        <v>4</v>
      </c>
      <c r="C13" s="469" t="s">
        <v>99</v>
      </c>
      <c r="D13" s="228">
        <v>10</v>
      </c>
      <c r="E13" s="12"/>
      <c r="F13" s="12"/>
      <c r="G13" s="12"/>
      <c r="H13" s="12"/>
      <c r="I13" s="12"/>
      <c r="J13" s="594">
        <f>'Předmět oce'!G13</f>
        <v>0</v>
      </c>
      <c r="N13" s="5"/>
    </row>
    <row r="14" spans="1:16">
      <c r="A14" s="14"/>
      <c r="B14" s="49">
        <v>5</v>
      </c>
      <c r="C14" s="466" t="s">
        <v>729</v>
      </c>
      <c r="D14" s="228">
        <v>11</v>
      </c>
      <c r="E14" s="14">
        <f>E15+E16</f>
        <v>0</v>
      </c>
      <c r="F14" s="14">
        <f>F15+F16</f>
        <v>0</v>
      </c>
      <c r="G14" s="14">
        <f>G15+G16</f>
        <v>0</v>
      </c>
      <c r="H14" s="14">
        <f>H15+H16</f>
        <v>0</v>
      </c>
      <c r="I14" s="14">
        <f>I15+I16</f>
        <v>0</v>
      </c>
      <c r="J14" s="466">
        <f>'Předmět oce'!G14</f>
        <v>0</v>
      </c>
      <c r="N14" s="5"/>
    </row>
    <row r="15" spans="1:16">
      <c r="A15" s="46"/>
      <c r="B15" s="471" t="s">
        <v>100</v>
      </c>
      <c r="C15" s="469" t="s">
        <v>101</v>
      </c>
      <c r="D15" s="228">
        <v>12</v>
      </c>
      <c r="E15" s="12"/>
      <c r="F15" s="12"/>
      <c r="G15" s="12"/>
      <c r="H15" s="12"/>
      <c r="I15" s="12"/>
      <c r="J15" s="594">
        <f>'Předmět oce'!G15</f>
        <v>0</v>
      </c>
      <c r="N15" s="5"/>
    </row>
    <row r="16" spans="1:16">
      <c r="A16" s="46"/>
      <c r="B16" s="471" t="s">
        <v>102</v>
      </c>
      <c r="C16" s="469" t="s">
        <v>103</v>
      </c>
      <c r="D16" s="228">
        <v>13</v>
      </c>
      <c r="E16" s="12"/>
      <c r="F16" s="12"/>
      <c r="G16" s="12"/>
      <c r="H16" s="12"/>
      <c r="I16" s="12"/>
      <c r="J16" s="594">
        <f>'Předmět oce'!G16</f>
        <v>0</v>
      </c>
      <c r="N16" s="5"/>
    </row>
    <row r="17" spans="1:16">
      <c r="A17" s="466" t="s">
        <v>104</v>
      </c>
      <c r="B17" s="472"/>
      <c r="C17" s="466" t="s">
        <v>105</v>
      </c>
      <c r="D17" s="228">
        <v>14</v>
      </c>
      <c r="E17" s="466">
        <f>E18+E21+E22+E23+E27</f>
        <v>0</v>
      </c>
      <c r="F17" s="466">
        <f>F18+F21+F22+F23+F27</f>
        <v>0</v>
      </c>
      <c r="G17" s="466">
        <f>G18+G21+G22+G23+G27</f>
        <v>0</v>
      </c>
      <c r="H17" s="466">
        <f>H18+H21+H22+H23+H27</f>
        <v>0</v>
      </c>
      <c r="I17" s="466">
        <f>I18+I21+I22+I23+I27</f>
        <v>0</v>
      </c>
      <c r="J17" s="466">
        <f>'Předmět oce'!G17</f>
        <v>0</v>
      </c>
      <c r="L17" s="467" t="e">
        <f>F17/F6</f>
        <v>#DIV/0!</v>
      </c>
      <c r="M17" s="467" t="e">
        <f>G17/G6</f>
        <v>#DIV/0!</v>
      </c>
      <c r="N17" s="467" t="e">
        <f>H17/H6</f>
        <v>#DIV/0!</v>
      </c>
      <c r="O17" s="467" t="e">
        <f>I17/I6</f>
        <v>#DIV/0!</v>
      </c>
      <c r="P17" s="467" t="e">
        <f>#REF!/#REF!</f>
        <v>#REF!</v>
      </c>
    </row>
    <row r="18" spans="1:16">
      <c r="A18" s="466" t="s">
        <v>104</v>
      </c>
      <c r="B18" s="472">
        <v>1</v>
      </c>
      <c r="C18" s="466" t="s">
        <v>106</v>
      </c>
      <c r="D18" s="228">
        <v>15</v>
      </c>
      <c r="E18" s="466">
        <f>E19+E20</f>
        <v>0</v>
      </c>
      <c r="F18" s="466">
        <f>F19+F20</f>
        <v>0</v>
      </c>
      <c r="G18" s="466">
        <f>G19+G20</f>
        <v>0</v>
      </c>
      <c r="H18" s="466">
        <f>H19+H20</f>
        <v>0</v>
      </c>
      <c r="I18" s="466">
        <f>I19+I20</f>
        <v>0</v>
      </c>
      <c r="J18" s="466">
        <f>'Předmět oce'!G18</f>
        <v>0</v>
      </c>
      <c r="N18" s="5"/>
    </row>
    <row r="19" spans="1:16">
      <c r="A19" s="46"/>
      <c r="B19" s="471" t="s">
        <v>107</v>
      </c>
      <c r="C19" s="469" t="s">
        <v>108</v>
      </c>
      <c r="D19" s="228">
        <v>16</v>
      </c>
      <c r="E19" s="473"/>
      <c r="F19" s="473"/>
      <c r="G19" s="473"/>
      <c r="H19" s="473"/>
      <c r="I19" s="473"/>
      <c r="J19" s="594">
        <f>'Předmět oce'!G19</f>
        <v>0</v>
      </c>
      <c r="N19" s="5"/>
    </row>
    <row r="20" spans="1:16">
      <c r="A20" s="46"/>
      <c r="B20" s="471" t="s">
        <v>109</v>
      </c>
      <c r="C20" s="469" t="s">
        <v>110</v>
      </c>
      <c r="D20" s="228">
        <v>17</v>
      </c>
      <c r="E20" s="12"/>
      <c r="F20" s="12"/>
      <c r="G20" s="12"/>
      <c r="H20" s="473"/>
      <c r="I20" s="473"/>
      <c r="J20" s="594">
        <f>'Předmět oce'!G20</f>
        <v>0</v>
      </c>
      <c r="N20" s="5"/>
    </row>
    <row r="21" spans="1:16">
      <c r="A21" s="46"/>
      <c r="B21" s="468">
        <v>2</v>
      </c>
      <c r="C21" s="469" t="s">
        <v>111</v>
      </c>
      <c r="D21" s="228">
        <v>18</v>
      </c>
      <c r="E21" s="12"/>
      <c r="F21" s="12"/>
      <c r="G21" s="12"/>
      <c r="H21" s="473"/>
      <c r="I21" s="473"/>
      <c r="J21" s="594">
        <f>'Předmět oce'!G21</f>
        <v>0</v>
      </c>
      <c r="N21" s="5"/>
    </row>
    <row r="22" spans="1:16">
      <c r="A22" s="46"/>
      <c r="B22" s="468">
        <v>3</v>
      </c>
      <c r="C22" s="469" t="s">
        <v>112</v>
      </c>
      <c r="D22" s="228">
        <v>19</v>
      </c>
      <c r="E22" s="12"/>
      <c r="F22" s="12"/>
      <c r="G22" s="12"/>
      <c r="H22" s="473"/>
      <c r="I22" s="473"/>
      <c r="J22" s="594">
        <f>'Předmět oce'!G22</f>
        <v>0</v>
      </c>
      <c r="N22" s="5"/>
    </row>
    <row r="23" spans="1:16">
      <c r="A23" s="466"/>
      <c r="B23" s="472">
        <v>4</v>
      </c>
      <c r="C23" s="466" t="s">
        <v>113</v>
      </c>
      <c r="D23" s="228">
        <v>20</v>
      </c>
      <c r="E23" s="466">
        <f>E24+E25+E26</f>
        <v>0</v>
      </c>
      <c r="F23" s="466">
        <f>F24+F25+F26</f>
        <v>0</v>
      </c>
      <c r="G23" s="466">
        <f>G24+G25+G26</f>
        <v>0</v>
      </c>
      <c r="H23" s="466">
        <f>H24+H25+H26</f>
        <v>0</v>
      </c>
      <c r="I23" s="466">
        <f>I24+I25+I26</f>
        <v>0</v>
      </c>
      <c r="J23" s="466">
        <f>'Předmět oce'!G23</f>
        <v>0</v>
      </c>
      <c r="N23" s="5"/>
    </row>
    <row r="24" spans="1:16">
      <c r="A24" s="46"/>
      <c r="B24" s="471" t="s">
        <v>114</v>
      </c>
      <c r="C24" s="469" t="s">
        <v>115</v>
      </c>
      <c r="D24" s="228">
        <v>21</v>
      </c>
      <c r="E24" s="12"/>
      <c r="F24" s="12"/>
      <c r="G24" s="12"/>
      <c r="H24" s="12"/>
      <c r="I24" s="12"/>
      <c r="J24" s="594">
        <f>'Předmět oce'!G24</f>
        <v>0</v>
      </c>
      <c r="N24" s="5"/>
    </row>
    <row r="25" spans="1:16">
      <c r="A25" s="46"/>
      <c r="B25" s="471" t="s">
        <v>116</v>
      </c>
      <c r="C25" s="469" t="s">
        <v>117</v>
      </c>
      <c r="D25" s="228">
        <v>22</v>
      </c>
      <c r="E25" s="12"/>
      <c r="F25" s="12"/>
      <c r="G25" s="12"/>
      <c r="H25" s="12"/>
      <c r="I25" s="12"/>
      <c r="J25" s="594">
        <f>'Předmět oce'!G25</f>
        <v>0</v>
      </c>
      <c r="K25" s="20"/>
      <c r="L25" s="20"/>
      <c r="N25" s="5"/>
    </row>
    <row r="26" spans="1:16">
      <c r="A26" s="46"/>
      <c r="B26" s="471" t="s">
        <v>118</v>
      </c>
      <c r="C26" s="469" t="s">
        <v>119</v>
      </c>
      <c r="D26" s="228">
        <v>23</v>
      </c>
      <c r="E26" s="12"/>
      <c r="F26" s="12"/>
      <c r="G26" s="12"/>
      <c r="H26" s="12"/>
      <c r="I26" s="12"/>
      <c r="J26" s="594">
        <f>'Předmět oce'!G26</f>
        <v>0</v>
      </c>
      <c r="N26" s="5"/>
    </row>
    <row r="27" spans="1:16">
      <c r="A27" s="466"/>
      <c r="B27" s="472">
        <v>5</v>
      </c>
      <c r="C27" s="466" t="s">
        <v>359</v>
      </c>
      <c r="D27" s="228">
        <v>24</v>
      </c>
      <c r="E27" s="466">
        <f>E28+E29</f>
        <v>0</v>
      </c>
      <c r="F27" s="466">
        <f>F28+F29</f>
        <v>0</v>
      </c>
      <c r="G27" s="466">
        <f>G28+G29</f>
        <v>0</v>
      </c>
      <c r="H27" s="466">
        <f>H28+H29</f>
        <v>0</v>
      </c>
      <c r="I27" s="466">
        <f>I28+I29</f>
        <v>0</v>
      </c>
      <c r="J27" s="466">
        <f>'Předmět oce'!G27</f>
        <v>0</v>
      </c>
      <c r="N27" s="5"/>
    </row>
    <row r="28" spans="1:16">
      <c r="A28" s="46"/>
      <c r="B28" s="471" t="s">
        <v>100</v>
      </c>
      <c r="C28" s="469" t="s">
        <v>120</v>
      </c>
      <c r="D28" s="228">
        <v>25</v>
      </c>
      <c r="E28" s="12"/>
      <c r="F28" s="12"/>
      <c r="G28" s="12"/>
      <c r="H28" s="12"/>
      <c r="I28" s="12"/>
      <c r="J28" s="594">
        <f>'Předmět oce'!G28</f>
        <v>0</v>
      </c>
      <c r="N28" s="5"/>
    </row>
    <row r="29" spans="1:16">
      <c r="A29" s="46"/>
      <c r="B29" s="471" t="s">
        <v>102</v>
      </c>
      <c r="C29" s="469" t="s">
        <v>121</v>
      </c>
      <c r="D29" s="228">
        <v>26</v>
      </c>
      <c r="E29" s="12"/>
      <c r="F29" s="12"/>
      <c r="G29" s="12"/>
      <c r="H29" s="12"/>
      <c r="I29" s="12"/>
      <c r="J29" s="594">
        <f>'Předmět oce'!G29</f>
        <v>0</v>
      </c>
      <c r="N29" s="5"/>
    </row>
    <row r="30" spans="1:16">
      <c r="A30" s="466" t="s">
        <v>122</v>
      </c>
      <c r="B30" s="472"/>
      <c r="C30" s="466" t="s">
        <v>1</v>
      </c>
      <c r="D30" s="228">
        <v>27</v>
      </c>
      <c r="E30" s="466">
        <f>E31+E32+E33+E34+E35+E36+E37</f>
        <v>0</v>
      </c>
      <c r="F30" s="466">
        <f>F31+F32+F33+F34+F35+F36+F37</f>
        <v>0</v>
      </c>
      <c r="G30" s="466">
        <f>G31+G32+G33+G34+G35+G36+G37</f>
        <v>0</v>
      </c>
      <c r="H30" s="466">
        <f>H31+H32+H33+H34+H35+H36+H37</f>
        <v>0</v>
      </c>
      <c r="I30" s="466">
        <f>I31+I32+I33+I34+I35+I36+I37</f>
        <v>0</v>
      </c>
      <c r="J30" s="466">
        <f>'Předmět oce'!G30</f>
        <v>0</v>
      </c>
      <c r="N30" s="5"/>
    </row>
    <row r="31" spans="1:16">
      <c r="A31" s="12" t="s">
        <v>122</v>
      </c>
      <c r="B31" s="48">
        <v>1</v>
      </c>
      <c r="C31" s="12" t="s">
        <v>123</v>
      </c>
      <c r="D31" s="228">
        <v>28</v>
      </c>
      <c r="E31" s="473"/>
      <c r="F31" s="473"/>
      <c r="G31" s="473"/>
      <c r="H31" s="473"/>
      <c r="I31" s="473"/>
      <c r="J31" s="594">
        <f>'Předmět oce'!G31</f>
        <v>0</v>
      </c>
      <c r="N31" s="5"/>
    </row>
    <row r="32" spans="1:16">
      <c r="A32" s="12"/>
      <c r="B32" s="48">
        <v>2</v>
      </c>
      <c r="C32" s="12" t="s">
        <v>124</v>
      </c>
      <c r="D32" s="228">
        <v>29</v>
      </c>
      <c r="E32" s="12"/>
      <c r="F32" s="12"/>
      <c r="G32" s="12"/>
      <c r="H32" s="473"/>
      <c r="I32" s="473"/>
      <c r="J32" s="594">
        <f>'Předmět oce'!G32</f>
        <v>0</v>
      </c>
      <c r="N32" s="5"/>
    </row>
    <row r="33" spans="1:16">
      <c r="A33" s="12"/>
      <c r="B33" s="48">
        <v>3</v>
      </c>
      <c r="C33" s="12" t="s">
        <v>125</v>
      </c>
      <c r="D33" s="228">
        <v>30</v>
      </c>
      <c r="E33" s="12"/>
      <c r="F33" s="12"/>
      <c r="G33" s="12"/>
      <c r="H33" s="473"/>
      <c r="I33" s="473"/>
      <c r="J33" s="594">
        <f>'Předmět oce'!G33</f>
        <v>0</v>
      </c>
      <c r="N33" s="5"/>
    </row>
    <row r="34" spans="1:16">
      <c r="A34" s="12"/>
      <c r="B34" s="48">
        <v>4</v>
      </c>
      <c r="C34" s="12" t="s">
        <v>126</v>
      </c>
      <c r="D34" s="228">
        <v>31</v>
      </c>
      <c r="E34" s="12"/>
      <c r="F34" s="12"/>
      <c r="G34" s="12"/>
      <c r="H34" s="12"/>
      <c r="I34" s="12"/>
      <c r="J34" s="594">
        <f>'Předmět oce'!G34</f>
        <v>0</v>
      </c>
      <c r="N34" s="5"/>
    </row>
    <row r="35" spans="1:16">
      <c r="A35" s="12"/>
      <c r="B35" s="48">
        <v>5</v>
      </c>
      <c r="C35" s="12" t="s">
        <v>127</v>
      </c>
      <c r="D35" s="228">
        <v>32</v>
      </c>
      <c r="E35" s="12"/>
      <c r="F35" s="12"/>
      <c r="G35" s="12"/>
      <c r="H35" s="12"/>
      <c r="I35" s="12"/>
      <c r="J35" s="594">
        <f>'Předmět oce'!G35</f>
        <v>0</v>
      </c>
      <c r="N35" s="5"/>
    </row>
    <row r="36" spans="1:16">
      <c r="A36" s="46"/>
      <c r="B36" s="468">
        <v>6</v>
      </c>
      <c r="C36" s="469" t="s">
        <v>128</v>
      </c>
      <c r="D36" s="228">
        <v>33</v>
      </c>
      <c r="E36" s="12"/>
      <c r="F36" s="12"/>
      <c r="G36" s="12"/>
      <c r="H36" s="12"/>
      <c r="I36" s="12"/>
      <c r="J36" s="594">
        <f>'Předmět oce'!G36</f>
        <v>0</v>
      </c>
      <c r="N36" s="5"/>
    </row>
    <row r="37" spans="1:16">
      <c r="A37" s="466"/>
      <c r="B37" s="472">
        <v>7</v>
      </c>
      <c r="C37" s="466" t="s">
        <v>129</v>
      </c>
      <c r="D37" s="228">
        <v>34</v>
      </c>
      <c r="E37" s="466">
        <f>E38+E39</f>
        <v>0</v>
      </c>
      <c r="F37" s="466">
        <f>F38+F39</f>
        <v>0</v>
      </c>
      <c r="G37" s="466">
        <f>G38+G39</f>
        <v>0</v>
      </c>
      <c r="H37" s="466">
        <f>H38+H39</f>
        <v>0</v>
      </c>
      <c r="I37" s="466">
        <f>I38+I39</f>
        <v>0</v>
      </c>
      <c r="J37" s="466">
        <f>'Předmět oce'!G37</f>
        <v>0</v>
      </c>
      <c r="N37" s="5"/>
    </row>
    <row r="38" spans="1:16">
      <c r="A38" s="46"/>
      <c r="B38" s="471" t="s">
        <v>130</v>
      </c>
      <c r="C38" s="469" t="s">
        <v>131</v>
      </c>
      <c r="D38" s="228">
        <v>35</v>
      </c>
      <c r="E38" s="12"/>
      <c r="F38" s="12"/>
      <c r="G38" s="12"/>
      <c r="H38" s="12"/>
      <c r="I38" s="12"/>
      <c r="J38" s="594">
        <f>'Předmět oce'!G38</f>
        <v>0</v>
      </c>
      <c r="N38" s="5"/>
    </row>
    <row r="39" spans="1:16">
      <c r="A39" s="46"/>
      <c r="B39" s="471" t="s">
        <v>132</v>
      </c>
      <c r="C39" s="469" t="s">
        <v>133</v>
      </c>
      <c r="D39" s="228">
        <v>36</v>
      </c>
      <c r="E39" s="12"/>
      <c r="F39" s="12"/>
      <c r="G39" s="12"/>
      <c r="H39" s="12"/>
      <c r="I39" s="12"/>
      <c r="J39" s="594">
        <f>'Předmět oce'!G39</f>
        <v>0</v>
      </c>
      <c r="N39" s="5"/>
    </row>
    <row r="40" spans="1:16">
      <c r="A40" s="466" t="s">
        <v>134</v>
      </c>
      <c r="B40" s="472"/>
      <c r="C40" s="466" t="s">
        <v>2</v>
      </c>
      <c r="D40" s="228">
        <v>37</v>
      </c>
      <c r="E40" s="466">
        <f>E41+E49+E71+E74</f>
        <v>0</v>
      </c>
      <c r="F40" s="466">
        <f>F41+F49+F71+F74</f>
        <v>0</v>
      </c>
      <c r="G40" s="466">
        <f>G41+G49+G71+G74</f>
        <v>0</v>
      </c>
      <c r="H40" s="466">
        <f>H41+H49+H71+H74</f>
        <v>0</v>
      </c>
      <c r="I40" s="466">
        <f>I41+I49+I71+I74</f>
        <v>0</v>
      </c>
      <c r="J40" s="466">
        <f>'Předmět oce'!G40</f>
        <v>0</v>
      </c>
      <c r="K40" s="474"/>
      <c r="L40" s="474" t="e">
        <f>F40/F4</f>
        <v>#DIV/0!</v>
      </c>
      <c r="M40" s="474" t="e">
        <f>G40/G4</f>
        <v>#DIV/0!</v>
      </c>
      <c r="N40" s="474" t="e">
        <f>H40/H4</f>
        <v>#DIV/0!</v>
      </c>
      <c r="O40" s="474" t="e">
        <f>I40/I4</f>
        <v>#DIV/0!</v>
      </c>
      <c r="P40" s="474" t="e">
        <f>J40/J4</f>
        <v>#DIV/0!</v>
      </c>
    </row>
    <row r="41" spans="1:16">
      <c r="A41" s="466" t="s">
        <v>135</v>
      </c>
      <c r="B41" s="472"/>
      <c r="C41" s="466" t="s">
        <v>23</v>
      </c>
      <c r="D41" s="228">
        <v>38</v>
      </c>
      <c r="E41" s="466">
        <f>E42+E43+E44+E47+E48</f>
        <v>0</v>
      </c>
      <c r="F41" s="466">
        <f>F42+F43+F44+F47+F48</f>
        <v>0</v>
      </c>
      <c r="G41" s="466">
        <f>G42+G43+G44+G47+G48</f>
        <v>0</v>
      </c>
      <c r="H41" s="466">
        <f>H42+H43+H44+H47+H48</f>
        <v>0</v>
      </c>
      <c r="I41" s="466">
        <f>I42+I43+I44+I47+I48</f>
        <v>0</v>
      </c>
      <c r="J41" s="466">
        <f>'Předmět oce'!G41</f>
        <v>0</v>
      </c>
      <c r="N41" s="5"/>
    </row>
    <row r="42" spans="1:16">
      <c r="A42" s="46" t="s">
        <v>136</v>
      </c>
      <c r="B42" s="468">
        <v>1</v>
      </c>
      <c r="C42" s="469" t="s">
        <v>137</v>
      </c>
      <c r="D42" s="228">
        <v>39</v>
      </c>
      <c r="E42" s="12"/>
      <c r="F42" s="12"/>
      <c r="G42" s="12"/>
      <c r="H42" s="473"/>
      <c r="I42" s="473"/>
      <c r="J42" s="594">
        <f>'Předmět oce'!G42</f>
        <v>0</v>
      </c>
      <c r="N42" s="5"/>
    </row>
    <row r="43" spans="1:16">
      <c r="A43" s="46"/>
      <c r="B43" s="468">
        <v>2</v>
      </c>
      <c r="C43" s="469" t="s">
        <v>138</v>
      </c>
      <c r="D43" s="228">
        <v>40</v>
      </c>
      <c r="E43" s="12"/>
      <c r="F43" s="12"/>
      <c r="G43" s="12"/>
      <c r="H43" s="473"/>
      <c r="I43" s="473"/>
      <c r="J43" s="594">
        <f>'Předmět oce'!G43</f>
        <v>0</v>
      </c>
      <c r="K43" s="474"/>
      <c r="N43" s="5"/>
    </row>
    <row r="44" spans="1:16">
      <c r="A44" s="466"/>
      <c r="B44" s="472">
        <v>3</v>
      </c>
      <c r="C44" s="466" t="s">
        <v>139</v>
      </c>
      <c r="D44" s="228">
        <v>41</v>
      </c>
      <c r="E44" s="466">
        <f>E45+E46</f>
        <v>0</v>
      </c>
      <c r="F44" s="466">
        <f>F45+F46</f>
        <v>0</v>
      </c>
      <c r="G44" s="466">
        <f>G45+G46</f>
        <v>0</v>
      </c>
      <c r="H44" s="466">
        <f>H45+H46</f>
        <v>0</v>
      </c>
      <c r="I44" s="466">
        <f>I45+I46</f>
        <v>0</v>
      </c>
      <c r="J44" s="466">
        <f>'Předmět oce'!G44</f>
        <v>0</v>
      </c>
      <c r="N44" s="5"/>
    </row>
    <row r="45" spans="1:16">
      <c r="A45" s="46"/>
      <c r="B45" s="471" t="s">
        <v>140</v>
      </c>
      <c r="C45" s="469" t="s">
        <v>141</v>
      </c>
      <c r="D45" s="228">
        <v>42</v>
      </c>
      <c r="E45" s="12"/>
      <c r="F45" s="12"/>
      <c r="G45" s="12"/>
      <c r="H45" s="12"/>
      <c r="I45" s="12"/>
      <c r="J45" s="594">
        <f>'Předmět oce'!G45</f>
        <v>0</v>
      </c>
      <c r="N45" s="5"/>
    </row>
    <row r="46" spans="1:16">
      <c r="A46" s="46"/>
      <c r="B46" s="471" t="s">
        <v>142</v>
      </c>
      <c r="C46" s="469" t="s">
        <v>143</v>
      </c>
      <c r="D46" s="228">
        <v>43</v>
      </c>
      <c r="E46" s="12"/>
      <c r="F46" s="12"/>
      <c r="G46" s="12"/>
      <c r="H46" s="12"/>
      <c r="I46" s="12"/>
      <c r="J46" s="594">
        <f>'Předmět oce'!G46</f>
        <v>0</v>
      </c>
      <c r="N46" s="5"/>
    </row>
    <row r="47" spans="1:16">
      <c r="A47" s="46"/>
      <c r="B47" s="468">
        <v>4</v>
      </c>
      <c r="C47" s="469" t="s">
        <v>144</v>
      </c>
      <c r="D47" s="228">
        <v>44</v>
      </c>
      <c r="E47" s="12"/>
      <c r="F47" s="12"/>
      <c r="G47" s="12"/>
      <c r="H47" s="12"/>
      <c r="I47" s="12"/>
      <c r="J47" s="594">
        <f>'Předmět oce'!G47</f>
        <v>0</v>
      </c>
      <c r="N47" s="5"/>
    </row>
    <row r="48" spans="1:16">
      <c r="A48" s="46"/>
      <c r="B48" s="468">
        <v>5</v>
      </c>
      <c r="C48" s="469" t="s">
        <v>145</v>
      </c>
      <c r="D48" s="228">
        <v>45</v>
      </c>
      <c r="E48" s="12"/>
      <c r="F48" s="12"/>
      <c r="G48" s="12"/>
      <c r="H48" s="12"/>
      <c r="I48" s="12"/>
      <c r="J48" s="594">
        <f>'Předmět oce'!G48</f>
        <v>0</v>
      </c>
      <c r="N48" s="5"/>
    </row>
    <row r="49" spans="1:15">
      <c r="A49" s="466" t="s">
        <v>146</v>
      </c>
      <c r="B49" s="472"/>
      <c r="C49" s="466" t="s">
        <v>147</v>
      </c>
      <c r="D49" s="228">
        <v>46</v>
      </c>
      <c r="E49" s="466">
        <f>E50+E60</f>
        <v>0</v>
      </c>
      <c r="F49" s="466">
        <f>F50+F60</f>
        <v>0</v>
      </c>
      <c r="G49" s="466">
        <f>G50+G60</f>
        <v>0</v>
      </c>
      <c r="H49" s="466">
        <f>H50+H60</f>
        <v>0</v>
      </c>
      <c r="I49" s="466">
        <f>I50+I60</f>
        <v>0</v>
      </c>
      <c r="J49" s="466">
        <f>'Předmět oce'!G49</f>
        <v>0</v>
      </c>
      <c r="N49" s="5"/>
    </row>
    <row r="50" spans="1:15">
      <c r="A50" s="466" t="s">
        <v>146</v>
      </c>
      <c r="B50" s="472">
        <v>1</v>
      </c>
      <c r="C50" s="466" t="s">
        <v>3</v>
      </c>
      <c r="D50" s="228">
        <v>47</v>
      </c>
      <c r="E50" s="466">
        <f>SUM(E51:E55)</f>
        <v>0</v>
      </c>
      <c r="F50" s="466">
        <f>SUM(F51:F55)</f>
        <v>0</v>
      </c>
      <c r="G50" s="466">
        <f>SUM(G51:G55)</f>
        <v>0</v>
      </c>
      <c r="H50" s="466">
        <f>SUM(H51:H55)</f>
        <v>0</v>
      </c>
      <c r="I50" s="466">
        <f>SUM(I51:I55)</f>
        <v>0</v>
      </c>
      <c r="J50" s="466">
        <f>'Předmět oce'!G50</f>
        <v>0</v>
      </c>
      <c r="N50" s="5"/>
    </row>
    <row r="51" spans="1:15">
      <c r="A51" s="46"/>
      <c r="B51" s="471" t="s">
        <v>107</v>
      </c>
      <c r="C51" s="469" t="s">
        <v>148</v>
      </c>
      <c r="D51" s="228">
        <v>48</v>
      </c>
      <c r="E51" s="12"/>
      <c r="F51" s="12"/>
      <c r="G51" s="12"/>
      <c r="H51" s="12"/>
      <c r="I51" s="12"/>
      <c r="J51" s="594">
        <f>'Předmět oce'!G51</f>
        <v>0</v>
      </c>
      <c r="N51" s="5"/>
    </row>
    <row r="52" spans="1:15">
      <c r="A52" s="46"/>
      <c r="B52" s="471" t="s">
        <v>109</v>
      </c>
      <c r="C52" s="469" t="s">
        <v>149</v>
      </c>
      <c r="D52" s="228">
        <v>49</v>
      </c>
      <c r="E52" s="12"/>
      <c r="F52" s="12"/>
      <c r="G52" s="12"/>
      <c r="H52" s="12"/>
      <c r="I52" s="12"/>
      <c r="J52" s="594">
        <f>'Předmět oce'!G52</f>
        <v>0</v>
      </c>
      <c r="N52" s="5"/>
    </row>
    <row r="53" spans="1:15">
      <c r="A53" s="46"/>
      <c r="B53" s="471" t="s">
        <v>150</v>
      </c>
      <c r="C53" s="475" t="s">
        <v>151</v>
      </c>
      <c r="D53" s="228">
        <v>50</v>
      </c>
      <c r="E53" s="12"/>
      <c r="F53" s="12"/>
      <c r="G53" s="12"/>
      <c r="H53" s="12"/>
      <c r="I53" s="12"/>
      <c r="J53" s="594">
        <f>'Předmět oce'!G53</f>
        <v>0</v>
      </c>
      <c r="N53" s="5"/>
    </row>
    <row r="54" spans="1:15">
      <c r="A54" s="46"/>
      <c r="B54" s="471" t="s">
        <v>152</v>
      </c>
      <c r="C54" s="469" t="s">
        <v>153</v>
      </c>
      <c r="D54" s="228">
        <v>51</v>
      </c>
      <c r="E54" s="12"/>
      <c r="F54" s="12"/>
      <c r="G54" s="12"/>
      <c r="H54" s="12"/>
      <c r="I54" s="12"/>
      <c r="J54" s="594">
        <f>'Předmět oce'!G54</f>
        <v>0</v>
      </c>
      <c r="N54" s="5"/>
    </row>
    <row r="55" spans="1:15">
      <c r="A55" s="466"/>
      <c r="B55" s="472" t="s">
        <v>154</v>
      </c>
      <c r="C55" s="466" t="s">
        <v>155</v>
      </c>
      <c r="D55" s="228">
        <v>52</v>
      </c>
      <c r="E55" s="466">
        <f>SUM(E56:E59)</f>
        <v>0</v>
      </c>
      <c r="F55" s="466">
        <f>SUM(F56:F59)</f>
        <v>0</v>
      </c>
      <c r="G55" s="466">
        <f>SUM(G56:G59)</f>
        <v>0</v>
      </c>
      <c r="H55" s="466">
        <f>SUM(H56:H59)</f>
        <v>0</v>
      </c>
      <c r="I55" s="466">
        <f>SUM(I56:I59)</f>
        <v>0</v>
      </c>
      <c r="J55" s="466">
        <f>'Předmět oce'!G55</f>
        <v>0</v>
      </c>
      <c r="N55" s="5"/>
    </row>
    <row r="56" spans="1:15">
      <c r="A56" s="46"/>
      <c r="B56" s="476" t="s">
        <v>156</v>
      </c>
      <c r="C56" s="469" t="s">
        <v>157</v>
      </c>
      <c r="D56" s="228">
        <v>53</v>
      </c>
      <c r="E56" s="12"/>
      <c r="F56" s="12"/>
      <c r="G56" s="12"/>
      <c r="H56" s="12"/>
      <c r="I56" s="12"/>
      <c r="J56" s="594">
        <f>'Předmět oce'!G56</f>
        <v>0</v>
      </c>
      <c r="N56" s="5"/>
    </row>
    <row r="57" spans="1:15">
      <c r="A57" s="46"/>
      <c r="B57" s="476" t="s">
        <v>158</v>
      </c>
      <c r="C57" s="469" t="s">
        <v>159</v>
      </c>
      <c r="D57" s="228">
        <v>54</v>
      </c>
      <c r="E57" s="12"/>
      <c r="F57" s="12"/>
      <c r="G57" s="12"/>
      <c r="H57" s="12"/>
      <c r="I57" s="12"/>
      <c r="J57" s="594">
        <f>'Předmět oce'!G57</f>
        <v>0</v>
      </c>
      <c r="N57" s="5"/>
    </row>
    <row r="58" spans="1:15">
      <c r="A58" s="46"/>
      <c r="B58" s="476" t="s">
        <v>160</v>
      </c>
      <c r="C58" s="469" t="s">
        <v>161</v>
      </c>
      <c r="D58" s="228">
        <v>55</v>
      </c>
      <c r="E58" s="12"/>
      <c r="F58" s="12"/>
      <c r="G58" s="12"/>
      <c r="H58" s="12"/>
      <c r="I58" s="12"/>
      <c r="J58" s="594">
        <f>'Předmět oce'!G58</f>
        <v>0</v>
      </c>
      <c r="N58" s="5"/>
    </row>
    <row r="59" spans="1:15">
      <c r="A59" s="46"/>
      <c r="B59" s="476" t="s">
        <v>162</v>
      </c>
      <c r="C59" s="469" t="s">
        <v>163</v>
      </c>
      <c r="D59" s="228">
        <v>56</v>
      </c>
      <c r="E59" s="12"/>
      <c r="F59" s="12"/>
      <c r="G59" s="12"/>
      <c r="H59" s="12"/>
      <c r="I59" s="12"/>
      <c r="J59" s="594">
        <f>'Předmět oce'!G59</f>
        <v>0</v>
      </c>
      <c r="N59" s="5"/>
    </row>
    <row r="60" spans="1:15">
      <c r="A60" s="466"/>
      <c r="B60" s="466">
        <v>2</v>
      </c>
      <c r="C60" s="466" t="s">
        <v>4</v>
      </c>
      <c r="D60" s="228">
        <v>57</v>
      </c>
      <c r="E60" s="466">
        <f>SUM(E61:E64)</f>
        <v>0</v>
      </c>
      <c r="F60" s="466">
        <f>SUM(F61:F64)</f>
        <v>0</v>
      </c>
      <c r="G60" s="466">
        <f>SUM(G61:G64)</f>
        <v>0</v>
      </c>
      <c r="H60" s="466">
        <f>SUM(H61:H64)</f>
        <v>0</v>
      </c>
      <c r="I60" s="466">
        <f>SUM(I61:I64)</f>
        <v>0</v>
      </c>
      <c r="J60" s="466">
        <f>'Předmět oce'!G60</f>
        <v>0</v>
      </c>
      <c r="N60" s="5"/>
    </row>
    <row r="61" spans="1:15">
      <c r="A61" s="46"/>
      <c r="B61" s="471" t="s">
        <v>94</v>
      </c>
      <c r="C61" s="469" t="s">
        <v>148</v>
      </c>
      <c r="D61" s="228">
        <v>58</v>
      </c>
      <c r="E61" s="12"/>
      <c r="F61" s="12"/>
      <c r="G61" s="12"/>
      <c r="H61" s="473"/>
      <c r="I61" s="473"/>
      <c r="J61" s="594">
        <f>'Předmět oce'!G61</f>
        <v>0</v>
      </c>
      <c r="L61" s="44"/>
      <c r="M61" s="44"/>
      <c r="O61" s="477"/>
    </row>
    <row r="62" spans="1:15">
      <c r="A62" s="46"/>
      <c r="B62" s="471" t="s">
        <v>96</v>
      </c>
      <c r="C62" s="469" t="s">
        <v>149</v>
      </c>
      <c r="D62" s="228">
        <v>59</v>
      </c>
      <c r="E62" s="12"/>
      <c r="F62" s="12"/>
      <c r="G62" s="12"/>
      <c r="H62" s="473"/>
      <c r="I62" s="473"/>
      <c r="J62" s="594">
        <f>'Předmět oce'!G62</f>
        <v>0</v>
      </c>
      <c r="L62" s="44"/>
      <c r="M62" s="44"/>
    </row>
    <row r="63" spans="1:15">
      <c r="A63" s="46"/>
      <c r="B63" s="471" t="s">
        <v>164</v>
      </c>
      <c r="C63" s="475" t="s">
        <v>151</v>
      </c>
      <c r="D63" s="228">
        <v>60</v>
      </c>
      <c r="E63" s="12"/>
      <c r="F63" s="12"/>
      <c r="G63" s="12"/>
      <c r="H63" s="12"/>
      <c r="I63" s="12"/>
      <c r="J63" s="594">
        <f>'Předmět oce'!G63</f>
        <v>0</v>
      </c>
      <c r="L63" s="44"/>
      <c r="M63" s="44"/>
    </row>
    <row r="64" spans="1:15">
      <c r="A64" s="466"/>
      <c r="B64" s="472" t="s">
        <v>165</v>
      </c>
      <c r="C64" s="466" t="s">
        <v>166</v>
      </c>
      <c r="D64" s="228">
        <v>61</v>
      </c>
      <c r="E64" s="466">
        <f>SUM(E65:E70)</f>
        <v>0</v>
      </c>
      <c r="F64" s="466">
        <f>SUM(F65:F70)</f>
        <v>0</v>
      </c>
      <c r="G64" s="466">
        <f>SUM(G65:G70)</f>
        <v>0</v>
      </c>
      <c r="H64" s="466">
        <f>SUM(H65:H70)</f>
        <v>0</v>
      </c>
      <c r="I64" s="466">
        <f>SUM(I65:I70)</f>
        <v>0</v>
      </c>
      <c r="J64" s="466">
        <f>'Předmět oce'!G64</f>
        <v>0</v>
      </c>
      <c r="L64" s="44"/>
      <c r="M64" s="44"/>
    </row>
    <row r="65" spans="1:14">
      <c r="A65" s="46"/>
      <c r="B65" s="478" t="s">
        <v>167</v>
      </c>
      <c r="C65" s="475" t="s">
        <v>157</v>
      </c>
      <c r="D65" s="228">
        <v>62</v>
      </c>
      <c r="E65" s="12"/>
      <c r="F65" s="12"/>
      <c r="G65" s="12"/>
      <c r="H65" s="12"/>
      <c r="I65" s="12"/>
      <c r="J65" s="594">
        <f>'Předmět oce'!G65</f>
        <v>0</v>
      </c>
      <c r="N65" s="5"/>
    </row>
    <row r="66" spans="1:14">
      <c r="A66" s="46"/>
      <c r="B66" s="478" t="s">
        <v>168</v>
      </c>
      <c r="C66" s="469" t="s">
        <v>169</v>
      </c>
      <c r="D66" s="228">
        <v>63</v>
      </c>
      <c r="E66" s="12"/>
      <c r="F66" s="12"/>
      <c r="G66" s="12"/>
      <c r="H66" s="12"/>
      <c r="I66" s="12"/>
      <c r="J66" s="594">
        <f>'Předmět oce'!G66</f>
        <v>0</v>
      </c>
      <c r="N66" s="5"/>
    </row>
    <row r="67" spans="1:14">
      <c r="A67" s="46"/>
      <c r="B67" s="478" t="s">
        <v>170</v>
      </c>
      <c r="C67" s="469" t="s">
        <v>171</v>
      </c>
      <c r="D67" s="228">
        <v>64</v>
      </c>
      <c r="E67" s="12"/>
      <c r="F67" s="12"/>
      <c r="G67" s="12"/>
      <c r="H67" s="12"/>
      <c r="I67" s="12"/>
      <c r="J67" s="594">
        <f>'Předmět oce'!G67</f>
        <v>0</v>
      </c>
      <c r="N67" s="5"/>
    </row>
    <row r="68" spans="1:14">
      <c r="A68" s="46"/>
      <c r="B68" s="478" t="s">
        <v>172</v>
      </c>
      <c r="C68" s="469" t="s">
        <v>173</v>
      </c>
      <c r="D68" s="228">
        <v>65</v>
      </c>
      <c r="E68" s="12"/>
      <c r="F68" s="12"/>
      <c r="G68" s="12"/>
      <c r="H68" s="12"/>
      <c r="I68" s="12"/>
      <c r="J68" s="594">
        <f>'Předmět oce'!G68</f>
        <v>0</v>
      </c>
      <c r="N68" s="5"/>
    </row>
    <row r="69" spans="1:14">
      <c r="A69" s="46"/>
      <c r="B69" s="478" t="s">
        <v>174</v>
      </c>
      <c r="C69" s="469" t="s">
        <v>161</v>
      </c>
      <c r="D69" s="228">
        <v>66</v>
      </c>
      <c r="E69" s="12"/>
      <c r="F69" s="12"/>
      <c r="G69" s="12"/>
      <c r="H69" s="12"/>
      <c r="I69" s="12"/>
      <c r="J69" s="594">
        <f>'Předmět oce'!G69</f>
        <v>0</v>
      </c>
      <c r="N69" s="5"/>
    </row>
    <row r="70" spans="1:14">
      <c r="A70" s="46"/>
      <c r="B70" s="478" t="s">
        <v>175</v>
      </c>
      <c r="C70" s="469" t="s">
        <v>163</v>
      </c>
      <c r="D70" s="228">
        <v>67</v>
      </c>
      <c r="E70" s="12"/>
      <c r="F70" s="12"/>
      <c r="G70" s="12"/>
      <c r="H70" s="12"/>
      <c r="I70" s="12"/>
      <c r="J70" s="594">
        <f>'Předmět oce'!G70</f>
        <v>0</v>
      </c>
      <c r="N70" s="5"/>
    </row>
    <row r="71" spans="1:14">
      <c r="A71" s="466" t="s">
        <v>176</v>
      </c>
      <c r="B71" s="466"/>
      <c r="C71" s="466" t="s">
        <v>29</v>
      </c>
      <c r="D71" s="228">
        <v>68</v>
      </c>
      <c r="E71" s="466">
        <f>E72+E73</f>
        <v>0</v>
      </c>
      <c r="F71" s="466">
        <f>F72+F73</f>
        <v>0</v>
      </c>
      <c r="G71" s="466">
        <f>G72+G73</f>
        <v>0</v>
      </c>
      <c r="H71" s="466">
        <f>H72+H73</f>
        <v>0</v>
      </c>
      <c r="I71" s="466">
        <f>I72+I73</f>
        <v>0</v>
      </c>
      <c r="J71" s="466">
        <f>'Předmět oce'!G71</f>
        <v>0</v>
      </c>
      <c r="N71" s="5"/>
    </row>
    <row r="72" spans="1:14">
      <c r="A72" s="46" t="s">
        <v>176</v>
      </c>
      <c r="B72" s="468">
        <v>1</v>
      </c>
      <c r="C72" s="469" t="s">
        <v>123</v>
      </c>
      <c r="D72" s="228">
        <v>69</v>
      </c>
      <c r="E72" s="12"/>
      <c r="F72" s="12"/>
      <c r="G72" s="12"/>
      <c r="H72" s="12"/>
      <c r="I72" s="12"/>
      <c r="J72" s="594">
        <f>'Předmět oce'!G72</f>
        <v>0</v>
      </c>
      <c r="N72" s="5"/>
    </row>
    <row r="73" spans="1:14">
      <c r="A73" s="46"/>
      <c r="B73" s="468">
        <v>2</v>
      </c>
      <c r="C73" s="469" t="s">
        <v>177</v>
      </c>
      <c r="D73" s="228">
        <v>70</v>
      </c>
      <c r="E73" s="12"/>
      <c r="F73" s="12"/>
      <c r="G73" s="12"/>
      <c r="H73" s="12"/>
      <c r="I73" s="12"/>
      <c r="J73" s="594">
        <f>'Předmět oce'!G73</f>
        <v>0</v>
      </c>
      <c r="N73" s="5"/>
    </row>
    <row r="74" spans="1:14">
      <c r="A74" s="466" t="s">
        <v>178</v>
      </c>
      <c r="B74" s="466"/>
      <c r="C74" s="466" t="s">
        <v>179</v>
      </c>
      <c r="D74" s="228">
        <v>71</v>
      </c>
      <c r="E74" s="466">
        <f>E75+E76</f>
        <v>0</v>
      </c>
      <c r="F74" s="466">
        <f>F75+F76</f>
        <v>0</v>
      </c>
      <c r="G74" s="466">
        <f>G75+G76</f>
        <v>0</v>
      </c>
      <c r="H74" s="466">
        <f>H75+H76</f>
        <v>0</v>
      </c>
      <c r="I74" s="466">
        <f>I75+I76</f>
        <v>0</v>
      </c>
      <c r="J74" s="466">
        <f>'Předmět oce'!G74</f>
        <v>0</v>
      </c>
      <c r="N74" s="5"/>
    </row>
    <row r="75" spans="1:14">
      <c r="A75" s="46" t="s">
        <v>180</v>
      </c>
      <c r="B75" s="468">
        <v>1</v>
      </c>
      <c r="C75" s="469" t="s">
        <v>181</v>
      </c>
      <c r="D75" s="228">
        <v>72</v>
      </c>
      <c r="E75" s="12"/>
      <c r="F75" s="12"/>
      <c r="G75" s="12"/>
      <c r="H75" s="12"/>
      <c r="I75" s="12"/>
      <c r="J75" s="594">
        <f>'Předmět oce'!G75</f>
        <v>0</v>
      </c>
      <c r="N75" s="5"/>
    </row>
    <row r="76" spans="1:14">
      <c r="A76" s="46"/>
      <c r="B76" s="468">
        <v>2</v>
      </c>
      <c r="C76" s="469" t="s">
        <v>182</v>
      </c>
      <c r="D76" s="228">
        <v>73</v>
      </c>
      <c r="E76" s="12"/>
      <c r="F76" s="12"/>
      <c r="G76" s="12"/>
      <c r="H76" s="12"/>
      <c r="I76" s="12"/>
      <c r="J76" s="594">
        <f>'Předmět oce'!G76</f>
        <v>0</v>
      </c>
      <c r="N76" s="5"/>
    </row>
    <row r="77" spans="1:14">
      <c r="A77" s="466" t="s">
        <v>183</v>
      </c>
      <c r="B77" s="466"/>
      <c r="C77" s="466" t="s">
        <v>16</v>
      </c>
      <c r="D77" s="228">
        <v>74</v>
      </c>
      <c r="E77" s="466">
        <f>SUM(E78:E80)</f>
        <v>0</v>
      </c>
      <c r="F77" s="466">
        <f>SUM(F78:F80)</f>
        <v>0</v>
      </c>
      <c r="G77" s="466">
        <f>SUM(G78:G80)</f>
        <v>0</v>
      </c>
      <c r="H77" s="466">
        <f>SUM(H78:H80)</f>
        <v>0</v>
      </c>
      <c r="I77" s="466">
        <f>SUM(I78:I80)</f>
        <v>0</v>
      </c>
      <c r="J77" s="466">
        <f>'Předmět oce'!G77</f>
        <v>0</v>
      </c>
      <c r="N77" s="5"/>
    </row>
    <row r="78" spans="1:14">
      <c r="A78" s="46"/>
      <c r="B78" s="468">
        <v>1</v>
      </c>
      <c r="C78" s="469" t="s">
        <v>184</v>
      </c>
      <c r="D78" s="228">
        <v>75</v>
      </c>
      <c r="E78" s="12"/>
      <c r="F78" s="12"/>
      <c r="G78" s="12"/>
      <c r="H78" s="12"/>
      <c r="I78" s="12"/>
      <c r="J78" s="594">
        <f>'Předmět oce'!G78</f>
        <v>0</v>
      </c>
      <c r="N78" s="5"/>
    </row>
    <row r="79" spans="1:14">
      <c r="A79" s="46"/>
      <c r="B79" s="468">
        <v>2</v>
      </c>
      <c r="C79" s="469" t="s">
        <v>185</v>
      </c>
      <c r="D79" s="228">
        <v>76</v>
      </c>
      <c r="E79" s="12"/>
      <c r="F79" s="12"/>
      <c r="G79" s="12"/>
      <c r="H79" s="12"/>
      <c r="I79" s="12"/>
      <c r="J79" s="594">
        <f>'Předmět oce'!G79</f>
        <v>0</v>
      </c>
      <c r="N79" s="5"/>
    </row>
    <row r="80" spans="1:14">
      <c r="A80" s="46"/>
      <c r="B80" s="468">
        <v>3</v>
      </c>
      <c r="C80" s="469" t="s">
        <v>186</v>
      </c>
      <c r="D80" s="228">
        <v>77</v>
      </c>
      <c r="E80" s="12"/>
      <c r="F80" s="12"/>
      <c r="G80" s="12"/>
      <c r="H80" s="12"/>
      <c r="I80" s="12"/>
      <c r="J80" s="594">
        <f>'Předmět oce'!G80</f>
        <v>0</v>
      </c>
      <c r="N80" s="5"/>
    </row>
    <row r="81" spans="1:17">
      <c r="B81" s="479"/>
      <c r="E81" s="20"/>
      <c r="F81" s="20"/>
      <c r="G81" s="20"/>
      <c r="H81" s="20"/>
      <c r="I81" s="20"/>
      <c r="N81" s="5"/>
    </row>
    <row r="82" spans="1:17">
      <c r="A82" s="11"/>
      <c r="B82" s="480"/>
      <c r="C82" s="11" t="s">
        <v>352</v>
      </c>
      <c r="D82" s="228"/>
      <c r="E82" s="12"/>
      <c r="F82" s="12"/>
      <c r="G82" s="12"/>
      <c r="H82" s="12"/>
      <c r="I82" s="12"/>
      <c r="J82" s="594">
        <f>'Předmět oce'!G82</f>
        <v>0</v>
      </c>
      <c r="N82" s="5"/>
    </row>
    <row r="83" spans="1:17">
      <c r="A83" s="11"/>
      <c r="B83" s="480"/>
      <c r="C83" s="11" t="s">
        <v>495</v>
      </c>
      <c r="D83" s="228"/>
      <c r="E83" s="12"/>
      <c r="F83" s="12"/>
      <c r="G83" s="12"/>
      <c r="H83" s="12"/>
      <c r="I83" s="12"/>
      <c r="J83" s="594">
        <f>'Předmět oce'!G83</f>
        <v>0</v>
      </c>
      <c r="N83" s="5"/>
    </row>
    <row r="84" spans="1:17">
      <c r="A84" s="11"/>
      <c r="B84" s="480"/>
      <c r="C84" s="11" t="s">
        <v>731</v>
      </c>
      <c r="D84" s="228"/>
      <c r="E84" s="12"/>
      <c r="F84" s="12"/>
      <c r="G84" s="12"/>
      <c r="H84" s="12"/>
      <c r="I84" s="12"/>
      <c r="J84" s="594">
        <f>'Předmět oce'!G84</f>
        <v>0</v>
      </c>
      <c r="N84" s="5"/>
    </row>
    <row r="85" spans="1:17">
      <c r="A85" s="11"/>
      <c r="B85" s="480"/>
      <c r="C85" s="8" t="s">
        <v>496</v>
      </c>
      <c r="D85" s="228"/>
      <c r="E85" s="14"/>
      <c r="F85" s="14"/>
      <c r="G85" s="14"/>
      <c r="H85" s="14"/>
      <c r="I85" s="14"/>
      <c r="J85" s="466">
        <f>'Předmět oce'!G85</f>
        <v>0</v>
      </c>
      <c r="N85" s="5"/>
    </row>
    <row r="86" spans="1:17">
      <c r="E86" s="20"/>
      <c r="F86" s="20"/>
      <c r="G86" s="20"/>
      <c r="H86" s="20"/>
      <c r="I86" s="20"/>
      <c r="J86" s="20"/>
      <c r="K86" s="20"/>
      <c r="L86" s="20"/>
      <c r="N86" s="5"/>
    </row>
    <row r="87" spans="1:17">
      <c r="A87" s="649"/>
      <c r="B87" s="650"/>
      <c r="C87" s="648" t="str">
        <f>C3</f>
        <v>v tis. Kč</v>
      </c>
      <c r="D87" s="228"/>
      <c r="E87" s="645" t="s">
        <v>353</v>
      </c>
      <c r="F87" s="646"/>
      <c r="G87" s="646"/>
      <c r="H87" s="646"/>
      <c r="I87" s="646"/>
      <c r="J87" s="647"/>
      <c r="N87" s="5"/>
    </row>
    <row r="88" spans="1:17">
      <c r="A88" s="649"/>
      <c r="B88" s="650"/>
      <c r="C88" s="648"/>
      <c r="D88" s="464" t="s">
        <v>790</v>
      </c>
      <c r="E88" s="217">
        <f t="shared" ref="E88:J88" si="1">E3</f>
        <v>2019</v>
      </c>
      <c r="F88" s="217">
        <f t="shared" si="1"/>
        <v>2020</v>
      </c>
      <c r="G88" s="217">
        <f t="shared" si="1"/>
        <v>2021</v>
      </c>
      <c r="H88" s="217">
        <f t="shared" si="1"/>
        <v>2022</v>
      </c>
      <c r="I88" s="217">
        <f t="shared" si="1"/>
        <v>2023</v>
      </c>
      <c r="J88" s="217">
        <f t="shared" si="1"/>
        <v>2024</v>
      </c>
      <c r="N88" s="5"/>
    </row>
    <row r="89" spans="1:17">
      <c r="A89" s="466"/>
      <c r="B89" s="466"/>
      <c r="C89" s="466" t="s">
        <v>187</v>
      </c>
      <c r="D89" s="481">
        <v>78</v>
      </c>
      <c r="E89" s="466">
        <f t="shared" ref="E89:J89" si="2">E90+E112+E152</f>
        <v>0</v>
      </c>
      <c r="F89" s="466">
        <f t="shared" si="2"/>
        <v>0</v>
      </c>
      <c r="G89" s="466">
        <f t="shared" si="2"/>
        <v>0</v>
      </c>
      <c r="H89" s="466">
        <f t="shared" si="2"/>
        <v>0</v>
      </c>
      <c r="I89" s="466">
        <f t="shared" si="2"/>
        <v>0</v>
      </c>
      <c r="J89" s="466">
        <f t="shared" si="2"/>
        <v>0</v>
      </c>
      <c r="K89" s="44"/>
      <c r="L89" s="44"/>
      <c r="M89" s="44"/>
      <c r="O89" s="44"/>
      <c r="P89" s="44"/>
      <c r="Q89" s="44"/>
    </row>
    <row r="90" spans="1:17">
      <c r="A90" s="466" t="s">
        <v>188</v>
      </c>
      <c r="B90" s="466"/>
      <c r="C90" s="466" t="s">
        <v>5</v>
      </c>
      <c r="D90" s="228">
        <v>79</v>
      </c>
      <c r="E90" s="14">
        <f t="shared" ref="E90:J90" si="3">E91+E95+E103+E106+E110+E111</f>
        <v>0</v>
      </c>
      <c r="F90" s="14">
        <f t="shared" si="3"/>
        <v>0</v>
      </c>
      <c r="G90" s="14">
        <f t="shared" si="3"/>
        <v>0</v>
      </c>
      <c r="H90" s="14">
        <f t="shared" si="3"/>
        <v>0</v>
      </c>
      <c r="I90" s="14">
        <f t="shared" si="3"/>
        <v>0</v>
      </c>
      <c r="J90" s="14">
        <f t="shared" si="3"/>
        <v>0</v>
      </c>
      <c r="K90" s="574" t="e">
        <f>F90/F89</f>
        <v>#DIV/0!</v>
      </c>
      <c r="L90" s="574" t="e">
        <f>G90/G89</f>
        <v>#DIV/0!</v>
      </c>
      <c r="M90" s="574" t="e">
        <f>H90/H89</f>
        <v>#DIV/0!</v>
      </c>
      <c r="N90" s="574" t="e">
        <f>I90/I89</f>
        <v>#DIV/0!</v>
      </c>
      <c r="O90" s="574" t="e">
        <f>J90/J89</f>
        <v>#DIV/0!</v>
      </c>
      <c r="P90" s="44"/>
      <c r="Q90" s="44"/>
    </row>
    <row r="91" spans="1:17">
      <c r="A91" s="466" t="s">
        <v>189</v>
      </c>
      <c r="B91" s="466"/>
      <c r="C91" s="466" t="s">
        <v>6</v>
      </c>
      <c r="D91" s="481">
        <v>80</v>
      </c>
      <c r="E91" s="466">
        <f t="shared" ref="E91:J91" si="4">SUM(E92:E94)</f>
        <v>0</v>
      </c>
      <c r="F91" s="466">
        <f t="shared" si="4"/>
        <v>0</v>
      </c>
      <c r="G91" s="466">
        <f t="shared" si="4"/>
        <v>0</v>
      </c>
      <c r="H91" s="466">
        <f t="shared" si="4"/>
        <v>0</v>
      </c>
      <c r="I91" s="466">
        <f t="shared" si="4"/>
        <v>0</v>
      </c>
      <c r="J91" s="466">
        <f t="shared" si="4"/>
        <v>0</v>
      </c>
      <c r="N91" s="5"/>
    </row>
    <row r="92" spans="1:17">
      <c r="A92" s="46" t="s">
        <v>189</v>
      </c>
      <c r="B92" s="468">
        <v>1</v>
      </c>
      <c r="C92" s="469" t="s">
        <v>6</v>
      </c>
      <c r="D92" s="228">
        <v>81</v>
      </c>
      <c r="E92" s="12"/>
      <c r="F92" s="12"/>
      <c r="G92" s="12"/>
      <c r="H92" s="12"/>
      <c r="I92" s="12"/>
      <c r="J92" s="12">
        <f>'Předmět oce'!E92</f>
        <v>0</v>
      </c>
      <c r="N92" s="5"/>
    </row>
    <row r="93" spans="1:17">
      <c r="A93" s="46"/>
      <c r="B93" s="468">
        <v>2</v>
      </c>
      <c r="C93" s="469" t="s">
        <v>190</v>
      </c>
      <c r="D93" s="481">
        <v>82</v>
      </c>
      <c r="E93" s="12"/>
      <c r="F93" s="12"/>
      <c r="G93" s="12"/>
      <c r="H93" s="12"/>
      <c r="I93" s="12"/>
      <c r="J93" s="12">
        <f>'Předmět oce'!E93</f>
        <v>0</v>
      </c>
      <c r="N93" s="5"/>
    </row>
    <row r="94" spans="1:17">
      <c r="A94" s="46"/>
      <c r="B94" s="468">
        <v>3</v>
      </c>
      <c r="C94" s="469" t="s">
        <v>191</v>
      </c>
      <c r="D94" s="228">
        <v>83</v>
      </c>
      <c r="E94" s="12"/>
      <c r="F94" s="12"/>
      <c r="G94" s="12"/>
      <c r="H94" s="12"/>
      <c r="I94" s="12"/>
      <c r="J94" s="12">
        <f>'Předmět oce'!E94</f>
        <v>0</v>
      </c>
      <c r="N94" s="5"/>
    </row>
    <row r="95" spans="1:17">
      <c r="A95" s="466" t="s">
        <v>192</v>
      </c>
      <c r="B95" s="466"/>
      <c r="C95" s="466" t="s">
        <v>193</v>
      </c>
      <c r="D95" s="481">
        <v>84</v>
      </c>
      <c r="E95" s="466">
        <f>E96+E97</f>
        <v>0</v>
      </c>
      <c r="F95" s="466">
        <f>F96+F97</f>
        <v>0</v>
      </c>
      <c r="G95" s="466">
        <f>G96+G97</f>
        <v>0</v>
      </c>
      <c r="H95" s="466">
        <f>H96+H97</f>
        <v>0</v>
      </c>
      <c r="I95" s="466">
        <f>I96+I97</f>
        <v>0</v>
      </c>
      <c r="J95" s="466">
        <f>'Předmět oce'!E95</f>
        <v>0</v>
      </c>
      <c r="N95" s="5"/>
    </row>
    <row r="96" spans="1:17">
      <c r="A96" s="46" t="s">
        <v>192</v>
      </c>
      <c r="B96" s="468">
        <v>1</v>
      </c>
      <c r="C96" s="469" t="s">
        <v>194</v>
      </c>
      <c r="D96" s="228">
        <v>85</v>
      </c>
      <c r="E96" s="12"/>
      <c r="F96" s="12"/>
      <c r="G96" s="12"/>
      <c r="H96" s="12"/>
      <c r="I96" s="12">
        <v>0</v>
      </c>
      <c r="J96" s="12">
        <f>'Předmět oce'!E96</f>
        <v>0</v>
      </c>
      <c r="N96" s="5"/>
    </row>
    <row r="97" spans="1:14">
      <c r="A97" s="466"/>
      <c r="B97" s="466">
        <v>2</v>
      </c>
      <c r="C97" s="466" t="s">
        <v>7</v>
      </c>
      <c r="D97" s="481">
        <v>86</v>
      </c>
      <c r="E97" s="466">
        <f>SUM(E98:E102)</f>
        <v>0</v>
      </c>
      <c r="F97" s="466">
        <f>SUM(F98:F102)</f>
        <v>0</v>
      </c>
      <c r="G97" s="466">
        <f>SUM(G98:G102)</f>
        <v>0</v>
      </c>
      <c r="H97" s="466">
        <f>SUM(H98:H102)</f>
        <v>0</v>
      </c>
      <c r="I97" s="466">
        <f>SUM(I98:I102)</f>
        <v>0</v>
      </c>
      <c r="J97" s="466">
        <f>'Předmět oce'!E97</f>
        <v>0</v>
      </c>
      <c r="N97" s="5"/>
    </row>
    <row r="98" spans="1:14">
      <c r="A98" s="46"/>
      <c r="B98" s="471" t="s">
        <v>94</v>
      </c>
      <c r="C98" s="469" t="s">
        <v>195</v>
      </c>
      <c r="D98" s="228">
        <v>87</v>
      </c>
      <c r="E98" s="12"/>
      <c r="F98" s="12"/>
      <c r="G98" s="12"/>
      <c r="H98" s="12"/>
      <c r="I98" s="12"/>
      <c r="J98" s="12">
        <f>'Předmět oce'!E98</f>
        <v>0</v>
      </c>
      <c r="N98" s="5"/>
    </row>
    <row r="99" spans="1:14">
      <c r="A99" s="46"/>
      <c r="B99" s="471" t="s">
        <v>96</v>
      </c>
      <c r="C99" s="469" t="s">
        <v>196</v>
      </c>
      <c r="D99" s="481">
        <v>88</v>
      </c>
      <c r="E99" s="12"/>
      <c r="F99" s="12"/>
      <c r="G99" s="12"/>
      <c r="H99" s="12"/>
      <c r="I99" s="12"/>
      <c r="J99" s="12">
        <f>'Předmět oce'!E99</f>
        <v>0</v>
      </c>
      <c r="K99" s="32"/>
      <c r="N99" s="5"/>
    </row>
    <row r="100" spans="1:14" ht="30">
      <c r="A100" s="46"/>
      <c r="B100" s="471" t="s">
        <v>164</v>
      </c>
      <c r="C100" s="469" t="s">
        <v>197</v>
      </c>
      <c r="D100" s="228">
        <v>89</v>
      </c>
      <c r="E100" s="12"/>
      <c r="F100" s="12"/>
      <c r="G100" s="12"/>
      <c r="H100" s="12"/>
      <c r="I100" s="12"/>
      <c r="J100" s="12">
        <f>'Předmět oce'!E100</f>
        <v>0</v>
      </c>
      <c r="N100" s="5"/>
    </row>
    <row r="101" spans="1:14">
      <c r="A101" s="46"/>
      <c r="B101" s="471" t="s">
        <v>165</v>
      </c>
      <c r="C101" s="469" t="s">
        <v>198</v>
      </c>
      <c r="D101" s="481">
        <v>90</v>
      </c>
      <c r="E101" s="12"/>
      <c r="F101" s="12"/>
      <c r="G101" s="12"/>
      <c r="H101" s="12"/>
      <c r="I101" s="12"/>
      <c r="J101" s="12">
        <f>'Předmět oce'!E101</f>
        <v>0</v>
      </c>
      <c r="N101" s="5"/>
    </row>
    <row r="102" spans="1:14">
      <c r="A102" s="46"/>
      <c r="B102" s="471" t="s">
        <v>199</v>
      </c>
      <c r="C102" s="469" t="s">
        <v>200</v>
      </c>
      <c r="D102" s="228">
        <v>91</v>
      </c>
      <c r="E102" s="12"/>
      <c r="F102" s="12"/>
      <c r="G102" s="12"/>
      <c r="H102" s="12"/>
      <c r="I102" s="12"/>
      <c r="J102" s="12">
        <f>'Předmět oce'!E102</f>
        <v>0</v>
      </c>
      <c r="N102" s="5"/>
    </row>
    <row r="103" spans="1:14">
      <c r="A103" s="466" t="s">
        <v>201</v>
      </c>
      <c r="B103" s="466"/>
      <c r="C103" s="466" t="s">
        <v>202</v>
      </c>
      <c r="D103" s="481">
        <v>92</v>
      </c>
      <c r="E103" s="466">
        <f>E104+E105</f>
        <v>0</v>
      </c>
      <c r="F103" s="466">
        <f>F104+F105</f>
        <v>0</v>
      </c>
      <c r="G103" s="466">
        <f>G104+G105</f>
        <v>0</v>
      </c>
      <c r="H103" s="466">
        <f>H104+H105</f>
        <v>0</v>
      </c>
      <c r="I103" s="466">
        <f>I104+I105</f>
        <v>0</v>
      </c>
      <c r="J103" s="466">
        <f>'Předmět oce'!E103</f>
        <v>0</v>
      </c>
      <c r="N103" s="5"/>
    </row>
    <row r="104" spans="1:14">
      <c r="A104" s="46" t="s">
        <v>201</v>
      </c>
      <c r="B104" s="468">
        <v>1</v>
      </c>
      <c r="C104" s="469" t="s">
        <v>203</v>
      </c>
      <c r="D104" s="228">
        <v>93</v>
      </c>
      <c r="E104" s="12"/>
      <c r="F104" s="12"/>
      <c r="G104" s="12"/>
      <c r="H104" s="12"/>
      <c r="I104" s="12"/>
      <c r="J104" s="12">
        <f>'Předmět oce'!E104</f>
        <v>0</v>
      </c>
      <c r="N104" s="5"/>
    </row>
    <row r="105" spans="1:14">
      <c r="A105" s="46"/>
      <c r="B105" s="468">
        <v>2</v>
      </c>
      <c r="C105" s="469" t="s">
        <v>204</v>
      </c>
      <c r="D105" s="481">
        <v>94</v>
      </c>
      <c r="E105" s="12"/>
      <c r="F105" s="12"/>
      <c r="G105" s="12"/>
      <c r="H105" s="12"/>
      <c r="I105" s="12"/>
      <c r="J105" s="12">
        <f>'Předmět oce'!E105</f>
        <v>0</v>
      </c>
      <c r="N105" s="5"/>
    </row>
    <row r="106" spans="1:14">
      <c r="A106" s="466" t="s">
        <v>205</v>
      </c>
      <c r="B106" s="466"/>
      <c r="C106" s="466" t="s">
        <v>991</v>
      </c>
      <c r="D106" s="228">
        <v>95</v>
      </c>
      <c r="E106" s="466">
        <f>SUM(E107:E109)</f>
        <v>0</v>
      </c>
      <c r="F106" s="466">
        <f>SUM(F107:F109)</f>
        <v>0</v>
      </c>
      <c r="G106" s="466">
        <f>SUM(G107:G109)</f>
        <v>0</v>
      </c>
      <c r="H106" s="466">
        <f>SUM(H107:H109)</f>
        <v>0</v>
      </c>
      <c r="I106" s="466">
        <f>SUM(I107:I109)</f>
        <v>0</v>
      </c>
      <c r="J106" s="466">
        <f>'Předmět oce'!E106</f>
        <v>0</v>
      </c>
      <c r="N106" s="5"/>
    </row>
    <row r="107" spans="1:14">
      <c r="A107" s="46" t="s">
        <v>205</v>
      </c>
      <c r="B107" s="468">
        <v>1</v>
      </c>
      <c r="C107" s="469" t="s">
        <v>206</v>
      </c>
      <c r="D107" s="481">
        <v>96</v>
      </c>
      <c r="E107" s="12"/>
      <c r="F107" s="12"/>
      <c r="G107" s="12"/>
      <c r="H107" s="12"/>
      <c r="I107" s="12"/>
      <c r="J107" s="12">
        <f>'Předmět oce'!E107</f>
        <v>0</v>
      </c>
      <c r="N107" s="5"/>
    </row>
    <row r="108" spans="1:14">
      <c r="A108" s="46"/>
      <c r="B108" s="468">
        <v>2</v>
      </c>
      <c r="C108" s="469" t="s">
        <v>1007</v>
      </c>
      <c r="D108" s="228">
        <v>97</v>
      </c>
      <c r="E108" s="12"/>
      <c r="F108" s="12"/>
      <c r="G108" s="12"/>
      <c r="H108" s="12"/>
      <c r="I108" s="12"/>
      <c r="J108" s="12">
        <f>'Předmět oce'!E108</f>
        <v>0</v>
      </c>
      <c r="N108" s="5"/>
    </row>
    <row r="109" spans="1:14">
      <c r="A109" s="46"/>
      <c r="B109" s="468">
        <v>3</v>
      </c>
      <c r="C109" s="469" t="s">
        <v>207</v>
      </c>
      <c r="D109" s="481">
        <v>98</v>
      </c>
      <c r="E109" s="12"/>
      <c r="F109" s="12"/>
      <c r="G109" s="12"/>
      <c r="H109" s="12"/>
      <c r="I109" s="12"/>
      <c r="J109" s="12">
        <f>'Předmět oce'!E109</f>
        <v>0</v>
      </c>
      <c r="N109" s="5"/>
    </row>
    <row r="110" spans="1:14">
      <c r="A110" s="466" t="s">
        <v>208</v>
      </c>
      <c r="B110" s="466"/>
      <c r="C110" s="14" t="s">
        <v>768</v>
      </c>
      <c r="D110" s="228">
        <v>99</v>
      </c>
      <c r="E110" s="466">
        <f>Výsledovka!E66</f>
        <v>0</v>
      </c>
      <c r="F110" s="466">
        <f>Výsledovka!F66</f>
        <v>0</v>
      </c>
      <c r="G110" s="466">
        <f>Výsledovka!G66</f>
        <v>0</v>
      </c>
      <c r="H110" s="466">
        <f>Výsledovka!H66</f>
        <v>0</v>
      </c>
      <c r="I110" s="547">
        <f>Výsledovka!I66</f>
        <v>0</v>
      </c>
      <c r="J110" s="466">
        <f>'Předmět oce'!E110</f>
        <v>0</v>
      </c>
      <c r="N110" s="5"/>
    </row>
    <row r="111" spans="1:14">
      <c r="A111" s="466" t="s">
        <v>209</v>
      </c>
      <c r="B111" s="466"/>
      <c r="C111" s="14" t="s">
        <v>769</v>
      </c>
      <c r="D111" s="481">
        <v>100</v>
      </c>
      <c r="E111" s="466">
        <v>0</v>
      </c>
      <c r="F111" s="466">
        <v>0</v>
      </c>
      <c r="G111" s="466">
        <v>0</v>
      </c>
      <c r="H111" s="466">
        <v>0</v>
      </c>
      <c r="I111" s="466">
        <v>0</v>
      </c>
      <c r="J111" s="466">
        <f>'Předmět oce'!E111</f>
        <v>0</v>
      </c>
      <c r="N111" s="5"/>
    </row>
    <row r="112" spans="1:14">
      <c r="A112" s="466" t="s">
        <v>211</v>
      </c>
      <c r="B112" s="466"/>
      <c r="C112" s="466" t="s">
        <v>8</v>
      </c>
      <c r="D112" s="228">
        <v>101</v>
      </c>
      <c r="E112" s="466">
        <f>E113+E118</f>
        <v>0</v>
      </c>
      <c r="F112" s="466">
        <f>F113+F118</f>
        <v>0</v>
      </c>
      <c r="G112" s="466">
        <f>G113+G118</f>
        <v>0</v>
      </c>
      <c r="H112" s="466">
        <f>H113+H118</f>
        <v>0</v>
      </c>
      <c r="I112" s="466">
        <f>I113+I118</f>
        <v>0</v>
      </c>
      <c r="J112" s="466">
        <f>'Předmět oce'!E112</f>
        <v>0</v>
      </c>
      <c r="N112" s="5"/>
    </row>
    <row r="113" spans="1:16">
      <c r="A113" s="466" t="s">
        <v>212</v>
      </c>
      <c r="B113" s="466"/>
      <c r="C113" s="466" t="s">
        <v>9</v>
      </c>
      <c r="D113" s="481">
        <v>102</v>
      </c>
      <c r="E113" s="466">
        <f>SUM(E114:E117)</f>
        <v>0</v>
      </c>
      <c r="F113" s="466">
        <f>SUM(F114:F117)</f>
        <v>0</v>
      </c>
      <c r="G113" s="466">
        <f>SUM(G114:G117)</f>
        <v>0</v>
      </c>
      <c r="H113" s="466">
        <f>SUM(H114:H117)</f>
        <v>0</v>
      </c>
      <c r="I113" s="466">
        <f>SUM(I114:I117)</f>
        <v>0</v>
      </c>
      <c r="J113" s="466">
        <f>'Předmět oce'!E113</f>
        <v>0</v>
      </c>
      <c r="N113" s="5"/>
    </row>
    <row r="114" spans="1:16">
      <c r="A114" s="46" t="s">
        <v>212</v>
      </c>
      <c r="B114" s="468">
        <v>1</v>
      </c>
      <c r="C114" s="469" t="s">
        <v>213</v>
      </c>
      <c r="D114" s="228">
        <v>103</v>
      </c>
      <c r="E114" s="12"/>
      <c r="F114" s="12"/>
      <c r="G114" s="12"/>
      <c r="H114" s="12"/>
      <c r="I114" s="12"/>
      <c r="J114" s="12">
        <f>'Předmět oce'!E114</f>
        <v>0</v>
      </c>
      <c r="N114" s="5"/>
    </row>
    <row r="115" spans="1:16">
      <c r="A115" s="46"/>
      <c r="B115" s="468">
        <v>2</v>
      </c>
      <c r="C115" s="469" t="s">
        <v>214</v>
      </c>
      <c r="D115" s="481">
        <v>104</v>
      </c>
      <c r="E115" s="12"/>
      <c r="F115" s="12"/>
      <c r="G115" s="12"/>
      <c r="H115" s="12"/>
      <c r="I115" s="12"/>
      <c r="J115" s="12">
        <f>'Předmět oce'!E115</f>
        <v>0</v>
      </c>
      <c r="N115" s="5"/>
    </row>
    <row r="116" spans="1:16">
      <c r="A116" s="46"/>
      <c r="B116" s="468">
        <v>3</v>
      </c>
      <c r="C116" s="469" t="s">
        <v>215</v>
      </c>
      <c r="D116" s="228">
        <v>105</v>
      </c>
      <c r="E116" s="12"/>
      <c r="F116" s="12"/>
      <c r="G116" s="12"/>
      <c r="H116" s="12"/>
      <c r="I116" s="12"/>
      <c r="J116" s="12">
        <f>'Předmět oce'!E116</f>
        <v>0</v>
      </c>
      <c r="N116" s="5"/>
    </row>
    <row r="117" spans="1:16">
      <c r="A117" s="46"/>
      <c r="B117" s="468">
        <v>4</v>
      </c>
      <c r="C117" s="469" t="s">
        <v>216</v>
      </c>
      <c r="D117" s="481">
        <v>106</v>
      </c>
      <c r="E117" s="12"/>
      <c r="F117" s="12"/>
      <c r="G117" s="12"/>
      <c r="H117" s="12"/>
      <c r="I117" s="12"/>
      <c r="J117" s="12">
        <f>'Předmět oce'!E117</f>
        <v>0</v>
      </c>
      <c r="N117" s="5"/>
    </row>
    <row r="118" spans="1:16">
      <c r="A118" s="466" t="s">
        <v>217</v>
      </c>
      <c r="B118" s="466"/>
      <c r="C118" s="466" t="s">
        <v>24</v>
      </c>
      <c r="D118" s="228">
        <v>107</v>
      </c>
      <c r="E118" s="466">
        <f>E119+E134</f>
        <v>0</v>
      </c>
      <c r="F118" s="466">
        <f>F119+F134</f>
        <v>0</v>
      </c>
      <c r="G118" s="466">
        <f>G119+G134</f>
        <v>0</v>
      </c>
      <c r="H118" s="466">
        <f>H119+H134</f>
        <v>0</v>
      </c>
      <c r="I118" s="466">
        <f>I119+I134</f>
        <v>0</v>
      </c>
      <c r="J118" s="466">
        <f>'Předmět oce'!E118</f>
        <v>0</v>
      </c>
      <c r="N118" s="5"/>
    </row>
    <row r="119" spans="1:16">
      <c r="A119" s="466" t="s">
        <v>218</v>
      </c>
      <c r="B119" s="466"/>
      <c r="C119" s="466" t="s">
        <v>10</v>
      </c>
      <c r="D119" s="481">
        <v>108</v>
      </c>
      <c r="E119" s="466">
        <f>E120+SUM(E123:E130)</f>
        <v>0</v>
      </c>
      <c r="F119" s="466">
        <f>F120+SUM(F123:F130)</f>
        <v>0</v>
      </c>
      <c r="G119" s="466">
        <f>G120+SUM(G123:G130)</f>
        <v>0</v>
      </c>
      <c r="H119" s="466">
        <f>H120+SUM(H123:H130)</f>
        <v>0</v>
      </c>
      <c r="I119" s="466">
        <f>I120+SUM(I123:I130)</f>
        <v>0</v>
      </c>
      <c r="J119" s="466">
        <f>'Předmět oce'!E119</f>
        <v>0</v>
      </c>
      <c r="N119" s="5"/>
    </row>
    <row r="120" spans="1:16">
      <c r="A120" s="466" t="s">
        <v>218</v>
      </c>
      <c r="B120" s="466">
        <v>1</v>
      </c>
      <c r="C120" s="466" t="s">
        <v>219</v>
      </c>
      <c r="D120" s="228">
        <v>109</v>
      </c>
      <c r="E120" s="466">
        <f>E121+E122</f>
        <v>0</v>
      </c>
      <c r="F120" s="466">
        <f>F121+F122</f>
        <v>0</v>
      </c>
      <c r="G120" s="466">
        <f>G121+G122</f>
        <v>0</v>
      </c>
      <c r="H120" s="466">
        <f>H121+H122</f>
        <v>0</v>
      </c>
      <c r="I120" s="466">
        <f>I121+I122</f>
        <v>0</v>
      </c>
      <c r="J120" s="466">
        <f>'Předmět oce'!E120</f>
        <v>0</v>
      </c>
      <c r="N120" s="5"/>
    </row>
    <row r="121" spans="1:16">
      <c r="A121" s="46"/>
      <c r="B121" s="471" t="s">
        <v>107</v>
      </c>
      <c r="C121" s="469" t="s">
        <v>220</v>
      </c>
      <c r="D121" s="481">
        <v>110</v>
      </c>
      <c r="E121" s="12"/>
      <c r="F121" s="12"/>
      <c r="G121" s="12"/>
      <c r="H121" s="12"/>
      <c r="I121" s="12"/>
      <c r="J121" s="12">
        <f>'Předmět oce'!E121</f>
        <v>0</v>
      </c>
      <c r="K121" s="44"/>
      <c r="L121" s="44"/>
      <c r="M121" s="44"/>
      <c r="O121" s="44"/>
      <c r="P121" s="44"/>
    </row>
    <row r="122" spans="1:16">
      <c r="A122" s="46"/>
      <c r="B122" s="471" t="s">
        <v>109</v>
      </c>
      <c r="C122" s="469" t="s">
        <v>221</v>
      </c>
      <c r="D122" s="228">
        <v>111</v>
      </c>
      <c r="E122" s="12"/>
      <c r="F122" s="12"/>
      <c r="G122" s="12"/>
      <c r="H122" s="12"/>
      <c r="I122" s="12"/>
      <c r="J122" s="12">
        <f>'Předmět oce'!E122</f>
        <v>0</v>
      </c>
      <c r="N122" s="5"/>
    </row>
    <row r="123" spans="1:16">
      <c r="A123" s="46"/>
      <c r="B123" s="470">
        <v>2</v>
      </c>
      <c r="C123" s="469" t="s">
        <v>222</v>
      </c>
      <c r="D123" s="481">
        <v>112</v>
      </c>
      <c r="E123" s="12"/>
      <c r="F123" s="12"/>
      <c r="G123" s="12"/>
      <c r="H123" s="12"/>
      <c r="I123" s="12"/>
      <c r="J123" s="12">
        <f>'Předmět oce'!E123</f>
        <v>0</v>
      </c>
      <c r="K123" s="565"/>
      <c r="L123" s="482"/>
      <c r="N123" s="5"/>
    </row>
    <row r="124" spans="1:16">
      <c r="A124" s="46"/>
      <c r="B124" s="468">
        <v>3</v>
      </c>
      <c r="C124" s="469" t="s">
        <v>223</v>
      </c>
      <c r="D124" s="228">
        <v>113</v>
      </c>
      <c r="E124" s="12"/>
      <c r="F124" s="12"/>
      <c r="G124" s="12"/>
      <c r="H124" s="12"/>
      <c r="I124" s="12"/>
      <c r="J124" s="12">
        <f>'Předmět oce'!E124</f>
        <v>0</v>
      </c>
      <c r="N124" s="5"/>
    </row>
    <row r="125" spans="1:16">
      <c r="A125" s="46"/>
      <c r="B125" s="468">
        <v>4</v>
      </c>
      <c r="C125" s="469" t="s">
        <v>224</v>
      </c>
      <c r="D125" s="481">
        <v>114</v>
      </c>
      <c r="E125" s="12"/>
      <c r="F125" s="12"/>
      <c r="G125" s="12"/>
      <c r="H125" s="12"/>
      <c r="I125" s="12"/>
      <c r="J125" s="12">
        <f>'Předmět oce'!E125</f>
        <v>0</v>
      </c>
      <c r="N125" s="5"/>
    </row>
    <row r="126" spans="1:16">
      <c r="A126" s="46"/>
      <c r="B126" s="468">
        <v>5</v>
      </c>
      <c r="C126" s="469" t="s">
        <v>225</v>
      </c>
      <c r="D126" s="228">
        <v>115</v>
      </c>
      <c r="E126" s="12"/>
      <c r="F126" s="12"/>
      <c r="G126" s="12"/>
      <c r="H126" s="12"/>
      <c r="I126" s="12"/>
      <c r="J126" s="12">
        <f>'Předmět oce'!E126</f>
        <v>0</v>
      </c>
      <c r="N126" s="5"/>
    </row>
    <row r="127" spans="1:16">
      <c r="A127" s="46"/>
      <c r="B127" s="468">
        <v>6</v>
      </c>
      <c r="C127" s="469" t="s">
        <v>226</v>
      </c>
      <c r="D127" s="481">
        <v>116</v>
      </c>
      <c r="E127" s="12"/>
      <c r="F127" s="12"/>
      <c r="G127" s="12"/>
      <c r="H127" s="12"/>
      <c r="I127" s="12"/>
      <c r="J127" s="12">
        <f>'Předmět oce'!E127</f>
        <v>0</v>
      </c>
      <c r="K127" s="32"/>
      <c r="L127" s="482"/>
      <c r="N127" s="5"/>
    </row>
    <row r="128" spans="1:16">
      <c r="A128" s="46"/>
      <c r="B128" s="468">
        <v>7</v>
      </c>
      <c r="C128" s="475" t="s">
        <v>227</v>
      </c>
      <c r="D128" s="228">
        <v>117</v>
      </c>
      <c r="E128" s="12">
        <v>0</v>
      </c>
      <c r="F128" s="12"/>
      <c r="G128" s="12"/>
      <c r="H128" s="12"/>
      <c r="I128" s="12"/>
      <c r="J128" s="12">
        <f>'Předmět oce'!E128</f>
        <v>0</v>
      </c>
      <c r="N128" s="5"/>
    </row>
    <row r="129" spans="1:15">
      <c r="A129" s="46"/>
      <c r="B129" s="468">
        <v>8</v>
      </c>
      <c r="C129" s="469" t="s">
        <v>228</v>
      </c>
      <c r="D129" s="481">
        <v>118</v>
      </c>
      <c r="E129" s="12"/>
      <c r="F129" s="12"/>
      <c r="G129" s="12"/>
      <c r="H129" s="473"/>
      <c r="I129" s="12"/>
      <c r="J129" s="12">
        <f>'Předmět oce'!E129</f>
        <v>0</v>
      </c>
      <c r="N129" s="5"/>
    </row>
    <row r="130" spans="1:15">
      <c r="A130" s="466"/>
      <c r="B130" s="466">
        <v>9</v>
      </c>
      <c r="C130" s="466" t="s">
        <v>229</v>
      </c>
      <c r="D130" s="228">
        <v>119</v>
      </c>
      <c r="E130" s="466">
        <f>SUM(E131:E133)</f>
        <v>0</v>
      </c>
      <c r="F130" s="466">
        <f>SUM(F131:F133)</f>
        <v>0</v>
      </c>
      <c r="G130" s="466">
        <f>SUM(G131:G133)</f>
        <v>0</v>
      </c>
      <c r="H130" s="466">
        <f>SUM(H131:H133)</f>
        <v>0</v>
      </c>
      <c r="I130" s="466">
        <f>SUM(I131:I133)</f>
        <v>0</v>
      </c>
      <c r="J130" s="466">
        <f>'Předmět oce'!E130</f>
        <v>0</v>
      </c>
      <c r="N130" s="5"/>
    </row>
    <row r="131" spans="1:15">
      <c r="A131" s="46"/>
      <c r="B131" s="468" t="s">
        <v>870</v>
      </c>
      <c r="C131" s="475" t="s">
        <v>230</v>
      </c>
      <c r="D131" s="481">
        <v>120</v>
      </c>
      <c r="E131" s="12"/>
      <c r="F131" s="12"/>
      <c r="G131" s="12"/>
      <c r="H131" s="12"/>
      <c r="I131" s="12"/>
      <c r="J131" s="12">
        <f>'Předmět oce'!E131</f>
        <v>0</v>
      </c>
      <c r="N131" s="5"/>
    </row>
    <row r="132" spans="1:15">
      <c r="A132" s="46"/>
      <c r="B132" s="471" t="s">
        <v>871</v>
      </c>
      <c r="C132" s="469" t="s">
        <v>231</v>
      </c>
      <c r="D132" s="228">
        <v>121</v>
      </c>
      <c r="E132" s="12"/>
      <c r="F132" s="12"/>
      <c r="G132" s="12"/>
      <c r="H132" s="12"/>
      <c r="I132" s="12"/>
      <c r="J132" s="12">
        <f>'Předmět oce'!E132</f>
        <v>0</v>
      </c>
      <c r="N132" s="5"/>
    </row>
    <row r="133" spans="1:15">
      <c r="A133" s="46"/>
      <c r="B133" s="471" t="s">
        <v>872</v>
      </c>
      <c r="C133" s="469" t="s">
        <v>232</v>
      </c>
      <c r="D133" s="481">
        <v>122</v>
      </c>
      <c r="E133" s="12"/>
      <c r="F133" s="12"/>
      <c r="G133" s="12"/>
      <c r="H133" s="12"/>
      <c r="I133" s="12"/>
      <c r="J133" s="12">
        <f>'Předmět oce'!E133</f>
        <v>0</v>
      </c>
      <c r="K133" s="565"/>
      <c r="N133" s="5"/>
      <c r="O133" s="44"/>
    </row>
    <row r="134" spans="1:15">
      <c r="A134" s="466" t="s">
        <v>233</v>
      </c>
      <c r="B134" s="466"/>
      <c r="C134" s="466" t="s">
        <v>11</v>
      </c>
      <c r="D134" s="228">
        <v>123</v>
      </c>
      <c r="E134" s="466">
        <f>E135+SUM(E138:E144)</f>
        <v>0</v>
      </c>
      <c r="F134" s="466">
        <f>F135+SUM(F138:F144)</f>
        <v>0</v>
      </c>
      <c r="G134" s="466">
        <f>G135+SUM(G138:G144)</f>
        <v>0</v>
      </c>
      <c r="H134" s="466">
        <f>H135+SUM(H138:H144)</f>
        <v>0</v>
      </c>
      <c r="I134" s="466">
        <f>I135+SUM(I138:I144)</f>
        <v>0</v>
      </c>
      <c r="J134" s="466">
        <f>'Předmět oce'!E134</f>
        <v>0</v>
      </c>
      <c r="N134" s="5"/>
    </row>
    <row r="135" spans="1:15">
      <c r="A135" s="466" t="s">
        <v>233</v>
      </c>
      <c r="B135" s="466">
        <v>1</v>
      </c>
      <c r="C135" s="466" t="s">
        <v>219</v>
      </c>
      <c r="D135" s="481">
        <v>124</v>
      </c>
      <c r="E135" s="466">
        <f>E136+E137</f>
        <v>0</v>
      </c>
      <c r="F135" s="466">
        <f>F136+F137</f>
        <v>0</v>
      </c>
      <c r="G135" s="466">
        <f>G136+G137</f>
        <v>0</v>
      </c>
      <c r="H135" s="466">
        <f>H136+H137</f>
        <v>0</v>
      </c>
      <c r="I135" s="466">
        <f>I136+I137</f>
        <v>0</v>
      </c>
      <c r="J135" s="466">
        <f>'Předmět oce'!E135</f>
        <v>0</v>
      </c>
      <c r="N135" s="5"/>
    </row>
    <row r="136" spans="1:15">
      <c r="A136" s="46"/>
      <c r="B136" s="471" t="s">
        <v>107</v>
      </c>
      <c r="C136" s="469" t="s">
        <v>220</v>
      </c>
      <c r="D136" s="228">
        <v>125</v>
      </c>
      <c r="E136" s="12"/>
      <c r="F136" s="12"/>
      <c r="G136" s="12"/>
      <c r="H136" s="12"/>
      <c r="I136" s="12"/>
      <c r="J136" s="12">
        <f>'Předmět oce'!E136</f>
        <v>0</v>
      </c>
      <c r="N136" s="5"/>
    </row>
    <row r="137" spans="1:15">
      <c r="A137" s="46"/>
      <c r="B137" s="471" t="s">
        <v>109</v>
      </c>
      <c r="C137" s="469" t="s">
        <v>221</v>
      </c>
      <c r="D137" s="481">
        <v>126</v>
      </c>
      <c r="E137" s="12"/>
      <c r="F137" s="12"/>
      <c r="G137" s="12"/>
      <c r="H137" s="12"/>
      <c r="I137" s="12"/>
      <c r="J137" s="12">
        <f>'Předmět oce'!E137</f>
        <v>0</v>
      </c>
      <c r="N137" s="5"/>
    </row>
    <row r="138" spans="1:15">
      <c r="A138" s="46"/>
      <c r="B138" s="470">
        <v>2</v>
      </c>
      <c r="C138" s="469" t="s">
        <v>222</v>
      </c>
      <c r="D138" s="228">
        <v>127</v>
      </c>
      <c r="E138" s="12"/>
      <c r="F138" s="12"/>
      <c r="G138" s="12"/>
      <c r="H138" s="12"/>
      <c r="I138" s="12"/>
      <c r="J138" s="12">
        <f>'Předmět oce'!E138</f>
        <v>0</v>
      </c>
      <c r="K138" s="32"/>
      <c r="L138" s="482"/>
      <c r="N138" s="5"/>
    </row>
    <row r="139" spans="1:15">
      <c r="A139" s="46"/>
      <c r="B139" s="470">
        <v>3</v>
      </c>
      <c r="C139" s="469" t="s">
        <v>234</v>
      </c>
      <c r="D139" s="481">
        <v>128</v>
      </c>
      <c r="E139" s="12"/>
      <c r="F139" s="12"/>
      <c r="G139" s="12"/>
      <c r="H139" s="12"/>
      <c r="I139" s="12"/>
      <c r="J139" s="12">
        <f>'Předmět oce'!E139</f>
        <v>0</v>
      </c>
      <c r="L139" s="44"/>
      <c r="M139" s="44"/>
      <c r="N139" s="5"/>
    </row>
    <row r="140" spans="1:15">
      <c r="A140" s="46"/>
      <c r="B140" s="470">
        <v>4</v>
      </c>
      <c r="C140" s="469" t="s">
        <v>224</v>
      </c>
      <c r="D140" s="228">
        <v>129</v>
      </c>
      <c r="E140" s="12"/>
      <c r="F140" s="12"/>
      <c r="G140" s="12"/>
      <c r="H140" s="12"/>
      <c r="I140" s="12"/>
      <c r="J140" s="12">
        <f>'Předmět oce'!E140</f>
        <v>0</v>
      </c>
      <c r="N140" s="5"/>
    </row>
    <row r="141" spans="1:15">
      <c r="A141" s="46"/>
      <c r="B141" s="468">
        <v>5</v>
      </c>
      <c r="C141" s="469" t="s">
        <v>235</v>
      </c>
      <c r="D141" s="481">
        <v>130</v>
      </c>
      <c r="E141" s="12"/>
      <c r="F141" s="12"/>
      <c r="G141" s="12"/>
      <c r="H141" s="12"/>
      <c r="I141" s="12"/>
      <c r="J141" s="12">
        <f>'Předmět oce'!E141</f>
        <v>0</v>
      </c>
      <c r="N141" s="5"/>
    </row>
    <row r="142" spans="1:15">
      <c r="A142" s="46"/>
      <c r="B142" s="468">
        <v>6</v>
      </c>
      <c r="C142" s="475" t="s">
        <v>226</v>
      </c>
      <c r="D142" s="228">
        <v>131</v>
      </c>
      <c r="E142" s="12"/>
      <c r="F142" s="12"/>
      <c r="G142" s="12"/>
      <c r="H142" s="12"/>
      <c r="I142" s="12"/>
      <c r="J142" s="12">
        <f>'Předmět oce'!E142</f>
        <v>0</v>
      </c>
      <c r="K142" s="32"/>
      <c r="N142" s="5"/>
    </row>
    <row r="143" spans="1:15">
      <c r="A143" s="46"/>
      <c r="B143" s="468">
        <v>7</v>
      </c>
      <c r="C143" s="475" t="s">
        <v>227</v>
      </c>
      <c r="D143" s="481">
        <v>132</v>
      </c>
      <c r="E143" s="12"/>
      <c r="F143" s="12"/>
      <c r="G143" s="12"/>
      <c r="H143" s="12"/>
      <c r="I143" s="12"/>
      <c r="J143" s="12">
        <f>'Předmět oce'!E143</f>
        <v>0</v>
      </c>
      <c r="N143" s="5"/>
    </row>
    <row r="144" spans="1:15">
      <c r="A144" s="466"/>
      <c r="B144" s="466">
        <v>8</v>
      </c>
      <c r="C144" s="466" t="s">
        <v>236</v>
      </c>
      <c r="D144" s="228">
        <v>133</v>
      </c>
      <c r="E144" s="466">
        <f>SUM(E145:E151)</f>
        <v>0</v>
      </c>
      <c r="F144" s="466">
        <f>SUM(F145:F151)</f>
        <v>0</v>
      </c>
      <c r="G144" s="466">
        <f>SUM(G145:G151)</f>
        <v>0</v>
      </c>
      <c r="H144" s="466">
        <f>SUM(H145:H151)</f>
        <v>0</v>
      </c>
      <c r="I144" s="466">
        <f>SUM(I145:I151)</f>
        <v>0</v>
      </c>
      <c r="J144" s="466">
        <f>'Předmět oce'!E144</f>
        <v>0</v>
      </c>
      <c r="N144" s="5"/>
    </row>
    <row r="145" spans="1:14">
      <c r="A145" s="46"/>
      <c r="B145" s="471" t="s">
        <v>237</v>
      </c>
      <c r="C145" s="475" t="s">
        <v>230</v>
      </c>
      <c r="D145" s="481">
        <v>134</v>
      </c>
      <c r="E145" s="12"/>
      <c r="F145" s="12"/>
      <c r="G145" s="12"/>
      <c r="H145" s="12"/>
      <c r="I145" s="12"/>
      <c r="J145" s="12">
        <f>'Předmět oce'!E145</f>
        <v>0</v>
      </c>
      <c r="N145" s="5"/>
    </row>
    <row r="146" spans="1:14">
      <c r="A146" s="46"/>
      <c r="B146" s="483" t="s">
        <v>238</v>
      </c>
      <c r="C146" s="475" t="s">
        <v>239</v>
      </c>
      <c r="D146" s="228">
        <v>135</v>
      </c>
      <c r="E146" s="12"/>
      <c r="F146" s="12"/>
      <c r="G146" s="12"/>
      <c r="H146" s="12"/>
      <c r="I146" s="12"/>
      <c r="J146" s="12">
        <f>'Předmět oce'!E146</f>
        <v>0</v>
      </c>
      <c r="N146" s="5"/>
    </row>
    <row r="147" spans="1:14">
      <c r="A147" s="46"/>
      <c r="B147" s="471" t="s">
        <v>240</v>
      </c>
      <c r="C147" s="469" t="s">
        <v>241</v>
      </c>
      <c r="D147" s="481">
        <v>136</v>
      </c>
      <c r="E147" s="12"/>
      <c r="F147" s="12"/>
      <c r="G147" s="12"/>
      <c r="H147" s="12"/>
      <c r="I147" s="12"/>
      <c r="J147" s="12">
        <f>'Předmět oce'!E147</f>
        <v>0</v>
      </c>
      <c r="N147" s="5"/>
    </row>
    <row r="148" spans="1:14">
      <c r="A148" s="46"/>
      <c r="B148" s="471" t="s">
        <v>242</v>
      </c>
      <c r="C148" s="11" t="s">
        <v>519</v>
      </c>
      <c r="D148" s="228">
        <v>137</v>
      </c>
      <c r="E148" s="12"/>
      <c r="F148" s="12"/>
      <c r="G148" s="12"/>
      <c r="H148" s="12"/>
      <c r="I148" s="12"/>
      <c r="J148" s="12">
        <f>'Předmět oce'!E148</f>
        <v>0</v>
      </c>
      <c r="N148" s="5"/>
    </row>
    <row r="149" spans="1:14">
      <c r="A149" s="46"/>
      <c r="B149" s="471" t="s">
        <v>243</v>
      </c>
      <c r="C149" s="11" t="s">
        <v>244</v>
      </c>
      <c r="D149" s="481">
        <v>138</v>
      </c>
      <c r="E149" s="12"/>
      <c r="F149" s="12"/>
      <c r="G149" s="12"/>
      <c r="H149" s="12"/>
      <c r="I149" s="12"/>
      <c r="J149" s="12">
        <f>'Předmět oce'!E149</f>
        <v>0</v>
      </c>
      <c r="N149" s="5"/>
    </row>
    <row r="150" spans="1:14">
      <c r="A150" s="46"/>
      <c r="B150" s="471" t="s">
        <v>245</v>
      </c>
      <c r="C150" s="469" t="s">
        <v>231</v>
      </c>
      <c r="D150" s="228">
        <v>139</v>
      </c>
      <c r="E150" s="12"/>
      <c r="F150" s="12"/>
      <c r="G150" s="12"/>
      <c r="H150" s="12"/>
      <c r="I150" s="12"/>
      <c r="J150" s="12">
        <f>'Předmět oce'!E150</f>
        <v>0</v>
      </c>
      <c r="N150" s="5"/>
    </row>
    <row r="151" spans="1:14">
      <c r="A151" s="46"/>
      <c r="B151" s="471" t="s">
        <v>246</v>
      </c>
      <c r="C151" s="469" t="s">
        <v>232</v>
      </c>
      <c r="D151" s="481">
        <v>140</v>
      </c>
      <c r="E151" s="12"/>
      <c r="F151" s="12"/>
      <c r="G151" s="12"/>
      <c r="H151" s="12"/>
      <c r="I151" s="12"/>
      <c r="J151" s="12">
        <f>'Předmět oce'!E151</f>
        <v>0</v>
      </c>
      <c r="M151" s="44"/>
      <c r="N151" s="5"/>
    </row>
    <row r="152" spans="1:14">
      <c r="A152" s="466" t="s">
        <v>183</v>
      </c>
      <c r="B152" s="466"/>
      <c r="C152" s="466" t="s">
        <v>16</v>
      </c>
      <c r="D152" s="228">
        <v>141</v>
      </c>
      <c r="E152" s="466">
        <f>SUM(E153:E154)</f>
        <v>0</v>
      </c>
      <c r="F152" s="466">
        <f>SUM(F153:F154)</f>
        <v>0</v>
      </c>
      <c r="G152" s="466">
        <f>SUM(G153:G154)</f>
        <v>0</v>
      </c>
      <c r="H152" s="466">
        <f>SUM(H153:H154)</f>
        <v>0</v>
      </c>
      <c r="I152" s="466">
        <f>SUM(I153:I154)</f>
        <v>0</v>
      </c>
      <c r="J152" s="466">
        <f>'Předmět oce'!E152</f>
        <v>0</v>
      </c>
      <c r="N152" s="5"/>
    </row>
    <row r="153" spans="1:14">
      <c r="A153" s="46"/>
      <c r="B153" s="468">
        <v>1</v>
      </c>
      <c r="C153" s="469" t="s">
        <v>247</v>
      </c>
      <c r="D153" s="481">
        <v>142</v>
      </c>
      <c r="E153" s="227"/>
      <c r="F153" s="12"/>
      <c r="G153" s="12"/>
      <c r="H153" s="12"/>
      <c r="I153" s="12"/>
      <c r="J153" s="12">
        <f>'Předmět oce'!E153</f>
        <v>0</v>
      </c>
      <c r="K153" s="32"/>
      <c r="L153" s="484"/>
      <c r="N153" s="5"/>
    </row>
    <row r="154" spans="1:14">
      <c r="A154" s="46"/>
      <c r="B154" s="468">
        <v>2</v>
      </c>
      <c r="C154" s="469" t="s">
        <v>248</v>
      </c>
      <c r="D154" s="228">
        <v>143</v>
      </c>
      <c r="E154" s="12"/>
      <c r="F154" s="12"/>
      <c r="G154" s="12"/>
      <c r="H154" s="12"/>
      <c r="I154" s="12"/>
      <c r="J154" s="12">
        <f>'Předmět oce'!E154</f>
        <v>0</v>
      </c>
      <c r="L154" s="484"/>
      <c r="N154" s="5"/>
    </row>
    <row r="155" spans="1:14">
      <c r="C155" s="485" t="s">
        <v>17</v>
      </c>
      <c r="D155" s="486"/>
      <c r="E155" s="487">
        <f t="shared" ref="E155:J155" si="5">E4-E89</f>
        <v>0</v>
      </c>
      <c r="F155" s="488">
        <f t="shared" si="5"/>
        <v>0</v>
      </c>
      <c r="G155" s="488">
        <f t="shared" si="5"/>
        <v>0</v>
      </c>
      <c r="H155" s="488">
        <f t="shared" si="5"/>
        <v>0</v>
      </c>
      <c r="I155" s="488">
        <f t="shared" si="5"/>
        <v>0</v>
      </c>
      <c r="J155" s="488">
        <f t="shared" si="5"/>
        <v>0</v>
      </c>
      <c r="L155" s="484"/>
      <c r="N155" s="5"/>
    </row>
    <row r="156" spans="1:14">
      <c r="C156" s="8" t="s">
        <v>524</v>
      </c>
      <c r="D156" s="228"/>
      <c r="E156" s="489"/>
      <c r="F156" s="489"/>
      <c r="G156" s="490">
        <f>G112+G152</f>
        <v>0</v>
      </c>
      <c r="H156" s="490">
        <f>H112+H152</f>
        <v>0</v>
      </c>
      <c r="I156" s="490">
        <f>I112+I152</f>
        <v>0</v>
      </c>
      <c r="J156" s="490">
        <f>J112+J152</f>
        <v>0</v>
      </c>
      <c r="L156" s="484"/>
      <c r="N156" s="5"/>
    </row>
    <row r="157" spans="1:14">
      <c r="C157" s="491" t="s">
        <v>732</v>
      </c>
      <c r="D157" s="492"/>
      <c r="E157" s="493"/>
      <c r="F157" s="493"/>
      <c r="G157" s="493"/>
      <c r="H157" s="493"/>
      <c r="I157" s="493"/>
      <c r="J157" s="494"/>
      <c r="K157" s="126"/>
      <c r="L157" s="484"/>
      <c r="N157" s="5"/>
    </row>
    <row r="158" spans="1:14">
      <c r="C158" s="4"/>
      <c r="E158" s="495"/>
      <c r="F158" s="495"/>
      <c r="G158" s="495"/>
      <c r="H158" s="495"/>
      <c r="I158" s="495"/>
      <c r="J158" s="496"/>
      <c r="K158" s="496"/>
      <c r="L158" s="484"/>
      <c r="N158" s="5"/>
    </row>
    <row r="159" spans="1:14">
      <c r="C159" s="8" t="s">
        <v>520</v>
      </c>
      <c r="D159" s="5"/>
      <c r="F159" s="495"/>
      <c r="G159" s="495"/>
      <c r="H159" s="495"/>
      <c r="I159" s="495"/>
      <c r="J159" s="463" t="s">
        <v>72</v>
      </c>
      <c r="K159" s="479"/>
      <c r="L159" s="484"/>
      <c r="N159" s="5"/>
    </row>
    <row r="160" spans="1:14">
      <c r="C160" s="11" t="s">
        <v>521</v>
      </c>
      <c r="D160" s="5"/>
      <c r="F160" s="495"/>
      <c r="G160" s="495"/>
      <c r="H160" s="495"/>
      <c r="I160" s="495"/>
      <c r="J160" s="12">
        <f>J4</f>
        <v>0</v>
      </c>
      <c r="K160" s="20"/>
      <c r="L160" s="484"/>
      <c r="N160" s="5"/>
    </row>
    <row r="161" spans="3:18">
      <c r="C161" s="11" t="s">
        <v>522</v>
      </c>
      <c r="D161" s="5"/>
      <c r="F161" s="495"/>
      <c r="G161" s="495"/>
      <c r="H161" s="495"/>
      <c r="I161" s="495"/>
      <c r="J161" s="12">
        <f>J112+J152</f>
        <v>0</v>
      </c>
      <c r="K161" s="20"/>
      <c r="L161" s="484"/>
      <c r="N161" s="5"/>
    </row>
    <row r="162" spans="3:18">
      <c r="C162" s="8" t="s">
        <v>523</v>
      </c>
      <c r="D162" s="5"/>
      <c r="F162" s="495"/>
      <c r="G162" s="495"/>
      <c r="H162" s="495"/>
      <c r="I162" s="495"/>
      <c r="J162" s="14">
        <f>J160-J161</f>
        <v>0</v>
      </c>
      <c r="K162" s="30"/>
      <c r="L162" s="484"/>
      <c r="N162" s="5"/>
    </row>
    <row r="163" spans="3:18">
      <c r="J163" s="20"/>
      <c r="N163" s="5"/>
    </row>
    <row r="164" spans="3:18">
      <c r="C164" s="11" t="s">
        <v>72</v>
      </c>
      <c r="D164" s="228"/>
      <c r="E164" s="217">
        <v>2017</v>
      </c>
      <c r="F164" s="217">
        <f>F88</f>
        <v>2020</v>
      </c>
      <c r="G164" s="217">
        <f>G88</f>
        <v>2021</v>
      </c>
      <c r="H164" s="217">
        <f>H88</f>
        <v>2022</v>
      </c>
      <c r="I164" s="217">
        <f>I88</f>
        <v>2023</v>
      </c>
      <c r="J164" s="217">
        <f>J88</f>
        <v>2024</v>
      </c>
    </row>
    <row r="165" spans="3:18">
      <c r="C165" s="11" t="s">
        <v>28</v>
      </c>
      <c r="D165" s="228"/>
      <c r="E165" s="12">
        <f t="shared" ref="E165:J165" si="6">E4</f>
        <v>0</v>
      </c>
      <c r="F165" s="12">
        <f t="shared" si="6"/>
        <v>0</v>
      </c>
      <c r="G165" s="12">
        <f t="shared" si="6"/>
        <v>0</v>
      </c>
      <c r="H165" s="12">
        <f t="shared" si="6"/>
        <v>0</v>
      </c>
      <c r="I165" s="12">
        <f t="shared" si="6"/>
        <v>0</v>
      </c>
      <c r="J165" s="12">
        <f t="shared" si="6"/>
        <v>0</v>
      </c>
    </row>
    <row r="166" spans="3:18">
      <c r="C166" s="497" t="s">
        <v>571</v>
      </c>
      <c r="D166" s="228"/>
      <c r="E166" s="11"/>
      <c r="F166" s="498" t="e">
        <f>F165/E165-1</f>
        <v>#DIV/0!</v>
      </c>
      <c r="G166" s="498" t="e">
        <f>G165/F165-1</f>
        <v>#DIV/0!</v>
      </c>
      <c r="H166" s="498" t="e">
        <f>H165/G165-1</f>
        <v>#DIV/0!</v>
      </c>
      <c r="I166" s="498" t="e">
        <f>I165/H165-1</f>
        <v>#DIV/0!</v>
      </c>
      <c r="J166" s="498" t="e">
        <f>J165/I165-1</f>
        <v>#DIV/0!</v>
      </c>
    </row>
    <row r="167" spans="3:18">
      <c r="C167" s="11" t="s">
        <v>89</v>
      </c>
      <c r="D167" s="228"/>
      <c r="E167" s="12">
        <f t="shared" ref="E167:J167" si="7">E6</f>
        <v>0</v>
      </c>
      <c r="F167" s="12">
        <f t="shared" si="7"/>
        <v>0</v>
      </c>
      <c r="G167" s="12">
        <f t="shared" si="7"/>
        <v>0</v>
      </c>
      <c r="H167" s="12">
        <f t="shared" si="7"/>
        <v>0</v>
      </c>
      <c r="I167" s="12">
        <f t="shared" si="7"/>
        <v>0</v>
      </c>
      <c r="J167" s="12">
        <f t="shared" si="7"/>
        <v>0</v>
      </c>
    </row>
    <row r="168" spans="3:18">
      <c r="C168" s="497" t="s">
        <v>571</v>
      </c>
      <c r="D168" s="228"/>
      <c r="E168" s="11"/>
      <c r="F168" s="498" t="e">
        <f>F167/E167-1</f>
        <v>#DIV/0!</v>
      </c>
      <c r="G168" s="498" t="e">
        <f>G167/F167-1</f>
        <v>#DIV/0!</v>
      </c>
      <c r="H168" s="498" t="e">
        <f>H167/G167-1</f>
        <v>#DIV/0!</v>
      </c>
      <c r="I168" s="498" t="e">
        <f>I167/H167-1</f>
        <v>#DIV/0!</v>
      </c>
      <c r="J168" s="498" t="e">
        <f>J167/I167-1</f>
        <v>#DIV/0!</v>
      </c>
      <c r="P168" s="43"/>
      <c r="Q168" s="43"/>
      <c r="R168" s="44"/>
    </row>
    <row r="169" spans="3:18">
      <c r="C169" s="11" t="s">
        <v>2</v>
      </c>
      <c r="D169" s="228"/>
      <c r="E169" s="12">
        <f t="shared" ref="E169:J169" si="8">E40</f>
        <v>0</v>
      </c>
      <c r="F169" s="12">
        <f t="shared" si="8"/>
        <v>0</v>
      </c>
      <c r="G169" s="12">
        <f t="shared" si="8"/>
        <v>0</v>
      </c>
      <c r="H169" s="12">
        <f t="shared" si="8"/>
        <v>0</v>
      </c>
      <c r="I169" s="12">
        <f t="shared" si="8"/>
        <v>0</v>
      </c>
      <c r="J169" s="12">
        <f t="shared" si="8"/>
        <v>0</v>
      </c>
      <c r="P169" s="43"/>
      <c r="Q169" s="43"/>
      <c r="R169" s="44"/>
    </row>
    <row r="170" spans="3:18">
      <c r="C170" s="497" t="s">
        <v>571</v>
      </c>
      <c r="D170" s="228"/>
      <c r="E170" s="11"/>
      <c r="F170" s="498" t="e">
        <f>F169/E169-1</f>
        <v>#DIV/0!</v>
      </c>
      <c r="G170" s="498" t="e">
        <f>G169/F169-1</f>
        <v>#DIV/0!</v>
      </c>
      <c r="H170" s="498" t="e">
        <f>H169/G169-1</f>
        <v>#DIV/0!</v>
      </c>
      <c r="I170" s="498" t="e">
        <f>I169/H169-1</f>
        <v>#DIV/0!</v>
      </c>
      <c r="J170" s="498" t="e">
        <f>J169/I169-1</f>
        <v>#DIV/0!</v>
      </c>
      <c r="P170" s="43"/>
      <c r="Q170" s="43"/>
      <c r="R170" s="44"/>
    </row>
    <row r="171" spans="3:18">
      <c r="P171" s="43"/>
      <c r="Q171" s="43"/>
      <c r="R171" s="44"/>
    </row>
    <row r="172" spans="3:18">
      <c r="P172" s="43"/>
      <c r="Q172" s="43"/>
      <c r="R172" s="44"/>
    </row>
    <row r="173" spans="3:18">
      <c r="C173" s="11" t="s">
        <v>72</v>
      </c>
      <c r="D173" s="228"/>
      <c r="E173" s="217">
        <f t="shared" ref="E173:J173" si="9">E164</f>
        <v>2017</v>
      </c>
      <c r="F173" s="217">
        <f t="shared" si="9"/>
        <v>2020</v>
      </c>
      <c r="G173" s="217">
        <f t="shared" si="9"/>
        <v>2021</v>
      </c>
      <c r="H173" s="217">
        <f t="shared" si="9"/>
        <v>2022</v>
      </c>
      <c r="I173" s="217">
        <f t="shared" si="9"/>
        <v>2023</v>
      </c>
      <c r="J173" s="217">
        <f t="shared" si="9"/>
        <v>2024</v>
      </c>
      <c r="P173" s="43"/>
      <c r="Q173" s="43"/>
      <c r="R173" s="44"/>
    </row>
    <row r="174" spans="3:18">
      <c r="C174" s="11" t="s">
        <v>30</v>
      </c>
      <c r="D174" s="228"/>
      <c r="E174" s="12">
        <f t="shared" ref="E174:J174" si="10">E89</f>
        <v>0</v>
      </c>
      <c r="F174" s="12">
        <f t="shared" si="10"/>
        <v>0</v>
      </c>
      <c r="G174" s="12">
        <f t="shared" si="10"/>
        <v>0</v>
      </c>
      <c r="H174" s="12">
        <f t="shared" si="10"/>
        <v>0</v>
      </c>
      <c r="I174" s="12">
        <f t="shared" si="10"/>
        <v>0</v>
      </c>
      <c r="J174" s="12">
        <f t="shared" si="10"/>
        <v>0</v>
      </c>
      <c r="P174" s="43"/>
      <c r="Q174" s="43"/>
      <c r="R174" s="44"/>
    </row>
    <row r="175" spans="3:18">
      <c r="C175" s="497" t="s">
        <v>571</v>
      </c>
      <c r="D175" s="228"/>
      <c r="E175" s="11"/>
      <c r="F175" s="498" t="e">
        <f>F174/E174-1</f>
        <v>#DIV/0!</v>
      </c>
      <c r="G175" s="498" t="e">
        <f>G174/F174-1</f>
        <v>#DIV/0!</v>
      </c>
      <c r="H175" s="498" t="e">
        <f>H174/G174-1</f>
        <v>#DIV/0!</v>
      </c>
      <c r="I175" s="498" t="e">
        <f>I174/H174-1</f>
        <v>#DIV/0!</v>
      </c>
      <c r="J175" s="498" t="e">
        <f>J174/I174-1</f>
        <v>#DIV/0!</v>
      </c>
    </row>
    <row r="176" spans="3:18">
      <c r="C176" s="11" t="s">
        <v>5</v>
      </c>
      <c r="D176" s="228"/>
      <c r="E176" s="12">
        <f t="shared" ref="E176:J176" si="11">E90</f>
        <v>0</v>
      </c>
      <c r="F176" s="12">
        <f t="shared" si="11"/>
        <v>0</v>
      </c>
      <c r="G176" s="12">
        <f t="shared" si="11"/>
        <v>0</v>
      </c>
      <c r="H176" s="12">
        <f t="shared" si="11"/>
        <v>0</v>
      </c>
      <c r="I176" s="12">
        <f t="shared" si="11"/>
        <v>0</v>
      </c>
      <c r="J176" s="12">
        <f t="shared" si="11"/>
        <v>0</v>
      </c>
    </row>
    <row r="177" spans="3:10">
      <c r="C177" s="497" t="s">
        <v>571</v>
      </c>
      <c r="D177" s="228"/>
      <c r="E177" s="11"/>
      <c r="F177" s="498" t="e">
        <f>F176/E176-1</f>
        <v>#DIV/0!</v>
      </c>
      <c r="G177" s="498" t="e">
        <f>G176/F176-1</f>
        <v>#DIV/0!</v>
      </c>
      <c r="H177" s="498" t="e">
        <f>H176/G176-1</f>
        <v>#DIV/0!</v>
      </c>
      <c r="I177" s="498" t="e">
        <f>I176/H176-1</f>
        <v>#DIV/0!</v>
      </c>
      <c r="J177" s="498" t="e">
        <f>J176/I176-1</f>
        <v>#DIV/0!</v>
      </c>
    </row>
    <row r="178" spans="3:10">
      <c r="C178" s="11" t="s">
        <v>8</v>
      </c>
      <c r="D178" s="228"/>
      <c r="E178" s="12">
        <f t="shared" ref="E178:J178" si="12">E112</f>
        <v>0</v>
      </c>
      <c r="F178" s="12">
        <f t="shared" si="12"/>
        <v>0</v>
      </c>
      <c r="G178" s="12">
        <f t="shared" si="12"/>
        <v>0</v>
      </c>
      <c r="H178" s="12">
        <f t="shared" si="12"/>
        <v>0</v>
      </c>
      <c r="I178" s="12">
        <f t="shared" si="12"/>
        <v>0</v>
      </c>
      <c r="J178" s="12">
        <f t="shared" si="12"/>
        <v>0</v>
      </c>
    </row>
    <row r="179" spans="3:10">
      <c r="C179" s="497" t="s">
        <v>571</v>
      </c>
      <c r="D179" s="228"/>
      <c r="E179" s="11"/>
      <c r="F179" s="498" t="e">
        <f>F178/E178-1</f>
        <v>#DIV/0!</v>
      </c>
      <c r="G179" s="498" t="e">
        <f>G178/F178-1</f>
        <v>#DIV/0!</v>
      </c>
      <c r="H179" s="498" t="e">
        <f>H178/G178-1</f>
        <v>#DIV/0!</v>
      </c>
      <c r="I179" s="498" t="e">
        <f>I178/H178-1</f>
        <v>#DIV/0!</v>
      </c>
      <c r="J179" s="498" t="e">
        <f>J178/I178-1</f>
        <v>#DIV/0!</v>
      </c>
    </row>
    <row r="180" spans="3:10">
      <c r="C180" s="11"/>
      <c r="D180" s="228"/>
      <c r="E180" s="11"/>
      <c r="F180" s="11"/>
      <c r="G180" s="11"/>
      <c r="H180" s="11"/>
      <c r="I180" s="11"/>
      <c r="J180" s="11"/>
    </row>
    <row r="181" spans="3:10">
      <c r="C181" s="11" t="s">
        <v>712</v>
      </c>
      <c r="D181" s="228"/>
      <c r="E181" s="406" t="e">
        <f t="shared" ref="E181:J181" si="13">(E138+E123)/E89</f>
        <v>#DIV/0!</v>
      </c>
      <c r="F181" s="406" t="e">
        <f t="shared" si="13"/>
        <v>#DIV/0!</v>
      </c>
      <c r="G181" s="406" t="e">
        <f t="shared" si="13"/>
        <v>#DIV/0!</v>
      </c>
      <c r="H181" s="406" t="e">
        <f t="shared" si="13"/>
        <v>#DIV/0!</v>
      </c>
      <c r="I181" s="406" t="e">
        <f t="shared" si="13"/>
        <v>#DIV/0!</v>
      </c>
      <c r="J181" s="406" t="e">
        <f t="shared" si="13"/>
        <v>#DIV/0!</v>
      </c>
    </row>
  </sheetData>
  <mergeCells count="7">
    <mergeCell ref="E87:J87"/>
    <mergeCell ref="E2:J2"/>
    <mergeCell ref="C87:C88"/>
    <mergeCell ref="A2:A3"/>
    <mergeCell ref="B2:B3"/>
    <mergeCell ref="A87:A88"/>
    <mergeCell ref="B87:B88"/>
  </mergeCells>
  <pageMargins left="0.31496062992125984" right="0.31496062992125984" top="0.78740157480314965" bottom="0.78740157480314965" header="0.31496062992125984" footer="0.31496062992125984"/>
  <pageSetup paperSize="9" scale="34" fitToHeight="0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507A65-829F-4D8D-90D3-7F5A6F337639}">
  <sheetPr>
    <pageSetUpPr fitToPage="1"/>
  </sheetPr>
  <dimension ref="A1:IU95"/>
  <sheetViews>
    <sheetView tabSelected="1" workbookViewId="0">
      <selection activeCell="C4" sqref="C4"/>
    </sheetView>
  </sheetViews>
  <sheetFormatPr defaultColWidth="9.140625" defaultRowHeight="15"/>
  <cols>
    <col min="1" max="1" width="3.85546875" style="500" customWidth="1"/>
    <col min="2" max="2" width="3.85546875" style="525" customWidth="1"/>
    <col min="3" max="3" width="63.5703125" style="500" customWidth="1"/>
    <col min="4" max="4" width="3" style="533" hidden="1" customWidth="1"/>
    <col min="5" max="5" width="11.28515625" style="500" hidden="1" customWidth="1"/>
    <col min="6" max="10" width="11.85546875" style="500" customWidth="1"/>
    <col min="11" max="24" width="9.85546875" style="500" customWidth="1"/>
    <col min="25" max="16384" width="9.140625" style="500"/>
  </cols>
  <sheetData>
    <row r="1" spans="1:255">
      <c r="A1" s="499">
        <f>Rozvaha!A1</f>
        <v>0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5"/>
      <c r="AA1" s="5"/>
      <c r="AB1" s="5"/>
      <c r="AC1" s="5"/>
      <c r="AD1" s="5"/>
      <c r="AE1" s="5"/>
      <c r="AF1" s="5"/>
      <c r="AG1" s="5"/>
      <c r="AH1" s="5"/>
      <c r="AI1" s="5"/>
      <c r="AJ1" s="5"/>
      <c r="AK1" s="5"/>
      <c r="AL1" s="5"/>
      <c r="AM1" s="5"/>
      <c r="AN1" s="5"/>
      <c r="AO1" s="5"/>
      <c r="AP1" s="5"/>
      <c r="AQ1" s="5"/>
      <c r="AR1" s="5"/>
      <c r="AS1" s="5"/>
      <c r="AT1" s="5"/>
      <c r="AU1" s="5"/>
      <c r="AV1" s="5"/>
      <c r="AW1" s="5"/>
      <c r="AX1" s="5"/>
      <c r="AY1" s="5"/>
      <c r="AZ1" s="5"/>
      <c r="BA1" s="5"/>
      <c r="BB1" s="5"/>
      <c r="BC1" s="5"/>
      <c r="BD1" s="5"/>
      <c r="BE1" s="5"/>
      <c r="BF1" s="5"/>
      <c r="BG1" s="5"/>
      <c r="BH1" s="5"/>
      <c r="BI1" s="5"/>
      <c r="BJ1" s="5"/>
      <c r="BK1" s="5"/>
      <c r="BL1" s="5"/>
      <c r="BM1" s="5"/>
      <c r="BN1" s="5"/>
      <c r="BO1" s="5"/>
      <c r="BP1" s="5"/>
      <c r="BQ1" s="5"/>
      <c r="BR1" s="5"/>
      <c r="BS1" s="5"/>
      <c r="BT1" s="5"/>
      <c r="BU1" s="5"/>
      <c r="BV1" s="5"/>
      <c r="BW1" s="5"/>
      <c r="BX1" s="5"/>
      <c r="BY1" s="5"/>
      <c r="BZ1" s="5"/>
      <c r="CA1" s="5"/>
      <c r="CB1" s="5"/>
      <c r="CC1" s="5"/>
      <c r="CD1" s="5"/>
      <c r="CE1" s="5"/>
      <c r="CF1" s="5"/>
      <c r="CG1" s="5"/>
      <c r="CH1" s="5"/>
      <c r="CI1" s="5"/>
      <c r="CJ1" s="5"/>
      <c r="CK1" s="5"/>
      <c r="CL1" s="5"/>
      <c r="CM1" s="5"/>
      <c r="CN1" s="5"/>
      <c r="CO1" s="5"/>
      <c r="CP1" s="5"/>
      <c r="CQ1" s="5"/>
      <c r="CR1" s="5"/>
      <c r="CS1" s="5"/>
      <c r="CT1" s="5"/>
      <c r="CU1" s="5"/>
      <c r="CV1" s="5"/>
      <c r="CW1" s="5"/>
      <c r="CX1" s="5"/>
      <c r="CY1" s="5"/>
      <c r="CZ1" s="5"/>
      <c r="DA1" s="5"/>
      <c r="DB1" s="5"/>
      <c r="DC1" s="5"/>
      <c r="DD1" s="5"/>
      <c r="DE1" s="5"/>
      <c r="DF1" s="5"/>
      <c r="DG1" s="5"/>
      <c r="DH1" s="5"/>
      <c r="DI1" s="5"/>
      <c r="DJ1" s="5"/>
      <c r="DK1" s="5"/>
      <c r="DL1" s="5"/>
      <c r="DM1" s="5"/>
      <c r="DN1" s="5"/>
      <c r="DO1" s="5"/>
      <c r="DP1" s="5"/>
      <c r="DQ1" s="5"/>
      <c r="DR1" s="5"/>
      <c r="DS1" s="5"/>
      <c r="DT1" s="5"/>
      <c r="DU1" s="5"/>
      <c r="DV1" s="5"/>
      <c r="DW1" s="5"/>
      <c r="DX1" s="5"/>
      <c r="DY1" s="5"/>
      <c r="DZ1" s="5"/>
      <c r="EA1" s="5"/>
      <c r="EB1" s="5"/>
      <c r="EC1" s="5"/>
      <c r="ED1" s="5"/>
      <c r="EE1" s="5"/>
      <c r="EF1" s="5"/>
      <c r="EG1" s="5"/>
      <c r="EH1" s="5"/>
      <c r="EI1" s="5"/>
      <c r="EJ1" s="5"/>
      <c r="EK1" s="5"/>
      <c r="EL1" s="5"/>
      <c r="EM1" s="5"/>
      <c r="EN1" s="5"/>
      <c r="EO1" s="5"/>
      <c r="EP1" s="5"/>
      <c r="EQ1" s="5"/>
      <c r="ER1" s="5"/>
      <c r="ES1" s="5"/>
      <c r="ET1" s="5"/>
      <c r="EU1" s="5"/>
      <c r="EV1" s="5"/>
      <c r="EW1" s="5"/>
      <c r="EX1" s="5"/>
      <c r="EY1" s="5"/>
      <c r="EZ1" s="5"/>
      <c r="FA1" s="5"/>
      <c r="FB1" s="5"/>
      <c r="FC1" s="5"/>
      <c r="FD1" s="5"/>
      <c r="FE1" s="5"/>
      <c r="FF1" s="5"/>
      <c r="FG1" s="5"/>
      <c r="FH1" s="5"/>
      <c r="FI1" s="5"/>
      <c r="FJ1" s="5"/>
      <c r="FK1" s="5"/>
      <c r="FL1" s="5"/>
      <c r="FM1" s="5"/>
      <c r="FN1" s="5"/>
      <c r="FO1" s="5"/>
      <c r="FP1" s="5"/>
      <c r="FQ1" s="5"/>
      <c r="FR1" s="5"/>
      <c r="FS1" s="5"/>
      <c r="FT1" s="5"/>
      <c r="FU1" s="5"/>
      <c r="FV1" s="5"/>
      <c r="FW1" s="5"/>
      <c r="FX1" s="5"/>
      <c r="FY1" s="5"/>
      <c r="FZ1" s="5"/>
      <c r="GA1" s="5"/>
      <c r="GB1" s="5"/>
      <c r="GC1" s="5"/>
      <c r="GD1" s="5"/>
      <c r="GE1" s="5"/>
      <c r="GF1" s="5"/>
      <c r="GG1" s="5"/>
      <c r="GH1" s="5"/>
      <c r="GI1" s="5"/>
      <c r="GJ1" s="5"/>
      <c r="GK1" s="5"/>
      <c r="GL1" s="5"/>
      <c r="GM1" s="5"/>
      <c r="GN1" s="5"/>
      <c r="GO1" s="5"/>
      <c r="GP1" s="5"/>
      <c r="GQ1" s="5"/>
      <c r="GR1" s="5"/>
      <c r="GS1" s="5"/>
      <c r="GT1" s="5"/>
      <c r="GU1" s="5"/>
      <c r="GV1" s="5"/>
      <c r="GW1" s="5"/>
      <c r="GX1" s="5"/>
      <c r="GY1" s="5"/>
      <c r="GZ1" s="5"/>
      <c r="HA1" s="5"/>
      <c r="HB1" s="5"/>
      <c r="HC1" s="5"/>
      <c r="HD1" s="5"/>
      <c r="HE1" s="5"/>
      <c r="HF1" s="5"/>
      <c r="HG1" s="5"/>
      <c r="HH1" s="5"/>
      <c r="HI1" s="5"/>
      <c r="HJ1" s="5"/>
      <c r="HK1" s="5"/>
      <c r="HL1" s="5"/>
      <c r="HM1" s="5"/>
      <c r="HN1" s="5"/>
      <c r="HO1" s="5"/>
      <c r="HP1" s="5"/>
      <c r="HQ1" s="5"/>
      <c r="HR1" s="5"/>
      <c r="HS1" s="5"/>
      <c r="HT1" s="5"/>
      <c r="HU1" s="5"/>
      <c r="HV1" s="5"/>
      <c r="HW1" s="5"/>
      <c r="HX1" s="5"/>
      <c r="HY1" s="5"/>
      <c r="HZ1" s="5"/>
      <c r="IA1" s="5"/>
      <c r="IB1" s="5"/>
      <c r="IC1" s="5"/>
      <c r="ID1" s="5"/>
      <c r="IE1" s="5"/>
      <c r="IF1" s="5"/>
      <c r="IG1" s="5"/>
      <c r="IH1" s="5"/>
      <c r="II1" s="5"/>
      <c r="IJ1" s="5"/>
      <c r="IK1" s="5"/>
      <c r="IL1" s="5"/>
      <c r="IM1" s="5"/>
      <c r="IN1" s="5"/>
      <c r="IO1" s="5"/>
      <c r="IP1" s="5"/>
      <c r="IQ1" s="5"/>
      <c r="IR1" s="5"/>
      <c r="IS1" s="5"/>
      <c r="IT1" s="5"/>
      <c r="IU1" s="5"/>
    </row>
    <row r="2" spans="1:255">
      <c r="A2" s="501"/>
      <c r="B2" s="501"/>
      <c r="C2" s="502"/>
      <c r="D2" s="503"/>
      <c r="E2" s="645" t="s">
        <v>353</v>
      </c>
      <c r="F2" s="646"/>
      <c r="G2" s="646"/>
      <c r="H2" s="646"/>
      <c r="I2" s="646"/>
      <c r="J2" s="647"/>
    </row>
    <row r="3" spans="1:255">
      <c r="A3" s="501"/>
      <c r="B3" s="501"/>
      <c r="C3" s="501" t="str">
        <f>Rozvaha!C3</f>
        <v>v tis. Kč</v>
      </c>
      <c r="D3" s="464" t="s">
        <v>790</v>
      </c>
      <c r="E3" s="217">
        <f>Rozvaha!E3</f>
        <v>2019</v>
      </c>
      <c r="F3" s="217">
        <f>Rozvaha!F3</f>
        <v>2020</v>
      </c>
      <c r="G3" s="217">
        <f>Rozvaha!G3</f>
        <v>2021</v>
      </c>
      <c r="H3" s="217">
        <f>Rozvaha!H3</f>
        <v>2022</v>
      </c>
      <c r="I3" s="217">
        <f>Rozvaha!I3</f>
        <v>2023</v>
      </c>
      <c r="J3" s="217">
        <f>Rozvaha!J3</f>
        <v>2024</v>
      </c>
      <c r="K3" s="32"/>
      <c r="U3" s="504"/>
      <c r="V3" s="504"/>
      <c r="W3" s="504"/>
      <c r="X3" s="504"/>
    </row>
    <row r="4" spans="1:255">
      <c r="A4" s="11" t="s">
        <v>249</v>
      </c>
      <c r="B4" s="468"/>
      <c r="C4" s="11" t="s">
        <v>250</v>
      </c>
      <c r="D4" s="505">
        <v>1</v>
      </c>
      <c r="E4" s="506"/>
      <c r="F4" s="506"/>
      <c r="G4" s="506"/>
      <c r="H4" s="506"/>
      <c r="I4" s="506"/>
      <c r="J4" s="506"/>
      <c r="K4" s="507" t="e">
        <f>G4/F4-1</f>
        <v>#DIV/0!</v>
      </c>
      <c r="L4" s="507" t="e">
        <f>H4/G4-1</f>
        <v>#DIV/0!</v>
      </c>
      <c r="M4" s="507" t="e">
        <f>I4/H4-1</f>
        <v>#DIV/0!</v>
      </c>
      <c r="N4" s="507" t="e">
        <f>J4/I4-1</f>
        <v>#DIV/0!</v>
      </c>
      <c r="O4" s="507"/>
      <c r="U4" s="508"/>
      <c r="V4" s="508"/>
      <c r="W4" s="508"/>
      <c r="X4" s="508"/>
    </row>
    <row r="5" spans="1:255">
      <c r="A5" s="11" t="s">
        <v>251</v>
      </c>
      <c r="B5" s="468"/>
      <c r="C5" s="11" t="s">
        <v>12</v>
      </c>
      <c r="D5" s="505">
        <v>2</v>
      </c>
      <c r="E5" s="506"/>
      <c r="F5" s="506"/>
      <c r="G5" s="506"/>
      <c r="H5" s="506"/>
      <c r="I5" s="12"/>
      <c r="J5" s="12"/>
      <c r="K5" s="509"/>
      <c r="L5" s="509"/>
      <c r="M5" s="509"/>
      <c r="U5" s="508"/>
      <c r="V5" s="508"/>
      <c r="W5" s="508"/>
      <c r="X5" s="508"/>
    </row>
    <row r="6" spans="1:255">
      <c r="A6" s="14" t="s">
        <v>86</v>
      </c>
      <c r="B6" s="49"/>
      <c r="C6" s="14" t="s">
        <v>354</v>
      </c>
      <c r="D6" s="505">
        <v>3</v>
      </c>
      <c r="E6" s="14">
        <f t="shared" ref="E6:J6" si="0">+E7+E8+E9</f>
        <v>0</v>
      </c>
      <c r="F6" s="14">
        <f t="shared" si="0"/>
        <v>0</v>
      </c>
      <c r="G6" s="14">
        <f t="shared" si="0"/>
        <v>0</v>
      </c>
      <c r="H6" s="14">
        <f t="shared" si="0"/>
        <v>0</v>
      </c>
      <c r="I6" s="14">
        <f t="shared" si="0"/>
        <v>0</v>
      </c>
      <c r="J6" s="14">
        <f t="shared" si="0"/>
        <v>0</v>
      </c>
      <c r="K6" s="507"/>
      <c r="L6" s="507"/>
      <c r="M6" s="507"/>
      <c r="N6" s="507"/>
      <c r="U6" s="508"/>
      <c r="V6" s="508"/>
      <c r="W6" s="508"/>
      <c r="X6" s="508"/>
    </row>
    <row r="7" spans="1:255">
      <c r="A7" s="11" t="s">
        <v>86</v>
      </c>
      <c r="B7" s="468">
        <v>1</v>
      </c>
      <c r="C7" s="11" t="s">
        <v>252</v>
      </c>
      <c r="D7" s="505">
        <v>4</v>
      </c>
      <c r="E7" s="506"/>
      <c r="F7" s="506"/>
      <c r="G7" s="506"/>
      <c r="H7" s="506"/>
      <c r="I7" s="506"/>
      <c r="J7" s="506"/>
    </row>
    <row r="8" spans="1:255">
      <c r="A8" s="11"/>
      <c r="B8" s="468">
        <v>2</v>
      </c>
      <c r="C8" s="11" t="s">
        <v>253</v>
      </c>
      <c r="D8" s="505">
        <v>5</v>
      </c>
      <c r="E8" s="506"/>
      <c r="F8" s="506"/>
      <c r="G8" s="506"/>
      <c r="H8" s="510"/>
      <c r="I8" s="510"/>
      <c r="J8" s="510"/>
      <c r="K8" s="507"/>
    </row>
    <row r="9" spans="1:255">
      <c r="A9" s="11"/>
      <c r="B9" s="468">
        <v>3</v>
      </c>
      <c r="C9" s="11" t="s">
        <v>254</v>
      </c>
      <c r="D9" s="505">
        <v>6</v>
      </c>
      <c r="E9" s="506"/>
      <c r="F9" s="506"/>
      <c r="G9" s="506"/>
      <c r="H9" s="510"/>
      <c r="I9" s="510"/>
      <c r="J9" s="510"/>
      <c r="K9" s="507"/>
    </row>
    <row r="10" spans="1:255">
      <c r="A10" s="11" t="s">
        <v>88</v>
      </c>
      <c r="B10" s="468"/>
      <c r="C10" s="11" t="s">
        <v>255</v>
      </c>
      <c r="D10" s="505">
        <v>7</v>
      </c>
      <c r="E10" s="506"/>
      <c r="F10" s="506"/>
      <c r="G10" s="506"/>
      <c r="H10" s="510"/>
      <c r="I10" s="510"/>
      <c r="J10" s="510"/>
      <c r="K10" s="511"/>
      <c r="L10" s="433"/>
    </row>
    <row r="11" spans="1:255">
      <c r="A11" s="11" t="s">
        <v>134</v>
      </c>
      <c r="B11" s="468"/>
      <c r="C11" s="11" t="s">
        <v>256</v>
      </c>
      <c r="D11" s="505">
        <v>8</v>
      </c>
      <c r="E11" s="506"/>
      <c r="F11" s="506"/>
      <c r="G11" s="506"/>
      <c r="H11" s="510"/>
      <c r="I11" s="510"/>
      <c r="J11" s="510"/>
      <c r="K11" s="511"/>
    </row>
    <row r="12" spans="1:255">
      <c r="A12" s="14" t="s">
        <v>257</v>
      </c>
      <c r="B12" s="49"/>
      <c r="C12" s="14" t="s">
        <v>13</v>
      </c>
      <c r="D12" s="505"/>
      <c r="E12" s="14">
        <f t="shared" ref="E12:J12" si="1">+E5-E7</f>
        <v>0</v>
      </c>
      <c r="F12" s="14">
        <f t="shared" si="1"/>
        <v>0</v>
      </c>
      <c r="G12" s="14">
        <f t="shared" si="1"/>
        <v>0</v>
      </c>
      <c r="H12" s="14">
        <f t="shared" si="1"/>
        <v>0</v>
      </c>
      <c r="I12" s="14">
        <f t="shared" si="1"/>
        <v>0</v>
      </c>
      <c r="J12" s="14">
        <f t="shared" si="1"/>
        <v>0</v>
      </c>
      <c r="K12" s="30"/>
      <c r="L12" s="512"/>
      <c r="M12" s="512"/>
      <c r="N12" s="512"/>
      <c r="O12" s="512"/>
      <c r="S12" s="513"/>
    </row>
    <row r="13" spans="1:255">
      <c r="A13" s="14" t="s">
        <v>257</v>
      </c>
      <c r="B13" s="49"/>
      <c r="C13" s="14" t="s">
        <v>356</v>
      </c>
      <c r="D13" s="505"/>
      <c r="E13" s="14">
        <f t="shared" ref="E13:J13" si="2">E4+E10+E11</f>
        <v>0</v>
      </c>
      <c r="F13" s="14">
        <f>F4+F10+F11</f>
        <v>0</v>
      </c>
      <c r="G13" s="14">
        <f t="shared" si="2"/>
        <v>0</v>
      </c>
      <c r="H13" s="14">
        <f t="shared" si="2"/>
        <v>0</v>
      </c>
      <c r="I13" s="14">
        <f t="shared" si="2"/>
        <v>0</v>
      </c>
      <c r="J13" s="14">
        <f t="shared" si="2"/>
        <v>0</v>
      </c>
      <c r="K13" s="30"/>
      <c r="L13" s="514"/>
      <c r="M13" s="514"/>
      <c r="N13" s="514"/>
      <c r="O13" s="514"/>
      <c r="P13" s="514"/>
      <c r="Q13" s="514"/>
      <c r="R13" s="514"/>
    </row>
    <row r="14" spans="1:255">
      <c r="A14" s="14" t="s">
        <v>257</v>
      </c>
      <c r="B14" s="49"/>
      <c r="C14" s="14" t="s">
        <v>14</v>
      </c>
      <c r="D14" s="505"/>
      <c r="E14" s="14">
        <f t="shared" ref="E14:J14" si="3">+E12+E4-E10-E11-E8-E9</f>
        <v>0</v>
      </c>
      <c r="F14" s="14">
        <f t="shared" si="3"/>
        <v>0</v>
      </c>
      <c r="G14" s="14">
        <f t="shared" si="3"/>
        <v>0</v>
      </c>
      <c r="H14" s="14">
        <f t="shared" si="3"/>
        <v>0</v>
      </c>
      <c r="I14" s="14">
        <f t="shared" si="3"/>
        <v>0</v>
      </c>
      <c r="J14" s="14">
        <f t="shared" si="3"/>
        <v>0</v>
      </c>
      <c r="K14" s="507"/>
      <c r="L14" s="507"/>
      <c r="M14" s="507"/>
      <c r="N14" s="507"/>
      <c r="O14" s="515"/>
      <c r="P14" s="515"/>
      <c r="Q14" s="515"/>
      <c r="R14" s="515"/>
    </row>
    <row r="15" spans="1:255">
      <c r="A15" s="14" t="s">
        <v>183</v>
      </c>
      <c r="B15" s="49"/>
      <c r="C15" s="14" t="s">
        <v>15</v>
      </c>
      <c r="D15" s="505">
        <v>9</v>
      </c>
      <c r="E15" s="14">
        <f t="shared" ref="E15:J15" si="4">SUM(E16:E17)</f>
        <v>0</v>
      </c>
      <c r="F15" s="14">
        <f t="shared" si="4"/>
        <v>0</v>
      </c>
      <c r="G15" s="14">
        <f t="shared" si="4"/>
        <v>0</v>
      </c>
      <c r="H15" s="14">
        <f t="shared" si="4"/>
        <v>0</v>
      </c>
      <c r="I15" s="14">
        <f t="shared" si="4"/>
        <v>0</v>
      </c>
      <c r="J15" s="14">
        <f t="shared" si="4"/>
        <v>0</v>
      </c>
      <c r="K15" s="507" t="e">
        <f>G15/F15-1</f>
        <v>#DIV/0!</v>
      </c>
      <c r="L15" s="507" t="e">
        <f>H15/G15-1</f>
        <v>#DIV/0!</v>
      </c>
      <c r="M15" s="507" t="e">
        <f>I15/H15-1</f>
        <v>#DIV/0!</v>
      </c>
      <c r="N15" s="507" t="e">
        <f>J15/I15-1</f>
        <v>#DIV/0!</v>
      </c>
      <c r="O15" s="512"/>
      <c r="P15" s="512"/>
      <c r="Q15" s="516"/>
      <c r="R15" s="516"/>
    </row>
    <row r="16" spans="1:255">
      <c r="A16" s="11" t="s">
        <v>183</v>
      </c>
      <c r="B16" s="468">
        <v>1</v>
      </c>
      <c r="C16" s="11" t="s">
        <v>258</v>
      </c>
      <c r="D16" s="505">
        <v>10</v>
      </c>
      <c r="E16" s="506"/>
      <c r="F16" s="506"/>
      <c r="G16" s="506"/>
      <c r="H16" s="506"/>
      <c r="I16" s="506"/>
      <c r="J16" s="506"/>
      <c r="K16" s="508"/>
      <c r="L16" s="512"/>
      <c r="M16" s="516"/>
      <c r="N16" s="516"/>
      <c r="O16" s="516"/>
      <c r="P16" s="516"/>
      <c r="Q16" s="516"/>
    </row>
    <row r="17" spans="1:24">
      <c r="A17" s="11"/>
      <c r="B17" s="14">
        <v>2</v>
      </c>
      <c r="C17" s="14" t="s">
        <v>361</v>
      </c>
      <c r="D17" s="505">
        <v>11</v>
      </c>
      <c r="E17" s="14">
        <f t="shared" ref="E17:J17" si="5">SUM(E18:E19)</f>
        <v>0</v>
      </c>
      <c r="F17" s="14">
        <f t="shared" si="5"/>
        <v>0</v>
      </c>
      <c r="G17" s="14">
        <f t="shared" si="5"/>
        <v>0</v>
      </c>
      <c r="H17" s="14">
        <f t="shared" si="5"/>
        <v>0</v>
      </c>
      <c r="I17" s="14">
        <f t="shared" si="5"/>
        <v>0</v>
      </c>
      <c r="J17" s="14">
        <f t="shared" si="5"/>
        <v>0</v>
      </c>
      <c r="K17" s="30"/>
      <c r="N17" s="516"/>
    </row>
    <row r="18" spans="1:24">
      <c r="A18" s="11"/>
      <c r="B18" s="471" t="s">
        <v>94</v>
      </c>
      <c r="C18" s="11" t="s">
        <v>259</v>
      </c>
      <c r="D18" s="505">
        <v>12</v>
      </c>
      <c r="E18" s="506"/>
      <c r="F18" s="506"/>
      <c r="G18" s="506"/>
      <c r="H18" s="506"/>
      <c r="I18" s="506"/>
      <c r="J18" s="506"/>
      <c r="K18" s="508"/>
    </row>
    <row r="19" spans="1:24">
      <c r="A19" s="11"/>
      <c r="B19" s="471" t="s">
        <v>96</v>
      </c>
      <c r="C19" s="11" t="s">
        <v>260</v>
      </c>
      <c r="D19" s="505">
        <v>13</v>
      </c>
      <c r="E19" s="506"/>
      <c r="F19" s="506"/>
      <c r="G19" s="506"/>
      <c r="H19" s="506"/>
      <c r="I19" s="506"/>
      <c r="J19" s="506"/>
      <c r="K19" s="508"/>
    </row>
    <row r="20" spans="1:24">
      <c r="A20" s="14" t="s">
        <v>261</v>
      </c>
      <c r="B20" s="14"/>
      <c r="C20" s="14" t="s">
        <v>262</v>
      </c>
      <c r="D20" s="505">
        <v>14</v>
      </c>
      <c r="E20" s="14">
        <f t="shared" ref="E20:J20" si="6">+E21+E24+E25</f>
        <v>0</v>
      </c>
      <c r="F20" s="14">
        <f t="shared" si="6"/>
        <v>0</v>
      </c>
      <c r="G20" s="14">
        <f t="shared" si="6"/>
        <v>0</v>
      </c>
      <c r="H20" s="14">
        <f t="shared" si="6"/>
        <v>0</v>
      </c>
      <c r="I20" s="14">
        <f t="shared" si="6"/>
        <v>0</v>
      </c>
      <c r="J20" s="14">
        <f t="shared" si="6"/>
        <v>0</v>
      </c>
      <c r="K20" s="30"/>
    </row>
    <row r="21" spans="1:24">
      <c r="A21" s="11"/>
      <c r="B21" s="14">
        <v>1</v>
      </c>
      <c r="C21" s="14" t="s">
        <v>263</v>
      </c>
      <c r="D21" s="505">
        <v>15</v>
      </c>
      <c r="E21" s="14">
        <f t="shared" ref="E21:J21" si="7">SUM(E22:E23)</f>
        <v>0</v>
      </c>
      <c r="F21" s="14">
        <f t="shared" si="7"/>
        <v>0</v>
      </c>
      <c r="G21" s="14">
        <f t="shared" si="7"/>
        <v>0</v>
      </c>
      <c r="H21" s="14">
        <f t="shared" si="7"/>
        <v>0</v>
      </c>
      <c r="I21" s="14">
        <f t="shared" si="7"/>
        <v>0</v>
      </c>
      <c r="J21" s="14">
        <f t="shared" si="7"/>
        <v>0</v>
      </c>
      <c r="K21" s="30"/>
    </row>
    <row r="22" spans="1:24">
      <c r="A22" s="11"/>
      <c r="B22" s="471" t="s">
        <v>107</v>
      </c>
      <c r="C22" s="11" t="s">
        <v>264</v>
      </c>
      <c r="D22" s="505">
        <v>16</v>
      </c>
      <c r="E22" s="506"/>
      <c r="F22" s="506"/>
      <c r="G22" s="506"/>
      <c r="H22" s="506"/>
      <c r="I22" s="506"/>
      <c r="J22" s="506"/>
      <c r="K22" s="508"/>
    </row>
    <row r="23" spans="1:24">
      <c r="A23" s="11"/>
      <c r="B23" s="471" t="s">
        <v>109</v>
      </c>
      <c r="C23" s="11" t="s">
        <v>265</v>
      </c>
      <c r="D23" s="505">
        <v>17</v>
      </c>
      <c r="E23" s="506"/>
      <c r="F23" s="506"/>
      <c r="G23" s="506"/>
      <c r="H23" s="506"/>
      <c r="I23" s="506"/>
      <c r="J23" s="506"/>
      <c r="K23" s="508"/>
    </row>
    <row r="24" spans="1:24">
      <c r="A24" s="11"/>
      <c r="B24" s="468">
        <v>2</v>
      </c>
      <c r="C24" s="11" t="s">
        <v>266</v>
      </c>
      <c r="D24" s="505">
        <v>18</v>
      </c>
      <c r="E24" s="506"/>
      <c r="F24" s="506"/>
      <c r="G24" s="506"/>
      <c r="H24" s="506"/>
      <c r="I24" s="506"/>
      <c r="J24" s="506"/>
      <c r="K24" s="508"/>
    </row>
    <row r="25" spans="1:24">
      <c r="A25" s="11"/>
      <c r="B25" s="468">
        <v>3</v>
      </c>
      <c r="C25" s="11" t="s">
        <v>267</v>
      </c>
      <c r="D25" s="505">
        <v>19</v>
      </c>
      <c r="E25" s="506"/>
      <c r="F25" s="506"/>
      <c r="G25" s="506"/>
      <c r="H25" s="506"/>
      <c r="I25" s="506"/>
      <c r="J25" s="506"/>
      <c r="K25" s="508"/>
    </row>
    <row r="26" spans="1:24">
      <c r="A26" s="14" t="s">
        <v>268</v>
      </c>
      <c r="B26" s="14"/>
      <c r="C26" s="14" t="s">
        <v>18</v>
      </c>
      <c r="D26" s="505">
        <v>20</v>
      </c>
      <c r="E26" s="14">
        <f t="shared" ref="E26:J26" si="8">SUM(E27:E29)</f>
        <v>0</v>
      </c>
      <c r="F26" s="14">
        <f t="shared" si="8"/>
        <v>0</v>
      </c>
      <c r="G26" s="14">
        <f t="shared" si="8"/>
        <v>0</v>
      </c>
      <c r="H26" s="14">
        <f t="shared" si="8"/>
        <v>0</v>
      </c>
      <c r="I26" s="14">
        <f t="shared" si="8"/>
        <v>0</v>
      </c>
      <c r="J26" s="14">
        <f t="shared" si="8"/>
        <v>0</v>
      </c>
      <c r="K26" s="30"/>
    </row>
    <row r="27" spans="1:24">
      <c r="A27" s="11"/>
      <c r="B27" s="468">
        <v>1</v>
      </c>
      <c r="C27" s="11" t="s">
        <v>269</v>
      </c>
      <c r="D27" s="505">
        <v>21</v>
      </c>
      <c r="E27" s="506"/>
      <c r="F27" s="506"/>
      <c r="G27" s="506"/>
      <c r="H27" s="506"/>
      <c r="I27" s="506"/>
      <c r="J27" s="506"/>
      <c r="K27" s="508"/>
      <c r="L27" s="431"/>
    </row>
    <row r="28" spans="1:24">
      <c r="A28" s="11"/>
      <c r="B28" s="468">
        <v>2</v>
      </c>
      <c r="C28" s="11" t="s">
        <v>270</v>
      </c>
      <c r="D28" s="505">
        <v>22</v>
      </c>
      <c r="E28" s="506"/>
      <c r="F28" s="506"/>
      <c r="G28" s="506"/>
      <c r="H28" s="506"/>
      <c r="I28" s="506"/>
      <c r="J28" s="506"/>
      <c r="K28" s="508"/>
      <c r="L28" s="432"/>
    </row>
    <row r="29" spans="1:24">
      <c r="A29" s="11"/>
      <c r="B29" s="468">
        <v>3</v>
      </c>
      <c r="C29" s="11" t="s">
        <v>271</v>
      </c>
      <c r="D29" s="505">
        <v>23</v>
      </c>
      <c r="E29" s="506"/>
      <c r="F29" s="506"/>
      <c r="G29" s="506"/>
      <c r="H29" s="506"/>
      <c r="I29" s="506"/>
      <c r="J29" s="506"/>
      <c r="K29" s="508"/>
    </row>
    <row r="30" spans="1:24">
      <c r="A30" s="14" t="s">
        <v>272</v>
      </c>
      <c r="B30" s="14"/>
      <c r="C30" s="14" t="s">
        <v>19</v>
      </c>
      <c r="D30" s="505">
        <v>24</v>
      </c>
      <c r="E30" s="14">
        <f t="shared" ref="E30:J30" si="9">SUM(E31:E35)</f>
        <v>0</v>
      </c>
      <c r="F30" s="14">
        <f t="shared" si="9"/>
        <v>0</v>
      </c>
      <c r="G30" s="14">
        <f t="shared" si="9"/>
        <v>0</v>
      </c>
      <c r="H30" s="14">
        <f t="shared" si="9"/>
        <v>0</v>
      </c>
      <c r="I30" s="14">
        <f t="shared" si="9"/>
        <v>0</v>
      </c>
      <c r="J30" s="14">
        <f t="shared" si="9"/>
        <v>0</v>
      </c>
    </row>
    <row r="31" spans="1:24">
      <c r="A31" s="11"/>
      <c r="B31" s="468">
        <v>1</v>
      </c>
      <c r="C31" s="11" t="s">
        <v>273</v>
      </c>
      <c r="D31" s="505">
        <v>25</v>
      </c>
      <c r="E31" s="506"/>
      <c r="F31" s="506"/>
      <c r="G31" s="506"/>
      <c r="H31" s="506"/>
      <c r="I31" s="506"/>
      <c r="J31" s="506"/>
      <c r="R31" s="508"/>
      <c r="S31" s="508"/>
      <c r="T31" s="508"/>
      <c r="U31" s="508"/>
      <c r="V31" s="508"/>
      <c r="W31" s="508"/>
      <c r="X31" s="508"/>
    </row>
    <row r="32" spans="1:24">
      <c r="A32" s="11"/>
      <c r="B32" s="468">
        <v>2</v>
      </c>
      <c r="C32" s="11" t="s">
        <v>274</v>
      </c>
      <c r="D32" s="505">
        <v>26</v>
      </c>
      <c r="E32" s="506">
        <v>0</v>
      </c>
      <c r="F32" s="506"/>
      <c r="G32" s="506"/>
      <c r="H32" s="506"/>
      <c r="I32" s="506"/>
      <c r="J32" s="506"/>
      <c r="R32" s="508"/>
      <c r="S32" s="508"/>
      <c r="T32" s="508"/>
      <c r="U32" s="508"/>
      <c r="V32" s="508"/>
      <c r="W32" s="508"/>
    </row>
    <row r="33" spans="1:24">
      <c r="A33" s="11"/>
      <c r="B33" s="468">
        <v>3</v>
      </c>
      <c r="C33" s="11" t="s">
        <v>355</v>
      </c>
      <c r="D33" s="505">
        <v>27</v>
      </c>
      <c r="E33" s="506"/>
      <c r="F33" s="506"/>
      <c r="G33" s="506"/>
      <c r="H33" s="506"/>
      <c r="I33" s="506"/>
      <c r="J33" s="506"/>
      <c r="R33" s="508"/>
      <c r="S33" s="504"/>
      <c r="T33" s="504"/>
      <c r="U33" s="504"/>
      <c r="V33" s="504"/>
      <c r="W33" s="504"/>
      <c r="X33" s="504"/>
    </row>
    <row r="34" spans="1:24">
      <c r="A34" s="11"/>
      <c r="B34" s="468">
        <v>4</v>
      </c>
      <c r="C34" s="11" t="s">
        <v>275</v>
      </c>
      <c r="D34" s="505">
        <v>28</v>
      </c>
      <c r="E34" s="506"/>
      <c r="F34" s="506"/>
      <c r="G34" s="506"/>
      <c r="H34" s="506"/>
      <c r="I34" s="506"/>
      <c r="J34" s="506"/>
      <c r="R34" s="508"/>
      <c r="S34" s="508"/>
      <c r="T34" s="508"/>
      <c r="U34" s="508"/>
      <c r="V34" s="508"/>
      <c r="W34" s="508"/>
    </row>
    <row r="35" spans="1:24">
      <c r="A35" s="11"/>
      <c r="B35" s="468">
        <v>5</v>
      </c>
      <c r="C35" s="11" t="s">
        <v>276</v>
      </c>
      <c r="D35" s="505">
        <v>29</v>
      </c>
      <c r="E35" s="506"/>
      <c r="F35" s="506"/>
      <c r="G35" s="506"/>
      <c r="H35" s="506"/>
      <c r="I35" s="506"/>
      <c r="J35" s="506"/>
      <c r="K35" s="517"/>
      <c r="R35" s="508"/>
      <c r="S35" s="508"/>
      <c r="T35" s="508"/>
      <c r="U35" s="508"/>
      <c r="V35" s="508"/>
      <c r="W35" s="508"/>
      <c r="X35" s="508"/>
    </row>
    <row r="36" spans="1:24">
      <c r="A36" s="14" t="s">
        <v>277</v>
      </c>
      <c r="B36" s="14"/>
      <c r="C36" s="14" t="s">
        <v>278</v>
      </c>
      <c r="D36" s="505">
        <v>30</v>
      </c>
      <c r="E36" s="14">
        <f t="shared" ref="E36:J36" si="10">(E14+E26)-(E15+E20+E30)</f>
        <v>0</v>
      </c>
      <c r="F36" s="14">
        <f t="shared" si="10"/>
        <v>0</v>
      </c>
      <c r="G36" s="14">
        <f t="shared" si="10"/>
        <v>0</v>
      </c>
      <c r="H36" s="14">
        <f t="shared" si="10"/>
        <v>0</v>
      </c>
      <c r="I36" s="14">
        <f t="shared" si="10"/>
        <v>0</v>
      </c>
      <c r="J36" s="14">
        <f t="shared" si="10"/>
        <v>0</v>
      </c>
      <c r="K36" s="518"/>
      <c r="P36" s="519"/>
      <c r="Q36" s="519"/>
      <c r="R36" s="508"/>
      <c r="S36" s="508"/>
      <c r="T36" s="508"/>
      <c r="U36" s="508"/>
      <c r="V36" s="508"/>
      <c r="W36" s="508"/>
      <c r="X36" s="508"/>
    </row>
    <row r="37" spans="1:24">
      <c r="A37" s="8" t="s">
        <v>279</v>
      </c>
      <c r="B37" s="14"/>
      <c r="C37" s="14" t="s">
        <v>280</v>
      </c>
      <c r="D37" s="505">
        <v>31</v>
      </c>
      <c r="E37" s="14">
        <f t="shared" ref="E37:J37" si="11">+E38+E41</f>
        <v>0</v>
      </c>
      <c r="F37" s="14">
        <f t="shared" si="11"/>
        <v>0</v>
      </c>
      <c r="G37" s="14">
        <f t="shared" si="11"/>
        <v>0</v>
      </c>
      <c r="H37" s="14">
        <f t="shared" si="11"/>
        <v>0</v>
      </c>
      <c r="I37" s="14">
        <f t="shared" si="11"/>
        <v>0</v>
      </c>
      <c r="J37" s="14">
        <f t="shared" si="11"/>
        <v>0</v>
      </c>
      <c r="N37" s="32"/>
      <c r="R37" s="508"/>
      <c r="S37" s="508"/>
      <c r="T37" s="508"/>
      <c r="U37" s="508"/>
      <c r="V37" s="508"/>
      <c r="W37" s="508"/>
    </row>
    <row r="38" spans="1:24">
      <c r="A38" s="11"/>
      <c r="B38" s="14">
        <v>1</v>
      </c>
      <c r="C38" s="14" t="s">
        <v>281</v>
      </c>
      <c r="D38" s="505">
        <v>32</v>
      </c>
      <c r="E38" s="14">
        <f t="shared" ref="E38:J38" si="12">+E39+E40</f>
        <v>0</v>
      </c>
      <c r="F38" s="14">
        <f t="shared" si="12"/>
        <v>0</v>
      </c>
      <c r="G38" s="14">
        <f t="shared" si="12"/>
        <v>0</v>
      </c>
      <c r="H38" s="14">
        <f t="shared" si="12"/>
        <v>0</v>
      </c>
      <c r="I38" s="14">
        <f t="shared" si="12"/>
        <v>0</v>
      </c>
      <c r="J38" s="14">
        <f t="shared" si="12"/>
        <v>0</v>
      </c>
      <c r="N38" s="32"/>
      <c r="R38" s="508"/>
      <c r="S38" s="508"/>
      <c r="T38" s="508"/>
      <c r="U38" s="508"/>
      <c r="V38" s="508"/>
      <c r="W38" s="508"/>
    </row>
    <row r="39" spans="1:24">
      <c r="A39" s="497"/>
      <c r="B39" s="471" t="s">
        <v>107</v>
      </c>
      <c r="C39" s="11" t="s">
        <v>281</v>
      </c>
      <c r="D39" s="261"/>
      <c r="E39" s="506"/>
      <c r="F39" s="506"/>
      <c r="G39" s="506"/>
      <c r="H39" s="506"/>
      <c r="I39" s="506"/>
      <c r="J39" s="506"/>
      <c r="N39" s="32"/>
      <c r="R39" s="508"/>
      <c r="S39" s="508"/>
      <c r="T39" s="508"/>
      <c r="U39" s="508"/>
      <c r="V39" s="508"/>
      <c r="W39" s="508"/>
    </row>
    <row r="40" spans="1:24">
      <c r="A40" s="497"/>
      <c r="B40" s="471" t="s">
        <v>109</v>
      </c>
      <c r="C40" s="11" t="s">
        <v>282</v>
      </c>
      <c r="D40" s="261"/>
      <c r="E40" s="506"/>
      <c r="F40" s="506"/>
      <c r="G40" s="506"/>
      <c r="H40" s="506"/>
      <c r="I40" s="506"/>
      <c r="J40" s="506"/>
      <c r="N40" s="32"/>
      <c r="R40" s="508"/>
      <c r="S40" s="520"/>
      <c r="T40" s="508"/>
      <c r="U40" s="508"/>
      <c r="V40" s="508"/>
      <c r="W40" s="508"/>
    </row>
    <row r="41" spans="1:24">
      <c r="A41" s="14"/>
      <c r="B41" s="14">
        <v>2</v>
      </c>
      <c r="C41" s="14" t="s">
        <v>283</v>
      </c>
      <c r="D41" s="505">
        <v>33</v>
      </c>
      <c r="E41" s="14">
        <f t="shared" ref="E41:J41" si="13">+E42+E43</f>
        <v>0</v>
      </c>
      <c r="F41" s="14">
        <f t="shared" si="13"/>
        <v>0</v>
      </c>
      <c r="G41" s="14">
        <f t="shared" si="13"/>
        <v>0</v>
      </c>
      <c r="H41" s="14">
        <f t="shared" si="13"/>
        <v>0</v>
      </c>
      <c r="I41" s="14">
        <f t="shared" si="13"/>
        <v>0</v>
      </c>
      <c r="J41" s="14">
        <f t="shared" si="13"/>
        <v>0</v>
      </c>
      <c r="N41" s="32"/>
      <c r="R41" s="508"/>
      <c r="S41" s="521"/>
      <c r="T41" s="508"/>
      <c r="U41" s="508"/>
      <c r="V41" s="508"/>
      <c r="W41" s="508"/>
    </row>
    <row r="42" spans="1:24">
      <c r="A42" s="497"/>
      <c r="B42" s="471" t="s">
        <v>94</v>
      </c>
      <c r="C42" s="11" t="s">
        <v>284</v>
      </c>
      <c r="D42" s="261"/>
      <c r="E42" s="506"/>
      <c r="F42" s="506"/>
      <c r="G42" s="506"/>
      <c r="H42" s="506"/>
      <c r="I42" s="506"/>
      <c r="J42" s="506"/>
      <c r="N42" s="32"/>
      <c r="R42" s="508"/>
      <c r="S42" s="521"/>
      <c r="T42" s="508"/>
      <c r="U42" s="508"/>
      <c r="V42" s="508"/>
      <c r="W42" s="508"/>
    </row>
    <row r="43" spans="1:24" ht="15" customHeight="1">
      <c r="A43" s="497"/>
      <c r="B43" s="471" t="s">
        <v>96</v>
      </c>
      <c r="C43" s="11" t="s">
        <v>285</v>
      </c>
      <c r="D43" s="261"/>
      <c r="E43" s="506"/>
      <c r="F43" s="506"/>
      <c r="G43" s="506"/>
      <c r="H43" s="506"/>
      <c r="I43" s="506">
        <v>0</v>
      </c>
      <c r="J43" s="506">
        <v>0</v>
      </c>
      <c r="N43" s="32"/>
      <c r="R43" s="508"/>
      <c r="S43" s="508"/>
      <c r="T43" s="508"/>
      <c r="U43" s="508"/>
      <c r="V43" s="508"/>
      <c r="W43" s="508"/>
    </row>
    <row r="44" spans="1:24" ht="15" customHeight="1">
      <c r="A44" s="14" t="s">
        <v>286</v>
      </c>
      <c r="B44" s="14"/>
      <c r="C44" s="14" t="s">
        <v>287</v>
      </c>
      <c r="D44" s="505">
        <v>34</v>
      </c>
      <c r="E44" s="14"/>
      <c r="F44" s="14"/>
      <c r="G44" s="14"/>
      <c r="H44" s="14"/>
      <c r="I44" s="14"/>
      <c r="J44" s="14"/>
      <c r="N44" s="32"/>
      <c r="R44" s="508"/>
      <c r="S44" s="508"/>
      <c r="T44" s="508"/>
      <c r="U44" s="508"/>
      <c r="V44" s="508"/>
      <c r="W44" s="508"/>
    </row>
    <row r="45" spans="1:24" ht="15" customHeight="1">
      <c r="A45" s="14" t="s">
        <v>288</v>
      </c>
      <c r="B45" s="14"/>
      <c r="C45" s="14" t="s">
        <v>289</v>
      </c>
      <c r="D45" s="505">
        <v>35</v>
      </c>
      <c r="E45" s="14">
        <f t="shared" ref="E45:J45" si="14">SUM(E46:E47)</f>
        <v>0</v>
      </c>
      <c r="F45" s="14">
        <f t="shared" si="14"/>
        <v>0</v>
      </c>
      <c r="G45" s="14">
        <f t="shared" si="14"/>
        <v>0</v>
      </c>
      <c r="H45" s="14">
        <f t="shared" si="14"/>
        <v>0</v>
      </c>
      <c r="I45" s="14">
        <f t="shared" si="14"/>
        <v>0</v>
      </c>
      <c r="J45" s="14">
        <f t="shared" si="14"/>
        <v>0</v>
      </c>
      <c r="N45" s="32"/>
      <c r="R45" s="508"/>
      <c r="S45" s="508"/>
      <c r="T45" s="508"/>
      <c r="U45" s="508"/>
      <c r="V45" s="508"/>
      <c r="W45" s="508"/>
    </row>
    <row r="46" spans="1:24" ht="15" customHeight="1">
      <c r="A46" s="11"/>
      <c r="B46" s="468">
        <v>1</v>
      </c>
      <c r="C46" s="11" t="s">
        <v>358</v>
      </c>
      <c r="D46" s="505">
        <v>36</v>
      </c>
      <c r="E46" s="506">
        <v>0</v>
      </c>
      <c r="F46" s="506">
        <v>0</v>
      </c>
      <c r="G46" s="506"/>
      <c r="H46" s="506"/>
      <c r="I46" s="506">
        <v>0</v>
      </c>
      <c r="J46" s="506">
        <v>0</v>
      </c>
      <c r="N46" s="32"/>
      <c r="R46" s="508"/>
      <c r="S46" s="521"/>
      <c r="T46" s="508"/>
      <c r="U46" s="508"/>
      <c r="V46" s="508"/>
      <c r="W46" s="508"/>
    </row>
    <row r="47" spans="1:24" ht="15" customHeight="1">
      <c r="A47" s="11"/>
      <c r="B47" s="468">
        <v>2</v>
      </c>
      <c r="C47" s="11" t="s">
        <v>290</v>
      </c>
      <c r="D47" s="505">
        <v>37</v>
      </c>
      <c r="E47" s="506">
        <v>0</v>
      </c>
      <c r="F47" s="506">
        <v>0</v>
      </c>
      <c r="G47" s="506">
        <v>0</v>
      </c>
      <c r="H47" s="506">
        <v>0</v>
      </c>
      <c r="I47" s="506">
        <v>0</v>
      </c>
      <c r="J47" s="506">
        <v>0</v>
      </c>
      <c r="N47" s="32"/>
      <c r="R47" s="508"/>
      <c r="S47" s="508"/>
      <c r="T47" s="508"/>
      <c r="U47" s="508"/>
      <c r="V47" s="508"/>
      <c r="W47" s="508"/>
    </row>
    <row r="48" spans="1:24">
      <c r="A48" s="14" t="s">
        <v>291</v>
      </c>
      <c r="B48" s="14"/>
      <c r="C48" s="14" t="s">
        <v>292</v>
      </c>
      <c r="D48" s="505">
        <v>38</v>
      </c>
      <c r="E48" s="14"/>
      <c r="F48" s="14"/>
      <c r="G48" s="14"/>
      <c r="H48" s="14"/>
      <c r="I48" s="14"/>
      <c r="J48" s="14"/>
      <c r="K48" s="522"/>
      <c r="L48" s="523"/>
      <c r="M48" s="523"/>
      <c r="N48" s="32"/>
      <c r="T48" s="508"/>
      <c r="U48" s="508"/>
      <c r="V48" s="508"/>
      <c r="W48" s="508"/>
    </row>
    <row r="49" spans="1:23">
      <c r="A49" s="14" t="s">
        <v>293</v>
      </c>
      <c r="B49" s="14"/>
      <c r="C49" s="14" t="s">
        <v>294</v>
      </c>
      <c r="D49" s="505">
        <v>39</v>
      </c>
      <c r="E49" s="14">
        <f t="shared" ref="E49:J49" si="15">SUM(E50:E51)</f>
        <v>0</v>
      </c>
      <c r="F49" s="14">
        <f t="shared" si="15"/>
        <v>0</v>
      </c>
      <c r="G49" s="14">
        <f t="shared" si="15"/>
        <v>0</v>
      </c>
      <c r="H49" s="14">
        <f t="shared" si="15"/>
        <v>0</v>
      </c>
      <c r="I49" s="14">
        <f t="shared" si="15"/>
        <v>0</v>
      </c>
      <c r="J49" s="14">
        <f t="shared" si="15"/>
        <v>0</v>
      </c>
      <c r="T49" s="508"/>
      <c r="U49" s="508"/>
      <c r="V49" s="508"/>
      <c r="W49" s="508"/>
    </row>
    <row r="50" spans="1:23">
      <c r="A50" s="11"/>
      <c r="B50" s="468">
        <v>1</v>
      </c>
      <c r="C50" s="11" t="s">
        <v>295</v>
      </c>
      <c r="D50" s="505">
        <v>40</v>
      </c>
      <c r="E50" s="506"/>
      <c r="F50" s="506"/>
      <c r="G50" s="506"/>
      <c r="H50" s="506"/>
      <c r="I50" s="506"/>
      <c r="J50" s="506"/>
      <c r="T50" s="508"/>
      <c r="U50" s="508"/>
      <c r="V50" s="508"/>
      <c r="W50" s="508"/>
    </row>
    <row r="51" spans="1:23">
      <c r="A51" s="11"/>
      <c r="B51" s="468">
        <v>2</v>
      </c>
      <c r="C51" s="11" t="s">
        <v>296</v>
      </c>
      <c r="D51" s="505">
        <v>41</v>
      </c>
      <c r="E51" s="506"/>
      <c r="F51" s="506"/>
      <c r="G51" s="506"/>
      <c r="H51" s="506"/>
      <c r="I51" s="506"/>
      <c r="J51" s="506"/>
      <c r="T51" s="508"/>
      <c r="U51" s="508"/>
      <c r="V51" s="508"/>
      <c r="W51" s="508"/>
    </row>
    <row r="52" spans="1:23">
      <c r="A52" s="14" t="s">
        <v>249</v>
      </c>
      <c r="B52" s="14"/>
      <c r="C52" s="14" t="s">
        <v>297</v>
      </c>
      <c r="D52" s="505">
        <v>42</v>
      </c>
      <c r="E52" s="14"/>
      <c r="F52" s="14"/>
      <c r="G52" s="14"/>
      <c r="H52" s="14"/>
      <c r="I52" s="14"/>
      <c r="J52" s="14"/>
      <c r="T52" s="508"/>
      <c r="U52" s="508"/>
      <c r="V52" s="508"/>
      <c r="W52" s="508"/>
    </row>
    <row r="53" spans="1:23">
      <c r="A53" s="14" t="s">
        <v>298</v>
      </c>
      <c r="B53" s="14"/>
      <c r="C53" s="14" t="s">
        <v>299</v>
      </c>
      <c r="D53" s="505">
        <v>43</v>
      </c>
      <c r="E53" s="14">
        <f t="shared" ref="E53:J53" si="16">SUM(E54:E55)</f>
        <v>0</v>
      </c>
      <c r="F53" s="14">
        <f t="shared" si="16"/>
        <v>0</v>
      </c>
      <c r="G53" s="14">
        <f t="shared" si="16"/>
        <v>0</v>
      </c>
      <c r="H53" s="14">
        <f t="shared" si="16"/>
        <v>0</v>
      </c>
      <c r="I53" s="14">
        <f t="shared" si="16"/>
        <v>0</v>
      </c>
      <c r="J53" s="14">
        <f t="shared" si="16"/>
        <v>0</v>
      </c>
      <c r="T53" s="508"/>
      <c r="U53" s="508"/>
      <c r="V53" s="508"/>
      <c r="W53" s="508"/>
    </row>
    <row r="54" spans="1:23">
      <c r="A54" s="11"/>
      <c r="B54" s="468">
        <v>1</v>
      </c>
      <c r="C54" s="11" t="s">
        <v>300</v>
      </c>
      <c r="D54" s="505">
        <v>44</v>
      </c>
      <c r="E54" s="506"/>
      <c r="F54" s="506"/>
      <c r="G54" s="506"/>
      <c r="H54" s="506"/>
      <c r="I54" s="506"/>
      <c r="J54" s="506"/>
      <c r="T54" s="508"/>
      <c r="U54" s="508"/>
      <c r="V54" s="508"/>
      <c r="W54" s="508"/>
    </row>
    <row r="55" spans="1:23">
      <c r="A55" s="11"/>
      <c r="B55" s="468">
        <v>2</v>
      </c>
      <c r="C55" s="11" t="s">
        <v>525</v>
      </c>
      <c r="D55" s="505">
        <v>45</v>
      </c>
      <c r="E55" s="506"/>
      <c r="F55" s="506"/>
      <c r="G55" s="506"/>
      <c r="H55" s="506"/>
      <c r="I55" s="506"/>
      <c r="J55" s="506"/>
      <c r="T55" s="508"/>
      <c r="U55" s="508"/>
      <c r="V55" s="508"/>
      <c r="W55" s="508"/>
    </row>
    <row r="56" spans="1:23">
      <c r="A56" s="14" t="s">
        <v>301</v>
      </c>
      <c r="B56" s="14"/>
      <c r="C56" s="14" t="s">
        <v>20</v>
      </c>
      <c r="D56" s="505">
        <v>46</v>
      </c>
      <c r="E56" s="14"/>
      <c r="F56" s="14"/>
      <c r="G56" s="14"/>
      <c r="H56" s="14"/>
      <c r="I56" s="14"/>
      <c r="J56" s="14"/>
      <c r="K56" s="509"/>
      <c r="M56" s="509"/>
      <c r="O56" s="509"/>
      <c r="P56" s="509"/>
      <c r="T56" s="508"/>
      <c r="U56" s="508"/>
      <c r="V56" s="508"/>
      <c r="W56" s="508"/>
    </row>
    <row r="57" spans="1:23">
      <c r="A57" s="14" t="s">
        <v>302</v>
      </c>
      <c r="B57" s="14"/>
      <c r="C57" s="14" t="s">
        <v>21</v>
      </c>
      <c r="D57" s="505">
        <v>47</v>
      </c>
      <c r="E57" s="14"/>
      <c r="F57" s="14"/>
      <c r="G57" s="14"/>
      <c r="H57" s="14"/>
      <c r="I57" s="14"/>
      <c r="J57" s="14"/>
      <c r="K57" s="509"/>
      <c r="M57" s="509"/>
      <c r="P57" s="509"/>
      <c r="R57" s="508"/>
      <c r="S57" s="508"/>
      <c r="T57" s="508"/>
      <c r="U57" s="508"/>
      <c r="V57" s="508"/>
      <c r="W57" s="508"/>
    </row>
    <row r="58" spans="1:23">
      <c r="A58" s="14" t="s">
        <v>277</v>
      </c>
      <c r="B58" s="14"/>
      <c r="C58" s="14" t="s">
        <v>303</v>
      </c>
      <c r="D58" s="505">
        <v>48</v>
      </c>
      <c r="E58" s="14">
        <f t="shared" ref="E58:J58" si="17">(E37+E45+E49+E56)-(E44+E48+E52+E53+E57)</f>
        <v>0</v>
      </c>
      <c r="F58" s="14">
        <f t="shared" si="17"/>
        <v>0</v>
      </c>
      <c r="G58" s="14">
        <f t="shared" si="17"/>
        <v>0</v>
      </c>
      <c r="H58" s="14">
        <f t="shared" si="17"/>
        <v>0</v>
      </c>
      <c r="I58" s="14">
        <f t="shared" si="17"/>
        <v>0</v>
      </c>
      <c r="J58" s="14">
        <f t="shared" si="17"/>
        <v>0</v>
      </c>
      <c r="R58" s="508"/>
      <c r="S58" s="508"/>
      <c r="T58" s="508"/>
      <c r="U58" s="508"/>
      <c r="V58" s="508"/>
      <c r="W58" s="508"/>
    </row>
    <row r="59" spans="1:23">
      <c r="A59" s="14" t="s">
        <v>304</v>
      </c>
      <c r="B59" s="14"/>
      <c r="C59" s="14" t="s">
        <v>305</v>
      </c>
      <c r="D59" s="505">
        <v>49</v>
      </c>
      <c r="E59" s="14">
        <f t="shared" ref="E59:J59" si="18">+E36+E58</f>
        <v>0</v>
      </c>
      <c r="F59" s="14">
        <f t="shared" si="18"/>
        <v>0</v>
      </c>
      <c r="G59" s="14">
        <f t="shared" si="18"/>
        <v>0</v>
      </c>
      <c r="H59" s="14">
        <f t="shared" si="18"/>
        <v>0</v>
      </c>
      <c r="I59" s="14">
        <f t="shared" si="18"/>
        <v>0</v>
      </c>
      <c r="J59" s="14">
        <f t="shared" si="18"/>
        <v>0</v>
      </c>
      <c r="R59" s="508"/>
      <c r="S59" s="508"/>
      <c r="T59" s="508"/>
      <c r="U59" s="508"/>
      <c r="V59" s="508"/>
      <c r="W59" s="508"/>
    </row>
    <row r="60" spans="1:23">
      <c r="A60" s="14" t="s">
        <v>306</v>
      </c>
      <c r="B60" s="14"/>
      <c r="C60" s="14" t="s">
        <v>307</v>
      </c>
      <c r="D60" s="505">
        <v>50</v>
      </c>
      <c r="E60" s="14">
        <f t="shared" ref="E60:J60" si="19">SUM(E61:E62)</f>
        <v>0</v>
      </c>
      <c r="F60" s="14">
        <f t="shared" si="19"/>
        <v>0</v>
      </c>
      <c r="G60" s="14">
        <f t="shared" si="19"/>
        <v>0</v>
      </c>
      <c r="H60" s="14">
        <f t="shared" si="19"/>
        <v>0</v>
      </c>
      <c r="I60" s="14">
        <f t="shared" si="19"/>
        <v>0</v>
      </c>
      <c r="J60" s="14">
        <f t="shared" si="19"/>
        <v>0</v>
      </c>
      <c r="R60" s="508"/>
      <c r="S60" s="508"/>
      <c r="T60" s="508"/>
      <c r="U60" s="508"/>
      <c r="V60" s="508"/>
      <c r="W60" s="508"/>
    </row>
    <row r="61" spans="1:23">
      <c r="A61" s="11"/>
      <c r="B61" s="468">
        <v>1</v>
      </c>
      <c r="C61" s="11" t="s">
        <v>308</v>
      </c>
      <c r="D61" s="505">
        <v>51</v>
      </c>
      <c r="E61" s="506"/>
      <c r="F61" s="506"/>
      <c r="G61" s="506"/>
      <c r="H61" s="506"/>
      <c r="I61" s="524"/>
      <c r="J61" s="524"/>
      <c r="R61" s="508"/>
      <c r="S61" s="508"/>
    </row>
    <row r="62" spans="1:23">
      <c r="A62" s="11"/>
      <c r="B62" s="468">
        <v>2</v>
      </c>
      <c r="C62" s="11" t="s">
        <v>309</v>
      </c>
      <c r="D62" s="505">
        <v>52</v>
      </c>
      <c r="E62" s="506"/>
      <c r="F62" s="506"/>
      <c r="G62" s="506"/>
      <c r="H62" s="506"/>
      <c r="I62" s="506"/>
      <c r="J62" s="506"/>
    </row>
    <row r="63" spans="1:23">
      <c r="A63" s="14" t="s">
        <v>304</v>
      </c>
      <c r="B63" s="14"/>
      <c r="C63" s="14" t="s">
        <v>310</v>
      </c>
      <c r="D63" s="505">
        <v>53</v>
      </c>
      <c r="E63" s="14">
        <f t="shared" ref="E63:J63" si="20">+E59-E60</f>
        <v>0</v>
      </c>
      <c r="F63" s="14">
        <f t="shared" si="20"/>
        <v>0</v>
      </c>
      <c r="G63" s="14">
        <f t="shared" si="20"/>
        <v>0</v>
      </c>
      <c r="H63" s="14">
        <f t="shared" si="20"/>
        <v>0</v>
      </c>
      <c r="I63" s="14">
        <f t="shared" si="20"/>
        <v>0</v>
      </c>
      <c r="J63" s="14">
        <f t="shared" si="20"/>
        <v>0</v>
      </c>
    </row>
    <row r="64" spans="1:23">
      <c r="A64" s="14"/>
      <c r="B64" s="14"/>
      <c r="C64" s="14" t="s">
        <v>357</v>
      </c>
      <c r="D64" s="505"/>
      <c r="E64" s="14">
        <v>0</v>
      </c>
      <c r="F64" s="14">
        <v>0</v>
      </c>
      <c r="G64" s="14">
        <v>0</v>
      </c>
      <c r="H64" s="14">
        <v>0</v>
      </c>
      <c r="I64" s="14"/>
      <c r="J64" s="14"/>
    </row>
    <row r="65" spans="1:17">
      <c r="A65" s="11" t="s">
        <v>311</v>
      </c>
      <c r="B65" s="468"/>
      <c r="C65" s="11" t="s">
        <v>312</v>
      </c>
      <c r="D65" s="505">
        <v>54</v>
      </c>
      <c r="E65" s="506"/>
      <c r="F65" s="506"/>
      <c r="G65" s="506"/>
      <c r="H65" s="506"/>
      <c r="I65" s="506"/>
      <c r="J65" s="506"/>
    </row>
    <row r="66" spans="1:17">
      <c r="A66" s="14" t="s">
        <v>313</v>
      </c>
      <c r="B66" s="14"/>
      <c r="C66" s="14" t="s">
        <v>992</v>
      </c>
      <c r="D66" s="505">
        <v>55</v>
      </c>
      <c r="E66" s="14">
        <f>+E63-E65+E64</f>
        <v>0</v>
      </c>
      <c r="F66" s="14">
        <f>+F63-F65+F64</f>
        <v>0</v>
      </c>
      <c r="G66" s="14">
        <f>+G63-G65+G64</f>
        <v>0</v>
      </c>
      <c r="H66" s="14">
        <f>+H63-H65</f>
        <v>0</v>
      </c>
      <c r="I66" s="14">
        <f>+I63-I65</f>
        <v>0</v>
      </c>
      <c r="J66" s="14">
        <f>+J63-J65</f>
        <v>0</v>
      </c>
    </row>
    <row r="67" spans="1:17">
      <c r="A67" s="14" t="s">
        <v>277</v>
      </c>
      <c r="B67" s="14"/>
      <c r="C67" s="14" t="s">
        <v>314</v>
      </c>
      <c r="D67" s="505">
        <v>56</v>
      </c>
      <c r="E67" s="14">
        <f t="shared" ref="E67:J67" si="21">+E4+E5+E26+E37+E45+E49+E56</f>
        <v>0</v>
      </c>
      <c r="F67" s="14">
        <f t="shared" si="21"/>
        <v>0</v>
      </c>
      <c r="G67" s="14">
        <f t="shared" si="21"/>
        <v>0</v>
      </c>
      <c r="H67" s="14">
        <f t="shared" si="21"/>
        <v>0</v>
      </c>
      <c r="I67" s="14">
        <f t="shared" si="21"/>
        <v>0</v>
      </c>
      <c r="J67" s="14">
        <f t="shared" si="21"/>
        <v>0</v>
      </c>
    </row>
    <row r="68" spans="1:17">
      <c r="C68" s="32"/>
      <c r="D68" s="526"/>
      <c r="E68" s="515"/>
      <c r="F68" s="515"/>
      <c r="G68" s="515"/>
      <c r="H68" s="515"/>
      <c r="I68" s="515"/>
      <c r="J68" s="515"/>
      <c r="K68" s="515"/>
      <c r="L68" s="515"/>
      <c r="M68" s="515"/>
      <c r="N68" s="515"/>
      <c r="O68" s="515"/>
      <c r="P68" s="515"/>
      <c r="Q68" s="515"/>
    </row>
    <row r="69" spans="1:17">
      <c r="C69" s="32"/>
      <c r="D69" s="526"/>
      <c r="E69" s="515"/>
      <c r="F69" s="515"/>
      <c r="G69" s="515"/>
      <c r="H69" s="515"/>
      <c r="I69" s="515"/>
      <c r="J69" s="515"/>
      <c r="K69" s="515"/>
      <c r="L69" s="515"/>
      <c r="M69" s="515"/>
      <c r="N69" s="515"/>
      <c r="O69" s="515"/>
      <c r="P69" s="515"/>
      <c r="Q69" s="515"/>
    </row>
    <row r="70" spans="1:17">
      <c r="C70" s="32"/>
      <c r="D70" s="526"/>
      <c r="E70" s="515"/>
      <c r="F70" s="621">
        <f>F3</f>
        <v>2020</v>
      </c>
      <c r="G70" s="621">
        <f>G3</f>
        <v>2021</v>
      </c>
      <c r="H70" s="621">
        <f>H3</f>
        <v>2022</v>
      </c>
      <c r="I70" s="621">
        <f>I3</f>
        <v>2023</v>
      </c>
      <c r="J70" s="621">
        <f>J3</f>
        <v>2024</v>
      </c>
      <c r="K70" s="515"/>
      <c r="L70" s="515"/>
      <c r="M70" s="515"/>
      <c r="N70" s="515"/>
      <c r="O70" s="515"/>
      <c r="P70" s="515"/>
      <c r="Q70" s="515"/>
    </row>
    <row r="71" spans="1:17">
      <c r="C71" s="11" t="s">
        <v>832</v>
      </c>
      <c r="D71" s="526"/>
      <c r="E71" s="515"/>
      <c r="F71" s="528"/>
      <c r="G71" s="528"/>
      <c r="H71" s="528"/>
      <c r="I71" s="550"/>
      <c r="J71" s="551"/>
      <c r="K71" s="515"/>
      <c r="L71" s="515"/>
      <c r="M71" s="515"/>
      <c r="N71" s="515"/>
      <c r="O71" s="515"/>
      <c r="P71" s="515"/>
      <c r="Q71" s="515"/>
    </row>
    <row r="72" spans="1:17">
      <c r="C72" s="502" t="s">
        <v>782</v>
      </c>
      <c r="D72" s="527"/>
      <c r="F72" s="528"/>
      <c r="G72" s="528"/>
      <c r="H72" s="528"/>
      <c r="I72" s="528"/>
      <c r="J72" s="528"/>
      <c r="K72" s="515"/>
      <c r="L72" s="515"/>
      <c r="M72" s="515"/>
      <c r="N72" s="515"/>
      <c r="O72" s="515"/>
      <c r="P72" s="515"/>
      <c r="Q72" s="515"/>
    </row>
    <row r="73" spans="1:17">
      <c r="C73" s="11" t="s">
        <v>836</v>
      </c>
      <c r="D73" s="529"/>
      <c r="E73" s="515"/>
      <c r="F73" s="530" t="e">
        <f>F15/F71/12</f>
        <v>#DIV/0!</v>
      </c>
      <c r="G73" s="530" t="e">
        <f>G15/G71/12</f>
        <v>#DIV/0!</v>
      </c>
      <c r="H73" s="530" t="e">
        <f>H15/H71/12</f>
        <v>#DIV/0!</v>
      </c>
      <c r="I73" s="530" t="e">
        <f>I15/I71/12</f>
        <v>#DIV/0!</v>
      </c>
      <c r="J73" s="530" t="e">
        <f>J15/J71/12</f>
        <v>#DIV/0!</v>
      </c>
      <c r="K73" s="515"/>
      <c r="L73" s="515"/>
      <c r="M73" s="515"/>
      <c r="N73" s="515"/>
      <c r="O73" s="515"/>
      <c r="P73" s="515"/>
      <c r="Q73" s="515"/>
    </row>
    <row r="74" spans="1:17">
      <c r="D74" s="529"/>
      <c r="E74" s="515"/>
      <c r="F74" s="515"/>
      <c r="G74" s="515"/>
      <c r="H74" s="515"/>
      <c r="I74" s="509"/>
      <c r="J74" s="515"/>
      <c r="K74" s="515"/>
      <c r="L74" s="515"/>
      <c r="M74" s="515"/>
      <c r="N74" s="515"/>
      <c r="O74" s="515"/>
      <c r="P74" s="515"/>
      <c r="Q74" s="515"/>
    </row>
    <row r="75" spans="1:17">
      <c r="C75" s="515"/>
      <c r="D75" s="515"/>
      <c r="E75" s="515"/>
      <c r="F75" s="515"/>
      <c r="G75" s="515"/>
      <c r="H75" s="515"/>
      <c r="I75" s="515"/>
      <c r="J75" s="515"/>
      <c r="K75" s="515"/>
      <c r="L75" s="515"/>
      <c r="M75" s="515"/>
      <c r="N75" s="515"/>
      <c r="O75" s="515"/>
      <c r="P75" s="515"/>
      <c r="Q75" s="515"/>
    </row>
    <row r="76" spans="1:17">
      <c r="C76" s="11" t="s">
        <v>944</v>
      </c>
      <c r="D76" s="529"/>
      <c r="E76" s="261">
        <v>2017</v>
      </c>
      <c r="F76" s="621">
        <f>F70</f>
        <v>2020</v>
      </c>
      <c r="G76" s="621">
        <f>G70</f>
        <v>2021</v>
      </c>
      <c r="H76" s="621">
        <f>H70</f>
        <v>2022</v>
      </c>
      <c r="I76" s="621">
        <f>I70</f>
        <v>2023</v>
      </c>
      <c r="J76" s="621">
        <f>J70</f>
        <v>2024</v>
      </c>
      <c r="K76" s="515"/>
      <c r="L76" s="515"/>
      <c r="M76" s="515"/>
      <c r="N76" s="515"/>
      <c r="O76" s="515"/>
      <c r="P76" s="515"/>
      <c r="Q76" s="515"/>
    </row>
    <row r="77" spans="1:17">
      <c r="C77" s="11" t="s">
        <v>858</v>
      </c>
      <c r="D77" s="529"/>
      <c r="E77" s="506">
        <f>(E4+E5)/365</f>
        <v>0</v>
      </c>
      <c r="F77" s="506">
        <f>(F4+F5)/365</f>
        <v>0</v>
      </c>
      <c r="G77" s="506">
        <f>(G4+G5)/365</f>
        <v>0</v>
      </c>
      <c r="H77" s="506">
        <f>(H4+H5)/366</f>
        <v>0</v>
      </c>
      <c r="I77" s="506">
        <f>(I4+I5)/365</f>
        <v>0</v>
      </c>
      <c r="J77" s="506">
        <f>(J4+J5)/365</f>
        <v>0</v>
      </c>
      <c r="K77" s="515"/>
      <c r="L77" s="515"/>
      <c r="M77" s="515"/>
      <c r="N77" s="515"/>
      <c r="O77" s="515"/>
      <c r="P77" s="515"/>
      <c r="Q77" s="515"/>
    </row>
    <row r="78" spans="1:17">
      <c r="C78" s="11" t="s">
        <v>859</v>
      </c>
      <c r="D78" s="529"/>
      <c r="E78" s="506">
        <f>E6/365</f>
        <v>0</v>
      </c>
      <c r="F78" s="506">
        <f>F6/365</f>
        <v>0</v>
      </c>
      <c r="G78" s="506">
        <f>G6/365</f>
        <v>0</v>
      </c>
      <c r="H78" s="506">
        <f>H6/366</f>
        <v>0</v>
      </c>
      <c r="I78" s="506">
        <f>I6/365</f>
        <v>0</v>
      </c>
      <c r="J78" s="506">
        <f>J6/365</f>
        <v>0</v>
      </c>
      <c r="K78" s="515"/>
      <c r="L78" s="515"/>
      <c r="M78" s="515"/>
      <c r="N78" s="515"/>
      <c r="O78" s="515"/>
      <c r="P78" s="515"/>
      <c r="Q78" s="515"/>
    </row>
    <row r="79" spans="1:17">
      <c r="C79" s="8" t="s">
        <v>781</v>
      </c>
      <c r="D79" s="6"/>
      <c r="E79" s="531">
        <f>E14/365</f>
        <v>0</v>
      </c>
      <c r="F79" s="531">
        <f>F14/365</f>
        <v>0</v>
      </c>
      <c r="G79" s="531">
        <f>G14/365</f>
        <v>0</v>
      </c>
      <c r="H79" s="531">
        <f>H14/366</f>
        <v>0</v>
      </c>
      <c r="I79" s="531">
        <f>I14/365</f>
        <v>0</v>
      </c>
      <c r="J79" s="531">
        <f>J14/365</f>
        <v>0</v>
      </c>
      <c r="K79" s="515"/>
      <c r="L79" s="515"/>
      <c r="M79" s="515"/>
      <c r="N79" s="515"/>
      <c r="O79" s="515"/>
      <c r="P79" s="515"/>
      <c r="Q79" s="515"/>
    </row>
    <row r="80" spans="1:17">
      <c r="C80" s="11" t="s">
        <v>860</v>
      </c>
      <c r="D80" s="529"/>
      <c r="E80" s="506">
        <f>(E4+E5+E26)/365</f>
        <v>0</v>
      </c>
      <c r="F80" s="506">
        <f>(F4+F5+F26)/365</f>
        <v>0</v>
      </c>
      <c r="G80" s="506">
        <f>(G4+G5+G26)/365</f>
        <v>0</v>
      </c>
      <c r="H80" s="506">
        <f>(H4+H5+H26)/366</f>
        <v>0</v>
      </c>
      <c r="I80" s="506">
        <f>(I4+I5+I26)/365</f>
        <v>0</v>
      </c>
      <c r="J80" s="506">
        <f>(J4+J5+J26)/365</f>
        <v>0</v>
      </c>
      <c r="K80" s="515"/>
      <c r="L80" s="515"/>
      <c r="M80" s="515"/>
      <c r="N80" s="515"/>
      <c r="O80" s="515"/>
      <c r="P80" s="515"/>
      <c r="Q80" s="515"/>
    </row>
    <row r="81" spans="3:17">
      <c r="C81" s="11" t="s">
        <v>861</v>
      </c>
      <c r="D81" s="529"/>
      <c r="E81" s="506">
        <f>(E6+E15+E20+E30)/365</f>
        <v>0</v>
      </c>
      <c r="F81" s="506">
        <f>(F6+F15+F20+F30)/365</f>
        <v>0</v>
      </c>
      <c r="G81" s="506">
        <f>(G6+G15+G20+G30)/365</f>
        <v>0</v>
      </c>
      <c r="H81" s="506">
        <f>(H6+H15+H20+H30)/366</f>
        <v>0</v>
      </c>
      <c r="I81" s="506">
        <f>(I6+I15+I20+I30)/365</f>
        <v>0</v>
      </c>
      <c r="J81" s="506">
        <f>(J6+J15+J20+J30)/365</f>
        <v>0</v>
      </c>
      <c r="K81" s="515"/>
      <c r="L81" s="515"/>
      <c r="M81" s="515"/>
      <c r="N81" s="515"/>
      <c r="O81" s="515"/>
      <c r="P81" s="515"/>
      <c r="Q81" s="515"/>
    </row>
    <row r="82" spans="3:17">
      <c r="C82" s="11" t="s">
        <v>862</v>
      </c>
      <c r="D82" s="529"/>
      <c r="E82" s="506">
        <f>E35/365</f>
        <v>0</v>
      </c>
      <c r="F82" s="506">
        <f>F35/365</f>
        <v>0</v>
      </c>
      <c r="G82" s="506">
        <f>G35/365</f>
        <v>0</v>
      </c>
      <c r="H82" s="506">
        <f>H35/366</f>
        <v>0</v>
      </c>
      <c r="I82" s="506">
        <f>I35/365</f>
        <v>0</v>
      </c>
      <c r="J82" s="506">
        <f>J35/365</f>
        <v>0</v>
      </c>
      <c r="K82" s="515"/>
      <c r="L82" s="515"/>
      <c r="M82" s="515"/>
      <c r="N82" s="515"/>
      <c r="O82" s="515"/>
      <c r="P82" s="515"/>
      <c r="Q82" s="515"/>
    </row>
    <row r="85" spans="3:17">
      <c r="C85" s="11" t="s">
        <v>72</v>
      </c>
      <c r="D85" s="228"/>
      <c r="E85" s="217">
        <f t="shared" ref="E85:J86" si="22">E3</f>
        <v>2019</v>
      </c>
      <c r="F85" s="262">
        <f t="shared" si="22"/>
        <v>2020</v>
      </c>
      <c r="G85" s="262">
        <f t="shared" si="22"/>
        <v>2021</v>
      </c>
      <c r="H85" s="262">
        <f t="shared" si="22"/>
        <v>2022</v>
      </c>
      <c r="I85" s="262">
        <f t="shared" si="22"/>
        <v>2023</v>
      </c>
      <c r="J85" s="262">
        <f t="shared" si="22"/>
        <v>2024</v>
      </c>
    </row>
    <row r="86" spans="3:17">
      <c r="C86" s="11" t="s">
        <v>581</v>
      </c>
      <c r="D86" s="228"/>
      <c r="E86" s="12">
        <f t="shared" si="22"/>
        <v>0</v>
      </c>
      <c r="F86" s="12">
        <f t="shared" si="22"/>
        <v>0</v>
      </c>
      <c r="G86" s="12">
        <f t="shared" si="22"/>
        <v>0</v>
      </c>
      <c r="H86" s="12">
        <f t="shared" si="22"/>
        <v>0</v>
      </c>
      <c r="I86" s="12">
        <f t="shared" si="22"/>
        <v>0</v>
      </c>
      <c r="J86" s="12">
        <f t="shared" si="22"/>
        <v>0</v>
      </c>
    </row>
    <row r="87" spans="3:17">
      <c r="C87" s="497" t="s">
        <v>761</v>
      </c>
      <c r="D87" s="228"/>
      <c r="E87" s="11"/>
      <c r="F87" s="498" t="e">
        <f>F86/E86-1</f>
        <v>#DIV/0!</v>
      </c>
      <c r="G87" s="498" t="e">
        <f>G86/F86-1</f>
        <v>#DIV/0!</v>
      </c>
      <c r="H87" s="498" t="e">
        <f>H86/G86-1</f>
        <v>#DIV/0!</v>
      </c>
      <c r="I87" s="498" t="e">
        <f>I86/H86-1</f>
        <v>#DIV/0!</v>
      </c>
      <c r="J87" s="498" t="e">
        <f>J86/I86-1</f>
        <v>#DIV/0!</v>
      </c>
    </row>
    <row r="88" spans="3:17">
      <c r="C88" s="11" t="s">
        <v>14</v>
      </c>
      <c r="D88" s="228"/>
      <c r="E88" s="12">
        <f t="shared" ref="E88:J88" si="23">E14</f>
        <v>0</v>
      </c>
      <c r="F88" s="12">
        <f t="shared" si="23"/>
        <v>0</v>
      </c>
      <c r="G88" s="12">
        <f t="shared" si="23"/>
        <v>0</v>
      </c>
      <c r="H88" s="12">
        <f t="shared" si="23"/>
        <v>0</v>
      </c>
      <c r="I88" s="12">
        <f t="shared" si="23"/>
        <v>0</v>
      </c>
      <c r="J88" s="12">
        <f t="shared" si="23"/>
        <v>0</v>
      </c>
    </row>
    <row r="89" spans="3:17">
      <c r="C89" s="497" t="s">
        <v>761</v>
      </c>
      <c r="D89" s="228"/>
      <c r="E89" s="11"/>
      <c r="F89" s="498" t="e">
        <f>F88/E88-1</f>
        <v>#DIV/0!</v>
      </c>
      <c r="G89" s="498" t="e">
        <f>G88/F88-1</f>
        <v>#DIV/0!</v>
      </c>
      <c r="H89" s="498" t="e">
        <f>H88/G88-1</f>
        <v>#DIV/0!</v>
      </c>
      <c r="I89" s="498" t="e">
        <f>I88/H88-1</f>
        <v>#DIV/0!</v>
      </c>
      <c r="J89" s="498" t="e">
        <f>J88/I88-1</f>
        <v>#DIV/0!</v>
      </c>
    </row>
    <row r="90" spans="3:17">
      <c r="C90" s="11" t="s">
        <v>760</v>
      </c>
      <c r="D90" s="228"/>
      <c r="E90" s="12">
        <f t="shared" ref="E90:J90" si="24">E36+E21</f>
        <v>0</v>
      </c>
      <c r="F90" s="12">
        <f t="shared" si="24"/>
        <v>0</v>
      </c>
      <c r="G90" s="12">
        <f t="shared" si="24"/>
        <v>0</v>
      </c>
      <c r="H90" s="12">
        <f t="shared" si="24"/>
        <v>0</v>
      </c>
      <c r="I90" s="12">
        <f t="shared" si="24"/>
        <v>0</v>
      </c>
      <c r="J90" s="12">
        <f t="shared" si="24"/>
        <v>0</v>
      </c>
    </row>
    <row r="91" spans="3:17">
      <c r="C91" s="497" t="s">
        <v>761</v>
      </c>
      <c r="D91" s="228"/>
      <c r="E91" s="12"/>
      <c r="F91" s="498" t="e">
        <f>F90/E90-1</f>
        <v>#DIV/0!</v>
      </c>
      <c r="G91" s="498" t="e">
        <f>G90/F90-1</f>
        <v>#DIV/0!</v>
      </c>
      <c r="H91" s="498" t="e">
        <f>H90/G90-1</f>
        <v>#DIV/0!</v>
      </c>
      <c r="I91" s="498" t="e">
        <f>I90/H90-1</f>
        <v>#DIV/0!</v>
      </c>
      <c r="J91" s="498" t="e">
        <f>J90/I90-1</f>
        <v>#DIV/0!</v>
      </c>
    </row>
    <row r="92" spans="3:17">
      <c r="C92" s="497" t="s">
        <v>762</v>
      </c>
      <c r="D92" s="228"/>
      <c r="E92" s="532" t="e">
        <f t="shared" ref="E92:J92" si="25">E90/E86</f>
        <v>#DIV/0!</v>
      </c>
      <c r="F92" s="532" t="e">
        <f t="shared" si="25"/>
        <v>#DIV/0!</v>
      </c>
      <c r="G92" s="532" t="e">
        <f t="shared" si="25"/>
        <v>#DIV/0!</v>
      </c>
      <c r="H92" s="532" t="e">
        <f t="shared" si="25"/>
        <v>#DIV/0!</v>
      </c>
      <c r="I92" s="532" t="e">
        <f t="shared" si="25"/>
        <v>#DIV/0!</v>
      </c>
      <c r="J92" s="532" t="e">
        <f t="shared" si="25"/>
        <v>#DIV/0!</v>
      </c>
    </row>
    <row r="93" spans="3:17">
      <c r="C93" s="11" t="s">
        <v>582</v>
      </c>
      <c r="D93" s="228"/>
      <c r="E93" s="12">
        <f t="shared" ref="E93:J93" si="26">E66</f>
        <v>0</v>
      </c>
      <c r="F93" s="12">
        <f t="shared" si="26"/>
        <v>0</v>
      </c>
      <c r="G93" s="12">
        <f t="shared" si="26"/>
        <v>0</v>
      </c>
      <c r="H93" s="12">
        <f t="shared" si="26"/>
        <v>0</v>
      </c>
      <c r="I93" s="12">
        <f t="shared" si="26"/>
        <v>0</v>
      </c>
      <c r="J93" s="12">
        <f t="shared" si="26"/>
        <v>0</v>
      </c>
    </row>
    <row r="94" spans="3:17">
      <c r="C94" s="497" t="s">
        <v>761</v>
      </c>
      <c r="D94" s="228"/>
      <c r="E94" s="11"/>
      <c r="F94" s="498" t="e">
        <f>F93/E93-1</f>
        <v>#DIV/0!</v>
      </c>
      <c r="G94" s="498" t="e">
        <f>G93/F93-1</f>
        <v>#DIV/0!</v>
      </c>
      <c r="H94" s="498" t="e">
        <f>H93/G93-1</f>
        <v>#DIV/0!</v>
      </c>
      <c r="I94" s="498" t="e">
        <f>I93/H93-1</f>
        <v>#DIV/0!</v>
      </c>
      <c r="J94" s="498" t="e">
        <f>J93/I93-1</f>
        <v>#DIV/0!</v>
      </c>
    </row>
    <row r="95" spans="3:17">
      <c r="M95" s="534"/>
    </row>
  </sheetData>
  <mergeCells count="1">
    <mergeCell ref="E2:J2"/>
  </mergeCells>
  <phoneticPr fontId="4" type="noConversion"/>
  <conditionalFormatting sqref="S40">
    <cfRule type="iconSet" priority="1">
      <iconSet iconSet="3Arrows">
        <cfvo type="percent" val="0"/>
        <cfvo type="percent" val="33"/>
        <cfvo type="percent" val="67"/>
      </iconSet>
    </cfRule>
  </conditionalFormatting>
  <pageMargins left="0.70866141732283472" right="0.70866141732283472" top="0.78740157480314965" bottom="0.78740157480314965" header="0.31496062992125984" footer="0.31496062992125984"/>
  <pageSetup paperSize="9" scale="36" orientation="portrait" r:id="rId1"/>
  <ignoredErrors>
    <ignoredError sqref="E49 J49 J53" formulaRange="1"/>
  </ignoredError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501F5C-F954-409F-B9F5-377C04F7E9F8}">
  <sheetPr>
    <pageSetUpPr fitToPage="1"/>
  </sheetPr>
  <dimension ref="A1:AZ263"/>
  <sheetViews>
    <sheetView topLeftCell="A80" zoomScaleNormal="100" workbookViewId="0">
      <selection activeCell="R104" sqref="R104"/>
    </sheetView>
  </sheetViews>
  <sheetFormatPr defaultColWidth="9.140625" defaultRowHeight="15"/>
  <cols>
    <col min="1" max="1" width="45.42578125" style="5" customWidth="1"/>
    <col min="2" max="2" width="10.28515625" style="5" customWidth="1"/>
    <col min="3" max="5" width="9.42578125" style="5" customWidth="1"/>
    <col min="6" max="6" width="9.42578125" style="43" customWidth="1"/>
    <col min="7" max="8" width="9.5703125" style="5" customWidth="1"/>
    <col min="9" max="16" width="10.140625" style="5" customWidth="1"/>
    <col min="17" max="17" width="9.42578125" style="5" customWidth="1"/>
    <col min="18" max="18" width="22.42578125" style="5" customWidth="1"/>
    <col min="19" max="19" width="13.42578125" style="5" customWidth="1"/>
    <col min="20" max="23" width="9.42578125" style="5" customWidth="1"/>
    <col min="24" max="25" width="9.5703125" style="5" customWidth="1"/>
    <col min="26" max="26" width="10.140625" style="5" bestFit="1" customWidth="1"/>
    <col min="27" max="16384" width="9.140625" style="5"/>
  </cols>
  <sheetData>
    <row r="1" spans="1:19">
      <c r="A1" s="5">
        <f>Výsledovka!A1</f>
        <v>0</v>
      </c>
      <c r="B1" s="7"/>
      <c r="D1" s="12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569" t="s">
        <v>899</v>
      </c>
    </row>
    <row r="2" spans="1:19">
      <c r="F2" s="5"/>
      <c r="R2" s="564" t="s">
        <v>900</v>
      </c>
    </row>
    <row r="3" spans="1:19">
      <c r="A3" s="8" t="s">
        <v>72</v>
      </c>
      <c r="B3" s="217">
        <f>Rozvaha!F3</f>
        <v>2020</v>
      </c>
      <c r="C3" s="217">
        <f>Rozvaha!G3</f>
        <v>2021</v>
      </c>
      <c r="D3" s="217">
        <f>Rozvaha!H3</f>
        <v>2022</v>
      </c>
      <c r="E3" s="217">
        <f>Rozvaha!I3</f>
        <v>2023</v>
      </c>
      <c r="F3" s="217">
        <f>Rozvaha!J3</f>
        <v>2024</v>
      </c>
      <c r="G3" s="217">
        <f>F3+1</f>
        <v>2025</v>
      </c>
      <c r="H3" s="217">
        <f t="shared" ref="H3:O3" si="0">G3+1</f>
        <v>2026</v>
      </c>
      <c r="I3" s="217">
        <f t="shared" si="0"/>
        <v>2027</v>
      </c>
      <c r="J3" s="217">
        <f t="shared" si="0"/>
        <v>2028</v>
      </c>
      <c r="K3" s="217">
        <f t="shared" si="0"/>
        <v>2029</v>
      </c>
      <c r="L3" s="217">
        <f t="shared" si="0"/>
        <v>2030</v>
      </c>
      <c r="M3" s="217">
        <f t="shared" si="0"/>
        <v>2031</v>
      </c>
      <c r="N3" s="217">
        <f t="shared" si="0"/>
        <v>2032</v>
      </c>
      <c r="O3" s="217">
        <f t="shared" si="0"/>
        <v>2033</v>
      </c>
      <c r="P3" s="217">
        <f>O3+1</f>
        <v>2034</v>
      </c>
      <c r="Q3" s="217" t="s">
        <v>802</v>
      </c>
    </row>
    <row r="4" spans="1:19">
      <c r="A4" s="8" t="s">
        <v>28</v>
      </c>
      <c r="B4" s="24">
        <f t="shared" ref="B4:Q4" si="1">B5+B9+B18</f>
        <v>0</v>
      </c>
      <c r="C4" s="24">
        <f t="shared" si="1"/>
        <v>0</v>
      </c>
      <c r="D4" s="24">
        <f t="shared" si="1"/>
        <v>0</v>
      </c>
      <c r="E4" s="24">
        <f t="shared" si="1"/>
        <v>0</v>
      </c>
      <c r="F4" s="24">
        <f t="shared" si="1"/>
        <v>0</v>
      </c>
      <c r="G4" s="14" t="e">
        <f t="shared" si="1"/>
        <v>#DIV/0!</v>
      </c>
      <c r="H4" s="14" t="e">
        <f t="shared" si="1"/>
        <v>#DIV/0!</v>
      </c>
      <c r="I4" s="14" t="e">
        <f t="shared" si="1"/>
        <v>#DIV/0!</v>
      </c>
      <c r="J4" s="14" t="e">
        <f t="shared" si="1"/>
        <v>#DIV/0!</v>
      </c>
      <c r="K4" s="14" t="e">
        <f t="shared" si="1"/>
        <v>#DIV/0!</v>
      </c>
      <c r="L4" s="14" t="e">
        <f t="shared" si="1"/>
        <v>#DIV/0!</v>
      </c>
      <c r="M4" s="14" t="e">
        <f t="shared" si="1"/>
        <v>#DIV/0!</v>
      </c>
      <c r="N4" s="14" t="e">
        <f t="shared" si="1"/>
        <v>#DIV/0!</v>
      </c>
      <c r="O4" s="14" t="e">
        <f t="shared" si="1"/>
        <v>#DIV/0!</v>
      </c>
      <c r="P4" s="14" t="e">
        <f t="shared" si="1"/>
        <v>#DIV/0!</v>
      </c>
      <c r="Q4" s="14" t="e">
        <f t="shared" si="1"/>
        <v>#DIV/0!</v>
      </c>
    </row>
    <row r="5" spans="1:19" s="4" customFormat="1">
      <c r="A5" s="8" t="s">
        <v>89</v>
      </c>
      <c r="B5" s="24">
        <f>B6+B7+B8</f>
        <v>0</v>
      </c>
      <c r="C5" s="24">
        <f>C6+C7+C8</f>
        <v>0</v>
      </c>
      <c r="D5" s="24">
        <f>D6+D7+D8</f>
        <v>0</v>
      </c>
      <c r="E5" s="24">
        <f>E6+E7+E8</f>
        <v>0</v>
      </c>
      <c r="F5" s="24">
        <f>F6+F7+F8</f>
        <v>0</v>
      </c>
      <c r="G5" s="14" t="e">
        <f t="shared" ref="G5:Q5" si="2">G6+G7+G8</f>
        <v>#DIV/0!</v>
      </c>
      <c r="H5" s="14" t="e">
        <f t="shared" si="2"/>
        <v>#DIV/0!</v>
      </c>
      <c r="I5" s="14" t="e">
        <f t="shared" si="2"/>
        <v>#DIV/0!</v>
      </c>
      <c r="J5" s="14" t="e">
        <f t="shared" si="2"/>
        <v>#DIV/0!</v>
      </c>
      <c r="K5" s="14" t="e">
        <f t="shared" si="2"/>
        <v>#DIV/0!</v>
      </c>
      <c r="L5" s="14" t="e">
        <f t="shared" si="2"/>
        <v>#DIV/0!</v>
      </c>
      <c r="M5" s="14" t="e">
        <f t="shared" si="2"/>
        <v>#DIV/0!</v>
      </c>
      <c r="N5" s="14" t="e">
        <f t="shared" si="2"/>
        <v>#DIV/0!</v>
      </c>
      <c r="O5" s="14" t="e">
        <f t="shared" si="2"/>
        <v>#DIV/0!</v>
      </c>
      <c r="P5" s="14" t="e">
        <f t="shared" si="2"/>
        <v>#DIV/0!</v>
      </c>
      <c r="Q5" s="14" t="e">
        <f t="shared" si="2"/>
        <v>#DIV/0!</v>
      </c>
    </row>
    <row r="6" spans="1:19">
      <c r="A6" s="11" t="s">
        <v>0</v>
      </c>
      <c r="B6" s="26">
        <f>Rozvaha!F7</f>
        <v>0</v>
      </c>
      <c r="C6" s="26">
        <f>Rozvaha!G7</f>
        <v>0</v>
      </c>
      <c r="D6" s="26">
        <f>Rozvaha!H7</f>
        <v>0</v>
      </c>
      <c r="E6" s="26">
        <f>Rozvaha!I7</f>
        <v>0</v>
      </c>
      <c r="F6" s="26">
        <f>Rozvaha!J7</f>
        <v>0</v>
      </c>
      <c r="G6" s="12">
        <v>0</v>
      </c>
      <c r="H6" s="12">
        <v>0</v>
      </c>
      <c r="I6" s="12">
        <v>0</v>
      </c>
      <c r="J6" s="12">
        <v>0</v>
      </c>
      <c r="K6" s="12">
        <v>0</v>
      </c>
      <c r="L6" s="12">
        <v>0</v>
      </c>
      <c r="M6" s="12">
        <v>0</v>
      </c>
      <c r="N6" s="12">
        <v>0</v>
      </c>
      <c r="O6" s="12">
        <v>0</v>
      </c>
      <c r="P6" s="12">
        <v>0</v>
      </c>
      <c r="Q6" s="12">
        <v>0</v>
      </c>
    </row>
    <row r="7" spans="1:19">
      <c r="A7" s="11" t="s">
        <v>105</v>
      </c>
      <c r="B7" s="26">
        <f>Rozvaha!F17</f>
        <v>0</v>
      </c>
      <c r="C7" s="26">
        <f>Rozvaha!G17</f>
        <v>0</v>
      </c>
      <c r="D7" s="26">
        <f>Rozvaha!H17</f>
        <v>0</v>
      </c>
      <c r="E7" s="26">
        <f>Rozvaha!I17</f>
        <v>0</v>
      </c>
      <c r="F7" s="26">
        <f>Rozvaha!J17</f>
        <v>0</v>
      </c>
      <c r="G7" s="12" t="e">
        <f t="shared" ref="G7:Q7" si="3">F6+F7+G128-G126-G78</f>
        <v>#DIV/0!</v>
      </c>
      <c r="H7" s="12" t="e">
        <f t="shared" si="3"/>
        <v>#DIV/0!</v>
      </c>
      <c r="I7" s="12" t="e">
        <f t="shared" si="3"/>
        <v>#DIV/0!</v>
      </c>
      <c r="J7" s="12" t="e">
        <f t="shared" si="3"/>
        <v>#DIV/0!</v>
      </c>
      <c r="K7" s="12" t="e">
        <f t="shared" si="3"/>
        <v>#DIV/0!</v>
      </c>
      <c r="L7" s="12" t="e">
        <f t="shared" si="3"/>
        <v>#DIV/0!</v>
      </c>
      <c r="M7" s="12" t="e">
        <f t="shared" si="3"/>
        <v>#DIV/0!</v>
      </c>
      <c r="N7" s="12" t="e">
        <f t="shared" si="3"/>
        <v>#DIV/0!</v>
      </c>
      <c r="O7" s="12" t="e">
        <f t="shared" si="3"/>
        <v>#DIV/0!</v>
      </c>
      <c r="P7" s="12" t="e">
        <f t="shared" si="3"/>
        <v>#DIV/0!</v>
      </c>
      <c r="Q7" s="12" t="e">
        <f t="shared" si="3"/>
        <v>#DIV/0!</v>
      </c>
    </row>
    <row r="8" spans="1:19">
      <c r="A8" s="11" t="s">
        <v>789</v>
      </c>
      <c r="B8" s="26">
        <f>Rozvaha!F30</f>
        <v>0</v>
      </c>
      <c r="C8" s="26">
        <f>Rozvaha!G30</f>
        <v>0</v>
      </c>
      <c r="D8" s="26">
        <f>Rozvaha!H30</f>
        <v>0</v>
      </c>
      <c r="E8" s="26">
        <f>Rozvaha!I30</f>
        <v>0</v>
      </c>
      <c r="F8" s="26">
        <f>Rozvaha!J30</f>
        <v>0</v>
      </c>
      <c r="G8" s="12">
        <f>F8</f>
        <v>0</v>
      </c>
      <c r="H8" s="12">
        <f>G8</f>
        <v>0</v>
      </c>
      <c r="I8" s="12">
        <f t="shared" ref="I8:Q8" si="4">H8</f>
        <v>0</v>
      </c>
      <c r="J8" s="12">
        <f t="shared" si="4"/>
        <v>0</v>
      </c>
      <c r="K8" s="12">
        <f t="shared" si="4"/>
        <v>0</v>
      </c>
      <c r="L8" s="12">
        <f t="shared" si="4"/>
        <v>0</v>
      </c>
      <c r="M8" s="12">
        <f t="shared" si="4"/>
        <v>0</v>
      </c>
      <c r="N8" s="12">
        <f t="shared" si="4"/>
        <v>0</v>
      </c>
      <c r="O8" s="12">
        <f t="shared" si="4"/>
        <v>0</v>
      </c>
      <c r="P8" s="12">
        <f>O8</f>
        <v>0</v>
      </c>
      <c r="Q8" s="12">
        <f t="shared" si="4"/>
        <v>0</v>
      </c>
    </row>
    <row r="9" spans="1:19">
      <c r="A9" s="8" t="s">
        <v>2</v>
      </c>
      <c r="B9" s="24">
        <f t="shared" ref="B9:Q9" si="5">B10+B11+B15+B16</f>
        <v>0</v>
      </c>
      <c r="C9" s="24">
        <f t="shared" si="5"/>
        <v>0</v>
      </c>
      <c r="D9" s="24">
        <f t="shared" si="5"/>
        <v>0</v>
      </c>
      <c r="E9" s="24">
        <f t="shared" si="5"/>
        <v>0</v>
      </c>
      <c r="F9" s="24">
        <f t="shared" si="5"/>
        <v>0</v>
      </c>
      <c r="G9" s="14" t="e">
        <f t="shared" si="5"/>
        <v>#DIV/0!</v>
      </c>
      <c r="H9" s="14" t="e">
        <f t="shared" si="5"/>
        <v>#DIV/0!</v>
      </c>
      <c r="I9" s="14" t="e">
        <f t="shared" si="5"/>
        <v>#DIV/0!</v>
      </c>
      <c r="J9" s="14" t="e">
        <f t="shared" si="5"/>
        <v>#DIV/0!</v>
      </c>
      <c r="K9" s="14" t="e">
        <f t="shared" si="5"/>
        <v>#DIV/0!</v>
      </c>
      <c r="L9" s="14" t="e">
        <f t="shared" si="5"/>
        <v>#DIV/0!</v>
      </c>
      <c r="M9" s="14" t="e">
        <f t="shared" si="5"/>
        <v>#DIV/0!</v>
      </c>
      <c r="N9" s="14" t="e">
        <f t="shared" si="5"/>
        <v>#DIV/0!</v>
      </c>
      <c r="O9" s="14" t="e">
        <f t="shared" si="5"/>
        <v>#DIV/0!</v>
      </c>
      <c r="P9" s="14" t="e">
        <f t="shared" si="5"/>
        <v>#DIV/0!</v>
      </c>
      <c r="Q9" s="14" t="e">
        <f t="shared" si="5"/>
        <v>#DIV/0!</v>
      </c>
      <c r="R9" s="459"/>
    </row>
    <row r="10" spans="1:19">
      <c r="A10" s="11" t="s">
        <v>23</v>
      </c>
      <c r="B10" s="26">
        <f>Rozvaha!F41</f>
        <v>0</v>
      </c>
      <c r="C10" s="26">
        <f>Rozvaha!G41</f>
        <v>0</v>
      </c>
      <c r="D10" s="26">
        <f>Rozvaha!H41</f>
        <v>0</v>
      </c>
      <c r="E10" s="26">
        <f>Rozvaha!I41</f>
        <v>0</v>
      </c>
      <c r="F10" s="26">
        <f>Rozvaha!J41</f>
        <v>0</v>
      </c>
      <c r="G10" s="12" t="e">
        <f>PK!G5</f>
        <v>#DIV/0!</v>
      </c>
      <c r="H10" s="12" t="e">
        <f>PK!H5</f>
        <v>#DIV/0!</v>
      </c>
      <c r="I10" s="12" t="e">
        <f>PK!I5</f>
        <v>#DIV/0!</v>
      </c>
      <c r="J10" s="12" t="e">
        <f>PK!J5</f>
        <v>#DIV/0!</v>
      </c>
      <c r="K10" s="12" t="e">
        <f>PK!K5</f>
        <v>#DIV/0!</v>
      </c>
      <c r="L10" s="12" t="e">
        <f>PK!L5</f>
        <v>#DIV/0!</v>
      </c>
      <c r="M10" s="12" t="e">
        <f>PK!M5</f>
        <v>#DIV/0!</v>
      </c>
      <c r="N10" s="12" t="e">
        <f>PK!N5</f>
        <v>#DIV/0!</v>
      </c>
      <c r="O10" s="12" t="e">
        <f>PK!O5</f>
        <v>#DIV/0!</v>
      </c>
      <c r="P10" s="12" t="e">
        <f>PK!P5</f>
        <v>#DIV/0!</v>
      </c>
      <c r="Q10" s="12" t="e">
        <f>PK!Q5</f>
        <v>#DIV/0!</v>
      </c>
    </row>
    <row r="11" spans="1:19">
      <c r="A11" s="11" t="s">
        <v>147</v>
      </c>
      <c r="B11" s="26">
        <f t="shared" ref="B11:Q11" si="6">SUM(B12:B14)</f>
        <v>0</v>
      </c>
      <c r="C11" s="26">
        <f t="shared" si="6"/>
        <v>0</v>
      </c>
      <c r="D11" s="26">
        <f t="shared" si="6"/>
        <v>0</v>
      </c>
      <c r="E11" s="26">
        <f t="shared" si="6"/>
        <v>0</v>
      </c>
      <c r="F11" s="26">
        <f t="shared" si="6"/>
        <v>0</v>
      </c>
      <c r="G11" s="12" t="e">
        <f t="shared" si="6"/>
        <v>#DIV/0!</v>
      </c>
      <c r="H11" s="12" t="e">
        <f t="shared" si="6"/>
        <v>#DIV/0!</v>
      </c>
      <c r="I11" s="12" t="e">
        <f t="shared" si="6"/>
        <v>#DIV/0!</v>
      </c>
      <c r="J11" s="12" t="e">
        <f t="shared" si="6"/>
        <v>#DIV/0!</v>
      </c>
      <c r="K11" s="12" t="e">
        <f t="shared" si="6"/>
        <v>#DIV/0!</v>
      </c>
      <c r="L11" s="12" t="e">
        <f t="shared" si="6"/>
        <v>#DIV/0!</v>
      </c>
      <c r="M11" s="12" t="e">
        <f t="shared" si="6"/>
        <v>#DIV/0!</v>
      </c>
      <c r="N11" s="12" t="e">
        <f t="shared" si="6"/>
        <v>#DIV/0!</v>
      </c>
      <c r="O11" s="12" t="e">
        <f t="shared" si="6"/>
        <v>#DIV/0!</v>
      </c>
      <c r="P11" s="12" t="e">
        <f t="shared" si="6"/>
        <v>#DIV/0!</v>
      </c>
      <c r="Q11" s="12" t="e">
        <f t="shared" si="6"/>
        <v>#DIV/0!</v>
      </c>
    </row>
    <row r="12" spans="1:19">
      <c r="A12" s="11" t="s">
        <v>348</v>
      </c>
      <c r="B12" s="26">
        <f>Rozvaha!F50</f>
        <v>0</v>
      </c>
      <c r="C12" s="26">
        <f>Rozvaha!G50</f>
        <v>0</v>
      </c>
      <c r="D12" s="26">
        <f>Rozvaha!H50</f>
        <v>0</v>
      </c>
      <c r="E12" s="26">
        <f>Rozvaha!I50</f>
        <v>0</v>
      </c>
      <c r="F12" s="26">
        <f>Rozvaha!J50</f>
        <v>0</v>
      </c>
      <c r="G12" s="12">
        <f>F12</f>
        <v>0</v>
      </c>
      <c r="H12" s="12">
        <f>G12</f>
        <v>0</v>
      </c>
      <c r="I12" s="12">
        <f t="shared" ref="I12:Q12" si="7">H12</f>
        <v>0</v>
      </c>
      <c r="J12" s="12">
        <f t="shared" si="7"/>
        <v>0</v>
      </c>
      <c r="K12" s="12">
        <f t="shared" si="7"/>
        <v>0</v>
      </c>
      <c r="L12" s="12">
        <f t="shared" si="7"/>
        <v>0</v>
      </c>
      <c r="M12" s="12">
        <f t="shared" si="7"/>
        <v>0</v>
      </c>
      <c r="N12" s="12">
        <f t="shared" si="7"/>
        <v>0</v>
      </c>
      <c r="O12" s="12">
        <f t="shared" si="7"/>
        <v>0</v>
      </c>
      <c r="P12" s="12">
        <f>O12</f>
        <v>0</v>
      </c>
      <c r="Q12" s="12">
        <f t="shared" si="7"/>
        <v>0</v>
      </c>
    </row>
    <row r="13" spans="1:19">
      <c r="A13" s="11" t="s">
        <v>868</v>
      </c>
      <c r="B13" s="26">
        <f>Rozvaha!F61+Rozvaha!F64</f>
        <v>0</v>
      </c>
      <c r="C13" s="26">
        <f>Rozvaha!G61+Rozvaha!G64</f>
        <v>0</v>
      </c>
      <c r="D13" s="26">
        <f>Rozvaha!H61+Rozvaha!H64</f>
        <v>0</v>
      </c>
      <c r="E13" s="26">
        <f>Rozvaha!I61+Rozvaha!I64</f>
        <v>0</v>
      </c>
      <c r="F13" s="26">
        <f>Rozvaha!J61+Rozvaha!J64</f>
        <v>0</v>
      </c>
      <c r="G13" s="12" t="e">
        <f>PK!G3</f>
        <v>#DIV/0!</v>
      </c>
      <c r="H13" s="12" t="e">
        <f>PK!H3</f>
        <v>#DIV/0!</v>
      </c>
      <c r="I13" s="12" t="e">
        <f>PK!I3</f>
        <v>#DIV/0!</v>
      </c>
      <c r="J13" s="12" t="e">
        <f>PK!J3</f>
        <v>#DIV/0!</v>
      </c>
      <c r="K13" s="12" t="e">
        <f>PK!K3</f>
        <v>#DIV/0!</v>
      </c>
      <c r="L13" s="12" t="e">
        <f>PK!L3</f>
        <v>#DIV/0!</v>
      </c>
      <c r="M13" s="12" t="e">
        <f>PK!M3</f>
        <v>#DIV/0!</v>
      </c>
      <c r="N13" s="12" t="e">
        <f>PK!N3</f>
        <v>#DIV/0!</v>
      </c>
      <c r="O13" s="12" t="e">
        <f>PK!O3</f>
        <v>#DIV/0!</v>
      </c>
      <c r="P13" s="12" t="e">
        <f>PK!P3</f>
        <v>#DIV/0!</v>
      </c>
      <c r="Q13" s="12" t="e">
        <f>PK!Q3</f>
        <v>#DIV/0!</v>
      </c>
      <c r="S13" s="20"/>
    </row>
    <row r="14" spans="1:19">
      <c r="A14" s="11" t="s">
        <v>349</v>
      </c>
      <c r="B14" s="26">
        <f>Rozvaha!F62</f>
        <v>0</v>
      </c>
      <c r="C14" s="26">
        <f>Rozvaha!G62</f>
        <v>0</v>
      </c>
      <c r="D14" s="26">
        <f>Rozvaha!H62</f>
        <v>0</v>
      </c>
      <c r="E14" s="26">
        <f>Rozvaha!I62</f>
        <v>0</v>
      </c>
      <c r="F14" s="26">
        <f>Rozvaha!J62</f>
        <v>0</v>
      </c>
      <c r="G14" s="12">
        <f>F14</f>
        <v>0</v>
      </c>
      <c r="H14" s="12">
        <f>G14</f>
        <v>0</v>
      </c>
      <c r="I14" s="12">
        <f t="shared" ref="I14:O15" si="8">H14</f>
        <v>0</v>
      </c>
      <c r="J14" s="12">
        <f t="shared" si="8"/>
        <v>0</v>
      </c>
      <c r="K14" s="12">
        <f t="shared" si="8"/>
        <v>0</v>
      </c>
      <c r="L14" s="12">
        <f t="shared" si="8"/>
        <v>0</v>
      </c>
      <c r="M14" s="12">
        <f t="shared" si="8"/>
        <v>0</v>
      </c>
      <c r="N14" s="12">
        <f t="shared" si="8"/>
        <v>0</v>
      </c>
      <c r="O14" s="12">
        <f t="shared" si="8"/>
        <v>0</v>
      </c>
      <c r="P14" s="12">
        <f>O14</f>
        <v>0</v>
      </c>
      <c r="Q14" s="12">
        <f>P14</f>
        <v>0</v>
      </c>
    </row>
    <row r="15" spans="1:19">
      <c r="A15" s="11" t="s">
        <v>29</v>
      </c>
      <c r="B15" s="26">
        <f>Rozvaha!F71</f>
        <v>0</v>
      </c>
      <c r="C15" s="26">
        <f>Rozvaha!G71</f>
        <v>0</v>
      </c>
      <c r="D15" s="26">
        <f>Rozvaha!H71</f>
        <v>0</v>
      </c>
      <c r="E15" s="26">
        <f>Rozvaha!I71</f>
        <v>0</v>
      </c>
      <c r="F15" s="26">
        <f>Rozvaha!J71</f>
        <v>0</v>
      </c>
      <c r="G15" s="12">
        <v>0</v>
      </c>
      <c r="H15" s="12">
        <f>G15</f>
        <v>0</v>
      </c>
      <c r="I15" s="12">
        <f t="shared" si="8"/>
        <v>0</v>
      </c>
      <c r="J15" s="12">
        <f t="shared" si="8"/>
        <v>0</v>
      </c>
      <c r="K15" s="12">
        <f t="shared" si="8"/>
        <v>0</v>
      </c>
      <c r="L15" s="12">
        <f t="shared" si="8"/>
        <v>0</v>
      </c>
      <c r="M15" s="12">
        <f t="shared" si="8"/>
        <v>0</v>
      </c>
      <c r="N15" s="12">
        <f t="shared" si="8"/>
        <v>0</v>
      </c>
      <c r="O15" s="12">
        <f t="shared" si="8"/>
        <v>0</v>
      </c>
      <c r="P15" s="12">
        <f>O15</f>
        <v>0</v>
      </c>
      <c r="Q15" s="12">
        <f>P15</f>
        <v>0</v>
      </c>
    </row>
    <row r="16" spans="1:19">
      <c r="A16" s="11" t="s">
        <v>179</v>
      </c>
      <c r="B16" s="26">
        <f>Rozvaha!F74</f>
        <v>0</v>
      </c>
      <c r="C16" s="26">
        <f>Rozvaha!G74</f>
        <v>0</v>
      </c>
      <c r="D16" s="26">
        <f>Rozvaha!H74</f>
        <v>0</v>
      </c>
      <c r="E16" s="26">
        <f>Rozvaha!I74</f>
        <v>0</v>
      </c>
      <c r="F16" s="26">
        <f>Rozvaha!J74</f>
        <v>0</v>
      </c>
      <c r="G16" s="12">
        <v>614.26170937751886</v>
      </c>
      <c r="H16" s="12">
        <v>-432.8215870509157</v>
      </c>
      <c r="I16" s="12">
        <v>12112.748160416028</v>
      </c>
      <c r="J16" s="12">
        <v>26379.500190108549</v>
      </c>
      <c r="K16" s="12">
        <v>44622.879604076385</v>
      </c>
      <c r="L16" s="12">
        <v>27038.96472010552</v>
      </c>
      <c r="M16" s="12">
        <v>45620.9139447622</v>
      </c>
      <c r="N16" s="12">
        <v>74278.575742817833</v>
      </c>
      <c r="O16" s="12">
        <v>104523.26864224451</v>
      </c>
      <c r="P16" s="12">
        <v>135654.97103879391</v>
      </c>
      <c r="Q16" s="12">
        <v>170254.9264753469</v>
      </c>
    </row>
    <row r="17" spans="1:22" hidden="1">
      <c r="A17" s="11" t="s">
        <v>701</v>
      </c>
      <c r="B17" s="26">
        <f>B16</f>
        <v>0</v>
      </c>
      <c r="C17" s="26">
        <f>C16</f>
        <v>0</v>
      </c>
      <c r="D17" s="26">
        <f>D16</f>
        <v>0</v>
      </c>
      <c r="E17" s="26">
        <f>E16</f>
        <v>0</v>
      </c>
      <c r="F17" s="26">
        <f>F16</f>
        <v>0</v>
      </c>
      <c r="G17" s="12"/>
      <c r="H17" s="12"/>
      <c r="I17" s="12"/>
      <c r="J17" s="12"/>
      <c r="K17" s="12"/>
      <c r="L17" s="12"/>
      <c r="M17" s="12"/>
      <c r="N17" s="12"/>
      <c r="O17" s="12"/>
      <c r="P17" s="12"/>
      <c r="Q17" s="12"/>
    </row>
    <row r="18" spans="1:22" s="4" customFormat="1">
      <c r="A18" s="8" t="s">
        <v>16</v>
      </c>
      <c r="B18" s="24">
        <f>Rozvaha!F77</f>
        <v>0</v>
      </c>
      <c r="C18" s="24">
        <f>Rozvaha!G77</f>
        <v>0</v>
      </c>
      <c r="D18" s="24">
        <f>Rozvaha!H77</f>
        <v>0</v>
      </c>
      <c r="E18" s="24">
        <f>Rozvaha!I77</f>
        <v>0</v>
      </c>
      <c r="F18" s="24">
        <f>Rozvaha!J77</f>
        <v>0</v>
      </c>
      <c r="G18" s="14">
        <f>PK!G13</f>
        <v>0</v>
      </c>
      <c r="H18" s="14">
        <f>PK!H13</f>
        <v>0</v>
      </c>
      <c r="I18" s="14">
        <f>PK!I13</f>
        <v>0</v>
      </c>
      <c r="J18" s="14">
        <f>PK!J13</f>
        <v>0</v>
      </c>
      <c r="K18" s="14">
        <f>PK!K13</f>
        <v>0</v>
      </c>
      <c r="L18" s="14">
        <f>PK!L13</f>
        <v>0</v>
      </c>
      <c r="M18" s="14">
        <f>PK!M13</f>
        <v>0</v>
      </c>
      <c r="N18" s="14">
        <f>PK!N13</f>
        <v>0</v>
      </c>
      <c r="O18" s="14">
        <f>PK!O13</f>
        <v>0</v>
      </c>
      <c r="P18" s="14">
        <f>PK!P13</f>
        <v>0</v>
      </c>
      <c r="Q18" s="14">
        <f>PK!Q13</f>
        <v>0</v>
      </c>
    </row>
    <row r="19" spans="1:22">
      <c r="A19" s="8" t="s">
        <v>30</v>
      </c>
      <c r="B19" s="24">
        <f t="shared" ref="B19:Q19" si="9">B20+B26+B27+B36</f>
        <v>0</v>
      </c>
      <c r="C19" s="24">
        <f t="shared" si="9"/>
        <v>0</v>
      </c>
      <c r="D19" s="24">
        <f t="shared" si="9"/>
        <v>0</v>
      </c>
      <c r="E19" s="24">
        <f t="shared" si="9"/>
        <v>0</v>
      </c>
      <c r="F19" s="24">
        <f t="shared" si="9"/>
        <v>0</v>
      </c>
      <c r="G19" s="14" t="e">
        <f t="shared" si="9"/>
        <v>#DIV/0!</v>
      </c>
      <c r="H19" s="14" t="e">
        <f t="shared" si="9"/>
        <v>#DIV/0!</v>
      </c>
      <c r="I19" s="14" t="e">
        <f t="shared" si="9"/>
        <v>#DIV/0!</v>
      </c>
      <c r="J19" s="14" t="e">
        <f t="shared" si="9"/>
        <v>#DIV/0!</v>
      </c>
      <c r="K19" s="14" t="e">
        <f t="shared" si="9"/>
        <v>#DIV/0!</v>
      </c>
      <c r="L19" s="14" t="e">
        <f t="shared" si="9"/>
        <v>#DIV/0!</v>
      </c>
      <c r="M19" s="14" t="e">
        <f t="shared" si="9"/>
        <v>#DIV/0!</v>
      </c>
      <c r="N19" s="14" t="e">
        <f t="shared" si="9"/>
        <v>#DIV/0!</v>
      </c>
      <c r="O19" s="14" t="e">
        <f t="shared" si="9"/>
        <v>#DIV/0!</v>
      </c>
      <c r="P19" s="14" t="e">
        <f t="shared" si="9"/>
        <v>#DIV/0!</v>
      </c>
      <c r="Q19" s="14" t="e">
        <f t="shared" si="9"/>
        <v>#DIV/0!</v>
      </c>
    </row>
    <row r="20" spans="1:22" s="4" customFormat="1">
      <c r="A20" s="8" t="s">
        <v>5</v>
      </c>
      <c r="B20" s="24">
        <f t="shared" ref="B20:G20" si="10">SUM(B21:B25)</f>
        <v>0</v>
      </c>
      <c r="C20" s="24">
        <f t="shared" si="10"/>
        <v>0</v>
      </c>
      <c r="D20" s="24">
        <f t="shared" si="10"/>
        <v>0</v>
      </c>
      <c r="E20" s="24">
        <f t="shared" si="10"/>
        <v>0</v>
      </c>
      <c r="F20" s="24">
        <f t="shared" si="10"/>
        <v>0</v>
      </c>
      <c r="G20" s="14" t="e">
        <f t="shared" si="10"/>
        <v>#DIV/0!</v>
      </c>
      <c r="H20" s="14" t="e">
        <f t="shared" ref="H20:Q20" si="11">SUM(H21:H25)</f>
        <v>#DIV/0!</v>
      </c>
      <c r="I20" s="14" t="e">
        <f t="shared" si="11"/>
        <v>#DIV/0!</v>
      </c>
      <c r="J20" s="14" t="e">
        <f t="shared" si="11"/>
        <v>#DIV/0!</v>
      </c>
      <c r="K20" s="14" t="e">
        <f t="shared" si="11"/>
        <v>#DIV/0!</v>
      </c>
      <c r="L20" s="14" t="e">
        <f t="shared" si="11"/>
        <v>#DIV/0!</v>
      </c>
      <c r="M20" s="14" t="e">
        <f t="shared" si="11"/>
        <v>#DIV/0!</v>
      </c>
      <c r="N20" s="14" t="e">
        <f t="shared" si="11"/>
        <v>#DIV/0!</v>
      </c>
      <c r="O20" s="14" t="e">
        <f t="shared" si="11"/>
        <v>#DIV/0!</v>
      </c>
      <c r="P20" s="14" t="e">
        <f t="shared" si="11"/>
        <v>#DIV/0!</v>
      </c>
      <c r="Q20" s="14" t="e">
        <f t="shared" si="11"/>
        <v>#DIV/0!</v>
      </c>
    </row>
    <row r="21" spans="1:22" s="4" customFormat="1">
      <c r="A21" s="11" t="s">
        <v>6</v>
      </c>
      <c r="B21" s="26">
        <f>Rozvaha!F91</f>
        <v>0</v>
      </c>
      <c r="C21" s="26">
        <f>Rozvaha!G91</f>
        <v>0</v>
      </c>
      <c r="D21" s="26">
        <f>Rozvaha!H91</f>
        <v>0</v>
      </c>
      <c r="E21" s="26">
        <f>Rozvaha!I91</f>
        <v>0</v>
      </c>
      <c r="F21" s="26">
        <f>Rozvaha!J91</f>
        <v>0</v>
      </c>
      <c r="G21" s="12">
        <f>F21</f>
        <v>0</v>
      </c>
      <c r="H21" s="12">
        <f>G21</f>
        <v>0</v>
      </c>
      <c r="I21" s="12">
        <f t="shared" ref="I21:Q21" si="12">H21</f>
        <v>0</v>
      </c>
      <c r="J21" s="12">
        <f t="shared" si="12"/>
        <v>0</v>
      </c>
      <c r="K21" s="12">
        <f t="shared" si="12"/>
        <v>0</v>
      </c>
      <c r="L21" s="12">
        <f t="shared" si="12"/>
        <v>0</v>
      </c>
      <c r="M21" s="12">
        <f t="shared" si="12"/>
        <v>0</v>
      </c>
      <c r="N21" s="12">
        <f t="shared" si="12"/>
        <v>0</v>
      </c>
      <c r="O21" s="12">
        <f t="shared" si="12"/>
        <v>0</v>
      </c>
      <c r="P21" s="12">
        <f>O21</f>
        <v>0</v>
      </c>
      <c r="Q21" s="12">
        <f t="shared" si="12"/>
        <v>0</v>
      </c>
    </row>
    <row r="22" spans="1:22" s="4" customFormat="1">
      <c r="A22" s="11" t="s">
        <v>193</v>
      </c>
      <c r="B22" s="26">
        <f>Rozvaha!F95</f>
        <v>0</v>
      </c>
      <c r="C22" s="26">
        <f>Rozvaha!G95</f>
        <v>0</v>
      </c>
      <c r="D22" s="26">
        <f>Rozvaha!H95</f>
        <v>0</v>
      </c>
      <c r="E22" s="26">
        <f>Rozvaha!I95</f>
        <v>0</v>
      </c>
      <c r="F22" s="26">
        <f>Rozvaha!J95</f>
        <v>0</v>
      </c>
      <c r="G22" s="12">
        <f>F22</f>
        <v>0</v>
      </c>
      <c r="H22" s="12">
        <f t="shared" ref="H22:Q23" si="13">G22</f>
        <v>0</v>
      </c>
      <c r="I22" s="12">
        <f t="shared" si="13"/>
        <v>0</v>
      </c>
      <c r="J22" s="12">
        <f t="shared" si="13"/>
        <v>0</v>
      </c>
      <c r="K22" s="12">
        <f t="shared" si="13"/>
        <v>0</v>
      </c>
      <c r="L22" s="12">
        <f t="shared" si="13"/>
        <v>0</v>
      </c>
      <c r="M22" s="12">
        <f t="shared" si="13"/>
        <v>0</v>
      </c>
      <c r="N22" s="12">
        <f t="shared" si="13"/>
        <v>0</v>
      </c>
      <c r="O22" s="12">
        <f t="shared" si="13"/>
        <v>0</v>
      </c>
      <c r="P22" s="12">
        <f>O22</f>
        <v>0</v>
      </c>
      <c r="Q22" s="12">
        <f t="shared" si="13"/>
        <v>0</v>
      </c>
    </row>
    <row r="23" spans="1:22" s="4" customFormat="1">
      <c r="A23" s="11" t="s">
        <v>202</v>
      </c>
      <c r="B23" s="26">
        <f>Rozvaha!F103</f>
        <v>0</v>
      </c>
      <c r="C23" s="26">
        <f>Rozvaha!G103</f>
        <v>0</v>
      </c>
      <c r="D23" s="26">
        <f>Rozvaha!H103</f>
        <v>0</v>
      </c>
      <c r="E23" s="26">
        <f>Rozvaha!I103</f>
        <v>0</v>
      </c>
      <c r="F23" s="26">
        <f>Rozvaha!J103</f>
        <v>0</v>
      </c>
      <c r="G23" s="12">
        <f>F23</f>
        <v>0</v>
      </c>
      <c r="H23" s="12">
        <f t="shared" si="13"/>
        <v>0</v>
      </c>
      <c r="I23" s="12">
        <f t="shared" si="13"/>
        <v>0</v>
      </c>
      <c r="J23" s="12">
        <f t="shared" si="13"/>
        <v>0</v>
      </c>
      <c r="K23" s="12">
        <f t="shared" si="13"/>
        <v>0</v>
      </c>
      <c r="L23" s="12">
        <f t="shared" si="13"/>
        <v>0</v>
      </c>
      <c r="M23" s="12">
        <f t="shared" si="13"/>
        <v>0</v>
      </c>
      <c r="N23" s="12">
        <f t="shared" si="13"/>
        <v>0</v>
      </c>
      <c r="O23" s="12">
        <f t="shared" si="13"/>
        <v>0</v>
      </c>
      <c r="P23" s="12">
        <f>O23</f>
        <v>0</v>
      </c>
      <c r="Q23" s="12">
        <f t="shared" si="13"/>
        <v>0</v>
      </c>
    </row>
    <row r="24" spans="1:22" s="4" customFormat="1">
      <c r="A24" s="11" t="s">
        <v>315</v>
      </c>
      <c r="B24" s="26">
        <f>Rozvaha!F106</f>
        <v>0</v>
      </c>
      <c r="C24" s="26">
        <f>Rozvaha!G106</f>
        <v>0</v>
      </c>
      <c r="D24" s="26">
        <f>Rozvaha!H106</f>
        <v>0</v>
      </c>
      <c r="E24" s="26">
        <f>Rozvaha!I106</f>
        <v>0</v>
      </c>
      <c r="F24" s="26">
        <f>Rozvaha!J106</f>
        <v>0</v>
      </c>
      <c r="G24" s="12">
        <f>F24+F25</f>
        <v>0</v>
      </c>
      <c r="H24" s="12" t="e">
        <f t="shared" ref="H24:Q24" si="14">G24+G25</f>
        <v>#DIV/0!</v>
      </c>
      <c r="I24" s="12" t="e">
        <f t="shared" si="14"/>
        <v>#DIV/0!</v>
      </c>
      <c r="J24" s="12" t="e">
        <f t="shared" si="14"/>
        <v>#DIV/0!</v>
      </c>
      <c r="K24" s="12" t="e">
        <f t="shared" si="14"/>
        <v>#DIV/0!</v>
      </c>
      <c r="L24" s="12" t="e">
        <f t="shared" si="14"/>
        <v>#DIV/0!</v>
      </c>
      <c r="M24" s="12" t="e">
        <f t="shared" si="14"/>
        <v>#DIV/0!</v>
      </c>
      <c r="N24" s="12" t="e">
        <f t="shared" si="14"/>
        <v>#DIV/0!</v>
      </c>
      <c r="O24" s="12" t="e">
        <f t="shared" si="14"/>
        <v>#DIV/0!</v>
      </c>
      <c r="P24" s="12" t="e">
        <f t="shared" si="14"/>
        <v>#DIV/0!</v>
      </c>
      <c r="Q24" s="12" t="e">
        <f t="shared" si="14"/>
        <v>#DIV/0!</v>
      </c>
      <c r="R24" s="5"/>
    </row>
    <row r="25" spans="1:22" s="10" customFormat="1">
      <c r="A25" s="11" t="s">
        <v>316</v>
      </c>
      <c r="B25" s="33">
        <f>Rozvaha!F110</f>
        <v>0</v>
      </c>
      <c r="C25" s="33">
        <f>Rozvaha!G110</f>
        <v>0</v>
      </c>
      <c r="D25" s="33">
        <f>Rozvaha!H110</f>
        <v>0</v>
      </c>
      <c r="E25" s="33">
        <f>Rozvaha!I110</f>
        <v>0</v>
      </c>
      <c r="F25" s="33">
        <f>Rozvaha!J110</f>
        <v>0</v>
      </c>
      <c r="G25" s="15" t="e">
        <f>G99</f>
        <v>#DIV/0!</v>
      </c>
      <c r="H25" s="15" t="e">
        <f t="shared" ref="H25:Q25" si="15">H99</f>
        <v>#DIV/0!</v>
      </c>
      <c r="I25" s="15" t="e">
        <f t="shared" si="15"/>
        <v>#DIV/0!</v>
      </c>
      <c r="J25" s="15" t="e">
        <f t="shared" si="15"/>
        <v>#DIV/0!</v>
      </c>
      <c r="K25" s="15" t="e">
        <f t="shared" si="15"/>
        <v>#DIV/0!</v>
      </c>
      <c r="L25" s="15" t="e">
        <f t="shared" si="15"/>
        <v>#DIV/0!</v>
      </c>
      <c r="M25" s="15" t="e">
        <f t="shared" si="15"/>
        <v>#DIV/0!</v>
      </c>
      <c r="N25" s="15" t="e">
        <f t="shared" si="15"/>
        <v>#DIV/0!</v>
      </c>
      <c r="O25" s="15" t="e">
        <f t="shared" si="15"/>
        <v>#DIV/0!</v>
      </c>
      <c r="P25" s="15" t="e">
        <f t="shared" si="15"/>
        <v>#DIV/0!</v>
      </c>
      <c r="Q25" s="15">
        <f t="shared" si="15"/>
        <v>0</v>
      </c>
    </row>
    <row r="26" spans="1:22" s="4" customFormat="1">
      <c r="A26" s="8" t="s">
        <v>9</v>
      </c>
      <c r="B26" s="24">
        <f>Rozvaha!F113</f>
        <v>0</v>
      </c>
      <c r="C26" s="24">
        <f>Rozvaha!G113</f>
        <v>0</v>
      </c>
      <c r="D26" s="24">
        <f>Rozvaha!H113</f>
        <v>0</v>
      </c>
      <c r="E26" s="24">
        <f>Rozvaha!I113</f>
        <v>0</v>
      </c>
      <c r="F26" s="24">
        <f>Rozvaha!J113</f>
        <v>0</v>
      </c>
      <c r="G26" s="14">
        <f>F26</f>
        <v>0</v>
      </c>
      <c r="H26" s="14">
        <f>G26</f>
        <v>0</v>
      </c>
      <c r="I26" s="14">
        <f t="shared" ref="I26:Q26" si="16">H26</f>
        <v>0</v>
      </c>
      <c r="J26" s="14">
        <f t="shared" si="16"/>
        <v>0</v>
      </c>
      <c r="K26" s="14">
        <f t="shared" si="16"/>
        <v>0</v>
      </c>
      <c r="L26" s="14">
        <f t="shared" si="16"/>
        <v>0</v>
      </c>
      <c r="M26" s="14">
        <f t="shared" si="16"/>
        <v>0</v>
      </c>
      <c r="N26" s="14">
        <f t="shared" si="16"/>
        <v>0</v>
      </c>
      <c r="O26" s="14">
        <f t="shared" si="16"/>
        <v>0</v>
      </c>
      <c r="P26" s="14">
        <f>O26</f>
        <v>0</v>
      </c>
      <c r="Q26" s="14">
        <f t="shared" si="16"/>
        <v>0</v>
      </c>
    </row>
    <row r="27" spans="1:22" s="4" customFormat="1">
      <c r="A27" s="8" t="s">
        <v>24</v>
      </c>
      <c r="B27" s="24">
        <f t="shared" ref="B27:Q27" si="17">B28+B32</f>
        <v>0</v>
      </c>
      <c r="C27" s="24">
        <f t="shared" si="17"/>
        <v>0</v>
      </c>
      <c r="D27" s="24">
        <f t="shared" si="17"/>
        <v>0</v>
      </c>
      <c r="E27" s="24">
        <f t="shared" si="17"/>
        <v>0</v>
      </c>
      <c r="F27" s="24">
        <f t="shared" si="17"/>
        <v>0</v>
      </c>
      <c r="G27" s="14" t="e">
        <f t="shared" si="17"/>
        <v>#DIV/0!</v>
      </c>
      <c r="H27" s="14" t="e">
        <f t="shared" si="17"/>
        <v>#DIV/0!</v>
      </c>
      <c r="I27" s="14" t="e">
        <f t="shared" si="17"/>
        <v>#DIV/0!</v>
      </c>
      <c r="J27" s="14" t="e">
        <f t="shared" si="17"/>
        <v>#DIV/0!</v>
      </c>
      <c r="K27" s="14" t="e">
        <f t="shared" si="17"/>
        <v>#DIV/0!</v>
      </c>
      <c r="L27" s="14" t="e">
        <f t="shared" si="17"/>
        <v>#DIV/0!</v>
      </c>
      <c r="M27" s="14" t="e">
        <f t="shared" si="17"/>
        <v>#DIV/0!</v>
      </c>
      <c r="N27" s="14" t="e">
        <f t="shared" si="17"/>
        <v>#DIV/0!</v>
      </c>
      <c r="O27" s="14" t="e">
        <f t="shared" si="17"/>
        <v>#DIV/0!</v>
      </c>
      <c r="P27" s="14" t="e">
        <f t="shared" si="17"/>
        <v>#DIV/0!</v>
      </c>
      <c r="Q27" s="14" t="e">
        <f t="shared" si="17"/>
        <v>#DIV/0!</v>
      </c>
    </row>
    <row r="28" spans="1:22">
      <c r="A28" s="11" t="s">
        <v>10</v>
      </c>
      <c r="B28" s="26">
        <f t="shared" ref="B28:Q28" si="18">SUM(B29:B31)</f>
        <v>0</v>
      </c>
      <c r="C28" s="26">
        <f t="shared" si="18"/>
        <v>0</v>
      </c>
      <c r="D28" s="26">
        <f t="shared" si="18"/>
        <v>0</v>
      </c>
      <c r="E28" s="26">
        <f t="shared" si="18"/>
        <v>0</v>
      </c>
      <c r="F28" s="26">
        <f t="shared" si="18"/>
        <v>0</v>
      </c>
      <c r="G28" s="12">
        <f t="shared" si="18"/>
        <v>0</v>
      </c>
      <c r="H28" s="12">
        <f t="shared" si="18"/>
        <v>0</v>
      </c>
      <c r="I28" s="12">
        <f t="shared" si="18"/>
        <v>0</v>
      </c>
      <c r="J28" s="12">
        <f t="shared" si="18"/>
        <v>0</v>
      </c>
      <c r="K28" s="12">
        <f t="shared" si="18"/>
        <v>0</v>
      </c>
      <c r="L28" s="12">
        <f t="shared" si="18"/>
        <v>0</v>
      </c>
      <c r="M28" s="12">
        <f t="shared" si="18"/>
        <v>0</v>
      </c>
      <c r="N28" s="12">
        <f t="shared" si="18"/>
        <v>0</v>
      </c>
      <c r="O28" s="12">
        <f t="shared" si="18"/>
        <v>0</v>
      </c>
      <c r="P28" s="12">
        <f t="shared" si="18"/>
        <v>0</v>
      </c>
      <c r="Q28" s="12">
        <f t="shared" si="18"/>
        <v>0</v>
      </c>
      <c r="R28" s="16"/>
    </row>
    <row r="29" spans="1:22">
      <c r="A29" s="11" t="s">
        <v>942</v>
      </c>
      <c r="B29" s="26">
        <f>Rozvaha!F123+Rozvaha!F120</f>
        <v>0</v>
      </c>
      <c r="C29" s="26">
        <f>Rozvaha!G123+Rozvaha!G120</f>
        <v>0</v>
      </c>
      <c r="D29" s="26">
        <f>Rozvaha!H123+Rozvaha!H120</f>
        <v>0</v>
      </c>
      <c r="E29" s="26">
        <f>Rozvaha!I123+Rozvaha!I120</f>
        <v>0</v>
      </c>
      <c r="F29" s="26">
        <f>Rozvaha!J123+Rozvaha!J120</f>
        <v>0</v>
      </c>
      <c r="G29" s="12"/>
      <c r="H29" s="12"/>
      <c r="I29" s="12"/>
      <c r="J29" s="12"/>
      <c r="K29" s="12"/>
      <c r="L29" s="12"/>
      <c r="M29" s="12"/>
      <c r="N29" s="12"/>
      <c r="O29" s="12"/>
      <c r="P29" s="12"/>
      <c r="Q29" s="12"/>
      <c r="R29" s="16">
        <f>F29+F34</f>
        <v>0</v>
      </c>
    </row>
    <row r="30" spans="1:22">
      <c r="A30" s="11" t="s">
        <v>867</v>
      </c>
      <c r="B30" s="26">
        <f>Rozvaha!F129</f>
        <v>0</v>
      </c>
      <c r="C30" s="26">
        <f>Rozvaha!G129</f>
        <v>0</v>
      </c>
      <c r="D30" s="26">
        <f>Rozvaha!H129</f>
        <v>0</v>
      </c>
      <c r="E30" s="26">
        <f>Rozvaha!I129</f>
        <v>0</v>
      </c>
      <c r="F30" s="26">
        <f>Rozvaha!J129</f>
        <v>0</v>
      </c>
      <c r="G30" s="12">
        <f>F30</f>
        <v>0</v>
      </c>
      <c r="H30" s="12">
        <f>G30</f>
        <v>0</v>
      </c>
      <c r="I30" s="12">
        <f t="shared" ref="I30:Q30" si="19">H30</f>
        <v>0</v>
      </c>
      <c r="J30" s="12">
        <f t="shared" si="19"/>
        <v>0</v>
      </c>
      <c r="K30" s="12">
        <f t="shared" si="19"/>
        <v>0</v>
      </c>
      <c r="L30" s="12">
        <f t="shared" si="19"/>
        <v>0</v>
      </c>
      <c r="M30" s="12">
        <f t="shared" si="19"/>
        <v>0</v>
      </c>
      <c r="N30" s="12">
        <f t="shared" si="19"/>
        <v>0</v>
      </c>
      <c r="O30" s="12">
        <f t="shared" si="19"/>
        <v>0</v>
      </c>
      <c r="P30" s="12">
        <f>O30</f>
        <v>0</v>
      </c>
      <c r="Q30" s="12">
        <f t="shared" si="19"/>
        <v>0</v>
      </c>
    </row>
    <row r="31" spans="1:22">
      <c r="A31" s="11" t="s">
        <v>941</v>
      </c>
      <c r="B31" s="26">
        <f>Rozvaha!F124+Rozvaha!F125+Rozvaha!F126+Rozvaha!F127+Rozvaha!F128+Rozvaha!F130</f>
        <v>0</v>
      </c>
      <c r="C31" s="26">
        <f>Rozvaha!G124+Rozvaha!G125+Rozvaha!G126+Rozvaha!G127+Rozvaha!G128+Rozvaha!G130</f>
        <v>0</v>
      </c>
      <c r="D31" s="26">
        <f>Rozvaha!H124+Rozvaha!H125+Rozvaha!H126+Rozvaha!H127+Rozvaha!H128+Rozvaha!H130</f>
        <v>0</v>
      </c>
      <c r="E31" s="26">
        <f>Rozvaha!I124+Rozvaha!I125+Rozvaha!I126+Rozvaha!I127+Rozvaha!I128+Rozvaha!I130</f>
        <v>0</v>
      </c>
      <c r="F31" s="26">
        <f>Rozvaha!J124+Rozvaha!J125+Rozvaha!J126+Rozvaha!J127+Rozvaha!J128+Rozvaha!J130</f>
        <v>0</v>
      </c>
      <c r="G31" s="12">
        <f>F31</f>
        <v>0</v>
      </c>
      <c r="H31" s="12">
        <f>G31</f>
        <v>0</v>
      </c>
      <c r="I31" s="12">
        <f>H31</f>
        <v>0</v>
      </c>
      <c r="J31" s="12">
        <v>0</v>
      </c>
      <c r="K31" s="12">
        <f>J31</f>
        <v>0</v>
      </c>
      <c r="L31" s="12">
        <f t="shared" ref="L31:Q31" si="20">K31</f>
        <v>0</v>
      </c>
      <c r="M31" s="12">
        <f t="shared" si="20"/>
        <v>0</v>
      </c>
      <c r="N31" s="12">
        <f t="shared" si="20"/>
        <v>0</v>
      </c>
      <c r="O31" s="12">
        <f t="shared" si="20"/>
        <v>0</v>
      </c>
      <c r="P31" s="12">
        <f>O31</f>
        <v>0</v>
      </c>
      <c r="Q31" s="12">
        <f t="shared" si="20"/>
        <v>0</v>
      </c>
      <c r="V31" s="20"/>
    </row>
    <row r="32" spans="1:22">
      <c r="A32" s="11" t="s">
        <v>11</v>
      </c>
      <c r="B32" s="26">
        <f t="shared" ref="B32:Q32" si="21">SUM(B33:B35)</f>
        <v>0</v>
      </c>
      <c r="C32" s="26">
        <f t="shared" si="21"/>
        <v>0</v>
      </c>
      <c r="D32" s="26">
        <f t="shared" si="21"/>
        <v>0</v>
      </c>
      <c r="E32" s="26">
        <f t="shared" si="21"/>
        <v>0</v>
      </c>
      <c r="F32" s="26">
        <f t="shared" si="21"/>
        <v>0</v>
      </c>
      <c r="G32" s="12" t="e">
        <f t="shared" si="21"/>
        <v>#DIV/0!</v>
      </c>
      <c r="H32" s="12" t="e">
        <f t="shared" si="21"/>
        <v>#DIV/0!</v>
      </c>
      <c r="I32" s="12" t="e">
        <f t="shared" si="21"/>
        <v>#DIV/0!</v>
      </c>
      <c r="J32" s="12" t="e">
        <f t="shared" si="21"/>
        <v>#DIV/0!</v>
      </c>
      <c r="K32" s="12" t="e">
        <f t="shared" si="21"/>
        <v>#DIV/0!</v>
      </c>
      <c r="L32" s="12" t="e">
        <f t="shared" si="21"/>
        <v>#DIV/0!</v>
      </c>
      <c r="M32" s="12" t="e">
        <f t="shared" si="21"/>
        <v>#DIV/0!</v>
      </c>
      <c r="N32" s="12" t="e">
        <f t="shared" si="21"/>
        <v>#DIV/0!</v>
      </c>
      <c r="O32" s="12" t="e">
        <f t="shared" si="21"/>
        <v>#DIV/0!</v>
      </c>
      <c r="P32" s="12" t="e">
        <f t="shared" si="21"/>
        <v>#DIV/0!</v>
      </c>
      <c r="Q32" s="12" t="e">
        <f t="shared" si="21"/>
        <v>#DIV/0!</v>
      </c>
    </row>
    <row r="33" spans="1:25">
      <c r="A33" s="11" t="s">
        <v>344</v>
      </c>
      <c r="B33" s="26">
        <f>Rozvaha!F139+Rozvaha!F140+Rozvaha!F147+Rozvaha!F148+Rozvaha!F149+Rozvaha!F150</f>
        <v>0</v>
      </c>
      <c r="C33" s="26">
        <f>Rozvaha!G139+Rozvaha!G140+Rozvaha!G147+Rozvaha!G148+Rozvaha!G149+Rozvaha!G150</f>
        <v>0</v>
      </c>
      <c r="D33" s="26">
        <f>Rozvaha!H139+Rozvaha!H140+Rozvaha!H147+Rozvaha!H148+Rozvaha!H149+Rozvaha!H150</f>
        <v>0</v>
      </c>
      <c r="E33" s="26">
        <f>Rozvaha!I139+Rozvaha!I140+Rozvaha!I147+Rozvaha!I148+Rozvaha!I149+Rozvaha!I150</f>
        <v>0</v>
      </c>
      <c r="F33" s="26">
        <f>Rozvaha!J139+Rozvaha!J140+Rozvaha!J147+Rozvaha!J148+Rozvaha!J149+Rozvaha!J150</f>
        <v>0</v>
      </c>
      <c r="G33" s="12" t="e">
        <f>PK!G11</f>
        <v>#DIV/0!</v>
      </c>
      <c r="H33" s="12" t="e">
        <f>PK!H11</f>
        <v>#DIV/0!</v>
      </c>
      <c r="I33" s="12" t="e">
        <f>PK!I11</f>
        <v>#DIV/0!</v>
      </c>
      <c r="J33" s="12" t="e">
        <f>PK!J11</f>
        <v>#DIV/0!</v>
      </c>
      <c r="K33" s="12" t="e">
        <f>PK!K11</f>
        <v>#DIV/0!</v>
      </c>
      <c r="L33" s="12" t="e">
        <f>PK!L11</f>
        <v>#DIV/0!</v>
      </c>
      <c r="M33" s="12" t="e">
        <f>PK!M11</f>
        <v>#DIV/0!</v>
      </c>
      <c r="N33" s="12" t="e">
        <f>PK!N11</f>
        <v>#DIV/0!</v>
      </c>
      <c r="O33" s="12" t="e">
        <f>PK!O11</f>
        <v>#DIV/0!</v>
      </c>
      <c r="P33" s="12" t="e">
        <f>PK!P11</f>
        <v>#DIV/0!</v>
      </c>
      <c r="Q33" s="12" t="e">
        <f>PK!Q11</f>
        <v>#DIV/0!</v>
      </c>
      <c r="S33" s="20"/>
    </row>
    <row r="34" spans="1:25">
      <c r="A34" s="11" t="s">
        <v>942</v>
      </c>
      <c r="B34" s="26">
        <f>Rozvaha!F135+Rozvaha!F138</f>
        <v>0</v>
      </c>
      <c r="C34" s="26">
        <f>Rozvaha!G135+Rozvaha!G138</f>
        <v>0</v>
      </c>
      <c r="D34" s="26">
        <f>Rozvaha!H135+Rozvaha!H138</f>
        <v>0</v>
      </c>
      <c r="E34" s="26">
        <f>Rozvaha!I135+Rozvaha!I138</f>
        <v>0</v>
      </c>
      <c r="F34" s="26">
        <f>Rozvaha!J135+Rozvaha!J138+Rozvaha!M151</f>
        <v>0</v>
      </c>
      <c r="G34" s="12">
        <v>0</v>
      </c>
      <c r="H34" s="12">
        <f>G34</f>
        <v>0</v>
      </c>
      <c r="I34" s="12">
        <f t="shared" ref="I34:Q34" si="22">H34</f>
        <v>0</v>
      </c>
      <c r="J34" s="12">
        <f t="shared" si="22"/>
        <v>0</v>
      </c>
      <c r="K34" s="12">
        <f t="shared" si="22"/>
        <v>0</v>
      </c>
      <c r="L34" s="12">
        <f t="shared" si="22"/>
        <v>0</v>
      </c>
      <c r="M34" s="12">
        <f t="shared" si="22"/>
        <v>0</v>
      </c>
      <c r="N34" s="12">
        <f t="shared" si="22"/>
        <v>0</v>
      </c>
      <c r="O34" s="12">
        <f t="shared" si="22"/>
        <v>0</v>
      </c>
      <c r="P34" s="12">
        <f t="shared" si="22"/>
        <v>0</v>
      </c>
      <c r="Q34" s="12">
        <f t="shared" si="22"/>
        <v>0</v>
      </c>
      <c r="R34" s="17"/>
    </row>
    <row r="35" spans="1:25">
      <c r="A35" s="11" t="s">
        <v>940</v>
      </c>
      <c r="B35" s="26">
        <f>Rozvaha!F142+Rozvaha!F143+Rozvaha!F145+Rozvaha!F151</f>
        <v>0</v>
      </c>
      <c r="C35" s="26">
        <f>Rozvaha!G142+Rozvaha!G143+Rozvaha!G145+Rozvaha!G151</f>
        <v>0</v>
      </c>
      <c r="D35" s="26">
        <f>Rozvaha!H142+Rozvaha!H143+Rozvaha!H145+Rozvaha!H151</f>
        <v>0</v>
      </c>
      <c r="E35" s="26">
        <f>Rozvaha!I142+Rozvaha!I143+Rozvaha!I145+Rozvaha!I151</f>
        <v>0</v>
      </c>
      <c r="F35" s="26">
        <f>Rozvaha!J142+Rozvaha!J143+Rozvaha!J145+Rozvaha!J151</f>
        <v>0</v>
      </c>
      <c r="G35" s="12">
        <v>0</v>
      </c>
      <c r="H35" s="12">
        <f t="shared" ref="H35:Q35" si="23">G35</f>
        <v>0</v>
      </c>
      <c r="I35" s="12">
        <f t="shared" si="23"/>
        <v>0</v>
      </c>
      <c r="J35" s="12">
        <f t="shared" si="23"/>
        <v>0</v>
      </c>
      <c r="K35" s="12">
        <f t="shared" si="23"/>
        <v>0</v>
      </c>
      <c r="L35" s="12">
        <f t="shared" si="23"/>
        <v>0</v>
      </c>
      <c r="M35" s="12">
        <f t="shared" si="23"/>
        <v>0</v>
      </c>
      <c r="N35" s="12">
        <f t="shared" si="23"/>
        <v>0</v>
      </c>
      <c r="O35" s="12">
        <f t="shared" si="23"/>
        <v>0</v>
      </c>
      <c r="P35" s="12">
        <f t="shared" si="23"/>
        <v>0</v>
      </c>
      <c r="Q35" s="12">
        <f t="shared" si="23"/>
        <v>0</v>
      </c>
      <c r="R35" s="17"/>
    </row>
    <row r="36" spans="1:25" s="4" customFormat="1">
      <c r="A36" s="8" t="s">
        <v>16</v>
      </c>
      <c r="B36" s="24">
        <f>Rozvaha!F152</f>
        <v>0</v>
      </c>
      <c r="C36" s="24">
        <f>Rozvaha!G152</f>
        <v>0</v>
      </c>
      <c r="D36" s="24">
        <f>Rozvaha!H152</f>
        <v>0</v>
      </c>
      <c r="E36" s="24">
        <f>Rozvaha!I152</f>
        <v>0</v>
      </c>
      <c r="F36" s="24">
        <f>Rozvaha!J152</f>
        <v>0</v>
      </c>
      <c r="G36" s="14">
        <f>PK!G14</f>
        <v>0</v>
      </c>
      <c r="H36" s="14">
        <f>PK!H14</f>
        <v>0</v>
      </c>
      <c r="I36" s="14">
        <f>PK!I14</f>
        <v>0</v>
      </c>
      <c r="J36" s="14">
        <f>PK!J14</f>
        <v>0</v>
      </c>
      <c r="K36" s="14">
        <f>PK!K14</f>
        <v>0</v>
      </c>
      <c r="L36" s="14">
        <f>PK!L14</f>
        <v>0</v>
      </c>
      <c r="M36" s="14">
        <f>PK!M14</f>
        <v>0</v>
      </c>
      <c r="N36" s="14">
        <f>PK!N14</f>
        <v>0</v>
      </c>
      <c r="O36" s="14">
        <f>PK!O14</f>
        <v>0</v>
      </c>
      <c r="P36" s="14">
        <f>PK!P14</f>
        <v>0</v>
      </c>
      <c r="Q36" s="14">
        <f>PK!Q14</f>
        <v>0</v>
      </c>
    </row>
    <row r="37" spans="1:25" s="19" customFormat="1">
      <c r="A37" s="97" t="s">
        <v>777</v>
      </c>
      <c r="B37" s="98">
        <f t="shared" ref="B37:Q37" si="24">B19-B4</f>
        <v>0</v>
      </c>
      <c r="C37" s="98">
        <f t="shared" si="24"/>
        <v>0</v>
      </c>
      <c r="D37" s="98">
        <f t="shared" si="24"/>
        <v>0</v>
      </c>
      <c r="E37" s="98">
        <f t="shared" si="24"/>
        <v>0</v>
      </c>
      <c r="F37" s="98">
        <f t="shared" si="24"/>
        <v>0</v>
      </c>
      <c r="G37" s="98" t="e">
        <f t="shared" si="24"/>
        <v>#DIV/0!</v>
      </c>
      <c r="H37" s="98" t="e">
        <f t="shared" si="24"/>
        <v>#DIV/0!</v>
      </c>
      <c r="I37" s="98" t="e">
        <f t="shared" si="24"/>
        <v>#DIV/0!</v>
      </c>
      <c r="J37" s="98" t="e">
        <f t="shared" si="24"/>
        <v>#DIV/0!</v>
      </c>
      <c r="K37" s="98" t="e">
        <f t="shared" si="24"/>
        <v>#DIV/0!</v>
      </c>
      <c r="L37" s="98" t="e">
        <f t="shared" si="24"/>
        <v>#DIV/0!</v>
      </c>
      <c r="M37" s="98" t="e">
        <f t="shared" si="24"/>
        <v>#DIV/0!</v>
      </c>
      <c r="N37" s="98" t="e">
        <f t="shared" si="24"/>
        <v>#DIV/0!</v>
      </c>
      <c r="O37" s="98" t="e">
        <f t="shared" si="24"/>
        <v>#DIV/0!</v>
      </c>
      <c r="P37" s="98" t="e">
        <f t="shared" si="24"/>
        <v>#DIV/0!</v>
      </c>
      <c r="Q37" s="98" t="e">
        <f t="shared" si="24"/>
        <v>#DIV/0!</v>
      </c>
    </row>
    <row r="38" spans="1:25" s="21" customFormat="1">
      <c r="A38" s="97" t="s">
        <v>778</v>
      </c>
      <c r="B38" s="98">
        <f t="shared" ref="B38:Q38" si="25">B4-B19</f>
        <v>0</v>
      </c>
      <c r="C38" s="98">
        <f t="shared" si="25"/>
        <v>0</v>
      </c>
      <c r="D38" s="98">
        <f t="shared" si="25"/>
        <v>0</v>
      </c>
      <c r="E38" s="98">
        <f t="shared" si="25"/>
        <v>0</v>
      </c>
      <c r="F38" s="98">
        <f t="shared" si="25"/>
        <v>0</v>
      </c>
      <c r="G38" s="98" t="e">
        <f t="shared" si="25"/>
        <v>#DIV/0!</v>
      </c>
      <c r="H38" s="98" t="e">
        <f t="shared" si="25"/>
        <v>#DIV/0!</v>
      </c>
      <c r="I38" s="98" t="e">
        <f t="shared" si="25"/>
        <v>#DIV/0!</v>
      </c>
      <c r="J38" s="98" t="e">
        <f t="shared" si="25"/>
        <v>#DIV/0!</v>
      </c>
      <c r="K38" s="98" t="e">
        <f t="shared" si="25"/>
        <v>#DIV/0!</v>
      </c>
      <c r="L38" s="98" t="e">
        <f t="shared" si="25"/>
        <v>#DIV/0!</v>
      </c>
      <c r="M38" s="98" t="e">
        <f t="shared" si="25"/>
        <v>#DIV/0!</v>
      </c>
      <c r="N38" s="98" t="e">
        <f t="shared" si="25"/>
        <v>#DIV/0!</v>
      </c>
      <c r="O38" s="98" t="e">
        <f t="shared" si="25"/>
        <v>#DIV/0!</v>
      </c>
      <c r="P38" s="98" t="e">
        <f t="shared" si="25"/>
        <v>#DIV/0!</v>
      </c>
      <c r="Q38" s="98" t="e">
        <f t="shared" si="25"/>
        <v>#DIV/0!</v>
      </c>
    </row>
    <row r="39" spans="1:25" s="21" customFormat="1">
      <c r="A39" s="22" t="s">
        <v>338</v>
      </c>
      <c r="B39" s="541"/>
      <c r="C39" s="541"/>
      <c r="D39" s="541"/>
      <c r="E39" s="541"/>
      <c r="F39" s="541"/>
      <c r="G39" s="20"/>
      <c r="H39" s="20"/>
      <c r="I39" s="20"/>
      <c r="J39" s="20"/>
      <c r="K39" s="20"/>
      <c r="L39" s="20"/>
      <c r="M39" s="20"/>
      <c r="N39" s="20"/>
      <c r="O39" s="20"/>
      <c r="P39" s="20"/>
      <c r="Q39" s="20"/>
    </row>
    <row r="40" spans="1:25" s="21" customFormat="1">
      <c r="A40" s="11" t="s">
        <v>988</v>
      </c>
      <c r="B40" s="23">
        <f>'ČR, data'!G62/100</f>
        <v>3.2000000000000001E-2</v>
      </c>
      <c r="C40" s="23">
        <f>'ČR, data'!H62/100</f>
        <v>3.7999999999999999E-2</v>
      </c>
      <c r="D40" s="23">
        <f>'ČR, data'!I62/100</f>
        <v>0.151</v>
      </c>
      <c r="E40" s="23">
        <f>'ČR, data'!J62/100</f>
        <v>0.107</v>
      </c>
      <c r="F40" s="23">
        <f>'ČR, data'!K62/100</f>
        <v>2.4E-2</v>
      </c>
      <c r="G40" s="23">
        <f>'ČR, data'!L62/100</f>
        <v>2.3E-2</v>
      </c>
      <c r="H40" s="23">
        <f>'ČR, data'!M62/100</f>
        <v>2.1000000000000001E-2</v>
      </c>
      <c r="I40" s="23">
        <f>'ČR, data'!N62/100</f>
        <v>0.02</v>
      </c>
      <c r="J40" s="23">
        <v>0.02</v>
      </c>
      <c r="K40" s="23">
        <f t="shared" ref="K40:Q40" si="26">J40</f>
        <v>0.02</v>
      </c>
      <c r="L40" s="23">
        <f t="shared" si="26"/>
        <v>0.02</v>
      </c>
      <c r="M40" s="23">
        <f t="shared" si="26"/>
        <v>0.02</v>
      </c>
      <c r="N40" s="23">
        <f t="shared" si="26"/>
        <v>0.02</v>
      </c>
      <c r="O40" s="23">
        <f t="shared" si="26"/>
        <v>0.02</v>
      </c>
      <c r="P40" s="23">
        <f t="shared" si="26"/>
        <v>0.02</v>
      </c>
      <c r="Q40" s="23">
        <f t="shared" si="26"/>
        <v>0.02</v>
      </c>
      <c r="R40" s="13" t="s">
        <v>951</v>
      </c>
    </row>
    <row r="41" spans="1:25" s="21" customFormat="1">
      <c r="A41" s="8" t="s">
        <v>989</v>
      </c>
      <c r="B41" s="23">
        <f>'ČR, data'!G115/100</f>
        <v>4.5999999999999999E-2</v>
      </c>
      <c r="C41" s="23">
        <f>'ČR, data'!H115/100</f>
        <v>5.7999999999999996E-2</v>
      </c>
      <c r="D41" s="23">
        <f>'ČR, data'!I115/100</f>
        <v>4.2999999999999997E-2</v>
      </c>
      <c r="E41" s="23">
        <f>'ČR, data'!J115/100</f>
        <v>0.08</v>
      </c>
      <c r="F41" s="23">
        <f>'ČR, data'!K115/100</f>
        <v>6.9000000000000006E-2</v>
      </c>
      <c r="G41" s="23">
        <f>'ČR, data'!L115/100</f>
        <v>6.5000000000000002E-2</v>
      </c>
      <c r="H41" s="23">
        <f>'ČR, data'!M115/100</f>
        <v>5.0999999999999997E-2</v>
      </c>
      <c r="I41" s="23">
        <f>'ČR, data'!N115/100</f>
        <v>4.7E-2</v>
      </c>
      <c r="J41" s="23">
        <f>J40</f>
        <v>0.02</v>
      </c>
      <c r="K41" s="23">
        <f t="shared" ref="K41:Q41" si="27">K40</f>
        <v>0.02</v>
      </c>
      <c r="L41" s="23">
        <f t="shared" si="27"/>
        <v>0.02</v>
      </c>
      <c r="M41" s="23">
        <f t="shared" si="27"/>
        <v>0.02</v>
      </c>
      <c r="N41" s="23">
        <f t="shared" si="27"/>
        <v>0.02</v>
      </c>
      <c r="O41" s="23">
        <f t="shared" si="27"/>
        <v>0.02</v>
      </c>
      <c r="P41" s="23">
        <f t="shared" si="27"/>
        <v>0.02</v>
      </c>
      <c r="Q41" s="23">
        <f t="shared" si="27"/>
        <v>0.02</v>
      </c>
      <c r="R41" s="13" t="s">
        <v>951</v>
      </c>
    </row>
    <row r="42" spans="1:25" s="21" customFormat="1">
      <c r="R42" s="13"/>
    </row>
    <row r="43" spans="1:25" s="21" customFormat="1"/>
    <row r="44" spans="1:25">
      <c r="A44" s="8" t="s">
        <v>526</v>
      </c>
      <c r="B44" s="489">
        <f t="shared" ref="B44:P44" si="28">B3</f>
        <v>2020</v>
      </c>
      <c r="C44" s="489">
        <f t="shared" si="28"/>
        <v>2021</v>
      </c>
      <c r="D44" s="489">
        <f t="shared" si="28"/>
        <v>2022</v>
      </c>
      <c r="E44" s="489">
        <f t="shared" si="28"/>
        <v>2023</v>
      </c>
      <c r="F44" s="465">
        <f t="shared" si="28"/>
        <v>2024</v>
      </c>
      <c r="G44" s="465">
        <f t="shared" si="28"/>
        <v>2025</v>
      </c>
      <c r="H44" s="465">
        <f t="shared" si="28"/>
        <v>2026</v>
      </c>
      <c r="I44" s="465">
        <f t="shared" si="28"/>
        <v>2027</v>
      </c>
      <c r="J44" s="465">
        <f t="shared" si="28"/>
        <v>2028</v>
      </c>
      <c r="K44" s="465">
        <f t="shared" si="28"/>
        <v>2029</v>
      </c>
      <c r="L44" s="465">
        <f t="shared" si="28"/>
        <v>2030</v>
      </c>
      <c r="M44" s="465">
        <f t="shared" si="28"/>
        <v>2031</v>
      </c>
      <c r="N44" s="465">
        <f t="shared" si="28"/>
        <v>2032</v>
      </c>
      <c r="O44" s="465">
        <f t="shared" si="28"/>
        <v>2033</v>
      </c>
      <c r="P44" s="465">
        <f t="shared" si="28"/>
        <v>2034</v>
      </c>
      <c r="Q44" s="217" t="s">
        <v>802</v>
      </c>
      <c r="T44" s="4"/>
      <c r="U44" s="4"/>
      <c r="V44" s="4"/>
      <c r="W44" s="4"/>
      <c r="X44" s="4"/>
      <c r="Y44" s="4"/>
    </row>
    <row r="45" spans="1:25">
      <c r="A45" s="8" t="s">
        <v>12</v>
      </c>
      <c r="B45" s="24">
        <f>Výsledovka!F5</f>
        <v>0</v>
      </c>
      <c r="C45" s="24">
        <f>Výsledovka!G5</f>
        <v>0</v>
      </c>
      <c r="D45" s="24">
        <f>Výsledovka!H5</f>
        <v>0</v>
      </c>
      <c r="E45" s="24">
        <f>Výsledovka!I5</f>
        <v>0</v>
      </c>
      <c r="F45" s="24">
        <f>Výsledovka!J5</f>
        <v>0</v>
      </c>
      <c r="G45" s="14">
        <f>F45*(1+G$40)</f>
        <v>0</v>
      </c>
      <c r="H45" s="14">
        <f t="shared" ref="H45:Q47" si="29">G45*(1+H$40)</f>
        <v>0</v>
      </c>
      <c r="I45" s="14">
        <f t="shared" si="29"/>
        <v>0</v>
      </c>
      <c r="J45" s="14">
        <f t="shared" si="29"/>
        <v>0</v>
      </c>
      <c r="K45" s="14">
        <f t="shared" si="29"/>
        <v>0</v>
      </c>
      <c r="L45" s="14">
        <f t="shared" si="29"/>
        <v>0</v>
      </c>
      <c r="M45" s="14">
        <f t="shared" si="29"/>
        <v>0</v>
      </c>
      <c r="N45" s="14">
        <f t="shared" si="29"/>
        <v>0</v>
      </c>
      <c r="O45" s="14">
        <f t="shared" si="29"/>
        <v>0</v>
      </c>
      <c r="P45" s="14">
        <f t="shared" si="29"/>
        <v>0</v>
      </c>
      <c r="Q45" s="14">
        <f t="shared" si="29"/>
        <v>0</v>
      </c>
      <c r="T45" s="4"/>
      <c r="U45" s="4"/>
      <c r="V45" s="4"/>
      <c r="W45" s="4"/>
      <c r="X45" s="4"/>
      <c r="Y45" s="4"/>
    </row>
    <row r="46" spans="1:25">
      <c r="A46" s="9" t="s">
        <v>46</v>
      </c>
      <c r="B46" s="626"/>
      <c r="C46" s="626"/>
      <c r="D46" s="626" t="e">
        <f>D45/C45-1</f>
        <v>#DIV/0!</v>
      </c>
      <c r="E46" s="626" t="e">
        <f>E45/D45-1</f>
        <v>#DIV/0!</v>
      </c>
      <c r="F46" s="626" t="e">
        <f>F45/E45-1</f>
        <v>#DIV/0!</v>
      </c>
      <c r="G46" s="27" t="e">
        <f>G45/F45-1</f>
        <v>#DIV/0!</v>
      </c>
      <c r="H46" s="27" t="e">
        <f>H45/G45-1</f>
        <v>#DIV/0!</v>
      </c>
      <c r="I46" s="27" t="e">
        <f t="shared" ref="I46:Q46" si="30">I45/H45-1</f>
        <v>#DIV/0!</v>
      </c>
      <c r="J46" s="27" t="e">
        <f t="shared" si="30"/>
        <v>#DIV/0!</v>
      </c>
      <c r="K46" s="27" t="e">
        <f t="shared" si="30"/>
        <v>#DIV/0!</v>
      </c>
      <c r="L46" s="27" t="e">
        <f t="shared" si="30"/>
        <v>#DIV/0!</v>
      </c>
      <c r="M46" s="27" t="e">
        <f t="shared" si="30"/>
        <v>#DIV/0!</v>
      </c>
      <c r="N46" s="27" t="e">
        <f t="shared" si="30"/>
        <v>#DIV/0!</v>
      </c>
      <c r="O46" s="27" t="e">
        <f t="shared" si="30"/>
        <v>#DIV/0!</v>
      </c>
      <c r="P46" s="27" t="e">
        <f>P45/O45-1</f>
        <v>#DIV/0!</v>
      </c>
      <c r="Q46" s="27" t="e">
        <f t="shared" si="30"/>
        <v>#DIV/0!</v>
      </c>
      <c r="R46" s="143"/>
      <c r="T46" s="4"/>
      <c r="U46" s="4"/>
      <c r="V46" s="4"/>
      <c r="W46" s="4"/>
      <c r="X46" s="4"/>
      <c r="Y46" s="4"/>
    </row>
    <row r="47" spans="1:25">
      <c r="A47" s="11" t="s">
        <v>25</v>
      </c>
      <c r="B47" s="26">
        <f>Výsledovka!F7</f>
        <v>0</v>
      </c>
      <c r="C47" s="26">
        <f>Výsledovka!G7</f>
        <v>0</v>
      </c>
      <c r="D47" s="26">
        <f>Výsledovka!H7</f>
        <v>0</v>
      </c>
      <c r="E47" s="26">
        <f>Výsledovka!I7</f>
        <v>0</v>
      </c>
      <c r="F47" s="26">
        <f>Výsledovka!J7</f>
        <v>0</v>
      </c>
      <c r="G47" s="12">
        <f>F47*(1+G$40)</f>
        <v>0</v>
      </c>
      <c r="H47" s="12">
        <f t="shared" si="29"/>
        <v>0</v>
      </c>
      <c r="I47" s="12">
        <f t="shared" si="29"/>
        <v>0</v>
      </c>
      <c r="J47" s="12">
        <f t="shared" si="29"/>
        <v>0</v>
      </c>
      <c r="K47" s="12">
        <f t="shared" si="29"/>
        <v>0</v>
      </c>
      <c r="L47" s="12">
        <f t="shared" si="29"/>
        <v>0</v>
      </c>
      <c r="M47" s="12">
        <f t="shared" si="29"/>
        <v>0</v>
      </c>
      <c r="N47" s="12">
        <f t="shared" si="29"/>
        <v>0</v>
      </c>
      <c r="O47" s="12">
        <f t="shared" si="29"/>
        <v>0</v>
      </c>
      <c r="P47" s="12">
        <f t="shared" si="29"/>
        <v>0</v>
      </c>
      <c r="Q47" s="12">
        <f t="shared" si="29"/>
        <v>0</v>
      </c>
      <c r="S47" s="4"/>
      <c r="T47" s="4"/>
      <c r="U47" s="4"/>
      <c r="V47" s="4"/>
      <c r="W47" s="4"/>
      <c r="X47" s="4"/>
      <c r="Y47" s="4"/>
    </row>
    <row r="48" spans="1:25" s="29" customFormat="1">
      <c r="A48" s="404" t="s">
        <v>61</v>
      </c>
      <c r="B48" s="398"/>
      <c r="C48" s="398" t="e">
        <f>C47/C45</f>
        <v>#DIV/0!</v>
      </c>
      <c r="D48" s="398" t="e">
        <f>D47/D45</f>
        <v>#DIV/0!</v>
      </c>
      <c r="E48" s="398" t="e">
        <f>E47/E45</f>
        <v>#DIV/0!</v>
      </c>
      <c r="F48" s="398" t="e">
        <f>F47/F45</f>
        <v>#DIV/0!</v>
      </c>
      <c r="G48" s="399" t="e">
        <f>G47/G45</f>
        <v>#DIV/0!</v>
      </c>
      <c r="H48" s="399" t="e">
        <f>G48</f>
        <v>#DIV/0!</v>
      </c>
      <c r="I48" s="399" t="e">
        <f>H48</f>
        <v>#DIV/0!</v>
      </c>
      <c r="J48" s="399" t="e">
        <f t="shared" ref="J48:Q48" si="31">I48</f>
        <v>#DIV/0!</v>
      </c>
      <c r="K48" s="399" t="e">
        <f t="shared" si="31"/>
        <v>#DIV/0!</v>
      </c>
      <c r="L48" s="399" t="e">
        <f t="shared" si="31"/>
        <v>#DIV/0!</v>
      </c>
      <c r="M48" s="399" t="e">
        <f t="shared" si="31"/>
        <v>#DIV/0!</v>
      </c>
      <c r="N48" s="399" t="e">
        <f t="shared" si="31"/>
        <v>#DIV/0!</v>
      </c>
      <c r="O48" s="399" t="e">
        <f t="shared" si="31"/>
        <v>#DIV/0!</v>
      </c>
      <c r="P48" s="399" t="e">
        <f t="shared" si="31"/>
        <v>#DIV/0!</v>
      </c>
      <c r="Q48" s="399" t="e">
        <f t="shared" si="31"/>
        <v>#DIV/0!</v>
      </c>
      <c r="R48" s="5"/>
      <c r="S48" s="5"/>
      <c r="T48" s="5"/>
      <c r="U48" s="5"/>
      <c r="V48" s="5"/>
      <c r="W48" s="5"/>
      <c r="X48" s="5"/>
      <c r="Y48" s="5"/>
    </row>
    <row r="49" spans="1:52">
      <c r="A49" s="11" t="s">
        <v>13</v>
      </c>
      <c r="B49" s="26">
        <f t="shared" ref="B49:G49" si="32">B45-B47</f>
        <v>0</v>
      </c>
      <c r="C49" s="26">
        <f t="shared" si="32"/>
        <v>0</v>
      </c>
      <c r="D49" s="26">
        <f t="shared" si="32"/>
        <v>0</v>
      </c>
      <c r="E49" s="26">
        <f t="shared" si="32"/>
        <v>0</v>
      </c>
      <c r="F49" s="26">
        <f t="shared" si="32"/>
        <v>0</v>
      </c>
      <c r="G49" s="12">
        <f t="shared" si="32"/>
        <v>0</v>
      </c>
      <c r="H49" s="12">
        <f t="shared" ref="H49:Q49" si="33">H45-H47</f>
        <v>0</v>
      </c>
      <c r="I49" s="12">
        <f t="shared" si="33"/>
        <v>0</v>
      </c>
      <c r="J49" s="12">
        <f t="shared" si="33"/>
        <v>0</v>
      </c>
      <c r="K49" s="12">
        <f t="shared" si="33"/>
        <v>0</v>
      </c>
      <c r="L49" s="12">
        <f t="shared" si="33"/>
        <v>0</v>
      </c>
      <c r="M49" s="12">
        <f t="shared" si="33"/>
        <v>0</v>
      </c>
      <c r="N49" s="12">
        <f t="shared" si="33"/>
        <v>0</v>
      </c>
      <c r="O49" s="12">
        <f t="shared" si="33"/>
        <v>0</v>
      </c>
      <c r="P49" s="12">
        <f t="shared" si="33"/>
        <v>0</v>
      </c>
      <c r="Q49" s="12">
        <f t="shared" si="33"/>
        <v>0</v>
      </c>
      <c r="R49" s="4"/>
      <c r="S49" s="4"/>
      <c r="T49" s="4"/>
      <c r="U49" s="4"/>
      <c r="V49" s="4"/>
      <c r="W49" s="4"/>
      <c r="X49" s="4"/>
      <c r="Y49" s="4"/>
    </row>
    <row r="50" spans="1:52" s="4" customFormat="1">
      <c r="A50" s="8" t="s">
        <v>250</v>
      </c>
      <c r="B50" s="24">
        <f>Výsledovka!F4</f>
        <v>0</v>
      </c>
      <c r="C50" s="24">
        <f>Výsledovka!G4</f>
        <v>0</v>
      </c>
      <c r="D50" s="24">
        <f>Výsledovka!H4</f>
        <v>0</v>
      </c>
      <c r="E50" s="24">
        <f>Výsledovka!I4</f>
        <v>0</v>
      </c>
      <c r="F50" s="24">
        <f>Výsledovka!J4</f>
        <v>0</v>
      </c>
      <c r="G50" s="14">
        <f>F50*(1+G$40)</f>
        <v>0</v>
      </c>
      <c r="H50" s="14">
        <f t="shared" ref="H50:Q50" si="34">G50*(1+H$40)</f>
        <v>0</v>
      </c>
      <c r="I50" s="14">
        <f t="shared" si="34"/>
        <v>0</v>
      </c>
      <c r="J50" s="14">
        <f t="shared" si="34"/>
        <v>0</v>
      </c>
      <c r="K50" s="14">
        <f t="shared" si="34"/>
        <v>0</v>
      </c>
      <c r="L50" s="14">
        <f t="shared" si="34"/>
        <v>0</v>
      </c>
      <c r="M50" s="14">
        <f t="shared" si="34"/>
        <v>0</v>
      </c>
      <c r="N50" s="14">
        <f t="shared" si="34"/>
        <v>0</v>
      </c>
      <c r="O50" s="14">
        <f t="shared" si="34"/>
        <v>0</v>
      </c>
      <c r="P50" s="14">
        <f t="shared" si="34"/>
        <v>0</v>
      </c>
      <c r="Q50" s="14">
        <f t="shared" si="34"/>
        <v>0</v>
      </c>
      <c r="R50" s="20"/>
    </row>
    <row r="51" spans="1:52" s="10" customFormat="1">
      <c r="A51" s="400" t="s">
        <v>46</v>
      </c>
      <c r="B51" s="401"/>
      <c r="C51" s="401" t="e">
        <f>C50/B50-1</f>
        <v>#DIV/0!</v>
      </c>
      <c r="D51" s="401" t="e">
        <f>D50/C50-1</f>
        <v>#DIV/0!</v>
      </c>
      <c r="E51" s="401" t="e">
        <f>E50/D50-1</f>
        <v>#DIV/0!</v>
      </c>
      <c r="F51" s="401" t="e">
        <f>F50/E50-1</f>
        <v>#DIV/0!</v>
      </c>
      <c r="G51" s="402" t="e">
        <f>G50/F50-1</f>
        <v>#DIV/0!</v>
      </c>
      <c r="H51" s="402" t="e">
        <f t="shared" ref="H51:Q51" si="35">H50/G50-1</f>
        <v>#DIV/0!</v>
      </c>
      <c r="I51" s="402" t="e">
        <f t="shared" si="35"/>
        <v>#DIV/0!</v>
      </c>
      <c r="J51" s="402" t="e">
        <f t="shared" si="35"/>
        <v>#DIV/0!</v>
      </c>
      <c r="K51" s="402" t="e">
        <f t="shared" si="35"/>
        <v>#DIV/0!</v>
      </c>
      <c r="L51" s="402" t="e">
        <f t="shared" si="35"/>
        <v>#DIV/0!</v>
      </c>
      <c r="M51" s="402" t="e">
        <f t="shared" si="35"/>
        <v>#DIV/0!</v>
      </c>
      <c r="N51" s="402" t="e">
        <f t="shared" si="35"/>
        <v>#DIV/0!</v>
      </c>
      <c r="O51" s="402" t="e">
        <f t="shared" si="35"/>
        <v>#DIV/0!</v>
      </c>
      <c r="P51" s="402" t="e">
        <f>P50/O50-1</f>
        <v>#DIV/0!</v>
      </c>
      <c r="Q51" s="402" t="e">
        <f t="shared" si="35"/>
        <v>#DIV/0!</v>
      </c>
      <c r="R51" s="143"/>
      <c r="S51" s="571"/>
      <c r="T51" s="570"/>
    </row>
    <row r="52" spans="1:52">
      <c r="A52" s="8" t="s">
        <v>354</v>
      </c>
      <c r="B52" s="24">
        <f t="shared" ref="B52:G52" si="36">B55+B58</f>
        <v>0</v>
      </c>
      <c r="C52" s="24">
        <f t="shared" si="36"/>
        <v>0</v>
      </c>
      <c r="D52" s="24">
        <f t="shared" si="36"/>
        <v>0</v>
      </c>
      <c r="E52" s="24">
        <f t="shared" si="36"/>
        <v>0</v>
      </c>
      <c r="F52" s="24">
        <f t="shared" si="36"/>
        <v>0</v>
      </c>
      <c r="G52" s="14">
        <f t="shared" si="36"/>
        <v>0</v>
      </c>
      <c r="H52" s="14">
        <f t="shared" ref="H52:Q52" si="37">H55+H58</f>
        <v>0</v>
      </c>
      <c r="I52" s="14">
        <f t="shared" si="37"/>
        <v>0</v>
      </c>
      <c r="J52" s="14">
        <f t="shared" si="37"/>
        <v>0</v>
      </c>
      <c r="K52" s="14">
        <f t="shared" si="37"/>
        <v>0</v>
      </c>
      <c r="L52" s="14">
        <f t="shared" si="37"/>
        <v>0</v>
      </c>
      <c r="M52" s="14">
        <f t="shared" si="37"/>
        <v>0</v>
      </c>
      <c r="N52" s="14">
        <f t="shared" si="37"/>
        <v>0</v>
      </c>
      <c r="O52" s="14">
        <f t="shared" si="37"/>
        <v>0</v>
      </c>
      <c r="P52" s="14">
        <f t="shared" si="37"/>
        <v>0</v>
      </c>
      <c r="Q52" s="14">
        <f t="shared" si="37"/>
        <v>0</v>
      </c>
      <c r="R52" s="20"/>
      <c r="S52" s="20"/>
      <c r="T52" s="44"/>
      <c r="V52" s="20"/>
      <c r="W52" s="43"/>
      <c r="X52" s="43"/>
      <c r="Y52" s="43"/>
      <c r="Z52" s="43"/>
      <c r="AA52" s="43"/>
    </row>
    <row r="53" spans="1:52" s="18" customFormat="1">
      <c r="A53" s="400" t="s">
        <v>46</v>
      </c>
      <c r="B53" s="401"/>
      <c r="C53" s="401" t="e">
        <f t="shared" ref="C53:Q53" si="38">C52/B52-1</f>
        <v>#DIV/0!</v>
      </c>
      <c r="D53" s="401" t="e">
        <f t="shared" si="38"/>
        <v>#DIV/0!</v>
      </c>
      <c r="E53" s="401" t="e">
        <f t="shared" si="38"/>
        <v>#DIV/0!</v>
      </c>
      <c r="F53" s="401" t="e">
        <f t="shared" si="38"/>
        <v>#DIV/0!</v>
      </c>
      <c r="G53" s="402" t="e">
        <f t="shared" si="38"/>
        <v>#DIV/0!</v>
      </c>
      <c r="H53" s="402" t="e">
        <f t="shared" si="38"/>
        <v>#DIV/0!</v>
      </c>
      <c r="I53" s="402" t="e">
        <f t="shared" si="38"/>
        <v>#DIV/0!</v>
      </c>
      <c r="J53" s="402" t="e">
        <f t="shared" si="38"/>
        <v>#DIV/0!</v>
      </c>
      <c r="K53" s="402" t="e">
        <f t="shared" si="38"/>
        <v>#DIV/0!</v>
      </c>
      <c r="L53" s="402" t="e">
        <f t="shared" si="38"/>
        <v>#DIV/0!</v>
      </c>
      <c r="M53" s="402" t="e">
        <f t="shared" si="38"/>
        <v>#DIV/0!</v>
      </c>
      <c r="N53" s="402" t="e">
        <f t="shared" si="38"/>
        <v>#DIV/0!</v>
      </c>
      <c r="O53" s="402" t="e">
        <f t="shared" si="38"/>
        <v>#DIV/0!</v>
      </c>
      <c r="P53" s="402" t="e">
        <f t="shared" si="38"/>
        <v>#DIV/0!</v>
      </c>
      <c r="Q53" s="402" t="e">
        <f t="shared" si="38"/>
        <v>#DIV/0!</v>
      </c>
      <c r="R53" s="20"/>
      <c r="S53" s="20"/>
      <c r="T53" s="5"/>
      <c r="U53" s="5"/>
      <c r="V53" s="20"/>
      <c r="W53" s="43"/>
      <c r="X53" s="43"/>
      <c r="Y53" s="43"/>
      <c r="Z53" s="43"/>
      <c r="AA53" s="43"/>
      <c r="AB53" s="5"/>
      <c r="AC53" s="5"/>
      <c r="AD53" s="5"/>
      <c r="AE53" s="5"/>
      <c r="AF53" s="5"/>
      <c r="AG53" s="5"/>
      <c r="AH53" s="5"/>
      <c r="AI53" s="5"/>
      <c r="AJ53" s="5"/>
      <c r="AK53" s="5"/>
      <c r="AL53" s="5"/>
      <c r="AM53" s="5"/>
      <c r="AN53" s="5"/>
      <c r="AO53" s="5"/>
      <c r="AP53" s="5"/>
      <c r="AQ53" s="5"/>
      <c r="AR53" s="5"/>
      <c r="AS53" s="5"/>
      <c r="AT53" s="5"/>
      <c r="AU53" s="5"/>
      <c r="AV53" s="5"/>
      <c r="AW53" s="5"/>
      <c r="AX53" s="5"/>
      <c r="AY53" s="5"/>
      <c r="AZ53" s="5"/>
    </row>
    <row r="54" spans="1:52" s="18" customFormat="1">
      <c r="A54" s="404" t="s">
        <v>317</v>
      </c>
      <c r="B54" s="398" t="e">
        <f t="shared" ref="B54:I54" si="39">B52/B50</f>
        <v>#DIV/0!</v>
      </c>
      <c r="C54" s="398" t="e">
        <f t="shared" si="39"/>
        <v>#DIV/0!</v>
      </c>
      <c r="D54" s="398" t="e">
        <f t="shared" si="39"/>
        <v>#DIV/0!</v>
      </c>
      <c r="E54" s="398" t="e">
        <f t="shared" si="39"/>
        <v>#DIV/0!</v>
      </c>
      <c r="F54" s="398" t="e">
        <f t="shared" si="39"/>
        <v>#DIV/0!</v>
      </c>
      <c r="G54" s="399" t="e">
        <f>G52/G50</f>
        <v>#DIV/0!</v>
      </c>
      <c r="H54" s="399" t="e">
        <f>H52/H50</f>
        <v>#DIV/0!</v>
      </c>
      <c r="I54" s="399" t="e">
        <f t="shared" si="39"/>
        <v>#DIV/0!</v>
      </c>
      <c r="J54" s="399" t="e">
        <f t="shared" ref="J54:P54" si="40">J52/J50</f>
        <v>#DIV/0!</v>
      </c>
      <c r="K54" s="399" t="e">
        <f t="shared" si="40"/>
        <v>#DIV/0!</v>
      </c>
      <c r="L54" s="399" t="e">
        <f t="shared" si="40"/>
        <v>#DIV/0!</v>
      </c>
      <c r="M54" s="399" t="e">
        <f t="shared" si="40"/>
        <v>#DIV/0!</v>
      </c>
      <c r="N54" s="399" t="e">
        <f t="shared" si="40"/>
        <v>#DIV/0!</v>
      </c>
      <c r="O54" s="399" t="e">
        <f t="shared" si="40"/>
        <v>#DIV/0!</v>
      </c>
      <c r="P54" s="399" t="e">
        <f t="shared" si="40"/>
        <v>#DIV/0!</v>
      </c>
      <c r="Q54" s="399" t="e">
        <f>Q52/Q50</f>
        <v>#DIV/0!</v>
      </c>
      <c r="R54" s="20"/>
      <c r="T54" s="5"/>
      <c r="U54" s="5"/>
      <c r="V54" s="438"/>
      <c r="W54" s="43"/>
      <c r="X54" s="43"/>
      <c r="Y54" s="43"/>
      <c r="Z54" s="43"/>
      <c r="AA54" s="43"/>
      <c r="AB54" s="5"/>
      <c r="AC54" s="5"/>
      <c r="AD54" s="5"/>
      <c r="AE54" s="5"/>
      <c r="AF54" s="5"/>
      <c r="AG54" s="5"/>
      <c r="AH54" s="5"/>
      <c r="AI54" s="5"/>
      <c r="AJ54" s="5"/>
      <c r="AK54" s="5"/>
      <c r="AL54" s="5"/>
      <c r="AM54" s="5"/>
      <c r="AN54" s="5"/>
      <c r="AO54" s="5"/>
      <c r="AP54" s="5"/>
      <c r="AQ54" s="5"/>
      <c r="AR54" s="5"/>
      <c r="AS54" s="5"/>
      <c r="AT54" s="5"/>
      <c r="AU54" s="5"/>
      <c r="AV54" s="5"/>
      <c r="AW54" s="5"/>
      <c r="AX54" s="5"/>
      <c r="AY54" s="5"/>
      <c r="AZ54" s="5"/>
    </row>
    <row r="55" spans="1:52">
      <c r="A55" s="11" t="s">
        <v>253</v>
      </c>
      <c r="B55" s="26">
        <f>Výsledovka!F8</f>
        <v>0</v>
      </c>
      <c r="C55" s="26">
        <f>Výsledovka!G8</f>
        <v>0</v>
      </c>
      <c r="D55" s="26">
        <f>Výsledovka!H8</f>
        <v>0</v>
      </c>
      <c r="E55" s="26">
        <f>Výsledovka!I8</f>
        <v>0</v>
      </c>
      <c r="F55" s="26">
        <f>Výsledovka!J8</f>
        <v>0</v>
      </c>
      <c r="G55" s="12">
        <f>F55*(1+G$40)</f>
        <v>0</v>
      </c>
      <c r="H55" s="12">
        <f t="shared" ref="H55:Q55" si="41">G55*(1+H$40)</f>
        <v>0</v>
      </c>
      <c r="I55" s="12">
        <f t="shared" si="41"/>
        <v>0</v>
      </c>
      <c r="J55" s="12">
        <f t="shared" si="41"/>
        <v>0</v>
      </c>
      <c r="K55" s="12">
        <f t="shared" si="41"/>
        <v>0</v>
      </c>
      <c r="L55" s="12">
        <f t="shared" si="41"/>
        <v>0</v>
      </c>
      <c r="M55" s="12">
        <f t="shared" si="41"/>
        <v>0</v>
      </c>
      <c r="N55" s="12">
        <f t="shared" si="41"/>
        <v>0</v>
      </c>
      <c r="O55" s="12">
        <f t="shared" si="41"/>
        <v>0</v>
      </c>
      <c r="P55" s="12">
        <f t="shared" si="41"/>
        <v>0</v>
      </c>
      <c r="Q55" s="12">
        <f t="shared" si="41"/>
        <v>0</v>
      </c>
      <c r="S55" s="438"/>
      <c r="V55" s="50"/>
      <c r="W55" s="43"/>
      <c r="Y55" s="43"/>
      <c r="Z55" s="43"/>
      <c r="AA55" s="43"/>
    </row>
    <row r="56" spans="1:52" s="10" customFormat="1">
      <c r="A56" s="400" t="s">
        <v>46</v>
      </c>
      <c r="B56" s="401"/>
      <c r="C56" s="401" t="e">
        <f t="shared" ref="C56:Q56" si="42">C55/B55-1</f>
        <v>#DIV/0!</v>
      </c>
      <c r="D56" s="401" t="e">
        <f t="shared" si="42"/>
        <v>#DIV/0!</v>
      </c>
      <c r="E56" s="401" t="e">
        <f t="shared" si="42"/>
        <v>#DIV/0!</v>
      </c>
      <c r="F56" s="401" t="e">
        <f t="shared" si="42"/>
        <v>#DIV/0!</v>
      </c>
      <c r="G56" s="402" t="e">
        <f t="shared" si="42"/>
        <v>#DIV/0!</v>
      </c>
      <c r="H56" s="402" t="e">
        <f t="shared" si="42"/>
        <v>#DIV/0!</v>
      </c>
      <c r="I56" s="402" t="e">
        <f t="shared" si="42"/>
        <v>#DIV/0!</v>
      </c>
      <c r="J56" s="402" t="e">
        <f t="shared" si="42"/>
        <v>#DIV/0!</v>
      </c>
      <c r="K56" s="402" t="e">
        <f t="shared" si="42"/>
        <v>#DIV/0!</v>
      </c>
      <c r="L56" s="402" t="e">
        <f t="shared" si="42"/>
        <v>#DIV/0!</v>
      </c>
      <c r="M56" s="402" t="e">
        <f t="shared" si="42"/>
        <v>#DIV/0!</v>
      </c>
      <c r="N56" s="402" t="e">
        <f t="shared" si="42"/>
        <v>#DIV/0!</v>
      </c>
      <c r="O56" s="402" t="e">
        <f t="shared" si="42"/>
        <v>#DIV/0!</v>
      </c>
      <c r="P56" s="402" t="e">
        <f t="shared" si="42"/>
        <v>#DIV/0!</v>
      </c>
      <c r="Q56" s="402" t="e">
        <f t="shared" si="42"/>
        <v>#DIV/0!</v>
      </c>
      <c r="S56" s="439"/>
      <c r="V56" s="20"/>
      <c r="W56" s="403"/>
      <c r="X56" s="20"/>
      <c r="Y56" s="20"/>
    </row>
    <row r="57" spans="1:52" s="29" customFormat="1">
      <c r="A57" s="404" t="s">
        <v>317</v>
      </c>
      <c r="B57" s="398" t="e">
        <f t="shared" ref="B57:G57" si="43">B55/B50</f>
        <v>#DIV/0!</v>
      </c>
      <c r="C57" s="398" t="e">
        <f t="shared" si="43"/>
        <v>#DIV/0!</v>
      </c>
      <c r="D57" s="398" t="e">
        <f t="shared" si="43"/>
        <v>#DIV/0!</v>
      </c>
      <c r="E57" s="398" t="e">
        <f t="shared" si="43"/>
        <v>#DIV/0!</v>
      </c>
      <c r="F57" s="398" t="e">
        <f t="shared" si="43"/>
        <v>#DIV/0!</v>
      </c>
      <c r="G57" s="399" t="e">
        <f t="shared" si="43"/>
        <v>#DIV/0!</v>
      </c>
      <c r="H57" s="399" t="e">
        <f>AVERAGE(B57,C57,F57,G57)</f>
        <v>#DIV/0!</v>
      </c>
      <c r="I57" s="399" t="e">
        <f>H57</f>
        <v>#DIV/0!</v>
      </c>
      <c r="J57" s="399" t="e">
        <f t="shared" ref="J57:Q57" si="44">I57</f>
        <v>#DIV/0!</v>
      </c>
      <c r="K57" s="399" t="e">
        <f t="shared" si="44"/>
        <v>#DIV/0!</v>
      </c>
      <c r="L57" s="399" t="e">
        <f t="shared" si="44"/>
        <v>#DIV/0!</v>
      </c>
      <c r="M57" s="399" t="e">
        <f t="shared" si="44"/>
        <v>#DIV/0!</v>
      </c>
      <c r="N57" s="399" t="e">
        <f t="shared" si="44"/>
        <v>#DIV/0!</v>
      </c>
      <c r="O57" s="399" t="e">
        <f t="shared" si="44"/>
        <v>#DIV/0!</v>
      </c>
      <c r="P57" s="399" t="e">
        <f t="shared" si="44"/>
        <v>#DIV/0!</v>
      </c>
      <c r="Q57" s="399" t="e">
        <f t="shared" si="44"/>
        <v>#DIV/0!</v>
      </c>
      <c r="R57" s="20"/>
      <c r="S57" s="405"/>
      <c r="V57" s="20"/>
      <c r="W57" s="20"/>
      <c r="X57" s="20"/>
      <c r="Y57" s="20"/>
    </row>
    <row r="58" spans="1:52" s="4" customFormat="1">
      <c r="A58" s="11" t="s">
        <v>254</v>
      </c>
      <c r="B58" s="26">
        <f>Výsledovka!F9</f>
        <v>0</v>
      </c>
      <c r="C58" s="26">
        <f>Výsledovka!G9</f>
        <v>0</v>
      </c>
      <c r="D58" s="26">
        <f>Výsledovka!H9</f>
        <v>0</v>
      </c>
      <c r="E58" s="26">
        <f>Výsledovka!I9</f>
        <v>0</v>
      </c>
      <c r="F58" s="26">
        <f>Výsledovka!J9</f>
        <v>0</v>
      </c>
      <c r="G58" s="12">
        <f>F58*(1+G$40)</f>
        <v>0</v>
      </c>
      <c r="H58" s="12">
        <f t="shared" ref="H58:Q58" si="45">G58*(1+H$40)</f>
        <v>0</v>
      </c>
      <c r="I58" s="12">
        <f t="shared" si="45"/>
        <v>0</v>
      </c>
      <c r="J58" s="12">
        <f t="shared" si="45"/>
        <v>0</v>
      </c>
      <c r="K58" s="12">
        <f t="shared" si="45"/>
        <v>0</v>
      </c>
      <c r="L58" s="12">
        <f t="shared" si="45"/>
        <v>0</v>
      </c>
      <c r="M58" s="12">
        <f t="shared" si="45"/>
        <v>0</v>
      </c>
      <c r="N58" s="12">
        <f t="shared" si="45"/>
        <v>0</v>
      </c>
      <c r="O58" s="12">
        <f t="shared" si="45"/>
        <v>0</v>
      </c>
      <c r="P58" s="12">
        <f t="shared" si="45"/>
        <v>0</v>
      </c>
      <c r="Q58" s="12">
        <f t="shared" si="45"/>
        <v>0</v>
      </c>
      <c r="R58" s="5"/>
      <c r="S58" s="20"/>
      <c r="T58" s="5"/>
      <c r="U58" s="96"/>
      <c r="V58" s="20"/>
      <c r="W58" s="20"/>
      <c r="X58" s="20"/>
      <c r="Y58" s="20"/>
      <c r="Z58" s="96"/>
      <c r="AA58" s="96"/>
      <c r="AB58" s="96"/>
      <c r="AC58" s="96"/>
      <c r="AD58" s="96"/>
      <c r="AE58" s="96"/>
      <c r="AF58" s="96"/>
      <c r="AG58" s="96"/>
    </row>
    <row r="59" spans="1:52">
      <c r="A59" s="400" t="s">
        <v>46</v>
      </c>
      <c r="B59" s="401"/>
      <c r="C59" s="401" t="e">
        <f>C58/B58-1</f>
        <v>#DIV/0!</v>
      </c>
      <c r="D59" s="401" t="e">
        <f>D58/C58-1</f>
        <v>#DIV/0!</v>
      </c>
      <c r="E59" s="401" t="e">
        <f>E58/D58-1</f>
        <v>#DIV/0!</v>
      </c>
      <c r="F59" s="401" t="e">
        <f>F58/E58-1</f>
        <v>#DIV/0!</v>
      </c>
      <c r="G59" s="402" t="e">
        <f t="shared" ref="G59:Q59" si="46">G58/F58-1</f>
        <v>#DIV/0!</v>
      </c>
      <c r="H59" s="402" t="e">
        <f t="shared" si="46"/>
        <v>#DIV/0!</v>
      </c>
      <c r="I59" s="402" t="e">
        <f>I58/H58-1</f>
        <v>#DIV/0!</v>
      </c>
      <c r="J59" s="402" t="e">
        <f t="shared" si="46"/>
        <v>#DIV/0!</v>
      </c>
      <c r="K59" s="402" t="e">
        <f t="shared" si="46"/>
        <v>#DIV/0!</v>
      </c>
      <c r="L59" s="402" t="e">
        <f t="shared" si="46"/>
        <v>#DIV/0!</v>
      </c>
      <c r="M59" s="402" t="e">
        <f t="shared" si="46"/>
        <v>#DIV/0!</v>
      </c>
      <c r="N59" s="402" t="e">
        <f t="shared" si="46"/>
        <v>#DIV/0!</v>
      </c>
      <c r="O59" s="402" t="e">
        <f t="shared" si="46"/>
        <v>#DIV/0!</v>
      </c>
      <c r="P59" s="402" t="e">
        <f>P58/O58-1</f>
        <v>#DIV/0!</v>
      </c>
      <c r="Q59" s="402" t="e">
        <f t="shared" si="46"/>
        <v>#DIV/0!</v>
      </c>
      <c r="R59" s="10"/>
      <c r="S59" s="439"/>
      <c r="V59" s="438"/>
    </row>
    <row r="60" spans="1:52">
      <c r="A60" s="404" t="s">
        <v>317</v>
      </c>
      <c r="B60" s="398" t="e">
        <f t="shared" ref="B60:H60" si="47">B58/B50</f>
        <v>#DIV/0!</v>
      </c>
      <c r="C60" s="398" t="e">
        <f t="shared" si="47"/>
        <v>#DIV/0!</v>
      </c>
      <c r="D60" s="398" t="e">
        <f t="shared" si="47"/>
        <v>#DIV/0!</v>
      </c>
      <c r="E60" s="398" t="e">
        <f t="shared" si="47"/>
        <v>#DIV/0!</v>
      </c>
      <c r="F60" s="398" t="e">
        <f t="shared" si="47"/>
        <v>#DIV/0!</v>
      </c>
      <c r="G60" s="399" t="e">
        <f t="shared" si="47"/>
        <v>#DIV/0!</v>
      </c>
      <c r="H60" s="399" t="e">
        <f t="shared" si="47"/>
        <v>#DIV/0!</v>
      </c>
      <c r="I60" s="399" t="e">
        <f>H60</f>
        <v>#DIV/0!</v>
      </c>
      <c r="J60" s="399" t="e">
        <f t="shared" ref="J60:Q61" si="48">I60</f>
        <v>#DIV/0!</v>
      </c>
      <c r="K60" s="399" t="e">
        <f t="shared" si="48"/>
        <v>#DIV/0!</v>
      </c>
      <c r="L60" s="399" t="e">
        <f t="shared" si="48"/>
        <v>#DIV/0!</v>
      </c>
      <c r="M60" s="399" t="e">
        <f t="shared" si="48"/>
        <v>#DIV/0!</v>
      </c>
      <c r="N60" s="399" t="e">
        <f t="shared" si="48"/>
        <v>#DIV/0!</v>
      </c>
      <c r="O60" s="399" t="e">
        <f t="shared" si="48"/>
        <v>#DIV/0!</v>
      </c>
      <c r="P60" s="399" t="e">
        <f t="shared" si="48"/>
        <v>#DIV/0!</v>
      </c>
      <c r="Q60" s="399" t="e">
        <f t="shared" si="48"/>
        <v>#DIV/0!</v>
      </c>
      <c r="S60" s="405"/>
    </row>
    <row r="61" spans="1:52" s="4" customFormat="1">
      <c r="A61" s="11" t="s">
        <v>255</v>
      </c>
      <c r="B61" s="26">
        <f>Výsledovka!F10</f>
        <v>0</v>
      </c>
      <c r="C61" s="26">
        <f>Výsledovka!G10</f>
        <v>0</v>
      </c>
      <c r="D61" s="26">
        <f>Výsledovka!H10</f>
        <v>0</v>
      </c>
      <c r="E61" s="26">
        <f>Výsledovka!I10</f>
        <v>0</v>
      </c>
      <c r="F61" s="26">
        <f>Výsledovka!J10</f>
        <v>0</v>
      </c>
      <c r="G61" s="12">
        <v>0</v>
      </c>
      <c r="H61" s="12">
        <f>G61</f>
        <v>0</v>
      </c>
      <c r="I61" s="12">
        <f>H61</f>
        <v>0</v>
      </c>
      <c r="J61" s="12">
        <f t="shared" si="48"/>
        <v>0</v>
      </c>
      <c r="K61" s="12">
        <f t="shared" si="48"/>
        <v>0</v>
      </c>
      <c r="L61" s="12">
        <f t="shared" si="48"/>
        <v>0</v>
      </c>
      <c r="M61" s="12">
        <f t="shared" si="48"/>
        <v>0</v>
      </c>
      <c r="N61" s="12">
        <f t="shared" si="48"/>
        <v>0</v>
      </c>
      <c r="O61" s="12">
        <f t="shared" si="48"/>
        <v>0</v>
      </c>
      <c r="P61" s="12">
        <f t="shared" si="48"/>
        <v>0</v>
      </c>
      <c r="Q61" s="12">
        <f t="shared" si="48"/>
        <v>0</v>
      </c>
      <c r="R61" s="30"/>
    </row>
    <row r="62" spans="1:52" s="4" customFormat="1">
      <c r="A62" s="11" t="s">
        <v>256</v>
      </c>
      <c r="B62" s="26">
        <f>Výsledovka!F11</f>
        <v>0</v>
      </c>
      <c r="C62" s="26">
        <f>Výsledovka!G11</f>
        <v>0</v>
      </c>
      <c r="D62" s="26">
        <f>Výsledovka!H11</f>
        <v>0</v>
      </c>
      <c r="E62" s="26">
        <f>Výsledovka!I11</f>
        <v>0</v>
      </c>
      <c r="F62" s="26">
        <f>Výsledovka!J11</f>
        <v>0</v>
      </c>
      <c r="G62" s="12">
        <v>0</v>
      </c>
      <c r="H62" s="12">
        <v>0</v>
      </c>
      <c r="I62" s="12">
        <v>0</v>
      </c>
      <c r="J62" s="12">
        <v>0</v>
      </c>
      <c r="K62" s="12">
        <v>0</v>
      </c>
      <c r="L62" s="12">
        <v>0</v>
      </c>
      <c r="M62" s="12">
        <v>0</v>
      </c>
      <c r="N62" s="12">
        <v>0</v>
      </c>
      <c r="O62" s="12">
        <v>0</v>
      </c>
      <c r="P62" s="12">
        <v>0</v>
      </c>
      <c r="Q62" s="12">
        <v>0</v>
      </c>
      <c r="R62" s="30"/>
    </row>
    <row r="63" spans="1:52" s="4" customFormat="1">
      <c r="A63" s="8" t="s">
        <v>14</v>
      </c>
      <c r="B63" s="24">
        <f t="shared" ref="B63:Q63" si="49">B49+B50-B52-B61-B62</f>
        <v>0</v>
      </c>
      <c r="C63" s="24">
        <f t="shared" si="49"/>
        <v>0</v>
      </c>
      <c r="D63" s="24">
        <f t="shared" si="49"/>
        <v>0</v>
      </c>
      <c r="E63" s="24">
        <f t="shared" si="49"/>
        <v>0</v>
      </c>
      <c r="F63" s="24">
        <f t="shared" si="49"/>
        <v>0</v>
      </c>
      <c r="G63" s="14">
        <f>G49+G50-G52-G61-G62</f>
        <v>0</v>
      </c>
      <c r="H63" s="14">
        <f t="shared" si="49"/>
        <v>0</v>
      </c>
      <c r="I63" s="14">
        <f t="shared" si="49"/>
        <v>0</v>
      </c>
      <c r="J63" s="14">
        <f t="shared" si="49"/>
        <v>0</v>
      </c>
      <c r="K63" s="14">
        <f t="shared" si="49"/>
        <v>0</v>
      </c>
      <c r="L63" s="14">
        <f t="shared" si="49"/>
        <v>0</v>
      </c>
      <c r="M63" s="14">
        <f t="shared" si="49"/>
        <v>0</v>
      </c>
      <c r="N63" s="14">
        <f t="shared" si="49"/>
        <v>0</v>
      </c>
      <c r="O63" s="14">
        <f t="shared" si="49"/>
        <v>0</v>
      </c>
      <c r="P63" s="14">
        <f t="shared" si="49"/>
        <v>0</v>
      </c>
      <c r="Q63" s="14">
        <f t="shared" si="49"/>
        <v>0</v>
      </c>
      <c r="R63" s="30"/>
      <c r="S63" s="5"/>
    </row>
    <row r="64" spans="1:52" s="10" customFormat="1">
      <c r="A64" s="400" t="s">
        <v>46</v>
      </c>
      <c r="B64" s="401"/>
      <c r="C64" s="401" t="e">
        <f>C63/B63-1</f>
        <v>#DIV/0!</v>
      </c>
      <c r="D64" s="401" t="e">
        <f>D63/C63-1</f>
        <v>#DIV/0!</v>
      </c>
      <c r="E64" s="401" t="e">
        <f>E63/D63-1</f>
        <v>#DIV/0!</v>
      </c>
      <c r="F64" s="401" t="e">
        <f>F63/E63-1</f>
        <v>#DIV/0!</v>
      </c>
      <c r="G64" s="402" t="e">
        <f t="shared" ref="G64:Q64" si="50">G63/F63-1</f>
        <v>#DIV/0!</v>
      </c>
      <c r="H64" s="402" t="e">
        <f t="shared" si="50"/>
        <v>#DIV/0!</v>
      </c>
      <c r="I64" s="402" t="e">
        <f t="shared" si="50"/>
        <v>#DIV/0!</v>
      </c>
      <c r="J64" s="402" t="e">
        <f t="shared" si="50"/>
        <v>#DIV/0!</v>
      </c>
      <c r="K64" s="402" t="e">
        <f t="shared" si="50"/>
        <v>#DIV/0!</v>
      </c>
      <c r="L64" s="402" t="e">
        <f t="shared" si="50"/>
        <v>#DIV/0!</v>
      </c>
      <c r="M64" s="402" t="e">
        <f t="shared" si="50"/>
        <v>#DIV/0!</v>
      </c>
      <c r="N64" s="402" t="e">
        <f t="shared" si="50"/>
        <v>#DIV/0!</v>
      </c>
      <c r="O64" s="402" t="e">
        <f t="shared" si="50"/>
        <v>#DIV/0!</v>
      </c>
      <c r="P64" s="402" t="e">
        <f>P63/O63-1</f>
        <v>#DIV/0!</v>
      </c>
      <c r="Q64" s="402" t="e">
        <f t="shared" si="50"/>
        <v>#DIV/0!</v>
      </c>
      <c r="R64" s="31"/>
    </row>
    <row r="65" spans="1:19" s="29" customFormat="1">
      <c r="A65" s="404" t="s">
        <v>318</v>
      </c>
      <c r="B65" s="398" t="e">
        <f t="shared" ref="B65:Q65" si="51">B63/(B45+B50)</f>
        <v>#DIV/0!</v>
      </c>
      <c r="C65" s="398" t="e">
        <f t="shared" si="51"/>
        <v>#DIV/0!</v>
      </c>
      <c r="D65" s="398" t="e">
        <f t="shared" si="51"/>
        <v>#DIV/0!</v>
      </c>
      <c r="E65" s="398" t="e">
        <f t="shared" si="51"/>
        <v>#DIV/0!</v>
      </c>
      <c r="F65" s="398" t="e">
        <f t="shared" si="51"/>
        <v>#DIV/0!</v>
      </c>
      <c r="G65" s="399" t="e">
        <f t="shared" si="51"/>
        <v>#DIV/0!</v>
      </c>
      <c r="H65" s="399" t="e">
        <f t="shared" si="51"/>
        <v>#DIV/0!</v>
      </c>
      <c r="I65" s="399" t="e">
        <f t="shared" si="51"/>
        <v>#DIV/0!</v>
      </c>
      <c r="J65" s="399" t="e">
        <f t="shared" si="51"/>
        <v>#DIV/0!</v>
      </c>
      <c r="K65" s="399" t="e">
        <f t="shared" si="51"/>
        <v>#DIV/0!</v>
      </c>
      <c r="L65" s="399" t="e">
        <f t="shared" si="51"/>
        <v>#DIV/0!</v>
      </c>
      <c r="M65" s="399" t="e">
        <f t="shared" si="51"/>
        <v>#DIV/0!</v>
      </c>
      <c r="N65" s="399" t="e">
        <f t="shared" si="51"/>
        <v>#DIV/0!</v>
      </c>
      <c r="O65" s="399" t="e">
        <f t="shared" si="51"/>
        <v>#DIV/0!</v>
      </c>
      <c r="P65" s="399" t="e">
        <f t="shared" si="51"/>
        <v>#DIV/0!</v>
      </c>
      <c r="Q65" s="399" t="e">
        <f t="shared" si="51"/>
        <v>#DIV/0!</v>
      </c>
      <c r="R65" s="28"/>
      <c r="S65" s="435"/>
    </row>
    <row r="66" spans="1:19">
      <c r="A66" s="11" t="s">
        <v>15</v>
      </c>
      <c r="B66" s="26">
        <f>Výsledovka!F15</f>
        <v>0</v>
      </c>
      <c r="C66" s="26">
        <f>Výsledovka!G15</f>
        <v>0</v>
      </c>
      <c r="D66" s="26">
        <f>Výsledovka!H15</f>
        <v>0</v>
      </c>
      <c r="E66" s="26">
        <f>Výsledovka!I15</f>
        <v>0</v>
      </c>
      <c r="F66" s="26">
        <f>Výsledovka!J15</f>
        <v>0</v>
      </c>
      <c r="G66" s="14">
        <f>F66*(1+G$40)</f>
        <v>0</v>
      </c>
      <c r="H66" s="14">
        <f t="shared" ref="H66:Q66" si="52">G66*(1+H$40)</f>
        <v>0</v>
      </c>
      <c r="I66" s="14">
        <f t="shared" si="52"/>
        <v>0</v>
      </c>
      <c r="J66" s="14">
        <f t="shared" si="52"/>
        <v>0</v>
      </c>
      <c r="K66" s="14">
        <f t="shared" si="52"/>
        <v>0</v>
      </c>
      <c r="L66" s="14">
        <f t="shared" si="52"/>
        <v>0</v>
      </c>
      <c r="M66" s="14">
        <f t="shared" si="52"/>
        <v>0</v>
      </c>
      <c r="N66" s="14">
        <f t="shared" si="52"/>
        <v>0</v>
      </c>
      <c r="O66" s="14">
        <f t="shared" si="52"/>
        <v>0</v>
      </c>
      <c r="P66" s="14">
        <f t="shared" si="52"/>
        <v>0</v>
      </c>
      <c r="Q66" s="14">
        <f t="shared" si="52"/>
        <v>0</v>
      </c>
    </row>
    <row r="67" spans="1:19" s="10" customFormat="1">
      <c r="A67" s="400" t="s">
        <v>46</v>
      </c>
      <c r="B67" s="401"/>
      <c r="C67" s="401" t="e">
        <f>C66/B66-1</f>
        <v>#DIV/0!</v>
      </c>
      <c r="D67" s="401" t="e">
        <f>D66/C66-1</f>
        <v>#DIV/0!</v>
      </c>
      <c r="E67" s="401" t="e">
        <f>E66/D66-1</f>
        <v>#DIV/0!</v>
      </c>
      <c r="F67" s="401" t="e">
        <f>F66/E66-1</f>
        <v>#DIV/0!</v>
      </c>
      <c r="G67" s="402" t="e">
        <f t="shared" ref="G67:Q67" si="53">G66/F66-1</f>
        <v>#DIV/0!</v>
      </c>
      <c r="H67" s="402" t="e">
        <f t="shared" si="53"/>
        <v>#DIV/0!</v>
      </c>
      <c r="I67" s="402" t="e">
        <f t="shared" si="53"/>
        <v>#DIV/0!</v>
      </c>
      <c r="J67" s="402" t="e">
        <f>J66/I66-1</f>
        <v>#DIV/0!</v>
      </c>
      <c r="K67" s="402" t="e">
        <f>K66/J66-1</f>
        <v>#DIV/0!</v>
      </c>
      <c r="L67" s="402" t="e">
        <f t="shared" si="53"/>
        <v>#DIV/0!</v>
      </c>
      <c r="M67" s="402" t="e">
        <f t="shared" si="53"/>
        <v>#DIV/0!</v>
      </c>
      <c r="N67" s="402" t="e">
        <f t="shared" si="53"/>
        <v>#DIV/0!</v>
      </c>
      <c r="O67" s="402" t="e">
        <f t="shared" si="53"/>
        <v>#DIV/0!</v>
      </c>
      <c r="P67" s="402" t="e">
        <f>P66/O66-1</f>
        <v>#DIV/0!</v>
      </c>
      <c r="Q67" s="402" t="e">
        <f t="shared" si="53"/>
        <v>#DIV/0!</v>
      </c>
      <c r="R67" s="20"/>
    </row>
    <row r="68" spans="1:19" s="10" customFormat="1">
      <c r="A68" s="404" t="s">
        <v>869</v>
      </c>
      <c r="B68" s="398" t="e">
        <f t="shared" ref="B68:Q68" si="54">B66/(B50)</f>
        <v>#DIV/0!</v>
      </c>
      <c r="C68" s="398" t="e">
        <f t="shared" si="54"/>
        <v>#DIV/0!</v>
      </c>
      <c r="D68" s="398" t="e">
        <f t="shared" si="54"/>
        <v>#DIV/0!</v>
      </c>
      <c r="E68" s="398" t="e">
        <f t="shared" si="54"/>
        <v>#DIV/0!</v>
      </c>
      <c r="F68" s="398" t="e">
        <f t="shared" si="54"/>
        <v>#DIV/0!</v>
      </c>
      <c r="G68" s="399" t="e">
        <f t="shared" si="54"/>
        <v>#DIV/0!</v>
      </c>
      <c r="H68" s="399" t="e">
        <f t="shared" si="54"/>
        <v>#DIV/0!</v>
      </c>
      <c r="I68" s="399" t="e">
        <f t="shared" si="54"/>
        <v>#DIV/0!</v>
      </c>
      <c r="J68" s="399" t="e">
        <f t="shared" si="54"/>
        <v>#DIV/0!</v>
      </c>
      <c r="K68" s="399" t="e">
        <f t="shared" si="54"/>
        <v>#DIV/0!</v>
      </c>
      <c r="L68" s="399" t="e">
        <f t="shared" si="54"/>
        <v>#DIV/0!</v>
      </c>
      <c r="M68" s="399" t="e">
        <f t="shared" si="54"/>
        <v>#DIV/0!</v>
      </c>
      <c r="N68" s="399" t="e">
        <f t="shared" si="54"/>
        <v>#DIV/0!</v>
      </c>
      <c r="O68" s="399" t="e">
        <f t="shared" si="54"/>
        <v>#DIV/0!</v>
      </c>
      <c r="P68" s="399" t="e">
        <f t="shared" si="54"/>
        <v>#DIV/0!</v>
      </c>
      <c r="Q68" s="399" t="e">
        <f t="shared" si="54"/>
        <v>#DIV/0!</v>
      </c>
      <c r="R68" s="436"/>
    </row>
    <row r="69" spans="1:19">
      <c r="A69" s="11" t="s">
        <v>262</v>
      </c>
      <c r="B69" s="26">
        <f>B70+B73</f>
        <v>0</v>
      </c>
      <c r="C69" s="26">
        <f>C70+C73</f>
        <v>0</v>
      </c>
      <c r="D69" s="26">
        <f>D70+D73</f>
        <v>0</v>
      </c>
      <c r="E69" s="26">
        <f>E70+E73</f>
        <v>0</v>
      </c>
      <c r="F69" s="26">
        <f>F70+F73</f>
        <v>0</v>
      </c>
      <c r="G69" s="12" t="e">
        <f t="shared" ref="G69:Q69" si="55">G70+G73</f>
        <v>#DIV/0!</v>
      </c>
      <c r="H69" s="12" t="e">
        <f t="shared" si="55"/>
        <v>#DIV/0!</v>
      </c>
      <c r="I69" s="12" t="e">
        <f t="shared" si="55"/>
        <v>#DIV/0!</v>
      </c>
      <c r="J69" s="12" t="e">
        <f t="shared" si="55"/>
        <v>#DIV/0!</v>
      </c>
      <c r="K69" s="12" t="e">
        <f t="shared" si="55"/>
        <v>#DIV/0!</v>
      </c>
      <c r="L69" s="12" t="e">
        <f t="shared" si="55"/>
        <v>#DIV/0!</v>
      </c>
      <c r="M69" s="12" t="e">
        <f t="shared" si="55"/>
        <v>#DIV/0!</v>
      </c>
      <c r="N69" s="12" t="e">
        <f t="shared" si="55"/>
        <v>#DIV/0!</v>
      </c>
      <c r="O69" s="12" t="e">
        <f t="shared" si="55"/>
        <v>#DIV/0!</v>
      </c>
      <c r="P69" s="12" t="e">
        <f t="shared" si="55"/>
        <v>#DIV/0!</v>
      </c>
      <c r="Q69" s="12">
        <f t="shared" si="55"/>
        <v>0</v>
      </c>
      <c r="R69" s="436"/>
    </row>
    <row r="70" spans="1:19">
      <c r="A70" s="11" t="s">
        <v>863</v>
      </c>
      <c r="B70" s="26">
        <f>B71+B72</f>
        <v>0</v>
      </c>
      <c r="C70" s="26">
        <f>C71+C72</f>
        <v>0</v>
      </c>
      <c r="D70" s="26">
        <f>D71+D72</f>
        <v>0</v>
      </c>
      <c r="E70" s="26">
        <f>E71+E72</f>
        <v>0</v>
      </c>
      <c r="F70" s="26">
        <f>F71+F72</f>
        <v>0</v>
      </c>
      <c r="G70" s="12" t="e">
        <f t="shared" ref="G70:Q70" si="56">G71+G72</f>
        <v>#DIV/0!</v>
      </c>
      <c r="H70" s="12" t="e">
        <f t="shared" si="56"/>
        <v>#DIV/0!</v>
      </c>
      <c r="I70" s="12" t="e">
        <f t="shared" si="56"/>
        <v>#DIV/0!</v>
      </c>
      <c r="J70" s="12" t="e">
        <f t="shared" si="56"/>
        <v>#DIV/0!</v>
      </c>
      <c r="K70" s="12" t="e">
        <f t="shared" si="56"/>
        <v>#DIV/0!</v>
      </c>
      <c r="L70" s="12" t="e">
        <f t="shared" si="56"/>
        <v>#DIV/0!</v>
      </c>
      <c r="M70" s="12" t="e">
        <f t="shared" si="56"/>
        <v>#DIV/0!</v>
      </c>
      <c r="N70" s="12" t="e">
        <f t="shared" si="56"/>
        <v>#DIV/0!</v>
      </c>
      <c r="O70" s="12" t="e">
        <f t="shared" si="56"/>
        <v>#DIV/0!</v>
      </c>
      <c r="P70" s="12" t="e">
        <f t="shared" si="56"/>
        <v>#DIV/0!</v>
      </c>
      <c r="Q70" s="12">
        <f t="shared" si="56"/>
        <v>0</v>
      </c>
      <c r="R70" s="434"/>
    </row>
    <row r="71" spans="1:19">
      <c r="A71" s="11" t="s">
        <v>788</v>
      </c>
      <c r="B71" s="26">
        <f>Výsledovka!F22</f>
        <v>0</v>
      </c>
      <c r="C71" s="26">
        <f>Výsledovka!G22</f>
        <v>0</v>
      </c>
      <c r="D71" s="26">
        <f>Výsledovka!H22</f>
        <v>0</v>
      </c>
      <c r="E71" s="26">
        <f>Výsledovka!I22</f>
        <v>0</v>
      </c>
      <c r="F71" s="26">
        <f>Výsledovka!J22</f>
        <v>0</v>
      </c>
      <c r="G71" s="12" t="e">
        <f>G208</f>
        <v>#DIV/0!</v>
      </c>
      <c r="H71" s="12" t="e">
        <f t="shared" ref="H71:Q71" si="57">H208</f>
        <v>#DIV/0!</v>
      </c>
      <c r="I71" s="12" t="e">
        <f t="shared" si="57"/>
        <v>#DIV/0!</v>
      </c>
      <c r="J71" s="12" t="e">
        <f t="shared" si="57"/>
        <v>#DIV/0!</v>
      </c>
      <c r="K71" s="12" t="e">
        <f t="shared" si="57"/>
        <v>#DIV/0!</v>
      </c>
      <c r="L71" s="12" t="e">
        <f t="shared" si="57"/>
        <v>#DIV/0!</v>
      </c>
      <c r="M71" s="12" t="e">
        <f t="shared" si="57"/>
        <v>#DIV/0!</v>
      </c>
      <c r="N71" s="12" t="e">
        <f t="shared" si="57"/>
        <v>#DIV/0!</v>
      </c>
      <c r="O71" s="12" t="e">
        <f t="shared" si="57"/>
        <v>#DIV/0!</v>
      </c>
      <c r="P71" s="12" t="e">
        <f t="shared" si="57"/>
        <v>#DIV/0!</v>
      </c>
      <c r="Q71" s="12">
        <f t="shared" si="57"/>
        <v>0</v>
      </c>
      <c r="R71" s="20"/>
    </row>
    <row r="72" spans="1:19">
      <c r="A72" s="11" t="s">
        <v>787</v>
      </c>
      <c r="B72" s="26">
        <f>Výsledovka!F23</f>
        <v>0</v>
      </c>
      <c r="C72" s="26">
        <f>Výsledovka!G23</f>
        <v>0</v>
      </c>
      <c r="D72" s="26">
        <f>Výsledovka!H23</f>
        <v>0</v>
      </c>
      <c r="E72" s="26">
        <f>Výsledovka!I23</f>
        <v>0</v>
      </c>
      <c r="F72" s="26">
        <f>Výsledovka!J23</f>
        <v>0</v>
      </c>
      <c r="G72" s="12">
        <v>0</v>
      </c>
      <c r="H72" s="12">
        <v>0</v>
      </c>
      <c r="I72" s="12">
        <v>0</v>
      </c>
      <c r="J72" s="12">
        <v>0</v>
      </c>
      <c r="K72" s="12">
        <v>0</v>
      </c>
      <c r="L72" s="12">
        <v>0</v>
      </c>
      <c r="M72" s="12">
        <v>0</v>
      </c>
      <c r="N72" s="12">
        <v>0</v>
      </c>
      <c r="O72" s="12">
        <v>0</v>
      </c>
      <c r="P72" s="12">
        <v>0</v>
      </c>
      <c r="Q72" s="12">
        <v>0</v>
      </c>
      <c r="R72" s="20"/>
    </row>
    <row r="73" spans="1:19">
      <c r="A73" s="11" t="s">
        <v>786</v>
      </c>
      <c r="B73" s="26">
        <f>Výsledovka!F24+Výsledovka!F25</f>
        <v>0</v>
      </c>
      <c r="C73" s="26">
        <f>Výsledovka!G24+Výsledovka!G25</f>
        <v>0</v>
      </c>
      <c r="D73" s="26">
        <f>Výsledovka!H24+Výsledovka!H25</f>
        <v>0</v>
      </c>
      <c r="E73" s="26">
        <f>Výsledovka!I24+Výsledovka!I25</f>
        <v>0</v>
      </c>
      <c r="F73" s="26">
        <f>Výsledovka!J24+Výsledovka!J25</f>
        <v>0</v>
      </c>
      <c r="G73" s="12">
        <v>0</v>
      </c>
      <c r="H73" s="12">
        <v>0</v>
      </c>
      <c r="I73" s="12">
        <v>0</v>
      </c>
      <c r="J73" s="12">
        <v>0</v>
      </c>
      <c r="K73" s="12">
        <v>0</v>
      </c>
      <c r="L73" s="12">
        <v>0</v>
      </c>
      <c r="M73" s="12">
        <v>0</v>
      </c>
      <c r="N73" s="12">
        <v>0</v>
      </c>
      <c r="O73" s="12">
        <v>0</v>
      </c>
      <c r="P73" s="12">
        <v>0</v>
      </c>
      <c r="Q73" s="12">
        <v>0</v>
      </c>
      <c r="R73" s="20"/>
    </row>
    <row r="74" spans="1:19">
      <c r="A74" s="11" t="s">
        <v>18</v>
      </c>
      <c r="B74" s="26">
        <f t="shared" ref="B74:Q74" si="58">B75+B76</f>
        <v>0</v>
      </c>
      <c r="C74" s="26">
        <f t="shared" si="58"/>
        <v>0</v>
      </c>
      <c r="D74" s="26">
        <f t="shared" si="58"/>
        <v>0</v>
      </c>
      <c r="E74" s="26">
        <f t="shared" si="58"/>
        <v>0</v>
      </c>
      <c r="F74" s="26">
        <f t="shared" si="58"/>
        <v>0</v>
      </c>
      <c r="G74" s="12">
        <f t="shared" si="58"/>
        <v>0</v>
      </c>
      <c r="H74" s="12">
        <f t="shared" si="58"/>
        <v>0</v>
      </c>
      <c r="I74" s="12">
        <f t="shared" si="58"/>
        <v>0</v>
      </c>
      <c r="J74" s="12">
        <f t="shared" si="58"/>
        <v>0</v>
      </c>
      <c r="K74" s="12">
        <f t="shared" si="58"/>
        <v>0</v>
      </c>
      <c r="L74" s="12">
        <f t="shared" si="58"/>
        <v>0</v>
      </c>
      <c r="M74" s="12">
        <f t="shared" si="58"/>
        <v>0</v>
      </c>
      <c r="N74" s="12">
        <f t="shared" si="58"/>
        <v>0</v>
      </c>
      <c r="O74" s="12">
        <f t="shared" si="58"/>
        <v>0</v>
      </c>
      <c r="P74" s="12">
        <f t="shared" si="58"/>
        <v>0</v>
      </c>
      <c r="Q74" s="12">
        <f t="shared" si="58"/>
        <v>0</v>
      </c>
      <c r="R74" s="20"/>
    </row>
    <row r="75" spans="1:19">
      <c r="A75" s="11" t="s">
        <v>319</v>
      </c>
      <c r="B75" s="26">
        <f>Výsledovka!F27+Výsledovka!F28</f>
        <v>0</v>
      </c>
      <c r="C75" s="26">
        <f>Výsledovka!G27+Výsledovka!G28</f>
        <v>0</v>
      </c>
      <c r="D75" s="26">
        <f>Výsledovka!H27+Výsledovka!H28</f>
        <v>0</v>
      </c>
      <c r="E75" s="26">
        <f>Výsledovka!I27+Výsledovka!I28</f>
        <v>0</v>
      </c>
      <c r="F75" s="26">
        <f>Výsledovka!J27+Výsledovka!J28</f>
        <v>0</v>
      </c>
      <c r="G75" s="12">
        <v>0</v>
      </c>
      <c r="H75" s="12">
        <v>0</v>
      </c>
      <c r="I75" s="12">
        <v>0</v>
      </c>
      <c r="J75" s="12">
        <v>0</v>
      </c>
      <c r="K75" s="12">
        <v>0</v>
      </c>
      <c r="L75" s="12">
        <v>0</v>
      </c>
      <c r="M75" s="12">
        <v>0</v>
      </c>
      <c r="N75" s="12">
        <v>0</v>
      </c>
      <c r="O75" s="12">
        <v>0</v>
      </c>
      <c r="P75" s="12">
        <v>0</v>
      </c>
      <c r="Q75" s="12">
        <v>0</v>
      </c>
      <c r="R75" s="20"/>
    </row>
    <row r="76" spans="1:19">
      <c r="A76" s="11" t="s">
        <v>320</v>
      </c>
      <c r="B76" s="26">
        <f>Výsledovka!F29</f>
        <v>0</v>
      </c>
      <c r="C76" s="26">
        <f>Výsledovka!G29</f>
        <v>0</v>
      </c>
      <c r="D76" s="26">
        <f>Výsledovka!H29</f>
        <v>0</v>
      </c>
      <c r="E76" s="26">
        <f>Výsledovka!I29</f>
        <v>0</v>
      </c>
      <c r="F76" s="26">
        <f>Výsledovka!J29</f>
        <v>0</v>
      </c>
      <c r="G76" s="12">
        <f>F76*(1+G$40)</f>
        <v>0</v>
      </c>
      <c r="H76" s="12">
        <f t="shared" ref="H76:Q76" si="59">G76*(1+H$40)</f>
        <v>0</v>
      </c>
      <c r="I76" s="12">
        <f t="shared" si="59"/>
        <v>0</v>
      </c>
      <c r="J76" s="12">
        <f t="shared" si="59"/>
        <v>0</v>
      </c>
      <c r="K76" s="12">
        <f t="shared" si="59"/>
        <v>0</v>
      </c>
      <c r="L76" s="12">
        <f t="shared" si="59"/>
        <v>0</v>
      </c>
      <c r="M76" s="12">
        <f t="shared" si="59"/>
        <v>0</v>
      </c>
      <c r="N76" s="12">
        <f t="shared" si="59"/>
        <v>0</v>
      </c>
      <c r="O76" s="12">
        <f t="shared" si="59"/>
        <v>0</v>
      </c>
      <c r="P76" s="12">
        <f t="shared" si="59"/>
        <v>0</v>
      </c>
      <c r="Q76" s="12">
        <f t="shared" si="59"/>
        <v>0</v>
      </c>
      <c r="R76" s="20"/>
      <c r="S76" s="20"/>
    </row>
    <row r="77" spans="1:19">
      <c r="A77" s="11" t="s">
        <v>19</v>
      </c>
      <c r="B77" s="26">
        <f t="shared" ref="B77:Q77" si="60">B78+B79+B80+B81+B82</f>
        <v>0</v>
      </c>
      <c r="C77" s="26">
        <f t="shared" si="60"/>
        <v>0</v>
      </c>
      <c r="D77" s="26">
        <f t="shared" si="60"/>
        <v>0</v>
      </c>
      <c r="E77" s="26">
        <f t="shared" si="60"/>
        <v>0</v>
      </c>
      <c r="F77" s="26">
        <f t="shared" si="60"/>
        <v>0</v>
      </c>
      <c r="G77" s="12">
        <f t="shared" si="60"/>
        <v>0</v>
      </c>
      <c r="H77" s="12">
        <f t="shared" si="60"/>
        <v>0</v>
      </c>
      <c r="I77" s="12">
        <f t="shared" si="60"/>
        <v>0</v>
      </c>
      <c r="J77" s="12">
        <f t="shared" si="60"/>
        <v>0</v>
      </c>
      <c r="K77" s="12">
        <f t="shared" si="60"/>
        <v>0</v>
      </c>
      <c r="L77" s="12">
        <f t="shared" si="60"/>
        <v>0</v>
      </c>
      <c r="M77" s="12">
        <f t="shared" si="60"/>
        <v>0</v>
      </c>
      <c r="N77" s="12">
        <f t="shared" si="60"/>
        <v>0</v>
      </c>
      <c r="O77" s="12">
        <f t="shared" si="60"/>
        <v>0</v>
      </c>
      <c r="P77" s="12">
        <f t="shared" si="60"/>
        <v>0</v>
      </c>
      <c r="Q77" s="12">
        <f t="shared" si="60"/>
        <v>0</v>
      </c>
      <c r="R77" s="20"/>
    </row>
    <row r="78" spans="1:19">
      <c r="A78" s="11" t="s">
        <v>693</v>
      </c>
      <c r="B78" s="26">
        <f>Výsledovka!F31</f>
        <v>0</v>
      </c>
      <c r="C78" s="26">
        <f>Výsledovka!G31</f>
        <v>0</v>
      </c>
      <c r="D78" s="26">
        <f>Výsledovka!H31</f>
        <v>0</v>
      </c>
      <c r="E78" s="26">
        <f>Výsledovka!I31</f>
        <v>0</v>
      </c>
      <c r="F78" s="26">
        <f>Výsledovka!J31</f>
        <v>0</v>
      </c>
      <c r="G78" s="12">
        <v>0</v>
      </c>
      <c r="H78" s="12">
        <v>0</v>
      </c>
      <c r="I78" s="12">
        <v>0</v>
      </c>
      <c r="J78" s="12">
        <v>0</v>
      </c>
      <c r="K78" s="12">
        <v>0</v>
      </c>
      <c r="L78" s="12">
        <v>0</v>
      </c>
      <c r="M78" s="12">
        <v>0</v>
      </c>
      <c r="N78" s="12">
        <v>0</v>
      </c>
      <c r="O78" s="12">
        <v>0</v>
      </c>
      <c r="P78" s="12">
        <v>0</v>
      </c>
      <c r="Q78" s="12">
        <v>0</v>
      </c>
      <c r="R78" s="552"/>
    </row>
    <row r="79" spans="1:19" hidden="1">
      <c r="A79" s="11" t="s">
        <v>341</v>
      </c>
      <c r="B79" s="26">
        <f>Výsledovka!F32</f>
        <v>0</v>
      </c>
      <c r="C79" s="26">
        <f>Výsledovka!G32</f>
        <v>0</v>
      </c>
      <c r="D79" s="26">
        <f>Výsledovka!H32</f>
        <v>0</v>
      </c>
      <c r="E79" s="26">
        <f>Výsledovka!I32</f>
        <v>0</v>
      </c>
      <c r="F79" s="26">
        <f>Výsledovka!J32</f>
        <v>0</v>
      </c>
      <c r="G79" s="12">
        <v>0</v>
      </c>
      <c r="H79" s="12">
        <v>0</v>
      </c>
      <c r="I79" s="12">
        <v>0</v>
      </c>
      <c r="J79" s="12">
        <v>0</v>
      </c>
      <c r="K79" s="12">
        <v>0</v>
      </c>
      <c r="L79" s="12">
        <v>0</v>
      </c>
      <c r="M79" s="12">
        <v>0</v>
      </c>
      <c r="N79" s="12">
        <v>0</v>
      </c>
      <c r="O79" s="12">
        <v>0</v>
      </c>
      <c r="P79" s="12">
        <v>0</v>
      </c>
      <c r="Q79" s="12">
        <v>0</v>
      </c>
      <c r="R79" s="20"/>
    </row>
    <row r="80" spans="1:19">
      <c r="A80" s="11" t="s">
        <v>694</v>
      </c>
      <c r="B80" s="26">
        <f>Výsledovka!F33</f>
        <v>0</v>
      </c>
      <c r="C80" s="26">
        <f>Výsledovka!G33</f>
        <v>0</v>
      </c>
      <c r="D80" s="26">
        <f>Výsledovka!H33</f>
        <v>0</v>
      </c>
      <c r="E80" s="26">
        <f>Výsledovka!I33</f>
        <v>0</v>
      </c>
      <c r="F80" s="26">
        <f>Výsledovka!J33</f>
        <v>0</v>
      </c>
      <c r="G80" s="12">
        <f>F80*(1+G$40)</f>
        <v>0</v>
      </c>
      <c r="H80" s="12">
        <f t="shared" ref="H80:Q80" si="61">G80*(1+H$40)</f>
        <v>0</v>
      </c>
      <c r="I80" s="12">
        <f t="shared" si="61"/>
        <v>0</v>
      </c>
      <c r="J80" s="12">
        <f t="shared" si="61"/>
        <v>0</v>
      </c>
      <c r="K80" s="12">
        <f t="shared" si="61"/>
        <v>0</v>
      </c>
      <c r="L80" s="12">
        <f t="shared" si="61"/>
        <v>0</v>
      </c>
      <c r="M80" s="12">
        <f t="shared" si="61"/>
        <v>0</v>
      </c>
      <c r="N80" s="12">
        <f t="shared" si="61"/>
        <v>0</v>
      </c>
      <c r="O80" s="12">
        <f t="shared" si="61"/>
        <v>0</v>
      </c>
      <c r="P80" s="12">
        <f t="shared" si="61"/>
        <v>0</v>
      </c>
      <c r="Q80" s="12">
        <f t="shared" si="61"/>
        <v>0</v>
      </c>
      <c r="R80" s="20"/>
    </row>
    <row r="81" spans="1:20">
      <c r="A81" s="11" t="s">
        <v>946</v>
      </c>
      <c r="B81" s="26">
        <f>Výsledovka!F34</f>
        <v>0</v>
      </c>
      <c r="C81" s="26">
        <f>Výsledovka!G34</f>
        <v>0</v>
      </c>
      <c r="D81" s="26">
        <f>Výsledovka!H34</f>
        <v>0</v>
      </c>
      <c r="E81" s="26">
        <f>Výsledovka!I34</f>
        <v>0</v>
      </c>
      <c r="F81" s="26">
        <f>Výsledovka!J34</f>
        <v>0</v>
      </c>
      <c r="G81" s="12">
        <v>0</v>
      </c>
      <c r="H81" s="12">
        <v>0</v>
      </c>
      <c r="I81" s="12">
        <v>0</v>
      </c>
      <c r="J81" s="12">
        <v>0</v>
      </c>
      <c r="K81" s="12">
        <v>0</v>
      </c>
      <c r="L81" s="12">
        <v>0</v>
      </c>
      <c r="M81" s="12">
        <v>0</v>
      </c>
      <c r="N81" s="12">
        <v>0</v>
      </c>
      <c r="O81" s="12">
        <v>0</v>
      </c>
      <c r="P81" s="12">
        <v>0</v>
      </c>
      <c r="Q81" s="12">
        <v>0</v>
      </c>
      <c r="R81" s="552"/>
    </row>
    <row r="82" spans="1:20">
      <c r="A82" s="11" t="s">
        <v>990</v>
      </c>
      <c r="B82" s="26">
        <f>Výsledovka!F35</f>
        <v>0</v>
      </c>
      <c r="C82" s="26">
        <f>Výsledovka!G35</f>
        <v>0</v>
      </c>
      <c r="D82" s="26">
        <f>Výsledovka!H35</f>
        <v>0</v>
      </c>
      <c r="E82" s="26">
        <f>Výsledovka!I35</f>
        <v>0</v>
      </c>
      <c r="F82" s="26">
        <f>Výsledovka!J35</f>
        <v>0</v>
      </c>
      <c r="G82" s="12">
        <f>F82*(1+G$40)</f>
        <v>0</v>
      </c>
      <c r="H82" s="12">
        <f t="shared" ref="H82:Q82" si="62">G82*(1+H$40)</f>
        <v>0</v>
      </c>
      <c r="I82" s="12">
        <f t="shared" si="62"/>
        <v>0</v>
      </c>
      <c r="J82" s="12">
        <f t="shared" si="62"/>
        <v>0</v>
      </c>
      <c r="K82" s="12">
        <f t="shared" si="62"/>
        <v>0</v>
      </c>
      <c r="L82" s="12">
        <f t="shared" si="62"/>
        <v>0</v>
      </c>
      <c r="M82" s="12">
        <f t="shared" si="62"/>
        <v>0</v>
      </c>
      <c r="N82" s="12">
        <f t="shared" si="62"/>
        <v>0</v>
      </c>
      <c r="O82" s="12">
        <f t="shared" si="62"/>
        <v>0</v>
      </c>
      <c r="P82" s="12">
        <f t="shared" si="62"/>
        <v>0</v>
      </c>
      <c r="Q82" s="12">
        <f t="shared" si="62"/>
        <v>0</v>
      </c>
      <c r="R82" s="509"/>
    </row>
    <row r="83" spans="1:20">
      <c r="A83" s="404" t="s">
        <v>318</v>
      </c>
      <c r="B83" s="398" t="e">
        <f t="shared" ref="B83:Q83" si="63">B82/(B45+B50)</f>
        <v>#DIV/0!</v>
      </c>
      <c r="C83" s="398" t="e">
        <f t="shared" si="63"/>
        <v>#DIV/0!</v>
      </c>
      <c r="D83" s="398" t="e">
        <f t="shared" si="63"/>
        <v>#DIV/0!</v>
      </c>
      <c r="E83" s="398" t="e">
        <f t="shared" si="63"/>
        <v>#DIV/0!</v>
      </c>
      <c r="F83" s="398" t="e">
        <f t="shared" si="63"/>
        <v>#DIV/0!</v>
      </c>
      <c r="G83" s="399" t="e">
        <f t="shared" si="63"/>
        <v>#DIV/0!</v>
      </c>
      <c r="H83" s="399" t="e">
        <f t="shared" si="63"/>
        <v>#DIV/0!</v>
      </c>
      <c r="I83" s="399" t="e">
        <f t="shared" si="63"/>
        <v>#DIV/0!</v>
      </c>
      <c r="J83" s="399" t="e">
        <f t="shared" si="63"/>
        <v>#DIV/0!</v>
      </c>
      <c r="K83" s="399" t="e">
        <f t="shared" si="63"/>
        <v>#DIV/0!</v>
      </c>
      <c r="L83" s="399" t="e">
        <f t="shared" si="63"/>
        <v>#DIV/0!</v>
      </c>
      <c r="M83" s="399" t="e">
        <f t="shared" si="63"/>
        <v>#DIV/0!</v>
      </c>
      <c r="N83" s="399" t="e">
        <f t="shared" si="63"/>
        <v>#DIV/0!</v>
      </c>
      <c r="O83" s="399" t="e">
        <f t="shared" si="63"/>
        <v>#DIV/0!</v>
      </c>
      <c r="P83" s="399" t="e">
        <f t="shared" si="63"/>
        <v>#DIV/0!</v>
      </c>
      <c r="Q83" s="399" t="e">
        <f t="shared" si="63"/>
        <v>#DIV/0!</v>
      </c>
      <c r="R83" s="20"/>
    </row>
    <row r="84" spans="1:20" s="4" customFormat="1">
      <c r="A84" s="8" t="s">
        <v>26</v>
      </c>
      <c r="B84" s="24">
        <f>B63-B66-B69+B74-B77</f>
        <v>0</v>
      </c>
      <c r="C84" s="24">
        <f>C63-C66-C69+C74-C77</f>
        <v>0</v>
      </c>
      <c r="D84" s="24">
        <f>D63-D66-D69+D74-D77</f>
        <v>0</v>
      </c>
      <c r="E84" s="24">
        <f>E63-E66-E69+E74-E77</f>
        <v>0</v>
      </c>
      <c r="F84" s="24">
        <f t="shared" ref="F84:Q84" si="64">F63-F66-F69+F74-F77</f>
        <v>0</v>
      </c>
      <c r="G84" s="14" t="e">
        <f t="shared" si="64"/>
        <v>#DIV/0!</v>
      </c>
      <c r="H84" s="14" t="e">
        <f t="shared" si="64"/>
        <v>#DIV/0!</v>
      </c>
      <c r="I84" s="14" t="e">
        <f t="shared" si="64"/>
        <v>#DIV/0!</v>
      </c>
      <c r="J84" s="14" t="e">
        <f t="shared" si="64"/>
        <v>#DIV/0!</v>
      </c>
      <c r="K84" s="14" t="e">
        <f t="shared" si="64"/>
        <v>#DIV/0!</v>
      </c>
      <c r="L84" s="14" t="e">
        <f t="shared" si="64"/>
        <v>#DIV/0!</v>
      </c>
      <c r="M84" s="14" t="e">
        <f t="shared" si="64"/>
        <v>#DIV/0!</v>
      </c>
      <c r="N84" s="14" t="e">
        <f t="shared" si="64"/>
        <v>#DIV/0!</v>
      </c>
      <c r="O84" s="14" t="e">
        <f t="shared" si="64"/>
        <v>#DIV/0!</v>
      </c>
      <c r="P84" s="14" t="e">
        <f t="shared" si="64"/>
        <v>#DIV/0!</v>
      </c>
      <c r="Q84" s="14">
        <f t="shared" si="64"/>
        <v>0</v>
      </c>
    </row>
    <row r="85" spans="1:20" s="10" customFormat="1">
      <c r="A85" s="400" t="s">
        <v>46</v>
      </c>
      <c r="B85" s="401"/>
      <c r="C85" s="401" t="e">
        <f>C84/B84-1</f>
        <v>#DIV/0!</v>
      </c>
      <c r="D85" s="401" t="e">
        <f>D84/C84-1</f>
        <v>#DIV/0!</v>
      </c>
      <c r="E85" s="401" t="e">
        <f>E84/D84-1</f>
        <v>#DIV/0!</v>
      </c>
      <c r="F85" s="401" t="e">
        <f>F84/E84-1</f>
        <v>#DIV/0!</v>
      </c>
      <c r="G85" s="402" t="e">
        <f>G84/F84-1</f>
        <v>#DIV/0!</v>
      </c>
      <c r="H85" s="402" t="e">
        <f t="shared" ref="H85:Q85" si="65">H84/G84-1</f>
        <v>#DIV/0!</v>
      </c>
      <c r="I85" s="402" t="e">
        <f t="shared" si="65"/>
        <v>#DIV/0!</v>
      </c>
      <c r="J85" s="402" t="e">
        <f t="shared" si="65"/>
        <v>#DIV/0!</v>
      </c>
      <c r="K85" s="402" t="e">
        <f t="shared" si="65"/>
        <v>#DIV/0!</v>
      </c>
      <c r="L85" s="402" t="e">
        <f t="shared" si="65"/>
        <v>#DIV/0!</v>
      </c>
      <c r="M85" s="402" t="e">
        <f t="shared" si="65"/>
        <v>#DIV/0!</v>
      </c>
      <c r="N85" s="402" t="e">
        <f t="shared" si="65"/>
        <v>#DIV/0!</v>
      </c>
      <c r="O85" s="402" t="e">
        <f t="shared" si="65"/>
        <v>#DIV/0!</v>
      </c>
      <c r="P85" s="402" t="e">
        <f>P84/O84-1</f>
        <v>#DIV/0!</v>
      </c>
      <c r="Q85" s="402" t="e">
        <f t="shared" si="65"/>
        <v>#DIV/0!</v>
      </c>
    </row>
    <row r="86" spans="1:20" s="10" customFormat="1">
      <c r="A86" s="404" t="s">
        <v>318</v>
      </c>
      <c r="B86" s="398" t="e">
        <f t="shared" ref="B86:Q86" si="66">B84/(B45+B50)</f>
        <v>#DIV/0!</v>
      </c>
      <c r="C86" s="398" t="e">
        <f t="shared" si="66"/>
        <v>#DIV/0!</v>
      </c>
      <c r="D86" s="398" t="e">
        <f t="shared" si="66"/>
        <v>#DIV/0!</v>
      </c>
      <c r="E86" s="398" t="e">
        <f t="shared" si="66"/>
        <v>#DIV/0!</v>
      </c>
      <c r="F86" s="398" t="e">
        <f t="shared" si="66"/>
        <v>#DIV/0!</v>
      </c>
      <c r="G86" s="399" t="e">
        <f t="shared" si="66"/>
        <v>#DIV/0!</v>
      </c>
      <c r="H86" s="399" t="e">
        <f t="shared" si="66"/>
        <v>#DIV/0!</v>
      </c>
      <c r="I86" s="399" t="e">
        <f t="shared" si="66"/>
        <v>#DIV/0!</v>
      </c>
      <c r="J86" s="399" t="e">
        <f t="shared" si="66"/>
        <v>#DIV/0!</v>
      </c>
      <c r="K86" s="399" t="e">
        <f t="shared" si="66"/>
        <v>#DIV/0!</v>
      </c>
      <c r="L86" s="399" t="e">
        <f t="shared" si="66"/>
        <v>#DIV/0!</v>
      </c>
      <c r="M86" s="399" t="e">
        <f t="shared" si="66"/>
        <v>#DIV/0!</v>
      </c>
      <c r="N86" s="399" t="e">
        <f t="shared" si="66"/>
        <v>#DIV/0!</v>
      </c>
      <c r="O86" s="399" t="e">
        <f t="shared" si="66"/>
        <v>#DIV/0!</v>
      </c>
      <c r="P86" s="399" t="e">
        <f t="shared" si="66"/>
        <v>#DIV/0!</v>
      </c>
      <c r="Q86" s="399" t="e">
        <f t="shared" si="66"/>
        <v>#DIV/0!</v>
      </c>
    </row>
    <row r="87" spans="1:20">
      <c r="A87" s="11" t="s">
        <v>321</v>
      </c>
      <c r="B87" s="33">
        <f>Výsledovka!F37</f>
        <v>0</v>
      </c>
      <c r="C87" s="33">
        <f>Výsledovka!G37</f>
        <v>0</v>
      </c>
      <c r="D87" s="33">
        <f>Výsledovka!H37</f>
        <v>0</v>
      </c>
      <c r="E87" s="33">
        <f>Výsledovka!I37</f>
        <v>0</v>
      </c>
      <c r="F87" s="33">
        <f>Výsledovka!J37</f>
        <v>0</v>
      </c>
      <c r="G87" s="12"/>
      <c r="H87" s="12"/>
      <c r="I87" s="12"/>
      <c r="J87" s="12"/>
      <c r="K87" s="12"/>
      <c r="L87" s="12"/>
      <c r="M87" s="12"/>
      <c r="N87" s="12"/>
      <c r="O87" s="12"/>
      <c r="P87" s="12"/>
      <c r="Q87" s="12"/>
    </row>
    <row r="88" spans="1:20">
      <c r="A88" s="11" t="s">
        <v>287</v>
      </c>
      <c r="B88" s="26">
        <f>Výsledovka!F44</f>
        <v>0</v>
      </c>
      <c r="C88" s="26">
        <f>Výsledovka!G44</f>
        <v>0</v>
      </c>
      <c r="D88" s="26">
        <f>Výsledovka!H44</f>
        <v>0</v>
      </c>
      <c r="E88" s="26">
        <f>Výsledovka!I44</f>
        <v>0</v>
      </c>
      <c r="F88" s="26">
        <f>Výsledovka!J44</f>
        <v>0</v>
      </c>
      <c r="G88" s="12"/>
      <c r="H88" s="12"/>
      <c r="I88" s="12"/>
      <c r="J88" s="12"/>
      <c r="K88" s="12"/>
      <c r="L88" s="12"/>
      <c r="M88" s="12"/>
      <c r="N88" s="12"/>
      <c r="O88" s="12"/>
      <c r="P88" s="12"/>
      <c r="Q88" s="12"/>
    </row>
    <row r="89" spans="1:20">
      <c r="A89" s="12" t="s">
        <v>289</v>
      </c>
      <c r="B89" s="26">
        <f>Výsledovka!F45</f>
        <v>0</v>
      </c>
      <c r="C89" s="26">
        <f>Výsledovka!G45</f>
        <v>0</v>
      </c>
      <c r="D89" s="26">
        <f>Výsledovka!H45</f>
        <v>0</v>
      </c>
      <c r="E89" s="26">
        <f>Výsledovka!I45</f>
        <v>0</v>
      </c>
      <c r="F89" s="26">
        <f>Výsledovka!J45</f>
        <v>0</v>
      </c>
      <c r="G89" s="12"/>
      <c r="H89" s="12"/>
      <c r="I89" s="12"/>
      <c r="J89" s="12"/>
      <c r="K89" s="12"/>
      <c r="L89" s="12"/>
      <c r="M89" s="12"/>
      <c r="N89" s="12"/>
      <c r="O89" s="12"/>
      <c r="P89" s="12"/>
      <c r="Q89" s="12"/>
      <c r="R89" s="20"/>
    </row>
    <row r="90" spans="1:20">
      <c r="A90" s="12" t="s">
        <v>292</v>
      </c>
      <c r="B90" s="26">
        <f>Výsledovka!F48</f>
        <v>0</v>
      </c>
      <c r="C90" s="26">
        <f>Výsledovka!G48</f>
        <v>0</v>
      </c>
      <c r="D90" s="26">
        <f>Výsledovka!H48</f>
        <v>0</v>
      </c>
      <c r="E90" s="26">
        <f>Výsledovka!I48</f>
        <v>0</v>
      </c>
      <c r="F90" s="26">
        <f>Výsledovka!J48</f>
        <v>0</v>
      </c>
      <c r="G90" s="12"/>
      <c r="H90" s="12"/>
      <c r="I90" s="12"/>
      <c r="J90" s="12"/>
      <c r="K90" s="12"/>
      <c r="L90" s="12"/>
      <c r="M90" s="12"/>
      <c r="N90" s="12"/>
      <c r="O90" s="12"/>
      <c r="P90" s="12"/>
      <c r="Q90" s="12"/>
    </row>
    <row r="91" spans="1:20">
      <c r="A91" s="11" t="s">
        <v>294</v>
      </c>
      <c r="B91" s="26">
        <f>Výsledovka!F49</f>
        <v>0</v>
      </c>
      <c r="C91" s="26">
        <f>Výsledovka!G49</f>
        <v>0</v>
      </c>
      <c r="D91" s="26">
        <f>Výsledovka!H49</f>
        <v>0</v>
      </c>
      <c r="E91" s="26">
        <f>Výsledovka!I49</f>
        <v>0</v>
      </c>
      <c r="F91" s="26">
        <f>Výsledovka!J49</f>
        <v>0</v>
      </c>
      <c r="G91" s="12">
        <f>F91</f>
        <v>0</v>
      </c>
      <c r="H91" s="12">
        <f t="shared" ref="H91:Q91" si="67">G91</f>
        <v>0</v>
      </c>
      <c r="I91" s="12">
        <f t="shared" si="67"/>
        <v>0</v>
      </c>
      <c r="J91" s="12">
        <f t="shared" si="67"/>
        <v>0</v>
      </c>
      <c r="K91" s="12">
        <f t="shared" si="67"/>
        <v>0</v>
      </c>
      <c r="L91" s="12">
        <f t="shared" si="67"/>
        <v>0</v>
      </c>
      <c r="M91" s="12">
        <f t="shared" si="67"/>
        <v>0</v>
      </c>
      <c r="N91" s="12">
        <f t="shared" si="67"/>
        <v>0</v>
      </c>
      <c r="O91" s="12">
        <f t="shared" si="67"/>
        <v>0</v>
      </c>
      <c r="P91" s="12">
        <f t="shared" si="67"/>
        <v>0</v>
      </c>
      <c r="Q91" s="12">
        <f t="shared" si="67"/>
        <v>0</v>
      </c>
    </row>
    <row r="92" spans="1:20">
      <c r="A92" s="12" t="s">
        <v>297</v>
      </c>
      <c r="B92" s="26">
        <f>Výsledovka!F52</f>
        <v>0</v>
      </c>
      <c r="C92" s="26">
        <f>Výsledovka!G52</f>
        <v>0</v>
      </c>
      <c r="D92" s="26">
        <f>Výsledovka!H52</f>
        <v>0</v>
      </c>
      <c r="E92" s="26">
        <f>Výsledovka!I52</f>
        <v>0</v>
      </c>
      <c r="F92" s="26">
        <f>Výsledovka!J52</f>
        <v>0</v>
      </c>
      <c r="G92" s="12"/>
      <c r="H92" s="12"/>
      <c r="I92" s="12"/>
      <c r="J92" s="12"/>
      <c r="K92" s="12"/>
      <c r="L92" s="12"/>
      <c r="M92" s="12"/>
      <c r="N92" s="12"/>
      <c r="O92" s="12"/>
      <c r="P92" s="12"/>
      <c r="Q92" s="12"/>
    </row>
    <row r="93" spans="1:20">
      <c r="A93" s="12" t="s">
        <v>299</v>
      </c>
      <c r="B93" s="26">
        <f>Výsledovka!F54+Výsledovka!F55</f>
        <v>0</v>
      </c>
      <c r="C93" s="26">
        <f>Výsledovka!G54+Výsledovka!G55</f>
        <v>0</v>
      </c>
      <c r="D93" s="26">
        <f>Výsledovka!H54+Výsledovka!H55</f>
        <v>0</v>
      </c>
      <c r="E93" s="26">
        <f>Výsledovka!I54+Výsledovka!I55</f>
        <v>0</v>
      </c>
      <c r="F93" s="26">
        <f>Výsledovka!J54+Výsledovka!J55</f>
        <v>0</v>
      </c>
      <c r="G93" s="12"/>
      <c r="H93" s="12"/>
      <c r="I93" s="12"/>
      <c r="J93" s="12"/>
      <c r="K93" s="12"/>
      <c r="L93" s="12"/>
      <c r="M93" s="12"/>
      <c r="N93" s="12"/>
      <c r="O93" s="12"/>
      <c r="P93" s="12"/>
      <c r="Q93" s="12"/>
    </row>
    <row r="94" spans="1:20">
      <c r="A94" s="12" t="s">
        <v>20</v>
      </c>
      <c r="B94" s="26">
        <f>Výsledovka!F56</f>
        <v>0</v>
      </c>
      <c r="C94" s="26">
        <f>Výsledovka!G56</f>
        <v>0</v>
      </c>
      <c r="D94" s="26">
        <f>Výsledovka!H56</f>
        <v>0</v>
      </c>
      <c r="E94" s="26">
        <f>Výsledovka!I56</f>
        <v>0</v>
      </c>
      <c r="F94" s="26">
        <f>Výsledovka!J56</f>
        <v>0</v>
      </c>
      <c r="G94" s="12">
        <v>0</v>
      </c>
      <c r="H94" s="12">
        <f>G94</f>
        <v>0</v>
      </c>
      <c r="I94" s="12">
        <f t="shared" ref="I94:Q94" si="68">H94</f>
        <v>0</v>
      </c>
      <c r="J94" s="12">
        <f t="shared" si="68"/>
        <v>0</v>
      </c>
      <c r="K94" s="12">
        <f t="shared" si="68"/>
        <v>0</v>
      </c>
      <c r="L94" s="12">
        <f t="shared" si="68"/>
        <v>0</v>
      </c>
      <c r="M94" s="12">
        <f t="shared" si="68"/>
        <v>0</v>
      </c>
      <c r="N94" s="12">
        <f t="shared" si="68"/>
        <v>0</v>
      </c>
      <c r="O94" s="12">
        <f t="shared" si="68"/>
        <v>0</v>
      </c>
      <c r="P94" s="12">
        <f t="shared" si="68"/>
        <v>0</v>
      </c>
      <c r="Q94" s="12">
        <f t="shared" si="68"/>
        <v>0</v>
      </c>
    </row>
    <row r="95" spans="1:20">
      <c r="A95" s="12" t="s">
        <v>21</v>
      </c>
      <c r="B95" s="26">
        <f>Výsledovka!F57</f>
        <v>0</v>
      </c>
      <c r="C95" s="26">
        <f>Výsledovka!G57</f>
        <v>0</v>
      </c>
      <c r="D95" s="26">
        <f>Výsledovka!H57</f>
        <v>0</v>
      </c>
      <c r="E95" s="26">
        <f>Výsledovka!I57</f>
        <v>0</v>
      </c>
      <c r="F95" s="26">
        <f>Výsledovka!J57</f>
        <v>0</v>
      </c>
      <c r="G95" s="12">
        <f>(F95-T95)*(1+G40)</f>
        <v>0</v>
      </c>
      <c r="H95" s="12">
        <f>G95*(1+H40)</f>
        <v>0</v>
      </c>
      <c r="I95" s="12">
        <f t="shared" ref="I95:Q95" si="69">H95*(1+I40)</f>
        <v>0</v>
      </c>
      <c r="J95" s="12">
        <f t="shared" si="69"/>
        <v>0</v>
      </c>
      <c r="K95" s="12">
        <f t="shared" si="69"/>
        <v>0</v>
      </c>
      <c r="L95" s="12">
        <f t="shared" si="69"/>
        <v>0</v>
      </c>
      <c r="M95" s="12">
        <f t="shared" si="69"/>
        <v>0</v>
      </c>
      <c r="N95" s="12">
        <f t="shared" si="69"/>
        <v>0</v>
      </c>
      <c r="O95" s="12">
        <f t="shared" si="69"/>
        <v>0</v>
      </c>
      <c r="P95" s="12">
        <f t="shared" si="69"/>
        <v>0</v>
      </c>
      <c r="Q95" s="12">
        <f t="shared" si="69"/>
        <v>0</v>
      </c>
      <c r="T95" s="20"/>
    </row>
    <row r="96" spans="1:20" s="4" customFormat="1">
      <c r="A96" s="8" t="s">
        <v>27</v>
      </c>
      <c r="B96" s="24">
        <f t="shared" ref="B96:G96" si="70">B87-B88+B89-B90+B91-B92-B93+B94-B95</f>
        <v>0</v>
      </c>
      <c r="C96" s="24">
        <f t="shared" si="70"/>
        <v>0</v>
      </c>
      <c r="D96" s="24">
        <f t="shared" si="70"/>
        <v>0</v>
      </c>
      <c r="E96" s="24">
        <f t="shared" si="70"/>
        <v>0</v>
      </c>
      <c r="F96" s="24">
        <f t="shared" si="70"/>
        <v>0</v>
      </c>
      <c r="G96" s="14">
        <f t="shared" si="70"/>
        <v>0</v>
      </c>
      <c r="H96" s="14">
        <f t="shared" ref="H96:Q96" si="71">H87-H88+H89-H90+H91-H92-H93+H94-H95</f>
        <v>0</v>
      </c>
      <c r="I96" s="14">
        <f t="shared" si="71"/>
        <v>0</v>
      </c>
      <c r="J96" s="14">
        <f t="shared" si="71"/>
        <v>0</v>
      </c>
      <c r="K96" s="14">
        <f t="shared" si="71"/>
        <v>0</v>
      </c>
      <c r="L96" s="14">
        <f t="shared" si="71"/>
        <v>0</v>
      </c>
      <c r="M96" s="14">
        <f t="shared" si="71"/>
        <v>0</v>
      </c>
      <c r="N96" s="14">
        <f t="shared" si="71"/>
        <v>0</v>
      </c>
      <c r="O96" s="14">
        <f t="shared" si="71"/>
        <v>0</v>
      </c>
      <c r="P96" s="14">
        <f t="shared" si="71"/>
        <v>0</v>
      </c>
      <c r="Q96" s="14">
        <f t="shared" si="71"/>
        <v>0</v>
      </c>
    </row>
    <row r="97" spans="1:20" s="4" customFormat="1">
      <c r="A97" s="8" t="s">
        <v>305</v>
      </c>
      <c r="B97" s="24">
        <f t="shared" ref="B97:Q97" si="72">B84+B96</f>
        <v>0</v>
      </c>
      <c r="C97" s="24">
        <f t="shared" si="72"/>
        <v>0</v>
      </c>
      <c r="D97" s="24">
        <f t="shared" si="72"/>
        <v>0</v>
      </c>
      <c r="E97" s="24">
        <f t="shared" si="72"/>
        <v>0</v>
      </c>
      <c r="F97" s="24">
        <f>F84+F96</f>
        <v>0</v>
      </c>
      <c r="G97" s="14" t="e">
        <f t="shared" si="72"/>
        <v>#DIV/0!</v>
      </c>
      <c r="H97" s="14" t="e">
        <f t="shared" si="72"/>
        <v>#DIV/0!</v>
      </c>
      <c r="I97" s="14" t="e">
        <f t="shared" si="72"/>
        <v>#DIV/0!</v>
      </c>
      <c r="J97" s="14" t="e">
        <f t="shared" si="72"/>
        <v>#DIV/0!</v>
      </c>
      <c r="K97" s="14" t="e">
        <f t="shared" si="72"/>
        <v>#DIV/0!</v>
      </c>
      <c r="L97" s="14" t="e">
        <f t="shared" si="72"/>
        <v>#DIV/0!</v>
      </c>
      <c r="M97" s="14" t="e">
        <f t="shared" si="72"/>
        <v>#DIV/0!</v>
      </c>
      <c r="N97" s="14" t="e">
        <f t="shared" si="72"/>
        <v>#DIV/0!</v>
      </c>
      <c r="O97" s="14" t="e">
        <f t="shared" si="72"/>
        <v>#DIV/0!</v>
      </c>
      <c r="P97" s="14" t="e">
        <f t="shared" si="72"/>
        <v>#DIV/0!</v>
      </c>
      <c r="Q97" s="14">
        <f t="shared" si="72"/>
        <v>0</v>
      </c>
    </row>
    <row r="98" spans="1:20">
      <c r="A98" s="11" t="s">
        <v>307</v>
      </c>
      <c r="B98" s="26">
        <f>Výsledovka!F61</f>
        <v>0</v>
      </c>
      <c r="C98" s="26">
        <f>Výsledovka!G61</f>
        <v>0</v>
      </c>
      <c r="D98" s="26">
        <f>Výsledovka!H61</f>
        <v>0</v>
      </c>
      <c r="E98" s="26">
        <f>Výsledovka!I61</f>
        <v>0</v>
      </c>
      <c r="F98" s="26">
        <v>0</v>
      </c>
      <c r="G98" s="12" t="e">
        <f t="shared" ref="G98:Q98" si="73">G97*G123</f>
        <v>#DIV/0!</v>
      </c>
      <c r="H98" s="12" t="e">
        <f t="shared" si="73"/>
        <v>#DIV/0!</v>
      </c>
      <c r="I98" s="12" t="e">
        <f t="shared" si="73"/>
        <v>#DIV/0!</v>
      </c>
      <c r="J98" s="12" t="e">
        <f t="shared" si="73"/>
        <v>#DIV/0!</v>
      </c>
      <c r="K98" s="12" t="e">
        <f t="shared" si="73"/>
        <v>#DIV/0!</v>
      </c>
      <c r="L98" s="12" t="e">
        <f t="shared" si="73"/>
        <v>#DIV/0!</v>
      </c>
      <c r="M98" s="12" t="e">
        <f t="shared" si="73"/>
        <v>#DIV/0!</v>
      </c>
      <c r="N98" s="12" t="e">
        <f t="shared" si="73"/>
        <v>#DIV/0!</v>
      </c>
      <c r="O98" s="12" t="e">
        <f t="shared" si="73"/>
        <v>#DIV/0!</v>
      </c>
      <c r="P98" s="12" t="e">
        <f t="shared" si="73"/>
        <v>#DIV/0!</v>
      </c>
      <c r="Q98" s="12">
        <f t="shared" si="73"/>
        <v>0</v>
      </c>
    </row>
    <row r="99" spans="1:20" s="4" customFormat="1">
      <c r="A99" s="8" t="s">
        <v>322</v>
      </c>
      <c r="B99" s="24">
        <f>B97-B98</f>
        <v>0</v>
      </c>
      <c r="C99" s="24">
        <f>C97-C98</f>
        <v>0</v>
      </c>
      <c r="D99" s="24">
        <f>D97-D98</f>
        <v>0</v>
      </c>
      <c r="E99" s="24">
        <f>E97-E98</f>
        <v>0</v>
      </c>
      <c r="F99" s="24">
        <f>F97-F98</f>
        <v>0</v>
      </c>
      <c r="G99" s="14" t="e">
        <f t="shared" ref="G99:Q99" si="74">G97-G98</f>
        <v>#DIV/0!</v>
      </c>
      <c r="H99" s="14" t="e">
        <f t="shared" si="74"/>
        <v>#DIV/0!</v>
      </c>
      <c r="I99" s="14" t="e">
        <f t="shared" si="74"/>
        <v>#DIV/0!</v>
      </c>
      <c r="J99" s="14" t="e">
        <f>J97-J98</f>
        <v>#DIV/0!</v>
      </c>
      <c r="K99" s="14" t="e">
        <f>K97-K98</f>
        <v>#DIV/0!</v>
      </c>
      <c r="L99" s="14" t="e">
        <f t="shared" si="74"/>
        <v>#DIV/0!</v>
      </c>
      <c r="M99" s="14" t="e">
        <f t="shared" si="74"/>
        <v>#DIV/0!</v>
      </c>
      <c r="N99" s="14" t="e">
        <f t="shared" si="74"/>
        <v>#DIV/0!</v>
      </c>
      <c r="O99" s="14" t="e">
        <f t="shared" si="74"/>
        <v>#DIV/0!</v>
      </c>
      <c r="P99" s="14" t="e">
        <f t="shared" si="74"/>
        <v>#DIV/0!</v>
      </c>
      <c r="Q99" s="14">
        <f t="shared" si="74"/>
        <v>0</v>
      </c>
    </row>
    <row r="100" spans="1:20" s="4" customFormat="1">
      <c r="A100" s="441"/>
      <c r="B100" s="442"/>
      <c r="C100" s="446"/>
      <c r="D100" s="446"/>
      <c r="E100" s="446"/>
      <c r="F100" s="442"/>
      <c r="G100" s="446"/>
      <c r="H100" s="446"/>
      <c r="I100" s="446"/>
      <c r="J100" s="446"/>
      <c r="K100" s="446"/>
      <c r="L100" s="446"/>
      <c r="M100" s="446"/>
      <c r="N100" s="446"/>
      <c r="O100" s="446"/>
      <c r="P100" s="446"/>
      <c r="Q100" s="441"/>
    </row>
    <row r="101" spans="1:20">
      <c r="A101" s="443" t="s">
        <v>314</v>
      </c>
      <c r="B101" s="444">
        <f t="shared" ref="B101:Q101" si="75">B45+B50+B74+B87+B89+B91+B94</f>
        <v>0</v>
      </c>
      <c r="C101" s="444">
        <f t="shared" si="75"/>
        <v>0</v>
      </c>
      <c r="D101" s="444">
        <f t="shared" si="75"/>
        <v>0</v>
      </c>
      <c r="E101" s="444">
        <f t="shared" si="75"/>
        <v>0</v>
      </c>
      <c r="F101" s="444">
        <f t="shared" si="75"/>
        <v>0</v>
      </c>
      <c r="G101" s="445">
        <f t="shared" si="75"/>
        <v>0</v>
      </c>
      <c r="H101" s="445">
        <f t="shared" si="75"/>
        <v>0</v>
      </c>
      <c r="I101" s="445">
        <f t="shared" si="75"/>
        <v>0</v>
      </c>
      <c r="J101" s="445">
        <f t="shared" si="75"/>
        <v>0</v>
      </c>
      <c r="K101" s="445">
        <f t="shared" si="75"/>
        <v>0</v>
      </c>
      <c r="L101" s="445">
        <f t="shared" si="75"/>
        <v>0</v>
      </c>
      <c r="M101" s="445">
        <f t="shared" si="75"/>
        <v>0</v>
      </c>
      <c r="N101" s="445">
        <f t="shared" si="75"/>
        <v>0</v>
      </c>
      <c r="O101" s="445">
        <f t="shared" si="75"/>
        <v>0</v>
      </c>
      <c r="P101" s="445">
        <f t="shared" si="75"/>
        <v>0</v>
      </c>
      <c r="Q101" s="445">
        <f t="shared" si="75"/>
        <v>0</v>
      </c>
    </row>
    <row r="102" spans="1:20">
      <c r="A102" s="11" t="s">
        <v>351</v>
      </c>
      <c r="B102" s="34"/>
      <c r="C102" s="34" t="e">
        <f>(C93)/((C29+B29+C34+B34)/2)</f>
        <v>#DIV/0!</v>
      </c>
      <c r="D102" s="34" t="e">
        <f>(D93)/((D29+C29+D34+C34)/2)</f>
        <v>#DIV/0!</v>
      </c>
      <c r="E102" s="34" t="e">
        <f>(E93)/((E29+D29+E34+D34)/2)</f>
        <v>#DIV/0!</v>
      </c>
      <c r="F102" s="34" t="e">
        <f>(F93)/((F29+E29+F34+E34)/2)</f>
        <v>#DIV/0!</v>
      </c>
      <c r="G102" s="35"/>
      <c r="H102" s="35"/>
      <c r="I102" s="35"/>
      <c r="J102" s="35"/>
      <c r="K102" s="35"/>
      <c r="L102" s="35"/>
      <c r="M102" s="35"/>
      <c r="N102" s="35"/>
      <c r="O102" s="35"/>
      <c r="P102" s="35"/>
      <c r="Q102" s="35"/>
    </row>
    <row r="103" spans="1:20">
      <c r="A103" s="11" t="s">
        <v>485</v>
      </c>
      <c r="B103" s="36" t="e">
        <f t="shared" ref="B103:Q103" si="76">B98/B97</f>
        <v>#DIV/0!</v>
      </c>
      <c r="C103" s="36" t="e">
        <f t="shared" si="76"/>
        <v>#DIV/0!</v>
      </c>
      <c r="D103" s="36" t="e">
        <f t="shared" si="76"/>
        <v>#DIV/0!</v>
      </c>
      <c r="E103" s="36" t="e">
        <f>E98/E97</f>
        <v>#DIV/0!</v>
      </c>
      <c r="F103" s="36" t="e">
        <f>F98/F97</f>
        <v>#DIV/0!</v>
      </c>
      <c r="G103" s="36" t="e">
        <f>G98/G97</f>
        <v>#DIV/0!</v>
      </c>
      <c r="H103" s="36" t="e">
        <f t="shared" si="76"/>
        <v>#DIV/0!</v>
      </c>
      <c r="I103" s="36" t="e">
        <f t="shared" si="76"/>
        <v>#DIV/0!</v>
      </c>
      <c r="J103" s="36" t="e">
        <f t="shared" si="76"/>
        <v>#DIV/0!</v>
      </c>
      <c r="K103" s="36" t="e">
        <f t="shared" si="76"/>
        <v>#DIV/0!</v>
      </c>
      <c r="L103" s="36" t="e">
        <f t="shared" si="76"/>
        <v>#DIV/0!</v>
      </c>
      <c r="M103" s="36" t="e">
        <f t="shared" si="76"/>
        <v>#DIV/0!</v>
      </c>
      <c r="N103" s="36" t="e">
        <f t="shared" si="76"/>
        <v>#DIV/0!</v>
      </c>
      <c r="O103" s="36" t="e">
        <f t="shared" si="76"/>
        <v>#DIV/0!</v>
      </c>
      <c r="P103" s="36" t="e">
        <f t="shared" si="76"/>
        <v>#DIV/0!</v>
      </c>
      <c r="Q103" s="36" t="e">
        <f t="shared" si="76"/>
        <v>#DIV/0!</v>
      </c>
    </row>
    <row r="104" spans="1:20">
      <c r="A104" s="11" t="s">
        <v>840</v>
      </c>
      <c r="B104" s="12">
        <f t="shared" ref="B104:Q104" si="77">B45+B50+B74</f>
        <v>0</v>
      </c>
      <c r="C104" s="12">
        <f t="shared" si="77"/>
        <v>0</v>
      </c>
      <c r="D104" s="12">
        <f t="shared" si="77"/>
        <v>0</v>
      </c>
      <c r="E104" s="12">
        <f t="shared" si="77"/>
        <v>0</v>
      </c>
      <c r="F104" s="12">
        <f t="shared" si="77"/>
        <v>0</v>
      </c>
      <c r="G104" s="12">
        <f t="shared" si="77"/>
        <v>0</v>
      </c>
      <c r="H104" s="12">
        <f t="shared" si="77"/>
        <v>0</v>
      </c>
      <c r="I104" s="12">
        <f t="shared" si="77"/>
        <v>0</v>
      </c>
      <c r="J104" s="12">
        <f t="shared" si="77"/>
        <v>0</v>
      </c>
      <c r="K104" s="12">
        <f t="shared" si="77"/>
        <v>0</v>
      </c>
      <c r="L104" s="12">
        <f t="shared" si="77"/>
        <v>0</v>
      </c>
      <c r="M104" s="12">
        <f t="shared" si="77"/>
        <v>0</v>
      </c>
      <c r="N104" s="12">
        <f t="shared" si="77"/>
        <v>0</v>
      </c>
      <c r="O104" s="12">
        <f t="shared" si="77"/>
        <v>0</v>
      </c>
      <c r="P104" s="12">
        <f t="shared" si="77"/>
        <v>0</v>
      </c>
      <c r="Q104" s="12">
        <f t="shared" si="77"/>
        <v>0</v>
      </c>
    </row>
    <row r="105" spans="1:20">
      <c r="A105" s="11" t="s">
        <v>841</v>
      </c>
      <c r="B105" s="12">
        <f t="shared" ref="B105:Q105" si="78">B47+B52+B61+B62+B66+B69+B77+B88+B90+B92+B93+B95</f>
        <v>0</v>
      </c>
      <c r="C105" s="12">
        <f t="shared" si="78"/>
        <v>0</v>
      </c>
      <c r="D105" s="12">
        <f t="shared" si="78"/>
        <v>0</v>
      </c>
      <c r="E105" s="12">
        <f t="shared" si="78"/>
        <v>0</v>
      </c>
      <c r="F105" s="12">
        <f t="shared" si="78"/>
        <v>0</v>
      </c>
      <c r="G105" s="12" t="e">
        <f>G47+G52+G61+G62+G66+G69+G77+G88+G90+G92+G93+G95</f>
        <v>#DIV/0!</v>
      </c>
      <c r="H105" s="12" t="e">
        <f t="shared" si="78"/>
        <v>#DIV/0!</v>
      </c>
      <c r="I105" s="12" t="e">
        <f t="shared" si="78"/>
        <v>#DIV/0!</v>
      </c>
      <c r="J105" s="12" t="e">
        <f t="shared" si="78"/>
        <v>#DIV/0!</v>
      </c>
      <c r="K105" s="12" t="e">
        <f t="shared" si="78"/>
        <v>#DIV/0!</v>
      </c>
      <c r="L105" s="12" t="e">
        <f t="shared" si="78"/>
        <v>#DIV/0!</v>
      </c>
      <c r="M105" s="12" t="e">
        <f t="shared" si="78"/>
        <v>#DIV/0!</v>
      </c>
      <c r="N105" s="12" t="e">
        <f t="shared" si="78"/>
        <v>#DIV/0!</v>
      </c>
      <c r="O105" s="12" t="e">
        <f t="shared" si="78"/>
        <v>#DIV/0!</v>
      </c>
      <c r="P105" s="12" t="e">
        <f t="shared" si="78"/>
        <v>#DIV/0!</v>
      </c>
      <c r="Q105" s="12">
        <f t="shared" si="78"/>
        <v>0</v>
      </c>
    </row>
    <row r="106" spans="1:20">
      <c r="A106" s="11" t="s">
        <v>842</v>
      </c>
      <c r="B106" s="406" t="e">
        <f t="shared" ref="B106:Q106" si="79">B105/B104</f>
        <v>#DIV/0!</v>
      </c>
      <c r="C106" s="406" t="e">
        <f t="shared" si="79"/>
        <v>#DIV/0!</v>
      </c>
      <c r="D106" s="406" t="e">
        <f t="shared" si="79"/>
        <v>#DIV/0!</v>
      </c>
      <c r="E106" s="406" t="e">
        <f t="shared" si="79"/>
        <v>#DIV/0!</v>
      </c>
      <c r="F106" s="406" t="e">
        <f t="shared" si="79"/>
        <v>#DIV/0!</v>
      </c>
      <c r="G106" s="406" t="e">
        <f>G105/G104</f>
        <v>#DIV/0!</v>
      </c>
      <c r="H106" s="406" t="e">
        <f t="shared" si="79"/>
        <v>#DIV/0!</v>
      </c>
      <c r="I106" s="406" t="e">
        <f t="shared" si="79"/>
        <v>#DIV/0!</v>
      </c>
      <c r="J106" s="406" t="e">
        <f t="shared" si="79"/>
        <v>#DIV/0!</v>
      </c>
      <c r="K106" s="406" t="e">
        <f t="shared" si="79"/>
        <v>#DIV/0!</v>
      </c>
      <c r="L106" s="406" t="e">
        <f t="shared" si="79"/>
        <v>#DIV/0!</v>
      </c>
      <c r="M106" s="406" t="e">
        <f t="shared" si="79"/>
        <v>#DIV/0!</v>
      </c>
      <c r="N106" s="406" t="e">
        <f t="shared" si="79"/>
        <v>#DIV/0!</v>
      </c>
      <c r="O106" s="406" t="e">
        <f t="shared" si="79"/>
        <v>#DIV/0!</v>
      </c>
      <c r="P106" s="406" t="e">
        <f t="shared" si="79"/>
        <v>#DIV/0!</v>
      </c>
      <c r="Q106" s="406" t="e">
        <f t="shared" si="79"/>
        <v>#DIV/0!</v>
      </c>
    </row>
    <row r="107" spans="1:20">
      <c r="A107" s="11" t="s">
        <v>760</v>
      </c>
      <c r="B107" s="12">
        <f t="shared" ref="B107:Q107" si="80">B84+B71</f>
        <v>0</v>
      </c>
      <c r="C107" s="12">
        <f t="shared" si="80"/>
        <v>0</v>
      </c>
      <c r="D107" s="12">
        <f t="shared" si="80"/>
        <v>0</v>
      </c>
      <c r="E107" s="12">
        <f t="shared" si="80"/>
        <v>0</v>
      </c>
      <c r="F107" s="12">
        <f t="shared" si="80"/>
        <v>0</v>
      </c>
      <c r="G107" s="12" t="e">
        <f t="shared" si="80"/>
        <v>#DIV/0!</v>
      </c>
      <c r="H107" s="12" t="e">
        <f t="shared" si="80"/>
        <v>#DIV/0!</v>
      </c>
      <c r="I107" s="12" t="e">
        <f t="shared" si="80"/>
        <v>#DIV/0!</v>
      </c>
      <c r="J107" s="12" t="e">
        <f t="shared" si="80"/>
        <v>#DIV/0!</v>
      </c>
      <c r="K107" s="12" t="e">
        <f t="shared" si="80"/>
        <v>#DIV/0!</v>
      </c>
      <c r="L107" s="12" t="e">
        <f t="shared" si="80"/>
        <v>#DIV/0!</v>
      </c>
      <c r="M107" s="12" t="e">
        <f t="shared" si="80"/>
        <v>#DIV/0!</v>
      </c>
      <c r="N107" s="12" t="e">
        <f t="shared" si="80"/>
        <v>#DIV/0!</v>
      </c>
      <c r="O107" s="12" t="e">
        <f t="shared" si="80"/>
        <v>#DIV/0!</v>
      </c>
      <c r="P107" s="12" t="e">
        <f t="shared" si="80"/>
        <v>#DIV/0!</v>
      </c>
      <c r="Q107" s="12">
        <f t="shared" si="80"/>
        <v>0</v>
      </c>
    </row>
    <row r="108" spans="1:20">
      <c r="A108" s="11" t="s">
        <v>835</v>
      </c>
      <c r="B108" s="406" t="e">
        <f t="shared" ref="B108:Q108" si="81">(B84+B69)/B50</f>
        <v>#DIV/0!</v>
      </c>
      <c r="C108" s="406" t="e">
        <f t="shared" si="81"/>
        <v>#DIV/0!</v>
      </c>
      <c r="D108" s="406" t="e">
        <f t="shared" si="81"/>
        <v>#DIV/0!</v>
      </c>
      <c r="E108" s="406" t="e">
        <f t="shared" si="81"/>
        <v>#DIV/0!</v>
      </c>
      <c r="F108" s="406" t="e">
        <f t="shared" si="81"/>
        <v>#DIV/0!</v>
      </c>
      <c r="G108" s="406" t="e">
        <f t="shared" si="81"/>
        <v>#DIV/0!</v>
      </c>
      <c r="H108" s="406" t="e">
        <f t="shared" si="81"/>
        <v>#DIV/0!</v>
      </c>
      <c r="I108" s="406" t="e">
        <f t="shared" si="81"/>
        <v>#DIV/0!</v>
      </c>
      <c r="J108" s="406" t="e">
        <f t="shared" si="81"/>
        <v>#DIV/0!</v>
      </c>
      <c r="K108" s="406" t="e">
        <f t="shared" si="81"/>
        <v>#DIV/0!</v>
      </c>
      <c r="L108" s="406" t="e">
        <f t="shared" si="81"/>
        <v>#DIV/0!</v>
      </c>
      <c r="M108" s="406" t="e">
        <f t="shared" si="81"/>
        <v>#DIV/0!</v>
      </c>
      <c r="N108" s="406" t="e">
        <f t="shared" si="81"/>
        <v>#DIV/0!</v>
      </c>
      <c r="O108" s="406" t="e">
        <f t="shared" si="81"/>
        <v>#DIV/0!</v>
      </c>
      <c r="P108" s="406" t="e">
        <f t="shared" si="81"/>
        <v>#DIV/0!</v>
      </c>
      <c r="Q108" s="406" t="e">
        <f t="shared" si="81"/>
        <v>#DIV/0!</v>
      </c>
    </row>
    <row r="109" spans="1:20">
      <c r="A109" s="11" t="s">
        <v>742</v>
      </c>
      <c r="B109" s="36" t="e">
        <f t="shared" ref="B109:Q109" si="82">1-B105/B104</f>
        <v>#DIV/0!</v>
      </c>
      <c r="C109" s="36" t="e">
        <f t="shared" si="82"/>
        <v>#DIV/0!</v>
      </c>
      <c r="D109" s="36" t="e">
        <f t="shared" si="82"/>
        <v>#DIV/0!</v>
      </c>
      <c r="E109" s="36" t="e">
        <f t="shared" si="82"/>
        <v>#DIV/0!</v>
      </c>
      <c r="F109" s="36" t="e">
        <f t="shared" si="82"/>
        <v>#DIV/0!</v>
      </c>
      <c r="G109" s="36" t="e">
        <f>1-G105/G104</f>
        <v>#DIV/0!</v>
      </c>
      <c r="H109" s="36" t="e">
        <f t="shared" si="82"/>
        <v>#DIV/0!</v>
      </c>
      <c r="I109" s="36" t="e">
        <f t="shared" si="82"/>
        <v>#DIV/0!</v>
      </c>
      <c r="J109" s="36" t="e">
        <f t="shared" si="82"/>
        <v>#DIV/0!</v>
      </c>
      <c r="K109" s="36" t="e">
        <f t="shared" si="82"/>
        <v>#DIV/0!</v>
      </c>
      <c r="L109" s="36" t="e">
        <f t="shared" si="82"/>
        <v>#DIV/0!</v>
      </c>
      <c r="M109" s="36" t="e">
        <f t="shared" si="82"/>
        <v>#DIV/0!</v>
      </c>
      <c r="N109" s="36" t="e">
        <f t="shared" si="82"/>
        <v>#DIV/0!</v>
      </c>
      <c r="O109" s="36" t="e">
        <f t="shared" si="82"/>
        <v>#DIV/0!</v>
      </c>
      <c r="P109" s="36" t="e">
        <f t="shared" si="82"/>
        <v>#DIV/0!</v>
      </c>
      <c r="Q109" s="36" t="e">
        <f t="shared" si="82"/>
        <v>#DIV/0!</v>
      </c>
      <c r="R109" s="20"/>
      <c r="S109" s="20"/>
      <c r="T109" s="20"/>
    </row>
    <row r="110" spans="1:20">
      <c r="A110" s="11" t="s">
        <v>831</v>
      </c>
      <c r="B110" s="36" t="e">
        <f>PK!B15/(B45+B50)</f>
        <v>#DIV/0!</v>
      </c>
      <c r="C110" s="36" t="e">
        <f>PK!C15/(C45+C50)</f>
        <v>#DIV/0!</v>
      </c>
      <c r="D110" s="36" t="e">
        <f>PK!D15/(D45+D50)</f>
        <v>#DIV/0!</v>
      </c>
      <c r="E110" s="36" t="e">
        <f>PK!E15/(E45+E50)</f>
        <v>#DIV/0!</v>
      </c>
      <c r="F110" s="36" t="e">
        <f>PK!F15/(F45+F50)</f>
        <v>#DIV/0!</v>
      </c>
      <c r="G110" s="36" t="e">
        <f>PK!G15/(G45+G50)</f>
        <v>#DIV/0!</v>
      </c>
      <c r="H110" s="36" t="e">
        <f>PK!H15/(H45+H50)</f>
        <v>#DIV/0!</v>
      </c>
      <c r="I110" s="36" t="e">
        <f>PK!I15/(I45+I50)</f>
        <v>#DIV/0!</v>
      </c>
      <c r="J110" s="36" t="e">
        <f>PK!J15/(J45+J50)</f>
        <v>#DIV/0!</v>
      </c>
      <c r="K110" s="36" t="e">
        <f>PK!K15/(K45+K50)</f>
        <v>#DIV/0!</v>
      </c>
      <c r="L110" s="36" t="e">
        <f>PK!L15/(L45+L50)</f>
        <v>#DIV/0!</v>
      </c>
      <c r="M110" s="36" t="e">
        <f>PK!M15/(M45+M50)</f>
        <v>#DIV/0!</v>
      </c>
      <c r="N110" s="36" t="e">
        <f>PK!N15/(N45+N50)</f>
        <v>#DIV/0!</v>
      </c>
      <c r="O110" s="36" t="e">
        <f>PK!O15/(O45+O50)</f>
        <v>#DIV/0!</v>
      </c>
      <c r="P110" s="36" t="e">
        <f>PK!P15/(P45+P50)</f>
        <v>#DIV/0!</v>
      </c>
      <c r="Q110" s="36" t="e">
        <f>PK!Q15/(Q45+Q50)</f>
        <v>#DIV/0!</v>
      </c>
    </row>
    <row r="111" spans="1:20">
      <c r="A111" s="11" t="s">
        <v>837</v>
      </c>
      <c r="B111" s="567">
        <f>Výsledovka!F71</f>
        <v>0</v>
      </c>
      <c r="C111" s="567">
        <f>Výsledovka!G71</f>
        <v>0</v>
      </c>
      <c r="D111" s="567">
        <f>Výsledovka!H71</f>
        <v>0</v>
      </c>
      <c r="E111" s="567">
        <f>Výsledovka!I71</f>
        <v>0</v>
      </c>
      <c r="F111" s="567">
        <f>Výsledovka!J71</f>
        <v>0</v>
      </c>
      <c r="G111" s="440"/>
      <c r="H111" s="440"/>
      <c r="I111" s="440"/>
      <c r="J111" s="440"/>
      <c r="K111" s="440"/>
      <c r="L111" s="440"/>
      <c r="M111" s="440"/>
      <c r="N111" s="440"/>
      <c r="O111" s="440"/>
      <c r="P111" s="440"/>
      <c r="Q111" s="440"/>
      <c r="T111" s="20"/>
    </row>
    <row r="112" spans="1:20">
      <c r="A112" s="11" t="s">
        <v>838</v>
      </c>
      <c r="B112" s="12"/>
      <c r="C112" s="12" t="e">
        <f>C66/B111/12</f>
        <v>#DIV/0!</v>
      </c>
      <c r="D112" s="12" t="e">
        <f>D66/D111/12</f>
        <v>#DIV/0!</v>
      </c>
      <c r="E112" s="12" t="e">
        <f>E66/E111/12</f>
        <v>#DIV/0!</v>
      </c>
      <c r="F112" s="12" t="e">
        <f>F66/F111/12</f>
        <v>#DIV/0!</v>
      </c>
      <c r="G112" s="12" t="e">
        <f>E112*1.15*(1+G41)</f>
        <v>#DIV/0!</v>
      </c>
      <c r="H112" s="12" t="e">
        <f t="shared" ref="H112:Q112" si="83">G112*(1+H41)</f>
        <v>#DIV/0!</v>
      </c>
      <c r="I112" s="12" t="e">
        <f t="shared" si="83"/>
        <v>#DIV/0!</v>
      </c>
      <c r="J112" s="12" t="e">
        <f t="shared" si="83"/>
        <v>#DIV/0!</v>
      </c>
      <c r="K112" s="12" t="e">
        <f t="shared" si="83"/>
        <v>#DIV/0!</v>
      </c>
      <c r="L112" s="12" t="e">
        <f t="shared" si="83"/>
        <v>#DIV/0!</v>
      </c>
      <c r="M112" s="12" t="e">
        <f t="shared" si="83"/>
        <v>#DIV/0!</v>
      </c>
      <c r="N112" s="12" t="e">
        <f t="shared" si="83"/>
        <v>#DIV/0!</v>
      </c>
      <c r="O112" s="12" t="e">
        <f t="shared" si="83"/>
        <v>#DIV/0!</v>
      </c>
      <c r="P112" s="12" t="e">
        <f t="shared" si="83"/>
        <v>#DIV/0!</v>
      </c>
      <c r="Q112" s="12" t="e">
        <f t="shared" si="83"/>
        <v>#DIV/0!</v>
      </c>
      <c r="R112" s="129"/>
    </row>
    <row r="113" spans="1:20">
      <c r="A113" s="11" t="s">
        <v>845</v>
      </c>
      <c r="B113" s="12"/>
      <c r="C113" s="12" t="e">
        <f>C112/1.338</f>
        <v>#DIV/0!</v>
      </c>
      <c r="D113" s="12" t="e">
        <f>D112/1.338</f>
        <v>#DIV/0!</v>
      </c>
      <c r="E113" s="12" t="e">
        <f>E112/1.338</f>
        <v>#DIV/0!</v>
      </c>
      <c r="F113" s="12" t="e">
        <f>F112/1.338</f>
        <v>#DIV/0!</v>
      </c>
      <c r="G113" s="12" t="e">
        <f>G112/1.338</f>
        <v>#DIV/0!</v>
      </c>
      <c r="H113" s="12" t="e">
        <f t="shared" ref="H113:Q113" si="84">H112/1.338</f>
        <v>#DIV/0!</v>
      </c>
      <c r="I113" s="12" t="e">
        <f t="shared" si="84"/>
        <v>#DIV/0!</v>
      </c>
      <c r="J113" s="12" t="e">
        <f t="shared" si="84"/>
        <v>#DIV/0!</v>
      </c>
      <c r="K113" s="12" t="e">
        <f t="shared" si="84"/>
        <v>#DIV/0!</v>
      </c>
      <c r="L113" s="12" t="e">
        <f t="shared" si="84"/>
        <v>#DIV/0!</v>
      </c>
      <c r="M113" s="12" t="e">
        <f t="shared" si="84"/>
        <v>#DIV/0!</v>
      </c>
      <c r="N113" s="12" t="e">
        <f t="shared" si="84"/>
        <v>#DIV/0!</v>
      </c>
      <c r="O113" s="12" t="e">
        <f t="shared" si="84"/>
        <v>#DIV/0!</v>
      </c>
      <c r="P113" s="12" t="e">
        <f t="shared" si="84"/>
        <v>#DIV/0!</v>
      </c>
      <c r="Q113" s="12" t="e">
        <f t="shared" si="84"/>
        <v>#DIV/0!</v>
      </c>
      <c r="R113" s="129"/>
    </row>
    <row r="114" spans="1:20">
      <c r="F114" s="5"/>
    </row>
    <row r="115" spans="1:20">
      <c r="A115" s="8">
        <f>A1</f>
        <v>0</v>
      </c>
      <c r="B115" s="20"/>
      <c r="C115" s="20"/>
      <c r="D115" s="20"/>
      <c r="E115" s="20"/>
      <c r="F115" s="20"/>
      <c r="G115" s="93"/>
      <c r="H115" s="93"/>
      <c r="I115" s="93"/>
      <c r="J115" s="93"/>
      <c r="K115" s="93"/>
      <c r="L115" s="93"/>
      <c r="M115" s="93"/>
      <c r="N115" s="93"/>
      <c r="O115" s="93"/>
      <c r="P115" s="93"/>
      <c r="Q115" s="93"/>
    </row>
    <row r="116" spans="1:20">
      <c r="A116" s="8" t="s">
        <v>902</v>
      </c>
      <c r="B116" s="217"/>
      <c r="C116" s="217"/>
      <c r="D116" s="217"/>
      <c r="E116" s="217"/>
      <c r="F116" s="217"/>
      <c r="G116" s="217">
        <f t="shared" ref="G116:Q116" si="85">G44</f>
        <v>2025</v>
      </c>
      <c r="H116" s="217">
        <f t="shared" si="85"/>
        <v>2026</v>
      </c>
      <c r="I116" s="217">
        <f t="shared" si="85"/>
        <v>2027</v>
      </c>
      <c r="J116" s="217">
        <f t="shared" si="85"/>
        <v>2028</v>
      </c>
      <c r="K116" s="217">
        <f t="shared" si="85"/>
        <v>2029</v>
      </c>
      <c r="L116" s="217">
        <f t="shared" si="85"/>
        <v>2030</v>
      </c>
      <c r="M116" s="217">
        <f t="shared" si="85"/>
        <v>2031</v>
      </c>
      <c r="N116" s="217">
        <f t="shared" si="85"/>
        <v>2032</v>
      </c>
      <c r="O116" s="217">
        <f t="shared" si="85"/>
        <v>2033</v>
      </c>
      <c r="P116" s="217">
        <f t="shared" si="85"/>
        <v>2034</v>
      </c>
      <c r="Q116" s="217" t="str">
        <f t="shared" si="85"/>
        <v>2. fáze</v>
      </c>
      <c r="T116" s="568"/>
    </row>
    <row r="117" spans="1:20" s="4" customFormat="1" hidden="1">
      <c r="A117" s="11" t="s">
        <v>744</v>
      </c>
      <c r="B117" s="12"/>
      <c r="C117" s="12"/>
      <c r="D117" s="12"/>
      <c r="E117" s="12"/>
      <c r="F117" s="235"/>
      <c r="G117" s="12">
        <v>0</v>
      </c>
      <c r="H117" s="12">
        <f t="shared" ref="H117:O117" si="86">G117</f>
        <v>0</v>
      </c>
      <c r="I117" s="12">
        <f t="shared" si="86"/>
        <v>0</v>
      </c>
      <c r="J117" s="12">
        <f t="shared" si="86"/>
        <v>0</v>
      </c>
      <c r="K117" s="12">
        <f t="shared" si="86"/>
        <v>0</v>
      </c>
      <c r="L117" s="12">
        <f t="shared" si="86"/>
        <v>0</v>
      </c>
      <c r="M117" s="12">
        <f t="shared" si="86"/>
        <v>0</v>
      </c>
      <c r="N117" s="12">
        <f t="shared" si="86"/>
        <v>0</v>
      </c>
      <c r="O117" s="12">
        <f t="shared" si="86"/>
        <v>0</v>
      </c>
      <c r="P117" s="12">
        <f>O117</f>
        <v>0</v>
      </c>
      <c r="Q117" s="12">
        <f>P117</f>
        <v>0</v>
      </c>
    </row>
    <row r="118" spans="1:20" s="4" customFormat="1" hidden="1">
      <c r="A118" s="11" t="s">
        <v>743</v>
      </c>
      <c r="B118" s="12"/>
      <c r="C118" s="12"/>
      <c r="D118" s="12"/>
      <c r="E118" s="12"/>
      <c r="F118" s="12"/>
      <c r="G118" s="12">
        <v>0</v>
      </c>
      <c r="H118" s="12">
        <f>G118</f>
        <v>0</v>
      </c>
      <c r="I118" s="12">
        <f t="shared" ref="I118:O118" si="87">H118</f>
        <v>0</v>
      </c>
      <c r="J118" s="12">
        <f t="shared" si="87"/>
        <v>0</v>
      </c>
      <c r="K118" s="12">
        <f t="shared" si="87"/>
        <v>0</v>
      </c>
      <c r="L118" s="12">
        <f t="shared" si="87"/>
        <v>0</v>
      </c>
      <c r="M118" s="12">
        <f t="shared" si="87"/>
        <v>0</v>
      </c>
      <c r="N118" s="12">
        <f t="shared" si="87"/>
        <v>0</v>
      </c>
      <c r="O118" s="12">
        <f t="shared" si="87"/>
        <v>0</v>
      </c>
      <c r="P118" s="12">
        <f>O118</f>
        <v>0</v>
      </c>
      <c r="Q118" s="12">
        <f>P118</f>
        <v>0</v>
      </c>
    </row>
    <row r="119" spans="1:20" s="4" customFormat="1">
      <c r="A119" s="11" t="s">
        <v>844</v>
      </c>
      <c r="B119" s="12"/>
      <c r="C119" s="12"/>
      <c r="D119" s="12"/>
      <c r="E119" s="12"/>
      <c r="F119" s="12"/>
      <c r="G119" s="12" t="e">
        <f t="shared" ref="G119:Q119" si="88">G97+G93-G117+G118</f>
        <v>#DIV/0!</v>
      </c>
      <c r="H119" s="12" t="e">
        <f t="shared" si="88"/>
        <v>#DIV/0!</v>
      </c>
      <c r="I119" s="12" t="e">
        <f t="shared" si="88"/>
        <v>#DIV/0!</v>
      </c>
      <c r="J119" s="12" t="e">
        <f t="shared" si="88"/>
        <v>#DIV/0!</v>
      </c>
      <c r="K119" s="12" t="e">
        <f t="shared" si="88"/>
        <v>#DIV/0!</v>
      </c>
      <c r="L119" s="12" t="e">
        <f t="shared" si="88"/>
        <v>#DIV/0!</v>
      </c>
      <c r="M119" s="12" t="e">
        <f t="shared" si="88"/>
        <v>#DIV/0!</v>
      </c>
      <c r="N119" s="12" t="e">
        <f t="shared" si="88"/>
        <v>#DIV/0!</v>
      </c>
      <c r="O119" s="12" t="e">
        <f t="shared" si="88"/>
        <v>#DIV/0!</v>
      </c>
      <c r="P119" s="12" t="e">
        <f t="shared" si="88"/>
        <v>#DIV/0!</v>
      </c>
      <c r="Q119" s="12">
        <f t="shared" si="88"/>
        <v>0</v>
      </c>
    </row>
    <row r="120" spans="1:20" s="4" customFormat="1">
      <c r="A120" s="11" t="s">
        <v>893</v>
      </c>
      <c r="B120" s="12"/>
      <c r="C120" s="12"/>
      <c r="D120" s="12"/>
      <c r="E120" s="12"/>
      <c r="F120" s="12"/>
      <c r="G120" s="12"/>
      <c r="H120" s="12"/>
      <c r="I120" s="12"/>
      <c r="J120" s="12"/>
      <c r="K120" s="12"/>
      <c r="L120" s="12"/>
      <c r="M120" s="12"/>
      <c r="N120" s="12"/>
      <c r="O120" s="12"/>
      <c r="P120" s="12"/>
      <c r="Q120" s="12"/>
      <c r="R120" s="143"/>
    </row>
    <row r="121" spans="1:20">
      <c r="A121" s="11" t="s">
        <v>843</v>
      </c>
      <c r="B121" s="12"/>
      <c r="C121" s="12"/>
      <c r="D121" s="12"/>
      <c r="E121" s="12"/>
      <c r="F121" s="12"/>
      <c r="G121" s="12" t="e">
        <f t="shared" ref="G121:Q121" si="89">G119+G71-G120</f>
        <v>#DIV/0!</v>
      </c>
      <c r="H121" s="12" t="e">
        <f t="shared" si="89"/>
        <v>#DIV/0!</v>
      </c>
      <c r="I121" s="12" t="e">
        <f t="shared" si="89"/>
        <v>#DIV/0!</v>
      </c>
      <c r="J121" s="12" t="e">
        <f t="shared" si="89"/>
        <v>#DIV/0!</v>
      </c>
      <c r="K121" s="12" t="e">
        <f t="shared" si="89"/>
        <v>#DIV/0!</v>
      </c>
      <c r="L121" s="12" t="e">
        <f t="shared" si="89"/>
        <v>#DIV/0!</v>
      </c>
      <c r="M121" s="12" t="e">
        <f t="shared" si="89"/>
        <v>#DIV/0!</v>
      </c>
      <c r="N121" s="12" t="e">
        <f t="shared" si="89"/>
        <v>#DIV/0!</v>
      </c>
      <c r="O121" s="12" t="e">
        <f t="shared" si="89"/>
        <v>#DIV/0!</v>
      </c>
      <c r="P121" s="12" t="e">
        <f t="shared" si="89"/>
        <v>#DIV/0!</v>
      </c>
      <c r="Q121" s="12">
        <f t="shared" si="89"/>
        <v>0</v>
      </c>
    </row>
    <row r="122" spans="1:20" hidden="1">
      <c r="A122" s="11" t="s">
        <v>84</v>
      </c>
      <c r="B122" s="12"/>
      <c r="C122" s="12"/>
      <c r="D122" s="12"/>
      <c r="E122" s="12"/>
      <c r="F122" s="12"/>
      <c r="G122" s="12">
        <v>0</v>
      </c>
      <c r="H122" s="12">
        <v>0</v>
      </c>
      <c r="I122" s="12">
        <v>0</v>
      </c>
      <c r="J122" s="12">
        <v>0</v>
      </c>
      <c r="K122" s="12">
        <v>0</v>
      </c>
      <c r="L122" s="12">
        <v>0</v>
      </c>
      <c r="M122" s="12">
        <v>0</v>
      </c>
      <c r="N122" s="12">
        <v>0</v>
      </c>
      <c r="O122" s="12">
        <v>0</v>
      </c>
      <c r="P122" s="12">
        <v>0</v>
      </c>
      <c r="Q122" s="12">
        <v>0</v>
      </c>
      <c r="R122" s="5" t="s">
        <v>826</v>
      </c>
    </row>
    <row r="123" spans="1:20">
      <c r="A123" s="11" t="s">
        <v>47</v>
      </c>
      <c r="B123" s="12"/>
      <c r="C123" s="12"/>
      <c r="D123" s="12"/>
      <c r="E123" s="12"/>
      <c r="F123" s="12"/>
      <c r="G123" s="36">
        <v>0.21</v>
      </c>
      <c r="H123" s="36">
        <f>G123</f>
        <v>0.21</v>
      </c>
      <c r="I123" s="36">
        <f>H123</f>
        <v>0.21</v>
      </c>
      <c r="J123" s="36">
        <f>I123</f>
        <v>0.21</v>
      </c>
      <c r="K123" s="36">
        <f t="shared" ref="K123:Q123" si="90">J123</f>
        <v>0.21</v>
      </c>
      <c r="L123" s="36">
        <f t="shared" si="90"/>
        <v>0.21</v>
      </c>
      <c r="M123" s="36">
        <f t="shared" si="90"/>
        <v>0.21</v>
      </c>
      <c r="N123" s="36">
        <f t="shared" si="90"/>
        <v>0.21</v>
      </c>
      <c r="O123" s="36">
        <f t="shared" si="90"/>
        <v>0.21</v>
      </c>
      <c r="P123" s="36">
        <f t="shared" si="90"/>
        <v>0.21</v>
      </c>
      <c r="Q123" s="36">
        <f t="shared" si="90"/>
        <v>0.21</v>
      </c>
    </row>
    <row r="124" spans="1:20">
      <c r="A124" s="11" t="s">
        <v>49</v>
      </c>
      <c r="B124" s="12"/>
      <c r="C124" s="12"/>
      <c r="D124" s="12"/>
      <c r="E124" s="12"/>
      <c r="F124" s="12"/>
      <c r="G124" s="12" t="e">
        <f>IF(G122&gt;=(G121),0,IF(G122&gt;0,(G121-G122)*G123,G121*G123))</f>
        <v>#DIV/0!</v>
      </c>
      <c r="H124" s="12" t="e">
        <f t="shared" ref="H124:Q124" si="91">IF(H122&gt;=(H121),0,IF(H122&gt;0,(H121-H122)*H123,H121*H123))</f>
        <v>#DIV/0!</v>
      </c>
      <c r="I124" s="12" t="e">
        <f t="shared" si="91"/>
        <v>#DIV/0!</v>
      </c>
      <c r="J124" s="12" t="e">
        <f t="shared" si="91"/>
        <v>#DIV/0!</v>
      </c>
      <c r="K124" s="12" t="e">
        <f t="shared" si="91"/>
        <v>#DIV/0!</v>
      </c>
      <c r="L124" s="12" t="e">
        <f t="shared" si="91"/>
        <v>#DIV/0!</v>
      </c>
      <c r="M124" s="12" t="e">
        <f t="shared" si="91"/>
        <v>#DIV/0!</v>
      </c>
      <c r="N124" s="12" t="e">
        <f t="shared" si="91"/>
        <v>#DIV/0!</v>
      </c>
      <c r="O124" s="12" t="e">
        <f t="shared" si="91"/>
        <v>#DIV/0!</v>
      </c>
      <c r="P124" s="12" t="e">
        <f t="shared" si="91"/>
        <v>#DIV/0!</v>
      </c>
      <c r="Q124" s="12">
        <f t="shared" si="91"/>
        <v>0</v>
      </c>
    </row>
    <row r="125" spans="1:20">
      <c r="A125" s="8" t="s">
        <v>48</v>
      </c>
      <c r="B125" s="12"/>
      <c r="C125" s="12"/>
      <c r="D125" s="12"/>
      <c r="E125" s="12"/>
      <c r="F125" s="12"/>
      <c r="G125" s="14" t="e">
        <f t="shared" ref="G125:Q125" si="92">G119-G124</f>
        <v>#DIV/0!</v>
      </c>
      <c r="H125" s="14" t="e">
        <f t="shared" si="92"/>
        <v>#DIV/0!</v>
      </c>
      <c r="I125" s="14" t="e">
        <f t="shared" si="92"/>
        <v>#DIV/0!</v>
      </c>
      <c r="J125" s="14" t="e">
        <f t="shared" si="92"/>
        <v>#DIV/0!</v>
      </c>
      <c r="K125" s="14" t="e">
        <f t="shared" si="92"/>
        <v>#DIV/0!</v>
      </c>
      <c r="L125" s="14" t="e">
        <f t="shared" si="92"/>
        <v>#DIV/0!</v>
      </c>
      <c r="M125" s="14" t="e">
        <f t="shared" si="92"/>
        <v>#DIV/0!</v>
      </c>
      <c r="N125" s="14" t="e">
        <f t="shared" si="92"/>
        <v>#DIV/0!</v>
      </c>
      <c r="O125" s="14" t="e">
        <f t="shared" si="92"/>
        <v>#DIV/0!</v>
      </c>
      <c r="P125" s="14" t="e">
        <f t="shared" si="92"/>
        <v>#DIV/0!</v>
      </c>
      <c r="Q125" s="14">
        <f t="shared" si="92"/>
        <v>0</v>
      </c>
    </row>
    <row r="126" spans="1:20">
      <c r="A126" s="11" t="s">
        <v>50</v>
      </c>
      <c r="B126" s="12"/>
      <c r="C126" s="12"/>
      <c r="D126" s="12"/>
      <c r="E126" s="12"/>
      <c r="F126" s="12"/>
      <c r="G126" s="12" t="e">
        <f t="shared" ref="G126:P126" si="93">G71</f>
        <v>#DIV/0!</v>
      </c>
      <c r="H126" s="12" t="e">
        <f t="shared" si="93"/>
        <v>#DIV/0!</v>
      </c>
      <c r="I126" s="12" t="e">
        <f t="shared" si="93"/>
        <v>#DIV/0!</v>
      </c>
      <c r="J126" s="12" t="e">
        <f t="shared" si="93"/>
        <v>#DIV/0!</v>
      </c>
      <c r="K126" s="12" t="e">
        <f t="shared" si="93"/>
        <v>#DIV/0!</v>
      </c>
      <c r="L126" s="12" t="e">
        <f t="shared" si="93"/>
        <v>#DIV/0!</v>
      </c>
      <c r="M126" s="12" t="e">
        <f t="shared" si="93"/>
        <v>#DIV/0!</v>
      </c>
      <c r="N126" s="12" t="e">
        <f t="shared" si="93"/>
        <v>#DIV/0!</v>
      </c>
      <c r="O126" s="12" t="e">
        <f t="shared" si="93"/>
        <v>#DIV/0!</v>
      </c>
      <c r="P126" s="12" t="e">
        <f t="shared" si="93"/>
        <v>#DIV/0!</v>
      </c>
    </row>
    <row r="127" spans="1:20" hidden="1">
      <c r="A127" s="11" t="s">
        <v>68</v>
      </c>
      <c r="B127" s="12"/>
      <c r="C127" s="12"/>
      <c r="D127" s="12"/>
      <c r="E127" s="12"/>
      <c r="F127" s="12"/>
      <c r="G127" s="12">
        <f t="shared" ref="G127:P127" si="94">G72+G78+G81+G92</f>
        <v>0</v>
      </c>
      <c r="H127" s="12">
        <f t="shared" si="94"/>
        <v>0</v>
      </c>
      <c r="I127" s="12">
        <f t="shared" si="94"/>
        <v>0</v>
      </c>
      <c r="J127" s="12">
        <f t="shared" si="94"/>
        <v>0</v>
      </c>
      <c r="K127" s="12">
        <f t="shared" si="94"/>
        <v>0</v>
      </c>
      <c r="L127" s="12">
        <f t="shared" si="94"/>
        <v>0</v>
      </c>
      <c r="M127" s="12">
        <f t="shared" si="94"/>
        <v>0</v>
      </c>
      <c r="N127" s="12">
        <f t="shared" si="94"/>
        <v>0</v>
      </c>
      <c r="O127" s="12">
        <f t="shared" si="94"/>
        <v>0</v>
      </c>
      <c r="P127" s="12">
        <f t="shared" si="94"/>
        <v>0</v>
      </c>
    </row>
    <row r="128" spans="1:20">
      <c r="A128" s="11" t="s">
        <v>69</v>
      </c>
      <c r="B128" s="12"/>
      <c r="C128" s="12"/>
      <c r="D128" s="12"/>
      <c r="E128" s="12"/>
      <c r="F128" s="12"/>
      <c r="G128" s="12">
        <f>G192</f>
        <v>0</v>
      </c>
      <c r="H128" s="12">
        <f t="shared" ref="H128:P128" si="95">H192</f>
        <v>0</v>
      </c>
      <c r="I128" s="12">
        <f t="shared" si="95"/>
        <v>0</v>
      </c>
      <c r="J128" s="12">
        <f t="shared" si="95"/>
        <v>0</v>
      </c>
      <c r="K128" s="12">
        <f t="shared" si="95"/>
        <v>0</v>
      </c>
      <c r="L128" s="12">
        <f t="shared" si="95"/>
        <v>0</v>
      </c>
      <c r="M128" s="12">
        <f t="shared" si="95"/>
        <v>0</v>
      </c>
      <c r="N128" s="12">
        <f t="shared" si="95"/>
        <v>0</v>
      </c>
      <c r="O128" s="12">
        <f t="shared" si="95"/>
        <v>0</v>
      </c>
      <c r="P128" s="12">
        <f t="shared" si="95"/>
        <v>0</v>
      </c>
    </row>
    <row r="129" spans="1:18">
      <c r="A129" s="11" t="s">
        <v>70</v>
      </c>
      <c r="B129" s="12"/>
      <c r="C129" s="12"/>
      <c r="D129" s="12"/>
      <c r="E129" s="12"/>
      <c r="F129" s="12"/>
      <c r="G129" s="12" t="e">
        <f>PK!G16</f>
        <v>#DIV/0!</v>
      </c>
      <c r="H129" s="12" t="e">
        <f>PK!H16</f>
        <v>#DIV/0!</v>
      </c>
      <c r="I129" s="12" t="e">
        <f>PK!I16</f>
        <v>#DIV/0!</v>
      </c>
      <c r="J129" s="12" t="e">
        <f>PK!J16</f>
        <v>#DIV/0!</v>
      </c>
      <c r="K129" s="12" t="e">
        <f>PK!K16</f>
        <v>#DIV/0!</v>
      </c>
      <c r="L129" s="12" t="e">
        <f>PK!L16</f>
        <v>#DIV/0!</v>
      </c>
      <c r="M129" s="12" t="e">
        <f>PK!M16</f>
        <v>#DIV/0!</v>
      </c>
      <c r="N129" s="12" t="e">
        <f>PK!N16</f>
        <v>#DIV/0!</v>
      </c>
      <c r="O129" s="12" t="e">
        <f>PK!O16</f>
        <v>#DIV/0!</v>
      </c>
      <c r="P129" s="12" t="e">
        <f>PK!P16</f>
        <v>#DIV/0!</v>
      </c>
    </row>
    <row r="130" spans="1:18" s="4" customFormat="1">
      <c r="A130" s="8" t="s">
        <v>51</v>
      </c>
      <c r="B130" s="12"/>
      <c r="C130" s="12"/>
      <c r="D130" s="12"/>
      <c r="E130" s="12"/>
      <c r="F130" s="12"/>
      <c r="G130" s="14" t="e">
        <f t="shared" ref="G130:P130" si="96">G125+G126+G127-G128-G129</f>
        <v>#DIV/0!</v>
      </c>
      <c r="H130" s="14" t="e">
        <f t="shared" si="96"/>
        <v>#DIV/0!</v>
      </c>
      <c r="I130" s="14" t="e">
        <f t="shared" si="96"/>
        <v>#DIV/0!</v>
      </c>
      <c r="J130" s="14" t="e">
        <f t="shared" si="96"/>
        <v>#DIV/0!</v>
      </c>
      <c r="K130" s="14" t="e">
        <f t="shared" si="96"/>
        <v>#DIV/0!</v>
      </c>
      <c r="L130" s="14" t="e">
        <f t="shared" si="96"/>
        <v>#DIV/0!</v>
      </c>
      <c r="M130" s="14" t="e">
        <f t="shared" si="96"/>
        <v>#DIV/0!</v>
      </c>
      <c r="N130" s="14" t="e">
        <f t="shared" si="96"/>
        <v>#DIV/0!</v>
      </c>
      <c r="O130" s="14" t="e">
        <f t="shared" si="96"/>
        <v>#DIV/0!</v>
      </c>
      <c r="P130" s="14" t="e">
        <f t="shared" si="96"/>
        <v>#DIV/0!</v>
      </c>
      <c r="Q130" s="5"/>
    </row>
    <row r="131" spans="1:18">
      <c r="A131" s="11" t="s">
        <v>32</v>
      </c>
      <c r="B131" s="12"/>
      <c r="C131" s="12"/>
      <c r="D131" s="12"/>
      <c r="E131" s="12"/>
      <c r="F131" s="12"/>
      <c r="G131" s="37">
        <f>H220</f>
        <v>0.56000000000000005</v>
      </c>
      <c r="H131" s="37">
        <f t="shared" ref="H131:K132" si="97">G131</f>
        <v>0.56000000000000005</v>
      </c>
      <c r="I131" s="37">
        <f t="shared" si="97"/>
        <v>0.56000000000000005</v>
      </c>
      <c r="J131" s="37">
        <f t="shared" si="97"/>
        <v>0.56000000000000005</v>
      </c>
      <c r="K131" s="37">
        <f t="shared" si="97"/>
        <v>0.56000000000000005</v>
      </c>
      <c r="L131" s="37">
        <f t="shared" ref="L131:O135" si="98">K131</f>
        <v>0.56000000000000005</v>
      </c>
      <c r="M131" s="37">
        <f t="shared" si="98"/>
        <v>0.56000000000000005</v>
      </c>
      <c r="N131" s="37">
        <f t="shared" si="98"/>
        <v>0.56000000000000005</v>
      </c>
      <c r="O131" s="37">
        <f t="shared" si="98"/>
        <v>0.56000000000000005</v>
      </c>
      <c r="P131" s="37">
        <f t="shared" ref="P131:P136" si="99">O131</f>
        <v>0.56000000000000005</v>
      </c>
    </row>
    <row r="132" spans="1:18">
      <c r="A132" s="11" t="s">
        <v>71</v>
      </c>
      <c r="B132" s="12"/>
      <c r="C132" s="12"/>
      <c r="D132" s="12"/>
      <c r="E132" s="12"/>
      <c r="F132" s="12"/>
      <c r="G132" s="35">
        <f>I237/100</f>
        <v>4.3730000000000005E-2</v>
      </c>
      <c r="H132" s="35">
        <f t="shared" si="97"/>
        <v>4.3730000000000005E-2</v>
      </c>
      <c r="I132" s="35">
        <f t="shared" si="97"/>
        <v>4.3730000000000005E-2</v>
      </c>
      <c r="J132" s="35">
        <f t="shared" si="97"/>
        <v>4.3730000000000005E-2</v>
      </c>
      <c r="K132" s="35">
        <f t="shared" si="97"/>
        <v>4.3730000000000005E-2</v>
      </c>
      <c r="L132" s="35">
        <f t="shared" si="98"/>
        <v>4.3730000000000005E-2</v>
      </c>
      <c r="M132" s="35">
        <f t="shared" si="98"/>
        <v>4.3730000000000005E-2</v>
      </c>
      <c r="N132" s="35">
        <f t="shared" si="98"/>
        <v>4.3730000000000005E-2</v>
      </c>
      <c r="O132" s="35">
        <f t="shared" si="98"/>
        <v>4.3730000000000005E-2</v>
      </c>
      <c r="P132" s="35">
        <f t="shared" si="99"/>
        <v>4.3730000000000005E-2</v>
      </c>
    </row>
    <row r="133" spans="1:18">
      <c r="A133" s="11" t="s">
        <v>767</v>
      </c>
      <c r="B133" s="12"/>
      <c r="C133" s="12"/>
      <c r="D133" s="12"/>
      <c r="E133" s="12"/>
      <c r="F133" s="12"/>
      <c r="G133" s="35">
        <f>J224</f>
        <v>4.3299999999999998E-2</v>
      </c>
      <c r="H133" s="35">
        <f t="shared" ref="H133:K136" si="100">G133</f>
        <v>4.3299999999999998E-2</v>
      </c>
      <c r="I133" s="35">
        <f t="shared" si="100"/>
        <v>4.3299999999999998E-2</v>
      </c>
      <c r="J133" s="35">
        <f t="shared" si="100"/>
        <v>4.3299999999999998E-2</v>
      </c>
      <c r="K133" s="35">
        <f t="shared" si="100"/>
        <v>4.3299999999999998E-2</v>
      </c>
      <c r="L133" s="35">
        <f t="shared" si="98"/>
        <v>4.3299999999999998E-2</v>
      </c>
      <c r="M133" s="35">
        <f t="shared" si="98"/>
        <v>4.3299999999999998E-2</v>
      </c>
      <c r="N133" s="35">
        <f t="shared" si="98"/>
        <v>4.3299999999999998E-2</v>
      </c>
      <c r="O133" s="35">
        <f t="shared" si="98"/>
        <v>4.3299999999999998E-2</v>
      </c>
      <c r="P133" s="35">
        <f t="shared" si="99"/>
        <v>4.3299999999999998E-2</v>
      </c>
    </row>
    <row r="134" spans="1:18">
      <c r="A134" s="11" t="s">
        <v>66</v>
      </c>
      <c r="B134" s="12"/>
      <c r="C134" s="12"/>
      <c r="D134" s="12"/>
      <c r="E134" s="12"/>
      <c r="F134" s="12"/>
      <c r="G134" s="35">
        <f>F224</f>
        <v>8.0000000000000002E-3</v>
      </c>
      <c r="H134" s="35">
        <f t="shared" si="100"/>
        <v>8.0000000000000002E-3</v>
      </c>
      <c r="I134" s="35">
        <f t="shared" si="100"/>
        <v>8.0000000000000002E-3</v>
      </c>
      <c r="J134" s="35">
        <f t="shared" si="100"/>
        <v>8.0000000000000002E-3</v>
      </c>
      <c r="K134" s="35">
        <f t="shared" si="100"/>
        <v>8.0000000000000002E-3</v>
      </c>
      <c r="L134" s="35">
        <f t="shared" si="98"/>
        <v>8.0000000000000002E-3</v>
      </c>
      <c r="M134" s="35">
        <f t="shared" si="98"/>
        <v>8.0000000000000002E-3</v>
      </c>
      <c r="N134" s="35">
        <f t="shared" si="98"/>
        <v>8.0000000000000002E-3</v>
      </c>
      <c r="O134" s="35">
        <f t="shared" si="98"/>
        <v>8.0000000000000002E-3</v>
      </c>
      <c r="P134" s="35">
        <f t="shared" si="99"/>
        <v>8.0000000000000002E-3</v>
      </c>
    </row>
    <row r="135" spans="1:18">
      <c r="A135" s="11" t="s">
        <v>542</v>
      </c>
      <c r="B135" s="12"/>
      <c r="C135" s="12"/>
      <c r="D135" s="12"/>
      <c r="E135" s="12"/>
      <c r="F135" s="12"/>
      <c r="G135" s="38">
        <v>0</v>
      </c>
      <c r="H135" s="38">
        <f t="shared" si="100"/>
        <v>0</v>
      </c>
      <c r="I135" s="38">
        <f t="shared" si="100"/>
        <v>0</v>
      </c>
      <c r="J135" s="38">
        <f t="shared" si="100"/>
        <v>0</v>
      </c>
      <c r="K135" s="38">
        <f t="shared" si="100"/>
        <v>0</v>
      </c>
      <c r="L135" s="38">
        <f t="shared" si="98"/>
        <v>0</v>
      </c>
      <c r="M135" s="38">
        <f t="shared" si="98"/>
        <v>0</v>
      </c>
      <c r="N135" s="38">
        <f t="shared" si="98"/>
        <v>0</v>
      </c>
      <c r="O135" s="38">
        <f t="shared" si="98"/>
        <v>0</v>
      </c>
      <c r="P135" s="38">
        <f t="shared" si="99"/>
        <v>0</v>
      </c>
    </row>
    <row r="136" spans="1:18">
      <c r="A136" s="11" t="s">
        <v>484</v>
      </c>
      <c r="B136" s="12"/>
      <c r="C136" s="12"/>
      <c r="D136" s="12"/>
      <c r="E136" s="12"/>
      <c r="F136" s="12"/>
      <c r="G136" s="38">
        <f>WACC!G38</f>
        <v>0</v>
      </c>
      <c r="H136" s="38">
        <f t="shared" si="100"/>
        <v>0</v>
      </c>
      <c r="I136" s="38">
        <f t="shared" si="100"/>
        <v>0</v>
      </c>
      <c r="J136" s="38">
        <f t="shared" si="100"/>
        <v>0</v>
      </c>
      <c r="K136" s="38">
        <f t="shared" si="100"/>
        <v>0</v>
      </c>
      <c r="L136" s="38">
        <f>K136</f>
        <v>0</v>
      </c>
      <c r="M136" s="38">
        <f>L136</f>
        <v>0</v>
      </c>
      <c r="N136" s="38">
        <f>M136</f>
        <v>0</v>
      </c>
      <c r="O136" s="38">
        <f>N136</f>
        <v>0</v>
      </c>
      <c r="P136" s="38">
        <f t="shared" si="99"/>
        <v>0</v>
      </c>
    </row>
    <row r="137" spans="1:18">
      <c r="A137" s="11" t="s">
        <v>55</v>
      </c>
      <c r="B137" s="12"/>
      <c r="C137" s="12"/>
      <c r="D137" s="12"/>
      <c r="E137" s="12"/>
      <c r="F137" s="12"/>
      <c r="G137" s="37" t="e">
        <f ca="1">G147</f>
        <v>#DIV/0!</v>
      </c>
      <c r="H137" s="37" t="e">
        <f t="shared" ref="H137:P137" ca="1" si="101">H147</f>
        <v>#DIV/0!</v>
      </c>
      <c r="I137" s="37" t="e">
        <f t="shared" ca="1" si="101"/>
        <v>#DIV/0!</v>
      </c>
      <c r="J137" s="37" t="e">
        <f t="shared" ca="1" si="101"/>
        <v>#DIV/0!</v>
      </c>
      <c r="K137" s="37" t="e">
        <f t="shared" ca="1" si="101"/>
        <v>#DIV/0!</v>
      </c>
      <c r="L137" s="37" t="e">
        <f t="shared" ca="1" si="101"/>
        <v>#DIV/0!</v>
      </c>
      <c r="M137" s="37" t="e">
        <f t="shared" ca="1" si="101"/>
        <v>#DIV/0!</v>
      </c>
      <c r="N137" s="37" t="e">
        <f t="shared" ca="1" si="101"/>
        <v>#DIV/0!</v>
      </c>
      <c r="O137" s="37" t="e">
        <f t="shared" ca="1" si="101"/>
        <v>#DIV/0!</v>
      </c>
      <c r="P137" s="37" t="e">
        <f t="shared" ca="1" si="101"/>
        <v>#DIV/0!</v>
      </c>
    </row>
    <row r="138" spans="1:18">
      <c r="A138" s="11" t="s">
        <v>56</v>
      </c>
      <c r="B138" s="12"/>
      <c r="C138" s="12"/>
      <c r="D138" s="12"/>
      <c r="E138" s="12"/>
      <c r="F138" s="12"/>
      <c r="G138" s="37" t="e">
        <f t="shared" ref="G138:P138" ca="1" si="102">1-G137</f>
        <v>#DIV/0!</v>
      </c>
      <c r="H138" s="37" t="e">
        <f t="shared" ca="1" si="102"/>
        <v>#DIV/0!</v>
      </c>
      <c r="I138" s="37" t="e">
        <f t="shared" ca="1" si="102"/>
        <v>#DIV/0!</v>
      </c>
      <c r="J138" s="37" t="e">
        <f t="shared" ca="1" si="102"/>
        <v>#DIV/0!</v>
      </c>
      <c r="K138" s="37" t="e">
        <f t="shared" ca="1" si="102"/>
        <v>#DIV/0!</v>
      </c>
      <c r="L138" s="37" t="e">
        <f t="shared" ca="1" si="102"/>
        <v>#DIV/0!</v>
      </c>
      <c r="M138" s="37" t="e">
        <f t="shared" ca="1" si="102"/>
        <v>#DIV/0!</v>
      </c>
      <c r="N138" s="37" t="e">
        <f t="shared" ca="1" si="102"/>
        <v>#DIV/0!</v>
      </c>
      <c r="O138" s="37" t="e">
        <f t="shared" ca="1" si="102"/>
        <v>#DIV/0!</v>
      </c>
      <c r="P138" s="37" t="e">
        <f t="shared" ca="1" si="102"/>
        <v>#DIV/0!</v>
      </c>
    </row>
    <row r="139" spans="1:18">
      <c r="A139" s="11" t="s">
        <v>52</v>
      </c>
      <c r="B139" s="12"/>
      <c r="C139" s="12"/>
      <c r="D139" s="12"/>
      <c r="E139" s="12"/>
      <c r="F139" s="12"/>
      <c r="G139" s="37" t="e">
        <f t="shared" ref="G139:P139" ca="1" si="103">G137/G138</f>
        <v>#DIV/0!</v>
      </c>
      <c r="H139" s="37" t="e">
        <f t="shared" ca="1" si="103"/>
        <v>#DIV/0!</v>
      </c>
      <c r="I139" s="37" t="e">
        <f t="shared" ca="1" si="103"/>
        <v>#DIV/0!</v>
      </c>
      <c r="J139" s="37" t="e">
        <f t="shared" ca="1" si="103"/>
        <v>#DIV/0!</v>
      </c>
      <c r="K139" s="37" t="e">
        <f t="shared" ca="1" si="103"/>
        <v>#DIV/0!</v>
      </c>
      <c r="L139" s="37" t="e">
        <f t="shared" ca="1" si="103"/>
        <v>#DIV/0!</v>
      </c>
      <c r="M139" s="37" t="e">
        <f t="shared" ca="1" si="103"/>
        <v>#DIV/0!</v>
      </c>
      <c r="N139" s="37" t="e">
        <f t="shared" ca="1" si="103"/>
        <v>#DIV/0!</v>
      </c>
      <c r="O139" s="37" t="e">
        <f t="shared" ca="1" si="103"/>
        <v>#DIV/0!</v>
      </c>
      <c r="P139" s="37" t="e">
        <f t="shared" ca="1" si="103"/>
        <v>#DIV/0!</v>
      </c>
    </row>
    <row r="140" spans="1:18">
      <c r="A140" s="11" t="s">
        <v>31</v>
      </c>
      <c r="B140" s="12"/>
      <c r="C140" s="12"/>
      <c r="D140" s="12"/>
      <c r="E140" s="12"/>
      <c r="F140" s="12"/>
      <c r="G140" s="39" t="e">
        <f t="shared" ref="G140:O140" ca="1" si="104">G131*(1+((1-G123)*G139))</f>
        <v>#DIV/0!</v>
      </c>
      <c r="H140" s="39" t="e">
        <f t="shared" ca="1" si="104"/>
        <v>#DIV/0!</v>
      </c>
      <c r="I140" s="39" t="e">
        <f t="shared" ca="1" si="104"/>
        <v>#DIV/0!</v>
      </c>
      <c r="J140" s="39" t="e">
        <f t="shared" ca="1" si="104"/>
        <v>#DIV/0!</v>
      </c>
      <c r="K140" s="39" t="e">
        <f t="shared" ca="1" si="104"/>
        <v>#DIV/0!</v>
      </c>
      <c r="L140" s="39" t="e">
        <f t="shared" ca="1" si="104"/>
        <v>#DIV/0!</v>
      </c>
      <c r="M140" s="39" t="e">
        <f t="shared" ca="1" si="104"/>
        <v>#DIV/0!</v>
      </c>
      <c r="N140" s="39" t="e">
        <f t="shared" ca="1" si="104"/>
        <v>#DIV/0!</v>
      </c>
      <c r="O140" s="39" t="e">
        <f t="shared" ca="1" si="104"/>
        <v>#DIV/0!</v>
      </c>
      <c r="P140" s="39" t="e">
        <f ca="1">P131*(1+((1-P123)*P139))</f>
        <v>#DIV/0!</v>
      </c>
    </row>
    <row r="141" spans="1:18">
      <c r="A141" s="11" t="s">
        <v>54</v>
      </c>
      <c r="B141" s="12"/>
      <c r="C141" s="12"/>
      <c r="D141" s="12"/>
      <c r="E141" s="12"/>
      <c r="F141" s="12"/>
      <c r="G141" s="35" t="e">
        <f t="shared" ref="G141:O141" ca="1" si="105">G132+G140*G133+G134+G135+G136</f>
        <v>#DIV/0!</v>
      </c>
      <c r="H141" s="35" t="e">
        <f t="shared" ca="1" si="105"/>
        <v>#DIV/0!</v>
      </c>
      <c r="I141" s="35" t="e">
        <f t="shared" ca="1" si="105"/>
        <v>#DIV/0!</v>
      </c>
      <c r="J141" s="35" t="e">
        <f t="shared" ca="1" si="105"/>
        <v>#DIV/0!</v>
      </c>
      <c r="K141" s="35" t="e">
        <f t="shared" ca="1" si="105"/>
        <v>#DIV/0!</v>
      </c>
      <c r="L141" s="35" t="e">
        <f t="shared" ca="1" si="105"/>
        <v>#DIV/0!</v>
      </c>
      <c r="M141" s="35" t="e">
        <f t="shared" ca="1" si="105"/>
        <v>#DIV/0!</v>
      </c>
      <c r="N141" s="35" t="e">
        <f t="shared" ca="1" si="105"/>
        <v>#DIV/0!</v>
      </c>
      <c r="O141" s="35" t="e">
        <f t="shared" ca="1" si="105"/>
        <v>#DIV/0!</v>
      </c>
      <c r="P141" s="35" t="e">
        <f ca="1">P132+P140*P133+P134+P135+P136</f>
        <v>#DIV/0!</v>
      </c>
    </row>
    <row r="142" spans="1:18">
      <c r="A142" s="11" t="s">
        <v>53</v>
      </c>
      <c r="B142" s="12"/>
      <c r="C142" s="12"/>
      <c r="D142" s="12"/>
      <c r="E142" s="12"/>
      <c r="F142" s="12"/>
      <c r="G142" s="35">
        <f t="shared" ref="G142:P142" si="106">G102</f>
        <v>0</v>
      </c>
      <c r="H142" s="35">
        <f t="shared" si="106"/>
        <v>0</v>
      </c>
      <c r="I142" s="35">
        <f t="shared" si="106"/>
        <v>0</v>
      </c>
      <c r="J142" s="35">
        <f t="shared" si="106"/>
        <v>0</v>
      </c>
      <c r="K142" s="35">
        <f t="shared" si="106"/>
        <v>0</v>
      </c>
      <c r="L142" s="35">
        <f t="shared" si="106"/>
        <v>0</v>
      </c>
      <c r="M142" s="35">
        <f t="shared" si="106"/>
        <v>0</v>
      </c>
      <c r="N142" s="35">
        <f t="shared" si="106"/>
        <v>0</v>
      </c>
      <c r="O142" s="35">
        <f t="shared" si="106"/>
        <v>0</v>
      </c>
      <c r="P142" s="35">
        <f t="shared" si="106"/>
        <v>0</v>
      </c>
    </row>
    <row r="143" spans="1:18" s="4" customFormat="1">
      <c r="A143" s="11" t="s">
        <v>33</v>
      </c>
      <c r="B143" s="12"/>
      <c r="C143" s="12"/>
      <c r="D143" s="12"/>
      <c r="E143" s="12"/>
      <c r="F143" s="12"/>
      <c r="G143" s="35" t="e">
        <f t="shared" ref="G143:O143" ca="1" si="107">(G141*G138+G142*(1-G123)*G137)</f>
        <v>#DIV/0!</v>
      </c>
      <c r="H143" s="35" t="e">
        <f t="shared" ca="1" si="107"/>
        <v>#DIV/0!</v>
      </c>
      <c r="I143" s="35" t="e">
        <f t="shared" ca="1" si="107"/>
        <v>#DIV/0!</v>
      </c>
      <c r="J143" s="35" t="e">
        <f t="shared" ca="1" si="107"/>
        <v>#DIV/0!</v>
      </c>
      <c r="K143" s="35" t="e">
        <f t="shared" ca="1" si="107"/>
        <v>#DIV/0!</v>
      </c>
      <c r="L143" s="35" t="e">
        <f t="shared" ca="1" si="107"/>
        <v>#DIV/0!</v>
      </c>
      <c r="M143" s="35" t="e">
        <f t="shared" ca="1" si="107"/>
        <v>#DIV/0!</v>
      </c>
      <c r="N143" s="35" t="e">
        <f t="shared" ca="1" si="107"/>
        <v>#DIV/0!</v>
      </c>
      <c r="O143" s="35" t="e">
        <f t="shared" ca="1" si="107"/>
        <v>#DIV/0!</v>
      </c>
      <c r="P143" s="35" t="e">
        <f ca="1">(P141*P138+P142*(1-P123)*P137)</f>
        <v>#DIV/0!</v>
      </c>
      <c r="Q143" s="5"/>
      <c r="R143" s="45" t="s">
        <v>488</v>
      </c>
    </row>
    <row r="144" spans="1:18" s="4" customFormat="1" hidden="1">
      <c r="A144" s="572" t="s">
        <v>830</v>
      </c>
      <c r="B144" s="573"/>
      <c r="C144" s="573"/>
      <c r="D144" s="573"/>
      <c r="E144" s="573"/>
      <c r="F144" s="573"/>
      <c r="G144" s="573" t="e">
        <f t="shared" ref="G144:O144" ca="1" si="108">(G130+H144)/(1+G143)</f>
        <v>#DIV/0!</v>
      </c>
      <c r="H144" s="573" t="e">
        <f t="shared" ca="1" si="108"/>
        <v>#DIV/0!</v>
      </c>
      <c r="I144" s="573" t="e">
        <f t="shared" ca="1" si="108"/>
        <v>#DIV/0!</v>
      </c>
      <c r="J144" s="573" t="e">
        <f t="shared" ca="1" si="108"/>
        <v>#DIV/0!</v>
      </c>
      <c r="K144" s="573" t="e">
        <f ca="1">(K130+L144)/(1+K143)</f>
        <v>#DIV/0!</v>
      </c>
      <c r="L144" s="573" t="e">
        <f t="shared" ca="1" si="108"/>
        <v>#DIV/0!</v>
      </c>
      <c r="M144" s="573" t="e">
        <f t="shared" ca="1" si="108"/>
        <v>#DIV/0!</v>
      </c>
      <c r="N144" s="573" t="e">
        <f t="shared" ca="1" si="108"/>
        <v>#DIV/0!</v>
      </c>
      <c r="O144" s="573" t="e">
        <f t="shared" ca="1" si="108"/>
        <v>#DIV/0!</v>
      </c>
      <c r="P144" s="573" t="e">
        <f ca="1">(P130+S158)/(1+P143)</f>
        <v>#DIV/0!</v>
      </c>
      <c r="Q144" s="437" t="s">
        <v>901</v>
      </c>
    </row>
    <row r="145" spans="1:19">
      <c r="A145" s="11" t="s">
        <v>345</v>
      </c>
      <c r="B145" s="12"/>
      <c r="C145" s="12"/>
      <c r="D145" s="12"/>
      <c r="E145" s="12"/>
      <c r="F145" s="12"/>
      <c r="G145" s="12">
        <f t="shared" ref="G145:P145" si="109">F29+F34</f>
        <v>0</v>
      </c>
      <c r="H145" s="12">
        <f t="shared" si="109"/>
        <v>0</v>
      </c>
      <c r="I145" s="12">
        <f t="shared" si="109"/>
        <v>0</v>
      </c>
      <c r="J145" s="12">
        <f t="shared" si="109"/>
        <v>0</v>
      </c>
      <c r="K145" s="12">
        <f t="shared" si="109"/>
        <v>0</v>
      </c>
      <c r="L145" s="12">
        <f t="shared" si="109"/>
        <v>0</v>
      </c>
      <c r="M145" s="12">
        <f t="shared" si="109"/>
        <v>0</v>
      </c>
      <c r="N145" s="12">
        <f t="shared" si="109"/>
        <v>0</v>
      </c>
      <c r="O145" s="12">
        <f t="shared" si="109"/>
        <v>0</v>
      </c>
      <c r="P145" s="12">
        <f t="shared" si="109"/>
        <v>0</v>
      </c>
    </row>
    <row r="146" spans="1:19" hidden="1">
      <c r="A146" s="572" t="s">
        <v>829</v>
      </c>
      <c r="B146" s="573"/>
      <c r="C146" s="573"/>
      <c r="D146" s="573"/>
      <c r="E146" s="573"/>
      <c r="F146" s="573"/>
      <c r="G146" s="573" t="e">
        <f t="shared" ref="G146:P146" ca="1" si="110">G144-G145</f>
        <v>#DIV/0!</v>
      </c>
      <c r="H146" s="573" t="e">
        <f t="shared" ca="1" si="110"/>
        <v>#DIV/0!</v>
      </c>
      <c r="I146" s="573" t="e">
        <f t="shared" ca="1" si="110"/>
        <v>#DIV/0!</v>
      </c>
      <c r="J146" s="573" t="e">
        <f t="shared" ca="1" si="110"/>
        <v>#DIV/0!</v>
      </c>
      <c r="K146" s="573" t="e">
        <f t="shared" ca="1" si="110"/>
        <v>#DIV/0!</v>
      </c>
      <c r="L146" s="573" t="e">
        <f t="shared" ca="1" si="110"/>
        <v>#DIV/0!</v>
      </c>
      <c r="M146" s="573" t="e">
        <f t="shared" ca="1" si="110"/>
        <v>#DIV/0!</v>
      </c>
      <c r="N146" s="573" t="e">
        <f t="shared" ca="1" si="110"/>
        <v>#DIV/0!</v>
      </c>
      <c r="O146" s="573" t="e">
        <f t="shared" ca="1" si="110"/>
        <v>#DIV/0!</v>
      </c>
      <c r="P146" s="573" t="e">
        <f t="shared" ca="1" si="110"/>
        <v>#DIV/0!</v>
      </c>
      <c r="Q146" s="437" t="s">
        <v>901</v>
      </c>
    </row>
    <row r="147" spans="1:19">
      <c r="A147" s="11" t="s">
        <v>57</v>
      </c>
      <c r="B147" s="12"/>
      <c r="C147" s="12"/>
      <c r="D147" s="12"/>
      <c r="E147" s="12"/>
      <c r="F147" s="12"/>
      <c r="G147" s="407" t="e">
        <f t="shared" ref="G147:P147" ca="1" si="111">G145/G144</f>
        <v>#DIV/0!</v>
      </c>
      <c r="H147" s="407" t="e">
        <f t="shared" ca="1" si="111"/>
        <v>#DIV/0!</v>
      </c>
      <c r="I147" s="407" t="e">
        <f t="shared" ca="1" si="111"/>
        <v>#DIV/0!</v>
      </c>
      <c r="J147" s="407" t="e">
        <f t="shared" ca="1" si="111"/>
        <v>#DIV/0!</v>
      </c>
      <c r="K147" s="407" t="e">
        <f t="shared" ca="1" si="111"/>
        <v>#DIV/0!</v>
      </c>
      <c r="L147" s="407" t="e">
        <f t="shared" ca="1" si="111"/>
        <v>#DIV/0!</v>
      </c>
      <c r="M147" s="407" t="e">
        <f t="shared" ca="1" si="111"/>
        <v>#DIV/0!</v>
      </c>
      <c r="N147" s="407" t="e">
        <f t="shared" ca="1" si="111"/>
        <v>#DIV/0!</v>
      </c>
      <c r="O147" s="407" t="e">
        <f t="shared" ca="1" si="111"/>
        <v>#DIV/0!</v>
      </c>
      <c r="P147" s="407" t="e">
        <f t="shared" ca="1" si="111"/>
        <v>#DIV/0!</v>
      </c>
    </row>
    <row r="148" spans="1:19">
      <c r="A148" s="11" t="s">
        <v>58</v>
      </c>
      <c r="B148" s="12"/>
      <c r="C148" s="12"/>
      <c r="D148" s="12"/>
      <c r="E148" s="12"/>
      <c r="F148" s="12"/>
      <c r="G148" s="407" t="e">
        <f t="shared" ref="G148:N148" ca="1" si="112">G145/G146</f>
        <v>#DIV/0!</v>
      </c>
      <c r="H148" s="407" t="e">
        <f t="shared" ca="1" si="112"/>
        <v>#DIV/0!</v>
      </c>
      <c r="I148" s="407" t="e">
        <f t="shared" ca="1" si="112"/>
        <v>#DIV/0!</v>
      </c>
      <c r="J148" s="407" t="e">
        <f t="shared" ca="1" si="112"/>
        <v>#DIV/0!</v>
      </c>
      <c r="K148" s="407" t="e">
        <f t="shared" ca="1" si="112"/>
        <v>#DIV/0!</v>
      </c>
      <c r="L148" s="407" t="e">
        <f t="shared" ca="1" si="112"/>
        <v>#DIV/0!</v>
      </c>
      <c r="M148" s="407" t="e">
        <f t="shared" ca="1" si="112"/>
        <v>#DIV/0!</v>
      </c>
      <c r="N148" s="407" t="e">
        <f t="shared" ca="1" si="112"/>
        <v>#DIV/0!</v>
      </c>
      <c r="O148" s="407" t="e">
        <f ca="1">O145/O146</f>
        <v>#DIV/0!</v>
      </c>
      <c r="P148" s="407" t="e">
        <f ca="1">P145/P146</f>
        <v>#DIV/0!</v>
      </c>
    </row>
    <row r="149" spans="1:19">
      <c r="A149" s="11" t="s">
        <v>707</v>
      </c>
      <c r="B149" s="12"/>
      <c r="C149" s="12"/>
      <c r="D149" s="12"/>
      <c r="E149" s="12"/>
      <c r="F149" s="12"/>
      <c r="G149" s="230" t="e">
        <f ca="1">1/(1+G143)</f>
        <v>#DIV/0!</v>
      </c>
      <c r="H149" s="230" t="e">
        <f ca="1">G149/(1+H143)</f>
        <v>#DIV/0!</v>
      </c>
      <c r="I149" s="230" t="e">
        <f t="shared" ref="I149:O149" ca="1" si="113">H149/(1+I143)</f>
        <v>#DIV/0!</v>
      </c>
      <c r="J149" s="230" t="e">
        <f t="shared" ca="1" si="113"/>
        <v>#DIV/0!</v>
      </c>
      <c r="K149" s="230" t="e">
        <f t="shared" ca="1" si="113"/>
        <v>#DIV/0!</v>
      </c>
      <c r="L149" s="230" t="e">
        <f t="shared" ca="1" si="113"/>
        <v>#DIV/0!</v>
      </c>
      <c r="M149" s="230" t="e">
        <f t="shared" ca="1" si="113"/>
        <v>#DIV/0!</v>
      </c>
      <c r="N149" s="230" t="e">
        <f t="shared" ca="1" si="113"/>
        <v>#DIV/0!</v>
      </c>
      <c r="O149" s="230" t="e">
        <f t="shared" ca="1" si="113"/>
        <v>#DIV/0!</v>
      </c>
      <c r="P149" s="230" t="e">
        <f ca="1">O149/(1+P143)</f>
        <v>#DIV/0!</v>
      </c>
      <c r="R149" s="44"/>
    </row>
    <row r="150" spans="1:19">
      <c r="A150" s="11" t="s">
        <v>757</v>
      </c>
      <c r="B150" s="12"/>
      <c r="C150" s="12"/>
      <c r="D150" s="12"/>
      <c r="E150" s="12"/>
      <c r="F150" s="12"/>
      <c r="G150" s="12" t="e">
        <f t="shared" ref="G150:P150" ca="1" si="114">G130*G149</f>
        <v>#DIV/0!</v>
      </c>
      <c r="H150" s="12" t="e">
        <f t="shared" ca="1" si="114"/>
        <v>#DIV/0!</v>
      </c>
      <c r="I150" s="12" t="e">
        <f t="shared" ca="1" si="114"/>
        <v>#DIV/0!</v>
      </c>
      <c r="J150" s="12" t="e">
        <f t="shared" ca="1" si="114"/>
        <v>#DIV/0!</v>
      </c>
      <c r="K150" s="12" t="e">
        <f t="shared" ca="1" si="114"/>
        <v>#DIV/0!</v>
      </c>
      <c r="L150" s="12" t="e">
        <f t="shared" ca="1" si="114"/>
        <v>#DIV/0!</v>
      </c>
      <c r="M150" s="12" t="e">
        <f t="shared" ca="1" si="114"/>
        <v>#DIV/0!</v>
      </c>
      <c r="N150" s="12" t="e">
        <f t="shared" ca="1" si="114"/>
        <v>#DIV/0!</v>
      </c>
      <c r="O150" s="12" t="e">
        <f t="shared" ca="1" si="114"/>
        <v>#DIV/0!</v>
      </c>
      <c r="P150" s="12" t="e">
        <f t="shared" ca="1" si="114"/>
        <v>#DIV/0!</v>
      </c>
      <c r="R150" s="143"/>
    </row>
    <row r="151" spans="1:19">
      <c r="A151" s="11" t="s">
        <v>763</v>
      </c>
      <c r="B151" s="12"/>
      <c r="C151" s="12"/>
      <c r="D151" s="12"/>
      <c r="E151" s="12"/>
      <c r="F151" s="12"/>
      <c r="G151" s="12" t="e">
        <f ca="1">SUM(G150:P150)</f>
        <v>#DIV/0!</v>
      </c>
      <c r="H151" s="20"/>
      <c r="I151" s="20"/>
      <c r="J151" s="20"/>
      <c r="K151" s="20"/>
      <c r="L151" s="20"/>
      <c r="M151" s="20"/>
      <c r="N151" s="20"/>
      <c r="O151" s="20"/>
      <c r="P151" s="20"/>
      <c r="R151" s="143"/>
    </row>
    <row r="152" spans="1:19">
      <c r="C152" s="20"/>
      <c r="D152" s="20"/>
      <c r="E152" s="20"/>
      <c r="F152" s="20"/>
      <c r="G152" s="20"/>
      <c r="H152" s="20"/>
      <c r="I152" s="20"/>
      <c r="J152" s="20"/>
      <c r="K152" s="20"/>
      <c r="L152" s="20"/>
      <c r="M152" s="20"/>
      <c r="N152" s="20"/>
      <c r="O152" s="20"/>
      <c r="P152" s="20"/>
      <c r="Q152" s="20"/>
      <c r="R152" s="20"/>
      <c r="S152" s="143"/>
    </row>
    <row r="153" spans="1:19">
      <c r="C153" s="40"/>
      <c r="D153" s="40"/>
      <c r="E153" s="40"/>
      <c r="F153" s="5"/>
      <c r="G153" s="20"/>
      <c r="H153" s="20"/>
      <c r="I153" s="20"/>
      <c r="J153" s="20"/>
      <c r="K153" s="20"/>
      <c r="L153" s="20"/>
      <c r="M153" s="20"/>
      <c r="N153" s="20"/>
      <c r="O153" s="20"/>
      <c r="P153" s="20"/>
      <c r="Q153" s="20"/>
      <c r="R153" s="143" t="s">
        <v>702</v>
      </c>
    </row>
    <row r="154" spans="1:19" ht="45">
      <c r="A154" s="8" t="s">
        <v>952</v>
      </c>
      <c r="B154" s="231" t="s">
        <v>346</v>
      </c>
      <c r="C154" s="215" t="s">
        <v>347</v>
      </c>
      <c r="D154" s="215" t="s">
        <v>79</v>
      </c>
      <c r="E154" s="216"/>
      <c r="F154" s="5"/>
      <c r="G154" s="32"/>
      <c r="R154" s="409" t="s">
        <v>703</v>
      </c>
      <c r="S154" s="409">
        <f>Q125</f>
        <v>0</v>
      </c>
    </row>
    <row r="155" spans="1:19">
      <c r="A155" s="11" t="s">
        <v>808</v>
      </c>
      <c r="B155" s="11"/>
      <c r="C155" s="11"/>
      <c r="D155" s="12" t="e">
        <f ca="1">G151</f>
        <v>#DIV/0!</v>
      </c>
      <c r="E155" s="20"/>
      <c r="F155" s="5"/>
      <c r="G155" s="44"/>
      <c r="H155" s="93"/>
      <c r="I155" s="93"/>
      <c r="J155" s="93"/>
      <c r="K155" s="93"/>
      <c r="L155" s="93"/>
      <c r="M155" s="93"/>
      <c r="N155" s="93"/>
      <c r="O155" s="93"/>
      <c r="P155" s="93"/>
      <c r="Q155" s="93"/>
      <c r="R155" s="409" t="s">
        <v>704</v>
      </c>
      <c r="S155" s="411" t="e">
        <f ca="1">P143</f>
        <v>#DIV/0!</v>
      </c>
    </row>
    <row r="156" spans="1:19">
      <c r="A156" s="11" t="s">
        <v>807</v>
      </c>
      <c r="B156" s="11"/>
      <c r="C156" s="11"/>
      <c r="D156" s="12" t="e">
        <f ca="1">S160</f>
        <v>#DIV/0!</v>
      </c>
      <c r="E156" s="20"/>
      <c r="F156" s="5"/>
      <c r="G156" s="44"/>
      <c r="H156" s="93"/>
      <c r="I156" s="93"/>
      <c r="J156" s="93"/>
      <c r="L156" s="93"/>
      <c r="M156" s="93"/>
      <c r="N156" s="93"/>
      <c r="O156" s="93"/>
      <c r="P156" s="93"/>
      <c r="Q156" s="93"/>
      <c r="R156" s="409" t="s">
        <v>827</v>
      </c>
      <c r="S156" s="412" t="e">
        <f ca="1">(1-(Q40/S155))</f>
        <v>#DIV/0!</v>
      </c>
    </row>
    <row r="157" spans="1:19">
      <c r="A157" s="408" t="s">
        <v>710</v>
      </c>
      <c r="B157" s="11"/>
      <c r="C157" s="11"/>
      <c r="D157" s="12">
        <f>G145</f>
        <v>0</v>
      </c>
      <c r="E157" s="20"/>
      <c r="F157" s="5"/>
      <c r="H157" s="232"/>
      <c r="I157" s="232"/>
      <c r="J157" s="232"/>
      <c r="K157" s="232"/>
      <c r="L157" s="232"/>
      <c r="M157" s="232"/>
      <c r="N157" s="93"/>
      <c r="O157" s="93"/>
      <c r="P157" s="93"/>
      <c r="Q157" s="93"/>
      <c r="R157" s="409" t="s">
        <v>705</v>
      </c>
      <c r="S157" s="411" t="e">
        <f ca="1">S155-Q40</f>
        <v>#DIV/0!</v>
      </c>
    </row>
    <row r="158" spans="1:19">
      <c r="A158" s="410" t="s">
        <v>711</v>
      </c>
      <c r="B158" s="11"/>
      <c r="C158" s="11"/>
      <c r="D158" s="14" t="e">
        <f ca="1">D155+D156-D157</f>
        <v>#DIV/0!</v>
      </c>
      <c r="E158" s="30"/>
      <c r="F158" s="5"/>
      <c r="H158" s="232"/>
      <c r="I158" s="232"/>
      <c r="J158" s="232"/>
      <c r="K158" s="232"/>
      <c r="L158" s="232"/>
      <c r="M158" s="232"/>
      <c r="N158" s="93"/>
      <c r="O158" s="93"/>
      <c r="P158" s="93"/>
      <c r="Q158" s="93"/>
      <c r="R158" s="409" t="s">
        <v>706</v>
      </c>
      <c r="S158" s="409" t="e">
        <f ca="1">(S154*S156)/S157</f>
        <v>#DIV/0!</v>
      </c>
    </row>
    <row r="159" spans="1:19">
      <c r="A159" s="408" t="s">
        <v>853</v>
      </c>
      <c r="B159" s="11"/>
      <c r="C159" s="11"/>
      <c r="D159" s="12">
        <v>0</v>
      </c>
      <c r="F159" s="5"/>
      <c r="H159" s="232"/>
      <c r="I159" s="232"/>
      <c r="J159" s="232"/>
      <c r="K159" s="232"/>
      <c r="L159" s="232"/>
      <c r="M159" s="232"/>
      <c r="N159" s="93"/>
      <c r="O159" s="93"/>
      <c r="P159" s="93"/>
      <c r="Q159" s="93"/>
      <c r="R159" s="409" t="s">
        <v>707</v>
      </c>
      <c r="S159" s="412" t="e">
        <f ca="1">P149</f>
        <v>#DIV/0!</v>
      </c>
    </row>
    <row r="160" spans="1:19">
      <c r="A160" s="11" t="s">
        <v>854</v>
      </c>
      <c r="B160" s="41"/>
      <c r="C160" s="12">
        <v>0</v>
      </c>
      <c r="D160" s="12">
        <v>0</v>
      </c>
      <c r="F160" s="5"/>
      <c r="H160" s="232"/>
      <c r="I160" s="232"/>
      <c r="J160" s="232"/>
      <c r="K160" s="232"/>
      <c r="L160" s="232"/>
      <c r="M160" s="232"/>
      <c r="N160" s="93"/>
      <c r="O160" s="93"/>
      <c r="P160" s="93"/>
      <c r="Q160" s="93"/>
      <c r="R160" s="409" t="s">
        <v>828</v>
      </c>
      <c r="S160" s="409" t="e">
        <f ca="1">S158*S159</f>
        <v>#DIV/0!</v>
      </c>
    </row>
    <row r="161" spans="1:27">
      <c r="A161" s="11" t="s">
        <v>855</v>
      </c>
      <c r="B161" s="41">
        <f>F12</f>
        <v>0</v>
      </c>
      <c r="C161" s="12">
        <f>Rozvaha!J50</f>
        <v>0</v>
      </c>
      <c r="D161" s="12">
        <f>C161</f>
        <v>0</v>
      </c>
      <c r="F161" s="5"/>
      <c r="H161" s="44"/>
      <c r="I161" s="44"/>
      <c r="J161" s="44"/>
      <c r="K161" s="44"/>
      <c r="L161" s="44"/>
      <c r="M161" s="44"/>
      <c r="R161" s="409" t="s">
        <v>708</v>
      </c>
      <c r="S161" s="409" t="e">
        <f ca="1">G151</f>
        <v>#DIV/0!</v>
      </c>
    </row>
    <row r="162" spans="1:27">
      <c r="A162" s="11" t="s">
        <v>943</v>
      </c>
      <c r="B162" s="41">
        <v>0</v>
      </c>
      <c r="C162" s="12">
        <f>B162</f>
        <v>0</v>
      </c>
      <c r="D162" s="12">
        <f>C162</f>
        <v>0</v>
      </c>
      <c r="E162" s="20"/>
      <c r="H162" s="44"/>
      <c r="I162" s="44"/>
      <c r="J162" s="44"/>
      <c r="K162" s="44"/>
      <c r="L162" s="44"/>
      <c r="M162" s="44"/>
      <c r="R162" s="409"/>
      <c r="S162" s="409"/>
    </row>
    <row r="163" spans="1:27">
      <c r="A163" s="42" t="s">
        <v>856</v>
      </c>
      <c r="B163" s="41">
        <f>Rozvaha!J71</f>
        <v>0</v>
      </c>
      <c r="C163" s="12">
        <f>F15</f>
        <v>0</v>
      </c>
      <c r="D163" s="12">
        <f>C163</f>
        <v>0</v>
      </c>
      <c r="H163" s="44"/>
      <c r="I163" s="44"/>
      <c r="J163" s="44"/>
      <c r="K163" s="44"/>
      <c r="L163" s="44"/>
      <c r="M163" s="44"/>
      <c r="R163" s="409"/>
      <c r="S163" s="409"/>
    </row>
    <row r="164" spans="1:27">
      <c r="A164" s="42" t="s">
        <v>857</v>
      </c>
      <c r="B164" s="41">
        <f>F16-F17</f>
        <v>0</v>
      </c>
      <c r="C164" s="12" t="e">
        <f>PK!F20</f>
        <v>#DIV/0!</v>
      </c>
      <c r="D164" s="12">
        <f>B164</f>
        <v>0</v>
      </c>
      <c r="H164" s="44"/>
      <c r="I164" s="44"/>
      <c r="J164" s="44"/>
      <c r="K164" s="44"/>
      <c r="L164" s="44"/>
      <c r="M164" s="44"/>
      <c r="R164" s="409" t="s">
        <v>709</v>
      </c>
      <c r="S164" s="409" t="e">
        <f ca="1">S160+S161</f>
        <v>#DIV/0!</v>
      </c>
    </row>
    <row r="165" spans="1:27">
      <c r="A165" s="11" t="s">
        <v>894</v>
      </c>
      <c r="B165" s="12">
        <f>F26</f>
        <v>0</v>
      </c>
      <c r="C165" s="12">
        <f>Rozvaha!J113</f>
        <v>0</v>
      </c>
      <c r="D165" s="12">
        <f>C165</f>
        <v>0</v>
      </c>
      <c r="F165" s="5"/>
      <c r="G165" s="20"/>
      <c r="H165" s="44"/>
      <c r="I165" s="44"/>
      <c r="J165" s="44"/>
      <c r="K165" s="44"/>
      <c r="L165" s="44"/>
      <c r="M165" s="44"/>
    </row>
    <row r="166" spans="1:27">
      <c r="A166" s="11" t="s">
        <v>938</v>
      </c>
      <c r="B166" s="12">
        <f>F31</f>
        <v>0</v>
      </c>
      <c r="C166" s="12">
        <f>Rozvaha!J124+Rozvaha!J125+Rozvaha!J126+Rozvaha!J127+Rozvaha!J128+Rozvaha!J130</f>
        <v>0</v>
      </c>
      <c r="D166" s="12">
        <f>C166</f>
        <v>0</v>
      </c>
      <c r="F166" s="5"/>
      <c r="G166" s="20"/>
      <c r="H166" s="44"/>
      <c r="I166" s="44"/>
      <c r="J166" s="44"/>
      <c r="K166" s="44"/>
      <c r="L166" s="44"/>
      <c r="M166" s="44"/>
    </row>
    <row r="167" spans="1:27">
      <c r="A167" s="11" t="s">
        <v>895</v>
      </c>
      <c r="B167" s="12">
        <f>F30</f>
        <v>0</v>
      </c>
      <c r="C167" s="12">
        <f>F30</f>
        <v>0</v>
      </c>
      <c r="D167" s="12">
        <v>0</v>
      </c>
      <c r="F167" s="5"/>
      <c r="G167" s="20"/>
      <c r="H167" s="44"/>
      <c r="I167" s="44"/>
      <c r="J167" s="44"/>
      <c r="K167" s="44"/>
      <c r="L167" s="44"/>
      <c r="M167" s="44"/>
      <c r="S167" s="566"/>
      <c r="T167" s="566"/>
      <c r="U167" s="566"/>
    </row>
    <row r="168" spans="1:27">
      <c r="A168" s="11" t="s">
        <v>939</v>
      </c>
      <c r="B168" s="12">
        <f>F35</f>
        <v>0</v>
      </c>
      <c r="C168" s="12">
        <f>Rozvaha!J142+Rozvaha!J143+Rozvaha!J145+Rozvaha!J151</f>
        <v>0</v>
      </c>
      <c r="D168" s="12">
        <f>C168</f>
        <v>0</v>
      </c>
      <c r="F168" s="5"/>
      <c r="G168" s="20"/>
      <c r="H168" s="44"/>
      <c r="I168" s="44"/>
      <c r="J168" s="44"/>
      <c r="K168" s="44"/>
      <c r="L168" s="44"/>
      <c r="M168" s="44"/>
      <c r="S168" s="566"/>
      <c r="T168" s="566"/>
      <c r="U168" s="566"/>
    </row>
    <row r="169" spans="1:27">
      <c r="A169" s="449" t="s">
        <v>839</v>
      </c>
      <c r="B169" s="449"/>
      <c r="C169" s="449"/>
      <c r="D169" s="450" t="e">
        <f ca="1">SUM(D158:D164)-SUM(D165:D168)</f>
        <v>#DIV/0!</v>
      </c>
      <c r="F169" s="20"/>
    </row>
    <row r="170" spans="1:27">
      <c r="A170" s="11" t="s">
        <v>759</v>
      </c>
      <c r="B170" s="11"/>
      <c r="C170" s="11"/>
      <c r="D170" s="12" t="e">
        <f ca="1">D169*0.9</f>
        <v>#DIV/0!</v>
      </c>
      <c r="F170" s="20"/>
    </row>
    <row r="171" spans="1:27">
      <c r="A171" s="11" t="s">
        <v>758</v>
      </c>
      <c r="B171" s="11"/>
      <c r="C171" s="11"/>
      <c r="D171" s="12" t="e">
        <f ca="1">D169*1.1</f>
        <v>#DIV/0!</v>
      </c>
      <c r="F171" s="20"/>
    </row>
    <row r="172" spans="1:27">
      <c r="A172" s="5" t="s">
        <v>896</v>
      </c>
      <c r="D172" s="20">
        <f>Rozvaha!J90</f>
        <v>0</v>
      </c>
      <c r="E172" s="20"/>
      <c r="G172" s="43"/>
      <c r="H172" s="43"/>
      <c r="I172" s="43"/>
      <c r="J172" s="43"/>
      <c r="K172" s="43"/>
      <c r="L172" s="43"/>
      <c r="M172" s="43"/>
      <c r="N172" s="43"/>
      <c r="O172" s="43"/>
      <c r="P172" s="43"/>
      <c r="Q172" s="43"/>
      <c r="R172" s="43"/>
      <c r="S172" s="43"/>
      <c r="T172" s="447"/>
      <c r="U172" s="447"/>
      <c r="V172" s="43"/>
      <c r="W172" s="43"/>
      <c r="X172" s="43"/>
      <c r="Y172" s="43"/>
      <c r="Z172" s="43"/>
      <c r="AA172" s="43"/>
    </row>
    <row r="173" spans="1:27">
      <c r="D173" s="20"/>
      <c r="E173" s="20"/>
      <c r="G173" s="43"/>
      <c r="H173" s="43"/>
      <c r="I173" s="43"/>
      <c r="J173" s="43"/>
      <c r="K173" s="43"/>
      <c r="L173" s="43"/>
      <c r="M173" s="43"/>
      <c r="N173" s="43"/>
      <c r="O173" s="43"/>
      <c r="P173" s="43"/>
      <c r="Q173" s="43"/>
      <c r="R173" s="43"/>
      <c r="S173" s="43"/>
      <c r="T173" s="447"/>
      <c r="U173" s="447"/>
      <c r="V173" s="43"/>
      <c r="W173" s="43"/>
      <c r="X173" s="43"/>
      <c r="Y173" s="43"/>
      <c r="Z173" s="43"/>
      <c r="AA173" s="43"/>
    </row>
    <row r="174" spans="1:27">
      <c r="A174" s="4" t="s">
        <v>932</v>
      </c>
      <c r="F174" s="5"/>
      <c r="T174" s="18"/>
      <c r="U174" s="18"/>
    </row>
    <row r="175" spans="1:27" s="18" customFormat="1" ht="45">
      <c r="A175" s="46" t="s">
        <v>489</v>
      </c>
      <c r="B175" s="47" t="s">
        <v>791</v>
      </c>
      <c r="C175" s="47" t="s">
        <v>695</v>
      </c>
      <c r="D175" s="47" t="s">
        <v>491</v>
      </c>
      <c r="E175" s="47" t="s">
        <v>803</v>
      </c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  <c r="U175" s="5"/>
    </row>
    <row r="176" spans="1:27" s="18" customFormat="1">
      <c r="A176" s="11" t="s">
        <v>903</v>
      </c>
      <c r="B176" s="48">
        <f>'Předmět oce'!E7</f>
        <v>0</v>
      </c>
      <c r="C176" s="12">
        <f>Rozvaha!J7</f>
        <v>0</v>
      </c>
      <c r="D176" s="180">
        <v>8</v>
      </c>
      <c r="E176" s="12">
        <f>B176/D176</f>
        <v>0</v>
      </c>
      <c r="F176" s="5"/>
      <c r="G176" s="20"/>
      <c r="H176" s="20"/>
      <c r="I176" s="20"/>
      <c r="J176" s="20"/>
      <c r="K176" s="20"/>
      <c r="L176" s="20"/>
      <c r="M176" s="20"/>
      <c r="N176" s="20"/>
      <c r="O176" s="20"/>
      <c r="P176" s="20"/>
      <c r="Q176" s="5"/>
      <c r="R176" s="5"/>
      <c r="S176" s="5"/>
      <c r="T176" s="5"/>
      <c r="U176" s="5"/>
    </row>
    <row r="177" spans="1:22" s="18" customFormat="1">
      <c r="A177" s="11" t="s">
        <v>108</v>
      </c>
      <c r="B177" s="48">
        <f>'Předmět oce'!E19</f>
        <v>0</v>
      </c>
      <c r="C177" s="48">
        <f>Rozvaha!J19</f>
        <v>0</v>
      </c>
      <c r="D177" s="180"/>
      <c r="E177" s="12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  <c r="U177" s="5"/>
    </row>
    <row r="178" spans="1:22">
      <c r="A178" s="11" t="s">
        <v>110</v>
      </c>
      <c r="B178" s="48">
        <f>'Předmět oce'!E20</f>
        <v>0</v>
      </c>
      <c r="C178" s="48">
        <f>Rozvaha!J20</f>
        <v>0</v>
      </c>
      <c r="D178" s="180">
        <v>50</v>
      </c>
      <c r="E178" s="12">
        <f>B178/D178</f>
        <v>0</v>
      </c>
      <c r="F178" s="5"/>
      <c r="G178" s="20"/>
      <c r="H178" s="20"/>
      <c r="I178" s="20"/>
      <c r="J178" s="20"/>
      <c r="K178" s="20"/>
      <c r="L178" s="20"/>
      <c r="M178" s="20"/>
      <c r="N178" s="20"/>
      <c r="O178" s="20"/>
      <c r="P178" s="20"/>
    </row>
    <row r="179" spans="1:22">
      <c r="A179" s="11" t="s">
        <v>490</v>
      </c>
      <c r="B179" s="48">
        <f>'Předmět oce'!E21</f>
        <v>0</v>
      </c>
      <c r="C179" s="48">
        <f>Rozvaha!J21</f>
        <v>0</v>
      </c>
      <c r="D179" s="180">
        <v>15</v>
      </c>
      <c r="E179" s="12">
        <f>B179/D179</f>
        <v>0</v>
      </c>
      <c r="F179" s="5"/>
      <c r="G179" s="20"/>
      <c r="H179" s="20"/>
      <c r="I179" s="20"/>
      <c r="J179" s="20"/>
      <c r="K179" s="20"/>
      <c r="L179" s="20"/>
      <c r="M179" s="20"/>
      <c r="N179" s="20"/>
      <c r="O179" s="20"/>
      <c r="P179" s="20"/>
      <c r="U179" s="43"/>
      <c r="V179" s="20"/>
    </row>
    <row r="180" spans="1:22">
      <c r="A180" s="11" t="s">
        <v>696</v>
      </c>
      <c r="B180" s="48">
        <f>'Předmět oce'!E47</f>
        <v>0</v>
      </c>
      <c r="C180" s="48">
        <f>Rozvaha!J25</f>
        <v>0</v>
      </c>
      <c r="D180" s="130">
        <v>0</v>
      </c>
      <c r="E180" s="130"/>
      <c r="F180" s="20"/>
      <c r="U180" s="20"/>
      <c r="V180" s="20"/>
    </row>
    <row r="181" spans="1:22">
      <c r="A181" s="11" t="s">
        <v>492</v>
      </c>
      <c r="B181" s="48">
        <v>0</v>
      </c>
      <c r="C181" s="12">
        <v>0</v>
      </c>
      <c r="D181" s="180">
        <v>0</v>
      </c>
      <c r="E181" s="180"/>
      <c r="F181" s="20"/>
      <c r="U181" s="20"/>
      <c r="V181" s="20"/>
    </row>
    <row r="182" spans="1:22">
      <c r="A182" s="8" t="s">
        <v>493</v>
      </c>
      <c r="B182" s="49">
        <f>SUM(B178:B181)+B176</f>
        <v>0</v>
      </c>
      <c r="C182" s="49">
        <f>SUM(C178:C181)+C176</f>
        <v>0</v>
      </c>
      <c r="E182" s="14">
        <f>SUM(E176:E181)</f>
        <v>0</v>
      </c>
      <c r="F182" s="20"/>
      <c r="G182" s="48">
        <f>E182*(1+G40)</f>
        <v>0</v>
      </c>
      <c r="H182" s="48">
        <f>G182*(1+H40)</f>
        <v>0</v>
      </c>
      <c r="I182" s="48">
        <f t="shared" ref="I182:Q182" si="115">H182*(1+I40)</f>
        <v>0</v>
      </c>
      <c r="J182" s="48">
        <f t="shared" si="115"/>
        <v>0</v>
      </c>
      <c r="K182" s="48">
        <f t="shared" si="115"/>
        <v>0</v>
      </c>
      <c r="L182" s="48">
        <f t="shared" si="115"/>
        <v>0</v>
      </c>
      <c r="M182" s="48">
        <f t="shared" si="115"/>
        <v>0</v>
      </c>
      <c r="N182" s="48">
        <f t="shared" si="115"/>
        <v>0</v>
      </c>
      <c r="O182" s="48">
        <f t="shared" si="115"/>
        <v>0</v>
      </c>
      <c r="P182" s="48">
        <f t="shared" si="115"/>
        <v>0</v>
      </c>
      <c r="Q182" s="48">
        <f t="shared" si="115"/>
        <v>0</v>
      </c>
      <c r="U182" s="20"/>
      <c r="V182" s="20"/>
    </row>
    <row r="183" spans="1:22">
      <c r="A183" s="11" t="s">
        <v>897</v>
      </c>
      <c r="B183" s="49" t="e">
        <f>B182/E182</f>
        <v>#DIV/0!</v>
      </c>
      <c r="C183" s="127"/>
      <c r="E183" s="44"/>
      <c r="F183" s="44"/>
      <c r="U183" s="20"/>
      <c r="V183" s="20"/>
    </row>
    <row r="184" spans="1:22">
      <c r="A184" s="11" t="s">
        <v>494</v>
      </c>
      <c r="B184" s="49">
        <f>E182</f>
        <v>0</v>
      </c>
      <c r="C184" s="128"/>
      <c r="E184" s="156"/>
      <c r="F184" s="44"/>
      <c r="U184" s="20"/>
      <c r="V184" s="20"/>
    </row>
    <row r="185" spans="1:22">
      <c r="A185" s="11" t="s">
        <v>898</v>
      </c>
      <c r="B185" s="12">
        <f>AVERAGE(C193:E193)</f>
        <v>0</v>
      </c>
      <c r="D185" s="20"/>
      <c r="F185" s="20"/>
      <c r="U185" s="20"/>
      <c r="V185" s="20"/>
    </row>
    <row r="186" spans="1:22">
      <c r="A186" s="12" t="s">
        <v>873</v>
      </c>
      <c r="B186" s="14">
        <f>AVERAGE(B195,C195,D195,E195:F195)</f>
        <v>0</v>
      </c>
      <c r="C186" s="20"/>
      <c r="D186" s="20"/>
      <c r="F186" s="20"/>
      <c r="U186" s="20"/>
      <c r="V186" s="20"/>
    </row>
    <row r="187" spans="1:22">
      <c r="A187" s="11"/>
      <c r="B187" s="14"/>
      <c r="C187" s="20"/>
      <c r="D187" s="20"/>
      <c r="F187" s="20"/>
      <c r="I187" s="156"/>
    </row>
    <row r="188" spans="1:22">
      <c r="D188" s="20"/>
      <c r="F188" s="20"/>
      <c r="I188" s="156"/>
    </row>
    <row r="189" spans="1:22">
      <c r="A189" s="4"/>
      <c r="B189" s="30"/>
      <c r="C189" s="30"/>
      <c r="D189" s="20"/>
      <c r="F189" s="5"/>
      <c r="H189" s="93"/>
    </row>
    <row r="190" spans="1:22">
      <c r="A190" s="4" t="s">
        <v>74</v>
      </c>
      <c r="F190" s="5"/>
      <c r="I190" s="18"/>
      <c r="U190" s="20"/>
      <c r="V190" s="20"/>
    </row>
    <row r="191" spans="1:22">
      <c r="A191" s="8" t="s">
        <v>82</v>
      </c>
      <c r="B191" s="217">
        <f>B44</f>
        <v>2020</v>
      </c>
      <c r="C191" s="217">
        <f>C44</f>
        <v>2021</v>
      </c>
      <c r="D191" s="217">
        <f>D44</f>
        <v>2022</v>
      </c>
      <c r="E191" s="217">
        <f>E44</f>
        <v>2023</v>
      </c>
      <c r="F191" s="217">
        <f>F44</f>
        <v>2024</v>
      </c>
      <c r="G191" s="217">
        <f t="shared" ref="G191:P191" si="116">G116</f>
        <v>2025</v>
      </c>
      <c r="H191" s="217">
        <f t="shared" si="116"/>
        <v>2026</v>
      </c>
      <c r="I191" s="217">
        <f t="shared" si="116"/>
        <v>2027</v>
      </c>
      <c r="J191" s="217">
        <f t="shared" si="116"/>
        <v>2028</v>
      </c>
      <c r="K191" s="217">
        <f t="shared" si="116"/>
        <v>2029</v>
      </c>
      <c r="L191" s="217">
        <f t="shared" si="116"/>
        <v>2030</v>
      </c>
      <c r="M191" s="217">
        <f t="shared" si="116"/>
        <v>2031</v>
      </c>
      <c r="N191" s="217">
        <f t="shared" si="116"/>
        <v>2032</v>
      </c>
      <c r="O191" s="217">
        <f t="shared" si="116"/>
        <v>2033</v>
      </c>
      <c r="P191" s="217">
        <f t="shared" si="116"/>
        <v>2034</v>
      </c>
      <c r="Q191" s="217" t="s">
        <v>802</v>
      </c>
    </row>
    <row r="192" spans="1:22">
      <c r="A192" s="8" t="s">
        <v>76</v>
      </c>
      <c r="B192" s="14"/>
      <c r="C192" s="14"/>
      <c r="D192" s="14"/>
      <c r="E192" s="14"/>
      <c r="F192" s="25"/>
      <c r="G192" s="14"/>
      <c r="H192" s="14">
        <f>H176+H178+H179</f>
        <v>0</v>
      </c>
      <c r="I192" s="14">
        <f>I176+I178+I179</f>
        <v>0</v>
      </c>
      <c r="J192" s="14">
        <f>J176+J178+J179</f>
        <v>0</v>
      </c>
      <c r="K192" s="14"/>
      <c r="L192" s="14">
        <f>L182</f>
        <v>0</v>
      </c>
      <c r="M192" s="14">
        <f>M182</f>
        <v>0</v>
      </c>
      <c r="N192" s="14">
        <f>N182</f>
        <v>0</v>
      </c>
      <c r="O192" s="14">
        <f>O182</f>
        <v>0</v>
      </c>
      <c r="P192" s="14">
        <f>P182</f>
        <v>0</v>
      </c>
      <c r="Q192" s="14">
        <f>P192*(1+Q40)</f>
        <v>0</v>
      </c>
      <c r="U192" s="20"/>
    </row>
    <row r="193" spans="1:21">
      <c r="A193" s="11" t="s">
        <v>67</v>
      </c>
      <c r="B193" s="26"/>
      <c r="C193" s="26">
        <f>C6+C7-B6-B7+C71+C78</f>
        <v>0</v>
      </c>
      <c r="D193" s="26">
        <f>D6+D7-C6-C7+D71+D78</f>
        <v>0</v>
      </c>
      <c r="E193" s="26">
        <f>E6+E7-D6-D7+E71+E78</f>
        <v>0</v>
      </c>
      <c r="F193" s="26">
        <f>F6+F7-E6-E7+F71+F78</f>
        <v>0</v>
      </c>
      <c r="G193" s="26" t="e">
        <f t="shared" ref="G193:Q193" si="117">G6+G7-F6-F7+G70+G78</f>
        <v>#DIV/0!</v>
      </c>
      <c r="H193" s="26" t="e">
        <f t="shared" si="117"/>
        <v>#DIV/0!</v>
      </c>
      <c r="I193" s="26" t="e">
        <f t="shared" si="117"/>
        <v>#DIV/0!</v>
      </c>
      <c r="J193" s="26" t="e">
        <f t="shared" si="117"/>
        <v>#DIV/0!</v>
      </c>
      <c r="K193" s="26" t="e">
        <f t="shared" si="117"/>
        <v>#DIV/0!</v>
      </c>
      <c r="L193" s="26" t="e">
        <f t="shared" si="117"/>
        <v>#DIV/0!</v>
      </c>
      <c r="M193" s="26" t="e">
        <f t="shared" si="117"/>
        <v>#DIV/0!</v>
      </c>
      <c r="N193" s="26" t="e">
        <f t="shared" si="117"/>
        <v>#DIV/0!</v>
      </c>
      <c r="O193" s="26" t="e">
        <f t="shared" si="117"/>
        <v>#DIV/0!</v>
      </c>
      <c r="P193" s="26" t="e">
        <f t="shared" si="117"/>
        <v>#DIV/0!</v>
      </c>
      <c r="Q193" s="26" t="e">
        <f t="shared" si="117"/>
        <v>#DIV/0!</v>
      </c>
      <c r="U193" s="20"/>
    </row>
    <row r="194" spans="1:21">
      <c r="A194" s="11" t="s">
        <v>80</v>
      </c>
      <c r="B194" s="12"/>
      <c r="C194" s="12"/>
      <c r="D194" s="12"/>
      <c r="E194" s="12"/>
      <c r="F194" s="12"/>
      <c r="G194" s="12" t="e">
        <f>G192-G193</f>
        <v>#DIV/0!</v>
      </c>
      <c r="H194" s="12" t="e">
        <f t="shared" ref="H194:P194" si="118">H192-H193</f>
        <v>#DIV/0!</v>
      </c>
      <c r="I194" s="12" t="e">
        <f t="shared" si="118"/>
        <v>#DIV/0!</v>
      </c>
      <c r="J194" s="12" t="e">
        <f t="shared" si="118"/>
        <v>#DIV/0!</v>
      </c>
      <c r="K194" s="12" t="e">
        <f t="shared" si="118"/>
        <v>#DIV/0!</v>
      </c>
      <c r="L194" s="12" t="e">
        <f t="shared" si="118"/>
        <v>#DIV/0!</v>
      </c>
      <c r="M194" s="12" t="e">
        <f t="shared" si="118"/>
        <v>#DIV/0!</v>
      </c>
      <c r="N194" s="12" t="e">
        <f t="shared" si="118"/>
        <v>#DIV/0!</v>
      </c>
      <c r="O194" s="12" t="e">
        <f t="shared" si="118"/>
        <v>#DIV/0!</v>
      </c>
      <c r="P194" s="12" t="e">
        <f t="shared" si="118"/>
        <v>#DIV/0!</v>
      </c>
      <c r="Q194" s="11"/>
      <c r="U194" s="20"/>
    </row>
    <row r="195" spans="1:21">
      <c r="A195" s="8" t="s">
        <v>779</v>
      </c>
      <c r="B195" s="14">
        <f>B71+B78</f>
        <v>0</v>
      </c>
      <c r="C195" s="14">
        <f>C71+C78</f>
        <v>0</v>
      </c>
      <c r="D195" s="14">
        <f>D71+D78</f>
        <v>0</v>
      </c>
      <c r="E195" s="14">
        <f>E71+E78</f>
        <v>0</v>
      </c>
      <c r="F195" s="14">
        <f>F71+F78</f>
        <v>0</v>
      </c>
      <c r="G195" s="14"/>
      <c r="H195" s="14"/>
      <c r="I195" s="14"/>
      <c r="J195" s="14"/>
      <c r="K195" s="14"/>
      <c r="L195" s="14"/>
      <c r="M195" s="14"/>
      <c r="N195" s="14"/>
      <c r="O195" s="14"/>
      <c r="P195" s="14"/>
      <c r="Q195" s="14"/>
      <c r="R195" s="437"/>
      <c r="S195" s="437"/>
    </row>
    <row r="196" spans="1:21">
      <c r="A196" s="11" t="s">
        <v>935</v>
      </c>
      <c r="B196" s="12"/>
      <c r="C196" s="12"/>
      <c r="D196" s="12"/>
      <c r="E196" s="12"/>
      <c r="F196" s="12"/>
      <c r="G196" s="12"/>
      <c r="H196" s="12"/>
      <c r="I196" s="12"/>
      <c r="J196" s="12"/>
      <c r="K196" s="12"/>
      <c r="L196" s="12"/>
      <c r="M196" s="12"/>
      <c r="N196" s="12"/>
      <c r="O196" s="12"/>
      <c r="P196" s="12"/>
      <c r="Q196" s="227"/>
      <c r="R196" s="448"/>
      <c r="S196" s="448"/>
    </row>
    <row r="197" spans="1:21">
      <c r="A197" s="11" t="s">
        <v>804</v>
      </c>
      <c r="B197" s="12"/>
      <c r="C197" s="12"/>
      <c r="D197" s="12"/>
      <c r="E197" s="12"/>
      <c r="F197" s="12"/>
      <c r="G197" s="12" t="e">
        <f>G192/$B$183</f>
        <v>#DIV/0!</v>
      </c>
      <c r="H197" s="12" t="e">
        <f>G197</f>
        <v>#DIV/0!</v>
      </c>
      <c r="I197" s="12" t="e">
        <f t="shared" ref="I197:P198" si="119">H197</f>
        <v>#DIV/0!</v>
      </c>
      <c r="J197" s="12" t="e">
        <f t="shared" si="119"/>
        <v>#DIV/0!</v>
      </c>
      <c r="K197" s="12" t="e">
        <f t="shared" si="119"/>
        <v>#DIV/0!</v>
      </c>
      <c r="L197" s="12" t="e">
        <f t="shared" si="119"/>
        <v>#DIV/0!</v>
      </c>
      <c r="M197" s="12" t="e">
        <f t="shared" si="119"/>
        <v>#DIV/0!</v>
      </c>
      <c r="N197" s="12" t="e">
        <f t="shared" si="119"/>
        <v>#DIV/0!</v>
      </c>
      <c r="O197" s="12" t="e">
        <f t="shared" si="119"/>
        <v>#DIV/0!</v>
      </c>
      <c r="P197" s="12" t="e">
        <f t="shared" si="119"/>
        <v>#DIV/0!</v>
      </c>
      <c r="Q197" s="227"/>
    </row>
    <row r="198" spans="1:21">
      <c r="A198" s="11" t="s">
        <v>805</v>
      </c>
      <c r="B198" s="12"/>
      <c r="C198" s="12"/>
      <c r="D198" s="12"/>
      <c r="E198" s="12"/>
      <c r="F198" s="12"/>
      <c r="G198" s="12"/>
      <c r="H198" s="12" t="e">
        <f>H$192/$B$183</f>
        <v>#DIV/0!</v>
      </c>
      <c r="I198" s="12" t="e">
        <f t="shared" si="119"/>
        <v>#DIV/0!</v>
      </c>
      <c r="J198" s="12" t="e">
        <f t="shared" si="119"/>
        <v>#DIV/0!</v>
      </c>
      <c r="K198" s="12" t="e">
        <f t="shared" si="119"/>
        <v>#DIV/0!</v>
      </c>
      <c r="L198" s="12" t="e">
        <f t="shared" si="119"/>
        <v>#DIV/0!</v>
      </c>
      <c r="M198" s="12" t="e">
        <f t="shared" si="119"/>
        <v>#DIV/0!</v>
      </c>
      <c r="N198" s="12" t="e">
        <f t="shared" si="119"/>
        <v>#DIV/0!</v>
      </c>
      <c r="O198" s="12" t="e">
        <f t="shared" si="119"/>
        <v>#DIV/0!</v>
      </c>
      <c r="P198" s="12" t="e">
        <f t="shared" si="119"/>
        <v>#DIV/0!</v>
      </c>
      <c r="Q198" s="227"/>
    </row>
    <row r="199" spans="1:21">
      <c r="A199" s="11" t="s">
        <v>806</v>
      </c>
      <c r="B199" s="12"/>
      <c r="C199" s="12"/>
      <c r="D199" s="12"/>
      <c r="E199" s="12"/>
      <c r="F199" s="12"/>
      <c r="G199" s="12"/>
      <c r="H199" s="12"/>
      <c r="I199" s="12" t="e">
        <f>I$192/$B$183</f>
        <v>#DIV/0!</v>
      </c>
      <c r="J199" s="12" t="e">
        <f t="shared" ref="J199:P199" si="120">I199</f>
        <v>#DIV/0!</v>
      </c>
      <c r="K199" s="12" t="e">
        <f t="shared" si="120"/>
        <v>#DIV/0!</v>
      </c>
      <c r="L199" s="12" t="e">
        <f t="shared" si="120"/>
        <v>#DIV/0!</v>
      </c>
      <c r="M199" s="12" t="e">
        <f t="shared" si="120"/>
        <v>#DIV/0!</v>
      </c>
      <c r="N199" s="12" t="e">
        <f t="shared" si="120"/>
        <v>#DIV/0!</v>
      </c>
      <c r="O199" s="12" t="e">
        <f t="shared" si="120"/>
        <v>#DIV/0!</v>
      </c>
      <c r="P199" s="12" t="e">
        <f t="shared" si="120"/>
        <v>#DIV/0!</v>
      </c>
      <c r="Q199" s="227"/>
    </row>
    <row r="200" spans="1:21">
      <c r="A200" s="11" t="s">
        <v>697</v>
      </c>
      <c r="B200" s="12"/>
      <c r="C200" s="12"/>
      <c r="D200" s="12"/>
      <c r="E200" s="12"/>
      <c r="F200" s="12"/>
      <c r="G200" s="12"/>
      <c r="H200" s="12"/>
      <c r="I200" s="12"/>
      <c r="J200" s="12" t="e">
        <f>J$192/$B$183</f>
        <v>#DIV/0!</v>
      </c>
      <c r="K200" s="12" t="e">
        <f t="shared" ref="K200:P200" si="121">J200</f>
        <v>#DIV/0!</v>
      </c>
      <c r="L200" s="12" t="e">
        <f t="shared" si="121"/>
        <v>#DIV/0!</v>
      </c>
      <c r="M200" s="12" t="e">
        <f t="shared" si="121"/>
        <v>#DIV/0!</v>
      </c>
      <c r="N200" s="12" t="e">
        <f t="shared" si="121"/>
        <v>#DIV/0!</v>
      </c>
      <c r="O200" s="12" t="e">
        <f t="shared" si="121"/>
        <v>#DIV/0!</v>
      </c>
      <c r="P200" s="12" t="e">
        <f t="shared" si="121"/>
        <v>#DIV/0!</v>
      </c>
      <c r="Q200" s="227"/>
    </row>
    <row r="201" spans="1:21">
      <c r="A201" s="11" t="s">
        <v>698</v>
      </c>
      <c r="B201" s="12"/>
      <c r="C201" s="12"/>
      <c r="D201" s="12"/>
      <c r="E201" s="12"/>
      <c r="F201" s="12"/>
      <c r="G201" s="12"/>
      <c r="H201" s="12"/>
      <c r="I201" s="12"/>
      <c r="J201" s="12"/>
      <c r="K201" s="12" t="e">
        <f>K$192/$B$183</f>
        <v>#DIV/0!</v>
      </c>
      <c r="L201" s="12" t="e">
        <f>K201</f>
        <v>#DIV/0!</v>
      </c>
      <c r="M201" s="12" t="e">
        <f>L201</f>
        <v>#DIV/0!</v>
      </c>
      <c r="N201" s="12" t="e">
        <f>M201</f>
        <v>#DIV/0!</v>
      </c>
      <c r="O201" s="12" t="e">
        <f>N201</f>
        <v>#DIV/0!</v>
      </c>
      <c r="P201" s="12" t="e">
        <f>O201</f>
        <v>#DIV/0!</v>
      </c>
      <c r="Q201" s="227"/>
    </row>
    <row r="202" spans="1:21">
      <c r="A202" s="11" t="s">
        <v>699</v>
      </c>
      <c r="B202" s="12"/>
      <c r="C202" s="12"/>
      <c r="D202" s="12"/>
      <c r="E202" s="12"/>
      <c r="F202" s="12"/>
      <c r="G202" s="12"/>
      <c r="H202" s="12"/>
      <c r="I202" s="12"/>
      <c r="J202" s="12"/>
      <c r="K202" s="227"/>
      <c r="L202" s="12" t="e">
        <f>L$192/$B$183</f>
        <v>#DIV/0!</v>
      </c>
      <c r="M202" s="12" t="e">
        <f>L202</f>
        <v>#DIV/0!</v>
      </c>
      <c r="N202" s="12" t="e">
        <f>M202</f>
        <v>#DIV/0!</v>
      </c>
      <c r="O202" s="12" t="e">
        <f>N202</f>
        <v>#DIV/0!</v>
      </c>
      <c r="P202" s="12" t="e">
        <f>O202</f>
        <v>#DIV/0!</v>
      </c>
      <c r="Q202" s="12"/>
    </row>
    <row r="203" spans="1:21">
      <c r="A203" s="11" t="s">
        <v>700</v>
      </c>
      <c r="B203" s="12"/>
      <c r="C203" s="12"/>
      <c r="D203" s="12"/>
      <c r="E203" s="12"/>
      <c r="F203" s="12"/>
      <c r="G203" s="12"/>
      <c r="H203" s="12"/>
      <c r="I203" s="12"/>
      <c r="J203" s="12"/>
      <c r="K203" s="227"/>
      <c r="L203" s="227"/>
      <c r="M203" s="12" t="e">
        <f>M$192/$B$183</f>
        <v>#DIV/0!</v>
      </c>
      <c r="N203" s="12" t="e">
        <f>M203</f>
        <v>#DIV/0!</v>
      </c>
      <c r="O203" s="12" t="e">
        <f>N203</f>
        <v>#DIV/0!</v>
      </c>
      <c r="P203" s="12" t="e">
        <f>O203</f>
        <v>#DIV/0!</v>
      </c>
      <c r="Q203" s="12"/>
      <c r="R203" s="20"/>
    </row>
    <row r="204" spans="1:21">
      <c r="A204" s="11" t="s">
        <v>745</v>
      </c>
      <c r="B204" s="12"/>
      <c r="C204" s="12"/>
      <c r="D204" s="12"/>
      <c r="E204" s="12"/>
      <c r="F204" s="12"/>
      <c r="G204" s="12"/>
      <c r="H204" s="12"/>
      <c r="I204" s="12"/>
      <c r="J204" s="12"/>
      <c r="K204" s="227"/>
      <c r="L204" s="227"/>
      <c r="M204" s="227"/>
      <c r="N204" s="12" t="e">
        <f>N$192/$B$183</f>
        <v>#DIV/0!</v>
      </c>
      <c r="O204" s="12" t="e">
        <f>N204</f>
        <v>#DIV/0!</v>
      </c>
      <c r="P204" s="12" t="e">
        <f>O204</f>
        <v>#DIV/0!</v>
      </c>
      <c r="Q204" s="12"/>
      <c r="R204" s="20"/>
      <c r="S204" s="20"/>
    </row>
    <row r="205" spans="1:21">
      <c r="A205" s="11" t="s">
        <v>746</v>
      </c>
      <c r="B205" s="12"/>
      <c r="C205" s="12"/>
      <c r="D205" s="12"/>
      <c r="E205" s="12"/>
      <c r="F205" s="12"/>
      <c r="G205" s="12"/>
      <c r="H205" s="12"/>
      <c r="I205" s="12"/>
      <c r="J205" s="12"/>
      <c r="K205" s="227"/>
      <c r="L205" s="227"/>
      <c r="M205" s="227"/>
      <c r="N205" s="227"/>
      <c r="O205" s="12" t="e">
        <f>O$192/$B$183</f>
        <v>#DIV/0!</v>
      </c>
      <c r="P205" s="12" t="e">
        <f>O205</f>
        <v>#DIV/0!</v>
      </c>
      <c r="Q205" s="12"/>
      <c r="R205" s="20"/>
      <c r="S205" s="20"/>
      <c r="T205" s="20"/>
    </row>
    <row r="206" spans="1:21">
      <c r="A206" s="11" t="s">
        <v>936</v>
      </c>
      <c r="B206" s="12"/>
      <c r="C206" s="12"/>
      <c r="D206" s="12"/>
      <c r="E206" s="12"/>
      <c r="F206" s="12"/>
      <c r="G206" s="12"/>
      <c r="H206" s="12"/>
      <c r="I206" s="12"/>
      <c r="J206" s="12"/>
      <c r="K206" s="227"/>
      <c r="L206" s="227"/>
      <c r="M206" s="227"/>
      <c r="N206" s="227"/>
      <c r="O206" s="227"/>
      <c r="P206" s="12" t="e">
        <f>P$192/$B$183</f>
        <v>#DIV/0!</v>
      </c>
      <c r="Q206" s="12"/>
      <c r="R206" s="20"/>
      <c r="S206" s="20"/>
      <c r="T206" s="20"/>
      <c r="U206" s="20"/>
    </row>
    <row r="207" spans="1:21">
      <c r="A207" s="11"/>
      <c r="B207" s="12"/>
      <c r="C207" s="12"/>
      <c r="D207" s="12"/>
      <c r="E207" s="12"/>
      <c r="F207" s="12"/>
      <c r="G207" s="12"/>
      <c r="H207" s="12"/>
      <c r="I207" s="12"/>
      <c r="J207" s="12"/>
      <c r="K207" s="227"/>
      <c r="L207" s="227"/>
      <c r="M207" s="227"/>
      <c r="N207" s="227"/>
      <c r="O207" s="227"/>
      <c r="P207" s="227"/>
      <c r="Q207" s="12"/>
    </row>
    <row r="208" spans="1:21">
      <c r="A208" s="8" t="s">
        <v>75</v>
      </c>
      <c r="B208" s="14"/>
      <c r="C208" s="14"/>
      <c r="D208" s="14"/>
      <c r="E208" s="14"/>
      <c r="F208" s="14"/>
      <c r="G208" s="14" t="e">
        <f t="shared" ref="G208:P208" si="122">SUM(G196:G207)</f>
        <v>#DIV/0!</v>
      </c>
      <c r="H208" s="14" t="e">
        <f t="shared" si="122"/>
        <v>#DIV/0!</v>
      </c>
      <c r="I208" s="14" t="e">
        <f t="shared" si="122"/>
        <v>#DIV/0!</v>
      </c>
      <c r="J208" s="14" t="e">
        <f t="shared" si="122"/>
        <v>#DIV/0!</v>
      </c>
      <c r="K208" s="14" t="e">
        <f t="shared" si="122"/>
        <v>#DIV/0!</v>
      </c>
      <c r="L208" s="14" t="e">
        <f t="shared" si="122"/>
        <v>#DIV/0!</v>
      </c>
      <c r="M208" s="14" t="e">
        <f t="shared" si="122"/>
        <v>#DIV/0!</v>
      </c>
      <c r="N208" s="14" t="e">
        <f t="shared" si="122"/>
        <v>#DIV/0!</v>
      </c>
      <c r="O208" s="14" t="e">
        <f t="shared" si="122"/>
        <v>#DIV/0!</v>
      </c>
      <c r="P208" s="14" t="e">
        <f t="shared" si="122"/>
        <v>#DIV/0!</v>
      </c>
      <c r="Q208" s="14">
        <f>Q192</f>
        <v>0</v>
      </c>
    </row>
    <row r="209" spans="1:21">
      <c r="A209" s="4"/>
      <c r="B209" s="30"/>
      <c r="C209" s="30"/>
      <c r="D209" s="30"/>
      <c r="E209" s="30"/>
      <c r="F209" s="30"/>
      <c r="G209" s="30"/>
      <c r="H209" s="30"/>
      <c r="I209" s="30"/>
      <c r="J209" s="30"/>
      <c r="K209" s="30"/>
      <c r="L209" s="30"/>
      <c r="M209" s="30"/>
      <c r="N209" s="30"/>
      <c r="O209" s="30"/>
      <c r="P209" s="30"/>
    </row>
    <row r="210" spans="1:21">
      <c r="A210" s="4"/>
      <c r="B210" s="30"/>
      <c r="C210" s="30"/>
      <c r="D210" s="30"/>
      <c r="E210" s="30"/>
      <c r="F210" s="30"/>
      <c r="G210" s="30"/>
      <c r="H210" s="30"/>
      <c r="I210" s="30"/>
      <c r="J210" s="30"/>
      <c r="K210" s="30"/>
      <c r="L210" s="30"/>
      <c r="M210" s="30"/>
      <c r="N210" s="30"/>
      <c r="O210" s="30"/>
      <c r="P210" s="30"/>
    </row>
    <row r="211" spans="1:21">
      <c r="A211" s="4"/>
      <c r="B211" s="30"/>
      <c r="C211" s="30"/>
      <c r="D211" s="30"/>
      <c r="E211" s="30"/>
      <c r="F211" s="30"/>
      <c r="G211" s="30"/>
      <c r="H211" s="30"/>
      <c r="I211" s="30"/>
      <c r="J211" s="30"/>
      <c r="K211" s="30"/>
      <c r="L211" s="30"/>
      <c r="M211" s="30"/>
      <c r="N211" s="30"/>
      <c r="O211" s="30"/>
      <c r="P211" s="30"/>
    </row>
    <row r="212" spans="1:21">
      <c r="A212" s="4"/>
      <c r="B212" s="30"/>
      <c r="C212" s="30"/>
      <c r="D212" s="30"/>
      <c r="E212" s="30"/>
      <c r="F212" s="30"/>
      <c r="G212" s="30"/>
      <c r="H212" s="30"/>
      <c r="I212" s="30"/>
      <c r="J212" s="30"/>
      <c r="K212" s="30"/>
      <c r="L212" s="30"/>
      <c r="M212" s="30"/>
      <c r="N212" s="30"/>
      <c r="O212" s="30"/>
      <c r="P212" s="30"/>
    </row>
    <row r="213" spans="1:21" s="20" customFormat="1">
      <c r="I213" s="51"/>
      <c r="J213" s="51"/>
      <c r="K213" s="51"/>
      <c r="S213" s="5"/>
      <c r="T213" s="5"/>
      <c r="U213" s="5"/>
    </row>
    <row r="214" spans="1:21">
      <c r="A214" s="8" t="s">
        <v>810</v>
      </c>
      <c r="B214" s="11" t="s">
        <v>811</v>
      </c>
      <c r="C214" s="235">
        <v>45662</v>
      </c>
      <c r="F214" s="5"/>
    </row>
    <row r="215" spans="1:21" ht="90">
      <c r="A215" s="416" t="s">
        <v>812</v>
      </c>
      <c r="B215" s="417" t="s">
        <v>813</v>
      </c>
      <c r="C215" s="418" t="s">
        <v>77</v>
      </c>
      <c r="D215" s="417" t="s">
        <v>814</v>
      </c>
      <c r="E215" s="417" t="s">
        <v>815</v>
      </c>
      <c r="F215" s="417" t="s">
        <v>816</v>
      </c>
      <c r="G215" s="417" t="s">
        <v>78</v>
      </c>
      <c r="H215" s="417" t="s">
        <v>847</v>
      </c>
      <c r="I215" s="417" t="s">
        <v>848</v>
      </c>
      <c r="J215" s="417" t="s">
        <v>747</v>
      </c>
      <c r="K215" s="620" t="s">
        <v>748</v>
      </c>
      <c r="L215" s="618">
        <v>2020</v>
      </c>
      <c r="M215" s="618">
        <v>2021</v>
      </c>
      <c r="N215" s="228">
        <v>2022</v>
      </c>
      <c r="O215" s="228">
        <v>2023</v>
      </c>
      <c r="P215" s="619" t="s">
        <v>937</v>
      </c>
      <c r="Q215" s="5" t="s">
        <v>792</v>
      </c>
    </row>
    <row r="216" spans="1:21">
      <c r="A216" s="553" t="s">
        <v>864</v>
      </c>
      <c r="B216" s="53">
        <v>44</v>
      </c>
      <c r="C216" s="54">
        <v>0.85</v>
      </c>
      <c r="D216" s="55">
        <v>0.8851</v>
      </c>
      <c r="E216" s="55">
        <v>0.17829999999999999</v>
      </c>
      <c r="F216" s="54">
        <v>0.51</v>
      </c>
      <c r="G216" s="55">
        <v>4.7E-2</v>
      </c>
      <c r="H216" s="54">
        <v>0.54</v>
      </c>
      <c r="I216" s="229">
        <v>0.37609999999999999</v>
      </c>
      <c r="J216" s="55">
        <v>0.27739999999999998</v>
      </c>
      <c r="K216" s="420">
        <v>0.12770000000000001</v>
      </c>
      <c r="L216" s="421">
        <v>0.7</v>
      </c>
      <c r="M216" s="421">
        <v>0.63</v>
      </c>
      <c r="N216" s="228">
        <v>0.52</v>
      </c>
      <c r="O216" s="228">
        <v>0.56000000000000005</v>
      </c>
      <c r="P216" s="54">
        <v>0.59</v>
      </c>
      <c r="Q216" s="52"/>
      <c r="S216" s="52"/>
    </row>
    <row r="217" spans="1:21">
      <c r="A217" s="553" t="s">
        <v>865</v>
      </c>
      <c r="B217" s="228">
        <v>29</v>
      </c>
      <c r="C217" s="54">
        <v>0.69</v>
      </c>
      <c r="D217" s="55">
        <v>2.6722000000000001</v>
      </c>
      <c r="E217" s="55">
        <v>0.1444</v>
      </c>
      <c r="F217" s="54">
        <v>0.23</v>
      </c>
      <c r="G217" s="55">
        <v>6.4199999999999993E-2</v>
      </c>
      <c r="H217" s="54">
        <v>0.25</v>
      </c>
      <c r="I217" s="229">
        <v>0.37759999999999999</v>
      </c>
      <c r="J217" s="55">
        <v>0.29720000000000002</v>
      </c>
      <c r="K217" s="55">
        <v>0.18410000000000001</v>
      </c>
      <c r="L217" s="54">
        <v>0.46</v>
      </c>
      <c r="M217" s="54">
        <v>0.37</v>
      </c>
      <c r="N217" s="228">
        <v>0.35</v>
      </c>
      <c r="O217" s="228">
        <v>0.37</v>
      </c>
      <c r="P217" s="54">
        <v>0.36</v>
      </c>
      <c r="Q217" s="52"/>
      <c r="R217" s="52"/>
      <c r="S217" s="52"/>
    </row>
    <row r="218" spans="1:21">
      <c r="A218" s="419" t="s">
        <v>866</v>
      </c>
      <c r="B218" s="53">
        <v>62</v>
      </c>
      <c r="C218" s="54">
        <v>1.02</v>
      </c>
      <c r="D218" s="55">
        <v>0.3402</v>
      </c>
      <c r="E218" s="55">
        <v>0.14280000000000001</v>
      </c>
      <c r="F218" s="54">
        <v>0.82</v>
      </c>
      <c r="G218" s="55">
        <v>8.1900000000000001E-2</v>
      </c>
      <c r="H218" s="54">
        <v>0.89</v>
      </c>
      <c r="I218" s="229">
        <v>0.3281</v>
      </c>
      <c r="J218" s="55">
        <v>0.30070000000000002</v>
      </c>
      <c r="K218" s="420">
        <v>0.55110000000000003</v>
      </c>
      <c r="L218" s="421">
        <v>0.75</v>
      </c>
      <c r="M218" s="421">
        <v>0.67</v>
      </c>
      <c r="N218" s="228">
        <v>0.82</v>
      </c>
      <c r="O218" s="228">
        <v>0.98</v>
      </c>
      <c r="P218" s="54">
        <v>0.82</v>
      </c>
    </row>
    <row r="219" spans="1:21">
      <c r="A219" s="419"/>
      <c r="B219" s="53"/>
      <c r="C219" s="54"/>
      <c r="D219" s="55"/>
      <c r="E219" s="55"/>
      <c r="F219" s="54"/>
      <c r="G219" s="55"/>
      <c r="H219" s="54"/>
      <c r="I219" s="229"/>
      <c r="J219" s="55"/>
      <c r="K219" s="420"/>
      <c r="L219" s="421"/>
      <c r="M219" s="421"/>
      <c r="N219" s="228"/>
      <c r="O219" s="228"/>
      <c r="P219" s="54"/>
    </row>
    <row r="220" spans="1:21">
      <c r="A220" s="8" t="s">
        <v>817</v>
      </c>
      <c r="B220" s="562">
        <f t="shared" ref="B220:P220" si="123">AVERAGE(B216,B217,B218)</f>
        <v>45</v>
      </c>
      <c r="C220" s="562">
        <f t="shared" si="123"/>
        <v>0.85333333333333339</v>
      </c>
      <c r="D220" s="561">
        <f t="shared" si="123"/>
        <v>1.2991666666666666</v>
      </c>
      <c r="E220" s="561">
        <f t="shared" si="123"/>
        <v>0.15516666666666667</v>
      </c>
      <c r="F220" s="562">
        <f t="shared" si="123"/>
        <v>0.52</v>
      </c>
      <c r="G220" s="562">
        <f t="shared" si="123"/>
        <v>6.4366666666666669E-2</v>
      </c>
      <c r="H220" s="559">
        <f t="shared" si="123"/>
        <v>0.56000000000000005</v>
      </c>
      <c r="I220" s="562">
        <f t="shared" si="123"/>
        <v>0.36060000000000003</v>
      </c>
      <c r="J220" s="560">
        <f t="shared" si="123"/>
        <v>0.29176666666666667</v>
      </c>
      <c r="K220" s="560">
        <f t="shared" si="123"/>
        <v>0.28763333333333335</v>
      </c>
      <c r="L220" s="562">
        <f t="shared" si="123"/>
        <v>0.6366666666666666</v>
      </c>
      <c r="M220" s="562">
        <f t="shared" si="123"/>
        <v>0.55666666666666664</v>
      </c>
      <c r="N220" s="562">
        <f t="shared" si="123"/>
        <v>0.56333333333333335</v>
      </c>
      <c r="O220" s="562">
        <f t="shared" si="123"/>
        <v>0.63666666666666671</v>
      </c>
      <c r="P220" s="562">
        <f t="shared" si="123"/>
        <v>0.59</v>
      </c>
    </row>
    <row r="221" spans="1:21">
      <c r="A221" s="20"/>
      <c r="B221" s="20"/>
      <c r="C221" s="20"/>
      <c r="D221" s="20"/>
      <c r="E221" s="20"/>
      <c r="F221" s="20"/>
    </row>
    <row r="222" spans="1:21">
      <c r="A222" s="20"/>
      <c r="B222" s="20"/>
      <c r="C222" s="20"/>
      <c r="D222" s="20"/>
      <c r="E222" s="20"/>
      <c r="F222" s="20"/>
    </row>
    <row r="223" spans="1:21" ht="60">
      <c r="A223" s="99" t="s">
        <v>572</v>
      </c>
      <c r="B223" s="99"/>
      <c r="C223" s="100" t="s">
        <v>573</v>
      </c>
      <c r="D223" s="100" t="s">
        <v>574</v>
      </c>
      <c r="E223" s="100" t="s">
        <v>575</v>
      </c>
      <c r="F223" s="100" t="s">
        <v>576</v>
      </c>
      <c r="G223" s="100" t="s">
        <v>577</v>
      </c>
      <c r="H223" s="100" t="s">
        <v>849</v>
      </c>
      <c r="I223" s="100" t="s">
        <v>850</v>
      </c>
      <c r="J223" s="234" t="s">
        <v>766</v>
      </c>
      <c r="K223" s="11" t="s">
        <v>765</v>
      </c>
    </row>
    <row r="224" spans="1:21">
      <c r="A224" s="99" t="s">
        <v>578</v>
      </c>
      <c r="B224" s="99" t="s">
        <v>579</v>
      </c>
      <c r="C224" s="413" t="s">
        <v>580</v>
      </c>
      <c r="D224" s="414">
        <v>5.8999999999999999E-3</v>
      </c>
      <c r="E224" s="414">
        <v>5.1299999999999998E-2</v>
      </c>
      <c r="F224" s="430">
        <v>8.0000000000000002E-3</v>
      </c>
      <c r="G224" s="415">
        <v>8.9999999999999998E-4</v>
      </c>
      <c r="H224" s="415">
        <v>4.4499999999999998E-2</v>
      </c>
      <c r="I224" s="415">
        <v>1.1999999999999999E-3</v>
      </c>
      <c r="J224" s="595">
        <f t="shared" ref="J224:J225" si="124">E224-F224</f>
        <v>4.3299999999999998E-2</v>
      </c>
      <c r="K224" s="235">
        <v>45658</v>
      </c>
    </row>
    <row r="225" spans="1:23">
      <c r="A225" s="99" t="s">
        <v>578</v>
      </c>
      <c r="B225" s="99" t="s">
        <v>579</v>
      </c>
      <c r="C225" s="413" t="s">
        <v>580</v>
      </c>
      <c r="D225" s="414">
        <v>6.5302783287875029E-3</v>
      </c>
      <c r="E225" s="414">
        <v>5.4766504142051808E-2</v>
      </c>
      <c r="F225" s="414">
        <v>8.7665041420518092E-3</v>
      </c>
      <c r="G225" s="415">
        <v>0</v>
      </c>
      <c r="H225" s="415">
        <v>4.5999999999999999E-2</v>
      </c>
      <c r="I225" s="415">
        <v>0</v>
      </c>
      <c r="J225" s="596">
        <f t="shared" si="124"/>
        <v>4.5999999999999999E-2</v>
      </c>
      <c r="K225" s="235">
        <v>45292</v>
      </c>
    </row>
    <row r="226" spans="1:23">
      <c r="A226" s="99" t="s">
        <v>578</v>
      </c>
      <c r="B226" s="99" t="s">
        <v>579</v>
      </c>
      <c r="C226" s="413" t="s">
        <v>580</v>
      </c>
      <c r="D226" s="414">
        <v>7.3341743119266058E-3</v>
      </c>
      <c r="E226" s="414">
        <v>6.9745766699151612E-2</v>
      </c>
      <c r="F226" s="414">
        <v>1.0345766699151613E-2</v>
      </c>
      <c r="G226" s="415">
        <v>2.9999999999999996E-3</v>
      </c>
      <c r="H226" s="415">
        <v>6.3631873797570224E-2</v>
      </c>
      <c r="I226" s="415">
        <v>4.2318737975702249E-3</v>
      </c>
      <c r="J226" s="596">
        <f>E226-F226</f>
        <v>5.9400000000000001E-2</v>
      </c>
      <c r="K226" s="235">
        <v>44927</v>
      </c>
    </row>
    <row r="227" spans="1:23">
      <c r="A227" s="99" t="s">
        <v>578</v>
      </c>
      <c r="B227" s="99" t="s">
        <v>579</v>
      </c>
      <c r="C227" s="413" t="s">
        <v>580</v>
      </c>
      <c r="D227" s="414">
        <v>7.1895833333333325E-3</v>
      </c>
      <c r="E227" s="414">
        <v>6.8480835402068882E-2</v>
      </c>
      <c r="F227" s="414">
        <v>8.3808354020688796E-3</v>
      </c>
      <c r="G227" s="415">
        <v>2.5999999999999999E-3</v>
      </c>
      <c r="H227" s="415">
        <v>6.3130797618598078E-2</v>
      </c>
      <c r="I227" s="415">
        <v>3.0307976185980777E-3</v>
      </c>
      <c r="J227" s="596">
        <f>E227-F227</f>
        <v>6.0100000000000001E-2</v>
      </c>
      <c r="K227" s="235">
        <v>44743</v>
      </c>
    </row>
    <row r="228" spans="1:23">
      <c r="A228" s="99" t="s">
        <v>578</v>
      </c>
      <c r="B228" s="99" t="s">
        <v>579</v>
      </c>
      <c r="C228" s="413" t="s">
        <v>580</v>
      </c>
      <c r="D228" s="414">
        <v>5.1430110597872171E-3</v>
      </c>
      <c r="E228" s="414">
        <v>4.8377497859723763E-2</v>
      </c>
      <c r="F228" s="414">
        <v>5.9774978597237644E-3</v>
      </c>
      <c r="G228" s="415">
        <v>2.8000000000000004E-3</v>
      </c>
      <c r="H228" s="415">
        <v>4.5654318105222781E-2</v>
      </c>
      <c r="I228" s="415">
        <v>3.254318105222781E-3</v>
      </c>
      <c r="J228" s="596">
        <f>E228-F228</f>
        <v>4.24E-2</v>
      </c>
      <c r="K228" s="235">
        <v>44562</v>
      </c>
    </row>
    <row r="229" spans="1:23">
      <c r="A229" s="99" t="s">
        <v>578</v>
      </c>
      <c r="B229" s="99" t="s">
        <v>579</v>
      </c>
      <c r="C229" s="413" t="s">
        <v>580</v>
      </c>
      <c r="D229" s="414">
        <v>5.0000000000000001E-3</v>
      </c>
      <c r="E229" s="414">
        <v>4.8899999999999999E-2</v>
      </c>
      <c r="F229" s="414">
        <v>5.1000000000000004E-3</v>
      </c>
      <c r="G229" s="415">
        <v>2.8999999999999998E-3</v>
      </c>
      <c r="H229" s="415">
        <v>4.6699999999999998E-2</v>
      </c>
      <c r="I229" s="415">
        <v>2.8999999999999998E-3</v>
      </c>
      <c r="J229" s="596">
        <f>E229-F229</f>
        <v>4.3799999999999999E-2</v>
      </c>
      <c r="K229" s="235">
        <v>44378</v>
      </c>
      <c r="U229" s="4"/>
      <c r="V229" s="4"/>
      <c r="W229" s="4"/>
    </row>
    <row r="230" spans="1:23">
      <c r="A230" s="99" t="s">
        <v>578</v>
      </c>
      <c r="B230" s="99" t="s">
        <v>579</v>
      </c>
      <c r="C230" s="413" t="s">
        <v>580</v>
      </c>
      <c r="D230" s="414">
        <v>5.3E-3</v>
      </c>
      <c r="E230" s="414">
        <v>5.3100000000000001E-2</v>
      </c>
      <c r="F230" s="415">
        <v>5.8999999999999999E-3</v>
      </c>
      <c r="G230" s="415">
        <v>2.8E-3</v>
      </c>
      <c r="H230" s="415">
        <v>5.0299999999999997E-2</v>
      </c>
      <c r="I230" s="415">
        <v>3.0999999999999999E-3</v>
      </c>
      <c r="J230" s="596">
        <f>E230-F230</f>
        <v>4.7199999999999999E-2</v>
      </c>
      <c r="K230" s="235">
        <v>44197</v>
      </c>
    </row>
    <row r="231" spans="1:23">
      <c r="D231" s="44"/>
      <c r="E231" s="44"/>
      <c r="F231" s="44"/>
      <c r="G231" s="44"/>
      <c r="H231" s="44"/>
      <c r="I231" s="44"/>
      <c r="J231" s="44"/>
    </row>
    <row r="232" spans="1:23">
      <c r="A232" s="458" t="s">
        <v>846</v>
      </c>
      <c r="D232" s="44"/>
      <c r="E232" s="44"/>
      <c r="F232" s="44"/>
      <c r="G232" s="44"/>
      <c r="H232" s="44"/>
      <c r="I232" s="44"/>
      <c r="J232" s="44"/>
    </row>
    <row r="233" spans="1:23">
      <c r="A233" s="5" t="s">
        <v>833</v>
      </c>
      <c r="D233" s="44"/>
      <c r="E233" s="44"/>
      <c r="F233" s="44"/>
      <c r="G233" s="44"/>
      <c r="H233" s="44"/>
      <c r="I233" s="44"/>
      <c r="J233" s="44"/>
    </row>
    <row r="234" spans="1:23" ht="67.5">
      <c r="A234" s="423" t="s">
        <v>749</v>
      </c>
      <c r="B234" s="423" t="s">
        <v>750</v>
      </c>
      <c r="C234" s="423" t="s">
        <v>543</v>
      </c>
      <c r="D234" s="423" t="s">
        <v>751</v>
      </c>
      <c r="E234" s="423" t="s">
        <v>752</v>
      </c>
      <c r="F234" s="423" t="s">
        <v>753</v>
      </c>
      <c r="G234" s="423" t="s">
        <v>754</v>
      </c>
      <c r="H234" s="423" t="s">
        <v>851</v>
      </c>
      <c r="I234" s="423" t="s">
        <v>852</v>
      </c>
      <c r="J234" s="423" t="s">
        <v>756</v>
      </c>
      <c r="K234" s="423" t="s">
        <v>755</v>
      </c>
      <c r="L234" s="424" t="s">
        <v>818</v>
      </c>
      <c r="M234" s="424" t="s">
        <v>819</v>
      </c>
      <c r="N234" s="425" t="s">
        <v>820</v>
      </c>
      <c r="O234" s="425" t="s">
        <v>821</v>
      </c>
      <c r="P234" s="425" t="s">
        <v>822</v>
      </c>
      <c r="Q234" s="425" t="s">
        <v>823</v>
      </c>
      <c r="R234" s="425" t="s">
        <v>824</v>
      </c>
      <c r="S234" s="425" t="s">
        <v>825</v>
      </c>
    </row>
    <row r="235" spans="1:23">
      <c r="A235" s="426">
        <v>125</v>
      </c>
      <c r="B235" s="426">
        <v>32</v>
      </c>
      <c r="C235" s="426" t="s">
        <v>953</v>
      </c>
      <c r="D235" s="427" t="s">
        <v>954</v>
      </c>
      <c r="E235" s="428">
        <v>45637</v>
      </c>
      <c r="F235" s="428">
        <v>45639</v>
      </c>
      <c r="G235" s="428">
        <v>51250</v>
      </c>
      <c r="H235" s="428" t="s">
        <v>955</v>
      </c>
      <c r="I235" s="627" t="s">
        <v>955</v>
      </c>
      <c r="J235" s="422" t="s">
        <v>955</v>
      </c>
      <c r="K235" s="422" t="s">
        <v>956</v>
      </c>
      <c r="L235" s="422" t="s">
        <v>957</v>
      </c>
      <c r="M235" s="422" t="s">
        <v>958</v>
      </c>
      <c r="N235" s="422" t="s">
        <v>959</v>
      </c>
      <c r="O235" s="422" t="s">
        <v>960</v>
      </c>
      <c r="P235" s="422" t="s">
        <v>958</v>
      </c>
      <c r="Q235" s="422" t="s">
        <v>961</v>
      </c>
      <c r="R235" s="425" t="s">
        <v>962</v>
      </c>
      <c r="S235" s="11" t="s">
        <v>963</v>
      </c>
      <c r="T235" s="5" t="s">
        <v>964</v>
      </c>
    </row>
    <row r="236" spans="1:23">
      <c r="A236" s="426">
        <v>156</v>
      </c>
      <c r="B236" s="426">
        <v>10</v>
      </c>
      <c r="C236" s="426" t="s">
        <v>965</v>
      </c>
      <c r="D236" s="427" t="s">
        <v>966</v>
      </c>
      <c r="E236" s="428">
        <v>45637</v>
      </c>
      <c r="F236" s="428">
        <v>45639</v>
      </c>
      <c r="G236" s="428">
        <v>48641</v>
      </c>
      <c r="H236" s="428" t="s">
        <v>967</v>
      </c>
      <c r="I236" s="428" t="s">
        <v>968</v>
      </c>
      <c r="J236" s="422" t="s">
        <v>969</v>
      </c>
      <c r="K236" s="422" t="s">
        <v>970</v>
      </c>
      <c r="L236" s="422" t="s">
        <v>971</v>
      </c>
      <c r="M236" s="422" t="s">
        <v>972</v>
      </c>
      <c r="N236" s="422" t="s">
        <v>973</v>
      </c>
      <c r="O236" s="422" t="s">
        <v>974</v>
      </c>
      <c r="P236" s="422" t="s">
        <v>972</v>
      </c>
      <c r="Q236" s="422" t="s">
        <v>975</v>
      </c>
      <c r="R236" s="425" t="s">
        <v>976</v>
      </c>
      <c r="S236" s="11" t="s">
        <v>963</v>
      </c>
      <c r="T236" s="5" t="s">
        <v>964</v>
      </c>
    </row>
    <row r="237" spans="1:23">
      <c r="A237" s="426">
        <v>158</v>
      </c>
      <c r="B237" s="426">
        <v>3</v>
      </c>
      <c r="C237" s="426" t="s">
        <v>977</v>
      </c>
      <c r="D237" s="427" t="s">
        <v>978</v>
      </c>
      <c r="E237" s="428">
        <v>45637</v>
      </c>
      <c r="F237" s="428">
        <v>45639</v>
      </c>
      <c r="G237" s="554">
        <v>52691</v>
      </c>
      <c r="H237" s="428" t="s">
        <v>979</v>
      </c>
      <c r="I237" s="555">
        <v>4.3730000000000002</v>
      </c>
      <c r="J237" s="422" t="s">
        <v>980</v>
      </c>
      <c r="K237" s="422" t="s">
        <v>981</v>
      </c>
      <c r="L237" s="422" t="s">
        <v>982</v>
      </c>
      <c r="M237" s="422" t="s">
        <v>983</v>
      </c>
      <c r="N237" s="422" t="s">
        <v>984</v>
      </c>
      <c r="O237" s="422" t="s">
        <v>985</v>
      </c>
      <c r="P237" s="422" t="s">
        <v>983</v>
      </c>
      <c r="Q237" s="422" t="s">
        <v>986</v>
      </c>
      <c r="R237" s="425" t="s">
        <v>987</v>
      </c>
      <c r="S237" s="11" t="s">
        <v>963</v>
      </c>
      <c r="T237" s="5" t="s">
        <v>964</v>
      </c>
    </row>
    <row r="238" spans="1:23">
      <c r="A238" s="451"/>
      <c r="B238" s="451"/>
      <c r="C238" s="452"/>
      <c r="D238" s="453"/>
      <c r="E238" s="454"/>
      <c r="F238" s="454"/>
      <c r="G238" s="454"/>
      <c r="H238" s="455"/>
      <c r="I238" s="456"/>
      <c r="J238" s="456"/>
      <c r="K238" s="456"/>
      <c r="L238" s="456"/>
      <c r="M238" s="456"/>
      <c r="N238" s="456"/>
      <c r="O238" s="456"/>
      <c r="P238" s="456"/>
      <c r="Q238" s="452"/>
    </row>
    <row r="239" spans="1:23">
      <c r="A239" s="451"/>
      <c r="B239" s="451"/>
      <c r="C239" s="452"/>
      <c r="D239" s="453"/>
      <c r="E239" s="454"/>
      <c r="F239" s="454"/>
      <c r="G239" s="454"/>
      <c r="H239" s="455"/>
      <c r="I239" s="456"/>
      <c r="J239" s="456"/>
      <c r="K239" s="456"/>
      <c r="L239" s="456"/>
      <c r="M239" s="456"/>
      <c r="N239" s="456"/>
      <c r="O239" s="456"/>
      <c r="P239" s="456"/>
      <c r="Q239" s="452"/>
    </row>
    <row r="240" spans="1:23">
      <c r="A240" s="451"/>
      <c r="B240" s="451"/>
      <c r="C240" s="457"/>
      <c r="D240" s="453"/>
      <c r="E240" s="454"/>
      <c r="F240" s="454"/>
      <c r="G240" s="454"/>
      <c r="H240" s="455"/>
      <c r="I240" s="456"/>
      <c r="J240" s="456"/>
      <c r="K240" s="456"/>
      <c r="L240" s="456"/>
      <c r="M240" s="456"/>
      <c r="N240" s="456"/>
      <c r="O240" s="456"/>
      <c r="P240" s="456"/>
      <c r="Q240" s="452"/>
    </row>
    <row r="243" spans="1:20">
      <c r="A243" s="585" t="s">
        <v>72</v>
      </c>
      <c r="C243" s="586">
        <f t="shared" ref="C243:T243" si="125">C180</f>
        <v>0</v>
      </c>
      <c r="D243" s="586">
        <f t="shared" si="125"/>
        <v>0</v>
      </c>
      <c r="E243" s="586">
        <f t="shared" si="125"/>
        <v>0</v>
      </c>
      <c r="F243" s="586">
        <f t="shared" si="125"/>
        <v>0</v>
      </c>
      <c r="G243" s="586">
        <f t="shared" si="125"/>
        <v>0</v>
      </c>
      <c r="H243" s="586">
        <f t="shared" si="125"/>
        <v>0</v>
      </c>
      <c r="I243" s="586">
        <f t="shared" si="125"/>
        <v>0</v>
      </c>
      <c r="J243" s="586">
        <f t="shared" si="125"/>
        <v>0</v>
      </c>
      <c r="K243" s="586">
        <f t="shared" si="125"/>
        <v>0</v>
      </c>
      <c r="L243" s="586">
        <f t="shared" si="125"/>
        <v>0</v>
      </c>
      <c r="M243" s="586">
        <f t="shared" si="125"/>
        <v>0</v>
      </c>
      <c r="N243" s="586">
        <f t="shared" si="125"/>
        <v>0</v>
      </c>
      <c r="O243" s="586">
        <f t="shared" si="125"/>
        <v>0</v>
      </c>
      <c r="P243" s="586">
        <f t="shared" si="125"/>
        <v>0</v>
      </c>
      <c r="Q243" s="586">
        <f t="shared" si="125"/>
        <v>0</v>
      </c>
      <c r="R243" s="586">
        <f t="shared" si="125"/>
        <v>0</v>
      </c>
      <c r="S243" s="586">
        <f t="shared" si="125"/>
        <v>0</v>
      </c>
      <c r="T243" s="586">
        <f t="shared" si="125"/>
        <v>0</v>
      </c>
    </row>
    <row r="244" spans="1:20">
      <c r="A244" s="587" t="s">
        <v>874</v>
      </c>
      <c r="B244" s="20"/>
      <c r="C244" s="12">
        <f t="shared" ref="C244:T244" si="126">B15</f>
        <v>0</v>
      </c>
      <c r="D244" s="12">
        <f t="shared" si="126"/>
        <v>0</v>
      </c>
      <c r="E244" s="12">
        <f t="shared" si="126"/>
        <v>0</v>
      </c>
      <c r="F244" s="12">
        <f t="shared" si="126"/>
        <v>0</v>
      </c>
      <c r="G244" s="12">
        <f t="shared" si="126"/>
        <v>0</v>
      </c>
      <c r="H244" s="12">
        <f t="shared" si="126"/>
        <v>0</v>
      </c>
      <c r="I244" s="12">
        <f t="shared" si="126"/>
        <v>0</v>
      </c>
      <c r="J244" s="12">
        <f t="shared" si="126"/>
        <v>0</v>
      </c>
      <c r="K244" s="12">
        <f t="shared" si="126"/>
        <v>0</v>
      </c>
      <c r="L244" s="12">
        <f t="shared" si="126"/>
        <v>0</v>
      </c>
      <c r="M244" s="12">
        <f t="shared" si="126"/>
        <v>0</v>
      </c>
      <c r="N244" s="12">
        <f t="shared" si="126"/>
        <v>0</v>
      </c>
      <c r="O244" s="12">
        <f t="shared" si="126"/>
        <v>0</v>
      </c>
      <c r="P244" s="12">
        <f t="shared" si="126"/>
        <v>0</v>
      </c>
      <c r="Q244" s="12">
        <f t="shared" si="126"/>
        <v>0</v>
      </c>
      <c r="R244" s="12">
        <f t="shared" si="126"/>
        <v>0</v>
      </c>
      <c r="S244" s="12">
        <f t="shared" si="126"/>
        <v>0</v>
      </c>
      <c r="T244" s="12">
        <f t="shared" si="126"/>
        <v>0</v>
      </c>
    </row>
    <row r="245" spans="1:20">
      <c r="A245" s="588" t="s">
        <v>875</v>
      </c>
      <c r="B245" s="20"/>
      <c r="C245" s="12">
        <f t="shared" ref="C245:T245" si="127">C95</f>
        <v>0</v>
      </c>
      <c r="D245" s="12">
        <f t="shared" si="127"/>
        <v>0</v>
      </c>
      <c r="E245" s="12">
        <f t="shared" si="127"/>
        <v>0</v>
      </c>
      <c r="F245" s="12">
        <f t="shared" si="127"/>
        <v>0</v>
      </c>
      <c r="G245" s="12">
        <f t="shared" si="127"/>
        <v>0</v>
      </c>
      <c r="H245" s="12">
        <f t="shared" si="127"/>
        <v>0</v>
      </c>
      <c r="I245" s="12">
        <f t="shared" si="127"/>
        <v>0</v>
      </c>
      <c r="J245" s="12">
        <f t="shared" si="127"/>
        <v>0</v>
      </c>
      <c r="K245" s="12">
        <f t="shared" si="127"/>
        <v>0</v>
      </c>
      <c r="L245" s="12">
        <f t="shared" si="127"/>
        <v>0</v>
      </c>
      <c r="M245" s="12">
        <f t="shared" si="127"/>
        <v>0</v>
      </c>
      <c r="N245" s="12">
        <f t="shared" si="127"/>
        <v>0</v>
      </c>
      <c r="O245" s="12">
        <f t="shared" si="127"/>
        <v>0</v>
      </c>
      <c r="P245" s="12">
        <f t="shared" si="127"/>
        <v>0</v>
      </c>
      <c r="Q245" s="12">
        <f t="shared" si="127"/>
        <v>0</v>
      </c>
      <c r="R245" s="12">
        <f t="shared" si="127"/>
        <v>0</v>
      </c>
      <c r="S245" s="12">
        <f t="shared" si="127"/>
        <v>0</v>
      </c>
      <c r="T245" s="12">
        <f t="shared" si="127"/>
        <v>0</v>
      </c>
    </row>
    <row r="246" spans="1:20">
      <c r="A246" s="588" t="s">
        <v>876</v>
      </c>
      <c r="B246" s="20"/>
      <c r="C246" s="12" t="e">
        <f t="shared" ref="C246:Q246" si="128">C68+C75+C76+C78</f>
        <v>#DIV/0!</v>
      </c>
      <c r="D246" s="12" t="e">
        <f t="shared" si="128"/>
        <v>#DIV/0!</v>
      </c>
      <c r="E246" s="12" t="e">
        <f t="shared" si="128"/>
        <v>#DIV/0!</v>
      </c>
      <c r="F246" s="12" t="e">
        <f t="shared" si="128"/>
        <v>#DIV/0!</v>
      </c>
      <c r="G246" s="12" t="e">
        <f t="shared" si="128"/>
        <v>#DIV/0!</v>
      </c>
      <c r="H246" s="12" t="e">
        <f t="shared" si="128"/>
        <v>#DIV/0!</v>
      </c>
      <c r="I246" s="12" t="e">
        <f t="shared" si="128"/>
        <v>#DIV/0!</v>
      </c>
      <c r="J246" s="12" t="e">
        <f t="shared" si="128"/>
        <v>#DIV/0!</v>
      </c>
      <c r="K246" s="12" t="e">
        <f t="shared" si="128"/>
        <v>#DIV/0!</v>
      </c>
      <c r="L246" s="12" t="e">
        <f t="shared" si="128"/>
        <v>#DIV/0!</v>
      </c>
      <c r="M246" s="12" t="e">
        <f t="shared" si="128"/>
        <v>#DIV/0!</v>
      </c>
      <c r="N246" s="12" t="e">
        <f t="shared" si="128"/>
        <v>#DIV/0!</v>
      </c>
      <c r="O246" s="12" t="e">
        <f t="shared" si="128"/>
        <v>#DIV/0!</v>
      </c>
      <c r="P246" s="12" t="e">
        <f t="shared" si="128"/>
        <v>#DIV/0!</v>
      </c>
      <c r="Q246" s="12" t="e">
        <f t="shared" si="128"/>
        <v>#DIV/0!</v>
      </c>
      <c r="R246" s="12">
        <f>R68+R75+S76+R78</f>
        <v>0</v>
      </c>
      <c r="S246" s="12" t="e">
        <f>S68+S75+#REF!+S78</f>
        <v>#REF!</v>
      </c>
      <c r="T246" s="12">
        <f>T68+T75+T76+T78</f>
        <v>0</v>
      </c>
    </row>
    <row r="247" spans="1:20">
      <c r="A247" s="587" t="s">
        <v>877</v>
      </c>
      <c r="B247" s="20"/>
      <c r="C247" s="589" t="e">
        <f>C246+C245</f>
        <v>#DIV/0!</v>
      </c>
      <c r="D247" s="589" t="e">
        <f>D246+D245</f>
        <v>#DIV/0!</v>
      </c>
      <c r="E247" s="589" t="e">
        <f>E246+E245</f>
        <v>#DIV/0!</v>
      </c>
      <c r="F247" s="589" t="e">
        <f>F246+F245</f>
        <v>#DIV/0!</v>
      </c>
      <c r="G247" s="589" t="e">
        <f t="shared" ref="G247:T247" si="129">G246+G245</f>
        <v>#DIV/0!</v>
      </c>
      <c r="H247" s="589" t="e">
        <f t="shared" si="129"/>
        <v>#DIV/0!</v>
      </c>
      <c r="I247" s="589" t="e">
        <f t="shared" si="129"/>
        <v>#DIV/0!</v>
      </c>
      <c r="J247" s="589" t="e">
        <f t="shared" si="129"/>
        <v>#DIV/0!</v>
      </c>
      <c r="K247" s="589" t="e">
        <f t="shared" si="129"/>
        <v>#DIV/0!</v>
      </c>
      <c r="L247" s="589" t="e">
        <f t="shared" si="129"/>
        <v>#DIV/0!</v>
      </c>
      <c r="M247" s="589" t="e">
        <f t="shared" si="129"/>
        <v>#DIV/0!</v>
      </c>
      <c r="N247" s="589" t="e">
        <f t="shared" si="129"/>
        <v>#DIV/0!</v>
      </c>
      <c r="O247" s="589" t="e">
        <f t="shared" si="129"/>
        <v>#DIV/0!</v>
      </c>
      <c r="P247" s="589" t="e">
        <f t="shared" si="129"/>
        <v>#DIV/0!</v>
      </c>
      <c r="Q247" s="589" t="e">
        <f t="shared" si="129"/>
        <v>#DIV/0!</v>
      </c>
      <c r="R247" s="589">
        <f t="shared" si="129"/>
        <v>0</v>
      </c>
      <c r="S247" s="589" t="e">
        <f t="shared" si="129"/>
        <v>#REF!</v>
      </c>
      <c r="T247" s="589">
        <f t="shared" si="129"/>
        <v>0</v>
      </c>
    </row>
    <row r="248" spans="1:20">
      <c r="A248" s="588" t="s">
        <v>878</v>
      </c>
      <c r="B248" s="20"/>
      <c r="C248" s="12" t="e">
        <f>#REF!-#REF!</f>
        <v>#REF!</v>
      </c>
      <c r="D248" s="12" t="e">
        <f>#REF!-#REF!</f>
        <v>#REF!</v>
      </c>
      <c r="E248" s="12" t="e">
        <f>#REF!-#REF!</f>
        <v>#REF!</v>
      </c>
      <c r="F248" s="12" t="e">
        <f>#REF!-#REF!</f>
        <v>#REF!</v>
      </c>
      <c r="G248" s="12" t="e">
        <f>#REF!-#REF!</f>
        <v>#REF!</v>
      </c>
      <c r="H248" s="12" t="e">
        <f>#REF!-#REF!</f>
        <v>#REF!</v>
      </c>
      <c r="I248" s="12" t="e">
        <f>#REF!-#REF!</f>
        <v>#REF!</v>
      </c>
      <c r="J248" s="12" t="e">
        <f>#REF!-#REF!</f>
        <v>#REF!</v>
      </c>
      <c r="K248" s="12" t="e">
        <f>#REF!-#REF!</f>
        <v>#REF!</v>
      </c>
      <c r="L248" s="12" t="e">
        <f>#REF!-#REF!</f>
        <v>#REF!</v>
      </c>
      <c r="M248" s="12" t="e">
        <f>#REF!-#REF!</f>
        <v>#REF!</v>
      </c>
      <c r="N248" s="12" t="e">
        <f>#REF!-#REF!</f>
        <v>#REF!</v>
      </c>
      <c r="O248" s="12" t="e">
        <f>#REF!-#REF!</f>
        <v>#REF!</v>
      </c>
      <c r="P248" s="12" t="e">
        <f>#REF!-#REF!</f>
        <v>#REF!</v>
      </c>
      <c r="Q248" s="12" t="e">
        <f>#REF!-#REF!</f>
        <v>#REF!</v>
      </c>
      <c r="R248" s="12" t="e">
        <f>#REF!-#REF!</f>
        <v>#REF!</v>
      </c>
      <c r="S248" s="12" t="e">
        <f>#REF!-#REF!</f>
        <v>#REF!</v>
      </c>
      <c r="T248" s="12" t="e">
        <f>#REF!-#REF!</f>
        <v>#REF!</v>
      </c>
    </row>
    <row r="249" spans="1:20">
      <c r="A249" s="588" t="s">
        <v>879</v>
      </c>
      <c r="B249" s="20"/>
      <c r="C249" s="12">
        <f t="shared" ref="C249:T249" si="130">C11-B11</f>
        <v>0</v>
      </c>
      <c r="D249" s="12">
        <f t="shared" si="130"/>
        <v>0</v>
      </c>
      <c r="E249" s="12">
        <f t="shared" si="130"/>
        <v>0</v>
      </c>
      <c r="F249" s="12">
        <f t="shared" si="130"/>
        <v>0</v>
      </c>
      <c r="G249" s="12" t="e">
        <f t="shared" si="130"/>
        <v>#DIV/0!</v>
      </c>
      <c r="H249" s="12" t="e">
        <f t="shared" si="130"/>
        <v>#DIV/0!</v>
      </c>
      <c r="I249" s="12" t="e">
        <f t="shared" si="130"/>
        <v>#DIV/0!</v>
      </c>
      <c r="J249" s="12" t="e">
        <f t="shared" si="130"/>
        <v>#DIV/0!</v>
      </c>
      <c r="K249" s="12" t="e">
        <f t="shared" si="130"/>
        <v>#DIV/0!</v>
      </c>
      <c r="L249" s="12" t="e">
        <f t="shared" si="130"/>
        <v>#DIV/0!</v>
      </c>
      <c r="M249" s="12" t="e">
        <f t="shared" si="130"/>
        <v>#DIV/0!</v>
      </c>
      <c r="N249" s="12" t="e">
        <f t="shared" si="130"/>
        <v>#DIV/0!</v>
      </c>
      <c r="O249" s="12" t="e">
        <f t="shared" si="130"/>
        <v>#DIV/0!</v>
      </c>
      <c r="P249" s="12" t="e">
        <f t="shared" si="130"/>
        <v>#DIV/0!</v>
      </c>
      <c r="Q249" s="12" t="e">
        <f t="shared" si="130"/>
        <v>#DIV/0!</v>
      </c>
      <c r="R249" s="12" t="e">
        <f t="shared" si="130"/>
        <v>#DIV/0!</v>
      </c>
      <c r="S249" s="12">
        <f t="shared" si="130"/>
        <v>0</v>
      </c>
      <c r="T249" s="12">
        <f t="shared" si="130"/>
        <v>0</v>
      </c>
    </row>
    <row r="250" spans="1:20">
      <c r="A250" s="588" t="s">
        <v>880</v>
      </c>
      <c r="B250" s="20"/>
      <c r="C250" s="12">
        <f t="shared" ref="C250:T250" si="131">C17-B17</f>
        <v>0</v>
      </c>
      <c r="D250" s="12">
        <f t="shared" si="131"/>
        <v>0</v>
      </c>
      <c r="E250" s="12">
        <f t="shared" si="131"/>
        <v>0</v>
      </c>
      <c r="F250" s="12">
        <f t="shared" si="131"/>
        <v>0</v>
      </c>
      <c r="G250" s="12">
        <f t="shared" si="131"/>
        <v>0</v>
      </c>
      <c r="H250" s="12">
        <f t="shared" si="131"/>
        <v>0</v>
      </c>
      <c r="I250" s="12">
        <f t="shared" si="131"/>
        <v>0</v>
      </c>
      <c r="J250" s="12">
        <f t="shared" si="131"/>
        <v>0</v>
      </c>
      <c r="K250" s="12">
        <f t="shared" si="131"/>
        <v>0</v>
      </c>
      <c r="L250" s="12">
        <f t="shared" si="131"/>
        <v>0</v>
      </c>
      <c r="M250" s="12">
        <f t="shared" si="131"/>
        <v>0</v>
      </c>
      <c r="N250" s="12">
        <f t="shared" si="131"/>
        <v>0</v>
      </c>
      <c r="O250" s="12">
        <f t="shared" si="131"/>
        <v>0</v>
      </c>
      <c r="P250" s="12">
        <f t="shared" si="131"/>
        <v>0</v>
      </c>
      <c r="Q250" s="12">
        <f t="shared" si="131"/>
        <v>0</v>
      </c>
      <c r="R250" s="12">
        <f t="shared" si="131"/>
        <v>0</v>
      </c>
      <c r="S250" s="12">
        <f t="shared" si="131"/>
        <v>0</v>
      </c>
      <c r="T250" s="12">
        <f t="shared" si="131"/>
        <v>0</v>
      </c>
    </row>
    <row r="251" spans="1:20">
      <c r="A251" s="588" t="s">
        <v>881</v>
      </c>
      <c r="B251" s="20"/>
      <c r="C251" s="12">
        <f t="shared" ref="C251:T251" si="132">C30-B30</f>
        <v>0</v>
      </c>
      <c r="D251" s="12">
        <f t="shared" si="132"/>
        <v>0</v>
      </c>
      <c r="E251" s="12">
        <f t="shared" si="132"/>
        <v>0</v>
      </c>
      <c r="F251" s="12">
        <f t="shared" si="132"/>
        <v>0</v>
      </c>
      <c r="G251" s="12">
        <f t="shared" si="132"/>
        <v>0</v>
      </c>
      <c r="H251" s="12">
        <f t="shared" si="132"/>
        <v>0</v>
      </c>
      <c r="I251" s="12">
        <f t="shared" si="132"/>
        <v>0</v>
      </c>
      <c r="J251" s="12">
        <f t="shared" si="132"/>
        <v>0</v>
      </c>
      <c r="K251" s="12">
        <f t="shared" si="132"/>
        <v>0</v>
      </c>
      <c r="L251" s="12">
        <f t="shared" si="132"/>
        <v>0</v>
      </c>
      <c r="M251" s="12">
        <f t="shared" si="132"/>
        <v>0</v>
      </c>
      <c r="N251" s="12">
        <f t="shared" si="132"/>
        <v>0</v>
      </c>
      <c r="O251" s="12">
        <f t="shared" si="132"/>
        <v>0</v>
      </c>
      <c r="P251" s="12">
        <f t="shared" si="132"/>
        <v>0</v>
      </c>
      <c r="Q251" s="12">
        <f t="shared" si="132"/>
        <v>0</v>
      </c>
      <c r="R251" s="12">
        <f t="shared" si="132"/>
        <v>0</v>
      </c>
      <c r="S251" s="12">
        <f t="shared" si="132"/>
        <v>0</v>
      </c>
      <c r="T251" s="12">
        <f t="shared" si="132"/>
        <v>0</v>
      </c>
    </row>
    <row r="252" spans="1:20">
      <c r="A252" s="588" t="s">
        <v>882</v>
      </c>
      <c r="B252" s="20"/>
      <c r="C252" s="12">
        <f t="shared" ref="C252:T252" si="133">C33-B33</f>
        <v>0</v>
      </c>
      <c r="D252" s="12">
        <f t="shared" si="133"/>
        <v>0</v>
      </c>
      <c r="E252" s="12">
        <f t="shared" si="133"/>
        <v>0</v>
      </c>
      <c r="F252" s="12">
        <f t="shared" si="133"/>
        <v>0</v>
      </c>
      <c r="G252" s="12" t="e">
        <f t="shared" si="133"/>
        <v>#DIV/0!</v>
      </c>
      <c r="H252" s="12" t="e">
        <f t="shared" si="133"/>
        <v>#DIV/0!</v>
      </c>
      <c r="I252" s="12" t="e">
        <f t="shared" si="133"/>
        <v>#DIV/0!</v>
      </c>
      <c r="J252" s="12" t="e">
        <f t="shared" si="133"/>
        <v>#DIV/0!</v>
      </c>
      <c r="K252" s="12" t="e">
        <f t="shared" si="133"/>
        <v>#DIV/0!</v>
      </c>
      <c r="L252" s="12" t="e">
        <f t="shared" si="133"/>
        <v>#DIV/0!</v>
      </c>
      <c r="M252" s="12" t="e">
        <f t="shared" si="133"/>
        <v>#DIV/0!</v>
      </c>
      <c r="N252" s="12" t="e">
        <f t="shared" si="133"/>
        <v>#DIV/0!</v>
      </c>
      <c r="O252" s="12" t="e">
        <f t="shared" si="133"/>
        <v>#DIV/0!</v>
      </c>
      <c r="P252" s="12" t="e">
        <f t="shared" si="133"/>
        <v>#DIV/0!</v>
      </c>
      <c r="Q252" s="12" t="e">
        <f t="shared" si="133"/>
        <v>#DIV/0!</v>
      </c>
      <c r="R252" s="12" t="e">
        <f t="shared" si="133"/>
        <v>#DIV/0!</v>
      </c>
      <c r="S252" s="12">
        <f t="shared" si="133"/>
        <v>0</v>
      </c>
      <c r="T252" s="12">
        <f t="shared" si="133"/>
        <v>0</v>
      </c>
    </row>
    <row r="253" spans="1:20">
      <c r="A253" s="588"/>
      <c r="B253" s="20"/>
      <c r="C253" s="12"/>
      <c r="D253" s="12"/>
      <c r="E253" s="12"/>
      <c r="F253" s="12"/>
      <c r="G253" s="12"/>
      <c r="H253" s="12"/>
      <c r="I253" s="12"/>
      <c r="J253" s="12"/>
      <c r="K253" s="12"/>
      <c r="L253" s="12"/>
      <c r="M253" s="12"/>
      <c r="N253" s="12"/>
      <c r="O253" s="12"/>
      <c r="P253" s="12"/>
      <c r="Q253" s="12"/>
      <c r="R253" s="12"/>
      <c r="S253" s="12"/>
      <c r="T253" s="12"/>
    </row>
    <row r="254" spans="1:20">
      <c r="A254" s="590" t="s">
        <v>883</v>
      </c>
      <c r="B254" s="20"/>
      <c r="C254" s="589" t="e">
        <f>-C248-C249-C250+C251+C252</f>
        <v>#REF!</v>
      </c>
      <c r="D254" s="589" t="e">
        <f>-D248-D249-D250+D251+D252</f>
        <v>#REF!</v>
      </c>
      <c r="E254" s="589" t="e">
        <f>-E248-E249-E250+E251+E252</f>
        <v>#REF!</v>
      </c>
      <c r="F254" s="589" t="e">
        <f>-F248-F249-F250+F251+F252</f>
        <v>#REF!</v>
      </c>
      <c r="G254" s="589" t="e">
        <f t="shared" ref="G254:T254" si="134">-G248-G249-G250+G251+G252</f>
        <v>#REF!</v>
      </c>
      <c r="H254" s="589" t="e">
        <f t="shared" si="134"/>
        <v>#REF!</v>
      </c>
      <c r="I254" s="589" t="e">
        <f t="shared" si="134"/>
        <v>#REF!</v>
      </c>
      <c r="J254" s="589" t="e">
        <f t="shared" si="134"/>
        <v>#REF!</v>
      </c>
      <c r="K254" s="589" t="e">
        <f t="shared" si="134"/>
        <v>#REF!</v>
      </c>
      <c r="L254" s="589" t="e">
        <f t="shared" si="134"/>
        <v>#REF!</v>
      </c>
      <c r="M254" s="589" t="e">
        <f t="shared" si="134"/>
        <v>#REF!</v>
      </c>
      <c r="N254" s="589" t="e">
        <f t="shared" si="134"/>
        <v>#REF!</v>
      </c>
      <c r="O254" s="589" t="e">
        <f t="shared" si="134"/>
        <v>#REF!</v>
      </c>
      <c r="P254" s="589" t="e">
        <f t="shared" si="134"/>
        <v>#REF!</v>
      </c>
      <c r="Q254" s="589" t="e">
        <f t="shared" si="134"/>
        <v>#REF!</v>
      </c>
      <c r="R254" s="589" t="e">
        <f t="shared" si="134"/>
        <v>#REF!</v>
      </c>
      <c r="S254" s="589" t="e">
        <f t="shared" si="134"/>
        <v>#REF!</v>
      </c>
      <c r="T254" s="589" t="e">
        <f t="shared" si="134"/>
        <v>#REF!</v>
      </c>
    </row>
    <row r="255" spans="1:20">
      <c r="A255" s="588" t="s">
        <v>884</v>
      </c>
      <c r="B255" s="20"/>
      <c r="C255" s="12" t="e">
        <f>C9-B9+C10-B10+#REF!-#REF!+C68+C75</f>
        <v>#REF!</v>
      </c>
      <c r="D255" s="12" t="e">
        <f>D9-C9+D10-C10+#REF!-#REF!+D68+D75</f>
        <v>#REF!</v>
      </c>
      <c r="E255" s="12" t="e">
        <f>E9-D9+E10-D10+#REF!-#REF!+E68+E75</f>
        <v>#REF!</v>
      </c>
      <c r="F255" s="12" t="e">
        <f>F9-E9+F10-E10+#REF!-#REF!+F68+F75</f>
        <v>#REF!</v>
      </c>
      <c r="G255" s="12" t="e">
        <f>G9-F9+G10-F10+#REF!-#REF!+G68+G75</f>
        <v>#DIV/0!</v>
      </c>
      <c r="H255" s="12" t="e">
        <f>H9-G9+H10-G10+#REF!-#REF!+H68+H75</f>
        <v>#DIV/0!</v>
      </c>
      <c r="I255" s="12" t="e">
        <f>I9-H9+I10-H10+#REF!-#REF!+I68+I75</f>
        <v>#DIV/0!</v>
      </c>
      <c r="J255" s="12" t="e">
        <f>J9-I9+J10-I10+#REF!-#REF!+J68+J75</f>
        <v>#DIV/0!</v>
      </c>
      <c r="K255" s="12" t="e">
        <f>K9-J9+K10-J10+#REF!-#REF!+K68+K75</f>
        <v>#DIV/0!</v>
      </c>
      <c r="L255" s="12" t="e">
        <f>L9-K9+L10-K10+#REF!-#REF!+L68+L75</f>
        <v>#DIV/0!</v>
      </c>
      <c r="M255" s="12" t="e">
        <f>M9-L9+M10-L10+#REF!-#REF!+M68+M75</f>
        <v>#DIV/0!</v>
      </c>
      <c r="N255" s="12" t="e">
        <f>N9-M9+N10-M10+#REF!-#REF!+N68+N75</f>
        <v>#DIV/0!</v>
      </c>
      <c r="O255" s="12" t="e">
        <f>O9-N9+O10-N10+#REF!-#REF!+O68+O75</f>
        <v>#DIV/0!</v>
      </c>
      <c r="P255" s="12" t="e">
        <f>P9-O9+P10-O10+#REF!-#REF!+P68+P75</f>
        <v>#DIV/0!</v>
      </c>
      <c r="Q255" s="12" t="e">
        <f>Q9-P9+Q10-P10+#REF!-#REF!+Q68+Q75</f>
        <v>#DIV/0!</v>
      </c>
      <c r="R255" s="12" t="e">
        <f>R9-Q9+R10-Q10+#REF!-#REF!+R68+R75</f>
        <v>#DIV/0!</v>
      </c>
      <c r="S255" s="12" t="e">
        <f>S9-R9+S10-R10+#REF!-#REF!+S68+S75</f>
        <v>#REF!</v>
      </c>
      <c r="T255" s="12" t="e">
        <f>T9-S9+T10-S10+#REF!-#REF!+T68+T75</f>
        <v>#REF!</v>
      </c>
    </row>
    <row r="256" spans="1:20">
      <c r="A256" s="590" t="s">
        <v>885</v>
      </c>
      <c r="B256" s="20"/>
      <c r="C256" s="589" t="e">
        <f>-C255</f>
        <v>#REF!</v>
      </c>
      <c r="D256" s="589" t="e">
        <f>-D255</f>
        <v>#REF!</v>
      </c>
      <c r="E256" s="589" t="e">
        <f>-E255</f>
        <v>#REF!</v>
      </c>
      <c r="F256" s="589" t="e">
        <f>-F255</f>
        <v>#REF!</v>
      </c>
      <c r="G256" s="589" t="e">
        <f t="shared" ref="G256:T256" si="135">-G255</f>
        <v>#DIV/0!</v>
      </c>
      <c r="H256" s="589" t="e">
        <f t="shared" si="135"/>
        <v>#DIV/0!</v>
      </c>
      <c r="I256" s="589" t="e">
        <f t="shared" si="135"/>
        <v>#DIV/0!</v>
      </c>
      <c r="J256" s="589" t="e">
        <f t="shared" si="135"/>
        <v>#DIV/0!</v>
      </c>
      <c r="K256" s="589" t="e">
        <f t="shared" si="135"/>
        <v>#DIV/0!</v>
      </c>
      <c r="L256" s="589" t="e">
        <f t="shared" si="135"/>
        <v>#DIV/0!</v>
      </c>
      <c r="M256" s="589" t="e">
        <f t="shared" si="135"/>
        <v>#DIV/0!</v>
      </c>
      <c r="N256" s="589" t="e">
        <f t="shared" si="135"/>
        <v>#DIV/0!</v>
      </c>
      <c r="O256" s="589" t="e">
        <f t="shared" si="135"/>
        <v>#DIV/0!</v>
      </c>
      <c r="P256" s="589" t="e">
        <f t="shared" si="135"/>
        <v>#DIV/0!</v>
      </c>
      <c r="Q256" s="589" t="e">
        <f t="shared" si="135"/>
        <v>#DIV/0!</v>
      </c>
      <c r="R256" s="589" t="e">
        <f t="shared" si="135"/>
        <v>#DIV/0!</v>
      </c>
      <c r="S256" s="589" t="e">
        <f t="shared" si="135"/>
        <v>#REF!</v>
      </c>
      <c r="T256" s="589" t="e">
        <f t="shared" si="135"/>
        <v>#REF!</v>
      </c>
    </row>
    <row r="257" spans="1:20">
      <c r="A257" s="588" t="s">
        <v>886</v>
      </c>
      <c r="B257" s="20"/>
      <c r="C257" s="12">
        <f>C27-B27+C31-B31+C32-B32</f>
        <v>0</v>
      </c>
      <c r="D257" s="12" t="e">
        <f>D28-C28+D29-C29+#REF!-#REF!+D31-C31+D32-C32</f>
        <v>#REF!</v>
      </c>
      <c r="E257" s="12" t="e">
        <f>E28-D28+E29-D29+#REF!-#REF!+E31-D31+E32-D32</f>
        <v>#REF!</v>
      </c>
      <c r="F257" s="12" t="e">
        <f>F28-E28+F29-E29+#REF!-#REF!+F31-E31+F32-E32</f>
        <v>#REF!</v>
      </c>
      <c r="G257" s="12" t="e">
        <f>G28-F28+G29-F29+#REF!-#REF!+G31-F31+G32-F32</f>
        <v>#REF!</v>
      </c>
      <c r="H257" s="12" t="e">
        <f>H28-G28+H29-G29+#REF!-#REF!+H31-G31+H32-G32</f>
        <v>#REF!</v>
      </c>
      <c r="I257" s="12" t="e">
        <f>I28-H28+I29-H29+#REF!-#REF!+I31-H31+I32-H32</f>
        <v>#REF!</v>
      </c>
      <c r="J257" s="12" t="e">
        <f>J28-I28+J29-I29+#REF!-#REF!+J31-I31+J32-I32</f>
        <v>#REF!</v>
      </c>
      <c r="K257" s="12" t="e">
        <f>K28-J28+K29-J29+#REF!-#REF!+K31-J31+K32-J32</f>
        <v>#REF!</v>
      </c>
      <c r="L257" s="12" t="e">
        <f>L28-K28+L29-K29+#REF!-#REF!+L31-K31+L32-K32</f>
        <v>#REF!</v>
      </c>
      <c r="M257" s="12" t="e">
        <f>M28-L28+M29-L29+#REF!-#REF!+M31-L31+M32-L32</f>
        <v>#REF!</v>
      </c>
      <c r="N257" s="12" t="e">
        <f>N28-M28+N29-M29+#REF!-#REF!+N31-M31+N32-M32</f>
        <v>#REF!</v>
      </c>
      <c r="O257" s="12" t="e">
        <f>O28-N28+O29-N29+#REF!-#REF!+O31-N31+O32-N32</f>
        <v>#REF!</v>
      </c>
      <c r="P257" s="12" t="e">
        <f>P28-O28+P29-O29+#REF!-#REF!+P31-O31+P32-O32</f>
        <v>#REF!</v>
      </c>
      <c r="Q257" s="12" t="e">
        <f>Q28-P28+Q29-P29+#REF!-#REF!+Q31-P31+Q32-P32</f>
        <v>#REF!</v>
      </c>
      <c r="R257" s="12" t="e">
        <f>R28-Q28+R29-Q29+#REF!-#REF!+R31-Q31+R32-Q32</f>
        <v>#REF!</v>
      </c>
      <c r="S257" s="12" t="e">
        <f>S28-R28+S29-R29+#REF!-#REF!+S31-R31+S32-R32</f>
        <v>#REF!</v>
      </c>
      <c r="T257" s="12" t="e">
        <f>T28-S28+T29-S29+#REF!-#REF!+T31-S31+T32-S32</f>
        <v>#REF!</v>
      </c>
    </row>
    <row r="258" spans="1:20">
      <c r="A258" s="588" t="s">
        <v>887</v>
      </c>
      <c r="B258" s="20"/>
      <c r="C258" s="12">
        <f t="shared" ref="C258:T258" si="136">C25-B25</f>
        <v>0</v>
      </c>
      <c r="D258" s="12">
        <f t="shared" si="136"/>
        <v>0</v>
      </c>
      <c r="E258" s="12">
        <f t="shared" si="136"/>
        <v>0</v>
      </c>
      <c r="F258" s="12">
        <f t="shared" si="136"/>
        <v>0</v>
      </c>
      <c r="G258" s="12" t="e">
        <f t="shared" si="136"/>
        <v>#DIV/0!</v>
      </c>
      <c r="H258" s="12" t="e">
        <f t="shared" si="136"/>
        <v>#DIV/0!</v>
      </c>
      <c r="I258" s="12" t="e">
        <f t="shared" si="136"/>
        <v>#DIV/0!</v>
      </c>
      <c r="J258" s="12" t="e">
        <f t="shared" si="136"/>
        <v>#DIV/0!</v>
      </c>
      <c r="K258" s="12" t="e">
        <f t="shared" si="136"/>
        <v>#DIV/0!</v>
      </c>
      <c r="L258" s="12" t="e">
        <f t="shared" si="136"/>
        <v>#DIV/0!</v>
      </c>
      <c r="M258" s="12" t="e">
        <f t="shared" si="136"/>
        <v>#DIV/0!</v>
      </c>
      <c r="N258" s="12" t="e">
        <f t="shared" si="136"/>
        <v>#DIV/0!</v>
      </c>
      <c r="O258" s="12" t="e">
        <f t="shared" si="136"/>
        <v>#DIV/0!</v>
      </c>
      <c r="P258" s="12" t="e">
        <f t="shared" si="136"/>
        <v>#DIV/0!</v>
      </c>
      <c r="Q258" s="12" t="e">
        <f t="shared" si="136"/>
        <v>#DIV/0!</v>
      </c>
      <c r="R258" s="12">
        <f t="shared" si="136"/>
        <v>0</v>
      </c>
      <c r="S258" s="12">
        <f t="shared" si="136"/>
        <v>0</v>
      </c>
      <c r="T258" s="12">
        <f t="shared" si="136"/>
        <v>0</v>
      </c>
    </row>
    <row r="259" spans="1:20">
      <c r="A259" s="588" t="s">
        <v>888</v>
      </c>
      <c r="B259" s="20"/>
      <c r="C259" s="12">
        <f t="shared" ref="C259:T259" si="137">C20-B20+C21-B21</f>
        <v>0</v>
      </c>
      <c r="D259" s="12">
        <f t="shared" si="137"/>
        <v>0</v>
      </c>
      <c r="E259" s="12">
        <f t="shared" si="137"/>
        <v>0</v>
      </c>
      <c r="F259" s="12">
        <f t="shared" si="137"/>
        <v>0</v>
      </c>
      <c r="G259" s="12" t="e">
        <f t="shared" si="137"/>
        <v>#DIV/0!</v>
      </c>
      <c r="H259" s="12" t="e">
        <f t="shared" si="137"/>
        <v>#DIV/0!</v>
      </c>
      <c r="I259" s="12" t="e">
        <f t="shared" si="137"/>
        <v>#DIV/0!</v>
      </c>
      <c r="J259" s="12" t="e">
        <f t="shared" si="137"/>
        <v>#DIV/0!</v>
      </c>
      <c r="K259" s="12" t="e">
        <f t="shared" si="137"/>
        <v>#DIV/0!</v>
      </c>
      <c r="L259" s="12" t="e">
        <f t="shared" si="137"/>
        <v>#DIV/0!</v>
      </c>
      <c r="M259" s="12" t="e">
        <f t="shared" si="137"/>
        <v>#DIV/0!</v>
      </c>
      <c r="N259" s="12" t="e">
        <f t="shared" si="137"/>
        <v>#DIV/0!</v>
      </c>
      <c r="O259" s="12" t="e">
        <f t="shared" si="137"/>
        <v>#DIV/0!</v>
      </c>
      <c r="P259" s="12" t="e">
        <f t="shared" si="137"/>
        <v>#DIV/0!</v>
      </c>
      <c r="Q259" s="12" t="e">
        <f t="shared" si="137"/>
        <v>#DIV/0!</v>
      </c>
      <c r="R259" s="12" t="e">
        <f t="shared" si="137"/>
        <v>#DIV/0!</v>
      </c>
      <c r="S259" s="12">
        <f t="shared" si="137"/>
        <v>0</v>
      </c>
      <c r="T259" s="12">
        <f t="shared" si="137"/>
        <v>0</v>
      </c>
    </row>
    <row r="260" spans="1:20">
      <c r="A260" s="587" t="s">
        <v>889</v>
      </c>
      <c r="B260" s="20"/>
      <c r="C260" s="589">
        <f>C257+C259+C258</f>
        <v>0</v>
      </c>
      <c r="D260" s="589" t="e">
        <f>D257+D259+D258</f>
        <v>#REF!</v>
      </c>
      <c r="E260" s="589" t="e">
        <f>E257+E259+E258</f>
        <v>#REF!</v>
      </c>
      <c r="F260" s="589" t="e">
        <f>F257+F259+F258</f>
        <v>#REF!</v>
      </c>
      <c r="G260" s="589" t="e">
        <f t="shared" ref="G260:T260" si="138">G257+G259+G258</f>
        <v>#REF!</v>
      </c>
      <c r="H260" s="589" t="e">
        <f t="shared" si="138"/>
        <v>#REF!</v>
      </c>
      <c r="I260" s="589" t="e">
        <f t="shared" si="138"/>
        <v>#REF!</v>
      </c>
      <c r="J260" s="589" t="e">
        <f t="shared" si="138"/>
        <v>#REF!</v>
      </c>
      <c r="K260" s="589" t="e">
        <f t="shared" si="138"/>
        <v>#REF!</v>
      </c>
      <c r="L260" s="589" t="e">
        <f t="shared" si="138"/>
        <v>#REF!</v>
      </c>
      <c r="M260" s="589" t="e">
        <f t="shared" si="138"/>
        <v>#REF!</v>
      </c>
      <c r="N260" s="589" t="e">
        <f t="shared" si="138"/>
        <v>#REF!</v>
      </c>
      <c r="O260" s="589" t="e">
        <f t="shared" si="138"/>
        <v>#REF!</v>
      </c>
      <c r="P260" s="589" t="e">
        <f t="shared" si="138"/>
        <v>#REF!</v>
      </c>
      <c r="Q260" s="589" t="e">
        <f t="shared" si="138"/>
        <v>#REF!</v>
      </c>
      <c r="R260" s="589" t="e">
        <f t="shared" si="138"/>
        <v>#REF!</v>
      </c>
      <c r="S260" s="589" t="e">
        <f t="shared" si="138"/>
        <v>#REF!</v>
      </c>
      <c r="T260" s="589" t="e">
        <f t="shared" si="138"/>
        <v>#REF!</v>
      </c>
    </row>
    <row r="261" spans="1:20">
      <c r="A261" s="590" t="s">
        <v>890</v>
      </c>
      <c r="B261" s="30"/>
      <c r="C261" s="589" t="e">
        <f>C247+C254+C256+C260</f>
        <v>#DIV/0!</v>
      </c>
      <c r="D261" s="589" t="e">
        <f>D247+D254+D256+D260</f>
        <v>#DIV/0!</v>
      </c>
      <c r="E261" s="589" t="e">
        <f>E247+E254+E256+E260</f>
        <v>#DIV/0!</v>
      </c>
      <c r="F261" s="589" t="e">
        <f>F247+F254+F256+F260</f>
        <v>#DIV/0!</v>
      </c>
      <c r="G261" s="589" t="e">
        <f t="shared" ref="G261:T261" si="139">G247+G254+G256+G260</f>
        <v>#DIV/0!</v>
      </c>
      <c r="H261" s="589" t="e">
        <f t="shared" si="139"/>
        <v>#DIV/0!</v>
      </c>
      <c r="I261" s="589" t="e">
        <f t="shared" si="139"/>
        <v>#DIV/0!</v>
      </c>
      <c r="J261" s="589" t="e">
        <f t="shared" si="139"/>
        <v>#DIV/0!</v>
      </c>
      <c r="K261" s="589" t="e">
        <f t="shared" si="139"/>
        <v>#DIV/0!</v>
      </c>
      <c r="L261" s="589" t="e">
        <f t="shared" si="139"/>
        <v>#DIV/0!</v>
      </c>
      <c r="M261" s="589" t="e">
        <f t="shared" si="139"/>
        <v>#DIV/0!</v>
      </c>
      <c r="N261" s="589" t="e">
        <f t="shared" si="139"/>
        <v>#DIV/0!</v>
      </c>
      <c r="O261" s="589" t="e">
        <f t="shared" si="139"/>
        <v>#DIV/0!</v>
      </c>
      <c r="P261" s="589" t="e">
        <f t="shared" si="139"/>
        <v>#DIV/0!</v>
      </c>
      <c r="Q261" s="589" t="e">
        <f t="shared" si="139"/>
        <v>#DIV/0!</v>
      </c>
      <c r="R261" s="589" t="e">
        <f t="shared" si="139"/>
        <v>#REF!</v>
      </c>
      <c r="S261" s="589" t="e">
        <f t="shared" si="139"/>
        <v>#REF!</v>
      </c>
      <c r="T261" s="589" t="e">
        <f t="shared" si="139"/>
        <v>#REF!</v>
      </c>
    </row>
    <row r="262" spans="1:20">
      <c r="A262" s="591" t="s">
        <v>891</v>
      </c>
      <c r="B262" s="20"/>
      <c r="C262" s="409"/>
      <c r="D262" s="409"/>
      <c r="E262" s="409"/>
      <c r="F262" s="409"/>
      <c r="G262" s="409"/>
      <c r="H262" s="409"/>
      <c r="I262" s="409"/>
      <c r="J262" s="409"/>
      <c r="K262" s="409"/>
      <c r="L262" s="409"/>
      <c r="M262" s="409"/>
      <c r="N262" s="409"/>
      <c r="O262" s="409"/>
      <c r="P262" s="409"/>
      <c r="Q262" s="409"/>
      <c r="R262" s="409"/>
      <c r="S262" s="409"/>
      <c r="T262" s="409"/>
    </row>
    <row r="263" spans="1:20">
      <c r="A263" s="585" t="s">
        <v>892</v>
      </c>
      <c r="B263" s="20"/>
      <c r="C263" s="592" t="e">
        <f>C244+C261+C262</f>
        <v>#DIV/0!</v>
      </c>
      <c r="D263" s="592" t="e">
        <f>D244+D261+D262</f>
        <v>#DIV/0!</v>
      </c>
      <c r="E263" s="592" t="e">
        <f>E244+E261+E262</f>
        <v>#DIV/0!</v>
      </c>
      <c r="F263" s="592" t="e">
        <f>F244+F261+F262</f>
        <v>#DIV/0!</v>
      </c>
      <c r="G263" s="592" t="e">
        <f t="shared" ref="G263:T263" si="140">G244+G261+G262</f>
        <v>#DIV/0!</v>
      </c>
      <c r="H263" s="592" t="e">
        <f t="shared" si="140"/>
        <v>#DIV/0!</v>
      </c>
      <c r="I263" s="592" t="e">
        <f t="shared" si="140"/>
        <v>#DIV/0!</v>
      </c>
      <c r="J263" s="592" t="e">
        <f t="shared" si="140"/>
        <v>#DIV/0!</v>
      </c>
      <c r="K263" s="592" t="e">
        <f t="shared" si="140"/>
        <v>#DIV/0!</v>
      </c>
      <c r="L263" s="592" t="e">
        <f t="shared" si="140"/>
        <v>#DIV/0!</v>
      </c>
      <c r="M263" s="592" t="e">
        <f t="shared" si="140"/>
        <v>#DIV/0!</v>
      </c>
      <c r="N263" s="592" t="e">
        <f t="shared" si="140"/>
        <v>#DIV/0!</v>
      </c>
      <c r="O263" s="592" t="e">
        <f t="shared" si="140"/>
        <v>#DIV/0!</v>
      </c>
      <c r="P263" s="592" t="e">
        <f t="shared" si="140"/>
        <v>#DIV/0!</v>
      </c>
      <c r="Q263" s="592" t="e">
        <f t="shared" si="140"/>
        <v>#DIV/0!</v>
      </c>
      <c r="R263" s="592" t="e">
        <f t="shared" si="140"/>
        <v>#REF!</v>
      </c>
      <c r="S263" s="592" t="e">
        <f t="shared" si="140"/>
        <v>#REF!</v>
      </c>
      <c r="T263" s="592" t="e">
        <f t="shared" si="140"/>
        <v>#REF!</v>
      </c>
    </row>
  </sheetData>
  <phoneticPr fontId="4" type="noConversion"/>
  <hyperlinks>
    <hyperlink ref="A232" r:id="rId1" display="https://www.cnb.cz/cs/financni-trhy/trh-statnich-dluhopisu/stredne-a-dlouhodobe-dluhopisy-sdd/sd/" xr:uid="{D4356986-F72E-40DD-A310-8052805756CE}"/>
  </hyperlinks>
  <printOptions horizontalCentered="1"/>
  <pageMargins left="0.31496062992125984" right="0.31496062992125984" top="0.74803149606299213" bottom="0.74803149606299213" header="0.31496062992125984" footer="0.31496062992125984"/>
  <pageSetup paperSize="9" scale="14" orientation="landscape" r:id="rId2"/>
  <headerFooter alignWithMargins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E84D7E-0DD9-49AE-9EFD-5CAF9D09E0AA}">
  <sheetPr>
    <pageSetUpPr fitToPage="1"/>
  </sheetPr>
  <dimension ref="A1:R26"/>
  <sheetViews>
    <sheetView workbookViewId="0">
      <selection activeCell="G29" sqref="G29"/>
    </sheetView>
  </sheetViews>
  <sheetFormatPr defaultColWidth="9.140625" defaultRowHeight="15"/>
  <cols>
    <col min="1" max="1" width="28.5703125" style="5" customWidth="1"/>
    <col min="2" max="2" width="10.28515625" style="5" customWidth="1"/>
    <col min="3" max="5" width="10.42578125" style="5" customWidth="1"/>
    <col min="6" max="6" width="11.140625" style="5" customWidth="1"/>
    <col min="7" max="19" width="10.42578125" style="5" customWidth="1"/>
    <col min="20" max="20" width="13.5703125" style="5" customWidth="1"/>
    <col min="21" max="16384" width="9.140625" style="5"/>
  </cols>
  <sheetData>
    <row r="1" spans="1:18">
      <c r="A1" s="5">
        <f>'Plán-ocenění'!A1</f>
        <v>0</v>
      </c>
      <c r="B1" s="4"/>
      <c r="C1" s="4"/>
      <c r="D1" s="4"/>
      <c r="E1" s="4"/>
      <c r="F1" s="4"/>
      <c r="G1" s="4"/>
      <c r="H1" s="4"/>
    </row>
    <row r="2" spans="1:18">
      <c r="A2" s="8" t="s">
        <v>809</v>
      </c>
      <c r="B2" s="465">
        <f>'Plán-ocenění'!B3</f>
        <v>2020</v>
      </c>
      <c r="C2" s="465">
        <f>'Plán-ocenění'!C3</f>
        <v>2021</v>
      </c>
      <c r="D2" s="465">
        <f>'Plán-ocenění'!D3</f>
        <v>2022</v>
      </c>
      <c r="E2" s="465">
        <f>'Plán-ocenění'!E3</f>
        <v>2023</v>
      </c>
      <c r="F2" s="465">
        <f>'Plán-ocenění'!F3</f>
        <v>2024</v>
      </c>
      <c r="G2" s="623">
        <f>'Plán-ocenění'!G3</f>
        <v>2025</v>
      </c>
      <c r="H2" s="623">
        <f>'Plán-ocenění'!H3</f>
        <v>2026</v>
      </c>
      <c r="I2" s="623">
        <f>'Plán-ocenění'!I3</f>
        <v>2027</v>
      </c>
      <c r="J2" s="623">
        <f>'Plán-ocenění'!J3</f>
        <v>2028</v>
      </c>
      <c r="K2" s="623">
        <f>'Plán-ocenění'!K3</f>
        <v>2029</v>
      </c>
      <c r="L2" s="623">
        <f>'Plán-ocenění'!L3</f>
        <v>2030</v>
      </c>
      <c r="M2" s="623">
        <f>'Plán-ocenění'!M3</f>
        <v>2031</v>
      </c>
      <c r="N2" s="623">
        <f>'Plán-ocenění'!N3</f>
        <v>2032</v>
      </c>
      <c r="O2" s="623">
        <f>'Plán-ocenění'!O3</f>
        <v>2033</v>
      </c>
      <c r="P2" s="623">
        <f>'Plán-ocenění'!P3</f>
        <v>2034</v>
      </c>
      <c r="Q2" s="623" t="str">
        <f>'Plán-ocenění'!Q3</f>
        <v>2. fáze</v>
      </c>
    </row>
    <row r="3" spans="1:18">
      <c r="A3" s="8" t="s">
        <v>342</v>
      </c>
      <c r="B3" s="14">
        <f>'Plán-ocenění'!B13</f>
        <v>0</v>
      </c>
      <c r="C3" s="14">
        <f>'Plán-ocenění'!C13</f>
        <v>0</v>
      </c>
      <c r="D3" s="14">
        <f>'Plán-ocenění'!D13</f>
        <v>0</v>
      </c>
      <c r="E3" s="14">
        <f>'Plán-ocenění'!E13</f>
        <v>0</v>
      </c>
      <c r="F3" s="14">
        <f>'Plán-ocenění'!F13</f>
        <v>0</v>
      </c>
      <c r="G3" s="14" t="e">
        <f>G18/360*G4</f>
        <v>#DIV/0!</v>
      </c>
      <c r="H3" s="14" t="e">
        <f t="shared" ref="H3:Q3" si="0">H18/360*H4</f>
        <v>#DIV/0!</v>
      </c>
      <c r="I3" s="14" t="e">
        <f t="shared" si="0"/>
        <v>#DIV/0!</v>
      </c>
      <c r="J3" s="14" t="e">
        <f t="shared" si="0"/>
        <v>#DIV/0!</v>
      </c>
      <c r="K3" s="14" t="e">
        <f t="shared" si="0"/>
        <v>#DIV/0!</v>
      </c>
      <c r="L3" s="14" t="e">
        <f t="shared" si="0"/>
        <v>#DIV/0!</v>
      </c>
      <c r="M3" s="14" t="e">
        <f t="shared" si="0"/>
        <v>#DIV/0!</v>
      </c>
      <c r="N3" s="14" t="e">
        <f t="shared" si="0"/>
        <v>#DIV/0!</v>
      </c>
      <c r="O3" s="14" t="e">
        <f t="shared" si="0"/>
        <v>#DIV/0!</v>
      </c>
      <c r="P3" s="14" t="e">
        <f t="shared" si="0"/>
        <v>#DIV/0!</v>
      </c>
      <c r="Q3" s="14" t="e">
        <f t="shared" si="0"/>
        <v>#DIV/0!</v>
      </c>
      <c r="R3" s="575"/>
    </row>
    <row r="4" spans="1:18">
      <c r="A4" s="11" t="s">
        <v>834</v>
      </c>
      <c r="B4" s="12" t="e">
        <f>B3/B18*360</f>
        <v>#DIV/0!</v>
      </c>
      <c r="C4" s="12" t="e">
        <f>C3/C18*360</f>
        <v>#DIV/0!</v>
      </c>
      <c r="D4" s="12" t="e">
        <f>D3/D18*360</f>
        <v>#DIV/0!</v>
      </c>
      <c r="E4" s="12" t="e">
        <f>E3/E18*360</f>
        <v>#DIV/0!</v>
      </c>
      <c r="F4" s="12" t="e">
        <f>F3/F18*360</f>
        <v>#DIV/0!</v>
      </c>
      <c r="G4" s="12" t="e">
        <f>F4</f>
        <v>#DIV/0!</v>
      </c>
      <c r="H4" s="12" t="e">
        <f t="shared" ref="H4:Q4" si="1">G4</f>
        <v>#DIV/0!</v>
      </c>
      <c r="I4" s="12" t="e">
        <f t="shared" si="1"/>
        <v>#DIV/0!</v>
      </c>
      <c r="J4" s="12" t="e">
        <f t="shared" si="1"/>
        <v>#DIV/0!</v>
      </c>
      <c r="K4" s="12" t="e">
        <f t="shared" si="1"/>
        <v>#DIV/0!</v>
      </c>
      <c r="L4" s="12" t="e">
        <f t="shared" si="1"/>
        <v>#DIV/0!</v>
      </c>
      <c r="M4" s="12" t="e">
        <f t="shared" si="1"/>
        <v>#DIV/0!</v>
      </c>
      <c r="N4" s="12" t="e">
        <f t="shared" si="1"/>
        <v>#DIV/0!</v>
      </c>
      <c r="O4" s="12" t="e">
        <f t="shared" si="1"/>
        <v>#DIV/0!</v>
      </c>
      <c r="P4" s="12" t="e">
        <f t="shared" si="1"/>
        <v>#DIV/0!</v>
      </c>
      <c r="Q4" s="12" t="e">
        <f t="shared" si="1"/>
        <v>#DIV/0!</v>
      </c>
    </row>
    <row r="5" spans="1:18">
      <c r="A5" s="8" t="s">
        <v>23</v>
      </c>
      <c r="B5" s="14">
        <f>'Plán-ocenění'!B10</f>
        <v>0</v>
      </c>
      <c r="C5" s="14">
        <f>'Plán-ocenění'!C10</f>
        <v>0</v>
      </c>
      <c r="D5" s="14">
        <f>'Plán-ocenění'!D10</f>
        <v>0</v>
      </c>
      <c r="E5" s="14">
        <f>'Plán-ocenění'!E10</f>
        <v>0</v>
      </c>
      <c r="F5" s="14">
        <f>'Plán-ocenění'!F10</f>
        <v>0</v>
      </c>
      <c r="G5" s="14" t="e">
        <f>G18/360*G6</f>
        <v>#DIV/0!</v>
      </c>
      <c r="H5" s="14" t="e">
        <f t="shared" ref="H5:Q5" si="2">H18/360*H6</f>
        <v>#DIV/0!</v>
      </c>
      <c r="I5" s="14" t="e">
        <f t="shared" si="2"/>
        <v>#DIV/0!</v>
      </c>
      <c r="J5" s="14" t="e">
        <f t="shared" si="2"/>
        <v>#DIV/0!</v>
      </c>
      <c r="K5" s="14" t="e">
        <f t="shared" si="2"/>
        <v>#DIV/0!</v>
      </c>
      <c r="L5" s="14" t="e">
        <f t="shared" si="2"/>
        <v>#DIV/0!</v>
      </c>
      <c r="M5" s="14" t="e">
        <f t="shared" si="2"/>
        <v>#DIV/0!</v>
      </c>
      <c r="N5" s="14" t="e">
        <f t="shared" si="2"/>
        <v>#DIV/0!</v>
      </c>
      <c r="O5" s="14" t="e">
        <f t="shared" si="2"/>
        <v>#DIV/0!</v>
      </c>
      <c r="P5" s="14" t="e">
        <f t="shared" si="2"/>
        <v>#DIV/0!</v>
      </c>
      <c r="Q5" s="14" t="e">
        <f t="shared" si="2"/>
        <v>#DIV/0!</v>
      </c>
    </row>
    <row r="6" spans="1:18">
      <c r="A6" s="11" t="s">
        <v>933</v>
      </c>
      <c r="B6" s="12" t="e">
        <f>B5/B18*360</f>
        <v>#DIV/0!</v>
      </c>
      <c r="C6" s="12" t="e">
        <f>C5/C18*360</f>
        <v>#DIV/0!</v>
      </c>
      <c r="D6" s="12" t="e">
        <f>D5/D18*360</f>
        <v>#DIV/0!</v>
      </c>
      <c r="E6" s="12" t="e">
        <f>E5/E18*360</f>
        <v>#DIV/0!</v>
      </c>
      <c r="F6" s="12" t="e">
        <f>F5/F18*360</f>
        <v>#DIV/0!</v>
      </c>
      <c r="G6" s="12" t="e">
        <f>F6</f>
        <v>#DIV/0!</v>
      </c>
      <c r="H6" s="12" t="e">
        <f t="shared" ref="H6:Q6" si="3">G6</f>
        <v>#DIV/0!</v>
      </c>
      <c r="I6" s="12" t="e">
        <f t="shared" si="3"/>
        <v>#DIV/0!</v>
      </c>
      <c r="J6" s="12" t="e">
        <f t="shared" si="3"/>
        <v>#DIV/0!</v>
      </c>
      <c r="K6" s="12" t="e">
        <f t="shared" si="3"/>
        <v>#DIV/0!</v>
      </c>
      <c r="L6" s="12" t="e">
        <f t="shared" si="3"/>
        <v>#DIV/0!</v>
      </c>
      <c r="M6" s="12" t="e">
        <f t="shared" si="3"/>
        <v>#DIV/0!</v>
      </c>
      <c r="N6" s="12" t="e">
        <f t="shared" si="3"/>
        <v>#DIV/0!</v>
      </c>
      <c r="O6" s="12" t="e">
        <f t="shared" si="3"/>
        <v>#DIV/0!</v>
      </c>
      <c r="P6" s="12" t="e">
        <f t="shared" si="3"/>
        <v>#DIV/0!</v>
      </c>
      <c r="Q6" s="12" t="e">
        <f t="shared" si="3"/>
        <v>#DIV/0!</v>
      </c>
    </row>
    <row r="7" spans="1:18">
      <c r="A7" s="11" t="s">
        <v>179</v>
      </c>
      <c r="B7" s="12">
        <f>'Plán-ocenění'!B16</f>
        <v>0</v>
      </c>
      <c r="C7" s="12">
        <f>'Plán-ocenění'!C16</f>
        <v>0</v>
      </c>
      <c r="D7" s="12">
        <f>'Plán-ocenění'!D16</f>
        <v>0</v>
      </c>
      <c r="E7" s="12">
        <f>'Plán-ocenění'!E16</f>
        <v>0</v>
      </c>
      <c r="F7" s="12">
        <f>'Plán-ocenění'!F16</f>
        <v>0</v>
      </c>
      <c r="G7" s="12"/>
      <c r="H7" s="12"/>
      <c r="I7" s="12"/>
      <c r="J7" s="12"/>
      <c r="K7" s="12"/>
      <c r="L7" s="12"/>
      <c r="M7" s="12"/>
      <c r="N7" s="12"/>
      <c r="O7" s="12"/>
      <c r="P7" s="12"/>
      <c r="Q7" s="12"/>
    </row>
    <row r="8" spans="1:18">
      <c r="A8" s="11" t="s">
        <v>35</v>
      </c>
      <c r="B8" s="406" t="e">
        <f>B7/B11</f>
        <v>#DIV/0!</v>
      </c>
      <c r="C8" s="406" t="e">
        <f>C7/C11</f>
        <v>#DIV/0!</v>
      </c>
      <c r="D8" s="406" t="e">
        <f>D7/D11</f>
        <v>#DIV/0!</v>
      </c>
      <c r="E8" s="406" t="e">
        <f>E7/E11</f>
        <v>#DIV/0!</v>
      </c>
      <c r="F8" s="406" t="e">
        <f>F7/F11</f>
        <v>#DIV/0!</v>
      </c>
      <c r="G8" s="406"/>
      <c r="H8" s="406"/>
      <c r="I8" s="406"/>
      <c r="J8" s="406"/>
      <c r="K8" s="406"/>
      <c r="L8" s="406"/>
      <c r="M8" s="406"/>
      <c r="N8" s="406"/>
      <c r="O8" s="406"/>
      <c r="P8" s="406"/>
      <c r="Q8" s="406"/>
    </row>
    <row r="9" spans="1:18">
      <c r="A9" s="11" t="s">
        <v>62</v>
      </c>
      <c r="B9" s="576" t="e">
        <f>B8</f>
        <v>#DIV/0!</v>
      </c>
      <c r="C9" s="576" t="e">
        <f>C8</f>
        <v>#DIV/0!</v>
      </c>
      <c r="D9" s="576" t="e">
        <f>D8</f>
        <v>#DIV/0!</v>
      </c>
      <c r="E9" s="576" t="e">
        <f>E8</f>
        <v>#DIV/0!</v>
      </c>
      <c r="F9" s="406" t="e">
        <f>F8</f>
        <v>#DIV/0!</v>
      </c>
      <c r="G9" s="406">
        <v>0.2</v>
      </c>
      <c r="H9" s="406">
        <f t="shared" ref="H9:O9" si="4">G9</f>
        <v>0.2</v>
      </c>
      <c r="I9" s="406">
        <f t="shared" si="4"/>
        <v>0.2</v>
      </c>
      <c r="J9" s="406">
        <f t="shared" si="4"/>
        <v>0.2</v>
      </c>
      <c r="K9" s="406">
        <f t="shared" si="4"/>
        <v>0.2</v>
      </c>
      <c r="L9" s="406">
        <f t="shared" si="4"/>
        <v>0.2</v>
      </c>
      <c r="M9" s="406">
        <f t="shared" si="4"/>
        <v>0.2</v>
      </c>
      <c r="N9" s="406">
        <f t="shared" si="4"/>
        <v>0.2</v>
      </c>
      <c r="O9" s="406">
        <f t="shared" si="4"/>
        <v>0.2</v>
      </c>
      <c r="P9" s="406">
        <f>O9</f>
        <v>0.2</v>
      </c>
      <c r="Q9" s="406">
        <f>P9</f>
        <v>0.2</v>
      </c>
    </row>
    <row r="10" spans="1:18">
      <c r="A10" s="8" t="s">
        <v>527</v>
      </c>
      <c r="B10" s="577" t="e">
        <f>B9*B11</f>
        <v>#DIV/0!</v>
      </c>
      <c r="C10" s="577" t="e">
        <f>C9*C11</f>
        <v>#DIV/0!</v>
      </c>
      <c r="D10" s="577" t="e">
        <f>D9*D11</f>
        <v>#DIV/0!</v>
      </c>
      <c r="E10" s="577" t="e">
        <f>E9*E11</f>
        <v>#DIV/0!</v>
      </c>
      <c r="F10" s="577" t="e">
        <f>F9*F11</f>
        <v>#DIV/0!</v>
      </c>
      <c r="G10" s="577" t="e">
        <f t="shared" ref="G10:O10" si="5">G9*G11</f>
        <v>#DIV/0!</v>
      </c>
      <c r="H10" s="577" t="e">
        <f t="shared" si="5"/>
        <v>#DIV/0!</v>
      </c>
      <c r="I10" s="577" t="e">
        <f t="shared" si="5"/>
        <v>#DIV/0!</v>
      </c>
      <c r="J10" s="577" t="e">
        <f t="shared" si="5"/>
        <v>#DIV/0!</v>
      </c>
      <c r="K10" s="577" t="e">
        <f t="shared" si="5"/>
        <v>#DIV/0!</v>
      </c>
      <c r="L10" s="577" t="e">
        <f t="shared" si="5"/>
        <v>#DIV/0!</v>
      </c>
      <c r="M10" s="577" t="e">
        <f t="shared" si="5"/>
        <v>#DIV/0!</v>
      </c>
      <c r="N10" s="577" t="e">
        <f t="shared" si="5"/>
        <v>#DIV/0!</v>
      </c>
      <c r="O10" s="577" t="e">
        <f t="shared" si="5"/>
        <v>#DIV/0!</v>
      </c>
      <c r="P10" s="577" t="e">
        <f>P9*P11</f>
        <v>#DIV/0!</v>
      </c>
      <c r="Q10" s="577" t="e">
        <f>Q9*Q11</f>
        <v>#DIV/0!</v>
      </c>
    </row>
    <row r="11" spans="1:18">
      <c r="A11" s="8" t="s">
        <v>343</v>
      </c>
      <c r="B11" s="14">
        <f>'Plán-ocenění'!B33+'Plán-ocenění'!B35</f>
        <v>0</v>
      </c>
      <c r="C11" s="14">
        <f>'Plán-ocenění'!C33+'Plán-ocenění'!C35</f>
        <v>0</v>
      </c>
      <c r="D11" s="14">
        <f>'Plán-ocenění'!D33+'Plán-ocenění'!D35</f>
        <v>0</v>
      </c>
      <c r="E11" s="14">
        <f>'Plán-ocenění'!E33+'Plán-ocenění'!E35</f>
        <v>0</v>
      </c>
      <c r="F11" s="14">
        <f>'Plán-ocenění'!F33+'Plán-ocenění'!F35</f>
        <v>0</v>
      </c>
      <c r="G11" s="14" t="e">
        <f>G18/360*PK!G12</f>
        <v>#DIV/0!</v>
      </c>
      <c r="H11" s="14" t="e">
        <f>H18/360*PK!H12</f>
        <v>#DIV/0!</v>
      </c>
      <c r="I11" s="14" t="e">
        <f>I18/360*PK!I12</f>
        <v>#DIV/0!</v>
      </c>
      <c r="J11" s="14" t="e">
        <f>J18/360*PK!J12</f>
        <v>#DIV/0!</v>
      </c>
      <c r="K11" s="14" t="e">
        <f>K18/360*PK!K12</f>
        <v>#DIV/0!</v>
      </c>
      <c r="L11" s="14" t="e">
        <f>L18/360*PK!L12</f>
        <v>#DIV/0!</v>
      </c>
      <c r="M11" s="14" t="e">
        <f>M18/360*PK!M12</f>
        <v>#DIV/0!</v>
      </c>
      <c r="N11" s="14" t="e">
        <f>N18/360*PK!N12</f>
        <v>#DIV/0!</v>
      </c>
      <c r="O11" s="14" t="e">
        <f>O18/360*PK!O12</f>
        <v>#DIV/0!</v>
      </c>
      <c r="P11" s="14" t="e">
        <f>P18/360*PK!P12</f>
        <v>#DIV/0!</v>
      </c>
      <c r="Q11" s="14" t="e">
        <f>Q18/360*PK!Q12</f>
        <v>#DIV/0!</v>
      </c>
      <c r="R11" s="575"/>
    </row>
    <row r="12" spans="1:18">
      <c r="A12" s="11" t="s">
        <v>63</v>
      </c>
      <c r="B12" s="12" t="e">
        <f>B11/B18*360</f>
        <v>#DIV/0!</v>
      </c>
      <c r="C12" s="12" t="e">
        <f>C11/C18*360</f>
        <v>#DIV/0!</v>
      </c>
      <c r="D12" s="12" t="e">
        <f>D11/D18*360</f>
        <v>#DIV/0!</v>
      </c>
      <c r="E12" s="12" t="e">
        <f>E11/E18*360</f>
        <v>#DIV/0!</v>
      </c>
      <c r="F12" s="12" t="e">
        <f>F11/F18*360</f>
        <v>#DIV/0!</v>
      </c>
      <c r="G12" s="12" t="e">
        <f>F12</f>
        <v>#DIV/0!</v>
      </c>
      <c r="H12" s="12" t="e">
        <f>G12</f>
        <v>#DIV/0!</v>
      </c>
      <c r="I12" s="12" t="e">
        <f>H12</f>
        <v>#DIV/0!</v>
      </c>
      <c r="J12" s="12" t="e">
        <f>I12</f>
        <v>#DIV/0!</v>
      </c>
      <c r="K12" s="12" t="e">
        <f>J12</f>
        <v>#DIV/0!</v>
      </c>
      <c r="L12" s="12" t="e">
        <f t="shared" ref="L12:Q12" si="6">K12</f>
        <v>#DIV/0!</v>
      </c>
      <c r="M12" s="12" t="e">
        <f t="shared" si="6"/>
        <v>#DIV/0!</v>
      </c>
      <c r="N12" s="12" t="e">
        <f t="shared" si="6"/>
        <v>#DIV/0!</v>
      </c>
      <c r="O12" s="12" t="e">
        <f t="shared" si="6"/>
        <v>#DIV/0!</v>
      </c>
      <c r="P12" s="12" t="e">
        <f t="shared" si="6"/>
        <v>#DIV/0!</v>
      </c>
      <c r="Q12" s="12" t="e">
        <f t="shared" si="6"/>
        <v>#DIV/0!</v>
      </c>
    </row>
    <row r="13" spans="1:18">
      <c r="A13" s="8" t="s">
        <v>64</v>
      </c>
      <c r="B13" s="577">
        <f>'Plán-ocenění'!B18</f>
        <v>0</v>
      </c>
      <c r="C13" s="577">
        <f>'Plán-ocenění'!C18</f>
        <v>0</v>
      </c>
      <c r="D13" s="577">
        <f>'Plán-ocenění'!D18</f>
        <v>0</v>
      </c>
      <c r="E13" s="577">
        <f>'Plán-ocenění'!E18</f>
        <v>0</v>
      </c>
      <c r="F13" s="577">
        <f>'Plán-ocenění'!F18</f>
        <v>0</v>
      </c>
      <c r="G13" s="577">
        <f>F13</f>
        <v>0</v>
      </c>
      <c r="H13" s="577">
        <f t="shared" ref="H13:Q13" si="7">G13</f>
        <v>0</v>
      </c>
      <c r="I13" s="577">
        <f t="shared" si="7"/>
        <v>0</v>
      </c>
      <c r="J13" s="577">
        <f t="shared" si="7"/>
        <v>0</v>
      </c>
      <c r="K13" s="577">
        <f t="shared" si="7"/>
        <v>0</v>
      </c>
      <c r="L13" s="577">
        <f t="shared" si="7"/>
        <v>0</v>
      </c>
      <c r="M13" s="577">
        <f t="shared" si="7"/>
        <v>0</v>
      </c>
      <c r="N13" s="577">
        <f t="shared" si="7"/>
        <v>0</v>
      </c>
      <c r="O13" s="577">
        <f t="shared" si="7"/>
        <v>0</v>
      </c>
      <c r="P13" s="577">
        <f t="shared" si="7"/>
        <v>0</v>
      </c>
      <c r="Q13" s="577">
        <f t="shared" si="7"/>
        <v>0</v>
      </c>
    </row>
    <row r="14" spans="1:18">
      <c r="A14" s="8" t="s">
        <v>65</v>
      </c>
      <c r="B14" s="577">
        <f>Rozvaha!F152</f>
        <v>0</v>
      </c>
      <c r="C14" s="577">
        <f>Rozvaha!G152</f>
        <v>0</v>
      </c>
      <c r="D14" s="577">
        <f>Rozvaha!H152</f>
        <v>0</v>
      </c>
      <c r="E14" s="577">
        <f>Rozvaha!I152</f>
        <v>0</v>
      </c>
      <c r="F14" s="577">
        <f>Rozvaha!J152</f>
        <v>0</v>
      </c>
      <c r="G14" s="577">
        <f>F14</f>
        <v>0</v>
      </c>
      <c r="H14" s="577">
        <f t="shared" ref="H14:Q14" si="8">G14</f>
        <v>0</v>
      </c>
      <c r="I14" s="577">
        <f t="shared" si="8"/>
        <v>0</v>
      </c>
      <c r="J14" s="577">
        <f t="shared" si="8"/>
        <v>0</v>
      </c>
      <c r="K14" s="577">
        <f t="shared" si="8"/>
        <v>0</v>
      </c>
      <c r="L14" s="577">
        <f t="shared" si="8"/>
        <v>0</v>
      </c>
      <c r="M14" s="577">
        <f t="shared" si="8"/>
        <v>0</v>
      </c>
      <c r="N14" s="577">
        <f t="shared" si="8"/>
        <v>0</v>
      </c>
      <c r="O14" s="577">
        <f t="shared" si="8"/>
        <v>0</v>
      </c>
      <c r="P14" s="577">
        <f t="shared" si="8"/>
        <v>0</v>
      </c>
      <c r="Q14" s="577">
        <f t="shared" si="8"/>
        <v>0</v>
      </c>
    </row>
    <row r="15" spans="1:18">
      <c r="A15" s="8" t="s">
        <v>22</v>
      </c>
      <c r="B15" s="577" t="e">
        <f>B3+B5+B10-B11+B13-B14</f>
        <v>#DIV/0!</v>
      </c>
      <c r="C15" s="577" t="e">
        <f t="shared" ref="C15:Q15" si="9">C3+C5+C10-C11+C13-C14</f>
        <v>#DIV/0!</v>
      </c>
      <c r="D15" s="577" t="e">
        <f t="shared" si="9"/>
        <v>#DIV/0!</v>
      </c>
      <c r="E15" s="577" t="e">
        <f t="shared" si="9"/>
        <v>#DIV/0!</v>
      </c>
      <c r="F15" s="577" t="e">
        <f t="shared" si="9"/>
        <v>#DIV/0!</v>
      </c>
      <c r="G15" s="577" t="e">
        <f t="shared" si="9"/>
        <v>#DIV/0!</v>
      </c>
      <c r="H15" s="577" t="e">
        <f t="shared" si="9"/>
        <v>#DIV/0!</v>
      </c>
      <c r="I15" s="577" t="e">
        <f t="shared" si="9"/>
        <v>#DIV/0!</v>
      </c>
      <c r="J15" s="577" t="e">
        <f t="shared" si="9"/>
        <v>#DIV/0!</v>
      </c>
      <c r="K15" s="577" t="e">
        <f t="shared" si="9"/>
        <v>#DIV/0!</v>
      </c>
      <c r="L15" s="577" t="e">
        <f t="shared" si="9"/>
        <v>#DIV/0!</v>
      </c>
      <c r="M15" s="577" t="e">
        <f t="shared" si="9"/>
        <v>#DIV/0!</v>
      </c>
      <c r="N15" s="577" t="e">
        <f t="shared" si="9"/>
        <v>#DIV/0!</v>
      </c>
      <c r="O15" s="577" t="e">
        <f t="shared" si="9"/>
        <v>#DIV/0!</v>
      </c>
      <c r="P15" s="577" t="e">
        <f t="shared" si="9"/>
        <v>#DIV/0!</v>
      </c>
      <c r="Q15" s="577" t="e">
        <f t="shared" si="9"/>
        <v>#DIV/0!</v>
      </c>
    </row>
    <row r="16" spans="1:18">
      <c r="A16" s="8" t="s">
        <v>486</v>
      </c>
      <c r="B16" s="14" t="e">
        <f>B15-#REF!</f>
        <v>#DIV/0!</v>
      </c>
      <c r="C16" s="14" t="e">
        <f>C15-B15</f>
        <v>#DIV/0!</v>
      </c>
      <c r="D16" s="14" t="e">
        <f>D15-C15</f>
        <v>#DIV/0!</v>
      </c>
      <c r="E16" s="14" t="e">
        <f>E15-D15</f>
        <v>#DIV/0!</v>
      </c>
      <c r="F16" s="14" t="e">
        <f>F15-E15</f>
        <v>#DIV/0!</v>
      </c>
      <c r="G16" s="14" t="e">
        <f>G15-F15</f>
        <v>#DIV/0!</v>
      </c>
      <c r="H16" s="14" t="e">
        <f t="shared" ref="H16:Q16" si="10">H15-G15</f>
        <v>#DIV/0!</v>
      </c>
      <c r="I16" s="14" t="e">
        <f t="shared" si="10"/>
        <v>#DIV/0!</v>
      </c>
      <c r="J16" s="14" t="e">
        <f t="shared" si="10"/>
        <v>#DIV/0!</v>
      </c>
      <c r="K16" s="14" t="e">
        <f t="shared" si="10"/>
        <v>#DIV/0!</v>
      </c>
      <c r="L16" s="14" t="e">
        <f t="shared" si="10"/>
        <v>#DIV/0!</v>
      </c>
      <c r="M16" s="14" t="e">
        <f t="shared" si="10"/>
        <v>#DIV/0!</v>
      </c>
      <c r="N16" s="14" t="e">
        <f t="shared" si="10"/>
        <v>#DIV/0!</v>
      </c>
      <c r="O16" s="14" t="e">
        <f t="shared" si="10"/>
        <v>#DIV/0!</v>
      </c>
      <c r="P16" s="14" t="e">
        <f t="shared" si="10"/>
        <v>#DIV/0!</v>
      </c>
      <c r="Q16" s="14" t="e">
        <f t="shared" si="10"/>
        <v>#DIV/0!</v>
      </c>
    </row>
    <row r="17" spans="1:17">
      <c r="A17" s="578"/>
      <c r="B17" s="30"/>
      <c r="E17" s="156"/>
      <c r="G17" s="156"/>
      <c r="H17" s="156"/>
      <c r="I17" s="156"/>
      <c r="J17" s="156"/>
      <c r="K17" s="156"/>
      <c r="L17" s="156"/>
      <c r="M17" s="156"/>
      <c r="N17" s="156"/>
      <c r="O17" s="156"/>
      <c r="P17" s="156"/>
      <c r="Q17" s="156"/>
    </row>
    <row r="18" spans="1:17">
      <c r="A18" s="5" t="s">
        <v>934</v>
      </c>
      <c r="B18" s="20">
        <f>'Plán-ocenění'!B45+'Plán-ocenění'!B50</f>
        <v>0</v>
      </c>
      <c r="C18" s="20">
        <f>'Plán-ocenění'!C45+'Plán-ocenění'!C50</f>
        <v>0</v>
      </c>
      <c r="D18" s="20">
        <f>'Plán-ocenění'!D45+'Plán-ocenění'!D50</f>
        <v>0</v>
      </c>
      <c r="E18" s="20">
        <f>'Plán-ocenění'!E45+'Plán-ocenění'!E50</f>
        <v>0</v>
      </c>
      <c r="F18" s="20">
        <f>'Plán-ocenění'!F45+'Plán-ocenění'!F50</f>
        <v>0</v>
      </c>
      <c r="G18" s="20">
        <f>'Plán-ocenění'!G45+'Plán-ocenění'!G50</f>
        <v>0</v>
      </c>
      <c r="H18" s="20">
        <f>'Plán-ocenění'!H45+'Plán-ocenění'!H50</f>
        <v>0</v>
      </c>
      <c r="I18" s="20">
        <f>'Plán-ocenění'!I45+'Plán-ocenění'!I50</f>
        <v>0</v>
      </c>
      <c r="J18" s="20">
        <f>'Plán-ocenění'!J45+'Plán-ocenění'!J50</f>
        <v>0</v>
      </c>
      <c r="K18" s="20">
        <f>'Plán-ocenění'!K45+'Plán-ocenění'!K50</f>
        <v>0</v>
      </c>
      <c r="L18" s="20">
        <f>'Plán-ocenění'!L45+'Plán-ocenění'!L50</f>
        <v>0</v>
      </c>
      <c r="M18" s="20">
        <f>'Plán-ocenění'!M45+'Plán-ocenění'!M50</f>
        <v>0</v>
      </c>
      <c r="N18" s="20">
        <f>'Plán-ocenění'!N45+'Plán-ocenění'!N50</f>
        <v>0</v>
      </c>
      <c r="O18" s="20">
        <f>'Plán-ocenění'!O45+'Plán-ocenění'!O50</f>
        <v>0</v>
      </c>
      <c r="P18" s="20">
        <f>'Plán-ocenění'!P45+'Plán-ocenění'!P50</f>
        <v>0</v>
      </c>
      <c r="Q18" s="20">
        <f>'Plán-ocenění'!Q45+'Plán-ocenění'!Q50</f>
        <v>0</v>
      </c>
    </row>
    <row r="20" spans="1:17">
      <c r="A20" s="579" t="s">
        <v>512</v>
      </c>
      <c r="B20" s="580"/>
      <c r="C20" s="580"/>
      <c r="D20" s="580"/>
      <c r="E20" s="580"/>
      <c r="F20" s="581" t="e">
        <f>IF((F7-F10)&lt;0,0,F7-F10)</f>
        <v>#DIV/0!</v>
      </c>
      <c r="G20" s="437" t="s">
        <v>518</v>
      </c>
      <c r="I20" s="40"/>
    </row>
    <row r="22" spans="1:17">
      <c r="F22" s="582" t="e">
        <f>F7-F10</f>
        <v>#DIV/0!</v>
      </c>
      <c r="G22" s="5" t="s">
        <v>528</v>
      </c>
    </row>
    <row r="23" spans="1:17">
      <c r="A23" s="583" t="s">
        <v>81</v>
      </c>
    </row>
    <row r="24" spans="1:17">
      <c r="A24" s="5" t="s">
        <v>350</v>
      </c>
      <c r="I24" s="584"/>
    </row>
    <row r="25" spans="1:17">
      <c r="A25" s="5" t="s">
        <v>511</v>
      </c>
    </row>
    <row r="26" spans="1:17">
      <c r="M26" s="575"/>
    </row>
  </sheetData>
  <conditionalFormatting sqref="B16:F16 H16:Q16">
    <cfRule type="cellIs" dxfId="0" priority="1" stopIfTrue="1" operator="lessThan">
      <formula>0</formula>
    </cfRule>
  </conditionalFormatting>
  <printOptions horizontalCentered="1"/>
  <pageMargins left="0.78740157480314965" right="0.78740157480314965" top="0.98425196850393704" bottom="0.98425196850393704" header="0.51181102362204722" footer="0.51181102362204722"/>
  <pageSetup paperSize="9" scale="54" orientation="landscape" r:id="rId1"/>
  <headerFooter alignWithMargins="0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08F844-7DDC-412E-9341-AB1713048829}">
  <dimension ref="A1:W44"/>
  <sheetViews>
    <sheetView topLeftCell="A2" workbookViewId="0">
      <selection activeCell="I22" sqref="I22"/>
    </sheetView>
  </sheetViews>
  <sheetFormatPr defaultColWidth="9.140625" defaultRowHeight="15"/>
  <cols>
    <col min="1" max="1" width="40.140625" style="2" bestFit="1" customWidth="1"/>
    <col min="2" max="2" width="44.42578125" style="2" hidden="1" customWidth="1"/>
    <col min="3" max="3" width="9" style="2" customWidth="1"/>
    <col min="4" max="7" width="8.42578125" style="2" customWidth="1"/>
    <col min="8" max="8" width="31.42578125" style="2" customWidth="1"/>
    <col min="9" max="9" width="71.5703125" style="2" bestFit="1" customWidth="1"/>
    <col min="10" max="10" width="0" style="2" hidden="1" customWidth="1"/>
    <col min="11" max="11" width="11.85546875" style="2" customWidth="1"/>
    <col min="12" max="13" width="9.140625" style="2"/>
    <col min="14" max="14" width="9.85546875" style="2" bestFit="1" customWidth="1"/>
    <col min="15" max="15" width="13.42578125" style="2" customWidth="1"/>
    <col min="16" max="16" width="24.5703125" style="2" bestFit="1" customWidth="1"/>
    <col min="17" max="17" width="13.85546875" style="2" customWidth="1"/>
    <col min="18" max="18" width="19.140625" style="2" customWidth="1"/>
    <col min="19" max="21" width="9.140625" style="2"/>
    <col min="22" max="22" width="12.85546875" style="2" bestFit="1" customWidth="1"/>
    <col min="23" max="23" width="12.42578125" style="2" bestFit="1" customWidth="1"/>
    <col min="24" max="16384" width="9.140625" style="2"/>
  </cols>
  <sheetData>
    <row r="1" spans="1:22" ht="30">
      <c r="A1" s="56" t="s">
        <v>414</v>
      </c>
      <c r="B1" s="57" t="s">
        <v>415</v>
      </c>
      <c r="C1" s="58"/>
      <c r="D1" s="58"/>
      <c r="E1" s="58"/>
      <c r="F1" s="58"/>
      <c r="G1" s="59"/>
    </row>
    <row r="2" spans="1:22" ht="30">
      <c r="A2" s="60" t="s">
        <v>416</v>
      </c>
      <c r="B2" s="60" t="s">
        <v>417</v>
      </c>
      <c r="C2" s="61" t="s">
        <v>529</v>
      </c>
      <c r="D2" s="61" t="s">
        <v>418</v>
      </c>
      <c r="E2" s="61" t="s">
        <v>419</v>
      </c>
      <c r="F2" s="61" t="s">
        <v>420</v>
      </c>
      <c r="G2" s="3" t="s">
        <v>339</v>
      </c>
      <c r="I2" s="81" t="s">
        <v>390</v>
      </c>
      <c r="J2" s="81" t="s">
        <v>391</v>
      </c>
      <c r="K2" s="82"/>
      <c r="L2" s="82"/>
    </row>
    <row r="3" spans="1:22" ht="14.1" customHeight="1">
      <c r="A3" s="205" t="s">
        <v>421</v>
      </c>
      <c r="B3" s="205" t="s">
        <v>422</v>
      </c>
      <c r="C3" s="206"/>
      <c r="D3" s="206"/>
      <c r="E3" s="206"/>
      <c r="F3" s="207"/>
      <c r="G3" s="208"/>
      <c r="I3" s="82" t="s">
        <v>530</v>
      </c>
      <c r="J3" s="82" t="s">
        <v>392</v>
      </c>
      <c r="K3" s="83">
        <f>'Plán-ocenění'!G132*100</f>
        <v>4.3730000000000002</v>
      </c>
      <c r="L3" s="84" t="s">
        <v>393</v>
      </c>
      <c r="M3" s="83"/>
    </row>
    <row r="4" spans="1:22" ht="14.1" customHeight="1">
      <c r="A4" s="66" t="s">
        <v>423</v>
      </c>
      <c r="B4" s="66" t="s">
        <v>424</v>
      </c>
      <c r="C4" s="63">
        <v>1</v>
      </c>
      <c r="D4" s="63"/>
      <c r="E4" s="63"/>
      <c r="F4" s="64"/>
      <c r="G4" s="65"/>
      <c r="I4" s="82" t="s">
        <v>394</v>
      </c>
      <c r="J4" s="82" t="s">
        <v>395</v>
      </c>
      <c r="K4" s="83">
        <f>'Plán-ocenění'!G134*100</f>
        <v>0.8</v>
      </c>
      <c r="L4" s="82" t="s">
        <v>396</v>
      </c>
      <c r="M4" s="83"/>
      <c r="N4" s="2" t="s">
        <v>713</v>
      </c>
      <c r="O4" s="67">
        <f>'Plán-ocenění'!D227</f>
        <v>7.1895833333333325E-3</v>
      </c>
      <c r="Q4" s="2" t="s">
        <v>793</v>
      </c>
      <c r="U4" s="2" t="s">
        <v>718</v>
      </c>
    </row>
    <row r="5" spans="1:22" ht="14.1" customHeight="1">
      <c r="A5" s="66" t="s">
        <v>425</v>
      </c>
      <c r="B5" s="66" t="s">
        <v>426</v>
      </c>
      <c r="C5" s="63">
        <v>1</v>
      </c>
      <c r="D5" s="63"/>
      <c r="E5" s="63"/>
      <c r="F5" s="64"/>
      <c r="G5" s="65"/>
      <c r="I5" s="82" t="s">
        <v>397</v>
      </c>
      <c r="J5" s="82" t="s">
        <v>398</v>
      </c>
      <c r="K5" s="83">
        <f>'Plán-ocenění'!G133*100</f>
        <v>4.33</v>
      </c>
      <c r="L5" s="84" t="s">
        <v>531</v>
      </c>
      <c r="M5" s="83"/>
      <c r="O5" s="74">
        <v>2</v>
      </c>
      <c r="Q5" s="2" t="s">
        <v>714</v>
      </c>
    </row>
    <row r="6" spans="1:22" ht="14.1" customHeight="1">
      <c r="A6" s="66" t="s">
        <v>427</v>
      </c>
      <c r="B6" s="66" t="s">
        <v>428</v>
      </c>
      <c r="C6" s="63">
        <v>1</v>
      </c>
      <c r="D6" s="63"/>
      <c r="E6" s="63"/>
      <c r="F6" s="64"/>
      <c r="G6" s="65"/>
      <c r="I6" s="82" t="s">
        <v>399</v>
      </c>
      <c r="J6" s="82" t="s">
        <v>400</v>
      </c>
      <c r="K6" s="83">
        <f>'Plán-ocenění'!G131</f>
        <v>0.56000000000000005</v>
      </c>
      <c r="L6" s="85"/>
      <c r="M6" s="83"/>
      <c r="N6" s="209" t="s">
        <v>723</v>
      </c>
      <c r="O6" s="210">
        <f>O4*(O5-1)</f>
        <v>7.1895833333333325E-3</v>
      </c>
    </row>
    <row r="7" spans="1:22" ht="14.1" customHeight="1">
      <c r="A7" s="66" t="s">
        <v>429</v>
      </c>
      <c r="B7" s="66" t="s">
        <v>430</v>
      </c>
      <c r="C7" s="63">
        <v>1</v>
      </c>
      <c r="D7" s="63"/>
      <c r="E7" s="63"/>
      <c r="F7" s="64"/>
      <c r="G7" s="65"/>
      <c r="I7" s="82" t="s">
        <v>402</v>
      </c>
      <c r="J7" s="82" t="s">
        <v>403</v>
      </c>
      <c r="K7" s="82">
        <v>21</v>
      </c>
      <c r="L7" s="84" t="s">
        <v>396</v>
      </c>
      <c r="M7" s="82"/>
    </row>
    <row r="8" spans="1:22" ht="14.1" customHeight="1">
      <c r="A8" s="66" t="s">
        <v>431</v>
      </c>
      <c r="B8" s="66" t="s">
        <v>432</v>
      </c>
      <c r="C8" s="63">
        <v>1</v>
      </c>
      <c r="D8" s="63"/>
      <c r="E8" s="558"/>
      <c r="F8" s="64"/>
      <c r="G8" s="65"/>
      <c r="I8" s="82" t="s">
        <v>728</v>
      </c>
      <c r="J8" s="86" t="s">
        <v>404</v>
      </c>
      <c r="K8" s="87">
        <v>0</v>
      </c>
      <c r="L8" s="84" t="s">
        <v>531</v>
      </c>
      <c r="M8" s="87"/>
    </row>
    <row r="9" spans="1:22" ht="14.1" hidden="1" customHeight="1">
      <c r="A9" s="66"/>
      <c r="B9" s="66"/>
      <c r="C9" s="63"/>
      <c r="D9" s="63"/>
      <c r="E9" s="63"/>
      <c r="F9" s="64"/>
      <c r="G9" s="65"/>
      <c r="I9" s="82"/>
      <c r="J9" s="86"/>
      <c r="K9" s="87"/>
      <c r="L9" s="84"/>
      <c r="M9" s="87"/>
    </row>
    <row r="10" spans="1:22" ht="14.1" customHeight="1">
      <c r="A10" s="205" t="s">
        <v>433</v>
      </c>
      <c r="B10" s="205" t="s">
        <v>434</v>
      </c>
      <c r="C10" s="206"/>
      <c r="D10" s="206"/>
      <c r="E10" s="206"/>
      <c r="F10" s="207"/>
      <c r="G10" s="208"/>
      <c r="I10" s="82" t="s">
        <v>487</v>
      </c>
      <c r="J10" s="86"/>
      <c r="K10" s="563">
        <v>0.5</v>
      </c>
      <c r="L10" s="84"/>
      <c r="M10" s="84"/>
    </row>
    <row r="11" spans="1:22" ht="14.1" customHeight="1">
      <c r="A11" s="66" t="s">
        <v>435</v>
      </c>
      <c r="B11" s="66" t="s">
        <v>436</v>
      </c>
      <c r="C11" s="63">
        <v>1</v>
      </c>
      <c r="D11" s="63"/>
      <c r="E11" s="63"/>
      <c r="F11" s="64"/>
      <c r="G11" s="65"/>
      <c r="I11" s="82" t="s">
        <v>405</v>
      </c>
      <c r="J11" s="82" t="s">
        <v>406</v>
      </c>
      <c r="K11" s="144">
        <f>((K3+(K6*(1+K10*(1-K7/100))*K5)+K4+K8)/100)</f>
        <v>8.5555960000000014E-2</v>
      </c>
      <c r="L11" s="89"/>
      <c r="M11" s="88"/>
    </row>
    <row r="12" spans="1:22" ht="14.1" customHeight="1">
      <c r="A12" s="66" t="s">
        <v>437</v>
      </c>
      <c r="B12" s="66" t="s">
        <v>438</v>
      </c>
      <c r="C12" s="63">
        <v>1</v>
      </c>
      <c r="D12" s="63"/>
      <c r="E12" s="63"/>
      <c r="F12" s="64"/>
      <c r="G12" s="65"/>
      <c r="I12" s="82" t="s">
        <v>407</v>
      </c>
      <c r="J12" s="82" t="s">
        <v>389</v>
      </c>
      <c r="K12" s="90">
        <f>K11+G38</f>
        <v>8.5555960000000014E-2</v>
      </c>
      <c r="L12" s="83"/>
      <c r="M12" s="90"/>
      <c r="O12" s="277" t="s">
        <v>572</v>
      </c>
      <c r="P12" s="278" t="s">
        <v>573</v>
      </c>
      <c r="Q12" s="307" t="s">
        <v>795</v>
      </c>
      <c r="R12" s="429">
        <v>44743</v>
      </c>
      <c r="S12" s="278" t="s">
        <v>796</v>
      </c>
      <c r="T12" s="277" t="s">
        <v>572</v>
      </c>
      <c r="U12" s="279">
        <v>44743</v>
      </c>
    </row>
    <row r="13" spans="1:22" ht="14.1" customHeight="1">
      <c r="A13" s="66" t="s">
        <v>439</v>
      </c>
      <c r="B13" s="66" t="s">
        <v>440</v>
      </c>
      <c r="C13" s="63">
        <v>1</v>
      </c>
      <c r="D13" s="63"/>
      <c r="E13" s="63"/>
      <c r="F13" s="64"/>
      <c r="G13" s="65"/>
      <c r="I13" s="82" t="s">
        <v>408</v>
      </c>
      <c r="J13" s="82" t="s">
        <v>409</v>
      </c>
      <c r="K13" s="91" t="e">
        <f ca="1">'Plán-ocenění'!G147</f>
        <v>#DIV/0!</v>
      </c>
      <c r="L13" s="92"/>
      <c r="M13" s="91"/>
      <c r="O13" s="280" t="s">
        <v>578</v>
      </c>
      <c r="P13" s="281" t="s">
        <v>794</v>
      </c>
      <c r="Q13" s="282">
        <v>4.7000000000000002E-3</v>
      </c>
      <c r="R13" s="282">
        <v>5.1999999999999998E-3</v>
      </c>
      <c r="S13" s="282">
        <v>0.10638297872340408</v>
      </c>
      <c r="T13" s="280" t="s">
        <v>578</v>
      </c>
      <c r="U13" s="282">
        <v>5.1999999999999998E-3</v>
      </c>
    </row>
    <row r="14" spans="1:22" ht="14.1" customHeight="1">
      <c r="A14" s="66" t="s">
        <v>441</v>
      </c>
      <c r="B14" s="66" t="s">
        <v>442</v>
      </c>
      <c r="C14" s="63">
        <v>1</v>
      </c>
      <c r="D14" s="63"/>
      <c r="E14" s="63"/>
      <c r="F14" s="64"/>
      <c r="G14" s="65"/>
      <c r="I14" s="82" t="s">
        <v>410</v>
      </c>
      <c r="J14" s="82" t="s">
        <v>411</v>
      </c>
      <c r="K14" s="91">
        <f>'Plán-ocenění'!G142</f>
        <v>0</v>
      </c>
      <c r="L14" s="82" t="s">
        <v>401</v>
      </c>
      <c r="M14" s="91"/>
    </row>
    <row r="15" spans="1:22" ht="14.1" customHeight="1">
      <c r="A15" s="66" t="s">
        <v>532</v>
      </c>
      <c r="B15" s="66" t="s">
        <v>443</v>
      </c>
      <c r="C15" s="63">
        <v>1</v>
      </c>
      <c r="D15" s="63"/>
      <c r="E15" s="63"/>
      <c r="F15" s="64"/>
      <c r="G15" s="65"/>
      <c r="I15" s="81" t="s">
        <v>412</v>
      </c>
      <c r="J15" s="81" t="s">
        <v>413</v>
      </c>
      <c r="K15" s="90"/>
      <c r="L15" s="81" t="s">
        <v>401</v>
      </c>
      <c r="M15" s="90"/>
    </row>
    <row r="16" spans="1:22" ht="14.1" customHeight="1">
      <c r="A16" s="66" t="s">
        <v>444</v>
      </c>
      <c r="B16" s="66" t="s">
        <v>445</v>
      </c>
      <c r="C16" s="63">
        <v>1</v>
      </c>
      <c r="D16" s="63"/>
      <c r="E16" s="63"/>
      <c r="F16" s="64"/>
      <c r="G16" s="65"/>
      <c r="O16" s="293"/>
      <c r="P16" s="294"/>
      <c r="Q16" s="263"/>
      <c r="R16" s="263"/>
      <c r="S16" s="263"/>
      <c r="T16" s="263"/>
      <c r="U16" s="263"/>
      <c r="V16" s="263"/>
    </row>
    <row r="17" spans="1:23" ht="14.1" customHeight="1">
      <c r="A17" s="66" t="s">
        <v>446</v>
      </c>
      <c r="B17" s="66" t="s">
        <v>447</v>
      </c>
      <c r="C17" s="63">
        <v>1</v>
      </c>
      <c r="D17" s="63"/>
      <c r="E17" s="63"/>
      <c r="F17" s="64"/>
      <c r="G17" s="65"/>
      <c r="O17" s="295"/>
      <c r="P17" s="296"/>
      <c r="Q17" s="264"/>
      <c r="R17" s="264"/>
      <c r="S17" s="264"/>
      <c r="T17" s="264"/>
      <c r="U17" s="264"/>
      <c r="V17" s="264"/>
    </row>
    <row r="18" spans="1:23" ht="14.1" customHeight="1">
      <c r="A18" s="205" t="s">
        <v>448</v>
      </c>
      <c r="B18" s="205" t="s">
        <v>448</v>
      </c>
      <c r="C18" s="206"/>
      <c r="D18" s="206"/>
      <c r="E18" s="206"/>
      <c r="F18" s="207"/>
      <c r="G18" s="208"/>
      <c r="O18" s="283" t="s">
        <v>572</v>
      </c>
      <c r="P18" s="284" t="s">
        <v>715</v>
      </c>
      <c r="Q18" s="297" t="s">
        <v>797</v>
      </c>
      <c r="R18" s="298" t="s">
        <v>798</v>
      </c>
      <c r="S18" s="299" t="s">
        <v>799</v>
      </c>
      <c r="T18" s="285" t="s">
        <v>716</v>
      </c>
      <c r="U18" s="286" t="s">
        <v>717</v>
      </c>
      <c r="V18" s="300" t="s">
        <v>800</v>
      </c>
    </row>
    <row r="19" spans="1:23" ht="14.1" customHeight="1">
      <c r="A19" s="66" t="s">
        <v>533</v>
      </c>
      <c r="B19" s="66" t="s">
        <v>449</v>
      </c>
      <c r="C19" s="63">
        <v>1</v>
      </c>
      <c r="D19" s="63"/>
      <c r="E19" s="63"/>
      <c r="F19" s="64"/>
      <c r="G19" s="65"/>
      <c r="I19" s="2" t="s">
        <v>83</v>
      </c>
    </row>
    <row r="20" spans="1:23" ht="14.1" customHeight="1">
      <c r="A20" s="66" t="s">
        <v>450</v>
      </c>
      <c r="B20" s="66" t="s">
        <v>451</v>
      </c>
      <c r="C20" s="63">
        <v>1</v>
      </c>
      <c r="D20" s="63"/>
      <c r="E20" s="63"/>
      <c r="F20" s="64"/>
      <c r="G20" s="65"/>
      <c r="O20" s="301" t="s">
        <v>578</v>
      </c>
      <c r="P20" s="302">
        <v>0.25159999999999999</v>
      </c>
      <c r="Q20" s="303">
        <v>4.6399999999999997E-2</v>
      </c>
      <c r="R20" s="304">
        <v>5.4224137931034484</v>
      </c>
      <c r="S20" s="303">
        <v>4.3E-3</v>
      </c>
      <c r="T20" s="305">
        <v>5.1000000000000004E-3</v>
      </c>
      <c r="U20" s="305">
        <v>0.84313725490196068</v>
      </c>
      <c r="V20" s="306">
        <v>0.29840930232558144</v>
      </c>
      <c r="W20" s="211" t="s">
        <v>801</v>
      </c>
    </row>
    <row r="21" spans="1:23" ht="14.1" customHeight="1">
      <c r="A21" s="62" t="s">
        <v>452</v>
      </c>
      <c r="B21" s="62" t="s">
        <v>453</v>
      </c>
      <c r="C21" s="63"/>
      <c r="D21" s="63"/>
      <c r="E21" s="63"/>
      <c r="F21" s="64"/>
      <c r="G21" s="65"/>
      <c r="O21" s="287" t="s">
        <v>578</v>
      </c>
      <c r="P21" s="288">
        <v>0.25159999999999999</v>
      </c>
      <c r="Q21" s="289">
        <v>4.6399999999999997E-2</v>
      </c>
      <c r="R21" s="290">
        <v>5.4224137931034484</v>
      </c>
      <c r="S21" s="289">
        <v>4.3E-3</v>
      </c>
      <c r="T21" s="291">
        <v>5.1000000000000004E-3</v>
      </c>
      <c r="U21" s="291">
        <v>0.84313725490196068</v>
      </c>
      <c r="V21" s="292">
        <v>0.29840930232558144</v>
      </c>
      <c r="W21" s="211" t="s">
        <v>727</v>
      </c>
    </row>
    <row r="22" spans="1:23" ht="14.1" customHeight="1">
      <c r="A22" s="66" t="s">
        <v>454</v>
      </c>
      <c r="B22" s="66" t="s">
        <v>455</v>
      </c>
      <c r="C22" s="63">
        <v>1</v>
      </c>
      <c r="D22" s="63"/>
      <c r="E22" s="63"/>
      <c r="F22" s="64"/>
      <c r="G22" s="65"/>
      <c r="O22" s="287" t="s">
        <v>578</v>
      </c>
      <c r="P22" s="308">
        <v>0.1137</v>
      </c>
      <c r="Q22" s="308">
        <v>0.1215</v>
      </c>
      <c r="R22" s="309">
        <v>0.93580246913580245</v>
      </c>
      <c r="S22" s="308">
        <v>3.0000000000000001E-3</v>
      </c>
      <c r="T22" s="308">
        <v>5.4000000000000003E-3</v>
      </c>
      <c r="U22" s="308">
        <v>0.55555555555555558</v>
      </c>
      <c r="V22" s="309">
        <v>0.20465999999999998</v>
      </c>
      <c r="W22" s="211" t="s">
        <v>720</v>
      </c>
    </row>
    <row r="23" spans="1:23" ht="14.1" customHeight="1">
      <c r="A23" s="66" t="s">
        <v>456</v>
      </c>
      <c r="B23" s="66" t="s">
        <v>457</v>
      </c>
      <c r="C23" s="63">
        <v>1</v>
      </c>
      <c r="D23" s="63"/>
      <c r="E23" s="63"/>
      <c r="F23" s="64"/>
      <c r="G23" s="65"/>
      <c r="O23" s="265" t="s">
        <v>578</v>
      </c>
      <c r="P23" s="266">
        <v>0.13819999999999999</v>
      </c>
      <c r="Q23" s="267">
        <v>4.9299999999999997E-2</v>
      </c>
      <c r="R23" s="268">
        <f>IF(Q23="NA","NA",P23/Q23)</f>
        <v>2.8032454361054766</v>
      </c>
      <c r="S23" s="310">
        <v>3.4749999999999998E-3</v>
      </c>
      <c r="T23" s="267">
        <v>8.0999999999999996E-3</v>
      </c>
      <c r="U23" s="267">
        <f>IF(T23="NA","NA",S23/T23)</f>
        <v>0.42901234567901236</v>
      </c>
      <c r="V23" s="268">
        <f>IF(U23="NA","NA",P23/U23)</f>
        <v>0.32213525179856112</v>
      </c>
      <c r="W23" s="211" t="s">
        <v>719</v>
      </c>
    </row>
    <row r="24" spans="1:23" ht="14.1" customHeight="1">
      <c r="A24" s="66" t="s">
        <v>458</v>
      </c>
      <c r="B24" s="66" t="s">
        <v>459</v>
      </c>
      <c r="C24" s="63">
        <v>1</v>
      </c>
      <c r="D24" s="63"/>
      <c r="E24" s="63"/>
      <c r="F24" s="64"/>
      <c r="G24" s="65"/>
      <c r="O24" s="269" t="s">
        <v>578</v>
      </c>
      <c r="P24" s="270">
        <v>0.13819999999999999</v>
      </c>
      <c r="Q24" s="271">
        <v>4.9299999999999997E-2</v>
      </c>
      <c r="R24" s="272">
        <v>2.8032454361054766</v>
      </c>
      <c r="S24" s="310">
        <v>3.4749999999999998E-3</v>
      </c>
      <c r="T24" s="271">
        <v>8.0999999999999996E-3</v>
      </c>
      <c r="U24" s="271">
        <v>0.42901234567901236</v>
      </c>
      <c r="V24" s="272">
        <v>0.32213525179856112</v>
      </c>
      <c r="W24" s="2" t="s">
        <v>721</v>
      </c>
    </row>
    <row r="25" spans="1:23" ht="14.1" customHeight="1">
      <c r="A25" s="66" t="s">
        <v>460</v>
      </c>
      <c r="B25" s="66" t="s">
        <v>461</v>
      </c>
      <c r="C25" s="63">
        <v>1</v>
      </c>
      <c r="D25" s="63"/>
      <c r="E25" s="63"/>
      <c r="F25" s="64"/>
      <c r="G25" s="65"/>
      <c r="O25" s="273" t="s">
        <v>578</v>
      </c>
      <c r="P25" s="274">
        <v>0.13819999999999999</v>
      </c>
      <c r="Q25" s="275">
        <v>4.9299999999999997E-2</v>
      </c>
      <c r="R25" s="276">
        <v>2.8032454361054766</v>
      </c>
      <c r="S25" s="310">
        <v>3.4749999999999998E-3</v>
      </c>
      <c r="T25" s="275">
        <v>8.0999999999999996E-3</v>
      </c>
      <c r="U25" s="275">
        <v>0.42901234567901236</v>
      </c>
      <c r="V25" s="276">
        <v>0.32213525179856112</v>
      </c>
      <c r="W25" s="211" t="s">
        <v>722</v>
      </c>
    </row>
    <row r="26" spans="1:23" ht="14.1" customHeight="1">
      <c r="A26" s="205" t="s">
        <v>462</v>
      </c>
      <c r="B26" s="205" t="s">
        <v>463</v>
      </c>
      <c r="C26" s="206"/>
      <c r="D26" s="206"/>
      <c r="E26" s="206"/>
      <c r="F26" s="207"/>
      <c r="G26" s="208"/>
    </row>
    <row r="27" spans="1:23" ht="14.1" customHeight="1">
      <c r="A27" s="66" t="s">
        <v>464</v>
      </c>
      <c r="B27" s="66" t="s">
        <v>465</v>
      </c>
      <c r="C27" s="63">
        <v>1</v>
      </c>
      <c r="D27" s="63"/>
      <c r="E27" s="63"/>
      <c r="F27" s="64"/>
      <c r="G27" s="65"/>
    </row>
    <row r="28" spans="1:23" ht="14.1" customHeight="1">
      <c r="A28" s="66" t="s">
        <v>466</v>
      </c>
      <c r="B28" s="66" t="s">
        <v>467</v>
      </c>
      <c r="C28" s="63">
        <v>1</v>
      </c>
      <c r="D28" s="63"/>
      <c r="E28" s="63"/>
      <c r="F28" s="64"/>
      <c r="G28" s="65"/>
    </row>
    <row r="29" spans="1:23" ht="14.1" customHeight="1">
      <c r="A29" s="66" t="s">
        <v>468</v>
      </c>
      <c r="B29" s="66" t="s">
        <v>469</v>
      </c>
      <c r="C29" s="63">
        <v>1</v>
      </c>
      <c r="D29" s="63"/>
      <c r="E29" s="63"/>
      <c r="F29" s="64"/>
      <c r="G29" s="65"/>
    </row>
    <row r="30" spans="1:23" ht="14.1" customHeight="1">
      <c r="A30" s="66" t="s">
        <v>470</v>
      </c>
      <c r="B30" s="66" t="s">
        <v>471</v>
      </c>
      <c r="C30" s="63">
        <v>1</v>
      </c>
      <c r="D30" s="63"/>
      <c r="E30" s="63"/>
      <c r="F30" s="64"/>
      <c r="G30" s="65"/>
    </row>
    <row r="31" spans="1:23" ht="14.1" customHeight="1">
      <c r="A31" s="66" t="s">
        <v>63</v>
      </c>
      <c r="B31" s="66" t="s">
        <v>472</v>
      </c>
      <c r="C31" s="63">
        <v>1</v>
      </c>
      <c r="D31" s="63"/>
      <c r="E31" s="63"/>
      <c r="F31" s="64"/>
      <c r="G31" s="65"/>
    </row>
    <row r="32" spans="1:23" ht="14.1" customHeight="1">
      <c r="A32" s="66" t="s">
        <v>473</v>
      </c>
      <c r="B32" s="66" t="s">
        <v>474</v>
      </c>
      <c r="C32" s="63">
        <v>1</v>
      </c>
      <c r="D32" s="63"/>
      <c r="E32" s="63"/>
      <c r="F32" s="64"/>
      <c r="G32" s="65"/>
    </row>
    <row r="33" spans="1:12" ht="14.1" customHeight="1">
      <c r="A33" s="66" t="s">
        <v>38</v>
      </c>
      <c r="B33" s="66" t="s">
        <v>475</v>
      </c>
      <c r="C33" s="63">
        <v>1</v>
      </c>
      <c r="D33" s="63"/>
      <c r="E33" s="63"/>
      <c r="F33" s="64"/>
      <c r="G33" s="65"/>
    </row>
    <row r="34" spans="1:12" ht="14.1" customHeight="1">
      <c r="A34" s="68" t="s">
        <v>476</v>
      </c>
      <c r="B34" s="68" t="s">
        <v>477</v>
      </c>
      <c r="C34" s="63">
        <v>1</v>
      </c>
      <c r="D34" s="69"/>
      <c r="E34" s="69"/>
      <c r="F34" s="64"/>
      <c r="G34" s="65"/>
    </row>
    <row r="35" spans="1:12" ht="14.1" customHeight="1">
      <c r="A35" s="70" t="s">
        <v>478</v>
      </c>
      <c r="B35" s="70" t="s">
        <v>479</v>
      </c>
      <c r="C35" s="71">
        <f>SUM(C3:C34)</f>
        <v>26</v>
      </c>
      <c r="D35" s="71">
        <f>SUM(D3:D34)</f>
        <v>0</v>
      </c>
      <c r="E35" s="71">
        <f>SUM(E3:E34)</f>
        <v>0</v>
      </c>
      <c r="F35" s="72">
        <f>SUM(F3:F34)</f>
        <v>0</v>
      </c>
      <c r="G35" s="73">
        <f>SUM(C35:F35)</f>
        <v>26</v>
      </c>
    </row>
    <row r="36" spans="1:12" ht="14.1" customHeight="1">
      <c r="A36" s="66" t="s">
        <v>480</v>
      </c>
      <c r="B36" s="66" t="s">
        <v>481</v>
      </c>
      <c r="C36" s="74">
        <v>0</v>
      </c>
      <c r="D36" s="74">
        <v>0.5</v>
      </c>
      <c r="E36" s="74">
        <v>1</v>
      </c>
      <c r="F36" s="75">
        <v>1.5</v>
      </c>
      <c r="G36" s="76"/>
    </row>
    <row r="37" spans="1:12" ht="14.1" customHeight="1">
      <c r="A37" s="66" t="s">
        <v>482</v>
      </c>
      <c r="B37" s="66" t="s">
        <v>483</v>
      </c>
      <c r="C37" s="74">
        <f>K11*100/$G$35</f>
        <v>0.32906138461538464</v>
      </c>
      <c r="D37" s="74">
        <f>C37</f>
        <v>0.32906138461538464</v>
      </c>
      <c r="E37" s="74">
        <f>D37</f>
        <v>0.32906138461538464</v>
      </c>
      <c r="F37" s="74">
        <f>E37</f>
        <v>0.32906138461538464</v>
      </c>
      <c r="G37" s="77"/>
    </row>
    <row r="38" spans="1:12" ht="14.1" customHeight="1">
      <c r="A38" s="78" t="s">
        <v>339</v>
      </c>
      <c r="B38" s="78" t="s">
        <v>340</v>
      </c>
      <c r="C38" s="79">
        <f>C35*C36*C37</f>
        <v>0</v>
      </c>
      <c r="D38" s="79">
        <f>D35*D36*D37</f>
        <v>0</v>
      </c>
      <c r="E38" s="79">
        <f>E35*E36*E37</f>
        <v>0</v>
      </c>
      <c r="F38" s="80">
        <f>F35*F36*F37</f>
        <v>0</v>
      </c>
      <c r="G38" s="95">
        <f>SUM(C38:F38)/100</f>
        <v>0</v>
      </c>
    </row>
    <row r="44" spans="1:12">
      <c r="L44" s="67"/>
    </row>
  </sheetData>
  <pageMargins left="0.7" right="0.7" top="0.78740157499999996" bottom="0.78740157499999996" header="0.3" footer="0.3"/>
  <pageSetup paperSize="9" orientation="portrait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F8FF27-6662-4724-B4DD-4510A8561A16}">
  <dimension ref="A2:N120"/>
  <sheetViews>
    <sheetView workbookViewId="0">
      <selection activeCell="R20" sqref="R20"/>
    </sheetView>
  </sheetViews>
  <sheetFormatPr defaultRowHeight="12.75"/>
  <cols>
    <col min="1" max="1" width="24.5703125" customWidth="1"/>
    <col min="2" max="2" width="26.5703125" customWidth="1"/>
    <col min="3" max="3" width="16.42578125" customWidth="1"/>
    <col min="4" max="4" width="12.42578125" bestFit="1" customWidth="1"/>
  </cols>
  <sheetData>
    <row r="2" spans="1:13">
      <c r="A2" s="131" t="s">
        <v>584</v>
      </c>
      <c r="B2" s="131" t="s">
        <v>585</v>
      </c>
      <c r="C2" s="181"/>
      <c r="D2" s="181"/>
      <c r="E2" s="181"/>
      <c r="F2" s="181"/>
      <c r="G2" s="181"/>
      <c r="H2" s="181"/>
      <c r="I2" s="181"/>
      <c r="J2" s="181"/>
      <c r="K2" s="181"/>
      <c r="L2" s="181"/>
      <c r="M2" s="181"/>
    </row>
    <row r="3" spans="1:13">
      <c r="A3" s="181"/>
      <c r="B3" s="181"/>
      <c r="C3" s="181"/>
      <c r="D3" s="181"/>
      <c r="E3" s="181"/>
      <c r="F3" s="181"/>
      <c r="G3" s="181"/>
      <c r="H3" s="181"/>
      <c r="I3" s="181"/>
      <c r="J3" s="181"/>
      <c r="K3" s="181"/>
      <c r="L3" s="181"/>
      <c r="M3" s="181"/>
    </row>
    <row r="4" spans="1:13">
      <c r="A4" s="132" t="s">
        <v>586</v>
      </c>
      <c r="B4" s="132" t="s">
        <v>587</v>
      </c>
      <c r="C4" s="218"/>
      <c r="D4" s="218"/>
      <c r="E4" s="218"/>
      <c r="F4" s="218"/>
      <c r="G4" s="218"/>
      <c r="H4" s="218"/>
      <c r="I4" s="218"/>
      <c r="J4" s="218"/>
      <c r="K4" s="218"/>
      <c r="L4" s="218"/>
      <c r="M4" s="218"/>
    </row>
    <row r="5" spans="1:13">
      <c r="A5" s="148" t="s">
        <v>588</v>
      </c>
      <c r="B5" s="148" t="s">
        <v>589</v>
      </c>
      <c r="C5" s="218"/>
      <c r="D5" s="218"/>
      <c r="E5" s="218"/>
      <c r="F5" s="218"/>
      <c r="G5" s="218"/>
      <c r="H5" s="218"/>
      <c r="I5" s="218"/>
      <c r="J5" s="218"/>
      <c r="K5" s="218"/>
      <c r="L5" s="218"/>
      <c r="M5" s="218"/>
    </row>
    <row r="6" spans="1:13">
      <c r="A6" s="132"/>
      <c r="B6" s="132"/>
      <c r="C6" s="218"/>
      <c r="D6" s="218"/>
      <c r="E6" s="218"/>
      <c r="F6" s="218"/>
      <c r="G6" s="218"/>
      <c r="H6" s="218"/>
      <c r="I6" s="218"/>
      <c r="J6" s="218"/>
      <c r="K6" s="218"/>
      <c r="L6" s="218"/>
      <c r="M6" s="218"/>
    </row>
    <row r="7" spans="1:13" ht="13.5" thickBot="1">
      <c r="A7" s="218"/>
      <c r="B7" s="218"/>
      <c r="C7" s="218"/>
      <c r="D7" s="218"/>
      <c r="E7" s="218"/>
      <c r="F7" s="218"/>
      <c r="G7" s="218"/>
      <c r="H7" s="218"/>
      <c r="I7" s="218"/>
      <c r="J7" s="218"/>
      <c r="K7" s="218"/>
      <c r="L7" s="218"/>
      <c r="M7" s="218"/>
    </row>
    <row r="8" spans="1:13">
      <c r="A8" s="134"/>
      <c r="B8" s="134"/>
      <c r="C8" s="137"/>
      <c r="D8" s="137"/>
      <c r="E8" s="133">
        <v>2019</v>
      </c>
      <c r="F8" s="133">
        <v>2020</v>
      </c>
      <c r="G8" s="133">
        <v>2021</v>
      </c>
      <c r="H8" s="133">
        <v>2022</v>
      </c>
      <c r="I8" s="133">
        <v>2023</v>
      </c>
      <c r="J8" s="136">
        <v>2024</v>
      </c>
      <c r="K8" s="136">
        <v>2025</v>
      </c>
      <c r="L8" s="141">
        <v>2024</v>
      </c>
      <c r="M8" s="135">
        <v>2025</v>
      </c>
    </row>
    <row r="9" spans="1:13">
      <c r="A9" s="312"/>
      <c r="B9" s="312"/>
      <c r="C9" s="142"/>
      <c r="D9" s="142"/>
      <c r="E9" s="313"/>
      <c r="F9" s="313"/>
      <c r="G9" s="313"/>
      <c r="H9" s="313"/>
      <c r="I9" s="313"/>
      <c r="J9" s="655" t="s">
        <v>590</v>
      </c>
      <c r="K9" s="656"/>
      <c r="L9" s="651" t="s">
        <v>591</v>
      </c>
      <c r="M9" s="652"/>
    </row>
    <row r="10" spans="1:13">
      <c r="A10" s="314"/>
      <c r="B10" s="314"/>
      <c r="C10" s="219"/>
      <c r="D10" s="219"/>
      <c r="E10" s="315"/>
      <c r="F10" s="315"/>
      <c r="G10" s="315"/>
      <c r="H10" s="315"/>
      <c r="I10" s="315"/>
      <c r="J10" s="657" t="s">
        <v>592</v>
      </c>
      <c r="K10" s="658"/>
      <c r="L10" s="653" t="s">
        <v>593</v>
      </c>
      <c r="M10" s="654"/>
    </row>
    <row r="11" spans="1:13">
      <c r="A11" s="316" t="s">
        <v>594</v>
      </c>
      <c r="B11" s="316" t="s">
        <v>595</v>
      </c>
      <c r="C11" s="317" t="s">
        <v>596</v>
      </c>
      <c r="D11" s="317" t="s">
        <v>597</v>
      </c>
      <c r="E11" s="318">
        <v>5889</v>
      </c>
      <c r="F11" s="318">
        <v>5828</v>
      </c>
      <c r="G11" s="318">
        <v>6308</v>
      </c>
      <c r="H11" s="318">
        <v>7050</v>
      </c>
      <c r="I11" s="318">
        <v>7619</v>
      </c>
      <c r="J11" s="319">
        <v>7988</v>
      </c>
      <c r="K11" s="319">
        <v>8410</v>
      </c>
      <c r="L11" s="320">
        <v>7960</v>
      </c>
      <c r="M11" s="321">
        <v>8393</v>
      </c>
    </row>
    <row r="12" spans="1:13">
      <c r="A12" s="322"/>
      <c r="B12" s="322"/>
      <c r="C12" s="323" t="s">
        <v>598</v>
      </c>
      <c r="D12" s="323" t="s">
        <v>599</v>
      </c>
      <c r="E12" s="324">
        <v>7.5</v>
      </c>
      <c r="F12" s="324">
        <v>-1</v>
      </c>
      <c r="G12" s="324">
        <v>8.1999999999999993</v>
      </c>
      <c r="H12" s="324">
        <v>11.8</v>
      </c>
      <c r="I12" s="324">
        <v>8.1</v>
      </c>
      <c r="J12" s="138">
        <v>4.8</v>
      </c>
      <c r="K12" s="138">
        <v>5.3</v>
      </c>
      <c r="L12" s="220">
        <v>4.5</v>
      </c>
      <c r="M12" s="139">
        <v>5.4</v>
      </c>
    </row>
    <row r="13" spans="1:13">
      <c r="A13" s="325" t="s">
        <v>600</v>
      </c>
      <c r="B13" s="325" t="s">
        <v>601</v>
      </c>
      <c r="C13" s="326" t="s">
        <v>602</v>
      </c>
      <c r="D13" s="326" t="s">
        <v>603</v>
      </c>
      <c r="E13" s="327">
        <v>3.6</v>
      </c>
      <c r="F13" s="327">
        <v>-5.3</v>
      </c>
      <c r="G13" s="327">
        <v>4</v>
      </c>
      <c r="H13" s="327">
        <v>2.8</v>
      </c>
      <c r="I13" s="327">
        <v>-0.1</v>
      </c>
      <c r="J13" s="328">
        <v>1.1000000000000001</v>
      </c>
      <c r="K13" s="328">
        <v>2.5</v>
      </c>
      <c r="L13" s="329">
        <v>1.1000000000000001</v>
      </c>
      <c r="M13" s="330">
        <v>2.7</v>
      </c>
    </row>
    <row r="14" spans="1:13">
      <c r="A14" s="331" t="s">
        <v>604</v>
      </c>
      <c r="B14" s="331" t="s">
        <v>560</v>
      </c>
      <c r="C14" s="326" t="s">
        <v>602</v>
      </c>
      <c r="D14" s="326" t="s">
        <v>603</v>
      </c>
      <c r="E14" s="332">
        <v>3.1</v>
      </c>
      <c r="F14" s="332">
        <v>-6.4</v>
      </c>
      <c r="G14" s="332">
        <v>4.2</v>
      </c>
      <c r="H14" s="332">
        <v>0.5</v>
      </c>
      <c r="I14" s="332">
        <v>-2.8</v>
      </c>
      <c r="J14" s="333">
        <v>1.9</v>
      </c>
      <c r="K14" s="333">
        <v>3.7</v>
      </c>
      <c r="L14" s="329">
        <v>2.1</v>
      </c>
      <c r="M14" s="330">
        <v>3.9</v>
      </c>
    </row>
    <row r="15" spans="1:13">
      <c r="A15" s="331" t="s">
        <v>561</v>
      </c>
      <c r="B15" s="331" t="s">
        <v>562</v>
      </c>
      <c r="C15" s="326" t="s">
        <v>602</v>
      </c>
      <c r="D15" s="326" t="s">
        <v>603</v>
      </c>
      <c r="E15" s="332">
        <v>2.6</v>
      </c>
      <c r="F15" s="332">
        <v>4.0999999999999996</v>
      </c>
      <c r="G15" s="332">
        <v>1.5</v>
      </c>
      <c r="H15" s="332">
        <v>0.4</v>
      </c>
      <c r="I15" s="332">
        <v>3.5</v>
      </c>
      <c r="J15" s="333">
        <v>3.7</v>
      </c>
      <c r="K15" s="333">
        <v>1.8</v>
      </c>
      <c r="L15" s="329">
        <v>2.2999999999999998</v>
      </c>
      <c r="M15" s="330">
        <v>2.2000000000000002</v>
      </c>
    </row>
    <row r="16" spans="1:13">
      <c r="A16" s="331" t="s">
        <v>605</v>
      </c>
      <c r="B16" s="331" t="s">
        <v>606</v>
      </c>
      <c r="C16" s="326" t="s">
        <v>602</v>
      </c>
      <c r="D16" s="326" t="s">
        <v>603</v>
      </c>
      <c r="E16" s="332">
        <v>7.5</v>
      </c>
      <c r="F16" s="332">
        <v>-4.8</v>
      </c>
      <c r="G16" s="332">
        <v>6.7</v>
      </c>
      <c r="H16" s="332">
        <v>6.3</v>
      </c>
      <c r="I16" s="332">
        <v>2.5</v>
      </c>
      <c r="J16" s="333">
        <v>0.9</v>
      </c>
      <c r="K16" s="333">
        <v>3.6</v>
      </c>
      <c r="L16" s="329">
        <v>-0.5</v>
      </c>
      <c r="M16" s="330">
        <v>3.6</v>
      </c>
    </row>
    <row r="17" spans="1:13">
      <c r="A17" s="331" t="s">
        <v>607</v>
      </c>
      <c r="B17" s="331" t="s">
        <v>608</v>
      </c>
      <c r="C17" s="326" t="s">
        <v>609</v>
      </c>
      <c r="D17" s="326" t="s">
        <v>610</v>
      </c>
      <c r="E17" s="332">
        <v>0.1</v>
      </c>
      <c r="F17" s="332">
        <v>-0.6</v>
      </c>
      <c r="G17" s="332">
        <v>-2.8</v>
      </c>
      <c r="H17" s="332">
        <v>-0.3</v>
      </c>
      <c r="I17" s="332">
        <v>2.6</v>
      </c>
      <c r="J17" s="333">
        <v>0.9</v>
      </c>
      <c r="K17" s="333">
        <v>-1.3</v>
      </c>
      <c r="L17" s="329">
        <v>1</v>
      </c>
      <c r="M17" s="330">
        <v>-1.3</v>
      </c>
    </row>
    <row r="18" spans="1:13">
      <c r="A18" s="334" t="s">
        <v>611</v>
      </c>
      <c r="B18" s="334" t="s">
        <v>612</v>
      </c>
      <c r="C18" s="335" t="s">
        <v>609</v>
      </c>
      <c r="D18" s="335" t="s">
        <v>610</v>
      </c>
      <c r="E18" s="336">
        <v>-0.4</v>
      </c>
      <c r="F18" s="336">
        <v>-1.2</v>
      </c>
      <c r="G18" s="336">
        <v>2.8</v>
      </c>
      <c r="H18" s="336">
        <v>1.2</v>
      </c>
      <c r="I18" s="336">
        <v>-2.7</v>
      </c>
      <c r="J18" s="337">
        <v>-1.6</v>
      </c>
      <c r="K18" s="337">
        <v>0.7</v>
      </c>
      <c r="L18" s="338">
        <v>-1.2</v>
      </c>
      <c r="M18" s="339">
        <v>0.8</v>
      </c>
    </row>
    <row r="19" spans="1:13">
      <c r="A19" s="325" t="s">
        <v>613</v>
      </c>
      <c r="B19" s="325" t="s">
        <v>614</v>
      </c>
      <c r="C19" s="326" t="s">
        <v>332</v>
      </c>
      <c r="D19" s="326" t="s">
        <v>333</v>
      </c>
      <c r="E19" s="327">
        <v>3.8</v>
      </c>
      <c r="F19" s="327">
        <v>4.5</v>
      </c>
      <c r="G19" s="327">
        <v>4</v>
      </c>
      <c r="H19" s="327">
        <v>8.6999999999999993</v>
      </c>
      <c r="I19" s="327">
        <v>8.1999999999999993</v>
      </c>
      <c r="J19" s="328">
        <v>3.7</v>
      </c>
      <c r="K19" s="328">
        <v>2.7</v>
      </c>
      <c r="L19" s="329">
        <v>3.4</v>
      </c>
      <c r="M19" s="330">
        <v>2.7</v>
      </c>
    </row>
    <row r="20" spans="1:13">
      <c r="A20" s="322" t="s">
        <v>615</v>
      </c>
      <c r="B20" s="322" t="s">
        <v>551</v>
      </c>
      <c r="C20" s="335" t="s">
        <v>616</v>
      </c>
      <c r="D20" s="335" t="s">
        <v>396</v>
      </c>
      <c r="E20" s="340">
        <v>2.8</v>
      </c>
      <c r="F20" s="340">
        <v>3.2</v>
      </c>
      <c r="G20" s="340">
        <v>3.8</v>
      </c>
      <c r="H20" s="340">
        <v>15.1</v>
      </c>
      <c r="I20" s="340">
        <v>10.7</v>
      </c>
      <c r="J20" s="341">
        <v>2.4</v>
      </c>
      <c r="K20" s="341">
        <v>2.2999999999999998</v>
      </c>
      <c r="L20" s="338">
        <v>2.4</v>
      </c>
      <c r="M20" s="339">
        <v>2.2999999999999998</v>
      </c>
    </row>
    <row r="21" spans="1:13">
      <c r="A21" s="325" t="s">
        <v>733</v>
      </c>
      <c r="B21" s="325" t="s">
        <v>734</v>
      </c>
      <c r="C21" s="326" t="s">
        <v>332</v>
      </c>
      <c r="D21" s="326" t="s">
        <v>333</v>
      </c>
      <c r="E21" s="327">
        <v>-0.1</v>
      </c>
      <c r="F21" s="327">
        <v>-2.2999999999999998</v>
      </c>
      <c r="G21" s="327">
        <v>1</v>
      </c>
      <c r="H21" s="327">
        <v>1</v>
      </c>
      <c r="I21" s="327">
        <v>1</v>
      </c>
      <c r="J21" s="328">
        <v>0.3</v>
      </c>
      <c r="K21" s="328">
        <v>0.2</v>
      </c>
      <c r="L21" s="329">
        <v>0.3</v>
      </c>
      <c r="M21" s="330">
        <v>0.2</v>
      </c>
    </row>
    <row r="22" spans="1:13">
      <c r="A22" s="325" t="s">
        <v>735</v>
      </c>
      <c r="B22" s="325" t="s">
        <v>736</v>
      </c>
      <c r="C22" s="326" t="s">
        <v>616</v>
      </c>
      <c r="D22" s="326" t="s">
        <v>617</v>
      </c>
      <c r="E22" s="327">
        <v>2</v>
      </c>
      <c r="F22" s="327">
        <v>2.6</v>
      </c>
      <c r="G22" s="327">
        <v>2.8</v>
      </c>
      <c r="H22" s="327">
        <v>2.2000000000000002</v>
      </c>
      <c r="I22" s="327">
        <v>2.6</v>
      </c>
      <c r="J22" s="328">
        <v>2.6</v>
      </c>
      <c r="K22" s="328">
        <v>2.5</v>
      </c>
      <c r="L22" s="329">
        <v>2.8</v>
      </c>
      <c r="M22" s="330">
        <v>2.7</v>
      </c>
    </row>
    <row r="23" spans="1:13">
      <c r="A23" s="322" t="s">
        <v>737</v>
      </c>
      <c r="B23" s="322" t="s">
        <v>738</v>
      </c>
      <c r="C23" s="335" t="s">
        <v>598</v>
      </c>
      <c r="D23" s="335" t="s">
        <v>333</v>
      </c>
      <c r="E23" s="340">
        <v>7.9</v>
      </c>
      <c r="F23" s="340">
        <v>0.4</v>
      </c>
      <c r="G23" s="340">
        <v>7.2</v>
      </c>
      <c r="H23" s="340">
        <v>9.1</v>
      </c>
      <c r="I23" s="340">
        <v>7.7</v>
      </c>
      <c r="J23" s="341">
        <v>6.2</v>
      </c>
      <c r="K23" s="341">
        <v>6.3</v>
      </c>
      <c r="L23" s="338">
        <v>7.1</v>
      </c>
      <c r="M23" s="339">
        <v>6.4</v>
      </c>
    </row>
    <row r="24" spans="1:13">
      <c r="A24" s="342" t="s">
        <v>618</v>
      </c>
      <c r="B24" s="342" t="s">
        <v>619</v>
      </c>
      <c r="C24" s="343" t="s">
        <v>620</v>
      </c>
      <c r="D24" s="343" t="s">
        <v>621</v>
      </c>
      <c r="E24" s="344">
        <v>0.3</v>
      </c>
      <c r="F24" s="344">
        <v>1.8</v>
      </c>
      <c r="G24" s="344">
        <v>-2.1</v>
      </c>
      <c r="H24" s="344">
        <v>-4.7</v>
      </c>
      <c r="I24" s="344">
        <v>0.3</v>
      </c>
      <c r="J24" s="345">
        <v>1.4</v>
      </c>
      <c r="K24" s="345">
        <v>0</v>
      </c>
      <c r="L24" s="346">
        <v>1.6</v>
      </c>
      <c r="M24" s="347">
        <v>0.1</v>
      </c>
    </row>
    <row r="25" spans="1:13">
      <c r="A25" s="316" t="s">
        <v>622</v>
      </c>
      <c r="B25" s="316" t="s">
        <v>623</v>
      </c>
      <c r="C25" s="317" t="s">
        <v>620</v>
      </c>
      <c r="D25" s="317" t="s">
        <v>621</v>
      </c>
      <c r="E25" s="597">
        <v>0.3</v>
      </c>
      <c r="F25" s="598">
        <v>-5.6</v>
      </c>
      <c r="G25" s="598">
        <v>-5</v>
      </c>
      <c r="H25" s="598">
        <v>-3.1</v>
      </c>
      <c r="I25" s="598">
        <v>-3.8</v>
      </c>
      <c r="J25" s="599">
        <v>-2.8</v>
      </c>
      <c r="K25" s="599">
        <v>-2.2999999999999998</v>
      </c>
      <c r="L25" s="600">
        <v>-2.5</v>
      </c>
      <c r="M25" s="601" t="s">
        <v>646</v>
      </c>
    </row>
    <row r="26" spans="1:13">
      <c r="A26" s="322" t="s">
        <v>907</v>
      </c>
      <c r="B26" s="322" t="s">
        <v>908</v>
      </c>
      <c r="C26" s="335" t="s">
        <v>620</v>
      </c>
      <c r="D26" s="335" t="s">
        <v>621</v>
      </c>
      <c r="E26" s="340">
        <v>29.6</v>
      </c>
      <c r="F26" s="602">
        <v>36.9</v>
      </c>
      <c r="G26" s="602">
        <v>40.700000000000003</v>
      </c>
      <c r="H26" s="602">
        <v>42.5</v>
      </c>
      <c r="I26" s="602">
        <v>42.4</v>
      </c>
      <c r="J26" s="603">
        <v>43.9</v>
      </c>
      <c r="K26" s="603">
        <v>44.8</v>
      </c>
      <c r="L26" s="604">
        <v>43.7</v>
      </c>
      <c r="M26" s="605" t="s">
        <v>646</v>
      </c>
    </row>
    <row r="27" spans="1:13">
      <c r="A27" s="606" t="s">
        <v>624</v>
      </c>
      <c r="B27" s="606" t="s">
        <v>625</v>
      </c>
      <c r="C27" s="607"/>
      <c r="D27" s="607"/>
      <c r="E27" s="327"/>
      <c r="F27" s="327"/>
      <c r="G27" s="327"/>
      <c r="H27" s="327"/>
      <c r="I27" s="327"/>
      <c r="J27" s="328"/>
      <c r="K27" s="328"/>
      <c r="L27" s="329"/>
      <c r="M27" s="330"/>
    </row>
    <row r="28" spans="1:13">
      <c r="A28" s="325" t="s">
        <v>626</v>
      </c>
      <c r="B28" s="325" t="s">
        <v>627</v>
      </c>
      <c r="C28" s="326"/>
      <c r="D28" s="326"/>
      <c r="E28" s="327">
        <v>25.7</v>
      </c>
      <c r="F28" s="327">
        <v>26.4</v>
      </c>
      <c r="G28" s="327">
        <v>25.6</v>
      </c>
      <c r="H28" s="327">
        <v>24.6</v>
      </c>
      <c r="I28" s="327">
        <v>24</v>
      </c>
      <c r="J28" s="328">
        <v>25.1</v>
      </c>
      <c r="K28" s="328">
        <v>24.9</v>
      </c>
      <c r="L28" s="329">
        <v>25.1</v>
      </c>
      <c r="M28" s="330">
        <v>24.9</v>
      </c>
    </row>
    <row r="29" spans="1:13">
      <c r="A29" s="325" t="s">
        <v>628</v>
      </c>
      <c r="B29" s="325" t="s">
        <v>629</v>
      </c>
      <c r="C29" s="326" t="s">
        <v>393</v>
      </c>
      <c r="D29" s="326" t="s">
        <v>393</v>
      </c>
      <c r="E29" s="327">
        <v>1.5</v>
      </c>
      <c r="F29" s="327">
        <v>1.1000000000000001</v>
      </c>
      <c r="G29" s="327">
        <v>1.9</v>
      </c>
      <c r="H29" s="327">
        <v>4.3</v>
      </c>
      <c r="I29" s="327">
        <v>4.4000000000000004</v>
      </c>
      <c r="J29" s="328">
        <v>3.9</v>
      </c>
      <c r="K29" s="328">
        <v>3.5</v>
      </c>
      <c r="L29" s="329">
        <v>3.9</v>
      </c>
      <c r="M29" s="330">
        <v>3.6</v>
      </c>
    </row>
    <row r="30" spans="1:13">
      <c r="A30" s="325" t="s">
        <v>630</v>
      </c>
      <c r="B30" s="325" t="s">
        <v>631</v>
      </c>
      <c r="C30" s="326" t="s">
        <v>632</v>
      </c>
      <c r="D30" s="326" t="s">
        <v>633</v>
      </c>
      <c r="E30" s="348">
        <v>64</v>
      </c>
      <c r="F30" s="348">
        <v>42</v>
      </c>
      <c r="G30" s="348">
        <v>71</v>
      </c>
      <c r="H30" s="348">
        <v>101</v>
      </c>
      <c r="I30" s="348">
        <v>82</v>
      </c>
      <c r="J30" s="349">
        <v>81</v>
      </c>
      <c r="K30" s="349">
        <v>72</v>
      </c>
      <c r="L30" s="350">
        <v>82</v>
      </c>
      <c r="M30" s="351">
        <v>75</v>
      </c>
    </row>
    <row r="31" spans="1:13" ht="13.5" thickBot="1">
      <c r="A31" s="352" t="s">
        <v>634</v>
      </c>
      <c r="B31" s="352" t="s">
        <v>635</v>
      </c>
      <c r="C31" s="353" t="s">
        <v>602</v>
      </c>
      <c r="D31" s="353" t="s">
        <v>603</v>
      </c>
      <c r="E31" s="354">
        <v>1.6</v>
      </c>
      <c r="F31" s="354">
        <v>-6.2</v>
      </c>
      <c r="G31" s="354">
        <v>6.3</v>
      </c>
      <c r="H31" s="354">
        <v>3.6</v>
      </c>
      <c r="I31" s="354">
        <v>0.5</v>
      </c>
      <c r="J31" s="355">
        <v>0.8</v>
      </c>
      <c r="K31" s="355">
        <v>1.2</v>
      </c>
      <c r="L31" s="221">
        <v>0.8</v>
      </c>
      <c r="M31" s="140">
        <v>1.3</v>
      </c>
    </row>
    <row r="33" spans="1:14">
      <c r="A33" s="145" t="s">
        <v>636</v>
      </c>
      <c r="B33" s="222"/>
      <c r="C33" s="145" t="s">
        <v>637</v>
      </c>
      <c r="D33" s="146"/>
      <c r="I33" s="222"/>
      <c r="J33" s="222"/>
      <c r="K33" s="222"/>
      <c r="L33" s="222"/>
      <c r="M33" s="222"/>
      <c r="N33" s="222"/>
    </row>
    <row r="34" spans="1:14">
      <c r="A34" s="148" t="s">
        <v>638</v>
      </c>
      <c r="B34" s="222"/>
      <c r="C34" s="148" t="s">
        <v>639</v>
      </c>
      <c r="D34" s="146"/>
      <c r="I34" s="222"/>
      <c r="J34" s="222"/>
      <c r="K34" s="222"/>
      <c r="L34" s="222"/>
      <c r="M34" s="222"/>
      <c r="N34" s="222"/>
    </row>
    <row r="35" spans="1:14">
      <c r="A35" s="148" t="s">
        <v>640</v>
      </c>
      <c r="B35" s="222"/>
      <c r="C35" s="148" t="s">
        <v>641</v>
      </c>
      <c r="D35" s="146"/>
      <c r="E35" s="147"/>
      <c r="F35" s="147"/>
      <c r="G35" s="147"/>
      <c r="H35" s="147"/>
      <c r="I35" s="222"/>
      <c r="J35" s="222"/>
      <c r="K35" s="222"/>
      <c r="L35" s="222"/>
      <c r="M35" s="222"/>
      <c r="N35" s="222"/>
    </row>
    <row r="36" spans="1:14">
      <c r="A36" s="222"/>
      <c r="B36" s="222"/>
      <c r="C36" s="222"/>
      <c r="D36" s="222"/>
      <c r="E36" s="222"/>
      <c r="F36" s="222"/>
      <c r="G36" s="222"/>
      <c r="H36" s="222"/>
      <c r="I36" s="222"/>
      <c r="J36" s="222"/>
      <c r="K36" s="222"/>
      <c r="L36" s="222"/>
      <c r="M36" s="222"/>
      <c r="N36" s="222"/>
    </row>
    <row r="37" spans="1:14" ht="13.5" thickBot="1">
      <c r="A37" s="149"/>
      <c r="B37" s="149"/>
      <c r="C37" s="149"/>
      <c r="D37" s="149"/>
      <c r="E37" s="149"/>
      <c r="F37" s="149"/>
      <c r="G37" s="149"/>
      <c r="H37" s="149"/>
      <c r="I37" s="149"/>
      <c r="J37" s="149"/>
      <c r="K37" s="149"/>
      <c r="L37" s="149"/>
      <c r="M37" s="149"/>
      <c r="N37" s="149"/>
    </row>
    <row r="38" spans="1:14">
      <c r="A38" s="185"/>
      <c r="B38" s="171"/>
      <c r="C38" s="185"/>
      <c r="D38" s="171"/>
      <c r="E38" s="186">
        <v>2016</v>
      </c>
      <c r="F38" s="186">
        <v>2017</v>
      </c>
      <c r="G38" s="186">
        <v>2018</v>
      </c>
      <c r="H38" s="186">
        <v>2019</v>
      </c>
      <c r="I38" s="186">
        <v>2020</v>
      </c>
      <c r="J38" s="186">
        <v>2021</v>
      </c>
      <c r="K38" s="186">
        <v>2022</v>
      </c>
      <c r="L38" s="186">
        <v>2023</v>
      </c>
      <c r="M38" s="188">
        <v>2024</v>
      </c>
      <c r="N38" s="188">
        <v>2025</v>
      </c>
    </row>
    <row r="39" spans="1:14">
      <c r="A39" s="356"/>
      <c r="B39" s="357"/>
      <c r="C39" s="356"/>
      <c r="D39" s="357"/>
      <c r="E39" s="358"/>
      <c r="F39" s="358"/>
      <c r="G39" s="358"/>
      <c r="H39" s="359"/>
      <c r="I39" s="359"/>
      <c r="J39" s="359"/>
      <c r="K39" s="359"/>
      <c r="L39" s="359"/>
      <c r="M39" s="360" t="s">
        <v>325</v>
      </c>
      <c r="N39" s="360" t="s">
        <v>325</v>
      </c>
    </row>
    <row r="40" spans="1:14">
      <c r="A40" s="356"/>
      <c r="B40" s="357"/>
      <c r="C40" s="356"/>
      <c r="D40" s="357"/>
      <c r="E40" s="359"/>
      <c r="F40" s="358"/>
      <c r="G40" s="358"/>
      <c r="H40" s="358"/>
      <c r="I40" s="358"/>
      <c r="J40" s="358"/>
      <c r="K40" s="358"/>
      <c r="L40" s="358"/>
      <c r="M40" s="360" t="s">
        <v>327</v>
      </c>
      <c r="N40" s="360" t="s">
        <v>327</v>
      </c>
    </row>
    <row r="41" spans="1:14">
      <c r="A41" s="625" t="s">
        <v>642</v>
      </c>
      <c r="B41" s="178" t="s">
        <v>643</v>
      </c>
      <c r="C41" s="361" t="s">
        <v>644</v>
      </c>
      <c r="D41" s="178" t="s">
        <v>645</v>
      </c>
      <c r="E41" s="362">
        <v>0.05</v>
      </c>
      <c r="F41" s="362">
        <v>0.5</v>
      </c>
      <c r="G41" s="362">
        <v>1.75</v>
      </c>
      <c r="H41" s="362">
        <v>2</v>
      </c>
      <c r="I41" s="362">
        <v>0.25</v>
      </c>
      <c r="J41" s="362">
        <v>3.75</v>
      </c>
      <c r="K41" s="362">
        <v>7</v>
      </c>
      <c r="L41" s="362">
        <v>6.75</v>
      </c>
      <c r="M41" s="223" t="s">
        <v>646</v>
      </c>
      <c r="N41" s="223" t="s">
        <v>646</v>
      </c>
    </row>
    <row r="42" spans="1:14">
      <c r="A42" s="363" t="s">
        <v>948</v>
      </c>
      <c r="B42" s="195" t="s">
        <v>643</v>
      </c>
      <c r="C42" s="363" t="s">
        <v>949</v>
      </c>
      <c r="D42" s="195" t="s">
        <v>645</v>
      </c>
      <c r="E42" s="364">
        <v>-0.4</v>
      </c>
      <c r="F42" s="364">
        <v>-0.4</v>
      </c>
      <c r="G42" s="364">
        <v>-0.4</v>
      </c>
      <c r="H42" s="364">
        <v>-0.5</v>
      </c>
      <c r="I42" s="364">
        <v>-0.5</v>
      </c>
      <c r="J42" s="364">
        <v>-0.5</v>
      </c>
      <c r="K42" s="364">
        <v>2</v>
      </c>
      <c r="L42" s="364">
        <v>4</v>
      </c>
      <c r="M42" s="365" t="s">
        <v>646</v>
      </c>
      <c r="N42" s="365" t="s">
        <v>646</v>
      </c>
    </row>
    <row r="43" spans="1:14">
      <c r="A43" s="363" t="s">
        <v>950</v>
      </c>
      <c r="B43" s="195" t="s">
        <v>643</v>
      </c>
      <c r="C43" s="363" t="s">
        <v>647</v>
      </c>
      <c r="D43" s="195" t="s">
        <v>645</v>
      </c>
      <c r="E43" s="366">
        <v>0.75</v>
      </c>
      <c r="F43" s="366">
        <v>1.5</v>
      </c>
      <c r="G43" s="366">
        <v>2.5</v>
      </c>
      <c r="H43" s="366">
        <v>1.75</v>
      </c>
      <c r="I43" s="366">
        <v>0.25</v>
      </c>
      <c r="J43" s="366">
        <v>0.25</v>
      </c>
      <c r="K43" s="366">
        <v>4.5</v>
      </c>
      <c r="L43" s="366">
        <v>5.5</v>
      </c>
      <c r="M43" s="365" t="s">
        <v>646</v>
      </c>
      <c r="N43" s="365" t="s">
        <v>646</v>
      </c>
    </row>
    <row r="44" spans="1:14">
      <c r="A44" s="361" t="s">
        <v>648</v>
      </c>
      <c r="B44" s="178" t="s">
        <v>643</v>
      </c>
      <c r="C44" s="361" t="s">
        <v>649</v>
      </c>
      <c r="D44" s="178" t="s">
        <v>645</v>
      </c>
      <c r="E44" s="362">
        <v>0.28999999999999998</v>
      </c>
      <c r="F44" s="362">
        <v>0.41</v>
      </c>
      <c r="G44" s="362">
        <v>1.27</v>
      </c>
      <c r="H44" s="362">
        <v>2.12</v>
      </c>
      <c r="I44" s="362">
        <v>0.86</v>
      </c>
      <c r="J44" s="362">
        <v>1.1299999999999999</v>
      </c>
      <c r="K44" s="362">
        <v>6.29</v>
      </c>
      <c r="L44" s="362">
        <v>7.12</v>
      </c>
      <c r="M44" s="367">
        <v>5</v>
      </c>
      <c r="N44" s="367">
        <v>3.5</v>
      </c>
    </row>
    <row r="45" spans="1:14">
      <c r="A45" s="363" t="s">
        <v>650</v>
      </c>
      <c r="B45" s="195" t="s">
        <v>643</v>
      </c>
      <c r="C45" s="368" t="s">
        <v>651</v>
      </c>
      <c r="D45" s="195" t="s">
        <v>645</v>
      </c>
      <c r="E45" s="364">
        <v>0.43</v>
      </c>
      <c r="F45" s="364">
        <v>0.98</v>
      </c>
      <c r="G45" s="364">
        <v>1.98</v>
      </c>
      <c r="H45" s="364">
        <v>1.55</v>
      </c>
      <c r="I45" s="364">
        <v>1.1299999999999999</v>
      </c>
      <c r="J45" s="364">
        <v>1.9</v>
      </c>
      <c r="K45" s="364">
        <v>4.33</v>
      </c>
      <c r="L45" s="364">
        <v>4.4400000000000004</v>
      </c>
      <c r="M45" s="369">
        <v>3.9</v>
      </c>
      <c r="N45" s="369">
        <v>3.5</v>
      </c>
    </row>
    <row r="46" spans="1:14">
      <c r="A46" s="193" t="s">
        <v>652</v>
      </c>
      <c r="B46" s="154" t="s">
        <v>331</v>
      </c>
      <c r="C46" s="150" t="s">
        <v>653</v>
      </c>
      <c r="D46" s="155"/>
      <c r="E46" s="362"/>
      <c r="F46" s="362"/>
      <c r="G46" s="362"/>
      <c r="H46" s="362"/>
      <c r="I46" s="362"/>
      <c r="J46" s="370"/>
      <c r="K46" s="370"/>
      <c r="L46" s="370"/>
      <c r="M46" s="367"/>
      <c r="N46" s="367"/>
    </row>
    <row r="47" spans="1:14">
      <c r="A47" s="194" t="s">
        <v>654</v>
      </c>
      <c r="B47" s="195" t="s">
        <v>643</v>
      </c>
      <c r="C47" s="371" t="s">
        <v>655</v>
      </c>
      <c r="D47" s="195" t="s">
        <v>645</v>
      </c>
      <c r="E47" s="364">
        <v>4.6500000000000004</v>
      </c>
      <c r="F47" s="364">
        <v>4.0999999999999996</v>
      </c>
      <c r="G47" s="364">
        <v>3.76</v>
      </c>
      <c r="H47" s="364">
        <v>3.66</v>
      </c>
      <c r="I47" s="364">
        <v>3.53</v>
      </c>
      <c r="J47" s="364">
        <v>3.31</v>
      </c>
      <c r="K47" s="364">
        <v>3.42</v>
      </c>
      <c r="L47" s="364">
        <v>3.85</v>
      </c>
      <c r="M47" s="372" t="s">
        <v>646</v>
      </c>
      <c r="N47" s="372" t="s">
        <v>646</v>
      </c>
    </row>
    <row r="48" spans="1:14">
      <c r="A48" s="194" t="s">
        <v>656</v>
      </c>
      <c r="B48" s="195" t="s">
        <v>643</v>
      </c>
      <c r="C48" s="371" t="s">
        <v>657</v>
      </c>
      <c r="D48" s="195" t="s">
        <v>645</v>
      </c>
      <c r="E48" s="364">
        <v>2.59</v>
      </c>
      <c r="F48" s="364">
        <v>2.57</v>
      </c>
      <c r="G48" s="364">
        <v>3.05</v>
      </c>
      <c r="H48" s="364">
        <v>3.75</v>
      </c>
      <c r="I48" s="364">
        <v>2.96</v>
      </c>
      <c r="J48" s="364">
        <v>2.86</v>
      </c>
      <c r="K48" s="364">
        <v>6.42</v>
      </c>
      <c r="L48" s="364">
        <v>7.39</v>
      </c>
      <c r="M48" s="372" t="s">
        <v>646</v>
      </c>
      <c r="N48" s="372" t="s">
        <v>646</v>
      </c>
    </row>
    <row r="49" spans="1:14">
      <c r="A49" s="194" t="s">
        <v>658</v>
      </c>
      <c r="B49" s="195" t="s">
        <v>643</v>
      </c>
      <c r="C49" s="371" t="s">
        <v>659</v>
      </c>
      <c r="D49" s="195" t="s">
        <v>645</v>
      </c>
      <c r="E49" s="364">
        <v>0.47</v>
      </c>
      <c r="F49" s="364">
        <v>0.36</v>
      </c>
      <c r="G49" s="364">
        <v>0.33</v>
      </c>
      <c r="H49" s="364">
        <v>0.39</v>
      </c>
      <c r="I49" s="364">
        <v>0.35</v>
      </c>
      <c r="J49" s="364">
        <v>0.26</v>
      </c>
      <c r="K49" s="364">
        <v>1.1299999999999999</v>
      </c>
      <c r="L49" s="364">
        <v>2.1</v>
      </c>
      <c r="M49" s="224" t="s">
        <v>646</v>
      </c>
      <c r="N49" s="224" t="s">
        <v>646</v>
      </c>
    </row>
    <row r="50" spans="1:14" ht="13.5" thickBot="1">
      <c r="A50" s="151" t="s">
        <v>660</v>
      </c>
      <c r="B50" s="197" t="s">
        <v>643</v>
      </c>
      <c r="C50" s="152" t="s">
        <v>661</v>
      </c>
      <c r="D50" s="197" t="s">
        <v>645</v>
      </c>
      <c r="E50" s="153">
        <v>0.1</v>
      </c>
      <c r="F50" s="153">
        <v>0.05</v>
      </c>
      <c r="G50" s="153">
        <v>0.11</v>
      </c>
      <c r="H50" s="153">
        <v>0.37</v>
      </c>
      <c r="I50" s="153">
        <v>0.2</v>
      </c>
      <c r="J50" s="153">
        <v>0.11</v>
      </c>
      <c r="K50" s="153">
        <v>1.96</v>
      </c>
      <c r="L50" s="153">
        <v>3.29</v>
      </c>
      <c r="M50" s="225" t="s">
        <v>646</v>
      </c>
      <c r="N50" s="225" t="s">
        <v>646</v>
      </c>
    </row>
    <row r="51" spans="1:14">
      <c r="A51" s="181"/>
      <c r="B51" s="181"/>
      <c r="C51" s="181"/>
      <c r="D51" s="181"/>
      <c r="E51" s="181"/>
      <c r="F51" s="181"/>
      <c r="G51" s="181"/>
      <c r="H51" s="181"/>
      <c r="I51" s="181"/>
      <c r="J51" s="181"/>
      <c r="K51" s="181"/>
      <c r="L51" s="181"/>
      <c r="M51" s="181"/>
      <c r="N51" s="181"/>
    </row>
    <row r="53" spans="1:14">
      <c r="A53" s="145" t="s">
        <v>323</v>
      </c>
      <c r="B53" s="145" t="s">
        <v>324</v>
      </c>
      <c r="C53" s="222"/>
      <c r="D53" s="222"/>
      <c r="I53" s="222"/>
      <c r="J53" s="222"/>
      <c r="K53" s="222"/>
      <c r="L53" s="222"/>
      <c r="M53" s="222"/>
      <c r="N53" s="222"/>
    </row>
    <row r="54" spans="1:14">
      <c r="A54" s="158" t="s">
        <v>544</v>
      </c>
      <c r="B54" s="158" t="s">
        <v>545</v>
      </c>
      <c r="C54" s="222"/>
      <c r="D54" s="222"/>
      <c r="E54" s="222"/>
      <c r="F54" s="222"/>
      <c r="G54" s="222"/>
      <c r="H54" s="222"/>
      <c r="I54" s="222"/>
      <c r="J54" s="222"/>
      <c r="K54" s="222"/>
      <c r="L54" s="222"/>
      <c r="M54" s="222"/>
      <c r="N54" s="222"/>
    </row>
    <row r="55" spans="1:14" ht="18.75">
      <c r="A55" s="160"/>
      <c r="B55" s="160"/>
      <c r="C55" s="157"/>
      <c r="D55" s="160"/>
      <c r="E55" s="161"/>
      <c r="F55" s="161"/>
      <c r="G55" s="162"/>
      <c r="H55" s="162"/>
      <c r="I55" s="222"/>
      <c r="J55" s="222"/>
      <c r="K55" s="222"/>
      <c r="L55" s="222"/>
      <c r="M55" s="222"/>
      <c r="N55" s="222"/>
    </row>
    <row r="56" spans="1:14" ht="19.5" thickBot="1">
      <c r="A56" s="164"/>
      <c r="B56" s="164"/>
      <c r="C56" s="165"/>
      <c r="D56" s="164"/>
      <c r="E56" s="163"/>
      <c r="F56" s="166"/>
      <c r="G56" s="166"/>
      <c r="H56" s="159"/>
      <c r="I56" s="159"/>
      <c r="J56" s="159"/>
      <c r="K56" s="159"/>
      <c r="L56" s="159"/>
      <c r="M56" s="159"/>
      <c r="N56" s="159"/>
    </row>
    <row r="57" spans="1:14">
      <c r="A57" s="185"/>
      <c r="B57" s="185"/>
      <c r="C57" s="171"/>
      <c r="D57" s="171"/>
      <c r="E57" s="373">
        <v>2018</v>
      </c>
      <c r="F57" s="373">
        <v>2019</v>
      </c>
      <c r="G57" s="373">
        <v>2020</v>
      </c>
      <c r="H57" s="373">
        <v>2021</v>
      </c>
      <c r="I57" s="373">
        <v>2022</v>
      </c>
      <c r="J57" s="373">
        <v>2023</v>
      </c>
      <c r="K57" s="374">
        <v>2024</v>
      </c>
      <c r="L57" s="374">
        <v>2025</v>
      </c>
      <c r="M57" s="374">
        <v>2026</v>
      </c>
      <c r="N57" s="374">
        <v>2027</v>
      </c>
    </row>
    <row r="58" spans="1:14">
      <c r="A58" s="375"/>
      <c r="B58" s="375"/>
      <c r="C58" s="191"/>
      <c r="D58" s="191"/>
      <c r="E58" s="358"/>
      <c r="F58" s="358"/>
      <c r="G58" s="358"/>
      <c r="H58" s="358"/>
      <c r="I58" s="358"/>
      <c r="J58" s="358"/>
      <c r="K58" s="360" t="s">
        <v>325</v>
      </c>
      <c r="L58" s="360" t="s">
        <v>325</v>
      </c>
      <c r="M58" s="360" t="s">
        <v>326</v>
      </c>
      <c r="N58" s="360" t="s">
        <v>326</v>
      </c>
    </row>
    <row r="59" spans="1:14">
      <c r="A59" s="375"/>
      <c r="B59" s="375"/>
      <c r="C59" s="191"/>
      <c r="D59" s="191"/>
      <c r="E59" s="358"/>
      <c r="F59" s="358"/>
      <c r="G59" s="358"/>
      <c r="H59" s="358"/>
      <c r="I59" s="358"/>
      <c r="J59" s="358"/>
      <c r="K59" s="360" t="s">
        <v>327</v>
      </c>
      <c r="L59" s="360" t="s">
        <v>327</v>
      </c>
      <c r="M59" s="360" t="s">
        <v>328</v>
      </c>
      <c r="N59" s="360" t="s">
        <v>328</v>
      </c>
    </row>
    <row r="60" spans="1:14">
      <c r="A60" s="624" t="s">
        <v>546</v>
      </c>
      <c r="B60" s="193" t="s">
        <v>329</v>
      </c>
      <c r="C60" s="176"/>
      <c r="D60" s="172"/>
      <c r="E60" s="173"/>
      <c r="F60" s="173"/>
      <c r="G60" s="173"/>
      <c r="H60" s="173"/>
      <c r="I60" s="173"/>
      <c r="J60" s="173"/>
      <c r="K60" s="168"/>
      <c r="L60" s="168"/>
      <c r="M60" s="168"/>
      <c r="N60" s="168"/>
    </row>
    <row r="61" spans="1:14">
      <c r="A61" s="363" t="s">
        <v>547</v>
      </c>
      <c r="B61" s="363" t="s">
        <v>548</v>
      </c>
      <c r="C61" s="195" t="s">
        <v>549</v>
      </c>
      <c r="D61" s="195" t="s">
        <v>550</v>
      </c>
      <c r="E61" s="376">
        <v>105.3</v>
      </c>
      <c r="F61" s="376">
        <v>108.3</v>
      </c>
      <c r="G61" s="376">
        <v>111.8</v>
      </c>
      <c r="H61" s="376">
        <v>116.1</v>
      </c>
      <c r="I61" s="376">
        <v>133.6</v>
      </c>
      <c r="J61" s="376">
        <v>147.80000000000001</v>
      </c>
      <c r="K61" s="377">
        <v>151.5</v>
      </c>
      <c r="L61" s="377">
        <v>154.9</v>
      </c>
      <c r="M61" s="377">
        <v>158.1</v>
      </c>
      <c r="N61" s="377">
        <v>161.30000000000001</v>
      </c>
    </row>
    <row r="62" spans="1:14">
      <c r="A62" s="363" t="s">
        <v>330</v>
      </c>
      <c r="B62" s="378" t="s">
        <v>551</v>
      </c>
      <c r="C62" s="196" t="s">
        <v>396</v>
      </c>
      <c r="D62" s="196" t="s">
        <v>396</v>
      </c>
      <c r="E62" s="379">
        <v>2.1</v>
      </c>
      <c r="F62" s="379">
        <v>2.8</v>
      </c>
      <c r="G62" s="379">
        <v>3.2</v>
      </c>
      <c r="H62" s="379">
        <v>3.8</v>
      </c>
      <c r="I62" s="379">
        <v>15.1</v>
      </c>
      <c r="J62" s="379">
        <v>10.7</v>
      </c>
      <c r="K62" s="380">
        <v>2.4</v>
      </c>
      <c r="L62" s="380">
        <v>2.2999999999999998</v>
      </c>
      <c r="M62" s="380">
        <v>2.1</v>
      </c>
      <c r="N62" s="380">
        <v>2</v>
      </c>
    </row>
    <row r="63" spans="1:14">
      <c r="A63" s="203" t="s">
        <v>909</v>
      </c>
      <c r="B63" s="203" t="s">
        <v>334</v>
      </c>
      <c r="C63" s="195" t="s">
        <v>335</v>
      </c>
      <c r="D63" s="195" t="s">
        <v>336</v>
      </c>
      <c r="E63" s="381">
        <v>0.3</v>
      </c>
      <c r="F63" s="381">
        <v>0.6</v>
      </c>
      <c r="G63" s="381">
        <v>0.5</v>
      </c>
      <c r="H63" s="381">
        <v>0</v>
      </c>
      <c r="I63" s="381">
        <v>2.8</v>
      </c>
      <c r="J63" s="381">
        <v>4.3</v>
      </c>
      <c r="K63" s="382">
        <v>0.9</v>
      </c>
      <c r="L63" s="382">
        <v>0.2</v>
      </c>
      <c r="M63" s="382">
        <v>0.3</v>
      </c>
      <c r="N63" s="382">
        <v>0.3</v>
      </c>
    </row>
    <row r="64" spans="1:14">
      <c r="A64" s="203" t="s">
        <v>910</v>
      </c>
      <c r="B64" s="203" t="s">
        <v>337</v>
      </c>
      <c r="C64" s="195" t="s">
        <v>335</v>
      </c>
      <c r="D64" s="195" t="s">
        <v>336</v>
      </c>
      <c r="E64" s="381">
        <v>1.8</v>
      </c>
      <c r="F64" s="381">
        <v>2.2000000000000002</v>
      </c>
      <c r="G64" s="381">
        <v>2.7</v>
      </c>
      <c r="H64" s="381">
        <v>3.8</v>
      </c>
      <c r="I64" s="381">
        <v>12.3</v>
      </c>
      <c r="J64" s="381">
        <v>6.4</v>
      </c>
      <c r="K64" s="382">
        <v>1.5</v>
      </c>
      <c r="L64" s="382">
        <v>2.1</v>
      </c>
      <c r="M64" s="382">
        <v>1.8</v>
      </c>
      <c r="N64" s="382">
        <v>1.7</v>
      </c>
    </row>
    <row r="65" spans="1:14">
      <c r="A65" s="193" t="s">
        <v>552</v>
      </c>
      <c r="B65" s="193" t="s">
        <v>553</v>
      </c>
      <c r="C65" s="176"/>
      <c r="D65" s="177"/>
      <c r="E65" s="175"/>
      <c r="F65" s="175"/>
      <c r="G65" s="175"/>
      <c r="H65" s="175"/>
      <c r="I65" s="175"/>
      <c r="J65" s="175"/>
      <c r="K65" s="169"/>
      <c r="L65" s="169"/>
      <c r="M65" s="169"/>
      <c r="N65" s="169"/>
    </row>
    <row r="66" spans="1:14">
      <c r="A66" s="363" t="s">
        <v>547</v>
      </c>
      <c r="B66" s="194" t="s">
        <v>548</v>
      </c>
      <c r="C66" s="195" t="s">
        <v>549</v>
      </c>
      <c r="D66" s="195" t="s">
        <v>550</v>
      </c>
      <c r="E66" s="376">
        <v>105.1</v>
      </c>
      <c r="F66" s="376">
        <v>107.8</v>
      </c>
      <c r="G66" s="376">
        <v>111.4</v>
      </c>
      <c r="H66" s="376">
        <v>115.1</v>
      </c>
      <c r="I66" s="376">
        <v>132.1</v>
      </c>
      <c r="J66" s="376">
        <v>147.9</v>
      </c>
      <c r="K66" s="377">
        <v>151.9</v>
      </c>
      <c r="L66" s="377">
        <v>155.30000000000001</v>
      </c>
      <c r="M66" s="377">
        <v>158.5</v>
      </c>
      <c r="N66" s="377">
        <v>161.69999999999999</v>
      </c>
    </row>
    <row r="67" spans="1:14">
      <c r="A67" s="363" t="s">
        <v>330</v>
      </c>
      <c r="B67" s="194" t="s">
        <v>551</v>
      </c>
      <c r="C67" s="196" t="s">
        <v>396</v>
      </c>
      <c r="D67" s="196" t="s">
        <v>333</v>
      </c>
      <c r="E67" s="379">
        <v>2</v>
      </c>
      <c r="F67" s="379">
        <v>2.6</v>
      </c>
      <c r="G67" s="379">
        <v>3.3</v>
      </c>
      <c r="H67" s="379">
        <v>3.3</v>
      </c>
      <c r="I67" s="379">
        <v>14.8</v>
      </c>
      <c r="J67" s="379">
        <v>12</v>
      </c>
      <c r="K67" s="380">
        <v>2.7</v>
      </c>
      <c r="L67" s="380">
        <v>2.2999999999999998</v>
      </c>
      <c r="M67" s="380">
        <v>2.1</v>
      </c>
      <c r="N67" s="380">
        <v>2</v>
      </c>
    </row>
    <row r="68" spans="1:14">
      <c r="A68" s="193" t="s">
        <v>554</v>
      </c>
      <c r="B68" s="193" t="s">
        <v>555</v>
      </c>
      <c r="C68" s="177"/>
      <c r="D68" s="174"/>
      <c r="E68" s="175"/>
      <c r="F68" s="175"/>
      <c r="G68" s="175"/>
      <c r="H68" s="175"/>
      <c r="I68" s="175"/>
      <c r="J68" s="175"/>
      <c r="K68" s="169"/>
      <c r="L68" s="169"/>
      <c r="M68" s="169"/>
      <c r="N68" s="169"/>
    </row>
    <row r="69" spans="1:14">
      <c r="A69" s="363" t="s">
        <v>556</v>
      </c>
      <c r="B69" s="363" t="s">
        <v>557</v>
      </c>
      <c r="C69" s="195" t="s">
        <v>947</v>
      </c>
      <c r="D69" s="195" t="s">
        <v>550</v>
      </c>
      <c r="E69" s="376">
        <v>92.1</v>
      </c>
      <c r="F69" s="376">
        <v>95.7</v>
      </c>
      <c r="G69" s="376">
        <v>100</v>
      </c>
      <c r="H69" s="376">
        <v>104</v>
      </c>
      <c r="I69" s="376">
        <v>113.1</v>
      </c>
      <c r="J69" s="376">
        <v>122.3</v>
      </c>
      <c r="K69" s="377">
        <v>126.8</v>
      </c>
      <c r="L69" s="377">
        <v>130.19999999999999</v>
      </c>
      <c r="M69" s="377">
        <v>133.19999999999999</v>
      </c>
      <c r="N69" s="377">
        <v>136.19999999999999</v>
      </c>
    </row>
    <row r="70" spans="1:14">
      <c r="A70" s="363" t="s">
        <v>331</v>
      </c>
      <c r="B70" s="363" t="s">
        <v>331</v>
      </c>
      <c r="C70" s="196" t="s">
        <v>332</v>
      </c>
      <c r="D70" s="196" t="s">
        <v>333</v>
      </c>
      <c r="E70" s="381">
        <v>2.8</v>
      </c>
      <c r="F70" s="381">
        <v>3.8</v>
      </c>
      <c r="G70" s="381">
        <v>4.5</v>
      </c>
      <c r="H70" s="381">
        <v>4</v>
      </c>
      <c r="I70" s="381">
        <v>8.6999999999999993</v>
      </c>
      <c r="J70" s="381">
        <v>8.1999999999999993</v>
      </c>
      <c r="K70" s="382">
        <v>3.7</v>
      </c>
      <c r="L70" s="382">
        <v>2.7</v>
      </c>
      <c r="M70" s="382">
        <v>2.2999999999999998</v>
      </c>
      <c r="N70" s="382">
        <v>2.2000000000000002</v>
      </c>
    </row>
    <row r="71" spans="1:14">
      <c r="A71" s="363" t="s">
        <v>558</v>
      </c>
      <c r="B71" s="363" t="s">
        <v>739</v>
      </c>
      <c r="C71" s="195" t="s">
        <v>947</v>
      </c>
      <c r="D71" s="195" t="s">
        <v>550</v>
      </c>
      <c r="E71" s="376">
        <v>93.2</v>
      </c>
      <c r="F71" s="376">
        <v>96.6</v>
      </c>
      <c r="G71" s="376">
        <v>100</v>
      </c>
      <c r="H71" s="376">
        <v>104.1</v>
      </c>
      <c r="I71" s="376">
        <v>116</v>
      </c>
      <c r="J71" s="376">
        <v>123.4</v>
      </c>
      <c r="K71" s="377">
        <v>127.2</v>
      </c>
      <c r="L71" s="377">
        <v>130.6</v>
      </c>
      <c r="M71" s="377">
        <v>133.5</v>
      </c>
      <c r="N71" s="377">
        <v>136.19999999999999</v>
      </c>
    </row>
    <row r="72" spans="1:14">
      <c r="A72" s="363" t="s">
        <v>331</v>
      </c>
      <c r="B72" s="363" t="s">
        <v>331</v>
      </c>
      <c r="C72" s="196" t="s">
        <v>332</v>
      </c>
      <c r="D72" s="196" t="s">
        <v>333</v>
      </c>
      <c r="E72" s="381">
        <v>3.1</v>
      </c>
      <c r="F72" s="381">
        <v>3.7</v>
      </c>
      <c r="G72" s="381">
        <v>3.5</v>
      </c>
      <c r="H72" s="381">
        <v>4.0999999999999996</v>
      </c>
      <c r="I72" s="381">
        <v>11.5</v>
      </c>
      <c r="J72" s="381">
        <v>6.4</v>
      </c>
      <c r="K72" s="382">
        <v>3.1</v>
      </c>
      <c r="L72" s="382">
        <v>2.7</v>
      </c>
      <c r="M72" s="382">
        <v>2.2000000000000002</v>
      </c>
      <c r="N72" s="382">
        <v>2.1</v>
      </c>
    </row>
    <row r="73" spans="1:14">
      <c r="A73" s="361" t="s">
        <v>559</v>
      </c>
      <c r="B73" s="361" t="s">
        <v>560</v>
      </c>
      <c r="C73" s="178" t="s">
        <v>947</v>
      </c>
      <c r="D73" s="178" t="s">
        <v>550</v>
      </c>
      <c r="E73" s="201">
        <v>94.3</v>
      </c>
      <c r="F73" s="201">
        <v>97.1</v>
      </c>
      <c r="G73" s="201">
        <v>100</v>
      </c>
      <c r="H73" s="201">
        <v>104.2</v>
      </c>
      <c r="I73" s="201">
        <v>119.1</v>
      </c>
      <c r="J73" s="201">
        <v>128.80000000000001</v>
      </c>
      <c r="K73" s="189">
        <v>132.80000000000001</v>
      </c>
      <c r="L73" s="189">
        <v>136.1</v>
      </c>
      <c r="M73" s="189">
        <v>139.1</v>
      </c>
      <c r="N73" s="189">
        <v>141.9</v>
      </c>
    </row>
    <row r="74" spans="1:14">
      <c r="A74" s="363" t="s">
        <v>331</v>
      </c>
      <c r="B74" s="363" t="s">
        <v>331</v>
      </c>
      <c r="C74" s="196" t="s">
        <v>332</v>
      </c>
      <c r="D74" s="196" t="s">
        <v>333</v>
      </c>
      <c r="E74" s="381">
        <v>2.9</v>
      </c>
      <c r="F74" s="381">
        <v>2.9</v>
      </c>
      <c r="G74" s="381">
        <v>3</v>
      </c>
      <c r="H74" s="381">
        <v>4.2</v>
      </c>
      <c r="I74" s="381">
        <v>14.3</v>
      </c>
      <c r="J74" s="381">
        <v>8.1999999999999993</v>
      </c>
      <c r="K74" s="382">
        <v>3.1</v>
      </c>
      <c r="L74" s="382">
        <v>2.5</v>
      </c>
      <c r="M74" s="382">
        <v>2.1</v>
      </c>
      <c r="N74" s="382">
        <v>2</v>
      </c>
    </row>
    <row r="75" spans="1:14">
      <c r="A75" s="363" t="s">
        <v>561</v>
      </c>
      <c r="B75" s="363" t="s">
        <v>562</v>
      </c>
      <c r="C75" s="195" t="s">
        <v>947</v>
      </c>
      <c r="D75" s="195" t="s">
        <v>550</v>
      </c>
      <c r="E75" s="376">
        <v>90.2</v>
      </c>
      <c r="F75" s="376">
        <v>95.1</v>
      </c>
      <c r="G75" s="376">
        <v>100</v>
      </c>
      <c r="H75" s="376">
        <v>104</v>
      </c>
      <c r="I75" s="376">
        <v>108.5</v>
      </c>
      <c r="J75" s="376">
        <v>114.3</v>
      </c>
      <c r="K75" s="377">
        <v>117.9</v>
      </c>
      <c r="L75" s="377">
        <v>122.1</v>
      </c>
      <c r="M75" s="377">
        <v>125.3</v>
      </c>
      <c r="N75" s="377">
        <v>128.6</v>
      </c>
    </row>
    <row r="76" spans="1:14">
      <c r="A76" s="363" t="s">
        <v>331</v>
      </c>
      <c r="B76" s="363" t="s">
        <v>331</v>
      </c>
      <c r="C76" s="196" t="s">
        <v>332</v>
      </c>
      <c r="D76" s="196" t="s">
        <v>333</v>
      </c>
      <c r="E76" s="381">
        <v>5.5</v>
      </c>
      <c r="F76" s="381">
        <v>5.4</v>
      </c>
      <c r="G76" s="381">
        <v>5.2</v>
      </c>
      <c r="H76" s="381">
        <v>4</v>
      </c>
      <c r="I76" s="381">
        <v>4.4000000000000004</v>
      </c>
      <c r="J76" s="381">
        <v>5.3</v>
      </c>
      <c r="K76" s="382">
        <v>3.2</v>
      </c>
      <c r="L76" s="382">
        <v>3.5</v>
      </c>
      <c r="M76" s="382">
        <v>2.6</v>
      </c>
      <c r="N76" s="382">
        <v>2.6</v>
      </c>
    </row>
    <row r="77" spans="1:14">
      <c r="A77" s="363" t="s">
        <v>563</v>
      </c>
      <c r="B77" s="363" t="s">
        <v>564</v>
      </c>
      <c r="C77" s="195" t="s">
        <v>947</v>
      </c>
      <c r="D77" s="195" t="s">
        <v>550</v>
      </c>
      <c r="E77" s="376">
        <v>93.6</v>
      </c>
      <c r="F77" s="376">
        <v>97.1</v>
      </c>
      <c r="G77" s="376">
        <v>100</v>
      </c>
      <c r="H77" s="376">
        <v>104.2</v>
      </c>
      <c r="I77" s="376">
        <v>115.6</v>
      </c>
      <c r="J77" s="376">
        <v>120.1</v>
      </c>
      <c r="K77" s="377">
        <v>122.9</v>
      </c>
      <c r="L77" s="377">
        <v>125.5</v>
      </c>
      <c r="M77" s="377">
        <v>127.7</v>
      </c>
      <c r="N77" s="377">
        <v>129.9</v>
      </c>
    </row>
    <row r="78" spans="1:14">
      <c r="A78" s="363" t="s">
        <v>331</v>
      </c>
      <c r="B78" s="363" t="s">
        <v>331</v>
      </c>
      <c r="C78" s="196" t="s">
        <v>332</v>
      </c>
      <c r="D78" s="196" t="s">
        <v>333</v>
      </c>
      <c r="E78" s="381">
        <v>1.6</v>
      </c>
      <c r="F78" s="381">
        <v>3.8</v>
      </c>
      <c r="G78" s="381">
        <v>3</v>
      </c>
      <c r="H78" s="381">
        <v>4.2</v>
      </c>
      <c r="I78" s="381">
        <v>10.9</v>
      </c>
      <c r="J78" s="381">
        <v>3.9</v>
      </c>
      <c r="K78" s="382">
        <v>2.2999999999999998</v>
      </c>
      <c r="L78" s="382">
        <v>2.1</v>
      </c>
      <c r="M78" s="382">
        <v>1.8</v>
      </c>
      <c r="N78" s="382">
        <v>1.7</v>
      </c>
    </row>
    <row r="79" spans="1:14">
      <c r="A79" s="361" t="s">
        <v>565</v>
      </c>
      <c r="B79" s="361" t="s">
        <v>566</v>
      </c>
      <c r="C79" s="178" t="s">
        <v>947</v>
      </c>
      <c r="D79" s="178" t="s">
        <v>550</v>
      </c>
      <c r="E79" s="201">
        <v>97.2</v>
      </c>
      <c r="F79" s="201">
        <v>98.4</v>
      </c>
      <c r="G79" s="201">
        <v>100</v>
      </c>
      <c r="H79" s="201">
        <v>104.2</v>
      </c>
      <c r="I79" s="201">
        <v>113.7</v>
      </c>
      <c r="J79" s="201">
        <v>113.9</v>
      </c>
      <c r="K79" s="189">
        <v>117.9</v>
      </c>
      <c r="L79" s="189">
        <v>119.9</v>
      </c>
      <c r="M79" s="189">
        <v>120.8</v>
      </c>
      <c r="N79" s="189">
        <v>121.6</v>
      </c>
    </row>
    <row r="80" spans="1:14">
      <c r="A80" s="363" t="s">
        <v>331</v>
      </c>
      <c r="B80" s="363" t="s">
        <v>331</v>
      </c>
      <c r="C80" s="196" t="s">
        <v>332</v>
      </c>
      <c r="D80" s="196" t="s">
        <v>333</v>
      </c>
      <c r="E80" s="381">
        <v>-0.6</v>
      </c>
      <c r="F80" s="381">
        <v>1.3</v>
      </c>
      <c r="G80" s="381">
        <v>1.6</v>
      </c>
      <c r="H80" s="381">
        <v>4.2</v>
      </c>
      <c r="I80" s="381">
        <v>9.1</v>
      </c>
      <c r="J80" s="381">
        <v>0.2</v>
      </c>
      <c r="K80" s="382">
        <v>3.5</v>
      </c>
      <c r="L80" s="382">
        <v>1.7</v>
      </c>
      <c r="M80" s="382">
        <v>0.8</v>
      </c>
      <c r="N80" s="382">
        <v>0.6</v>
      </c>
    </row>
    <row r="81" spans="1:14">
      <c r="A81" s="363" t="s">
        <v>567</v>
      </c>
      <c r="B81" s="363" t="s">
        <v>568</v>
      </c>
      <c r="C81" s="195" t="s">
        <v>947</v>
      </c>
      <c r="D81" s="195" t="s">
        <v>550</v>
      </c>
      <c r="E81" s="376">
        <v>99.3</v>
      </c>
      <c r="F81" s="376">
        <v>100.1</v>
      </c>
      <c r="G81" s="376">
        <v>100</v>
      </c>
      <c r="H81" s="376">
        <v>104.3</v>
      </c>
      <c r="I81" s="376">
        <v>117.8</v>
      </c>
      <c r="J81" s="376">
        <v>114.8</v>
      </c>
      <c r="K81" s="377">
        <v>117.9</v>
      </c>
      <c r="L81" s="377">
        <v>119.6</v>
      </c>
      <c r="M81" s="377">
        <v>120.2</v>
      </c>
      <c r="N81" s="377">
        <v>120.6</v>
      </c>
    </row>
    <row r="82" spans="1:14">
      <c r="A82" s="363" t="s">
        <v>331</v>
      </c>
      <c r="B82" s="363" t="s">
        <v>331</v>
      </c>
      <c r="C82" s="196" t="s">
        <v>332</v>
      </c>
      <c r="D82" s="196" t="s">
        <v>333</v>
      </c>
      <c r="E82" s="381">
        <v>-0.6</v>
      </c>
      <c r="F82" s="381">
        <v>0.8</v>
      </c>
      <c r="G82" s="381">
        <v>-0.1</v>
      </c>
      <c r="H82" s="381">
        <v>4.3</v>
      </c>
      <c r="I82" s="381">
        <v>13</v>
      </c>
      <c r="J82" s="381">
        <v>-2.6</v>
      </c>
      <c r="K82" s="382">
        <v>2.7</v>
      </c>
      <c r="L82" s="382">
        <v>1.5</v>
      </c>
      <c r="M82" s="382">
        <v>0.5</v>
      </c>
      <c r="N82" s="382">
        <v>0.3</v>
      </c>
    </row>
    <row r="83" spans="1:14">
      <c r="A83" s="363" t="s">
        <v>569</v>
      </c>
      <c r="B83" s="363" t="s">
        <v>570</v>
      </c>
      <c r="C83" s="195" t="s">
        <v>947</v>
      </c>
      <c r="D83" s="195" t="s">
        <v>550</v>
      </c>
      <c r="E83" s="376">
        <v>97.9</v>
      </c>
      <c r="F83" s="376">
        <v>98.3</v>
      </c>
      <c r="G83" s="376">
        <v>100</v>
      </c>
      <c r="H83" s="376">
        <v>99.9</v>
      </c>
      <c r="I83" s="376">
        <v>96.5</v>
      </c>
      <c r="J83" s="376">
        <v>99.2</v>
      </c>
      <c r="K83" s="377">
        <v>100</v>
      </c>
      <c r="L83" s="377">
        <v>100.2</v>
      </c>
      <c r="M83" s="377">
        <v>100.5</v>
      </c>
      <c r="N83" s="377">
        <v>100.8</v>
      </c>
    </row>
    <row r="84" spans="1:14" ht="13.5" thickBot="1">
      <c r="A84" s="383" t="s">
        <v>331</v>
      </c>
      <c r="B84" s="383" t="s">
        <v>331</v>
      </c>
      <c r="C84" s="179" t="s">
        <v>332</v>
      </c>
      <c r="D84" s="179" t="s">
        <v>333</v>
      </c>
      <c r="E84" s="170">
        <v>0</v>
      </c>
      <c r="F84" s="170">
        <v>0.4</v>
      </c>
      <c r="G84" s="170">
        <v>1.7</v>
      </c>
      <c r="H84" s="170">
        <v>-0.1</v>
      </c>
      <c r="I84" s="170">
        <v>-3.5</v>
      </c>
      <c r="J84" s="170">
        <v>2.9</v>
      </c>
      <c r="K84" s="167">
        <v>0.8</v>
      </c>
      <c r="L84" s="167">
        <v>0.2</v>
      </c>
      <c r="M84" s="167">
        <v>0.3</v>
      </c>
      <c r="N84" s="167">
        <v>0.3</v>
      </c>
    </row>
    <row r="85" spans="1:14">
      <c r="A85" s="181"/>
      <c r="B85" s="181"/>
      <c r="C85" s="181"/>
      <c r="D85" s="181"/>
      <c r="E85" s="181"/>
      <c r="F85" s="181"/>
      <c r="G85" s="181"/>
      <c r="H85" s="181"/>
      <c r="I85" s="181"/>
      <c r="J85" s="181"/>
      <c r="K85" s="181"/>
      <c r="L85" s="181"/>
      <c r="M85" s="181"/>
      <c r="N85" s="181"/>
    </row>
    <row r="86" spans="1:14">
      <c r="A86" s="145" t="s">
        <v>662</v>
      </c>
      <c r="B86" s="145" t="s">
        <v>663</v>
      </c>
      <c r="C86" s="226"/>
      <c r="D86" s="222"/>
      <c r="I86" s="222"/>
      <c r="J86" s="222"/>
      <c r="K86" s="222"/>
      <c r="L86" s="222"/>
      <c r="M86" s="222"/>
      <c r="N86" s="222"/>
    </row>
    <row r="87" spans="1:14">
      <c r="A87" s="158" t="s">
        <v>664</v>
      </c>
      <c r="B87" s="158" t="s">
        <v>665</v>
      </c>
      <c r="C87" s="226"/>
      <c r="D87" s="222"/>
      <c r="E87" s="222"/>
      <c r="F87" s="222"/>
      <c r="G87" s="222"/>
      <c r="H87" s="222"/>
      <c r="I87" s="222"/>
      <c r="J87" s="222"/>
      <c r="K87" s="222"/>
      <c r="L87" s="222"/>
      <c r="M87" s="222"/>
      <c r="N87" s="222"/>
    </row>
    <row r="88" spans="1:14" ht="21">
      <c r="A88" s="182"/>
      <c r="B88" s="182"/>
      <c r="C88" s="226"/>
      <c r="D88" s="222"/>
      <c r="E88" s="222"/>
      <c r="F88" s="222"/>
      <c r="G88" s="222"/>
      <c r="H88" s="222"/>
      <c r="I88" s="222"/>
      <c r="J88" s="222"/>
      <c r="K88" s="222"/>
      <c r="L88" s="222"/>
      <c r="M88" s="222"/>
      <c r="N88" s="222"/>
    </row>
    <row r="89" spans="1:14" ht="21.75" thickBot="1">
      <c r="A89" s="184"/>
      <c r="B89" s="184"/>
      <c r="C89" s="183"/>
      <c r="D89" s="159"/>
      <c r="E89" s="159"/>
      <c r="F89" s="159"/>
      <c r="G89" s="159"/>
      <c r="H89" s="159"/>
      <c r="I89" s="159"/>
      <c r="J89" s="159"/>
      <c r="K89" s="159"/>
      <c r="L89" s="159"/>
      <c r="M89" s="159"/>
      <c r="N89" s="159"/>
    </row>
    <row r="90" spans="1:14">
      <c r="A90" s="185"/>
      <c r="B90" s="185"/>
      <c r="C90" s="187"/>
      <c r="D90" s="187"/>
      <c r="E90" s="186">
        <v>2018</v>
      </c>
      <c r="F90" s="186">
        <v>2019</v>
      </c>
      <c r="G90" s="186">
        <v>2020</v>
      </c>
      <c r="H90" s="186">
        <v>2021</v>
      </c>
      <c r="I90" s="186">
        <v>2022</v>
      </c>
      <c r="J90" s="186">
        <v>2023</v>
      </c>
      <c r="K90" s="188">
        <v>2024</v>
      </c>
      <c r="L90" s="188">
        <v>2025</v>
      </c>
      <c r="M90" s="188">
        <v>2026</v>
      </c>
      <c r="N90" s="188">
        <v>2027</v>
      </c>
    </row>
    <row r="91" spans="1:14">
      <c r="A91" s="356"/>
      <c r="B91" s="356"/>
      <c r="C91" s="191"/>
      <c r="D91" s="191"/>
      <c r="E91" s="358"/>
      <c r="F91" s="358"/>
      <c r="G91" s="358"/>
      <c r="H91" s="358"/>
      <c r="I91" s="358"/>
      <c r="J91" s="358"/>
      <c r="K91" s="360" t="s">
        <v>327</v>
      </c>
      <c r="L91" s="360" t="s">
        <v>327</v>
      </c>
      <c r="M91" s="360" t="s">
        <v>328</v>
      </c>
      <c r="N91" s="360" t="s">
        <v>328</v>
      </c>
    </row>
    <row r="92" spans="1:14">
      <c r="A92" s="356"/>
      <c r="B92" s="356"/>
      <c r="C92" s="191"/>
      <c r="D92" s="191"/>
      <c r="E92" s="358"/>
      <c r="F92" s="358"/>
      <c r="G92" s="358"/>
      <c r="H92" s="358"/>
      <c r="I92" s="358"/>
      <c r="J92" s="358"/>
      <c r="K92" s="360" t="s">
        <v>325</v>
      </c>
      <c r="L92" s="360" t="s">
        <v>325</v>
      </c>
      <c r="M92" s="360" t="s">
        <v>326</v>
      </c>
      <c r="N92" s="360" t="s">
        <v>326</v>
      </c>
    </row>
    <row r="93" spans="1:14">
      <c r="A93" s="608" t="s">
        <v>911</v>
      </c>
      <c r="B93" s="193" t="s">
        <v>912</v>
      </c>
      <c r="C93" s="204"/>
      <c r="D93" s="204"/>
      <c r="E93" s="198"/>
      <c r="F93" s="198"/>
      <c r="G93" s="198"/>
      <c r="H93" s="198"/>
      <c r="I93" s="198"/>
      <c r="J93" s="198"/>
      <c r="K93" s="192"/>
      <c r="L93" s="192"/>
      <c r="M93" s="192"/>
      <c r="N93" s="192"/>
    </row>
    <row r="94" spans="1:14">
      <c r="A94" s="363" t="s">
        <v>913</v>
      </c>
      <c r="B94" s="363" t="s">
        <v>668</v>
      </c>
      <c r="C94" s="200" t="s">
        <v>914</v>
      </c>
      <c r="D94" s="200" t="s">
        <v>915</v>
      </c>
      <c r="E94" s="384">
        <v>5359</v>
      </c>
      <c r="F94" s="384">
        <v>5351</v>
      </c>
      <c r="G94" s="384">
        <v>5227</v>
      </c>
      <c r="H94" s="384">
        <v>5279</v>
      </c>
      <c r="I94" s="384">
        <v>5333</v>
      </c>
      <c r="J94" s="384">
        <v>5388</v>
      </c>
      <c r="K94" s="385">
        <v>5407</v>
      </c>
      <c r="L94" s="385">
        <v>5417</v>
      </c>
      <c r="M94" s="385">
        <v>5422</v>
      </c>
      <c r="N94" s="385">
        <v>5413</v>
      </c>
    </row>
    <row r="95" spans="1:14">
      <c r="A95" s="386" t="s">
        <v>331</v>
      </c>
      <c r="B95" s="386" t="s">
        <v>331</v>
      </c>
      <c r="C95" s="196" t="s">
        <v>332</v>
      </c>
      <c r="D95" s="196" t="s">
        <v>333</v>
      </c>
      <c r="E95" s="381">
        <v>1.2</v>
      </c>
      <c r="F95" s="381">
        <v>-0.1</v>
      </c>
      <c r="G95" s="381">
        <v>-2.2999999999999998</v>
      </c>
      <c r="H95" s="381">
        <v>1</v>
      </c>
      <c r="I95" s="381">
        <v>1</v>
      </c>
      <c r="J95" s="381">
        <v>1</v>
      </c>
      <c r="K95" s="382">
        <v>0.3</v>
      </c>
      <c r="L95" s="382">
        <v>0.2</v>
      </c>
      <c r="M95" s="382">
        <v>0.1</v>
      </c>
      <c r="N95" s="382">
        <v>-0.2</v>
      </c>
    </row>
    <row r="96" spans="1:14">
      <c r="A96" s="387" t="s">
        <v>916</v>
      </c>
      <c r="B96" s="387" t="s">
        <v>669</v>
      </c>
      <c r="C96" s="200" t="s">
        <v>914</v>
      </c>
      <c r="D96" s="200" t="s">
        <v>915</v>
      </c>
      <c r="E96" s="388">
        <v>4594</v>
      </c>
      <c r="F96" s="388">
        <v>4598</v>
      </c>
      <c r="G96" s="388">
        <v>4496</v>
      </c>
      <c r="H96" s="388">
        <v>4541</v>
      </c>
      <c r="I96" s="388">
        <v>4578</v>
      </c>
      <c r="J96" s="388">
        <v>4621</v>
      </c>
      <c r="K96" s="389">
        <v>4628</v>
      </c>
      <c r="L96" s="389">
        <v>4635</v>
      </c>
      <c r="M96" s="389">
        <v>4637</v>
      </c>
      <c r="N96" s="389">
        <v>4630</v>
      </c>
    </row>
    <row r="97" spans="1:14">
      <c r="A97" s="390" t="s">
        <v>331</v>
      </c>
      <c r="B97" s="390" t="s">
        <v>331</v>
      </c>
      <c r="C97" s="196" t="s">
        <v>332</v>
      </c>
      <c r="D97" s="196" t="s">
        <v>333</v>
      </c>
      <c r="E97" s="381">
        <v>1.4</v>
      </c>
      <c r="F97" s="381">
        <v>0.1</v>
      </c>
      <c r="G97" s="381">
        <v>-2.2000000000000002</v>
      </c>
      <c r="H97" s="381">
        <v>1</v>
      </c>
      <c r="I97" s="381">
        <v>0.8</v>
      </c>
      <c r="J97" s="381">
        <v>0.9</v>
      </c>
      <c r="K97" s="382">
        <v>0.1</v>
      </c>
      <c r="L97" s="382">
        <v>0.1</v>
      </c>
      <c r="M97" s="382">
        <v>0.1</v>
      </c>
      <c r="N97" s="382">
        <v>-0.2</v>
      </c>
    </row>
    <row r="98" spans="1:14">
      <c r="A98" s="387" t="s">
        <v>917</v>
      </c>
      <c r="B98" s="387" t="s">
        <v>918</v>
      </c>
      <c r="C98" s="200" t="s">
        <v>914</v>
      </c>
      <c r="D98" s="200" t="s">
        <v>915</v>
      </c>
      <c r="E98" s="388">
        <v>765</v>
      </c>
      <c r="F98" s="388">
        <v>753</v>
      </c>
      <c r="G98" s="388">
        <v>731</v>
      </c>
      <c r="H98" s="388">
        <v>738</v>
      </c>
      <c r="I98" s="388">
        <v>755</v>
      </c>
      <c r="J98" s="388">
        <v>767</v>
      </c>
      <c r="K98" s="389">
        <v>779</v>
      </c>
      <c r="L98" s="389">
        <v>782</v>
      </c>
      <c r="M98" s="389">
        <v>785</v>
      </c>
      <c r="N98" s="389">
        <v>784</v>
      </c>
    </row>
    <row r="99" spans="1:14">
      <c r="A99" s="391" t="s">
        <v>331</v>
      </c>
      <c r="B99" s="203" t="s">
        <v>331</v>
      </c>
      <c r="C99" s="196" t="s">
        <v>332</v>
      </c>
      <c r="D99" s="196" t="s">
        <v>333</v>
      </c>
      <c r="E99" s="381">
        <v>-0.1</v>
      </c>
      <c r="F99" s="381">
        <v>-1.5</v>
      </c>
      <c r="G99" s="381">
        <v>-3</v>
      </c>
      <c r="H99" s="381">
        <v>1</v>
      </c>
      <c r="I99" s="381">
        <v>2.2999999999999998</v>
      </c>
      <c r="J99" s="381">
        <v>1.6</v>
      </c>
      <c r="K99" s="382">
        <v>1.6</v>
      </c>
      <c r="L99" s="382">
        <v>0.4</v>
      </c>
      <c r="M99" s="382">
        <v>0.3</v>
      </c>
      <c r="N99" s="382">
        <v>-0.1</v>
      </c>
    </row>
    <row r="100" spans="1:14">
      <c r="A100" s="194" t="s">
        <v>687</v>
      </c>
      <c r="B100" s="363" t="s">
        <v>688</v>
      </c>
      <c r="C100" s="195" t="s">
        <v>332</v>
      </c>
      <c r="D100" s="195" t="s">
        <v>333</v>
      </c>
      <c r="E100" s="376">
        <v>9.6</v>
      </c>
      <c r="F100" s="376">
        <v>7.9</v>
      </c>
      <c r="G100" s="376">
        <v>0.4</v>
      </c>
      <c r="H100" s="376">
        <v>7.2</v>
      </c>
      <c r="I100" s="376">
        <v>9.1</v>
      </c>
      <c r="J100" s="376">
        <v>7.7</v>
      </c>
      <c r="K100" s="377">
        <v>6.2</v>
      </c>
      <c r="L100" s="377">
        <v>6.3</v>
      </c>
      <c r="M100" s="377">
        <v>5.2</v>
      </c>
      <c r="N100" s="377">
        <v>4.7</v>
      </c>
    </row>
    <row r="101" spans="1:14">
      <c r="A101" s="363" t="s">
        <v>689</v>
      </c>
      <c r="B101" s="363" t="s">
        <v>690</v>
      </c>
      <c r="C101" s="195" t="s">
        <v>332</v>
      </c>
      <c r="D101" s="195" t="s">
        <v>333</v>
      </c>
      <c r="E101" s="376">
        <v>1.7</v>
      </c>
      <c r="F101" s="376">
        <v>3.7</v>
      </c>
      <c r="G101" s="376">
        <v>-3.1</v>
      </c>
      <c r="H101" s="376">
        <v>3</v>
      </c>
      <c r="I101" s="376">
        <v>1.8</v>
      </c>
      <c r="J101" s="376">
        <v>-1.1000000000000001</v>
      </c>
      <c r="K101" s="377">
        <v>0.8</v>
      </c>
      <c r="L101" s="377">
        <v>2.2999999999999998</v>
      </c>
      <c r="M101" s="377">
        <v>2.5</v>
      </c>
      <c r="N101" s="377">
        <v>2.7</v>
      </c>
    </row>
    <row r="102" spans="1:14">
      <c r="A102" s="363" t="s">
        <v>691</v>
      </c>
      <c r="B102" s="363" t="s">
        <v>692</v>
      </c>
      <c r="C102" s="195" t="s">
        <v>332</v>
      </c>
      <c r="D102" s="195" t="s">
        <v>333</v>
      </c>
      <c r="E102" s="376">
        <v>6.5</v>
      </c>
      <c r="F102" s="376">
        <v>3.9</v>
      </c>
      <c r="G102" s="376">
        <v>7.3</v>
      </c>
      <c r="H102" s="376">
        <v>3.1</v>
      </c>
      <c r="I102" s="376">
        <v>5</v>
      </c>
      <c r="J102" s="376">
        <v>7.9</v>
      </c>
      <c r="K102" s="377">
        <v>5.2</v>
      </c>
      <c r="L102" s="377">
        <v>3.8</v>
      </c>
      <c r="M102" s="377">
        <v>2.6</v>
      </c>
      <c r="N102" s="377">
        <v>2.1</v>
      </c>
    </row>
    <row r="103" spans="1:14">
      <c r="A103" s="609" t="s">
        <v>919</v>
      </c>
      <c r="B103" s="609" t="s">
        <v>920</v>
      </c>
      <c r="C103" s="610" t="s">
        <v>620</v>
      </c>
      <c r="D103" s="610" t="s">
        <v>621</v>
      </c>
      <c r="E103" s="611">
        <v>43.7</v>
      </c>
      <c r="F103" s="611">
        <v>43.8</v>
      </c>
      <c r="G103" s="611">
        <v>45</v>
      </c>
      <c r="H103" s="611">
        <v>44.6</v>
      </c>
      <c r="I103" s="611">
        <v>43</v>
      </c>
      <c r="J103" s="611">
        <v>42.9</v>
      </c>
      <c r="K103" s="612">
        <v>43.4</v>
      </c>
      <c r="L103" s="612">
        <v>43.8</v>
      </c>
      <c r="M103" s="612">
        <v>43.9</v>
      </c>
      <c r="N103" s="612">
        <v>43.9</v>
      </c>
    </row>
    <row r="104" spans="1:14">
      <c r="A104" s="193" t="s">
        <v>666</v>
      </c>
      <c r="B104" s="193" t="s">
        <v>667</v>
      </c>
      <c r="C104" s="204"/>
      <c r="D104" s="204"/>
      <c r="E104" s="198"/>
      <c r="F104" s="198"/>
      <c r="G104" s="198"/>
      <c r="H104" s="198"/>
      <c r="I104" s="198"/>
      <c r="J104" s="198"/>
      <c r="K104" s="192"/>
      <c r="L104" s="192"/>
      <c r="M104" s="192"/>
      <c r="N104" s="192"/>
    </row>
    <row r="105" spans="1:14">
      <c r="A105" s="363" t="s">
        <v>671</v>
      </c>
      <c r="B105" s="363" t="s">
        <v>672</v>
      </c>
      <c r="C105" s="200" t="s">
        <v>616</v>
      </c>
      <c r="D105" s="200" t="s">
        <v>617</v>
      </c>
      <c r="E105" s="376">
        <v>2.2000000000000002</v>
      </c>
      <c r="F105" s="376">
        <v>2</v>
      </c>
      <c r="G105" s="376">
        <v>2.6</v>
      </c>
      <c r="H105" s="392">
        <v>2.8</v>
      </c>
      <c r="I105" s="376">
        <v>2.2000000000000002</v>
      </c>
      <c r="J105" s="376">
        <v>2.6</v>
      </c>
      <c r="K105" s="377">
        <v>2.6</v>
      </c>
      <c r="L105" s="377">
        <v>2.5</v>
      </c>
      <c r="M105" s="377">
        <v>2.4</v>
      </c>
      <c r="N105" s="377">
        <v>2.4</v>
      </c>
    </row>
    <row r="106" spans="1:14">
      <c r="A106" s="194" t="s">
        <v>921</v>
      </c>
      <c r="B106" s="363" t="s">
        <v>922</v>
      </c>
      <c r="C106" s="200" t="s">
        <v>616</v>
      </c>
      <c r="D106" s="200" t="s">
        <v>617</v>
      </c>
      <c r="E106" s="376">
        <v>79.900000000000006</v>
      </c>
      <c r="F106" s="376">
        <v>80.3</v>
      </c>
      <c r="G106" s="376">
        <v>79.7</v>
      </c>
      <c r="H106" s="392">
        <v>80</v>
      </c>
      <c r="I106" s="376">
        <v>81</v>
      </c>
      <c r="J106" s="376">
        <v>81.7</v>
      </c>
      <c r="K106" s="377">
        <v>82.2</v>
      </c>
      <c r="L106" s="377">
        <v>81.2</v>
      </c>
      <c r="M106" s="377">
        <v>81.599999999999994</v>
      </c>
      <c r="N106" s="377">
        <v>81.8</v>
      </c>
    </row>
    <row r="107" spans="1:14">
      <c r="A107" s="194" t="s">
        <v>923</v>
      </c>
      <c r="B107" s="363" t="s">
        <v>924</v>
      </c>
      <c r="C107" s="200" t="s">
        <v>616</v>
      </c>
      <c r="D107" s="200" t="s">
        <v>617</v>
      </c>
      <c r="E107" s="376">
        <v>81.7</v>
      </c>
      <c r="F107" s="376">
        <v>81.900000000000006</v>
      </c>
      <c r="G107" s="376">
        <v>81.8</v>
      </c>
      <c r="H107" s="392">
        <v>82.2</v>
      </c>
      <c r="I107" s="376">
        <v>82.7</v>
      </c>
      <c r="J107" s="376">
        <v>83.8</v>
      </c>
      <c r="K107" s="377">
        <v>84.3</v>
      </c>
      <c r="L107" s="377">
        <v>83.2</v>
      </c>
      <c r="M107" s="377">
        <v>83.5</v>
      </c>
      <c r="N107" s="377">
        <v>83.7</v>
      </c>
    </row>
    <row r="108" spans="1:14">
      <c r="A108" s="193" t="s">
        <v>673</v>
      </c>
      <c r="B108" s="193" t="s">
        <v>674</v>
      </c>
      <c r="C108" s="199"/>
      <c r="D108" s="199"/>
      <c r="E108" s="202"/>
      <c r="F108" s="202"/>
      <c r="G108" s="202"/>
      <c r="H108" s="202"/>
      <c r="I108" s="202"/>
      <c r="J108" s="202"/>
      <c r="K108" s="190"/>
      <c r="L108" s="190"/>
      <c r="M108" s="190"/>
      <c r="N108" s="190"/>
    </row>
    <row r="109" spans="1:14">
      <c r="A109" s="363" t="s">
        <v>675</v>
      </c>
      <c r="B109" s="395" t="s">
        <v>670</v>
      </c>
      <c r="C109" s="200" t="s">
        <v>914</v>
      </c>
      <c r="D109" s="200" t="s">
        <v>915</v>
      </c>
      <c r="E109" s="393">
        <v>242</v>
      </c>
      <c r="F109" s="393">
        <v>212</v>
      </c>
      <c r="G109" s="393">
        <v>259</v>
      </c>
      <c r="H109" s="393">
        <v>280</v>
      </c>
      <c r="I109" s="393">
        <v>252</v>
      </c>
      <c r="J109" s="393">
        <v>266</v>
      </c>
      <c r="K109" s="394">
        <v>287</v>
      </c>
      <c r="L109" s="394">
        <v>279</v>
      </c>
      <c r="M109" s="394">
        <v>260</v>
      </c>
      <c r="N109" s="394">
        <v>250</v>
      </c>
    </row>
    <row r="110" spans="1:14">
      <c r="A110" s="363" t="s">
        <v>676</v>
      </c>
      <c r="B110" s="363" t="s">
        <v>677</v>
      </c>
      <c r="C110" s="200" t="s">
        <v>616</v>
      </c>
      <c r="D110" s="200" t="s">
        <v>617</v>
      </c>
      <c r="E110" s="376">
        <v>3.2</v>
      </c>
      <c r="F110" s="376">
        <v>2.8</v>
      </c>
      <c r="G110" s="376">
        <v>3.5</v>
      </c>
      <c r="H110" s="392">
        <v>3.8</v>
      </c>
      <c r="I110" s="376">
        <v>3.4</v>
      </c>
      <c r="J110" s="376">
        <v>3.6</v>
      </c>
      <c r="K110" s="377">
        <v>3.8</v>
      </c>
      <c r="L110" s="377">
        <v>3.8</v>
      </c>
      <c r="M110" s="377">
        <v>3.6</v>
      </c>
      <c r="N110" s="377">
        <v>3.5</v>
      </c>
    </row>
    <row r="111" spans="1:14">
      <c r="A111" s="363" t="s">
        <v>925</v>
      </c>
      <c r="B111" s="363" t="s">
        <v>926</v>
      </c>
      <c r="C111" s="200" t="s">
        <v>927</v>
      </c>
      <c r="D111" s="200" t="s">
        <v>928</v>
      </c>
      <c r="E111" s="393">
        <v>285</v>
      </c>
      <c r="F111" s="393">
        <v>340</v>
      </c>
      <c r="G111" s="393">
        <v>332</v>
      </c>
      <c r="H111" s="393">
        <v>346</v>
      </c>
      <c r="I111" s="393">
        <v>326</v>
      </c>
      <c r="J111" s="393">
        <v>283</v>
      </c>
      <c r="K111" s="377" t="s">
        <v>646</v>
      </c>
      <c r="L111" s="377" t="s">
        <v>646</v>
      </c>
      <c r="M111" s="377" t="s">
        <v>646</v>
      </c>
      <c r="N111" s="377" t="s">
        <v>646</v>
      </c>
    </row>
    <row r="112" spans="1:14">
      <c r="A112" s="193" t="s">
        <v>929</v>
      </c>
      <c r="B112" s="193" t="s">
        <v>930</v>
      </c>
      <c r="C112" s="199"/>
      <c r="D112" s="199"/>
      <c r="E112" s="201"/>
      <c r="F112" s="201"/>
      <c r="G112" s="201"/>
      <c r="H112" s="201"/>
      <c r="I112" s="201"/>
      <c r="J112" s="201"/>
      <c r="K112" s="613"/>
      <c r="L112" s="613"/>
      <c r="M112" s="613"/>
      <c r="N112" s="613"/>
    </row>
    <row r="113" spans="1:14">
      <c r="A113" s="194" t="s">
        <v>678</v>
      </c>
      <c r="B113" s="363" t="s">
        <v>931</v>
      </c>
      <c r="C113" s="195"/>
      <c r="D113" s="195"/>
      <c r="E113" s="396"/>
      <c r="F113" s="396"/>
      <c r="G113" s="396"/>
      <c r="H113" s="396"/>
      <c r="I113" s="396"/>
      <c r="J113" s="396"/>
      <c r="K113" s="397"/>
      <c r="L113" s="397"/>
      <c r="M113" s="397"/>
      <c r="N113" s="397"/>
    </row>
    <row r="114" spans="1:14">
      <c r="A114" s="203" t="s">
        <v>679</v>
      </c>
      <c r="B114" s="203" t="s">
        <v>680</v>
      </c>
      <c r="C114" s="195" t="s">
        <v>681</v>
      </c>
      <c r="D114" s="195" t="s">
        <v>682</v>
      </c>
      <c r="E114" s="388">
        <v>32051</v>
      </c>
      <c r="F114" s="388">
        <v>34578</v>
      </c>
      <c r="G114" s="388">
        <v>36176</v>
      </c>
      <c r="H114" s="388">
        <v>38277</v>
      </c>
      <c r="I114" s="388">
        <v>39932</v>
      </c>
      <c r="J114" s="388">
        <v>43120</v>
      </c>
      <c r="K114" s="389">
        <v>46084</v>
      </c>
      <c r="L114" s="389">
        <v>49100</v>
      </c>
      <c r="M114" s="389">
        <v>51601</v>
      </c>
      <c r="N114" s="389">
        <v>54022</v>
      </c>
    </row>
    <row r="115" spans="1:14">
      <c r="A115" s="203" t="s">
        <v>331</v>
      </c>
      <c r="B115" s="203" t="s">
        <v>331</v>
      </c>
      <c r="C115" s="196" t="s">
        <v>332</v>
      </c>
      <c r="D115" s="196" t="s">
        <v>333</v>
      </c>
      <c r="E115" s="381">
        <v>8.1</v>
      </c>
      <c r="F115" s="381">
        <v>7.9</v>
      </c>
      <c r="G115" s="381">
        <v>4.5999999999999996</v>
      </c>
      <c r="H115" s="381">
        <v>5.8</v>
      </c>
      <c r="I115" s="381">
        <v>4.3</v>
      </c>
      <c r="J115" s="381">
        <v>8</v>
      </c>
      <c r="K115" s="382">
        <v>6.9</v>
      </c>
      <c r="L115" s="382">
        <v>6.5</v>
      </c>
      <c r="M115" s="382">
        <v>5.0999999999999996</v>
      </c>
      <c r="N115" s="382">
        <v>4.7</v>
      </c>
    </row>
    <row r="116" spans="1:14">
      <c r="A116" s="203" t="s">
        <v>683</v>
      </c>
      <c r="B116" s="203" t="s">
        <v>684</v>
      </c>
      <c r="C116" s="195" t="s">
        <v>740</v>
      </c>
      <c r="D116" s="195" t="s">
        <v>741</v>
      </c>
      <c r="E116" s="388">
        <v>30438</v>
      </c>
      <c r="F116" s="388">
        <v>31928</v>
      </c>
      <c r="G116" s="388">
        <v>32358</v>
      </c>
      <c r="H116" s="388">
        <v>32969</v>
      </c>
      <c r="I116" s="388">
        <v>29889</v>
      </c>
      <c r="J116" s="388">
        <v>29175</v>
      </c>
      <c r="K116" s="389">
        <v>30428</v>
      </c>
      <c r="L116" s="389">
        <v>31707</v>
      </c>
      <c r="M116" s="389">
        <v>32643</v>
      </c>
      <c r="N116" s="389">
        <v>33496</v>
      </c>
    </row>
    <row r="117" spans="1:14">
      <c r="A117" s="194" t="s">
        <v>331</v>
      </c>
      <c r="B117" s="194" t="s">
        <v>331</v>
      </c>
      <c r="C117" s="196" t="s">
        <v>332</v>
      </c>
      <c r="D117" s="196" t="s">
        <v>333</v>
      </c>
      <c r="E117" s="381">
        <v>5.9</v>
      </c>
      <c r="F117" s="381">
        <v>4.9000000000000004</v>
      </c>
      <c r="G117" s="381">
        <v>1.3</v>
      </c>
      <c r="H117" s="381">
        <v>1.9</v>
      </c>
      <c r="I117" s="381">
        <v>-9.3000000000000007</v>
      </c>
      <c r="J117" s="381">
        <v>-2.4</v>
      </c>
      <c r="K117" s="382">
        <v>4.3</v>
      </c>
      <c r="L117" s="382">
        <v>4.2</v>
      </c>
      <c r="M117" s="382">
        <v>3</v>
      </c>
      <c r="N117" s="382">
        <v>2.6</v>
      </c>
    </row>
    <row r="118" spans="1:14">
      <c r="A118" s="194" t="s">
        <v>685</v>
      </c>
      <c r="B118" s="363" t="s">
        <v>686</v>
      </c>
      <c r="C118" s="195" t="s">
        <v>681</v>
      </c>
      <c r="D118" s="195" t="s">
        <v>682</v>
      </c>
      <c r="E118" s="384">
        <v>27561</v>
      </c>
      <c r="F118" s="384">
        <v>29439</v>
      </c>
      <c r="G118" s="384">
        <v>31048</v>
      </c>
      <c r="H118" s="384">
        <v>32794</v>
      </c>
      <c r="I118" s="384">
        <v>34283</v>
      </c>
      <c r="J118" s="384">
        <v>37019</v>
      </c>
      <c r="K118" s="385" t="s">
        <v>646</v>
      </c>
      <c r="L118" s="385" t="s">
        <v>646</v>
      </c>
      <c r="M118" s="385" t="s">
        <v>646</v>
      </c>
      <c r="N118" s="385" t="s">
        <v>646</v>
      </c>
    </row>
    <row r="119" spans="1:14" ht="13.5" thickBot="1">
      <c r="A119" s="614" t="s">
        <v>331</v>
      </c>
      <c r="B119" s="614" t="s">
        <v>331</v>
      </c>
      <c r="C119" s="615" t="s">
        <v>332</v>
      </c>
      <c r="D119" s="615" t="s">
        <v>333</v>
      </c>
      <c r="E119" s="616">
        <v>8.5</v>
      </c>
      <c r="F119" s="616">
        <v>6.8</v>
      </c>
      <c r="G119" s="616">
        <v>5.5</v>
      </c>
      <c r="H119" s="616">
        <v>5.6</v>
      </c>
      <c r="I119" s="616">
        <v>4.5</v>
      </c>
      <c r="J119" s="616">
        <v>8</v>
      </c>
      <c r="K119" s="617" t="s">
        <v>646</v>
      </c>
      <c r="L119" s="617" t="s">
        <v>646</v>
      </c>
      <c r="M119" s="617" t="s">
        <v>646</v>
      </c>
      <c r="N119" s="617" t="s">
        <v>646</v>
      </c>
    </row>
    <row r="120" spans="1:14">
      <c r="A120" s="181"/>
      <c r="B120" s="181"/>
      <c r="C120" s="181"/>
      <c r="D120" s="181"/>
      <c r="E120" s="181"/>
      <c r="F120" s="181"/>
      <c r="G120" s="181"/>
      <c r="H120" s="181"/>
      <c r="I120" s="181"/>
      <c r="J120" s="181"/>
      <c r="K120" s="181"/>
      <c r="L120" s="181"/>
      <c r="M120" s="181"/>
      <c r="N120" s="181"/>
    </row>
  </sheetData>
  <mergeCells count="4">
    <mergeCell ref="L9:M9"/>
    <mergeCell ref="L10:M10"/>
    <mergeCell ref="J9:K9"/>
    <mergeCell ref="J10:K10"/>
  </mergeCells>
  <hyperlinks>
    <hyperlink ref="A2" location="Obsah_Contents!A1" display="Zpátky na obsah" xr:uid="{64841FAD-8D62-4E30-ADFD-3C83DCFAA7CE}"/>
    <hyperlink ref="B2" location="Obsah_Contents!A1" display="Back to Contents" xr:uid="{21BE922C-7F0E-408F-8CDF-56C8058BC2D1}"/>
  </hyperlinks>
  <pageMargins left="0.7" right="0.7" top="0.78740157499999996" bottom="0.78740157499999996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C960D0-F1C7-4A3F-AC61-AE7D930FC253}">
  <dimension ref="A1:U54"/>
  <sheetViews>
    <sheetView workbookViewId="0">
      <selection activeCell="G2" sqref="G2:H2"/>
    </sheetView>
  </sheetViews>
  <sheetFormatPr defaultColWidth="8.85546875" defaultRowHeight="15"/>
  <cols>
    <col min="1" max="1" width="42.140625" style="239" bestFit="1" customWidth="1"/>
    <col min="2" max="2" width="34" style="101" hidden="1" customWidth="1"/>
    <col min="3" max="3" width="6.85546875" style="102" hidden="1" customWidth="1"/>
    <col min="4" max="19" width="10.28515625" style="102" customWidth="1"/>
    <col min="20" max="20" width="38" style="102" bestFit="1" customWidth="1"/>
    <col min="21" max="16384" width="8.85546875" style="102"/>
  </cols>
  <sheetData>
    <row r="1" spans="1:21" s="1" customFormat="1">
      <c r="A1" s="460"/>
      <c r="B1" s="260"/>
    </row>
    <row r="2" spans="1:21">
      <c r="A2" s="121" t="s">
        <v>780</v>
      </c>
      <c r="B2" s="214" t="s">
        <v>362</v>
      </c>
      <c r="C2" s="214">
        <v>2017</v>
      </c>
      <c r="D2" s="214">
        <f>Rozvaha!F3</f>
        <v>2020</v>
      </c>
      <c r="E2" s="214">
        <f>Rozvaha!G3</f>
        <v>2021</v>
      </c>
      <c r="F2" s="214">
        <f>Rozvaha!H3</f>
        <v>2022</v>
      </c>
      <c r="G2" s="214">
        <f>Rozvaha!I3</f>
        <v>2023</v>
      </c>
      <c r="H2" s="214">
        <f>Rozvaha!J3</f>
        <v>2024</v>
      </c>
      <c r="I2" s="214">
        <f>'Plán-ocenění'!G3</f>
        <v>2025</v>
      </c>
      <c r="J2" s="214">
        <f>'Plán-ocenění'!H3</f>
        <v>2026</v>
      </c>
      <c r="K2" s="214">
        <f>'Plán-ocenění'!I3</f>
        <v>2027</v>
      </c>
      <c r="L2" s="214">
        <f>'Plán-ocenění'!J3</f>
        <v>2028</v>
      </c>
      <c r="M2" s="214">
        <f>'Plán-ocenění'!K3</f>
        <v>2029</v>
      </c>
      <c r="N2" s="214">
        <f>'Plán-ocenění'!L3</f>
        <v>2030</v>
      </c>
      <c r="O2" s="214">
        <f>'Plán-ocenění'!M3</f>
        <v>2031</v>
      </c>
      <c r="P2" s="214">
        <f>'Plán-ocenění'!N3</f>
        <v>2032</v>
      </c>
      <c r="Q2" s="214">
        <f>'Plán-ocenění'!O3</f>
        <v>2033</v>
      </c>
      <c r="R2" s="214">
        <f>'Plán-ocenění'!P3</f>
        <v>2034</v>
      </c>
      <c r="S2" s="214" t="str">
        <f>'Plán-ocenění'!Q3</f>
        <v>2. fáze</v>
      </c>
    </row>
    <row r="3" spans="1:21">
      <c r="A3" s="107" t="s">
        <v>34</v>
      </c>
      <c r="B3" s="108" t="s">
        <v>536</v>
      </c>
      <c r="C3" s="125" t="e">
        <f>Rozvaha!E40/Rozvaha!E134</f>
        <v>#DIV/0!</v>
      </c>
      <c r="D3" s="125" t="e">
        <f>Rozvaha!F40/Rozvaha!F134</f>
        <v>#DIV/0!</v>
      </c>
      <c r="E3" s="125" t="e">
        <f>Rozvaha!G40/Rozvaha!G134</f>
        <v>#DIV/0!</v>
      </c>
      <c r="F3" s="125" t="e">
        <f>Rozvaha!H40/Rozvaha!H134</f>
        <v>#DIV/0!</v>
      </c>
      <c r="G3" s="125" t="e">
        <f>Rozvaha!I40/Rozvaha!I134</f>
        <v>#DIV/0!</v>
      </c>
      <c r="H3" s="125" t="e">
        <f>Rozvaha!J40/Rozvaha!J134</f>
        <v>#DIV/0!</v>
      </c>
      <c r="I3" s="104" t="e">
        <f>'Plán-ocenění'!G9/'Plán-ocenění'!G32</f>
        <v>#DIV/0!</v>
      </c>
      <c r="J3" s="104" t="e">
        <f>'Plán-ocenění'!H9/'Plán-ocenění'!H32</f>
        <v>#DIV/0!</v>
      </c>
      <c r="K3" s="104" t="e">
        <f>'Plán-ocenění'!I9/'Plán-ocenění'!I32</f>
        <v>#DIV/0!</v>
      </c>
      <c r="L3" s="104" t="e">
        <f>'Plán-ocenění'!J9/'Plán-ocenění'!J32</f>
        <v>#DIV/0!</v>
      </c>
      <c r="M3" s="104" t="e">
        <f>'Plán-ocenění'!K9/'Plán-ocenění'!K32</f>
        <v>#DIV/0!</v>
      </c>
      <c r="N3" s="104" t="e">
        <f>'Plán-ocenění'!L9/'Plán-ocenění'!L32</f>
        <v>#DIV/0!</v>
      </c>
      <c r="O3" s="104" t="e">
        <f>'Plán-ocenění'!M9/'Plán-ocenění'!M32</f>
        <v>#DIV/0!</v>
      </c>
      <c r="P3" s="104" t="e">
        <f>'Plán-ocenění'!N9/'Plán-ocenění'!N32</f>
        <v>#DIV/0!</v>
      </c>
      <c r="Q3" s="104" t="e">
        <f>'Plán-ocenění'!O9/'Plán-ocenění'!O32</f>
        <v>#DIV/0!</v>
      </c>
      <c r="R3" s="104" t="e">
        <f>'Plán-ocenění'!P9/'Plán-ocenění'!P32</f>
        <v>#DIV/0!</v>
      </c>
      <c r="S3" s="104" t="e">
        <f>'Plán-ocenění'!Q9/'Plán-ocenění'!Q32</f>
        <v>#DIV/0!</v>
      </c>
      <c r="T3" s="102" t="s">
        <v>541</v>
      </c>
      <c r="U3" s="102" t="s">
        <v>497</v>
      </c>
    </row>
    <row r="4" spans="1:21">
      <c r="A4" s="107" t="s">
        <v>59</v>
      </c>
      <c r="B4" s="108" t="s">
        <v>363</v>
      </c>
      <c r="C4" s="125" t="e">
        <f>(Rozvaha!E40-Rozvaha!E41)/Rozvaha!E134</f>
        <v>#DIV/0!</v>
      </c>
      <c r="D4" s="125" t="e">
        <f>(Rozvaha!F40-Rozvaha!F41)/Rozvaha!F134</f>
        <v>#DIV/0!</v>
      </c>
      <c r="E4" s="125" t="e">
        <f>(Rozvaha!G40-Rozvaha!G41)/Rozvaha!G134</f>
        <v>#DIV/0!</v>
      </c>
      <c r="F4" s="125" t="e">
        <f>(Rozvaha!H40-Rozvaha!H41)/Rozvaha!H134</f>
        <v>#DIV/0!</v>
      </c>
      <c r="G4" s="125" t="e">
        <f>(Rozvaha!I40-Rozvaha!I41)/Rozvaha!I134</f>
        <v>#DIV/0!</v>
      </c>
      <c r="H4" s="125" t="e">
        <f>(Rozvaha!J40-Rozvaha!J41)/Rozvaha!J134</f>
        <v>#DIV/0!</v>
      </c>
      <c r="I4" s="104" t="e">
        <f>('Plán-ocenění'!G9-'Plán-ocenění'!G10)/'Plán-ocenění'!G32</f>
        <v>#DIV/0!</v>
      </c>
      <c r="J4" s="104" t="e">
        <f>('Plán-ocenění'!H9-'Plán-ocenění'!H10)/'Plán-ocenění'!H32</f>
        <v>#DIV/0!</v>
      </c>
      <c r="K4" s="104" t="e">
        <f>('Plán-ocenění'!I9-'Plán-ocenění'!I10)/'Plán-ocenění'!I32</f>
        <v>#DIV/0!</v>
      </c>
      <c r="L4" s="104" t="e">
        <f>('Plán-ocenění'!J9-'Plán-ocenění'!J10)/'Plán-ocenění'!J32</f>
        <v>#DIV/0!</v>
      </c>
      <c r="M4" s="104" t="e">
        <f>('Plán-ocenění'!K9-'Plán-ocenění'!K10)/'Plán-ocenění'!K32</f>
        <v>#DIV/0!</v>
      </c>
      <c r="N4" s="104" t="e">
        <f>('Plán-ocenění'!L9-'Plán-ocenění'!L10)/'Plán-ocenění'!L32</f>
        <v>#DIV/0!</v>
      </c>
      <c r="O4" s="104" t="e">
        <f>('Plán-ocenění'!M9-'Plán-ocenění'!M10)/'Plán-ocenění'!M32</f>
        <v>#DIV/0!</v>
      </c>
      <c r="P4" s="104" t="e">
        <f>('Plán-ocenění'!N9-'Plán-ocenění'!N10)/'Plán-ocenění'!N32</f>
        <v>#DIV/0!</v>
      </c>
      <c r="Q4" s="104" t="e">
        <f>('Plán-ocenění'!O9-'Plán-ocenění'!O10)/'Plán-ocenění'!O32</f>
        <v>#DIV/0!</v>
      </c>
      <c r="R4" s="104" t="e">
        <f>('Plán-ocenění'!P9-'Plán-ocenění'!P10)/'Plán-ocenění'!P32</f>
        <v>#DIV/0!</v>
      </c>
      <c r="S4" s="104" t="e">
        <f>('Plán-ocenění'!Q9-'Plán-ocenění'!Q10)/'Plán-ocenění'!Q32</f>
        <v>#DIV/0!</v>
      </c>
      <c r="T4" s="102" t="s">
        <v>541</v>
      </c>
      <c r="U4" s="102" t="s">
        <v>498</v>
      </c>
    </row>
    <row r="5" spans="1:21">
      <c r="A5" s="107" t="s">
        <v>35</v>
      </c>
      <c r="B5" s="108" t="s">
        <v>382</v>
      </c>
      <c r="C5" s="125" t="e">
        <f>Rozvaha!E74/Rozvaha!E134</f>
        <v>#DIV/0!</v>
      </c>
      <c r="D5" s="125" t="e">
        <f>Rozvaha!F74/Rozvaha!F134</f>
        <v>#DIV/0!</v>
      </c>
      <c r="E5" s="125" t="e">
        <f>Rozvaha!G74/Rozvaha!G134</f>
        <v>#DIV/0!</v>
      </c>
      <c r="F5" s="125" t="e">
        <f>Rozvaha!H74/Rozvaha!H134</f>
        <v>#DIV/0!</v>
      </c>
      <c r="G5" s="125" t="e">
        <f>Rozvaha!I74/Rozvaha!I134</f>
        <v>#DIV/0!</v>
      </c>
      <c r="H5" s="125" t="e">
        <f>Rozvaha!J74/Rozvaha!J134</f>
        <v>#DIV/0!</v>
      </c>
      <c r="I5" s="212" t="e">
        <f>'Plán-ocenění'!G16/'Plán-ocenění'!G32</f>
        <v>#DIV/0!</v>
      </c>
      <c r="J5" s="212" t="e">
        <f>'Plán-ocenění'!H16/'Plán-ocenění'!H32</f>
        <v>#DIV/0!</v>
      </c>
      <c r="K5" s="212" t="e">
        <f>'Plán-ocenění'!I16/'Plán-ocenění'!I32</f>
        <v>#DIV/0!</v>
      </c>
      <c r="L5" s="212" t="e">
        <f>'Plán-ocenění'!J16/'Plán-ocenění'!J32</f>
        <v>#DIV/0!</v>
      </c>
      <c r="M5" s="212" t="e">
        <f>'Plán-ocenění'!K16/'Plán-ocenění'!K32</f>
        <v>#DIV/0!</v>
      </c>
      <c r="N5" s="212" t="e">
        <f>'Plán-ocenění'!L16/'Plán-ocenění'!L32</f>
        <v>#DIV/0!</v>
      </c>
      <c r="O5" s="212" t="e">
        <f>'Plán-ocenění'!M16/'Plán-ocenění'!M32</f>
        <v>#DIV/0!</v>
      </c>
      <c r="P5" s="212" t="e">
        <f>'Plán-ocenění'!N16/'Plán-ocenění'!N32</f>
        <v>#DIV/0!</v>
      </c>
      <c r="Q5" s="212" t="e">
        <f>'Plán-ocenění'!O16/'Plán-ocenění'!O32</f>
        <v>#DIV/0!</v>
      </c>
      <c r="R5" s="212" t="e">
        <f>'Plán-ocenění'!P16/'Plán-ocenění'!P32</f>
        <v>#DIV/0!</v>
      </c>
      <c r="S5" s="212" t="e">
        <f>'Plán-ocenění'!Q16/'Plán-ocenění'!Q32</f>
        <v>#DIV/0!</v>
      </c>
      <c r="T5" s="102" t="s">
        <v>541</v>
      </c>
      <c r="U5" s="102" t="s">
        <v>499</v>
      </c>
    </row>
    <row r="6" spans="1:21">
      <c r="A6" s="46" t="s">
        <v>540</v>
      </c>
      <c r="B6" s="108" t="s">
        <v>388</v>
      </c>
      <c r="C6" s="238">
        <f>Rozvaha!E59+Rozvaha!E61+Rozvaha!E68-Rozvaha!E125-Rozvaha!E132-Rozvaha!E139-Rozvaha!E140-Rozvaha!E147-Rozvaha!E148-Rozvaha!E149</f>
        <v>0</v>
      </c>
      <c r="D6" s="238">
        <f>Rozvaha!F59+Rozvaha!F61+Rozvaha!F68-Rozvaha!F125-Rozvaha!F132-Rozvaha!F139-Rozvaha!F140-Rozvaha!F147-Rozvaha!F148-Rozvaha!F149</f>
        <v>0</v>
      </c>
      <c r="E6" s="238">
        <f>Rozvaha!G59+Rozvaha!G61+Rozvaha!G68-Rozvaha!G125-Rozvaha!G132-Rozvaha!G139-Rozvaha!G140-Rozvaha!G147-Rozvaha!G148-Rozvaha!G149</f>
        <v>0</v>
      </c>
      <c r="F6" s="238">
        <f>Rozvaha!H59+Rozvaha!H61+Rozvaha!H68-Rozvaha!H125-Rozvaha!H132-Rozvaha!H139-Rozvaha!H140-Rozvaha!H147-Rozvaha!H148-Rozvaha!H149</f>
        <v>0</v>
      </c>
      <c r="G6" s="238">
        <f>Rozvaha!I59+Rozvaha!I61+Rozvaha!I68-Rozvaha!I125-Rozvaha!I132-Rozvaha!I139-Rozvaha!I140-Rozvaha!I147-Rozvaha!I148-Rozvaha!I149</f>
        <v>0</v>
      </c>
      <c r="H6" s="238">
        <f>Rozvaha!J59+Rozvaha!J61+Rozvaha!J68-Rozvaha!J125-Rozvaha!J132-Rozvaha!J139-Rozvaha!J140-Rozvaha!J147-Rozvaha!J148-Rozvaha!J149</f>
        <v>0</v>
      </c>
      <c r="I6" s="106" t="e">
        <f>'Plán-ocenění'!G13-'Plán-ocenění'!G33</f>
        <v>#DIV/0!</v>
      </c>
      <c r="J6" s="106" t="e">
        <f>'Plán-ocenění'!H13-'Plán-ocenění'!H33</f>
        <v>#DIV/0!</v>
      </c>
      <c r="K6" s="106" t="e">
        <f>'Plán-ocenění'!I13-'Plán-ocenění'!I33</f>
        <v>#DIV/0!</v>
      </c>
      <c r="L6" s="106" t="e">
        <f>'Plán-ocenění'!J13-'Plán-ocenění'!J33</f>
        <v>#DIV/0!</v>
      </c>
      <c r="M6" s="106" t="e">
        <f>'Plán-ocenění'!K13-'Plán-ocenění'!K33</f>
        <v>#DIV/0!</v>
      </c>
      <c r="N6" s="106" t="e">
        <f>'Plán-ocenění'!L13-'Plán-ocenění'!L33</f>
        <v>#DIV/0!</v>
      </c>
      <c r="O6" s="106" t="e">
        <f>'Plán-ocenění'!M13-'Plán-ocenění'!M33</f>
        <v>#DIV/0!</v>
      </c>
      <c r="P6" s="106" t="e">
        <f>'Plán-ocenění'!N13-'Plán-ocenění'!N33</f>
        <v>#DIV/0!</v>
      </c>
      <c r="Q6" s="106" t="e">
        <f>'Plán-ocenění'!O13-'Plán-ocenění'!O33</f>
        <v>#DIV/0!</v>
      </c>
      <c r="R6" s="106" t="e">
        <f>'Plán-ocenění'!P13-'Plán-ocenění'!P33</f>
        <v>#DIV/0!</v>
      </c>
      <c r="S6" s="106" t="e">
        <f>'Plán-ocenění'!Q13-'Plán-ocenění'!Q33</f>
        <v>#DIV/0!</v>
      </c>
      <c r="T6" s="102" t="s">
        <v>537</v>
      </c>
    </row>
    <row r="7" spans="1:21">
      <c r="A7" s="107" t="s">
        <v>724</v>
      </c>
      <c r="B7" s="108" t="s">
        <v>505</v>
      </c>
      <c r="C7" s="109" t="e">
        <f>(Rozvaha!E71+Rozvaha!E74)/Rozvaha!E4</f>
        <v>#DIV/0!</v>
      </c>
      <c r="D7" s="109" t="e">
        <f>(Rozvaha!F71+Rozvaha!F74)/Rozvaha!F4</f>
        <v>#DIV/0!</v>
      </c>
      <c r="E7" s="109" t="e">
        <f>(Rozvaha!G71+Rozvaha!G74)/Rozvaha!G4</f>
        <v>#DIV/0!</v>
      </c>
      <c r="F7" s="109" t="e">
        <f>(Rozvaha!H71+Rozvaha!H74)/Rozvaha!H4</f>
        <v>#DIV/0!</v>
      </c>
      <c r="G7" s="109" t="e">
        <f>(Rozvaha!I71+Rozvaha!I74)/Rozvaha!I4</f>
        <v>#DIV/0!</v>
      </c>
      <c r="H7" s="109" t="e">
        <f>(Rozvaha!J71+Rozvaha!J74)/Rozvaha!J4</f>
        <v>#DIV/0!</v>
      </c>
      <c r="I7" s="213" t="e">
        <f>('Plán-ocenění'!G15+'Plán-ocenění'!G16)/'Plán-ocenění'!G4</f>
        <v>#DIV/0!</v>
      </c>
      <c r="J7" s="213" t="e">
        <f>('Plán-ocenění'!H15+'Plán-ocenění'!H16)/'Plán-ocenění'!H4</f>
        <v>#DIV/0!</v>
      </c>
      <c r="K7" s="213" t="e">
        <f>('Plán-ocenění'!I15+'Plán-ocenění'!I16)/'Plán-ocenění'!I4</f>
        <v>#DIV/0!</v>
      </c>
      <c r="L7" s="213" t="e">
        <f>('Plán-ocenění'!J15+'Plán-ocenění'!J16)/'Plán-ocenění'!J4</f>
        <v>#DIV/0!</v>
      </c>
      <c r="M7" s="213" t="e">
        <f>('Plán-ocenění'!K15+'Plán-ocenění'!K16)/'Plán-ocenění'!K4</f>
        <v>#DIV/0!</v>
      </c>
      <c r="N7" s="213" t="e">
        <f>('Plán-ocenění'!L15+'Plán-ocenění'!L16)/'Plán-ocenění'!L4</f>
        <v>#DIV/0!</v>
      </c>
      <c r="O7" s="213" t="e">
        <f>('Plán-ocenění'!M15+'Plán-ocenění'!M16)/'Plán-ocenění'!M4</f>
        <v>#DIV/0!</v>
      </c>
      <c r="P7" s="213" t="e">
        <f>('Plán-ocenění'!N15+'Plán-ocenění'!N16)/'Plán-ocenění'!N4</f>
        <v>#DIV/0!</v>
      </c>
      <c r="Q7" s="213" t="e">
        <f>('Plán-ocenění'!O15+'Plán-ocenění'!O16)/'Plán-ocenění'!O4</f>
        <v>#DIV/0!</v>
      </c>
      <c r="R7" s="213" t="e">
        <f>('Plán-ocenění'!P15+'Plán-ocenění'!P16)/'Plán-ocenění'!P4</f>
        <v>#DIV/0!</v>
      </c>
      <c r="S7" s="213" t="e">
        <f>('Plán-ocenění'!Q15+'Plán-ocenění'!Q16)/'Plán-ocenění'!Q4</f>
        <v>#DIV/0!</v>
      </c>
    </row>
    <row r="8" spans="1:21">
      <c r="A8" s="107" t="s">
        <v>504</v>
      </c>
      <c r="B8" s="108" t="s">
        <v>506</v>
      </c>
      <c r="C8" s="109" t="e">
        <f>(Rozvaha!E51+Rozvaha!E61)/(Výsledovka!E4+Výsledovka!E5)</f>
        <v>#DIV/0!</v>
      </c>
      <c r="D8" s="109" t="e">
        <f>(Rozvaha!F51+Rozvaha!F61)/(Výsledovka!F4+Výsledovka!F5)</f>
        <v>#DIV/0!</v>
      </c>
      <c r="E8" s="109" t="e">
        <f>(Rozvaha!G51+Rozvaha!G61)/(Výsledovka!G4+Výsledovka!G5)</f>
        <v>#DIV/0!</v>
      </c>
      <c r="F8" s="109" t="e">
        <f>(Rozvaha!H51+Rozvaha!H61)/(Výsledovka!H4+Výsledovka!H5)</f>
        <v>#DIV/0!</v>
      </c>
      <c r="G8" s="109" t="e">
        <f>(Rozvaha!I51+Rozvaha!I61)/(Výsledovka!I4+Výsledovka!I5)</f>
        <v>#DIV/0!</v>
      </c>
      <c r="H8" s="109" t="e">
        <f>(Rozvaha!J51+Rozvaha!J61)/(Výsledovka!J4+Výsledovka!J5)</f>
        <v>#DIV/0!</v>
      </c>
      <c r="I8" s="109" t="e">
        <f>('Plán-ocenění'!G13+'Plán-ocenění'!G14)/('Plán-ocenění'!G45+'Plán-ocenění'!G50)</f>
        <v>#DIV/0!</v>
      </c>
      <c r="J8" s="109" t="e">
        <f>('Plán-ocenění'!H13+'Plán-ocenění'!H14)/('Plán-ocenění'!H45+'Plán-ocenění'!H50)</f>
        <v>#DIV/0!</v>
      </c>
      <c r="K8" s="109" t="e">
        <f>('Plán-ocenění'!I13+'Plán-ocenění'!I14)/('Plán-ocenění'!I45+'Plán-ocenění'!I50)</f>
        <v>#DIV/0!</v>
      </c>
      <c r="L8" s="109" t="e">
        <f>('Plán-ocenění'!J13+'Plán-ocenění'!J14)/('Plán-ocenění'!J45+'Plán-ocenění'!J50)</f>
        <v>#DIV/0!</v>
      </c>
      <c r="M8" s="109" t="e">
        <f>('Plán-ocenění'!K13+'Plán-ocenění'!K14)/('Plán-ocenění'!K45+'Plán-ocenění'!K50)</f>
        <v>#DIV/0!</v>
      </c>
      <c r="N8" s="109" t="e">
        <f>('Plán-ocenění'!L13+'Plán-ocenění'!L14)/('Plán-ocenění'!L45+'Plán-ocenění'!L50)</f>
        <v>#DIV/0!</v>
      </c>
      <c r="O8" s="109" t="e">
        <f>('Plán-ocenění'!M13+'Plán-ocenění'!M14)/('Plán-ocenění'!M45+'Plán-ocenění'!M50)</f>
        <v>#DIV/0!</v>
      </c>
      <c r="P8" s="109" t="e">
        <f>('Plán-ocenění'!N13+'Plán-ocenění'!N14)/('Plán-ocenění'!N45+'Plán-ocenění'!N50)</f>
        <v>#DIV/0!</v>
      </c>
      <c r="Q8" s="109" t="e">
        <f>('Plán-ocenění'!O13+'Plán-ocenění'!O14)/('Plán-ocenění'!O45+'Plán-ocenění'!O50)</f>
        <v>#DIV/0!</v>
      </c>
      <c r="R8" s="109" t="e">
        <f>('Plán-ocenění'!P13+'Plán-ocenění'!P14)/('Plán-ocenění'!P45+'Plán-ocenění'!P50)</f>
        <v>#DIV/0!</v>
      </c>
      <c r="S8" s="109" t="e">
        <f>('Plán-ocenění'!Q13+'Plán-ocenění'!Q14)/('Plán-ocenění'!Q45+'Plán-ocenění'!Q50)</f>
        <v>#DIV/0!</v>
      </c>
    </row>
    <row r="9" spans="1:21">
      <c r="B9" s="240"/>
      <c r="C9" s="240"/>
      <c r="D9" s="240"/>
      <c r="E9" s="240"/>
      <c r="F9" s="240"/>
      <c r="G9" s="240"/>
      <c r="H9" s="240"/>
    </row>
    <row r="10" spans="1:21">
      <c r="A10" s="121" t="s">
        <v>73</v>
      </c>
      <c r="B10" s="214" t="s">
        <v>362</v>
      </c>
      <c r="C10" s="214">
        <f t="shared" ref="C10:J10" si="0">C2</f>
        <v>2017</v>
      </c>
      <c r="D10" s="214">
        <f t="shared" si="0"/>
        <v>2020</v>
      </c>
      <c r="E10" s="214">
        <f t="shared" si="0"/>
        <v>2021</v>
      </c>
      <c r="F10" s="214">
        <f t="shared" si="0"/>
        <v>2022</v>
      </c>
      <c r="G10" s="214">
        <f t="shared" si="0"/>
        <v>2023</v>
      </c>
      <c r="H10" s="214">
        <f>H2</f>
        <v>2024</v>
      </c>
      <c r="I10" s="103">
        <f t="shared" si="0"/>
        <v>2025</v>
      </c>
      <c r="J10" s="103">
        <f t="shared" si="0"/>
        <v>2026</v>
      </c>
      <c r="K10" s="103">
        <f t="shared" ref="K10:Q10" si="1">K2</f>
        <v>2027</v>
      </c>
      <c r="L10" s="103">
        <f t="shared" si="1"/>
        <v>2028</v>
      </c>
      <c r="M10" s="103">
        <f t="shared" si="1"/>
        <v>2029</v>
      </c>
      <c r="N10" s="103">
        <f t="shared" si="1"/>
        <v>2030</v>
      </c>
      <c r="O10" s="103">
        <f t="shared" si="1"/>
        <v>2031</v>
      </c>
      <c r="P10" s="103">
        <f t="shared" si="1"/>
        <v>2032</v>
      </c>
      <c r="Q10" s="103">
        <f t="shared" si="1"/>
        <v>2033</v>
      </c>
      <c r="R10" s="103">
        <f>R2</f>
        <v>2034</v>
      </c>
      <c r="S10" s="103" t="str">
        <f>S2</f>
        <v>2. fáze</v>
      </c>
    </row>
    <row r="11" spans="1:21">
      <c r="A11" s="107" t="s">
        <v>775</v>
      </c>
      <c r="B11" s="111" t="s">
        <v>539</v>
      </c>
      <c r="C11" s="125" t="e">
        <f>Výsledovka!E36/Rozvaha!E4</f>
        <v>#DIV/0!</v>
      </c>
      <c r="D11" s="125" t="e">
        <f>Výsledovka!F36/Rozvaha!F4</f>
        <v>#DIV/0!</v>
      </c>
      <c r="E11" s="125" t="e">
        <f>Výsledovka!G36/Rozvaha!G4</f>
        <v>#DIV/0!</v>
      </c>
      <c r="F11" s="125" t="e">
        <f>Výsledovka!H36/Rozvaha!H4</f>
        <v>#DIV/0!</v>
      </c>
      <c r="G11" s="125" t="e">
        <f>Výsledovka!I36/Rozvaha!I4</f>
        <v>#DIV/0!</v>
      </c>
      <c r="H11" s="125" t="e">
        <f>Výsledovka!J36/Rozvaha!J4</f>
        <v>#DIV/0!</v>
      </c>
      <c r="I11" s="110" t="e">
        <f>'Plán-ocenění'!G84/'Plán-ocenění'!G4</f>
        <v>#DIV/0!</v>
      </c>
      <c r="J11" s="110" t="e">
        <f>'Plán-ocenění'!H84/'Plán-ocenění'!H4</f>
        <v>#DIV/0!</v>
      </c>
      <c r="K11" s="110" t="e">
        <f>'Plán-ocenění'!I84/'Plán-ocenění'!I4</f>
        <v>#DIV/0!</v>
      </c>
      <c r="L11" s="110" t="e">
        <f>'Plán-ocenění'!J84/'Plán-ocenění'!J4</f>
        <v>#DIV/0!</v>
      </c>
      <c r="M11" s="110" t="e">
        <f>'Plán-ocenění'!K84/'Plán-ocenění'!K4</f>
        <v>#DIV/0!</v>
      </c>
      <c r="N11" s="110" t="e">
        <f>'Plán-ocenění'!L84/'Plán-ocenění'!L4</f>
        <v>#DIV/0!</v>
      </c>
      <c r="O11" s="110" t="e">
        <f>'Plán-ocenění'!M84/'Plán-ocenění'!M4</f>
        <v>#DIV/0!</v>
      </c>
      <c r="P11" s="110" t="e">
        <f>'Plán-ocenění'!N84/'Plán-ocenění'!N4</f>
        <v>#DIV/0!</v>
      </c>
      <c r="Q11" s="110" t="e">
        <f>'Plán-ocenění'!O84/'Plán-ocenění'!O4</f>
        <v>#DIV/0!</v>
      </c>
      <c r="R11" s="110" t="e">
        <f>'Plán-ocenění'!P84/'Plán-ocenění'!P4</f>
        <v>#DIV/0!</v>
      </c>
      <c r="S11" s="110" t="e">
        <f>'Plán-ocenění'!Q84/'Plán-ocenění'!Q4</f>
        <v>#DIV/0!</v>
      </c>
      <c r="T11" s="102" t="s">
        <v>535</v>
      </c>
    </row>
    <row r="12" spans="1:21">
      <c r="A12" s="107" t="s">
        <v>776</v>
      </c>
      <c r="B12" s="111" t="s">
        <v>364</v>
      </c>
      <c r="C12" s="125" t="e">
        <f>Výsledovka!E66/Rozvaha!E90</f>
        <v>#DIV/0!</v>
      </c>
      <c r="D12" s="125" t="e">
        <f>Výsledovka!F66/Rozvaha!F90</f>
        <v>#DIV/0!</v>
      </c>
      <c r="E12" s="125" t="e">
        <f>Výsledovka!G66/Rozvaha!G90</f>
        <v>#DIV/0!</v>
      </c>
      <c r="F12" s="125" t="e">
        <f>Výsledovka!H66/Rozvaha!H90</f>
        <v>#DIV/0!</v>
      </c>
      <c r="G12" s="125" t="e">
        <f>Výsledovka!I66/Rozvaha!I90</f>
        <v>#DIV/0!</v>
      </c>
      <c r="H12" s="125" t="e">
        <f>Výsledovka!J66/Rozvaha!J90</f>
        <v>#DIV/0!</v>
      </c>
      <c r="I12" s="110" t="e">
        <f>'Plán-ocenění'!G99/'Plán-ocenění'!G20</f>
        <v>#DIV/0!</v>
      </c>
      <c r="J12" s="110" t="e">
        <f>'Plán-ocenění'!H99/'Plán-ocenění'!H20</f>
        <v>#DIV/0!</v>
      </c>
      <c r="K12" s="110" t="e">
        <f>'Plán-ocenění'!I99/'Plán-ocenění'!I20</f>
        <v>#DIV/0!</v>
      </c>
      <c r="L12" s="110" t="e">
        <f>'Plán-ocenění'!J99/'Plán-ocenění'!J20</f>
        <v>#DIV/0!</v>
      </c>
      <c r="M12" s="110" t="e">
        <f>'Plán-ocenění'!K99/'Plán-ocenění'!K20</f>
        <v>#DIV/0!</v>
      </c>
      <c r="N12" s="110" t="e">
        <f>'Plán-ocenění'!L99/'Plán-ocenění'!L20</f>
        <v>#DIV/0!</v>
      </c>
      <c r="O12" s="110" t="e">
        <f>'Plán-ocenění'!M99/'Plán-ocenění'!M20</f>
        <v>#DIV/0!</v>
      </c>
      <c r="P12" s="110" t="e">
        <f>'Plán-ocenění'!N99/'Plán-ocenění'!N20</f>
        <v>#DIV/0!</v>
      </c>
      <c r="Q12" s="110" t="e">
        <f>'Plán-ocenění'!O99/'Plán-ocenění'!O20</f>
        <v>#DIV/0!</v>
      </c>
      <c r="R12" s="110" t="e">
        <f>'Plán-ocenění'!P99/'Plán-ocenění'!P20</f>
        <v>#DIV/0!</v>
      </c>
      <c r="S12" s="110" t="e">
        <f>'Plán-ocenění'!Q99/'Plán-ocenění'!Q20</f>
        <v>#DIV/0!</v>
      </c>
      <c r="T12" s="102" t="s">
        <v>387</v>
      </c>
    </row>
    <row r="13" spans="1:21">
      <c r="A13" s="107" t="s">
        <v>36</v>
      </c>
      <c r="B13" s="111" t="s">
        <v>365</v>
      </c>
      <c r="C13" s="125" t="e">
        <f>Výsledovka!E66/(Výsledovka!E4+Výsledovka!E5+Výsledovka!E26)</f>
        <v>#DIV/0!</v>
      </c>
      <c r="D13" s="125" t="e">
        <f>Výsledovka!F66/(Výsledovka!F4+Výsledovka!F5+Výsledovka!F26)</f>
        <v>#DIV/0!</v>
      </c>
      <c r="E13" s="125" t="e">
        <f>Výsledovka!G66/(Výsledovka!G4+Výsledovka!G5+Výsledovka!G26)</f>
        <v>#DIV/0!</v>
      </c>
      <c r="F13" s="125" t="e">
        <f>Výsledovka!H66/(Výsledovka!H4+Výsledovka!H5+Výsledovka!H26)</f>
        <v>#DIV/0!</v>
      </c>
      <c r="G13" s="125" t="e">
        <f>Výsledovka!I66/(Výsledovka!I4+Výsledovka!I5+Výsledovka!I26)</f>
        <v>#DIV/0!</v>
      </c>
      <c r="H13" s="125" t="e">
        <f>Výsledovka!J66/(Výsledovka!J4+Výsledovka!J5+Výsledovka!J26)</f>
        <v>#DIV/0!</v>
      </c>
      <c r="I13" s="110" t="e">
        <f>'Plán-ocenění'!G99/('Plán-ocenění'!G45+'Plán-ocenění'!G50+'Plán-ocenění'!G74)</f>
        <v>#DIV/0!</v>
      </c>
      <c r="J13" s="110" t="e">
        <f>'Plán-ocenění'!H99/('Plán-ocenění'!H45+'Plán-ocenění'!H50+'Plán-ocenění'!H74)</f>
        <v>#DIV/0!</v>
      </c>
      <c r="K13" s="110" t="e">
        <f>'Plán-ocenění'!I99/('Plán-ocenění'!I45+'Plán-ocenění'!I50+'Plán-ocenění'!I74)</f>
        <v>#DIV/0!</v>
      </c>
      <c r="L13" s="110" t="e">
        <f>'Plán-ocenění'!J99/('Plán-ocenění'!J45+'Plán-ocenění'!J50+'Plán-ocenění'!J74)</f>
        <v>#DIV/0!</v>
      </c>
      <c r="M13" s="110" t="e">
        <f>'Plán-ocenění'!K99/('Plán-ocenění'!K45+'Plán-ocenění'!K50+'Plán-ocenění'!K74)</f>
        <v>#DIV/0!</v>
      </c>
      <c r="N13" s="110" t="e">
        <f>'Plán-ocenění'!L99/('Plán-ocenění'!L45+'Plán-ocenění'!L50+'Plán-ocenění'!L74)</f>
        <v>#DIV/0!</v>
      </c>
      <c r="O13" s="110" t="e">
        <f>'Plán-ocenění'!M99/('Plán-ocenění'!M45+'Plán-ocenění'!M50+'Plán-ocenění'!M74)</f>
        <v>#DIV/0!</v>
      </c>
      <c r="P13" s="110" t="e">
        <f>'Plán-ocenění'!N99/('Plán-ocenění'!N45+'Plán-ocenění'!N50+'Plán-ocenění'!N74)</f>
        <v>#DIV/0!</v>
      </c>
      <c r="Q13" s="110" t="e">
        <f>'Plán-ocenění'!O99/('Plán-ocenění'!O45+'Plán-ocenění'!O50+'Plán-ocenění'!O74)</f>
        <v>#DIV/0!</v>
      </c>
      <c r="R13" s="110" t="e">
        <f>'Plán-ocenění'!P99/('Plán-ocenění'!P45+'Plán-ocenění'!P50+'Plán-ocenění'!P74)</f>
        <v>#DIV/0!</v>
      </c>
      <c r="S13" s="110" t="e">
        <f>'Plán-ocenění'!Q99/('Plán-ocenění'!Q45+'Plán-ocenění'!Q50+'Plán-ocenění'!Q74)</f>
        <v>#DIV/0!</v>
      </c>
    </row>
    <row r="14" spans="1:21">
      <c r="A14" s="107" t="s">
        <v>366</v>
      </c>
      <c r="B14" s="111" t="s">
        <v>367</v>
      </c>
      <c r="C14" s="125" t="e">
        <f>Výsledovka!E36/(Výsledovka!E4+Výsledovka!E5+Výsledovka!E26)</f>
        <v>#DIV/0!</v>
      </c>
      <c r="D14" s="125" t="e">
        <f>Výsledovka!F36/(Výsledovka!F4+Výsledovka!F5+Výsledovka!F26)</f>
        <v>#DIV/0!</v>
      </c>
      <c r="E14" s="125" t="e">
        <f>Výsledovka!G36/(Výsledovka!G4+Výsledovka!G5+Výsledovka!G26)</f>
        <v>#DIV/0!</v>
      </c>
      <c r="F14" s="125" t="e">
        <f>Výsledovka!H36/(Výsledovka!H4+Výsledovka!H5+Výsledovka!H26)</f>
        <v>#DIV/0!</v>
      </c>
      <c r="G14" s="125" t="e">
        <f>Výsledovka!I36/(Výsledovka!I4+Výsledovka!I5+Výsledovka!I26)</f>
        <v>#DIV/0!</v>
      </c>
      <c r="H14" s="125" t="e">
        <f>Výsledovka!J36/(Výsledovka!J4+Výsledovka!J5+Výsledovka!J26)</f>
        <v>#DIV/0!</v>
      </c>
      <c r="I14" s="112" t="e">
        <f>'Plán-ocenění'!G84/('Plán-ocenění'!G45+'Plán-ocenění'!G50+'Plán-ocenění'!G74)</f>
        <v>#DIV/0!</v>
      </c>
      <c r="J14" s="112" t="e">
        <f>'Plán-ocenění'!H84/('Plán-ocenění'!H45+'Plán-ocenění'!H50+'Plán-ocenění'!H74)</f>
        <v>#DIV/0!</v>
      </c>
      <c r="K14" s="112" t="e">
        <f>'Plán-ocenění'!I84/('Plán-ocenění'!I45+'Plán-ocenění'!I50+'Plán-ocenění'!I74)</f>
        <v>#DIV/0!</v>
      </c>
      <c r="L14" s="112" t="e">
        <f>'Plán-ocenění'!J84/('Plán-ocenění'!J45+'Plán-ocenění'!J50+'Plán-ocenění'!J74)</f>
        <v>#DIV/0!</v>
      </c>
      <c r="M14" s="112" t="e">
        <f>'Plán-ocenění'!K84/('Plán-ocenění'!K45+'Plán-ocenění'!K50+'Plán-ocenění'!K74)</f>
        <v>#DIV/0!</v>
      </c>
      <c r="N14" s="112" t="e">
        <f>'Plán-ocenění'!L84/('Plán-ocenění'!L45+'Plán-ocenění'!L50+'Plán-ocenění'!L74)</f>
        <v>#DIV/0!</v>
      </c>
      <c r="O14" s="112" t="e">
        <f>'Plán-ocenění'!M84/('Plán-ocenění'!M45+'Plán-ocenění'!M50+'Plán-ocenění'!M74)</f>
        <v>#DIV/0!</v>
      </c>
      <c r="P14" s="112" t="e">
        <f>'Plán-ocenění'!N84/('Plán-ocenění'!N45+'Plán-ocenění'!N50+'Plán-ocenění'!N74)</f>
        <v>#DIV/0!</v>
      </c>
      <c r="Q14" s="112" t="e">
        <f>'Plán-ocenění'!O84/('Plán-ocenění'!O45+'Plán-ocenění'!O50+'Plán-ocenění'!O74)</f>
        <v>#DIV/0!</v>
      </c>
      <c r="R14" s="112" t="e">
        <f>'Plán-ocenění'!P84/('Plán-ocenění'!P45+'Plán-ocenění'!P50+'Plán-ocenění'!P74)</f>
        <v>#DIV/0!</v>
      </c>
      <c r="S14" s="112" t="e">
        <f>'Plán-ocenění'!Q84/('Plán-ocenění'!Q45+'Plán-ocenění'!Q50+'Plán-ocenění'!Q74)</f>
        <v>#DIV/0!</v>
      </c>
      <c r="T14" s="102" t="s">
        <v>387</v>
      </c>
    </row>
    <row r="15" spans="1:21">
      <c r="A15" s="107" t="s">
        <v>726</v>
      </c>
      <c r="B15" s="111" t="s">
        <v>368</v>
      </c>
      <c r="C15" s="125" t="e">
        <f>(Výsledovka!E36+Výsledovka!E22)/(Výsledovka!E4+Výsledovka!E5+Výsledovka!E26)</f>
        <v>#DIV/0!</v>
      </c>
      <c r="D15" s="125" t="e">
        <f>(Výsledovka!F36+Výsledovka!F22)/(Výsledovka!F4+Výsledovka!F5+Výsledovka!F26)</f>
        <v>#DIV/0!</v>
      </c>
      <c r="E15" s="125" t="e">
        <f>(Výsledovka!G36+Výsledovka!G22)/(Výsledovka!G4+Výsledovka!G5+Výsledovka!G26)</f>
        <v>#DIV/0!</v>
      </c>
      <c r="F15" s="125" t="e">
        <f>(Výsledovka!H36+Výsledovka!H22)/(Výsledovka!H4+Výsledovka!H5+Výsledovka!H26)</f>
        <v>#DIV/0!</v>
      </c>
      <c r="G15" s="125" t="e">
        <f>(Výsledovka!I36+Výsledovka!I22)/(Výsledovka!I4+Výsledovka!I5+Výsledovka!I26)</f>
        <v>#DIV/0!</v>
      </c>
      <c r="H15" s="125" t="e">
        <f>(Výsledovka!J36+Výsledovka!J22)/(Výsledovka!J4+Výsledovka!J5+Výsledovka!J26)</f>
        <v>#DIV/0!</v>
      </c>
      <c r="I15" s="110" t="e">
        <f>('Plán-ocenění'!G84+'Plán-ocenění'!G70)/('Plán-ocenění'!G45+'Plán-ocenění'!G50+'Plán-ocenění'!G74)</f>
        <v>#DIV/0!</v>
      </c>
      <c r="J15" s="110" t="e">
        <f>('Plán-ocenění'!H84+'Plán-ocenění'!H70)/('Plán-ocenění'!H45+'Plán-ocenění'!H50+'Plán-ocenění'!H74)</f>
        <v>#DIV/0!</v>
      </c>
      <c r="K15" s="110" t="e">
        <f>('Plán-ocenění'!I84+'Plán-ocenění'!I70)/('Plán-ocenění'!I45+'Plán-ocenění'!I50+'Plán-ocenění'!I74)</f>
        <v>#DIV/0!</v>
      </c>
      <c r="L15" s="110" t="e">
        <f>('Plán-ocenění'!J84+'Plán-ocenění'!J70)/('Plán-ocenění'!J45+'Plán-ocenění'!J50+'Plán-ocenění'!J74)</f>
        <v>#DIV/0!</v>
      </c>
      <c r="M15" s="110" t="e">
        <f>('Plán-ocenění'!K84+'Plán-ocenění'!K70)/('Plán-ocenění'!K45+'Plán-ocenění'!K50+'Plán-ocenění'!K74)</f>
        <v>#DIV/0!</v>
      </c>
      <c r="N15" s="110" t="e">
        <f>('Plán-ocenění'!L84+'Plán-ocenění'!L70)/('Plán-ocenění'!L45+'Plán-ocenění'!L50+'Plán-ocenění'!L74)</f>
        <v>#DIV/0!</v>
      </c>
      <c r="O15" s="110" t="e">
        <f>('Plán-ocenění'!M84+'Plán-ocenění'!M70)/('Plán-ocenění'!M45+'Plán-ocenění'!M50+'Plán-ocenění'!M74)</f>
        <v>#DIV/0!</v>
      </c>
      <c r="P15" s="110" t="e">
        <f>('Plán-ocenění'!N84+'Plán-ocenění'!N70)/('Plán-ocenění'!N45+'Plán-ocenění'!N50+'Plán-ocenění'!N74)</f>
        <v>#DIV/0!</v>
      </c>
      <c r="Q15" s="110" t="e">
        <f>('Plán-ocenění'!O84+'Plán-ocenění'!O70)/('Plán-ocenění'!O45+'Plán-ocenění'!O50+'Plán-ocenění'!O74)</f>
        <v>#DIV/0!</v>
      </c>
      <c r="R15" s="110" t="e">
        <f>('Plán-ocenění'!P84+'Plán-ocenění'!P70)/('Plán-ocenění'!P45+'Plán-ocenění'!P50+'Plán-ocenění'!P74)</f>
        <v>#DIV/0!</v>
      </c>
      <c r="S15" s="110" t="e">
        <f>('Plán-ocenění'!Q84+'Plán-ocenění'!Q70)/('Plán-ocenění'!Q45+'Plán-ocenění'!Q50+'Plán-ocenění'!Q74)</f>
        <v>#DIV/0!</v>
      </c>
    </row>
    <row r="16" spans="1:21">
      <c r="B16" s="240"/>
      <c r="C16" s="240"/>
      <c r="D16" s="240"/>
      <c r="E16" s="240"/>
      <c r="F16" s="240"/>
      <c r="G16" s="240"/>
      <c r="H16" s="240"/>
    </row>
    <row r="17" spans="1:20">
      <c r="A17" s="121" t="s">
        <v>37</v>
      </c>
      <c r="B17" s="214" t="s">
        <v>362</v>
      </c>
      <c r="C17" s="214">
        <f>C2</f>
        <v>2017</v>
      </c>
      <c r="D17" s="214">
        <f>D2</f>
        <v>2020</v>
      </c>
      <c r="E17" s="214">
        <f>E2</f>
        <v>2021</v>
      </c>
      <c r="F17" s="214">
        <f>F2</f>
        <v>2022</v>
      </c>
      <c r="G17" s="214">
        <f>G2</f>
        <v>2023</v>
      </c>
      <c r="H17" s="214">
        <f>H10</f>
        <v>2024</v>
      </c>
      <c r="I17" s="103">
        <f>I2</f>
        <v>2025</v>
      </c>
      <c r="J17" s="103">
        <f>J2</f>
        <v>2026</v>
      </c>
      <c r="K17" s="103">
        <f t="shared" ref="K17:Q17" si="2">K2</f>
        <v>2027</v>
      </c>
      <c r="L17" s="103">
        <f t="shared" si="2"/>
        <v>2028</v>
      </c>
      <c r="M17" s="103">
        <f t="shared" si="2"/>
        <v>2029</v>
      </c>
      <c r="N17" s="103">
        <f t="shared" si="2"/>
        <v>2030</v>
      </c>
      <c r="O17" s="103">
        <f t="shared" si="2"/>
        <v>2031</v>
      </c>
      <c r="P17" s="103">
        <f t="shared" si="2"/>
        <v>2032</v>
      </c>
      <c r="Q17" s="103">
        <f t="shared" si="2"/>
        <v>2033</v>
      </c>
      <c r="R17" s="103">
        <f>R2</f>
        <v>2034</v>
      </c>
      <c r="S17" s="103" t="str">
        <f>S2</f>
        <v>2. fáze</v>
      </c>
    </row>
    <row r="18" spans="1:20">
      <c r="A18" s="107" t="s">
        <v>783</v>
      </c>
      <c r="B18" s="116" t="s">
        <v>369</v>
      </c>
      <c r="C18" s="113" t="e">
        <f>(Výsledovka!E4+Výsledovka!E5)/Rozvaha!E4</f>
        <v>#DIV/0!</v>
      </c>
      <c r="D18" s="113" t="e">
        <f>(Výsledovka!F4+Výsledovka!F5)/Rozvaha!F4</f>
        <v>#DIV/0!</v>
      </c>
      <c r="E18" s="113" t="e">
        <f>(Výsledovka!G4+Výsledovka!G5)/Rozvaha!G4</f>
        <v>#DIV/0!</v>
      </c>
      <c r="F18" s="113" t="e">
        <f>(Výsledovka!H4+Výsledovka!H5+Výsledovka!H26)/Rozvaha!H4</f>
        <v>#DIV/0!</v>
      </c>
      <c r="G18" s="113" t="e">
        <f>(Výsledovka!I4+Výsledovka!I5+Výsledovka!I26)/Rozvaha!I4</f>
        <v>#DIV/0!</v>
      </c>
      <c r="H18" s="113" t="e">
        <f>(Výsledovka!J4+Výsledovka!J5+Výsledovka!J26)/Rozvaha!J4</f>
        <v>#DIV/0!</v>
      </c>
      <c r="I18" s="105" t="e">
        <f>('Plán-ocenění'!G45+'Plán-ocenění'!G50+'Plán-ocenění'!G74)/'Plán-ocenění'!G4</f>
        <v>#DIV/0!</v>
      </c>
      <c r="J18" s="105" t="e">
        <f>('Plán-ocenění'!H45+'Plán-ocenění'!H50+'Plán-ocenění'!H74)/'Plán-ocenění'!H4</f>
        <v>#DIV/0!</v>
      </c>
      <c r="K18" s="105" t="e">
        <f>('Plán-ocenění'!I45+'Plán-ocenění'!I50+'Plán-ocenění'!I74)/'Plán-ocenění'!I4</f>
        <v>#DIV/0!</v>
      </c>
      <c r="L18" s="105" t="e">
        <f>('Plán-ocenění'!J45+'Plán-ocenění'!J50+'Plán-ocenění'!J74)/'Plán-ocenění'!J4</f>
        <v>#DIV/0!</v>
      </c>
      <c r="M18" s="105" t="e">
        <f>('Plán-ocenění'!K45+'Plán-ocenění'!K50+'Plán-ocenění'!K74)/'Plán-ocenění'!K4</f>
        <v>#DIV/0!</v>
      </c>
      <c r="N18" s="105" t="e">
        <f>('Plán-ocenění'!L45+'Plán-ocenění'!L50+'Plán-ocenění'!L74)/'Plán-ocenění'!L4</f>
        <v>#DIV/0!</v>
      </c>
      <c r="O18" s="105" t="e">
        <f>('Plán-ocenění'!M45+'Plán-ocenění'!M50+'Plán-ocenění'!M74)/'Plán-ocenění'!M4</f>
        <v>#DIV/0!</v>
      </c>
      <c r="P18" s="105" t="e">
        <f>('Plán-ocenění'!N45+'Plán-ocenění'!N50+'Plán-ocenění'!N74)/'Plán-ocenění'!N4</f>
        <v>#DIV/0!</v>
      </c>
      <c r="Q18" s="105" t="e">
        <f>('Plán-ocenění'!O45+'Plán-ocenění'!O50+'Plán-ocenění'!O74)/'Plán-ocenění'!O4</f>
        <v>#DIV/0!</v>
      </c>
      <c r="R18" s="105" t="e">
        <f>('Plán-ocenění'!P45+'Plán-ocenění'!P50+'Plán-ocenění'!P74)/'Plán-ocenění'!P4</f>
        <v>#DIV/0!</v>
      </c>
      <c r="S18" s="105" t="e">
        <f>('Plán-ocenění'!Q45+'Plán-ocenění'!Q50+'Plán-ocenění'!Q74)/'Plán-ocenění'!Q4</f>
        <v>#DIV/0!</v>
      </c>
      <c r="T18" s="102" t="s">
        <v>500</v>
      </c>
    </row>
    <row r="19" spans="1:20">
      <c r="A19" s="107" t="s">
        <v>507</v>
      </c>
      <c r="B19" s="116" t="s">
        <v>370</v>
      </c>
      <c r="C19" s="113" t="e">
        <f>Rozvaha!E41/((Výsledovka!E4+Výsledovka!E5)/360)</f>
        <v>#DIV/0!</v>
      </c>
      <c r="D19" s="113" t="e">
        <f>Rozvaha!F41/((Výsledovka!F4+Výsledovka!F5)/360)</f>
        <v>#DIV/0!</v>
      </c>
      <c r="E19" s="113" t="e">
        <f>Rozvaha!G41/((Výsledovka!G4+Výsledovka!G5)/360)</f>
        <v>#DIV/0!</v>
      </c>
      <c r="F19" s="113" t="e">
        <f>Rozvaha!H41/((Výsledovka!H4+Výsledovka!H5+Výsledovka!H26)/270)</f>
        <v>#DIV/0!</v>
      </c>
      <c r="G19" s="113" t="e">
        <f>Rozvaha!I41/((Výsledovka!I4+Výsledovka!I5+Výsledovka!I26)/360)</f>
        <v>#DIV/0!</v>
      </c>
      <c r="H19" s="113" t="e">
        <f>Rozvaha!J41/((Výsledovka!J4+Výsledovka!J5+Výsledovka!J26)/360)</f>
        <v>#DIV/0!</v>
      </c>
      <c r="I19" s="113" t="e">
        <f>'Plán-ocenění'!G10/(('Plán-ocenění'!G50+'Plán-ocenění'!G74+'Plán-ocenění'!F45)/360)</f>
        <v>#DIV/0!</v>
      </c>
      <c r="J19" s="113" t="e">
        <f>'Plán-ocenění'!H10/(('Plán-ocenění'!H50+'Plán-ocenění'!H74+'Plán-ocenění'!G45)/360)</f>
        <v>#DIV/0!</v>
      </c>
      <c r="K19" s="113" t="e">
        <f>'Plán-ocenění'!I10/(('Plán-ocenění'!I50+'Plán-ocenění'!I74+'Plán-ocenění'!H45)/360)</f>
        <v>#DIV/0!</v>
      </c>
      <c r="L19" s="113" t="e">
        <f>'Plán-ocenění'!J10/(('Plán-ocenění'!J50+'Plán-ocenění'!J74+'Plán-ocenění'!I45)/360)</f>
        <v>#DIV/0!</v>
      </c>
      <c r="M19" s="113" t="e">
        <f>'Plán-ocenění'!K10/(('Plán-ocenění'!K50+'Plán-ocenění'!K74+'Plán-ocenění'!J45)/360)</f>
        <v>#DIV/0!</v>
      </c>
      <c r="N19" s="113" t="e">
        <f>'Plán-ocenění'!L10/(('Plán-ocenění'!L50+'Plán-ocenění'!L74+'Plán-ocenění'!K45)/360)</f>
        <v>#DIV/0!</v>
      </c>
      <c r="O19" s="113" t="e">
        <f>'Plán-ocenění'!M10/(('Plán-ocenění'!M50+'Plán-ocenění'!M74+'Plán-ocenění'!L45)/360)</f>
        <v>#DIV/0!</v>
      </c>
      <c r="P19" s="113" t="e">
        <f>'Plán-ocenění'!N10/(('Plán-ocenění'!N50+'Plán-ocenění'!N74+'Plán-ocenění'!M45)/360)</f>
        <v>#DIV/0!</v>
      </c>
      <c r="Q19" s="113" t="e">
        <f>'Plán-ocenění'!O10/(('Plán-ocenění'!O50+'Plán-ocenění'!O74+'Plán-ocenění'!N45)/360)</f>
        <v>#DIV/0!</v>
      </c>
      <c r="R19" s="113" t="e">
        <f>'Plán-ocenění'!P10/(('Plán-ocenění'!P50+'Plán-ocenění'!P74+'Plán-ocenění'!O45)/360)</f>
        <v>#DIV/0!</v>
      </c>
      <c r="S19" s="113" t="e">
        <f>'Plán-ocenění'!Q10/(('Plán-ocenění'!Q50+'Plán-ocenění'!Q74+'Plán-ocenění'!P45)/360)</f>
        <v>#DIV/0!</v>
      </c>
    </row>
    <row r="20" spans="1:20">
      <c r="A20" s="107" t="s">
        <v>771</v>
      </c>
      <c r="B20" s="241" t="s">
        <v>770</v>
      </c>
      <c r="C20" s="114" t="e">
        <f>(Rozvaha!E61)/((Výsledovka!E4+Výsledovka!E5)/360)</f>
        <v>#DIV/0!</v>
      </c>
      <c r="D20" s="114" t="e">
        <f>(Rozvaha!F61)/((Výsledovka!F4+Výsledovka!F5)/360)</f>
        <v>#DIV/0!</v>
      </c>
      <c r="E20" s="114" t="e">
        <f>(Rozvaha!G61)/((Výsledovka!G4+Výsledovka!G5)/360)</f>
        <v>#DIV/0!</v>
      </c>
      <c r="F20" s="114" t="e">
        <f>(Rozvaha!H61)/((Výsledovka!H4+Výsledovka!H5+Výsledovka!H26)/270)</f>
        <v>#DIV/0!</v>
      </c>
      <c r="G20" s="114" t="e">
        <f>(Rozvaha!I61)/((Výsledovka!I4+Výsledovka!I5+Výsledovka!I26)/360)</f>
        <v>#DIV/0!</v>
      </c>
      <c r="H20" s="114" t="e">
        <f>(Rozvaha!J61)/((Výsledovka!J4+Výsledovka!J5+Výsledovka!J26)/360)</f>
        <v>#DIV/0!</v>
      </c>
      <c r="I20" s="114" t="e">
        <f>'Plán-ocenění'!G13/(('Plán-ocenění'!G50+'Plán-ocenění'!G74+'Plán-ocenění'!F45)/360)</f>
        <v>#DIV/0!</v>
      </c>
      <c r="J20" s="114" t="e">
        <f>'Plán-ocenění'!H13/(('Plán-ocenění'!H50+'Plán-ocenění'!H74+'Plán-ocenění'!G45)/360)</f>
        <v>#DIV/0!</v>
      </c>
      <c r="K20" s="114" t="e">
        <f>'Plán-ocenění'!I13/(('Plán-ocenění'!I50+'Plán-ocenění'!I74+'Plán-ocenění'!H45)/360)</f>
        <v>#DIV/0!</v>
      </c>
      <c r="L20" s="114" t="e">
        <f>'Plán-ocenění'!J13/(('Plán-ocenění'!J50+'Plán-ocenění'!J74+'Plán-ocenění'!I45)/360)</f>
        <v>#DIV/0!</v>
      </c>
      <c r="M20" s="114" t="e">
        <f>'Plán-ocenění'!K13/(('Plán-ocenění'!K50+'Plán-ocenění'!K74+'Plán-ocenění'!J45)/360)</f>
        <v>#DIV/0!</v>
      </c>
      <c r="N20" s="114" t="e">
        <f>'Plán-ocenění'!L13/(('Plán-ocenění'!L50+'Plán-ocenění'!L74+'Plán-ocenění'!K45)/360)</f>
        <v>#DIV/0!</v>
      </c>
      <c r="O20" s="114" t="e">
        <f>'Plán-ocenění'!M13/(('Plán-ocenění'!M50+'Plán-ocenění'!M74+'Plán-ocenění'!L45)/360)</f>
        <v>#DIV/0!</v>
      </c>
      <c r="P20" s="114" t="e">
        <f>'Plán-ocenění'!N13/(('Plán-ocenění'!N50+'Plán-ocenění'!N74+'Plán-ocenění'!M45)/360)</f>
        <v>#DIV/0!</v>
      </c>
      <c r="Q20" s="114" t="e">
        <f>'Plán-ocenění'!O13/(('Plán-ocenění'!O50+'Plán-ocenění'!O74+'Plán-ocenění'!N45)/360)</f>
        <v>#DIV/0!</v>
      </c>
      <c r="R20" s="114" t="e">
        <f>'Plán-ocenění'!P13/(('Plán-ocenění'!P50+'Plán-ocenění'!P74+'Plán-ocenění'!O45)/360)</f>
        <v>#DIV/0!</v>
      </c>
      <c r="S20" s="114" t="e">
        <f>'Plán-ocenění'!Q13/(('Plán-ocenění'!Q50+'Plán-ocenění'!Q74+'Plán-ocenění'!P45)/360)</f>
        <v>#DIV/0!</v>
      </c>
      <c r="T20" s="102" t="s">
        <v>385</v>
      </c>
    </row>
    <row r="21" spans="1:20">
      <c r="A21" s="107" t="s">
        <v>772</v>
      </c>
      <c r="B21" s="241" t="s">
        <v>773</v>
      </c>
      <c r="C21" s="114" t="e">
        <f>Rozvaha!E140/((Výsledovka!E4+Výsledovka!E5)/360)</f>
        <v>#DIV/0!</v>
      </c>
      <c r="D21" s="114" t="e">
        <f>Rozvaha!F140/((Výsledovka!F4+Výsledovka!F5)/360)</f>
        <v>#DIV/0!</v>
      </c>
      <c r="E21" s="114" t="e">
        <f>Rozvaha!G140/((Výsledovka!G4+Výsledovka!G5)/360)</f>
        <v>#DIV/0!</v>
      </c>
      <c r="F21" s="114" t="e">
        <f>Rozvaha!H140/((Výsledovka!H4+Výsledovka!H5+Výsledovka!H26)/270)</f>
        <v>#DIV/0!</v>
      </c>
      <c r="G21" s="114" t="e">
        <f>Rozvaha!I140/((Výsledovka!I4+Výsledovka!I5+Výsledovka!I26)/360)</f>
        <v>#DIV/0!</v>
      </c>
      <c r="H21" s="114" t="e">
        <f>Rozvaha!J140/((Výsledovka!J4+Výsledovka!J5+Výsledovka!J26)/360)</f>
        <v>#DIV/0!</v>
      </c>
      <c r="I21" s="114" t="e">
        <f>'Plán-ocenění'!G33/(('Plán-ocenění'!G50+'Plán-ocenění'!G74+'Plán-ocenění'!F45)/360)</f>
        <v>#DIV/0!</v>
      </c>
      <c r="J21" s="114" t="e">
        <f>'Plán-ocenění'!H33/(('Plán-ocenění'!H50+'Plán-ocenění'!H74+'Plán-ocenění'!G45)/360)</f>
        <v>#DIV/0!</v>
      </c>
      <c r="K21" s="114" t="e">
        <f>'Plán-ocenění'!I33/(('Plán-ocenění'!I50+'Plán-ocenění'!I74+'Plán-ocenění'!H45)/360)</f>
        <v>#DIV/0!</v>
      </c>
      <c r="L21" s="114" t="e">
        <f>'Plán-ocenění'!J33/(('Plán-ocenění'!J50+'Plán-ocenění'!J74+'Plán-ocenění'!I45)/360)</f>
        <v>#DIV/0!</v>
      </c>
      <c r="M21" s="114" t="e">
        <f>'Plán-ocenění'!K33/(('Plán-ocenění'!K50+'Plán-ocenění'!K74+'Plán-ocenění'!J45)/360)</f>
        <v>#DIV/0!</v>
      </c>
      <c r="N21" s="114" t="e">
        <f>'Plán-ocenění'!L33/(('Plán-ocenění'!L50+'Plán-ocenění'!L74+'Plán-ocenění'!K45)/360)</f>
        <v>#DIV/0!</v>
      </c>
      <c r="O21" s="114" t="e">
        <f>'Plán-ocenění'!M33/(('Plán-ocenění'!M50+'Plán-ocenění'!M74+'Plán-ocenění'!L45)/360)</f>
        <v>#DIV/0!</v>
      </c>
      <c r="P21" s="114" t="e">
        <f>'Plán-ocenění'!N33/(('Plán-ocenění'!N50+'Plán-ocenění'!N74+'Plán-ocenění'!M45)/360)</f>
        <v>#DIV/0!</v>
      </c>
      <c r="Q21" s="114" t="e">
        <f>'Plán-ocenění'!O33/(('Plán-ocenění'!O50+'Plán-ocenění'!O74+'Plán-ocenění'!N45)/360)</f>
        <v>#DIV/0!</v>
      </c>
      <c r="R21" s="114" t="e">
        <f>'Plán-ocenění'!P33/(('Plán-ocenění'!P50+'Plán-ocenění'!P74+'Plán-ocenění'!O45)/360)</f>
        <v>#DIV/0!</v>
      </c>
      <c r="S21" s="114" t="e">
        <f>'Plán-ocenění'!Q33/(('Plán-ocenění'!Q50+'Plán-ocenění'!Q74+'Plán-ocenění'!P45)/360)</f>
        <v>#DIV/0!</v>
      </c>
      <c r="T21" s="102" t="s">
        <v>534</v>
      </c>
    </row>
    <row r="22" spans="1:20">
      <c r="A22" s="107" t="s">
        <v>583</v>
      </c>
      <c r="B22" s="115" t="s">
        <v>508</v>
      </c>
      <c r="C22" s="114" t="e">
        <f>Rozvaha!E40/((Výsledovka!E4+Výsledovka!E5+Výsledovka!E26)/360)</f>
        <v>#DIV/0!</v>
      </c>
      <c r="D22" s="114" t="e">
        <f>Rozvaha!F40/((Výsledovka!F4+Výsledovka!F5+Výsledovka!F26)/360)</f>
        <v>#DIV/0!</v>
      </c>
      <c r="E22" s="114" t="e">
        <f>Rozvaha!G40/((Výsledovka!G4+Výsledovka!G5+Výsledovka!G26)/360)</f>
        <v>#DIV/0!</v>
      </c>
      <c r="F22" s="114" t="e">
        <f>Rozvaha!H40/((Výsledovka!H4+Výsledovka!H5+Výsledovka!H26)/270)</f>
        <v>#DIV/0!</v>
      </c>
      <c r="G22" s="114" t="e">
        <f>Rozvaha!I40/((Výsledovka!I4+Výsledovka!I5+Výsledovka!I26)/360)</f>
        <v>#DIV/0!</v>
      </c>
      <c r="H22" s="114" t="e">
        <f>Rozvaha!J40/((Výsledovka!J4+Výsledovka!J5+Výsledovka!J26)/360)</f>
        <v>#DIV/0!</v>
      </c>
      <c r="I22" s="114" t="e">
        <f>'Plán-ocenění'!G9/(('Plán-ocenění'!G50+'Plán-ocenění'!G74+'Plán-ocenění'!F45)/360)</f>
        <v>#DIV/0!</v>
      </c>
      <c r="J22" s="114" t="e">
        <f>'Plán-ocenění'!H9/(('Plán-ocenění'!H50+'Plán-ocenění'!H74+'Plán-ocenění'!G45)/360)</f>
        <v>#DIV/0!</v>
      </c>
      <c r="K22" s="114" t="e">
        <f>'Plán-ocenění'!I9/(('Plán-ocenění'!I50+'Plán-ocenění'!I74+'Plán-ocenění'!H45)/360)</f>
        <v>#DIV/0!</v>
      </c>
      <c r="L22" s="114" t="e">
        <f>'Plán-ocenění'!J9/(('Plán-ocenění'!J50+'Plán-ocenění'!J74+'Plán-ocenění'!I45)/360)</f>
        <v>#DIV/0!</v>
      </c>
      <c r="M22" s="114" t="e">
        <f>'Plán-ocenění'!K9/(('Plán-ocenění'!K50+'Plán-ocenění'!K74+'Plán-ocenění'!J45)/360)</f>
        <v>#DIV/0!</v>
      </c>
      <c r="N22" s="114" t="e">
        <f>'Plán-ocenění'!L9/(('Plán-ocenění'!L50+'Plán-ocenění'!L74+'Plán-ocenění'!K45)/360)</f>
        <v>#DIV/0!</v>
      </c>
      <c r="O22" s="114" t="e">
        <f>'Plán-ocenění'!M9/(('Plán-ocenění'!M50+'Plán-ocenění'!M74+'Plán-ocenění'!L45)/360)</f>
        <v>#DIV/0!</v>
      </c>
      <c r="P22" s="114" t="e">
        <f>'Plán-ocenění'!N9/(('Plán-ocenění'!N50+'Plán-ocenění'!N74+'Plán-ocenění'!M45)/360)</f>
        <v>#DIV/0!</v>
      </c>
      <c r="Q22" s="114" t="e">
        <f>'Plán-ocenění'!O9/(('Plán-ocenění'!O50+'Plán-ocenění'!O74+'Plán-ocenění'!N45)/360)</f>
        <v>#DIV/0!</v>
      </c>
      <c r="R22" s="114" t="e">
        <f>'Plán-ocenění'!P9/(('Plán-ocenění'!P50+'Plán-ocenění'!P74+'Plán-ocenění'!O45)/360)</f>
        <v>#DIV/0!</v>
      </c>
      <c r="S22" s="114" t="e">
        <f>'Plán-ocenění'!Q9/(('Plán-ocenění'!Q50+'Plán-ocenění'!Q74+'Plán-ocenění'!P45)/360)</f>
        <v>#DIV/0!</v>
      </c>
    </row>
    <row r="23" spans="1:20">
      <c r="A23" s="242"/>
      <c r="B23" s="243"/>
      <c r="C23" s="244"/>
      <c r="D23" s="244"/>
      <c r="E23" s="244"/>
      <c r="F23" s="244"/>
      <c r="G23" s="244"/>
      <c r="H23" s="244"/>
    </row>
    <row r="24" spans="1:20">
      <c r="A24" s="121" t="s">
        <v>60</v>
      </c>
      <c r="B24" s="214" t="s">
        <v>362</v>
      </c>
      <c r="C24" s="214">
        <f>C2</f>
        <v>2017</v>
      </c>
      <c r="D24" s="214">
        <f>D2</f>
        <v>2020</v>
      </c>
      <c r="E24" s="214">
        <f>E2</f>
        <v>2021</v>
      </c>
      <c r="F24" s="214">
        <f>F2</f>
        <v>2022</v>
      </c>
      <c r="G24" s="214">
        <f>G2</f>
        <v>2023</v>
      </c>
      <c r="H24" s="214">
        <f>H17</f>
        <v>2024</v>
      </c>
      <c r="I24" s="103">
        <f>I2</f>
        <v>2025</v>
      </c>
      <c r="J24" s="103">
        <f>J2</f>
        <v>2026</v>
      </c>
      <c r="K24" s="103">
        <f t="shared" ref="K24:Q24" si="3">K2</f>
        <v>2027</v>
      </c>
      <c r="L24" s="103">
        <f t="shared" si="3"/>
        <v>2028</v>
      </c>
      <c r="M24" s="103">
        <f t="shared" si="3"/>
        <v>2029</v>
      </c>
      <c r="N24" s="103">
        <f t="shared" si="3"/>
        <v>2030</v>
      </c>
      <c r="O24" s="103">
        <f t="shared" si="3"/>
        <v>2031</v>
      </c>
      <c r="P24" s="103">
        <f t="shared" si="3"/>
        <v>2032</v>
      </c>
      <c r="Q24" s="103">
        <f t="shared" si="3"/>
        <v>2033</v>
      </c>
      <c r="R24" s="103">
        <f>R2</f>
        <v>2034</v>
      </c>
      <c r="S24" s="103" t="str">
        <f>S2</f>
        <v>2. fáze</v>
      </c>
      <c r="T24" s="102" t="s">
        <v>372</v>
      </c>
    </row>
    <row r="25" spans="1:20">
      <c r="A25" s="107" t="s">
        <v>725</v>
      </c>
      <c r="B25" s="116" t="s">
        <v>371</v>
      </c>
      <c r="C25" s="125" t="e">
        <f>Rozvaha!E112/Rozvaha!E89</f>
        <v>#DIV/0!</v>
      </c>
      <c r="D25" s="125" t="e">
        <f>Rozvaha!F112/Rozvaha!F89</f>
        <v>#DIV/0!</v>
      </c>
      <c r="E25" s="125" t="e">
        <f>Rozvaha!G112/Rozvaha!G89</f>
        <v>#DIV/0!</v>
      </c>
      <c r="F25" s="125" t="e">
        <f>Rozvaha!H112/Rozvaha!H89</f>
        <v>#DIV/0!</v>
      </c>
      <c r="G25" s="125" t="e">
        <f>Rozvaha!I112/Rozvaha!I89</f>
        <v>#DIV/0!</v>
      </c>
      <c r="H25" s="125" t="e">
        <f>Rozvaha!J112/Rozvaha!J89</f>
        <v>#DIV/0!</v>
      </c>
      <c r="I25" s="104" t="e">
        <f>'Plán-ocenění'!G27/'Plán-ocenění'!G19</f>
        <v>#DIV/0!</v>
      </c>
      <c r="J25" s="104" t="e">
        <f>'Plán-ocenění'!H27/'Plán-ocenění'!H19</f>
        <v>#DIV/0!</v>
      </c>
      <c r="K25" s="104" t="e">
        <f>'Plán-ocenění'!I27/'Plán-ocenění'!I19</f>
        <v>#DIV/0!</v>
      </c>
      <c r="L25" s="104" t="e">
        <f>'Plán-ocenění'!J27/'Plán-ocenění'!J19</f>
        <v>#DIV/0!</v>
      </c>
      <c r="M25" s="104" t="e">
        <f>'Plán-ocenění'!K27/'Plán-ocenění'!K19</f>
        <v>#DIV/0!</v>
      </c>
      <c r="N25" s="104" t="e">
        <f>'Plán-ocenění'!L27/'Plán-ocenění'!L19</f>
        <v>#DIV/0!</v>
      </c>
      <c r="O25" s="104" t="e">
        <f>'Plán-ocenění'!M27/'Plán-ocenění'!M19</f>
        <v>#DIV/0!</v>
      </c>
      <c r="P25" s="104" t="e">
        <f>'Plán-ocenění'!N27/'Plán-ocenění'!N19</f>
        <v>#DIV/0!</v>
      </c>
      <c r="Q25" s="104" t="e">
        <f>'Plán-ocenění'!O27/'Plán-ocenění'!O19</f>
        <v>#DIV/0!</v>
      </c>
      <c r="R25" s="104" t="e">
        <f>'Plán-ocenění'!P27/'Plán-ocenění'!P19</f>
        <v>#DIV/0!</v>
      </c>
      <c r="S25" s="104" t="e">
        <f>'Plán-ocenění'!Q27/'Plán-ocenění'!Q19</f>
        <v>#DIV/0!</v>
      </c>
      <c r="T25" s="102" t="s">
        <v>538</v>
      </c>
    </row>
    <row r="26" spans="1:20">
      <c r="A26" s="107" t="s">
        <v>784</v>
      </c>
      <c r="B26" s="116" t="s">
        <v>785</v>
      </c>
      <c r="C26" s="125"/>
      <c r="D26" s="125" t="e">
        <f>Rozvaha!F119/Rozvaha!F89</f>
        <v>#DIV/0!</v>
      </c>
      <c r="E26" s="125" t="e">
        <f>Rozvaha!G119/Rozvaha!G89</f>
        <v>#DIV/0!</v>
      </c>
      <c r="F26" s="125" t="e">
        <f>Rozvaha!H119/Rozvaha!H89</f>
        <v>#DIV/0!</v>
      </c>
      <c r="G26" s="125" t="e">
        <f>Rozvaha!I119/Rozvaha!I89</f>
        <v>#DIV/0!</v>
      </c>
      <c r="H26" s="125" t="e">
        <f>Rozvaha!J119/Rozvaha!J89</f>
        <v>#DIV/0!</v>
      </c>
      <c r="I26" s="104"/>
      <c r="J26" s="104"/>
      <c r="K26" s="104"/>
      <c r="L26" s="104"/>
      <c r="M26" s="104"/>
      <c r="N26" s="104"/>
      <c r="O26" s="104"/>
      <c r="P26" s="104"/>
      <c r="Q26" s="104"/>
      <c r="R26" s="104"/>
      <c r="S26" s="104"/>
    </row>
    <row r="27" spans="1:20">
      <c r="A27" s="107" t="s">
        <v>379</v>
      </c>
      <c r="B27" s="116" t="s">
        <v>373</v>
      </c>
      <c r="C27" s="125" t="e">
        <f>Rozvaha!E112/Rozvaha!E90</f>
        <v>#DIV/0!</v>
      </c>
      <c r="D27" s="125" t="e">
        <f>Rozvaha!F112/Rozvaha!F90</f>
        <v>#DIV/0!</v>
      </c>
      <c r="E27" s="125" t="e">
        <f>Rozvaha!G112/Rozvaha!G90</f>
        <v>#DIV/0!</v>
      </c>
      <c r="F27" s="125" t="e">
        <f>Rozvaha!H112/Rozvaha!H90</f>
        <v>#DIV/0!</v>
      </c>
      <c r="G27" s="125" t="e">
        <f>Rozvaha!I112/Rozvaha!I90</f>
        <v>#DIV/0!</v>
      </c>
      <c r="H27" s="125" t="e">
        <f>Rozvaha!J112/Rozvaha!J90</f>
        <v>#DIV/0!</v>
      </c>
      <c r="I27" s="104" t="e">
        <f>'Plán-ocenění'!G27/'Plán-ocenění'!G20</f>
        <v>#DIV/0!</v>
      </c>
      <c r="J27" s="104" t="e">
        <f>'Plán-ocenění'!H27/'Plán-ocenění'!H20</f>
        <v>#DIV/0!</v>
      </c>
      <c r="K27" s="104" t="e">
        <f>'Plán-ocenění'!I27/'Plán-ocenění'!I20</f>
        <v>#DIV/0!</v>
      </c>
      <c r="L27" s="104" t="e">
        <f>'Plán-ocenění'!J27/'Plán-ocenění'!J20</f>
        <v>#DIV/0!</v>
      </c>
      <c r="M27" s="104" t="e">
        <f>'Plán-ocenění'!K27/'Plán-ocenění'!K20</f>
        <v>#DIV/0!</v>
      </c>
      <c r="N27" s="104" t="e">
        <f>'Plán-ocenění'!L27/'Plán-ocenění'!L20</f>
        <v>#DIV/0!</v>
      </c>
      <c r="O27" s="104" t="e">
        <f>'Plán-ocenění'!M27/'Plán-ocenění'!M20</f>
        <v>#DIV/0!</v>
      </c>
      <c r="P27" s="104" t="e">
        <f>'Plán-ocenění'!N27/'Plán-ocenění'!N20</f>
        <v>#DIV/0!</v>
      </c>
      <c r="Q27" s="104" t="e">
        <f>'Plán-ocenění'!O27/'Plán-ocenění'!O20</f>
        <v>#DIV/0!</v>
      </c>
      <c r="R27" s="104" t="e">
        <f>'Plán-ocenění'!P27/'Plán-ocenění'!P20</f>
        <v>#DIV/0!</v>
      </c>
      <c r="S27" s="104" t="e">
        <f>'Plán-ocenění'!Q27/'Plán-ocenění'!Q20</f>
        <v>#DIV/0!</v>
      </c>
    </row>
    <row r="28" spans="1:20">
      <c r="A28" s="46" t="s">
        <v>384</v>
      </c>
      <c r="B28" s="116" t="s">
        <v>374</v>
      </c>
      <c r="C28" s="125" t="e">
        <f>Rozvaha!E90/Rozvaha!E89</f>
        <v>#DIV/0!</v>
      </c>
      <c r="D28" s="125" t="e">
        <f>Rozvaha!F90/Rozvaha!F89</f>
        <v>#DIV/0!</v>
      </c>
      <c r="E28" s="125" t="e">
        <f>Rozvaha!G90/Rozvaha!G89</f>
        <v>#DIV/0!</v>
      </c>
      <c r="F28" s="125" t="e">
        <f>Rozvaha!H90/Rozvaha!H89</f>
        <v>#DIV/0!</v>
      </c>
      <c r="G28" s="125" t="e">
        <f>Rozvaha!I90/Rozvaha!I89</f>
        <v>#DIV/0!</v>
      </c>
      <c r="H28" s="125" t="e">
        <f>Rozvaha!J90/Rozvaha!J89</f>
        <v>#DIV/0!</v>
      </c>
      <c r="I28" s="104" t="e">
        <f>'Plán-ocenění'!G20/'Plán-ocenění'!G19</f>
        <v>#DIV/0!</v>
      </c>
      <c r="J28" s="104" t="e">
        <f>'Plán-ocenění'!H20/'Plán-ocenění'!H19</f>
        <v>#DIV/0!</v>
      </c>
      <c r="K28" s="104" t="e">
        <f>'Plán-ocenění'!I20/'Plán-ocenění'!I19</f>
        <v>#DIV/0!</v>
      </c>
      <c r="L28" s="104" t="e">
        <f>'Plán-ocenění'!J20/'Plán-ocenění'!J19</f>
        <v>#DIV/0!</v>
      </c>
      <c r="M28" s="104" t="e">
        <f>'Plán-ocenění'!K20/'Plán-ocenění'!K19</f>
        <v>#DIV/0!</v>
      </c>
      <c r="N28" s="104" t="e">
        <f>'Plán-ocenění'!L20/'Plán-ocenění'!L19</f>
        <v>#DIV/0!</v>
      </c>
      <c r="O28" s="104" t="e">
        <f>'Plán-ocenění'!M20/'Plán-ocenění'!M19</f>
        <v>#DIV/0!</v>
      </c>
      <c r="P28" s="104" t="e">
        <f>'Plán-ocenění'!N20/'Plán-ocenění'!N19</f>
        <v>#DIV/0!</v>
      </c>
      <c r="Q28" s="104" t="e">
        <f>'Plán-ocenění'!O20/'Plán-ocenění'!O19</f>
        <v>#DIV/0!</v>
      </c>
      <c r="R28" s="104" t="e">
        <f>'Plán-ocenění'!P20/'Plán-ocenění'!P19</f>
        <v>#DIV/0!</v>
      </c>
      <c r="S28" s="104" t="e">
        <f>'Plán-ocenění'!Q20/'Plán-ocenění'!Q19</f>
        <v>#DIV/0!</v>
      </c>
    </row>
    <row r="29" spans="1:20">
      <c r="A29" s="107" t="s">
        <v>44</v>
      </c>
      <c r="B29" s="116" t="s">
        <v>381</v>
      </c>
      <c r="C29" s="113" t="e">
        <f>(Rozvaha!E112-Rozvaha!E74)/(Výsledovka!E36+Výsledovka!E22)</f>
        <v>#DIV/0!</v>
      </c>
      <c r="D29" s="113" t="e">
        <f>(Rozvaha!F112-Rozvaha!F74)/(Výsledovka!F36+Výsledovka!F22)</f>
        <v>#DIV/0!</v>
      </c>
      <c r="E29" s="113" t="e">
        <f>(Rozvaha!G112-Rozvaha!G74)/(Výsledovka!G36+Výsledovka!G22)</f>
        <v>#DIV/0!</v>
      </c>
      <c r="F29" s="113" t="e">
        <f>(Rozvaha!H112-Rozvaha!H74)/((Výsledovka!H36+Výsledovka!H22)/270*360)</f>
        <v>#DIV/0!</v>
      </c>
      <c r="G29" s="113" t="e">
        <f>(Rozvaha!I112-Rozvaha!I74)/(Výsledovka!I36+Výsledovka!I22)</f>
        <v>#DIV/0!</v>
      </c>
      <c r="H29" s="113" t="e">
        <f>(Rozvaha!J112-Rozvaha!J74)/((Výsledovka!J36+Výsledovka!J22)/_xlfn.DAYS(H52,G52)*360)</f>
        <v>#DIV/0!</v>
      </c>
      <c r="I29" s="113" t="e">
        <f>('Plán-ocenění'!G26+'Plán-ocenění'!G27-'Plán-ocenění'!G16)/('Plán-ocenění'!G84+'Plán-ocenění'!G70)</f>
        <v>#DIV/0!</v>
      </c>
      <c r="J29" s="113" t="e">
        <f>('Plán-ocenění'!H26+'Plán-ocenění'!H27-'Plán-ocenění'!H16)/('Plán-ocenění'!H84+'Plán-ocenění'!H70)</f>
        <v>#DIV/0!</v>
      </c>
      <c r="K29" s="113" t="e">
        <f>('Plán-ocenění'!I26+'Plán-ocenění'!I27-'Plán-ocenění'!I16)/('Plán-ocenění'!I84+'Plán-ocenění'!I70)</f>
        <v>#DIV/0!</v>
      </c>
      <c r="L29" s="113" t="e">
        <f>('Plán-ocenění'!J26+'Plán-ocenění'!J27-'Plán-ocenění'!J16)/('Plán-ocenění'!J84+'Plán-ocenění'!J70)</f>
        <v>#DIV/0!</v>
      </c>
      <c r="M29" s="113" t="e">
        <f>('Plán-ocenění'!K26+'Plán-ocenění'!K27-'Plán-ocenění'!K16)/('Plán-ocenění'!K84+'Plán-ocenění'!K70)</f>
        <v>#DIV/0!</v>
      </c>
      <c r="N29" s="113" t="e">
        <f>('Plán-ocenění'!L26+'Plán-ocenění'!L27-'Plán-ocenění'!L16)/('Plán-ocenění'!L84+'Plán-ocenění'!L70)</f>
        <v>#DIV/0!</v>
      </c>
      <c r="O29" s="113" t="e">
        <f>('Plán-ocenění'!M26+'Plán-ocenění'!M27-'Plán-ocenění'!M16)/('Plán-ocenění'!M84+'Plán-ocenění'!M70)</f>
        <v>#DIV/0!</v>
      </c>
      <c r="P29" s="113" t="e">
        <f>('Plán-ocenění'!N26+'Plán-ocenění'!N27-'Plán-ocenění'!N16)/('Plán-ocenění'!N84+'Plán-ocenění'!N70)</f>
        <v>#DIV/0!</v>
      </c>
      <c r="Q29" s="113" t="e">
        <f>('Plán-ocenění'!O26+'Plán-ocenění'!O27-'Plán-ocenění'!O16)/('Plán-ocenění'!O84+'Plán-ocenění'!O70)</f>
        <v>#DIV/0!</v>
      </c>
      <c r="R29" s="113" t="e">
        <f>('Plán-ocenění'!P26+'Plán-ocenění'!P27-'Plán-ocenění'!P16)/('Plán-ocenění'!P84+'Plán-ocenění'!P70)</f>
        <v>#DIV/0!</v>
      </c>
      <c r="S29" s="113" t="e">
        <f>('Plán-ocenění'!Q26+'Plán-ocenění'!Q27-'Plán-ocenění'!Q16)/('Plán-ocenění'!Q84+'Plán-ocenění'!Q70)</f>
        <v>#DIV/0!</v>
      </c>
      <c r="T29" s="102" t="s">
        <v>383</v>
      </c>
    </row>
    <row r="30" spans="1:20">
      <c r="A30" s="107" t="s">
        <v>375</v>
      </c>
      <c r="B30" s="116" t="s">
        <v>376</v>
      </c>
      <c r="C30" s="113" t="e">
        <f>Výsledovka!E36/Výsledovka!E53</f>
        <v>#DIV/0!</v>
      </c>
      <c r="D30" s="113" t="e">
        <f>Výsledovka!F36/Výsledovka!F53</f>
        <v>#DIV/0!</v>
      </c>
      <c r="E30" s="113" t="e">
        <f>Výsledovka!G36/Výsledovka!G53</f>
        <v>#DIV/0!</v>
      </c>
      <c r="F30" s="113" t="e">
        <f>Výsledovka!H36/Výsledovka!H53</f>
        <v>#DIV/0!</v>
      </c>
      <c r="G30" s="113" t="e">
        <f>Výsledovka!I36/Výsledovka!I53</f>
        <v>#DIV/0!</v>
      </c>
      <c r="H30" s="113" t="e">
        <f>Výsledovka!J36/Výsledovka!J53</f>
        <v>#DIV/0!</v>
      </c>
      <c r="I30" s="105" t="e">
        <f>'Plán-ocenění'!G84/'Plán-ocenění'!G93</f>
        <v>#DIV/0!</v>
      </c>
      <c r="J30" s="105" t="e">
        <f>'Plán-ocenění'!H84/'Plán-ocenění'!H93</f>
        <v>#DIV/0!</v>
      </c>
      <c r="K30" s="105" t="e">
        <f>'Plán-ocenění'!I84/'Plán-ocenění'!I93</f>
        <v>#DIV/0!</v>
      </c>
      <c r="L30" s="105" t="e">
        <f>'Plán-ocenění'!J84/'Plán-ocenění'!J93</f>
        <v>#DIV/0!</v>
      </c>
      <c r="M30" s="105" t="e">
        <f>'Plán-ocenění'!K84/'Plán-ocenění'!K93</f>
        <v>#DIV/0!</v>
      </c>
      <c r="N30" s="105" t="e">
        <f>'Plán-ocenění'!L84/'Plán-ocenění'!L93</f>
        <v>#DIV/0!</v>
      </c>
      <c r="O30" s="105" t="e">
        <f>'Plán-ocenění'!M84/'Plán-ocenění'!M93</f>
        <v>#DIV/0!</v>
      </c>
      <c r="P30" s="105" t="e">
        <f>'Plán-ocenění'!N84/'Plán-ocenění'!N93</f>
        <v>#DIV/0!</v>
      </c>
      <c r="Q30" s="105" t="e">
        <f>'Plán-ocenění'!O84/'Plán-ocenění'!O93</f>
        <v>#DIV/0!</v>
      </c>
      <c r="R30" s="105" t="e">
        <f>'Plán-ocenění'!P84/'Plán-ocenění'!P93</f>
        <v>#DIV/0!</v>
      </c>
      <c r="S30" s="105" t="e">
        <f>'Plán-ocenění'!Q84/'Plán-ocenění'!Q93</f>
        <v>#DIV/0!</v>
      </c>
      <c r="T30" s="102" t="s">
        <v>386</v>
      </c>
    </row>
    <row r="31" spans="1:20">
      <c r="A31" s="46" t="s">
        <v>377</v>
      </c>
      <c r="B31" s="241" t="s">
        <v>378</v>
      </c>
      <c r="C31" s="125" t="e">
        <f>Rozvaha!E90/Rozvaha!E6</f>
        <v>#DIV/0!</v>
      </c>
      <c r="D31" s="125" t="e">
        <f>Rozvaha!F90/Rozvaha!F6</f>
        <v>#DIV/0!</v>
      </c>
      <c r="E31" s="125" t="e">
        <f>Rozvaha!G90/Rozvaha!G6</f>
        <v>#DIV/0!</v>
      </c>
      <c r="F31" s="125" t="e">
        <f>Rozvaha!H90/Rozvaha!H6</f>
        <v>#DIV/0!</v>
      </c>
      <c r="G31" s="125" t="e">
        <f>Rozvaha!I90/Rozvaha!I6</f>
        <v>#DIV/0!</v>
      </c>
      <c r="H31" s="125" t="e">
        <f>Rozvaha!J90/Rozvaha!J6</f>
        <v>#DIV/0!</v>
      </c>
      <c r="I31" s="104" t="e">
        <f>'Plán-ocenění'!G20/'Plán-ocenění'!G5</f>
        <v>#DIV/0!</v>
      </c>
      <c r="J31" s="104" t="e">
        <f>'Plán-ocenění'!H20/'Plán-ocenění'!H5</f>
        <v>#DIV/0!</v>
      </c>
      <c r="K31" s="104" t="e">
        <f>'Plán-ocenění'!I20/'Plán-ocenění'!I5</f>
        <v>#DIV/0!</v>
      </c>
      <c r="L31" s="104" t="e">
        <f>'Plán-ocenění'!J20/'Plán-ocenění'!J5</f>
        <v>#DIV/0!</v>
      </c>
      <c r="M31" s="104" t="e">
        <f>'Plán-ocenění'!K20/'Plán-ocenění'!K5</f>
        <v>#DIV/0!</v>
      </c>
      <c r="N31" s="104" t="e">
        <f>'Plán-ocenění'!L20/'Plán-ocenění'!L5</f>
        <v>#DIV/0!</v>
      </c>
      <c r="O31" s="104" t="e">
        <f>'Plán-ocenění'!M20/'Plán-ocenění'!M5</f>
        <v>#DIV/0!</v>
      </c>
      <c r="P31" s="104" t="e">
        <f>'Plán-ocenění'!N20/'Plán-ocenění'!N5</f>
        <v>#DIV/0!</v>
      </c>
      <c r="Q31" s="104" t="e">
        <f>'Plán-ocenění'!O20/'Plán-ocenění'!O5</f>
        <v>#DIV/0!</v>
      </c>
      <c r="R31" s="104" t="e">
        <f>'Plán-ocenění'!P20/'Plán-ocenění'!P5</f>
        <v>#DIV/0!</v>
      </c>
      <c r="S31" s="104" t="e">
        <f>'Plán-ocenění'!Q20/'Plán-ocenění'!Q5</f>
        <v>#DIV/0!</v>
      </c>
      <c r="T31" s="102" t="s">
        <v>503</v>
      </c>
    </row>
    <row r="32" spans="1:20" ht="15.75" customHeight="1">
      <c r="A32" s="107" t="s">
        <v>517</v>
      </c>
      <c r="B32" s="245" t="s">
        <v>774</v>
      </c>
      <c r="C32" s="125" t="e">
        <f>Rozvaha!E6/(Rozvaha!E90+Rozvaha!E119)</f>
        <v>#DIV/0!</v>
      </c>
      <c r="D32" s="125" t="e">
        <f>Rozvaha!F6/(Rozvaha!F90+Rozvaha!F119)</f>
        <v>#DIV/0!</v>
      </c>
      <c r="E32" s="125" t="e">
        <f>Rozvaha!G6/(Rozvaha!G90+Rozvaha!G119)</f>
        <v>#DIV/0!</v>
      </c>
      <c r="F32" s="125" t="e">
        <f>Rozvaha!H6/(Rozvaha!H90+Rozvaha!H119)</f>
        <v>#DIV/0!</v>
      </c>
      <c r="G32" s="125" t="e">
        <f>Rozvaha!I6/(Rozvaha!I90+Rozvaha!I119)</f>
        <v>#DIV/0!</v>
      </c>
      <c r="H32" s="125" t="e">
        <f>Rozvaha!J6/(Rozvaha!J90+Rozvaha!J119)</f>
        <v>#DIV/0!</v>
      </c>
      <c r="I32" s="105" t="e">
        <f>'Plán-ocenění'!G5/('Plán-ocenění'!G20+'Plán-ocenění'!G28)</f>
        <v>#DIV/0!</v>
      </c>
      <c r="J32" s="105" t="e">
        <f>'Plán-ocenění'!H5/('Plán-ocenění'!H20+'Plán-ocenění'!H28)</f>
        <v>#DIV/0!</v>
      </c>
      <c r="K32" s="105" t="e">
        <f>'Plán-ocenění'!I5/('Plán-ocenění'!I20+'Plán-ocenění'!I28)</f>
        <v>#DIV/0!</v>
      </c>
      <c r="L32" s="105" t="e">
        <f>'Plán-ocenění'!J5/('Plán-ocenění'!J20+'Plán-ocenění'!J28)</f>
        <v>#DIV/0!</v>
      </c>
      <c r="M32" s="105" t="e">
        <f>'Plán-ocenění'!K5/('Plán-ocenění'!K20+'Plán-ocenění'!K28)</f>
        <v>#DIV/0!</v>
      </c>
      <c r="N32" s="105" t="e">
        <f>'Plán-ocenění'!L5/('Plán-ocenění'!L20+'Plán-ocenění'!L28)</f>
        <v>#DIV/0!</v>
      </c>
      <c r="O32" s="105" t="e">
        <f>'Plán-ocenění'!M5/('Plán-ocenění'!M20+'Plán-ocenění'!M28)</f>
        <v>#DIV/0!</v>
      </c>
      <c r="P32" s="105" t="e">
        <f>'Plán-ocenění'!N5/('Plán-ocenění'!N20+'Plán-ocenění'!N28)</f>
        <v>#DIV/0!</v>
      </c>
      <c r="Q32" s="105" t="e">
        <f>'Plán-ocenění'!O5/('Plán-ocenění'!O20+'Plán-ocenění'!O28)</f>
        <v>#DIV/0!</v>
      </c>
      <c r="R32" s="105" t="e">
        <f>'Plán-ocenění'!P5/('Plán-ocenění'!P20+'Plán-ocenění'!P28)</f>
        <v>#DIV/0!</v>
      </c>
      <c r="S32" s="105" t="e">
        <f>'Plán-ocenění'!Q5/('Plán-ocenění'!Q20+'Plán-ocenění'!Q28)</f>
        <v>#DIV/0!</v>
      </c>
      <c r="T32" s="102" t="s">
        <v>509</v>
      </c>
    </row>
    <row r="33" spans="1:19">
      <c r="A33" s="246"/>
      <c r="B33" s="247"/>
      <c r="C33" s="117"/>
      <c r="D33" s="117"/>
      <c r="E33" s="117"/>
      <c r="F33" s="117"/>
      <c r="G33" s="117"/>
      <c r="H33" s="117"/>
    </row>
    <row r="34" spans="1:19">
      <c r="A34" s="107" t="s">
        <v>39</v>
      </c>
      <c r="B34" s="248"/>
      <c r="C34" s="248">
        <f>C2</f>
        <v>2017</v>
      </c>
      <c r="D34" s="248">
        <f>D2</f>
        <v>2020</v>
      </c>
      <c r="E34" s="248">
        <f>E2</f>
        <v>2021</v>
      </c>
      <c r="F34" s="248">
        <f>F2</f>
        <v>2022</v>
      </c>
      <c r="G34" s="248">
        <f>G2</f>
        <v>2023</v>
      </c>
      <c r="H34" s="214">
        <f>H24</f>
        <v>2024</v>
      </c>
      <c r="I34" s="103">
        <f>I2</f>
        <v>2025</v>
      </c>
      <c r="J34" s="103">
        <f>J2</f>
        <v>2026</v>
      </c>
      <c r="K34" s="103">
        <f t="shared" ref="K34:Q34" si="4">K2</f>
        <v>2027</v>
      </c>
      <c r="L34" s="103">
        <f t="shared" si="4"/>
        <v>2028</v>
      </c>
      <c r="M34" s="103">
        <f t="shared" si="4"/>
        <v>2029</v>
      </c>
      <c r="N34" s="103">
        <f t="shared" si="4"/>
        <v>2030</v>
      </c>
      <c r="O34" s="103">
        <f t="shared" si="4"/>
        <v>2031</v>
      </c>
      <c r="P34" s="103">
        <f t="shared" si="4"/>
        <v>2032</v>
      </c>
      <c r="Q34" s="103">
        <f t="shared" si="4"/>
        <v>2033</v>
      </c>
      <c r="R34" s="103">
        <f>R2</f>
        <v>2034</v>
      </c>
      <c r="S34" s="103" t="str">
        <f>S2</f>
        <v>2. fáze</v>
      </c>
    </row>
    <row r="35" spans="1:19">
      <c r="A35" s="249" t="s">
        <v>43</v>
      </c>
      <c r="B35" s="248"/>
      <c r="C35" s="214"/>
      <c r="D35" s="214"/>
      <c r="E35" s="214"/>
      <c r="F35" s="214"/>
      <c r="G35" s="214"/>
      <c r="H35" s="236"/>
    </row>
    <row r="36" spans="1:19">
      <c r="A36" s="249" t="s">
        <v>40</v>
      </c>
      <c r="B36" s="250"/>
      <c r="C36" s="251" t="e">
        <f t="shared" ref="C36:H36" si="5">C28</f>
        <v>#DIV/0!</v>
      </c>
      <c r="D36" s="251" t="e">
        <f t="shared" si="5"/>
        <v>#DIV/0!</v>
      </c>
      <c r="E36" s="251" t="e">
        <f t="shared" si="5"/>
        <v>#DIV/0!</v>
      </c>
      <c r="F36" s="251" t="e">
        <f t="shared" si="5"/>
        <v>#DIV/0!</v>
      </c>
      <c r="G36" s="251" t="e">
        <f t="shared" si="5"/>
        <v>#DIV/0!</v>
      </c>
      <c r="H36" s="251" t="e">
        <f t="shared" si="5"/>
        <v>#DIV/0!</v>
      </c>
      <c r="I36" s="118" t="e">
        <f>I28</f>
        <v>#DIV/0!</v>
      </c>
      <c r="J36" s="118" t="e">
        <f>J28</f>
        <v>#DIV/0!</v>
      </c>
      <c r="K36" s="118" t="e">
        <f t="shared" ref="K36:Q36" si="6">K28</f>
        <v>#DIV/0!</v>
      </c>
      <c r="L36" s="118" t="e">
        <f t="shared" si="6"/>
        <v>#DIV/0!</v>
      </c>
      <c r="M36" s="118" t="e">
        <f t="shared" si="6"/>
        <v>#DIV/0!</v>
      </c>
      <c r="N36" s="118" t="e">
        <f t="shared" si="6"/>
        <v>#DIV/0!</v>
      </c>
      <c r="O36" s="118" t="e">
        <f t="shared" si="6"/>
        <v>#DIV/0!</v>
      </c>
      <c r="P36" s="118" t="e">
        <f t="shared" si="6"/>
        <v>#DIV/0!</v>
      </c>
      <c r="Q36" s="118" t="e">
        <f t="shared" si="6"/>
        <v>#DIV/0!</v>
      </c>
      <c r="R36" s="118" t="e">
        <f>R28</f>
        <v>#DIV/0!</v>
      </c>
      <c r="S36" s="118" t="e">
        <f>S28</f>
        <v>#DIV/0!</v>
      </c>
    </row>
    <row r="37" spans="1:19">
      <c r="A37" s="249" t="s">
        <v>41</v>
      </c>
      <c r="B37" s="255"/>
      <c r="C37" s="237" t="e">
        <f t="shared" ref="C37:J37" si="7">IF(C36&gt;0.3,1,IF(C36&gt;0.2,2,IF(C36&gt;0.1,3,IF(C36&gt;0,4,5))))</f>
        <v>#DIV/0!</v>
      </c>
      <c r="D37" s="237" t="e">
        <f t="shared" si="7"/>
        <v>#DIV/0!</v>
      </c>
      <c r="E37" s="237" t="e">
        <f t="shared" si="7"/>
        <v>#DIV/0!</v>
      </c>
      <c r="F37" s="237" t="e">
        <f t="shared" si="7"/>
        <v>#DIV/0!</v>
      </c>
      <c r="G37" s="237" t="e">
        <f t="shared" si="7"/>
        <v>#DIV/0!</v>
      </c>
      <c r="H37" s="237" t="e">
        <f t="shared" si="7"/>
        <v>#DIV/0!</v>
      </c>
      <c r="I37" s="237" t="e">
        <f t="shared" si="7"/>
        <v>#DIV/0!</v>
      </c>
      <c r="J37" s="237" t="e">
        <f t="shared" si="7"/>
        <v>#DIV/0!</v>
      </c>
      <c r="K37" s="237" t="e">
        <f t="shared" ref="K37:Q37" si="8">IF(K36&gt;0.3,1,IF(K36&gt;0.2,2,IF(K36&gt;0.1,3,IF(K36&gt;0,4,5))))</f>
        <v>#DIV/0!</v>
      </c>
      <c r="L37" s="237" t="e">
        <f t="shared" si="8"/>
        <v>#DIV/0!</v>
      </c>
      <c r="M37" s="237" t="e">
        <f t="shared" si="8"/>
        <v>#DIV/0!</v>
      </c>
      <c r="N37" s="237" t="e">
        <f t="shared" si="8"/>
        <v>#DIV/0!</v>
      </c>
      <c r="O37" s="237" t="e">
        <f t="shared" si="8"/>
        <v>#DIV/0!</v>
      </c>
      <c r="P37" s="237" t="e">
        <f t="shared" si="8"/>
        <v>#DIV/0!</v>
      </c>
      <c r="Q37" s="237" t="e">
        <f t="shared" si="8"/>
        <v>#DIV/0!</v>
      </c>
      <c r="R37" s="237" t="e">
        <f>IF(R36&gt;0.3,1,IF(R36&gt;0.2,2,IF(R36&gt;0.1,3,IF(R36&gt;0,4,5))))</f>
        <v>#DIV/0!</v>
      </c>
      <c r="S37" s="237" t="e">
        <f>IF(S36&gt;0.3,1,IF(S36&gt;0.2,2,IF(S36&gt;0.1,3,IF(S36&gt;0,4,5))))</f>
        <v>#DIV/0!</v>
      </c>
    </row>
    <row r="38" spans="1:19">
      <c r="A38" s="249" t="s">
        <v>42</v>
      </c>
      <c r="B38" s="250"/>
      <c r="C38" s="251" t="e">
        <f t="shared" ref="C38:J38" si="9">C15</f>
        <v>#DIV/0!</v>
      </c>
      <c r="D38" s="251" t="e">
        <f t="shared" si="9"/>
        <v>#DIV/0!</v>
      </c>
      <c r="E38" s="251" t="e">
        <f t="shared" si="9"/>
        <v>#DIV/0!</v>
      </c>
      <c r="F38" s="251" t="e">
        <f t="shared" si="9"/>
        <v>#DIV/0!</v>
      </c>
      <c r="G38" s="251" t="e">
        <f t="shared" si="9"/>
        <v>#DIV/0!</v>
      </c>
      <c r="H38" s="251" t="e">
        <f t="shared" si="9"/>
        <v>#DIV/0!</v>
      </c>
      <c r="I38" s="118" t="e">
        <f t="shared" si="9"/>
        <v>#DIV/0!</v>
      </c>
      <c r="J38" s="118" t="e">
        <f t="shared" si="9"/>
        <v>#DIV/0!</v>
      </c>
      <c r="K38" s="118" t="e">
        <f t="shared" ref="K38:Q38" si="10">K15</f>
        <v>#DIV/0!</v>
      </c>
      <c r="L38" s="118" t="e">
        <f t="shared" si="10"/>
        <v>#DIV/0!</v>
      </c>
      <c r="M38" s="118" t="e">
        <f t="shared" si="10"/>
        <v>#DIV/0!</v>
      </c>
      <c r="N38" s="118" t="e">
        <f t="shared" si="10"/>
        <v>#DIV/0!</v>
      </c>
      <c r="O38" s="118" t="e">
        <f t="shared" si="10"/>
        <v>#DIV/0!</v>
      </c>
      <c r="P38" s="118" t="e">
        <f t="shared" si="10"/>
        <v>#DIV/0!</v>
      </c>
      <c r="Q38" s="118" t="e">
        <f t="shared" si="10"/>
        <v>#DIV/0!</v>
      </c>
      <c r="R38" s="118" t="e">
        <f>R15</f>
        <v>#DIV/0!</v>
      </c>
      <c r="S38" s="118" t="e">
        <f>S15</f>
        <v>#DIV/0!</v>
      </c>
    </row>
    <row r="39" spans="1:19">
      <c r="A39" s="249" t="s">
        <v>41</v>
      </c>
      <c r="B39" s="255"/>
      <c r="C39" s="237" t="e">
        <f t="shared" ref="C39:J39" si="11">IF(C38&gt;0.1,1,IF(C38&gt;0.08,2,IF(C38&gt;0.05,3,IF(C38&gt;0,4,5))))</f>
        <v>#DIV/0!</v>
      </c>
      <c r="D39" s="237" t="e">
        <f t="shared" si="11"/>
        <v>#DIV/0!</v>
      </c>
      <c r="E39" s="237" t="e">
        <f t="shared" si="11"/>
        <v>#DIV/0!</v>
      </c>
      <c r="F39" s="237" t="e">
        <f t="shared" si="11"/>
        <v>#DIV/0!</v>
      </c>
      <c r="G39" s="237" t="e">
        <f t="shared" si="11"/>
        <v>#DIV/0!</v>
      </c>
      <c r="H39" s="237" t="e">
        <f t="shared" si="11"/>
        <v>#DIV/0!</v>
      </c>
      <c r="I39" s="237" t="e">
        <f t="shared" si="11"/>
        <v>#DIV/0!</v>
      </c>
      <c r="J39" s="237" t="e">
        <f t="shared" si="11"/>
        <v>#DIV/0!</v>
      </c>
      <c r="K39" s="237" t="e">
        <f t="shared" ref="K39:Q39" si="12">IF(K38&gt;0.1,1,IF(K38&gt;0.08,2,IF(K38&gt;0.05,3,IF(K38&gt;0,4,5))))</f>
        <v>#DIV/0!</v>
      </c>
      <c r="L39" s="237" t="e">
        <f t="shared" si="12"/>
        <v>#DIV/0!</v>
      </c>
      <c r="M39" s="237" t="e">
        <f t="shared" si="12"/>
        <v>#DIV/0!</v>
      </c>
      <c r="N39" s="237" t="e">
        <f t="shared" si="12"/>
        <v>#DIV/0!</v>
      </c>
      <c r="O39" s="237" t="e">
        <f t="shared" si="12"/>
        <v>#DIV/0!</v>
      </c>
      <c r="P39" s="237" t="e">
        <f t="shared" si="12"/>
        <v>#DIV/0!</v>
      </c>
      <c r="Q39" s="237" t="e">
        <f t="shared" si="12"/>
        <v>#DIV/0!</v>
      </c>
      <c r="R39" s="237" t="e">
        <f>IF(R38&gt;0.1,1,IF(R38&gt;0.08,2,IF(R38&gt;0.05,3,IF(R38&gt;0,4,5))))</f>
        <v>#DIV/0!</v>
      </c>
      <c r="S39" s="237" t="e">
        <f>IF(S38&gt;0.1,1,IF(S38&gt;0.08,2,IF(S38&gt;0.05,3,IF(S38&gt;0,4,5))))</f>
        <v>#DIV/0!</v>
      </c>
    </row>
    <row r="40" spans="1:19">
      <c r="A40" s="249" t="s">
        <v>380</v>
      </c>
      <c r="B40" s="252"/>
      <c r="C40" s="253" t="e">
        <f t="shared" ref="C40:J40" si="13">C11</f>
        <v>#DIV/0!</v>
      </c>
      <c r="D40" s="253" t="e">
        <f t="shared" si="13"/>
        <v>#DIV/0!</v>
      </c>
      <c r="E40" s="253" t="e">
        <f t="shared" si="13"/>
        <v>#DIV/0!</v>
      </c>
      <c r="F40" s="253" t="e">
        <f t="shared" si="13"/>
        <v>#DIV/0!</v>
      </c>
      <c r="G40" s="253" t="e">
        <f t="shared" si="13"/>
        <v>#DIV/0!</v>
      </c>
      <c r="H40" s="253" t="e">
        <f t="shared" si="13"/>
        <v>#DIV/0!</v>
      </c>
      <c r="I40" s="119" t="e">
        <f t="shared" si="13"/>
        <v>#DIV/0!</v>
      </c>
      <c r="J40" s="119" t="e">
        <f t="shared" si="13"/>
        <v>#DIV/0!</v>
      </c>
      <c r="K40" s="119" t="e">
        <f t="shared" ref="K40:Q40" si="14">K11</f>
        <v>#DIV/0!</v>
      </c>
      <c r="L40" s="119" t="e">
        <f t="shared" si="14"/>
        <v>#DIV/0!</v>
      </c>
      <c r="M40" s="119" t="e">
        <f t="shared" si="14"/>
        <v>#DIV/0!</v>
      </c>
      <c r="N40" s="119" t="e">
        <f t="shared" si="14"/>
        <v>#DIV/0!</v>
      </c>
      <c r="O40" s="119" t="e">
        <f t="shared" si="14"/>
        <v>#DIV/0!</v>
      </c>
      <c r="P40" s="119" t="e">
        <f t="shared" si="14"/>
        <v>#DIV/0!</v>
      </c>
      <c r="Q40" s="119" t="e">
        <f t="shared" si="14"/>
        <v>#DIV/0!</v>
      </c>
      <c r="R40" s="119" t="e">
        <f>R11</f>
        <v>#DIV/0!</v>
      </c>
      <c r="S40" s="119" t="e">
        <f>S11</f>
        <v>#DIV/0!</v>
      </c>
    </row>
    <row r="41" spans="1:19">
      <c r="A41" s="249" t="s">
        <v>41</v>
      </c>
      <c r="B41" s="255"/>
      <c r="C41" s="237" t="e">
        <f t="shared" ref="C41:J41" si="15">IF(C40&gt;0.15,1,IF(C40&gt;0.12,2,IF(C40&gt;0.08,3,IF(C40&gt;0,4,5))))</f>
        <v>#DIV/0!</v>
      </c>
      <c r="D41" s="237" t="e">
        <f t="shared" si="15"/>
        <v>#DIV/0!</v>
      </c>
      <c r="E41" s="237" t="e">
        <f t="shared" si="15"/>
        <v>#DIV/0!</v>
      </c>
      <c r="F41" s="237" t="e">
        <f t="shared" si="15"/>
        <v>#DIV/0!</v>
      </c>
      <c r="G41" s="237" t="e">
        <f t="shared" si="15"/>
        <v>#DIV/0!</v>
      </c>
      <c r="H41" s="237" t="e">
        <f t="shared" si="15"/>
        <v>#DIV/0!</v>
      </c>
      <c r="I41" s="237" t="e">
        <f t="shared" si="15"/>
        <v>#DIV/0!</v>
      </c>
      <c r="J41" s="237" t="e">
        <f t="shared" si="15"/>
        <v>#DIV/0!</v>
      </c>
      <c r="K41" s="237" t="e">
        <f t="shared" ref="K41:Q41" si="16">IF(K40&gt;0.15,1,IF(K40&gt;0.12,2,IF(K40&gt;0.08,3,IF(K40&gt;0,4,5))))</f>
        <v>#DIV/0!</v>
      </c>
      <c r="L41" s="237" t="e">
        <f t="shared" si="16"/>
        <v>#DIV/0!</v>
      </c>
      <c r="M41" s="237" t="e">
        <f t="shared" si="16"/>
        <v>#DIV/0!</v>
      </c>
      <c r="N41" s="237" t="e">
        <f t="shared" si="16"/>
        <v>#DIV/0!</v>
      </c>
      <c r="O41" s="237" t="e">
        <f t="shared" si="16"/>
        <v>#DIV/0!</v>
      </c>
      <c r="P41" s="237" t="e">
        <f t="shared" si="16"/>
        <v>#DIV/0!</v>
      </c>
      <c r="Q41" s="237" t="e">
        <f t="shared" si="16"/>
        <v>#DIV/0!</v>
      </c>
      <c r="R41" s="237" t="e">
        <f>IF(R40&gt;0.15,1,IF(R40&gt;0.12,2,IF(R40&gt;0.08,3,IF(R40&gt;0,4,5))))</f>
        <v>#DIV/0!</v>
      </c>
      <c r="S41" s="237" t="e">
        <f>IF(S40&gt;0.15,1,IF(S40&gt;0.12,2,IF(S40&gt;0.08,3,IF(S40&gt;0,4,5))))</f>
        <v>#DIV/0!</v>
      </c>
    </row>
    <row r="42" spans="1:19">
      <c r="A42" s="249" t="s">
        <v>44</v>
      </c>
      <c r="B42" s="120"/>
      <c r="C42" s="120" t="e">
        <f t="shared" ref="C42:J42" si="17">C29</f>
        <v>#DIV/0!</v>
      </c>
      <c r="D42" s="120" t="e">
        <f t="shared" si="17"/>
        <v>#DIV/0!</v>
      </c>
      <c r="E42" s="120" t="e">
        <f t="shared" si="17"/>
        <v>#DIV/0!</v>
      </c>
      <c r="F42" s="120" t="e">
        <f t="shared" si="17"/>
        <v>#DIV/0!</v>
      </c>
      <c r="G42" s="120" t="e">
        <f t="shared" si="17"/>
        <v>#DIV/0!</v>
      </c>
      <c r="H42" s="120" t="e">
        <f t="shared" si="17"/>
        <v>#DIV/0!</v>
      </c>
      <c r="I42" s="120" t="e">
        <f t="shared" si="17"/>
        <v>#DIV/0!</v>
      </c>
      <c r="J42" s="120" t="e">
        <f t="shared" si="17"/>
        <v>#DIV/0!</v>
      </c>
      <c r="K42" s="120" t="e">
        <f t="shared" ref="K42:Q42" si="18">K29</f>
        <v>#DIV/0!</v>
      </c>
      <c r="L42" s="120" t="e">
        <f t="shared" si="18"/>
        <v>#DIV/0!</v>
      </c>
      <c r="M42" s="120" t="e">
        <f t="shared" si="18"/>
        <v>#DIV/0!</v>
      </c>
      <c r="N42" s="120" t="e">
        <f t="shared" si="18"/>
        <v>#DIV/0!</v>
      </c>
      <c r="O42" s="120" t="e">
        <f t="shared" si="18"/>
        <v>#DIV/0!</v>
      </c>
      <c r="P42" s="120" t="e">
        <f t="shared" si="18"/>
        <v>#DIV/0!</v>
      </c>
      <c r="Q42" s="120" t="e">
        <f t="shared" si="18"/>
        <v>#DIV/0!</v>
      </c>
      <c r="R42" s="120" t="e">
        <f>R29</f>
        <v>#DIV/0!</v>
      </c>
      <c r="S42" s="120" t="e">
        <f>S29</f>
        <v>#DIV/0!</v>
      </c>
    </row>
    <row r="43" spans="1:19">
      <c r="A43" s="256" t="s">
        <v>41</v>
      </c>
      <c r="B43" s="257"/>
      <c r="C43" s="258" t="e">
        <f t="shared" ref="C43:J43" si="19">IF(C42&gt;30,5,IF(C42&gt;12,4,IF(C42&gt;5,3,IF(C42&gt;3,2,1))))</f>
        <v>#DIV/0!</v>
      </c>
      <c r="D43" s="258" t="e">
        <f t="shared" si="19"/>
        <v>#DIV/0!</v>
      </c>
      <c r="E43" s="258" t="e">
        <f t="shared" si="19"/>
        <v>#DIV/0!</v>
      </c>
      <c r="F43" s="258" t="e">
        <f t="shared" si="19"/>
        <v>#DIV/0!</v>
      </c>
      <c r="G43" s="258" t="e">
        <f t="shared" si="19"/>
        <v>#DIV/0!</v>
      </c>
      <c r="H43" s="258" t="e">
        <f t="shared" si="19"/>
        <v>#DIV/0!</v>
      </c>
      <c r="I43" s="258" t="e">
        <f t="shared" si="19"/>
        <v>#DIV/0!</v>
      </c>
      <c r="J43" s="258" t="e">
        <f t="shared" si="19"/>
        <v>#DIV/0!</v>
      </c>
      <c r="K43" s="258" t="e">
        <f t="shared" ref="K43:Q43" si="20">IF(K42&gt;30,5,IF(K42&gt;12,4,IF(K42&gt;5,3,IF(K42&gt;3,2,1))))</f>
        <v>#DIV/0!</v>
      </c>
      <c r="L43" s="258" t="e">
        <f t="shared" si="20"/>
        <v>#DIV/0!</v>
      </c>
      <c r="M43" s="258" t="e">
        <f t="shared" si="20"/>
        <v>#DIV/0!</v>
      </c>
      <c r="N43" s="258" t="e">
        <f t="shared" si="20"/>
        <v>#DIV/0!</v>
      </c>
      <c r="O43" s="258" t="e">
        <f t="shared" si="20"/>
        <v>#DIV/0!</v>
      </c>
      <c r="P43" s="258" t="e">
        <f t="shared" si="20"/>
        <v>#DIV/0!</v>
      </c>
      <c r="Q43" s="258" t="e">
        <f t="shared" si="20"/>
        <v>#DIV/0!</v>
      </c>
      <c r="R43" s="258" t="e">
        <f>IF(R42&gt;30,5,IF(R42&gt;12,4,IF(R42&gt;5,3,IF(R42&gt;3,2,1))))</f>
        <v>#DIV/0!</v>
      </c>
      <c r="S43" s="258" t="e">
        <f>IF(S42&gt;30,5,IF(S42&gt;12,4,IF(S42&gt;5,3,IF(S42&gt;3,2,1))))</f>
        <v>#DIV/0!</v>
      </c>
    </row>
    <row r="44" spans="1:19" s="122" customFormat="1">
      <c r="A44" s="121" t="s">
        <v>45</v>
      </c>
      <c r="B44" s="233"/>
      <c r="C44" s="259" t="e">
        <f t="shared" ref="C44:J44" si="21">(C37+C39+C41+C43)/4</f>
        <v>#DIV/0!</v>
      </c>
      <c r="D44" s="259" t="e">
        <f t="shared" si="21"/>
        <v>#DIV/0!</v>
      </c>
      <c r="E44" s="259" t="e">
        <f t="shared" si="21"/>
        <v>#DIV/0!</v>
      </c>
      <c r="F44" s="259" t="e">
        <f t="shared" si="21"/>
        <v>#DIV/0!</v>
      </c>
      <c r="G44" s="259" t="e">
        <f t="shared" si="21"/>
        <v>#DIV/0!</v>
      </c>
      <c r="H44" s="259" t="e">
        <f t="shared" si="21"/>
        <v>#DIV/0!</v>
      </c>
      <c r="I44" s="259" t="e">
        <f t="shared" si="21"/>
        <v>#DIV/0!</v>
      </c>
      <c r="J44" s="259" t="e">
        <f t="shared" si="21"/>
        <v>#DIV/0!</v>
      </c>
      <c r="K44" s="259" t="e">
        <f t="shared" ref="K44:Q44" si="22">(K37+K39+K41+K43)/4</f>
        <v>#DIV/0!</v>
      </c>
      <c r="L44" s="259" t="e">
        <f t="shared" si="22"/>
        <v>#DIV/0!</v>
      </c>
      <c r="M44" s="259" t="e">
        <f t="shared" si="22"/>
        <v>#DIV/0!</v>
      </c>
      <c r="N44" s="259" t="e">
        <f t="shared" si="22"/>
        <v>#DIV/0!</v>
      </c>
      <c r="O44" s="259" t="e">
        <f t="shared" si="22"/>
        <v>#DIV/0!</v>
      </c>
      <c r="P44" s="259" t="e">
        <f t="shared" si="22"/>
        <v>#DIV/0!</v>
      </c>
      <c r="Q44" s="259" t="e">
        <f t="shared" si="22"/>
        <v>#DIV/0!</v>
      </c>
      <c r="R44" s="259" t="e">
        <f>(R37+R39+R41+R43)/4</f>
        <v>#DIV/0!</v>
      </c>
      <c r="S44" s="259" t="e">
        <f>(S37+S39+S41+S43)/4</f>
        <v>#DIV/0!</v>
      </c>
    </row>
    <row r="46" spans="1:19">
      <c r="B46" s="248"/>
      <c r="C46" s="214">
        <f t="shared" ref="C46:H46" si="23">C34</f>
        <v>2017</v>
      </c>
      <c r="D46" s="214">
        <f t="shared" si="23"/>
        <v>2020</v>
      </c>
      <c r="E46" s="214">
        <f t="shared" si="23"/>
        <v>2021</v>
      </c>
      <c r="F46" s="214">
        <f t="shared" si="23"/>
        <v>2022</v>
      </c>
      <c r="G46" s="214">
        <f t="shared" si="23"/>
        <v>2023</v>
      </c>
      <c r="H46" s="214">
        <f t="shared" si="23"/>
        <v>2024</v>
      </c>
      <c r="I46" s="123">
        <f>I2</f>
        <v>2025</v>
      </c>
      <c r="J46" s="123">
        <f>J2</f>
        <v>2026</v>
      </c>
      <c r="K46" s="123">
        <f t="shared" ref="K46:Q46" si="24">K2</f>
        <v>2027</v>
      </c>
      <c r="L46" s="123">
        <f t="shared" si="24"/>
        <v>2028</v>
      </c>
      <c r="M46" s="123">
        <f t="shared" si="24"/>
        <v>2029</v>
      </c>
      <c r="N46" s="123">
        <f t="shared" si="24"/>
        <v>2030</v>
      </c>
      <c r="O46" s="123">
        <f t="shared" si="24"/>
        <v>2031</v>
      </c>
      <c r="P46" s="123">
        <f t="shared" si="24"/>
        <v>2032</v>
      </c>
      <c r="Q46" s="123">
        <f t="shared" si="24"/>
        <v>2033</v>
      </c>
      <c r="R46" s="123">
        <f>R2</f>
        <v>2034</v>
      </c>
      <c r="S46" s="123" t="str">
        <f>S2</f>
        <v>2. fáze</v>
      </c>
    </row>
    <row r="47" spans="1:19">
      <c r="B47" s="107" t="s">
        <v>513</v>
      </c>
      <c r="C47" s="124" t="e">
        <f>'Plán-ocenění'!#REF!+'Plán-ocenění'!#REF!</f>
        <v>#REF!</v>
      </c>
      <c r="D47" s="124">
        <f>'Plán-ocenění'!B45+'Plán-ocenění'!B50</f>
        <v>0</v>
      </c>
      <c r="E47" s="124">
        <f>'Plán-ocenění'!C45+'Plán-ocenění'!C50</f>
        <v>0</v>
      </c>
      <c r="F47" s="124">
        <f>'Plán-ocenění'!D45+'Plán-ocenění'!D50</f>
        <v>0</v>
      </c>
      <c r="G47" s="124">
        <f>'Plán-ocenění'!E45+'Plán-ocenění'!E50</f>
        <v>0</v>
      </c>
      <c r="H47" s="124">
        <f>'Plán-ocenění'!F45+'Plán-ocenění'!F50</f>
        <v>0</v>
      </c>
      <c r="I47" s="124">
        <f>'Plán-ocenění'!G45+'Plán-ocenění'!G50</f>
        <v>0</v>
      </c>
      <c r="J47" s="124">
        <f>'Plán-ocenění'!H45+'Plán-ocenění'!H50</f>
        <v>0</v>
      </c>
      <c r="K47" s="124">
        <f>'Plán-ocenění'!I45+'Plán-ocenění'!I50</f>
        <v>0</v>
      </c>
      <c r="L47" s="124">
        <f>'Plán-ocenění'!J45+'Plán-ocenění'!J50</f>
        <v>0</v>
      </c>
      <c r="M47" s="124">
        <f>'Plán-ocenění'!K45+'Plán-ocenění'!K50</f>
        <v>0</v>
      </c>
      <c r="N47" s="124">
        <f>'Plán-ocenění'!L45+'Plán-ocenění'!L50</f>
        <v>0</v>
      </c>
      <c r="O47" s="124">
        <f>'Plán-ocenění'!M45+'Plán-ocenění'!M50</f>
        <v>0</v>
      </c>
      <c r="P47" s="124">
        <f>'Plán-ocenění'!N45+'Plán-ocenění'!N50</f>
        <v>0</v>
      </c>
      <c r="Q47" s="124">
        <f>'Plán-ocenění'!O45+'Plán-ocenění'!O50</f>
        <v>0</v>
      </c>
      <c r="R47" s="124">
        <f>'Plán-ocenění'!P45+'Plán-ocenění'!P50</f>
        <v>0</v>
      </c>
      <c r="S47" s="124">
        <f>'Plán-ocenění'!Q45+'Plán-ocenění'!Q50</f>
        <v>0</v>
      </c>
    </row>
    <row r="48" spans="1:19">
      <c r="B48" s="107" t="s">
        <v>510</v>
      </c>
      <c r="C48" s="124" t="e">
        <f>'Plán-ocenění'!#REF!+'Plán-ocenění'!#REF!+'Plán-ocenění'!#REF!+'Plán-ocenění'!#REF!+'Plán-ocenění'!#REF!</f>
        <v>#REF!</v>
      </c>
      <c r="D48" s="124">
        <f>'Plán-ocenění'!B47+'Plán-ocenění'!B55+'Plán-ocenění'!B58+'Plán-ocenění'!B66+'Plán-ocenění'!B77</f>
        <v>0</v>
      </c>
      <c r="E48" s="124">
        <f>'Plán-ocenění'!C47+'Plán-ocenění'!C55+'Plán-ocenění'!C58+'Plán-ocenění'!C66+'Plán-ocenění'!C77</f>
        <v>0</v>
      </c>
      <c r="F48" s="124">
        <f>'Plán-ocenění'!D47+'Plán-ocenění'!D55+'Plán-ocenění'!D58+'Plán-ocenění'!D66+'Plán-ocenění'!D77</f>
        <v>0</v>
      </c>
      <c r="G48" s="124">
        <f>'Plán-ocenění'!E47+'Plán-ocenění'!E55+'Plán-ocenění'!E58+'Plán-ocenění'!E66+'Plán-ocenění'!E77</f>
        <v>0</v>
      </c>
      <c r="H48" s="124">
        <f>'Plán-ocenění'!F47+'Plán-ocenění'!F55+'Plán-ocenění'!F58+'Plán-ocenění'!F66+'Plán-ocenění'!F77</f>
        <v>0</v>
      </c>
      <c r="I48" s="124">
        <f>'Plán-ocenění'!G47+'Plán-ocenění'!G55+'Plán-ocenění'!G58+'Plán-ocenění'!G66+'Plán-ocenění'!G77</f>
        <v>0</v>
      </c>
      <c r="J48" s="124">
        <f>'Plán-ocenění'!H47+'Plán-ocenění'!H55+'Plán-ocenění'!H58+'Plán-ocenění'!H66+'Plán-ocenění'!H77</f>
        <v>0</v>
      </c>
      <c r="K48" s="124">
        <f>'Plán-ocenění'!I47+'Plán-ocenění'!I55+'Plán-ocenění'!I58+'Plán-ocenění'!I66+'Plán-ocenění'!I77</f>
        <v>0</v>
      </c>
      <c r="L48" s="124">
        <f>'Plán-ocenění'!J47+'Plán-ocenění'!J55+'Plán-ocenění'!J58+'Plán-ocenění'!J66+'Plán-ocenění'!J77</f>
        <v>0</v>
      </c>
      <c r="M48" s="124">
        <f>'Plán-ocenění'!K47+'Plán-ocenění'!K55+'Plán-ocenění'!K58+'Plán-ocenění'!K66+'Plán-ocenění'!K77</f>
        <v>0</v>
      </c>
      <c r="N48" s="124">
        <f>'Plán-ocenění'!L47+'Plán-ocenění'!L55+'Plán-ocenění'!L58+'Plán-ocenění'!L66+'Plán-ocenění'!L77</f>
        <v>0</v>
      </c>
      <c r="O48" s="124">
        <f>'Plán-ocenění'!M47+'Plán-ocenění'!M55+'Plán-ocenění'!M58+'Plán-ocenění'!M66+'Plán-ocenění'!M77</f>
        <v>0</v>
      </c>
      <c r="P48" s="124">
        <f>'Plán-ocenění'!N47+'Plán-ocenění'!N55+'Plán-ocenění'!N58+'Plán-ocenění'!N66+'Plán-ocenění'!N77</f>
        <v>0</v>
      </c>
      <c r="Q48" s="124">
        <f>'Plán-ocenění'!O47+'Plán-ocenění'!O55+'Plán-ocenění'!O58+'Plán-ocenění'!O66+'Plán-ocenění'!O77</f>
        <v>0</v>
      </c>
      <c r="R48" s="124">
        <f>'Plán-ocenění'!P47+'Plán-ocenění'!P55+'Plán-ocenění'!P58+'Plán-ocenění'!P66+'Plán-ocenění'!P77</f>
        <v>0</v>
      </c>
      <c r="S48" s="124">
        <f>'Plán-ocenění'!Q47+'Plán-ocenění'!Q55+'Plán-ocenění'!Q58+'Plán-ocenění'!Q66+'Plán-ocenění'!Q77</f>
        <v>0</v>
      </c>
    </row>
    <row r="49" spans="2:19">
      <c r="B49" s="107" t="s">
        <v>516</v>
      </c>
      <c r="C49" s="124" t="e">
        <f>C47-C48</f>
        <v>#REF!</v>
      </c>
      <c r="D49" s="124">
        <f t="shared" ref="D49:J49" si="25">D47-D48</f>
        <v>0</v>
      </c>
      <c r="E49" s="124">
        <f t="shared" si="25"/>
        <v>0</v>
      </c>
      <c r="F49" s="124">
        <f t="shared" si="25"/>
        <v>0</v>
      </c>
      <c r="G49" s="124">
        <f t="shared" si="25"/>
        <v>0</v>
      </c>
      <c r="H49" s="124">
        <f t="shared" si="25"/>
        <v>0</v>
      </c>
      <c r="I49" s="124">
        <f t="shared" si="25"/>
        <v>0</v>
      </c>
      <c r="J49" s="124">
        <f t="shared" si="25"/>
        <v>0</v>
      </c>
      <c r="K49" s="124">
        <f t="shared" ref="K49:Q49" si="26">K47-K48</f>
        <v>0</v>
      </c>
      <c r="L49" s="124">
        <f t="shared" si="26"/>
        <v>0</v>
      </c>
      <c r="M49" s="124">
        <f t="shared" si="26"/>
        <v>0</v>
      </c>
      <c r="N49" s="124">
        <f t="shared" si="26"/>
        <v>0</v>
      </c>
      <c r="O49" s="124">
        <f t="shared" si="26"/>
        <v>0</v>
      </c>
      <c r="P49" s="124">
        <f t="shared" si="26"/>
        <v>0</v>
      </c>
      <c r="Q49" s="124">
        <f t="shared" si="26"/>
        <v>0</v>
      </c>
      <c r="R49" s="124">
        <f>R47-R48</f>
        <v>0</v>
      </c>
      <c r="S49" s="124">
        <f>S47-S48</f>
        <v>0</v>
      </c>
    </row>
    <row r="50" spans="2:19">
      <c r="B50" s="121" t="s">
        <v>514</v>
      </c>
      <c r="C50" s="254" t="e">
        <f t="shared" ref="C50:J50" si="27">C49/C47</f>
        <v>#REF!</v>
      </c>
      <c r="D50" s="254" t="e">
        <f t="shared" si="27"/>
        <v>#DIV/0!</v>
      </c>
      <c r="E50" s="254" t="e">
        <f t="shared" si="27"/>
        <v>#DIV/0!</v>
      </c>
      <c r="F50" s="254" t="e">
        <f t="shared" si="27"/>
        <v>#DIV/0!</v>
      </c>
      <c r="G50" s="254" t="e">
        <f t="shared" si="27"/>
        <v>#DIV/0!</v>
      </c>
      <c r="H50" s="254" t="e">
        <f t="shared" si="27"/>
        <v>#DIV/0!</v>
      </c>
      <c r="I50" s="94" t="e">
        <f t="shared" si="27"/>
        <v>#DIV/0!</v>
      </c>
      <c r="J50" s="94" t="e">
        <f t="shared" si="27"/>
        <v>#DIV/0!</v>
      </c>
      <c r="K50" s="94" t="e">
        <f t="shared" ref="K50:Q50" si="28">K49/K47</f>
        <v>#DIV/0!</v>
      </c>
      <c r="L50" s="94" t="e">
        <f t="shared" si="28"/>
        <v>#DIV/0!</v>
      </c>
      <c r="M50" s="94" t="e">
        <f t="shared" si="28"/>
        <v>#DIV/0!</v>
      </c>
      <c r="N50" s="94" t="e">
        <f t="shared" si="28"/>
        <v>#DIV/0!</v>
      </c>
      <c r="O50" s="94" t="e">
        <f t="shared" si="28"/>
        <v>#DIV/0!</v>
      </c>
      <c r="P50" s="94" t="e">
        <f t="shared" si="28"/>
        <v>#DIV/0!</v>
      </c>
      <c r="Q50" s="94" t="e">
        <f t="shared" si="28"/>
        <v>#DIV/0!</v>
      </c>
      <c r="R50" s="94" t="e">
        <f>R49/R47</f>
        <v>#DIV/0!</v>
      </c>
      <c r="S50" s="94" t="e">
        <f>S49/S47</f>
        <v>#DIV/0!</v>
      </c>
    </row>
    <row r="52" spans="2:19">
      <c r="B52" s="239" t="s">
        <v>515</v>
      </c>
      <c r="G52" s="311">
        <v>44562</v>
      </c>
      <c r="H52" s="311">
        <v>44834</v>
      </c>
    </row>
    <row r="54" spans="2:19">
      <c r="I54" s="214"/>
    </row>
  </sheetData>
  <pageMargins left="0.7" right="0.7" top="0.78740157499999996" bottom="0.78740157499999996" header="0.3" footer="0.3"/>
  <pageSetup paperSize="9"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985153-813C-42BF-83F3-E52B3C6F8795}">
  <dimension ref="A1:E30"/>
  <sheetViews>
    <sheetView workbookViewId="0">
      <selection activeCell="E31" sqref="E31"/>
    </sheetView>
  </sheetViews>
  <sheetFormatPr defaultColWidth="10.140625" defaultRowHeight="15"/>
  <cols>
    <col min="1" max="1" width="43.7109375" style="629" bestFit="1" customWidth="1"/>
    <col min="2" max="2" width="14.140625" style="629" customWidth="1"/>
    <col min="3" max="3" width="15.28515625" style="629" customWidth="1"/>
    <col min="4" max="4" width="21.140625" style="629" customWidth="1"/>
    <col min="5" max="5" width="38.5703125" style="629" bestFit="1" customWidth="1"/>
    <col min="6" max="6" width="14.140625" style="629" customWidth="1"/>
    <col min="7" max="7" width="13.7109375" style="629" bestFit="1" customWidth="1"/>
    <col min="8" max="8" width="12.28515625" style="629" customWidth="1"/>
    <col min="9" max="9" width="13.7109375" style="629" bestFit="1" customWidth="1"/>
    <col min="10" max="16384" width="10.140625" style="629"/>
  </cols>
  <sheetData>
    <row r="1" spans="1:5">
      <c r="A1" s="628">
        <f>'Předmět oce'!C1</f>
        <v>0</v>
      </c>
    </row>
    <row r="3" spans="1:5">
      <c r="A3" s="630" t="s">
        <v>993</v>
      </c>
      <c r="B3" s="640">
        <f>'Předmět oce'!G2</f>
        <v>45657</v>
      </c>
    </row>
    <row r="4" spans="1:5">
      <c r="A4" s="631" t="s">
        <v>5</v>
      </c>
      <c r="B4" s="632">
        <f>Rozvaha!J90</f>
        <v>0</v>
      </c>
    </row>
    <row r="5" spans="1:5">
      <c r="B5" s="633"/>
    </row>
    <row r="6" spans="1:5">
      <c r="A6" s="634" t="s">
        <v>72</v>
      </c>
      <c r="B6" s="635" t="s">
        <v>994</v>
      </c>
      <c r="C6" s="635" t="s">
        <v>995</v>
      </c>
    </row>
    <row r="7" spans="1:5">
      <c r="A7" s="631" t="s">
        <v>996</v>
      </c>
      <c r="B7" s="632">
        <f>Výsledovka!J4+Výsledovka!J5</f>
        <v>0</v>
      </c>
      <c r="C7" s="632">
        <f>B7</f>
        <v>0</v>
      </c>
    </row>
    <row r="8" spans="1:5">
      <c r="A8" s="631" t="s">
        <v>760</v>
      </c>
      <c r="B8" s="632">
        <f>Výsledovka!J36+Výsledovka!J22</f>
        <v>0</v>
      </c>
      <c r="C8" s="632">
        <f>B8</f>
        <v>0</v>
      </c>
      <c r="E8" s="636"/>
    </row>
    <row r="9" spans="1:5">
      <c r="A9" s="631" t="s">
        <v>1005</v>
      </c>
      <c r="B9" s="632">
        <f>Rozvaha!J123+Rozvaha!J138+Rozvaha!J131+Rozvaha!J145</f>
        <v>0</v>
      </c>
      <c r="C9" s="632">
        <f t="shared" ref="C9:C10" si="0">B9</f>
        <v>0</v>
      </c>
    </row>
    <row r="10" spans="1:5">
      <c r="A10" s="631" t="s">
        <v>179</v>
      </c>
      <c r="B10" s="632">
        <f>Rozvaha!J74</f>
        <v>0</v>
      </c>
      <c r="C10" s="632">
        <f t="shared" si="0"/>
        <v>0</v>
      </c>
    </row>
    <row r="11" spans="1:5">
      <c r="A11" s="631" t="s">
        <v>997</v>
      </c>
      <c r="B11" s="632">
        <f>(B7*B16)-B9+B10</f>
        <v>0</v>
      </c>
      <c r="C11" s="632">
        <f>(C7*B22)-C9+C10</f>
        <v>0</v>
      </c>
    </row>
    <row r="12" spans="1:5">
      <c r="A12" s="631" t="s">
        <v>998</v>
      </c>
      <c r="B12" s="637">
        <f>(B8*B17)-B9+B10</f>
        <v>0</v>
      </c>
      <c r="C12" s="637">
        <f>(C8*B23)-C9+C10</f>
        <v>0</v>
      </c>
    </row>
    <row r="15" spans="1:5">
      <c r="A15" s="630" t="s">
        <v>999</v>
      </c>
      <c r="B15" s="638" t="s">
        <v>1000</v>
      </c>
    </row>
    <row r="16" spans="1:5">
      <c r="A16" s="631" t="s">
        <v>1001</v>
      </c>
      <c r="B16" s="641">
        <v>1.835</v>
      </c>
      <c r="C16" s="629" t="s">
        <v>1006</v>
      </c>
    </row>
    <row r="17" spans="1:3">
      <c r="A17" s="631" t="s">
        <v>1002</v>
      </c>
      <c r="B17" s="641">
        <v>7.99</v>
      </c>
      <c r="C17" s="629" t="s">
        <v>1006</v>
      </c>
    </row>
    <row r="18" spans="1:3">
      <c r="A18" s="643" t="s">
        <v>1003</v>
      </c>
    </row>
    <row r="21" spans="1:3">
      <c r="A21" s="630" t="s">
        <v>995</v>
      </c>
      <c r="B21" s="638" t="s">
        <v>1000</v>
      </c>
    </row>
    <row r="22" spans="1:3">
      <c r="A22" s="631" t="s">
        <v>1001</v>
      </c>
      <c r="B22" s="642">
        <v>0.55500000000000005</v>
      </c>
      <c r="C22" s="629" t="s">
        <v>1006</v>
      </c>
    </row>
    <row r="23" spans="1:3">
      <c r="A23" s="631" t="s">
        <v>1002</v>
      </c>
      <c r="B23" s="642">
        <v>6.165</v>
      </c>
      <c r="C23" s="629" t="s">
        <v>1006</v>
      </c>
    </row>
    <row r="24" spans="1:3">
      <c r="A24" s="643" t="s">
        <v>1004</v>
      </c>
    </row>
    <row r="30" spans="1:3">
      <c r="A30" s="639"/>
    </row>
  </sheetData>
  <pageMargins left="0.7" right="0.7" top="0.78740157499999996" bottom="0.78740157499999996" header="0.3" footer="0.3"/>
  <pageSetup orientation="portrait" verticalDpi="0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<?xml version="1.0" encoding="utf-8"?>
<datasnipper xmlns="http://datasnipper" workbookId="9271d483-3eae-44c7-9611-3c67c7c9e417" included="false" dataSnipperSheetDeleted="false" guid="b84b452c-6228-482b-93b7-08756fe6a108" revision="9">
  <file xmlns="" type="pdf" name="2021_vyrocni zprava_auditor_sken.pdf" path="Z:\2023\Lázně Bělohrad a.s\výkazy ze sbírky listin\2021_vyrocni zprava_auditor_sken.pdf" compressed="false" importedAt="2023-03-28T08:45:48.4656253Z" importedBy="Daniel Dostál" guid="54f24ee7-b2e8-43d9-93d2-3f769412f2b4"/>
  <file xmlns="" type="pdf" name="2020_vyrocni zprava a zprava auditora_sken.pdf" path="Z:\2023\Lázně Bělohrad a.s\výkazy ze sbírky listin\2020_vyrocni zprava a zprava auditora_sken.pdf" compressed="false" importedAt="2023-03-28T08:51:24.4660069Z" importedBy="Daniel Dostál" guid="a645b623-3f47-494d-8038-2d8824e4a699"/>
</datasnipper>
</file>

<file path=customXml/item2.xml><?xml version="1.0" encoding="utf-8"?>
<datasnipperfile xmlns="http://datasnipperfiles" fileName="2021_vyrocni zprava_auditor_sken.pdf">
  <fileName xmlns="">2021_vyrocni zprava_auditor_sken.pdf</fileName>
  <byteString xmlns="">JVBERi0xLjQKJeLjz9MNCjEgMCBvYmoKPDwvVHlwZSAvUGFnZQovUGFyZW50IDIgMCBSCi9NZWRpYUJveCBbIDAgMCA1OTUuMDAwIDg0MS4wMDAgXQovUmVzb3VyY2VzIDw8L1hPYmplY3QgMyAwIFIgL1Byb2NTZXQgWyAvUERGIC9UZXh0IC9JbWFnZUIgL0ltYWdlQyAvSW1hZ2VJIF0+Pi9Db250ZW50cyBbIDQgMCBSIF0KL1JvdGF0ZSAwCj4+DQplbmRvYmoKNSAwIG9iago8PC9UeXBlIC9YT2JqZWN0Ci9TdWJ0eXBlIC9JbWFnZQovTmFtZSAvSkkxYQovV2lkdGggMTY1MwovSGVpZ2h0IDIzMzgKL0JpdHNQZXJDb21wb25lbnQgOAovQ29sb3JTcGFjZSAvRGV2aWNlUkdCCi9GaWx0ZXIgL0RDVERlY29kZQovTGVuZ3RoIDYgMCBSCj4+DQpzdHJlYW0NCv/Y/+AAEEpGSUYAAQIBAMgAyAAA//4ACkMyMjcgUTc2/9sAQwAFBQYHBgYIBwcHCQkICgwUDQwLCwwZEhMPFB0aHx4dGhwcICQuJyAiLCMcHCg3KSwwMTQ0NB8nOT04MjwuMzQy/9sAQwEFBgYJCAkNCwsNExANEBMbFxQUFxsiHhsXGx4iKiYiHh4iJiotKSYiJiktMi0pKS0yMjItMjIyMjIyMjIyMjIy/8QAHwAAAQUBAQEBAQEAAAAAAAAAAAECAwQFBgcICQoL/8QAtRAAAgEDAwIEAwUFBAQAAAF9AQIDAAQRBRIhMUEGE1FhByJxFDKBkaEII0KxwRVS0fAkM2JyggkKFhcYGRolJicoKSo0NTY3ODk6Q0RFRkdISUpTVFVWV1hZWmNkZWZnaGlqc3R1dnd4eXqDhIWGh4iJipKTlJWWl5iZmqKjpKWmp6ipqrKztLW2t7i5usLDxMXGx8jJytLT1NXW19jZ2uHi4+Tl5ufo6erx8vP09fb3+Pn6/8QAHwEAAwEBAQEBAQEBAQAAAAAAAAECAwQFBgcICQoL/8QAtREAAgECBAQDBAcFBAQAAQJ3AAECAxEEBSExBhJBUQdhcRMiMoEIFEKRobHBCSMzUvAVYnLRChYkNOEl8RcYGRomJygpKjU2Nzg5OkNERUZHSElKU1RVVldYWVpjZGVmZ2hpanN0dXZ3eHl6goOEhYaHiImKkpOUlZaXmJmaoqOkpaanqKmqsrO0tba3uLm6wsPExcbHyMnK0tPU1dbX2Nna4uPk5ebn6Onq8vP09fb3+Pn6/8AAEQgJIgZ1AwEiAAIRAQMRAf/aAAwDAQACEQMRAD8A+y6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vLvGXxK0fwlqcem3tveSzPGJC0KKVUEkc5IOeM8CvUa+MfjwB/wmJKk5/s9cjpzk0AfX2lahBqthbX9sWMFxGJE3DBwR3FaBOBk9K434ekHwhom0ED7JH1Oe3Nc38WvEuseG9Ls20O3Mt5c3Iiz5JkwNp4AHfOMUAea+I/ibr2p+KX0PwisTIkvkiRo1bzHBIZsk4CZ7+1fTFosyW0K3LrJOEUSOowGbHJA7c18JaZ4o8T+E5J9Si8Lwae0g2PO9hIgwTnGSccnH6V7/AOGPiZLr3hLVbxLdV1rToC7xhSUfP3WH19M9RSuJux7tRXxafjD40VlD21pGGOAXtmA/nXfeBfijrut69ZaPd2VnIJmbzJYVYMqhSckZx2prXQpK+iPpSivkaf4067Y6xeW0thaXFvHctGqqrBgoYjA55JrM/wCFyeLLTUEivrO3ijVw0kUluyvsznHJGOO+KBH1try6i+mXI0mSOO/2ZhaRdy59Me/T2zXzNafG3VNO/tK11/SoVv7ceXDHCrLmUZB35JGOnT8K9n8SfEDS9C8M2mvP++F4q/ZoI2G52IyR7Be/p06mvlW/8ReJPE8s2vf8ItaXEcfPnrYM4UA/3v4sYwc5xjtTSuB9a/Dy/wDEOqaQt/r8VvC0+HgjjUqwQjgtz36gV3teP/Cv4iJ4yiks7qEQ6pbx73CA7JFzjcPTkjjPfj29gpAeV678UvDmh6tPpV410J4GCyMkOVBIB65z39KoRfGPwe7KHuriMEA5a3YgZ+men+c18zfE9g3jTX9pDfvQuQc4+UA1D4stPCVvpejT+H7wz3zxqL2FmJAbaCSdw45z04oA+7tH1ew1q1F3pt1Hc25O3zIzxnrj68ivDPGPxL17wj4lFnqWk239kvITFLGCZJIhjJHzY3c9wKsfAC0n0/wtfXl3uitprgyRl8gFVUAv9OMZ/wBmvLfG3xLuPF9w2m6b4et720hkLxGWJ5ZHA43ALjaP8RQB654C8beI/GOuzy21jFB4eRjiWWI7sDouQ33j+IHPFdN4z+Iun+ENWt9Pv7Wd1mg87zYsHbywwR/wH9a8T+HPxT/sm7TRdYsLaysN3lobeIx+Q+7kuCenXJ6jFQfH10bxRaNGwbOmgkhsj77f0xSYH1foupQ6xpttqNsrrDcRiRA4AYA+uCRn8a068J0/xjp/gf4eaFNelpbie3xbwxKMseTkjI+UZAJ9/U15RH8YfGc8UlzHYWxt1JJdLZii/jn+ZpgfZhOASegrwrS/jFpt/wCI49G/s+4SOa4FtFPkHLFtoJXsCa0/hr8R4PGqzWNzAtrqSIXKJko6cDIJ789K+OLa/Gma5BqBjMgtdQEvlrwW2vuxn8MUAfpVRXxkfjR4qW7bfZ2kcatvaJoWBCZ6dc9O9e4eNPHcumeCbPxLpMUUjXTRbVmBIUNkkEA9RgjrQB67RXyLafHi/XTpVuNKgfUhKdhXKxBPQjJOQc/hirdx8YvEcNvp/laVZ3Ek9v5rsI5Ou5hwA3oB+fagD6vor5EHxv8AEEEqC80O0jQkEgrIrEd8ZNfQsHjTR38LL4nkmMViY9zA4Lhs42YH8WeKAO1JwCT0FeV6d8UfDupatDpMH2v7TLN5KFocLuzjrnpXjUvx01ie5lFhots0G792HDs+33wcZrzzwCsl7400i4wQ0t6ZSmeF5yev0oA+/aKK8M+KHxD1fwprFnpmlabBdNNb+cxkV2b7xGAFI/u/rQB7nRXyNH8cNet7qJb/AEK2WInLIqurle+3J/pX034Z12z8SaTb6nZNmKUcoSC0bd1bHQigDeoqnqF7Bp1ncXty2yCCNpHbrgAZNfL2pfHO+m1CSLRdHiktRwhn3GR/U4U8fTmgD6torw34b/Ei+8UazPpWo6fFbSLEZEMQYYwRkMGPuK9y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+K/jy2PGbe1gv8zX2pXzn8Uvh5r3iTxEup6U1oYjbLEwmcqQQT7fSkxXPUvAN9bDwlogkvLYuLKIECRePlHB9x0PuK8t+MXxHv9CuI9K0KSISyQ+bLcgbyoJIwvYHjOeeteaN8GvF4bMclig/ui4IH8q6HUfhD4gk8O2YSWzfUbTzB5KsR5qE5A3HAz164GMU72Bux594h0Lxvf8AhJNf1vVXk0z5JI4Z7klnDkBWC9D1B5OcHpXpPwGuILKXxBdXUqxwRQo8jt0A5z/KsCz+E/jrUtNFrqGorb20C4gs57ouMjOAApKj65rotM+F/ia38O65p0jWQuL3yPLKzHHyvls/L6UDf4nlfxL8b3fjrW4YLJXWxhkEdpDn/WNnAc57nPTsMe9fTnwm8I2PhXTVeeW3k1e6AabDoxj4+4pH646n14rwv/hTXi7yhGDp4AAwROc8fhXU+AvhX4l0LxNp+qXs9t5Fu7F9kxLYKkYHHfNAHjGmKn/CwofMXen9sLlfX99XqH7QqkeKbHYVVnsQCcdfnb9avWXwg8Qx+LE1OSayW0XUBcbhISSgk3dMdcdq7P4u/D7WvFus2d9pb26xw23lN5sm053MfQ+tAmjxDxnc3M3h/wAGmRAlmtmyrtAC7wxBP1I259etavgDwr4x8Q+HnXR/EkFrp254mtTOwIz97KqpxnPfmvfLz4djWvAen+H9UljXULOP9zcxjIjcZwOgyuCAR3x6gGvA2+FPj3R7lk0ty0cmUaa1vRECuf4gSpweuMGgZ6H8NvAGo+G/F1vNda1pkrw2777a2mYyFMbclSo43EenIr6brwf4VfDrVvCeq3GqapfwTvPamHy4yzFSWVuWIH939a94oA+AviflPGuv/MW/fLyccZUf5/Cuh8V/DvStA8J22u2erTNeOkRaFyh5cDOMYIxk+tdh44+F3iXWvEmqajZ/Yfs92+V3zEHG0D061yNt8G/Fss0az/ZkjIG5nuM7OcdBn60AZvgO81KLw94u0uG5c2404zeX2ByA5HplSwNYPw8tdd1HWGtPDOpxWN3LatveSTZvUEZHQ5boeBng19Y/D34c2nhXT7qO5kF1e3kZinlXIXYf4VHp714T4k+C/iDSruS78PTLcwq5aJUl2TIv1OAfwOaLibK+o/CjxHYtJquq6zpKhpFllmublhlie5K9fp68Zq18dFC+ILGNSG26So3AYDfM3I9aZpnws8ca3cRz61cmFFZWzeXRlcjjoAW59jjpXf8Axa8Ba94g1iyuNHt45reGxFuxkmVDkMx7+xFJoGrs8Q8atO9n4ZjvGX7KmkoYBnAJy2cjJ56D8BX0B4Fs7Kb4PXMURDCS0uWlLrwsg3c9OcYHr0rW1v4aprvgrTNHumhi1WwgVYrhRkK2OVJxkqf6CvnsfD74h2Mc+iwwXJsZnUSLFcDyH5Bz16evHamMm+CWLjxnZ7OTHBLuIBOBtOP51yXhTa3jfTUki8yM6mF27d38YGSPTofwr6n+Evw4/wCESibUNQIfVZVKkI+VjTPT3Nef+HfhX4i07xfbX0xtDYwXZn80ScldxOMYzn/OaAK/7QkcUWu6ZJHEiSy27eY6jBfBwM+uMVX8Tv5nwP0VtjL/AKQBhuvDyDP0PWvRfi94H1rxXfWFxpX2bbBEyOZpCpyT24NR+I/AesXfw007w1B5Ml/bSIz4fC4BYnBOP7woAwf2cdNsZ9C1K5mtIJJ/tfl+Y8YZtuxeMntyfzrF+JXxI1TQfEM+heHbe1torREgWRbcFgxAbCgjAHOMYxxXrHwZ8J6j4R0G6tNUEazzXRlCowbC7VAyR34NePfF/wCHWvTeIZtb0aGa7hu3VmSHl43A9B2+Xr70AefeL7DxjbQWFz4skm8u4ZjbpNKrMjYGcqPu8Ecf4VNqU8n/AAq3TYFIRJNVkZtpzuwnGfz6fT610N/4G+JGuW1jdais98EUqlvPdKrxjBGSGIGT68k8Zr0vSvhpe3Xw6n0LUreC11MXLXNuwcNhsDG4jI5GV47AUAZ37OmnWqaNq+otCr3HneVuI52BAcfjmvHfhwJLnx9pkEGRIt47Mc4+UbmP6A1f8O+EviRpt1Np2m29/p4uWKTSh9kfy55LjPvgg9+Otd14E+HPi3QfF2mahdWlv9nt3fzJknQ5VgVJx1Jwx7flSYnfofW9fKvxV+I93pfiV7LRLC3F3ZKI5b6SAPIdwB2LkcLzz6n9fqqvj/4teAPEUniS71fSbN722vcORDy8TAKDkcd+RjPH0pjOA8UP4uun0++8Th0ScM1sskaocbQeABwORwea+iPgheWth4Iae8uIbaFbtwZJZAi5OMZJOK8evfBHxK121srvUY5bzyVKxQXFyiyKOBk7iOT7nPHNd+vgjxBD8LbnRWsQdSe7EwgWVCdoKnrnGeDxmlYTR654plsPE/hjV7LTdUs5nMGC8dyhVD1XcQcAHGOfevi17bxZ4M1UXC6dc21zaKwM3k+ZGUxyc4KkY7/yr2vwL4F8Qp4U8S2VxZrYTakkQtllkAzjO4ELkr6c+tefTaF8UbC1m0Mx6nJaSgoyK4lQq3BAfJwpHbI6n1NFuoWV7nq3wp8XHxJ4knfVNMtV1Vrb93eQLtPlgjKsM/r14x0r3S01/R72byLbVbKafcV8tJ1LZGeMZz2NeLfCP4e6r4dvX1fWWSO48kxR26OGIBwcsRx27E1w/gX4feJbHx3Bqd5p5t7SOeSZpGkUjHzAAYJ55/rTGfXl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Xitv4u1Z/irc+GmljOmpGGVPLG4HyVf73XqTXtVACEhQSSABySaZFLHKu6N1dQcZU5ryz4r3tzLoc2k6Ve2Ud5ckRzpNcpGywkHd949+B9Ca2fht4etfDXhu2t4Jop3lHnTXEZBV2I7EdQOgPtQB31FQ+fF/z1T/voVIGVhkMCPUGgB1IWCjJIA9TVOO/s5JTDHdwNKDjYsgJz9M1keLdNg1rRrrS5blrc3ShY3R9rbwQy49eQOPSgDoyQBkkAUtfK2h6B461XVtJ0zxDdGHTdPYFwt8u6ZVO4BgjbmOAACQMDvmvqYbIkAyFRRjk9BQA+iq8FzBcZ8meOTHXY4bH5V4h4F8Ta1qXxF8SaTfXnmWVsJDDCFUBAsiquDjOdp59TQB7vQTgZPSkFeM/F+81a6tIPD2hoDc3p3TP5qoUjUjjJYEEnHbkZFAHswIIyDkUtc14O0Y+H9AsdNaV5ZYox5ru5bLnlsZ7ZJwK6WgAorwb4h/Fyy8PPNYaSq3WqQTeXKk0TCNAOvORk/SvYtAvZNS0bTr+ZVWS5tY5nC9AWUE4z25oA16OlfPnin4n6k/iBtB8H6amo3ELETSOhZSw6hcEcDoWOOc47Gu48E33je5vriPxRpVna2vl74pIJFJ3kj5OHPAGe3bqaAPS6K+aLn4heNbrxhquhaDpdjem1d9scg24RSBuLF17kd+9dp4W1v4h3+rW8OseHrGy09gWlmBO4AZ4HznnOOCKAPY6KKKAAUV4d8VfiBq3hHU9NsNLsra5e7QtiYMSW3bQAARVCLxR8UpGC/wDCI2SknAznH5+ZxQB9AUV4t47+Id34Yi0zTorBJ/EF5FG7Q4JiRicEcHJJbIGD2/PBj+JHifRdVsoPF+h22n2Ny2PPj3Hbx1yGYcZGR1oA+h6K8e8XeIPHVnqrxeHtAtb7T9ilJ3BJYkAno4/lXnmu/E3x74ehjm1fw1YWscrbEL7juOM9nNAH1JRWL4cvbjUtGsL67iWGe4gSV416KWGcc/WuY+I/jGHwXo320w+dcyv5cEXYtjPzHsMA0Aeg0V8v3/xI+IGl6emqah4Xs4LFtp8xlccN0435H4ivb08XaYPC8fiecyRWDRq7ZTLLlguMD/aOKAOxorwzwN8TpfF/iq4023so4dOSJnjdiTK2McnnAz6Y/Gvc6ACiuY8Z6xLoHh6/1SCNJJbZAyo+cHkDnH1pngnWZ/EHhyw1W5jjjmuULMkYO0fMRxknsKAOqopK+eo7TxZ4m+IN07Xep6doNhccLlokmCbRtABG4P1z6H6CgD6GoxRRQAUdKOlICGAIII7GgBaK+dvHd74z8KeKzq2k/a9W069TH2HY8kcJCgYwvTkZyMe/v3vwv07WLfSDf69d3kmoXreY8NwxHlDoBtIG04AzQB6ZRRXzRd/FzXX8QX2jaV4dS9kt55I1CMxYhGIJIH0oA+lhS14D4Z+LTXOtLo3iLSm0ueRxHG3zEbycAMCOAT/F0/nWl8WZvEejXGm+INFlupba2YJdWcRJR1znLKOx+6TjjIoA9sorxr4WX/ibXrjUdd1rzbexnOyztH4CjOcgYHGMDd35rW8EeL7zxDrviDTri3gji02cxxNGDuYb2X5sn/ZHTFAHp9FJWR4hvpdL0e/v4Yllktrd5VRjgHaCefyoA2KK81+Ffie98V6A19qCRLOszR5iUgEDGOM+9elUAFFFFABRRRQAUV4h4+8d6r4e8WaTpNpbwm1ufLEjTITu3PtO0gjoP1r2+kncAooop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mc/Hi89oh/6TrX0uTgZPSvkbX9aXwx8YtQ1W5s7u5gSNARbx7m+aBQOuBjOfyrvE+M+hak6WFvp+qeddHyU/dx/ebgfx+poA8q8XWvw6s9e1GXUdT1m/u3uXeWOzCbFJOSoJ64zjr2xWz8CJk1CfxJ4fjluP7JuIGMYkI8xVYlM91DbW5wMZrkvh/4g8N+E49QtfE2hS3N/5uAHt0k2AYG3DkYOcmuh+F/iC3sPEPivXprB7W3Fs0620ceNqmQYUdBnkfzppN7AZ3xK8LaN4R8mxstV1i91e4wY4DKCEBOAWwuTnoAOf67Hi1NT8AeBbPTvtzi/1idmunJYlECjKA9gMjPfk9q5Xwf4q0keK7jxR4qlvJbxZC1tAsIZVyCATk8BRwAOhGe1d38UNQtfGuhWniPR7O5uYNMujHdLImAEwGJI9ORnHTPOKQHlWpWvhOx0gXukeKL2fXQqFolhdFLEjf8AMVGAOT17Cuo+IOs3niTSvBE9vdTR3UsbR/NIwYzKyxmTI45IPPXmu8j+IHw1SySc+HYRciPBt/sKHnGcbiMHnjJ5rB+IV1De6h4Du7awSwguWEyW6qBtDSIc8ccjB6d6Abbf5md8RPhyPB+hx67HrN7NqTSokzFuCzA5Ib73Ud6f8Vte1a4t/CkNxe3MVhc6bBcXEkeRvkb75JHUgAHHbPvXq/7Qf/Ilr/19x/yauYuvGHh/TdI8MaF4i0drywm0yKY3Ug3GI7cYVcZ7dQQQCOtAFLwd4F0uW7sdS8HeMWnEU6yXETkoWjBBYFBg88Ag4BzXBWnjFvBfjjxZeNavcXE0lxDAGOAG83Klu+3A7e31qgbXTLnxrpi/D0X+N6u4fOFO/J687AMZ3frXVaF4YsPGPj/xdZ3LuqYmaNxkmOTzVG4Z645GOmDQCPX/AIX6Fq4VvFOvatJczX8fnQweaxjjRwGDYPCnBIwOAP08N17QfAFpdTvqHja+u75HJItoS/foGwRkf71dNpnivVdP0nW/AOqyiDU7eBrewnfC71wAsX1ZT8reh68CuW+Guu+AdI0KRNf0sXOpPKwZnt/NynGNueF/nQB6b+z94hu76LUdIuLia6htm8y3llOSFzjHJyB0OO2a+kq+Tf2dSkus67PDGUidBtXso3ZA/WvrKgD5t/aIg0+20S2lXT7cXlxcgfaVjUPwDkE9TnA/IV6z4Xklh8BaZI2C6aVGy7BngRDHXvjH414J8evFGiarbLpME051OxuyHj8shRgEHk9fw9a9V+HPizQ/EeiWmgQzyC8h05IpomQrwECNtbof/r/WgD57+FkfjO7m1G/8M29ohmkxPd3G3g/e2DP1B4HpzXs3gH4h6jJr8/hbxWkcWprIUilQAKzAZ2HHHI5BHXOOuM8D8O/Fln8Ob/WtA19JreITl4nCb8kfL2HOQAQcY4PSrHgy3bx18TZ/E9va+Rpdm+/cY8b2C7UB/wBonDH2H0oAe3hjx9YeNNc1nQLOKLz5ZI1lnZMSRs4OQG/3RXdfDf4k3ms6q/hvX7IW2rxF13oMK5QcgjPDcMeOD7VJY/Gjw0yMmoC4tLlGZXQRmRcgkcEdegPQda4D4cWl34s+I934wghMWmQyud0gwX3RlFUepwcn/wCvQB9Y0V5R4W+IaeIvE97ocOmyolsXzOXB4U4JI7fNx+Ver0AfP/xj8Pa7q2raHd6FpYuZrYl/N3qApVgwVtxHHfrWDF8S/FnhbVbaw8Z6TEsVxtxLGQpVc4LZUlW6jI4x+NeleIvihoPhzXJdH1JLyOSNFYzLFuQ5GccHPQjnHXPpXiHxL8Sw/Em+0vRPDME1y6uXLtHsySMd+gAySTQLW/kQ6lqceufGixkhdPJjuIkjcyZDKq549M+nqa9W/aChjfwhFIyAvHeIUbuMhga8n8XeH4fh34s8O6s0Us+mxJGHdVwfMQYOSAATgA++DWx8UPG1l45ttO8P+HFnuJp7kO5MRXoCAOee+SccAUk7gnc+kvCchfw3pEsjctYwsxPH8AzXy7qCXHxN+Jps3IOl6c7IShyvlI3J7glzxnuMeleofFrxH/wifhC30m2dVvbuEWyqOqxhcOw/Dj8a0vgx4TTw74eS7lSRb+/USTCRdpQc7Vx9OefWmM9fRVRQqgBVGAB2FfPH7RcMD6FYzNe+TcQz7ooccy9jj0xnNfRNfK37QVtdW+s6FrEkTzaZFhZEHKhw+4gjoNwOPwoA4LxN4/8AE974Si0LWtHe1jmMam8lgaPzUQhhgEAZyFOR+XNfWPgWz08eENLtbeVb2yNsBvkTiTPLZU9s54NeI/Eb4k+FvEfhS50uxWe4vJvL8iNoCuxgwOc+oGRx1zjoa9A8DO3gLwBbSeI3kgEbljHtLmMO3C4A4POSO2TQB558O7a3tvi3r0ECRwRRLMIoo0wv3lGABwBjJ/CvqaviXwl440bTfiPrGu3Dt/Z12JBHKI2LDcwI46jpivtCwu4b+0gvLdt0M8ayISMZUjI/nQBwHxfkMXgTWWABzGi8tjrIo/r+NS/Cb/kRtG/64n/0NqpfGhtvgDWDuZfliGV6/wCtTj6HpXCfDX4leFdL8J6dp9/qLW91boUkja3kb+InIKqRjmgDtvixp95faZbGDxHHodvHL+/maVo94IwF+UjPfg18za3IPBk1ve+G/Hb6jNvBeJC2CMk/MMlWHsa6T40+JNP8SXWhy2d7JNogZlleNGUq+Ru+VgOQpGMjvWV8SLn4d2+jx2Phi1Sa/Yp/pMZf5FB5yW6k4/WgD2LX/Cmu+JfK8QjxfdaZZy2kU720JkCRfu1L7cMMdCehP1rzz4T2/iLVfFjy2+v6jc6LYzHzpZZ32zLhto2kkHPH0BzSfFXxiyaFo/hawuniY2cBv2UYBUxqVTPXpgn2I9xXrfw417wZpemWXh7S9XjluGOGUqwaSVuTzjB9OOOMUAeWaPY+KvH2u68LPxNd2ekw3sgDCZyNpZtqooIyNoHGQOldL8MbnVPDfi7WfDOras9zaWdr5waVyQuNrArnOBtckitz4JKgn8U+V/q/7Tbb9MnFY0Nmb/4w+JbUMU87T/LL7c7d0MYzj8aAPObfXLzxprt9ean41OhWCMRDFHcMuegUKm4cY5Leo6c8dz8KPFF/H4xvvDk2tza3YMGNtdSSbz8vzZycnkZHXGRXDeAbbwJZi607xhb+VqdpcyASTeYFdMBcEKcdcnH45r2bwTqPw9l8QQ2vhewLXvlu4uY4XVUGOQS5B7Y6d/egD3Kvhjw54mPhXx9r1/8A2dNfBp7iPy4uq5lznp7V9z18ZfD/AF7S/D/xG8QT6tcLbwO9wiysMgN5vTj2zQBWuvE0Xj3x/ojavENItbaQCIOpLOd25VY8Y3EAZ6Ctvx/4jvPFXi270FNfi0TSLAtE8ry7PMccNkA/N8wIA6ADPWqnxW8QaX4y1/RrPw7C17cwyAyXUUZ5BIwo4yQOpPQVl2WmeHdL8e6zaeO4CIpGaS2kYyLH97IPy4JBXjPTgjrQBv8Ag3xFqHhzxtYaKfFQ13SrvbEJWcsFJyFAySQ27AxnofpW/wDDi9Om6x8QtR2grbSPJyRyQ8pA/HFb+hW/wqm13T00iO3fUjN5lv5bTYV1G7Jydv8ADwD36d647wnaXF/F8Ubaz3i5klYKEG4uN02VAHJJGR+NAEGgaD488e6edXm8ST2MbylrdSzIG7FlCEbR1HStTwn4xvdY8PeJ/DevXZXUbK1mxORuLooIcEjqQePcHvitv4U/EDw/Z+FbXTtT1CKzu7IOrJKGG5dxIIOME4PQc8dK8o8J2Uupz+ONfjAXTjbXaCUnOWc7lAH0x7c0rCt1H/DLwr4p8Q6FdDTddOn6cJSBHvYb34J+70HA/wAK9V+F/ivVLrT/ABFpWq3Lz6jpgkdZ2bcSACCMn0ZePrV/9ntceD5P+vt/5CvO/hwc+I/H/tDc/wDobUxlXwifiX4zsrd7XV3t7GFmAu5ZdpkyeQSAWYjGBnpXb+PPDWuXtzbJc+ObXTolgjAjmuTGXdV2u+Bjqcn8e1dj8D1A8D2ZDA5llyB2+c14BFFoes/ErXP+Ey1BorWG4mESTOyiQByETcPuqF5GMZwKAOo+G/iC80vxtbaCfEzazps8bKJBuZQ+GYAbueo6jjn8r2pa34m+Inii90PQ7x9M06yLpLKjFdwB27mYYPzHovp9DXD+HBoCfFXS4/DYkOmpJtV3Yne2xskZ5x/hXVfDnxDZeFfGfiGz1smy+2TSMk0vCgq7EAnHQgnBzj86BK/U4zxNpWq6J400PTtU1iXUmhkgMTuThVLjgAk+lfc1fG/irVdN8TfFbRn0+9je2jmt088AlWYNnA9cnAz6mvs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QtDExy0SEnuVBpq2turBlgiDDoQgyKsUUAQPbQOxZoY2YnJJUGk+y24DjyIsPw/yD5vr61YooAzv7M0//AJ8bb/vyv+FWoreCGNo44Y0RuqqoAP4VPXhmq/GjQdLv7mxn07VDLbytExEaAEg4yMsDj6gUAerf2Jo1uskq6TYrkFnK2yAn68c1wdt8QfB+p6TPq8nlhbF9ohuI084dMFFyTg8Yx6e1dtYeItOvNAj19pTBYPEZS84ClB05xnnPHGc9q+J/EU/gfU/FN1fR3mqW+n3DeZLFHarh33AsFO4EKevK8GgD7h0y8svEOl218kPmWtwokRZ4xnHqQau3FhZ3UaR3FpBKifcWSMMF+gI4rmPBfiXQtdsIotFut620SoYXBEkajgbgfp1rtKAsZmn6TpumljYafaWpb7xghVM/XA9qsRWdrBM88VtDHNJnfIkYDNk5OT35q3TWZUUsxCqBkknAAoAz5tK06e4+0zWFrJPkHzXhUtkdDkjPYVnjwxoH2hrn+xNO89jlpPsqZJ5yenU5PPesbw3470PxJqt1pemSyzS2yF2k2YjYBguVPfkirPi/xlovhGGKTVJ2DynEcMS7nYdzj096AOntLK0swwtbaGAN94RRhc/XFW6858G/EPRPF97NZaYLnzYovNbzYwo25A9fcVleIfiz4a0DVLjTLprt54CFkaKIMobuucjkd/r9aAPRZtF0qeRpZdMs5JHOWd4FJJ9SSKnttOsbRy9tZ28LkY3RxKpx9QK8t0b4veF9Xv7ewga8Sa4kWKPzIMAsxAAyCccmtLxh8TPD/hS8FjdG4ubsDMkVsgYxgjI3EkDnPTOaAO31LRNK1Ug6hptpdEEEGeFXIx7kVftLS2s4RBa28UEI6RxIFUfgOK5DwZ430XxhHMdNlkWaHBeCdQsgB74BORnjIPX8K7SSRIo3lkdUjQFmZjgKB1JPpQBh3fhrQ7wKLjR7GQK28brdevvxzV2aD7Dp06aXaxLIkTGGFFCKXxwOwGTiuV8LePNE8U6jdWGlyTSSWyl2do8IyhsZU556+lZ/if4m+GvDl6bG5uZJ7lc+Ylsm/wAs+jHpn26jHOKAM74SeErvw/Z3moarFHHqWoymR0XkxJ1Ck/Uk/lXr3WvPvCPxB0DxZcSWunzyLcIN3lTpsZh6r2P86y9e+KvhfRL2SxmuJ5p4mZJRBESI2UkFSTjnIPSgDvtS0XStT3fb9NtLksu0maFWOPqRTdK0PStHBGm6da2uQQTDEFJ+pHJ6D8q57wh460LxaZU024YTxnmGZdrkcfMB3HNdwzKilmIVQMkk4AFAEF5aW17CYLu3iuISQTHKgdT+BrN0zQNH0rabDTLS2Zc4aKFVbnrzjNc/4c8d6H4k1a60vTJZZpbdGdpNmI2UMFJU555Iru6AKV1p9leOj3Vpbzun3GliDFfpkcVd6UVx3jDxjpPhGGCXU2m/fsVRYo9xOBkn0x/jQB2NQ3MENzE0NxFHLE4wySKGVvqDXj9j8ZPCV3KIzNdQgkDfLB8oye+Ca9SttWsLvTjqVrcxz2gQv5kR3DAGT+I9OtAGZpvhPw/pkomstGsYZQQQ6wruBHQg9vwq14luNPs9IubrVLZbizgXzJIzEJMgHrtNeVn42eEx2v8A/vwP8a9Qvdc0qLQRq9/MkWmzQLIWmXqjjIBUZySDjAzQBwF3rHgGz0CDXzpentZXD+XH5dlHvZsnI247YNep6bNDcWNtNbxmOCSJHjQrt2qQCBjtx2r4XsF8EW+vpeTaxdy6TFdGWOxNk3fHU7sbeBnjJCgY9Pt/Q9Vsda06C/02ZJbWVcoV4x7EdiOmKAL91bQXkL29zDHPC4w8cqBlYe4PBrnZPCHhqRSh0DTAD/dtEU/mBXU0UAc1N4V0CexOnyaPZG0LmTyhCAA54LDHQ44yO3FUrTwP4WtITDDoGn7DnJeBXb/vo5P611k00dvG0k8iRxr1Z2AA/E1Ha3ltdp5ltcRTJ/ejcMPzFAGBc+EfD13cfabnRbGWbCjc8IPCgADHTAAAx6CrNp4a0GzlSa20XT4ZUbcsiWyBlOc5BxkVsfarf/nvF/32KfHNHLny5EfHXa2aAKenaZY6Ysq2NpDbrK5kcRIFDMe/FPTT7JLt71bS3W7cYecRASMMYwWxk8AflV1mCgliAB1JpaAOQ1jwX4b1m5N1f6PbTTn70m0qzfUjGfxq/ofhvRtAVhpWm29qX4Z40+Zh6FjyR7ZraeeJHCNKisf4SwBpzSxoyqzqrN90E4J+lAElcZL4H8MT3E9zLolpLNPI0srum4szHJPPvXZ0x5EiGXdVGcZY4oAw9L8OaLpE73GnaVZ2s0nDPDCFOPQY6D2FR674Z0TxAUOq6bb3TRjajOvzKM5wCOa6IEMAQQQeQRS0AcdoPgnw3oEqTaZpFvDMmdspy7rnrhmJI9Ovetuw0bTtOubq6s7KGC4u23zyIuDI2Scn15J/Otamh1JwGGfTNArK9+p57qfw28I6ncm6udGi89pPMZo3dAxzk5AIBzj07muti0XTIdOk0yGwt4rKRSrwRxhVYEYOcd/frWtnAyaRXVvusD9DQMzdI0mw0W0Wz021jtrcHIjjGBn19zVW18P6RZ3F7c2+nwRz3xb7S4XmXPXP1repMgkjIyKAKOmafaaVZxWVjAkFtECEjToMnJ/Uk1zWt+BvDOu3IutR0e3luN24yLmNmP8AtFSN345rtKKAOV0/wh4d02eC4s9Gs4Z4BiOVIhuHXnPUnk8nmqniXwR4e8SzR3GqaekkykfvEYozAdiVIJFdrRQBxdt4F8LWskUsOhWSyREMjeXkgjocnvXa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LHxwgiXxh4X2xIDJIC+FHzfvF6+tfU9fLPxtnhk8Y+F0WVCYpBvwwO394vX0oAn+OsjXureHPC0J8iC5lVmK8Lln2Dj25Ne66J4U0fSNKt9MjsLaSKKMIzSQqTIccs3HJJ5NeBfHRn0/xD4c8RooltYWQZU5BZH34HrkV9EaL4h0rWrCG+sr2F4ZUDYLgMnqGGeCO4oA56z8K6V4QtdY1DQrIx3csDuF3FxlQzKqjsMnoPasH4WeI/Emvm/Ov2f2YRbPKH2Zos5znr1rtbXxZol4+px216Jn0xS10ERvkAznBxhvunoT0qLwp4u0XxUlw2k3JkMBAkVoyhGehwe3B/KgDrq+b/AIjeJr7xVq8XgzwpNI5clNRuIhlFQ/KwJ/ujPzH1wOTxX0ZMnmROmcblIz6V8pJ8HPFVje3FxpfiOG1MrNl4pZY2ZScgHaKAI/ghp0Wk+P8AxBp8MplS1t3h3kYLFZEBOPqDXnj+JNF1Dx9qWr+KEuLyyiklFvbIA4cAlUU5IwAOeOCf10Phf4f1W88aalZprJhurUObuVdzi4CyKHQk4OGPUn8jXW/BGzsIfFetaZqVnbyXqFmhadASCrYIUMM5wc8ds/gAexeA/Gfg/wAQXKx6TBBZakYtoheBY5GXGSqkcMBjoD2zjFfNuualpWmfFjUrzX7E31ily4eJ4gf4MKdp4YDjr1HPXiuz8W2ltp3xj0IaEiRySSwvcrCBgM0jCX806/U19CS6Z4RvL65uZrbR7i7LbJ2kEbsGHGGB6EY+tIWtzn/Bd94D8Qyrd6FZ6al5Dz5f2VYpYz1zjH/jwz9a8d+EWjx67441/V79Y5xbyyFY5F3fO7nB544AI/EelFtZQ2Hxljg8NLbRWzAGaOBh5YUpmQAZwPoOhxV/4HahFB4t8R6ZJtWSWR3TcQCxVyCMeuDnr2NMLmd4iSTwZ8YNPk0pUt4NSaEPCigIY5GCOMD3Ut9ea1/H2var4+1xvBnhtcWcT/6bdBvlbB5yR/AD26kisf4lPL4g+K2l6dp0XmTWghhkOCwX5i7McdlDc/SprL4O+LrCWaSx8R29m0py32eaVM/XAGaBpWW4nwMs003x14hsIySltDJCCe+2VVz+OM1zWjarpvhH4l6vL4psXKPPKIpXQuIdz5VwuMlSvcDODwKyfh5oWujx3ewWWqGO8093ku5Q7E3CLINy8Z3bjjhvx5Fdv8KdH0/xl4g8QX3iNBd3YY7LWYn5AzEkgZ4A4A9M0XJ5bqz1/Uk8NrY618WRfeFYPL0y3G+4ljUpG3ykEgY4BJwBxnBNes61ovgTwhPceIdWtYVnu53cyThpi0j5YhU5A79vxrw1bB/h/wDFSx0/RLiRra6miSSJm3fu5GwVb6A5GfQGvqHVLbw74qt2tb02l/Dbz/Mnm5CSAY7HqAxoSC1tj5o+H1mNf+KFzrWgQPbaNBK0jtt2LgqRtAH95snHp9MV1fxS8WXPiTUF8EeGQ8s8spivJV3KFIOCmf7o53HGOPrXJsi+E/i1BZeFZlW3uZIoLi3RfMRAxAdSAf4cbuuR371q2Pwk8Y6Xe3F1pniC0tXmJDOksgZlJzz8tBRB8EdMOjfEDXNNZg7W1m0bMvQkSR5x7Zr62r4Z8DaF4nb4gX9nbawsWp2zM95dbiwkVXXcOR8wLbeCK+wNR8U6JpepQaXe6jFDezhTHGwPOTgcgYGT6mgDpq+cP2jFSbTNHgBAme6O0lT02kdfqRX0fXz1+0LzpWjjaGze4weh+U0AdrB8OfCt5o9vDLpNtveBN08HyMW2/eDDGfX09q8t+F32nwl451XwZdSCW1mUtBv/AIsDcpA6coTkeo9q+h31Gy0jS1uL65traGCJRI28BVOOg/kB3r528CXcvi/4pX/iO0jlXT7dGQPtOGGzYoOehP3sD0+tAHIf2dZH40/Y/slv9lF5/qPKGz/V5+7jHXn61p/ESS68YfEe18JJcSx6dDIkXlxqAF+UM7Ad8DPXpj84Nv8AxfYnP/L5/wC0qseKZD4O+MVvrN7j7JcyCQSHoI3Ty2Jx/dJb8vegD6HtfAfhe20uPTP7Fs5IEGC0kQMjH+8Xxnd7/wBKyrixh+HPg/UpNFjeYQM1wkdwdwBJAI4wcAfj6mvRFu7Z7dblbiIwMNyyhxtI9c9Kxx4h0aXTbnUlvoXsLdiks4yUBGM89xyORkUk76oDL+H2u33iPw9BqeoWq21xI7gxorKMBiAfm57V2MsiwxvI5wqKWJ9hVHSNSsdWso7zTbiKe1fO14zxx1HtUupRtNY3USDLvC6qPUkGmB8m6Jpes/F7V9Qvr/U7i30GGbakUbHaSB8oVCcA4wSSO/5dVF8I9U0DU1n8N64y2swEVwk/D+WfvcrgN6jgVd/Z3uIotI1TS5JFS+hvWkeAn5gu1Vzj0ypH/wCuvoGS4gikjikmjSSQ4RGYAsfYd6APlbxL8K7Hw/pdzql/4nvEiiX5VABMjdlXJHJrc/Z/0jU7W1vdZvXdLG5QLAJHyWweXx2HbP1/HB8T3t38UvGUWhaa0/8AYdhIBcyAYU4PzOfrjC8++Ote1ePdH1STwg+keFkWOUBYhGkgQ+UByoJIwTwOvc0CvqeA/Fbxrf8AiRr220h5INF0x8TXCsy+fJkALxwRnkA+mfSu58R+OLrw18NdDlgnLarqECpG8hLMAF+d8nuMqOe7CvKvFsHjbRfBC6NqXh6ysdHjkQyTwsrSO+eCxVzySOTj0HFN8R/bL/wr4KstbSKytWmZIJo2zm3/AHYLtycEZ/8ArUDO18L/AA+h194dQvfG32jVJQkrxQTLJIgxkKx3ZyOR6DFN+O0c1z4x8P2cV29t5sSR+YHI27pCM1V+IXw4svBekQ+INA1K8jmt5EBLuCW3cBlZQMHnnsR6d/Q77wNafEjS9E1vU7yeC9NkquYQu1++cEcck/nQAzTfhncJeW91b+N9UlSGQMwWbORnp1I5HrnrXFva6l8UPG2rWU2pT2WlaW5TyomJ5BKcDOMkqTn0rNjsbr4XePtI0+z1Ce7sb3ZvhaTYCHZk+ZRxkH5gcdvrXofwYuYDq3i213D7Qt+z7e5Xcwz+YpCRnfC271Hw/wCMdV8F3t9Lc2sEe6185uVAwVCjJwCjZxnjH1rK+K3xGvLtbzSPC7SNb265vr+HgKM42q3YZ4z36CuW8a2mv6l8U9a/4Rtme9gtlYbXAKoIYwwBPQ5b86y5rPxj4a8GahpUnhmGCwmG68vJMGQjcMchu3ToaYz0i98Vavpfwe07UElkW+nIgW4aYs4Xe3zZ9cLj2Brk4/CjW/gdfGEXi25/tEJ5/E/ybjwY8k5344PuMYIqlH4m8Rad8MPsl3pFoNMuALW0uGYFnVtxY7dxyRjg4GCc/wANU9U+FmpWHhS21231WKe2W3S8ntJMheQD8uCQ3B9u9AHt2o6XrnxA8H6DLa6q2nNJHvu+WHmjGOgPI4JwTg5FeX69p2pfDjxDoo0rX5743TqkltJL8zYcZUryApzgHrnNfQnheWPxP4ItTs+yLeWjRFYF8vyzyp2jsMjI9a+a/EPhm++Fmtabr0d/HqETTFVWZPnwByDnPUE8jpQho+kPH/jWx8IWOZMzajOpFrbICTI3TJ9AD/8AWrxL4L6hrd9451g6vNP9pa3Mk8UrngllwAvbGQAOMDj2pfE+meL7jx0PENtob6paQFXskncbEG0FSAGGCGOfrXOfDTUtff4nXcj6cgvLhpE1CIDAhTcCxGTxhgvc56d6BH2f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XzzqXwQ0vUL65vJNXvd9xK8rcKeWJJ7e9fQ1FAHG6f4P0m28OweHrmH7dZRdrk7iTknI9Op6YxXlcvwO0kSu1rq+owxsc7cqcfjgV9DUUAee+HfAOkeHtJv9OsvN3X0RinuJGBcgqV44wByTj3qTwD4Ks/Bdrc29rcSzm4kDs8oGRgYxwOld9RQAUUUUAeYeEfh/b+GfEGo6zDfSzfbVYeU6AbNzhjyOvIrn/G/wntNe1N9Y0zUJdN1GRwzsoyhI/iAGCG9817fRQB5H4E+Gdj4XvTqtzdzajqpXHny8BCRglRyckHGSTxXL+KfgxaatqF1qNhqtxazXUzTTJIAy7mJJxjB6noc19CUUAeZ+Avh5pPgzfNbtLc30q7XnlI4HooHAH5n3rnPG/wAJ7TxDqjaxYahLp9+7Bn2qNhIx8wwAQx9cnk17fRQB5b4C+HGneD7mW+S5mu76VNjSy4wAcE4HuR1616lRRQB594Z8EWnh/XdU1qK6nln1BnLI2Aq7n3nHGevvXIeIfhFp9/qM+qaXqd5pl3OzM4iI2EnnjGCOfc17hRQB5P4K+GeleGbz+0ZJpb/UAMLNPzs4wSo9ffrXDa98FTdX1xd6brcsPnymRklXpnk8rjuTjivpGigDyz4e/DjTPBym43fa9SZcNcuuNo7hB2Hv198cV6nRRQB53oHgqLR/FWqeIkvHke/VlMJQAJllbr/wGvIfDGmSeKfixq+rXQR7fSpyNpGQGXKRjkdRtLfVa+oqrW9pbWzStBbxRNK5eQxoF3sepOOp96ALNebfEfwLF43trWGS9ktWt3LKVXcDn1Fek0UAfOsPwOsXyt7ruozJ1CqVGD68g16zpnhKw0fw/Poull7ZZomRrgY8xmK43sQBk/l+FdjRQB8wx/AhBOJ28Q3PmZzvCfNn1zmvXPE3gLSfEmjWem35lMlnGqQXSECVcADkkEEHAyK9CooA+YovglefaWjk8SyixAwgRTvxxwRnA716yvgaztvBs/haymeOOVDmdxuYuSDuI49Bx6V6JRQByfgnw4nhXQrfSUnacx5ZpGGNzE5OB2FdZRRQB4F4q+E8t3q11rPh7V20y6uGBaJQUTkfNhk5GSM9Dzmsmx+DmoXM6XOu+KLq5mjBKeWzEq3++xz2HQCvpOihOw07Hy7a/BjXLHeLHxU1qrnLCIOu764YZr0f4f8AgbU/C+oTXd7rst+kkJj8tt2AdwIPJPofzr1uigRx3jzw0ni3QZ9KabyHdleOXbu2sDnp+Y/GsPWfAFpq3hCz8PTzfv7OFVhu9gJVwOTj+6e4z078V6bRQB8zW3wl8RahJDb+IvFMtzpsWD5CTSOTjoPm4HXrzxxXbeOfA2s6tLYSaBrj6clnbrbrF5joCBnnKnrjA6V7HRQB4Z4L+GV3p+tR694j1ZtT1CEnyfmLqvBAJ3DPGSRjGD9KreKvhfevrba34T1NdLuZsmZCzKpJ+8VKg4zxxjGeeK98ooA8q+HfgBfCkk+oXd9JfarcptmmJO0AnJAzyeg5PNdh4x0Z/EGgX2lRzLC9ygUSMMheQen4V0tFAHlTfDyC88D2nhbULt5GtsvHcRADD5Yg4I6YYj1x371wMfw58cXNhHoN94riTRIf3SiJT5jxcYU8DjAxgsce4xX0nRQB4j4v8C+IJ4dOHhnxDNYJY2qQfZhM8aSFf4jtOMn3HNYWjfC/W9Q1O1v/ABjrf26O3wY4Eldj64LEDHPXHXHWvouigAAwAB0FeX+GvBU+j+MdY8RS3kUkd8GCQqhyu5g3J/D9a9Q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B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d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DSCs7WLh7TT7ieM4eNCw+tfMX/CxfEKPIReIcHHMSkcelb0qE6l+VXOXEYqFBJyvZux9X0Zr4+l+IfiB5NwvmA/uhQBSx/EDX1Zs6g5yDwVGBXS8vq+Wxw/2vh/P7j7AzSZr5Ab4ha7sKi/kBPfaMj6VWHjvxCBj+1JsHvtXj9Kay6s+wnnFBO2p9kZ5pc18fx+PfEIY41Fzx3VT6e3+c0x/HXiLeD/AGlNgnptGB+lP+za1+hMc5oPpJfd/mfYeaTIr48PjvxAGH/EykYYx90fnSN478QgjGpSdf7opvLa3kV/bGH8/u8j7EyKM18eHx14gCjGpScA84HOfw7Uv/Cd+IWGf7RlH0Uf4Uv7NreQlnFBrrft3PsIGjPNfI8PxE8QwggXobJz88an8Ktj4k+IAMLdR8ccwrS/s6t2RX9r4fuz6upDXycfiT4hJG66jznP+qWpR8SfEIyTcx/9+Vpf2dX7As4w76v7j6sozXyefiRr45+0pyAP9UKik+I+v7hm8Cjdu4iHp0+ntTWXVn0Q3m1C/X8P8z62zSZr5Ff4h+IRGFW/GcEBtgzz3+tTD4i+IGU7rte33YxxTWW1uyJeb0Ur2l6WX+Z9aGlr5Q/4WR4gJ5uUHUf6od6cPiX4iYf8fEP/AH5Wl/Z1fsL+2cNezbXyPqylr5P/AOFmeIv4riL/AL8r/hSN8TfECji5iP8A2xWj+zq/YFnOGfV/cfWFLXyePiX4g6/aIvwiWo/+Fm+Ixn/SIfT/AFC/nS/s6t2NP7Ww/VtH1nkUua+UD8S9fbnzoh7CIcU5PiRrwAxcx/jGKay6v2IecYe9rt/I+rc0Zr5U/wCFkeICM/aIsf8AXJaanxN8QDrNE2P+mIo/s6vbYHnGHTtdn1bRXyiPid4iA5lhOR/zxHHvUh+J/iAvuDwYyDtEQxT/ALMr32Qf2zhtdXoux9VUZr5b/wCFpa7k/wDHtj/rnS/8LP1tSNxgIwB/qv1pf2dX/lD+2cLr7z+4+o80Zr5hX4m6y2DugHsIqhk+J2ufMQ0I4wAsQ/Pmj+za/wDKX/a2Gtfm/A+pM0ma+XT8Udax923HIP8Aq/0pf+Fna0seQYSSP+eQ4pf2dXtflE83w6dm2fUWaK+Xo/ilrBJBFv1/55//AF6nb4o6vnAS3Pv5f/16lYCu/sMtZphv5j6apDXzE/xS1kL8q2/4x9f1oPxT1gtjZbf98f8A16PqFf8AlBZrhrX5z6epAc18zL8UdWx9y3z/ANc//r05vinqw/5ZQH/gH/16f9n1/wCUn+18L/P+DPpiivmofFHVSARHAfX5On61G3xQ1lesdt04/d//AF6f9nYj+Rl/2phv5z6YyAKXNfLz/FDWhyPs/Xp5X/16li+J+slSWFtjt+7/APr0f2diP5CP7Ww17cx9OUV8zH4oawCfltuB3j/+vTB8VdWwT5duf+2Z/wAan6hX/kK/tXC/z/mfTlFfM7fFXVSMiG2GABwh/PrQPivqi9be2bHPKnn9af1Ct/LYTzXDJfFc+mKQHNfM4+LGqMMfZrYe+0/408fFbUhybe26dNh/xqfqNfX3S3mmGW00/Q+lc80tfM//AAtTVHJCw2wx32Hn9aefirqeVAt7bI6naef1o+o1/wCUSzTD/wA1j6Vor5x/4WxfqTm0tCPYN/jUJ+LOpFQPslt9drZ/nS+pV/5GP+08Na/P8tT6Uor5xX4tXuObK2yPZv8AGpZPivfLgiztcHpkN/jQ8FXX2GWsww7+2j6Jor5vHxcvuP8AQbbH0b/Gph8WbsjIsrc/99f40vqdf+Rh/aOG/wCfiPoqivnYfFi7Kg/YYB9Qf8aG+LN2MYsbf/x7/Gj6nW/kYv7Rw/WaPomjvXzsPivenn7Ha/TDf40h+K1+D/x52nTnIb/Gn9Sr/wAjGsww/wDOj6Ko7V87D4rXoAJs7XJGRw3+NH/C1r4KSbK19hhuf1pfU6/8jD+0cN/z8R9E0V88x/Fe7Jw9jAPQjd/jU7/FWdM5soT9M/40fUq/8jEsxwz/AOXiPf6K+fV+LMuebKLGOo3f40H4sy/8+MX4k/403gq63gxxzHDS2qI+gqK+fx8Vpyf+PKE/if8AGgfFiQnH2CM/Qml9TrfyMP7Qw3/PxH0BRXgS/FZ8EvZRgfU0q/Fgkc2Uf4E0vqdb+RlfXqH86PfKBzXz+/xZkBOLGMfUnn9aVPiy54Ngmfqf8aPqdb+RiePw6dvaI9/zRXz+fiy4P/HjH+Z/xpF+LEvJNhFgHpuPSn9TrfyMlZjhntUR9A0V8/L8WJmyf7PjA+p/xpp+LFxk5sIeB6n/ABo+pVv5GH9pYb/n4j6Dor5+PxXlG3/QYue+T/jSL8WZVJDWER46qxprBV/5GDzLDL/l4vxPoKkzXgB+LbdP7PX65NPHxZOSDp64H+0aX1Kt/Iw/tLDfzo99orwNfi2pGWsAD6bu9Tj4swBcmwbdnoGo+p1/5GP+0cNa/tEe60ZrwkfFmIj/AJB7cf7VPb4rw5G2xPXnLUvqlb+RjWPw7+2j3OgHNeGx/FeB8/6CeP8Aapn/AAteMf8ALgf++qPqlb+Ri/tHDf8APxHutFeF/wDC2bcDmwfP1p3/AAti3wT/AGe5/wCBU/qdb+Rgsww7/wCXiPcqK8L/AOFtW56adJj/AHqefitDjiwY/wDAql4Wqt4MpY6g9pp2PcaK8Mb4rwKD/oDk+zUwfFmE5/4lz9f73ah4Wst4MlZhh27c6ue7UV4V/wALYhDD/iXuVx2NOPxZtyeNPkxnuw6U/qdb+RhHMcNK9qi0Pc6K8M/4WzAM509/++hTv+FsW3H+gS8+4/xp/U6/8jD+0MNe3tEe45orw3/ha9seli/50xvi1bDgafIfxFL6pW/kY/r+H/5+I91orwr/AIW1bg/8eD4z600/FuDjGnv/AN9UPCVl9hi/tHDf8/Inu9FeEn4t24XJ06TPH8QqX/hbdjgf6BMT7EcUvqtb+Rj/ALQw17e0ie40ZrxhPitpzD/jzmGB6irCfFHS2z/o83HtS+rVdfcehSxtB2/eLXbzPX6K8bb4qaYMYtpvxApq/FbTAMyWk6jtjFRKlOCvKLRUcXRk7KaZ7NRXklp8UNKuVdha3QCnA4HP05qoPixpALhrO6G3p907vpzWVzpuezUA5rw4fGHSj0029/Nf8adF8X9Jc4NheKPU7f8AGgG0j2+ivGj8VtM5xaTj6gVJafFLTJpQj2txGpONxAx/Ot1h6jV1FnK8ZRTs5q57DRWLa63ZXUcckchw/qvT61ce+t0OGcCsHpudZeormr/xHY2ALT7wo7gcH8f8aw7Tx7pV7K0dtHcyKpw0gT5R+OaAueg0VzC+JbAgFi6njggf41nt440NTg3Dk/7KE/yoA7eioLWeO6gSeIko4yMjFT0AFFFFABRWNrOt6dosPnX90kK84UnLN7AdTXlcvxm8ORyKn2e/KsPviNcD/wAez+lAk7nttFeEt8bvDCuF8jUCD/F5S4HX/a9v1HvSn42+GsqBbaickgkRL8vPU/N+PFAz3WivPvBfjmz8XSXCWVjexLAMvJKqhOScDIY88dK9BoAKKKZJIsaM7HCqCSfQUAPozXlmt/FHw5pCkvJcXDbtuyCMEn35IrFt/jJ4duJFjittQcn+7CDj8M5/KgD22ivOoviFosxAiF05xkgRdP19qtJ450dk3sZk5xhk5/IE0m7Ad3RXl998TfDtk2ySS4Z+6pFkiqy/FXw4c8Xn/fkf40wPWaK8pX4p+HCyqTdruOMmIYH15qKf4seGYiBm7YHPKw/4mgD1uivHh8XPDR/hvf8AvyP8a0bL4neHbyTYjXKerSRgAfr7UAeoUVxw8Y6MRn7Qw+q4/nWFefEzw9abdzXLbs42w/T1PvQB6dRmvNrH4j+Hr2QRxyTqxH8ce3nOMdetaF7430OyXfPPIFzjIjJ5/rQB3GaTPOK8ji+LPhmR1Qm8XccZaHgfXmpG+KvhlZinmXRAON4hyv8APNNJvoQ6kVo2ketUV5lH8TPDrnBluF9zCahHxS8MGQILi4wR9/ySAPahxa3Q4zjJXi015HqdFchY+L9FvDiO8VT23gipJfFuixkA3ikEHkClYdzq6K8zf4meGUYg3UvBxxCxoT4meGJGCi6lyfWFgPzNK6tfoDdtz0yivOpfiN4biUFrxsHphM1UPxP8MA8XM5+kDU07gnc9QorzEfE7wueftc3/AH4atJPHvh1gT9tAx2I/z/k0k7gnc7yiuDTx74fc4F2T9FzXTaTq9jqyyNZTrKsbYbFOwXV7dTWooooGFFFFABRRRQAUUUUAFFFFABRRRQAUUUUAFFFFABRRRQAUUUUAFFFFABRRRQAUUUUAFFFFABRRRQAUUUUAFFFFABRRRQAUUUUAFFFFABRRRQAUUUUAc/4pIGi32Rn90RXxASVduf4j1r7g8T5/sa9x/wA8jXw1IR5r9/mNe7lMrSkvI+dztpQj5tfqSBFY5JGPSmbecj8qeAD0I5qMDJxnrXu6XPlXpbQkCHGCPxpSABkjNP4K4GcioZCW+Xniiy7Du7EoxjPQelOHJ681Wyc47elSKMgDqadxdBzbTkd+xpCPlwOoobjHqKTdwBzT5rA4jkUDg9fankAkAnGar5J9vepAAV5POafN3Ja7BtAY4bIHrUgUkZ7VDzv44pS3UFse1DfkEYXe4pAJ9+1PQYX7wP41C0YBOW4qSNAVHPWmmrbFJWk9B5wRnpULEPjJp2OMdT2NMHp2z1pqS7CafoTgIc7TikC7WHOaYPvYBGKVhhj1yelANXJST364qJBknJ5FAcj60meT8vWgzstxy9c8EUxwGoGQTjpSgg802kVHtoKEGOTTWHzDmkDDJzxQ/JzyBRoJR0ZJtO0jIpzAKACefakA445ppG4deaEhSa6IADxk9akUEZzwKQEAc0z7/XpVWREe5KAMdcVEMdjzTlK5wAeKUDnPbtQojbXZAFcnJUYppQ8knv2p2SW5J/CkPQA5zRsXJJoF3Bsk9KH5HJ5o4LckgUwk56cU1Yl7avqPUkDpn0pSCVz2FNLZAxwKcTkZzj6U2kOK872GgYPBp6qxOR909KQrg8c5qQSfKQB9KTSRSj56kRVix9aZtOTupXYk85poYZIzTSRDXmAJyMdKVtxx8wGaGIBAHFDgAD6daLLpoDbW+pKFIUfN+tIQSBzmmAgjr2pZCoAI61LRonf/ACBh1AOaVSwHsKYeQSDz6UpPygEcn0qOV9wdr2sOYAjOT70oVSnFIowCB1xShgBjHWtFbYycVqxuBmhgxHX5QKCcEVG5ySB0pNLQEtOwKh454z609h82M5HamDAx1qZRnrS5UVzJLQi2EfWnbTjORkVKCBu9ahI5x0zTskgbuIfXPOKFyR16etN5U4I49alUbgeeaVkCsmLjOQDwKQHA55prZ4wTR820evpU8qNOdfyikZIx+tNYEcnr7VKRgA9Pam7sFTgYo5UJtfIVSQp96ADuyTxikduOnFIBnBzS5SnZqwEtux2pWGWGSeRQOgPfNOYhl57U2n3Jg1skM2kE4bNPJYoPy60AYHXH1pVIzgiq5ECm10H5bAGegpC27gnj1NNJ4xjFOxgYPIppW2IlLXUjXqADjHpTWVgQR+tKCSx4x2pQSV47dqdk9CHoO6AjOTTedxJP5UuMjPtTUACknqe1HIg5mnuSY3DBbgVCN2488Cn8lOB+NN5PJwM0uWxTd7D3JIGRTR1zvyBSK+Tj3prADilZDlt5EmzgHPXmo2JDdevalQ7TzSOefYU7JGXQsbuMZpmGzkdPrUIz1Wp8jGetLRGkZXWyGMWBGenTFGD3NO+8R3poPPI9qdgVtB+w8enY5pGDKeDmk5Ix6d6buJI5/OloQo7vuNdWHPrS4JTdwaXmkwSMYoaa2Y+WLeqFDjHHB70ZAG4sef0pm7BY45pVORjFS2+5olHpuOX5uhxTTwSM5/xp5xjqfWmKoIJ7dBTTE4+70APkYyeetPcEgEelMXaAMj8KlONvQ7fejUBwO3GetSxwyyIXjRmVepxUWN3fPtXvfw4sLe48KahLLEjN8+CRyPl7HtXPja8qNNSvod2BoRrz5Fv1PAy/GRgYrdtNAv7rS5dTWMiCMZznkjnNZclrK07KsRZS5xgdq94t7OSD4fy7gyfJk5OM8+n49K4sRjW6as+h1YfBxWIcZJ/Fb5I+fFbzEBzyetP5BPOaiiTAz7Zp4OVJP3q9WDlOnCXkeXXjGnVqR7S0HcAdfwpBnccZpgyRntTkYAkjtTXN1MHbSwMT6ik5wBg/WmNyNxFOVjg+9NNCk2t9RfmzupCD7Amn4bHy+lN/i70ct+oXv0FCsSQaQowz/SlLY2jkHvSFmC9KU1FCjIYEkAGTkU9XbYQahMoI4y2fSrltp0s0Qe5lFtCf4j1NediMZTo7b9j0sHgKuI6e73ZXicyMFjBdj2FbKWKwwedez+XjpD3NU/7YstLj8jTIQ8nQzOM5PtVaDTNR1pzNIWUercce1fPVsdUraPRdj67C5bSoa/FLuTXevYT7Pp0Hlo3Gccmm2tjKAst78sbDnnkfWuo0/RYNPVWKhpD1Y881o3FusylJGBDDHHauA9RaGWbWxitlMKeYjH73vVQrEBt8jA9ausgS1WFSFRG6mmsNuOu317U07MmWqsc7cWzO+FUgdvSrNrC9vNHI77lU9q1pEViP6VEYPLwwcY7qe9bxxNSOz0OSeCpTd2tT2nw5qdncWUYS8RWXkg9qu6p4jsbCQIDJcOem0AjP5147bIWYFV2rjkrwKfNq2n6UQzzNdNnhUAJB/E1zSXN6nctFZHRazLeeIwY7uJrW1Qkhxxge9QJrmkaRa+TYuspQcsB1Nec6hrur6qu15pFVuDFGuB+lX9K8KX16Q1wPs0IP3G+9TQ2dDH4gl1AuxOxM8Y4Arufh3p9pc6nNLcN5i7SVVjx+P61w17pGl2sYRZXAX72DW9osTLHH9mdvJY9c4/Cgk+m4Y44o1SJQqKMKB0xUlVbHP2WHccnYOfXirVBQUUUUAeGfFTwprWr3UN9pZ81UXa0APJI714g3hLxHJIiLpE4bHLbhgDPr/k19xU0KuSwUZPU4oA+U9N+EGrajEZr2+SzLSEGIruOzA5Hv16+le3aV8PPC+mrAU0i3kmiVQZJAWLEY+YgkjORmu/FLQBRsdPs9P877JbRw+dIZJNi43MepNLeX1vZBPPfbvOBVw8Ak9K8X8V373mousb4SHgc9DRYTdj2USK65VgQRng1lPJJcW95GykMFKgY65Fef+EdVeO4S2nZm8w7VJOaueJdYOl3yL5m1WAJ96L2+RLd9O54Tq+mJc6k/np8kbY9Aa0P+EdtLG/smiLiO4GDk5Cmqmq6nDPNIykAMc8VSl1S8326iRSkZzjHWlcdz2CXQ9J8M2Es/nGaeUcY5/D2614/qkl3OJWgB2bsjFdXILjVrUPJJkjnGa5fULvKfZ7dsOpwcUkwucJqqXAlaZwOByaxluHbce1bt59pe6MUh3BvSo5tGlRQVHBGcg0wMYu7soyQc81pakirEmT8xArIuC8TEYwV/WtbS9MvdblTcpjtx96VuFAouA/RNNfUiwMojhjGZHY4AH1rZstXtrNxDAPMjU4DBeKjvikEb6XpW4q/+ucH7xHbPpVfSNEaWRVlYIEJP1707gekXMgm04SAAex4rzDVLkvK8W7AB6V1/iXUorW1WzgkPHBKn9K8vkYtN5nzMvrUoDpNGu/s90jseM9a3/FOri4tzFGwOQN3NcvYwfas7SFAHU8VvNprG0nCqkjYHzHkj6U2JvW/Y5CzDKB3JqTLvKOnXt1qnDNLbSukiZGcciteOSPeMxnnocV3QqxUEra9TyqmHlKtKTfutWROJGiXBbI9M1Ta3uWZJApAJ7UtxKIXYZyc8V1FhMrJCjjgjvWWIr+0asrWN8FhPYQave7Oj0lWhjjeTOPUHNVtbmSO3kNtcqXY8jPSrn2gC2kRHAIHBzXml/bSSO0kc2cnoDWCTfQ6EoU1q7FO4EijLOCfY1E0pWMqDyaY6ujhSxaiODzW3NuAXrSRu3ZXE8yZwQTyPeowZmJUHk981d/dAcnBanND5TBscdciuunhXO3vI8ytmCpXfJJpeRUUSwupYcml82RSx3Eiprxiy5xwDxkVFG7yIDswR1GKxq0nTly3udOHxCr01OzV+jNLTb2SBiTklhzX058FZTLYXRI6N69a+VNxDhxjivqj4KXMc9ldIi7THgMMd6XNdWNY00pXPc6KKKzNwooooAKKKKACiiigAooooAKKKKACiiigAooooAKKKKACiiigAooooAKKKKACiiigAooooAKKKKACiiigAooooAKKKKACiiigAooooAKKKKACiiigDnvFQJ0S+/wCuRr4gKfNJ0HzHvX3D4q/5Ad+eeISa+GmOZHP8OTXt5VvL0Pnc5SSjdXu/8yQL05HtzSOmOvU+hqMA4wDwKkBJPQcV9A0fJpxa2bDpgE896bzuzkCnklhxwagfIODnPTNGw2011ZIuCeSPzqTDHGDxiqyjnsRUp49jTJTXVMkIPB4596ftyoGB+dJ97gnjHWkPAwoBpWNE4ruKAoyM84/KhFJBPy47ZpQpCbiRTTleh4oG7X0QgTncWGT15pVjG7qMVFk55zgn0qRiAeD3oI5o/iBUFjkgD60YIUYIpCAc4A4phA454phZbq5NtZ8AH9aQwsCACMHrSIT68CnlixPOPrQty9GtUxhXDAZz9aRsnBz+tOC7h6n1prLtFWZtrz9RwQe3505Vwp5GfSoFJY4HWnsSMdM+1D0JTXbYeR0GRn60jAnpgj601+me9M34HIyf5UJg0t2mgCtyc/rUxGAoOCKgXcRkAnNSjdjB6nvRcq0Uuuw4jngjH1p8SFgSeKiXp6D1pRJwPQUITcb31HBOmcZHTmgxlSCD1HrTCQfmB59KaWY8Yq1czdr9RQrdQeT2p6ggEbgADTFLAjvmheuOKu4JrzJep+XGaaAS3JGPXNIoIJPFRliGwBUtMalG3UsbATy2fxppjJ4DDHWmKfU8mpFUkY4Ge9JJop8r6MjIxwD+tIFLKemPrSbck56UIdo68ir2IjZ6WJQrAqmQe/WniPPcfhUW8k+9BdgAM/Wkacyv1aQ9l5HNMC4ekl4IIzTgNw4PPfNK9iml5j9mWyMZpuOcdqG3KB6etR5PPHbrQm2ZtrS6aJ1UAHIHNM2ZYgn8M0zdjbnrSscHPOfpQ1qXFxa26iBTuPoKeBvOeOKRSScnp3pvc4z1qGy0lYnK+pAFM8skZHT60jNzzz9KG3EHnj0pp6mbtbqM2leSevHWmhSRgEZ+tPz8vNNA+Xg8UNtiXLbqOSPjJOSO2anC8Z3c/Wq6tgYxzSHJPWkk2XGSXQlIx370mD1OMfWmEEE4xS5AGO9UR7t3uGD25/GnouPrUJU5znnvQH4xmkwTVnoyUBic9vrUaEM+HbGKXPIIHWmAYfgjA9KXUpPTRMnO52IBGB70MmSOBTMYz83Wn7jt60kaNLazsOKrgjv2quygnA9euaep3HNQNnOVpomTVupbG3gHH50MmVPIzn1qpu6Z61bjUuMnAHaqZnePZ6CbcAAn9aRYTjIIyD1zUm0ZYZBpQ2xNvFS5WNYxTWqYD7+SRnHFKqbs54AqMsxbpTNzg4I60KS7mU4pbq45BtJYnvTkVjkimjI5NMViScA49acZCna3Xck2fL1GRTcEEZIx61KGAPJ59agYHaSOnpVpp7kaeZIMg7gRtIprAk4yM5pATgZIAHYUjHoSelK9/UcWlvf0GbCWAzg5qZQOc4z9aYj7t2F/E0jg4AHUUrgrb2dvUkK56YwfemhAxHIzTBjnj3+tNbnkcGpcgXKttR5XaduePrTwgCjkfWolyxGR2pMEHFNPmWgNpPrYnClBwRzTNuB8zZP1puWAPHGKj3luorNyHZJ7MkKsMnj0603ZlhhgfbNOGePSmPnsORVKaJaXmTKjA5xx9aYCehYAUxSWGASDQFwcHtVXJU0nfWxLtyCSR+dM2nqp4+tOiwcims2OgqG7G/NFx0uOO71GPrTk5yOMUm3JySOlNJweOPwq1Ejm00uBXPQjr61ZCcDoTVQ4zk1bgSWU4RCSPQUm+XfQlNN6XfkJ5YBz3+tfSPwvUDwveZyQzspx7jH9a+biHVyGBB9DX0j8LVZPDd31+8xHbtXl5nK9H0PZyZpYlKzR2ekeGNIt4UdbJGbqDIMmo/HEMcfhm8RECqiDaBxjmuq007rSJsk5XvXM+PH2eH71eeUH86+YUnKSV7q59nyRjFu1mz42iHON2KeYyqk4zjk1bgspZnAjiJJJ7V7S/gmzg8LNcSxMLvyi5YnkH1/+tX1jxahCC5ldL8T4mWCdatNtPlu9fmeFDAGSeD2zSOFGPfvTMBZGTspPNNUjPIJ9K9FVfaU1Kx5U4KNRx6JtE4BK4H6mkCY/iXil38+3tUbEAmplKw9G+rJW+RRg/XmmHJIOR+BqI7jyGzTWyRlQeKxlNrXoNKLVkmT464I/E0x8bCCQB9aozXKxLnqTxxRZ2d7qDYSJ/LJB3HgYrgr4+FOLV7vsephsrnWd2nFb3LMN/FaAbQJJB0q1DZ6lrkrSvIyx56EkAD2rprHw5BZKGmUTPnP0rqYYUijCoAPpXzFSo6knJn2tCjGjBQXQ5nTPD9raFXkTzZB3Y5H5V1KcHy4Y+fRRitTSdNuL0lY0JbqM12PhLRiNSWaaEhEB+V179jWdjVO55vDay3dwFLbDvAIPaq95ai3upogc44zXs0+nWsOp3BSNV3PkAdjjmvI9aA+33R6YfHFK4NnOmJWiKu3Gexp5CyKIxyBSrFmJ+2Oc1m3t5DaoURsvTA04yoUqVA29Caz7+8tYsA/MR2FY0J1TUSFijYjkZ9K6qz8JRoqS3lwV6ErQBzgub+9Upbptj6cHBrXs/Bt9PiaSaONCQdznnFdpGLO2QR29srMBzIR3omae72rLLtRRgADFA9+hVtbfTtI2rFGJpRwZMDP50Szz3LnczBfapkijQFcD609ZEj4C5/Cmk2S5pbkK2cc0bRyAksOCTSeFlNpqcdlcbtkj4Ujse1W1nXOcHI6VBuE2p2shBB3jp9afK77E88Wtz6ejUIiqvQAAU+ooMeUmDkbRg1LUmwUUUUAFFFFABRRRQBzfirUG0/TJHQ4d/kU4z1rwSdwcsXO4nLe9fQXiO3S40yfcMlF3KfQ18wazeLaPMC4DdqaM56mwNVjtZ4JFc7ojkYGazvG2qzatEsu4rKOm3gVx1veBbb7RO5b5iBgV1cTx3NqBhWJHGR0qXpqFjy+Q3EbIpfLH3ruLKwSKBLiUs7MMkMelW7bQ1lu1nIJK9u1XNUilijZVRtuOOKVx2EtNReJ/3ahuMcjis2WJEZpOEJOctUOhXITzPNYNJ2FFwy6ixt5pAjdeOMUmrbAWbOyjuGZh87kdqtTLHCSkmTjtVvRlgsEWNCWbpmo9SubYSsXHzEZ5FZXfN5Ac9q1npIUXE28Ado+9co2o3WpAWVv+6tzwEHAI96t3K3GpSMkMhwDyPapYbWS2u7dAgXHO7tit0UdhZaeYbaMShQ6r171x93fNBfMmMKO4PWrusa+0EbJC4JHGV7Vi6Un9o3CTPhuORQIkuNPkvJPNZiIzzkjmtCLT7dLOQKAzD+I9av6rd/ZwsMaZUdTVDTNRSRZI2TBJ44oYEFrZsj7djEHqw7V0SZ06FpZA3lcA575rQ0+ING0jgBe1W9ZuLddL8qQqxYjA7mpvdoNDzjWJoNRmH2aMRKOScdTUM0Nw8ccSoPYim3kykiNAFUelTw37QPHvyQvtV3ZHKtzFntJ4XLTButan2/ybZVQZYCjUdTW6kf5RnPPFYplUyKGUgdMUFM2YZ7mSMkklDgE1HNLBDF5KO2SeWNdPZGAafhcbgM1yGpzpOrjy9mDwcVSnJbGUqdNvWzM/eQSScgd6mjuGRW2kc+9Vio49KhSXqCentU3NSYuchpCMZrSe43qAhByOfasQlnyD69asxEQ9Tz3qlNrVMh04NcrVzSSN7g4+VQOwNNnDIuAcZqzaxh0378EDNSPGXlBzlR2ropUKtbVHNVr0aPuvSxRt4HYfN0r6j+B8PlWN4T/EwPSvnOBdrcnIz0NfS3wYI+wXQH96t6uCdOm5Pc5sPmUa1VU4+Z7ZRRRXnHsBRRRQAUUUUAFFFFABRRRQAUUUUAFFFFABRRRQAUUUUAFFFFABRRRQAUUUUAFFFFABRRRQAUUUUAFFFFABRRRQAUUUUAFFFFABRRRQAUUUUAFFFFAGB4p/5Ad//wBcWr4YB+ZgR3Nfc3ir/kBah/1xavhjP7xjz1Ne5lG8/Q+bz3SFN/3iXGVPGAO9NXg4o3YGOoNIw5GK+hSPkm+pJwV6nNQsG3GnliD8mcdzSsDyc80i9BqgZIzz+lSEZ4/WolIUjPBp3J5zTaFt03J2yoAPTFCYIJ5yKjySCO2O9GCqg7qGioy2HsSUxnFJ8xOWHGKcDtTkdaOvNMG/MjwSenPWjJK8ihmOcEfjQOVPNTbUloYrcnPORSjcQMYwD3oXHYZHemYOfaqSByZMxA44p4YFCe1RAZOBycUq/KMN0p2HGTfkTKQF46mmkherZqInOPahgT3496qwm9LbC4AHHU0owQW7elQbcAc1Y25UDnp6VLVyb9tkhhYscj9TShMn/GkVOMnn0p+PQ07A5t3IiMYAJ/OpsgBsAn61CMnOKbkqCM5FKxam1+g8MW+U8j0pVGevT2qNQQ3oTTxwSGFUkYyk9xSOm3NCgrnnNNLjHA59akVWxnA6VdtCbjhgEA8mlHyseB9Kbg8euacxI4xn19qLdS1K4MSOnB96bhyM8dKCSxyeBTeTxn86aFe9xysNuCO3WpFY/j0qBh04H1qSPIX3p2Em0wbcGPTPejYDgkfiKRhj73f1pu44x1HbFFh389B+3BzSEc5xTiQcdc4pvI7Z9c1LRpB2W17jQcvyfxp4GCRnjqcUZzg4pmCT161NhSbWupM2GHB49Kiztcd+1G4hQpGMVHyT0FUrilK+vUnUAnp1pjZPFMAYEA8UFiTwOaHcSlb5k4AK4J/I1GT8px2NIBu6/pUR4yo6VDRopaeRMvB5FPIY/d6VEHBQY7DvT1fKdOauxHNYaMgHIxzTskn5e9GcqQRjPSmxZV8DGahijddR8gBUHvxTSrDj1p8nysO+OtKuSoyOTQtDS93sRZIJz1pBnJJOakCg5yOBTVIDc/QUbA9V5CEHORmmZxgEYFStyDio+cbiOfSkiLO5IwBAweKAv0ye+aiQnHzDg00jHPWmVckY7XAIyKsHgZOMEVTBw25uSOgqZjuGAOBzSaLjJatCg7qRwwH401SQwx+dTOcfdGfei1hKV0QlQcEdv1NWASygjovWoGHAwMZpUBXjPXtVmab1uPPJznn0FCEngdjnBpi55PQ1PEuSMgflSm4wjzNDi5VJcqbVyeKKSdwsa7mYYAFSS6deQEPLCeOmK9Q8C+Hyvk3dx9+4z5asOgPfFdVr3hy7trn/AEdFeNxk18zWzJ8/u7H1VDK1Kndv3rnzzJFIpJdSAaTcBgDHqa9ZudNXHlvabiOtYUvh+1JBKMh9K2p5q49DmrZO2lyu3zODHzAnHFDHPA4FddL4fPzeVIKxLrSLqFCdm4DqQa744+nP4jzZ5dXhe0W13MnAyTzu7UrqQR3/ABoMU0fBU470uxsZPeuyE6c9mcMqdWmtUyJTk4FTAHnp171GpAJweg70cn2zWljHma3Q4nIIPNR5yf8A69OKrnO6kVcvtA7cGk0krvoSnKUrLcQllPHT2qm1wVkKMQDXV6bo7XAWRvu9s1zev6a0V/KFztAB56V4eIzLkl7nQ+lwOVurTvUurokD5H3gc+9M74rEf5JVEbE7eRUrXjhuRuOecUU8zhP49Ar5RVinyamzuAwPWnsQMhfTmsuK5jfrxitOFBKfkkTn3rvp4qElpNHk1cJWg/epy+REu7gLkmpnSSNdzrgHpk109hppG0iPzWI6Dt71meKtMnjhRw+e5Ve1cmIzTk92Ovmehg8mnUSlO8V2ZjRy56DjvT2YZ45rFi82IHJ6881Yhu5I1+ZQR9MmsYZtfSSOirkdRfBJNdjTYH1461FtZsnNQpfxTZBQrxVpAshBSUY9K644ulP7R51TB16ejg359B6rhQPXvXvfwl0m0uba4mngWVtxALAHHavEYLKeQqFRnya+pPhppVxpel4uYvLZ+RnuDzn+VZ46slT0eqRtlWHk6usfcvfU4DUvh5qd3qtxcwiAQNI21S23gHj869X8O6G2haLNbOys7AscHPb6V11vtKnacjJ7U6cZjbPpXz08ROUeVs+vpYOlCftEtfLYg09WS0iVhghelF/bRXdu8Ey7kcYNWY/9Wv0obkVgdm6Oct/DGjwKAljF0wSRnNR+KYUXQbtFG1VTgD6iupxxWB4nX/iSXvfEeeuOnNV7SV077GaowV7K1z4wksLkPJIsLlMk5xVBkYYOCB2r6T8CyWup6HIklvCx5wdoBx3q1qvgDTrtEkjPlFl/hOADXsUMylBKMlofPYvJ4VeacJe9fU+YAxBIFOCtgnGa6zxbott4dlMbTpNIDwqH/OK5BHvNTGy2tmVP72K7nmtPlfc8yOSV+darl9SrLOsDck/SrVml7qTFYIdsZPLY6V02m+F0jKy3rGUgfcB4/GuuSCONAIYgiDsBivDq42pNuzsmfRYbL6VJJtczOV03w1HAQ93tkYn7vauuhUIgWCFVQce9WLeHzGy3QVOI9rfKMZrjvf1PTS+4pxg+YSwYgjuK63wzpEWqSyGQEAIdo7Z96wMgBc+vFegeBSPNmVT1U9+lCGdV4c0mLTYXYPvkJOTntWjp0mZWXA6HkU+0YRwyGVkiVepY4wPevHtY+JmmaPcSRWIk1C4C5xEuV+maBa9EdvqFxFa6nJLMVRAwyzHj0rwnX9dtVv7vafMDPww5FYOr6h4m8Waizb2ggnUZSIYVRjv/APr9K3tO8IQ24jmvG3NnOwnIpfmPY5RY9U1B9lurKrnjtxXUab4SS2K3F+yu3UAnP512StFap5dtCuPXFQnczEvnHpRcCNLiytISlpCQSfTvUbF3YNOTsParKxRKd+Oc9KZNJuYBcGhRuxOSirsriKMsQmQuOM0yVgvy5zU+xpDgIxPsK2rHw1qGogbYTEn96Tiq5e5m53+E5dFbcM5zXT6Vod7qKho4SFPG5uBXomkeErOwG+5KzP2yOK7O3SJIwIAoTtt6Vbmugo0r7niet+GpdLthM7K4Y9FJ4rj4G23FsWGFZwNx6V9H6rp8epWr278E/db+6a8g8aWKaHBpVvAzFpLj529TQpXWr1KdJXVtj263GIYx6KP5VLUcP+qT/dFSVkboKKKKACiiigAoorzvxPrV3p1+qRkrHtGOOCaBNmt40vPsulShWAd+OuD17V8n+K57S5WRfNJmHp616t4g1afUYndzk7QDgYBH0r581OC4F3LKQcE9hSBjruQrZRRZGBW9ossqReYT8o6fSuMIlnlUlH2d+K6S1W5MRjUlIj0yOaBI62w1iaCYySg+UMjOKvahqUWoWph3EAHJYVxLXphjEDMNqjFUXv0MXkRMcE8nHWp5RncWdtaxQu8W0qOrk1zST2aX8krSEtjOe2asNKz6O0UPTjdxXBzuY5SpbuKqwj0GPW7eHJQk561Uug/iCaOK1YrIT1ziuNedI+O59q09DvZI7qMghQTjpSsM7tNIGhWbTSS5lbtWZFqEKzGS72vGy4Ue9J4p1dJbcQbm8zjrXng8xlGXwB3NNINiW/hk+1TOVKRSNuQE9qS2u5YCPIYrjt61LNKksKmSb5wMKPaqwK9QuPf1psDbe5+0Q75ZfmHGKjtbsKSOx71iNIGBUHk12/hjQrjVQZcARw4xu43k0gLdprccNs6SElu3HWuZ1TUZLqYjeQvYYp3iHT5tPc75kznhFbOKxbdmckseccVPLr6iJPNGMk5NRyTb1zk7hVdwULYHPvRxhevNWFx1spa4BOSD1rVeJFPt61XsyELfKfxFTSsI9hc/ITXp4WnT5HKVr+Z4OOq1edRg7LujRjbZCArkHv71lag7+VkHGTVnzYyxK42gVmXYZ1+RtwJ6VviVTVL3bXMMHKp7X3rteZWSXaBmnMwAPA6VHGwJEe057/WrjWxwG7+leRCnKeiV2e9OtGmryM/cWcAHg1pQRZ2nk+1SxWillJ64rYjiiUdTntXp4fL5Sd56eR4+LzaMVanq+4QglAOABU3QZ6mlbptA+opUZQSOPpXv06SgrJWR8xOtKUnKWvzBD+Br6U+C/Nld/wC8K+cAgLDI/CvpL4MDGn3X+/xXPmGlCXyOjKdcXDbZntdFFFfJH6AFFFFABRRRQAUUUUAFFFFABRRRQAUUUUAFFFFABRRRQAUUUUAFFFFABRRRQAUUUUAFFFFABRRRQAUUUUAFFFFABRRRQAUUUUAFFFFABRRRQAUUUUAc/wCKv+QFf9f9S3SvhpyrSNgFeTX3F4sGdA1D/ria+HuQzcc5r6HJld1F5Hy+fSsqemlwUE+w6UdMnPI7UYOMnpTOG9Se9e9ynyanoroBz0PBNToIydpOB3qE/KQCOD2px2jPHIqWjVVLdBzmMs23PHc0Bc8+tRher5yKlX7uR6d6aWhHNre241jyckkDpSBt2Bzx608gbBg8nrTOBjj2zTSuOUrdNx4IAI5peQRyelIWPXFKWxjI607D5vIG2twc5HemleMhuO4qQlQMjr3qIsSScdazsaSldJtDtuBwTihFLUgkxnmlB4IA59apIhz6ku3ZgmmL8zD0pUcnr0o3FeRTsCl1sRsAGPFPxwdxOO1DcjPc0zOUI9O1aWuZ318hsgAUEdakjcgAZOKrZOOnApwIYdeamwc+2hL2PJ47Cn4+UcgA9aiYdN3XFKhfeBgYFJxv6lqavqhrcDvmhRkn2qZyAeevtUKtg5xwKmwOWnkTELncevtTGcZz60KMgkA+tNIIYBhxj8qaiKUrdAUY5/SpXfgA/nTQo49DTGA3DDcCrSMuZroOBO3HXHQ1JkbeDUanb8uT7YpuSBwPrVNBF90TDvzkUcA+/rTVO0YBBFSYA7jNNItPyK7A5NS7cEAcetBYJzTw28ZFAJXZGTkkZ/OkAxxn8qecYy3U+lQr1wT1pJCbs9hznJBpx5Q4JprDcSM80bx0AyAOtNxKUnq0EfJ5z1qZiBjP6Ui/MOKa5259faoG27bbkrbSuAeRVYKd2Twc1KCAwwKD1JI6elWlYiUrjONwPcdsU922jjv+lR7sHOMZpDkAEjg1L1RSZLGQSG5561GzKCdvQ9akzgcYwKjOD82PrStcfNbpcQrk5zwRT1wCVOeO4ppPGePpQGyRjr1p2JT12F65BJ9sUqDKBvfB9RQOppV4yCOM0hrQZ97PX86kUnIIHy0mSM+/pTcnbSRTdkmkK3IOM0KAAS3Y0AEgk0Y6YPBoC7vcX5DwOAKjPI256GjOM44NBJ6g0W0C/W1vQVCqn5s4PQU1h8w64oz68k03IyBmnYSl5Dnxn5cjilU5GPQUnJGQPapFGPvVNkUpSstBqMGbkED2pxIB69KYGIyAOPpQwJOQOe9HLcHKyd1qPcrnilUgkZ6npTlVT3zx0poGSOMY70E8zvt0JCoX1wa7Dwj4fOs34EisIEG8txg1gaZaNfXUcIUnJ6+g9a+rPB+hQ2djbMYwMLk46s3qcda8PMsSoLki9We/lOE9rP2svh6I39E09LW1gzGA6JtUnqF/xrRmiVpMsoOORkVdAAHtUbDn1r5y73Pr+RWsUJLK3lB3QIc9TisO58L6dPvIVlYnPB4H/wBauu7U0gUXG1oecXPgyBhmGVlPJxmuPv8Aw9dWyuBAXU9xzXupXnPXApskSyqQVB9KdyORpPU+ZZdPdVIls8j/AHa5y/0uEq2IivsK+smsoGTY8KMPpXFeJ9HsUsnm+zgOO44reNWz3bOOVDmhZxSZ8ujSZdxwrY7Uo0mbnKmvT7fypCVVQQPSrKRRgsdnI9q7Y5hKCS6I8t5PB69TyP8As2cH7n4Vs6fpDhw8qEAds13z2cLtuYBalaNAPujgcVnVx85Kxth8phTlzGXFGixqFAAxXnXiYbBL3yRXp7YB6DFeeeKsFZtqg4Iz7V5rbZ7cWjmdK0Y3EYnlYqT0FX28PI+SkpBzzmup0cK9tbcDGOhrcsIY725aEREfKefehjbPJJdIuImJCEgdAKzGjlgONrIa9lgs0uppIoSWaMnd+FU7myhBl8yJcoOKA3OD0zXtQsGHlT8gEYK5yK1ZvEsdxHi4j3NjGQKe+nW86hhGoyf4apyaCGBMbY9qAt5GWrW0jlvMIz2NTi0wDhQ3oaZNo08akqgJHPByapKtzASTvGOuTQGxf+wLJyUK/SpYdKaW6iSMEZOPSqNvq00T/OMge3au08P3y3d8iKmGzwSKAZ7Rolp4d8Kadb3V/IJLkgEoPmOee34f5Fej+F9etPEFtLNaqVSN9gBGDjt9K4zT/A8N/CLvV2Z5WU7UBxtX3960fhtZJY219EgwBcNzjGabk3uwUUtUekRqFBAGOac3SkXvSnpSLAdKU0i9KGIAJJwB3oAWub8X28t14f1GGA4doT19Op/TNbK3lu5AWeMk/wC1UWqjfp12M9YX5H0NAHxxoVh4hsrLzbeS4iaMnO053At+XUVuX3xC8TzF9JKLE7JteQxkNg9wc/Wvffh/bxnQkZkVi0jZyM968u8dwRw+LAwQKpiXC7eOnahohddDzbTvDElw5udRlZ2bk/NnNdlDFFEqx2sACKOwq/awySRjHTNRw3K2viC3spAq7mUYPIbP+RQO9yzb2U9y+2FOSM4rNRpRPLbyx7TH1r02ytY08TSQoNignA/DNYniGILql1wo/wCA4z70XErbHMZ2Nx+lNcnIIY5zUsjQxxMzyBceprl59eiVtkSl26ZA4pXA6ZiixhpHAA9abp3jO10UTi3QzTH5QpX+v4Vy0Vpq+sOAysq+gGB/9aumtPD1lpozcL5kxYEjOaew2jjtb1PxJ4qdkZ5oUbhURiq49wPXFT+HvAn2QGe+mIQHcI16/jXoaypEf3ECgDvio40d2Bbc2fWkMbHcwWg2W0Xyjviq7LLPIJWYkN+laccSAkGIbae54ACgAdBRckgKbRkjmq7Iz/PzxXQWunXNyo2wuSfQdK6qx8K7kBuHKk9geRTTJaueXiKaUKkcUjMTjI9a6vSPC9zdqskq+XGT/GeT+Fd/5ulaLEsW5Cy88DLGuL1rxtJBuSCNEDYAZuWH60N6aAord7HWRadpGixLJcNHvH8bHJPPpWNrHjezsVItkMgHAbGAT7V43qetS3swaVzK5x16CtzxFobL4Zhv1Yuz7SVUdBQUmuhT1fxXfapcZM8sUZIASNiAPwr37wzxo1p/un+Zr5QsLdxhWBO1utfWXhsbdItB/sf1NFhRdzbrx34rf6zSTux/pAzjrXsVeP8AxVCmTRwxb/j5GMfWg0PXIf8AVJ/uipKZGMRqPYU+gAooooAKKKM5oAQ1wfjPT4Zbdrxz80S4Cgnmu6dgoLMcAdTXzh4/8XST3b2sMnlwREq2B97p60CZl6dd290/z5VFNSa1c6NezRwW1r5arw2O561xWlXRklJVhtJ5rVh2b2ZNpYnqRSZL1IruCCIMY4k298CslZklcx4HAyOK2bkpEHEzgDsaqaZFZSB5UbewHzDtQCOFv7dhK57PVix0eTaW25PXmty5USTlkhJQEDBGKhudRa0uVQjaAO3NMZUlN7aQSxpF8j/eOOlcPcqRMN2SCc5Nek3OsIYyWGNwxjFcDqVzby/LHGFx6Uh3KxVHG4Ek9quWqGPa+SGFZ8cmCMD7tSNcMV44oYiW8nLyscsz+tZ5Duckn6U9iM4PU9KVFMjooONxwaB3FIwAAOPepD+taOo2P2TYPMVyVzweKz0zjbt+9xxTA1PDumrq2ox2zMAOpr1zWZZ9GgWKzUDy4/kUHI/H1rxqyuJdKuUuVQq6kdR1rR1HXrq/uJJnbG8AbfTA7UhGLcJdy3Je4ZjI3zMWPWnsqwuQfy9Kga5l6uxbtzUe8yOeTQMmnABwoz71HEWeRVPCg80pchN3emxYwWkOM+9AmaEtyg+QDjOAcVUnfzR8xJRelRb4skMDweDmhuQOQRV82ljP2avdrUYjbSSpIU9jUyuETP8AOq7jAGBwOlOEm7g9KkvQmjl2N5hXPvV3zvNJUfKTVA8rgDj19als082TJBXaM1vQm4y0djkxNOMovmV7GlbMN3zOcjoPWtRcZx61iKQJePxrbjOQP0r6nDyUo+Z8RiotSXu2EUFX2nPTjNSxjBywP5VE+SScjNSpnABFdDeu5y37IkV/Y5NfTHwaA/sy4YZ+/wA18z8g57ivpv4Mj/iT3B/6a1xZiv3D9Uetk/8AvS02TPY6KKK+UPuQooooAKKKKACiiigAooooAKKKKACiiigAooooAKKKKACiiigAooooAKKKKACiiigAooooAKKKKACiiigAooooAKKKKACiiigAooooAKKKKACiiigDnPF2BoGoEnH7o98V8OHlmOf4q+3fGrbPD1+f+mWP1r4fiOWJJ7mvoMlajOXmj5fP78sNOu5KuSRuzilxzxxTmHvTMknGea+hZ8enpqDg4Hc0qgBTnrRgEZyen5U1WwhHXmpsbJ6+Qh4B5ODUwA2kdMjiosEtz3p+cc5wfSpHu9UNYlQB1pRgjJGfao3JYH0pVODyOPWrSMr+ZIVyo7GmOp4qWMAliecio3bnHpTsy7p+pKxJXqKYCOwyR2pig556e9OC7Sf1qXHUpy/MchXoRyKGXByOhpirlic4GaeFOOKErC5r6DQT60/aSeGBpmM8Hj61IuFB24xVMUW+4pGBg9KhYY6c0/cSOPxpp5x3HehNhKy2IwBkccU4jHA5FKcA4BqTAYct+VJMJRvp1GdSDg/jRknIzg+tODEEg9+lQ78dOvSpnovMEtRS2QSaRTyM9B2ppIIwAc981KoAHUVnTdzetFLTYFYAnBIFMJJbOSRUiAZz/SmOfbBrZJnO9fkLnB5/CkZhkEnJPamjPTHSnsARwOlWkZN6jd2OgOc96nCnGOlRAfpU+cYAP5+tUxwECKBk07vnOajzlulPHHpn0p2Ki73Gtzxxn1oIwMYwaVwxPYYpDuYnceaaTY3K2oP1GabhSBng04LnHzcU3dgjPODxQo2Jcr+g3B6g0uzHbmpQvzZ9elIeD15ptJCXW45SQOmKarAEk4pGLEELnFN2kA9OKnlRrKdluO2fODTSQM+tPJICkjNNPB9T1ppdzProxAN3XHSpeNm3vTA23mnIchiR9aTiWp2SQgwF5IzTAMLgdT1pxIUkg9fajI+px2pcqQKV35DWUDBx29ajxt6+lS43ctkAUmcimoolyYKcrgUqqNwy2KUdfakBIGMjNDiTzjn4GcUwZJzz0pQ2fQ0obHB69qSgzWVVPbQcFLcjHuKjZc4IbAFSHI6fpTG4HGaHATqpJfiQnIOcZpGI2j1zU6cjtnpzSAZJB6CjlEql0NQqeQO2DzTCpHbipkHIFSsPlyfpVcqBO+7GxjKdRz0zUe9lypxnNOBIAAIxSck5OMetZuJrGd35i7SMZxzUnl7c4PBGKVH6dwR1oY89e3aocbITmrfqNUKEz0P0oj5dR03GnxqWGMjHXmu28FaML6+W4mjDRR8oh5DHsa58TXjRjc6cJQ9vNRWx33gPwzsa0ndFZpRvbIztHHWvoKJFjQIowoGAKzNH05NPtkQDLkDcx61r18XVqOcm2fodGlGlBRirJBUeOTUlN71magOaQ04UEUAR8inCiloATAFc74n00arpNxbGf7OWU4kzwp9/aujJzXNeLdw0a6KOynb1H1otcTWh8ZXj3mi6pPb/AG2STY+0tnjFXrbX9WtZiss7ODztdRz9M1vPFFc3cKlTJLuzuPPevQJEt5oxHcWsTLgZ+UUXEmcCfGsWAk9o6noWHIra03xBpd/hRdrHIf4ZBt/U8VcuNA0S4XabQRnpmP5TWLc+BrMpm3fewHWQ4x79KLiaOlkiWdR5DpKD3U5rzfxHAY4rncvJI46/jWi/hzVrIqYLuTI/usa5zU7bWmVxcrLIrH72aGxKK3Oo8Oxg21qG6Ed/rXpXhiKNbxiI0k+Vh1x29a8b0zWfsRjiuIXQKMZK16h4Y1vSPmaa8ityQ3Ehx7UFWL3g60iN1fSYJeYMV54Wsa00z7Tc3nmNldrEAn0rofBxQtM4ctGFfJBqLSFGbxyeQrk49MU0uwu55rHEse4xD5QxGDUpKqm8jjNRo+d3BwWPX60+cL5DqD1GKQy3bot3A00QVUU4Jaq8umIUR5I1YSE4OeuKuTWr2fw+luo3PmNcDHy9t2P8aXWWaHwtpDI/7wkqB0zzRYLnPy6PaTEgx+Wfbit3wtpUMF8rgMCOm04P51ZuLR4bW2dshmQHnrW3ohCSwgjkn9aQNn0PBtFipXOPLyMn2rj/AAChW2viSC32pgSDn0612Nvn7FHgc+UMD8K5HwIztbXxkGG+1MP0FMaILrxLNBqNzaHaFR9qEiukW7e50aW4VtsnlMcqcYIFeQ60obxDdAdBL2Oa9RslEXh6U8n9y56exppLUh7o8Us/GuoEkS30h+bA6euO1e1ardSf8IvNc5Jc2+488/nXxjHLL9o2iU7TITjPT5ulfXkmT4J68m3Azjtmpa0LetzznQbu5uZbZVADMwA3dhXul+CNNuAeogbP/fNeQeDtPmmFtKqny1flselewan/AMeFzj/nk38jVNWJi7nM/D8bdBiH+2/868r+IS7/ABWoyB8q/wDoIr1P4fc6BF/vv/OvMvHSD/hLAxPRFP8A46KRdyKzjx5MY/vc1S8fWZHjTRXiQbcKzbR05xzV5Jo7dEmeRVwc1geK/EC6prdvJaJL5sK8sI8rnt3ovoR1v0selfaIbLxbLJdyxQxBchnbrleP1rzjxd4wsptZuo7AtLtwu8LkFuc4qjPoGq69dy3V3dMVcBRu4IGOwrqdN0bRtGRNtsstwoGXb5jmlcZxNvpWo6wm+bKRsMjJxXW2GhafpkK+ZGskg6knJzW3NLNPhVAij9AKhEIJ4Yk/WhMGN853AS3URIPSoPKy+XO85rREXIJHT9aBCdw8uJsk0ANj8tVwUHHenbS4BRQM8YrpNP8AD013GJHYxg9j1rrLPRrCz2bgGlA6sev4UWDqcDY6NeXZBjiKr1y3ArsNO8MwRfNdKJG7DPA+vrXYqAAABgUtDVx2IYYY4VCxoFA6YryPxN4p1Cx1G4sWcQxrlkdBzt7V7FXCeMtHtL21e6ZFE6jbvxzj/H/CmwsePadfXF7qSJGN7TPgF+9bPjfwtfLLA1uhlD/88x90jrmtjwtpMNteQttBYNkH0PrW78Sp7qC0tTaytExkxuXqOO1CRMrs8sg8P21iwOqz7SeVWP5mP1Hb8a9o1SGCTQ4YoVYQMg2k8HAHBrw+2gklZGkLSEEl5GP+Ne/yPHHpNs8rDaIwOPXHSqTIS08+h4XbWu2Zhtxl+K+jdIBFhbhsZCV4jHAPOGB/FmvcdMG2yhH+zU3NErF6vH/ikP3+jcjm4H869grx/wCKOBdaJwM/al/nQUevL90fSnUg6CloAKKKKAPJvFfjc6fcT2lttBhYK7EZOfat/wAMeITqMSmdgCwwOnWvKfipp0dvfy3cW4vJtZ1PTp2/KuU8Na49qVMzYCdv6UCufTPiS+Wy0uabhiw2qD6mvmrUha3TFpoAzM2R81dHrPihtUtBbo/yZ54rzLWJrpXZYuxGMUEtXZqXNolnD+5hAYjOQa5i21Row7MxDZwKZf3F+LQNNLw3bvUWjab9vbyyCSMnrQMSRdQvFMuGKkfn9K6/wXoMjgXDvtOD8jHgivTfD+kbdEb7RboHSNsEjnvmvFNT1a80qYxwPhM4PtRbQVza8Q6hFZzN8oU54XFefz3v2mZpHUfL3FNvLtr87mcsw5xmsjDA4JHPWgdyS+vZJ5AE+7jpVJBu++Oc5qULkjGKeOGJxyOtILkqwYGQQeOlQsIRy35VIxJwQcH0qtMAhwTk4oAt+fauBGsJBA+9UEskY2EDoaqjMe0dzQ4BIGc454oQi3I/nHG9tgPer6wtbSQSgcZyB1zWdCSThckHrmrc106NGeuzsTTKFvr6W6kkaVVUg+lZ45HPHNPupRcbyeGNV48n5sZwaVwsSNhiRyAKmjATOOpqPcS/TOfSplA3MvfFAiMuKYiec4DD8qcmQDjGPeo/PMcm319BQDNRrGGBw8wJQjPBrHkx5jbFwpPAqW5uJ5QqbmIx3pA+1F3EDHWm2SlqWrZI0j3Sc+xqKV03MQn6VDuJBxwDT2YMcKcEUXHYImDkqV6HjFBYgttYgjjGaVH2HDYBNSpF9obcin5jyKqEXJ2RnVnyxvIs29sSN5J3EetbSKEjUdT3qJU2Ioxz0qTGFXHavqqNFUoo+GxOJdebelh5Jb7tEZIODnPal4WPcB14pUXgY5rocjitroWVXaQD1zX078GhjRZ+v+tPWvmlYGYhuTivpf4OMp0edQRkScjNedmFVOk15o9vKKMliOZppJM9fooor5w+yCiiigAooooAKKKKACiiigAooooAKKKKACiiigAooooAKKKKACiiigAooooAKKKKACiiigAooooAKKKKACiiigAooooAKKKKACiiigAooooAKKKTvQByXjtivhnUTjP7sf8AoQr4ftcs7Z//AFV9uePn2+GtQHrGP5iviWJT5rdAOn1r2MsvzM+czyMXTTbs+hbLA/dppU59qaoB781ITxzX0ykr6nxUVcaxwCR3psWM5IOPWnowKmjPyAL0HWrbQ7fgI/ytx0pFxu7Zpee9KR6qM1N7DdxdmVJ6D600KduO1OjH5U3B3HacZp31JW3mSAADHf2qv1JOeD61Pu2EgnnFMfO0ZAqkyn5dhyAY5Ipp5YkdKbGVNPXvj8qGCu+hGDg8HrUpc425xikbaDwORTWyWA4oYotiAZb2qQE9ABShcA89KQAqc0WuC0E6fWnZTI9PSkwAN3ekXkZHSny3G3boDkYOBxmmj5uR09zTm5Oc/lUfRicfnUWsDlfoODbOeCaYfmzjv3FI4GMjrSKDjk49ayqTWq2SNqcW2hqLhiOualDfLx9KzHuGjkPOU9asxux528E1x0sVTb0ep6GJw1WKXuv1LIPGKUjDdabG2c8U77wI54rvUk1c8mSktGOQ4Y981ITgcVCowAe1OOWOa0uQwxlvenBgBkjkU3PQ09VDKRWqRKYpHIOMD60KQeoNDPtOMcikU5PPemmUlYl7EL196bgggnFNA4PqOlHOOaVi29LD93IHbpzUBxu4qTd69z6Uzrn+dBEndDsnGQfakC8fMeM0o3DABBpcFunHNU2NLQYrDIAzUrjacg9abtG7JHSlZm9gaTGno0hwB2jHbtSOuSMYFCc96M/PnGSO1AXVuwwIeQTQBjPcelMZ239KfuJ464ouJS1AIHHofrTgAq/SmMD94cZpGY85xSd0K6uLkY9qF+8f7vehsbQR1pGYAY5+opc1ht+Y/eMtwCKbj179KYAMZqQMXX5iPSndtktr7hCCOBS4bIJAwO1OwoI5/Gmkkg/pT3FezHD5jxkUbfmye1AZWwBSbuTyBTHv6CscDoKRSCDTCTt96VPlNTe6BS7aD8gECn7hgGq7k7u/41KCQvTI6UrjTsJtyeOlKU6gd6dkYwWGe2KTcWbaBn61N7l8tu4pUhMNx6VEWx1p78kKe3c1Ys7dry7it4kLO5APsPWuatWjTi5S07eZ00aM6slGGr/I09FsJbyVMp+7Jxur6W8GWGnWsKssqq0f8JYfma5iys7SytIrSBF+RcyN6t9askQgjtXxeKxDqy10R93gsJGhT7vue0K6OPldW+hqQHNeNebFDueO6kjIHHpXqGiyPNYQyPJ5jMM7vxrA9G5q0w0+m9TQMBS96SgdaAFxzSYpemaAc0AJjFcj47kEXhvUHK5Aj6Z9xXXnrXGfEPjwtqR9Ix2/2hQJq6seI+DrFrvTG1EIpIkYHnJFbq4bcrAbs9aT4Z3oh0xbOVVMcrMRx3PrV/VbdtO1N4JI+JRuQjvQxN6lIRDqDn8aXbzuPTvUsY7kcdKH5UgZ4PpSC41MDocHtmmlzt/exIwzxipWXIz7U0RgAsufpQwuUp7PT50KvbouTk4HOaxLzwzZzr/o77HHQg966ELubIFPwAucde9KwHBR+H9TtQ32S8cDuN55/Cn2t3r2jRTxSYmSZShyM/r+Nd6VYhSucd6eSp6oDj8aXqD1PI1vpFb/AEmB1+g4q8L2CSNsNjg/eFekvBBMpV4FKj2rJuNAsp8gIVHoD0qrhYq6pJE/w/QrOquJh8itycnkHn3NVNaQyaNoEjrhkk6Ef59BTZPCpK+XFK+wchd/AP41mX9jrqpBat+/hhIZSc9c+tFx7HVeJFKrZsM4MSmk0ziWHnvWdqOqzXnkJLblfJjCDC/rUmm6hAbmAO235gPm4FNsldD6YtjmwjP/AEyHf2rk/AjlrS8BHP2liTnrwK6eC4gawV0lTZ5XBByOlcr8Ppo59OnePvcNnjvx/TFBa20MrS7SG48UXxmQPtkYgMMiu/1BVh0662qAqwvx+BrntMuLSPU71gD5pkILH/P1rpLl0lsZmxuUxnjGe1MlJXfc/PotJJqWyJZGPn4YID/ezivt+FH/AOEQiUI2/wCzL8p4Paszw5a6OkSbdKtlkJbLmNc9fpXb6kAdPlCgABOB6CkCszM8L20lrpcKSgBmG7A7ZrX1M7bC6PpC/wDI1z1rdG2tY5J3k2ovQHNeOeO/HV5qzPpegLKYs7ZZEBUt2Iye1VOV3cUFaJ6b4K1KytPDcU1xcxxKrtu3kAg56Y715N4r1qHW9cafSy0oVRklccgY/pVzSfDlz5Ef2qRxxhkZuB+FdNFBaWKBEtU3D+IKMn8ahsZw1p4fvr9vOvGKxYzgkjH4V1dpZ6dpoHlRrIyj0yc1Id0uQCQB26U+3tWXLtRqBGZ3Yny12inRx7ly2M1cEBLZCtz2Fb9no805TCFVPUmi4GJFakrx3pUsXaQLFE0jH0Fej22jwRRgONzdzUV9qmmaMRHMwiJG4AL1osBlWXh0/K1yw/3FNbTrpumjc6oG7cZNcl/wk8uoTmK0VkA6HHJriL68v5ryS2Te7A4zyTildibsek6n4gJWRbTIAH38Vw2meI55dXt42kaXewRmJrr/AAzo7nTpjqEDB2ztV8g4/pXi2pZ066k8v92wbAIPNWlcmpPkV2j6pVgQMEGnZrlvCLSS6PbTSuzu6kkn610Vy22CQ79mFJ3elDVnYqnPnipd0UdT1GOwj3sQcdu9eW6v4tjntLiGXG4nChayvENy01+ltFPJI7Jy2e+a4a7tpnZYzGS+cbqyvfqaHb+Fb/zbpCJ3MgbPT9K9G8QWlzrJt4Iov3anLu3GKreCPD1vYWEc0saSTP8ANuK9K9AAAGAMVaRFtTidO8JWcBElwPNb+6T8o/xrqZLC2ePyzCuwDAGOlXqKY7HJTaBGJA8KrxjjNdHaK6RhHGNvAq1RSsMK8h+JYP8AaOhNjOLgd/8AP/169erx74mkjUtCAHP2gdBmmho9hHSigdKKBBRRRQB5d8TdI+16ebxcAxABuvTPWvm+GFrfzfMQke1fYXiWJ59KnSMAk4zn0BrweW1gVZvMRCQaLEN2PNbKRpLdykTKN3FJcRXDNnkZr0RIbSOIKsQ9yKrtFC5/1QxTsS5o46HRjqFxAsoynuTivaNN02y0+OOcwQnaO4/z61x8JWPaVUAA1p3d/uhERwRjt1pD5jsP+Eihvbe4tYYgi46YrwTxtFEZkkVCAPv+ldnppZ9S8pW2h+2cZrsp/BLalZOkmA5YEDcQaLgmfOk1lHYhLhY8xuuK5i7lDSllBA+lfSereBLr7KlvGC2MYI+bArxvxp4euNBnVXiyndgeAf6Um7DucMPv4xgGu20zS9MnsvMmuAs3cEkYNcU8qsAwOGPtUbzyDILN+FAdDSmgWORyr5UcZrJm/eMuBxnkmrzTb4QuecVU6gigZFnaSCckdKkBVe1NCbiPbqac7A4G2gDUtypjJzjHtVMx5Ysckn1qVnjjjAUkPinvJmNVBIPU0wK0qKPTFQxsFOB92tGWOJ0+Rvm71l8btowOaQy2qs2WUAZprKQw/OkLMoIBINLGW3Hke+aBETYByBxUIZHlUnIbpxVsZHDY96jkhABeEZUfepiEYqBnPQ1FNyeec9KEwzEkHOOhqQxNsBB5oC1xqIypxjNXYLKSWMyFTt7c1STcgO5sjNdnYPCbNImkVc9ea0oqPMubYwxEpRg3HcxIbPYckBjWlDEEJOwr6YpZprS2kwZQc1FLq1uo2xKWx1r106NHVPU+blDF4h2aaRbWJ3B2px609YioKuQo9aw5NUuNpCEIfpWdLLNMhJmOR2qZ5m3oka0sktrKX3HSSz2sOFeXOOwpv9rwoP3URz7iuWSMSAFySSeuasQrhipY8VxVMZUn1senRyyjDW1zebVbiVflUKD7V9QfA6RpNGuyxy3ncn8K+UIhgct3r6y+B4xoVyf+m1c0puW7uejCnGOyPa6KKKg1CiiigAooooAKKKKACiiigAooooAKKKKACiiigAooooAKKKKACiiigAooooAKKKKACiiigAooooAKKKKACiiigAooooAKKKKACiiigAooooAKKKKAOK+IPy+GdQfPCx5PvyK+IRdxAOQ3Svt34i8+FNTH/TMf+hCvhqC1wCRg7q78HUnGXuq+h5OY4anVinN2syeC8EsmADk1pZ3ACqCRoGyIwPcVdDrwON31r6jC3nBuTSZ8PjKcIztTd0GMY470KQCeDUnHqc1Ev3vrXRGNtDncgAOc1J1ODjmgkZO0cUA7frTItra43OOKPunjFPIGTkdqQcLjj8aa3CSEzyTwT3GKTI6+1PIUj1b2qMKcnjtV2J1eg0A5BqRuhB/lToyGb7vFOdOTxxTa2NEmRLjjOMVIOQeM0mVAAIzxSgYYkUWRCuIeM5NJH8xA/nTg3cjmgELjjBpxQnIa5HQ8mkBKipBgtyOtAUA7R1FUUteow+3amMAcnipGUYyBimjAODWTY7Nog5yBj/69RuGkby88t6Va6EE96qSFl3SIAdvfNcGJlGMHc78NCU6iSdrGHPu3tG2cKfzq/Z3BlQq+1QvTHWqss32mYNsC4HOO9XoYACDEuTjJ5r5KFTlnddz7udLnpcr7FyIjYM8k96l3EAVki6Yv5e37vFacTbkG4YPvX11CvTqJKJ8LisJUpSk56DmJJxUygleTxSAjP3QRUhKYxiu22mh5yeupARlfenrkEHFIBntwKfGuW5GB9a2WiM7ahgBfm69qaMc4qVkGfUj3pOmRjmmjS/mAA9qaSSece1SH7vX64qM4K/L+VFgbVtWNAIOMZxThhc/maRSQTlelSjbtzjrQwSugAG4kY5FKVyoI/GoxyQT0pxPGQOKGhxa1I2fBx2oL5wRTSp9KQDnpwKELndmh7DH1pB154FKwJPoKbu4AzSsJ7iM249OlAJDc8A96QA+mSTxSyMMD2pNDW+jHu5IwcYFR5BzxmnblZenJGKCNpzjtSVraD5tbXBmG0YP4UuQVGR0qMHOSnOKcN6nLKc1l7aN99TT2bevYMjHTFGccd6a5z90c9Kkt4nmPygnAq5V4wWrM1TlN6asbvyR0OOKc79McirQtGQhnXj0zUMsZLlVGAK4frkZStdHZLAzjDms9yHIGD2oyrE1GzE/KBzSgYGWGMGt/bJehz+ybZIAMkHipiikjBNQK25gBUisVJxXSndXRhpfV6iEAkg84pQCQNoOaCMsTTtxUdMfSi6KTtZ3sRqMnkE4pwyGzkACpA3TIBpkn3gVHHWpbVtdEOKa1WvkNkJABGSzHAXua9d8I6P8A2VbJeXC/6TMvI/uiuR8JaOL+5S9uIz5URygPQn6V6bJMASRkHoPoK+MzLGOrOy2iz7vKsCqEOd/FNJlkyKinJ7/jWRc3YU5L45p8k2UYkg1zF1MJXYDsa8s9u1zV+3NdSFFb5OM19FeH2VtKtCowPLH596+Z7Vo43G3qwzivpbw7n+ybTOf9WOtUirG1TfanU3oaYB0pc0mKSgB2eKWkB4pR0oAaea434gDPhfUev+rH/oQrsx3ri/iGdvhm/wDu8oByfftQB5L8P4Ulis4mGMnBIOefWu28QgR2lxDOMyxco2OSPSua+Hef9ED4DAngH8MV6V40tFm0a8l4DpGWz647UuhDR5HpupWuobY0l+ZTgkjArWH2bzHQXkeQcEZHB/OvJPCb+ddE9iSRiuS1S8nj1W7MUzpiQjgn6UD7n0aIwY/kbdTo49ysCeO/NcN4dvpzpP2mWdpCB3PpTdM127urkRgkgN3NMWx2bwBXG3O2lMahM/16VNJ5hRG/vVWmljhBaSQL7UgTuXIgoTgZ96SNVJJIGfSm2VzBOpETq3HOKci4Y44FFhkOSCRgAVLtA5IBq4IleMkDBzyaDGNucEDFKwIzyp6qeO2Ksx4xg8jHNOwFwuPm70qwSDkjik1cBskMDjLRKazptHsJW3mIKxxz6VsqqlRkc4pCCMgJ+dFmBy91pFwsRjt7mQA9t/QVBo0+veHnZUm8yMnLR4z6/wCNbV7IYkZjkemKzdOeS6aRpGJUHHJ6VVwuej6NHPfObllUPKNzDGAK7ZoStm8RPJQg4rC8MIvlMynOBg/WumuOIZOf4TTWlhJdTntBtY/skXyj5CQCO/Nb94B9mlBOBtNZ+hIUsIyxyWy361o3Q3QSDHVcUNjSsVrKCL7Ii7VdSvJI61534iS20nUTLbWsKsyD+EDkkknivTLSLyreNB2Fcv4p0U6gonjyXUYIB7c80MaWhxbPJcRpIz53dQBViKItkbQfTNb9hpcht02oOnWtaHQ0UbpGGfQdKViThYLSd24izntXQW+h3UiruCxgccnmupnuLDTUwxRT2UcmufvNekmjkW1Q5A5YDOBQFmdFZ6bbW4ClVdwBksK1QABgAAe1ee+ELqWa4laWcuu0jDNnnNehZyKZSY6vLviJpctwsF1ACzqdu3/CvSJbiGE4kmRDjPzHFcJ4i12BlWOOVGTuQQamUkhmB4DtZYtSLSgcIQCetdFq2rRaZqMsUNmgnbHz46jHoKo+ELhXuGmaQKpyBuOKk1WwmutVeWGFnU4OQDgfnRfQSOn0C8mvrKaW4YMdxHTAxivnrxFaTXN/N5aFlD8bR2zX0BpumXENvskl2gnO0f1rUttLs7fLLAhYnO5hk1SdncynHnjYx/DRuBotrGkWxlXblv51oy6WbpD9slaU84VflArbAAHA4pQc05PmbfcqEOWKj2ODj8PxWsjTRQ8lCuOpz61HpmlRyXAMtvgA7uRXeOeDUMa4OQKllbaIsIixqFUAKOgFOpuKTcM4ByaZQ8UU1nVfvMBUBuYR/wAtV/Ok2kK5ZopgkRsYYHPoaeDmmMK8h+I5zrGgR/3rjP0/zmvXq8d+Iz/8T7QI/wDprk8+9AHsVFFFACMQoJJAA6k1Ssr2K8V2j+6rbee/vVLxHI0Wk3TISCF6g4715h4e1qSzTIYNkksD3oYmzsfGurfY7X7NGSJJMZIHb0ryPCtC7OSXbnNdP4gn/tFjdMDyOB9K44l8hR0og2Z1BwwqAHrSAZPoKckEkil0iYgfxdqjGQ5UjBFaMyWw/wAsBN3PBqMFpHCkj64qckNGR7c1DA4QgtwoPapaKuZt1us9TgmZcDI46Zr6V0mTztPhkXkMgPNfMuvXn2m5jYkYUYFew/D7VHmsxbSHheFye3YVL3Liu/Q9LQA7WI5FeRfFPTo59Okd1BPGOBkc9c16qbjnag3YHPtXm3j+783TZIwuSpyfb/OKaBtHx5f6f9mfPRWPHtWcV+Y55XNdDrlw74YqNua51mJzikWWQFCgAD34qEgbmzTA/B9MdaesgbK4yaQDZAAuUJx3phBJ/wAKJGIbaoOBShmB5XFAB5cpQuVJA71ct3jNthhls9ag82Rh5MeSD2FJteAbWDbj1yKAGGYl/l6HrTNoU5J4PNP8sbckHJquyguNp49aQyeX5sN0FRMxBzu6U7n/AD0pzIh4BOe9NgWLZRK6CQ4DHueK0p3SyjkhiKfP1PWsT+AhCcj17VTKOT8zZNCI1uWAxLEY5qeORggLcDPeoowYTyA3FOfMqjI6flTRQ7IKkYHrSRmRWUszbfSmOxAAT8QalDEDOMcUg5bkMmxnLOec8e1TQbBx0PrTDD5mAanjtCv8WKBIZMwbnqKjVS/3T8vernlMcZAOPSnrGB2/KgZVWJlxgcVdSEuQCcCpVI6cY96cZFVc+lMCzFbttKgDHevq74JxGPw7K2fvTtivkuK8yfl9OlfWXwQl8zw5KNoG2dvxoKR7NRRRQAUUUUAFFFFABRRRQAUUUUAFFFFABRRRQAUUUUAFFFFABRRRQAUUUUAFFFFABRRRQAUUUUAFFFFABRRRQAUUUUAFFFFABRRRQAUUUUAFFFFABRRRQBxXxFx/wiWqZIGIgef94V8ETySYGyVuBwBX3n8Sjjwfqv8A1yH/AKEK+E7EwlmE2N2OlXBu+mj7mNZR5fe1Q2GW5YeWrcEfeIrStrdlcOzE4qxFJCw2on04qwOuMYzX0eFoW1nNuXY+MzDErVUqfKursSE559KjwQM571IG4zSHJ/wr2YqyPnk7jVI3d/pT9u1SSO/FGO+MUrHIwOap6jTau30EGSc5pvJ/CpGBC8CoOc5qkJy77khPA9aeFx97HSmKQVP9akycDirGmRrtBp5OSecY6CmqCT0p+RwTxxikF9RhUDHNOY5xxjIprDnI4xSKwBzzmixLdhEJUkEZpxxnjvRhjjPU0w5zj0qluS2Tgnjnimnk56ZpBnAzQc9KbC/3CEA4AJzmmSgYPrT1wTjFIw5OOhrGS1NIuy8itJllI3fWs6WaRUdIwGB4P0rUcheMA1BJblBuVCR3FeLmK9x2Peyl/vve26GZawGX5hgY9Tila5kX92PlAPUVFkqXy23Haqpkz8xPAHSvmE2j7Z2kbqSxSKNiYYD5i386sQukg2qwJHWsiOf7Rb+XEoD9z7Vfso1iTBKmT2Ne9llWbla2h8znFGCi3zNO2xd6tgVLjr2pFBHJNOYHGe9fSpXPj76jc9icUqN0HvQeBnHPvShcEV0JEOfYlbOTnv3qMckYp+855oUAck0ktSpO4IhOT2PrUZUj1zT95TOMkUmRnjuaS3LbuvzHEDjJ4puDkgEUre/em5Cr3zTsRzWEY9OuRTkIGSeh7U125/CjG7GR0pdBRY5j09KaOAaFyDnqPSnMTzxSsVzqwgwGPHAprDk4pd27p2pw5yRgnHSgL9PMiU5bnr9Kb5ZYkGpt23qoyajLY3Hp6ClJXVhO/qEUG8ZGBirTQ5TlcYqKNsKSOBirMMpaB92Sa+UxmJqwm0m9z7DL8DQqU03vbUlFusSrKpBGM4ouIo5lDggEjoKhhRjC3zDHbNSPhYlIz07VwLFVG1foerLCUoxtayIhacnB6+lWLSN7dyDjmokkbaH7elWXYkCXHOK0xFadRXvtoZYXD06UnZJ9S55bSMQxwoFUbe1b7QzMwI9qZLLKUyvfjg1JambaxYc/WvPTktj1JKElytdCM2ccsjFAQR196X7OqHZwRj1q1AXXOcEGqsjbd5zz1r0YVqs7JHjzwtGk22YzgpKw684qwFwCcZFMKFnLgfWnk/LgnAr6nCqXLrc+LxCj7R8uwoIxjGDSEnBPpTSwUYUfiaRWzkVo3YxuiRPmBzwauWFnJe3cVrCCSxyzDsPeqx3ggBQd3SvUfDGkDSIftU4HmzAEAHlc84rxMwxjhDlW7PpMrwXtZcz1S1OijhFpax28YACqAT6n1qi77QdzVZkuFOQCeDWFezknaoyD6V8s333Z9slfbZFe6uBhgH68UsduTDuOMGqvlOymQwnaO9dD5bNbIAvGKpEy0OStlb7ai7zyDX1loK7dKtF9IhXzPb2pS+U4wMc/nX07pCldOtQc8RL1+lNDRo03NOpCKYw70mKdSdBQACjNKORSGgBa43x/z4Y1Ec8xj/0IV2Q4rkPHqb/DOojIH7sc/iKAPNPhsvNmVU4AO7jOf8/0r1TxcM6BqHJH7lulcD8OLUCG3ZSQFQ9/516N4kiefRr2KNSztEwAFFhdT5G8FqftODk89BXKXwi/tO5aQfKJ24H1Ne9+DPAWo2sJuZ2hVmzsUE52/lisvV/hfqdxcTXS+UdzFtqvzSYrbmfooEugzvFwpB4Iqp4VtnN6xK8A9a7rTdBvNO0l4ZoWwoI6dq5VLt9LufkticNnJHUUN6kwR7Nb6C91ZoxIVjyBmvKPiNayaQqkNuDAcivavCeuw63YI6/JIo2mM9cDjP6VwvxgtjLpYlAU7cHkntmmTUvFXR5T4SlkXT7mdGJYEnBOTn/CrsWs3xaONwR83Jx2qj8PSHs5VYEjkD2rr5YbeKFzs+ak0VF3NG81ZbOGNWBLMvUetXrC4kmtVkkHc4ArldWi85rf5sBVGK9D8N6b9qsEwwJ5/ClzFtFFwpTzCQCOtLFdRyRgKwbHBIqbxJpVzZaZPKrcgZOOeK8y8OXMxs52aRiQTn1q7EJ3PTSQw4x7mpTH5nyr97qMmvK4fEE0U0UYBKs4Qg11lzrvlXK2mD5pUHpxipKsalzCHjZGWq+h6e004iQZyxJx2rWt0e5iEjYzjius8I2UcEUk+352JXntTSBv8TndM15dO1afSQBIqSYLk45r0G4uPM02aYA58pjgfSvBJJI7TxLqMzn705+nWvaFlSbw7JKmCrQMRzjsaAu72MTw5rE/2KBGj3rnaDjnr3rq9dmeDS7qVMhlTIxXiPhXUitvbQuSArHvnv0r17xQ5/4R27cEgmIfqRQCKOiatNcLbo5HKgV2mMjBrxLw5f8AmXFhtyckA8817b1FA0Nb5EJVegyAK841LXbu6LRW4aJlboByfY16T0rFnsLF7nzGjQyE5PPU0mDPOde0jWXjtntYzLJNjf8AMPk+v6V2OgaU+lWJFyRJKwywznHtW9e25uIRGJjEmecDqPSo4oI7a0eOJmkxyT1JNNaEtXRwNnNDN4hFjaRtFsyZMYx616gMKvJwB615t4Y0S/ttan1C4hCRyA7ctyPwr0R4Fmj2TKHGc4NXKV7LoZUbu7e55t4ymiLHyJC8nRgOxrzux0+9vb1YzGxyeMnjHqa96m0SxlfeYQD7HinWGkwWc8k0a4LAAc9K5nTTd7HWqjSsZmh+HoLKIGZd8uT1PFdWqqowoAHtSKe2KfWqVjOwCiijPNMYUlIzKoyzAD1JrHu9Zs7cY8zeemF5xUuSW7AjgE1td3Dy3O+Jj8sfXbWgbyILkHPtXHS62d0hiQLu6EjmsKfUWZj5k3XuOKweIjeyGlc7+TVLdVOZcn0A5rGOs7S3lY2jua4SW+IDBWHtWXcXlwchensKxdaU9I6Bax291rBkYs0uMcYFZEurxKSN7Zx0rmYlmdGLMcfWl8vcQW4FCoSfxSFZHRw6zcsoWNnQGvVtJklmsopJjl2HX1FeO6dAHu4YkQt5jc+1e3QRLBEkSjhRiuuEeX0EkS1418Qx/wAVHoRyeHHHbqa9lrxP4g/8jf4f9x/7NWgz2yiiigDgvHOqraWn2XBLTD07V5VaKojfnAFereMtEk1Py5kBbYpyAeRXm9vp908rwxJk55qlsZTepEtwWiMedwqnF8rYK9fat0aHdxyBVTk9RnpU13ol1bMmUDE88GhJk3H219bpZLbMuDnk471zeqrClwVhbJJ5I5q7qNnLbN8y4XqDWNhnkVs5I96Lg9TatoEjsWaUD2rnHdYi+44XPFa0kzXCrCDgDg4rN1m1lWEogwaa2Et0c1eAXM2E7Vu6HqElg4IJyp59K5S1eSC4cS9AKsyX0MUTsHrNs1R6i3jeYykQttwMElRg1w+s6rqGoW8waTcpGDnuK5fTL1bh2wx68Vo3NwLaMo2eRzS1CyPP9TtpBHkDeq81l2kBupViGE3dcitS+1WRmliVBtzx61gBzEWcMQTwKoDe1zS7aytg6yAv0ABrmUILB9pHTilfz7j77NIo/KprazlmfC4z7mkM6BbW0mtcrw+P1rHNqkeQzc46mthoDa2+WkTcOcA1iTSLKSSSSKBM0NIVIp97FQo6ZqvqjLLOxRuT0xUIbgBRg/Sm5Y54wccZFMZXZiuAWz9agbZkKGHFN2SFmZySKjaMOQAOaQx7N0xwMVIpMhxjmopkJPA44BNWlURkHORigBoVlJGOlMGCwYYHPSlLsrjbzTmYkfdA55oQERySy9Sak2tEwUnjHWkDKsgY9PSl37mw3JHQmhCewkSqzbT+HtV8xcY7jrWUZGWQA4HepHmdj94kelAcxpbFHzbhhfekMyJHlmwKo/NKpGxjz0xUgtZZ1ChCAe1NJvoKTSW5LJdcAIcE+lVDMwJycjvVybT3igz0x2HWqKBQgLnBzTcWtGrExqRktHcsK6se+KI4ppc7QxGelbsMEEUKuSpzzVxLq3UAKVFdMcNdXckjjeOV2lFu3UybfTbqSRSI9oHc19gfBu0e00CRXIy0xIxXy2uqRKflIBzivqb4OXJufD8hKgbZiOO/FKpTjGO+tzajUnOWqsj1qiiiuY6wooooAKKKKACiiigAooooAKKKKACiiigAooooAKKKKACiiigAooooAKKKKACiiigAooooAKKKKACiiigAooooAKKKKACiiigAooooAKKKKACiiigDhfiVj/hEdVBBI8odD/tCvh0JaA4jPJFfcPxM58H6qP8ApkP/AEIV8L28Dux8sKSD1rak7S2ucmKinHWXLqXFtZCd6S7fbNAt7jJJlq/HBIoIOMY5yelSIq9M19DhsInq27+p8ljcws7RSaQkeNgwcmpM+4NCrg9aCuDnPHevZSsrXPnW1J81twA45PFObAbA49CKbtyMjpQ+MAc5ptBGzQm4nvinlRwAQRUOB1P8qlQelWkRuM25P/16lUHPBAA9aYBk8jilxjkdK1sxJK4KrE5JFOPGRkU5Tx0HNJwB2PNZtO5rGy6gMDv+FOCrgZP4VHggmjqMii1iW0OJAzjt3phIzjNSHBGMCocDJxWi3MpNEqLvYdhS7sH5ccetNAOzI60AZHPBptNlJxt5igEDIxmmOpYnB6VI2TkgE1nXnmRAOhIBPQVxYqryq53YagptpP7y1LHOsTNEBurIku75lCMgC9yBWoJ2EQcjjHNU7i5MyhY/ugdq+Xxtdy0T0PrMqw/ItUrp7mfIgmX5lwfaspowrZ5I7ita4mIULs5x2FZaZOMg89a8q59C4otWccsm4x4yBitKzt5YSXk4Ppmslw0TK8T/ADHjHY1rWSTSSFpPugV6uAl7yWu54uZ05OnJq1rGyCCoGKfk/wCFMXAWgdM5r7KmnY/Pr22FCknmpBwOcU1STj0FPIBHNbNE9BjMCD0+lLtJHGCKTaM9OKeuAvPrVWGhnT8e1IV/CpQVJ6UMBkZGD6UrDbuv+CICccYoAIOKYACOvPekyc8UrMBWzu96coB6nnpQAO9IDk8DpTsGiFZAuBSMAxwKCeemRSFR94Gkx6X0HbVHHHNMUEEinLyMUgUDqahjVmOIBHXNNkVdp6dOaXHGAKYy8dOKzm2othZcw1ACgxnBNT7xEMD8qZHs2BVxkVHIrnqevpXzeIotu7PrMHVjGNo77jlDyguX2DrgVYt33xkH+EVQZGwUGfqDUqIYkZN2d3evNVNRbues6rqIskEqiqcA1ZJ2oEqvKMW6kZLKOOaLWcSNHFIPnNTUlZcvUqhByfN0TLB3DamFII54rSkdI4OVAbFUNSIt0Xyhhs9aaI5LiOKQOS2PmBrmhPludk6bk0VUuy5ZORzwTTrjMiAhuR1rNlcwTtlMnsKm8xghyOWrow1Xlnqc2MpOUHbexJntnmkIyetQQvkjd61a2qxzmvs6U7xvfQ/O60OWTXmHlMyk5AAGazfPcvlOgP50mp3BijzG2OMVkJKTtYcZHNfN4/HTcnCOiTPq8qyqnyKpPVs9R8OrYTTo9zKo2DI3dN3vXoxaOVf3cwkBHAUivnC1ml3ccAnsa7rwle3MGsWr+Y5iVxvBPBH/AOvFeLUnKWrdz6mjShG0Yqx6FN5sa5CMMetc617JDc7GXKuevpXp2t6pYXNkTBbxo3fAwc1xF9oVzbwR306MIpSNp9MjPNc07yejPQoSjTjNNatHsng7Qbd9Mhnu4lkaTLKG6FT610TeGtMIIW32j0Bq9oAC6TZAHIES84x2rZFbLRHJJXZyH/CK6fj/AFf6V1FtCtvCkSZ2qMDJqeiiwkrBQelFFMYg6UtJml70AAoopOooAWuO8fnHhq/HqgHTPeuxFch47OPDl8cnhB368igDE+HUZOlW0m0r8pHI689a9KIBBBGQa4bwCVGhWWEVd0ZY4+pruaAECgAADAHYUhHFOrl/FuvL4d003ph835wm0HHWgDpSqsCGAI9DXH67pdnIfMa3TcRyQMVp+G9ZTXdMiv44ygfquc4Pen6ne2cP7m5lEbMuVyKTQHm+l6f9nv0eNzEu7tXXeLPD82vWH2eG7MeWDfN0P5D6Ultbw3SCWF0IB5wc111scxIMEYGKSZNk9GeRaR4Nu9OicRxxDOSQGzmor/TbiKExvbtzzwK9pApGVSMEAj3pyu0NJI+XdRmKSiJztKgYJ9K9H8B6iy/uCcoSQMYqn4z0T7RcSTCIIucgL/Ouf0C1ktZxkkc8VxQjNzu3byOmUkoWPdtVgjubGZXXIKE4HrivmPSJHtVv8AOMng9Qa+hILW6niQi5+UqQQea5FPAkka3fl3EZacliSMcmu6+hxtNts8aklhujAViUOrhiRW1ctv16Ekk/uUyffmtqXwZe6Vulkj3qBncrZrKt5lF8cpgghd1SyrO57Xoums9jGW6HkV1ttAIItgqlo0qNp8DA8bcc1rZpoZ8weItw1u+2qTmY9K9p0YuPCShQ4YQMBgdevT868W8Sag0Ou32xFJ89hk8969s0ud5PCKTYwwtm6HHTP+FU7WJi3dnhGjyTtOsfl8+bjjsM17/4nj3eGLtCyg/ZwMsPpXzNpuo3KXyBflUy46dea+kPGDEeE7tjyfJXv7ik1p6kRfM2jzXwhZ3a3NrLIV2AjGCBkcV75n5c18w+A7m4k1O3LyHy92MFuv8Ak4r6YlR5I9qNtz3psqF7a7nm3iDxHdW13JCjeWinAwOc+uaPCdzd6hdPM77lHXd2FVfEPh10la4XMu48rnpXXeGNGGnQrISd0i5Kn+GuSMZ8123udkpU+WyWp0xiL/fOR6VIqKowAAPan0V1HPYKKM8UhPGaAA0gFUnvI1YruAI6ms+bVVUYByfUVnKrCO7QJXNvKg4J5oeREXLMAPc1xN7qcknQlFU1jyakZmYNOWx6iuaWLh01Gle3Q76fVLWLI8zJA7CsWfW3L7YwBxzkZrhZtSAfKjPpVKSeeZvvMAfeodWpUWmg5Q8zo7/U3ct5kxPsOlc9NqKnIRT14NV2hZnO5iakjiUEkj8aahJ6SdxXsMa6mfON3txUCoxP7zJJ55rQCsACAMDr61XkbHIGfatFRihcwxYk2n5e9PWPcMDtQ0sYwCfvelVbm/jgJQMA3StvZ9EF7bk0nyfKcD1p7+WEG4gcVzEmoK8oZmx9Kr6xdTLsCvgEZGK2cGkZKabO/wDDOqW8N/GH+9kqpwc9K9qByM18r+H5GN9b7iSfMGfzr6lj+4v0FK1mVF3H14z49VW8XaBkndxj0xuOf6V7NXi3jtiPGnh8BSTgHj/eNBZ7TRRRQBBcnbDI3HCk815dp+px2tzK5IDsccjivVJk8yJ0/vKRXld54euonZ2QMOTlWoRLVy/cXbiT7SrjJ7YrQ0K7W+DmdgxU8ZFeeXsssJMZbAFWdGvREWjOQSOpPFVdmWljS8bX0bYiiCnGAcV5+hG4svFaeqsZ7qRjkgH0rOULuOBwfWq3E1bY19FtRdSKnqetaPim0CyxpGTnFUNNuxZOrL96o7q/e6uvObkD17VNxnB6hG0NwVZcMw71jnTPNiO+TBJ7V0+uTLc3ZcdV61mgkRbsZApJFPQq2GnQ2owrcA561qzmOYAOik49KrIwx05NNL7WAxzVEXZ5+LMz62IlxtLc5HGK7DUPDFtFKcnaBggA1kW4kivJblf72BXVs9zdgu6lgKg0bKkOjwQWreTEGOM88mvLJo3W8mj3FCW4Ar3GwG5RGByeK4zXtFnXUlKW5YMc7l6UMdzzs2dwwzJuIHvWva6duiDFcntmuuudFulgd2iaPaM/NxmoEQoix4GQOKQGNDpygZKn8ahv4IoY89/Sun2lAB7VHdWay27FkzxkGmB5s8mSycAZzUYOAGxkUXWVldAuMGqyksoVs49BSHuWZBlgwIxjmmmQ5A4xTF+8R3I4oz2zSHa5NvAbkUxvvFtwz6ZqFSGYKeh61OY1PQ4pq5MrIJE3Kp3Dp2ogiE00YLYzxV1IoBEG2sxxzmoIHPnKFHHatFBpq5i6qaduhqppkDuWLl8VZWC3iJyi8epqmftZLBSQp7kUv2CSXDSy4HpmvTjRgn8J47rTa96okaCz2wOP3a5PQd6Y93EASvXtioY9PiVg2N2PWpYraJGII6mtIqp0ikYSlSt702yhcXpbA5PvWZK6upJAAHTFbmqLGtsQqAYwM4rASEOm4tyBnFceKU01zdT08C4OD5NrhbrcSkMgO361qRWUrsSQBj361asAy2yLkYPOK1EI4U8NXTSwbnFNy3OHEZgqcpRUdUylb6Ys2d5wfrX138ILVLXw6VQnDSsTk18wW3zZ+X8a+pvhQMaAT6zNU4nCxpw5k9TbAYqdeprskenUUUV5R7oUUUUAFFFFABRRRQAUUUUAFFFFABRRRQAUUUUAFFFFABRRRQAUUUUAFFFFABRRRQAUUUUAFFFFABRRRQAUUUUAFFFFABRRRQAUUUUAFFFFABRRRQBwvxM/5E/Vv+uQ/wDQhXwYA65KPjnsa+8/iXj/AIQ/VcjOIwf/AB4V8L2n2dmPmHL549Ka8mRNJx7kkRuooi53VJbyzFN7RsSOavrdHaY9uV6Zq5CQEXaVwfSvbw0HKX8R39T5PHTjGL5qOhHCxeNWPBPapSCT3/GmqCpINSFsgdzX0UE0rN3Z8tKUW3yqy7Cpjhaa0a5zj9aBxgkYzTweOn5mruZ62Ito6Y4pBjnFTEEHkdaZtxiqTuS7r1ExgDNOQgDFO5yMCkI/M9KfMSnYTGMZ5FAAz7A0/kcYpCNp6U7lbjScLwfrRjvTihHGOKZznvxTZN7Mdjkk96Zs3H+lPA3GnAEcii9tQetxoQ5A7d6VlINSFjjP8qVmJxkcUuZlJLuQuzIhI7Vlwakks/kyrgDpmtOcBonx1CmuNjgkXMoA6856183mmImp2Wh9ZkuFpyg5PV3OpvDlQsLKc9QBWXp6l5/KYhTnvV/TJZI3JkiJBHFW7uCIKbkAqw5xnrXgSbe59XTio7FPUlSEhNozjqK5yb94Tg4A/CurhVb2Ml1KgdGrnb3y4ZSgGcHkjtUmtjHbKyK6k7U5NdXpzS3EO4nHtWK4glgCxqTN2rpLFWigVGX5hXqZdTk53WyPDzipCNJpvV7FnbgAEdadjOQKcRuxgdqUKQOfxr7Cmz8/skRZIGDTzng0/Cn1zSsmGzmuhNEdyMjk08jC+9K2B0HWgHdjihvsF7bsiz04qTdyOuQKTOCcjkU9sAZ7mi5UdUyDlSDTweQOoowaaAe1UmZtq9x5YEgDpRtBGR19KAuASVp4Pp1xSuUvMZtAAoxxwOKXaRzSk5HFQ2O622ZEOOlRzNipsEsDjpUbRktnP51lWnyQcluaU4+0mo9xyhtgYHj3pcnPTOKtW5QN5TkHvk1Y2RgEoQfXvXiPNVZqW59C8knJxcXozIQ7T93k0CR4iTtJrYMSkZAHNMIReMDI5FYYjFwqUbr4jfBYGrQxNnblM+JJJiGKkZPpU1wiRyq3JBGOfWrHnbG+X8hU58qVA0mM/WvDlVctz6aFFQbstzI8wxuxPK9hV0iMCKdAu/PIFRyeX9pVAgOaeB5cwQx8etZN6m8YJKy0NlreNw0j4OBwKxWeayDPtJVj8vFX/NWNGZicVBdagJYggQbMcGpepaVtia3tklVJ3CljzWeY3MsqMvC9MUiyzxpuJIB5xWpLIIbSOfAJfrTi7NEzjdO3U5lVxIVOcZq6F3qy9BjrUhV5suq4yaqXrTWlsZApzn0r66OLjToX7n57Uwk6mI5Lap2MW4gyzp5hIXnmobZATuYjA4was+a88PEWGHU+ootbWe5IAUADv2r5SrJSm2tmz77DwlClFStdLWwvmQ/8sgdw56V2vgp2kvlhkIBc4BqfT9Cjjgzc7ASOCOtelfD7wpFdXKXTQHyYz98t1NZXudaTg0za8M+HPtuuO13GxtbcEhG6MwIwf1r1fX0iXTGDRIUTGFbp7YrVtbWC2z5SBSeCfWotUhW4tWjZsKSCeaSSitAk+bcraHcfaLGI7QMDHAwK2s1ypvo7VYYoQPLUc4PWl/tYAgsRyOKlTXck6miuOfWpN21dvJx0rqrZzLCjt1IyatO4yejvRRTAKKKKACkzzS0UAFcZ4/58M33APyjr257V2dcf49JHhq/PP3Bn8xQBU8AsP7FswM/6v+pruzXmvw7P/EtgxnlMnNeiXCM8TqrFWI4IoAiluoojguCR6Vz+uLY6tZtZ3KB1b5l74I6GuNubi4ilaEyNlW4PqKYt9Nj7xPrmsJ1GtkCszodPD6JZi2s1QorE4x6/5P51leIYp9YZS6bQq4GO1VPt8g/iI9ajkvWkUr5hAPvUPEJb3HbsangbT57GeVZNzRlfkJbj8K9LUBe1ePw3jQN8srI3qKu/21dITtuyx6fNzUxxUb2DlfY9WxikLADJrzq08R3IQCQBvfFWLvxA8sQEXyPnrWzrQ7j5X2OtvbdZ02mMN3rz+80ySGdisLbfYcVfXWrqOMbplY46YGacPEsiqBJbK555FUmpaolvoaehSZCoAeOvNdYK4fQ5TM7XXABY/KOK7ZTuApxYkJIiSIyONysMEeteXarodta6g0kaBVfDDPTNepngVkanHGY98i7gOwNNrqO4aVEn2SNdpAxWrgKOOgrEsdQWRxEIyuBxWyx3ISPSmnoJaHyx4jZF1m9LADM5x+de76YwPg5SQoH2Zh0+teZXHhK51nUbqdXjWMykglunNetR2JsPDL2bSbyluwLp36n8uaroRHdnzHpl673SW5Vdplx+Ga+jvGXHg+7/AOuC/wA1rzHw54R0afy5bm+WOQnKqZACWz716/4pt4Z/D91byS7ImiA3/QjFDCO79TwnwA6/b4MA5Le1fTg6V5H4Q03w1avC1rcpJPxtBP8AF/jXqs7lIWK9QOKUnYcNjJ1y606wtzNqFwsSN8oyeSfQVJpOp2GoQqbG5WVBwCM/1rKvrG31OER6jbJMAdwD8Y+h/GnWiafo8ISzgSJMk7V55NZurFbuxaVzrBSFgBkkCuSm1o84dVx7VgXWsuzMPOJ55xXI8bB/DdlqDZ3k2owRcAl/90ZrCudbYhvLCqOxNcTLqUwyI93PfFUw88hyXOaydarUWmiKUVHR7m22qbS3mPkmqEuqyEFY8fXFVlgDE+YOTTo4Rk8YBpRw9/iegpTWlkQTXN1KCrE7TUVtEGJJBBrQaFRku21cdzVLzoIyCHBzXTGhBPREORMsaKSQM4pkjFTgD9KrvfqltJcLzg4HHWs201M3M4bB25546VvGKQm2bvU8j60oUA4xwaUjdJlRkH2qaKOQ5GODVokqT7hG5XPtXEX+o3UdwQrnaTwPSvRLmJlgk4IBFea6kh85MetNK7JZoWN1JPMit1J5zWRrglW+KoS30q1bFkvoh71FrsskV6dpHryK6404po4ZVW4soRwSll35AbpmtPWogkUWT0UcisiJ5JrmP5ifbtXc6tpN1/ZscwiyCASSOgzVVrJadyMNdy1K3gi2E11CzLwGyM19Jr0H0rw/wnAILi3U8ZavcFGAK5py5ulj0KceXrcWvFfHLf8AFbeH1x1C/wDoZr2qvFPFgZvH+jDhsKMA84HP5etRc1Pa6KKKACqd9G0tu6p94irlMkcRozscKoJJoQNXPn/WFdb2RHGCDVO3cq3t61e1K5XUNTkuI0+VzwMfzrqtO8NxyWfnykgkZ5ODTbM7HGXqoRvzyetZqoXbgcH0rs4NC+1XbxxgtGh69qh/skWtyyudmDxz1p3JaIYtKjFg9xIwRl7E1zrzwqWTb/wKtzVZCsTxLJkcVzQXzBuxg9+KEDOcu2zcSbuOMc01l2w0zUMmdh1zUrfLACw4xQDI1wQcVE5xUa55x07UM+1SW4AoCxlxyot0sRGctngZx9a9e8M2cF3AQ6jJHr3rxG2nSa+k2uF/rXb6TqjWZVQ42nIpJ2G9jbtYxDqc0XYHivQIDpUOnTX12qgwYIGOSTxxXmwvk/tEyKuA4wc03XJridVtkkyhPIHehlR0SF1PWW1pN8ceyLpgDnFcc6AMdw5Fez+GfDFvDp32i8wCwyMnr9a8q17yhfzrERtB4A7UgvrYqxKrEFgABV26dPJCJ/OqS4WJQCKqu4Iz3oBHGa/YsrNIB1HJFc2IQABkj+dd1rMmYQp4561y0q57c0BczXjCZ+Y5AoVS6r0weKe53TkgdOtSopMygcjPQdqSWopNpaF6LSwpU9TjJ5qY2MakgHr71sCPGMZ4FNWMlumQOte9Sw9NQu1qfJ4nHVnJxva7KsVuoVldOg4rFsyEvPLzgk9K6ZDl2OOlcvbrnUW+p60sUow5UurRpgqkpRqXfwpnUFC7FScjNEkezBPI9KkXOSuMUpO4Y7V38sYyTseXdzi77kJbk+lPEQIyCKeAv3SPoak4APy03boJN21aMrWY1W1JGfxrlWY+XkHmur1dybYjGRXNqoIUYyo6mvDxzftNT6bK+X2Dt3OitF/0eE9yO9W8AHPWq6ACGIdgKsQNz0/SvaoP92k+x83i3erJ92atnnaO31r6m+FZB0DABGJWzz1r5dtwC4PtX1N8L8f8I+uAP9a2cfWuLHQtTv5np5PJurboono1FFFeEfWBRRRQAUUUUAFFFFABRRRQAUUUUAFFFFABRRRQAUUUUAFFFFABRRRQAUUUUAFFFFABRRRQAUUUUAFFFFABRRRQAUUUUAFFFFABRRRQAUUUUAFFFFAHCfEth/wiOqKSAWjAGe/zA18Li1Iy7scY6ivuX4oAf8Idqxx0iH/oQr4YivQMLN93HpWtNRb1OXE+05fcEkRol3CXIIz1pLK6cSKFyalnnsZUKRA5Hc8VWWa3towyK3nD1q4NKaakRNSlTacdbHZx7/LDFSD6Gk+Ygdqgs7w3EKtLgGroYN3FfW4ed4J2PgMVBqo7O2uxCTxzTiffmlYEHOc5pDyc11RkcDWtuwhY460AZ7/SjovbHvScDGOtUp3YOLsS5KgZpAc8fypCSQSetC8c1oyXNX7iktnFJu9ecVIuDyTTXwScHipbL11d9BvmEnH5Gm5IPJ9qkVflpHWkpLsTJSS3GgnA5wKfkgcUgVTwR1pj8cUOa7EK8VcGZgM9qerFsYPAFRqGI+XBqOGdd7KrAuD0rKVanHdm1KFWeyb1JXnW0yXweOlZtoEv3lcDYgOSaoyvJcvK3lNnODx0FW4YvIiOzlcfPXx+LxLrTufoeX4JUILVtvcv6h9xZIcBR8uQetZX2hkRkdznsKfFLCUCsT5QOQPeoJ7IXdwJt22H+E+tcbZ6EY8po290TZJGi4fPaspwRLKjAbsV0Gni2tkJZlyOMnmsG7PmXTup4IwKRo9TPtHkNwuxeV64Fb8V750rL0K9eKwFuTbSgAc55I71at7+2ikkfaWL89Olepgq6p7tWPAzTCutG8U27aHShx/e+lOLnB5rKsLlros+0AfStM4A6V9ZQnGcU1sfB1VOnLlkmmPBOAc808se5qIqCflp+wDjvWrIT03/ABE+ZiMVMucdR9KiwU96ecZBFaJiTt1EIp3YZ6n0oJGOKaWJx2xVJl3At1AJGfWmk4HBzQVPX1o2jA70bEcw7J9ajLHPJqbaBkiowtF0DYgzxk4zTskE0YGQF6inOuV46jrRpcL7gPl5PNR3RYRHaOvSpR2HUVOQoTDAcCvNzHSk2j1Mtt7aKfkR6cqFCbhQTjvVlABuEXT1qkJwxCqvHQnFWfM2IQo+Yda+G7n6UtlYsKwVdpxz71UljYyKx6E0lzAURZd+7f8ApV0TRpB+87DitVVajymDoJz5jM1dWtGSVPlUgciovL82JZUYsTziluWNyix4zk4NNt3NvP5WTtHWsjdrUJiySI3RxUjszL5qPnHWq+oKZQWVhn29KjsI/MXapwO9IGP80j5ZGzmpon2sDsO2s+7ZVuyq8AYFa1nNHK6pgZAphYs3cweJVAycelZsYnk/dq2VB5FXLu5WOYKOAeDx0qKK2xMsscw5PK+tNBLY1UkFrbq7jjNbKG1lgj3orq4zyKzb941t1D8rx0plu0VzAEVsbelbVZtLlvoc1CEbuVtWYs1mEuZG2iOIZAA71VNyI0ZYD905NbV4mCwClgF5rjg4xLlNu47Qa5zrO80W9OsT29lH8rH5Tzj/AD/9avrnwtaGy0e2gZSGC/Nk9T/SvjPwCoj8SaftcnLnPvwa+19PuIzbO68KvJzRoinJu3kV/tMwvmJIW3UYbce9Zeq6pFco0cbfKD19aytWv/PJ8sYXuAOtZbyDCk/iAKzlNbE76Fl3VV5cfSsue8y4AbOOKqXV15jFUOMnj1FV4kKnc3II71lFSY7WNm1dnkGSMBq9ZtQBBHj+6K8VSYZBUgEPXs2nsXs4CepQVvFWBFyiiirAKKKKACijtQKACuI+IrhfC9+p/jUAfnn+ldvXDfEcgeGbzJwcccZz/hQBg/DQlrGEn+4cDOa9VcqqlmICgZJJwBXknwvO6zi4A2x4/Wu68WSNFol6UYq3l4BHuaPQV9zn/EMVo0iXMLhmYclTkGuYI3E46VwHhPVbiW6NvLM8iDOAx71U/wCEkvW1W4tVKiKNsD5RUcrTskRzWV2ekhF2lj+VVCvPGCM8VUsrtnt2lkbIHtVVL3e6iI5DHkYpOCvqtS07pNM0HVjkj1qvtYPx1H61fYBVG3OCP1rPmlS3CvI4Uk4qfZrsVzMek0ucc5qZrl1IUDPrmmpJGxD+YoQ88d6V+ZQFKkHrXK8PG5XOySO4cnJ79MirTykck1E0R3DbgL1Oae0W8naCQO9J02tnoNS8iW2vZIsKrYGe1bKatdRr8s5OfWudiic4OORUz7/bipk6kOo7KXSx1B166kTy9yhj/EBjFV47yRhhpSTnqTmucQSMC3QVYR3IAOTzT9tN9Nxcp1EU5B3JIM+wrdu9RW10+OThiRjBNcQfkUc4NMhlaZWWQlgOgrpoydrPcmSseba9c3MN9IsU8iqzk4VjgZr3LTRu8IDcck278k9+a8A12/Daw0Cx/dIBJ78V77pbk+DgwzzbP059a6r6GSVmz5l0xrmbUERzJgXBAbJx1r6a8aBU8J3XAO2FcfmOlfMmm3MpvsEny/tBxj03Zr6Y8Znf4Ou255t0PP1WgI7s8d8BrJJqkGGzz9eK+lpV3JXzR4D/AHd7bElzk8Z/z0r6aHKfUUSVxQvqcfqt5HG2GOccYrlLq/lZiE4X+la19F+/mJw3zVgSsqSYXpXn1cO5PyNoysV5Gkcncx5pkcWHGenrVwkHO4hSRwKSRvKjZ2PyKM1rCjGOyCU2IwUNn9KeoUAkDpVLSdRtNRZ1h3EqSDkf54rblQrEMJy3XmtkiOa+5RYcZH41zV7rE1pIQFG3OOldM3yqSzY4rgtYBkwmRnd1qhcyN62mkuYp3ZjjyyRXm0d5eFggZ2yT15r1CxtzHA4J+XyTXL6KiMRuUFgx5xTS1A0rKNjocxfqTjntWdpZ2OMHoa6goZtJmCRjCtngVwSSNFdIg/iOKpLUwrTajpue3+HdMF7H50vEY6YPU12KaTbLn5M5o0CIQ6Xar32AnjFa+eKGrM1h70U+6MybTbR4ijQqRjrXg/iCwaG8mEIBAbIGOlen634j+zzvbRPGRjBNeZ318ZJGdWDE9eK5qtZQsdFOkpO72I9B0977UoEnG0ZPSl8caKthfr5ZJjYAgkV03hraL2GUk4xngVv+LtPm1eVfIiaSOMAblHfNdNGrzJN7XOWpSWvLueQabaj7TEDn747V9D6sirokigABYxj9K4nS/Cl0jCVtqEHgMa6W/wBP1S6g8lrhRFgblXq2O1aVJKWxnQpuN7nIaAjLcw5Gfmr14dBXD6XpsttKhZOAetdupyKyudEUOrxbxd5Y8d6Nu+YELkDscnH9DXtNePeKF3+PtFDDgR8Z5/vf1pNlXPYaKKKYBVPUITcWk0QOCyECrlIfSgDyHQ9DnnvHaRNixvkhjxXoGr2Lz22yGUxKo5CnANbRWOJWbCoByxrhte14PayJZPk5wWA7U72Ie2pe0aWGAmNSDgc+5rifGM8wujIgIQAA807QpLgTBcH5m5JFP8chkUQAjdgc00ZtO/zOD3SSofMOc96kt1LsIx3OM0RI0iInGelak9u9hEJOPMFNAzjvEVo1pKD3PJAqhKDcad8uAVP9al1+SS8yTJyOwqCNWS3CMScrUlXF8ry41z6VBKVOUPII55qzGcDYxJA/SqLqrE+pqtCLGXJpKMC8XykHqDUVpb3UF0oeTKD9a3IASMdBUUqlXJB6VLRXMXC+SGUnPepTdiO5jdm4HWs9JNw44NUL5ssQWxik0VFnoWr+L5FsFgtyOBjIGMelebrctK7SOdzN3NNVi2Oe1G0Kc4oGXGl4+XPPQVHnKnPXFQsckEZ4p5bCnHWgEY2rkmPHGB1rnTIQTXQ6mzG3b1rmpRhQB1xQFigzlXLepqW3l/eqSehqBly5IHbnNOtULXCDoM5pxV3Yio7Rfod1G425DZ46VVRn87bnj2oYbAMkdKYmd4Of0r6eEGoI+HrTUp2v8rkrE7mXvXMW7ONQwTiuocZDP14NcrYYkvySehPeuPGyV4ep6OXJ8tX00OvQsT60rOCCOhNQQsVbgdTUxOSxPFejKOzPJhUumr7DUbt/FUjOSeTkelQgAZJODTgAcHmk4l8776GbrDf6HnHf+tc8rnCJ2Jrd13H2cDPeuYQHeoavCxtva7dD6bK1aj82dhyIlHtip7Y846+tVcFVUDJ4qzEdvUY3V7dK3Kj5fEv95L1NiFyCAK+pPhb/AMi/3/1zV8qQRyEhzjGfWvqr4WADw8uCDmRjx2rkx7Xst1uevk7vVd7r3X+Z6TRRRXgH1YUUUUAFFFFABRRRQAUUUUAFFFFABRRRQAUUGigAooooAKKKKACiiigAooooAKKKKACiiigAooooAKKKKACiiigAooooAKKKKACiiigAooooAKKKKAOD+J/Pg3Vh/wBMh/6EK+FLP7FIHNxIQwHyjHBr7w+I658J6p/1zH/oQr4mmsrGdSbchHC5K+h/GqjFN7mVWfKjnJ41hmDKV2Gr6ixMaGSdQ+ORirsWnrNBM86HCjjBrnUggYMGOMHjNP4XsZxfOmr6nU2y26oXE+VHarsFzaAECXA9TXEICrYDEjHHFatpp8sqbijeuTXp0cbLSMUePiMsptucpP1OtjuIWB2OGGcU9Bk9Rj6VXtLNYI1BQk46+9XIyqscr+de9h1PVyVj5TF8kbKG192RMmcnqPSjGcYHNWSyp1FRhs5xkV1RaTOKokMC7uO9JtJH+NT7TjI9KGyduTxWt0Zv5kSAjrgilIGT0xUwwVx2pCg2DAoaGkJnAGMc0wjsRSFSF46ZqTadmTxSdkJt7WI8YIP50jruG4jOKe2fvDkUxmwec80OzTJT7/MyLnUfILxlCD2NZdnInnE7irE9asaw7ROF8sYI+9WTIEEYcHBPpXxWLqSdRp9D9Gy2hTjSTS3R2ksU8tkRCAWHLFepFU7PF4xgLYAHzGs7TdSuYYWVSChGMkVLbWUrxiaKdQ0hzgdRXJdHpe8v0C505o3l8v8A1Sc8msc3UmBCGbA6V1FxZ3scAXzd+c7sda565tfszq+GDHnBpPfQqN7a7kckMiliHPI5yaithLKQGYhVq9a5uJzvB2kdcVUbetwYkDHHSpZRWvFaKRmAB3dqhVkSPJxuIq7cRSiMlkx9RWZBEu9VY4bPeqirtLuEpaHZ6QCLNcrgk56VqLHuGeBVeyXEKpuGMdqvIDnPb1r7fBU/Z0ldn5nj5+1ry5l5EAyOO9SoAcEjNSBcgknJ9KNpIAH413I87l+Y1lA5H6U3bjPpVnY4IBPFSBPUjFWi+W700KmzP5U0LuHHWrRj55zwKkSPpuqkkW6epUcFh2x2qJI27nmtJlHHGB6VGyfhQkipUUU8YIGOaHXFXSqfWq5YZI5P0pJxXUmVOK0IwpHTknrij5geVI9qsxEbgMY+tTEHOSM/hTnKyKjTTW+xnn0xj2qxFAxQ89R0qaVMLv8A0oDOIwVHPevnswxiiuV63PayvASnLnWlhixqIAoQBhnJrOd2R8lSR3rd2+YgKjqOcVm3KNGnynB7mvlXufeR21Kc11vbA3YUdO1Xv9Hmtck/Pj7vvTLOFNvmSHJPYDrTka0j3EkA56UAVNNQtIZCQEQnvSvmdpjHGSS2Mmr0cdtcApENg6nFLasS7w8fJ3oAxTEY5PKLjdtzTLRJVfPA9eelV5xJJdORyVODzirLRoYRsc7scigCe5sTK+V5J561hFZIrgKCQQcE10dmLhJ13ZMYHXtWdfRjzMqPnzSAqyS4mIYkk9KlRzC67icGoHhlR0Z8gk9xW75JZVkJGMcjFMNyHzbqR14LRg9z1rqLFIlG4oAfY1hQzA20kYwCOlJpk0zKysxOOAaTdwSsWZZ1ieWNmALHgVkyRRwgiYjLHNQJas+oEzMdoyVJNM1DMzFmGMYC4oA6HwtHFH4g09hhQG5JI7g19NS3aORBbyKUIwSG618an7X5kbQyEEcE16F4Ju9QTxFYRTXTMskg3KzHBHP6+lTKLaGe43sv2dXDfLjpmsRp3dSC2cjiu28fxxiyhdY1Vt4z8vNcFA+NueUx196zdLW4JCxlVPUbs96u3L5iU4A45rnNSciVVQ9SK7Wy0W5u7JWZHxjjitYxQmzinnaKZE38Mc4r6L0khtPtiM4MY6/Svnu502f7akYjJxx7V9BaOpTTrZT1EYBpoo0qKKKYB0ooooAKKKKACuF+JGB4ZvGJ+6Mgetd1XBfEs48M3Y9f8DQBznwsO+0jfv5Z4B6dOtd34tP/ABI73jrHj8ziuN+FtuyaXDIT8rIT/T/Gux8YkDQr0kdE/qKLktXTPnn4d6f9s1uWNmO3DEn04rnpzbR6/fxoxBRyCG6fhXdfCpSuvXB7FGx+leaXkRk8T6kiAk+cf51vTklOPY5asG6cu7O+051bT50z2OM1Ho+CsTA4O45qzY2bwWEvmLtbbjB61U0OMoVUn5ix4NKu4qbsPCwkqav0OylbCDjoK4nxdKTYFkypHQ13hU7lDA4I9KyPHum26aFHLGSGZlz7VgdDaRxOnvcv4Z3ZaSQHjHp/k1j/ANoapZzWokZlSR1U5HX2rt/D9xbQ6MMnMQbAZh0rG8TvFdvZQwyrjzFY7RnIpWKOjvb+aJxHnooziujsnV7RXG75hk5rktUnhjnKbhuIH410lpOUtowF6rRy3C5PNOY4yU6D2qnZXwug+OPLOD71aiWdwzqmQOwrm9Pba+oMXCjeWz6VDppjUjphOCxUgjFTebEr7TIAT2NcdaXE7XyLHMrq59e1U9RuJDrboSdowOtL2aQXZ6MxzECrZGKr2rZ3kkY96swRRx2StnLFf1rPtQ5LDn1q0tRNnBX6wS605KhWzyc+1e/aciP4UVMFVNuw6/Wvnaa5RtfkTGNsmCT3NfRSMI/ChbBwLdjg/jViW54RpkemC4izE+7zMcDjrXuni/b/AMIvcqvAMSgZP0/wrwzw6sdzOhBBw5OAK9r8cyeV4WuPun92Bz/T8qbQo7s8+8MXKxzWqrAo3EDOcGveAfk/CvnDwq0gvLIyKcFhx6f5OK+kAAVwOmKHuOJ5jqznfcEcYb1rz5r1lvBGzHGfWvW9W0V3jnlD5P3gBXjV4mdQC4xt+97VA7GrrwvV8tbUSZYAkg4wKs2jzjSJmuzkmM47kDGKyfFLTI9solkRjGMEA4ra8Nabe3mg3zsd0gUhVJ5I/wAimHUZ8ObOPUJJHQ/KoOSe/SvXodGhCjzfmb61538KbCayjuRKGG7kZXHcV7CfSnYLWM/+zbMKVNuhB55Ga8i8V6B9muhNGAIpGJUA9D6V6brWuWulKFmJLnsBXjeoeJpb+5KErsDfIMcVjVqqn03OqhhZVr22R1Wh6YLmOUSdBEehrjNKs5obqRViJCuwziu78NXNyJA6R7lYHIx+tdrp1rNHAWaKNJWYseKKVRVFdGFWk6crdTG0HTVbSZ4Z0KmUnJIwRx1rybxJoyafrVskBJUsrHt3r38QXLk+ZMAvYKMVXGjWTS+bLCsrg5BkGcVt1uYSpqXQ0LYqtvFt5XaMVS1O7ltoHaOMscdc9K1FVVACgADsKbKu9GXHUYoepolZWPnRbOe/1Yo29styQO3WuhHht1v4oljYoxG7PSvSNI0k2l5NcSAbm+6Qelbi20Ym84Ahz71g6anuWpySsivY6fbWa4ihVSQMn3rRAA6DFKBiitkrEgOKKKM80wEwKWigc0AFePa//wAlB0r/AHP6GvYa8f18/wDFwNLX/Y/oaAPYKKKKACiiigDm/FLSDTmEYbLMAdvp/hWP4e0GMWSPcK24kkA8YGe9d2QCORke9HTigCjHZW8RDJEqkc8V4p4skll1aXcxCA4HPb/Oa9b1PW7PTWCSuS56qoyRXmuuvHez+eMbcimiJITRtGLWJu36AErmuPv7qa5uJFdiQpwBXsovIn0QCH5QqbcZ6GvEyQbiYnrmmtiGcveg+dKB2NQiXdGCen8qvygNPKPWqhVR8gFA9yPeMnnpUIYOww1WJISo3DIz2qOMAKT6UJisPgX94FHOTSXTCOZkI5piybJVxWhexLcQ+av3lFAkrmQmBuGQDWHfMVlIJ61tQjccE8iud1cnzcDrmkWmW0yEU54NS5ynQ/hVW2idoxuzVk/LxnNICRSuORSgcHAqAqfXFSA7UJBzmgDK1ZsQ7D1Jrm5AU5NdNqqboA2ec1z02du4t04NAzJZvmbJHJp+nljcrzz3HtVZsbm5IzVuzEYnQl9uOfrTi7NMzqxcoNeR1O/LY5PFL0YrUPnW6/MZMn0BqNbqEnO1hz6V9F7eLiryPjlga3NK0dS5ESyMO2PWub0pCdQfA71r/aid4jhYehqnZ2V/FMZl+Uk815uKqwlKNnc9fAYWpClOM1urG8cq3I5zmnEbmOSAPrSC3v25DBfc1RlsbgkmSY59q7Pr60VtjijlMtW2tS8ygZ+YECl8yJR/rFH41RisRnmVsY9alOnw7cDJx71jPHya2OlZVDuZ2sFZYgkTBjnPFZcdrO2zajEjnOK6y0tVSQExDA9a1HYbsKAox2FedUlKpO73Z6+Hpxo0+VapHI779sJt6DqBVuGx1Gbh5QoHc1v4OzsM1ahGVx+ta883fVmapU91BP5GfY6VKwZZbknBr6u+FlmLPw6qh92+VmJ9+n9K+bIEwWOeMV9P/Df/AJF2H/ff+dc8r9WdVOyasrHeUUUVB0BRRRQAUUUUAFFFFABRRRQAUUUUAFFFFAAaKKKACiiigAooooAKKKKACiiigAooooAKKKKACiiigAooooAKKKKACiiigAooooAKKKKACiiigAooooA4/wAfXf2HwvqVx5aybIgdrdD8wFfBlzd/aLiR2j8rzOfl4xX3N8Thnwdqw/6ZD/0IV8LQxSSyldrHA9KCZIU3U1shVWJU9jWPvjYliMNnkVsOpDb5EbC8YNQTWsUi5zhh0HrRclRtsSxXlugj2xDcPvE12kd9aLCn71Qccj0+tcRHpd2YlkWF8NyMVG9jfIGzC7AdTit6FZ0nzJHLicP7aNm2juFuYpjsilDc1KIXyO+feuGs7W8LZAaMjua0ZGvbaUGOfzCBnrmvYhmbluj52rka19/TomdU4boR0609Yyx6VhR6veM6xyIqk9ytdNbYliBZtxxzXoUsQp2seZXwLpjMMQQRjioiMdRx6VdZcYC5I96RVGOccV2pnC6T26lNF3ZG0ipWTkIFPA4JqXjfgDpUxO5sd8VTnZBToq+6M7GSe4qQxnjIwPSrCR7Tzk47VOegOcZqXK5SpLXsZgXBx0qLaWcLjk1rFVzkDtUDtFChcjkDrjNHMlr5ESw3NaKfU5zXMp8sikpt7VgrbmS3Lovy9vatzV9RtZYhFGSx67vesHfLJAqg7VzXxeJleo7H6FgYctKPoV0WRlaNW471NZTTxkRLkrnt2qJ4njOEfhq6axT7NbqwKmQjkEVzWO4sJey4WEEcfeJrTvLeF4hJIBwOK5OOVbm9WOUlCxwCo6n3ruL23BtkgVskAYzQxGXpEAiglmdMLzjNc/cQslyJ87QTmui1dZoNM2IcYwCc84rhZbi5lk/1hOBTHY6S/mjmtgijc3dsVynlFpVyCFU5zVuEOBud/lPGKlcCJsEkj1oCx0+mvHIFEYOcck1smI4wMYrGi1C2/dRQL83TpXQN80YIIH0r7PC1FKEep+fYui4VJ9yoQQ2Nv5U9QQcY4FTnqO+BSyFcYr0WjzlHdp6orjmTn8KeWAH3ad/CCE59aByRkZ9a1hawtdbtMaTnpThkgsBzTtoOcdKUAr2600vM0khpXJprrkYyc1YGOgpMjIGKQmlbUoFGDYFQorJIcpwe9SX7OrggEAGqM9w7OIwxAxzXz2NxEoN8p7OBwkJr3i4uRJiQ854q9JIUxgZ7VgWt+BJ5TjdtOAxrfMsUg+VxnH5V59HFzc7N/I9Stl8IwbjHXqyOaRMhSc59OanflCqjBxWbBbrAzzF+TyKsi5837/FcOKqupNto9XBUY06aSd+5DFLJAxVsY9c1KEeRm3n5SOKr3FuSS+cgkYq5yWjGeg5rkO4q2v8ArJE7LWLqkTw3QbOFbmtxyfOO3GO9ZupRF4z/ADoAoQ3EgugsbcE4Nas/mQOZUYYK81ySuIXCtkHNaN1PuVRk9BQA+zkBmx3dqmhUm5lXJ2oasaP5bOAyjgdSK149NkSV9oHlynJPpQFiKKU2StukUnHFQWUySuzSgbuxFaFxYRSry2TWGLV4JwFOVU880AaVwVkIwvSobqaMIF3bSKtTqUjVlGQ3XNZ89v50e7pg5oAp3pWJAkbnLDJrUtIhHCr7yARk1S1xrceQkQxIAM4FaTBjp6rLH8xAIIoGYd5dq0uyBsnODTZg8agyHPGRVKSJoZWlVcA9Biq8rzFQG3Ak9D6U7iLgu40X36jivRvAGy48SaezMPlbIBHU4P8A+v8ACvMP3SoBIpFei+ARbDVLO4Ejgxtkj39PpQC3Ppjx0pewUgdGz0rxyG92yFS3A9K7nxtr0F1ZpEreXkjG4jn2rz9ND1Fys0lvJHEzDk9we9YVHK9onbQpQcJSm9dkjpbS1/tGSKSGNnKsM47dK97tdqQRpgrhQMGsjw3p8Fhp0CxINxXJbAyTXQAe1axvY5GlfQybiytC/mtAhkY9e5NaUCBIkUdAMU8qD1FOqgCiiigAooooAKKKKACvPPii2PCl515GODXodeffE8Z8L3Y9f060ARfDLH/CPWRAA3Rkn3+Y12Gu20l5pd1bQgGSWMquTjrWH4EjVPD+n7SCDAvT1712VAHkXgTwRceHZ3vJZleeRSpUnjHbmudPgnUbTUp7x4lkErkgo2cenFe/0088EcUmB80a9LPaxuGygGOK5vTbsySIwbkdTXrvxHsDODsjBLY4A/WvNdN0NoSjn1zXNya363OqFayt0O6093laJyOBV74jxQv4SnaORMog3c8n2+vP6VoeGoVkQQTRrt67sciutufD2n3cBikjLISCQTnpXRBtI5JxjLW22x802Nu0XheNWGTt3EDtWXo0U091G00RKL3xX0q/g+yKCNchR2rHm8FFFf7O6Kcce9DbWw1vrseQ6osE12sinAWumsbyB4VXf8wGK4nxNBJpk8qO2Sp5KmqmlXckkiBB17Vyc8z2YYajJ25uh9HeGLeOa1dnQcrgivBteKxya0gxtDkcDHc17d4auZrOwUNbM24ZBFeVatouoXFxfSJZyBZ3ZgD16k8etdcXt6HjVIJSaTur7nI+DJMXUTeY0m31rfvfm1lzjkn1qr4e0XUrC6EktpIiDI5H51sXkfk3zzlQFOOvrQ3bUFF7HbQhjboB121HENiyZwCPeuZt9aQOI9/TgV2GnwnUlbyh0XLVnGqpM1nQlFXf3nloXzdcdgobMnQ8d6+kNW/d+HLkYIxbEYzjtXEeGPC9ncTveT7mKSHChuCfevR9Rt1fTprfJCGMrnvitbKxlY8S8AafI62spgYJkncBnjPXP1r0/wAdKx8OXYHTaN30/wA4rY0e1trSxt4IWTai87T1J5P607Wkt5LJ0ugDCcbsjtnn9M0wPKfCmk3KzwO8SlcAjJHTHWva92BzwBWXaDS4gv2ZrZdowNrDP+NUdc1FI7WZUDlsYJUHj8aBJa27lq61mwgJV5lJHBC81wA0nS9R1KSdJnJZt2wdM+1eXXN7I95IwYjJ5Br1nwPp0c8X2h3ckds8VzU6km+h6GJwfsoJ825s+I9Jiu2tVSINtXA5xgVqeHrKOwtZYkyctll98etbxt4jtLRqSvQkdKlAA4AxXSeeZ2nxiJCEthAGOSM1dkV2UhW2n1qajqKBs898TaLdXas6vvGO1eQ/2Hc/b0RUOM84NfTbj5SMZrmLXTRHfM5h+XOQe1YTpty8jtpYqUIcpf0LTxp9qiFQGxzW7SAYAFAGK2Ssjjbu7i4ooopiCikzxRkYoABQSB3qhNPCjndcAf7IrNk1GwiOHld8n8KTaQG+JFIyCD9KA6twDmuWbXbG3XCY255xVN/EiE/IygfnUOpFAdv0ozXBt4mCZBZT+FV28TM+cMAPYUvbR7iuei0V50niadgdiBiTgZFd3ZSSy20UkybJGXJX0q1JMZarxzXs/wDCxNKwM4TnjOBgivY68d1pg3xG0yM4B8rIJbA+6x/pVAexUUUUAFFFFABQTiiqd/dLaWsk7fwjjPrQB4p4skB1SXaw4f071mGfz1WIZyPSi+mjvrm4kA4Lbga2PC+lfa2LEAkDgk01qZCLftFZNDkDj8a5FYZHZ2AJBPYV13iPThZMVHJbng1r+HdMQ2O+dcEnjPHFWk2Q9DxW/wB9tehWGM1HOwLb1GfWun8fxQW+qjycbTt5X1xXNtHtjLeoqXuV0NGVUl09XH3s84rAC/LgnGPWr1sxWNo93HXFVQjPESTyGovcLESMCwPcVqJMqRlc1lgAcDqKCc9aBWICw81iO5rndUOJ+MGumXG7O3iub1XH2kcEg0ikTW8uYgNwBqYPznt3qkCgQYBqeIBwevXpSH1LKfN14FSOp8vjrSNG0cee1RNNlQPTvQMztTciEAtzmuembK4wM1t6qwZV2nnNYRfLDK80C6ElvpysQzZJPY1pppsCn5o91MhnQKFGPzq3JOjYw4BA5pi2JUsrZf8AlmM9Qak8qIcYB98VTS7iBJaXNNa6gJG1jxVcxDRpLEu4AD8avoiIn3sntXNnVIw2FVs1P/aG7GxGb6UmwUdTp0haTGVLL7VBPZOcOExjk5rPh129jXaltjHqKo3eq6pcRsuwLkY4H8qaaRXK2aDKqtwByfWkJQDIZa5aVL+QL1UipLexvJFO6XBz3pcwuQ6bzokwHlAFNF5brn94CfWsZNKcnEkhb05qwukqHwpOT2zQpDcLl3+0YBnucdhTDqm3GxSR9K3LDSbWOImWLJ9c0+O3tVlAVAE9CO9K9ykrGN/aF1uAityRj0r6y+Fju/he3Mgwd7Y+meP0xXzs7QLkBlAPpX0r8OiD4dgIIILMePr0pFI7miiigoKKKKACiiigAooooAKKKKACiiigAooooAKKKKACiiigAooooAKKKKACiiigAooooAKKKKACiiigAooooAKKKKACiiigAooooAKKKKACiiigAooooA5vxhJFFoF+84BjEfzZGR1FfKdrq/h6CTypYUbIzv28V9GfFcn/AIQrVQCRlFBOQMfOvr69Px/Gvg8hmxtB9OKGga0PRdUufDokZbaN3V+vJwp9qgi8Pfaoxd6dmZUYfIx5Nef+W0eT1HfNdR4f1ee2X7KtzIgY/KR0HtSFex620KC1j/dbG2/dz0Nc+0gSYrMNq+tJ9vnNqRPcRliPlKjBrJW6h+zsbl2cscY7ihysRbW5vvYxXADKFYVxV1pbadqe+NS6SdABwM1SS8vYpmWKZkjY8Bquxa9PHMglkVyh4JUVopbeRLpqV1LaxqTiBTtaLDH2qcGONAd2M9qwrvWLyeRpMxrk8ADtWPPqU77SxHynPA6120sfKD1SseVWymNTabTW3Y7yFgeGHB5FSEB3wBg1l6bfJfxjaFDDqK141ZR82Qa+ipVoVI80Hr2Pl61GpSlyTXzSI1QKxHpT0Bzz0PenE7snuKWNXzztxWyldXe5mo2lZbXIGDZ79e1SKvy5x+dWNvJPcmneWV4PPvTvpoV7N8xVKLnvx71Xnj3xlccMMVo7OMAYwc1EQR9Kl63V+guRpp9b7o4K8sbXT5AXDsG5xUVpEs5KRA+X2DGtPX9QiMrQsgLL0PvWYIgUSSI4VuWwelfHV4pTaTurn3WG5nTi3uTJHEj+WwGVqzPs+z+akhBPb0rMuiPlKvuOetaVpAlwjRnAdOoBrE6iCzZVAuZVHyc59ag1PV3uX3QyEBcdDWpc2UsdicL15Ncm0bRkkx4B60gJXuZ7mMq8zH/ZJqCOJ35xg46561t6Ta2lwGkdugOc1Sv98RVoVHlk9aLAUGEgHzAgKetD3AZeTkAUx53csjEcUeUNmRwG96Yh1jO0FyhIBBPSvWrRd9ujuB8/oa8jtgiyIzLnae1et6XteBGUn6Gvbyuo1K1z5zN6K5oyt6kvkhW3de1KIwTnHP1qYr8xGfrTCcLxX0p82oxW6sHlqRjAH41D5Y3E/wBanfnkfjTOOOa1hexnO33dRoALdBgUjYyD+lSbcnI4o29MZqm/PoLl8iFhx605VBHTn0zUwGCCR+NG08E+tJ7DS1Ks8SuORyPes+OBWlfIyMelbjf6tmrMe4ELbsjkYxXhYuKWrPWwjbdomFeWKAho2w5NWoQ6uFVN2RyT2q86pLNGXHGOtRzSRxSMpbC4wCK8CcUm30ufR0al4qDWqRqfZ4pYAPMww7VWjsjlvlyoHXNZlncFBIDnBPUmtKxmfJiZvlYcNWM6jla/Q7KVNQv5iXGVh2IAwHUZqH7TEIsthXHGM1HeF7RyIyD65qk6RzRNLIu0/wA6yNy6rRLEzKuSRzk1SmkaWNwoqvfMYxEEcbTjgU6zM7wu64Iz0oCxk3cCJGXI+bOapXHRCSfu4rSnLFWVztPWqzwuY12jIxxQBJYmQL8p7cV1FpfTXEAiALOOMgViabaebNDGQSCcsMdq9y0bw5fSwCXTNOgUH/lrKRj6gGmM83Sz1BwY47OVv9rpV+28OamyHNvsduu5hXoc3hrVlVhf67DEGbhY13N9MDtzW5ZeFtIaOPzry/uQEBKlWwT6j9enrQI8sHhy7gVFuZYlLfwlhUZ8OM0bD7TCi/3mbivbLfw5oqhvs+nXbbSCclqml0nTJlG3QpmPTJ46f1NIEj57bwoJZ0aW+txjoN45rVg0VyDG19bFegG+vYpNHsQhI8OzMT338g4A6frWNd+HoJFJTw/IueOHPFOwzy2bw2gfm9tWX18zp9apXPhG7nkLQz28kY7q9esv4YjcMh0uZUYcheaa/hmO3iCfY7xQBgEYP8qVwseSr4NeVsvPEQO2+uq0fQEsJwY9ufTdW03h14m3CO4XPIO05qq+lTxNnfMPqDS3CM+U6vQdDjvNSjl1PDJExKBm4z2r16ZrC4gEHmRGNSAArYxXzo9vejb+/cBT0yRmoUnvEkwZnxnnJNO3kDldn1FE8eAqMpA4ABqbIzXzfDqV3DkrcyZA6ZqUa1qKkbbuUYPrTA+jMj1orwmHxJqgzmXOa0k8YakqgYifHqvJpXGeyGkzXkkPjW9DESWyEAdQOP51bj8dbcmW13AdlOKYj1DPNLXn8HjiylwTbzKp6nIOKuL4v0/ncHH0GaAudpRXLx+KdLkIHnkc4yVNX01rTZOFvYvxOP50WHY2a86+Kmf+EVusbs5HTH9a7NdUsD0vIeP9sVynj+2GreH5rW3ZZHdhtCsOo5Hf2oE2aHgh9/h7TuCMQKOa63vXJeDysGlWtow2yRJtKk9T6/rXVM6qMlgPxoGPrL1O/WxWPONzsFGe3vVabXLKJipcnBxwK5/UdYsL6ExTxthSCCvWk2B0t5ZxalEvmAEY7dq4qfw7crMywxgrnIO7FJPqcHlbIbiaPGMACqH2uferRalLjIyrUnYRZs4prK/MDMQwPr1FeiWMrSoNxH4V5XCGe786a4DHPVj1rvdKuIEXm4Tp3NLmQHS4FNdkQEuwUd8nFQrPEQCJFx9a4zxpD9st0WOQhhjlGqroZyvjTw4lw8suARId6nd3rhtN0X7LNuI4FexafqNlFp8NvcpI5VcEkZye9EkugmJi0Ww7eMAhvwqLdBqbRd8Mzp9lWE846c5rrQik8qPyrzHRpVaIyRjGJPk3elelQSeYit7VaVibg0ETg7okP1WvI/HGhnDSW6bYxg4A6nua9R1W9WwtmnKluQMCqaPHq1kDIoAYcZpSSZSZ8wRaRdCfe2Rz617p4N0wWlqZvOYtLGTjGMVFf+G5IleRCuxQSfmxwO9aOgSIIXAl+QxHBNZwSTZpOq5RSZ5WuoXUGoXSR3ciDzc7c8V7TLJJJ4ZeQud7W5O7PPSvAnJj1K4DxnBlbB9QSa94kOPCjsABi1JxnHbNavZmPoeFaLeyxXMLfaJv9YARk4xn617N8Q5Snhe5cMQxUEYHfr17V4dpEo8y2+QjfICD+Ne1/EQEeE7ghchEBOD0HT+tMOp5Z4MjabVdPnJk3NywJOOn+fxr6PuIhLA8eAdykYrwHwSs0l5p7PEUHX6cV9AyNtQn2ouPqeCN4YafUnVUZRv6jpXtej2S6fZxW45Kjk+9PjWIMJfK+Zj1C1e3AdaziovVGk6kpbu4+io2lRerqPqaqyahaxglpl/CrckupmXqTPNYr61ZAkLLnHfFUp9fhjXK81EqkV1Gk2dKW4PGcVAskpGfLCjtuauLl8TZUhANx6HbWMdYmZv9a5H1qHXig5Wen+eiD95JGD7NULX1sB/rl/OvJ5L+aRmYEDPQ1Cs8wzmbg9sVn9YvpFDcWj0+bWrWLjcT9KzbnxHGuBGAT61547Sn5jJn2qBsltxbOahTq9vwDQ7K48SOQdrgfQVmSa9cEECUn6Vzzrtx3B96RY9ue+arlk9W2TYuvfTSsWJOfaq73UrHhyBTNpU5PA+tKFBHBy1V7JS3Vwb6EDFzxuOM9aVFKleTyanxgEsBwKgd+AwHAqlSS6DuR3m6OORsZIwRUkKlreOTGC3JHpVbUJz5RO1zuHB20+3eUiOMjAxxVqESbm3p1u11dQxD+9kkdq9njUIioOAoAFefeDbfdJJLyVTg59a9D9quKSWgJC15DqxX/hY2ngqSTBhcKGwcE59uAea9eryq8GfiPZ8E4tmPbj5W/wA8VQz1WiiigAooooAKz9VtvtdlNCBksOK0KKAPGT4cu48t5WOOgrNsNS/swSQnO8ZGe1e6uu5SPUV4f4p0aS0llnGdhOR0poxnoTWTf2qfOmkGFPfvRretxxR/ZrY4KjnbXKWl80EBjU4z3qvHJGWZpOSelarTYyeu5zOszPdP+8Ysy1GsnmW6qRgiorvBnl3evrUJJVRgVmzVDh8rqc8d609PtfNSUE4yCayizZBUVqaRd+TJtlPB4oBmRJiJyrE5BwRUZcDPqKk1AZuXfPU8UxyCeSBQIUNgj3rmtU3C4GRxXRbgCOevSuc1NkFwASd3pSGKuDApA56GrtqQGUEY9ahh2+WCTipQycnPSgouzzLgR4zVIqBuwBSMQ3IIJoV4wD2pAY2qxB1GGxg9qpR6ZK43B8Zqzqk3l7SRgVENYRVC7ck0DsOTTChJMh4NWf7NDcsxNVv7YlBwVGD7dajfV5uCNo9sUwSL66TAeeSauLo1uRuYHj3rmn1S7J4Ix7DFBv7tkP7wg9ODSuB00dtBCxZlT8avwfYVGBJHXnchunyryNjFJbrMFIDnFINj06e8sEUYkjJ9qxLzULUEYYZ7EVxywM0x3dPrUksagFT2oGaL6irOC8p2+1WY9WSIbQjMOxrAaMjHy4OKlWPeB1FAzb/tpQxCr17mmf2xPlsAZHQ1mrbKSr4J9aPJKknHXtQBdfWL7tIRmonub6XBMrYHpUBikfHyZWryREAemKYrjY2mbl5m46jNfZPwhJPhO3JJJ8xxz/vGvkOztfNOe4PSvsv4YQfZ/DFqgxglm4Oep/SmCPQaKKKRQUUUUAFFFFABRRRQAUUUUAFFFFABRRRQAUUUUAFFFFABRRRQAUUUUAFFFFABRRRQAUUUUAFFFFABRRRQAUUUUAFFFFABRRRQAUUUUAFFFFABRRRQB5x8WnVfBmo7iQCEAAK8neMfe/pz6V8QqyADGM5r7R+MzmPwZeODjDIOCO7Ad+vWvh9SwjBPrSvqS2XrhCV8xEPHUUzT7lrVy4hVgeu7tSxTl0Kg4xUALHIxkA9RQBduNQZlTYdmDg1Zt5opVIlkKnHB96xGGTjoTTUYZCnPXmhhc2tjStvaYMq9OaTUrYm1W5jAwOpzWUyLF91jj610ui6ek9uZ725xAOFXd3oYXMaFkuIUjfKk/wAQ61NcWTRbI95YNXS32jW+lW32xCXVz8nPWsJGlnuEA654oYPQggNxZyfKpTsCe9bsWpXkKqXIdfUjmodQSVXUThgvrikMq+Vt6jHFXGco7NoxnSjP4opmquuIzBXXbnvitm1mSUb42BGa4xLCaaAzmI7M8HvWtorRRo0a53DrXrYfHO9p29TxMVlyUeeCd10OpiKsMk1OQFGTVK1mWQFR1AqyWP4e9ewm7XjqmeJePXR9SULlc9qhkCgA7hn0pt/JKtm7KvQV5c2pXhmaIORg9a4q+NVN2PRoYF1Y82yNDWU8q/LyJuU+vSrP2YRQM0L7lIzism6naXEbc5HJqtFM0fy5yv1r56bu2z6eiuWKXkNknMoZSoU+tQW9xLbSDyzg569qWVQQSBjJp22MxMSfmHaoaNDb/ty5dliyBnvjrVLUbx8BTtyevFZVs6oyuGzzVq7YSEDacMetAHWaTbQnTysO0u4yfY1z94GMfkFTuU1n28727YWQgE9BTvtDxSFnBOaLgUk5kDOMY7VadTIvy/gKazGVwV71aJMSBj37UAVkR0GACa9J0Zna1Q4+XFcHZzM8qfLhSe9a1tq1xBdiBGyhbpXbgpqFRX2POzGk50tN0egN84AHWoiuSex9KmtX3oC3Uip/KVicn8K+vp1E9UfFypp76WKoUsuD6UhTCKccmriApuBWmuhKg7a6k/IwlC+vlsVtuDnHGKU5OBmrKxll9ajdcHvTvcOVpbDCFIA5pTs2YPY8UBWJHB9akZfl7Y70mrFJ3TshsIBDA9CKw9TiXOc4roIRxjBqndwoyPuGa8vHw5o3PSwM3BrzKSLbrahW+ZsdQaga2t3iPyls8g+lZscc0e/d9wCrdvIqIm9toxXyEpO59nCEdGYstuysw8w7ewrW0+4V0ETHGwcHHWm3qMse6MZ3HmoBZMgL78cVJqabJ5yHd94d6wL07WMQz7DNa0Ubyxja/wA3fmoLq0IvEYsMLgmgDNjt/tDiORiijpntXSQW9taQgCQlT3J61k3MkBdgrDPTGe9XrqAvawbWwcjmkwMi9g825PYY6VZ8jZJBFuGMVYvoOUO/njNSwov221T+/gZoA6jwnopabz5EbLPtUDpg96+j7TQ0ubOGO53hExtCNjPua5LwjpPmLGWU7V6mvXY1CIqDoBihMZlWui2Fs29IAzdt53Y/OtZEVQAoAA7AU/FFMYUZoxxTSQo5IH1osAZzTaXcg/jX86b5if31/OgBxFI3tRuQj76/nTfMjI4ZT+NADSu4YIqJxEFO+JSP9zNTrgrwBSFeOn60E2M9rG0dSWtIiCc/dFYU2hWEknNvt/3RxXVOQVBB49RURfb15FAtjlJPCdhIMfMv0qM+DrAkYeTH1rrt+4fLzmlC5C5PNFhnIN4Q05F/10oJz0PtxUL+C7Uj5biReODjPNdyyqGGaf1+g70Bc85h8HNGWAuVII4yM0P4NkJLR3MYbIwCpxXozYxwOaMkHPGKVgPNX8J3SggLGx9Q1VP+ES1A52iEfVq9ZUE9804dfamOx5AvhzUkBLW65HoQSaypLC6Vir2Uu4f7B4r3boKXtQM8Et9OuN4LWsgA7latNZThSR5oBPTJr3DGajeKOQYaNWHuKQHi0f2uAhVlcHHWrDXF4hB+0OCeoPNeuvaW7kboIzjplRVRtKsGPNrHx7UIDyTzrqXP3SQe9BS6xkxoTXqbaHp7Bv3GM+hPFVD4dsicqZV+jUWFY8zb7WwCm2OTyOKiVnY7Xi2kdsYr0c+GoTMJFvboOB/erz/VIDb6lOm92APVqzmrqw0QsQeCp+tWI5fLPQ0qqAuBjJ96aUOAe/sawUH3KuiaO8kGcFjUxu5GwWYnHaqcMeSc59amCY5xxWbpyvuV7vYn/tKSMAYXHuKo3eoiRgXjTB7gUs0eVOBwe9ZMqj7hzxWkYzXUiVi7Dq3kRnYhK5/KujsPFkixhWjXaBhQRXEOFA2jvUiKQFGOK1bkkI7m88TJeQmFrVipP3gelVYNViQBVLqBXLRsEyCMZq5FEkh5NTzPsDVzpZrxbiMg3UiqeCM1W324h8q3J+VeTWa0aCMgA5qpbl038AU46XCyORnkuDfFdo2B+vtmvc7tseD5T/06Hr9K+fbkXsuqPiKQqHyAB1H1r6EuIn/4RN4SPn+zbcZ71vHYR896G8jvYDavl5Ge+ea93+IWP+ETux8v+rGM/h09/wCma8S0TSNQjForIFdJc9cYANe4ePYWufC9xCgcs6AAL0/H2/8ArUw6+XQ898CLcmewFxMXIGfr9a93nLLGxXkgV4v4J0+5tJrDMLBVGCTzxt6817TKf3bY9KAOIu9ZuFLKF2bT2HWsa41i4YFjMwIHTFPv7e4EjsYm2561j31vOYhshJB64rilSk5XTGPfVHlBO5gcVXNxO+CCdvp2p6ho49jRYOOc1FAAISOCQeap0FcrmEZncZI59qciux9aja7ht22SSbTj0qaymjmBZDvFWqSSsLmHhVQkNyTzzUcgwwPb0q/LFEW3vMoUD1rNvZ7WFVJu4sH/AGh/jR7KL3E5XFPJ+UcfSnqAzAdBjnisiLUtOklSOO9EjucDjGPzrddNibWwzEZyDWqhFbIVyGZAOB0PSq/l8DsKbdXq6fAZXUsFw2M815rP47uXkdYYMgMeo/lVAekuccY4HfFOHzYPavMX8TatckLCVQMME7BxWhaprMww1+Rkeg4osB37LhDjk1WBOeuPpUWl28sVoRJcGYj8alMMn/1hQIr3N9b2KsbiYAe4rDh16wmkUIzOCew4FZvjmCRdPeTaQeOPX1rj9ETZCny4YjNVFczt1MqklFXPoFNYtEjhT7JkHnLDiua1PWRHLPciJRhcKMd65S11a4hUREhlXpkZrK1CeSabDHg1v7NnMq6ueg+HPFutPJa28b2wh3AGMjnb396+h1JKgnrivlTw7CEvrVmHPmCvqlPuL9KznDlOunU59R9eU3hY/Eez24wLZt2R22t0/T9a9VHFeVXh3/EO345jg4wQSflPr06/WsjU9WopOlIWUdWA/GmAuKUVXe5gT700YPuwrOl1vTYh813Hz0xzQK6NmiuX/wCEo0s9LjNUbjxhp8WMbnz6Um0hnat0rxLxvraTTyWqg5j+U59e9aGp/ES2ghkKQtnGAcd/avnnUvFd1fX8kqwMqN90FelNOxMlc7HLFAxPBpDJzivPP7e1aRyFj/8AHKz5tV1TefMOOew4q+byMvZ+Z1WoeYJHIHU1NkiMbuuKqW1w09tDJIMlutWXGG559KQLsPB4ODTFbkbQaac5JB4pMnj1B4oSC4t4GBV2qvnfnPOOlb91b+fphmVeUGTXOowKA5xnsKAQ5nXIJHOa5jUZFe9da6fjb05z3rl7yPN5IfekUi1C2Y/wqcNtHTrVZE+QBenerKoSw54oAUc4OKjxgYznNSogA6jPvUOGMnPGPSgaM7WYv3Stjp+lcusZJ3d811GpksDljgVgAbG3Y496TGRmNwNx59KmSMnqoziq4umDHCjHpV5FmkAdFGO9IaQCIAAY571MIQVxjvQUudvIAFVS0yuORg9aANARsz4IwuOtJ5IQjBAz71kyyyrkCQ5NMjRw255CT70AbEaqDksowTT2CDcSy1mtGSykn5RTRCCxIc89s0AXmaDaBkU+O6thksCccVmiPaSccelWViQRbioGaYXJxe2ozuBAzximm/tkJKIST61iyqVcYI4qS1VvN2tggikM1G1OTO2KMfTFTLeTEACMcd6d5SLjaADjNSKoXg9aYh8Vzc7iAoX3FfY/wjMh8KW3mfe3Nj6Z4/TFfHsasw7cGvsz4XEHwvbYUL8zDAOe/WmCPQ6KKKRQUUUUAFFFFABRRRQAUUUUAFFFFABRRRQAUUUUAFFFFABRRRQAUUUUAFFFFABRRRQAUUUUAFFFFABRRRQAUUUUAFFFFABRRRQAUUUUAFFFFABRRRQB5R8aDjwbddP9ZGORn+IV8SCUkYGBg19yfGAKfBl/uiWTlMbn27TuHI9SPSvhcKIycikDAMCevFW43WIbweCaqKq7R6+lIynAVhg545oJLDlWcsvXrzUTtlgxAIBpJBufaDx6U2QEHAHzUASyRlj8p+XGcVatiA8du8h8snJxVaM4JD5B96mibyyCetMFodvrdwtxpMcFuryLF90gdK42288vG65VgeAa1LfWJbRD5S/IepqneTRTvvt22sfvUhs2b27uZnWOdlbjjGKx13NuIJOD0rIEr7s7iWFXYnulhLBcqx601oTY7Ww1BYEjinGYsdqvwWSz4ltsYJ5GK5WAs0AbPNdz4MG23mY8ndx7UJpA4Nppbs0rDS2VyWG3I61YvYYrSFnZshRk45rSlkZyFGR9KinCJZys6bhj5ge9dSx8oqy2OZ5RH4pLU811PW2dfKQKYm61y0gjbJEY3seDW5f2+mmKWe2mUnOSmcYrK5mSNokC4HPua55zc3dm8acYR5VsPgsY1tmeR8yt0FVY7WUqQsBcetdTFG1zFHF5I4HLVkyXMlvMbVM5B6iouXY5u6Sa3Yo/B706zhku5fLQ4OOas36ySyyyTJtOOBVK3keIfugwYnsKAsJGkcMrhudp69RWxFqMRQKoG7GORWM0EoJHltk+tSrE4HC5I6nFADopYi5LJ82eKu3E0csRUIAwHXFZBUqxJ7n8qseWydW4NCAhUO0qheOOgqdmkYBXPH06U62Kxzr5gyCKnuTvkO3gdRQIqhgUAzgg9aWMPFIjrICetQtklTtBI606Xa+3ZxjrTTsDV9z1vRJHnto2LDNbqqQ/OOfyrkfC1xbusUCHMnGRXez2NxESWhZc819Jhq14x8j5PEUHCctN2yqiqQ3qaUqMEYyKfCuRgqc1OIkIJJx7V6aqt/I41TVr2KqomTnHtULRjccYq75YJ6cdqFhJbcefatYzIlDS1ip5ZGD1pfLzxjr61aKc4HAoRCTim5k+z6FVYsAqABjNVp4VZTwMYrVBQPtI+pFLIkZRhniuao+eLVtzaMbNPszg7lNikdctUN3BujAB2571t3tsDnCkEHtRe2waKMKh7ZJ7V81XoON2fR4fExdkZE0XkQwqsgbIGaknhYMu054ptnAWuZC4yB93mqk9y4uTEMgKMZFeeesaGmyMqujou5TxVO5uVzIScnpU2nyo0bjncM5JqNLe3ZXbdlieaLCOTMUjzbo1Jy2a6iRy2nFmBVkHTpVgyR2xXCLgdciqWost1bs6HAHJAoAktT9pe3eU8bcYr0XwvoyXE0MwiDktxxkDtXkK+b5cMkauQvymvoT4Y77i6jQYCouf8aBntWj6elnAhUYJHOTXOa74xt7G8OnWcbXV8Dh4whwv1NVvH3iaPSLGS0iZvtUi7QR/Dn3rzX4eW93B4vQXMcm54Wfe6/eBXr7c8Ux2PWFn8T3AO2GCDn+ID/GvJ/FvirxVoN5JBLe26SGPeFEYYMO2PQ19I44r5q+KsIuPEMkbKeLZSGOOM+n60rAbHgJvEnijSf7QuNTCFj8iAnge/wBa8+8aatrOnXjQf2lKAH4Ktj2r2j4OxeT4RgXezYdx831rxD4lpnVJM92H9aYjr/hta6hrMzvc6pN5e05UnPpjH51q/EKzvdA037TFqbq7EAKG69+v4VY+EEYUyfODhf6CtD41F10VSueSAfQAmk/IDwLT9W1m4VWOpT/OQBlzxX0jF4W1KaK3mj1Rk3RqWBY9SM/1r5j8ORuZYOQBuH5ZFfcmnjFlbDj/AFS9PoKL6gebt4Y1xM+Xq3vwx5qCTRfEUKjbeMw9pK9ZIB4phRcYpg/I8Iu/+EpslbdPdFFwo2nIx7Y/nXmuteOfE2n3zWxupIiu1tp2sfxyP0+lfW00W9SOmDwa+L/iCFHiTUGbB/eDAx7CgDoLf4n+IURUaVHIGNxjXJ+vFaf/AAtLXkjBeKDgDnZya8kQL8hAAU9/StO5CS2j/NyuCPegD1iD4tXxAZ7eFh6bf8DWnB8XSq4ktVcjvgj+teBWgUWxyep6U23Ae6TOAoPrStewM+jF+LkAx5tiV69Oc88d6vR/FnSzgyROoPopOPrXhWulY7PcijoOlV7SKF7BS6dRnJo3BO2h9FxfFfw+xGXmUd/3RrY074j6Bf3C28E8hkYgAGMj+dfJAt4iXxnn3rsfAGnrc65BAzMvfK9f84zTA+rYvEenOxHmsPdlIqVfEGnE8z7R6sDWS3heAsCsjEejVG/hZWGBJg+ppajOiTWdOcEi7i/E4qddSsTjF3Dz/tiuNj8LzhjmSPAPFRf8IzdcnEOTz97/AOtQI75bq3f7s8R+jipVdGGVZSPUGvNW8OX4b5VXHXhxVoaTqMKDaSuOwahjPQsjpmj8a8yls9XUMyGU+ytzVBo9VY5DXKnOep5oA9cr5g8QeKHXxpeafIjFA6xg4yAccD26/wCe/S+Jb7XbTSrqeK4niaFdzHPIH9OK8V0OW4vdYjuLmcyySnJZ+p70Ng9Ffoe7qWB54wBVLWr2awiDwQGc55xn+lW42IfDfNxWT4hnuY41+ysEYmhKwrkkeqOyr/ozBiOfapJNWEQPmwyDb1OKowanDbQr504MxHI9DWLrF9LM6fvzs/uKuc0mtQTNRvFmjDrNKoHQFCasyu1xHHc2mHSU/wAXGK8x120kaI3ItdsRxlv/AK1eieGwX0qFTnHOCfr/APrpA9zsbTQI7optbEgXJXPFaUeg29sSLu8iH+zu5Fa3hLLl92DtXAOOa6WXSbGWTfJbKzepJp2GcNHpulAnN9Ft6g7qvO2g2q7HLucfeAPNdYmk2CHK2cP/AHwDVr7Jb4AMEWB0+QU7IDkLe80OUYSJ8jtsJNST3mlwKGOnuQf+mVdetvChBWGMEeiipCiHqq/lS5QODtpbJh5sejzc88r0+lbJvZJIQqabLsHG1hiuk4AAGPal3D1FMDiZbiQkZ0bGf7vGPyrQ+33WfKfS3ZBj3H6102Qe4oyPUUAcrFqcy4xpjgAfwrUp1SYnH2GTd1I6V0pI9qTg9aLAc0uplnMcmnybD325rVtmhmjBEIAPYitDIx60AAdAB9KYHE67LYB23wnzR8pIGK5KNYWRgnA3dMV63La28p3SQxsfUqKy4NPsXEgFuoIcgkH3qGhHl15p6TRuCVbj05rlr5JNP0258kuvHUGvfDo9n5m8Rf8AAc8Vj+KdEs5tBvY0gRW8supAyQw6daWut9gPjqB9SuGc/bpzHuwDvP8AkV0EWlNIh86RnHu1RaPYuhCsnRz2rvUhj+zFRjOK0eg2mjM8M6PEb+MRpubOQc9Pzr3CPw/dSfe2jjua4LwbBt1KAHAyfSvoACi4jxLxfoF1b6TcTnbtQZOG6D/JrwLTbQTwh92NzHdX2rrtqt7pd3bvja8Zznp618uWthBHK0KNtWN2zk+9A7FLR9NeacBQSo6k12NrbmKR0I4HvVS0mjhlVYmHpUhuSZH3vgnpSEez+FNPtX05ZHiR2ZjkkV040+zGP9Gi4/2a5zwK5fRYyf7zDr712NMZ5X8VNDW+8OTNawqJYmD/AC8cZGeK8S0jTw0AA42jBr6Y8Zts0C8x/dHb3H5V832NwgXZkqSKabTuRKPNo9iWOx2sSWGO1WWs1LKxKnFVRcKQQGLYPWr0ZU4J+uKr2sjP2EEb2ixRi+t+ON4r6EkLiJvLALhflB6E14P4WtXnuo5SCqB8g174vQVLbe5pGKjojyO68Z67bSyxNoD7oyedrYb0/wAjNcDPquo6lr39oT2/2SdcKI+VJAGO9fTXY8V8u/EO9cfES2tUMgURLuweORnoPw61LdrWNEnv2Oyl8Q6w2A+5SBxiq0moX74LXLJ7ZrPlByu4txwarzLz9489qRJRvNSlEm2XUQpHQA1my6jYgYe9BPXjvXBeLD+9dkyDwDzUek6bDPYrLJuBye9AHYnVLEciVqgPiGxRT88j4PTFcbf2otYyytxWnoKWk0W2SNTIT35pgaM3iOzuMKbck/SteEwPEssUCc+oqmLSGL5kgTOfStaOPMShQBnrQBnTDccbEH0FV2s45Dhoxx3rXW2y/J4p32fYCSaEhNnLXA8tspwEOABVgMWG49TUN25851wKcjh+QMDFWZiSE4OM81Hlhjtins+M8UxMuuQBxSGzstIkWTTLi3z8zLxXENC0blSAMHFa9jdi1kH+1TL1TIjTKM88gUCehQA4yOa5m/LC4YjGTW/E2VLd65++bM2femMlSTCLhetSgsFx2NMJAjU4JxTiC2ADyeopDRIjnG0Dv1NRsCMHuTzTmBDY9Ka44XHUcmgRnagm8dOTWBcLtTk4rort8jcoxtrFveYzx2zxSKiZiQZUZbmuhgCiIKD061zyEljjkVNH5hz+97UIZvKVU4ZsgVn3pAOUI+lVlhmZQQcg+9I8DdH4I96QMifyyThue9RRMSDknANNMKkktQi+UgDUAzQaQMu0HHNIzKGBzg1GFBO5Tnjk1XZWyA36d6YEr3KbiA2eeal+1DZ/SqscSjO5c88VIwQp0wRSBEMrCSQN0Hap0B7c81XYgOMDhalUglST+FAyT7S7HbzkDAqV55dg5IxjJpsRVZjjpjnvTnIYkjgdxQhMsQzyKjsWJB719q/B9y/hG2LEk+Y459AxFfFkShgAeE719vfCuIReFLQKpCsWYZBGeeTz75pjR6LRRRQMKKKKACiiigAooooAKKKKACiiigAooooAKKKKACiiigAooooAKKKKACiiigAooooAKKKKACiiigAooooAKKKKACiiigAooooAKKKKACiiigAooooA8s+Msrx+C70IxAkeNGx3G4V8QMdwweSa+2vjUM+DLr/rrH/6EK+H+jZHLZPFLqNp2XYlbBIOMf1p/BGW6gYGaWJQcsSKifDA4IoJI25Yc496kDfOcjNRsQAORz2pQDlc8A0APfO8c4B71L5hG1W7c/WoFxgZ7d6T52fnoO9MRZmdWQgDcpqGMbMlRiombI296mTawXIwcdaQDtm7k+narEE03lmFTgGmZVQB3xxS28m1ycCgZ0MC4ixjgDJrt/CHzWj7SOpzk4xXEWju8TbhjPSqJmlhZlguGRc84705K6CE+V3PcIifMBZlGPcUToJ8oGBVuDzXiLz3ICkXL5+tSW95e5Obp8/WsfZ6noPG3jayNe/0KSPVJYo9qxNyCTxzWe0DWwZC6MF67TWJem6aUytM5JJ70tmLl5lRt5BPWtdjz9zprK9jtYSTvJ7ZpiDewudhaRuQMV0L6LEIY5pGzx93NWbVoA6eXFuZeMVEpWFexQTQDqjx3Mv7tcfODxV620+ytXZGEYXOULc5rXt1lgAe6Yhn6L2FYupLIz4to1dieTn7tYSqNysh2LSJarKQRAxHRCOay7yeKzLebZR/P90helWbfTo1aN4z51yDlgGqZ2uru6lhkt0KgfKx7VvFPQLHKz3NiZMSWQGRwRxTLrR5rxUmtYwYwM4Jwa6SS2s3R4JGRp+xXqKl84JAIwRgYGM8mgVjhZdGuUVpCgDJ2BzWIPPdwgiLOeBXoc8skU+0xkRcZB5rReO1tYzcxxqXI+XHY007g0eVMjRN5UiFGB5zWpoel/2rO0XmrGQCcucCug1bT0niE8kgScjJGetc/bxXdjcCSJSdvUjoRWgJHU+F7VrDWLd5IiyBj8wGenevV9W8a6ektxZsJPMKlV+UccdOvWuH0/xVbyqY3to49i7c461wtsyzas1yWJBkJGewqozcdYszlTUk7o9K8P3ctzHLJKCCzErkY4rYPB65JphMEUUMrOqRkcdsmqUuo2cJwZefQmvep14Uo2k9T52pSqVG5RjoaRYA/eFMMyhh2NYmn6jDMJnDg4bADf0qDUbt2kG3AGeoNVLHUktNfImGDrN2sdLyQCEPP5U1i2QMAetURdwxWW5pxkDt1rMi1m3ZDmfke3NR9fgl1bNHgqt9Ebk/lwqXkbj2p6YaPch3qw/KuY1u8judPcRsCx6YPOa0/DjSyaaiSHDAd/SmswhddVYPqEuVu3UmuGiWKQcFhSTNvsARgOV4BrCnIh1BjJIAB2zT4JmunacviFTgCuCviVUudmHw3LYpo1xEN7oWAb5sdak8tRcNIcbWGeav3RWK1kdW5PSsq83BIcHBYcmvMPYuQ2y5uJUIUBhkEd6ybS4EN26ZJBJH41NAz29wWkYgYwDUUAWXUgsYyM5yO3vTYI6AoJFYsnbgntVB4YxZSxlh5nrWo6A29xmbnstczIZUDA556UhmnZSJaWyRSsM5zwM16p8PtatbPUJpGk4SE8EdenArxMu0cPzN838q73wNpyXt7CtwQFk6D1oA7Sy0a58UX93cXKvHIW3xMTgdf5civfdP06O28h9gMscQjZ/wH/16r2lnFbpGI4wrABc+orahXaKBk5OK+efiYzLrsuAObUY719DV89/EsFtfPAIFr6etMDrvg82fCUIx0kk/9CNeLfEmNpdXfbjhhnP417f8JV2+FIMZPzv1Pua8d+Iyk6nKBz81Amd58I8+bOCOi8/kK0fjEAdKBwMhTyf8/Wsr4QTKZ7qMZztJ6fStj4wNt0k8c7TSTBnzN4aLG/tAT/y1GK+7bDizt/8ArkvbHYdq+DPD8gGqWY55kFfelhn7Hb5GD5S8Zz2pjLX1pCM04c00mgCGUABielfFXj1A3iW/3kn94Aoz04FfatwT5b4OK+LvHMefE963U+YOP+AignqZUNtB5afJnHvUt3GBaSFY8Z54q1DH+6XPc1caMOPLYcUDRxsYEURR1Ic9OKIBCpywOc06QtJqDRseB0p4QFTgjIPelcZ0F7D5uk7YwSTg1Sg08G0jBkYYHzCtrSXElmyHnaMUImFBPHNAjMi05Vt3cMTiu/8AhHbNJ4gEnBCqxORnGB/+quc3xpaSKzAHsK9E+DsISeSTuQ39KBn0OMUUgPHvSimAnelNGOaKAFJxRSGigA/Cm0/ikPWgDjPiArN4X1Xyx8xh5PtkZ/TNfG3hpJLbVbHzXOCwUc+ox/PFfZXxAl8nwtqT4ziMcZ6/MK+RNGRZ5rBk4+cE456HNFhWPf1UOuVwDiuJ8aJfXFsqWKMZARnaR0/Guq8w7eG71GV/e/NSA+drm61C2kKXOfMXruIyPyrprLWtRtYVuokjbHJLAHiqni2LzdVu07hhj8hWloWm/atMmLNyFyBmjzAg1XxZeapZtaTCMLKNp2p7/X2r0rw+PI0e3jwcKnX15rw2ZPKuQmOFbtXvejoTp8GT1WlayA39K8Uf2PFIBbmUZ6DrVa6+JtwkhVbRBgngj/69aOh6Aup2Ny2QHPCnPSvHPEFhc6frbWsvQHOfUc8/jigW53q/E7U5gQkMSkZBO39aanj7XZGHzx8nsg4rgUiXJCgcGtG3RS8aAclhQlZgke1xW/iXUdNS8h1BYxIu5Yx94j64rzWfWtXt5Ck+oTo6HBDNnBr6H0VNmmWq5ziMV4j8UtMjSO4nYqGdgw2+5709i9/UzE8R3DH5tSY46fNVO41dn5fWHBB7SH+QNeFykx5VnYEH160RR7kJZmO7/apWJPc4dXccrrDjH/TQn+tTza7IAFTVmAxziSvDUjCAcHj/AGqlcqrAENkjrmnYD3K2u9Qu5I0W/uGB4BVz0rrNW0zVrLS5bs3l0GQfMC54x/nrT/hfpKvZQXsoRtg+Tk5Fd/4xDHQL7acYjyeD0zTs+gHzhoV7r1xqUUH9s3IVsk5Oc4HpzW9r91q2mWwZdWuC2/BwcZrH8IK0eqxqxzyyg/ga6XxpEGgQ999IDkv+Em14oA2q3Ax6HH5+tbel61qwUL9ulIJzk89a4l155rt9MhD+QoHDUmB3+kX+r3TxEXDsC2P/ANdemaqM6ZcBj/yzOc96paFp8dlax4HzlcnNXtWGdPuf+uZoiM+VNQlayumCD5Wbjir0FzvYfKVNOv8ASbq9nQRxZwc9a0Y9CvjIoEROBmqtcTmdP4QlVtVhzwen417r2rynwhptxbagjyRFQiHJx6ivVqBlHUgfsNxg/wDLNv5V8shVjMzk4DO2MmvqbUgDZT7s42HpXy1d2xkk25O0yHvSJcrGFo7GS9bLHjOBXQuikuXJOOlVtP0qSPUDtXK+tdA1lKWfKnH0osF7nsXw/wAf2FFxj52/nXbVy3g+IQ6PAAODk/XmupplHM+MADoV4CcZQY/MV80W9nL5mUjLLjk46V9IeNW26JOMZzgdOlcJ4ctoptOk3Iu4p1I9qVyWeURRkb8DADVcViHUdwea6T+xiA7Lyu7OM1Bbac0szPt5HHBzTuI7DwzqSRLBHGmdzYOa9lByAa8R0DSJYriIEhRvzXta42j6UDQ8Gvkr4hrv+KMPONsaH6/IB/Wvq+SVYo3kY4VASTXxjeGef4gXN3N8xeVtqkZCr2x+VBR6nMq5HPeoXXJB7gVabPmDOOBVacgM3rikI8d8Ur+8lJHfirmjAJpSsuTjJo8UIwjnc4wSMZrlLLVTDbiAvx9KARPq11HcSCNWOVODxWhociwjl9vPJIrCgG+fJHfNdOnlRx/d4HWmB1oUOmUO7vkVoxR4jHrXI2epRwoE7jiuwtn8yFW9qQNDdu3pyaY/Bb6VLkhs8VVmfjPFNEs5K4YC5k749qapCqMHk1FdSDz5SMg55qQlcAnGapMze4HDDINSWy7js60RKpyCPpzSQMYbgntQBFL985JyKv210DE0Tc5FVbz/AF4/2hmogCCeKQ7XBgI8gd+1cxfhmlAHBzXU4yPeueu1zcZJ6UDRJEAsXzHJ+lXgihQeM1Tj5xzU7OF27iAfegEESlwx2nGfSoXUIwyeTXc6PHaPA25oycdSe9cbq0sEFwwwCO2OaBoyrtgVxt/KueugzpgdB6VsT3MciNtOMcHNY1xJmMBGHFIZlqdjBQOprYWONVySOewrKYAoGIJIqzG4ZQQcGkBp5QD5ePrVaWQhetJnGSDmq6MZMg4OOlAyE4YHcSPTFP4ZQvoM5phRwpzgY7UCJn+Yd6QMljUKThutPJ+YDrioQjknginrExJHWmBLKrJgdzUT8RnjFTBGCgnGR0qF0fyt2frQBVkChVY5z3xVm1RWVj1/Gq7NhT3x0BpyShTuOR9KALkICybuMU8JuYsOfaq+8hAV7ino/wA3HYUJAasQBHpX2h8JBjwnbD/ppJ/6FXxRA5xzyK+0vg8f+KRt/wDrrJ/6EaY0eoUUUUDCiiigAooooAKKKKACiiigAooooAKKKKACig9qKACiiigAooooAKKKKACiiigAooooAKKKKACiiigAooooAKKKKACiiigAooooAKKKKACiiigAooooA8m+Nf8AyJlz/wBdY/8A0IV8TsuMNxnPNfa3xuGfBV2ArMfMjIx2wwJP5Zr4nO4j6DmgTLSL8pBOCf5VUYD51Tg+9SbsH73PSmFSVYqOcc0gK6RscMeMVaYfdb064qo7Y68H2qUEBMg/WhCE3DHTmkVm7dutOWZU6qKSNuTz1PNMCNlO7tUm8ADOce1BwXJXgU4oXTBA60AIzjjFWYXVWUtj34q1DYNdWD3eAEh4PNUU42/xCkB01mySIwVuTUDW07htsLELzmqdlOYJyVXIx3FegaNqthb6ZP50W6XGOmcen86q5NjhYoX+YPGQRVyPyhyQMipre5klEkckeAx4bFT6XZrcXrwswUY6sKTY0i3Zab/aTLsK4H6V0VzZRQw/ZoIVMgwS461Bawx2GBbPu3HDN71anvbew3gybpG4I61zyqX0W5dtCO+a5gWFYcM+3kUR3q26h5VAbHNZM175l1GLJXJAwzdRWlBYmVS99G20/MKpRutQOUv9fuprt2jOVBwqdq0ZLqe3h826XyiwzVTUJdPs5BNbwkvnhSeM1h6lcXWrSiS4JC9MAcYqlFIRq21yBMXN4YlPIx3p1xqrq5S0uyzHksBxWBJpzoq7MkEcc1UdGgQjBVh+dWBZ+1SSTHLlW6Fh3rooLRpI0uPPxtPQ1zNnAs5LuwGPTpW28kkWnzR4V0HQ96QHT3V959oI47ZpHTq4HFZo1NpLY24gYS9PYVzdjfz2aqI5mAY/dzwKllv5BcrICucjgChITR1FvZPJGkl3949FrWhjtQjBgB7DvWWLg3MIkluY49oyqk1Va+RoQqrhs8vVDIbqytXSRowUOSTz1NR6Xp/2lWCqVH941o2lncXEu/AaI+p4q7cytAfKjQrleNvQGi5JSvba7ZEt4pAVQdz0rEij3Xe27cgqMjnrSJeXFtJJv3sx/ixkVnNK08peQ/N2PSle4WRuQx2bPJMGeJR0APBrOmv2JIQseeM0yK2a6O0OeepJ4FMmijty0IlSRx0ZadwJHupUQCR8g8AZ6UtrLAUKt1b+KsVo3dnyelRqSi7mBC/rQM3hcbGzncM9K62x1sR2/lqMZG0nHSuYtX02W1BBIkA+YHrms83KLuWPPXJBoE0jTvYJUuWZmaVpORitCwNzbOscqOIyc4Iq34a1OCS4RZokJIwCex/GvTobGGaPzZYck9KV7FONzjdRjR4NxJX5eF96zogLqNJG/wCWfFdZrkEbQEIAHHoa5/SbbdIYXcIr+vSi4WsU7uOKWRV4OPas22YWdyzDuOM1v3+mpa+ZKsu49u9c48Rx50jjqM5oEi1Gsh845PPNYbzO8zRN07V1MVzE28Ku07Oorjy7fa3diCQaAI3VvOZCcgV6/wDDuTfqVpGACRgZ9K8rdWZpJSuSK9E+HEznWrUbepwTjPFCHe3ofXqDCqPTFTJ7U09AaVOpoAkzxXgXxJJOsSqRgfZxj3GK9+rwL4lf8hWbLDHkDp24NMUnsdf8JgP+ETtyFCgs+QDnv1/+t2rxb4iMRqkhH94Z/WvbfhWmzwvAD6nvmvFviLgatKMcbv6mgbO0+Dxze3wHTac5+orf+MB/4lGMdVNZ/wAILUILqYnJPAH5c1p/F1tujsePumgD528K6d513DOfuxuMH3r7asiPslvjp5a4/KvjrwfI7+TAg+Uvkn8a+xbLItLcHk+Wuc/QUuoyzSUpNJ60wK82djHttr4y8b7v+ErvwP8AnqOn+6K+zZGHlvt5IHevjPxtME8VXzlNwMn9BQIhjBAUE56VoSyIqlG4ZxxmsqOQlhJ92MDkZrm7rUmvtWgVCRGGAwelICwkTf2wgPIznkdqvHTkaR2Vzkt0qOMSNqhycY9PSurS3WJpHKjbjK/WncT3KFjE9uXXJOV4q55bpbRzMvyvkCo0uw+VAG5c1atb6PUdOWCOQBomP1FJFPYgudMaW1edMnC5OP8ACvS/gvgJJjHG7PvXL6WGawnjOSW4ya6/4URtDdzoyFfvEZ9OKYke7ry1SE1GAOSOtNbd3PFAyUng0gpoO4U4cUAKetJ2o60pPFAAOtKRTQaM8UAcX8RcHwrqYJx+6HP/AAIV8wfCjQW1ue3Zn2xwsd34Cvo/4kN5nh+7t0uI43dMNuOOK8S+FlxFos8STFEBLBmb1JA49KlatryE0ekaho13a3BjSEtH2YdDVCRTH8soIOK9Wk1bTGOGvITnpznFcD4v1fT5vIitZYWLH5yo4FCewj5s8UyhdauMk9cYrt9Al3+HpG9Tj8j/APWrg/FVvM+rXOyNnBOMg9K7rQwkPh/YeCwPHvTuDPO7gBtUI65cV9GeG7R57a3jCFgVIzXhdvYM+ptIy4AIYHPGa+mvDGr6fZWSLPMquq/d75pjOy8PWJsLERsMNkk5615D8R7VG1OFgvzMuePxr3WKVJ4lkicMjDgivHvGyu2sRgruCquPp/kmkB5LFDdEjELD8K3LGwuWuIT5ZGHGcj3rt4WgBXbCD7V1Fv8AZi8X7pRkjoOhoEd9p6eXZwKeoQfyrxz4rPizm5wfl5x617UpHlDHAxxXg/xQkLWkwA7j370ntqWtz5lucswyM5PXFTAbY91Q3E65AI5FLATMNm4DPWqJL1uolBwcmoGVhKqsDyau6bEIXdWPK+lVpSWumIBOGoA+0vh1D5Xhu0B7jIPr2/pWr4tYDRLwkE/J/UVB4JVU8O6eFIOYgePXJpvjZtuhXfI+70PfkUDPn3wwo/tXfgfK3Arq/GeZIE9Mjp2rm/B0Ek+qrEo5O5s57V03i2IiFQSM9aCep5s67nVFznvXsfgXSTcrHPKnyxnjOMe1eWW8H+kRnd3z0r6U8JIItIgAB5BJ460WBHRqMAD0qnqo/wBAuf8Arm3bParw61Q1Zsafc9f9Weh9qCjy7RhuEfc5OTXQNdpHdqm8Bj1rC0zaLSN165PB9a83vdXlfVpwN3mIwx6YqrrqYODbufSlk+XPzZBFafeuR8MXyXdpCWYeaV5HvXWgipNY3tqUdUANjcA9DGf5V81lPnUHP3zX0jrDiPT7ljjGwjn34r5+toBJIgyMhiaFKzFOPMrHUaXGqkfJzjmtYxBixCgAiq1gqgfOwFaAuIhuXqfar5jPksdzo6bLGFecBe9anUVn6Wc2cRx/D/WtDqKlvU1irI5TxsSNCucBj06DPcdfauH8MHFk3ptrufGjbdDuenI7/wBK4jw0uNOLkY+XpjrRF2ZFRaD4yAjksFAJBzXLWt9BAtwrXCB9xOPWta6mjS1fzmK/McY9a8K1u6KXEskDFh3x3pSl0JSPXrTxUttMAZdwHrXSDx9CgIbjnAO3NfONremdcSDY3rir5n8sKuN+e9TqLl1vc9X1XxxPqMbQQSbEJ5AX71cESo1KO4Lgt6Vi2skasXkJQ5wA1Q3UyJKJxJux2FS7tktSfXQ9MOqj5RweKZJqSFgSa84W+nk/eOrKlEV8LpyICzBeprNxl3JvNbnS6uIr5HRsbT2FcH/wj08krbCoUcjJrdhlbziW6emalu5pkAMUbEDsKlSlHoQqs09UZqaPJH1fn1FWJrS4fZGMKg4LDrUs1xP5IkWMMf7vemwzFwqzv5Uj9FrVORsqj7ExsDGm7AYrzkmrY1yK3jWINggc1zWuXN3CpSInaAMsp61xBlkkIGT71UW9S4u564viK2IO5+npWRe+Jo3BSEHGOorzKSQxgkEjBq9DtZOGAPXpVFs3pdQ85FDNgnqe9SXmoRrbqI3O8DGa5PfkMS2cdRUPmBVJ4OeBTuKxvW2szwFizZJxjIqZ9cuS4JChe+BXI3BIZcHgCpWkQorjJPpQ2M6RfEDB/nJbB7iifX5+w6HsK5gDeA2APwpzuwG3cM0rgdGNauFUNnv0NR3OoyTKHCj3NYAO/BJ5FSs20bV6Ci4GjDfybssduOx71Jc3Ujqo38msoKAu4cmld2bHbB9KYIv293cxZVZ2GR61TlupZWAZie1MyYyN2DkVCBnJUnP0pDsTINx6nJHOaZtcBgMde9M3gE59OTTRJwMChMTRLKSEx3HpTU2qcZJBpx+YAq34U0DA5GD/ADoBmklzGi5I5IpGkwMgAfSs7C7ST1HTmpAxYDI47UDJ5DlQ5xzT42ZIuMe1RNKpKgcZFRTSHaOOaAJJJTu64BNJHKwOWbOP1qBCzHY+MCm4JYgetFwLQc4Y56fw5pN+/gNgGol2EuRyQOpNRLkqTjkelAEnlOXDL0HUHvUoI3ZK4AFRpIyHnPPQUokyc54zQBCzsH2jgGrMJJOO1RnaCMgNmpY1CElyB7ChCL6nDALjNfa/wd48H23/AF1k/wDQjXxIhAJwME9K+2/g9/yKFt/11k/9CNMaPUaKKKCgooooAKKKKACiiigAooooAKKKKACiiigBD2paQ9vrS0AFFFFABRRRQAUUUUAFFFFABRRRQAUUUUAFFFFABRRRQAUUUUAFFFFABRRRQAUUUUAFFFFABRRRQB5N8al3+DLpdwX95Gcn/eFfErttYEHPY19sfG3/AJEy5/66x/8AoQr4pGMAEZ96LvvoICWdjgADrSksExxgjmossCT29KkLArjGM0hFJ3BwpH1IqVgFXCkkU5lHVjxUJ4BwOKAFYKUxjkdDREcMMj2pMhR+NK0fAYHnPODQBYAABO3rUiIDls5xyajSQD5epFWVIACqOvU0DJI7eY28hjlIiPJWiwuBaTR7oVlI5KkcVu6FbvPM0csX7raRuFK+lx2cnmgl9zcCmJsPLEiy3TxCLccqoGABVAuWBHTd6V1muIiWsZCgMVHFcNHLIbjao4HXNNqxN7mg7zhGw+Ao61TtbmVZMq5z0JrXiRXZg7AZHes+1RIrh49pJPINKwz07T7VWtYi0qggZ681g6pYrNcYXIcng9q0kt/KtVaaRg+0YUdazRcX8aFhbHZ/eJ5xXJGm4yb3LuX00+TSrT984V3bK7Rkmqjtq9yMC5Kp0A6cVgrd3NxeCa5uCNg+UMePyrTXxDbMpaWLzJFyBjgGtVzW9RMxtQ3wSLC6CfafmKjmtCK5tbmWO327c9B6VStb9oLiW4RBl+zc9aoxGI3X2mRiCpyAK1igOquFijlVFRyYh+dZbxx36s8i7GHGKtLqMbIzqrncMZArlJZHZ3Cykc9BU9QNA/Y4YpI4xz6n1rnzPKsTQiQ7G9qkXzXl2n7ueCK6Sz0O3mttxd2kxztp2C5ygU5DNncKcwLfNzV27tGtww5I9c1DGRsxznHemBErMzZc7h2FdXptsHswrzEIOcYrmsoQCOvpWpGsoi3JnHpnrTEdhayxLG0cTFQvv1pwv4poWiKYK9T3rklnlkkjUKQc8gdxVuYN9p2oNhfjmlYEaFvbXEheW3aIRAEMXxiuOuiomZQdz99vSuxbQpli2PcMqPzwetc7daO1vC9xGSyo2GNAWM0zXAG2KQonTFUXV1chicn+KrsSkuqyHINacgtdg8xwPbvTAwRMQoGSc1L5mUI2kimgRtISvQetPUIXODj1oAbySNp2/wBavWrwCYC4G5QKpkEuSeBTjHnOMA0mB0mmTWkeoKyQjH8PPQ17LYXrC1zKwIxxntXgMeQU2dV5JBrsjLMYECyEZHFaQg57Eydi/rGsxR3LYfcw7DkVoafKLiDzlUqSK821GORZSiKXkbk4Fb+lyXdraYKEKfXrioejsVe51U6N5IXl9w+8a59tNkmbYJDhTnGK3LO6juoAm/5wOQa6DSbItIJBgjByOtIDzuc+XceQmSSMNVN7HMcjhiCOxrpb63S11GSR15c8H696oneVmQj73TFG47GRBKwsZlPJAr0PwAqx6tpg3n94cnHf2/z6VwX2Oa3TCDcrdRXpPglAdVsWePAiORn1obE7H1OpdivPGKsoecd6yY7iFdrC5QjHTNWEuoBLgzxlj0GaSA0iTXgPxKb/AIm0wOTmAHBPsele9hgwBB4r55+JB3a3cKAM+So+vy1TGeh/DAj/AIRi3bp1PJz2rw74isZNWlJA++MV7X8MCR4VgDHcRk9McV4n41YTaw5GPvetKwM9N+EcpK3SNk+hx24qf4wru0o/7hp/wptQlvcTbgSxPGeR0qh8aZfK0lfmxuwo4znk8UkwbPHvBauJISGAG/p7V9jWZH2WA8Y8ten0r4+8LWa29hFdGYFy/wBzPOM9f0NfXli4NrbhiMmJTyfYUdRl0MM4pGYAH1qJ2C4+YCqE9wAx9uhpiuLdOVWUY5IBBr4x8a3Jg8SXoZDtDjB9Rj/9dfX89xzk9GTAP418b/EWZX8R6iPl5kwMeuBVR0uK/bqc1eawHTy4iQD6iodMYSXcR7ryc1npFnAxknpW1pERS7BZcAc1IzoredI70hhkvwPY12kQWVB8wyR0IrzyAm4vl2rkbuT6V34lt4WVGXLADoaTkOxkXe2GfZGmSQc4FcBZalNZXkqRtgF+ffmvR754WDSRrg7a8xNvK80j+W2C3HFCdxM9v8H6g2sW0yyRhfKBJb/P1rtfhpeG61e5CHCRllKkdR6g15t4HiittOfzJAsjE5BIFej/AA4RYNXunJUbwcc1QI9tyQzfNTzIOnU1UM0e/G9QfrSXEiqoKuOT2NJgX1bjjinCQYrINzHGfmlXJ96siZCOJF/OmF0Xd4zTWYY6ZzVJ5o1BJcc96ha8iHAcE9yaVxXNAS4z8uAKUyccVkyXy4IDDPqKrvdKBgyDp60wbPn34r3U7ak5jeTYMAjd04ryyDUJVQSKOh4PevVPH0Oy+lecExv8wUdxXk2o/ZVgHknBJ+76VmpXC5twandy4dpBtzjGeTVa91BluVXcxzgZBrEkMIgVkmweMgHnNUvNKyZJzgZBNUB0txfbXmCsWyOtVl1h0gMXmYOPTkVzP2kMZCWOT0qa3niUYcDfjknvTC50serlwivvATBLDv8AWtl9W3uskMmVHGOhrgTfMpdY1UKfUZqSGbenCkN9KYz6F8J+NblTBDKVWJTjJGMj3rr9XMuoXwuozF90fLuAr5fFxfhEaMONnOR3r0XRvFlxEoN1ChJ+6StRK/QD0h7iawaQPGuCN2f6VgQ+LZd7bkGFbg4rGuvELTcS7MuMBVFYo2TscSbBnkVF5NajSTZ9B+GvGlnqoEM0gSYDHKkbjXCfE8bLSVmxhsEd+9cj4adbbUBuAI9TxW78SZ/M0lWB7KOPrVpt6jaSZ87XDocjHINRwv8AvEI4z1FQXJKtk+vWnQDcVGRnPFUyTagbEzsG59qjWTbMVx949adaRnzmAYYxzVcqfOAz0PTNMD7k8IyJb+GLKQ5CpESe/c15t4s8ZR6jDLYRQ4UHHmN39cV6H4OKz+F7ZQu4+WQV98nj+VeDa5YyJqN38m0hjwBUydkXCHMzS8HX0VlrIuNgIdShyenHWu91dEvUQNJEuT1JrlPAfhv+0P30knl7GLbcda9fbw1pzgpIjMCP73SjUlnlyaNGhEguYWA7Bs16N4Mv7OWzeCO5DNHIwII245rz3xDps/h+crZ2MlxDIcqVycD9a5K48StpkyW8lqbQM6jBUjOarUSR9QtIinDOoPuazNbniTTLlmddpQgc9T6V5tpYvtWhaWzdplHeRsYOemTTtatNSs7VpLiKSSIEZCHd+OBSbYzlf7SaCERhxwx7VzVxNGbmS52jeOvFY3ie8u1CzW8DonfIxiqNrYajfaSb5XGzPPPI5/8A1fnWUlLodkJ00rNanoem+JRY+W54J4HHWvf9Ju/tllDcHjegPWvka0jkFtFPdAeQvKnPJ59K7WbxTNBbxFJbtYQuFKxnH0zWiVjkbR654z1W1t7V7czKZiM+WDzXhya19numynCg9e5rBvdQa6uWmkMjbjksw5xWzo9sdXvlitgn3f8AlowU1lMrT0L9p4g3oNzHIOOldnZTXBiDxpuVufWsWfw7daRNG95bxCOZ/LDBgQD6n0pl7eTeH5JEuC6xo2AAuQfStLaGZ7To+o262UYllRGXjFag1C0bpcx4+tfOM3iaGONTKzAOeDg0qa9Y84kbnnrVAex+L7qK60mSG3lDs7L06HBz1/CuHsbma0gWLAwR2rmrPVU1CYW1rKxODhe1dBdw6jp9t5s9qAB6mk2J6opau05s5mNvlF569PevGmkinikVo1V8nBNd3q+syXVs6wzlc/eA44rhBbsASwByeopGb0GiCCGEnAkbHaqlu121wCUAiIxj0FTGGSOcMijHuake7naN4YIgrdzQLVoW9VJ4gGz16iqkS2lvGGAaT1Bq3aTukA3xbjnnNS+ZGQS8YA+lMTTIzdpcARCJgpHBpLaOC3R4o5AHanpc28P7psZPQ4qpLbxyS+aQUI6YNSx2ZUt4rm3nadpgxz9wntWst5cSnzGZUjXr71RgEFxI3mOdydc1XuFlecrbjdEeD6Ch6iepYhaRbh5mnBQ8rg1XurK8e5E0c6yM3TPanHy4JBGiEsfWtCAXLDdtVAPQ01oCdiC+hl+x7JGzIDk4rDOiblWSOUKD/CTXQbmjeWa5bjGF96z41fUImjUMjA5GRjIpJjTscs1hM7tEsecdTVYYhBXqRwcc12TxeXH5cbYcjk+tcbNaXMMpdlKAmqRd7lU7SMY6nnNNcgKBt/E1McE84pJQqgHGTTKK0UIkY7ugpSoic/JkAcVKeG4HBpgG4HJwcUCsNUHlueewqNgqLkrgk1OiZUNk59qY4IUDOfagY2EBVY5yT6UrMQ3cA0iEKxA4JpTjPTnrQIm3qVwowB2NIhIQ88E1DuxnJ5+lSKqscl+KAuIQWwpwSOlKxbY3JDCpHVWbOePWhVGTuPHY0DKnLDDfhUyxksTkYFOZAE+U8jvinqdgyeOKQmiNNvboDih9u04IIFOI5IHHOelMdD6e5psYiPheQKcqsxG3nA9aaFVlH5URkqTt6+lACkAtjbz0pCwzgjPoKCXZhgED1NOVMNnOR3oAGdcc8UiEEfL602VFJA4IPalCmLGPWgBrqrjJOCDzTxgDA7jvTTFklz0HUUH5sZyBQID1XHPNPZDGOTkd6TPcL0qQIXx1IHNAx0cPmkYABx3NW3t1hIyQxxgj1rWttP8AtGwqp2Y5xTNQt0jdYlVlUdzRcTZnojFj8vQDFfbfwfUr4PtSQQDJIRkdfmNfE8OQ7An2r7X+Dw2+ELYf9NZP/QjTKR6hRRRQMKKKKACiiigAooooAKKKKACiiigAooooAQ9vrS0h7fWloAKKKKACiiigAooooAKKKKACiiigAooooAKKKKACiiigAooooAKKKKACiiigAooooAKKKKACiiigDyL438+Crn/rrF/6EK+LM5AA5HfNfavxsbb4MuTgH95GOR6sBXxOFCgE55oE2BZWO0ZpFIHB609wCMkZprKGUbQOaAGTjtzyO1MzhQBT2UkcckUzBHJHIpAI64Xd15ojPQkdaefmFLyTyQR2oEO27OcZzUyFV+Z849qF+6Q3UU2UHYVHSmM7/wAN3cEqG2jbnaTWa0ssl/5Pbf69qwtHfyLmMqw6EEf0qSe6Md8WPUNxTM3qdV4q/dNDGDghck+tchCSWZzgc8it/wATXAuYLSVjtdkz+NcUskgc5Oc0NjStodC11brHsZT5hOAaoG4Pnh1OCves1iWwxbmtfSdOutTkKW6Dbj5mbpSQ7naRayotPMELyhRy23pXMy6lqVypjimOzOQB2HpXYLZPBpJt1kXcmfMArm7a4ttOjkdoiXZvlyOtSrIrm0CCzluVQzny+McnGar6npklsyRW+JC3JCnNde1xA2mLcSoplI+Uelc1plwktyTNG4AOd3YU9STGiW5z5TRNvHQV0+n6LvQvKdp67SK2JNOS8nkuluFiXHybTgmnXEV/YW63Kv57HjaKQzJkddPVkVVkLHABGa5W7haM+YUxuOdvpW/E802oKb0CJ2HyAdqbqVozzK32hXU4HXpTHuc/aXQgkVnTPpW09/dQIZIIzHE/t+tUdTsF0udEJWVnG4YORV436m1/eEfKMAelAGI808iESHcoJ/DNUJP3bYAwuKutN5UEq7cmU5qufnALLxjvSAfBGZQAcZPSught5BHsClsDnBrKghWTJZ8ADirVnqX2Asqjex7mmBtW8YDCfyNioMHnvVa7tZC73SkkdRmoV1WWY7GwqMcnIqDUL4S2+yJyuOD70MDSuNRuZ7EAvsK9/auaOqXZgktfM3I5+bI6/jVEeaU+dmP40RjPzDqDTuGw8zBHjBQcdaW4kifJ2ENTdgznqfeoyWGVA/OgREuTj61MF2ZI49aeEIwM8daSb55PlBz3oAVXGMjkk9DShgzAYwe9XLazknj3+QxC9wKsR6deTcx2khA/uikBHEMEnP5V1lhDNeacwhjLSIcAD0q9pNiI4FjuNKZ5N2d5Hv3rr9IE9hcTyQ2oIYbdh5AFUpOOwmkzG8M6RFG7y39s7y7CFG7vituzsbBoZhPBJ5nIXnpUnmaobgv9lAX+dayPqATc9nCCPXrU3uPY4LT/AA7Mbn7RtIj3EgE44zXpGh6b5O6RASMHANUrCW6uLtmlVVUeldFZpcFHKsNu09KGgOD1zRLhbmOSaM/M3yiua16zewKmEZc4zXoOq3N49sUBJYdDXEwm5uJAk6ZIPU+lIbZkaeztMgkX869JtZIoAERQrYzmuQhhjS6+ZApHataeXEw2joK8vGOTaszGUjcnvXVSUnbJ61DY3NxDIlw1y4KnIFc/eXLxgsoBNILgvsLjtxWdOVWMdyHUbPSW8XXcOcSjOOe9cNqN/wD2hdNc3EgZmOCoGMVjvIZZu4FV7gGGcIi7t3NbwnNP3mUps9C03xN9itBaW8mxV4JPWuHvhDcX7TzTZDNuOKyblhCW8zqT0zUjxqsSvGN24cg10czXXQrmt1O/8K+IIbB5RaT54PB96oeONTPiSMW1ww+UjaV7VwVvbTxAyIRGDV2SWPy2PmDcOpqE5N/EHM7m5p1hY2enrGm8yAZYknk5zW+fGV4YdkcoXyhj615xcX2yNlE2WK8DvUFvblLQzMzBzyc+lbw59bstSZ6RF4o1VowxmzUsvjDUIlJMnt0ry2PWScRhsY9qZcXbPFIW3NgcelRySu3cTu2emx+K7m4j3G5Py9a861KzttWupbyaYszNzg8U/R4SbNpmyu8EKP61JbQfZUdyfmPODV2fXoIrWVlYxyDapZugJNbps4EYOFUfSuYnmlKrKhVSflNTtqLiNLRiQx6t1zUT5nqmDZpNNbW77YocZ6kVK89sgBfOW71jzzW8PzOSXXA/GoBJ9ucLK3lxYJU1pGLsNXOxl+wLbCTJORyKhtTayIu0KIyeQaw4mNxp7Z6KcAimGVPI3W/ROvvSjFrQST6mwZ7SORh0Hsa6Kz1m30tRJAG3N3NePwz+fI6+b85bjNddJb3It0D454FVJeY9juG8VXAP+uJB9e1SDxJO4I+1sWPYnn8K880+KV3dJV3FT949KbNp08srsk4UjnGecVKXmKx2beJbqKQlrpselLB4wvp5zCkpOOrYrgU064Kl5JVIHQk1ftYnjgZkdRIRjIq2vMbTO9bxJqcbNsu2CkcjjFSDxJdzA77t+B2NeUSNeLIGmcLHnjBq/FHJOzMkhCAZ61PK+4mn3PSf7buHyy3Bz6VVk8QzqQJZ2GK8wa7mW4Kxsdw4HNauor5kUCSHEjY3AVLT0Jkm+p1F9dR3iGSabeT0yeleV65H9mk3RMrhuevSuwntQdvykKBjhutc1d2SySs5IWMdutXFWHFHOIjTDjIJ5pUZs7HbnpVpVMUhEbMVAxyKIzEkm94i+K0saCR2iupbzRkepqYQWoXYSS/97tVcokjsYzgHnFOJEZC4yDQgHvbhHTawOe2avwXItZ4hIilc8n0qfw/o0+u3sNnEu0ZJaX+4BWx4m8PT6EN7TwyqSB8vWmOwRzxzrMQdqMKyPtEsfJ5jQ8GsSS4eNCinCn9aI7iSWIxbzzyfekI1kumWRZXfcg55NbkV8sUizDlX9DXC8q212yv0rTE0Uca7Tz0x7UAe5eEovt9ykmz5SOM8gGk+Iu9dOkgU+ZtdR8oz3qh8OtTkaApwoXOCe1d3NNFKW3bGBqeUaPm4aVfXSB1tXORkGpl0G+jdCLdj689K+lo7a3MalFiANQyWwHGIyKbYHgyaJexsXWLmq66FfNMrFMcjmvepGVVBPljFIjQuckRkj0p3GeoeDR5Wg2ULcSImGGMc5z/UVyfiuwhV7iRVO9vmJqHTtVMG3bIFC9vWrN1cx3ocPKpaQVEtRwfLsc34Q12KytSF2l0chgT05rtH8ZRphtitxyM152/gyx82TzZ5kWQ8BDgH14ratfAumXQjDXtzGY8Yw/X/AD7VotSeppX3jNpk4hjULzgkmuC8RW3/AAmMKojxRyRsGLE4x9K9Gk+Hlg0MipdTndjO5j071i6T4BXMwN7MuHIBD9qARq6Lcf2XpsNnHcsHQfMY8Nk8Vqpq3m206zSvJvBChgAAa5D/AIV7ch28jWbpVBxgyn/PerMHgC+QknXLo/WQn+lJAYniZba60l7ALi4JB349DmuA0/RdRt7RbSW58u3OS6q3HrXpl94KvoGDLfvNkc7mJNVb3wZrEiqsN5HtHX5uDQDOTTwqzRKwLsCeQTxXpc8mnjR7bTpIw3kjnIySfWs1PDPiOFBGl7EigcHOfw/z61p2/hbWN26S4t3KqAOozTEjzLxXpjXOoI1iyQwsgVgBjJ9f51LHokmnRWup6aZGu4T8yOd28d66/UvC2tTXCPut1jU/dz1FSvp2tiEQWkaOQPvf3RSHe25sa1rtxq/h/wAp7OMTzIMoDkxuCMEc8etT2Mjjwvp9vrhD3oU7g3JI3HB/LFctHoviu3keRbe23PgMSRzjp396mez8TEYntLdvTa4xTS6B/SLnjXS7K90Vn06BWuYEDgR9/X9M14pLo2q6gY5IbFkTygHG7FevzWfiJE3JpiS8fd3/AP1qz5bvXIrcyXOnlWPG1T0H+frU3Fc47w5p1/pV9DdKpO1uenT8a9/uNfeWS3tbjTt8c/BbPAOK80jubx0509w3fIqs+r3KkLNZ3BPUYXpQO5b+IlrpelW6wWdrCkhPLLyc+/6/nXj7XEcDHzpCTjgCur8Q3BuMiUsHOMB+DXJvYkMsx2sV6LmkzOTvuAuRtHyl93K57VG0wBIZOQKts5I/1WzioMFWDSL8tBNws5Y3RvMO1R2NZ6yMZmYHcg4AqeeWylfa7FR7DiljiW2w8YMkY4/OgBHmsJRhk+b1x0qUtBakCSYHcOKoypbgmSOElz1HYU5LeNWE06FgOgzQBZlHmLm2iG0/eY8E1FGJYC0g/wBUR92pGvothaP5fQCpmkLwKZSqA96QmQtNCiLJOhKk+lJPHAbV2t5yoPRc1KwW8h8oEbBxkd6zo7KSHLMrbV7HvQgSZctHj+yxm627V+7nvUsRH2iSZJxsYfKo6U1sGBDcRgK3t0qk9iYYybeQhG5xihjZaVJpEebCsqHJ5rjdT1D7RPIv3YwMAV0djdfupLeNmDHhi3pXO3ViElLq25OpNUlYpKxlRpnqCSaTadzAk+oq0gYMdrDimPbyvHJLsyVPrTLuVlKAnD0h5BbIx2FMCFcOV6DmpSEcFuBQCGiQMAqg8D1pWVSDk4PUik5K/KoAHemkMRzjPoKAIiQWBP4YqRj820Z+tNA289s9akdgeQD6ZpXERSdAM/Wp440K4XkHk80N86qAM01XKDCjGaYMay7BgZpWJwPQcU9gpGc5OKiIZSCPuntQUx4TKjOSD0p6BSpB4pu8hPmIyabENpbOeenvQLoSjnkAGkbO5TjjuaZtOTg4X606cEBcHjPSgBsgXdtHUdcU04CEk4xUhiMb+Y3Q1EoGM9R1oESjmMlj0qOMhnwPSo2k+YgDINPAOcAZIFAxSuMAHknFIwKjg5I6mlAkxnBIzj3p6rgkgfWhANjO4KTz6ilI3DpjmlgA38H25pzFWwuMEGgQ9cqpDKMdK6DT7SG4hwEO7qCKyrFA8gjfkZrtYGkjtzHbW3zjvmh7AZ1tPNZyC2mOxB0aoNTDrIDMwcN9wr6V0skMTxrHeKvm7c7uuKx72KGGMYk8xwflx2qU0IwVSRJH3KOvFfaHwe/5FC2/66yf+hGvkNrCeRVnSQMWxlfSvsT4URtH4UtgwIzJIRkYyNxqykz0iiiigoKKKKACiiigAooooAKKKKACiiigAooooAQ9R9aWkPUfWloAKKKKACiiigAooooAKKKKACiiigAooooAKKKKACiiigAooooAKKKKACiiigAooooAKKKKACiiigDyL43jPgu5/wCusf8A6EK+L3x8oytfZ/xw/wCRLuR/01j/APQhXxVhAcj72e9ITJCmD61CsZBPp9alfczEjGKRgzDAxj2oAQLwBjJpjAggknips7SQ3FNHLe57UAMSPdzmmYAbBPNW4495C4wfrUc6tA43AZoERRn5sDn61Jgs2DzUwVDyOCKmtkBkUMANxxk0MBsAWE7sDr1NQzbWYsTkk8V0mvaUdNhikLhlcA/LTtK0KS9WGdMFc/MKAsUtXileysvlJAXgisFYpkIAhfJr6GeyikWFWjUKigAGknsoIiGEK5zwMUribPn82N4XB+zSAZ9K7fw1p19FE5BMYPQHivRXjYIzrGPlHQLyaqQS3RbP2RtvT0ouxIwtOs7rT/tEspBDA5Gc5rz7Vrx72cJINqKcKoGMc17K0d3NHsSJE+prnJ9DWK6+3ahtaNf4F7mkkUYTXenzwW1tJIwCgD8eKlgtoAJIlkZE7A1zepyxJfm4trdli35AKkCtfTkl1WVp3mSLb/DnFVcELCgt7zy2mdt3QE1fmm1CzAjdtkBYchu2a5nUZpLe9cl1ZlP3lOcVTLXN7C2+R2xyCTxSAv8AiC723G5F5A5OeprAkllfa+/HsDWxaWjXgCTRybV/iqjcxQLcssByg4OfWmMqh3Y4PzEng5pWDLn0z0NaCwEW/mblGOwPWqcrK4IPWgAZ2KqMjjmlMg2gnpTY8FTkfTFI68Djj0pASK2WPofepCkbA5OCPSq3Qk4PPStSwSNiu9C5JximBVWOWcExoWVe9QkMjbePzrtLXTp1Xy4oGXeT1qA+F76eXaY8Ddyc9KLCbsco4LDBwCKZJC8ZDICVOO2Oa9dtfBcCQDzcF+5NdXDpGnRWywNbo3q3cn1pjPnaGOSSZY8EFjgLXWP4X1MwfaVgJUYJUHnH0q7dWkVl4lj2INrPkKOimvW4pTsK5B559KVhNnmOn+DJJpFkucxREZxnmoPC2k2N/qeoW0isRAcLkY74r2GNhKCWX5MYxXnHgmFofE+sAptUg7TtwD83amB31nptnZQGGGAKpH1yfX61qeHdOSSB85+R8cjipYQwY9MemKZo91Ks19Gj4DNjGKA3NXUpII1aCKIZDfeArBRRG/mGNssecVryGRWDHDZ9qsRiSVQVCj8KQIzoJbUzMXhcjHQ9M0t7c27xbEjYcdR3rs7TT4ig8wLuIzVg6fFgsbdGJ7Yphc4HTLdETLR8n1rSimaHcqocDtiu4j02IRqfLxnqDxUrafAi5MaAHpzRYLnm8rh1ZTHjI9K5xrBXlDspwD2r2EadD1WJT9aq3WmqsLuI1XA6UBc8G13bDc71+VeOCKqkt8hDZzWj4sVnvWRs7VA4rEtsdWBwOlctanczlEtXojIUtIBzyM9ajkA8rfjjHFcVqIubrUFEZYIrfMM9B61d1qW/jCQq3yEDlRzULDu25PIdBHMh+RiAxqJvMa5WRz+6Qda4W6MkZjEkrB2xx3FdVcShNLRN3zFPXrT+r67goWKNq6S388rSeYq8qCa1EvYp13REIF4INcdYs8d2ZDwpHArQaCW5cCzjIXozdBW0qfMinE6DU9Rih099rhnPAArn9Mt3uInkeQ7epGaq6hZNGVhVcOw5y1VVivrIGESjDDJ2nOKcKaiNRtsatzDB9pSNGw/HOa6Ly5Es2+0SKFIwuO9cBtBdGlYrjvWmbhvLEbO0ig8FjVtPoNX6F8TaZZxD915kmc5yetRnUILhQkahVb73Fc8RKZWLISgFXtO0+W7ErIQAvQetAzSur4CRY7a6IjQAY96lt5ZXYXM0zGIDaR0Fcw+n3HnnaOT3zxWldT3CWawNtIUYIFDQK9jZC2V6/Eu0J822q97JBc3McVpERJnDPmuYtIzPcIqBkZjgkVoTH+y7oEOWK+3WnYEjrxpdsHBu2OQOpbqaxpxaSTOBMoAbgKax73VbnUygfC44+UYpJre0t4wzSk3I5O3PWpinYEjtEQGzVLcYGOeaw7fT5wr7psKckgVkW9zcRxEJO2D+lXbW9uduxlLb+ASKauM3dP0qw8tZjIN6HJG6r+vah5NrGVYAAgLxXIzTTwQtHGuGJ59aLjUxLYx27wlnX+Iiocbu76bEcpu2OqqbeWUSKCSTg+tc0dUuftRl3fK3X0xWdPINqgDBPUUkQjVSS5Yk9Owq1FD5TaudSaVPKjb5e/NUftrrJGqyN15FQsilty5wOwqkysWXgjmnYqx0eo6jE8aKgLN3qW31BoosFNox2HWsF7pERFji+YHkkZzU3mzSghx8uOwoEaSX0LsWV1Vj60G8KTGRm3HtmsWOzZkaZFOR2qUeekJaSPketFgNyTUxcARNLgsOCO1VJJWhKKkm4k85Oawo3QMZGU7+3NW5ZVDKBncaYKxbvJBE4CuMN1FSabIu2QNGTGP4sVRZGkYJJGN396rM81xb2htQgCE5LEcmkMhluYdrLFFtP940yzUyPsPzE9DULxlBknIPUCpYZRb7WRwpHTNMLnq2nwavoNkklrZkrcbS0gGSAe/8q5nxzcRTuBA0mFb593I3d67HRfEt5ql9ptqjsYIwqMOmcdSf0r0r4g+H7WTRjPHbpExYFlB/X60mwR8jhQ2cuAcYFII5AysqkA8HFbF9Ekd08CoPkPJqq9wwKpGvAoaGVWQMTubp2rQsLKW+YJHFvf0HYVZ0zTrrVZsRwj5TliTivZ9B0KHTYklMRE5GDk0MLE+jaXFYabHDt2ykZbcec1ZaAoxCp+Zq/cwh8v5RLgcfNVBY5jICYSP+BVCYy9CHyBt4/wB6pZQwwAPzNReVKQNsTfnRJG5XmFifrVAVJoA/BPHpmljtkQ5yT+NUpI5iTiBsf71WoVb+KNwaALjeUG4HP1qaykUSg7T9TWXPEsP3InY1HHPKMAW0mRzjBqWCR7XYwW+o2CxvwwHDKcFTXNmK602UpLuIOdrdaf4U1F9/lPH5Y6Zb+lehvDBcupdQ+BxmrRL9DH0Nrie1c3Gdh+6TwSKtabHGGkCBhz3Na/lpGu1cADtWRp+DNMFPRjmgZeSMKxJAzmiZd+ABnmlLDcVGeKeuCpYHAAoGV2t4ZARsIIHUVRtbdYZTiIgdjmqXiPXF0XTDcrtLg8Bu/r+NcVZePbd9pmUqcZPp9KTaXUqMJS2Vz0uf5G+VQTioyTgcgHuAK5CDxfps3zM2P94Vdi8S6VJuL3KxDtuBoukN05dmb8KCRwGxjPSnvEEYlPlI9Kwl1rTwcreJ+ANaNtqmnzHb9qX33HFFyHFo0I08z5ic4pksSiUYXkVNE44KuHQngqc1NIEPrnpTFYjIVwM/J7jvWJcR/aLlzs3InRSeDV+5jkMbAE8cjBqi7mBEJByR81AG1CIWXIRenp0rKuJYt7L5CEqO61HBKYot+eD61nXc+I3lRjuPWkJnzv42D3utSAkoqngA8CsGSwnABjlOV961fEc0R1e4+fDEDHHQ1xrT3zTbUdiB37VKVkZtGxFsbINwxYdVJqwSrx7TkqRwaoLZi7IfPlMPvc4q95UKIIyxIUdQetGjEikkcSgoyRqndj1qeRoPKEELlcnqKr+XbyZwrP681ZtXh2ERxA49+aYyvHaSRK7eaeO+etPeW2jYLLJuJ7AVZm2gKHfGeo9Kq3MNuh3RR5JPDH1qbiIXWyaRVXcCOelXY2tr0NFJtCr2PaoopEhDecV3HoByayLiEebI0QdFxzQ7isbaJ5WY4NpQdDUe64ib98xcdsdqiigaK0WRQzZGTzUS3F3PKFji+UcHdS1GW7i6hkjeNZVLgcZqGCW+gjDOquMdPaqs1khkSUBVbOWyavzs12Ps0T7MD7wOKqwpI5q91D94yRIqlupFYcsjGBY1O0ZJPNa2o6Y0DABi7ZyaxZAkYwx5Byas1QkJJQv93FaSsLiDykkCk9RiqunKLmRVdcRg5PPWtfUIbe2cvC4xxx6UAjDmjFs2xvSqWGCA5GOanuJDLKZGb6D0qEbWHcZ9TQMiwWwDnA61ICFBBFBbCquc8dKSUAx9RuoAeQAq459qaVIIxgL1IzQNoXDDkUOM9OmOhoCwqFlyOM4ohA3EHp9elDYYAnjHekVDwR+VAD2UkkZBHahmLKBxx1xQBg4Oc0LGfMAJOO9ACbVGc49hTnfJCryQKSTZkkAcUZDjcCSfUUAIFJyG6HpSbSD1496VQzMT/dpDkEE5waBFqb5kx14qrISAqjGc9qkDcE55pqbRKdxNMY1F3KXYYNAODnPTjipJVO4eg6VHEo8wJyCe9ICZjtTIYbfXvUB3MuVxg9easyiMRlMdOlRxoSQeAO9FwsOtYS7ogIyfWunj0G6DFmVSSueW61QjtfPZVhyCByc10FgZrVJPPn3EDCAmkxFFdGukYSKqrt5wTUDXN3bsw3FGPAPtW5ZpfXTCSV9qqemeoq/eaes8DXBOSn8OOtJtiZk/amtjC1yBLvXp7VtwG1nURrDsL8jIrHlkuZnixbghBjNNfUL2KTaYkUDuRScbisb8MaWZWNULZPrX1Z4BLt4dtGaNUzuxgdRuPJr49j1BWETGX5t3I9K+yvBLbvDtg3qh49OTTjcqB1VFFFWWFFFFABRRRQAUUUUAFFFFABRRRQAUUUUAIe31paa3VfrTqACiiigAooooAKKKKACiiigAooooAKKKKACiiigAooooAKKKKACiiigAooooAKKKKACiiigAooooA8h+N4z4Luf+usf/AKEK+LivmEADHFfanxrz/wAIfPwMebHnn/aFfFcY+bO04FFhMm2KIyuSciqwJyAvQDmpWIyR096bENh6jB6mgBruDnjHHWkifbk4605OHIIBpTjOe9IBiN5Z3DP40SuZXyx+lBySRg461JIuAoXp6mgBjNufHata2jaQgKMmsZCNpbdyK07a4ZSODnHagR2Os7L/AEOM24O6E/OCOaw9E1ifSgqxHcOcjFQWZunjaG3V3DZJxVmw0q61GcRW0B3A884FCKPUtD15NRdUmgZSehx1Nd7FaiQAvJEq8EbmHSvOrfw5qUUaIrKpA/hPT8a1ofC2on5pLsgHgAk5qlYhuV9Duns7LvfQqB6c0RrpKgp/aEbkHB4xzXOp4SIA3XoLH0NRjwmFbLSl/wAaLX2JuzqvO0CEDNwpz9a8z8W3EV5cyWWlyqgVFYyBuD6jp9K6ZtFt4QScP3xmkFnYFQqaUrgcZx/Wm1oUmzxzxNfRzwwW25fMjUBiB1IrAs7qCygkSWJ/OcZU5xivcLrwvbTp5g0sRBOuOM1y+u6DHcefLDBiRUAwoGAfaoLsePeYzMNwJyTkmukuLWaWxSWIBEjXJ56isWRJI5HTcDg06M3k0LRxGRgew9KBGomrNJFHbBjFGFwWx1rGncFzgZwevrV6w0y7unEPlNyeSa61/Bt/Gh8qAvkUAefFiGwMlfSlLA8HoallilV2VosOpp+wKNsnBoAgBYLjHQ8U9FLMd2Qa17HTrmYoY7WWRT0wDg/jXeWHhaW61G0t7zT5rVJHwHI46Z5oSuwPO/ssixiXyyEx1NT2DRo0T5JKtk19I6l4SsI7E2rzQMhHBBy2frXI6N4JhimkEkAnU/dzninsIr6Bez3u55EGxeFOOa6No/nDgYyK7nTvCscMYXCIvfnpRqmn2Fkm3zg0gHQetN3JucUpcnABwfWiRWAIPHpWjbWctzLsiXOfwrsbbwsscZkuZACBnB6CkM+X75jP4ngCk5EgU4/z6V6zaxb3bqD3ryWHc3joxIMKLhwcDjH+cV7pp0bs0qsgHzY6Um7Ba7sMEUce1d3XrXFWLrB4kuu279TivUJ7OMLubHUd68rSGWPxwrOAYGPJyCCME4PpzXJHG0Z81pfCm/uN3QnG2m+x2ZvHjYhVzmsjTftQvbuRUbYzcZHau1lawRx8i+vWmXmqWFlaySxPG8pUkIOM4/z+teXHOYykkoS1Lnh5Q3M911CZSYVUEdQ1PtbjWLRwFWPcB3xjFaukaxJd6YlzeQRwOQRz6djWfHqNm0u83UIPbLV76v2OdmpLd+InRvLFurYIGccH1rBiTxpJcK11ewJH0IjIx/Kt5/EelxREG9g4HZuTWfH4rsR80b578ihoTdkacVrqhJMt2WHXg1Y+ZSQZnz71zV14xtreMyAgZPOOSfwrlj8QrdsiS0YkHqAOf1pgeqefLGp+c8ehq2C89uW3kNjjBrxZ/H9tIrEQt8pIKnAPH41r6D4y/tQ7La2kOOM44B+tANC+L4dwYqvzDGcV5486qhGfmHavW75mlidpY8ntxXlFzB++kbaQSelQ1fUTWhgTzBAzBwrsMVFfO0UCZJY4BDDmrN/bp5LuVB4plpukREuI8jHANNMSMuG3tLsrLPMwkHqaXUSglRfMOzbirN9NHBMqxW6BveqtwsjbppVGAOg7UxlRJSrbYyMKOprodFvD5bNHt2qDuA65rnElt2t4yqEFjtNbGmw20IeN1ZeCSe9AGJqStc3byo4UZ/vVYthGjgo7OwHVjxTLuKwT/V78n3qTzrLyhFFGd2PvY70JAQ3izGLLBMD0NR2cMgiMjfd7VFsKMFJZs9q1jcQxWflKp80jAz60WGQWJkYycAqFOapL5spkeKUxKD90d63zDHZ6YZLk4nkGVCnqfesWLyxbu7SjeOQtFhlJjcQIZTvweMkYqusjuCckjqa1re7hWFTcSGU5+4azWOZ5CiFV9AKAJbe48u5VkAGBxmmXM7SSyPKNxJ/SoUKtIA+Uz3xV37BJMCyAsPypiFtxBFZu7QZkY4U5pk8SwxrK8g8xuq9cVoPa+XbrFLICynOAentWfMqMQWYHHSgCdGc24+ZFz0FSTajI8SRDC7f4gKoApJOmc7F61HJ5e8hcnn5aAYsD3D3DGItITWncWVxCge7woOD71nwyTREGMYwe1FzcXNyp852bHAoAtLb29wo8s4bocnFVpIVilWNDwTyaiiEix/KOPerg3GHeSN4NAM6aPTbC1tRLLKCxAJGeazLlNNZgVYAelQW8Ul0gLt8opr6K7zBonBXuc1LXmaQfS12Wd+nKARGGIph1K3SXbHACDweKn/smJIx84DjrzUcOnQhx50oOewqbI25p7WWhE+rhCUjiTHuKpTahPcIw2AKR6VtSQaYJCpOTjvxUsv2C3hCIgYEdB1oVvMHGTjvGxxLqGQ5XBJzmpBCCkZDZ9fatyWCO48uJEILNxgVuP4ciBSOOOZnIy+eMVZzJHLWoDT7HkwAOuaWV3md0eTIHQk12MXgy4ZsCJj/wLFXn8DzEr8u3OeS1AWPMwGChTzg9aFgZmzsOB04616zY+CXH+tlTg81v2/hmGNgrOpUdsUWCxyPw+SSXXrJUVUG75s9x/nFe/eNL+FlfTF3eaFUjC5rltG0u30eQ3UO9WRTk9c1s6LDBd6o+pSMZC0bDaeAP8ik9R7dT5t1/yxqU/kjk8MP9rvWnoHhW4vpI5Z4P3JAP3sdRnmvVD4S0u+vZ7ubeA8vRG4z6YrrxpkFuoihDbQMZpX02A5XTNDtrJ3FvA24jn5s1siBlYb4pOBW3Dp0arlZHB609LWbdk3LKPeiwGFLEAeYpDVLCM5zDJzXWvYytgfb85GOagm0u5iJYTKQDSUQMJOn3nApGZVPVzWvFZXhIb7RGVPX2q7LYuAu2dDxninYDmgqHklxn2pNifd8x+a13065bOJB7VVOlX3acUAZMqojfM8hqJircq8pHrWs2l6gQMTqfy4o/su/BJ84Y9BQwM+1neOUOvmED1r1Hw9qKXIyyOpHHNeejSL7HyzY784rRs7a/gwzXJ68/SgD1pyrg4bGa5+3kjsJZC8o2kn/9VQx3wFsoibdJ715Jq+jeI5r5riLUImRn3BT0x2BqkB7KupQs4IZRuPTNcvq/iBk1SOximCFxxjmvIrux8UgnzYUlAGFMTgZ/DiuXuX8SreAi2niCj5XyMkUrPcbS7nv2pBb+7OnahMggI5xxmopPDvhtQChBxzw5PSvn+917UonCXvmCQAdRg4p0PiWZBxITgd6VjSDts7dz3Y+FdJcgxFgSegc81BL4IhYAo+33LHArx+DxnOjbRO248dK3F8b3iIu67LH361DV+hrGdRPSXXud1N4O2IxS9VdvQbqx5tDkitZJTeJ8o4+asV/HLvGVM0RJX+7UNh4pQ6f9jltY2DPuPJ9acYImVao92eyfD5Wj0bYZfNcuWDE5zzXbG4VMjHI61594d1bT/sKBJY43C8xr1BPaumjvoZF2+aMnua0ZzJ3NWSVZlwv3uxrKvlcDOenWrURSNfkkDk8Yprxs6FQoyehoAgRN9quR2rndZUR2lwXONq8Ad613uzCfK7gVyHia7ka0nCHG5eSfSk2Jnz5qZnubuUQ27YY4LGrlsRboIvKy/wDEcVZQCNiHJLZ9aid5A/ygAE9ahszkyvJZGR2ZmK7vQ9KXyYrRCHYyE+9WHjKgsJQTIMc9qZHH9mjCt8xXnJpRJRVtvLbdmHYhOCc1ObJIk3Wx+Y9zSfJO5lJ2qOMDpUFxEDjy7rb6CrY2OhhWRts8p3VeltUwQZQwAzwajVUEWyQhvfpTo4oHRhGcFj61k9xPVlKS2t/lc5yT605bfbJud3ZPRhTrhT5TRB/mBGMdajgmlLeTN8u0cE85qihHv/JLhSHRR8oxU1vJ5kTTZERI71UEsMUpiaEtuPXFQ3CFrnymQiJRnilYRdXypiA6GQnowqWeyIHmRSBQoziq8TO53QFYVXjDHrTHN/JKQWVUx26GqSfcLMfJbi+hZ7Y4lXjJ71yEulCORjdn5hzjNdXL51nEZfOVMdR61xVxfy3LPvOc96pI0Q97uOFTHbqNuOuKyWMrn53yDUpQLnggMPyqBhwuPwqwRFgBiBzSK67uRzVhrcghwcE+9MVcZDde1IYiBc7z1PalJQ9ATjrmnEgfJjgd6an3yG6ZoAHJJIwPrQGAQjIzU8YDPkqSO4xUbxZcnkKOlAMicFfyoPQdz3qTym3Z7H3oALE9AD60gRII8qJG79KWYYA2nmr9tGkoEZ7Dg5qvIqpLwR1pgikAgTB61MkfHy8D2pr438H8MUuWKgAc+uaBml5CpAZSAc81lzMDkY4HapWndl8rnNQL8w5AH9aBDW5VVXr61PCgUDfyfpUCE5yMACrKBipI5Oe9CC5HdnkY9ORU0ZjCLlc57+lNMYcktk1CDtO0dfegC2rwt8qRknPOa1tKhSRmDxjB9e1YcDkSAKD1rfuJ/KiXaNhxzjvQDNq1sYJnZUkCt/smqC2kCTSRzXOWzgZrH0zUhb3Gc5HetST7LOWnTiQk9fWpENmS7tJCRc5Vugz2pTf3yxhfMUqPWsS4ldydznA4FUWd8Ehsj0zQ0FjsI9XkEZ2KDx1FYlzdyu/ml8n0rMimKrgAgHrinSfIxJ6EcU0NFqKR3O8jHNfd/wANZ0n8JaayMDhGU+xDHIr4XtopZYsgcA96+4vhaip4Q04KCCd5JK7ckux/H61Q0egUUUUDCiiigAooooAKKKKACiiigAooooAKKKKAGt1X606mnqPrTqACiiigAooooAKKKKACiiigAooooAKKKKACiiigAooooAKKKKACiiigAooooAKKKKACiiigAooooA8j+Nwz4NuP+usf/oQr4sDlQeOa+1fjWM+Drgf9NY//AEIV8UbSzHJ4FITFdhuGejdeKiYDJx0qyV3EYqFY2G4Hp60xD0OwjaRSynGSQOOKRFJOQBg96JlJG0HApDCMhkB6CgkleMnPFSJCSgwcGmiMqMenpQFyMQkEDb1q21ldJH54VgvtUtrGcrMRkA5K10b69OsXkLBGE9xmmhHSeA9P1E3kcosw0LDDF/7p74r2mw0OysZzJbW5Bfrl8j9elfOsfiXV44xFbXPlKf7gApj+IdbYc3s3B7ED+VDQc62sfV8dtbw/M8qY9M5qOXU9KgLeYiyHtg18ppq+pkfNezn6tUL6nesc/aZAc4607aCufTMniKFmaOBI03cbsUqzRSDdd6jBGvTaGGa+XTeXm8j7Q4yeMGmvNcSNl5nbHqaHElyPrCW58M2ke99QWUg4wCck+wrFufGWmjKWyqnGCccf/Xr5qJkK/NMcelPEsgG5TkDiqsxXR7tc+J45oyGvc5/hrjtQ1RJYykc4XccEj0rzMtNKw27ie/FWBDMQCeCBzzUtWLvc0da0WG1jXa4aST5lIbPFdPpNzpFtawjYu/Zzkc5riWlxjfIZWHc9qrh5rjEcakHPpRcVj1231rR7LMhjDt1GOtaEvxEtBC8KW+0MNpITOR+NeW2Ph++mlAKHA6kngV3Nj4ZgiUCRQze5oC+vmcbdW8OrXRMMTqXOdxGOetcvqtk9pd+U7ZIxxX0Fb2EMIwsajA9K8Y8bL5euyBB/Cp/SkUet+DLj7Lo8ZRFyDkZHeurn1S4uyBMfung1xnhoY0eEHjcu4/nWy0pVQMgUwLTneQSf1rRttSltE3KwzXP+cTnnmowxZMc5oEbUmsX0xZRMQDVT9/ORvO5h3NQ2tvk8561vJFHGo7HrmqlJWIjF3C2eS3jG1ihqeXUbyWNleckYpFQSFQx+Umku4VSMgdxXDiMTCiryZ0wpuV7HlGiWiN4wWYADli20c/5zXr1nKsFpOThiGPXrXl+klI/ErdsK3fqa9BjULbuGbKnJArx80xUuWEY/C1f7zrwtJSlfsZF5fXdzI6xE7R6DpXPSaZcPdi53FXHfNdTYwzSSsDgR+1PuwVBCSDdmvKo1VSei3O+rRsrt7GVPbj7Luklbdj8qxdN0ua/8yeF2AOQpetC1try6umRmzFnr2Fd9E6Wlqluo5UYz6mvocBQcbzdtdjy8RV5noeXN4X1OSRvOvtwYcIrkAfWrsfw9mllVr24yg4AjrvdOQNJiRcsT1NdTJlEAQ4r2LHJc8t/4QHThtV5HJ3Z69fxrUj8G2UY3fMR3y3Wuta3uJW3eZlfr0pRAyja7sVPbdSC5yVz4XsGwGRSB71mHwhoFsQTbiTI6M5P9a7ZrPa2S5IzwM1DcQwMmAoBHegFoYceiaQmJI9Ot8ggjCCtnTYbK3YhLdUyeABjmmlRGAsfpnOaIQSQxI5PY0DLF9EHhYgAEjivLNajeCWQlMoRkGvXM+bEyr25rhtct2nhdB94c9KTFozxXWZZ/LHlAhc84qBbi4itUklxj1rQurJ2hk3S/MGwB0GKyNSWZLOOJxkEj7o7UITRFK9u00c7NvB5IrTFo2pu5s0IhjXLknA/Wq9ikEdlKXiywB2lh3qCLVZorF7dJFjRuoA5P401Ya3JrSaETrEsalN3THQ1uX4tYo5Q0qiR1yKwbKKz2rMsw3/xA+tEkkKiRgxkkIOCw4FIGZFlDIJpGEXnKDwp6Vdt7eZ3MjQGPHYcVWsFut7yxn5QeQK6FpbmUqFuBkj7pGKAMi0SM3TMWK7OTuNPkkgnvUfOIyw3Z4rHu4rhZxGf9ZK2ABWnc2g08LazK3nMAxIORQ7hoizcqLueVIcukfOM8CsuKzeeZYY1wd3zMe1T21y1uSkRwx+9STXjbHKDDMMHbTAnmtbNLgQ+eMjGT2zTm/czmOJElzzkislLe5YgiJmbrnFaqWepOVkjtZlOMZ29aQzKuXxdExJtHU+1a0F3FKAk0hQY6gd6fDoWtXj7YrCVmPJAAH/6q6K0+H2sTx75RHETyFd+f0piTOTnNv5gIcsMcn1qpZy2ypJ58RY5O3PavRrf4c6gWy9zCOT3PH6Vrw/DuDAEt7ubPJU0IZ44jKQVUYU1E0bOw2cFe5r3iLwHokeA8ty59M9fyrTs/C2iwFlSxeTP98nj9aBXPBoN8OS8XmYHJxUMVpJcs7gOo64xX0/DpumwrgaVGfrzURsYRuxYxoCOy80DPnSLS7yePcts+F44/wpYdD1GVWC2shOea+jEtAU2qAvbgU6OwMLA/yFAI8IttD1FYxlAqjqC1QaZpUrXLRteJGmckFsV7vJpcc5feH+Y84rGTwhpZkYtDIxc9d5pNXGtNep5nNpWnhjv1ZQ3OQDnmm2+maM3K37zMDztGDXrtp4R0m0JWKzV+P+WnzfjzW7BpFnAxZbKDJHXaKBXbd9TwhbXS3kSOHTr2VyeGOcfX6Vp/YbqNB5OgLIQQDur20WmWAWNRj0FWEgfODGcj0FMDyjTdCv5J0ums47ZlbGwHIHfNd7HaSORJdbAzdCO9dA0USRkSSEDPSqcs9kCqm6jGOME0gIBagHO44qzHaxtyV7cZNLJd6ZGoH2tW7fLQdRsUQFWY+mB1osA37DCjgKMDvk1fjtYRwI1JrL+32rKpG7OeRjpV2O/RuEDbfXHegBNQszLaSoqnnsKu6XpcNjorCWEszBs8nODXPan4mTTFA8iR9xx8q5NY1t46N2PKNnOvB+8vP0qb9g1Ok0aNIoNhTaqvkA81rzBCsrg4x0rEtb+Fo9/lOpbsRWqtxDNG2PkU9RTAWxBaHcX9anMJdgQTjpg0+F7aK3VFySOcmtNXgeJQrAEjk0AYd5bOoyp6dcGsaOSV3aPeT9a6GW1kkY7ZMj0qGPTHjLHOWNMChFaTKoJ4Jq9DZsVJkPPbmriw3KrgjAHr3pCzpGeST9KLICl/qX+bJWoiqyE7cjnirAjLjzXb5c9KXADDHAPagBkFs5fL8AVaKBcjPFITKSe2BVYMzSHrkdaALgjQr8wP506OONeAuTVUsQQBUyIzYIbbRYZF5hSXBGADzgUk8cW7zAGGfTipAPm+YZ561LLGXAHQD3oAookS8bnG4/3qyrvQbmW4LxSgA9Mn/Gtm5gO1UByRzmowjAHBbOMDFKwjzDxJ4M1LUGDSzqSOhGOnpXGy+B9RhI2MjZ/2hXvaJIGIbJ470RwpIcMu0GmB82y6Dqlqw3WG8Ke3OaoXKyLg3emOoOcFQRX1I2nthmUZXtk1jzWaZKyQqcevNMZ81GHTZGBCzRjuG7VpLYWsgAgvmz2G3pXu/wDYunzqd9nGQfrSR+FdLt5RMtsuRnAzxzQJHnnhvw9qjQvcw5YdB83zGt2U+I7Q7vsbkDk8jBxXeQwyxoYYS0aLxwatqbrYE80kCkHQ8wg8S68k2JLRkjBJ3lDjHbNXpfHt7ZzxmRVKA5YKhwR3zXpwuZfL2FI3J6BkBqRFtjBtm0u2kfBAJjHH6U7jucafFttesspGMjOduKxPE2swXMGyFlRyOoPFekjStPuUwulJHz1Tr/KuX1zwZaXFuVhhkV88HPQ/SoaFc8SfcrYK7mPepjHLGA7KOPWu0i8J6jFxgNjOCTSan4b1SCJS0Qk3/wAKnmiyIkjgX3yOuEyoOeKuGJ5CzNxkVryWWpWMYWTTGAPAJIqgfOViksTJuHHFCQrGWLdc+WZNq06LSrYMD5hcjnGasXUexAgTJJyPWqhScwFYiFKnnnmhpktO+hJLE7vjZtAqvMX2Dy0IkXv2xWxaI1zH8z8jrzS3CeUV7sRytTbUlqV9DOt7eLyzMzksOTk9TVC4mBlSeRsZ4UAdatyW0pLKW8pG65q0sdt5K27MGc8Kw5IokrDd0yu53oJFXD9hjrVaaa5dnmeMY24IxWpb6NdvIrROzqp4zWjqWl3Mca4IUH72az543SuCi73OcCL9nR1Tcxoa+SOI5j5AxVcTtGjrGC4jPOKsrEl/CDtxuGPoa2sFmmcfqN49ypQlcZ7dqxYyFYYfGOK6CbR40d2eQgKeh6VSNnDFAZ8ZwcAetNGpAio8LyMfmHSqQQkkMMEdKkcj5sMMZ6CkZ9zcDnFMCC4mJIX+EDrSIC67geaQh92NgOaepK5A4x2oC4Y7SDBP60uGJwqE+pq/awmUZbGD609Lk24aFERmJxk0MZTQmIYJ71LMVZfkY7s9KryK75PG7pwaUKw6j5hxQAZOdpbgdKiCKSMEk+lOiRyT021NCr7siPO30oEifcFVcDnuaogh5M5OQKuTByApG0k8CqhUo/zUDGv0AAPB7UEHcpPQihmYMARx61IACSfTkUAI7nJwAMUx/mHP50jHcGGaOqnIyaBMaTnpkgdB61dt22oOlU9rBecAUkaSk5GADnrQMubZSx+bHHSqmG3YPX3qeOVxwRk9KbIA3pk96AHREoMqalmuHuE2ltuKrAMvXoB60DhiF5H8qAIkAR8qMnPNXxuZV25HrVLaGJC9QeavJN5SjpkUwRAyZBZiQDUK4VT3FTSyb+cfhUKqHJyxAHakBJEhPJ6detavmROqZXG0YrJjIBBPQ1KCCThjmgDYkuyVCINqg84719x/DdVTwlpgUYBRj+Jdia+C0Jz04zX3z8PDnwpph/6Zn/0I0WGjs6KKKYwooooAKKKKACiiigAooooAKKKKACiiigBD1H1paa3VfrTqACiiigAooooAKKKKACiiigAooooAKKKKACiiigAooooAKKKKACiiigAooooAKKKKACiiigAooooA8j+NvHg24/66x/8AoQr4szgnvX2n8bTjwbcf9dY//QhXxkxwuQBzSAiRsHng1I5zhj92lxntioM4bBPFMQ5G+cADinMCZGLdvWmQsFJJ5xTnGWDMMUgHRsSRjuetbNvp04UkqPm96z4RHkHPAq750rIBubbnihCuXLi2W2tcHG89axVIx1JFSXAdyQWIHvVUwMQeapIVy+R8oKgGlbIGB0NVLcOpAOSOhrRdQOSCQKpMmSGIuRyxHpU6xRoQGbJNN3K4wgJ+gqxFazPncpQerUMSGsYlAOBnNR7lcgKpq6sVnbA+Y3nN6UklwSAYFCj3FMkRLHcu6VvLx0yaRVtI1OCWNVD5r/ekI571dtNPuJ3ACcE9ccfWm5IFEiNw7E+UoA9QKeLeeUZQly3GBXbad4Z/imb5OwrrLeyhhA8qAcd8VBenQ88s/DMsjBrjCr6A122naNaW4VvKBYd/WugMYK/OOTVjYqqADgAVJdhsKIpxwoPpVkGNAcDJ9c1RDc8c0rEkkCmImaXOQABnvXhHi9vM1yQZ4UBSPTFe0SswNeLeKGzrEjNwCfXNIpHqvh4j+yI84+72NW3YswBHaqPhiMtpaYyeOa6SOy3ENjHpT0E12KcELOy8cH3rXjtgDyB9KuW6xRgZApxlySFXn2pMEmNCqn8NKxDADp7VGkE4IL5A61aTCuCCrV5+LxkaEe76HRSpOTLq+XDbl3wxUZAFZR1iNw6PFt4xkjpVy7mCJudR7LXnd415fXjLFHIiDuRxXykXLHVG5uyR7DSpQtHc5a6WePxJ+7kDlmznAG0E9K9OCztB87DGK5iPw1dw3yXMrEFu/Wuoa1kjh8tmBBXO7NehjKsZKEU02tLnJSpuDb6CRTMkTBHBIrn7jUHupxa24DSk4Yj+H1rnNSu7uO6NpYufMY7dynIrsfCFinh+B5blWuLyUbi5O7afQf59a6sJlyn70noZVcTKWlzsdLtI9M0xY2GXflmI5qs7BpBuYDngk15P4i8Tam926QvNEo/gC4//AFVxA1HWrlspdXbHOT5eev4V9BypaI4T6fF9pljFunu4lfnOTzmsKbxppCMym7LY6bYmI/lXhrQ6sybGt7kk/wARjOagjsNXVgTps+O+FppXJeh7Inj3TpCyx3Dvj/YKg/niqM/xAtLdiiwO7DrxXm66D4hmII0qYbjxucDH51pR+DtfZdxtIc4yN0o5/CgZ05+IBkciK0AXsXP+FZ8nj/UPMGLOF0+p4pLXwRqjD9/9njzjo2cVfTwDKcCW7UA8/KtAjHXxvqZyDZW4BPXceKWHxxfiQq1rbAHplzXV23w+0yPmeWeTuATj+VdFbeF9EgCxxadC3GMvyT+JoGcjpnivWdQlBg0tZIASDIgOOnvXamZmuFPkIFIwyk8V0drDbWoRbcJbck7UGQar38ccqMI0+Ye3Wk0BgR6dpkzAXOnRHngq5wPwqG48I6bKZPJkdFI4DcgcdjViIkNhgevpXQW0W/A24B4osB5zL4EtmyrX2wcZHeqVx8OLBQG+1MV7tnpXqktsqbjsyRUJtxIANmKYjyuHwDaiMFL3Cg8nFWpPAlrNEVW5XPZlGSK9J+ybBgRcfWnC0y3IwMdqQbHn1j4GjtU2G6yB6DJz71Bc+C4MsJLosQcjC4r0tbNM4x2p5twR/q/YUxrQ8yHgnSi0btLJhPu4zya1v+EV0QuJZbd5nxg72OG/Cu7WNIwFKAcelOFurj+hoEefw+GNAgdnbSDKTnhpjjn2q42i6UCgh0yMEnklia7IQKh+Yj6YqxHGuQNox9KQzmJLK2BymnW6DP8AdzUpil25RYlX2UV0slsoJJ6HpUa24ICH1osJGBHazE5aXaD/AHeDTzZKXXLs3PJJrebbHlcdPamF0GMAH04pjKC6cgY/KGB9TTjYwYI8sAjjOavFm65/IUrDJAxyaAIEtUx0UmrCosYBCDJ4JFLypA71a8shdy46UCuUzEOcBRUbKrLyoB9c1aYqww2Bk8VCw6DpQBALBOW4I+tRtC0IJK5Ga0Iy2wDggdOKWUKF5OCeoFAzJV1AC7R6k1LiIlWxkZ4x2p8piAwentWe0SgHym4680AaYWNmNJNGqFQG59KzUe4DgDqOlTTLOzeYRyvPFIZqRwqYywY7h2rxHxh4y1fTdSksoGS3iP3GMWSw9j+teoLqZVyFcKwPpWfq9poutFVv7VWY8CQcEe/FCA+drjXNTu5HMt5Lljzhq1dMjuHPmPKzDP8AEa9LufAGmSljaO6Dt85NMPg3ULaLFvKrgckE80wM/T7Zi6HgZFdgyCOMIQOnrWPY6bq0A2yQ5XHUHNWGttQZzutpDgc0tQuaKBQqqFU1pxPtAA2jNcVNNexDi3kGfalt7q5eFmaCXcKTEejxwlk3qEOfUZqJbckn91HntgVn6LPLJZgujp6bu9aW6TI25LelKTsOwyWHK88Y7CrFui+VwASOcYrlZ726Erx7JMA8cVdtr6UID849eKV2Nqx02wBASh59BU9wm23XaDmvN9U8U6jp16kNtp9zcK/ytIIyVHTv+PWvQYLotAjzDaXGcEdKaETW9yy/KvU8A0/zJMkGTkdqj+026ndwCaqTTw8fP09KoRqyXrRhARkdDmrgkhngzwvY/WuXluYiuWfgdqyLvXbK0Uu1wqhBk45/SmB1c5UfJgECoy2MZwGHOK8u0bxLPr2oCON8RLk5xjge1d5KrIwKudxHOaQ7aGqjEtneM1VXmRuCTnk1AvmdeM+1S+Y0YJK//XoEWhg4wc47VKrEqQMk1mPMAwbaeavQ3MKr8oKt6+lAy2du3b3pxO8AYGQKZblHkBMgIPBpWQQuxB4PTigREy/MAepqQxMq9sHvTo5oCP3j80SXcLLtQEtnpimFxBbuQWJXpiqewoeVwamlkmfARSBSKLno6Z9CaLA2SwzPt2cAYqlKFcuXIyD2q/8AZWZVZyApHapotNikB+YHHXmiwrmGqptPP4UL5hONp2544roVt44ZVDKCo7mrTqhYskWVNOwXMS3tZpcgoQPWrh0sf38gdcVq24G1geCetLGygFT1PeiwrlOCxto8sAxbHfpWnb26FMGP8aglZlUHB54q5ayM0YGeB7UAnYsInlRBQoyBUaoWJZkBB9atRHf17VL5YJ56UhlKSCKQD5Bz3qnJZoWA8sfL0NbQUDPpTuCelAmrmM1pEyiN4ww68isi88O2F3IpktUAUcYrsCgLZxzURiBNKw7HBv4T08sqmxSQA/eLYrLTwHpSzys8ThGXAUNkfhXqAjx0qN1wemcUwex5Hd+BNP8ALItFZJDxkuf5VwT+DtWiuJFUeYi4wc17vf3tnb3Q86YBh29Knt7+0cPKjoE9aCVLufMl1oWoGMqYm7jJ6msfStOnXUUga2JY5289eP8A9VeveKvEUSzmOzQMw4Jxx06/rXKHW5bRjceTGH2nBxzUtrYv2Unr0NA3sOlqUx8wHT3rk9c1C6uLaSf7sXAAp2nQQ3dwtxfSHaz7ivY1m+MvEdtOghsLXNqkgBcrwf8APvXL7GKnzW1Zadltc63w14ehXSklvUVfM+YHvjtkVwXiS3Oku6ae7MAexzXRW2r3d/ZxbX2RjgDGDVSfdMrg7fdjW0VK77dDFtt+R5/Dc391A2bYsWPDEVSvHnnjWNoCuzjGOtd7bXLW0QQBWBPXFSbg7comT7VsM8ytdMuZwyiEjvyKH0+6VzGYsN3Ir1CaRomCxFFPfiliRJpidqliOopBc4WPw5dsm52UZGRg80qeHHOT5wLjsTya7hAEwrnPXFMDqHOI/wDgVAXOYh0KSQbS23HvWFdaPd290w8vepPyuOhr1OCNChZT8xqgzpJc+U5wOzUriucCujXk8pdICCOpzxW9b6A6RMZkBkI4+bNdOsgVtgbYR39akOXAZWIwefehMdzy+Wxulm2eSQSeOK6Sx0G52Fxt3dcE11ZIeUbsYFaNvdpbNvESvjjBpXEmea3Wj3jzbwqkH36Vkahpl1CymVRz02nrXqsuXZpAoXcc7cdKz/LaeTbPECqjAJppjTPI3BiOOoBpSdwyeuOmK7y50e1mnYplTnoKkOj2SEYLNjrmmh3POzlVJ708HCMwIzjgV6APDltJIHO4RkZHzU9/DNsJCAWVSOOaBNnnwHyEHoeaeqYUgEn0rsR4eXcQsmQPWo5/DdyoyrL9AaAujjs8njmgZORjGB3rt7bwu8kHms4BAzg1STQZHcqflUfxetK6DmRyy4YdDxxUTIu75SRXbS+HlACpcrn0NLFoKR5VpEOec0XDmRxGN+Agwe9O2gsvHTgiuml0OVXcxjI9q51g8LFSnOcHimkMeUwy8fSoZgACAc0eaVYlkOz3pSyOp2qaAEUjAG0EnpTl9cY9qIu2VOfapihUZxlT3oAmgXIyeOeK+9fh4MeFNMH/AEzP/oRr4PiwUBA7194fDznwppn/AFzP/oRpjR2lFFFAwooooAKKKKACiiigAooooAKKKKACiiigBrdV+tOpjfeT6/0p9ABRRRQAUUUUAFFFFABRRRQAUUUUAFFFFABRRRQAUUUUAFFFFABRRRQAUUUUAFFFFABRRRQAUUUUAeP/ABv2/wDCISgnB86PbzjJz+vevjQKQR0xX2b8bhnwfP8A9dY//QhXxsoJyQMY6CgTGOPpn604RcBmHB9aVUYE5x61IHzwV4oArqFBIyOTUvlhgBkUxkySVH51KjY5bikIjSNsjpgVZTJ4zjHSkTGQSMd63/DWhXeu3QhtIl45JZscd/rTBlEKgQFyAT0pPLD42Dd7V6ynw+8hN1xcoW7gN0+tWIPDFpCSFYKR3NNMTR5RBZSPwUCj1Papfs1pBlpJvMI/hr0yXw5ZSkj7S30HrTF8OadEMtHkD1oTsKUbo84+1EAeVEqoOnHNQyzTyD5z1PGDXq0Wk2II/wBHB/HrV3+zrFRxbJz6jNNsOWx4zDbll5iLE9K2LTQrq5IIQoue/avVEs7ReVgUEe1XY4wBgIAPYUmwS1OTsPDcMMQ86MM3fJ610UdpFEqqsQwBV6OPAGRxVsuqlVAGaCrFVIlwNy4X0pSEVeCQRT3Oep71HkgHIzRcLDfMJA/nTGY556VGXCntimtLv4PSkArsARg0xpj/AA5zTCxDAAZzV1LYkAlTmgViiPMf7x4ryLxbagaoxDZ6V75DAq5yv514P44heDV5WG4qcEnHqKCj1nwgqSaTGM5wO3rXTsEVVG7BriPAUkj6So4JLED6ZxXZhJOcpzzjmpk7K4JXGsxyFXk0qiVAXC85q/ZQDYryITzVm41GKBGQwjOfSvAx2aRjaFO8n1sd9HDO15GBNqIZhHsYgdafZlHuAQhCDnrTRdr5hfZwfap7RvPmKjgYz0rxKspTTbuejCEYjLu1a5nEm47FPTNdAZ4vsixrEqYGMn1rCkKQbikhJyeMVmT3rOQGmUKD82a5Y05VLJaRR0ycHH+8X7yW5hkAJXax4rjvEa3cr/uRlGXDJnrW+LuO78wp84QZGRisVnnuLtI0G1nPBz0Feng6L51p955lWpaNugvg/QGht1vJ7YoC+YgWzj3xXfTWyqgKEZNbEbLBp8cLclVGfrWDLIXcEdB2FfYxukrnkXsUltUdvmgVj6mult7W3ij4tYYwf4VQf4VW06IvKHI+XHetvOxMMBn6Vd2O5kTyRrn93k9qhjPmn7mMd6vSTw5IPLH2qNSzsfLXGPUUEj45Qi4xgdzQGiJzn6054nyMgYxzUsNqjc4H4nrQFilJcoDlFzinLdAgF0GT0q1JAin5VAOetNkiRSvHGKARF5qyDywMZ71K1ruUZ61GQoBIHShZHIG0kDtSGSxW8aA56/WnSoCpIXPaoYkkY4Ykn3q0AwO1RQgOenj2uRjnPc1o6dP0Tvmk1VTHHuC4Pes2GQ5jIABzyaYbo6tkx261LIsIQFeX71WLF1RlOOBmpioAVj1PfNArFOTAwec9aUD5cgZz1qaTntzQmFO3155pDIAB15BFWgAV9f6UFQcbSMjrRghsYGD1FADQPUZpGGfmHBFPK5OMgYpShx8xyDQBAVy2Cp5NSYPHHsKMHGQcY70KxVck5z0oARTt4bOe1OZ8Lj361BI+3lgOnFCSrKMY5JxQBLlXTHOeppBEqgHvQ6lOQe3SolPIBPGaAHZVm4HBqTcM4xyKYwKj93yKreeilg4waALbsCeAetP+2bQFHTFYX2p2yEGB70sbSsfm4A60DsXpLuNM715pDcPLjZHgYqJY943EAgdqfHIG+UAikFhgnuANhOB9KeqtJks5PrUsW3cyt2qoZsGQADrQBJmNODk1CWCMGx0qKQocM3X61RvL1LSEyzyBI26ZGTRcDVN0gk8wMF2g9RVrSrqG4be7BkJw1eHavrl1dCRIJQqZ4IHUV1fgC5lOnlWGSHIyT1FTzJmsqU42bW56Fqfhi0up5J7OTbuOSB2NczPoupwMREN6gcd66CPUnVihOR2rXt9VlfEeBnsT6U9jKxw6zX9upDQtleDSw61Lg7kIAPevVoLq3kjzKI8+hHeqq22mzli9rFk0NjPMm19VODgEVYTWxkFT0966mXwzpU74MSgDOOaxrjwZYFiY8jP+3QBmnWbN5P3wBx2/+vU51bTyflRcUj+DoCSCXznk76sP4KsljDF5c45G6n0CxMfEVjGiqI1AI6baqNr1gW3phWHopFRJ4PilygmlRc54appPB9lH8jXc5OOctUiMx9fsgrZPXPOKrrr+nhf9Yn0qzJ4N08g4uX496qr4G01OTNJj3aqQ9Rn9u2ZJCSA47iq03ii3RNrNnsOMmrq+CtLCk+fKfxq8vgLRnQP9plPqucUaCRwlz4xg2lUGSBnv/Osa58a3DBhDHEnoeSa9CvPA2kKGkV5MgfdVutZJ8G6AgZ2EmOPl8w8UAeYXHiLVLhdrzsQRgbVA/kKypzc3J/etIQR0Ar2JNO8PWjhvKWTaMAMcj6+9UdT8RaVpwMcNhG5xwT35xxRcEeeaKL2znSW2DxKpyS3AI9693sNcstQii2yDcBjHTnArwDV/Et7qCvENkMR7IMVN4fM0MDOXIGcjmlKVjalS9pLlPpZJmxxgirLOp6nI7V5j4c18iZLWdiyvwGPUGvRsbBg5welEXcKtN05NEylGOCOlKeCMDio+UAY4GelTAq3z85HpTMhpj7qpFIxfG1mJA6CrcLKBg/kaawXztuCc0CKjMYsbl3jPJNaVpJaYDbgjHsacioE2sufQ1X+wqTkD8M0AaonA+6Nw9RR9oYkBhwPSsN450bEZIx196cly6v8AvFxjvTuJo2dykdyDTkJDEL0zyaqGZJVBjJ6cirClNvBI9aYi5uLIVIz71YkKiLgYxVEOwGCeCKeZGKgeo9aaAsQHJHfOc1aKrkYGR34qvEFBGB82PzrQRCyA9DQKw+Qx7ANmfbFSROFTiPHsKdgFQOKUEgEcVIxIgAc81YxnvVNQS2etXMcDNA0Jlh15NKrD0pwpCKBik0gwxyKbyeRUnNAxOg5qvM4jV39BmpZGCqSTjFczf6tDb72JyOgwO9CJbPD9Ru5JLrUZLnc8rv8AIp7DsPyxSXl/cSwQwW8RiC/eK9629StRqFxJcjC7jk+lMaFRbqqYyP4q5aleMVZO7QU1Zq5yl4yxRAtF85HLVgXO5k3syk+h6V2WpbEgYSkkDpgcmvNLyC5ubhUSKVYc/McEZFTh05as6qtW6tF6HQ2lpearHshkFpZquWnkUjd/u1y+q6ZNcyC2tbxZrUEFm6ZNX9Rt9T1LFuJvLsYhhIkOBj+v41oeVJFbqkCrHjrk9a67K+hyyl2CD9zDHEFwFGKlkkHlFF4z1zUzNIFUZTOKalpLLukOCQOnrUXaZF2QRwoLU5CrjvVWOdElVQVc471LuM6eSy7QTjOaz20/y7kLC/AHJNUMmnQOzORjd71Hab48gJ93vnrVh2ZT5bIG29Tmqb3SRnO8AZ+6KAL8Ns8kokIAB6ZPSo7yX7OcKhYnsKSW5xtMu4KR8uBUccxaCRxHuYcjI60CHWF2Y7krIgRX6E029twZg3mARg5xmsud3vYchDC0Z5YipLKBp7MF2ZipODQM3LyGxlhQtPh17ZqEzYKpAy7R171WFtayn502nGOtSR24jRhuCnHy5NK4i15MwnDnaq9x60+4UCFs5XnrWfsuEQyvIHx0Udqikv55LZ/MAXnjPU0hm5bh24yCB0NRX9wWCoQQR3UVkxX7bPukMPStKC7XYxKfeHUiqAfHEka+Yh4I5zVOMFgwRcEmseeW7mtzMkvlhW5q/ZSyJamX/WPTBmrMhhs3OQwC8jPQ1Vtr95bdIl25I5yeax1nN4ZIEYozdc1o6fZCFccb1zye9KwWJ5JGhjZlXc2KlsHe8gR5iFbJ68Zpkt2UjZTGDxxxTra4EtsDtVGHG3FS0xONyxM7Qy7cErTWuYd4UYDGp3hknUKrcN/F6VSWztYzGxbzJB1bNQoWd7kezV7iwIxdwYwzk5FUr+1fzFZz5dTXAkSUPBMqj3NVhI8r5upN69iO1NxfQfJ2ZdjTBKEnaB1FVntLV1G+NTjv3q6gnMha2ClMdzVR4ZlDPKPlHXB6Uo3S1BcxU1DTdOnhASMg+qmpbfw9p0UPmuW2KMkZq1aReVG/VgeRSSQXDKp3kqTyvtV6lXZSl0SwmjWSFWTd3JrIXQw0zKkw2n3rqD5kYVDGVj9M0+wksxPhxsPoaabC7M600Cxk/cky7wRk+tfX/gq1Fn4dsLcHISM84xnLE/1r5uivYd52J82etfTvhlzJo1mxxnZjj2OKIybeqHBtm7RRRVmgUUUUAFFFFABRRRQAUUUUAFFFFABRRRQAxj8yfX+lPqN/vJ9f6VJQAUUUUAFFFFABRRRQAUUUUAFFFFABRRRQAUUUUAFFFFABRRRQAUUUUAFFFFABRRRQAUUUUAFFFFAHj3xwIHhFwc5MyY5xzn9a+PxlgxzX2X8ZYDP4TmVc5EiNwfQ8/pmvlKLw5qhaISWxjWQjazsAD+tAjnSXXarjknGajO4MwJ5FerXXh2y8OWgvrydJpgMLDkHk9OK8wkcySPJgDcc4pCsyBd2CC3NCyHPzfhUmxiCB1NKkZDjcM8UxnR6Xa2bbTdElcdjivVvCtja6cjT28pDn0fNeKx5dlQcEnFeuaNZixtAXmB4zknigTVzqzO7SEKflPamyFlyNx6c1i2GqWs0xTzACM/N2rdcKygqwbPpQIrr8oGFHPQmnFWYZYCp0gbGcVYSEk5yOOgoAoJGWP3AeKk8rDDOR61p7NpB7UyVlIxtHFMCARIRjJzTs7V56VECWJxTSScDPFAIlEhxjt703OeScGo3IDKMUpbGeMUhjwGPCc49aruZFB4/Ghp9h4B96CzOvy9KARWkP+TTkiLYO0jNTx2kjgMRx6ZrWityqglenQZoCxUtoQASyg46GtDblflGKfsAx8uOPWnSMixEDqKQEPPIB5x1ry7xlh2kUquQBg4r1GJJJgWVcKPfrXlXjDPmSDNA9jc+HCk6YxHUSnj8q9XhtdsDvMPpmvO/hrui0dmih3O0hYnr7f0r0aWR/LKu3zP0X0r53NcY4/u49d2ehhcPzNSZl3czQxYgJYk1mpa3F1Iss3CA960oYtjMZlJA5GOa5HXtdW0mMxlZUT+EDINfP0ISk3GCvJ9T0aqUUa5ihkZ40ByOeaVjeWwC27RhWHPOa4rT7+61u3e6tZSoLFTgYxVqWSGz8sy3zFiOVPrXovDyi+WVm+qZyKtZFy/1CaJ/LYrk+1YEonW63yAFG6c11s8mmwWiT3G2WSQcLnke+K5DxT4n03TDHEIFlkZCcD+H0rpwsbysoPszlqybd72L13qFpbwGCTMUrj7y+tafhHRdRW5W7luVNsB8q/wAWPf8AKsnwho0WvRLq+oLtiBO2Hkggdz7e1en7oo4VWNAigfKPSvepYeMFstdzlc292TX9wsvyQgbQMEjvVGBQrbWG7JqJ9xG7P41csMM4bHABya6kSzdgiSKEYGfU5p00scikAEHpmqPnAZHP4U9r2EDgrn6UyRsNurybmU49elWY0DEgcbaoSXvmttiB6ducVOsdw67lzkY3ZpjZNIm3q3Gaj3Mv3Tnjv2pjIMksx3DtTQVOSW/TNAEUkmRyWznmpUkUpg7vanFlUncQB2yOlRtcRRgDzUx14NFgJkeNcFicH1q1G8IPI6VnCaJhzIhHpmrMckAUFTyaNgNATwYyXwfSkhZJHJGcVnLZtI37o59ea0bdGjYqcYHpSEPuVLQuCOo4rl0wjOMcKa68DKsZMYHbNcleRlZHZOhNAI0bG5KqU6hjWmm7cOc/0rko5HSRewzXWwt5kQeMZAHPtTWg2J5RKk4O7NNACt8xIHrirSNkYOfrTW+9kcr70CGmNANysT7YpwXeQQc5ODS+YNoG3260kWAcigBXRix2qMjvUO2UKcj8BUnmv5pU8gc5pRudeMDjn3pARqjEgkcelQsGY4weOnFXIY2ByXG3PTNEZVCdxHWgZnH5/vjipkUFQFXGPap2WNicEHmn7WxtHQ0wM+QybmVmyOoFVWk8oHdVi6Jh3nODjpWJmW5k2gZPakAC7mZzHEDjNaMNuzkvcZJP4YptrbLBhiPm69auspIKo+CaQxksSBRtxge1Vhk8ZwO/FX4oCAw3ZHXOagmQIQqqDn3psBqyBBj+lVppCv3enWpiCTtYAHtUE4faXCkCkMbFI+TuJJPtVQgsxAbr7VMvIBBz681E4ZZMoevWgQy3iaeYKeVXrx2ryXxfqd9f381vlVt4Twvcg17ho0oS6O8qAQRk15p438M3Fi017a5ljk+ZgDnaD6UmrlwlyyTPNGLeUVHXrnNemfDa6htbObzz99zjPavHhcShWEiFcHBzW1p995GFWXb/AFrNLluetVnHEWs/kfRCtZyhsSLk9Ce1Na0YAGOQ9OteMQ6lOjB1kPHY12UPivb5K7lIUYOaydR3JeCXc7h1uYwo2knHX1qs13cIfmjZcfrUlj4itb2REJCtjjPHNaTSxE/MchunFJ12t0crwrva5zNxrQgcEzMvOPu9KlTV94+W4yfpWk8EEk2026OPQ+vrUk9pZIBm2VSf7tH1lE/VZFBdWmJx5o+pq8NamAwJkxVN7G2yT5RA9zQ2kWZXdhvfDU/rMQ+qyLKa3MWGJV/AUs97KWG6YEmmWuj2O3eUckdBuqV7KzPKxk496tVk0ZSoyTKM2oED76k+mKqteSEZL8GtA2dmxIKVXC2hODxg4p+0RPs2UHvnRPlkwB6ioH1gCNt13tx0IU1b1FLaOHOODVMR2rWZfyVHrxVKomJwsZJ1RwObhnB7BawbrUJZElBV+TgDNXbm7SL92irn0xWdJKvls52gmquK1zBc6iygLCoz0JNcvf2WoSz/AL1VOeQQeMV2F1eIAoAyR6Gsqa6eR/vbR71Ll2O2lhOezbsjOttGUFfOxjuBWg6JGSI2IRR3oW6hTBd8/jWbLcLKW2nio96R6H7jDK8dZepo2d6sdxE7N8wcdq+k3w+j2l3n55F5z19K8C8M+EtR11kuTEEs1O5mb5cr3xnr0r229uISttpts5aOFcb+ufWtUrHkVqrqyuXkw8S788dKi6YwealRWEYB/SpFXdkHp2qjnHxIzc9sVOqnzS3YDoapGVkYj0GKlR2OWB/SgZcYSqoPBBFRJLtyeakZ28kDufSoIhkcnrQBKHLEn3qWRI3jBdRk+lNVBk80IGGcjcPrQIzpoHhJeNvwqxb3i7P3pII7DvVgqqDLDr05rCvVaGQMGHPamI6yACaIkHg1LtJHHGKxtKvCSsZAANbr5AHOQarclk9mAsnzHk9KuSuVIC9fpWdGDuB5rRR8fLyeKLCHxNk854qc9cmog+QBjk1P1xmkykOCleh5qYOMc9aZ60hGcc80hkwHftSL1qAyMByPxFPizQO5MOT70jEhTilJwM1FIx28UAYeo3MqxucgY7V5brFxK4ZUJY55Fdzr80cZ2yOFJ6V5nqsyxSp5b/M3WsajYid3MNnukbZmizkheFWkcqM9xVS4AvYVh27zkcZxV9IVwsEsRU9OK8+eHfXr2FYr6uY1hjeLY65xmmavxpiwosIkKZO3jIq6+mpbTsjjMW3cMnivOtU1uBLt5ZJPkU7ABzmuqjTcUh7epVaYRIY1P73vxRcfJGvntkkdq1pIraW0S+j5WQcj0rCkh6qzHDdDXQnqQmchd3+Z/ku2IB+6oP5V1FrdzyQqxbywRjBpYdPtVlOEj3dSTUDBI1kVyJCOirTYNDL6UpEGVuM9RVdYphELhJseuTTIELAySqEi/hSpGmtXXyXkwAelMorusyReaZ/MD8DHrWdLbTQMG2EyHnParv7mRNsE20Keh7VpTOssWzeGkQYJxQIzVuZg2Lplx2A5Ip0cl5NKVgwqgcEjg023WOMtLNGwb+GtyymglI8xti/lTAyZLxtn2eb5JM44HWrlk00FuV3KQP0FUZriAX4U42HjNaFnZ/Z5ZJvN8yMjhTR0Cxd2xSwiTPTpxVWGNbmQmRsgDAANRS3RAMTR7Q3ArImUW7LEjOZDySKSQWNnc8Mhjjyy4+tTPaRzgPcNgqM7BWDFc3kL4XAB7kdKmO5L1JJrtcN2Hei1gNS3vLfypCY8Y4BrXsUV7TzQmT6H0rIu7eKGLziw2DqtZUVzNK222laND14oYGvfWi3UbLGm31APes+1kOlxrBOMsTxjnin3t7JDAYoFdmx8zYqtp8oFpI10N02flVvShXGU5radLwvFkF+cD0qWPULqwuVMnzAfeFP+1SC7jeVsL+mKtXcdtNHueQYJ+9TA00u0vpTMsYCgfdxiqiCGeVyspUj+EcYp0EUVpHiFshge9YUqyQuzq2M0CNWC8kt7iONZHmAzuUcVLLqNt88bRmEdg3JFU9Pgzch1O7HJrpJooZYjJ5Q3H26VLCxkWqw3KkS58sfdYGoJvKsiqId+48FulPS1dY3CN97t6VmK88e5XQSBOpPamho6iCx1SygTUZNphYcoG7ViX2pTz3LDlYsYEZ53Vqrqkn2ICU5ToB1qsnlyOLoxZRRRYfQoR6hcRfJJEUDdKtXt3fI0Zt0yCMmoXMmoSlUQZHOT0q75ktrEXd1kdOi4osSSLJdz26s7KmOp9KqCz33ySRTBx0ODTikTo0s1x5e4ZMdLbwWe7MUwz04NALY1pRFazCORimCOT3r6z8MENotiV6GIEcYr5LSJLmc+c6kqo719a+GeNFsRnP7laaKiblFFFMoKKKKACiiigAooooAKKKKACiiigAooooAjf7yfX+hqSon+/H9T/I1LQAUUUUAFFFFABRRRQAUUUUAFFFFABRRRQAUUUUAFFFFABRRRQAUUUUAFFFFABRRRQAUUUUAFFFFAGF4jNuumyvcwJMiYIRmwCe1fKHxWnvdRlt/LIjgUbQiHn2r6g8ajOiy/Nt+Zf514u1tazRr9oQPjpuGaV9QZ86G3u1+R4bgtnq+T/OofmDbH4Yda+lpNkokaONd23AyK8R8TWclpft5iqA3IwRzTJOdQ5I2/iaRj5UmWJIpduBuGRz0qRvmX5wQKBj4ZckEDHPWu80uG+1SzjUR/u84JB7VwUMTYMqqTGO9eheFfEVpp1sYbsMACdu0ZJ70Aju7TRrO3ijUw8gc+5reESLGojUbQKg0u9jvLaO4ELqHBwHGDjNWmYEHb8p9KEDGhSFzmhSCQQKhOMgFsUhxnIH60EsmYnHrWe3znHPWrBlwTjoKgyCfxoGCjDcdqVTtYg4H1odto981WcuxOOg96BEknyN6mjPOOTkVFFC84D5yRWnDBjGBzQBAIiSODirCQblP+FXRH5bA1LFgA+9BREsaiIkcZ9qlgG5Mk9KcMEEZ4qF5Ny7AMAUgIvNPmkDpUiRiRl3txnmqrSLEcjlq2dOsHn2zzsNoP3DXNXrxoxcmaU4OTsWkEEClyx2fSvG/G5Vp5CnQiveLkw+UUaPgDqK+f/GUimaQDrXg4DG1K9d3enY7K2HVOF+pc8H3clt4fmbzmSNS2QnUjP/6/zpsus6ve3SWunWE0qIB5szNjr061T8FXTpasoAADnr3ro0utRieWZUxEW45rfERhGu3KN2zKE5JRtt1LEd1eMFjnMikDnBqzHYwSHzJIRMT0EnNGogCwN6jHeq5ZfU1n2XiW3k22gtZVIHMvGPx71wQjNpumrPyOmMv5pGveA2VsWsbaKNuuxFABrG02yjvFae/QeaOzCr5Fxe6humKLZY4IPX+ua57xDe2+luYoZWxKD19uv861pym7Rveo+vYicoRWiHeKdKhvLYNZ3SrLHzsBwCKwPC/h6fVL0SahBuit24Zj1P8AUVk6VDJqV6Y7eYuCQSOn5mvYhe2Ph+2WCdlR8fNjkt7+9fRUKXs4pSd33OKcuZ3OmJiMMcUUYjSLrgYFZdxNvb5fl9MVwOoeOo0IW2g3H1rj7zxbqcrsUbyh22jpXStTI9xCnaNz4HAINaKSQQJ5bSqobnOa+cJdd1O4/wBZeSY9B0FVXvLvHNzI2exNAz37VPEun6aADMSM4J25rjrjxxbMCIoTz7V5RKzSDa5JJ7HtUYQDPt70yT0OXxpdbs2w2Z6qBVaTxLqcqBnvZFyeAOP1riFjZuR/OrfkvgmQk+goFbU0ptb1T+G/mx7NUVvruqQ7j9smJ9zms8RLsyWOBU7LG8WFBB9aVh7FiXxBqs5bfdzFSegPFPtr3U2yY5ZCD1Jb/Gs0ptUBkZjnooq5bWl9IoSKGQ5PHtTQGnDqGqxnc5kKk9K7HRrm7KB3nkTceAeeKuaR4dv5Ps5kiVE4OWPb3r0ODTNMtZ2zFvcDoSSAaAQ7Sb1lb5ycY7it0XcbMuMqfpWa6kxqdg/AYqzFZiVsl8d+tIZpTg4JBxurF1GNhGGUc8c4rdkiCRDbJvK9qhmC+RhuSelOwXONAYnG6trTJzE6w54JrMuE2OSMVGjeWFk4zn1pDudgTh9vakkfaDjkZx9KdBMksKOACxABpJk25RVwDTJIx8wBA47nFKPk7de+KlWAbFySD9eKOSw44HvQBCg+c+9WSQ2BjHFMPHYnPSgOEcdyR60A2I42oQO/NQ8jqO1WGk3PtIxmgBiTnGPrRYLlPJboMDPWrjnEaDjA9utNMWOvP40wR7ZB3FGw0c/qku52UcfhTbLBZSTgFfSn6tGY52fGVYVVtQFI6/SkNGyqJICTJ09qe8aKoKnDe3ekMC+T5gJBx0ojGQBnjHFKwxIXZgVJ+pxUbMpyARn3qaQ7MRqM564phCpk46jvQILrjYSQT7U5B50RHeo4l3knsO1TKwDYHQ9eaAMkQMrkYxUc8eBhO/Wujit+dxPI6Cqk8WJN2OCccUDOeEUsfIyAe9dJZaq0UX2e7VZo+ByvQULb4RvMyeO9EVruGN2BQIy9S8H+H9cBaFFgl9mI5/zmvLNb+G2sWJzZxJcrzyHGfyr2cwLETsb5qmiv54yE6qO1A02tUfLl3b6xZDZdWMigjjAzx+FZtpOwkIkLqfcV9hre2rY+0WSt/tFelZlzpXhu7B3WkSNncSByTUtJmsa011PlSbVJopR5Ex+U11tr4tmhVFdizYwMjOK9W/4Vr4WumLxFkJY5XewA+nNVJvhTYyOWiuF2dsuTScFLRjjWl3OG0rxfFYXEpvJ2cHJAAJ5rtrbxJaXygi4VMc7W4Nc1efCu6t3d4MSBeg39RnqPes+L4e+IYmO2BMbtuPMH+fxqHQgzSNeS+81dX8Wxx+Z5Ug4bHAp+leLEaFmlkBPv1rkNS8Ba/E3/AB4vISf4WFZcXhXXIC0f2CYFu5xj881PsIWsafW3fRHrWi+KLe4meN5MDPGRird5rtrGXUT5z1xXjNvofiG1kBSzkIB9Rz+taFxoPiEgSiylYnkrxn8qXsErWJlX5m2+p6gmt2YhJaZfTHeuak163EjbWyOucVzEWga3Pw1jKAe3+TxV+LwTqqsCY2+hq1Ss2ZTqXG6h4hMsmxmwnUcUs+tO8Aijbg/yq+/w/wBTuXBZAuMdWArcj+HEscCtNcqhJ6bucYp8hTnHldzyq41Eq7Sk5YcUs1ypRWdyCwzivUI/AOnK2ZrpCFB4Dnk1aj8KaBGxlacylekeTg1diI1OXZHi1zJlcRkk46AVnQ2eo3z+XBbyux9sfzr6OiTw1EokjsFZ16ck5Ioj1KQMTZ2qpx97YP507IUq0ndHj+i+BNdv1VprbyI25DOwzjGen4j/ACK9K0nwb4f0+ES3Uv2icAEoeh9iK0vK1G5cZlaFepxxV5bAKmZDvPc5psy5io2rXcsa2mnW6xW/QYHP1ya0bO2S32vJjzT1NSwRKoVQm0Dpin+WAwJPJPFFw0RcLqgJZTj2FJG6OcLnNTfdj2swYnvUiR7VDjoPTvQJkSBQxLkYpq5bO0gDpTWRSSRj1p0TAtggAdqLAWnBWLr071AnKkjoBzWghh8krjcaqxD5ioHGOaAQ2JtxIFWVLdOg+lUstG/3ec9quiRcjI4oAY43uo64FYV8d0hGc471tSzx26lupPOa5uXdK7EH5mOaYFi1Y5XBxiu1jGVh3cg1y2mQNI5+ThP510ShnVVd8BelNIls1d8YY5wCDimeYpcbeTWegDkAZPPJFXBGIfvL260CLsUu9wp7dxVvCgZNY6lQ4KsK0I1znJ5IyBTsK5ajkB708nPU1TjXIJ9asnjBwOKRVx6qSDzxTghGDmgHJHpSZwCc9elIoeWYHgZFMcSZyAOBQpYn2p3UMBQB5l4nukjEvmoSX+UKBnmvObnT3VROzbdvIHtXsmqaUJmFxGf3u4YBHevNdaju7W6kjnTzC2CSOlS0CZBp8k0d1DcwwmRMYIx0HrUSanO2s3a+SSqNjgV1vhjzFTd5SDapwD0rhb261Swl1K5uGhIkclPlAJGcdfpWaiuuoK6KPifU7+S5km84LbsoUKO3HP8AWvOYLO3umdnYkZ45xXS3Nz9ssGEjgO/3faqNtZpFaqDyeTmtUSyW1jlSJ4YWBUjBFVxNMLTymQMc+tOigZciFiGPfNRpH5ICEEnOeTQA8wiSAM8eCe2aph08793CVYDqasBrqecBEPlqcEnitO5QsmH2ox7ikSY8kE1zkuQAvPWq0unB7iOQDnHOOKn+WNjGku5j97NXI7weWY0A3AYz6UFGBNaJDOMOU7/Wp9jLJ5jfOnY1We4YThki83b97it6G6hntiFURN3VqLAZ0kT3VxHtYhSDj2oeByskE75/ukcUnntbkKAG3HgjtV4NFIm5sF8UwMg2RgtkDc8n61Is0iBRPE/sQe1TRFGRRKHOSQPalubaR2+Wc7B/DQAuoIZirqh2gDipLK3WQEsmDjA5qrHKwhYEtuX1HWo7PUSigFcLnkmkKxtTIluVQgEle9YQtFlEks0RQocrz1rQlVL64SYy7VX0qb7XaRvJC0mV7EjinYZCksOp26wZKsvWmIkSqbWOX94vY96yr1Y4nE0Dc55AqxaaXJfZmt5FDAc7jyDQA+G5mgkaOZAFU8L13VbWey1CYReXsfHPaqFva3ltOrzqJVzyc5wMVSv0jgvVmgynfb1oA157dCyW8gDsTxtqibZIrpkdCFXoDzn3pLVpUl88LvkB4UntV53vHcTXNrsjc43k5xQBNDbQNlxIVCjOM8VllGup2zHlexBrSeGGCJgGyzjgk1lO1wIgYyNg4ypoAupJN5bQ26/MOrCorSS6t5VWSYpGeMnmtPR1VLeSWVh83T1qea1t2tgiSbnPKhuopCuZ9zdTWrPBFGXdud3tWPBbvIZGmk2SE5Ck4Bq3DBfCXDZB7bjVyaxkmYFlCt65pjJ7VNyBG2ED1NUzqCxs9lIOM8EetVJYpLSdVlTKHoVPWrVvaxyzbgpYnuR0oAk0+eUXLRxgKf7x6YqtcQzTXJRZl39cg8Go5LWeIyEOQFbpntUMEytLEVYmTdg5pgTi2nhk8u4hMxPTB7Voaa8LTAR2u4j7y+lTXELgh0ugG9K1LCMWQDBkaV/vFaTGCzK10yNb7GbHQcdK+s/CoA0OyC9PL/XJr5vsoSWLsqSRsRj1FfSfhnb/AGNZ7M42d/qaSGjdoooqhhRRRQAUUUUAFFFFABRRRQAUUUUAFFFFAET/AH4/qf5VLUT/AH4/qf5VLQAUUUUAFFFFABRRRQAUUUUAFFFFABRRRQAUUUUAFFFFABRRRQAUUUUAFFFFABRRRQAUUUUAFFFFAHN+LNv9j3GRkkDH1rx+KPlCYyQfevfLu2iu4HgmXdG/UVjR+HtOjH+qJ/3jmiwHkxQAHCY56VyN74aj1O+NzdZ2qMBAeDX0UdA07n9z1z/EaZ/wj9hu3bG+m7ijqI+M/FOhf2VdAQxStbOAVbGcHuP8/wBa9G0HQ9Ok0uJJ7QO0gLEvyc+te+z+FdKuGLSwbuMKCeF+lOTwxpkaKixMFClR83Y0DtfrY8a/sHTktxbC22xf7J61gt4PtVvFmtwQiEHBPBP0r6FHhjTBHsMLMc53FzmpE8O6cpz5bnnoXND1A8rUeX8irwoxxQFV1Y7DnGa9X/sCw3EiNhnsG4pRoNiDnyz+dIVjyAwhmzsP51G0OexzXsB8P2J/hf8A76NNHh2wGfkbn/aNMLHjzREH7nP1qLyu2w5r2D/hGbAjkSH/AIFQPDNiuMbwR3zn+dFgR5CtsxB+RqsxWvAznJNeuL4esVUrhznvu5oXw/ZKc/OfqaGFjzOK12j5QfpVr7JwNqkN9a9GXQ7Rf75+pqX+x7QHO1jz60Aea+SIx86En3qORV2EgbRivS20Oybqjf8AfRqpJ4asXI/1gH93dxRYDzVIy6/IGI9aaLS8lcRlMg9/SvV4dEs4P9WjD/gVXxZQqPlQZ9aipzcr5d/McNNzyyDSobJPMnbLkcCo1eESczNgc+1d7e+H4LpyxkZRg8D1rJtPB0EBJe5kc5yK+br4HE1neX3XPRhVpRS01OOv9TWGOTgvkYVeleIeK/3jvLhlOfu19Rah4Qhuo3CTtHI3RsZArmrv4Y2VzAUe7cykDMhHQ+orswGX+wfM9zLE1/aLRngfhK4sSn2O73wyySfu5AO/v/KvQbizDKDFKWUHg5rrtO+FFpZv5jXrySA/KSv3a3LXwBDDuD3rupyfu966MVhZTkpR6CoVlFWkvQ8tuLORbKd8NIgXOAa8+t7W7maG6ilktQJPnidcbkyOuelfTcXgoxR7I9QZRnnCdvz61j6v8OXubwT2mqNFGQN8cql84/Gpw1CrTbulZ/1sZ1pqbulY8d1PxDeJK8WnQQfZ0ALSnJPTnHPFchqF0dbESOjvcZ2pivebP4TlWk+16q0iMeFRcY/xrXsvhnb2rJi8JVW3fdwc9ua7KWHhB3S1OfV6nk2n28nhfT8QRILiQZZm5JrgdTnvbq5ea4bLdQB0/Cvqm6+GmiXbB7h7l2DZz5mPw+lOm+GugyDAjkA/66H/ABrpuB8gMJJW3j7w68Uxo93I3+9fTh+EloDIUvnG4/KMcAVMnwmsFHN5JnvxRYD5nRBGuAG5p5jzghTjNfR3/Co7MOSL+TaR90joaup8K7Hd813Jt9hzQB8wyxSs2dhPpS+RNkAo2M84FfV0Xww0VSCzznGOA/X610EXgjRYsAW+QMcE9aYHyFBYzSMfLhlbjI4rbg0DVrhMCzkxnBJ4xX11H4f02JCkVrGikHIApy6LaoMKDj60CsfNlj4GdsG5k8oE/Xiuhi8HaMi8zys3cYIr3X+xrTHKHoR1qAaDag53SH6mkFjy6z8NaRbOoWBpc4b5ua2TbhywislCKP7mMV6Euk26urgHI7Z4NWfsUWGGDg0BY4V7Nmhhcls56DtVxbOPzd3lkkjnIrsDaxbVUDAXpT2t0Zt2SPpQOxxojbYwYHAPHy1eSFhIjKmAw6kV0JtUwRk81J5CbVHZRigLHPzwNtdVUAHHSoHiLRoNmdvWumNuhOe9R/ZEwRlsH3oFY821G3fczbWK57Csh8FQCjY+lesTabHIhXewzWcfD1ttA8yQHuaLgkcdpUzbgjZxjA46V1iLvhK4OfXFSweHoInDebIcHOK3Psy+rdMdaB2OW8rDANnA9qikR4yXYFVP3flrqBYoDksxP1qZ7ZXUKxJwKAscg2BgurdPTFI6q2SEJPbiurazVlwWOcdaUWMIBHzY+tArHIrE7sCB071NsZ/lT72fSuoFlEpyuQfWkFjGp3Bm3dzQgsc8Uc4weg54qAxOQPlzz1rqltFUEb25pVtEUcEk+tDBI4+5s2uUbMeGUZ54rlpLaQS4ZcKD2r1drNWOcnpiqUujW0hz8wPsaBnFROqQ7Cx2gdMVPGI2KhQ2PpXSPoEJJKyuozwOtWY9IjjYFXK444HX60rDMNooYl3j73oRVWW2knG4dCOy118unpIoG8jAwSKRNPVBgSNj0piOOii8vIJIx1GKfBaHduVsD3Fdb/Zy/wATkn6Ukmmq5DeYykdMUAY6hJBjadwHOBTZIPMGApwvQ4roI7PZ/GT+FSLbsp/1hI9xQBy8wUJh8jj0qpFCwBbPy1172SufmYml+xgrs3Hb9KAOOaMZJUHHsKqyqY2OBnPf0ruPsIxjecVE+lxOcuxNAHElbpiMg7D/ACqoYAXL85HbFegtpqlQFcjFNXS4weSaAseeGJXVgWb8KnWN0QLHM612h0VATtkwD7Un9jDj98ePakFjlENyhyt0wP0q2bu9iGftO76iukXR0ByXyB2xT20iJgRuIzTsBx0OoXysGNwW+o4qzJrF9t5dD6fJXQyaIhBCyYzjqKb/AGGhXBl4+lIDlF1jUCCwaLg85Slh1nUQW3SRHP8AsdK6VvD0TDBlP5VHH4cjQ5Epz9KEM5ltR1NlwkqjJ5+XmoDc6i/Hn4P0rt/7FC/dkGfpTW0QEhvMBP0pisefTi/kYK12xxSSWcuB5lxIfxr0L+w0zw+PwzSHRCRzKpPqRRYLHAJZRbcksTUMNmrM2E5969ITRgrZ3qfbFN/sZiT8yDPXigdzz0WijIWHk+lWEtnSMb15z3FehR6LAi43Et64qFNHKk/vB144oA4zym+UE8H1qae2JQFWHSuwl0nzMDcvHfFIdGXaAJMHPXFIRxsFs7jPQjtVeeKWM7sH8q7h9IkLBhKmfpUL6EW4E+R9MUAjk180qOMEDuOlPjjk34Y4FdcuikJt87I9xSLopXkTDI9qdgOW8sKScjA4qUW3yjBCg966g6SxX/WLn1xSNpDMuPMXPrT0A5Ro9gJMvHtSwZA+VuT610zaKxABkUj6VONJ2rhXUH/dpCOUuFdcEtx1qrJcD+HJrqZ9FmkBHmrjioovDpUgvMDj0FAzj3VpzyTg1dt9O3bTuxiuzi0dYwMOCR6irosjjqufpQBz8cKwjCYX1PrVlERQCzA5rbFr8pU7cnviovsPA5HHtTuJoxfLw3yYHNTssjHDODx25rXFpwBkflUkdsEPOCKLhYzY40UqdoGepq1uUdCOKtvESONoPrimLbleeMnrxRcLEUSqV6mnZO/aMkVOIcdDUwXnNIdiuF+XAB5pNpZQDkAVZ2+9KBigLDeKRByeKfijFAyFlUnlc96yrzSrS+ffPEd3qDitykIzQByj6bZ2aEBmAHWvEPG95bTX32VFKqCNx6gmvpK4gE0bp6ivFNc8F6reXRnRE2jnhhSsJnj8kdoZipDBV4xmqM+oLExjiUsD09q9cn8AasUJSOIsOxcZNZ8fw81sSq7wwtt6Dev+NDJVzzGB7tiWJ2e1bKKWX5yC3c16BP4B1OZ/lgRWXvvGP/r1GPA2sxRn9yHwcYBGT+tA9Tz555IyVQgKO4rMe2N1Jvac4H8Oa9Ok8B6u0RZbcAE/3hnr6dali8A6pbRlWgDlhgYYH/8AVRYnU8pa0b7WHjYCMdaJJUt5jsRixGMY616hL8OtYEJRI0yx/wCegBFVf+Fd6/HCI0t42bOS5mXNFh2PPktrgbpY0RQ45GaqQabFOXDsxkzzjtXqMHgfxCyYEKBenzMB/Wqn/CufEEchZYELMfmImXFAHnYt/IIAYsqDGDTbS1N3ITENp9Ca9Wtvh5rkasDFHz6yqf61VPgTxFCRtt4uT/C49QPX3pgkecXE9zYtHHsRgevPNVYg885cKwGema9STwbrgnf7RpocoAVYMCD9KYngbxBJK0kdsiqOqswGfzoEkzzc3TRssZjQD1NRzJCJQV27SOgPSvS7nwFrc4BayjwSB97n1pk/wz1XAMduo25z+8H+TQNnAhI/JKxDkck1m7IkIkkXefavUrTwbrIG06eyAd2I5/KlPgrVpkYf2YUIGRkjn6Ugeh5wkUTL5gjyrdVqOO1kVy8YYI38IOK7keBPEKj5LbA6kelMn8D+JYSmLVpAecIRx9eaBXOJtnuLVwjdCc/Nzmpp4AzLI0Stnv6V3sXg3XZFHmaeyuf4jg4ram8B6s9p5bQKAQDkOM/lQDueQxWTXAkZWIKnjaaguri7zGkkxdR0B6CvRY/BfiG2DMmn7wcKVVufrzj0rWvfA2ow2UTLp++VgSUVslf/AK//ANegbi0eU3MYmVXkZDtXopqmZv3KQRRfMe+a9Pb4da3Jb7ktEQkZOZBkfhVyw+HWoyNGJodhXI3E4FOxLla/keRW9vLI5ViQFHTNXrOK58wvJhVToWr0lfBOp2l23l6VI4HU7hg++aq6j4R166kkWPT3jRcYC8bqHow5kcH5sslwsryAKh6VZkuIr8tGsu1x36Vdj8M+IbViP7EuXOcHKZFakvg7WtiTpo8q55IUfN17igqzOQZJ4EbzWDn+E01L2aO4iBjyCMttGa7T/hGdTYYOm3J/4DRp/hXWzITBpssTActIOPpSE3Y4q5u1Wc4jZlJ+bjpVGdAzvNawME716JF4Z1uSR4pNNlDv/Hs4H4jis1/DmuWG5f7LuZUB/gjY/wBMmmOxzmkoWWQywlweTzyK3LCFQkk6IC54Az0roo/DOtBVnttJlCSgHHp+B5qo/hnWoXyNPuATzwuaLDSdilHcXVlKkkjfIx+ZB6V9Z+GRjRbE7SuYg2D781833HhrWJolnbTJdy4+Xnd19MV9NaOkkem2iSpskEShl9DjofegaNKiiigYUUUUAFFFFABRRRQAUUUUAFFFFABRRRQBFJ9+P6n+RqWo3+9H/vf0N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igcUUUAFFFFABRRRQAUUUUAA4ooooAKKKKACgUUUAFFFFAAOKKKKACiiigAooooAKKKKACiiigAooooAKKKKACiiigAooooAKKKKAInPzxj3/oalqKT78f1P8AI1LQAUUUUAFFFFABRRRQAUUUUAFFFFABRRRQAUUUUAFFFFABRRRQAUUUUAFFFFABRRRQAUUUUAFFFFABRRRQAUUUUAFFFFABRRRQAUUUUAFFFFABRRRQAUUUUAFFFFABRRRQAUUUUAFFFFABRRRQAUUUUAFFFFABRRRQAUUUUAFFFFABRRRQAUUUUAFFFFABRRRQAUUUUAFFFFABRRRQAUUUUAFFIzBQWYgADJJrhW+IHhVZJI21iEPG21gUfr+XNAHd0V5zL8SfC0dxFANRMjSEANHE5UEnHJxXoqncAR0IzQAtFFFABRRRQAUUUUAFFFFABRRRQAUUUUAFFFFABRRRQAUUUUAFFFFABRRRQAUUUUAFFFFABRRRQAUUUUAFFFZepavp+lhTfXkNvu+75jYzQJuxqUVz9r4k0W7kEUGqWryHoolHNdBQMKKjmlSGNpJHCIoyzMeAKx4vEGjSruTVbMj/AK7qD+WaBNpbm5RTUZXVXRgysMgg5BFOoGFFFFABRRRQAUUUUAFFFFABRRRQAUUUUAFFFFABRRRQAUUUUAFFUri/s7ZttxdwRN6SSBT+pqv/AGzpf/QSs/8Av+v+NAGrRTI5ElQPG6ujDIZTkGn0AFFFFABRRRQAUUUUAFFFFABRRRQAUUUUAFFFFABRRRQAUUUUAFFFFABRRRQAUUUUAFFFFABRRRQAUUUUAFFFFABRRRQAUUUUAFFFFABRRRQAUUUUAFFFFABRRRQAUUUUAFFFFABRRRQAUUUUAFFFFABRRRQAUUUUAFFFFAEMn+sj+p/kamqGT/WRfU/yqagAooooAKKKKACiiigAooooAKKKKACiiigAooooAKKKKACiiigAooooAKKKKACiiigAooooAKKKKACiiigAooooAKKKKACiiigAooooAKKKKACiiigAooooAKKKKACiiigAooooAKKKKACiiigAooooAKKKKACiiigAooooAKKKKACiiigAooooAKKKKACiiigAooooAKKKKACiiigAooqC5mW3glnb7saFz9AM0AeTfGPxU3h7Qmt7WXZe3eEQjqq55I/AEV8gwZgDNIxwCWZsZJJrpPG/iKfxP4jurtmKQwnyoYy2cKCfTg966b4X+Dj4s1D7TfL/AMS+0YF0II8w/wB36UE77ne/CfwPJc3UXiTVYyIlIksoSQQT2c49D0zjnBr6XpkaLEioihUUYAHYU+goKKKKACiiigAooooAKKKKACiiigAooooAKKKKACiiigAooooAKKKKACiiigAooooAKKKKACiiigAooooAK80+JngyLxbpZEZEd/B80MhycgZyuM98n8a9LoNAH5uW7XNjezwuht7q0cq+M8kHv+VfZHw08eQeI9PaK6cR3dsg8wsR8w9a5X4v/D+K9hm8Q6RDs1CMb50QgLIB1fHrjr6/nn5njuFQ/u7h4GK4YpJtyPQ0WFY9L+JXjy48VXcmm2TNBp0LbT6yH39uP898rwB4QuPE+p2yiMw2cRMksuew6dfU4H51heHtGu9ev47HToS7u3MoPEa55JNfcXhbQbXw7pcFhbIuUQeZIBzI2OSfxoGbdrAlrbxW8edkSBFyecAYFT0UUAFFFFABRRRQAUUUUAFFFFABRRRQAUUUUAFFFFABRRRQAVDcTxW0LzzSLHFGpZnY4AHrU1fPXx18V/Y9P/4R+0lUT3YAuD02J1xn37+1AHz94h1qTxH4k1HVCSIZJSkQDE/KvA9O3P41s+EfDN34m1KO1tRiGNg08hJwo9K5fTLG4vry3sLJDJPMQg2kfKMjn0r7i8E+FbPwtpqW9umZ3AM0h6s1Ajp9Os4tPtIbSBQscShVAq5RRQMKKKKACiiigAooooAKKKKACiiigAooooAKKKKACiiigAooooAKKKKACiiigAooooAKKKKACiiigAooooAKKKKACiiigAooooAKKKKACiiigAooooAKKKKACiiigAooooAKKKKACiiigAooooAKKKKACiiigAooooAKKKKAIJP9bF9T/Kp6gk/1sX1P8qnoAKKKKACiiigAooooAKKKKACiiigAooooAKKKKACiiigAooooAKKKKACiige9ABRRRQAUUUUAFFFFABRRRQAUUUUAFFFFABRRRQAUUUUAFFFFABRRRQAUUUUAFFFFABRRRQAUUUUAFFFFABRRRQAUUUUAFFFFABRRRQAUUUUAFFFFABVP7dabiv2qDcOo8wZFWpF3oy+oIr4Y8c21/o3iW+tZJ5QrPvRskblPQ4/OgD7e+22o/wCXmH/vsVZR1dQyMGU9CDkGvz1S8nBI+0Sf99mvqb4O69JqGmyafO0kktsSQ7HPynGBQB7NRRRQAVXN1bgkGeIEf7YrnfG+o/2V4b1G7BO9YSFAbBJPHBr4YXU76SSWQ3cuXbOAxxQB+g5vLYDJuYQP98VZBDAEEEHoRXwFp9xf3c8VstxOzTOEADknJ4r7r0WzNhplpaEktFEqk++OaARp0UUUAMd0jXc7BV9ScVELmAgETR4PT5xXNeN9Hk13QLuzgkaOcrviKkj5hyBxXwxHe6naSSW0t5cLJCxUgyGgD9DftMH/AD2j5OPvinTxRTxPFMivG42srDIIr8/RrV8SMX0/XOQ5FfX/AMMvEq+IdFQSPm6tsRyA9SABg0Alc2E8E+GUzt0OyGeuIhXS2NlbafALe0gjhiBJCIuBk1bqvdzpa28txKSI4kLsQM8AZNFhO276D3miQ7XkRT6FgKQXEJ6TRn/gQr4W8R+J77VdavbyO6lWN5D5ahuFQE7R+VZq6zqZxi9n/wC+qAuffyyI/wB11P0OafXhHwU03UXspNb1C5mdbjckEbk/dBHzfmCK93oGgooooAKj8yPn514680TcRP8A7pr4J1XX9UTU71Uvp1VZnAAfsGNAH3t5sf8AfX86DLGDguufrX5/HxDq7YzqNzjH9+mnX9XPXUbj/vugVz9BPMT++v504MD0INfASa9qxzjUJx/wOrUPivXIHzHqtyvOT8/p7UBc+9KK+WfDHxV1GzlWHV83ULuMSEBWUHryOor6bsbyC/t0ubaQPE4yCKBluiiigAooooAKKKCQASegoAKa7qilnYKo6knArxXx18T7PR/OsdMJmvkyC+35EP49f89c18/a54y1vWXIudRl2EYKRnYv5D6UCufa0utaZE217+3B/wCugNJHrelyMFS/tyT0+cCvgl3uHOWlZge+6oFlmjbarnA96AufokkiSKGR1ZT0KnNPr4O03xZrOlyxvb6hMhTACk7hgdiD2r3zwX8UIr0paayvlzs2BMgATtgEdu9AXPdaKZG6yIrowZGAKkdwafQMKKKKACiiigAopGYIpZiAoGSSeAK8I8cfFW100taaKVnuAcNOVJVPUAHqfegD3WQoqnzCoUjnd0rhp9D8HPIRJaaYGwcgbQBn6cV8k6x4w13V9/2rUZHRuNi4VR9B/n9K5lZpyTmWTp/eNArn3ppNnoOns0mnR2ULSAZMRUEiujBDAEEEHuK/O6G6uY2LC4kB/wB412WleOfEemt+51J2XpskUOP1FAXPuCivJfAnj9PEEkVjcQlbzb8zKOCcdf0/+tXrVAXCiiigYUUV4H8avEGq6KbAadeSW4fltmOevt7CgD3yivhhPHviVz/yF5gPdV/wq5/wnPiJWKvq0x4yPlX/AAoFc+26K87+G3iZvEekB7hs3UDeXIcYLcdf1H/1q9EoGFFcr43vrjTfDeo3lrJ5c8ceUfGcEkDP618hp478TEkHV5seu1f8KBXPuaivk3wV4x1+88QWFvNqEk0Ukm1kbGCuOe3tX1lQMKKKKACiisPxLdy2GjXt1DJ5cscRKNgHB7daBN2NyuL1vwToGuXj3t/YiW4dVUuWPAHoM4HHFfJknjzxPnB1ebj/AGV/wp//AAnPiU9dYmz2+Vf8KAufWui+DdA0WZJ7HT40nRdokJLN+p6119fDMfjzxNznV5v++V/wqb/hOPE7dNXmHH91f8KAufcFFeN/CHXNU1m0uzqV2bgq+ULKAQOOOK9koGFFFFABRRRQAUUUUAFFFFABRRRQAUUUUAFFFFABRRRQAUUUUAFFFFABRRRQAUUUUAFFFFABRRRQAUUUUAFFFFABRRRQAUUUUAFFFFABRRRQAUUUUAFFFFABRRRQAUUUUAFFFFABRRRQAUUUUAFFFFABRRRQAUUUUAFFFFAEEn+ti+p/lU9V5P8AXRfU/wAqsUAFFFFABRRRQAUUUUAFFFFABRRRQAUUUUAFFFFABRRRQAUUUUAFFFFABRRRQAUUUUAFFFFABRRRQAUUUUAFFFFABRRRQAUUUUAFFFFABRRRQAUUUUAFFFFABRRRQAUUUUAFFFFABRRRQAUUUUAFFFFABRRRQAUUUUAFFFFABRRRQAV87/HvRlksrbWFwGiIibC8kEnv/ntX0RXL+NNNGq+Hr+12B3MTMgP94DI/GgD4BjYggHnPNeu/CHVhp/iO3idMi5JhHP3Sen8q8onUwyMhjKFWwVPY1p6Zdta31vPGADG6spPPNCE3Y/Q2is3RrwX+m2t0OssSlvZscj881okhQSeg5NAz52+PmrbLS00pHALsJn9wM4H9fwFfNlvhRyRkniuq+IusPrXii/lJDJHIYkx/dU4FcxAqFgF4I60CZ658INKW/wDEsU8hbFqplAxnJHAz6ckV9fV5D8HdKS00I3pQiW4duSOqg4H8q9eoGFFFFABXy18a/C5tLoa7aw/uZWAnK44Y55POefWvqWsnXNNi1bTLqxlVWE0bKNw6HHBoE9j89SPu/wB3qa7/AOH3iCbQ9ct5RJiGVxHMCeChIrlta0u40XUbrTbhcPC2Mg5BHsay4nKYkHBU8UAfo3FIssayIcowBB9RXgvxv8TC007+xraXE1xgTY6hfT3yOv4VY+GnjeK40G4iv540nskJRMYZ1xn8a+bfEGq3Ouazd6hdSbmdiBxj5R0H5UDMdIypJLZPau28GaHJrmtWVmRmNnDS4GcIDz/h+NcfDuMgXaeTgfWvsX4XeFI9C0tLyZFN7dKGLd1Q8gdT/n8aBI9NtbeO0t4reFQscahVA7AVPRRQMKKKKAIp+IpP90/yr87dbdRqt58o/wBe4/U1+iVxxDJ/unv7V+dusxhdUuyDu/fuenuaBMrqu7BPQda9J0H4c6zrlkl7bLEIXIClpBn64/L8684hO4AYwSa+3/hmAPDFoBnOOf0oBHzhd/C/xPbIzizjm2npHMpJ57DNeXXMFxa3L21zC0UyHlGr9HTXy58fbO1hmtrxEVZ2ADEcbjz+v+FAHgsUjLzk9ehr3/4L69cR6h/ZUsm62mQlAx+4w/x6V8+ooK8HNd78OXlTxRpHl5y04VgO470DSPuSiiigAooooAK8W+LvjCTRLRdOsZdt3OPnODlUPcH/AD2r2SeQQwySnoilj+Ar4J8X6pJrHiK+vJCDlyqgdABxigDniZpZpHdy0jnLMepp8UM0k0cSRFpHOAg6mmFw3Tk9K+g/gv4YjunOuXcGViYiDcerDHzY9uaTEY+jfCvVr62WeWSK1DgMqyHJIx7dKdqvwm1exgee2miuyOTHHncR7DHJr6v6UUwsfnHPHPa3TQXVu8Ug6ow5FWYJHjYkHJ9DX0z8a/C9tPpja5BGVuoWUS7QSGUnGSPqetfLSS8sScHPX+lAH1H8IPFsl1GNGvGd3XJhkb04+U/rj6175X5++H9Rl0/VLa6gl2yQsG9j7GvvTTLoXthbXQIImiV+PcZpWGXqKKKYBRRWdq19Fpmn3N7M22OGMuT/ACH50AfPfxn8ZzxStoOmz4GALh4zzn+7kdO2a+cGLkfMeT196m1C5a+1K8ut5JmlaTJ9yTT4irrnA3CgTEt4mllVEQyOx+VR3r1zSPhlrupRCWSCO2RgMGV8foOa9C+EvgqCK0t9cvUDzufMt+fujsSMe3Fe/UAfJt58I9ZgR2h8ifaPurJgn6ZxXluqaPqOjzsl9aSQsDwW6H6Gv0ErG1vRNP1u2e3vrdZFYEBujL7g/wCelAz5O+FLEeJrcAfKzdzX2VXzvoPwtvPDvjG21Gwulk0tWLEN95Bj7p9eccj8a+iKelvMAooopAFfM/7QJ+fTR7H+tfTFfNHx9/1unn/Y/qaAPneFRk5GOKlO7OeCfWo0PygjrT9rhC5U4BwTQI7zwD4huNC1eBonXypH2Sq3Qqcf4CvtuGVJ4kljOUcAg+1fnRHIFOCfoa+uPg/4mOraQthcyA3Nt8q5PJQYx9T/AJ7UDWp1PxLOPB+rf9ch/wChCvhmJtz7RwK+5ficceDdWP8A0yH/AKEK+FIQzvnHSgTPSvh+AfEmnZ/56dhn+E19uV8Q/Dx8eJtP4J/eH/0E19vUAgooooGFY3iKyk1HR720iCmSWIqgbpntWzRQB8bP8K/Eq5Y20WBk8TKTXltwrxzSRMoDIxVsc8jiv0YkOEY+xr879ZZm1O9zwfOb8snFAitChIwozmvSdE8Aa9rNhHe2tunkSD5GaUDP4GvO7bO4DIGBX2/8OAo8L2OBglSTz1Of/wBVNIDA+F/hjUfDcN2l+iKZWBXa4bP5V6vRRSGFFFFABRRRQAUUUUAFFFFABRRRQAUUUUAFFFFABRRRQAUUUUAFFFFABRRRQAUUUUAFFFFABRRRQAUUUUAFFFFABRRRQAUUUUAFFFFABRRRQAUUUUAFFFFABRRRQAUUUUAFFFFABRRRQAUUUUAFFFFABRRRQAUUUUAFFFFAFeT/AF0X1P8AKrFV5P8AXRfU/wAqsUAFFFFABRRRQAUUUUAFFFFABRRRQAUUUUAFFFFABRRRQAUUUUAFFFFABRRRQAUUUUAFFFFABRRRQAUUUUAFFFFABRRRQAUUUUAFFFFABRRRQAUUUUAFFFFABRRRQAUUUUAFFFFABRRRQAUUUUAFFFFABRRRQAUUUUAFFFFABRRRQAUjAMCCMgjBpaKAPhT4j6N/Yviu/hVD5EzechOcfNzjJ68k1xsLhT6EHivpf49aIJ9Pg1VA2+JhGwUZ455P+P0r5hi4OHOTQhWPsb4Oax/aGhtaMfntXwM/3Tzj8K7nxfqSaToV9dOxUrEwXaMncRxivmv4O6wdP19LORv3V2pQezHkfyrt/j3qfl6XbaakvM0gd0HoOmaEvUGrpny1JIbmeSZ2LO75zXR6DZm91O0tgOZplQ89ORWDHGGJz1UjFe2/BvR2vtcF26Ew2w8wH/a6CgD6qsLZLO0gtkACxRhB+Aq3RRQMKKKKACiiigDw/wCMPhCPUtPbV7SMC7t/mkx/Gnf6npXyajbgQTgjjHvX6PTRJNE8Ug3I6lWHqDwa+HviP4Yk8Oa7MUjYWszF42PCnPOBRfy+YjhkkeMuEkZSeGx3qWJAwIPU1FGpO4jqOK19LtJL2+htYV3TXDBBz096Asd/8L/Cv9vaslxP/wAedqwdh/eI5A+lfY6qFUKoAAGAB2rm/Ceg2/h7SobOFcuBulc9WY9a6WkhhRRRTAKKKKAIbn/US9PuHr9K/O/U+NWvMNn985/U1+iM/wDqZOv3T0+lfnZqYI1a+4585/5mgTII22urHoD+Vfavw2v7CPwtZD7VBGxDb1aQAhs89T9K+KFUYGeR3q60zCMAMcYoBM+8NS8T6LpsJmuNRg2joEbeT7AD6V8efEbxWPFeqEwrstouE5znGef1riHfggk5NMSNWxkfTmkK1/0EhjYDrxmve/gtozXmqNqMgzFaAhcj+I9Ofzrznwb4S1DxTdx+RblLNGxLO33V/wDr19oeHdDs9AsI7KzQAKBvcgbnb1NNFI3aKKKACiiigDA8VTtbaFqEqZ3LA3T6Yr8/nfzZXcj7zE4r7u+ITFfCmqEHB8rH5sBXwaoLbuMEHGKBa38i7Co3KAOSa+4vh5YrYeGLCNTnenmH6k5r4btiVmjb/aHFfffhc50OwP8A0xX+VAI3qKKKBmTr1tHeaTewSqGR4WyD9Mj9a/PWeLy7ieLGCkhGfxr9GbvAt5s9NjZ/Kvzq1N86lcgdBO+fzNAE9viOVWUZJXmvtf4Z3ZvPC1k3UICg59D/AJFfEUI3MSuQBX2V8HlK+EoPmJzLIfp81Aj1GiiigYV5b8Y702Xg+6Ax+/dIsHvk5/pn8K9SrxX48Z/4RJcMQDcoCB36/wCFAHyGgUNjvjmtbS7fz7y3i28PIo/M1kxYDjHI9a6vw5tOq2KgcGZf50CPunRrZbPTLO3TOI4VXJ78VpVFD/qk/wB0fyqWgYUUUUAFFFFABRRRQAV8yftAnEuncDlSP1NfTdfMfx/5udOHONnP5mgD59hyTnqCK9m8H+GYdf8ACWsBQTcRsGTHcgE/jXjkC7AD2r6m+B650y8zyN+KBHyttaOSSKVMOhwa63wbrMujata3MRxtlAbP90nkH8K6v4x+GToernU7ZP8AQ7xixAGAj9x+PX8a8qSTZuJJGOhx1pAfbHxCuI7rwNqU8TBkkgVgR/vCviMDHzJ1PYV67pPi5ZvA+o6JcE79oWHJ4A3A4HFeQRxktjPyigV+lz0P4dAjxNp2f+eh/wDQTX29XxJ8OEA8T6d6+Yf/AEE19t0xoKKKKBhRRRQA1/uN9K/O3VGB1a+PJ/euBn6mv0Sk+430NfnbrG5NXvF64mfn8aBMZbsQQOQ3rX3L8Pf+RV0z/rmf/QjXw1ECZFbPBGK+4/h2SfCumnH/ACzP/oRouFztKKKKBhRRRQAUUUUAFFFFABRRRQAUUUUAFFFFABRRRQAUUUUAFFFFABRRRQAUUUUAFFFFABRRRQAUUUUAFFFFABRRRQAUUUUAFFFFABRRRQAUUUUAFFFFABRRRQAUUUUAFFFFABRRRQAUUUUAFFFFABRRRQAUUUUAFFFFABRRRQBBJ/rovqf5VPUEg/fRfU/yqegAooooAKKKKACiiigAooooAKKKKACiiigAooooAKKKKACiiigAooooAKKKKACiiigAooooAKKKKACiiigAooooAKKKKACiiigAooooAKKKKACiiigAooooAKKKKACiiigAooooAKKKKACiiigAooooAKKKKACiiigAooooAKKKKACiiigDnPF1jFqOgajbzAlTA7DHUEAkYr4CkVormSN1IKkgiv0fYBgQRkEYIr4b+J+lpovii8iSMIkmJV2553c55/L8KAOZ0a+NhqFpdbiBDKr5AzgA810Hj/Wx4k1n7WjZjCKoUcAEelcUGdlzgfhUyxgABSQByR70CJIoctjbjkc19ifCXSBpvh6OdkxJcsXznqvY/p/9evlTw7ZHUdVs7QL/AK2VVIOemef0r7zsbWKytYraFdsUShVGc4H1oAtUUUUDCiiigAooooAK8G+PcKnRbGXA3m5CZIycbWPHpXvNeF/Hz/kX7H/r8H/oDUAfKcZCkjBINehfDWPf4q0oMoJE+cE46AmvO4xtJIr0/wCGYD+KNLLAH98Tj3CmgR9p0UUUDCiiigAooooAguf9RL0+4ev0r88NUJOrXa5JzM+c/U1+h93/AMe83+43b2r88dQyNSu2A6TP/M0CZEY/kIXPXFeueHPhle67pcN/FewIjA/I2c/yryVOZVweSc4r7i+HQA8L2GCxyhzntyelJjSPiPXNPudH1KaxuFUSRnGVOQR61UaUFQMYYe1fYXxR8EweIbCS+gQLfwIWDAcuAOh/KvjqRGWdllBiaM7Sp55piPoX4MeK0tpV0O6IWOYkwMF6uTnaT7819N1+c9vK8U8M0MhWSJgysB3r7H+GfjD/AISOx+z3br/aEA+f/bXs31+lAJWPUaKKKBhRRRQBheKLQ32h6hbr954G2jGckDI/UV+fk2Y5JIyMEMQc+tfo86h1ZWGVYYI9RXwx8RdEOieJr2HaRDK3nRHk5Dcn9c0EuyfqchCcAFu3Ir7l+H+oQ6l4ZsJYSPkjEbjOdrDqK+GYiAu5ug7V7f8ACbxfDo8p0u8k22sz5R9v3WOOv+e9Az6qopFYMoZSCpGQQeCKCQASTgDvQMxPE1+NM0S/vMZMUDFR6tjA/Uivz73+fNJIRku5J/Ovob40+MYpov7DsJ1cbh9oKj07A/5618+2yEZGcHGRQJk9sqowycHd0xX258ObNrLw1ao2fmy4z3BOa+QvDGmHVNYsrIIW85/nz0A96+7rSEW1tDAv3Y0VB9AMUAWKKKKBhXlfxksvtnhC54z5TrJn0wev+fWvVKzdZsU1LTbqzdQwmiZQD0zjj9cUAfnXFFyCTgCt7TJRb3ltIx+VJVYn2Bqle2z2F5cW0ylWhcjB/Q/lTPNVvlxnd+lCYj9CdLnW5sLWdCCskStx9Kv14F8IPGEc1mmjXsyI0KnyWkbGRnhc/TpXvvWhAgoorJ1rWLDRbR7vULhYYl9eSx9AOpNAzWor588J/Em+8TeLY7SKNLfTGZgAy5Zhg45x1Jx+dfQdABRRRQAV8w/tAH/StOGP+WZP6mvp6vmH4/8A/H5p3/XL+poA8BXlRtOTX1N8CxjTLzn/AJaD+tfLcO3jHXqa+rPgjxpV2P8ApqP60EnofjbQ4vEGg3djIpLFd8ZHUOvIx79vxr4LuY2tpJbSdSrxsVIr9HyM18l/G3wyunagmr2kOy3uABLtwFV/b60FHiqOxXG7bxinx89BnHrVWNt+RzgGrMDZOM5HrQI9F+HOP+EksDtH+sI+nBr7Xr4o+HAP/CTafjAAkPf2Nfa9AIKKKKBhRRRQAyXiN/oa/PHWH3apdsADmVvw5r9DJyFhkJ6BSf0r879UDvqlyeMiVuvpmgTHWpyQpx0r7i+H4x4W03/rmf8A0I18NhQGU9l619yfD458LaZ/1zP/AKEaAR2NFFFAwooooAKKKKACiiigAooooAKKKKACiiigAooooAKKKKACiiigAooooAKKKKACiiigAooooAKKKKACiiigAooooAKKKKACiiigAooooAKKKKACiiigAooooAKKKKACiiigAooooAKKKKACiiigAooooAKKKKACiiigAooooAryf66L8f5VYqCT/XR/j/Kp6ACiiigAooooAKKKKACiiigAooooAKKKKACiiigAooooAKKKKACiiigAooooAKKKKACiiigAooooAKKKKACiiigAooooAKKKKACiiigAooooAKKKKACiiigAooooAKKKKACiiigAooooAKKKKACiiigAooooAKKKKACiiigAooooAKKKKACvnn496GLiwttWjXMkJ8t8ddvPPv2r6GrA8UaV/bWjXmngqHmjIRmH3W7GgD8/Iz9fpV6NNy5zjaa9ej+EniBB1tOp6y4/pUh+E/iNiTuswMYx5v8A9agRY+C+ii91U6lKjhbXLRnoCSMfj1NfVVcJ4A8L/wDCL6ULaVo3uWYtI6Zwc9vw4H4V3dFtbjCiiigAooooAKKKKACvCvj4QdAsV3Dd9sBxnnGxq91ry/4peGb3xNpkMFgiNLHKHwzbexH9TQB8XoCMjBGOlel/DJd3ibTBll/fk5Bx0UmtgfCrxESCbaIEf9N1rt/Bvw81bSNasru5EHkwtvbD55wePr0oEfQ1FFFAwooooAKKKKAILr/j3m/3D/Kvzy1IAaheAnBMr4/M1+hl3GZraaJcbnRlGfUivjfVPhn4rm1G5mj0sSRvIWUi5jwRn3YH9KBM89gUFk+lfcfgEY8L6aB/zzP/AKEa+ZLb4aeKVAD6WRtOR/pMXP8A49X1R4Ts7jT9EtLW6XZNGuGXIOOT3BINAI6LrXzN8YvAwUPrmm24CgFrkLxgf3sV9M1DcwR3MEkEqho5FKsp7g0DPzjiLB9oHIPeuj0fUbjT9Rt720crPA4bA6MAeh9q9B8V/DLVrHUZDpNmbi0lJKbGHyc9OTnvWRF8NfFoVWXSW555uYgf/QuKBH1d4S8QW/iLTUu4TiQfLKh6qwAz+HNdPXy34H8O+NfDevQSvp8iWU7gTqJo3G3v0brX1IOlJdrgn94UUUUxhXmXxO8JjxJpJe3T/TbfLxkDJYd1x3r02igD84pTLCzQyoUkQ7WVuCKfvZQGBxjpivsvxn8OtK8SF7hR9mvTk+YnAZvVhXz9rvww8Q6YGkjtku4VJ5icZAHfB57UCKuh+P8AXdLj8qLUGeNVCosqhwoH1qTWfiV4k1CJoftghQnnyUCnHpn0rkZNG1GD5X0+4VsA/wCrJqWPRtRuCfLsZ2IHI2EfpRYRzR3eYXZy7vySfWtSCF5JAEVmY8AKOa77Rvhz4h1JlY2Jt4eD5krAcewzk/lXvXg74baboRS6uj9svRggsMIh9h3/ABoGVfhd4MTR7VdRvIybyUZQMMbF+nr/AJ717FQAAMDpRQMKKKKACiiigD5t+Mfgx3dta0+AsCM3Cr1znlsd88flXzkFwRnjHJr9HJY0lRkkUMjDBB6EV4P4x+E1vfu91o0ogndtzROfkOeuPSgD5nineNlMRZGHOQa9K0j4keINOiEAvFuEHIMqAke2fSuf1Twb4g0p3S40yRkjziSL5lYeo9a50WVyuVNrJn12GhaCvY9Vuvi34gZcQpaofXy815jqer6nq8iPqF/NcHp87cL7AdqqxabfSlRHbTOTnGFrutI8Aa/qrqVsTDGMZeUhcg9x60WEbfwh2R+I4A3y7twXjOTtP/16+ua8t8EeAYPDky3s1wZ7vHGBhVyMcfma9Sp3BRV79QooopFBXzB+0B/x96d/1z/qa+n6+e/jZo2oanPYPZWks4VCD5a5xyaTdgPmyFcsDggGvqn4Ij/iV3f/AF0FeAR+EvEXOdFvR/2zNfSfwj0u803SZBeQNC5kI2sMHg9/89qZJ61WF4m0qPW9HvNPkXd5sZ2dOHHKkZ98Vu0UFH51XVu1lcz2k6lXicg+vFJGwjGRyK+jviz4DudQuhq2kWrSzv8A65EOWJ9cd+P89BXi58H+IQMHSrzH/XKgRs/Dht3ijTj/ANND/wCgmvtevkv4d+F9WtPEdnPdadPFHEdxd1Ix2z79f1r60oBBRRRQMKw/EupNpGjXl+iB3hjyqnoTnA/nW5XK+N7WW98N6hbwoWkeMYAHPBB/pQJnzlN8W9eeNlAtVJUjiM5/DmvHnZp5ZZ5X3SOdxwMVvx+FtbcHZpd02OuENTr4W10cDR70Yx1gbvSbS3A5kcZA4Oe9eraL8SNW0jT7ext0gaKH5FBTtnPJ/OuR/wCEX18D/kE3YyccxGpB4U15SP8AiUXZxz/qzVJ2Fa59SfDnxRd+JrKea7jjR0fA2elekV498JNPvtOs7qK9s5rdt+V8xcbhXsNSncaCiiimMKKKKACiiigAooooAKKKKACiiigAooooAKKKKACiiigAooooAKKKKACiiigAooooAKKKKACiiigAooooAKKKKACiiigAooooAKKKKACiiigAooooAKKKKACiiigAooooAKKKKACiiigAooooAKKKKACiiigAooooAryf66L8f5VYqtL/AK+H8f5VZoAKKKKACiiigAooooAKKKKACiiigAooooAKKKKACiiigAooooAKKKKACiiigAooooAKKKKACiiigAooooAKKKKACiiigAooooAKKKKACiiigAooooAKKKKACiiigAooooAKKKKACiiigAooooAKKKKACiiigAooooAKKKKACiiigAooooAKKKKACiiigAooooAKKKKACiiigAooooAKKKKACiiigAooooAKKKKACiiigAooooAKKKKACiiigAooooAKKKKACiiigAooooADRRRQAworfeVT9RSCKNTkRoD6hakooCwYooooAKKKKACiiigAooooAKMUUUAIVDAggEHqDUBtbc9YIvX7gqxRQBWS0t423JBEp9QgqzRRQAUUUUAFFFFABRRRQAUYxRRQAUUUUAFFFFABRRRQAUUUUAFFFFACYA7CloooAKKKKACiiigAooooAKKKKACiiigAooooAKKKKACiiigAooooAKKKKACiiigAooooAKKKKACiiigAooooAKKKKACiiigAooooAKKKKACiiigAooooAKKKKACiiigAooooAKKKKACiiigAooooAKKKKACiiigAooooAKKKKACiiigAooooArSf6+L8f5VZqrL/AMfEP4/y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4P8XPH134eng0rSJNl9IA8km0N5a/iMdwfyr2fV7+LTNPub6Y4jgjZ2x7Cvz51DULvWdXudSvLgu87l8t2UHgY7ADGBQB3rfEXxokZxrSgKeP8ARYiT2A5U5/n619MfDc65NoqXeuXDPJOd8aOoDBDjBJHr6Yr5/wDhR4Pl8R36arqMW3T7Y7kRh/rWPT8M819gIioqooAVRgAdhQA6iiigAooooAKKKKACiiigAooooAKKKKACiiigAooooAKKKKACiiigAooooAKKKKACiiigAooooAKKKKACiiigAooooAKKKKACiiigAooooAKKKKACiiigAooooAKKKKACiiigAooooAKKKKACiiigAooooAKKKKACiiigAooooAKKKKACiiigAooooAKKKKACiiigAooooAKKKKACiiigAooooAKKKKACiiigAooooAKKKKACiiigAooooArSY+0RevP8qs1Vk/4+Ivof5VaoAKKKKACiiigAooooAKKKKACiiigAooooAKKKKACiiigAooooAKKKKACiiigAooooAKKKKACiiigAooooAKKKKACiiigAooooAKKKKACiiigAooooAKKKKACiiigAooooAKKKKACiiigAooooAKKKKACiiigAooooAKKKKACiiigAooooAKKKKACiiigAoorzH4oeJb3wxp1td2TJveXaVdQQwx0oE3Y9Oor5QHxf1kgfurUH02f/AF6cPi5rQxujtcH0T/69Az6tor5Pb4v62BkQW3/fFC/F7Wzx5Ntnt8n/ANegVz6wor5Rf4va0CAIbbn/AGKsWHxZ1qW6ijkhtSruo4U9z9aAufU1FQWshmt4ZTwXQMfxFT0DCiiigAoqnqNwbSyublQC0UTOAehIBNfMD/GDWIZHRrS2YqSMkEetJuwm7H1XRXy2vxg1M/8ALtbdOpB496kHxh1HC5srUYHPXn360xX8j6gor5gg+MWo4y9jbMCePvcfrXSaX8YLSSZU1CyeKNv+WkXzbfqO/wCFA0z3uisbRtb07WoRNYXUcwxkqDhl+o6itmgYUUUUAFFFFABRXh/jr4j3XhrWn0+OyjkRVUhmbrkA1y5+Ml4ACNNtyM46t/jQDPpiivmQ/GS+Bz/ZtuQeMZP+NPPxlvB/zDIP++m/xoA+mKK+dbX4wuwPnadGMf3XPNdjoPxR0LUpIYLhntJ5CFHmD5Nx7bu34+tArnrNFMR1kUOjBlPQqcg0+gYUUUUAFFFFABRRRQBw3xB8M3HivRzp0F+bMmQMzbdwYDPBAwf1rxyL4GktEJ9bLRpgFVi7fXNek/ETx0PCnkQxQebPJyc9AK86X4z3LruGlQ46ffNAXPonTLC20y0is7SMRwxKFUdfzPc1fr5tt/jJPJLGj6ZEAzAEhzxzX0VZ3C3VtDcJ92VA4/EUCuWKKKKBhRRRQAUUV4z42+I8vhfWW03+zVmXy1dZDLjcD7Y4oA9mor55Hxkj4zpg6c4k/wDrV6H4I8aReKDNGbf7PNHyF3ZyPr+VAHodFFFABRRXh2q/Fi1sb+5tYrB5UhcoHLbdxHB4+uaAPcaK8AT4x229d+luFPUiTp+le0aFqP8Aa+mW1+ImiE6bgjdRzQBr0UUUAFFFFABRRXB+OfGFv4Tt4ZJITPLM2FjDY49aASud5RXz+3xltNxxpcmPeT/61TQ/GKzdwr6ZMqnvvBx+lArnvVFVbK5S8tYbmPISVAwB96tUDCiiigAooooAKKKKACiiigAooooAKKKKACiiigAooooAKKKKACiiigAooooAKKKKACiiigAooooAKKKKACiiigAooooAKKKKACiiigAooooAKKKKACiiigAooooAKKKKACiiigAooooAKKKKACiiigAooooAKKKKACiiigAooooAKKKKACiiigAooooAqyf8fMX0NWqqyf8AHxF9DVqgAooooAKKKKACiiigAooooAKKKKACiiigAooooAKKKKACiiigAooooAKKKKACiiigAooooAKKKKACiiigAooooAKKKKACiiigAooooAKKKKACiiigAooooAKKKKACiiigAooooAKKKKACiiigAooooAKKKKACiiigAooooAKKKKACiiigAooooAKKKKACvEPjlC82iW3lxl2SXfwenGP617fUcsUcy7JEV19GGRQDPzvjtpiCWTnrTXilAAwAK/Qn7BZ/8+kH/fsf4U06dYnrZ25/7ZL/AIUxWPz08qYsBtO0dSKTIEoUkgjpkda+6PFNxouhaZNf3dnaExqTHGY1y7Y4A4r4k1XUX1TUp7x1UBz8iqgAVew/KgV9bEG5WAyMk+taOlf8flsQoUGUDr71RjQkgFetez/CfwourXQ1K6Qm1t2+Xn7z8Y/LmlsB9PaaAtjagdBEg/QVdpFUKoUDAAwBS0FBRRRQBi+JDjQ9SP8A06y/+gmvz7dsPKHHO48iv0F8R/8AID1P/r0l/wDQDX58vxPIc9WxQSwiAyDnirPlSH5mXCdj606FcSoVGeeRjNfbvh3RNKn0axkfT7dmaIMSYx1PWgZ8OhSgJU9O2KdG7BgX6dwK+1dc+H3h3VbcobBYZByjwkqQf5Yr421nSn0bVbvT5uHifbgHPuOfoaaQG74d1y50O/iu7VgjKecngqeoNfavh/VE1nS7a/QbfNTJXOdp9K+CIPvDI4r6e+CV9JJp11Zu5cRvuXPVRgDH07/jSBHuVFFFAwooooA+LvjM4k8W3AI+6qg/KVHQevX615omXUjdx2GK9I+MBz4vv/mLbdmM9vkXj9a82QZjz3Pem1YlO5ZWNnH7tMleuKR0kQElckdRivoj4I6faXVreyXFtDKc4HmIG4/GvcJ/D+jzx7JNMtNue0QB/MUncbTPgRn3gqBt49KSP5QCvBB65r6M+LHgXTbTSZNX0238loCoeKPhdvTP8vr/AD+coxzjNG4vI96+GHjS5sXttJuSJLOR9kZY4MRJ6Z9MmvqCvz/0iWS2uY5EGWVgw9q+8NJmNxp1pMcZkhRjj1IFNjRoUUUUhhRRRQAUhIAJPQdaWuf8U6mNH0S9vsjdFGSg9T2xQB8b/E/VX1jxTek/cgbyoyMcqPp15JriE+VRxyaJZDNdSyO2WkYsT9akjHUDpTEPUJuy3JBGMV9ifCLWDqfh1IZGzLbMY+uTt7fzr41AKsCCK93+C+qGz1htOfaI7tCVJbHzAZx+lKwvkfU9FFFBQUUUUAFeAfHbRvP06DVI0UvEwSQ85288/r/nFe/1heJtOj1XRr2zlBxJE20jqGxwRQB8BxoNgC8Ac4r0j4Z6iNP8R2shk2h8xtnoc9v8+lea7Db3EickoxXn61pafMYLuCdDtdZARxnvTWjI6H6E9aKy9EuvtumWtwQAXjBIB7961KGrFJ3MDxRqR0fRL2/AJMMeRj1Jx/WvgYu80z3DtlpGLN7k819PfHfVlg0m20xJCs08nmNg9UGRj8z+lfMMI5A3ZpK4M1tIsnu7y3gUcySKAM4zzX3pptqtlZQWy5xEgXk5r5e+EWmLea7FO67ktlL8g4DYwD+ZFfV9AIKKKKBhRRRQAV8X/GHV21fxRJACRDZgQrx/EOT+pNfXWvX39m6TeXg+9DEzL/vY4/XFfn3dzvc3Mlw7YaWQsfzosJic4OO3cmpoGy4G/aRyMVGSG6VGgZWyCDzQI+z/AIVay+q6BFHMQZoMqSBjIycV6dXyr8GdY+x6ubF/9XdAqvXhhz/SvqqmwjsFFFFIoKKKKACiiigAooooAKKKKACiiigAooooAKKKKACiiigAooooAKKKKACiiigAooooAKKKKACiiigAooooAKKKKACiiigAooooAKKKKACiiigAooooAKKKKACiiigAooooAKKKKACiiigAooooAKKKKACiiigAooooAKKKKACiiigAooooAKKKKAKsn/HzF9DVqqkn/HzF9DVugAooooAKKKKACiiigAooooAKKKKACiiigAooooAKKKKACiiigAooooAKKKKACiiigAooooAKKKKACiiigAooooAKKKKACiiigAooooAKKKKACiiigAooooAKKKKACiiigAooooAKKKKACiiigAooooAKKKKACiiigAooooAKKKKACiiigAooooAKKKKACiiigAqKeaO3ieaVgkaDczHsKlr59+NPjBbSzl0G0cGadQJmHZc8r+nP1oBnlXxO8WyeJ9Va1hkK2NsxVF7Mw4LV57Ep3A7chRjioQvylj68+9XbGzuJ54reFS80zhUUdyabfQk6zwjoFxrmrWtokZMbuGlbsqdz+XbvX2xpthbaZaR2lpEI4YxgAfzPqa434feEYfC2mLG2JLyX55ZMdCQPlHsMV6BSGkFFFFAwooooAwvE5UaFqW7GPsz9RnnacV8AE4lkB6lifpzX6A+Jv+QFqfX/AI9Zen+6a/P2VCssrDkbulOwr9C/bbt6YHBPX0r7u8KknQdOyST5Cjn6V8ExTbWBI6GvpzRviroVhpdrbzx3PmRRhSFTOaQI95PHOa+HPiZPHL4w1QRA4WXazHuwAB4/T8K9J1/4xvcwzQ6PaPAxGFmlwSPUgfyrwGeSe9u5ru5lMksrZZsdTTE9X6EqCQEZyMH9K+jvgbbyA6hPsIiwF3epr56SNsqq5YtwBX2R8NNEOj6BD5gImn/eNnqAe1JjR6HRRRQMKKKKAPij4teWviy/aPHzMu4DPB2jPX8687j4AOeM13vxYWQ+MNS8xSCXUruGMjYuDXAxjMYVlwRSSsLY+oPgYf8ARL0c/eFe+da+HvC3jXUvC0EsNm0RSUhirx5JP5101z8WPEvlokZtUY/xeVk/4fpTC57H8YNYttP8MXVo7KZ7sBETPONwOf0r46Ug4BHNbOsapqOt3H2i/u5J2AwuTwo9APTrWUSysBgNk4A70CZtaLDJNe2sSA5eRRx6Zr71sYjBaQRHOUjVefYYr5y+Eng6WeWHXL+J4o4XJt1JxvYfxY9jn8q+l6BoKKKKBhRRRQAV87fHvWJIrK20yGbash3yqAc+3Pp1r6IZgqlj0Aya+FfiZrLa54ou2DkwQt5SDPBA/wA/XigDiIVJPI7da9W+HvhZPEUGqF8FobZvKAznzT90/ofzrzOJULAYr7K+FGjLpvhmGWSEJPeZlc55ZT936fLg8etAj4slLmQxsMFDg/Wug0O+ew1G0vFUFoZFYBuRxWh8Q9IXRPFOoWkQAi3iSPBJwrAHHPPfH4VzEWWcYPHWgGfoZp9yLyzt7kEYljV+PcZq5Xm3wr1Yal4bt4zw9t+7xjHA6V6TQMKKKKACgjIoooA+JPiXoMuheIbngeRdSGaPHoeT+pIrhYiSc/lX0t8eNHM+nWuqLnMDiNh7HPP518xoWAA3bjnPFAmfXvwd1NrrQzZuwLW7ELzztz0x+NevV8jfB3VPsGuR28hIW5JQ89SRx+or6h8QX40vSL2+LbfJhZlPH3scdffFNgj5E+LOqf2j4uu4kY7LcLEOQRkDnH+f5VwECk4XbyOpqlI81zcyzzSNJLI+53PUmtzSbNrzULa3TkyyAfh3pAfVnwi0f+ztCFzKm2e4YscqQdvbr1r1eqenW6WlnBbxjCxxhRzntVymxhRRRSAKKKQ9KAPD/jnq6Wuhx6cp/fXLgnnkKP8AHn/Jr5PQYxkZOetemfFXW5dY8T3UBdDBaHyoio4x3/UmvO40O4L1z60CPTvhz4YXXn1J5owbeK1cBz/DIR8pHvwT+FeVEMszxnsxB7V9mfCLRjpnh1bhwPNvW80+oXoo/Ln8a+avifp503xfqKCHyo5ZPNjAAwQwzkY980DaMfRr2Wx1C2uYyA8UgIr7y0u7W+sbe6RgRLGGyPXv+tfnvAzKBmvsH4Q6wuo+HYrYvuktspj0GeBQJHq1FFFAwooooAKKKKACiiigAooooAKKKKACiiigAooooAKKKKACiiigAooooAKKKKACiiigAooooAKKKKACiiigAooooAKKKKACiiigAooooAKKKKACiiigAooooAKKKKACiiigAooooAKKKKACiiigAooooAKKKKACiiigAooooAKKKKACiiigAooooAoyn/TIR7H+VXqoy/8AH5D9D/Kr1ABRRRQAUUUUAFFFFABRRRQAUUUUAFFFFABRRRQAUUUUAFFFFABRRRQAUUUUAFFFFABRRRQAUUUUAFFFFABRRRQAUUUUAFFFFABRRRQAUUUUAFFFFABRRRQAUUUUAFFFFABRRRQAUUUUAFFFFABRRRQAUUUUAFFFFABRRRQAUUUUAFFFFABRRRQAUUUUAFFFY+v6rBommXOoXGTHChbavVj2AoA5j4i+J08N6NM8cii9lXZCuecnjcPp1/ziviKeSa7uJbidy8sh3E103izxDP4o1aa/nJEYwIoxwEA6f1rACqCMd6bt0JFSBpZIwR26DvX1F8JfBw0+EaxeLmeVf3Kk/dHrj1+v+Fec/CnwqNb1Bby6hD2NsckMSNzdh/n3r63VQqhVAAHQCpY0LRRRTGFFFFABRRRQBg+KgDoGp5x/x6ydTj+E18COpMspUk5NffvifJ0HUwDjNrIOmf4TXwCTtuJQBxmn0Je48KWXI7UgjYjjgn3qxGiylAwOCwyBX1dofw48M3WlWk8tk5kliV2YTt1I+v40hN2W1/I+TRHt+XODVm2s7u5dI44XlZvuhR3r7Et/hv4YhkDmxaTH8MkzEflmuv07RdM0xQtnYww4OchcnP1PNBVjxfwB8NpbfZe68oDg7o7YEHHTBb9eK9/VQqhVGABgClooGFFFFABRRRQB8PfFUEeMNSwQMyr0/wBxa4ZVyR1Nd/8AFMA+LdSLY/1w7f7IrhIogB1z3oETrbzTZWKCSTaMkqM1VlikhmZZ4nSUY+Vuwr6e+CMML6deboY2bfgsV5I9K1fir4LtdW0+bVLeLbeW8ZY7B94AZPA69KBa38j5QA2qSvHrXqnwqsNCu9VWHVo/NuHGbdDnbng815SHZMJIpBXhiasW8721xFNAxEkbblYdsUDP0MjRYkVEUKqjAA7U+vPPh/4uh8S6cvmFY7yP5HQtyxA6ivQ6BhRRRQAUUUUAcj451ZdF8P3l0Ww5Qxx8gfMQcda+CyxlleUn75JNfRfx41ku1tpEbcIRLKMd8cc/jXzyoCrtXmixL3NLT0hF1b+dIFiLjexGcD1r7Ag+Ing+1ijt11YbYlCDFvLjAGOPlr4uUjft5FSou1ueRTHc9V+MeteHvEMlleaPdie5UGOb906fKOV+8Bnqf0ryiLARR3A5prxoH75NOwVUFOcnBpCue7/BXVRb6o1i7gJco23ccfMMHA/I19RV8C6BqDaZqVpOpIMcqtkemea+87WdLm3injOUlQOpxjIIyKBpE9FFFAwooooAwvE2lRa1o95YTDIkjO045VhyCPxxXwPKhtri4gIAaN2UkexxX6KnkV8T/FLQ10TxNctGhWC5AlTPQ564/H9c0CZyej3xs9Ss7gdY5VY5+tfSPxa8RRHwnBHbyrvvtpIzg7O/H1/lXytE24hsEYrY1LU7rUbeC3mk/dQZCjFArmTCeTgd+le3fCHRBfatFfFf3dtlj/vdq8aiiAkXB5PNfYPwm0sWXh6K5aMpJckvz1IzwfxpgeoUUUUigooooAKxPEt+dL0W+vVALQwsy5OOccc/WtuvBfjprLW+mQaZE6hp3DSc/MFGePxoA+XZHM9zJOWyZHLEfjWhZRQtdQCZgsLSLvJ7DPJrPWMde/tUjHau5uBnGKCT7gsfFfhW1tYre31e0SGJAiKXxgACvDPjde6TrA0670/Ube4kj3RukbAkDqD/ADrxHZlN23IPamoqq/ue1A7hHyPlPzdq9p+DeptZa79lb/V3Clfx6/0rxgH5vl6A81vaLfGz1C0uF/5YyA88ZFUmJn33RVPT7qO9tIbmJwySIGBAq5UlBRRRQAUUUUAFFFFABRRRQAUUUUAFFFFABRRRQAUUUUAFFFFABRRRQAUUUUAFFFFABRRRQAUUUUAFFFFABRRRQAUUUUAFFFFABRRRQAUUUUAFFFFABRRRQAUUUUAFFFFABRRRQAUUUUAFFFFABRRRQAUUUUAFFFFABRRRQAUUUUAFFFFABRRRQBlz86jb+yn+RrUqlL/x+Q/Q1doAKKKKACiiigAooooAKKKKACiiigAooooAKKKKACiiigAooooAKKKKACiiigAooooAKKKKACiiigAooooAKKKKACiiigAooooAKKKKACiiigAooooAKKKKACiiigAooooAKKKKACiiigAooooAKKKKACiiigAooooAKKKKACiiigAooooAKKKKACiiigAr5g+OepXb6hBpgk22qxh2UfxEn/61fT9fKHxyjP8AwkEB+bBt1z8vuen5UCZ4ovy52jOatqjgrIVBC8kUyGFwoIj6Cp5VlCrkAZ4FMR6lofxQutGsorCy0y18qMcFgwye/Q+vrW6Pi/q3GdOsh/33/jXhSRsjZwDmrLBjtO3JxSC57gPi/qWM/wBn2RH1f/GlX4wX5YBtPtR7jd/jXhJVsg5GOuKsQwsSWVMcgHmgdz7m8Mao+s6Pa38kYjeVcsq5wOe2a364n4dIE8K6cRnLIzHJz/Ea7agdktgooooAwfFIJ0DVMDP+iyd8fwmvgWUPvcbSCGr778UFRoOpbsY+zSdRnnacV8HNuDsDzIW54x3oEyS1Ulk4IwRX3j4cGNF0/wD690PTHYV8MWiFp41K5+bmvujw827RtPOCP9HjHP8AuigEbFFFFAwooooAKKKKACiiigD4k+KOD4w1PbkfvBwecnYtcPACV56mu6+KHHjDUeM4lHPp8q1xkcbc4Hf1oEfTXwQ/5Bt5yT+8yPb/ADivcSAwIIyD1BrxL4J7v7LuiQNvmcHNe3U2M+XPjB4MWyeTWbEFYpmBnXOcNk9B6cj8q8HRm3Bccg1+id3bRXlvLbTKGilQowPcGviLx94Un8M6nIBERZu2YmzkEf06dKSIsl8yl4e1W40XUIL63fbMjcDsVPUflX2v4e1i113Tor60k3oww3GMN3FfCALLtA54613PgbxTceGdYgDSsbKc7Jo88exxg9PamUj7RoqG3mS4hjmibcjqGU+xqakMKjmkWGJ5XOFRSx+gqSuE+I+rHSPDV3KqktKPJBDYI3cZ/wD1UAfIXjDVH1vXLu7Z8h5MLxjCjoK5+KNmIAHNAV2Jd8ZPJArX0qzN5e2tumcu4HBpok9v8LfC7T9V0W0vrm5mWSZN2Bxxmuk/4U/ove4uB9Gr2Kwt1tLOC3QYWNAoyc9quUh2PCpfg5pJX5LucNjjPNfOXiTRpfD+s3Ng5JEb8N/eHY1+gVfLXx30wxahbakDxMoQgD0HX/PtTuDPEo8lgQ3JPFfYfwm1Q3/hyKCRgZLZjH1z8vbP518eJG25WwOB617f8GNVa11NrI4aO4BBOD8pHI/OgafTufUdFFFIAooooAK8K+Oukfa9Djv0VTJbuAeOQvJPOa91rC8T6emqaJf2Um7EsLAbeuRyP1AoA/P9CuAF4zxUqJh8HkUxkZJpImTGxiDU6rhQQOc0yTV0S0a+1C2t8gB5Qoz6Zr71sYEtbWCBF2rGgUD6Cvl/4PaSt7rAu5FylspYAgfe4wa+qqGCCiiikUFFFFACEgAk9BXxH8T9afWvE1w8cjNDB+5Rc8AAnp/nrX1z4w1MaP4f1C+JXdHCQgY4BY8KPzIr4Pcs8zl8s8hySRigTGIoz05zXtfg/wCF6azpaahPdsnmnKJjt65ry3SbP7Vcww7DvkkCjnpX3dpNr9i061tf+eUSp09BTEtzw1vg1atg/wBpSA91C8VE/wAGLUA7NRfJ9R0r6HopFH5+eI9JfRdYudPLNiF8Bv7w9aowEqw9jXuHx30gRX1rqibv3y+W/PGR/wDWxXhsWcgDr3oJeh9jfCrWBqfh+KAjElp+6P07foa9Nr5Y+Duqmw1k6c4YLcoSTnI3DGOK+p6CgooooAKKKKACiiigAooooAKKKKACiiigAooooAKKKKACiiigAooooAKKKKACiiigAooooAKKKKACiiigAooooAKKKKACiiigAooooAKKKKACiiigAooooAKKKKACiiigAooooAKKKKACiiigAooooAKKKKACiiigAooooAKKKKACiiigAooooApyf8fUf+6auVTf/j6T6GrlABRRRQAUUUUAFFFFABRRRQAUUUUAFFFFABRRRQAUUUUAFFFFABRRRQAUUUUAFFFFABRRRQAUUUUAFFFFABRRRQAUUUUAFFFFABRRRQAUUUUAFFFFABRRRQAUUUUAFFFFABRRRQAUUUUAFFFFABRRRQAUUUUAFFFFABRRRQAUUUUAFFFFABRRRQAUUUUAFVZ7S2uGDTW8UjAYBdAxx+NWqKAKP9nWP/Pnb/8Afpf8KQ6bYnrZW5/7ZL/hV+igDO/szTz/AMuNt/35X/Cl/syw/wCfG2/79L/hWhRQBmnStOPWwtf+/K/4Uv8AZmngY+w22D/0yX/CtGigCOGKOCMRxRrGg6KgwB+FSUUUAFFFFADXVXUqyhlYYIIyCKy/7F0r/oGWf/fhf8K1qKAMsaPpg6adaf8Afhf8K0kRUUKihVHAAGAKdRQAUUUUAFFFFABRRRQAUUUUAY9zoul3cjyXGn20sjkbneMEn8aiXw9oyuXXS7ME/wDTFcfljFbtFAFOzsrWxRktLaKBWOSI0Cgn8KuUUUAFUbzT7O+AF3awzgdPMQNj6elXqKAOa/4RXQf+gTa/9+xUTeEfDxIJ0i1yBgfJXVUUAV7W2htIEggQRxIMKo7VYoooAKztS0yy1SIQ3ttHPGCGCuM81o0UAcqfCHh09dGs/wDv2KtW3hrRbaVZYdLtUkU5DCMcV0FFAB0ooooAKy9V0qw1eDyNQtkniByA3Y/UVqUUAcX/AMIN4Z/6BMP/AH03+NaNj4Y0WwljmtdPiiljOVdc5z9c8/jXR0UAFFFFABRRRQAUEZoooA4yXwP4amleWTSYmkdizMWbknknrUf/AAgfhj/oEQ/99N/jXb0UAY2kaJpujCQafaJAHOW25OfzrZoooAKKKKACiiigDN1bTLPWLR7O/gE1u5BZCxGce4INcr/wr/wuZDIdKQk448x8Dr2z7/pXeUUAcha+C/DtpLHLDpcSvGwZTuY4I5HU119FFABRRRQBj65o1hrtobTUIPOhJyBuKkHGM5H1rll+HPhNAuNIXgED99J39fm5r0GilYVkcjpfg3QNJuRdWWnLFOOj+Y7Y+mScV11FFMYUUUUAFFFFABRRRQAUUUUAFFFFABRRRQAUUUUAFFFFABRRRQAUUUUAFFFFABRRRQAUUUUAFFFFABRRRQAUUUUAFFFFABRRRQAUUUUAFFFFABRRRQAUUUUAFFFFABRRRQAUUUUAFFFFABRRRQAUUUUAFFFFABRRRQAUUUUAFFFFABRRRQAUUUUAVG/4+V+lW6qMP9KX/d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2P8Apaj2q5VM/wDH0v0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D/x9D6Vbqof+Ppfp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H/j6X/dq3VQj/AEof7t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of+Pof7tW6qkf6SP92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U/5ev+A1bqp/y9f8B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P8Al6/CrdUx/wAfR/3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Qf8fR+lW6oA/wCmn/dq/QAUUUUAFFFFABRRRQAUUUUAFFFFABRRRQAUUUUAFFFFABRRRQAUUUUAFFFFABRRRQAUUUUAFFFFABRRRQAUUUUAFFFFABRRRQAUUUUAFFFFABRRRQAUUUUAFFFFABRRRQAUUUUAFFISB1IFKCD0NABRRRQAUUVDLPFCAZZUQHpuYDNAE1FRRTRTLuikRx6qwNS0AFFFFABRRRQAUUUyR0iRpJGVEUEszHAAHcmgB9FefWXxH8I31wlvb61C0ryCJVaN1yxOBjKjjnr0r0GgAooooAKKKKACiikJAGScD3oAWimB0PRlP40+gAooooAKKKKACiiigAooozigAooooAKKKKACiiigAooooAKKKKACiiigAooooAKKKKACijNFABRRRQAUUUUAFFFFABRRRQAUUUUAFFFFABRRRQAUUUUAFFFFABRRRQAUUUUAFFGaKACiiigAooooAKKKKACiiigAooooAKKKKACiiigAooooAKKKKACiiigAooooAKKKKACiiigAooooAKKKKACiiigAooooAKKKKACiiigAooooAKKKKACiiigAooooAKKKKACiiigAooooAKKKKACiiigAooooAKKKKACiiigAooooAKKKKACiiigAooooAKKKKACiiigAooooAKKKKACiiigAooooAoqP9MY/7NXqpj/j7b/dq5QAUUUUAFFFFABRRRQAUUUUAFFFFABRRRQAUUUUAFFFFABRRRQAUUUUAFFFFABRRRQAUUUUAFFFFABRRRQAUUUUAFFFFABRRRQAUUUUAFFFfM3x/uNbiutKGlz30cZjcuLUuMnI67aAPpmivzofU/E0e3ztU1uFWOA0kkqjp9frUlnrviEX1rFFrWqTNJIo2LcyZbkcYzzQ0JO5+idM8xM43rn0zXzH8e7nxFBqWlDR59SSKWFt0doXHzhu5Xucjj2rxq48I+OIInvJ9P1QkjeXEhZhxnJAJNAz9BKK+GPBPxC1rQ9dszqeq3Fxp07iO5S5YvsXpu5yQR14689c19zKQwDA5BGRQAtFFfJPxX+JupSajNpHh24e2hs3InuYmG6Rx1Cnso/MkfmAfW1FfnP5Pi5tPfXSNUNmzeY115jBSScbuvqMZ+le0fDD4makurQ6V4hv/tVtcgJbTuoDI5IABOOQc9SaANP9oaaZJtESOaSMN5hPlttPGKtfs7XVzNa6vDNNJIiSIVV2J2kg56/SqH7RCeZd6Gvosp/lXgWja34h0q3udK0a4uIoZZFkmktYz5gOMfeHIH0NAmkz9H6K/OvQ/FniHR7j7RZazdEq4LxyszK+OzKT05NfWnib4j22leCbTX4lH2u/jAtoHUnL/wAWfYc8/T1oGewV8z/tE5ZdEjGfmeTocZ4HFeCap4p8S63KGu9WvppWYssEBIC59FXAqvqt94juVtrDXZ73/RlzbpdIcqCPU89MdaAufQX7OjkxazHuyFdMDP1r6Zr5g/Z4dbe08QTysFhidC7E5wAGJP5CvP8Axx8W9a1yeSHRpZdPsI3wjQsVmkGMAsw5Hc4Ht6ZpsSPt+ivzffVvF+kJFeSXmtWyycRySvIqOCM8E8Hsa+ovhJ8SZNeYaLrZCami5hmJA+0D0I/vD26j6coZ5X8Zr7UY/Gt5DbahdQRrFEQkcrKMlB2Br2b4DXd3eeFZ5LyZ5n+2OFeRyzFdq9SffNeEfGYKPH+oBRhmhhJIHU7AOfwArjrHxR4i0vSzpOlahNBa+YzytbJhwSB/GBkdOxHU+2AVz9FK8Y+OesXum+FTbWKyGS/k+zyFE3YjKncOnccfjXzd4U+IPiDw9drc/wBoy6hascTQXTl8j2JyQR14r3v4u+Kr+28I6Rqei3jW326RSZI/vbTGTjPb+eRQO5x3wI8Dy+efEeqWrxrGStpFNHjLcfvAD6cgH1+lfV1fNXwY8Ta5rOv3lrqeqSXcKWZkVXUABt6jPA9Cfzr6VoAKK5/xRrtp4a0e61a93eTAo+VRlnYnAUfUkV8TeIviR4t1q7bZfXFnFK37i3szsOM8DK/MTz68+lAH3zRX55w+K/GuhTKranqdtK+CqXYLbvwkB44/nX1v8MfH8HjLT5jPGLe/tFBuFz8hBzhwfTg8dqAPVa89+K0rw+CNZkjdkcQjDKcEfMtfOfj34r6pq2pXNl4fvXsdOt98bTxEbpzkjcGHIHcYI6+uK8tGt+KrjSrgTX2pz6bMNsrTFpIzyONzZA5x3oA0PC01zH4h0INcTHfeQbg0hOfnXPev0Qr86vDWT4l0MZGPt0OMf761+itABXm3iL4leGNBa7guL/zL23yDbRxsWLc/LnGO3rxXpNfMvjT4RT3mpavr8GsrH5m+4ETQ5xxkjOf6UAcBL8WPGLFpVu7eOJnOxTbqSBnjt719l6ZM9zYWs8nLyQo7fUgE1+cCPvWCKZggLgM+M7QCOcV+kGmosdjbIrh1WJAGAxuGBzQBdooooAK8G/aFuprbwtZ+RLJGXv0DFGK5Gxzg47Zwfwr3mvnn9pE48L6ef+n9f/Rb0Acl8Bb6/n8T30F1fXNwgsSwEsrMAfMQZwSa+s6+QvgACfFV6W6/2c3/AKMSuk+KfxXvdLv59G8O7Fmt8C4u3TOx8kFArDHHynPI60CR9M0V+fB8UfENbf8AtJrzWhanEnnmNvKxnrnG3H6V7f8AC/4o31/qUOj+IZVnkuj/AKPdJGFO84wjBQBjrzj6+oCkrn0xRXgXxa+JM/h6f+xNFKf2m6q0k5AbyAecbSCMkYPPY9Oa+d4PHnjGKZri18QX08sYLMuzzEGeuQQVwM+lAhfF+r6vJ4l17Zql3HHDezBUWZgAA7AAAH0FfcPg+R5fDOiySOzu9jAzMxySTGvJPrX54tNLdTXV9PcCaa6ZpZW2gEsck8DgdTX1Z4z8Van4V+HXhi70mRI55oreNmdA42+QSRg+4H5UAfQtFfE1l8ZfE9rJKl5Lb3JljKRHyVQRuT97jrj0rI/4WP4wmuftX9vfOuCIURAnGOMY6cfz9aAPvCivNvhp4tfxZ4b+3TiNLyBmhnx0LAAhsdgQR+Oa+Xtd+KnjOW/vLS21JUSOd0Rbe2TJUMcYJBOBgd+/enYV9bH3VRXwVZ/EjxpaXBxrEjlkwFurdcH6DHt196+j/hN8Qm8Xwy2eoJHHqVuu4lOFlT+9jsfUDj6dKQz2aobmXyIJZcZ2IWx64GamqK4iE8MkLEhZFKkj3GKAPj7UfjL4lmeZ7SHT7WBWKLuUseuM5J6/hWdafF3xfE3mPPY3S/3GhAHX/Zx/OvePDXwk8MaIjma3bUpn433fIUegUYH48nrz2ryr47+G9D0Cx0y80uztrS4aZo2jiG3zF25yRnsRjP8AtUCPavhv47tPGdixwkOoQj9/bgngf3hnsTVL4n/EODwTBBFFbrdahcAtHEzFVVem4nHIzxivDPgQHHjOXZux9iffj03L1/HH6Vw/j/U5da8Z61PcuzC3ma1iXpsRGIwPxBP40mDOqb4ueLpSSbyygIH3FgU8/jXe+Cfi9eTanb6f4jS2WG5IjjuoRt2PwBv5xg+oxj6dOg+F3gTw5c+DrG5u9Lgurm6VpJJZhls5IwD2GAOlfJmp2R0/VNTsZU8pradlCK27GCcYPftTHe3zP0L8Wa0PD+gX2rCLzzbRb1TdgMSQBz6ZNfKNx8ZPFE/Mb6dao/zL8m4qM9OTX0HoNhB4u+HNjYXsjtFdWSRs4+8pXGDyOoKj8qZovws8JaXYi2bS47uQriSe4JZ3Pr6L+GKAPBLH4x+KbYlp1sb2MkdY9px7bSK+lPAXjCz8ZaUL23UwzxnZcQMcmNsevcHsa+ZvjN4Y0nw7rNg2kW4tRcxs8sasSuRwMA9K6f8AZ6Zl1XV4xISjQq5X/az/APXoA+h9W8UaFo8jRajqtpbyqATG8g34PP3evb+XqK+Zbz44ay9/eNp9jYvZRuRCJVfcyZOGPI5wK6H4q/DjX/EPiR9T0yO2mglhVSJJApUqMd/XH6182XCSQPeWcyCOa3Zo3CtkbhkH+VAH6H+FdTl1nQdP1KdESW5gWRlTO0E+ma6CuK+HAx4N0Qf9OifyrtaACignAyelfMHjr4wXcGpz6b4cWDyrdikl5Ku8MwyDsHTGeh749KAPefGl5Np/hrVbu3YpNFauUYHBU46j3FfI3w+8X+I5fE2kRT6xdywXFwqPHI+VZTwQQfrWNffFDxReabd6Ze31vfQXSGJ2e3VCgPHBUD1z3qp4Ay3i/QI0Bbbcr0HYdf5UAfoHRXknxQ+Ilt4OthbW4WfVplzHEc7UXP3m/XA/pXzfdfFrxjNIWXWre24wYorWMqPxZSf1oA+66K+XfBvxmla4jtvEscYilIC3UCY2dssM9PoO/SvqFWDqGU5UjII70ALXgXxG+Kl14W1s6RZaZDNIiK7SzSEA5GcADHqOc+te+15P4g+GekeIfEkmt6tJLNC0SqbYMUXIAGSw5xgHigDxI/GTxS1x5gt9NEW7IiCtyPTOf1r1H4ffFaLxHfrpep2sdleSf6llf5JD/d57/jzXLfErw98O7Dw9dm1eztdRVC1t9nmMju4x8u3ceDnB9M57V4V4LtbvUPFWiQ2bbbn7Qkg/2QvzEn8AaAP0LubmC0iMtzNHDGDgvI4UD8TXjHxG+KEHhtrSDR2stSuZCxlQSFhGuOOVPU+lb3xd0LUvEPhg2WlW4uLkXCSeWZFTIGQeWIHf1r471bQtV8OXcdnq+mrZyyx+YgEqPlc46qT3oA+uvhf44vPGIvvtdnDbNbFceUxOc+ua9ar5p/Z6XB1s+rR/yNfS1ABRRRQAUUV8nan8aNet9U1C0g03TjFbXDxJvD7iAxAz8wBPHtQB9Y0V8ga18bdYvikeiWtvaKFBkkmXe5bvgZxj8Ca7T4c/FO71bVYNH16KFZLgbbe4hQje/owzxn2HXFAH0XRXjPxU8eaj4PuNPhsLW1mNyrlvPDcYI6YIrzi1+Ol3HZXTX2kwm8yotkiLBD/eLEk9sYx/+oA+raK8G8B/FB9Xs9XvtfWysbewVD+6Lbm3Z4AJOegGB3Nec698cNUu7lotEtYLS2yCstwu6UjvkZ2jv6/WlcSaZ9f0V8b6X8aPENm26/isr+DepYqNjhc8gY4zj1FfUug+JNL17SBrFjc7rMBi7upUxlRlgwPTH5UxnR0V8oeJ/jfdPcT22gWcKQqdi3Vwckn1Cg4xwcZzXO2Hxo8TWe5rsafeqRwNu0jp/dxQB9A/FzxHqHhfw2L/AEx0S4Nwke50DDBzng/SvKfhr8RvEWueKbHTNQurea2uBJuCRKpG2NmHI9wP1ra8WeN4NY+G1rrs+jW9x5t0sb2twzFFYEgkFSD0HH1rkPhd4ltb3xhptqvhfS7GSYShZ4AwdMRsTjnHOMfQmgD67orwj4mfEjU/CWsw6dZ6fazq9uJt0rHPUjseOlcNL8cdSuLCL7Jo0KXe4iZ3YmMDtt5znp1/rQB9YUV8oaB8adShv4YNes7ZrWVwGmgBVox0zgnBHT0719R3t9a2NpJe3U6RW0S73lY8AUAXKK+Ttb+N9/NcSR6Jp9vHbBgFmuiSxHrgHA/Xisqw+OOt20xW/s7K4jJHMYK4HfHPegD7Gorzrxb4903w1oNrq1wjvJdorW9sv3mLDPPYADqa+e7/AOOuuTAfY9PsrcAkncGckenXigD7Jor5e8H/ABtlvb60s9bsIoo5n8s3UJIAJwASp7Z6nP4V9QKwZQykFSMgg9aAFrxHxt8Vrfw5rUujW+my3dxCoMrbwiglQwA9eCM17dXgmsfCKDXvF97rWq35ksZyGW3iyrkhVGC3pwent0oA5E/GzVvPB/sK28jd90ynf+fSvTPh78TbHxfcPYyWzWd8FLJGW3q6gc4OByPSuP8AFnwe8PWmg6jd2LXMdzbwNMjPLuHyDJGPcA/j6V81aFe3Fpq2k3VvLsmjmQqxHqQOR6YoA/RHV9TtNHsJtQv5vJtYBukk2ltozjoAT3r5s1H46vJO6aRogeJTxJcS4JHP8I6du9Xv2jdSlWx0vSI2ZVuJTLIQ2AQowAR35OfwrzH4W+DLTxhrNyupFzY2UW4xxtjezdBnqB1PHoKAPUNF+NsZuoYdc0z7JFI2DcQsXVBjrt6nnHT8q+jLS5hvLeK5t5FkhlUOjr0INfCvxH8I23hHxE1paBhYXUIkiWR9xHYjPXrnrXuv7PmsvfeHLjTZC7NYzfIWbPyPyAPTBDUAVvEHxotrO+vLHTtKluXt3MfmyPsUsDg8dcVgwfG7UEkU3OgRGH+Ly5/m/WtXT/gjZTX2oXet30kvnzs8KWx2hVJJ+bI5PPbj69uI+LPw10fwnocWp6ZLc7/PEbpKwYMCD7DGMUAj6L8D+NtM8Y2rSWhaK5iH762f7yc8HPQg+td0SAMk4FfDvwdneLx7paozATJMkgz1URMw/UD8q95+Nuia9rekWUWhW8s0kc5aYRTBG2lcYwSMjJoAn8a/FPT/AAzqp0uO0kv7hE3TeU4HlnrtORycYP410/gLxjD4ys7m6gs5LZIJBHiRgdxxnt9RXwxeaZfaRqEllqNnLaXQUOyyNksD0OehH096+nP2dkVdG1NgylmuVyADkfL3oA+h6KKKACiiigAooooAKKKKACiiigAooooAKKKKACiiigAooooAKKKKACiiigAooooAKKKKACiiigAooooAKKKKACiiigAooooAKKKKAKK7vtjfKNuOuavVTX/j6b/dq5QAUUUUAFFFFABRRRQAUUUUAFFFFABRRRQAUUUUAFFFFABRRRQAUUUUAFFFFABRRRQAUUUUAFFFFABRRRQAUUUUAFFFFABRRRQAUUUUAFZetapZaLYTahqEyw20IyzN+gA7k+lalfIv7Q+rXFxqtlopm8myji85gBne56E/QD9aAPPPHnjO88Z6oZnYxafat/o1qD1/2j6sf0/n798G/AY0yJPEWpwlNQmVvs8LLjyEPGSP7xH5A+p4+V7DUYtPv7bUYTbTSWz70iuIiyMe2Rx0616hbfFzxVLcRltRs/LMi7kFuowCRkAnnFAWPVfih8S7zRdQOi6CsTXkQDXE0gDKmRwoGevIPNfPMeu+PvE7Psu9XugxJItwyqMdeEAAHt0rovixpk+m+L7+8uFzb6htmglTlCuAOvrx0/xq14U+K+o6DoKaFbWEEskO5Ledc5G5iclR1IJP1468kp9rXuDjda7M81EYIgwpDCUKwY55Bx61+j9oMW8I/wBhf5V+cURiaZFaQNIZQScY+bdmv0ethiCIf7A/lTAq6tPJa6deXEIzLFA7oMZyQpIr85YIWmmjMuJDcXAaQk9CWGeK/SllDKVYZBGCK/Pnxz4Zl8J+ILy3khlhs3k8y0lxlSuSRgjuOmPagTTex97NZ28mmGyMQFq0HleWD0TbjH5V+cM8LxzOsDbXt7grG27nhsD+n5V7JN8YNan8OvYeRE108Ria+LYbGcbtvrj9efauI+Hnha48Wa5Zwxw/6FAwmupJVOwqGG5fcnpj39qBnqnxz88/8I1LMQZmgbzMf3sDP6mtf9nVP3Gtk4J85QePY1m/tDoqXmgoMIoSQD2HFedeAPiDJ4Khu7SCxivPtLh95fbggYx9KAt1NX40WNpZeNZvsm0tcwLNMufuyEkH8wAfxrm9TJn8D+GIWOVW6ucZPTkH+ea53WNR1DxTrtxdyR+dqF8+1Yo8kRjoFHsB/KvafiH4M1DRPAWhLFAsx0wySXnljJUuQSe+QCeT0GPSgTTLf7PVhCdT1i+cf6REixKOuFJyT+n86tftFoXl0MADrJ/KvGPCHirUfC2pPqGmSQOsyhJ4JlJVwPocgj1z+dWPF3jbUPGM9vLqn2eGC2dvIjhQgc4BySST0HegLaWO0+HUrWngPxq8cpiYKihhnPIIxx65xXB/Duwgv/FmgW9zGrwmYMVPIbaNwB9sgcV698FNNj1Tw54q07hkuAsYySBko2OfrXgt1DqXhbW4451az1LT5VeMMMgkEEEdiDgexBoY7H3f8RNPg1Lwjq9tOECi2d0LLnayjcpHvkCviLwazp4l8PSKcML6LOTjI3qCOfbP516F4s+Lt14o0CTSbeySyklAW7lMm4MvdU9M+/asv4QeHJtd8S2V15ci2Omus7ykcFlOVXPrkD8AaVx2LHxjTd491Dp/qYOv+5Xs3wBghPhGRjEhZ7pwx2jJ4HWvC/i20UfxD1pmkAyIMhuOfJTp68Vc8EfFRfCWgXOlx6cbi4MzPFL5gCDIA5Hfp+tBNjl/GFpbW3jDXIbWIJALlsJwApPXHoM5x7V0fiFpH+E/h9Xcvt1GRV3HoMPxz0FefM2o65qkj7TdalqEu4rGoGWPPAHHf8K91+MOiJoHw/8AD+lLt3Q3I8xlXG59jFj19TTBFf4ALt8S3+O9if8A0YtfW9fJH7PpQ+Ib8q24/Yjn2+da+t6B2sfOv7R0kg0HTIVfCSXnzDOAcKcZP41yXwI062uPEV7czxJJJa248ksM7CSBke+Mj8a9e+Mnhe58T+G9lihkvLSUTxxjq4wQyj3wc/hXyb4O8YN4O1qPUIonkUgxXFsSV3L/AIggUAlc+kP2h7aGTwpBcNGpliu0CPjkAg5GfT2rwHwZeXdlJr0USAxT6PcCXJHA29fzwOPWtT4lfEN/Gtvb2a2ZsbSB/NYOdzs2CB6cda6/4QeD7rVNL13U5o/sy6haPZ2rnk/MPmbBHToM/WgVjxXw3pi3+r6LZELtnuY0foeCy5PPXjPFfbHxUjjh8BaxHEioiwKFVRgAb16CvhhUubG+8hwIbvT5OhGfnVv5ZAr0/wAWfFbWNe0d9GuLW0t0nVRNNGCxKg54BPGSBQU009dzjvDMTHxNoKooz9tibg9QHUk/oa/RGvzz8Kqo8RaAynIa+h5/7aLX6GUCCszWv+QVff8AXvJ/6Ca06+UvGHxY12z1nV9Gt7TTvIhke3DyK5bHIz97GfwxQB4BGrKsTYXiQNyevzV+j+mtvsbZsAZiQ4AwOgr84Y4wqH94u/36E5zX0d4K+Kurahq+l6Td2dl5EzrAZIg2/pgHk49O1ArH07RXyR8d72+TxRaW0eoXNtCLMOiJKQpJZgTgEY6fXj0xXpHwFu7m78NXjXVxLcSLfMA8rliB5acc/j+dAz2+vnv9o5seGdPHrfj/ANFvX0JXgH7RC7vDenjOP9OH/oD0AeX/AAduJbLWdbu4YwZYdHlkRc43EMpHP1FeLlXaWS+kdGkklMzbued2efXrXvfwHSKTxPqEeQwbT3VscceYleV+KvDb+GfEeoaXPiNS/mWr44aMklSP5fUGmieW63Ogn+JHim7tpdLnnszZPD5bR/Y1C7MY24A44rkdAVRruikZ+S7i6jBOHWvY9A+MelWtnCmseHxNfxKIzcQJH+8A7nPcnnjiq1z8W59Z1zTbLR9Ot7C0kvIQZHiUzHLjI7gAnPbNIo8w8ZXE9/4q1+Z2Xeb2RATgYUMVUcegA/KvtjwB4a0/w/4ds7a3gjMksCtcSlRulZhk5Pcc4A7CvjX4h6KdE8YarZzI8cVxKbiAt0ZHJIIP1yP+AmvQPD3xhvvD+i2+nXGlpci2QRRTebt+UcAEc9BgcelAWPJtfjK+IPECRqNq3kwwOMfO1e4fF7j4Y+Eh7W//AKTmvBLy4+33d9eu6h7uR5mVRwpYkkfrXvnxgTd8MfCi56fZ/wD0QaBHOfBfSNP1bxXcpqFlb3cSWDOsc8YkXd5iDODxnBP51t/HfR9N0290d7DT4LVpVdH8iNUVgOnAxyP8KZ8AVVfE97g8mwbP/fxK1f2iF3XeicgH5/rQCWlhnwAmS1Gvy3DhIYlV3PYAAkn8qyNU+LFrDf3Enhjw/p9sSSDezRqrvyfmwMdeeuTzWd8O7e4l8E+OY7YFpTFGcY5IAYt+OAa8es5La2utPuri3S6toJVaaA9GQEZB/AUCXa+qOi8SeLta8YS2z6pNakQ5EccMIXnnnd17+vbp1r0b4HD/AIrI/wDXm/8AMVjfEDxz4e8SaRaaPoWjCzPniVnMSRhOCCBjvzz/AFrX+Box40b1+xvn65FIZ9k0UVR1S8XTtPu711LJbwvMyjqQqk4H5UxlfW9YsNCsJb/UbhILeMcsx5J9AO5PoK+EPGXjC68Z6492yHyYv3dlbgYIUnr7n1/pijxh4o1XxpcrcX8+20jYmG0jGFQZOM+p9TUngjXrXwndG9Ghx3t4P9VPLKR5Yxg4XoD79eaaEz6Y+DngV/C2nNf3u4alexjzIyP9Umchfr0z78dq+V/EKNH4p14Ov/L9KcZ7F2I/mK+hPDvxcvtV1nT9Ol0mCJbqZYy6yklc/wA68p+MOiLoPjC6uVR0tdRH2gNj5d5zuH55P4+9TYEvM+o/hZx4J0f/AK4n/wBCavifxOySeKNdkQoV+2ykFScH529f8+nFem+D/ifqHhrQG0d9P+1yQ7hayhgoReuGHfnJ/GvHYre5v9QFvGgku72TaEUdGY//AF6YNNrQ+5/hIip4G0YIMAxu3XuXYn9TWv4z8V6d4T017u9mAlZW+zw4JMrgcAY/DmsDVL1vh78PopVhiknsLaGLZnCvISqsfzJNfGGqanqOu3zajqt29zcOd2DwqegAHA/CgYmoalq3iTWxd3JN5f3rBI41OAoz8qgdhz/P3r7W+F/hD/hENDEE+xr6dvMuGXsey59h+ua+VPh/4nt/BzyTx6HHd3zEqbqSUgqvoB0Hua+ifAHxKl8Va2+lzaYtsVhaUOsm7JBHGPxNNiPaq/OLW4i+veICBn/S5v8A0Nq+sfGnxUi8La9LpD6TNc+XEr+ZHIASSM9MdMEV8k3hNzfX186mJbyd5NhOSoZice/WpG0fd/w748H6L/16J/Kuzr5m8AfFO1it9E8PPpc4l/d2pl8wYySAGxjpzX0zTA5fxtcy2fhjV7iBtsqWsm1vQ4xmvg7w5o0Ws6npdhK5T7TOoeTqcHGe4r798T2P9p6FqVjtLGe2kRVU4JYqcY/HFfnjYT3Olaha3MfyXWnzK4RuMsrDIP5YoA+0vHfhjQ7HwPrENppVpCqW7OpSIbgw5DZ6k++a+Vfh2D/wlGgE4yblOR3r0nxT8Z4NY0G50qPRpY7m8i8ou0o2rnGSOMnivOvhvCv/AAmeiBwxVbjgcnoOOn4UA3ZXI/iJqUuqeMtcuShPkzmBVOOAnydvoTX1j8PvB+lWPhSxhudNs5Z7m2V7l2iBZ93zYJPJxnHXHHFfNHxd0ptJ8ZaiTC0Vrf4nikIO1mIG/n137v0r0PwD8YdL07w1HZ62bg3tmhSPYhbzlA+UZ7HoOcUAeI+JdNt9P8Ua3YWcQjt4rlljQMfkAJxjJr7R+FV9dah4M0u4vJDJLtdN5YksFdlGc98CviDWNQl1rXb2+S3KTahOzxQKcsu4/KPc8196eA9Ffw94Y03S5QBLBF+8AbIDsSzc/VjQJLqdbVHVI5JtPu44kWSV4XVEY4DEqcA+1Xq+Vj8YNV0jX9Zs9QsReWsV26QKgCPGgYgDIHIwByf/AK1AzyfWPh14q0OFrq50UTR/M7vA4k2ADJzg8D/Ctb4X+KU8Ma3C81pbyw3ziJ5iMSQg4HDeg4JH1r0fWPjhHd6fPbado0yXckZTfNIu1CeOnfv6V4Lotjcahqmn6bagPPNMoAz05yT9Op/Cga0P0dBDAEHIPINfJ/7QUefEGjvjrbOMk8dT/jX0B4u8S2vg3QhqN5FLKiMkQSLGWY/XjsTXyD8RfGNl431SxvLO1ubcW8RjcTbeckkYwfegR61+zyMjW2xj54xjr2NfStfFXw28eaf4LS9S9tLqY3JQq0IXsDnOSPUV9KS+LotR8F3niLSN67YJGjE6AFWXI5GSOvuRQxJWR6DRXyP4S+JnibUNe0m1uruGS3uplWRBAq8HtkCvrigE7iHoa/NrWYS2s6zgA7ryTjuPnav0lPQ1+b2tNjVtVcD5lu5CMf7zUAz65j+GXhS48MRq2lxrO9qshuA77w+3Oc59e3Svjm3Wa2ltbmN/ntJgynj+Fhg8/Svpq5+M2iW/huGCyguZr82oi8tk2rG+3GST1H0z+FfPHh3SZNc1nTtNXDT3M4D8E7V6tkD0GT+FAz2r46TfbJPDk7qMy2rSEZ6ZANYfwk8FaT4qub+TWI5JUtSmyJJSoOR3I5x9MVt/H9Et9R0G3QYjjtnVB6AcfyFbf7PO0nWcYAHlDjvwaYHGfGPwvpHhcWtlosU1ut+4eaNpS6bU6AZOepJ60vwW8NadrPiC4udQt4plsoQ0ULkFSxPDFe4HPtnFd7+0ZozXWjWGqRRFntZjHIQMkIwJz9AV/WvKvhN4v0/wvr8n9osUtLuERmYAny2zkE+3X9KQWOy/aA8O6Xp0enalY2kVvcTSGKQRjYrKF44GBn3rz3wHBrN3Y+JNB00mWKbTmmMQBBZg6DAx/ERkY7811fxh8b6T4qktNO0qVpYbV2ke5KFVYkYwueT9cD2zWL8PNQ1Lw/pfiDxba2kZit7dLZDK3Bd5UGR64oFbU8tsHAngfyIne2cF4Jh8rEHkEenFe0J428IazZ/Y/EnhCG2kDAibTUVcfiCCB6jJpRrHwz8ZyS3Ov2s+i6pNkyTRSOVdupIIBUHr1X8+K8m1JNEttSuIdGvpb2xCKRNNH5ZJ5zwcHH4UAfQHxD0/RtH+Fsdto1z9ssnvQ8U3mAlSxJwcDqB8uDzXn/wgjP8AwnmkMRyBP/EP+eTD8ae9tdwfBxDc7hHLqu+3z/zz24/LcGNJ8IfL/wCE90kb8ELPjK53fum49u5/D3pWsCXY2Pjmhk8aRqAMizU8nHc10Xwr+HHh3X/CcOp6pZzS3EzSAMJmQYViAQAfYj865z45jPjRBnB+xpg49zXsvwMGPAVt/wBdZv8A0I0xnxxPEsAubZFBWKRlBY84DHFfQHxglmfwZ4PsUfbFPGjP7lYlx+HzH9K8BuI1afUGPaZufxNfQHxis7h/A/hW/jj3w2sUYlOfu7o0wfpkY/EUCRzfwg8H2Ov63czapCk1pZRDbAeju3Qn1AGePpXvvib4YeGdctnWPTobG5Cny5rVfL2nHdRwRwOo/nXzj8LvGdr4U12Q6i5Gn3kOx5FUsI2HIbABJ7jj1r3TxV8YPDukWy/2bKNUupE3IkJwi+m9j078DJ47ZzQCPnX4kySTeKzpsvzxaTbxWaHoGwud2OxJJ9e1XPBXi7TfClh5D+Goby5mY+bczSA7xk4wCDtGDj3qr8TIJ7bxKNVuPki1a3iukYL8qkqAVz6gj8iKk+Hp+H91a/ZfE0Vxb3qkn7R5j+XIMkgfL0IHHTHHrQBx12tvNdXl1b2ot7aZ96W4fcIxzwCMevFfdPw3uZLvwfpEsrFnMAUkkkkAkDr7CvmvxL/wqvSEePTre51O5KZUQXLeWD23MT/LNfTfgBbVfCulfY7T7JbtAGWHfv25JJ5PXJJP40Ar9TsKKK+W/i58Q9Sj1C78OaQ5tI4hsubnHzsSAcKf4Rg4z1+ndMG7F740+Oo3gk8L6RLHLLOB9rmRgQid0HueM89Mj6ef/BPwy2va7HqN1Zq2nacNwLnIaX+Edecde44rySKPTYr20/tIXDWgZjP9nx5jccYLcdcfhmvqDS/jL4Q0u0gs7HSLu1t1BAjSNAE9zg8k+vJ9aYdTmP2gk3eJtLOAcWRwM4/jatz9nUyR/wBtQEAKDG3Tvg96rfH6L7bpegeIrdG8lhtIYYYB1DLnHToRXnfwv8bweDtYnN+ZDp95GA5RdxV16HHpyfXr0pXTfoFtT0b9oYR/btDwB5hSUE9DjjH4dasfs9LItxrvKGM+VyDk5wf0rx3x74tXxh4hm1BQyWNugitldQGVcck49Tk/iK99+AWlf2X4Xu9VnDr9rkLjK4/doMAj153Uws73PfmZUUszBVUZJJwAK+MfjL40j8UXSaRpsw/sy1cPJOMESvg4I9hn8T9KqePPihfeLRPpunk2Okk4Y/8ALSYejHsMg8D8c1wWgL4atr7fr7Xv2MKNkNuvMje7Z4H0oGz3L4EeFLt71vFN2vlWxjaO0QnlyeC/06j3z7c/U1eJaR8XvClxPbWFtDdQiR1ijUQAKuTgdDwK7fxp400vwbFbS6mJytwzKnlJuOQATnn3oA+aPjcW/wCE5IKrj7HHg57ZNei/s7jGlavkAH7UvA7fLXiHxA8TWXi3xJJqVksqW626RfvFwxIyeldV8I/H2jeEdLvLfUBctLPOJAI4wQAFA65oFrfyPs2iszRtTttZ0631GzZmt7hN6FlwfoR9a06BhRRRQAUUUUAFFFFABRRRQAUUUUAFFFFABRRRQAUUUUAFFFFABRRRQAUUUUAFFFFABRRRQAUUUUAFFFFABRRRQAUUUUAFFFFAFNf+PpvpVyqiH/SW+gq3QAUUUUAFFFFABRRRQAUUUUAFFFFABRRRQAUUUUAFFFFABRRRQAUUUUAFFFFABRRRQAUUUUAFFFFABRRRQAUUUUAFFFFABRRRQAUUUUAFZV7pGmX8glvNOtLiQDG+aBXOPTJFatFAGB/wjehH/mC6d/4Cp/hR/wAI3oX/AEBdO/8AAVP8K36KAMnU9G03VbT7Hf2UE9uBgRugwv09PwrE0vwT4Z0mYzWei2scvGGZd5H03Zx+FdjRQBgf8I3oX/QF07/wFT/Ct8DAwOlFFABVDUdOs9TtzbX1tFcQkhtkihhkdDV+igDzj/hWfg4XP2kaHD5mc48yTZ/3xu249sV3dhY2mnW621lbRW8CfdjiQKB+Aq5RQBiavoOk60Ym1LT7e6MQIQyoG2564/IVgX3w/wDCd9AsE2g2YRTkGJTG3/fSkE/nXdUUAcn4f8H+H/Djb9K0uG3k5HmZLvz/ALTEn9a6p1V1ZHUMrDBBGQRTqKAPO734a+D726a6m0SHzWO47JHRSev3VYD9K2ZfB/hyWCKCTRbJooSxRfKGFJ6/ngV1dFAGPpOiaZowkGm2MNqJMFxEuN2Kp+IfC+i+I1jXV9PiuvLBCMxKsoPXBBBrpKKAPKbL4TeDLSUS/wBlGZgcgTTuwH4ZwfxzXpVhY2mnW621lbRW8CfdjiQKB+Aq5RQBx+seCvDmtXj3uoaTDPcuAGkJYFsDAzg+gA/CsW++GPg+8gWFtGijCnKvE7Iw+pB5/HNelUUAcn4c8IaF4aGdK0+OCQrtaUks7fViSa09b0PTNet1ttUsorqJW3qrj7p9QRyK2aKAOa0Lwvonh95JNK06G1eQYdkySR6ZJ6cV0tFFABXC+IPAPhrxBNJc3+mo1y5BaaN2RiR64PP413VFAHl1h8KvB9nIZBpfnNxgTSu4H4ZxXp6IsahEUKoGAqjAFOooA4vxN4I8PeJnEup6esk4AAmRij/iQRn8c1S0b4d+FtHhnit9LjcTqVdpiZG2kdAT0/CvQaKAOGsvAPhawuobu20aCOeFw8b5Y7WHIPJ6iu5oooAK4C9+HfhS+v59QutISa6uGLyO80hDE9TjdgfgK7+igDzKT4WeCpFRToaAKMDbPKp/EhufxrS074f+FtNvYr6z0mOK5hfejiR+DjGcFsfpXd0UAcd4h8FeHvElyl1q2nLcTomwOJXQ49DtYZ/GtbQNB0zw7aNZ6Vai3t2cyFQ7NliACcsSegH5Vt0UAFYfiDQdM8RWa2Wq2ouLdXEgQuy4YAgHKkHoT+dblFAHIeHPBnh/wzPLcaRp4tppU2O3mu+VznHzMccitHXvD2keIYBBqthFdIPulgQy/Rhgj8DW9RQB4te/BjwjcS74obq2XGNkc5I/8eyf1rodF+GnhTRri3urbTN11AwZJpZXchgchsE7cg+gr0iigDl/FPhbSPFNmLXVbYSBTlJFO10Ps39OlcPpXwh8J6fdJcNay3bIwZUuZNyZ916Eex9K9gooA8svfhT4Qvbye7k05leZizLFMyKCe4AOB6+ldPrnhLR9c0q10m9t2NnalTCiyMCu1So5zk8GusooepLimcP4V8DaD4VuJrnSraSOaZPLZnlZ/lznGCfXFWfFXg/RvFX2c6rA8hgz5ZRypGcZ5H0rr6KCjj/DHg3RPDCXCaZaFPtGBKXcuWA6Dnt1/M1xuvfCDwvq9y9yqXNlJI5d/ssgCkn/AGWBA9eMV7FRQB5JafCLwhb2L2jWMs7OQWuJZj5nHoRgD8AM/lW/4Z8BaB4ZvWvdMtpY52Qpl5mYYPsTXeUUAFVr21gvrWa1uYxJBMhSRCcZBGD06VZooA8f/wCFP+D/APnzn/8AAh/8aUfB/wAHj/lzn/8AAh/8a9fooA810n4aeGdJvoL+1tJRPA4eMtOxAYdDjNdX4j8PaX4ksvsWq2qzwg7l5KsjeoI5Fb9FAHg8vwT0AuWgvtQiB6rvRgPplc13/hbwJ4f8LytcabZkXLLtM0shdse2eB+A713NFAPV3MTxDoll4h0ybTNQRmt5cZ2nDAgggg9uRXm5+Dng8/8ALnP/AOBD/wCNex0UAeLj4M+Eh0iu/ubf9eev976/p7V1HhX4f6B4XuzeabDKLgx+WXklLZHfjp2r0CigDzrxL8OvD3iXUf7R1CCZrgqFbZMyhscDI9vauZf4L+EmUAJeKQByJ+Tj6jv/AEr2uigDx/S/hF4Y029t72NbuSSCRZEWSXK7lORkY5Ga9goooAK8l8Y/CzQfE92983nWd45zJJbkYkPqVIxn3GK9aooA8R0n4MeGLKGZLr7ReySoUEkr7fLz3UDAz9c1q6B8KvD2hajBqNo9758Dh03TcZ9+PevWaKAOa8UeGdK8UWRs9UthIo5SReHjPqrdq8YufgTpMrkpq14i5JC7VOB6V9GUUCseUeDfhdoXhe6F6nm3l2v3JLjBEZ9VAHB9+ter0UUDCvE/EXwe0PWb+61BLu9tri5kaWQKysm5jkkAjIySe9e2UUAmfOT/AAPtX663cL/uxKK9R8H+BND8JrvsYC90VAe5mO5z9Oy9+grvKKBJHMeLvDVl4s0s6ZfvOkJkWQNAwVgR9QR3PavLl+CegAH/AImGpf8Afaf/ABNe8UUA0meA/wDCjtAHTUdT/wC+o/8A4mvUNM8JaZp3hx/DsXnNZOjozO+XO7JJyABnn0rrqKBnjHh74Q6Fomp2upRXV9LNbSeZGHddpPbOF5/DH417PRRQNu4jdD9K/OLWJD/amphQM/aX9/4jX6PEZBFfNd78Evteo3F2dcKrNK0uwQ9CWJ65560CZFZfBW0mtILi31eZBPCjsskQYqSM8EY9fSvVfAvgHSvB6O9sXnvJVCyXEvXHPCjsOa7uzg+zW0FuG3CKNUz64GKs0Csea+Pfh9YeNJrSa8u7mBrZWVfJ24IJB5yD6Vc8D+CLDwat0tlc3MwuCpbzipxj0wB6131FA2QXVvDdwSW9xEssMilXRxkMD2NeBax8EtKmuZJ9Lv57MSMSYnUSIuey9Dj6k19CUUAfOem/A7T0lR9S1Se5jU58qNBGD9T19Ole03XhnSLjQ5dB+xxxadIm0xRDbjkEN9cgHJ79c10dFAHzTL8DIImIstakEZxxPAHYfQjH8q0tG+CWlW91DcanfS3qxtkwKgjRxjocc9fevoSihaEqKRxfizwhYeI9DTRXZ7S2jdWj8gAbdvQYI6c1x/g/4Vab4X1mHVoL+5nlhDBVlVcfMpXPA6817JRQUeS+OPhnY+LtTTUZ7+5t5FiEZWMKQQPqPeuz8JeHbfwzo8elW80ssSMzb5MZO457CunooCx88TfA/TJZJJDq12u9y20IuBntXtjaJZTaNHo13ELmzWFIWST+IKBgnHfgGtuigLHzvrPwR02WWaXR7+SyEhG2CVfNRRx6nPr1J61Wsvgmglze6sGjGMLBDtJ9ckmvpGigVkcnr/hLSNf0iHSb+3L20AXySrEPGQMAg/SvFbn4JMpAs9bAT+ITW4P8jX0tRQDSZ81WvwOikbOoay7AEYEEITjvnNfQej6dDpGnW2nwM7Q28YjQyEFiB64ArSooGlYK8M8S/CS31zXbzV/7Wnga5YMYxGGCkADv9K9zooE0nufOLfA+1Yg/25cDBzjyVxmpV+ClsBj+2ZCPeBa+iaKVhcqOen0CyvNATQr5DPaCBIW5KltoGDx0OQDXgl/8DjHK7aTrIjjY/cuYtxA+o/GvpyimUfN+h/BG2iuIpda1L7XEjFmghQxq4x0LZyO3SvoCTT7Z9OfTlTZbNCYdqcYUjHH4VoUUAtD5pT4ICNdia4do6Ztxnrn1oHwTlBOfEBPsbcf419LUUCsj50074Mm11CzvJNa3m2mSUKLfGdpBx19q9E+Ivgv/AITK3s4heC1a2kLhvL3ZyMY616PRQOx81H4JyEf8h4f+Aw/xpo+CcoBH9v8ABGD/AKOP8a+l6KLE8q7GD4X0gaDotnpfned9nTaZNuNxySTjt1reoooKCiiigAooooAKKKKACiiigAooooAKKKKACiiigAooooAKKKKACiiigAooooAKKKKACiiigAooooAKKKKACiiigAooooAKKKKAKUY/0l6u1Tj/AOPh6uUAFFFFABRRRQAUUUUAFFFFABRRRQAUUUUAFFFFABRSHPGMde9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L/AI+JKuVTi/4+JK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L/j4kq7VSL/Xy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cQ/fyVcqnD/r5K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SL/XyVbqpCf30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pD/AK6SrdVIP9dJ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Qf62SrdVIDmSS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Utx+8kNW6rQfff61Z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0H33+tWaqwffk+tW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tB99/rVmq0Awz/Wr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VW7iee2liSQxu64DDtQCIbvUrKzz9ouoYyP4WcZ/LrWT/wlOinpfxn8D/hXhXivTtQ0q8c3LF0Y/K4PUGueWVmAG44riqYlx0UdT6nCZJTrQ5nVVvI+nofEOkyusaX8LMxwOa3VYMAVIIPcV8hiUqeHIPqK6vQ/FV9ppAMzSIOiMcj055qaeK/mQYnIJQjelNTfY+kqQkAZJxXm9v48s3s2kkiZLgZAjHOT2rgtS8Z6hduwWXyo/SMYzXRKvBdbnj0stxFSXLyNep9A+dFnHmJn/eFS5r5js9Qubq7ij8+QCRwCc19FWk9vDBFEbiPcqgfM4z0p0qqn0sXjsunhFHmknzdDSopqOrjKsGHqDmnVseWFFFFABRRRQAUUUUAFFFFABRRRQAUUUUAFFFFABRRRQAUUUUAFFFFABRRRQAUUUUAFFFFABRRRQAUUUUAFFFFABRRRQAUUUUAFFFFABRRRQAUUUUAFFFFABRRRQAUUUUAFFFFABRRRQAUUUUAFFFFABRRRQAUUUUAFFFFABRRRQAUUUUAFFFFABRRRQAUUUUAFFFFABRRRQAUUUUAFFFFABRRRQAUUUUAFFFFAFeH7z/WrFV4fvP9asUAFFFFABRRRQAUUUUAFFFFABRRRQAUUUUAFFFFABRRRQAUUUUAFFFFABRRRQAUUUUAFFFFABRRRQAUUUUAFFFFABRRRQAUUUUAFFFFABRRRQAUUUUAFFFFABRRRQAUUUUAFFFFABRRRQAUUUUAFFFFABRRRQAUUUUAFFFFABRRRQAUUUUAFFFFABRRRQAUUUUAFFFFABRRRQAUUUUAFFFFABRRRQAUUUUAFFFFABRRRQAUUUUAFFFFABRRRQAUUUUAFFFFABRRRQAUUUUAFFcV428QjQbEGPBuJDhQfT1rjPBni1pL37LdsfLmPyu7dHNRKaTszro4SpVhKUVe3Tue0UUgIIBB4NU9QvEsbOa6dWZIl3EKOTVnIXayNdmubfTLia0IEyLuXK54zzx9M1w4+IdgeRBLj6V1Ok+IdM1mMJHModwVMT8H3qebs1c3lh6iV3F2PFpfGusOzq10AU4yqAfpWdN4p1YrgajKAeuMV03i7wLNBJJdaTEWgYbnTdlgfYGvMbqCW3G2aJlI6EiuObqJvU+rwUcDUhH3Y8z3Ts2TXuoXd6NtzcvLg9WOarhn3Fs8YqEOqjGcml38AZFc1m3qz14SjG6jFJDw7EknPNOZ2yPmqLcTnjFCkKwzipt0KVSxaWYlQCajHGRmogQGpjOWc7elHLYbr3RfjkdHDRttPrWol3cZGZWZunWsJeQM4ruvD1tpdqq6hqtypjB+SIc5NWot9bHLXrQjC8kpNbHf/Dtb9hLLKz/ZSMKH7n2r1LNeJ3vxEWI+Vp1oqxLgBnH8hXL3PjTVpi2LwpuH8Axj6V3Kooqzd2fL1cJWxNRzUOVPvofSZYDqQKAQe4r5QfXb+UgPfTMe3zV0nhufU9R1CKCC7cMcnLscY70Kum7WYTyipCLk5R0V+p9GUUyJWWNFc5YKAT6mn10HjNWCiiigQUUUUAFFFFABRRRQAUUUUAFFFFABRRRQAUUUUAFFFFABRRRQAUUUUAFFFFABRRRQAUUUUAFFFFABRRRQAUUUUAFFFFABRRRQAUUUUAFFFFABRRRQAUUUUAFFFFABRRRQAUUUUAFFFFABRRRQAUUUUAFFFFABRRRQAUUUUAFFFFABRRRQAUUUUAFFFFABRRRQAUUUUAFFFFABRRRQAUUUHpQBXg+8/wBasVWt+r/WrNABRRRQAUUUUAFFFFABRRRQAUUUUAFFFFABRRRQAUUUUAFFFFABRRRQAUUUUAFFFFABRRRQAUUUUAFFFFABRRRQAUUUUAFFFFABRRRQAUUUUAFFFFABRRRQAUUUUAFFFFABRRRQAUUUUAFFFFABRRRQAUUUUAFFFFABRRRQAUUUUAFFFFABRRRQAUUUUAFFFFABRRRQAUUUUAFFFFABRRRQAUUUUAFFFFABRRRQAUUUUAFFFFABRRRQAUUUUAFFFFABRRRQAUUUUAFYo1vTDcNbm9iEqnBDHHP1PFbJGQQe9fOnxC0KXSrz7ZAGa3mbOVz8h96mUrK9rnRh6Kqz5XJR03f5C/E/UI7nVI0ilEiIgXKnI9f6159BK6Ojg4ZTkEVTmnZ5BuJIA6k5pd4BAHFcU3zSufXYaP1akovVf5nvnhjxxaNax22pOUdBt8wgnI966a98W6AsDxteq6uCpCqTxj6V8xrcMBgjP4UTSFhknA9Kv2zSd0cVXLKNSXNG8e6/yLV88L3cxtCfKLZXIxxVdJJYnRkkZGQ5Vl7VEMD5z3oDgMAMlevWsLu9z1Ycqh7N7W1PofwF4nbVF+w3TAzxr8pIwSB2rH+Kl7ZWdmtqIE+0yfxbBwPrXkWnahJp95HdwnDREHr19qZ4h1e5126NxcEDgAADHQV0894We54rwLjiFKF1G9zIiY4Bbp16VaUqw54Pbiqar5eAc/nVh33KCBXLbc9v2rtazHseMjGaj3YBOMmkLAADHPeozwRnj2pcpLncnLZXA60INoB596hYZ6cUpc4x1xScWxKoTMzHBU8CpC7GMAsWA7VWVxtzj9aUsM47etNXRTkmrOxMCPL+9x6U7IABzVQvgHgfnTVfJFN67oOZrRMuAfNuDYNdL4c1i60y8WWBlY8gq3Q1ySSFR6j0rrdA1XT7WaIy6Wlw+QOWqop9DGvVvFpxbTR9G+HL+71GxWe8tvJcnjHRh61v1Ws3V7aJlj8tWQEJ6VZr0UfEy3fQKKKKZIUUUUAFFFFABRRRQAUUUUAFFFFABRRRQAUUUUAFFFFABRRRQAUUUUAFFFFABRRRQAUUUUAFFFFABRRRQAUUUUAFFFFABRRRQAUUUUAFFFFABRRRQAUUUUAFFFFABRRRQAUUUUAFFFFABRRRQAUUUUAFFFFABRRRQAUUUUAFFFFABRRRQAUUUUAFFFFABRRRQAUUUUAFFFFABRRRQAUHpRRQBWt+r/WrNVLU5L/WrdABRRRQAUUUUAFFFFABRRRQAUUUUAFFFFABRRRQAUUUUAFFFFABRRRQAUUUUAFFFFABRRRQAUUUUAFFFFABRRRQAUUUUAFFFFABRRRQAUUUUAFFFFABRRRQAUUUUAFFFFABRRRQAUUUUAFFFFABRRRQAUUUUAFFFFABRRRQAUUUUAFFFFABRRRQAUUUUAFFFFABRRRQAUUUUAFFFFABRRRQAUUUUAFFFFABRRRQAUUUUAFFFFABRRRQAUUUUAFFFFABRRSEgDJOBQAtFAOeleW+P/Fd94fubeC2jQrLGWLFc98UDSu7HqVU760gv4Ht7iMPG45BH6184f8ACd6xIAPtaHqRtXFWbb4h6xA+HaKYcD5k/wAKzc47PY6vqlXsQeMvDehaRcyJDqDJNtBNuFyRxx+BrzaORRK3VgOAa9K1C90DxbKHvUbT74rgzx/db6isyTwJqo+a0Md5CcFZEfrn/DmsakU9UexhsRKnG1Xv1OSVwc5OB9KGxtOCMdRmtfU/DuoaXaNPqEAiAHynd978654MXUsOntUOL6ndHEU5P3ZFneAvzHHtTEcBTk/Sot2/CjuPypgIXIHUVG5Tna/UseZkY9fSn/d5zwRVJZjnA/lS7x0ZuTQop3G6juW9wwTjOTTSRjA4HXmqu5eRnBxkc0odQPmJyKOX5D9oWBIMHikL7jnIxiqnmhgcD5e5qVmBPynA+lOxPtSTfz1GB6U0tuOT+lRkBuQMVJxjaMnH86TVgVQlHHFPJyRntVZwUXJDZqQnGNpo5dBuoPkG5fSmA/IBkZFVzLljzjnpT3kUAc8etFrh7QtK6k7SOo71r6CLVL+OS6fbEjbjj26VzO4MxJJ6VPHLklT0oWj03FKpeLuz3i9+JcCDy7G3yFAAZwf0FULf4k3iuFlghYH2I/rXi3mAk7WwO+ack6I6Ejeta88tkefDBYflblds+v8Aw3q51my+0tF5fzFcduKXVfEOm6WoM9wpJONsZ3EfhXg0PjSSz0iLTrBFjyMPKQcnPp6VxRu5nnLyStIW5JJrZ1LeZwxwEpzf2Y30v1R9jWlzFeW8dxAwaKQZU1YriPh67t4fg3jGGIHPbtXb1qeZOPLJrswooooJCiiigAooooAKKKKACiiigAooooAKKKKACiiigAooooAKKKKACiiigAooooAKKKKACiiigAooooAKKKKACiiigAooooAKKKKACiiigAooooAKKKKACiiigAooooAKKKKACiiigAooooAKKKKACiiigAooooAKKKKACiiigAooooAKKKKACiiigAooooAKKKKACiiigAoPSig0AVbbq/1q1VW2GN/1q1QAUUUUAFFFFABRRRQAUUUUAFFFFABRRRQAUUUUAFFFFABRRRQAUUUUAFFFFABRRRQAUUUUAFFFFABRRRQAUUUUAFFFFABRRRQAUUUUAFFFFABRRRQAUUUUAFFFFABRRRQAUUUUAFFFFABRRRQAUUUUAFFFFABRRRQAUUUUAFFFFABRRRQAUUUUAFFFFABRRRQAUUUUAFFFFABRRRQAUUUUAFFFFABRRRQAUUUUAFFFFABRRRQAUUUUAFFFFABRRRQAVk687x6TeuhwywsQR24rWzioZhHLG0Um0q6lSpPUHrQ1cTVz5m8M+O73R3EFy73dvnBDtkrz1BNdB8RdW0vX9EhubSVDdIwyp+8gPUV5t4u0Kbw7rMyshFvI5aNh02k8VgbncHacZ681lJtaHsU6UasVJaSVtvIA7RJuAGemae8zBQW5PaodwBK8enNRtj14rJpM9FT2s9iy8oIByQcdq3dI8SalorxPDct5SEfu88EelcqTlj3FKCrg/wCz61UdDOajJa6nS+L/ABTceJ71C+YIFQAIOnrz61zyfKMA/L2qvkuMMPxqcKNnBHtzRKVzGhSVPZEikqvHBFCurfKW+Y1G+CAc5NNXYG5XnHFRv5nW576jmGBng+9CHIB4zSRDz5kQkKrHGS2MV7vovw10i5iSV9YNzkci3Zdufr1qoxuznq4iMFq/+CeDsFIDFjkdBVmGGS4YRxQu7k8BRkmvo+9+GOivZyJaiZLnadkjSE/N2yOlcd8KtSjsdYutJuo1jmckIzY++vbP51XJrZ/eZfW04trW3Tuee6l4c1XTtP8At91YyQ25YLlztYE9Pl6iueBZwAnX0r6x+I+rWuk+G7s3KrI1wphijP8AExHHft1z2xXnngbwHBe2kWpajnZKpKQ4/U5/Gj2bXmTTxyafNp2PLtJ0m/1KaOCC0Z5G6dh9c9K9b0j4aSMyvqNwqLj7kRyfx4xXs1lY21hCsVtCqKvTA5qWeVLaGSeZgqIMsSatU0t9zkqY6pLbRHzh8VNO0/SVsrSziVSVBY5+Y9ufyryxZAE4rofH2tDXtba8iTbCgCIQc5A71yMb5XaOtTJdkdmEqScLyb3LAY/xDjFSErgDsKjMgVRxzimy8qD3rO3kdnOu492VWB7e1Krgc9/Wq4UHjP0zQx5xxSRTlct7gM5WkRx9wcCoGfccAZpQdq5A5p2JU33+RaZjkYPAq9p1rNe3UVtAm52bHXoPes0SgDJAJqa2vJ4H8yCYxOAQCvBxQlbcJz5lY+zNEt49M0u1tWkUeXGOWb15rUE8LYxKhz6MK+LF1bUWBd72c/8AA6mTWL0Dd9qn59HrfnR4qwdR32PtIEHBBBFLXyVpfibVrOZJLa8mOTjYx3g/hX0x4curu802Ke+RVlYnoMZHYkdqaknsY1KE6ertY3aKKKowCiiigAooooAKKKKACiiigAooooAKKKKACiiigAooooAKKKKACiiigAooooAKKKKACiiigAooooAKKKKACiiigAooooAKKKKACiiigAooooAKKKKACiiigAooooAKKKKACiiigAooooAKKKKACiiigAooooAKKKKACiiigAooooAKKKKACiiigAooooAKKKKACiig9KAKtr/H9atVVtv4/rVqgAooooAKKKKACiiigAooooAKKKKACiiigAooooAKKKKACiiigAooooAKKKKACiiigAooooAKKKKACiiigAooooAKKKKACiiigAooooAKKKKACiiigAooooAKKKKACiiigAooooAKKKKACiiigAooooAKKKKACiiigAooooAKKKKACiiigAooooAKKKKACiiigAooooAKKKKACiiigAooooAKKKKACiiigAooooAKKKKACiiigAooooAKKKKACiiigDyj4pz6/b6er6UXFvkCZoh84HOfw6fnXzymv6oCQdRuWx6seK+0tQuI7S0muJgWjRSWAGcivjLxPqVpqOozzWNmlrH08tVwM5PPFJl02r6pWItQ1a9vlEd1O82MEFj0rKKsVz6dqroT/E3JPGalkJxgNjNZtHqQnFLTS62I1Y7ix4xTpZAwJXPBqPeuHBIGOBUTEk8ngUNExk4jhIQM/wARpQ564wTUagEZBA54FTKwAy2ARSSKdSSYhZyMBhik8wgYPSm5UE4P3hSkAHAOeKaVmaxqNq/UXzDtJB5qSCQ78scjFQY4yCMinxFFyc8jpStqQptrUTkEsOnYVraS+oG4iSznuIpWcBPKY5zkelZ6K7j5VyPpX0F8KbHR7W0/tGa/tmvGyPLaQAxDPcHnPFNJkVJR5HzfJF06l4w8Jp5mqRDVrBRlpY/vRj3OM/ic/WvFfE2o6fda4uraTLJEJ2E0quMGKUnJHuP65r7H+2Wkin/SIGXofnBFfPfxf8MWbQf21pf2VWQBbmKMqu5f74A6noKuzuebCdparS1mVL7WH8a6v4c05EaRIlV5yecvj5icdOn619LRRLDEkUYwiAACvkn4RXKjxVaxSHB8qQA9s7eBX1RquqWWk273F7cRwxqpPzMATj0HeqFNJPQvSSpDG0krhEUZLMcAV4pr+tX/AIyupdB0KNDZAj7RdvkAdcj6dPfPpXAa54p1v4haimk6GsttZFiGZSRuGerH06cfyr0jSPhbb2aR+fqt27qc/I20E0EHXyeDdGl0X+yltocqhCzBRvD4+9nrXydrumy6Lqtxp8vJicqpB4YZ4NfUTeDZ7OORtL1q9t5SM7SQysR0Br5Y8TPqB1q6/tOczXivtkfGM49hwKUr3OinWkrXehnhiQcdPep492zr1HWqSqWJ4pQ+3C546YrOx3qo9+hMxbB5FBcng46DmomOQQw4NLtUKSGwCKXKP2r2JxhSCCTUjTYTAzkdarsNpDDkYxx2pMbs5IxRYHJfMsrKCooZlB4PSoAvRTjpTCcDIPSk0ae2iki5kYwWHHWjzCANpB96p7t55I2n0qdSIzkYzjpTURe1T9DUtp3tZBKrc9hiva/h1qGs6xqCme5drWIFm4AHGMDjHr/OvFtImsWuozqIk8snseBX1j4Wv/DzQrb6RLChPJjzhz9c1pFHDWqRtZI7KigUVRxBRRRQAUUUUAFFFFABRRRQAUUUUAFFFFABRRRQAUUUUAFFFFABRRRQAUUUUAFFFFABRRRQAUUUUAFFFFABRRRQAUUUUAFFFFABRRRQAUUUUAFFFFABRRRQAUUUUAFFFFABRRRQAUUUUAFFFFABRRRQAUUUUAFFFFABRRRQAUUUUAFFFFABRRRQAUUUUAFFFFABQelFB6UAVLX+L61bqpadG+tW6ACiiigAooooAKKKKACiiigAooooAKKKKACiiigAooooAKKKKACiiigAooooAKKKKACiiigAooooAKKKKACiiigAooooAKKKKACiiigAooooAKKKKACiiigAooooAKKKKACiiigAooooAKKKKACiiigAooooAKKKKACiiigAooooAKKKKACiiigAooooAKKKKACiiigAooooAKKKKACiiigAooooAKKKKACiiigAooooAKKKKACiiigAooooAKKKKAEYBgQQCD1BrzjXvh1oWrM8qQtaTtzvgOBnP93pXpFFAHzzL8I5FLeXqCMO24EH+VV774Y/YLKe7udQVvKXcAoxu+vFfR1Q3EEVzE0U0ayRt1VhwaVilJo+Do7TzLySKD94S2AcV0Wt+HLzStLjv7qECOXAUbu/vxwa+ubTQNIs38y3022jf1EYpviPQ7XX9Ml066DLG+CrJwUYdCKLFe0bPh2ICWVFjTJfgD3r0TTvh/q99bvK9o0KIM5lO3IxnI9a9T8OfC+DStSju7i6M6RklVHHPbtXc+ObW+uvDd5a6ZGWndQqqrYOMjoaVtSpVWz4yvoXs76a0yjMjAFl6Vbt9PuLo7beJ5WPPyivb/BnwpijCXviBmmmcbjb7+Bns3H6A/jXudnptjYqFtbSCHAxlEAJ+p6mnYarSSsfHK+FtaKZGlXHTB+Xn/PNVG8Ka0BkaXcnIz93pX3BgelGB6CixHtGfIWgX6+GxjWdBeWNuhYc/Xn/AD1rsNNtPh34quFW2Z7C4xzDuMYY89M8H8PavoO4srW6z59vFJkYJdATiuH1T4eeHL6MCOwS1lUgrJbkoQR9KLEuTe5yb/CiyKA2Ws30SEcBXG2vKfGvw88Q6NEbxLptQsosswDfMo9xj/OK7/UdN8XeBIpbzSr5tRsI8AwXGX+X1x1GPY1DafFyxvoZrHWrMWzOjKflIGfxPH5imK54PpepNp1/DeIpDRuDtI9Ox6V13iPW9U8Z6nbxzyf6OXASFPlVeef59fp6VwUzxi7nkQko8hK5HYmtqyu3s54LiLAdG3LkZGaTNHJPdH1loNpovgTQYhPIsTlA8jOQ0jHHOMds549/esM/FCyvJXh0iznu3AznYVH5da818L+GtV8f6jc6rrU00NizYKBiM46ADsB9K+j9F8P6VokKxafZRQgdWxlmPqSeSaDLqcHH4k8XXGWh8PRhQMjeWGfTHP8A9avLPFPh/wAQau73smhiC6kPzCLncAOT39B3/wDr/Vv8qKbHc+FJdD1a3TMmnXAA6naax7mCZD++iZGzxmvv9oo2GGRSPcVgX/hnRr8H7RYQsxJbcBg5PekkdHtr73PhzawTcx+mKZHEZ2CM7AZr6O8SfCe3lRpdHlZJOvlytxnPbj+deFX+j6hpGprp13ayJOWC46g57gjqPpSswVRXLereH76y02G+WN2tW/ix09DXNrvLYYnI6Cvtnwxo6QeHLexvIw4ePMiMPX/62K4DxB8K7S6dX0uYW5/iVzkfhgUWIdT3j52e1uxbrd/ZJfJxxJg4qrtYZ3HGR0r7M8J+Gf7G0k6deGG5Ukk/LkHJPY/Wrdz4Q0G5YtJpsW8jG4ZBp2H7Xc+Ko41J4GWFOAct1XntX1i3w08P79yxzL8u3G/I+vPekPwz8PZUiOcAHkCU8/Wk0XGoro+WYw0iiNMeYTwBXpXhDwvquo31rci0ltrcEF52O3K+wPWvfdP8H6DYbDDp0ZdOjPlifr611iqFACgADoBTSM51ObZEVvF5EKRbmbYMZbqamoopmIUUUUAFFFFABRRRQAUUUUAFFFFABRRRQAUUUUAFFFFABRRRQAUUUUAFFFFABRRRQAUUUUAFFFFABRRRQAUUUUAFFFFABRRRQAUUUUAFFFFABRRRQAUUUUAFFFFABRRRQAUUUUAFFFFABRRRQAUUUUAFFFFABRRRQAUUUUAFFFFABRRRQAUUUUAFFFFABRRRQAUh6GlpD0NAFS06N9auVUtOjfW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hAYEEAg8EGvnv4p/D21nSfXdPQxTRqWljj43e4FfQtU9RCGyuPMC7fLbO7p071MldNAz88ogx+WTIwcdK2bKES3cEJ6OwHNULkZv7ticgyt39zVu0k8qeGTI+VgaqxabPu3QLSKy0q0giXCiNSfqRk1r1z/ha/j1LRbO5jdXBjCkj1HH9K6CggKKKKACiiigAqjcafaXM0c81vG8sRyjleRV6igAAwMCiiigAooooAKKKKACiiigAooooAKKKKACiiigAooooAKKKKACiiigAooooAKKKKACiiigAooooAKKKKACiiigAooooAKKKKACiiigAooooAKKKKACiiigAooooAKKKKACiiigAooooAKKKKACiiigAooooAKKKKACiiigAooooAKKKKACiiigAooooAKKKKACiiigAooooAKKKKACiiigAooooAKRuh+lLSN0P0oAq2gwrfWrdU7P7p+tXKACiiigAooooAKKKKACiiigAooooAKKKKACiiigAooooAKKKKACiiigAooooAKKKKACiiigAooooAKKKKACiiigAooooAKKKKACiiigAooooAKKKKACiiigAooooAKKKKACiiigAooooAKKKKACiiigAooooAKKKKACiiigAooooAKKKKACiiigAooooAKKKKACiiigAooooAKKKKACiiigAooooAKKKKACiiigAooooAKKKKACiiigAooooAKKKKACiiigAooooAKKKKACg0hz2qhNaPKD++cZ7A8UAXDLGv3nUfU1Tk1KzjOGuEB+uazjowbO6UsT61Ubw7EcYY/nQMuXHiDToFBMxbPZVJNY9z410uANgTOQONqjk4+tSy+GYnx82ce+KjPhaIj+H6UAZE3xCsk+5ZXUn+6o/wAaoy/EqBBxpd2SRxwK6L/hFIsnlcVEPCSHrsoC3mYC/EYOm5dLn6nAOM/zrkvE3jrU9T0q5srSyeCSUbGYDnaeCBzxXpf/AAiMakHEZpr+EkJ6IaAPkX+wrxXO6MHvwalTR7xWOYuMcV9Zp4OjUj/V496b/wAIfGOyfUUh2R4v4C17VPDRMLwPNaMc+V0I+lepD4ioOunyn6DFbR8JIuCuzPvR/wAIkgA4Qn2NMVkVY/iDZN960uFPQjA4/WrUfjzTXYjypwAOu0Y/nUg8JoOmzmnp4VVSP9UR7j/61AWLMfjHSJMfvJFJ9UrVj1/S5DgXkeffIrnj4VQkkhKk/wCEWXBGUHpg80gSOwju7aQZS4iYezirAdW6MD9DXEx+GmjBAkH4Ma049KniIKzEY7ZpiOloqnDFKgAMmRVobu+KAHUUUUAFFFFABRRRQAUUUUAFFFFABRRRQAUUUUAFFFFABRRRQAUUUUAFFFFABRRRQAUUUUAFFFFABRRRQAUUUUAFFFFABRRRQAUUUUAFFFFABRRRQAUUUUAFFFFABRRRQAUUUUAFFFFABRRRQAUUUUAFFFFABRRRQAUUUUAFFFFABRRRQAUUUUAFFFFABRRRQAUUUUAFFFFABRRRQAUUUUAFI3Q/SlpG6H6UAVrX7p+tWqrWpyp+t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kbofpS0jfdP0oArWpyp471aqta/cP1qz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jfdP0paRvun6UAV7X7h+tWaq2n3D9a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Y+p61p2lxu95eQxbRnYXG48ZwB1Jrj5fHcNw23SdNvdQIOGKREAfj/jigD0iivP8ATtX8UXzNu0KG1UDIM83X245z+FbTJ4hf/lrp0eP7quc/nQB01Fc60eu+UwFxZ+YRx8h4+lc/qN94v02NpI9PstQRTnETsr49h3oA9CorxOL4pJYXTW3iPR7vTHA+/sLrn09/qK664+IXheC2FwdWhcED93H8z8+woA76iuM0DxBea5OzxaVNbWI+5PcfKZB7LXZ0AFFFFABRRRQAUUUUAFFFFABRRRQAUUUUAFFFFABRRRQAUUUUAFFFFABRRRQAUUUUAFFFFABRRRQAUUUUAFFFFABRRRQAUUUUAFFFFABRRRQAUUUUAFFFFABRRRQAUUUUAFFFFABRRRQAUUUUAFFFFABRRRQAUUUUAFFFFABRRRQAUUUUAFFFFABRRRQAUUUUAFFFFABRRRQAUUUUAFFFFABRRRQAUUUUAFFFFABTW+6fpTqa/wB0/SgCC1OUP1qzVW0/1Z+tWqACiiigAooooAKKKKACiiigAooooAKKKKACiiigAooooAKKKKACiiigAooooAKKKKACiiigAooooAKKKKACiiigAooooAKKKKACiiigAooooAKKKKACiiigAooooAKKKKACiiigAooooAKKKKACiiigAooooAKKKKACiiigAooooAKKKKACiiigAooooAKKKKACiiigAooooAKKKKACiiigAooooAKKKKACiiigAooooAKKKKACiiigAooooAKKKqXd7a2Shrq5ihB6eY4XP0zQBboryjW/ip4c0wFYZnvZMcC3XI/M4FcPc/GuPDfZ9IkJ/hLt/PFAH0fRXy1/wt/Wz8yaZCV3cbo25HpwaSL4va2JVEmnQMoHzAI3+PWgTZ9TUV812vxqIY/a9JKrnA2nB/HJrrtF+L3h7UGCXC3Fm3HMqAr+YJoGezUVQsNRstQTfaXMUwHXY2SPqO1X6BJ3CgnHWsfWtZsdFtmub2YIo4Cg/Mx9AO9cFJFr3jGNdxbSdJYhsA4mlX+g/Q8UDNvXfGul6W5t4S99dggGC1G9h9az2PirX/LMRXRbJ+W3DM+PTBHH6dK6fRPDWlaJGq2dqoYf8tH+ZifXJ/pXR0AcDpngXSLKYXE4mvrgHO+6ffg/Tp19fWu4hghgG2GJIx6IoH8qmooAKKKKACszVtUstHtHvL+4jghT+J2AyewHqa47x1490rwhalpn8+8Y7Y7aMgtnnk+gGOfqPWvmu1XxD8WNcEk6vBaLxlciNEz2B7+/egDb8T+K774nXR0HQ9Kj8guCtxMpDqB3JBIAyPy/OuS8deA9Q8Diw1KOcSK5AdlX5UfqBj04719d+EPCem+FbIW9lGWkbmSZ8F2P1xWR8WNOi1HwdqCS4zEFlQnswPX9TSbS1YHHfCj4gXGuMNJ1eVGvUj3Rz7dvnDPftnn8cV7vX56aTcyWOp2dzA22SKTKk/l2r7+024+1WNtcE5MkSsfqRzTElYu0UUUDCiiigAooooAKKKKACiiigAooooAKKKKACiiigAooooAKKKKACiiigAooooAKKKKACiiigAooooAKKKKACiiigAooooAKKKKACiiigAooooAKKKKACiiigAooooAKKKKACiiigAooooAKKKKACiiigAooooAKKKKACiiigAooooAKKKKACiiigAooooAKKKKACiiigAooooAKKKKACiiigAooooAKKKKACmv90/SnU1/un6UAVrP/AFZ+tW6q2n+r/GrVABRRRQAUUUUAFFFFABRRRQAUUUUAFFFFABRRRQAUUUUAFFFFABRRRQAUUUUAFFFFABRRRQAUUUUAFFFFABRRRQAUUUUAFFFFABRRRQAUUUUAFFFFABRRRQAUUUUAFFFFABRRRQAUUUUAFFFFABRRRQAUUUUAFFFFABRRRQAUUUUAFFFFABRRRQAUUUUAFFFFABRRRQAUUVnanqdjpMH2jULuG2hLBQ8rhQSewz1PB/I0AaNFQW1xBdRCW3mjmjPR42DA/iKnoAKKKKACiiigAooooAKKKKACiiigAooooAKKKKACobieK3jaWaRY4x1ZjgVV1TUbXSrSS8vJlhgjHLMcc9h9a+XtU1PXvijqTWWjgwaZA3M5VlQD/aPr+WfSmlcNeiudR4y+LccEsun6DGZpwdhlK5Gf9nB5rzLTfC3jfxy5uruW4S2c5El3IVQAn+FeuOT0GPevofwR8OtI8MW5MsUV9eM+/wA+aMEpxwFz0+vXk16YWSJRkqijgZOBSA8G0L4LaNaKW1K5nu3OPlRtij8uT/8AWr0Sy8CeGrRAqaVC5AxukyxP513AORkdKKAMmHRdLgTZFp1oi+ghX/Cpf7L0/wD58bb/AL8r/hWjRQByt/4Q8O3/ADc6NZsfVYwp9eoxXF638JfDWpLm3ilsZAMAwPx17g5r16ilYTR8v3Xw78WeGJJLrw3qjzRrz5KyFWdRzgjoT7frRZfGe+giey1TSQuo8IkithM9AWH19OP5V6d4z8VzR3aeHtCHnavcfKzL0gB6kkdDjnvjH0rCt/hHpU2nyrqU88+oTEu1wrbdrn0HPGf89KYa38jV8NeE5dQni13xDfLqM8ih44Av7pPTI7kZPGOPevWQAAABgDoBXgPgXU9T8H6uPCfiOdTbsoNhcdVOTwNx7cEAdjx0xXv9AwooooAKKKKACvF/ib8Sbfw1C1npxiuNRbKNhgRCcd/cen51mfFL4kR6VFcaNosrNqbfJJKg/wBRzyB/tY/LOfp826HoV54g1QWMJe4u7ht87v8AwjPJz+NAF3w34b1jx3r0gnmaZg4NxdMeFHpX3B4a0Cx8O6fFY2MQRVHzN3c9yTUHhTw3p3hnTks7C3EefmkYnczsQMkk/QflXT022wCvPPinepZeEr5nGfN2xqAe5Yf4V6HmvkX43+IhrGqQ6JaXIa2thvlKcgv7n2FIDyW1Xddxgdd4r758NRGDRbGMrtIhUkYx1Ga+Qvhj4WuvEerwXMlvjT7c75JH5VucBfrx+navtSMIoEaYAQABR2FAElFFICD0NAC0UUUAFFFFABRRRQAUUUUAFFFFABRRRQAUUUUAFFFFABRRRQAUUUUAFFFFABRRRQAUUUUAFFFFABRRRQAUUUUAFFFFABRRRQAUUUUAFFFFABRRRQAUUUUAFFFFABRRRQAUUUUAFFFFABRRRQAUUUUAFFFFABRRRQAUUUUAFFFFABRRRQAUUUUAFFFFABRRRQAUUUUAFFFFABRRRQAUUUUAFFFFABRRRQAUyT7jfSn0yT7jfSgCC0/1f41aqraf6v8AGrVABRRRQAUUUUAFFFFABRRRQAUUUUAFFFFABRRRQAUUUUAFFFFABRRRQAUUUUAFFFFABRRRQAUUUUAFFFFABRRRQAUUUUAFFFFABRRRQAUUUUAFFFFABRRRQAUUUUAFFFFABRRRQAUUUUAFFFFABRRRQAUUUUAFFFFABRRRQAUUUUAFFFFABRRXyl488Y/EbwxdGa6W1trOaRhAUjSRcc4GeucDPNAH1bRXy/4P8Y/EXxRDLJp0GnTRwssbySKEwSPrz68Cvpu383yY/P2edtHmbM7d2OcZ7ZoAlooooAKKKKAK15cxWVrPdTEiKGNpHIGcKBk/yr4p1hdc+LXicvYQTppqv5cckgbyYVAySx5AY9cdeRX1j471uLw/4b1DUJBEzLEVjjlIxI54C4PX6egNfKvgz4lavpGpafaTx2SaZNMBJBbWqQgbuM8AYOSD+FIWp9V+CvDFr4S0dNNtZZZRuMkjyNnc5ABwOw44H8zzXW0gIYAggg8gilpjCiiigAor5T8X/EnxcfFd3ofh+BW+zytEkcVt5jvjqTnPTnkYGKgPib4t/wDQMn/8AV/woA+s6K+Lr34k/EHTLk2+oPFbThQ/lTWqglTn29q9++EXiXUvFWgTX2qbDMl00SsibQyhVOfzJoA9ToornfFZ1oaPcHw+IW1IAeWJsYPPOM8Zx0zxQB0VFfF178R/iDpt5LZai8dpcxgMUltVGQehHHI9xXvHwq8eL4wsHhugsep2oAlVeBIvZwO3uOx+ooA9ZoqlqT3UdlcPYxRy3axsYY5G2qz44BPpmvkrXvix460zVBY3GjwWdxJt8u2eBmZs8Dbz82SD078UAfYVV7u5is7eW4nbbFGpZj7VwXgHWfE+qRSJ4j0MWDooKzBgBJnGBtySD1z+Fcn8V9QvL69sPCunuBJfkeb8ucKT3P4Z+gpr8BN2OJnbUPixr5tkD2+iWjsJJVY7WXPyj0LHg/rxXueoeErJ/C1z4e05fsUTx4jeM4IcYKsxHJ5Az3Ip2j6Gvhbw29npUIe6it2YE8mWbaTzn1avmm++K3jvTr17G/sbW0uE5Mc1uynGcZHPI46jg0hlTwz8Tdf8FX9zo3iFJr6O1ZozHI+ZEYHjDnqvp14IxxTdDbxL8WteZbq+uLbS4H8yTygRHEufur23kdM5PU84qsviHX9fuH1m88DQ6s0sSok32OUqVUnkY4Y84z1wPQVsWvjHxpoNvc/2d4RXTbHmV1GnShUwBliTjsvU9qAPr+1gS2t4rePOyJAi5POAMCp685+F3iS98U+Hv7Qv1iWcTvH+6UgEDGOM+9ejUAFFFFABXlfxG8WTaUsOjaUrSavffLHs58tTwW46H0/Oul8a+JrbwvpMl5MwMrfJCg6s5Bxx6cVwvwr0O/meXxbrUjyX+oR/ugxGFiOCCB2yAMeg7UAdT4C8Ip4Zs3adln1Cdt88/Ukntk9f/rmvQKKKAPNfih4bGv6G7wp/ptpmaJ1OG4B4B/pWz4C1sa94etLolzKi+VKX6l1ABPvnrn3rr5FDoykAgggg968i+Eqm3TXLIACO31B1UDoO2B7cUAev0UUUAFeC/Fz4hf2LAdK0i4VtQkO2R4z80PPYj+Ljp2yK2Pil4/i8MWzWNm2/U5RwMcRg9z/n/wCt8ifv5JXnlcz3Ezc56k0AR28N7PqCwxZuby8fAZjg7u5OfrX218OfBsHhXTVEiI2oSjdNL1I/2QfQf415n8M/DOneGrBPE3iOWCCSVA1uJz9wHBDAHnd09+TXqEnxH8KKpK6tFIfRVOf1AoEj0OkYhQSxAA5JNeJt8XdJuZUttNsb24uJCFQFABk/j27/AOcR6tovjfxasYn1G20qwlGWht3bfsIGQSOuc+uP6gyp8Svidb6bHcaPojvNqb4jMsYyI89cEdW/lxXk/gj4Y614ilN9qxktLORtzmVv3kvPPy9fzxX0L4P+G+h+G0SRoVvLwHPnzqDg/wCyOgr05QFAAAAHQCi4rIzdH0uz0axhsLCBYbeIYVR+pJ7k+tfMXxOk8TeB/FUniXTbiWWyuxlgVYxIcBdjjOD6g8V6N8TvG/iLwlcq1hoSXWn+Tue6dXZVcnHO3oB7+o5ryq6+Lmpa7ay6Zc+FoNQhuYsPDC8gJHc/Lk46emPWgGrqwus/HO+vtLjt9K08WuoyfJK5+cDI6x++fUGvavhHpWs6foT3Ot3cs1zfyfaAkrFmjUgYBz0J647V8zaXdWunX0V7B8OrsyQkOgkmndVYcg4288+uR7V7DoHxhutR8QWOjXWgtatcyiNi7kMmeh2kc0DPoyiiigAorw3x78TL/wAJ6pLaHw9NJaqFKXTsQr5HYgY68da5q3+M+oXUxjtvC804U4fyXLkE9BgA9aAPpeisjQb251HS7a7vLJ7K4lTc9u5OY+ehyB/KtegAooooAKK4rxn400jwhbLJqMpaaQHyreLBkf3x2HGMnivE7742X1ywOieH3ljXh/ODMQf+A0XA+oaK+bLX42NDHGdV8OXUXB3vEeM9sBgOPxr2Lwh4x0jxZaiXT7gCcLultnIEkfOOR6e446UAdjRRRQAUV4348+I134Tv3g/4Ru9uLVFB+2YKxMSAThsEcZx+FcPp3xvuLyUW8fhyae4ckxxwMSxXk9MEngfpQB9OUVmaLeS6hp1tdz2ctnLKm5oJRhk9jXhPiL4wz6B4hu9Nu/D8wt4W2Jl9sj+jdxg9sdqAPomivnrRfjL/AGvdJDa+GtQmXI8wwfvCg6ZwB05r6DRtyhsEZGcHqKAHUUV87eNPizqHh7xBd6TDoiukDKqPKxUvkA544x1x7flQB9E0V8wwfHNmgdZNBc3SnH7uTKfjxn1rQX476UOJdHvVPGMMp/rQB9HUVyfhDxZpPi2xF7pkxOCRJDJgSRn/AGgCfzGRXWUAFFFFABRRXh/j34oN4X1xtKt7CO6McKySMZMFWOTtwPbafxoA9wornfCevW/ibRbXVrZWRJ1OUY8owJBB/EH8MV0VABRRRQAUV89eIfjRBo+rSWB0O8CQvskMxEbHBwSo7j09apR/HjTGnkDaPdiAAbCHXcT3yM4/WgD6Sor5ot/jxYtPIJ9GuFgx8hSRS34g4H616d4Z+JXhnxHdC0tbxobliFjiuV2GQ/7PYn2zmgD0miiigAooooAKKKKACiiigAooooAKKKKACiiigAooooAKKKKACiiigAooooAKKKKACiiigAooooAKKKKACiiigAooooAKKKKACiiigAooooAKKKKACiiigAooooAKZL9xvpT6ZL9xvpQBDa/6v8as1Wtf9X+NWaACiiigAooooAKKKKACiiigAooooAKKKKACiiigAooooAKKKKACiiigAooooAKKKKACiiigAooooAKKKKACiiigAooooAKKKKACiiigAooooAKKKKACiiigAooooAKKKKACiiigAooooAKKKKACiiigAooooAKKKKACiiigAooooAKKKKACvnP9o/8A5AmlcZ/0s8f8ANfRlfOX7SH/ACA9KH/T2f8A0A0AJ+zb/wAgHVD/ANPY/wDQBX0dXzp+zeuPD+p/9fn/ALItfRdABRRRQAUUUjMFUsxAAGST2oA+Wf2iNVku7rSPDVuEZncXDcc7zlEGfxbjHpXlXxP8J2/gzVYLS2SYW81mjCRjuDyjIY5+vbtnpzXo/g2MeNfizf60wWaysXMqFsFflGyLGMjqAw+ma9C+PekS6n4VF3bBXbT5hNIBjOwgg8+2QfwpWElY7L4W61/bvhDTblixlij+zyljklk+XJOepGDz616DXyl+ztqTWt1f6LIi4nT7SjjOcjC4/Lmvq2mMKKKKAPK/D/gM6X4z1PxNPdJN9p3+REEIMZYgkk+uAR+Jrv8AXNVtdE0241C9k8uCBC5OMk4HQDufatWviL43eMV8R6xHpNg4ewsGILLgiSU8FgR1AHA/GgDjLUax4/8AFkpDSz3F1IDIy4HlxAgZHYBRivvjw/pFroWl2um2iBYoEC5wAXPdjjuTya8s+C/glfDWkjUbpD/aV8gZs5BjiOCq47HoT+Xava6ACiiigD5O8XaVBr/xlh0u8G+3mt9hU9h5DNx6YPP1rx+eDV/h54vCBjHd2soZXU5WWM+mRyCCR+fcV71ef8l5sv8Arif/AEmeus+MXgIeJ9POo2EIOrWq8YzmZByUx3Pp+VAranqHhzWbXX9JtdTtHDRToCR3Ru6n3ByK+bfjbcG18e+GZ1UFo1icA9CRMTXKfBTxs3h/Vm0TUpDHYXT7V8wgCCbOMknoD0Pvj3rp/jcjyeP/AA0iDLskQUYzz5x7d6Bn1XNKIYHmf7qIWOPQDNeLfD3d4h8S6r4kkbfHEWtoCfcg5HPYcfQ16l4mmNvod/JnBELDPuRj+tcP8GrP7J4RhkKspuZpJjnvztB/JRQ11Fuz1WvjH45f8jt24sU6/U19nV8afHAf8VsT/wBOKfzNA2fRPwoOfA+jf9cT/wChtXbXsUN1BLZykETxshTdglSMGvjXwt8WtX0PQLTTrfRYp4rYFRMwfBGSe3fmn+CfEWr+L/ifp2oXMm1hv/doxVI4gjfKB6H9SaAPor4X+F7vwlpF3YXkkcjPePKjRnIKFVA/H5TXpNFFABUU8scETyysEjQFmY9hUteGfHDxJLpmkwaXZylbm8f59v3vLAOQPTJ2/wCTQBzcTP8AErxuCVaTQtMPPB8t8HgfVj+gr6VRVRQiKFVRgADAArzD4R+HG8P+GofOWP7TdfvnZcZ2nlQT7D69TXqNCG2m9NAooooENc7VY+gzXl3wxjZhrt2cYn1KUjHT149ua67xbq8ejaPc3DfNKUKRRg8u54AH51F4M0htE0S3tZWLTHMkpP8Afbk/4fhQB1Vea/Erxpb+E9LbY6PqE3ywxbuRkfe+g/qK1fG/i2y8K6a9xO4a4YEQxA5LN249K+LdV1K/1nUptT1Cd5nkJZVJ+WNewA7YHFAGdK9zdXE15cyB5pvnkJ7e38q9u+DfhAandHXdStQbWHi1RzwZOPmx3A7e/wBKwPhn4GuPE84v9RjeHTEO9c9ZTnoPbg/lX2HbwRW0SQwxrHEgwqqMAUC6nD+OfBVn4wt7e3uZ5YFgbKmLH8ulVtC+HHhnSII4/wCzo7qVQN0twN5Y+46dfavR6KBnnniH4eeHNbt2jOnx2soyUltQIypx6AYI/CvmG61fxT8NNebTf7Rkuo0HyROS6NGSSDg98Z+lfcNfL/x8hijvbCZUUSOhLHHJxx/LFAM9l8DeMtP8V2EcsMgW6wfNhPBUjr/MV3dfBngzWLnSdftJoJXALgMo6OO4NfdttJ50EUuMb0DfmKdhXOS+Iv8AyJ+tf9ej/wAq+YfgQpXxkmTkGwbH5ivp34jceDtb/wCvR/5V8V+A/FaeE9cttVltXuIzbNEyIQGPGcg/hSGfoMQoBJAArxPxV4I1DUviJo3iCzjiWzgWM3Ls+DuVmPTqTjaK8m8T/Gq41nTL3TrPTTai4TyxP5mWVT1/MZH419B/CYyt4H0hppnldo3JdyScGRiBz6DA/CgD0SiiigDyP44+f/wgt95O3Z5kXnZ67N4xj33bf1rzj9nuRjqGtrvJBVDtHTPrXpHxwUnwJqB84x7ZISVH/LT94o2/rn/gNeY/s7jGo62T3RKAPqmiiigArL1vUodH0u81Gf8A1VtC0pGQC2BnAz3PQe5rUryD46f8iNd/9dov/QxQB8wWFvefEvx0PtT+SLyQyMSSdkKjOB/wEYHua+6tJ0jT9HtEs9Os4ba3UkhI1wMnqT6n3NfK/wABLJJ/E15dEgfZbXCLjuxAzn6Z/OvrygChf6dZajbPa3lpDcQP96OVAyn04NfBfiGwvfh942nTSZ3Bs2WWFiclkYA7WA6jkgiv0Dr5O/aAtYote0u7XIlmtmjf0IVsg/X5v0FAH0v4c1RNb0ey1JF2i5iVyvoe4/PNbVeP/A15G8FW6Ocqk8qpweBuz39yen8817BQByHj+JpvCWtouARZStz6BST/ACr5m+AXk/8ACVt5pjMn9nN5RbGd25Pu++3d07Zr6o8WnHhvWD/04zf+gGvhPwR4mt/CWu2ur3FtJcKluyLFGwU5PGTntyaAP0Mr5x/aQVRoWmPsG83eN2OcbGqkPj3Zd9EuPwlFed/Ef4i2vjizs7GGxmtTDMZCzsGz8pGOKAPWf2dVj/sPUmEO2T7UAZMffG0YH4c/nX0NXz7+zvNJJ4f1CNmykd3hBjplQTX0FQAV88/tGxofDdg+FDi9AzjkjY3Gf89K+hq+d/2kRnw1pw/6fh/6LegCh+z1HFPb64ZIUY+dGMlQeMGvaPFPhHR/EmmS2N5aRrkExyxoA8Teqn/Oa8B+B/iHRtFh1iPUdSgtWkmRkErbdwwc4/GvTvEvxa8L6TaO1pfLqF10SK2BIzjqW6Y/HNFxJ3Pmv4YX7eHfHlvHGx8madrF8jO4M2B9PmCmvvOviz4M+GbnX/Ev9t3cTiztZTcBwuEabOQB9CQfwr7ToGFFFFAEU8qQRSTSsFjjUszHsAMk18Ia7aTeLF8T+M7eWYJb3cYWNl5MTfKMn2ATj0r6P+OPiGLR/Cc1kGButR/cRpkZC8F2x6Y4+rCm/C3wuIfh2NPvUKNqaSSyqVwVDjCn67QpoA4f9nXxDC9te6FK7CcP58K7eCuAG5x64619P1+efhDU5vBHjkAAOsF21tLuJUNGW2k/yYfQV+hYIIBByDQAtFFFAHg/7QkUX/CJxymJDILpAH2jI4bvWB+zzYWlzo+qSz29vK32lV+eMMwAXPU9uf510X7Qn/Inp/19p/I1jfs3xY0XVZsJ810qZA+bhQeT6fN/OgD2bV/CXh/WIRDfaRaSoM4IjCMueuGXBH4Gvk34qfDX/hEUh1XSpp5dOLbZPMYb4XJ45GMg9OnHfrX21XJePNLTWfC2rWMmQJLZmUjH3l+Zevuo/wDrUAeWfAnxjca5ZXGj6hK8t3ZDdG75LNFnHzMepBOPpivoCvh/4DN5PjWBYpNgktZFkXn5uM4/MA/hX3BQAUUUUAFFFFABRRRQAUUUUAFFFFABRRRQAUUUUAFFFFABRRRQAUUUUAFFFFABRRRQAUUUUAFFFFABRRRQAUUUUAFFFFABRRRQAUUUUAFFFFABRRRQAUUUUAFMl+430p9Ml+430oAhtf8AV/jVmq1r/q6s0AFFFFABRRRQAUUUUAFFFFABRRRQAUUUUAFFFFABRRRQAUUUUAFFFFABRRRQAUUUUAFFFFABRRRQAUUUUAFFFFABRRRQAUUUUAFFFFABRRRQAUUUUAFFFFABRRRQAUUUUAFFFFABRRRQAUUUUAFFFFABRRRQAUUUUAFFFFABRRRQAUUUUAFfN/7SJA0fSc9PtTf+g19GyOsSNI5wqgsT6AV8cfGTxxoviz7Dp2mPJIltOzyTuu2NhjGFycn8h+NAHoP7OAx4f1Mf9Pn/ALItfRNfFHws+I2m+DLC9sry0upzLP5ivAFIxtA5yR6V6Lc/HvSFK+RpF8w77yi/yJoA9Y1Dxxo9h4ltvDcpuDfz7QCseUUt0BOep68Aiu6r4/8AC2sW3jX4s2mrC0aKIRlhFI+SGSMgHgc84NfYFABXnXxU19PD/hS9mKlpblTaxYxwzqeefQAnv0r0CeaO3hkmmcJFGpd2Y8KAMkmviD4v+PLbxdd2ltprTjTbcbj5kYG+Q5BYDrjGAM46nigDf+HHwuuda0CHV/7ZubA3LNtjiGMqDgE89yD+ldpc/BWS4V1fxNeMpBGGBII9DzzXrPgLXdD1bSILfRbhXSzhjjeLaytH8vcEc9DzyCQea7O4mjt4ZJ5mCRRqXdj2AGSaBJ3R+fWiaje+DfF8AmaSN7G68qfkrvi3YYEehXn8jX6DxSJLGkkbBkcBlYdCD0NfBfxK1vSfE/iqXUNLmkkge2VWaRNmHHHAPbAHX3r3T4U/EnSptG07RtUu3i1KM/Z1aRSVkGcJ83IHBA5x0+lJAr9dz6DooqrfXSWVpcXcgYxwRtIwUckKMnHvxTGeRfGTxz/wi2liyspcateLiPAOYo+QXz2PYe/0rwH4OeCG8Uax/al+rNp1nJuc7gPNl4IX1x3NcX4s12TxVrN7qt3nbI+2FOMxxA8Lx6Dv3Oa+gvDPxT8GeGtEt9PsrPUtkS8gwoHkbuzENgk/XpQB9LgAAADAFc3ZeJdMvtbu9Dgldr60TfMhQgAcd+h+8K8WHx40cg/8Sm+B+qf41kfAqRtV8T+IdbkbEk4J2dhvfd79MACgD6koorL1nVrDRLJ77UrqO2tk6u56n0AHJPsOaAPnPUJHPx2tfL2oyqqkyjhgbc5xz1wSB719QV8O6/4u0W7+KVr4hjlmfS4ZYiZVjIJ2qBkKecZ/HGa+yNC13TPEFqbrSryO5hB2krkFT1wQcEfjQB8j/G7wW+h6odesQFsryXLKi48qQjJ/AnJrDg1y+8S+LvCMt8oe6tp7e3eVckyBZt25vfDc/Qn6fbWtaXa61ptzpt4rNb3CbHCttP1B+uDXwvpemt4b+JGnaVfSBRaajGokyRkFgVJ9iCvtzQB9m+Phu8L6kPWMf+hCqvw1ZW8I6ZtYNiMg4PQ7jxXQeIrf7Vo99DgktA2ABk5AyP1FebfBO7aTw7NZzEie0uXjdG6r04p3A9ir4u+Ohx42bpzYIOuO5r7IvLq3sbeS5upkhgjG55JGwFHua+IPinrmna/4smvNNuVnt0tUiEgBAZuTxn60gZ9PfCq2t28CaTGYIyjxEupUEMdxyT61nXHw9X/hO7XxTZ3MNrDEP3lvHFgu21lJyDjkEZ4rz3wP8WfDui+HtN0u5tr9ZrePZIyRqy565zuzg59K35/jp4aRiIrPUpAB97y0APTp8388dKAPak1fTpNRk0tL2Br+Nd724cb1HByR9CD+NalfKXwr1P8A4ST4mavrX7xFlgdkRxkhcqqgkdMKB/Kvq2khK4jMFUsegGa+QL0y+PPicLJiPskEjDK87UQcnI65IA/EV9N+MdTGkeH9QveN0cLbATjcxGAK+ff2eYmuL7Vr+RtzFdvJyRkg1SbXzGfUkaLEixoMIoCqPQCn0UUgCiiigDHvtLjvb23uJ8PHADiNuQWPfHSsLxn4v07wpZGW5dWuWX9zbg/M/wD9apfGXi3TfCVj9pv3Yu+RFEgyzn2GRXxbr+r3/iHUjql/cFvNJ8qEE4QdlUc+tAncb4g1u98S6pc6tfFkBf8Adw87Y0HTg98V2vw78C3Hiu8ivb+ExaVDzuJ/1p9APTitjwD8M73Wp4dS12M29ihDJaupDyDrg9CBX1hbW8NrCsFvEkUSDCogwBQ2BFp9lBp1pFaWybIYl2qOtXKK4fxd440LwnHnULrdOTgW0GHlPGc7cjA9zgUWBKx3FQz3ENsnmTyxxJnG52CjP1NfNbfEPxl4ulkTwfopgswQoupkDMCe+Sdg+mDWzafC/WNZ8mfxf4nvLpkbettbuQqN2IY8Z57KPY0DPXJfFGixSGM6hEzKcHZlsH8B7V8r/FrxDZeItaEdjKzxWo8suVwCQTnHrz3r6J8SR+HvCWiXWoz2sSbY9ikoHaR8HaOerE96+IpZZLi9uLqUAPM3mEbcBQTwMD2xQJm3oNvcPqVqttC00hcEKo5wOv6V9SH4oaNpMh07VbTUbO4giXiSAYk4/hwenHXgVynwU8NXIJ169j2ROpFshGMjP3sHtxwa+iHhikOXjRv95QadwRwPjK/t9T8A6nf2rF7eexaSNiCCQR6Gvmv4FwRXHi1DLHG6iyf5WAYA5HNe/fFHX9E0fwzqWlS3dvDdS2pWC1X7xzwMKBwP0r5p+Fuvad4W8RQX2qTGK2ktWiLqhba2R1AycUhn1z4j8IabqejXtjaadp8E88RSOX7Oo2N2PAzxUvhmzj8JeGbKy1K9toxapsedn2JksSOWx61yU/xg8GxByuoTSFegS2f5uO2QP1x1rxb4tfEbSfF2k22m6XHdgpcCaSSVQq4CsNuMnPJz+A/AA+xIpEljWSN1eNwGVlOQwPQg0+ud8IQNbeG9Ihd97JZxKT/wAV0VAHkPxzlhj8C3qyg75JYlix/e3g/+ghq81/Z4UjUdZO4EGKPp9a7P47axpI8K3OnPd2737zR+VAG3OpDAkkA/L8ueT64715j8FvEui+HbrVf7Vv0tTOEMe5CQcZzyM4PTj/CgD7DrIv8AWtO0+8s7K6u44rq8fZBEeWc/h0HueO1cj/wsvwd/0Hrf/vl/8K+f9Z8T2vij4r6NPYy+bZ20sUEThSA+CSTg+7EZ44AoA+xa8t+MthNf+CNRSAZaLZMwwT8qsCenoOfwr1Kq93bx3ltNbTLuimRo3HqpGD/OgD5D+A2oLH4rngbAW7s22BR/EpB5/ANX2JXwbr2h6x8LfFNtf27O1sku63uMZWWPuje+Mgjj1HY19X+GfiJ4b8QwCSHUI7aXo0F0yxuDjPQnB/A9j6UXFtoeh18g/H7UkuPEljYovNnbl5GPq3IH5AfnXvHiP4keGNAUibUVuZsZENpiVvzB2j8SO1fKGm6Rq3xM8WXF8lpJBaXU4a4mRT5cUYxxuPBbAHHc+3RXv+oXvt03PqD4LWktp4H0/wA5dplMkqj/AGS5wfxHP416rVPT7OLT7OCzgGIoI1jQYHQDHarlMZxvxDnht/CGtSTglPskigD+8Rhf/HiK+WPgFYWuqeJ7o31vDcJDZMY0ljDBW3qM8+xI/Gvov4patosXhfWdPvdQtkuXtW8u385RKz4ymFzk87fwrwD4B3NrpfiSdLyeO3a4sysXmMAGO9TjJ74B4oA+rm8NaCzMzaJppZvvE2qZP14r59/aB0XTLHSNMkstPtLWQ3LKWghVCRtPBwBnoK+no3SRBJG6ujDIZTkEV8x/tC6vp9xaadYQ3sElzFcsZY43DNGNuPmA6HnoeaANn9nU50LU/wDr7H/oAr6Gr50/Z7u7O38P30Ul7brM14W8ppAGA2KAcH1wfyr6KBBAIOQehoAWvnX9pLnw3po/6fh/6A1fRVfNf7Rl3ay6JYWsdzC06Xm54lcFlGxhkjqKAOO+DvgfRPFNrqk+rQSSSRTqqbJSuAQSenWuN+Kvg4eDdVZbKCT+y7tQYJJHDEMPvLnrx79scmvWf2fNQsrOz1eG6vYIppLlCiSyBGfIPQHrXufjDw3YeLdHl0+7A+YboZlALRv2YH+fqM0CWyOa+EPiGDX/AApaiOJYpLILayIMDLKo+bA6A5z+deoV8C+ENfvvht4pmgu4ZFjV/Iu4XU5KZB3AZxnGCD0we4Nfdun39pqVtHdWVxHPBIu5XQ5BH+T0pJ3BNNXRdoormvE/iLT/AA9p9xcXd5bQzJCzxRSyAGRgDgAdTkjtTGfLXximufF/ju28P6RG009snkhfMG1nwXYjsMDg/wC6fSu7g0n4v2kMccOraeYoVCpEEiwQBwv+rH061zXwFRdX8Saxrt64a7x8gLcBpGJJGeegwPY19aUAfnz430DXdI1l28QmNry+Xzlni27XYdThQAD68D9a+vfhJrb674O0+eZmaeAG3lZjkkpwDnuSu0k+pNcX+0Bo9jqWgR3cl3bw31id8SOwDSIxAZQOp7H8K4D4D+IV0XU7rw/e3SC2uR5sDOdoEg6jJOBkdvUUAfXlFNV1cZVgw9Qc06gDwn9oXjwhH/19J/I1mfs3zQv4d1CJGPmrd7pFPbKgAj24/Q1Z+P1/ZyeGUtkuoGuFulzEsgLDAOeOtcr8BfEWg6Nol/DqF9aWly9zu/eNtZ02jHJ64Of8nlpAfVVcR8SdV/sbwfq96FLFYPLXAzy5CA/mw/8Ar1FP8QvCUG3fr1p83TYS38ga+Z/iv8RF8ZLBouhxXDWYlDuShDzsB8oCg5xyeCOuD2pAJ8Crd5/GMMiMD5FpJJJ24IC/jywr7VrxH4L+BpfC+ny6hfjF/fIp2EEGGPGQpB6NnqO2BXt1ABRRRQAUUUUAFFFFABRRRQAUUUUAFFFFABRRRQAUUUUAFFFFABRRRQAUUUUAFFFFABRRRQAUUUUAFFFFABRRRQAUUUUAFFFFABRRRQAUUUUAFFFFABRRRQAVHL/q2+lSVHN/q2+lAEVp/qx9as1WtP8AVCrNABRRRQAUUUUAFFFFABRRRQAUUUUAFFFFABRRRQAUUUUAFFFFABRRRQAUUUUAFFFFABRRRQAUUUUAFFFFABRRRQAUUUUAFFFFABRRRQAUUUUAFFFFABRRRQAUUUUAFFFFABRRRQAUUUUAFFFFABRRRQAUUUUAFFFFABRRRQAUUUUAFFFFACEAggjINclJ4L8LyPvfw/pjNljk2qck9c8c/wBO1ddRQBxH/CA+E/8AoX7D/vyKf/wgnhTZs/4R/TsZz/qFz+fWu0ooA5vSfC+haNcG507SrW1nKlTJFGAceldJRRQBHNFHPE8MqB45FKsp6EHgiuL/AOEA8Jf9C/Yf9+RXcUUAY2j6HpeiJJHplhb2iyHc4hQLuPvWrNFHPE8MqB45FKup6EEYIqSigDiP+EC8Kf8AQv2H/foVYtvBXhi1mSeHQrBZYzuVvJBwex57119FABTXVXVlYAqwwQe4p1FAHBN8PPCLMWOgWYJXacJgY+mevv1pknw48HyAhvD9mATu+VSvbHY9PavQKKAPPP8AhW3g7Yqf2BagLnGNwP4nOT+NdDoHhrRvDomGk6fFa+djzCmSWx0ySfc10VFABWZq+lWGs2jWeo2sVzbsclJFyM+o9D7itOigDzn/AIVn4N/6ANv/AN9P/jXX6JounaFam00y0jtoC5comeWOASc9+B+Va9FABXOal4Z0bU9StdUu9PikvrVleGbJDKVORnB5wfXNdHRQAjKGUqRkEYIrxFWXwX42YORFpWqL/CdqJISSMj1GCOOxr2+uc8U6Ba+ItOezuFG770UneNvUfrQJ6Gvf2dtqVnNZ3UYltp0KSIT95SPUdPqK84/4VN4I/wCgL/5NTf8AxdN8O+JLjSbqDw9r8H2eRV8u1u2OEnUYVc8/e/z9fVFIYAqQQe4oCyvfqecp8MvBqAgaFBySeXc/+zU0fDDwYNv/ABIoTtG0ZkkP5/NyeOpr0migZyXhzwfoPhqWSXSNPW2kkXa7eY7kjg4+Yn0FdbRRQB4r8eL17XwmERwpmuFQ9ORg5H+fSsj9nixji8OXV6P9ZPclW9goGB+tRftCsP7GslIzicMODxwRWz8Ahjwe3/X3J/IUAe20UVWu7qCzhae5mSGJRku7YAoAs153478d6b4Ss2ZnW4vm+WK2Rhkn1b0Hqa8w8YfFuRrj7B4ai89zkGYIW38fw4Of07Vyeg/C3xB4juxfeIpHto2Pz+Y2ZW6dscUA01oecX+o654219nW3lurqZ90cSZ2RKPbngZHOa+kPh/8K4NGdb/W/Kur9WDRonMaY6HBHX+Vem+FfC+meGLMW9hDhyB5kzHLyH1J/oOK6mgBFUKAqgAAYAHaq17d29hbSXV3PHBBENzySNhVHuatV8v/ALQ+sTs+neH45DHDKv2mXj72CQoznpwTjHXHpQBzfxA+MN5rB/szwx51pbuQrXR+SZzngIQflB456/Tv1HgP4RPLJ/ani7fLcFgyWzS7s9DmQ9/TGfrXMfAvwzZ6nrd3qd1DDJFYoFSGRA37w4IbB9AD+JHpX2HQBXtbaCzgS3toY4YUGFjjUKqj2AqPUb2DTbK4vbl9kFvG0kjYzgAZP1rN8QeINL8PWj3Wp3kUCqhZUZwHkwOiKT8x9hXxP468e6z47uzYWaSppxcNFaRp8zHjl8Zzz+FAE3xI8eP46vDDBm20i0bdEHA3OxGNze/XAz0962vhb4Ml8Y6j/aeo2zxaPC2eCAJnB+4O5X1I+mQa7HwN8HZZvJvfE58tUYMlhGwOVwOHI6fQc+9fT9vBDaxLDbxRxRIMKkahVH0AoAdFEkMaxxIqIowqqMACpKKKAPO/Evw68N+Jb86hqVrK9yyhSyTMoIHA4BrC/wCFO+Dv+fK4/wDAl/8AGvYaKAPH/wDhT3g7/nzuP/Al/wDGhfg74NVgTYzsAckG5fB/I17BRQBHDEkMSRRrtjRQqqOwHAFSUUUAeWav8LPC+r6hPqF5b3DTzuzyYnYAsT1wKzJPgz4PdWC290hOMFbhuPzzXs1FAHiw+DHhDeGMN4QCTtNwcc9vXA/zmtfQvhb4X0PULbULS2n+0W53IZJiwLdmI9RXqVFABRRRQBS1CwtNStntb62iuYH+9HKgZT+BryJvgv4SOcJeryTxcfpyOgr2qigDxa0+DHhG3mSUxXkwUgmOSf5W9jgA4r1zT7C0022S1sbaK2gT7scSBVH4CrtFABRRRQB5T4j+Fnh3xDqtxql6bz7TOQX2TYHChRgEHsBWKfgn4TPe/wD+/wCP8K9wooAy9H0y30jTYNNtjIYIE2J5jbmx9a8fm+CXheaeWeSbUWMjs5XzlAGTnA+XOB/XvXulFAHhq/BLwovRr/8A7/D/AAr2u2gS1git4gRHEgRQTngDAqeigArxTxB8HNA1zU7nUri91JJrmRpHWOSPaCfTKZx+Ne10UAeBD4GeGwoAv9Uznr5keT/45Xs+haXDoumW2m28kskNumxGlYFiM9yAP5VrUUAeWeM/hlovi3UV1G7mu4LgIEY27qA4HQnKnntV3wN8P9M8GS3Ethc3kzTrtYTupAHHQAD0r0aigArybxl8L9J8W6odSvL6/imKBNsTptAA4wCpI/PvXrNFAHh2kfBjQdKvre+g1HVfOgkWRP3qAZBzg4TOPoRXuNFFAHk3jX4X6R4v1MaleXl9DNsCFYnXbgdMAqcVyafAjw8uf+JlqnP+3H/8RX0LRQBy/hHw1a+FdObT7O4uZ4jIZA1wyswyAMZAHHFdQRkYoopttu73A8DvPgd4duZ5Jhf6mhkcuVDoQMnOB8lVh8CPDw/5iep/99R//EV9C0UgPnsfAnw931LVP++o/wD4ivUfDXgnw/4bWM6fp0QnTOLmRQ8vIIPzHkcEjjFdnRQAUUUUAFFFFABRRRQAUUUUAFFFFABRRRQAUUUUAFFFFABRRRQAUUUUAFFFFABRRRQAUUUUAFFFFABRRRQAUUUUAFFFFABRRRQAUUUUAFFFFABRRRQAUUUUAFFFFABUc3+rb6VJUc3+rb6UARWn+qH1qzVa0/1Q+tWaACiiigAooooAKKKKACiiigAooooAKKKKACiiigAooooAKKKKACiiigAooooAKKKKACiiigAooooAKKKKACiiigAooooAKKKKACiiigAooooAKKKKACiiigAooooAKKKKACiiigAooooAKKKKACiiigAooooAKKKKACiiigAooooAKKKKACiiigAooooAKKKKACiiigAooooAKKKKACiiigAooooAKKKKACiiigAooooAKKKKACiiigDD17QtO1+0+y6jbiWPcGBBwykehHI/+vXJ21lr/hpPLtGTU9PXG2JziVFGOB616RRQBx9j4t0+dmjuRLZzKSrJOhGCDjr0rpIL6zuG2w3UEjeiSAn9KW4srW5UrPbQyAnPzoDz61yj+CtG+0faYIpbaUHKmGUrtPsPwzQB21Fcmvhzaxb+1b/P/XQf4UHw5kknVdQJPX96P6CgDyH9odd+j2IVd7icYAPIyCM47+n41S+C/ibStF8IzxXlyFkjumPlqCWbIHQVrfE/wHFLoV1fpdXVxcW/7wCRt3HoPzrkPgCbW8vNSgvEimnCh1DxgjIOMjPegV1ex6bd+P7+/DR+HdAvLmQYBeaPao/X361g3XgbxV4slV/E+qRQW6kFbe2bOPXjGAeg6np+Ne/IixqFRVVR0CjAFPoGcN4Z8C6B4akM1haHziAPMlbew+meldzRRQAUUUUAFeS/FH4fR+M4Iri3mEGpWyFY2YZWReuxvTnv7161RQB8X6LoPxN8FzT3enaWdkuFljjeOZZMHg7AxPrzjgE9K9Hi1X4ra/n7Jp1powjTaxnQDex7qH3H9MfWvomigD5mg+EWr+IJftvjDxDPNP0VIW37BnoCwwB7Ad69t8L+EdF8L2/laXZJG5+/O43Sv9W649uldZRQAUUUUAFFFFABRRRQAUUUUAFFFFABRRRQAUUUUAFFFFABRRRQAUUUUAFFFFABRRRQAUUUUAFFFFABRRRQAUUUUAFFFFABRRRQAUUUUAFFFFABRRRQAUUUUAFFFFABRRRQAUUUUAFFFFABRRRQAUUUUAFFFFABRRRQAUUUUAFFFFABRRRQAUUUUAFFFFABRRRQAUUUUAFFFFABRRRQAUUUUAFFFFABRRRQAUUUUAFFFFABRRRQAUUUUAFRzf6tvpUlRTnETfSgCO0GIhVmq1ocxCrNABRRRQAUUUUAFFFFABRRRQAUUUUAFFFFABRRRQAUUUUAFFFFABRRRQAUUUUAFFFFABRRRQAUUUUAFFFFABRRRQAUUUUAFFFFABRRRQAUUUUAFFFFABRRRQAUUUUAFFFFABRRRQAUUUUAFFFFABRRRQAUUUUAFFFFABRRRQAUUUUAFFFFABRRRQAUUUUAFFFFABRRRQAUUUUAFFFFABRRRQAUUUUAFFFFABRRRQAUUUUAFFFFABRRRQAUUUUAFFFFABRRRQBXvLaK8tpbaZd0UqFGHqCK+Gkhvvh54283b5SRT4AJYLLCTgnjGRjnHrivu2vMfiZ4KHizTw1u4S+gGYd33W9j+vNNAehWF5Df2kN3byLJDKoZWXvVyvkr4eeK73wLdzaH4lt7mK1LDyiU+4fUE4yvT6V9YQTR3ESTQuskTjcrKcgikBLRRRQAUUUUAFFFFABRRRQAUUUUAFFFFABRRRQAUUUUAFFFFABRRRQAUUUUAFFFFABRRRQAUUUUAFFFFABRRRQAUUUUAFFFFABRRRQAUUUUAFFFFABRRRQAUUUUAFFFFABRRRQAUUUUAFFFFABRRRQAUUUUAFFFFABRRRQAUUUUAFFFFABRRRQAUUUUAFFFFABRRRQAUUUUAFFFFABRRRQAUUUUAFFFFABRRRQAUUUUAFFFFABRRRQAUUUUAFFFFABRRRQAUUUUAFFFFABUNx/qm+lTVDcf6pvpQAy0/wBUKs1WtP8AUirNABRRRQAUUUUAFFFFABRRRQAUUUUAFFFFABRRRQAUUUUAFFFFABRRRQAUUUUAFFFFABRRRQAUUUUAFFFFABRRRQAUUUUAFFFFABRRRQAUUUUAFFFFABRRRQAUUUUAFFFFABRRRQAUUUUAFFFFABRRRQAUUUUAFFFFABRRRQAUUUUAFFFFABRRRQAUUUUAFFFFABRRRQAUUUUAFFFFABRRRQAUUUUAFFFFABRRRQAUUUUAFFFFABRRRQAUUUUAFFFFABRRRQAUUUUAcd4u8I6Z4ptvKvEZJBys0eAwODjkg8c15Hpmi+OPAcrLp8aaxppORCH5Ax2BwQeB0yPzNfRtFAWPMrX4kaKCsWpefYXGSrJLESAfXIzxniuksvFvh++VTb6tbNuxgM208+xwRWveaXp99/x92NtOfWWJW/mKxz4Q8PlSo0m1APXamD+YpoDQn17SIADLqdouTgfvlP8AWsuLxholxN5Nrd/aZOciFC2MfhUsnhLQJCN+lW5w24fL3/w9q1rDStP05cWVlbwepjjAJ/GkIksrie5Bd7doYz90P94/Udqv0UUDCiiigAooooAKKKKACiiigAooooAKKKKACiiigAooooAKKKKACiiigAooooAKKKKACiiigAooooAKKKKACiiigAooooAKKKKACiiigAooooAKKKKACiiigAooooAKKKKACiiigAooooAKKKKACiiigAooooAKKKKACiiigAooooAKKKKACiiigAooooAKKKKACiiigAooooAKKKKACiiigAooooAKKKKACiiigAooooAKKKKACiiigAooooAKKKKACobn/Uv9KmqC6/1L/SgBtp/qlqzVWz/1K1aoEgoooo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ATjrRTWRXADKCAcjIp1ABRRRQAUUUUAFFFFABRRRQAUUUUAFFFFABUFz/qX+lT1Bdf6l/pQA20/1K1ZqtaDEK1ZoEgooooGFFFFABRRRQAUUUUAFFFFABRRRQAUUUUAFFFFABRRRQAUUUUAFFFFABRRRQAUUUUAFFFFABRRRQAUUUUAFFFFABRRRQAUUUUAFFFFABRRRQAUUUUAFFFFABRRRQAUUUUAFFFFABRRRQAUUUUAFFFFABRRRQAUUUUAFFFFABRRRQAUUUUAFFcNPqdxL4ogsoJD5ManzFzweP513NXKDik31JjNNtLoFFFFQU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XP+pf6VPUFzxC/wBKAEtf9StWKr2v+pWrFAkFFFFAwooooAKKKKACiiigAooooAKKKKACiiigAooooAKKKKACiiigAooooAKKKKACiiigAooooAKKKKACiiigAooooAKKKKACiiigAooooAKKKKACiiigAooooAKKKKACiiigAooooAKKKKACiiigAooooAKKKKACiiigAooooAKKKKACsrWL+OwtXdj85GEGeSa1CQoJJwB1NcZdImpXDXEpzbRDanu2a3owUpe98K3MK1Rwjpu9jC8F6fcS6lcapcgjIIUHrz/TFeo1naVGY7RFKhTz0rRrTFVfaVHbZaInDU+SG976hRRRXIdI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Bc/6l/pU9V7r/Ut9KAEtDmFas1Xtf8AUr9KsUAFFFFABRRRQAUUUUAFFFFABRRRQAUUUUAFFFFABRRRQAUUUUAFFFFABRRRQAUUUUAFFFFABRRRQBU+2WpuTafaYftIGfJ8wb8dc7etW6+YtEdm+N+o7iSfmGSewiGK+mZpFhieVs7UUscegoA5zxZ4n03wpYLfam7iN5BGqxgMzE88DPtW7Y3Ud7aQXcWfKnjWRNwwcMMjP518veIfHmk+InivNS8I6nd2lgzmNskRDIGS4xj06/1r0/UPiXp9p4VtfEFlp9zcW8snktEoC+Qw7Meg7Y9cigD1yivni2+N1hJPDFLoeoJ5rBV2gMTk44Hf8K09Y+MWm6Tqt9pc+l3kk9tKYlMRUhyPqQRz9aAPdK4Z/HWhQ6te6VdXLWlzZqXk+0LsVgBn5T34OQO46ZrnvBXxM07xRqb6S1pcWN8FLJHPj58DJA75AycegNeWfEjWvCev6/JBJo+rX11YgwyTWLDa2D+OQDkZwP0FAH0voer2muafFqFiZGt5c7C8ZQnBx0P0rWrz74d+KtE8SaYI9HjNsLRRG1o4w0S8hfYggdc/Wus112j0i/dSQy20hBBwQdpoAcdX00Eg6haAjqPOX/GtJWDKGUgqRkEd6+J/hv4N8K+ItHmvNc1c292ZmQKbpIyBjrhuc8969M+Bd3fq2uW8uoS3OiWTiO2lmfKLgn7pPQbQDgcDNAHpKfEbwz/p4lvmgksf9dFNGyPnO0gKeSQeMD1rq7fW9On0uHVTdRw2UyhllnPlDB6Z3YxXyd4m1/wTr+r3Wrv4c1q5WNh58sDhYn28ZbBOMgdiOOeDXoPj/wAR6b4j+F0t/paskCTRRNCwwYmDL8p/Ajp2IoA+ho5EljWSN1eNwGVlOQQehBp9eS33jjS/BnhnQWv1nlluLKPyooVBJ2ouSckADkVheGPjBYanqSWGqWUmmmZv3Esh+Qg/d3E9M+vSgD2r+0LL7X9i+12/2vGfI8weZjGc7c56Vdr5H8U+JovDPxhutRu7eSeKKFI1SDBc7oVxwT1yT+GK9g8E/Eqx8Uai2lmxubO+VWbZLjBAz75zjHGP5UAesUV4nqfxi0HS9S1DT7uy1BZbOUxfLGp8wgkEj5unHGeoNZOqfGzTIFgFlpN7cSTRiRVfCYGSMHr6Z445oA+gqK8y8A/EPTPGKSxxRyWt3CpaSKXGNueCD3H8ufqeU8R/GGw03VpbDTrCXU0h4lmhb5d2eQPUD19aAPboLy1uJJYoLmGWSI4kRHDFD0wQOnQ1ar5m+BFwL7XfFF6EaMXEocI3Vcu5wffmvpmgAphdAwUsoY9ATyaV92xtmN+Plz0z718i6sniJPif4eHiOa2kn8xDCLZsqI/MbHGAc5zyRz+FAH10zKgyzBR6k4qL7RD/AM9o/wDvoV5R8cmZPA92VJBMsQyD2LAGvOPCPwy0jV9GsLybxFfLc3UKu0UcycN3ABGaAPqUEEAg5BoqhpVimmWFtYxyyypBGI1eZtzkAYGTXivxg8X6rpl7pvh3RZUt7rUNu65Y4KAvtXB6DJByewoA918xN23eu70zzUleKeGfh5pdrfWGpHxBeXuqWzebM63IZZWPJyDk4z7845r2ugBrOqfeYDPqcUoIYZBBHtXknij4fTeJ/ER1C+1m5i09IlSK2t2KsD3yegBOe2fcYrjvh1LqHhvxtqfhWXVBeadHG06l23FOhGT2ODyOlAH0Uzqn3mUfU4p4IIyOlfJ/hzRNR+Kep6rq+qatcW9jBIYbZLaThW4IAHTaFxk9ST1rp/hDqmq/aNb8H3927vYF/IucEsoDbTgk9M4K8dzz0oA+hvMTds3ru9M808nAya8O1/wGLGwvdWGs3738QMscnmbQuOcYHbr+dTafqd54j+H0Ms15JbXLboWkD/NMBlT78j9RTiruxMnZXtc9D1W5+3yLp1lcQF2wZfnGQuecep4NLeIN9vYRoNigFj0wa+etc8Hy+B9OtPE9nq941/FOhZJnBDK3VffPf2zX0D4Vvm1jT7fUpYvLknTftx93/H61vTfJJ31t+ZhV95K28tLnUooVVUdAMU6iiuc6Q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XfMLDPWrNVrz/Un60ALajEK/SrFQW3+qX6VPQAUUUUAFFFFABRRRQAUUUUAFFFFABRRRQAUUUUAFFFFABRRRQAUUUUAFFFFABRRRQAUUUUAFFFFAHzD4eZP+F26oGDZw+3Hr5Y6/hmvffFmsHQNCvtUWIStbRblQnAJzgZ9smvPda+Fllqmu3WtprGo2lzcNuP2d1XbwAcHGe1RH4U20zKt54k126t8/vIZbrKuPQ8dP88UAedaRo3jbx5o0msXXihbKxuSwWEZVNisQThcYAII5545rofhHqdh4f8C6jd6nNH9lt7pwxX5t5wMADuSTwPoatW/wcEIktB4l1IaawOLdWx165H3f0rUvvhNZv4VXw/aancxBbk3PmOAQ7kbfmAxkAAflQBnfDLSJfEuqXXjjWYizzSldPilBIiQHhhz9QPcE96x/hxAknxU8TzMqkxLJtyM4JdRkHtxkfjXUaZ8LrnToYFg8Ya1EY8YSKbEYx0G3pj2Ndf4b8E2ug6/qetxXUss1+WLxsqhV3Nu4wKAPC/iDbi1+KlvPaDypntTJlByX8twG+vA/Ksb4U6Z4ynsZrnw5qlhDC1wfPWfBYtt4LfKTjnjmvpG+8FWd54stfEz3NwtxbqAIgRsOAR3GR17V59rPwllGo3N74c1650kXLbpIkZgvrgFSDjPOD0oC5s/DvwLqnhrW9R1XUNQt7hr1DuWFSPnL7iefx/OvSvEozoWpj/p0l/8AQDXK+CfBj+HJZry71i91O+mjEbyTuSoAOeAST+Zrub+2W9s7i1ZiqzRtGSOoBGP60AfJvwp+G2h+J9AfUNRe687z2jHlSBQAAPb3rl9Te58M3Hi3wvp+oPJpiw5UE52nfHkfXBKmvbNO+Eb6dEYbPxXrFtETnZBL5Yz64FdZ4a+GugaHb3Ubwtfy3aFJpbrDFlJzgenbkc8CgDxP4eaX48bwvbSaBeaSNPnLnypAGcHcQd+VIycdMnjGcVU1PwjqvhP4e67Dqc1uxnu4GRIH3BSDzngYzlePau6n+EN/YMy+HfFV7YQOxZoi7Dnt9wjPHHNdXD8NwfCl5oV3q9xcT3lyLqa7cbiX+XPBOSPl7nPNAHil9i6+IHhe3vj5lssFoqJKoZSCg4weOWr0T9oK3sU0GxfbBHdLcgR4Qbym1sgdwvQ+nArsvF3w5sfEWnafAtzJbXmnwrDDdAZJUDADDjPIz7VyWj/COV9ThvfE2tzawkGNkUhYg9ThixJxnnA60krCSscx4cEtz8YRJexp9oW1jZ1KD5X+zKT+OSa0blVX48WhAALREnA6n7Mw/pXrEfg2FPGknioXb+Y8YQwbBj7gTOevQVFL4Igk8bxeLTeSebHHsEAUbc7Cmc/Q1Tbe4zx/4ULZ6x8QfE2oNAkikOYvMXOAZAM4PQkD9au+ItU8UeJPGt54Z0B7XT4rFcG5EfzKm0Zy2CRycADH8zXpngzwLH4X1bUtRS/e4N7n5XQDblt3Udaydf8Ahw974in17Stcu9KuZ02y+SfvHjP4HC8eozUtJgeJaLp9zpHxKvrS8v11C6S1lMk6rt3MYc4x6jOK9i+BmnaVH4US8tlSS7nkcXTsAWVlPCewC4P/AALPem+FPhjPo/iKXW9R1k6k0iOrpLDy+4Y+YknIxxjFZqfCW9sJLuLRvFV7p+n3Dbjbx5z1/vBh24/nmmBQ+CyH/hKfGL4ODc4B7f6ySvoe3uYLkMYJ45QpwxjcNg+hxXiNt4cm+GfhjxJqFtfteTzRq6tIuCrZIyT3+/n8K6L4N6NHpPhC0kVg0l6ftTsB/eAAH4AD8c0AeqV84/EQ/wDF1fCf+7H/AOjGr6KmVnidUfY5UhWxnB9a+cr74T+ItR1KHU7vxgZL2HHlz+QdyAEkY+YY5J496APcPFOg2XiXSpdLvzIsEpU7om2sCDkEEgjt3Br5y+Jfw+03wfpMOu6HdXNtc286DDy53Z4yp6g5Gfzr17xD4P1XWPDenaZ/b8iahaTrM19tIaQgMB0bIPzDnPauKk+GPiDW54I/E/ihrywhcMIo1O5sAjqeh9+aAPWPDeuJdeHdL1DUrmCGa5gV2LsEDNjnGa+a/idpI1f4qWFheGRba8ECqVPJQ8HH4hv1r2/4geAl8V2Gm2NvdrZQ2OQi7Nw24AA69gKpeJ/hvHrWk6PDFftb6lpUKRw3IXIbG3qM56jI54zQB5D8RvC0Xw5u9K13w/cvGRKEMMrbiWHOfdTjBFfVmn3yXNtau7xrNPCsvlhueRngdcV4dpnwu1W/1W1v/GGuDVY7bhbb5ipAHGScd+oxzjk12Gr+BXvvGeneJItRMUVoqA2xXPC54U54U56Y7n1oAt/EbxvZ+ENMdhJHLqUnywW+4E5P8TDqFHr9K434Z+DLzT7C+8Raq7XGtapAzqhOCiuN2DkDDk9fTp61V8R/CzVtU8U3HiC18QpBK77oRJBvMYxjHJxgfSuy0Hw74vstSt7jUPFYvLVGJkg+zhd4weM0Acf+zuVTw9qUJYeat8SyH7wGxRyPwP5VU+G9xHdfEzxdPEhSJd6E5yMiQAnPuVJq1dfDHWdN1e9vfCuvjToLs4aJtxKqcE8855zjuAetdX4S+Hy+H/DuoaY18015fsWmuhlf93Az26+5J7UAZnia/v8AxnePoOgswsEO2/u+NoGcbQe+f8jiurtLbS7CG3iHlx6VpKFRNK4xv9/U9/rXmEfgTxLodtFZ2HicI00rEpGrLuyOp/I9fWuvu/AmpXnhH+wZ9aLzGYu07KT8vXbzz1/rVR0Wv3kO9l17nJahHefEzUHa3M8Oh2y/u2dcCZx128V7zpNkNPtIrZQAkcaoOfQYrwCx8AeLLJBptv4kU2tuMRBMpsyc89++cZPUV9AaPbTWenW1tczedNFGFeT+8fWh6fMd1Ju3RmlRRRUl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WvP8AUtVmq13/AKo0AOtv9Uv0qeobf/VL9KmoAKKKKACiiigAooooAKKKKACiiigAooooAKKKKACiiigAooooAKKKKACiiigAooooAKKKKACiiigAooooAKKKKACiiigAooooAKKKKACiiigAooooAKKKKACiiigAoorl/E+vJoUMUhTe0jbQtNJt2QHUUxnRPvMq/U4rA1LWPs1pC0KeZc3CBo4x15HU+1YUPhy5vSJ9Qu5Qz8lFY8fWt4Ub3cmopdzCVbblV2/yOwvY7G/t5LS7WCeCUbXjkwwYfSrUCxRxpHCqLGihVVAAFA6AAdBXOjw1YhAgMoA7h6Y+gFF/0a+uIyOQN/FDp09bVPwYuep1h+J1VFc7Z3dzaMINSI5wElA4Psa6IEEAjoawasbKSfr2CiiikUFFFFABRRRQAUUUUAFNZgqlj0AyadWZes0rpbRkgucsQcYHemk27CbsiCxiM9xJdygEZxFkdB61rTOI42c9FGaWNQiKqjAAwKxNXkkeSK2i53HL4PbsK0+OSS22Rnfkjd7jNDilJmupTnznLDPXHGP5V0NMjRURVUYAGBT6VWalJtKy6FQjyq3UKKKKzL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reHERq1Va7/ANUfrQwH2/8AqU+lTVDb/wCqX6VNQAUUUUAFFFFABRRRQAUUUUAFFFFABRRRQAUUUUAFFFFABRRRQAUUUUAFFFFABRRRQAUUUUAFFFFABRRRQAUUUUAFFFFABRRRQAUUUUAFFFFABRRRQAUUUUAFFFFABXkfxAn8/U7Cw2bgWUkeuTXrleYXUJvfGkBAJWIbiD2wP8a68Il7S72Suc2JdqbSV29DdsIFbxJcu2D5MCLGPTOOf5/nXZV59rbyaPr0GqOHFlIvlysozg44z+ld5DLHNGkkTh0cZVgeDU1ruMJd1+pdNKLcf6sS0UUVzGxBcQR3CFJFBH8qztPndZ5bOT/ln9wnqV7VsVkamhjaO5Qcow3/AErSDT919dvJmc7pXXQ16KZG4kQOvQjin1maJ3CiiigAooooAKKKKAIppVhRnYgACsrSo5HaS7lPzSn5V7AU7UA1xcQ2oGUPzSewFa6gKAAMAVsvdh5y/Iya5peS/MRmCKWY4AGSaxdMX7RLLeH+I4UdsDvU+qyP5QhiI3SHafYdzV62iEMKRgABRjiiPuwb6vRfqElzSS6LUnooorE1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3n+qP1q1VW8/wBSfrSYElv/AKpPpU1Q2/8AqU+lTUwCiiigAooooAKKKKACiiigAooooAKKKKACiiigAooooAKKKKACiiigAooooAKKKKACiiigAooooAKKKKACiiigAooooAKKKKACiiigAooooAKKKKACiiigAooooARiFUsegGa4fQbYy61fXrqMr8qn0P8A+qum1ebybKZu5XA5xVPw3bGCxDtnfKxds/l/Suuk+SnOXf3fvOar704R87/ca91bRXcLwTIGjYYINebW73XhPUlt5SX0id8I7Enys/y5r1Gs/VLGLUbOW1l+644I7HsawpzUXqrrqjWpDmWmjWqZfVgyhlOQeQaWuN8K3M0Ak0i9cm5tj8rE/fQ8j8q7KipDldunR90VGSkvzCmSIsqMjcqwwafRWZRm6cwCyRZGUbHHpWlWOuYtVb0ljHX2rYrWotU+6uZU3o12dgooorI1CiiigAqKeVYY2diAAO9S1h3u29uFtAflUhnP9KuEeZ2JlLlVy5p8cioZJcF3OffFaBOBk9KRQFAA6AYFUNTmMNs204dztWnJ88vyFFcqK8B+1XbSHlY+ErYqhp1v9ngVTjPr7VfoqNXstkKmna73YUUUVm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bz/Un61aqreY8k56ZoAkt/8AVL9KmqKD/VL9KloAKKKKACiiigAooooAKKKKACiiigAooooAKKKKACiiigAooooAKKKKACiiigAooooAKKKKACiiigAooooAKKKKACiiigAooooAKKKKACiiigAooooAKKKKACiikJABJ6CgDB1j9+y2oAJODyelbcKCONEAAwAOK52xb7XqcsuQVT7px+ldNXRVvCMYfN/M56T5pSl52QUUUVznQcB4phmsNQtNat84jOyZQfvD/wDVXdQSpPEksbBkcAgimXUCXUEkEgyjrg1y3hK5ZEn0uXPnWjEHnjBPFdPx0/OH5Mxb5ZrtLT5nY0UUVzGxjXvGoWp+orZrE1LIubZhzyeM1t1rNe7H5/mYw+OfyCiiisjYKKKDxQBVvJxbwM59MD61T0iF0gMkud7knkcgVXR21C6yOIIWPOPvGt4DFbN8sbdX+CMbOUr9F+YVkXG24uxD18sZz6VqSOsaFmOAOprL0weYZrgrje3ynHUUqateXZFVNbLuayjAAHQCloorI0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t5/qj9atVUvf9UfrQBNB/ql+lS1FB/ql+lS0AFFFFABRRRQAUUUUAFFFFABRRRQAUUUUAFFFFABRRRQAUUUUAFFFFABRRRQAUUUUAFFFFABRRRQAUUUUAFFFFABRRRQAUUUUAFFFFABRRRQAUUUUAFFFFABVLUZ/s1pLIBkgYH1NXawvEEoW18vPzOwq6ceaSXdkzdot9kReHIilu0hHzOxzXRVUsY/LtYl/2at1deXNOT8yKMeWCCiiisTUK8/8TW1xpl2uuWWeCouI1/iHqf0FegVHNEk0bRyKGRhgg1cJcrv95MoqSaZDZXKXltFcRnKSKGHt7VarzvSWl8O6pJptww+wzsXt3Y8L7Z/z+tehggjOePWnUik/d+F7EwlfR7rcx9Tx9otsgnk9PwrZrmNVnjkurZY5UYruyA4Pp2rpx0q5r3IfP8wi7yl5WCiiisDQK53X9RFtEtvEQ1xMdgReWwe+K2ru4itYWmldUVR1Y4yfSuR8NW8t3cz6zcg7pjiEeietb0oXvJ/DH+rGU5fZW7/A6yygFtbxxD+Ec8dTVqiisW23dmiVlYyNVctGLdWw8n8q0baMRQogzwO9ZcQM9/JIVyi8K3atqtJaRS76mcNZN9tEFFFFZGoUUUUAFFFFABRRRQAUUUUAFFFFABRRRQAUUUUAFFFFABRRRQAUUUUAFFFFABRRRQAUUUUAFFFFABRRRQAUUUUAFFFFABRRRQAUUUUAFFFFABRRRQAUUUUAFFFFABRRRQAUUUUAFFFFABRRRQAUUUUAFFFFABRRRQAUUUUAFFFFABRRVW+gN1azQByhkQqGB5GRQBVu9X06zJW4vYI2HVS4z+VUh4j0thmO58znHyIT/Ss3R/COmWVuouLaO5uCdzySjdk5966qG0toP9TbxR9/kQD+VaJQW936Gd5vsY0viKwiTexl2/8AXM1nReMtJldkRpiVOD+6NdgY0IwUUj6VGtvCpJWGME8khRzTvDsx+95HML4v0Zh/x8MDnoY2/wAKnHijS8jMzjPrGa3BZWoOfs0OfXyxTza27dYIj9UFF6fZjfN5GWmv6W+MXiDPqCP5irUeqafIMre25/7aAVZa1t26wRH6oK4nxmNH0bSZryXTYHk4VEQBCxJ65Hp1pe55k+/5HfAgjIIIPcUteXaTpGoyaXbahpeo3FvJNGsnkTtvUjqOuevX8alt/Fd5pV1HZeIrTyd2ALlBlT9ccflVui7tJp27CjUuk2mj0yimoyuqspBVhkEdxTqwNQooooAKKKKACiiigAooooAKKKKACiiigAooooAKKKKACiiigAooooAKKKKACiiigAooooAKKKKACiiigAopCwXqQPqaoTalZwkiS5jB9M5oA0KK51NcW4cR2lpcTE/xbQFx65Jqy66nKSoaGFT3HzGr5H10J5kbNQPcQx53SoMdcsKpCwZiDPdTyeq7sKfwFSx6faROXWBdx6k8/wA6Vl3Gn5EQ1S1d/Ljk8xvRBmrCyzOwCwlV7s5H8qsqiJ91VH0GKfRdA1crBZyDukUE+g6VIkZXGXZvrUtFK4JCAAdBS0UUhhRRRQAUUUUAFFFFABRRRQAUUUUAFFFFABRRRQAUUUUAFFFFABVW8/1X41aqne/6r8aAJ4f9Wv0qWooP9Uv0qWgAooooAKKKKACiiigAooooAKKKKACiiigAooooAKKKKACiiigAooooAKKKKACiiigAooooAKKKKACiiigAooooAKKKKACiiigAooooAKKKKACiiigAooooAK4/WJDLqMUCsTx07A12FcZZD7RrUsn90nv6cCuvCr3nL+VNnLin7iXdpHYRDbGqkYwAKfRRXK3c6UrIKKKKQwooooAydZ02PU7R4XGH6o3dSPSuFs/Eb6OJdN1gukkS4ikx98dua9Qrz34k21m+hyz3Ea+ahAjfuCa6KMk/ceza+RhVpt2lF2kjifBE4vNZeUEsu8kE5OK94r5q8Lrf6JLBdC3MseRkDrtPWvdrfX9PmjVmm8kkZ2yjaRXbj6VnFRV0o6nDga3NzuT3lp5m/TJHWNC7sFVRkk9qwrzxDpdnE0sl2jAcAJ8xJ9BiuDur7U/GLNaWMb2un7gHmbILDHQ49fT6V5qpyfTQ9F1IpXvf0LNy8/i7Ulhg3DS7dss5HDkelenwxJBGkUahUQYVR2FVNLsIdNs4rWBcIg69ye5NX6udS8VFbL8RQg03J7v8EFU7+4FtbSSE4IGB9auVzmryNJd29qpyrg7gKinHmkkOpLli2aGkoy2qM5yzc5NadMjQIiqOgGKfROXNJsKceWKXXqFFFFQaBRRRQAUUUUAFFFFABRRRQAUUUUAFFFFABRRRQAUUUUAFFFFABRRRQAUUUUAFFFFABRRRQAUUUUAFFFFABRRRQAUUUUAFFFFABRRRQAUUUUAFFFFABRRRQAUUUUAFFFFABRRRQAUUUUAFFFFABRRRQAUUUUAFFFFABRRRQAUUUUAFFFFABRRRQAUUUUAFFFFABXjfi8HxJ4kstChZmtofnuccBTz/AE/nXpWv6nHpVhJO7hXxiMdy3sK5vwLpckFvLqN5EReXLkkt12dq6qEVFSqPpt5sym7tR7/kdzDGsESRIMIihVHsOKyvEUVrLpN2LwZhWNmJAyVOOo962q858Utda1qMWhWvmpACr3ci8fKe3P4fjWUIucvxb/U0cuRX7Gn4Alu5vD9vJdyM7EtsZjk7M4HNdnUFrBHawRwQqFjjUKoHoKnpVZKU21tcmnHljYKKazqilmYKo6knAoRldQysGU9CDkGsyx1FFFABRRRQAUUUUAFFFFABRRRQAUUUUAFFFFABRRRQAUUUUAFFFFABRRTSQoJYgAdzQA6iuY1LxRpVgGH2gTyjpHD8xJ+o4rItdb1fV3C2Wnm1iPJlnHQdj/nNaRpykm0tF1JckvV7HfZxVG41Czthma5iT2LDP5Vys+h6vettvNWPlHqsQ25/lWnbeGtMgk8wwmVvWVt2fwNW6cY7y+7Unmb2X3kcviKB9wsoZrkg4DKhCE/Wkca9dOhVobSI4yOGb36g10sMMUCbIo0RB/Cq4FS1HNFLRa9x8rvvp2MD+xUmO69uJbl88ZO0D6AVfj0yxiIKWsQIGAdoNaFFL2krWu7dh8kb3tqIAFGAAB7UtFFQUFFFFABRRRQAUUUUAFFFFABRRRQAUUUUAFFFFABRRRQAUUUUAFFFFABRRRQAUUUUAFFFFABVO9P7r8auVTvf9WPrQBPD/q1+lS1FD/q1+lS0AFFFFABRRRQAUUUUAFFFFABRRRQAUUUUAFFFFABRRRQAUUUUAFFFFABRRRQAUUUUAFFFFABRRRQAUUUUAFFFFABRRRQAUUUUAFFFFABRRRQAUUUUAFFFFAENzJ5UMkn91Sa5rQY23B2A3EsWOPwq14pmEOkz5OCwCj65qv4SRv7PWRiCW5HOfzrrprlpTl30OWo71IR7anU0UUVyHUFFFFABRRRQAV5n8SQ1zb2VgBjzph82en+c16ZXmniJmvPFOmWWBsjxIflzmt6EOeokZVp8kJPyN2C1WLVETadqIoH4L1robixtbkBZreNwDkZWs+2Qy6lPKRjy8KOfat2nVqSbjrrymdKnFc2nU5weGdHDqwsY8j1JI/LNb0MMcCCOJFRB0VRgVLRWLnJ7tm6hFbJIKKKKkoQkKCScAVhWcQuL+S8BDR/dU4xzitDUZfJtnPc8fnRp0At7ZEA5Iya2g+WMpd9P8zGdpSUfmXqKKKxNgooooAKKKKACiiigAooooAKKKKACiiigAooooAKKKKACiiigAooooAKKKKACiiigAooooAKKKKACiiigAooooAKKKKACiiigAooooAKKKKACiiigAooooAKKKKACiiigAooooAKKKKACiiigAooooAKKKKACiiigAooooAKKKKACiiigAooooAKKKKACiiigApruqKWdgqgZJJwBTq4LxdHfauy6RYMERvmncjoOwP8AOqhFydiZSsrmPphk8W62b+TP9mWLkQqRw7ev9fwHSvVQMdKo6bYwabaRWlsm2KMYA7n3PvV6rqSTdo/Cvx7v5ignbXcK5PQIXg1HVFnwZmkDgjnKkcV0V3d29nC01zMkUa9WdsCuKj1i61e+d9EhjeGMbHuZRgHnoPWnSu+ZLqtRTto33O7lljiXdI6qvqTisOfVWmbydNj89yOZf+WaH3PehdGjnZZdQka5lHYnCL9BWR4o1c6dHHpmnRk31x8qLGv+rB43cdKcIJtJXlJ9Acnbsjmb5tT1HWYbCC6NxJHg3JTiKMZ6fXAr1iCJIIkijXaijAFYfhvRk0Wz8ov5txIxeaYjl2NdDVVqqklFJWXXuEYJNy6sKKKK5jQKKq3d3b2cZkuJVjUep6/Qd6xlu76/IktgLa0HJklGGYd8DtVxjzPt5slux0WRnGeaWuN8LvDfyXV8k9xPtkMaPKegwCce2a7KiceV2vcIu4UUVk6nq9npkLSzyE4ONqDJJ9KixRrUVy1hqGoaqVnt4Ps1pkgGcfO3uB/9f1roY1aIHzJS2e54qnFrclSTLFFFNLBerAfU1JQ6is651K0tgN8yknoF+Y/pVY6m0i5trWaUf3iu0U1FvYTaRtUViGTVZR8kMEOe7tnH5VMbe+khKtdhJM8MidKrk7tILmrRXCS6Z4jjG+HV1kdeQjIAG578VnJ4l1TRrhIfEFpi3brdwqSq+mcf/r9qv2LezT8kJSvfoemUVFBNHcRJNC6vG43KynIIqWsSirfTta2s06pvMaFgucZxXlGjzXnjSWcXt99nt4H2/Z4PlLZ9fUdq9hxmuY1Dw1YXUn2iJDbXQO5ZYTtIbrnHQ1vSlFXvo+j7Gc035rsWNL8P6bpe429uNzdWc7j+tbwGOgxXAtqmpeHm/wCJtm5scgfakXlc9MjvzxXdQTR3ESTROHjcZVh3FRNy6u44pdES0UUVmWFFFFABRRRQAUUUUAFFFFABRRRQAUUUUAFFFFABRRRQAUUUUAFFFFABRRRQAUUUUAFFFFABRRRQAUUUUAFFFFABVK+OIx9au1SvxmIfWgCzD/q1+lSVFD/q1+lS0AFFFFABRRRQAUUUUAFFFFABRRRQAUUUUAFFFFABRRRQAUUUUAFFFFABRRRQAUUUUAFFFFABRRRQAUUUUAFFFFABRRRQAUUUUAFFFFABRRRQAVx/jXUbnTdLa4tnCsGAJxz17V2FcR8QYWm0CcLj5SrE+gBrWik6kU+rRnUvyu3Y6HQ78alptvdAgs6/Njs3etauI+HilfD8APXc3867eqxEOSpKPZkYeTlTi27u25xPjd0NgIWOGLBh+db+iQCCzQDGDzx+X9K4bxYwudXgtXYkAgbVOMcZzXomnqUtIQ2c7cnNbzi40I/3nqZxadZ+SLlFFMkdYkaRzhFBZj6AVwnWPorzrStQ1LXdWlnt53t7CL5R8gIf8+/evRRwK2q0ZU7c27V7dV6mUKim3ZOydrhRRRWJqFcFaRCbxldThuIrcADHXoP8a72uJ0GPdquoXRLHIAJ7Zyen5V0Ube830izOo7JebRu2gBv5nBGCpH6itmsjSpRN50igAbyOK16irul2SFSWjfdsKKKKyNQooo6UAZN4fNuYYRyuctWsBgYrKs9stzLKCDjgY9K1auT0SIitWwoooqCwooooAKKKKACiiigAooooAKKKKACiiigAooooAKKKKACiiigAooooAKKKKACiiigAooooAKKKKACiiigAooooAKKKKACiiigAooooAKKKKACiiigAooooAKKKKACiiigAooooAKKKKACiiigAooooAKKKKACiiigAooooAKKKKACiiigAooooAYzopAZgC3ABPWn1najp8V+irIXVkO5HQ4Kn1Fc++jashAg1uUIP+ei7j+ferhFSeskvUUnZaJs7GiuGOj6+3J1zBA4wlRPoOuucnxA4wccJjj8DWzoJP+JH8f8AIzVRv7L/AAO1vZzbW0swXcUXIXOM1kaOiWlu89zMonnPmSF3Hy56D6VxuqaGInhivNXvplYcorZJP0pP+EV+3oqIs9rFna5lfJZfYVqsPDku57vezsS6jvZR2Ot1HxTo2nIWmvoiR/DGd5P5Vwmo+NdVvpFh0DTJmDHHmyRE+/HYfjXXaX4M0PTtpW0E0gIO+Y7jn6dP0rsEjSMYRVUegGKzTox6OX4Fpyeu3keWaZ4Lur5/tXiK8kuJW58lZOB7E/4V6ZZWlvYwLb2sKQxLnCIMCrVFZ1a0qm9kuy2HGCTv1CvMvCyJeeJdXvJ3ZriFzHGj9UTpke3+PvXptcLr3h++m1EanpF4La6KhZQx4cDpxjnoOvpRRdm1dK6auxyV0dzmlrzpb/xgSY20q2BBx5m8fn97+ldXbWl+6qby9O7HKwqFH51Lha+q0FzPT3XqX7m7htgTI/I/hHJ/Ks95b68jP2ZRbqejSDk/QVoQ2cEPKRjd3Y8kn1q3SvFbasbTfUxU0a1MgmuN9zKP4pWyB+HSteRFkjaNh8rAqR7U+ipuNKx5TbweIPCokt7O1XUbEvuTAwy+owP/AK9aI1PxXdYWHSoYM8l3bp+Zr0WitnVi1rH3u9xNO+5k2FpchFe9uWlmI5VflUe2B1q99mgxjyY/xUVYorJybd9vQFFIAMDA6UhAYYIBHoaWipKKzW6k53yA+zmovsFsWLPHvY9S5Jq9RTuBUgs7a3LeTBGhPXC9atgY6UUUgCiiigAqvd20N5BJb3EayQyDa6N0IqxRQB5do5l8I6kdKuJHk0y5fNo5GTGT/CT37CvUc1n6lp1rqcBguog6dj3U+oPrXFbdd8OHbGG1TTxgKpOJIx/n8PpWyipJcvxdV39CZStvt3PRaK5S38T2kigy291AehEkXerq+INNddyzk+2w5/lUunNbxav5ApJ9TXuIIrmF4ZkDxuMMp71yukL/AGbrN1pkZP2VkEsSZzsPcVLqHia1tYGeKGaZ/wCEBCATR4ftbqW4m1W+VUlnULHGB9xf8/55raNOUIyclZNaX736GbkpNcrvZ6/cdZRRRXKbBRRRQAUUUUAFFFFABRRRQAUUUUAFFFFABRRRQAUUUUAFFFFABRRRQAUUUUAFFFFABRRRQAUUUUAFFFFABRRRQAVSvhmMfWrtUr7/AFY+tAFmH/Vr9KkqOL/Vr9KkoAKKKKACiiigAooooAKKKKACiiigAooooAKKKKACiiigAooooAKKKKACiiigAooooAKKKKACiiigAooooAKKKKACiiigAooooAKKKKACiiigArI1+A3Ok3kQOC0Rxx6c/wBK16rXgzbTjGf3bfypqTi01uthNXRw/wAOJi+jmI/8spWAPqK9BJwK8o8B3Ag1K9smwobLrk9T6D9a9TlBMbgZztOMV2Y2HLV9UmceDnzQa7SaPHZc3Xi5FZvlViwyentXsMCGOJEPVVANeOaBpN3B4gee5jK5yw57dq9oHSt8baMKUU7rluRhm5VKja2dl6BXCfEDUGtNKFvE2JrlxGMcfL35/T8a7uvOfiLbObW1u1BZYJfmAGeD3/SuTCxUqsFLa51V5ONOTW6R1+g2H9m6bb2pKlkX5ioxknmteqOm3kN/ZxXMDZjdePUex96vVnVlKU5OXxX1HRjGMIqPw20CiiisjUD0rhPD8gjg1Fzgbc5JP1ruz0rxDUdSWzs9Qtwx8yaQDHGcZOa6KKvGa8v1RhWkouF/5v0PSvCjeZpiy84kdiM/XFdLWVoluLXTLWLGCIwTx3PJ/nWrUVnecvUdBWggooorI2Cq904jgduemBj1qxWVezD7RBBjO5sn2qoR5mkTOXKmy1YxeTbouMHHNW6QDAApaJPmbfcIR5UkFFFFSUFFFFABRRRQAUUUUAFFFFABRRRQAUUUUAFFFFABRRRQAUUUUAFFFFABRRRQAUUUUAFFFFABRRRQAUUUUAFFFFABRRRQAUUUUAFFFFABRRRQAUUUUAFFFFABRRRQAUUUUAFFFFABRRRQAUUUUAFFFFABRRRQAUUUUAFFFFABRRRQAUUUUAFFFFABRRRQBUzc+YfljKZ4IJzj3qKS1kmBElw6g9ozitCiqTsS1fqVoraGLBVBuAxuPJ/OrNFFJu5QUUUUgCiiigAooooAKKKKACiiigAooooAKKKKACiiigAooooAKKKKACiiigAooooAKKKKACiiigBCqnqAfwqJIIYwQkSKD1woGamopptdRWQ0qp/hH5U6iikOwUUUUAFFFFABRRRQAUUUUAFFFFABRRRQAUUUUAFFFFABRRRQAUUUUAFFFFABRRRQAUUUUAFFFFABRRRQAUUUUAFFFFABVG/5jH1q9VO9/wBWPrQBPD/q1+lS0yL7i/Sn0AFFFFABRRRQAUUUUAFFFFABRRRQAUUUUAFFFFABRRRQAUUUUAFFFFABRRRQAUUUUAFFFFABRRRQAUUUUAFFFFABRRRQAUUVgeKLjUbXRrqfSYfOvkCmKPbu3fMM8ZHbP/16AN+iuT1qfW18OLNp8KnVTHGWjwDhjjcADxxzVbxdfa/ZaHFPotklzqBZBJGVztXBLEDPJyAPxoA7WivPPEepeKLeHRTpGnxzyXBH2xXU/uzhTjqABy2c+gqTxFqPiW18Q6Vb6Xp6T6VMyLdylc+WCxDHORjC8/X8qAO/qrfHFtL/ALprjNb1LxDbeJ9MtLCw87SpVH2mYxk7CWIPOeOMGqWpXniw+KWs4LO3XQxFv+0Ecn5fXPXf2x0xTSu0iZbMhuNKmFjbapY5+1QOzMF/iGSD+ldxoeqRarZrOnyuPlkTPKt71ieFm1cEx3kMa2YTMT5G4nPOf1NcndWHiDRdXv8AUrGGE2ZYuYlIAcY7jrmu2bdSThJq6bs3+RxU/chzrV21Xf08z0JCG1Z/mBwoGPwrdrybwhr82of2nNMYlvWBaCGQ4HQ4HrjOK6HS5vEkvhJ5bmGNde8qXYjBQC2Tsz2Bxj26Z71z1Vay7I6aUlLma7ncU2RFkRkcBlYEEHuK86S58Wv4Ka4Nui+Iu0QVRwJMcgnGdmT/APXqbXtQ8UQeHLC403T0k1Z2jFxCwBCjaS2OR3AH0P41gmap3Oo0vRrPS3ka0EiLIOYy5Kj3ANbNcfrl3r8UOlNptnFJJLMgvFb/AJZqR82OfrzVXXtT1+18R6RaWGn+dpk5xdT+WW2cnOSD8uAM8+taTnKbvJ3fcmEIwVoqyO6orjNS1TXIfFGn6daaYsulyxGS4uyp/dkEjGc4z93jrzUXhzV9cv8AWdWtdR0v7LY20jLbT7GXzhuIByTg8YORUFnbmvJrzwXcT+IluxIotDL5pGemMcV0fhPV9b1RtSGq6V9h+zzGOD5WHmAZ5yfvDpyODVTQdU8TzeGr661DSlTV4mkFvb/dEoABUnn1JHUZx71tQrunrHVNGVWlGorSPQVAAAHQcUteZQaz4sh8HXGpXejRnWo3AjtI1Lb13KM4Vic4LHj06Vc1/VtftvCMN9Z6ezau6R+ZAsZkZCfvEKB1Hp2/CsTRKx6DRXBeLdc1rSNHs7rTdIe/u5WVZY1jZjHlcklV56jHtWT431LxdZ3elnQrITW0uPtOItxU55B5yBg9fbrQM9TNZcMIa+knPYYArC8Vajq9gLY6farLG5xMx6p/9aprS81N9RihW0QWZQM8x+n881tCMuVyS02M5vVLzOrorirS98RP4rurWexjTQ0i/c3A6s2FPXPqSOnb8aj8LX3iK71PVY9ZsVtrOOTFmwx8y7m6kHnjb6ViaHc0VwXhjUfEl3Pq66tYRwQxNmyYLgyDLdeT2C+nWjQ9S8Rv4cvLzUdPH9qxmTybYLt3AAY785OfrQB3tFcLZaj4hPg438+ng64Inb7LjbzuOOM9duDipNR1HXY/CQv7ewzrJijY2oQnDFl3DGewJoEdtRXCeJdd1XR/DltqFvprXd8/liWEIfkJXLEgc8Hj8ag8X+INb0mXSV0zRzeLdvtnO1j5fTjjpwTyeOKBp3PQqK4TXte1Wx8R6Vplpppms7ojzrjy2YRjJB5HAwMHmrP9sal/wl/9j/Yv+Jd9k877Tsb7+cY3dKAOyorhbTxDfzeMLzQn04izgiEi3eGw2VU49OpI69qreGPEuravr2p2N1oslpY2jOsVywb94Q+AM9DkZPGaAPQ6K4rwnruoa3a38l5prWUtvM0casGG8AdcECo/Duq6/deH7y71PTFh1GHzBDCqkecFUFTg8jJyKAO5orj7XVNYk8KnUZNKK6sIXP2PplwSB15wcA4684FVLrWdfj8JR6lFo2/WGVd1lg/KS2CcdenOM0ISO7orzzWNc8Q2vhiy1C00jztVlZBNaeU7bMg54ByMHHJrv4mZ40ZhtYqCR6GgZJRRRQAUUUUAFFFFABRRRQAUUUUAFFFFABRRRQAUUUUAFFFFABRRRQAUUUUAFFFFABRRRQAUUUUAFFFFABRRRQAUUUUAFFFFABRRRQAUUUUAFFFFABRRRQAUUUUAFFFFABRRRQAUVxV/4vtLLxPaeHXt52uLldyyjG0cE8857VoweILebxFcaCsUongtxO0hxtIJHA7/AMQoA6SiuOsPF1hfa9qGiRxXCT2EZkmkkQBCAR93nJ+96Cq/hXxnYeJkv5LSGdI7I4dnAw3XlcH2oA7miuM8P+LrHxBol3rFjFOIrYurJMoVtyqG7EjoRVWx8aWl14Tk8Sm2mWGMNuhGC2Q23jnHWgDvaK4K88a2Vr4Ui8TG2uGtpAuIht3gltvrin6341sNG0C012e2vGtropsRYxvAYZyecDj35oA7qiuS1fxVYaUulNPHOy6k6pCUUHbnHLc9PmHTNN1bxXZaVrtjok8Nw1xehTE6BSoySPmyQR07A0AdfRXF3XjLS7XxLF4bkW5+2ygFXEeY8kZAJBz09se9JpPi211TxJqOgwwSiSyTc0rY2sQQCAPqaAO1orltF8S2urajqmnRxyJPp0myTcBhhzgg/gazvDvjOy1601S6t4JlXT2bcHGC4AJBHpnB607dQO6orh9D8ZWGreHrnXhFPDbWxcSK6/N8oB4x16j8anuPFtjH4XPiVI5mtNoZUIAcgvsHGfWkB2NFcTr3jHT9C0Kz1q7inMV0I/LjjXLZYbsemQMnk9qd4l8ZaV4cisZL77QftoJhWKPcTgDP/oQ/OgDtKK4bxT410zwzfWVlepO0l2flMa5Cjpk8+uB+NaF34ltbXxLZ+HpIpftF3A00cgA28bjg9+imgDqaK5GXxZpsfiaLw0ROb+RCwIQbBhd2Cc56A9qbo3iq01bXNS0aKCZJrD77uBtbnBxg560AdhRXNaH4k0/XLa7ubIylLWRo5AyYOQM8etVtK8W6XqeiT65C0q2UBbeXTDDaMngZ9aAOuoriLTxjYX/hq68Q2kUzQW6OTHIoVtyjOOpHcVjQfEK0Pg6PxPPaSojP5RgVgTv3YOCcZHU0AeoUVxniDxbZ6JoEGuSwTyQTiMpGoG75xkZ5x0p3iTxZZ6Dp9jqEsUssF5KkabB83zAkHB9hQ3YTdjsaK4rxb4wsfC82nw3cU0jXshVfLAwoBAJP/fQpda8X2Wka9puiTQ3Dz3xAV0TKrk4GfbPp0oGdpRXHS+LLOLxVD4ZaGf7VLEZFk2jZ0LY/IHn8Ks6Z4jttR1vUdHjhlWaxCl3bG1s+nOaAOoorkPD/AIqs9d1TVNOtoplfTnCO8i4DHJBwOvBU9ahs/GWm3mmapqUUdwYdNkdJl2rubaM5XnBB7cigDtaK4y18Y6XdeG5fEcQnNnECXTYPMBBxtxnGeR371LP4s0+Dwz/wkjJObLYr7Qg8zlgoGM4zk+tAHXUVxms+MtL0jQLfXpxO9pcbBEsajexYZAwSB0B79qj8R+NdJ8OwWE98Zdl8Mx7FBKrgHJGenI6Z60AdvRXJ674q07Q9S07TrsTebfvsjZFBVeQMsSRgZPbNVr/xlplh4it/D86XIu7jbscRjy8t0Gc5/TFAHa0Vyb+K9NTxInhtvOF+6b1Oz5D8pbGc9cDPSrVr4hsrrXrzQo1l+12kSyyEqNhBAPBz1+YdqAOiorl9L8T6dqmsX+j25l+12X+tDJheuOD35p+i+JLDWBffZjKv2Fyk3mJjBGemM56GgDpaK57wzr9n4ksTfWIlEIkMf71dpJGM8ZPrXQ0AFFFFABRRRQAUUUUAFFFFABRRRQAUUUUAFFFFABRRRQAUUUUAFFFFABRRRQAUUUUAFFFFABRRRQAUUUUAFU704QfWrlUr37g+tAFqL7i/Sn0yP7i/Sn0AFFFFABRRRQAUUUUAFFFFABRRRQAUUUUAFFFFABRRRQAUUUUAFFFFABRRRQAUUUUAFFFFABRRRQAUUUUAFFFFABRRRQAUUUUAFFFFABRRRQAVR1EZtJR/s1eqlqJxayn/AGacd0TJXT9BmlZFjBuOTt9KvOAVOQCMdDVLS/8Ajyh/3auSkCNyTgAGqqfE/UIfCvQ5TTNKsXvbm4e1jMgbAJHTj09a6xFVFCqAFHAArI0NWFsWdcOzEk9Sa2a0rSvLfSyMaEUo37thRRRWB0BRRRQAUUUUAFFFFABRRRQAUUUUAY+rnekcOSN7AHB7VqRII40RRhVAAqoYQ935p7LjBq/Wjl7qj82ZxXvN/JBRRRWZoFFFFABRRRQAUUUUAFFFFABRRRQAUUUUAFFFFABRRRQAUUUUAFFFFABRRRQAUUUUAFFFFABRRRQAUUUUAFFFFABRRRQAUUUUAFFFFABRRRQAUUUUAFFFFABRRRQAUUUUAFFFFABRRRQAUUUUAFFFFABRRRQAUUUUAFFFFABRRRQAUUUUAQNbQNOtw0MZnVdqyFBuA9AeuKUW8KzGcQxiZhtMgUbiPTPWpqKAKsdpbRTvcR28STyDDyqgDN9T1NLb2ltaqy29vFErnLCNAu4+pxVmigCrBaW1vCYIbeKOFs5jRAFOevApY7S2it/s0dvElvgjylQBMHqMdO9WaKAauVWtLZ7f7K1vEbfAHlFAUwOnHSlntLa5iEM9vFLEMYR0DKMdODVmigCrNaW07RNNbxSNC26IugJQ+q56HjtTpLW3lmjnkgieaP7kjICy/Q9qsUUAV/stv9o+0+RF9o27fN2Ddj0z1xQlrbpPJcJBEs8gAeQIAzAdMnqasUUAVYbS2gllmht4o5ZTmR0QBnPuR1p6W8CK6rDGqv8AeAUAN9fWp6KAKkNlaQW5tYrWGO3YEGJIwEIPXgcc1GmnWUdktgtpALNV2iDyxsx6Y6VfooAqTWVpPbC1ltYZLdQAInjBQAdODxxTbuws71UW7tIJ1jbcgljDBT6jPQ1dooAoXWm2N5NDPc2kE00JzG8kYYp9Cac9haPepfNbxtdohjSYrllX0B7VdooApGws2vFvjawm7VSgm2DeB6Z61OkEMcjSJEiu33mCgE/U1NRQBUtLK1s0kS2t4oVkcyOEQDcx6k+ppsen2cVq1pHaQJbMCDCsYCHPX5cYq7RQBRh0+ygtWs4bO3jtWBBhSJQhB6/KBjmo49K0+KyXT0sbcWaDCweUNg79Onc/nWlRQK3UoXmm2N9bLa3dnBPbqQVikjDKMdODxVia2gnRUlhjkRSCquoIBHcZqeigZWuLS2uShnt4pSn3TIgbb9M9Kc9vDJKkrwxtJH9x2UEr9D2qeigCubW3adbkwRGdRgSlBuA+vXvRHbQRSPLHBGkkn33VAC31PerFFAFeK1t4ZJJYoIkkkOZHVAC/1Pemw2drCkiRW0MaSkmRVQAOT1z61aooCxRXT7JLZrVbO3Fu33ohEoQ/UYxTmsLNrX7G1pAbXGPJMY2dc/d6deauUUAUZtPsp7ZbWWzt5LdMbYniUoMdMDGKdPY2lz5Xn2sEvknMe+MNsPqM9OnarlFAFK5sLO7kjlubSCaSI5jaSMMU+hI4pZrG0nnjuJrWCSeL/VyvGCyfQnkVcooAptY2b3SXjWsBukGFnMYLqMYwG69z+dKllax3Ml2ltCtzIArzLGA7AY4LdT0H5VbooApQWFnb3EtzDaQRzy/6yVIwGf6kDJpYLG0t/N8i1gi805k2Rhd598dauUUAVbS0trKLyrS3igjznZEgUZ9cCrVFFABRRRQAUUUUAFFFFABRRRQAUUUUAFFFFABRRRQAUUUUAFFFFABRRRQAUUUUAFFFFABRRRQAUUUUAFFFFABVK9OFH1q7VO85VfrQBaT7o+lOpqfdH0p1ABRRRQAUUUUAFFFFABRRRQAUUUUAFFFFABRRRQAUUUUAFFFFABRRRQAUUUUAFFFFABRRRQAUUUUAFFFFABRRRQAUUUUAFFFFABRRRQAUUUUAFUdTx9jmz021eqhqnFlPzj5aadmhPYNK5sYOn3e1S3zBbaQnpiqmhszabbs3Ug/zNP1f/jxlHHOP51pNe+15kQlaCa7BpAxZx46ZP860qhtgBBHhdo2g49KmqZ/E/UKStBegUUUVBoFFFFABRRRQAUUUUAFFFFABSE4BNLVW8JED4OOOooSuJuxBp7NL5krZwzYAz0rRqrYoI7aMD0z+dWquduZ22JgmkrhRRRUF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b0Ahc1eqledF+tAFtPuD6U6mp90fSnUAFFFFABRRRQAUUUUAFFFFABRRRQAUUUUAFFFFABRRRQAUUUUAFFFFABRRRQAUUUUAFFFFABRRRQAUUUUAFFFFABRRRQAUUUUAFFFFABRTSyg4LAH61BbXVvdKWt7iKZQcExuGAP4UAWao6mQLGfOMbD1r588RaB8QdP1TWLbw/JJd6VqbFzJLcIpgLZ3BcsCuMkcDpjvXsdpYjRPDEdje34d4oSj3MzY3McnqT6nAoQGtoBzplv9D/M0zXnC2oUnlmwB68Gq/he7t7nTkEEySbCQdrZ71l+KNWtrS+0+0nmjiLsXJkYAAdB1966bXresjkUv3F7fZOwtf+PeLAwNg4/Cp6868LeJJ9X8Ravp/wC6aztETynjOc59+/8A9auvbWtKW4Nq2p2YuA20xGdd4PpjOc1hJ3bN6fwq+9ka1FRySJEhkkdUQclmOAPxqtaX9negm1u4JwBk+VIG/kak0LtFV7m6t7SPzLmeKGPON0jhRn6mvI/D/jHUNR+IWq6E0kEmnQpmHYoyCAv8Q68k0AeyUVALmAkqJoyQcEbxxU9ABRSEgDJOAO5ppkQMFLqGPQZ60APoryv4paZ4jubO0vvDV7dJd2smWtIX2rOp9eRnHp6ZqL4bWHilp7/WPE9zPHLcnZFYGUmOIDGWC5IXOMYHv60Aes1kapIP3UI+9I22tFLiF38tZo2frtDAn8qxLuUDU4xJOEjUZw5AGa1pRTlrstTKq2o6bm9GuxFX0AFPrgPF3ihtHbTfsZhnFxcCKQBgTiu78xVVS7BcjucVkaJWJKK47xv4mi8L+H7jV9izshVIo9+A7E4xn6ZP4Vp+GNWGuaLYakUWNrqESFFbcFPcZ9jQM3qKrm6twcefFn03ipS6hgpYbj0GeaAH0UhYKMkgD3oJAGSRigBaKAQRkUm4YzkYoAWigc00MpONwz9aAHUVxMfjLT38WyeFRDcfbY0DmTaPL+5vxnOehHbvXahgehB/GgBaKQsB1IFQvcQRuEeaNXPRWYAmgCeigHIyKKACiiigAooooAKKKKACiiigAooooAKKKKACiiigAooooAKKKKACiiigAooooAKKKKACiiigAooooAKKKKACiiigAooooAKKKKACiiigAooooAKKKKACiiigAooooAKKKKACiiigAooooAKKKKACiop5UgikmlYLHGpZmPYAZJrx3wh4o8Q+JvEl39lW3/4R23mdRcPCwMqjIUI3QnOD7D8qAPZ6KK5e18V6Jd61NoUF+r6lDnfD5bDGOvzEbTj2NAHUUUUUAFFFQ3BlEMhhVWlCnYG6FscZ/GgCaivmWH4sa24TRRo2fEYufKZCuY/vcjAOenfpjmvplclRkYOOaAFoopGO1SfQZoAWiuI8DeK08W2l5cpatbi2uWgwz7t2ADn9a7egAooooAKKK4rwl4sg8S3GpwRW0kLWE3kuXP3jkjI/LvQB2tFFFABRRRQAUV5P8R/GmpeDrrTpo9MFzpMhxdzBSWTkDAOQAcdM9TV/4d+JtV8VxXmoXOnxWumGQrYuM75ACQd3JHHAyOM5oA9JooooAKK4PxV40tPDmqaTpc1tNNPqUojQpgKmWC5JJ9TXeUAFFZGuazYaDYvf6lP5FqhCs+xmwScDhQTWjbTx3UEVxC26KVA6NgjKkZB5oAmooooAKKKKACiiigAooooAKKw5tf0qDVYtHkvol1CUZSDPzHgn6DgdD/WtygAooooAKKKKACiiigAooooAKKKKACiiigAooooAKKKKACiiigAooooAKKKKACiiigAooooAKKKKACiiigAooooAKKKKACqV4MhfrV2qV70XHrQBbT7o+lOpqfdH0p1ABRRRQAUUUUAFFFFABRRRQAUUUUAFFFFABRRRQAUUUUAFFFFABRRRQAUUUUAFFFFABRRRQAUUUUAFFFFABRRRQAUUUUAFFFFABRRRQB8lazpU3i34r6rpQ1O6s7QopkETkEhYkBAGccmmrp9z8LvHemWthdyXNjqOxGSU4yGbac44yDyDj+tVNQ8QSeGfi1q17DYSagWJQww53YKKSRweR/jW9aafrfxB8b2GuXOmXWl6bYsjr5+TnY24BcgZLN1x057jkA5Lwn4e1Dxl4u162Os3lpY291JLKI5DkkuwAA4APXnHaug1u5sLrxA3hzUrjUp9L0mARAwgsxYAbmbbnODgZxxXT/BrT7uz8S+KZLi2miSSX5GkjKhv3j9Cetaeq6frPhLxReazpmmHUbK/y0scQ+ZD1bsTnOTxwc00B514T1iLRPEsB0W21EaXJxciSNjgckcc9/8AOa2bHQY/H3iDUL3Vp7j7N5rraqhwFUHgfkK63wN4j1S81l7IeG2tLaViZZZMggD64yOe2a5uG51/wh4h1GKLw/JqVo9y00ciDAAYZG0Djvz9DWkeW/vbGMlK1o2Tv6jPDmlPoZ8fWujC5Wa3twsDBsSLwx+XHOeuD16d6818I2vgDVNIMWvX95Y6vudnuNxKtzxjgjoRkHng817Z4bXxVYxeKdaTRQt/cNHNbQTf8tBk5Xg5yq9Bnqa8z8WTt4usZ4LX4f3Nlq2Ud7lISMHjI+6OorGxcb3l6/oRfFjV2s9R07wrNfXb6LZ28XmtHtaSbjOckgHjGM8Drg4rldO1fS7DxRpV54RGp2pMqRzR3JVgVJAIyDyCM5B+oPTHot94I8R+ELvQvEWn2v8Aak1nCkdxbqpkfd8wIAGcqFIUEdMA44zXa2fxD1XVbiC10jwbdo7zok008R8uJc8k4AwR15I6UymcjpXhm8+KOravf63qk8VlaXLW8EMJHy47AHIAAxz1OTWd8PtGi8OfEDWdMS8cRW1nIv2kgBlG1Tu/DP6VraRrmp/DXWtW03UNIuby2vLgz272y5DE9wSOeMDHYisvwzp+u+JfEfie/m0W6sDqGnzIizRsqqxACruYDJ4H6ntQM8712HwlZx3Qstf1fUbs8xssQSLf1yxbBIz6fhmvqr4Oazda14Rt5Lxi8sDtB5hYkuFxgknvg4/CvC/B+ur4Z0e50eTwbfS61KkgeXyeXBzt7Z2jPb617N8EdPvtN8LPDf2s9rMbp2EU8TRsFwvOD+NAFr413Etv4HvvKkZPMeNGKnGVLjI+hrxy++HGoDwiniaLxDdvepZreCNmIATaGIDZzkLnH5e9et/HLjwPd/8AXaL/ANDFeXXvxAu9R8Hw+G9P0HUBez2cdqJQuVZQoDEYGSCufwOaAOZ8davda/4U8JakZJY9SDyWzTLIwLlSAGPucA59Sa9C1Gxvfhv4du7067dX2p6p5UIeTJCYBJKkk84Jwa5rxh4Q1HSfC3hXT47W5vJ455JpxBEW2Fipx7YzjJ9K9t+JHhqXxD4b8m1j3XkAEkSnqcDlR7mi7C7PBtUl8OWumpeaXqeoprcZBM0rHMx6np2/yc9+jtp73x3qmnWN3dSw7Yv3hjO3IAJyR3P+NdoPHU1tpy2t54W1GO9WIKV8jMZ4xkHrjj9K5pm1fRNcsfE7aFNLby2+ySKBMmPOecDoSPX198VSWlwtfrYq+NvB1l4bk0MWU9w6veoGEr7uhHIAHHX9a5fxXJb6x8R7+y8T6vd6VYRrttijHaOF29cgBhlifWu58bXur+K9R0SKw0HUo7OK6SRppYivGRyR2AweTj+VReOPFfh+fVLqw8T+DbuY20rRwTr1kQ8Bg3ykA8YwT+dSByfibwXpVp8P7690zxJNqdraXKPCiSZiRiwQqVBxnD5zgH8Dz0/gn4d6TY+HE8RNrF9aTXGnuZZA6hIw6EE4AycZyBnqB3xXJeF/BOsz+F/FTR6fc20F2qGytZgQ77H3/dI54wAe/b1B/wAJLqPiDwSPB9joeoLfWsA811+6UjOSCMA5OANvqQOaAPL9e/4Ri1hKWGq6vqN4hzHO8axwj6And6elejeILi8m8PeDPGMrzySQ/wCjTEMTxHIwUk/3mAOT39atWXiW0Hg2fQdN8GX66gbYW9xcRW2cybcMzEDdknPB9cdq9U8PeF7u/wDhNHod1avBetDMUinTayv5rumQemePzp3Hfocv8XNYOvah4a0HTZpAt8Y7kyRk5CPwpOP9klvYVxGoeI7fxT4lnsb7xLPo2h2CGK2Me8tNsO0E+5ySSewAx3G98D/DeoTa7Nq2sWtwFsrcQ232pGUq3QbQf7qhh07+tZMumwfDjxTqLa7op1PRb5G8mQRBwoL5XluNwxgjIPQ+mUIveE/Ex0PxQdD0vWptZ0q5hISWUsphYKzfLn0wOnHNYHw68O6/4xs71IvENzaQW0oOCzOHcg55DD/Jr0Pw9r3hvVL6OPQfBc0DyRyKl6YFAibY3pnPp1B5rY/Z+srmy0PURcwSQs13wsiFT9wc4PalcV+hznh7X9bs/A/iy0kvJLi60l/s8Mqk70X7hIbOcAAkdx+Vcp4W8P2OsWdhfWfj9rTWQwd4pz918/dAZgSfzzXWeDdWOhp44vG02S+jF+BJb4wWRmcZIIORg8jHSvN/Ex8I6stvH4P0nU7TWhMCEBbrnvljtwe4xj+TGaNz4Pn1L4q3ej3Gs3IlfMz3iJtdt0QcgDPA5K/QYrppba8+GvjzSEfVbu60y9Co7TyHGCdh3DP8JKtWbrn9r+C/Guma9rUVzNELeITXEDbhKwiCuM8AfN2OM9e9d98Qls/iB4DbW9PsbgT2jl4vOixKFBG8ALnII56449qAMPxvd3Hi/wCJOm+HrGeVbWxP+kNGSACPmkJx7AL9frXnXi7TvC9nqV9LdeLdQ1K9csVNnACEOT8rOXw3bpjpXq3wl8P6nPpGt67eSO19qkTwRBxtY4BG4+nzcfhXn3w91rTvB6XFhqXhW7utcaZlQrEGL4Awoz0wR1UH1ouFz1j4Caze6joV3aXc7TJZzbYXf7wUjO0nvznr646AV7vXg3wOS68vXZru0ktZJrvzDG8TIBnJwM+le80AFFFFABRRRQAUUUUAFFFFABRRRQAUUUUAFFFFABRRRQAUUUUAFFFFABRRRQAUUUUAFFFFABRRRQAUUUUAFFFFABRRRQAUUUUAFFFFABRRRQAUUUUAFFFFABRRRQAUUUUAFFFFABRRRQB8sTeLPHeveLdX0PQbmFYoJJUBaFVEKKSMliCc9BnueQBVLRvEXxJvdSv/AAnDdW76hblmkuZVUNEgIBw2MEEkY+Un5u3ax8N3kPxZ14PkHdcr6ZXzBj9AK6TwA/mfFTxW3zfccfMc9HQf0oAreDfFviS01DxBoviC/jmutPs5JomKKcMo3feAGRg55rm9C+JXiGPwNqmoTzrcXkdyltBNIgzHuBJYgDDEds8dOvSnMSfiT4uO3B+w3AAJ/wCma+lZ3w0OhDwJrCeJif7Lmv0jDIpLRybAQw2jI7evcYwTkA6/SLP4pS29lqlrrdjeQzKJFjaQEFT/AHvkHY54Pb1rynw7beKX+IupLZXdouvRyTF5JQAknJDYGCOhzj2rTnstK8Maxoc/hXxXNfM93Gpth1VWOCeOOeQQRnmug03ULHwz8XdWudbZraJjKYpWBwCwBUnAOQVyPqRQBu6v4y8Y6lrFt4T0aazTVY4QL24QDBlAywBYYAA44HXOMVJpnibxn4O1+w07xa32yyv3EaToAQrMQMhgBnHGV9Dn0rktHurHwz8Tn1e+uEj0u+Elzb3KhmR1lBIPAz1JB9D7V0XjXxDZeM/F3hrT9B8y8FpcrLLNGh2gblJ69gBknpQAt54m8d+IfFWsaBoNxDBHayOQzIq7EVgB82DyePfmrfg7xx4hsNQ1fw74nkU6hbW7yW7sFzvClwCRwQRgjisPwbr2meHPiN4pm1i9jtUleVUZgxBPmAgd+cf/AFqzZXk8Z+PtY1yxCnTdPtnJmXIDKsTKvPHLHJ+gPXHIBe8D+J/iLrcLvYJazQxt++vbqNVyPQtxnGc/hWzqPjDxR4v1+70vwzfWWm2lmxDXEsqjfjIzkgkgnONo9M10fwOh+1eCLuDOPNmlTPplQK8H8J6L4Zj1TU7HxjcXOnzQECIAkKTn5gflJz0I7EE+1AHsnhb4kappt5qWi+KIknubC3eVbi3Kt5gVN2CQcHIxg8decds3Rb/4oeKoBrmn3FvaWmD5MMm0CYA44BU578nHTisd9K8DxJf23hi4vb/U5bCfZglkA2HIOQMnAOAM133gz4ieGrLwfZQ3t+sFzb2xR4NpZyVyOOMc44570AcD4B8S3Xhn4ea7qsEUc1yuohRvPy7mCDPHWur8Ow/FCZNP1QazY3dpdlJXiYoQqHk5woxwf4DXNfDJdCk+HmsQ+IpvJ0+e/EZkGdyvsQqVwDyDz0xxzxmuK17TbXwnLp8vg7xXPfXUshTyIWyRx1wOCD0wRQB65rfjLxP4h8TXuh+EJ7W2isjh7iXZ85HDD5weN2RwDnbnOKm8MfEHV9J1i58PeMAk13FG8kdxbBTvwpbaQuB0BA4HPB9a8W0Twvo8XinU9N8a30tg8WXjO4KspJzktg8EHI/yK6+68J+AGe5g0XxDdzaqYHa1jQsybwhI+ZU9j/F3oA37DxB8S/GRn1Lw8YbHTAzCFZBEd2CeMspJPbPA4qT4Jtqh0vxaYVj/ALVNxkB8bfNw34dfwrZ+E3jbw/Y+D7awvtQgs7i0MiskjEFgWLBh653du9eWaVqV/b+EPFt3o7y5nv0DyRISVhIclvVRjvxjNAFrWvEvxC0SF7y+8R2JeOYK1sssJckZ42qvT1HB9q+q/CeqnW9B0/UmUK9xCGcDoG6H9Qa+Tl0zwBY+BpLoXkd3r09oMK0hLRzMOQEGAMHufTrX0j8Kv+RI0b/rif8A0JqAOe+MvivU/Cul2M2lyJHLNcbWZkDfKATjBBHNeYeItc+Kfh21j1/UZreO1YhWtlWNljz0DDGfxBJ7Zrov2j/+QPpX/Xy3/oNS/E3xlot54HbTrHUbe4urlYkMafOVAIYk+n3aAM3x18QdZiuPDM+jCCWLUrVXazlRXSSRmA2kdRg8ZyOR9aXVPGnjPwhpdz/b0dgt9dsi6fErJiEc7zheoHy43HGT1I4rjNd0+fStR+HljO2XRIXK7cbS0wYj8MgfhXX/ALQmlTPdaRqrxSyWEYMM5T+D5gfwyCRn2FAGbeeM/HPhWW1vdX1TTdStWlEcttC0TMvGSDsUEHAODkjI712HjHx/rN5rdt4b8GRRyXs0Qkedwp2ZTfgbvl4UgknPPHWuOv8Aw18KY1+2jXrhYgMfZ4ZS5J/3dpb9cVT8LTWng/4kSyanI9rY3Ft/o0s+eY2A2Fief4SDnoRQLW/kYnie28XQ+MfDY8WXMdxJ9pi+zvHsC7fMXPCgc5x1FdxJ4n8YeOPFV/pfhy8j0m308OD5mMtg7cscE5Leg4H64/xL8Q6Trvjfwy2l3iXYtpo1kaMHaCZFIAPfj0q74h0XwNrOq3mq2XiqTRb/AM9/tUbA5EgPzFRweTk5BIPagZnfEtvHsvhCJfEMdvFbQ3G2doypec5GxjsyAOvp0HFegeFY/iTDofmtNps0X2BfsUJAEmSo28gAZA9Tj69a8ek1HVtS+G1+t9cz3dtbajEtvPLkkrhsjJ5xnb16ZxXc/EPxlZ3HgDTrPRtVQ3LLClwkTsHVFTBBHUfNt6/1oA5m/wDFXxA8Osbq+1+wkmGWkspJoWcD0KAf+gn6V6JqXxB1qw1/w1NMsMei6vDE5QgYRmwrDf8A7JYN9MZrze90bwBp3g17lb8X2tyWylFExDLK2P4AQAFyeueh6muy8a6BFqnwn0nUcSG5022SSMIucqxVXz7Y5/4DSs7iZ1vxT8Y6vo+raRo3h+WH7bd7jIrqpxkgJyeBn5vyFcvf+M/FPivW77S/DF1Z2VnZkRyXcrqoZs8kE5OMq2NoPFZHwgt5/F3iu48TajboUsoI405+UShFUEDPoGb0BNcN4P8ADXh6bXtW0rxbcmxuIWPlyGcRISCQRlhznIIPcUxnt3gHx3qtxrF34a8QNDLqMQbyJ4FBEhVSSDt4PAyMD1zXFaJ4x+JfizT7ibRoLURwOd86IgYnAOwByQePb8a6jw7oPgLRNft20TVmu9WEMslukdwJUOEYEEqMZwScZzxVj4Au7eE7/cDhbp9mR22L/XNAEWk/FSd/At5rl3bxvqFvcfZlRVIR2blSeeBjPft71laTqHxUubO2123a2vLS6cSLZgRghCeOwIXAx94nnJ5ya5b4ct4ePgzW4vEchj0+e/jRWVTvD4yCu0HBwD0HTP0rK8RWk/gIW934e8ai8iacBbWGcHAAzl1DEMO3TvQAzxF/wk4+Kwljggj1h3V7WNn3R7fLwozx2BB6c5r03R/G/irSfGVpoXi0W0cVyoAZAoHzZCuCPVlxz6njpXP61feT8UfDV7qbC2d7SFp/N+XY7IwIPpycV1nxu06HVNCtvEem3Ikl0+TAlt33DaSOdy9CrAHP1oA1vH3jHVbLxPpHh3QXi+03DD7RuiD7QSMdSO2SenbmuR1/WPihBLfXZax0yygaTy1leBQ6jgbS+ScDBycA/pVX4UC+8Q6trPjXUoTLcwRFbU8hS+0ghR14UAf8CPfpxHgfSdC8Uz6lfeLteeO7RuI5ZRGTnktluvORtHT8qAPoT4VeMLzxVZXqahHELuykCM8RBVwc4PHHY9OK9Wr52+AhtvO8SrZBjZi5TyGPdMvt685xjrX0TQAUUUUAFFFFABRRRQAUUUUAFFFFABRRRQAUUUUAFFFFABRRRQAUUUUAFFFFABRRRQAUUUUAFFFFABRRRQAVSvBwv1q7VO76L9aALSfdH0p1NX7op1ABRRRQAUUUUAFFFFABRRRQAUUUUAFFFFABRRRQAUUUUAFFFFABRRRQAUUUUAFFFFABRRRQAUUUUAFFFFABRRRQAUUUUAFFFFABRRRQB5bpvgq4svHt/wCJ/tcZtrmPasODvBKqDk9MZU16lRRQAUUUUAeazuLDxMx80jzCCeM8EZIrq9OVpb24nLBkDYTHpXnfxGgnt7+2v4/9WV2MfSu98JxsNKhldixkG7nrXpSUHQU/tL3bHm2kq/L9l+8dMDmiiivNPSCk4FLRQAhUEgkAkdKWiigBMDOcDPrS0UUAcJ8R/D914n8N3GmWbxJO7o4MpIHynOOAa6fRLJtP0qws5CrSW1vHCzL0JVQCR+ValFABRRRQBS1FtlrIQwUkYBIo09ClpChJOFHWoNXBa3CA4LMBmtJBhFHoK0+x8zL/AJefIdTGRHxuUHHTIzT6KzNQpoVQSQoBPUgdadRQA0Kq5wAM+gp1FFABTHjSRSkiq6nqGGRT6KAGoixqFRQqjoAMAU7GKKKAGLGiszKigt94gdfrUcdtBG5eOGNXPVlUAmp6KAGSRpKu2RFdfRhmlVVVQqqAo4AA4p1FABjAwKYY0LiQopcdGxyPxp9FABRRRQAUUUUAFFFFABRRRQAUUUUAFFFFABRRRQAUUUUAFFFFABRRRQAUUUUAFFFFABRRRQAUUUUAFFFFABRRRQAUUUUAFFFFABRRRQAUUUUAFFFFABRRRQAUUUUAFFFFABRRRQAUUUUAFFFFAGTaaNplleXF7bWFvDdXB3SypGAznuSffJz60620jT7W+nv7eyhiu5xiWZEAZ/r69K1KKAMkaLpgvJr4afbC6mQpLL5Q3SKeoY9/xqonhnQksXsF0iy+yO29ovIUqW/vHjr79a6GigDk9L8HeHNKn+0WWjWcUwbcHEeSp9Rnp+FWNb8L6Hrrq+p6XbXMijAkdcNj03DmukooA5y98MaHf2EOn3Wl20trAoSJGTmMDptPUdPXmnaL4b0bQpJZNM06C1kl++0a8kemew9hxXQ0UAfN/hvwKNR8beI7rX9GaSwld/s7TKQrHzOGU57gZ+h96950zRdN0qzNlY2MEFsQQ0aIMMPf169616KAMzSNKsNGtFs9OtY7a3UlgiDuepPrWXrfhTQdekWXU9Kt7iVekjLhvxYYJrp6KAOe0Xw1ouhZOmaZbWzHq6J85HoWPOPbNZLeAvCj3Zu20KzaUtuOUypP+7939K7eigDDXw/oy2D6cul2YsnO5oBCuxmwBuIxyeBz14rI0vwP4Z0q6S7stHt4riM5R+WKn1GScH3rs6KAOY8ReFND8SiP+19OiuWjGEckq4HpuUg49s1Fong/w9oUwn03SbeCcEkSYLMueuCxJHUjjscV1lFAHDX3gDwpf3ovbjRLZp8liVyisT1LKpAY/UGtuz8PaPZWlxZ22m2sVtcDE0axgCTjHPrW9RQBwFr8OvCNqSYtCtuc53ln75/iJruLW2gtIUgtoY4YUGFjjUKqj2A4FT0UAeE/HTSb/VrDSo7GynuylwS6woWIGO+Og967/SvA/hnT2jng0O1SYbWy67yrD655+ldvRSsK2pmXek6feXcF5c2cE1xbnMMkiBihznIz055q7cwRXUMkE8ayRSKVdGGQwPapqKYzz6P4c+EEuRcjQrbzPQlin/fBO39K6HWfDei62kaalpltcCMbULJhkHoCOQPaugooA4618EeGLSSKSDQ7JHiIZG8vJBHQ5NU9R+HnhPUp/tFzoluZd5csjNHuYnJJCkZ/Gu9ooAzItK0+HTv7MjsoEsdhT7OqAJg9Rj3yTXNaX4C8LaU9w9no0Cm4QpJvLSZU5yBuJ29e2K7iigDgLT4deEbSR5ItDtyzggiUtIOfQMSB+FdnHY20dkLFIES1EflCJRhQuMY/KrlFAGRomi6doVqbTS7SO1gLlyiZ5Y4BJz34H5Vk674O8PeIJvP1TS4bibbt8zJViPqpBrraKAOM8P8Agjw54ebfpulxRylNhlcl2IPXlieuT0rb0bRNN0O0az02zjtrdmLsiZwWIAJOevAH5VsUUAcWngbwzHYy6eukQC0mkWSSPLYZl6HOc8ZNZ+mfDbwnpl19rt9IjMwk8xDI7OEI5GATgAfSvRKKAOW8T+FNF8URJHqtmsxj+5ICVdOckBhzjirdj4f0mx0ltHtrGOOwdWVoeTuB65J5J9yc1vUUAZmkaVY6LaLZ6dbrb26ksI1JIBPXrXHX3w38KX2oG/n0lDMxLOquyo5OckqDjPNeiUUAYWieH9J0Hz/7LsIrXzyDJ5Y+9jOPyyePet2iigAooooAKKKKACiiigAooooAKKKKACiiigAooooAKKKKACiiigAooooAKKKKACiiigAooooAKKKKACiiigAqjelgE2Y696vVTu/4frQBaTO0Z64p1NX7op1ABRRRQAUUUUAFFFFABRRRQAUUUUAFFFFABRRRQAUUUUAFFFFABRRRQAUUUUAFFFFABRRRQAUUUUAFFFFABRRRQAUUUUAFFFFABRRRQAUUUUAFFFFAFLUbKHULZ7adco35g+oqW0t47W3jgiGEjXAqxRVcztboTyq9+oUUUVJQUUUUAFFFFABRRRQAUUUUAFFFFAGddsDcQR46nNaI6VkSYfVI+vyIa160looryuZwd3J+dgooorM0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d1nK49auVUuv4frQBaXoKWkHQUtABRRRQAUUUUAFFFFABRRRQAUUUUAFFFFABRRRQAUUUUAFFFFABRRRQAUUUUAFFFFABRRRQAUUUUAFFFFABRRRQAUUUUAFFFFABRRRQAUUUUAFFFFABRRRQAUUUUAFFFFABRRRQAUUUUAFFFFABRRRQBjwr5mpyuAMIuD9a2KxtOLtd3ZYcBsD6Vs1rUe3kkZU7a+rCiiisjU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3IyVq1Va4zlaALA6ClpB0FLQAUUUUAFFFFABRRRQAUUUUAFFFFABRRRQAUUUUAFFFFABRRRQAUUUUAFFFFABRRRQAUUUUAFFFFABRRRQAUUUUAFFFFABRRRQAUUUUAFFFFABRRRQAUUUUAFFFFABRRRQAUUUUAFFFFABRRRQAUUUUAYekgi4vcuxPm9D2FblY+lj97dnPJlrYrSpv8l+RlS2fq/zCiiiszUKKKKACiiigAooooAKKKKACiiigAooooAKKKKACiiigAooooAKKKKACiiigAooooAKKKKACiiigAooooAKKKKACiiigAooooAKKKKACiiigAooooAKKKKACiiigAooooAKKKKACiiigAooooAKKKKACiiigAooooAKKKKACiiigAooooAKKKKACiiigAooooAKKKKACiiigAooooAKKKKACiiigAooooAKKKKACiiigAooooAKKKKACiiigAPT0oHSiigAooooAKKKKACiiigAooooAKKKKACiiigAooooAKKKKACiiigAooooAKKKKACiiigAooooAKKKKACiiigAooooAKKKKACiiigAooooAKKKKACiiigAooooAKKKKACiiigAqtOMsvNWarT9VoAsDpS0DpRQAUUUUAFFFFABRRRQAUUUUAFFFFABRRRQAUUUUAFFFFABRRRQAUUUUAFFFFABRRRQAUUUUAFFFFABRRRQAUUUUAFFFFABRRRQAUUUUAFFFFABRRRQAUUUUAFFFFABRRRQAUUUUAFFFFABRRRQAUUUUAZGlDa92vcTE9K16zLOPZc3J3Z3MDitOtKm/yX5GcNvmwooorM0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04+Zas1Wn+8tAFkdKKQdKWgAooooAKKKKACiiigAooooAKKKKACiiigAooooAKKKKACiiigAooooAKKKKACiiigAooooAKKKKACiiigAooooAKKKKACiiigAooooAKKKKACiiigAooooAKKKKACiiigAooooAKKKKACiiigAooooAzIiV1CVSPvICDWnVCVtl5Cf76lav1cne3oRFWv6hRRRUF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Wf7y1aqrOcMtDAtDpRQOlFABRRRQAUUUUAFFFFABRRRQAUUUUAFFFFABRRRQAUUUUAFFFFABRRRQAUUUUAFFFFABRRRQAUUUUAFFFFABRRRQAUUUUAFFFFABRRRQAUUUUAFFFFABRRRQAUUUUAFFFFABRRRQAUUUUAFFFFABRRRQBR1CKSSHMX+sQ7lx39quISyKSCCRyDTqKdxW1uFFFFI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VuPvpVqqk5+daGBbooHSigAooooAKKKKACiiigAooooAKKKKACiiigAooooAKKKKACiiigAooooAKKKKACiiigAooooAKKKKACiiigAooooAKKKKACiiigAooooAKKKKACiiigAooooAKKKKACiiigAooooAKKKKACiiigAooooAKKKKACiiigAooooAKKKKACiiigAooooAKKKKACiikHvQAtFFFABRRRQAUUUUAFFFFABRRRQAUUUUAFFFFABRRRQAUUUUAFFFFABRRRQAUUUUAFFFFABRRRQAUUUUAFFFFABRRRQAUUUUAFFFFABRRRQAUUUUAFFFFABRRRQAUUUUAFFFFABRRRQAUUUUAcJrvimXSb6W2+xCVVUFTvwWyMnjFcjL8UoE+7pz9s5kxj9KxPiPDcLrNxOIZNmxArjoeBXNab4K8Q3sMd0LICJhlVlkCkj1x1H419hh8vwnsIVKqSulq5WTf3ny9fGYpYidOLej2UU3bvseln4hy/ZWvP7KKW+4BS0vJ6Z4x7iqMvxSTC+Xpje+6T+WBXPW/hPxMiQ2txpsVxbRFyqtOoALDHUNnjANU5fA2vyXTj7Ku7bu3eYNvXpn1oWDy/mteFv8f/AASI4vG8uqmn5x6/cd1H8SUcqv8AZj73HyjzB1/Kqs/xPWJVH9mkOfWXp+lcm/hHxJ5aCWwXbEcARSJlvc4NU7fwPrd1cYewZFA3HzHAB9gfWtY4DL3d3i1/j/4Ji8ZmF0mpL/t3/gHbp8UYzEpOmMZT1Al4/lWrD4/a5RzDpcikLvDSthcfXFeL6j4c1mwmlLaTcrGG4KqXAGeORnNSTWmq6bDDNIlxaqztFvJ4J7jH51p/ZeDkrxV77e8x/wBoYuL9667+7r9x9C+GfEcus3M9vLaiExIGBDZzziu0rxX4Wi7bUNRkuZGlARV3k55zXtVfMZlQhRrcsFZWWl7n0OX1Z1KKlN3bb1+YUUUV5p3hRRRQAUUUUAFFFFABRRRQAUUUUAFFFFABRRRQAUUUUAFFFFABRRWTrOq2+k2wmn3MzMEjjQZZ2PQAU0nJpJXbE2krvY1qK5cz6uY1kmlsLKRiSsEhL8D1bI5+lMtNcljvIbDUrcRSz/6meI7oZfoeoPsf8K2dCWtrNrdJp/8AD/IxdeKte6T6tafPt8zq6KKKwNwooooAKKKKACiiigAooooAKKKKACiiigAooooAKKKKACiiigAooooAKKKKACiiigAooooAKKKKACiiigAooooAKKKKACiiigAooooAKKKKACiiigAqrN99atVUnI8xRQBbHSigdKKACiiigAooooAKKKKACiiigAooooAKKKKACiiigAooooAKKKKACiiigAooooAKKKKACiiigAooooAKKKKACiiigAooooAKKKKACiiigAooooAKKKKACiiigAooooAKKKKACiiigAooooAKKKKACiiigAooooAKKKKACiiigAooooAKKKKACiiigAooooAKKTHNLQAUUUUAFFFFABRRRQAUUUUAFFFFABRRRQAUUUUAFFFFABRRRQAUUUUAFFFFABRRRQAUUUUAFFFFABRRRQAUUUUAFFFFABRRRQAUUUUAFFFFABRRRQAUUUUAFFFFABRRRQAUUUUAFFFFABRRRQBw3jxzZacNUi3faLY4TABBDcEEHtis7wB4uOvRyW15hbyMkggYEi/yyPT0rstagS4hgSRQyfaI8qe/OMfrXhXjDQbnwrqaaxpvFsZd6bV4hP8AdPscn+VfQYGFHEUPY1NJtvkl2tbT+vzPDxjq0a3tqesLLnj38/6/zPcruK9bVLNobt0tcN5sQRTux05I45riPH2tanpN5aiyvWhjkjYuPKVxkdOozWz4W8R2/iJbWRCVuI0bz48fdbjn6HtXIfFTzEubBkVCHUrz16/yrPDUJRxNKlUgtE7ppa7/AH+Rriqqlh6k4SfTVN6bfcdh4p1m40Pw/DfwMkkxMYJdOJMjk+3rWz4b1cazo8GpNH5PmBtyk8AgkHn04ri/HFvdyaXYGaIvpsO17sQn95wMcZ4xWpdXOmy+DLs6SypaLAyKucbCeoOe/wA3P1rKrRi6N+W83Ua5lsl2fT0NadV+25ea0VBaPdvuijbeIdR17XGsdOVYbCEnzrgEFmA/unkc8e9b+tWEdvZrcvuultcyeXMocHAOTwOvvXC/B0AW2oZwWDqAR6YNetXV7Z27CG5nijLrnbIwGR071eMthq6p04/Ald9Xpe9+nyMcOvb0XUqSfvN2u9Frt/w+5U0KC3TT7WaC3jiMsKMdqgE5Gf61s1XtGhaCP7OQYQNqbemBx/SrFeXXqe0qSlrq3vuenRgoQjFdEFFMWRGztdTt64PSmtNGoBaRAD0JasTUlooqJZonYosiFh1AYE0AS0VzqXk7eI5LIv8AuFtPMVQB97cBmuirSdNwUW/tK6++xlTqqblb7LswoqtcXdtbECe4iiLdPMcLn86sKwZQykFSMgg9azNRaKrLd2zOI1uIi5JAUOM59MVNJIkSF5HVEXksxwBQA+iqdrfWl3kW9zDKQMkI4JH1FXKGrAFFFFABRRRQAUUUUAFFFFABXEar8/i7Rkc5RYZXRSeN2Ov1xXb1zXiTSZdSjgmtJRDe2ziSFz0z3B9jXThZJVFd2TTV+11a5hiE+R2V7NO3ezL1zbTrem+hCSMluY1hY7cncD97nHSuY16+i1Hwi2pRR7DhJIw/BRg4HHv1x6/jVZr+4ui0OpW2r21zs2vDaqHjkHPIIB69+fxqe3tbvWZLeCSwaw0a1YFYZOJJiv3cj+EZ/OvSpUJU/ZynooNPm6cqbbV9m30tc894iFTnUNXJNcvW+226S63O8hZniRmXazKCR6GpKKK8VtNu2iPWV7ahRRRSGFFFFABRRRQAUUUUAFFFFABRRRQAUUUUAFFFFABRRRQAUUUUAFFFFABRRRQAUUUUAFFFFABRRRQAUUUUAFFFFABRRRQAUUUUAFFFFABRRRQAVSuP9atXaoz/AOuWgC8OlFAooAKKKKACiiigAooooAKKKKACiiigAooooAKKKKACiiigAooooAKKKKACiiigAooooAKKKKACiiigAooooAKKKKACiiigAooooAKKKKACiiigAooooAKKKKACiiigAooooAKKKKACiiigAooooAKKKKACiiigAooooAKKKKACiiigAooooAKKKKACiiigAoNFFABRRRQAUUUUAFFFFABRRRQAUUUUAFFFFABRRRQAUUUUAFFFFABRRRQAUUUUAFFFFABRRRQAUUUUAFFFFABRRRQAUUUUAFFFFABRRRQAUUUUAFFFFABRRRQAUUUUAFFFFABRRRQAUUUUAFFFFAGHr93FZW0Ms27abmJRtGf4h/TNaV7aw31rLbTruimQqw9j/WvNPGXi86TetZC1hmeMpIm/PBwCD9ea5hvibqCKv+gW/wB0ZLbuvr1r2aeXYmdKEoQ1u2ndbNK3U8mpmFCFWUZy6WtZva9+hreB/D9x4f8AFd/busjwG3JjmK4VgWU9fXt+FR/FS3uLm90xLa2luGAYsiITxnuR+NV1+JF8NhbTrcq/K4cjIpx+JN2ieZLp0SqWwqhjmvT5MY69OtKldwjZ+8td9fLc4Pb4L2NSjGpZSu/heh6Lrty0Xh9kihkNxcQeVFEiFjuZcY6cdeprB8D+GbnTdMvrfUUVPtZ5jVgxUYx16d/euTPxSkBONNQjt+8NWI/iTcSxyPFp8TiNNzYkI28471y/VMXGnOEaVud3b5l0d1bU6PrmGlUhN1H7qslyu2u/Qt+HrdvB2vT2d2VWxveYZ+i57A+npUvxO+0zS6dDZRSTzAO7LECSq8cnHrzVJPiTbXVpI0umgzxEOiNJ8p5x1x15pIPiYJCQdLVXxwfN/nxW8aOKdaFaVFucdJapc2mj/wAzn+sYRUp01U9yWq0endf5HqPhtt+i2DbCmYEJU+uKi8T293daPcw2OTcsBtUMF3cjIyfbNc/4L8UHX3nhNvHCIFBAQnGOmK7S+immh2QTGGTcpDgZwM88fTNePiYzp4puUVFuXNaWq1d9bHrUJ06uGXLeUeW2l1ey6XOJ0OaGKzv7eSzW01GK3/fRqm0EBTgg5IP1qn4U0S1v/DkE88ZlmljbZ5rkhOSBjB4FbFtpE9rNqt7dTy3DywFEZ9oyuCcYH4Vj+FtAmfQrVDqN3DDKjGSEYHUnIHGRXdKreNWUatm3C8td7PRO1/6scUadvZxlSckua0bR7rdXt93qZlnrl/H4as1A3TS3n2RGZu3bn9PwrV8W2suk2Ftqdr9ngmtpE8wRjb5gLAbR69e9dLL4bsm0X+yI96RL8yPn5lbOQ2fXP6VQ/wCEYe5ns5dR1Ga7W2beImAClh0P/wCumsTQdVzTUVztyWvvLtbbvuKWDnyKMk5PktF6e6/z+4SByfG04OSBp4xz0+cf4121Zq6bAupvqQ3/AGh4RCefl25z09abpFnNY2vkz3cl04YkSSdcHoOa8qrKM4Qs1eMbNed2erTUoyldP3pXv8kcjrVvcadq1zq76euoWbwhXXI3QgDnAPUd67bT7iC7s4J7b/USIGjG3GBjjjtWTqeivfvMG1K7igmXa8KEbcYwcZBxkZ/OtextIrG0htIQRFEgRcnJwK1rVYzoQTknJWVlfbzVrX9DOlTcasnbR9Xbfye9vU4DwLp1k8upX+xZJ/tboC65MeDnj65Bq74lZLvXtG0u4XdaSl5XUnAdlU7QfXnt7101jpUNjbXFvBJKond5C27lWbqR6Vn6l4cttR0+3tJ57gyW5DR3Af8AeBvXNbPERlXjKU3ypJLd29210vJ6mXsZRpOKirttvpfXb5rQxfE8EVlqWhXFoiwz/ahERGAu6M/eBFeg1zlnoMEN1FeXFxcXlzCu2N52zs+gGBn3rQ03TxYefi5uJvNkL/vn3bfYe1YYipGcIpz5pRvrrrd7L031NKEZRk3yOKk9rrS3Wy018vI06KKK4DtCiiigAooooAKKKKACiiigAooooAKKKKACiiigAooooAKKKKACiiigAooooAKKKKACiiigAooooAKKKKACiiigAooooAKKKKACiiigAooooAKKKKACiiigAooooAKKKKACiiigAooooAKKKKACqM5/fLV6qM/+uWhgXh0ooHSigAooooAKKKKACiiigAooooAKKKKACiiigAooooAKKKKACiiigAooooAKKKKACiiigAooooAKKKKACiiigAooooAKKKKACiiigAooooAKKKKACiiigAooooAKKKKACiiigAooooAKKKKACiiigAooooAKKKKACiiigAooooAKKKKACiiigAooooAKKKKAE70tFFABRRRQAUUUUAFFFFABRRRQAUUUUAFFFFABRRRQAUUUUAFFFFABRRRQAUUUUAFFFFABRRRQAUUUUAFFFFABRRRQAUUUUAFFFFABRRRQAUUUUAFFFFABRRRQAUVg6pr1npc4hu/MQtG0ittyGx1A961rScXVvHOqOiyKGCuMED3q3TkoqTT5Xs+hCqRcnFNcy3XUsUUUVBYUUZooAKKKKACiiigDxPxn4e1DUdcuLm3tWlTy0KlSOw9/pXIx+E9XvIn2WjbSCyksBnHavpqiveo51Up01BQXupJM8WtlMKtRzc3q7taHy5F4N8QiJmjsCGHGGdc8+nNTHwF4keQhrRMY+95yY/nX07RWks+rPaEV9/8AmCyeje/NL8P8j5v/AOFcayUGBADnoZP51b/4VxqqoAJYWYjklsAHP+FfQtFZvPK978sPuf8AmUsppWtzSt6r/I+crj4f62kixxRwOjDlxIAF+uefyrPj8C+It7AWahcldxmTBx3655+lfTtFUs9xC+zD7n/mZ/2LQ/ml96/yPIvhp4f1PR57qW+tjBHIgCgspyc+gPFeu0UV5OKxMsRU55JJ+R6mHoKjDlTb9QooorlOgKKKKACiiigAooooAKKKKACiiigAooooAKKKKACiiigAooooAKKKKACiiigAooooAKKKKACiiigAooooAKKKKACiiigAooooAKKKKACiiigAooooAKKKKACiiigAooooAKKKKACiiigAooooAKKKKACiiigAooooAKKKKACiiigAooooAKoz/wCuWr1UZyBMtAF4dKKB0ooAKKKKACiiigAooooAKKKKACiiigAooooAKKKKACiiigAooooAKKKKACiiigAooooAKKKKACiiigAooooAKKKKACiiigAooooAKKKKACiiigAooooAKKKKACiiigAooooAKKKKACiiigAooooAKKKKACiiigAooooAKKKKACiiigAooooAKKD0ooAKKKKACiiigAooooAKKKKACiiigAooooAKKKKACiiigAooooAKKKKACiiigAooooAKa7rGjO7BUUZZicAD1NOr5l+PGp3DarouivdPa6dOA87qcA5faSfUKMnHvQB9AprujyOqJqtizMcBRcIST6da19679m4b8Z255x614FdfCXwrqVuBo2oSRXMWD5sVwJcnjqO34YrzTXPGs1n8To9WOm3SrbZtmtsEPKgDLnHfOdw+g9M0mwPsqivI9Q+J1jp2jadqt1pl9Cl9K0axSKFdVXq3uORV3wP48HivUr6zXS57WOBd8Ush++uQORjg89OaYHp9FFVNQS4ksrhLOVYrpomEMjDIR8HaSOehxQBI1zAk6W7TRrM4ykZcBmHsOp6Gp6+RfDFlq+mfF+xtdcvlv73ZJ+/DMQFMLkYyBjjtjHJ+tfXVABRRRQAUUUUAFFFFABRRRQAUUUUAFFFFABRRRQB4/qUGoeJdYv7YXMUKWbGOKBn2lgR97gHIP+Fb+razc+F9EtUuAZrzAG7YWTryCRjGAa09f03RtTDz3FwkM8KlfPjl2sn1wecehri7q5ur7wMtzd75WhuFYSsPmdA4Abn64r36M41oUo8qcIyipLZ3em/VPd7P8zyKtJwlOV7TlGVpb6adOluh6PFrdi9gb9pTHbg7d0iEZPsOp/CoNL8R6Zqk7W9tOTMAW2MhUkDrjPWuP+IEX2pdG8uYR2T3IDyhdyqTjaSPzrVs9BlN9Y3U+rQzPaszIkcCJkEY7VgsNhvY+0lKUXK/Kt9u+nf0NZVcR7RRjGLSS5n/AE9PxOb0q+i8Q+KbhnlulEEii3URkKAoyQ3pyK0L7xJaXXiLTo0vnitIy4kOGQM/YH2yBVjwfJ9lTxHKUDGO+lfjqcDOP0/Wuc1u/m1Hwq+p3d7bgzOojtY0Xs/3dx5zjJrsioTqxja0IxjFarRzXpq+vrqck41IU5STTnKTk9Hqov10/wAvvPUNV13TtJeNL2fyjIpZPlJzj6Cl0rW7LVZJYrZn8yMAsroVOPWuc1CNLjxL4fdo1aPyJWUFc4O0HP8AKpZ1RPG9syjaz2DbiP4vm7/lXnrD0eRJ83O4SlfS2jfTzsd7qVeZtcvIpJeetut/Mo309w2g+IZPPeZo55EXc33FGOB6Yya6i21O3gttNilcma5jQIqgknIHJ9B71w12Y/8AhHPFBGVX7ZKeeefl/rWd4OguNB1K2GrN5gvoFFtcFyVTodnPQ9P8mu1YaFSnK+luV2WjfuXaX5nJOrKnOKTu5XV3dpe91/Lc9M1HXrDTpvInlbzQu5lRCxUepx0qNPEWmvpsupJMWtomCuQpypJA6fiK5/w7DHHq+ttfp/pJuWaOSXoYeNoGfT/CsTQdOg1K/wDE8Nvj+z5iI08v7m/BOR9Dz6VyLDUFH3nPmUYye1mna6Xnr95vGtWlLeHK5Sit21a+/wBx6Vf6lbWFoLuZj5Rxt2jJYnoAKpahrttYXDQSRXDbFDSOkeVQHoSa868PXcutXGl6PcRMDpW57kMOCU+WP/Peuok1YX9/qto91HZ29muxmOCz5HJwR0H65ongo05NSvZXd72XLeyez3f6CeLlKHNHd2SVrvm6rdbf5nZ2d1De26XFvIJInGVYd6wta0m81G6heLU57W3VCGSI4JbsaofD2Nk8OW24Y3M7D3G40nijxRBpTLY27LJqMrBEQnAQnGCxPA6isfYShiXTpLnabS0v/wADQ0lVjLDqdV8qaTdm191tR3hm8u1Op2V5cfafsMm1JiOWXGefcYrI8Mg6zZ21y2s3C3JdmlgWbP8AEcDB6DAH6103h2zttN0rZ9qScMWknmLAgsfve2K4vxfpmnWcFne6S0cF7FMqxCFv9ZuPT/P0rqpypTrSgmlKTioy5U1dKz06JswqxqKnGTTajdtczTt016tLudT4o1/+y3t7O3KfbbjlN/3VA7k5Hv8AlWloYbZK8mqLfu5ydmAqewArh/EOn2tx4105r9v3DwEoG4UsuTgn9fy9at2kFna+LwNNeKO3js2a5SM/KOe/5qaiNCm6MUn78oSk9L6K+l+mw3Uqe2cn8EZKKV2t7dOu/U6a4vpJvEFtp0LHZDE09xg468KPzOcVy/iOTVNIhudRbW0PluDFbbQNwJHB/A56f410fheISR3WqsAJL6UyA9xGOEH5DP41zvjfS7Cazn1hLsx3MQV42RwQWHA/p+VOg6dOvCEktElK8b3d7teXb5GmIU5UpSjfq1aVrK29/wATvxdpHYrd3LCJBEHcn+HjJrifC2t3eqa3fLOskduYlkgjbpszgH8abqFjrOvaTpRWS3UMiS3CTL99uCMgdvbjrVPT/wC1l8XTC4ktUEVqvmFVOwxA9s/dOc/rWtPCwjGqm4OXvK1/h5f1f5HPUxM3OCjGfKrO9viv0vtp+Z6jXFeI59Ttb/T5IrpEs5LmOJolX5myecn0wDXUafewajbJdWzFonztJUjODjv9K53xaT/xKgDgG/iB/WuDBrlxMIyin71mpL5bHbiWp0JOMul00/1Rd8W3sun6Fe3MMnlyogCt6EkD+tZ2gWRaSG7j1y4u0C5eFnBBYjv3Hc47V0uovZrAUvmiEEh2ES42k9cc/SvObqDT7bxLpEehogmZna5Fu/yiMAfe5wO/+cVrhuSVOUNpu+rimrJbXeq9URiVKMozSulbRSaer7dfmbwnudZ1m+tYbyW2tbEKhaHGXkIyc59OlXPC13dSpeWV9L5tzZzGMyYxvUjKn+dYWiXlvpniPXLS6kWFppFnjaQ4DLjJ56cZ/n6Vc8FMbuXV9TUnybq7PlZHVV4z9P8ACtKlO1OS5EoqnCSdtbu3Xru/6QotOopKTbcmmru1lfpt2L2tz3lzqVtpFlMbfzIzPPMv3lQHGF9yeKqaXd3thrk+k3s73FuYfOgmkA3ADqCR17/l71X1G7j0vxhb3F2RHb3VoYFlY/KGDZwfTt+dVZvI1vxTO1nLvW2094mkRgRvYkAD8CfxFOnBKmo8icZU5Scrappuzv02St/mZTbc3LncXGaSV9GvTz3JYX1bVbG41ePUJLeP52tbdUGNqk8se5OK63w/qB1XSrW9ZdrSplh7g4P4ZFcX4c1O2tPCDx3EqJNaxyRSRswB3ZOBj3yK6TwXbS2nh3T4Zk2SeXuK4xjcS3PvzUYqCUai5UlCajF21tZ7972TNcNe8ZczfPFt3fW62XS2xj2kNxq+qawkuo3UKW8yxxJFJt2jaOcYpvh7XDawarHql6JIdOnEYumHLAnGDjOTmqWm6QNT1fxAbiW4iX7Qq4hk2gjbxn1OD+tSeLdIttK8HXVlZAxxB0ZtxyWO9ep/L8q35aUnGm7XkqaSUVdXSu7/ANbmfvq81e0XNttuzteyt2/yOutde0+7iuJreV5IrcgO6xsQSfTjn8KgsPEmm314LGN5UuWBZY5YmQkYzxkelZnivVj4a0a3+xxoHZ1hj3j5UGM5P4CuRVZv+Ev0JG1QXzGORi+0fL8pJAx64+tY0sNRmpPVLXlbe9lfa36r5lVK9aHKrJuycrLTV9Nb/gzZ07W7XT9d12G5lmaUzIY41VpGI284AHAGa7bTNXsdUtHvLObzYEJDEKQQQMkYIz3Fcx4Ut86z4gvHT52uvKDkdgM4/UVl6bejQ7HxJqAiUrHeNtQdCxwB+rCrq0adRWipe0UIdVZ3SVrW8+4U5zpv3muRyl01W73udLD4psmu4bSeG7tZZm2R+fCVDHsK6tiFBJOABkmvENVuhef2JM+uJfSyXkTmFFChB/ujkY6c17bIyKjFyAgHJbpisMZhoUlFxvq5Jpu+qt5I0wledS/NbZNO1rp/NnkXhowa7C8k+v38dy8zBYVudmBn5QAevHp6165ChiiSMuzlVC7mOS2B1NeUeMrTw5/ZUk9otsLxiDAbcjcWJHYf54r1DTxILK2E2fN8pd+7ruwM5rXHOE4KdNWhzW5XFJppd1uZYRSjOUZO8kr3Um/wexboooryD0wooooAKKKKACiiigAooooAKKKKACiiigAooooAKKKKACiiigAooooAKKKKACiiigAooooAKKKKACiiigAooooAKKKKACiiigAooooAKKKKACiiigArPnI89K0KzLlc3CUAaY6UUDpRQAUUUUAFFFFABRRRQAUUUUAFFFFABRRRQAUUUUAFFFFABRRRQAUUUUAFFFFABRRRQAUUUUAFFFFABRRRQAUUUUAFFFFABRRRQAUUUUAFFFFABRRRQAUUUUAFFFFABRRRQAUUUUAFFFFABRRRQAUUUUAFFFFABRRRQAUUUUAFFFFABRRRQAUUUUAFFFFABRRRQAUUUUAFFFFABRRRQAUUUUAFFFFABRRRQAUUUUAFFFFABRRRQAUUUUAFcX4usvDmtrDo2uSQebMd1ujS7H3HKgqfXnGO/oa7SvM/HvgCz8XzW9093LaXcC7FkQbgVznGPqTzQB4f4y8GN8NRaa9oOtzLKJRGY5sbm6ntgMvAyCK2bSc6h8YNGupkTfNaLKygcBjbMeM+9dfZ/CG0+3W1zqmtXupRQNuEE/KseODkng45Heuj8Z/Duy8S6lDqsd7c6ffRrtaaA8sO30I6ZFAGR8UIEude8IRSQrNG1+A0bdCMrnPr64716/c3FvZQPcXEkcMMYyzucBRXndl4CSCPRvO1W5uJdNumufMl+Yyk44OTwAAK7LxJo8Ov6Rd6XcMVjuE27gMlTnIP4EA/hQBfsL601GAXFlcxXEJON8Thhn047+1XK4/wP4Yj8JaR/ZsVy9wvmtIXZdvJxxj8K6PUrY3tjdWqytC08TxiROqEgjI9xnNAHz1eNj46WQ9Yj/6TtX0lXzyPgzm4F03ia+N0D8s235wPrnPTivdtJszp2n2tm1xJcNBGqGWQ5ZyB1NAGhRRRQAUUUUAFFFFABRRRQAUUUUAFFFIzBVLHoBk0ALRXKt4t0JRk6gmM4+43+Fb9pe217ALi2mSWI/xKc1rOjUgryi0n3VjGFenUbUZxk1uk72M640DSbmd55tPgeV+WZk6n1rVe3heA27RIYSuzy8fLj0xUFhf2uoWwubWUPCSRvwR069a4LVPExi1YRWuqQG0ABl/clzHjqAQOc4/CumEcRXapc0ny7Rd9LfkZVHSopz5Ur7tW1O8i02yitWs47WJbZs7owo2n8KrWGi6bp0zTWlnHFIwwWUdv6VpW80dzCk0Tbo3UMpwRkfjUrEKCzEAAZJPasZV6yck5y1+JXevqaKjSfK1GOm2i09CKOCGIyGOJFMjbnwMbj6mstNC0mN2ddNtQzcn90Kz38VaZ5zxQm4uCmQzQW7uoxnPIGD0PStG71m1tFiLi4bzEDqI4Hbg+uBx9DW0I4qFnFVFzWta+umnroROVCV1JwfLunbQ1TFGXV/LXcgwrY5A9qaYIjMs5jUyqpUPjkD0zXPWvijS7i8jsRLKlzL9yOSF1J/MVsahqNnp0TTXdwkSAZ+Y8n6DqfwrGdOtTaUlKLa0vdbmsJU5r3Wmr9NSWSztpYpIXgjMcp3Ou0YY+p9TRPaW9xGkc0MbxoQyqy5AI6cU1761jtVu5J0jt2UMJHO0YPTrUNjqljfsy2l3FMyjJCNkip5qi6yXK/uaHaD7O6++5BqGiWGoXMdxdQCSSNSoyeCD6jvV2wsrbT7dLa1iEUKZwoJP6ms/Udf0rTZfJu72OKUDJTkkD8KuW+o2lzZC+jmH2bBPmMCowOD1+lVKVZ00nzezW3YyUaKqtrl9o9+5LBZ21vNLNFAiSzHMjqMFvrWbdeH9Ku7pruezR52xuYk849RnFWbTVrG8dY4LlWdwWVSCCw9RnrWde+J9Hsbh7a4uys6HBQROecZ7Crp/WFP3Ofnt0ve3+QqnsHD3+Rxv1ta/+ZvW1vFawrDBGI4lztVeg5zWbc6Hpl1eG9ntEkuCMbznpjHTp0pbDWtO1C1lu7a6V4IiQ7kFdvfnIFNs9d0u9uPs9texSTYyFB6/T1pL28JyfvqX2t769ym6Mope64vRbW07EVjoFlY2lxaRBzDOMOGbPbHFQab4Y0rT3jljtg00ZO2RySeuQcdMj1xV/VdZ0/SfL+3XAi8zOz5WbOOvQGpdN1Sz1SN5bObzEQ7WO0rg/iBWvtsVyyqJzSlvJXSdtNzN0sPzRjyw5o7LTTrsO1PTrXVLc295EJIycjnBB9QR0qvb6Lp9tZyWcNuscUiFHK8Mwxjk9TTTruliTyzfQht2zk8Z9M9K2q5/aVYQ5LyUXrbozblpznzWTlHS/VeRHFEkMSRRqFjRQqr6AcAVhJ4b0hZGc2MTktuxINwH0BroaKIYirBtxnJN7tPcJ0Kc7c0E7bXWwAYGB0rPvbCK5juAAI5Z4jE0qqN230/WtCislJrVM1aTKtlaxWVrDawjEcSBF+g9feppIo5CpeNWKHcpYZwfUVJRTdSTk5X95u9/MlQio8ttLWsVry1gvYWguYllibqrCobHTrLT122lrFCCMEooBP1PU0JqFu97NZBz58SCRwVIG0989Kr6FqkWs2Ed7CrKjlhtbqMEj+ma2TrRg1eSg7XWtnfYzcaUpqVoua2fVFm60+zvHV7m0gmZRgGSMNgfjVuNEjQIiqqKMBVGAKfRWTqTcVFyfKtlfRGihFSckld7vqVbu0t7xPLuYUlQHIDrnFJZ2dtZR+VawJEmc4QY5qtq+pR6ZBHLIrN5kyRAL6scf4mtSq56ip2u+Rva+l15C5Ic97Lmtv1sZU+j6bcT+fNYwPKTksyAk/X1rVooqZ1ZzSUpNpbJvb0CNOEW3GKTe7S3IYoIoWkaONVMjbnIH3j6mnSxRzJslRXXIOGGRxSyOkalnZVUdSxwKjhuYJyRFNHIR12MDU88rp3d1s/QrlVrW0fQjvbO2v4TBdQJNETna4yM+tU7HRdMsHV7WxhjkXOHC/MM9eTzWvTWYKpY9AMmrjWqRi4xk1F7pPRkSowlJScU5LZtaobHFHEXKIF3tubA6n1qNrWBo5IjChjlJMi7eGJ6k1Bpd/BqdnHd2+7ypM43DB4JH9Kv1Lck2ndPZ/LoUlFpWtbdfMw4dA0iCRZItOtkdGDKyxgEEdCK2HjWWMxyqrqwwysMg/hUlFXUr1Klueblba7vYmFGEPhil6Kxj2miaZZyiW3sLeOQdGVBkfStiiipqVZ1HecnJ+buOFKFNWjFRXkrBRRRWZoFFFFABRRRQAUUUUAFFFFABRRRQAUUUUAFFFFABRRRQAUUUUAFFFFABRRRQAUUUUAFFFFABRRRQAUUUUAFFFFABRRRQAUUUUAFFFFABRRRQAUUUUAFZ1x/x8JWjVCc/v1oAvjpRQOl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TnEMh/2T/KpahuVZoJVQZYoQBnqcUAcX4Dt438OW6zRK6lnOHUEEbjVXT7GHSPGD29khjt7qzMskYJ2hg2Mgf5607w5dajpmiQ2s2jXbXEW4AKUw3zEjnPHX07VqaLpd6t/c6zqLj7ZNH5UcCNlYo85257nI/n617dac1VruUrQfNpf4u1l+N+h5lKMZQp+7eatrbbv/XU4HTp5I/A9vAhZftl39nZl/gVmOf0GPxr12w0+00+2jtrWBI4oxhQB/M9642w8NzyeFxpd0ViuQ5kRgdwRg2R0/zzWnb6xqcKmK+0a4MqDl7cq6P7jJH5VOLl7Xn9m0/fbaT1asrevUqk1TUXUVvd3a2fX0/rsbk0t4t/bwxWytaMjGWUtgoR0AH5Vz3joyvpUVrG7J9ruYoGKkD5WPNb4urs3dvH9iIt5ItzylhmNv7pFQ+INM/tfT5LUSeVJkPFJjOxwcg/0/GuCnywqU3NJK6b63V9bnVJuUJ8urtp06GnbQRWsKQQRrHEgwqqOAKZfXcNjay3Vw22KJdzHGa5tdU1e3QRXGjSTTLw0kMi7H46jPT6Vk+KbTV9UubGFdPEunRlZp4zMo8xh/Aeeg/I1pHDSlUSnJJN6y5l95ksTHk92MrpfDyvTy2J/DNnJe3M3iS/idLicEW8Tf8ALKLt+JH+ea4/wxJfate6prVxpUd7EdwiMrdgeEQEHpXpthfX9xKsU2jyW0XILtMpCjHoPwFY1pHq2iRXFjaaYtzAHd7aVZlXAYkgMG5yPWu2NbklN2SlZKHvfDG/e+5nKnGcUpc2/ve7u/NNG5p9zY+IdNin8gSQMc+XKn3WHb8K5Zo7W58bWzWK5azgcXbJwq5BCr7nn/OOJobDWdE8OR2enwpc3zbzI/mhQhbJyM4yeRVjwzY3WkIIDpW0ytunuTcq7Mx6sRgfkKiKVP2rjP3feUY8y1vo35r89BNxk4c8HzaNvlenboc3doNP1vV9S1XRWuYNyPHcDBCqFwMA8HtmtnxTcWmoeDZbiznSO3KKyA/KDg/c+vGMetbV9qGoslzBFo0rtuMcbtIuxgeAx5zjviuXuvCd1b+F7WwhdZ7i1nFwyfwynJyvPbnv6VpGpzqk5S5XGUEveurJb26WMnCKnV5I814vm01v2vbW/YxIPEK+Ita0G1S3+xeQfNYyHG75fur7H9a9I8T3Frp2m3GozW0MskSjZvUElicAZ+prnNQs77XrrTT/AGT9iW2mWV55GQsAv8IA5x+la+taVc6xq1kk6gaVbHzmG4fvZOgGOox/jVVXTc6Vn7NLm5lzXaW+/n0X+ZUHJQldc+i5fdsn8vLqyXwppC6Zo6xSKry3GZZ8dGLDp9MYFeaXE9je+MNMtray/s9oJdzvKCDIfTA47cH3r2q+kuIbdntbcTygjEZcLnnnk1xGrWF74iubJZdONkltMJWneRWbj+EY9T+FZ4TEt1p1JyspXu+a1vlu0isRSXJGMY3cdvd/XZD9fe8s/ENpqK6fNdWsNs65iP3WJOePoB+dXINXs9f0DUJbNmtz5TpJvG0o23v/APWrUvtTvLa4kij0meeNcbZEZcMce/T0rl7fw3dto+tJL5cV1qTGQRochO4Un659qySjKiuf3XFKzutU3fb53K57Tlyvmd22rbad/wADzODxHbzeGIfD72oikkdUFweEA3g7/XPrX0dbJ5cESB94VAN3rx1ry/UodUv/AA8ujv4fKXG1UD70KJjHzA5+tdhot0/2mTTI9j29hDHE0oPJkxyPyFdWYyjUg3HT35Save6096/T0MME5QdpO6sorS2vbzLfiHVotE02W9lG7bhVX+8x6D+v4VxmpeKbjSRaT3FxZTpM4EkUL/MqnuO/HvXX+J9L/tjSZ7MY3thkyccgg4/HGPxrBhsoZri2M3hZUkRlUvuQqgHcc84x6Vy4SNDkvNXfNqvL5tff/T6MT7Vu0G1pdev3P+vwrS6rrF54ru9HspYobe3RHeRkDFQVB49Sd1N07UfEGpXN/p8ctrFJYyBGudhPmZzgY5A6c/hWxp2lXMHinVNSdVFvcRRrGcjJIVQePwq7o1hPa6jq08oxHczK8fI5AXB6VVSdGMUlGLtTi/WV1f8A4YajNu95K8mvkZ+gapf6hpV79oMMd9aySQmT+Dcozn6c1jNr9xZ32lxf2rDfC5l8mdEVcKT0IYAetT3Wg6lJomtWsboLi7unmjG77yZHy57ZAxWe2napdy6LBHo62dtp8ytIzSq2fXb+propU6Lm37nLK11dae70bfd9DnrVKkYqyk2tnq27Psl2/wCGZ0aanPda/qullh5EFqpHHRiB3/GsrwSLyLwjA1ikb3DOxUS8LjeQentW5baXcxa/qWoHZ5NxCiR5bJyAOo7Cq2kW2p6J4btraK1juLyMkGMOAMM5PX6EVzT5FTUYcrb9ndX3et7/AKnQnJybd0lza29LWOsuZGhtpZQMskZbA7kCvLtHvvE2o6A2q/2hBEEV2RWhUmRV6kntyCOnavULxHltJo0x5jxsq5PGSK5vQdKubHwwmmzbPtIikXg5XLFiP5iuehVjTpzfLFy5o2ur6a3sXWpupKK5pJWd7adjifEOsXWqeEtJvo4R9qnuk2qOm9WYD8yP1rb1+98RaDYDU3uba5ijK+dD5ezbkgcHvyRWfeeGtVbwlp2nQCNb22n8xgH4xuYjB9eRWprUWua9p/8AZj6atssrqJ7hp1ICggnaBzzivSh7PmUUoOHtZXu18Lttr+KOOpz2cnz83IrWT387fqWb/WL6/v7LTdKdYGmgFzNOybvLQ44APBPPf1FN0zUNVg8TNpF/Os8X2YyxyCMKW5HJx+IqDWtJ1Oz1Wx1PRoEuBBB9neB5AuV7cn/PFZegtqc/ja5m1K1jgkFmAEjYOFXIxzn681MIUnB8ig48knq1zX1t57FVKrU7S5k+eKW9raddiWfUV1F7e7ks2vZbqRl0+zbhERTgyP25681l6ks0E91qMENvbz6ZPEjG3BAlD4DLj2yP1pYEvRe2am7tbC+04PAEnj+SSM9GHPPH8q19E8N3JeRZNYhvNOkuftEyxx4MsgwcE5PGQDj2rqhKnRSi5Wja9m3qrrotNY/e35HJrVk5pXd7aW0kl3et0/wRbvL3WbrxPc6TZ3K20C26SeYyByo7kD1JOOaXSL/VE1LVtIv5luvs8HmxShQpII4BAHvWvaaZcx+KL7UnA+zy26RIcjJIxnilfTbltV1O7wPLmtFhiwec85/U15zqU+TktC3s730vzeu9/I9JKd0/e+Nrura/gcf8PI9Wl0ENDdQxwq7+TGY9xbrnJzwM1oReKrqHw1Je3EStfpcG1CDgGTP5dOfwqj4bTxJ4e0/7AdHW4BJaJlmUbSTyG5/z/KfUPCV5c+GxaJKgvzcG7fHALnOQD9P5V2V4UpVpSm4ckpx5Wmtddb67W38zloTkoe6pcyi2007X6dDP8RXnijw/ZwXE2pxzCZwsn7lQIj19Oa9bnnS3t5J5D8kaF2xzwBk1454vk8RXltY2V3ZQRI9xGDKsgYuw9s8DvXplyt9d3l1YyQRrpz2xUTZ+Ys3GMZ+v6Vx4uDlTg7U07y1i1ZpW/q25thqi55rmm9Iu0k7q9+ltFp6HL6VL4j12D7et5FYW8pzDEIg5K+pPvVvxJ/aVgl3qR1xLa2Ufu4fs4bnHAznOSf5+1Zugt4h0OAaXJpYuoom2xTpIFG0nv/kVZ1mw1jUdcglksYpdOtCXhjeUAO+PvHv+GMfrW0oWrJfu1S1s/dd0rd+r8zNVE6buqjmrXVpLV+i29DofCp1J9Kil1WTfcyEuBtAKqegOO/8AjXR1n6ZLdzW++9tlt5txGxX3DHY5rQrycRLmqSdktdlay+49GlHlhFXb03e/zCiiisDUKKKKACiiigAooooAKKKKACiiigAooooAKKKKACiiigAooooAKKKKACiiigAooooAKKKKACiiigAooooAKKKKACiiigAooooAKKKKACiiigArPmGbha0Kz5j/AKSo5pMTNAdKKQdKWm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JGibtiKu47mwMZPqafRTTa+YrBRRRSGFFFFABRRRQAUUUUAFFFFABRRRQBmahp63pRjc3MJUEfuZSufrUelaRbaYZXiMsksxBklmcu746ZNa9FaqrJRcVs99P1M3Si5c1tf66dyGWCGbHmxI+Om5QakRFjUKihVHQAYFOoqOZ2td27F8qve2vcKKKKkYVWvLZbu3eB2dVcfejbaw78GrNFNOzuhNXVjn4tAs1u4byVpriaEfujNIXCH1APeugooq51ZTSTei2XREQpRhey1e76sKKKKzNAooooAKKKKACiiigAooooAKKKKACiiigAooooAKKKKACiiigAooooAKKKKACiiigAooooAKKKKACiiigAooooAKKKKACiiigAooooAKKKKACiiigAooooAKzpv+Ppa0aoSD/SRQBfHS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rPkP+kgVoVQk/4+RQBf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Jf+Psf57Vp1mSj/AEtaBM06KKK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c//H0K0azpP+PoCgDR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3X/SVPatCqTL+/BxQBd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gKsXzuOPSp6KACiiigAooooAKKKKACiiigAooooAKKKKACiiigAooooAKKKKACiiigAooooAKKKKACiiigAooooAKKKKACiiigAooooAKKKKACiiigAooooAKKKKACiiigAooooAKKKKAEYhVLHoBk1kabqL3s08f2fYkRxv35yfyqXV5vJspm7lcDnFU/DdsYLEO2d8rF2z+X9K6IRXs5Sav0XqYTm+eMV11fob9crqmvS6XfQw3Nli0lbaLoS5A+q7f611VZ+qWMWo2ctrL91xwR2PY1lBxTXMro1km1o7MvqwZQynIPINLXG+FbmaASaReuTc2x+VifvoeR+VdlTqQ5Xbp0fdBGSkvzCiiisyirb3AmaRcYZDjGc1arHXMWqt6Sxjr7VsVc42t5q5nCV7+TsFFFFQaBRRRQAVFNKsMbOx4A9alrDvdt7cLaA/KpDOf6VcI8zsTKXKrmtA7yRh3QITyBnPFTE4GT0pFAUADoBgVQ1OYw2zbTh3O1aXxS0VrjV0tdyS3uvPdwqfKp4bPWrlUNOt/s8CqcZ9far9OaSdlsTBtq7CiiioL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imk8pN2M/jUtVbzHknPTNAE8bb1DYxmn1FB/ql+lS0AFFFFAH//2QAAAAAACmVuZHN0cmVhbQplbmRvYmoKNiAwIG9iagoyMzQzMjAKZW5kb2JqCjMgMCBvYmoKPDwvSkkxYSA1IDAgUgo+Pg0KZW5kb2JqCjQgMCBvYmoKPDwgL0ZpbHRlciAvRmxhdGVEZWNvZGUgL0xlbmd0aCA3IDAgUj4+DQpzdHJlYW0NCnicK+QytTTVMzAwUDBAIi1MDDHEknO59L08DRMVXPK5ArkAMfILFgplbmRzdHJlYW0KZW5kb2JqCjcgMCBvYmoKMzkKZW5kb2JqCjggMCBvYmoKPDwvVHlwZSAvUGFnZQovUGFyZW50IDIgMCBSCi9NZWRpYUJveCBbIDAgMCA1OTUuMDAwIDg0MS4wMDAgXQovUmVzb3VyY2VzIDw8L1hPYmplY3QgOSAwIFIgL1Byb2NTZXQgWyAvUERGIC9UZXh0IC9JbWFnZUIgL0ltYWdlQyAvSW1hZ2VJIF0+Pi9Db250ZW50cyBbIDEwIDAgUiBdCi9Sb3RhdGUgMAo+Pg0KZW5kb2JqCjExIDAgb2JqCjw8L1R5cGUgL1hPYmplY3QKL1N1YnR5cGUgL0ltYWdlCi9OYW1lIC9KSTJhCi9XaWR0aCAxNjUzCi9IZWlnaHQgMjMzOAovQml0c1BlckNvbXBvbmVudCA4Ci9Db2xvclNwYWNlIC9EZXZpY2VSR0IKL0ZpbHRlciAvRENURGVjb2RlCi9MZW5ndGggMTIgMCBSCj4+DQpzdHJlYW0NCv/Y/+AAEEpGSUYAAQIBAMgAyAAA//4ACkMyMjcgUTc2/9sAQwAFBQYHBgYIBwcHCQkICgwUDQwLCwwZEhMPFB0aHx4dGhwcICQuJyAiLCMcHCg3KSwwMTQ0NB8nOT04MjwuMzQy/9sAQwEFBgYJCAkNCwsNExANEBMbFxQUFxsiHhsXGx4iKiYiHh4iJiotKSYiJiktMi0pKS0yMjItMjIyMjIyMjIyMjIy/8QAHwAAAQUBAQEBAQEAAAAAAAAAAAECAwQFBgcICQoL/8QAtRAAAgEDAwIEAwUFBAQAAAF9AQIDAAQRBRIhMUEGE1FhByJxFDKBkaEII0KxwRVS0fAkM2JyggkKFhcYGRolJicoKSo0NTY3ODk6Q0RFRkdISUpTVFVWV1hZWmNkZWZnaGlqc3R1dnd4eXqDhIWGh4iJipKTlJWWl5iZmqKjpKWmp6ipqrKztLW2t7i5usLDxMXGx8jJytLT1NXW19jZ2uHi4+Tl5ufo6erx8vP09fb3+Pn6/8QAHwEAAwEBAQEBAQEBAQAAAAAAAAECAwQFBgcICQoL/8QAtREAAgECBAQDBAcFBAQAAQJ3AAECAxEEBSExBhJBUQdhcRMiMoEIFEKRobHBCSMzUvAVYnLRChYkNOEl8RcYGRomJygpKjU2Nzg5OkNERUZHSElKU1RVVldYWVpjZGVmZ2hpanN0dXZ3eHl6goOEhYaHiImKkpOUlZaXmJmaoqOkpaanqKmqsrO0tba3uLm6wsPExcbHyMnK0tPU1dbX2Nna4uPk5ebn6Onq8vP09fb3+Pn6/8AAEQgJIgZ1AwEiAAIRAQMRAf/aAAwDAQACEQMRAD8A+y6KKbt9zQA6ikx7mk2+5oAdRSYox9aAFopu0UbRQA6im7RS7R6UALRSYHpRgelAC0UmB6UYHpQAtFGB6UmB6UALRSYHpRtHpQAtFJtHoKNo9KAFopNo9KMD0oAWikwPSjA9KAFopMCloAKKKKACijFFABRRRQAUUYooAKKKKACiiigAooooAKKKKACijFGBQAUUmB6UuB6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Wfu/04r/ALP9K0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KH/IRP0/pWrWaB/p5Pt/S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v8Al+/4D/StGs0f8f5+n9K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O/5fj9P6Vo1nAf6cfp/StG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QB/aBPt/StKs4f8f5/3f6Vo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j/AE78P6Vo1nf8v5/3f6Vo0AFFFFABRRRQAUUUUAFFFFABRRRQAUUUUAFFFFABRRRQAUUUUAFFFFABRRRQAUUUUAFFFFABRRRQAUUUUAFFFFABRRRQAUUUUAFFFFABRRRQAUUUUAFFFFABRRRQAUUUUAFFFFABRRRQAUUUUAFFFFABRRRQAUUUUAFFFFABRRRQAUUUUAFFFFABRRRQAUUUUAFFFFABRRRQAUUUUAFFFFABRRRQAUUUUAFFFFABRRRQAUU13WNGd2CooJZmOAB6msTTPEOj6rO8FhqdpczJyyRShjj146j3FAG7RRRQAUUUUAFFFYGr+I9G0WVIdS1K2tZHXcqyvtJHTNAG/RWPqmt6XpMMU1/qFvbxTH920kgAfjPHrWpDLHPEksTh45FDKw6EHkGgCSiiigAooBqlqF/aabbtdXtxHbwKQDJI2ACTgUAXaKwrPxBo99Zz39rqVtLa2+fNlSQFUwM8ntxT9I13S9aEh02+guhHjeYmztzQBtUUgYHoQfoaWgAoopCQBkkAe9AC0UgYHoQfpS0AFFFFABRRRQAUUUUAFFFFABRRRQAUUUUAFFFFABRRRQAUUUUAFFFFABRRRQAUUUUAFFFFABRRRQAUUUUAFFFFABRRRQAUUUUAFFFFABRRRQAUUUUAFFFFABRRRQAUUUUAFFFFABRRRQAUUUUAFFFFABRRRQAUUUUAFFFFABRRRQAUUUUAFFFFABRRRQAUUUUAFFFFABRRRQAUUUUAFFFFABRRRQAUUUUAFFFFABRRRQAUUUUAFFFFABRRRQAUUUUAZoP/ABMD/u/0rSrMHOoH2H9K06ACiiigAooooAKKKKACiiigAooooAKKKKACiiigAooooAKKKKACiiigAooooAKKKKACiiigAooooAKKKKACiiigAooooAKKKKACiiigAooooAKKKKACiiigAooooAKKKKACiiigAooooAKKKKACiiigAooooAKKKKACiiigAooooAKKKKACiiigAooooAKKKKACiiigAooooAKKKKACiiigAooooAKKKKACopyVhkYdQpI/Kpaguji3mPoh/lQB8beCvGfiOXxnp9tPrE88E12YZYnOUIJx0PT29K+0K+CPh3H9o8caSNwA+2s4xz0yf6V970AePfGHXEt/D9xpdrq2nW15dERTLPPh1iI+bCgE88Dp0Jrm/glonh7SY3mg1my1DWp0G9YZM+UvXaoOCenJx2/Pz7x74a8MQeItQv8AXvFvz3NwzC2tIvMki6/KxGcYGByK8ckFtYaobnQNTndLc74p2i8twcntn0A/PGKAP0dub6ztHRLm6ghd8lFkkClsdcA9azv+Ei0PKD+2dPy/3R9qT5u3HNeJ+J/B03xB0vSPEM+qx2JXT188NHkd2ZsgjHUnGO1fKjQx/b3sbAtfgybIZAu0v9Bz3oA/Sc39mIBcG7gEBOBL5g2k/XOKoX3iDR7CzkvbnUrWO2jIVpPNBAJ6Djv7V8w+IvD954b+EcFpfgLcS36TtH3jDA4U+/HNcX4H8DzeLLfVLmC++zJYgbYiCwd8E889ODQB9o6H4g0nX4ml0q/hulU4bY3K/UHkVw3xa8Mad4g0USXV3a2N1btmC5ndUBOD+7LHsev1FfM3wo1G60XxjpyxPuS9kNvMmflIY9fwOD+FU/ib4iu/Efiu5ivpfIsrO5NoqoSVVVdhvK92xnn8KAOo8CeGLfxBrltBr3iWwv7azGyK0jumLSHqFXIAI9cHJ/l9nwxpFEkcShY0UKqjoAOgr86fENn4Ytmtf+Ee1e9uHOfOa4i2BeOCDx/nvX2F8F9an1nwfbm5YPJayNbbt2SQoBGffBFAHXeOL2403wxq15aSGK4htneNwASpx15r4x0vxZ461GSG20/VNSu53HmiOP5mAHrx0+vFfYPxK/5EvXP+vN/5V8P+D9d1Xw9qlvf6NaJdXYt2jMbRNICpxnIUg8cd6AO9034q+NtK1JotVkE4gYJNa3NuqMMnr8oU5x3Jxz3r7BuIrPXdFMd0itZ3luC6k/wsM9fUZ4NfnXq2oz6p4glvteSVZJZg9yiR7GA44AOMccDNfQ/xi8S20nhTQ9H0Sdnt7+MOGLEMYUGAG/HrnutAHC3Hg6Wzm1HTtP8AGuiw6VNNgxPqABdQeNyjuOnvivqjwh4d0rw1oAh0lkmV4y73akEznH3sjt6AcCvg+1s/Dj6BNPcapdR6yCTHbLBujbB4Bb39c8ehr2L4D6rPa6xcaEZS9rewM67T9xwM59uM9PakhK5kfCHU7+5+IdvFNdzyxBrjKPI5UDY56dBzjrx+OK+xdY1vS9EgNxqd/b2secAyuASfQDqT7Cvi34NyeV8QVk25+WbjP+ya5vX7y78a+Mke/lEQu7tLVRGMiNN+wYHtkn6k0xn27oPjTw54hcR6Zq0E0h6RnKOf+AsAf0rhPj7cS2/g0NFI6MbuMZRiDjDelfPnxM8BJ4IvLBtOv5pY7kHaZMK6MvuO3Irr/FfiC78Q/CK1ur5t9zFfLA8nd9oOCfU4xk+tAG/8DPEdrYaDqt3reqrGguVVWuZsk/LnCg8n6CvonRtc0vXITNpl/b3aDG7ynBK/7w6j8a+GfC3glvFWg63rX24266erOsO3dvKpuPOeOAa6/wDZ9uGTxTJDFI3lvZtvXtkFTQB9dLrGmNfPp66ham8TG6ATLvGf9nOaufa7bzGi+0ReYgyybxlR6kV+eXiG2uL7x1qFrE5S5uNUeOJ3YjaWlIU5HOOR+FfQnhX4a6p4WuNT1S/1qzIksJohMS/yMwwGYnHA+ueKAPV5/iF4RgmEL6/ZFz3R96/99DI/WuxtLu2vYhNaXEVxESQJInDqcdeRXwFe6J4JsrK4UeJry7v0TMfkWeI2bHTntnvkV0Xwc1K40rxhp9rFLK1veB43j34U/KSDj6gf40AfaGr6xp2i2zXWpXsNrCP4pGxn6Dqfwr5x+NXieHULLRp9A1zcjSuJPsk5BHCkbgDkevNeRfELWb7xj41e0dvJjW6+xQRlyyJh9u76k8nir3jrwG3gM2Dtf/amusqyhNoUjGcUAfR/wNu7m88JF7q4mnkW5kUPK5YgccZPbrXsZIAJJwBXiXwD/wCRQb/r7k/kK9Y163ku9I1C2icJLNbSRoxOApKkA57UAV5fEWiQyNHLrOnpIpwytdICPqM1p2d5a30XnWlzDcRZxvicOM+mRXwZP4a8M2e6DUvGkK3gP7xbW1knjU/74Az3rX+DOqXeleLbO1t5/Mtb4vC6NnbtHO4DPB+Uc/Wm1YD7mqOWRIY2kldURRlmY4AHuakr4w+PGqX934ol05ppYbO0t1KR5IWXcAxbGcHk4z/s47UgPriDWtKuJFih1OykkY4VEnUkn0ABrXr8/tH8PeHtRsrQ2fiuK31l1BaC6heONH9PMxj+dfd+jW01nplla3EgknhgjjkcEncwUAnJ5OSKANKiiigAooooAKKKKACiiigAooooAKKKKACiiigAooooAKKKKACiiigAooooAKKKKACiiigAooooAKKKKACiiigAooooAKKKKACiiigAooooAKKKKACiiigAooooAKKKKACiiigAooooAKKKKACiiigAooooAKKKKACiiigAooooAKKKKACiiigAooooAKKKKACiiigAooooAKKKKACiiigAooooAzMf8TAnP8P9K06z8/6cf93+laFABRRRQAUUUUAFFFFABRRRQAUUUUAFFFFABRRRQAUUUUAFFFFABRRRQAUUUUAFFFFABRRRQAUUUUAFFFFABRRRQAUUUUAFFFFABRRRQAUUUUAFFFFABRRRQAUUUUAFFFFABRRRQAUUUUAFFFFABRRRQAUUUUAFFFFABRRRQAUUUUAFFFFABRRRQAUUUUAFFFFABRRRQAUUUUAFFFFABRRRQAUUUUAFFFFABVa9GbWcf9M2/lVmkYBgVIyCMEGgD87/AA5rjeHPENvq0cXn/ZLiQvHkDKkEMAT7E17pD8d4bmRYItEmEspCRnzV+8eBXqqfDHwam7GhQncSx3SSH8stwParEPw58IwTRzRaJAksbB0YO+QQcg9abYktWz4a0mTT4vFRl8T28z2yXLtdRI3zbsnIPr83BxjPqKveL9Q8P3ms3Enhy1a005YNgRxtLuCcsMknB468+wr7M8RfDTw14g1E6jd2skc7f6zyH2CU56sAOvv1ptx8LPBVx5e/Q4x5aBBsnlTgeuGGT7nk0hnzj4w8VXM3hPQPDNqHgjNlHNcyB+JAQcLj04z+XpXL+CvEGleEdVOpX2ktfS7QbbEgAjbu3I6+lfY978PfCl9JFJcaNC7RRrEnzuAFUYAwDg8H+XpVWT4Z+DZFKtoUGCMcO4P5hqAPD/HfjaPxr8Prm7Sza2NvqMUZVn3ZypOa1PgRj+y/EeG3Dg59flNe4p4K8NppbaUukW62LyCVohnlx0JOc5/GtDQ/Dmj6BHNFpdhFbRzHMgXJ3duck0AfC3w93P400VRlj9uzgc4GcmpPiLo114e8X34vYA8Fzdm6iZh8siM5bH8wfpX2rpngnw1pd8l/ZaPbQ3SElJACdpPoCcD8K29W0XTNYj8vUrC2u1AIHnRhiufQnkH3FAHx8njPwDa6Y0kHgtDqUindHK2+JXAABDEk7fYAdPxr6N+E921/4Xiu/wCy7PTYppXaGG1UqpXONxz3JB/DFOsvhl4Ps5GkTRYXYyeYBKzOB7YJxt9jXoNtbw2sKQW8McMKDCxxqFVfoB0pCdzj/iV/yJmuf9ej/wAq+KvAHilfCGrx6u1o12gtTEY1kCEE45yQa/QK9tIL+1mtLqJZbeZCkiN0ZT1FcEPhl4MH/MBt/wDvp/8AGmM+QPHfjt/Gmp29wmkx2wiBRdh3SOD/AHjjnH9a6TxP4P1DRPA+gavMCJIXdJ4SMFFdmZT/ACz9RX1fpngfwxpU3n2eiWiS9mZN5X6bs4/CuvljjljaKSNXjYYZWGQR7igD4M+H2seB7K1aPxLoclxdxuWjnQllYHsy7gOPoR/X1n4a+KdD1bxNdxWXhyx021S2d0uBxKqjGckcDjPTp6+vp2o/Cvwbf3IuJNISJv4kt5GiQ/8AAVIA/DFdhpfhvRtJt5baw022t4pVKyBE5cEYIJ6mgD4w+DEYn+IKbWGGWcgjn+E1zGoR3nhHxZAmp2jI9nercbc/6xA4YFT3BA6192aP4R8P6JdNd6bpVvb3DAjzFXkA+men4UeJvCWh+J41TV7COcoDskBKuufRgQew9qAPj/4rePdP8Y32njTLe4EVsrZaRQCzH0GTxXR+JtFutF+DllDeKUmnvVuPLY8oGBIBHY4wcdia+hPD/wAOfC+gXDXNnpqPMQAGuCZdnuu7OD79a63WdG0/W7T7FqVqlxb7g3ltkDI6HilYTVz5k+CfHgLxZ/uyf+iTXMfs/Enxe2eptZP5ivrjRvDukaLZzWWnWEVvbTkmWNckOSMHOfYVU0TwhoGg3JutM0yK3nZChdSScHtyT6Uxnw/ekxfEiXbhWXWsgyDA/wBdnJ9v6V9V/HM3Y8D3X2ZXKmWPzimeI885x2ziuwm8FeG5tSOqSaRbm9MomMoBGXBzuIBxnPJ45PWupubeK6gkgnjWSKRSrowyCPSgD8//AATqnhDTItSk13Tpb+42Ys1IJQ8HO4ZGOcc+9Wfhi6y+N9AKqFzK/wAo/h+Vq+stO+F/hHT777bFpStJuLKkrs6Kc54UnHFbOm+B/DWl30d/ZaRbw3UZLI65+UkEcDOO5oA+HvEsNx4W8dTvewMWgvxchRwJE37wQT6iu8+LHjrRvGK6V/Z32iNoC7SCeMLjIGBkE+9fU3ivwXoXiwwtq1n5skPCSI5RgPTI6j2rMj+Gng5LZLc6Fbsqc7mLFycY5bOT06dKAOU+AH/Int/19yfyFafxwnv4PBF39hUlXkRLkjqsR6n89o+hNej6Lo+n6HaCz0y1S2t9xfYmcZPU81eureG7gktriJZYZVKujjIYHsaAPz78Bz+CoJLuXxPHeTlWQ26R5ww77sY9vwz7VofC+4im8c6OIV2p9okKqf4QVbAr6b074PeELG7Fz9lnnAJIhnm3J+Xf8TXU6Z4C8L6VqK6lY6RFDdq25XV3wpxjhScDr2FAHlvjT4qanoPi+bQbews5II3iTzJN2471Vj0IH8X6VzPxV1Twtf8Ai19M8Q2d1AbeNFW/spAXwyhsOhBGOfTPNe96n4F8Narqp1e90tJr4lSZTI4BKgAZUNtOAB27VF4o8B+HfE8rXGpWAa6aPy/tEblHAzkdDgnjqQeOKAPhDXoNEtdREfh67ub+1eMFWnj2Or5I24xzxjnHevpvXfG2ueA/Dvhu1mtYJbuS1xN9pDZXGAo+UjkDg5//AF+ieG/hp4Y8PT/aLaxM84+7Jct5hX6DoOvpXReIvCmieJTCdXsFuTCGEZLspUHr90ikhJieCdZn8QeHbHVbmFIZrhWZkT7owxAxyeoGa6ms3SNMs9GsYdP0+AQWsIIjjDE4ySTySSeSTWlTGFFFFABRRRQAUUUUAFFFFABRRRQAUUUUAFFFFABRRRQAUUUUAFFFFABRRRQAUUUUAFFFFABRRRQAUUUUAFFFFABRRRQAUUUUAFFFFABRRRQAUUUUAFFFFABRRRQAUUUUAFFFFABRRRQAUUUUAFFFFABRRRQAUUUUAFFFFABRRRQAUUUUAFFFFABRRRQAUUUUAFFFFABRRRQAUUUUAFFFFAGb/wAv5/3f6VpVnD/j+P0/pWjQAUUUUAFFFFABRRRQAUUUUAFFFFABRRRQAUUUUAFFFFABRRRQAUUUUAFFFFABRRRQAUUUUAFFFFABRRRQAUUUUAFFFFABRRRQAUUUUAFFFFABRRRQAUUUUAFFFFABRRRQAUUUUAFFFFABRRRQAUUUUAFFFFABRRRQAUUUUAFFFFABRRRQAUUUUAFFFFABRRRQAUUUUABOBWbp2q2Gp+d9hvILnyX2SeU4bafQ4q7OcQyH/ZP8q+fvgK/mf8JAxGCbvP8AOgD6GrgfGvjjT/CTWkVzDPc3F02EgtwC+M4zgkfT61t+Ltdi8NaHeavNGZEt1U7AcFiWCgfmRXzbqPje2l1608W3/gzWQ1vCEjeST9yo5IcZTr8xxzjv15oA+r7eQzQRStG0bOgYo/VcjofcVNXmOueOZIdD0/WNB0e71mK93bVgRspjswAJHII/CvP7r4y3dlJGl34WvIGkOEEmVLfQEc0AfR1FeTeLfiTZ+HpLaxWxuLvV541c2UandGWAIDH15PAyePeq/hH4m2us6o2k6lYT6VfNt8mOcH94T26Ag/hQB1fiHxlp2gazpmlXyuhv87ZyQI48cDcSfWo/DfjOx8RazqWmWMMxWwOHuCRsc5x8uD6g4PcCvCvif4v0bXNRuNBvtFvbi4sLrbC1rKFeQj7w+6ePbGfpXWfBjxHoatN4bs9KutNu0zKftLh3mPfcdq4IGOMYwKAPoOs7VtTs9HsZtQ1CdYLWAbpJGBOOcDgck5IGB614/wCIfislprM+l6LpFzq7WwxM8CkhWBwQMA5A6Z9a5rxX41i8X/DTXZRZyWtxbywRzRMQQpMqEYPGehHTPtQB9FaffW2pWkN5ZzLNbTLujkXowq5XhXh/xbYeD/hpo17eBneSNkghTG6RtzH14A7nt9SBWpcfEO6sfCEPiG/0KeCWe5EEVqCSWBGQ2SBwcHHHPHrQB0Gu+ObHSfEdh4dW1uLu+u9uRCVxGCf4skdgTj0x616DXyV4e8aaFovie51fVvDeq2V1qUjEXV4+/wArPUICq4XkDqSBgdK+s0dZEV0IZWAII7igB1Zx1OxXUF003cIvWTzBAXG8r64qHXodRn0u5i0i4jtr9lxDLIMqpyOowe2exr5L8IJqlv8AGS1tdY1Br+9gaVHnJOD+4c4Geg56UAfZdcxq3ivQNHuRa6jq1rbXBAPlyPggEZ59Px/rXIfGPxNc+GPC7zWMix3d1ILeNz95MgksvuAOvY4rwfwl4c8CXUcH/CS+I/tOr36htiykLEx7NIARu/3jjPY0AfXzalZLYf2i11CLLy/M88uNm31zWLa+MPDV3EJYde00qRnBuUUj6gnI/GuM+JNha6b8Mb+xtGkFtb28SRlW3EgOuMkevf2z0rxDwF4W8Aa1o9m2o6u0GqSBhNC1yqYIJ6AjpgA0m0twPsKzvLW+i860uYbiLON8Mgdc+mRVquQ8HeFNL8J2cttpfmmKaTzWaWTcScAce3FdfTAK5u58U6Ba3ktlc6zYQXMX+sjlnVCv1yevNdJXwvdaboGsfEjxDb+IdTk06082ZklBCZkDgBcsCMY3H8BQB9qWusaZeSiG11G0nlIyEinVmP4A1U1nxHouiYGp6na2rkZCSSAMR6hep/KvLPC3gbwz4YabxTo+oXV8LaCR1UTIyEbCSOFznBHevL/h94ej+J2tavr3iFZGgDBUjjlYAMeQoPXCjtnvQB9aWmoWd5aC8trqGW2K7vNRwVxjPWs0+JtBHXW9N/8AAuP/ABr548GWM3h74g6v4OWWb+yryBwiGTOxSu4MOvOCR/Oupf4KeE7SCWa4u7/yowXd5JlAVQMnoo4GKY7Hs9nrek30wgtNUsriYgkRxXCOx/AGtevjj4FaPFN411HULJZhptmsiwu3zBtx2qC3rtJP4V9jnpSEYWueINI0GJZdU1CC1VjhQ7ck+wHJqbSNa0zWonl0y+gu0RtrGJw2Dwf6ivjyzi0vXfihq0fjdvLi3yRxpJKYk3Bgsak5yF25xg88V0Ph/Srbw98Xbew8M3MktkY/9ICP5gRSpLKzegIU898d6FuS5WvfRLqfWV1cQ2kElxcSrFDGpZ3c4CgdzUOm39rqdnFe2UyzW0w3RyL0YV8//Hix1/8As64votXEWihY43sl4LsW6k46dO/avSPhKMeBdFH/AExP/obUFHotVDeWouRaG5hFyV3CHzBvI9dvXFW6+cfMkm+O22ZF2w2uITgfdMOSfrlmFAH0dWF4m1y18OaRdareE+TAudqkZc9Aoz3Jrdr42+I/jC88aXD6VZ6Bfy2On3uJHt9zGTHBDBVIHQ4596APpnwX4l/4SvTjqUenXNnbs22Iz4zIO5AHbtn612FeI+GfiNpFz4TvbjRtLkil0qEH+zx2BbC4YDnPUnr161yUnxyeJS8nhy4RR3Z8D+VAH03RXz5J8aLOHSrC/l0uZTdzOnl7vuopALZ79f0qk3x201bxV/sm6+xFyvn7huIHfb+I4zQB7Z4s1+Lwzo8+qzW09xHCV3JCATgkDPPQc1ycvxL0Mw6PJaLcXj6odscEAUyRHgEON3BycfgcZFafjHxN4e0/w019qbrc6feRbYolBP2jIyFHp9TjFfJnw81LSPDPimDVdU0u+is7gMLOaaPCx7iuJB6gKTyCcA5GaSeok7t+R94VXubmC0j8y5njhjzjdI4UZ+pqWKRJY0kjYMjgMrDoQehrwj9oc48IwDcozeIMHv8AK3A/n+FMZ7Ims6VI4VNTs2YnACzqST+dS6tff2dp9xei3mufJQv5UAy7Y9BXyZqPwt0ay8Fp4iXWbiK5FmlwBIy7GkKg7BgZyW4HNel/CfxM9r8P5dS8RXZFraTPFFLLyWiCrhR3Y7iwHfjFAGsvxc8Oto0WpKty00knlLZKqmbd9M4x05z3HFeh3/iLStMgtZtTvYrH7Sm6NZ22k8AkfhkV8V6LrWgab4vTxJJot+ulSTtJAr4KpJnqDjDYJzjPGO9ej/Hy+t9X0nw3f2coktroyMjbecYX8uvT1FAH1XG6yIrowZWAII7inV5L4i8eWHg7R9Jilhlur64t4/Jt4hyRgDJPYdh1JP4kc5p/xhgj1GK08QaNd6THKPkllQ4Bz1IIB29eRmgD2a71rTLK+g0+5vYYry4x5ULN8z5OBgfUGtevk34yaxBpPxC8P6k4M0VtbRysIyCSPMc4H4Y/Ouw0b4z2d5qkNpfaTc2UE7BUmc9CTgEj06cigD6Coryfxx8RrXwfrlhp15Zu9vcReZJOjcxgsV+736E1k6d8W7C/s9bvo7CdbXTY0ZSxG6Us21Rjtzj6CgD26ivnQfGSeBIrm+8MX0Fi7AG4wdvPoSMH869kvPFOkWehDXprpRYMm5GHVz2VR3ORjFAG9eXdvY28lzdTJDBGNzySNgKPc1BpmpWWq24ubC6iuYCSu+JgwyOor5k1f4wrq+jalay+HrhLW5gkhS4D5ClgQCeMcEjvXo3wHhij8EW7xy73knlaRf7jbsY/IKfxoA9looooAKKKKACiiigAooooAKKKKACiiigAooooAKKKKACiiigAooooAKKKKACiiigAooooAKKKKACiiigAooooAKKKKACiiigAooooAKKKKACiiigAooooAKKKKACiiigAooooAKKKKACiiigAooooAKKKKACiiigAooooAKKKKACiiigAooooAKKKKAM7H+nH6f0rRrO/5f8A/gP9K0aACiiigAooooAKKKKACiiigAooooAKKKKACiiigAooooAKKKKACiiigAooooAKKKKACiiigAooooAKKKKACiiigAooooAKKKKACiiigAooooAKKKKACiiigAooooAKKKKACiiigAooooAKKKKACiiigAooooAKKKKACiiigAooooAKKKKACiiigAooooAKKKKACiiigCG5OIJf9w/yr5/+AADW2uyZOTeYxj29fxr6CmUvG6DqykV806H8PfH+gPdnSPEGnWkdzIXdOZMn/gUZ596APVvib4qh8J6C13JbR3Mk7iGKGTlWYgnLDuBivGLl/iZr3hDUNTvrrT4NNntpJHtpYQJTDt5KjbxxkjJz39K6K9+HPi7xBYXNl4i8SwTpgPbeWu7bID3+UcYz0rFi+HvxCvdOfR77xFDDp8CLFFEkhKyKFwB8qg7ccYb8qBNXVju/hprFloXwvsNS1CURW8Czsx7k+c+FHqT0ArhfAVlf/EXxM/izWo8adaNts4iMLlWyoA6EDnJ5ya2tc+F+r6j4K0Tw/Hf2S3FhNI8jHcI3DMxGMLnIDdx61Dpvgv4maZawWdn4r0+O3gVVjj2ZCheAOY+n8+9AzjLe+8R6n8Vtel0CC1N9CskQ+3fdjjQqm5fQnAxjsx9TXUXfhLx34i8S6PqWtwabHHp1xGxeFwNyCQMcDknpxnFdZ4v+H2pXOpJ4i8N6p9h1woEnJwscw24J4Xqcd8g8dMVHoWh/ES+1Kzvdf12G2treVXa0tiAZQpOQ20YwQcdT9OBQBlfDuCKT4l+LpnjVpInOxiASuWwcelN8WoIfjL4bkjARpLYbyowWP70c+vGB9BXeeFfCV5o3irXtZnngeDUWzEiE7l+bPzZGPyqPXvCF7qXjvRvEcU9utrYw+XJGxbexy/TjH8Q70AeO3vhzxz4E8SX2r6BDFqMGozSM0ccZcbS24B14IPPUH15qtr/jW28W+AfEO7TYrHU0e3+0+XHkSjzFwS3XOQeucdO9ehy+E/iBYX2o/wBjeJrb7FeSySqLvLNFuPABKsQQPTjjpWVafCS7svCet2C30M2q6l5RLkFY1CSB8D64Pb06UAeGeCfs9prGh3Xi21kl0aVWS0M5zEMN1IPVQxyR7g9K+lvit46/4Re20600q3tbq/unDQrIhZEUcBlxgZzgDnirs/w8TUvAdp4a1GVPtdqhaK4i5CSZYg8jO3nBHGRXm158KPE1zoNrZT6hpzXOllnsXh3BiDyUYlR3AIPuc0Lclxve+qfQ5T4mWXjqbw3aXvieawNt567YI0UTRsQeuBgDjsT2r6v8Ic+GtG/68YP/AEWtfO2sfDz4jeJrBE1rXrSRVIZbYueoGOdqAZ6dz1PPr9LaFZvp2kWFjKytJbW0cLMvQlVAJHtxQUatfKMb7/2gSdrL8xGGGDxZ4z9K+j/FEOq3Gi3cOiXEdvqTqBDLJ0XkZ7HnbnHHXFfOMXws8eRa6PEA8Q6edVB3faWZ2P3dvQx4xt4xjpQBd/aXjnNhpEgb/RxMylc/xkcH8ga2dW+F3hYeCZrmztGhukszdrciVnYsE3YOTjB6YAruvEHg658VeEYtJ168ifVI/nF5DHhRIM4OMDgg4OMZ56V5i3gP4hPYDwzLr9sdE2hRMv3hGOBGRgNjAHy5x2zQBN8I7P8A4TD4fX+gar9oFktxsjlRsNtBVwFJBHDA/nirPi/4Q+FrDw7f3dmJ7e4trdpVlknJBKjPIwevsPpXVap8P7y28KWeh+F9Ym02W3m855vMZTMSCDuZMEdenTgfWuCuPAnxJ1iJtN1XxJAbBsCQ+YW3AHjgKCfXkigDrPgRruoar4duItQkaSOxlEUUz9dm0HaT3x/IivbYLiG4UtBNHKoOCUYMM/hXgHxDhtfAPw2XRbIGRrqQQGQthmZss7kDrwpHtkV2Pwe8OroHhW3dt/n34W6kDH7u5Rgflz65JoA9Urx7UvhB4X1S/vr+9F7NcXkrSsTPgRluu3A6fXNeuzKzxOittZlIDDsfWvmt/B3xQsLkx2XikXEMr5Ms05O33IYEgey5oA47wqkvhTxh4l8L2c09xZNZzKEduSwj3BsDgt2/Gu2/ZskjOi6pGJB5ougxTuF2DB/nXa/Dv4ev4aurzVNUvzqGqXYKyPj5ApwT15JJ7+nGK4s/DbxN4X1q41HwbqlulvcEg29xxtB5wRgqwB6Hgj86AJ4nSX44uUdW2Wu1tpzg+V0PvWr8dvELWOiR6HaSA3upOEaMH5vKzz+ZAH51q/DjwDc+HdQvda1i9W91W8X5nUHCZOW+pJxz7Yqknw+1HUfHbeJddubK4tY3Jt7aPcSoX/Vg5AHHU+poA7D4a+Gk8L+GrSzaILdyL5ty2OS7c4P0GF/Cu4uJPJhkkAyUUtj1wKmpGUMpVhkEYIoA+NPD2kR/FfxhrFzrczW4hixHHa7VYAHavUHOB3PfHbitLRdIvPhh8Q7Gxt7iK6s9VHlDePn8stxngYYEduMfp1V18Mtd8N67LrHgjUYIRKGQ29yM7FbkqDggqCBjvwOTXR+FPAOsjXoPEfivWv7QvoEIhijGEjJz7AYwTwABn1pXFcu/HbH/AAgd7nH+thxnP98dK2/hL/yIui/9cT/6G1cr8TvBHifxddGKz1q2g0ooo+yyBhlgc5OAc81q/DXwx4n8Lxix1PVrS60uNGEMMaksjE5+8QOOvHPWmM9ar5jsH3/Hm9+ZWxHjK/8AXuvH1HSvpyvnXxN8NfEtz4yu/Emh6zbWbykGNpGbevyBWB+UjHBx7YoA921vUotH0u81GdWaK2haVlXq2BnA+vSvmjSPGPjzxzNe/wDCK2tjpllHIW85owTknoxYEFyDk8dvz6YeBvH9/wD6JrPiy3m06UhbiNAdzR55A+QdR71yunfDjx/4bv5rHw9rUUOmTSbzOXAwOgLKQTux6cdOfQAsfBOC4svGfipNQngkuY1IuJIuE3iQ7iOBxnPao/EF+Pin4pi8OaSypo1ixkmu4wRvXgEjt1yF9c5rZ8PfC3xDpMHiEvrFq93qluYkmUvnJfLMxxkZGemetQ+FPh7478JwSw6Tq2hxea+53eNmY8AYyU6cdPegDC+M2k2Wm3fhHRreJVtI/wB2ExjcN6gk4HJOSSe5Oa9O+MehWb+ALlLe3hhWxKTQqqYC/MAcY6ZBNc34l8C+L9eu9AudRu9PuJ7OdjPLESgCblYcYGeh6e1eo/EjRL/xD4VvtM02VEuZQpAc4DhWDFc9s4/oeDRYVj5H1+/vLvQvAltCq3JQSGOFuFkcS7Qpz9NvX6da9D8YQfEfxZpAsbnwtaW1tHhgIiu88gALlyR07dvwrqLv4WXt74R8P2Ud3DZ6zpW91kGSu533kFhzkHHTjOaij034vXafYJtSsbaIgKboFN2B3BUFsn6D8KVgsex+Cba9s/DOlWuoxiO6htkjdB/CAMAHHfAGa8u/aICnwjBuGT9sTaducHa35cZr23TYZrextoLibzp44kSSU/xsAAW/E81578WfCl94v0BLHT5Y0njuFlxIcBgAQRnHvn8KYzymD4MWeoeHLW7i1m9FzLaJMqSlTErFAemOBz614zq+s6pceE7fw5cSwmCx1AxIUGM8Hgt0IBJP4/Sveh4Q+KUunLpcnibTlsXh8lkVAGVMAbciPOceh7da24/hBpy+D5NDactfvKLj7ZjGJQCBx/dwSMe+fTAgOR1HRPiNqnh9dCOj6KmmmJUVYnTgDBDA7uuRnPua858d+F9T8M+E9AstQx9oF3MQEYMq5CkDPrnP5HmvU7TQ/i1ZW0ekW+p2gto8Ily0ikoo6YYrvx25GaueJvhl4j1zS9ItbjXobq4tZJJJ5rgt/FtwFwCTgDvigadjDkhkn+MWgWeoRiX7NZoF3LwWSF3DenD5PHcVr/tJxRnQNMl8tfNF5tD45xsY4z6cV0nj34e6hrF3p+saJqS2mq2MSRruG1WC5OcgE55xg8EcVzlx4B8Z+MZoB4w1m3jsYHyLe1UEuRnngADIPXJPtQI4LUwNS8ZeBftvlymWxtjKZEBEhyx5GOewruP2jraBND0uVYI1lF0UDhACFKE4z6cDj2rstf8Ah/PqHjPR9ctLiCGzsUjVoWyW+QnAXjGMYHJ9av8AxX8G3njTSrSzsbmCGWC480mfIBG0jsDzyKAPHfG9tDqPjTwVb3cYmils7cSI/Icbj19a9n+IevWPgXw6J7fTbRzLKsMVtsCITyckAdAAfxxWNrHgC/vfE3h3VYru2FvpcEUUqtuDOVJJKjGO/c10XxM8Hf8ACaaMllHcJb3EMolikdSR0IIOD3B680AeG6rc/EvxP4b1G/vVtbPSGtzK8DRKpeIKWJUEFumOpzwMVznigTTeBPBFjLIdks024r6b8L26gNXef8IX8S9Y0htH1HXLa2s40MQUvuadeMBmUZxxjnn1Brq774ZT33gLTvDst7Et9YyNKkygmMlnYkHvjDdcdRQB0vxBtbfSvh3qVpZRRx28VqI0TYCACQM4xjPOc+vPWud/Z+Vh4NLEEBrqQjI6jgVy48FfEbV9Kk0jU9dt4bJE8tUfDmUcYBYDOOByTnmvbPA2hN4a8O2WlSNG0sIbzHjzhmLEk8896VxXOsooopjCiiigAooooAKKKKACiiigAooooAKKKKACiiigAooooAKKKKACiiigAooooAKKKKACiiigAooooAKKKKACiiigAooooAKKKKACiiigAooooAKKKKACiiigAooooAKKKKACiiigAooooAKKKKACiiigAooooAKKKKACiiigAooooAKKKKACiiigDPz/AKd/wH+laFUP+X0/T+lX6ACiiigAooooAKKKKACiiigAooooAKKKKACiiigAooooAKKKKACiiigAooooAKKKKACiiigAooooAKKKKACiiigAooooAKKKKACiiigAooooAKKKKACiiigAooooAKKKKACiiigAooooAKKKKACiiigAooooAKKKKACiiigAooooAKKKKACiiigAooooAKKKKACiiigAooooAKKKKACiisfX7fULrSrqDSrpbW+dMRTOMhDnr0PbPagDYri/H/8Abq+H7ibw7crBfwYl5RW3ouSygMCMn+mK8Q+HviHx1rHiKfRJtXtXTTZCbqSSAN5irJtZQQAeecdOnaul8feOddPiWHwp4SWJr1gBPM0W8xscHjOQAFOSSD+hoAq+DvG/iXxprGlwW1v9itbRfM1KQoMSnpgZ7HjgcgnPavoivmi70X4n+HUbU49ct9QSBGd4EBbcB227RuP05r2/SdcQ6Hp+oa1Jb6fNcxKzpM3lAMRnA3HNAHUUUyKRJo0lidXjcBlZTkMD0IPcU+gAor55+L/xLn0CQaV4fuIzqKEtdP5W/wAhccdRtzyPXH4103w78T3D/D46/rd6Lh4RM7uwCnCscKexJxxj1A60AewUV8t6ZrvxI+IIkudFktdJ05JCI5iu0PjPGSGJPIBwMZH1r14XXiLRPA11daq8NxrFrbyPvj6HGcMeMEgcnjnH40AejYor5X8I6/8AFHxZZNfafc2C2wcpvljQZYYyMYJ716PNr3iTwj4X1LVvFBtru5R1W2jtgAMngbjxxk/XigD2Givk3S774n67pU/iiDU4bezjDSpbsAvmKg52rtPHB6kZ5r2j4X+Mv+Ex0T7TOscd9A5juETOM9mGexH65oA9Kor51+KXxRuNIuW0zw4UluYCTd3GzesJBKlMdM5Ayfw69Ovg8ZXdj8M4/FF2i3V4sAJHCh3MmwE47ZIJxQB23iDwxpHiNrU6raC5Fs++NWdgM+4B5Hsa6RQFAVQAoGAB2r5S0yz+J3ifS/8AhJIPEKQpKDJBaRttyoYjG0LjtxkknvXbeB/GviTxH4O1a8S0gm1m0l8qFVjIEmQv3lz1GT6Dpx6gHvFFfME+k/GBI31aTWbZXRfMa0EidAN23aF2e3Xn1716L8HvF994w0Ke51JYhc285hLRjG8bQQSOx5PT0oA9aorwL4sfE4+HWOk6EyS6qp3TuU3CBQAemMEkfkK7n4Wa9feJPC1tqOosj3LSSKzIu0EBiBwPagD0SiiigAor5ck8V+O9V8aavoGhXtrttpZGQTxIAkakDGcZPUep5qbVfGnxB8EzwyeIrKzvbGRgDLEmB7gMvQ8dx+dAH07RXh3j2+1nV/C9p4o8L64LO1gt3nmiAz5nYjODyuGGCOv0rE+EWoeJ9StD4i1rXvM0i3jljaGRPmIUZLkgc49eTwRQB0vxU1jxJ4ZudO1rSZDPp4YQ3Nj5W4MeTuJwSMjjI6HHripfhlrPiDxTdX+t6kzWunhjBbWQi2g4wd5J5J5xnPXPpiuAPibxf8SdSuLXwrOulaXbMN1wxw7emWAJyeTtHpya2LaP4meFLy0S4u49b0+a4SJz5RlZA3VjgBgBzySQMD1oA+iaKx59b0q3v106bUbWO8fG2B5QGJJwAAe57DrWxQAUVyPjPxVp/hHS3v74szHKwxKOZX7KD0H+Ga8Ph+MWvzOksfhGVrR2yroJGJTPUHbgnFAH09iivm24+NE95bRyaF4bu7qUMROrqSqjtgpnr701PjZLaRA6r4ZvLZmPy9QD6/eAzRYLH0pRWVHqdv8A2THqlwwgtzAJ3LH7ilc1wvhf4kaR4m1+40fTop2ESsy3JACSAYGQM5x+FAHp9FePePPidZ+GrwaXY2r6lqhUlooj8sZ64bHOcc4HStXwB4wvvEtlfT6ho8unvbYKhg2JFIJyCQPQ0AemUV882HxmW5RwPDeozvG5V2tl3qOf8K7RviNZW3hubX9R06+sY0n8iKCePEkzYyNo6Y68/wCyaAPUqK+b9O+NiPeIdR0K5tdNmOIrkHPU8E5wCMckg/hX0Uk8TwLcLIphZN4fPG3Gc59MUATUV5X4a+JGneJPFFzomnwyPDDGzLdZG2QqQDjn7vPBrF8X/E6XTNcbQdE0abU7+MgSjBAHGcAAEnGRk9KAPbqK8p8EfEGPxBcXenX9hJp+rWqlmtWOTIOchM4JIAHHvxxXCzfFnX7p5ZNJ8HXctrEPmeVHJHrnaMf59qSdwPpCiuB+HnjCPxlps12LR7Se3l8maFmzhsA5Bx05+vFYvxK+I9p4LWK3SD7XqMw3LDu2qi56se2ecfSmB6xRWZot6dS0qxvygjNzbxzFAc7dyg4z+NadABRRRQAUUUUAFFFFABRRRQAUUUUAFFFFABRRRQAUUUUAFFFFABRRRQAUUUUAFFFFABRRRQAUUUUAFFFFABRRRQAUUUUAFFFFABRRRQAUUUUAFFFFABRRRQAUUUUAFFFFABRRRQAUUUUAFFFFABRRRQAUUUUAFFFFABRRRQAUUUUAFFFFABRRRQAUUUUAFFFFABRRRQBQ/wCX0/7v9Kv1n/8AL6f93+laFABRRRQAUUUUAFFFFABRRRQAUUUUAFFFFABRRRQAUUUUAFFFFABRRRQAUUUUAFFFFABRRRQAUUUUAFFFFABRRRQAUUUUAFFFFABRRRQAUUUUAFFFFABRRRQAUUUUAFFFFABRRRQAUUUUAFFFFABRRRQAUUUUAFFFFABRRRQAUUUUAFFFFABRRRQAUUUUAFFFFABRRRQAUUUUAFFFFABRRWD4n1caDot7qhgacW0e8xr1PP8Ak0AfPPwfOfiP4t9mnH/keo/gy0l14+8S3N2pN0BLksMFSZeRjt0x7dK5P4YeIprHx3eXj6RdtHrEzRqAp/c+ZKGyeOQO9dh4503xF4I8XS+LtEgN5bXm7z0SEkIOMq4HOCQDu45H5gH1JXnvxE8Gr400+2smvDaiGbzdwTdn5SMfrXjz/GfVtTdLHRPDjvfuCCrbnIOOoUDt15ruvHPivxJ4e8L6PeR2kX9q3LqlxEYi+07STgA+uKAPWNHshpumWVgHLi2gSEMRjdtUDP6VwfxZ8UXvhTw59t09FNzLOsKuy7hHkEliP+A4+pFdzodxPd6TYXN0my4mt45JV242sVBIx25JqXUdPstUtzbX9pDdQE52TIGGfXB7+9AHwrb6/wCHYfCusC5e6vPE2qJ89xJFkJlgSoYn2yTjn8BSL4rhT4WDQLMyR3Rv8XZ2YVo23MPm9yoHr8p7V9IfFTwtodt4N1O4s9DsI7qNEETw2yh1JdV4KjPQn/PNcR4Z8Gf218JGtTZbNSLSTwM0IWRyrEqMkZwQSB9aAMXwlofxGt/CMF9pWtQQWMcRntbNEUu4PzH+DGT6EnJz613vhTxBrPxE8Da3YukMWqKptjISUWQMO4HQ4yPSuB8MfE+78NeH28NXmkXb6xahoYBjbgHldw65Gew5AH1rf8D2XiLwL4P1TXp9OlnvrqZZRZMH3Kn8TOo5B6nnoOuKG2JJLYxNL8J/EvwVp08mm3tubWAPO1sjCTcdvOFK8nA6DuKyfFvji88XfDaJrkIt3FqSQ3PlDAdBGzKxHbJx+K1vXvxtvr2xNha6Ay6nOpjwWLAZBHyrjJNaWlfDTVIvhpqGnswXUrxluxbkdNuCI+2GIGPY0rg2e2eGrZbPwXp8AJcLpyZJ75TJ/nXxf4Z8ZXvhbStdhsJY457yZUXjlBhssuOhHH0zXodh8UL7RvDJ8MXej3f9rxQtawsOMLjCnB5yBxxxxXo/wh8Cxaf4dd9d062nnupvNWK4hVzGoGB1zyeT9CKYz55Gr+FrHwRqNjbG+m1/UUi8+WVRsBWVXKqc9ODzySa9R0Pxf4bu/hVc6Tfm4L2kAiliVcMzs5KFCcjqAfbHSu7+MXhjRYfA+p3Npo1jDcw+U0csNsquv71A2CBnGCc1xUngifVfhPp6aXZrHqG4XU6Kmx7jbuXB9TgggH/9YwOC8MQ/EXSfCEtxo6yPo9zvxGqrI6qRy6DqAeencdK9o/Z9n0k+HJoLKRvtwm33aO+WyQACB2XAx+Bri/DnxcbQtDg0OfQbo6paQ+TGnQMQPl3LgMOMZ4qTwVpHiHwnoepeLYdJkn1K7fCWbg/LCTuZyo+bORwM9OcUAdx8WLPx5NBeNod3AdJeMJJbxACfaVw3JHTr0Oa4Dwh4stPDPwwu7rRbfGox3IhmaYqf3jgYk46qACAPbmrt98bpp9Payh8PyjV5R5ZRmJQE9cAfMT7frXYfCPwDJo+j3EuvW8cs1+VdrSZA4RRyNwP8Wfy+tAkrHz3pGv8Ahu18PazLf/a73xHqMbIJZIgVjJ9CT68k9f5V7x+z94gsLrw+NEjd/t1sXmkQqcBS/BB6d66j4i+FtCHhTVJYdDsUuI4CYnhtVV1boCCozXPfCiODw/8AD2bWZLCOO7jjnkeRogjyBSxVS3UjIwKVwue90V478JfF2ueLoLu41K3tY7aEhI5IkZWd+p6nGAMdK9ipjPmH4Xhv+Fp+Ky7q5xPgqeMecuB+A4/CvYfifDazeC9aF4gZFtmdM44kH3Dz/tYr5zg8QTeCviN4hvzpNxdQzPLGVjUrwXDbgceo/WtHVtW8YfFSKPSLXSBY6aZw0k7KwXAPG5j1x1wOScUAaPgKd5Pg5rsbnKxeeqfLjAKg49+SeffHar/gGZrP4N6pMVMgMVyAobGAcr39OTx/OrnjiW28A+D4vC2n6bPdm+gdGnQn75wCxGD1Pas34M6st7oj+DbzT7yDzoZ83IGAVbPTI4OC3PPI96CWr28jtPgHFaL4MSW3DedLcSG4Lf3wcAD22hfxJr2qvjvR9Q8R/CC6vLK50k3ekzTl1mGcMAMZVhwCRtyCO1droXxH8WeKdStY9I8PLHpzTIJrh0ZgEyA2W4HHPTnj2oKO41v4dQat4ut/Er38kbxSRSeSEGCY8Y598CvV68R17xnr1h8QrPQre1ibTJGjV3MLEkMMk7s44/pXt1AHzb8WYf7a8eeF9BuZStjIBI6FsBiWIPHrhcD6+9fRscMUUaxRxosajCqqgAD0ArwT43eGdQuzpviTRopZb/TmAZIwWJQHcGAHoc/n7Vlp8c7aK2WK60O7GpAYaNCAm/05O4flQPQ91li0fw5a32oi3tbKI5muJERU3H1PTJP6k+9fOnhKJvix4uuNf1S2ddG07atvau25GbqFYHg/3mAHPAPHXhPH3jnxT4itoNP1LTJbHTbhlnMUMLBpY93y5LdemR0BIB9K9G8O/FLw14W0q20uy0DVo4I8KGaNN0jnqzHIyxpIlFH4n+L11XxMPCE99/ZGiwsBeT4yZcKGwAAcDsAeM8n0rm/h7qvh3RviXdmyuUTSXiMFrIQ3zsdgA5GSSc19Dy+CPCPiZ01y50fzZrxFlLSvIjHOCMruwD0/DjpXjXhLw3py/F7VrZNOhays0LxxGLckTYXBweAck496YzjPCXiTXrbxFr9/oHhxNRuri4dvNkjeQwJvPy5BHXI/IV794D+IB8Xw6jp13YtaatbROzwKpwQPl78ggkDBryfRPED/AAn8Qa1Yaxptw9teP5tu0ODuUMdpBJGRg/UGtbwHdapNf+KfHy6T5MElo32eEqwEzcEsPUfJkkdzx3wAch8P/FfiDwHZT2tx4XvJLF5muJpGhkRlG0A4JGMDaDzW38X/ABPb+LPCug3liHjtp7uQPFIo3o6jHOD/ALRP0I6Vs6v8ZtP1Xw5dWK6bdLqd1C1u0WBsUspBIOckc+mfauN1L4d6pb/DW2uvss/26O7e6mtmBDRxMu0/L6/Ipx1wTnpQxs9u+LVrB/wrS5AhRRClu0QUYCHzEHA+jEfjXhl/4qnufDPh/wAJrejTreW33Xd5KxKlNzYTABOOOnfgcCtnxB8Rm8aeHYPC2maPcC+ufKjmLfMq7WU/Ljnqo5IGBmvb9F+G3h620/T01DTYbu9t7dYpJZCSGPfjOCM5xkZAoBo8F8CX/hfw/wDEpxYXyrpT2ogiuJMgPIQvU445yMnAyKt6lreo+FviTrdx4ftjq4mObqFIWYpnBK5AyMHuOPXmug03w1o0fxgvLAabALKO0WaOBkBjVtqcgfXPXvms3S9Y/wCFbePNbbXbW4+x6k7NDdKmfl3FgR6jDYODkYHFJoRpfDS5g8X+PtS8R38v2a+txi1sCcMEKlCTwM4Bx9T7V2nxP8XeJfDdzDZ6BobXUUtuXNytu8gjbcRgbeMgYPPrXnuiXV5r/jTUPHOk6TLFp1laTOu5SPtbrEyheOrEkdM/d9a1YvjnHFayQ3uhXMeqruXylPyb+doOfmHbPFMCr8O9ft/C3w+1bXmaW7v2vGFxCw27JjgKD7HIJPuR2rzK61DQtS0HWdb1vUUu/EuoECCFVfEADA4HHHC46kYwO5r3L4S+GpbvT9cv/EGmbV1a68wWlzH8u0ZbcFbpy5wTz8oPuZvin4M0Gz8EXz6bolrDdQGIxSQwjzBmRQfmHLcE9c07jTaO9+G2rWer+FNMe0lD/Z7eK3mA/gkWNcr+o/Ou6rj/AABYQ6d4V0iGK3jgLWsTyBFxucoMsfc967CkIKKKKACiiigAooooAKKKKACiiigAooooAKKKKACiiigAooooAKKKKACiiigAooooAKKKKACiiigAooooAKKKKACiiigAooooAKKKKACiiigAooooAKKKKACiiigAooooAKKKKACiiigAooooAKKKKACiiigAooooAKKKKACiiigAooooAKKKKACiiigAooooAKKKKAM8f8fp/wB3+laFZwH+nE+39K0aACiiigAooooAKKKKACiiigAooooAKKKKACiiigAooooAKKKKACiiigAooooAKKKKACiiigAooooAKKKKACiiigAooooAKKKKACiiigAooooAKKKKACiiigAooooAKKKKACiiigAooooAKKKKACiiigAooooAKKKKACiiigAooooAKKKKACiiigAooooAKKKKACiiigAooooAKKKKACmsoYFWAIPUGnUUARLDEpyI0B9lFSkZGD0oooAqwWdrbyPJBbQxO/3mSMKW+pHWrDIr43KGwcjIzinUUAFFFFACMoYEMAQexoUBQAoAA6AUtFAFN7G0kuEuntYGuE+7K0YLr9D1FWyMjBGQaWigCimnWUdx9pSzt1n/AOeoiUN+eM1eooosFipLZWks6XElrC86fdkaMFl+h6irdFFACMoYEMAQeoIoACgAAADoBS0UAVjaWxn+0G3iM/8Az02Dd+fWrOM0UUAU/sNoZxcm1g88dJfLG4fj1q5RRQAhAIIIyD2Ncp400q/1jQLrTdLuYrWa4Xy2dx8uw/eHAPUZFdZRQBzHg3QU8NaDZ6SjiQwKd8gGN7kksfzP5V09FFAEbRRuctGpPqRmnqoUAKAAOgApaKAGPGj43orY6ZGaFRFOVVQfYU+igCOaKOZDHLGsiHqrjIP4UkMMUCCOGNI0HRUUAD8BUtFADSiltxUZ9cU6iigArOOmaeZvONjbGXr5hiXd+eK0aKAImhjfG6NGwMDKg1E9nbSLh7aFhnOGQHmrVFAABgYHSmCNFYsEUM3Ugcmn0UAUrzT7K+2/a7SC42/d82MPj6ZFWkjSNBGiKqAYCgYAH0p9FAGZHpOmx3H2lNPtFuAc+asKhs+ucZrTPSiigChBp1lbzNcQ2dvFO33pEiUMfqQM1foooAYI0DmTYu88Fsc/nVe8srW9ULdWsNwqnIEsYYA/jVuigCKCGK3iWKGJIo1GFRFAA+gFUp9L0+4l82awtZJOu94VY/mRWlRQAUhAIwQCPelooAOlFFFABRRRQAUUUUAFFFFABRRRQAUUUUAFFFFABRRRQAUUUUAFFFFABRRRQAUUUUAFFFFABRRRQAUUUUAFFFFABRRRQAUUUUAFFFFABRRRQAUUUUAFFFFABRRRQAUUUUAFFFFABRRRQAUUUUAFFFFABRRRQAUUUUAFFFFABRRRQAUUUUAFFFFABRRRQAUUUUAFFFFABRRRQBn5/wBNI9v6VoVm5/0//gP9K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Nx/p5P+z/StKs7/l+/D+la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Z/08j/Z/pWjWXz/AGj0ONvX8K1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P/wCX78P6VoVnj/j+P0/pWh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//AC/fh/StCs4f8f5+n9K0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P/5fT9P6VoVQH/H6fp/Sr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j/AI/j9P6VoVnj/j9P0/pWh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B/x+n6f0q/VAf8AH6fp/Sr9ABRRRQAUUUUAFFFFABRRRQAUUA5ooAKKKKACiiigAooooAKKKKACiiigAooooAKKKKACiiigAooooAKKKD0oAaWUdSPzpN6/3h+deQ+Ir+4TU5o1mkVd2AAxGKy2urgfMJ5AR/tV6tPLZzgpcyV1c8irmcYSlHkbs+57l5if3h+dJ5iY++v514Sl1dc/6TIPxzTZLq4XlbiQ59TWv9lS/nRks2ja/I/vPed6f3h+dHmIDjcv514FHfXRORcPkepqI3l4zE+fJk+9Usol/OhPOI/yM+gfMQH76/nS+Yh/iX86+f1u7veB9okz9anW+vtxH2lgfpS/siX86Gs3j/Iz3ouo6sPzpPMT++v514N9ru3Zt88h+hqZLi4JBFxIMdMsaX9lS/nQf2vHpB/ee6b1/vD86N6/3h+deFTXd18o+0Sf99UiX1yrcTyEj3zS/sqX86K/taH8jPdty/3h+dG9f7w/OvChfXZZj9pkB+v9KQ312etw/wCJpf2XL+dB/asf5Ge7b1/vD86N6j+IfnXhhvbwDH2hzkY61X+13Z4Nw/50/wCypfzoazWP8jPe9w9RigsP7w/OvBv7RvAcfaZPTrTHv73ILXLn6mj+yp/zoP7Vh/Iz3syIOrr+dJ5sY/jX86+fpb25Y4NxJ17HFR/b7zotxIeMdapZTJ/bRm84iv8Al2z6G8xP76/nQJEPR1/OvnwXl5/z3f8A76pEur0AnzpPzp/2RL+dC/tmN/4bPoPzE/vr+dHmID99fzr5++23Z5E8gH1ppvLvP/HxLkH++aX9kz/nX3FPN4fyM+hN6/3h+dAkQ/xr+deAre3fa5k59WqBry93c3D+5zQspn/Og/tiH8kj6FDoejA/jQXX+8Pzr5/N9dkj9/IB/vUn2+8bkzyED1NH9kz/AJ0H9sQ/kZ9AGRB1dfzpd6j+Jfzr5+F/d8/vn5HrQ17eY/4+JPzo/smX86F/bELfAz6B3of4h+dIZEGcuvHvXz8t5enANw+f96mte3YYlriQn/eoWUzv8aE85h/Iz6E8xP76/nQHQ/xD86+eU1C7HHnvg/7VP+33Q4+0P/31Qson/OhLOqf8jPoPev8AeH50b1H8Q/Ovnl7+9U83Mg/4FSPqF2B/r5D6c0/7In/OhrOYfySPofeuPvD86DIg6uo/GvnmO/vCf9fIv/AqSTUbsnBnkOP9qk8pkvtoHnMLXUGz6H8xB/Gv50b0zjcufrXzx9vuyAfNfj/a61AL+9Jz9ocfjVLJ5v7aB51BW9yR9Hb1/vD86PMT++v5187C+u15+0y/99U0310xBM8mAem40nk819tE/wBtQ/59yPozev8AeH50bl/vD86+eV1K8AOLhz269KRtTvsf8fEn13Uf2RP+dFf2zD+SR9D71/vD86QSIejD86+dzql5/wA95Cf96mDU7tSR9of5v9rpR/ZE/wCdC/tqnf4JfgfRe9P7y/nS71/vD86+dhf3nUTycZ/ip/8AaF6SCbmX/vqk8onb40P+2af8kj6G3L6j86N6/wB4fnXz62rXna4lX/gXWojqV4T/AMfEn/fVCyif86B5zT/kkfQ29f7w/Ojen98fnXzrJfXu7IuZTnqd1MbUL4dbmUgf7VNZPP8AnRLzqC+xI+jd6/3h+dJ5iDguufrXzkNQven2iTj/AGqU6jeMq/vnGPQ0/wCx5/zoP7bh/JI+jQ6H+Jfzpd6/3h+dfOSahdKTm4k692qX+0LpQf8ASZBn0al/ZE/50Us5g/sM+iNy+o/Ojev94fnXzu2qXZAxcye/zUw6lff8/Un/AH1SWUTf2kOWc019hs+i9y+o/Ok3r/eH5187HU7wYzcyc/7VNF9eMc/aJOf9qmson/Oif7ah/Iz6L8xB/Ev50eYn94fnXzd/aN2Cf9IkGB60R314RgXEn03U/wCx5fzolZ3D/n3I+kfMTGd64+tG9f7w/Ovm57+9wB9plIH+1TjqF9j/AI+ZP++qFk8/50H9tw/59yPpAOp/iH50bh6j86+bRqN6oz9qlz9akOoXwIP2qU5/2qX9jz/nX4jWdw/59y/A+jty+o/Ol3D1H5184f2neEHN3Jz70xtWvV4F1L/31R/Y8/50P+2qf8kj6S3D1FG4eo/OvnAavfADF1KD/vVGdVv+pu5f++qP7HqfzoP7ap/yM+k9w9RSbgO4r5xGq34YN9slPH981K2q3gbcbmXkf3jUf2TU/mRazim1flZ9El1H8Q/OkMiDqy/nXzVJf3Zbd9qlx/vmoZLy9bB+1TED/bIxWiyeb+2jJ53BfYZ9NebH/wA9F/Ol3oejD86+Y0u7wci5lH1YmpxqN7x/pcuP9403k019tCWeQf8Ay7Z9K+Yn95fzpPMTH31/Ovmg6hfEcXUh/wCBVGdUu41w1zKc+5p/2LP+dC/t2H/PuX4H055iYzvXH1pPMT++v518xPqV2FBFxIN3feaQahfDkXUrcetCyWf86XyE89h0pyZ9P70/vD86Xev94fnXzD/aF4cZupvzNL/aF6eVupcf7xo/saf86+4f9u07fw5H07vX+8Pzo3L6j86+Zk1O+wB9qlA/3qfJqd6VGbuX/vqk8mn/ADoazym/sM+lt6/3h+dG5f7w/OvmL+0b1sg3UvT+8acuq3wX/j5lOP8AaNH9jT/nQ3nkEvgZ9N71/vD86C6/3h+dfNA1O9Iwbqbp/eNI+pXzEgXU3T+8aX9jT/nQf25T/kZ9Mbl/vD86Nwz1FfMh1W/B/wCPubj/AGjUqavfkD/Spvzo/sadvjQlntNtrkeh9L7h6ik3L6j86+bIdY1JAQbyb8XpG1i+bAF1N/31S/sep/PH8S1ndJr4JfgfSm4eoo3D1FfNratfkZ+1zHA/vVD/AGvf8/6VMP8AgVCyep/MhSzukvsM+mNy+opN6f3h+dfNI1a+xn7VP/32apS39+TkXMwH++aqOTVH9tEPPqSV+STPqPegGdwx65o8xM43L+dfMCalfEYF1Nj/AHjUo1O8DY+1Sf8AfVN5LP8AnQo59Tf/AC7kfTe9f7w/OjcufvD86+Zv7SvQTi5l/wC+qUalfd7mbj/aNL+xp/zotZ3B/wDLuR9MbhjqKNy/3hXzWuqXqqF+1y4Axw1OOp3pH/H1L0/vVP8AY8/50V/bVPT3GfSW5f7w/OjcvqPzr5pXVb0n/j6l/wC+6f8A2peAH/SZen96msnn/OhPO6f8j/A+k96/3h+dG9f7w/OvmptWvh/y9S/99VX/ALUvnz/pUvB/vU1k1R/bQnnlP+SR9OB0PRl/Ol3L/eH518wG/vgQwuph/wADIqWPVL7HN1L/AN9Uf2NP+dB/blO/wSPprcv94fnRuX1H518x/wBo3+Di6l/76p/9p6gB/wAfcvH+1T/sWf8Az8iL+3af/PuX4H0zuUdx+dG5fUfnXzMdVvwuWu5v++qRtWvn/wCXub/vo0v7FqfzoFntN/YkfTW9c43DP1pN6/3h+dfMQ1O9Bz9qlP8AwI0f2pfg/wDH1Nz/ALVN5LP+dA89p/8APuR9PB1PRh+dG5fUV8zDV7/qbqb/AL6py6tftkfapff5qX9jVP54/iP+3Kf8kvwPpcOp/iH50b1/vD86+aDqt/nAuZf++qadUvgNwuZuOo3ml/Y1T+ZAs8p/yM+mN6/3h+dG9T0YH8a+Yl1S/OT9pm/76pU1TUP+fqXn/aqv7Fn/ADon+3qd/gkz6cLoOrKPqaDIg6uv518xtqN+f+Xubj/bNBv74jm6l46fMaFks/50Dz2n/wA+5H02JUJxvXP1pQ6n+IfnXzNFqV0oY/aZv++jSpql6CcXMvP+1S/saf8AOhrPKf8AIz6Z3r/eH50hdB1YD8a+aW1S9B2m5mz67qa2qXzYzcysB6tR/Y0/50Dz2C/5dyPpnev94fnQHU9GH518yNqN4Rn7TL6/eNQ/2nfLz9plAP8AtUv7Gnb40Dzyn/JJn1DvX+8Pzo3L6j86+X31W8PzG6l+m40i6rfqOLqfGP75oeTVP5kJZ9S/kkfUO5fUfnRvX+8Pzr5cTV9Q6G6n/wC+jTX1e9z/AMfk2c/3zR/Y1T+ZCWfUn9iX4H1JvX+8Pzo8xP7w/OvlpdYvSGxdSnIxy1RNql6Fybqb/vs0lk9S+skhyz6mtoSZ9VeYgGdw/Om+bGeki5+tfKaare7ubyb8XNCaleA5a6lJ/wB+q/sWp/PEn+36f/PuR9WedF/z0T/vqjzY848xc+ma+TjqV3kEXUuf941CNQvQSftMo7EhjSeTT/nQf2/T/wCfcj64MsY/jX86Z9oh/wCeqf8AfQr5JOp34Yn7TLz/ALR4qudRvRkG5l/76qlks39tEPiKkvsSPr4Tw9pU/wC+hSfaYB/y2j/76FfISaheAAG4fHXO6k/tK5UnM7n8aTyaevvob4hp2+Bn1+LiE9JU/wC+hR9og4/fR89PmFfHkmpXXykXEvT+8agOpXZ+Y3EvB7tR/Y0/50J8RUv5GfZX2iDGfOjx/vClNxCBkyp/30K+Njqd2Rta6k57lqb/AGpdgkC6lb/gZo/saf8AOhf6xUv5Jep9lC5gPSaP/voUG4hHWVP++hXxmuq3asP9JkB92NJ/ad4+T9qkx/vGn/Ys/wCdfcSuJKT/AOXbPsw3MH/PaP8A76FBurcf8t4/++hXxpJqd1gf6RIBjAwx5qBNSvA5/wBIk59WzSWTSf219w3xFTX/AC7Z9ofbLY/8vEX/AH2KcLq3PSeM/wDAxXxU+o3Qb/j4k475qManeAnbcy88nDGq/sWX/PxfcRLiWkt6b+8+2TdW69Z4h9XFN+123/PxF/32K+KpNUu3TabiTr/eNVxf3mCPtMn/AH1U/wBjS/nX3EviamtqbfzPt77Xbkf6+L/vsUG6tx/y3j/76FfE66peK2TcueOOc02TVbphk3Mg4xwxo/seX86+4r/WSnZ+47r8T7Z+123/AD8Rf99im/brXOPtMX/fYr4kGpXYTH2h8fU07+07lzk3Dj2BNH9jy/nX3D/1kpP7DPts3lqOtxF/32KQ3lqP+XmL/vsV8Vpqd1k4nc57mmLf3KjHnyH8TS/siX86+4S4kptaU3959sfbLU9LmH/vsVLFNFLny5EfHXawNfEkeoXQk2+e59ck17V8LLmSS+lVpGIMeADzWFbLnTi5c17eR14bPIV6igoNNu257tRRRXkn0QUUUUAFFFFABRRRQAUUUUAFFFFABRRRQBnj/j9P0/pWhWfn/Tj9P6VoUAFFFFABRRRQAUUUUAFFFFAABiiiigAooooAKKKKACiiigAooooAKKKKACiiigAooooAKKKKACiiigApG4Bpaa33TQB4X4jVzqcxBGAayCXI+9zW14gz/ak3XGRjIrK25cD9a+0oP91BdOVHxWIjerOze5CRK3RvxFKEYDDHJ+vSrJG1SAeKaSCCpP1rRyMorzIAM/QUjbhnB4FS7fk45GaZzggkihMGrDIWO4k8irG/IPFQKgy21uDT1OAQeh9KchJEoclMiomdyRg4FA+Un5uKXIOM9KhI0bsIWdj1oBYcDP1p+eBnGaVjuXrTYrX6kY3HHPIpGZueeajKlT1qRgdpPWjYGyNWck5PNSgOp5Oag3YOOM1ICd3XOKbl5EqPm9B4DYyaa4bcAMVLubJx1pygY5IBpblWt1KpBIJIpqE7sfzq06knORimlehxTsK7v1AEjjjnvUbuR04p4BPOelKwAGc/WmlZkSfMQRkk4x0pvVz6VcAAGR1qAAFjk4PaqvvoRa3UY+44wajkLIwBarDMofsRTHQPznmhvQLW6lfzGBp5O4gZHH60xhwOtIoIGCPxoaBOxYDH0OBUudy5BAqKMhUAJGfrSPk9OtQapsUS45I5qN2y2Rz+FJg5UHp61a8vamQwzRolcV29OhQAJbINSKWAyeuasFFzx260zaGJGeO3NO5NiFmzjv8AWl3cZwKQqB1qbau3pkgUBqQ7mHPGaEYljx19qe65HofemQg4+Y/lT0YDyxxxSZ4z/SnN0Jzz25qPcTjOM0XYmkIXJHHTPpSZBOT2qdVIXI/nUOATgjnvTE0xwIHTv7UwgjOP5UoQkkA4GPWlBIOG6UFJCA5I6n8KYwxk46GrSqoPAx+NIwHX3p3FYjU7sDkH3pMNzgnHvTiM4w2Kk27gPmwO3NTfQaTK4BbIBPSpFyuBx9cUrptJGRTMHaSrCmJ2FDEEg9/ams3IB5z7UwlsjJpWIKdefWnZg2G9QxIyeMU9TwAMEVACBgHv7UHjO0+wosSSSbS2MHPeq/G/GTgU8Mc89aaxwST09qa0E3fqAbkAdj1pS+T/APWpoPy/Q0bcDJNA22kyXg4IFSEnII6CoFHGetPztwc9etJ6DTuKCG3DHNIAVO49qRXBOV6VICQh96f6EoiBLcgUoYkilUYGc4qNsY4JpsauOJJyeN2aUMR16d6UgbePxqNeTnHGelJDY/KbxgHrQ+xScDrTGHzYwAKa5wx54o2IaHYB9jULbkyBz6U6Pk89KRz39BVWsTa5GpkJIOOlSOG2jntzUQbkYJGetWCo2/eGSKctrkxfS7IEU7skVMxbOM8dhTI3MeQehpQ2TnFG40rDvMOPmHtS4AwPxqLJIJx70KXJz0ppIHIQsN2KHZSQD0700jOWJ5zTM/LnuKa3E07NdBzlcKNvFIrMGxj8qaWGcEnB9qdg9TzQS2OD5fp06UquQxHQGmBgvB4NCjJyKVvuB6ddRxYjFBJJA/yKP4s5+tJ0JbNNotX1FwTx1NOwQoI7Go4yWYncR7U8EhW+bmkx6MVm+Uc80xnYZ65NMVhjvUy4LZpWsC1IwcdSaehweOlIVzkgjrzmkzt5z36UxJJMX5jximkMoIzinNIT0pGOQPenYlu+o1SwAJNI7H2qNzzwORS5yMGhoLoeoIIGcCpcZO09qjCkqOuKaQVxyaAvpckXKKRjr3pu7GeuaewyOvaogc/eNPzBrYlDHGT+FS5ITiq4UkZBJxU7MAmM9qllpsQnoTSvjZx36ZpmQVzzmlBwp9DT2JaIVOGDdR7VLuJJIHWosYcHoPSnqwPPND1JWjsIx2nsTTkkDDgYNNzwMnmkWPqc1Vgbd15iznGO+Kjik9hmpMBhtJ+tRAbBgHmkgaae5IJPbj3pWlJwAOKahYnDc1IuMYFJpJlK8iIuc5I59zQHwQMDPvT5FA6E1Fgk8npVJEO/qTFhgYA5pVlUD7oJqNcFSGIwKaDk4GRRYtS6tkgftinF8AdOfaoeQ2SeKkQkrSSsS5XvccHB6rxQGAJz+VMIIOM4p3PQ/nSSC5L1AzjBpjZAyuDTsnGOtNACgk9aBvoDH5fekWT5cHrTzwue9JGOc8YoG0IpJ7DA6imDO48cU9RhTg1EB8xB6DrTRLJSQVxxSKfQDFRhcHG7g0oGOB/On00JbfUcTwMYFQsCBnP4VJISWA6YpARt3ZpvQLkajGAwpxRhnpinZyMnkU/uOcj61LHsVtjAHdxk1X8vgk/hWgwDAgnkVAo3KB2zzTTsS4ldFIwdvFLtznIqzhVGAecVGUIU/NkkU3aRPLylEqRyDz9Kbh92SDipwpVhk5zSAnnj86TgjJLXqioyMWI4xTgjZxu+tShSXwevrUbRjJ+bNS4IV389hsoKr8uTVcAld2ecVOckYH4Ck2nBHAI6ipcCHJ3KqvnAA/SnOpA460kSfMBnOakYBd249OKErEptqzKzg4DZxUYXK5OcVM7BuO3ahRuTGaq/kZ8qetyowPIAzj1qJCSwJ4+lXDHjI5ojiGOSKEZSjKTKbpuO8n8KaCQpHSp5FKkgDNQkAP6Z7U7aEW131EIY455pnzb6eMgketJnjrzS5SGxZGAA456E1WkB6ipm3YOT19aY6tx0NJryG36lcZ9akIx3p4QjIAGe9MIPfpU2Faz7goOfeo5AASKm3KDzTXZT/DQ0aLl3ZCx7d6X7oyFoOO340vP51LWtylK6t0HBiCCOB6VIjknr+dQg496lVvkIHftUuN0JSa0uPQMz5Uc17h8JQRfSA4+4TnNeKQZRhkYr274Sk/bpeOsZ5rhxS/dS9H+R7WWu+Ipu+t1+aPfqKKK+SP0gKKKKACiiigAooooAKKKKACiiigAooooAz/8Al+P0/pWhVAD/AE0n2/pV+gAooooAKKKKACiiigAooooAKKKKACiiigAooooAKKKKACiiigAooooAKKKKACiiigAooooAKKKKACmv90/SnUjdDQB4PrmRqlyefvdCc1ROSy4Hat7XVDajKW9RgVmTRg4PQ4r7ChL93D0Pi68f3svUqjODxURU4LE9fSrTRkICASKiQ8MCK3RkRx7gfxoLfNyPzppVlYYNTORsd2xwMmlJpasa1IMqvXbTCw3HsKxn1K23ZwTVhdQtHGWLAdMAVzPGUU7c6Oj6rV/kZpOwbBzzTd2Bx0z3qqlzYkcTlT6mlASYgxzhhnkZrSFelJe7K5nOjOO8WX3b5cjrUKE5xS+VMqgCMn8aZ86D51IArTT1JcWvIlBKlgehpFfK4qo0p3dCBSFz2J5ptkWVyVmyx+nWpo2yBmqvU88U/PBA4ofmGxZ3ncT+XFOQljjnNRwgEDcc/WpMgE4wMUJ2C1+hPJ8uOf0ppPXGfpTC4ZR1zmkQgEjvTVgaI13BwD+VSuRjavOPanAg4oKhcnHP1p3TfoLlshoORknAFO2jjg8jrUR64I/Kp1IbgEYFNi00KmzLFu3anqRtIIwakQ4J3d6Q7S2B2pN3Eo2EwMDuaQjcDngfSjG5s9APSn7eOO470m7DUUyqydMDmmgyBT8pPvir6qAuTjOKgZsfKOlHMragoWdyLnaPX6VKHwBnt7Ug4wDmnqoA9SaTY1FjSw2knqelRryQPWpCvB46UiDK5HWjp1Glr2Ekjz0z+VOVfkAP50zfjJxUnOzrz25pttDtH5kUwKBW61ETuPToKmfLgZqJlIz09KaIloxqqQTk96XBzTUB3YJ5qzs59u9NuxMI3K+4kYHpTgTjJ604hRQ6ggHAougS8yJTgE8inqxHWlIG0iljQ4BJGPehsuMbbjclge1Soflww+lMJIJwARSnlRRfoJpCAj+7TsggAdqjKlH56U08EYppJsm1hX+7tz+OKaBheh5qTIKnpS9MUJiaGttx/SmSHKHjFOY574NO25QnjP1pxdnqDtYpqRt5zkVMoLDPTHeg8545oJwODim35kkZxuIzxTsEKSOlMQbiWPr0qR8jAHFDGldX7EAODyKc7ADJzzTkU7ifzoOHIXij7wS0GKQGB5qZzuHSmIoDYwMY6mgsF4zQIaq4J44qTPQE9KZtwc5pcN1P6U9wFdjtwOuah5yAAc0uSOvSmgZck5xntQhS0H/NgjFNTIyTmpzkfKOeKhGVfB4p3Bra47cSuD36U0gjJJBNPBAB6fWq7liODmluUwx8vJwc9qcRk89MU1Pu/N1zUrLnJz0qm7GUVcj8tdw46011+bg4wKMnqOM04rn1PFAWRBIemc06M8ggnmpW2lRxyKQYLAjoPSnzXE4636kuTtIB7VEDgDPIpwHXHWo1A9ee9CC1hG5AHT0xSOBtyBmlJBJ5pkhKgjdSvbqDS+4B3NDEqeCdpqMOuOKeXVlIOau5GjW+or7R35oCtkcioEOGB5xVssBtxSbt5gkhGXJHalWPGec0jH5hnPNKchSecGk2VFCY2nI/So3BPemA8nLH6U5ido54zVJahe67BtKrnP1pynaDjnNHUUuSB70ug1ZdRmSTj1p2PLXA5BpGJK9cCmD5sexoXYmXfqPYYGe9ByRnPIqWMggqeBTDySAelFx2IuGXcev1oAByaAoJPNS4BXAIz7U27C5VcdGWI4OAO1JNGSRjFRoGDZycUNISMd6TVhqw/aQMjtSbQR05oByO9LGcnGTQm7CsrgF5z2pHU5HIP1pzjjGfemk5A5BFBSQ89cUh70jDAzyacS20HildDaTIHBwewxTYwVIGTg1KxBKknikQ5Y7ugq0zJxbY4jnjB9KFBBphYqw6Y7U5CNxJOaRXUdgI+fWqzDLE447cVOy7uT/OlRMAZI9qe2oNdCFVJx61KBkEnINIrhzShwDgjFDFFK2uw0hnPy9fSmbHGckc9qeXC8imMxZgB3polr+kSAYXI79cUrgkgg1AGKkAn8TU24gnjIoYRGhSFxwTS7sdue+aY5zgg/NTfM28EdaVgukTocnkc96c7YOPyqJDl8jgU4kE5PPvRZXKb08w3Z5HbtTlDMp7UxTyTn8Kcp4FEkSpLuOztUDr+FP5BB9Pao+M89KViSDz2pGlvmIhBbpxRI2M8dfakQZzk9T0pJRg8EmkJq6bY0q3B5+lSD0waYAVI56jvTlbv3qmyVAfyc4pgjwpIJwe1KeRjdyKFxt6nNK+limr6kTrg+wpQ+T0PFMkcjA7mnog/wAmmS99BEycmlUhV2gHNAPPTH40zJBznGKAem44DkZzmkfkYWmq5POM01i/Ix15oE9gAy2Pao5Yj2zn2pwKnB5pN/8AtZ96vVMhRXUZhs9OR61CVznqMnmrO7nBxnqaikBwAM4qbEcqsRGLcFKvyKQpwR09alQYHY5qQDdkYxn15ptE8q+8pxhR2OR7VHKmWJx3q1txk9qhcd+ue1QktwktChMNgBHJ7io0bGcD6cVamHIH61Aqcciho53vbqhh3lhgHFKqN24xSoCCd2TiomLZ61KYO1ru+oPuLVGRxnbz2pHVyR6CnqduQQSRTMW073GiMkEkc1BjAPUmpZm+XPNV9zL0qkzGTirfmAG5iOakIK4+U5qDnJ3cdzSs52jOSBUvUPdte48qwOQO1VyCCTirHmAjA79arODn/CkxLUac7s4qURHaCB1qEqe54qYk7BhjSNEk2R7ecYNRjdyO4qQA++T600AZOaTYQSfUaQ3GOoqVFYjpioSSMe/enck46e9LoVbXRsvICcDk17b8JQReyDJ4jOcV4lCWwCegr2f4RnN/Lk/8szivPxX8OXo/yPXyuS9vT3vzLf1R9CUUUV8kfpQUUUUAFFFFABRRRQAUUUUAFFFFABRRRQBRA/0w/wC7V6qI/wCP0/7tXqACiiigAooooAKKKKACiiigAooooAKKKKACiiigAooooAKKKKACiiigAooooAKKKKACiiigAooooAKa3CmnU1/umgDxfXsHUp8gjJ61BFtKgtjI6VNreDqUuDkZ5xWeG6DtX11HWlH/AAo+Pru9aXqSO6lSu3n2qs4CEFR14NK5+Ygc/jSlN4AA5rVOxjy3Kp+SQHrnrmoLsM1pMqg7iOwq5JbnIOePc08LwxA5HApy1VvIV2nc+eb572KeXzWkhweAeMjtiq0V5coTmdz6V7pe2dnqislxbhmAwGHBH0Nec6l4WuLJjcQRiSIH7ucmvl6+FqU221dd0fUUMZTqpK6T7M5ltQuWPLtxzjFXrbXJoEAL/iK2JtPhuLUSrCyOByMYrjp0CMV2kfUVyKT6HXKEWtVc7GHxPMG+SebNaMPiVy+57hiT/e5FeeRqcjjFIwGTyOBVqrNbSa+ZEqFOW8UewR+IIJDh9rD2FTnWrAOFwQPXqK8RWVlGCWB7c1G00wf77YB65rqhjq0VZM5pYGi+h9DW9zaXILLcIuOzVP5Jdl2lG+hrwGHVLmIgbi2cZrQHiG7Vhh2GOwPWto5lNbq5hPLYvZnuuCmcqAar7myeDj6V5bb+JpFwXlfB+prZTxcSCoIOB1YV0wzOPWLOaeWzXwtHdbySBjj2FWMjIyK5C28SoRhymT2xWrFqtrNyzkHFdsMZSnrzWt3OJ4SrDeLfobynjtmo3G3q35VSjmgZsCdBn1NWCu4ZWQNn0Nbxrwk7KSZlKlJfZaJFX5cg8mgIQw4z61B5bqMtuAqdJAq/e7960c1a6MEn1VgIBcZXiggZC9DUbTBT25oaVXGcjIptv5DsShSF9++KYCdx4NNWRcFT3qZezdqA0EbcVAU9RTDnj1pSxBII4I4pCNwJzz25pXRTTIyp3HsM1LgA8cmmDkKD1NWCoGcik2JaA6jaTyTVYjHfGOwq02wLndUagMD3zSuU1dlVl3dc5PbFPU9BzSEkMVHX1oPy4zV6kKxM4UY5zSOuDwOCKcjAj396fuG3IHWkpFctyoqEtk8VIWPTofpUrYyPpTNvHpTbur2EotEZ7Z6/Smj5jjkYqRkAXilVBgDI+tCegmnfQjC8HHJp7LtUfqKCmGyTyOlGTgnGTQ2NDDtKYpxO1DgfjTCByQOPakHK4JIBFNO4NCsVZRQVXjbUewFhipduw4BxTvp1MwKrgY7CncDAPNMIJNOGEYknNNPUGOdBngUkihUyT+Ap24setRy/MACeKbuJ/kQKSxP6U0gZ7nNT7BnrxTPLIYk9utUn2Ia8hqx/Njv9amKjv1xikRQ3IJz70SFm4GKl3KVrDMAAjocVWEfIb+tTqCOvX1ph4PsKLg42QrDPqeKYIgSPWpt23+LgimDgfepXKtoMYDsPyNKmcf8A16UEZOehp2T2FO+pOhC53cHg05BlecZNNZQB9aAmOjcZqk7ol6DyAjH6UxnDAEjgUrrzkHNRlAfXPXNIocSpBwOtNKgAnHNDKGwBT2HBCnOKZNrPa5AGBHTgd6lYrgjt71FswxpxQkn6U7XJS8iPC5HXHWpC6scD0pijAAzSMPTrQJaCkD14ppOWwvGacwDJ6nHWmxqcg4OarqT0HjhTntUSbcHPSpZWyce1RKucZB4ouDXlsOVM9AMU2QBm+XrTlJxt6c8UkwYLweaE9Qa0K4IyB+lSsFz060irk5H50N1I54qmyU7LyJgIyBx0qNjkZxTUYEgE0pGDyTipKsKRkjPAqU9Qp6A1C2Dg5+tKSWHXPvmqRL3E8sfMc8+5qMnjtTfmyw5xmpRg8d6q7J03HdFH50pQsc8E4pG+bvSZweuKz3NHr0HptBxxTWCqQVFRn5WznIprEucA9apEtliJcgnGaQqTnJpNzIQFPGOeKTO05ycGi7uJJWsNA4zUoIXj9RTUIK7cdaHG3jOcUblJtIUnsAKiKgnpyPSnAgL1OakVQU355o2DcijAZSc/hUijA57U5ADzSgLkgmm+pMUK2OpwajVcMT+lLkFuRwe1GcdDSLavuNkC9M4+lNflc9qSV8CmFtyr2PrQkTJjz91Txn0xRw2BjBNJnawB5pylQpOeaEDGMFyeTxT4Qu056VCScnvnvTi6qo54zVak3V/InZsgBQPyqPB4B6UjOvBB70hfe2BkH1pajbV9yJW2t2yal4Oee9R7UU88mpCq7Ae1U2hJaCFOR9KauAafuXgZoC5YgilfuK1nsG3cwGakcZAA6DvUKjDE8024YFOG59KEm2gutbjjjAI/lSsoAzwRTBIFQKrdqckmU5PNMW+ncf8ALwR39Kk2rjjpUWdpz2x2pDknrxUl3tuTsuOi1GwwPl604AlfvZ/GomYqeKauLT5kpTIGaQrn1oVsryxp+4KcDofWjUFZa2GA4bGMYp7jHI6n0qEZB4IOaexJTANJopOwvLAHjJpoUhyTn8qRRyMNUgDN1OKdyez6jGBGCAeaaehxnPtUjqccZAFRjCg85NJegXGuobaWJJp+znOeKaeenanqfxBoexSeopACkDNQE5BHf3pysAevB605gvQA9etC3E9VoRrwNopkzkYBHtkCnFCST90imyKWCjA96pGbbsMJwox1poIx0571L5e0HPamkHaOeatkioqhicnpTmBDhuCPSo+uUxyO9PUbR14qWOPUVyjYBpFUY6/Tmm8Z6flSbsHjtUpCb17ELjBIAP40MgK8DnvUmRuNRuQG6YqzOS6laRVVsHPtUZAz1z7VKw8w5HJpvlEYJ61FiHFt7XE2buSAKqyKucY6dhWltxk5z7VUYKrNu6ms0VUh33KcnHVSKiJYnrzVpn8znbVTPzkGrTOSatqg8vdneeBUDKobGCalZWLZX+dIQysSTz/OmncxklbqMbG4ArmopgABgU5m43DrUJyzAtk00rkt2+Yq9+KYQCcZIFTMNgIBzTSpKjmhoi3b7iErg/yqZQqjkEn3pjLjFPHIyTWY07PYY2Bk4zUOeamYc4FRMDk56ipZor3YMBwOT3pyocio+h4BzSowyOTmgG/wL9ucAggEGvbfhIubyZuwjPSvEYXGB1r3P4SqBdTc8iP1968/Fq1OXo/yPZypp14eq/M93ooor5E/SgooooAKKKKACiiigAooooAKKKKACiiigCkP+Pw/7tXaoAf6aT/s1foAKKKKACiiigAooooAKKKKACiiigAooooAKKKKACiiigAooooAKKKKACiiigAooooAKKKKACiiigApr/dP0p1Nb7poA8Y1rP8AaM3XGapsgQqByT7Voazn7fMOOoqmAWU5/wDr19bS0pR9D46o71JNdynIgJOPXtUqqf4cYxVhhhCADUcYCIQetbXI6jJM4GVquOCcjrVxySAFGR61GEyMFefTNJK4XsZ7RqshwBUkSKX+6OepNWZ1VTwOlQxjJxj8aJR5lrsKE+VrTUytYi1K2y9gsTRsPmQLmuanv4kQfbtPiDZwf3Yr0F+AGHIxzzWVe2VtehllUAnvn9a8Kvl71lT+49+jj1oprTucQyaHdHMls8WOyf8A1qhm8PaLMMw3TxsecHt+daN5od1aAmBRJEO4OTWJJviblSMeteO4zh8St6nsxdOp8MtCi/hCVxm1vUbttY81iXHhTWIQCts0wOSdp/pXTtMcbhIVx2FSx31ypG25ccdc1HOa/V29UcNPpF7btiaynQ44IUkfmKoPC4HMbr7kV6sNUmXGW3ketWI9VRwRNawP7lRT5yHRkePGJtvB+WiLPIBzj9K9UlTSrgfvLIIe5Q4qkui6LIDiWSI47nNPnRLhLseeCQ8ZOPcVKl1JHkrIx7da7GfwrA4/0a/QqeeT+VUJPC2pqp8tEl45w4H86aknsyXFrdGdDq90uA0pA9T3q5B4hkQks7Z9qrnQtRjX5rGQfiDWU9pNDlZIXB68rVX8yLJ9DtovFzqBlzgD+IZzWoni+36O45/2a8sdeOuB6YqELtYkmto1ZraTMpUYPTlR7aviC2uI85QHGewNSx6pau6gs2P4sCvEBMVYkOc9KsfaZ4wNs7fSt1ja38xySy+i+h9CrJZFR5b845zTpMbflkXb9a8Eh1e8hUhpWI7A1d/t+5JAZjXRDMqi0lqYzy2FtHY9nMrAcc1GszjIyc9a8xt/EZUDLsSO5NbcHixVJ3FD/wAAzXbDMoW1WpwTy2rfRnbK5BDEcDvU7TmTPbjtXMQeIIZ2DErtP6VrJfWcn8ZFX9fpPyIeDrQ+zoW2l2rw3NCXJBUlgaqCS1lbasmSfWnraNyUZSFPTdXbCpCf2kcc6dWD+F2saCtkk45NNc5de/tUHmOuODUhl2gBhzj0q3rewKxMxA4Hf3o37Dz09KqpMC2cc/SpWfe3tilbuCe5ZBVgOcDPrTGJOQDnPTmox6ce1MHB/HoKpILk4U8ZFBJzjuKYZSCABS7ww560td2NNbLce75OCPxBpxIK5AxUYGTx6U3cQKEncXMhQOcf1pSVwMimgM3IxSAEnGDjvQ9LK4Lba4vAIIpC+C2e9OcBQMDrURXOOOKtEN2JANynPBphHbPU08ghSAKi8vjpz600vUTJsgALnJPp2qSSEbN+ScVAo2kH881JIx2d8U7iT0I0OM5walLHGOOR0qsrAngEZp6kEkYxxRYLjUbAb2qRCGOQccUzAXgjINJ2yo/Ki2l9RKQkx54P61DH0zkGpJDjGe9QcZHGBmhIq6uP+8D2pdoI47U1jg8UFiMEDjFJag9BwwSeOO5qYdMgHFVgcg4p4Y7OT+FDTFFocUJOcYBFRSKu0Adc+tSbyevFMHHamkwbT6XIjkttFTMg2nBH50bQATSH7v3ec9aBPuVwSrDBqfPGKYqgMSaM5bcBnFVYXMIxBXng9jTlUFd2cHvzTdpJzjrSqMNhqXQV9WRMQGHcU8IMg9BTgm04HNKcgD1qiVtewpQYwBxUTZDdMfjU2SuOQe1RMFJ696lIctCAkc9M04E8nPA96PL4OOOaYRsHOSDWiVzJtIRCG4zzTmXseTUZH4CnsOnrV8upPNceoG7pjFNbGSTTo/U9aQYyRjNK2gKWhGpUDgZoIzwOlTqAqn1PeowG2nKj6g07AMZBwFwSPWnLt56L7U0kg4GaQgk4Ip9CU9WISDnmm8j2PY1IE6DjjrTWCg5JGO1LqO+gikKOv401iD2BqPO4KAD9TUm3DE598U7CcuwuCAWbtSK3zYxx2IpWk3+mPSo1O1sDpQtQbLTNxtyKaOUwAahP3sgc1MrAH5hkdqTuOLGoufypzAjGMkmmllJ4U/nUm7tjmpZpdWAKOuORTmI24yRUZYjPBwalLfKBt6dc02mJPsMU7EyDyacu0+xpXwVG0frUYJJAPSlqxXQ9hz259KbjI5NOPIxn6U1MHPPQ9KZSfkQyjaSScg0igMPb2pzAYPXOaFOBz17VSI6g/BPFCqvfIpdwxz1qPecnA/WjUm6V29hwxk+n86i28ZYjmpgR17+lOVQRkgD603oLcjwBgDANG7P1ppz7Z+tIp44HNNq4J26EDsxcAjjNWTgqBupmOcjrRuDIBih6kp/8MB285PPrSFyTweD0pvJbp+OaQHHBosPm+RLu45xj1FRH584HPanDr6d6DwxPSmtBS1ItpbGDj1qZRnr070IARk/hTyoPIIzQ2EV1EBG0j0pSVwDnoKQADJI5781Ce+emaVtQlLTYmVsA4bg96XcrJwcnNMXAXAxk/pTU3DcPlAzVctyebYlBCjNSAknPbFREg4OBjvQp6jpUtXL5rEyEBic/hSNk9uDUUY65xxSl8npx3oSaHzJ6EyAYHOTTh1JGDUSnJG2mknOBwT2qbBzIlzzknrSOVVCcc1B8wGPzoaUADjNVyu4nNdd7EoxgntTSwB47dKZyxOBxT1O1TkZotYbdyMAF8MeBU5f+E1AoOScYHvT3+YFlHQ1LWqGno2SnG3gc9+aa3AGO4piMRjPX0qR+VGB2oW43YaEJHJH501Eyp56UmcEZ6GnCRdxwPzq2mRdESjax9aGYEY75pCPnINIMEHA570ncmL7Ds4yeM4qvGQdxJ4NPPGRjoO9QRjPTp6U4x0ZEparTuSnBwM9aayc4IzS4wNyjp1p55IJHBp3sDV9yNYgmCO9OYDGfy5px+U5zxTP4eP5VLTZacY6DSPcVXlABycdKkOSDVViSPoKzcTKpJMjc4xtAwarOmZQW6j3q1wetNwS2e1VbY55O9yHywDuHSomGR16VYYDjHSoZDg9PyprbQykyntznHWnBV6GptpGCPWo5htxweaVjO9txhUD6etLuHJBFIWwOhpmUDD3osyG1fQjYk9+9OGCvPFIxAPHNICG6jpSSFzajsbe+Rio3xgj170rvwRzg1EX4OBwamxpz6D8Z4HbvUY4b0NSAgKMHmmcn5m6ZqGgk0W7cAEZOB3zXu3wiGbm6Oekfp714RCVByAcV718JeZ7ggD/V84PuK5Mb/Bl6HrZQ19Yh3v0Pc6KKK+OP0wKKKKACiiigAooooAKKKKACiiigAooooAor/wAfrf7tXqpL/wAfjf7tXaACiiigAooooAKKKKACiiigAooooAKKKKACiiigAooooAKKKKACiiigAooooAKKKKACiiigAooooAKQ9KWkbpQB5DraA6lOBnOc1SWMYySa1dcCi9lYk8n1rPJUjIHSvqqMn7OHoj5WtFKpP1FVEwSc8VSY5J/LirgbAOOp9ahKjnacH0NaXZjZdBNoQAdae+0MOOfamxHA55z+lJt3EZIB+tPV9ROyEwpGDnrTPLUg9vYVKwCnrn8aYBtyPWqTJcUxo2gFUH1qFrZSuQpFWkVSck/WnMgycNkDtmpTL5VbyM9B5YweQaJbGwuLGQy2yCRCCXI59OtW2APAHSklgWaKSNs4cYOK5MRRVWNuq2OqhV9lNO+lzz6906yYP5LoAeMhulYL6a6uPLlUjvzXbQeCrJY3leWZjnON2K8y1i2u7HWDZWdyTu6ZPHTvXy8qEouz0PrqeLi4WRee3lTrz9KqYlRjnKgn0qzNHrlucAJLj0HWlgm1PzYluLQBHbBIGcVnKnJHRSxNN6ELSOjdCRjpUgutrDKkevFbzWfmvwmOO/FRNpuMF1yCelYOS+Z3cisn5GalxGP/ANVK7o3IkYY5wanaywfuY9qhbTZHBbkdsU3JX0YnST9C2l3PAoZbhh+NDazOxO9I5V9XXJqiLSbgYyB2qKWCeMnCgD0NJT13Jlh4W2NCTUNLdAt1pcLc8FBg+/NUJbTw7cuGVZ4f9lelU/JnZSskWM88UwwmNDgEEDrmtlPzOaeGXRCyeHNKlANtqYjOeRL/AExUEnhS6GfIlhmz02yAZqvIXByigt61HDJKsm4kKfUCrUuxyvDyJbjwxq8QGbEyDHVJAaxZdLu4zh7WUHnBxXXW95cggieRcdsnH5Vf/wCEhvY22eYjDHIZAc1XOZyoyR5W8Lxn51IOe9TMWRRwQDXqqapBOCLmzt3z1OwA/n61WdNAudqvatEB3UmqUkRyPsebbmXBBOfUGpkubqP/AJauo+td02kaBIT5M86sfVTgVVbw7EzHyL2Bx6O2DRzIbhLscomp3SMB5zHnHNbcXiCSDIO457kmrh8J6gxDRrE49pBWNcaRfQA+ZZycjtz/ACpmfJfob8Hip2fDSOF9+1a48VomQzKf94V5w8M6Llrd0XpnbVWZd5KA9PatYVZx2kzF0Kcl8KPa7TxFp0gHmsoIxwOM1tf2npkpwj7T69RXzoiypkDn3zVpLi4hG5JSCR0zXRHG1l9pmEsDSelrH0Obm1wcTrnHWkhQO24TK3PrXgKateKQ3ncHtjNX7XX7tX4kINdMczmt0jlnlcZbSaPc3jlLDGMZpf3qkZSvLIvFdypw8mc98dK1rfxorOBM3y/7ldEMzT3iZvLGteY74OfmJOOOlV5JST1xWBB4msJR877frVltW06TnzDXTTx1GTd5WOOpg60Vorm3HKoUZbrSGXd0J/Osu3lhlYbZAOe/arhjcEbWDA12qpTk9JL7zjcKi6MlyynLMTipEO9iuarTRyIoYjnvSK7AZCnpWhDur3uaIAVST1+tI7g9BgVmvO+0Lgj8KmjclCSTntSs9w5k9OqJgwJG71qxx5bYPOOmao784oVhliScVT1RK0FUMPw9Kehz25qJZMEgHtUm/ABx25p3uxctiRW6gjNNYEN6ZGaapyM85JpJWBIAGTUqQfMRhuPPNQ5wcEfrU4bjA/GoBycg0yrCEdqeQQACOBTTyw9RTnb5cnI7cU27jaSHphs8gVGpAJOeBQm0r6ZpGAUZxgfWjqStiXAYDt70sp+6P1qMNgZHanbtxo+QLfUcyDGc1HkKOuakGRnJ7UzAwfekmHkRjD81Jj5OB8wpoAXBB69qf2x7+tNsSViEtkYzijaCM56UrcvjA+tOz2ximpWFYaMgcngU3K7gM1Ky9c96q4O6lcn1JmPOF60zaMA45qRFJBx0qUR7epzTT8x20KvIGCoGec4pxAZRzz6VYfaU57Gq4wDwcgGtLk2ABQfmGSKkZVIGRye9Idm3J6/WlSQd+3Sne5KViHbg8Dv6UwglsDg1Zypfg0kijrjn600ybWGovGTilwMYH607jb0waawyQQaTdx9CGSNg2eCaULlen1zSNuU8txT8rgj2pMSSdyuc8jFBQsORgU/k52jv3NPZvlI496aYuUhCgYwuSaaSpPTnNWlClQwxnHrVZxtJPXHvSvcuw11G3O3HPNMCZ575qZX3ZDZwafhenv1pp2Icbsj2de3FMXaFOSamKDGN3B96YYh0zTTBqwgGTkdqAMkk05toA29aG9eaVx2F/hxg47Uo65OD7Um7jnrTchjjFML21JwFABYdfSolGWK4yafkBcnHtTUztBwADSTbBpXHNwpHpUIGTkGrB+7g96iAAPtTTCXQhcknGOnrSswGM5/CpCRg4pjjB6cdqq5m49RcL949DTggCnjPNRAcgfpUyOBnmjVIe5XZTGDn9BUkZ45/Kms27rQvBBAyc8091qTfVajcEMAac4xwD1701geuBnNNOQpyelOwk0tBpBU9+aTB2Dtzx706PkjJqVjngjgU7kpEKoT82efSpGUAZOCadgA5AxUTsM9ck9anV9C1oORcqd2CDTCMqfm4pxXZ+PakHyDGBRfUSW34jVDMvX2+lORdpwfzpFyCOAQamyoBpyYQsxRGp7k5qG4TA+Q/dNSxyYPI4olYNu+WknZjaTWjKpcgCgFjjHfrmlXAA+Xmp1wF6c1d7GNmxoXAweaVCDIBj5R1pSTgZAAPtUsQUEEmlexokmrBhSzccetRMAuTipGK5ODxSnuOoqblJK41cLjHekB+Y56mnYG7IXA7U12BbIx7mlfqAmAynOeB1qNFAOSevrUu9SCB0qJcduTV3/EhxRFI5TOGqWEk43Hg0wgFRn1zT1wxPTA7UOzKV2/IsMAQQOc1CEwhBOMU0cZ+velZwAajYt6jN3p+tPzkcnj2qIDOD/OpuNvTnFU3YhLuMbHHcelSYUnPT8ajkOBuyCR0FBZnAxwB6Uahded+wr7eensc1XVs5HIp7nPsB0qEEk8jFNeZMnqKxAGD0NKFAB2nt601xgHHNMbCgnkeuKpaGbu/8x4bK7R260q4zzzUMR+XJ608vgFiKbWoRaa9CfBKjp7U1zxSJIN2D0pxIcBf5VFmaaW3IWfaeORUDJksSAKuMhUkAdBVR2LZz1pNGDjda6EDpnCg8Co9uSDUpOMds8VA2VOMck03cwaSfUeCHO0rtA6ZqOZEUZUYqXauOOtNY5460tRP/hmVzwBjHSoJGDZBqfJJPHNV3YbgOB2OaVzBtvrp2IOQOvFRrgHP5ZFPmXsKFU4APYUGcn7zF27lz3J5prAAnHNTKn8IxzUbqQStFh2IpAMdfwqFlAYY6VMzdRjvTTlmIB60rA0tyM5UEcAU5SCRkcUpUBT60g4PI5qJCsW8AEAete7fCIgS3SnGdnHHvXhkQHBIHXivdvhGCJbrrjZ26de9ceNf7iXoe1lKSxMPU9wooor4w/SwooooAKKKKACiiigAooooAKKKKACiiigCiP8Aj8b/AHavVRH/AB+H/dq9QAUUUUAFFFFABRRRQAUUUUAFFFFABRRRQAUUUUAFFFFABRRRQAUUUUAFFFFABRRRQAUUUUAFFFFABSN0paQ9DQB5brKk3kjbRjOaoKnHTqOtaetMRdycZqiMgAnj2r6ajJ+zh6Hy1ZfvJepUMJB68UeXzx171bKhlzURwADWzkZqJXVeM85pxiZRkjrUhJ/h796lKcDL0cwuUqEZ4K8j1prqxxnirrKpGR0qNjk+wqrisQIpI24/E0oRg5H54qdSQDtAx9KQZ3GpbZVtCGSIfeHA9M1JFHtcZ6U/Ge3apFRfvO4Uep4rO+hb0ZadCtvJgcY718++IZAPHUEZLAMqJxzz6/rX0bME+xSESo2AOhr5d8Xqz+PbMQyANvj+YDO3oOa8PFP3j3cJF8rvoenXVs6cbGGDUbQ/6PufduB44qzdfaWVtk4fLeuarefcsqRzJwTycVyzlzKxrRp8krltYleNSVIyKcsKLyefar23IAPTHFN8vAzn6CvJnDVnsKo7djNktlIB8vv3pgtju6ce5rXVM9ASKd5e2pcNjWFWRjCzAz8o/OuR8R3LWMmAOFxmvRxHtOcV554vjLTyZt2fgc1VFOUrCrV5Rjo9yexktdRii8pldz1HcfWqeowra28s0gARRnrXMaMqQ3e4b0JHQHtXU3svn6bcp5yYx1brXV7K3Ux+uTs117nLwalp8wZiSoHqtTpPp0jYWUZPrxWzY6PaSaeo8hWZj39aY3hmzkYjYUP+ya09kjBYuXkUxFbOx8udD2ADUklgoxgbs9xzUd/4Yit45GgaQFV3cGsTQrDV7uJ5IblkVDjDnJpOm+5rHFK2qNlrGQAcGoRbTRkhjnPSrEVp4gQnHlyADnJ61U/ta+W7+zta+YQccCk4NFLEU+pYMM6Lxgk9BTITIGIdVHuBT/7XAYiaykRx/s05dVsGyZNyZP8AEMVDUkbqVKXXUl+0SwndHLIv0NX4dRuVBIlJPvVIXGnSEBZlyfWpTBE3KTjn3pNW7lKMZeZdGrSTj95DEwHbbSvd6ZMoWfTkYnqy8GqMdowyA2R1NRSQvjoRUuTT0bF9W5k7xRLNZaBPgIk0Lnkknge3Ws2Tw9YSuqw3m0n+96042zlgcHNRzLKpxsPStlN9DmeFSIG8IXDNiG9t2Gem6qsnhfVIUZjbhwP+ebZJ/KtFGmIwNy496nhur2Fvku5lJ4ODT9o+pm8LLock+majFkvY3AAH9wmqRhYcSIyt15GK9E/tbUUBEl07AjGGOasRalHKB59rDK2OpHNWp3MpUpRPM0Vg3GTih5Jvvq5/A16M8mjygh7J1J7xnGKo3GlaJKv7qeZGHr/9cVXMifZy7HKwandw42yt9DWxF4kuUGHduKnPhxZCGtL2I5/hZuTVebwrqkQJMHmEf3Dmq533IdO/Q1YfFjRsCdzAdj3ratfGUL8SADHqteZzafdw5D2sikeoqj5bjhonB+hraFepC9nuYzoQlvFHtsXiWwnXJO32NTx6rZyFgsoA968IAbOFYj61LDLLHkhnxn1rppY+rDd3RyVMvpS2VvQ95FzG5AWZfzqbnk7wfTBrwhdQuATtlZR161ei1u7jkRvOzjnmuhZnPqkczyuPSWp7KCw5HT1qUynAGRgivM4fE84HzyA59ulX4fFgLhXQY7nFdEcyi3qjmeWVEt7nfiZUzzTllV2yeK5+28QadcIC2AR14xV4ajprcrMBk9PSumGPpS+0jkngq0XblubAYMDgjmoycEcUy38uUApMmD781MITkjcPzrZYmHczdGot4tDgueT09qiaM4AByPepgkijPJGKgkOxfm61qp31voS42XW4qocZ44pWVpDxjFVxMpUgZxU0UpAwvQetXzmasKpAJU9utPLYHy5qABmzzzUpAUYJGaq9+pKT7fMUt1P9KkCg4NQnaV4OQKnXJH4VPTqX1I8bRkDvSrzlgeaUjgrg5o2YQladybMZg4yR+NNZj15qQBiMMe1LHEXbBPy9aLoTvdW3IWBC5PHpmoMlBk9SO4qprU1wsfmW+dsZFZC6heBAzKGPpXmPMaala2nc7o4Gq43OmEhJ44NPViGOTjIrn4NUJb97bsAOpFXhqFpuBYsv17V0rF05NWkjneHqx3izTyCD+lNCgZPP0psbRykFJk59TVpU5Hzj3wa61UT6oycLLZ3K4IY470OpweOKV0YSZC96YzE53HGTwK0T8znk+lgwVZdo5qwo3moEZdw+tT713YBwB3zVNscF3EYMuckCowXxyBU5ZCBzk0jFNvB5Jqeb8SnGxX2ndye/pTtpKnI6d8U9fnfgjinEkgg9vSlzXEolZf0+lRlsE8c/SpkGcjPNMCduDjpSuNpig4jPGM9DUTZYAH86lB6Z60Yy3HWquS7tEO0jB9OlPxuBz1p0ikKcCmrypx17UX06g1YAvGPSmd880HcB6U9lwM5FVdhqxAMnoOKGVsc9aM7enJxTyTgevrSv2Hy6bjFGOCO1MwVYgD86kz8vP50KSPcjvRcBrKWGMUqe+cVICdmaaDgE4xVXIcSRdhzkZqF8hsAZpzdBjB45oBAB9aRX5kOMdVolGemfwqVgT15+lISxB29KbZKWm5BgA854phck8Dmp1yc7xikY4Y4H4VV/ImS03GngD1ojXGTzSbhu9qmjbIz79KLuwrJsib7vPXNAjDJnsallGccDJpI3z14xRd2G/i8mVwMYHQg06TIGduaChZgwI60MPl+pp3SsZq9hjFjznBNQouHJOasj7oOORTMqTk81VxNaEj7WAAzkVARnOBxVkHkYqHO5se9SvmVMVQBjimvlASRUi7s5BHpSP91h1ptgo6WsRwsWOeQfWntjnnJoiOAVHTHpQfkPT86G9WCule4xflOSBQrfNkdzxxTiN2QOeKFOHwRtA6UzOzJHOTjI9sVCm4SHjtUrH0oUAkHuKExtaq3QdlcHPXpQARSs35U4HGD/ADFQ2aWEIJIHbvTAPm6AD0qUkkgjA9qjlBznt7UovUJK3mQsrB2OOO1Rpncc9atkZTOf/r1CnJGAQau+hD6eYuFAAJphGCQOBUmzJHr70jYGS3OKVy7aeZGqsCTnI9KU4K80uMEGgLnGQcUAncg2uenSnZIOc/iKlCNyBTQpOcgimmmTqOIDfdxio/8AV5yT1pVjIYc81JjPUUBrcqyBdo55qDJDDk4qzN8oOM8VGoUr8qk881aexlJO+49huAHc1E3C8jkmpHDHbsPTrTuWOG6DmknYcld/qVRuVsheKmxvU5A9uac3DAknGaXcB0/Km32JUW766CKCMHAxjmmkYPHJqdSDjB60mQSRjJpNu5oldaA+CvIHHeqQGTnHfrVqYAjI6ng4qJQUABqVJomTV7ETIpYdj3qJ1ySAM+9TSLzknigcKcmpuzK29yrjsQAaaynsOaewJP3gfelYnb3pxd0YyVnrcrgqAQRk1UmjywGOtWgwY4I59ajm6/MC3pT5jOVNMqOgXBIOKRcEccVckVmQDHFIkSjtzUtshx10Kwyg4H1NV3yWJNaMmOR2FUGPXAzQm3uTKNloyOTnAA6daRhyD0GPSlORgnjAp+SV5Oc0ORlyp79SFsE5xxTgoZhxTmUZwvT2pIvvdKzZeqepaRcMo7mvd/hICJLvIH3B9eteGxLmQ8fj6V7r8JuXuT3CDOR71xY53oy9D28pjbEQfmj2uiiivjz9ICiiigAooooAKKKKACiiigAooooAKKKKAKQH+mE/7NXaoj/j8P8Au1eoAKKKKACiiigAooooAKKKKACiiigAooooAKKKKACiiigAooooAKKKKACiiigAooooAKKKKACiiigApD0NLSHpQB5pquPtknPfkVTmU7QQRmrmsYF4/wBapcMw3E4NfSUdacfQ+Xqv95L1HKMQnkVVCFiSXIAq2xwpXjFVxtIwOvfitSUuhEVyMevepI0LDIGR70A87Txj2qfbwB0wKbYmtSIYBwcZzTChHA/GrGNuQV/OlVck8celK/kK2pAE4PPT3pEHOSO/erO0ZwRgntTAAPTNK5SRHjk4NM1K2WfTWJH8Qx61ZATOcc/SrVwq/wBlyHbXPXdoM6KEeacb9zgJR5SGPccEd/SuXvtA067ZjMHLHoVPI+ldYSr8kZ7VGdkZHH6V8qptysfStJRVjlYvDDQFnttRu4dw4G/NX4tJ1DdG0l8ZAMdDx9a3yyvgtgj6VJiP5SnanUm7CiuoMCAo9BThHkdvxNRliW96mQkAZOAPauW76nXHRD0YAAcA0fNu244+tV8/PuxVgYJ5zUO2xpB21LACgnpmmTxQ3AIlt0dW4JbnNI3yk9/wqo11DE37+XYo9RxWcE+a5c4qS1If7C0Z2OdPjH+7xUE3hnTpVKxtLGc8ZIP9K1beSO4kYpKrIRwQcGruzIyGDDvzXR7WcWcvs4dzEXQikIjWT5exzUaaHIpJByR3JroPOGzaeOOwpI7qNVI3fpW0a3MZTpWPPtZS4g8wKBu2dOuaw/Dhkhs5FlGGZzmp/HGsXFndhI8bDHyCM1j6FqLXNuAT82fSu2C5jhqz9nFto7G0mw2Atc7AUbX7j5BuC9fQ+tdJabCM+tYlvtXUZmGNxGM1tKi00l1MaOITg2+hrS26Sc7AWPUkVzuu6bE0UKsiYaQe3NdxpUaTSKCOPzrQ1PQUvUUF9pRuB71hUTg7M6KTU/eTduxwyeHLCWI5iHPQqearP4XtiRskmQ+oavTk0pYY1jBy2OtH9muo4xx71nzo31TOC03RHsZGHmGQleMnNYU18sOuJb3S4iOV65r1n7MdwYJhgK8P8Xwka8OoPHesUouem52LE1Iq1y54oupNPuoRZgSROmQM1jDWL1D+9s8j0xUWtsy3dqA2QuAAa13aNtuXGWGOtbxppnLPGVIvqyimtQuSJ7aReOwp8WpWLyFRujBP8Q6VcRFOcIGx605rSGTIMCH3x0o9gnqVHMJbMe1vFdIxikV1Xk4PSmx2MgjVlGQak0C3C22oKsZ3LnAFavhy8jubf7NMvzxkjJ9K53dNpHdGtHlvJGAlrKCTjofWhllXJK/gK6uw0e71a9nSKQRRp0NT3nh/UbcbY2SYjjqKlyasnZNlwnGd2k7I4QiQElcg/SrKT3SKFMhB9zWzJZXsQBmteckce1Zl5cQ2se+eBgM4H1qlJvQcqcGr3G/bpo8fvNxqxHqhK/vLe3kIOf3i9apGTT5EQl9uRkZGKtJp0M6CSFvMUirTstbnL7Pm2sQzy6PcLtbTViyMbozgiqiaZoEy4Wa5jc9zjinzaay5QAgHuDTEtpYFwq7gPXk0c/Zg6LWjVvMYfC9gGHkakpyORLwKc/g+4ZHaCaKX02t1qnK05OPJOfXFPSWZSpDSL9Din7RkPD9mZFxompQPj7E7+68isyayvoeXt5EA55XtXbJqVzEQVlfPfJrSGtzbcOsbg9mQGjnJ+rSfVHmccj722g4HXIqYTzE7t2PbFehG7s5ZGaSyt8t1IXFOkj0KUKJLRk942NWpt9CfYSRw9tq9zbybROQDxz0FayeI7qNz+/P4dK0zoeiS8xTTocHhzxn8qrP4VEqH7PcRsfrTbTM5Q7ong8Y3kTHLh19CM1qR+MzPxNEAPYVy83hXVIlwY42GOquKxpdIv4cq1pNkjrW8cROKsm7IwlhoS0cVqeqQ+ItPf75Iz7Vsw6hpU2Qs7IQP4uK8JCyxhgFYMO2KfFLNyDIyEeveto4yqlvqc/1CgtonvQlhDYEynPSpihfG2QMPrXgy39ynzCd/erUWsXyP5izPj0zx+VdUMxnF7HFLLE1pI9yCmPGVOPenNICeOPwryIeKbyMZJJ/DNatn4vbbmdA5+ldccyi1qncwlltRbNM9H80kEdTQLhgpBxXH2/i6xZtssbJkdcVZk13TZxlJSPXtVRx9Jtboynga0U3ZHULKp5JzVniYooO1c5J6VzdteWT7Y4rgb3PJNXdTu1t7CdbeQFgvLg1jjMcpLlh8zfBYGSalNDdbu4bhJbGybMiD52U9/T3rnIYLqFRlkkb3rM8GRTSpeXU6khxkMT/KutEZUKyhefzrwz3tTKMkwY74Ao9F6UnmwucMjH/eFabY3fMmD7VYjWMc4X6EUCXmY6iIkAPtNTJG+QY7ht31q/NDBIQcLk1F9iRT8oP51am1syJU4S3SHpcXSYPm7vY1LJqMu4B4QR6iqX2OTccSnFMNvdxnjBWumGMqw2k/mcs8DSnpY1EvIWILLgfSrINq5yJcViRAv8roAfWpWhBX0GOxrshmtVb2Zxzymm9mbqlHBVHGR3zUMiODjr71z0UXlnKO2M+tW3u7iKPCkN7kZrop5ql8SOWplUnazNiIFDzU5I6nk1iLf3DFd8YI9astqcSAb42H0rrjj6M93ZnLLAVYXXLdFlW3EilOQTgfSqaXto+T5hU/SrUcsEowky/nXUq1N7STOaVKa6WEjJ35IqUsAcDr609UHdkOPQ0x1AOcj8DV+1i+pHs5R6DSQp5J+lQg55HrUjDJ45pVU44U/hVpogZnIIPJzTgPlIZvpio1ZQ3SlLgZAzk02GwFOh6DvQxxjJNIXITkdelRE+oGKoW6JwvelGB1HFAdFTOOaRcE9DzUt+TKa9B6njHr0pRweSM0xCA2CD7U15FVyO59RQncmV/IsKFJwTio+MMAaVW9RTsrg4xVDXci4+7608rsC4IApflJGcUjDPFNkoUspHPGaqhhz3PepHVQTmkTZg/LRpYTvcgXaOSByalQkEnt9aZJtyflqVCNo6Z9aq9yErMRycBiaYmMHnt3pZDk/KMjvUanOeMUJaDu7rYbnGccCpjgx5ySKbgYz/SpflC470MIq+5EFC4xnB96aQoPBpzY3EAcCkynU9afnYRFGTuYDiphHxnA596YWXcCP5U9SdvXAoZCQgDJxinYAGCc0oIxSSY28CjUq2gKAjbuhNRsdzHkVJGN2M/ypjhQ5+XmmJjlOTx0FNkUkggDg881Ipxwe9OG0HrRfXYTj5kD7Rw36UzjrjANWZQh5x+dQYyOTyaaYmvQfuIbIGeKe5xgkdaYuAo4Jp7kMPQ1D9DSOpKuNoxioJmAJwKerqMZBJocAvxyKWzG1dFcEAg5pyjBPPH1p4UdQvFRnCnAGatmauuw8sQMYH50xiGAJBx9aCwOM9qRPm46URG3fqM77ScA1MGCgZzn0ph2Zxjp6U4EEFsZpPYa0e+oobLcD6YpO5z+Waa3B3D8qYznccA9OaEr7ClJIAxD5B56U+QjHJH4VGrHPXBx1qNMuxxmqSZLkupGzBj60KwBGB3pRtjkORg04AHg8HrWmhkk9+ouVz6H3pp6k557VLtHU81GAoU45aoZViAFnHNWuhxjJqNWAAzxUpweaqWnQmEXvfUYzYYdvalP3jgZBoGONwIHrTBy4wCB9aVrlXFODupCwUDPHsKQkK5/XmiTlGO081iPW5G5GeOahZgvB796lwDz6deKhbDZ44oZjq9VYacf8C7GmMfugDnpU4UEgHpSuERgCv41aloY8jt0KxAUZxzmq7jLZxV6QhuOcVXcKGA7HiknqOULLTbqQyMdgK4/CoInOcE8+hqwRgEAUxY0CliOaT8yJcztYjkOCRVcpuPbHbFWSFIwOue9V9uMBTnNIzkm79iB48g45xUfIP4VYxgHjn1qFRuz6020ZcrGK2Cc9e1TRkhOOufSiNFY46NUjbVbaSce1S/QFF3uyeNsuAOa92+E+N91gc7B36c14JC2GO2vePhIP3l3n+4P51w45/uZHuZO/wDaInt1FFFfHn6MFFFFABRRRQAUUUUAFFFFABRRRQAUUUUAUh/x9n/dq7VIf8fh/wB2rtABRRRQAUUUUAFFFFABRRRQAUUUUAFFFFABRRRQAUUUUAFFFFABRRRQAUUUUAFFFFABRRRQAUUUUAFIelLSHpQB5frMpW/mGM8gVEEZwDn8Km1VVF9KTjBboKjLr92vpKX8OPofMVf4s/UrMSvUcj3p6Y4bp+NSfIeaFAx0yfpWlyVuRooYsTkj0qUrxz/OmDchz2qYhSASfypNpdR2XQaRubk4AGKaQV7/AI5qTaNx4JBH5U1Uzxg8dzQCYFsZ7n3prKWAJIGKkbJ6dRUiIdpZhz70tiuo2IAqKi1ElNNm2Ddhc4Bq4m1VwQMmrSKqocKRnrnpWFTVNGtN8sk7bbnhSeICGmjjsp5PJPzMYyB1xxUE/iuwR/JuPNhkDYKshyK9/kSI20mI44yepCivmPxva/8AFSQQHDmdkIB44J5rwalPkZ7tKpzq500WvadIf+PoDPHPateG+spHAW7jJJwADXM3GkWcRZXs044BXimWGkWUNxFNHGcg9GbNYShdWN4VEj0QxAAZb8abgFeDxTW3qqjaAAKdFkkk9RXE+x1J3VxMDIxViIfLnd26elQAZbPIqePJzWbszVOyHuTg5H3vesHU9Pgvrdonco2OorbbcRjHes3UZ7SzQG5mWMseCQamO6srsbasePXlnf2E7LFLNs7MCTkVFHqerWxUC6nUD/aJzXq7wpcKrDDg8gisK/sbeFGklCouepNdH1jl3QlRi1o7HMR+KdUhx+8z2+Zc1aHje8UnITjg/LSS6db3G3y3Ug+jVmT6DGucZyT2atYuC6GU6c+6L7eKrS7l33tojkDAOKvwa1oUY3C2KkjsMkVxz6Od20A5P6VG2kyIWwTit1LsznlRctGrnq1tqmiuo/elfqACPrUItdLeV5o9QUljyMYxXlTWNwoBjcnB6Zoa2uQQWzz1watVH3MZYdLRx3PdtJgSFldZ0cHpzXSCUBhuIb0wc180RT38CbUllUD0NXY9Y1OMkrcTc9ec1hWjKo9zWlGMFtc+jnkLHco+X1NHnnBHGa+fovEuqxuGE0jYPRuQa3bfxjeceZEpz6DFc31eX8xu5x7Hr8kkm0Nnp1xXhPjclNejfOdwBxiumXxxwFeEgnjmuB8QakNV1OK5AwFwMemK2pQcZNs55u5Pf2qXd1BHICVI5wcVDNo8TN8rOCOOvStK7LG5tzFjnGakkuXjRx5TEg9a7k0YSMQabMhGy4ZTjHWrsVrqEI3ecGB7daPtAZhvRl57itBp4jtTzTSbXQhJ9TovC1lOYLkMwLy8DP0pkPhfVrKd5URJAxzw1bnhVgLd2469671dskKDknHavPqVvZ1NvU74U3OPY5bw/p91BJI04Cls9DmtaaKfJHHWtQbgcKOKi3At83rXJWnzzVjvw8lSpyuZDJhSGGTXC+L7R7i1hjhWJSZRneOMev1r1GSJHxjFUb/ToLmIeYgJUgqc9K6ack2cU5SRx0nh+wktFWS2XeIwPMBOc4qLQtOht1mWIHC54PNdTLb7Y8KcYHrWfpFsVFy7MFGe5rpeqMVOzOOnkUPcxFfnUHBrF03RNXu7ZrmGQHJI2FuRW5rVlc/apXhPJP510egiVdPUA8jrk1UY6CnVlJrWyPMoG1Y3kll5aPKi7mx2GcVsfYb4gtJaghRXZ6fAw1WWYQlVKYL561vgbEPHf0rnqz5WlY76E01qzyh7R3x/ozL+FZ62sFxP5I3iT0IxXuFtEpXMkYOfaub1m2iW+tZoo44wzYJAxmsfa6nVVSjseay6KVfuCOeTSixmQ4BH511+vYtb63x+8DuN2DxWppXh+PUbh52YhCOmat1XGPNLYwpNTla2vU87ktJWbO447DtUOy4hKn7o9jXtA8JAsBG5P1NZGpeF723BPlI2Bk7TmuaGPpyejR2vDxaWp5pHO5JYsePc1Zi1CZQR5mRjp1zTjHM08ka2hkCHB2imwwQT3LwQoUlUcg13p3VzldGKfe+nqP8A7URWO+CJiRjJSpJRp0/zy2SFj3BxVW705Vk2MwRuvWoRZb48Qzbhn1ojJvqYVIRvZQsxy6NpMvC+ZF7ls1E3hmzC/ubw7j/eFRvbXaZYNkL2BzSN9rC7vmOB0rTndzH2Ct1KMnhi+b5o3ikAPRWrPl0TUEwotZG915rU8+dXDFGUjr1q2usXcLDbNIpHQ4q1LQydLscbLaXMQy1vKv8AvIRURDpEQcgg/nXdDW7q43BnWYDjLrT4ru0bmazibPpT5jP2Zw0dw6YKuwP1pZL6cggyuQe2a7WePQrjhrWSMjvGcVR/sTTJPnW5YLj7vpTuieVoybPWb21gEcMu2Ne2OtacXiu7QgFQw/3ae/hlWJ+z30QGf4m/+tVNvDeooSV2yjGflPWnYEbw8YOSDLECOmcVoQeKLCVVWQFT1+7Xm95p2oxOFaBiCe3IqiyyAKPLZSPVTQSezx6tp0w4nCHPete3ntyci4Q/jXgCNNGWDHBPSrAurhOBIfzouM+gjljldrKehBqTyTsJAb868Lg1m+RQFupFx0rXXxPqERQNOXx3YUCPUgmMqRx60xvuklsj3rz+LxnN/wAtEXHsOavweLIJMCWMqfpTA6yOLPINVrqMvwvBHeobXV7CXP7wJxnJOKvebaTAeVcq340mBWEcigEyYNQvNNtKNGrj+8RWqFUff5z05pDyQAOPSncDHP3C3kk/hU8JiC5ZMVpyFAoyGz6CnpCjj7oo5ieVdkZDywnBDuKkQRsMrI34mtX7FFu/1efpRJZRBeBzTUmuonCLWqRRDOB8szfgaTdcA8SN+dWjaxrhgrDHfNKEPfrmr9rP+Zmbo039lFTzLnJIcY9xU0c90W+6pB9quCLJ6U7y3AJHFarF1lb33oZPB0X9ncry3dyoAKK34VXe/nB/1K04xTSSlVY/jSyWV0Sv71cfyq1jqy+0RLAUXrYQXsgOXgGKct+hyfLIz+lKbe42AFlbHpUZt5dpIQBqpY+t3Jll9J9Cdb2I/eQ1M9xbHDDOfcVQWG5DYEYxUvlTdSqn2FVHMKq6kvL6T0sTtPFuxuOTUpUhQM9azESZ7kfuuM1r7f37oemK9bCY91NJHj4zBOltsMbhRz+tSMRsG3n3qJwB1p6nAHY16rktNTzIvo9yFo8sVPXtTAux/ap3kAOSajZ1b0GatSuNq7Gvt3EYHIpUwueMCkLqT0Bpu7jBIyKd9OpnZX6EhPHf6UmMkg8cU1ZACB+NOJ4Ofwp62HdMFZcdaHIA6nI96gG5T6gmkG5QQRnJp79SXLQsAg59fWm4BYjHFRRYDEnINKwBOQeaGJSuth6kD3x0qMg++KUAjtg96lUjHqaL21DRjBuHHoOKexwMnFIeSB096RlbAz0PeiyY7tD05I/xpZGAbAUE01QB8tIwJJbbyDR1FzaDiRimBRyfb1px5Xgc0ueKVxyQilSCM81BkbsnOKllAQ7gO1R9e3J9KaIlqyZSrjjAApjfeA4NEaKRkZBpXRhhuetT8y2x2AGFNZcMcfrTsc8nA7UjITg56elK+trlX0GgsP8ACmgYP1HrUpUMcdwcmolRifT8asjZq6I9rEZbipCMEbenpQ21QAc5FSFdx46ChvYEisBgnd+FTjIz0xURBKt6+tKWO0Lg5o1Y7pMiLZb0p+0Dk8jHWmqNpFOYkZA+YH9Kd+xLfci53YwM08LninIGJIPQU4n86pslbEBHbrilYDgDrT+DkAYNJgBc+tNsSY5SCvHBFQEFSWAp8jbVHHXrzUIYjIOACKEuom+gxeB9e2KlGSvJ4o2gDpnjinAZU55p3W5EUwyAwB5HaheMntmkwBglulOUnBBGRUt6MtbkUiYbPHNIj+Xnvmlc5YkDoKaFBPIrFeYN66EbsxyQMUir8u4jk9qcRjPB5NKWzgfpQ0yLq48AZyByBzVckZzjNT9MjqMdapHk8GmmtNdSJXVyYsFGOo9KrucndgECp9pJHNRkLyD1oVm9wafKRMWKggcetIihh3B9+9Tjbg9cVDKcMGHFD3Mml6jGjUk9Kr7cHOBx6VZUAg8ZNREYJ4wO1NfiRKz1sVyN5xjAqN0bnGKt7CDnFQjczEEd6TM4r73sVVYpk45pVY78446cVK4CgkDpSooYKR3FIHoSxqytuIHNe8/CYEfazjjaP514Tg7lIFe7fCbkXWdvCj69a8/HfwZHs5V/vMbf1qez0UUV8ifoYUUUUAFFFFABRRRQAUUUUAFFFFABRRRQBSH/AB+H/dq7VIf8fZ/3au0AFFFFABRRRQAUUUUAFFFFABRRRQAUUUUAFFFFABRRRQAUUUUAFFFFABRRRQAUUUUAFFFFABRRRQAUjfdOelLSMNykeooA8jfU7O91i5t4JCWB5O3uKmaIl8jrXznp95qVv4ouIhNIkRvnVSw6jcePpjp2r6aUhY4jLksV6nua9rC1rx9NDwcVRam27alDaeOKMshI71bCLtOc5qFl5wCce1dt7nMo21IjknBNTJwDjnHamsgK8nJqWPCgZPNJisyEFt/tVtBj5sgCosYcnBNOw2MYpO7KSsKwCgYbOfWpIyGGCeaaFyoyDxQhAOMUmNNl5FUAcDP86R2BbYBwDSH7oGDntUM00VrFvkyCfaueTtdtm6V7JIsXAP2V6+a/Gsm3xjpTbWOGUdPcV9DXes6S+nkCR/MIHygc5+lfPPi1/tXiSzuot5igK78DPfr/ADryq1RSeh6tCk4LU7nV57Rt375VfdjFZVuYt0flyRnJ7n3rN1XUtLvJJNsm1yBkbcDP1qjYjS3nRY3YPnCg8ZNc9zaMbM9JfJC5I6dqegyDtxUSDCJgfw1MiYPXArzNXr5norRIdtbJAPTvUo6AUwryPT1qRVwRmonuXEeMDP1rzLxrHJLJMI23MADtHbivS2UkYGcE81yWvaRcXUkrQLncoGS2K0ovlersY1tFp3POvDOtahayiCRWlhUYA61u+Jr2C70eXcCjkjAHrmsyDQtXs2LrbuVzyF5q7cW161vIJLZsgcZWu7li7aHMpvozB07Tw1pGzFlyPWrBsVx8s8yntzXRJHMlvGHhcYH93FODZGDD0NVyp9COaxyl5bXEFvJJHdsSq5ANYOmahqdw7rGd5H94cV3mqeWLZ/kxle1c94NjSQ3G4cK2aORdilVn3diCOfVo2x9mR/XFEWqXMtyYTZEkHGAM13ccUQSWXPQ8elZS86wJUcAiOlyJjVWXcyfNzlZrWVDnnC01pbIk7tyn/aHWu4OnXUgWUxSOGGQcda4/xFZyIpXyWDbhgFaPZroWq7TVykpsGUlXBNTxw2zgFZVrYttMt3t4w8KbiuScUx9Jt15VcfSp9mX7fyRktpqTNhR175p9roypIDIm4A966zR7CMOpUFsZwSaoDUY7bXxBMVETKQCemaxblzWNeem1qjn9bC2eoW4VtqgACpIyHXmUE56Vo+KIY5r+1wqsnFUYrEFxtjPXmuuD0PNqpdCRMNwdv5VHIBK2NgG3vUptXjbPlNz6VRkgZZgzzOo67M1Yo7HY6IzR2VwU5dQSK5keMNaikKecDt4yVrpvDmVgmwSwPHPpUV1pFrOxmRFI6EDjFcc3Fy1Vzup05OKaZWtfHt0qgTKrkdTtxWtD43t5FBkjIPpiuNm061jlaNWRWxyCaoPpqgHYyuOuM1PJBdDb2c9ro9Yg8T2Ey5MoA+laH9t6c6YFzGCR/EeleISWUiICo2nHQdaZ5VztBIPA71EKfK9GVON1se3rN57fu7yBgRgKCM1JZxvCZQyK6MeCK8De4nibKbsjnirCarqABP2mZf8AgVdCZyuk0j1HV7a6e4byYXK47CtTSi1rYKkiENz1FeRxeItSjcbbyRh3Dc1s2/jO+UbZTG2O+3mtL6GXKes6QQ0bttHJrRfYcjYK8ytfHESHa9vgY6qMDNaaeMLNmy0TAfSuGvCTex00tDumwkfPB9RVd7KGfY0nVTkVzqeJ7FxzIF7/ADVoR6xp8h4vIx+lc/JUXQ6VZ7mJ4otYftNjGThml4967LSIk0+Iox+YjNcJ4m8vUbrTGtruFjBMHYlscZ6V3rlJY1YSL05INOvDmpRi3be5NCfJUZoLeRIwZZBuB4OKh1K7e4MuXVsp2rNaLOXByPQVEQMktuTivL+o2ScX1PRjik56ro7GN4WV2ubzAKDcRuK5B5H/ANauetvIn8ZX0BQhkj+92J4/xr0CzhRWGP4m/OsJYIU8RXE2xQzIQT/e+texSpvnlG/2bHFiMTeEWtHc5DWrZWmfByOa6DSPD2lvpaySRnzGB5Dc5qnqMaPLJjGMdq6ywi26XxyBGf5U68ZQpe6yMK1OsuY5+x8MWzRyt5o4OflbpV2PwzBLgeeVB6E03w3KrQTMXO4k8Zrpo3QqOeRXm16tdTSWx7tOnT5XseQ+ItPvdLuB8okiJAGB1qW802D7NHO8IBIHygV3Wto9yAsalhkZqtdwp9kRXhYlOcivTozk4Jy3PErpe15Yu6PPrPTo50YR2zdccCqk2keVuzDIpB616z4UgjKSuU+8eM12M8dk0AElujNjGMd65quLcJW5bnZHCprzPmOawyMq34E4qubK8TDR7SPQHrXtfiDSLCaymZIPLK4I2jGDXMz6GsGkveQIQUj3cH9a6KWKjPyZjVwjprysebyxXgPMbDI7VQaa9iwA8ijvzXq9haq9hDJIucpwTXJavFLCWRIlY9uO1dkZXdmebUjFJWZyv2++jP8Ax8SHHt1qxFqsxO14lkHoy1WivpomKzWoOT3FaQu7bkS2hUeuK1MLD3v7Z1AksIc+wqL/AIlcxAkgMf8Au1Io0+Vh1XPbpU0+jNGnnRMPLcZGT0FFwsRNpulTKfKunjbtuFVJtDIIEV1FJn/a5qQ2TsVIIYA+tMFtKjcRkfSi4ONin/YV4BuFu0g/2eaqSafdwsd1o4A79q1/OvI+BJMoB96lS+uhKo81nJ6buRRcmxhEMp+YMvHWo1mmt8FJXCn1NdZ9pmL7bm1Dr67Kvsmmyr81oE9DjFHMilFs5GLVbwMNtwxHua14/EN7D8xcH2NXG0bTphiKQI3+9VWXwrM3+pmRj6b6OYHFp7FtPFjZG8Zz7V0Nr4ptJDhwR+GK4WTw9eoCPI83/dNUhp99bt81rIMjjvQnclqx7DD4g01zjzQAO5q6mp6dKMfaEQj+9XhRt7lD/qX59qYI7vkFZBj2pge/Ldafj5ryHHpuqI3Fgxylyn514M5nVW/1ntxUQknUAGRgemKGFj6Jhkt5AQs0eR/tVPujCEeYn4GvnIXd4rY+0MAPfrUy6jeN1uZD9WpCPf2AXLKwOfen4EijnBFeBf2veKdoun7/AMVOXW9Q3Y+2S/i1MbPfNuP4qjUqSeeRXiMWv6hGozOxBPBY1ZXxJfRjcZv60Ae0hsj3NUZCynI615QPFt7nl/yXFWP+EtvCQCw5/wBgUCPUInCS7j1IqvBLI1024nBrgF8VSgfNt64zir0HiuKE5KFvfFb0anIzmxFLni7HWz3BEpB6A09pSyA5/CucTxJpsmXcEE9itWB4h0o4HP4qa92GYwUbPofPSyyu5XitGarTEnGaQnIy3TsKz21fSipw+DUCa1p5JxKK3hmMHsc88vrJ6q9zWaRiOOxpRKayv7X09s/vBU8eoae4P79QT71rHHwb3M5YGquholyQCD8wpySjGCOagWS26LcJkj1oVYmORcJkf7VavHU72vqZPCVU7WJmcE5BoLknOfpUSFGOPNUCgxbWwHDDtzW3t4Lrcx9jN/ZJgQSQfSkDDcPaoWjYHII/A0uWBqlVi7ahKMo9GvkWWc7sHFIxIH06VC4lZuB+VKu8kjBq+ZPZr7yEnfVP7iYbuMYxT+Qo3dRUAEw52sPSlfeSN4OKLl2tfcuKFbrge9SEoM85qiA23jdz+lA3Kc5JNTv1HzNdCyWBztFIWAHvVfzuR2I60nn5J5/SqsK9uxO3KjOMUigAjAqMSg9+lSCZeeMmh3JSVwUZJwcU5mwPmPAqBZlyx5HrSyuGAyeKVn1KXkSsckZqYbTyCMVU8xWUZyRTxIo74ApXHGze5IT8w6fhRyDz2qN33HPbsaeJF29eaavoDV2HGdxWpQy84A5FVS/IJOR6U5nIUYHPrVNMFoxzABT6GmDGKjkk3DI7VGGyRyRRqLbQsIBk8ZpXj6kEA+lMVsDqcillbpx1FPUGtBhyCQMGmJ8xpDlSCenpTw2Og4p7EWvfyAgjg4NMPHympCc9c4pgGSOKAcSPaSCB8xFIqg53DkU8sVPH5U1geWHWrTM2uo2N2AO6pwMehPpVNcA5xmrSkEZx+tDQ0MkAAxnJpQ2Op6UFc4OOnvSKBk560ugle/5DTgHNPPb3qLChi3NDA9dwrnZor9hSSccfSoXTk9c1KpJGT+FIxHPf1qb6kyjoRr3X1HNJtAY4FTbRkdiaiY7ZPWqVmZyTSdhrfLnvmojjORxU5Kk9hzzionCs45HFOxCfbUaWHBFQtggkkirT4HQCoW2henU9KGnYO5ArfKCPWpG2kZPX0ppUZOOnpT0XOPeq5WZJ+QxiApIFVd3JyasFCCw688VHxzxU2Y5b7WICMqxPX0psWF6j6VKDuB29KavJPaixm1sW0AIB9e1e4/CfG275OcD+deFxjOBnJFe6/CkALdcckD+defj1+5Z7OVP/AGiB7HRRRXyR98FFFFABRRRQAUUUUAFFFFABRRRQAUUUUAUR/wAfh/3avVQH/H6f92r9ABRRRQAUUUUAFFFFABRRRQAUUUUAFFFFABRRRQAUUUUAFFFFABRRRQAUUUUAFFFFABRRRQAUUUUAFBooPSgD4stpZr/XryDZGFW+k2kDDfeJP9K+kYkVLOGF8sVXqeteGeEbH+0PGF/JEyiJLmUkk5J5J47YzXvc8RQqDwAK7MM1qjz8WnddrGZvxnHNTRAOTuxTygA+Yc0IACQK9Vs8y2uwnlRnOOppwgUjcBgClAPGCACakDBeAck1Lk9rlKK7CMq7OByaVYsjPGemKQ/LgMAcn1qzgKuO1S5WQ7XZXEQzz9KZs2k8Va4Y+hppILbfWhSdw5dBdoGMnNJq0aHTnYYyBUioDnPT61FqhU6ZIVPbBrkxDfLozqw9lJXR5lEVYMWA696pmKLzGHlqQevFW1UKjZHfiqxYA45Jz6V4Cl7zPdlblWhDLaWcjfNbR5HtimJpenK6yLbKrA5GCeKtONnzNgA+ppEYNtOetNybCKRfbG0bRgAVJE/HuKi3EJtHT606IDgc81g9ze5KHLt3xTwSpPIPFNxxTgg6E4OOeal2LjckSQ55AwaE2+YeM5obCj5aytSvrmxTzIYBMP4vYVz2cnYpo1T+7YlCEP51LIqyJ8xXJ68VxJ8VQsCJIWRwcYxTrbxZYINrK+D1IFaKEknZ2HyKXT5HbzNG6hWhjwPQVTFtayAf6PGCfQVjx+IdLkBxcbf95SM1Zj1XTiAwulBHOKqEpJ76epFSCt8OvocL4ruoLG5+zGHKumcjtms7w/bQRxSeQCFc8881r+IbGHWLxJUu4QgUDG7Bq1pukNaIVjlicHnhxXqRkjy6kWiWGzjNnIvr3rGgsdlx52RkYGAa6pbC6EMiogYkcYcVw0tjr6TSD7K+3d8uCMfzq20SoyPo60nj/suzdgpwgGBzivLfHtlc6pNGLCM7VIDfMB396zvDSa9FqlukiP8AZduJtx46HpXbsQJXzkjPFZVqyil37GtOm2zgbfS7+GOLzIjuxyC2cCmzWt12hJFekPIki7QOaq7APeuX615HR9W8zmdGjmjXDx7eD1FeV+KoVXXEcNn5hXvrMjLjZjA5xXhPjAoniBV542kk+/NXSqc82ZSXLuQ+JJ5oXtWjBLLjAHeoLbxDc27qZ7bkH0rUu1D3tseox0rQaON2YNGDiuuKZzzcb2auQxeMYMfPa89+KxbrV7a7m3tuTnPStee0gQA/Z1I71XjgtZDh4F46VbTI9zTyOv8ADk9tcWtwsD7m8vnI6GsLw/eSxXU1rMhZN5wTXReG4IY1uBCgQFOx71l23hvVbe8knG1w5OFU8CuV25mn1OxOSSaF07Tbe+1qZpoSVVSAfSt6Tw9ZY4Dj6Gr3hvTLuG7madNmeck1tXELBjjnmuKrN81l0PXoRhyXl8RwM/h0DcyzOCegPauZ1SyvtPt5JzMjKvTIr1q4ik2gqPlrlvEcAbTHRgSCRnFbUpttJ2Zy1Xyq6ujzyzj1WW3W5ewDo5+TA5PvirulRC/eZZ7UIy9sd67uyXFhbJyCq+uar6Raq11efvAW9MVtJJJ9zmjUm99UjjJ9JRS7BcKBniueVbISN82DnnNdreLdxXk0TMvl4yuT2q14c0u0nspBPbRvIXPzDr19an3rXexcqkHZKOpwRhsnGFuBu7VKlg7/ADRvkdTzXYw6Fpw16KB7U+UFPBPDH8q69ND0/HlLCVJPXNOclBJ3uVRi5ytY8e+xXDchdwH+1Uc0VxGqjyyD7GvbB4bsH+VWZW9M1gal4dgsnVllLhjwPSsI4qLdmdU8HK11seSuLwNn51Hbmr8Wo6hAuBNMF7c12epRRQSQxMq/vDgexrOl069mkYRW6Oqe4AP510xkpdDiqQUeupRHiXUoYwFuJOe+MmtG18X6hGoDyhz/ALSVSexulU+Zp34gisxIow58yGVQOvHSrcYyWyMk2tmdrD43mRgZIVyDwwpYvFtk9008yuGYY4XpXCFbJ3IWQjHHPrSRWHmlhbyByOSaj2cE721Dmk0k3ex6R/aejzhy11tLA1vafremJbPAt6p+Qrkg9xXiUumXQXIGPxqulrcwrgk/gaUqakrPVFxqOm7panrfhrzLa5lee9t3icEALn1rtIpIjk+aDk46183f6WjZV3WraXuoKD/pUoPpmidJMiFW3c+i+FGVGc0mSc7hnPtXg0XiTU4gqrcuMDvnmtWHxdqcJ3FkkXqVKdfxrL2DtZS0NVVSd7HriO0OUjG3JJ4qUzSEYLnP1ryiHx3d78PaRY78mtGHxzExHnQhfXaDWM8Lfpc3pYyS62PQZ1+0QyRSSHDjt2qHVT5WhTQoflWIrk9xiuWTxnpDH5mlQ+8dXLrXdKvbC4gS7CmSMgbgRyRxUQwzi0+W2pU8ZKUfiZPp9q39l267g2EyCT/KuXvUdrpzhSwHFdRp8kK2EUEV1GxVAuc4BrC1FGEpaMpJn+61eiopSPNbujhpFV9RiWRVwT0rp57HcMi03jtgVy97pWrNqYuFtXaMMMEMOn517hpzgWMayQgMFx0rST5UQlex5dDp8BYebbKhHIyK2dSsUMaITiMLnjrXctbwSkZiXJ9RSy2MJj2yICK46ldO3Q6IwcN9bnn+naJaXlq0jbw4OBhuKqyeHXRyltcFT1Kk16PBaQImyM4GelQ/YFWcyqx6U1V13NJJOOx40LfUjPLHEQyRkglh1rd0LTxcv5ksOGU8+ldTHoksc08gkLeZkgE1f02xltYJElUbjkgg1rOTtpuYxSvrsYMK2st1JAiLgcA471YuvD7qgP2csp9Kr2iINTZMfOWzx0r1Wdx/ZoOQCo5zXnYmU6bvrY9PC8k3ax5WPDkgg877OwXGc98etYtzpNxG42lgPSvfdIeWe1iMmMEccdqzvE0MSxhvKxjqQK43jJc6ids4QV7WPE0tL+Lo3HTrUpGoxgFlD46butdvaQCS5jUgbWNdzf8Ah20NsJACpUZOK6KuNVFrm6nHyxm7HgzSXuf+PZfYmnxyyk/PaBl+ld3LbwiTBXKjiuk03Q4LmISkBQa0qYxQXM9hKlHax5G9ygGHsFwfUVnNdWaZ36cpx6JXrus+GEWFnik+Yc4xXMHwzqCQNcb0Khd2CecYohjqcldSB4WPY89JsGx/oGP+A1izXWmK5U2eMfhXslvYW7Wqu8YLbeSRXk+s2yTX85ht3YJw2BjmvQpVOdXTPOqx5XaxVDaKzKWt5RjnANWGi0LjEVyPXD1JZ6StygZbeQAjGatPo/lJ5ssEoUd+1bOdlYzUGzKeLRDj5bn/AL6pFtdClOCblfcmtmPQEmi81WYKfU1UfT4UkaEM7MvXC0KSY3Ta3Q0aRop/5fWH4VA2i6dxjUCD2+WrKWUIUkhkB9aYLK2kGFuCT6UXJ5Sv/Ytpk7NRj4/2eKk/sWN9xF/B+LYrQj0S4aIvEQR65qv/AGa8bENIhIpqSG6bKbaBKWLLPC6nj72M00aBdAghoj7B84rSaxmZVClPqKf9iuIud24+xqXNLQ0hQm9baGNceH9S5cRjHoGFU10jUlHNqw/EVtuupnhHk49DSiLVXBIkY46/NimpXJlTcTn/AOydS5K28mPbmgaZqKYP2abA9RXRK2qx9Hl5HZqsQ3Wrrjez47buaGyIwctlqc2bW/UjEM2M9MUjJeRMcJMAfaunGtajGzABW2nH3aa+tamzDMY/75p3TBxa6HMrNfqpLGTGe9Sm/vo/m8x/l6D1roRql4wPmQK3p8tStqgVfnsoePVKpSI5PI5OPVNQILCVwB1DGp49avxyXJx29a3GvoGO5tPjK9toxT4byxbGdPXB9OtCk11G6af2V9xmp4ivF78EU+PxTdqpcvjHONtbXnaMT8+mnAH941XePRWyTZuA3o1VGrJbMh0IveK+4hHi+5YAkqR7ipj4xZgBJH+lRSxaEuB5TD6c1VSx0R2wXmT0PrVe2nf4mZ/V4PeKNaPxaoH3c/hUq+Lrc9U6+xqj/Y+kFcpdvkjuOlUP7GsMsRfYBHTbV/Wqn8xLwlJ/ZNxfFNoxP7tj+FT/APCQ2TYOxuewFc0miWDEEagMHsRin/2BGRiK9Rgf4ielbfX6+3OzB5bQf2EdONe004GHUn1p41qx67uv4Vx7eH2BKrdxOR1w1Pbw1eyj5XQ4HTf1p/X6/WTE8tofynYxavpxJVpgM9yaujUNMb5RdIfzrz0+FdSAH7teP+mgqJvDOqICEgDZHXzF/wAapZjW7kPLKNrWPSY9Q0/ot0nFLJPa/wAFwhJ9DXl39harEuPsz8+jg/1obStVCr/o8nvhuaqOZVl+hnLKqTXY9YMqNGFEy4oXHOJU6eteU+VqSAJtlAqFpNVUlgJ+PRDW/wDas7/CjP8AseHSTPWZGdT95eO4qQSFwASM465rylbzU1jKv5271IPSkGpahGuAJT7sDmqWbS/lRk8n1+NnqShweGGM0EsSPlOK8tXVr4EFmcY9utWU8QX6n+WauObPqiHkzX2z00bm/hIpjyMMg56cV58PE92nDYz0FV38S3Uh5+nStI5rFO7REsoqNaS1PRvNHrQJzzgH2rgIvEThwZFJA9qtP4m7rF068Vo83h0RisorJdPvO2Ep3fNyMU7zgRwtcaniVW5ZcD/dqQeJbUH50b/vmn/atNrqJ5XW1OseQA5HWo5JskAcZFcwniWwJOUYD/dpD4h0/IIVif8AdrRZpSa1bMXleIT0SZ06sMEMak3gAhefwrAi16wkOGJH1Wp/7Z08EEOBmtFmNKWikQ8txEd4o2BIOhHIqRXUZyOawl1WwYkibkU/+1LMk4nUe9H12k9OYX1CsvsmyWUDHNV9ykZJqoby2cHFwn51AJ7cAgTpn60fW6a+2TPDT/kNRWXqCfzoLjPXjvWSXDcJKuO/NBdtuDIh/Gn7aL+0tTDla05HdeRpPIG6du9NAyfm/GqB8wLtDKfTBqzAzEDjn0rojWjbdP0OSUbv4ZRa7osZUHkCkAU4YY60wJu4NPRAODxWt18yFd9FYkYKo681GqLtJzzTnTA4IOfWkCkE80rlpNehFwWz+lOTbjPtTiB6DHfiojkDIBxQKS1Wg0kDjqKgdQOQT9KndcYINNY5PQ5oWvUmXpYhwFBB4BphAGcH61YlfA5qvGVbII4zWbdgkktCxCmRxj0Br3H4VE/6WO2B2968SjUowwwI9K9y+FgOy6bnBxXFjW3RkenlitiI9NT16iiivlD70KKKKACiiigAooooAKKKKACiiigAooooApf8vn4Vdqj/AMvh/wB2r1ABRRRQAUUUUAFFFFABRRRQAUUUUAFFFFABRRRQAUUUUAFFFFABRRRQAUUUUAFFFFABRRRQAUUUUAFIRkEdM0tIehx1oA+IvDOp3GleM72KF/lluZUI45+Y9fyr6B0DVJ726eO4O5P4SK+Tddae31/ULmFiHju5CD/wI16X8PvFF7JfWlqoDN828n0Aq4S5dTKpDmsj6ElAjk2yMMnpzTGKKcZXOfWvCfFGu30wJgM0czkHg8jHaqnhHxdqlxqo0/Ug7jZ8pKbTk+vr2rpWLl2Ob6onrzH0OVbaCV2g9D61EygDeWC4rjtQ1x7K0XzZx5K8Ak81xOp6veSTRy29w/kHBIB4p/W32J+q+f4HtkSKyB1dWz0xUwAVQTzmqOmujaZZy4ADKD16VpSAICRXWqnMr9zhcGmNAVmIBH1prRZPfipLdVZh6DrVoAFjwcClKVtPIcU2imsbkjjj1ptxbSXVpNbxOAW4wRV9sjKjmn28fzjuazlLmTuaxXK00zzx/CWqhHc3qDaMgV4nrmt6tpWs/wBn5ikYsFRcY3Z4HOK+xJh/orjH8NfHnxE3N4/tMDHzwjgduM/1ryuRXPXT0NmRvF1vIkcuk20sbYJkSTOO/rnP4Vbt9R1NpVSaxZQx4ODXq0UAkhOcg57Vz+pWz28YJz9c1zUpqd9LNHRKLjbW6KQBG3Ixx0qyuHAycehqqpLBSealQ5YdT6Vzt6m6jdImPyHqDilQkEEjr04pZBkg4NOYkIKhyRrFXHyHI9fXiqpYrG3y5BHGauAsY89DXFeKtauNMwsAGSByRWcE5P3dypJLd2Ql7pVvNIzhAHI5HvXNyaLtztXnNdFo+vwanGFkOyUdRjFTauwj0+4eJ8Nt4PpXSoTuEK0IrU4WSydCfkX8KpmF8HAOa6jw/od9qlqJDdg7iSM+ldG3hK/H/LeGpm1B67nTTqQqx0T+48mlhlBDZcfQ0JJeRMNszfQk16NqXh68sbWS4eaIogzjNcnpSahqcLzxWCyIrbSynNbQldc3Q5KkYKfJqUItT1SIHbO5ye55q1F4k1VflMpZs8ZFTy2V6DkadJkc8A1m2b/arx4PszebGCSMVfPpqTKjDmsmbUXinUQSS5yPUZrUTxdchAZFX0+7WJJZSbf+PSQZ/wBk1Wktti75FZFHXK9aym1Jo3jh1GL1Oxi8XLxvHJ9quL4qtCCHhbOOCK88ktFKBw/B6GoBasrff/GiUY7kqmenxeKNNbOZZF9ileVeJ7mG81n7TAwaMlBk9qnjsW3gh8461bttMMtzukQ7QauKhTbfc5ZUpS6bEtyT59oyHhsA/StArc5OQmPWq+smK1urQEFQGGKle9iLY38E9xXZGV1oedKOuqFmaYR4KKc+9Z0LMMl4gMHpmtnzYmX7y+3NUt4LleMVcWZShdG94YuYhLcF1KbU79Oor0aJyyo8bAjGR9K8z0kSpFdeURuCZAxk1iDxXrNiqpNCPlOF+XrXBUheWjPSpzailsu57aGBbzMcjuDTWnG7LYz9K8gh8f3KnDwIcYzxitH/AIT6Eld1qwGecHpWHsHe5rGpbr1PTy6SqO49Krz2kD27gqGyOa88h8dWrvgwyKvc46VrDxdpxiJMzAEf3efypxpzhLbRhVqKSNBvI3AKQu09M1HpkNv512yE7jw2TxXP2+raZLI7C72sx6sOBWnp95ZwzSZv4mV+iiutpa6nJ7262M7WLNHnZwx+YVr+H7RYtOTyzkhjn60Xptbx0WGeMtg8bqfpEc0FsIw8RwT0amuW1hXaHwadO+rCfjywOtdAsO9jnqp5qrZyMsjB/TrV8ygDjqa4MQ1sj08LUcV6iww5k5IqlrkKt5W0E8jpVpZyG75NNMgk9a41Taszv+sXjy31POvE8Me6FtrbkYEY7GtDRgrWpyDuJ5z1rV8QiGGBGkZVDSgAsep54rfW2t4kGIlyQM4r0oVVCK0PEqU7y3uc+6IFIOckdaq/Z4XhkUhWwDnK11kkcDDbtwemarLp0O2Vd7Hd19qr28N9iVTl0PLtF0e1nuLl5oVdA5AA/Cp7PT47bV5FiTbGVyB6V12k6EumTzOJt6zOTs9KpQQY8QurMGURkjHbmtZNTWmqFBuEk30OP8Rs9urGNSB0yK81kvbhZSS3XpnpXs/iOzL+YqHPy5rxeaNzcOrAHB4qqa0Qpy5nubNpe3FwFwVz34qz5s28gpGzDvitDQLR2tctbFjyRgVZntJxnZZOM960cUZqTRSto3l3F4IyAOMetad1pKm1WUqFz2Fa9hp7Lb58oqcc571tXsQSxi443dKym+VG0Peev3nlMkFujEYLAdSBVdjaYABI+orcS1zPMxlGzP3aHt42Y/u15rSOquZyetjGNvEwGJIumetKtnKYyyMmPard7ZYUtHGMY5wajt9Pnls1dMjPQ57U7E3KckV4oHysR1G01Est8p3bpAfr0r06300R2EBcZOzNYMlnLNK1urqGYcZrKM7tq2xrKnZJ33Oei1fU7fJ8+Rh7nNa8XirVlChZlx6FM4FDaPeQzpbyPGS/qe1b6+Gp2j+VFYjsDiqlNJa7BCnJ7GenjO9j/wBaVPPZRWqnjddo82HJxWJqfh+5toTKbXKAZJGT+VZk2iFoFk37Q3O0nFR+7l0RUoVFvc7eDxxYOwDxuoHfbWivi7SWO0SyDJx9w15E+ltG2VDHb1xUBtlSTdl/xp8kX0Ic5dT3W28Qaa//AC+KO3zcVNJqVtJkpcRn6GvCRbSMCIyAOuc0kcV80hSPeR6g8U1TUdbkuTeh6LLHqNvqL31uivkEYHcU1rzX7pAWOwMRxjFcuLbWYguyeTGPWtqK61S327n3KB3GacnF7msYTvpdHpNjdX0NtCpk2lRzjvU93eTXKlJZCRjgVw6a5dhADHuI9qlTxHGn+vhYDHYVwzowbuopHTGVRKzu/M62AqoSTAyDXWnW/MtWiK5+XHI615CfFllniJ/yrRg8UacwO92TjP3aynhFVd5K9iPaW6m+6BpnbtnOBXW6ZqVtBaCOZtpHpXn6eINL25+0n1+7Uqa1p0mR5+e/SsamG5k4yX/ANIVWjvL/AFOyltnCMxYjA471Qe6tv7GkXzP3vlHIPrXKLqFieftMYB7E1PJcWP2d4RdR/OOea5nhIRVktzaeIt6kNrPb/Yo906YI65rnPsip9tm2kkjgiuf8RaRLdQxJptxbRlJNzBpccc9q6bRfNttKmivrmAzknaEkyMele9SpKC0Z5tSpzu7J/D0BNsMDLEk1vXFqz6bcFl4AJ2964i3XVo723MFzEtuzjIVs8e9ekebGpKrMjDvhgamrFp37mlKdl8zmrG0J04KVIBP3SMEVDpsMUF1cB0B4wCVrrklQ9CM/hT90JbIVC56+tc8avK27M3qR5opJnLPbJMjKYU24OCVrDtNPgSKYtbDIPBxXpIlRQVdV59BSeREUIWNeRmq+sabMxUGmndHNwWq/2fDtwCxO6uav7OFIbmQQnCkc5r0C5ZVjRQMf7orkdURf7Pum2yEAhtqjk0Ur+e5U6nzNjTtKtWtYcwKdyg5zU+r6NBBZ+asWORzmsG08VQ2kmn2c1pOrOoAbAI6Yr0Wd1u7YJ/CeRWNeE4O+8Wzso4iPLy/aOLOmL5aKNgDLya81OnTG7uCZtoBPQ17XJbxyouTkDjisweH7DMjMH+b1PT6V0YecVFts4sRzOR5R9huUhLRTlmJ4rb0rTblrmH7RKroRkgH+dd0PD9moO3cM/wC1UtrpcUc6OGYbT3NazqRadtyKXNGS3OY1HTWijuDBGo2DOT3rgtNl1G7kkUoqhfUV7Ff7xFdKrDAHOa4u3RbW1lmeVVyec1pSWl2RVm2zFS21R3IQRH0+ldFZaI0tszXkalxzgVNoWy9lAinU5zk13EFi0aGNmBz3zU15cq0Jo1G9WeZXulSxqCkKbenNUzplxDGZRbIwUZAzXp91pb3EZiVhwc8mopdIuja+UoXPbms6dXTXc3qNyleKsjy2O3eWS3WS02Bz2Ga3bnw3GkTMELN2Ga63+xr9JLYBFPl8k54rZliKbSw5PWlOtG6sVBaO+x4mumky7Psz+Z2Ga0ZtDnxk28n4Cu4soVk16EnnaHOPwruEiYWc06oCVBHFRVrOLVlccFGSeup4TYaMbsNsV0x138U270QwKS/T2HWvTdNspxBM0ij5zkVNdW26xwYyzZ4xSeJ12JlSstTxgWkSAn5gB321NbWyXGEjlOT7Yr1E2YjtZFaDqOQR1rFsrJZjayfZWTb2CkfnXUpJq5k3Z7HI3Wi3UKljgD1JxVD7KgxvuwD6b69oa0W4uCJIyyAYwRXl1xpkV1qtzFFGojj7AdKzpVHNtbFVoqEVLfyMUWhCnbcqTnAAerUWl3oO7cSPZq0rfS7VXZTu3Z9a9BNlDFZxqq53Yz61dafs/MihapvoeQ+VeI7KJCp7gNVlYdQTBErfnXf6to1rvjcqwZv7vFYktjDBOgaRwuCce+KUJ3V2az5E9DI3XyjgBse1El/qS8AcjttrrNFs99vLO53hemanfSxKvnMdo9BWcq0Y6M3p4dTtrY4lNQ1VRzHE2f7y9KsLfXgBMsEBJ6fJXfJoNvKoIZhkd6yYNIVb1k3eYFHQ0QxKkb1cCk12Zx0t5tUl7KE47baqtdLIB/xL4R6cV28+jtds6QqqbTzmsS5025jiyrL97HFaKsc8sOlbQwitoR+/sF+q1Vc6YpwLVs12VrpszzxpKqnIqzdaLulxbwKHB5pSqq9n1I+r3TOAJ0pwUMDr6kdRTTBpHTy7k++RxW5c29xb3LwtYq8h61bh06SaVYprXYD0xW3NpcwjTTfLfU5tbLSG73A/Kkax0UD5nuR6YFdbe6QsIEdvAzOeozWFqEbQSpFJZEMcZ20lO+hTo2MV9P0rbmOaXP8AtCqzWVvwEuBgeorr5tAT7Os6qwJGQlYV1ZeTHumhdQelNVE/Ul0mtehl/wBnhvu3UYNSx6S5AP2qE4HHOKtPaxEIFWb67acLaKQ4Uv8AL1BFWZWKx0uUKcS2xGP7/WmrpN0xDfuiPY9a1bXSnu3IhY/L13cUv9jXiyMm8tt9DSuhqnJ9DPGi6g+dixkD0as46Tqat8tsz+4NdLHZaijMF5ArPUajBc7RcNuJwRnpQnd6CcLJ30M57HVo2ObWUH6VC1tqcfOxsfWu1Fleqo829bLds1egs5MfvJty4rrhh6krWizzqmLoRveSuuhx1jbajK/O5cD+I11WnRSQPmRtxrUt0CjbjjpmlEY35Ycdq9rB4KUHzSbXkfO47Mvae7TtZjlJY5xwT3qRjgjHPvSlBt2g5ANHXjB4r2ZatNdDw4cyuna76g7A4J/KoyxZsdhTtm5gO1LuIyCOKhml2iMnHaoixJ6fLS8Bjg8VJgYCjoaegmm/Iizz0+WnlcHpS7McYJIppfnkYzRcVnYgZQwOCM9aWNEVBxyaeVG3CjJoUfNkj8KhtDcb+pICMgY5r3L4XqPKuDxnj+deIqq7uRXuXwwGLe569RXBjX+5kepl0bYmJ6tRRRXy59uFFFFABRRRQAUUUUAFFFFABRRRQAUUUUAUx/x9n6VcqmP+Ps/SrlABRRRQAUUUUAFFFFABRRRQAUUUUAFFFFABRRRQAUUUUAFFFFABRRRQAUUUUAFFFFABRRRQAUUUUAFFFMkBKMFODg4NAHypruhwNF4lnuI1DvMTCxA+U5zkD1Oa8z8KG0s78zzXksMsWfLMeRuz24/LHvUfiHVdQfVNQt5biVkW4kXHTjcawoHj3As2D2x60iWz2lvEul6SjXjaas9wzZQu46/SrOh+JtO1meXz7KO0urhcI2cjpgfTtXnK3tncae8M43SAHDY5B7VxovJYWUQnlD1A5pjR2esRajdXpsZZ/OcyHywh4I6g4rtNI8OahH/olxLsWUhYy56fSvJrXWLu3u1vUO6VemRkV6rovjGbVJrKK5Ubkk3A55Y56UN9QNeOz8QaT4kg00+bLpxGfMx8qrjt+I717lBAIoVTOe+axL/xFpMTiK8UrOse4HACk+laml6zpmrrGYLqPe3yhOhJGc/yralU5Xqc1anzLYvxKF+6OtTDaCQe9OC4cgc4708r1yvIHJrqc7nGoWIuRwOfelLlWUqOnWk2jaRng1T1KSezs2nh2EAjO6plJJXZUIObstzplbzYThc54INfHXxCZ/8AhYFtlsESx8sMcZHH5dPWvbZvE2pyx7UaND6hf615Pquh32rap/aU80ZmUgqceleY60G9D2PYVIpXR66t/eKYwIYfK7kEg4+lZGqXss9u2+MZBxnFcvBNrkKBBcROoPG4Cp5ZdYYeW8dvtbqwJrC1m2upqlpqacQY4BI4FXEVU561XjBCruOWxzU42kAc9K5NeptdEjAMQSeKUKMEHpSIFbA75p/K5FQ5dTamhCpPToK838YIrSzB92ABjHrXqceApbAzXNalpVrqM0nnK3zDHytitKE1GWuxnWi3E8g0OCH7SxR33BcnIxXXFftFvJDvyWGOtdTb+HNPt3OwSbiO7VJBoUUbBg7HFdXt49Gcipu+uh0XhOwNjpMSn7xJPPua2JIWLcg/WmWcnlwxxDGE7+tSyXhyRx7V41eUqjPbpVFTVkYXiJFOh3sRzynHr1/+tXO/DqDGlShQuPM7LjJ9/Wui1wvcaZeRqMu8ZA4rC+GYnXRJHuM7/NIAZccV2wpydCyfyOadeMqyk0d0iOuNw47ivLdJgC+NJmXHzHNeuK+e4HNec+H4LxfGV0zbDbFWKnHI4/xrOjCcYzT3toOvWh7SL0/rud7Kql8bF/KuB8cxRjTx8iqTIBkCvTZIlHJPNcL43hElggjXLCUH+dRT5nNXZs2nDSxZ0/S9OfTbbzLON8p3HNZGo6Bp/Ajg2DpwTzXY2EGyxtlJAIQfyqeaJWU5I45pqbVR3ehvVgnDTc8uTQoLaVSgbHcE9awbrU0sdWS1uEAifo2Olel3kQJXHNeN+L4RHqsJ3Ek7TzXYoQnLfY8P2s4q17Gl4ngikvLR4uY9wPqBUYjjkBXyQ3PpWXr1xNbxW7RpvKkEDr2qpaeIZrVvMNpk5zyOK9CCsrLY45XbuzZexwRiFkz6VVFnsnGS4yfWr0fjS1kXM1qA3+7nFU7rxJp9xIGWORT0JIq7oh83RHS6DC0czqrnDKck1NNZx3hJUqxU4IqLw/dw3AlaFiwCEcjvXO6RdXFvf3KFd0ZbqegrllFuTt2OqM3GKM7UobG2u2SYOTjnbWVGung8sR/vA1108XnalIxjyNuRxxRLZxtgG3Uj/drSNO3UTq36I5PZZtwsqgfSlNnEU+SZT+PStaa0iWQL5Krn0FZWr2UYtS65UrxxTlF9GEakesSlLZPGNySLg+h6VAlrcHEkW5xnsa0dO0gS2iStK+5x611Ph3TljjmjZiwTJGR1qJaK7NFKMtErHFpDdRvvyyt25p63F6jgiWXPqDXZf6M5mhyPNTJ6elZemWd9qYnktpoDGjlcE96lSv0G4RXXUpRa3q6HInkwfUAf0rTi8VaqmMyZCnksoOajS3vY9TitLnyvmGRjpW++gXW1sRxsPQmplyK3Mki4wlLRXKUfi+/34byWGP7mP61bh8ZTDlkB9iKpf2HcqPmtwfpUEujzLjdaOoPXIxWb9m9GdX1ecVcsX/im3vkhjubYybJAwHQVux+NrVNoaB/u81xU+iqmDyCTwM1B/Zke7yyGJI9elDjTtqRyTdlZHp0fjSwfGUcAnt2q2viTTpkVjKVYjkY6V5KdJQPhdw4zVY2M6tkSKpHvUexpSWj1JlGcHqj26PVtPc4W6QMemTWbZssmoGdZkIwQea8dNtOT8rru9Q1KYb9MBJm59DXVGCgrHPNczukeuXtvPM82zYykHGDXktz4f1EzykWrtlshgRQ11qURKm6lz/vVNDq+rRjieQgevOa0voc7R6L4Ot7m0QLOgU4xz/Ku4d038qCfpXhUPiLWFcnzMj/rmAKvx+LdURvn2n6oKxrRm/hZcHG+ux6+fLZSpjyp9qa1tDJGqug2549q8wi8cXQzvjjPttqxH463MN9sNvfHauTkqt6o6XKnbQ7d9AsCWKpgtyccVRbw3ZuSVZlP14rFTxxZMNrxSD0wKuW/izTpWOWdQOzDGa6FKpHfY53yN3bsF14XSVDGJwM981VHhueztJENxuUKcYPNbg8Q6UTxcquO5GamfWNPvIXt0v4tzDjIIqoVJN2sxOEEm0yrFbuNOiVmJYJ1rLtYQ2oNgAsF646VpxzxJAIzcxnAxwwqlZEm+ZhIhBHY1pGK5myXK8UuxV1lGTXNOG1iGVskcgYrrIoCwDL3688Vxfin+1JGQ2tu8mz+JeePpXTeFDdxaWovt4m3EkP1wTxWOIh7t+x0Yev7OW1zW1K2kl0aUj+AHv2riJ7YNPGGU+WI+nbNehvNutmgJypNU2tIzlinB4HtXJRVr8zOzEV3U5dNjjNLVFgIMYY5PJFJcWtu8hX7OpJHJrsYbWKJCoQbScmkeygdiwHJ44rqUop3uc8neNrankqaXFJcTqVIVQSMHgVueHNL8mB3Uhz1Fdanh+BGdkZsuOQTVyxsxZwtGGBFOdVNe6YRVndo5iznaS8aCRBtB6V3p0C2kt1l4GVzXAxTW8eqlSx+Y5zjvXrUFxC+nEiQYVe9efilKmrxuehhZ3euxk2Xhu2mtwQASepNYGt+FIreIyNt2+grstG1GBIAXlVfm4FSa9NHNbkpKrZxxnpXnwq1ebVndOad0rWPG08Pwu21VXNVbvw1NFExaxc44yP6V39jEq3IJ6V22oSI9hICVJCiuyripUnHrdnJGlGbaseAx+F43RWVHGeoJrcs/BzyD5I2Ab1NdZbAycnrnivRdJtt1sMHnNPFYycI3sTCnBOzPnHVPDQt5WhlSXKn7wOeKyLjRdzAxzyLgck5r6T1q3KxyjaG44yKxWs4BppDQJv2ZyBWNLM+Zao3lg4zV11PFP8AhF5pFWQSsc988muQ1Oyns7x4RKSFwevavoG3iVYG54AyK8putNj1CW/uJQ6iJTt5717lCpzo8ivDk0OUWC84eOZhx/eqWQaru4mcfRq0dIsEePLA8nH3q7mDR7M25Yhtx681u/Q5la+55xs1hUDieRgeytmhbvWI+RcSj/gVepQ2EaWuIlx7muM1GznF3KqH5eorGE1JtdjecOWKfcxVvdXYgC8k4/2qvLrOsomPPfjv1JqnHay5IAbPtSLp+oFy/P0rVxMrostr2uD5RcSDnrgf4UkXirV0+QOpI9UBNd/Z6ev2CLfCDIR/EK5TUNKkjubmaJ1XYmQMdaiNRN2sXKFknvcH8R3txteS2icqcrlPu/Sro8bajH8qwx9P7tTWGlSXVtFK0yAsucYpbvQZI1Vw6Ng8jFavVeRCavuVf+E11FCcxof+A1bj8fTkENCmT/s9KuvosaIvyKzsMiuTGnXLXEgEcQ2nrjArFOM+mxrODhZ33NyPxtcY3NbgYPIxU48fRIQr2z891HSuWvra5tE3uqNnt61NYWElxcQJNboEk/iXsKJUo22ITvszopPGFg+7dFJhuvFZ8/iTRZIWhe2lKN1Hel1PRILdZTFDvMfUZ61yloLWeQwC0O8DnLU6dtkOcXH4mdBoGtaPpN2Z7cXrr3RsY9v613MPjbTXBLRXGffFebW+nh2P+jHgcLng1t2OgJOjNIjK390HpTqJPcqk39ndnYp430sOdon54+7VuPxnpjuAZpOBnJXArzW80RbYkpE7Duc1V/skLAZHilI9u1ZezhJXKkpp67nrbeMtKBB+0HOccLmq0ninTZ+BPg+pryiKwhYovlTKGOMmtF/DaRozTMUAHHNN0IXv1Dmdnb5nYC+tWu1mjvEQ859qo6TcX1pc3DNrCPbyuf3ZP3Rkn+tcNZ2ETzGCOZ2bPUmt8+HJi21o5B754qpuKWoUaU5O8Vex7HDrOnrFGjXMIbGTUw1WxA/4+Yvzrw+HQpsNGshBz3qpcaLcQqHMmQPesfY05bMupGpH4lY+gotXtWLH7XF254qZby2IASWJueDkCvnhdKuCAyyYA6c1sW1rcBU82bCluu6s50Yx+Fk099Uez3MyKQRIu5vRhXnEaTRajcyiHKsepYYrltct9QZmmgnbylGCVeueiS/Y4S9bnknceK3oWSumZ1G5PXY7qNtRWeQjTDKC2VLHoP6V6yWha3iZlVMoMrnoa+dl/tbki/k5/wBs1fhn1xFIFwz56MTmqrU1Uja9hQbhra57jIttcEF1zt6c1XewsJmBeBWIHGa8RTVNYLsqTYK9fercWp622f3g496wWGttI0dRNao9oitLSNWSOHZnqAetV7oQRwqNpG084FeQNquuKPvyH8qf/b+uIcvhgB3UGpnhk7alqrJapXPUNW8S6XYRKrxztwFyijr+J9v1rC8O61Y6rqEkdqs6vs3Euox/OuDutbvZwfNtLZ/d4AxH507TNcu7XdPDZWsbdMxwhTitIYWMVu2VLF1JWvY9qS0WOZ8k/MKqz2CKpXCkE5rzpfHGot/yzTP+57VF/wAJtec5iDYH92so0mpMqU7xVz0iDSAtwk25sgetWXtB54kUnA6k15ynji9aMN9nXHQZFLJ45mXB+zK478VcqUpMmNayv1JfELOmrHy5FXnBB71ahuoIr+Pz7hc44Jrj7zXre+m8+SzO8Echqe+paXO6zy2LBweAp44rssnGzOJOSleL1PXvsRnmFwhGMetYGr6JfXN350bIYxjjNY//AAmsUUaoLRtoGAAcVZi8a2srAGN0B4we1cSjNVH26HV7RONma1xA0TxRvyQtc74omSOOzRtuC1S63rwhkinELumOOwrj/Ed2mrxwMZ0iVD90daqlSkp3exc60XTt1ud/b2QuPJeMoUPX0qNtIeHUZd8SGIDIwODWdomtaZZWKWj3O4ochsVr/wDCTaYwObhQCMYwa2nVcXaxyxhpe4ul2cbtOY1VQBgVasbEFXZwCxrPtda0uFJdtzgt2IqaHWbFE2if8cVnUg5I3pVXF2B7MQysQnHauFvp4V1gxJGAxHJx3xXqMNxb3AIVww9QK5afw1GNSN5GTk8le1b0Pcauc+KXOpWe6M6NN43P69Kl2kgLxir1xCIHKg5HtUUaEHLDjtxX29GN4Jp6WPz6onGTT36kW0g4HbtSRtzg4yKmZs5AGMjrUIULz3rqS6s4m1siMkDHY0Km5s56+9TDaxDYoCHcNvBpt+RKWoMoHA7e9NJXBp7qBwRljSAA4z2rO67m1uhDtAJO0HNMc8gY6VZK4PSmMpxihtEqLI2JABOKaChPPWpyo2jioZFAJ6e9Spxbt1KlFkaMpJ5Az6VIFHuTQETYeKcpUDI7UScXoOMJLV2HxDBUkc5717n8Mx/o9weOSO9eGggsOa91+GSgWVwR13DNefj2vYs9TLI/7RFdj0+iiivmT7MKKKKACiiigAooooAKKKKACiiigAooooApD/j7P0q7VMD/AEs/SrlABRRRQAUUUUAFFFFABRRRQAUUUUAFFFFABRRRQAUUUUAFFFFABRRRQAUUUUAFFFFABRRRQAUUUUAFIRkEUtNfhSfQUAfCviLTEW/1G6WR8ee5IK/xFjn8K5F7cKA0TBmIyw9K7S010XWualpt9EPIkmlEXGSHLHbXDais6XUzFDGoOAccUiSzZK8jCNMsT1Bp12tvHOLdFKs3DN71W024ktr+GWJld1yMMODW1Bv1fXI47iJQ8rhSBwPqaYPuaV9pENto0E9piVmbErnAxVI29qlvFNaO4uYyC2fWvXZtKhGhtaKPLFudzJn71eQWNslz4ht0JxGzkMoHBHXFJAlY9YTUYNZsLC3mLNflAN/ljk16H4W8Ow2EkE90n7yMnH+NJo8GiWVzHZy26xyQjcr56nr16138BS6/eROrp/smrha5nU20JwF+YrnHvTgScA45pzArgY604L0HetnKxhGncYYl2kjOaydaKDSpxgnjA+tb/Y4/lWJqMEsunXCJF5jnoo61DlzRZrBKM4s8X3FCRimDeGJJOKe9rqMW95LGRBn0zWe9y8ZO6NgR1z2rxZL3up9Q482zV7Gwke7PzZGPSpARgJySKwG1XaQOtOTV493Cc/SlzMy+q1O1zoVkw2NuFqYHBBrHTU7dsbiVJ9qtLqFqy/LLjHqKi7YvZzW8djSRiXGCcmrYyTyKzoLqKR1RZBkngYrSGM5zyRUtis09dCQOApFUGZRK258fXvU+OfmOCD3qje2sdzHITlW7MD0qI2vqKTtsy1v2ndyR2pRM5IXHymvPb221OB/3Fy7IfxrIl1LV4iUMpGO4HWuhQ1WpEaXMrs9g3sAQM0mXBryKLW9S5Pnn3qf/AISLUR95qTpai9lJrc9A1RpNrFbhk+X7mOtJ4bukS1eMuFO7vXBp4nuS26ZFYEYwVpw8Q7xs+ywlT/CV4rqjJRSVjnnhp3b6HronVuhH1zWFok4j8ROeNpUqSe1cdDryJj9zGgx0BqSLWrcSGRYWDk5yKt1ImKpTfkew3lwBu28+mDWFMVmUiRc+me1caNfRT84Yc05fEdnkgsy/XvXFOz2Wp0x51odeJGCgFiMdMelSmXK7dxOa5hddsmGPNx7mpY9asduftSjPYqc1hbyNvf7m7IEKgE8ivE/GhxrUSk9lPXNesxalYsSDcoMj0rx7xuHn1SK5tz5sYUDKnNduHtzs4aiZqX4Uy2ZA+U46irzQxM+14UIx0xWHcNI7acyEknGfT8a2pGuVlyYNw9RXoxaRxzTezKtzbWqDP2aPj2qk9nZSLn7KPw4rTuZC8Z/0YkmqSy4UL5LA+lUrMzlGdtDofDlnAFlSGPaWQjrWcnhvVkuJGymx2yBv4rT8NXO25YYK5XkGvQg3mRKVf9K4atbkk/Q7qdO8U/M4FNE1Fbp5CECFQB8w5NXH067EeNnze1dkySDndkULlyAdwzWMMU30NPYM8ovLK4WTLQuT64rKvIWNs4e3bJ7Yr29+QU2jPriqk8KPG67U5XuK1eLinZ7mcqbWp5ZYCIWkKFMBRW1occZa4wnB4FROu2aRNq8HGBW9oIQJIPLH511T1iZRepwV9awW2pTSBmWV2yTng1reFEEFlJhslpW6j3rQ122hN0ZSpyRzz3pfD8ca2ZJUj94TisYxtBGnPqZV8VOv2zD+Hiu0WMvuGSB1zVZNNtrm5a6I+ZGyMH9a3BArZC4ziuTEPRHoYSrFPUpRxBccMw+tQaxE8loHJOAf0rajXyhkjI70l6zXEXkoABwa4GnzI9uVePsnY8g8RPJa/ZpIlYoGG/1rptAiSeYyGMEFf4hVPxhZzR2it8o3OFHOK6Pw3p9zbBPO4DD9MCvQm0qL11PFozcq8ddGarWFoSN1upHtxXP3miWLhttuOO+6u0MYV8Aj61iXcbEye1eZQnNdWe5iXRtrvY8r0rRLOe+uoyzgo2cA9OanbSltr5EUEofU10Og21wmrXzvARGwwrnoauTKrammOwr1ZTleK6WPDUYrmaetzjNcjW2DEIBx1xXCNcXQYsvKfSvUvGEKsjAA8gZ21xUEcAsmLxvkA811UtYnBVk3J3Mi2vbqXC7FGDyfarTSyuQv2fee5zim2EcbByG5z2rWsoA10NsmR71rYxuzKmhkGMWWMnnnNXU0b9z5pBQHsTXaJZAnJbOBV27tibMKTlTwcelY1Xyo6KCTbTPNGsMuWjRmx3HNV5rQkEnI74xXo3hyAlpYyoEa55NactrCyn90h57isnXSdtzaGHUl2PGxAWUjkVWMHz/K+cHnnFem6rbRR2cpWBd2OMCubh0mI6StyATI3I710pp6nLKNmYhs7qRQ0bPtxng5zVHff27b1klRunWvVdLsgmlwShAS3WsW4tVku/s8gABrN1FzWH7N8tzk49V1NTuW7l98nIrQt/E2sxB8z5zxyuav3OjrbXltbq3EmSa6EeHYQcA4H1oqVIx3LpUJVHp0OYTxVrCZBcDvyma0I/HGoRg7wsuPVMYq3r+h/YbQTo2RxVWDSYDaRSSRhmYfjSjKnNXWtgnSqU3ZksXjybHz2yk/lWlb+N1H3rXCn0NcyvhyWTc0SL5ZORz2qG40a4jAzCSo7A0KnD1M3zI7qLxlYO3zLInvtzV6LxBp8lvJP52FXjkc/lXjrRIC4aJww9O1aGk2TXKvGhJRzzzWsYx7EN3O3iuNOuLoTi8G48gFcY9q61FimAIuQwIwQHwK87j8Owqw8sNuHo3NaS6FNCFK+b1zWE6sGtWddKhUvdHdQxwQ26orEkH+9Uj5XaQ/TtmuUi0nUNnmAvtH8qpX41KN1Ku5A9BxXO/ZvzZ0vD1U9djuizKVdTip2d3RxvbDdq8xFxq7HAYmtIalqkKYOCR6gZNZVKCer6DUJfZ36nfWiGMZPXHetm31S8tlCI2B+deWRa3qvkyEwDI77eajTxHqzHm2UD/doeG53d2sYylbTdnplxfXc7sJHwp9BxVW6uLhbGVUlxiNhnA4ODXn7+I9VAz9mU46DFVD4n1BQE/s+Mofvbs5/Cs44bXRKxrKrOMepUufFmo2Q8thGQh279nJ9+tbdlPHd6Rcy52mQdAO9cnPeW8m5rnQg3Ugq5x+IpI/EcFrF9lisDFGe2Sf517KseU3JvU1dLWKNbeNQxDPjp3r1BbK3CKATyK8dh8VWkK4NoSQcqa24/HURH/HswwOBWc3J6IqCS3PRVtolg2KTnNZ39g2887yvMRnt2rko/G0bD/j2INIPG0Ibm1cjPJzXPCNSMm7LU6pyg4JXOkPhiKP/VTEZ600eHHCkG7Kj1rGXxvbA/NbSD8v8alPjizA/wBRJ/jV81TsjJQhbcvahqtvpSR2TSb3VeuysaS5nvtEvrsqokICqMcHnFY2o6nompTebMtwjeop6avof2OSxBn8l+SeRnvW0IJepm5N6HY6ffw29nYpeSRLLIqoAOhPTit+7tJJYwqgAdeO9eYPH4auXtmS5uA1s25WYkEdxj8RXdx+J9LchUnK7BjkGoqVLLzfQunT5nc2HtXYRhR90cmsG30a4juZHfbtY8EVpf8ACR6WSM3yrn1BpBrun5x9si5965Y88XojaUYz0cvQztS0SaV0CBGTHOeOadY6TcQXcbyBNiHPBrXXXdPA/wCPyPpxwTTzrWnnj7ZFmrnWqbW0MoUoxejM+6tSVuXZCxb7oFcLDp0cZNyIGSQEhucCu0u9TtZFdYr6Lc3HXGPxrldQt4rixaIahEshOc+ZXRRVvmZ1ZNuz1L+mWzSMTHEWb0BrrLGzlRJRJHhmHFcj4Lj/ALKvHa9voDGUOD5mea9AGoWm5iLqM/RqyxL0XmXQ0Zh6haMIlHlsWJ5wKgMRW2KGNzx0A5rrVv7MkD7VGD06ikF3a5GJoz681zKpbSx0zfM99zzxIpWW3/cvtDAk7aseLFENtuK4BXpXetNA4IWeIBRkZIrx34g3Fw6gxXAaMHkKRWsJc8u1jGbsvU4axkmi1AXC/IAeMivovwpcXGqx+bIsexFwSMcV83R+fNFliuF64rsPCHiC5sontYujNwfStcVSc4abk0Kzpy0PSjAFvLldmQTwR2qeWwiSx3SRhmPPIrT08o8STSoAX65q+7RS/LkEdhXmx9pGx1zq8yscSsEMdqziMD0yK848Q3FyZooo8qpOBivelW2YGHyQRXEeIbW3jKyRwxhkII4rrhWjs9+xhOnJddGYvh60jeDybqV5GI+ZTWZFplsL64ijTMa9Mt0rpdKaBnDyTKrnjbUduVt7u4zH5qnuearD1Oaq+1jGatT/AL1yna6dZzMoSMlh2z6V0p0yOG3j44PWuNXXUWYpa6bcmRHZZDt4OD616w0Uc1rA20KWUErnleKvFuSty7XNsLJaqXY8v8T6NFaQJJEW3uedprnI7MwNEA0g3AknNe16lp1vdqiSKSq8jHFUJPD9jKFGJFwOu6nTrLl1ZnUi3JpHNaJYCW0eV8tjoc05tESdTO+4KD0zXZwWNvaxeRCrkE55PWoLhY4bV2eQqB2rkqVJOXus7qSSj7xkW+gwtFuZcjGQcVgW2kq91LGCdg6V1UfifT4ALdlYpj7/AOHasrQb6G91KXYMIRxmimqyu3expOpQ0XUzG0CO6dhGu0rnODXNXOmND5mwglTyK9gisvIMhJxu4zmsK60aNSZWlyGboO1bU6j5tWZVleK5UcJo+lyXFyqy4MeM7SOBWte6ArytDGoGfXtXWadpX2W5Egb5SOK1Xt1WVpM7gRV1KzT90yoxs/eXunntj4VBDI+wkdcHmqt54fhgu0iA3BsY5OK9KsLiyW4kVpFViOCTXF+KNbgtLqKS2USSA5IIyK5qeIqSny6bHoVaVGMU7GbqXh1blRFGqxup5Irmbjw7JaXMcLyrnr1r2ixU30cV6oGJRkj0rB1vRLu9v4J4pkVUB3qR1HbmumlXfM4teh5VSld3jsQXdhaz6dbxzBnJHAU4Irz7WdGNggb7HlWbaDvzXqs58qK1j3j5Rg8VynjudodOhbfhRIpPPOM1NKpNyd+5VWilHmR5/e2aWkYZrcKW6YaspViztMLlz1A5r06303+1LeGeNRIuc81pWnh6NNTkd7bYg65ORn2rslJR3OaMW0eeaPpP29isasjDn5uK7XT9Igtm3NGJGHXmtmwS2ivJkX04AFa2nwRuG455rkq17LQ66VFPcq2UsJbZGoU9cYqjdeItPgujaZYynI4GRn61qtaeXIWUda881K2UeIoz64JwO+K6KL9pY5ayUL21R08kqyZZR19agZtwOM4qQoIiV6DtSDHODya++w8VGnFdkfntdt1JNvdkB2g00Ku8dwe1SMoz1OaewAwQK3bZxcqInwF+UYGaRWwevPrUmAVOB0qJAeOAR7VEnoNLbUlZuN3pUQb0qdhwM1Bx2rE3s/IeF56/rTR1ODxSqcD3z0oYcHj8aBoBk8dqpu2WbNK8phjLk8UiOGUvxg0vawjcThKdl3I2I2klsL3NNM0McDTbwY16kVzPiO/hVPIglIc8MAK5RXuJLIoZT5at0J7V4tbHtStFHtYbKnJXmz0201G1uGCpMN3oa+h/hgR9huACD84PFfF1upiYlflJ75r6i+B0ryRXwZiQMYz2rkqYuVSDjI9Khl8aNRTiz3+iiiuE9cKKKKACiiigAooooAKKKKACiiigAooooApD/j8P+7V2qQH+mH/dq7QAUUUUAFFFFABRRRQAUUUUAFFFFABRRRQAUUUUAFFFFABRRRQAUUUUAFFFFABRRRQAUUUUAFFFFABTXXcrL6jFOoPFAH56+J4ZNP165likIb7Q7q2OnzH/AOvXRaFKPEcIsJ1UqgJaXof89Kb4m0w6rrl7HYPA2ZnO0OBg5ORj8K4/RnlsLpTvCHftKE8Nn6Um/uE0al1obWE0dwsokizkBeuKZb3q2+vQXCo4AkU4au/uLBDpLTSIIpCMoUOa5XRNDvGulup8GNHDEsc5AqPaxte+3UNtT1XWzqZhl1JVMVokQZ2DDPbAA6965DRdC1WS8i1y2h8yzbdwTz0xk+nX6fWty58SRkvbSsrW7DDKTwQK6C28UwQ6b9ltwhjVjgKMenvSVRW2Gc9Hqd5bzuLrDZ4BArtPBviK2sAbS4l2LK3ynGQD/SvDfEOtTC4Yp8oz2FZtvqrPLHvkKqDkkdqwUZyersTqfX/ibX49KsSYZN8jKNr4z1rntI8YNd+WJnUSdNpGM14zqPiUXFgLUzbkUABsdB6VzlhfwR3yF2eYHooOBntW6cra7jPs1LnMKs7Kpfphs1OiiUELIGIr5sOtPBbbnlkIA+VSelPsfF92m0RXDbpPkBz8wpxm2xWPpOHlHR4wVrGvNNsJtzXFqhXqxPH8qzfC2ordxeXLLcmdPveccj8DgVL4n1KKHTLhoZVYlSuRzg+lU2txu5x/iDStBjtzLaGLdnnDdM14zcSouoeQkiqmcE5q3PrcEDxx3Ua7W+9gdTXPeKJLaCQy2v35eQfT6Vyzpc0tNDqhi6tPaR14t43I2XKMMetLJBsCgn8c15NaNfTAYlZEX+LNbZ1y5gi2s4cJ09az+rS7npUM2nFWnFM9N00iO+jLNwK7htuV2ZxXhOmavd3jq0QwwPfoK6y/8ULp8AHmeZKR0xnJrmnCpFpLVMzr4uNV3SsdnqGpQwuEkbHvVeLUIpnWGOXcD+NeP3/iBtSgKlhGW4JHatLwyyWeyeScuQTwTmtY4dpXbszjVdX8j0bVr2xsXCTyiNj3I61kJJpt0+EuFZmPSuY8aRNq08bwDKgDNU9JtoLa5gVsiQHgY71aoK13If1uSemx182lIACqdeeKyrq1t7fHnMFz0zXo7hGgjwoBxya8e+JB2qpRucgHH41hRjKb1Z6NTF+zjojUisoJnCxSozduamm0d0fB2g+xrznwfc3Ed8rNudMHg9K6TXNcuIHZsEE4wPStatGbkkjkeYyslbXubQsEBO5l/Or9skUaswlTcB615xa3s15IoMzLkdM1YvUEOAlw4ZuuTWyoX0b3OaeKlO6OlvJ5POQM+9GbkDtUT2Tl9ygkHkc1j2s1taKHnnklcde/PtUya1cE4t3Cxg/xAcU3Tdkl0FQxHI9djQ+wy5JIINJ9klUd/wA6r3PiCWBEC7Xc9cCn22s3M8ZcQjGazlGZ2rFw7Ft4p5Rwp44qRYZrSymcdxznmtfTrvLn7SYkwuQM1n3GvaexkhZgQQRwMAVip2mly+pnVrKUTl7LxCgkHnLyhwOOldJb+J4LqURBWDNgDIrgrz+ymmZoi+TyRjIzWrbz2tuiSfZlVuMEjp716SSR5j0PS2BZEI4DVkFJBcYz0qHR77+0AymUnZwDV2aSKDLvcjA9aTqqOj3E9zS0gs1xJHjqp5qvdXmqWkm1J2KDoO2Kh0vU4YnaRZA5PArC1jxDJaXBWROD04rhqSc5Oy6HoUakY7nSx+I76IFnJO0dxV6HxbKT8yAj6YrkdN1iO8wrRqN3BJFbhson+WPZ65BrBxturHpUnRqPU2v+EoyASB9MVIPE1uQVZDz3xXPPp2FHHJ70Jpxx9zPPXNNRjHU6VhoSvbY021LSi5eSIlm5JAqe21DToeVZ1zXO3WmufuLz0zVf7AzEBzyPStfaNr4jn+o01udFc3FhecGZuO5qew+zIpjjuflNct9jkH8PNSLayAgAEH2qlVa+1cX1Cm9ro7zTpobbcrThga0jdWxbPmLXmywzKx5ahvOAPLZ7Vz1Ly1ubwwijsj0wXMDZ/egdutKskRbcJVz9a8sC3Pq3NOMl2CDkj6VHs33NHhF5nTeObM3+mLFDINwlVuK6y3OLSFVIyEGfrgV5Z51y5Kkkg+pqwLq8TgMQMc4NayU+SyZzRwq5/O56YzuGBzjNO8zIJIGfpXmpvb1SuJn47ZzVxdVvABuft6VgovXVHS8O9LneO3lws5i2rjqO9cVFdLJqgXkYB6impr12w2PhlJ71EuoAOZGhQMeeldFJ+7eWpxV8NLm00YzxBJGXKghiB25rj7mWMWj7lUZGMYrtjqMEmS9upz7VXkk0y4UpLZoQfwrsjXgktGcEsFWZg+CbCC4lb7TCHRs4zXpv9g6WJj5UIXgHgdDXO6VLY2XywxiJR+PNb663CpxjkVz16ruuRs1o4GT3RM2lW43DGM8VHJpcBt/KJOM+velOrwO43Nxj2qU6jbMvJAJH5Vy+0k1rc3+quL0KGn6XHalsZwe1Qz6a7ElR1PGK1FvLYgkTAe1SJd2xA/fr+dHtWUqd/iOcvdImngeNBglccmqlnok9tppgkYFlBORXZ/aYsMFkB/GoX8uSCVEdSxU960WIlp2OepRp9E9jmrKFlsNu7oec1gGDOp+YeQtb8UdzDasuFY59ay2t74Sl5I0AI6Ka7otN9DhcpRM3VruJdTtCNm0Agn0robeRZlRoRkE/lXnupabd3E4mjtpcDow5r0bwdp1zHpQikiO4yEqW4IFRXglG73R0YXEck/Uk8Rws2ihOW+YdO3NZsUe21jYowwuBxXpsGhkJ+/AZT1BNbsmnWRh2fZ0GBxjtXDDEqCa7s6q8faVOboeIWvyQtnIG70p7rluuSTXpd3psATAhAGeaxGsLbJzGAf5V1wmnqc83pynkYh/0i/7ZXFT+EkAuPsvVuSSa9Ll0iyd3YxgM/wB7HeuatdIW08SRtBGyRMpLEdM4/wD111wlc4Z6avYjtR5erfL0DdjXtVsol04syqSF6kV57/ZcJmE2cNnPXrXTW19eW1mYEdW4OCRXj4ym5bbnoUJ8upu6b5YsHyqkAEGuPgjhu9Nu2eIKyykqQP8APanJd3kUDxsFbIJrK029LW01u8eeS2c1jToSTZ6KlGUeZvYZZ2SSOg28McZxXV3fhW2MZlDEHbkc1zVjMUlUqvAPNd1PrdubQ7t+QuMAVhi/awceW+r1MFWi9Tg4rWONJI2XOehxWvpGjQXSljHxVZ5EMZm5C59K6Dw5qtrDiJ22Fhk7uma68TGcKOm7MqVdc0na/Yo33hu0FvIRGytt4bOcVzw8JI9ms6TtvKE4x1r1DUL+0MMgEyZxxk9TWDFeQGwYPMobYcc15NKvXUXbU6lKMtzzay0lBAA6hipOSe9cNrWnG7uphawoBGvPbmvSLSdBA2JBkk965yziH2q85yHGOK+jw7aV2zza2rskcbo2htcRMWRSwbB5rcuvDDLC8nlqNozgGti0jjsgEPBduM9zXVSWyyaVM275yMgVFavNSVtjqo0aXI+fc860/R4PsEk0sWCDgetcpqEsNlK0X2YHA6nqa9U0qErpbK2cmTOK4jxFp3m6oz+RKVI7DI/CuyMm5u+1jzpJKGm9zmob+FkH+iqTj0qVb+Jj/wAeq5PtVyLT1JXZbyDJ5yDWjDpyCY7oHIHTg4rZ7GKbLsGiW0tuly0ZUSjsayLvTIoXbZbsVXrjvXqixqdOtY1j4X1rFuYUaOcAck8Vxe213PQ5afL8JzVt4dWeFZEiIDDuc0y90L7FCZShXsea9D0j5IIk4A6c1a8UWatpa/MMsw6VlPEtVEr6HXGjRVBy62PLP+EfDokhVhuGRzWSNOjikbBk+U4r1mNB5NurMOB1PpXH3Uf+kyjdgZrojWvc5vYxklbQ46RYocvh8A4zRaWwu7hVBbBOea37m3Drjdkd60dEtIpNRgG8jHoK09poQ8Ok9Wc3qOkNakvlwPasa2ha6k2Rh3I969uvbaPFwWG7C8ZrhfD9m0V1JKR8pY1mqz5Gxyw8faKN9GZUegzmPdtkJA9ajg0a6kV0SRkZfU17tY2pktQUUEEc1zdrbL9ruhIOBXJHGTl0O2pgYRV07nlklncxSpCZWHGCfWpp9Pu4gZFmfHpmvRNUtUCxSIg3F8H3rUntozZkmNSQK0qYtx5bLcmhgYTjJyb0PH4oribbIbl0PQHJrIvILuFyrzb1PQE5r13VLGOXRLWOGKNZt5LN3rz/AMRaDqGnKJX+ePqWB6V3QkpJS7njTXK3HszhzHIrEpIQM8itfTobgTFknCY9+1YZSQbhnn2rRshI0yRg8N3zWpijs4xrBJaK8dwBzzTTNrwZd18612/hzTQsJ2kFgucE1NqenQy2MksjL5meBnkVxuv7/JY7vYr2fMnqcnBcatCwNxfSOG6BeP5VQ1pb8IJEkd9xyRnpWyuI4QJFPHANZGqXL21sPLkLFuR3xTcX7RbI5eZfMz4v7QjtfNKuH9/T1p9jqOsEny5lJH8PWtLSb+4vrd47mEGID/WdMVV0w2Ed7L9l8x275/z9a1WjBtMmGs63FIqmVFI7YGD9fWrUviLX1UFHyB2ABrVhsYL84a3O4HkmupGlwQ2SBYxu/Wsq1aMErrqbUaanJ9NDg4vFeuAEOyn03AVKnijWSCMqcDpx/OtfxBoyWtus/lD5u4NcPPaTSygRhlHrRFQlZ2N5U7aXOlTxRrQxnAHYgCqd34l1KRSk0ZZa2vD2nEwSeahfb3PanapoZuLZ7pJPKCdVHep56fNqthyovlvc5KHVHlcb7FMY7itSz12W0kLx2ITjqFrnLYSz3CW8MhPJBOK7bSdHmWQx3Uu89QK6Kk0onNSp88rC/wDCa3YwWtwM8fdpG8XuwOIM+22pbzQ5L0ukG2PbXmt2b2wuJIC+5lPpnIrGnGMtV0Npp0tO56WvjmUYVbYEjgnb/wDXqKXx5JtIktiB67a5vw1bXV5cqJ0xGeeRXXajoquwihjG4c8UTjBNX3HSpSmtOpzh8TWzuZfsxDN3x1py6nYXrF5bcbl7Gqt/p8lvL5WzDfSren6a8twkcqKiN1J4q1yRV9hSw83odJB4tt4LZYbe3dFjyfrzTl8a2zggRsCa5zWPD8hnKWRLHGWIbtXDJZXbzCIqy5bGc0owpvWxhKU07XPS5/EMlw6lY1VFP3mrlfFOoyaq0cdxOohB4x2retPCjBI0up2If7oDVDr3hxLW2ACrgsMEnk1mnTjLTc2hTqVVboS+HvEem6TY/YhMzHcTuK8dc1qv4y09sgO/zDn5TXF3ulFPLEMUZNUlsZDcGL7KuQOa0cYSewOFSnodbD4g0kyOySOGbqWBGK29I8QWUbFA7MT04rh9H8PvcTt9oiwMZFdzZ6Zb24Ty4QCDyetTUdNKz0LjGq9eh08N8l1/qlOPcVTk0mGa++1NJhwOB6VcsGjMjxqgBA4rnNX1+fT9WayEKvkDafTiqptXXKc1RaPmLN0oD7Wbp61Sc4PB61NcSmVhI4+YjoKhdsoBsNfcYSbdNJvofB4qK9pK3cjkXLAd/Wmqu3luRT2OW6mq5YhhyWrqdXW17HnuCXRvUmKjd/s0q8ZwMelN3Ntz69qZlm5wRU8zlpdDsopOzJSBjk5x0qMc5HvTsjHzd+lNVcMVzz6ZrGc+XqbxgpdBsmeuaTzAUwe1Zuq3osELscnHCiuGutUu7j5xIVTpgcVwV8YqacVqz0MPgZ1mpLSJ0GsXlw9vJ5KbUQ4bjrXM/brg7HjmYADBHarp+0NAW88FXH3c1QSPJK4GK8KVSUnd7s+lp0IRikloQagMushGS3eqyuPuk4xVx1LFVd8gVUeP58YzxUGyVizDG08yLEeT619T/BW0e2ivd+MnacCvmCy+ROeG9a+ovgpLutbtNxbGDk9vahDZ7pRRRQUFFFFABRRRQAUUUUAFFFFABRRRQAUUUUAUh/x9n6VdqmP+Ps/SrlABRRRQAUUUUAFFFFABRRRQAUUUUAFFFFABRRRQAUUUUAFFFFABRRRQAUUUUAFFFFABRRRQAUUUUAFNfBU56Yp1MkG5GA6kGgD4F13QWh8R6lNDeiM+e0nyMRjJJIPPvWr4c0C9a5juJVtGtQcvvO89OMcdaZ4s0u8Gr6jIMKvmknDdfpXHWl9cWDtscgnjB5FZSTkmhHrOt30EaeUzqBnnBHH4Vyo1m3MjxJKdmMEDofpXIOLu9kMkm4lueeBRHZ3ILNFjjqM1z08NFRaeol5hqN4khYQ7hk80aZcyW/SXj0NXo7DERcAPIeq1Iug3zoJfICoe+Rx9a6WkkUVdQvpp03NErAdwtVF3OnmfKFI6DtXb2S28Ft5V2qMfTrVa8tNLmR2hbY2OB7+1SpWYrmJaBJl8l34Izn0qS1BtpvMi52cAEZyaypInikPlswXpmtDQPKuNQiSd2MaNuPYEitL6agal1qMyROZ3y5HC46VzUE00koIkfIORjjn2rtvE1lbXL+fG4QHqMd65mwt7RLhBczMI88EVnF31sCPZvC+u6ibRY5N3I2MzLjj61H48a50zToYbJ5Nlwcy7Tux+I6Vx83iCG1jMCOzxDgFR1p+k+J4tr200zsr8KZBkClzO+w0Q6I9jeSKNWtmZYgcMTgduop2o2tuJpXkUSxN9zb/BUV9eMVMEG0QseWAxVO3uYo5XBnyoGMEVUm3byBaHOXrpbB4I3Jif7g5qikDiPkg+gzW+97bxXzTywLLGvAHYVDFaz307zW0SbHPCk9KqLuhC6RPHFA8TRuGYcEetZVyryXojdjsPTNX5ra6in8ncVfOODxRe6ZfRg3GC6xjLsD0pW1C6Mu6UIuxBgVNaTOpCtISMcc9KzTM7Fi/X9BSAHcMHk+npVNAdfZ+InsbyMsd6rwciu30O+W4vjdzrC0bZ2jbyP/r144VbdlFyPetWCWa2jUhyMc1DprsUnY9k1fxJawjADrjgYHU060n0/V44hPGkztyqlc4+teTX+t/bIVSSMbkH3sV0Pg3VdOs8JOz+a7DBxwuaw9jZXTdy3Vb0ex22sabaWiebbRR27gc4GK4LUdRsZz5c6hnxw+Oldv4nuleycopPGcmvIo7SK6lZxJwOeeOaKcW9XuiJWuaul6VLc3IktYtyRnPB4rN1kXDXp8zACEZx0ArrPCcjpP5aziPYckHuK0vEWl2ssM7REO78kbuh9q2ctUiDg7yWDyI0RMkdWrHljKplHOCauqqoyQs+Uzjke9dddw6EkCxvGyOFGWHJJq7obORS8jt7dQRuIHp0pbfVo0tZYkY/NyDjkUl7Ba8i2lJGMnPSso2TJE0yEc80WAtrdS/caVt56E1JBHbON8zHzAex4rKUSzMCqEACph8qBc/OOtFkFzajktYPMcBWf+HjPNTQf8TLIZx/tduKzDbSi28xYzu6jjrXTaLpiW9sLm+BMhOVT+VJtIVupqhodPjjWAiMYwTnrXNagJv7Qj81i0cpyoB4Iq3dzW09xuckKB06VTvWtFdJBLIxBGPap6t21YrGva6dLp8hupRiI/MEDZqtdXaXkp3ws2Og21bv795LOMwNvIxleprJk1S8AUmNEAHp1qYXerVhpGQ3mC527ZIkLcGuysbqWxv4h5rzwleSvT9a5G41Sa5IRscHoBVyK7lWFoolwxGMntVSip6NFJtPsemXdzbS2H7m5IkPYN932rsvB2mW13bIt3cksTgAtXg2n2WpI6szfJkE/MOld/bastiEH2gbl9DmvOr0mtldHrYXE3Ti3bTc901Dwrp8FpJIlx8235QWrze0tGUSxg7iGOGxWVceJftIULdEsOAM1oeH77z5zGTyec+tYuLUb22NIV5Jvmlcv/Y9hHGfUGrVhpr3V0sSSIp681pFMt05+tbXh20jk1BX24Kjrn/PrXFKTa21PQjVU4vW2m5Rk8K3oBI8s84ODXCXcE8Ooi02AuTivox9OjOSNwOPWvH9YhWLxCFySNwx+dJKpBrmi7NCwWKdWTi5fgRr4c1A8LArcjOGBxWRe6RdW8hintWibGRk9fpXt+jDDAEc471yHjwMLy3255UfzNaUv3lLnV1rYUcZL26g9UzzNNPXBDpk5x1q2mmhmRRGSW9K6KNNy425OetbuhIjXsAK9Dxmmpym1FaXOn26ipO2xw0mkPG7Brd8464rFkhhEvkEMHPG0ivorUhGHT5RuHtXk2oRZ8SRMccuMis/a8tV0m7y8h4XEuvtHoc0ukiJN4jJz7cisyW2DuwUHjg5FfTMFvD5AUxocrg8V49qUajVLoCMAZA4/nXQ5ygtdjGjiVXqNJWt1OG+wyY+6MVJHpjO3HWuvaJdvCE+wrb0PTYXlDcnjJz2rGpirR2OtyjC7bPPX03aOcA49aWPTZHU7QGPsa9W1vRbL7G8iRbWHIx2rF8JW0bxSCRc4cge9Y/Wk02mtBxxFOUHJR0RwF1ps0S7tuO555qhLBKF6nmvadb0qGS2yFOVPGDXFm32cCMGnRxiqIIVITV0rHCLbzEZCnHWq5tLoEkBx2r0GbTzJbxhFIZn6e1alx4amVVbzSDjpWssUo+WoSdNPU8saG6SPkuDmqky3igFJnH0rqxaXsuqfYlfnk8ntVrWdIvtPgMx2sgPOOwrZYqK5VLrsctSjFaW3PNLyTV9riOZxnjg/wAqfo/hTX9daKWfUZoIVJLfOQSPw+ldwtn50KMyckdjXeaTssrJSwIP510Sxfs1olocM8ApvS5S0PwxaaRt/f3MjY5DyblJ+mK6vdDEMLtQCs/zbm5G6CMsp71hPb3ckxSXP0zXDUxcqmsmr9Telgopq26N2bVYYd2X3kdlq9p98dSiMkMRypwQTXM2+lvGr/ujyO/Ndd4PhMVrIGHIY1g6sG9NbGuKpqELp3Od167uLFWJgPJ9e1ZcC3d1As6REq3QA11Hi7IsJeCD7VPoKbdMtiRyRk0VsZKlSTUd2jjjQg1zPW5xtvNI0jRypsK8YPrV3AAaQIAR3qfVgF1I7V5zzQFzbyeterhqzqU07WbR5uIpKL0KALevT2ocsxUjtUhAxwKj5IrpbuzOwx1lkEm1sEjA4qnYWUloGMrqS+eKvgdAPWrd4ilARjOKlu2ppGTScej3MXTSBLNH1wc1fbYv3iax9I3HUp1PTHFdBBAJpyjqcmprzUYuTWyIp0ru1+owyWzWDwjGTjDHsawbh0huojGynsRiuxbS4SpXyzx6Vy+r6cluN6K27ua4I5jCpHl+R6EcBOLupGlKIioZtrZFROIDEqKijAwT61JZad59nGzswB9DTm0YD/lo4/GiOMpU9Gk9S3g6kutiG3trcRqBGnHXipfJgEjMkSKCPTFUtOhlOpzQ+awAXIyeK2JIG24BOQaqeNhH5oFgKiZy+tQwveWwKYUNyBxXVG0gWJSiHae2a53Vbc+ZG2f4h0rpkBSEFmIAXpUSxMGl6lrDzi2n2LSQ2oZYvKQBhnNW/s9s5w0KHHHSuGu72ZbhGA4zXoNr+8gjdhyRSnUc9UxeycHZrQalpZkLi0j4PGR0qwLW0XcTaQ/Nx90VMq4UcdKnjTecda8+rXqrTnf3mvJC2xWNrasoDWyEDoMUz7HZcqbKIjOTlQa0RETxjmn+SwPK1wqpK91J/eQ4w2tp2M02FmQpFtGu05GBSS21q0Yjkt0dQcgGtd0JT7uM+1U3XI5PI9KftJX1bCLVuX7PYy3srQkf6PH8vtVC60vTjBIwtYgwHGBT9c1BdPgD4zk44rj7vxTCls6tGx45OK9Wg6ja1bRbprkbXQr21lAszCSCMrkgZFbSWdjEyzJboNvpxXm1xql5dBZLTIRqonU9WU5Lk+wr2mmn5HFGDav1Oi1m/VEvE3EFlOwBe9cvoElw2ltNsJcOTjvjNWotQ1EvmSNSSO4qJtR1FGwsagE8gKMV0JLltYyVObne+pp+HvEGqT+JltZJD5JUkqBgEAf5/OvSglsXdtuM9a8ht7/ULefzoo0V+mdtSnXdVMmJAck8YHFc9WnFxtGNhpVE/edz1Wa3tmCZQEqc0TJA8bIcAHpzXmj6zqKAHZn6jNRya1qjxkeSB74rB4dyXvdDdOXK2nuaHiGM6faec8o2hhtw1cXr2vvdWC2UU+6M4JyOcelc5rFxqcjMbkOIyTgHoBWUOQuM7vSvVhFWR4s3qxot5Bkse3rVm2ka3aM4UAHrVU3LFioBBHXNBZ32DGeela3RB7U+s2FtoJNncqt2644GTu/ya5zSru5u4H82USOPQ157PuyIwjKw/Kup0lfsFobyBXaXHzbhwKwdOKu7a9zRSfc6S+luVSCGVflbAHHT61Yu4oEtGiaMSsO6jmuKvNavbqRHkyyqcgAcVuNq0/lYitydy8kis3F3TCLvuWV2y2ZhRtgPDAVQ0eGW3upI4Y96AEk9KrWfngs0ikZOcD0rrtIubNlZVXDsMHNOcuR3avoaKNzB0vxCLe+lidHb5tuAete2W1uJbCKRsZcA49K8zK6Naux+zkyFsk471tw+I7pIQUh+RRgAjtWFZe0inFX1ubUlyt32N3W9LbUrcQrP5YB5NZCeGxvjAm5UetZkvjSVMhrXPtiq48bsp/49CR3wOlYxVWOnLodDa17s7ez02S0R03hg3vWZq2LTTLjzAfunHvWCPHDscCyP5YrK1TxQNRheC5sGKnoVarjCTlqkTOXu9exzGj6oLKWaWaH5R0IWvTPDesWeraikSg7tv3sdDXBG50YwmFrCcK3JG7n86saPf6Zpk3n21nMrAYILZzXVUs42tqclNSUrpaHrENuUuLhy4wTgCuVm8Lu2oS3T+W6v0BPT3qmPGsDlgbeQDPpUUvjW3YbfKk5/ixXPBVI7I6qjU7c3RHR2+lSx3UcqlBGnBFbf2ZlvPOyNuO9cOvjK0AX9zMfwpzeNrVhhIXHHUjms505yeqLhNRWhkeKdQtrPVf3pJGeQO1Ty6pYExMJTtI4wCK5LVZdF1a7e5mmvEYkEqFBHQD+lXHOiuiKPPwvfFdipRaSZxOdS7NDUzqdrKbuylJixzhu1Y+k3cl7exgkYz831rbvdWsF09re3jl3EdWrl/Ds1raX3myBjHkk8Z5q4JJaEVNz2RipMChwSPasXxaDFaxNI24bxwKbqt66iK5swFU9Qw7Vzmp6sbzalzMBsbJG2uOEHKSdtDu5+WNkbtlY/bDHNb/MFGcEdK14NLb7d57Q4455rG0vxRp2lqEUyNnuF6fWrsni/TwODNg9ttPlleyBzujU08W6Xk0ROOPvHpV7SzEDIvBIPBIrhh4g0lZDKHlV36/Ka19E1azDly0mGzgFaxrUXJN6mkKjTXY6gRSRyO6IPm9K8w8S3fkazunXBU9ucjFenpfRTY2KQM1HNZWV63nXFnG7r0Yrk/nXThpuGkkYYmKnrE8cude8q9KhsoRxgcV1dle/a4lbcWz04rzvxUkFtrUqxIAgCjAB647Va0XWktUCSoQMfKa9yni5xer0PnKuAhJe6tT0NDmXJGAoya5u81pHklSFhlOnHWsoaoIp5JjOSJBwrdq5S4LtcSTKwAY5OKqti3OzWhnQwCgnzJM6Sx1S7MjSTS/u88DFdZp2oJfMqD73f2rypbkp93k989KvQarNbgyRgK+OcCsFXnHZs6pYWnLeKOu8X3628qQwswcctt4qvpusWsdtufzJJyDznvXG5mu3aVzlm6k1MxKJjGD7VnKpKTu2zWFCnFWUUWtRvXuXLN0PSs3cxPzHjFAVzGzck+9PijJT5j96obbeptGKWi2JoY2YbycgjgZ6VKFbB5x7VEZDCgVRnPeoFkc7t7cUDFcOCWJBI7Cq4kIyelKzYbAHOOtJgvgEYpAXonICk8ivq/wCCiJ/Z9xIvBJAIz3ya+T1HzKoOcDNfUvwMmLWF1EeiNx+dMD3qiiigoKKKKACiiigAooooAKKKKACiiigAooooApD/AI+z/u1dqkM/bDz/AA1doAKKKKACiiigAooooAKKKKACiiigAooooAKKKKACiiigAooooAKKKKACiiigAooooAKKKKACiiigApG+6fpS0jHAJ9qAPirxOJjq2qKmCTJggdx2rjNN0q6uLtJZosRBskN6VrahqBt9Xv8AbGSDcvwTn+I1r+bPMiSJ+7B7HvWEtNFuybjdWeygjxKRGAOgrj3ubOZHSJXD+uan1cvczMJ5F2rwMVixWoQnD/KehFVTjZau4IlSZ4Qf3oHtXRWetIbTYS8jnjAHSuOe3ZZDhty09EaF8owx6U5QT3QF+5uZCS285bkVnxSyZJ3mo2DPKBnqcH2q85ghGxVyw71VrDL2nh7mUJxxyc+la9oI4L842hQOa5WOdo3yOPYUx5yzljngdc0MD0a8uVKElEKVzV1PphjJVWZxwMGsyW/RrYQ5JOOuKyVjZZVIzjNQo2QHSQaTdXcZlyFhbnk9qqXWm+RHuilDbT2PNdBOziwj82XaAO3euXL5YNG5I7iiLfyBEQvZ2LRPkhehzVu2tnvApDkEHJqnc206DcYj8xzmrWl3hg3q4wcVQxbjbFN5anzFPBq1a3BsZ/MRWAxiorW5gW4eVgpI5Gaa8zXVyxYgAjpQIszTPPN5nmYGQa2Y9ZlS0uLbYG8wY3EVy11IiEAPnHUAVXldtigMV4pjLt5p90qPI4jCjk4PQVNb3djFCENqGcDlvU1kql5ckxhpH4zitew8M6xfRh47YKM4G5gM0PQBZLyCRdoRR7qKglaMxsxfIHQVch8PXNtPicINvJG7NR3sEexvK29ORmi4jmRKrPkgla17J41ZXL7XU5ArIuIZImB7elTwgHa0p6HoKLgj0WXxPBLAkMsRfaME+tcrPNHcStLANo7oKvTRwz2g+z2jBgPvd6NDURLK8yqPlIAIpJWYbmObk2+ZomZW6VJFeTvHJJJMxOOATVeeSJi27jk9KZamNUY4BFOwmdB4aaC6kaO4TLKCwJqtrAjnuGaIlVHGD3o0poVmEhfYOagl23F6zKN2G4xSe6AxJGbLL1ye1dPoKwLAWnYEDoDUVxDBbnLNyeoxWJLOQT5RIX0psDUvLiF2IjQR4PGBUNrDbbvtNy4wDwg6mlsdOuNRO+Paqg8kmp20otOsKyqT3OaTfQZ2enBbqLzBGFiHRTWdqE1xvdEICDge1TSTRW0QtlJyi8kVz018VV0iyc5B3VhyOUrvYRiXjtuKvzzniq6h3jEoJ2ZxzTm8yRi79+MVr2sojtjBGgJJycjNdAzS0rS75TBPsPlE9Ce30qz4htlWcMV52/dFLb6hNpyoDckJjOzGahN3FqVwiNIAznBaod7rTQLsw7GSK3LsIN7fninG6iKljHtb2pLtn0+aW2Dq6k8MOazS5d/mHB6VdwOgs1lvsosxAAz1qhdReRMqCbce9TxJIY2ELeXxnPrUNnbFpvNvUfyEyWYd6SWokM2SRDeZSM+leheDZdmN8pMh+73rzrULu2uWEdpHsRf4m707Tr6ezdCJR8v8vSpnFSWxabR9IQ+cwJ88/lW3p19JZSiQSAkccivLtD8ULIiRSkMx4wRXbQSLNtkUEAnpmuCdCLVmrHTCu19x248SXhO3eGB74rkrsS3F8blpF3q2cAUOwRs8rTGLk7hn61jKkpWu27HTSqqF7JanY2OtSRMXyMFSBxWVr15cX9ykgC4AHHpismFyMDcfbFXDnP3v0rJUeRcqva5rGolNVLapCh7kICFTB/Op7N7iK5ilOAoPO01XDc85IqZGG37pqqumq3XUqlVlqnrfc6S71VjMGU5x7VylxBNJqqXjjAyDitQKGIJNBXB5bOK86NCHO5r4nuzvp1VTS5FrY62HWVEKq0TBsYrhdRlVr6RlTOSM1oiXK7dxoUIw3HBOcZNdHLLrqcsOWDbjuzKhmIfKxEjvgVtaTcrBJIZAUHbIqJflDFCN2OtJmVic5NKpTjJW7l6y3NvVL23e2eMMxfHAArn/AAxKIPNebK/ORg/hU2MpnIJ9cVCjDcRgEk1x/VVytLqXTfLFx6Pc6PUL2B7djG/QZrkBMjENjIJrY+Xbgr1GOKgMaKDhBiow+GULplQvBWjqJE8bGH5cfOOa7iVbb7LgumcDq3euRijUJ8owaZMnGN2TWkoQb1V7bepE4TqW1tqYdrGreJn6Yzxg5rqPFccX9kSDzAGIHGeaxPIWKQyBF3k/e7mop8yFhIxce5pSw6m1psa13fl1+H8TGs4Y1toskZ2966HYslmRkZxxVAWsEgXjaB2FVzGq5Xe20+9dNSl7S9mKOItq3c9A02NI7OPLDIHJrMk2NfgYGfXHauW/eRoFWZ8D3qqvneZnzmzn1rh/s+o5ylzKzvoTGpHnlLvselPHEtrK4xwCfpWPoeoQRRyEOAMntXOxzSt+5aclH4bJrporWCC22hFPHanSwdpO7M+a8Wm9Gc54r1a0uLOSFSxdiOMVR0jxFaWthHFPIytGMYxnP0q5cwRBmJUHnpnpWTJbWhz5kSN3xivRrYOE6Sjd6NGMa6jo1oSyX8GoX3mQE4B7jmtOJiUkweMVmQxwRuPKjAPtVu3IEUxzzXdQpxpwsr6I4q1Tnd7aDVYFCO/bFRE5Az268VCnynJNS9R6CtEyBRywHbNTairSQBVIQnnJqAYDLjOasX/+qGRgYptaXJcrM5TTN8OpSgzD6V12m3IW8Us446GvLIhqFxqz/Zx8gGCT0rsWspYbdx5rFz3z0qcTCUoWskpIqlNJ630PUJp4WiysyLx1zXPahPC0OPNSTB6jmuLh0y9mheI3bAY4Heks9Iu7SIJIzct+deFLLnDVSR6tOtfY9UsY1eyjYYAI/Wpnj+lcLqS6nZWaTLfpbRJjIfuKwTrs0gYLrUTcegFZRy6ck5dNS3V5ZWbsejabHAl9cklST3q9O1orHJXr2ryGxvpLZpbhNVgZ36hiD+lZfnXr3Jk/tONpHPXfnArSrldRtO/QhYiF/if3no2viEyW5QDhxnbTri6jkKQqMnv9K4i9ubsBd9zG20cbSDVO0v595YXNuGHd3A/nShgKjilfbU6qeJg3rJ/M63UUh3oVIyp6V1elXAntFwPu8H2ryefUJidxuIWPtXUaH4jsbeNVubmOM9OSAM16FPDTjTta7OavioSmkj0dSNoAHTtVy34I5xXJNr+mxk5uVYn+7Th4j05F3CR29gOa82vh53emo/aQlHRndrzTtvynjgVyXhzxVpet372Vt9oE8YJIkjwOPcE13WwVxOjOO8WrrqcEqi6O5Q2sVIANVWTqMYNbe01SmXGTUcrj06lwq6nl/jZALRecHcOK8q1L7si4/g4r2zxNp8t/b+VDjdvB5rz6/wDDF/IrPiMBV5JavdwNWPVrc7Z1uWm0ZuhwR/YIFdc56Gte60cpYyTI6rgFsHrVPSo5La2EL4LDgGuou9y2JBI5j710Yqo01buTh17rXkeW+G55b66e3nmVdpIy3GTXYS6XFFdeXId4IyNprynRNQWLUrnKnc5+Ue+a9HOtQ6fPC9+zEshKgL0+tdlSElUjbaxFOvenKT6PY2hp0CnPlc9cEmqOp2C/ZHaNSrgjGBXU2UhvoElA2kHBBFZuvNtj8suN2RkVlzSUrJbeRzqpzOzOUWyuhp7zbR6nd1q3othc31p5+5CBnO6u2njK6E+Vx+7/ADqh4MiDaceP4m61yPESlBvsz0qcfda6WOYXTILmPbcRqxU1yup+FbG3mDvLsh67t3X8K9MeBljulgGZedvbmvAvESa/Hi11CTBXnhhzXp4WcpLyPAxKSloZ6PY21/OG/eRA/KeoNPtliuZpJEIRE5FZHkoqfeye9WreykmgYw54HzDNegjkbNTTbq3a9/0hQ3oSMgV3ktxpSQA+aHz1RfWvJFt5EbjOR1NSxC5R1Pzbc1nUhexSdj0aVYLqRFs4lUYz9an1KPMHkeasb46Cs+xugYVCQ/OOOKrXs12Gd2h24/iPNYNS5rLoNWRtaVZyPbbppSrgFc46ipLGzkinJWSNjzjJrJ0nXMwy28kbSvj7wFJoLzz37zRqQo6BulRNStK7skjSPvSR10ej+fJunlAcnIGa6aPS4niWMY4HJzWNcQvbxpJczfOTwBXW2SH7AsxbnpivPVSejT0PalRjTdr69Tlruw06BtryIp96iFrpQ/5bwfial8WWFubZrhCTI3OCen0rkIbQyiIBQB1NdMW5JO4RT7LQ6+LTLGdiYRHIPbtUE+nWNsD5jKn1rS8JWohS8J52jjPapNW02C90+WaViJFHH1rP2kozXvCnZpp20Rz62OnM2DcQD6MDV2PSbKX5YJInJHIU15na23nT7VY4DYr03wtpq292ilz82TnOa6Ki5VdyMIVXoktCG60eC2OJwiA96orp+l5GJ7fGe7jNdxf6dDqk0kFwxCr3FeM63psdpevbwByO3NFKbm7cwqlRU7e6nc7uHSLCUkRywufRTSXGhW9v80kaov1pPCNlFaSQiUZLDPPrXY6taR3kwhOdpHUdql1OSpZvQuEueOkdWcOulWGPk8ts9TnpUyaVaNOIcICe9bMWjxW8hSIMw75qCW2WHUrd1U8nnis413zuzuepPDRcE3Y5TxfpYstNYwRneWG7HpmuWsYYhbxrIuyQ4/Gva9btIrp0gmkzCBnIPevH9YjFnqcKDG1c4+ldlKd011Pm60OV3PV9PsEfT0LKMAdT3rCu9KsWc+YVBq/peoubGCPscjmszXFhEBYk7ia44zak7dz0qesVexWOk2OMl4h9TVd9HsiM+bF9M1Xli86GAYPXqDSjS1a/Ee1gSM9a3Tktb6BViuqLNvoFnKQysjEHjHNdXp+mRW20bA3Hen6LpUFpMAScnnGetbUVvJNdFVOFye9ZVa1iIUlKLI47df4EAwKtuEt8BpVA9DxVYmWC5aPfwK8s8fqyXzzpK6nA43cdBWtFe0dzkrrkVkcr43Ctrbsr7l2r+PFckD84B49DShmlfzJHLHpyaPLMnO7ivQ2OEnhia7lAXt71FdDymKsx/Cp7eYQZx+YqC4TzwT3J602IqrtLAL+NWVVmBG3jvVMKEbPYVbjzxg9aEIsLKsQKjOc0hYyKTzxUG1tzcZzUwO1f8KAHGdMBM03zhlUB5zVcKhfd0FQL/rWJ79KANOUfdI54qDAKjnBNPJzH171XlYlgFGB3oGNcNnPap0c7gPQUyPLEbulTFRl1Uc4piHIRvGR1r6j+BC/6JfN7gV8yWcUYkX7QrBT0r6u+C8USWV00GQhIBB65oBHt1FFFBQUUUUAFFFFABRRRQAUUUUAFFFFABRRRQBSB/wBLP0q7VIf8fZ/3au0AFFFFABRRRQAUUUUAFFFFABRRRQAUUUUAFFFFABRRRQAUUUUAFFFFABRRRQAUUUUAFFFFABRRRQAUyVisbsBkhScU+mSDKMD0INAHwBqt7HDfagEjJkad+T/vHpVlrm8ks41YbgwwpHWsbVNser3sj5P+kPj/AL6NbFr51/aNO8oURnCqBzUtXFYyX0u9lDeaQAe5NRx2c0Y8vGdvcGo9S887i0rEdsVSjuZF2hS3A596aAZckxFl39+lVcFiCDgipXd5S2VHPU0gjyBycHrQAwBxlgMjuaaHUSAMTWgHCp5R79DUAQEkHGe1DA7Obw/bvplrcRylZZQM55HvXNz6dDFdrb+eHY4GQOKje4nCwx+eVCdBWrb2gXbOXDMeST2oGQLo7xXCr5iHPvXSXa2VlDGHjGcDJUck1iS3ccTo6tuKn0p13INQi+V1OOcYqBDb6/F2iKiKEUYwaiS1gCiVZfmA+6B3qOxjWJ3a5VSFHyj1qO8vG2sIQqo36UwJRudcTS5APHNZflGacxwcEnvVYiWRQWbj2NRrI6OSuQw6YpjNN9NnjYqQCRgkg1HZKpuwsrlMkDJ5xzTo765UYL5yO4qssiyFiSd3elbUR2R0EW+p25lkVoZTlTjg8U7UbNfOkHloiL04xmsuXVbm4soYDJxC2UIGDUUl3Nfb3mYfIuMUdQKZuJILrdE+1gMVfg1y/jDK1yxI71zzHe5bdznpUiEBSZV5oeoPU0V1IySFppGYn1NZ8syyszLxz0FQv5RPHf0qFRwQCNuaYCtO7MAece1SiPdht2ADVWI/ORjJrZtwWjWIrjceDigLG/YT+XAqtcrhRwD39qy9S1BJsqgKHjketR3lkbdfnYZxnrWdLKnUjdtxzilcDRjsIpLJpXk2t2z3p+nrawwt5qbieKz2u2uLccAIPQUyAyEZVd2KYjeEenzExBHQ9mrLZWtbg+SxJU4yamhaaUgkBQp7ipZrWdB5zup54xSY2ZtxExfdLLy3rWTcMIyVEgPpitTU7gSJsVR8vG6syOMBlLAE0wNjSb2eCNkjlIz0FQSXEyy7mYpITxin2axLmQEZ9DUVz5lzMGRM54BodgNmwuzBvaQByw4zVswwXkJnZlQn+Ed65+4hmtkG/g/WtOG8ie3SEJhh3NLYVzOuY0SUxh+e1TwkoCSRwMVFdBd4fg460qL5jgHHPSqQD4baW5mMTS4D8LmtO/8ADd3pqiY8rt3E+1Z6xmGZHaTaQcjiuk1PxNNd2ZtSTIipt3EVjNyTVlp18jSKTTuzkxaSiIXcgLxFtoJ9a7STwk95Yw3OnuC+Azqx/lXEW0lxNCLbzf3YOQtdjpOr3WlqyRyKdy4xjpRU57PltfzHDlv7xy7+ZbTG3nkUEHaRSG3u2YRfaGNuTyFPatG4tor27ee4kG5jubng0RX8VnLiJQykYGeaqLbSRmmXdTttCj0+MRuyzgDJ6sT3rlViCP8AJ+8QnqKS/kNzdO7qBzkCtnSb37Mp3WoKjoSOaq7Gyq4eM7uUI6DvXQ2Woa3JCJYLpwq8AZHNc/qN613d7mQrjjGOK2bLVlgtljWHcF7kdaiautrlwtfU6vR5tYurmFbm9k2ucY6Y/KvTzpE6rtW7k247nJrxzT/Eq2s0UjW2VB47V6DH46RkB+zbR0+Y9a8bGRxC1pq/c9zDxw8rX3NuPRbouNt6w467e9Wf7LvkB/00k47mufh8bQFmJg5X361O/jS2PSBq8xVca3flO50aK0LUNtfrKyG8DELnGc1Za21CFQwnHPJArm4fFcAmZvIYEjGAKvN4rjdQPs5Hua3lPErRxVzdUaKWh0lpb30sYdpwTnvUjxaggJ3qRXF3fiqc25jslCyHjcR0/wDr01j4k8mJxc/fAPBGamCxLeqivU5K7pQktLnaN/aA2jevPtVZb2/+0GDKZ25HFcg8/iGPbh+R681VhTxMZfNDRM5GAcdAfWuqNHE31tYyVeh/K0dhf6xqOmR+Y9qJFJx1xWTJ40u7dSZNOyMdQa56+fxW+E8tZVHB24wfTrVOS08UXcQW5FuDuOAgA4/OuqGHbS5kvW5yVcTB35bqxrj4i4ba9pjDdjWnH41dlBWzznoc15vN4Q1ZiXMe49eBitOw0LWreJVRFKg9GNdU6MOXRWOWjUkn712j1601y7uIhJ9kBz6Zpk2uXMIG6yYZ9TXHw33iGyiVGs02jhWU5P41Fc6rrtzIhNuDtOegAryZUKnPZR0PZhiKKVm36noi67LsDtZsPUelK+t42sLR2zz16CvMLnxP4ojlVINMt3UcEvkD68H8KguvEHi5VHk6TGT1JJHT86FhKjekOvcX1mi29WrHo174hiRAXtZVXIz71V/t2EAv5EvTjIrzGXxN4xuWEcuhowAzgYH65p8ev+LSV83QYSrAYycbR785rpWFrR+wrepyvFUJfbe+3kejN4gQni3kB9CKR9fhEsaeRPhup2//AF683k8SeJFcp/wjsRxzkMcEVH/wmPiQSRyP4cjIAyuN2CCKpUK2i9kvPUTlhv8An5L7j0h9Vi+bdFP7YWqq+INKSRlkuCrL/Cy1yKeMPEckbyN4cgAAwQSQSPpXMXkd5fXUt0dOdNxztHNXRpTbtKNvmmZ4irBRXI2/VWPUv+Ek0sSKWuSOcjCZrr7LW4Jl/cSNJzjgZ5r5jcyW8oEkZjJ7GvZPBGoxRwFZCMnIyexpYqHs4Nx3Hhb1dOxv6jr0Fu7LJBId2eQKpQXjSKJRE+1unFZ/ibU7Jwo+0Jvz0A6Vtab4i09bKCMzruQBTwa4p1pxpRfK29md7wkG7XK51MRPloXUepFa1hP50ZJjb5vUVk6prmnypGqXCZ3g8J0rfttasHiVkuE46gjBH4Vn9bla7gyHgEle5QacLdGCRWDduKVpQp6Hj1FWm1axk1GGUXCBQDya15b+xKEiSE+2RzWbx7Vvcd2ZvAq9r6WOc87cwYKxHoBTNZu3it12AliOQR2rpG1C0SGJRNEM9ay57u2N6nmOjIV49K2p49yduSyF9RS1ZxehNOZ5DsKkciuie9jjLCV+cdK6K0jskleWNohuHqK5W+jtv7XhG6Mox5APBPel9f552s0rdghgo2dnexPD4hEUbgWxJUcEDtVaHxPc3CMJIcMudpI6V3irp+wMI4duPasC9udLS6iUGEbmx8q5FZvGqomlB/IPqzj12PF/EV1qWqTsl1dymJT8q9Fx9BWFYaei7y0jE54Ar3/UJ/D6K+YomcA4wpJz0rgvDEunSXtyl3CrLk7MDj8f1rvpYy8L8rVkaRwak03dnIQWtmWAYMOecE1ctLO0e4O2Rxg8HNemww6HGXLwKMjgYzVlIdAXjywPc1hPGx8zsjgrfY0XWzPNrtRAG8tyxxiqQsLSW2V3LebnpzXqd8mjtDiGNQQeo6mnWT6IsY86CPd3LVSxnLG6T1MZYLry2XY8bltRCFMQ5LYOSaludNijhjuJGGGYZB7V6b4xsrBbBZbURqwYH5TXKanaRS6TF2IOWINduHxCqR5l3seZUw2ux0mmeHluLaGZXTY4yMmuz0zw9bhgJCrD0zVDw4gbT7RMdExnNd1aWaOyhia8bHYmcZuKdtTup0oRp79DV0u1s7Mn7PDEjEYLADJ/GtoOvqOfeqMNhCo7kn3qytnGD0P51xQ9pLVvm8zy6nJd2ZYJX+8PzqjPJHj74J9M5qc2kXofzqjLp0QUlQefetqkdNUTC19zFuZEyfmFYWqXKLYzAMNzDArTu7BTleQeuc1j3lskQWI87q58O4qoewkuTc81kmk2kqhyvpVSXXJZ1MTSBD90Dbziu1lNlZTETKQhHpXEalpqSzm+tQPLZwCPQ+1fTJ05dDzJ1JQWhzZ8MXFtMt3BIjljuwAe9dbZWP2mVZtRRSyDCDOB+NdppduEtEDR78+orWWC2Y8xKT6Kaf1hvoRCkorffoZsDobZVjO3bxWFrJJhWVSMBgCa3dVnWzsppIrYyEcBVHNeH3niK+hlMUmHGfwNNU6km3oZValpaHq97eXMlgkAnCoy8ALjisTStQXTYfsjXqryctjpUcF4dVtYXjXYgXGA3SvOvEZs7W4KwSOZDw/OeayoYS6alprqa/W2o36noFx4ot9OlIRzcEj7ydK4PxVqY1S5EgGdxHPpXHtJKXZUyVOMk1dsYHu7gQO23FenCkobHBOo5u7K95bfZ22CdHJAPynp7VX3zxgKjkDocVp6vZPbTKFQHsMHtW9ZWNtdWW+YeW69wea2bsQcfG8qsVyTur0COOYaWkU0CDAyjd8Vysuk3KTp9nxLkj7p6D3ruYnkjh8q5CkgcYNZzlbrr2B3INNWHyEbaFkH3iW6mqEeqm5v2ikUbFyMdqxryNVZ5UkYDrtDcVgpK3nb0wme/wDjWapa3vuB2zz29iZJkj2uwxgd6seF9aiExjkhIXPBA61zdtcs8wjkKyA8Z7D3rpbLS2gDz2YWYkdCelFWmnBrua06jpy5k9USXWuzvqMg+z+ZGWwoYZAr2fTLTzdOtyx2lhkivKdPd2dEuhDnP8I5Fd1bXU8JVY3JUdOK8vEKMYxgtLI9LDSlVk5SeqWhranpdte7UmBUL/drLj8OWyEOruSvvTrq+1LjycH1JFZwvtaTcPl5HYCog5ctro6rSv6nR2VmtiZtm7951B5rP8SH7Ho8mQpZhjG7nmswXWsEfNID+VR376ld2+yVY2PbK01Ftp6WRnOi1e/U850D7Mt0/wDaMhSCU/Kyfwn39q7vS762HiC2tbKczxMrZZRkLgHr/j71TNnc+WU+y25QjBPlj/Oas2NlLZyiWO3jVsdQOa751ack1bocywlVqNpHoXypIemZO9c1e6JbS3TXG5i5OT6VCbvUCVLKp2g9qpS3uqgDCg/gK5Iw5JXTOqdJzilbY37XTo4pVl3tlenFaUmGmMgbBxXJx3uqHBbb69MU6S61B+CFye+Kj2bldsuEWo6bmD4h8SXGlXLRRAOWPGRmsHUvEt/M0fyIrjGOMA10r2txO4d7ZGPqy5p8mnXEqAtbxEqeMJg110lSj6o5qrrv3W9DTjcy6Zb38jEuQcqBxXml8w1HV0EvIBx8tds8WovF9mkY+WOgxXE6jFJp0juQd/GD2p0V7za87GFdS5UmjsraU26JGoUdgXNZviqZ4bLLywuSQcJyauxRjUdOhYrzjJ7c1jT2kgyrW4kHbcaVKK535Fypz5E11Nbwgh1eyLXTlShwp9RXZjToVuA6y73QcDtXDWl5fW6bIokUfSpJdX1beFwmPUAYpVYty02PQpUZOl72518dxcxXrmfYIgOMGruk33nzyFCMjpXmrX2pOzfIpGe9b2jyXcbZMSLnPIqKlGLi3fWxjTU4v4XY7iaN3feMGuD8VaBd6rOphZQhHOTitDVvEEWlMi3Jc7v7oziss+N9JXHySn1wpq8PGUIppaHJXcJOzex5Bq1hJpd09rMAZBggg5GDzVNgQvDYBrU8S36alqT3NurbCAPm+lUYLaSd0VQcMfyr0k9NTzra2WpUibAOD+lWNrBdxPXtXSQ6A6pvzye1ULu3VHKHjFSpxezNJ0akFeUWjBdQHxuH4VftVTBz3qOSBQyPsPJxU5hjgIDHnHT0qzGxG5QAkDJpu7sFq8tukkRKff4pba2kySyE546UBYzTCpQZ+9n1qMwSY+RCa6+20UyIGY59hWnHYFDgoABwM1m6iR208HVqdLHCx2cpUtJlcdqYq7UORk16bcaS/wBnaTy+MfjXn95GbSbaynnkUo1FJhWwVSmrvYz93BynzVYgcI6kjtmlY5UEgqTUbb93C4ArU4jsUt01BImj/wBYow/PSvpz4TRLDpcqKMYYZOOp55r5Z8Py+RNlhkPx9K+rPhif9EuAOhIPWlfWxajeNz1KiiiqJCiiigAooooAKKKKACiiigAooooAKKKKAKY/4+j9KuVTH/H2f92rlABRRRQAUUUUAFFFFABRRRQAUUUUAFFFFABRRRQAUUUUAFFFFABRRRQAUUUUAFFFFABRRRQAUUUUAFMl/wBW30NPpr/dP0oA/O/UGH9p3oKk5nf/ANCNbCOtvZrDEhZmHI9KwtauGGsXxUYJuZP/AEI0yC6dZATIQAM80hCTST4dXU/Q1QWYqxVsYPAxVmS6eZyS4xnvUExB5OMdiKAJC4ZSMc+lIrYbnJ9KrAkcA5p4kK/e/CgCV2DDcSox2qFR5gLA8jnjvUaHzD93gVZTaEZAOtAyoMtIOeQK7jRtPe5gEkrhI+xJriGRlfbGeT6c1pxR6j8kIM2CQFGDik/IEbF5paMkrRzbgMngVf0fTIWsWYz84Ofak1KCS0sPLwxkI+YijQtKuZtPmmYlAAWVS2CRSE0YN/CsUm2O43k9QT0rOhSNrtYpm+TualntJlciVWjLHg10+j2mjWi79Rk3kjoDn9KF6D2Ofv4IoJCLdyykA5rKgAMnbJ71v6rd2r3cptUItweAf6Vnx27Ji524jP60Jp6rUBCqGRFBJyfmIq1LZ26sXikLcc9qswPbTSIMCPdx9afcqIpDGAuzHUd6LhYxwQ5Ck7V9qtrbIA4SU4I9etXZLSORY2QDrzWld2UpVIozFGh6sTijmCxzVjbiWby1XzGz25rRv9Klt4TOZEK/3Qc1Lot6mk6g7Mqv2yPep5bS41uWWa1BCjkrnH/66bYHKNHPkkxNtHQgUzy2PGDjPeu+0rT9ce4WLyfLjB2s7rgAVW1Pw/dwzSZIZTyNvpSuJtI4ZkMLAhfmBrShnYGMgjIPStcaZLJDKzRHbGvLGubKFFV9rbt1UthnYAJeybLgheODWBcxQxM8YI2A4zmr8FvKZopLoPHA3Vj0Nb8ulaE8hb7WcAZ254pbCOKi8ryNpBwOaliKxoXQkcYFa13/AGYEMFqCzDo455/yK5vewlMfYdxRcbRIt220lia1pI55LMSbiUHWsNo3lAWNeh71pXFxKtl9lUhR/F70CMiYuWLNkqDUbK4XeB1/lVrZuhVWPJOaiZn2GPIxnFMCtCzAn5sDHNadsGM0UaM3zHtVFV5ADDB4xW1otr9tukhRirD+LPSgEi3qGYpdjgvkDr2NRX1m4to5I8ZbsOuK6268N4t5jI7STAZTvXOwaTfzymEAllXjJ7VEZJoqUbGTZ6dcyyASEqhHfsK1V082riVnBQdCDVSGe5jEsUv3sbRms6RrlkEDSHbnpTuSaV/PHKy4YfMQDitnTLrTNPidJY/OMiEBsdDXHwCJLlBOfkHXiu0023s7q6CxNHsRS53DgUna2uwGf4ejiLXczhQiqcL78YrPvJTE7OMlSetbenrDZajM1ztaFs4ArS0i60bUXktprMgsx8vLH/OaznPku7PYtRucbCYjJun3FSOgp1xBbMsYtm+ct/EcYrrfE2gQ6bbfa4OFdsAZzjNYJ0C5ktBPbfO23eyj7wHtRGrCUeZMlxa6GPeJJE/lsVZgOSpzXReH762t1KXQVlHrXHDzUyjq6PnDbhViJSSu4Dk4rV6oEbmsGO5vTJa4WM44xiuqsbOB9NTdGASeTjmuLuIUtlUIxyeea7/SznToc1hXk1DRnZhIqVVJq6LWp6fAthAUjA5Ga7G18KaZNBBK/m5dQSA3Gaw9bbGmQehIzXqWlDdpltkf8sxXgYzE1KVO6fWx9AqcL35TzLxD4esNOhhaBXJdsNuatr/hELA2yzmSTmMNjNS+Mz8lqO3mDiu0GDo8XQfuP1xXFLG1YUIvvLsX7NJnC+FNO0+c3KvD5gTkFhXaf2Rp5iG60jIAz05rmfBo+e6XPfOa73G6NuKxx2IqRqr3nsjWySt0PO9a0K3GnzT20Kpt5PPQe1WvDNkb3Tw7sx2sVHPNdNqSE6Ld7UBOw/KTj8aq+Dyq6YFH94in9cn7Kbvs0ZzpqWrWqHDRo2J3O351ANLVLxIg7GPbk5rp2dQeRzWbK2L1T/s1xU8fVk1rsmEaMZaW6HLeIrZrECS3d1XKgjPvVS53i2EquQ23Jya6fXZUW23yLkZFYWrvG1kNnA8sdulerhsRUnSjfXXc0p0ILXlVzz+XxNeW8gh3nGcZrfsrueZ4mUj5vUV5jeWxku94Y435x+Nek6Uuz7Oc9BXvV7Rh5nDhoKc5aGpZveXWsi0lkCoVO3aK37/TTZQhvP5L4/CsPS5MeJlzg/Ie+McV1OvkGND/ALYrwq+JnGpBLS6uzojhouVmupFPpW+BGjkwxA5rkdbS/wBItDNHPG2Xxjbk16NGf9HT6Vw/jQ4sU6n94M/ka5cJjKk6vK3pcJ4WDi9BGF7b21vdiVSZQD8vHB9atQ6beyHcWwG55PSlZS2h2J9lrsbYYjGf7orbEY+pHms9pNCWFp2vZHIapY3Vrp1zMrqGRM+4rP8ADRu7+C3d3GWzk12HiFM6XeMOoirj/CD4gtyfWtMNi51KU23rEwnhYNpo6F9LkEjLvHqa5DWL2+0uZ0hVGVevGeK9TcKxyK828UIPMl57VhgcdUlO0jSph6bg9NbHi+q3Ul/eNcSqBl+g6V6b4X0+Ka3EhY4AzivI23LPNuGQHODn3r1/wlJ/omM4r6bFytSuuxxZfF+2auQ65otrw6qecZ5q9ZaPp4tUYxPk8nDHrWtqCq1g8hIbHYdq5HT9WnkRoo8BVOBxXmUpTnT7WPcqciqX6m7NpFpKBiFgPUcVs2Ggad5ZkDsDjnLdKhtNTH2URzDLf3sVuaWY5baRivU9q56sqkU9fwNa7ThtY5SbRrNb6OKFyGPPWrWp+H7aO3af7SQyn5lzS6mFi1W2Eakk9celReINRIgltVjwGU5Zhk1cZVJclmcsrLppoSWOg20lnDLHK5LDJyehp19osM00VuXccZyp5qbwNeT6hbmOTb+6XAPciqmuajNaatEyPg7toGO1TGpU9s4K3cwqSjy66MbZaVEUeMSy/KSMdK5++0SKDUoC9xKF45z0rvNNLyW80xPzFuazNci3mE5HXrRCtP22pvClBwsl1JG0i3jR3S7lLFeFJzWJ/YIt3hkllb962F+bNdChIKxjrs60ajbvE1m8jbgcc0o1JRVu77BVpqLTtsc3eaTILpljfPHGe9cxpcM0V5MhZQdxrtdauWtdW/d8FkHeuLtWJ1Kd2/vjmu/DzcqettjScZc8WtNUdnPptxDCsjOmCf71XItFeS38wyxqdufvVpSRxm2jB/ixWzqlgF0UvAvIHOOtcXNf7PWxu8ZUg7c255kgkErxmQEL6c5pzxfaItgY7s9Kq2khRiW+8TgcVtxssEH2gqCxauia5baG0KjnHVmTrmkyx2XnNcPlQML/AI03UoJY9CikY9cdTg11muyebpQbHUg8Vj+I03eHIscYwf1pYWs2ldJe/Y8nEQSbfkdNoTNHpNmwY52n8Oa9E0iYP5bue1edaJgaNaqRnKnH511uktE7xxTZCnpz3rjxkFOT82Y8rcGvI9FieNh8rAj61PkYz2rOgsoogdufmHNWniDRhOw961oRcY2sjwJbljKldxYY9aqTTxJ8rOoJHTNShFC+XtBQ9eaqz2sTAsV5AwK0rX5FZa21FHcxL4gZbPFcUZzPdOTyAeK2/FFx5FqVXjOK4qzkkYb88k15+Fw99XvfQ9iLahboat9BbX0LpJEC69Gz0rhQHt7hLbgxls4rq51kfKo7fN1rMutIlEkXkyfMWG4k179KFlynDUXU57xfr+t20cdvparGuMFo0yw759PasPTofENta/amuHBPzFWPzY9x+FdZ4jkvNGu4ZUVWBQjdjjmoU1uVE+0y7SgXLKFrpdTlikonThMN7S7v00NbR/FEOqW80Vwg862GJBnkivJ/Ep0xm/0Z2RQ3IIzWx4V0X/hIr/VNRjd7O1eQ7Cpxn1H8/wBayNe8JX1kXkRRJBkkHcM4rohFR0T+R4827u61udPpVpaz2EUOlzObiTlstjJ/z6VyfivSL3SIsSWgcscM4O6p/Dck1heW7cKQ3XPUV3Xja8Q6MJ5CHkdxxnvXPUqOnVWl1I6KVJVKTd7OPoeJw+ZnDLt9jVNrkxzhiSp56VpfbXunI+TceBxTtRsEtxkyL5h5IrvOKyGRF751COze57V1B0ieK3H78FGGTg81Z8J6dBLayTS4wCec1Y1f9yPMtbjaq9QeQa5qlX3lErlurlK0d9Pm/dt5gK4K5yan1WWO5Rx5ZRyOCxxXIxSXt3M1xCMMvylx0rSMLw3kH9oSK8MmdxJ4FaOKbT7EmNsdSyB857GiXS7qOGOV4/kJyMV1HiDTId8Q0tQQxCnLH+tdxbwi30tYbtPnRMgfrWVWtyx5rdTSnDmZxmhaCZlaVwVXGQPapvsjBpY7WaWJhwOuDWKNX1GO9LfOYA2NuO1dFYazCbpGDiQnqCtTJTfvLtsOCjez7mzoOiTWo8+92vK3OM11lg7/AGtY9yKuO5qrpNpc6ldO80ywL/ACe1R6haxQ63HHbOzxjh2z+deRUm6knzWvbY9mhTjHlae7OgI3zMCQ3OBg8VZu7a5t7YyiJdg688gVhRyLBdERqdhI4JzXeapMP7CnOCMxVzSm4tLuzuqO0U0rtbHOxWjyQLKABu96syWc0Ue5yCMUy0n/AOJdBk8DHSty8nT7LyRyKylUmpcvmXVtd6GDGnmDpgZrbi0ZpYPNHYZx61iROAp2nvXoOlyhtLYnoFNa1X7NJ3scs5yUeZdHY5PSdIe6hmY9UbGM1jyIY5ZIiAQpxXc+EpEa3uxkfe4zXFai2LubPHz1s4369Dooc0q04PojT0nShejA4YDuazdRspLKZ1cA4xj2rq/CcytPhTnjmqPi4q1+SoGQo3e9HwxerMIylCv7N9TnrGA3MyxrgFsnOa1tQ0qW0kQq2d2PzqlpDiO7jY9zjpXUa/Mqta4wcyDrWDqtSRdb3aqsc9rGkvYpHKxBD9RXGazpUd+scRIQk16r4ylY2duUYZ4zXnkLNLcpv5rrpytJtS0MoKdanqutilFZHSdJnbAkMQ4z2rz638Vm6lEfkoMngivVtaUNp11Hu2gof5V87aLFsvlUoOCfmr0MO4zi31OSu6lGcV0PdNNt47u2ErIFJq9/ZaE52CtDQo1NnEG6HpmtpxGrEAcCuGU2pNNntPSyXY5caXFjlBxVxLNAAFQAVqsYu3WlV4lPJFS536kunJrY8W+KMPkyQYUcdea8mEO/GHG4+le8fEbTBqSwOkuNp7CvK28PTw/NHIGPXGa9jDTTpo+axNJxm/dsY8ttJDGrgcD9a6DS2fAcYA6c1WGkancEKFJB7g8V0Z0W4s7ZDLjI7A5rok9PJkUYtVI6Pc7OyvbOCxzNGp45rz+4a11DUGVSFGenvVnUobhLH+Jcjp6iuGEcy3JKZ3DtmuSlTV20z2sXiuS0XG6PULPT7MzRxThSn97PSuZ1zR7aG/f7PIfKJzycisu1u7yO6WOQsB712tzBFJbh2BZzxzRdxmm3oc/LTrQShBJnErBJGTs5Ge1bkbtHCpYYA7mujtNLZ0GyHPvT77T2jhMZj5xmiWIV7HTDK3FczLmg3FuWBlG7Hb0q1qlxafacxBeMfSvNYby7trsxqjbc88U7zLme7ZmDAVM6TbumbU8whB8tvI9cXVYHshbhUy3G70riPFEFhEqtgNIV9elULd38tAjcZ5zUOp6bJczoZZeCMACop0uWV7l4nFQnSkuXV7mZp9qk4eWUrsHQZp09tGXG1eOxrSt9EMXSY7ByRWktnHMBEsZJHcGuuU1HqeJSwc6qdo2KWlJbh1JTcf619MfDLAtp9owDg14laaP5cYwuMHvXuXw2QxWtxHnOGBpQqKUtGddfBSoUG5Lsem0UUV0nhhRRRQAUUUUAFFFFABRRRQAUUUUAFFFFAFID/Syc9qu1TH/H2fpVygAooooAKKKKACiiigAooooAKKKKACiiigAooooAKKKKACiiigAooooAKKKKACiiigAooooAKKKKACmS/wCrb6Gn0yQZRhzyD0oA/OnXV2anfZHP2h8cf7RqgYXKpyTmrusZbVb7nrcPyf8AeNQNM6Iqr2pCM+VXClcYUVIsaGMHsPerYVpFJIHFVnDDIWgCBRhtw5AqYsXwoUZ9asW4H3WTmrP2dzKNifKfak2NJspBTjrjNVirNJtU8Y6g13Nv4fNwg23CK3XDdTWTfaBqdnK261eRQM7o13DH4UJ32KcWnZpmh9isrG00+6Xe0pcGXPcc10uq+LIIY0SyTLAYJxXBXcd9FAgnjkSIcDcMU/7BcW8C3joGhfoCeahxT3BNrY2RrM+ov5ccaiRumaxpb6+hunjMhVl4YA8VV3edcKlpEVboMGvRLLw9EEWS6Id2X5txpe7FFLmnojz6R9Qu5I0Kl2P3SBXWReEbmWPzbqREPpu7V29pa2VuNqeWADwSeasyS25BPnKePWspVrbK6OiGH/mZ59qHh6HTY1aKNrhwAT7/AIVgz/aJ/wB0Lcr/ALIHFetfa7bAO9SRwAaA9mH3Hy93Ws1iLbot4W/wu55bFpr7VDQsH7Z7V0KeFXeAOHy7Dua7YNaO4ZlU1oK0ZxtOfSsKuKa2PTw2V86TOAn0KWK3XDABTyAeap6rpFw9u0q5YEcDPSvSJ0EkZUADNQwTJHAYnXcB04ojim7XOqrk/uPl3PHvDEcX9qRpcwb8Z+Vhnnsa9litYLc5t4ViyMnaOtcXJHBaaobteExyB61bk8X2/mCNIS/YnpXRNubXKeHKh7FPn3udiSVUIv5VTZQThlHXvXHXPi+1STCRsSDyajHi6JusbflWkITW5yTlF7G94gXy9PlCDaCOccV59NAiJpW5RiRhnjrk1t6x4kt7mzdY0bLDBHpXJvqq3X2T5flt8DHrW6TRkewmOCa3FvIqlewNclJ4WgN4Z5AWiP8AAOgPrVKTxfDHgLFuI4zimHxmpBHksBU2ZWg/UdIs9NYzQW7ygjkZOBXKPY3Uk4uY7RtpPCgV1K+MIChRrfIPrU8XiyyACiPAPbbjFNN9RO3Q4+OG4Gpi3EQErn5VJx2qjqdne28xkmjKktyO1a8mrxf2yl7g7UPGee2Kl8Q6tDqChEbgck07k2ORbe/Rfx9KjVNr5BySalDsY9qtnH51Goyc4PFUBIqruPGOK1tGmezvIZlbbh8fnWPv2nOOKnS52AKe5yKT2GnZnvNwXMKzRMSzLkD8K52yi1v7RJKHVV2kAEAZrlo/Fd1HAiBUARQucc0g8YXijcNqkHsK4lCpFtK1n3OtypSScr3NO28MXlzf+fdMFXOeldJdeF7G42iPgjuprix4wvSdzOpX3XNLF4uvASQQMdDtocaze6RUZUFfR6mbe6N/xMRYQfvGdsICcV0qeFtWtLeRI7UlvVTzj61x7avP/aSagrDzVbPK8fSu1PxD1MqVZY2JH9zFVW9qlHlV+6Mqapu/M7HP6NolzqF1NG4bMH3uc1V/s3UYbp3htpQUcgFRwcVreHfEo0+6mupo8tLkkAdK7C58dxQRnZax89wnWsKtWvGSShdW6dzeFOhKN3NpnOXVl4lkgRpbV7mKTBEeMke9XPDFtraakkxsntztZArjtxn+lWYfiDeSSBo40HbBHai58cX32lZ1WMOF28jgfhWfPXlCS9la9+uw5KjGS/eNr0O3v9Esr22dr2zw5Gcrwc+tcM2g6fE6bYm69zUFx441GUGMyL8wI+4OKwX166JA8zJqMPRxKvzPS/c6albDNKy1SKXix1GpfKu1cgYFdTpEiy6dCqqTg4zXCahvuZGnkIYZzV/TNUkgQQwozD6V6VSDlC3U86jVVOpzW07HpmvkLpMHU/MOM16fpLuNOtQoODGP5V863uqajeFIFjZiPmwq81v6Z4m1guLQo6ELgN3GP0rx8XgalWjy6Xvc9mnjoN7PU9G8YqXjtyeBv711ayA6WingmIAe/FeQXE2qagiJKzMqHIJ4rrtOjvZUjj3MWxjHTFebPCyVFRcldSuexQpup71rLcveFwtvPcMxxkkfrXbyXAaMiMg5Haso6BNb2L3ORuI5GcflXC3a30jHyZGTHXBxUYrBurNPyN/ZxqXcXfl3R3OoXO3SLpcr90jJNYfgO9Ainil2LGmTkt9K4KU3BZ45Lhj/AHsms6GWNrgwxXDI3cKeK6KeX/u5xvfmPNrNxu2rXPdZLyDc2ZVAJ45qlA5mvTNvURhcYzXi95c3MEghM5PoQaiju722LPJdOQeAM9qmnlPKnrfRoyli1G1luem+M7qKOyASRSzOOA1c1PdyGxiVeSwx15xXOMZrtFZ3LAHvW7Zo2EVxwvSuuhhVQpKMt07noYVyqX5exim13SAlDnNa4lkt4w3Py8V08WnySQGYJhFGc4rn9Q2RxSDua1dXmsmdbwqgrxeqWpLoNx5muxyMcZHWuq8XXYt9OWZJF37xgA9f8814ZLeTLeBllMY6celGvXE00EMX2osMjilWwPtalOV9jwKmNjBu66ntt34iaGztigRmdRv9q5HxFq8t9bYaMJAsg+YeteePfXC2qRq2Coxkdaje+nuIRHId0YPK9M1pDK4RleOmtzk/tHvdntB1C3bSrWOKdN6qOD3q1Ya2ftKxzSBUx17V4al8toWYpnP3famJqdxK6tvO0nB7YFKeWpt+budMc1go2cdbH0Trd/aS6TeILlC7pge59K5HwrJDFbwh7hAUPOTXl01+XQp5hYDqKq/2oV43FeO1RSy104yin8RyPM3dO2nY+lTqtsschWdCw6AnGa4fVbz7ZHLKxG37owa8bfVZgMiZjn1piapebjukwCKmhlXspc17sqeZ3+zoaHksxmxHn5jiuvsJzZ6Ztc4djx615wNQuArKs3frTHvbqUndO30r2ZUuZWZywxzg7pWPabe8g/sxw8gYnoCeTXM3F7DBZsIYFWQsMtmvPZLqVwAHKn2NVnuHc7Wlbj1rOGGSvqayzKb6anrNrd/6PGXZRn1NdhY6rCsXleagGPXqa+fJLqXC7ZDtUY6083UpQASMCOc1FTCKZcszk4pW2PUrmZzqizrcKuCMZb9K0db1Gye3YyKJpWXAYNXj8N60hDOxO31qOe8kds5I9s0pYTaztYiOYtJq257p4OvYLRQTJ5Ksp79ao688E93FMs6H5+gNeOrqUhTYJ2GenrWclxcGYMZXY5z1pLB2qc99WjGeM5ovTU+jNPv7aPTZleZQwf5cHrWfqesaYEt8XYJzk4GcV4w91JGjZlYbzk4rJupXklUfMQDWby6PO5X3OiGZSjGyR9Brq1nPKzQTAhIs+lQ/2+l2YkkbcsZHP+NePaRK0csiNlUdDkjqKgsbudGlUOfl4yfSqeAjbV3Esxm5K57ZfG3vdSSdZVCAdM+1YNpFGbuXnq1cLp2pyC43OSSflHtXT28wMq4JGec1Doypxstj18Di/bTs9D1cRh4IlX5iBWzNqccOltbSDnHFYfhe4hEiC4OV7Zqv4tubZ5XEAwoAHHSvLjCSla/U9SdBSqqm0+9zkUMT3Sgc5apr6ZWLRJ0U5PpXJ3N6ltPuEmDWV/buS4L53dTXoxoSmjHEV6dJ8qdrHtmoKr6JGcD7q8Ad6yNfZToiLkZC8153d+I2NiIvObnoMc8VUfXXnthGX3ZGCD1rKlgZddNWzyquNptO71Z6TpfiK3g02CMAM0Y2ke9aFv4wht2EvkbipwBXiUaON5RsBu2ahlmnh4WQk59a7Z4GMtTyKmOm9FsfT6fEBGUM9vjtjvVSf4iwxD5Yhnv3/rXzUNQ1BgQu4kjnHas/zZ2fEgkyBQsFHqcsqt7n1H/wsuEEfue2eFP+NPf4lw4AWAZPcj/69fLzzTEbVDLxUSPcufmZ8DrntV/UqfmS5s941jxjBet85GOvsKow+LbRU2qwA/KvFv3rAsTwBxzRaxGRzvkAz71UcJCKsjT6xPY9nPja0yRv6dcKahHjS1lYSHICnG0ivHZ4VVmHmD6g9aNkUMZAJZmFaqhBEutJs9hv/FOm3ke26HmLnIwOlYUV7pTFt7Eof4CeK81VFBUEkEdfepJRDwoJ/A1bppqxcMTUi9Ge0jxTp9paR29lb7YhxtU/rXKeJNc+3bDEXVO6+leeyShHEaOwwe9TecWfZnkGhU0nfqYOba3Ohtb6C1uImKZ7tntVrxP4ig1a3itoYgNhxnGK5+5i2RBwQWYZxnpXPpIInLnHB4AolSjJpvdDjUlHRPRno2n6BC1s10xw6rnB7fSuQv7rz5cEZxxnFT2+sXG1kMrbGHQ9qxWLjdJnJz0qkmnqaVJQcY8qs1uatvNc29u0aTbATnA71ctmknt3VvmUDOT2rGtQLggynA966SS7jMAtbGzaRjwzdqJLqYFW4As7PbCz4blgDxUFu5mH7y4bafWulXSLoWmJEVAR93OTXK6glxYygNGFTtjvQncDXtg00nkJct8p4rX/ALVk02J0muGlduBkZrGsdUiOUEKKx/iAqG8eS4HlhAWY4GewqZQUt0mCbRXOr3mH6lH9u1R2s6xzK/lkHrxWvLpF1aWituDlj9wdRTNOWGJmWXhzxhxTTSQI3P8AhIniCh2YBR8pXvU0PiKVy0wQlM4wFzXNXViwge6jBkUEYVegqtZ39zAPKSDJY/xCuaWGpvWxvGtOPU7K48QXUTrLFGduM8rxUN544vbmEwPMUToRtHSrOnJdPEPtSJkdiO1OvLXT7rdt0/5wMbhmuaNOle3LfXc6pupKN+b5GT/wlt5FCiQzkBeAD1qL/hM9RkXDycZwM1lzaRJK7eXYyBQeMVMvhu42DdA3PPJ6V2fVqT15UcrrVG9ZM6nTvEU7oC1zz710eneK7pgYkuW24xt4xXn9nocka7HtZOOnNdDa6d5ePLtSPU1zV6NOStZHq4OrOUlGWsX3PTvDWpt56pvwJTz2q34oeCFmaAgnvj1riNPjeIqxUrg1YvZWuDjJNed7O0tNj6d0k6iqRettUZP/AAk11pJMkVwVycEdQaxLrxvPdM0skrFumK15dEhumzKFI7Amq/8AwjlgjkFV/pXeo0UtVqeBiqVadRyVkYw8XXCkSrKQRxikvvGmpSiPM7NtORmulj8Naa3zN5eOuKnbw1pruAfLHoM0J4dW0Rx+xxHSXU43/hMNTu5EjmnkfccYYDArvNI1AJLE0oDfXmo4/DlijhlMAP1NOGnLHclVdWUY6HiolKl9lW9D1MDGpS0m1YZ4t16BGKxDHHOO9eU2moxC4Z/J2n2FesXuiRXUpeRo/YE1VPh61UjCxc9s1VKdOEbHPiqVSo/d2W3c5q08SXsIEMFw6qOnFbK6pfysC9y53D1rT/saBCdsUYPrVlLBIxyqkiirUp2vbc7sFhaja55XHWFxcTNgszGumeyvDFv2tio9ESGG4RmUAA9xXrTXWnSWWMoCV6Ac5rhilVvrY78bilh3G0Oa++h89agjO+JGb5e1cvdTW8R+fIB9K9O1eOKW5dkUYzWBc6ZFKpzEpranVcNJbGlenGtBSitfM5Cy1GAyiJJSo7cV0sf2OTDTSk1TTREEm9YFB/LFTyacwAAWtak1K1mefToum3zQuyDxNrOkS2QtIx88fO7bzXlW61S8SVZNy5yc16dcaHDLjfb5Ofzpi+HbUDH2MV0U6sIqzbPKxdKtUndRuraHEX2rWt1JEsEO10PLDjNb1hqBnABIwOK3D4dtACfsg/CpotGWLhLcKKc6sGiaEa1OafLpfVHWeGr+2t3UToJAQe3SqviTUrOecmBFRMdqxvK+x5LAjtTDZLdjeATXFo3e59I0nJSim3bboYwvrZZCXK59apXt3asxxIoB7iuil8NwScsvfPWqx8LRHgJwfeuyNSn/ADHh1aVeTb5EcrC9jcOI/P5U8c4rSS2SVvMMpAX3q/8A8IWiMCnynOeGq82gyQRn5hgjHJpyqQ/mJw9GspPmhczhIvCK+exxW7pCRJKu4g+tZVloMrOSjA47k1uR6Rcwj+HPsaxqSi9E0evhHKMvejY9BvL3TTYiOKJPO243Ec5rrPh+QYJ+OcivFxBcrJ8zDAFev/DcH7POxJPI/nV4ZJzujHMVyYWpF3d2mr+p6bRRRXqHxYUUUUAFFFFABRRRQAUUUUAFFFFABRRRQBTH/H0f92rlVAP9KJ9qt0AFFFFABRRRQAUUUUAFFFFABRRRQAUUUUAFFFFABRRRQAUUUUAFFFFABRRRQAUUUUAFFFFABRRRQAUyUZjYeoNPpkn+rb6GgD879UCtqt6p6Cd//QjVZ1XJApdWl2ardtjjz5P/AEI1GHDR8fNnvSAmj3AMu0bR3FWIbFrl8jjH61BaoSpBb8K6GztsbRv4NROVlc6sPh5VZJdB8GjjG4Ek1uRWPyL8vzDvV+yszxhs16f4e8Ktf2wlcEZ6EnFea60ptpH2cMHh8LTUqiR5bLbFYTx8w6ECscC/3MpvZxGP4Q1e8an4NFtbPMWyF5615HqMeC6p/CcdKhOVN2kWqWGxabp9Oxw+qS3EgaOa5kcLyFZs1i/argweU87FMfcPNat7aSOX3Aj3zWGYJA4547k16NNnyWMoODbS0GRXLQyh0baw6GppdXv5ePtDgHg1RmQZOOw61CrFcAjt1rc8y5rC/uFGPMY59TTRfzA8u2T29KzACzEg8fWlIJBY9hU2C5tR3W3DNIxBrpbUxTKknmHB9TXC7sMvpjGK0ba7dJFCj5QelZzhc7MNVUXrsel2kYbaMnA967DTrTzHjUHrXn1jK3ynpn3rrrC9EMqMr8g8V49dPm1Pv8JaVFcm9j1lfDIa1LnGdu7Nea6nD9mkkiwOO4rs5PEdylmF83kDjjnGK871K/MrOxOc1g/eWhjgo11Un7Vrl6HJ6nHhSxOSO1chcxqsu9V571uapeFVbGeK5N78OWO04x6V62FUlFXPn84dJ1HZkM0QZy5JzUEb4f5WyO9K8ueQM5qqGKSH0NdyPmmSyKxOCxx3xQAAQFYqB6d6a03G04waTcM/j6UCGnfuJ6/N0puS7gEEjvTzw/yjjvTmBBBHrRYBjPtyoXPvUhCqq7vWmFWznFEgcMOMgimAbv3h252E8g0khBJ469KmiCjCt9Rmq825gCBwOuKGAxHWMbc9+tWFcZ6jmqZVgQzDj3p4DPjanQ0CJHXJ9Peo3ZMABuVHNWx8qYdeSaqeWCCwQ+2BQMtIoKKcinx2/nEBeWY9KbbjCEEY47iprSVoJA+0nHTilcLDXjEamNlwQeRUOQhyxPzcAYqzcyySEuEPJ54qHbK7DIP9KAsCKu4Ak8n0q3IixlXJ46YFQhZQBhM880lxJMZPLVcAd8UXHYQFGJI78D2qyyBlVXYnb05qgI5GIXHGasJEyAlsmk9QuSxz/ZyQoPPbFMe439uT3qFopcFgDgninJE2zOw0xIbl3bC/NirtjCbi5WFgASfWoLd3QkkYPvU9rIyz+cTznpjrRqFjR1ez+xnCsCoA4o02+iijVlVA3qaq39y8w2sDnrms1EfGFj3UrXGzrrXV3tpmnUBjjHApj61JPcK0S7WJ5OOlc3Zswdg6YDDA4pZblo2MaLjPGcdKz9mr3NY1Wloz07R9QkfJZiwA5rsdJ1gLKMEY968R028ntt+QSGHpW/pt4DIpJbOcV5+IwqlfzPqcuzHnj7Oa07nu9zrzyRBPMOzGOBWU8waNih5Nef3V1O0S+SzYzyK2bW6kjhQOpYivPqYeStZnt0o0Y35fmZHi2NraESq+HcgHB+teeixumuvkbHy7t+eldbriajqbuEtn2L0G3rXJHTdbSB4/scwDHJPfHpXq4am1G7Z8vmk5SqaJ26djoU8uK3S5klLkdc+tczqN9JcTb0chcYAxUcelayUMYtZ8H1WrP9i6oSFa0kAAxz3rrslqeLKcpe7Y0tEvZkIBclc45r0LTbhXdS571wFpo15A6lYG9+a6e3s79ZFHlnb3Oa5MRT57n0uU1vZqzPc7PVrKPSTAThipH3e9eQa7cpCk7n14FaU07W8KRODvI4rmr7Sb2+iZSdu455NcdKld2/E9RuNCNSUbty6Hn8twss+cfJnj61SurgiReRgV1kfg+7DMzsoJ6ZapT4IncH9+oI9TXrRjFWPh60pTk20ccbluCTgDrTGu8KwUnJrtV8IToP3sy880+bwfGcMJME+lXzGHKzgzPK6YfG3HGKppPIrHk4J716hF4TtVxvZmz6Hirw8K2CDcAc+5JqroVjybzXEmSfyqRpNzBSBz3r1n/hHbAHHl/pVkeHrBSN0OeM07oDx3cCygD60O77sYz9K9qXStPRcG1X696sHT7EDK2kR/DFFwseIxIQTlTz2AqQxSDpG3J54r2o6fDnd5EYOewqxFYRtnMKj6ijoKx4ELe735Fu/4irEFjes7H7Ox46GvdvsQQ/cXk+lSrZpGVLJ16Yo0SGeGf2ZdOx228nPtUx0y82Y+zvnHXNe6fYoeNik1F9kDA/IVNJNBZnhDafdW6gyQsoPfIpPKjGAGycc17Ve6Fa3kCiWVyQc8nFZH/CH6d/C0ox1+fNLnXcpwa6HlQgjRxzkirK+TEGl25b0r1QeFdLTAcyZz130reF9IQZIb2y5oc4rqhwpyeyPKPtcTHmMEE9MUrXEUYztXPavXV0fQcf8ALIHHOGp6aXoMpwEjyKzlXhHqb08JUqNpI8hS7AjDKBuNM87I4TGeuBXuC6RosYwYYT7kVJDZ6MSQkUOR1JHWsniob6nTHLazttr5niUEpiIKxE+vFbceozI6kREAe1etC00pAMRxH8KdJDpw/wCWUf5VzyxkHvFno0Mur03pJHGaPqU7zLuzjr+FLrF/K8jKqt68CunuDaQRnyI0LE9qrWBiwzTRKSTWF4X5rM92KrWsnrbc8g1BrqaU7YXZR6CqKWd1u3fZ3z24r33fZKMGNF/CoVlsw3JH410U8XBLRM+fxGW15zblJX9Tw+WyvCCRDJu7DFNh0zUX+YWkuO2Fr3VruwA+/Gaq/wBrWkROySJh9a3jik9os4p5ZVhvKPlqeTnR9SOB9lnBPfFWF0LWdwU2rAHuxFemPr8bjCLED7Gqp8R+SCGaPir9vd7M55YSS6ow9C0vUYLsGeNPKxz0rvJbPT8gLax8e1c0fEcL5zMq4rBvdayVMVyQAenrTdS/RmcaFt5I9BWzs2/5dEz/ALtZd3oWn3Y2mLy9v93iuXTxRlBmUgj2rMfxRIHZTKSB3xVpy3MrJM6STwdYuu1JHDY67qpnwPDnHnNj1rBPiC5IyhdvTij+3tRYjEcvX0p69SbI2G8EAN/x8DGOpp3/AAhvlgEXC59DXMya3qTOcLLx2A4p/wDbeqEArDIQfrT16WGrHRt4RV8MbkE96VfBUIIbzc4965iPVNUbO6JxWgmp6oBgQvWT9p5Gq9l1uabeDYGcmSfn60o8FW5YkXGd3Od1Y8lxqxUny2AHUg1UkvNWi5y6D6jmrfM9mgXsuqZ1D+CpGAO9iO1cvrvhiTSojJJGwDdPzqNdc1RD817KmPpzVTUdZ1C8RVkvJHAB+U96IqXWwqjpv4UzNtUVkKGPgd6nsrCKeVkkuAo+tZ0k0qRjGR2OO9VjIQ+4bhnrW3QwRszWSrMIbfdIc8kVtiY6ekcRJjYcsQPvVneH7+CxnDXILA8jPY10muS2V6ouIs9cEA1jJu6VgOfXV2ivy7SSSDtk0mr3raj8x+6PujHSkuYrCKNWBYu/fPepb23gigQwqWkI6Dk1asIxIlYyL0FWoPOa9jZSWCnJArdsNMFxBvuD5ZHTPBq1JdWWjptUBmb+LGaGwLuraoiRQ7InLg8jFXFsre6SGe5kWEv2PeueRYL6ZJWuiuTkKe1adrElzdHzSWROEI6ZrG1k2VGxv3lyuk2hS3RGQnuuc1zba1FPIhkijTb3VcZreu47eaJ4vtaBgMYPrXml1AUuirHcM4BFYUVzN736mstvmeif2gs4ARcDGcgVuabcSvCcR7U7kjmsXQtNChJJZAEZcjmt7VLWyW0Dx37JtOSqnr+Fc9WCTtE6Kc21rsZt5qV1EGjtomL57Cnpf6n5eZoyGPQVXtIoiAFun5z8xNQXmlzoS667Hs6qpIJ/nW9O/wAN9SpxSfNbQ0IdQ1FWO+I4+uauLeXRIJQYrhb68ubeQf8AEwWUeq4NI+reT1uy2fQUnQl5G9PEwi+p3E19IFK8BjTLZ7pVZiuPrXn39tKSGLk4PUiti21PzwQtwfpSdGUeh3U8bzO6dmjq2lvmAMYUnvmo5VvnOc4/HFcz/aDMwT7VtxWuuqReWSLgE+h61n7JrW2po66k/i3OmskCxfviMmp/9Hzk556cVx0N+ZMfvCRV5LjdzmsZU5NnRGKfVG/sjV8ljVUFTcnY3H1rMnnl3ADkVDvlWQMOnpT5Ghwk3K9joASWwXpJUdcMXyPaoIJdyAuMN2rRVkkHJ5Fc8nJOx6UMOpR5mtSHBODnj3NPjk2t61YMcZHzH9ahaONQdp596Td9GEaDhK6ZZW5xyuARVVtUkbIVzkVj3y3DIVh5zxms+ws7sOfO4X1zWnsVbRmymuZKUbs7BBI6bs5z2zVOaSaMnk06ImMBBJ8w7ZqKa52EBiOaxV79zSpTc9E7EK3cg6k5+lOF2VdctTWaEkbsZqKVImJKsOK3jJdjz6uGqrZ3LzXhx/rAcdsU8akQOOfbHSsWOLcxb+Zpp37shhmm0n0OVqtbVm8b9gMk/pTotTBcAY+uK52RpCOX61DHJKrcYNLkIlOUFe51lzcQyfeQMPSokuo4o8LGBXJT3VxG44FSLeSNz8tX7J2M1jJdDqTqarxtFSDUwV4SuVFykjcKDQblQMZFCw1ugLHX6nV/bVPNMe5jmGC2BXLC5QHmTrUv2iL/AJ6DFJ4fyLWP0R0cLwRDKORmpVuAxwZK5Manax/KWz71Sk1yBCQvOPQUo4Zt6FrM4R+K3kdzcSwrE+Zhu7Y716d8MQDp0zA5y/rXy7fX5kc+S7FjzivpL4QSSPo7+YctkHPtzivRw+HdN3fU8fH5h7ePKkeu0UUV3HihRRRQAUUUUAFFFFABRRRQAUUUUAFFFFAFUf8AHyfpVqqg/wCPo/SrdABRRRQAUUUUAFFFFABRRRQAUUUUAFFFFABRRRQAUUUUAFFFFABRRRQAUUUUAFFFFABRRRQAUUUUAFRT/wCqk/3T/KpaZIMowPTBoA/OTUTs1O9JAP79/wD0I1Gu3ZwOKuasQNVvM9PtEn/oRqOGPc2AMClcRXSR1ZflYiumsJHI5BBHc1nMqKVO0471rR3Ma4Q/LWU3psehg5uM072Ov06bATccV7F4d8Uw2VoIpcnHGMGvntLraQFk4zXWx3KpbhmbHHWvNlCVN8yPr4yoY2nyyeiPY9W8Z29zaSRQqylhjla8RupQ7ysTjJqH7aCCd+azJrwszAYIpP2lRrmaNsPHD4GMvZ633uU76YKrKOWrjpZGLkDn1rorqTG44yT6VirGZHY84Nd9ONkfLZhXdSTM2QMwI2kVF9ncryTjHSt3yjjCkk+tKtnMVxtPI/Ot3JI8ZQk+hkRWjso2Hjuc1I9rJlRuAGetav2OYJgKc0+1tZmIDwseeppOS7lxpSbStuZqWzcA8jNW47ZEccdK3FtnAwsdS/YWwTg5NZuon1OuOFnF3cWMinX0yB0rTsZm81eeCeKoR2L5JOa0be3aN12gkdye1ctSMZI93CVa8HZppI6m9uBHa7iecVyc14rIxzWjrcgFnt3Hd04rOtNNl8oMw3hhXPTpxSbe56GIxNWT5YLpqYFwVkyG+bPQistrVSzFI8LXa/2YxPMYWrCaa7YCrxXT7eKPFngK1V6rU87+zYB/ddOlQ/ZHZWzGQe1eqjRivRevanDR2b61X1qPcweUVux5U1kwVT5eT6U37MwK/Jx6V6x/ZGMFkyaX+xgRny+PpVfWYmX9lVjypLORyWCYp/2GQN9wn2r1X+ycDAgPPtUcmmMqZ+zMT64p/WEH9mTW7R5cthKwOE6UPYygY2E16fb6ZKVbFvj61HJo9y6jCKv40LEJ7ESwDjuzzRLEgf6tifWrEWmuX/1eBjvXoS6HcjGNpI9Wqc6HNkZbnnoapVb9DGWFUVe6POPsDb/nj496nWxCjhVH0r0NtBLL83X60g0FQCMj86ftGZ+xXc8zS3jeQZGSKebdQ/yLjNejr4aiLbhIevrV5dBtsDqT35rTmMeXXdHkrW+0bmAx6Gl8o/LgcmvX20awUjdHk4pU0rTVIYWw3L0yTzTUiWrHkcisFKHoPaoYoZXPCn8q9p+x2bcG2WpRb2ij5YFBHtT5ibHibRzIVBU5z2HWrMVpMy7zG2T0GK9kWKNMfuFJ+lOeIbQwt1FHMPlZ4wthcMTiBz+FH9magxxHZynPt0r2hFIIHkgDPepirgHCAUcyCzPHF0nUtu02bfmKsroWozDCwbAOfmOM16sIXQkt3qUptP38fWo9ou5XJLseUr4Zv35KIB7mrMPha/AU+XGPqwr0dhGWw0gzU0YTGVkH0pOrHuNU5PZHnjeFJZAN0ijBpy+EzHn97kfWu9kXIb5h60IqBSDIBjrUSrpbMuFCUnschD4VgzmRzj/eq83hnTUKs4zg9AcV1AWA9ZelRtLaF8M5rJ177Ox1RwjVrq5jQaLpifdjyPc1oxafpqH5LYZ9s1qxNZDBVz054pVMHJUN9a5aldLdntYbDyX2UivHFaxj5YABnuKsNIo4WFceuKkjmixjn8RVkXMYHIX24rl9rF9T1+SfaxnGacHCIAufSomMz/wGtk3MZx0pouk9qmWIUdjKVGUjJVbnrtNBhlfJKnNbC3KEmm+aCeOlT9a8hfVu5j/ZZBnjk1MtpORwa0PMNRtJIM4bANN4t9ENYeNzitUV11OCOQ8kiuv+xy7FIAwR61h3dg1xdrctISVPHtW9G8gABlyAKp4hJaNXJeHk372xXe1kGD79KPsshHUVbZsjOeRSrMuOorJYua0Jlgqb1sUBYOc8j86jNoo+XvWgbhQD8wzVR5lI++Oa0ji5tkvLqUtGtCM2yjAGOlI1sMDJFRmdQwHmCiS6jUfezWixdRkf2VQQnkDPSkZmRSXxxVdrwZGGqG4ulcbQfzqvrNUyllmHX2iUzRspLKM1As4DcINvQZqt5yHB/A0M+5eo68YrVVptbnJLB0U9HoW1umB+4relON624fJgY71koxLkkkDrgd6SW5G7GeKv2s11MZYWkjV+2OuCVyKjbULgj5QOfas1JlYfO1QlwFOGPXpSVWfUh4emu1zZF7cYxkDn0pPtc+fvHrWQJZGHGSKie7kU8EcU/eEqcErm5NcPIpAqp5sq/wARAPasl9TxySMY7VUk1NQxGSxHXApcs3uhOpSWx0DyMxBLdKSZDKnLcH0rlH1RuCUYJnBOOlWv7TYKNgJHc4q/Zy3YRxMFpYtro8GWbewJ96iTRUjbKXMmT71Sl1GQLm33M3cY7VkHW545DkHAPNaxpytpYzliYdmdRNp8pQqLt/xNUY9PuIG8xb1s9wTWQviF2fLpkdqbLrqzNjGKapzvraxLxELaNpm2LXUCdwucg9qkdNQJx5y5x2rAOtnYV3FQO4FZcuqHcWWVhVSpN9EVDGOKtzyOri06+3lnvR9M1fgWdTtFwDj3rz9tTmYYWZwfrUMd5OpP71yfrQqMtm0EMco30f3nodxAzH97dFR2wapzW9iSfN1F1bHQHiuFm1CaVCC7kioPOYkB2JBFL6u1sxSx118P4noK6TZy5C3rcf7VM/sPTkGPtLc+9cJHOVYbWbjrzVg30gcAyMB0GK1jTkvtHO8RF7xv8zuE0fT4P3n2huvrUJh0MEl5GP8Auk1xktxLIChlY5NV2YkYXr3zVOD7mUqsX9k7LydDckbn/OpZBosQydr/AIGuHjRhknPNTRM6ttZTtA4pqHmQ6nkjq1u9J6eUtKt/pC9bdTnpwa5KSFipAUAE9zU0Nu/qCfr0oUH1Ye0/uo7Rb/TgvyhAfpV1NSsAOCufpXDPpzKpYyL+dZ9xKsSlIslu9J0r7tgqnkj0mLUrJcndH9CKR9VtHHysvHoK8vDyMQSSB396cjMEYZ5pewXdlqtboj0ZtRiX5mlB46YrOuNYXYwRhyOMVwjynbjJ3Goju2jDYPeqVJGcqsn2N2fWZgCvmsM+1Vftkk3DSECqaSROMuuQPWmNMASF4FaWRnqXJHDj727FVVDBt2cGoI3PmD5TxU5BYs5J46Ci4JC7mkZwTkCokJkBHQg/nSp8qk5pUWQyBl5HtTA6aw0SW9iS4jYccYzit6PR1giZZW3Sv9xfU1kaPFq9tslWMmFjyp7j1rpLm6mMizRRrkdjXLVlK6StqNNGNb6HKokkvIwIwuVCnJzVaY3Fvcs1tA21QAfpUmo391GykzgSOcEDtWdqF7cYUJcHDdcCrhz31sBBPfX07t5gdAOMA9qt6IbO6JMqtKUJwpPFYM8zhjhyCarwM6HCuQe+K2shPY6rWZ7WOYJbRmNh15yKyY5LoEGGVwfaqu0uTlsnPFbunXa2vLpk+uKLAiJdO1RX+0NbOwIyckdKs2t5a20oWY4YD+IVf07Wh/aDzTyOYwCAvYVg+IJbO5uN1uCrkfMMY5qHroO76HXR6zCFUDDZzgin+et0hymQecZrgbPKptyWI4zWrYJqJnT7OCWOcBsYxWUqMVqtGdMK72exYm1CSGJ4JUMWfun2rlvMlb/lqc5rvtbtZ7izDNEjSjqB1rzl2aI4OR7VpTS36mVST26Ew35zuLYFKj5YZ4phZhja2Aw5z2oIduA4JrUyTJuG3c1Ytpmt0Yr1qiFdTnd83rUgDlcbhg0h3sOMjTP8zFc+lTqhBwJT70kqmMgryDSmVlyeuRxRYLmsuoPbxbExj1xVcardSqQJMVkIJXIYEgd6aAUfIb6ipcV2NFVlHZm9bX2pTMsUZZm9zW4l/dwD/SGAORXICWVWZ0JHGOKryyu6gyM2PrUyppm1LFVKbupM9NttUmmdVQDae5q8LxlfBmGe4ry6DUJIgFDHA6VHJdSkufNb61i8OmelTzeaXvas9bW9kJyrn6Ve+3BcB+Sa8fj1G4RdxmbGO1SjVLoqCHbHqaiWFT7HTDO2vss9RluTEC+7ioBrlscCRiPevMJ768kIQzNg9TREjMTvkOD70lg49xvP6nSC+Z6EdahmctETxwSaqy6gpJL3HSvP53IJSNiAPSkEjOMFicDpVrCxTOapnNWe6SOzOuxpKcyF19hxUk+tRSBPLl2+ox0rh43VFbIyfeqyvyG3ZA7VosPDsczzSt5Hpaa/Cq7TIenHFUj4gRXJXc2OuK4tVMhBA61JA0iOcqB79c0OhEX9p1u52A1hZEZjIevAxyKqC9upJlMcrY9B0rCllVVLDB5qCPVHSQKF2n1o9jFEyx85bnYT3TLjzXwc4zUgVXXcJSPQetcil5LISzMWye/arw1AbDuGOOKr2ZDxTOhjjnVOFOT15pZLK+lUGGMknqQa5RNXlU7EYnJ6mtGHW72JsI5XPpT5X5Ee1iujJbi2vo0wVY56mqyxXmCS7L9auL4lmj3JKN2e+KrRa3KHfjOex7VNpbWQ24b8z9CkROuSjM3rxUayMjDcG59VrrdO162SVGlRdueRtzW22taPNdAuigf7vH+f8KuN+qMJ26SucEkpVgQhzivqL4K3XnaVPFtxsbr+J/xryqHUdAfO63iHPcV798PXsHsZfsMSIu4FtowSff8Az2rRO5kz0KiiimAUUUUAFFFFABRRRQAUUUUAFFFFABRRRQBUH/H03+7VuqK5+2Nxxt61eoAKKKKACiiigAooooAKKKKACiiigAooooAKKKKACiiigAooooAKKKKACiiigAooooAKKKKACiiigApGOFJ9qWkboc9MUAfnjrC51O7OMjz3/wDQjUcQZmBWNuvpXptzosQvrzzlO9pmY57ZJNWIdGtkU7Ac/WsZVUjvjgptKXRnnUsFy6rhcVGllczuAeoHevTBpkCkDa2T71aSyt4iR5RJNY+2R1rAOSvc89j0ueIqSd3NaGpXDQ2wQnk8V3AtoevlkD1NeZeKZcTFQ2CD6VMJc7sdcorC0rrcXT5DNleSfetoacGOWVs+lUPCZMjAhOnFenqo2/Kg6elZ1pcjOjBw9rC7ODj0wFyfJLH0qzHpgyf3BH4V2wVlydvWnosmM7eK5pVtTvhhovXlVvQ5CHSUD58rArSXTkTqma6HDA8elMKP+PpWU6kmtGdsKNNO/KjGj0+PkmPinfYIi/CitpEc9RxTBA2SQetRzStuXyU/5UUf7LixwAKcNNirQ8hgPvmhI2Xq1K7/AJkS0vIrrpcAXJx+NSjTLYgA8fSkZXzndUykgAk9alcye9wcdOliEaJYyH5yW9ATWhHaWUKbFUYHvmoCw/vU0yocDIqHUk3a5jGjZ3TZYW3tHOWjGBTGhtlfiMACmo8ZPXik86JTgnNPfdlyjJfC9R7iHIIQH6UmYl52YxQZoxjAprSxsMcUkl3MpKpYR5l7Q0xpnxxGOfSg3SR5GM+marTX21SVAJ/lW/us5m65KZ5c4C8CmiaTB4zmqQviT07VDLeOAccemK2jKKilY5KiquTbZdPm/SgxNIPnNZwvmIw351C1w7D75wK0VRLZHFKlOT1ZqCIofvj86niG4ksV4981z4mDEjdkikW48rPDEk0va+RMqEras6R1XHLLgeh7VGqxg5yOOvNc+1znIwc0wT7Tk5x2pOu+xj9W13OjdoWIIYAenrTTJEG61zzXeW+6cCh7ts5VTiq9rO+4/YU+pvmSHOWOeKaJbfdndx6Vzz3RIJYEUwXHAqJVancccNSZ0cl7FH91Bz+tQtqCLjEee/SsgTIEbJ4BpizIfm5xT9rVWtweGp20NRtSy4VY8Cka8J6kn0rNE0IPB6+tRPcIKUqk/MI0YprY2heMAeTUZvH4wx6VkNdJ2zg+1NN0AMLmp5pW6mloLsa89xLLjbnNK0jFAH5PTHpWULskfMSAPakW8ySSeDTSk9g9zyL0ijdnB6etMVlHb9aqSXIAzuHTioRcEgkEfjRZs0jUhFW3NJ5CBgk5NOYhkznms0z5Gc5qM3JCnDECk4SLjiKa1sasMgAIz0pWMZy2MdxzWELsg/e+tSTTkKduev50OMuxf1qCN6O4CLwcge1PS+XoJK5lLhsYJPNIm0kNupPD3WprHMuV6WOr+1oTy2SaRrxSMbhxXM+ZGG5brTiwQFgxIpLCqxbzd6aHS/bUz97pUX29S3BrmWuo1zlqcLu14xMu7FNYaPUTzeVrnS/2gFbGRxT/AO0MZwa5M3Mb/wAXNDXaZwCWIH8IqnhoroQ81b7HT/2lJuyCR7GoG1CVifnwK5s3m7IXJx1qD7eGdlUEkdaPqyXQSzJHVrfzKpy304pgvpc/frl1vHxhwRz3qeK7j3ths4q3h49ImH9qT1Oka9YoQZMGqQvJM8SH6VgG6bzSoUsvqO1RS3rIcbOPWhYZPoZSzKTep0bXjH+Lmm/aWChi/wCtcrJdzNyq8H2qhK91IhwxU56e1brCownmEmdsJujbwfrUL3iAnc4FcdHHdMQTJhR1yaneEsCrSZ9CKr6sjL6/UOnW+R+FIOKVr6Icl65mOB4G5BA/nSTsRltpIA6AVSw8TGWMqS6nQjUIwTgjFSm9JAC4H41yMbBjjGMd6trA8oY+Zhccc0/YRJ+tT2NyW+WNM7uR29aof2gHJ+XnrVAwtGrH74HI5qvG8m7Ai471UacUZzxEpbm1JfgbeDg0k+oBEypJPpisQC4Y84GOgNDpIeTj61SpRJdWTRZ/t2dfkQA8elZkt1PISzSMxPYVWa3bDEttGev9KdApi6nditVBIz5maiQuHVmRlX1JrcsxDG7EkMGHGRXNtqj7RG6j61b+2wsAoO3A4NQ02OMkty5fksdhwEPI4qWKSOKMBSBx3GaxTdncN7Bh61KZm2ZjTNNRstdwcr6lxtSW2dgiD3OKhk1C2Y7miTkelZU7/aCV2AN7VRe3dTmQbcdjVJXJbLd/OjsdkaqCO1YzkqeBzVxk38d/ao5lyFO7le1UiSk7FVOASc81ErnOOxq6cYwQcGhEQtgr9KYERbcpKjJFLCspO/acVYVNh4HJ7VoRFwgUIPegDIUbQWxzVvYCgYjk1eSBGJDgL3qV1Uuipgk8Um7AZcduS+7PX9albT5CcgV0DW0CRATSKDnPyVMMRsq2y+ZI/wCJpXAzbayVkO8kHPXFNkgt4pWG8HFaF7aa2Yy32SUKM52r0rjndhJiQFXzzmhSBM2vMtgpBbp0rPuLps5C1VmJ28DJ75psbZ684qhjZppXySxHpTonIjzvO769aazI+Qwzg9KiZiQoGOPWkIHlkZiN7bfSkQ7zkcEetSxshicDlvWo43Cnbjk96AJGYhVGakjOSwJJPQVFKgLjg5PNSRhgCQv50wI0B8zbxxzTJCMHHLVaUjYeAT0OKikxuG0Zz7UNgQKC4K9/Q0IuWBPY1MQ4OQh4HJxUBD8EKQM8UgLLuImUgd6fvDbmHftUBVjgDJwaeSdrDHencQwSfOwI46VLCzQsNp6fjUKEMwGOepp8JG9sDigDubXW2a1SKRugxgCs2+eS9IEIkVhzgdqi0vULWAGKSANIf42HSt2NJUBIxukHy7Rms1FLUdtDkJoZgoeUNvzgZqKM4kKydK1pYLqIH7UkuT0DCorKzlvJ98cLSKv3gBVphcqzqm9VjGc8A09LPZLxBK+e6jIr0/RbDTI9ol0m6aY9fMQlfrXo0FvbKFIt0Uey9KYmmfPq6Vdysv2e0lJ78V0tr4U1G5UAxKmO7NivYJYirgpuQZ/h71IgIZi2GX3pXBHmlh4LuIJg7tFjPrmr914RtpnLfJuPUiu885QCAo471Xa6t1JBxuX72BWUpWZVjzxfA8MRLic5POBWsnhSIAMJyDXWNdpuVUQYPfFVZnaUsFfB70SloNRZUi0fTbWMrJ87HuetcdqXhvRrgMYYZQ5OS26ug8+XzjGTu+tW5I22EqME1mqkTZ0ZPVnjuseG7m0JNuhkTHUVym10YxlSre9fQ0DuH2MNxIrzDxhY/ZbozqowzdK3jNS2RlKHKcQrt5m0jPrQ5IYhMAYqVGUFvl+Y9KYp+bkD2qiBqSNgbuF6VN5yjIPIFQueqkVAc5IApgW42yh5C+gqAsRyR1qUKUXkZ5qJtzAj+Ee1DAnRmbdt6VXI2ybS2V7062bbwQc1IFDMWIFACsECKB1HNAX92U7k5oyAQMcdxSO+OnU0gJ7eNGbDuMD1qSVFjX5eR9azwcknofarQw8S89D3pgNGdwJ6Gmbj5g2k4zS+bv5APpSLtPBH0pDHO4znHPfiiCRc5PJ7ij70mMcgfnVfayjPQk0gHsu9229DQqALjGCOD70q4I64NLt6AtVCLMQbI7CpJZ0+6q5PrUSSc7QM0rAt0T60MBjL5g44JqskSFiJDkirsbZPtUbAHe3egBqt5QYIOR60K7FWzyDSAFjnHGKsomRkCgCmGAXdjk1LHuBL5yKdKmchR+FT7AqKCOT1oEV542kwQ1P2nj5cVO6jjLYx0qvuYqAOxoGPAVWB25J96sxhWkJINUog3mL6itOMANjPWgCeIIXxnHvX1N8F2B025XOSGHHpya+U0H7wYOPpX1N8E1xp102c5YfhyapCbtY9wooopFBRRRQAUUUUAFFFFABRRRQAUUUUAFFFFAFQD/SifardVB/x8t9Kt0AFFFFABRRRQAUUUUAFFFFABRRRQAUUUUAFFFFABRRRQAUUUUAFFFFABRRRQAUUUUAFFFFABRRRQAUjfdP0paa5wpPoKAPnTU7Irq10fV+lPW0246ZxTNYuH/ta5b1bp7U0yyEAjkV89Vqvma7H6JQpNUYafZRO1uBzwMVGY4z1dc/Ws25DSHknmqRtQTy5/Os/aedjT2clqkjbH2dcl5VA+teFeKmdtSm2LvUHjHevWWtVIIJOB71WOn27DJWuihWjB3buebjsJWxEUlY898MapBp6ZmV85x0r0+x1e2n5HH1FVl0qxAy0QNSpbW0QyiCjEVoTejZpgsPXpR5JNWNoX0DHaOT9KlFygHSsYGMY6CphLFtJ34Fcbm3qemqSW5q/aFHXvQJcjPesf7RHkcg4pv2xc8HiolzNWQnGK6m0JOTUbM3UZ5rI+24U46VGuoZI9u1TGE3oyW4rW6NtmbAyaburAk1Fs0NfyHnI4rT2LuZ+2hbc12Y5JJ4pvPHzVhNdSYOTio/PfjnpR7GXctYmB0BwzE7vrTGKnvwKw2uGPeohIxGOav2D6sn65FHQCRMffApkk0YG4t+Fc8rFW6mpCS4GDQqNt3oTLGw6bmubpD0zUD3Y2tg81T2kDBIqAp8xyfpXRGjE4p49k4mHeTGagku1AIPY9qgcEk8U10UrynNaKnE4auMlcetxuyVOB0qRpsgAnk1T2qF6Y9qj25bk4GK0VNWRhLEtrzNESnABPGacrnDDNZ6yKoILfSneYVGCeKSgYfWNS1BIAx6Amld95O0455qlh2IOcCkLfMNrZ55o9n3YSxFy5udT61HJIxPQZqOTeVyGAqqTtJLN9KXJqR7Sxd5U43daDISMdqoqWK5kbntzUX2gsjKDgjtWjpsyVY0JJCEGR3pitzVNLjMeCwJFRSXBVcAZOM01TD25f8zLFf0NDAEdTzWZHcs3O1Q31qf7U5G3jj2qlSM3iNC0j7GHelaVD97HNZjyOucnrSqUBDtzTVMn25pFkIHvUaA568VntPHkAdDTjIqKQpyT0qnTuJVS9LK5G0AZFU5DMEyq5Peo5XlKKRn8KeJJQoHf1NL2dg9qKxkYYZSoI6+9NiLksufpUsbOPv8AzA+tDOAOEqlHoS6hCN8YAZ/1olnKgKCDSMRIGB6VVdXQoFwRmq5Lke0sSxTMzHI7Vd83Yg4z+NV2CjDSNtp0SRTZKvkjoKHAXOIkrg5OOamzvH7s/WoXi85DGWxg+tV5rd4F2xScHrRuh85KkcjMRuHXPWnys/CcH6VnW1vceYT5oC9+akiTy3Y7izfWrsTzjzGQrM5GByaYrQKfNREY9alEe7dnkEYqA2UaqWAP507C5yVb5G4WHLZ7CpxKQ4kVdqlcEVX3vCoEKjnrTFV5HG+QZoaDnLC5RiwHDdeKdvUNhFx6mnlNqFQ/IqjGjbz+979KVg5iW5JKlm7elMghJRpBzkUSRTMTtYbfSnKswQBRhT0NVYVytEZ3L+W231qH51DM8uW9KurFLEM4+9TGtgw3d6bExYZWEa5FV3k5Ocde1SCNY+ZMkVPHFGQcLnNF7IREWBjI7npRECFDLnOcVZhjVGbjg9qmXgj5cUcwEczuHGfSn8MG5GMVAIhLI244PrVq3twXc+aMgUkMqxQKWYkdO4pYmRAykHBNWVjKEgvkHnrSsvQrgrQ2TYjDR7CNh6d6qu6pyBz7Cru0ljuYbSaSQRohZcHmgZRjYuCcfpUjuAMMOvSryGNEzjBI/OohsOT60N2BFTyFcZYDbnNZt1aqD+7Jre+UcEcEdarJEzZ8sjHvVJiZzart++nNEsXyjAwTXRfZQ8m1+fpTptNBAxwB60+dE2OURFCkOxPpU8c5EYVW4rak08BeDj1qobQg/KOvoaaaAzN+xg2agmleVsMTitl9Okl6gcds1Vk0+UKAFOaaaAzpV8k9eoqMHepJH3quXELAjcpziolgzlgOAOlMZUJAxk9DRC4aUktinpCTyAMe9Tm0RRvB5I9aQiE3BDHnOD6VLHcO8g5IWgIRz5fbBNSKpBJEfHtTA2lSN0WTcScYxVdlCuMn6VWia4ZQoQgAcHFWHtpNpJB3EZpMByIr4B3Hmu78I6UwmF1JEVxnbk/rXGW0dxbPG8kip7Gugk1q8UZEgf1xQho9RB++WlHzdVA4rmdb0Gx1JXz5UE/GHzyfbFcivie7KkiHAz6Vg6re3csouA5DHtQhWNez8E3Fxct9omCxJ+O72rR1XwZbCFhppO/+Lcc/zqPTvFbR2qwXSlmHG4jnFb2n67FOCynb/vVQzyy98O6hbAkQFuMkg1kS2V5FCHe2bA68dPwr2XUPEFtZozuFdmxxXKzeLnK4jgQjqQV6UtBI88AHljC4PcVFt2MCc8VuTyJcsZTEAzHjHaqjxgH8aTAhUmUAqelW4oHZtp71YtjEhJ25FTmRQ25eFxTAiFizOwqaG1ij+ZsZHSmtcnJBbr3pv2ghMcE+tAFoFVhcEDLGsy9RQhC1binWSNs9celV1GcnBI7cUAVYVwgAPJpDbyhgSeM1oIyBMhQCKjMzFhxiiwEV3aLGqhcB29KpRoQSO9aMil8EHLioSDuGByTjpQBXhR3mVAQNxxXuOjaTZwxwXEt0AyjO3rmvIJrZkCyFdrHFdfpUhtRG+oNvjYZX5ulJgem30VtdAl1DI3A471HpmlwWR8y2TDN2NY1vrNrcXJitHAwvfmtu11SdX2zxgD1pXsOxrxRSZ/eNgE5wKvKiNnDkD3qgdTgAAHWka8jQZBB3c4octASL7oF4MoH1rJkkjR2zOMjtmqF9L5rBmP0rAnYCTHb1rO5XKzeuJk2Zjkzu9KqoMSAYPzehqopAj3pnihL7yuSm5uxqJO5tH3NTTkkdJlx0HWrEkkcbZHLMOKxvtNzy7D5W6cVh6nq8NvMu/IYCsYQvoW6nc38bpi+OautkBSCcEZrkoPEdscjpj1FdVBdxzW6yIwGR34peznHU2lUpsckgQjj6muH8cyxfZzyCWIAHvXXPJ5vAlGV5OK8i8WXTz3hidiwTpgdK6KXnv2Oaq7vTY5mEKJMkkelSMQDyfpUiYJB29e1OnhO0naa6DlIJQAcjpio4gSSc1YSNmAU4HFWYYMOQ560DM+XIbA78mkUEn720eprdNoQcIBg1PNYIkUZbBBNAHMg4cr+Rp2Dz2rdXTmk3GPkD9Kzmtjv4yp7g0DKPIcA9e9SFNwP96rfkAjlgGzUMkBGCrZ45oQFRcAep71YUgrgDAJ70+OzlfDY4zVqPTppBnHQ0CKLkKijoc5xUUJ3jrzXSro0jFd4A7Cnf2IVkaIEAnvmgLM59SWwRwM9aglAbktmurm0SRFVMgg981ktYSqxUW5we9K47GemPLOAOfWogrA5UA4rc/sydIM+WQueh61V8shCuznPWmIqLG5wwFWORkHJqyjRrGcZ3noKfEExuKktRuBWReDgd6c8POKvrdWyABk5qVp4CwIHbpQBjxJklRmrCx4ycnirgMYZyGA+lRqyEEF880AVHCr0fmnIplwqsM0txEgC4YVUAYsoxjFMCxPaSYALZJ96aLdlUk/pUhLKoXJyeahxMGJDkj0pAAjKnJOKkwwcbH4pro5bnJU9qmhhuH+5CfagC1GoDAZOa+o/gopXT7v03j+tfMcVrdu+BAcg9a+pvg3bPBplxvG0l+mc+vNMD2WiiigYUUUUAFFFFABRRRQAUUUUAFFFFABRRRQBVH/HyfpVqqo/4+T9KtUAFFFFABRRRQAUUUUAFFFFABRRRQAUUUUAFFFFABRRRQAUUUUAFFFFABRRRQAUUUUAFFFFABRRRQAUyT7jfQ0+mSAsjAdSDihgfL+rXONUusnBD9zmmpejYPmrg9Q1R21a9BHJmZRnnoSKdBLM/T7vvXkzwqcm31Pr6Wbr2UVbbQ7OS9zxuB+lV/tYRuv5VzHmsGPzYxVWW7ROTIM1KwquS83OuN3kk7qgN30ww61x73iyRsA+CahSZV4Mpq1h7dDL+1U+rO5e9BTGRx71UN2SOGP4VxMmouMjjHqKWPUv3e1mwfWr+rHN/abvc68XoZgpb3oN4AdpPFcYbssM+npR9od1ODjPf0rT2Ghk8ylfQ68Xn7zqKR7kk5ycVyw3bM+aCSKzvPlZiouG4NCw6IlmMmdobzaMHvSC7ThgwzmuNJLKQ1zlsdKasbgqN/H1qlhyHmEmrHYyXI8wDeB7UrXiq3+sGK5bzAHBcNxTGYP68+9P2JP12R1LXwC9QfQ0G/GBzjPfNcnO2xdpJwPSmqFdMl29sUOgmQ8ZM68XoJzvFC6pCpy0oNcnFH8pLuR7VXmgjdTl+e1S8PFkvGTOyOqwSZbzBTF1BGyVYmuTs7ZDgM3XpWoImgQhMEe9Dw8UH1qbNhNTEjkKTx1pJ9R8th61kRRKGDyOFz0xViaG23bzLzS9jETryZpJqWTg/yqRr6JB85JJ6YrLiW1x/ranZrAjO/lfUdaFSh2YnWnvcVb3zCQFJHrUgeQ5wcD6VXe9gjUBR+lBvYlwXOAatRstEZuo3uxJFIIYnkDNSx3AaMEnkVDJdwKp5zkelR2skbRjAOapLuhORbku8JxjNFrM7Lk8En0qvtdj8u0LTi2SFGAaHAOctTuDGSZCMHnFV1aKY4V+frVKRHEmHYFTVjCRjcirmocA9pctRqEbLvkfWmSSopLqAc1SJkdcMh9sU1maJRtAz71pyhzmlEqzfOFxntUcrKkiqeSaSKXaqneATUErFyWUfMtJJk3RZ3orEGMYprqgO4A4PvVMeeTuIGfenYk3ElgR1x6U1ELokmlQkDaTx+VPQqDydoPc1RLR5beTuPIwKaz8DgkU1EV0bIjhMbNuBOKz1fa5TZx71Es3yEbcUxZZMs20U7IVzW81WULuwAKDIpUc4NYhmYt025NTuXjVS7DmhxC5faTBPzZ4qNZgTy1UGniUqXOQaimdBux0PSlyajT7m86xKisH5PrVGVwJ13Zx7VmBZJGXDcLWlvjEgJjPuaFGwXuJLIrPsIJFWICIUPlgAd6jHlvKWUdsU6eCQJuUgAjnmmSQSSAHduwxqRLvClXIyehrPuA0AUMckjjFNAjKhmzmnYRdhuDvIODnrVsvFGjNsyTWKp4JTt2NSpKfLLE59qLDLqzJkkIeOeTUFxqEmdoQCmC4CAApndVtDnGYVwRwaErAVlvARh1K7h1qzDFBDl3kyDyBmpVt0myJML6VSlsdysRIGOeMdqGrgXmuIguex4yRSo0RwygZPWssRSRxlXGRnqKl2kMNqnA60rASvKXlxHnAHSrEtxKgCbRgDNQmeJeEB3HiozOW4KcA96dkO4/7XJuAwefUU+WTbglgMdqbHLC5Ic4xUdyIJPusS2OKLBcebuHjzBn8K0LeZJuY8BRWRGsBbY33umKsCP5xGo2g96TV0Fy1dSxKQFYZ749areeIyAW5NRnTgxO1snuc0g09skMcY7k1Kgk9wuPZoi5y5yfeo8lGBibORimfYmBOWHNV4rW4Ep8sjAPJNXZCLBjnLcZxVmNJlVmcHA9acrXCDl0+mKha9csytggjtQBBJM+eFJXvTTMRwFIHvQl7tDZQE9iRUauZW3MQM+lAF4XQdRuI4pGuC20Kw49qovGFOMZyanFqNoJYZPSm0I0Ys5BZxippEVYy6HqKxWhmVCFbrUiJMkYUscAetCQXNCOQR7ZOcZ5zU9zeZGUHHasqSG4VFJHytjirhto8giUAY6ZqbIYnnSzJ8sZIA5qP7TGn34iCAOlSCdIUKRP1PWqUsxOTuyfpRbqIsxzFySqtzzUkVy0hbK4A9RTYbgiD5Mbu+ahEkmSHXGfSmkBbkhjlHzKCx5qP+z4X+Ugrj0NRpMfN9Fx3p4mkVmYMuKNRkB0xN2A3B7VENKAPB6e9aAnaQjG3pzikOcnLEUXYGcbUg4BpRBtT5Rz3rURtxAAHFN85xIylF2gU7isUbeYiLc3Lg4AxRNO84OMKR7davQMkiHKhRnrTJ4Fchs4x0xRcLGI1tcTSq0gYpWlYweWWMqkr2z6VaaO5IwsrY96sRrKItrlSRxSuGxWBjlYLEcc8g1Wv4QRlm3H2qxbwiOVpG+97VXhiczSbjuDcimMpRy2kY2vCzkd6tRXtvGNiRFFPWrkFlIz58vdzUlzaEna6qB0p3XcmxkXb2JPmygkHtVC6ktHKmOMKCPTrW4NOjUgSRhgehzUUukxmUYGAOnNO4WsYiKhwBwBzVS4k3BkC5YV1UenxtIUAwAOTTH01VkwoU+9FwscUoYHO7v0qYux6gkV1J0uPceAee1O+wRBiqAE96dwOR5d2Rs7e1Sw4AZWbA7GupbSOMyAc9MGq50lG3BRg479KVwscy6+WchiR3xT2uGUArnFdDHp4UkHDHHaqz6UWIyME9hQIx/OLKD+eKtrcxjOcDjHNWjo7InKnHYZqKPS9xbbls9aEOxJbyW6kOSST6mtSBNPeZWeTgHOMnFUBpgXAHOKR7KRFIETHPcUwNnWzZTwxpbuNwPJzWTNbMyxoLgPnjG6qTadKcAqwzWja6QQV3SHeenPSp+YyvCZLC7ikIwQecHNddqniFFtwsO4luCTXMXGlSrLjeWwRzmpP7OkJIc7gPejQDptM8TRR486M5A69a14fEFpPIZCduBjB7159LZYBK88c05NNfygzHb6c9qOVApWO5vNat2K4mG3PQVXW/hnmAjbiuHuLNyv3uRUlvFNDH8ik56mlyIfMdxNq8aRNFxnOODWpptrJMhnc4jHv0rymSC4Zi3Oc9K21uNUSHy43fYR3PSolT093cbm2dgs0pnlXzi8WcLjnFcd4lG2dSF3ADk1at726WFl2/P6msi5S/uyAQCO4xU06bi9dhGE8gUbh1962otbmFusTcAdMDmojpNww5hPtUP9nXHIEbE+oFb6EiDVLpZSyTMvrWaSZpTLISdx/OtNdOnXKsvIoWxuCcmPIBzQ7DbZWfCrkDntULy3DDA9Oa0fsk7P04oFhNnG1j70XEYhjnByWNW4pDyWORir72UhbYFP1p502Xv0IximBFDOGjI749afJdSGGNDyCakh0iUtwOad/ZUpAUZGD60XQWIEvminLI3HcYpJLpZZASBuPWtBtKaMYKZ+hpiaMZsMUKH3NIEjKmAVhniow8aLknFbx0llI5z2qNtHfP3aLoGZUV4ikDJxnvVwXohyVJweaunRGPVR+dJLpJSMrtyfagZTGsSSMuXxtPHFUpNXlknLNIcHpgYFaKaUzdI+vvU50JOA69fQ0kkO7KMeqSbNpJ68HvU7a1IByozV4aNAi/Pnk8c1FLo8YUM3OegBo0C7MyfV5ZxgNjPXAqCWTcoC5yRW0ukxZIC9K0F0tFhBQZfuaZNjkrUvFIjSJkdgauylw+BGRurbFiy4MuMdqJkVpkKjKr1pjscu1tcOx/dHFP+x3TAfuWyPeuxcrjIyMVVRpnchW+WkFjBi0y7kbAGB3zV1NLZRhscnk5q9KpViTNx7GpktDKCyyEntk0XEVP7GhZlPnDn3qyNHjikVhlgPemfZrgSDkcH1q+004APCilcdiOeFFjG21BOMcmsxCzsVMQAHcVui4RkHnEA/SoofIMrEY2kdaLjsZb7ACAgDfzrVtVYKGZxgiozFBnJIIqaG380fLIAlAFmOaQSrmQYJ9K+kfhgc6bP7SV81CARzJ82cV9J/C9SNPnJzy3HP1poR6fRRRVAFFFFABRRRQAUUUUAFFFFABRRRQAUUUUAVR/x8n6VaqoP+Po/SrdABRRRQAUUUUAFFFFABRRRQAUUUUAFFFFABRRRQAUUUUAFFFFABRRRQAUUUUAFFFFABRRRQAUUUUAFNc4Vj7U6mt90/SgD4F1JiupXbgZ/fOf/HjTRezGMYJBHeqmqyH+1LxR/wA93HXr8xqNFfOWHbpSaQ02i20skiklsGstY2aQ7mOM1cPIwOKhaJm4Xk+opWSFcCpAwG4qMqfU1KsUq846etPUtvHTIpiKsjbV2hTUAxtBOetaEsQcgkHJ61H5Jb5cfjQMYHJHA5FRCSQkg5Aq+bE4XIPPQg1XkgKkgDpQBFukCYU8UI27jGD61fURpEN4+cDmkRIevTNFgKscIMuGye+c1M6uZVVW+THrUrCNydrc4xUSMElDcbRxQBN5bSAjdwKI4Ywclzx0pd7ZOxep61EpY56VLQFlo42BDNxTP3UY45wKrlCS2W59M03yXxyfpRYdyfzhKeUIoIXB+XBqT7K+wEHnFJ5cgXLMAaLBdjopFX+D8Kuo3mZ+YAHsay0Vy3BqaUhR900W0C5dB6qCGx0qAEyghkOQfSoYsYG3II609DOMnHFKwXZKqMDwBn3p1vC5OWKjnoarGRsZOcikVgMH5s96Yiy8CqTvIzTRFGRnqc5rPnckggNU0TNgMFPuKQFyeSMBVWMFulIoZVAGQ1QsGk2+UhJ6mp4lu1O5kGB60NAX7Ziq/N1qjKzGZQMH1qwsckjkkdeuKrmzkM4IOB9amwIndQwALYpDEF6uOtSy2yEBd/zD3qq1p1O7J+tVYCdImdfvnjkYqORXaIkDJBpkFyYQVPpxTfP3DbnaH4zS1AriB2Abdxmp13LkFsfSq9xEYCqq+QT61qQBQgkcjIpgUJt5X5HY9+lVoJbg5XkntxWzCTdOVG0KKn+yLDIWz29aYHPAnzSGB3VoorFA3b0qq+1pnIPzZ4p7F1TPNAFq3QSMwPQjioDC6S7d2R61HEWUNjOTxUaKS+H3e1KwF5bJZM5k5zTntkiwCSw9c5qNWwQAwwOKklkKR8Lv/pS1HcjubNXIkQgDHSs5ky6pnHbmp9875G049afEFX74GevNNCLDLBBwHLECkeRduMYyO/Wq1ym9933TUka+Y2M7uOtMCvC4STJY1oRzA5yxK56Gq/2ULJjHB5+lTfY1XlnosFxJpo5JlTANU7kFWC/ypZ4PJYSAj8KifKsO7daLBclKsyrtXOT2FOjtXZmAyBjvU9vJPtACAD3q07PglsDPSlcCi9o6puYiniI+WAHORUwgk3bpX+UVBIkJfCMRRcZJBuUkO/y1MJQEOz16VWZYlwEfccd6rbnUZxgA80OwjRW9VWxInFButzHGApqikDTBmzjNSPaLGuWbntS5UMmMkTSBxj6U97i3LFRy36Vj+VLu4HWmy28gBZTgjrTSFc14yrMQQu31pXlVQQqrxWZEEIBdjntzT2TDDYrEHvTsFyXdbsMgYk9aia5kLDnle+OtMWPaeOp6VYSN1bGAc9qVgGwzz7uHIqR5Z1cHccntjiriyLEpZtoYcYPepBfROBlBn6UwMyWafqQw/CpI7iZI8KSc+gq3LdmY7Vjzj0qATIJdmAuRyamyAcjHaQ5+bFIEWRiUwMDnNANuowzBj605FjkyA2MihjuPjiV1ZflOR2qs1vboDlmBz0NWraKOFixYVYuVilUAJkf3vSi4EDRKqKw5AFQBTIcg4AFWhAqxYEmfpUqwKEAPB7e9O4ipiUAYAIHNPaY5AVPm+lW47ZzIoU59aku4grnYMPjGaXMFjMuWuZztlcBPQU+KBGwASR15q5DDEEAkILY70m0RNkfdC0kwKggjhViRuye3aqxaKIs4j3nsMVKJR5bbumeKrCcAnau4jmqTAmi+0j51jAHpirEssoxnaD9KT7VJMmCMF/alu4W+UbhmhgK4XAdxz7VVeQY+Vcj6VeltnkhALcgVELfaEVGBcHkUroCrbyGIklD+VWJZfMBO0hjSzR3Dqd+Fx+tWTGWVPpTuMdGu1VBHaluMBVCDknmqbNIOAelV53kCnJ4Apco0zQIVV2ZGOtWRGroNjjOOBmuXLyHB5PrVtd7BfLyB7VPL5hzF65juVOd2PxqiDcBxyeT1okMvGN7VIqyqo3tj+lOKBsuKTFkSc5Gak+0oFCx/ex6VVdw0TZOSDVOEOzlRx707CNMXdyrffAUe3Wi7uHkbG7g0nkIF+dxn3qKeFHjVmfOB/DQooLkpW4kCqknT9KSW2ug67pAaSAwk4RmzVyRxsYDJIHFDAjgt3VmaSXC4q3FNECIz1PqKrKwCL5ucDk01vKkPmJ0WoeoEyxbixDbRREUtY3fyyXz+dTQpHIoYuORUrHA4IIFMDPe93FS6kZ6AinqQ+TJ909KsSkSSYdFGBnJrOunQkoOuO1ADpRbxt94miJ4nJAXJHqarQRLv/eNkUs8ag/ufxq7CJjdxRsRJ9ABzRY3VtD5r85fnBFZ6qufu7iKJZ1B2tCcGiwGtFeQvuiVck98U2K+iQ7GBP4VVt4kXLopFXII98rNsWk0BM9zuVSikrnuKmikhO5sZP8qpyswJXIAPGBSQ2/2dT1565NJxAliZZXfd8o96IpQJWUcj1qsrKSw7U9Y/KBPbtRYC5MbcSj5OT1pomhZiuc1lzuzHLHg9KFkEBBVQc9TQohoTySw7igX9KlWcIMbQAaruD5hbZwferCyoVIZOcdaErAQtNGXOFBOe1WRJKWxt+T0xVWAxo2TwxPFWpJ1ixz15p2AeWGDiMggUlrebXx5Z/KkM4dCymmQ4zzSSGaDzlgeoHaq32y4jk+4tNDKD+8U4z3q4IUkJJ579ah27DsNivVkYmRBn6U+a6RceWF561lFbbcVkfBBpGgtUwS5596dh27lprrcwEcajnk4q00hRASqg1lqcOojYbO+al8kyS5fG0e9MEiZ7tWYFIgGPXio572ZWXEQOfamyWsSHIYgH0NSW6jeFXnPXNFri2FjuZCvzIFz1qSaXam5Sp+lQXmMmPoDVeO2xG2JM5Pr0p8qFce9yzsAFYfhUsMspYZbIHtTXSfdtUrgioVBBO9/m9jTsIuq8m8/ISKVpHkcKFwD3qo0skafI2c9qghadjuIPFTyjuXLhJAww5oWLCEysRVUpcSSYB6HvSTNIo2ODz0qkguSQOrlgGyR7VHKrlwUc5pEiWHD9zQCWPA60wLRh3qCz5I9DVSO4Jkw/ygdOKbHL5zbGOzHetF7JXTnH1zQ0BWglZ3kBYKBwM1SF1LCzIHzk4xVl7TexVc57mmrpiFl5IYe9FguWCsksGWcbh2qogkWTlTintA9tJkHg/rVhpXHCrzQFylOZT91Sc1GqbY+VYEmtaOcFWMpCsPuiqbS+cDuU8HjFJAVns1lUNu2nPegRvE23zBgnFTQOkoOcgLUUQSd2RWI54NMGy0IrZG2+c2T3zUrrnaByBUctkkMBZz83WqLSuYxtPTuKYjRlVFAyoYVXETSZK4C9gKyXkmPy5Yk06OSRchiQBQBee3KAlmx/WrFu7KDjmsg3EjtjqKny7H5DjigDZty7Sbm6Gvpf4WZGlSg54fjIx618xxyE7Fx+NfTfwt/5Bk3HV89frVID1GiiimAUUUUAFFFFABRRRQAUUUUAFFFFABRRRQBUH/H030q3VQf8fLfSrdABRRRQAUUUUAFFFFABRRRQAUUUUAFFFFABRRRQAUUUUAFFFFABRRRQAUUUUAFFFFABRRRQAUUUUAFI3Q/Slpr/AHT9KAPz3v1/4m973xPJ/wChGlZnOTjNO1Mkane4x/r3/wDQjUJk20hDyXVc7etKhdVJ6GonZmOWJ5pfMJQgnFADI3kcEOakRArbumaqbxggc8dqlGfLBJIwO1AFpjtIG7r+tP3Mh6ZFZavIw3YyBVv946ACgZLJNNkAZ29qr5uHYhQalUvgDOWp6NJuB7igCv5crt8wOelWWixjGOKmZyMt3qu5ZgATg0ANjVBu39R3pMIQSOmOKdtOCCRTYwBgZxzQBGZShxjimLIGHXFXSqcEj86dcCFI1IKkn0pAV4Vzk55NTsCCfSoopdjHcAB2NOdieq/KehoAejNjl+PaowxLc8gU6IqhJxx6U1pYyThgKALcdykUgwg/Krkku/5gV2HtWH5i5LbelL5m7NFgNjzLVQDtds+nanz8Qny+FNZ/mSCEqnU0RPlMO3Q8ikkBNBKgwjqD7mhZFRio5BPpVB3VT04q7HcIEG2ME+9OwDyUVgRycd6YbiTeFK4HbipN26QEpyOgFOdZZAW8vHpSAsLdoiFNoDdM4qq97OgwCDnio1h3yLu6mrMkMELDJYnsKAK8VzJ1DhSRzVgXMhGS6/lVGSEiRnwdh6ULj7vPI6UMC956nlmB/CovOWNiwYk+hpI42AB6+xqCSIL85wfpSAfLMJHU7BgD0qfa7orkKFXviqgkA6L0GelPjuMkiQfKR09KqwEVwfPdipAAGcgUqI0i4D545FX1ktY4SqgbjU9oIlXKICxFIZQjG0fKSMUwy3Mp2J+Z71PLLlypjwKqO20g7jgdqBXHC3nDYbbu6inyl9m2QgHtUIkb/WA47AVCS5lBfk9sUWHc0I4ztVt3ParEpOUPU981nrJIDwOR2qSS6kbqqjFFhE0km2VVEY+b2qV7eTOQ4QelUVlbIkOMg02V5bh8s2APSkBf3NHuG9cVXaBzH5xkHXpVYRqCRktirEhV0EadqAKz7ywLscelWsuqhgAF7VPLb4UMSM46Codo5Vn+THemBE10wOA2T7dqr+a+/wCYnBPNXFit1Xhu/UdabGsAcg7iCMUJgJKVKKdxIPrUIdgRjv3pfK+b5efQGpTbSMdpyBimA+CdsbmkUdsGmTuznAfp6VD9iK4LHAJ9ajMaxSEDNAFnbLICQ5OFz1pttFMSx2n8asRCaPDRgHI71e2M6DOQx6gUgMw20jMCq/XFSS20m0F3CjPSrf2j7IdpGccc1XkuJblTtXCA1NxkzodqiNufao5hJkErnFVxO/3QeB7VZlndolGOSOadhFffMzgsVVc9qmlaNlC5GSOSKqL8y7CDyetOWFSREudw7mqQElvDGpLOc8cCrZkAAC8j0pDZbJEMkihSOfarVssLMV3L8vQ+tICvc25ZEkXg+1QhHAYnIPrWlPc28f8AHkjsBVK8u4ngJVgWwOBSArx2jSMu7oed1Mmjgt3YKcnHSnC7ZYV6HPSqbzNI3yxBmz0xTsBetLpW+QJhumRTJ7fzGLlse1WLMxoS0ihGA4BqpcFzICCdpNOwD/IBjIAG/tU6WkzLkKBxjrUFxcxx4CN84HPFXLDzzEzrIHJ/h9KiSAhmhkSIqVBJqaXzBCi7G6YOKSeSdUDMFwPSmQzyyODnpT6AaMduViUgdu9ExkVFYpwKgFy4VmLDIOMGnyTmWD5iOemKhJ38hl9VnJSSIDkc5rMulukm3Sso3HH4VKk4EK5Y5UinXaLdhf3qg+9NLUGVbpRsUxSAtmk3svMmScdBSTWLDARwR9acsLhSzv8Ad7VaEVQxztWEkMe4qASC2mBCc+lahnIjVUbk9SKpyKxyzfNSAFEsoL4x/dANQyQzBdwBLGhpcgmJiT6Vpwu8UIMqk/SmBmxtOYwNrgjrUlrDJ5rsxOexNTNeZYhTtXsCKiMrhTtOT2oAinWbJ3Pn0yaBcPtAMgyOKUIz5aTOfSq4VNx2pk07ATQMW3NnmrkSqysXwfaqsUbAMHG1SM5zSwSBFkJ5A6ZpATZhQdgPSmxmN5dquQD6VBMqPtMeOeTmpElhjfDL8wHFILl6OX7PwDux1zUHntLIxaL5T7UxpFdPQntUAiuXG/cAD0xRYC7IoCZRBUSTADa5CgdSBUEQnYGMr9TUTWpjnw7bl4oswNN/s90pXeV4qlawRhjGXJwKsXESuBHbgbh1NVYSEWXcMleKdgFBjt34ar8HLbhJuXqQazBbvcBRGpIJ5NapgEMJQKCcYJNDQ7lZmNy8iM48selTxPbovlRqTWcpS03DqW4qy7gRhxwcdqVgbLAmTftXA7YphnWInIzWVCHeQygjjrmpo8PI7tz2FNILltZRNKS77QRwD0rRFtbqNxlH4VjMFZ9xG0DpTpolKBlyOfWiwhZzGswEbZXvVxDhcopwaoqEjOSu41PBdyR4GAFPQY6UWAakbo+8hgGq4zogJ2Fj7ioZ7xnBWMrn+VJBcssbCUqWPQUWAtQziYEqMbe2MU5WCLnYffms2CZIwwXnceoqw8v8IU/XNJoC1F9nfMjZDA5xWoiwzREA/nXPl3GUj5PemiWVCqkhQDyc0NDuastqin5Ttz6U9ogI9pY8ik80SFMMGx1qG4uY1wjZGKLCKsltHIRtc5HrT2tFZgS64A6Zqu9yUjLlRjPHvU0MyPES6AZPrTAuNapwfMz7ZqP7PG7Drx71nlYnmwHbOelaZRV+4DSsA65tI5F3qNrVlSozx+X8pYnqR0q3NdsmDsyKN8IVZpNq57ZpAxlvGbdBG+DmoA8kDkrzmnOwc5VxyeOasiPJAduMc0ANe+/dggqzelS21ySGMigcc4qCWC2wPl2+4px8iMZ8zcMYxTsBXLQNIx2gqT196gkVDKHjkGB2NCBGcxDOOuaR4Y845BFUGo/dGWCsD7npSSyLkxxsDkdc1C0MpBIYFcVHHbu+ADtxSsBNG7blQyE4rZtnVZgxkUbRjFc20UkUmOeTzVu1jfzjmUDPrRYEas/l3LufNBxUBRYxHsb5SeRWXIZgzIrrj2qDfLCFGSxBoswubBlJnPytgVWkfaxBB/GoIpZzMzupAxxil+eYneCTmnYLlqORtoKnB75q3HcMg3Ern2rLW3nkBCg4Hc04Wl5jaAo989KLDNGPUCHOF4Ht1qd7lLlGyFDD26Vki2ngJzjNNnilVPu8t020MRcdRPEUMm30NVYRJEdocOOx70kkYSNQx5Izimrb4IZGPTmgCVXLOdyggGtH7WwjIV8n0IrBRjG5GTnP51povmry2xvQUWAltr64Rju2/iKjeaaRwxbA9qnS2UKzS5JB65p9xbghUQEL60kMrzyb8bT7dajt5GVwGbOapy2VxEWkRvlHqahtYZZWZnbvTEaF3DFI+UYljVqNPLQRtk5FVow427tu0Ut7O0ePKYE+hFDAa0G1TtRtueeaRZkhORGR71bWe8eHIVST1rJY3LfI0fWkMvB7eRHaR2LdhmqiygRMFI57+lOiidQVaMc9zQwjCHCcjqadhESs4iEhYdeB3pGKynLuoyKcHU7QVGAKY0cbAsuM56UAPW3jkHEyh+lOkQxAKHUj2qsIogDvPPaotnzEKTz60WA24HkDKAB0xX078J2ZtIkLdnwPpzXyzG5jKsrAnoa+o/hJg6RKR3fPT6072Eer0UUUxhRRRQAUUUUAFFFFABRRRQAUUUUAFFFFAFUf8fJ+lWqphf8ASyf9mrlABRRRQAUUUUAFFFFABRRRQAUUUUAFFFFABRRRQAUUUUAFFFFABRRRQAUUUUAFFFFABRRRQAUUUUAFI3Kn6UtNf7pz6UAfn1qYUandlsj9+/4fMaixGed1P1Ej+07zPQzv/wChGq2wLgflQImchQADmo3dI0OQGNKFCnknpTThkOMnn0pDGi6Bj2rCA3rilWb5CpxmnLtx0605o4yCRxQIaZ/LGFA6elMgmA+ZvXpQo3cHPXimkAyHBpgWJLpQOUwfUUizgjI6U/yRLgY/HNRNFt6jgelAxzTM3Q4BqN84zngUhXcVIzirOwbCM0gKy9AS3Wng4HbjvTo44y+CeafLDH0U8HrQAwuCvOOKqv8AMASOAatGFBgZ6CnFFYccACgCtLIW+6ny9qseaXRQ3AX2pRuCgKM4p7Rbl3bsEc/WgCM54O0kH0oVCWH7sAd6tQAKu4tk+hqOUyOzBeg60ARMGZj8nFTRxOV3YAJqvmbPHFLJHKVBLEZ96EIk2yZAyAB1NO2qDkDPHWqbb1zgk1YgVvKJY4H1oAJRGUHPNJE/l7Tio2RUbccn0pRknPOM0DNeGZpHwABnvipl3Rbt8oI7CscmRF4Yj1AqEo2VIYn1FJoRZnuH34Tp6ipEmJIZslvpUCsGwuOvU1OrrC4z0FFhmgsgd1DgDPrTnFqjfe5FUJJPPYNjAz2qtOQ7hIwcdyaLAa6XEGMK3ArHZ9jlkYMM85FN2NGfukDOKmMOcYFFgGrcMzDCA04o80m44Ap6QFW5z+VTRW7+afSmIphQHKt931q4CyspjOAO9SyrEikvgnsaphvM+7wAetAyRCzSEu3SmHY5bBoSNmYgk1JFbbTlulAFUJyF3VMiYfbxn1pZ2EfI6il3ho/lHzd+KQEkaBj8p59cVAIgZDuYE5ohdlcnoKe/l7w+PemA9oSBxjAp6hAFVepHpUsUwI2kY+tIyLncO3QUgKgDRynoSetSxo4O1VG405gQ4Y8Y/Wq93cyMw8ogADmiwEhaa1mMcgyMcVMJSoDPCNp6Vkl5nf55DkjirkFvcSyDJZlAzjpQkBad4yAUTHrVJZf3mdgIFWrtSmF2hB/Okhh3ptRevUmiwCvJ5ke9MDHvzV8xXTxIV25wD1rNksJUQsenoKnge8jKryRx1pWGLcLMNuYycHkippRHKEyuCBU8rXIGWwQaru8oHyR5J9qALCFUG3AzjrU0QcMOB9arW8F1nc6jH1qV7jYNmDz3qZaghbmEyDIUZzkmoBDIhxsyp6kU5BnkueadNLP5eIl3evHNEUBWvIQiFkXBquivIi7R90cmpZhclCX4AGelQrcP5eFGMDr60xEQJBxmrqTwxIpK7n7mqKQXDxliPyogE6EhosqO5FMCW4n84sSDjoKrQRlcvnac8E1P9qQMy+Vhu3FWOJCFl6H9KNQGGOLbvkYN9KRXtkwfLyCKSWNQuyMHAPOaYziG3MZXLEdcUwHxIpY4UbW6VHIz253rtGeKhiZinl459aebZiwVhuB6HtQArS7grOA2OuKmeVHj2gHIHpVuyt2EbDyRj1NUbjzEdlCnnuBQBW8su2ShII61PHI8IIQ4NUma5H8RAzjiriSbV3FSW78U7BcuiXdASxywFR2dwItwYDJ6VTFzI2USPO7titOOyXaDONh7YNTYRE9wj5jaMZJ7VbTaFWMKMkZ5p7WkEQDbuD0NL9kcyo8TFkI78UDKZDiTBUBB3pqPbscNkkdMVpxRyIx3Jlc06cQxY8qH5h1zSsBhktuyXwc96GDsNuS27pWpIFlUlYhxRCI44d0gGV7UMZTihMGN6FgOcdadIftIbyvkHQ7uK2DOfIR4otzH2rCunuFkLNFjPOKBMGtPs6Z81dx96a3m7VBfP41URJrw4A5FAt5ImXdLwD2qwJri3d9pwKdGWjPCj3z0qwGdspsJyMBsVONMlkiC79h6k0gKkt6gOCAfWpBcwABkX5qz7izktJCG+YevaocFVxzz0NAjRubiNxgxfMe+aLUp5UsfGSOBVRYZCyrtOT0rQGmTRq7jrjpQMqQxlwFJAx05qUxpbyebJhh25qCS3mjQOFIOcYqdLQ3GBJnPagLl5by3xkxDnpUdwCP3sTEA84NUhaSNIY+gFSzQugx5+7HakA37S0jAq2D3HrUqSrIxEijr96ktrBmfJ4xyDUjWe4lVcBie/emwJGk8iQSqNwNVwZGMuxAoY9a17bTjAoMnzH060k6AMEGFHapuBmi4NuNq8t69qkiuTKCjY3dKtx2fJL/d7VHAkCNJhcsOlAEEkIVCMKTnrU7xxRwqrZy3YVDIkkjDDDH1qSEuwYPyV6UwZQmtlKnJK+mKrm3k5WNvm7mrtzKyn94MjPQUk7RhN8blfbFAFPYyLslbLnoKQeao2tjb61pW8EcqCWRs+nNNvWiRcJwcdqYDIsKmcZz0qtO6ttPGB6VJBHIVzzx61KtoJG3/AKUwK8UJIMm0nHSkEMRieRmO/sKs/vsGPoo/Wi0hjBd5MlVPSkA+0S3Byxx9RTpoo2ZmWYHvgUhnSRtjRYj9cVSG52IjTIoAIXaKQsG3A8VoedbEqsn3j+lQwwSIxWVVC/WnOLcsVCZYmgC4ZYIWUx4OetQyTW7Md2Mn26VF5LxISUGMdzSwC3k3YGJh60AVL0nzkjBwtRsVjUpv461oXEUe1ZJGw3SrkcNsgBdFYkdTSEZMGBhxgtnoauNdyq6L8ue9RTTQxz/KmAPSr/m2LRb5FAbHQDnNMZXlvQeCg6+lUpnaTuu0np6VqyxwTRkqMH6dK59ztYxpk7fakBaMflSK/JBHpU5uWc7VCgAdzVfzZljC+VuPXNPS2MrM8y7VI9KdgJ5JZZYiqgYFVPKQBczLz70q2jqhAmJUU+OCF03ODvB9cUACols4dXy3p7VO91G43uMD2FTMYEUyOo34AqhtMyvtXCiiwAAJBuVjinbgjcOAaEWRIVO3K5qF2k3Y8r9KQEksjM6End9BUVwCzBkTAxzU8bkkZUA+9PNwCpUISe+BTAyCoZhg4OKmRnhwzhSCfWpjGhfIGBTJFjfGQTzkUxFn7VlNu8LUcs28gxscDrVZYHlcqF5pJYZ7dfLKEDrkUDNKCeVRgv071HNcSMSA5we4PSqoAEI3HvzUWMH5D8uOaAHSNMpZ/M3fjThcS4BLjGOhqqymQtg5FJ5auv7xsHtQBcSRVLNLJu9BUkFw+1uR7VlhAQQ2cZ4q1CQvA4GO9FgJMYOWYEdasTzRBMqW3dqpuu88nFQsDgAnvQBZF1dCEjJKk8cVYF5chRuyOMciqu512hW49KS5meVtrDGOlKwXJhcyy5G4496jVzEzLn5m6e9CMI0CBSc9T6U6VMFWb7w+7z0p2EXIycYkfbnpVfyTJKFSXvmoZtrY+bJA5qFXMYBT71Azbkt7lc/vvlHSs77RNHL8z/KDUIlu3O4HOOxoZmlb5059aALdzfyMuUxiqZuZvLK7ODTGIGQgPB71NhSoJfmgRHDesOGjGR60qvuViMKxojiVsnrihY2AIVec0xhGpc/Pyc8EVYRMsUAwR61F5dwMfL1/SrKb4GdnA3EUgBWAAXaN2ea+ovg+SdGmyMDzOPpk18srH84cnqelfUfwdcvpE4IGFkwP1oaFc9fooopjCiiigAooooAKKKKACiiigAooooAKKKKAKg/4+m+lW6qj/j5b6VaoAKKKKACiiigAooooAKKKKACiiigAooooAKKKKACiiigAooooAKKKKACiiigAooooAKKKKACiiigApkufLfHXBp9FAHwNqGn3balej7NLnzWPC5GCx70g027duYpF2+qGvvH7Lb/88Iuf9gUv2aDGPIjx6bBQB8EPpt2ucxORjJOCKWCwuS+EhYZGSDX3p9jtf+faH/vgUz7BZ/8APpB/37H+FAHwW1hIkLN5Lbs56GoBZTtlvJc46mvvw2Vr/wA+sP8A37FH2G0/59YOf+mYoA+Bo7O4IwIH571FJZ3IYjyXB69K+/vsNp/z6wf9+xTvsdr/AM+0P/fAoA+AUtrvn9y/5VJ9kumOBA4z1yK++vsdr/z7Q/8AfApfstuP+WEX/fAoA+DP7MuzHxA5Ofeohp12Sf3Tg9OlffItbcDAgiA/3BSfZLb/AJ94v++BQI/P46beISRBJyfTrVpdNuAAxib6HrX3ubS3PW3iP/ABSfY7X/n2h/74FAz4HNlMCW8tsmgWUzDd5T8197fYbT/n1g/79il+xWn/AD7Q/wDfsUCPgh4GQgbGz04zSrbTsOInYGvvT7BZ/wDPpB/37H+FL9htP+fWH/v2KBnwW9nPhW8psZ6ClNnMhLeQxH8q+8xY2g6WsH/fsU77Haj/AJdof+/YoEfBj2UqnPltUxtZiMmButfdhsrQ9bWE/wDbMUhs7b/n1h/74FAz4Ont5Sdqwt17VFFaz7ivkyEntjNfe/2K1P8Ay7Q/9+xR9itd277NDu9fLGaAPhF9NvWUEW0n/fFUmsZxgbWyTjvX399lt8EeRFg/7AqH+z7L/nzt/wDv0v8AhQB8HR2E5AO0kD0qd7aR8BYWDfWvuz7DaD/l1g/79imnTrEkk2dvk9f3S/4UCsfCQsp8EmFhjnmqbQzMcmM5J7199Gwsz/y6Qf8Afsf4U06dYnrZ2/8A36X/AAoA+FLe1mP/ACyNKbSdnA8lgB16192ixsx0tYB/2zFL9itf+faH/v2KBnwq9lK/Aic4PamrZTq64hYE9M191ixtB/y6wf8AfsUv2K0/59of+/YoA+GJbS6VtuxtpPFWlspvLCiNgTz3Nfbps7U9baH/AL9il+yW2MfZ4sf7gpWEfDB064IJMbEY64JzUwtGRVQRPtI+b5CK+4fslsOlvF/3wKDZ2p620J/4AKaGfCslvKvCQN17Zp0djdNjcjDjvmvub7Daf8+sH/fsUv2K0/59Yf8Av2KQHw8bKRT/AKpj/wABJqnPFcLwImGf9nFfdn2G0/59YP8Av2KGsbRzlrWBj7xg0WEfCkNpKwyYXJ9KmGnsVP7kn86+5BYWY6WkA/7Zj/Cl+w2n/PrD/wB+xTCx8JC3kLbVhPHvWl9imWHetuc44Jzmvto2Fmf+XSD/AL9j/Cl+xWv/AD6w/wDfsVNgsfDjW8syqrKd+elVG06UTEGJjzX3aLCzBBFpBkdD5Y/wpTY2hJJtYMn/AKZinYLHxFBYoGCLFmQcnrV02NwMeXEUIPUnrX2eLCzViwtIAx6kRj/CnfYrX/n2h/79iiwHxM1qUdxPAc4yCc80kMZY+WsBGTxyelfbJsbQ9bWA/wDbMULYWanK2sAPqIxRYZ8XyQyPKqCM4HfnFMuIxEQhjyT7mvtP7Fa5J+yw89/LFNOnWR62duf+2S/4UrAfHH2SR9jMvynBHJ4qHUVbY0SwsOMgjNfZ/wBhtDj/AEWHj/pmKU2VoetrD/37FOwHw3FY3zxbk349MnNUSssT4nDH0zmvvIWVqowLaED2jFRnTrFutlbn6xL/AIUWA+GzKQgKRZOcdTU9vBd3AZkOwH1NfbY0vTx0sbYf9sV/wp40+yH/AC52/wD36X/CiwHw1OLmFvJkQyA8inpZyyg/uCuPc19wnTrI9bO3/wC/S/4Uv9n2Q/5c7f8A79D/AAosB8QK8sSbPs/TvzVaWeVsxLCcjrgmvuf+zrEf8uVv/wB+l/wpv9l6f/z4Wv8A35X/AAosKx8JmBtpl8sq3fOaUQvIoYHAbgHNfdp02wYFTZWxB6gxL/hTE0rT0UKtjbBR0HlL/hTSGfElrazqoGwOPUmprmzDlSyYA4OM19s/2fZH/lzt/wDv0v8AhTvsFmP+XWD/AL9ikB8VW2nbiRDHu+Xnk0txZT24TdATngDJr7TSws487LSBc9cRgZ/SlNlakYNrCR/1zFFgZ8TzyRBNu/y29Mmq/lByERC/q3PFfbTaVpzElrC1JPcwr/hT49OsYv8AV2duv+7EB/SiwHxTLpbxASmEkDndnirLW88sReKNcDrsGTX2i1jaMMNawkehjFNSws4wQlpAoPULGB/SiwWPiqOwug42W5JYfe2HFW20W7lx5i/ma+zRZ2yjAt4QPQIKX7Jb/wDPvF/3wKLCsfFdzpNy21Ah2rx1qi6XSxtCseCpx1r7hNpbE820J+qCm/YbQkn7LBk9T5YosB8SWyXDL5cmVIHUmllgYNvL5A4PNfbJ0+yPW0tz/wBsh/hUZ0vTyMGxtiP+uK/4UrDR8WwQhomx90n1qK/gjCrFCql2GM5r7YGmWCrtFlbBc5x5S/4VGNI0wMG/s+0yOh8leP0ptAfHSaXdRQoW4Ydt1c/fQz+aQzc44Ga+7fsNp/z6wf8AfsVWbR9MYgnT7XI6ful/wosKx8M6fZTNIc/zNay24FqS8YUg8ZNfai6ZYJnbY2y564iUf0pDpWnt1sLU/WFf8KYWPiHzGMMccRDSZ9a3WhuBagyqB3619gJpOmocrYWoOc58lf8ACpTp9kRg2lvj/rkP8KVgPhy/mYBY1i5b8aBYXBhDAEA88IeB+VfbzaTprYzp9qcesK/4VMbCzK7TaQbfTyxRYZ8SRWBiXzZZskds9KdAk0t3tEvyKM4zX2gdG0xgQdPtiD/0yFOi0jTYsbLC2BHQ+UufzxRYD4/eCaWRcxgL3Oe1EFhM1y20/KB0Jr7FGnWI6WVv/wB+l/woGnWQ/wCXO3/79L/hUuIHxy2nFpSZSq49DTDYxwkkqD77q+yjp9kSSbO3JPcxL/hSHTbA9bK2P/bJf8KOXzA+OoREQxSPpx1posd8vnOowOgzX2MumWCZ22NsueuIlH9Kk+wWY/5dYP8Av2KOXzA+Np7a8ef9yMKf9qmXGnLMwYtlh6Gvsv7BZ/8APpB/37H+FIdOsSSTZ25J6nyl/wAKOQD43eNxFs25CjqT1p0NkgB3gKT0wc19i/2dY/8APlb/APfpf8KP7Osf+fK3/wC/S/4UcoHx62mxZMnp/tVC9mNjMjc47Gvsr7BZgEfZIMHqPLH+FNGnWI6WduP+2S/4U0hHxJa6dLKXeSP5V9TU8tsnOVX5R619rfYLP/n0g/79j/CozpenkkmwtcnqfJX/AAp2Cx8Q2wLjZFbAkerVRmimFwC0RAz0r7tXTLBfu2NsM+kS/wCFIdL09iSbC1JPcwr/AIUWA+HvLlKlVyvHTdSW9tdAbExz719wHSdOPXT7T/vyv+FNj0fTYl2pYWwB/wCmQpgfFJ065ERaX16ZqKGJgwjHUnpmvt46Xp5GDYWpHXHkr/hTU0jTUYMun2isO4hUf0oYHxbPa+UCUHzHrzU9lahCZPJ27h/er7OOl6eetjbf9+V/wpX0ywkUI9lbMo6AxLx+lKwWPjC/gDw/u0DN7NVFLb5FymGXk89a+210rT0GFsbYf9sl/wAKBpOnDpp9qP8Ativ+FFgPiaR1YhcHnjrUslnESjqPm7819nLomlIONNtOmP8AUr/hT/7I0z/oHWn/AH5X/CgD4ulsAxBkIBPTLVC1sFcKc5xxg19tNpWnNjdYWpx6wr/hS/2Xp+QfsFrkf9MV/wAKLDPiSfT3dR5fLDrz0qpHYXJb94OnvX3Qum2KnK2VuD6iJf8ACg6bYnrZW/8A36X/AAosB8Qqs0R2Ou7/AIFTXt59xMceCeuDX24dJ044zYWvH/TFf8KeNMsB0srb/v0v+FOwHxOtrPGcldx4yN1WpGzsWSMAdzmvs3+y7AtuNjbbs5z5S9fyobS9Pc5awtSfUwqf6UrAfFXkKpkdVz+JqApH5ZJUg9+TX24ul6ev3bC1H0hX/Cm/2Rpv/QPtP+/K/wCFFhWPhowxsxO/b7Zq+sKqhVW3FuOpr7V/sjTf+gdaf9+F/wAKeNL0/IP2G2yOh8lf8KLAfEgfYBG44HBGauhIygIHOPU19mnSdOJJOn2pJ6kwr/hQulacv3bC1H0hX/Ciwz4mvXEWwIqZB9agiO+V+AMjnBr7e/sjTf8AoHWn/flf8KBpGmjpp1oP+2K/4UWEfEv2RGV1C/N25NV1tXiRiUO8dB619zf2bYAg/YrbI6ful/wp/wBgs8g/ZIMjp+7H+FFgsfCPkyKGJUqx6ZzTo4bkpueQEHsTX3W2n2Tfes7c49Yl/wAKb/ZlgP8Alxtv+/S/4UwPhmAfeXylcnjr0qN7MsxwuP8AZzX3SdM089bG2P8A2xX/AApRptgDkWVsCPSJf8KAPgsWl0AwSGq8kDEL8pJ74Nffw0+yX7tnbj6RL/hUY0vTx/y4Wo/7Yr/hQM+AljYsVIOatrb7gRjB9ea+8Do+mEgnT7Xg5/1K/wCFO/srT/8Anwtf+/K/4UCPgs2zbyOpFBt9yEkYPQda+9TpennrYWv/AH5X/CmrpOnKMCxtse8QP9KAsfAccLk8A47HNTxwOWAPU196JpGmoAFsLbH/AFyBpTpOnEgmwtuP+mS/4UDsfBrW7iRh3NQNbyDOVPNffH9k6dnP2C2z/wBcl/wqX+zbH/nytv8Av0v+FIVj4DMYAxsOcc9aQRNnJU8V99nS9PP/AC423/fpf8KQ6Vp5x/oVvwe0YFMD4HjRnJGwj8DV0WxxuPavuj+x9NLbvsNvn/rmMflUp0ywPWxtv+/S/wCFAHwZNbStykfHcUwWkxXBjwc196jTLAdLK365/wBUP8KcdNsTnNlb5PU+Uv8AhQFj4Ia1eMAlSD7VG0cucAfzr77OnWJ62Vv/AN+l/wAKZ/ZWn5J+w25J9YhQFj4QDysiqUPB681LNbu5GATX3Uul6egwLK3/ABjBp406xAA+x2/HrGP8KBnwqlnNJtyvHrg19N/B2IxaPcE9GlyOK9SWxs1GFtYAPaMVYjijiGI0VB6KMUASUUUUAFFFFABRRRQAUUUUAFFFFABRRRQAUUUUAVR/x8n/AHatVUA/0lj7VboAKKKKACiiigAooooAKKKKACiiigAooooAKKKKACiiigAooooAKKKKACiiigAooooAKKKKACiiigAooooAKKKKACiiigAooooAKKKKACiiigAooooAKKKKACiiigAooooAD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WH/Hw30qzVMf8AH03+7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j/j5b6VaqqvNy30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V/4+W+lWqqr/AMfLfQV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y/8AHw30FWaqr/x8v9B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rL/x8v8AQVZqqv8Ax8v/ALo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lH+kMfYVZqsv/Hw30F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sv8Ax8P/ALoqzVZf+PhvoKs0AFFFFABRRRQAUUUUAFFFFABRRRQAUUUUAFFFFABRRRQAUUUUAFFFFABRRRQAUUUUAFFFFABRRRQAUUUUAFFFFABRRRQAUUUUAFFFFABRRRQAUUUUAFFFFABRRRQAUUUUAFFFFABRRRQAUUUUAFFfOPxb8Z+LPD2tw2uixsLRoA277L5gZsnPJBrytPir45EjJNdxwsfmCyWajjpxx/nNAH3FRXgnwZ8W+IfFc2oS6rPHJawKqpsiC/OTnqPYV73QBy/jPxBB4Y0G81SfcfKXEYVc5c8KPpkivDvgzdeMPEOqz6zqupXn9mLuKxOP3czMDwo7AZByPQCum+N/i698O6fY2mmypFd3UuWkkjV1EYB7MCOuOcdq5j4U/EHW9U8RrpGu3v2pbmJjbssKJh1G7B2gcbVb8aAPpqiiue8W302meH9Tvbdts8Ns7xtgHa2ODyCDg0CbsjoaK+XfhR4+8S614jg03Vr2O6gnhd8mBEZcLkYKgen61S+Ivxc1CDWJLDw1cIkEAMbzGNZPMf1XORgfrzQF1e3U+r6K86+GkviW70Zb7xLPmefBihMCxsif3mx3PXGBit7xpfXGmeG9UvrSTy7iC3Z432g4IHXByKBnT0V80fCTx54k8Qa6thqs8NxA1sZMiNUYEY54A59unNfS9ABRRXA/EvxMfCfhq41CIr9qZhDbhhkb29vYBj+FAHfUV8k+Dfip4gbxBY22u3EMtlcv5R8uEKVJ4B4GepFfW3WgAopCcAmvhzU/iv4wtNW1OOHUIzGLp1iha3Q7AGICrxnoB1z/ADoA+5KK+IYvjF40smP22OAhsFRPbbPyxivpj4deO7LxtYvJFEbe8gA+0QE5Ck5wQe44oA9Goor5g+JnxB8RaF4qudM066hit44o2UNCrElgCeTQB9P0V4l8OfHN54i8J6reXjxHUrBZD8qbdy7Nytjp1yOPT358y+G/xF8Vaz4s06x1C/E9pdM4aIW0YwArHgqAeMevT1ptWG1Y+uqzNa1O20bTbrUrxytvbxl3IGTgdgPU9K06+YvjZ4u8W+G9Xhj0yV7fS5LcZf7KkiO5JyCzKeenGemOOalsRW+GeoeK/GniWfVptTvbfRYp2l8kN8jc5WIDPTBH1ANfU1fH/wAPPGfjvWNZsrKOQXNjHcILox2caqsZcbiSFAHBPT9a+wKYBRRRQAV5V8WvGg8IaKfs0m3U7rK2vyg7cEbm5BHAPfuRWh8VNfvvDXhS71HTmRLpWREdl3bdzYyAeM/XIrzj4P8AiXVvGNxfW/iE29/HbRq0bvbp8rE89AB0/lQBv/BYeJ7vTrjVvEF9cyxXRBtYZgPukBvMB9DnAHt717bXzX8YvG/iLw5rVppmjypZwNbeb5nlI+/kjHzKQMY6V7H8PtUuta8K6ZqN64e5nizIwUDJDEZwOO1AHY0Vg+Kb99L0HU76JgssFrJJGSMgOFO3j64r4zHxX8cM0Qjv1mkOT5SWaHIPPOFzxx0/HNAH3VRXxppfxv8AEFjdomsafDNEMB0CGKTHqO2fwxX1b4Z12z8SaTb6nZNmKUcoSC0bd1bHQigDeooryf4v+MJ/CWgq9g6LqFzIIoiyhtgwSXweDjGOe5oA9Yor5a+FvxG17VPElrpWtXkVxDcxuEcwrGQ4BYfdAHYj/wCvX1LQAUU2TcEbaMtg4HvXxHqfxP8AHtjqV0k85ghikZCj2S7U545259O/ekJs+3qK8N+CnizWPFFrqB1e6W5aB1COIlQ4IJ52gCvcqYwor4/+I/xF8WaZ4p1Ox03VFtbW1dUSMW8b5+UHqyk5JrmD8TfiO8YRTMGGMuunrk/+OY/SgD7norgPhlquq6z4WtL3WVYXrlwzNF5ZcBjg4wB09BXf0AFFFFABRRXhnxX+Jv8AwiTrpmmxJLqbBXdpB8kSn27k/pmgD3OivgIeO/iJdxSX8d3qDW+cl4rcbFzzx8vSvaPhZ8WLjWr9NJ8QNCs0uEt7hV275OAFYDjJ9gOePSgD6VooooAKKK5fxj4itvC2iXOq3Cl/LG2OMHHmSH7q57e57DNAHUUV8Mah8S/HWv3oi00yxFScQ2cGeCeM5BPFb/gv4ieMLDxDp+ka87+RPOsb/botrAHAyG4P489e9AH2RRRXz/8AGHxvrfhjVdLtdJmijWWJpZBJGGD4OMHIyBx2xQB9AUV8Y/8AC5fFixmU2tqYgceYITt/OvYPhZ8Sv+Erlk03UYki1FQXjMY+WRR29iP5CgD26iivm/4q/FibQL9tH0NFN5Cf9Imljyqkj7qg9TyDnp9aAPpCivgVPiN8QbTZfy3t20L5ZWltVETA+nygY57V9GfCf4mJ4x8zT79Eg1SMFwF4WVc9vcen1NAHt1FFfPPxf8ca74a1mzsdImhijktfOcvEGJJYjv8ASgD6GoriPhzrN34g8Kafqd8UNzMJN5RdoO2RlHH0Art6ACiuc8X6jPpPh7U9Qttvn29u7oWGQCBxXyCPiz41YKI7uGR2GdiWik4/KgD7hor5N8H/ABC8Z6h4g06zv1Jtpp1SQG0C/L35xxX1lQBka/Z3WoaXdWtlevZXUiYjuEHKNnP5dj7Gvkr/AIWT4r8HR6t4f1pZZ9VVgLW5dgxjz1PI+dSMEfjn0Hv3xJ+IFj4Ls9h/fapMm63typwRnG5j0A/HNfJF/wCN/GPiK+iuI3eeeP5o47a0VvL+nyk/nmgD67+F8niO70X+0fEd20st2RJDE0SIY0xwflA69cY4/GvSq+X/AITfEXxFrPiGPQ9YVZVMbAuYwkiFVzlumemOnevqCgAor5O8b/E7xPovi/ULCxktDaWsqqsUsOQRtB5I565716v4D8dP4o8L32oyLDHqFosnmRICAMLlTyeh/wAaBXPWqK+WPhh8SfEPiDxRZ6bqU0L21wsowIgpyqFuMD2r6noGFFeI/FT4oQ+Dz/Z1jCtxqrKGIfOyJT3PqSM8fQ+1fPkvxK8e3GdVS4uEtd+f3cA8kY7dOn4+tAH3jRXzv8K/ivJ4kvY9G1mFI72QHyZoxhZCAThh2OAfy+lfRFABRXh/xT+JjeE7iLTNMtkudRdd8hkB2xqenA6t39APWvAIPH/xI1GX7faPfzQtJuCwWe6Lg/dGFPHbrmgD7vorxT4Q+ONT8WC9ttVihWe1CndGhQnJP3hnGfpivQPHOr3Gg+GtR1S1VGnt4wyCQZGSQOfzoA6uivi6D4yeLkRUntbUMzBQ0kDKf8Ofp2rQb4w+LHmkWDTbWUIACI4XYAkfX8aQH2DRXI+A9YvNe8N2OpX8Kw3UwfeiqVA2uyjg+oANcd8WvF2seE7Wwl0q1jlE8jLIzoWxgcDj8fypgev0V8aj4zeJ2ZAlvaOXOFAiOT+Ga+sPDl5caho1jeXSBJ5oVd1CkYJHoaANqiiigAooooAKKKKACiiigAooooAKKKKACiiigAooooAKKKKACiiigAooooAKKKKACiiigAooooAKKKKACiiigAooooAKKKKACiiigAooooAKKKKACiiigAooooAKKKKACiiigCsv/Hy30qzVRf8Aj6b6VboAKKKKACiiigAooooAKKKKACiiigAooooAKKKKACiiigAooooAKKKKACiiigAooooAKKKKACiiigAooooAKKKKACiiigAooooAKKKKACiiigAooooAKKKKACiiigAooooAKKKKACiiigAooooAxPEWs2egaXc6nfyBIIFzz1Y9lHuTgV8F6rrWu/EPxSfs8bTzznyraFRhYowc/hjqSa9I+PPiK81XXH8NRr5VnYlJJG6mR2QMD9AGxj1Ga5P4Z+K9C8GXl1d6hYXdzf5KRPFtCovfgkcmgD7C8DeGLXwpolvYQIPOKh7mTqZJSBuP07AeldjXmHgT4jaZ4zvLizs7W6glhi80+cFwy5xxgn1Fdh4q1ZND0K/1N9xFvCzAKMkt0H6kUAfGnxo16fWPHD2Vuryx2eLWGLbjMn8WPXJOPwrl5FufCfiuOWBgJNNuEbLsCCDg4OOxBwfrVbwpomq+MtYubXT3j+0z7p5ZZSVVRuGTkAnqwrZ8b+CtW8DQQSai1rcQ3TFQ8DscMBnByB9aAPvq0uIru3iuIJFkilUMjr0YHvXM+Psf8InrOduPskn3s/3fauE+Bmvwap4Vj0/exu9PZkkVzk7WYshHtg7f+A/Su68fru8Ja0Dn/j0kPAz2oA+A7K5nsQlzazGCQxGMuOuGXBwe1eofBXw5Yap4pEt4VkS0i+0JE5+/JkYOO4HX8qwvhXollrvimystRiE9v5LkxsTjITI6GsXxJpGp/DnxYpido2t5POtLkoCHTJwcZPuCKAP0S6VxHxKUP4M1sHP/AB6OeDirXgrxPZeLNGh1KzY5+5NGwwY5ABlT+YP0IrO+KJUeCda3MFH2c8lc85GB/wDX7VUUm0m7LuB81fAQY8XryTmwb+lfadfn98PPFNt4P1qHU7yCaeJrUxbYsZzxzya+mPDPxc0jxBq9tpUOn30UtwSqO4QqDjPOG6cGpC57TXyn+0Pqf2i807SEKHyB9pcMD1OQB9Mfzr6olkSGN5ZG2oilmJ7Ada/PPVry98aeN7xtOUzzX05jt1kcDCAcDJ4AAFAGfrGnX2mW2k3UsRQXcP2mMegDHB/EbT68194+A9dTxH4a0/UlbdI8QWbrxIvDdQO4NfGfir4deIfBmnpql7LbXNsCsbeVIx8vd0yCB6Aceor1X9m/VYxHqekNLlwwmjDN1HQ4H60AfUj/AHW+lfnNpyqfHkDc7hrCk+mPOGP61+jL/db6V+bRuU0/xG+osrOtrqhldFPJVZAePy/WgLn3J8UdCstb8J6mLqNTJbQPcwyY5R0UkfnyPxr5u+BdxND4ut40kYJcWrrKuOGAG4fqB0/rVn4gfGf+3dGl0zRrSa0W4BjuJJipYxkEFVAzjPQn0rb/AGfvDF7Jdt4kvonjgSIxWhJx5hPBbHoBkZ7k+1AH1hXwz8ZlKeP9TYFmLRQHBPT5FGB6dM/jX3NXwx8ZnC/EHUV+UFkt8fLjJ2L19fr+HagaTd/Iw9D1XUPCHiDUdNk+WGeB4LpAQ4KsnysPcZU/mK2fhBDs8eaGM8ATf+iXrtfjr4fljsdK8TWyLtWCO3udowemVYnv6flXD/CNwnj/AETJLA+dyBnrC/YUCPu2vGPj2yr4FugSAWniABPU7gf6V7PXzH+0T4ks1sIfDq7zemRLl/k+UJhhjOeuf8+gBZ/ZqOdD1X/r7H/oAr6Tr5B+AnivTdGe40G6877Xe3gEJVMr0xyc8civr6gAooooA8c+O5x4Fu/+u0X/AKGK8z/Z0LDVNZUOdhiQle2c9a9g+MemTar4I1OKAMZIgs4VV3FgjAkfln8q+ZPg9430rwvql7JqvnRxTwhA6JuwwPQgc0Adn+0OwXXtL7H7G2P++jXuXwlGPAui/wDXE/8AobV8l/FPxhp/i3xNBeadHMYIbYW6s64LtuY5A7D5setfYnw5sJ9L8I6RaXK7Zkgyy+mSWH6GgC744DHwprgUgH+z5+ozx5bZr5K+Bqk+NrPac4tJGYlc8EY69ufp6d6+rfiAVHhHW967h9jkAGcc7eD+B5r4m8B+J7bwfr9tq93BPPD9neIrCwByQPXr/n0oA9z/AGjdBt5NKs9eiiQXcM6wSvkDdGQxGQTzggdieT2FN/Z0vNttqum5J2yLOCOnICn+QryH4ofEV/HLWtpa2b29nA+9UdgWdyMAnHA4J/OvoX4FeF7vQNBmutQg8m5vZBIiMMOseBjPoScnH0oA9xr4p+PesrfeLorO1DP9ghWOQkceYxLHHrwy/jmvsnUruOwsri7ldUjhjZ2ZjgDAzX532VvrHjbxFeC0tzdX97I8x3SBQoB65PYAgfkBQBL4k0nUvC2r6dFdMhkEUV7HJH2BwT3PRlYfhnvX6A6BqUOr6TZ6hBJ5kdxErhsY5xzx9c18EeJfBHiTwpYrf6zaoYXkEQkFwHIJBIHBPHBr6M/Z51sXvh2fSWXD2EpKnJO5HJb8MHP50kDd3tY+gq8d+OwH/CC3n/XaL/0MV2njfxTaeD9HbVbyKWaMSLGscWNzE/XjoCa+Zfiv8U9K8UaCmk6VHcAyTq8zzIFAVeQB15zj8j60wOw/ZxwLXWQDkCVMH8DX0xXzR+zcGksNYuCMKZ0Qfguf6ivpekgPgP4o5HjrWpAQDHcRsCRnB2r2roP+Fu+OSoC28R+XG4Wh5/2vr+nPSuc+KDiLx5rMxTcIrqNyB3AUZr2tfjxoEcaJ/Y+oEKABxH/8VTA9t8Gand6x4e0/UL6NY7qePdIqqVAOSOh+ldPXOeFPEFp4n0e31WyWRIpcjZIMMrA4INdHQAUUUUAFfnb4xuBqXinW5nUgtfMmC2eA5Xr+Ar9Eq+BvixpFz4f8X6m8oQRXr/bIHUcMCxOPruzn8+9AH3RpdvFBpttbxxqsKQqoQDjGK+A/EVsNM8c3y2Z2C21LMfAO358j8jXvejfHLRE0JGvra4XUok2eQi5WQheDu6AE8evtXgHhewu/G/jddqnN3dG5nLH/AFce7c3PsOB746UAfodE26NGPJKg0+kVQqhR0AwKWgEFeR/GzSL3WPCEsdhA08sEqzNGn3ioznA7nnpXrlecfFDxVc+D9Di1O1gjmb7SiMjnAKnJIz2PHWgD448JeL9X8Kz3UumvCk0q7JoJ484IP4HIx+tfQHhP4taL4nvrPT9f0mK3vDJiGZwJIlkzxjIyhPA+veqeoeLfhZ4ptjc61aCC8dAzj7PIJN2OgeMc/Unnivmq2hguvEa2WjJLNBNeKlrvOGI3YBP/ANf8aAP0vr5J/aGb/iotFX/p3Y/+PGvrGBSkUaHqqgH8q+Sv2iSV8Q6QR2tG/wDQjQgKegePdC0z4aXGjz/6TqUoljFp5bYG4nDFsYwODwc5x9Rz3wZsptR8Z6bIkeY7JHkmYg4UbSoH13EV1Xwy+F+j+KfD0Gr311epK8jqY4mULhWI7qT+tfUWhaHpugWi2mmWkcES9So+Zz6sepP1oA2ZG2ozegJr86rK0HiTxyguiAl7qZ3qQWG0vkjr0xxX6LEAjB6Gvzu8daXd+E/G10DFs2XP2u2KqArIXLKQOmBgj6qaAP0Cu7C1udOl0+SFTavEYjHjjbjGBX54+F9+k+M9NFs5EkOopHuP8S7wuCPcZH419Map8bfD6+HjNatcNq0sBAthER5UmMZLHjAPPBJ9q8D+Euh33ibxZaTDPlWk4vLiYjgbWBx9SQBj6+lAH6BV8ifH058VWIIH/IPGD/20avruvjr4/Mx8XWaksR9hGOMYG9vz9c++O1Amj3P4KjHw/wBI/wC23/o569Sr5S+G/wAVNA8OeGtM0a/jvPOiMgkkjjDIu6RmGec9GHQGvf8Awf4t0zxdaTXemGby4ZPLcSptOcA/lzQMqfEzd/wheubcZ+yt1OOO9fDHhrxFf+FrxdS08x/aUhMeJU3Aqcdu3SvuH4puY/BGtFcZMG3kerAf1r5A8AeIrHwprn9oanDJPbtatHsVQxLZBAweKLdSNebyPTfBHxX8Ta1r2n2dzZwPaTzCORo4mGAe+fbrX1jXiPhj4reGNU1K30eysLu2aaTZETCioWJ/2WyM/SvbqVykz4O+Lt/Pe+ONX80r/oqJBEB2XGf5kn8a+tfhtolrofhXTIbdQWlgWaSTGC7ONxz+eK+Yfjtoc2keJ59VEDPZakikPnhZQMFfr8u78a7n4Y/FnR7DQbbS/EFzJbzWg8qObymcNGM7R8oOMDC/lTBJLY+hJPD+lS6zFrb2Uf8AaUSFEuASDggjkA4PBIyRnFbteHeHPitB4m8XwaJpdjmwcOWupW2scIW4TtyMevPavcaBnwF8TJCvjvXgBnM6DHvtFQ+H9d1Hwbr1/YXMIiW4ha3uoiBIPmXKsOx6g/Qmpviac+PNbGOBdRH/AMdWvTfj74fSI2Xiu2iCtMFhugG5Y7flPvwMfgKBHDfBWLHjnStzKpVZyAQDu/dtwPQ8549DX3TXw78HQzePNKZVR12TEkgZUeW3I/HA/E19xUAj8/PiQ5vvG+uMxw7XSwjJzgABf6CvufQtKt9O0O00tEQwRW6xEDo3HJ/Hk/jXxX8YtKk0bxhqc8sci216yzwyAHDEjkZ9d2a9m8N/Gbw9D4XtzqM0/wDalvCI3tliZmlZQAGDY289eSO/HSgZ85a7p48OeM72OxnKrYXgMTIegzkDPbHSv0PtJftFtDNjHmIrY+ozX586JbXHjjxzF50DEXt0Z5xEuRGhOT+AHHP86/QuNFjRUQYVQAB6CgD4r+OelXOm+L59WlglNjfRp+9UZGQgQr9flH51D4V+KmveH7K2sBb2V3Y2sYRV2FX2j3B61694q+J+naV4sv8Aw1r2mJLpcaIPOA3ncyK3zKe3zY454ry34iTfDDUNInm8PyeXqy7REtvBKiNyM7gwC4xnkc/WgD6F8AeI/DfimW61PSoVg1ORE+2RspDj0z2YZyMj0r0wgEYIyK+SP2eopJdf1O6jib7Mtp5ZlxxuLKQPrgH8q+t6APn/APaJVF8LWnKqTergbc5OxuPb6+3vVH9nxleDWj1BliwcexrS/aIUt4Tg+YjF2uQO/BrH/Z0z9n13PP79OfwNAH0oAAMAYFQXQDQSgjPyH+VT1xPjbxho/hO1jOqyuGuQyxRxoWZsdT9Bkd+9AHxz8Piv/CZaUeh+3EHgNzn/AOv/AFr78r89PCGp2mj+KNP1K8LpbxztJIVBLAHOOOvpX39p17BqVnBe2zFoJ0DoSCMg+xoEi7RRRQMKKKKACiiigAooooAKKKKACiiigAooooAKKKKACiiigAooooAKKKKACiiigAooooAKKKKACiiigAooooAKKKKACiiigAooooAKKKKACiiigAooooAKKKKACiiigAooooAqr/x8t9KtVUX/AI+W+lW6ACiiigAooooAKKKKACiiigAooooAKKKKACiiigAooooAKKKKACiiigAooooAKKKKACiiigAooooAKKKKACiiigAooooAKKKKACiiigAooooAKKKKACiiigAooooAKKKKACiiigAooooAKKKKAPlH4hWltceLL6a48EXl8z7M3KXUiiQBQoIUADsB17Z71xn2LSD/AM06uD/3EZv8K+4aKTA+QvDGtf8ACK3UtzpXgeW3mlj8tme7kfK5BxyMdQK19e8eX/iOxk07UfBksts/JXzpIzkfdOQo6HBx3r6mxRgUwPkbwxrn/CKyz3Ok+BZoJJVCOzXUkhIz0AIPerviPxxdeI7NLLV/A0tzbrKJQnmyrggEZyqgg4Jr6sooA+RvCvieXwusn9keA5bd7jHmsZpW3Yzj7wOMZ9a6fU/iDrmo2c1lc+DWlt50KSJ5zjIPbIGRX0lRQB8b+H9Ri8NagNQ0vwDcRXCIy7jdyv1HuCO/8/w0/FHimfxXZrFrHgR7jyvmhYXEiFD34UAn6foa+taKAPkHwt4kPhZ530fwTc25mAD755nBx6AjAroda+Ieravp01heeEDJbXKFJFMrAkflkGvp2jFAHwp9k0XnPw+uRg45v5h/St3w7d6douo2+o2ngO5W5iyYyb2XCn15BHTPBHevs7FGKQHzldfEzWri3lhm8HvJFIhR1WZuQRgjhc15voV3baDqMOpaf4Bkhuoc7GkvZZACRjOCMZwT+dfauKMD0pgfMGtfETVdV06507UPBzSW9zGUdRMw988L/k4+lct4Y1mDwxfG80vwFcR3JAjLm8lf5T1AypHPHPbFfZGB6UmBQB87p8VNecH/AIpGTHPBd/8A4mvKLuHSZJZJ3+HdyryOWbbfzHk+gA4H+NfcFJxQmO58U2E2m6e4eD4ao5Bzi4uXlGcejDGPY16XB8UNahhSOPwcyIq/KqOwAHsNvH0r6LxS0CPnl/irrSLubwo4BGR+9b/4mvPNf1nTvEuoNqt/4AuZbraoctfSAHb0+UKM8Y7V9k4FJgelAHzJefFGe70+Sxu/Bb3FrIgjaIysBt9PuH0HPauC8O61aeHtSi1PT/Ac8dzGjBGa6mfbuBGcFfr+B/GvtjA9BRgegoA+b3+L2sDBXwnMR7s4P5ba4DxR4gsvE+o/2hqPgO8ln2CPd9rlX5RnHCqOeT/nk/Z+B6UuKBq3U+KdAvNG0++ivIfh1ci4t3WWFzfTfIwOQcMuD68+lemH4r60B/yKsnX++/8A8TX0Tj2ox7UCPnQ/FjW923/hE5M5x998fntoHxY1s9fCsg+rP/8AE19GYFGKEB84/wDC2tXPD+E5dp6/M5/TbXjXieHS9Y1CbUIvCOpWrzEvIkUzbWckknGzjPtX3lgelGB6CgD4g8JXGj6Hem9/4Qu/u5kx5X2mUsqH1C7MZ6cnp2r1Nfi5qufm8Lyge7N/8T9K+jMD0owPQUAfMuqfE681XTLywufC0zJcxmI7ZGGARg/w9fSvGDpujFAB4X1RWyMkXTdMf7n49K/QHaPQUYHoKAPjjw5quhaBMk8HgWaadMFZZ52chgeCAUIB9wB0rv1+LmpFjnwzJtzx87Z/9Br6I2j0H5Um1fQflQB8x698R5da0q70u/8ADFyYbldhMczKRznP3PXFcf4I13TPCFzPeWfhS/kupE8sSS3JO1c5IHyY7DnGfzr7N2j0H5Um1fQflQB8oeKviA3ibSpNM1DwpM8LuGBWRgVI7g7ev/16wvBniG38I3NxPpnhi88yaMI7Szs3GfTb6jNfZm1f7o/KjavoPyoA+UvF3jr/AISnSJNM1HwtdNGzrIjRzMpVgev3eeMj8a8w02y0KzuUmuPCupXSLz5UtyyqT74TOPavvzaPQUbV/uj8qAPmfT/ib/ZFnFZaX4NktbaPOI1diOe/3a0v+Ft6jj/kWpc+zN/8TX0PtHoPyo2j0H5UAfDfiG90zXtVvdRvPCt8Zrkg5S4cbTgDIG3rgDrx14rLksPDxMJHhTUh5f3h9rf95z/F8v8ALFffG0eg/KjaPQUAfMei/EeHQ7GPT9I8JTW1pGWKoZ3k5Jz1K56k9zWqPi3qBzjw1N/303/xNfQ2xf7o/Kl2gdh+VAHz5/wtjUR97w1P+G7/AApjfFvURj/imZ/xLf4V9DYHpRgegoA+df8Ahbuonp4Zl/77b/4muY8Q+Pl8RWzWuseCftCAHy3LsHTgjIO3I7dD2/L6xwPQUbR6D8qAPzvXStL34Hh7VtnqZjn8tn9a9e8L+L7Pwpb+VpPgueORlxLPJIzPJ9Tt4Ht0r6y2j0FGB6CgD52Hxd1E/wDMsTf99N/8TUsfxZ1FwD/wjUmOM/O3T2+WvoTA9BRgDsKAPnj/AIW3qIH/ACLUv/fTf/E1h6/8QY/EWnvp+r+Dri5t2YMFWd4ypHcELnNfUeB6CjaPQflQB+fx0rQy2ToOrID2WbOPzWu/8HeIND8IPLcad4Uvpbpzt824ky6DHIB24HXtzX2DtX+6Pyo2L/dH5UAfO/8AwuC8Kkjw5Lnsu9v/AImvOPG3iK08Yz202p+HL1JIEKq0MxHBOcY219n7F/uj8qNqn+EflQB8q+FviCPDGj2+laf4ZvPKiyS80xZnJOSeEHeuiT4vXzH/AJFuUDv8zf8AxNfRG1f7o/Kjav8AdH5UAfOz/F7UFP8AyLMoHu7f/E1y/ijxppniuFodV8ISyMoIiuI5CJIvoduSPbpX1jtH90flRsX+6PyoA/P99K0DCn+ytXwRnO4//E167onxHs/D9lHY6P4Qkt4EPzfvCWf3J25J+tfUe1f7o/KkEaD+BfypWE0mfO6fGG7bH/FOS+5Dk4/8drzXxnrVr4w1GO+v/DmoxvHGIlEcxPy5J7r6k9MV9phFHRR+VLtHoPypjPz9/s3RSedD1b/v9/8AYV6d4M8ar4S0xtP0/wANXhVn813mmJLuQATwnHAFfWe1f7o/Kl2r6D8qAPmLxL8SJNZ0i70q68N3SrcrtZklIKjgg/d614mdO0VAoTRNVJxyTP1/JK/Qgqv90flSbF/ur+VAHwnoLaVo+sWWpQ6HqZNtJ5gVp+CccZ+Tsa9t/wCFuXOP+RenJ74Y4/lXv+xP7q/lS7F/uj8qAPmfVfibFq1o9nqfg57u3Yg7HkOAfX7nB9xXikumaHLPLKuharEjNlYhPuCDHQEpk8+pr9A9q/3R+VGxf7o/KgD4+8F65ofhPy57XwteS3wyDcyyEOARg/w46elegf8AC35eceH5jg8fOef/AB2voHYv90flSbF/uj8qAPhfXbnSNd1u81e70DU/MuXVmiW4+UYAHHyZ5xXpes/EyDWdIudJu/DM0ltPF5ZHmkbfQ/d6ggEe4r6d2L/dH5UeWn9xfyoA+JPBmqaT4a1dNSttC1GSaMMq77ggDIIz93ngnr/SvX/+FuyZ/wCQDKRjtIf/AImvfPLT+4v5Unlp/cX8qAPmbX/iFpuv2v2TV/CEl3AG3KplKlTjqCFyD9CK8Pm03QmmYLoupgHoouOPXj5M/wD6q/Qry0/uL+VHloP4F/KgD5S8LeMdP8K23laX4QlilcASzvMWeT6nb69ulda/xemUjPh6bHr5h/8Aia+gdi/3R+VJ5af3F/KgD4s8caroPi26+3T+Gb+C9IAknt58M4AAGQUI4AxnGf0rirfS9DRAW03VyQef36jd9f3f8sV+hHlp/cX8qPLT+4v5UAfNWifEWy0Cwi0/SvC8sFsgyB5pJYnuTt5Pua1W+L8wYgeH5evGZDnHr92voDy0/uL+VGxP7q/lQB8n+NPGVt4y06OwvdCvlSKYTK0En8QyOcr0IJFR+DPFFj4OivE0rQb90nZWZp3JyVBwBheOtfWoRR0UflRtX+6PyoA8BHxcmBXfoE6A9iWz/wCg1x/jbxNpPjCC2j1XQtUBgO9HtiQeeCORjB+nbrX1dsX+6PypNif3V/KmnZ3A+EU0rwqr7BpmucjOen9M19i+CLuC78PWJtYbiKCKMQoLj7+F+Xn8vp6V1Plp/cX8qeBgcUgCiiigAooooAKKKKACiiigAooooAKKKKACiiigAooooAKKKKACiiigAooooAKKKKACiiigAooooAKKKKACiiigAooooAKKKKACiiigAooooAKKKKACiiigAooooAKKKKACiiigCov/AB8t9Kt1TX/j6b/d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x/x9N9KuVUH/H030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B/x9N9Kt1TX/AI+2+l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guftrfSr9Ul/4+3+g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cb51GRcdFH8q1KqIB9qc45wKt0AFFFFABRRRQAUUUUAFFFFABRRRQAUUUUAFFFFABRRRQAUUUUAFFFFABRRRQAUUUUAFFFFABRRRQAUUUyV/Ljd8Z2gnFAHAeNPH+i+ECkV88ktzIrFYIAGYYH8XpnI61wem/HPw1dOy3NtfWgGMMyBwev905//XXgmk258b/EVV1WUMl7dP5m5tp2IpwoIxzhQor2346eFdIi8MJqVtaR21xZukcZhUKGViBhh3/nQB6l4v8AF8Gg+GT4gtolvoDs8sK+0MGOAc4OKX4feK18Y6KNTFobYiQxtGX3cjHQ4HHNfIthf3H/AArnXtHmbdFa3EE0R/u7nGR+YzVPwtD43i8J32oaNezW+jROzTeVMqsCANxH8Q4x0oA+/wCivknwb8WLzS9H1GPXbpr28jiWSxMqY39thIGT1Bye2a5fRrz4i/ESWZ7DVLiGGJyzNHP5CITzt+Xk+w5ouJM+kviR45HgmCzkNibo3LsuPM2bcAex9a63wvrA1/RLLVBD5P2lNxj3btpyRjPfpXxt8Q4vE1voGnx+LWmkmjv5ViLspLIEXkEdRn1qg1x4/wBL8M2Gqi7vbfRoiq27JMqgDjblQclT05yKAufe9FfN+nfEy8h+G8mqzSpPq0M/2Tc67cseQ2MYJC5P4fn5VDefEfUNEk8UR6xdmxtCQSswTIHU7BwwHuP5UDPuWsjX9R/sjSbzUfL837NE0gTON2B0z2r5p074wahF4KuJriJZNWilW2inbo5YE7iAMZAH4nHvXmFovjnxLoeqa62q3UmnRI6XHm3JAZcDcFTpjB7DHWhiZ9W/Dfxy/jWO6k/s1rVLcgbvM3Bie3Qelen18OeB9WvdF+H/AImvdOuza3Udzb7HABJywBAz7E/lVbStb+JHijSr27tNSvJbOzOZZIpUiYHrgEYY8c+lAz7f1O+h02xub64JENvG0r464Azx714f8L/E/ivxfrN3qNwY49AQsqxFFGG/hCnG4kcZJOOT9K5rwL401rUvCviWPULj7TLaWpaGWQKSAykYPHzevOav/AbxBq+sT6hDf3ZmtoIl8qMIqqhz2wBStqB9Iu21S2M4Ga8S8FfFNfE/iI6IdKa3YCTMhlzyvtj0Br0zxdHqk2g3yaKxXUjH+4IYKdwIPU8dM9a+Y/g94h1e88ZraahcrPujlD7okBVgCeGAz2pgfX9FfE8Xinx7r/ie80nRtTmaQTTFE+RVRFY9yOnQVV8N+MviE2qzeHre4nuL+QvEYrnazRNyS249Mc98e3SgD7irnfFuuweGtDvdYuEaSO2QHYvVmJCqPzIr5u+HvjTxJp3jVvD/AIhnuLozSGFoztby5OoYH+7j0OMHOKxfFPxK1jxH4h/s/TdRh0fTUdot84Uq2Od7kg+nA+lAHr3wg1rxZ4j+1arrM6tpcgK2yCNF+cNzjAyQORyT+le318e+APiDq+n+LodF1HVYdS0+4lFsskagIrMflZcKD1IB7cn61kv408e6p4tv9H0bUZWke6mijiCR7UQMe7DgADrnNAH2xRXxt4A8XeJtF8dJoWu3Vzc+dN9mmill3hGx8rKfTp06g1c8Y/ETxHrfip9C8NXRtYRP9lj2BVaV84LFmGRznpjt3oA+vaK+PNO8XeLPh54kh0nxReS3lrKFZvNm83CMcb1c/NwQRjI6H2r7AikWWNZEOUcBlPqDQB558Q/HVr4LtYGktzc3VwT5cKuF4HUk9h0HSqtp4+WHwpH4l1rTZbK2lcLGkLeczKTgN0GAff8AwrwjxbaDxr8XY9Hnby4EZYTznKIhkYDGMZ+YexNeq/HtVt/BKLGihI7mJVUHGBggAUCV+p1nhP4iaD4pvDZWEky3O0sElj27gOuD0/8A1VY1bx7omk+IINAuXuPtszIq7ISyhn+6MjnuOg718PaZf3+mPYeIreLYsFztjYtncwAJHTpg4/Ou5utbtPEnxK0nVLLzY1nlgZ0cklHAG5QT247Y9qBtWPrH4g+JV8KeHrjUtheXIjhUDq7dM+3U/hXHfCHU/F2t2s+p+IJUNjMP9EUxKjnnqAoHy+meTXE/FL/hK59euIV1WxsdGCoYTetGsbHaM8MCSd2ecelcN4Q+IviHTPFNlZ6xqy3WmvIIHZQrRFTwGUgDgEihuyJel3+B9q0V8q/Ey9+IWg3d9qa6r5GkGfbbhGjztPAAXGaT4beMvEU2qX1zq+oSXOkWNs0l07qoCHGQBgctxwO/NBR9V0V8OXPjfxR4v1K6jXxDFotqNzwq84t1wPuqGHzEn1Jx+grW8M/EPxVfaRrOm/2nvvrW3NxBcFFZ9qEb1Bx82RnBPP8AQB6H2bWRr17cadpV3e2tobuaCMyLAG2l8dQDz2zXzp8M/H2r3WheI7nU9R+13FnbefArIoZTgjk8cZ29vX8b/wAEfEXiXxNqV/capqUlxZwxgFWRQN7HjGAMcA0Adt4A+Jtj4uvptOe1ksrxAWSNzneB97twR6f4V67Xw98Q7KPwf8Tra+013jEs6XZRRnaWb5wPY88e+K9Z+Nmv+JNIn0ptDubmCCWNzJ5UYbLZGM8HtQB9EUVieGpri40PTZ7py9xJaxPIxGCWKgnI9a26ACiiigArm/FHiPTvDFlHe6k8iwySiFSiFjuIJ6fQE/hXSV8+/tHDPhewH/T+v/ot6APe7WeO6t4riIkxyoHQkYyCMiuf8Za/F4Y0K81WVd5iTEaY+9IeFB9BnGT6Vc8MjGg6WPS0i/8AQBXj3xBtvFEms3Dr4s07SNIZUFvDOVy5wM5BHPzZ5+npQB6F8PdR13VtGW/12CGGSdt0CIpVvLxwWB6Z6j2Nd1XzH8P/ABf4k1i61Xw2dWgub0RO9nqWxWVSCOwHIwSec8+1c941uvHXhKS0t5/F/wBqurs4igiiUE84zyOOaAPr2ivlPxb4h8c6bqvhnRbfUf8AiY3NpG8iGNF3Ss7DDk8HGAO3er9xrPjHwJr2j/8ACQ6qdQ0+9+SVVjGFPAIzgcjIPvQB3fxI8a6n4K1TTLp7JZ9BmBjnKY8wSfNwMn0wffB5rd+Gmvav4m0iTVdTt4beGaZvssaA58scck9eeM+1eTeNde1rxN4nu9C0zU7PS9OsPlne9EeHk5H8QJPcADsMmtj4deJdVsfE58JapqdlqUTQ+Zb3FuR8uFz5Y28YwCcdse9Atb+R9CswVSx6AZrxN/jR4WjneFxego5Rm8ngYOM9c17Pcf6iX/cP8q+I/BHjvQvC8Op2uqaIb6aS7eSOQIjYGMYJbkcj9aBn1r4U8XaP4rjnk0m4eQQsFcPGyEZ+o5ryHWvihrHh3VtT0fUNLjlu/OxpzICqujMQpYckjp0561zHww8U6bBL4t8QkW9pIYvNj05DjIGTkfViBgetZ9rqXirxhG3iMeJNI0x4Wb7NayJFuQL6FxkAkHkn9KAPePEviq+8JeErfVtStYrq/ZkSSKImNQzZPfJGAPxPpXdaRejUtNs79UKC5gSYITnbuUHH618leJfF1z4r+Gcv9oFWv7O/ijmkRQFkBDYbjjPB6ccV0+r+MdeisfC/hbwzFt1C6023dpsAkAxjgZGBgAknsPTFAH09XnVv41jl8dXXhJrQqYYQ63G/O9tivjbjgYY857V5LceIfGfw81TT28TX0Op6df4RiGA8kgruP3QcgE+x/lieJU8QS/GK5XwzdIl3c28eJnVWSKIxqGPORjjPHc0AfXVFfOXhvxP4j8N+NE8LeJr4ail1t8m4VACGZeMYAOM8c/WudtPFvxA1vxL4g07QGikSC4dR5gQC3RXZVwW4ycdwc4pJ3Enc+r6K+d/EMHj1TpUUninT9MxaATl5EDPJk5JyOTjaOOOv4x/DrxdrKeI28P6rq9lrEMqNMt7C+fLCg5XIAHbPt6nNMZ9GV59pvjSC+8YX3hlbSRXtU3eeWGGICkjH/Av0ryO117xp8RNXvG8N6hFpOlWTGISHDCQ5OG+6SSQBx0H88r4Ywana/FLVINYuvtV+kLrLPnO/G3B+mMcdqAPrKimS7vLfZ9/B2/WvlC8m8e2sN3dan4202wkjJJtjMhYH0wqnHUAdaAPrKivLvhH4suvF3h1ru9QC6gnaGRxgBzwwIAHHDAfhV34oeJ7nwn4cfUbOJJJ2lWFd/RdwPze+MUAeiUV84eG7X4jalZ2OtQ+J7W5jnKyPb4TAU8lThcA4wMDpntivo8UAFFFFABRRRQAUUUUAFFFFABRRRQAUUUUAFFFFABRRRQAUUUUAFFFFABRRRQAUUUUAFFFFABRRRQAUUUUAFFFFABRRRQAUUUUAFFFFABRRRQAUUUUAFFFFABRRRQAUUUUAFFFFABRRRQAUUUUAFFFFABRRRQAUUUUAFFFFABRRRQAUUUUAFFFFABRRRQAUUUUAFFFFABRRRQAUUUUAFFFFABRRRQAUUUUAFFFFABRRRQAUUUUAFFFFABRRRQAUUUUAFFFFABRRRQBVT/j5fnsKtVVT/j4f6CrVABRRRQAUUUUAFFFFABRRRQAUUUUAFFFFABRRRQAUUUUAFFFFABRRRQAUUUUAFFFFABRRRQAUUUUAFIQGBBGQetLRQB8LeKNAuvhv42t9YazNzpv2o3FvhsBh1K55IILd/TvWv8SfifH4y0aDR9NsJo2lZZLjeAxyvO1cdecHPpX2VdWtvdxGG5gimibqkiBlP4Gs6w0PSdOlM1lplnbyn+OKFVPTHUCgD5I1DwfdeF/hlqdzqMXl3l7cQfuyo3IitwCQTjOScduO9c94T8c2mk+BNZ8P3EUj3FyzeRsXgBgAcn2wTX3NfWdtqFtJa3kEc9vIMPHIoZTzkcH3ANZMnhnQpLZLV9IsTAn3U8hfl+nFFwu0fGHgvwVrniLQdU1C3Lq0KKttEyY+0HIJwT6Acep4q78KvH0XgOS90zVrGXyZZN7Mg+eNwMYKnqK+4Y0WNFRFCooAVVGAB6CsHUvDei6pKJb7S7SeQZ+d4gT+fegVj4/+J3jBvG+h2V8LT7LBDfSxQqxyzLsU5J6dT29K9I8SxsnwTskcISUhIIGMAyZH44/r9a+ho9K0+K3jtksbYQR/cj8oYX6DFWZbS2mtzbS28T25GDEyAqR6Y6UMpnxDonh+61f4V6jJaxyPJaan9p2KPvKsYDH6AEnj0p+l/EVNN+H934Wms3a7PmQxMeFVHJLFuOoJb9PSvt6CCG3jEUESRRjoiKFA/AVkzeH9HnvPt0ul2b3RIYzNCpbI6HOOvv8AT0oEfGNn4O1eP4b3+pyQtHG1xHcLGeGaNdysSDyMEg+456Uzwx47tNK8C6t4dntpGuLgt5Lr935gAc/TGfxr7s2gjbgY9MVj2+haRbSSSQaXZxvJ99kgUFv0oA+HvD6Kfhv4l3bsi6ttuBxnd39sZ/SvWPgpz4E8TD3l/wDRNfSosLNY2jFpAI2ILKIxg/UYqaG3ggjMUUMccZ6qigD8hQB8XfDAKPDXjIMC2bPGc898V037Nwxe6rz/AMslH619TxWVpCsiRWsMayDDqsYAYeh9epos7K0sUMdpaw26HkrFGEH5ClYSRLc8wS/7h/lXxD8FQf8AhY24nORP/Jq+l/inD4pl0eE+FZZFuVm/fLEyh2QgjjPvjoc1558IvhxrHh/WZNZ1vyo5DEwjiWQM29jyWxx0z3PX2pjOK+DY/wCLk6ofa4/9Dq74MXHxp1E/9Nbj/wBBNfU1tpVha3k97b2cEV1cf62ZEAZ/qaih0TS4NQfUorC3S9kzunWMBjnrzQB8iWsBX42FGIyb92490J/rXJ6rpEHhrxdPbeKrKefThI5Bt2I3BjlWBz+OPwr7sj0rT47179LG3W8cYacRAOfx61Jf6fZ6lAbe9tYbiEnJSVAwz689/egD5R8LSfDu58V6RDoei3rXD3O9XmuXVYWX5lIGTu5HQntzmsr4bN5fxbuOM+ZdXa/TiQ/0r6403QtJ0tt1jptpbP8A34oVVj+OM96kttH021u5b2Cwt4rqY7pJUjAZj3OfU5OfWgD4z14D/hcxJIH/ABMoerbey9/6d+lVtUt734d/EhdTvI5Ps5u3njlVBiWJ8hgOozhiD3H5V9pSaHpUmoDUn061a+GP9IaJS+R0OfUYAz1qxqWmWOqQ+Rf2kNzFnO2VA2KAPifxdqb/ABG8bWy6NBKUkSOFAUAIUHLM3sMnk9hX25p9t9jsra13bvJiWPd64AGf0qvpuk6dpSlbCxt7YN97yowpP1I61qU229wPji2v4LD44NPdO0cZvHi3SYGC0RRfwyRj2r1b9oJQ3gz7wGLuMjPfrWX8ZPAF7rd1ba3o0Hm3kYCSxq2GbH3WGeDjofwr07w5Ff63oCWvivR40nACvHKUkWUAcPgE4P15BpAfPvww8Lw+K/h5rWmyBfO+2mS2kbPySiNcH9SPxryjwtHcxeMtKtJl8qe3vVR+PRuR+OP1r9A9PsLPTYBb2NrDbQg52RIFGfXjv71RfQdIk1BdSbTbU3qncJ/KG7Prn196BJJfM+FPFbeZ8Qb0+KjcyQR3ZWYR4DmIfcC9ONu3p2PrWRJPpZ8Tq+kRvHp32mIwrITuA4znOe+a/QPVNC0nVmVtQ062uXXo0kYLD2z1qJfDmiLcpdLpNksyKFVxAoIAGBjjsOKpyu29r9hnxf8AE3xc3jLVJY2kNvp9kWWGMHO9skbyDjk+npivQvCXiLQtb0OTwNpFneWlzd2zhLmTafNkVS53YPAOD7DpX0JdeEfD13M88+jWTyucsxiGSavafoGj6bMZ7LS7O3mJJ8yOFVYZ64OOB7UhJHwR4eXQdP1K4tPGml348tAiLCxUowPJIyMg46jNe6/DGbwbd+JZ7PQdHukV7R1ee5uCQynGV2c/TOa+g9V0HSdYKHUdOtrpk+60sYJH0PWpdM0fTdJUrp9hb2wPXyowpP1I60hnwB4s0VvDfiDVdN8+RI1ciMKpXzEPKjHcYI9q+ufgvoLaJ4TgeaIx3N6xuHBJzg8Lx2+UA/jXoGp6BpGqzx3GoadbXUsY2q00YbAznHParGrSXVtpl0+nW4luo4W8iLgAsBwKAPkn453o1DxvpthbhJHhSOI7GBJdnJ2n0PI49/evXfiV48vvBLaZbWtnb3BmiO4yk8EYHGDXHfDTwLrcviq48S+KLURyBmkRWwC0xP3gFOABz1r6E1XQ9L1gxnUbCC6MWQhlTO3PXH5CgCXQ71tR0mwvnQI9zbxzMq9AWUHA/OtSmRxpEixxoqIgCqqjAAHQAU+gAooooAK+fv2jM/8ACLWLBSQL9ScdhsevoGs/U9NstVtzbX9rFcwEhtkqhhkdDQB43onxa8J22l2VtJeTiWG3jjcC3cjIUA9vavELXUPDur+JNXvPHdxfN5hBssKwAj5Kj5enG3AxjknNfWI8EeFx00Kx/wC/QrU1Lw7o2qTRTX+mWtzJEoVDLGG2qDnHPb2oA+T/AAZrnhbR/Hl/qekxy22iwWDFVbczMRtzgMSTk+v6VoeCPFeiaz4svvFfijUILaaIiOytnjJCr2boeQP1JNfUEnhzRZHd20qzLSRmJv3KjKZzjp61lDwN4WHTQbH/AL9CgDxLxfqlrq3xM8HXVlKstrLDFJHIFxuBlcdxnt0NT/H1ZTqXhwnb5Qm4/vbtwz+GMV9AJoWko9o66dbB7QYtyIhmMe38/rVq806yvnhe7tIJ2hbfGZYw2w+ozQB8b3+keHNG8c61beM7e6W1upDcWs6FuAzE5O05IOT6kbceten/AA7j+HbeJU/4RuG7lv4o3KTSCTYowQT83fGRyO9e3a1oOla5GseqWEF0q/d8xMlfoeopdH0LStEj8vTNPtrVSMExRgFvqep/GgDTuf8AUS/7h/lXyH8LvG3hrw9Z6pa62MTSXzSJ+4Mny4A649Qa+wiMjB6VyEngvwzLI0j6HYlmJZj5Q5JoA+XLnRYfiB4k17UvD+mu2npaMUZ12Bp9nAUZ6kjp+eKxfBo+G7aUI/E0d3barEWWXHmkSYPGAucHHGDjkHpX3HZ2lvZQrBawxwxKMKkagAVyeqeBfDGrXcl5e6NbS3Ehy78qWPqcEZPvQB8z+Kn8Kv4Avz4WguUhGowrM8+75jtbGMnpj+dacernwX4g8K61fwSNplzokMBmCkhfkBOMZyQccehr6cPh3Rjpo0s6ZamxVt4g8sbQ2c5x61euNMsbmyFhPaQy2gQIIXQFQoGAMfSiwrHyf8U/FmneP7nRNC0F2mMlwpaVo2XazfKBggcDJJPtXY+HYBa/GS+tQdwt9PWMNjGf3cZz+te06D4V0Lw80j6VpkFq8n3nUZY+2Tk4rTj0qwj1CTUktIReyLtecL87DAGM/QD8qCrnzj4vV5PjXoS4xhYyMNjIAY+n147/AI1c+DR/4rXxn73Df+jXr3+bR9Nnv4tSlsoHvYhhJ2QFl69D+JqW20yxtLq4u7e0hiuLjBmkRQC/19aRPyXr1PkHxRLo178TNUTxzPcQWMKFLYKjkFeNn3OQMEngHJJ6Ve8Lp4bv/iDbWvhON4rEafLEXlDfPJh8t8xJwQV9PoK+nNa8L6Hrk0c+p6Zb3MseNruvOPT3HtV610TS7SWGe2061ilhj8uORIgGVfQH/PU+tCVgSSPmb4T+K9H8D2+q6N4huWs7pbsn/VPIDgBSPlB9Kn+HerWuufFfVdSsmZraeF2jLLgkYUdPwr37WvCHh/XLuO81LSoLi4j6O2QT/vYPzD65rQsdB0jT7pruz021t52XYXiiCnbxxx9BTGVfGUt5B4b1STTzKLtbZzEYhlg2O3vXxZ4Th8ASeHbm48RXdy2sF32xqJM8j5cY4PTJJP8ASvvgjIwa41fA/hgX8mof2HZtcyMXZmj3Asec7Txn8KAPE/gTqMejeCtd1CZHkjtrlpWVMZIEa8DNdzrXifwv4k8EJqmu2dwNKnuPK2EHejgkBvlPsT/SvTLfQ9KtbW4s4NPtora4JMsSRgK+RjkU1dB0ldO/ssaba/YMk/ZzECmc5zj1z3oA+Qrq30HQvEOjXfgvxBcSLd3KLLbpuzGmQDkkDjk8MM19Lat45stL8UWXhuW1uHuLoLtlXbtBYkDPOe1ami+DPDmhyibTtItoZgSwkILspPoWyR+FbE+j6bcX0WoTWMEl5Fjy5mQFlx0wfxpNXXYDWooopgFFFFABRRRQAUUUUAFFFFABRRRQAUUUUAFFFFABRRRQAUUUUAFFFFABRRRQAUUUUAFFFFABRRRQAUUUUAFFFFABRRRQAUUUUAFFFFABRRRQAUUUUAFFFFABRRRQAUUUUAFFFFABRRRQAUUUUAFFFFABRRRQAUUUUAFFFFABRRRQAUUUUAFFFFABRRRQAUUUUAFFFFABRRRQAUUUUAFFFFABRRRQAUUUUAFFFFABRRRQAUUUUAFFFFABRRRQAUUUUAFFFFAFVB/pEn0FWqqx/wDHw/0FWqACiiigAooooAKKKKACiiigAooooAKKKKACiiigAooooAKKKKACiiigAooooAKKKKACiiigAooooAKKKZIpZGVW2sQQD6GgDyDxb8WtB8OXs1h5dxeXcL7JUiXAU8fxHg9e3cVytj8edDmnSO50y9t4yeZcq4X8BzXzprdhe+FfEkg1OySeWC5aQi4QtHcLnIPP3gev4816b/wmvgPxM0Onax4Yj0qJyP8ATbXapjPH91QcHGO/X8aAPTfGnjbX5vENrofhCEyyMv7yWSD5SxGcAtxgLyTXutosy20K3Dh5wiiRgMBmxycfWvjzxnr2qWXxUtrSy1K4jtIZ7SGGOOQ7PLZEJGOjA7m656034seN9X1nxO/h/Qri5SCCX7N5cJ2NLMGw3PXg8dccZoA9f+IHxOk8I62umLpYuVMSyeZ5u08k9se1M8bfFJvDkmmCHTBOl/apcrvk2ldxPB4r5i8XaJqug6mbLW7xbm7FsrhxKz4Uk/LlgD1zXV/FojzvC4DD/kEwkHn3oA+2bG4F3aQXIXaJY1kx6ZGatV8jfFDxhrCz6X4V0tntg0EAkZX2vI7Bdo3D7oHHQ/pXMalN43+Geo28lzqrzeem4BpzNEw7gq3cev5HrQB9wUV86fFC41vxL4b8P3/h6O7cXAMsy2pIKkqODj0O4V7H4KW8Tw3piagkyXawKsqzffBHHNAHUUUUUAFFFFABRRRQAUUUUAFFFFABRRRQAUUUUAFFFFABRRRQAUUUUAFFFFABRRRQAUUUUAFFFFABRRRQAUUUUAFFFFABRRRQAVx/jbxXZ+D9LXUbyGaZHmWFEiAyWIJ79BhTXYV4D+0Sf+KYsB/0/r/6LegD3e0nS6t4biPPlyorrkc4IyK5vxvrjeHvD95qMYDTooWFSpbdIxwowPc1qeHudF07/r1i/wDQRXhnxIn8UWutzSQeMdM0qwKjyIHcCT7uTldpJ5zz6EfSgD1L4fXmv6hoiXfiGKOK5lbdEiptYR4GCw7EnJx/+odxXy38MvGPiHX7vVfDs2rJcTPC722ohOYmAA4GBkfy561l+NX8beE2sLUeMWvL27kEcVtHEA5B4DEkeuBz60k7gfXFFfLnivxd4hi1LRvCEetQWF/5CLqV8xUKHZQcBiOOPTGSwGagXxdrnhPxLpcF34qtde028fZL5PlnZzjJI+6QWz15xRcV1ex6V8QvFet+EtZ067Sya70KWMxzpGBv835jweo42n04NdB8PNW1zXdNl1PWLaK1jnkJtYE+8sfq38vw968bn1Lx/wCJPGWv6ToOsxWtraS4PmqoWNQcKAdrNk4PT8ateFfiBr+mnXtG11Re3+mwTzRzKBklOzY6r3zjOKYz6arhNc8ZWuj+JNN0CW1mknvwpSRSNq5Yrz37V4T4K1Dx540tri/tPFtvbzxz7BayRIOgBBACnjk9R2PvUfxKvH0Px54Rv9YnEsltZQG7ljXhmV23MAAOCSTjAoA+ta8q+J/i7UPDcFlbaNa/adTvJMIhjZwqDqeO+cD8657wDrniLxrr76+sxsvDtuzwR2nBMx29T75ZTnpxgd64TxhqXjKy1m7RvG2l2amVvLt/MA8tf4QQFJBxjrSFfU+m9BXUV0u1GrPG9/szMY1wu70/Dge+K1q8j+EHivUPFGkXP9ptFLc2k5iNxGNolGMg4AAHXtj6V651pjOB1Lx/4esNYs9GN3595dTLCq24DiNmIA3HPHLfoa7e5uIbWGSeeRY4o1LO7HAUepr5L8baDp3hz4n+G3sInUXdzHNKpkJy7TEEjPTr09q7/wDaG1OWz8L29lHwt5cqsnPVVBbGP94KfwoAfd/GrRBdGDTtP1C/QcGWOPaOp5wecYGen4V6J4n8ZaX4Y0y01HUhOsV0wVEjTcwJXdzzXhHhj4i23hPQtMgn8HXdrZ7VikvMYE0mMs/K85OT19cdK2fjjOviDwlo1/pKS3UM1zvQRxknaUbkjqMHigDqo/jDoEm3bZ6mdw3L/o3Ueo59x+deyQSieGOVQyh1DAMMEZGeR614H4Z+LWmPLZaXq2k3emvsSOOSVdyk8L6Age/NfQAIIBHQ9KAFrz7xp4+0fwdPbQakLhpLhC6iJN2ADjmvQa+XvjkLq38U+HdQgsp7lLUCVhGhOdsgbGQDjpQB6NpnxU0TUbuG1jstUWSaRY1LWpxljgZrS8b/ABC0rwhPBaXEU91eTDcsFuASozgE5PGecdTxWB4R+KelazqCaZf2MulX0rBYFmXKyMTgKDjgntkYNYnhNIdT+LPiS8mjJa1iEcSu24KQUXcM9Pukgdt1AHoPhPx7pPia0upoBNBPaKzz20q/vFUd8DqP61yNv8YtHkaUSaVq0YVsKfIyHHr14rP1uBdK+MGiyWSpF9vt2NwvADnDgn6nap+o716x4v1qDw1oF/qj7QYYz5YA+/IeEH5kfTk0AYng/wAf6P4tu5rTTluBLDH5reamBjIHr7ivQXdY0Z3YKiglmY4AHqa8G+BOky/2beeI79Wa91GZgsr5y0Yxk+nLZ7dq9V8Z6a2seHNTsFnEDTQMBITgAjnk+nGD7ZoA83u/jBpCXEq2enX97bQH99dRJ8iDdjP09M4r03w74i03xFpx1HT5i1urFXLrtKMACQc+xB/Gvkf4e/EGLwfouo6TdaY1yrTPtlhI2sxXGGJ6j5evpXrvwS0hbjwpqUlzIjw6nM4aKN8lE27SCR0Y5PHpigTaXzPT7Hxdouoa2+iWd2txdJEZWaL5oxg4K7hxnn/J4rra+afCGg2Xhz4sXWnWHmC3SxLqHbcRuCkjNfS1AzkfF/izT/CdvBcaisxjmcovlLuOcZ9a6uN1ljWRfusAR9DXzr+0RxZaJxn/AEo8D6V9A6d/x5W3/XJf5CgDjviL4oPhfRTNBG8l/ct5FoipuzIRwce36nFbPhGXWZ9Gt5dfhih1F8l44uijPAPJ5xivEfiXL4rtNcZ4vFem6bZHBtYpnVXxjk42k9Swz6VN8OvFviPxDZ63ojalbTataxb7S+VFKnnHYYbtg4785oA+jKK+QvFXiD4leGbm0s7vxDay3d2QIoIYIS5ycA48voTxWn4q8S/EKw1zRfD9vqMUeoXNrH5gWCMq0hZssSVPQDnHHynFAH1VXj/xI8Y6r4N1HTbpbMXGiSgrcFV+cPzwDnjgjGfQ1yWj6z428N+MtN0XxLqNvfW2oklXRVCg4P3TtUg5xxjHp1qj4k8Wa34j8XXehaRrVro1jp7FZZ5ivzurYJG4ZyG4AHHGc9KV1e3UD1/wDrWqeIrK41S/tktbeWZltINp3BF4yxPU5/lXdSOI0Z2+6oJNfPnw28Wayvie58Ma5qkOrMY/Mt7m32lVwCxBIAzkfXB4r6Df7jZ9DTA8Of42+FFYgC+YA9RDwf1r0bwp4v0XxXBJJpN35jxY8yJ1KumemQe3uMivl/wf4x0nw8mtwah4dfUH+2yP5scCMiL0Ckn7oyua1vhPq+m6dJ4o8T/ube2jjZl0+JiZEXdlQB6ZwuemT2oA6TWvijr2iajqWg3GkJcat52yyaEEIynGMqeTxyP16V6Z4l8XS+DfD9hqGt2xuLmZ1hlS1wAHKlu5/wBnHWvDhrfizxQkviW08SaTpMShmtrKSSNpEVS2QSU9j1657CsXxx4sm8WfDrTLu72G9h1Iwz7RgE7GIOO3ykfiDSQkz7LtZhc28U6ghZUDgHtkZqevmrX/ABV4l1fW7bwn4RlitpILRWnmfAOQqngkcAcDgHO49qNH8VeL/CPiPT9F8XyxXdvqDBYpwVGwk4zuAGcEjIPTPWmNHsGieLrTWPEGqaJDbzpNp/Ekj42tzjjB9a7Wvjy0g8UXnjzxTb+GLuO2maRmmdyB8ocYwSDzk/lmvUPhf4g8QS63q/hvxDcrc3dmgkSUKOOQCMjGR8ykcevPSgD3Oivl/wAIeJ/iL4ue6FhPp8cFvOEeeSEDbnsBznA5/rVrxxceObPVJTL4u0jTLZ2LW0BkVDs4GeU3H8c45oA+lqZI4jRnbooJNfOfw++JF4dI1/8AtycahPpKiVLiBRtlU/KF3AAfe746HvisbT7n4o+KrNtd0/UYrWzl3mG3CqPlGRhQVJPsSc0Ae9eDPFVl4usJr6ximjiinaA+aACSADkYJ4ww/Wuur5//AGdXLeGL5SSQt82MnoNiV9AUAFFFFABRRRQAUUUUAFFFFABRRRQAUUUUAFFFFABRRRQAUUUUAFFFFABRRRQAUUUUAFFFFABRRRQAUUUUAFFFFABRRRQAUUUUAFFFFABRRRQAUUUUAFFFFABRRRQAUUUUAFFFFABRRRQAUUUUAFFFFABRRRQAUUUUAFFFFABRRRQAUUUUAFFFFABRRRQAUUUUAVUI+0v9BVqqq4+0P9BVqgAooooAKKKKACiiigAooooAKKKKACiiigAooooAKKKKACiiigAooooAKKKKACiiigAooooAKKKKACopy6wyNGMuFJUepxUtFAHxtb/FZ4xLp/jDQI9UeKRzHJJGquoJ/usOO/I7Y9K81uUTxb4ka28K6KbQXQUJbCQEKVGWbPAUcdK/QS606xvFK3VlbzqTkiWJWyfxFTQWltbnMNvFGcY+RAOPwoA+FPE1jc6f8RtNsLtlaa3lso2kTO1zhMsM84yT+VS+LoL/AMC/EV9T8hpFF0buIuOJUcnIGPqw9sV90NbQNKJWhjMo6OUGfzomtoJyDNDHIR03oDj86APgLx74tt/F+tnUUtJbdPIWIIzbiSCecgV0XxYG6TwsO39kwnp9a+1f7Psv+fS3/wC/Y/wqWW1t5sebBE+0YG5AcCgD4t+Kem6jo3iHTPED2pktPLt3V1Pyl0VcqT26elUfiF4sb4jazYWuj6dMGRCkSsw3yMeTx0GPr2r7jkhilTZJGjp/dZQRUcVrbxNujgiRvVUANAHz14z1fWfhz4W8N2OnzxrLsdJy8Yb5gA2B2wCx/SvbvCmoTatoOnahcBRNcQLI+wYGSO1bU0EM4AmiSQDpvUHH51IqqihVAVR0AGAKAHUUUUAFFFFABRRRQAUUUUAFFFFABRRRQAUUUUAFFFFABRRRQAUUUUAFFFFABRRRQAUUUUAFFFFABRRRQAUUUUAFFFFABRRRQAV8/wD7Rf8AyLFh/wBf6/8Aot6+gKimhinXZNGki5ztdQR+tAHg2k/GHw1aaZZW8i3nmx26I4EWcMBgjr7V4xo9z4X/AOEh1XU/GdvdSyTSi4tYvLIVgSW+YDGcgrgHjrmvtUaZYDpZW3/fpf8ACorzRtLvnV7vTbO4dRtVpoFcgegyKAPkXwn4p0Ky8c6prmnae1ppcVi3l26YBcgKOB0GSM4/GofCvjPR7nxbfeK/Ewd7kDFnbxwBhHyMHPHKgYGfc9cV9jx6fZRbvLs7dNwwdsSjI9OlJ/ZtiP8Alytv+/S/4UAfIfjldMHjS28U6np0t/4c1WFCpDFP+WYTtggjGcd+xrb0a8+FMep2cthpN2boToYgzSMFbjGQzYIyc9+R6V9US2tvND5MsETxD+BkBX8qpWmjaXZP5lpptnA/96KBUP5gUAeK/DYN/wALC8ZFuf3nUDH8ZxXBaRfW+lfE/wAU3t3C01tGlw0sapuJTIzx3GOvtX1ukMaOzpGis/3mCgE/WoxaWwkeQW8QkcEM2wZbPqe9AHw/4vPgCWwl1Hw5c31rqxnDxW2xlVeckg4woHJGDnOOMVqeKdPu/EfiHwXa6xJIJb3ToEllx8xBkc5P+1gjPua+uYfD+iwTGaLSbFJS27etugOfXOK1ngid1keJGdfusVBI+hoA+VPDes6l4Bk1PwZqcZSWaKSTT7mJvvSMuE2+zEcEngjBx2888Eal4JtIrqfxXZXl5qckrbgVJQDOc4BHOc9a+65rW3neOSaCKR4yGRnQEqR3BPSqDaHpLXJu20uyNyW3GY26byfXdjOaAPDP2emiktNceBdsLXgKL6LjgflX0WTgZqtbWtva7/s8EUPmMXfy0C7m9Tjqas0AfF3xF8Z6TqnjrQ9QtmlNrps0Yndo8Z2TbiVHUjHtXf8Axfnt/F3hG21zQZ2urexuj5hWFhgY5bDAHAOO2OfavbZPCvh+WYzSaLYPIzF2ZoFOSepORzW3bWdta24tre3jigAwI0UBcfSgD5b8UfE7w7rPgiTSTbzyXslskYRogqpIAvzA54AOcY9K6jwp4gsvht4U0bT/ABCsqXF35kyrEm/YpbI3e+GHAzXs8HhzRLe4a5h0ixjnY53rAoIPTjjjqenWtG+0+z1CLyry1huI8Y2yoGA/OhiZ8q/EPxLp/wARpdM0vw3Z3E+prcEiZoguEwf4uoGcH04r2Hxd41Hg5tF0kWxv7+5CRkb9vy/d3d8knt+teg6fo2l6YS1jp1pbMRgtDCqkj3IGTXn194TvdS+Iltr915X9nWNuFgGfmZsN1HszE5+lAz1ZSSoJGDjpXAeLPHuieFb+Cx1QzLJLF5qske5QuSOcc9Qe1egVm6jpdhqa7L6yguB0Hmxhsc570AfL2t6tb/EbxzoK+H7eQrZMJbi4aMKQgkUlueoAAxnu2O9bkmr2fgP4n6vcaqkkNhqUIeOfaWGTtJOACSNwYe2K+hdO0rT9MDCwsba2DnLeTEEz9cCl1DTLDUlC31lb3IXO3zow236Z6UAfPOjainjv4o22r6aG+waXbYMkqD5gQwGB2yXOO/Gaj+J11N4y8X6b4P024byY3zdlQNqt1Y577Vzx6nHWvozT9OstNjMVjaQWyHkiKMLk+px1NPjsLOK5e6jtIEuZPvzLGA7fU9TSsKw6xtIbC0htLdAkMKBEUdgBiuY+IFjdal4U1W0slZ7iSAhEXq2CCQPqARiuxopjPk34c+MPBuleD30jW7YLdJI5nhe1Lm4O4kHpjIGByRjbXS/AhTYaJreqymSDSjMzxq4LEKi5ZuBzgYHA5IPpXuVzoGjXUzT3Gk2M0z/ekkt0Zm+pI5rVWCFYfIESCHbt8sKNuPTHTFIVj5S0vx7oU3xOn1t55INOktfIWaSM/ewBkgZIHFfVttPFdQRXEDh4ZUDow/iUjIP5VkReHdEiJMejaehIwdtqgz+lbaqqKFUBVAwABgAUxnzj+0YdmnaM/XbdE4/4DWzB8Y/DEVikaSXLTJCAB5JxuwP8/gfbPs2p6XYarEIb+zhuY1O5VlQNg+oz0rFHg7w2GDDRLHIx/wAsRjj2oA+RvCGp+Ery91TU/HqzzanNIHRWR9hBHZUxzz34wBitz4W65pmka34s1iytnXTorYyQwZwdu8bV745xX1ddaDpF3cJc3Gl2cs6ABXeFScDp27Y49Kn/ALJ04QT24sLZYZ/9aixKA/1AHNAHyt4L8Y+H7zxJeeKfFd+sN8DssrfyJHWFOeQVUgkDjn1J+nQeKL+31j4oeELzT5TNby2ySRyISu5d8meoyOhyPwr3lfC3h9SSND03k5P+ip/hWrHp1jFLFNHZ26SxJ5cbrEoZF/ug44HJ4oA8S+Iv/JQvCH+//wCzivG59L8O6Z461238aQ3S2807y28sYYABnJDELyQQe2eQa+0LnTrK6uYLqe1ikuLckxSOgLJ9DTb/AEvT9R2/brG2utv3fPhV8fTIoA8J+Ho+HMPiSKLw1HdSah5blJ3MmzGORhiO2e3f6V9BzMqRO7HCqpJPtVCw0nTtOH+hWFtb+8USqT+IFaZAIwelAHyT8NPiB4a0K01a31HzEFxetLGPJLhoyBgH6Y7+tZUGhT+MNV8Va3oNls02WBkhAj2ea5CkhR3J2kn3PvX0/J4N8Nyu0j6LZFmJJPlDqa6aCCG2jEcESRRjoqKFA/AUAfDvg9PhymliLxSLyDVo2cSriXBIY4ACjg4wOe4PNa/jlPDZ8B2j+GIZ4rNtWYOZwdzOIjzk9sY/Xvmvq+98MaFfXRu7rSLOadiCzvCpLH39fxq9PpGm3FotlNYWz2qsGWFolKAjp8uMUXC7R8uQalB4G+I0mo6yJFs72zVopY0LcFFHT6qRx7UeK9asfiP448PWuhCaeCzkDTTGNlG3eCxwcEABepxya+pdR0qw1OAW99ZwXEIxhJEBA+npUel6NpmkqV0+wtrUN97yowpb6kdaAPFfhvx8RPGI9H/9nNQ+DyW+L/ioDAYW3BIzg5ir3qCxtLe4muYbaGOecgyyKgDPjpk9TSxWVrDcSXMVtClxL/rJVjAZ/qepoA8J/Z/LHRNYbkMb4nBGOdg7V4v4dfwkNd1u48dmeS8S6bZGAxR23MGzs9DjuBivt2wsbTTofIsraK3i3FtkSBRk9TgVk3vhnQ7+5N1d6TZzTkgs7wglj7+v40AfIvhezi1iDx0mg2rLbSQK9vCThgocnHJ9Ae9eh+EPin4esvCFrpt5JNHeQWxhKCEkEgEDBGe2K+jLaws7R3e2tIIXkADtHGFLY6ZwOayT4Y0Jrtrw6RZm4Y5LmFck4xQB5D+zoP8AimdQP/T+3/otK+gaq2dna2MXk2ltDbxZzshQIufXAq1QAUUUUAFFFFABRRRQAUUUUAFFFFABRRRQAUUUUAFFFFABRRRQAUUUUAFFFFABRRRQAUUUUAFFFFABRRRQAUUUUAFFFFABRRRQAUUUUAFFFFABRRRQAUUUUAFFFFABRRRQAUUUUAFFFFABRRRQAUUUUAFFFFABRRRQAUUUUAFFFFABRRRQAUUUUAFFFFABRRRQBUjObh/pVuqiH/SX+g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0P8ApT/SrlUk/wCPt/oP5VdoAKKKKACiiigAooooAKKKKACiiigAooooAKKKKACiiigAooooAKKKKACiiigAooooAKKKKACiiigAooooAKKKKACivP2+IXhtNZuNGkv/AC7q33+aZEKou1SzfMeOADWh4W8Y6N4qe5GkTSzLbkB3aFkXnOMbgPSgDs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khzdP8ASrtU0GLl/cVcoAKKKKACiiigAooooAKKKKACiiigAooooAKKKKACiiigAooooAKKKKACiiigAooooAKKKKACiiigAqKeVYYpJWyVRSxx1wBmpaQgEEEZB6g0AfPUnx20GN2U6ZqDYJGV2EH6fNXongrx7pfi+1vru0huLaGyx5rXIUcEE54J4ABr5o+Oukafo/iWyXTbKK2W5t/MmWIbVdi7DOOg6dq9Z+KKRaF8N0t9Kt4bNLryYpfJjC7lIyc46k45PufWgDyj4meJ/Ania+Fzbxakl4DiS7ghXbMBgDKswJ4HBwDjH0Hrvwl8ZeFpIbXwxo9veW8iqxU3KLmZsFmYlSeTg/gMdAK88+AHhbTtQnv9TvbOK5+z7Y4hKNwViDk7eh49RXqXi3wdpHhyK/8AFmi232O+trWYmODiNmZdobb0XHX5cZ9M0x6FnxR8XPDnh6+exbz72aM4c2mxlU+mdwGR0I7VmaR8bvC9/cpBPHe2W9goknRdgz3JDHA968J+DugWfiHxXF/acccyQRPcyRSjcszZwAQeuC2cd8V1n7QXhvSNJOn3+n2UVrPcuyyiEbVbAGDtHAPuOtIR9eo6yIrowZGGVZTkEeop1fKD6x4lufhZoVzozXazW87QSta5LeWu5UzjnH3R+Ar3j4cS6pP4T02XWTMb9lcyGcYcje23P/AdtAHb0UUUAFFFFABRRRQAUUUUAFFFFABRRRQAUUUUAFFFFABRRRQAUUUUAFFFFABRRRQAUUUUAFIc4OOvalrjPHfiu18IaLJqM4EkpOyCLOPMfBIH045NAFLxb490bwk9vDqcjtcTKW8qBd5Uep6YH863b/xJpenaJHrl5ceRZSRJIrOPmO4ZUADqfYV8SeIpF1jRrnxJqmqWk+r3Vyix2sco3xRgHPyg8D7uBg4x1yTXX/EzV49Q8NeDLS3f7VbfZ4/OigIZt6IoZeOQRk8Uk738hJnsVj8ZfD17eQ2sdpqQM0giSQxLsLHHH3s9x2rf8cfEfSvBt/b2N/bXksk8XmhoVUqq5I5yQex7V5tpPxYtdNNrYar4Wm06DcqQt0CqMDcQwHQdTk1T+KF49h8RdH1GHTZNSjgtFleKGItuXc4z0Oeo5/DtVWvfyFfbTf8AA9G8O/FfQNf1S30y0ivBPOdqFowFzjPJz9fyqz4q+KHh/wANak+m3JuJ7mML5ggQEIT2JJHOOT/jxVbwT8QNH8TahJpsGnzadqKozBJo1HT6d8HOPrXB/Aizjm1bxDqU37y683YHYdMsST9SaRR7P4R8Y6R4tSdtMkk3QECSOVNrAHofp1/KpfF3izS/CVol1qUjfO21IogGdjz0GRxx16V4NYeILLwj8QvF1xNDttUt9/lwqBl90eAB7ljz7815/rl5a+MbDWvEutapbx3iARaZpwnG5RnrtznoD9SSfSgD6x/4TXRh4Yj8TvLJHYOPlDqBIW3FSoGeTkHoe1cLZfGjw1cTpHNb6jbRSNtWeWFfLPOCchicD6V5Rf2aa38HtMkt9Xt1bSnc3ETtt3Es2E/3sEYz1rK1X4jwa54Ls/C39l7LzEMKTuwEYCEAMCehOME+5+lAH0v4y+IGj+EhaG9WeYXcbSQm3UMGAx0OQOcisbw58WfDmu6hb6fGbi3nuGCR+egALHouQTyen1rpNLtbLTvCljcT29vfHT7HerxoHJ2pk7Cc9cV80ah4isviH410G2+xpo0UMgG+bl5G3ZC8ADkgAZ7n8KAPsuaWOCJ5pXCRxqWdieAAMk1x/hfxpo/ii6vLbS5JXa0xvdkwrAkgFT3HHtXjHxK8TL4j8Qp4Pj1WDTNLRwL67mJTcwPKZOAR09ie+BWN8Em06w8a69DBfQpbYa3tVaUHz/3nylT0bhfc80k7iTufWtFFFM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P/j5ertU4/wDj5k+lXKACiiigAooooAKKKKACiiigAooooAKKKKACiiigAooooAKKKKACiiigAooooAKKKKACiiigAooooAKiuJVghkmYErGpYgdcAZqWggEEEZBoA/Pr4m+M7bxlrtte29vJBDbxLEocglsMTn9a911O+i+KvgW8s9Fhnju9OaFhHMFHmMB0GCeo3Y98V7udC0ckk6VYknqfs6f4VdtLG0sgwtLWCAN94RRhc/XFAle2p8M/DbxxN8Pr6/tdTs53hmwZYgAJFkHQ8+xr1ux8dTfErVbrw7bWZttJubR1d5V3Or4JVsjgcgete96x4f0jWl26lp1vc46GRAWHbg9e9WdL0rT9Ig8jT7OC1iznbEgXNAz4O0DUtS+G3iyGbVNNlVoA0UkZOPMQjGVPRh0IPStz4geOJviJqGnWGmaZL5cbHyoWwXeRuO3GOK+pfiVq2kaJoq3es6S2pWzSrHsWNW2k5IJJ6DjGfUgd64a1+IPgDQtIg1HSLRBNdMVWztoUFwrdCHGflHA789s0Dtpcpaxcar8K/AWkw2Xly3JuCLgyLuVSwZiBg9jgV674G1mXxB4b0/VZxGJbhCXEf3QQxU/yrZiEGr6fC91ZgxTIshguEDYyMgEHjNXbeCG2iWG3iSKJfupGoVR34AoETUUUUAFFFFABRRRQAUUUUAFFFFABRRRQAUUUUAFFFFABRRRQAUUUUAFFFFABRRRQAUUUUAFc14k8L6N4nihh1iyFykLFo/3joVJGOqkGulooA+UfjH4D8M+HPDsd3pWni1uWuFjDmeR8ggkjDMR2qj4l0z/hENH8FeIdOst9rbpHNdfMxzK6oxY5PAbB74Bx619Z3dpbXkflXVvFPHnOyVAwz64NOkt4JYDbyQxvAV2mJlBUr6Y6YoYnc+SPil430zxxaaZpGgQXNzdtcCTBi24+Ujb9ec+gx1r1m6+IWj+Dp7Pw/rMN1FcW9nEDOkYeMnaAQMHPbrj1r0PSPDOiaLI0unaXa20jdXSMbu/fqOpqzquhaTq5B1HTbS6ZRtVpolZlGc4BIyKASsfN2k3q+Pviba6zotvNDZ2cA8+aVdu7hgehPJ3KMeg9s1U8F+Ibf4beItd0rxCk8STS74pVi3Bxk4bjnBGMY984r6k0zTLHSofIsLSG2iznbEgXNUtZ8P6RrbRNqenwXTRfcMi5K8g4z6cUDPnjwFplh498U+JNavdOkfS51EcayEgFsrzkYOcJ29a2viP8NfCmleFNRv8AT9Na2urdFdJFuJG/iAwQzEY5r6AsrO2sIEt7SCOCFBhUjUKB+VS3EENzE0M8SSxOMMkihlP1BoA+JtW8PiP4U6RqOmxTSJJdPNesCSAcsgJHYDbjp3rrfG3inwZrfgW0traCOTVEijitoFiPm27cZGcDjgjrzkHBr6qitoIoBbRwRpAAVESoAuD2x0xWJY+F9C0+5+12ekWcE4zh44QCPp6fhQB5No/jnTvA+i6DouuxXaTyWCzl1TcEVmIVSM5yADkY4xivPPHGvWHj/wAS6Hb+G7Waa5ikzJOY9mRkH64XBJJr6l1jQdK1pUXUtPguthBUyJkjHv1x7U7SdE0vRlddNsLe1DnLeVGFz9TQB55qfwn8NarqdxqV4l081w5kkQTYXJ69Bn9a8a+FPhvTpPiJrME1mzRabJJJaAs2I2WYBD15OOmT7819gVXjtbeKWSaOCJJZPvuqAM31PegCx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Pm6ertUY/+Pp6vUAFFFFABRRRQAUUUUAFFFFABRRRQAUUUUAFFFFABRRRQAUUUUAFFFFABRRRQAUUUUAFFFFABRRRQAUUUUAfP2tfG3TNK1O709tJvJJLW4eB2DqAdrFSR+VMsfjv4cnm2XFlf20eP9Yyqwzn0Bz6/lXj+h2UNz8WjFcQxSxNqc5aNlDqeWPIOe/P1r0D49+DtKttOg1uygjtbgSrDIsSBVkBBwcDgEY60AezeNvHGm+EtKttSnjluo7mQJELfB3cE5yTjGB/L8PPtP+N+h3l3BajTNRRppFjU4QjJIAz83TmuN8A3f9pfCvxFpl1bK408SeWZSCoJBbj0Ktkj3IrnvgdZ2t14rzc20U8a2bGISKGCPlfmAPfGR+NNAmt9z6L+I/ivQfD2mNb6xGLz7UNn2JCC7qerEE8AY6+uMV8ceGdc8KaLr0WpNpOoXMEMheOKaVGA64ONvJHBHPatfx99o8TfEe4hmkVcXaWsYHRUBAH9T9Sa+xl8FeGxpY0s6PatbCPYcoN5Hrv+9nvnOaQGl4Z16y8SaVDqmnmT7PLkASLtZSDggj29sit+vBPHnhzWNA8L6ZpXgr7ePLuyZDDJ85ByfmPHGfw9a9R8ELqaeHNPXWTKdREZE/mnLZ3HqfpigDqqKKKACiiigAooooAKKKKACiiigAooooAKKKKACiiigAooooAKKKKACiiigAooooAKKKKACo5pY4I3llcJGgyzMcACpK8U+POoyWXhH7PHkfbLhImI9Blsf+O0AUdV+MunLcvbaHpd5qxj+9JGpVeuOOCce+KS3+NugvYG5lsb9ZUIDwpGGxnvuyBj6kH2rt/hdpVnpnhPTvs8Kq88QllfHLs3Uk/kPoBXXx6Vp8V3PepZwrczgCaUIMuBjr69BQB4cnx00R1ZxpGp7VxuIVCBn1+avX/CPiK18U6THqdpFNFE7FNsygEEdehII96+ffHd3N8QPFMHhLRFRbS1cvdTqOAVOGJIHQZwPUkV0vj/AMSWngPSbPwjoK+TcTRbBKXIMCMSC+4fxk5PbHX0ppXE7nbXvxK0C18SReHQbie7kmSAywqrRLIxxtJ3ZyCQDgHB47Gtrxl4z0fwfbxzanK++UkRQxLukfHXAJAx7k9xXyCuneH9A8XeGmi11LyJZIp7y6jOUSQPnr6ZAz7c11PxJ1Wa8+J9kqWH9qQ24g+y20Uo2zgjf1wRjcxzx0HpSGe1+DviOPE2sDTv7DvbNHjMkU0vQgeoxwODyCeayPEHxm0XQ9XvNLn06/kktZDEzoEwxHXGW6Va8KfEWW715PD2t6DLpOoOMQgHcpGMgdBxwcEZFeTzanqvhTx54h1BfDd1qEM8jrkwttC7g24HaQeBQB7p4H+Ium+MJrqO1tLu2W2j8x5LgKExnnkE8964y++NenJezx2Gk3d7ZW7ASXSHAxnqBjpwcZxmkv8Ax9p3iTwHr02lo1neQ24EsJIDAMQpIx1GD1961/g9ptpF8OYmMEbm7895w65EhDsoz7YUUCvqeneG9dsfEemRanp7u1vISBvXaQQcEEVyfjb4iaP4Pure1vkuJZpl3bYADsXOMtkivBfBPjdPBvg7UlSF5rl9QeO1DHKg7FyW9AOvHUnt1rgPFNtaPocOrXWsW+oeIL+6MtysUoYxRlTgEDgHPpwOAOBQN6W8z7G8W+OtG8LWEN3fSuz3CboLeMZkfjPTsPf3rkNN+LFk1/FZ6zpV5pJuAGt3mXIcEgDOBkdT7DFec/GNI1j8NeKba7tp4Y440SBnz5hU7iQO47GsbxN4sj+ImoaBozaeumTidfMmnfGMj7qnGcHnHvigD3Lxv8SrLwrqA0sadd3l+yK6RxgBWBJ78nse3p+F/wAFfEHTfFNxLY+RPY6jEMtbXIALeu31x+B9q1PFupWfhXSn1ttMN3NbhYw0aDeFJxy+OBjPt+deIeANUi8YfEO78SXYSyeztz5Nr1YjbtJJ4zgMe3celAH0V4g1uw8PadNqOozCK3iH4seyqO5PpWP4L8X6d4xsprzT0njWKTy3SdQGBxnsSO/rXztq2t6X8QvEpn1TVItP8PaeMRwTSENcHn5goIIJ9euMDrmu0/Z7mtxpur28cqbxd71j3fNs2gA464460AfQ9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M5un+lXaz4mzdyD2rQoAKKKKACiiigAooooAKKKKACiiigAooooAKKKKACiiigAooooAKKKKACiiigAooooAKKKKACiiigAooooA+BH1d/DnxE1DUktJbkW2oyuyAbcgs3fnHXg1qeOvGOufEW7tNLstNlgt926K2U7jI2ByzcA47dBzX3C8ETgh4kYN1yoOaIoIogBHEiAdNqgYoA+crjTE+Gfw0uYL6AXd1qDlJ1RyArOMAZ9gO3f1rx74V6/8A8I94ihuDZyXa3CC2yCV8ssw5J9u9fdtxbw3KBJ4Y5UBDBZFDDPrzTIbO1gz5NtDHk7jsjAyfXilYD42+M3hbUdC8Ry+I7OKT7FPKswnUhvKm9D3HIyO3IGe1dNB8dpW0rym0gtquAquHHlsf72MZz7etfVborja6hh6EZrNTR9MSQSJp1osgOdwgUHP1xVXA8B1Lxt4n8P8Aw/0jVriMNf3NwyubmPJMZ3FSQMY7fpXtPgrVp9c8OafqVyqLPcRlnCDAyCR/SumaNGUKyKVHQEU4AKAAAAOgFSkJKwtFFFMYUUUUAFFFFABRRRQAUUUUAFFFFABRRRQAUUUUAFFFFABRRRQAUUUUAFFFFABRRRQAV5z8VPDtx4l8LXNnaZNzGyzRIMfOV/h59QT+NejUUAfM/gz4qafoWkQ6Pr1rcW13ZL5QCRk5UDjIJ4P6fQVm+LPjQbvT7y30jTpollTykupeoJzuwBwOOnP4V9N3Wm2N4we5sredh0MsSsR+Yon02xuI1imsraSNfuo8SkD6AigD5F+Fvjfwx4Q0+Z7pbyXUrpt08gjBAAJwoOeR3+pr2NNJ8GfFVBrPkTySQE27Eu0TcfMMgHB+91/w49L/ALA0b/oEWH/gMn+FadtbQWkfl20EcMec7Y0CjP0FAHxj4/8AA2jaL4z0PS7NJls70xeajSZ+9JtOD1HH+RXZeJni+G/j+y1c2bHR57byIxFzsCqFI57jg9eh69q+m5bS3mljmlt4nlj+47ICy/Q9qW5toLuIxXMMc0Z5KSIGB/A0EuKdr9Nj5eu9Ri+I/j/RLnRYLlrXThG9xLIgUIA+/wBfXjHcg445r0K4+L/h20urq0vYL63mt3ZGV4QdxBxxgnr2zivXbWztbNStrbQwKTkiJAoJ/CoLnS9PupDLcWFrNIeC8kKsT+JFBR8t+DtAuPGMfjPV7SIW1vqW+K2jYgEvuD89vTPuTzxVrwR8RrHwx4Wm0HU7eeLUbEyokYXO8szNyegwTj6V9UIixoERVVQMBVGAKoTaVp08pmlsLWSUnJd4VLE/XFC0VuiEklsfPvw2+HVpq3hVW8RWMqtLcme3XzGRvLKKASAe/PX29a4/4y+A9E8MaZY3WlxyxySzmN90hYEbSe/0r7DAAAAGAOgFQXVrb3cflXMEU0ec7ZEDDP0NAz5B8Y+H7fwTrfhfU0tppdEiWMuHbeBJvLuAD0JBBxjnH5SfE/xRpHjefSrfw5BNNqcc2fP8gqQvQDPXrg+gr68lghmiMUsUbxEY2MoIx06Vnaboul6WMWGn21seeYogpP49aAPNtT+JWjeG75dB1s3b3cEEfn3IgBjdigORznnPpivLtKZfiF8R4tY0m3e30+zQGd5VCmQcg9O53Y9cc19Q3WmWF44kurK2ncDAaWJWOPqRVi1tbe0j8q2gihjznbGgUZ+goA8W1X4SeD7TT7u5FpcgwwvICLhieFJ9fauU/Z10u0eDUtXKMbsS+QrM2cIQG/PPevpwgEEEZBqvbWtvaIY7aCKFCclY0Cgn1wKBWLFFFF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PiXF3Ia0Kox/8fT1e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+Jv9LkXa3A64rQqlGSbmTI7Vd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MX/H1JV6qUP/HxJV2gAooooAKKKKACiiigAooooAKKKKACiiigAooooAKKKKACiiigAooooAKKKKACiiigAooooAKKKKACiiigDwLVvjVpemajeWD6VeO9rO8LMrrglWIJH5VNo3xq0DULyO2ntbuzRyF86XaUUn+9g5A96+drLV7PR/iLdX9/GXtYdRnaRQu4kbn7d+cVF4s1fSvEGul/DmjGzWT5Si9ZnLE7go4Xr0FAH6CAggEdDS18d/Fu/wDEOjXvh7TIdVu0nXT4w4hmZQ8m4g5wfm6AZPWtZfD3xHtU1C91TWJY4vszku9+AiH1AzhfqMUAdH4v8ZeKNS8WReHfCay2yxSeVPctbq4Zs/McsCAq/mT+FfQNilxFaQR3UyzXCoBJKq7Q7Y5OO1fBuryaxo9nFdx+OFu5mbabe2vJJCMg8nPFd1p/iPX/ABF8NtWZr65+16TNGwnjmZZJIjkMHYH5sAk89cDqRQB9hUV8b6R49v0+GmoQrqNwdThuUiWZpSZEjc5GCeQMKwz29uKzrS71+x+H11r763qBe6vI4If9KfKqu7cc5yMnjjsKAPtmuX8Z603h/QL3Uo4ZJpYkxGiLn5iQAT7AnJ+lfGlkvjnVNAn1yDVL9tPtC29/txDcYJ43ZOM12umeL9c1D4aa802oSmaylhSO4LHzWR3AILde/Xr2pMT8j174Xz+MNUiOq+IL5fscykwW3kRqTz1yoBH0NenaxqVto+n3Oo3jFbe3Qu5AycDsPc9K8U/Z+1C91DRL9r27nuDHcBEMrlio2g4BP1rR+PNhf3nhLzrOYpFbTCS5QNt3oQV/HBI4/wAKG7A3Y4iy+NWpX2rQwwaDGbOSVVxuYyBCeuRxnqelfUSnIB9RXxP8LodTjS78VwXCQ6fpQczweY2bhhGcLgDBHPf1p+gz+NviRql09trUtqI1DNtnaKJOMABV55+h96Yz7Wor5M+FnjDW4tZ1Dw9q97JcMI5trTyl3WSMHIVifZj+Feb+FtQ8ba7qFzpuka1etPIjMwe6K/Kp5wSflPPbFAH33RXyF8SJfFHh3wn4fhvNUvE1AzXHmvHdMWZcjaGYH5uvviuO1+58faFb2Gq6lq97HHeBXg23hIOFBGUBx0xnI575oA+7qK+FPEGseOP7Ps/El3qd1DZ3r7YBDdFVyM/wA4H3TXsviy/1jxF4C0PUYNWi0qSeQfapmuDCpGGXkjkgnnaPy4oA+hqK+DL3Vtc8PahCbDxg+olVEpMNzI8ZwT8rBuD9PevffHl74g13wHpF7okd2L26eN50s2IbYUbdyOcZxQJux7tRXnXwrj1WLwrbJrIuxeB3yLssXC5+X73OMYr0Wgppp2e4UUUUCCiiigAooooAKKKKACiiigAoorP1a9i03T7q+mYLHbxNIxPoBmgDzu8+JmkWfi1fDM0UwlMixG4yBGrMMgHPPUgfjWt8R/FM3hHQ/wC0oLaO4kMyxhJGIHOeePpXyQunT6zoWueLzMq6hDqEci7WAZRyTjp/eB7n5fbn174paqNZ+FulajvLtLJF5hP98Ahv/HgaAPoXRr06jpdjfMgRrm3jmKg5CllBx+taVfJ8eua144i0jwx4bkmtbO0tolvLxcqMhR/EMHA/u8ZPsM1teIL/AFzxN4hTwNo+pvBDp8C/a74s2+VlUbmYjnqQMZ5bqaAPoLW9Sj0fTLvUZkd47aIyMqYyQOwzWN4M8T2vi3SzqNrBNCiytEUlAzkYPGOo5H615M2j+MvCWia+91rov7P7A7RSSOzPHJkDjdkj5N3fGcVxkPjrXIPBeg6XY3MkmralK8K3MhBKJvZAuTyGyVwT0FDaT/IbtfQ+uaO9fJ2rweNvhultrc+t/wBowSyBJ7eWVmUEjpg/jyuMYFdH4e8TX8Pj+1S51aSXTNcthcwQyMWWLcDsRR0BBBXIxnvzQFj6OryH4neJ9Y0ufTdG8PR51O/bIkMYYIudvfgckcngAVzV/ql5rnxZtNOsdRmSz01N06I5CkgZZcDGckqpz7+leb67Z3FrcXd7P8TEadGcpFDPJIcfeCDDYHpjoKBH13pMd3Fp9tHfzie8WNRNIFChnxycDitCvM/hN4ivvEvhpLvUCjXEcrQl1GC4AHJ9+e1RfF7xBe+HfDD3Gnv5dxNKsAkCklAQSSPQ8dT/ADxQB6jRXzF4P8P+J59Ps9a0nxk17KzI01qZmdApIyrbj1HzZBA9qZq914v1H4kapoWl6+1sPL3AFj5ccZjBACkHDfMORzk5z6AH1BRXzDpfibWvh54hOieJtQOpWs0BnWd5WLLw2MM+OpUjHriszSrfxv8AEuKfWYtbGnWsbNHBBDKyAkc4wv4csc/hQB9K+JdV/sTRb3U/LWQ20RcIzbQx7DNZ3gjxEvinQoNWFubcyFlaPdu2kEjg968SsvEer6t4K8XaPriq2oaSgieVudw5HPqwKE7u+Qfrw2jeOLnRPB2laBpk8dteXckry3chwIYy7LxxweM57YpXFc+068q+JGreJPDz2Wr6Ui3OmRELe2u0bmywwQcEjPTI6HHBrxBvE194MvLO5tvGkevJOwF3bnc6xjIJwST6HBGPpzXUat4g1n4ka7caF4a1FbTTLdBK1yAyF8YH3hzjceBxnGe1MZ6h4A1zW/Ek19qd5AtppZby7W3YfvARjJJwOP6k+lemV84PYeM/BvhnXxe6v9otYrdXtZ1ky6SF1zgn5gME9ePTvXIafaePdX8Lf8JQvieRbe3R5ki81gzLGSCTgYPRuDnOOaTaXzA+vqK+Z9S+KGrL4L0q5tkgGtahK8IYLnAU43hTxk5XrxnPHaqGoWPxC8B2n/CQTa4NRgVl+1WryPKApPowwB2JXGPcUwPqeq93cR2lvNcykiKFGkcgZwAMmvkzWviBqHjDV9L0m21AaDZXMY82cvjBKnOSCOOMAZHJHIrs30Dxhp2ga6kvilb7TWsnlhuSxkkO3krkk4DLuHBOOMUAezeGPENj4m0/+0NP8zyN5j/eLtOR7fjXRV8rfBfw/wCIZbK31K011rXTBd5ksyhIkVSu7GeBnBGe1fV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Yv+PmSr1Uov+PiSrtABRRRQAUUUUAFFFFABRRRQAUUUUAFFFFABRRRQAUUUUAFFFFABRRRQAUUUUAFFFFABRRRQAUUUUAFFFFAHwjpmg2+ufE640u9V2t5tQuDIqnaSo3t1/CvrnQfA3hrw/crdaZpaQXC52yGR3YZGDgsTjjP511otbdZjOIIhMesgQbvzqxQK2p8l/HVd3jbQjn/lhH/6Nau/+P8Ab30/gxGtRm3iuEe5ABzswQPw3EZ/Cva5rO2nkWSa2hkkT7rOgJH0Jqw6LIhR1DKRgqwyDQM/NrS59BTQr2C40u6n1dsmG5WUiOIZHJUHnv1z1r3v9n9XvLLxBp8i/uriNcsRzyGX+tfSFn4f0exMhtdLs4TIfn2QqM+3Tp7VqQW0FsCIII4geuxAufyoA/Om+0q80zWLvQfJMt0LgwhUPDnPykD0Ocj619HfF7SU0X4Z6fpqEkW80Skk5JOGJ/UmvoZrO1ab7Q1tCZsg+YYxuyPfrUlxBDcxmOeKOWM9VdQw/I0AfMngFWT4PayxBAbzyMjqMAV5p4YiZvhn4tCgk+dbHgdhIua+5kt4Y4jCkUaxEEbAoC4PXio47O1jjaKO2hWNvvIqAA/UUAeB/s7ADQ9SwSf9KGcj/YFeifFcZ8D6z/1xH/oa13cFvDbqVghjiUnJCKFz+VSSIkqMkiq6MMFWGQaAR8rfBbTTqvgrxNpsbHzLglVbtuMfA59xz9a4TwB4xl+Hd3f22p6Tc+ZNGMo3yuHB4OD/AAkE19v29tBbKVggjiUnJEaBQT+FVNQ0nTtS2/brC2uSpBBmiVsfmKAPjf4VaNe674kv/EM0ckUCR3E5k8s7Hdwy7Qen8RP4Vc+AUbHxhcthiBbyE8dBuHP6ivsuOKOKMRRxqkYGAqjAH4VDb2dtbEmC3hiJGCY0C5/KgD5s/aNU+Xo7biMNJge/FZnxwGfCXhP/AK5j/wBFrX1PcWlvc7ftFvFLt+75iBsfTNJPaW1wqrPbxSqn3Q6BgPpmgD5E8fKU+FfhXcCD55OCOxDmuE8Yx6qvhnw0zlm0r7MfLAHCyb2zn3xivvia1t541ilgikjXG1HQED6CoLrTrK8tTZ3NpBLbH/lk8YK/lQB+furXegz6ZYQaRpl1aXEYP2q5kfeZm2jpzwMgnHHWvozXPE+peFPht4evNLEfnP5UbtIm4BNrE8e5AGa9yg0nToLeO1isLZII8lIxEu0E9TjHWrj28DxCF4Y2iHRCoK/lSSsJKxxPw11688SeGrfUr4Ri4d3VvLXaMBiBxmu9qOKKOFAkUaog/hUYFSUxhRRRQAUUUUAFFFFABRRRQAUUUUAFeF/H3WfsPhddORiJL+UKcD+BSGP6gV7pVee2t7jb58Ecu05XegbH0zQB8xaf8EIbrSIJpNXuYrmaBZDDsG0OVzg/jXmNxeXEfgjUfDF1EyTafqCyZweAcgj25Ht1r7zqo9laPv32sLeYcvmMHd9fWgD5HewvvhodD8T6YbifS7q3iN7DvOCzDJB4xjBGCe9S2Piuz8NeNJ/E5guZ9I1iFtsqx4KEsCy84BKspBGelfXLwxPF5LRo0WMbCoK49MVSudK0+6tfsc9jbSW2c+U0QKg+oHY+9DE1c8R1n4h6X4s0HxBYadb3OI9NeZpZVCjqBt+vOa8fsbfUNN8MeFvE9ta/aLXTLqYzgclcyAgkenUZ9cV9nWmlafZWzWttY28Nuww0aRAK31Hf8atLa26wfZ1giEGCPLCDbg9eOlAz5T+IPjm0+IGmWuh6BY38t3JOsrIYwMAA8HGfXrwBjritj4p+E30nwboV9axk3ujCNJZE4wp5J49HwfxPNfQem6FpOlyPLYaba20j/eaKIKT7cdvataRElRkkVXRhgqwyDQB8xeBdFvJPAHiDXIUK6rqqzMrKh3eXn5gM9c4bGOenOa8w8I6p4J0zQLiLWtHuLzVxI2MjAHYAHIAAxzkE5J6191xRRwoI4kVEXoqjAH4VlLoekrfnUV020F6TnzxCu/PrnHX360mJq55L+z8SfCU/7wN/pj4A/h+VeP6/jXa/EjV9J0fQ/M1vT3vrGaZYniRQSCckHnHTHqK7iCCG3TZDEkSZztRQoz+FFxbw3UTQ3EUc0TjDJIoZW+oNMZ8O3dvoUWu6TJ4HutSe4uJFLQkcxfN93PU9MkHIxzk547/WPEmn+FPi5quoXzSNC1siMI0yQxjjwPfgZr6P0vQtJ0lmbT9OtrZ26tHGAx9s9a8nTwP9u+JGqapfaVFJpLwKAZ8OsshRQSAfTn6YoA84vBL8X/GEdxpsU1vpenwbTPKNpDZJB4zyWI49B2q18O/Hdh4H0+80LXLa6juobpiPLjyMED1I7g/gRX1LZWdrYQLb2dvFbwryI4kCqPwFZ+oaDpGpTpcX2mWlzMgwHmhVzj05HNAHzXpclzqvhnx74kuopLaHUSnkAjGQucDPcYdQTjB598eVt4duItC0DxPPafa9LWRoZ4QCDhZXJzjsRkZ7Ec199m3gaD7MYYzBs2eUVG3bjGMdMY7UyOztY7X7IltCtttKeSqAJtPUbemOaBa38j5am134UlrWOy0CW7mnZVMaI6lCTjB3MAT9M1DpN3B8LvHuqJqMTjTr1GMDQRnaqlty8HqAMqcZr6T07wzoemzi4stKtIJgMB0jAIq/qek6dqqKmoWVvcqv3fNjDbfoT0oGeJeLfHek+KfDfiGx0oTypBbI7XDR7UOXAwM8/mB39K1vAodfhEok3FhY3eN3pukx+GMV6na6LpdpZy2VvYW8VtLnzI0jAD59fWr0Vrbw2y2scEa26psEQUbdvTGPSgD4fk06ez8G+G/ElrE0psryQSLgkDD7wTjoPlx+XrXpXjf4qaVr/hmXTNJt7mW/vlCNE8OfL5BP1PBxjNfSFpptlZ2n2O3tYY7bn90qDbz14rO0/wAN6Lpt0buy0u0t58Eb4ogpAPXHp+FJKwHzPEfBkNtpmgeMrGez1G2tF/0xMgANlgrbecjcOoIGDyO8vw3spJdY8QaToWp3N7ohsJIQ8+5VZyMDbzwQSefTPqK+mdV0LSdXKtqGnW1yyfdaWMEj8etW9N06y0u3FtYWsVtCCW2RKFGT1NMD57+Cni3R9P0seH724FtqRvGVI2ViJCxAGGGRnPHb+tfSdYv9g6R9u/tD+zLT7Znd5/kru3Zzuzjr79a2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Rf8fMlXapRY+0P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RH/SXq7VKI/wCkv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Rf8fL81dqlF/x8yfSrtABRRRQAUUUUAFFFFABRRRQAUUUUAFFFFABRRRQAUUUUAFFFFABRRRQAUUUUAFFFFABRRRQAUUUUAFFFFABRXg/j/4oS6LqEml6LaR3VxFhZpZCdqOf4QOMn9K4my+L3iTStQFt4i0VNrY+UIYnAx1Gcg9qBXR9XUV4x8Q/G81p4Jt9e8PXAX7VKqpK8YJUcgjBBGQRj8K0Phf4tm1zw2uoa3d26TtcvErMVjDYAwAOOeaBnq9FNVldQysGU9CDkVUlv7OGZbeW7gSZukbSAMfwzmgC7RXgPxf8a61oF1pcGhXMCLOrvI5RZN2OAOeg78c9Px9a0PV4JtJ0yW7vYPtM9vGzbnVSzlQTx65zwKAOkopAQRnIx1zWedU08Ti3N9aiYjIj85dx/DOaANGimllCliwCgZznjFefePvE0WmeHNUn03VLVNQgjBQLIjsp3AfdOfXuO9AHodFeJ/BzxTq/iDTL+51y8jlEEqpHKUWPqMkHAA9K9dm1Kxgj8yW9t44843PKoH55oAv0wSIzFQ6lh1APIrnvFOpXFh4evtQ02E3dxHCWhWIbtxPAIwDnGc/hXkXwY8JalZNP4i1eeYXV1vRYWbJIyMs/uSv6CgD6BopkkiRLvkdUX1Y4FRi5gKbxNGUzjduGKAJ6KgnuYLaIzTzRxRDq7sFX8zTLW7trtA9tcRTIejRuGH5igC1RXgHxK8ReM9N1xIPDi+bZtEM7YUkCvkg5PUfjXuEFz5dnBJeskMrRqZAzAANjkUAX6KoQalY3EZlgvLeWMAktHKGHHXoa8f8ABHxNk8Q69caXdWMFrGgdo5vNxkKcYIPf8aAPbsjOM80teCfFnT9VW4svEfhrUdt5b4SS2SX/AFy7uCFzhgMnIx0JrlNIXxtJ/ani3XDqInt4sWumW7FPMYYGTH/zzGckdT/MFqfU1FfMXgZfFWjeE9d8T6lqF29wYGFtbXjswTHO/B4B7AY7c11Pwd8Y634m/tH+2pIWWBUaNljCYBznOOMf/XobGe6UVAlzA+dk0bYGThgcD1p0c0UufLkR8ddrA0AS0UUUAFFFFABRSHODjr2rwO48deOY7qWBPBrMFfarFXUEZ4OTwaAPfaK8O8BfEbU/EfiB9Hu9KhhMaM0jwuW8vb69R1wPqa9nF5bE4FxCT/vigC1RTXdUUs7BVHUk4FRmeEMqmVAzdBuGTQBNRTHdY1LuwVR1LHApkc8UufLlR8ddrA4oAmoqr9sts4+0RZ9N4qd5ERN7Oqr/AHicCgB9FQmeIMFMqBmxgbhk1FeXUdpC8jugIUlVZgNxA6DNAFuivHPhda63eT3/AIg129uftFw7RR2TvlIkBUggdB6cdue9ex0AFFRGaJZBGZEEh6KWGT+FOkkSNdzuqr6scUAPooBBGR0ryPx98Q/+Eev4dG0uwk1DWJdrLEF+QA9jjnOOenSgD1yivnR/iX4p8PPC/izwuLe0lkC+fC+NucnHVgSADxkHiuy+Iniu703TNFvNDuYil9dxr5hQMHjIzjnpn6Z+lAHrNFQR3EUhCiRC+OVDDP5VJJIkS75HVFHdjgUAPorMv71Y9Pu7m3kjkeGF3GCCMhSRnH0rjvht4hutd8MW+o6rLCJ3kdN4woYBuOOgP+FAHolFICCAQcg1EtxC7mNZY2cHBUMCR+FAE1FISACScAV5R8WPFd54c0CC90iaHzpLtYWYgPhSrt09flFAHrFFZWj3hu9NsJ5mQTXFukhA4ySoJwPxrRjljkzskVsddrZxQBJRXhXjFPEuveOtM0iw+12OlWm2a4uo3ZFlU4Jye/TaByMnmvcDJHGuWkUKDjJPegCWiommiRA7SIEPRiwANSAhgCCCDyCKAFoopNy5K5GRyRmgBaKYsiMpZXUqOpB4psc0cufLkR8ddrA0AS0Vwtx4h1BPGEGhxaVJLYtB5kt4oJCNgnBPQdvfmuzluIISFkmjQkZwzAUAT0Vw/j3xWnhLRBqgt1ui0qxJH5m0MTk9cHsD2o1jzvFPg2VtPu3s7i7tUlR4pMMjYD7CwIxn7p9iaAO4or5y8Fnx/wCIL7TY9YluNNsdL2vM7KVe8OThW/vcDB7dzkkVi63ceKo4Nb8bTXF/pgglSOxsmfcu0sEJdPugAHOMctn8QD6norm/Cmpyaj4e03ULx0E08CO7fdBYiui3ru2bhuxnGecUAOopjOilVZlBboCetPoAKKTIzjIzjOKWgAoqOSWOIbpHVBnGWOKcjrIoZGDKehByDQA6is/ULyO2t52EkfmpGzKhYZJAz0rgfhT4nvvFOhS3eoCPz4rhotyYG4YBBIHQ84/AUAenUVEs0TuUWRGcdVDAkVLQAUU0OrMVDAsOoB6Vn6xeNp+m3l4qB3gheRUJxuIBIH4nigDSory74VWWsxaRLqGt389xcX8nmpDK7HyF5+UBvunOeB04r01pY1xukUZ6ZPWgCSimO6INzsqj1JxTwcjI6UAFFFeb+EPGv/CRa5relGz8n+zZSiyb87wGK9PqDQB6RRXlVt48l1bxPLoWiaY1zHbS7Lq8d9scag4Yj15BAHf6c16oCD0IOOKAFoqKSaOMgPIik9NzAU9XVl3KwK+oPFADqK4Twv4j1DWNV1WzudIltLe0kKxXDZxKM8fmOfpXbCaItsEiFs427hmgCWivItd8X6jZfELSfD8KxfYriPMu5csSQxyD2xgV63uUEjcMgZIz2oAdRXjnxLh8T6vqWlaHoRuLS1mJmudQj3Kse08AsvTGM47nHpXrdspht4YpJTI6qELt1cgdfqaALFFMEiFtgdd3pnml3qWK7huHbPNADqKKKACimJIj52OrY64OaVmVBlmAHucUAOopAQwyCCPUUtABRRXP+KNTfStD1G/t9jTW0LOqtyMgd6AOgorj/AWtXXiLwzYareRJFPcByyRghcB2UEZ9QAfxrrVdHztZWx1wc0ISH0UE4GTTVZWGVYEeoNAx1FIrBhlSCPY0tABRRRQAUUVwXh3xhHrXiDVtFFnJC+nkjzGYEPhsZ46etAHe0V5x8QPG0fg4WRa0+0m5YrtEm0jGOenPWvQoJBNFHKAQHUMAfcUAS0U12VFLMwVR1JOKRJEkGUdWHqpzQA+imsyopZmCgdSTivHNW8cahZfEO08Nxw2xs5tisz5DZZc5B9egA/xoA9lopkkiRjLuqg8ZY4rmPGGsXujaQ19pumyalPvVVgiBJIJxngE/lQB1VFVrKZ7i1gmkhaGSSNXaJuqEjJU+46Vn+ItT/sbR73UhF5ptojII92N2O2cHFAm0ldmzRXJHxVp9v4ah8Q3z/Z7aSFZNp5YkjhQO5/zxVLwN4lu/FNnJfy6U9laFsQO8mTKO5Ax0zxmgZ3VFFeKfE8+INV1XSfD+iXLWUMzebcXiOVKEH5RkEHsTjucdKAPa6K83+JXiG+8KeGhfWTRPciRIt0yk7s9Tx347+9dvpN215plneShUaaBJWA6AlQT+HNAGjRTI5ElXdG6uvqpzT6ACiivGvitfeIZ2svD/AIfhmSW95mu1baEXONu7tnqe+BxnNAHstFZ+lWjWGn21o8zztDGqGWQ5ZiB1NaFABRRRQAUUUUAFFFFABRRRQAUUUUAFFFFABRRRQAUUUUAFFFFABRRRQAUUUUAFFFFABRRRQBSi/wCPmSrtU4v+Ph6uUAFFFFABRRRQAUUUUAFFFFABRRRQAUUUUAFFFFABRRRQAUUUUAFFFFABRRRQAUUUUAFFFFABRRRQAVS1KWWCwupoV3SxwuyLjOWAJAx9au0UAfCfwiT7V8QrJ7+LfJI80nIBBfY5yc+nJ+uK9w/aFtIZvC9vcNGvnR3ShXx8wBByM+ntXnvjTwX4h8J+Jv8AhIPDFvJLDveeMwR7zDkfMpXnIwW/A1zniC+8dfEma00+TSpoo4QD5aQtHGW4Bdy3H+FAHN2s8v8AwgOpwM7NFHqUWxSeASrZx9cCp9O8IXd94Nv/ABQLyJY7eQr9nKnkZUEg9j836V6v4z8Cy+HfhlFptnBLd3rXiT3RhQuWYgjoOgAAH/6682im8Y6T4Sn8LnQLiO1upTI0v2d2cjglfQcgc0AXfDXjbVtG8FavpQeYSKU+yzrLgwqzAMFI59cY6E1N8O/hxc+NbS61a61R4FDGOJxl3dwBy2e3OOuev49boHwdvZvCl2byfyNWu9jxRN0jVTna/uRn6ce4rnvDOu+Mvh0bnSm0Ga4hMhYK8Lld3ALKyjkHH0oAxfiZ4cm8KaNomj3LpNcJLNMtxGW27WI4Geh4Gf8A69ZWteCNV0Pw3p/iS5vYpILkRskIdtyh1yp9OmK7DxvpPinxLomlXuo6XqMmptczDYIDiOJtpA2gZUZ9f8a9O+Kel303w00u1itJ5LiEWwkijjLMuEwcgdMHigDhNU8U6uvwf08pcvFLLdNZPNvy8kIDnAOOOAF+in1rlR8ObuHwKfFcmofvtomSAZwIicdf7xz06YrtrTwVq2tfCu3s4bcx3lvfPcpA8ZR5V5Ug5xzySPUACuON/wCNpfDg8FPo12U8xQrmF94TO4Jnpt+vQcdBwAF/4y1e4+GlpYyzlg90bYygkMYVUEISOv17jA+uLB4CvZvBFx4ta9jWJcskByS6q4QkntyDx7e9emX/AMLtVi+HaWzxiXVobn7StvEAzBW+VkznBOME4/u8ZridKu/Gtx4Tm8IWmh3DWx3SNI8DK4j3Bio3YH3jnjnk0Acpp7b/AAHqZxj/AImMPH/AGrZ0nwVf6t4T1HxJDfxxQWob/R5GYlggBbk8DrwOcniugi8IeJD4E1G1k0e7WU38UiQiMl2AQ7iFHOOleneDdC1Ow+FGr2FzZTxXUizusMkZVyCox8p57HjrQJPc8/8AB+oXt18KvE1pcSM9vAUFvuOdgJBIHtn+ZrsP2bWd7HWC7ux81PvHPY1z/gnw/rUfw78TWsumXaSz7Ht4miYPIO+1ep6enNdd+zzYXtlYasbu0mtw8yBfNQruwOeD9RTYI3P2gmK+C8BiA11GCB369a+fvAfgXWfGWnXNzY6rHb28U/lmKaR+uAcjGezV9LfGywudR8HTxWltPcSrNG4SBCxAB5JA5xisz4DaReaR4auVvrWa2kmuzIqTLtLLsTDAenb8KQz5s8ca1c3euW+ka/NIbDSlFqY7HjO1cF1DHG4nue1J4C1ddF8cWT6HLcixnnSBkuWVWdGwCGxwcEkj6CvSPG3hfxH4X8ZP4o0uxGqW8srTFVg8zaDwyMvJHBPzDt6VreH/ABt4l1vWdPtbXwlBZRfao3upktjxFuAblhgcd+vHFAHjPxJ8PzeFvEz2n25pvPImD8qcMTgHnrxW78XNU1G68QRWV5NNb2NtbRG3jDZUgoCWGMck56+mKu/H5hJ43jCYYrbxBsHocnrW14pufEWnaiy6v4dOt6XNBCLfzIyyoVRcmN1GVyc5HegDH8D6D4e1bUfs2la/cW91cWcsRhu4NpLMmPlZTg4JzjrxmuX8FeFZ/E/iN9G+2/ZGt1fdKBuOFOD3ruvhT4R1a48WWmrf2TLp2nW7NLmYN0wwCjdyTn9P1yLaLxN4A8Y3t7BoslwxaVU/cOY3jZjhlK/QUAM+Kfhv/hHb/RtJgvp5lisj85+Un9454H4/kB6Vo6p8OvEOjaNfeIdQ1K2uh9mBKtLI0gDYHXGMgH1IpnxFbxF4ku9F1S60KaCSa32rFErnpIcZyPlJBH519K+PrKe58CahaQQvJN9lUCNRljgqTx9AabZMVY+avh1IG+HvjQyOSNkYG/5hnBxj8fy49K4fTNe1bTdH1DTrCYRrqHl+bKDhgihvkB7Z3df8a9M+HemahH4E8Ywmyu1kliTy18ohn4bOARz74/nXN+F/AOq6/oWrTLbXEF5bGM2/moVMw2vuQZx/s/pRcbVz134YeCXh8I3uoyuJ9Q1WykSAMxxGjKQBycZJwc446Vs/B7wdrHhmS/l1hFVpVVY9swfI6nOOnbv61yPwm1bX4vD+r6HPZagksFpLLYO0LLtbB+QEjruIIroPgpeeJ7ufUv7ekvmhRE8oXSEfMSc4yM9BSC3U+gKKKKBhRRRQAV4x8XvGlx4ftIdK0nJ1a/OyNlAYxjIHQ9znAr2WQkIxX7wBx9a+HtN13V7Hxtd69q+hXepzK7BFEbKEIOEK/KeABxxQB9A/D3wRF4X8K3S3ciw6hfQM1zORzCpU4X6Lkk++eelfLl5b+DrSxuRBq+qXusIG8u4iiEcTOcep3Y6898n2r2y+8b6z41sbvw7F4Yu7Se9iKJMzFQuOTnKjjAxnPeuB8O+Ib7S/Dd14OXwlczaswlVnK7WVXB+Yjbnjtzg+vagTdkWbzW7vUvg/EJ7tpJbe/FuTvy3l4yFb8+/YCr2ofDIR+Co/E41e+m1KOzjulBIKquA2Aeowp9eMVyw067074WXb3ltPbvLq67UmjKEqIx8wz1Gcj8DXXv431bxB4TtfCuleHrpruS2SB5edpjUYyvTrtHJ460DTscj4n8XXmu2+gf2pLfx6UIhBdPGwJkkViGYep2leD+ter+A/DvhZLu81Dw74ola2axkS6t5MB4ww4Y9OF+nUdaz3u7r4b6VZaLqnhw6lpM0Jmu5gN4WZs5UHG0AfKOfc5rhtP8N6l4s1i+1Hwnpcmi6dJbOg3t8sh2/dX03HHTgcnPancDndRtfCFvaXaWl/q2o6mgJjuIohHEGH8WCc7c9+tdbfa7d6x8IQl1K7va6ilsHPUoF3KD64yOvpVrwp4h1vQ9Em8KWfhOabVS8sUkzLxhs5zx29zjis+z0LVE+GF9A+nXi3I1gEwG3YOFEajOMZxk4pAX9a8CHSfBVt4vTVrp9RSK3nALcKrlQAD1yNw711/wARG8Panovhi78T6repN9kSX7PbKGaYuqlmPGByDz712Xjm0n/4VO1sYJvPSytQ0QjJcFWjyCOoxjn05ryfXdL1DSdR8Ia1Lo09/a2+n24kiRD98bjtPBII4PI9qAOb8F6jZ6X8QNNTwxc3qabdSJDNHcEfvM5BBA6gZyM9DX3DXyNJPqnifx94e1Q+GbqwsklREzCSMIxYs3AAwSefQCvrmgD5k+OVpJo+t6H4rt5CHilWNlAz8yHeD+IyMe1P+KWtDxVqHhnw5pUjGLUGiuzMpwQrZC8dQQNzEH2r3Hxno39v+H7/AE1VjMk0ZEZk6K45B/OvCPgX4b1KLUbzVdXhuI5LSP7HBHOhUr64z6DI9OaAPpWztxaWsFupJWKNUBPUgDFfPnw3QXvxL8W3l1EDcQu6REjG1d+0Ee+1Rz9fWvoyvnDxdba74K8Zy+LNMspb/TbtALyNRnaPlBHHI6Ag4/rQB6/8QLOC98J6zHcRLIq2csq57OqllI+hANfJty02qfDLw9b+YweLVXgjbOTyCR6dN1d/rHjzX/H1nNovhrQriGO4BjnuJCDhDwy5+6uc4JznFJ498NXnhnwb4Z0uzgk1C4tL0yOYIidznc3QAnGTgH2FD0Gk3sZni74c3fhDSE8S2esXVxqtrKslxN9TjcMnPBIznOcnPFSa7f6r8Sdd0Xw79oNpYyWcN3dKnclA7Hpz1AAPGal8ReLda+I9nF4Z03Qbm0lkkRr55DwgUjPUDADYPPPAqzruj678PNd0/wAQ6fZHVbKKzjtJwinKhUCnOASuduQ2Mdj7puxLaW5ryfCt/DUs+oaTq032JbeYzW8zEEgoRgbeD+PoK4DwL8NR4j8JXGpXOpzgbZfsluh+VJFzyQeOSO3Y16Ja/ErUPGDzWGkeHpzZvbTLPM2WKnYcAY4z0GOpzXV/CmyubXwCtvPbyxzHz8I6FW5JxwaYzxzSvGmr2vwyjtrZpGu3v2sIrgSkSKpUPweufmKjngVY1b4Wan4f8PyeIodYuP7ctwbm52txt6thhyWHUkkg4NYmgeENc1fwDdLaQSRXNnqZuY4mUpJJiMK233HGPcEda29Y+Jmra/oTeF4NFuV1q4QW1wxY59G+XGQSODnAGTQBm3njbWfG1t4f8MWN48N5cArezk7BIwJxkjnG0EkDrkVU+KXw8svBmj2lzZ6ldTedOI3gmIwTtYlhgD0A/GrOq+EdU8DL4X8QJZTyyWZMmoLCd3lgPuwSMgAqWXPTj85fiJ4zvPHmlW0WmaDerZQzh2mKF8ybSNo28Y5P6dKGNml460691XXvBVhYXrWdxcaZGgnViu0YJPTnoDxVfVdGu/hp4w8PfYNUubiC+dUmEjY3jzFDKQO2CPxrvruwvT4v8DzCznMUVgiySCM7UIU5BOODzVb4z2dzc+IfCzwWk0wSbLPGhYKN6dcD/OKBFQNJD8cbhyzlXthhSeMeSvHXpkZ+v51xHgbwbd+Nhq7XOuXkMVtcMscYcsDIcncQT/8AXr0Q6fdyfGia4ZJDB9mBVxGdqr5QHJ/3s/nV/wCB9lc2kWu/aIJIt93lfMQqT17EUAedeAvBWoeLLK60zVdcuE0vSrl7eO2iAz5gOScntyfX8K9I+Bd/cSabqemTTPNFY3RSBpGJKpjAX6DGfxrW+FFvcQx+I2mgeMSapMV3jGfXFYvwWtbi2u/EhmgljV7vKl0KhuW6Z60Ae818m6nbeINf+J2uabpWrSWZeLZK5JIWEKowAOnLcdOSeeefrKvBvDemXkXxb125mt5Y4Tb+YkjIdrghAMHoe/8A3yfSgDxrxJLqHhW5h8GXOv3EWmhvOu54I+WL/NwM7iOnGcZOccc0oNa0vQNTsJvB2rapH5kypcw3agIy5HPHB98jvxivWPidoGp6Z4utPGVnpx1O0hCme3UZK7VIJIAPy4Gc4ODUdn8TbbV7qC10HwZ9ouGcb9yLhF/vfKPr1xQBjz6aujfGmyFtPKRduZ5MtyC6tuX6cdK4hZtD8R+KNYk8bare2VwZmjhEYDJEqsfl3c9MYHGO+cmvS/EUof42aSg3ZREU5x/cY8fnWR4o8aaFef2hY+JvBhGsIXSDam0vkjad/DDPXIyCOnWm1YCn8QfCtnpngGxmtdafU4La8b7NICNoSQA7Tyem0enU8CrXiDwlZeGPhtLqllNcG51C3thcbm4IZlYgDtz+lQJ4U1mL4T3ccljLHIb8XscBO5xBtAyR27nHoM4o1DxU/jL4ezaPZaTdq9hDbLJKPnVirKuBgde+PSiSW245RW2jNDwb4Q8Qy6PaeJbvxJOkEdo8kVqpZ8IEYL/EBnoehrhdJlmk+FfiWSSR5CL+BjuOeSy5PPqTX1D4ftJ4/h5b2rQyCf8Aswp5ZQht2w8Y65r5t0XR9Rj+FniSJ7GdZGvIW2SQsGKgpkqMf5GaQi7o9vqvxFGkaDa3H2XSdKt4/tDBgCW7sAOSew7DBr0G0jNr8ZIbZJHMcdgIxuYklRF0Przz9a4N/DuseB7TRPF+i28hZreNL22aI8EjB3AnOG46Dg/hWj4q1y50TxppXjcWE50+6twHjZdrKdpRkOejDg+hoA6f4jSN/wALQ8JRliUAQhc8AmRsnH4D8q+jK+RZNW1Lxf4+0DXP7Eu7SwWSOOGR42IZAxbcTjHVvpX11QB4D49vdU8N+PdE1sSf8Su422cgMh24JO7K+2dw7ZFUfiJf6l4g8caX4X0kyILUrPcusuzAOCc45wFI9yT09fQPi14cbxH4WuIoIjJd2x+0QBVLMSvVQB1JGRjnnFcB8DfD10xuvE+rLcC8m/cQecCuYwF+bB6jgAf7ppK4Hleu+I9N8T+Jb6bxPeX0VhBIYreytBuA25AOc4z1JPcn0q54Q+I6+FYdV062uJbqxVC+nGePDBzjAbHbH4ce+K6Wa6uPhdrd+NW0hNR0y+laaG5SMZBJ6ZPQ+o9u9dDLcH4laHq9rY+Hm0+BYVmtblkAMsqnOzgcgjuDTA5XSvhjca7oM3ijVNdnF/dRPcghMjGCRuOc8gdBjHSuW8P+Jr/w18Nrs6ewjnutUMAmHDRjylYkY78Yya6zQ/ibeWHh5fC76FeXOrW8D22F54GQMqBnhcD8K57S/C+r6n8Nmks7Npp4NVNz9mKHc6CMKcDuc9h1HvxQByX2jw9pliuo6Xresf8ACRIyuXMYEbtnLe+Pck59OePVPGeq614jj8ENY6jNZzalCyu8bsiGTKgkgdcH27060+LWly26W8nhBZdSC7SiRoVL/TGfwrovFrST+I/h9dNafZhMAzRqm1Y2bYxX2xk8UAcpf6Zqnwz8SaHcQ6vLfC+cR3SSMQJOQGGMnPXIJ5BrC+IPiQa54vvdJ1/Urq00K0kZBDaIGLlen4k85OQP1r0T4528kureFykbsDclcquedynH8/yrndalvvht41v9XvtMTUNI1Rid4UZXnOAT0YHseCP0A16K5k/CbXIdL8ZDSNJvb6fRLoNsjnRQd4QtkgZ9DyMe/FZfgLwXqPjjTb+//tqaEW8jR28JZmG/Ab14HIHFexeF/GqeJ9YhtdD8MGC0ZW869kjVTEMYyMcHk4xnPNHwIsbmz8MailzBLDI922ElQqceWnPP+eKAPNPC3hvWvGvhebVdV8S3Rt7ON0t4F5+4oPzc98Y5575r2j4K6ndan4RiN3K0rwStCjscnYMYBPtnH0xWX8LrKe2+H97bSW7xz5uFKnkscY6fp+HvU/wJhkh8Juskbo32p+HQr2XpnrSQke0V8B6jq+t6Vq/jGHTYWWK4nkF3MiljHGZGxyOFzux6/SvvyvnX4a6SZPFXja3vrJzaXEzofMQhZB5j9CfUEHj1pjPQ/hjp2m6d4Qsf7NaOQSwiWaZVwzyEZOe+R0+gFfPfgbRPFHis6tBaeIprOxS5PmkuzMz5JGMHP613vhpdR+GviOfRZrW8vdD1CTdZSRJv8tieh/Dg/QHHNa/wNsri0t9fFxBLCzX2NsiFT09/rQB5b4t0Lw1puvSJ4i8Y3U8qKoWO2hLSREKPvH5gvY46+tJ8I9Umv9R1bwrHfXTadfwSiGVuHjbk7gM8ZBOR34pYL5fAXjLW28TaK1+985e3farBlLk5XdxzwPbGK3Ph2LzU/iZcat/YUumWzRE+T5RRYgIwo7AZPB/GgDA8BT6poEPjpbC8lmexgKx7+cFXYeZ16hQxqj4Z0vw5r1gty3iy4sfE7OZGN2+xPMJ6hsDqB2OefbFdN4Au59K13x1qNtaG9mgZyLYcGQea2fXsD2rkfF+oeGvFcdrbeH/DU9rr08xVkjAUA55BA4Y/gMc56UpJtOzsxNHS+P8AUD4Y+IOh3135t41jZIZWB+aQhCCc+5rptF8H6t41+3+KtXvZLU6hAfsdtbTH5VxhN2Ow9O5JJ64rE8QeGptR8a+GNI1W3mlhGnRRTlSxAKo2cMPRgea3vAtzqHgDxNN4Sv4bqfSrmYCwudnCljxnHGDnB9D+g3YbaS1F8EePo7LwFqKapdSJqWllrZVY7pMkER4+hBHPTb6V53qsF9p/w3sdTub+8e+1O/8ANUyXDExqA+GAz1OMk9fmHNJ418NTj4izaFp8oMWrTxyvHGmBGCdzZA7L8zfSvWPjZpYTwxpFlbWksgguFVRAn3QEI9DjPH40wPMfFfhLVfBcWka5beIriXUrmQRF2z8rMuSdxPI7EEVd8Y6NrPw+k0vxBL4gmur+e5P2hFyFP8RA55XHGCB26V6L8bLWS60PQo/IkeP7ZGJNoPAK4wfTJOKr/tA2lxJoOlQ20RaFbsLtQZO7aQoA6+o/Km00B73Z3C3drBcp92WNZB9CM15j8Z9Wv9I8IzTae8kbyzJDJJH1RGzk57ZwBketekaUZDp9oZUKSeSm9SMbTtGRjtXJ/EXW00DQjeTaYmowGZEmgcZG3qTyCOMDrSA8Q+Hmh6Ncz6TqOi+MLhL5ZI2urK5kAZx1eMLwTnBHcYpsWmat8UfE2sibWZ7XSNPmMcUadjkgYXjP3ckmuYmtdF8R+LtGbwTpV3btHOsl2wBEaKGHzY52gDOex4GM10sWuXHwr8U6vFfadPNpuoS+bDIhAyMkgjPB64IJyMfmAdL4EuNZ8Ma9qfg++vRe28Fs9zBKCQy9x15GQckZODnBNafwJ1S8v/Cl813czTvDduqPK5YhdinGT7kn8axfApv/ABl4s1TxULM2thJbNawlz944Cj69Oe3btXCeBvGUngaw1Lw9No9zPqjXJKoDgFiAuMYz0GRjOc0AbWn+N9S0X4ZNe/bJptRuL9oIppX8xlBG4n5s9gfXk1T1T4Y3tv4UuNeufEE8t19n894+SroQDgknOcGsk+GLzWfhglxbQTyXFjfySeSikllICscd8Y/Q1var8VP7Z8JyaRZaJdvcG2EVw4+ZEXbgsCOe3ekBzEnja803wPoOg2UptDcLK89yrHcEMzjAxyO/1x9apzeINN8MXNtf+F/EmqXUxcfaoblCBIuc9+MdeOTz1q5/wjeqWfh7wx4lttNa/t7cO09s0RYhRKzBiO6kZOcYHFekP8T/AAzcrDFpXhZ7u9lx+5+zINp47jOetMCh4htNZ8X/ABBuNLs9ZurGxks45ZFV2wsW1cjaDjJLew5/PmNE0XXYfGGoeCtN8SXMVmPmuJxwSuwE4HUHnHB/OvUfD/mn4w64zwspewjYjd935If++ueP/wBVZOkW8v8AwuzUncMu2Lf85zlfKUDB9Ofw6dqAKvw/XUvCvxCufCrakb2zaIsd2eDsDg4z8rdvTBr6Zr51hUt8cZyIioW2GWA+8PJX5v1x+FfRVAHzp4x1a88HfEaw1GWS7k0rUF2NEZyUzgK21c9iVbBH09n6td3viT4qW2l2mqSW9lpih5VhdlDlcFlIBwSSQp7Y+nPWfGbQJNZ8NG5tgftWnv8AaE2j5ioHzAY9uf8AgNYvwL0dk0i5128VnvL+YlZZF+YoOMg+5z+VAHu1fHnhzWtY0rx/4jbSdG/tad5JEZI5NoRQ/UnHXgD619h185/CuNz4/wDF0nlMsYkdN2zAz5n9evv1oA82+LOs69q9xpjav4el0lInKIzSbw5ODwcAcYru/H6a7e+N9C0nRtReymlsgFHmkBAA5YsB/FgHt6Uv7RS3Lx6OqxyNa7nLFRxv4AH1IzXRX8Mp+Kvhf5JCI9Ocv8v3BskHPtkgc9zii4mzkvGnh1dD8MWema94zuNzXLSFRG0jSpgAqBnPHX5jjJrzjQdbj0DxPpo8Na1e3VrLMkcyXKlVYMwBG3v169c16J8bbK4svFGk6/d2TX2kRBQ8R5TKtkq3UAHI6jBrmPEXiWLxVqvh2XTvDrWFhHexg3RhA3uzqCu5RjAx6/lQM6C6XVPir4w1Gwi1C5sNF03KEKvfIGDggEsykjPQD2rC0LQP+ET+LVjp5uDepCGZHl4ODAx564I5x9B0rRi1KX4T+NNXa6tLi506++aN1QLvz8wwT1wWYHmrGh3l34q+KFhrH9l3dlbTRMUMqEgoIWAbOAMHj86EJDNF03W/i3f3eoajqE1npVvIRBHGOAT2UZ6gAZJ9aZ4x8Na34J8MXEDa49zYG5iFoqlkaLBYnjt17HtU/hrWrz4R311o2v20s9nckSQTQcrxwSuccdMjqMfnH448XX/jXwzdPHoVzbWUVxE0Exy3mdc54+nTNJMZ9UaaS1jaliSTChJPfgVy/wAR8/8ACHa1gE/6K3TH9a6jTQVsbUHqIkH6CuV+JKlvB2sgBSRbk/N04IP5+nvTE1dWPlLRrpfFeq+HdG8RSy2GlQQhLdSNqzH/AHjjG7AGefQda+kfi2zab8PtS+wM1sYlhWMwsUKjzUHBHTisS88DReK/Aej28ipBqUNrGbeZ8/JnBIIHUEfka4HVfFV3q3w/17QdUtJIdT0tYElkP3ZF85AD04OAPr19gDNjwr4P8S3NvZeI9Z8VP5QtfMEZdnAjKHBZsgdDknn6mvEJ7fw8Ip5ZPFOp3OqIpKyxQnYzDhQCxDH68cV9T32jajffC1NLtUdL57GPEedrHBViv4gEY968H0LxPaWnhWfw1aeE5JtYMUgnlMYLA85kPG4EA8DtQPob3ifWLjWvg9p11dvJJOt2Inkkfez7SwySaXUrnWvF2p6P4P028m062g02Lz3JIEv7tWLfLyRjaACeuayNS02d/g1p8n75VivmkIC8FSzAE+2SPbJFdJr6ax4N1vQvFiafcXFmunRw3UQBHl4QKVfj5eSDyMZFBLK2tWGpfCTVdN1C11W4u9IuptlxDJnkDGcjoTjOD1GK6T4d6ldaB451bwxqV/LcJOBJavKxOTjeAMnjKscgdxXLeIdUvvi3qWmafpemXEGnW7mSeWUjGCQCSRxwM4GSTmtj9oHRpbdtL8QWETRNDm3lmibGwdU4HT+IZ+g9KBnOWfjK+fWPEvjEyXL2Fp+5tYFf92XcbIzg8YAG44Hf3rzpLjw9qNjcX+sarrEuvyKzqyxrsR8kjvkj8sZ6V9IR+AJLr4XxaFEwW+kVbsFwOJCQxX8vl/rivP8Awh8QbDwvpceieI9Am+02YZVcRKXcbuAQ2MYzjOegoA9Q+CPiS517w89ves8s9g4i85+S6nlcnuQOPy+p9mrxA+OrrS/BEniG40SGwnluRFaWpBUSKcYJ4B6ByPoPWvWtCvJtQ0qzvLiIRSzwrI0Y/hyM4oA1aKKKACiiigAooooAKKKKACiiigAooooAKKKKACiiigAooooAKKKKACiiigAooooAKKKKAKcX/Hw9XKpxf8fD1coAKKKKACiiigAooooAKKKKACiiigAooooAKKKKACiiigAooooAKKKKACiiigAooooAKKKKACiiigAooooAKAAO1FFABRjNFFABSEA9qWigAoIz1oooAMUmB6UtFABRgDtRRQAUUUUAFAGKKKACiiigArmvF+jNr+gX2lRSrC9ygUSMuQCCDz+VdLRSaurAfLfh74ITRanFc65qFvc20bBmhi3kyf7JJxgV9RKiqoVQAqjAHpTqKYBRgHtRRQAmB6UtFFACYHpSgY6UUUAJgDtS4xRRQAUUUUAFFFFABSbR6D8qWoJriGEgSzRxk9N7AZoAmwB2FJtXdu2jd0zjmlVldQykFT0IOc1m6pfR2lpdSCaNZYomcBmHBAJHFAHHfEzwvdeLNDXTbOaCGQTrIWmJAwAfQHnkV2Oi2bafpdjZyFWkt7eOJmXoSqgHH5V5r8HvFGp+KdHvLrVJI5JYrny1ZEC/LtU9vrXRfEHXzo3hjU72xvIY7yGMeUSVYhiwHQ9TzQB3LosilXUMp6gjINKAFAAAAHQCvn7Ur/xf4s8DaMmko4vNQObu8ilWIIoY8dQRnAyR2BHOcVP4Y1TVtF8bWngyW9+02kNpvkkkBZ5JCpctuYkgZOAOmBQB71tGd2Bn1xRimyNsRm64BNfLWn+PviHr1xqB0TSrS4t7aZkO1R8ozwMlhk/SgD6oxmjArxz4aePrvxLeXWjatpxtdUtEZ5SowpAZVwQeQ2T9P5V7HQAYoprsqKWZgqjkknAFCMrqGVgynkEHINADqK8g+LXirUvDtnph0eWJZrm7Ebsyh+APu4Pr+fuK9YjlH2dJZGVQVBYk4AoAnoIyMGmI6SLuRlZfVTkV8/eMdL8eafreqT+Hyb+y1aIRlXcf6McY+UM4wevzYxzQB7/FDHCCI40QHqFUCpSM9a8F8ZaprPw88F6SLe+kub43KpNLdHzMgozFRnsCABz0Fe32ErzWdvLJje8Ss2BgZIyaAJ0ijRmZUVWbqQME08gMCCAR3BqKW4hhIEs0aE9AzAZqUEMAQQQeQRQAyOKOIFY41QHnCjFSYxRXgOu/EfWr/W7nQvB2ji8uLZmWWaQgqCGAyOcAdRkmgD34DFQrBCshkWJBIerBRk/jXAaXq/iay8J32peINLiXU7YSOlvC4IkQAEE7S2D16dhXlkvxA8fWMMet6h4YWLRsgyKFwwXgZ5O5evBIxQB9LMqupVlDKeoIyDTI4Y4l2Rxoi5zhVAFY/hrWYNf0az1WAFY7iPdtJztIOGGfYgj8K8k8S/FiOw8TW+iaTaxXqiZIbiUyYG8sAVUj06Env9KAPeMUYB7Ug5AyMGloAMDOcc0AAdBRRQAYxQBiiigAooooAQgMCCAQeoNZt3aOlldJpohtrqSJhFIEACvg7SRjkA+xrTooA8R8GfD/AFWz8STeI/E2pQahfbSIvLyQGIxnlRjAyAAMDNe0PbwyOHeGNnHRmUEipqKADGRjtUMUEMIIiiRAeu1QM1NRQAUmBjGOKWigAwMYxxUckUcq7ZEV19GGRUlFACBQAAAAB0A7UtFFABQBiiigCKWGKYASxo4HIDKDT0RY1CIoVR0CjAFOooAhEEIkMoiQSH+PaM/nUoAHQYpaKAKq2dsr+YtvCHzncEGc/Wp2jRmVmVSV+6SOn0p9FADHjRypZFYqcqSM4PtTZoY512SxpIuc4dQRUtFAEcUUcK7Yo1ReuFGBUnSiigAAA6UAAdBRRQAUYoooACAe1GMUUUAV5raCdlaWGORl6F0Bx+dch470/wAQX+mRp4bv47K8SYMzMPvpgjbnBx1B6dq7eigDyv4ZeCJ/CUd9cahdRXWo3km6SWMHAHXGT1ycnpXpcdpbRyealvEsnPzqgB/OrNFACYGc45oIB6gGlooA8f8ADHgm/tvGmq+J9VmjZ5XcWqRyltqngbsjsuAOfw6V7AQD1FFFADXRXXa6hlPYjIodFcYdQwznBGadRQAUjKGBVgCD1BFLRQBVt7S2tixt7eKIt18tAufyp1xbQXKhZ4I5VByBIgbH51YooAaiLGgRFCqowFUYAqubS2M/2g28Rn/56bBu9OvWrVFADEjSMEIiqCckAYyagitLaHf5VvEm/wC9tQDd9fWrVFADQqhdoA24xjHFVoLK1t23wW0MTEYykYU/pVuigCIQxCUyiNBKwwXCjJHpmlEaCQyBF8wjBbHOPTNSUUAR+VH5nmbF8zGN2OcfWpKKKAAgEEEZBpqqqKFUBVHQAYAp1FABTFRFZmVVDN94gdfrT6KAI5I0lG2RFcA5wwzzS7E379q78Y3Y5x9afRQAySNJVKSIrqeqsMg0wQQhFj8pNinIXaMA/SpqKAK89tb3G3z4I5dvTegbH51OqqoAUAADAAHSlooAgntoLgATQxygdN6hsfnUgjQJ5YRdgGNuOPyp9FABTWVXUqwDKeoIyDTqKAADAwKiaGJt+6NDvxuyo+bHTNS0UAFRLDEshkWJBIerBRk/jUtFAEflR7PL8tdn93HH5U5lV1KsAVPUEZBp1FADI40iXbGioPRRildFkUq6hlPYjIp1FABUElvDK26SGN29WUGp6KAPOviF4Rm8XQ6dbLdRW9vb3Hmy7kLFhjGB27nrXoiqFUKoAUDAAHSlooAKKKKACiiigAooooAKKKKACiiigAooooAKKKKACiiigAooooAKKKKACiiigAooooAKKKKAKcQ/fvVyqkf+verdABRRRQAUUUUAFFFFABRRRQAUUUUAFFFFABRRRQAUUUUAFFFFABRRRQAUUUUAFFFFABRRRQAUUUUAFFFFABRRRQAUUUUAFFFFABRRRQAUUUUAFFFFABRRRQAUUUUAFFFFABRRRQAUUUUAFFFFABRRRQAUUUUAFFFFABRRRQAUUUUARTuY4pHAyVUn9K+SfDHhR/inf6tret6hcxRRzmKKKDjacA4AbOABjivriVPMjdM43KRn0r5V0a78SfC/UNQsJdEl1OzvZjLFLbhsZ56YB5IxkdsUAZNv4gvPhhfa/wCHZ7u4nhMJOnscNsYj5D7cEe2R0qxoPwyj1/ws3iTUdXvGvpoZJlCEEbRng5GecHoe9X7PwRrHjuXXNf1e2ewmuogllBMzDDYUg8jO3gD8T6VV0Lxf4k0jwyPCo8J3k12iPAkzK6jaxY8rt7A8c89fqJAld6dTz/w1r+paX4DubPS2Mc+oaoIDIhwwBjHCnsScDNdn4p+EUWieE7nWrjU7iTUoYxLMhAKFiwyM9e/XJrP0jwF4in8D3BWyntr231BbqKCWMrJIuwD5R1yCe47Gur1vxh4n8U+GrnRU8I3SyuixTXOXIyCCcKVHPHqcUAcTdTyJB8OQrsED7tobjPnAfy4r1cf8lxP/AF6f+0q5G78J64IvAe3TLlmtn/fgJ/qj5ob5v7vHc16KNG1H/hb7ar9im+wC0A+0bDsz5eMZ9cjpQB7ZKQI3JBI2nIFfGvw+fxqZdc/4RGO2+zG8bzDPs3Bs8dfb8OTX2Y5IRiBkgcD1r5P8La54p8LXur+V4PvblNQvGnUsroF6nGduOhHpQKxofCSW6g8eayniJLiLxBcQsSG2iMrlSQMdTwCCDjANfUVfPHhTRNX1rxdc+M/EWnf2alqmIbc5DFgmM89gM89z9DXR/CnxLrniyTU9RvXiGmJKYreJUAZW+9gkdQFIHPrQM9F8U6adY0LUdPVir3Fu6IQcfNjj8M4r548DeMn0f4b6vBcM8V7pjvbwc5YPJnb+TbvwFfU1fI/jb4c6jN45SPTLa4bS9RkS4uJAhEUR3HcGIGOOSB15+tAHI61ps1l4D8PXNxNJJNf6hJctvcnGRgdfXGffPWvSvFaXPj7x/L4Y/tOS002zgzIkQPzNjJznqcsB6YFbXxw0e5uNO8P22m2TyxwXIjWONWbaNoCg4BOOOtV/GkGseEPG8XizTdMa+srqLybmK3Q7ugzuwD1IUg4xxikK5hS27/C3xhosMWq3N1YX4Mc6TnhFLAbsdODg59jWP8UfCdn4aUS2uv6lLqV7ctJBZBySSzctxz1OM9SfxrUmh1f4meKNOv7vRbmw0rTk3SpIWO/BDMqnAyzHA7cDtWXFc61e+MZ/FGp+D9Uumgb/AEK1K7FjK/dJJXnHUEDrzTGO8eaTqHhjwBo66pdS3d6+qC4k8yQts/dthATz0UZ9ya6TQJtQ+K+svqbX02n6LYSBFtYZCsjZGeSO55BPpwKqfEvUdS8W+B7K7n0K9srmLVRE9q0bFiNjfMMjOMkDOOuRU+peG9W8C61Y+IfDGmzPpzwRre2MZLsABlwe54Gd3ZvrigDnPjEvhl/E85utV1We+Plg2loilYWCgDlj1IAOBzk+/HSfAnV7mXV9W0lZ7ttOhhWSGK7wXjIIXHtx2HHArlvCus3fhnWdU1GbwheXjX8v2m3cxEPErMTjO0468/T8/Q/hkus3/jfX9b1XSLjTxdQIFWRCFGNoADEAMcLQJJLY9t16SSHR9QlicpIltIyMOqkKcGvlT4T2fjkaVfX2gnT1t7iVnZ7wfNK4HRcf1wM5r61v7ZbyzuLViVWaJoyR1AIx/Wvl7w3rWt/DB73w9eaFdahCZmltp4A2HyABjgjBxnHUEmi9gZ618M/Gk/iqG9tdRtlttTsXCTRqDgjpnB6HIYEV5r8adX8YrDqVhHpiJ4fATddxpuLqdp5JPGGyOAP6nX8FWet6BoniHxVNokz6tfzmaPT1DbypfONvUcsx9cCsfxF8QdY8RaJcaNbeENRS7u0MMu5GITOc4+XP54oKViv4q8UQaF8MtFsNCdtmowtE0wPzR4wZVPoxZiPz9jXi15faFb2+h/2SZUubRTLdzSRhXeXIYY55A6D6e5NfZHg3wbaad4Y03TNXsbS7uLdXZvOjWUIzsWIXI47Dj079a8a+MvhWODVtEk0XQwiMx8xrW2ymQy4DKox/jzQidT6V0LU7fWNMttQtWdoJkypdcE9uR+Fa1QWsUcMEccUKQxqoCxooAUegAqe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L/XvVyqsf8Arnq1QAUUUUAFFFFABRRRQAUUUUAFFFFABRRRQAUUUUAFFFFABRRRQAUUUUAFFFFABRRRQAUUUUAFFFFABRRRQAUUUUAFFFFABRRRQAUUUUAFFFFABRRRQAUUUUAFFFFABRRRQAUUUUAFFFFABRRRQAUUUUAFFFFABRRRQAUUUUAFFFFABSEA9RS0UAFGBnOOaKKACjGKKKACiiigAooooAyNfsH1TSL7T45hC9zA8IkK7gu4Y6fjWT4J8Nw+FdDg0uKQyspLyynje56nHYdBj2/GutooAKKKKACjrRRQAAY6UUUUAJgelLRRQAmB6CloooAKQgHtS0UAFJgZzgZpaKACj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WP/XvVqqsf+ue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j/171aqrF/r3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Yx++erVVY/wDXP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x/wCverVVY/8AXP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rR/656s1Vj/171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kf+verdVIv9e9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pF/r3q3VSL/Xy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cR/fyVcqnCP38l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pD/r5Kt1Vh/wBdJ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rRf62SrNVYT+9kFW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tF/rZKs1Wi/wBbJV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w482SrVVYv9bJ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w/66SrVVIv9dJ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Q/6+SrdUoT/AKRJ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wcTvV6qUP+ve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h/171dqjCP8ASH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oR+/c1dqnD/r3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4f9e9XKpw/wCue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h/wBe9XapQ8zv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wn9+9Xqowf6+S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Rg/17mr1UID/AKQ4q/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ID/pElX6z7c/6Q9a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24/0h60Kz7c/v3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63/4+HrRrNtv+Ph60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Nt/+Pl/xrSrOt/8Aj4etG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bY/6Q4rSrNtx/pL1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bj/SHrRrNtv8Aj5e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rfP2h/StGs+3/4+H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+3/4+HrQrOt/+Ph60aACiiigAooooAKKKKACiiigAooooAKKKKACiiigAooooAKKKKACiiigAooooAKKKKACiiigAooooAKKKKACiiigAooooAKKKKACiiigAooooAKKKKACiiigAooooAKKKKACiiigAooooAKKKKACiiigAooooAKKKKACiiigAooooAKKKKACiiigAooooAKKKKACiiigAooooAKKKKACiiigAooooAKKKKACiiigAooooAKKKKACiiigAooooAKKKKACiiigAHTni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63/4+HrRrOt/+Ph60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Ot/+Ph60azrdcXDnNa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W/8Ax8PWjWbbf8fEla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W/wDx8PWjWZbH/SZBg9606BJhRRRQ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bb/j4etKs22H+kP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1v/x8PWjWbbD/AEmS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bYYnetKs62/wBe9a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22ftD81pVn2w/fvWh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9t/r3rQrPthid/etC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7b/AF8laFZ9v/rn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0oooAzrbPnvzWjWbbf6960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0UUAZ1sMTvWjWfbH9+9a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QelFBoAoW/wDrnq/VC3/1z1f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D0oAzrYnznBUj3rRqlAP3rc1d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0oooAo2/wDrXq9VO3/1jV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0oooApW4/evV2qkP+sa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QelFB6UAVIf9Y1W6qQ/wCsardJAFFFFM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9KKD0oAqQ/wCsardVYf8AWN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PSgCpD/AKxqt1TgOZG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Gig9KAKcH+sarlVITmRuK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V85+NvEuqWOuX0NpdyxKjBdoI9B0rDj8beIVjUnUCF3bhmNTn26dPavdp5LWqQjOMo2kk7a31+R4lTOKcJuDhO6bXTp6tH1RRXyNfeJdcuJN76nMwZsjY2AD7AdKfZeINdiyTrEwLjIDnPQe9af2DWtfnhf5/wCQnnNJfYl+H+Z9bUV8ip4m15OuoXBVgR85P5j8qD4m1wnd/atzuIwV3Y703kNb+eH4/wCQf2xT/wCfc/w/zPrnI9RQSBjJHNfHUmtalcosc99MyL90BsY4x2o/tTUpFiD6jOQhygMh+XHeq/sGd7e0jv57CebpK/s3959jUV5F8K9Qvb0aiLu5luNjIFZ2zjrXrteJisPLD1HTk02ux6uGrqvTU0rJhRRRXMdAUUUUAFFFFABRRRQAUUUUAFFFFABRRRQAUUUUAFFFFABRRRQAUUVg69rlrokKvPveRziOKMZZj/SqjGUnaKbb6Imc4wV5NJLqzeorgodc124i8+HRY2iI3Lum2sw9ga3tE1y31bzYgkkF3DgTW8y4ZP8AEe9dNXCVaabklpvZp29bbHPRxdKrblb12umr+l9zfooorkOoKKKKACiiigAooooAKKKKACiiigAooooAKKKKACiiigAooooAKKKKACiiigAooooAKKKKACiiigAooooAKKKKACiiigAooooAKKKKACg0UHpQBTg/1jVcqpCR5jet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8h8S+ENOvdXmnutV+zS3RDRoV9AAeciom+G0E0KBdR69WEfb25rpPiJY3F9ptvHZDF2bhRGwbaRw2QDXDfDvxQ9hI2i6o5Xa5EbvklST936Zz9K+nw1XF1MNzUp3cNHGy2XY+exFLDwrtVlZS1Ury+d+xfh+H+grevYnUJpLnyyRGRyP8Aa4/lVfUfA3hqwkjhudXeCVtpAlYZZe+PrXqEsER8RW8xiTzBaSYcE5+8o5/OvHPi0AmtWh3Hc0CkD/gR6VWHxuJrVaUPatc8bt8q6X208gr4HD04Tl7O/K9NX1t5+Z0d34A0cJCLvVZUQDbEpKqOT2z1qWH4Zadj95dzMNvATAAPrVL4pOq+HdNQSKJNykLkZI2c/hXUaHe3Gk+CIry98wzQwMw38nG47P0K1EsXi40VONW753G3Kgjg8MqsoSp2SjzXu/yONvvAvh7TNqXutNEzNkB9oJHpj+tJL4O8LqzxPqc8LhdwaQgAj2yOag+G+njXb+71fUv9IeJxs8zn5uuce1exa9pNvq+nzWk0akshCNgZRuxHpWmIx9ahOMJ1m5faajGyvtbTX8CMPgoVY88KajDom5XfrrZfiZPhPw3Z6DHI9pNJKLhVJLjHT0/Ouvqnp0TW9jbQv9+OJVb6gAVcr57FVZVKspSlzO+/dL0Pcw9KNOnGKVl21/UKKKK5joCiiigAoqhDqFtNez2KPm4gVWkXHQHpV+qcWt1YSkns7hRRRUjCiiigAooooAKKKKACiiigAooooAKKKKACvNbKJdS8aXkkxyLFRsUjIJIwD+HJ+pr0qvOtY3+HteOuFGexu0WK5x/yzIwFb9K9HAStKaTtNwaj6+Xn2PPx0OaMLq8VNOXp5+m5oajLFplxeX17YCW3Msf74AEqNoXODzgGjxBttdY0W+jwHkmNu/berDjP0IrHvdVi1ZLmGbUrZdMcrgp/rMcEqR2+v8quaaZPE2qw6q0ZTTLMsLUN1lfoXx6DH6fWu5U5x5ZzVlGLUtdLcqSXq+xyRqUqnOoauUtGt27vW66I9BooorwD2wooooAKKKKACiiigAooooAKKKKACiiigAooooAKKKKACiiigAooooAKKKKACiiigAooooAKKKKACiiigAooooAKKKKACiiigAooooAKKKD0oAo25/eNV6qNsf3jVe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H1Y4ewPH/AB9L/wCgtXnXxC8JR3SS6tZx7ZlG6ZEX7/8AtfX/APXXe6/aXl2LIWZjzFdJLJvOPlFb5wQQcYrvoVpYfkqRet3dX6ab+pxV6Kr88HdXS1+/Y8Y+GOu3mp3H2K8YSGzt2EchzuKll4PrjArL+LRJ1awXGf3QPv8AeNeiaN4Wj0nxFe6pbui29zEVEIGNrEgnHtx+tVvFXhI69epdrdiMxxhQjLnkHPXsK9X61QWMpVYtKCjr5N30/E876rVWFqU2m5OSttsrf5Gd420eIaXFrVu5hu7GNWU7Qd/Qc+/vWdp2vXPijwfqyTRK13BF8xHAccnOB0PBrs/E2kXGp6RDpq36WwbasrsM7wB0H40/wr4fsvDtk9rFKJnlYtK7Y+btjHpisHiYPDvnknUjO9NdUr9+xt9Xl9YTjFxhKLU+z07dzgfgxcRNZ6hAD+9WRXIz2Ixn9K6Txl4pu/DdzGBBHNDOhKdipHWobDwhLo3iKXU9KuoktZQd9q2ec9h7Z5HpV7xJ4ZbxNeRrdXKrZQAlBF97cfX/AD6VVaeHrYtVJSTpzjd33Vlt6hBVaVBwinzxlaNuuu/b7zrdHnlutNtLiYjzJYlkbHuM/wBaoeKNaTQNMe+eMyEMEVAcZJ9/zrT06FLWzt7VJA4hiWMH1AAGf0rO8SjTJNNeHVmC2srBC3PDdQcjp0ry37N4jRXhz7Lqr9D0LyjRu2lJR1b2TtuylZ6vqP2C+utR0w2z28ZkRQ24OME9vTAz9a5qy8ZanqVs11Y6G8kEa5kcv3HUL6/hmsjwzeMya7pNteteadBasYZ5OxK4xn06/lV/wx4s0218N28dyWhlijKBdhw5GeR69vxNerPCxg6jVHn1jypc1kmnrbf7/wDh/JjiJSjC9fk0lzN8ru1brtpc6i68U2sWhRatGhcz/LFFnBL9Nv4EGs6HxRf2t1ZQaxpLWqXbBFmVsqCcYB9OTjmuQstM1C28O6PfyWzOtpcm6eBR83lnkNj1HX8frW9repweK2stM0l/NBlWadzGf3Sr65x6/wCc1osHRjJx5OeLnJSldrkivPa/XUJYiq+X97yvli0rL32/8/LY09JP/Fb62AMZgiJ9/lWvQK4Cwjng8V69ePC5hEEewgfewoOB78Guq0TU49XsIr2FGRJCwAYc8Ej+lebjYSfJK2ipwv8ANaHoYWaXMm1dzlb7/P8AE45/EOq3uq3dnpVrDItpIFlWQhWxnGRkjPQ139zI0dvLIo+ZULAe4FeOeOJLN7tpbG0vItailVRKilQ3OAT2IwOK9bKyyaeVdczNDhlP94r0/OniqMY0aU4xsnvdNNuy131XbYzw1VyrVYuXNZ9Gmlq9NtGcL4S8Q6zrs8bvZxJZozJNIp744xk8846VseIdavLa+ttL0yBJb24BYGQ4VQOST+FUfCS3Wi+Fd1zZyiWIu/k4wxG70qnqsl1ZarY+JI7GWe3ltljmij5eInnOMc9hXXKhTniZKMFyRvFK+kpWdk9er/yMVOpCglOo+d2k3bVR0vb0Niy1fULfVoNL1SKPfcKzQyxcg7Rk5/L0rs686SW71nXrTUILKaO2so5P9cuwyMykYGf512GjXdze2gmurVraXcQY2BHAPB5rhxdFq0uRRfKuZLo23bR67HRha8X7qm5q75XvdJK+vzNWiiivPPQCiiigAooooAKKKKACkZVdSrAFT1BGc0tFAGGNA0hXLjTrYMTn/VjrW2AFGAAB6ClorWpWqVLc8nK213cyhShBtxilfey3CiiisjUKKKKACiiigAooooAKKKKACiiigAooooAKKKKACiiigAooooAKKKKACiiigAooooAKKKKACiiigAooooAKKKKACiiigAooooAKKKKACg0UGgCjbnMje1Xqo23+sar1ABRRRQAUUUUAFFFFABRRRQAUUUUAFFFFABRRRQAUUUUAFFFFABRRRQAUUUUAFFFFABRRRQAUUUUAFFFFABRRRQAUUUUAFFFFABRRRQAUUUUAFFFFABRRRQAUUUUAFFFFABRRRQAUUUUAFFFFABRRRQAUUUUAFFFFABRRRQAUUUUAFFFFABRRRQAUUUUAFFFFABRRRQAUCiigAooooAKKKKACiiigAooooAKKKKACiiigAooooAKKKKACiiigAoopMjOMjPpQAtFFFABRRRQAUUUzeucbhn0zQA+iiigAooooAKKKKACiiigAooooAKKKKACiiigAooooAKKKKACiiigAooooAKKKKACiiigAooooA+ePH+p3tl4huore4mTeIygRyAPlHauLbV9cAZ/7SnAYZID+vtX0BrngrT9Zv3vbiWcSOFBCsMcYH8hWM/wz0lgQJ7hcnOQRx7V9hhsZgo0oKbjzcqT91vb5HylfDYv2snCm7czafMtb/dY8QXxDqUR/dXcsfIzhyc4+tJY69q1vIXivpRzk5OQfqDXuCfDLRh96W4bj+9ipV+G2irnDz54/iro/tHA2a91/9u7/AIGbwGK3UWrbe8v8zwK41a/uDia6kkUnPzcgfSpH1a6bC+cBgdVGK91n+GukSuXE06ZOcLgD8BihvhlorAjzbkcdQ44/SrWaYNJJSVu1n/kZQy3EW+B37trU8JOsamx3G+mJ9S1QSX99nH2uYbuT855r34/DPRSoUy3eRj5t4z/KnL8M9CVy265IJ+6ZOP5ZpPMcCtpL/wABf+RrHL8T1gvm0c78Iriaae+WWaSQLGuAzE45r26WKOZDHLGsiHqrDIP4Vzug+GtP0GSWSyVw0ihW3NngHNdNXy2YV4Va/PTellrsfQ4Ki6dFRkrPXQozWUL2s9tGiRLKjIdigdQR/Wquk6XFYaZa2LhJhAgG5lHJ9a2KK4/bTs1fdp363X/DnX7OOmmysGKYkaISVRVJ6kDGafRWd2XYKQAKMAAD2paKQBiiiigAooooAKKKKACiiigAooooAKKKKACiiigAooooAKKKKACiiigAooooAKKKKACiiigAooooAKKKKACiiigAooooAKKKKACiiigAooooAKKKKACiiigAooooAKKKKACiiigAooooAKKKKACiiigAooooAKD0oooAoWv+ser9UbbHmNyKvUAFFFFABRRRQAUUUUAFFFFABRRRQAUUUUAFFFFABRRRQAUUUUAFFFFABRRRQAUUUUAFFFFABRRRQAUUUUAFFFFABRRRQAUUUUAFFFFABRRRQAUUUUAFFFFABRRRQAUUUUAFFFFABRRRQAUUUUAFFFFABRRRQAUUUUAFFFFABRRRQAUUUUAFFFFABRRRQAUUUUAFFFFABRRRQAUUUUAFFFFABRRRQAUUUUAFFFFABRRRQAUUUUAFFFFABRRRQB4z8avFV/4b0WCPTZGhubuQp564yigc4yOp9e1cbZfCjVbqwg1NPFt4NTmjWTed2BkDjdu3dOM17d4w8P6X4m03+zdUIVXbMLhtrJJggFfU8nivBr/wr458A6ZNd6L4hN1p9qS5t2UHZEASTtfIwB1A+tISuO+IvjLV/DV14b0yXU5De2qLNqTQfdm5HHIGeFbjHO7mvSYPir4bm019SDXa2yXCWzEw8hmVmBxnphTXinjnUf8AhI5vA2q3MMa3F2SkyjkECRR+XLcV6H+0BbxReGLIRRpHm/TO1QM/u3pjPRNH8e6BrWrjSdOuXuJihYOsZCHAyRk/4V3lcn4W0HSdK02yay0+2hdYFPmiNd5JUZJbGST3NdNBPDcKXhlSRQcEowYZ/CgCnrNrcXum3dra3LWtxNEyRzr1jJGMjFfPOpfCUafol5qc2u3kuqW8TXAlDYUMoJb359cjtX0wTgZNfO/jvxRd+LNSfwZ4XxKGO2/ugMhF3bWH+6OMkdegoA9E+Fer3ut+E7O7v5fNuAXjMhHLBWIBPqcd69ErH0DSLXQtLttNs02wQJtHuepJ9yST+NbFAlfqFFFFAwooooAKKKKACiiigAooooAKKKKACiiigAooooA4DxH4l1DRr1rddOSaKRAYJBJ1PGQw7d/0rtrN5ZLaF50RJWQF1RtwBx2PevGre00yXxHqcXicn7RJLm2MkjKhTJwAQR2wOa2vGlzeaFpWn2ujxOtqHVRMsxz7LnOec17dXCwkqNOEbVZJNt3s010d/v09Ox5ccROLqTm26cdl1Wva33eW56pRXFX3iK50zR4rq+sDHfTSeXFaq27cT05HTio7LxJeSXjWF5phtbySFpLZDKCJSBnGR06V5/1OryuVtFe+q6b2728jrWJpuSjd3avs+vft8zem17S4b5bB7xBdM4QRgEnceg4HFXLjUbS3uYbWadUnm/1aHq1eR/D2S+u9Q1K4n0uJ1e4YyXDMCUkGSFHtk9R61rXmoXOn6lBqur6CkWSIROtwH257hc/rXbPAwjUUE7y5dbOOra0S17/1qckcZLkcnor6e7LZPW9l2PVaK4fxF4gv9P1W102w09buW4j3gF9uOT+nFWNF1q+m1KXTNWs47a6EQmi8t9yuucH8jXCsJVdNVLLlabWqvZb6b6Ha8RDmcdbp2ejsr+drG5Nq1jDbT3TXKGGBtsrJ8205xjj61oQyLNEkqHKuoYfQ15fqt1b3PhjxCYLaODy7h428sffIZfmNauma7NNLpmm6bAtwiwRtdT5+WJcdP97iul4FunzRu3db2Sty3uc31xKpyya1WiSbbd7f1p+B39Fce+q6he6tPZabDEIbXAlnlztL/wB0Yqh/wkl4bXUont4otS04eZLEcssidcr6cf59OdYSo0nZapPdXs9m12N3iaabV3pfo91uvU7+iuJ17xA8Gl2E9gA1zfvGIVxk4OCePYcVL4gm1a3maa2v7O2tkiJCzgfO3f8Az70Rws9OZqN3Je9prHcmeKjG9oylZJ+7rudjWTqWsafpjKl7dJCzgsobOSB9Ko+E9Wk1rSIbyaNUkYsrBTwcHGa1LuzspJBd3MELPEpxJIoO1e9Q6ap1HCrfS6du5pzudPmp2u1pfYNO1G01O3+02c6zQ5wWHGD6EHkGsL/hMNB81IhfqXdtoxG2Afc4rnvBypdJ4gubCERWtxMVtsAAEhSMgdhkj86yNC1Sfw3Zw2+taI0NvHwLpEDYJJPzYr0lgaanUVpvl5Wo3SlZq+t+q8jgliqqjT1im21J2bWjtp/wT1+4nhtozLPKkcY6s5wKztJ1ix1dZWsp/NETbX+UjH5jmvLPHtzeX/iDT9KtrX7ZCE8022/CynnknjAA967Pw/rIW+/sO60xdOuUiDoiMGRx3K4/z+Vc6wVqHtNXJq6Sa0S6tbv5febSxf77k2inZuz1b2S6L5nS3epW1pdWlpKx866YrGAM9Bk5rnZfGuhxTmGS4dWDlCTEwAOcelV9PB1TxZfXbAmHTkFvET03kZbH4Ej8ayPHdze21pdW0WlRrp8m3zLpQCRnq20ehyM/41dDC05ThCV3KST0kla78121FiMROEXJNKKdtU308vPQ9RR1kRXUgqwyCO4rOttUtLm+uLGKTdPbgGQY4Ge2a5TWNct9H0Wyt7O4jlnuIVitnLBRjAG854GPfvXP+D10/TfEdzaxXyTvLbJul35EkuSWx/hUwwScakm3aKfL3dt3bsOeKanCKS1tzeV9kvP+up69XP3XiHTbbU4tLkmP2uRgoQKTgkZGT+X510FcL4tjQahobhFDm9GWxyeK5sLThUqKM72fbudGIlOMLxtdb37HU6vqEel2M17MrMkQGQvU5IA/nWNpHiIaldfZv7NvoDgnfLFhfzqfxXplxq2lSWtrKsc25XUt0OCDg1k2WvX1tq0GkazbRxzTqfJnhbcshHqOo7/4VvRoQnRbtzTu9OZJpJXvbqY1ak41Yrm5YWX2bp67X6F3VfE9tYXj2Udtc3dwiB3S3TdsHv8A57itzS9QttUtI7u0k8yF+hxgg9wR2Ncf4JCPe6/KQPPN8yn/AHf4f61N4HRYxrCoAF/tGTAAwBwOKqrh6UYSSvzxjGTfR81tLdLXCnVqcycmuWUmkrbWvrfzsbGua9b6Q0UbxSzTSglY4lycDvTtE1221aCaRVkhktztnhlXDRn3H5/lWLYssvjXUtxLNDaRquf4c8nA/LmuZ1kNb6t4qaMld9gjHb64x17dOneqjhqThy6+0cOa99N9rW7Ee0qqbm2uTm5eW2vrc3G8dWayqxs7n7IXK/advyg16Ejq6B1OVYZB9RXB3qWsPgR1VR5P2EYx/eK9fruOa3/CzM+gaaW6/ZkH4AYFLFUaShJ001yT5Hd3vvr5PTYMPUqc/JOSk3Hm0VreXocm3jC+laZrHRZLqGGUxM6MScj2AzXX+HtZh1yxF3CjR4co6P1Vh2/UV5v4U1HWI49Sg0/SBPtvpN0rzBApz0IPJ/Cqus6Zf6F4ftrZbgG+vL8OzoT8rMOgPU9BzXdUwdCVqaShO8UnzXbva910t8jkp4isnKfM5xXNdONkrbWdtT2wOpz8w4689KQOrAlWB+hzXmup6dpeiaElhqE93M1zMGPknLyyY7D06VjeFXaw8V/2bFHc21s1rnyJ3DEnrn2riWAjOE5QnflvbRpNJa2Z2PFyjKEZRScrXXNqrnb+E9Xnv7G4k1B41kiuXi3ZAyBiusMiBN5dQmM7s8V4z4Z8MWusDULq+laSIXEiQqjY2/MST75zWh4bv7eHwdJ/axa4tRK0MYAO6RSeAO+c579q2xGDhK86b1XLeKW3N211fkZYfETj7s0re9yyct7d9NPU9QhureclYZ4pCOoRwf5U2/nNtZ3E4xmONnGfUDNeP21qlpr2gz2+mPpiXEkg2NOWaQbe6np1/WvYb61jvbWa1mz5cqFG2nBwfSuHFYX2DjrdNdldWdrOzZ0YTEuvFvltZ6b6rvqk/wADgra68V38HnWxsVhc/u3YHJX1Fej14vrdleeCLa3vNP1a4ktxKI2tp8MpByeP17d69mQ7lUkYJGa2xsYWjKnycl2k4ppvbe/6GeDck2puXPZNqTTXysOooorzD0QooooAKKKKACiiigAooooAKKKKACiiigAooooAKKKKACiiigAooooAKKKKACiiigAooooAKKKKACiiigAooooAKKKKACiiigAooooAKDRRQBn2oHmsa0Ky7MMJmyxIrUoAKKKKACiiigAooooAKKKKACiiigAooooAKKKKACiiigAooooAKKKKACiiigAooooAKKKKACiiigAooooAKKKKACiiigAooooAKKKKACiiigAooooAKKKKACiiigAooooAKKKKACiiigAooooAKKKKACiiigAooooAKKKKACiiigAooooAKKKKACiiigAooooAKKKKACiiigAooooAKKKKACiiigAooooAKKKKACiiigAooooAKKKKACiiigDzj4ieELjxVBYvY3/2G9spTJFKQSOR04PHOOfauEuvBPj/AFWL7Fqfiy2NnINkoRSSVOc8bV3de5/lX0FRQB4z4w+F9nqui6bYaTKLOfTsiCR2YggnLZx3Lc59ayLr4eeJ9Y0NtO1vxHDcyJcpNC5jZ9oCsCCTgnO4fTHvx77RQBR+y4sPsgb/AJY+Vux7YzXDfDbwdJ4OsLq2mvFuXnm8zKKVAGAOhNej0UAZeuWcuo6XeWUM3kSXELRCTGduRjNeFaF8MPEugI6aX4qit1kOW223U8eufQV9E0UAcr4T03V9MtJY9Y1j+05mk3I/lBNi4HHvXVUUUAFFFFABRRRQAUUUUAFFFFABRRRQAUUUUAFFFFABRRRQB5rr/iPQbuC8sry2klni3KsUkBDFugKntyetZMllfJ4FtDcLL5ttMk3lgfPsD8Aehwc+1evFVJyVGfpTuK9OnjI04RjGMmlOMneV1ddtNLnE8PKUnKUlrFrRWevfV7Hlfiu2t/E1lp+qW32me0t5D50cIIk29yAepBH86s+H9J0BtSintZbuS8iUyYmLcDpzxjv616UAAMAcUYA7U449xpOnHmSV7Wa2ffTX8CZYTmqKo+VtWvddu2un4nnHhi11Gx0XWSsLpdtczPCHTBb5Rggd8kHFcRqMK3+kaaFhv7rV3lWSYyK5MYBwc9gMmvf6KunmKjUdRw1vHZ2fuq1r22fUK2Ec48qlZa9L7/PocpcWsx8VWt0I2MAs3QuBwG3ZwTUUllct4wivfLJt1sSnmY4Db+mfWuworijiLcum0HH776/idMqSd9d5J/dY8uudLv28P+ILeOB/OuL53jXbyyFl5HrwDUmk6JP4UuIJ7KOWazuI1S7hHzMjgffHt616bRXT/aEuXk5Vyu113skv0uvM55YNNqV3zLZ9tb/8P3OBtjL4f1S/Q2lxPbXkhuImhj3Yb+JT6c0eG9Nuri/1TV9RhaAX2I1tn6hAMZb3wP5131FZPF+60o2lKKi3fovLvoio4ZqSfN7id1G2zfn2PIfC3hzUbfXAL4yNp+mb1si3Abceo59D+gFWbyK9tfEN7dS6PPqUkoCWjYAijXGMHPA6kEn0969VorZZg3U5pRuuXlaTtvq36tkvBrkcU7e9fv6L0RxngOxvtO0c29/CIZRM5VQQflP0465rn/Hq67qDrp9jYyPZDDSOjgeb/s+wr1OisljP3/tpQi3vbW1+5pLDXpezUpLz6nK6Nd3P9nywx6K9k1tGBFAzja5weAR/P3rkNYPiPxNAumHSxY28jK00zyZwBz0+vb6V6zRRDFQjUdT2acrpq7ej+/XXuQ8NJwUHUdrNOyWq+4888R6Zf2mo2OtaVD9oktk8qaDPzSJ7e/8A9aqENvq95qdx4hurF4GtrZo7S2GC75Bxn8T/APWr1KinHG+5ZxTlZpS62e5UsM3K6m1G6bXmjmfCenzabo8MdwMXUmZZs9d7c8nueg/Cue1o+J9Ss7jTRpkEQm+Q3K3Cldvf5TzyOK9HoqPrV6rqOEZNu6TvZW2Wj2L9i1BRjOUbdVa/4o5uw8P2UWnWVndwQ3RtU2q0kYPPeufvtFt9IvNU11baAqluHgUIMpIAcnH5V6JQQCMHkULHVk5PndpXur93d27ESwlJ2vFXjs7djH0Brp9KtHvc/aXjDPk5OTzVXW9Kl1G70yZJVRLWfzXBHUY/z+ddFRWPtrVHOKS1bS7G3s04crd9DH1oan9nX+yjAJt/zCYHG3B6fjiucsdG1O516PV9Vktx9nQpBFCDxkEZP5nua7uinSrummlFXaav1VyalFVGrt27dHbued3+hazaapeX+hXcEa3oHmxyrnawH3h156/n0roPCmjNoemi1klWWZnaSR1GAWP/AOoV0lFazxk5UvZ2STSTaWrS2T9CI4aKqc9297J7K+9jktZ0a8m1O31TS7mK3ukQxSiRMrKmQQDj3H+cVU8PeG57UalPq08d1d35xI6DAC4wAM/54FduWVcZIGTgZPWlpLGVFT9npta/W172v2uU8PBzU9bp3t0va1zzeTwpqL2UekNqwfSVZdyNFiUoDnbuBr0OCFIIY4YxhI1CKPQAYFS0VNbFVKqtK1r3dla77sdOhGm7q/ZXd7LsjF0TSk0mO4jSRnE07zHd23dqi13RY9YNmZJGT7NOswAH3sdjW/RUKvNVFUv7ytZ+hSowUHC3uu+nqc14g0CHWntJWnkgntX3xyR4JHQ9Dx2FVdM8MR2esS6xNeT3V1Im0mQKAOg4wB2GK6+msyopZiFUDJJOABWsMbWhT9mpe7Zq1ls99fMiWHg587Tv6vp3Rl6PpUGk2z21uXKPI0hLnJyxrJl8LWL6MdI3z+SHMiSFhvVs5yDiuqR1kRXRgyMMhlOQRTqzWJq3b5tW07+a2K9jCyVtEmrX7nHWvhaJLq2vLq/vLu5tzlGlcY+mMdK6e8t/tUDw+bJEWHDxOVZT65FWqKmpXnUtzW02SSSXyQ4UYwvZb7u9395wtr4UY3cNxqWpT36wHdHHKPlDcc+9d1RRTq151bc1rLZJJJfJCpUY078t7vdtt/mFFFFYGwUUUUAFFFFABRRRQAUUUUAFFFFABRRRQAUUUUAFFFFABRRRQAUUUUAFFFFABRRRQAUUUUAFFFFABRRRQAUUUUAFFFFABRRRQAUUUUAFIehpaD0oAoWoPmNV+qFsf3jVfoAKKKKACiiigAooooAKKKKACiiigAooooAKKKKACiiigAooooAKKKKACiiigAooooAKKKKACiiigAooooAKKKKACiiigAooooAKKKKACiiigAooooAKKKKACiiigAooooAKKKKACiiigAooooAKKKKADOaKKKACiiigAooooAKKKKACiiigAooooAKKKKACiiigAooooAKKKKACiiigAooooAKKKKAEBBz7UtFFABRRRQAUUUUAFFFFABRRRQAUUUUAFFFFABRRRQAUUUUAFFFFABRRRQAUUUUAFFFFABRRRQAUUUUAFFFFABRRRQAUhOAT6UtMk4RvoaAOKj8TXN2DJp+jXFzbglRIHVckHB4ra0fXLTVY5DFvjnh/11vKu2SM+4NZHgDJ0NW2kBppCMjtuNOlVF8Yo8ZUSf2c3mjpkbxjJ+v8q9WpSpc86Si1KKbUr32V9V5nEp1EozbTTaTVrWvpoaWla7b32kf2rKPs8K7i+45xg47da468XUNVvY9QsNNvvszlWZZblYUkx3KdcYxz+lYdhGJPBmnJOrCF9QQSg/3DIQa9tGABjpWlWMcJOUoq/vuKT2SVt/v09DNP6xFRb05U21u73I4WkaJGlQJIQCyg5wfTNQahew6daTXdw22KJdzH+g96WWB3uYZhPIixhgYh918jv9K5vxq/l6dbyOu6BLyEzemzdzn8cV51KmqlWEbpczS06XZ2TnyQk+y+8T+1NauoluLHSU8h1DIJ5grsD046D8+9al9Nq6+WbO1tnyoLiSQja3ccda3B046VgeJdWGj6dJOqs87kRwooyWc9KqM4ylFRpJ62Su7vtfX8rCacU3Kb212sjAs/EeoP4hTRbixhV9heR45CQgxn0+n51q6h4jhgu2sLOCa9vgP9VCBtU/7THgVH4U0d9Ksnmux5mpXBMlxISCSc8DPpXF+D9K1K6s77UE1NrU3MzssUYDBWBxk5+mPpXouhh5uTTUYwik2m7Sk+27t6I5FUrJLRtybdrK8Y/gr/ANanpd5eXNtYLcLYyTXBC5gjIJBPXn0HrWLYeI5JdSh06+06WymnQvFvcMGxnI46dDVjwpqdzqOlfaL9VSaN2RyBgHb3rm7OceJPFSXcMf8AoOmKypNgjzXPHB9Ac/l71zwoLmqQlBXipNyT0WmlvmW63NGEoy0bSSe711+4uap4l1KLW5tK03ShePDGsjnzQuARnvx3FbUmsT2OhS6nqlp9nljUkwq27qcKMj1yPpWJqHhm/j1W51bR9T+zTTqN8TxhlYgep+npWLN4iN54OuptUhDySSNagRHG5uxH0PP4Vp7ClOnBwipJcqnZvmu/XT0FLEOM2pXi7O117rt5m1H4m1GJ9Pe+0tYra/kEcZWXLqSeNwx+Naup3fiGO7eOw022ltxjbJJLgnj0z65rzi5h1jQ5NH1DXpxeWcUgUxK3MLdFbj72Otei+M9XbStJLQqXuLhhDCqnklu/5VdelTU4KnCEuZtKzbjura3vfv0Jp1ZOM+eUlypN6JO1vy/EpeGPEN/rVtqLtYxJPatsRFf5XfnI3dOw/Oqk3iPWNNu7KPVdMhSK7fy18mTc6t0weeeorq/DumRaRpVvaRrgqgMh/vOR8x/OvNPGOnahYX9prV7fC7sre7UxwEbWQEg8YHPQflToU8PUxMoWioXsrt37e7r1fcdWdSFJS1ulra34/rY7XxHquoW9/Y6dpaQvcXAdj5oOFCj1/P8AKtLT59Tgs7ifV1gBjBdRBn7oGTnNUdb8OW2t3Ntf/arm3nhTEbwsBwee4965/Q9Vvba21+0v5vtw0v7su35nUgkg/TH865fZwlQ91Rc0ve35l71tOnYtyaq3lzKP2Wno9L6oRfE2sNpB15bS0Onhz+63nzNgbbnPTOa9GtJxdW0NwoIWVFcA9QCM189nw1qMXhxdTa/iNnxdNZEkIRnIGR36cV73pdzHcWVo6hUMsCSLGD0BA/lmt8dh6UI3glpNp2vpps7vf0M8LVlKVpX1inr+NvI0GIUFmIAAySe1Y8Ot6ZNcC2jvYWlY4VQ3U+x6Gsrx21wnhy9Nv9/ChsDnaWGcfhXDXvh/xBqOk2lhCumJaRqrxPEW3dM5yfXNYYbCRqQ5pTUU5curStpvr+RrXxEqbsot6X2bv5aHqV1rGn2lwba4u445gu/axxx/ntVWbxHo0ECzyalbiNjhTvyT+A5rj7C3jufHd2bqMSS2tpGyEjgMQvI/M0mgaJYy+Jtcnmto3WKRBGjJlQWGScHjOa2lgqUEueb+BTdlfRu1kZLEVZN2UficVe/a92d+mpWclkb6OdXtgCxkXJwB196oWPiPSL+dbe2vUeViQqlWUn6ZAzXE2OrQ6Lo3iC5NuDHDfSIkP8JztAHsMmufvHu01Hw5LqEtqk0s4K2kCAFFJADEjOc8f0rSjl8JylFt2duV6dVfVeRlVxlSCi0k/wCZa97XTPS57hxe6sDqAkWK2BFqI8GL5c5z3z/Wqvgu+UeGLCe8uFUtuXfK4GTvbAyfYViKxfxN4oiLYH2JCMnp+7FWvB8dlN4O06K/MfkuWwJH25bzGIwayrU4xpa7P2eqS6pnRBv2lre9adld90ehyOscbSN91QSfpXInxlovl+cJ5GhGN0iwsVQ+hOOtdFqzFdOvGBwRA5B/4Ca898PrHH8O3YoBvtpmPHUktg/y/IVy0KdN05TmpOzikk0t7+T7GlWdT2kYQa1Teqb2t/maXjO/t7VdF1BpwIFu1bcOcqVPP0x/OteDxTpU1zDbGaSOWcjyfMiZRJnpg4xzx+dec6o1tH4S8Ni95tzPGZdxJ+TBz07c10fja7s7vS7KxsZopp57iJbdI3HY9eOgxmvQ+qwtGnJSb9rKCatZbavQ5nWldzi4pcik1Ztv01Ov1TXLHTJored3a4mOI4Y0LO34CjTtcs9Quri0h81Z7dQZVkjKFc/WuJ8y20/x1eXOqSLGJLZDZySHCgBcMAfX735+9UdO1CPWfEniE2Db1Nj5aEcb2AA4/GsVgo8nVv2fPdPT02/UtYl89m4pc3Kl1067/psdOdce+MlxBdR2enRsUSdk3tO3oq9cD8zVmHWvJnt1+0peWss/2dpVXa8Uh+6GA6g9M4GK4OC5tdKl0S9EMtzYx2LLb7F/5blvmyOgP+e1M0SW81OS2s3sLiK5bUPt1xJLHhVUcjHTtgV3rAxa+F+zW7t5tO73vZN9tlY5frcuZarmfT5XX+R6K3iONtRudNtrO4ubqAjcqBQMYzkkkAelV5dWi1jQ9VEayW88MUiSxSr8yHaev1FZfhp9/i3xCQCAPLHQ8nFUN3kz+NJlG7KIu3vnYw/rXnTw8EnZPmVOMlr1bX4anbGtJtXejnKP3X/yLvhrXHh8L29wmnzyxW0ZWRlZR93qQCeRit+68UabBoyawJGe3k+VFUfMzc/LjseD+Vcp4U8TaVa+GYo7i4RZoI2V4WByTk9OOQcj86wlsZ7Twrod8LdrhbW5M8sIHJUscHGO3H5111MJGpWnzJx/epJ/zXu/+GMKddwpwSs7Qu12tbc7i48VSWk1hFdaXLEb51WJvMDLzjrjoRkcV2dxMltBJPKcRxqXY+wGa8j8UeIrDVrrRrexld2F5HIxMZAX0ByBnr2rt9YuY9WttW0e0LG9jhwUZSoORkYJ45rlr4W0KcvZuDble99ErWZrSxCvNc6la1ttW+hBpHiG61g+bZaW32TzNvnSyhMjjkDHPX9Kz/EHiDW9HFxOdIhaziIxN545BOBx1z7Y4p/hjxLp7WNvYz+ZbXtuqQywPE2Vbpzx3xWBrmsQ6prdvbXIuIdMtW8w5gc/aHB4wAM4/wDr11Rwf+0cnsH7ON7t812l106vpbuc8sUvZX9r776K2jfR32t1uei+H7251HS7e7u7cW8sq7vLBzgZ4P4jBrZqpY3Ud5bR3EIcRvnaHQqeDjofpVuvFrW55Wjyq/w9vI9Sn8Ku+bTfv5hRRRWRYUUUUAFFFFABRRRQAUUUUAFFFFABRRRQAUUUUAFFFFABRRRQAUUUUAFFFFABRRRQAUUUUAFFFFABRRRQAUUUUAFFFFABRRRQAUGiigDOtf8AWtWjVC1x5jYIq/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cblZfUYp1FAHD6Pp2t6TaJYQtYtErMVlO7Kgknp35Nbem6QlobiaaVrm6uOJZn4JGPugdAK3aK66mKlLm0Scvia3f9eRzxoRjbqlsuiOZ0zQYrbRDpFw/nRHcCQMcFiR+IzVKLT/ENon2e31K3liBwjzxneq9hkdfxrs6KPrc25OSUuZ3aa6912I+qQXLy3i46XT6dn3Mpre9M1k4vAEjUi4XYP3pwOR6c5q5eWsF7byW9xGJIZBhlPerNFYSqNtPRNdtOtzojBK+7v31OKTSNctAYrLWU+zg/u1nhDsg7DPemav4cvtR1GwvRqxia1UYUQg/N/ER25+ldxRXSsbUTUko83flWvqc0sHTlHlfM46aXeljl9P0zVra6WSfWWuIATujaEAkduayr/wzepJOdG1R7OK6dnnhZQy7jjJXjjpXe0Uo4ycZXtHVWa5VZ+qsU8NBxteW978zuvnc4ebwvINAj0i21GSEhi0ku3PmZJJyM56+9N0Pw9qmleTH/bZe2jI/deQANvcde9d1RQsZVs1o1J3d4p6/cDwlN23VlZWk1p8mcTq2hatdzzm316WC2l/5ZGPJX2BBBxVw+F7BtEbR2DNE3zGQnL7853Z9f6cV1VFT9aqcqirJK2ySem12tyvq0OZyd23fdtrXey6HnCeDJp7i2bU9YnvLe2bdHCVwOOmeTmupvdEgvdVtNRlkcm1B2RZ+XPPP1/wreopyxlWTTuk43tZJb77ErCUrNON07Xu27223KWo2gvrSW2MssO8DEkTbWUg5BB/CuTh8JA3NvPeapd3iwMWWKUgqTjHNdzRUUsTUpK0Wl8k38n0LqUIVPiTfld2fqupy+raAb+6NzFqN3auyBGWF/lPvjsasaLoFho9nJaQIzrNkzPIctJn1P410FFJ4io4cl/d/P1e7H7GHPz2vLp5enY8/bwLpzCWL7TdrbM4ZYFk+VPYZrb03SZLbV7y+kKbGjSC3Rf4UA/x/lXS0VtLHVpRcXK6tb7/1M1haSkpW1Vvw2+SI5oknjeKVQyOMMp6EVx1l4O0+zljeG4vQkbh1iM2UBBz0xXa0VlRxNSlfkla46+FpV7e0inYz49Oto9Ql1BUIuJYxG5zwQPapYbO3guJ7iKFUmnx5rD+LHTNW6KydST0be1vl2NlTiney3v8APuZh0qxNvc25t1MNyxeZcn5iep9vwrLtvCmiWzo8VgitG6up3MSGHTqf/wBddPRWkcRVj8M5K/Zsznh6U3eUIv1SKQsbUTzTiBPNnUJI2OWAGMGq0mj6fJZR2L2ym2jbckeTwc5znr3Na1FR7WenvPS1te233FOjTd1yrW99N77/AH9RGUMCrAEEYIPeqttZ29rbC1hiVYACAnUYJyev1NW6Ki7ta+hpyq97a9ylcWFpc24tpraN4BjEZXgfQVk2fhnRrK8F7b2KJcDo+5jj6AnAro6K2jiKsU0pySe9m9fUwlhaMmpOnFuKsm0tPQ4vxVbG6eGOXQ11GEAlWEuxkPfnrg8VS8G6Dc6de39/cwxW/wBo2pFBFjCKPp+H616DRW8cbONF0ktGrPVvrfbZGUsHCVVVHutdlv67nGXHhqSO7kudM1CWzWZi0sIG5C3cgdq6HS7W4tLfy7m7a6kLE72XGB6VpUVjPETnHldn52V/v3NYYeEJc0bryu7fdsRiKNZGkCKJGGCwHJHuaXy0yx2LlvvHHX60+isHJvqbqKXQy5NI06QgvY2zEDAzEOlS3/2qO1b+z0hMy42JJkKR6cdKv0Vo605W5m5JdG3YzjRhG7jFRb6pHnZ0fVtW1eyvtRjtrWK0fescfzM59z9QK9CCKGLhRuIwWxyRTqKuriJVFGNkoxWiXmRTw8ISlJK8pNXfpsRiKMOZAih26tjk/jT8D0paKwbb3ZuopbKwUUUUhhRRRQAUUUUAFFFFABRRRQAUUUUAFFFFABRRRQAUUUUAFFFFABRRRQAUUUUAFFFFABRRRQAUUUUAFFFFABRRRQAUUUUAFFFFABRRRQAUHpRQelAGdaDEj1o1QtRiRqv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B6GikPQ0AUbb/WPV+qFqAJG4q/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tmcyvWlWXZjEr1qUCQUUUU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0ooPQ0AZ1nnzH4rRrOtP9Y9aNAkFFFF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9KKKAKduMSNVyokGGNS0I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aOt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0c++Rk24x3zVms63XFw5zWjQAUUUUAf//ZAAAAAAAKZW5kc3RyZWFtCmVuZG9iagoxMiAwIG9iagoyMTk5NzYKZW5kb2JqCjkgMCBvYmoKPDwvSkkyYSAxMSAwIFIKPj4NCmVuZG9iagoxMCAwIG9iago8PCAvRmlsdGVyIC9GbGF0ZURlY29kZSAvTGVuZ3RoIDEzIDAgUj4+DQpzdHJlYW0NCnicK+QytTTVMzAwUDBAIi1MDDHEknO59L08jRIVXPK5ArkAMfoLFwplbmRzdHJlYW0KZW5kb2JqCjEzIDAgb2JqCjM5CmVuZG9iagoxNCAwIG9iago8PC9UeXBlIC9QYWdlCi9QYXJlbnQgMiAwIFIKL01lZGlhQm94IFsgMCAwIDU5NS4wMDAgODQxLjAwMCBdCi9SZXNvdXJjZXMgPDwvWE9iamVjdCAxNSAwIFIgL1Byb2NTZXQgWyAvUERGIC9UZXh0IC9JbWFnZUIgL0ltYWdlQyAvSW1hZ2VJIF0+Pi9Db250ZW50cyBbIDE2IDAgUiBdCi9Sb3RhdGUgMAo+Pg0KZW5kb2JqCjE3IDAgb2JqCjw8L1R5cGUgL1hPYmplY3QKL1N1YnR5cGUgL0ltYWdlCi9OYW1lIC9KSTNhCi9XaWR0aCAxNjUzCi9IZWlnaHQgMjMzOAovQml0c1BlckNvbXBvbmVudCA4Ci9Db2xvclNwYWNlIC9EZXZpY2VSR0IKL0ZpbHRlciAvRENURGVjb2RlCi9MZW5ndGggMTggMCBSCj4+DQpzdHJlYW0NCv/Y/+AAEEpGSUYAAQIBAMgAyAAA//4ACkMyMjcgUTc2/9sAQwAFBQYHBgYIBwcHCQkICgwUDQwLCwwZEhMPFB0aHx4dGhwcICQuJyAiLCMcHCg3KSwwMTQ0NB8nOT04MjwuMzQy/9sAQwEFBgYJCAkNCwsNExANEBMbFxQUFxsiHhsXGx4iKiYiHh4iJiotKSYiJiktMi0pKS0yMjItMjIyMjIyMjIyMjIy/8QAHwAAAQUBAQEBAQEAAAAAAAAAAAECAwQFBgcICQoL/8QAtRAAAgEDAwIEAwUFBAQAAAF9AQIDAAQRBRIhMUEGE1FhByJxFDKBkaEII0KxwRVS0fAkM2JyggkKFhcYGRolJicoKSo0NTY3ODk6Q0RFRkdISUpTVFVWV1hZWmNkZWZnaGlqc3R1dnd4eXqDhIWGh4iJipKTlJWWl5iZmqKjpKWmp6ipqrKztLW2t7i5usLDxMXGx8jJytLT1NXW19jZ2uHi4+Tl5ufo6erx8vP09fb3+Pn6/8QAHwEAAwEBAQEBAQEBAQAAAAAAAAECAwQFBgcICQoL/8QAtREAAgECBAQDBAcFBAQAAQJ3AAECAxEEBSExBhJBUQdhcRMiMoEIFEKRobHBCSMzUvAVYnLRChYkNOEl8RcYGRomJygpKjU2Nzg5OkNERUZHSElKU1RVVldYWVpjZGVmZ2hpanN0dXZ3eHl6goOEhYaHiImKkpOUlZaXmJmaoqOkpaanqKmqsrO0tba3uLm6wsPExcbHyMnK0tPU1dbX2Nna4uPk5ebn6Onq8vP09fb3+Pn6/8AAEQgJIgZ1AwEiAAIRAQMRAf/aAAwDAQACEQMRAD8A+y6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s2fVLCC7ispbyBLmU4SJnAZj9K0qACiiigAoorP/tKy+3f2f9qh+2bd/kbxvx9KANCiqdtfWl28iW9zDK8Z2uEcMVPvirlABRRRQAUVFJNFGVV5EUt0DMBmlEiMxQOpYdQDzQBJRTA6FtoZSw7Z5p9ABRRTS6htpYAntmgB1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XM+NLma08NarcW8jRypbOVdDgqcdQex966auR8ff8AIqav/wBer/yoA4z4Mavfazot3Pf3ktzItztBkOSvyjjP6/jXbeJvFejeGkX+071YZJFJjjClmYZAzgfX+debfAQY0C//AOvw/wDoC034pap4Ss9XsxrWmXGo36wnZFE5ACknAbkDrn3/AEoA5LwDfeHtQ8UTavq2sC51KdgbdZojGEfIA56ZAAAA4x+Fe2eI/G+h+HLxbPUbh0naMSBUjLcEkc4+lfJ+v3sV3rGnTWvh86KquF2hWXf83vgZHsK9w+ML+HLXTjc3llFJrF3DsgYZDKMfePY46c0AzvPD/jzQPEF21pYXTmUIXxJGUGB15NV2+I3hZbWa5/tNSscnl7Ap3sfVV6lffpXD/CjwqNJ8PT61cqrXN5AzRDaQUjxx19cZ47H3rzr4S+HdO8R61qD6pD9ojgQlYiSASTjJx7UAfS/hjxTpfiaBpLCU715eGTAkUepAJ4rxf4yzaLBf2t7bajJBrsOFYWw3HaP72CMNz65x26Vi+Abb+w/iJq1nZu32W2ScMhb76r0H54rzfTNSdtfutSutKXWZLgyOYGycEtncQAen9aAPpj4Ujw3FYvFpF8l7fsoku5mjZHOT0w3IA/8Ar969br5F8C2+pr44hvLHSbmxtJZm3xtExSOI5yCccDpj3xX1yehoA+S9Iu/FniXxNq2nWOvXELRySyKHlYIoD7QBjoOR0Fdf8L/FutXGuz6DqryXWN/7xiCYmXrk91OMfUivI9C0XVtb8XanBot+tldB5nMhlZPl34IyuT3H8+1dP4Ea78HeP30q/iiuLmYrbySo5bG8Bgyk4znIzkZ60AeofGKHRpbS2mutZjsNRtZA9uuS7Nn/AGBzjjO7HGPeovhENMdru+/t5NT1a5OJCWYMqdQNr4J5BOeleCeJ7t7rx7fz6jZyX0cd26m3Vjlo1JCgY9gK2NBkeHxvp15ouj3en273EaGF9x+UnD8noMH6CgDsvB97czfFe+SSeUp51yAjEgYGcDHoMCvojVdc0vSF3ahfwW+egdxk/h17V8x+Amz8V78hQP8ASLrgfVqqaZCPHvxCuYNYlbykaQBY2C5VCQqDj8+/XmgD6e0fxLoutO0en6lBPIvVA2G/I8mvnf4h6lPB8TdPUSskcctsCFcqCCQTn8yPpWT8QtBtfBXiTSrjSS6JlJljYliGVvUnkHHSqXxJiXWfH9tE+Y1u/syHHO0MFH9aAPqi08U6HeX/APZ9vqdvLdZKiNWzkjsD0P4Vf1HWNN0ySGK+vYLZ5ziISuF3dOmfqK+W/if4UsfBv9l3elyzhmbaTK2ckc7uB/Ktb41SyXlr4YYtiaaLdnPchf8AGgD6FsvEWj3161ha6hDNcrnKIc9OvPQ1Bc+K/D9rK0U2s2SyKcMvnA4PTBx0PtXn2gfDbS9IsReS3tyly1pIs0ocKq70IY4x2BOOe2a8YvB8PbK2lgt31TULkAgToQgB5wRkAY6djQB9lQyxzxrJFIskbDIZGyCPrWRea9pNjdLaXWo20NwcYjeQA89PpXz98KdYurDwn4kuVYsbQBoVYD5W2n/Ace1YXw08G2/jFNRv9UnnAVwi+W4B3EZJ5B6DFAHWeDdS1K5+J+pwTXrSwAzfJ5jFNoI27QTgfw/rX0bXyn8Ibc2fje/tWbe0KSxlvXa2M/pX1RMoeJ1LFQVILA4x70AZ11rGl2chjudSs4JB/DLOqn8ia0YpI5VDxurqejKcivjXWtO8C6e9yk+vanqN+rtvNpEoUvk92GDz1INd/wDAO+uJDqNq0rPAqqyKxJ24OOOeBzQB9H1Sub+ztGC3N3BCx6CSQKT+ZqxOXEMhjGX2naPfFfCmnDTdS127Xxbd39o7uQJFwxRt3RsgkDnsKAPu5WV1DKQynoQcg06uV8GafbadosMVnfve2rEvDKx6Kew9MfzzX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YniTTn1fRr7T45Fje4haMMw4BNbdFAHzPpfwu8V6RHJFYeIoYI5DllikkQE+vA6+9W9d+GGuXj2GoR6vHcalbpmV7hidzK2VCcfzr6NooA+cLr4feL9bu7e+1jVrSSSNlIjZj8oB6AKu0dO1aPjf4ea/wCI9cl1BNStfIUgQRys2UUAcYC4HOT+Ne/UUAeVeG/D3iyznK6rrkNzZiFo1iXPJ24H8I4H9Kh+G3gvUPCtzfS3k1rItwBtEDMcc55yor1uigDyXQvBd7p/jXU9dnmt3tLoPtjBJb5j0IIx2/WuSvvhzrWh6w+qeFLuJFZiRC5wygnJUZGCvQcnNfQ9FAHlHhXSfGY1dNQ13U4/swBVrSNuD8pAOAMdcHrmvVzyDRRQB82QfDXxVYatd6hpur2lrJcGTLI75Cs2dp+X6flXQeEfhreWWtnWte1EXl0jiSMxuxJcd2LDn6V7nRQB8++J/h9rUHid/EPhueFZHkMpRyAVcjDdeCDk/ma3fD9h8QZtVtrnVr63t7ON/wB7Cuw+Yoz2UHrn1Fey0UAeE+FPBOr6Z47vdYuFiFk0k0iOHBLBycDHUHnnNc/4n8B+ItM8UtrfhZdwllMoCyqCjNksCGwNpOeOeuK+lqKSVkB82W3gjxV4n1621bxO8cUMbIxh3j7oOdiqpO3Pfnv61q+LfBes6l4+s9XtoFaxE0DSSeYo2BCM8E5PQ9K9+opgeM/GLw3qniO102PTLfzmjmO/5gNoI6nPas34leEtX1mx0COxtxM9qgilUOBtOF554xwea94ooA5zU9NmuvDdxpqNid7MwjBx82zHX0zXzp4d8PeMtDtrzS7bQLdzdFla6lCkoMY+Vt2AO/evq6ikxM8M+HPhDULTQtb03V7ZrcXn7sfOCfukZGMjqf0rg/D2l+PfBk19ZaZpRkhuHO12CyDjowIOAcevr0z0+r6KYz52+GPhPXtH8U3d3q1syhoWLTZBV2Y54I79a991GB7mxuYI3KPLEyKwOCCQQDmrlFAHxb4bsdf0C8vLCTwkL65ueFe5t2IXGeVYjGOvP8q9S+EOiazo82qfbtPlt2MQEZkGAzZPA9a+gMc570UAeMeA9T8cXeoXkeuWjLBHGxUywrGN/YKQBu//AF815brWq6t4jzpmoeEUOsScJcrE0cnHI7cgAdzjFfXIpNoJzgZ9aAPCtLsPE/hLwIsdnC8motdbxCkfmtHG3baB6jPfr+XrXhqa/n0e0l1RNl6yHzV27cHJ7duMV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HNS+JLCLxDD4fbzftk0JmRto2YGTtznOcAnpj3rpa8L1IE/GLSsKSBasSR2HlyV6/rf9o/2bcf2UIvtxXEXnHCgkjJP0GTQBzXibxYuk6lYaTa232vULxwBGGwI1JAyxwfc/gc13K5wM8HHNfNetyeKfDd1P4hudf0q5vFRLea2jxuEe/ooIHc5PHc163q7eItRs7K80G+srSKWFZZBdJk8jPXBx1oA7qivGvh34h8Q63qF82oXFnLptmpiaaFcK8n95W78D6YIqhoXiLxl4sN9eaO+lQWcFw0aJMrFmAGQMjOeCOeOfagD3SvLdS+IdnpV7qVhfWk8d1bf6hAMi4zjbj0zkH6ZqvpnjDULvwlrOoywxR6hpxkjO0EoWUZB/WvOrPVPFfiLSB4kk0zR7hLIMEklt8ytt5LAdOPw5HAoA+lbKWWe1hlmi8mV0DNHnOwkdPwq1XkLePZZfAb+IYbXbdKwhKPyu/IBYeo5J+vFX/CF54u1GS0vL6XSZNLlTeWt2JYgg4A7ZzjP0Pehuwm7HSaN4osNX1XUNKtknE9ixWVnUBWIbadpznr6gV1dfLXhjxFaaB4o8aX15MolEkohiY8ysJGwo/IfhXs3hu/8TXWh3OoX9nB9skUvaWi/Jxjjdk8Z46npSur2GXPEni2z0PULDTDFJcX166rHCnGFJwGJPAGa7OvnTVb3xh4dlXxLqul6PLsKRzSRqTKiHjGc8dccdz6Zr6EtZhc28M6ghZUVwD2yM0wC5uIbWGSeeRY4Y1LO7HAUetQ6ff2mpQC4sriO4hJI3xtkZHauK8e+GU161aW4v7qO2t4HZraJsLIwBKk/T6elcp8B2J8MXK7idl4wGRjHyqce/8A9egD1bWNa03RYPP1G8it07bz8zfRRyfwFVdC8SaPr5kGmXyTtGAWXaysB0zhgDXzfqvijTtS8eXY8Shp9M08yw2tskTEFwwXBXrk4Oc9wO1e1+CNX8L6vLNLotlFZXiqUlhMCxSBc9wvBGfem1bRgaF1478MWlzJazaxAs0ZKuAGYAjqMgYrqdOvrXUrWO8s5lmt5ASki9Dg4P6g18jeE9Q8I2useIf+EngV2edzAWiZx95sgbeh6c/rX1Z4eOlf2ZANFMBsAD5fknKjnJ/HJ5zzmkhXfY2qzNW1Ww0eBbjULqO2hZxGHkOAWPQfofyrTrwD9oBd2j6bz/y8n/0E0DPWLHxZoGoXItbXVbaWckBVD/eJ6Aev4VqapqthpEHn6hdw20ROAZGxuPoB1J9hXlfg+98AX81kunx2kWoptKhomjffjsSMMevQmue1m1Hi/wCKC6bP+8sNMiDvGQMEAKSOvOWZQf8ACgD2XRvE2i627Jp2owzyKSCgJVvwBwSOOtTS+IdFhmkgl1ewSWM7XRrhAVOcEHJ68dK8R+JuiW3h3U9E1vSIorJhcrG6xjapIwQdo9gQfXP1r0rU/AXhXUJJb+805RJITLLIJ3QEk7mJwwHrk0Adbaaxpl7J5VpqNpPJ12RTqx/IGtSvnH4TaRDN4m1XVrKOOPTbdnggUMXznoQTz05z7171riTy6Tfx2uftDW0ixbeu8qcY/HFAFW78RaNZXQtLnU7WK4JA8t5QDknHPpW4jK6hkYMp5BByDXxr4PuvCUXhrVv7ctzLq6s20PnzGzgDYemQeT369q9/+G1tqUXgm3iYtb3TLIYDMu7aCSVOPTvigD0V7q3jlWF54llbhUZwGP0FWK+Zm8O3WkfEDw+tzfG/vbgtPNLLwvG4naO2AOPevpmgCOSWOLb5kipvYKu44yT0A96krxT4rSEav4VTJwb9SR/wJa9qJwCfSgCrfXttp9rJd3k6QwRDLyOcAf56U+0uYby3iuYH3wyqHRsYyD9a+e/FniO58QBlfwrqFzptjcOzyJKUVgh6kbTuGAe4+terW/iaG68Mf2xo1jLdiNQq2cSYcEEAqAPQHPHYUAdtRXitt8S7ltVstNvPDl3aS3UiIvnEqcMcbsEdB/StbX/iLa6Lrs+jSaZeTzoq+X5ChjKzAEAD8f0NAHqlZkurafDfR6fJeQreSjKQlxuYc9vwNcV4W8cxa1qUmlXen3OnX4XfHDOpy4xk9uOPWuG+I2taDq2qDSV0/UrzUbQndNp6ASJ6qCQSRzzxigD3Ox1Cz1ASNZ3MU4jco5jYNtb0q9XAfDzUtFudL+xaSJImtTtngnULKrHqWx1OeM+1dH4mdotB1SRGKutnKyspwQQh5FAGuJoiQBIhJ7bhUtfKXhrwtZX/AINk8Q3eqXdveRea0UglwFK5wMHk5x2INe2eANbuL7wlb6lq8mwoG3TScbkU4DE9+O/em7AdYusaY0c0o1C18uF9krGZQEbOMHng8VZub60tIBcXF1BDA2MSSSBVOenJ4r5JutS8OXmrz6wdN1s6O9ykkqKirbs/T5gBjrz1ycmvU/jNcwXXg22ntXV4JJo2jZehXBxSA9uVg6hlIKkZBB4Ipa4jVPE+m+GdFtJ76X940CmKBOXk4HQfj1rN0T4g6bqWorp1zbXenXLhfKW7Tb5hJwAPc9vWgD0CS7top47eS4iSeT7kbOAzfQdTVmvmj4o6smn+P9EmuxstrRFkLhSSVLHP16V6j4c+IGl63qA077Pd2dy67o1uUC+Z3wME9uaAPRqK861/4g6PoWpz6ZdxXZuYkVgI4wwk3DIC89frird5440qy0S31idLlY7hykVuYwJnYHBAUnnp2OKAO6org/DvjfTtd1A6dHBd2115fmCO5i2Ej0+v+Bp/irxtpnhueG2nSe5uJQT5NsAzIB3IJGM5oA7JrmBJ0t2mjEzjKxlgGYeoHU9DU9fNumeILXxD8U9Nu7IypEIHjZZVKsSI3yMfkfwr6S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PnjxZrNtoHxPs9QvC4t0tArlBkjKsBx35x0/wDrVueMfF2n694Y1W20ie5NwkSSFkiddqiRN3PbjP4Zr2OW1t5m3SwRSN6sgJpI7S2i3eXbxJuGG2oBkehoA+Ntbm8HN4bit9Nt7qfW5SjNPJuyr8bgexB5GB35r1z4ieKJ9J0Gw0mJfJury0XziAf3SEAEAj6MPwr2hdPslJK2duCepES8/pT57K1uCpntoZSowC8YbA/GgDynwrqfh+fRG8M6PPm5e0kUb4inmuVOTnHJ7/Qe1eIeErfwxbQXln4jutQsr6CZhiBn2uMAYwAcHIPX86+w4bCzgcPDaQRuOjJGAf0FRS6Xp07mSWwtZHY5LPCpJP1xQB47b2/h6LwB4hHhuaaW2ZZPMeZWzuCjgZA7YP410+hqE+GiAAD/AIlbngY/gNehpZ20cLQJbQrC33o1QBT9R0qRYIUh8hYkWHBXywoC49MUAfPfgq70ay+HoHiCMtY3N80QzGW5IyG/DaTn2rnfDNxZ6V4002z8JalfXmnTj/SFkDFVyTuG0qMAAKc/rX06dNsTbi1Nlbm3B3CLyl2A+uMYptnpen2JLWljbW5PUwwqn8hQB8iweFp/EHiPxbJbtIl3Y3EtxAoAO9vMYhcY5yBx/wDXr03VPG8+s+ALy4s5Hh1SAJDdoowygnBYY5APrxg8V7rFa28Msk0cESSyffdUAZvqe9VotK06FZVisLVFmGJQsKjeP9rjn8aAPjnVYfDR8MRTJr+qXGqzIrPaM2Y1l43Fsr0znHOenWvsfRxt0yyHpAg/8dFUV8N6Emdui6cM+lqg/pW8qhVCqAFAwABwBTbA47xh4i0jR7K4ttQvVgmnt5PLQqSW4I4x715b8DdY0+HSrjT5ruKK8lvCyRO2CwKKBj16Gvb9S0fTdUKNf2FtcsgIVpYwxAPoTVa18OaLaTJPb6VZxSoBtdIVBGO/Tr79aQz588JyWPhv4jazHrskcTOXNvcXGAoy4ZTk8DK457c10PhjULPVfiXquo6bGn2CC1IknjXCueMsfcnP1AzXsOteHNH1wo2p6dBcug2q7r8wGc4BHNWtM0fTtKtmtbCyht4G+8saY3duT3P1oEcBq2seBrvS72VpdJlzE5KlEEjHB6AjJOfSuQ+BvnWWgapqF3I6WCuWXdkgBVy7Af4dcH0r0t/APhV5BI2iW24HOACB+WcVZ8T6feHw/LpmhWtqDMhtyjnYscbAhiMd+f689CAavh/W7LxBYJf2Ds8LEr8y4KkdQRVfXtW0TTxDFrNzaxiUkxrcYIJA5PP16+9L4W0ODw7o9tpsHzCMZd8cu55JP4/pgVa1bRdM1lETUrGC6WM5TzUDbT7UAfP/AMUZtDvLnRoPDzWj6o1wNstjtbYvbJXjO4g+vFWbi5Twh8UjdXk2211C2AlnkGAMqOfQfMg+ma9m0rwnoGkzCex0q2imU5WTbuZT7E5xV7WNC0rW1RdSsYbnZ91nX5l+h6igDxD4i6xbeJde8P6NpdzFdKLlZJJImDKp3Y6j0AY/lXXfF7WpNO0FdMtGU3eosLcKG+bYfvEDvn7v/Aq7nSPDOi6NKZtP06GCUgguoJbB7ZP0q3f6Lpuo3NvdXllDPPbnMTuuSp60AUvCOjx6DoVlp6RqkkcSmbaB80hHzE4680zxpqM+k+HNSvrZd00MJKex6Z/DOfwrp6jmijnieGVA8cilWU9CDwRQB8taR4W8Pan4JvtVu9ShuNYliad5Wly0LgEqm3OR0HbJ7cYr0/4Q65e6t4ckfUnLG1lMazvxuQAH9Oma05Phr4TaVZRpmwgglVmfa31Gf5V10OiadBpb6VBbLFZOrIY19GznnrnmgDyPxFcwah8SfDT2N/bsEiYs6Sqwx82V4PUjj8a90BDAEEEHuK8ztfhh4VtpN4sHk4wVklZgf1r0OytILG3jtrZNkMYwq5Jx+JoA8W+Lkixax4Ud2VUW+UszHAA3Lya9Zm1qw+zzyW97azSRxNIESYMTgE9Bz2qj4l8LaT4lWEanbtIYSTGyuVIz1HH0H5Vh6R8O/D2lXcd1BBK8iAgCWQspyCDkd+D9KBM8fs77xV4w0PW9ZbXhZ2cO9TaImAQE3FQeo4IHXmuu+FWo2+ieArvULpwsME0jknucAAfUnA/Guml+F3heR3Y2s6q53eWs7BQeeg/Gug/4Q7RxoE+gJDIlhM25wJDu3ZDZyfdR+VAHnPw2s5fEeq3PjPVfLaSVjHZxbifJA44HTpx+Z71UsoY5vjPqBkiDmOBXQn+FvJjGf1I/Gux0z4Z6HplxDPbTagrRSLKF+0YUkHPIA9q66Hw5p0OvT6+sb/b5oxGzbvlwAB09cAD8KBnnevqifFbw6yoA72ku5h3wkuK81+Hllr91rGtXGl6pY2V4Z2E0U8YZ2yxJwMEgA19H3WgWd1rtnrkjS/arSNo41DDZgggkjGc/Me9cvq3w50HUtRfUsXNtdO5kZ7eUplj1Pse/HqaAKfgbwhf6HrWo6nqGoW91NdJhxEpXBJzkjt0rtfFpK+HNXIBP+hzcD/cNVfDPhew8Oef9jad2nILtNJuPFb2oWceoWdxZzZ8ueNo2K4yARjIz3oA+ZvA/gnTdY8FtqF5dXof96RGk2IwQeMLjHUCsmDXL+++GOp2lwxC2dxDBGwG07CR8px1xj9a9Ti+EWkRQPbpqurCBzloxMm0n1I247D8q9D0/wzpWn6PJo0NuDZyhvMD/ADFye5PrwPyFAHjOheG/GN74VtLO21LRl0u4tVKwtDkgNzz8h+bnJPrmoPibpNxonw70nTZZUd7a5AkZCcMMP0/MflXdR/DOyhtWs4Nc1yG0Yk+QlyAg/DbW/qXgrTNR8P2mgzS3QtbVlaN1kHmZAI5JBHRj2oA861ZLGb4j+HEvirx/YF2I4BHmfPtHT1wee+Kd8aUze+HmgVftXnkKyj5uq7R+deieJ/BWl+ITBLL51tc264iuLdtrrjpnOc4x9ao6X4BsLLVIdTuL6/vriDmL7VLuCn16ZoA8v8dokvxS0RJFVlzFkMMg/Ma6/wAXQIvxG8MTAAM6OG98Zx/Ouw1HwdY6h4ltfEE00/n2yqEiUgISM4J4z3rU1Lw/bahq+n6tJJKs9ju2KpG1gR34oA8jNpBd/GOQzBW8mBZEBkPDiNcceoznH41vfEfxVJpOo6ZpWlWNvcavO4MbzRhliVjjg54JIH4V2sHheyh8S3HiNZJvtU8QjZMjZwAM4xnoo71Q8X+CtP8AE8lvcSyS213AcpcQEBseh+nUdxQB5BcprqfEjRBrjWJuioKNaj5SnzDnIBzwetb/AIUjN38UtdnusvJbRv5O8cpyqgj0+UkfQ11mk/Dy10/VrfVn1S/u7qI5JuHDbuCOuM459aseIfAdrq+qtq8OoXljeuoV3gcDIAx6ZzjA69qAOKeK2j+MVuLYKh+zs0yxjALmNj82PYqfy7175XmXhz4e2Whaumqpf3txcKpB85wdzEEEnA54PSvTaSSSsgCiiim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XL+MdQ1XS9HlvNIs47u5iIZonBOU7kAEEkeleefEfVb2x8VeGILe7uIoZZ182OOUqsg8xRhgOvHrUnj7xFql1q0XhHw8/k384Bmud2PKUjOARkrxyTjIGMdaALugeOLvxJqtpa6XZAW6xhr6SeNh5TZ+ZQQcZ9M+tetV4xY+CfEGiTW1zp/iO4uisitcQXLnbIoIyB19+vr+fp8ut6ZDqKaZLewpeuAVhLYJz0H19utAGxRRXkPxQ8R3lmsOhaQ8kepXaGVplbYIohnJ3dicHntg8jigD16ivJfhlrcr+Cm1TVb6SfyWlaSSRi7Kq9iepPGfXmuQ8PWPiDxxDca1ceJLjTrWeUpBDbuVwFOOBnj88nHOaAPomivOtUtb3w94K1RTqt1dXMcEjpcyMfMXI7HOeOxrzHwv4e8Z65pVtqQ8WSRRXA3qu9ywAYjnH0oA+k6K8s+IHiC88P6Xp+mWFwjateslvHI4JPTBf65I9evQ1w2vx+L/A8Vpq83iCXUoPOCTwshKKD65PQ4xnjnHrQB9GUVh6jrFvZaHNrGd8CW/np235GVH45A/GvDPhb4n13WPFV5Fqd3MYZYTMkEnRQT8uBjjg0AfR9FeC63rmva943l8OaPqaaZFaRktIygmQ4BPBzu68Yxxk9qu+BNc1yLxZqXhrWLv7d5CF1mRRwflIyQOAQe/Q8UAe20V4nrul+Nx/a+qjxAlpBEZJIbZQCPKXJHOMA47/AJ4rrvhx4lm8UaGbu5iVJ4ZTBIV6OQoO7HbO6gDvqK8D+K/jW9026j03Rbh0mhHm3MkQDbR0CnrjqCfqK9n0KeW60iwuJm3yy20bu2AMsVBJwPei4k7mrRRXk/xT1XVdPj0mHS70Wr3V0ImYAFueB17UDPWKK8N1K68e+E4Pt91dWus2MY/eoECMgAPOQoP48/St7xB4zJ8BS+IdKkRLhlRVBw3luWUMCPUAnr7cUAenXDtHDI6RmR1UlUBwWIHSvMbf4l6SNNuri+ims762Yo9hIMSk8YwDj15zjGD+OhD4rew8EW/iHVoyZmgVika43sxwv0zwfx/CvHY/C/i7xNeL4rFpp1tM5EkNvKuCw7HaRgnvljnp7UAfS2lXp1Gwt7w281v5yBvKmXDr9RWhXMeG9Vu7vSI7rWbX+zrgEpIsp2gkfxDPTNdMCCAQcg0ALRXnPxB8XSeHIbe1sLcXWqXjbYIeuP8AaIHX0riRqvxL0/yr680+K5ttyl7aGJXfae2FO7j/APXxmgD3yivKPEEvjya6gudDjtks5Ykc284UPG2ASrZ75z0NYHhXxb4rm8UL4f1O3tJmQbrh4gCYlxnOVOOpUdKAPdqK4L4ieK18J6K95EIJLxmVIYZWxuyeTgckAZqb4f8AiC58SaBHqd5HDFI7uNsQIUAHHcn0oA7eivEJPG+t+IddutK8J2ts0VpnzLm5zhsHHHoM5x3OM8YNdta6hr9l4f1K61m1t1vLWOSSMwMCsgCkgkZ4/wAKAO5orwTw34w8d69Zrd2ehafNbltglL7MkdTgvn8hXqHiHxAvh3w+dU1CICZUQGFT1kP8IPPfP5UAdSyhsZzwc8HFOrwaTxh42stPh16+0Wz/ALKbazxxkiRYyeGPJxnP+IFe06dqFrqNhDf20oa2lTernjj3z0oA0KK8X0H4kPrXjAaJb2kJsmkkSO4Dklgisdw7YJX8jW1448bS6DfWukaZp7X2q3QDRx/wgE45wc54J+lAHp1FeTaP4z1OHxDHoXiTTorOe4XNvJCSUc+mST7jI78VLrninxENXutN0DQPtX2RQZpZ22g5Gfl5GfbnJ54oA9Uorz/wD4wTxVazCSAW97btiaIHIx2I7/n3qXx/4uh8JaatxsjnupXCRW7SbS3q3rgfzI9aAO7ork/BPiEeJ9Eh1LyDC7MyOnYEHHB7ius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58+KoZvGfhMDJAmU4A/6arn+VRaKy2vxg1ITnyzNGwjDjG8lVIx+ANemeJvCQ13W9H1Q3Zi/s+QOU2Z34YNj25AqDxv4ItPExju0me01KFcRToeOuRu+nbGDQB6GSB3rKm0jTZr5L+Wyt3vExtmZAWGOnNeY6X4H12S7hm13xNc3EVu4ljihdhlwcgkn8e34iuovfDN5c+KrfW11eeO3hUD7KCcHsR1xg/SgDsryb7NazT4z5cbPj1wM18j6T4n0qey8SajrE0k2s6jDJBAhjLCJSpwAegGSPpt/P7AIBBBGQeorB1LQbC9067sltbeH7RC0e9YVypIIB6dRnNAHzt4N12wm+HmraKskv21IJpWUoSqg9MHp74+tavg7wBpt/wCFItROqX5kkiZykM4CRsCcgDHsM5r1/wAL+FLXRNAbRnInSQOJXKgFwxPt2Brzu2+HniGw+06bp/iFbfRJ5ixjAPmBDwRnHXHHBAPWgCf4aeZ4n8E6hpl/cTtukkgMpbcwVlB4J9CTWB4n8BXXhXRH1LRvEF+rWTCUxTTYTaPQAYznHB4Nerx+FP7P8MnRdHvZrSUEOtyGwxfcCScdjjGB24rjrnwd4s1829r4j122k05HDyR2qbWkx6/KB/h6UAeda/qVxrGu+B9ZukA+0mNSiHA3rNyR9dy16z8aJBH4MugduWliAz/vA8flWz4q8GWetaLb6dbMbJ7I+ZZyRADy3AIGTjOMnJxzkA1x8XgjxJq9xZr4p1q3urC0ZHW3hUnzWX+/lRnIyCeTyaSEjznxFrkF7L4V0HUpfsulQWtvJdMQxJbYOD7Yx24ya0fCmuaR/wALN1K9S7jSymjMdu4UhWOFAUDj0OOO1fRdxoulXMhln0yylkIALvbqxOBgckegArz3SPh9BYeLrvWmSyNi6nyLVIQBG3y84xgdD09aLBbqeZeMNMu/F3j25g8OwNZXlggFzeGQxhjwA2QMg4OOMkge1dB8KpJNB8Q6l4d1e0X+15T5xvA28ygjcQWPPv8AXOea3tY8G+ILPxNdeIvDepW6SXQHm29wDg8AEdMEcA9j/XW8OeENRGsTeIfEF+k2pyRGGNLYFUhUjHB9evtz3pjMj4geDPEeu3d1Pp2uulpLEF+wvIyqcAZAA45xnn19KyvAniddM+H+ozLZLFPpZaMiNciSQ8Kx555IyfQVrtovj+wFxYWOsWt3ZyZWK5u3PnRqRjk4zkevP9K67wj4Ps9A0NtLnWO885/MuPMjBV244wewwMZ+tAHzWdV0MeAr9p78XfiXUpUeYupaRQJAQu4jgbVz9Tjpivp7wJqdpqXhzTjazpKYbaKKVVPKOEGVNc/438D2WqaHNa6Rpem296zIUlEKxlQGBOGAz0qPV44PA/gdorVVhvDCkAkto8NLOVC7vr1OTz+goA9Trwn4tnOueFF9bxf/AENa9T8Iw6hBoNhFqju98sQ80yNubOe57nGK4v4m+HdX1ptKutHSGSazn8zZIwXkcg5PbI6ZoA9C117SPSb178brRYHMoxklcc49/Svl2EGP4O3mV4e+GCR/tryPyx+del6joXjbxWgtdXurLTLDIEsVtljIOuepz9CwHtXSeLPCIu/BjeH9JCxiIIYlbHzENk5PHJ5JPqaAPG/GAlXwJ4Pik3KsjhmV2yGXGRn2wQR6CvqW1GLeEDoEH8q4PWfB6a34Rs9FunVLq2t41jlAyEkVAPyPQ+1cfYw/Emx0t9NEVnOwXZFdPKPMQdOuefYkZ9c0Aep+JdBtPEenmwvHlSIuHDRMAwI+oI/Stm1gS1t4bePOyJAi5POAMCvO9S0vxYPDVtaW2qJLq63AaW4B2DZzwOOcfL26Zr0KzSaO1gS4cPOsaiRh0Zscn86APBNfW3f4vaUtzIwTylZP98K20f8AfQHr1r6Eryj4i+DbjWZINZ0eUw6xZgGPGB5gHIGTgA57niufS5+KGpRw2Zs7bTiGKTXpMZJHrjJ/NR+VAzuPiP4mHhvRJHgYHULjEVqmCSWJ5PHoMn64rL+HXhhPC2kS6lftI2oXUfnXTPklBgtt+ozz715v4u0Hxe3i611JLB9UgsVjNsWcbGIRctjIIJcFj/UYrsNF1Px5fXsdpq+hQjT5z5dwSQm1DwxBDdcf570Ep3Vzi7y7g8YDXPEeqvEmn2dtNBpcM52B32kg4z8zdO/Uj0FdV8NboJ8NroxSqJoorlsBhuXG4g4ra1X4ZeHF0W9hstM/0wwSeTK0jMwfadvU464qt8O/AEGk6IG1C1CarMsgaTdkxq424xnGcfzNAzzT4V6R4v8A7JuLzQr+ytbaWUgpPHuaRlA5HynjqOvXNemeF9Y1Pxp4Z1jTZ5Y4NVhLW7TR5VTnODwOOhBx+lcr4f0/xp4FF/pdjpY1O1lYvbzhwoU8jdtzxnglf1rqvBvh7W/DnhvU7lUhbWbyT7QIsZx0Ow84zy30zQJNM46PS/G/w80gy2lxY3enQyGaeJFyVHGclgDg47ciq/xC8RxeJ9H8NSRDbb3d2fPi7qyFQVP/AH1n8q6zVtZ8b6vYyaYvhZbX7YpgeZ5dwRWGCSO3Geadrfw5I8GWul2BSXU7JzMkp+Uu7H5wDkYzxjP90fWgE76o9L8U28UvhvU4WX919jkACnGAEOMV8+WPiC7XwHpWg2U5GoahK8CEADbFvIOT2znGevWuh1DUvGviDSl0Gbw/NavMVinvCcgrkZPPA6HJzz2rrrj4XaFdR2Qle7ElrCsSukuM4JOenXJNAzlU0a08N+PvCWnW2RGlrNlnbJZykmT+JrN+Mojstf0jUdLuJjrysAtvGu7KjJBwO5JxjuO3XLr74ZwxeMNMigbVX094XaW5EnMLAHAD445xx71f8WaPqnh/xlZeJbHTJ9XtxEI3jGZJFIXZnoSDjBzg85z1oSsJKxy/hfVZNY8cw3XjBzZ3lsirawOhjUvk46njn65r2Lxtqni+wniTw9o1veW7J88rtllb0C7h/IiuCvI9b8c+IdKaTQG0qDT3EslzcqdzYYEqDjn2H15610V9428R6ZqF3bXPhO6uIklYQS2qOysgJwScEHIx6fSgZzfwVuLKAa296J4dZRjLeecmzamSeB9ck8A81DCknjLUNU8UXTxjTbCGaDT0ZNpdtpIJz1xnPPc+1bfgXQNX1HVdY17Wrd7FNSiaIW/KyANxyCOMAD8abqnwn0qPS5lhvdUcwxSOkXmAh2xkfKF9QOlAHUfCASjwXYGRlKlpTGAOi+Y3B/HJ/GvTK8r+Evh1tF8PwTXCXUV5OHMsMxICfOcfIenAB/GvV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XNpb3Rj+0QRy+W29N6g7W9RmrN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VVvrlLK0nupAxjhjaRgvUgDJx+VeM/wDC5dC37fsN/jON21MfX72aAPcKK8YPxf8AD4xiC9bJwcIOPfk16/Z3CXdtDcxhgk0ayKG6gEZ5oAsUUUUAFFFRTypBFJNK22ONSzMewAyTQBLRXnnhHxxbeKL2a2tLC6SOIFjO4G3GeO/U+leh0AFFFFABRRRQAUUUUAFFFU9QvIdPtJru4YrDEu5yFJIH0FAFyiuETx94dkS1aO+L/aXKIFiYsG4GGGMjqPr2rugcgEdDQJO4tFFFAwoqrfXcNhaT3dw22GFDI59ABmqOi61p2u27XGm3S3ESttYgEYOAcEEA96ANiiiigAoqvNcwQvHHLPHG8p2xq7gFz6Ad6sUAFFFFABRRRQAUUUUAFFFFABRRRQAUUdKRWVhlSCPUGgBaKKKACiiigAooooAKKKKACiiigAooooAKKKKACiiovOj83yvMTzMZ2bhnHrigCWiiigAopkkiRIXkdUQdWY4AoEiFC4dSo6tnigB9FMSRJBlHVh6g5p9ABRRRQAUUUUAFFFFABRRnNFABRRRQAUUUUAFFNDK3RgfoadQAUUUmaAF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I5oo54nilQPHIpVlPQg8EV5t4j0vwT4b09rzUNJ06NBkRqYQWkYj7owMnp+HXiu+1O/ttLsp767k2W8Cl3bGePpXx5fajqHxR8UxQri2tFGFRpNqpEG+8eeW5xx14oAd4N8NzeNfEUl8lhFaaSsweRY12oFHRFHcnv+Ne1/EPxxdeDryxsLGyt5IpINw3hvlwcADBHHFeg+HrLSdB02HTrCaIQxj7xddznuzEYyTXzz8e22+INLbIAFuCSf99qANC/+K3iGFob1dC8rSyQd8kT4dTj+Pp64xXr0Pi+C/wDCd14g0+JiYY3PlTDGHXscHp0PB71h+Mbqw/4VrM7OksDWcaxcg5f5QvTuGxn0xXlXw+S5Hw58UyyFvszKwiBPcL82PzFAFuL4wavdrth023EisCSFZhtGcg8/Suz8b/EUaTY2tilhHcale24aSBvmSMOMYYdyc/d/PrWD+z9bQ/Y9VmMamUukZYjnbgnH0qj8RvGUf/CQpp+i6Pay6rBMEa7uLZHfzARgJnpj1P8ATNFvMDM8N/EK88L3CWmpeHYLG0mO6QQ27QyHjG7DHB7V6r8QfHVz4XXT57SyiurW7QsJXYj3GPwOa8D8fW/ihJbKTxLdQyzSbpI4UdS0QyM5Cjp26kcGvcvHGitrHw5gWKNXuLW1hnjyOcKo3Y/4Du+tAHbax4kg07wy2vBRIhhSSNM43M2AB+Z5/Gsjwl4wbWNDu9Z1G2Sxt4GIDb8hgAMkZx3OPrXy3ca/faz4f0fw0jM7QzsMbfvA4EYz6DLfp6V9NaqLHwX4E8m5skvI4oljkhIG2WRupPtuOfWgDgLj4u3s93KNN0gSWkbZLsrM2z1OOlen+A/GMHi20lkWBre4hOJIycj6g+lfPGka54m1DTNTTQtCs7XT5Ufz3todgVQpz8zHrjP9K7H4C5+0ajuGD5a8fjQB9KV4j4r+J58Pa9Pph09Z4oWUGVZOSCoY8eozjrXt1fFXi5Fn+KckciBla/hBUICCMJ1H86APTv8Ahb88N+hu9Ekh01zgOc+YARweeD24r1fW/EVvb+FZtdt4RdW5gEgiZtu4MQCCecHnn6VwvxwjsR4XSSVYxcpMgt+cHnrgd/lB/KuN02aZvgzqDXJbYJNsJkUkbfNTGP8AgWeex+lAHPaN4p8Jade2txbeFpku0kyGkvH/AHZ7EA5B69x2r2zxp8RtN8NTLaon2y7z88cbgCMYzyfXpx71xHwb8J6Rf+GWvtQsYLmW4nbDSLkqqkAAenIP5/hXi9rNfz+O5pbKyjv7xbyRo7eUZV9pbjt0Az+FAH0b4d+Kem6rfxWN1bSWbzNsR2IK7uwPpmu08XeLdL8KWyy38jGWTPlQRjLvj27D3r538SaZ4t1/U7S7utDs7G5jI2+XKkZfBzkguSfrVb4vy3Fz4j02C/bawtIRKoIwrEndjHuTQJeZ0/iD4r2GsaNqOnixngeeApG7YYbvQ4/nXT/CC/t9M8DXF9dvsghnkd2xnjArY8f6Tolt4BuIliiW3t4Ve0fPO/jaQepJ6e4NcD4M09tb+FOpWazw25e4LeZO21F2sjcnt0xQM3bn4y6esri30q7liX+MkA/l2FeieHvGmmeINLub6yLiS2Rnlt5MB1wM9s8HHBr5h0HUvFfhvS7iOyskutMmLB3SMTRnsfmU/wA/WvTvhJqvh+4vJrJNISw1KSMggyO6yr1KgOTg4HT2NFrAeV3ni2S+8Yw+IZY7h7aG4VooDJv2gY+VT0HPP419Kav8QdJ0nSbO+n3tPdIrpaRkGQA9SfQe/evAdPtYP+FrC3hRVhW/cbDEAOAcjb6cHn8a734p6t4VsNYU3GlHU9Y2AFBKyxoeq7wD8x6cen4UAbenfGDRbm5SG5tLq2RyB5pCsq+5wc4+ma6bxh49svC9xZRz2s1xFdJ5izREFdue3r1zx6ivmHxnruqa3dWcuoaLHpxXPllIGQuue5br1/WvbPiToaaj4AsL5Ig1zYW0Tq3fYVUMP5H8KAPW9Y12y0jR31i5ZvsqoHAUDc2egAJHJzWR4X8X2Ov6RPqwjktLaByjmfHYA5GOo5A+vFfM2u+Kp9c8G6HokUoa68wxzoDlm2nEec+oI/Ee1el/EbTj4d+G9jpkWE2yRLcbejtglun+1zznoKANmf4vaIl6YY7a6ltgSPPVQM+hCkg469efavU9O1mx1LTv7Ss5xLbbSxIHIx1BHY+1fKPh86lL4VextfBSXQuUcf2gYyzsSThhx/D25xxn1rr/AIY2Ov6TbazbahZXdvZtaO6eYu0B8dvfFAHaWvxe8NTGYSLew7BlS8IPmc9Bgn9cVt+FfiHoniW5Npb+dbz/AMCXIVS/+7gnNeD/AAS02y1XX7t762juBDAzxrKAyhtyjOD35NWLS2gsfi8lvaW6xQpd/LHGAAuUycDsOTxQB734s8d6L4WlWC9eWW5YbvJt1DMB6nJAH51kaF8UPD+rXaWhNxaSyMFj89BhmJAAypOOvevDviX4a1i18ZT6pDZpdRSyLcRKvz7guPlZep+7yB2rEufEGk6pq8M+s6CbAbgkj2Uhi2gfxbdpyR/QUAe5fGHxj/Y9k+jWjzxX1zGG86PGFTOCM5yCQD0HeuN8BfEnS/D2gR2N9BeS3CyuxMShshjnOSR610vxgstOuPBkOpQqlzKghjhu5GzIUJ9epJ7/AFNZfgDwnp2s/D6ZxYwNqUyzLHOVG/cCdvJ6cgD6ZoA900fWrHWNOXUrSQm3OclhgrjqCO1c5oPjzRtf1R9M083Ekqhj5hjwhC985zz24r5z8F+MZdE8L69ozGKOdVZrd2fB3NhGAHcjqPx616d8DdB+w6VPrtw5D3ZKoCMARqfvEn1IP4D34BI7HxL8SNA8P3jWUzT3NwhxIlsgbYfQkkDPsK1/DXjTRPEbeXY3J8/J/cyrtfgZzjuK+dZdV8C6NrdxPZade6/O7vuFyyGAEkklflJb6kHjnNZXgJt/j6wuoFNtHPcykQKNuxSGO3jHHb8KBn2lVHUNQtNNgNxe3MVvCCBvkbAye1Xq+U/jheXN54isdILbbZUQr1wGckZP+e1AHsMHxN8KzXzWgv2UDgTvEwjY+gP9SAOOvSvSI3SVFkjZXRgCrKcgg9wa8W8Q/DzQLfwdcrDb7Lm1t2uFugcyO6qTye4OOnT0qr8CNTludGurKXJWCXdGxyflIHH4YoA90dgilmOFUZJ9q4cePvC7JI6avC2xSxADAnHYZHJ9q6+/OLO4OSP3TdPpXxR8M9EtfEXi5ra/Xfbx+ZK8f/PTHQcHgZIP4YoA+pvD3j3QNen+zW100U5ICRzrsLn27H6da7G+vbWwga4vLiKCFeryMFA/E18efEnRrTwd4tsZdMBSFglyImJIQ7yCoPXB2/rW58WNWvNZ13S9NR2itLiGF442Py7pD94469QPwoA9xtfiJ4WuLn7MNUWNy21WlRkQ++4jAH1IrvkdJEV0YMjDKspyCPUGvBvFvw10ax8G3D2tv/xMLK3843AcgyFRls54wRnj6Vxng/xRfQ/DzXIN7lrXEcMpkOUV8LgZPGO2MdeKAPfbzxv4Zsrv7HPrFuJslSFywU+hYAgfia+bPD92bv4svKk7KjahMA0LcMoLYGc8g4GfrWh8LvBFj4qsb6/1GWUlZDEgRsYbCtuPr1x+ftWD4D002XxLXTwqXQtbqVS7HoE3ANjPUccc4ppibsnrbTc+sdQ8TaJpt79hvdTtre52hikj7cA9MnoPxqmfGfhv7Ulr/bFqZXOFw2VznH3vu/rXzV8U7VdQ+IyWTsVWdreIsOoDBRn9au/F7wnpfhiy0+XTVmRpZSr75N2cDIPsaQz3n4k2i6l4Vu4BqVtYq+w+dcSbIyMg4JHr+NcH5D6V8Kb9U1GG9dVZvtFtIWBJcZAJweOlYnjG4lv/AIQ6ZPK3z7olJ9QpKjP4AVDpLeV8Fr05Xqw+Y46ygUAa/wABJWOk6rcT3B8tZgCHPCgLknJr2mw13StRna3stQtriVQSVikDHA78V8NWGqXdloVzoiTRJb3MyzSMCQzYAG3rjHfGD0r6z8D+F9O0bw6X0+5Rrm7gJe/wCQSvY9lB5x6jmgDodR8YeHtOl8m61e2STuqtvI+u3OPxrZsNVsNRi86zvIJ027iY3BwPcdvxr4/n03whpEt22s67Lq135hAh05SOT1Znb5c5zkA/nW58ELhZPENzbIWaCW1kUhiem5f6fzNAG34q+J16fFEenadPDDp9vdojzowbzRkbskjAA56fnX0at/Zvai7W8gNsekwkGw4OPvZx2NfC3iLRrax8cSaLE0ptvtccW52y2G25JPrya7b4uMNHn0rwra3EyaZbReZ+8O4lmdiST3AGMDtzQB9SWHiHR9RneCz1O1mlU4KJKCT9PX8K4z4w3M9p4PupbaaSGQSxjfG5U43DuK+cfEll4V0nT7S58N63PdagkoEhZWQkYzuAKjHOO/5mvUPFGrSa78I47qZnabfHHI78lmV8E/jigDqfgldTz+GJ57y6klJunO+VySo2qMZPbgn8a9IfxFoiSrE2r2IdiQF+0L19OvWvlfTmuf8AhUOpLb5wmoAS7Sc7PlJ6e5HXjFcBpEfheTS5vt9xqcOqAHyzGiNCTzjI+96ZoasNqx956jMP7MuponDAQOysp6/Kehr5v+B+qXt/4j1Nbm7uZoxbMVSWVmC/OvQE12/w7tTa+ENRjXWrfUYvLkwsIOIDs5GTgn8R9K+bvDuqX2hi8uLJwktzbtBv3FWjBZSWUgjB+XigR91NqenpcfZmvrYXG4L5RmUNk9BjOc1k+L7mSHRL2O2uLeG8miZITPKIxk8cEnrjJryb4R+FrdbP/hJ72dby5mDGNCdwjwepJ538fhn8vEbzUo/Fnixj4k1RrS0DuvmKpYRqCSFUc4z+NJq6sB9MfC7w02i2LXFzqa3t1Nlf3NwZIkUdh7+terV8TxT23hLxPaTeHNaF9YvIvBJB5OGVhgdfUetfakL+ZEj4xuUHFNMSdzG8TabNq+j3djb3L200qjy5kYgqwII5HOMjB9ia8A8PWnjvVtQstNvtTnis7R98s8d0NzpnJyyklj2Gemeau/HHWtTW+03w/ZTeTDdqrvtJUuxfCgn0GM1g6z8KNW0rT7W90i6uLnU9wFwkbhduR1U5BPP86Bn0N4wjvm8O3semyul4YwsTiURtnI/iJGDjPesv4ew61baEE1+RmuhIWV3nEpMeARlhn37muN8aHV4/hbdDWMx38axJLtcNvHmqBkjPOCM89frXFeGJ5U+EWtOXYgSsFGcbVJTI/PJ/GgD6gLKF3FgF9c0qsrDKkEeoNfHHw/0XXvGlndxDWri3sbbAAeRmBkwdoxngD/Iqb4Ya3quleMF0WSZnikme3mjaQsoK55X3yOtAH2FTd6hgu4bj2zzXyR8T9W1dvHcmnadqN3AS0MSIs5VAzKpHA7Zbv6mqPj3wzr3hGKx1R9YnunclJJVdwY37DJPII/rQB9j00uqkKWAJ6AnrXi+q+L72x+GttrDTD+0LlBCkhwDvJI3dMZwpNeYeD/BfiLxVpR1mfXLmJsMLVZZHZmI75J4UnPTPSgTaW/U+uaQkKMkgD3r5p+GHjLVLfXG8O63cPLvkZVkuGZ5FkH8O4nocd/615vc+ItT8S6/5Oqa4+nwNIRvZ2EcQHoo4z+We5oGfbwIIyDke1ea/EDx3D4QEMP2SS4up0Lx8gIADjk9f0ryr4dSeIbTxMLSzvjqmlI3lyyLPviEfZgCflIyOB7jmuf8AjBZ3dn4nkmvLnzorqItaoWLeSvAxg8DnJ49aAPozWdU1IeEDqem27SajJbRyxxRR7zubbnC98ZP5VB8O9Q13UtGe48QWr29357KivF5bGMAYJXtzu7dq8lm0zX9B+H+oahd63PvaG3e18q4kDQguuVJ+hA4469sV33wav7nUfCwnu7q4uZ/tDq0k8hc9sAEnOMf1oA9XoJA6mqt880dpO9um+dY2Ma/3mxwPzr5ObRvGOoRXupeIddk0lId3lJd3DIHYD7qKDjHTkdT680AfXdFfO3wT1/UtQvL6wu76W6ghi3IZWLEEMBwTzjmvomgAor5o8e+N9Zv/ABKPDPh+ZrZlmWFpQdjNJ0Iz2UZ/T8+e8RJ438AG3v5tZNxFNIFbEzSIWBJ2lW5xgdgOuKAPriiue8Kayuv6LaakFCNKvzoD91gcEfmK5L4reJ7jwzoSyWeRdXMoiSTA+TjJPPfAoA9Oor48sNU8Uajpc2vJ4pCSRPj7I14Q74wOIx8ufbHNe1eD9R8W6noWo22pWjWmpQxhbW4lTZ5hIPJ7ZBHXHcUMTNeHxpBdeL/+EctYS4jV/PmbIw6gnaB3+tehV8L6BZeJJPGktvZ3KpraSyeZKz/KSAd2T6Ee3ftXs/jrU/GdxqVnommxXVuskcayXUSFVeQqCxEg6KM84x0oGfQNFfJT634v8F+IIdMvdW+2FgrMsjmZGU57sAw7+nT0rvvid4g1vwxrVjc2l64sZxkxMilcjgjp6YP1NAHu9FeR/EPxodK8L2t5p8uy61FVMDAAlRgFjg+gOOhwSKpXGsa3Z/C9tXuLqQakypIspChgrTKF7Y5U/rQB7TRXknwf17UNf0S5udRu2uJI5yillAKjAOMgDPXNcx8O/Fes6t4x1KwvLxpbVDKUjZVwuGwMEDNAH0FRRXzH4x8e+KLHxndaTpUkbRpIkUNv5aPuJVT1xnkk9+PwoA+nKK+WNT8Z+O/Cd1brrjROJlDrG0cZBGcEZQDn8fSk1vxt4/0+1i1ee3S1sLo/uR5SEDuODlhkevXtQB9UUV5gnjWR/AjeJVgje4VDmJVbYH3bcHvj3/WvIY/HHxC/sw64bVDpuf8AWG3XbgkjOPvYz36e9AH05q921hp13eJGJGghaQKTjO0Z6/hXA/Dzxw/i43KSWQt3gUElX3A5/Cs7w/4zuNd8F6pqU0cK3drHIjKqEoTtyMg8c55/yKxfhF4tvNZOoi/NqkdvEHzDAEOATknHoPak2I96or5jb4neJtc1aa38N6WksC/cXyi7bem5jnAyfoOgrpfA3xD1LU9b/sTWbWKG4YsquAVKuBnaR+BouN3TtY9P1PxRpmnaraaRNI7Xt04VI0TOM9CT0xWD498Z/wDCJGzH2T7R9o3Z+bG3GP8AGvl/W9Z8S3fi+1nvLLy9aidEjg8raCQfl4PUHPXOMd66/wCJ11rsunaFNr8McNy0s+2NABgfIOeTTA+q9OuGu7K3uXj8tpYlcpn7uRnFXK+f/E3xGfTodO0rw75N3dPBHvkALbcqMADpnv3xXR+Ktf8AEPhbwjDf3j2suptOquFT5FUg8e545Pr7UAeu0VwPgXxBd694WXVbtYxcHzPuDA+UnHFcT8M/G+seJdZubK+NqYoYS+YoypyGA9fegD3SiivmbXviV4g1LxG+heGbeONlleFHcAvIVzlvm4A4J6dvwoA+maK+dvC3xA8SRa/aaD4gsU8yZwhcx7JOeh4+UjPoPWui+KHjbU/C97YwadDDIJIzJJ5qlgRnAHBHofzoA9nor5dm+JvjGayTU4NGiSwQ/PKIHZG7HJzwM55GOeM1654W8c2OseHZ9Xuj9na0GLpACQp7bfUHtQB6NRXy7J8WfEWqzz/2Joym3iO7PkvK4X/awcCu/wDAvxJTxBeppmoWgtb1wxUqcISP4cHkHFAGt4g+Idhoevx6JNZ3MkrlAZE27QW6d/cV6bXyD8Sjj4nwckfvLccH2WvZviP4+PhSS3s7S2W4vZRvw5+VVzjBAOcmgD1iqOpzXNvZTy2luLi4RSUiLbd59M184W/xT8RaVeQrr+kiO3lPO6B4n2jqVz16ivXPGvjW08OaFFqUYE8t0ALWPsxxnJ9AB1oA8/tvi800Itxokx1UymMW6tlfxPXPbGO1e+QM7xRtImx2UFlznaccivkVfHGrRBdebwfpYj87cbwWrjLnvuz1Pr6n1r2q58eiXwLc+J7CBRLCwQwzfMA29VIOCOzZ/GgD1Wivmyx+KniC9s2a30FJ7gEOWijdkVMdwCTn3yK6n4dfEafxPqcunXtpFDKFLI0WQOOoIJP+RQB7VRXinjr4mDQ9QbSdKtEvL1CA7MdyA91wpyW/lXN2nxc1GzvIk1/RDbW8i5BjjZX9iAx5FAH0fRXlHj7x+vhu3sDZWy3E16nmoZDhAnHXB6nNeey/FrX7aNJbvw+kMUnKOySAMPYnr2oA+l3dY0Z3YKqjJYnAArE0zXtO1W8u7SyuBNJa480qMrz6Hoehryv4g+L4rz4enUbGImO/byGWQ4aPkhuh68V5F8L/ABJc6FqUltb263Ud20avJydnJ9PrSvqB9E2/xC0a58Rf8I/DHdPc+aYvNVVMW4Ak87s9iOlei18zaF4g0mb4gi0tfDtnG5vJU+1CRi24BssB93kgnp0I9M19M0xa3CiiigYUUUUAFFFFABRRRQAUUUUAFFFFABRRRQAUUUUAFFFFABRRRQAUUUUAFFFFABRRRQAUUUUAFFFFABRRRQAUUUUAFFFFABRRRQAUUUUAFFFFABRRRQAUUUUAFFFFABRRRQAUUUUAFFFFABRRRQAUUUUAcv4z0aTxDoF5pcUkcck4TDyAkDDq3b6V4Z/wpvUdyt/bEGVGBhWGPyr6booA+Zk+EOrIcjVrY/Xf/hXK/GKCca7pGlO3yw2UUasF+9yQT+n6V9h1xuv+DdH1+/hv7+OZp4UCIVlIAAORx9c/nQB4rL8GL3zAkerxm23DIk3ZA47AYr2JvCUNv4Pm8N2MpUNCyLLIeSzHJJx7n8uK7kDAAHQUtAHmnw28H3HhG0u4bm4imeeQNmMHAAGO9c742+GA13VX1WxvBBPLgukmdu4cZBHI6CvbaKAPm64+D95Nbb21dHvTJ8xfcVZO/PXOfrXvel2T2+k29hclGaOAQsU6EAY7+1a1FAHgfhr4X3ek+I4NQmvLZ7G3maSKOMEOeu3PGPTPJ6Yr1fxdoaeI9FudMaTymkAKP/dYHIz7cc10tFAHzLp3wn8QQBrd9aghs5TiZIZZDuX/AHcAE/WvQvAfgq98Kandym6gmtJ02gDIfg5BIxgd/WvWKKACviXxvaPqHxGvLON/Laa6RA+cbcqvNfbVeYXPw60658UDxFJdXPnCdJxECu3cuMds4yAaAPM5PhT4iu5FS+1iC4hDKu55pGYIPQEe54r13xJ4XS48GT+HdLjRR5aJEHbAyHDZJ9cgk+prvqKBNXRw3w60G68N+HINNvGjaZHdiYzkcsSK8w8YfDPU5vELax4fulhadzK+59jRyHJJBHY/zJ7V9EUUDPmnTvhp4g1TVoLzxLfl40wxIm3vkYwvt07V6H8S/A3/AAlkMVxayrFfwKVQufldeuD+Nep0UAfK0/w88b6nYC0v9RzbwLmKCS435I6Ac4A+p4xXf6L4AuG8DXHh7UnSK4kmM0ciHcEbgj+RB9ia9qooA+VNJ8DfEDR4jb2F79nhZySsd0Av+9/nniu++HHw+udCvTq2rSo9783lojbtu4YJYnqeT09a9topt3A+avFPw68QN4pn1bQ5I0WaXz0lWTy2jY/e9+uTx61ka58L/FElzbanBdpd3rqsk7SSAOko9zwQMDmvqyikI+W9W8BeNtZjS71G6S5uUfYsLzD5VxncP4Rzx619EW9jI+gx6fMAkhtBA4PIB2bT9RW5RQM+Y/CHw41qx8TWVxf28QsbOQyiTep3EcrgA5znB6V7V488ODxToM+mhwkxIkhZicBx0zjtya7KigTV1Y+T7Lwt8R9F02fSLRidPkVtyRSREYOd2CTuGfavXfBXg+60Pw/dwXVy819eRNuRmysRK42jnBPTJ/pXqdFAK54D8IfCeseHtU1CXUbMwxNGURy6ncdwPGDnHHXFRf8ACI61/wALQ/tr7J/xLxN5vnbxjGzb69c9q+g6KQHzB408A+ILLxHNr+hPJOZZWmUx48yJjnIwTyOuPrjFZV54c8c+LL+zXV7V0g3jLuiIsa9yQOemeK+tKKGkxnlvjnwtcXngpNG0xRLJbCPYr43OF64PYnr+lct8KYvF1hJDp9/azRaRErgedGFZTyeM84ye3Fe90UwPlrxr8P8AVJvFU8mlab5ljeOrtJldsbE/N3GOcmvo+DTlt9ITTYsKqW/kqf8AgOM1rUUAfIOl+FvHHhfVbyXS7ANklBKFR1Zc9Rk5H/161NC8H+KNI8VWF/caebgLOJJpI3UjD8Mc5HIyT6V9VUUCCvEfi94GuPEMUeqaYN19bpteHvIgyfl/2gT07j6AH26igZ8nNq/xA1nTj4afTJ1BCxSTG3aN9nAwz9Np7nHIz2zXuPw68K/8IrpBglKPdzP5kzr9OB+FegUUrK9wM/Vhu068GSMwOMjqPlNfDPg641yz1iW/8O2bXFxbBjKirv3oTg5XqQeOnNfdt7E81rPFGQHeNlUnoCRgV4d8LvAOseG9XuNS1GaBUeNoxFG5YnJB54Axxn19hTA82i0bxP8AELxJBdatavBFGVWR5Ldo444gxJQcZJ5bGSTnqa774u+BLu/kt9a0OFmmt0VJIIvvYX7rIvqAAMD0GB1r6FAxRQB8lX3ifxv4g0f+wDpM5kcCOadbZw7rnGGzwueMnivR/Dnw6ksPBmqaTeOr3uoLvIRvlRl5jGeOjAZ7fhXtuAMkAZpaAPjDwd4h8SeDHvNLi0WSWSd+I3jbcsgBXK44I/njrWl8ONK1m18eQ3eq6Reb5Wkkkke3bCMwY78kY6nGc96+uyqk7ioyO+KdQB8q+OrKeb4p2UixSGPz7U7ghIwCuea7P476be6lpmnJZWlxcus5LLBEzkDaeTivdSikglQSO+KdQB85eKdNvY/hRplq9pMk8UkZki8s7kGW6jqOo/OoLXTb1fg1d2ptJhcb9/lNGQ20TqxOD7An8K+kyAwwQCPeggEYI4PagD5P+HvgmHXPBusGayUak8pW1llUqy7VUjBPYnI/Oo/Ad9qK6Lr/AIOkt5xcvbyyQqQco235kx6Ht2yfevrNVVFwqgD0AxSCNAxcIoY9TjmgD4H8OXSaLHcw3vhdNQu5gPs5uo3+Q9Pu9x9MH3ru/g4s+m+MWhvbWSCSRJEwy7drde/bjHHqPrX12YYiwcxpuHQ7Rml8qPfv8td/97HP50MT8j42+IUN94e+I76wbYyRiaO6jwpKsuAMZ9flIq348g1Xxbb2vjCHS9lqv7gwBWdiqsSHbjlTnBI9K+vZYYpgBLGjgdNyg04RoE8sIoTGNuOMfSgZ8aXviv8AtkWFhpXhLS4L4kLIxskk3HpwCDgeucnjrXqnxHsn0z4ZLa3EdvDOHi3pAgRd5bJAA7/4V7jFaW0Lb4reJG9VQA1JNDHOhSWNJEPVXUEfrQB8s+GBr1t8Lbi40JpPtH21mdViDs0WAGCjHPPJ69DXESeJtJutNmh1fwysmtmJoxcrmPLYwrMoxz0z619uxQxwp5cUaIn91VAH5VUbTrBnLtZW5YnJYxKSf0oA+cfhrpOoaR4e8QancwTJbSWjrFG2QX4OWx6D19zXFfCzw/b+JL/VbO9j5Nk/ksw/1bllAYe4/wAa+0dqldu0bcYxjiq1tZWtqWNvbQwlupjjC5/KgD5a+FWp3nhbxbc+F79yIZpGjwQMCQcqQewYfzH1rhryyPgrxXKNa0qO/tA7Aq65V0blWU9N2PX3r7eaytXnFw1tC04xiQxgtx0560tzZ2t2ALm2hmAOQJEDY/OgD5I0rWLTxF4ls7HRfDGmQW7yLnzISzhRyxLA8YAPQV9fou1FXAGBjjpVS1sLO0Ja2tIISepjjC5/IVdoA+aPjvp93Bf6Xr8QzBCFhJB5VwxYf/r/AMaoeIvi5cajpUNrpME9pfPtE0vB7chCD3Pt0r6imjjmjMcqK6NwVYZB/CsO28NaHaymaDSLKOTOdwgXIPtxx+FAHj3imTW5/hRJPrD7rqRomfKbGEfmLt3D16H8a5Hw+GPwc1oxlgxnye/G+PPXpx/nNfU11a295A1vdQRTwPjdHKgZTg5GQeOoFVV0nTks5LFLC2S0kzvgSJVQ59gMUAeJfs8oU0DUcg4N3kcdfkWvK/Cpx8VQPXUp/wCb19jWGnWOnI0djZ29qjHcywRKgJ9SAKpx6DpEd6b9NMtFuy5czCFQ+49TnHX/ABPqaAPmDxshf4tQ53Ni6tcANnHyp+Q74+p716j8dc/8IrHgAj7Umcn2NepyaPpst8uoSWFs94oAWdowXGOmD6+9Talp1nqluba+toriEkNskXcMjoaAPnHxJpd1qHwk0mS25Fo3nTLnGUy4P1wSD+HtR4D+Kun6V4djsNThmNxaKUh8lMiRAPlzkjB7V9J29pb2tstrDBHHbqu0RKoCgemK5efwR4YnmEr6JaBhjhE2L/3yMD9KAPmz4dWOqeIPGE/iJbclYnkuWAG1Gcg7Ywx6dcfQZqu+oeGdd1a4g8SaS2iSmQnz7IkEOTyHUgj8QPX1r7AsLC006AW9lbRW8IOdkSBRn147+9YeteEtA1wltQ0uCVycmRQUcn3ZcE9PWgD5E0cQaf40sk8K6hdXMDTxqshQozKW+ZSOMrgZ5A+nFd7+0FuTVNKfawQwMN+OM7un1r37RfCWhaHKJtP02KKUDAkJLsOvQsSR1NX9b0PTNdgEGp2cdyi8ruyCv0I5H4GgDxjxFrGneIPhpcQabes89lb2wmSMkFfmVcMO4wGOPaum+CcbR+EIwVUDz5CpAxuGep/UfhXX2Xg/QLHT7jTbfTkW0uCpljLs28g5GSTng+9bum6dZ6XbLa2NvHbwKchEGOfU+poAyfGNzPZ+HNTuLaVopo7dyjr1U46ivjjQm0LV7e7uvFWtao11EAYY4z5jOvTGXB5/EDFfdE0Uc0bxSoskbgqyOMhgexHeuJj8AeFI7kXK6Lb+YOzbmT/vgnb+lAjw/wCA0kUOuX8OW3SQNsyOoDLX1VXP2fhvRrG/bULXToILpgQXjXb1GDwOP0roKBnxtr1zN4R+KD6jew4ha4M4JQNuifI3D9eR0INdR8XPHGma5p1rpejT/avMkWWRxGQAOQFGRkHPPT+ZFfQOu+HNH8QRhNU0+G528K5BV1Gc4DDDAewNc7o3w68MaPcC5t9OWSVSGUzuZNpGeQDx3/QUAWfhzo8+ieGbO1utwnYGV0YY2Fjnb+Ax+Oayvinq1rpmjBNR0aTUdPuG2SlJNnlHgqc4457/AONenVTv7K11C3a2vLeOeBuscihgfzoA+Lo9G8JX2jXWoWmsz2t5GhZbG5AJLDooIAyD2PvzXqfwK1XVbxr21urmaeyijHlCQlgjZ6An69Pauzk+FPhVp2mFvOikkmNZjt/x7+vavRNI0qx0azSz0+3WC3UkhFyeT3JPJPuaAPlfQNUtNJ+KmoXF/MltB506mSQ4AODjn3rG1/xrqHibxGsEmrT6ZpTzLGvlMVVI88McHn1yfb0r6H1b4ZeG9Uv5r+aCdJppDJKI5iA7E5Jx2yc9Mdal1f4beGtUEG60eAwxiNTBIRlQOAc5z9ep7mgD5X8RWVhpXiCKHT9XOpx/IXushvmzjGQTngD86+oPidpC6x4PmkihWW4t0WeJguSAMbsH/dz+VA+FvhMW8cP2B8p/y185g7fXnB/KvRoLWKG0jtFBMKRiIBjnKgY5oEj4m0SK68R3ug6Nd3TPbxuUjXqY1JBYc+w6e1fSnxcjZPAuoQwRfIvlAhf4VEi/4Ctfw94H0Tw/eG8sopfPIIDSSFtoPYV2N1bw3cElvcRiSGVSroehBoGfNnwa8RaTo3hzVFu7yOGaOUzeW7gNJ8uAEHU/drH+Dcpn8Z3k7LtMscrlfTLA4/WvVrb4S+F4LjzjHdSLv3CJ5vl+nAzj8a6Pw34I0jw5qEt/YCYSSoUKuwKgEg8DHHTH0NAHc18myqH+MpBHH2sHp6R5r6yrgT4G01vEx8Sm5vTe7w+wuvl5C7QMbc4x70NXE1c8f+Oi7tf0Qdf3Z/8AQ66346Lt8HwKAABcRjA7cGu28V+CdP8AE95aXd5cXUclqMIIWUA855yDWn4s8NWnijTBpt5LPFCJFk3QkBsj6g+tAzwbSvEl54X+FtrcWAH2ma6kiWQruEeWJ3YPHbHPc1xd3FrOreGrjWtS8VxESEslg1z80nzAEbAcDpkLjt2r6ZPgTRW8Nr4cdJntEYusjOPMV8k7gcYB5PbHtXFab8HdFgld726urpc/Im4IAPfHJP4igRw3w75+Hfik+7f+gCsf4Twzy6L4p8iRlkNlhcHGcAnr+n411niOx0r4b6NqGmreX9zJq0LrFGwXYpGBk4xzz1/SrfwAsz9j1O4cfI7rHgrw3Gfp7UDPJPhtb6ld391Zafrq6RKyFtzMV80j+H+Z/A113hrSbVvHFu7+Kftl+l0CzCFz5pGdw38jGBjP8q9O1X4PaBe3Lz2811aBySYo2UoM+gI4+ma6Lwb8PtJ8KztdQtJc3RGBLMFOz/dwOOOPzoA8f8eXCQfFrSpJn8uNDBl5CFUD6+nP55rQ+OtzBLcaMyus0WJOEYEE8CvRPGfw10zxXqI1G4u7qCbYEYRbdpA6HkdayL74RaVdWdpa/wBoXqrbl2DfKSxbGe3+zSWgHi93Y6x4HudG1qe2h/efvlChiF6ZV+AAcHoDXsHxXv7fWvAcGo2TF7eWdGB24x1Bz6YPFeneIPDtpruiNo9y0iw4QLIuN6lcYIyMdsH2JrI0bwVZadoFzoM1xNd2U5JxLtBTOPu4HqM/WmB5v8NvEmk2Pw/uVub2OOS2MgkjJ+bLk7QB3z7e/oa5P4EnzPEd4QX2i2Y8Hj7y9fUf/WrvbX4M6JFNukvr6WPH3Nyjn6ha6rwZ4AsPCl9PeW91PO0kflqJdvyjOSeB14/nQB6QxCgk9AOa+PpNH8MeKvEV5HoWq32m6rNNK6JcxqInfJLBGU5UEZwD6fhX2FXkXir4WaNr97JfrNcWlxKd0nlkFWPHOCOOnakI8Rgvdf8AAviOG0bUra++YAfvvNTBOCMZBU9Rjj8a6H487z4g04IwU/YyST6b2r0fw38KNH0e9S8uJ5b14zlI5VXy846kY5/OvNvj2C3iDTVDbSbTBPtubNOwWO81K/sH+Eha2uIzGLOOE+WuD5mVBUjP3s9fxPSvK/BALfDzxW5zjdGo9Oo/xruYvg9Y3cNrPa6vcJayxpIY2UMclRyCOOfpXs+g+G9M0PSf7JtYA1qcmQS4Yyk9S3GCeB+VK2twtrc8n+Ad1ZHRLq0WSL7Ys5eRMYYqRwfccGvP42S8+LyyWDrKjXwbdEeCAvznI69Gz+Nd5f8AwejS8a40jV5rRXJJVhyuT0BXHFdz4K8BWHhd3ud/2q8bhZXUDyxyPl9Mg8mmM8U8bxCf4vWCHA/fWx5GegB/pXJ/Eg38fxEuXkkjScXEfkPIPkVcLsJ9sYz75r6L1nwANT8WQ+IjqLxNEyMI0jB+6AOpz1x6VZ8e+ArPxd5c5ne2vYkKpIoBVskY3DvjnoR1oA8a8cW/ie8ht7TxHrmiIhPmwgvtLdtwwucc1H8V7K5tPDfheIzxT28cLKHizhjhcHBHTGOv5Cuz034PxC7hl1TU3uoIukagjPoOc8V614i8M6br+lDS7qLbCgHlNHgNER02kg444+lAHD3usaJD8OLO7u7aLULLyIYzb5A3ScAjPZgcn8DXPeKNX0vWfhdqs2kWT2dujwxmNognzCSPpjg8Y59qqx/BdC3ly63ObUMSsapyPQ+mfwr0rUvBdpN4Pl8L2UzwQsF2zON7bg4fJ6ZyR7UAeffs+QxLomoyBP3jXIVmPcBQQPpzXFfCVs/EXUxjvP8A+h19AeBPCyeEtMexSfzy8pkZ9uMkjH9K57wt4BbQfEl3rRv1mWcyER+Xgjcc9c/WgbPD/A0sVn8SnfVg0UhuJQpm+Xa7BtuR75wPqK7b9oOWzNvpURAN6HcqQeVTAzn6nFdt42+G1l4jvDqNtcNZ3zAb2AyrkdGI9fpWBpXwjhS+S41fU5b6JCD5XI3exJ5x9KBHnWsaTbaj4L8P/b9bhtdQSJzBDOMK0TOdvOOMY6/5NbWdP8ZeFLJW1VYdR0wFQEuSLmJSMAcNyvXHGK978feALPxbDblZjaXNshSJlGU2+hX0HtXmFt8IdbkdIb/Xo3slPCqzvx7KcAfnQBt/2zDrXwp1KeKxhsjGDG8UCbY9wdTlR7gj8c1i/s8KpTVsoNwMZBx9a9msfCNlZ+GJPDyPJ5UsbLJKDhmY9W/lx6DFeReH/hZr+janHLBrUUVn5ytIIZZFZ0BzggAAkjsTSRPkcX8O7RLn4kyM7MPLuJ5Bj1G6vsWvGvCnw/u9D8Ty6zLewSxO0jCNVIb5s4/nXstMoKKKKACiiigAooooAKKKKACiiigAooooAKKKKACiiigAooooAKKKKACiiigAooooAKKKKACiiigAooooAKKKKACiiigAooooAKKKKACiiigAooooAKKKKACiiigAooooAKKKKACiiigAooooAKKKKACiiigAooooAKKKKACiiigAooooAKKKKACiiigAooooAKKKKACiiigAooooAKKKKACiiigAooooAKKKKACiiigAooooAKKKKACiiigAooooAKKKKACiiigAooooAK+ePF/jDWtN+IVnpVrdlLN5YI2iKKVIcrntnue9fQ9fJnj2Iv8AFixxkn7RaHAHoVoauJq59Z0UVyXjiTWE0G6/sKIyX7gIm04ZQTgkcjkCgZ5Z4ruPFHiDxrHo2kS32n2NqVE9xGWRSOGZs9DwQAO9e9W8bRQxxvIZGRQpc9WIHWviK50fWbfTZNd1HxEtvqBbdHayXLC4cA4yOeOnHt6V7v8ACzW9T8R+FNQtpLp2v4N8UVzIxLAsuVJbkkg9/p6UAe2UV8feMbLxn4TtY3vvFDSC4kwEgu5N4755AIHHau7+G0/iifT9S1nVLq7a0+xv9m86Q/M2M7gD244NAH0NRnNfF3hPVfGniPUm07T9buS5Us8kkpCooIyx6nqQOOeav+Etd8Q+GPF8Wi6hey3C/a1t5YnmMiHcQNwyfcEfy7UAfS3jaTWYNDuLjQpI1vIB5pDx7y6AElVH970+mO9eXeGPGnijxLrNjZw2kVnDHHvu3khYhwMbiPTtgDHJ5NUPir431OPWIfDWgzeTOzosk6th97EYUMDwORnIrhL+Txv8Pri3uby9llt5HUnM5kjkIOdhzyOAenY9aAPseuJ+IOv3Phnw/NqdpFFJNG6KFlBK8nHYiuk0e/TVNOtb6NWVJ4w4VuozXnHxs/5Eq6/66xf+hCgDy+H4u+JpU3po1m64ySkUhA/HdWrofxf1B9Sit9X0uGOCRghaEMrIT3wxOe1cd4D+Ii+GNHfTX0w3REzSCRXGMEDj9P1rH1rXZvHXiaylmggsVeVbdOcELu6ue559unA9QD7J1c3kml3LaWyfbDETAWxgtjjrxXzfpvxK8XahNa6RDYW66k82x5XjIBGccjoMdzXc/FPxfJ4R0iz0zTJgL+ZAqyEZKRAY3DjGSRj868uvdS+JGgWEOs3165tC0bbWKN15AYAZweh+tDVxNXPpPxNqtzoPhq61IrFNdW0KkgghGfgE+uMmsX4beK5/FulT3lzbxwyxTmIiPO08A9z71ymteJYvFfwz1W/jiaKRUEUyHoHBQnHqPmFc98GNRi0jwXreoz/6u3uGcgdSRGuAPcnAoGfR9FfHdn4j8f8Ajm9mOkzzRQowO23YRRxdwC3U5x3Jz9K7n4fePtVXWjoHiV8ytJ5KSOuHWXOApxwQTwD9KAOo8Q/EC60nxjbeH0sYZIZZIUaVnIb5yOR24zXsdfF/xRmuoPiVLLZxlrqOS3aFdn3n2Jgf7XPH6dq3Na8V/Ebw1JbSarKFW4wUDxRMGwORhRwfm56HgUDPrSivMvF3ia5tfAL69YSrDdSQwvGSoOGZlDAA5HAJ9eleM6P468e6xArWkck0cLKJJoLNWLZPQ8Y/LFAj6zor5n8Z+MfFmoeI7jQPD8UtuEcxDagDyYzltzD5RwcEEcDrTfDHxA8R2fia20PxAobfIts6lFDKzYCtleucj2wc0AfTVcx4x11fDeh3OpmMSNFtCRsSAxJAxkdK86+Knjq58PvbWGkSp9uZt0uUDbVxwMH1zn8K8i8aa945l0NE122MenXm1g3lKucEMAccjp0OKAPo34eeKm8X6RJfvai2eOdoWQPuBwFOQf8AgVd5XiPwFiEfhedgTl7tmOf91R/SvYdTu1sLC6vHUstvC8pUdSFBOP0oAu0V8p2vxB8b6u93eaXaiS0hfJSO3D7FzwD3PH9a9L+GHjW98SPPZ6lGouY081XVNoKghTx9T7daB2drnsNFFfOPib4pam2vNpXhyyWby3MPzxlnlcHnAHQDH9aBH0dRXzz4a+Jmqx64uleJ7KO0Vzt3mNo2jY9MgnlT/WvoUEEAjoaAFoorhPiDr2p+HtKiutKs0u7h5xGY2jd/l2sScL7gdeKAO7or5aX4seJ4lIuNKs4yq5zJFIpb/wAer0nSvHk7+DLnxFqNrDHNG5WKFSUEp42gbiT3PT0oA9cor5Qj+MniRrZro6JaG3B2mURybAfTOcV9AeCPEsXirSFv44mikR/KmQ9A4AJx6j5hQB19FB6V803/AMYr2zv7m2bTLdlileNcFiTgkA9fpQB9LUV4x4b+JS3ug6lrGq2qW8dpIsaLCSfNYjhRnv8A0NcPN8YdYkeWS00WFrYE7CyuxA9yDigD6eYhVJPQDNcD4f8AHui6/qj6ZZG4+0Juz5kYUHb1xzSeC/Gdh4t09zG3kXsaYmtzyQcdV/vLXz58HZorfxffXMziOKO3md2bgKoOST+FAH2HRXhuh/Ei98R+JxpWlWEP2LdzPKSW2Dq2AQPp9RXuVDVhtWOe8Q+ItL8O2/n6ldLECQFQcu2fRRya5nTPiR4Z1K8itIL11llbapkiZFz2GTxXM+PvAep+KPENne/aLc6fHsieMswdUzliOME8nv6V5f8AFfw3ofhe4sP7G3R3UhYyQGQuAvGDyc+ooEfWd7eW9hay3d1MkVvEu55GPAFcJB8SvCc8ixrqoVmOAXhkUdPUrgenNeRfFfUrs+GvDNlOcefCs0pwcswUAZ/76OR6/SofGfgTSdH8FW2q23m/bQsLSSMxIfcOeOg5OfwoA+pGkjERlLqIwu4uTxjrnPpXC/8ACw/CYdo/7agJXrhWI/A4welcPoseq+K/hgtnaXam8YmBmkOPkV/uk8/w4/z15fTPhRZ6d4bvr7X5JUvY45JAIJAQoUHHsT7Z9KEJH0bpWp2Wr2q3en3KXEDEqHQ9x1B9Kl1C+tdOtnuryZYYEGWdu1fNHwJurqG51SPLtZpAZMY43gjHPbjP61wnivxH4g8WRPf3MLjSbeX5Ake2NNx4Bbuenf8AKgZ9l6TqtjrNt9q0+4W4g3Fd65xkdRzWnXj3wROfC7/9fL/yFew0AFFFFABRRRQAUUUUAFFFFABRRRQBy+v+FNF8QyxTapZefJEpVD5rpgZz/CRWzpenWelWkdnY26QW8f3UQcf/AFz71fooAKKKKACiiigAooooAKKKKACiiigArjvE3g3RfE00M+p27ySxKUVkkK8Zzg4/zzXY0UAV7S2hs7eK2t0CQxKERQc4A6VYoooAKKKKACiiigAooooAKKKKACkxS0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XyH8Tb1NN+JMV7KrNHbvbSsq9SF2k49+K+vKwNS8OaNqc/2i+0y2nmwAXeMEkfWgDzP/hcfh/YGFpqBJ6r5aZH/j2K5z4oeMJNV8JW1xorXEVrPdGK5f7rLtXIQ4JwDkHr2969Zl8CeF5Tl9Gtuuflyv8AI+1a8fh3R4tPk01NOtxZyHc8O3IJwBn68DnrxQB8TRWHhr/hHReXGpXra1IHxbRqpRWDHBYnsRg9c9a9h+EOpLo3hfxBqU4/1LCULj7x2naOPU8V6tpvw88L6eXKaXHMzDBNwxkwPYE4H161s2vhTQrS1uLSDTII4LhQsygHLgHIBPXrQB8c/bofEPihNS8T3xgtZXLsQhkCoDxGAMkDt+vNfUcfirQdY0XUbPR59/kafK3lCJkCIqlR1H04rSHgLwuOmjw/99N/jWnpnhbRNKaZrLT4oTNGYpMEncp6g5NAnc+d/gKrJ4g1AHP/AB6tzjr86VieIVJ+K+BnnUYDwM9NlfU+j+G9I0SWSbTbGO3kkXazKScjOccmsO78B6Jda8mvSJP9sSVZuJTtLrjBI/AUIpHzB8S9IbTfG87Xsjx213MJ1mjByEY8ke45/Kr/AIl0zwvZG2jj8Qajqgl+bEG19mRxnJ689OtfWGv6BpfiC2+z6naJOg5VujIfUMORXKaL8N/DmkXS3UdvJPKpBT7Q+4KQc5AwOfrQI6nwrbxWuhafBB9o8pIVCfaFCyY7ZA4FcH8bS3/CGXAVcgzxBjn7o3dffnA/GvW+lY+u6NZa7ZNY38RkgZg2AxUgjoQRQB88fC/xB4X0jwxLFq0lsbpZ5JPLeDc7DAxjjvjHWuc+JWt+HNfntP7AtSt3uzLOsPlhvQY6k9849OfT39vhv4SYODpC/Ocn99Jx9Pm4/CtDSvBHhzSbhbmz0uNZlOVd3aTafbcTigD5f+JWm6haQ+HZr4SHGnJGZevIZm259QrCrd9pPh2PS7W4k8Y3txHOQslsg3OgxnlC3Y8ZPFfWetaTY63YyWOoQLNbv1B4IPYg9jXnNp8KPDNtPHMyXM2xg2ySTKtjsRjkUCRxVpZWVr8LNbSwe5eFnJL3EIjLHKcgAnIxjn2rmvDukm8+EesfZ5Q8gujPIoGdoTZkf98jP+ePpzVdGtNT0mbSZVaK1ljEeIcKVA6Y4wMYHas/wr4YsPDGnSadZtNLDJI0jmchiSQAegAxgDtQgR4h8DfEOmWFje6be3Fvay7zMryEIHXAByxOCR6emfSuXv7uPxd8UYX08s0C3CKJY+Qyxjlvpwfwr2vWPhZ4b1J1eKKaxI6i1cAN+DAj8q6zwz4V0nw1B5enWwWQqA87/NI/1P8AQYFAz528UxEfGO3dIzn7TbZyfvfIgLfgP5VuftCj5dJPbLj+Veu3vgjSb3xFF4hla4+1xuj7A48tmUAKSCM8YHQjpTvGfgzTvFyWwvpJ4mtySjwkA4PUcg8cD8qAPOvFag/B6HHOILfknH8a9u/+TXW/B6GOHwPpzxhd0hldyvc+Yw/PAA/Cul1bwxZan4d/4R93lS1EaIjqQXXYQQckH0/LPStDw7o8GgaVbaZbM7xQAgM5ySSSxP5k0AfKOoa5rni/xbc6bJro0y1WaSOPMnlxxopPBxjcSB36/lXNaVajTvHFlaLex3Yj1CNPtKkkP8wHUdfT0/Cvo/XvhToesapPqLT3UDTt5kkcTDaWJyTyCeak/wCFV6BHc2lzaSXlvJbMrgrLnewOQTkH9MUAeOfFn/QfiFa3l1GwtswS5K5DKpG7Hr0NekfGDX9Iu/CSxW97BPLcyxtCsbBjgckkdRx6+uK9G8YeE9O8WWa218JEeM7o5oiAyH8QQR7VwUPwf0OO0kia6u3nYjExYDZz2GMdPXNAC/AiMJ4WmwSSbtyflx/Cv513/jjWDoPhy/1BBG0kaBY1kGQzMQoGO/Wp/Cfh638M6aNPtppZU8xpC0mM5P0HtWrqun2+q2NxYXSloJ0KOAcH6j3703YD4+0YeJvFmm30512K1s7VS0qbhDvwufuoBn8a7b4Jf8hqf5gcWJ4/4Gv+FbEXwYtEvw7apK1j3j2gSH/gXT9K7Twn8P4PDGry39pfzPG6lPJdR909ie/OPypAdsuuaW161gL+3N2pIaIONwwMn8gDXy3q3hfSdZ8QtdeE/E9st1OzSpBIXVhIckhWx0PPB/WvarD4fRWXil/EC6hIWaZ5vKCAcsDkZHb5qxPF/wAKbTVr59R0u6NjcO250wdhYnJYHqp+nH0pMTPKtP1DxF4V161ttfhS9V8YW6ZZTtznKuckEH8OtfWF1qun2Sxm8vba2MgyomlVM/TJ5rybw38KrWxuEu9WvXvpkO4IBhSfcnk10PjzwS/iye0kF/8AZ1gBGwpuBOetMZ6RG6SIskbKyMAVZTkEHuDWB4p1+x8NaXJqN+2EU7UQDLSOQcKPfg/ka0tKs/7P0+1s9wfyIljLAY3YGM4ri/iF4NPi+2tolvPszQOWBKbgcigD550bTdT+KHieW8uyyWKNmRh92JOyL/tEY/ImvavinrWneGfDkNiNMtroy/u7aCaMPHHgfeIPcDp3ya5SP4SajBuFv4g8oMckKjLk/gRW0vwua40e4s9Q1WS4ui4kgnOTsYKRg5/hOeRQB4vez+NdX8KNcmJbbw7DGBshVIUYAgZ2j5m559Ote0/AXf8A8I1c7gABdNt9xtH9c1z2nfCXV2X7LqWu/wCgAf6m3kcgnqOGGAM47V6P8OfCN54Sguree+juIpnDqqKRtOMZ5oA9JPQ18YeBrSHU/iOIJ4Emt1ubiR0kUEZCsRx3wwFfZ5GQRXhvhD4b3mi+K31u5ubZ4xJK6KhYsd4I54AGMn16+1AGR8eraO00TT0tII4YWuSZFiXaCdvBIFekfD+Owi8EaejeQtsbbNxkgLkjL7j+Jzmuh8U6Da+JNJn027BCyDKOOqOOjD6V8/SfCHxDH5lrba9ALFmICl5FyvugGM+2aAMD4OKo8eTm2KCDZMQB02Z4A/SvPNIsbjU9VksdPieS5maQEByoK8nk+nFfY/gvwTpvhO2lW23TTzqBNLLjJ9QMDhc9q5TwF8PLvwzrUuqT3sMvmI6mNATgk56mgDmfgRqVlEl5pUkEceobywl2gM64+6T14IJ9P6/R1eJ6t8OLgeJ017RL6G1PmiZopEOA38WMdj6e5r2wdOetAHmvxL8aQ+E9LIhZX1OcYt4uDtHd2HoOcepx2zjyD4a+H7bWbv8A4SHxJqEM7K2YoLiYbmbszg9uuB3rsvGPw61fxBr8+qpqNqqMAsSSBsooGMcD1yfxrmIvg7qkT7hqNmR1x83X8qAE+PqSi+0m625tTGVDqerZzj8sV1/xOuYG+HFuPOjzKtv5Y3D5iME49e9dN4k8DQa94bsdKllEV3ZRKsMyZ2hwoByO4OPrXkmn/CvxHevb22rX6x2EJbaonMmwf7C4wM8HtQB6F8HxFpfgZb65nRIHeWZ2P8CglTn/AL5z+NeU6z4u1f4kawNB0f8A0WwlONrPguo5LP7d9vsK958VeFZL7wp/YGjypaquxV3uQpUHJDEAk56/WvD7j4SeJIhE0VzYybPlxHKytg98lRQB9BeD/Dum+HNPFpY7XdgPPl3ZMjep/PpXKfGCGOHwVcxxRpGgljwqKAPvDtTPhz4N1XwzeXM1/eW88csWxRG7Mc5B5yB6V0vxD0W71/w7cWFls89nRlDtgHBzjNAHJfA5dvhZ+f8Al5f+Qr2SuC+HPh268M6J9hvJInmMrSfuiSACBxyBzXe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jEKCT0AzQAtFeML8W9KeZ4Y9K1SR0baRHGrc5x/erpPDXj7SNfvTYxpcWt1jKx3KhS/0wTz7UAeh0Vwmp+OdI0u5vbS6FwlzalcReWN027GPL55698V20EnnQxy7HTeobY4wy5HQjsaAJaKKKACiud0nxBZ6rqOo6fAsyz2DhJd6gA5zypBORwfSuioAKKo39/a6ekcl3MsSySCNC38THoB71eoAKKKKACiiigAooooAKKKKACiqlxe2ttJFFPcwxSSnbGjuAXOcYAPXqKt0BcKKKKACiiigAooooAKKKKACiisy71Sxs7q2tLi4SO4uSRChzlz/k0AadFFFABRWd/algJZ4jeQCS3x5ymQDZnpn0rQVgwDKQQRkEd6AFooooAKKKKACiioJ7iG3heeaVEhQZZ2OABQBPRUcMsc8ayxSLJGwyrocgj1BFE0scEbSyyLHGoyzucAD3NAElFQW1xDdRLNbzRzRNna8bBlPOOCKnoAKKjaWNXEbSKHbopbk/hUlABRRRQAUUU3euSNwyOoz0oAdRSAhhkEEeopaACis6XU9Phdo5L62R1OCrTKCD9M1at7iG5TzIJo5UzjdGwYZ+ooAnooozmgAopiyIzMqupZeoB6U+gAoprMqKWZgqjqScCnUAFFFFABRRRQAUUhIGMnr0paACiiigAooooAKKKKACiiigAooooAKKKKACiiigAooooAKKKKACiiigAooooAKKKKACiiigAooooAKKKKACiiigAooooAKKKKACiiigAooooAKKKKACiiigAooooAKKKKACiiigAooooAKKKKACiiigAooooAKKKKACiiigAooooAKKKKACiiigAooooAKKKKACiiigAooooAKKKTIJIzyKAFooooAKKKKACiiigAooooAKKKKACiiigAooooAKKKKACiiigAooooAKKKKACiiigAooooAKKKKACiiigAooooAKKKKACiiigAooooAKKKKACiiigAooooAKKKKACiiigAooooAKKKKACiiigAooooAKKKKACiiigAooooAKjlOI3P8AsmpKiuP9TJ/un+VAHzV8Idb0fSV1n+07q3tppLldokPJHPT2zWrqmpad4m+IWhjRcXDWzF7m4RcKQOevfAGM+4GaofB7w/peq2uqSajp8Fyy3ACNKmcDHavfdL0XTNJ3nT7C3ti/3jFGAW+poA8Av113xD461NNNisPtGm4Mc9xFjavZehyfmOCR2zkVs6x4t1691z/hG9Lv9Ptpra3ze3kpCrvx8+3PpkdBnOegHG14AO7xj4vbn/XRj5jnu3evJNd8O6RpPjm9j8TPcJp18zTwXEWQAzNk54OcEkH0oA9d8MeKdTtNUXR9eurG6R4WeG8tX3Z2gkh8cfdUnp6dc8Y9hrPjTxfK2o6I1rp9hbyMI0mU/vx6NwcntxgDmub8M6b4Zu/EMtj4et7+ZhBKpvpX/dISjLnbjJHOMnHJ6Vs+A/HGmeGtGfQ9b821vNOaQbfLJ8wFy3Hv83fHHNCEil8PtVu7M+M9Zu4EW+h2vLbYKgN8/fJ4zn1qxpPiXxvq8Dazp9zpd1AuGbS4cNIoz0IxnP8AwL8Kh+H+pi6tfGmsT6c1xDM6yG02jLJ85IJ78H9D615/dQeGDYS67omtzaZe7crp4LFlfP3VYYOCMc8j37AbB6HonxZm164l8NzxwRxQPLE6QOQSLk8hWz1A6duprttU1rxhZWmmWcGkR3Oq3Ic3Eyoxgh+b5fmHGcep7d815x4u1DUB4f8ABt9rSgMLoSSS4bcEG0qWHqVyTx2rR8deKLq/13TbK01mTTdEnXd9vgYgSHJDYYEZwRjqMZ5oBI3b/wAR+LPCclrceIjp9zYXEuxvswO+PIzgDjOMe/1rotF8W3k3i+/8PajbJCFy9o4BUuo57nnjnj0P4fOviez0ewls4bHXbnV7ppQXcnESLngc5yefWvafidNc6JqGi+K7eNZPs26F4mbA+YH/ABI/KgZvy+NHHiu40tEh/syyiMl5clWLRkD246lR09axLLxd4s11bi90LRrJ9OVysDXD7XkxweNw/oKyfC+g3V34D1m8AMl/rIeUhG5IBOB9Sdxx3z71wngvRNB1HSdt74nu9PuYiwltXlCKOeqg9cjt1zml1F1Pb9G8ZSahpOrNcWv2bVdNikaaE525AOMH04rk9H8a+MdX02XUbXRLD7LCjO0ruQH29Qo3ZyOfyrI8LafoNtpHiy60i7v7gJaSQPLcooRyVYgoR15A646jjmvTPACqngawAVdv2dyQRwfmbOadwvrYzbjx6sfg1vEKWmZlcReTyVD5xyfTHOaxovGXiuCwtdVutFsbqwnx/wAeUpZ1ycDPJ+nGeeDiuX8M3WmW3wyu21e1lubR7ooUi+8CcYIPbHXNYlzEvhKwS+8NeMkuFkdf9ByrNyc8qCffPAoGa3xPvtYXxrorWlnG8kSq9kj/APLQk8hhkHqMY4r0nw94s1WXxD/YWv6dDZXMkPmweU2Q3GSM5IPAPTuprjfGV4V8WeDry/YW48pJJnkO2NSSC3J4GO/4Vd+KzHTrzQvF1o6TJayiNgrZDqTkEEdR94fiKAO4n8WqPGEHh6CKN4xEz3MxbHlkKWA/QZ+tcq3j/VtVmuP+Eb0I3trA7I07k4fHQgcdeuOtY/gK1n8RWfibX3t9suorLDbZOeNpHH5gfhV34PaxpVjoE1jc3VvaXUNy5lWWUKXJxhhk89Mf8BoFrc7zwd4rTxCLi3mtZLPULUgT279vcfjXbk4GT0rwfwPqCeIfH2satYQNHYpCIjJjiQ8DPHc4z9BXvB6UkCv1PD7z4j6le6jdWvhrQzqENrxJKxIJ5xkL1Azn/wCtXYad4zhvfDF1r32SWP7MzJJC/BLDHAP4j8c+leKS6Zpeq6zql/4X8SvptwkryTR3BMKsSSco2R8uc8EcZrcg8Q6lqfgbxPbajcR3FxYkR/aIiMSKzeo69D2HB5pjNpfiXq01uNRg8MzNpijLzEnoDgkHGMD/ABrubzxtptv4ai14HKTDEcJPzM/deM4Iwa5zQtf0Ky+H8QN3A4isSkluZRvMhX5lx15Y/ka8rsVez8J+G7m/jkjthqxlLOpIEfHP0OD/APXoTuJO56bZfEHUYLiE69oE2nWMrBPtJDEIT0yCP/r9ai8cSrJ418IMnKO+5W9QWFX/AIqavpc/g+6iS6gmecxiFY5FJzuDZ/IGua1SCeDxH4Ct7h2aSODDOrAEnA4+nA+tAzq/EPj9rTU5tJ0XSbjVL2DHm+WCET1BIHbj2zxWx4T8Yx62t1Fe2cum3lpGJJoZwRhD/EMgHHHp6V87+GdP1u78QatbWGtppdysp80yyMrSAMenHOPwrTj0yVdV1z7R4gXUr5bKZG8tXbeoTGGboMHtzyB60CT0KWvapZa74ibVrHRNRn06N8XpiXcsu05zkDgEAZyenpXuF/8AEDTLTwzFrdhBJPb+ctv5ONrRtjO09hgY9uRTvhvqWkR+DbLy54I0hjK3AYgYf+LI985/EVwnjHVNJ1vwxYzaTp/lWsmsLG8ZgWMu205IAyDkYGfwoGdRbfEtPtFs9/o15ZadcAbLuVTjnoenTqeO3OK6bxh4wg8Om2t4rWW+vroEwQQ859zjnntgHpWB8YhEvhArswPOjEYXgKf/ANWRXPCS1sviPYzamNsctii2skn3Q5UAdf8AgQ+poA6vRPH8V3qFtp2pabc6dc3JxH5owrHsMnB5OR09PWqutfEZLW/urDTdGvtQmtJPLmaJMop5z0yeoxyB0PpVL4oSwXl1oNpZFJNUN4rRGNvmRe547ZAP4Zrkbzw6914hv73wd4njhuxK/wBqhkdkO8sSwHGHXI9x70Aegf8ACZJrvhTXLi0sruK8tYXikhK4dXIIyMc8cnsRg1534F8TWzeC73T9Y07UZ7S3jeSS4XlHUuPlViR82TnGexrf0rX9TnsvFOi6yLaHUba0kkNxCAoYFcc7ev3hz156ZrH0X/kjV7/wP/0aKnRvbYLnunhdrJ9DsH06J4rNoQYkk+8FPryefxqn45fy/C2rttVv9EkGCPUYpPAv/Ir6T/17J/Ko/H/HhPWP+vV/5VQGN8I23eCNLP8A11/9GvXT+J/EFj4Z046hqDP5W8IqxrlnY54HQdATye1cp8IXRfA+mDeuQZQee/mv/iKq/FPXodJsbGMadb6hdT3A+zxTruQOB1xnrzj8aSv1A860/wAY2SeKbjxFq2m6okLAR28jRDbCDwCenbd0z1PB617DrXjO00qeOL+z9SuhIquslvblkKsMgg9/wrxX4kXHjf8AsbfrU2n2tjIwR4LZvmkJOQOck4x0B6Dv1r0TU/F40DwxottZItxq91a26W9v1PzKBuI9Ow98UwNjR/iDpeq6nHpkNpqCXLsV2vBjbju3OQO/88VX1L4k6PZXd3ZC3vZ7m2do2SKMEEg4ODnpmpPh/wCFJtHWbU9XcT63eEtLIWLbFOPlHbPrj6DiuL+Gqn/hPfFe9QGWR8YA6GQ4P5Y/rSTuJO+x6Z4U8ZaZ4mWcWwmhmtwDNFOu0r75yRjivDviDrunXWvtJpd7qaKwNteyWsZaNwCM7TuGegB4wQBjPeRZDH4x8dKyKD/Zs5+XgYwp/P196x/h+njd9FU6D9lNj5jY3mPcG75zzTGfR3gvUdIv9GgGjSFraAeVtcYdSP7w9ec/jXV14d8IbW8trrWWvZ7d5pJi0qRTKxV8ndkDpzmvcaAPkfQfDWm+J/GfiVNWupI47e4lZdsgXP7xhyT2ArpdJtk8FeM9O0zRtWa+sr5ts9uXDeWcYy23jPfoOBXK+HPCNt4s8ZeJIri7uLYW1zKytAQCSZGHetefQ/8AhW/jDR302ea6ivBskSRVLFSwDDj6g9B0oA9K+LOs2FlpqQHVprPUkcTQLAWLEjPUAgYPv3qL4U6nY3cFwrazLfarM3nTrKGULnsgPUA56fkOK8r1Ztbm+I2qDSbO31G9jJ2JdbcIuF5AYjoOM+/vWnpkPi258a6Jf6rp8NhIuIz5cqJviycgru579s9PagDvvhrMP7U8XXEr7UW/clnPAAZ+59AK2l+JnhZ5WjW+kIVtpcQOV+vTpXmFqTF4f+IBjVWc3cgPc4LEHj6E/rXqngbStPTwZp6PZW7JJahpQYx85IySaAVg8f39teeBtTu7SZJ4WhUqyHg/Mv5Vi6N8TfDYtrK1kuZhIsKLI5ibarAAcnr6847GvMtBeRvhd4iSSJfIF0qxY5HLR9D3AODn9a9D8c6fa23w3HlWEbmK3gwyjaU5UbvU9efrQB6JrvifSNAjt5NSuvJjuD+7YRs4PGc/KD/k1Uh8ZaFPpc+qC9C2sDbXLqVO7GQoB6kjsK8i8bFbqH4eWsy7kuGj3kseRiEEfjursvinc6RpelWi3GmLezvdA21omVV5NpALKpG4dse496ANe0+I/he5lWIX7I7sFUPA4yT744/Gul1zxDpWg2y3Oo3aRRv9wAFi/wBAOT9elfNfjzU/EVxoXl3/AIYtdMtC6EyqAG9lAzkf/WrbsLVNT8b6Fa6uqrBBpsLW0bEsspCZHLDnnd9duKAOh1fxxpfiDVPDVvo95N5p1BHmQxsu1emDng5yRwTXu9eHeO9NtIPGvhS6hWGKV59joigFgCME/TpXuNAGTrGs6dosCz6jdx28bNtUuep9AByaxbTxp4cvLiK2t9VheaVgiLhhuY9ByK89+LF9odrqOmfbdOuNS1NFL21pGfkYZ/jGDkZXpjnmvPPEmrX9/c6N9r8Iroqfa02S7NrOSR8v3R9ce1AH1rXK6p4v8P6Tcm1vdUginUfMmSxX64BwfaupX7o+lfLur6bqfh3xfqepJocGvWF07SybkEpjUkll/wBlhyOQeKAPo/SdW0/V4Wn0+7iuYwcExnODjOD6da1K8U+Fd/oN5qOrHTbC40+9chp7aRgUUBj90YGME9O1e10AFISFBJIAHJJpaxPEtrJfaLf2sM4glmgZEkLYAJGBz+lAGWfGnhpZpYTrVoHjOGy/GfY9D+FdNLd28Vs1288a26pvMu4bdvrn0r5I0lv7BsJ9J8Q+DfOi+ZRfQwYl+8fm8zBzjtjHGPx6bx3NZReHfCllp7Xtzo08j7oUOJpgpGAeMZBLduvTpQB7vZeJ9Cvp1gttWtJZmOFQSjLH0Hqa6OvlnxDdWmqaatrp3gXUtPuo2Uwzra+Wcjj5mC5Ix698c19I6FNcT6VZy3cbx3LQr5quCCGxzkHpQBbvby2sIGuLueOCFeryMFA/Os7T9f0jUn2Wep2k75xsSUFvy61578ZtPvL3QLZ7WB7lILtJJrdAcyLgjtz1I6evtXl9jqXhS8vtNt5dHu/D17FIP30AAXcMcMW5I49M8/WhNXsK/Q9t8T6jqw1/SdI0y7gtRdLJJLJKgY4XHCg9TjPH+FdhdahZ2AQXl7bwEjgyyKm78zXnfiBg3xC8LFSCDDcEN1yPLauM0vRbbxb8QPED6zuuIbFgkVuWITH3R+i54780DPQpNflm8a6dYWl3HNp89k8jCMqylstzkf7o71D8P9dv9au9fF5KGS2vTFCgUAIoyOPyHWuO8PaBB4c+J01raKy2stgZoULbtgLcgeg3BuK5S11GfTPC/jW5t2aOWTUfKR1OCNz4b6cE0AfSX9saZ5vlf2jZ+Zu27PPXOemMZ61ozSxwRtLLIkca8l3YAD8a+PNKfwu+jRrcaHr73zL5j38S5+fBPy84xn254zXbSajf3nwm1Y6h9p8yGVIo3lBV2j3xkEk5yPmx9OPegD6CTUbF3SNL23Z3+6olUlvoM809r60SUxNdQCXONhkAOfTFfM3iHwZpWj/D+01WBHOokQzG4LkHL4JGM4wM8d+K2da8H2dv4El1m7aefWTGl0128pL7jt+XPcAHH9aAPozrXOeL9Tk0fw/qGoQkCWGElCRkBug4+pqv4GvpNS8M6XdTf6x4AGOc5K/Ln8cZrO+J/wDyJur/APXIf+hCgDT8E6ncax4c0/ULsqZ54yzlRgZyR0/CunZlRSzMFVRkknAArhvhl/yJ2k/9cj/6EayfivHbzaNBFeayNNsmnBuAAS0yAE7FA6ngcdPXpQBY8O+LLnXvEeoWdstr/ZVqdiSsSJZGAGcDPIzk5x0x613017aQNsmuYY2/uvIAf1r411u98HW1nDN4YXULXU4HVllkY/Pz1PJwR7AV7n428M+HLi0bxHrstypWFPMMTgbjgAYGOtAHq1ve2twxWC6hlbrhJAx/SnG8tQCxuYcA7Sd44PpXz98GfC0ombxHNHJbQvuW1hY5LKR94nHI5IHrjP1zvBfhK18S6z4jm1CSX7NHeuqRRvt+cs3zHjsKAPpmORJUDxuroejKcg15P4o8Y6voWtPpcenRXRnjV7ORQVAySCH57YPTFcZ4Rv7nwvpfjO0huDKNKlAtw4zt3FgG9OcAkeoPXNed6Nf+DbyyaXxJcarcarPkyT8kR9cbeeex5BoE2fZsBkMMZmCiXaN4Xpuxzj2oncxxSOMZVSefpXl/wj1ibU9EmgmmM5s5zFFIwIZo8Arn9fwxXpd8SLSfHXy2x+VAz5+8O+NfHOvmafTdNsrmCOQoTjYucEgcuD0x+mTXc+EvGd5e6mND1zTWstS2llI4WQAZ6H2B6ZHBrw/4Yat4s03T7yLQtFhvYDPmRpM5V9oGPvDtiu38IXOo33xCE/iq3e21T7KfsUKgBAuGzjk5GN/rzn0pa3A9Q8aeJLzwybS6XT/tWnu/lzlG/eIx+7geh/8Ard62PC2p3uraTHf31kLR5SWSLJJ2dic+tfOWp63Ya34p1OHxTq1zDplrO0cFrArFTgkZOB2xk8ZJPFdR8OddSLxRJo+m6hc3mjyQloFnXmMgZwM8gDBHHHPTvTA9T8E+I5PEkF/LLbrD9mumgUKTyABgnPQ812QdCcBlJ+tfK+ha9Po/gvWprJ/IuLjVTBE2c7MqCeT04B5ru5PhxJYaSbq11i+GsRIJfMaX5C4GSoHYe+TQI9C8a65N4d0oajDAkwSZFkVj/AeDj36V1aOHUEEZIzjNfOnivWJvEvw4sr268uO4e8WM4z87AsMgAdcc49jTfFuk3Xge1sNaTWr2a9a4VZwz5ViQS20eny9D1oGfSGcUnXpXgnxDOo61rnhuwsbu4t1voizrFKV+U4LEgei5re17RdW0bRmtNM1qSK3ln8y5vrqbDwR4A+U8H06f1oA9eyPWk6da+UtSvbTw7NZ3Oi+MLnULtZ1V4XdmR1J59uh7/wA69A8UXGp+KPFQ8N6feyWdpaqJLmaEkHOM4JBGeoGPX6UAejX2ui18R6dovlA/bIpH8zJypUE4xjvg11FeBaTo+oaB4+0m0vNSfUIZLeUwSzEhwNpLDnOTkevSvfaACuO1LxMlh4m03QngJ+2xs/nbvukZwMY77a7GvFfEuZPij4dj2txbsc8c4Eh9fagD2qsXxBrNroGmzajebzDFgFYwCxJOAACR61tV89+NNJ1nxBql3Breu2mi6MrH7LC8qsZ1HRtu4E+vJ4JwBQB7ppV8upWMF6kM0KTLuVJl2uB7itCvn/4dajqmpSa14ebXDdwwQj7NfLksueMg5yR+PbrWR4pbxH4UEFpb+LJ768nkAS22bpCDn5juJIHHT3oA+l6K8e8Sa/rPhXwbYPcTLLrNw4QySKMJnLc9sgYX0rz2LVdS0C1bUovG1pqNyMO9jJIXVs9VHPPXtjpxigD6O1zUV0jTbnUHglnS3TeyRAFiO55I4HU+wNc/4a8Y6b4lu5YNOWZliiEju6FQpJxtPv8A4GvLvHniTW79vDCeHrl4ZNSiZzGhGCx2gg57D5qitLbWvh/r2mxz6hDcWGpSlJVChF3f0OWyMUAfRdRzSCGJ5WBKopY464FeCeJteutS8YyaFcau+g2VqpK3CymPzSVBGSSB64rrfDya5badqSX1/Bqen/Zme2vEl3Fzgggn049/rQB1HhDxHD4o0976C3lgRJTFiTGTgA5GO3P6V1VfIfgvxVf2uiQ+HtBi8zVry4Yhv+eS468jGcAnPQAV7brdv4r0vw5b2mlTi91B2IubyaQAxKepXcRwOmecAdOeBuwm7HTWviS3uvEFxokFvcPJbpulnC/u0OM4JzXU18saqbnwWE1TT/FsN9eXFxuvLdGU+Y2DkkDPHUcgYzxg19QWswuLeGcAgSIHAPbIzQMnrirnxjpsPiK20CPfNdSkh2jwViOCcHnrx+FdJq9m+oafcWkdw9u8qFRLH95fpXzjB4at/DXxG0GzguJJ3kQyyyysMs+18nrxnHQ//rBHvviXxFp3huzF1qMxVWbaiIMu59h7d65Pw58SNH12/isFhu7Wab/VfaEAV+CeCCfTj1rifidqoi8Z6FbSWMuoQwxtKLSPkySHOBgjB6Kfpmo77W5p9V0q28beHUsYTIDa3ULkeW3GASpPGcZGRjr2oGep+LvGmleFPJW/895ZgSkcCBiQO/JA/Wszwr8Q9J8TXwsbSC7jmKFh5qKBxnjgnnjNcH47vdQl8dWkWnaRDqctpanMMq5X5gTznjjtXSeDPE5m1yTRtU0KLStQZN0PlRgBwASQT9BxjIOD6UAewUUUUAefeLPHmmeGL+Cxu4LqWWZA4MCqwAJxg5IOfwrDt/itoL3Kw3Nvf2iucLNNCAn6En9K57xjq1hpnxP0W51GdYraC0bc5QkKSJMZ/Ejke31rN+Kfi/QdY0gaXpbfbLyZ0KNFEflw3TJGcn0FJNMV9bHtPifxPp3hrT0v75naKRgkawgMzkgnjkDoOua8/tvizpclwEuNPvraEniR1HH4A/yrI+IGg6w3h3w5cwWzXsulBWubc8luF6r/ABY24OOefrUI+IPhzxHps2ka9aT6e8pEcmxARGQeCDjIwfamM93jvrWSzF8k8ZtSm/zc/Lj1r5X8V+LkufEFxdeHNU1RbW7VFvniTAULgAx9COB14OSfXFdJ8RYk8P8AgbS9D066NxZXc+DM2CSu7zABj/aIP4V7loOh2Gk6Zb2dvaQoiRqG+QZY45JPc5p6AQeGPEWl6/ahtOujMYlAkWTiRew3D3x1rpq47SfCdhpGt3erWLSRfak2vbrjywcg5Axx0z+J7cV2NIDmdf8AFOi+HpIo9Uvfs7ygsg8p3yB1+6Dio9C8W6Hr872+mXwnlRd7L5Tpx/wICvFfHF7cn4k24tdH/taa2tAi2zD5eQTk8Hgb+/f8K7nwD4miv9TutMu9Ci0fUY0DBFjCeYvfsD6HvkZNAHR+JPHGieHbkWl7NK1xgMY4oyxUHoSeB+tbmma9pmqWEmoWl0slvGCZCAcpgZII65xXj3wo0mDV5tZ1jVIUu53uvLQ3Ch8Y5yMj3A9sVf8AAtrFp3jnxJplr8tkEDiEfdBOD09txFArnZD4g+FWYqNYiyME/I+PzxW/o+v6VrRkXTr2O4aMZcLnI/OuL8evofhnRmuV0SwkuZm8m3jFsnLkHnpnAwentWt8PvDR8N6QkU4jN7Kd8zKOnoue+KAV+p3dFFFAwooooAKKKKACiiigAooooAKKKKACiiigAooooAKKKKACiiigAooooAKKKKACiiigBD2+tLSHt9aWgAooooAKKKKACiiigAooooAKKKKACiiigAooooAKKKKACiiigAooooAKKKKACiiigAooooAKKKjmlSCJ5ZG2xopZmPYDkmgCC1s7WyVltbaGBWOSIowoJ/CrdeI23xD1jVRe3ei+HGutOt2x5zybWOACeO55zgZOCK9B8G+JIPE+krfoghkViksW7Oxh7+mMGgDo4LO1t5ZZobaGOWY5ldEAZz/tEdep60y9sLPUEVLy0guUU5VZow4B9RkVw2qeO7G08RafoVsFupbiQJNIjjbFnoPc+o7CvRqSaYFGy06ysAws7O3tw33vJiVM/XAqG80jTL6TzbvTrS4kxjfLCrnHpkitSvN/HPjUeFbzT7b7H5/2snJ342jIH9aYM7m106xsmme2tIIWmOZTHGF3/XHXv+Zrm4PDvhQulxDpulkl8IyohBb0HbPtU3i7xTp/hnTjdXbB5XGIbdSN8h9gT0GeT2/IV83abHqGha1/wkNx4X1BNMQtcrbNISsTsMb/ALvGPcAjj0oQkrH1ff6dZ6lb/Zb21ingyD5cigjI6Gs2bw3os1rBaS6Xavb25YxRtGCE3HJx6ZPWotB8SafrWjDWIpPKtwD5vmkAxkdQf89xXncfxJvNVknHh3w5d38MTY89sqpwMnoDg+gzn+VAz0SLwroEUckcekWapJjePKHOOla2oabZalbi2vbaOeAEMI3GRkdK820b4ixz6tFpOsaZPpV1Ko2mZvlLHoMnHB6A+tes0AQ28EVtCkEEaxxRqFVFGAB6VzOoeD/D2o3L3V1pUEk8hy78ruPqcHr711hOBk9K4PRvHGl61r0+j2HmytChZp9uEJBwQM8n64oA6uDTLG2smsILSGK0ZSrQogVSCMHIHrUtjY21haR2drCsVvGu1Ix0Arj/ABR4307w/dw6eYp7zUJjhba2UMwz0znAGfz9qreFvHdlr+oyaW1nd2V8iljFcKBnHUdc5xzyKSt0ErdDrINE0yCxl06OxhFnISXh25Uk9eDWHa+BvDNpPHcQ6PAssbBkJ3HBHQ4JxWB4l+I9lomsPpMdjc3s8ahpfs4B28Zx9QMZ+tdF4U8THxAZg2m3VmYgCfPXG7PpTGbWr6Lpusxxx6jaR3CxncgbIwfqKa+h6ZJpg0p7ON7EDAhbJA5z3561tV5nrvxE0vS797CGG4vp4gfOFuoIiIOCDnuO/pQB3+nWNtptpDZ2cQit4V2ogJOB9Tya5bU/AnhrVL57+70tHuZCGdhI6hj6kKQD+XNafhnxDYeJLEXdk5yOJIm+/GfQj+tSeIvEGneHbNrvUJgowdkYI3yEdlBIyaAL+l6bZaTaraWFtHbwKchIxgZ9T6n3rQqrY3Ud7aQXcOfKnjWRMjBwRkZ/Oi+u4bG1luriQRwxKWZicYFAHE6n8PfDOpahLqF1YM08x3S4mdQ59cA8fhWZ4w0Kw0TwJq1nplqsMflBm28liCuST1PAqC0+KugXFzFC8N9bxyttW4miUR/UkMTj8PrXbeJfEemeHdO+36hL+5Y4jWMbmlOM4Ud/5UAee+G/hp4ck0vTrq4tJXuJLeKSXdKwDMVBORn1zxXqOpaTY6npz6bdWyPaMgTywMBQOmMdMdsdK4jw98RtG1q/h05Yrm0uJR+7W5QKD7Zz1PavTCcDJ6UAea6R8NfDmlXqXkVvLJIjb0WaTcqntx3/ABz0FdbqGg6fqOo2Wo3MTPc2RJhIcgA+4HWqOkeK9K1nVbvS7GZpprVd0jqPkPIBwe/JxXV0Aef+I/AGheILs3lzFLFcNje8D7d+PUYI9s9a2PDnhXSPDizDTrbYZsb2dixIHbJ7V1FFAHlN78K/DV1cNMEuYQxJMcUuFyTngEHH0HFdZJ4V0l9MstMMBFrZypNGoOMuueW9c5OfrXVUUAYfiDQ7LX7IWV8rmAOr4RtpyPes3xF4R0jxDZQ2l7C37hQsM0bYkjHTg9+nQgiuuooA878LfD/RvDlyt5B5090q7VkmYHbnqQAAAe30qPxB8ONA12/e/njlinkH7zyX2hz/AHiMda9IoosKxyGg+D9G0O0uLW1tty3KlJnkO53UjG3Pp7Cud0z4baRp41CNJ7tre8j8sxNIMINwY4465UcnsK9RooGUNKsYtMsbexhZ2igQIpcgsQPXGKNUsYdTsbixuN3kzoY32nBwfQ1fooauJq541bfCXSLeMompanjBx+9Ax+Q/zmtmf4c6RPoh0iSe7kUTGdLiRwZEcgDg4xtwBxj9ea67/hIdKOsnQxdqdSCbzAFY4GM8nGBxzjOa3qBnikfwi0p4wLvUtQnkCkZLqAD6gYOPzNaer/DDSdTuIZ2vL2HyYY4UEbLwEUKDkr1wBXrFFAHmuh/D3T9Ivor1NQ1GaSJsqsko2/jgdP8ACtvQ/CllourajqltNcPNfszyrIylQSxb5cAEck9c119FAHG6f4R0+w13UdaR5Xlv4yksL7THgkE8Y74HU+tcLefCuJbqSTSNZvNPt5X3NBGxwPYYI9+ua9srK0/V7DUpruC0uFlltJTFOoBGxx1HI5/CgDH8I+FrLwvayw2zyTSTOXlmlILMf8K62iigDxpvhdAdQu7+PW9RgluZGkcwME+8c4yB0ya1NC+Http2qQanealeajPAv7oXD5CNnr/9au+1XVbHR4Un1C5S3ieQRq79CxBOP0NaQIIBB4NAHlfjH4fprV+NW0u/k0zUtu15IsgSe5xg5xxmqfhX4eTadq8Or6vq82oXUCkRbmYgdcck5wMnj1New0UAcLpvg60totbhuXNxDq0zSyKRt2gknAOe2eteb/8ACrNXt3a2svFV1FprEjySzg7fQgEKePavoKs59Sslv005rqIXjrvWHd8xX1x+FAHLz+DrP/hFn8O2zmCJwm6XGSzBlJY+521e8SaAdY8NzaKk5jZolRZDnGVx1API46V1dFAHn+o+DY75vDjPclf7F27Rtz5mNn5fcpPiB4PHiu0gEN21pe2z74JhnAPvjn6Ed67WG+tLieW3huoJJ4v9ZGkgLJ9QORVygdz57Pwp1TUI9mseJ7m62nKAszgcejHg123ijwKNXsNNW0vDa6lp0aRw3QyCVAxg4OR6g9vxr06igR4novw2voNUsNV1XxBPfXNq4YB8sMDoAWOf8+9e2UUUAeW+PvBNx4hvbHVtMv8A7HqdphUd+V2gkjoOoJ+lclc/DvxPqNxbXGp+Io7lraYSxo+4qOQT6Y6V7/VS4vba2lhinuIo5J22RK7AFz6D1oAxp7LVX8Q294l8q6WkBR7bkFnOfm9D2/KvNtR8Ba5Za9fav4Z1qO0N8WaaOcE8tkk8Ag8nI44r22igDyXwv4K1HSV1XULrUo59dvY2SO4C5WPjg9M5z/IcV0E41jSfBl0b2/STVILeV2uV6E5YrjIHOMDp1rt5JEjRnd1VF5ZmOAPrVZ5bS5UQu8EqzLwhIYOv07igDJ8JXVxe+H9MurpmeeW3R3ZhgsSOtXdd05dX0q809nKC4iaPcO2R1qeO8sVVkS5twsIwyq64QDjn09Kto6SoroysjDIZTkGgD58tfB3j6z06TSIdbtTYkCJQWOQhzkAlcgc/yxxXS658PJLzw1pWm2d2kd/prbo5zlRljlumSOcEfSvYaKAPDZ/DfjvWo7bT9X1e0TT0ZTOYCQ8oBBwSAOfyH6V7bBGIYo4gWIRQoLHJOB3NS0UAeffELw7e69ZW0ul3PkahZS+fAS2ASB0+vpmvNJ9G8ceL5otP162tbWygk3PPsUlux24OcnHbH1r6KDqWKBhuHUZ5FOoHfQ4S+0C4fxRoWowbfslhBJG+5ueUKj69a4nxJoHiLQdfn17wsBc/bgVuLd8HDHnODjjj1yMnsa9xooEeHeCPC/iaz8VT63rzxytPCQzrIG2k9Fx2Ax24qfTfAd1NoXiTTb/y4n1G7aaB8htuCGUnHv8A1r2qigD5w02b4k6LEuh22l28kcSrHFcbAVRemQ2QPzBNdnfeF9cuPAd5pF1evfapcushaWTIT50baGPYBT+JOK9cooA8v8YeH9R1LwLBo9rEJL1IoFKbwBlAM8k47Vf13R7658CHSIYQ999jii8sOB8yhcjJIHY16DRQBy3gnT7nSvDmn2N4gS4ijw6hgcEknGRx3qLx5Y3Op+GNSs7OIy3EsYCICASQwPf6V11FAHz94X1LxxoukW+mDwqrLbgqrtIMsCSemfeoviDpHiDWrXRNdOjiae0LG603744f5TtB+YEDkDPX0zX0NRQB8p6zZeLPFunNHa+FYdLhiIMqJEIXnPUcNgkDr/jV3xjpnjHXNctnl0OS5sbFU22zzgxSMFBJJyNxJOD9MZr6fooA8z8N6x4ru76G2vvDkFjZKPmk8z7qgcAAH6cUfDvSNQ0ubXnvrcwrc3zSRZYHcuTzx25FemE4ooA8Y0vwxqNzceNLa5TybfU5B9mkcAgn5vmx6cr+VcXpGoeMfDNouhyeFEvXiOy3ufJZ027j1YcEdcZIwCCa+m6KVhWOM8C22s2+kltdZPtcshcIqqPLTAAU7eOx+gwO1dVeI0lrMijLNGwA98VZopjPl/wFc+KvCOn3FqvhW5uVmlMgZiVIO0Dpg8cV2Hh3TvEniHxLY6/r9hFZRWUbJHGoKljg4OCSerfTj8/cKKAPnC8t9V8G6/qco8Opq9nqEplSURb2GckrwDgZPOR2rqvBEuu6nrC30+h2uk6akTDYLcI7k9CCRu9PQYr2WigD5ot/Buq3ngrVbU2ci3v9pm6ghkHllwFAyAfYtx7VqXHjHxRrFi2hReGrlNSmieKaVsoAMYLDIAHUck4546ivoOjAznHNAHz74k8M3uj+DNG0W3V7iY36GVo1yVJ3HgY6A45P9a6H4y6fdah4btUtraSeVLpCQgyVG1huPtyB+New0UAeT6hY3I8b+FJ/Ik8qK1lR3Ckqp8tuCe3UVh/F2xupL7SL2a0nvtIgbNzbRAnn+8cdBg4/SvdMUhAIwRkUAfHviKa0u4oJPD3hKez0+Fg89y1sTISGHCtk4HTv39OvpOtzXHg7xW/ig2ss2j6hEqTeUQWQlR1B6HIHfHJ57V7wEUDaFAHpikkjSRCjorKeqsMigDwnQ9bu/Enjyw1BtLuLSyS3kjgaZCC425JPbqe1er2GuJeazf6V9nljktArb26OCByK6AKqgAKAB0wOlYdlo0drrF9qvnyyy3aom1yNsaqOi+3egDer55+IeoDQviBo+sT2jTwQ2xysS8kneo5PGQSPyFfQ1RSQxS48yNHx03KDQB5fpXxK0/Ub2CyXT7+OWdxGhKKRnvnB6DvXjouNHtPEGszeOrO7u7/zf3KDO0JzjA3DjGMZ4xX1isEKHKxID6hQKjltLaaRZZbeJ5F+67ICR9DQB8neFNabwzqGvahFo1zZxz2u60t3RgAAwAY7uT1BOOOT7VT8EeLtK0vUbnWtahvr7VpGPlyLtKxKc5xls55I9hxX2E8MTnLxoxIxkqDVf7BZ/wDPpB/37H+FMDxH4gSN448IW+p6RaXDx2l55jwSoN7qAQcAE56j9fSuJn8Q+DriBDpHhATavKMJbuhaNT9FPzcc8AfhX1ckaRoEjRVQdFUYAqvFZWsMhlitYUkJyXWMAk/WkB4V4gs0tfEPga3htVt9oLNDGpCoSVZsZ56568+tb3xSRDqPhd5ACi34Dbh8uCV6mvX2jRnVyil1+6xHI+lI8aSFS6KxU5XIzg+ooA+ePG13pv8AwlNxbeLNHJ0/aotL+BXVgMZwSD8wzkexrK+HcCtrGs3OjpqMehpaSCMTHdknsOxOc4HJ9a+mZ7eC4AWeGOUA5AdQ2Pzp8UUcKCOKNUQdFUYA/CgD5J8K+GXm8I/8JBpe9dYsLppFZMkyIMZXHfjt9fWtfx7r914k0PSbtRKNO8wrqEUBy0bqR19iORnivp6KGOFAkUaRoP4VUAVGtpbKjxrbxBHOWUIMN9R3oA+PPFUXhie2S38K6ddyykgzXLhysYyeOc4z9BwPrX11ozBtLsmU5U28ZB/4CKsQ2dtArLFbQxq33giAA/XFWVUKoVQAoGAAOAKBJWFrwzxSS/xS8P5UgLDge/3zn9f0r3OoWghaZZmiQyqMK5UbgPQGgZ4z8Qy+geJ9F8VC3kntoFeK4WMZKgqRn06Me/asXxf4h0zx9Lp3h/RlknklnEj3DRlRCoHzdRnoT7cd6+hGVXUqyhlIwQRkEVRs9NsLFma0sra3ZvvGGJUz9cChNoDzXVfGbeGfE01jrMZXS2t1NrcrGWckBdwJ787vpx61gaNrMPjH4gWepWEEws9Ot5E8548byQw568fNkZwa9uvLK1vkEd3bQ3CDkLLGHH5Gn2ttBaRLDbQxwxL0SNQoH4CgDPstZsr3ULzToJGa5s9vnAqQBnpz3rYrltJ0NrLXNW1WR0JvSgRE42qq459yea6mgDw3X7K3vvivpEdzbpcxCyYskuGVSA5BwffHHqc16tYeH9H05xJZ6XaQyA5DpCoYH69a2DFGZBKY18wDAfHOPTNSVMU1uB4/8Stb1bwzqek6tbtK+lqTHdwJ0bnqfQ4PB9RWN4u8a+DtV8NXSoFnuJ0IjhEW2RH7MTjAwec/zzXu0saSoUkRXQ9VYZB/Cse20DR7WYzQaXZxSH+JIFGOMcccfhVNXE1c8Lm8F6hqfw1sYXSU6jalriCA/eKs33TnkfLzgd8V1ugfFHRJdKD6pO9tfwR4lhZCS7DP3fUnHfHJr2KuYv8AwpoOozm4u9KtpZmbezlMFj7460DOA8C+I9U8V+JL++jeWLRYo1SOCSPAJ57j+LIOeelezVBb28NrGIreGOKMchI1Cj8hU9AHkl/41h0LxhcadrsMFravCHtbtUySMfxHryQR06r+Nc1Y6hB4w+Itpf6Mn+hafCTPc7dhkyGA4OCc5C888HtXsus6DpWtoi6lYQXOz7pdfmX6HqKtaXpdjpNuLewtYreIfwxrjP1Pf8aAPD/BGvWvg681nQdcl+zvHO00MjLhZFPofcYI+tafw6n/ALZ8V69r1tBMlhcKqRvKMbmGM/yz+Nena14b0bXGRtS0+G4dPuswww/Ec1rWVnbWFvHbWkEcEEYwkcahVHOeg9+aAPJvEaJr3xC0XTdiSRaZE9zOCAQCcEA/iE6+tex1RSwtEvZL9bdBdyRiN5QPmZRyAf8APp6VeoAKKKKACiiigAooooAKKKKACiiigAooooAKKKKACiiigAooooAKKKKACiiigAooooAKKKKAEPalpD2paACiiigAooooAKKKKACiiigAooooAKKKKACiiigAooooAKKKKACiiigAooooAKKKKACiiigArP1YQnTrwXDFYDA/mEDJC7Tn9K0KoarbPeadd2qEB5oXjUnoCVI/rQB80fD3UvFFlpmoJ4f0r7bpiuzxS3CiN89OBu+Y8dBnp17V3XwbhsbjQL8CR2vZ5WW9QjBQ8gAfhz9SfSsTwz4m1fwjo50S+8MahLPatIIZIYyY5MsW5bHTJ6jPFdv8MtH1Cxg1LUdUg+zXOo3LTeRnlBknn05J49MUAcDrXhvTfDfjDwrBp0bqJJyzs7bixBUDmvo6vJPG1jdXPjLwrNDbySRxyMXdVJCgEE5Pbiu28V68nhzTft8lu8yCRUZUOCAe9AHS184/Gt8a94eQDOTnH/AxX0PbTC4gimUECRA4B7ZGa8B+MVle3Ov+H3tbSedVbkxoSud44JxxQBq+K4I734o+G7S4BkhEDyhG6BlDsOPqor210WRGR1DIwIIPcV5V8QvDmo3V7p/iLRiz6jYEZgJGHQZJx784x3z+fP3fxPu5rYWlp4evhqsg2FGBCox644z+YFNu4kS+PtF0/wAOeAL6z0gGOKWdDI27czZccE/gB9BXpXgnTodL8N6ZawABRbo7EDG5mGWP4kmvO9G8BXlz4MvtL1W7ZLu+kFwO4hbIIB9cnOcev41k+HvFOseDbOLSNf0S8aKDKQzxDduGeAD0IH1pAjqPjHZQSeHhfmMC6tZkMUuORk4I+nt7V6jYzNcWlvM2N0kaucepGa8LvZtX+I97FYpZT6docLiSWSdSGkxkY9z1GAeMZPSvfERY0VEAVVAAA7CgZ4/8TPEdyJIvCujqz6nqACu4PEUZznnsSAc8cLk+lcp4C8PR+GfHkmnJM8rJYBpGbpvOCccDj6103iH4Xxazrdzq39sXNu8xBCoB8nA4B+vP41xWh+EZNO+IaWI1Kdxbxrc+bIvMo4O3r09/agRn2Opaq/xI1i60/Sjqd6jvFF5rFVgXO3cTjgAcduCfWu38Na5De+MIIPEWgpYeIkjZIrhWIV/l9M4ORvw2T6Cq15djwB4yv9Sv7WSXTdVGVuUUFo36lfz7cdj2qDS73/hPvHNnq9lazxadpkeDNKuN7DJA4PBy3TPTrU7vW4WTauUrGLxMfGmu6po+iZMpaJJr1SiKBgblzjJO3jr1GeK9K8EeM3165udM1Gy+xapaj97Hn5W5wdueeOPXrXH2njq98N6zqen+KBNJF5he2lji7Z6DplcEfStLwLDda54m1Hxa9u1vZTp5VsrgBnAwu4/gv5nGeKoZ65fu0dncOpwyxsQffFeQ/BWxUaHd6jKoe4vLlt8jLyygDjPcZLV7JNGs0TxNna6lTj0NfPHhLxJD4AN94f14XKiKZpLZlTcrIfQ8HnqO3XpQBp+Epbfw1408UWU1wkNlHELk5yFUfKf08zHv2rhvFy6h44tNQ8RyGSHRrBCtpGW5LZUE4xyCSTn2x2rofDvhq68Y23iHVpS9mNUkAtmfJwgcN+I4A/A/hT8UeCNe0Xwvcp/wkhk062Tm0VCqsC+T39STQB794WIbw/pRBBH2OIcf7grlPi3CJvB1+DPHCFKP85ID4YHaMdz29/TrWh8OLG5sPC9hHcXZuPMiWWM7cbEZQQn4Vh/GOyub7wsy20MkzRzpIyxqWIUA5OB2FFxJ3PJtV8XJqng200h9DktVby0S6ZCsAIPLKfz/ADNe53HhXStQ07Rzfs9wmmQo0ZSU7HAUckDgjgV5hr3jbw3qng86PZQzSXUkSww2vkHKOMYOenX0JJrWbXNZ8C6Z4ct7+yjOm7Al3MCzvGT/AAnsMAj1ztIHuhnL654ltvEnifw/DHp7aakdyrC6ukCNIoPAB/unGMepFeofEDxJPYiDRNHIfWtQOyJQQPKXuxOeD6fQntXn/jnX9K8atp+j+H/PuNQFwrx3KQlBEo6nJwwxnPTHH0q5H8OvE1vrUutW/iGAXrsf3rxljjGAOQR0wKYFf4V6TNoXjDV9NncPNFaI0jD+82xj9euK+iK+c/AGm6xY/EPU4r2/WeeOHN2+3/XBlUrjsDkqe3ANe72Wr2F9d3VnbXAe4tW2zJtI2H8Rz+FAGjNv8p/Kx5m07c+uOK+cPEGvfETw9aC71KayjiLBFwIySfQAdfX8K+ib+6jsbS4u5s+VBG0r7Rk4UZOPyr5d03xbYeJ/Fian4ivktNOsSXs7N1YqT2JxxnoT9MdKAPS18TeKLTwW2qXekmXUmkCQosZyUP8AG6Acd/0rn7jVviLo+njVtSNgbdMNJbkKHx6HGP0Oa0fiP4tS68MeboF8xhe5WC5uoAR5KkE+meeOmPTvXk3iWx8J29lJcQeJL/VdQYYjRuRu45YkcD2znpQB6z4z8f6jptloM2lW8Dz6kofypUZiegwMHuT65qCXxL4y8MtbX/ia3t306d/LdINpaEnnt7A9yP0rjPEOpRaevgTUHyYoIt77CCcBlyP5/wD1q7D4g+ItJ8UWdjoukXBvbq5ukwsKkbQOuScY6/oc0CZqeLfFmtHxMPDegG0hnWJXeW6GCzEZ2png8Edic59K6LwnrHiOR7u18Q6SY5LePfHPAuVmx1HBILd+PfgYrzH4hweFtS8QtYaqLzS5oIFSK+C/u5cAHBBGTjOM+2M9KxvDPiDV9Fu9YttM1GXWrG3szJFI6OwQgDaBk/LjJ46HbQM7Gy174jazFNe2OlWkFtvYRRXCbHYD2Zv14HBrY0PxzqF34U1nUrq0iXUNMZkZFUlGIA64J9844rxvSbjT9c0trnxF4x1FZlkaQ2aFiR/u54yR0xgDOK1PCTQL8PPF6Wzv5YlygdwrhDgDd+A/HkCk2krsDq9P8aeONV0Y6zZ6VYmzgB3tyWk2/eON2cfT3ru7vx3BD4Rtdfjti8t0fLht92MyZKn3wCp6Z/rVLwchT4YIrEk/Ybg5JzwS5ryLWLSWb4V+Hp41YpBdyNIU+8Bvk5pidzWtbjxX4Y1O68T6j4dhMV0/mXRRw8kUeeQPmO3gj8uelfSmnXkOo2cF5bkmKZA6bhg4PrXzLdaf4MOn/aH8Y6nOjKMwCTc5z2KEfzr6J8MxQw6JYR24mEKwKE88APjHcDvQM5/XfEd1pPijR9OkgT+zr8GMzEHIlzwB/wCO/wDfVL4n8TT6XrWjaRZwRTT30v7zzCfkjB5PHOevOMcVi/GKxefwyb6Fis+nzJcIQcd9p/nn8K5nwAW8W+KLjxRcQv5NvAkUJkAAEu0BsDnj7xz/ALVK2oHvleO+JfHGrR69LonhrSRf3Fsu64aRThT6Dkeo5NexV88eEdUsdB8d+JIdVvEtvtMrNFJcHYrDeTjceBwePXFMDtPCnjW7vdWOia7p5sdSbJiRUO1wASeST2B9jXlfh/xFrum6x4gtdD0Vb6SW/kkd2BIUBmGDjHr611l3qlnr/wAUNG/su58+OzgcSzQ/Mn3XPDDqOQM9Oar/AA68R6TpmteI7LUL2K1lkv5ZEaZgiEBiPvHjPtQJ+R2Hhj4gW9/bagNYjXT72wBaaE55Ud1B5Jzxj3FcsPiJ4lvDJd6b4YabTlY4k2uSyjvke3sfxrjfEsj+Kde17U9JtXuLG2s/JeZQAGI7jn5s4PTsK9e8J+MfDo8M2JfU7SF7e1VJYJJFR9yqNwCnBPOcEdaAPOPiV4ktvEPhPStTto2TZf7ZI2IyrKhJHH1H510Nv8R9ZtJIptc8PPaafOwVJRuBBPIznrxn0rC8Xa3a+IfD2jX0Nj9jhOrBWRgMNgcnOACPf29q7b4yceEkx0+0R/yNAzf8Z+MIvD4t7a1tnv8AUroEwW0QLEj+8cc4+n9K5vQPiHcS6lDpviLSJdKlnOIZHB2MeMDke+M+uKxtYuYNP+J+k3WoOY42tAqzOCi7yrLk+nJx7Zq98T9QsL+XQrK0uI7i6N8km2EhyEHB5HTkj8qSdxJ3Njxp4/Gh3/8AZGmadNqWqbdzRxg4TgHnAJJwc8VwfhbWpvEHxItbq6sJ7K6isSk0LoRtbaeeeQCCCM+o+ta/h+SDRviTro1WRIZLqMyW0ssgClcg4BPfH/oJFMtLm01H4utPYTRzRxWeJXjfcpYLjgjg4yB9QaYy/L8T57nULzTtJ0C4u7mBmUfN2U4JIAOB/iK63wf4wXxHa3oltXtLyz4mhJyQcehHHIIwfSuB+DahtY8TSbBu+0kBsc43Nxmrfg8f8Vh4zx15/maAE+H+raNZ6Dr2u2FjciSKRpJjcSh5JONwGQAAMk//AF6pH4t3VxbfarHw3dSW8bfvpmBKKo68gYB+tc34PLD4e+LSdgbz2zuPHRf19PfFekeH44IfhS/kR7FOmTsw9W2tuP4nNLW/kIyZPirJPELrTPD19c2keDcTMpCpgZYZAI4BHWvXNA1e313TLfUbUny5lztOMqehBx3BryD4eYT4WXrBQCYbonHc4b/Ctj4IA/8ACJBipAa5kIz3HFMZ1/jbxRD4T0+K+nt5J1knEIVCARkE559lNYOk+Oy+nX2oa3pdxpcNvgxmRT++B6KucZb26e/BrC+N2P7L0jPT+0Uzj/daofjajf8ACOaY6Nt8u8Q7iMhfkbk0+gBF8VSswku/D9/b6ccf6SyngEgAnjGOex9PWur8SajoMt94Zmu4WujdXINjNG3CvxtJGRkZZfpXjuoeG/Fk+jt9r8Zac2nNFvdZLhipTAPQKc9sD8q37q0FvB8PrZriK5K3e5XRm2sAykEZAOBx2pAd14p+IFvo2oPpdlYXOo3saB5FgGVTnocc5wR27j8Mu8+IVrf+E9bvLa3vIL2zi8uSHBDxO5Kqdw6AHJJ4xj1xXMa/oVxJ4s1HVPCPiGzttSVf9KtZG2sDjkDIIYEqCc8A9TS+Hdeu7218YadqenWUGoQWkryzWqKN52EEMR1PQ5zQBnfDrxPFc+EdWstVttQuI1imlknILKy4A2hz0bnj6fTNL4Uy2Z8QRSrDrF3GkJjs5Z4hsgXncSQTgDJGf9rp0rX8HgD4SatgAZE+cHOeB+VeueAQB4P0naoH+iKeB6jNFxI+f7uy02LwLrmo2bTy3TX4gmmlUKThlJC4J+U5B55616/pfijTfDfgzRri+diz26bIYsGRvUgEjgV4lFlfht4hDAgjVwCD2+5U/gu2ufDmo6FrfiMebp13FstJGYuLfgbSc8KMHI/E9qHcLdVufREvi+xhvNKspre7in1MZiV4wNnOBv54z7Zq94i8SWPh9rRbxZma6kEUYiTcc5A9fevMfHkir498JyArsZgFY4IOWxx+YqT4vyJ9t8OQ+YPMa7DbM84yozj8aBnt9FIMdO9LQB47YXUNr8TdfklmEcMemo8rM/C42dfTg/r71oz/ABG0iax1G405bu4W0hL+csGEzwB97HcjtXinxUsNTvvGGsHTo3kjhs45LlFbG6MBc8Z59ePSvbfDk+kXXgK4OjQrBALWVJI+rLJsO7d6nocnsRQBzXwe8Xf2nZXtvqV3cyXaO91JNcPlFj+UEBj0A646DJrcl+K/heOdohNcuqtt8xIcqfcc5x+FeOaPcPafCjVJrcrHK935LumNzI20FSccZHGPSui8Kf8ACUS+GLaC08JaXdWM0eBI0yBpVJ5LfODk8j1BHQUAe56p4n0rTNKi1ea43WMpASWJS2c5xwPpXJxfFPwpIwAvJgM8k278fpXi+s2Gt6b8P5LTVlxEt8hth5qybVwc4KkjGe31r3Sfw7b3vgcafawJHK9gvlsq5O7aD168n+dAFTWxNa6qvii61meLw9BBGwht5XIlZjgEqOMZYeuePw9HsbuK+tILuAkwzIJELKQSCMjg18ujWj4m8L6J4WjCQ3a3iWlwgPzbEHDgDt657qa+pLO3S0tobaLPlwxrGuTk4AwP5UXFcoXGsWNtqVtpk04S7uULxIQfmA9+mevHtUera7pmjyW0V/drDJcv5cKbSxc9OgB45HPSvMPjGjadBpPiO3OLrT7tQBkgMpySDj3UD6E1j/aY/GHxLsXihdrLSoQ7PgEb8FlOQf7xX8j9aBnsGteJtF0N0j1LUYbd3GVViSSPoKsaNrmma3G8mm3kVysbbW2HkH6HmvmCxvdTvPHev3sfh9NamhleJY5mAWFAxVSAeOgx+ddRo8HiC18UDU4/DR0i0FtIs6QNmP7rEMQOCc44A7DjvQ3YTdj1/VfG3hzSbmS1vNUjSeMgOio77TzwdoPPHTtXEfCrWr3WNQ8QyXF49xbi4zEScqOSPl9BgLx7VnfCzw7peraHdarqltDf3d7PIZXmjBKnPOPQnrkYPNcT4WZ9K8LeNvscskRjlWONlbBUBiOD64NAz3q68d+GLW5NtLq8PmDOdis6jr/EAR29a7C3niuYUngkWSKRQyupyCK+VvB9vfRaGqQ+Aor9LgbmuZ5ATIMcFcjK9T0PevYfhXp+p6ZpNza6jaNbAXDNBGzAkKQOMg9M5/WgDf8AH121l4V1W4RnR1gIVkOCCeBz+NefaJ4z/sL4daXqd8z3d3KzxRI8nzORI45J5wFA557etdn8UEkfwXrAjUMwhBIJxwGBJ/IGvmDTPDusWXh/TvFqn7XbQTbltXBby0VjliP7pK849c+9AHvvgW316U3HiXxFqF3FC6s8VkXYKic5LJj0xjHNdfa+NfDl5PDb2+rQySzMEjRQ2SxOAOnHNRHWbXXfB93qNowMcllLlcjKNsOVOOhFeefBXQrCLw4dVurOFp5J2dJ5UDFVTgFSemCG/H8KAPS9R8Y+HtNuXtbvVYI54zh05bafQ4B59quXWo2+o6Dd3mnX8SxtBIUuhkiMgHnjkYr5+0vV/Dn2y8TR/CF5rglcs9xMoYgnk4yDtHucHmp/AMrS+HPG0awy26IjlbcnmL5XypB9AAD34oGew+GL2PSfCttd6rriXsQBJvXJwwLcDJ5PpzzWtpPijRNZm8jT9SgnmwT5YOGOOuAeteEanoup6p8OfDsmnRNci1JeW2VSxkG444HJx6D19qzdN1jw5eazpcF1oNzoF9FKv760OzLnAwy7c7SRj1569aTvbQR6NDreoSfFSfSvtUosY4R+43fKT5QbOPqa9FvPEuiWNxJbXOqWsUyHDI0gBXvzXy58Sbm/g8f6s+mFxMsCK7W6EsEMS7iTj0PUdBivV/B3hLQNS8G77eNJrq7tyss7AM8cmMlR/dwce/Q0wO01ebXLvUrF9LuobXRljE9zdsEbzFPIAznjA68detddY3ttqFutxaTxzwsSA6HIOODXzNaa/cS/DqXR2lYX63YsREB820nO0/kR+lfRXhvS4dG0izsIUCCKMBv9psfMT7k5NFxXNG9vLawga4u544IV6vIwUD8TWbp+v6TqU3kWeo288uM7EcE4rzf42affX3h63NnA06w3KvLGgYswwQOB1GSM1wOiar4P1PW7GD+zLzQdRjlX95EwRTJ02MOcA9Og6+9Az6Uv9Rs9OjEt7dRW6E4BkcLk+g9aTT9RstSjMtldQ3CA4JjcNg+h9K8Ut7GHxj4/1ZNWUy2Wmp5cNv5hAzkDPHryT+Gc1DcafF4J8eacNJOyz1QbJbXeSF7Z6568jPuBxQB7pbX1pdPJHb3UEzxnDrHIGKfUDp0NOhvLaeWSGK4hkliOJERwWT6gdK8S+EpLa54lc45uD/Dj+Nv8elZV1rD6Vqvju8j3xyJGiI3Qqx+QEfiQQaLC5la/Q9u1TXLCwS4jN9aC7ijZhA8yhyduQNuc88Vzfw116+8Q6LJeag0ZlE7KPLTaAuBgfzrzTR/AtjqXgiXVNQDtqc0L3K3JkZiAASoIzjp1rqvggu3wu4/6eX/kKBnr000UAUyypGGYKpdgMn0HvSXE8VtE0s8qRRL955GCgduprzL4w6eLvwrPdKHM9lIk0ezOR8wUnj0BJz7VxnjjxA+u+DdCtLRVmudXdEfuQyY3Ae+4jn0+tAH0HG6SIHRlZGGQynINeceI/Emoab4u0XSLZInt71cyhxyBk5IP0H6V32nWqWNlb2kYwkMaoPwGK8A+Kjainjjw++koj3/kkQq4+Uksw59sZoA951m5ey0y9uowDJBBJIuemQpI/lXGfDvxLca74ffU9TeGNlmZCw+RQBjHX6157r8nxLTTb6W5NmtosEjTbRHkJtOcd+may/DOY/hHq5x1kfGR1GVFAH0dDf2c8ixxXcEjsMhUkBJHrgGmy6lYQyeVLe20cmcbGlUHP0zXi/gHwTZWPh+DW0m2aq9tJJHcMxCRblYDIz2Bry+S38C6XYyW97dXOq6qVMjXFqxEe45IUE9R0yeep57AYmfYwYMoYEEEZBFcf4q8Q/2ZoV/f6Y1td3Nqgfyt4YAbgCSAc4AJP4V4Db69qMfw4to4b2WGR9Q+zCQOdwjI+6D2H+Fafjr4d2XhzwrLqNld3AurcKs7F8CZXcKRgdByPyoGe9+GNWbV9Cs9TnCRNNFvkA4VSMg9T04rXgvLa5YrBcwykDJCOGx+VfPc0lxq2jeDvC9rdPBHqETPdNHJyY1BJX9G46ZAHNdja/DiLRNStNR0C+lgkicedHO25ZE7jjB/p+VAHa6ZeazLrd/bXtvaJYRAG3kjfLvnH3huyOPYV0c7MsMjJjeFJXd0zjvXlOgD/i5viU/9O0P/AKBHXpuqSvBp93NGQHjhdlJOOQpIoA8z+HPjK51nSNSvNbe3iFlMVaVAVG3Gef5DHt3qPw3411TxTrUsGl2ESaVERvuJ1JYD8CBk9h+NfMmkLr2o6JqcNjbM+mxv9qu3UAAbR6nrgc4HPevsPwBcaLcaDAdEiSGBRiSIHLo/cMepPv3oA6+S5gjzvmjXBx8zAc1jeKNaj0HRbrU22P5Me5EZsB26AZ9yRXzh4E8JWninW9ffUp52jguGCqjYJYsecnPYYrofG2maHBrMS+JvEDHTbaFUtNOgDF14HLYBA4zzwTxzQB7L4P1LUdW0aG/1O0jtppsskcZP3OxOTwTWF4A8UXniWTV/tVskC2tx5cSqDkDnhsnk8eg/w8u+HN5Y2/jQ2OgXdzNpEtuSUnB+VgMnAPuBz71ieGfEd5pPhbxJqUTbrye/RFc/wlsknj2zjHTigD6v8xN23eu70zzTsjOMjPpXz1e/Du7h0CTVX1e9OuxJ9qLGQhQw+Yrj6DH19uKw9Y8SXl3oXh7xd5k4vLa6a3uRE21GAJP3enI49OcUAfUJIUZJAHvWH4l1mHQNHutUmRnSBQdq9WJIUD8yK8z8f3y69deHtEsXmYXs0dzM0JwVgPc4PTBJ/CuG8Va3pmt+KLjRda1eWw0OwPlRxwqWEsi4B3EAkYOeucY7daAPe/CGp3+saPDf6jZraSzEskQJ+52Jz69fpiun6V85eB9R07SfE9ppug61c6lpt5GySRXCsvksASCu4Ac4xwPz4r6Fu4Bc200DEgSoyEjtkYoFcsAgjI6UgIPQg4rwr4eeIpNJ0bXrPU3LNosjEZJLMCW4GfVhx/vVufCG2um0i51e8Y+ZqNw0qrk4Cg46Hpzu/DFFwuetUm4ZxkZ+tecfFPXL3QvDzSafuFzcSiBZFGTHnOSPfjA9zXB3Xw81G00QapH4h1BNXgiM7b5TsBwSy+oOOP8A9dAz6E6V594/8WSeFbO0uIbVLozzeUVLYxxnjHWvN9b8T6v4j8OeGrOyP2e61qRkmmU4K+U4BIx0BPzHHYY71yvxI8LTeGYtNZdUury3nm2slw+7a47j04/GgD6wR96K/TIBrkfE3iJtEvNJt1t1lW/n8osXxs5HI9etcT4yi1jxJ4pg8O2V89hZwQfaZ5oiQzAkDBweeeg9ye1cHqehan4e8Y+H7O51S4v7B7nzLVpmJKnIDA5/Dp69smgD3DV/Eclpr+naLa2T3Mlx887j7sMfqffg9abo/iZtR8S6tohtRGLBVIlD535x2xx1rlbu8uV+KtlbrNL5DWJDRq2FOAxBI781meH2aLxz4xlUkMsAIwOc4FAHuVFeb/DDULrUPDCXN5dyXE5kkDPI2SMHgfl/Oq/wl1W91XQJJb65a5lW4ZVkYkkrgcc/j+dAHqFFFFABRRRQAUUUUAFFFFABRRRQAUUUUAFFFFABRRRQAUUUUAFFFFABRRRQAUUUUAFFFFACHtS01uo+tOoAKKKKACiiigAooooAKKKKACiiigAooooAKKKKACiiigAooooAKKKKACiiigAooooAKKKKACiisnX7mWz0fULmFtssNtJIjYBwwUkHn6UAavelr568Eax428W2Fzc2+sWcKxSmP95brnOM8YXHf9K6fw/4j12z8WHw1r721xJNH5kE0C7RwCcEYHZT+I70AevVmaxpsOr2MllcFhDIVLbTgkBg2PxxitOigBFUKAqgAAYAHalxmqkN7azzzW8VxE88BAljVwWTIyMjtVDUtUt7dLqBLmIXsVs84iLDcAAcHHpQBtU3Yuc7Rn1xXnXwz8Q3uv6FJfalJGZEmZd4UKAoA69vXmuntfEmiXlwLa31WzlmJwqLMCWPoPX8KAOgprKrfeUH6iuD+IXiE6Ho85tL+zt9S2eZFHcOMuoI3bQepPQVjfDrxfd+KJbma8eyt4xhIbZJMyEgZZsHnFAHq2ABgcfSlqle39nYKHvLuC3VjgGaQICfTk1NbXMF1Cs1vNHNE2drxsGU844IoAnpuxd2/aN2Mbsc1ROp2AnW3N9bCdzhY/NXcfoM5rQoAilhimAEsaOByAyg06ONIxhEVR1woxSTSLDE8rnCIpZj6AV4vYeNPEfiaa6uPDel239n2vy77tjulbGcADv7D2z1xQB7NLDFLgyRI5HTcoNSgBQAoAA6ACvM/DHjyDVtIvru8tntbrT1Y3EW0449Dj8MHkVy1r468VX2nT63aaFatpMTtklz5mxep69vUD+VAHu1VZ7O2uGDTW8MjDoXQE/rWd4d1m31/S4NStQyxyg/K+NykEgg/iK4jx349h8NXdtYW8SXF5IymRWJxGh+nf2oA9QRVRQqqFUcAAYApssUcyNHKiujdVYZB/CljbeitjG4A4p9ACKoRQqgBQMAAcAUEAggjIPUVxOk+JZdW8R32m2tspsbJMSXW7O6Tj5Rjj1/I12bSIrqjOoZuik8mgClDpmnwSCSGxto5F6MkKgj8QKuTRRzxtHNGkkbcMrqCD9Qa4jwz4nm1nXdb0uS2jjTT5AqOrElwSRyPwpPFXiW80vVNM0rTbFbu7vSzMHYqEQdTn8/yoA62102wtH8y2sraF8Y3RxKpx9QK0K5Hxvr03hvQZ9TigjmkjKDY74HLAfj1rd0i7N/plneuoRriBJSoPA3KDj9aALMdrbxzPOkESzSffkVAGb6nvXOaTo9za67qmpztbbLoKkaQqQcLnlvVua6lHVxlGDDOMg5p1ADZEWRGR1DIwIZWGQR6GsM+HNDbro2nH62qf4VPrVzfWtuj6faC6mMiqULbcKepz7VrE4GTx60AZi6Tpq28lqun2q28hBeIQqEYjoSMYPQVVXw7oaHK6Npyk8cWqD+lboIIyOlBIAyelAHkHjPwvJqHiHwz9m02KTTLZ3EyCNfLVcg4K9McGvSbXRdKs5hPa6ZZwSr0eOBVYcY4IHpWvRQBlajpGm6mVa+sLa5ZVKqZowxUHrjPT8Kls9MsLJXW0sreBZPviKJVDfXArQoJA60Ac0PCvh8OjjRrFWRtwKwKOc59KtpoWkxx3USadbJHdY89FiAEmOmQPqa2qKAKcNjawWn2KG3jjtdpXylUBcHqMe+T+dQQ6VYW+n/ANmx2sS2W0p5OMrg8n+ZrTooA5CHwX4bgZWj0a1DKysDszyMY6/T8fxrrwMDA6Vyfi/xEnhq0tbl7dphPcrBhWxjIJz+ldUjB1DDoRmgCO5giuoZIJ41kikUq6MMhgexqppmmWek25t7C3S3hLF9idMnqa0a47xV4pg8MvaPeWtw1nMxWS5jXKxHHGfr/jQB2Ncz4g8LaN4hKtqdks0iLsSTcysoznggjvVjw5rlr4hsft9kky25kZEaVNu/acbhz0reoA57QfDmk+H0ZNMs0gLgB3GSzY6ZJrE1DwB4Yv2meXS0WWZy7yI7Kck5JHPFd5RQBlaVo+naRbG1sLOK3hYksqL94+56n8a5OT4deFXuFn/spFIzlFdgrZ9VzivQaKAOfvfDmk31tZ2txZq8FmwaCMMwCEDA6Hn8c1Z1nSLLWrM2d9F5kO5WAzjBHSobjX9Ot9ZttFef/T7hS6RBScAAnJPQcKfyrNi8V2UsjokNyxF79ij2x5EjjqQc42jnJ9BQBc8Q+GtL8Q2i2uoW4dUxsdTh0+hrG8OeAtB8P3H2q0t3kuAcpJO24pxjjsOtbo16z/txtEcSx3flCZN6YWRe+098f0PpW/QByHiXwfo3iUq9/bnzlwBNE218eme4+tQeHvBGh+HrlLuwt3WdYjFvaQnIJySe2a7ajrQBz+ieHtN0OW7lsIWR7uUyykuWyTzxk8CltPD+nWd7f3sETLNfD9+d5Ib6A9OprfrC1rX9N0RoBqNx9nWdtiOynbnBPJxgdO9AGZp3g/RdO0i70i3tm+x3RLSqzkkkgDr17CtW10OxtdGOixI32IxNDtLEna2cjP4mpdG1iw1u3a506fz4VkMZfYyjcMZxkDPUcjitagDn9O8Padpujvo9tEy2Tq6spckkNnPP41PoOi2Og2K2OnxGOBWLYLFiSepJNbNYd7rlnZarZ6XMXFzdgmPC5Xj1P4UAM8RaBZeIbeC3vvM8uGdZ18ttp3AEDPtyat6vpdrq+nTaddoWtpl2sAcEYOQQfUEA/hVCx8Raff6xd6Pbu7XVou6U7flHQYB7nmtfULyDT7Oe8uX2QQRmR29ABk0AeRw/B3w7HL5jXGoOuc+W0q7T7cLn9ax/EWtabf8Ai/wvo+kuXTTropIqr8q42gAHvgK2a9u0fU7XWdPg1CzcvbzruUkYPXBB9wQR+FZdlquhTatNYWstudRiz5iJHhl9cnH9aAOY8U/DbRPEd81/O1xb3DgeY0DAByOMkEHnp+VaXh/wNo+g2N9ZWyzSJex+VO8jAsVwRjIAx1Nd3WHqWu6fpl9ZWN3N5c96+yEYJDN0x+ZA/GgDg9G+GWm6Sb1ItQv2truJongLgLg456deK9J06wg06wgsLcMIYIxGm45OAMcmp7u5hs7eW5uJBHDEpd3boAKr6ZqVnqtst1YzrPAxwHXoTQBxUXgLTU8O3mhNNO0V1Obh5dwDCQ4wRxjA2jite+8K2N/4bj0C5eWSCKJUSUn51KjCt+FddRQB5nf+ALa/8PWOjzX9wZLJi0FyMblPPHT7vI468DmseD4V2Iu4Ly41S+nnhkVwWZeccgHIJ64r2SigDhprZ28c28yyzqi6cxdATsY78Afrn8BXc0hwOf1qtaXdteIz208cyKxRjGwYBh1HFAHOW3hxIfE19rxnZzdW6wGFlGFAx/8AE9/WsfRfBMWjapqM1peOmm3yFXsgvCk9wc9snHHFei0UAeS+G/h5/YwvrOTU3udJu0ZGtHTjnoc9iPUVz3/CsdXtXmtNO8T3FtpUvWEFt2O44OO5/rmve6pz3tpBIY5rqGN1TzCryAEL/ewe3vQB5pqfw7gm8KQeH7K7MJjmE7TSAtvfBBJAIx16e3416F5lro+mxC8uY4oII1jaWRgoOBjv61oQzRTxLLDIkkbDKujAg/QisbUV0fXNPktrqW2ubKZhGwEwwW4IGQevQ8HNAHhfwy0ezn8d63qmngyabbs4gkK5Xex52n0A3Y74I9a+kqxbGw0nw9aGO1gtrG2yNxGEBPTJJ6n61sqwYBlIIIyCO9AGF4m0aDxBo93pk+Ns6EK2PuN1VvwOK5L4ceB4/B1vcl7gXF3cMN8iggBR0AH4mvS6KAPG/E3gnV01qXXvCupCyu5wPtET/dc9yOCOwOCPX6Vd8JeD9XtdSOr+INXa9udhRYQSyKCCOc/U8AAV6vRQB4PJ4E8S6Xe3Efh/WltdNupzK0a/IYskdB3wOOCMgCuj8IeA/wCydO1bT9UnjvIdQYFyuVOOevvzmvVaKAPnuHwT420UHTtE8QIumsxwW+UoCecAgkHvwe59TXrnhDQ38P6UtpNdy3U7OZJZXYnLHrjPQcfz9a6iihKwkrHM+MdIm17QL3TLedIZbhVAkcZAwwJz9QCPxpPCeif2H4etNImaObyYyrlV+Vskk8H6109FAzxbS/h/qOj3+qx2WoQ/2LqEUsbWj7ht3qQMDpwSBnriup8G+FZdE8LPod5MkrSCUO8ROMPkcZ9jXf8ATJoyCMg8UCR86aV4O8daKtxo+lajawadI+4XJIDdunBYHtVqz8Kah4S8P+JFv9TtJoru2Z15Id5ADnOfXOO/Jr6CrifFfgvSfFU9tNqQnLW4KqI5NoIJBOfyoYM870/w5e+IvAXh5tNvRaX1ofNidmIU/MeuAfQHpTrTwn4s8QapaXPim6gjt7J1kjSFU3OQc4yvbgdT9O5r3C0tobO3itreNY4YlCIi9ABVigZ5tD4QmXxte+IJZreS0uYRGYWQlvuBD7Y4/I4o8O+FJ/DOu3c9hcRrolyu57Z5DmJ/VeMY7deh74Fek1S1Gyh1GynsrgEwzoUfacHB9KAPnax0i1vPjBPJZbZLaA/apTGNyq5QZyfdzn6nHavpauR8K+EdI8LJKNNhcPL9+WR9zMOw+lddQB578Q9B1TWbK2l0a9e3vrSYSxqH2rJ259/TPHUd68/j8N+L/E99bSeIrTTrKGCZZGZQpkkA7fKTkduSK+gqKAPE/E3hzxFpXiCfxH4ZMUjXACzWpxliQATjgEZAPXOfxpfC/hvX9V16LxH4pMaPApW3th1U9jgcAck9SSa9rooA+dR4b8Y+GfEd/PoKpcW+pOSZZGBC5Odzg9wWPPPfrW74T8E6rEfEH9uNBI2qR7dytuG7JOfYAkflXttGaBa3Pm230r4gWOnXHhm2tomshuVbreAdh5IVi3AOemMj2r074ZaDe+HdCNnfqqzmZn2qwbg4xyK9ENFAyC5gS5glgkGY5UKMM4yCMGvnr4e+BNW0zxEZNVgIsbIs9tmQFS7dCoz+P1FfRlFABXlXiTRb+88d6FqMEMhtbeIiWUAYXBbg59civVaKAMfxDHNNo2oRW8Rlmkt3REBxklSP6141o/h3VIPhjqOnSWcq3s7MyQbfnxuXt+BNe+0UAebN4fvrz4fR6HuNtetaIhBbGGBB2kjscYP1ryXQbTxVptiNIsfCNtFdlmR9Qlj5ZeTksTj6HOPQV9R0UCPnTRvAmrXfguTSbmM2N/bX/wBpg8wqyuQuOoJ45b8hVPXp/H3i3SpNEl0JYRgPLKT5fm7SMDJO3JOD+FfS9FAzwPW/Cmt2uieG77S7cHV9JQiSLK5IPJHBw2DkYBydx6mrNnqXjjxRfW9s1m2h2kEge4mCkGRcj5Rnr36cevSvc6KAPKfC2naknjnxHqV5bPHBMFjhkK4DqMAY9eFFeoXKeZBKmA25CMHvxU1FAHjHwa0G+0nQ7+31SzeDz5yQkowWXaAeKNN8N6p4U8Vq+jxtJot6w8+MH5YuT2JzxkYNez0UAeQ/C/QtS0a815r+1MKz3O+NtwO8Zbp7dPzrz3WtF1bQ/F+papP4cTXba8Zmh3r5iqCRjjBwQOOR+PevqCigDwHwnYa7J4wtNSv9Bj0208l0iSCJVVFwcBscg/XHsBWNoXgTVJ/Cuv6Xe2kkF41ws9sCw2uyg4wc4IPI5x1FfS9FJiabPm5/EnjbU9Pbw2+hTLqDr5U14QVBU9ycbRx1OcHPSu/g8FGLwE/h0mI3Txl2c9PNJ3A/hwM+gr1KimM8A+E2gavDqMmo61ayQ/ZbVbW2WVdpxnOfwGRn3rM8UaZfeEPFd7r9vocOraZfKXljaPd5ZJBY5wdpLc5wRgn8PpKkPPGMigDxvwZf6xrOtR3i+H4NH0pI2zuhHmSHGMBsA9eegGAa9loooA+e/iD4V1STxCZdFhmFvqqKl4Yl+UEMAST2BGCfXnPWvedPtIrCzgtIARFBGsaZ64Axz71booA86+J3h+58QaD5dkpa8t5VmiAIBOMggE+xz25ArgJvH2valZz6MnhmY6pKjQueQq5GCcY9PcDn8/oSkwM5wM0AfPOreG9c8O+HfDd1Yw/atQ0iWV5Io13DbISx46kDAU49ePWuc8Z63qnjiOwhtNAvI0t5N7uY2PzY5HA4FfVVIAB0AH0oA8S8aXWq+GPFsXiO202W+sZbXyLjyhkxqGBJ+vQiuPuPEGpeLvGOgzLp1xb6dBcnyAyEk9CzN+AHsPzr6dIBGCMigKB0AGPakopbAeP3dvL/AMLWs5vLfy/sLfPtOOjDrVHQ7eaTxh4yxG/7yAKny/eO3HFe3YGc459aQKoYsFAY9TjrTA+WvBnji58O6TN4e/sa6l1WN28lFXOSeTuXrxyeAcivSPgnC8Xhdt6spNy/BGOmBXrP2eETed5Ufm4xv2jdj6/hUqqFGFAA9AKAFooooAKKKKACiiigAooooAKKKKACiiigAooooAKKKKACiiigAooooAKKKKACiiigAooooAa3VfrTqa3VfrTqACiiigAooooAKKKKACiiigAooooAKKKKACiiigAooooAKKKKACiiigAooooAKKKKACiiigArB8VDPh7Vh/05Tf8AoBrerM1q2kvdLvrWLHmTW8ka7jgZKkD+dAm7HzF8J9H8Q3+lXU2k63/Z8Pn4aMxbtx2j5s/p+Fb/AIXi1DQPiEkPie4+1313b7be6DsVyewyB7joMH607wnofxA8LWktpZWVi8Uj7/3sykqcAcc+1dd4e8J67ea/B4i8UXcRuLcEQW0B+VBgjnHHfPBPv6UDPYaK4zw/rl9qGt61p11axRx2MirHJGxO4NkjPbOMH2ziuzoA8XJTw38SpJJLgC21i2LtvOAjKOp/75PXsTWF4ZRtcn8XeJ5CXXZNBaM3I2hW9/7u0fia7X4p+GrrxDpUDabCH1C3lDRkMEbYQQw3Ejjoevat3RPDx0nwkuixlTN9mdGbsZHBJP0yfyoA+cNIM83w+ttLgm8n+0NWWB3/ANkjpj64/Ku68Z/DPRNH8OXN/pzzw3Vogk82SUnfjsewJ9sc4rR034e6iPBi6ZNPHBqMV39rgZTuCsOACR68+vaoNXt/HHi2wTQr7TIbGJnU3N2XBDBSOwPrzx6dqBK47V4fDet+EdO8UeI45ppI7YQjy5SGkcEjHB6kg8ms/wCFPg/fdnxLcWr2kG5jaWm5iy9skkZI5OKy/GfhXxEmp2NnY6W19omnxp9niDAI5wNxcZzktn8PrXpvh7W/GFxfW9tfeHILSzyFeRXxsXHbk0DPPPC+hwfEDW9Y1LW5ZpIoZjHDAspUKPp1AAA6d61NW0u++HGi61cabqHmWc4RYY3/ANZCzHG4H8T+Vacfh/WvBuvXmo6JZrqVjfE77bcEaPndwfQcgex5oXwbrPiGDXL3WpltrnU40SG2VyVhCkMm7HXBHT6nqaHoJHh9nN4Vt9MhN/aa0NRk+c3MbKAxyeVycED86+kPhHqt1qvheJruRpJIZWiEjMSzKORknrjOPoBXJ2tz420XRV0NfDcN08CeXFdLIpTHY7T1IyPTp0r1bwjZalYaPBBq1wk92MsxRAoXJzt44OPX/wDXQMj8bzy23hjVZYSBIts+Cfpg/pmvAfAGheMNS8OQPpmrwafYeY5jAyryHOGJIHIyMDntX0zqdmmoWNzZyHCTxNGT6ZGM14hokvi7wdayaFFoh1GGN2NtcxkhQG5/mc44xzQK51ngLXrvVJNS0bWLaE3tm2JpI1GybJwSR0zx+PoKi+JFp4jOk3FvoUdoNNFoyTwhSJSOchAOMbe3vVLw/wCD9Uk03WrrUbv7NqmrpgrEMCHqRnHr0Pt6ms201jxfpOjtov8AwjtzPeQqYYr1ZCyEZ4bkdh059OlJrtuMo+HvGOm+HPh1b3Nory3IkaDynIz55yxJ/wBkDn6Y7mvLtVs7VtFtdduNStbnU76+EsyxOGMKkElSAeDnGRjjgV7loPwysU0NbLXD9quGnNwzRuy7WIA2g9+n51x/jn4YWtnbW0mgWl3LNJOEkTfuVUweeeRzjnmmB9E2bpJbQvG6uhQYZTkHis/xFfLpmjX16wJEMDNgdzjirGkWEWl2EFlAGEcK4AY5Pr1qv4isBqejX1kd376BkG3rnHH60Ce2h5j8JUex8ETajsQvK00yk9W25HJ+qmuJ8MeEtQ8c21x4i1LWriK4kmY2wiPCEZ9+BngAdMV2vwhzd+DLjT94SSOWWE8cqWGeQfrWD4d1LxF4LsrrQn8P3V6YpGNrcwRsY2ye/HTv+NAJW0RU+Fa6tYW/i63dgNTh2nzp23L5gD5yx49Dye9cRf2Gi2tiL3UfGtzPrTRs6CzLShWz93d2591rsPDGh67N4b8XJdWl1Hf3mxlWRWUydSQuevXHH0rH0yzEGjR6fa+AZ5tYKGM3Vzbl49x4LktwPUdgf1AJ/wC3LnWvhPqYvZWlltriKFXkG443oQM+wPU/SpfHPiWeDSfDmgx3jWdrPp8Et1PGpZsbQAODnHGcd+Kh0/w7rFr8Odas5tOukuZb6PZAEO9gGQZ2gfMM9Mema6TxP4cmht/C+uppZ1FbK0ihvLMxbiyBByV56ZPY449KTGcToGvab4b1ixn0nXb3UIJZPKube4jKDa38WTx1wfwr67UhgCOhGa8Kg1D+19Rs7XR/A8FspfM9zf2IVI1HPGB19Oa91AwAOPwpgeYfFW9mstM02SC4lgc6jEC0fUjDHHX2/SvMvH3iX+2PEsmjPrM2laXZoyzuqt+8cdRhTluwH0PHr6D8X1D6do6EEhtUiBC9fut0zXF+JtCXQPGj6vcaM2raXqAYNEsfmsrkc4BHBzyPY9aAKngTxGuk+JbTSrfXZNV0u9XYu+NwYX52jDdPwOOenSqPhrS9c8W6xrdm2u3tvp8Ny5kxIzZJYgLjPTA+nFd14aeLUPEMS6V4St7GwgG+W6urYpIGGRhD2PPT2PoKb8I7G6tdS8RyzwSRpJc/IXQrn5m6Z+ooA1Ph1eapbapqvh7ULw3q2IVo5nyW57ZPbn8K9dryjwrbTJ468TTPC6xsIwrspAbgHg16vQAV8zePddubrxnLo15rNxo+mQouHjJ+c7A2fl65J7nt617KPGek+fLATMHivPsTfu/+WmSM/Tg157401IR61JYeKtDjvNIlUtaT20ZMiY/2s5B5OffHagDe8Fxa3bvf/aNeTVtMW3Bt5w4L7uvPJI4z1J7V5j4J0vxl4qsZL3/hI7u2t1c+SzysTIwzkcHhf844q94D0xD4h1O+0SC7ttFS1KMLkEb2KdBnrg8+1Z3wx8cHQtLns7rTriS33NJBLDGW3PxlT29KLDSudVb+OdU0jRdas9SVpdV0wiNJ2xh9x2qSAO3XJ61mReFvHLWH9vN4jmW8MXm/ZvMY/LjO3H3c/wCzjGagXwzr+s6LruuvCFutSkjngtcfPsRsjH4YA7nHvz0L/FW1/saWCe0u49bEZi8kx4BkIwD9OhxgH2oEc94v8Rf8JH4I0LUJFKz/ANopFKAOC4Vsn6Ec10XxD8UXsGq2vh2wvhpgwrXF7IQo24zwev5YyeOlcPqfhu80bwLo1tcQOl1NqouJIwNxXKEDPocAV0fxD0lbDxfDrmp6W2o6POixuqE5jYDGSB9M+hz60mgI9A8VXeleIdOsm8TLrtpezCCRQh3RscKCCe24joeRnitHxDd61468Qaj4a0u4S10myHl3cxQNvb0Pf7wIABH3SaZpR8K3ms2MPhjw4txPHKsslw5eNYFUg7uSec/y75qpaan/AMIB401catDJ9i1JzLFPGuRyxYcd8biD71TA3fDtt4o8KR32k3f+kabHaSyWt3HjETAEjryPoe/TIrjPC0Hj7XtIbVU16SK2jDmHzJPmlK5z0HIyCOT29K7KLxXqviW+1RbK1aLQYLOZXkliwZGCsAQexz29BXRfDdDH8PrNSDnypz05OZHNTfUDmdO+IdzJ4BudauTENQSY2se1eHkIBBx04U59OPwrIFn8S7DTG1qbWIm2oZ3tHXc4BGSNuzGRk8ZwMfhXE6FoN1qPw41MW8LyT22oidYgp3MAgVsDvgE/ke9elz/FPTp/D7xxRSpq7Q+V9mMZIVz8p5/WmBDr3xAvJvCek39hNBZ3N9ObeeR/m8ogEEj07HpwCKm8J3PjUXttL/aVlrWnTvtlkjcFYgOvOAQefQ1h2umReGvBOmwa/opubS7vDPdqxYNb5XapwMFWxjuMcjqa5c2mkR6xpi+CZ9RluzcB2iYfIgH8XPscHORgc+5YLGvrsPiM/FeMWVxAt4yk27OMxrBtPDDHpu/H8K9btvAyIQ8uo3Hmfbfto2ADa3cD2yTXF+ItQt9G+Klje3xaO3ez2CTaSMkMPx544r3xWDKGHIIyKAPIvivF9jj0jXYV2z2V7GHlXgiM5yCfTOB+NetQyLLGkiHKuoYH1Bryf40XBTw1HaJGZJry6jijUHnPLf0x+IrvLa7s9Ht9L025uVSeSNIYUbq5VQO30oA6CvPPiZ4jvfDOix3tiIDK9wsZ84E8EE8D14H4Zr0OvEfjy+zw1ZnGf9OX/wBFvQBlzeIvHemadD4hv0sm01xE7QKo3KjEc+oJyOp4zR8SPENxqN1o+l6da295a6lFHNGJ4zhmZiF5BGMd/Sk8QeNNI1TwOum2Mrz6jcQxQi1VDvVhjOeO209OvFUXsZbDxd4K0+6j+eGzXcRnG4bzj8MCgDXOu674K0a10y7tdN+33c3l2MUJCLGCcszgcY3N29809fEnivw+0V1rt1pt1p7TKkxhIMkak9QFxnH41T+NWlxy6homo3ol/stGMN08QyyAsDn+dcNqXh/wPDg6drGoX000qxxWtuoZyT7lR/nFAHrnjDxdqr6na6H4UjjuL2WNZ5JTghEPIGDwOCCSexHrXFabP4juviLodv4jjSK4t45SjxYUSKUc5HOD6HHYfjWvZPF4O8Ztd6iktvp17YpFDcSjoVROG29D8uCP6GnN4g0/xB8TdCbS5jcRQW8qvKqkLko57/UD8aGJnOaP4gsPDnjvxZfX0hAUOI41HzSNvX5R7/57V2Vxq+u634I8QX2rWEdlA9sxtYwDuKlc5JJ6dOwzzXmX/CLL4p8ceKLcTyRTw+bNAUIAMgYBQc9smu+TxMdZ8Ca1p1+DHq1jZsk8cjfO+3jfjr6ZPqfcUdAd+hPomtX+g/DvQjpGmG8vLhvKjQISikuxJbGOvPccnNchp83irwBdXesatpVpLBf3G64kR1Z1yckKQcgc8A5FRXeqXtv4K8JafDfSafZ3bsl1do20qu/pkcgYLH8OeK5fx5aaPbWkIh8U32sXBfKRvJvRB3JJ6GgZ734s8X6nBf6bpXh2zhury+h87M2cIhHHcYPfk/hzXnD32u33j3w7Z+JrG3huIT5kYi53A5IJwSOGXt6V01xdLoHjnTtS1MrDp93pwhiuP4VYDJDen/1x74p6vrlhrHxK8Pf2fPFcRRRkNLGc/Md5xn2GPzoAseNtf8Ra7e6h4Y0HRmeJVMc80uF3DocEkKByMc5OK2fh7r+pR3sfhXVNMjtJrK0XayOCSFAAzgkc8nINcZeate674n1aC/8AFH9h21k5hgij/jAY4PoSRyec8jjAp/w80+2h+IF8YdYOphLdn+0sB+8bgEA5OcZPI7D0oA+kq8h8Z+NdY0TxDb6Np2lw3klxEJIgzEM2SRjr/smvXq8hnRH+K1swj5TTTk575PP5HHegCfwr4v1e51tND17S1s7p4DKjofvY9ufRuc9RVPXfHeqNrU2keGtJW/ltwRO75wrBsEcEce+ep9q09UH/ABcnRz/04S/+zV4rYaa174t12zbxLLoU0d5LKgYELMN5wfvqM4Occ5B9M0Nibse5+D/Fl5q19c6TrGmHT9RhjEm3+GRemRn/ABPf0rlbLx4LfwtNrdno9tHEmoGGWKH5QVIHz8Dr90c4/lWV4Q0lYvG0byeKv7SvIrZi5ijDKy5xsL5PTOcVa+HelR6z4A1OxlXJuZpT8vXeApU5Oc8gflQtRrVXPR/EviqLRfDaa2sJl81YzFHnGS4yMntxmsnSPF97ca3p+lahpf2Rr618+Jt+TnBOCO3APXkeleH+HbyXxUugeErkyBLa4keYlcfu1GQpHfoRz04r0/4vwf2dBpXiK1JW6sLlEUbiAUOTj8xj6E0Adxf+JHt/FNhoMFvHP9ojaSVxKA0QAJ5H5fnXhnjvULjxbrVzBZeHbyf+y5mtZJ7eYguoJBUjaQASDiuy+GhGt+JNd8UMJfKkPlQl1/h4/UBQK5ddLXVde1LVvBviT7HcF2a4huSUJdiSwHZlz6jg9/QA9E8OeMdHtvB0t9DZy2tvp37h7VmBYN2AJxknOfXrXhEFxBa6qPEc3h3UotDadbiGPzPkLZ4Y5HQnnGfbJFekaZrlrqfhTWtP8VmKJLeZYZLi3QMzyMSd2FGCwI698HNcodL8UeGtD/tDTdftdT0byw3lu2VCY4GyTpwfujnI6URdtntuJJ21PUvircWt7oOjM6TS2t1fQnbG2xmVlY46Hsfzrb8W+LrTwXFp8JsJZIpV2IkZGUAAwOfwrjPG+oHVPDHhi+mQQma+iZlX5QvDdPQVreN4I7jxv4Q3gMivI4B9Rgg/mAaARAPilHaPs1bQ7+yaSMtArISZGH8OCBjJ4/Gr2kfEYXOsWul6lpFzpj3R2xNOCNzHgDBA6njNYfxHiSbx34SWRVZd/KsMg/OKb8XYlOveFZf4hdBfw3p/hQM9HtfFdvceK7vw0LeUTW8SyebkbWyqtj16MKuy+IbeLxHDoDRSGeWAzLIMFQBng85HQ9q800HyG+LWvNI4MwtkEQXOPuR5/EAY/OpZLiKb4twpG6sYrMo+DnDbScfqKAPbK4Pxh4207wu9vbzRzXV5cHEdvbgM31PPHt3Nd5XhyyWX/C3J4rxI2ZrRfs5cA4lAUjGe+A1AHS+HfiBaazqy6XLYXVjO6lk+0ALuPp/P8qqax8SbPTtYudHTTL25uoWCARAHecZ45z+lU/iOtsdf8KtH/wAfv9ooPkAyY9y7s9/T25NVfClvHJ8TPEk7orPFGuwkfdyFyR/KgDpdY8f2OlWtg8tlete3qb47JY/3qjOMsM8Dg49aj8N/EGy17WP7JSwvba4wxInVRtIGcEZyK4rQPm+L2qfb97SLbv8AZPO5K/cxs9BtL49ie9bV6YT8W7ERbd409vNx/ew/X/gO2gDJ+IfjiK+jvPD+jxX88wZVnuLNc4UMN6jHPt6Hp0rs/hv4m0vWLAafYi5jlsUVHjuiDI3q3U9/p9K88tNe8Q+INc1GPwdpunWMCTEXN26r+8YE/Mxxnnk4we57mpfhvb3sPj7XYdVnguLz7MRM8OChO5OBwO3GMdqBK50DfFvSf3gTTtQkMRYSbUUhADgEnPeuyXxppT+GZPEiic2cZw6BB5gbcFxjOM5I7964D4Ow2tt4NvrmSBX3SSmXjl1Cj5fpjtXn2hv5vwn8RADagvUCL12jfEcZ79aBn0pB4hsptA/t5VlFp5Jm2lRvwM8YzjPGOuPereg6rFrel22pQI6R3C7gr4yOcdvpXmaTW9n8KVZpUZHsMAk9Xbt9QTj8K6v4aoU8H6SrAg+STyP9o0AdHrepw6Np1xqNwsjQwLuZYwCx5xxkj1os9Ws7vTI9USYLaPH5u9+No759MVJq9hFqen3NlOu6OeMoR/I/nXymniKWDwdfeEpftB1EXgghQcfuywODntkMOP7w7UmJn094b1208R6eNQslmWEuyDzV2kkHGep4rZuJ4raF555FjijUszscACsnw1paaLo1lp6DAhiAbnPzHlj+ZNJ4ntor3Q9Qtp7hbeKWB1aZuicdT7Uxnn4+LXhosNovShfb5nkYUe/XPp2zyOK77UPEOlafpqanc3sSWkiho3zzJkZAUdSfavm61k8W+G/DKWraLp2r6HIGcOg835CSS2UIIzk8kce2K1devrXXr3wVDFbGDRZm2pbsfl3BwrKfXoB/wL3oA9P0j4l+HtUvYrNJZoZJTtRpk2qT2Gc8Zrqb/wARWFhrFlo8/mi6vFzFtTK9+p7dK4D4waXp6+FWu1ihguLSSM27IoVuWAKjHsScf7PtWK92G8c+DLi6lO+TTeXbnc7I45+pNAHrep+ILLTdSsdNuPN8+9JWEquVznHJ7da8v8E3lxL8QfE6TXMrQoGIR3JVcMo6HgYAx9K1/FVutx8QPCyMAQFlfG7ByoLD9R+Ncd4antrfxl4zlvBm1WGTzVBO4ruGQMUAd9f/ABO8L2V49o93JI0bFXeKIsgI9+/pxmu303WLDUtOTU7a5ja0dd3mE4C+uc9CO+a+cPDOqX81tLbeE/BME2nPIxMt6dxl9NzMQOOmMkVz9reT2/w81mNVWMzamsUiocgDAYgH0yPyoA9j8QfErQpdM1KHTtRZb1YH8lvLZQzdBtJHX0rotG8SWen+GtEudYvWWW6hRVd1Z2kbHfAJ/E1w/jLw3o9t8OI/Kgjhe3hikikONzOxXdk8ZJyf88VzPi3jwb4L/wB9P5CgD6J1jVrLRrZbq+m8qEuqBtpPJ+lagIYAjoeRXj/xpO3wrH/18J/I165D/qo/90fyoAq6lqFppdq93fXCQW6Y3O5wK5HTPiD4Y1K4W2g1NRKz7UEkboGPbBIxz+dUPivo9xrPhwwWpQzrMjJGzBfMOcbQT354HevHrjVLONrGw8W+EpLCK2XAvLYMjZAAB4HzDgdCeaBXV7dT6trM1fVbLRrQ3moTiC3DBS5UkAk4HQGrdnJFLbQyQNuhdFZGOeVI4PPtXlXxudk8IPtIwbiMMCRyOf64oGel6jqdnptg+o3k4itEUM0hUnAJAHAGepFU9U8Q6TpNhFqN9fRw2soBjcgnfkZGABk8e1cZ8TJDH8P7v5trNHAoGcZ+dMj8s1xHjTw7qN/pnhfVLC1W/wDsltGr2bJuDDYDnGeRxjH060AexaJ4p0TXZDFpuoxXEgXeUAKtj6ECuA0Tx/BqPje70tb6OTTHiC2pMRQ+d8oK8gE87q4/w1rWh6j4ntDqPhqXR9W8xRA0BZVY8YDLgevXHINbvh3QNM074n6qILeOOCGyWaNCPljc7AWGenVvzNMZ6fqXi3QdLuGtrzVIIplOGTJJXvzgcda0rXWdOu9Ok1O3ukls41ZnkQE7QvJ46/hXzRp+s6HY39/F4c8L3fiGV5Pnubn94ACTyBtOAckZOCe9a3gB2/sXxuZLX7J8hH2YcCI7ZOOfqPy4pEp3PYT488LqkbnWYNsi7l4bpkjnjjkHrXWQ3trPai8juImtipfzQw27R1Oa8K8BeFdGbwDLfT2sM1xdQzPJM6bim0sBt7jG0dO/4VwKX93/AMK0tLBJisU+otAx7hPvYHtu5oDZan0RbeO/C9zMkMWs25dzhd2VGfqRit681rTrK+ttPubpI7u5/wBTEQcvzjivO/E/gfQY/CFxDFaQwy2ts0kdyqjeXAzknvuxjn147V5h9tvpvBGieIsI15pFy0CPIuQ8Z4BOeuCAPzoGfSms6zp2iQpPqV2lvG7bFZs8nGccfSotV8QaTo+wahqFvbl1LIHflh6gd68t1C7j8W+MtBsxC01nZwG7u04KKzJldw6Eg7R/wI+9edyXhufHGuy3nh6515YXMUaKSVhGeARjHY4/HrQtRpXPp/TtV0/U4WnsbyC4iQ4Z43BCn39Kx/8AhMPDhUN/bVlgnH+tFeSeABMniHU7iDw7e6ZpstmTJDOrKu8HsSB1z07ZNZfwd8N6LrllqV/faekrC4McaMxIRducAZx36+1BKv1Pom21G1vLJr2znjuIMMQ6MCDjrzXC+BNdvL3QZda13UbURmRgAhQJEAcckdyT0J7j1rzr4USPHoniu0BJhgL7B/d+VgffsKy7WNo/grfMQmHmBG3rjz0HPvkH8MUDPfz4q0DzViGs2LOxAG2dT19wasah4h0fTZzb3upW0EwAJR5ACAa8Ifwjo9r8Mn1A2qyXzwrcfaG+8GLDgewHGK07HwZpEnw/k1CeIyahLaNcm6diXDAEqBz04AxQ3YTdj6AVg6hlIKkZBByCKoavef2fp11ebC/kRNJtAznAzXO/D24kuvCmlyyuWcw4yxycAkD9AKq/Ey+u9N8J6hc2W4TAKu5TyilgCfyP60DPItP1/wAfXeg/8JHb6jBcwLNsa0S3QuBnHIC56kcA5wc19I2crzW0MskZjd0VmRhgqSMkEV816Pol/omh2/iPwZqTXStEWvrWeQbchRn5eBlfm6nPTGc8+7+EddTxHottqaxeU0gIePOdrA4OD6cZ/GgDpaKKKAMjXdVttE0241C7kCRRLn6nsB7k1598NfGN/wCK5r43cUCRwhdgiUj19SfSvO9f8RaV4x8UnT9TvjY6Hp2/OdyNcvxkEY45HGecA4wTxL8F9RsIdc1q1E0SCeQfZV6BxluB+GOKdmhPa51x8SeMdb1HUItB022htLOTy912pVnboRnOCcg9OgIzW94J8ajWtLv59SRLa609j9pReABzgjJPoR9aveN4vE11ax2/heW0hZmPnzSNh0xjAXgjnnOa8Itbj7B4H8VaXJDLFq0E0X2yfzC3m7pQOufTIPrn60gsd7YeL/GuvW82paRotothGWaISElpQD0HPzHg9MV6P4I8QnxLpC3ksBhuFdo5owpCqwPYnrxj6V5V4Y8O+Lb/AMN2dzFrL6YY4V+yWcce0FQernuWHP416B8OvFM3iOynivo1j1Gzfy5wowG64OO3Qg+4P0oGei0UUUAFFFFABRRRQAUUUUAFFFFABRRRQAUUUUAFFFFABRRRQAUUUUAFFFFABRRRQAUUUUANbqv1p1Nbqv1p1ABRRRQAUUUUAFFFFABRRRQAUUUUAFFFFABRRRQAUUUUAFFFFABRRRQAUUUUAFFFFABRRRQAUUVDcTxWsMk88ixxRqWd2OAB60ATUV43ffF/w3bXJgiS8uFBwZo4wE/DJBP5V6Lb+IdKuNIOsR3sZsAu5pc/c6cEdQeRxQBpWlja2TTtbwJE08hllKj77nqTV2vmzxr8S7HWNCmtdMF9bTu6lJSNgYAgnBBr1WPxFYeHfDOl3WrXb7pbZCvBZ5DtBIH596AO+orgPDPjzSfEV6bCBLm3ugpcRXEe0kD6EjpzXmHhDx19s8fahHdXN09tdN9ntIz9xSG+XK9BxnnrzQB9HUUVU1CSaGyuJbeMyTJEzRoP4mAOB+JoAtmivn/TvC3jDUtPn1S/8RX1lfSbmS0JIRR9N2Fz6YGK7X4V+JLrxJoJmvfmuLeUwvJwN/AIOB7ECgD0uisbXtZstAsH1DUJGjt0IUlVLHJOBwK4AfFnwkf+Xyf/AMB2/wAKAPWKK5m/8UaRp+kxatd3ixWky7oiwO5+M4C9Sa8n+FvjEazqd4+p6232i4Yi3sZFIVRnjaeme2Ov1oA9+orya+1a9HxM0/TFu3jszas7QBvlkba55Hr3/Cu4j8R6TLq50eO7WS+Gd0aKTtIGSCQMDj+WOtAkzoaK4fWPHfhzR7r7LdaivmhiriJTJ5ZBwQ20HB9uvFdNb6rYXNh/aMN3C9ntLGZWG0Adc+mPSgZpUVw0vj7wvGiudYgIY4AUMT1xyMcV10N7az2i3kVxE1sV3iYONuPXNAFuiuFm+IHhWG6Fq+tQeYTjKhmT/vsDb+tdvFIkyLJG6ujDKspyCPY0AcZpfhg6V4lv9XtLgLbX6DzrbbgCQfxDH49f7xrtqgubiG1hee4kWKJBlnc4AFc1Y+MfD1/c/ZbbVrd5s4AyQCfYng0NiVlZbdjrKCcUVWu7u3soTNdXEUEQIBeVwqj8TQMsmiuf0jxJo2sOY9P1GCeQfwBsN+APJridS8T3Nn49h02W/hg0pLQyTq4UDdhiCWPIP3e/4c0m0tWB6tiisvTdX03VFLWF9b3IHURSBiPqO1Q6rrulaQVGoahb27MflV3AY++OuPemB554m8La/wCJfENqbu8t4dEtJhNGked7EAdR3OePYE/j67iuN8Xau1v4W1DUtKvYvMijzHPGVkUHcB7g+lQ+GfE9lc6RpbX+p2v265iUsrSKpL46YGMHnpQB2/Ao4FMkljjjMryKsYGS7HAA9c1jad4g0fU5fJstStZ5eyJICx6ngd+hoA3cUVWvLu3soWnup44Yl6vIwUfrXlfifxrLba34etdHuLW5tb2YLOUw527lBGQeOCT+FAG/b+CbKG7Nz9puHZ7/AO3uGIw0gJKjgdBk13jKD1AP1qlcajY2zOs97bxFAC4eVV256ZyeOo/OpbO8tr2ITWs8c0Z6NGwYdM9vqKAEvYjLZ3EUYG542UDpyRXE/DbQLvQNAFlqKRiczPJtVg2AcDr+FReFtZ1rWdd1YyRwx6PazPbRgj5y6nBI9RXbXep2FlIkV1e28EjjKrLKqlvpk0riv8i+MYwO1RGCEtuMUe7Oc7RmuP8AHOvT6FpMN3ZiN2luI4styMMeSPyrqFv7MzLb/bLczkcRiQbj+Gc0xlxkV8blDY6ZGaHRXG1lDD0IzTq4bxjr93ol3okdvHG8d7eLBLvGcKSBxzweffp+YB2kcUcefLjRc/3VApZIo5Mb0VsdNwzQ8saFVd1UscKCcZNMnuIbdd000ca+rsFH60ASLGiqVVFCnqAOKVUVF2qoVfQDApEdJFDIysp6FTkU3zov+eidcfeHWgBYoo4lKxxqik5IUYFQCytVYOLaEMDkMIxkH1qaSWKJWeSREVfvFmAA+tSAhgCCCD0IoAZLFHKmyRFdT/CwyKhitLaFt8VvFG3qqAGpJZ4YSoklRCxwNzAZNS5AGc8UAQT2tvOytNBFIy/dLoDj6ZqwBgYHSmh1JwGBPpmguoOCwB+tAHmuo6Nf654ztLq6heLStKUPDuYETTHncAPTjr/d966TW9Fl1PU9KuhMiQ2UplZdmWY44APYV0/0o3DOMjP1oAWvI/jLo2oa3oFrb6bavczJeK7ImMhdjjP5kfnXSeNvEV3oMVlHp+nte3l5N5UachRxk5x3/wDrntXZQNI0EbTqqSlQXUHIDY5GfrQBg6J4f03TIYXi061iuhGgkeOIA7gOea25LW3kmSd4ImmQYSRkBZfoeopbqbyLaaYAN5aM2M9cDNcX8PvFT+LNLmvZbZbd4pjEVVsg8A5/WgSVkdvPDFcRtFNGkkbcMjqGB+oNY9n4f0exkMtrpdpFIX37lhUEH244+grdooGUNR02x1OIRX1pBcxjkLLGGwemRnofcVDZaPplgUNpp9rAyDCtHCqkDvyBmtWigCnDY2kE8lxDawRzy/6yRIwGf6kcmq9xo+m3LyvPp9rI8qlHdoVLMPQnGa1KMUAYt5oWlXunpptzp9vJZpykJQbUPPI9DyeRzyazbHwb4bsAwg0WzAY5O+MP/wChZrqZHEaM5BIUEkDrXGeDfFieKopJ4NOu7eBBxLMAFdsnIUg84oA6LUtI0/VLcW19Zw3EK/dV0B2/T0/CqOm+GdE0x0ks9LtYpEJKyCMFhn/aPNdFRQBzOo+FdC1K4NzeaVbSzsQzSFMFiPXHX8av2Gi6Zp7q9nYW8DqpUNHGAcE5xn61r0UAFZyaZZJfvqK20YvHQI02PmKjtWjRQBnyadaSX0WoPArXcSGNJTnKqeornvEPgzQvEMwn1CyDTgAGVGKMQM4Bx16/yq14j8T6d4ca1/tJpY4rlyizBNyKf9rHI/KrHh/XrPxBBJc2ImNukhRZJIygkx3XPUUActqEWg+AdNa4tdLm3TfuP9HQu7HB+8SenFUPg3BLB4WHnRPGWuHIDqRkcDPP0P5V6uQD1FAGKAOc07w1pWnapd6rbWwS8uiTI5YnknJwD0yeTXAfFfxGtrYyeHo9PuZ7zUY9kLBBsPIzjnJI+nXFd7q/iKz0rVNN0ydZDPfuVjKjIGO5/HA/GuiZEZgxVSy9CRyKAOa8GaQ+h+H7HT5QgmiTMmwcbicn69cZrB8QfDrw/rt899cQyxTyf6wwPtDn1I9a9GrMsNUsdRluYrS5SZ7WTy5guflb09/woAxNL8H6Jpml3Olw2e62uVxOJGLGT3J7H0xjHauUg+FHhiKXzDHdOuc+W0x2n245/WvWaKAOb1jw3p2r2NpYTo6W1pIkkSxtjBUEAfTBqfUNDs7/AFGw1GbzPPsixi2txz1yO9btFAmr6M53U/DthqeqWGqXKyG4sSTDtfC59x3qPXvDVhrl1Y3N35u+yk8yMIwAJyDg8ZxwOmK6aigLa3PO/FPgLTPEV/FqEkk9vdLgO8LY3qOMH0OOM07w54B0jw9qI1Cye5MoQoFkcMoz1PTOfxr0KigEkgrh/GPgzT/FKRtO0kF1FnyriLAYHtn1FdrI6RozuwVFBLMxwAB3JqGzuoL23S5tpVlhcZV1OQe1Azg/CngSz0K4+2T3M1/egnbLOchM9wPX3roNP8PW1hreoaxHJIZr1VDxnG1cAdO/OK6WigD50+I9/wCHp/ExsdehvLIwQgw39o3zOCASCuDx1GfY1i/Diz05vHSTaHJe3VlBbN5txcryWII/AdB+Br6WvdNsb8qbyytrgr086JXx+YqS0srWyQpa20MCHkrFGFH5CgDyS/8AhdbSajNcWGqXdlb3BJmhjbrknIHTjnoc11PhbwPp3hm+lvbOe5kklhMTiZg2eQd3Qc8V3tFAHK6B4Zs9D0mfSoJJXgmZy7ORuO4Y6gDsBWZo3gfS9M8PXWgM0txa3Ts8rSEbtxAAIwOMbVI9xXe0UAePW/wtsEtZLW41XUbiDaRDE0uEi9CFHBI/L2r0/RtPj0rTrWwidnjt4xGrN1OPWtKigArzu68B6fceK4/EvnTLMrK7QjG1nUYB9ugz6mvRKr3VzBZwPcXMqRQxjLu5wAKALFUtSsodRsp7K4BMM6FH2nBwfSp7eaK5hSaGRZInAZXU5BFTUAeCx/C/VIS9lH4pul0lxsaEZ3be4xnA6/jmu+1rwRpep6LaaWoeH7EuLWZT88Z7nPfOBmuxkvbaK6itHnRbiYExxk/MwHJwPwptvfWlzcT28FxHJNAQJUVslCfWgDyHS/hvdy3MMviLXJtShgYNHAWZlJ6/NuJ4rofHHgtvEEljd6fdixvbP5YnAwAucjp6dvrXpVFA07Hk/hvwFcadq1nrOoa1Pe3sPmbw+Sp3KyjGeRwav6f4JEGr+IL2a7LQ6tGY9iDDIGzu59fSvR2ZUGWYKPUnFO60CPA7D4c+JLENY2/iuSHS9zBUj3bgpPPy5wCcnoetdPpvw7trTw3qWgy3byxXcvmpJtAZGGMfqo/WvVarm4gE4tzNGJiMiPcNxHrjrQB4LP8ADvxXeWbaXd+J45NOUDy0ZWYnbjaCD0HHqa7HX/Ax1XwtYaQLlEvbEKYbjacbgMHpyAf6CvUajlljhQySuqIOrMcAfjQB4De+B/GWrW9uNT1uGYRTKwhZyRjuSQvJ/P8AOvoFRtUD0FAIIBByD0IpaAOL8c+F4/FWmC1MzQXETiWCUHhW9x3FecDwT4v1gix1/Xg+nA5byyGZsdMZA/M17wro+drBsdcHOKfQBBawR2tvFbxAiOJAiAnOABgVzXjbw8vifQ59N80ROxV45CMhWB7/AKj8a6kuqkBmAJ6AnrRvXaW3DavU56UAfPk/gDxjrGnDT9Y8RQm2tyPJjCb92OAWbAPfvk11/irwdqV5b6PdaRqAt9U0yEQo3RXGAp57d/XOcV6pHIkqB43V0PRlOQafQB41pHhHxHfaxY6r4n1WKZrFi0McMagnoeSFAxn+VW9V8J6xJ40OtafdQw2lxEIbnI+YpgAjGOfuj07V61RQB4DY+CfGWhl9P0XXbeLT5G3mVowHB57YJ9Ohrf8ADXgbUtKh16G71KG5GqREFthGJCG+Yj6selev0UrCscb4e8PS6V4UTQ5J0eURSoZVBxlyx6e26uTsfh7/AMUhPoF9PE8xmM8MyA4jfGAccZ7j8a9eopjPALvwn471eyfRL/WLaPTlIBlCgtKoOQOAD6cHFepP4WsD4ZPh1FKWpi2ZB53Z3buc87ua6tmVFLMwVR1JOKUEEAg5BoE0meW/DfwTP4UN5NeXEM9xPtVWizgKPXI9ay9b8J+IdM1u81vwpexh70g3FvMF5PqCRjHfsev0r2eigZ5f4R0HxJHdXuoeIdSWWW5gMUcCOSseTnpgAfh+dWPhp4YvPC2nXlpeSRSNJcl0aMnBXaAD+lekUUAeUeD/AAdfaNaeIYLiaFjqDMISpPAwwBP/AH0Ko2/gzVh8PLnw3LPAbt5N0XzHYqiRXxnHs3517KKQkAZJwKAOAufDl3L4GGgB4hdfZVi3EnbuBB6/hV+20S4i8Hf2KzL9p+wtBkMdu4qR19M12NFAHN+ENMm0bQLHT7hkaaCPaxQ5Gck/1q14ivrHTdJurrUl32aKBKu3duDELjH1IraqC6tobuB7e4iSWGQYZHGQRQB8x+NNHt9O0KPxD4V1Ce106/JW4thNhTu4AVfUHcCM8duhr6D8KWtvZ6Dp0NrH5cPkK4XOcFhuPP1Jrhrb4UeGoZkkdLmYKc7Hl+U/XAr1dEWNFRFCoowqgYAHoKAHUUUUAco/hDw67s7aNZFnJLHyhya87+G3gm40jVdR1DU7GGP96RZgkMVGWywx0GCAO9e30UAeBw6b4x8FXt3Fo9sur6fdMZE818tGf9rkHPT1Bx61uaP4Gu57HW31u4Rr3V1G5Y/uxEHK8+xx+A717B3ooA+e9MuviH4a04aUuhwXccC4hnVt528+jc47DAP1r0P4e+GJPD1hLLeNv1K8cyXLbgRnJwAR7HP1Jr0GigAooooAKKKKACiiigAooooAKKKKACiiigAooooAKKKKACiiigAooooAKKKKACiiigAooooAY3VfrT6Y/VfrT6ACiiigAooooAKKKKACiiigAooooAKKKKACiiigAooooAKKKKACiiigAooooAKKKKACiiigArg/idI0fg3VmUNnygPlOOCwB/Su8qnqNlBqNnPZ3KloJkKOAcZB96AOF+Huk6UfCenMtnbyebCGld4Fy7c5zxzg5GT2rwhZ/K8M6/ZwnyLSTWVQlDgbDn5c9MDaterD4fataQyafpviaa30qQnMBjywVjyN30rqrPwLpNp4cn0GMOYZ/meVsFy/GGzjtgUAcn8WNP0+38ExJBDEEt3jFsQBkAnnH1Gc+tZHiXw5c6ppHhW5sb61W/gt0MEFywHnEqrYXPUjA49Kkm+GOrahAttqfiSSeGBcWyYJCngcgn0rsvEfgdNXsdMWC+ltb/TYlS3uFJxwAOR+APHNAmzifDWvXkfiGzHirw4ttqUzeTb6iI9hYkbcHsTzjIPAI45pngC3gb4i+JmaJGZSzISPukuMke/vXYaT4O1V9UtdQ8Qa21/9jYvBEq7VDY6np7flUK+CdRsPFkuvaVqyxRXMga5glj3blJBZRjr7dCPWgZ6zQTgZPSsPR7G+s3uWvdSe88x8xgxhRGvoMfX9Kt6xayX2nXVpDL5Uk0TRiTGduRjNAHk3ifxPP4nuLjwv4XDSTkhbi9DbYo0/iG4ZOO2fqBmvSvDGh2/h7SoNPt8kINzuTy7nqf8APavL9I+Huu6DFOmj+JBB57AyKYAc49zk16loFjqNjbyJqOpG+kZ8q/lhdox0oAv6nFYyWrnUY4Htoxvbz1DKMd+a+d9P0O18feIGubTTrfT9CsW2hoYVX7Q2ehxjOcfgPc17H490O98RaHJptjcx27ySKXaQkBlHJHAPfFcJo/hbx7pNrBZWviKwjtYeFj8gNgZyeSmT+dJoCn8T38NWOpaUl3p9zqF3DFthsbd8IEXkbhjp/QV5l401K8vjaSz+FBokCyhYZwpjfHUDoACMZ6cV7l4n8H6re6hputaTqMUGr20QimlkGElGDk4APXJ49PpXMa14C8Va/tn1XXbeWWORTHbopEQA4z0GDye3/wBZgcl8TLnVbbxrB/Y4la9Fht3KuG27TuIz7c59feut+FiafD4P1HVLNw2q+XKbiQn50IBKjqeOM57813o8MXX/AAltnrzXMbRxWvkyIc7i20jIPcc1nWXghtP8SXt7aTQjSNRjZLuyKYyCpGFx2yc9sZNJKwtOiaOZ+EvhrSr7w8dTv4IL+6u5XLtMokKYJGDnoT9715Fcrpbf2PeeONEtGY2aWzyKFGQp6EfkxH4e1djYeDvFXhr7Xb+HdWtfsMzF0S4TLRn2yCM/pxWxo/gOSx0LVraa7SbU9TU+bcYIUHJPB645yapWumxSTaaXU4v4ZeD9Gv8AwnPf39mLuacvjOQUC5ACkdD71keCJLSPwB4hh1iaaK0SfYwjILg4XhQeMkgcV7b4D0O68PeHYtOnaLz0ZzlMleTx1rhIvh/f3Hh3V7C+mhF3c3n2qFonO3djvwODk0im7HmM2peGZNAmtNM8I30s3kMFvJIuVbGd5YE9CQfpx0r6F+Gchk8H6SxLH90R82ezEd/pXB33hrxzq2mxaRc6hYW1kkYjZo87nUDABwPb2r0bwHo93oPh+20y9aJpIGfDREkEFi3f6mlbUDjPi9HcX0Oj6UkyRQXt4scpJ5J7f59cVX8beBdBsfDNzcWNqtrcWiiWOZXO4kYGCT1z/Ou18deHH8RadGttIsV9bSCa3lbsw7fj/MCuC1bQfHXiW2j0/UrmwtbUN+8eL7z4zyQPr04obA9J8EXs+o+G9Ourly8zxfM56tgkZPvxXmHjeFfE3jzSvDl1IyWEcRmdQcGRtrNx+Axx2zXtOk2EWl6fbWMOfLgjCAnqcdSfcnmvOviD4X1LUdQ0zXdCdBqdi23ZI2FZMk9/cke4J9KbYm7HG/EXwrpvhWxtNe0FBY3VnOgADswcfiTk+vqM1R1rSrbxj8Q9OS8Hl28unx3EkW45YYJ2gjHr19jXU3/h3xT4vubKLxGtjaadbyec0dsSxkIyMck9v0NN8U+FvED+MrbX9FjttltEoRZJcBsAgpjtkEjjigHcoajpNh4K8Y6Rc6UhjjullWWDzCc8HoDyByPyH45/w/0Ox8cHV9Z15Gup5JjEis5AiGM/Lj0yAPTFdjomgeINR8TRa94iFrCLRGS3t4sN1B7g9s9Tn8KxtO8P+MPCV/qC6GllfWF3KZlSZtmwk+mQc4wODj+gMz9U8Lv4O8K+Ikl1Iy2NztFtCEJKNu4yfU8A1hT+B9HtPh2+tbJX1AwJOJS5ABLDgL0xg/Wurh8C6zLo2tXF/cebrGoIVSETExxguGIyTjPA+mOtdbqmhag/w+OiwwrLf/ZUj8sOACQQTyeOmaAOBvrmbWtG8FaVNcSR298xW4KnBdUwu3j1BI+vJHpL8QPCOleF9JXW9FWazvLWSMKySkhucZOc8/TrW5qXg/V08OaD/Z8kf9r6T+8VXIIYnkqCeOoHXjjrVbV9N8ZeMBBpup2VvpWnhg88kciyFyOgADE/QdPU0NibsUdcjTxl4o0PTL+SddOksFu2t1faS5Vj8wHQ9voeMZrmtZ8KWnhjx7oK6cW+z3EqOI3YnYQ2Dz39a9L8WaBq9rrFh4g8PxR3FxaxeRJBIeZEwRnkgdPTB+tcqNA8Y6z4u0vWtXsYLeG3cZSOZSI0BzjAYkk5J/w6UkkhlKfw1F4l+JurWurOZIIYRKFjfbldqBRxyMbh6Z6/Xa8D6XB4d8fatpVrcO1r9k8xY2b7pJQ49yAevXFdZomj6nB441nVrq3VLS5hVIZFkBzt2gZGcg4XPSlstJ1CP4g3+qNEy2MtkqLLwQx+X5fUdM/hTEeY/D+6a0vvHl1HI4kh82VV7ZBkIOfXj0pngbwJY+LdDbWNWvLyW8uGdQ/mfcwSM89f5V3Xg7w9qMB8WW97aCGDUbiXyZHYbmDbhyATxgjv61zmhQ+N/CFncaNb6RDfQBma3uUcDbu6nrzzzgjOfUYoGZXirw7qmieABpF7fJODqKLblc4WM5wD+OTjnH8neK/AWneFPDI1S2uLhdTtzFmQN8ruSAcDsOSf05rWm8JeI/8AhFRBqFxLfag+oR3BTzfM8uMcYGT65OBXo3xF0271Xwpe2VlG0tw/l7Y1x82HUnr7DP4UJCT6X1On0aZ7jTLKaRt0kkEbsT3JUE15F8Zr06e3h66MZkWG+EpRerbcHAr1zRIZLfSrGCVSskdvGjKexCgEVwnj7R73VNU8OSWtu0sdterJOwxhE3LknP0NAzjfh4X8X63eeI9WmDy2b7Le1zjyu4OM9Ov481l6LpUnxI1zV7zVrmdbG0l8qCGKT5V5IHUY6DJI6k1217oF9oHjCLXNEtPMsr3Ed9BHgbcnlwPwB47g+tc9Y6Z4j8BapqbaZpX9qabeyB0Cv8yYz14z/Fj8KAG6XZX3gvxQ+jwXskumXVpJPEjHlSAfyII7dj61yvwv8Kr4ogur+9v7tBBcARCOXkNjcScjvkD867nRNF8S614iuPEGuWaWIW1eC3gVwxwcgDqfUnJxk9sVrfB/SNQ0bSb2DULWS3ka6LKHGMjaBke3HWgDzHw7oMvi3xb4gt7u9uEsYbmQyIkv3v3jbVwewx+lddpd7feFNc8Q6RHezXdnZ6c95As5yUYAEDJzxzj09q4nwdq2qaR4u8SXFjo9xqMD3UkcywkjafMYqemPWvRNC0LWNe1LX9Z1W1/s7+0LN7GGBjllUgDJ49hz9eMUAct4W8C3PjDRjres6veNd3JZrceZkLg8MevfPAxgfpWsfEuo/wDCKeJdEvriV76wUqswkJO3eEZd3X/EGt/wrd+KvCGlzaLP4enuzEzG2mhcMmGye2eM89jz0qG08F6nB4T1+6u7dn1vU/mMSYJC7g2AB3JyT9BSSS2Ad8PvCt9JosPiOLUpZNVlikMCSyExj5Si7s9xz7Vyiafo0thLc674umGrsX3JHKZQpUkAcZzkAf0r1+PRtSPw3Gkxx+Vfmy2eWp2k9yp9yOD7nmvKNGs5bDSI7NfAElzqYyv2q4j3IXPIYgjpjtnHamAuj+NNUPgS/ha6le7W5S0tLgMQ4Dc8t16K2D15FdMPhxrlvpv2u38RXx1faH8rzSE3d13Z+vNcrovg3WrnwpqkLWLw30d9HcQRONm4qCDjPBGCcdj+We2vfGHiK+0VrCHw7q8WrOix/aUhKoHyMtnHA6+1AGz4knvre+8EJPJIly84W42vjLbFDA44PU+1c1r39s+MfGd3odrqEun2Ngg8wxOfm6HJAIyTn6cCuo12x1N7nwZ9pSW4uIbgG6kRMhTtGSSOB0PPtXP6k+seEvGt9qsWkTajY6goBNupLLgDjjOCCO/UUAbGkeHvEHhu8njfWJL/AER7WRpGuGGY2C8YySRySeOOue1eVfDLwrd+ItMvZE1aezgjl2qkRPMm3qfbBFeoWusa/wCItXnlg0+9sdNhs5U8uZdpkkKnadp6nOMfSnfBPS7vTNBuxeW80Ekl2xCSxlDgKozg+4I/CgSdy58Jb/ULmw1Gz1G5a4ksbxoFkdsnAAGM9cZHf1rsvF2j3Ou6TJY2uoS2MrMrCWPOeD0OOcf4VyXw2sLiyufERngkjEmoyNGzoV3rk4Iz1HuK2PiLrOoaLoTy6XbyTXkziFDHGXKZBy2B6AcdeccUA3Y8M1K28TW/iK00HTfF13qV0SRKY3cC3XIGZOSDgZJByR9TW/8AEq51+28Q6BpGl6ncx3EtsseVmKK7lipZvXpmq3gDWIfDNpI9z4f1ibUpyXuLn7OckZ6ZJ6dDn1NR/E7VprTxp4c1K1tpnkW2jlWHYfMILtlSvXOMjFJq4NXNKS08SfD+8067uNbbULG7nS3mjldjgnnILZx0PPb8a0/GJ8Qax43j0LS9bl06A2fmsUJGOuenJPTvxVDxRqF38QZtL0a00S+gtxcCeea5TYFQZU889ifxFdNDvl+KszLDKI4tO2M5QhSeDwe45H40xmNrtl4tjFnoR1mCy05LfEmoySBWlPI25J3ZwRwPTOawPDX27w54q0jSoPE6apa3LMJY4pNypgHgjJx+lP8AiDaxt46R9fsdRvdGe3BghgLlS4GDjaeMHOQOeQehqhosOmP4t0G40PQL6wso3PmyTI7BmYccknpkd+9IVz0Xwd4jvk1/xBpGtXnmiy3TpMwChYweTwOOCpxXPaH4j1fU9G8Wa19tmFtF5i2SEAeX1bg+oBUVQ+MVpqlrrMF/pVpLIL2yeyuPKi3hwcjBxznBHP8AsivRF0Ge0+Hj6TFCTdNZHdGqgEyMMkcdTk498UwauT2epXSfD8ak1y5u/wCz2lEz/M2/aSP1p3wv1S91nwtbXt/K0s7vIN7AAkBiB0FePR+O4x4Jfw6un3Z1NbY2+1E42d2PcfKemP0r1r4R25t/BlgGVld2lZlYYIPmMP5AUDM/4veIdS8PaNbS6ZOIZZp/LZ9oYhdpPGcgdK4O5Tx94d0uPxDc6yZ0yrTWpO/arHvwQOwyOmeK3Pj6xXRNOIJBF3kEdvkNZfiDx5aeI/DKaNpFtcT6jdIkckXlH5MYzyOvIoAX4jeINS1aLwza6Q8SjVlDFXiVwHJUYywOMEnJHpV/VNV1zwVo1torajZS6ndSrFaOFCrbRHjcQVA6+uR+WKtafpTaTrXgi0nBMkNrNvUrkhihJHHoT+lZXxv0ovd6Tq8sUk1lEfKuUjB3Bc7s57cZGSfSgCrNqvijwkU1C48RWOs2zOPNgWYOQpP3gOD9MfljNdb4x8Uaxc6ppug+GikdxewiZriRM7FYHHY4wOScHtXkV3beBmiih0W11W/v5mCxw79nJ9Tg/oPxr0jVbpPCHivTNYvLWSPT7mxFu7AFzEwUcHjk8AcY4yfagDnL1PE9r4u8NWHiG7iuVjuRJDLGBh8kZ5wDx05FafifxVr+q+Lbjw9o2p2+lJb8B7rCeYwHPOGznPA7gVBq3iKw8T+OvDr6aZGjt3AZnQjJzngde1N8b3/hrUfEtxZ+JdKubB7YYjvIXJM69srt6Y6HnpigDtfDF540kOpadqSRmWO1DWl75Y2M54GGHDevT61xvwkm1W0j1+9fbdRRyOZYYl3SSzjkFcDoef8AD0n+F7pF4ourfRdQvbzRWtvMkM6FVWTIwBnvgj0J9wM1i+Edb/szQvFkME32XU1Z7iJPK5VemQPbP4daBHT6de/EnU7VdRjeyt4CWdYZ0UMVGeDkcfmDxTpPHWuTeBf7et4oFuYbwRTHblfL9cduSorzWytfCkujSXuq+JNRn1OZGMlvGGH7w84wRg/UnFem/Cqwg1XwHfafMBJHLLKjAHkHaCPx6GgZ1HjDxjJpPhKz1i08sXN4IvLRxuALDc3Q9gCKyte8X6zYWuiaZaW8M3iDUYxKwcBUjU5OMZ69vwNeU+CIbnXtV03w5dxMYdInlmlEhxlcjA9huHT/AGq6P4qaREvjPTL6/vLi1065QI9zHnMLKCMAgHHY/iaE7gnc6mbxT4q8NX1kfE1tZPp91J5XmWh+ZGPTgn/I96s+JfFXiKPxcPD2hwWcjNCrAzZG043Ek8dvr+ded3eneDzd2Ih1rWdYnedQsMThiOepyo/IHPWu4Rgfi8Q5YlbPCYPA+T+XX8aANPw54n8QJ4qHh7xFb2sck0BlhaI/exk8eoIDenSs2Dxt4l13VL6Dw9pdk8Fm+xluZcOTyM9RxkHpVjW0Z/i1oTFchLCQghugxKMn88Yrh7yw8Ia3rmo3EWpXXhzUYZGV1Zgiuw6uB2yc8Z54OOaBo6TVPFGu6z4J1p5dMW1uYm8mdSrAGFhhiuT1HfrxXO+GPFHizRPCNveLpFm+jwYRJX3ByCxGSN3TJxnFS+G9Y1G+8MeKNOubxr+2tICIbpgeQcgDJ7YGefWu68MR6b4m+HsejxTI0gtfLkiUjekinIJH+8Ac96CUzc8YeLm0XwrFrdnDHM8/l+Wsmdo3cnODnoD+NZPiLxfrlnc6RpmmaRFcane26zS72PlxkjkcH2bknt3rxPwXcy+I9Q0DwzcoTBptxNJIGOAwGWAPrggj8a7/AOImtXup+KofCw1H+xrIBWe7bI8wldwweOM8dQMjrQM34fGXiTTNa0+y8SaVZ21rev5aTW7E4Y8DncR1Iz7GvZ6+QtQttP0/xLocWm+IrjVbhLpC8txKGiQFgCAc98c49u9fXtJKwHjeseO9Vl8US+HfDum291PAP3kk7kLkDLYwRjGQOe9bHhPxde32sXWha5ZR2WpRDfGseSjrjPXJ57/T6VwHgjULXw9428RWusSi1nupswvKSEYFyQASB2IwenFacl7b+I/iVp02lSK0VlCTLcxtkONpOB/31j8/SmJuyue6yNsRm9ATXz/o/wAR/Euuz3EOlaDb3LW7HeQ5AA7clvavfbj/AFEn+4f5V82/BjXdJ0yLV4r65htpnuA6tIQNy8jGfY/zoGek+E/HS6pp2qT6nbfZLjTCftESc8c9B1zwR9a5O18f+KNQgm1Oy8OxyaZCWLNuOSoPrnkjvgHv6ccTfJLrLeONX05FW1IVBIsmAwV1LEeu4KT/AMC969Y8EeKfD8HhGwSfVLOB4oNkkTyAOGHB+Xqc9enNAFyP4haafCx16RHUq/kGAc5m27toPcY5zXl3jLxj4mvfDEv23w4trY3gVftG4nAJyOO2cDk/1rnIEEfgk37QrcWy6+JpEK5DR7Mc56ZOB+Ner/EvxDoV74KuYra7tLh5hEsUMcqlkO4EZAORgA/ligAv/Fc/hDwj4eljs1ne5iVdrN0G0EdPrUr+O9b026sv7c8Pm0s7p9okV9zD8Ox9jg4zXL+LkC6V4AiYRnLxdF6jEf8Ajz612/xeH/EjtP8Ar9i/maANzV9Rgi8YaJYPYRyTTRytHclsNFhGyAO+cYrzvwrrFjouv+NdQv5xFFFPGNvVnJL8KO54rpvEJ/4uT4Z46W8/P/AHrwrTfB154jvvE15a3DPNZ3RaOFuTKdzYBJ9hQB7vYeOrn+w7zxBqmmG005CBbKpLSTZPBwcDHI5+tco3xH8UDTP7VHhT/QcbvO3tjb/e6Zx79K1rvxxCvgA6jBaxG4jKWb20ygqknQ5X0wMgHFcHNaeIZfDb6zqnjRIoZ4MpbxSbzISP9XwQM49M+/rQBqfEnxbNrHhHS73T7eaOC4m/fSnHyOo+715BOeoxxXoV345bRvDtnf6vpzwX90SkNlG4Znx0b2GMfmPWvGbpd3wnsVLAZvzyeg+Zq6H4spLJ4v0GWG+FtHNEqw3JwyRtvPI9uVOfegDtdM+IN8NUtbLXdAm0yO6YRxTMxI3k4AOQOP5cVn+IoGufitoe1wBBal23dgN5wMfXvXN+K9A1CaG0/t3xpA8YlVoFSLcxY8Bht5/GuwnUp8UNOQncy2DAt3Y7TzQJ30Kn/C1ftL3LaboF7eWkBOZ1Bxj1OAcevPajx94iTXfhzPqOmq4imkSOYMBmMbhkHr3wOPUVxOnaRrUX2+58Ea7Dd2ZnZpLVgBI+PVWGCOcdsiqupa0+q/DTUoDbQWEtpeRpPHBGEWYls42jgHof+A0DPWLrxtp3hjw7o6ODcXstpD5drH94jaoJJ7f1qfxb43TR9IhSS2lj1i+i/c2SnMibsgNkA457dc/Q15D4SsJ/CfiDSNT8RiOaDULcLbzHL+Q2BtyccEDA4zgNWx4vh1S7+KltHYXlvbXS2w+zSXKhlA2kkAYPOd3vQtxNtX0Oh+EeqWdqo0a6tby11eVTI7XYIM2OcLnpgdvYmvdq8El8P663iLR7nXvEmm3MkEwMcW0JIRnooVRn8a97oGeD/F7WrBzb6VaNeS69E/mQiyJDxHAIzjrkYOBzwD9bngTWNLbw7qulm2vUubSGWa9iumxJKWB3HPboB04yOvU1PB/kp8TvEq3IKXZX9wHI5U7ScfhtI9s11WvXHh9Z9fgtli/tltMmM7Ip+7s6MRxnge/SgDH07xfpPhzwbo15b2VwtncStEkTOGdPnbexPfkE/iKng+Jtq1zapPpd5b29zIEiuZVwhBPXPp9K8zvbRZvA/gy1lUbJb07tvIIZ29e5B/nXZ/HONIPDumxRIFjS6Cqo6ABGwKAO08Z+ObPwpdWcFxazzm5RnBiwcY6D3JNVvDnxAs9Y1RNMlsbuxuJU3w/aFChx+eexx9K4nxXAs/ijwSDjAiXIbGCOOK6jxhx468KHAyTL/KlfWwzX8R+OrDRtQTTora4v7vBLxWih2j6HBGeuDU/hHxrYeJZ57RILi0vIBloLhQCR7fp+dcX4DHmfEDxc88a+ejqEJ6hMkDHHcBaNVUR/FrT3tFiB+xF7tsjgYcZb0ONn6dqLiNO8+KGnxT3KWumahdxW7lHmijBTIzyDnp9cVn+NfHcUnghNT0xblXvW8lXjfY1u4PO4jp0OPXI9a5bStI8RaXHd3PgzVLPU9KuJGkaF1XfnuGDAemOCM+lOl1K21P4Z62sWnW9jPDNEk6wLhXbzE+b+nXtTA6GfxBY618O2l1O01KO3jSGKQoQryMGHzKzcMMj0P5jj2bTRELC18gMIvJTYG67cDGffFeQeOkC/DK1UAAeTbdB/u163pAxptmP+mCf+gigDmfFvjPTvC8lvDcx3E884JWG3UMwUdzkjiqnhXx7pniS9exhhuba5VdwjnUAsO+ME1zHjnS7u/wDE9nfaBqdqmt2NuV+yTdShz8wzwTh+h/OqHhHW7pvGTaf4l0i3h1qSM/Z7mFADtCsSCQeQQDg57YoA3Lr4reH7a7uLTyr55IJGjYpEMHbnJHPTg13GheJdJ1zT21Czu08lP9b5hCmL/eB6V5f8JLa1bUvFE7Rxm4+3Ou4jkIS3H0rznV5lhuvHFvprItiQhKRrlNwkUHAHQ53frTSuNK7seuSfFjw+ssypDfyQxMV+0LCPLY+xzn8wKf8AEbVodQ8CPqGnXDGCdoyroSCRvGQfoRgj1FbvhCy01fBdhGkERt3tFklAQHdJt+cnPU5zXgWnTyP8L9TgO4xQ3yCJipGQSD6+uaQj6E1DxRp3hvRNOutSkkAmiRUVF3Mx2gmofDfjvRvEN81hbNLFchSwSddpbHUDnkjrj0B9K8v8bNq7+NPDa6XDbz3Mdl5lvFcY8stht3UjJwM8YPA9M0/WNM8Y6rqWlXOqWelWTQzqEnScIznI4JySScdBSTurgb3xb1v+zn09bHVLi21WFjJHDCpYODx846duMg9+Oa2Ph14jsLvQZ5TqNxdXVuGnu/PyXXjt6jAxxmsH4fJ9v8ZeJr3UIka8jkVULD7gBZeM+yrz/jXT6zDoNtd+IJbWRF1dtNk+0QqcZG3duIx948fzpiSSM3/hbfhgqrK12xPVfJ5X6816Fa67ptzpC6yl0gsGXd5r/KBzjHPfPGPWvHPh5YQD4balKYo2eeO4ZiUGTtBAye+CMj0rjL2Rh8KtGjMpME18wmAySih3OPzGencUAevW/wAUfDU9wkHm3EYZtokeLCD3JzwK6rxJ4q0nw5aw3N/cfLP/AKlYhvaTpkjHYAg56fmKxvHGm6ZH4LvoRFFFb29sTBtTdsYcrj6nAz75ryN9E1LV/CnhC9s7m2/tOyaTyYLmUDzV8wbdoPBICr6cfQUDPXvDnj/QfEF39jtJpI5yPkWdQm8+g55PFefaV8T7aXxXeJeXkq6U22K0CQgrnjJYj5uv1/CszRvEX2nxfp0Pivw+LLVFcR2txECgLNx8wJw2SeCO5rovCmlWbfEPxIzW0DJEFZIzEuFY4O4ccHryPU0C1ud7oUlq3iPXkivbuaZTF5kMv+ri+XgJ+uf8muzdlRS7sFVRkknAAryzwc2fGvi4Y6PB/wCgmu48Tz2dvol/JqE0kNr5LLI8bYcAjHy++SAPegZyF18TfCttO8J1BpCmPniiZ1ORngjrXfaZqFrqlnFe2UyzW0oyjqCM8478jkEV8xaHqcslhJb+HvA8c+nSble4u23NIMc7n4A6djgfWvRPgcWPh25DNkfa22qGyEGBwOemcn8aAPZ6KKKACiiigAooooAKKKKACiiigAooooAKKKKACiiigAooooAKKKKACiiigAooooAKKKKAGt1X606mt1X6/wBKdQAUUUUAFFFFABRRRQAUUUUAFFFFABRRRQAUUUUAFFFFABRRRQAUUUUAFFFFABRRRQAUUUUAFFFZ+q6hb6VYXF/dMVggQu5AyfoPegDQorwlfiD4kuLR9VtvC+dLRvvs53MPUeo9wCBXqXhTX7bxJpaX9t8uWKSRnqjjsfwIP40AdJRXn3j3xgPC8NtFBaNd6hdttt4QDg8gHp16gADkk1zel+Otag1m003xFoRsxdHbHJEGbk9OBnPIP060AewmWMSiIyIJCNwTdyR64qSvmj+3r6L4tSL/AGdI7MRa7eeIuP3g46Y59OtdVqHxD1S81Oay8MaIb9ICVkmfO0kHnGOMdMZPPpQB7bRXium/Ei6ubbUIp9Fkh1Wzi84253YdQRk9Mjg5/HjNd9oXiSDVvDa64FVVWJ3ljDZ2MucjP4d+xFAHWCivHD8RLiPwtaa9LpXzXN2bdIlkzkDPzA49VIx7V3Hi7xB/wjukHUvsxnAdFKBtuAT1oA6uommiWVYWkQSsCVQsMkewptrMLm3hnUELIgcA9sjNcBqUlj/wn+lRvbzNffY3aOYS4RV+fIK45PXv39qAPRqOleP678RxDqE2naDpU+rXFuf3zRg7BjOcYBJwcD0re8M+NdM8SwXMPlywXMMZM0EgwSMclT3/AJ0Ad1BcwXKM8E8cqKSrMjhgD6HFKLmBkLiaMqDgsHGM14B4cu9MXwB4gm0KG6sFTcGknk3szbRwCOhIIHHTNZOsQW2nfCeylsDN+/mSSR2UBmbcc9DwARxj29TQJs+nKDXia/FC0s4rZpdJ1E6cwEaXjLjzGAHY/wCNd74m8W6X4d02G/uneRLgfuEjXJk4zx6DpyfWhAnc6+ivHdM+KNjNeQ22o6dd6eJ8eVJIuVbJwD9PevYQQwBBBB6EUDForz7xX4+0jwvdrZ3iXDzGPzMRIDx2GSRzXPaZ8WtBuYrhruO5tJIekbpuL9sDHf60AexUV5r4X+IOm+IdR/s1YLi1uWUtGswHz4GSOD1xzVPxD8UND0a7ns1S4uriBzHIIkAVWBwRkkdKAPVqTIIyDmuF8P8AjHSfE9ndG1eWJ4Yi0sbgB1GOSMHnHrVTwjqmkaf4Xk1Fb28ewjkdpJ7tCXzkA8AEkZ+vegD0agnFeO2Xxc8O3N81u63UEOcLcSRjafcgEkD8Prisr4w+Ljpg03T7Wd1Fwy3EzxfxRA8YYH1Gcd+OaVwTPd88470V45ba9BrnjTQbuxllNpNZTEKwK8gsDkfUfpXbDxdo8msDR4Z3nvdxRlhjLBSDg5I4GMc+lMDraKxNJ1yw1eW7hs5jI9pKYpRtIAYHHB7jg9KNK1uw1W4vbe0lZpbOUwzKUI2sDjqevQ0AbdFZGt6xY6Hard6hN5MBkWPdtJ5P0qXUNUstOsWv7y4SK1VQxkb0PTA6k+woA0qKqWF3Df2sN3bsWhmQOhIxkH2rl/E/jTRPDEqQalcOs7p5ixJEzErkjOcY6gjrQB2dFcNL460GHRY9ZkuXW2kYpGhjId2HUBe+PXp71N4b8aaJ4jlMFjcsLgAnyZUKsR6jsfwNAHZ0Vx/ijxjo3hgINQuT5r/dhiG58epHYfWrfhzxPpPiOBpdOuQ5QAyRsNrp9R+FAHS0V55qnxF8NaZqCWM19ukJKu8S70jOcYYjpyK7u1uIbuBLi3lSWFxlXQ5BFAFiivP/AIi6zqek6ZDHo9s817eTCCNlGfLyCc/XjjPHftXmOuab408KaSNck8SG4NuyNNbMSVwWC45+9yR6d6APo6ivHfGvie/k0PQodJZ4NS1wx+WwGNikKW57csvPpk1z2oHxR4Ba01a/1b+1LF3EVzCSflB7rnqeDg8fkaAPoOivIvG2pa9faxp2heHpGtjOguZLsggBeeM46cZx9B61nWdz4m8KeINMsdW1E6np+oP5KSY+ZX/n1I9sfSgR1Xg7wlL4f1XWNQlukl+3ylkVQRtXcW59+a9Erz3xx41tfDMf2eNDc6nIu6G3VSRjPViOgxmsv4QazqGt6Fc3OozPNILxwjN2XapwPYEmgpI9WooqKdXeGRY22OykK3occGgRLSGvGbrQPGNrby3E/jSOKOJSzM0ICgD1OOKxvhdq3iTWNUuri71NrnSLbcrSyKFEh5wV4z2z7UAfQFFctP4u8PQIryaxZ7WfywRKGyfw7e/St4XtqbdroXMJt1GTL5g2AeuelAFuisi01rSr2RIrXUrSaVxlY45lLHjPTOelec+PfF8tpc2OmaJqNnHdyyjzpndGWNfQ5PU+mM/TNAHrtFZ6XtvDZwzXF5BtYKvnFwqO3senNXJZY4Y2llkVI1GWdjgAepNAElFUpdQsobdbqW7t0t2xtlaQBDnpg5xUNnq2nXr+Xaaha3Dj+GKZXP5A0AaWB6CvOda8MXmoeNdJ1yOSJbSzh2yBidxOW4Ax/tCvR6o3eoWVnj7VeW8GTgebKq5/M0MTLoApeM571Qku43spbm2ljlVUZldGDAkDPUV5l8M/F1xrGjS3mu3lrFIbhkhLFY9yhVz9eTQM9bIB6gGgADoAKaJEZPMDqUxncDxj1zWfDq2mzuscWoWkjscKqTKST7DNAGkRntmlqvc3VvaIJLmeKFCcBpHCgn0yfpTLa9tbrP2e5hmx18uQNj8qAJRBCshlESCQ8FwoyfxqUAAYAwK4Zdcmj8Y3OlzzxpYx2AnG/Aw+4Dr9M12sM0U674ZUkXOMowI/SgDzL4q+HNR8R6ZZwadHHI8VxvdWcL8uD0Jr0Oysre2RClvEkgQAsqjPAx1q6GViQCCV6gHpVa5lkNtcG08uS4RG2KW4344B9OcUAWSilgxUFh0OORQ6K6lXUMp6gjINYXhmXVZtKgl1qKKG+bJdI+ijPGffFbaSxuxVZEZh1AbJFAFWDT7K3bfBZ28Tf3kiVT+gqe5t4LpPLuIY5UznbIoYZ+hqemu6xozscKoyT7UAVYLCzt8eRawRY6bIwuPypt5p9lfbftdnb3G3p5sSvj8xXL+E9f1DXZ7159IlsrKNsW8suVaUZP8ACR6Y/lXakgDJOB70AVrSztbJClrbQwIeSsSBR+lRDTbBZpJxZWwmkBEkgiXc4PXJxzmuV1HxJPa+MdL8PpBGYbuB5XlJO4YDkAdv4P1ruGIHJIH1oAxIfD+jQMWj0qyViSciBc/hxxWnbWlvahhbwRQhjuYRoFyfU4qaRisbMo3EAkD1rmvCOo6pqmmm41fTjYXIkKiIg8rgYPPPr+VAG5BY2lvPLcQ20Mc8xzJIqAM31NLe2VrfwmC7t4p4ic7JUDDPrz3q1kZxnmloAxdP0LStOl86z062glxjekYBH41d+w2n2z7d9nj+1bNnnbfm2+ma5bxp4lfw2mnOluswurtYHy2NqnOSPeu2ByM0CsVGsrV7tL1oIzcomxZSvzKvoDWPqnhjRNVl86902CWXu5XDH6kda6OvNfEvj+y0XU10uCzudQugu6VLVQ3lj0Pv/iKBndWmm2NlbtbW1pDFAwIaNUADZ659apaT4f0nR5pZtPsYreSUYdkzyM5x7VQ8IeKLHxTYm6tNyOjlJIZCN6kd8ehBHP8AhR4u8U2HhexN1dHzHLBUgRhvbPfBPTrQBo2Og6XYXk19aWMMNzNnzJFHJzyfp+FO1bQ9M1gKNQsYbgrwrOvzAegPUCtG0nF1bQ3CghZUVwD1AIzVigDnF8L6CiRoukWaiNw64hAIOc9epro64/VfF2madq9jpBkM17dyBNkfPlg55Y9ByOnX2q14r8SWHhfTWv79mxnbHGgy0jegoFfWxPq3h3SNYdZNQsIp5FGAzAg4+oqzpej6dpKsthZxQbvvFF5P1PU157pHxN0vUL+2srizvbE3OPJkuIwEYngc57njPSvWOtK4XIbgEwSgAklDgDvxXgHws8IWF3pFyuuaG63cVywDTqyllwOnTIBBHpXpfjXxpp/hOOJZ0kuLuYfubeLG5ucZPoKo+DPH+neJ52svJmtL9F3GCZfvDqdp9vfBpjO7tbC0s7c21tbQxQHOY0QBTnrkd65S58B+GLm5a5k0mLzGOTsd0Un/AHQQP0qh4y8e2Phm6isfIlu7xwGMUX8K+/vxnFbXhXxXpnie0eeykKvFjzopBho+O/t159qAN/8As+z+xfYPssX2Tbt8nYNuPpXFj4deF1aZhp3+sGMea+F/3eeK5nVfi7odpdGC1gubtUbEkyKAgGcZBzk/lXqWiavZa5YRX9hMJIJB+KnupHYikmmroCC+0DTr5LBJ7cFbF1e3AJG0r0HuOBwfSrOr6VZ6vbrb3sRkiWRZAAxX5h06Vh+K/Fum+GBareM7zXMgSOGIAsRnBbkjAGa7AHIzTAzJdLtJtRg1KSPddQIUjbJ+UHrx+J/OqujaDp+itctYwmM3MnmSfMTk+2eg5rdooA5M+EdDaa7laxVhd/66NmJRjnOcdjn09a56y+GXhm2meVraW4DH5UmlJVPpjGfxzXptFAkrHHTeDdGm0MaG0EgslfzFAlO4NknOfxPtVO38C6Smh/2LO1xdQeZ5iySvl0bAHykD5Rx09zXe0UDPNtJ+HWi6deR3Za5uXiIMSzyAqmOmAAM4966x9Ds31pNaPmfaki8pRu+XHPOPXmt2sa31zTbnUptLgvI3vYQTJEuTtxjv0zyOPr6GgVjz+/8Ahlp015NdWV/fWHnZ3pBJgHJyfw9q3n8CaI2jNo6RSRQM4kaRH/eMw6Ekg+vTGK7snAJPQVytn4s0W9sr++tbwS29iSJ3VDxgZ445HuPSgY/WPDOm6xpUOl3kbtBCFETBsOu0YBB+nFYviDwJputWFtbvJMlzaoqQ3ecyADoD6iu006+ttTs4b2zlEtvMu5HAIyPoeRV2gVjzrw14DsdGu/t89zcaheDhZLlt23HTA9QP8+notGaKBnnfirwFpuv3i6gss1lqAI3XEDYLgYAyPXHAIwfrjFW9C8E6Zo0F4iPPNNexmOeeZ8uwOc4446/yruaKAOKbwbpx0zTtNElwIbCbzom3DcWyT83GMZPoKv8Ainw3Y+J7SK0vzKEjlEqtEQGyARjJB4Oa6as/VNRtNJspb6+mENtEAXcgnGSAOBz1IoAzZ9AtJtT07UWaTzLCNkiQY2nIxzx29u9P1DQrW/1Sw1OWSYT2W7y1Ujac9cjGfyIrWs7qC+torq1lWWCVdyOpyCKs0Aeb+JfAlvq1+2p2V9c6dfuu2SSBsBx6nHOeB3rT8OeDtO0Oea6DzXl5OMST3TB2PXOOO+a7WigDyj/hWWnRS3DWepalZxXH34YJgqnrx05HPQ571uxeCNKg8PXOgwmZbe4IZ5SwMhYEEEnGOqjtXdUUCSsedp4GgGgyaJJqd9NA7KVaRlPl7TkBeOBXfW8QggjhUkiNAoJ74GKfJIsUbSOcIoLMfQCsJfEmjtpjaqL+L7CrbDNzgNkDGMZ7igZheLPBdp4huIb5Lmex1CEELc25wx9M/T86g8MeCYtH1F9Vu9QudQv2XaJJm4Xr0/Diu/gmjuIY54mDRyKHRh3BGQaloA+ZPB/hSXXL7xFcQ6vdWLC9kiYQHG4ZJ5/E/wA/WvYtB8FabpOjXOltvuVu8m5lc4aQ+vtjtXY29rb22/7PBFFvbc/loF3H1OOpqxQB4zB8M5LWOS0tfEeoRWEhGYM9up6cdc9vzrrb7wZYTeHG0G1Z7eEsr7/vEsCDk+ucV1dlqFnfGZbW5imML7JAjA7W9DV6m3cDhPEvhCLW4bFkvJ7S8sk2wzxHB7A579u3rWNo3gi7N+moeItWk1OWEgwx/djUjoSPWvVKKQHnWv8AgldQ1M6rp+p3WnXjjEhhI2vxjJHrRoHgW10qLUDLeT3d3fRGKS4mOWAIwcfn39K9FooA5DQ/DUek+HX0RbhpA6SKZSMffz2/Gse28A6cnhkaBPJJKolMwmHDLJ2I/Dj869HopNJgeHv8OdXuo00+88SyyaTEcpGEO4jOcHJx+ea6rxN4Ig1S1sFsbqSyuNPUrbOCTjp179utejUUwPJNK8D6lNqlpqfiPWft8tm26GNEAUHOeTj1wenarV94S1eLxLJrWjautslyQbmKVN27GOMYwRx7EZPNeo0UActo+hNp2s6vqRnDi/aMhAuNm0Ede/Wr3iPR4Ne0q5024yEmXhh1VhyD+BArbooA8N07wL4strVdL/4SlYdMTKqsMZ37SeRnAI/M4rvPA3hl/C1lPZm6Fwjy70O3BHFdtRQAUUUUAFFFFABRRRQAUUUUAFFFFABRRRQAUUUUAFFFFABRRRQAUUUUAFFFFABRRRQAUUUUAMbqn1/oafTG6r9f6Gn0AFFFFABRRRQAUUUUAFFFFABRRRQAUUUUAFFFFABRRRQAUUUUAFFFFABRRRQAUUUUAFFFFABXn3xUhefwZqiRqS22Njj0Eikn8ga9BqOWKOaNo5UV42GGVhkEe4oA4zwrrekv4YsblLmGK3itlDqzjKFRggj1yPxrkvgyA+n6tcKzGOa/dk3LjIwOf1/Srlx8KvDct156rdRJnJhSX5DyfUEjr2PavTNPsbbTbWO0s4Vht4wQka9Bk5P6k0AeV/FKz0TUbjSLLUL+TT76R2NrdKmVQjHDHIwCSO/WuHuL7xZ4EurUXWsWusWk8yqqyuZJMHuMncDg+pHIr3TxP4b07xNZfZNQjJAO5JYyA8Z9VJB/wrkNB+Gei6RepevJcXkkZBjE5BVSOhwBz26+lAGNaP8A8XevB62K/wDoK1zuk6r4v8YXN++m6lY6PYw3DFgFG9QOOeCSe5Jxz6cCvVdY8Fabqmv2mvPJPFd27KSI2AWTb0zxn079OK5nU/hRoV9qDXaSXNtG53PBGwKk98EgkZ9PyxQBxHw1Ct451FDqh1dRb7ftbg4fp0yTwOnp1x2NctdXM+gw6v4Gglnk869TyJU/unG5W74I29O+exr6M0HwZo2g3zXunwyRSNEIipkJXHrz3OKfceD9HuNej15oXF6hDfK+FZgMBiPXp+VAM84+J1iNH8IaNZW4RY7a5iV+cDhTk5OcZbmrfxmuraXwrbiO4jcyTI0eGGXXB5Ar1HxDoln4gsHsL5XMTEMCjbWVh0I/PvkV5pZfCTRI4nS7ubu5c4COX2lAOw7UAeqaMNul2Q9LeP8A9BFeb6v/AMlP0j205/5vXqsESwQxxKSVjUKCeuAMV43aanb698S4ZbDe8VhZyQzOyEDcGYcf99D9aAPNPAWma7qFzqo0XXobCVLhjLA3JYZ+90OR2/8A112mhaBeW3ifUr6/160vtSS1b7RDAu18bNoyMAf3f0rrvEvw8tNX1F9Ss72fT7qX/XGE8P07dunPrVGLQND+H2jXl9dyyT3E6GFp3BJYtnCgDp7n2oFaxwnheJ734R6zHDIqOsjsxJHRSjEfUgfrUuvoH+FGixLHu3SxqBuwc7m6H39/Wuu+GOkfbPAMtnKPJF60uHC8kH5Qxz16fkK6vU/BsF94ZtdAFy0cdvsIlCjLEZyce+TQMxPilbQW3w+uoYoB5cKwCMYHyfvFGfyJHHrXntzLE3ibwTFqSr9hFhBsDfdLFeCc/wC1t/IV7x4n0Vde0S40ppjEswQeYBkjawbp+FZGveD7XW9Es9NuJnSazRBDcx8FWAAzj0OOlDEzlvjYLT/hFv3vl+d56eRnrnvj8M16P4aEo0PTROMSC2j3A5z90dc9/WvOdP8Ahqo1CG71fVrjUkhOY45SeDwepJ7ivYQMDA6UDPE9Vtobn4r6cs0auEsy4BzwwDYNUfFdvD/wtPQF8mPbJDucbRhjmTk+p6flXpM/hvzPFdv4gW4x5UBiaErndkEAg9utVNW8Kvf+LNN19bpUS0j2NCUyW+9znPH3v0oSFsc74hKRfErw9I21QLWZmIXnhJOvrXG6NrtxqWrX83g/wlZyQvKRLd3BI3k5Pcjbk5OB6jOK9m1Dw8l74h0/WWl/49I3jMRGQwZWH/s1ebyfDjVrOe+XQ/ELWNjdMSYArcA9sg/hnrigZxvgKW6i8UeKTqfkQXK2EjTmDASMjbnGPT+lctfS3SeAtCjhLNFPfzb0ZvkZgRtU+3BP516UvhHT/ALXeqXWuMYLm1kgdJV+eV2BOFx+ffpWl4K8OweI/hzBYXyMglkkkhfHKMGOGH6/UE+tAm0jnNa0bxxqGmy2V1pGiQ2zDkp5aFeeoOeDmqHinTL2x8P+EYNV8t7uK88sMG3/ALvd8oz3GMfhXSr8NNeubaHTtR8TvLpqNkwqGJ/DP9eldr4s8DQ6xoljptlP9laxYGB2Gfrnvz1470FX6Hn/AMTItXPjPSIPDy7b6SxkRNu1QqktuOTwOMnPr71u/BkadDZ3lsIWj1mOQi9805cnOMdMgDHT1zXU6Z4Z1OLV9N1PUdUW6ltLd4W/d4LZJwc/Q8k+lLqXhOQ+J7XxDpdxFazcLdoykideM/Q44/I0CMH4UkCTxB83I1B+PT3rN+E6s+u+LJwWMT3rAYbKk73Pp7jnNF58ONUttXu77QdeayiumLyKc5BJJI46gZ4zzXY+AvCUnhRL6J7wXK3EgdW24bpzmi4Jlj4j6P8A234XvrdWCyRr56EjPKc4/EAj8a8Sn8SSeL/DOh+GoA8upTyqlxznCITyT6kANn2NfUciLKjRuoZGBVge4NeOeEvhufD/AIon1cXMRtQX+zQqpLLuyOTjAwCelAHsFvClvDHDGMJGoRR6ADArxbXrK01L4qaZDdwRTRx2JbY4yCw3kEg8H9e1e31wlx4buZfGtr4hFxH9nitjCYjndk56dsc0n0CxxGo6fYan8S7bTruCCS0tbDdFb7QEDZJwR365war/ABG0zTtI1rw3e6dDFaXkl8qssUYAcEr8xHTI/XdXX+N/CF3rF7Z6ro98ljqduNhkYcOvUZIB5H0PWqGmeENZu9et9X8TahbXf2QbreKAEBX4wegxgjPfmmBzXhTTbPXfHniebV4ob17dwkMc6B1VckfdOegAH4+9a+t6Lonhu81jUdMmEGoSaZK32CIhUC4ALAAcDODj8as674K1geJpPEXhzVIbS4uFCzpMvykAKMABTkHbk5781a8OeBp4bm+1HxBf/wBoX95C0DlOEWNhggcDt7ACgDxPweuqDRVe28F2WpQSlh9qni3s/wAxHHPAB449K9h+EdpqdjbalBfWZtYjcF44yQdp6FRz0GB/k1k2Pg7xj4diubLQtbt2sHJMazL8y5z0yDg/kM9q9E8E+HZfDlhJDcXsl3cTyGaZ2Ykbz1xnnnrk9aBHT313b2FrLd3cqRQRLueRzworwbVtSv8A4l6gukaQssPh2Nw1zeMhXzsHPGR6jgevJ6cd38T/AA5qfifSYLHTpkjxOHlV22hgAcfXk9K4PRfDXxG0aySxstUs4baPOyMKjYycnkoT15oGb3iyK3sPF3guAnEMW+JN/POFVfxzirPxsbZ4UBxn/SU/ka0/E/hjUfEfhy1iuZ4k1u2YSpNGSFD55AI6cY/EVzsPhPxLrt3ZR+LLuGfTbU7/ACYnx5jgYG7AGf8AAmgDubvWrHwp4bs7nVH2eVBHGEXBd22j5VGeTx64rgfDlnqPjTxDB4o1KB7TTbUf8S+LOC/OQxH6k98DsKT4keD/ABH4j1m3ubKS0+yW6L5ccjkfMDklhjB5/T8a29Ij+IMM8Md42lPbh13FRjamRkDAHbpxSdwO+1a3t4re8vxAhuUtnHmYw2ACcZryn4CNu8NXhO4sb5yzMc5OxOa9k1G3a6srm3UhWliZAT0BIIrhPhh4cvPDOjT2d8E857lpPkbcMbVAP/jtMD0ekZgqlmIAAySe1YWmf2x/aF+b/wCziyLD7II/vBec7v0P4mofGFnfah4fv7TTWC3c0exCW28EjPP0zQB4z4r8QXHj/Uk8LeH1L6fvVry7xwQrdj02jg56kgY46+v3Gl2ei+F7yxsIRFbxWku1Qc87SSST1NeM+D/DfjfwrFcR2VhYkzMCzySKTwOnXpXYtN4zk07VV1u1sY7Q2M/zRuMhthx3oA86+EXg3SfEOk3t9qlv5zeeYowsrLtwoJOFI9e/5Vi2E8tr4V8Z+H13G3tZwySgkYxIAR9CE9fWtD4WnxhaaRdz6FZWtzaSy4xM4BDgAEjLDtjr6V3n/CDanD4I1iyby7nWtSlSeVg4yxDq20scDPDH0yTzQAzwP4L0Wx8NQ600zw3k9kzNdyPxDvUgsB04BNeV2dx4Bs9MMM9rfarqEgZN8YaPBz8pUZwM8difbtX0Qnh65uvAaaFP+5ujZiMjIO1xyASOMZFeeaPZfEHTdJXRbXSLGCJdyrdeam5c/wAQw/Xk84zzQKyvc4zw9aXV/wDD3W0gLp9hv/PCPwyqqjd9CBz+BrtvFXiC48Q+E9BsbSZFutYlSGZAdzfKQCfYbsE+341v/DLwxqej6frGma1CNlzKf3iyZ8wMuGwev41yvw+8CatpPixry9symn23m/ZmklRsknC4AJIODnoKBk/jzS/DenTaPba1rNwbOytvLWwjXLuQOHyPu5xzn2xgdOBsbvQh4z0Kfw1Y3NpbmdVczFmDknB25JPQkZz1PtXq/jfQtdh8V23iPSNOg1JUg8poJSPlPIzgkZ4PasEaL401TxHpeqappsNtbWtwu22glTaijknAY89ep6+lA15n0PK4ijeQjIVSfyr5i8E+GrXx5qutazrDSvELlkjiV9uMknB9gCAMV9QEBgQRkHrXgMOk+KPBeuapJommx6hp1+/nKgYARnJ4PQgjJHpjHfoCJdB0qXwp4t1HRbWd306501rpY2JO3Hy5PvkHn0I/DjvhV4D0rxDo91eakZnZZ2ijWOTaFG1Tnjvz3r0bwpo/iS51bU/EGvKsUs9q1vBbAjKLnIA9AMfjnNcL4Jg8c+ErK5tIPD4ljnbzFLuuVbG3PDew4NAGPYNrVto3ijwfY+fdS2soZDE5LGLcFdQOuCAOB1yw784Gkp4QmtraCee90PVbeQNJPIjShznpgfd7c4HfOa9dsPAOtW3hrUZEv2h8Q37iaZ45SNwyT5ZYYAJJOSOM8ZxWDqNp4y8T6bHpeo+GLVZ8KP7QlIDAjHzZB4JA57HPSk3ZAb3xPt9HuNR0W51nWQNMWPm3iYtJLkEhwBkYOAC35GvNRqnh218TaPJ4TF9C5u1WUyt8hQsBtGTuIIznPY13uveF9X0fWdHvNP0xNZgtbMQNHMF2gjIPU8dcjiqd3pfizXda0q6ufD8Gn2VtfRuUh2Z5YFnbnJwB1osBb8TeGYPF3xHnsbm4kiggsVkkERwzAEYHI9WB/wDr0ng7TF8JfEa40W0kmks7i13KJW6cBs8cHkEZ9K9LstMu4/HWoak0OLSSySJZAOGYEEg+/Fc/Lo16PihFqi2spsjaENPj5A20rjP5UNpW8wuR/DSeSfW/Fm93YDUGxubOPmYD9AB+Fcz4cmff8Szvf5DKV56H990/IfkKZZ/8JP4O8Q681rok2o2t9OZo2ThcliQcgHs2Me1O8M6fq9n4d8a3eqWZtbq8jkkbzF2hsq5bHt8xx9aYHI/8JDqFh8ONJhivpIBd3kkM1xks6R7iTjv+X9ayL5/DmkW/9oaB4o1J9XAB4hZN5JGQxIHB69T0710ujeHb7Wvh5plxp4SS4sbqWcQMufNG7oPXp071vvqmqajZR2UXgGKK/dwGnltFaIMerYK4HHcn164oA9u8N6g2q6LY3zqyvNCrOCMfNjk/TPT2rh/FF5cReOPDdvHNKsUiyb0VyFbg9R3r0PSYZrfT7WG48vzkiVXEahVBA6ADgAdK8p+I8OpWfiDQtdsdOmv0tSyyRQIWbn6A44J59aAJPiXqF3Za34WW3uJYopL5RIiOV3jcowcHkYJGD61zmsi98deNLzRIdRmttKsFIl8pgMsMA8d/n479Ko63da94t8ReH5v7Av7OytLuNm82Jjg7wSxJAwAB1rb1eG/8E+L7jW7KwuLzTNSUm4jgGSr5yTwOOTkfUigDH8P6LceHPiRp+myXs95CLaR4Xk4KKVPqemVxx/jTdY0251PXb9vEvihNKUEfZ7aG46JzjK5wOOfUkmrvh291bxD8QoNWudGvLK2igeJTLE+FXDYySMAnNchYJHpGsasviDwpdancSXBKSlWcBM9sjBGMYNAHb/DW+nj1jWbSLXJ9VsILZXhlfccHjoGzjHI464rN0XxlqGlfDe71ia4kur83Zihedi+C2PXsBuIHSp/h4sj61rs/9jSaZbz2Z8qPymVVA46nv3496wdD0C48Q/Cu6s7OPzbpL0zRJnGSMZAyeu0tQBiWVzA1lHqh8fTx6qYhI0JV2VWx90+vHHTrX0f4B16TxH4ftr+cKLjLRyhem5TjP4jB/GvB9O1HRodLit38BytqMduqsz25Ku4GNx74J5/r3r6B8FWstp4esYrixhsZ9hLwRDAUknnvyRgn3oE7nnHxvuFtrHRpXB2JfKzY9ACai8Ka1rfjfxBLewXklnolnKuI48Ay4OQrd+R17YrS+MOnyajbaLEsLyx/b1EiopJ2kHPTt71ltpsnw/8AFKXen21y+hX4EcsUTF1icnrj8sZ7EgHtQM93rzzxCtv4Qt77XdM0WS9v7qUCVYyxJz1PQ4HGeB1NehA5GR3HFeCJ431fwxr2qWPiG3uLu3aQyWzW8YO1SSQBz0IxwSSDRcVyH4P3MWqa3rep3BSDUZeDZpGVEaZHP8h/+us34m+CYrWw1PX7m/uLq8knXy95GEQtjbj2HH4V0fgSaXX/ABpqfiKOwuLSxa2EKeaNu5srnPr0J711HxZgkuPCVykaMzeZGcKuf4hRcd7nb6N/yC7L/r3j/wDQRU9/A9zZ3EEchjeWJkVx/CSMA1StJkstEhnl3bILVXfA5wqZP8qdoWqRa1ptvqECSJHOpIWQYIwSD+ooA8CvvBWn+FdX8LvFLPNez3/72aRshgOenbkivcde8PWOvPaNfCRhayiVFV8KSPUdxXJ+PImk1rwvtiZit7kuATtGO/8AntVb4seJ7/w/pcUOmwt9ouyyeeAT5QxyRj+LnigDnvipeW2uXFl4U02EXGptMrOyKCLdQD1Pbg5x2Fe5W0XkQRRbi2xAuT3wMV81eBPE3h7wzaKZrPUJdWuctcTyQ5Zm6kKc9P1PU+g9+m1u1im06Fkm3X4zCQvA4BwTnjg0AQv4f00a02vSoWuxEIw0j/KijuB2+teX2VxDr3xMS80pGNrYQNDczxqNrP8AP1OOQeme+Otcz8WfFs13qQ8PWz3cFnE+2+aJAWkzzgYPIwehxn8K7zwP4o8MRm10PSY7lGb5VeWIAucE5YjqfwoAzvh1bJd+LfFGpygPLHdNFGXGSg3MOD9AB9KrLDCPidqWmxwpFDe6eY5DGQhAKgkj34/rVG01keA/FmsxapE62OoMbiJ0G4k5JBH1yR7EVa0LUoNS8Taz4yjtZjp1raeUhdQGMgC5xz/dz/30KAO9j0nw54I0G5ZoY0tVB82Scb2kLdFJxk9hgCuV+DVjdw6JfXhHlQ3kxa1ibJCAZGfpn+VeWR+KLPX9ae98W3M4sIHL2+nxIWjYjoD+Hr19QOK+kPC/iLSNcieLSjtWBRmPy9mwHoAKAPAPHvhWbR00/V9V1Oe91Oa+VGcH5EQZICg/T1x/X6pX7ox0xXjPxpTfp2kDBOdQQYHU/Ka9R1vVbXQ9Nm1G8Li3hA3bVyeSAMD6kUAa1eQfFbxLq+gLpcejyBZ7mVlK+WH38AAc+5HSvUtNvbfUrOG8tX3wTLuRsY4rzD4ixCXXvCu4naLzOO2QVIP6UAYWp614x8KXGlXetXtveWdzL5csEUKhlJGduQByOcEHtzmug8aeKNUTXbHwz4dNuNRuBvklm5WNcE46egJ7/Tmqvxmh83TdL+bGL5e3+ya4L4oaXaQeNLW91pZ/7Ju4grSQ8FWVcY6HpwfxosJKx3P9veJ/DOrWEPiWeyubG9fyxNAu3y2/IHuO2MVk3fijxZqXjHUdB0SS0RICcGZBhFG0EkgHuf16VzaWPg651ixsdK/tXVZmlGWSX5YxwS3zDkevTp1rq/BWH+JniZ1UKPLYYHqGQZ/HGfxoGb3gbxFr11rd/oOvwRC5tYzKJUGNwyAOnBBzkGq3wuKSah4mk+ywpIt+yecq4Zhubg/z/Gta0GfiVenI40pR/wCPrXI+CNLbVrXxdYrdS2zS6icTRHDKQxPH5YoEnc90lP7t+f4TXzP8PL5tO8LeLLvy45Gjf7kyja2QRgjv16V6HpHgKfSL6K+fxBf3Kw5YwyMcNweOteXeDgD4G8WgsF/eDkjNFrhLZn0T4RuPtXh7TZ/Kji326nZGuFXjsKy9S126tfF+k6NGkRtruGR5Gb7wKhiMc+w/WrXgUY8LaT/17J/KuH8XXtvp3xB8OXV3IsVuIZFaRzhVyGUZJ6DJFAzf8UeJbzSfEuhaXAkLQXzMJd/UDIHBqDwj4p1DU/EWs6LqFvEjWTs0bx5GV3YGfwIOfeuF8TatY658RPD1tY3IlFpIRI6gFN33sA556YNJ8R7mfwh4vsfElqGEd1EYrhVHDkDGD68bP++aBa3O2g8YTyeK9XsGWJdM0y3Mkj4+ZiAM85wDkkY9q5q18TeOdatpdT0nSbZbAljCkh+dlHpkjP8AjWX4U8PPL8PdYvZRKLzU0eUv0YqpJHvg4Jx3B9657wXp+i32hiafxfqNhLbr++t/tHlqnJxtHcH2zzQmCdz0x/ibYJ4Wk1doiL6NhA1oeD5xH/oPBOeuPevO/GXiXxfdeFt2qaPaw6dfquJUBLJ8wZcjJ25xxkenesHVNLsf+Eal1jSHvbm3g1AG4a7ABfkgEEDnORnPrXqHxL8U6JqHgeWOzvopHvfLEMS/e+WRWOV6rgKevtQMu3niceFPCPh+GwtVub69gjS3i7F8LuJxz1boO5qGbxj4p0KW0n8S6NaQafO4jeS3fLRkjjPzEf8A6jXDeP7NYLfwTLNczwWYtljeSDgxnCEsOwJzn8KTxLpnhqLTbae58XarqMEzgLEk6yHPdip6Ae/P50Az0zxx4v1jR9Z0/S9F0+C9lu4TIqtkk4J6YI4wCabofi3Xf+Eph8P69p9rbSTwmSJoCTnAJ65Ix8rfiKS7g+z/ABD0CHez+Vpsi726tgMMn34qp4t85fiP4Ye3GX8tgRjPyncG/wDHSaAJb3xtrF/4guNI8MaZBeC1BE08zELuHXBBAA7epOfStXwl4wutR1e70HWrJLLVLf5gsbbkdcZ498EH3Fcj8OtWsdH1vxDpupyR2d094XVpnChwScAE/XP41Npd3beIPic1/prLJbWdpiSZGwJCVIz7/eA/4DSbtYVz2bU5fs9hdTbFfy4Xbaw4bAJwfavEpPFZ/wCFb/2r/ZOlgST+UbTy8Qkb+oXPJ4z19+1eza8caRqB9LaT/wBBNfMrnPwdi+cLm86Yzu+c8f1/CmM9H8WeONQ0C00E2Gm2so1C3VliyQVbC4VVHb5gKfaeOdasdesdL8SaPFYR3hKxzK+Ru7fNkg8kA88ZFYF7HG3inwASgL/Y1yTzkBMjj2OT+NX/AIwnGp+Fj6Xmf/HkoA2dd8a6yniC70bQdEF+1mimaRnwAWAPHbvj1yD6Va8I+MtQ1TWrjRtX0v7DdRx+YqqSeO+c/UYxXBalqmqa94s1Wx/4SO38O2ti21X4Vpuwzkru6Z68Z4pngEhfiHdodcbWNlqEF2xGHOASF+Y8Dn9fqUmJsteDPEVh4ch8T3l7IM/bz5cKkb5CS3ABr1jwbrGpa7YtfX1glnE7EQpuYuQO5yBxXy5D4a1C/bXNdsXWQ6fqDP8AZyu7dhiS2O+Bj3619U+GvEmn61osOppLHBHtAlWQhfKbpg+gz0pjOqopqsrqGVgysMgg5BFOoAKKKKACiiigAooooAKKKKACiiigAooooAKKKKACiiigAooooAKKKKACiiigAooooAKKKKACiiigAooooAKKKKACiiigAooooAKKKKAGN95fr/Sn0x/vJ9f6Gn0AFFFFABRRRQAUUUUAFFFFABRRRQAUUUUAFFFFABRRRQAUUUUAFFFFABRRRQAUUUUAFFFFABRRRQAUUUUAFFFFABRRRQAUUUUAFFFFABVeC1t7dnaGCKNnOWKIBuPvjrViigAqvdWtvdx+VcwRTR5zskQMM/Q1YooAjijSGNY4kVEUYVVGAB7CpKKKACiiigAooooAKKKKACiiigDF1zQ9N16BLfU7RLiKNxIqsSMMPcEGtS3gitoUggjWOKNQqIowAPSpqKACiiigAooooAKKKKACiiigAooooAKKKKACiiigAooooAKKKKACiiigAooooAKKKKACiiigAqvd26XVtNbSZ8uVGRsHBwRg1YooA53wvoFr4a04afaPK8YkZ90pBYk/QAdMV0VFFABRRRQAUUUUAFFFFABRRRQAUUUUAFFFFABRRRQAUUUUAFcf410bUdd037Fp+oiyDkibK58xCCCv612FFAGF4Z0eLQNItdNhIKwrgsFxuPUk+9btFFABRRRQAUUUUAFGBRRQByniyz129tUi0O8tbZ23LKZ0zlSMccHn8KreAfDsnhjRE0+adJpfMaR2QHbz0Az7AV2lFACbRnOBmloooAKCAetFFABTHjR/vIrfUZp9FACABRgAAe1BAYYIBHvS0UAGMjHakAAGAMD2paKADAPamPGkmN6K2ORkZp9FAEXkxEg+WmR0O0VJtHHA46e1LRQBXa2gZizQxlj1JQZNKlvAhDLDGpHQhQKnooArz2tvc48+CKXHTegbH50qW0EcZiSGNYz1QKAD+FT0UAZ/9mWGc/YbbP8A1yX/AAqzBbwW+fJhjjz12KBn8qnooAjlijlCiSNXCncNwzg+tY3ifTJNY0W906J40e4j2BpBkDnrW7RQBm6NY/2ZplnY7gxt4EiLAYDEAAnHv1q7JDFKyNJEjshypZQdp9R6VLRQBBPbwXAUTwxyhTkB1DYPrzSXNrb3cflXMEU0ec7ZEDDP0NWKKLgZ9rplhaP5ltY20L/3o4lU/mBU8dpbRTvcR28STSffkVAGb6nqas0UAVxawLctdCFBcMgQy7RuKg5xn0ptrZ21oZDb28cPmtvfy1C7m9TjvVqigAIyMHpWRbaLplrbT2sFhbxW85JliSMBWyMciteigCG3hitoUhhjWOJAFVFGABWfq2kafrEaxahaRXCqcrvHKn2PUVrUUAYVp4e0ezlimttMtYpYiSjpEAwz71b1PS7HVY1iv7SK5jRtyrIucH1rSooAiihjhjWKKNEjUYVFUAAegFc5L4S8PSyNI+jWW5jkkQgZ/KuoooAzxptkLL7ALSEWe3b5OwbMZz0+vP1rn18E+GUGBoln1zzHmuwooAzbvS7C9s1srm0hmtlxtidQVGOmKxrXwh4etZBLDpFqsgfeG2ZwfbPSurooAz5NNs5L+LUXgU3cSGNJTnKqeo/WnS6faS3kN9JbxtdQgrHKR8yg5BAP4mr1FAHM6x4V0PWZxcahpsM8wGN5yCR7kEZq7pOh6Xo+/wDs6xhti4AcxrgsB0ye/WtmigDgviJrh0TRJdtjPdNdK8A8ocJlSMsfSsb4f+HYJ/BFlp+sWDkM7ytDONvO8lTgcjjHWvVWUMMEAj3paAMdtE01rmzumtEM9mnl27kn92uMYH4UalounapPa3F9aJPLatvhZs/Icg/0HX0rYooA43XPBPh7XblrrUNOWS4crulV2RmwMDO0jPAxU+l+ENB0m8S9sNOSC4QEK6u3QjB4zg11dFAGTp2j6fpn2j7HapF9pbfNjJ3n1OfqaxofB2iQQXttFaslveMrTRLKwU7TkYGeOfSuvooAr2ltFZ28dvAmyKNQqLknA+pqxRRQAUUUUAFFFFABRRRQAUUUUAFFFFABRRRQAUUUUAFFFFABRRRQAUUUUAFFFFABRRRQAUUUUAFFFFABRRRQAUUUUAFFFFABRRRQAUUUUAMb7yfX+lPqN/vp9T/Kp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/vR+uf6GpKjf7yf739DUlABRRRQAUUUUAFFFFABRRRQAUUUUAFFFFABRRRQAUUUUAFFFFABRRRQAUUUUAFFFFABRRRQAVzXjHVZtE0C+1G3VGmgjDKHHGcgf1rpa4D4pjPgrVx/wBMl/8AQ1oA8k0X4k+M9UtnntNAguokODJHC5yeuOD/ACr0X4fePf8AhKrm4s57Vbe4iTfgE4IzjHPevBPAPjXWPDmmy2lhpH22NpS+8qx28Dj5R7H867j4bWOsQajq/izVbZ4ITbSTZeMr5hPzfKvXGB1+lAH0qzov3mUfU4p4ORkdK+UfCekan8SLm/1TUNVmgEf7tViJwCRkKAT8q+3vVnwB4v1HQLrVNH1G4N1bWMczKWJLBk4wpPODjp2oA+oJZBGjNkZUE4zXk/w88cXvijUby0urW3iWCMsrRbsk7gOck+tePeEdI1vx5/aur3OrzwvFwjK5wX67cAjCgenrWl8D3ZNQ1jBJZLVsEHkncKAPqoOp6MPzqOeTy4ZJEG8qpIA7kDpXxx8P9Hv/ABPqV/apq11bRJGzsyueTuGB19f5V2Xwi1PUorrxBptxePLHbwvIC7FsODgsD1wfagDu9D8caveaXq99f6I1obGHzIw4ZRJ7c1t/DrxdN4tsrm4mtUt2hkCYRiQeM968C8D315J4d8XC5upZx9m3DcWbkkgn/PSsTw34lvdE8M3+m2keya9kX/SC2NiEYOMd/ftT3Bs+3AQehpcj1ryLRPDes6D4XujBqwl1adN5luJ2MMI746jO0dT374rwa9u7rTrKC9i8XSXGoibLW0MjsqA853Hg89RjBz37oD6z8TeI9O8M2aXepSMsbv5aBF3MzYJ6fhV/RdSi1jTbbUIVdI50DhXGCPY18zfFxru+8OeHdUmuWZZYwjxZ4L4zu+p7/QVpaPqGr+BvAf8AaZuY7n7eUFpGzEi3yCc8/ido4z+OQD6bri/HXiU+FdLTUBbC4BmWMpv28HOT+lfLdv4i1mG3j11fEzve+cQ1m0hJA6ZK/dIOBxj+VejfFLWP7a8AaTqG2PfNcr5gBHysFYHHvkfkaAPftF1GPV9NttQiR0juEDhXGCK1M18e+JfE2tWXhzQtKtZJrO0ktFeSdG+aQljxuHQAAcDnnmun8HS6umq2jaV4qt9ThkAaWC5nZG54IKtk8dsc+woEnc9Z8ZeN7bwte2FpcWsspu84dSAFGQPx616CrBlDDoRmvl341XyxeLdEyNy2qLK2Op+fJH5AfnWtouta94+8RmSzuZtP0i1ILrG4B2+h9WOPpj9Qdz2nxZr9v4a0mXUbhS4UhUQdXY9Bnt3o8KazNr2mLfy2MlmHchI5DyVH8XT6/lXjfxTg1zU9Wjsp72z03R4wJYZZpwqyMOp/vFhk8dOPxpPhX4q1ObW59DvrsXsPzGKbcGxtHY/3SBQB9E15l4o+INp4Y1VrDULG52GISRTRgESewBx716NdTx2tvLcSkiOJC7kDOABk18lXOoeKfiXqU39mxwpa2Z3JhAqjrjLMMlj6dPpzQJo+jtL8SC68Otr11Zy20IRpRHkMzIOhH198VJ4T8TWfii0kurNJYxHIY2SUAEdx0yOledaH4p8Qw+F9TXVtMuYr+wgcx3UsOI3AHGc8E/TIP51z2m+PNdm8E6jq7zRfa4LxIkYRDG0gZGOnehAvM+kKK+U4fEvj7XvD95qltcpHaWhJkkiQJIwA5xxyADk4rttD8a6hqXgDVtRlk8q+slaNZ1GcsQNpxjryBQF1ex7tRXyDb+LPHes+Hrm9S8WKysAPNuUASSQ9MZHXr2xXrPhnx9Pc+C7vXL+OJ7m0Yx4VgokbjaPY8igZ7LRXzDp+tePfE8M+vafMkNrauQsCEANgZI2n73BHX8K6eP4ombwfdarHBCNTtnSJ4C5x8xwH6dOvHtQB7vVLUL+1022e6vZ44IE+87nA/wD118taB4s8aXipqsWowXimYr9g3qXb1GwAED05ra+Mtxrt1o2lz3NsLWxk2maDcCyTfNjPttx+PvQxO59F6dewalZw3lq++CZdyNjHFXa8y+Eo1IeFbX7c8Lw4/wBFKHLeX6N7g5H4VR+J/iHWPDL6be2MqCzeTZNG0QbcRzjJ5GRnpjp1oGet0V474+8cz6ToukXWl+X9p1ArIFcBiE25Ix65IH516zZNM1rA1wAJzGpkA6Bsc/rQBZorxH4o+MdW8M6pp8WnMhSaIlonQEM27APTP61Ts/GniTQ9G1PU/E1kch0W0iMYQlmBOMj+EcdcnrQJux71RXzEvjH4gDTx4le2tzpORmJUXaVzjP8AfxnjOa9Hm+I9inhBvEKQOX8z7OtuSP8AXYzgn0xz9KBnq1FfLMPj/wAbWFtba5qNmr6TcSYXMaqCMdsfMB3BPX1r03xf8Q7fRtAsb61hMl3qEe+3jcYCDjJb6Z/H6c0Aes0V852PjjxVoNzZSeKbVWsb0ZRwEVkH/AfTI4Pb3r6JjcSIrryrAEfSiwWMXXfEGlaBCs2qXiW6O21cgsxPsqgn9KqeH/FWi+Inkj0y9E0kYyyFGUgZxnDAcdPzrg/G/gC48UeIbbUbm+iXToFVGg5DbASW56ZJJ/D6V5LpUMP/AAsyJPCQYWsUw3lidqoMCXGTkr1x+HtQB9L654q0TQZFj1PUI4JGXcE2szY+igmtTSdVsdYtvtWn3C3EG4rvXPUdRzXy94R0228d+N9Yk1xDIFR32RsUGQyovfOAO2ewrR+FMtzpHi3WPD+/gCVIssSoZTwce4FK+oHu2q+MfD+k3LWt7qkMU6EBkwzEZ9cA461v6dqFpqdst1ZXCTwN0dDkfT2r5kuvhzDo0er6x4rvYriFYWaDy5irSzEZA55zxgD3rS+DEmpJouvy2uWVI828e3JaXaxGP8PemB79q2t6bpBhF/dpAZmCoCCSSTjt/OtgEMAR0PIr4v8AFFn4ie+07U/Eb4muJQsULMNyKCM/J/COa+zLf/Ux/wC6P5UAS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ET/fj+p/lUtQyf6yL6n+RqagAooooAKKKKACiiigAooooAKKKKACiiigAooooAKKKKACiiigAooooAKKKKACiiigAooooAK4D4o2VzqHg7UrazgknncRlY41LM2JFJwB14Brv65Hxhpmr6rYrBo+p/YJtwLSc8j0yOaAOW+D+kXmkeHGg1C3eCZp2by5Fwccc16VqVnHqFjc2Un+rniaJsdgwx/WvET4K8eFdreL0IyD/ABA9MdcU/wD4RL4hKFVPFcAAGMkE/wDstDVxNX0ZwWjN4v8AhvPe6fDoxvIrlwY5VRmQkcbgR04I4OK6jwH4H1G+uNU1PxBG8D3ccsIikTDEv1f2A5AFbL+E/iCcbfFdv/3yf/iKRfCnxEH3vF1uf+Af/Y0DOB0R/Fvga6v9At9EN99qbMcgVth4I3AjjkeuMYre+Eeh6tYXervf6dPCstqVXzVIDEnoK338KfENsY8V23/fJ/8AiKB4V+IvfxZbH/gJ/wDiKAMP4KaNqunapqc97p89ujwkJ5qFctuHGT9KqfCzQtVs9T8Qvd6bdWvnWrogliYKWLdAx4b8K6c+F/iN28VWv5H/AOIpsehfE20Zmj8Q2U5ZdvzAEDPcAp1GP1oA898GaJrkXh7xXG2l3UcslukcaNEdz/MchQeW4z0qHw78Pb3VfDeo3FxaXkGqQkfZYpgUDgdRhsdeR+Vejx6T8UI45YxrFoRIeCQpKfQlc1N/ZvxOMZjbU7BlJ4JABA9MgA/1oGnY4KSTxVqPgW70Wez1ATWcqsWkgYGWDpsDdyp575H0rza3tZrvRUs7Lw7cyXkcpe4u1R2JHRVAA4/+t+NfRX2T4pf8/wDpf/fC/wDxNJFZ/E+POLzS+fZf/iaBHFeNrK8vPhxoAis7jfbSFZUKNuXAYZwecfoKRWv/ABp4AGl2OmsbjSWiJ3HmXhh8gPcD3+nXFd09v8UTjbeaWP8AgK//ABNVktvijCcLPpxDZyRs4x+HegDwywnhNpDo8HhpJNaSXbJK+4lhk8Fc8dQM5FetfE7Sp7LwPo1illFFOLkGSG2UsAxVicdT1/w6VtG2+KMQZlm0xmJyQgTJPTPKirAh+J5ClptOyeo+X5frx/KgVjz3xbFrln4e0b7TpkV1pYtl3KYT5kBHLZOMrkDr2/nwdvZJq+sWkfhqwvbe4Lg7ZZNypjHOQMgdySa96iPxSEi7l09lzzv2Y/HHNJG/xMiZmj0zSVZzliGUZ+vNAziPjFFNL4i8P2E7u5FsivJEuXYl8MR+XSlaOT4X+MUYFn0q6XG48kxnGfxVufp9a7d5fiazI503SmdRwxdcj9aZcf8ACyLnb9o0jSJthyu9kO0+oyaSEtjxnxrKR45um17z7qy83eiRsRuiI+QJk9OgyPQ10fwrjSPx2RFay2sW2Qxwy53Ku04zmvQLtfiJcskk+h6TK6EBSzISOfUn8aYt38SFuBcf8I1YGbGPM8yLdj0zvzTBtLc9r1S2a80+7tUIVpoXjBPQEqR/WvkfwP4mn+Hl9qNnq2nXA87BCBdpyCQGG7GV64NewS6z8R94Efhqz4GSPtCYOenJesm4fx7eOHvfB+l3TqMK00kLED0+/QCKaeKdf8UeF/EE1zp9vb6clq/lzEMrOSc4AzgjGefp1rzjS1Zfhfq7EYDahHjI6j5a9bOsfEKC2Fs/hSzEZXaBG6MMdxgOR+lZkeo+NUtjaf8ACF2DW5bcYjGuwn/dBxQFtSXwmxT4RXxUkHyrgcfU1xvgooPhn4oMgyofAAGOcLj9SK7uLXPG8FubaPwVZLbsCDEgCqQevG7HNQWmq+MreGWCPwVYJDKfnjVAqnjHIDc/jQM5fwowPwk1vrxKRyPdKpeE9Jn1b4YazBbKGmjuvOVQhy4UKSPc4Bxj2FdpDrXjS2t2tY/BWnrbvndEiBUPrkbsGksPEPjeyiMdr4KsoI2O7ZEPLGfUgN16Ux9Dj/BfxGsfDnhSXS5rSZ72MyeWB91ix7ntjNY2haLqdh4V1XWrrRxc292VjFtKjBiu4HzBj5gAfp613s1/4qvJ2nuPAWnvKTneUUt+JJ5PSuhPijx2F2/8IjBtxjHmcY/76pCPmi7/ALIeKKbSjexXzdbfG5VPfaw5/OvZvGkuoTfC3S21BXWcTqCZclnT5tp9uMdf61ajuvEsV6l3F8O9PS5jGVkCgYJPUc4zx161uan4l8ZT25iuvBMU8L8MjHeD+ANNhe7Z0fwj1611Tw9b2UKMk1lGI5RtwM5OCPXNdJ480M+IfDt5YJjziBJCT2dTkfnyPxrybS/EninS0kSz8DRwJI25lijZQT+Fba+NfGDAhvBsh/Fv8KQHkvwwsbzxD4jsLe+leW10lTKqSchAG4X/AL6I49B6V9k185af4k1fTJ5ri08ALbTSg7mjyC3OeeOnethfH/innd4Ql6HGGb0+n0oGkc58ZyD4r0AEH7i4wf8AppXY/G6zubrwpC9tG7rBcLJME5wm1hk+wJH865vU/E+pX93Fd3PgUTywkeU8oJZecjt61fn+IfiRgUXwhJIGyrBt2On0+tAW0ucuPiFpX/CvzoyrKNQ+y/ZvLaPK+hbPTp+OaxL7QNRg+F0U01o0W3UBdFSPmMRTaHI7ckde2DW6urTJOlz/AMK3hWcS+YXC9DkEEcdc5/Suum8f6y0RjbwhOyEABGBIP146UCObi+K2n2vhvTbODTjd6hFHHE0Mq4RSo25zzk8DGPX8Kyvi1Lqd9pWh6veab9nR1dXVWP7on7oORkEjmrOm6la2OoNfxfDuQPyEGT8hyeQCCO/YemK6W8+IOp3du8N14MuZreVcNGyFs8cZGKBpXPMJl8KXi2cEN9r+p3DlQLdcAAkdBuH4cV9g6bbraWNtbKWKwxJGN3XAAHPvXzdoviCPSJZLuw+H08M5z84zkDBPAI46jp9Pp1Y+JWrbQT4Tvc89Eb+WKCTM+MXjZ7bf4e0u5CTsv+lSKcFRj/V59SCM4+neqPwt8Q+EdFFrYQC6bVL50jknkhA+ZjgIME4XJ/qfbL1fXdL1O8kvbr4d3ktxLgySFnBY4A7L7U6z1jQLG5huY/AN+ksTiSNwHyrA5B/OgZjeDdWh8CeMNY/t6OWDdE6KFQsWJdWGPYjJB6VvfCOP7f4p1rxFKuy2QSybscKztu/Rd1S+J/E2j+IzG994N1R5UyRIilWPHQkDkdK0NO8e2GmaYdLtPBuqR2m0qUAOXyOSTjOT60AeX+M/GUPi/wARRx3dzLFoMMuIwkfIXHLEdST/AC7V9LfD3X/Deo2rad4fjeJLZAzxvHtPPGSe5OOteJQ3vhYhh/wgF+MZPJY/zP6V0nh7xpp2gxyJp/gvU7UPjcFVm3YHGSeaAYvxsYjWtCXHHrn/AGhX0TAMQxj/AGR/KvnbWPF2ka9c28mp+DdWmkh/1TLuBHfopH+RXsnhjxFFr0cpjsLy0ERAxcR7c/SgDqq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J/vx/U/yNS1E/34/qf5GpaACiiigAooooAKKKKACiiigAooooAKKKKACiiigAooooAKKKKACiiigAooooAKKKKACiiigAooooAKKKKACiiigAooooAKKKKACiiigAooooAKKKKACiiigAooooAKKKKACiiigAooooAKKKKACiiigAooooAKKKKACiiigAooooAMUYHpRRQAmB6CjA9BS0UAJgHtRgegpaKAE2j0H5UbR6D8qWigBNo9B+VG1fQflS0UAN2L/dH5U0xoeqKfwqSigCLyYv8Anmn/AHyKDDEesaH/AICKlooAi8mI/wDLNP8AvkUvlRj/AJZr+VSUUAReTHnPlpn/AHRT1VVztUDPXAp1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RSD95H9T/I1LUUn34+f4j/I1LQAUUUUAFFFFABRRRQAUUUUAFFFFABRRRQAUUUUAFFFFABRRRQAUUUUAFFFFABRRRQAUUUUAFFFMaREKhnUFuACcZoAfRRSbhnGRn0oAW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KT78f1/oalqGT/WRfU/yNTUAFFFFABRRRQAUUUUAFFFFABRRRQAUUUUAFFFFABRRRQAUUUUAFFFFABRRRQAUUUUAFFFFABXkXxispTokOr2xcXGnTLICrEYUkAnj3xXrtVry2ivLaW2nXdFKhRx6gigDM8N6tDrmkWmowsCJowWA/hb+Ifgc15P4fu5/EvxIvb6O532GlxeXH5ZwrZDAAjucs5/CuO0zxJdeAode8PXRZpYjmw+XjLE5bOOmCG+oNet/CvRG0jw7FNOmLu9PnyknJIP3c/hg/Umi4rnb6zqdvo2nz6hdbvIgXc+wZOM44H41wnh/4kaRrl5FaW9veq8r+WrNGNufc59BmtX4ljPg/Vh/0yH/oQrklD6X8Jy9hmKX7DuLRjByx+ZvryeaB3t5mpffE/wAPW0siRPcXKxnDywxEoD9T1+vSuzbxDpa6MNbN0osCm8SHv2xj1zxj1rjvhzZ6P/wg9v5SI9vPCxvCy4LPyH3d+MED2AxXzlJdXzeCpbdQ7aampDy3K/7LHGfrg/WgTdj6Ft/ip4dmkVGNzGGYDc0fAz3PPSuv8R+KdK8OwRTX05/fH92kQ3Mw9QPT3qld6RoL+GY4dQtoIdPjhWRsfIEOAc5HOc/mfWvF9Tup5/HWlp4dsbS8jt7CNLJZ87GiCk5yxzkZIB9qBnt3hvxho/iOV4bGZ/ORdxjkTacZ7djXYV4GuneJrrxRo9/qdhpOntFLyYZV3Sr/ABcE5Y449s175QhIjmZlidkXc4UlV9T6V4PbeHPFniwTajqOsXWkt5jCC1VWULjA5XI44Hrnr3r3yvHPHPjO5+3L4Z8NIbnV5jslkQ8QDvz6+p/h+vQGQ+DfFGqRWWv2urEXFxoyMwkY4MmN2Aze+OOPzrD03SfF3iy0fxGNfksZJtxtbSJm2bOmOGwOnoc4BNb974TTw74B1e1jdp7uaPzriU/xEEE/gAD+tdV8NCF8GaUWOAIWJP8AwI0COG0nxrrV54RuXtbOW61m0lEEhRN55Jw+0DnAGCPxqrf6X4x0/RX8RSeJLkXccfnSWbphVBOSMZ25Gem32q38JLq3e78UXW5Y7cXe4M5CgKSxyfSq2r65ffEK7n0HQl8vTEcG4vGH+sQcEDPuQR3OB0oBa26Hotj4oQeEIvEV9HtHlbnSPnLbtoA+px+deeeGvGGua94ysop4JbHT5I5HS3K/fXYcFicZ5AOR/I5r2bTdLtrDTLfTVQPBDGI8OAd2O5Huea8pkI/4W3EAWP8AofOSDj5D09KBntdFFFAHP6z4k0fRJI4tSvo7d5F3IrAkkevAqbRdd0zXInl028juFjYq23IIP0ODj36V5B4907VrTxZDrtnoserQLbbGhZd5XqPu9c88cHvUXwwvNFuNdujDp9zpOpmPD2m/9yw9gRkEYzg+poA9Im8deGoWkSXVY0eOTynVo3BDZx0xyPfpXT6dqNnqdsLqyuI54DxvQ5GfQ+hrwT4c+GNL1fV9f1DUbeO6Md3JFHFKMquSSSR688enNYMs83gu88T6RpV4ZLRLdXAcAsjttHB9QGI/LuKTdgTue+yeMPD0dwbdtXthIG2n5sqD/vdP1rD+Jut3mj+HRd6ZOI5ZJUUSqA3ykE8ZyPxrA8L+AtCbwrE1xbRz3N1b+Y1wT8ylhkbfTGf05rym/vZLn4ZeVI7P9m1LyVJbIxtyAD6c0wPpuLV7ez0O01HVLuOFXgjZ5HIGWKg8AdzzwKNH8S6NrUjR6dqENxIoyUUkHHrg183eMriTUNa8O6eNPmv4bewika2ifBkyuT244A/+tWjqMF7Pf6Zd6N4MudKuLacM0iH5WXPQgAfj+I5oG1Y9b+I3iW58M2dnc2jW7MZwJIZD80iYOQP8e1Wvh9rM+raAL2/1CC5n3s0hjAHkjqFIAHIH/wCs157pGlWni/x1rd1q0KzRWISKK3Ynb6An1+6Tj1auoPg+y8OQeILzT55Et57GQfZN2VQ7Scj8v1oEdVP4w8PW8cUkmrW4WUEpgknA9QOR+NdPHNFLCs6SK0TLuDg8Edc18xeA/B+kaz4M1G/vIC90TII5dxBj2rkY7dfWklvrqH4TwhJmUPdNCSGzmPLZX2HtQB79D4p0Ka8NlHqls1wCRt38E+gPQ/nWvqF/aabAbi9uYoIQQN8jYGT2rx/W/h3osHhJxAmy8t4TN9qZsM7AZIbtg9AO3Fc3rkOqeI/BXhm+jtZL4W0jfaLdCS8qqSoPqeFIPf5u9AHvGna7pWqO6WN/BcNGu5xG+cD1NcVpfji1v/GN1o6Xlt9kjiCwsD/rZcjIBPUjnGOted+FL3wxd+KrN4LO80C/T5UgX7lxn+FuOP0z65xVvwz4U0u1+JmqQR27pBZRR3FrHvOFYhDn1IBY+1AH0RUF1cw2kD3FxKkUMYyzucACp6palZQalZT2V0paCdCjgHGQfcUAYqeK9AcgDV7PJOOZQK3hdW5t/tIni+z43ebvG3HrnpXyzrXhDRtT8QQaF4Wi3NGC97dGYusQDYK89xj9R716F8Q9J0rSvC2k2N5qEkFha3Cb0C7pLgc5A6YPJPp+lAHqttrelXUqwwalaSyuSFRJlJJHoM1JeavptjMIbvULWCUjcFllVTj8TXx3rmraALazm8PaPfadc28of7TId24fUscnPP6V7H410Xw0mm/8JRrq3D3VzDGuyKQr5kpQYwO3C/TA6UAeyWup6feP5drfW07gZ2xTKxx9AaWTU7CLzPMvrZPLba+6VRtPoeeDXiXwj8JXNq4129ja3Vw32W3LHIU/xH2wTjP19K5zwR4ZsPE3iPxBPqQeSOOdwsYcryWODkc8CgD6bgmiuI1lglSWNujowYHt1FU7vVNPs5BHdX1tA+M7ZZlU4+hNeB+Ao7nTr/xbocGoG2trdHMUrc+TgkBvbjr9K4uGTwTaLPHqVxqGu38zAtc2+5dpP93cw3H1znmgD65a6t1g+0meIQAZ80uNuPr0qM39mskUZuoBJKA0amQZcHoQO9fMXhyczfDDxNGskjQRz4iV+qqSh/D6euanf4fwxeBv7bmvZ5dRW1S4hYudsScMEA/3T+BoA+mJry2gkWOa5hjkf7qu4BP0BqwzKilmYKoGSScACvmabwib7wdN4m1PULmfVPI8+J/MJCqOVXkfX86zvEfi++v/AAnoWnXMs6yXuftU8XLyRqSu3HcnjPrj3xQB9Q297a3TFbe5hlYDJEcgbH5VM00SyCNpEEhXdtLDOPXHpXxwdQ0jQLq0uvDjaut8soLJOoAkj7jAxnOOn+R2/jC1l8R/EDS7e0uJoo7m0RvMRipWPDMfpx29TQB9HQ3EE5YQzRybeDsYHH5Us08MADTSpGCcAuwGfzrwWTw63gXxLotzp15KbO9lW1mSQ5JJ4wcDkHg+xFVfiDYWM2uz3HiXxBHDZqmLa0tNzSjjIypBAzzz9OlAH0PHIkq7o3V1PdTkVwnhjxPc6vrutaXPaxxLp8hVHViS43EAn8ADXkvwrvreDxQ2n6NeXk+lyW7O8dyApV/XA69B0x1NW/CP9o3GueOfsU8UV+XIjlYgKvztz3xx/wDXoA+h2nhV9jSoG/ulhmpq+O76y0S0sXnufFc9xre1322jGSLzByo3/lyD/Kvo/wCHV9NqPhPTbq4naeZ0YNI5JJIdhyT1PGM96AO1pGZUBZiAB1JNLXzx8a7q4GoaRY3N3Pa6LNk3DxLnJB56dTg9OnNAH0Krq43IwYeoOa5DRPFdprOtalpNvDKslgSryPjDENtOPxryr4cWyPqU0Wj+JZLrSZLdllilYxzxyHPKqR2wCG9zXMfDLQ3l8b6qq6jcoNPmckqcGfEhGH9Qec/WnYGrH1Wzqn3mC/U4p3Wvl/xBp8U13e3XizxY1pKZmMFnbzeYUQE4G0dPQDA9+TUvgrxpqVv4b19nuJb1rIKbaaU8gH5R1z7HBz3pISZ9M7l3bdw3emeadXzQPCHiOTRJPEza3ONVeIXCxhyo8raDgn+9jt04pNR8Q6ufhZbX/wDaFyt4155bXCSFZCu5jjcOfT8qAbPpfcM7cjPpS18wan4f8Rad4di8WnxDdtqCRJI8TPkLGx6A5IP3gcYx1rvfEN3ruueGtEuNPv4tMF0Fe8ufOEewEdu/JyeCDwPqAZ7CGB6EH6Gl6V8npeR+FNd00aJ4nk1ZricQ3MZO5NpZe+SDnJ5B/Gu88ULrni3xZc+HLG+ex0yyjQ3bocFtwDfU9QMdOD+IB7i7bUZgM4BOB3rE8N6s+taet5JZT2bFipimXB47j1H/ANevPvC+k+J/DF7cWdxdG/0cQM0dwzAGNgCR8pJbrxjkVp/CfUb3VPDf2i/uJJ5vPdQ8hycDHf8AOgD0ysTWdbs9HNqlyzmS6lWGGNF3MzE4rbr57+Lmm6nd+IdB+y35QTSCKBOQIXyMv7/z4oA+hKyNc1aDRLCS/uY5nhixv8lNxA9celeL+MrrxVb6l4f8P2etbLu5hImnVQods8k8Z4A7c1p3nhfxtFYR20XiqAW8SuGaVSp2e7YJPGevSgD0TQfFGma/M8emySTKkQkeTyyEXJ+6Sf4vauor5a+F8niK78QSw2V/EdLtpgbqSKJVjlHIAHyjJOP61f8AEXjHU9Y8SXmk2muQ6Hp9mzRvM5AZ2U4PPXrngEDA/MA+lSQASegrmfDXiaw8RrdGy80G2lMciyLg+xHscfX6V578PfEd/dahdaDqV/DflYTJBdwuHDLnoSO/PfnivNfhtB4qup9Wj0G8gtYDcZnmmQMQ3OMAg5oA+s6K818C67qt1eajo2u7DqNkVO9FADoR1449D0HUV6VQAUV5v8Tta1Pw/o8Goaa+NtyizAoDlCD3IOOQB+NS+M/FDab4VTVtMdHmujGtsWXOS3P3fXAPFAHodFeKeIfFev6bDpGiQrEddvbcPLPKAqxZzk4+7kYOeo46VUsfFPiPQdVs7bxJcWN1aXREfnQMuYycjJC89cdselAHu1FAORkdKa2dp29ccUAOoJwM15l8PfEt5q39qWerkJe2Ux3ZUKAnT0HQg8+9Y1t4/upbfxHqQgik07T2CWrrn94xbaMnPQ5B/GgV+h3Nt4x0C5uY7SHUVa4klMKxeW4beDjBBHH1PFdbXyboSa6dZPjiHTLS9EshL2ts+90DDBIUEkNjPXJyeleyeMfGcuj2+n29jaGXVdQVTFbyAgoD3b3zx17GgNbnp1FeGWXijxVoWo2aeKYbf7DeSeSJYyv7tvX5f6+9bfi3xZrMOuJ4f8O6clzeiMSyySfdRSfqOORyfWgZ6s7BFLMcKBkmszSNXsNat2udOuVuIVcxllBGGABxz7EV5voviLXhe3GieJLFYbiS2kkgmjwVcAc8g4968w+G2t+JhoctnoGlJOsMxeWZ2GOR90Akc/nQB9WUVxPgTxP/AMJPpzzSxLDdQuY5olzgHsef88Gu2oAKK4Hx94rk8L2tsbezF1c3UnlRKz7VDep/yPrXPaN4l8WQX1tba3oaGC6dFSe3YFUzjO4gkYH4ZxxmgD1+ivJfFfjLU4NYOi+HNPW9u4U33LEZCZxgdevrn1qfwl4r1a51d9F8Q6ctleNHvtyvIlxnIyCQeATx6GgD1OivEbjx9reo6je2/hvRUvbazYo8zBjuOT0wR6dOtaXhLx5ca5DrBnso7ebToDIYsnJYA5B9sihuwHrlFfPdl8S/EOqWM13p/h+ORLfPnvlmVRjPHIPSrkHxI1rV7Xz9D8OtMsIP2h5GyoOAeMEetAm7as94oryzT/iLY3HhObX5oWjkgbyXgBzmXAwB7HOc/X0rAXx94lt1W9v/AAu8WnMNxZAxdV9T6fiBQM9yorzHxd47j0Sy0m+s7cXsOoE7QDhscdPfnGPWsSx8f6vb39nDr2gvZW964SKQAggk45B+oz0PsaAPZmkRXVC6h2+6pPJ+gp9fOPjHXdRtPiPZvb6VJdSWcRSCJSSZFdTl8Dpjc34DnFd/4o8by6ZcxaXpmmyahq7IJJbdDkQjAOGI78/y9RSbtqwPT6K878HeMH1qV7LUbGTT9RQn906kBwO6k/Q1zev/ABKlttSuLHRtIl1AWrFZ5RkgEdcbQeOvJ9KdxXPY55oreNpZpUijXq7sFA/E06ORJUV43V0YZDKcgivDfFviux8TfD3Vri0EiSRGBZY3XG1jIh4PcdfyrJ8L/EQaToVhBJo99JbwIEkuSMLknjaeh9OooGfRdFVrK6ivbaG6gbdFMgdD7EZqzQAUVwHi7xtaeF720tbm2ml+0IWDR4OMHGMd+ap6B49tdQu4rG/srjT7mcgQiZflfPQA0Ael0V5x4q8dW2iXo062s576/wAAtFEv3c8/ngj8xV3wh4xtfEbzW5gktL2H79vL1x6j/DrQB3VRTSxwIXlkSNB1Z2AFeNXPxTh+1ypZaLe3VrASJZkXpjrx/iRVD4oa5aa54FS9sJGaCS6RSCNpBGcgj8qAPeAQwBBBB5BFLXms3i600HTNKtHhluL+a0iKW0WCfugcnt3/ACrd0rxLHe6zc6NNaTWt5BGJCJCpDA46EHnqP19KAOtoritR8UwW93qdlDC88tjafaHMbAnP93Hr0NeV/B7xRd3DX1tfi6uAWM0l3IzMsYC9Dnp0ouJO59E0V4fN8W7RneSz0e9ns4yPMnxjH9B+Jrs7vxzpUOhw63F5s1o8whYKuHQnOcg+mKBne0Via3rdloulS6rdOxtkUEeWMl8kAADvnNcxrvjzTdG02wvJoZ3lvkDw2yAbyDjk89OfxoA9CorzHw98Q7HVr+OwuLK6sZ5seR56cSHnv+FTeIPiHpOiajc6ZLBeS3kCqdkUYIckBsA59Dk5/WgD0ikJCjJIA964fw54007XbO8uI0lhezUvNDIBvAGeQM89KxNUtIvHllpmpwahLbaTGXkuIGGHbae+DwRtP55FAHqlFcRoPjLRtU0m51KF5ILOzOyQypgqABjgZz1HvXI2fxb0K4vTbvBdRQl9ouCoK4zwxGcgd+mfagD2TIBxkZpa8K8da9a6N448P39zcOLAWsjs0TEhshgpwOvJFdt4Y8c6d4gvpbCOKa3uVyUSVcb1Hf2+lAHf0UUhIAJJwB1JoAWkJA6nFeTXfxW8N29+bVWuZo1OGuYowY8+2TkjryB9M1W+KupR3vglb/TpvMgkmQiVGK8ZI9j14waAPY6K4TRvEllAdD0a5MqX13YxyoGX5T8nQn1+U1s3viLT7HWLTR7h3S6ul3RfL8p5IxnseKLiTudFnnFFfMXxE8Y2j6qJNF1i+tLyHdbT4UiNlBPIHqDn+leufDvWdN1DRI4bO+luXtFxPJOrK245YnJ7cnv2oGeg0V5vL8SvC8V2bY37NggeasbFOff2qD4n6vJB4LnvtOuWUSmMLLE2CVZh0PUcUAen0V5P4d+IHh1LLT7OXVt9x5CeZI6NhWx0ZiOvGK9VikSWNJI2DI4DKw6EHoaAH0UUUAFFFFABRRRQAUUUUAFFFFABRRRQAUUUUAFFFFABRRRQAUUUUAFFFFABRRRQAUUUUAQyf6yL6n+VTVDJ/rIvqf5VNQAUUUUAFFFFABRRRQAUUUUAFFFFABRRRQAUUUUAFFFFABRRRQAUUUUAFFFFABRRRQAUUUUAFFFFAHmfjD4e6b4n1K31CaWSGRMCYJ/y2UdAfT0yK9JjRY0VFGFUAAe1PooAxfEWlLrek3WmvKYluF2lwMkcg/0p2l6XHZaRDpchE8UcPktuGN64xyK2KxdZ1zTtESJ9QuPJEzbI8Izlj9FBNAHmKfC8Wwe2s/EGowafIQXtww555weg/L65rtIvBulr4ZXw24kezA5fIDlt27dnHXP6cV1VldwX1tFdW0gkhlG5GAIyPxq1QB4w/wAMpJ1S1uvEeoz6cpB8h2znA4GT0Fb3irwHa6wllJp9y+mXdlGIoJoc8J6dQeMnnOea9JoxQB5RoXgCW31SDVNa1q51S4tjugViVVD64yf0x716vVKe/tLa4htpriOOackRIzYL/SrtAENzG0sEsaOUdkKq4/hJHWvALL4W63p91NdWXiXyJZRh2VGyRnOCc19C0UAef+HfDeqWsF/ba3rDalBdxeXsII2jBBwSe4NcEPh/4m00SaZo3iMw6PMxJDj94gx04H8iAfSvfaKLCseQal8PH/4RiLQtJ1AWuZfMupGQ/wCkcd8H6cdOKxNG+H3ijSLQWlr4lSGFWLKsasOvWvd3dExuYLk4GTjNPoGY+g219Z6fFBqF0Lq5TO6YD7wzxn8OK5x/C8n/AAmSeIluV8vyTG0JXnO3bkH06V3dFABRRTDIiuqF1Dt0Unk/hQB5h4l8Ma3/AG2+v+HdRjhu5IhFLDOMo4HHp7A80eFfC+rxa3J4g1+7t5b1ovKSOBAAo6ZJwOcfz69q9So60CPl3wPY+JWudeuvD99BH/p7xyQTKCDyTuyQee3416Rovw6ghsdUGr3P2zUdSUrLcheUB5+XPTnn8BXd6DoNloS3QsxJ/pMxnkLtn5j6egrfoYmuZWfVanhVp4a8caNaJomn6nazac4K+c6hWhBzkDOT3zxn8K0dT+Hs8ng2Dw/Z3cPnpP5zyygqrHnPQE+n5V7J0ozQUeQ+KPCGrvNper6FeRw6pYW6wlWHyygDHU8evBHPtioLbSPG2tXto+t3cFjaW0okMdq+GkIPfGf1P4V7LnFFAjxzXPDXiDTfEVxr3hg2rG7TZPBKcc8Etzx1A75/M0mkeDtZlbV9U1m6hfUr+0kgSJOVj3DA59hgY/nXsZIAyTgUvWgGr7nm3gnwxe6J4UudIupIvtExlwUJKjcuBnislPAUtz4Gh0C5nEV3HK0wdGJTfubGfUYP516/SYosFj5/vNI+IupWx0Cd7RNPx5TXmV/eIOOcEtz9AfU9a6zWfB9/DpmhpoV0sd3pLZVZDhJd2CxbHuM/ia9VooGeG2fhzxJ4g8R6fq3iKzs7JdPYMDAwLTlTlScE9wOuO/Fa7aR4g07x7daxY2cVzYX6RxSs8qp5YAUE+pPynoD1r1ukJA6nFAC1yPjiDV7vQri10RY2upx5bb224QghsE9DXXUUAfPng7RfGvhW0mittH02d5pC7ySz/OeB1Oen/wBetn4gaB4h13TNJvo7aB7+ykMk1iHzG/PGM4zwORnuete1UUAfNuv6R458XWPlT6RZWEMbgmJWCtIQOucngZPcVc8U+FvFurapZu8EN5p9pHF5dvJMqozhBuyO/wA278OK+hqKAOH8P3fimS7SLVNIsbSzCn54ZtxGBwAM1zfw20DUtH1LX5762MUVzcloSWBLDcxzgduRXrlFAHz/AAeEPEEt94zR4o4o9SB+zTO4w4MhIHGcfLkHI7isvw3a+LdDthotj4Vs1uY5OdRdQFcA/eJPXj8fbNfSlFAHzvb+FvEFj4M8SafPab7y6uEmj8hwfNBZS2ADkcA9etel6pp91P4CfT0hc3R01Y/Kx824IBjHrXe0UAecPpl4Ph4dOEDm7Gn7PKx827b0x6+1eZp4S1u18NeHtStrRzqemu7PaSH5ypkJA/LHHXB9RX0nRQB4lFq/i7Xbu2gtNBXSNhVprqdQcLnDBcj0P1rTvNH1B/idZaosEosY7QhpgPlJ2uNpP1INetUUAefeN9Ou7++8OtbQyOsGopLKydEQdST6fzryqTTLrw/4x1fUdR8N3Gs21xIXgcJ5m3JyMDkHGceoxX0tRQB4T4WtNbPjOPVLzw+dPtJ4GiRIgu2JcZG7HfI7gdelccfC/iWVPFwtra4g864DhCCv2hN7kqp78EHvnp3r6npKBNJnyfp6A6Cuk6T4HuTqstuUuLu6hxgkYZlZhxyeOmK9z+GME9r4TsbW5glgmhMiOksew58xj0/Hr3rvqKBhXknxHv8AWNNuLWcaYmp6Cylbq3EQYg88ngkDHfpxg9efW6OtAHzd4R06DUvF1hqmg6NfaXp8KM1w0+Qr/KQAoz34/X0qPw+uoeHfGuuwTWNyj6o0y2cwT5dxclGJ6Y9+3HFfSgAAwBgUEAkEgZHSgD5A8LTaZogubHVPCs2o6+ZGCCVN6t2GQSQOc8gH61teGfD2q3ln4r0u8tH06W4EcyErtjDbi2wN0wcgda+pNi7t+0bsYzjmvJPGXifw7qumaxoU99NDcRnynRYmDs4cYC/3uQPwPpQBwM3izxHZeGrjw3daDdm/jtzB9qU5RYtuNxIGMhTjOffOaz3s7i8+EdpHbW80z/bSxWOMscbmGeO3vXT2/hLxzc6d/ZEuuQrpbrgPID5hjIxsIIyOP4SeOma9q8PaPbaFpdvptqD5cK43HGWPUk+5NLUWtzi/GFhcz/DmaySKY3C2cIMcakvlShIwPoc+2a8i8UWk0OneDpNWsbqXRre2H2mJQVKseuccjgL1x3x3r6rprorqUdQykYIIyDTGfJ2tSaZqF1pFz4f8OTWljbXkRmu/IxvJIIHGSRgZz7j2z32r3t74M8ZahrNxp81zpWoKgaeM5MWFA5+hHT0xzXuSoiKFVQFHQAcCh0WRCjqGVhghhkGgDynSPE9/4r1N20y2mj0KO3dZZpUA8yTBwB1PGR09Pzt/CKMxeE4EbORLJkEYx8xr0uONIkCRoqIOiqMAU4AAYAAHtQJoWvF/itcnTdR8OapKjm0trvMzKOFBxz+QNe0VDPBFcxtFPEksbdUdQwPfoaCk7HhurX0Gt+PPCd/p7NNbyQO4YKeAC4OR2wQRVb4zeKGgMXh6Jnhjn2tdXAB+VCfugD73qfpj1x73FBDEqJHEiKn3AqgBfp6US28MxBkhjcjgFlBoEeUeCPEvhKxhs9C0qeUuxCBngIMjnuxx1NeUpB4f0PxXrcPi7TJJUmuHktrgh9u0sT90HnII55xjFfVKWdtGwZLeFWHQqgBpl5YWd8FF3aQXAX7oljD4+mRQB5L8P28M3WuXT+HtFkhhtrcL9uMj4Yk/c2k9fc88VwHwu8W6b4d/tSDVJGhjllLxuI2bcRwV4B5r6ft7eG2jEUEMcUY6JGoUD8BVCTRtLlQpJptm6M/mFWgUgt/e6dfegDzLwDJ/bnijXPEsVvNHZ3CRwwNJgbtoUNx/wAfnXsdRxRRwxrFEixxqMKqjAA9hUlAGN4i04ato1/p/y7riB0Ut0DEfKfwODXzN4Ja58Q6npXhrUEVbbR3lkcDrIQ3RvoeOOxNfWVZ1ppljZ3E9zb2kUU85JlkVcM5JzyfqaAPB/ivDp8fivSrrW7WaXSpLYws8TFSrBic8cnAYce/tisu/0/wBHd2ltYRXWpzXUir5dvO2IweM5Pf2J/KvpG/sbTUYDBe20VxCTnZKgYZ9ee9UNM0HSdKkaSw062t5GGC0cYBx9aANeJBHGiKMKqgAewqSiigD5w+Jd1e+FfEF5f2gMkWuWZgcOOFcAL8vuAB1/vGut0yzh8J/Dtft2mm9jdBNeQLjOHIyTxyVG36Y68V6dqekafqyIl/Zw3Kocr5iA4PtWkUUoUKgoRgrjjHpQK2tz5H1PS/DllpTa94Z8Tz2U3O20d/3jMD93AIYde+R+BqLxrbXd63hbVvEctylnNaiOaeIASK25mzj12lT05A9RX0fbeCvDdtcLcQ6PbLKrblOCcHOcgE4FdJfWVtqFs9rdwJNA4wyOMjH9KBnzNL4a+H8D2cEWp3+oS3JCxJbOJGX6gDjk5x15PFdPZzWvhX4l3S3bmK2vrdY4ZZMhVOFwMnOfu4zn616xpPhXQ9HuftVhp0ME+0qHGSQD1xk8Ve1jRdN1qJYtSsorlEOV3jlT7HqKAOI1nxfaT6zHomnIl7JJBKbiaM5WFdhIIYcHtn6jnNVPg7EkXg5GRQGklkZiO5zjP5AflXdaX4c0fSUmSxsIoBOu2TbnLD0yecVf0zTbPSrUWljAsNuCSEUkgE9etAHjvwTLGPXtzFm+25JJzk817nWTpej6fpPnfYLVIPObfJtz8x/GtagDyb4rLoMtrpsGuxziKW42JcQttMGQctnBz24x/KvLbm11DwPd2iaL4nF5b3VwoitUYOSmR97tzwOMda+nNS0+01S1e0vrdJ7d8bkcZFc7o/grw7o1x9psdLiSYYw7s0hU+o3E4PuKAPD9V0bTrv4haxa6jrVxp8s+xreSM7d5YL8hOPp9cdc1u6N4a0G18VW1nFr9/eX0Ss2ANyq2CT846dzj8zXsmueHNI15UGp2Mc5T7rZKsPxUg9qg0Pwto2gGV9KsUglkGCxdnP5sScfSgDyL4W+ItP0G11bSNZuYrO6tbpnYynBk6An3OR2zxiqPg7UU1a/8dX0IVYZIHKheQww+Gyfpn8aztb1BH1WaPxf4Ne6u43K209orp5wzxkg4foOee4xXY/CXRbny9Y1C908WdrqB8uO1KlcINwPHXHOO3SgbVmN+EL+T4FvpUfymEkz+Yq5IIQc474x+lTfBfzD4QvHZyxa4kI4yR8o/PnJ/GvVNL0LTdK09tNsrURWbbt0e5mzu65JJP60mjaHp+i2LWFjCY7ZmZihdm5PXknNAj4t+x3T+HJ7oE/Z4tRKuCRncUGCQPp+tesX3hTToNPW8n8fXEdnJHlQ7biwxyAofJPsBXtml+FNF0zTZtMt7JTazMWkWQlyxIxnJ6celc5a/DHwtbzJN9haQochZJWZT9RnmgLnnuq6fZW6eBLW0uzeWv2tyksoKlxvUn5eOM8c9OOua674rY8/w7yM/wBoJxj3HevQ7/QdOv72wvZ4MzWJJg2sVC9Ow69BUur6NZav9m+2Rl/s0omjwxGGH0oA4DUmVfibpeSB/oL84xkncPx/yK8qutBvNR+IusWsOs/2dd7vMjkBJLqQpC5BHYjj2r6A8SeE9J8SS28uowu0kAIRkkKkZwe30ql4g8DaJryWwvIXD28YiSSN9rbRjAJ79O/qaGJnmmmeEptO8RW4uPFwudR8qVYYnVnb7jerHAGc4PpWt8EZrVdGvbQMovIrgtOncDAAOfTg9K7zw34O0jw7PNcWcTtPKeZJm3svXoe3Ws7Wvh/ouq3zXxE9rM6gP9mfYG9yMdaV9BedvkcD4x1TQdQ8LeLItGtfLlgmgS5kVAFlbzhhgQeRkNz71sX8XlfCQKFK5sUbB92Bz+tdivgfQ00OTRY7dktpGVpHVsSOwOQS3et7UNGtb/R30eUyC2aIRZVsMAMYOcdeBTKKvg5SnhvSgxUn7LGflH+yK6Sqmn2kdhZwWkRdo4I1jUuckgDHNW6APH/FUlonxD8N/bCFTyn2FjgeZztz+OMe+KzfjK0Rl0JIV3aibnMew/OF4z+uPyqbx1ocHiDxvotjcu6RG1kYmNtrDGSMfiBXX6F4G0zSL8aiZLm9u1GI5bpw5T6cdfegDlPh3Lbt4p8ULMw+3G4BTfwxj+bpnt0/DFVdRK3HxbsFtHCSQWv+k/7R2scf98lK7PxJ4HsNc1FNTF3e2N6q7DNaS7GYdOa0/DPhTTfDnnPaiWa4mbdJcXDB5G9s4FDFbQ8V0rw74gsHa+8G6zBqGmTOd0UhABPcMp4/kefzyfEmunXPAEqyWcNrNbagqSLCoVCSCcgDv616xL8NtPW4uJLHUtQsIpzuaC3lAQH2GOntWvceBtKl0CHQlaeO1jlEpYMC7sOuTjv7YpWGeWeD/M8H6/ANfaGdNRgDW2oAlghxyuT+A6dx2Jrf+I9yPDPifRfEuWMTZt50ABJXnJGfY/pXpWv+GrHW9Kj02fekcW3ynQjchAwOSD2615X8UXtpNOsPCiNNe6q8kZilm5YZOMlvfp9OtMDT+FaPd6dretzRHdf3MjRyyLhnQZ7emSRgHsfSvPvAZuf+Fc+KHt2fzt5JZTzjau45+ma+kdB02PStIs9OUDbBCsbe5xyfxOT+NcppngSw0vVZb2yurmG3lYl7JW/csCMEEdxz0NCVhJWIPhc+nP4LsjBs8tVb7RvA/wBZnLbv89MV534X0u313SPGNnYqxtpJg1ooHG5dzLt6dcKPpiu1uPhjprzXRttRv7O2uWy1rbyAR+4xjke1eiaLpNnolhFYWMQjgjH4se5J7k0DPmHT9Yl8aJ4a8Lsjg28hN27nO5Uzgf8AfII+uK9I8Y6vPbeIrDRPD2hWNxqqQ7lnuEUeUmOAhJB4APf2wa7XQvBunaLreoaxbNIZbwklGA2x5OTt4z1qv4p8F22vX9vqSXlzY30C7RNbtgleeP1P4cUnfoB4zqqeJYvF3huTxJPbuz3GYIYMHyxlc5AHrjkk9DzxXoejWkM3xR124kjVpILeIxE/wkxoCR+GR+NXbb4dW0V5DqE2q31zfRTLIk8zbiFH8ODxiuxstBitNe1DWVmdpLyNEaMgYXaAMj8hTA85skX/AIWpqkPlgRS2S+YmBtkyq9R3/GvLbrV5fCkHivwvGXjmnuFWzAJwEY8/TKEd+9fSLaDZ22vT+JGmkWU2/lyJ1XA/i6Z6CvHNRg0jxr8Q9OlsM3FtBEJLuVUbaxXJUH/x0UAQ+MdKPh7wDoOkzsebtWuMcZzvYqfXGR/3yK9i1qx8PL4bkF5bwjSY4Q4KL0XAwVI5z0571s65o1jrtg9hfxeZA3TBwVOOCD6jNeYJ8MN8MFjda/ez6XC+5bQ8DHPGfxoAxtRtdLvfH3hOGCKKfTWsGaJHywKhZGXIbnqB19K6PxZFGnjvwsyIqs3mgkDqAOP511T+FLX/AISDTdYikMS6fbmCK3VflwQw5P0Y1Y1fw8uo63peqm4KNYbsJtyH3UAdXUF0iS28scrbY2QhmzjAI5NT1HLGk0bxSLuR1KsPUHrQB8v6bo3iLwzHdQaRa2XiDQ7sljtKurgDjODkHp0z0qz4j1e01P4YmS0tI7GNbwRGBG3jOd3Xr3B5rtYfh1qGnmeDSvEtzaafK7EW4QnAIwRnPX3+netXU/h5ZTeFl8P2M5tlEyztMy7y7gYJIyOo9MUAcEVd/HnhBFBYiwQkkjkBXJP6VteMlV/id4ZVhkeVu/EFyP5V0niLwIdQbSrjTdRawvdPjWJJgm7cqjAzyOf6Eis3T/h5ex69b61f6/LdXEWST5QBJwQMZJAGD0xQJnM/ES4t9S1ZfCehaTaG+uWBurlYUyg+8efXHJJ+nU102r+H4fB3w81W106MzTNCfPlxhpAzYYnHYKTx6D3NZ+nfDnWdLvJ7yz8SbJ5/vyNBuY/iTXe6ZoGoG1vrTXdVbUoLlBGFCeXtHOeRz3H5UDPGPClj4hu/C9vDbeGNHurOZSyyTOFZzkjc2CDnj68Umt6Te6L8Lbiz1CNY5mvFYRo+8ICw4yCQOQe9dpa+ANc0uOe00jxTLa6e7sY4THlkB/2s8H6Y9a2tS8A28nhBvDdhcmENIshmlG8swIJJHHp2oAzrfwzoq/D2FWtIC6aeJvPCKH8zZuJ3Y67ia2PhPeXF54StDOhHlM0UbYxuQHg/h0/CuVtPh1rcNgukP4mZtKO0PCIucZBIBJ456f1r2TTLC20uzhsrSMRwQrtRR+efqTk01YC9RRRSAKKKKACiiigAooooAKKKKACiiigAooooAKKKKACiiigAooooAKKKKACiiigAooooAhk/1kf1P8qmqGT/AFsf1P8AKpqACiiigAooooAKKKKACiiigAooooAKKKKACiiigAooooAKKKKACiiigAooooAKKKKACiiigArlvFd9rVhaxS6LpiX8pfEiM4XauOo5Gea6muI8d+LLfwnpv2h0866lOyCHOMt6n0AoA84v/iJ4l0y+tbK/8PQRTXJGxPMOSM4zwTXW+OvG9x4Y1GzsYNPF29zEzKAxB35wBj0zXJ/D+y057pvFHiDW7O51ediUVrlNsAxjGM8HHboARVvxvf2Vj8QvDM98wFsImO/qAx3BTx/tFaAN3Q/Gt8+tx6Rr+l/2bNOmbc5LB2z0z09fxqpcXSeLfFV7oUyS2jaTiWC7t5cPk7QRgjHOf0rL8dXdlrfijw1Z6bKt1dQXQkmMI3iOPcpyWHHQE49vpUHh+/tbL4n+IPtVxHAJItqNIwUE/IcZPfAP5UNibsd7o+qw6fe6voyW4jstGgjcOpyzhk3sT79a8+i+I3ia+t5tT0/wysmlIWKyFyW2jqTg/ngVraZqGnz+JfGl20hmsVtoxI0JJyqx7Xxjr0PNcDpmkC0sH1Pwr4z+xW0m7NrfMEK4b0yQTxwcfjyaBnrl/wCP9PtPCkGv7GLXGUigPUyjOVJGcDIPP09a5iP4k6paG3n1jw3PZ2MrANP8xCgjg8j9P515vrviG61rw5ol9f26JHaaiY5GiG1ZBgNkKO+Nw4/rXs3xL1vSx4PvUW/t3e4RUiVHDFjkHGB9DQhHF/FLVY4Nf8K6pArXUIDSosZ++MqeK6i2+Ik9vqFtba5olxp0N022GVwfXHIIHTIzjpmuE1ydNNvvh+10fKVIlLlv4QSvX866L406jY3WlWFrazxT3sl0GhELgsOOvHTqPzFAzufFvi86Ndwadp9i2o6lKC/2eMkbFHcnB9+P8ag8N+NG1LVW0nUtNm029ZN8CS5PmjBJ7ex/I/SvK0iv4/Hc8S6xFpmoraRRiadfNEp8tc4LcA/1Heugk0y7j8baM2s+Jobm+jJ8mNLQAlcElTtwFzk9aBGvd/Ep4tYvNIttEubu5t3KqImzuA6k+la2g+PYtY03VLpbF47rTwWe0L5dgBycYz1yOlZnw+iQeKfFcuD5huAuccAZJ/z+FM0GGL/hZnieHy1Eb2se5QMA5WMn88mi4y1cLpPjbTLHxHeTyxWNiHklth/eXqCevbt1yK7bwnrR8QaTHqP2SS2SRiERznIHGR7V8t3eoXfh8694P8gNJd3SJCMnCgnII+oK/nX1loWnJpOlWdgnIgiVCfU45P4nJoAyPGfiaDwrp0d9PC8yvMsQRDg5IJ/kDXCj4q2KTQPcaVfQWExIW6dODgdQO/NV/ju2PD9j/wBfg/8AQGp3xRjjXwFZDamEaDZnOQduOPfGevvQBYufinZxu0kWl3kliHCrdYwp9eo+vFX/ABJe6O3i7w6ZY7qS6kAa3mhkATa2cbh3GfTHB79KqfEe2gX4dERwBEjSB0VAMISyj+p/OuP1TB8VeCPX7LB/OgDvtZ+Ilrpms3OkLpd9c3EABYQpknIB6fQg1m23xX0yeORTp96LxZNi2qpl29fp3468UzwpCjfEjxJMQC6RqFPpnbn+VUtBt4ovixrP7r/ljuXOPlZlQluPXJ/OgDufB/jWx8TtdQxwzWtzbcyQzjBA6Z/PiuauPirpS3F0lpYX15Bb8tcQRgpj15IwPc1z+uiSHxf4pNnhJm0YsNi4bOEyQfXH49K7D4S22nx+EYDbEOZmY3JZRy/Qg+wGPwoG2Tav4w0m/wDBmp6vayySW6RmF1A2yI7YUDHY5YH0ryv4Zawf7bS41G81G5txalIZpUYRxkdc8kccjPr+Fc48UMUfji30592nqybFUkKD5nbBxgYIHqB6V7Ja3Ol6H8MrZ9QtzNZm1CvChIMjOemR0yTnNK2pL7rc8+8X+PLfXb6yNoupRaVZy+ZNcQKQXPp1GB9fyr3zTvEWk3mjjVYbyMWSR7nd25j9mHY9sd+2a8b8NXnimfQi2j6BpOn6O0blVuHb5werEs2Tx3PB+mK8qt5J28EzQeYEgOposrAZwuwkdO2efypjbPTvGvxH0zW/Dl7ZWkd7BNNtWNpF2hwHXdggngjPWvTrjxLp3hXw/o82otP5U0Ucauo3nOwHJrlviXptjbeA4Et443S18oQSBRnBwCQfccn1rF+J0K3Gh+E4nUsjzRBgO4KAYoA7PTPiZoOoahDZKt3EJ22RTyxhY3PpnOevHStmTXo9auNX0DTJZLbVLaMr5ssZCrnA3KQc8Z49+eRXF/GKxij8PWD2tvGksNyiQ442Ag8Dt1x1p3jK6Xwz4t0jxFJEi210n2S6bdyM/wAX4DB49KAOn8Iz2mkXJ8LNe3F9qUMRuLiZwSoJxxknI4K47e+Tiseb4q+HopnhC3bujsj7IgcbepznkcHpVH4WQPfahr/iSQPsvLlkgJYHKBie3pwM+1VfhFZWzDxDePCryteyRMzjcSnXafXk0CZ0N78UPDVtFbSJPLP567isSZaL2cE8Htxmo/E2taL4h8GvqIvbmGzMqgSRJ+8Vw2MFcj19fesH4PadbvpOtyNBFJLLeSRMzr95QqkKfbJNeb2cZt/h9r0LY3LqwT5F4yNv5DigZ9ZWRU2sBVmZfLXDN1Ix1PvXO+KfFek+F4opNSnYNKcJFGNzt6nHp71vaZ/x4Wv/AFxT+QrxWKCLWvizdpfxBorKyxDHOgYPwvQHt87GgD0Dwz420XxJO9vYzOs6jIjmXaWHqPWm67460LQr2ayvriRbiKNZCqxk7s9AD69DXD/Ea1sbDxJ4UvLZI4b175EfyvlZ49y5zjtyR+OKli0+1vfixePdRpJ5Firxq4BG/CjPPsTQB6H4b8VaT4kEn9nTlnjALxupVgPWsrWfiB4d0e+ksbq8Yzxf6wRxlwp9CR3ri9UNnonxMsjaJsF7ZuLtIvlCgBju4HogP4ZrmfD+paf51zF4R8Hz6isj7Zbq8bKk+mWyAD15IPPSgD1O98d6Q/hm/wBa0+6EnkKUVSh3CUjCBl6gE456Vyfw98dnxBoeoQaneOmpW0EsskscWNsQA+cY4JBPT2rjfCluDH49tptPisz9jYtaq29YmCvwDnBwefbtiug+H1nbwfDHVp0jXz5YLrzJNmCcIQBnuOP50riVyt8PvE95c+ILfT7/AMR/brbyybYIhzIxz/rDjOQM8EnGBXpGqfEfwxpl29pNfl5Yzh/KjZwpzgjI4zxXAaVY2mj/AArbU7O1gS/a3ZzcGMM+4ttJBPI49K5zwBZao2gebF4MtNSjunZnubmdA0uD1w/QDtjuCaYz6LuNd0y30l9Ya7jNgiBzKpyMHGB9TkDHXJrk/wDhZXhXzIk/tI/vFDbvJfC57Hjg147PpGu6P4K8SQ6nYi0sZZI5IIRMjlGMqdxngccfWu007wro4+Gskv2KP7RJYtctPj5zIFLD5uuAR06Uk01dbAdp8RtbuNJ8MyXunXMUMkrIiTsM4DdwMHJxVy31iDw9oGnT69qQkaYqhugpZXZgWHQdMDrXzzqs8k/wp0bzGzs1BkXjoAJMCu6+KsP2rwd4ch5/eXEC4XrzEw4pgem6b438O6lqB0621OJrrcVVSCFk/wB1vunPbBzU9p4x8P3epf2ZBqcT3e4oECsAWHYNjafwNeP/ABO8MaVaweHLSwto7Uy3C25lRfn2nHU9zkk80vxb0LTfD/h/S5tNtI4LiG6VFnUDzG+Vjlj3OVB5/CkhI9fa6mPi1LX+1YhALIv9gEfzFt33y2Ppxn8Oprpbu5hs7eW5uJFjhiUu7t0AFeRWRDfEyGXOZJdIV5Dn+LPpjjjHSvWdRt/tdlc22AfNiZORkcjFNBrbzFsb221C1ju7SdJreQZSRDkH/PSvKPiZ4yk03RvN0HUI/tMd6tvM6qr7PlYkfMCOq1wPhzxN/wAIz4X1/QdQSSLUrRnWNA2Cd+Fyp9id2fQgjNY3ivR/7I+GejLJC0VzcXvnTBlw2Sj4z/wHFAz6Pv8AxBa6NoUOoaldIjtApXcOZH25wAPWuS+FviPUPENncz6nfW0kvmkRwooV1XryB25wP51xvjFvDdve+HrnXXubl0sIgljFGSGGeGJyB1yMd8VzIurH/hK9BvdI0W90RZLpYnLDakq7gMBR6gkHnFAH0lrPiDStE8salfRW5kzsDZJOPYVwuieLZr3xfq1pJeWz6Pb2f2mKSMggLhDkt16E5zXK+G9Jt/GXi3XtR1qGO4jsp/s8EJbgBSwGR3GB+eay/AugWln438UaJAXFobJ4RuOSFYr39s0AfQ+nahaanapd2Vwk9u+cOh4460tlfWt+jvaXEc6RuY2aNsgMOo/UV8zaN4og8MeE9d8O3ok+328s1tEEH3i4IznHABBPX6V7X8N9E/sLwzZwMu2eYfaJh/tMBx+AwPwoAl8deLLfwnphuXTzbmQ7IIc43N6k9gK8abwn408SX9t4olOm2V3tSSKM7gcAZXK4PPOOTmus+LXlNqvhdJwDEb1Q4PTbuXNe3DGBjp2oA8u8C+Lr7VptS0rV7dItT08fOYeVcDgnHTOfwOe1eX+HfFfxB8S3N3Fpktmwt5Nrlo0UKCT659Pc19Bre6VLeX9rbyQfboo83Coo3gY4z69R3r5i+GSeJxdavL4eWzYCTbN9oOOcnGPyNAHo0XiTxl4f1Syh8SQW0tleTrCsse35STjI289weR0r3avmfQjqvjfxStp4ivBbNpLCVbSNCgkYNycH8OfQ8V9MUAUH1GxSR4nvLdZE4ZDKoK/UZ4qxDcQz5EM0cmOuxgcflXhfxN0fwtpplvbiznuNXv2PkQxzPl36Zx6Djj8BXRfCXwnceHNLe4vSyXd3hnhP/LMDoD7+vpQB6zXNa9r9rptlfPFcW0t5bwtILcyjdkDPIBzjpWR8S9WuNG8LX1zakrOwESurYKbjgsCO4B4ryTWvhrZW3g99Va5uV1ZIPtM8rvu3MVyyEZ6ckZ6/WgD2Hwdrd3rHha31W5ERuphJtVRtBIdlUde+K5P4dah4inv7465JdeUU3MJ4PLSKTdgKp75Xn8q841Bw3w38Jo24I97tbbJzjdJ37f0/CvXvikzQ+BNQMLuhVYQrBuQPNTvQB6SGUttDDOM4z2oLKCAWAJ6DPWvnnU7uTQPFHhLVHLR2d1Yx28zHO3O3HP03Kfw+tbVxcNr/AMS4khmkFjo0JacjKrvGeCfqR9Qp+tFxXPY7q9tbMKbm5hgDfd82QLn6ZqyjrIodGDKwyCDkEV826FoCfErU9T1bVdQuHsLe5eG1gjfG1eo65wMEdO9bfha61HwhqGtaBNdi9s9PsXvLcsuCuADt+nPTP86BnuUk8SSLE0sayv8AcRmALfQVx/grxFceII9RN1bxwPaXTQYjYkED1z3rxbw34M1Hxjps/ibUtVuotRnd3tCnQAcA46gZGABjgCovBMk9n4C8WvLI0dwJWVyQQQxUAjjvk4oA+pc5oBzXmXgq4eX4d20/mszizl+fdk5BYdfbFO+ElxLc+ErV5pHkYSSKC7FjgMcDmgDZ8ZeJG8NxWEotvPW5ulgcZwQpByR6niuvV0ZmVWUsvUA8ivE/jkksml6QsDbZjqC+WfRtrY/WsjU/Cut+FNKfxFba5cz6pF890rHKOhIyADnOOpz6dsUAfQ1JnPSvA9Z8Q6r4rn0LR9Iun09r62867YLhkU9cHuMBiAMZyOnat4mstZ+HqWusWOtXV9amVY7i3unzv6njPQcY9RmgD2e51S4h1u101dOuJIJoy7XiqfLjIDcE4xn5R37it+vJRqs954/0c20sn2O50jz2QMdpBLEHB7/d7ZrzP/hIY/FuqX1xf+J5tGs4H2wW0bHcRgDORjPIzzmgD6morxb4aa3cPquo6FPq66nDbxq9rcD+JeMjPXuOMnoa9M8UXk+n6FqN3a8Tw27uhxnBA649utAG7RXyP4ZbVdatEvbbxw8WsmRj9juJ2VQuTwM8EnAOAMYx6V9V6cLoWUAvihutg80x/d3Y5xQBdoFeO/FPVNW0670KPSLtoJ7icxgZ+RySAAw6EZNclqEfiT4eT2Wo3euS6lYzyhLmNgx28gnGc44BwePpzQB9H0V4p4yPiO91pkh1y30PRoo1aO5eZV84kdeuSc5GCQMDP1x/COqXmn+MbfSU8Rf23ZXiO3mFiTGQrNjuM5HY9MdOlAH0HRXzpEPE/iPxZrun2WvzWVtZzHuSAMkAAD8a3fBnijUrSHxDaazKbqTR1LLJnJfluM+5Axn19qGJux7azBVLHoBmub8LeI7LxPZSXtisqxRymIiVQDkAHsTxgivF9Nbxx4msbjxNZaobdRKxtbAAFZEU8j09RyOSD04qp4L19/Dnw51HV4lR7p707Q/RnbaM/gMn8KLhc+mKK+YRdeJodOOuP4zs/tBU3P2Hz1I29doHTPIG3HoM10fifxjfXfgLTtYsbhra9muVjfye7DcCvI5zjNAz3oqD1ANLXzH4nvfG/hO1tNdu9aWR7iUq9my5RMgkDHToO2CKvazP450nTIPE93qylGdGkskXCojEYBGMegPfnqaAPb7vXrO11q00aRZjdXSGRNqZUAZ6nt0qpD4o0+bxBLoEYma8iGXIQbANobrn3A+tcdc+Ib+Tx14dsopmisr2yaaWDggtskI5xnjA/KqXge8efx54rRlQDcvRRn5TtHP0oYk7ntFeeeIvH+j6JdvZHzru7RSWjtl37T6E9j/Kux1m4ktdMvbiIgSRQSOhIzghSRXlHwV0eKDRZNZkkWa7v5WLNjlArEY/E5P4igZ0nhr4gaRrtyLLEtneEcRXAC7jngA9z0OK6zW9c03QrY3Oo3ccCYO0Mfmf2VepP0rF8UeE7TxDc2N1JNLbz2j7lkhIBPIOP0GDXEa7ZnXPiTYWN1umsrO2+0+Vn5QQeCw787f/ANVAmy3F8WvD7zmNor1IwBiQxgj34Bz+nr+Peal4k0vT9HOsSXHmWQ24eIbiSegx68962JrO2nt3tpbeJ4HXa0ZUbSPpXiXg7SUTU/Fvhg4exYAojdFLA4I9Dgr/AN8igZ7bYXcN/aQXdu26GZBIh9QRmsPW/FGlaJeWtnfTuk9z/q1WNm747D1rgfg5dvDp9/oVxGEuNNuGVyGyCCTz+YPPesfQPM8W/ES91RxG9lpP7mFlGQSC23B7nJZv8igD2HSdd0/V5byGzmLvaSmKYbSMMDjg9COD0rkZfiX4YinlhN5KWiYoxWFiMg44OOa5j4Utu1bxZ/1+t/6E9J8HbS0urHWJZbaGQnUHALRg4GBx3x16UAelaD4q0bX2ZNPvA8q9Y2Uq35Hr+FdRXgvxY01NGlsPEulrHbXkMoVyqgB/QkYwT1HuD7V7lazefbwzYx5iBsfUZp2Ae0UTSLK0aGRRhXKjIH1rJ0/XdM1K9urGzu1muLX/AFyqpwvbrjB/A1R8YabqmraWbPSr5bKWRwJZTnPl4OQCOQc4/DNeW/CWzGla/wCItM3tMYGUGYjG7BI6dqQHrmu+ItJ8PpG2qXqW/mZ2AqWZsdcBQT3pdD8Q6Vryu2mXqXHl43gAqy/UEA9q8t1KC31T4pxW+pRpJBbWYaCOQfKzdRwevJP5D0p+tNY6H4+0WTS1jjluw0F3DEcKQcAZA6Hvj/ZFAHttFFFABVZ7S2edbhreJp1+7IUBYfQ9as0UAFFFFABRRRQAUUUUAFFFFACMAwKsAQRgg96zdN0rT9LVlsbOG3DnLeWgGa06KACiiigAooooAKKKKACiiigAooooAKKKKACiiigAooooAKKKKACiiigAooooAKKKKACiiigAooooAKKKKACiiigAooooAKKKKACiiigAooooAKKKKAIZP9bH9T/KpqgkH72I+hP8qnoAKKKKACiiigAooooAKKKKACiiigAooooAKKKKACiiigAooooAKKKKACiiigAooooAKKKKACuV8S+FdI8SiH+07cyNDnYyuVIB6jjtXVVx3ivxVa+GRAbm0vLjzs7fs8e7GMdSSB3oAyrj4beFJlAXSxEQesUrrn9a5vxV4bs9X8Z6NYXVo76etg6AKWULtzj5h6cUo+Luj/avINjffdzny+c+m3r05ruvDXiqz8RSzR21vdRmJQzGaPaOfegB3h7wjo3h6WSbT7UpM42l3dmOPQZPFU/EXgbQvEF6t7fWzm4wFZ0kK7wBgAj2ruTwK83sviPoF7dw2UD3DXMtx9nWPyuQcgbj/s89fY8UAdRo3hzSNFWVdOskgEqhZOS24DpnJPqa5Gb4X+FJbkz/AGB0DHJiSZgn5Z4+gPf6V2F7rUNprGn6S0btLeiRlYY2qEXPNb1AHOv4b0htHOi/YkWwxgRKTwc5znrnPOetcnp3wy8N2F4l2sE0rI25Y5ZNyA9uO/416dRQByHibwhpHiZ7d9Shd2gUrHskK4Bxnp9KydA+HegaHfJfQQySzx/6szPuCH1A9a9FooA4vxR4M0jxPLFNfxyCWIFQ8T7SR6H1qLw54H0bw/ctd20cst0SSJp33Muc5x07Ej1ruaKAOa0bw5Z6Pf6jf27ztNfyeZL5j7gDknC8dOT61Xj0Sy0fVNU8RmW4eWeHMqsQQqqM/KMeijr6V1tIQGBBGQeoNAHzroxsPHPxDXWLVJVtLCBJD5iAFpAfl9e/P/Aa+i6pLDaafDLJFBFCgBd/LQLnA5PHWqWg63Ya/Zm80+UyQhyhypUhhjgg+xB/GgCp4p8PWniWyjs7xpVjSZZQYzg5GRj8iaZ4i8O2+uaONKknlhhGzDJgn5enUV1FZur6pZaPaPeX84ht0IDOVJxnpwATQBl+IfD1trmiNo80kkcJCBXQ/Mu0gj+WPxrKbwXYvfaNetcXBfSolijUtw+3oT759PpXTWesadfTi3tbyKaUxCbbG275M4zkVHFrmmy6pJpMd0r30ab3iUE7R7nGM+2c0AUNN8OwWGuX+sJNI0t6AHRsbVxjp+VR2fhq3tfEd5rwmkaW5jVDG3RcADIP0A4rrKKAOZj8PxLrt5q7Sl/tVuLd4SvGOOc/hXmknwmihmkGm65eWtpMf3kPXj0ByPbrnp3r3GigDz1PAelweGJvD9uWSOYh3nYAuzgg7j+WMela1x4YtLrwyvh6d2eAQrEJMDcCOjD0Oa6yigDwaD4V3nlrY3PiW5fS16W6LtP6kjue1dZpPw/sbDQdQ0OS4knt7yQyB2UBozgYI9xgV6bRQB4LL8Lb+6tvsVz4jleziP7iLYSF57gn0r0HX/CSaza6TbvdtH/Z7o24JnfgAfh0rt5HWNGdyFVQSSewqjpmo2mq2wurKYTQMSA6ggEjr1oAwfGPh0+JNOishdfZwkyyFvLD5Azxg/WvL/jfe2U2mWehpJ5moGdJEjXqowVyfTO7p7179WJd6DpN5fx6jdafBNdxqFSSRN2ADkcHjI9etAFfwno66HoNjpqqEeKECQjHMhGWP55qj4Q8NDw5a3sH2prg3Vw05YrggsAMfpXXb0DhNy7yM7c84p9AHHeEfDX/AAjtheWguml+03DzbwNpXcAMD3GOtcfH8OXj8PX+j/2oWe6vPtPnNH9OCAeen517DRQBHDH5USR5zsULn6V5t428FTa7e2+q6ZqUmn6lCnl71zhl5POOQeffjjFem1DbyNLErvE0THOUbGR+VAHlWg+BLxdZj1nxHqn9p3MAHkJg7Y2B4YfTrjHXnrXGeIdD1PWfiRfHSNSFhe21okqSEHB4VSDj6+hr6OqhFp1nFey38dtGt3MoWSYL8zAYwCfwH5UAcD4a8GT2l3eajrl/9v1G5TyhKg2+Wm3acH1IrkrDwB4r0ZJLLSPE0cNg7l8GMhskY9Djt0Ne8sQoJJAAGST2pkUscy7o3V16ZU5FAHlXhPwFPo66yl7qRujqUPlPIAdwyCCee/zGs7wz4M8R6Rp2o6LLqlpJpk8MscS7TuRmH3umee4z6/j7VRQ0Jq5yeieHktfDMOhX/l3CLEY5MD5WySeM/WvLLLwJ4x0OOWx0TxLCli2SokUgjPXHDYPHUEdfrXv9FAzyEfD+dfC2qaU2pfaNQ1GVJpbmYHG4FTjGf9k89efau0t9Fli8KnRDKhm+xtb+ZztyVIz9Oa6qigDwm/8Ah3qUvgmw0GG5tzdQXRuHZshcEMMA89Nw/Wux8XeGLrV9M0ayt5U3WVzE8jMSuVVSCRjvXoMsscMbSSusaL1ZjgD8aerBlDKQQRkEd6AOA8beHbvXJNGe1eMfYrtZZA5xlRjOPyqt8UPDV74o0e3s7BohLHciU+Y2Bt2sP6ivRmkRWVWdQzfdBPJ+lAkRnZA6l15Kg8igDg7Hw3eweKItZmuo5IUsVtRHzuBAGccYxnJ7deld/RRQB4N4v+G1zrPi6HU7WSOOzlKyXJc5IZcZwO+QB7V1XxR8NX3iPRbOx01UMsVyrnewUBdjDOfxFen0UAeJeI/DXiK08QWmseHobaZ0s1gdZmAVCOPlBxgYx09/Wsw+FPGGq63pWra1LbuLa5RvJiZV8pAwORjr09SeK+gKKBJJHjGo+H/Euh+JrrVvDMVvPb33zXEE7hRu6n07kkEepp/gPwxr+meJL/V9aeGR7y3+Z43B+csp247YAx6V7JUNzEJ4JYSxUSIVyOoyMUWCx82+MfDNtqXxOsYLaXLXCpcXaZB2bc56+oUce/vX0uAFAAGAOlcJ4R8G23hye4uzdTXl3PhTNNyQo6Afpz7V3meM9qAOK8deFYfFWmC3L+TdxMHt5+f3bd+nUYrhrB/iTpdoNONhZ35jIWO8aZBhRgDIyCeB1Izz617aDnBB4paBnl/gjwnfaUNR1HV7hLjV9Qz5jKchQRnHTGc+nAwMVlfCjw1q+gS6o2qWqwCdwY8Sq+7rnoTgdOtey0UAeO+OvDernxBp/iPw9EZbyLCzxeYqB1HqSRwR8pHpivXo2dolZ02uVBK5zg+makooA+X7ix8ef8JjJrU+hR3zRuyWySyKYo1/hK/MMY65PfPfp7P4Q1PxLqDz/wBu6PFYxqB5bI+Sx9MZP513NFA9LeZzPjDRV8QaFd6dnEkiZiJOAHHK59s14xfP4+n8PHw8dCVgsZge58xSXjAIwOcZxjnvj1NfRtFAjwDWPCOrzfD7SbKC2C39g5maAEEnlzx23cg49TWH4mk8beMdBis00B7WCHaZlY7HnYcAhWxgd8Y/GvpuigDyvx74cu9c8ERWNvDuvrdYZEiyMllGGGT3wWqD4U+Hr/TdNvbzWVcX2oS7pI5AAQoGBkDueTXrdFAHzlpJ1/4dalf2cOhzajpNzM00JtlJYA8DkA44A4ro/Cmg6zrV1q+ua/F9ik1K1a0jt1GGSMgfMR26Ywec5yOle1UUAfN+i6r4m8G6fN4bfQbi6mDMbOaIkqFYnn5Qe+T1HXmrng7w5q8vgzxHZX1vcQXd47OgcYaRtoPf1PH419B96Whq4mrnzL4c1/xBb+GpPC8Hhe6+2RxPGspUooVicsQRjPzHvycV6z8L9OutL8K2lveQvDPvkZo3GCuXOM/hz+Neg0UA0eNfGm2vbjStLOn20txcx36uqRoWPCsckDtXL6z4u1vxTpi+HLfQbu21C6KxXEsikIoBG8jjgcck9ATX0bSYGegzQM8E13RrrwVdaJrWm2L30Vlb/ZrvBJJB/iA7dW56DisnxTrWpfEJLXRNM0e6tojMsk806cKOgJPYDOT344r6S60wrhTsABxxxQB462nqPiJZWVuxFvbaL5bqDjamSoA9fvKa880ZrfwNeX+na94dbUFklLwXf2dXLr04LDp369TXqng/w9ria/eeIfEE0X2mWLyIoYjkIuQeccdv1zXqTIrfeUH6igDyr4e376te310PDVvpdmqqLeUQbHcEn2wfw+nNd54le+j0a+fTIllvBETEjLuDH0x3OM4HrW0AAMAYFLQB8g6rqvh3WtMKXGgzWviIBo9lpHsUvgYYrx19MZ6/WvpXwTaXNj4b022vEKTxwgMp6r6A+4GK6TyYt27y03ZznaM1LQB4J8ZbtrLU/DU6xNMYrnzfKQEs20qeMfT0qn4n1pviLJaeH9FtbjyRMst5cSJtEQGRg+nU/iMDNeneItEvdQ8Q6DqNsYhDYvIZt7EHDY6DueDXbJGkediKueuBigD5e8b22iw+Or2TxTDfiwaBPsjRZ2uQi5A9s56Hr160zwhLZXfj/SZ9I0WSw0xFlWN2ViZf3T/MSc+w6/zr6ilhimx5sSPjpuUHFKI0G3CKNv3eOn0pJJKyElY8d+H1sYvGPi6RVwjTjkDAzuYn+dYGg6e+ra147toIxF9oDRqcYG/Levqec+9fQaoqkkKAWOSQOtIsaIzMqKGbliBgn60xnzb4V8dQeFfDUuiX9pKNUs3eOG3AOZSzFuTjAwW/EYxmsbStHn1j4U3sdsrPNDdmdUUZLbcZGPoSfwr6me1t3lWZ4ImlXo5QFh+NSRRRwrtjjVFznCjAzQB8pWWteBV0aNZPDjSassfltA24gyDAyWz3PPAz1FdL4zAXwR4eP9mJp5e9RjbqCNhw/PXPI5555r6C+x23nef9mh87OfM2Ddn60+e3huFCzwxyqp3AOoYA+vNAHjvxtjik8M2qEL5zXKCIbcnO05xWr8U0J8EyDB4MOeOnzCvTpoYp1CzRJIoOQHUEA+vNOmijnjaKWNJI24KuoIP4UAeFIrSfEHwoVU7Y9LLEnHQxyDP5mr3geNE8f+KTGxZeM5HfPP65r2YQxB1cRIHVdqttGQPQe1JHbwxyPKkMaySffdVALfU96Bvci1C1W9srm0ZiqzxNGSOoDAj+tfP/AID1w+Bprnw54iEkESyl4Lgxkrz9M/KeCMZ5JzX0XVW6s7W8ULc20M6g5AlQMAfxoEeK6/4puvEus2Gk+Fbify1cNcXkSsFUZwc5HQep4JwKl+IBvfDnibT/ABVbRNcWwiMFxGAenPcdBg5+or2S0srSzDC1tYYA33vKjC5+uKssqupVgGUjBBGQaAPPJviJ4fXS3vorrfIFO22IxIW7Ajt9elY3wvsb+afVPEWoL5b6lJ8kRBBVQT69uQB9K9GTRNJjdWTS7JWU5DLboCD+VbAGBgdKAPnD4lSP4S199TsI5QuqWssUxH3RIRjI987Tznv616X8MNHXSPDNqWjUXFyPOkbZtY5+6D9Biu2vtPs9QRY7y1huEVtyrKgYA+vNXQAAABgDsKAPEPhQc6p4sPf7af8A0J6yfhd4j0jRrXVYdRv0gle+dwr5YkYAzkDnoa91stLsbCSeW0tIoXuDulZFxvPPX8z+dZD+EvD8js7aPZlmJJPlDk0AePeNtVXx1qdj4f0VmlthIHnuQh2j9OAB+vFdjqngG6ur+S7t/EN7bqwAWME/IAoXjn2r0bTtKsNMUrY2cFuGOT5aAZ+vrWlQBmaNZzafp8NrPdy3ckYIM8pyzckjP0Bx+FeW+AWZ/Gni8kk4mQZP1bFey1nWmm2VncXNzb26RzXLbpnA5c+9JK2iA8i8eDQ9U8T2ukawpspPs2+31BZNp3EnCkYxjOSCT1GO9c54d0jTJvG1nDoR8+100NLc3pYuZWII69OuAMe55r3nV9E0zWY1j1GyhuFU5UuvI+h6in6RpGn6NA0GnWkdvGzbmCDqfUnqaYmk1Zl2O5glnlt0lVpoceYgPK5GRn61YqlDYWsF3cXkcKrcXAUSyDOW2jA/IVdoGFFFFABRRRQAUUUUAFFFFABRRRQAUUUUAFFFFABRRRQAUUUUAFFFFABRRRQAUUUUAFFFFABRRRQAUUUUAFFFFABRRRQAUUUUAFFFFABRRRQAUUUUAFFFFABRRRQAUUUUAFFFFABRRRQAUUUUAQSf62L6n+VT1C/+sj/H+VTUAFFFFABRRRQAUUUUAFFFFABRRRQAUUUUAFFFFABRRRQAUUUUAFFFFABRRRQAUUUUAFFFFABSEA9RmlooA8Uvlz8XNPO1TiyY5Pb5W5H+e9db8R9Yu/D/AIcmv9PZY50kQAlARgnB4Ncrdf8AJW7P/rxP/oLVqfGUkeD7gYJzLH07fNQBQ0iH4g3+nwXv9r6dH9ojWVYpIMFAQCAcL6c/WvOPEU/iHw1r1m6vot1rNw+FFvar5mTxydoxnOM5zg+nT0/xN4uHhDwnpUkcPnXVxbxxwg8KCEGSfp6V5v8AD3xN4a0wy6trF1NPrk7MZJTG7bFPYcYzx1H0HFAHSfEa61i18R+EpNOjSTVjFKio+Nm9lCtnt3PerUuveKvB2oWo8RSW+oWN7KV8yDgxE9hwOnXGOneo/HHiO10/xD4W15FaW1MUrcAglGG3OD3G6qXivxBb+PbzSdD0AvJmfzriV4yojVfr+J/ADvQB6BoHiK9uPF2s6Ff7AsIWW1wuCUOO/fhh+tL4P8R32v6xrSNHGmn2UvkxFRks2SCc9+mfxFcL8W5bvQdZ03xBZEK7QyWxzjg4OD+Tf+OivRfhzpSaX4ctcBvOuR58zOMMzN6/higDotdGqmyYaO1st3uGDcgldvfGO9eI+JfFnjXw9Pa21yNLlubk/u4YAWf0BxnoTnn2NekfEPxanhLS1nWMS3U7bIIzkDPck47enevIfA3ibw6l3Pr/AIj1cya1McBTbyFYV7AbVxnj8P1IB6Z4j1/xJp2laZHa6UbjVroDzNkZMcfGSCegP1OOuK5268ReL/DD2c2uixntrmZYiicOvckYH+NU/iX4kW4bQo4dXms9Evizz3UMbBsKeOg3c88Y9+cV53r7+Gvt2mJpOr32pXIukDS3LHai7hxkqM/hQB9gg5APrXker+MNafxVceH9Ds7CV7dFLNcy43EgE4AI6Z6DPQ162n3R9K+c/Flv4X1PxVeQ6o91ot5GBi6VwFmPABxg4yCOc9B9aBNHbaX4h1u/h12w1vSltJba1ZkeIHY/ynIySQex4rzzwVr8vhnwBLqFtDDJIb7YVkzg5A9O/H6Vo+CtVuVu9d0j+221exgsHeOZgevTgnJxg+uK5fTgj/CfUi0Y3R3q7CxxzuTlfXgkfn6UDPoPW9el03wq+trHEZlt45djEhctt4/WsXW7vxFqel2LaZpOn3lveWqvcpcuQAWAOByOOetcD4y8V6RdeA4NOtL2Ka5ligjaNc7l27Sc+nK96s+K/HEnh/w7o2m2Slb260+JvOJwIkKgZB/vdfpigDF8DX99o/iQaFZ6DZRzM6pdzRzNIUTljltxAIGeD3AFRT6rqVl8UdU/sqzF7dTAQiN22DGxTk47Db+OPWu0+HUnhXQLJFTV7aXUrogXErMQS552jP8ACD37/pXN6bq9lo/xV1U3zrHHcjyUkfgI5CEZPbOMZ96AO90bxTrUmsXGiavplva3/wBlNxbbJcrL2Azz7/ka1fBXir/hINJuby7iW2mtZXjnVeVXAzkHvx/KuLu7m28TfEPR5NNmE9vYQNJNNGcqOuBke5A/GuA8YyS+Ftd1zR7GKRbfWIUaJFbABY84HoTvX8cc0Ae7eBfEdx4msri8lgihjSYxxbCSWAHU5+tT+O/EMnhjQ5dTit1ndHRQjEgHJx1FWfBmkf2H4fsbFlxIibpP99jk/qa4341kjwbcEAEedHnnH8X60Ac6vxK15NKi1qfw2i6ZJL5YlExz9cY6dQD0zXY+JPHdvYWWny6XB/aFzqGDBCCVJU8ZIxnqMYrGufF+gnwC7RXEKtJZ/ZltUI3rIUxt29gDzmuC0Py/D+peEr7WU8iB7WQI7DhCScE+nDqfbIoEd+fHWsaXqdnaeItCWwgun2LMsu8A8dxkd60/EXjG/tNfGhaNpH2+7WISybpdgAPPGfbH51zHxj1LT9R0my021kiu7y4uFaBYpAcdRnjjnOOfWs/xJp+l3Wv2drLq8uj65BYx7rliFilYAAAHI5z+gxzS1CzsztNH8VXusQ61p+paU1hd2lszshbcCCpx2rlvBXiaz8M+ALa9ucs8k8ixRBuXbJ6eg469Ofem+GNY1ePVNa8P6jerqipaMyXUQBKkDhSw6ZBPU9fqa8y0fQ7rTNBs/F8bC8jt7ol7SRcqqBsZ9ufbjg0xnvL+Nbyyh0ebVNLWzXUJzGd0pJjTjDEY9+hra8X+KP8AhH5dOtobb7VdXs4jWINghe7D15xXNeN47fxf4KGp2E3NsPtaFcZBUEMpzjGBn8QK5XwLqZ8beK7XVJonUaXp6oS3IeY5BP8A48x/AUAWYdc1j/hZM+NDkZvsggMfnjKw7x+9z0xu7ehrp9X8d3K63No+g6O+qTWwPnusm1UYdR07dOe/FLBPFH8ULpXlRS2lKgBYDLb1OPrjnFcz8KruDTtV17S9Q2QagLktukbHmDnIBPJ6Z9wc0AdVpfjm4vLDVxLpEkGr6YnmSWTvjcvXIbHpz054xnNdHofiWLVvDQ1xIiu2F3eLPRlzlc456da8+tZYdd+JN4bKbzbOPTzBcvGflbP8IYe5HT0PpXmN1e3GgJrfgu2ZpBcXarCwySFJGQB9MZ/GgD10fEfy/DEOt3OmlZbmZorW2SXcZSDgnOOB+B5pt18RL3Sxbyaz4burG3lZVMpcMFJGfT2PHXjpVLxJqL+CtI0Hw/pVvDJfzkRwyzgERsWG5sY6lm//AF4rhfiXb63Y6UF1zxNFeTSSrts4oVA/3iRjHAPbmgD2Pxj44g8Nf2e/2SS7ivQShibBxgYwD1zkVX0vx4J9Wt9K1PSbrTp7kfuTJ8wY9Me1c3rEC3Ou+At6qwSLftPqFQg/gRmtT4gA/wDCVeEDtGPtZG7HI6cZz/TtQBF8S/FarDdeGNLgnu9VuI9kiRISIkYAnPrlT26A5NT/AA31jTLSKPw2thdabeoC4iuh80x7sDgZzgn6DjpXF2cGr3Hj/wARJYa7Dp10zKA0kKyGROMKNw7DHSugtdJvx4y0yXVfFVvdajCH8qFLUAtHg7lyoABILdefSgD29jtBPoK8Sh+LENzdTWlroV/cTwswdYQH4BxnjnH+Ne1TcRP/ALprwT4JNbh9eZmjE32nqSN23nP4UAeg6L41s9X0PUNUht5kksI3ae3cYIIUnAPTnB/wrJ8N/EJfEMyC10W+FtuCS3BAKRnjOSOwBzXBrNFLrvxAexEf2H7A+8qBzLtwSPq3mE12PgOyNv8ADUqi75J7e4kwo5JO4Ae5wBUpvma6WFfWws/xPsnvLm303TL3UY7c4aa3TKn3Ht159q7Xwn4n0/xTYm6sWYFG2yRSDDI2Aenpz1rgvgibQeFHCFPN+0OZ84z0GM+2MdarfDuOzXxl4obTyv2Qsu0R/dzk5x7Z3Y7enFUM3PjKxXwbdgEgGSIHB6jeKkHi/TfDfh/RI7kyS3c1lD5VtCu52ygxx6EjH1qH4zDd4OuR/wBNY/8A0IV5Z4Phn8M6to2p+IYftNre2iR2VzksLYHlQcjg4P4BuO9AHqPiWc3fiHwbKyTQGaSSTy24ZcKpweffGMevSr/h+TSf+Ex177P9s+3hE+0NMV8vHH3Mc+nWqfi75vGnhMg8bpv/AEEVxl9JPFqPj97disn2dBkdgRhv0zQB1938UdEhu57eG3vblICRJNFENi4JHrnHHXFda3inTh4dfxCnmy2SLuKoBv64xgnGc+9eP/DOy8RN4e3aPeaP9mklbzEmRy4bABDcdcY49MetZVxp11o3g7xOZL/T7uKZo22WjkiJ2kAIx2HPT2oA70fFvQvL837LfiPIBcxDAY87cg9eKy/i/wCL5LLR9NOjXsscl1J5qzwNgNGFIIz9SOPat220y1/4Vb5DWyBTpbT4YA/vNhcP9c815V4tUv8ADPwwijLNOQPr89AHsvhPx/pOuy29in2iK5kj+UzJgSMByAe5611upa7Y6df2Wnzu32m8bbEqrn8T6CvKfiRFHplv4Z1xYkWOyuYvOKcNs4OB7fKfzqfwvcw+KfHmoazCZJbGwhWK3Zs7d5GCVz0HD/nmhiu7Hs9xKtvDJM+dkalmx6AZryL/AIW54cHVLz/v0P8AGvYTgg5xjvmvBvE86+MNTk8L6BbQCCBla/vAoULhh8qkDnn8yPQE0DPUNB8V6Vrmnz6hbTMlvbkiUzLs2YGefwrzHxd8TNCvNJ1Kwsp7oXDxtHHIqbVY5xwfQ/yqL4o6baaH4Y0rSLP/AEaxe8VZsYywwSWY9z3rd+IWgaRF4DmW3tUMdlCr2rgnK5KjdnvketAGtbeKNJ8L+G9B/tK4dTPaR7AFLtjYCTgdhkD8RViw+IXh29tL67W6eOGzAaQyxlcg8Db6knt1ryTxxbwXVp4DhlCMHhhRl5yVIjBB9q9F+Js3h7R9Aig1CxMkUkqiK3t28suVGMkjsB/SgCzB8UPC0rhWu5o1ZtokeBgpOB3A967d9ZsU1WHSjKftc0PnRqFJDLz36djXzb4yv/EOqeGcXHhi10zSoRHJG7uu9c9AoJByc+metbXi2D+y9O8FeKI3Kvax28MoAJzHtDf/ABQ991AHt+reItN0m9sbG7nK3N7II4IwhO4kgckDAGSOtZWveOPD+g3Btr2+xcA4aONGcr9cDA7VxOnNbeMPH/8AakOZtP0q1VYpRnY0pOR+I3N/3yKq/COzs9TfWdXvIUn1F710aSTnCkA8DoOSf5UAeijxbpNzoF7rNneB7e2jbe2wgqwHAKnvkj61wHwu8dDU9M1AaxfPLfW5e5YNHjEIUfd2jBwQeOvNVY7CzsfGHiuxtFjFrNpRmltwg2rJgf8AxROP9r2FZ3wwtYV+HmuXAiTznW4UybMNjyxxnuPpx+NAHoh+JXhXdCo1IkyAHiF/kz/e44rX8V6s0XhO91TTLlAfs/mQzDkc45Hvz+deV+D/AAzpNz8M57g2kf2m4gmladlDOHQsFIOMgDaOPc+tWrCV5vg5ulcsRA6g+wmIA/IAUnsJuyZ6H4du49I8LWt/q+rNMskSzSXNw3QuAQo745x6/wAqk0jxv4b1i5W1stUjedjhUdHj3H0G4DJrxrxDajUU8BaRc7hZ3EStJGrfeyF5z9D+tem+JfA3hy7s7YOI9LS1ICTQlY8AkZBJ4JOOp5yc80xlCbxRHpXjjVINT1PyNPjskaOJ+V38EkY5zjPA659q77RNe0vXoml0y8SdVOGABVh9VIB/SvKE8OWOq/Eq+a/iFzDaWcbLFKu5WYgAbs9eM8ev0qzaabBoHxLt7fTVWC2vbBmkhRcKMZ6figP5+tAk7o9qrkLrxn4ctHdJtXtldHKMuSSGBweAPauubofpXz18NfCmkatJr17qNol1Ib6SFRJnCL1OBnrz168UDPfLO7tr2Bbi1njmhbo8bAj865+78X+HrO5NrPq1skw6gtkD6kcCvAbfUpvDWm+MNBtGZooptkLufuK7bG/HGO/XmvRtB+Gvh1/D9ut1b/aLieESNc72BDMAflwcYHb9c0Adl40lvDoMk2l6rbWEhKstzKwCleuAeRk9qo382pi68OxQa1ZRxsA1z5hG67ACghBjnOSeMdfavnrWZZl8Cy2Ek4dbPWTAjKPvgI3Xnp3H0Feg68A/iLwEHTzFEKEKexwvP4YB/CgDd+JXjW/8JX9o1s1pPBNEVe2c4kVucP7Dp+vsa6zTddaDwp/a+oahZTSiIuXRwse7HCZ9c4B968R8QW66N4g1W68S+GrnVLe6uS1tOrnbHHuOAMd8EcEjpWroGneFNS8Ja/bWFxcSZja7NrO214GRSVK+oHTPPbNJAaI8eanqWh6Jc2F5bJqM900dzbRqGdhuIA2kHAxgk8dRzXt2oatp+mbft19b25YZUSSBSR7Dqa81+EWh2Gn+F7bUo7b/AEy6Vnlkc5JwzAY9BgVyngfQoPGt7qWva+TeFJzBFC+VCgDPQY4wwwPamB71FqFnNa/bI7uBrb/nqJBtH1NWopEmjWSN1dGGVZTkEexr5603RYNH8X6n4UiaR9L1GyLpCzkhHxkEn1+VufcdcUngzxFF4f8ABmr2N6DHd6fK8SxqcMzPnb9Pmzz6DNAH0Bb3dtchzBcRShDh/LcNt+uOlVbbV9Ourg2tvfW0s4GTGkoY4/CvmG8N34V+H1qqiW3vNanZ55Q3z+Vg4B+oweo6n1xVGaDw7DZCLT9H163v41Oy9KnLt2JGcAfQCk7id+h9cT3MFuVE08cZb7u9wM/TNRwX9ncSGOC6glkHVUkDEfgK+ZvG8txrVj4OF/JIJ7ksjkpg/eVc59cY/wAmr3jfw3Y+DbnRr3R2nile4CPukJDYIPP9R0pjPpes+XU7CGRopb62SRfvK0qgj6jNXkbcit6gGvAfib4Z8MafDeatdyXP9oXJZoollHzucdBjgDOTQB7rDe2k4cw3UMgQZYpIDtHvjpXkfifWvFCeI7ZNJjMtg4Q23lIHiuM43+Y+flxz+Q9c1n/Dzw1c6H4R1W7vA6TXds5WFxgqgU4J7856dvxroPhgXHw/hLDA2zlDnqN7flzmgD1GGaOWPekkbgcMUbIB7802K6t5mKRTxOw6hXBNfJnhhdTvPhvrCaf9oedb8MwhY7im1S3Tkjvj/JNEtvC832SLT9SutH1mIIzS3edkjcZU8gDn6UAe+eJ/Fh0bXNH0pIYpPtrkSuz48pcjt+P6V3E1zBBGJZpo44z0d3AH5mvm74k6Fb3/AI00ENcyN/aAQSumB0wAykdM1reL9G0r+3g3iTxEselQRoLeyEjNJwgByByORnOCTkc0Ae9W91b3SlreeKZQcExuGAP4Vw3h7xXLqniDWdLmhhhisG2pIGOX5xzmvI/Ad3pMHjm3tvDdzetp08T+ckoO3IQkY78EDk/SiDSf7Zv/AB7AF3OuJI1BwS6lmH16UAfThIAySMdc0KQwBBBB7ivm+98Xi6+G1tbrI09/cN9ikBPzjbznjr8u0e+a928N6e2laNZWL43wxAPj+91P6k0AbO9SxXcNwGcZ5pSyggEgE9BnrXi/jG6XQfHuhaoWKQXMbW1wxXK4zgc9uo/75+tGtSnX/iLpVlbBmh0lTNctllCv1A/9B+uSKBI9leSOPG91XPTccVICCMg5FfJc+taP4u1vUpPEOs3VnZwuUtIY4iRtz3wD6Z5H+Fd38LtZWPV7rQ4NSk1Cw8syW80iFCpzkrg845J/zwAe803cucbhn0zXP+LZr230DUJdP3fa0hJj2KWbPsB3xmvmDw/Hpeq2yGTxNd2fiJnLs1zuWNW3YC5+n+e1FwufSnivxRa+GktTcRySPcybEVP55/GusByAa+afi3YXL2/hqS6vBJcPiB5IjlWPHzj3Oc1N4z1G80STT/Cv9uTx27ozXV9MNzFWzgdc4A4xkdaBn0gCD0Nc4uqXx19tNOlS/YxEHF9n5c4+7jH1HWvnvS9Ut/Dmr6e+j+J5tStricR3NvIjAAZxnn68YHbvXq2nXlyfiBr9sJp/JSyjdYzyobC8qO/U/jmgD1LNFfLHhDS9d8ZwX1zceJLuIWkpRQrHk4yehGB0roPCnjK/tPA2s3lxcC4m05xDBJJkk7iFUEnrgnPP9KAPV9T8SrZeIbDQ47V55bpS7MjD90vPJH4V2FfHlpEk7R69N45SLWXjD7fJZivGNhbOB6YxivpLwJrcmv6DBez4+0BmSXAwNwPb8MUAdjRXkvj7UtS0TX9Bv4JSLKST7NLGZMK2485H079sCo/H+oapPr2jaFo948Es5Z52iYgqvHJx2wGNAHf+J9bh8PaTPqU6F1jwAg6sScAe1WdC1B9V0y2vntZLYzpv8qQgso7dPUYP41wHh+6ux4q1nw7qr/a7YAXVqZ8PhSRxyO2R9CprC0LxHq9zp3iXxIskk0ERK2lsw+VVHO7HspGfoaAOivviJaWeqS6RJpl+b8XAhijCDEoJ4cHPTv8AiPfHX+INZbR4rd1sLm7M0gTbAudue59q+XfDun3XiGSLWbbxWieKGc7IZuDjBXAPqVB4Axg4r1Tx9rWuabY+Go5Jja3txcgXJhPBKkcccEHOSOhoA9vrA07WPtuo31ibO4h+zEASyLhZPoa368c8O63rV14l8XwsTMLRf9Fti3AIztA44yAM+5oYm7HsdYniPWItB0q41OaN5I4duUTGTlgvf614Xfab4nFodQ1rxlHpkrkn7M7Y2E8hcKeuOwBoutdvtd+FGp3WoSCWeOWOPfgDcBLHjOO9Az6Fsblby0gulUqs0ayAHqARn+tWq+d7LxNq3imSx8P+G5vskVvbRm5vCCDwACBxkc8dsnvit3xddeIDqumeEtCv3SR4POnvJXzJgE9TjI6duTkD6gHtdFeDz3PiDwTr2lxX+stqmnX8nlEzLtKNwPUkdR3x1r3g0AFFeX+CdXvItQ13SNXneWeyl84TOcjyiOPoMYOPem/D3Wr3xDqGt6i8rHTvOWK1QtwuPQdsjaT7mgD1KivOPipq91ovhmW5srhoLgzRqjr1+9kj8ga5C1u/FXhzQn8RazqsdwhtsiykTlZGIEfIAzyQT7Z+tAHu1FfPumW/xC1HR11yLV1Ekn76KyKL+8TqMcYGew9O9WJ/ifJP4YtrqxgU6tPP9mMbKSofGSw7HqMe56UAe9UV4LdR/ELw+lrqL3i6ohZVms1UFvmIGOF9T1B4+lWfFPifUtU8QJoGh6hHpphQPcz3OEIYjhRnJPUDgdaAPcaOleKeGPEuqWHiKLQNY1G21CO5QtBdRYJzj7uV+h68/ga9mnjE0UkRZlDqVLKcEZHUe9AHm2pfEzw9YXctqZJ5mibazxIGQn2Oea7vSNUs9YsYr+xmEtvICQ2MYx1BB6EVyWnaXo3gTw9MLqVWtkZnlllQFnLHAGAOeMCvJ9CubnQvhxq+owtPH9puNlsrDhUJVdwyO+W9egoA9M1D4l+HbG8ktGmmkMbbWkij3Jnvg55xXZ3+t6dp+mf2pcXSLaFQyv13Z6ADqT7VxeiaDajwDHZyRxnzrJpS4XkM67s/UZH5CuI8F6IvjHwRp1jeTskVjeE/KPvqM/L2x9480Aeg6X8RPDmo3At0u2hdm2qZkKq349B+OK67WtWtNF0+bULxysEQGcck5OAAO5ryH4uJpo0+x0a1tFfU5ZR9ljhGCoyAc+xzjn/69UvF8ct74j8J+HbzEiJErz7/ALrtjB7c/cPfvQB6boPjTQ9dufstnct9oOdsciFS2Mnj14Ga7OvE/ilYrpk2i65YLHBPbXIjbauNwOMce2CPoa9rU5UH1FAC0UUUAFFFFABRRRQAUUUUAFFFFABRRRQAUUUUAFFFFABRRRQAUUUUAFFFFABRRRQAUUUUAFFFFAEL/wCsj/H+VTVDJ/rY/wAf5VNQAUUUUAFFFFABRRRQAUUUUAFFFFABRRRQAUUUUAFFFFABRRRQAUUUUAFFFFABRRRQAUUUUAFFFebeOfFF34Z1DSGEKvp1zIUnbaWYHjpj2J/KgD0PyYjKJjEnmgY37Rux9aWeGK4QxzRJIh6q6gj8jUikMAR0IzXnmleLJtV8X32i20EZs7JD5sxPzFwcEDnpnjp2oA7qeztrhVSa3ilVPuh0DAfTNVv7I03/AKB9p/35X/Cubl1nVZfFY0i0s4RYwxLLcXEu7PPZccZ5A/OtPxZfajpui3N7pVql1dQgMImBO5c/NgA5JAyfwoA2JrG0nCLLawyBBhA8YO0eg9KbZ6dY2Ofslnb2+evlRKmfyFcj4G8R3/iWK5ubnThZ26FUjyxLO2Pn69s4xXbSzxQgGWVIwTgbmAyaAPG/FmjeIPFeuW2n3On28Oj2lz5puS2fMTA4xnOSMjgda9oRVRVRQAqjAA7ClBBAI5B6GlptiRVurS2u1C3NvFOoOQJUDAH8ao/2HpJ/5hdl/wCA6f4VRsdfS88QajoyQMrWMaM8hP3iwB4H0NdLkeopDM660rT7u2FrcWNtLbr92N4gVX6DHFUoPDeh28Yji0ixVAc4+zqf6Vz3jbxVc+FprGdrDz9NlYrcTKfmiPbj/PStvwjq1zrekRahc2wtzMzGNRnlAcA89M0AdKAAMDpWBrXh3SNcaN9SsIbh4xhWYEED0yOcVv1z3ivVX0PRLzUo4lle3QMEY4B5A/rQBNpeg6VpMEkFhYwwRyZ3hV5bPqTyafbaJpltYyafDZQrZyEl4duVJPXg0eH79tV0mzv3QI1xEJCqnIGa2KAOOi8E+GoVkVNHtsOMHcCx/Ak8fhU2p+ENA1Ty/tmmRSGKIQpgsu1B0AwR0rq6KAOLtvA3hm2lEsWkQhwwcZZmGR04Jx26Va1HwjoGpTzz3mlwyzT48yQ5DHAxwQePwrqqKAOd0jw/pXh+KZtK0+OFmXnaSWfHQZOTXkFmbzx34ysr+TT5LGz0nLFpEJ3uG4GcAZzg+2DX0DQAB0FABXlvxgsbi/8ACskNvC0r+dGSFjLsBnqAP88mvUqKAPLtK+GvhmFbe4k00tKI03JJIxXdtGcjPWuw17w7pWv28dtqVqJo48+XhipQ+xBroaKAOB8PeAdA0Cf7TbWzSzggpJO28of9nsPr1rQ8UeEdI8TiM6jCxlj4SWNtrAen0rrqKAOT0TwjouhwXENhaGMXKFJWMjMzDnjJPHXtWhpmhafpmlnSreE/YyGDIzFshuvP41uUUCaueOeIDpnw90aa3s7C7ng1AtGwEm5VYqQOvrnHvirnwg8OyaH4eEtyhS6vG85lZSGVcYUH8Ofxr1R40kGHVWGc4YZrMOr2a6sukeYfthh84IFONucdfX2oGc/r/grRdevlv72GU3CqEDpKy8Dp0PvVPxV4A0XxJO93MkkF64AaeFuWA4GQeDxxnr+VehUUAc54d8N6X4dgaLTrfyy+PMkY5d8dMn8aq3nhDRr3XIdcmtib6IqQwYhSy/dYjuRgfkK62igDlvFfhfTvFFmLa/RtyZMUqNhoz6jsfoa4uy+E3hqC1aGdLi4mb/lu0pVl+gHH5g167RQBzLeGrBpNKkzPu0tdtv8AvD0wBz69BVnVNDtNTvbC8uDJ5ljJ5kQVsDd7+tbtHegDz/xf4E0rxRIlzN5lveoABcQHDEDpnsfr1p/hbwJpHhq5a8tfPmumUqZrhwzYJ56ADPvjPWu9ooAin/1Mn+6f5V8peBPBEHicandS3lzaSLdFcxcZQ53L+PSvrKoooYoQRFGiAksQqgZJ6mgDjtL8F6TpWiXuj2ayLFeKwllZsuSRgHOO3YdOvqa2vD2i22haVBplu0jwxA8yHJJJJP05J4rcrn7TXrW61u90VI5hc2aK8jMo2EMARg5z/EO1JKwkrHnWo/CnTJrx57C9urCOXPmQwn5evb0HtXonhrw9YeG7EWVgjbNxZ5JDl3PqTx7VJ4g17TvD9qLvUZ/KjZgigKWLH2ArXinSSBZ8lY2QPlxtwMZ5z0pjMXxPocPiLS5NOuJZIo3ZW3R4yMHPeqWseFbDV9Bh0S6MhigRFilBwysq7Q3pnGfzrpLO6gvYEuLWVJYXztdDkHBwf1FWaAOQh8LwRnRWe6uJX0rf5bu2WfcMYb2GB+VS2Phq1tNW1TUvMklbUVCyxPjaBjGBXVUUAeF3nwp8u7dtJ1m4s7SU/vYQTyD1AwRx9c12H/CCWMXhe58PW08iJcMryTsAzlgyt2x/dxXXQataXGqXOlxuWuraNXlGOFDdBn1xg/iK1qAMI6PENAbRUkKxG0NqJMDOCm3dj171x2reAre/8K2mhC6YSWfzQTkfxc9R6cmuw1XxDpOkXENtf3scE0wzGrA/NzjsPWt6gDwPxjJH4f8ABE2h65qX2/UZxm34JIAIwcnsMHmuy+FOhy6H4Yt1uI1S4uT9ocYwQGA2g8ZyBjjtXZajommanPDcX1jDcSwH920i521LBqVjLfTabFOpu7dQ0kIBygIGPbuKaYE+owSXVjc28UvlSSxMiSYzsJBAP4V4tpXwvvtNBe28SXFvK4/eGFMA/rzXutFIDziLwZLdaTd6Zrer3GorPtZJHGGhcZ5X8xwa4Wf4Y63NC1lJ4kaSyiUrbxsG4/ugjPAx6V7q19arerYmdBdNGZVizyVBxn86uE4GTQB5brXgeXUf+EaZLtEfSRGsmQcOq7cke/y/rWj8QfCJ8WWdukV19mubeTfHIQSOnI4/DmunXXdKe0mvFv4DbQymKSXf8quO2fxH51rxusiLIjBkYAgjuDQB4HcfDbxDq0bx614madUUmFRuYb/fOOK9MvPDf2zwiNAuJEkkW0WFJSuAHUfK34ECuzooA89+HfhOTwnp01vPcLPNPJvcoPlHGMDNc7qXgjWLDXZ9W8K6nFZG83faIphlAT3A2kHnJ56E+ma9kqNZEZ2RXUuuNyg8j60AedeFfBkulQ6pLqF+bzUdSUrLcbcbRjGBn3J9Og4GKxvDPg7XNGtNX0htShm0ueCVLZWX5g7jGfYeo5HoOc13+seJtG0aeK31C/jgmkxtUgk89zgHA9zxXRKQwDA5BGQaAOK0bQZ7DwcNEZo/tH2WSLK/d3Nu/q1ZMHha+i8A/wDCOtNE155TLvJO3JctjPsDivTKKAPLNc8DS6no+kxx3xt9X0yNFguUJCjAAIx6ccHrxXNjwb4t10wWfiTWVOmxbS6QkbpcdMkAc+5z69a93ooA4rTdDntPFV/qnyC0mtY4YwDlsrj/AApt5od1P4zsdaVoxa29o0LAn5ixLdB+NdvRQA1vun6V8seDF8YwSay/h1IJrWS/kSRZCo2OP4vmI7EevTpX1SeRWJoOh2Wg28tvYoyxyymZ9zFssQATz9BQBwugeA/I0HU7HVboz3Wqt5lzIgwFbORj1IPOcVymn6d8RNDjbRbM29xZ4KQXTlR5S9ARzkduCD+NfQFFAHzD498OHwv4Hs7J5xcTPqRmlkAI3MUYdz6AV6BdaHqV9qXhHU7OONrezgQTs7gbQQM4HfjNdH4k8F2PiLVbTUby4nH2ZAoiQgKcEnP5n9K7dmSGPLMqIo6k4AFKwraWPFL238ceGdSvpdJgi1eyvZmmVZW/1BJJ2gbgemOnHHajwl4M1RYda1HVRDFf6lbyRRwqBiPcOpxwOwx2Ar21GV1DKwZTyCDkGlZlQFmIAHUk0xnmPwyt9csdKk0nWbMQpasUgkBB3qSfTrznmuLOk+KPAmrXDaDa/wBqabfMW8oj/Vtnvg5BHTPQj36fQYIPSgkDvQB5N4D0LWxqt54h8RKqXlxGIoot2fLXg9ASAPbPr61yXifwBq994weezJGj38sct2yyKNu3k5XgnkcYz1r6GooA89+IHheTxBpEENkY0u7RxJAz+w+7+OB1rgotb+I9/AmnJpAt7j7r3roF46E8/KPwH0Fe/wBFKwHiHinwrrN9f+FQpa7ezObq6dgFzuVj79j29K0vixoOp65FpP8AZtt57Q3O5xuAwPU57V67RTAjUFIgMZYL096+YJrPxhdeKW1zUPDjX6xMfs0EkgCRjPy4Ge3XkdeetfT4ljMhiDr5gGSmeQPXFSUAec6RfeIdet9RstW0ZdNSS2ZI5PM3ZZgR/XNeUaPP480LSpvCttoLyspdYLsL8iKzEnDH5T1JGTxn8K+naKAPnTwx4U8U6X4MuktJJbHU/tn2hIVdcyIFAwevXnA9hms3Uzr/AIzijsrjwfHDfMMHUZVZMY6knAx06HI9BX07RQB8+eO7C/0i+8JXkGnT3/8AZ0Sxy/Z1Y5K7QBwDjPOKytfjvdB8WXWsXfhb+2Le/RZIEGW8pgBnPyHBH0r6YooA+e/DS+Jb/wAX6fqWo+HvsNpErxxJEgRY1KsMt3J6deD2ArsvBOmXdl4i8TPc2Txw3E6tFOwx5i/NwPb/ABr1Ks/Vre4urC4gtZzBcOhEco/gPY8UAfNXhXwuh+Jl5b4At9Pla5wee4KAH1yynn0PevqWuE8D+Fn8Nw3T3V2by9u5PMmmPf0xmu7oA8z+K3h2XxD4cdLSAS3tu4miA+8QOGA9cg9O5Aqj8LdF1C1h1DVNaSRdQvJAjLKu0lFAwSPck/lXrVFAHzTH9s+Hus6ok3h5r/TL2bzbd0+crycDODj8eenWvSPAmqa1rN3dXl5pcWnWG3bDGY8OTn1wM/X9K9OxmigDJ12O+l0u7TTZPLvTGfJbj73pzxz0/GvnDWNZs9ZsXtNW8LTt4k5gLwJsy3Z8gc89sH8jX1LSbRnOBmgD5k8W6FqemeD/AA6ZrdpJbOZmmRTkruYso/LA9qPGE5utS0bxsmltdaYEKzW1xHgoVJByO/XIPIyOa+myARyM0mBjbtGPTFAHzpaajpur63plt4Z8M2yqX8yea5g2hVBBypB7DJ9+K6nS0Y/ErxMqgEyWMe0Aj+5GPwr1TUluVsbn+z1jF35Z8rcON2OK888A+G9W07UNR1jW5ka9vflKJggDOc5HHsAPSgDn/gpDMui6rJNEyGS5JAIxk7Bng/WuK8HaJf6r4O8VWEcMi3UlyjKjrgsVYMR9eMV9TqoUYUAD2FAULnAAycnA60AfJ9l4k8MQaRHZan4VVtYtkMAQRbfMbGNzng54HqQelfQfgYMNAtWbSk0xny32dPfoxzzkjHXmupMMTNuMSFvUqKloBnn3xQ0f+2fCl7GozLbgXMfGeU5P/ju4fjXnPwahvNZvrvxBqUvnSRRJaQkrggAdR+H6k19DHngjimRRRxAiONUB6hVxQB88/GZ73R9V0/V9PkaKSe3ktHIXOc/1wf8Ax0V6PpWn3OheCFi0u3WW9Ft53lyKfndhlgR69sewrC1nw1rviHxVA2ptANEsZPNgIxmTODtIBzngDJ4x9a9goElY+MrnU/B2raZLNeaTcWuvHMZiswVRn/vgdByeR1/nXa+IINRtvC3hC0vYZmnN5ubepDpySqkdc4P6V9HNZ2rSGU20JkJyXKDOfrUzxRyFS6KxQ5UkZwfUUDJK+a9PutUk1Xx5Npwdr/5REIl+bG8jgYOSF/M+le/a7LfwaZcy6ZCs16qZijboT+Y7Zrz74Z+G9T0qTU9U1pBHqF/LuaJXDBVyT2yOpPc8YoA8U8P3nhC20hZLrS7nU9efcPJfcys2TjGOMYxngnrWtp5ZvhRrts6tFLFdRq6OMEfvIz0r6fhsbOGTzYrWCOT++sYB/Opmt4WDq0MZEhy4Kj5j7+tAHz3q+jv4StdE8VaHCVSKCNL2JVBDIwBLHJzkk4/LpirGv69HpXiTS/GUFtLcaTe2nku+cFGyc8dsYHHQ84r6BZFZCjKCpGCpHBHpUBtLcwC3NvF5I6R7Bt/LpQB8+6rrbfEHXdJtNNsrkadaTiWa4Kcg8dewA/XNfRdV7a1t7VStvBFCpOSI0C5/KrFAHzr8Vrm/0DxHbanpyN/p1m1tJjIDNyMnHU4K/lXr3gfRxofh+zsyQZNpkkYd2Y5/TgfhXTTQQz7fNiSTady71BwfUZqbpQB5B8bRnwp24uUPX61s/EDRJ9c8ISWtshe5jVJY0H8RXqPrjOPfFegzQxToUmjSRD1V1BH5GpaAPnvSPihp+n+GILUxTPq9vEIEtyhAZh8o557Y9+K5eLQdb0jw5Ya/JavLcJqBvJLcphgjADcQOnK+nG4V9MvpOnPdfa2sLY3Oc+aYl3Z9c468VosqspVlBUjBBHBFAHhmufFO3uLC2i8OxST6pcgfu2iJ8r1B7E8dsjvXGa5Fpel+PbqXxZp/m2l5EssbqzYQ7QM4H3uQR7da+kbLRdLsJTNaadawS5J3xxKGGfQ44HtU+o6bY6nGIr60huEByBIgbB9vSgSv1PFvDQ8JXPiu3ttA0Qzx28ZdtQEkhWJsFhwx56YyecnjpXuF5cx2drPdS58uGNpGwMnAGT/KoLDTbLThILK0htxI25hEgXJ/Crk0STxPFKoeN1Ksp6EHgigZ8oN4o0nxXrLXvie5mhsLdh9lsYlLAj/aIHfAyfwr17WbjSfHPhTVLHQ5jL9nVSgSJkwy/MoAIHXBFdV/wiHh3/oDWf8A37FbenabZaZEYrG1ht4yckRIFyfU+tAHhGg/EPTbPwKLeSdjqltCbdICpyx5CEHGNoGM+mMdxlmna5N4B8AWLNbr/aF9I7wxuegJ+8R/u7enqM17PJ4X0KW4+0vpNmZi28t5Q5b1q3qmiaZq3l/2hYwXPlZCeYuducZx+QoA8L8Dax4Vsgur6zrP2zW7rBZ54XYwf7I4IH1446YFanxNuTYa54X8SxNvs43w7hCfkJBz07qTivSk8GeG41Cro1pgDHMea6CbT7Oey+wS20UlptCeSygrgdBj2wPyoA8V8aavaeLtR0PRdGu/PV5xLcFE4VRg5JI6gZ4/OvZjqVkl+mmGcC7aPzFjweV+vT8Kr6XoWl6S7PYWMNu7LtZo1wSPQmrbafaNepftApukTYsvcD0paiXmX6KKKYwooooAKKKKACiiigAooooAKKKKACiiigAooooAKKKKACiiigAooooAKKKKACiiigAooooAgf8A1sf4/wAqnqvJ/ro/x/lVigAooooAKKKKACiiigAooooAKKKKACiiigAooooAKKKKACiiigAooooAKKKKACiiigAooooAK4L4laJHrnhm8jOBNbqbiJtuSCoyQPqMj8a72jrQB434Z8aR/wDCvpNTmnja9sYWiZWbJLjIjzzk5G3nvzXI6J4dln+HupatJNM1/elrzdH975WPHHryT9R6VmeIvAOqnxVNa2NvJ/Y9/cJNIyLiNRkkg46YJbA+lfTkFrBb2yWsUSpAibFQdAuMYoA+f9f8Rzaz4M0LT7Nma91FlhZgxUhoyoOfqSvPSofi3Fcaba6BZPNcrpsS7J5YWO5m459Pfn14qj8OdBdPG1/ZzlZLbSZJJI1U5VXYgDH4Ace1eo/ESbX7QWd1plp/aNgG2XuniASeap/An24HHU5FAHJ+AY9Itr8XWieIZpLMxM02nXBw4KrwQD+JryqfWtJ8R6pe3XijUNQESyN9lt7cZRF59enbp+NekeHNGfVvFdlqMPhqTRLG1ifzAwK+aSCAMEDHX06fhVGysr/wTqV9aS+Fxq1hcTb7eVYgxA7DODgexx096BGj8KNbVtcvtItdRub/AE3yVkge4BDIR1GD25+nHTrX0FXmHgMazc3l3fajo9tpdsyBIIUhVX7ZycZxx37/AEr0+hO4J3Pnvwt4adPiLrbSandbrR45hsbHmhhkK/qACB+FZGh6Lc+K/E/iCOXV72CK1nYx+S5AUl2AGPbHb0rshe3ehfEDUmk0u6ng1LyFjmhjJVVCgFjjPQg5+hNafw7sLqy1TxLJPbTRpLes0RkjKhxubkE9R9KVtbjOO8eeCo7HTrvU7nxLfiKKP93A8mQ74wFGT3Pt61a8CPqfh7wXqOvahcyTK0G60idi20DIXPoCSPwrk9U1XUdZ8TC717QtRn0q2ZhBZxQsVPYEngHsSe+MdK9Pm1Z/G2lanokGk3dk72x2PdJsTIIwMjv3x7UwPM9IvbHV7EXereO763vpF/1UZZRFyeCB1/DFbf8Awktxr/w71+K7YST2arGZh/y0UsME+/BrH0Oa00WyOmaz4Hkuby2dkNxFb583ngk457cjIPXvXQi01Cb4f61cXOjWunNcKrQwWsRR2UMOXX/P0oApeF/Cvia68K2eoWniO5hnEQe1s0bbHtByoYg4OR6jHOK9Z+H2vSeIdAgvJkKzITDISc72UD5vx615Po/jDV9K8MJop0PUhqiQmK3kWAhQD91jnuB7dvrXqPw20S40Dw3Ba3g23Ls0siZzsJ6D8gM++aANTxrDdzeHr/7DdS21zHEZUeJ9h+UZIz7gEVxeleNBJ4Ak1ee5BvoY2hcgZIm5CZ47/KemOa9cZQylWAKkYII4Ir5NPhq/TxZN4WhSRNNmuxPuMeVVApbOenQ4+oApNCtfqfQPgB76bw3ZT6hcvcTzAybnOSFJOBnvx/OuN+K2v6rpEmmW1lcmytbpys90qZK8jp9ASeOeOtexIixoqIAFUAADsK8o+KGpS6eun+fo9tqOmSSFZw6FpEP+wQeDjPNMZleF18RR6jYz2XiOHXdMkdluQzBTEvHOCS2fYfyOawta8VX2u+Ib/T7XX4tFsbLMayHrM4ODz16g9Ow96wtCsdJvvFOkt4VtNRgEEu+8aRvlCAjjn9fqMc1FqOn6R4W8Wao3iXTHurG6JltXRTtyzbsDBA7kY7Y/MElY7zwp4nm07Vxpd/rkesW88TSQzxcsjjkq3sQD3rN0iTxh43ln1Wz1U6XpwkK20fByB24HP1NJ4YtdK13WwdC8PfYrCGFvMvZCwYMynbtUnBP9M+1ZfhbxVc+A4bzw9rFhKWhZmtGRP9YTzjOeQeDketAzoPCvifxG8Hii21a4jlu9MgJjdY0G1xu54ABHA7dqwGuPHV/4VPiJteWOKLdKsSxqjugOCThQOxIB6/lUXgqa6v7Hxtqs8axSXEBDx7SApIc8fhmvQNOt4pfhb5NyGCNYuenOckr198UCOW0268b+KdEXXI9Wt7CCNH2Rom3zdgILE4PUgjrjjoKkk+KFxb+D49Ra3jfUnuDajJwuQu4vjA6Ajj1IrrfAikfDeAFSv+iz9Rj+J+f618+WOiXF74Dkvo4zJFZ6i0kqZ2kx+WoJH40m0ldjPRLnxJ4o0OCLWLjxHpuoRSFC9kuzOD2XaOMeo+vNbXjjxnrcV9oMHh10A1SFWRHjB+ZmwOSOK8lvl8DJZq2nW+qTXjhcQySbQDnkZAOT9K9M1yw8jxr4OjSIxeXbxAw53FMMSRn25/KmBr3Gq+LPDGt6YmrXttf22pTiEqihRHyBxwCPvZ98Vj3Vj4jb4nsY9RhWYwmSFnUlRbbiAmMdev45Oa6X4loX13wptBJ+3p09Ay1V1zVLTQviVBdX8hSGawEasFLYJYgdPoaLiudRo2v315421jR5gi2lpCrRKF5yQvJPvuNWtL1u8uvGer6RIyfZLSCNowF5yyqSSf8AgRrzkazZ+FfiJrlzqpaKK6gQxMiFgeF/HsfxBrV8BarDrfjXX9Qt1dYZIY9m8YJACgHHvjP0NAz2yvAtb8V6zqvim+8PabqllpUdv8qSy8tKwwSAcHB68V77XzP41k8LXHiq/tvEWmz2Ekaq0d3bsSbgEDllHH4j0IJ4oA9S0XU/E9vp+rNrFgs93aKDAtuhAuOM8EZz+A71yJf4j3Vv/ar6hp+mWzDf9mljVTGvX5t6kj8Tn6Vy/hS7vrW18Tpod/dXemw2e+GeWM+YsnGAv/Ad35A4rj4R4VuPDwN/rmry6iVLNbLnbv68ZG3Ge+c8mgTPWYvH+pSeBb3W/JgF9bXItyf4DkrzjPPDY/WsWbxF8Qho0fiVhYQ6ekaymAKD5qEgAkcnnOeGFcvo0Lr8KtZGFAe9Qk4JON0fPscjFew+JkI+GLooLFdOh6D0C0DOWbxJ45utKTxHHb2Ntpsa+eYSctLGOvUZAPJ4INaes/ESaTTtEGh26S6lqrYWOQgiLB2nOD3b9ASa2dSiB+GBRgpH9lIeF4+4D+f9a8l0OWfw9B4U8RyRA2JjktpiQcxgyMN3Hscj6Y9KAO3n8T+LPCdzayeJ4rW40+5kEXmwEL5R/AenP4VZ8aeNtY0zxLa6NpNvbTm5RPL35OWckA5z0rF+IniXTvFdtY6Focxu7i4uUYkRsoUYP94Dnn8MGs3xFqlt4T+IWkTXaGSGCyjgZgRlMqV3c/X24zRcVzstN8R+JtH16x0rxNBBLFqDFYJ4McMMemOORnjPPeotAufL+IniqdwWEdspOOThVT0HtWV4pvbHxh4o8OwaPcC5+zS+dNIiH92oZT3x6fyrT09msvGPjC9tmDvDZh1UjqwQHGO/IxSbsM5O9/4THx4lpqEelWkEFnMXhjlYjceMZDHnjHPA4rp7rxZq+qeDNbkS2t0vrJ2t7lg2U2YO5l9Tj8K800O8g1Ownvtb8Z38FyxYi0hZjhR2Azjn0+lbXgCNJvBHiyJHflCcYyQNhwcfgc/SmB0fg/xLeeGvAMV7qVsjwhvLsArjdLkscN6AYPvitKbxN43s7V9VutIsDYrGJWjEmGVcZ9c5/wA4rzC/Kan8ONKgtWE0unXDvdxp96JWZyCfYg9f/r02bTvC66cbg+KryR/L3fZljJYkj7vPGe1AHumveNhaaTpV1ptp9ru9VIFtAWxg8Zz9CQP61zy+KvF2iXNqfEWkQ/Y7h1QywEMY/XO0nt/LiuMRrbQoPBGoSfaGsBLKzPOM+UGK4zgYwOSPYV6rrXxA0e0a3gsD/alzO4VYbY7iPfPT8KAMGPWrHRPGniu9v51iijgt+M/M58teFHc1Pp/jTXr7QtR11NDiSzgQvbhpDukUMNxPsF3HI6kVwuteDJPF3jfxA7T/AGaS3ihdExuy5iXaCfTjn+tei+A9YOv6Nd6DqC+VfWcbWs6jjcmCoYD6YH1pXBaq5Hqep6Jc6Hb+OJ7RZ547fy7eKU4AkLEEAdyGzzzwM07VvHr6Z4X0/V3shJeX7Yit1YgDrznqRjH5ivC9Nt9RnvLfwLLD5ottUMhdshQgBDcYztIy2fcV6/8AE0DTdX8LajIdun2t0FZMfIhyCG/AL+lMCxH418RabfWUPiDw+ttb3kojjkhk3EZ6A8kZ9jg9a5271nUNM+JOtRaXpbahd3EMSJH5mwLhIySxPAGPcdq9A1zxvoVu9jBEY9UluJlVI7crIUyQN3154HWs/QVP/CyPETH/AJ94Rj/gCUJiTuafhLxVdapqN5o+rWK2Op2oDmNX3KynB4PryO5zmvQ68ZtlI+LV0SCAbAEZHXhf8K9moGeW6pPDa/ES3uLiVYoYtHdndzgKPMPJq94W8XSeKb26Wz06RdLiygvHbG5/TH0IP41wHxH8PXHiXxpa2NtcJBJ/ZbMC+cH534OPciur+GmtSXNlP4fv41t9Q039z5e3G6MDAbnqeufwPegDz7wrf2+j+CNau7uwi1CH+1CDA7gA52Drg4/KvUPEPjOLRLPS4rKwa5vb6NGgtFJGFI9QD9K8bVWT4bamjSb92q4BYbSOQePXpn8T6VpeNo7y18U+Hnt9RXTFNgkMd4+MIPmB3Z47/TkUAekab44u01a103xBoz6W158ttIZN4d8gYOBx1H5ipNd8cTad4hbQrTR5r2fYrKY3AJyMnjHAA75rzLxFY6gl1o39seLra+T7bE0cUaBmHP3uOce/TkV6Dp1uJPihqMpY5isFwB3ztFAWNnw/4wfU7u70270qez1K2h83yGYHePQH8a8p+HPiHUj4m1tjpU0sdzdF52MmTbDcRg/3gBxgen5d4FB+K5O4DGl9D3+aub+GTAal4wQMPM8+QhQefvNQBraZb6d8SDPqmLi0iSQW08YcN56rh1OSMryR0ruvC3iKLWpNQtUgaFrCYwEFt24DgH9K8z+Cl9ZWXh6/e5vokc3ReQSNtI+UevXOCa1vg7NFdxa7dxZKS6g5UnjKkZHH40AewXEjRQySIhkZVLBB1YgdK5jwh4li8S6ZLfrA1t5UrRSI5yVIAP8AIiutr5a1fV7jwNqHibSRK5W+Xz7UqOEZzz177SRn/ZoA978K+I4PEsV1cWsLpBBOYVdiPnIAORjtgj86b4y8Rp4X0wX8ls9wplWParBcZB55+lUvhzoa6D4ctYCCJpx9omyf42A49sAAfhXN/Gw48J5/6eo/5NQBqab48t7jT7jU7zTruxsIohIs8wGJCTgKvqTWPD8UbQqk9xo+pQWUhwty0eVx6/8A6s1n/F5Ui8J6Sm0rbrdQhwucBNjdcduld74gm0pPB946+SdOazbylUfKw2naFHrnGPegCfWfFukaTo8erTXG6CZc26qCGmOMgAHn8+lc5pfxG0+6uba3v7G90z7SP3Mt1Htjc8cBvxHPSvCdGku5LfwfFfFls1vWMZkT5ceYvGfTOev8q+l/Fk/h2G1t5de8hoRMvklgSQ3YjHOOvtxQJ36FPxF41sNEv49ONvdXd44z5NtHuYZ6f5FWPDfi6x166nslhubS8h5a3uk2Pj1x+I968gtU8S/8Jz4kGim0S5LDebkDPln7pX8MH8s10mhaVrA8b2+oa5d6d9rFsyeXAcO42kZwByeep7fhQM9urxfxf4X1rxV4ojt7maaDw/DEG3RuoDMRyMZySTxkjgfXn2iuA8d+MIPDFukUcZudRuPlgt165OcMR6ZwMdTmgDz3RIbnwZ46tPD9reTXdheQlvKdv9V949PbZ+RpNRgvPiB4u1HTUv7m00jS/wB2/lYBMmdpH4kN68LXXeAfDN/b3M/iHxC5k1m6BAQkEQp6D0PbjoOPWsn4cvHa+KvFWnvvW4a6aZVYdU3HnP8AwIHHoaBDvBsdx4Y8VXfhiW+nubaa3FzatMBwe/f2PT+72rP0zwf4j8QNc6jr+s31jLI5ENtDJjYueM4OMc9OvFaupxtd/FjSmhwws7B2m/2QRIB/6Gv50/xd41uZrp9A8KxNd6ozGOWdFOy2OcHnGM9eeg9+lAyX4Zahqf2jV9C1GY3X9myhI7kkksORjn0wPzrg/iN4u1vUGmsdPtLmy063u/s091u2GVw2AFbsOM8ZPTPofY/AvhlPC+l/ZzK01zM3mzyHu5HIHsK5L43D/ikx/wBfSfyNAHrNoSbeEk5Oxcn8KlkdY0Z3OFUEk+gqGzIa1gIBAMankc9Ks0AeSJ8WfC7MQZblQCeTCef/ANf9K6m08Y6TeaHda3C8xs7Ztsn7vDBsA4x3+8K8y8YmHxVqsXhvQLS1dVYPe3ccYBiAfDDOPYHvnium8UaJZ+G/h7qNjYqQiorO5GWkYsoLHHc/kPoKAMHw/odzpOt3Hi681ATaU9u10twAfMlRlG1WXtgYPHoPw9NuPFmi22kQaxNeBLO4H7pih3OcHgDGc8GuP8RzLB8LgSypu06BRkgZJC8fWvN77SrrVPA3hFrOWGW+jkPk2srgecMngbjg42jj0JoEe1aF458P67dC0s739+fupIhQv16Z69K4S78dx23xBaxuL6WPTIl8gx7Pl87OOeM456/SsGPxPt1vT38X+FvstxCQLe7iVlIYHA6HDDjpk/Sulg063k+Kt5/oVvIn2ITNuAO1vlG8D+9k4555JoA7fW/G+gaJdG0vL39+v3kjQuU+uOnWrmgeJ9K8R208umXBk8rIYMpVhxnOD25614mdasLLXtUm8LeG59YupJXe6uZhlEYsThBjgE7uuCcegrQ+GTXD+NdWa602LTp2swz20XAXJQ9M8E9ce9Azr/hzrRbQr681bUtyx3rp5lxJ9xQFAXJ/P8a0oPiR4TmmMI1ZVYNtBeJwp9923GPrXkGkTaOfh7eza49wLR9SZkjtn+aV8ZCjI4HBPbpn2qv4l1WS88ONb2fglbHTUQSCdxtKEcBgcDJORyck5PrQB9UoyuqujBlYZBByCK4/x7r6+HPD11eiUR3DKYrY7c5lIOOOnYnnjik+Hj7/AAnpZ5/1OOTnoSKj+I9tDc+EtUE0KybIS6ZAO1h0YfSgCt4E8VWut+H47qe+R7q3T/TCy7NjeuOmMdxx/KrKePPC7ttGsQg5xyrAfmRXD+Vodh8MIW1BHt7e4t4zKbQBJJpO3OMEnHfNcJd6k8uhS6XpfgV4rN7fd9quFIfjP7wtgZPfr+nFAHpnxO126srXRptL1LykurkA+WRiRfXd6D+teiatrmmaMitqF7FBuOAGOSfwHPavlXxDczW/gTwjEih5xcSSRt1PDkqP/Hhx7V23wwhGo+JtQu/EYk/t2Mq8MNwu3AweVUjtxjHQcj1oA9S8e+KLfw9o08iXUcd9LEfsqHlmPTIGD0znnin/AA/v/tujIZdai1S7DEzOh+4T/DjAOB645rxmS+ub7x5rEz+HTrjWriONPNCLCoPBwQQx47+9avheHVo/GkOo2vhabSLCWPyrmFD8hzn5ugA528AdvqaBWPoqsPUPEGk6bci1vdQgt5inmBZG28fXp+HWtyvnnxbpNtrfxR02xvF327W+503Y3BVZsfmB07ZoGe16Rr2layXGn3sU7JjcqnBH4GjVte0nRgP7Q1CC3Y9Fd/mP0Uc15JqOlWei/EjQBpsSWiTQv5iIMK3Djp78D8vrXP6/J4Ps/EOoSz295rt/NMVkt0UhYCDggdM9h3oA+htN1Ky1SAXFjdRXER/iRs4+vpWhXzz8J5YH8UasLOynsbZrZXFrKxOw7hnGa+hqAMbU9c0vSnRL+/t7d3GVWRwCRUk2qWg02XUIrmB4EQsJN4K5HbP14r548bwRaX4z1DUda0K41SwuI0EDIGCJhVB56ZyCMe+a2/Btl4W1XR9ai0+W7aK4hEkunSsSIGUZBU9+cYOe1AHoXw88UN4n0tri4MCXSyMrRRnkLxg4znvXUtrOmLdG0bULUXA4MZlXdn069favnrwwsWgfDXU9ctbdBqEgMJm3HJVpAn4Yzn8BXBaZc6E2h+VceH9Tmv5VLG+RiQXyeQOmBnHTmgSPrPxXJqceltJpNza29wrqTJckBAucHk8Z6VrRXMcMUCXN1D57Rgk7gN5A5IHpXy3rN3e3HwytV1BHRkvvLhaTgugGc89edw/4DW746059Y1nwhp6yFBNaorEHovG4j3wDQM+hrPUrG9kkjtby3neP76xyBiv1xWP4x1xfD2h3WoEr5iDbErDO5z0H+fSvHtc8P6b4W8YeGRpUUkC3Em2UCRm3YYDJyT1zz24rn/GOu2GoeL7yPW7O9vLCy/dQW9u20BhjJYjB5O7v3oBI+gvB+p3Wr6JbXt4LcTygkiBtygZ4z74rp6+Zfh5q1tH4yW30e0vLLTLuIh7aQlxvVSd3OcDpz7+lfTVAEayxu7RrIpdfvKDyPqKRpokcI0iK5GQpYA49a8cvbyPQfidDuj2RarbLGzdmcnAPXrlVH4++azNPtrfxv4v164lDS2VtB9kt2PCqSCMjj13n8aAPQte1nWLfWbGw0yyhlt5o/MmuZQ22Nc8nIIHSunurkyadczWU8TSLE/lybgVDgHGT04NfPei+Iv7L+HmqafcMWv7eVrQ28mcxhzjH4fP+IrQ8T6Ne6b8L7a1topTMzpNcrFkkqxJO4DqBlQfp+NAG78P/ABjrniTUzaXMFosNorfaZYnBLtk7doz0HHI/wr0R7jVB4jjt1NqdNNvvdSw80NkjIGc4zgen4188eH38DX1/YrZreaFexuCzPKWV2H8LMxwOh9M5/CvVpEV/ifGxHMenkr9Scf40AerVGssbyPGsiGRMblDDK56ZHapK8SupZvD/AMT4pGA+y61GE+UdCFA/PcoP0agD2dp4llWEyoJWGVQsNxHqBUrMFUsxAAGST2rx7QvL1/4h6nqYZpINLjFvAwBA3kENz35Mn5g16P4lONC1Q+lpL/6AaAL39oWQ8v8A0u3/AHnKfvB83OOOeau184+Afh7Y6v4Vju7+SY3Fyr/ZyJDiAbiBgZwckE/j61jS+LtXsfBc9it3O199vNml1vJcIADweoPbPPWgD6civbWaQxRXMLyDqiyAkfhU8ksce3e6ruOBuOMmvCNS+GVppvh2S7srica3bRmf7X5rKWYfMRjPHGQO+cZNcT4p1G48SaF4PNzJIsk00kMkmepDKm73OP60AfVUNxDOCYZo5AOpRgcflSR3MErmOOeN3HVVcEj8K+fvE+hDwhYWui6BJMtxrcywzzvJyVUEYHHGd5PH071Y8UeBI/DWl/23ol9cwX1mu6Vmbd5oPBPTg8/T+dAj34SIXKB1LgZK55H4UrOqkAsAScAE9a+fItcuV8U+HPEUi+VZ6vbC2lUH5Q+SMfQMVIJ7Z9DW9qAl8QfEi2tVkb7Lo8YmYAnG/g+3OWUfQfWgZ7IzoilmZVUdSTgCnAggEHIPcV8y6B4Y/wCEy1rxF9u1G7jtYLxwsUcmeSzY65GABjpXW/D6PUdNuPEnh9dR8xbAILSWYZWLcGOcfl7cUAdj4v8AFUuh32m2FpZC8ur1yAhfZtUY5zjHr+Vd3uwu5sAYyeelfJU+jeGbWMXPiPxdNdasxYpJZu0yrhuCDt4IJJ5I9q2rbXr3UvhRq7XFw8ktvKkIkLHdsMifKT34JH0OKA07n02XUMELAMegzya5zxbri+HdIm1Axec6sqRw5wZGYgYz+Z/Cvnu+8MT2vg2Lxa2tX76kkcbp+8+VVZ1UD16Ed+1dZ4z1q5vfhrp2oCRkuJ2iDSA4YMCckEd8rQB7fpk89zZQTXVv9nnkQM8W7Ow+mavVS00SrY2oncvMIUDsT1bAyfzrjfibqF/pfhe6u9NleK4R0+dFyVXcM9RQB32RnGeaWvlTQUhvIYZdE8ZXaa04Tzor12RGOBkA8g4/4FnH0r6nhDiJBKQZAo3EdCe9AElFFFABRRRQAUUUUAFFFFABRRRQAUUUUAFFFFABRRRQAUUUUAFFFFABRRRQAUUUUAFFFFAEEg/fRn6/yqeoJP8AXR/j/Kp6ACiiigAooooAKKKKACiiigAooooAKKKKACiiigAooooAKKKKACiiigAooooAKKKKACiiigAoorP1LUrLS4VnvrmO3iZtgeRsAtgnH6GgDQrL1u3u7vTbm3sLr7LdSJtjmxnYfWqGjeJtG1tp106+SYwDMnysu0evzAZHvUQ8W+HzdfZf7Ys/OyRgyADOcYz0z+NAGX4D8Jjwxa3BnnFzf3cpkuJwMbuTgD8yfqTXeV434/1/U9O8S+GrbTrnbb3cn71Bgq67l5P4E9DXqV7qthYzQwXV5DDLMcRo7gFuccfnQBpUVhaz4g0nRDGNSvordpOUViSSPXA5xV7TtRs9TtlurK5jngPG9DkZ9D6GgC/RXL3vi3w/ZMUn1e1DKxQqr7iCOuQM1bvPEOkWNrFd3Go26QS/6tt+d30A5NAG7RUNtPFdQpPBIskTjKuhyCK87+JPi6XwvZQR2UHnX94xjgz0U+vv9KAPSqK8F1LUfH/hvT7fUtSuLW7hDgXEaQgtGM/xFQBj3B9K6Tx14yudOstKj0VFe91Ta0PmKTtQgc46Z5H/ANegD1bAPaivD5/E3ifwrqumweIja3VnfkJ5kIC+U2QDyB2yDyOR0rT8XeJ9dPiCLw74ct4zdbBJNLMBgDg5GTjAB54z6e4B67gUV45p3iTxDo/iW10TxIsEyXo/c3Fuvy59OgzzweOM+mKm8ReJdevNefQvDFvGZbYBrmeVflXIGBk8Ac+hJ7d6APXaTHOcV5j4O8RatLq93oOvxIt9CvmRyRrgSL7cYx7/AOFen0AFIQGGCAR70tFAEaRpHnYirk5OBjNJNFHOhSWNJEPVXUEVLRQBBLCHgeFSY1ZCoKcbcjtXi1npnj7QZLu1spLbUbZj+6muGAZRjggZ4x6HIzXuFFAHnngPwzcaPFd3mpS+ZqN+5e4UHKLycAevX+navQdq7du0bfTHFOooAQKANoAA9AKYsUaoUVFCHqoHFSUUAUIdOsYHMkNnbxuTkskSg5+oFW2ijZ1do1Lr91iOR9DUlFAEbxxuysyKzL90kZI+lQXFlaXTo9xawyuhyjSRhip9s9Kt0UAVLmytbpla4toZmX7pkjDY+mamjgiiJMcSISMEqoGalooAKzdQ0yx1IKL20hn2/d8xAcVpUUCauVLWztbSLyre3iijxgqiAA9ufWqMGhaTbzPNDptokjnLMsKg/wAq2aKBlX7JbGJofs8XlOcsmwbWPqR+AqR4IZITA8SNERtMbKCuPTFTUUA1cge3geD7O8MbQ4C+WVBXA7Y6VE1jaPbi1a1ga3HSIxgoPw6VcooAxNL0HStJd5LCwggd+rIvP0z6V53q/hyTUfiJZ311Yefp0drku65TeAcZ989jXr9FAGXpukadpYYWNlBb7upjQAn8fwFWxa24llmEEYllAWR9oy4HY+tWaKAORHgzw2JzONGtN5OcbPl/756fpW/FptjCkyRWdvGs4xKEjC7xz1x16n86v0UAYem6BpWlrOtlYQwrccSgLkOPQ57cnjpWUPBPhoStKNHttzAAgglfwXOB+VdjRQBn3mm2d9ZmxubaOW2IA8thxgdPpWHpXg/QNJuvtdlpscc4OQ5dm2/QMSB17V1lFAFWKzt4Z5biOFEmlx5jgYLY6ZrGvLDT9Mmu9ejsDJeiEhzCCWkA5wBnGeOvWujooA8f8FWdxqXinVfEd1ps9gHRYYYpYzGTwMsQep4HP1r1LUbC01O2e1vYEngf7yOOKvUUAcZpfgnw9pd4l5aaeEmT7haR3Cn1AYnmt210iytdRutSiiK3V0FErbjggDHTp2rWooAyk0iwTU5NVW2UX0kYiabJyVHbHT8a1aKKAMw6Zatqi6oUJu1g8gNngJnd09c96qtoVg2sLrPlEXqp5e8McEYI5H0NbtFAHG/8IZoo0k6SkDpaNP57KrkFn9c/TitDW/Dmla3Zx2d/aiSKLHlkEhkx6N1roqKAOD0XwF4f0e9S9trQmeP7hkcsFPqAe9dTFpdnDqU+pJFi7njWN33HlR046Dt+VadFAGH/AGHZf23/AG3tf7Z5HkZ3fLtznOPWseHwZpEGvnX4EmivGYswSTCMxBBJHvnP1rtKKAPML34ZeHL3UJr6WKffNIZHjWTahJ68AcfnXW+GvDmneGrWS106N1jkkMjb23EnGOvpgV0VFFx3CuQ8QeEdL1+/sr+9WUy2hG0IwCuAc4bjkZ+ldfRQIAAAAOgrA8S6Fa+IrD7DdtIsXmLJmM4PB/qMit+igDOv9NttQ0+TTrpDJbSR+Wy5wSPqO9eURfCbS1ulL393JZLyLdmHX6jt+vvXtFFAmrnN6x4a0vVtKXSri3C20YAi8vhosdCp9f5964XSfhfp1reR3V9fXV/5DhoI5WGxQDnBHfntwPavXqKBnmfizwFb63f/ANqWl5NYagcB5Y2PzgDA+hxj8qteFPA9poN2+oS3U97fuuDNM2ccYOP/AK9ehUUBYK8p8TfDqHXtabV21W7tpjtCiEAFABjg9a9WooA8t0LwHc6PeR3EXiPUGjEoklhLfLLg5wee/Qmjxj4DOt6kmr6dqc2n6iFCF1JKsB345Bxx1wfTrn1KigErHnvhLwXHoEN48l7LdaheLtmumJz+GSe/PNcjYfC2fTppZ7LxJd28k3+sKJ97nPPNe4UUAct4Z0W80dJlu9XuNQMhBUzDG2o/Gfh7/hJ9LXT/ALT9nHmrIX2buBnjqPWutooAZGgjjVByFAFUtWt57vT7q3tZzbzyxMkco6oSOvHT61oUUAeBaN8N/EOkxyNa+KPs8sjh3EcbFWPqSTyevavQLTwxey6Jf6TrOryX6XX3Zdu1o/xJOeQD+dd7RQB8+L8MNcuLRdOvvEhfT4QfJiVWP0yD0HHTnFdbrvgE6hoOj2Npei0vtMQCOdFIDNgbjkHIyRmvVqKAPGY/A+u6rd2cnifXUvba1cMkESbQx9yAvPv1961de8J6rN4qg1/R9QgtW8tY51lUsWAPOBgjBXHpyK9RooA8Lh8CeJNDvr+Tw5rVvBa3r5ZJUOU5JHUN0yRnrz+XU+DvBlx4f1S51K41M3ktxDscspB3ZBJznpxXpdFAHjB+HM7eFX0Y6iv2lbv7XFNg4DYxg9+hPNZ0/gnxdr1mllrmvxpbRA7VjUu0h6jf0yAQOuf617xRQBheGdMfRtHtNOkkWRoE2F1XaDye1SeItN/tjSLzT94Q3ERQORkKexxWzRTTtqgPE08Caxf+FX0LVb62LW8imykRS2wDrnocYJA781RufBnjHV7CPR9R1q2i0+FFQCJN3mBcbd3QnoDzXvVFIDxWT4dXb6Poth/aEPmabctLnYdsilt31BzxXReOfC97qs9nqmi3K2uq2pKhycb1Ix19Rz+BNekUUAeT634V1i11ltd8N3MMFzMv+lW0jHZM3rjp3749am8OaB4il1oa14h1Bd0aFYrWBiFGR3xxjk+ua9SooAK86ufDd3N48tNeyn2SG3K/e+bdtZcYx/tZ/CvRaKAOA1fQ7u78Z6NqyRo1paRSLISRkEq2OPqRXn40Pxf4Z1jUv7BtLa5ttRlLrK5GYuc9yMde+c49a9/ooA8l8H+HNf0zxHcapq08VybuAiSRG+4d2QoHHoOnFetUUUAePa1aeMNE1y51LRSdTsLnlrSaXPlnA6AkY59O3B6Zp/g3wpqMV1qer6vHbRXGoQlBbxAgRA9c+nboT9a9eooEjwzwn4c1w6HqfhfV7GOKzKt5NwJBy5ORjGcjIz0FULE/ELQbFdCtdOhn25SC9BDBFyAOpxxzjcM+3FfQVFAz5x+JNlqWneC9PttTv2u7t7zMkjc8bWIUH2wK7DU9D1G88R+GL60hzbWkC+dKSoCjuMeuPQVveJPBNr4i1eC+vLqfyIkCm2H3WIzz+td+AAAAMAdBQB5x4t0S+1DxH4evraPfBaynzjkDYMg55+lYOv6b4i0LxNceINDtVvba6VRc2wIySAB069RnIz1PavZqKAPK/CsfinU9a/tjWUSwt0iMK2a5G8HkEjJ7kcn06CvVKKKAPLfij4Yu9esLa60wD+0LGTzIwDhmHcA+uQD+Fa/w60KbQNBSC5Lfap3M8wJyVYgDH5AV3dRXEZmhkjDshdSodTgrkdR70CsfN/iDw82o/FRbZXItrjyrudB90hF7j3K4/wCBV6t4/wBG1fVLK1l0O7aC9tJhKqb9qyD0I6E5Axnjr61N4O8Jr4de5uJr2W+vbjAeeXqFBJAGST35+ldzQM+d9S0zxT4wmsoNR0K1shE2ZrvIDMuRxnJPTt/KvS4tLuk8cPfrGyWYsBGHHCk7vu/1/Cu9ooAK8p+LPh681rSre401Ha9s5hIgj4fHfB9RweK9WooBo4D4a6Jc6F4ejgvYxHdyyNNKM5OSeMn1wBXR+JxnQNVH/TnN/wCgGtyqeo2ovrG5tCxQTxNEWAzjcCM/rQB85eC9X8YaZ4bgtbLRzdwTKzWlwG3eWCSMEdODyM461u3vwzmbwcbFWjl1gT/ad5YhSxwCuT/s/qK9j8PaWui6Va6ckplWBdocjBPJP9a2aAPBb3UPHGr6S2h/2FJDcsoilvTKF3AYyQeBzg5wTnPApdb8F3sCeD7Gyi81LGZ3uJgOAzMjEn24P5V7zRQlZ3Hc87+Ivh+71qxtrnTmA1Cwk86EZ+/6r+grz3Vda8U+NNNl0SDw89q0hVbid2KqMNnjcBxgDuTX0NRQI8n8Y+DftPg2206wBa701FeArkF2A+bHueT9cUfCLSLmx0aa91CGZb68mLu9xnzGUcAnJyM8/Xg+lesUUWFY8v8Ah3p19p194jFzFLHDJfs8JdNocEn5h6gjbWOdC1S8vPHEcKSW/wBtWJLeR0wJcKdwBPGCDtP16jFe0UUA0mfJuiXH2DTzoUfgtLjXFVo2nkjDjJYnccg9Aeuf04rU0nw/q1p8N9etJbCdbqS6UiEodxVWjJYDuOD+AzX07gZzgZ9aWgZ5F4h0y7b4YGwMLi6W2hzFty2Q6kjA78Vz+v6JqLfDTTNPWzma7jlTdCEywyzdvxH5177RQBWso2htII2ZmZI1UlupIHeua8cvrEeg3DaGjPfArhVRWJXPzcMCDxXXUUAfI+tXmn65ZpbW/hWe310hVaSCMom7jcdg9QD1HGevFfUWgw3FvpNlDdOXuEhVXYnJJx3rTCIG3BV3euOafQAUUUUAFFFFABRRRQAUUUUAFFFFABRRRQAUUUUAFFFFABRRRQAUUUUAFFFFABRRRQAUUUUAV3P7+P8AGrFVpP8AXxfQ1ZoAKKKKACiiigAooooAKKKKACiiigAooooAKKKKACiiigAooooAKKKKACiiigAooooAKKKKACvFPjkgl0TTYjwsl+ik45xtbp6V7XXnnxF8N3fiWysILN4leC7WVzIcDbgg/wAxQB538S9M07wl4dSPR7Jbd75hbzzbiT5YGTnOepArbvfhr4ej8MyMsTi8itWlF0ZWBL7c5IzjGe2OleleKNBtvEekTabdEqrgFHXqjjof89q8kfw98QJdK/4R+S909rAIITOeXaPJGOR6Y7Z6c0krKwHlOs6peTaZ4PugBNdwF0hUgnfskUKDzk9AK9L+F0MeueIdV1TXA8muW7jbFImFiHTIHqOg9OOpOR0mq+BZ/wC0/Cy6cI1sdLUiV2IB6gk47ljk8dzWl4s8J30mr22veHJY7bUlO2cMcJKv+0O/ofw9KaVhJWPDr3UkvfF2t3t74YuNaVJ2ijVJHxFtJUZwCDnA4PSu5+G/2yPxJfm20y+0vTpoC3kyozKrjGCMjnnOB+FdFqXhzxTour3Gp+GbmGYX/wA93bzkbRJ6rnHHJxzn1zXQ+EdL8S+ZeXniO/LSTL5cdrGw8tRjluOATjt7+tAzx/4TeFdI8QWmsXmp2xuJFmaNcsy7QRnPHQ8/hWx8LvCOmavpV7canA02J3hhQyN+6UdcYOM5/lXe/DHwvqHhvTtQhv8AyhJcTl0CPvwMY5NaXw50O/0HRpbXUdn2h7h5DsbIIPfNJq4mrmF8HmZNK1G0Ls0dtfPHHuxwMD+uTXqtxFbyKHuI4mWP5wZACFx356Vwfw60G+0G21KO+RVa4vGljCvu+UgdTWf8UNK8Sa5Zw6dowi+ySZNzlwrNgjAye3f8KYzmdf1S7+IOpHw7oc3l6TGQb68H8QB6D1GRxjqfYVpa7aW9t498JW2N0UFuyIHJP3VYL+OQKwtA03x54d0/7Dpui6bGu0l5RKpd39SS3XHHp19q6rxf4e1nWbDSNWto44tfsCHMe4YY8ErnOOo7nHWhDTsZHx3Zl0XTdmd/2wFcdc7Wr1K7vtO0ewOq35ihPlKHlIG9+M7c9WPHSvMz4d8S+K9WsLjxPDaWlnYMXWCA7vNbI6/MfQd+nbk1k/E/w54o1/XLdrWw+16XbBTHGZ40VjwWyCwPOMZoEWPCz3fjzxMniO4T7Pp2nEpaw4yWb3PrzkkegHvV7wA7S+N/FTtnPmY5z0DEDr7Ctvw1e+Mhc2tpe+HLGx05BtdoplO0c9AHPt+tZms6X4h0DxNPrOgW638WoL/pFvJhdpUcYbI/D8sGgDT1YZ+JGiFXUEWUu4AckYbgn6nP4H1r1GvLPCWhatc65ceJfEEaw3bJ5Vvbo2RGuOpwT2469z7V2+k3Wp3FzfJfWK20MUxW3cOG81OzdeOMUAbl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kP+kRD2NWqqyf8fEX0NWqACiiigAooooAKKKKACiiigAooooAKKKKACiiigAooooAKKKKACiiigAooooAKKKKACiiigAoorxv416pf6ZoNsbG6kt/PuPKkMZwWUqxxnqOnagD2HzE/vr+dPrwnTPAGgatpUElnrV480keRMlzn5sYPy+gIPH15ra8JX2p+GPD2pz+KJrmSGyn2RSOuWZOFG3uQSRjNCVxpX0R65RXjqfFvw+97Dbql0IXwGuGQBUJ9RnPHevRNS8Q6XpuljVbi7T7E2AsiAvuJ6AYoEb1GecV5VoPxO0TV7tLVo7m1MrBIpJkGxznGAQTjt19az/Fks4+I/huKKRlVoyWHmFQRls/XgdO/SgD2WivNfFnxF0bw1e/YZlmubkAGRIAD5eeRkkgZ9vpXTeHPEul+I7VrnTrjeqf6xXXayH3FAHSZor5M8Z+I7d/F89vba9erpUrp9reJiwVlzlUwfu9OncnrgV9C3/irRdI0W31WS73afIwiilQF9x5/H+E/lQB11FecWfxJ8M3l2LaK8cZ6SvEVQnOAOef0rqtf1/TfD9n9s1G4EURYKuBlmJ9AOvrQBu0V57oHxC8P65cra29xJFcOwVI5oyN5PoRkfrWn4l8YaN4bKpf3B85sEQxrufHrjsPrQB19Fcponi3Rdas5ry0vFKQIXmVxteNeeSPwPSuH+Hvjhde1bU7W5uiTJOWsojHgCMA8ZA64GefQ0Aex0UjMFUsxAUDJJPSvOpfiP4VFybUaqpbBBlWNigOP72OfwoA9Gory74ZaxNeaBd3uo3rSqly5EsrH5UAHHPbgn8a2IfHvhqW8a0GpxKw/wCWjgrGf+BHigDuaKzL/VtP061+13d5DFbkZDs4w309fwqhpHiXR9YRWsr+JyzlFRjsckeinB96AOiorjPGviWz8P6TdyPdxJeGJvIi3gOzEYBA5PUjnGKxfhfqq6hpOybXBqV9/rJUJ+aIHoOQCR7++KAPTaK8m03xVBaeJvEUOq6mIreF4lt45DwODu2gfhmu/wD7VtrvTLi90+5jnVImZWRhwQD19OnegDaoryv4Xa/dapoFze6tcgtHcsPNlIUBcLgZ9MnrXWw+K9AmuTbR6tatLz/H8p+jdD+dAHT0UgIIBByD0IrE1DxBpGmzeRe6jbwS4zsdwDigDcorEsNe0nUZvIs9Qt5pcEhEcE4rO8OvIp1CSbX49ShSUj/Vqn2cjOVJB54x6dKAOsornrbxLodzN5EOrWby5wFEy8/T1/Cud1/V7y08YaFp8U7Ja3SyecgUHdgcdenI6igD0Oiq0l3bxTRwSTxrNJ9yMsAzfQfhUscschYJIrFTtbac4PoaAJKKQEEkAjI60tABRRXi3xB+ILaLqEOk6W8bXe9fPZl3BM/w/Xpn60Ae00VlahqlrpenNqF9MsUCIGZj6+gHc+1eZeE/Hk3iTxXPZQRqmnLCxjyPmYgj5j6Z9KAPYqKK8t8YeKdSh1WDw94ftll1KUB3lcfLCvB5BGMY79vqaAPUqK8n0PxDr2n67b6H4ljhaS7UvBcQjg4H3eBjsfz96r6/4t1i98QyeHfC8ELzwLuuJ5cYQg8jnjAyoz6nFAHsFFeZ+F/EupNrEnh7xBBFFqCR+ZFJFkrMOv0HH06GudHi/wAR+IdUu4fDNjCbSzYo0sxAEhzgHnGOhIA59aAPbqK4jwX4ll8QRXUV3Zm0vrOXypos5GfUV0et6gmk6XeahIpZbaFpdo/iwM4/HpQBqUV5vofiHWPEnhIarplrbJqDuyrFI52YDYPPriu+tmlW0ia72LMI1Mu0/KGxzg+maBFqio45Y5V3Rurr6qcipKBhRSMcAn0FeeeBPFFx4hOqfaoo4xa3BRCn933oA9Eorymz8Z32ueKX0nRLa3ewtgDc3cuSMcZ24xz2A78noK2vGfii58NyWZj0ma9hmLB3iPKY7YwaAO8orD8OX93qelW97e2RsppgW8gtuKjPGeB1GDj3rcoAKK57xXqz6Jod7qUUayyW6BgjHAJJA5/OsWfxTJb+EIPEBsGmlkijcwRHjLEDrg4HPpQB3dFeZ3Xi++tb/wAPWs+nRxnVSd6mQkxjIx2HPPIr0ygAooooAKKytd1OHRtMudRnVmjt03FVHJ7AD8a8u0bxp4p1KxW/j8K+ZaysBE8U4yfmwflPOOvPSgD2aimRsWRWZdpIBKnt7U+gAooNFABRRRQAUV58fHWnrq/9jvbXYvjd/ZhGsYPH/PTOfu9/XHavQabVgCiiub1LxFaafq9hpLxTyXV7kp5SghQO7c5A4PQHoaQHSUUUUAFFFFABRRRQAUUUUAFFFFABRRWNBrNnPq1xpCM/2y3jEjqUIG04wQeh6igDZooooAKKKp6heQ6faTXlyxWGFC7kDOAPagC5RWfpWo2urWMN9ZSeZbzAlGwR0ODwfcEVoUAFFFZ9vqVlc3U1pDdRSXEP+tjVslPrQBoUVnapqdlpNt9qv7hYIdwXe2ep7cVOl3A9r9rEg8jZv3ngbeueaALVFQWtxDdwpPbypLC4yrocgip6ACiiigAooooAKKKKACiiigAooooAKKKKACiiigAooooAKKKKACiiigAooooAKKKKACiiigAooooAKKKKACiiigAooooAKKKKACiiigAooooAKKKKACiiigAooooAKKKKACiiigAooooAKKKKACiiigAooooAKKKKACiiigAooooAKKKKACiiigAooooAKKKKACiiigAooooAqyf8fEX0NWqrSf8AHxH9DVmgAooooAKKKKACiiigAooooAKKKKACiiigAooooAKKKKACiiigAooooAKKKKACiiigAooooAK4Txzq2jWcFtp+tWj3Fvfv5YAAwCMck5BHXqOld3WD4i0DT/EVn9j1GEvGG3IynDI3qDQB5jqnwn0uTbcaFe3GmzAHaUkLqc9Oc5A/GuTtNc1HU/Afiaz1G4a5ksSsSTN95hu7nv06nnmuxg+HmrW8D2Mfi28XTtuxIdnKr0xnPTBPAA/SpPFnh208OfDvU7DTkY5CNJI5+ZzvXJJGO3agDQsdH0Vvh2tsiRPZvZmYux6yY3FieOQw/TFeH20lvLo/g6yvz/oct5M0m5iF2+YBg+3J59zXpeg/DdptHtYJteu20y4SOeSzCADcRuODk4GT6fnXour+DtJ1LQo9GMPlxQLi3kHLRH1BPXPf1oWjuKxxfxh0/T4/DcNwsccVxDMi27oMHnqAR7An8Kxta/e+O/Bxk+cmzQktzk4Y5/Our0/wFI81ude1ebVoLZMRQSAqobPU85PGOD/Liuqv/DqXfiPT9d+0OklnG0flgAhgQw69vvGkNJN/qfO/g6PxPJe61caBZWVypumSSS6KlxyeASemD9K63R9G8UaO/iLV7+1trdbiwkLC3dQN4HBAHccn357muv1XwFMurSar4e1eTSZ58+eix70YnnIGeOecc+2K2PC/g6PSFvJb68l1C8vEMc0zkjKHsBnjr/8AqpgY3wz0nSpvBFoklvbypOrm4LAElixBye2AAPbArhPiDDotv4HjstFuxNbR34Vn3mTDck5I7fTj6118vw/1O0Sez0bxFNa6bNnNvIu7bnqAc9P8nNa+p+Arabw9Z6LYz/ZxbzrP5rjcWbBBP1OfpQMx/iPoemWfgOT7NaRx/ZBE0JAG4ZdQcnqc7jmuf1O2tNW8SeDbLVAZbU6eriM9Gcrkbu5BKj/Oa9e8V6I2vaDPpSTiJ5NmJCCQNrA8gdelYfiTwd/a9hpywXhtdR09UENyq+gAPvjjNAjkfi9pun6dolvqFpbxWt3DcKkLwoEPOSRxj0J6GsHxDoOty6tb+J9PtbbUpZLSJ57SZQ3lsUAICZ5zgn867GLwHqGp38Fx4n1j+0oLdT5cCpsBJx1xjjgZ7nFaPiHwhfza0utaFqQsbtx+/wDMBcPgADg5HQYxQByHgLXNPuPEEtvfaB/ZWpXcJTaFKxyL1wUI4Jwee+K0PhLZ2UV74ikt7aJNl8Y42UZ2qMjAPYcmup8PeFr6HUjq/iDUV1K/RAkDKgRIhznCgAZ561D4T8JX3hrVb14NQjk0u5cyeQyfODg459s/iBQBrfESZoPCWrOnUwFfwJAP6GuK0XwT4fk8ExF7WLz5rTzXvDHmRX2kkgnng9h1xXrWp2EGp2U9jcqWhnQowBwfqPevJY/BPiW2sJtGtvEUY0hiVVHi/eCMk5XOPf1/LOKBWV7nkEV3Pb/D6GyjfZFd6gyTP/sgA4/z6V7zceBPDq+Hmtxaxho4CwvMASZ253Ejr9OlVtJ+H6R+FZtB1GdJWeUzRyxD/VtjgjP4/gTWXN4Q8ZXGljRpvEVp9g2eUxEOXKDoCcZ9O/40hnlg0zXfEvhfT5LVVvV024kjWAkDzEADDAJG4/eGODitrSvEuiJqWnnW/Dh0i5gmDrPbKY1yMAblIzjPXk/jXpOqfDwHR9MtdK1CS3vNOcyRTOSVZiQWJHbpx+VQ3ng3X/EMtrH4k1a0lsoH3mO1i2s59zgY/wA/WmhXfXVt7nL+ILrw5b+Lr65k0y/1272KWj2h4ojgcAY5GMeo5NZ/gy9jufHtrP8A2KuirLA4WDJAY4bkAgc9sAdq9CuvCmvWGtXeoeHdTtoY7xV82O5UnBUYGODx/jUGi+Dtai8TQa9rGo217IoYEKCuzggbRjHGfahK4X3MfQ/D2m63438Sz6jbCdYXjCRyAgAnvjPP3fyNQ+HYodK1nxpp9qNttFbF0hJyPuk/1xXpPh7QJ9L1nWtQlliZL+RWjRM5UDPXPfmsy18MXUOseI79nj26jD5cBB5X5cHP44oGzxDRxp7/AA5mOp6jPawC9JWOBFZpjxhcNjOOT1HvWX4j1Hw7NoyxaP4YulYRq322UsNnIGTjhsgH2ya9BT4Y6p/wisNh9rt1v4LpriMZOwggDBOOvFbms6D4317TpNOu7jTYLcrz5WQWxyF47ZAoA9D8EyNL4a0x3kMjGBcsTk/T8Olcn8SrHw1b2kmsaxZi5uggigjMzpvbnA+U/mfau88O2Mmm6PZWUxUyQQqjFemRXlHjTwr4l1rxHBqMAspLW12+RDLIwU45yR65P6CgCH4TeFZLQyeILu3NsZgfstuWPyof4jnnkZAz259K4zwrp17qfhzxhaWUPnXDzqEjyBuO4k4J9hXt+jt4vN7CNTj01bQZ8wwsSx4P9cVzHh7wTqdjpmsWsmotaz3Vx5sEtrIw246ZPBwe4oFc8Wtn8Ow6WNM8QaPd6Xewuv8ApkClmkyMncD045wPwr0T4k6s2ka54avdPhN20cBaBME+YCMDpyeCK1r/AMPeNdb05NI1OfTRakqWuCC8g29D9ffr79c9SfCssOs+HJYiHs9MgeN2ZsEttwDj680DOY+FEEOsSXfiW9vGutWeQxsp4EC9gB7jp27djV74YMW1PxTycf2i/wAuenzNz/n0rYXQtQ0rxd/aGkr/AMS29Ba/iaQAeYc/OAe/IP5+vGHZ6N4p8P63q8+kwWd1aahP52Z5MbSSSeBg/wAR9elAGz4Hmkk1zxQruzBLwBQTnHB6V6XXnXw+0DUtC/tQak8cklzcmYSRtkPnqcdq9FoA4H4ieKh4W0gzRBWvJj5cCnscfe6dq+e9YGm2/hiG7fVLa716+vFuJSrhmhwDwdufXv68dK+qNZ0LTNbSNNSs47hYySm7IwfwrzLxn8ONOuNOjGhaVBHdrMpbEhXcgzkZJ+lJ3A9LnsdN17TIYrmOO7tWCsMnIJHfINcBbwQWvxJSC3hjhiTTMKkahVHzdgOBXqFjaw2NrFbW8SxQxjCop4WuR/sW7/4TY6xhPshsvKzu53Z6Yp2FY7mvmprDW9Y+ImvRaVqz2DpGA8p+b5MLhQPr+VfSteW63o2uaf4nbxDoccd2J4RFcWsjBMgYxgk+wPtjvmgDA06/1rwn4m0/R9a1QalbajkRu4w0T5wpyeeTgYzjmucvbfUNR+Id+3hBmsbiBCl9cSYKFieflIOQSB+Iziu20vQdd1vxFba74ihhshYjbb20RV9555JBOOTn1+nWmz6R4i8OeIdQ1TRbGHVLfUSGlieVYmjYZPUnpyf8igLamF4Nh1OHxpdxeKgz6tNaD7LcoQF2DIO3aAM478YwfWuf8J+Jh4AvtW0TVrK4bdctLFJGvzS/wjAOOCBkGvS9B0zXdS8SDxBrdvHYi3iaCC2Rw+Qc5JIJ9T9foOcZJfGmjanfLJpf9sQNMXtZpJFGxTnp6dsjA6UyrkPwzv5dU8T+Ib+eBreSYIfJcAMi/wAOeB2xXZfE/T4tR8I6isrOvkp5y7DjLLyM+opvgLRNR05dQ1DVyov9Qn8141IPlgdBkcH8PQV0viXT5NV0S/sImCyTwMiE9MkcZpCPmO2sBpPwvbUoru583UZ1UoHIVNkjDgZ77c5rb+IV1MukeEvtX2v+ymtE+1NCcbiUXgnueD1qxDoXiG58Anw/No00c9nMskTeYv70M7EjGe2416FqsHiTT7DRv7PtkvbWK1jhvdOkVAXIA5BIPuPQY70k7iTucf8ADpPD8Gs2z6Dr8xheJklsLrcrM+OCOApP09K+g6+f7Hw5e6x4p0/UB4dTw/b2mJJPLZXEpByBgYAz06evtXt9tc3Et5dQyWrRwxFRHKTxJkZOPpTsCVi9J9xvoa+JtNuvETReIbPR4Ha08x5btkA3BVbsTz+A5r7ZkBKMB1INeR/CzSb3Tm1r7fZywCa43J5g++vP50DNj4XvpP8Awi9s2mhQ4Qfah/H5oHzZ/p7YrznR7O7+I2r6pfT6teWVpbS+VbwwPgqB0z2/rk1rW+i6j4L8ZSXemWkt3pOpHM0cSf6nJ9eehJPbIOKrWv8Aavw41LUUTSptS0y9l82F4CcoeflIwecfyH0oFc9D8F6Jq+hS31ve6g15YlgbVpHLOBk5zn8KrfFHxDL4e8PO9q+y7uWEMT85TIyWHuADj3Oe1WPBl5ruqTXmo6pC9pZyEC1tZFAYL13Hv3xzUfxN8PT+I/DzW9qT9ogkFxGgA/eEAjb7cMaBnjfjTwPqWneGpdZk1u5ubgqhvIixZXUkDg+gOPwrsdbnntvhVYyW80kMnlQDfGxU9R3FYfiTxHr3iDw5Nof/AAi959pZY1nlKkAEENkLgdSvriup8QaTfzfDWz06O0ne8VIVMKxksCGGeKBK9lfc5f4h61/ZeseD7+7HmRwQrNJg/OSduTg/T+ddV4M1DVvGWqTa2949ppMDmGK0ikIMnf58Hg8jn8uKo+MPDsuqa94RiewnuLeBAt0TESgUbeGboOh4NXYtKvPBvilX0q2urjRdRJM0ESZWB/UegH4ccc8UDNDwrrTWOp+J9P1Kedms5nu08xi+2DGRtyc8DHHvVr4X399q+nXuqXtxLILi7fykc5CIMdPQZzwOOK89+MVjfRa3Z3FlHFt1O3GnsTgZcvnn3xtGfQV71odgul6VZWKgD7PCkZwMZIHJ/E5NAHB/F6wlu/Ct1LHeSwC3w7onSVcgbT+h/CvKYf7V8O/DW21C21m5zcyp5cY+XyRl8gHk4OB6V7r8Qraa88KapBBG0krRcKgyTggnA+gry7XNGvpPhdpFhDazyXIeImNYjuGSx5Hb7wFAF3xHca3qPjax0Sx1uW0ilsleV4wCvckqO5OBzx+lWtAl1bQ/G8WhXmszalDcWrSkyLt2kZI4OfTse9XF0y7j+JNlP5EjW8WnAGYL8vAZevrntUt7ZXMvxPsbsQzC3is2zIqHYeGGCcY6n+VCdxJ3MbxBZ6vqur3qah4pttBthhYbdLkMzpz8xG5SM4/zik+HWs3zX+uafLq51W2tYQ8NySSW47Ek/wBee5rz9ItK03WtU/4SrQ9R1G9lun8ng7PLJyu0ZGe/TjFdX8NbOSDXdeeLR7nT7W5tiYIpEYhcHpk9TznH4UJAlYp+Cbbxj4msLjUovE01uFcoiuocOcZPGcL2HSt3w942vrPwVql7qJM99p8xgRnOd7HGMkDsSfyrpPg/bTWvhloriKSKT7Q52yKVPQdjXB6foN5qPhPxRp6QTrc/bzNGrREeYAQcDPUnB/SgZa0/QvHV7p9v4hTWwb+SMTJaNGq7gegJ4UZU9CPbip/H2teKYbnw7Z2UzWF/fRlJogykeZkDOeRjkniiD4qLFo6WgsJ/7bSIR+UY/l3jjOOvTnFU/EK6le+JPBcmoxMl4VR5lWIkKfMHbsemfSha7jRfu7nxV4W17Q01PWWv7S9m8p0VFUZJAx0z/EDmtzxDqd5afErRLSCbZBcWwWVdoO4Zk4yRnsPyFQfFJc6v4ZPnEf6ag8vHB+Yc/wCfWqOvWzn4s6PJs3DyN3QnjDjPHTmkhHu1fOI1vxjrPjPU9G0rVBBDbyuwZ4UZY1HAB+Un0H15r6Or5a0DxVZeGPHXiE6juFvPK48xQWKkNkDHPrTA9I8N+J9UsdbvdA8SSxSywRNcJdRqBlAAcYAHbJ6Z61haVqnjTxi19qOi6nbafp0crRQRPCrF8AHqynrkc569qzra3fxz4v1DVdP8xLBLFoI5po9qsxUrgfiSfw+lP8FeM7DwdpUuh68k1veWk8gVUiLb1znOR15zz6Y5oA6ay8X6i+g67Be7bfXtKjYvtVcEfwsByD78Y5HrXK6Vq3j/AFfw9LrcWoW8NvAjMo8hC84XO4gbSOMEds4qvZxzarYeMfE8kLQ213CY7cYyXX1x17L+Z9K7bwWhj+FwVgQfsl0eRjq0hoEc/pev+M/EOjXGr2NxZ2kFqmCjoGaZkXLkfLxn09+3WtGX4kSQ+CYtbe2jN9LMbZYwTt3jJ3dOmOcVB8LQR8PL9ipAJuCM9/lrzhrWb/hAtD1iCIumn3rvNGM/MC+Q2ccDgD8aAd+h3t5rnxA0HT4dZ1CKyu7MgGWFQN0akjBbb656gnHet3xN49mFrpVt4ftjPqeqxrJErYIjBOOe2cgjngYJ7VR8Y/ETQrzw9c22mTm7urpDAsPlMpXcME8rjjP59K5jbN4G1XwzealBKbVLIxSuo4jdixI9yAw+vbpQM6yz1nxvo2sWUOu2cd5ZXbrD5lqBiJiQNxIGRj34wevFbui+ILu+8faxpL+V9ltLdfL2p82fkzlsZ6seOn86ll+IOky6jY2GmMb6W5lVGMYIEYJxk5HOOTXL+Fdx+KniQuST9nA59P3eP0oA9Z1/VYND0u51K5BMUCbiF6kk4AH1JArxO1174iarYSazaWlrDZY8yKEhSzp14zyePpnHHNejfE60ub3wjqNvawPNKwRtiDJwrqx478A9Oa53w/8AEXw3H4fsxdXwhnigWOSAxuzBgAOMDmgCzF8Q7dvB58QNbEzK/kNArceb6Z7DGD9DXnniDV/Hh8MS3epWdsdPu0KyKI8SRI3AJA6D656jNctd6Tf3Pw/uNUS3dYpNSNz5aknEW0qSRjoGxz7Z4r0jxr488O3nhCe1tLxp7i4iWNYghVlPBy2egGO2fb1oYHe/C9Cng3SgSDlHPAx1djWR488XX2lalp+iaPFA+oXZB3zthEXkYPv3+nbkVs/DIY8G6T/1yP8A6Ea4v4nf8I5qOq2Wla4JrORoi8WorgKvP3DnqDzz2OKAN/w5rviVNaOka/pyjfGXjurWNmjB7BiOAODz7ivMPh7LrX/CwtYZlgBDOb8Yz8objZjnOcUvhK8vNE8X2Wl6d4h/tqxuiQ65Y7FwSTzkZGCeD2PTNbnhi+isPHviiOWRYppQ5hD8bmB3YH4c0AQa9L4n8b3McljokUem2U/mQrfgoZWAIyQcZHsOOnPWr0/ivW9b8H65GbCKLULINDeqcgCIq24qM/ewD7d64LR7mPxLA+p+IvHVzaSq7AWkOVKe6gcc57D8fTovh0E/4Rjxi0DO8RR9kkvLMojbqOxx/P2pomWi3sW/Cmva/oPgGbUZLS0NjCg+xEkhyWl2ncB1HzEj6d816Zd+I7qDwR/b4jjNz9mWXaR8uSQP615k93Bf/B6W3tpVllgRFmRWGYyJg3zA+w/GpNT8Q6NL8MU09b+3e8a2jj+zlsuHDKTwM4x2J9KRR7V4X1OTWdFs9QljWOSdNzKvQHJHH5VvV554DvbWx8H6Q11cRwq67FLtjJLngV6HQAUUUUAFFFFABRRRQAUUUUAFFFFABRRRQAUUUUAFFFFABRRRQAUUUUAFFFFABRRRQAUUUUAFFFFABRRRQAUUUUAFFFFABRRRQAUUUUAFFFFABRRRQAUUUUAFFFFABRRRQAUUUUAFFFFABRRRQAUUUUAFFFFABRRRQAUUUUAFFFFABRRRQAUUUUAFFFFABRRRQAUUUUAVpP8Aj4j+hqzVST/j5i+h/lVugAooooAKKKKACiiigAooooAKKKKACiiigAooooAKKKKACiiigAooooAKKKKACiiigAooooAKKKKACql9Z21/bvbXcKTQPjdG4yDg5H6gVbooAZFGkMaRRqFRFCqo6ADoKfRRQAUUUUAFFFFABRRRQAUUUUAFFFFABRRRQAUUUUAFFFFABRRRQAUUUUAFFFFABRRRQAUUUUAFFFFABRRRQAUUUUAFFFFABRRRQAUUUUAFFFFABRRRQAUUUUAFFFFABRRRQAUUUUAFFFFABRRRQAUUUUAFFFFABRRRQB5cnhTVNQ8WLrGtXVvcWdo7GxhTIKfNlCeBkjj8RXqNFFCQkrBRRRQMKKKKAGlVJBKgkdCRTqKKACiiigCPyo9/mbF3/wB7HP50/aCQ2BkdDilooAjeOOQqXRWKnKkjOD7U7YpcPtG4DG7HOKdRQAV5J4O8J3eneIPEF5qNtC9reTM8BYq+RvY9O3BFet0UAMjjSJAkaKiDoqjAFZ95pOnX0qTXVjbTyp915IlYj8SK06KAIzFGYzEUUxkbSuOCPTFNSCKOLyUiRYgMbAoC49MVNRQBDHBDFF5EcMaQ4I2KoC4PXimRWlvDAbeK3iSEggxqgCnPXjpVmigDn7Pw3otjO09rpdrFKxyWWIcfT0/Cti6tYLuIxXMMcsZ/hdQR6f1qxRQBg6R4e0jRmd9OsIYHf7zKMsfbJ5rWS2gSd7hII1nkADyBAGYDpk9TViigArl5/CegT3ovZdKtmuAQ27ZwSO5HQ/lXUUUARCKMReSI08rG3ZgYx6Y9K5az8GeHLOaSaHR7UPJkNvXeOfQNkD8Pf1rrqKAILa3htYUggjWKJBhUQYAFZ2s6LputwiDUrOO4RTld3BX6Ecj8K2KKAOe0Tw3o2hKRpunwwMTkvgs//fTZOPbNOuvD2k3eqQatNZI19BjZNkg8dMgHB/EGt+igDjH8D+GXvDeto1s0xOSCDsJ/3M7f0retNI06zjnitrKGGOcYlREADdeo/E1q0UAcxpPhXRNIe6ax0+OL7UMTKSzKwznG0kgDnoKz7TwJ4atJp5o9KhJm6q+XVec/KD938Pp0rt6KAMufSdPnt4baW0iaCAgxJtwEx0xWp0oooAKKKKACiiigAooooAKKKKACiiigAooooAKKKKACiiigAooooAKKKKACiiigAooooAKKKKACiiigAooooAKKKKACiiigAooooAKKKKACiiigAooooAKKKKACiiigAooooAKKKKACiiigAooooAKKKKACiiigAooooAKKKKACiiigAooooAKKKKACiiigAooooAKKKKAKrj/SY/oatVUf/j5j+h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5D/pUY9jVyqjj/Soz/smrdABRRRQAUUUUAFFFFABRRRQAUUUUAFFFFABRRRQAUUUUAFFFFABRRRQAUUUUAFFFFABRRRQAVHJIkQ3SOqDOMscVJWJr2h2Ov2otdQjd4gwcBZGXn8Dz+NAGl9qtzz9oix/vipY5Y5M7JFbHXac18seMfCelaX4w0PTLRJUtrraZB5hJzvI4PUdK950/Q9E8IW91fQKYIxHmV3lJyB0HJx9PrQB2VFeLw/FzSZN7HT79IQOJSgKnnHrWb8UPG7Q6HpkujXFxC163mrKo2nYMgqfQ5I/KgD3qivLLf4jaNb6Bbajdfa0L/u0idB5spUDLAZ6e5NO8N/EjS9avksJLeezuZG2xrKMhjjPUdKAPUaKK8p1P4o6Dpt9cWU8d551vI0b4i4yDjjnpQB6tRXF6T4y0nVdJvdWtzMLazz5oePDcDPA71y0nxa8NKqlTdsW6gQ4K/XmgD12iuXTxRpj6C+upIzWSLltoyy84wRng8jisPRfiHoWryyxxPPF5UZkdpY8AKBknI/zzQB6JRXzF4k8b6HrfiDTZnvL2PTLUEyRojDzHz7EYHTnrwa9pm8Z6LBZafeCd3t71/LidEJwRwdw6jFAHaUVka1rFlolkb6+lKQAhchSSSemAKxtX8ZaJpFraXN5dMi3ah4VEZLFcZzjsKAOworitC8b6Drt2LOyu2NwQSqPGy7sDJxkegrtaACiuM0CSzbXNaS31ee7lV0MttJu22554Ung59umMVXv/H/hewuZLa41ZBLGSrBIncAjtlVIoA7uiqtnd299AlxazJLC4yrIciuX8dTpb6OZJNZfSFEq5uUiMh/3cDnn+lAHZUVzd74g0rR9Otbu/vwsMyr5cjIS0mRnO0DPv04zVLSfGvh7V7tLOx1JZLhwSqNG6bvoWABPtQB2NFee2d7cP8QL6zNxMbdNPVxCXygbcvIXsee/P4V1VtrWnXWpT6ZBdLJeW67pY1B+UZA64xnkcZzTaA2KK42+8b+G7C5ktbjVoVmjIDqFZgM+4BH19O9dVa3MF5Ak9tKksLjKujZB/GkBYoqC6uIbSF57iVIoUGWdzgAVzen+L/D+o3KWtrqkEk7nCJyu4+gyOtAHV0Vk6trGnaPEsuoXkVurHC7zyfoOppmka5putLI2nXaXAjOG25GPzoA2aK8+8Nald3finxJaTTs8Fs0XkoeiZU5x+QrTuPGXh22uZLWbVYEmjco6nPysOCCcYoA66ivM/ifrd7pOjWcum3PlSXN4kJlUBsKQx4z9BXd3N/badZpcX91HDHgAySEKCTQBo0UyKRJY0kjYMjgMrDoQehrG1LxBpGlzCC+1G3t5Su4JI4Bx60AblFUrC+tNRgFxZ3Ec8JJG+NsjI7VnXPiHR7W4e2n1K2jmQgOjSAFT70Ab1FVpru3gtjdSzxpbhdxlLDbj1zS/aoPswujMgtygfzCwC7SM5z6UAWKKy727DaZPdWdzb/6pmjmZg0eQOCSD0zXm3gnxbq2vaktreDT4EhVvM8qUO07D+6AeMcE/5wAeu0VzXirX7Xw/plzdTTQidYmaGF3AMj44AHU8+lU/BGrXOs6Ut1eXFlJOxyY7Vw3lDHAYgnnvjtmgDsaKoXOo2No+y5vbeFyM7ZJVU4+hNZPibX4NE0O41UNHKETMS+YAJGPQA9/w9KAOlorz238Yeb4LbxGII5JUjJaCOTIV92ME9uoJ74rpPDN3qF/pVvd6lDDDcTLvEcRJAU/d5yecc0Ab1FQtPCsywmVBKwysZYbiPUCknuIbZQ080cSsdoLsFBPpz3oAnorlPFOuy6VprT6dbi+uvOWBYkOcOTjnFbenTzSWkTXqxRXYjVp4kfIjYjJFAGhRVOK+tJWCR3UDseirICTUstzBCwWWaNGPQMwBNAE9FICCAQcg9CK8iuPHWpL4kbw9Hoyi4+0hVkkmAHkk4349e+PSgD16ikyAQCQCenvUaTRuzIkiMy/eAYEj60AS0VyGra9cW2vWGi2VibiWdfOnkLbVih3YLe5/+t6119ABRTBIhIAZST0wadkAE5GB1oAWim7lBA3DJ6DPWnUAFFICD0IOK5w66p8QjREtZWcQefJNxtQdhQB0lFFFABRRRQAUUUUAFFFFABRRXKal4mtdP12w0WSGZp7xdyuoBVeoGec9jQB1dFcxZeI7a88QX2hxxv51nGsjyZG05xx9fmrp6ACiiigAooooAKK53QvEWn67LeR2LSMbWTy3LLgE88g9xxUza7YLrS6K0jC9aLzVXYcEc9/XigDcooooAKKKKACiiigAooooAKKKKACiqOpX9rpdnLe3syw20Qy7kE45x25PJAo02/tdUs4r2ylEtvKCUcAjODg8HnqDQBeorm9Q8UaJptxLbXuowwTxAM6PkHBxjHHPXtn9K6CGVJ4kljO5HUMpxjIPIouK5JRRWffalZae0K3dzHE07iOMMeWY/wCetAzQooooAKKoJqFpJfSWCzKbqNBI8XcKe/6ir9ABRVa8u7exge4upUihTG53OAMnA/U1NFIksaSRsGRwGVh0IPQ0APoorOuNUsba8hsZrqOO5mGY42bBb6UAaNFFFABRRRQAUUUUAFFFFABRRRQAUUUUAFFFFABRRRQAUUUUAFFFFABRRRQAUUUUAFFFFABRRRQAUUUUAFFFFABRRRQAUUUUAFFFFABRRRQAUUUUAFFFFABRRRQAUUUUAFFFFABRRRQAUUUUAFFFFABRRRQAUUUUAFFFFABRRRQAUUUUAFFFFAFVv+PlP901aqo3/H0v+7VugAooooAKKKKACiiigAooooAKKKKACiiigAooooAKKKKACiiigAooooAKKKKACiiigAooooAKKKKAPAviC3/FxfC647L/AOhmvSviFe2mn+GL+5vrH7bbqF3QbsBiWAXJz03belT6t4Xs9U1zTtZmklWaxztRSNrc5Gfoa1dd0i113TZ9OvAxhmGCVxuU9QRkHBFAHzzqY8d/8Incvcx6fZaX5GGhCpuWIjGFGCBkH6/Q1m+LolT4XeHFUYH2kn8T5hNenx/C+yeJob7VtRuYsjYhlwqge1a154BtLzwpb+HZ7ydlt38yKcgZVsnt3HzEYPrQByGrW9pcfELw3DfBfISxUwxtwpcbiv6gemSAPra+NotbfTrC8GE1BLgeSw+9gDJ/ofyrpJPAFpdaVb2V9f3U9xasWt7wNtki6YAPPAwP6YqPSfh5ZW9zFdarfXWqzRHMYuXJRfwyc/icUAeiaeZTZWxnz5xiXzM9d2BnP415J481y81DUF8KeHlV7u5BF5Mv/LJO4z0HHU59hya9mryi3+HMUV3eXY1vUUluZS7GJwnGcgH1xk0CaTVmT6j4ftPDXgPU7G0BP+ju8sjdZHI5J/LpVf4WaPpg8GQjyopRdhjck4O45IwT7YH0q1r2jDRfCeuKdQu7oS255upN23jGB9c1xXg/wFPP4dspbfXbu1ivI/MuIU5DBhjA6Y4otcdrmBbH7H4E8X28RIt4b4RxEfNx5ijHJ6Yx+dem6j/Y2nfDy0fVbPz7NLSE+ShKl3O0gAg5GW5Jz+dbF14Ksf8AhFrnw7YyPbxzlWMz/OxcMp3HpnO0DjFbGo+H7fUfD39hXEknk+SkXmJw3yYIP5qKLCseHWs/iWXw7K2n+ENLt9INuWXzDl2QjO8FmyTjByRz703Q9JOvfDC6hwpmtJ3mgJA424JH4jcPxrrbb4c6qbb7Fe+K7yWzK7DEikZXsOSeK7vwp4Yi8P6VPphmNzBJIzfMuDtYYwaBniH9tTeN5vC2hKdqIRLeYOSfLyMk9shSfqw9q6zx1qdnb+KbaPTNG/tbX1i5V3JSFeo+XpnBz2Aznqa6XwZ4Dh8Mavf36XKypONsMYTHlKTkjOTnsKTxF4Lu7vXTrujaqdPvZIxHMSm4MAAAR+AA/AUCte10eV6r/bjeKPD93q2j22nFpwE8kqd/IJyAxOfrX1HXi/8AwrzUp9Y0/V9Q183dzbON++HAKg5AXB46n869jnmit4mlnlSKJRlndgoH1JoGeBvezabP8Qbm0by5V8jawXG0kMCR78nn8a5fwZDrUOjO1t4Rt9QjugXa6lkG6QE44ycjHPT6+tegeCPsut6x4wHM1lduib92Qww4OD+PHpxT9O8EeJNDSS00XxMIrF2yElgDMueuMg4/DFAGh8KtO1TS7K+g1Cxa0jaffCjOGwCOQOScdOtZHx3lMXhq2AAO+7VTn/dY/wBK9D8KaB/YNtMJbp7q6uJPNnmcn5m+ma8z+PU8Y0OytxKBK10HMeeSu1ucemcUAUPGN5osMHh03em3Wp6j9jjaG0iYhXXAPPBzyOwrm9Qmvb3WNBnvfCsWjo12Crou1pDnOCMA+nUV6bqnhrV75tH1vRr+O2vbeySPy5kyCMZxnn1IxiqN14O8Uavd2OoarrVs0trKrpAkZCKMgnkY5OMHj8aLK9yVqtTi/Huoa1p/jbU5dDgdp2sFjleJCzKhCksPQ8Dmuk0n+ztK+HF/q2iuz3csGLieUfvPMJAYewGTj8+etem2mhSw+KL3WmlQw3FssKx4OQRjJP5Vz+l+Cm0y91K3gniOgX6nzLRgd6EjHyt/nj6ZoKOb+GvgzQ7rwnFcXdpFdTXquXlZfmQZK4U9iMdRzmr3wtiXTtQ8Q6RHM7wWtyPLVv4Qcj+n6VQsvCfjHw+JNP0TV7c6bIx2tMo3RAk8jg8854r0Twh4cXw/bTeZcNc3tzIZbm4ORvYknpnjr+NAHEfGNGu7bRtOMrpBdXypLsOCR0/rn6gVuap8O/D1zZRwwwfYXh2lbiE4fj1J6/41p+OfC58T2MMMd41rcW8olikAyA3v3/EVxMnh7xrraPpes6nDFpoYB5IlUvMoPt0zjPNAHD+JJ7q48ePFc6Jc61FYQJGIN5G4bR+8PHcknHc963PC8Wqf8JhZ3dl4Wm0axZTHcKGJRl2nBbgDOcfjiuu1Twjqum30Wq+Gb7bPHbJbvBcncJlXgZJ74A9OnarXh3R/FNxqiap4g1Py1iBEdnbNhT/vY4I+uTwOaBnD6xq8ukjx9NbIom3wL5meQH+T07ZNcho6rL4cER8Cz3dzNG22/wB5y5PR87cj6dOPevd4fCpml8Rx37o9rqrqUVCQVAHU++cd+1cNBofj/QbdtH0m6tZ9PUlYJ32q8akk9+c8+/tSaEee66mraf8ADq0i1K3ngmtdWHkrIvITyyQee24t/Kup8FS3HjDxPJJ4oSUT28CzW9myFIsdmwevXP8A+rFdrrHgzVLvw9p2nHUmvLuG9W4mnuZGbjBBAJycDI4+ta/jXwtcarcWWraTJHb6taOCHbOHX0P+eQSKYHoqgKAqgAAYAHavlPxPatofi7VdT13w7JqWn3LHypNxCKOMHIGM445x619UW/meTH52BLtG/b03Y5xXjF9pHjPQdX1C60QW+qWd/KZWhuWA2Zzxyw4GccHpjigDI8K6vo9l4T8QX+iSXEU2wu1o7fNbscqpU9xyDn2q78P/AANo2o+GUvtRha7vNQDO87sdyZJHy89eM56kn04roPDXg+5EGsS6yLaKfVYhG0NsPkiABGQD36H61j2mnePfDsCaPpaWN5ZKSIruQhWjBOeQW9+mGpIDAjRv+Fd+J9OmleWOxvGhiLnoqshH05BOPeu411C/wtIAU40uI/Nnsqn+lJYeCru38Iajo0l6kl7fyGZ5WBCqx25+v3f1rkbvQfH2oeHG8Pypp8VrCixh9/zzIu3aoI6dO+M/zHqhN2Mu5F3rOk+DPDn2l7S0vISZjHyzhen4Ec49SOuK7bUPhZpapbyaJPLp13CQfO3NJux3IJ4P0wPai88G6kNK0G4srhY9X0mIBYzgo/qpP6dcYzVMr488SH+z722h0m2BHm3EbfMcHthsk/TA9xTGc145/wCEWtvE8t34h1G41SeKBVWwjjwqsB0LA4HOTt4685qt8N77TJvGcb6LY3en2s9s++KVtyyHk8e3T8q6e/0XxF4b8R3mr6Rplrqkd0FAMn+si+UggZOR05POeKW08O+K9R8YaZr+sQ2sSQ5UxxuP3SAMQvGcnLHnJoA4DWp9NsPEesSeLtF1G58+5kW0uC7KoiyQu0cAgDGCM/SukutM0a4+G+oNY373tvBObmBGG02zHjYR1OAx5PB6itqW08X6HdX1qdPg17TrmYzIZ8Hb7EE8Hp2x6dTS6N4I1OPw7r8M8MFrd6id0VvE3yJjkLwcDnjrxQO+hyv9lWmm/CS5uoQ/nX4iaUluCRMMYH09K938FHPhnSfmLf6Kgyfp0rxq20vxNqPgO58Pz6KYZLUp5LlwDKN+SME9RgnOeR09/cfDVrJZaHp1tLH5csVuiuuc4baM/rQI8u+JvnaNrug+JUkHlQyi3kTocHcTz7qWFR+M5D4j8a6L4fiuF+y2+LydSuVYj5gPfK/h81eieONDXxD4fvbDZumKF4OcfvByvUjqePxrhvhR4V1HRftt5rduVvpNsUReRXIjUdipP+RQA7Q7o+GvGPiDT7tz9juY21RJCowo5Lk9/Uf8B9657wbC114a8X6/Kjh79bgoWPVAjHp9WI/CmfG7TLr7Tp+o2k7CS5X+zzCvG/JLdffOK9UXRpbTwU+jxLunGnPDgY+aQoQfzJoA8W+FnhTT49E/4Sq7eZp7aR5o1jbACx9jkc5wat+EfC6ePrW917Xbyd7maRooljOFiAAIwPxwB0+pPHo3w+0S5tPBi6XqELwySiVWRuCFYn8uDXC+HZPE/gK3m0ltDOowM7ywzQNxk8DPtxnHXmgCOTxPe+FtC1/Sbi7a6urKVLa1nJKsBIny46/dCsRyelNsvhYb7Rk1KXVJ21udftImDfLuIyo9fTmr/wDwg2pa7o+t3WqpFFqeoypcQRjrGVB2qew4Yr/PmpI9d8ZWulHQf+EbuGv1i8iO9jbEYH3Q2cbcgY/i9+MUCOc8ejXY38J6fd3zQ6i+Y5JYpCRu3hQ2eMnBGfxq5e+Gk8FeJfD09nfzsbu4EM2/+IEgEcdjnv357VZ1nw34h+3eEftrTahNBcZubhFLCMeYrfMfQDufSu18f6fd3mseGJbeCSRIb9DIyLnaMgkn0GAaQ0lcwPFTunxT8ObHZd1sVODjIzJxXtzrvRlPQjFeS+INLvLr4j6Hdw28jW8NsTJLt+RcF+M+vzDj3r1O9lkgtZ5YozJIkbMiAZLEDIH40wPmrxx4QsPDsKzQa7qL6pO+21tw4yzMecYwQOTzXX2mk6l4f+HWsf2jcSveTxNMcklosqq7ScnpivNtF1bVYfEc/iDWfDupahckf6OpjZVh54wNp6DgfUnrXr2va7JrfgTW7qTT5rNkRo/LmbaT93noOOenfGKGriavuef6L4F1XV/D1nrbazOdRWIPaRk5CRj7qg9Qf8QKh8T+INR13wDpOoRzzQXsd+tu7RS7PMYKcNxjnIU+xzWj4e8U+ILDwraaUmg3JupIBHZXcf3CjD5WPBwRkdfxxU+v+ErrSvBmi6ZFFJcXbanHLKEG7YzK2cY7DgZPrQM1bPwXq/hvQ7qfS9cZb+5jQTG5fZHGP4iOuGGeCenNeM69baToipf6d4snvNcQI7GNSys2RnD9wMdD14+le9/GLSdU1Xw1FHpyPIsMoluIkPzMoU9u+Dzj/CvKNStrS80Se08P+CLmCVFDS3VwpZ0A5O0tyScY498CgDq4/E2p2ur+HNfupB9j1K3W1uF3fKCGILY7dmyPcfXqPFF3ear470TRbCSREsyLu6YZ24HYjpyOM+ris+98MXWp/DTT7VInXULSMXMKBSH3ZJ29jkhvzxVn4Q6fdzRXuu6o87ahO/2bEwIIRAOoPfP8vc0mJq5f8EandWFz4i0nU5C89jM9yJT0KN83X9f+Be1P+FJvL601DWrycu19csyR9lA/+vx+HvXmHxhtr7T/ABMkthOyf2zbiCRV434IUqfYjb+or6Q0GwTS9JsrGMYEEKofc45P4nJpjOF+L2qXukeGDcWFw8E5uETzI2IIByT/ACrzODw94pbRY/GKa5O+p+WLjySMAwgZ6dCcAHGMH613Hx0bZ4QBxn/So/5NXHDx1ct4Xi8NxaNfx6y9mtsqhONhUKHHflfbg59KBNmlrXjnVdYsdBstCcQ3+qKyztt/1ZBCnaT06Mc9h7024sPEnw8Qan/ap1PTyVFxDKxByT0BOcck8/pVDUdF1LwnZ+GddS1kl/s6NlvIY8AxhiWPTPGGYE/T1qx4l8W/8J7YxaBoenXDz3Do0rygBYgOeSPp1/nQM2PEur6z4o8QReHdCuzY2zWi3M0+PmKsAe3IHzKMeprntB0/U9C+I+l6fq942oP9mf7NLnOE2v1z06N6n61ranLc+BvFq6xeQzTaZcWiW7yQDIDADg591z9D9RVTT9Vh8Z/ETS9StILmG1tIGUNIn3yN57cAfNQO+hp6Hdwaf8QPF99OSsNvbb3xycAKTj8ulcYnijUfEkk2oT+LYdGjjkYW9qqHJHONwH4DnNdLFpjat4z8a2CYje4stiem4qmCc++DXD6FaeENFt5NP8XaPdJq8LtvO+TDL1XGxsd+vTjrQI9z+GviOfXLCeC9lWa7tJDG0yD5ZF7Nnv8ApXR+LrbWbvSzFoV0lteeYp3tj7vccg+1c18NrbSxa3N7pehS6ZBM+2NppWZp0AyGwScDk9CR71J8S/Fp8LaWrW6lr24O2E4yq46k59qBI8Yn1Xx7aeIo9Ch1gXl+CCUi2lB3+YlR25P19a9j8Z3nixZLPTdBtV3Tx/vr5hlY26Y9vXJHcYrzj4b+JvC+hae011cSvq1wS1zKYmY8nIXPf1+tUfixqi3fiLTLS+v7u30GaBZS0KH5gwPIHft1zj0pPYJOyZFpWqav8OtTtNLn1Oy1HTp5NzpCwZkLHk56g557j861/EmuW2hfFP7dqEm23hs8Dbyf9WcDjuTnr615vrUPh1b3Tl8ORXk0MU6ie9nBw5JGABgY/IfSvRPEmg2viP4mtYXyv5Mll8h3nghDhhjHAOePX8qdwudz4b8Ra1fwan4l1BPs2hxxO9paFFDyKozuz15x64JPHGDXM6ZrPj/xbbnVdJNrp9kCRHEyq3nYODgspPXIzwOvpVnRmul0vVvAN6+7UYIXWzk2gLLGVBQZz15/AfSm+B/Hmi6LoUWk6vJLZ3tiWieNomYsQx6bQcemDjmgDa0nxte3vhrW5rmKK21rTFdZIcdCBw2D759sj0rh7TxL8RL7Rv7fiW3SwhUsy+WmZVGdzYPOBg9CKnsopNXsvGXibYY7W7iaK2z1dR1JHbov4k+lejaWuPhsq5/5hTj/AMhmgZRPja/u/Bket6dpMtxfSS+R5MaFgjZwWwOSv9SBXI6lrfxD0HT49V1E6f5BPzQvsDL6AgYzn0Uk8GuBtta1bSfAmkrZ3ktnFNfSh54lyQoxgZ+pY474qPxJYeF7TTfPj8QXms6jKn7oEkKuT1bIJBwehPUdqBNH1ro18NT0y0vlGBcQrJj0JHIrhPHfinUNMvrHQ9EthPqt8Cyl+iJzz6dj9ADXQ+A3WTwtpRU5H2dR+I4NcH4z1JPD/jnSdYv4WGnm1a388AsFYk5zjuAenOR+gMhi8VeJ/Dmp2Nr4ot7d7W9YKs8WB5Z6YJHHGQT7dK9vr54+Jes2Pis6Vo2i3BubhrlZDJEpKxgjaMn/AIFn2xzivoK3j8mGOLOdihc+uBQB5rPInibxBrvhnUk8zT7eOCRAvyMrEBuo69e9XdP1lrTxLqWissMOmWFkk8exMbBgZz6jkmuUi1zTtC+IXiF9TuRbJNDB5bOpw2EXPT/PBrE0C/TxJ4r8WXNi5mjn09o4PlI3AKqjAPTJH60AYOrw614/1I6/pOlW5tNPcpB5o/4+lDEjg4z06cYzjOa71viUIPDYv5NOZNRM5tltdrBd498dPbrnPpVX4eeL9H0bwzHp+pXS213YtKskTAlj85bgAc/exj2rjvHur3HijQba9m0+S306HUWUSRjkxkcNg9zk89M0CbsdbdeK/Guh2sWrazpdp9hlcb4UOHiB6Drxn3z15rnPiTqmoXXiPw5d6VErmSNZLIMoO5mIyDk4HYdsfrWfe6X4Dg05Z/8AhI9TuNwyIY2DSN7FSuBj3xXS+JpdO0rWPBJl81LCKPcHuAMqPlKlscZBwT6UDNLxL408S6HfaTZf2fbTXdzbb5bVMs2/LDjHsB09DV6y8W69pGvWemeKLe2jivQBFLByFYnAB59SAfTr0p+qTw3PxM8PSwTRyRmzlKsjbg3yydCKxviqf+Kq8KjH/LYd/wDpolAkjvP7dih8Wapay28KxWmnid7gR/vCAQSM9xg9PauDtPGnjHXftF9omhxNp8R+QSfecDtyRuPXhfp162tbs5b7xN4qt4FLSvpShFAyWOBwPetD4deLdJTwzDb3tzBZz2SmOSJ2wcA/ex15yPxzQM4Hx/4q1LXvCFpcLp5gtZZmS6J6K6kbQM88nP5fl12ieMNY099Ds9X0y0sbG6jCRS+Yc7VAAPXA7fmKyvGOux6/4DvLwWItYhfqlvg5EgB+92wfvda3vHemprXgC3ntSs0llFHMCj5wAoD/AJAk/hQB1PivxVPpGq6bpNjaLc3d6ejsVCLnGc/n+VY0r2f/AAs+JJbVnufsP7mXfwhw2Ttx3GR1rnPh9L/wl3iR/Ec4kRrC3SCNN2RuKkEk+nLHHvWpMUPxZgC4yLMhuO+0/wBMU9BK57PRUSTRSO6JIjOhw6qwJU+/pUtIYUUUUAFFFFABRRRQAUUUUAFFFFABRRRQAUUUUAFFFFABRRRQAUUUUAFFFFABRRRQAUUUUAFFFFABRRRQAUUUUAFFFFABRRRQAUUUUAFFFFABRRRQAUUUUAFFFFABRRRQAUUUUAFFFFABRRRQAUUUUAFFFFABRRRQAUUUUAFFFFABRRRQBUY/6Uv+7Vuqbc3aH0WrlABRRRQAUUUUAFFFFABRRRQAUUUUAFFFFABRRRQAUUUUAFFFFABRRRQAUUUUAFFFFABRRRQAUUUUAFFFFABRRRQAUUUUAFFFFAENxBFcwvBPGskUilWRhkEUW8MVtCkMMaxxIAqoowAKmooAKKKKACiiigAooooAKztW0631axmsbtWaCYAOFOCRnPX8K0aKAMTQdC07w/am1023EMTNub5ixZsYySee1bdFFABXI6v4Q0bWNTh1O+t2lnhACjzCFODkZA9P/wBdddRQAgAAAHAFLRRQAUUUUAFFFFABRRRQAUUUUAFFFFABRRRQAUUUUAFFFFABRRRQAUUUUAFFFFABRRRQAUUUUAFFFFAHmr+C57rxOutahq8tzbwy+bb2hTCxkHK85PT6CvSqKKACiiigAooooAKKKKACiiigArC8TaY2s6Le6ckixvcRlFZhkA1u0UAZmi2TadpVjYu4dre3jiLDoSqgZ/StOiigAooooAKKKKAPKovCusXvjJda1i9hmsbN2NlCi4IU5wDx1GRyc5Ir1WiigDg/iL4dufE+hjT7SWKOXz0k3SE4wM+n1rq9PsltoLcShJLmOFY3n2gM5AAJz1rRooAQgEYIyD2NQW9tBbBhBBHEGOW2IFyfU4qxRQBHJGkqNHIiujDBVhkEfSkihihRUijREUYVVUAD6VLRQA0IoYuFAY9Tjk1Su9Nsbxg91ZW87AYBliViPzFX6KAEUBQAAAAMADtUcsMUwAljRwOgZQalooApNp9k4Ia0gIIwQYxz+lMvtNsb+FYLu0hmiT7qOgIX6elaFFAFCDTrK3gFvDaQRwg7hGsYAz649fepPsdt9q+2eRH9p2bPN2/Nt9M1booApGwtDeC+NtEboJsE20bgvpmqOo6DpOpzCe90+3nlC7Q8iAnFbdFAFSaytprR7N4ENs6FDEBhdvpgdKfFawRWy2qQotuqbBGF+Xb0xj0qxRQBkLoumLYf2cLC3+x5z5BjBXOc5x65qha+FdBtI5Y4NJtUEoKuRHyQffqOtdNRQBVsbS3sLaO1tYhFBGMIi9AKj1LT7TVLV7S+t0nt3xuRxkVeooAwtG8PaTohkbTbCK3aTh2UZJHpk84rdoooA5zWfDGi63Mk2o6fFcSoNodsg4/A1esNI07T5Xms7OKCR0VGMa4yB0FatFAHKal4Q0DU7try80yKW4cYZ8sN31AOCeOtdGbW3NubYwR+QV2+VtG3HpjpirFFAHG2fgnw3ZXH2i30mFZQ/mAkswDewJwPp0rY1vQ9M12BbfUrRLiNTlckqVPsQQR+dbVFAHOWfhnR7K4s7m3slSaziMUD72JRDnI5PP3m6+tW7/RdO1C8tL66tVlubQloHJPyHg5xnB6Dr0rYooAz49NtIr+XUUhAu5kEbyZPzKOgx0rn9T8FeHdUuzeXmlxPOTuZ1Zk3H1IUgH8a7CigDJutG0660/8As2aziayGMQgYUYORjHvUGj6Dp+j6c2m2cJW1csWVnLbt3B5PtW7RQBh6BoWneH7Q2unQeVGzF2yxYsfUk0v9h6f/AGz/AG15H+neV5XmbjjH09ccZrbooAzbTTLW0u7u8hjKz3RUytuJzgYHHatKiigAooooAKKKKACiiigAooooAKKKKACiiigAooooAKKKKACiiigAooooAKKKKACiiigAooooAKKKKACiiigAooooAKKKKACiiigAooooAKKKKACiiigAooooAKKKKACiiigAooooAKKKKACiiigAooooAKKKKACiiigAooooAKKKKACiiigCof8Aj6H+7VuqhH+lD/d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D/x9D/dq3VU/wDHyP8Adq1QAUUUUAFFFFABRRRQAUUUUAFFFFABRRRQAUUUUAFFFFABRRRQAUUUUAFFFFABRRRQAUUUUAFYHibXLXw5pU+p3Ydo4sAKgyWYnAFb9cV8QfDr+J/D8+nQuqT7lkiZjxuB6H6jI/GgDxxfi1r00cl3BoEZsUbmTbIQB7sOAa9e8KeM9P8AEOmT3qZiltVLXEJ5KDnBHqCBnj6V8y2l/wCNfAtq1g9m6WUjNuilt1kjYnGfmAOQRx1xXbaL/Y/ijwjrsGjWh0W6jCzXSJI0qyqoLAZPQH5uB0oA9s8HeK7XxXFdzWkMkcdvL5eX/j4yCK7Kvlz4HaPdyG61W31AwxwlojbkEpKxTgtz0BIP4VyOuzSwyam+peNWl1NGOyG2WRkcjHGQAqc8YHTFAH2jRXzHdvqurfC631JL27NxZTMzFZCC0YYryepwD+lTar44nf4b2TR3LpqM0n2V2RsNhc5OfdQvPqaAPpaiuE+G9tqFt4ZtBqUkz3EhaTEzEsqk5AOeff8AGvLfjZqN/a6npcNpezQB4yQsblQW3Y5xQB9G0V8f+LH8VeD9Rsp5tcmkurhPNIB3KhPBG05U9AOBVnxWvinw1/Z2uXGvTyXN7+82AkCNsA4K/dxggYxigSdz63orx/xlP4hv/C2my6feW9mLmENe3Ekqw7QVBGD2B5zg59q8h0bxRqmi+JrSBdebVbaV0Eu1yUbPBUZHb1H1oGe66r42bT/FMWhnTZJIn2KbgN91m6cY6cjvXpNeM694n1e1+IulaJbzothPGvmxFF+b7xJ3YJzx9P51w/jrxvql34ok0bS9XXTbOFvJkmYhRvXJYlsZHpjPOKBn09XOWniTTLzV5dIt5/NuoULPtGVUg4K59RXhXgfxbqseuS6De6zFfx3CssF0GLBZCvy4bGew46Ak964bwJp2sXfjC5h0+9FtdRtI08p5+UNhh0PUkUCPpC98b2tn4sh8Ny2su+XaFnDAjcwyBj+teg18n+P73+z/AInRXhiaRbbyZGVTgkBRXp/w61bxF4mnl1W9ukj0xZGVLdEXlsdM4zgZ7nkigD2GivBfhv4h1XWPF2s213eyvbwhysTYIGH2jHp+FTWPifV5PibPohvB9gLsBCyA8CLdwQMg8ev50Ae6UVVvp/stpcXAXcYo2fbnGcDOK+S4PGvijxBe3Bj12001IwSqSssS4yflBIOTz3oA+vqK8q8Ba54jvdIvLnW7WMiFGaC5Vk/fYzkYXjgjqODmuF8M+NfGXii7vLXToLNRATmSRcBR259fwoA+j6K8e8FeN7+/m1bT9atY4rzTYzK5Q8Mo657f/rrhtP13x140mu7jRrmO2tbdyAo2qDnkDJGScevH0oA+micCuP8AD3i/S/EF9d2ViZjLa53F02qwzjI/H1wa434c+NLzWbi40TWkCalACA+0DzMZyCBwCPbgivNPhjqMela54o1CVWaOCCSQqOpw+cCgD6tqG4l8iCWXaz7ELbV6nAzgV8tjxj46vNOvPEFvcxJp0EoDRLHGdoJxgZUsQMjknNeif8LIjXwONdZE+3FzbiHoPN6/ltIagDT0r4maPqk1taW9vefbZpPL+ztGAUPGSTnGOvfsc4r1OvkG01/xPpq23iuTSbJo7yQqs4t0DSHoc7fmGcHnv+PPpHxB8dapo9rot3pwWL7ZFveKWLnPHHPOBz065oA92or5e1Lxt450ePT9W1COBLG7+5D5a4I4PP8AECRz1ru/G3xDfSdG06bT4Fa91GESIH5EYI546k54HbjvQB7NRXzXfeMfG3hWa1n1+CKS1uDkAqgx/s5XkEe/61s+PPiTcWf9m2ughfOvY0m86ZBhVbIC4Pf1NAHvdZV9q+n6fcW1rdXccU9y4SGMn5nJOBgfXvXkPhrxJ4zi1mG01nTftlpOwTz7VVZYs/xFl447g4OP18j+Id1rA+IYf7OTdRzKtogUDegb5fz55oA+ofEHi/R/D11Ba6lcNFJONynyyQBnGSR0rrQQwBHQ8ivmD4h6zdR3vh0anpNgdQeEPMJULsmXIA4bp3x619OQndEh6ZUGgCSivI7PxpeW/jm48N6pHEsMjEWsqgg8jcgPrkHH1FH/AAmWpXPjx/D1jb28lnEQJZDnIAUFz9QTtoA9coor5nn+KfiCfVL3TdO0qCWVJnSIKGZgqk9R34FAH0xRXz7qvxQ1azW1sBoajVp0DFNxwCcgAL1zwO9Ot/iNrei39pY+KNKSBbja3nbtpRDxuIGQcc5HBoA+gKK8l8d+PzoF1Z6fpdot/e3SCRfmym05C4x1JIz9PrWR4b+IWpHXk0TxDp6208zhEZBjazfdBB6g+oPegR7jRXjfjX4hXWja5Hoek6at9d7VLgk9SMhQB7YOfervgrx5LreqT6Nqen/Yr+LdwrEqSOq+x6n04oGer1iXevaTZzPDcalaxyoPmRpQCPw9fatadZGhkWJwkhUhGIyAccHFfNtr8MfsNrrGp+Jb8M2xnRrfJ2nk7jxk+gH1oA+kLa5guohNbzRzRHo8bhh+YrNOu6QCQdVsQQcEG4Tj9a+cfAWr32k+CvEtzG/+jw4Fu5bayyN8pI/NT16/WuU0Xwdb6j4E1DXxJIb6GYkZPylFxuB/Ak/UCgD7RDAqGBBUjINZa6zpbv5a6lZs+du0TqTn0xmvDvDEOteJPhrHZaddCG5jnaHcz7d0Q/hyB/tD8q828X+CLTwh4etJ7m+J1uab/VK3G0Z5Xvgcc+poFrc+z6qx3ltJM0CXMLTJ96NXBYfUda8OufEXiOy8F6ElhZyzahfo0fmMC7oucI3pyCCCa474Kxzt4u1L7S2Z44XMpJzubeAefqaBn1Z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X/l6/4DVqqZP+lgf7NXKACiiigAooooAKKKKACiiigAooooAKKKKACiiigAooooAKKKKACiiigAooooAKKKKACiiigArzX4peH73XtCC6aW+228glRFfaXGMFc/jn8K9KrhfGWk+IdS8g6Fq6WBTPmbxkN+hoA8I0Pxn4t8N2B0e70KedlLCJ543zjpgcYYDHWuq+HfhHV7DS9fu7+0eC6vbZ4oYCwy2QTyM8c8DNaY8K/EPJH/CWwfXZ/wDY00+FviLnC+LYAB32df8Ax2gDzXwJLrS2eq+EodMkSW9WUvK5KFCIz8pyMYOAP+BVxej6dewi90c+GHu9UlLIsrhswcYOB931OfpXu58K/EjZuHiuAHGdu3n6fdxTx4U+JI6+L7b8F/8AsKANz4TWtwPCs+k6lZT27JLJGySxlN6MM5Geo5IzXhmjeANQm8WppdzZ3R0+3uW8ybyiEMY5ByeMMAPzr1z/AIRn4jq3Hiu3OR128f8AoFLF4b+JCuceKrcYxgsgIP4bKAPckVUVUUYVRgD2r50+NGm311rmj3FtZzzRLHhmijLAEPnnHTrW/HoPxJAUjxRarliSGhU44/3Dx7VW/sj4o+Xs/wCEgtcYxnyo8/nsz+NAHO/Gqyv7nUNGNrY3E4WD5vLRiAc9CQOKl+OFrO+m6CFhcsAVYAEkHaOMVuPpPxTJUjxBacHP+piH/snNSPpnxSYr/wATqw4AB/cx8+/3aBWOF+K9lqK6X4bmkjmOnR2UaSxqSArgDO7j5SQQPwrhlRbnWtNv9N0G7s9PiMf+rV5N+G5YtjnPQ/SvcUsfioGUHVrFgvJJjjw2e3Cdvw60n2D4qsSp1axGEA3COPk56/c6/pzQN72/ExvEvPxe0P8A65j/ANBauE8eaN/wjvjG51G/0t7vSrmczD5mVXLfMRuHQ7j09K6ObwB4+utch8QTX9l/aMeCjEgheOmMYxyfzrr5ovik6BXGnSqwOUZY8D0z/OgDmPhlb22q+Iku7Hw3HBpsGSs7yOzRNjPUnDHdjHoM1zWjazL4L8b6pJe6dJJJI8iqm7acM2Qw9QR/OvSYo/inEoSNLBVHQKIgBTxH8TjKsslrpsrL03iL+Y5oA4bxjZwa98S7e1lWTyLtYQwU4YAp1/Dr+FdH8Ob+fwx4pvfCN4S0LyHym54bGQfoy4raWP4lCXz2sdMecJsEp8veBk9/x+lTMfiV5wmGnaSZcY3nbuA9M59z+ZoFfyPKdL1iT4d+NdVa+tGnEm9CEO3KswdWGfoKveDNR/tn4ox38lvJAZpJGWMnBTETYz68D/PSu+uIfiNdSLJcaTo0zqfkMgRiv0Ofxp+PiNHc/aV0XSTOwwZhs3dhyd2en6D6UDPa78TmznFsEM/lt5YcZUtjgGviGW60m5uLpdf0WezvcnH2L92ATnqjen15r3g6j8UAzL/YlmQOhEseD/4/WTd/8LBupRJc+FtNllPyiRvJLY9M7+lNImUlHVmJ8HmvFs9edjN/ZK2zlQ33d/t74Bziud+GPjOy8M3urC+jl+zTvu85ELBWzwD+Zrv2vfiRJZPbDw/apbvEy7EMa4XoQBu461x3hfRPGmgQ3oj8MW95FcsDIl1sb16DcM9aRRteB45vFuoeLtViiZLW7iaGLB5Y4wOuOwFYnw58cW3gy21DTNWs7hJfMMqgLzu2gbTnpnHB966+31j4h2kSw2nhW1tolH3IUVVz3ON3WsrWP+Ex1mQSah4Ks55ARhmUZAz0zuzj8aEtwLHwotbnXfFGpeJ3gaC1ZnMeedzMSMe+B1PrXH+BLOfUZ/F1tbR+ZPJauETP3jv6c16RaeIPiDZwrDF4StREvCIoChR6ABulZlhqvjqxMrWngqwtnlxueFFUn6/NzQn1Ja5lbueLabL4dt9MuBqdrfyaqjkJEjhE7DBOCRjmu81XQFm+HMGp2WnXFqEu2mkjZzIXQjb5meMAcdveugvX8V393HfXfgGxku0GPMzwfqCxBPPU1048VePyPLPhC3ClcY3HGPT71A2rnMaf8VLbTfC+nWVlZmbUolWJo5Qdgx3yOue1Ufi1dXd9Y+HbjUoFt7uRJHeJD8qgkbec9cY4q3Zf8JDYXzX8Pw+slushg4BO0k9VG7AOe46Vr6lq/i7VFB1DwJZXHlqdpcByAeuMknt2oGVvjOdvhTw8Pdeh/wCmYrkfF9vcWFv4R14RF7eO3iBwOAyNuwfrn+ddbqGveKdQt4ba78BwywRcxo0bELgY49OKsS+KfGElmbKXwNE9qy7PJ8p9uPTGaE7iTuc98TfHWn+K9Ns9J0aOaaSSYO+6IqQQMBRz1yfpWD44soNFtfD+j6vYyhkttzXkch3AMxLIFIwSp9fXtxXS6He61pNy1zp3w9it7l+GkO89ePlz90fStfVfE/ivVrY2t74IjuIGOSkkbkZ9RzwfegZ5Zo1zPoviW2g8L6rNfLKUGUiKhwTkqVPUYAz/AExXY/FG8j0z4k6dfTFjFCsLv7Lk5xj86vaDf6toGH03wCsU3OZWLu3PoTyB+NP1zVNV1945NU8AieSM/K4Z1b6Ejkj2PFAHP/FvVbfWPEWgXVpuaCS3R0ZgQSPNYdPwr66g/wBTH/uj+VfMEurXzSWsj/DcO1qgSHe7kIoJOMEYPJJ5rqn+IPimMKP+ENk6f32/woQkZHxqsLjS9U03xNYHypVIiaT5TiQZKnaRzwD7cCtX4H6fLNDqPiG5mEtxdymIk/e4wST9Sf0rO1Xxnr2rWrWl94Dae3YglHkbqDkdqfpXjTXNJtUs7LwK0NumSqJK3BJyeqnvQM+iq+VfhNEjfEDVnZhuUTlBtzzvx+HBNdr/AMLE8SDr4Ol/7+n/AOJrm9M8UXGkXs13Z/DmaK4mBMkn2liWyc9Sn1zQBT8U39v4Z+KsepX4kntiqyHcMmMFCuV55APP9OhqH4u69p/ie40yx0ZxeSgkl41OcngKAR+NbWseL/7agMWueBZ5AeFZHJdeOx25HWqPhzWtM8Ou8tj4LvTKxH7yVizL9MqcfhS2WrFpfzOd1+I+FfFvh2TUFdY7W2tzI4Gc44b8unBPSvWrv4i6O/iWwstN0+PUWuSkZvEIVkJbAAyMnHXkiua13xbZ+IrVbfV/B17OqnKkFlZD7MBmsfwx4g0nwzNJPp/g7UUmkG1pHlZiF9BkYqm7j167nJ+J7aW1+Jd8k2ryaWZZtwvNudisoI7jjBx1rr/h/YWEnjZnt/EFzfXEIZ2mNuVWfqCM7jxj14PH0p3ijxFo/igpJf8AhPUQ6AbZ422vj0zjBH1q34X8VaP4YieKw8L6ijy/elkO55PQZx+gwKQH0fPNHbwyTSsFjjUu7HsAMk18f+LfGR8U6qlpfXX2TQ45jgxIWZgMc9Mkn34GRxxXqN98R7TUbWSzufDt/LDOm10+YZU+4Gfyrz9X8FlmUeCr/cO32if/ABoA7i/vdH1T4e6xp3hNJHW0jj8xfLw5BcFmOep2qxz7cdK8/wDD3iXTdO+HGoaU82+/nlZUgGQcNt+bOMYAB+vTvXV+HfFegeHxcDTvCl7a+dgSZd5N2Ox3Z9f1rkrmfwZc6i+oz6FqsazHebZXKxEnk4wMj6A49KBHoPgTVo/CHw7Op3iMwe4cwxgEFyTgDp7E56VwGialpnifX5Na8Y6nFEkJBgsyG24zkAY6KO4PXNdP4m8U+G9e063sLrStQjgtmDxLbYUjAxjkYxiuREvgEHB0PVAT2816Bn1vYXVteWkVxZur2zrmNlGBjpxXzb8ITnx7r/8A1zm/9HLXQaT8S9C0ixi06z0zUBDCDtVwWIBJPU++a5nwv4k8K6Frt1qdnDqxuL5CGSQKUAZgxYYGcZA/WgD6koqtZ3Md5bRXEWfLkUMuRg4qz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U4+1D/AHatVUP/AB9D/dq3QAUUUUAFFFFABRRRQAUUUUAFFFFABRRRQAUUUUAFFFFABRRRQAUUUUAFFFFABRRRQAUUUUAFFFFABRRRQAUUUUAFFFFABRRRQAUUUUAFFFFABRRRQAUUUUAFFFFABRRRQAUUUUAFFFFABRRRQAUUUUAFFFFABRRRQAUUUUAFFFFABRRRQAUUUUAFFFFABgUmB6UtFACYHoKNo9BS0UAJtHoKTYv90flTqKAGbFP8I/Kgoh6qp/Cn0UAMEaDoi/lSeWmc7Fz9KkooAj8qPGNi/lTTBCRgxIR/uipqKAIDbwkYMMZHX7opv2W3/wCeEXTH3B0qzRQBVNnan/l2h/74FH2O1H/LtD/3wKtUUCsIAFAAAAHAApaKK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D/AMfY/wB2rdUh/wAfZ+lXaACiiigAooooAKKKKACiiigAooooAKKKKACiiigAooooAKKKKACiiigAooooAKKKKACiiigAoopksiRIXkdUQdWY4AoAfRVaK7tpWCR3ETseyuCas0AFFFMLoHCF13nkLnmgB9FNR1fO1g2Dg4OeadQAUUUUAFFFFABRSAgjIOR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H/AB9n/dq5VMf8fZ/3auUAFFFFABRRRQAUUUUAFFFFABRRRQAUUUUAFFFFABRRRQAUUUUAFFFFABRRRQAUUUUAFFFFABXhOpWNx478Wahps99JBpOmFFeBDzI3PP1znnntXu1eK+DJ4LDx74lsLiUJc3EivChH3xgsce+CD+fpQJlfxR8NY7aGG/8ACgkt9RtiGWPzciTnrljwf0PTFd++vvoPhqDUvEw8i4VQsyRAMS5OABgkZPXritjxHrNtoGl3Go3JG2JflTcAXbso9zXzr8R9RuNfl8K6jBG1oLncYluOUV94wTgY54PToaLlXPS/D/xT0PV7yO0dJ7OSVgkZmAKsT0GR0rA1dw/xg0mNSMrA2een7tzjj2/nWb4w0DxdqFrFFrWsaQkCSho5ciPD4PAYgEH6VOpY/FPQTNIJpBY8yI2VY+S+WBxyDz+dBLZsfD3U7XTYPE1/eziG2TUXJLHODnsO5PtXfWHizTbrR21mYvaWIZlWScAb8Ej5QCSenTrXyq9heeZqWqPDJcaXbaoVurdXO1vmJJIHTHTP+0K9i+Kl3Y3vhbR7i02fY5rtDHgbVC7W6jt39KWoamvB8WfDz3XlTLdwQOwWK5eL5H9T6gA+1dtP4p0uDVbLS3lbzr2IS27hco4OcDPqcfrVHxfbaafB1+jKqWS2rNH5QAxxldv1OPzrxG/t7qP4e+GvECZa40yckkjB8sykLz6cIPoaYH0NqWvWem6jY6fOJDPesVi2rkD6nNeefEvx7aaNZ3em2Ny39rFQo2D/AFeep3YxnH86yPB0/wDwlvja61uSR5Layt0Fsu3CozLgj68ufr9Kx7HV5r3XtWm8HeFLW5dCDJczS7WDnPIDMAvzBuB1xQxs7r4Va5o95pMem2V1PJeQr5k63AIYsepHUY7cHt+J9Xr5g8G/2sPiVGNXsra0vRCxlihChcFCQflJBJ4719P02rCTuc/pGv2OrXl/Z2zN59jKY5lbHXJGRz04NZ+qeMNH0vUJrC5mlE8EPnS7YmIRe2T75FeYardxeD/iWL2fEGn6pAfNkJ+UNjk/Xcq/99Va+HWkRa9PrniC/j80X8rxRqwBXZnPAPpwBn0pDOt1e0k8Sy6Tq9vqot9Ft1+0PtLI7nvkjGBgY68ZNXbzxRoV94ZutSlvXh09g8DSEFX3dMAdST14/wAa8BPiBtM8J6t4WxIb035t40kIBWNj2wfVWz2+Yetei+L/AAPLc+CtM0izkijvLTEnksyr58hHz4PrknH4Ua9RKV0vwOf+GPilrrVUg1PxJJLHDGYrWFlKh+2WOOePXn3r3DX/ABNpHh4L/ad4sLupZE2lmYD0AFfOFteHQJNNHirwdbRKko2XsKeS31Ij4Yjrj9M80uuyapefEDUGh0ZNXkhTalvcRfIibRgkH69/WgZ9FaB4r0bX3aPT7vzJVBLRsjKwH4iuor5cttN8Qz+I9NvrfwvDp8kEgLCL93Gyg4OecdM9OT719Rjpz1oAw9b17S9BjSXU7tLdHyFyCS2OuAATWVo3jTQNYlWC1v18522rHIpQsfbPWvM/iZcaQniGyWbTLvWdQUDFkJCkar2PCndz1HT19K838Q3ErazpDL4ZGgiOdSpXO6TLDq2AOx7d6APcLXULs/Ey8sjcSfZhZLiLd8vQHOOmck8+9dlN4l0eM3Cf2hC0kCsZEQ7iMDJ4HXFfPXjqXWI/Hd82iCT7W1ou4x43Km0EkflXpXwv0/RpPCby29szNcK0d4Zjy7AcjI6Lzx9fWmrX12E720H+CvFyeJNI1RbvUY4rtDKQVXaYotvDAcZxyfWuo8M6np8FnY6c2urqF0ynZLI2Hm5J6Ek8cjr2rzbwLpNna+DNcvEtUFwRdRiUj5igXAAJ7cfzrA1C3ay8E+GvEdsAbqwkGc90Ltx+eB+JpWW4O59G3moWdi0S3dzFAZThPMYKGPpk1eByMjpXgF/et408Z6HBbYOn2sK3rKwyM8E9s9dq46V7/QBi6zrul6JGJNSvYrcNkqGOWbHXCjk/gKXR9c0zWovN069iuFHUKcMPqp5H4ivGfi5o2pS6xputW+l/2nZWsW2a3xuH3ieVBzyD1A4xzVXwJe+HZ/FEBh0q70TUUiZBbNJmOUkHOcgHIHbvx6UDPZ7/AMTaJp7yJdanbRyRttZC+WB+g5/wrVsL+11G3W4s50nhJwGQ559PY14T4c8K6br3jDxNdapbpcJFcbY4ySoBOck4IzwB+tZt7M3hPXvEmlaQ0kFpJp5mVFkP7p9oO5fTqR+XPAoA9ru/F3h+zuzZ3GrW0c4bYyluFbOME9Bjvk8d6p+PNWk07wnf6jYTDeEQRyxsD951XIPPY1xPhLwD4fvfDNrcX9n9pubmLzpJ3kZWyeeCDxiuCtbgr8NfEVi0iOlteJHG4P3v3iHj8ieKAPoqw1OGDQ7G+1G6jiD28bPLK4UFioP5nmpdL13StWANjfwTkkjarfNx14PNfLfi7U/P1Tw/p01hNfWVjYRH7KjEGUmMZOR9Bz7Gh9R2X1hPoXhW80q5hlyZFLvuXoQQV9M/maAPevHWqatpT2U2lXdnu3YltLlkQSL/AHtzEEY6YHr7Vu+E7q9udJE2p3VrPdb2Lm2ZWSMZyFyvBwMf/X6ny3T/AAxZ+MvFGuahrga4itZfs0MCuUAAHUlSD+vc13Wh+EbLwxdXt1p11cx28sZb7Hv3IpA6jOTng9aVgetvI3LvxPoVmqNPq1modtoxKG5/DPHv0rfiljmjEscivGRkMrZB/Gvmn4Z+C9G17QLvVdXs2nmkuJPKbzXQhQB/dIBOc9qzdP12XTvhhepaTTLIdQNskqZBAOGOP7oIz+dMD6Oj8RaNLcvbJqdq0qDcwEgwO3Xpn2rZlmihQySyJGg6szAD868Rj+HPh1fCQuTbSG9+w+cbgTMCX2bs7c7cZ4xjp+dcPqr6x4h+Gtk6Ca6NpeMJyMu7IASGPcgbsfke1AH0xY6tp2oFls763nKkgiOQNyPpXLzeLIo/FyaAfIWI2xlaZnwd/PyD8Bn868H0Gfwjd6rpiwpqGhX0TKXOTIkrcfLkncM9OmOa6a+8G6Nf/Eye0uIHa2mtjdyRiRhukZuTnOQCcnA9aAPbbYagdauZHvbeTTWhXyrdcb0fjLE46Hnue1dBXjXhuOO3+JmuW0W4Rw2EKIpOdoCxYA5r2WgDgPG2varoElpdWdkl5Z/N9pjDhZAB0K/r2rW8OXOrXugJc6iIIb6VGZRH0T+7nqM+teRaXoUPj7xLrd5rbSvbWUzWtvArkBcHqCPp/wCPV1+l+EZfC8OvfZr5m0qe2cw23O6Ntpydx/H86AO80J9QXTYW1iW3N0c7nhPykZ4/HFaX2q3882/nxeeACY943AH2618n6jFI3wu0aFSV87U2AJ4B/wBYPyz/ACroPHPg6y8K6BaapbSStqUc0YklZsh36k4Oe4//AF0Aez+K9Y1PTpLC20qwW5nu5dhZwSsajqTj+eR0rr49+xfM278Ddt6Z74rxDxxcyXUvgS5dsSTXUTsRxy3l5/nXuVAHLeM9dPhzQ7jUUiEsibVRT03E4GfauL0nxB45vo7a5Phu1FtKA27z1UlD0OC2R+IrQ+K2javr+hRafpMSyM9yhmBdV+QA/wB7329Of1ritXt/GfgzT49Vl19NQt7d0WS3MWF2njk9cZwPxoCx6d4l1DxLaXcSaLo0N9bmPdI8kyoQ2TwMkemfxri7nxt4n066sbTUfDEMc90+1Fju1ct6kKuSAPevVbHUoLvTItSDbYHhExJHQYyfyryjwLAvinXr7xbclmEMzW9khQKBGBwT3zhuvqTTVr6gdVrur+KLPVHi07QY72xEYZZPOCMTjnqfXtisXRfGms3niCPRLvw99nl2iSUrOGMSY+8eMdx3713/AIk1VNE0e81JwG8iMsqk4DN0UfiSBXGfDHS5I9NfXL0BtQ1RjcO2OiMcqB7Hr+NID06vOPGHjU6HqNtpFjp0uoalcKGWJWwAM9zz6E+wr0evmCCTxFffEbWv7GERuFYxPczrlYIgQBjtngDGCTz7mgTPRfDvjm/n1tdF1/TI9PupFDREPndnoMc8n60zxN48vLTXDoehaWuo3aAGRhISF9QQOhHGSTx/LIh1jVtH8W6dpfiiOz1A3KqLa8S3UNG5JHynA74z9Rj3zLPWbTwT451wayGWK/bzY7tUJABIYLtHYbiCRzkdOaBnpvhPxYmtm6tbu1kstSs/+Pi3cZwPUHuK44/ELV9Rlkk0Hw3NeWUbbfObI389uP061jeENZtvEHxH1C9tVxbS2uzkY8wAKMkfh+gr07VdR0TwNo8mzy4VUM8VsHJaRz2AJzgn8BQIveFPEdt4ksnuII3hkicxywyEbkP+Hv8AX0rqK82+G+k3Vpa3uqX8fk3ep3DTtCDxGpJIH45J+mK9EuI/Ohki3Fd6ldy9RkdRQMwND8Q2mtXWpWtusivYTmCTeMZI4JHtkEfhU3h+9v7+3nl1CwNkyzukSMcl4xjDH0zz+VeFfCjw+y61q942o3X+hXjpsV8CYjcCXHfrVeXX9Wg8B6vdxXk4uDqzRGZWO9EIU8Htz/OgR9N0V8teGnF7cadPonjaV78lfNtNR3rk8ZUZyDnkYGfrX1Iudo3Y3Y5x0zQMWuO8V+IzoE2lxi2E3266W35bbtyRz+tdjXh3xqvRp6aFdlC4gvRJtzjO3nGfwoA9M8UeJNP8NWZub5zuP+riQZaQ+gqr4U1u/wBa0xtRu9NFpEw3QKsu8yLjr04rwPw1Mvjbxlv8TsyLsMlpZS5CHkEKvTIwM/7WK9h+Jev3Wg6TBDpo2Xd5KIInABEf0H6CgCXw148s/EOoLYWtjexzKrGbzUAEOOxx6nivRa8Jj8IeLtES3vdO1tr26Lqbi2fCKw+pPOMnr/8AWr3OIs0aF12uQCy5zg+lAD6K8b+Levano8emwWN29lDcylZ7lU3FR7enc8c8VW8GprMWqI1l4pt9e09sC5R/leIc4YAkkfnz3HoAe21z1l4gsr3WLzR4fNNzaKGlJTC844B/H+db8gLIwU7WIIB9DXzH4B0zxAnjLVVXV4/Pt5l+2u67hOu4jAH8umKAPdrTxPYXmuT6JbrNJc24JlcKNi4x3znqcdOtdRXkXw9uHm8R+LA20xreEK+ADnc2QfpwM1yeiXPjbxPJqjWOspb21tdSKm9FyW7JnGQAMfnQB9E0V896ReePPFEUtvbX9tYnTpDbTykczSDrk4PT2wK7n4a+Ib3WLS7s9TKvfWEpieVR98dMn3yDQB6XRRVPUEuZLO4SzlWK6aNhFI65CtjgkfX/ACaAOV1DxxoOn3d1Z3F2y3NsVVoxGxLE44XjnrXZxuJEVwCAwBAIwa+T/FsXiXw1PDdanqGm3l9LxC3kI8ygE4KkpkD/AD6163qnivUPDPhOyutWjWTWLglFjYhOcnBbHAwuM9OaBpXZ6xRXzyfEPi/SVXUb3VtMvbZHBmtIpIt+zIzjAHb3P417vpd/BqljBfWrEwzLuUsMH8RQIv0VyPjvUrnSPDWoX1nMsNxCqlHZQ2CWA6HjnOK8ebX/AIgNocXiEvaxWIRZCgEZLqT1IxkA8cA55PTsAfR9FeVa347a08O6Vf2ln5t7qmEhiLYVH6HJPUA8ds1yn/CR+M/DwW/1iWy1CzLfPDBJGHQH/dHbn196APZ7zWrKz1K00yaRluboExKFJBx79q2a8lu9fN14x8Mizjhkt7y1kkLNEpcAqx4cjIxt5APrmtXwT4gvdRvNY03U5IHubCcqHiG0Mvrjt/n0oYNWPRa5e68V6HaSzQz36xywyrC6FG3Bj0wMcjjqOK4vR/Gk08/iLU7qSEaHp7eVDtB3M/AGOO59e5FeVzQ+J9d1eLxxBptnHCuGhieVG3qvQdcluDzwfSgD6ivtQtbC0a8uphFbqAS7A8ZIA/mKbealaWVg2oXE2y1VA5k2k/KehwBnuK+fviR4h1DXfBFteWUMS2EzBL/5gWjcMNqjPOMjqK0Ne8VarpnhnSNImsI01HUovJ+dwUWM4UfQkMOvTmgD2XS9e0vVpnhsLyO4kRBIwQHgE45OMZ9utWJ9WsIL6KwlukW7lxsi/iOc/wCBrx3wRb654W1dNMu9FiNvfNuN1bglY8A8FsH06HFaMF0sfxWuYDbxOZbRQJGHzJhM/L6Z6GgD2WsvVtWsNHhSfULlLeJ5BGrv0LEE4/Q1qV418SNYm1GY+EdLsBeX1wqvIWGBEvXOTxnpznAz60Aeq2OpWWoNKtpdRTmI7X8ts7T/AJFSX19a6fCZ7u4jgiBA3SNgZPavG/h7fX/h6+HhfVtM+zyS5mhlj+bf6liOMcYz2wAawvE9x4r8ZyqNP8P50y2nyqXBVPNI7ncRkfTiglSTPoiCaO4iSaFw8bqGVh3BqWvMNE8ZFdC1K41KxFvc6RiOeGEgqT0XbjgentXIW3jnxhNZnW18PxNpRPADZbGcZHO7r3xigo91uLu3tSgnnjiMjbUDsBuPoPWrNfOnxI1nUrm68OXMGmbYJHSa2EjDe8hKnaR27fXPX0960ia8uLCGW/t1t7pgS8StkLzxz9MUAaNFcz4u1+Pw3pbX8kDznzFjSJOCzE//AK68suvH3irSPKvNa8NJb6azhXkUncoPTuf1FAHtVxqNnbXMNrPcxRzz/wCqjZsF/pV+vD/Fdxb3PjjwrO+0W7Q+eGkONoGWBPpjANdDF41udV1aSy0DSzfW8J/e3Rk2x9M8Hp7DNAHpEdzBLLJDHNG8seN6KwJX6jtTLW8trsSG2njl8tij7GB2sOx9DXzf4B1zV38aawzaU7NdThbobj/o43HBPXOBxXQ6N4xs9L8OSanpmixiIX7RXaJOTgno+TknIx7UAe80VyXibxJFoegnWBCZgwTyoy23cW6Z/Cuh0+eS6s7eeWIwySRq7Rk52kjOKALlFch4z8TR+GLBLg273M80gighT+Nj71yOm+Pb9Ly3t9e0KbT1uHEcUoyQWJ7gj3FAHrtFeSeI/iPHo2vT6Kmlz3MyKgjMbD55GAYDHphhz+nervhPxz/al+2k6tYvp2pdUjfOHHXjPIP8/WgD06kJCgkkADkk15LrvxAmi1OXTNB0mXU5rditw65Cow7cD1BGTjp3rV0vxZZ+JNB1EopgvoLaQXFo/DRnaR+Iz/8AXxQB6Bb3ENzGJbeaOWM8B42DD8xU1eH/AA717T/D3gG3vNRm8uPzpFVQMs53HgDvU0HxJu45VuNR8PXdrpDn5boqxKg9CRjHP15oSuNK57PJIkS7pHVF9WOBQsiOSFdSR1ANeX/EfxFpMGirZT273suoxbrWFVI3Hja2ccckHHXtXA/CfUo9CvJtL1u2u7XULogxTXAO1lx93np+o+lAj6Rorxe++JxW9vNOsNDuru8t5mj2ochgpwW4BPX2rrfBPjCHxQlxGbZ7W8tiBNC/OPofqCPWgDu6K8Uv/idIdQnt9J0K51C3t5DG88YJBI9AAe+ev1rttH8Z6TqWiTauJTHHbIDcoynMZ9Pf2x1oA7WkJA6nFeIf8LRlSTz5vD12mllvluueVPQ8rj9aofFPxOyHQPslpPJBJKl2kwJUSAfwAjvzyOo4oA97MsYkEZdRIRkLnkj6VJXlFrq+jah4v0t5LG7h1Se0Zoi/AX5WyrA9DtDcj1r1egCMyIHEZdQ5GQueT+FSV5e93pTfENLZrS4/tJYPlm35jxsJ6djjj05/NviL4h2+mahLp1jp1zqFxBxMYhhUPpnByf8APPYA9SorkvCXimy8TW0j24eK4hOJreT70Z5x9Rwa600AFFfNekePTY+LNbkurO+nWZtsUSAlowmeNp6Zr3jw7rVr4g02LULTcEckFXHKsOoNAG5RXH2fi/SrjTLzVZHkt7K0l8p5JUPJ45AGSRkgfWuLsPivpVzcok1ldW1q77RdOMoOuCcfSi4m7HslFeS/FnUbSPQLdXvp7T7TKphubcE4I55wQcEE9Pas74a69aWXhW5vtSubvdFJvuJbjcQS33Qg9MY4H1+gGtz2uivI9L+Kei3d35F1HNYxt/q5ZhlWyeDwOB7muw8TeK9M8NRWst+8nl3LEI0S7umDn6c0DOsorzbQfiNoWtX62ETTwzOQsXmx4EhPYEZx+OK0/E/jfQvDMiw6hct9oYZEMSF2x6nsPxNAHbUVwHhfx7oviS4+y2zyw3RBKwzpgsBycEZHQZ65rv6ACiiigAooooAKKKKACiiigAooooAKKKKACiiigAooooAKKKKACiiigAooooAKKKKACiiigCoo/wBKY/7NW6qr/wAfLfSrVABRRRQAUUUUAFFFFABRRRQAUUUUAFFFFABRRRQAUUUUAFFFFABRRRQAUUUUAFFFFABRRRQAVwvinwVp3iKeK8eSa0vo+lzbttYj0Pr9etd1RQB5Qvwz0+a6hm1LU9S1GOEkpDczZXnHXvjjtjtXX+JfDGneItLGm3UZSNMGF4+GiIGAR+HGK0YNZ0641KbS4ruN72AbpIRnKjj8O4qXTNUstViklsbhZ445DE7Lnhhgkc/UUAeZW3wws/Ptn1DVr/UILdgyW87ZTjtj06V1UvhK2k8VW3iMXEiSQRGMQADaflK59hg9Pau1ooFZXucjoPhe10i01Gz817iG/meSQPx98YIyO2Kx4vAOnDSLzR55pZ7KWQyW6P1tmwcFT3IyevXoc816NWV/a1gNS/sv7Un20rv8nnOMZ/lTsM8tT4Xh4YLS61+/uLGHBFseFOPx6dfpmvStS0Oyv9Em0Up5VpJD5KhONg7EfQgH+dbtFS1dWA5LwZ4YtvCuliwgcysXZ5JioBcn/AYFcbJ8OGg1S9v9K127sBdOWaOMZ6nJGc885/OvX6KYHl3h7wCuj61FrLatc3Vzh/OMqg+ZkEDnqMZH5V6jVC11Gzu7i4tre4SSa2IWZFPKE9M1foA4L4geEE8X2MFv9pFtLDLvWXy9/GCCMZHt+VdFoOmQaBo9rp8bjyraPBduMnOST9SSav319a6fCZ7y4igiBxvkYKM+nNSSRwXts0bhZYJkwRnhlI/wour2E306nzquj2XiX4qzXVtJHLZ2uy4maNgQzqoAHv8AMBnHoa9d8beErXxVZqjuYLyHm3uRkmM5GeMjIOK3tI0XTdGjaPTrKG2Vjlti8t9T1NXYby1nmkgiuYZJov8AWRo4LJ9QOlAJHkS+Atb1DyrbXfERutOikDCBI9pYAYGT2/WtzxP4LlvtTi1nRdQOnalGnlltu5GXGBx2446V6XRQM8o0bwTqLarbar4i1j+0ZrXmGMKQqMDkHt3wenbvXq9FFAHlvijwjqtzri69oGqR2V95XlOJU3Kw6eh7Y4x2rnLz4d67q1/aajq/iCK4uYGTgQbVCg5IGMD9K91ooA4i38NSReLJ9eNwhikgEQi2nPQDOfwqnonhOfQvEl5f6fdIml3nzS2e3o/PK+nJ/I47CvQ6KAPGdG8JeI9Mi1fShfWkulXccwj3LtYO6kA8AkdRnk9DiurtPDU3/CFjw/PLGJjbtGXA3KGJJB/Diu7ooFbW55h8OfA//CJJcy3E0VxdzHaHjUgKnpz155r0+oUnhkkeJJUaRPvIGBK/UdqmoGeX+MPDGt3erW+teHtSS1uo4yskczEpJyMYGCBxwfw9zWZ4d8L6/e65ba74oktDNbKUiiiUZOM4JK4HBJPevY6jkljiG6V1RScAscc0WFY+bLG28WN4m8TXPhu6hC/ats0U2Dk87SA3HAzXf6F4DdItYuNZvBcajq0ZjlliXaIlPUL+OP8AvkV6Bpmj2Wmz3lxaxlZLyUyzNuJ3MfboOtbFDVwaueF6XonxA0SKDSLC7sGsIWIS4YAkKTnkEZ4z0H0zXQHwK8Hgq48PW10n2idlleV1wpfcpI4GcfKB6/yr1SigZ5D4g8GamZNK1XQ7xINXsoEgk3n93IoXHHH6HqD6jmhDovjjXb+z/ty8isbG3l81hayANJ7fL+XJ6c8mvbaKAPJNc0LxHpuuz6r4XeAx3ij7Tbythd4/iwePy96seGvDesHUbzXNemjfUJojDHDEf3YTHQ4989DXqdFAHD+CdEvNF8O/2deGIzBpCPLJIwemTXG6B4Aul8JajouqTqk13c+fvhIbkbSOo45X/wCvzXtVFAHgX2T4jnTf7E+zWQthD9n+0+Yu4pgL13Z6d9ua2b7wbren+HtLtdC1Pbe2Ls7pnYlxuOSD646DPGK9kooA8EvNA8WeLp7Jdd0yw0+O3lV2njYNI6jqOGP9Oa2vFWk+JLTxbb+IdBsob5fs4glikkVMDJz1I9sH17V7DRRYSVjzXQdF1KLxrquuXVusNtd2sSoPMDEPtQMvHoVPPfjFelUUUDPEbjS/FHhbWNVvPD1hBe2V9IJTE5AKMeTgbgepP4dq2dC03xLeLqura3IIri6tWgt9PQ5WIYyCcHGc/jz17D1WigDwG58JavH4N0HTks2a9t9QE00aSLwpLnO7OBgFRxXZ/FTRr7WvDYtNPgaacTo5RSAcDOep969LooQkjyPxBoepXEng2KK13pYuhumzxHt8v0PPRunpXrlFFAzgPiDp2t3unwz6Ddyx3VrIJDCjlPOHpnPP0PBrgdUfxh4ztk0S40UafbNIhurh36qDnj15APGeg7V77RQBx/iPT5oPCN5pulwGV1szBFH3YY2n0ycZPufypvw/06bS/C+nWlxb+ROsZMiYAIJJPOO/IrsqKAPLfipYanrGn2Wl6fbSOs9ypmkXkIoz94emSDn/AGa9Ks4FtbaG3QAJFGqKB6AYqxRQAV4jrlrrPhbxdPrmkaXPqFjfxj7TDCOVYdcAZOeM9OrEV7dRQB4bbWmueONfsNR1TTJNL0nTn8yKCcfPK4IPIOD2HbGBjnmp/E2o6/o/iKRrvSptc0SVcwRR2qMYmOM8hSeMHr1zXtdFAHjng601P+0NY8UXmlyWbSwbLexI+faoBwBgdSvoDmvHtP1DVZfElxruueGNR1CcHdBFtcRxHPA+6cgdvz5NfYlFCVhJWON8Ha/e69BM97o8+mtGwAWXPzfTIB/SuyoooGeB+Cb270TxVrGiXel3Ob27klSdBlApyQTx90jHPvTNKtfEWn+D7ltOs2luBqMjSWc8AzLFkAgBh6jPfvXv2BnOBn1paBp2Pj/WTYeIhHDoHg28tNSjdWdkJCp04IH06/LX08NTe31Ox0lrSZvNgLtcD7iED7pPrxXQhVBJAAJ6nFLQIK8j+J9pJeX3hqJbd5YjqKeYQhZQMjOfbGfyNeuUUAeXfEfwi+s20Wo6YXi1exX/AEfy227wDnb7Y5x71wHiC91HxV4X06+htLl9V0m4VrqIwlS2BywwPUA4HI544r6QooA8Kl+Jdzq8cdl4e0u5k1Jiu9pEykf97IH0xXuMW/y08zG/aN2Ome9CRRozMkaqzHLEDBP1qSgDyX4o6jLYDTluNLTUNHlkIu49hLgjGCpHQ9fr07149pZ0q88Z6XN4QtLyGPzlNyrhmRBu5PBzjGTycdK+uiAwwQCPQ1DBBBAD5MMcYPXYoGfyoAnr5x0rVbfw58TtZGpJJCL0iOBljJDFmUg+uDjqMjOa+jqryW1vLKk0kEbyp9x2QEr9D2oA8i+GiMmteLQQR/p79R/tNV/4TqRZ6y2CA2pykZGMjAr1UKASQACevHWhVC/dAHfgUAeZ/Dc8eIf+wtN/SuR+GN9b6cniq/un8uGG7LO2M8ZavdooYod/lRom9i7bVA3MepPqayNX0wXOl39rZx28U10jAs8fyliPvNjqfegDTsrqK9tYbqBi0UyCRCRjIIyKo69qsGiaZcajchzFAoLBFyeSAP1IpdBsG0vSrOxZ1doIljLKMAkDrWhcQw3MTQzxJLE/DI6hlP1BoA+VvCnirRbvxDd+IvElw4ug3+hwqjsIV5xyOvXGDXV/F0Jr3h3Tdd0/dc2UUp3gIwIU5BJ9ACuPxFezf8I5omQf7HsMgf8APsn+Fa1vawW0C28EMccKggRooCjPXigVle58nz2nw5jsY7yI39xcyD5bAOwYE8bScYGPrz719O+G4oodHs0hs2s4vLytuz7ygPOCcnPWm2vh7R7O4FzbaZaxTKSVdIwCD7elbtAzzb4t7P8AhDb8OQMtHt+XJzvXp6fX0zWReqrfCrDNtH2BDnGecjAr1i7tYLyB7e5hSaFxhkdcg9+lJJa28ts1q8KG3KbDFt+Xb0xj0oA+T/Edk0ng7wjcyxyNp6M/2p0HKAuMfmN3407UNM+GkdvHcwahqMpx/wAe8IJY9udwAHr1HtX1UtjaJZ/Ylt4xa7dnlBRtx6YrD07wloGl3P2uz0qCKcMXDgElTjHGen0FA07HmaW9taeN/B8Fosi262MrRiU/MAySHn35rmPiTdP4V8Yy6habgdU09432DncRsyOfUI31FdhaJq+vfEK01V9HuLOw05ZYfNnG3zBtcAgHrkt2zx3r1fVdH07V0RNQsoblYzlfMXODQI8Xl8OS2vwluLWG0ZLyaJbmZSPmbEivz9EA49vXNcB4Z0TwDLpCX2pavMtyIsTWwbaQ+OSoxk+2Dj9a+utq7dmBtxjHtXJXPgvw3cz+fLo1qZM5O1NoP1AwKAPFfEslpH8LYRo9rcrYy3gBFwwLINzZOR1G4AfjWx41vPDt7pvhy11SF5beVNn2+B9v2fCgHnac844I7Zr3C80yxvbFtPuLWJ7NgFMO3C4ByOB0wQKzf+EZ0X+y/wCyf7Oh+w7t/k4ON2c5z1z756cdKAPnO1luPCeu2MWgeJDqltdTKr2ygsduRwR0zyeQQa9AgZG+LtxjaxW1A+990+WPz47e+a9L0jwvomjTGfT9OhglIxvGSce2TxWhHpNhHqUmqJaxi+kQI8wHzMOP8BQBqV4jdapD4e+JV1c6oxhs720WOKd1wgIC8Z78qfpmvbqx9Z0XTdbgEGpWkdwinK7sgr9COR+FAjjLvxxbTawmmaNHDqDmGSSW4SX5ItoJHY7uQOh7141pry+LoGvfEnjQW0asR9kjwrAf7owO3oegr6U0jQdK0ZJE0+yigWT7+MnP51hzeAvC89215JpEJmZtxw7BCf8AcB2/pQDPI/Acmj2vh7xUJvtF5pKyrk4w7oRgHBxg5561zMmm2ek2CeIPDHip4NhO20uSBID12YBIPfgjB9T1r6c0/wAPaRps11LZ2EMLXShZlUfKw9NvQD6CuX/4Vt4WN09wdOJ3HPlea4RTnOQAf06e1AzgfFOrG/sfBWp3jIjtdB5WOFUYZcsT26Zr6BjkSVFkjdXRhlWU5BHsawNc8N6VrliljeWq+THzF5fymP8A3SOn06VpaVp9vpVjBY2qlYIV2qGOT+JoA8/+KPiS/wBA0+2j05kiuLuXyxcOAREO5weM/X3rxPxppl5b6U0+qeNI9TuCw8q0ifcDkjcevTp2r6h17Q9O1+0+yalbLNEDuXkgqfUEciuLsPhf4WtVkD2clyXGMzTN8o9tpH59aB3seT+LLGTxDqfg61icwNcWaIWHJUA/MffgHiu6+G98nh6/vfB9+QlxHOz2r7cCZSM9fXHP6dq9Hj8L6THcadcrbt5unx+Xbt5jfKPfnnv19afqnhvTNU1C11G4hb7XakGOSNyh4IIzjr0/nQI8w8CvCnjHxcssqIZJAAGI55bOB3rE+HejDXPBWu28wVEurhnjY87WUAg8c8EV6he+B9MuvEUPiAPNFdI4kdUI2uwAAyCOOnOOtdDoGhaf4ftXtdOiaOJ3LsGkLZbGM8n0A6elAHzNod7L4tbw34XmkCw2xc3Kqh4CbiAT0PyqB+NfWigKAoGABgCub0vwzpWlalealaW2y5ujlznIHrtHbJ5rpaAPMPinbaNeaZbQarfvYyGcG2nRC+x8ckgdRg+3avMP7Q8V+Apo3utWt9T0wybAGmDkjnHX5xgdhx9a+gvEGhWHiCyNnqEO+PO5WBwyH1B7V59o3wq0LTrv7TLJcXe1t0ccjbUXnIzjk4+uPagDiLS9sz8XJrm9AiEiKIw+CFfyVAyfz59a2/HUjX3jzw9DpzedcQbvNWNgCg6nJ5xx61j6h4XtfEHxQ1SDUoJvsbwKyFcoC3lIMg98HP4ivWfCXgrSfC4Mlqjy3TKVa4kbLEZzjHQfgKBXOJ+EEkFsNbtrhkjv1vCZA7fMV7H3Gc9Kx5Xt9S8d6/PpiF4odNkjnkjX5Xk24/H09yp7V2vif4aaJr11JeZmtLqVt0jxNkOfUg5H5YrrNF8M6XoumS6ZZQlbeYN5pLZZ8jBJP0oG3c+V9QBfwV4cJcRIb2YNKednI5/mfwrt9U8KaobCSS98eRmwl+8WZiGX6Z9hwPevbLPwppFtof8AYRtzNYEklJWySSc5yMYPuMV5/YfCHRLe7E811dTxK24QEgKeehOMkflSavowMOAR6X448NQXsySwJp4SC4xtQnawBxn8PyNem+J/EmgaVPY/bglzdtLi3jiUSSK3r7dR+dXPEfhPSvEFnFa3UJUwJtgkjYhounTseg4OawvCfw80nw7c/bMvd3asTFLLx5YwRwBxnnqfwxTAxfhWqTX/AIjuzGFma8K5IwQvPBqpbQyf8J54vW1XEzaevlhBzvMafrmvUtF0O00Z7trUyf6VKZXDNkBj6enWmWmhW1rrd7rKSSm4u41R0JG0BQBxx/sj9aAOE+DV3av4RiVXRZI5pPOBYZBznJ/ArXGWsek3niHxld3MrR6M0YiluB8wDsVBKkZyd2SOvaup1j4TaNe3rXVpc3VispJmijbcrZ64zyMn6j2Fd/pnhfR9M0p9Jt7JPskoxKr/ADGQ+rH1/l2xQB4Otl4u8O6bHcabqFnrOhGPIWYqY9nHBViD14wD/hXQ+K9TGs6H4SvxCIRLfJ+7UYC4OMD244q9/wAKg0o3gZ9Qu2sAxZbQtwD6bvTr7+9dv4r8Gad4i0eDS2L2sdsQYGi/gwMYweoxSEcLqZJ+L+k8EYt3/H91JXuVcJp3grTrDUtP1NZrh7mygMKl3yHyCNx98Men9K7okAEnoKYI8JAP/C4n5J/0YEZ7fuq4nwhpPii9bUH0HWYLJTct5sLH5wcnkjaeB/kV1vh69h8QfFC61LT28y0ht8eZggMAoXIz7n8hmuz174d6dqmpPqdtdXWn3UufOa3f/WH156fhxQMxvh1oV7pmvandahrFle3c0e2VIJdzghhywwMf/Xr2auL8H+D9N8KRSCz8ySeUYlmkY5cAkgY6DGewrtKAPFfh2wfxj4vIHSdRyMfxP/hXH3OrT+EZfFmiST7DcZms2A5G88gEHIO1v/HSfr6NJ8P/ACvFP9vafqk1oss3nXECjIkOckZz0JznOetaXiLwNYa7rVrq00jI8JXfGFysuDxn9PyoA8x8XaZHpfhPwtYXIZLQ3KveEZ6Ny2SOn3j+Vew+LLfSh4XvI7yOL7AkGVAOAD/BtI75xitLxFotr4g0ubTbvcIpAMFDgqR0I+hrymy+Fkn2kR6jrtzd6YpJW2yy59M84H4CgDkbqGS78MeBoLkO4e8ZWGMgp5mACR/s/pmul+OJvPJ0W2tcLHLcHgADMnG3n8TXpuseF7bUZNIKSG3j0yYSxxouQ2MYH6CrPivw7Z+JtMexuwQfvRSj70b9iP8ACgDw/W9A+IF9p00WrX9i1oQpdZDCozn+9tGCDjvWz44sGMPgmwvdkxEyxS7PnVwAgP1BHU0lr8LdSuWSLWfEc9zZIc+UhYk9OPmJwOK9G1/wlDq11oUyTCBNJl3om0tuUbcDOePuDnmgDivihawwap4WmhiEbC8EeUXA27l44/z1rL13Wo4PGN5/YfhE6hq0AUSXTOcK2MZ2gYHUc5GcfjXqHirw3/b11pM4uPKNhciYjbneODj8wK47xP4C1G61qbVtB1htPlulAuVLNhiMYIx/n86AOU0q48RXXxF0SbxFbRW0zwSmGKLGFTy5PQk5z6mvo2vJND+HX9napYaxNq1xcahCWad35EuQRgc5AwTXrdABRRRQAUUUUAFFFFABRRRQAUUUUAFFFFABRRRQAUUUUAFFFFABRRRQAUUUUAFFFFABRRRQBVUf6S5/2RVqq6/8fD/QVYoAKKKKACiiigAooooAKKKKACiiigAooooAKKKKACiiigAooooAKKKKACiiigAooooAKKKKACvFdU8ZeItQ1i7s/Culx3dvYErPLJ0dgeQCSPQjA5PWvaq8Z+Gl/aaUusaXfSQ2t3b3bu/mMF3qehycZHH5UAYHw11S41nx3rl9d2xtp3tgHhJzsKlFx0HpS+EfEVt4V8IahfzKryNfyLFEDgyPjoT+HWn/AA9vrXVPiL4ivrIqbeWD5CoIDfMgLc+pBP41wsIe28HWN5JC7xWusl5xkMQBjr6+lAHex+PfFWnwpq2r+HsaPN86tGcOik4GefdfvAZ7V3niTxf/AGYNBls4Vng1SdU3tkbVOPyPPf0NYnxF8RaTP4JuzDeRM11GiwxAjeSSD93qMAE8+led6zDLofhvwPHeuNqXJnkc87FLhwPwVv0pNgezeN/FEnhoacI7dJmu7kRHcxG0dyAOvWvLfGN9faV8SYLjSdP+23j2v+pyfmypGfbAA/KrPxY1mwvdS0PT7a6WWaK6WV9nKgHGOR3/AMavpAU+MBcvv3Wm4Afwfu8YP5frTFa5s+DvGmqX2uz6Br2mrZ3yKXQx5x646nIxnBBwf1qhrfj3V59audJ8MaSl/wDZSBLOSSpPcdgOcjrzg4qS8hjT4s2TosqO9kzOWxh/lYDHtwPxH5wfCe9tLWfXNMnIjv47x3dpMAuucA5+o6e+e9AzsfB/i4a6l5Fd2jWN5ZY8+J84Ax16cDg1xV58Q9aupZ7jw/4fe+0u3OHnYMC+Ou3H9M1zdrP/AGp4n8bXGnqWgNjJHlXGGYBVzk8c7XI9uld/8Kb+wi8F2pM8MZiMvngv907iecn+7g/jTAwfhjrFpeXHinX2ia2iaRHdWO4gBWJ/HOfzp5+JGrvFJqEHhqWTSo25n3EHb69OnXnpXCgQ6noHjiXSlK2/2pJU2kgFAxLEADpgE4PQH2r2bwpqukReB7SeS4j+yw2gFwNwyG2ncuB3JzgdTSB26HF/FLV9P134fW+pRniW4jaFWblZOQQcdwN9VtN+Js1lZ2Rfw9cppKRpH9p3E4wNuemOo9ea84mLf8KzeT/UQyawfIjYbiybOgbHYg88fdPrivoC/vtJHw9eWPZJZfYRGiMcEttAUH/azj+dAm7FiTxjbya1penLCTY6rbF4LsPj5+flx29PXJ6Vi6Xa6T4H1Wx0q2guLzUNTY77h3AKpnqfbgn14P0rgtV0ySL4baBqiyMLrTZPOjYpnh5OB14GdnPt71u+BJo/F/i+88RyxtttYkSFcEKrFcevPVvzzQM39b+JcGm6xd6PDpV1dXMBCr5ZHztjJ4HOAP61n23xasHt5RNpt0t8hKi3UZLHnv29+9L4QgQ/EjxLMQCwjUKeuM7c1V0S2V/i5rEhRswwBh0GCUQZ46jk/nzzQB1/g3xzD4jvJrCWymsr2JS5jk9OPpzyK9Hrxx2I+K8YjUgGw/eHb14P/wBbn8K9joAK5bxV4nsPC9tDcX/mlJX2KI1yc4z/AErqa8L+OW1rDSlIyDdYI9sUA3Y0LT4raVLfrDc2dza2knCXMgyCfUgdB7jPb8Ff4saMNUWzSCeS3ZtguV6Fs4+71x7+9N+LVrEvgy32IMQPEE+UfKMY/CqfxXjji8DWSRIEjDxbVHQDaabA7HxX480nw1PFbXCzT3EsfmIkC7s+gz71meEPiTpXiS+On+RNZ3RzsSbBDkdsjv149q4CXUb+XxFYw+HtIgl1mPT4jLdzux+XYM5GQo6qMnnnFYinWH+Jukf8JF9nW8Ow4gOFAwxUfXNJDW57V4bGhJ4l15rBrj7cCDeGT/Vg5P3fxzXP6h8WtCtNTNmsNzNCjFJLhANqkHHAPJHv+Wa4eF7uK7+IL2bMs6KDuRtpC7juI/4DmsvwLbeN20RToYtTYSO3EgjyTnBznmglO56j8QPF8SeCv7Q0m5lR711ihljyrRnOWBPY4Vh/KvPPEXia01/wXpkazzNc29zCtx5jMXZtpzg9W9e/580psZtP+HHiG1uLm0uGiuoyBbsGEbeYmRwOD1rc+Iys/wAO9CFsWUlrfHy7Sx2H8uSDmgZ6rqfinSdFurfS553lvn2qtvBGXc54BIHT6dap+J/HWi+HJntrqWSS7VN/kxoSeenPQZ+teZfD62Oi+LZ7PxFbj+27iMS2915uVKkcrgcZ4I6dj+PL7PFNz8Q/EFzoLRPewkxkXBX5YiRjaG+g6evvQB7x4S8a6V4o3R2rPFcou5oJRggZxweh/D1rD1T4o+HrCSaFXnmnikMbIsRAyDgnJ7CuA0rRvEkXjTTb3VptPtbg4BSOeNGkjGcgIvJzyOn8q3PhRY20uq+I7qSIPL9qZAWGQF3E/wA6BJ3Okufij4ahtY7iOWed3z+5ji+dfrkgD867bw9r2n+IbP7Xp8peMNtZWGGQ+hFebfDSysm1fxTcCGPzvt7xhTztUE9B2yc/5FXPh2gj13xSiqqqLzgKuB3oGetUUUUAcj4m8YaL4ZKpqd0Umdd6RJGWZhnHGBjsepFZ/hXx5oviac21m08VzgsIZ48EgdSCCR+tec+KrtE8elND0MalrSw4n+0v+7UFU2lQSAML1PH3jWXCdW/4T3w+NW0i00xhu8qO2KHcuG5JUnvmp96/SwH0xRRRVAcH8RvEaeG9AnnEjpdTAxW2xcneR154GBzTPBnimz1Pw1HfXF+ry2sIN67DBRsc54Hp26074nQwzeD9U81UOyMOhZc7WBGCPQ9s+9eNeJ7S2TwN4WtVdbSG7lQ3LooG4Y5Zj3xnPP8ASl1F1PX7P4jeF7u9+xx6iAxICyPGyoxJxgEj+fFehAggEHIPQivLPF3hbw9beELoJaQQpaW5eGdEBfcBx83U7jxyec10fw/uZrvwrpc0775DDjOOwJA/QDmmCvbU7GiiigZxuoeN/DenXE1tdarFHNCSsibWJBHbgVr2ms6dqWnT3tpepJbRhg8qZ+TAyffgc15b4Q8O6XqPibxJqV7aLczR3zRxiZAyL3yFPfPf6YrAitI9D8QeMdMs5CLNtKln8hThUYqCBj2DHHsaAJPCuu3934gtdPm8WRXFlBITEQhEl1knajcY7evf6Y9g1DxZoOm3Zs7zU4Ip1IDISflz6kDArzf4c6Pp9h4JTWxYxNqPlTTiaVNzAqWC4z0GFHT39a8m8I3N0+mSyx+Df7WmlmLG9mLOD6jGP1zQB9d6fqFpqVql3Z3CTQPnDoeOOtcZrnjfQYLW/gh1m3W8SCQptJPz4OMHGCcjpXkNpc3+j6B4qmm02TSYLoRi3gO7Cs2Vbaf89q61/A2gx+AmmNkrXY083P2k53+Z5e7OfTPb0oEzsfhpqc+oeELO/v7vzZT5pkkkblQHYfMfoPyrai8WeH5nCR6vaMxIAHmjqa+dNR1W6034SaNDbvtS8mmil45KeZIcD0ziiVIJ9CFlb+AbtLnyUCXZJLbj/GSFGfXH8hSQI+on1KyjvUsHuohdyDcsJb5iOT0/A06/1Cz05Ee8uordHbarSuFBP4186a7a6npmh+E9fu7aRbrTJDHcLIPn2B/kBz2wpH/AhW9rDp4w8faPbRQCSxsIVupWbkENhsH8dowfeqBO5p/E7xPqHh+6tpdM1SzUlTFLaSFSwJwQ5HUcEV3PhG7nfw3BPdX8GoXKIzSyxSBhuyW2kjjIBArw3xjYS6L4t1HU9R8Mf2xp1yUkRwWxHgYPIB545B46etdT8MbrRLnTNdk0x5YDLvkeyfkQLggEH+If/qpDOt8A6xeX2k3mtatqEP2eWd2ji3qVtlB+6WHXtwfb1rrY/EeiSMFXV7EsQCB9oXv+PX2rwTw+AfhDqoAIPmPnJ/2kpbvwdo+n/DV9U+xNJqDW6Tec7HcCzL0GQMYP5etAmfQc+saZbStFPqNpFIpwyPOoI+oJrUUhgGUggjII718623gjRpvh62pyR51F7Vrv7U7NndjdjGQPb8c1618Pria58KaTLOxaQwAZPXAJA/QCgZ2NFFU9RufsVlc3RXcIYmkx64BP9KAIbjVdOtZDFcX9rFIvVJJlUjv0JryfTPF2qXml+L7zzkP2GR/sbhFIRfmx2w2MA8561heA/BOj+KNIl13WraS4ub6aR1zM6+WAxHGCM8jvnpWN4ahSx8D+MrEnekE7qGZDzgAA+nYfSkncSdz3nwrqMt34bsNQv50MkkAkllICD6nsK2LfUbG5fy7e8t5X/uxyqx/IGvnl1v8AXbTwn4UiuTbWN3Yia5dB8zKuTj6cdPU5OcVp+NvCun+DbO113w+Xsrq2mVW/es3mg8EfMT+PGMdqYz3xp4VmWBpYxKwysZYbiPYfgaJJ4Y3SN5UV34RWYAt9B3rw60v4tS+JmmXkQYJcaYsoDDoGRiB78EUvxDTzfHfhaPJX51bI9pM/0oTuKLTOs0bxLczeLdc028niSys1UxFsLt6Zyfxr0SGeGcFoZUkAOCUYHH5V8/2XhjTvEXxB8Q/2nG0sMG1hEHKhiQByQQeParfhW2Hhfxj4ksLRQLOKy+1RRbywH3SBk89yP8aBnuU11bwNtlnijb0dwDVhSGAIIIIyCO9eBeD/AANZ+JNNfXddlkubvUHaUGNyvljJGP0+g4FZ/hrWb/RNO8VaCLiZ5NKWRrWd2BKqDtAA5x2PtmgD368vYoYZiksRmRGKoXGS2OBXK/D3XrrxFon228WNZRMyfuxgEDH+NeUwfDWC68L/ANrNfSHVZ4heecR8q5G/bgHrz19axtO1yfQPhgWspjBdz3xiWRT8w6MSPwGPx9aBNn1Gs8LkBZUJPQBga4H4jeKbjwrYWdzbRROZrkRuZMkBcEnGO/FcFdfDGG20OO+tL+aPVoU+0PMxyGOMkYHT2P51g/EC/m13wN4duZnDTTTlWfGMsoZcn8qBn0tbXCTxRuGXcyg7QenFR392tnaXFzseUwRlzHGMs2BnAHqa8B1rwTJ4W0qDxFpOoSx6haKslwZDkSZwGx+J6HqDWpb6nJH410LWWVkt9dsgjIDwsgHT3AO3r60AeqeF9SvdV0yK81Cy+wzTElICxLbexOcc/wD1q6LI556V4v4euJ/EHxD1G+DSfYtMRreP5tybs7Tj6/MePQc9K5XRPDtz4q8ReIFuNSvIdOgvHzGkv3n3HA9gAD+lAH0kDxnPFLXzL4S8N6lrF3quhXWtXK6VptyQPLxvkYk9+o4GcHIz0rsvhul1pWv67oL3stza2xV4jJ1Gf/rEe3FAHtFFFFAHAeJfF/8AYeu6TpJtBIL9gplL42ZbaOMHPNd/Xzl8XoJ7rxb4et7WVoZ5QESVeqEyY3cenWruoadf+Bdc0m/j1e6u7S8m8i5Wc5yWPp0xj8ePfFAH0BRXz5r1trWsfES+0jTdVlsbeS0R7llOf3YAHA9ct7dTXNRWGt2niy78H6f4guWhmVTLNLksgKhjjnrj0IzQB9UUV4PoJ1Dwh4xbQ5L6S+sbq2NyrTH5hgN0JPBypHpWfoun678Q5LjWbrU59O04sy2kEEuSCOD0xxx1PJoA+hZZFijeRvuoCx+grI8P6za6/p6ahZiQQuzKBIuG4JH9M14TY3OtT6Z4j8H32ovLeWFv5kNxHks6r8xXJGTnIHrVXwBpt3pngXV9WTVZ/KmtplS2VMCNhxuBz169MdfagR9NUV8wWuh+J73wsfE0nie481ITOkKMR+7QHqwIyeDxj17k10V/4p1B/DXhjxIDKIYbjZfAMRvAOwkjoc4b6E0DPT/D/iaLXb/Uba2tZVgspPK+0Nja7DqAOorrq8S8TajPe+LNE0PQ7w20Mo+03DW42ggjdluOcqO/qPasrVLzxHqnxC1LQtL1WS0txFGXb74iQIpLKD0bLY4xnPWgD6Cor5oE/i+z8SzeELXWmlMhVheT8use3JIyTg4/HI6iux8IXGs6P4sufDeo6g2oRG3E8c8hO7Ax6k4796APZqKKKACivE/jFq+q6YNJTSruSCWaVhiNsFzxgY7jmuZ8Qnxt4NFpqT61/aCzNskik+4jkcDBPI54Ix0oA+kqK+dtXuPFvhK80rUb/WPtUd3NtntcEqhJyVA78dCMYI9OvaeMl8WXmqpaabdxaZpYQFrxmXLMQfl9c9eB9c0Aeq1g6drtpqGpX2mxLMJ7MgSb0wpz3BrxXw74i1TRfGEGh3uspq9pdYUSq+7YxHHqQc8YzjBzXRaT4uu4vEHiiK/uN9jYK0kSlQNuDgAYGTnilcVz2aqWpX1vplnNe3T7IIV3O2M8V8zDxJ4r1OCXVY/E2m2ZIMkNh5sattBPGCPY9Tz3ra8S+JdQ8UeApLiyMYkhbZqUQHROoIz24B49/SmM9g1PxbpOm6bZ6lcTOLa7ZRCQhycjPPp+NdWpDAEHIIyK+Q/E8Wp23grw8+pXEUkDTK9sqJgxx7SQG4GeMf8A169VTxRrXiHVorHwt5f9mwBRcX7R8A46Dd/QZ59KAPaKK8D8YeMdYm1yTw3o1zaWrwhTNfSvswQMkcjAGSOmTWl4O8Varb6xFoGu3VpfPMpaC8tnDdvukKB6HkgH60Ae1UV8+y+IPG2teINX0rQngjitJcGV41xGMkAZIPJwex6VW0jxV441x59Es47ZNQsnYXN4wXGOQOCMdfQc8cYzQB9F0V5v8Odfv9Xt7+01V1kvrGcxPIoADjp0GO4Pb0r0igAwM571Q1PUbTSrSS8vp1ht4x8zt/gOSfYVfrxz4hrJq/iTw/4dLsLS5LTXEavt3qvPP0CtQB61Z3Md5bQ3MJJimQOhIIJBGRwaz11zTH1M6Ut5G18BkwrkkcZ57DisDxx4lg8K6OZU2teOBHaQYJ3twO3YDn8MV418M9P1DTPHEiaqXN7c2hnk3Kcgtzg/54PFAHuPiLxfofh1lj1K9EcrDKxKpdiPoBx+NT+H/E+j+IQ/9mXizMihnTaVZQfUECsWHwVZ/wDCS3uvXsgvTOgWOG4QMIexx2xgYHHHPWvP9Ihtbj4qSTaFEq2lvAUvTEMR7wpXA4x12cDqVJ9aAPS9Z8ceHdGuDbXmooJlba6RqzlPrtBxj866HSdVsdYtlutPuUnhbuvBH1B5H41822er6R4X8Z+IE1i0S+WWTfFKqrMyHknjtwTn024rqvgzsuL7X7622x2ks2IoBxtGSRwOgAIFAlc97ooooGZ+p6lZaVbNdX9zHbwKcF5DgZ9B6n2rnNJ8b+HNXuVtbLVI3nY4VHR49x9BuAyfavIPihq1pJ410mx1GKSawtFDyQxgsZHbkDb3zhR+Jpl1d+Ftevraw1XRLjw47Nm3uUURbjnoflwOvX9RQxNnuuu+I9I0BUOqXqW/mfcUqWZvoFBNP0XxBpOuKzabfRXBUBmVchlB9QeRXM+JfDmhvdR+IdZkkngsICDDNh4iOxK45Pt3OK828H3llr/xGk1LQbdbfT4LXbNwE8wkEZCjGOdv5dsigZ7LrXirQ9Dl8rUdRjhlxnywGdgPooJrU0zVbDVomlsLqK4RThihzg+47V8u6JfaX9u1nUNS0u41nUZbtlW3Clgkec7jxx6D6cYr1zwAnh271K61PRJZbeaSIJPpzKFEJGB0x6jrk8k/SgD0+2s7a1LG3toYSxy3loFz9cVaoooAqXl7a2MYlu7mG3jLbQ0rhQT6ZP0NVrrVrG0vbexnuVS6uc+VFgktivCPjtLqnmaTBFCDZNJlCpyXm7KR16fnW9Prdz/wl3ha21PS7VL+a3dpiVy8WdwGDkj+HP4npmgR7bRXiE3jHxRrV9eReGtIhkt7OQxSPLIu5jzzgkeh6V6R4T1mfW9PM91ZPaXCOY5I2BxkdwSORQM6eiiigAqiNQtDfHT/ALQn2sJ5hiz8231q9XgOu+IbTQviRdXd6wSKLTto5++2AwA46nOKBHuGoahZ6dF517cxQR5xukYDNSfbLb7MLrz4xbkBhKWAXB6c18+eFdIvfiLqB8Q+Isf2dGSttao2FbB5GM5AGOe5PtXV/E/xDaabYxeG4dNN7cXqBUgQ4CKCMdOc8cfSgZ61DdW87MkM8UjKAWVHBIB6ZxTbO7t72LzbaZJY9xUshzgjqPrXz/8ACy9bw1qP/CO6ppL2d7eDzEnJyZOuAfQcHGO9dNHJJ4Y+IC2UGz+z9b/emFQf3ThTlh9WBz7H2FAHslFFFABRRRQAUUUUAFFFFABRRRQAUUUUAFFFFABRRRQAUUUUAFFFFABRRRQAUUUUAFFFFABRRRQBWj/18n0FWarRj9/J9BVmgAooooAKKKKACiiigAooooAKKKKACiiigAooooAKKKKACiiigAooooAKKKKACiiigAooooAK5bWPCWha1dC71DTo5pwoXfuZSQDkZwRn8e3HSuprzTWvHg0u/msxoOqT+U23zUi+VuOo9RQB1Gi+GdG0OWSbTbCO2kkXazKScjOccmprTw/pVpp02mQ2aCymLF4SSwJPXqeOg+ledWPxSsrrUYdPfSr6CaV1QCReQScdBz/+qvYqAODs/h/4Wsp0nh0iPzEOV8yR5Bn6MxFdFrehaZrtqLTUrRJ4FYMqklSpHoQQR+FbVUNVvo9MsLm+lBMcEbSEL1OB0FAHI2/w98LWzxyRaUqvHIJEbzpCQw6clv06V0S6Dpi6w2tC1H9osnlmbe33cY6Zx09ql0LU4tZ0y21GBHSOddwV8ZHOO30rQuJRBDJKwYiNSxCjJOBngetAGU2haa+rJrLWoOoIuxZtzcDGOmcdCRnFYWueBfD2t3TXl5Y/6S+N8kcjIWx6gHB+uM1W0vx9o+qXNpaWqXb3NySPK8r5osHB388Y69+K6PxJrtr4d086herKYFcKxjUEjPQ4JHf+dAE2jaJpuiW5t9Ns47eInLBcksfcnk/jXG3/AMM/C19dS3Mli6PIxZljlZVyeuAOBW94Y8Vaf4m+0HT1nKQEBnkj2qxPofw/UV1lAHMaH4V0bQoLq306z8qG6/1qNIzhhjGPmJ45P51yj/Czwm8pkNjJgtu2Cdwv069K9SrlPEPivS/D9xa217JIbi6YLFFEhZsZxk+2eKAJdV8L6RqmlRaRcWg+xQkNHGjFdhGeQR9T+Zrk0+FvhlZY3MFwyI24RNOSp6cH8q9SByM0UAeZfEnXdH0TQZtNu4y73MDR29sqkA4wAc9AAcH14q58MdDfQvDVtFPGq3M5M0uBzz0B9wuK0LrXtFm8RReHrmHzL8rvj8yEMo+XdwT0OBXY9KAMGy0GystWvNWhEgubtQJctleMdB+FQWnhrT7TXLnW4lk+2XC7Xy+V6AcD8K6WigDnm8P2Ta6uunzTeLF5Q+b5QvPb8TXQ0Vi61rdhoot2v5TGtxKIYztJ+Y+uOgoA2q5TxX4XsvFEMEN9JOiQybwImAycYwcg11YOQCOhqn9utftgsvPT7UU8zys87emaAMjxF4es/EGmDTbt5khDKwaJgGBHTqCP0qHxN4atPEWlR6ZcyzRQo6sGiI3fLx3B7Vq2urWN3fXNhBPvubXHnJsYbc9OSMH8K1KAPJtb+G1rfXkd5ZaldWMywpCTHj5goxnjHJGKZH4D0XQp4ddvdUvmksiJGmncMD9QVJxzxivXKgubeG6gkgnjWSGRSrowyGB7Gm3cDxH4aRW+oa74tuIme5sLqUKJGUgOCXJH6/lirs/wtjiZl0zXdQs7Z2LPCr5HOOmCPpzntXqWkx6ZbJJZ6attGsD4kigwNre4HetakJKyOCh8DaVD4Zn8PR+asE+GlmBG9nBBDHjHVRx6Vg2Pw7caVBpuo65c3UVvcLNDtXaEABG0Ak8c163RQDVzj/FXhW08R/ZXkke3uLZw0c8QG4D057ZwfwrB8VeAYtavhqlrqd3YakIwhmjbhsDGSBgjj0IrvrvU7GymhguruGGWY4jWRwu76ZqBtb0tbd7k6jaiFH8tpPNGFb0J9aAtt5HF+GfAVvpWojVr++n1LUguFll4VeMZA9ceprb8LeFrfw5NfywXEsrXsvmsHAwvJOBj611NtcQ3UKTwSLLE4yrocgip6BnKeHfDcOh3mp3UU8kjahOZ3VwPlJJOB7c07QPD0ejXup3aXMkrX85mYOPuZycD25rqaKACiq1vd29yXEFxFKYzhwjhtp9DjpVmgDyzX/Ak95rFzrWlazPp95cRqkmBuBxgdc5Awq8e34VBpnw+ntdWtNYutduLu8gYFjJHkMAMbRzx1P5161RQAUUUUAYniTSzrWj3mmicwG4j2eYBnb+HeuAsfAVzL4Zl0HWdSW6RJA1m6R4MGBgd+ep4969aooA8R/4QDxBd2w0vUfFDS6UAq+WsWWZQQQOemCB3PSvY7C0hsLSG0t02QwoERfYCrdFAMKKKKAPm/RtI8RalrviS90LWU08C/khkjddwbBIz0Iz+Fei6H4JNhZ6q93em71XUopIpLtgeFYYxjPTPNdtpekWWlNdNZw+V9qmM0o3EguepGen0FatAzl/CuhHRPD9vo80wn8tXVnVdoYMzN0/4FXnNt4K8U+H2lt/DWvwxWEshcR3EYJTj1Kt9OMfSvbqKBHmuleCSukapZ6xfy31zqeDPLk4QjJUqD3BOfwHGBXH/APCF+M47KfQoNfhGjkFELrlzGf4emQDnBGcfhwfeGZVxuYDJwMnqaAytkKQSODg9KAPLpfASXfgq28OXNwomtmaSKeMHaJNzEEg9RhiD9eO1czJ4c+ID6aujf2taLZAeUZRw7R9ME4zjH49s17wSFGSQB6ml60AcNd+FjdeDm8Oy3ZeQwhfPYH74bcD9MgfhWH8M/B954bS6uNTnEt5NiMbXLBYwBjk98/kK9VooA8buvD3i/SNZ1C88P39pJaX0xmaC6ydjHr+GSehq34L8FXejDVr3ULiKTUNQVgVhGETdknsOcntwMV6zRSsKx43pvg7U7HwDf6ETDJezszIFf5eSvGT9K3fEPh2+1DwD/YMZjN6LaGMYOFLIUOMn/dxmvR6KYzzm48PXsvgAaEPLF6LRI8Fvl3DBxn8MV0fhDTZtI0DT7C42+dDEA+08Ankj9a6OigAqOaJJ4nikXdG6lWU9weCKkpCQBknA96APAbTTPHPhWSbRtDtra606WRmt7h2H7kEj72T2A6YPXjPStLQvBer2Xg3XtJupEa/vpHkQo/DEqvU+5BFe20UAeIar4I1htM8PXmmzxRazpUKoyM2VYYzgHpkHj0IJ5qne6X4z8ZtbWOt2UGnafDMGnKuCZSM9MEnofpnmve6KAPFfF3hbXLbxHYeIfDUcUrW0KxNavIFyB8uBkgbSp9eMZ61lvoHi7W/FOja5qlpawQwMuYopBmJQcndk5JJPbP4V79RQB5z4b0W/svFuv6jcW4jtbvZ5Lhwd2OvAOR+IpkXh+7m8Y61e3UGNNvLBbZZFkGWyFDDHUd+1ek0UAfPeky+N/BcJ0ePR11S1V2+zTAn5RnocHgd8Hpnr6dD4d8F6g+ka5Jq0iQ6rrO7ftO8RA5IHBweSeh4GK9jooA+elvvHNtpJ8LL4e3zLELVL4N+7EeMA5xtPy988dxmrNr4C1C5+H/8AZFxGINSS5a6SNnVgWGQBlSRypP4175RQB4AfEPjO901tBTwrPFdNGIDduT5YXGCeRjOO+78KPF3hLVYfCGhaZY232u4s5t0giAxk5OevTJ617/RQB8361qnirxjZp4aHhyWxcspuZnYhGRT1GQBjODwTnHFdX8StAW28HWj2jhJdFMcsTtySBgHr74P4V7LXlvjTwdqniTUI9mtvb6U6qs9qATuwcnHOOcClYFa92aXw10y40/w/HNdy+Zc37m8lOzadzgHn3xj+XaqXw8tbi2vfEnnQSIj6lI0bspG8ZPI9unPvXo9tAltBFbxAiOJAignPAGBU1CSSsgPLPAGl3djrPiaa4tpIY575miLKQHXJO4Z6g5HtSeGLWeLx14kmkhkSKRU2OyEBuB0PevVKKYBRRRQB4t44sLq58d+GZ4raZ4YyN8iRkquGycntxWh8U7eSc6D5aO23UEJ2qTXrNGM0AeUaTHKfifrUrROsYsI1Vypw/wDqzkH8x+FULa0nb4sXVxJbyLEtmGjkwdrDaq5z9SR+FezY5z3oxznvQB41rVrPefEuzQoyxDTXQSBCRyH/AKmub8N6/c/DyK80HW7GeVIS01tPAuVdT2z6ZBOT0yQelfRGBnOOaRkVuqg/UUAeF+CrC/1TU/EHiiSzltFvYGjtYn5YnA5xgZ+6Pz9q5zwlrEP/AAgmsaBNBcR3ltBMz5T5eT6+2R1r6Z6Uzy0GfkXnrx1oA8w8PJIfhmqhcOdOlAG3qMN29xXPeFtNudb+FP8AZsYMMsiSCMlfvYlL/r0r3IAAYAGPSuH8Zw+JpIII/DUtvFuLLMXA3AHoQTwMc9s0AeV/BSwnvr281u+QmSFFtYWK7cYGD+OABXVaGZU+KWvDyiUa1Ql8YAG2PH19PzruvBmit4f0G1052DSoC0jDoWJJOPzx+FdRtGScDJ70AeGrGT8YGcZIFrk8dP3eK2I4yPipK4x/yDgThcd8c+tes7V3b9o3YxnHOKNq7t20bsYzjnFNO1/Mlq9vIdRRRSKPD/i6hfUfDeF5+1gBj0+8vFbXxe/5AlpyeL6L8etepvGjlS6KxU5UkZwfaiSNJAA6KwByAwzzQB4p8YFBsvD+6MyKL5MxqPvcdP6Vw/jgQXXjqaHxVPd2+kLGPs3lglcYGCMA992cc5/KvqKSKOUASIrgHIDDOD61FcWltckGe3ilK9PMQNj86APkayk0OXxroZ0Cyngs1mRTJKzHzmzyRknHYf0rr9OsZNV1rx3YwE+dKp2AAHJDHj8ele664lza6Y76Tp0FzeQ4NvA+1VBJAJBJAGASeo6Vw/w48Oatp11qesa2Ejvr98tCjKQoznPGR39TxQJq+5474ctfAQ0knW47mDUoAVmiLyZdgT90Dofbt+td8ltp3/CutZudK024s4rj5gJn3s6qR8306/r9a9jm0XS57g3M2nWsk56u8Skn35HX3rUaNHjMbIpjYbSpGQR6YoZTPlbxdfWeo+DfDMNvL5phkEUwAxsbYMqfzrrkhb4a+I42Vz/wj2oYRtzE+U4HU9TnjP0PtXtFno2mWUJhtrC3jiLiQosYxuHQ/Wrt1a295H5VzBFPHnOyVAwz64NBNj5U1TSdCPjnUV8RzTx2VyTJbTx8IxcAg7hnIweo4z1rq/CFn4Jj8UWkehwX91cxbsTbj5a4U/Oc4J7j09ule7X+lWGo2otLu0hmtwMKjKMKPb0/Ck0vSdP0mMxWFnDbKevloAW+p6n8aBnnHw8QL4g8VMOpux3+v+NZ3w0YDxR4sR0Jl+0AhycfLubAx+XNexQWlvbyTSQwRxyTNulZVALn1PrSQWVrbzTTQ28UcsxzK6oAXPue9AHjfwxV18T+KtyrtNxwdoBzuY9vqP8A9de31TtbG1tHmkt7eOJ5nLysq4Lse5NXKACvE9dT7P8AFbQZnOElt3CnHfY4x+de2V594/0G41SCzv8AT0Dalp06zQ84LqD8y+nOB+VAHIeOfAmu654kh1fTtTt4RCq+UJiT5bDHQYI5PNcBpWkeK0+IPkT61C2qRQq8s/LI0XB2AbR7cYHevqi1keW3ikkjMbugZkPVSRyKrpp1ml69+ttGLt12tNt+Yj0z+FAHgHxE8fzyau3h7TLyOztwxhu7w5yp6MBxxjkcck9K77wNqXhHT7e30XRtRgluH+8QpDTPjJJyPbp+FdPN4R8PTSvLJo9m0jsWZjGOSeSalsfC2hWFyl1a6Vawzp911TBXr0/OgDxn4cajoujX+uwazJBa37XjENc4ztGeN3T1+uR61vfD02t34u8QX2joq6Syog2HCtJwchSAQPve3Neoal4f0jVJhNf6db3EoG0PIgJxWlZ2dtYwLBaQRwQr0SNQoH5UAWqKKKAPBfGK23h/4h6Rr98CbOdChcjiJwu3PvgEH8/SoPixrOl69Y2mkaW6X+pS3CNEsOTtG3Oc9OQ38/Tj3e9s7a/ga3u4I54W6pIoYH8DWPo/hnRtFmabTtPiglYbS65Jx+JoA4m48Xw6Jq9v4d1yyS3sjbJsu5X3I5CjquMAbgw69veubnn06++JWkP4f8l/Lhc3cttt2MMMDnHBPI556j0r2jVdI0/V4fI1C0iuI8ggOvII9D1H4VHpOiaZo0Zj0+yhtwxySi8n6k80krIDx/4a6rpGhyazp9/OlneLeSP/AKQNpaMDg5IHYE4/HvV/wbe2usePNa1PT8vZvaqgkERQM3yZ69+D1wa9H1fw1ousyCXUNOgnkH8ZGG/McmtPTNOtNKtUtLGBYIEJKovucmmBfooooA8V+NM4trLRpyxUR3yvkDJGATmqfimRJvif4YkjdXRrfIZTkHmTvXsGs6Pp+uWv2TUrZbiDduCsSMHBGQRyDyfzrPtfCuiWlxZXMNgqzWUZit3Ls2xSSccnnljyeeaAPE7vRPD/AIi1DUr/AEjXJtI1SK5ZpkuHVULAnLAAjgnPOT7iu5+Gmt6heQ6nBqd7Hdw2MgRLzI2sOc/N3+tdLq3gfw3q9013e6XG878s6SPHuPqdpGT71twaJptvpr6ZBZxxWTghokyoOeuSOc+9AjXRldQysGVhkEHIIp1RW8MdvDHBEu2ONQiDOcADAqWgYV89aroFj4g+Kc1vqCNJbxWySmMHAchRgH2r6FrHj0awj1aXV1g/06WMRNIWJ+Ueg6DoPy+tAHhKXN18M/En2R/Pfw7ePmPcQQpI5IPYqTyM8jnmtaS8hsviit9fTqlnd2ii0lfhcFB3PTJDfn717Drej2WuWTWV/EZIWYNgMQQR3BFYF14I0K60uHTJrVmhgz5LmQmSPJycMe3t0oAiv/FGjR+I7DSfJF1eyZCyogbySRkc9Rn26CuJ8dI0vxC8MRqOSM/gGJP6Cu38K+B9F8Lu09lHJJcFcGedtzY56YAA644Fcx4YtbnxD4vvfEl0ky2dmWt9PDgqCMFWYA9Qfm/Fj6cAHrqyIztGrqXXG5QeRn1FSViWmiWVpql1qsKOLm5ULISxIOPQfgK26ACiiigAooooAKKKKACiiigAooooAKKKKACiiigAooooAKKKKACiiigAooooAKKKKACiiigCugxPJ9BViq0f+uk+gqzQAUUUUAFFFFABRRRQAUUUUAFFFFABRRRQAUUUUAFFFFABRRRQAUUUUAFFFFABRRRQAUUUUAFcf418T2vhbS3upmBuHBW3i7u+P0HvXVzyrBFJK+dqKWOPQDNfKun+JNE1zxZNrfia9MVvbNiytWhaRcA8ElR269OSfakxM9I+G/hqa4f/AISvWy8upXRLwo4x5S8gHHqR07AY/D2WR1jRnY4VQST7Vwdj8QvCt7cRW1vqimWRgiK0EigknA5KgCu3uozNbyxr1dCo/EU0rAlY+erM+NvGhudW0zWVsdPSaRbWM/KXUNkZAHPGBk+ldBY+JtV1PQ/EularZganYWzq5i6OGUjoO/fjgj0rD8BeN9O8NafPoevB7K4s5G2/umbzATnHA657njBHNJot5c3ln4z8TRweVbXUJWAsclsArnp/k0A1cxvCtl43Hhe31Sw1BI7W2Qm3tARmRAxJJGMHqeDzxXYar8Q7pfCOm6jZJB9uvZTA7HO2Fh14I+n5965zw38SNL07wV9hIcalBE0UcIUkMSTht2MADOT/AFrndc0LULDwJoL3FnLJDFPJPcRjK7EYjG7jIJB/DNNJvYY+2i1jwbLN4ht9a0e8lm+a6gjlUmRS3YAepzxjp3r07xTH4q8TWtpJo1xaW+kXlorTLKVO0kZIYlSeOnHpXl13J8NYtPgltbC8ubyUA/ZlmkVlJIG1j0456Zz+IrZ8Y+LI47ew8J22dMs3hjS7kfMhiVgDtxgHgdenWkDZe+D02tC/l0+3lgl0SzZhLLGiqHYg7SDjLHgfh17Zmtdc8ea7rus6TptzZxx2szK0zoAsKnIUA7STnHoTkelejeEPEHhXba6Hod2rbY/3aeUyl8ZJJJA+bgk5rlvhjL9q8S+K7sABHuAoAOejNQBD4a8U6+8Gu6JqTIdX06BpY7gBfmA9RjB6jB755q7BqunyeFD40uIIZ9WtrcxmZ+MSA7QMYwCSw6DvVbwgP+Lm+Jj/ANMR/NK8v1m1vYfEV94MiRhZ3mopOFQ4IVueD0+6R/3zQB6tqPjjUNI8HaVeyxC61fUciIBPl+9noP8AZIAx3rBm1P4jaIiavqEcc9o20y26hDsGQMEAZBOe2fetT4rRf2PD4cu4LRns9NuQWC9ABtwCR06dfWtzX/iTpdppMVzpUsd3eTFQlsc7hnruA6Y/nQB5nruq3qfEu1vdKtFmupYoxFDNx9+LHPpgH9K9C8OeIfElv4mi0XxJbxKbyNntzCVwu0E9u2ARzz0rD024kuvilFNNF5Ur2al0znafK5FdF4h3f8LI8O7ASfIk6EDja+evtQB63XJeNfEDeG9Glvo4GnmyqRJtJBYkDkjp1rra8r+Leu3+iaLbmxmNu1zcCJ7heWRcE8D146/40Acnf698Q9Ngk1m6srVLBcM1uwUGNc/XdnoOp+lZ/wAR9Yj1vQfDGolURLi4y6g7ghHDDPfBBrmfGlnpP9mNc/8ACZXGqTOF8q3DA5Pqwz8oHJxgdqPEFqJ/BHg+BsIJJ3Q7f9pjz9e9AHr7eMrnVNZGi+G4I7gRKPPu5M7IxkAkDvj+fSvNJr/xLZ/Eu8kg02G8vym1YQ4CmHAwQ2RjjB56ZrpvD7f8K88Sf2LdOTpeoAGC4cqPn4GW9BnI/KtJL+1svipffa7iKBXsVCtIQAWwpxk9OMn8Md6ALw8RalFJ4mNppdr9psfKkfbnLZXkHH3iMEg+3vXWad4lS78KDxA0W0C3eRowf4lyCB+Irl/CsEdx4s8WB8PFMIlZexUqe/uK8X1C4miN14GjErodTXySflwhPQn8Qf1prcErn054S1abXdFttSnt0gafcRGrbsAEgc++M1s38k0NpPJbw+dOqExx5xubHApunWcOn2UFpAm2KFAij6Dv71dpCZ8u+Bdf8TWcuuXEHh83nmXTSXDNJsMTgEsuT1wOw/rXuPh3xPFrHh0600Qh2K/mRlgQpXtn8vzrkvhrPC9x4is5ZYfMfUZW8nd8xByD9Rx/OvKtYefw2/iDwfZGRlvJYjaqFySGwSuT22kDPtQM9Wl+IbweFrXW5dPT7ReTNHb2yyk7gpwTnHse3pWK/wARdf024jfW/DRtLCSRU83cRsB9SeD+lYPjvSV8Ot4OeQKbKzZYpmk+bDFgzE/+PH8K774m63o7eFLuI3FvcvcKqwxo4YhichsdsYz+FAm0jkvixq2jXVzpVtPpcmotNEJbaSGfyyQzY29D1wKZcRWsXg7SLHW/DssK/wBpLEtv55jLE5+ckDJyCw9fccVz2m2csPiTwTazEh1tUlyfTc7AfkBXp3xaCva6KjDIOpx5BGQRg0WBo9Vt444YY44kCRooVVXoB6VjeJtVfRNIudRjtWuTAobyw23jPJJ9BW4v3R9Khu4Furaa3cApKjIwPoRigZgr4itP+EbHiB/lt/s3nlc5wcfd+uePrXIWHxAS5u9ItrrTJrVNUXMMpkBAJYqBj3wP++hXi093fXlva/D47mmt9TMfnKcK0WTjPXoSW6cAD0r1v4r6Ubfw1ZXlgoRtImjkTA5C8L/PafwoAv2eo6f4Z1+HwzptpNdXN65nuJWkyULdS3HoM4/xqhqPxE1GxMrSeEtSEMZbMhBC4Xq2dvTHfpUPw4k/t7XNW8UOCI3VLeEMANoCqW/wz9aydX1S4+IOvyeHtOuUh0a2YG6mzhp8dVAzkjII4+p7UAd54a8af25ouoav/Zk1vDaIzKGfPm7VJODj2xXEJ8VL65Ed1aeGLt9PBbzJRljgdSCBgfjXo2o2Vhp3hHU7HTljSCKxmAVDn+BuT6k+tc94PhSL4aoqKF3WU7HHcnfk0AbOqeNtP07w1b+IJIpmguCqxxDAcsc8enGD+VcE/wAU7+2lae78L3kOnDBEpVgwB6ZyMdT61n3msNpnw80CGK0tZ57qQJGbqMOkZDE7sHjP8qpfESLxdb+HZDq/iDTjazYHkxRYab/ZBx+P4UAep+JPHVlomnabqH2We5gvxmLyyARwDgj15rlR8VoLa82apo17ZW0mfKkdeTjGcg49e2e3rXL60m7Tvh4SxKmaMFCBj7yc+tbXxpiEt14dQgFDdYIPPUr2oA2dN+JsNxrENjeaXPZ2904S3ncn5snAJBA4J7jOK0PEfxGstF1mbRl0+8u7uNVyIVBBYruAHOTwRWT8YUhTT9EYxLsW+Rcj7wXaeB7cfoKqWUYb4uTsVLFbMEHP3fkAz/T8aAOu8JeOLfXrn+z7mzmsdQ2b/JlU4YdeDj09cVmeLPiNb6NqB0ywsZdRvI/9csRyE46cZ59fSoNSt4l+KulyBAGawZyf9oB1z+XFUPhQyHWPFImEYvPtzbjkbiNzZ/DIoA7nwf4usvE8TrEj293EMy20owyj1HqOa2NB1u31uG5lt0kQW9w9u4cD7y9x7YIrzLTQR8WdRNr5Wz7EPtG3Hon67ttaPwmYpp2stK3K6nLuJwP4VyT2oA7nw/rttrqXb2qyBba4a3ZmHDEd1PcEEe9dBXlHwouEu7bXLmLPly6pK659CFI/nXq9AHinxj1HSTYR6ZMZ5NUz51qtuMlCO7c9DyO574p/wj1DTpIbiEy3J1qc+fdfaVIZ+2V7ED8+aNFVZPilrD3mwTx26i1DHBxtX7vrxn9a7HXbzw1YavHPqbompfZHEZO7Ji5LDjj+91560AeQ/EfxlpuviDSLSW+FvFdH7ZJDFkMqgjA55yemeO9eveF/EmhXegtd2MzQ6fYjynM/BQADr1zwRj1rzTwhceKJ7CS58OaFpdhpk0hMIkY73GcbiSecY9vbNUPB9muoaB4ti1K7it5JbnbPc9UDZzn6bv50Adonxa8NM5XN3gHG7yePr1zWF8VPGTadNoken3s6RylLuQw/L5kJPHzdecHj865e/h8VeHPDD6ff6fp+q6BHtKTK3RNwIIKsGwc9ccetaXju6ttT0/wXc20XlQSTKoj252gbRtz6DkUAe/6Tfw6pYW99b7/JmTcm9cHH0q5PKlvDJNIcJGpZjjsBk09QFUAAADoBWZrvGkX/AP17Sf8AoJoA87X4r+F2Vis9wSM/L5DZP/661/EuraLq3gy61CS+lTTZUXM8CnejbwBx1yGxkVzHwastObwi7+XHJJJNILksoOCMAL9NuD+Jry8SLJ4D8S2kKn7JHqaeQxzgAsOnfoB19fWgDrvhVrto9/cte61c3l15RhiEkbBUhjBbcT0GcHrz68mu8k+KPhRJGRb6STacbkgfB+nFc143d9D+F9vDp6+Ws0MMUrAc7WUbiSPXofYkVk+FovFkfhmzsYfDOk3dhJB8sn2hQXV+pPzdSDzj0PsKAPcp9a06DSxq0t0q2JjEolIPKkZ6Yzn2xmvGPGvxI0DU/Dt/Zafe3C3UqARkRMvIYEjOOMgEVzusaVcJ4W8P6fqLxuj6rhRDMHURnI2hgfdu/Fdv8XNE0eDweXW3igktGRbUonOSQCvXuOTnPTPWgDrLbxFpvh/wro11qt2IlktYVXILMx2LnAHJ9TU+ieOvDmuXS2djqIe5fO2N43Qtj0LAAnvjOa8F1mW8utc8HW8VlFdmPTbdobaVwEcleSSf93/x0VueLNN8VapJp0i+F7KwngnDxzx3MQOeMD73PPPrxQB73pet2GqXF5b2kxeWzlMMylCNrA4PUc8g1EviLSW1OfShep9tgTzJY8HCLjJJbG3ofWvHTcQ+BviDM9xKEstXgM0hYnbG5JJ57/MD9A9J4P0l9d0rxRrFwy2zauzpDLKAFRMk/lkgE/7NAHL3Hi3PiG8ht/GkkeizTecXMMjOuWyY0+UlQOQMEDFex/ELVvsvhP7RZ3z24umiSO7QsCikht3HPKgjj1rxS4j1nw3oZ03W/DFrd6Yoz9tttoYKSPmDqDz7kAnjNdN47vrDUPhpp8ulK4tFmjjCyn5k2hgQfU5/CgD1JPEej+HbDTLTU9XLSy2ysk0qOTKMfeJwcZ9+adYePfDGoStFb6tGXVGc+ZG8Y2gZPLADpzXlfiTRo9c8R+DrCZsRPYKXGOqqpYj8duKb8VNF0uLWvDlrDZxwLcSiKQRKFDJuUc474PWnuCSWmx7DpHjDQNZvBZafqKz3BUsEEbjIHXkgCutr59+JWk2ukax4XudMsobQLdhGeGMLuO5cZx16Hr1zX0FSA4j4j30+m+FNRu7aZ4Z0CbJEOCCZFHr7/wD66vRa5ZaZoWnXuq3qQiWCPLyHl2Kgn3JrB+Lf/Ikap/2y/wDRqV414Ltk17xFaQeLxIZFs0/s+3lXYkijp09gT78/SgD6G1PxToml+R9t1COHz4xLFuB+ZT34FLB4p0Oe0kvE1S3+zxuEd2bbhj0HP+evpXlXjfR7TV/iH4d064jH2VrZt0YGAQu9gvHb5cUfEzTfCWlJYG6hnjlViYbGxVV8856vkdOMZznnigDT8EeMJ9b1m8N5rVktsZWitLNVCs/Jw2TzyPepvF/xAXQfFmm6T5tuLR8fbHYEmLd0zzxxg+2c15J4mms7y1sbi28HzaRtuVxcnhWGeVIwO4/T8+v8daNp1/8AErQklt0kju4xJOCSRLjIGfwUfWgUnZN9jttM8Q3d18QrvTEufM077GskSDGBlUbI79+/r0716Imrae982nrewG8XrDvG7pnp9Oa+ZvFGp6no3xC1hdCslkumtY4IgkQPlL5cZ3AAYyMY59a9B+HWn6dp/hi51+0c3OpSQSPPNLklZFBJXn36nvQM9NvvEOj6fO1td6lbQzqAWjeQAjPIyO1bME0dxEk0Lq8bjcrKcgivC/h54I0zVNBbU9YiF5d6kzSNIzHKDJ6Hsc5Oa57TtTu/DVp4z06ynkFtYMFtmdsmJmYrwexP8x9aAPadc8VaXZWt+kWpWv26CJ9se8EiQA4XHrnjFVvh1q91rHhq3vL+QPNl1aTGMhSRk/hXnc/gHRZfAgvTEw1AWP2w3QY7mfZvwQTgjnFchFe3Fv8AC/TreCQxi8v2gkYf3CWyP0FAH0jb6/pFzcfZodStXn3bQglGSemB6muP+IWvX2iXGhC0mEaXF6sc2QCGXjIOe3Jrl/EPw20W08Kyy2sbRahZW5m+1Bzl2UbjkZxzg/TiuX8XPdeIvC/g9Z5ibm5uBG0vU/3dx/LJoA+i7TVNPvX2Wt7bzPgnbHKCcfSrN3cwWcD3FxMkMSD5nkOAO1fPvjrwVbeGNHtda0SaW3utPZBK+8/vgWAyeeuSOBxj6Vy/jTWpPEOv6ZaX0V9NZRW0ck1rZrlpWZQ5IH5DPbHFAke3/D3XdQ8Q2Ut9fT2Q8xiYraDlo1yRljk9eeMdvfj0Ovlq3SLTde0+88NaFrNiFlX7TDKr7Gj75JJPTPWvqWgZDPPFbRNLPKkUa9XdgoHbqaqrqenuyot9bFmGQBKpJH51x3xUOPBWrckZRBkY/vr6/wCfTmvKbP4cWDeB11UvImqG1N4sokwoGN6jHQfLj8aAPpV3VFLuwVQMlicAVUttQsrpylvd28zgZ2xyBj+hr5q1LWLzxFoPhPRTczRLfkxXMi4JdUcIM569CTzz71u+O/Bth4V0qPW9BluLK7tCqlllJ83JAycn9Bwc9KAO11PxTd2vj/T9C3RJYS27PKXxndtdgc9vugV6Nb3dtdZ+z3EU2OvluGx+VfMniPT4/F3jrRLa5Z0ju7KOSTbw2NjOe3HT0/KtmXS7Twb8RtGttHDw297GfNiklJU53DAzz2BGSeaAPSNF8Q3d7411nR3K/Y7WJWiG0Ag4XPPfkmu6e8tY5DG9zCsg6qZACPwrwGz1F9K8XeMr+JVd4bdmUFsjIK9/6fhXn+nyeF9RsJLzXX1SbVLqQ/PFGcIecbezdO/0xxQB9kZyM1Qub2FIJ2jmjMkaM2AwJGB6V896d4q1W0+H+pSI8wntp1ghuJgc+W2ACvoRz64qCT4crbeEP7ZtL64GrLbm6MkbFd6kbiuM9cdx1NAHuPgzVZ9Z8P2mo3WxZZd+7aMAYdh/IVmWfiW6vfE8+lwWka2FsB5lzI+C7EZAQd+cfrXl8cAufhRp0TanDp1q0j/aJJQzFl81/lULyTnBxjoK8811/Bttp6HQJ7x9ThdGWeQMA+DycEYHr09PegD7M3oXKbl3gZ255x9KGdFYKzKGboCeteFSz3WkeJPDGtzzeZHqVkltcMTjLkDnHYZKH8D0p+tG68SfEiz05JHjtNJ23DMgDDcMMc4PGchf6UCud34Y8Rz6vrWt6dLDGiWEqrGynlgcjn8v1rt/MTJG9cg4PPSvk678aTeHdV8UW1nEv2m7udqXAI/dYLAk/QkfrXZal4KltfBd7em5lu9Wm2XksodjnB3HAzjIUnnvigZ9BUV4T4u8Qvf+ENEjsLtobvUWjXbGx3nb8rAY/wBrHPtXten2wsrO3tVdnEMapuc5JwMZNArlumllBwWGfTNU9TNyLG4Nm0a3IjPltJ90NjgmvlU6do8MVzNrvjNhrDOT/opaVFbqMlQc/hjHTtQM+uKK89+F19c6h4VtJruZppAzoHbk7QcDJ78V6FQBzNr4itbnxHd6BHHL9otYRNJIQNvO3gd+jCumr5mtfC9zcfFXUkXVpoQi/bGeMYZkbb+7+g3AfQetaVnZar8RdSv7w61NY6dZztBBHBkEjqD27Y5NAH0PRXknw7v9WttT1Pwxq8/2mTT1UxTk5JQ8jPc8Mp5PHSvW6ACivOfFvh+8vZ5NR/4Se602zhj3GONflXA5PUZ+lcH8LBr99qlxfPqtzc6NCzIrzqV+0cEAquTjBwf069AD6CqKdzHFI6oXZVJCjqxA6V8qPr8nizUr241Hxa+i2UUpS1giVtxXJxkLjHGMk5yfTHHc+APFF3eWur6LNcpfGxtme3vVYjemMAHjP49fyoA9c8PanJq+mxXk1lPZu+cwzKQwweDz2I5rbr5s1fVr8fCnTrhLuZJ5Zyryq5DECR+M9ew/KqWsaT4h8PaHZ+KT4iuprrMbNA2SihugOWweuCMd/wAaAPqCo5pEhjeWQ4RFLMcdAOtfOPirT/EmiafbeKX1yWS7MitNCpxGu7oAOhHQEY71Z+IXiS41bULfw7DqUOk27wJNeTyMQQxG4JkdsFenXPXFAm0j2Hwp4hi8S2ct5BazwQrKUQzADzBgHcPbmuor5i0rWovB2vWFnp/iH+1tJuSIpI3yfs44GQenfPHuMVua3B4i1n4gahpemazcWdosMTTFXK+Wm1fuDucknIx1PNAJWR9A0V4z8P5tV07xLq/hvUdSk1BLWJZUmkJJ52kdSSOGHGfzrnriz1q91W8n8R+KRokCTEwW0dwu5l6AgBuF6dQc+nekgR9D0V4n8KtY1G61DVtMutVOpW9pgwXDclxkjOeScgDqTivbKYwor56+JOpeIW8X2GkaPfy2puIQqAMQpJLZY8H8/b2p13N4j8C6zpbXmrSalYXziKRXXo3GcZPBySQfbmgD6DorwvUr/XvF3im70jRtSGnWOmttmnj5ZjjByOM4YEYyKteH9W1zw94qTw3rt21/BdIXtLojk9Tz3/hIxzg47c0AegeF/EkHiEXwiiaJ7S4aF1Y5Jx0b6H+hrpLmZbeCWdwSsaFyB1wBmvlrwVpGvazf61FpetvplrHds8hRMlnJbHTHp616R4I1TUr3w5rtpqlwLmexM0Pm8lm+U9SevOce1AHofhjXbfxHpcWpWscscbkrtlAyCDg9Ca6Cvmnw94qk8M/D6w+zRK95dzyxws7AKh3csc8cZHWo7vVNf8NRQ6r/AMJdZ6riRTPZLMrZBPQdfU9AMYz2ppXYH01XM+JfEun+G44Jb8yBJnKLsXdjHcj0rgvGviPVrjU9J0Hw9KsE2oIJjcEZKrycY5xwMmvLfiBb+ItNvdO03WL4X9m02+2unXYT0BB7g9PX60gPqu9u4bK0mu522wwoZHPsBmqOhazZa7YrfWDs8DMVBZCpyOvWvL/Hlt4l1/U30a2lGnaJsAlunwFmyM4z1PpgY754rF8F61qeka+fCs2o2uowNAxtJLdVwpCbgvHA4B4P9aAPoKszWdSg0fTrjULkOYYF3MEGWPbArz34Y+LJ9d067TVJw19ZufNbao+TscKMcYIriX1nVte8LeK9Uu5D/Z7FUtIiBhQH5wcA8AqM9zn0oA+g7S4S7tobmPPlyosi5GDgjIqx0rwD/hN9Q1GLTtC8JRLNdfZYxNcFCRCQFBOCMYHQk55OOvXeTW9c0TxtY6JqmoxXlnfxZSTyBFsbB6Y7llxgk8MKAPYaK83uvEd5J47tNAs2jFtHAZLslMkkqSBnt/B/313r0igAooooAKKKKACiiigAooooAKKKKACiiigAooooAKKKKACiiigAooooAKKKKACiiigAooooArR/6+T8Ks1Wj/10n4VZoAKKKKACiiigAooooAKKKKACiiigAooooAKKKKACiiigAooooAKKKKACiiigAooooAKKKKAAjIwelZX9j6X/ANA2z/78L/hWrRQBmppWnRsGSwtVYHIIhUEH8q0qKKAM6fTNPuJWlmsbaWRvvO8KsT25JFXPJi8ryfKTysbdm0bcemKeHVmKhgWHUA8iuC8S+J7vRvEOjaYtpHJbagSplZiCCDggfTIP40A1c6n+xtLyp/s2zyoAB8heMdO1aciJIhR1VkYYKsMginAgkgEHHWhmCjJIA96AMiPQ9IjcOml2SspyGFugIP5U240HSLqaSe4020llkILPJErEkfWtC7maG0mmiUSOkbMq5+8QMgVzfgnX38R6JFqU0KQO7suxWyODjvQBt2ukabZyiW10+0gkAwHihVT+YFWILO2t5ppobeKOWY5kdVALn3PerdFAGS9lb2Ru76zsYjeyISxVQrSkDIBPua8x8FaXrOpeJLrxRrdkli5iEEVvg7icAbuegwD+f5+yVwvj/wAUnwnpkV6tutw0kwiCM5XsT1wfSgDtpoo5o2jljWSNhhlcZBHuKwrfw1oltcpdQaVaRzI25HWIDafUelbFlObm1gnK7TLGr49MjNWaBWM4aZYi+OofZYvthG3ztvzYxjGfpUkthaS3cN7Jbo1zCCI5SPmQHg4/M1xPivxfNous6bo9np3226veQvmhMDOPT2P5V6EpJAJGDjkelAxaq3tpb31vJbXUSzQSDDxuMgjrzTdRuhY2VzdlC4giaQqDjOBnH6Vl+F9Y/t7SLfUvIMHm7vkLZxhiOD+FJuwFCPwX4bj3bdGtPmOTlM/z6Vcm8M6LNa2tpJp8TQWjFoE5whJyT19a6OimBj6tomm6xFHFqFnHcJGcpu6qenUc1m6l4R0HVJ1nvdNimlVBGGJIO0dM4PP1NdVRQBl2Gk2GnzTTWlrHDJMFEhTjdtGBVeTQdLk1RNXezja/T7sxzkcY+nStysbTNastTur61tXZ5LKTypjtwN3cD1wcj8KANmiisXxHqyaHpN1qTxNKtuu4opwW5A6/jQBnR+EdDi1YaxHYql8GLmRXYAsepIzjPJ7d6v3WgaXd6nBqs9mj30AAjlJOVwcjjOD+NWNE1OHWNNttQgVljnTcFbqOxB/Grl1OLa3mnYErEjOQOpAGaBJJKyK+q6bZ6vZyWV/bpPbyDDI38wRyD7iuL074ceF9PnWePTzJIjBl82VmAI9s4P45p/grxj/wk008TWJtiiCWMiQOGQsV5x0OQeK9BoGYt3oenXepW2qT2++9thtil3sNo57A4PU9RU2qaVZ6qsC3sRlWCUTRjeygOOh4PPXvWpRQADiiiigDl7bwtpNtrcuuRW7LfS53PvOMkYJx0/8A11zfxL8SWek6VPp0sTTXV9AyQx7CVOflJJ9s/XpXplMaNHILIrEdMjOKAOK8DaEuleFrbT5YmjkljLTqSc7mHPc4OMD8Kw0+FfhZM4tZuf8Apu3+NeqUUAcZpPgzRdJgvYLWBwl5F5U26QnK4I4z06mtqx0e1sdIXSId/wBlWJohlstg5zz+JrZoosKxxd/4M0i/0W10WdJTa2rboiHw4PPfHua5KH4R+HE3+Y15LuzjdLjb9MD+dew0UFXOVl8LabJDpMJEoTS3V7fD91xjd69BVjXfD1jrk1lLeCQtZyiWPY2BnIPPtxXRUUCOZ8Q+G7DX2tGvfMzayeZHsbHPHX1HFSReHrKLXZtdHmm8liERy3yhQAOB+FdFRQBgz6Haz63ba0zSi6t4WhVQw2FTnqMZzye9cf4i+HGk63qL6iJ7mzuJR+9+zlVDn1Ix1/nXp1FAHH+EvCdh4YilFsZJp5jmWeU5ZvQfSuRuPhZpUl7PcQ3t7BFcMWlgjcBTk5x06exzXr1FAHNeFvDln4Zs5LOxaVopJTKfNYE5IA7AcYArpaKKAOC8XeCbHxJPDdmeazvoV2pcQHBI7Z9cc9MHmofDfgaz0eWa4ubmfULiSIw+ZOc7UPUD0zz+Zr0OigDxmP4XpAxjt9f1CK15xCrYxkn3x39K6PQvAWm6RpupaYJp57W/AEiyEfLjP3cD3H5CvQ6KAPDh8KmAFv8A8JDfGwBx9nPTb1x1x+ldX4k8CWWs6LYaXFO9qLFgYZVG5umDn69fqK9GooAzdGs5dP062tJrlrmSFArTP1f3pmvf8gjUP+vaT/0E1q0yRFlRo3UMjAqwPQg0AfNHgTwDeahoFvdLrl3ZQ3TM0kER+Vl+7ng9TjvXqt14GtD4TPhyzuGhUsH8913EtuBJI4+n5V3VlZ21hAtvaQJDCpJCIMAZq3QBiXGjW15ov9kXg82BoFhc4xnAGCPQ5AIrys/DrW4LR9OsvFtxFp5PywtGchT1GQw49hgc17fRQB53N4C0uTwxHoAAAjw6z7fmEuMF/wAfSuIvPhdqWoQJDf8AiaW4WL/VK0ZIXt3ave6KAPMfEXgUavZaQsN+9rf6ZEscdyi9cKB0z6jP51hQfDnUry+tZ9f8QSahBbOHWDYVBPHfPHT617XRQB558QPBkXi2ytoklS3uLd8pMVLYUjlcZ+h/Ct218PwReG00GR98QtvIdwNuTjlsduea6aigDw9fA3iyG0k02DxZjTivlqjRfMI8bQM9Rx2Bra1jwD5/hG18O2F0sXlSiV5ZgW3nnPTpyfy/OvVqKAOBm8LTf2/oeqQ3MYj023MDRspyw2lcg/8AAqZ4s8KTa9rWiaglykceny+Y6EHLfMrDH/fNeg0UAcd4u0CbXTpnlTJELS7Sd9wJyB2HvXY0UUAcv4z0efX9ButMt5Y4pJinzSA44cN2+lcz4p8Fy6tYaU1ncRwarpwjEVw2dp249j3GRx/OvTqKAOFl8P3dx4p0vXJpbci1szDIozkuQ2SvHT5qxPH/AIT1HV7+x1jSJ40vrMAKkvQgEkY465PfivVaKAPANb8LeOfEsML6neaeghkDpaqMYI4zkA+p4zWx418L+IbvWNH1vRzaPdWMAjZHOF3c8jOOPmPp0r2eigDzrRvD9/b+Mb/X7gxLHd2scbIpyd4VAcegyvvWfo/hG80bXb9bbyJPD+oBhLas5Xy8jnA/T6H249VooA8DtdK8feFoW0zRktr+wVmMLsyKYwST/ERyc5xyM1u+H/Ac66TrI1i4V9S1jJlaM/LH3A98Mcnt2Fev0U07O4Hz3Jo3xF/soeHF+w/YlhMP2pXGWjxjZk84xx90cd62W+H97L4FtdDa6RL+2nNyjLwu7LcE9ejHn1xXtdFIDwa8j+JGrWU+jz2dlBCymKS6DjMq4wRnceCD12g/TmrPi3wZqz6L4c0zRsPLp7bnmLqqq2Ad3PP3s8DNe4UUAeBXuk+N/GIh0zW4bew06GUGaWJhumx3wCc+o4Azj0rY8WeE9TtdW07X/DaRPPZQrE9u7EGZVGBznB+XjtXstFAHj+mS+Otb1C0a/t49IsoJQ8vlMN0oH8OCWP8AT8q9goooA86+LP8AyJOq8KeI/vHH/LVK8z09PHt14bttAh0m2jtJbYKLsyrzEw6H5uDggdM17p4l0ePX9IutMlkMaTgDeoyVIYMD+YFaOnWwsrK2tQ24QRLGGI67QBn9KAPI9Z8DX66JoK6TLAupaR8w3DaJGJDNz/vDPPByelY99H408ZwxaRqWkxabZFla4nyCWwR056+1fQFFJ3A8jk8MXkXxA0rUYISdOtbPyzIWHy4R0A9SeRT/ABF4c1K88e6Nq9vADZW8eJpQyjafm6gnJ6joK9ZoprQE7Hi+neFb+fxJ4pN7G8dnqELRxT5Bzu6YGc8f0rH0e+8aeFbX+xf7BN9HFlbedDgAHpkjg8+vNfQFFAHlL+Htc1/whd2Gu3AXUZpPMjAVMR4wVQ7eCMg89ee+K5Oa78d3Ojv4cXQdkqwmBrwSBQyAY4OQMkYHX/630FRQB85+IvB2tv4Q0C3Sz8+XT2ZrmzDgswJ4xg4PGeh71W1H/hJNc0yXTNO8Gw6dbAKZMKoZsc8FsdwDxz719K0UAeW+LPDs+s+BYLFbUnULeCJokONwdQAwznuM96T4XaJfWFndajq8UianeSZfzMbtgHHTp9DXqdFAHjWgeFlvbrxZDqWmlIru5IhldNu4ZJDKevXa3p9ea0vh8dSFle+HdatJlezHlCYsSskbDACn2Hp2I6V6nWF4ktNRvdMlg0q+FleEgpMVyBg8j8aAPnz4b+H5JfGV15haWy0eR0jLnIB3EIBz16n8K+oK4jwJ4aPhvTpEnlE99cyGa5lAxuY9vw/qa7egDlvG1lc6j4c1G0s0Z7iWLaqqQCeRkc+2a+fNGextNMitIvA0t3rAVopHnjZ0Yjq3I69enT1r6sooA83+FcU9v4aS3ubeWCaGeRHSRcHOc/1r0iiigDw651JtC+KE8l3bTNBqFvFbwPEhPJ28n8VbpWb4d1CbwFqeq6Ve6VeTW89w09tLAm7evb9AO/B619AlVYglQSOhI6U7FAHk/gS11S913VvEt/ZGyivkRIYHJ37QAASPoB+Oa9YoooA+Yfixrl5qGtroxtb1dMtHU3CxpnzycHI9sHjn3r0Xwr42sL26tdEtNEvLKMqUTcg2oApPP5da9Y2gnOBmgKAcgDP0oA+ZfD0tj4RvtVsdf8Py3AkuXeC6NmHDqDjAyOnfjjntXdeF7+41G31i8/4R6DS9ONs3kOsISSQYPXpn+XSvYCobqAfqK4Px7b+I7qxS28PGIebuS437c7CMYG78aAPHNYs5J/hNo4jWUslyX2qvJy8nUenP8q9B+IcDt8PoocMH2264xznjjFd/4W0gaFollphdZDAmGYDALEkkj8Sa3yARgjIoA8p+JtvJL4FMUaO7DychVJPUV5zrWnf2Hqun61faGdQsJdPjFwhXcEcRhSTnIBAA9vxr6cIBGCMiggEYI4oEzwLStT03WNXs7bQPCUDWbSA3F3PAAFUEZKnoCOe/PTFdRosbf8LL1+Qh9v2SIDPTonT9f1r1RVVBhVAHoBilCgEsAMnqcUDPItNt7kfEjxFLFH5bPYoIpHU7WbbHg578jHHpXi+ipoNtcagfF9he3WrJPlIgWAlzx2I7888YxjPSvsXAznAz60xoo3O5o1J9SM0AeF/CmOQa/rcx0t9NhmRGigZCAq5PAJFe8UUUAfNPj/Uf7J+JOmXxgknEMSsY4xliMMDj88/hWnrmrHx/rOl6fpNtO1ja3AmmuimAAAPXGO4569q7jUPDV7P4+03Xk8s2UMDLJk4YNtZRgd/vA/nXo8caRgiNFQE5IUY5oBN3Pn+DVV8A+MNYGqJO1lqbiWOdUyOpP6biuBU2lalceOvG1nqVpbSQ6TpQfZO6H96Tx+BJ7dgK96lijlGJI0cejLmnIiooVFCqOgAwKAPJPhIjpb62Cp2nUpCrevTP8qy/BAP2LxmAMn7RMBjvw1e3RxpGCERVBOSFGMn1pFijQuVRVLnLEDG4+/rQB8lT6ZcS+BfDd/8A2a91b2VzM08QUjzFZ8gnjpxjPPati/1jwC9lbnSdAW81GYqBaN5i7CeuW6H8M19PqiqoUKAo4AA4qpBYWdu++G0gjf8AvJGFP5gU22wPEPFt4fCfi3RtblsZBYtZ+RKqAN5RAIwD7ZX681xPxF8ZWvibVtNtdNiaW1tpwROQQZGOOgPIAx3r6ulijmjaOVFkRuqsMg/hVdLG0SNIltYFjRtyqIwAp9QOxpAfMniI2mq+Or208WX91b6dbkm2iGdmMDHTpkc5A5PeofCMOhr8R9KPh+OZLHypOZs5d/LkywzzjoPqDX0/d6fZXhVrqzt5yvQyxK2PzFSi1tw0TiCINECIyEGUB649KBNJqzPlv4g/2l4d8T6oLchbbW4tpO3hlOA2MHqDn8z616h4h0eDRPhndafBu2pbgsz9SzOCSfxNeo3NjaXbI1zawTMn3TJGGK/TPSp5oY542imjSSNuGR1BB+oNAz5pm0Y/D9NF8UaZG09s0Kreo7/M29evpjnj0IHWuw+LttHqvhi21zTQJpLOVZo54uSsZ6n6A7SfTHsa9lkt4ZITA8UbQkY8tlBXHpivKPiFJrnlx+HdC0ZZLS9gKNMkZCRfNyMj5V49fWgCj8GbOWe01DxDcoBLqM5KHJPygnP4bsj8K9rrL0TT49J0y0sI+Vt4lTOMbiByfxOT+NalABRRRQAUUUUAFFFFABRRRQAUUUUAFFFFABRRRQAUUUUAFFFFABRRRQAUUUUAFFFFABRRRQBViOZpPwq1VWL/AF0lWqACiiigAooooAKKKKACiiigAooooAKKKKACiiigAooooAKKKKACiiigAooooAKKKKACiiigBrrvVlyRkYyK+YPG2hQeHES2t9a1a71W9l/cQJNgDJxyPfIHqTX0xeyyQWk8sUZklSNmRAM7iBkDivkrw3qOv6Zr93rV/wCGbrULydsKXV4xFySdvBGOmPTHvQB9G+BNLvdK0KCHUbiWa6cmR/NbcUz/AA5yen881zXxY1e/sdNtNP0uSWK81CYRrLExDKBycEdO34ZrrfCGsXmuaZ9svtNksJS5URSZyV4w3IHBrm/if4fvdZ063u9NJN7p8vnxxD/lpjsPfjI/LvQB5v4k8BX3hjSZte07Xb2TUIUVrklv9YOAxB68ZJ5zwKzvHN1qPiefwa1vcpbyXcZKNn7k2QGbgZA6Vsa34h8S+MtMTQrPw7c2806qbmaUFFIUgnBIAAyB1PtVH4g6DqGkz+GoNEtLm4m06AnzkiLDcGBGT9Q3B9aANO90i+8A63o93aavc3cd9cLBcxXBzvyRk/l0PUYqW403UvH/AIm1W3uNRuLPSdOkEQjhOMsMjv3OCc49KsSz6t4717Rx/ZVzp9jp8guZZLhSMuDkAZ65wB+fpVaW51nwJ4o1Kf8As651HTtRdpU8nnnOewOCMkYPagSdzqfCPh3W/Deo39pLeGbQfIJhaVg+0+y9RjnI6HPc9PLvDHgybXfDM+sS6zcwRoZpYLaMfKjDJJJz3I7AfrXofhO58Ta3q2o67dwzW1kIGitrF5GA3Y6AcHPAy2BnPHTA0vAttcReAZYZbeWOUx3GI3QhjnOODQM4+fxZqtv8NdPuLV5BezTfY/PJ3MACecnoSABntn15F66+Huq6fZyaraeIrw6tHGZXBGVc4yVHP5ZyPb0xLbw5qepfDexFrbsbu1uXuVhkBUyLk/dHc+nrzitO9+JN9e6ObGDQb5NVuE8oNswgJ4LL3J/CgTditqvjHU9X8K6Fb6dcyW+o39x9lmlXh8rgFgR0zuUkj1rhPiP4V1TwxYWYm1ee+s55PnV8gLIB7k9Rn8q7fV/Bl9ofhnRr+zgd9Q02U3FygbJAJBOAMggbR07Zrl/iR4nu/GEFlb2Wk3kVtC4eSR4zxIeMZGcDB/8ArUDO68f3mspeeFdP0jUJLR7uMISrYXPyAFh3A5qncWmt+CPEOjySa9PfwahKIp0lzhjwOhJwPm49K6HxJayS+KvBnysBGpLHZwMAHBP4YqX4pRSSal4a8tSWF6NpPKg5Xr+VAFHxBqFxH8VdFhR9qfZ/LIA6qwYkH8h+VQ3reI/F/iXVtLs9XGn6dp5VGMS5J3A+hBJ4PcAYp2u2sk3xZ0ZyrqggLhtpIOFf+uB+NZ8ernwD4s1p9QsJzp2oyefHPGAxz1P4EsRRcVzYiTxRoVjrmn6lKbvTo7KQ218+Cc7cAYznvjB6Edx14zwL4a8S6x4djnt9elsrSMv9khTI3ENzkjHBO715rrtO17VPFv8Ab11s2+HEtJI442jAZ329eMsT9Djp3rr/AIcJ5PgiwALHEcrfdweXY9P85pjH/DfVtQ1bRnfVGDXUE7Qs2BztwOccZ681X+J1zq+m6OmqaRdtC1rKrTJgEOhOOhHODj8Caz/hAwbRLsgMP9Mk4Zceleia5YLqel3lkwyJ4mQexxwfwODSA8y8deL7i28P6W2mMyahqgRohGQWUcEjH1IFJr+leMub2PxPb2VskSmQSJja20bs4BHXPSuA+Gtnd6t4it4rwhYtDjZVRRxu3Ec575JP/Aai+KHiwX3iZdBuJ5rTSLZ1W6KLuMhxknA5xjA6+p9qAOo+Hd34u1mW9uH1UyWaI8cUs0YCu+CFYDGcA4J/L2rL+GVt4jg1fWbhL2K4gt7l0u4mzm4kAPK8cHIFen+E/Fvhu/kh0fRmddinZH5TKABknk15h4d8TJolz4qsU3DUpr2VrVfLLbmy2O30600rga5k8f3sBvbjWLTRomZvJtrhUDnB4Byv9ecdKqX+tajr3wt1We8kSW5jkEbSxgKHUSISeMDpnp19K840O48GSWUt34hOo3mrs5aWI7ly2egIPf1Jz9K3rGe3l+FWrxKyoVvFIVlLbcuhAB9cDr/jSA0dBXx5ZeEE1ez1SGOwgiMqWsiKzeSvOQSp7AnGeldnqnjHUn8A2uu2b+TeeaqSnYrA4JU8HoDge9dBZJn4bBeP+QW3UZ/gNePTxufhFA6KWWO8LOR2G8jP5kD8aGhX1O+8fahJ4R0iz1HQooLGe9nX7R5cK4k+Utg5B7k9PWvaLZzLBFI3VkBP4ivlr4i+MdL1/TdJs9NkkaaKRZJC0ZAQ4xjnqe/pX0Pca7pulLYW17c+VLcqoiXYzbjwOoBxyR1oGdJ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Yv9dJVqqsX+ukq1QAUUUUAFFFFABRRRQAUUUUAFFFFABRRRQAUUUUAFFFFABRRRQAUUUUAFFFFABRRRQAUUUUAFFFeASXviTx9rF7b6RqD6To1m5hNzEeZGBHQghiT1wCAB168gHv9FfP+pW/jHwS8WojVH1exLhbhGjJKjI7ZJGeRkH617Lea5p+n6fDf6jcJZxSqpAmOGyRnGOpP0oA26K5rw/4o0bxEhbTL6OZlALRkFXX6qcGvONM8Q6pJ4/17Tnuna0htyYoiBtQhQQR78mgD2yiuA8C61NdeE7fU9XnVcGQtPI4G5Q5GTwMemPb3rqo9X06SwOopfQGyHWfeNo5x1+vFAGrRXJ6L4w8P63O1vp+pwzTKcbCChP03AZ/Ctu31SxubuazguopLmH/WRK2WTtyKANGk2j0FVPt1r9s+w/aI/tWzzPK3fNt9cV5p8UPGZ8N2McOn3UA1KSVQVbDGNMEliv4D86APV6TaPQflWP4fvFvtMt5hfQXrlAJJocbS2OeO30PNbNACEAkHAyOlBUHGQDjpUNzcwWkRluZo4YwcF5HCgfial3Lt37htxnOeMUALtBIOBkdDSMiv95QfqM1Sg1GxuHSOG8t5HcFlVJVYsPUAHnoa5Twvfa5L9ou/EBgsoZJilrbMArjnjJzz049eT0xQB3CoqghVAB7AUoAAwAAPQV5V8R/FWp+FpLO5s/sc1s+VkglOJN3Yjnp/h712vhS8u9R0Szvb7yvPuE8wiLoAeQPrjGfegDfVFQYVQozngYp1Z82p2FvI0U17bRyL95HlUEd+QTV8EEAg5B6EUARpDFGzMkaKzdSqgZqN7W3kcu8ETOf4igJ/OrNIzBQWYgADJJ7UAQRW1vE26OCJG9VQA0v2eHzTN5Mfmn+PaN350n2mASLH58fmOMqu8ZP0FWCcUAUTp9kX3mzt9+c7vKGc+vSpja25jaMwRGNzll2DB+oohuYJmKxTRyMvUI4JFSSyxxLvkdUUd2OBQAojQJ5YRdmMbccY9MVGLeAQ+QIYxDgjywo24+lSo6uoZGDKehByDXNaDda5cXd+mq2drb28UpS2aKTc0gyeSMnHGDzg89KANUaVpw6WFqOc/wCpXr+VXJbeGVkaSGN2jOULKCVPqPSpqKACiikZgoyxAHqTQAtFAORkdKQsFGSQB7mgBaKKTIzjIz6UALRXFeMvEkvh4ad5Vuk7XdwIdrPtwD3FdoDkAnigBaKK898a+LpvClxZyz6c0+lzHbLcRv8ANG/Ybe/FAHoVFc94W1W41rSodQuLJrQzZaNGbO5P4W/EV0NABRRRQAUUUUAFFc4dftx4iGg+XIbg232gyDG0DOMfXvU1jqV1cand2cmnSw28I+S5Y/LL9OKAN2iiigAory27+JGmwX8+lpaXUuopdi2jgVf9Z82CwPYD39u3I7HWNYl06SwjTTbm5a6lEbGIZEQPUsfb+h5oA6GiiigAorj7LxPDfeI7rQ7e2kc2q5luNw2g4HGPqcV2FABRRXi+ofFnTLS+urRNPu5jbyMjOhABwcZ55oA9oorztvHlivhj/hIvslz5Hm+V5WBuznHXpj3/AArjv+FzaOCA2nXoBPX5eP1oA91oryi5+Jmm2+i2mrGwvTHcyPGqBRwVxnJzjnPH0Poax4vjFo0jhf7PvwSQB8qH/wBmoA9voqG2mW4ginVWVZEDgMMEAjPPvU1ABRXL+JvFOleGo431CYh5D8kUY3OR649Pes3w1450XxHdG0spJln2lgkse3IHoen/AOqgDuqK848S/EXQfD94LKaV7i4BIkWAbvK/3j0z7Dkd66nw94g07xDafatPnDqOHQ8Oh9GHagDeorzPUfiX4csL6WyeaaR4W2SPHHlQehGe+PavQLC9ttRto7q0mWaCRQyuvoRn8D7HmgC5RRVa8uoLG2kurqVYoIl3O7HAAoAs0VzOseJtM0jTLbVLmV/slyyCJ0QkncCwOOo4BNdJG6yIrqcqwBB9qAHUUUUAFFFNZgilj0AyaAHUVi6Frdjr1p9s0+UyQhyhJUqQw7EH2I/OqmoeJ9I0/U4NLuLoC8nICxqpbBPQHHQntQB0tFZd1q1haXBtri7iimERmKucfIOp/Q1ZsLy31C2jurSZZoJASrr0POP5igC3RRRQAUVh6lr2l6Xd21ne3iQ3FyQsKMD8xJx1AwOfWtygAorG/tzTf7W/sb7Uv9oeX5nk7T9364x+Gc1Le6vp1hPDb3d7BDNMcRo7gFuccD60AalFFFABRRRQAUUUUAFFFFABRRRQAUUUUAFFFFABRRRQAUVGZIwxQuu4DO3POKerBgCpBB6EUALRTS6qwUsAzdATyadQAUUUUAFFFFABRRRQAUUUUAFFFFABRRRQAUUUUAFFFFABRRRQAUUUUAFFFFABRRRQAUUUUAFFFFABRRRQAUUUUAFFFFABRRRQAUUUUAFFFFABRRRQAUUUUAFFFFABRRRQAUUUUAFFFFABRRRQAUUUUAFFFFABRRRQAUUUUAFFFFABRRRQAUUUUAFFFFAFWIfvpKtVUh/18lW6ACiiigAooooAKKKKACiiigAooooAKKKKACiiigAooooAKKKKACiiigAooooAKKKKACiiigCC7jaa3mjU4Z0ZQfQkV4t8DFMekanE5PnJekSZOTnaOa9wrxLXPBmu6ZrU2t+ErxInuCTNavgKSc5ODwR3wehoA9X1zVrPRNPlv799lvGQGIXceSAMDv1r5w+KF8dQ8YaXHHYnVLcWqyQ2q7l8zcC2Tjn0P0H1rok8D+KPFGoxz+LdQC2cRBFtE+Q2PQLwue5611njnwTPqclhqOhXC2WoWCiOIDhSg6DPbAz2ORxSauDVzyZJNcXxBpmo6d4Mm0ySFgriBW8uROh3YAA4zz3rp9JUj4leJG7C3cn2+Ra6PRvDfivVNVtNT8Tan5SWb7o7W2YAORyCdvGM8HuQMVpWPhC+h8V61rLTxLDdxFIQDlslQOeOMYp3v0sB4N4burjWP7F0fV5JrfQfOZI9i7VkcsWwW78tjPbt3Nel/Eq0hl1nw34bjXydNY5MUZwD82P6dfeuqtPApufBMOgam8f2qIu8MqjIiYsxBHTPXn6+1ZureB9Y1jRdONzfpFrWnZEEyEkOvGAx/vcdfzoAzvij4V0XSvDv2/TbFLO7tpU8uWElTyQOeefr1qjqFz/Y/izwz4iYeVb6laqly2DguVAOe/dDn2zzVm48M+NfF4gt/EdzFYWURBZISpMnPcKSM8cZ4HpXfeP/AAvJr3hn+zLFgksJRoVOMNt4wT24pNXA47wh5uv+Mdb8STN5VraA2sODnGBjIJ9gT0/irhF1PwRY3E7JYX3iTUJHbfNOuQ+T1A+uBnGa908N+F49N8JjRXzFLNE32iSNvm8xhycjuOB+A615PoWifEDwqZ9K0m0tJrVpci7coBg8Z5bPHJxgkc9ciqdhal/4Osra5rxt7WWztSEKW0jHMZz0wa+g68i+H3hbWtC1nUbzVpo7k3cSkzq+SXzkjH4/TgV67SGcp430lda8O31mxZW8vzEI/vL8w/PGPxryKLxQ5+GKp5+++JNiMP8AP1446/cr6I6189w/Du9XxsbyS2hbRluTcKN4C8jONuc8MAMYx+FAGdr1hceDrDwrrcHzm0HlzITj75LH353MPatu/vIfFfxE0+0inMljYRiUgDKs2N2f/QRmvR/iDp1vqPhbU4Z8ARwtKjEfddRkY/LH41w3wQ0yWDRJ9SuQfMu5MRFs58tRjqe2c/lQB534oMGleMdVvfFGhXd/aSN/oz7yEC9Acjg8cYzx9a7Dw5e6To/h7xBe+H9UnmVY94tpUw1uTkLjPXqeeRwPx0NftfF+late/ZLSPXdJvju+zXPzLF/s4J4/kfTPRnhDwVe3J1K81u0t7Fb2A262cCgBBx8+B0PHHOetAHkelXvhyWyabWtM1bUNSuXZ5blGI2/7vOD+Pv7V7l8JNSuLiwurKVLgQW8mbZpx83lnov4f1rlbS98eeEIf7Fj0lNStYeLa5RCfk7dD29CMj3GK9W8F2utQWDTa7deZdTtvEIUAQj+7kdT/ACoA7GvL/jDI8fg672My7pI1ODjI3DivUK8p+NBA8F3fyg5liwT2+cUAcHpvw9spPBv9rfaro6j9lM8ciufkAXIQD06+/NW21OfxD4I09rzXP7NVbkxXU8jkvOB2GOTwRx7c1jaFrnjG/wDC0Gh2Ph8mOWHyUviSF8phgHsAcZ5z+Ga1PE/gi807QNCjsrA6hLaTF7qBBkOW5J9ccY/L8QR51rj+GdJe2PhO71A6nE6qZ92I5PU8jPX6D2IrqPiNc3sHiGBPFJu5NJMCmKOzYAM20ZyCcA7s/kMcU3xDZ+I9ctUSx8IR6ZbWxWRkijG+VsgexI79Ox5rt/Etx4tsdRiu5dO/tfR7lUaWwECyeUdoDLjBOQSeenrTTGS/C+20qG8lk0TxFLcWciEnTp1w0Zz16/qB+Jrz+xtL+8s/GN1bXkyT2t8J/lYjhWfcR+H8h6V1XgvRL+58WRazB4fOh6fAGUxSbg0mVYfdOPX0wOOtdH8PNEvLa78TRajZPFBdXLBGdcb1JbOD3GCOelIV21sZni/XdRvfCegQWUhF1qzxxO6N8+RgkgjGPmHNe06dbfY7K3ti5cxRqhZjknAxmvnjwB4Y1KHxbJHqFvctp+kvILVpQQgJPylSevGDx7V9J0DCvlb4kahK3jGa08QT6jb6OsYNqttjnhTuHY/MD6kHA7V9U14b4yvta07XnTUtJGt6BPzFCkAZosAZIIXOc+p5HpQBr/D5Ut7K8bT9f/tPT1i/cQONskBAzg9x1x6V5n4G8Naj41024udR1q9jgjlKRKGyGfqSc9uR+tbXgTRriTW9Q1q20ibSNNFs8awyMfnOPRuSOM+mRXM/DXxdqeg6Vc2q6TcXttudoHhUsFkwOCQPu0DOoh8X6jpHhTWrWS9NxfWF39it52XDbegbvkjB6+3Jq3a/D7ULnSoNZOv37608ImUs+VBIDBBzn264z2qa38DX2o+EdSW/hRdXv7k3yIuAUbspz06tx23VWtvHWuWukR6RFoF22rxAWwlKZjDDgE8YzjHt3ziglXMrWtUuNf0XwlPPIVvE1IQyuy/xhgM447YNR+OvE39oeKbjR9Q1WfStJtFKk2wZmmbAODj19+BitrUfDF1pWn+E7PypJZRqKy3ci5fa7MCSfYDjPT5fes/xhpt14V8Wt4iOlx6rp10x3oYwfLYjBGOcHjIbGOSKBlfwp4gj0nxJp9lp2v3OpaXdMIminjYNEzDCj5h/eI6e/wBa1rnS9R+Imu6taXupNbaTp05iSGBR8zAkAnPU8c59eKt+GL2bW/EcUumeF7fT9PT95cT3FuPMJ5PB7c4xj0z04qJ9Q1HwH4m1SS40+4vNM1KUzpLCu47ieFz0GMkY+lCEjZ0XTvEvhiy1mxuLnz9JtrKV7G5yN6sBkDruGBn2GODXM6J4W1/xR4eg1O91+8W5O57WInK7exPPUn9MVuaZfeI9fsfEOr30L2ulTafLHaWjdSdp+bHXPXnvnjgV2vgZZYvBtiBEfNWBsIwwScnAoGedv441Ky8BxXLMX1d7g2cchQN8wOdxHQnbx7nHB5qY+CfEdvZNqy+KLttUCec0T5CZxkr1wOOOmOOg7c3B4Zv9d8BiWGJhqFteyzxxqcFwcbgPfjI+ldC/xLmutHFrbaNePq0qeSqlcrkjBbOPrxigDL8Y+LtVufCmgzpcPZ/b9wupoRzgcdumeTgY6Vq+D7XUEvbKTRPFn9o6c7g3UFyQHVRyQFbJHHpjn86Z4kTWfD3hPR4pNPtrzTIox/aMMsYZlyc468Y3YyOQRnNcTHaaXrOq2B8JaPqEM6zLPK8jEIqZ5HU4xxyD+dAHVpouoD4qzFdVeMyJ9pLKNx8rP+r57cAe1dl4S1e+vPGPiCymuZHtbc/uomIIU7gOOP0rD1zV7TQfiXDc37NHDNYiNWCE8lsDp24NW/A0Tr458UOyMFLYyRx97P8AKhXYHs9c74t1f+wdCvtTC7mhT5B6sSFX8MkV0VcR8RdIm1rwxe2lsrNOAskaqMlipBx+IB/GgDyVPB/ie+gi8YLrAGtGLz44Vg52lchQemdpxtK45wTXX+INf1y10/wu8hazu7u6SO6TaMnkDBz0z1x71z9l8U7Oy8Ox2rWtwdagjFuIGjwC4G3OfT2654xUviafVZ7Twc+tQrHfSaijOqjG0bhgN6Ng9KALOqX3ijV/HOp+H9M1X7HZxRRszmMHyl2oSVOM7iWPf+XGz4Ku9dsfEV54c1i9F6kFt58UxBLEFgBkkZPXvnGOtJoPHxP8Re9rF/6DHU2mD/i6GrH/AKhyfzSgCD4fXU8niXxZbyBQiXm9QPdmH8lWvXa8V+GMe3xH4ufC4a+cZ78O/wDjXtVAFDVLh7TT7u5iXdJFC8ir6kKSBXzN4FvPFmjadqGoWvhxLiCZzPJLKNjsO4UZyR1PQ19MasbpdOuzY4+1iFjDlc/Pjjj615Jo/wAT7GHSHTWmkXWrYOktv5RG9wSAAQMDoM5xigD0Lwnrlr4k0lbuCAxKHMUkLAfIw6j9Qfxrzzx9NLrGt2nhDTIo0M6CS9mEa5jjyM4z3wM++QO9dL8NLe4j0m6v54BANQunu4os52owGPT0/LFc98NVk1XxB4h8QXPmCVpzaxqWyEQEHb9QAv60Aes2mn2tpZQWUcK/Z4EVI1YZwAMDr3968iuUTxh4zFgLUR6bojlpycAyydhx2yPyB6ZFev6lcfZLG6ucgeTC8mSMgYBNecfCOwjTQDqzs0l7qUryTyueTh2UD9CfqxoA9TACgADAHSloooA+Wdb1qI/Eu7lm0GfU3tlEUFurEkOu3EmMdPvHnjnNdhomtaN4g8Y2zX+h3GlavArGIyPgTHkYYYGSPmwfY1V8+38FfEW/vNULx2OqQlorlkJUMSpK8Z6EY9sg9DzJfavbeLvHOiDRA1zDYZknuApVQM57j2/EmgCn8OZ9Jh8S+I31eSCPVDdOEa5cDKEtuC54/Lt7VoeHZLS68aeItL0WYR2FxaHe0B+VJeFLr9Cx6cc1z2vP4T1LxNqlt4ltTpE8MuIZ4w6/aV5+ZgARzwQe+fatb4ZwWFvqOv8AiGyiMGjW8RghPzEyKuGZ/m5zhQfx6U27gej6T4f0Xwf4fmSZImhSJmup3QbpR3z+QAH0rG+EKP8A2DdTeQ8ME17JJbow/wCWZC4x7ZyPwrymPxHYeNdRafxNrEdlptpKDb2KKwEuD95uv8OQe/PGK+kNC1TS9Ttv+JVcRywQ4j/dggLgcDn2pCbsbdeYfGBr5fCF19iVShdftO7GRF3xnvu2/hmvT688+KwB8FaruDkBYzheufMX9PX2oGeetrGtab4K0IX1lpsgnkhhthJGZcRbMo5HTdjH/wCuul8W+MdYtNfi0DRbW1luTCHeSY7QG5OBk46Y9etch4l1Sz1Hwr4U+yzxytDcW8cqqeY3EfINWviMvhjVvEn9m6w0+m3aQL5eoA5RweQrL6cnn2xnigD0XwjrevXt5cafrukizmhiEiyoco+TjqCRn6H8q9ArwT4b6hc2/iO40SHXG1nTo7besxQjYQQMDJPHOOpHSvbrG/tNQRpLS5inVTtYo2cH0PpTfkK5dqvdkC2mJ6BGz+VWKq33Npcf9c2/lSGfKPhbx8mheGJdNsInfUpZ2ETMAFQMBhucgn29evHX2jwL4Jj0J21W/uftmqTAs02SVUHrj1+vvXm/w18E6RrvhfUJp4B9puZWSKUnJh28rt/E8+tdJ8P/ABBeaZfSeDNeylxB8lpMxGGTHyr78dPy7UAc34yv5fHF9cW+kaA9/Hp7+WLtZNh56jHcZBxXqvw915dSs306S0+x3VhiFoCcnaABn864v4S6xpel6fqGm3l1BZ3MV45dJ3Eeeg43Httxj2rvPD/iyw1rUtTjtIQLSzA3XxICOfTP58+goGd3RTUdZFV0YMrDIYHIIp1Ajyj4u6FJqugi7tYt11Yv5oK/f2fxAfTrj2/PtfDWqrqXh+y1KQlQ8AaQv2IGGP0yDW7PFHPFJDKoaORSrKe4IwRXyudan8J2niDwkY5mlmnMVkrjK+W5wTn3U5Hv75oG2bvha5mFz4j8eT77rypGhghEm1WTI7nPABXGPf6V2+q2Wj3sdv48vYpZxBZLJFaMQVVuo7dQTj0zzXVaL4eitPCsWhyoo3Wxjm2jqzD5j9cnrXzDDfX13aQeA98kjR6o0RZQP9Wpxjk9juP4UEn0XP4q1FdH0zUbfw9cXTXqF3ihkB8ocFc8c5Bz0rnLT4k3M2rw6RJ4cuoruRlUo8gBUHueOnNbfjTxdYeB9NgtERpLow7bWHPQLhQWPp/PFZ/w70KDSjNquo31vcavqLB2IkHyBsHYOeTk9vYD3BkGofEkwa5c6NaaHc3dxBIyfu5BlsdTjFa/hHxzHrmozaVd2EthfxgkRuchgP5HHNcT4HgR/ib4klYKTGJNuRnBLqMj04yPxq3qshj+L2mYbH+iNkZPzfu5OP6/hQBq6j8Qrtr27tNE8PXV+bSUxSyElQGBIIxgnqO9b/hzxva61DqG60uLS7sELzW0y4bAHOPx455rzPSdU8WeJpr290W+0zQ7TziAjRIWlPctlSSfcgdawfh/JPLq/i+W7uI7qc2U3mTIMLIc8kYxwfagD0C2+KiXcMlxbeHtSmhjOJHjAYLxnnFSxfFGK9h83TtB1G6RdvmMqfKh/iGQDyBzR8LEQeAZnVArSeezn1PIz+QH5U34NBf+EQuDtAzPIT7/ACjrQB1d542sYPDKeIkhlltiwVoxw6knBHPBwa5OL4pxFEuZtB1CKxfAFwRlSfY9D09a4O8Yx/CWJBjD3m05H+0T/SvS/iHGqfDeVQowkNttwBx86D8KAOl8TeL7LQLaymaKW5e9I8mGH77AjOcfiB+NY+mfEG0ub23s77Tb7TXuCVje5j2oW7DP4j8xXAWL2lv4t8LHVVWNP7JhFu7kgCXHGffORz3xW98bJ7V9Fs4UmjN49wrQqpy5GOSPTt+dAHoo8S2p8Rt4f8qUXAi8zzCBtPGcdc9Ks3GuQW+u2uivFKZrmFpUdRlRjPB9OhrybRA8fxNEd3cKtwNNQMDz5r7FyAfzb/gNbl3dwT/FGxhhcO0Fk6y4OdrYY4/Ig/jQB67RRVe73fZptoYtsbAXqTjtQB83fEO/03WNfC6WNTlurf8AcXklnHuQp3Awc5ByOmDXq3h3xRocXhwzwSzJbaeiwyLMmJA2OBjpkn04rnfgqLVdAuMA/azct9pZxhicDHJ9v1zVTxV4m8KWGm6vDaWUNzceeqSw+UyJJLuJyWA7YY++KAOW/wCEv0+98Urr+p2mpjToAq2RMX7tDgZZufXOMe1e2ax4t0jSdMh1GaZpIp/9QkK7nlOcYUcc/WvGPEF546TwrJNdx6ba6aYFDoqgsI2GAuDkdwPXkVHeaJDq/hrwsLfUorTWUD/ZFkJAk+fkcA4PAx60Aeo6H8QtI1e8hsxDeWs8x2xi4i2gn0yCa4R/Gaj4j+VJNfLZJm1EODt39CSmemec4zwOKp3eq+INN1PT5vGehWt1bLIEiukVcxsSMHKkjj0IHSulhlVfizOjLkvaAKfQ7Af5ZoA9poopr/db6UAeX3XxP8PW1zLbO1zvilaNyIuAQcZ+ldho3iTStaspL2zug0UQJkDDDJjnkda8o+DdrZm91+6G03YuigUnJSPJP6nPPtVDRZ7Ww8TeNDcxR/2YsTNMqAgE54A9Cct+PSgGdzL8T/DEcpj+1SsASNywsRxXXnxFpY0Ua2bpRYFN4kPftjHrnjHrXi2m6t4p/sEjR/CVhBohRnjEs4JCEZJJZwW7nOP5Vymk6THqfw4aCTUIbSRNQJi8xvlmfacJn35I+lAHuen/ABC8OX93DaRXjLJK21DJGVXPpk1Nq76dH4u0dp72eO88qQQ26oSkmQRkn25/SvIdR1DW7C1sY/GXhaKaytiuy5hfayYG0ZMZIAyenAORx0rt9ZmS5+IfhaaPc0clrI644OCjkGhjZ6bo2rWWtWYvLCXzICxXJUg5Hsah03XdP1O8vLOzn82W0IWXCnAJz0Pfoa8R03VYPAeveItPupjDDJGbizDjKs3UDjJ74/4Cc13Hwn0d9P0EXtyM3eoObh2PUqfu5+o5/GgR6jXE+PvEUfhzRZbjzWjupQY7YhN3z4yOoI7d67auN+IKB/CuqZAysJIO3dj/AD69qAMXw38QdA1CCxtpNQYXzxxo4kiYZkIwRnGOvvjmu41fVbLRrU3eoTiGAMF3bS3J6DABNeQeNdDSb4eWE9tEqz2UME+5F2kjaAx4785/CsbVNSh8ceIvDmm2sz3FrFEJ7pgMYYdc9OeMcf3qBHsuueKdG0LYNQvVjd13Iiqzlh9ADj8afovifRdbkaLTr5JpF6oVZD+AYDNeUeFNOg1H4jeIbnUMTy2pxBHKuQBnAYD2GAP97NSeMIl0fx74eudLtU+0XO5Zo4yF3joSR9Cefb2oQzH8S6+qa5c2tl4mZNPvZtt0uHL2xUDcFJXgHpx+PSu/ubpNW8ZafHFrrxQwwCdLKJZFM2V3ZY424wR1JOBjAya5H4R6dbT6lr93NAHkS4MaM6ggAlice/SrMRd/jDMDGQqWwwQc5HlDn25OKAPdaa7BFLMcKoyT7U6kYBgVIyCMEUAZ+l6nZ6tbfabGcTQ7iu4Ajkdetc/q2tWl9pOtR6dehri0gk8wopPlsAfbHY147oWtJ4Fu/FOlzkRFN89kr9HPRAPqCv5H0rQ0CxfRPhvquqlvMuNRhLurDACklBj8CT+NDBnoOha9p+jeEdIutWvlhVrdQGkJLMQOwGSfwq3pPjrw5q06W9rqKmZ5PLjR42UufbIryLWn0RNB8LNfWlxqGoi2H2WyR8Rt0yX9sgfXHoK57xRqF5d3ujC58Kx6KRdrslQbS3IyOAM9j/8AroA+jNU8WaDpV01pfalFDcIAWQgkjIyM4HoRT4vFGjXOm3eo21/HJbWo/euoJKnHHHX/ABrxzxDp2taN4tvtVtdDttYt7pgTHtDtHhcemVJ+nNXvBVx4evtR1iH+zJ7DVbiNhLYzfOhH3jtXAHBAPP4UAb/w08arrmnzDUr1Gv43d2XZt2xAA54GMda6c+OvDAAP9sQcjPRv8K8x+GVlbR+BNVuxbxfaSk6mXYN5UJ03dcVqeAPDOkTeBFluLK3nmuopGlkK5bhm2gHqMYHTvQxs9Q1vUDHoV1fWM0ZIhLxS5BUejfhR4WjuY9Fsvtd6bydow7Tn+LPIxwOMEda8R8OXLt8JdSVi2IjIi4bGAWB/mxr3DwuoXQNLAAA+yRdP9wUEo3a8g+KGtahpl74fgs7p4Y7i6xMEOC4BUAZ9OTx/hXr9fPPxzeVLrw+YSPMWV2QbcndlMfX6UDPc7zVdPsp4re5vIYppThEdwC3OOlQ6lrmlaXIsd9qFvbyMMhZHAOPpXjnwnit9Yvb7WdVme412OTy2SfAMYx1Ve3ce2D0rmr+bwtYeINRMWl6j4j1BpWMoIBiQkkkLgZOOnIxxxQB9G6dq+nalHJJZXsNwkf3zG4O361mN4s8PqqsdZssNnGJgT+I7V4l8OJYW8U6+0OnSabHJZlo7WQEFRx6+vJ/lxS/CDwZpWpaNc6jqduly00jQorNwigDJ46NnPPUD60Cue+X12sukz3VpewxBoWMdy2GRTjhvwNedat4tl0Lw3prtqdle6hM4VpQeHTcQzAcdOmcdjXnmjxPY6H460hJi1rZMnkiQ/dBZsj6/KPxqO90a0m+H3h24ngD3An2B1JB2NK5K/rQM+j7nV9OtbWO7nvYI7eTGyRnADZ9PWuE8A+I7nW5LiS81G1YSEm2tFKeYqAnlsd8dvxrl/iHZeFbHUNPm1SW4l8iMJBpVvjaRg44/hBIHfmvOdU1HSbnVdGfSvD0+jzm7XdK5KK68DaAPX2x+tNAe3jVtSk+IZ0tLkLYRW294do+b5c5z65I/AV6dXisaBvi1IxDZS0yMDjlB19v64r2qkAUUUUAFFFFABRRRQAUUUUAFFFFABRRRQAUUUUAFFFFABRRRQAUUUUAFFFFABRRRQAUUUUAU4f8AXyVcqpD/AK6SrdABRRRQAUUUUAFFFFABRRRQAUUUUAFFFFABRRRQAUUUUAFFFFABRRRQAUUUUAFFFFABRRRQAUUEgAk9BXht/wDF2zgvbiO20i7ubOByj3KHA46nBHHPqRQB7lRXGXXjLSbfw5/wkRaV7I4AVFBckttxjOAc+prgrX4w6NNqCQPaXMVm7BRdNjAPGcr6DP8A9agTZ7hRXEeLPGukeGLSOa5lMssyF7eGMZMgxwc9APeua8O/FLSNWvY7G6gm0+eVtsXn/dY/Xtk8CgZ63uBJXIyO2aWvJtKcr8Ttc3MAg0+I+mB8nX9aztT+L2iW92YLK2ur+Ncbp4l2rn8efxxSTuB7VRWHpeu6bqmlLqttcobQqWZ2ONmOob0Ir5l/4Su2bxlPnWdROgvc+YyxuUBbtjByF3Ac8cUwPraiuD1/x3oegT2sN5LLi5hE0ckab1KHODkc9qyPD/xO0HWbwWZaW0kY4jNwAFc5AwCD1Oe9AHqdFcp4p8V6X4XhSTUJWLyfchiAZ29wMjj3NUvCXjbSPFTSx2LSxzRjJhnUKxHqMEg/nQB3FFeba98SPD2i3T2ks8s88bbJEgTdsOcEEnA4xzVm78b6VL4XvdbsrvKxRlQu0b0kPCgr9ce2OelAC+M/Bdv4rkgae/u7dYlKmOJhtbnOSD3rsdNsbfTLKGytE2QQrtRc54rxDwp4v0/XPCF5Z3ms3kGoQwNJczPkuq7uqEdR0GOvNeveFmjbQ7Ew3ct3H5Q2zyqVZx6kGgDfooJxXk/he/1HxF4r1HURPMujWW62giWT5HkGASR34JPTjIoA9Yorwi50Pxp4i1zU2k1a50iyhl22wUZV1B424IyMAEk+uK2PBuv6rENe0rUXOoXek5aOVesowcA+/A9TyR2oA9frmPGGgL4l0afTGnMBkKssgXdgg55HevMtO0jxlrGnPq769cWU8heSGxeEYA7AkkYz2yPfvXZfDPW7zXNAEuoMr3UEzQSOMZYjHXHGcEUAdjpFiumadbWKOXWCMJuPU4HWtGvnf4oeP7m1v00nQ7popIXH2idAD8390ZHbr/8Aqr3jSJHl02zkkYs7wIzMepJUc0AaFFFeAz3fiDWvFus2Np4kXT7W0ZdqsqsOQBgdO9AHv1FcPodvq+g6ffXGtav/AGksaGVCIgpUAEkcdeleY6PJ488S2t1rttqn2G3Ys9ra+WrbwP4RkdOMZPU0CufQ1FeQQ+Pgvgb+2pdov0b7KUkGN047YA44+btXLz3XjzStDj8STavDNbyKk0to0IyqseAPl44Iz6fhQM+h6Kz9Juzf6dZ3jKEa4gSUqDkAsoOP1pusahDpWnXV/OwWK3jaQ574HT8elJuwm7ast3MRmt5YlbaXQqGxnGRjNcl4E8OSeGNI+wS3CTuZWk3IuBzjjn6Vzfgzxa/iLwzeztqNvBqcayu2/B8hcnaxGOgHfB9812emajFa6Da32parbyqYgz3jARo+eeBx9Pf0pjOloxWJpOvaVrBYaffwXDKAWVG5APt1rboAKMZoryz4reINT8PabZTaVKsc01yIyWQNkYJxzx2oYmz1IADpQQD1Ga8v8ceN08N6dDDHibVriMBIh1QlThyMYPI6e9dH4SGunSjNr08Zu5RvRFjC+UuOA3HX19KBnXYGMY4oAwMDpXzv4a8Z+JdU8SpoMt1YAW1y32icKP30atgqvbJ5xjnn2r0nxVrl54f1bTLiV1/sWc+RcEqP3TnO1icdP8KAO+AA6DFNCIDkKoPrinKQwDA5BGQaWgBCARgjI96asaIcqir9BiqFzqunWkhiub+1hkHJSSZVP5E1fjkSVFkjdXRhlWU5BHqDQANGjnLIrH3GaUKqkkKAT1IHWnVBc3MFrH5lxNHCmcbpGCjP1NAE9FQiQTQmS3dHDKdjA5BP1rO0dtQWxjOrmBbsk7vKPy4zx19qAL32W33mTyIt5Od2wZ/OpnjRypdFYqcqSM4PtSCRG6Op+hrz/wAS6/qtv4i0rQ9It4ZJbhfPuHlzhIg2Cf0P6etAHoIjRXaQIodurAcn8aQRoJDIEXeRgtjkj61JRQBEkMcbOyRorOcsVUAsff1qWjNNdlRSzMFUdSTgCgB1UG06yeQyvZ27SE5LGJSSfXOK5q58QTReLrHQ0jia3uLQzmXndkbsY7Y+WuxkkSMbpHVR0yxxQA8AAYA4qCC3htlKwQxxKx3EIoUE+vHepmZVUsSAo6kmhWDAMpBB6EGgAIDAggEHgg1HDDHBGI4Y0jjXoqKAB+ArH0i41Wa5vl1Gyjt4I5itq6uGMqZOGIBOOMenWtssoYKWG49BnrQA6iiigCnd2VpfIqXdrDcKpyFljDgH15pLOws7EMLS0gtw33hFGEz9cCuX1HxI8XiWx0GxhSeWRTJdFiR5MfY+5PP6etcnrfj6/bWJNL8M6R/ar24IuJMkKrZ6A9PXk9T0oA9PvNK06+kEl3p9rcSAYDSwq5x9SKsi0t1tjarBGtuVKGJVAXB6jArifAvi9fE0d1DcWxs9RtHKXFuWzjnGR39vrWx4s8S2HhjTnvL2QByCIYgfmlbHAH+PQUAH/CJ6Bx/xKLT/AL9itjT9Os9NjMVlaxW6E5IjUDJ9T60zRrxtQ0yzvXj8priFJSmc43AHr+Ncne+N9Ni8Q2Og2rC5uZ3IkaNsrEMZ5Pc+1FxXO+qG4giuYXhmjWSJwVZGGQRU1HSgZz8XhvRYoVgTS7VYlkEoTyxjfjGasanoumasyPf2MFw0YIUyICQK8svviZO2oXcGkaHNf2loT5twrEcL94gAHj055r0Tw94m07XdKbUoJQkcQ/0hXyPKYKCQc9QAeo4oA0tN0fTtLD/YbGC38z75jQAt9TUmm6ZZaXE0VjbRwI7bmCDGTXi7fFl2RryHw/cvpiyeW1yXxj07Y/WvXrvWrO20V9ZMga0WHzgw7jHA+p6UAbdIyhlKsMgjBFeN6T8T0vk3PoOoAM2EMSbwV9e3v0zXsaNvRWwRkZwetAFDS9Ms9Jt/s1jbrBDuLbFz1PfmqmpaDpeqXMF1e2aTTwY8uQkgrg5HQ+tbhOASegrlrDxNY6npuoahYCSaOyaRGUrtLsi7uPY5GKAKWu+B/D+uXBur2xH2hjlpI3ZC3GOcHBrcstD0yy0xtLtrOOOyZSrRcndnrknkn3zml8P6k2saXb37Wz2xmBPlOclRkgfnjP41s0AVrO1hsraK1t02QxKFRck4H1PNWaKKACuc1Dwzo+palBqd5ZLLeQY8uQuwAwcjKg4PPqKf4n1yHw7pcmo3EUksaMq7Y8ZOTjvWnFfQPYLfl9ls0ImLPxtTG7J/CgCPVtQh0qwnvrgOYYF3vsXJx9K8Y8AWqa94v1PxXDbNBY8xwBhhnchcsRk9ifY59q7rwn41svFd3dQWNndLBAD/AKRKgCPyBge/OcHnFQS/EPw3atNDNcSwXEMxha2MDeZuBxwADx70AaHiDwToXiG8W81K2eWYJsBErKMduAfeqFn8OvDVpPFPHZyF43DqWnfqOnftW5q3iWz0mbTku45khvm2JPgbEY4wG54zn8MV1FAHP2Hh/TrDVLvVbaJlurofvWLkg8g9D05FPfQdOk1qPW3hJv44/LR9xwByOnTOCR+NbtFAHkN78JvDl3fveZu4w7l2gSUbCSc+mR+ddBongLRNFku3s0nAuoTBIjSkjaeuO9czf/F3QLK8ntGt752hlMTOsa7SQcEjLZxx6VreHviTomu38NhAl1HPMxVPMQYzgnkg+1AHaaRoljpGmjTLSJltfm+VnJJ3defxpuhaHY6FYtY2KOkDMWwzFjk9eT9K3KKAOPm8HaPNoyaK0Mn2FJPNCCQ53c9+vetfVtGs9V0t9LuVc2zKq4VsEbSCOfwFVvE3iGx8NWKXt/5pieVYlES7iWOT7dgT+Fb8TiWNJFzhlDDPvQByHiLwlpmuaVbaddLKEtgFgkRvmTjbn37ZrnPDfwy0bRblbqVpL2ZG3R+dwqn1wOp+teq1g6d4h0rUtQutOs7sS3VrnzkCMNuDg8kYPPoaAOY8Y+ANL8U3CXc8k1vdKoQyREfMB6gjn6/T0p3hrwBo/h28ivbU3DXMcZQs75DZGCcV6HWBrfiDTdDe1S/nMRuZBHH8pPPvjoKAN+iiigDyXWfhjpt9fy31pe3di8zl5Y4nyjMTnI7jnPfvxitn/hAdFGgPoojYK5DNcceYXH8Wcfp0xXoNFAHiMHwltT8t5rN9cRAYEecD29a6bVfh9pV/pFpp4kmjlsxi3usgyKMk4OAARk16RWPqutadpL26X1yImuJBHENrMWY/QHH1NAHm+ifDK3sb6C8vtVu7827iSOOTGzcOhIOc/pW5rvg1tQ8RW2u2moyWc0ahZVUE+YB75444NeiUUCSSCkb7p+lLVCPULOW8lsY7hGuol3SRA5Kjjr+YoGfNfgvwnda1JrGpafrNxp10t68Y2A7WXOfmGQT1r2HSPAel6do97pxMk73q4nuHPzMeoxjoAef55q9J4j8MaJetpYuLe2uGcF4oYTjc3HzFRgHp19q7SgDw+2+G2qm3Wwu/FNy2nqpUQxArx6ckjHtWhp/w1ij8PXWiXl95yPP51vKsW1oT+fOeh+tewUUAeJJ8PNYvUgtNa8TTXenxEHyFUgtjsTnn8a7a48KxyeItJ1ZJVSDTrcwpBtznggcn0B/Su3ooA8p8d+Aj4o1Ozv47uOAwrskVkJ3gHPrXqUUaxRpGgwqKFA9hSXE0VtE800ixxICzMxwAKbbXEN1Ck9vKksTjKuhyCKAJ6x/EGmnV9JvNPEvlG4iKB8Z259q2KKGhNXOI8KaJqun6TNpmtajHfxFBFEVTaVj24Kk45/GsvwD4KbwrNeTSXSTvPhV2JjaoNel1FNNHBG0s0iRxryzuwAH1JoGeZeLPA0uo6pFrWiX/APZuprxI+CVkGMZ+uOPQ1J4W8HX1jq51jW9WbUrxUKQZztiz1Iz7EjAAHJr0YXVu0wgE8RmK7xGHG7b6464qxQBw3grw1P4c/tITXSzi6uDMu0EFR7nuabF4VKeM5vEhnQo8AQRBCGDbQuSc88Cu7ooAKKpfb7T7Z9i+0xfagu7ydw3Y+lWJ5oreNpZpUijXq7sFA/E0AeW+N/h+PE+rW2orei38tAkiFN27ByCDnjriu61zS2vtEudLtXSDzIfJQsu4KOmMfTittGV1DKwZWGQQcgilJABJOAKAPGde+H19dQ6LPpmpR22p6bD5PnMDtYdsDnHVvzqlP8PNf1OW0udY8Rrcy20gdI/KO0fNk88dQB2r2qzu7a+hE9rPHPESQHjYMCQcHkVaoA8c17wXrw1u81bw/rSWjXhXzY5F9Bjrg8fhVvwj4Mv7TULrV9evlu7+eLyVKj7gxgnPTOMdvWvTJ761guILaW4jSefPlRs2C+OuBUk91bwFVmnijLfdDuBn6ZptAeP+FPBniHRI7zTJdTtpNKnikXaqndllIBHQg8gnk133hzQm0bw5Do/mq7xxuhcAgEsSc/rXVVDPPDbJ5k8qRJkDc7BRk9OTSEkeX6Z4OvrPwRd6C9xE9zMSynJ2rkg4/Q/nXpGl2zWWn2lqzBmhhSMsOhIUDP6VeooGFeZeOvCt54g1fQrq3eNYLOUtPuPONyHgd/umvTaKAPLdf8MahH4ls9c8PC3gmbK3nmHCuDjkjvkZ6c5xXI2nhjxx4ev9R/sS5sXtLmYygyAc7iecEZBGfXt3r6AqOOWOXd5civsYq21s4I6g+9Amrnivhnwlr2ma1qGtazd211Jc2jq8ik7g2BgYwAMAY44xXm3w70vxrFpMt3oE8ItLncmyRxww43AHoe4+lfWc0azRvG4yrqVP0NZeg6PaaFp8dhYqywRkkb23EknJJNAzzmy8CXVn4Z1eza6S41bUzvmmYnaSGyOcZ7nr3JqLUPCGrL4I07SbV45b+zlWXBkwD8xbAPHTP6V7HRQB4VrvhvxZPqumeIrNLJtTjgEc8LY2owyMjPXIPbkVV1Dw7471u8sb3VJbHy7acOtpE20Lzyfy9zXv9FKwrHnkWgX8fjuXW8RGyktRHu3/ADA4Axj8Ppj8q9DoopjCiiigAooooAKKKKACiiigAooooAKKKKACiiigAooooAKKKKACiiigAooooAKKKKACiiigCpDzNLVuqsP+tk+tWqACiiigAooooAKKKKACiiigAooooAKKKKACiiigAooooAKKKKACiiigAooooAKKKKACiiigCvdiM20wmOIijbyDjC45r5l0/SvFug2M7+GZ7LVtEmd28pNsgweCCGwT0xgE/TmvqFlDAqwBBGCD3rxS8+FFq9xcmy1a7s7SZt32aM/KPbrzz0zSA5vxBrMOs/Cua4trKKxX7QkbwQcLkOD6Drwa7nWLXT0+GLRPGi266crIM9JMArye+8isP4jaJaeH/h1Lp9mG8tJYyzMcl2LDLGs7SfhWLy3sWvNbu5tN8uOZbQk4BIyQOcAc9QM9apCeqOW8JwfavFPhSPV03ounDyI5hwGXeV4+gBGfb0rvfjj9mg0ezuB5aXy3StC4A38An64H5dK7fxZ4M03xJaQRODbT2wAt54RhkA/h9x7VyOi/DBItRTUNd1a61WSBs26SOwC4OQScknB5wMD61KGYWrSTjxB4rlg3Gb+x1I2pz0GeDXKeA4PHP9hwvoMdl9hctgsI9xIY53Z56569sV9A23huOHxHqWtNKHW+gWFodvTAAJJz3CivNp/hXcWt1KNF12ey0+fiS3yx4xgjIOG6nr0pgcLLpGu6D4V183rwqk80W6GF1cLljuyBwozgf/qr3uDR9BXwrFaywQ/2YLYMzY7EAls9c55z60aP4K0jS9Dn0VImkguRid3PzyHHXIx07elefj4XXokazHiK4GiGTcbQFslc/dznH6fhR1BmB4osNPuvG3hK1tx5unm2iEYUE7kDMRn8ufxrofivZWsV/wCG5oraKOZr9FaRYwCRkcE12M/gqB/EGkapFcGK30y3EMduo5bG7BLZ9+fWtDxZ4Z/4SC40uX7V5IsbgTEbd2/GOOvtQJHntpYWt/8AFjVPtsQfyLWOSAOeC22MZwevU9PQ1B45t4tN8c+GptOtoIZ5ZP3hWMDcCwBJxjJwT7123jTwVHr80Oo2NybDVoPuXKcbh6Nj2zz/AErN8LeApLK/Gra7qEmo6ij7ojuOxcAAHnkn9OlPcaR5rcaX4g8P6tquq6NY2Wt2NzO/m+XtmK/MSUKjkHkg4zXS+FdR0TU/D/iG1g0X7BdC1L3VvlirEKcFQfu4PbjFXtQ+HmrWOpT3nhbXW0+K4YvJbyE7Qxz0wCCOeMjI9a6nw14Jj0mx1GO6vHub3UUZJ7gjBwQRx+eeaQraaHBWmlWNl8KZrmC1hS5mtsyzhBvf953PXHHSvV/AqeX4X0pdxb9wpyT68159ofgLW7TSNR0O91iCXTZoituioSY33hg2COB1yATya9V0DTzpOlWlgWVzBGELKMAnuaYy1qjFNPu2UkEQuQQenymvOPg8iReFEfePmmkL5P3Tn/ACvUZoxLE8bdHUqfxryD4Vj+z21rw3PtLWVwSpPWRGyM/oP++hSA67XrAeKrMR6brr28SsyStasGD5AypIPof1rh/heraLq+r+GCI5BasZhcKm1nztGDz6EUy+8D6/ot5PL4P1ZbS0ucmS2k5CH/ZyCPx4I962dH8D3uk6dqMsWqtJr19Hta8fOE56Dv079fTFAFbxn4vnubj/AIRzwwi3mo3AMcsyMCkAwcjd03YB+mPWqniOaT4b+BoraykVrt5PK84JjLtklsEnBwDj6CszQfAnjHQEmTTfEFjB5zbpG8gOXPuWU+p/OvTfD+lasLWWHxPd2mqMZA0WIFAQYx02gfpQB8pX+q6JJ4ajtLeGWXV7iUT3lzIv8XzcD/vo9K+vvCt7DqGh2E8DZTyVU+oIGCD+Irl/HfgqHxDpaWthFZ2s6ShxIY9vGCCMqM967zTrYWdnBbBUHlxhTsGBnHJ/OgSVi2SACScAd68Jsvhbpep3eoX9/qzXxuLhnQ2zBQgJzgnnnkfSvdmAYEEZBGDXhx8OeMPDl5fR+G5rZ9PupTMqyYzGTjP3vy6nIA70DMfwtf31ra+LvDc8zzWunW04ti5BZVG4Yz6EYPtXqHw2IHg7SiegiP8A6Eaz/BngpNHtb59Sl+1X2pKRdsDhcEnIGMHnPJrhH8KeN9Hju9H0S8hbSJWby2ZlVkDdefvA/Q/zoFY4jVZUOg3U0bbYJPEjMpxtBTaSPw4/Svovxsy/8IhqjR4K/ZGK9uMVkt4Esj4QPh1WVXYCQz7c5m/v4/THpxXDz+GvHWrwwaHqN9BFpUR2STowLzIvQnuTgdDj3oBrQ9K+HSSp4R0gShgxgDDd/dJJX9CK1vFNtb3eg6jDdRebCbd2ZNxXOBkcj3ArT0+1Wxsra0RiywRLEGPUhQBn9Kdf2wvLO4tWJCzRtGSOoBGP60DPnPwXo1hbfDfUtUjt1F9NBPHJNk5ZQ3TGcdhR4w0rUtU8A+G/sVq9zBAiyzxxjLYC8H1x16Vs+GfDfizT9D1Pw5c20Bsnjk8iYyLkkjoADnk/3vWtzWPDWvr4d0M6VP5eqaWATAHAWQkAEZPBx78YJ9qTE/I4LwbqPhDU9b0+WOwu9I1SKRUWGBsxSN0+bIz6+nfNfTwr5/tPC3ifxHrljf8AiS0srGGzbfiEKTKcg87WJ5I7njnivYbd9X/tu5SeOL+yvKVoJFxu38ZU859e1MZv14R8esto2mooyzXeAPfaa93ry/4oaDqOv2mmw6bAJWiug75cKFXBGTk/yyaAPGLC0vvCviPTNY8S2aT296MmRjuSIsfxGVBzj0zjpXrXxh1Oa38ORW1qwA1CVYTJn+DGf14r0DWdFtda0iTTL1AyPHtDY5RscMvoRXksPgzW9R0K58OassXlWbhtNvtw5xkYKgk4wT16e+BQBZm+E+jPosUdk0kGoqisLouTl8DJI9OD06ZroPiFpJl8A3NrNIJJrW3jfzWycsmMn6kBh+NcTfRfEXWLVNBltIreHPlTX24ZdAQNxJOe2eBk5re+JCjTvBNpoTSGa9uDBbRfMRvdSpJ57cd+mRQB6b4bO7Q9MPraRH/xwVqXBIhkKyCNtpw56Lx1qrpVs1np1pat96GFIzznkKB/SpNQga6srm3VtrSxMgY9iQRmgD5IvB4FtCXvr7Udc1CRmM80OUXf6gtjIyOuT1z7V698GJ/N0vUkQzC2jvWEEcrbmjTAwufyrmNEtPFWg2g06y8JWRulZoxqHy5bk4Yk8nBORnsOldv8LNL1fSrXVE1i3aO4mvGmLkriQkDJGPcUCtqeqV86y6KvjvxzrEOoTzLY6eojWONsZPQdc4/iPFfRVeEaxp3iDwr4sudb0SwbULPUf9fApJIPBP05zg896BnReGvCVz4Tl1UQX7T6RLblooJCdyP39unf6elYfhbw/aeJfB9gdSublFtpZnV45SpHJzk/n+ZrX8Pr4n1i+vtX1aCSytxbvBa6fuPJOOSO/Tqf0ArzfVrTxXD4PsNEtdLuFjmaRrgxr8+Nx+RgOxyDz1x6UAReE/Ca694jubrTp7uPQ7eUDz3kO6cr2U+hPPsD612niiV0+K3h4IzLm12tg4yCZOPcVS8Ka54q0+Cz0uPwktvbIUjLhGHU/M556966LV9Fv7n4laXqSWspsoYPnmJG0EB+Pbkjj+XZO4nfS3zPXq5LxV4ZtPEccK3dxcQrASwMT7evrXW14z8YZ9eksItN0mzmltrhS1zJCpZiB/Bx2PXjrjHTNMZ5x4d8PPq/iaWDQ73URpFswE13K5BZl6gcdSex9z7V2WrNN418XTeG0vri206whP2jY2GmIIB9jyR19DUHhfxJrGiaVFYQeDLhFjVdpXcC7cbmf5ep/wA8CtHXLDVPDHiZPE2kaXNe296my7togzuGbk9iQMqDnpnjvQBi+HvD7eG/iTZWH2qW4hFmzwtKckIQwx7AEGsfStDufHPinxBDqGo3a2VrcuVQPkAhyqgA8DC57fzrrfD0ut6149h1fUdImsbcWjpCrqeEGfvHH3sueDitX4c6be2PiHxS1zbTRwyXbNE7rhXyzHI9eCp/GgDj7ezuvGniK+8PzajdQ6Ro8fkKIj8zlTs+YnqTgnJz0/GtPS4LzwD4s0/SVvJr3S9SXZGkjYMTZAzjpwcfgTVq9ttW8E+J9Q1iz02TUtO1Il5VgU7425POAcck84xg+tTaLa634v8AEttrmq2cthpunkm0gkG1mYgc8jJ7EnpwAO9FwUdNFojE0zxVPouj+Lb+eaSaWO/aOBXfgMxIGPTHXHtXndrf6XdWwv7/AMUakusYJGImcJ/s5zz+YHtXoPhnQh4j0fxdZ4XzZNRcw7jgK4JIOfxxWbpF8mn6cthdeAhcahbDyxN9mBV2HGXO3nn3INAHtHw91p9d8OWt1MSZ0zFKTzllPXPfIwa7UnAJ9KwfDEE8GlQfabO1s53G+SC1j2IhPbGTzjGa3iMgigDyX4cW/wBv1TXvEcrEvc3TQRAsTiNSMf8Aso/4DXVpZ6H4NttQ1M/6NFM5mnd3LbmPYA+54Ari/hlP/ZsniHSZ/M820u3mERGTsPcY65wOPf3rzLVNam8Qa89zr+l6s+lwPm3s4EO044+bPqOpFAHonw5je61DW/GV8ptra8LC38zA/dA9Tz/sqPwNcPrAuPiDBrOvXDGPSdMikjsYgT879d5H0wT+A7GvVrHVrLxtZXmhHTNQsYDb4LyxhQACAAOvPf8ACuC1v4TWenaPe3FpqN9JLFE0ix4GGIHTAHNA0ruyPZvDiLdeFtNjDcSWEaEjnH7sA14tf+FNP8J+K/CaacZfMlmbzpJG3F/ujp0HU9PWvVfh1oceh+HrREmnke4jSeTzW+6zKOAOwHSuf8bQPJ4w8KSiJnRJXzgHA5XnI9OtAj1qs7V5zbabeTgZMUDuBnGcKTWjUFzF58EsOceYhXPpkYoA80+D1nFb+DrWRVXdcySSPx1Icrz+CivIbSRrS1+IGlohSCNi6/PjHzkdemCMcfhXWeGvE03gixudC1fT7ySW2lY27QpkOjc8dsZyfx9qseFvCt/eeHddvLyMx3mrjzIgzZOz7y5+pP1+lJg27HpmkafaL4Rt7RYEEEliu5MZBynJPrXiavcRfCJkto5JGkuCjbE3YUyc59BxjPuK1bL4kiLw+ultp90dYji+zqmzIJxgMRwenbH+Nbwtdf8ACngS0awVjeQTefcxBFY+Ucll5z6jJHPFMDDi8V+MPDFjbT6t4ehTS40SMBHVWUYAGcEkH2Ir6AgmjuIY5omDRyKHRh3BGQa8I1nx5Z+LdKfRdJs7mS/vNke1wFVOQSSeemK9s0m2ay02ztXILwQJGxHchQP6UAN1iK7m066isJhDdvGRFIf4Wxwa+dPhgNdsdA1zUIbyFLaEzSFWTe7yqmd2T24xzX01L/q3/wB0180+BdUtD4a8UaQSwu2W5nCgHldmM56dunoKBWNHWvH2s23hXQrhJoIr3US4kujGMRgNjO3BHQ/p+Fb/AIVm8YreWkn9p2et6TM/72aNlVo1PGcEA8EdOa5aS8sLL4eeH01TQn1LT5BJ5kqy7Wt23HBHHfJ7gcY9K49YtItNa0uTwXfXz3rzBGjdMcHvk4GMdQeMUDPsKisWPW9Pk1WTR1uQ1/Ggd4gjcDAPXGOhHetqgDyz4yOU8H3B2k5mjHHb5q8SvPFEvi9tE8Nwziw09ViimkkOCzBdpye4x0HckV7V8ZozJ4QmwFwJ4ySw5HPb3/pmq914D0zVvCVhBZwR2l5HAk0M6D5t5XJDHqQSfXjj0oA6+4Fh4J8NTSWlri3s487EADO3Ayx7knGTXh8WjeMdau4/GEVnpySyqLiKIgFmAHy9RnJUDHPp0rdh8RS+J/BmsaLcRO+tWMW2WIgs0oRx84GM5BHPfP1rb0L4meHLfQbRLi6aO7gt1QweU7ZZVAwGC45xQK2pu6rC/jLwO5mgkt7p4vMCOhBWVOwzjg4Iz6Gtf4f6s+s+GrG6kUrKqeU+TncVO3P44z+NJb61PeeE7jVr2za0Y20kghY87Qpx19e31Fc/8O7qDRfBVldalKtvFI7MpbJ4Zjj8wM0DPVKKarB1DKcqRkEdxUN3cJaW01zJny4UaRsDJwBk0AcL451vSfCunG6msYJrmYlYY/KX5nxnLew7muW+FvhW5tpp/EeqxLHe3mWhiUbRGrcklccE5x9PrXm+ia3pPibxRLr3inUoI7e1YraWTxsQR/CSBngdTnqfavofT/GHh/UbmO1s9SilnkOERVbJP5UBc6K+u4bC0nu7htsMKGRz6ADNeIab4r8da9avqWlaRZfY1dtiucM4HOMFufwr1rxVZzX+g6jawLumlt3VF9TjpXmPgj4geHrXwzaQXl59nuLWLy3iZSS20dVwOc0CsS6/43uY/BltrLaRC073Ignt7pTtQjdkgHk8gfnWrqGseNoRJPb6Tpb2Sp5gleYqduM5I3cVwHj3WbzxF8PrbU7iD7JuvQBGvIkTDAHJ56/yrP8AHvjEa1fxeHILsWumo6pdXLkjeV69B09sckUIEemfDrxZrPip7mW60+2gsoflEsbH5n9BknP1qt4G1bTrXTvEGpNZxWsdteSCV4mZjJjnPzHOST04HNdh4W1Tw/PAum6HcxOlvGPkRSCAMDJyOT715NocMlz4M8WpCjMxvZCFA5wNpPH0FOwzVt/FPjjUbY6pZaFbjTwDIm9gGkQH0LZ6dwOe1c58TddOo6b4Y1aK2csZ2P2aVCuXGMj35HFeh6F498PL4ft3a+VZoLZVa3cYcsoxgDvkjt61594/1Qa5H4TvktpbdZbo7YmI6BlGfx7UgOnbxn4o0e5tW8Q6LBBaXUiorRSAleOeASc89/Q4r20HIyOleOfGXH9laZkdL5O+Ox/OvYI/9Wv0FAGN4hudUtLEyaPYJfXe8DynlEY29zkkV5HrHxB8SaHc29vqfh63ilnx5aLch2YZxxtJr1PxV4isfDOnNfXrnGdscaDLSN6AV4x4IfTLvV38T+I9asZL+bm3t2lUiAHoT6EcgDjHXqeATuejeKvF1xo6adaWmnm51e+UMlseAoxzk/pXjvjDXdb1HUNE0/XNGjsp1uFlRkkzuUkA8ZOOnr2ruPFWoQaT8QdD1W7eMafJbNGJ+WVchgDnoOWHTtk1znxM1jTtW8SeH4NPnhumilVnlhcOoBccZHHYmgZ23iLxtq1l4mPh/StHjvZyishMu3OVyc9hjnnNWda8c3WlR2Fk2kmXX7rk2EcmQi5IBLgY5Az7c5qlZWwn+Kt/K2QYLJWXPfIUevuaq6vd2ml/E22u9QkEEL2WyOV+FDHI5PT1GaZLvdWtbqa2keOL0avb6X4h0ZtLkusC2ffvV2zgA+nP8xWtpurWk3jHV7BNNSK5t7dGkuyw3ScLwfbBXv2rh/iRd22qa54ZttPu4prlLtXIiO8KNy8kjI7H8q0tFZf+FkeJ2BXatomf4h92PP8ALpSKJ9I0jS/Fx/4SV4p7XzmxNbLICsnlngkgAg8c4rrvBviQeJba6nFt5HkXDQ437t2ADnp71xHwv1rTrbwcPtF5BE8Tyl0aQBhznoevBq98HAW8PTzFQomu5HAx9O/fp1oA9ZrxnUPiVcW/iG70O38Pz3U8LbU8qXLOAMk4xx+dezV89eC7i0i+JXiNp2jjkbesRY/7Qzye/FAHpfhTxcmuXV1p9zZS6fqNtgtbzdSpAII/Pp9K5dPiNd3bXD6b4Yv7y1ikaMTRn7xHXjFYtzexn4my6hZfvLe0s2a8aIAhwIz36E52D8PasnRrzxXrljdava6vY6LpRZjsSNflIOeflznnr3oA7S68VWvinwFrF9bxvE6QvHLEQSVPbnHORg+34VV0LxZp/hrwhpEMrtc38kIMVpEpDtuY445x9e+OOtcN4TJPw68U7WMuZ2+dQRuBC849O9Z/h/S7nwRd6N4i1NReWF1CAXHzm3LDKkde2OR7j6gH1RZyyTW8Us0JgkdQWiLAlT6ZFOuphb28sxGRGhfHrgZqSN1kRXRgysMgjvVHV/8AkG3n/XB//QTQB5LZfFRb9Hls/Depzwx/6x4wGCn04rY8TeK9LufBLapLayz2d3+4aHcFcEkg88gEEZ/KqfwhuLBPBaYmTeskpuVLY2tu4HPqu3868Y8t1+H17KEkW1l1RTbh2zhQD/n8KAO/+Gk9nYTzag+l6nHbyW+86jfSB1SNR0BCjg9u57V0g+J0bLLcp4e1SSwQ/LdpH8rKOrcgAfn+VS/Eq2kf4eFIYywijgYhR0UFcnHoK4Tw9b+MJvDMJt/FOlW+mm3+VGCl44wCCpOzII+pPHWgD13VfG+l6eujyndJBqjERSjgIAVBLf8AfVanivxJaeGbJLm5SWVpHEccUQyzsf06V4svhx5fhi/lXS3strMbq1kt94AAPzAblB6FzjHWl0u9Xx94n0EoS0Gl2omuTIMkyZ5HI5JIX17+lArmzFKX+MDAoVxbdyOf3VYPjjxlH4pj/svTdMvbuygvF+0z26lhIinopHr15rVlCw/F64lkUMhtSxXAOQIRn+XfP9BleH7rxZqtvd33hm30rR9LeRiiCKNcY4JJxyRjqf5UDPX/AAt4n03VNImuYopLKCwJilinGDEFHT8vxrhrz4nRz287Q6FfyWDI6C6C/Keoz0xj8a4Pw59on+H/AIuDMLif7VvkdHADcqWYHuOCfevYdC/s5vh5GqCNLUWDiQbw2G2ndk8c7iT25NAHO+AdctNB+HialeEiOOSQBF+87FiAo9z/APX7VAnxZVHMt34d1GCxOCs5XsehOcDv61yVnq9npfw3sDPYQ3tzNdSJbRSruAbJy2PYfqRS+OYvGyeHpRrd5p8dh8m6KPaGYgjCgAc84PHp6UAeoeJb3QH8T+HY7y1lmvZD5lpcxthVyeM88gkDtx+dZGux6Vf/ABL0q1vftMtxHb7oYtqmLcAzgk5z2z06gdq43XRnxX4G/wCvaH+ddFqOT8YtM4IxbMOe/wC6k6UWE5WsvM92rxn42SrDothKwJEd6rYAzng17NXivxtEbaTpaTPsia+USHtt2nOaBl7T/ihpdzfW1vNZXlrDckLDczKAhJx154AJAyM/lzXUeLfGOmeF0g+1+bNPcZ8mCBdzP7+gGSO/0BrE+J8WnDwZOzpEyxrGLUgg4JIA2n6Z/DNcV4i1eaK/8PadpWiRXWtpaRmOedSfKGB0Ge3OSelAHW6L8TdJ1C7gs7q1u9PmncJH9oT5Tkcc9s5A/EVo6z8QtG0fVJ9LuI7xrmEDISHIYkA4HOehz0xXj/iufxU+seH/APhJFtIkF2oiS3KFskgEnqcdv/r11ui20dz8X9YnIBNtAGXjoTGi5/In86APR/DPjDSvEks8Fk8iTw/ejmTa2PYfhXA/CW8hsdA1m8um8uOO8kd3Y53cDkep7fUVNp0MUPxY1ARRqm+0Dtt4yxVcmvC7HTNWlsrnUPJluNEtb3dPCr8cHk7c5xg4z/hQB9ZaP4q0/VdJm1eMSw2UWcyTALnHXHP4fWuStPir4euJArreQRFggnkh+TJ9wSf0rn/ijfWV94J09tLkQafNcxoWjU4RArcEDpggcGvQvFlpYR+Db6Axp9mjsz5QIHDBfkP1zihiZqz+ItNg1Sz0x5v395H5kDDlGHOPm98cetS63rtjoptReSMGuZRFEqrkkn+leAa3YsfAvhnXEhklk09wXdH5SPeecfUAe2R2rfjvrbxt8QNLntN0ljp1sLhicYDn5h9CGKAjnlT6UDO71z4heH9D1KfTb6aZLiELv2xFh8wDDkexH51seG/Fmj+JDKum3JkeLl0ZCrAeuD2rzzwxarJ8T/Ec8ylpYok8stnKgqo4/D9KfpkYh+LWqbMKJLNWYLxn5V6/iM0AWPA88Wp+L/EN6dRlmlhcwrBzsRN2M56H7vGPevYq8A+EK48R+Kz6zj/0OSvf6ACiiigAooooAKKKKACiiigAooooAKKKKACiiigAooooAKKKKACiiigAooooAKKKKACiiigCnb/62X61cqpb8ySn3q3QAUUUUAFFFFABRRRQAUUUUAFFFFABRRRQAUUUUAFFFFABRRRQAUUUUAFFFFABRRRQAUUUUAFUdRv7TTYDcXtzHbwggb5GwMntV6vKdHgs/iBZwX2tWoY2F1KiQo5Eb9OWHfoO/wDPFAHp00NveQhZY4p4WwQHUMp9DU6qqKFUAKBgADAArw9fH+ox6Lrd8lnbltPu1hjXB27C23nHp/Wu91XxTb2XhRvEMW2VDCrxoeNzMQAv5n9DQCdzp7++tdOgNxeXEcEQIG+RsDJ7VJDd207lIriKRwN21HBOPX6civF/G3jMN4ftNObTln1TV4AfsqsSIw3QnHOfQetcn8Prq58FagtrruhyWp1BxHHd53HqAF6ngfn0oA+naK8U8R+PNbtPFFz4f0fR4r2WJVZckg8oGJPOMcj0rX8E+M9Q1fV7zRtZ05LG+t0DhFzyOODnPYg5zzmgD1SivPNK8Wzar4tvdEtrVRa2SnzZnyG3Dg4Hpk/j1rub66jsrSe7mz5UEbSPgZOAMnFAFqivn6P4i+Kr6Fr7T/ChbT8F1dtzFlBxkEYz+Ar1vwj4hg8TaUmoQRPECxRkfqGHX6igDpqK4Hxr4ouPDMunP9iWWxnl2Tzl8eVyO30yfwqfxz4pTwzpK3saRzTSOqxRM+NwPU+pAH8xQB25OBk9KajrIu5GDD1BzXmNn4iHiuTU/Dskc2m3Yg/1isGypxnH4EcehNHhrU9L0bVl8H6bBLJ5EZea4J/5aYyc8fTkcc4oTuB6hRXgdz8WLia4ltdL0Ca4micq43FuAcZwozXo3hbxjp3iGyuLhSbaS1/4+IpuDH759OD+VAHbVlNpFi2pJqnkAXioU8xSRkYxyB14z1/wrxyT4rSvcSyWmhTz6dCxElwpJxjvwMDt1Nd7deNtMTw1J4ht981up2hCNrb842n0oE2krvY7uivAJPi+Q0dyvh+6/s5vladm53dwOMH86u3Pxbto5klh0e7k03O1rlht+b0Hb9e1Az3KiuP1vxfpOj6PBqs0peK4UNbxoPnkyM4x29yen14rkdF+J9he3wtNQs59O3/6qSXkN0wDxxn8qAPXqK4Dxn460vwrtinDz3jruWCPrj1J6CqvhLx7YeIrh7CW3lsr5QcwzdG9gfXpwaAPR0dXBKsGAODg55p1cH8PZ9KuNMun0f7R9n+1ybvPOTuwOR7EYP4mtnxbrC6Fod5fl0WSOMiIM2NzkfKB6nPagDo6QkDGTjNcN4JintPDUd/czT3V1dRm7k3ybslhkBR0AxjgV4Pr+v8AiXV9W0q8voJtN02W+jjt7YtsZvmB3EHk8Ec4x0xQB9ZUVg+I9Um0fS5by3sZr2ZcLHBCpJZicDpzjmvHfAuoeIp/G91HrrXELS2xmW1aT5EUnKgKDjjJHPPrzRcVz6AorzzxlpPiDWL/AE+207UpLDTOTdSwPtkyOmD19uDjnkcVymkG50Tx5baLBrV1eWk1uzzJcv5hDgNhQexGAeKaVxnt1FFeCWMWqeOPEmsM2q3thpdi/kRray7SzA44P/Ack+4pAe90V4v4X1bW9PvPEeg3MsupXWnRGa1dm3PICuVBJ7nKnv1NJpfhbxFdaQLzUvEmpW18ytIIlb5U4ONwH6igD2mivBYfGWp23w7OpF998JzbR3BGd3P3+evGR9asWPhjxE2itq7eJ746hNbicQqw2ZwWC88dD2wM0Ae5UVznhHVG1rQbHUHx5ksfz4GPmBKn9Qa87+LfiyTQ1sLKznlhupJVmkZOP3QyCM+5/lQB7PXL3nhu1vddtdZuZJZHtUIhhJ+RG/vfWufudd0+/vvDtxb65cQx3RbyoY4ztuCCAQ/93kEfnV7XvHnh7Qrs2d5en7Qoy6Rxs+z6kDGfagDuqKxtD1rT9dtRdadcrPFnDY4KnGcEHkGtmgAorm/GF3PYeHdTuraQxzxW7MjgdDjrzXFXHjmLQvCul3V6zXWqXdurRQgfNIxH3jjoM9+/agD1mivPvA8PiKWKTUvEF6d0/wA0VoqqEjQgEHgZB6jGe3Oa8u8Z+Mr6x8Rvaaf4kgNhdMgZ0QP9kxjdggYPfofY460AfSVFcP4onvU8N/2jpF68k1tGJVdAGE6jGcjp05/Ot/w9qketaTaajF92ePJHow4YfgQaANmiiigAooooAKKKKACiiigArH1+DUbnS7iHSriO2vXAEcsgyF5Gex7Z7da2KKAOL8D+G28N6dJDPcC4u7iVpriUAgMx9K7TFFFABRRRQBxk3h2SHxLHrlhMkXmr5d5C2cSL2YY/i6dfSuywPSlooElYMAdqKKKBhRgGiigAooooAYyI33lU/UU4AAYAwKWigCPyo927y13ZznHNSEZGD0oooAiSGKM5SNFPqFAqWiigAqutrbqSVgiBYYOEHIqxRQBCYImj8oxIY/7hUY/Ko4rS2hbfFbxI3qqAGrVFAEKwQpI0qxIsjfecKAT9TU1FFAEU8MVwhjmiSRD1V1BH5GpFAUBVAAAwAO1LRQBWS0tkna4S3iWdvvSBAGP1PWs46FpBuhdnTLQ3A6SeSuc+vTr71tUUAeefELT9R1qxg0Swtj5V1IpnuSwCwopB5Geen6V2i2FsbOG0lgilhiVVVHQMOBgcGr9FACAAAADAHQCkdFkVkdQysMFSMgj0p1FAGGPD2iDpo+n/APgMn+FTW+i6VayrLb6ZZxSqcq8cCqR9CBWtRQAVzN34U0C8uVurjSLOSZTnJiGD9R0b8c101FAFK40+zubdbae1hkgUgrEyAqMdOKxpfCugzSPLJpNozuxZmMY5J6mumooAx9P0TS9NkaWysIIJGGCyIAcVftrS3tFdbeCOJZHLuEUDcx6k+pqzRQByEvgvw5LdG6fSLcykHOAQpyc/dzjPPXFblzpWn3RtzPZwSm3IMJdASmPT06D8q06KAKN/p9pqMaR3lvHMiMHUOM4b1H51eooosKxj6xomm63GkepWcdwsbbk3ZyD7EViL4H8NJjGj2/Bzzk/1rs6KBmNqOiadqenrp15arLaKAFjJIxgYGCDmsLTPAvhvTWieDTIzJE25XkYsc5yDya7aigDOi0yzhv5tQjgVbuZQskuTlgMcfoPyqjr/AIe0vxBCsOpWomVMlDuKlT7EGt+igDhtN8M6F4QiutRsbGUyJGS5DGRyo5IAJx2rjfh7Ncat4t17WjYzWttMiIgkQqSRgfnhc/jXtdGMUAeazfDTwzLfG8NrKNzb2iEp2MevTr+ANdzpemWek2wtbGEQwBiwQEnknJ61o0UWFYK+ctO8JWuveNvEceqW8yxK2+MruTknqD3yOa+jaMDOcc0DOW0Dwro+gRyJYWu1pV2yu7lmce+f6YrlW+Fnhdrkzm3n2Ft3kiYhPp64/GvU6KAOJ03wVo2m2GoafbxSi2vv9YjSE7fTaT6Z75revNGsbzSxpVxD5loI1jCknIC9OeuRgVsUUAU9Ps4dPtIbS3UrDEu1AWLED6mo9WGdOvBzzA/QZP3TWhQRkYNAHz34Q+G+kar4esbyWe7SWdd0ojkAV8McZBBr1y48LaTcaNDorW5FjCQURXIIIzznuTkk/WunVQoCqAAOgApaAKk1nbz2jWcsQe3ZPLZDyCuMYryX/hUPh8XXnLNeCLOTAZBt78Zxn07/AP1vZaKAKNrYWtpZJYQQqlqkflrGOm3GMe/1rnPC3g/SfC7TPp0cnmTKFd5HLEgEn6d67GigDnW8O6e2tNrTI5vCnlnLfLtxjp9K86m+EHh6W7MwmvEiIOYVdcZz646e1ez0UAcdoHg7R9Btry1s4XNveY82ORywIAxgfma45fhJ4fFy0hlvGt2H/HuZflB7HIGfXv3r2KigDiT4J0R9Aj0F4Ge0iYujM37xWJJyGx15x9OK5CH4S6LtIub2/uDk7S0oGB6dK9looA+cryew1fx94ds9Jna5TTk8qUlSpUx5zkkDPTtwa9kk8MafJ4hj8QEzfbY12qN42fdK9Meh9e1b8VnawytNHbQpK5JZ1QBmz1yatUAFcr4t8MWPiqxjs75pkSOQSK8JAYHBHUg8c11VFAHjWl/CqwsryKSbUbq6tImDpbSkbSQOM4/z0FdD418DWviiWC7W5ks72AbVniHJGeh+nP516JRQB5BZ/C7T4poLm51K/ubqFldXd+AwOcj8h37V21j4btrPxFfa8s0zXF5GsbRsQVUAL07/AMI711NFAJWOWt/DsMXiW518ys0s0CwiMgYXGOf0/nS6B4btNH02509S00NzLJJJvxyH4xxjtgV1FFAHnGn+AbC00S/0U3NxLaXT71DYzCQcgrgdc469cVySfCu4ZhDceIrqWwDZMBB5A6D72Bz7V7pRQBkXWk2s+kS6SieVbPCYVCfwDGBj6VzfgbwfB4St7hI5zcSzsC8hQKQB0H05ru6KAOT0zw5HYeItT1pZyftyIvlbfuEDk575wP1qG38NmLxbdeIWuFZZrZYVh2kFSMc5zzwP1rsqKAOH8K+FE0DUtXvxdGVtQm8zbtwEGScfXLH9K7iiigSSWwUUUUDCiiigAooooAKKKKACiiigAooooAKKKKACiiigAooooAKKKKACiiigAooooAKKKKAKdsf3kv1q5VO2z5kv+9VygAooooAKKKKACiiigAooooAKKKKACiiigAooooAKKKKACiiigAooooAKKKKACiiigAooooARhkEeorxL4Y6zp2meHdQa6vIovJvJS6s4DY4xweucgfWvbq4ufwR4cuL172XTI2mdtzDewUnuducc/SgDzP4Twwa5pfiWOSMNDd3BGx+mCCR9Dz19q880v7drX9m+A51NubW9lMzbtwIGWIxx0+c8HByK+rdH0fT9Fga3061S3iZi7BcnJPqTzVK08NaVaavPrEVti+mzukLkgZ64GcDNAHh3j+xt5/iFYQXd7NpttNbBEuYjs2n5sDPYZwPxp2u+HPD9hc2cWo+KNQumkkUxR7vNC/7Teg/X0zXumv8Ah/TPENutvqdqsyKcoclWU+xHP9KxtE8DaBot0Lu1sszr91pXL7T6gHjPvQBy/hna3xJ8TMrZCwQr077UB/UVzvxMuP8AhGPF2jeJhbyNAVMc5ibBcgEAfkf0r2e00WytNTvNUiRhdXYUSndxgAAYH4V4t8Ttck1+5Hg/TtLuZL7z1YySDYowM7h6rg9TgdaAR1vwlsGj0ebV5t3n6nM0zZIPG44/qa7vxLeNp+i392sayNFAzBH6Hjv7Vf061Sysre1QALDGqAAY6DFS3VvDdwSW9xGJIZVKuh6EGgD5xtYPEWqaXFq+o+K7XS9NkjykNu20quPuBRgA4AwMk812vwTx/wAIzJjp9pfH5CtC1+GHhqCfzWgnlGciOSY7f0wf1rudF0ey0S2e1sIzHC0jSbNxOCfTPbigRkeOtJOteHb20VtsmzzEP+0p3Y/HGK8K8P3/APwsDV/DtnLBILfSoN10Ccq5GADgepVfzNfUTKGUqwBUjBB71yvhvwppXhuW7l06J0a5YFwz5CgEkAeg5oGeX/Ee5Phnxdo3iNYH8hlMVw6fxdRj67T+lanwjtWuINU8RyptOozuYskkhAx/rx/wGsb4v63DqAi8M2tpNNfm4RgWXABxxt9c7sZ6da9o0bT10vSLWxRf9RAqHB6nHJ/E5oFY8j+DTQB9f3eWtx9sYnOA2z6dhmvOtTk36z40exjX7D5XzmPAUMHUA8dcnd+ta/gXwXa+I11e5mubm2nS9ZFeFsZXOcHPXnNfQOi+HNL0WxeytLVfJk/1vmfMZP8Aez1+nSnfSw0UfDE+mP4WtJLcwmzFqok24xkLhgffrnNfN0EG74fa9JE7CzfUI1gRgflUEHPPrkflXr938LNPed/seo3lraSvvltVbKH2Ht9c12Oo+EtOu9AXQoQ1taqVKmPGcg5yc9Se5pAcr4ttbaH4ZPEI41jSzhKggYDZXn65P5mq/wBmit/hU8ccS4NgXYADljyW/PmvRdU0WDUdFk0eSSRYXiEW9SNwAxg9Mdqa2h27aAdE3P5Btvs+/PzdMbvr3oA+cvCxt5da8MJq6obH7GfIEwzGZCz/AIZzjr7e1ei/GxNO/wCEdQzMi3izJ9mAA3H1H+7tz7ZArp7rwJpN3odppM3mt9kQrDcZAkXOSecYxk9KwdI+GltDfR3mr6jc6o0X+rSYnaPryT79aAOS8AC6uvHU0+tIgu/7ORo1bGc4TBHPXG73616h4gbw2utWP29AdWYH7M0YYuD26d+eM0ni3wZaa/It5FM9lqcePLuoeDx03ev14PvVPw54EtdMuft1/dT6lfAYSadydg9uevv27UkklZDbuY/wXg+z6BdRlSri7cOG4OQAOfyqT40AHwymQCBcocHv1ruPDGgQ+HbWa1gnmljknaYGU5K5AGM/h+tUfHuhnX/D91aJu85R5sQXu68gfjyPxpiOpswq2sAQAKI1AA9MV4n8XBnWfDA/6e1/9CWvSfA+pR6n4fspFbMkUYglU9VdQAQffofxqLxR4Xh8QXOnXD3MkD2UwkXYAd2OcfmBQB2PavG7Q/8AF2L0eliv/oK17JXIW3hpIfE9z4gN1I7zRCIRFRheAOo+lAF3UNX0t73+wZr0xXtzEdiKCGIIPIbGM9a8ek0S28AeKtIn064Mq6i/2aWKf5nwzDLA9uSOf55NejeLvB8evzwX1veS2Oo24xFPH/XvVDw/4GFnfx6pq+pT6nqEWPKeQkKgGcYGT6/nQgR6ZXkPwruUafxHauwFzHqUjOg7AnGfzB/KvXq8o1/wPeS6zNq2g6odOmuU23AwSHPr/L8eaAKXh2eOT4m+JXVwUW2RS2ehAjBH4EEfhVXxF4pvfE1/J4b8LR+ajDZd3xyEiU5yAf698EDNdHp3gWPTvD13p1tesl/eL++vgvzHkEgc524yMZ7muf0b4eaxokLQ6b4naCNm3sothycY555oQrXvc6fVPC+nQ+CjolxOkMEEXy3EjbQsuchj9WPTvnFeatF8QbPw5cwSyWLabDZP++WQOzRBeqsOSdoOD7/SvX7Xw9LPodxpOuX76kJz80hXYQOMAfQjOT3rzy2+HWssiaZfeIXl0SOTIgXO4qDwOenbjJAoGdr8MIjD4N0pDGYzsc4JznLsc/jnP41yPxrtoH0/S53hjaX7asQcjkKQSR9OBxXsVlaxWVtDawLtihQIg9gMVynjvw23ifSVs45/InilE0TnoGAI5x9TQBw/jCGG28WeDYreJIoVkIVEGABuWuP1fRte8OeIdX1nS9KstWs55naUFRK0efmZSudwPzHp7V6evhHUbufQr3U9TSW802Ql2VMiVcjA7HPHJrO1TwXrVvq13f8AhvWRZJesZZ4pSSN5JJI4PqfpQA74WX+kXQ1FLDS2026DK88JkLAk5+6D0A9Md69crz7wp4Sl0KG9uJL37Rq14CZLgrwrHOMDuM46+nQV2Olx3kVlEl/Ok90AfMkRdobnjj6YoAwfHvPhTV/+vV/5V82W3hDV7DQ7Lxa0sdw1qyTRwO+8CAYIPtgnpnivqbxJYSapo19YwlRJPCyKW6ZIp+iWBstGs7CcRuYrdIpAF+VsLg8d/wCtAHG33i5L3wJd69prYlEBGOhik4B/InI/Csn4f+D9Bm8J2z3FjDcyXsW+aVxluT90N1XGB0I5FWdI8DzaXq1/HFPG/h6+RhLZEtlcjHHp35Bzj8Ky7Twt4w0WN9L0bWbdNMMjNE0ifPErHJAyD79PXPGaAO50HRdO0nQbnTbC4a4tQZQSZAxUnOVyOmOlcd8Eb2W58NSwSfdtrlkj9lIDY/Mn862pra08EeDLiBp2LiNx5gyDJM4OMenOPoBUvgrR7rSfB0NvbHy76WMzfveztyMjHHGOKAPRKKgtRKLeITkGbYPMI6bsc4/Gp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Np9+X/eq9VO1HzSf71XKACiiigAooooAKKKKACiiigAooooAKKKKACiiigAooooAKKKKACiiigAooooAKKKKACiiigAooooAKKKKACiiigAqPyoxIZNi+YRjdjn86kooAKKKKACiiigAooooAgNvCZhOYYzMBgSbRuA9M1PRRQBHHFHECI0VATk7RjNSUUUAFFFFABRRRQAUUUUAFFFFABRRRQBUtLK2s/N+zQRxea5d9i43Me5q3RRQAUUUUAFFFFABRRRQAUUUUAFFFFABRRRQAUUUUAFFFFABRRRQAUUUUAZOsaRZazDHBfxGWFJBIE3lQSAQM4PPWtUAKAAMAcCl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lt96T61bqlanLyj0a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tR88v+9V2qVr96T/AHqu0AFFFFABRRRQAUUUUAFFFFABRRRQAUUUUAFFFFABRRRQAUUUUAFFFFABRRRQAUUUUAFFFFABRRXzprfirUvDnxFEN5d3D6XIwPkK2V2uuAQD6Nzx6UAfRdFef/EnxC/h/wANzXVtKq3UxEUBzzk9SB3wMmvLtQ8Sa/Y/Dyw1OTUn+3Xd2SsuATs+YBemP4c//XoA+kaK5VNctNJ0Owu9avYoWkijDSMfvuVycDH49Kn0fxPoutSGLTtRgnkHVFOG/I0AdHRXPav4l0bRpFi1DUIYJG5CEknt1A6de9XrTVbC8sze293FJbBSxkVuABnOfTofyoA06K8E8IfEmfXPFk9lcvbW+nMrrACcZIPynce5AP8AhXtMmq6dFK8Ml/arKgJeMzKGXAzyM56c0AaVFZWlavp+rxtJYXcU6qcNsPI+o6ivJYX8SX/jeYnWI7TTIbjatubhdzqB0CDkk9eR/wDXAPb6KKxNQ1/SNNl8m81K2gl7o8gDDoeR26igDborJ1S88nSLu9tpFYx27yxuCCCQpIPvXmvwl8Uan4js9Qm1WdJDBIArBAmAQTzjFJO4HsFFV4LmC4BME0coXqUcNj8qoR63pct4bKPULZrrOPKEg3E+g9TTA16K4/xxfanYaO02kBPtfmKo3soABPP3uDWt4fmv5dItZdWSOK9KZlCMCvU4ORxyMHjjmgDaorPs9Ssb5mW0vLecr1EUgbH5VoUAFFQT3ENuAZpo4gTgF2C5P41JHIki7kdXX1U5FAD6KYZEDFS67h2zQjo4yrBh7HNAD6Ka7qgy7BR6k4oVlcblYMPUHNADqK8fXx7dnxwfDRsoPI87yxNuO7Gzd9K9fZgoyxAHuaAFooByMjpXh/irxp4l8N6zLZtpUN3byfvLeRA33Mkc47jof/r0Ae4UVQ0t7p7C3e+VUuWjBlVRgKcdKvZGM5GKAFoopMj1oAWiiigAork/GPie08Lad9ruQzu7bIo1B+dsZxnt0qtc+IrlPCaa9b2BnneNJBaoSSdzAYBAzwDnp2oA7WisHw1qc2saTBfXFnJaSybt0L9VwSPr271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7X70n+9Vyqdr1f/eq5QAUUUUAFFFFABRRRQAUUUUAFFFFABRRRQAUUUUAFFFFABRRRQAUUUUAFFFFABRRRQAUUUUAFfP3x30jzLSw1qPcXtpPKcA9FPIP5jH4ivoGuT8Xf2bf6PqGmXV1aq0sRUJJMqEPjKdTxyAfwoA+a/G+vP4sl8PWNud4MKCSKM5IlJwe3HAr0D42wJp/hLSrOAFYo7hIwM9hG3X1qn8PPCcugayuo6vqNgqQxsIgsykliMd/Ymuu+KelN4p0y0tNOu7MvHceY5ecAAbWH9aAPN/HZ8PQ23h9NafUJbyGwhBs7ZlCoMAneSOCenBzwPY1wfh+WKLxnpVxaWD6bC1xGscTuz9eM5PJBJr0vxX4Kv7jULDVNK1O0a6SGNZfMmX5ZFAXIzkEYH6H1rLl8FeIW1O21e41Swu7vzRJIGuAu3aeB0xg4xgDigDjPE1vPpfjLULjWNPm1CBpXfkFAyn7p49Bj8q9L+E8Xh+9ku4Ybi7iuLmF45LJ2JUow5wwAzgfjVfxF4W17Rtbn1Xw9eJOl4zCQFlbywcE79xIIzk59q6L4ceFG0XUJtW1e/tRdNkJHHMpGW6kn8SMCgSdzzH4W6NZ3njeSC4iEkVmZHjRum5WwpPrjrWrc6BbeIvirqFldswtzIXdV6sBGDjParmneFPEeh+KLi/0i809llkbbM8qkFGOSCuc57V6HpnhrULf4h3etzJGtnIGKHzRuPyAZx1oBO6PPvBFtH4e+Jc+kw3DiDLxrubG/wCTcAfX/wCtVaE7vjDuwwzdkYYY6R4rvY/CGr/8LCOuGGMWHnb95kGcbMdOvWq8Hg3WP+Fh/wBuGCJLAXDSb/NBJG0jOOuSf50DPdzwDk4HrXxj4gfwut9fhJdS1W8klfD4CKhz1z1b8h07V9gXyQXdpPbPKoSaNoyd3YjH9a+WdM8JeNtHvNQ03T7WNYpyQ12zLtK4IBVjyDg9ufak3YDqPhs8kfg3xNAz7o0idlBHQmNs/wAhXjmjarNZaJcabDcCOO7ZWmOcEgH7v05P1r3vwH4Z1qx0bX9OvYBFJdwlIpPNVsnaw7ZwOfr1rK8J/Dm4bwzqljq1nFBfTMHt3JV2RgDg5UnAPTHpVMRr+J4l8GfDzZpTAS3OxZbgNhmLj5mH4cADoK4PQfhq2t+E7XVrS6kXVZ3Z8SnC7Q5X69BnNdpo3hbX9T8G3nhzWYFgMRV7KZpVcqQc7TgnjqPocdhXCWumePxp48LfY5ktBNxKcBQM5x5n93PPr29qluy1Gm16nf8AxTivrPwFbQajcJc3azoskoH3uuOvfGOe/PrXmut+IbuLwhoejWjTQI0bSzSI5yy7zx6468fSvWfF3hXUz4GtNHti9/dwShmbdywyx4yegyB9Kwdc+H99qXg7SVjhEeq2MbbonbJdSS20HOM9MD8OKYHkb3Ok6UbO78N3uoDUYyBL5qgBsjnGO3bHpivs7RL46lplpeFSrTRKzDHQ45/DNfNGhaV4x1S+sUTTk02O1Zd0wt1h4HBJ7txngcc/jX1REpSNEJyVUDPrQDVmfHfxTlum8ZTR6u93/ZyuvlBDwqbR93tnr711XwtS3bXd+leIWS2UfNZ3KnfIOmAPuntyOfbitTxzpXi3Ttak1CzWbV9Lkbf9lceasfU7dnX1wQPQe1YXg3wlrOpeJodan0lNJtoZlkMXlGMHHZUJz29hzQIzNZtdS134ovpkGozQxl8OYpSCsYGTkZ6+30rUFvcfDrxnp1pY3d1eW13hJUnfjBOO3Ge/4d6wbo6ovxbnbR4xJdJPvKFwoZAg3AknuM11yeHPE3jDxTa6hrulCxs4CrODICCByFAySckc+3ccUKzdrpDKF7JqHxB8a3ejteT2llaNJhU+YKE+XdjI6n+dMgu9R+Hni230aDUGvrKXyw0Uh2gBsDpk4I6jH9aseIfDmu+CPEr+ItDt3vbSV2Z1C7tu8nKMoO4j0P0z7y6N4f13x14gj17Wbc6fbQMpUbCpcKSQqg88Eck0AZkbf8Xk6dbr/wBpVmeJfEg8ReLLi01XVZ9O0eCVox5QZwNvHAHckdcV09vo2oP8Wnuls7j7OlwZGlKHZt8vruPHU1zfifw1qHhDxHNfRaTFqWn3Lu0SNF5iDPO0jqCO3/66AOj+G/iy5trrV7AXr3ljb20k1q8xOBs5Gc8gEdq5vw14d1n4gR6nq9zqs6zo2Ilz8rt12jn5QOPau2+G/hrUL2x1W4v7KCzivIpIYB5AR1LdT0yFHbNcJpV/4t8Bm/0pNKmk8/Kq4jZgrYOHjYDB9f50Aj0+UeJrX4e6xDrsbpcwoBC4kVmKZGeU7D8+teX6Lput6t4NvtVl1q5S208k28JYndgZbnOR14r0wad4mHw81ldaeS4u5lEsUbvudE+UkHjggAnH8qz/AArpt9F8KdTg+yyedN5rxxshyy8cgdexxQJ3toT6L401K2+G11rNxcie/jnMEDTAEkkqPxIBY8+lc7ovhPxF4j0c+I5tfuIrqTc8aMch1UHHIbjJGMY4rV8HeHJtd+Gd3pxjMdy1y8kIkG35l2kdfXkfjXMaF4v8UeHNKk8NnRpWuISyRSOrbot3IHA55JIOe47CgadjZHxB1e68EXsjPJHqNrPHEbiNcEqx6njAPBFeb6VdT3qpLD4okh1BnUmKdnRckn+PJBx9K9Y0jwd4l0HwdeGwZE1O5kDy2+xXJhCkbOcjdyTx6469PIplkvbOHTofC7JqBIH2hFcO5HX5cYHv6UPyEz0H4x2GoJZaTqWoX0dyzp5JjiGEDYY7h27jt2rckXUdG+E0kx1F3eVYWhKggxIXUbQe3H+cmqnxA0DVrfwBotrJbyTz2cpM4jG4xqd2M4zwAQM1G2rXmv8Aw3ubGLTZ42s2gh+XLGQAgk4A9gfxHpQM9b+Ft1cXvg3TJ7qZ5piJFLyNkkCRgMn6ACvQK4P4ZWs9l4Q02C5heKUCQlHXBAMjEcfQg13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06yf71XKqWvWT/eq3QAUUUUAFFFFABRRRQAUUUUAFFFFABRRRQAUUUUAFFFFABRRRQAUUUUAFFFFABRRRQAUUUUAFeX678M9C1zUJtQumuhPM259kgA6AcDHtXqFFAHjB+D3ho/x3v/f0f4U4fCHw8Okl3/38H+Fey0UAeLH4O+He0t5/38H+FL/wp/w9/wA9bv8A7+D/AAr2iigDxg/CHQMECe8AIwf3nX9Kj/4U74f/AOe13/32P8K9rooA8U/4U9oJJY3F4WPJJkyTUn/CptKByuoX4yct+968Y5/z2r2eigDxhPhPpy792qagd3T94Pl+nH86afhPYEDGragMdw45/SvaaKBJWPGj8KrBkCnVdQyM8iQf4VVHwksweNa1EduHH+Fe30UDPFf+FVQKAqa7qSgdt4/wp4+GAT7mv6iP+B17PRRYDxlfhk4z/wAVDqP4PSJ8MnUH/iodQJP+3Xs9FAHjEnw1nIGzxBfA/wC05pknw3vW6eIrz6b2r2qigDw7/hW2qAnb4muwP99v8akb4c6oenie7/77b/GvbaKAPDP+FcaycE+KLvP/AF0f/GpD8O9aKBD4ouiAePnbP59a9vooA+eYfhNqEF2b2LxBIt0c5lAIbnjrWm/gDxK0yyL4qlCj+Hc/T+X6V7nRTA8O/wCEE8Unr4sb/vlv8aYvgTxYrFh4scE+74/LPtXulFIDwo+BfGGOPFzZ/wCBUv8Awg3i7v4rJ/76r3SigDws+CfGfbxaR+L07/hC/GeCP+ErHIx1Y/0r3KigDwz/AIQzxr/0Nf8A4+/+FQHwZ45ABHio84yN7cV71RQB4QPB/jjhT4oOMnnc3/66B4O8cLuB8T7gV672/L617vRQB4VF4U8eRtx4nBx8oJJIxnryP/r1Kvhvx4g48Qrzz0B/pXuFFAHh/wDwjXj5V48SI3fGB357ilTw74/UZPiFCT2wP8K9vooA5zwxbavaWJi1i8S6nDErIowcehro6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0ooNAFO0z8+fWrlU7To/wB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B6UAU7To/1q5VS06N9at0AFFFFABRRRQAUUUUAFFFFABRRRQAUUUUAFFFFABRRRQAUUUUAFFFFABRRRQAUUUUAFFFFABRUVwzrDI0ShpApKqe5xwK5PwP4kHibSjdPEIbmORopoh0VhzxnnGCPxz6UAdjRXnninxa+k61pej2dulxc3bjzAxxsUnAOfXrx7V6ESFBJOABk0ALRXNN4q0BVVjrFnhs4/ejP5dq2WvrRbU3huYvswBJlDgrjOOv14oAuUVhr4g0hnlRdStWaFC8gWUHao6mvLItP8UyeJ7i8F9cJpouPOW6a6U2/2Y/NtWP6ADPT19aAPb6K8z+JHiCTT/CrahpN4u55USOeFlYfe5weQehHFdZo+s2V5a2im/t3upIkZoxIu8sVBPyjofagDoKK5vxfJcxaFeyWd2LW5SMvHIcdV+Yjn1AI/GvP/h14j1vxTdPeXV1bQ2cKiNrVFUmR8HLeo7d6APZKK8q1PxLfWvxD0/RjcImnS27NIrKo+bY7A7iMjkAdcV6Xa3ltdgm2uYZgDgmNw2PyoAtUVClxDJI8SSxtIn30VgSv1HanCWMyGISKZAMlM8geuKAJKKKqzXdtAwWW4ijYnADuBmgC1RWL4ivn0/Rb+9hI8yGB3Q9Ruxx+tUfDOsJfaLp9zd3UP2i4iDMCwXLH0H1oFc6iijPFcn4t1s6VoGoX9lJDJcWyZCk7gCSByAfegZ1lFYnhu+l1LRrG9nCiWaFXfaMDJFayTRSMVSRGZeoVgcUAS0V5j4l8T32meMNF0iARG1vFHmhlyeWIyD+FemK6sSFYEqcHB6UAOoriNS1vVovE1lpNlpnm2siCS4uZAwVFyc4I4yAPxJxXb0AFFIzBcZIGeOTQxCgkkADuaAFoqOR9sTOuDhSRzwa4vwBr9z4j0mS8ukhWRZ3j/c52kD0z9aAO4ooooAKKK828aeMZ9FvbbStL05r7UrgBgn8KqTgZxznP0470Aek0V5Z4V8cTX2pnQ9c09rDVckqB9xhjIHJznH1B9af4t8bS6ff/ANj6HYnUdUC75FUbliX3xznpxx1H0oA9QorgvBvi+PX4LhLqBrO/tB/pEDgjHqQDyB9a4eX4j6xfz3UmgeHzeWFq3zzMTllHXGOh/M47Um0tyXJLqe60VzHhPxFbeJdNF7bqY2DFJImIJRhWP4r8Z2eh3FpZQtHcXtxOsZiDZ8sEgEtjpweBTKO/ooHSigAooooAKKKKACikJwCfSuL8GeKB4lS+P2YwG1naE/NkNzwfyxQB2tFFQXUwtreWco7iNC5VBlmwM4A9aAJ6K4XQPG2m+IL9LPTY7iX92ZJZGTaI/QH1JruqAuFFFFABRRRQAUVmaxqlpo1m97fSGOBCAWCluT0GBWhG4kRXX7rAEfSgB9FFFABRRRQAUUUUAFFFZusalb6Pp8+oXW7yIF3PsGTjOOB+NAGlRVWwuo760t7uHPlTxrImRg4IyM/nVqgAoorAh1+wm1yfQ1ZxewxiVgyEKQcHg9+o/wAg0Ab9FFFABRRRQAUVkf2xZf2t/ZHmH7Z5XnbNpxtzjr0rXoAKKKKACiop5ordDJNKkaDqzsAPzNS0AFFFUL7UbPTxGby6igErbE8xwu4+lAF+iiigAooqtBd21w8iQXEUrxNtkVHDFD6HHQ0AWaKKKACiq8t1bxSxwyTxJLJ9xGcBm+g71YoAKKKKACiiigAooooAKKKKACiiigAooooAKKKKACiiigAooooAKKKKACiiigAooooAKKKKACiiigAooooAKKKKACiiigAooooAKKKKACiiigAooooAKKKKACiiigAooooAKKKKACiiigAooooAKKKKACiiigAooooAKKKKACiiigAooooAKKKKACiiigAooooAKKKKACiiigAooooAKKKKACiiigAooooAKKKKACg9KKDQBUtejfWrdVbX7rfWrVABRRRQAUUUUAFFFFABRRRQAUUUUAFFFFABRRRQAUUUUAFFFFABRRRQAUUUUAFFFFABRRRQAV4zob/2B8RNT02WU+Tqkf2mLdgAvknAH/fYz14r2avMPiZ4SufE1tZyafIkV7bSHa7Hb8pHPPXqBQBieBoH1/xVqvil2zbqTb2owOR0z+AA+ua9gvTi0nOcfu25/CsnwrpKaHollp6qA0UY8wg5y55Y5+pNat//AMedx/1yb+VAHgvwq8G6NqXhx72/tluJrlnTLf8ALNRx8voe+etYERk0zwp4z0J5fMt7GVFhZiAcM5GP/HR+JNJ8NbTxquhM+jXFp9gmZlRZ25QgkErjpya7uH4ezWXg3UNNgeGXVr7Y0sz9Dhw23Jz0GefXmgVzOvfCuk6P8Ppb23th9tksUMlwSdzFipPGcY5/lXdW/wAnw9OP+gW3fP8AyzPp/kVrXuhtfeFf7FlfZKbRYSy8gOqjH1GR+VeSp4Y8fSaD/wAI81xp8dksezfuyzLknbnH0HTpjnrQDMHUyW+DumgMFDXDAjGc/vn4/TP4V1WteBtKg8Fx3llEIb23t1uTcFjuc4BYHnH09O3WrF74N1iT4d2OgRrH9uilLyKJAFwXZsZ6fxCq50Xxzqlha6LqK2kOnqyLLKjDe0YxwcHnp2xn1oGcV4r16HWtU0BNTt72e1Fkks9tbvku7ITlR69Mn0BqvqlxpjXVjc+HPDep6feQzqzOysqFBnI6nGc9fQYr13xf4Rvftem6v4aMcV7YIIUgbAVoxkDknsCR7g9sVUltvH2s3drFe/ZdMtFkDSvaSfMV7/xE+35UCSscx4z0W21/4m6fp94xFvJb5dQSCwCs2AR06VZksIvDXxL0220o/Z7a8iHmwoxIxhuDn/dBrs7vQNQl+IdlrS2+bCG3KtL5ijDFGXG3OT1Hak17w7f3njvRtYgiQ2dtERM+4Ag/N2zk9RTVtRnN+Av+R/8AE30b/wBDFa9pIx+Kd4u44FioxntgHH51RvND8S6H4tvtX0GygvLa+TLpJKq7TjJByQc7hkY45qx4N0DxBb+K73WNchi3XEGPMjkBAb5QABnPAGPT3oTA9ZvpGhtJ5VOGSNmH1ArwXwZ4IsfE+lHWNXuZpri6ldh5b48sBiCD16nn8RXv1xEJ4JISSBIhUke4xXgemx+OfBsDaTaaZHqVkJCLeYY4zyeA2QMkn5h60gItHnurbw74v0K5uDMunIVhLNkhTuGB7DaPzqLwf8NLC/8ADVve3lxdG7mQyxeXJgRdduB78E+9dRpHhXVYPDOvfa40OraruYxK4+Xrhc5x1J745rndKfx/4d0ddIj0cXBIPlTmUOYVIPy8NjjHHYe9AGF/wlWoQ+BodOF2/wBte7Nosyt8wjXBwT1HUD6VpeMfhvYaV4YudQhu7r7VDGry7myshyAcj6nNddJ4Cf8A4QgaUjKdUEn2vzWP/LbIzz/ujbn6Vh6vd+N9d0aXSH8PGI+WommMgy4GDxk4ycc4yaAKviK8v5vDfhjw7p7+S+oxorSKSCQMDGc8dcn19qk8U+CbbwjpUut6Tqd3FdQMjMJZhtl+bocAEkk/StrxF4U1O48P6Hc2CFdX0tVIi3AFhxkDnGRgH8xWdql/4t8Y2baKdBbTo5nUTXEhYKFByeuPbpnuKAOV8eCTxJ4p8MFT9nku7SI8N9zcxJwcds1teJfDy+ApdO1XStRvC8l35ciSsGUhgc8ADPTvVrx54d1q21vRbrw9YPPHp9rGiN8pAKMSAckZyDzVi6HiPx1c2VpeaOdNs7WfzZpJQ3zY7DOCeM9PXrTuJaKx0kFzK/xNuIfOkMaWAGwn5R0PA/HNeqt90/SvPLfRrxPHlzqpiItHtFUSHGC3AwOc/nivQnGVI9RSGfL3gfQrnxVqmpve6nfrbWk58tUmJAbccDnIxj0rooLG88ea7q1rdalfW+nac32eNYnA3MGx83qflzkj09K6D4UaVqGmNrJvrSW38253R+YMbhz0rCmfWvA3iPVru30ea+0zUJRKDExO0k5J4BwckjkenNAtb+Rp+GFvfDvia78MXF7Nd2c9t5ts8xJZOOce33uPb3rynwx4ru9M0lfD2mOsNzcXhU3bkAKh+XIHY98+1et+E7DWNV1298UanaSWitAY7S3JG8AjjGRxgeo5LVi+HPAYufB91Bc6ebXVTM8kEjqBKCANo3dduR7DvTRSRb8frfeFvB9lBFql3LdtdqXuWkYszYZjzngZHTn+tdn4+u7m18EXdzFO8U4iizIpKty6g9OmQSPxrjPFFprviTwLEbjTZ01KzmVjEyhnmCrguFx3yeOvB7Gub8Q+IvEfivQl0u18OXUCfKLlyhbcVIICggYG4fpj1pCPo+xYvaQMxJYxqST3OKoTWGmWt5JrU0MMdyseHuW6hR/LitG0UpbQoRgqig/lXg3xNm13UNbh06LSdQm0eDa0ogyq3OeT8wHbOMUWBK4ug3Z8dePI9btrd4tM0uIxpMwwZG+bHbvuJx2A7E1c+Fxa68T+Kr6YqZTctEPUAOeg9On5Vs+GPEk0T22l23gzULC0Mnl7gp2R5PLE4HHfOea5u9e5+H/izUL630y5vNL1NRI3lRZ8uTd0DDp8zHjjqOuM0AdFYMP+FpapGyFg+nKDxkfwdfaul1nUtF8CaKxWKOGPJ8m2j+9K5+v6k9B+ArkPCH9p3up6z4vuNOktknt/LtrUqxeQAKQceh2jp1yfx850+6vbzWptY8SeGtYvZA++2t1jfyY/+AkdsL3we4oVwSbPU/hXo1xb2V3rF2jwT6nK0qwYwEQnII785/LFc54r8G6boNpZXkCvNqEmqRM1xK5ycsTjA4A/DNepeGNffXFm36VeWHlYAFwm3cD6VjfEq0mvNLsoYFkZzfw/cUsQMnnj0oA9DHQV5f8AFjWr/RtEgNhK9u09wsclwq5MaYJOPQ9P1r1EdK4P4hXGo2+lRtY6dHqEBlAvLdo95aLBJwPwH6UMTPNfD6X8d3YS6F40XVFeRTcWl2+1tpPzHazE+vA5B9c1Z8eajr0/jnTtF0bUZbXzoVyF+6OWLMR3woz+H415/f8A9l69La2/hPw9eWOppMD5ob5QuOd3Jx29K6Txzq8vh3x/pd9Ir3TwW6CQooDSDDKxA6AkE/SgZ1ouNc8Ga5pltqOsHUdN1GUxtJMuGjbt1JIGWHfGPSoDca7408Q6rZ6frbadp2myBA0KZZmyR2IJ5U98YxxzVMzSfEXxHpM6afcxaRYgyymbhXbqAMdeij6ZqC21qb4fa5rUV/p102nXc5ngeJQRyT3zj8M54oFc6nw7qmt6P4nPhrWLkX6TQme3usYbaOOR/wABPHXPc5rhfA2tf8I74c8UalgySreERg93PAz7ZOT9K6jw5LeeLfGP/CQ/Y5LOwtLbyI/NGGfOT0/4ET6YxXI6FoN3qnhDxHbQRuJmuxNHGUOX284H5EUDN3TpPEM+lQaknjiyMzRCb7NIYwBxnaxJ4PUHI4xWxqPjy8n8OabLpUStqt9OLXldyo4A3keoyRj6+1eVWNx4GFhCtxo2onUVQJKkcpAeTHJGW4GeOmR6Gut1HSL/AEjw/oetWOlCD7Hc/aZbKN3c7WwQxLZI6YI5xu9jQCNm38OeM/DEiXtjf22oo0m64tI4Vi8z9Bnqe/Hoeafr+u+Jp/Hb+H9G1CKGIxrnfEjCLKBmbkZJxzj3pLz4oDVoYrXw3aXJ1KWVQBPCCqrnnOGPt68Z6Vdssn4r3mTllsVBO0gE7V6UAX9F1TxDp3iyPQdZvIb6O4gaaOVIwhUDPYAd1PFZGkav4t8Wajf3GlahbWGm20rQorwB95HTORnOCCefwrY1aIyfE3S8ZwNNYkgdOX/xrmPCfiSz8GXGraLrfmQMt28sUghJDgj255wCD79aQGv4W8V69BPrWla9bia/0+3e5V1wvmKAMKNoAwc5Bx3rntB1vxd4ktJb2w8SafFOJDt0544920dBkrnnoP5jtreG7y71vxFrXijTrKT7Mtm0NursB50qgYUj0OPw4rzbd4GutMkuplutP1j5820IfasmeCMggKD2yD146UwO++J663feDLO6u3S12sv2y028s2cKQfrzj/CvXvDEWpw6XCurXcd3dEZ81E25XAxn1PvXh2s3GoP8KbWa+eaSRp1wzncTHuO3J9On6V7zoGpWWrabBdWFws8BUKGAwQR1BHY+1AHnHxD8Q65putaTpmiyRq96NuHjDDcWAHJHArOuvEPijwvr+mWuuzW95Y3z+WJII9u0kgZPy9RkHHcVp+Klz8QPDRz0R/61l/FoH+1vDLYOPtYGf+BLQBs+I/EWs3niL/hHfDb2iXEMQlnnnIIHquMH1U8DP5U/R9e1vTdfh0TX5LW7W7DfZ7q2G3ayjlWH/wBbv37eUeJtG0ey8b6gfE0txHZ3eZ4JYFOMkjrwTxyOK2vCeneGY/GFinh2G8vlhDPNcs5CRfKQOCBnn+YxmhO4m7K5q6Fr/jPxFrGq2tjc2cVva3DJ5kkQ+QAsAOhz07+n1rpPBnirU76LXrPUFiudS0tnCpApHm7dwwOP7y46Z56VkfCZSNW8TnBx9sYZ/wCBNWD4OuJbPVviBdQNsmi86RGwDhg0hBwfegZ01hP8RtTt5L5V0+zVmLR2txGVkwO2MHGenzEHjsKqX/iKbxJ8NtYurmFIrmEmCVUOQWDKc/qPWvN7RfDF9YLqeveKdUl1Nwd8MYIKk/wjIIx3zkDpx2rodACL8J9aMe7Z5z7d3XG5MZoA0/D2p+OrfwvaanFFp7adbQKI4GU+a8SADdx7D1z7V1b+OZpZPDd9EkaaZqUjQT7xlopAdoGe3P6Cuf0v4g6L/wAIN9nkm2X8Vmbb7KFOWYLtBBxjB4OfrUR0C5T4UwrKjQXdpuvgroMjDMRkf7pzzQB6H4k8RXdpr+kaHp0Qee6cSTs6ZCQ5IJ69eD+XvXHWU/2X4meJrkQGdobFGEaKS7fJHwoHc8D8frVb4ZvP4s1u88W3yeU0YFvBEh+UfKAevJ/xJrN1C8k0vx34x1GBM3NvpivExUFVOyLk+/8A9egDdt9Z+IOoWs9/FptnZwqWKwXCssmAPQ/zOM+wrufAXiF/EuireTRqk8chilC9CwAOR+BFeBWTaLqOlf2rrvjO+e+kTEltCxDKecIFx059hya9M+CBJ8OXHykL9rbZkg8YX2+tAHS+PfEd74Zj0+9ihiksnuBHc7gSwU85GDxwD+OPxs+N/Ec2haPDdWMC3M91MkEAJ4ywJB9+n61a8daTFrPhzULaSNndYWli29RIoJXH48fjXgnga/u/FWvaBZ3JcxaPCXYN83Knhjz1zsHtjvQB6NAxPxUw5UyDSwH2ngHP/wBektvFvinW7u+Gh6Lam0tZTF5ly5BYjIODkDt+GRT08z/haN7KEV/K0kMq4IJGR09Tk49PxrzzTdSuPFMFzqOt+NE0l0kIWyhYoYwOPu5BP6n1NAHpvhzx5Jf6fqz6jYG2vtMjLzRDIBxnA55ByKxYPG3iw6cmtv4ftn0p2z+5kJk2ZxnGT9M4/DFcZ8P7qxh/4SueZp72xW3G5nHzyplhnnofr0qFbG20XSo9Y8OeNiBGN6WM7AFueVKBuvPTb75HWlcE1ex1fxa1bUptH0l4dPAs7gxXBkYkskmMhCB9evet7W/GutaDpenTahosa313cGPyFkyNgAxjBPJzjn0rB8darNqHg3w9qN6qq019G0qrlVIw/wCnANX/AImyRXOpeDp4ZFkikv1KspyCNyc0wLyeNdc06/sIvEGix2dreuI45FlGVJI5bngDPOcEVoeLjbS+L/DVtc23nqzSMoZyArAcHHQ4IrI+LSCa68NwbtrSXyqDjOBkDP61c8Xf8j74W+kn8qAPXK8l1nxxqY1+fQ9C0Nr64t/9azvtUcDn0A56k160eBXzdFr/AIi8Wa/rFlpd/aaLa27fvpHRRIQuVJJxkn5T3GAOtAHo/g/xlNrGo3Wj6ppzWGpwDeYwcqVwD17HnPpiuP8ABmtWOg23ijVL04VdSdAqDLscnAH159uK534cq0PxAuUbVW1Zvs7BrsHIbp0JJyB04/lXJQeG729n13Xonje30zUGle2fJ80KxZvbgf1oEmmro+hrLxiV8O3Gv6tZCythlrZfNDNOuPlAHYk8Y/HpXIL8StSjSHUbrw3PDosrgC5LEkKe+MY+nTNUfiPqtrrfhDR9Xgj8y3W8jM0S87Plbcpx05wPxFeqahq2hDw+11cyW8mmvDkRkqd4xkKBnlunHrQM5nW9U0SfxD4Zma0a5ubpS1tMJdojU4wSvfqePUVT1z4itFqcumaDpM2qzwHEzR52KehxgHoeM9Kw9ea0ufF/gy4tI2ijltcohGNse0lRj2ya47wJpOqalNq0Gn+Ijpbi5YtbbPnb/axkEdMUWBWvqe7eEvF1n4k82FIZra9gAM1vMuCvau1rxTwNoyWXiu/nl8QxajqHk/v0jjIOCRyW6HtwPavaUdXGVYMPUHNADqKKKACiiigAooooAKKKKACiiigAooooAKKKKACiiigAooooAKKKKACiiigAooooAKKKKACiiigAooooAKKKKACiiigAooooAKKKKACiiigAooooAKKKKACiiigAooooAKKKKACiiigAooooAKKKKACiiigAooooAKKKKACiiigAooooAKKKKACiiigAooooAKKKKACiiigAooooAKKKKACiiigAooooAKD0ooPQ0AVrbo31qzVa1+631qzQAUUUUAFFFFABRRRQAUUUUAFFFFABRRRQAUUUUAFFFFABRRRQAUUUUAFFFFABRRRQAUUUUAFFFFABUcsYljeNsgMpU4PPNSUUAYvh/R7fQdPSwtXleJGLAykFuTnsBW1RRQAUUUUAFFFFABRRRQAUUUUAFFFFABRRRQAUUUUAFFFFABRRRQAUUUUAFFFFABRjNFFABRRRQAUAAdBRRQAUUUUAFBAIwRkUUUAHSiiigAooooAKKKKAI0ijjYskaKT1IXGa87vPC91ceO7PxBmA2kEBQqxO7dtYDA+pH/669IooAaqqihVUKo6ADApskUcq7ZEV19GGRUlFADVVUUKoAUdAB0pQAOgApaKAKrWds0ola3hMoOd5QZz65qyQCMEAj0paKAK0FpbW7s8NvFGzdWRACfyqQQxCUzCNBKRtL7RuI9M1LRQBH5aeZ5uxfM27d+OcemfSoLmytbvH2m2hmx08yMNj86t0UARxxRxIEjRUQdFUYAqhJpGmyyebJp9o8nXe0Kk/nitOigCKSGOWJopI0eJhgoyggj0xTLa2gtI/Lt4I4Y852xoFGfoKsUUAV3tbeSeO4eCJp4wQkhQFlB64PUUk9rb3DxvNBFI8Tbo2dAxQ+oz0NWaKAKt3Z2t4my6toZ0H8MsYYfrTbSxtLJStpawW6sckRRhAT+FXKKAK1vaW9s0rQQRxNM5kkKKBuY9SfemQWNpbtO8NtDG07FpSqAbyepPrVyigDnE8L6FHKJV0iyDg5H7kYB+nStBNJ06O0lsksbdbWUkvCsYCsT3I/AfkK06KAOd/4RnQvPjnGkWSyxkFWWFVxjp0Haua+I9/qtvpv9naVo818b+N4HeMEiEEbcnHTr1OAMV6PRQByvgrQ18O6BZ6eFAlVN8xHeQ8t/h+FbY06yE9xcfZYTNcqEmcoCZFAxg+oxV+igDkIPBfhu3m86PR7YODkZUkA5z0PFdFYWFpp0bRWdtFbxs5cpGoUFj3wPoKu0UAFZGm6LpulyzzWNlDBJO26RkXBbv+A9hxWvRQBQXTrRL99RWEC7ePymlyclM5x+YriLz4beFru8N5Jpu12beyJIyoxzn7ucD6CvRqKAMGx8PaTYG4+y2MUQuV2SqucMuMYx0A+lcmPhn4XW8Fytk4AIbyfNYx5Bz0P8s4r0qigLGFrGg6dq+mf2XdQZtQAEVDt2Y6EY9KoWXhHR7O0sLRbd5I7Gbz7cySsSj5znr6846e1dZRQK2pkapo2n6q9u99bLM1s/mREsRtb14NMvdFs73UrLUpg5uLPd5WGwOR3HetqigYV5prfw28P6xfS30kc0M0xLSeS+A7E8tg9z7V6XRQBxWleCdE0i/tr6wt2gmgQoNr5D5GCWzyTWxo2hWWjreLao2LuZppQ7buT1A9q3aKAOQ0zwhpOnR6hDFHI9tftmS3kbMa+yr2/nwOa5Sz+FPh+3nWSSS9uI1bcIZJRs/QA9h3r1qigDmbvw5Z3Ws2GrO8qyWUZSKJSBH3wcY7Z/QVy/iX4caRruoHURLcWdy3+sa2YKHPckEHnHevTqKAOR8MeEdK8Mwypp8cnmSjEk0j5dh9eAPwFX/DeiQ+H7D7FBPPMnmNJumYFuT7Af5zW/RQAUUUUAFFFFABRRRQAUUUUAFFFFABRRRQAUUUUAFFFFABRRRQAUUUUAFFFFABRRRQAUUUUAFFFFABRRRQAUUUUAFFFFABRRRQAUUUUAFFFFABRRRQAUUUUAFFFFABRRRQAUUUUAFFFFABRRRQAUUUUAFFFFABRRRQAUUUUAFFFFABRRRQAUUUUAFFFFABRRRQAUUUUAFFFFABRRRQAUUUUAFFFFABRRRQAUh6GloPSgCpaHKt9TVuqlp91vqa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ehpaQ9DQBXtfun61Zqta/cP1qz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jfdP0paRvun6UAV7X7h+tWarWv3D9a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33T9KWkb7p+lAFe1OU/GrNV7X/V/jV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fdP0p1I33T9KAILX/V/jVioLb/V1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jfdP0paRvun6UAQ2wxHU9QW4xH+N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b7p+lOpr/dNAEVv/q6nqvbf6sVY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/wB0/SnUyT7h+lAEVr/q/wAasVXtf9WPrV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kv3G+lPpkn3G+lAENp/qh9as1Bbf6sV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yX7jfSn1HN/q2+lAEdr/qhViq1r/qhV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OX/Vt9KkqOX/AFbfSgCO1/1QqxUFt/qhU9AI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jm/1bfSpKjm/wBW30oAZbDEQqeoLb/VLU9AI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jm/wBW30qSo5v9W30oAbb/AOqX6VNUUH+qWpaACiiigAooooAKKKKACiimEMXUhsKM5GOtAD6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Ob/Vt9KkqOb/Vt9KAEg/1S/Spaig/1S1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FN/q2+lS1FN/q2+lABB/q1+lS1FB/ql+l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T/6pvpUtRT/6tvpQAQf6pfpUtRQ/6tfp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U/+qb6VLUM/+qb6UALB/ql+lS1FB/ql+l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z/wCqb6VNUNx/qmoAWH/Vr9KlqKH/AFa/S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bj/VNU1Q3B/dmgBYP9Wv0qWoof9Wv0q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C4/1ZqeoLn/AFZoAfF/q1+lSVHF/q1+l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7n/VGrFV7r/VGgCSL/AFa/SpKji/1a/Sp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13/qj9as1Wu/9UfrQBLF/q1+lSUyL7i/Sn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bv/AFR+tWqrXYzEfrQBLD/q1+lSVHF/q1+l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bs4j/GrVVLz/V/jQBYi+4v0p9Rxf6tfpU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O9/wBX+NXKp33+rH1oAsQ/6tfpUlRw/wCrX6VJ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Svv8AVD61dqjf/wCqH1oAtRf6tfpUlRxf6tfpU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G/OIh9avVRv/wDVj60AW4v9Wv0p9RxH5F+l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r7/AFY+tXao35xGPrQBbi+4v0p9Mi+4v0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K++4PrV2qV9/qx9aALUf3F+lPpqcIv0p1ABRRRQAUUUUAFFFFABRRRQAUUUUAFFFFABRRRQAUUUUAFFFFABRRRQAUUUUAFFFFABRRRQAUUUUAFFFFABRRRQAUUUUAFFFFABRRRQAUUUUAFFFFABRRRQAUUUUAFFFFABRRRQAUUUUAFFFFABRRRQAUUUUAFFFFABRRRQAUUUUAFFFFABRRRQAUUUUAFFFFABRRRQAUUUUAFFFFABRRRQAUUUUAFFFFABRRRQAUUUUAFFFFABRRRQAUUA5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V79wfWrtUb77i/WgC5H9xfpTqan3R9Kd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Svfur9au1Rveij3oAuJ90fSnUi/dFLQAUUUUAFFFFABRRRQAUUUUAFFFFABRRRQAUUUUAFFFFABRRRQAUUUUAFFFFABRRRQAUUUUAFFFYfiTUbjSdIur+1snvZoVDLbx9X5APr0BJ/CgDcorwGT4qatEjO/gzU1RQSzMjgADuflrsvh147i8aremOye2NsVzucNu3Z/woA9MooooAKKKKACivOfE/wAQNK8Mawmm6mkyK9sZ1mVcgkZ+XHqccHpk44rsND1WDW9Nt9RtklSCcFkEqbWxkjOPfGR7YoA1qKKKACiuNPi2z/4SseGBDMbryfNMgA2DjOOueldlQAUVT1C9t9OtJry7k8u3hQvI+0naB3wOai0nUrPWLGG/sJhNazAlJACM4JB4IBHINAGjRRRQAUUUUAFFFFABRRRQAUVTv722062e6vJ0gt48b5HOAMnA/UipraeK6hjngkWSKRQyOpyGB70ATUUUUAFFFFABRRRQAUUUUAFFFY1vren3Oq3Gkw3Cve26CSWMA/KD79O4/MUAbNFFMlkSKN5JGCogLMx6ADqaAH0Vzlp4o0G8kiittZsZZZm2xxrOpZj6YzntXR0AFFFFABRRRQAUU12VFLMwVVGSScACszUdY07TbBtQu7uKOzUgGXORknHbrzQBq0VFBLHPFHNE4eORQyMp4YEZBF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QvjhU+tX6oX3RPrQBdTlR9KdTU+6PpTqACiiigAooooAKKKKACiiigAooooAKKKKACiiigAooooAKKKKACiiigAooooAKKKKACiiigAooryn4w+Jbzw14cElgxjubqYQLKFyUBBJIPY8cf5IAOO+KXijUtS1QeCfD6h7i5UJcupGSCCSmew28sfTj1rroPDt54H8GS2vhq2W81c7S8u1QZGLctg9QAcAen414H8M/Gug+E4rm5vrK9utVuXJkuFCthfQEtnnqT3rsfHnxCPirwrdDw8uoWht5kN47AKTEwYYypPBOM8jgHtQMq3d54l07RJ727+IlmmqRqXk0xZIpHB/ugg/e6cAY9695+HWr3Ou+E9M1G7wbiRGV2H8RR2Tcfc7cn618d6hP4Bh8NrFY22oza08S5llbCxyd8gEAjrjAPb3r6k+CsyS+BNORGy0TTI49D5jN/JhQQr3fY5P4t+I/EmmeIdE03w/dmGW7QgIERg7s20Z3AjA/SsnVdW8beAdUsJ9X1BNX026YRNwFAY9QOAQ2BwelHxd1pfD3jrw7qjxGVLeEsyA4JXcQce+CaxvHHi+2+IV9o2haBBPKTcCV3ddhBx0HPQDcSfbigol+I9tqXiv4iweGoruCKERBozNEjBP3ZduoyTweP6Vtap4i8VWGrad4JsdQsIryOMGXUZIlQFQCwAU5UYXHQZJHbvZaBW+N8cjclLUsvsfJI/kTXDfE/T9Jg+I7XHiNL1NLu4lYSQDqwRVyOOQCOQOeaAOv07xn4l0HxLp+ma1q+l6xZX0gQXEDIvl9B1UADkjgg5/lr6n4i8U+IfGV7oPhq8g0+309T500savvPGeGU9zgY+teUWtn4Lm8TaVZeGbC+1ktMDMZZGjVQMEMAVBIHJOQB8vvmu10fxBZ+APHniOz1q4c297Isy3IhJIJ+YA45wA5HA6r0FAFTwFdazH4812415vtOqWNg+8JtUPtKgAbRjBB9M1X0Hxh4u8Ure3Nr4r03TZIyzJYyxRg47AM68+nJPvWh4N8Sy6/8AE3VtR0u3EsUti8ce8FflULtJ54ywUfQ9K4RD4E1pL2XXY7rQdXLPujtkZot+eyYO054KnA46jsAer63d+L9W+Gt5LqEcVldxOy3O5Bm4twBllxwpOe3XbkYzWR4Vu/F+ieALaTTUOpPdMBZRRwbjapuYuWPfJ6Zzj6dKXg66vJfhj4nheeS4tbcOlq0oK/JtGcdeO+OxrmNa8Sl/h7oen6bqMsYhcx6gkAIZQSxUE8eh4zg0raE20sd7rGsfEHRdDOsXes6Tui2tNZlF8xctjacDGRkZAPr3rcvPHeq2mp+FZ5zbx6bq0C+cpTCq5IDEMTkY3KeeAPzrwLXrLwLBory6dqmp3urSorIsqBVVt3zFuOOATjJ7c969c8UaTBrnwm0zUIYWmudPtw8bR87FBCy556AKSev3aZR23j7xXqdj4j0Xw/o00MVxduDLJKm9VUnAGPwJ7dqxrvxT4t8S+ItQ0jwqLK1ttPkaOW6ulzuYcEdD/EDjA9M4rm/hNDN4t8UXPinUl3vZwpFGcjHm7ApPTnjcfbPsDXnj+HfD0Xi/XdP8V6pe2jLcF4Jo1BDhiWy52nBIKngdzQB754U8U67a+JT4V8ULby3siGS3ubVcK42lsEccYU9geOneubj8U+OdZ8U6zpGhpZGCynwZZ0wsa5wAT3zg9s9fSuX+Hth4QtfHlnBoM+qagyRSMLlyFjRtrA5AUHGOM9CWFegfCx0fxN4ywHDfbecsSMbnH9D+lAFTwv8AEPV2g8SJrdpAbvR4mkCRfLvIyCvfjIHI9awNH8ZfEPxBpM+saTb6VNAkhX7NGC0y89NufQ555Iqlpd+ll448cXDWBvkS1lLQ7docBlypxnr9DnGa4SDSPCd3osur2XiObRdQZmc2Ukm8IQ2Qq7QGI9D1oFrfyPRPiZ4g8Rar8PILi50f7BFcz+XfRyqwdQrAoyg8hSR354HUHNWvC3ivxH4f/wCEVstYOmf2TqFtGsDKWVo4gqhSzHjOCp7/AIViXGpaj4g+Dd7d6vJLNPb3arFMSMuodBlvX7zL9QK3/GdpbeIfhTpt9ZvFNLp1vCzbG3FCFVZF46EZyc+lAztPHPi/VtL8TaN4f0i2t3mvSru8wJAUsRjjoAAST7Vjap408Uar4kvNF8J6dbTRWT+XcXM+cI2DkE5wBkMOmTiue+FMknjHxVeeKL9GElnDHBCn3lViu0nJ74DH/gRqv8NNc0/wz4l8Vafrd2lrM92WR5QVV8M+TnHGQQR6g0nfoLr5HfeBfGmq32u3fhzxHZR2uowqXjaMECQDt154OQRwQPz9I8Q6l/Y2j32peX5htoWkCZxuIHAz25rw7T7y18S/F2DUNLnE9rY2h3yopKk7GXAP1cc+xr2Lxrd2ll4a1Oe+tpbm1EDLJDEPmYHjr269e3XtTGeIWfjvx5f6QfENrpVlLp4l2iCJWeQgHBOBk49/0xXSeL/iLqGjaDoWsw6eifbJCtzbXCsGUrwQOncHBI9K8Gg03TLTR/7b8PeLHtLq1YOdOupNrhuv7vH3uw+6Qecmup8YeIp/EPgzw1qmrKjyLqLiYKm0Oq+3uPTigDurn4heL9BjttU1/wAPwJpV02FWF8SJxx3PXrz19q6Txp8QbzTtXsNE8PafFqF9eRLKjSNhMNnAHI7DOSQB/LlPjD4s0LU/CMVnYXtvczzyxsscbAtEBkkkdumMdefSsLQmh8IePNGTXZY7X/iTxRCR+FVtuOSRxyGGenvQB3ml/EHWLHxJDoPizSYLF7jaIZ4HJQk9OSSCM8ZB4NUNIvLew+Kfim5m8uKCHT/Mdlk3cDyiSfQ+1Y/xF1vTPEPi/wAK6fpU8d5LDdq0s1vh1VS6HAYdcAEnsMfXHJeJ7O+1jxp41itGbz1sM4VcsyKYcqOnO1ce/wBaAO/sPH3jfXra71HQfDNrNp0TsIzKxEjgeg3DcR3x34GTXRwfEy0PhKfW7yzIuIZvs0lojZO89M56AjPX0I5rw3wNoml6poImn8eXWlXEO4SWpn2LGMnBUFhkEEdO5xTtStdMj8CarNpN9fX8banEZri5hKbnwckHvnIPPPIz1oAZpa6v4W1KLxve+GkTTrqcui55hVz1Vc8ZBIBIAzjpkZ9T8VfFe707VLG00jSo7+K+tY5oNzMrln6AgZ6en612t9468L2XhqO+e8gvINiItsm1pGbHClM/KeMnPT8q8jgvl1z4raBffZnsI3tlaOKXGcCNyOhwM9B+H0oErndaP8QdZh8S2mg+JdFjsZbxAYTC+4gk4Unk8HBHqDV7xP461aDxGfD3hrR01K8ij3zl5AAvT3GMbhkkjk1yXxYg+0ePfCUe9UzInLf9dRT/AAbf2Wh/EbxXBrN3FDc3Eu6CWaTauwtuCZbvtZMD/Z4zQM7Dwr4+uLvW5/D/AIi05NK1KNC6/vQUcYBwDnrgk8EjANcvH8Ttf1dr+48PeGlu7CyJEkrS5JxnkAYzkYOBk1leL9R07VfidocljKl4lnATctAomXC72K8cE4/LPqK43TNBOrNqOo+DPE66Vb+e2bCedoWVAPvcMcjngkcc88UAej6/48n1/wCHN3qOn6ZKZHc2d6gyRCpQlnBA5XBX6buffi9C1uKD4TrFq2gm6s4bry7ffM0az7pGYtleRtO4ce3vXU2Pi3U9W8BeJ4NTkhN3YQG3a4jAYShwV5wcZPTI+tcpqpWT4KaSAwyt2wOOx82T/GgD3ZNZuLCx8NxaPoM81leRxBtjZFtGVXqfUA9TjOOteiVzXhORI/DmiIzqGaxhCgnBPyL0r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o3vRPrV6qF8eE570AXU+6PpTqan3R9KdQAUUUUAFFFFABRRRQAUUUUAFFFFABRRRQAUUUUAFFFFABRRRQAUUUUAFFFFABRRRQAUUUUAFV7m2t7uPy7mCKaPOdsiBhn6GrFFAGW+kaZJjfp1o2AAN0CnAHbpU0Gn2VvG8cFnbxRyffVIlUN9QBzV6igDJtNF0uykkktdNs4JJPvtFAqlvqQKv29vBaxiK3hjhjHISNQoH4Cp6KAPK/Evhe61bxxomqNbQzabawuk4kYdSGx8p68kV6BYaRpunEmx0+0tiTkmGFUz+QrUopWFYpmxtDdi9NrAbsLtE5jG8D03dcVBq2k6frFubbUbSK5hP8Mi5x9D1H4Vp0UxmDonh3R9BVhpenW9qX4ZkT5mHoWPJHtmna1oGk67Gsep2EFyFOVLryPoRyK3KKAMyx0nTrB99nY20DlQheOJVYqOxIGT0FVrnw/ot3M89xpFhNM5y8klsjMx9yRk1uUUAVVs7VLc2y20ItyMGIIApH06VjweGNDt7Oayj0q0FtM26SIxAhj2Jz6dvTtXRUUAclp3g3w3pyyLbaLZqJBht8YckemWzx7V0FtYWlraCygtoo7UKVEKoAuD1GPfJ/OrtFAGdpel2GkW5ttOtIbWEsXKRIFBY9zjqeB+QrI1/wnoXiIq2q6bDcOvAk5R8em5SDj2zXUUUAc9oHhzSPD0PlaXYQ25KhWkC5d8f3mPJq9Y6VY6fNdT2ltHDLdSeZOyj77eprTooAyLLRdOsb26v7a0jjurs5nlA5f8Az7Vy138OvCl3fLfSaRF5oJYqrEIxPqgOP0r0CigDIutF0y60yTSZbKH7A4wbdF2L1zwFxjnnI781R0LwzpehabNpllb4tJmZpEdt27cADknrwBXS0UAY2iaHpuhQPBplpHbRO+9lTJycAZ5+lYPirwPoPikrJqNqROuMTwtsfHoT3H1rt6KAOX8NeFdG8MxOml2aws/35CSztznBY84rpnRZEZHUMjDDKwyCPQ06igDx+T4QeE5L43f2edQZPMMCy4j6524xnb7ZrF+LuhefbeGtPsdPJso70I6QR5VFOOoHQHnmveqKAPNtC+G3hjRbs3kFh5svGwXDeYsZHdQe/uckdsVu+KvCOjeKoUj1W08x48+XKjFXTPoR29jkV1lFAHBeEfAeheFGaSxgaS5JP+kXBDSKD/CCAMD8K34PD+mQatdavHaqt7dRCKZ8nDrx1Xpk4HOO1b1FJKwkrI8jvfhJ4Tu7trkWs0AYgmKGXan5dvwrvrbw9pFrpLaPDYQpp7KVaDGQ2e5PUnpyea3qKYzyO0+EnhW21J74wTzISStrLIDCufQYycehJruT4a0s68NfNuTqKpsEhc4AxtzjOM44ro6KAOb1Tw1peq6pY6reQGS6sjmA7yApByDgdcHmsHxh8P8AQ/Fcq3F5HLDdBdvn27BWYdgcgg/lmvQqKAOE8F+BtI8IRubFZJbmQYkuJiC5HHyjAAAyM4/nXKeIfhFoGtanNqAlubNpvmeO3KhS2TlsEHGfavZqKAOM0vwZo+laJd6LaQskF2jLNISDI24EZyR1GeOOK5Kw+FOjWulXOlPeX01rPMkzAuoIZQQMYH+1+gr2CigDitQ8GaXfyaNJKbhW0jaLfZJjIXGA3H+yOmK7W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N70T61eqhe/wfWgC8v3R9KWmr90U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jen7n1q9VC96p9aALy9B9KWkXoK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he/ej+tX6z7zlox70AXx0FLSDoKWgAooooAKKKKACiiigAooooAKKKKACiiigAooooAKKKKACiiigAooooAKKKKACiiigAooooAKKK4v4ha3c+HfC9/qtmqNPB5e0OMj5pFU/oTQB2lFcx4N1ebXvD9hqlxHHHLcIWZY87RyRxn6V02RnGeRQAtFFAORkUAFFFFABRWR4g1IaPpF7qJj837NC0gTONxA4Ge1UfB+tf8ACRaDZasYliNwpJjVtwUhiMZ/CgDpaKKKACiiigAooooAKKK848V+NhoGuafo0WmT3txeKGXymAwCxHTv0JoA9HopAcgcYpaACivEPGXxNuPDviddFh0dr1Ais5jY+YcjJ2qBzgUkXxVd3UHwtrCqWCkmE9/5/SgD3Cio4ZBLEkgDAOoYBhgjPrUlABRRXK2viW1ufE934cjik+02tuJ5JDjbzt465zhgaAOqooooAKKKKACiiigAooooAKKKKACiiigAooooAKKKKACiiigAooooAKKKKACiiigAooooAKKKKACiiigAooooAKKKKACiiigAooooAKKKKACiiigAooooAKKKKACiiigAooooAKKKKACiiigAooooAKKQkDqQKWgAooooAKKKKACiiigAooooAKKKKACiiigAooooAKKKKACiiigAooooAKKKKACiiigAooooAKKKKACiiigAooooAKKKKACiiigAooooAKKKKACiiigAooooAKKKKACiiigAooooAKKKKACiiigAooooAKKKKACiiigAooooAKKKKACiiigAooooAKKKKACiiigAooooAKKKKACiiigAooooAKKKKACiiigAooooAKKKKACiiigAooooAKKKKACs+9+9Hz3rQrPvB88dAF8dBS0g6CloAKKKKACiiigAooooAKKKKACiiigAooooAKKKKACiiigAooooAKKKKACiiigAooooAKKKKACvJ/jbIU8C36jPzyRKcf8AXRT/AEr1ivK/jNZXF94LvIraGSaQSRNsjXc2N46AcmgDxjxBqWq2Xw/8IRaVeXNtLcNJGfs8hRnO7gZGO9P8Y6Zr3w8Gla+niO8u7uaQJcxSOdjEDdt6kFeowR7itLVNJ1AeF/AkH2K48yK43yKIiSgLAjcO3HPNdj8eLG7vdD08WtvLOUuvmESFiPkbsKAMHxPqWteMfHEfhjTdTn0uxhgWWZ4mKswZAxzggnhwMZx3qv4f0zWPCXxJ0rRJNburrTriKSSOJp2IKCN8BkPAIZc8fn1qDxNFqvgjxlaeKodPlvbO6tkjnRFOU2xqpU8fKflByfeq+keJZvE/xa0W6l02awWOCSOKOYEOV8qU5Ofcnp6UWHY+qqK5zTNeg1HV9S0uOGVZLAoHdsbW3DPFaGti6Ol3osSRd+Q/kkDJ37TjHvmgRz3xF58H61/16P8AyryLQZvElr8LdFj8OrEsztMZrp5o1ECea/Pz8c5+ox61xFx8TLy48Kah4d1i0nuNXlZoRK4AABI6jruHOOPSrXjex1TTvAfhO1u/PXTB816sQw43NuUHsMAkDPfrQJuxL4pvNU8N6bBe2/xI/tO8Mig2sL7gemeQx4HPUDPsevR/ELxTrcugeE7iwu5bS61MnzPs7bdxIUAfma8d8TTeEbnT0g8L6FqAuEw013cOxIH+6GK+2cCvT9aQz6T8NFUNzcIPun+8mT+lAzV8W6j4i8GabBo/9uTajqmsShYZ5AVNuowCF5PJLDn9KoeIPD3jbwRp8niCHxbPfiGRJLmCTeVIyB0LEEcgHpx9K6f446feRxaR4jso3mbS59zxqudq5Dbz6AFAD9a4zxl8TovGOjvoGi6XeG5vJI0YyBRwGB4wTySFHPGCaTvbQUr20N7xt4v1+6tvCb6JM9tcatG26OLBQvlBjcQehJz6VgeJn8deBtS06c+IJdTfUG2COQ/uhJwNm1jgD5hyNtaOs6PPour/AA60+VFEsXyPg8btylsHv1rc+McQm8R+ElWWQyC6BMQBKhd6fN/SmMwtePjLwHNpur3fiCXUkup1jntWY7AcZ2gE45+YZGOgrq9Vv7gfGPR7Tchh+xuADGuQDHIx+bGeoHeo/wBoEMPDtg6ZBS9ByO3yNzWdJCh+L2hXEUrSmSxLyEoQynyHHzZJ5I2n8RTbAxLG/wDGPijxlrmjWmuyWNtazSMCoBCIHwoHf0719K6TBdW1jBDe3X2q5RcPNsC7z64FeEfCpJB468YM+4nzmHI7ea2P0r6HpAfKfjDxRB4R+K1xqVxatcR/ZUQqmNwyg5Gf89a9H8N/FXTte1W002PTLyFrliqSPt25AJ9fasuGCOb4yXgljSRfsCnDKCM7Vr3CO0tomVo7eJGTO0qgGPpQB4V4s8Va3f8AjCTw3o2rWejw2aCSe8n2HfwhwNwI4LAY4zzniq3h7xpq2jeLIPD2u6taavb3xX7PeW+0bGYkBTtAHLcY5xxjivMvGOnaXpHxB1E+Jre7fTrvdLFJb/KcsAQR/ewcr9fyq14Li8L3fjXToNA0e/uUjdZfPubgDyyvzb9oGMDA6nk++KAO5XW/HPiDxlrGkaNqsVpa2cjfNJBGyooOAMlCSSf61x6w+L4/ifc2dlq0Uur+UiT3ZhVYzF5aMcpggD7vQdfTNenfDcY8b+Mj6zL/AOhNXFan4otfCnxg1W8vS4tZYY4ZWRNxAMMZHH1AoA7nwt4q8QWXi9vCviVoLiWRN0FzEoXdhS2eABggHsMEVzvhPX/Hniu/1OKz1Gzt7ezkKeZLbrjOThRgZ6CqdrexfEL4l2OoaV5i2Olwq0kskeN21iQAM9y2BnHAJxxz1fwOQiz11mGJDqLhs4zwB3H1NAHtdqsq28S3Dq8wQCRlGAzY5IH1qeiigAooooAKKKKACiiigAooooAKKKKACiiigAooooAKKKKACiiigAooooAKKKKACiiigAooooAKKKKACiiigAooooAKKKKACiiigAooooAKKKKACiiigAooooAKKKKACiiigAooooAKKKKAPDvjPNJE/hxY5WQtqCjCtjPSu88UeNdE8LTw2+qTyRyTJvQJEWyM47V578aBm78Mf9f6/wA1rL+JmmQ6v8RvC9lcAGGSMF1IyGAZmwR6HGPxoA9A8NfEvw34ivmsLa4lguN22JblAgm/3Dk/kcH2q14t+IOgeFmEV5cNPck4NvagO6/72SAvUcEg89K8y+I9hbw/EPwe9rFFbyPKDIyIBvAccH8MjPv7VnfDi1h1r4i+I7vVbNJLmBnMayrkRnftyAe+AMUAew6D8QfDWuz21rZ6iPtdwCUgkjZW46gnGM8evNd9XypfabYaZ8Z9Ph09UjR2EskSEYR2RiQAOmeDj39MV9V0AMkOEYjqAa+O/hr4z1KHxqLPUNRuJbO5uJItkspKq7E7SB/vYGPevsKfiGT/AHT/ACr4Tt7SceGr/WoAC2n6wkjrgHgggHP+9tH40AfQHx08ST6PocGn2M0kV5fy7d0TlXCLycEc8nA+hNcz4Nvry9+FmptqOuT2TJdFBeSF2eFdyZX5fmOTuH/AsdK568vo/iL42tLqKMra2OnGd4wckEKWxnpneyjPA4qtp/lt8FtVZ8bheKUye/mR/nxmgD6FPivRPD+n6VBqusoZZrRHSZ1c+cAoBfOD1znnmtXT/Feg6jaz3lrqlu9vbkCWQnaFJGR1x6GvnTxnYR6tqPw9024P7iSyhDYHJBC5/lWn8TtKsn8S+GvC0CxWGlXEglkSFQoZ2bbk46tgbQT60Aew6R8QvC+sXz2NnqiNMPul0ZFf/dLAA/17Zrb8Q+JtH8Owedql9FAD91OrscE8KOe1eRfFrwZoNl4SmvrCztrC6smRopI/kLfMAVJ7nnIzk8CvN/E1hrd42geKxp9rq6rpsZmt5j5hfAILMnVuucjPPagD6e8MeLNF8URO+k3qzNH9+Mgq6jOMlTzj3rk/hfrFxf2Oty39yzi31OVFeV87EAXAyegHP515z8KtZ8N33iLz20/+yNbkRoxBENtu4PPyrjhiO3t+FT+HF0uXwR4u/teW4i05tTkMrwHbIBlMYz3JwMH1oA9Iuvij4Qtb9rGTVQXRijukTsit6bgMH6jI967Ftf0lbiztjfw+berut13f6wex6V8fza74fbw8dL0HwPJcsyFTfXUYeUHqW3IM5HXgge2KuXWmGX4WaXrEIIn0+8f5wvIVnx1/3tv50AfXurarYaPAtxqN1HbQs4jDyHALHoP0P5Vpg5GR0r5e8S6gfH3ijwppltIrWXkJezqeCCeXDYPUKuOP7xr6hAAAA6CgD5W1i88W658RtS0TR9dezSEh0V5CI1UKucAA5PPTvWpf+IvG/gXVdLHiK/ttS0+7byyIlUYwQCchFbcMg9wf5cvNp2s6t8VPEEOg6k2n3W1t820j5MICDx0zjB+lU/Fula54T8RaNrvim5/tu1SUfMG4BBJ2gHpj7w4wcYoA+tNV1fT9ItjdaheQ20IH3pGxn6DqfwqLR9d0vW42l0y/gulUgN5b5K8Z5HUV8eeLfEkniTxwJbjSZdWsLPKw2MW4Ex4HzHaM5yc/kOnFS6a2px+MLDVdH8IXmkwpOqyJHDKylGODuyMDgnpgfzoA+urjxFottNPBPqtnFNbgGVHmVWXPsT9Pzq7puqWGqRGWwvIbmMHBMThsH0PpXzBonhrTfEnxV8QxalEs1tAzzeUCwDNuUcnIPfPpn2rb8N6Za+E/idq9vYlo7FbFp/KL4CjarYz6A5xnpQB73f69pGnSiG91O0t5SQNkkyqwz6gnge9asU0U0SzRSo8TDcrqwKkeoNfCPhrUdOkv7691jwze65JNM+6SMswjz7AYJ/LHau/8EnXrzRvFWj6Za30Nq1vvs0uQwkXJxsDHC8rnj/69AG5c+O/FB8TS+GIbvTVd7wiO+bYQsPUZAO3OBnB5zxX0rFkRpuYO20ZYDGT618D6Nc+E/sK6P4h0W7sr1SfMv4WbzFPOMxt2xjIH5V9v+GZLWTRLA2N011aiBVincYLqBjJ4HPHpS6i6m5RRRTGFFFFABRRRQAUUUUAFFFFABRRRQAUUUUAFFFFABRRRQAUUUUAFFFFABRRRQAUUUUAFFFFABRRRQAUUUUAFFFFABRRRQAUUUUAFFFFABRRRQAUUUUAFFFFABRRRQAUUUUAFFFFABRRRQAUUUUAFFFFABRRRQAUUUUAFFFFABRRRQAVn3n34/rWhWfeH54/rQBfHQUtIOgpaACiiigAooooAKKKKACiiigAooooAKKKKACiiigAooooAKKKKACiiigAooooAKKKKACiiigAooooAKKKKAPG/FPhLxTL4nOu+HNcht/MiCSW90W2DAxwApBHfnkH9E8OeC9e/4SmPxJ4l1S2ubm2j8u3S1BC4KspByowPmJ47mvZaKAGhFVmYKAzdSByadRRQBUNnatMJzbQmYHIkMY3Z9c1PLFHNG0cqK8bDDKwyCPcVJRQDVynDY2kETxQ2sEcb/eRIwA31A61J9lt8xHyIsw/6s7B8n09KsUUAIQGBBAIPY1St9OsbWQy29nbxSHq8cSqT+IFXqKAGlFJDFQSOhI6UFFYglQSOhI6U6igBkiJIMOisM9CM0zyIvO8/yk87bt8zaN2PTPpWdqWr2mmvClzJtMrBV4rWUhgCDkHkVXK0r20ZN03bqhqRorMyoqljyQMZp9FFSUVBZWi3TXgtYRdMu0zCMbyPTd1xVuiigChfabY6ioW9sre5UdBNErgfmPaksNMsNODCxsba2DdfIiVM/kPYVoUUAUrews7Wee4gtoYppzulkRAGc+57/wD66ytR8M6Hqck8t7pNnPLOoWSVohvYDp83XsPyHpXRUUAZGj6NpuiW5ttNsobaIkkiNfvH1J6n8asWGnWWnLItlaQ26yOXcRIF3Me5xV+igAooooAKKKKACiiigAooooAKKKKACiiigAooooAKKKKACiiigAooooAKKKKACiiigAooooAKKKKACiiigAooooAKKKKACiiigAooooAKKKKACiiigAooooAKKKKACiiigAooooAKKKKACiiigDzvxz4VuvEl1o0sFxDDHZXIml8wElgCOmO/B60zWfCVzqHjXSfES3qLb2URRoHXJz83K9udw6+lej0UAebeKvCVzrXibQtYhuYY4tOYmRHB3NyDxj6V4v4m0yz1Lxjqk3hnxCdG1aFit2t3IYo5SSNxRwTkZxlSOoyOOn1jXB+JPAHhvxJOLm/05PtGcmWFjGz/AO8Vxu6DrzQB81fD/Qpl+JFp5erJqzwAz3F0hZlOFIPzc55IGelfU2gafrNnqOrTalqK3VrcTb7SIdYUyeOnoQPw96f4Z8KaN4XhePSrNYS4AkkJLO+PUn6/SuopISd0MkXejKOpBFeJ+Gfh7e2XhjX9Gv7iESahIWjeIkhSAME5HTIHvj0r2+imM8G+HPw8vfD+i60l+IRqN7G9vGUbcFTbgc+5OfwHrVC18Aa0Phtd6A6xJqD3ImRN4KkBl43dBwDX0RRQB4vfeC9TuNZ8H3QMQh0u2SO5bdyGQDoO4JGK0/ih4EHjC1hntJVg1O1z5MjZw467SR09Qex+teq0UAfL7+EfiF4uhtNP8SXUdpp8DjcSyO7YGNx2E7j9T1Oa6fxr4K12DU7LXfC06CWxt1gS3OA2xQRgZ4bI4wcV7zRQI+fvCfgnxJf+JIPE3iyW3SaBcR26bS2QCFzt+UAZ3cEn6VZX4e6lceDtc0e6mhW9u79ruB1YlT90jPTrhh7ZB7V7xRQM+VtP0D4m3tqnh2Uxabp0MQhMwMYBQKQBlcsc98fjXq3hHwldWHgOXw/fiA3EscwwfmVS2ducehwePwr1OigDw34R+ArzwvPfXuqxRi6fEUBSXeBH1P649+te5UUUAfLmqaT420bx1q+t6FpZkW5JRXcq6uh2nuQRyo+nTpQ3g/x146u4JPFM6WVhDJuEPyg477VXv2yxzz+f1HRQB8/+MvBusaV4gtvE3g+3QzJGElt8jnC7BhTwRtxnntmn+HLPx3r/AImt9R1+SXTLGzw4toG2xynn5doY5zk5JzxxXvtFAHj3hHwvqmmeO9f1i6hVbK7DiFw4JbLK3QHI6Hr6VJZ6Hfn4n6jqsls/9ntZLGJXA2MdqjaPXv19D7V67RQB8t2Nl42+HN5d2GkaYmp6bO7SxuIiwJIABODuBGAME46/Wuu0jwt4yvtA1VtW12eG/vwskMCSEeQwJO3IPygjgqvFe7UUAfIkU3jdtMfQbzwh9rvmzbLqFxbB2VMYxvI2nGeHJx9cV9I+CdIn0Hw5YaZcsrTQIQ5ViRksTwT9a6qigAooooAKKKKACiiigAooooAKKKKACiiigAooooAKKKKACiiigAooooAKKKKACiiigAooooAKKKKACiiigAooooAKKKKACiiigAooooAKKKKACiiigAooooAKKKKACiiigAooooAKKKKACiiigAooooAKKKKACiiigAooooAKKKKACiiigArOvfvx1o1nXv34/rQBoDoKWkHQUtABRRRQAUUUUAFFFFABRRRQAUUUUAFFFFABRRRQAUUUUAFFFFABRRRQAUUUUAFFFFABRRRQAVBcXMFqge4mjiQnAaRgoz6c1PXz1+0WceHtN/6/f/ZGoA97S8tXm8hbmFpv+eYcFvyrgvHviXWPDjWUmm6QNQgk3eeFJLrgjGAOT1PY9K8O8QfDeHw94PHiJNTuk1WFY5pGzgEuyjAwNykbuvr+jPF8R8W3fgV5buZJdRtRDNMvBzuAY49ck/WgGfRvgnWrvXNAg1TULaO1llLkop4CgkZ56dO9dLb3dtc5+z3EUuOvluGx+VfJHxIgi8FW9t4R0++u4NPv/wDSbq4kbe237uwKAOPlycdc46VyH9raD4bnsdQ8Jalqv2uOQC4S5RVWROc8Dj2wfUd+aAPuie4ht1DTTRxgnALsFz+deZy+N518f2/hZLSJ7eZN4uA53f6ov06dq831rTJviP48vdJur6aDTNNhRxHEwPzELnHHXLHk56fhXMeGNFn8O/GHT9JlvpbuO3WTyXkYkhDA5A9se3FAH17JNFEQJJUQnoGYDNSggjI6V8K6vd2Os+J9Xk8WarqGnlJmWBIYy20A4245xwB+teuT67feDfh27Q6zbao0k/2exu4CSY9wLENnPIAY4PTgdqAPovzE3bN67vTPNPr4Jkk0NtOk1CTxlqB8QuPOOIZAhk/u7sZzjjd+navSpviVq9/4Es1t5PL1ae7+xS3YOCuMMG6dSCAcZ7njIwAe8+OvEv8Awi/h+51WOFbmSJkRYy2ASzAcn862PDupnV9GstSeNYjcQrIUDZC57Zr5I+Inw/1TwxocV/JrM17E8irdxFm2q5zhgO4yAOeckV6B4istUu/Bvhm3TWbbStKaBPtjzSbGbldpA6tgZOARnv2wAfR6yIxwrqT7Gn18Qa9No/hm4tr7wt4uubu/tn+aN42Kt7hsbSME8c5HevtLTZ2ubG1uHxvliR2x6kA0AeSfEWQvq9lGrbtoUlfTmvWtMbdZQH/YFfP/AI5hn1Pxs9jGzJtgVtytzjHTH1NLod9e+Dtf023utRmudN1VWXZO5IhYHgr17kAD3rvnLmw8UlpF6s44JKs3e91senat4xTTdb/sd9PuXlcJ5Mir8rk+/YD1rvgTgZ4PevmRLXXPG/i7VxBqdxb2FpIoRlf5YyBwAB1zyfzNTah4hv8AUNduNHvvE8Wj2+nBUM0Z+adtuCc8d+oNcB1ppq59LUV826B4hvdL8RJYw+JIdbtrpcIzOSUOTj5c+mCcGnaXc+KvFOr38r6tJZWlq7RqYV2J8rHnBzn/AOt7UA3Y90tNXiudWvNMCsJbZFckrjINblfOvwzuL6LxH4lN/dNd3UcCkzN1YDOOO3GOKztHu9W8Sx3t5H4xjtdQSciLTnk2rgNgZ56HHYfzoGe8+KtftPDOkT6reLI0UWAEjGWZicACr2iajHq+mWmoxIyR3MQkVX6jPY4rwf44w6s/g/T5rm6SLy5gLqFcjzWP3enHGCcHj8qoW8fjLQPh/pw0y5a5N+6EPtLNZwyINoB5wMnOf4aAPpuivi/WbrxD4FuLfUU8ZQapdGRo3tVuGlC8fNuUnpnjtzivStL8Xapa+ONObUbiZtJ1+zhktYiPkhd1XAHuGGD/ALwNAH0NRXgmseJb2/8AiRBpunX00OnaZEZNQ2PhCFyzZBHTlV/Ht1rza88S6p411G4vU8UQaBawPst7drhk3L1yQvX3J9cdqBN2PsSvP/EOty2Wu2NtBMcMAJExkHJ7/h/OuB8B+Nb670/XNPv7xL270+J5Yr2LAEieuehIJGOPavN9LTxNq8MmujUy9zBlgXUE4Vc+mOnaunDcqqJzV46/kZ1b8ujttr8z7FB4GaWvn7xv4+1PTvAWmanZlEvtQbyWmAz5eN24jjGTt/Dn0rjfCJ8ZC8tr3SfFFlrgYK89i94QcEcgq4BHHcdD261zGp9G3niSxtPENj4fkWb7ZeRNLEQo2AKCeTnOflPaumr5P8aWHiS6+Ktna2+prBczJvsZl6QQ4fdx64V8jv8Ajx3vw38R6iPEuseGte1CS6vYG/0d2UBXVc5wMDBwQfz9OQD3OivC9C8Va7rGteJNRtEe50rTlaC1tIlH7+QHAIPXtkn0PSuPvl8fX1q+vXviK30INueOwuJjCVAPyrtI74PXk8Z68AH1JRXnfwu8RXPibwzBeXaAXEbGB3Bz5hUD5j6E55r0SgAooooAKKKKACiiigAooooAKKKKACiiigAooooAKKKKACiiigAooooAKKKKACiiigAooooAKKKKACiiigAooooAKKKKACiiigAooooAKKKKACiiigAorzzxj4/0jwjeW1pqMd0z3EZkDQoGVQDjnJB/LNcnpXxh0SeaeLUre507YC0TSIWEi4z25BOOP50Ae31BJcQRSJFJNGkj/cRmALfQd68f8L/FfTNd1qPS3sriz+0AfZpJsfvD6EDpnnB5FcvcR2Wv/GFrXUbl5hYRK1rCsfybgoYqxJ7ZzwOT6Y5APo+ivFtZ+MGgadqU1hHbX101u7JPJFGNibSQcZOSAR1xjHrTPEnxO0eXwje6hpdxc+ezfZYsRFWSVlJGSeBwDz7HGaAPbOtFeFfCTxvplx4YNvfXsiXWnRvLcyXDFvkLkhtxHPUDHXoOavr8ZPCTSbDJeBcn5zb8fzz+lAHs1Fcb4g8Z6JoGmWmp3lwxtLtgsLxIX3ZGc/TFc5p3xW8J392LZL2WJiQEeWFlViewPb8cUAeqbgCBkZPalBz0r5t+OGpxabqelz2mp3Fjq8URZCAfKaMlhzgE7s5HTGDzXRfDnxVpOmeA4tR1LVWYrPIlw0u4kTEl9ijv8pB446+9AHuFFeYaL8UPC2sXiWcN68MsgGzz4ygZicbc9M103inxXo/ha3WbVLoRl8+XEo3PJjGcD8RQB05ZQQCQCenNOr5A8XeMtN8V+KfCt1pF1OFE8cc1vIjIyEyjr/CePQmvcvFnxL8PeGLo2dzJPcXaECSG2j3FOM8liB+AOfagD02iue8O+JNJ8SWTXul3azQo218qVKHAOCCAe/0rkLv4peFLTUnsJL5yyNsaZIy0YOcEbh1x69KAPUKCcdayG1nTl0v+1zdx/wBn7BJ54OV214n45+JfhzVPDOq2emam4vGQCIGGRd/zjO04HbPXFAH0HRXnOl+ItO8PeDtEu9avlj8yyi2EglnPlg4AHJOMf5NSaF8RfC+uXcdlZ6ji5kOEjliZNx9iRj8M5oA9CoorkNW8aeHdHu57LUNVhguYEEkkbBsgEZHQcnHOBzyOOaAOvorl9C8V6Fr7mPS9ShuJAu4oMqwHrggHvXzLr3ibUrfWdRstP8Wk6Tc3oBuHmPm2+Rl9o4IUEkALxwMY5pMTPsKiuQuPE2h6HaWcd/rMOXhUo8jbnlGB85A9eua2NI1rTNZiMum30F0g+95TglfqOo/GmM16K4/UPGnhvTrxrK71i2iuEO1kJJ2n0JAwPxrhPhJrlxqi+I7y8v2mtY75vKeWXKonJ4J4C4xx0oA9rori7fx14WubkW0WuWRlPTMm1T/wI8frXF/Erx9L4c1XSNNsJbVnnnX7XvILRpleDz8uQx69sY9gTdke0UVg33iHRrC0S9utUtI7aTPlyGUESY4O3H3se2abpniTRNVl8mw1W0uJf7kcoLHgngd+hoGdBRVS1vbW7Mi21zDMYm2yCOQNsPocdDSRX1pLcyWkd1A9zGMvCsgLqPdeo6j86ALlFczN4s8PQXgspdasUuD/AAGdeD6E5wD7Hmtu5vbW0hE9xcwwwnAEkkgVTnpyeKALdFc8viXQnmigTWLB5ZSQipcKxJ/A1sXN1b2kfm3M8UMecb5HCjP1NAFmisyy1bTb9ylnqFpcuOqwzK5H5GuAsfG63fjq98P+baLY2ttvE27mSTCHaDnHG4/kaAPUqKihljnQPFIkiHoyMCKatxAxkAmjJi/1gDD5Pr6UAT0VhnxDoqyeWdY08SZA2m5TP5ZrbUhgGUggjII70ALRRRQAUUUUAFFFFABRRRQAUUUUAFFFFABRRRQAUUUUAFFFFABRRRQAUUUUAFFFFABRRRQAUUUUAFFFFABRRRQAUUUUAFFFFABRRRQAUUUUAFFFFABRRRQAUUUUAFFFFABRRRQAVn3n3460KzrwjzI6ANAdBS0g6CloAKKKKACiiigAooooAKKKKACiiigAooooAKKKKACiiigAooooAKKKKACiiigAooooAKKKKACvnn9owZ0DTAMZN7jk4/gavoavO/iR4Qk8Y6bb2cV4tq0M4l3NHuB4Ix1HrQB4vqGreOfEmhf8InceFpVlZY45LwoyKQjKQcn5R0GcHHXA7DpdW8PXemeIPAdjDbSzRWKBZZ4oyU3AgsTgcDqefWvoG2iEEEUIORGgUH1wMVNQB4L8YvDGpXV1p/ibTI/tUunbQ9r5e4soYtuA7+4x79q5GDxJ4n8R3NvYab4KtLJy4d5p7TKqB1PzAAdfr6c19UUUAfNutHVfAPje+1q00ibUdO1NAGEechjgnkA4OQTyMYP41m+GY/EGs/E+y8RX+i3NlazpI8e9DhIxCyLk+pJHXufSvqSigD5O8Uax5WoahpnjfwouoS+bvtbuzQxsVIwoDgAsuAO/UYIOOMvRPh9rWp+EdW2Ws9orXMdzZWlxy77QwbqBjIYYPfaOg5P2G6K4wyhh6EZp1JKwkrHx/b+L9Hh01LC7+HcEupQqIXIt1AZ14yTt3ZJHI+vNdZ4m8M6vN4L0y+g0aztL+yuvtk1haRFcr64ySWAC5Gc4+mK+kdiZztXPrin0xnxp4++IN74z0WPT7TRLuBY3Et04BcYGQBwOmSDz3FWPH+mXy2XhK9vbS4uNMisYo5EQ4IbOSpPO3KlAPpivsARoAQEUA9eKcVDDBAI9xQB8PaxKmuaWLbw34FktYkZTLcKjTSn0AbGfXPJz7V9paTG0WnWcbghkgRSCMEEKKvBQowoAHsKdQB8u+MNRutK+Jdxe21uZ1S1USoFJ+UoB/PH5GrfhvT7vx74gsdWv4JE0mwBeJSSoZ854I/2gM+wFd03h4zeIdU14SF4zaPEFwDlhx/If/rrofh2yrooiDAskrZGMHmuhRfs5admc7SdRPXRNFDwZpE+m+IvEkxt3htbiWNoQVwrH5txH1JrzfWLa10Dxhq1xrOhG/wBOvgsiypCWCHjgnpyQcj1x1r6TprIrjDKGHuM1znQeL+C59I1fWI7nSfCQtbOJSVvpIghDY/h9c5+tZdjrtv4GutU0jVraeSKe582FokJVg4BKj9Onv6V74qqgwqhR6AYprxRyEF41bByNwzg0AfOPgma6g1TXdUtLV42aHCRzRFfQ+o9KxbjV/BOp2Us2qaL9k11gwZLKIgmTJwykcZPBz19+9fUk0EcsboVXDjB4rJsbOxZir2luZ4m+8Y1J46HOPpV2TVyL2aT6ngev2V83wgkW7hufNhnEgFwDvRPMwDzzjB/L2ri/HGuJrPgXw3DaSXA0+1ZbbUApO4SKicYPBHUqc4z9K+y3jSRGjdFZGG1lIyCPQisxNF0uOylsI9OtI7OYkyQJCqox45IAxngc+wqCz4U8RW/hEaYU8N2mp3FwCpmurrOIVHsvHze/pxXtvxJ0knwP4f8AEFqHF7plvblXQZwpVeT9CAfxNe92GhaTp8D29pptpDFJ99UhUB+4zxz+NarRRtF5TRoYsbdhUYx6YoA+fvhNpV3rWk674gvWRLnW/MijYLwq/MCR7bjjGf4a8Z0Wx8NeHZ73R/Gul3ZvYpiyT27MMrgADGRkHqDX3NDDFAgjhjSNB0VFAA/AVUutNsLxxJc2VtM4GN0sSscfUigD538DLpL6R4hvdJ0F7KwMPlRXVzKXebPVcHIwCOx6/pv/AA2sinhTUVKks0cvUe3pXr+pi1tNPMHkKIGHliKMBRzk4GKzvByA6WJBEqLI7EADqOnNddPSlJ9tF8zCcrzUe547qdw2l/DK2+06Eup2kkzfaI3dk8td7YYkcjkAZGO3rXhOtR+HhcQXPhG71Vb6VgyWvlHMJPVFcHccdO/1PWvv0wRGMxGJDG3VNowfwrJ0/wAP6PptzJdWWmWtvPISWkjiAbv37dTXIbnhnjTWLbQfiN4Z1LU3dIIdObzW2lmBKyr069SKyPi/Pd6F4g0zxZpMqbLu1MSuVzk7Tz/3ywx34r6N1jQ9L1tEj1KxguljbcnmLkqfY1budOsbqKOG4s7eaKP7iSRKyrxjgEccUAeCeGLWTw38JLvUtPaVL65ha4aTnKkttBUdsLzn8a8W0uHwfe6Yt9resavd602Q1oiEljk7QGIOe3O7v0r7wCKqBAoCAYCgcY9K5O18F+GrS/fUIdFs1umJJfywQCe4B4B9wKAOE+AqeX4OIzn/AEuT+S17TVWzs7axi8m0tobeLOdkSBBn1wKtUAFFFFABRRRQAUUUUAFFFFABRRRQAUUUUAFFFFABRRRQAUUUUAFFFFABRRRQAUUUUAFFFFABRRRQAUUUUAFFFFABRRRQAUUUUAFFFFABRRRQAUUUUAfMnxciSb4heFY5FVkdoVZWGQQZuQRWj8UbO2u/HXhS0mgRoZmCyLgYZQ44Ptxiu98V+B28QeJtG1v7cIU05kYw+XkvtfeOc8flV7xF4QOs+JdG1o3nlLpxJMPl5LnORznj8qAPNPi+qR+LfBe2NQTchcgYOBJHgfQZP51U8ORK/wAatXdhkpG7L7HYg/kTXp3jTwY/iXVtG1BL8Ww06XeV8rcX+ZW4OePu+h61BpngiWy8cXvig36tHcKyi3EeCMhRy2fbNAHhbaJ4t8PeINT1LwncWmqW1zcuswtpEm25ckJKpOQwzyR+dbWh6npereEPGFsNDh06+hTzbiIFnUuAQGG77pDA8Dp+ddVdfCvULXVry+0DxHJp0d0xZo1Q8ZJO3gjIGeK6jw58ObXSdE1TT572W5udTUrcXWAG6HpnPck8560AeLeNtln8MvDa2VtDHHebTdSxKAXZVJAYjqcljz3Fe5aj4b0P/hB5oItPtTEmnM0cgiXdny8h84+9kA59a57Q/hpdw6Td6LrOtG906SMCCJUIMDgkh1JJx1PHQ55rmf8AhUviGSzj02fxa7achAEARsBfQDPoenSgDx2+mkvvh/o9vcyMsUOqyRI7k4CFFPHHQFj617f8VPD+iaX8Pofs9nbJNCYUgnSEb2JxnLcHkAk56msT4y6JbaR4b8NaLanZDDOYw79yRyx+pJJ+ta8fwq1nUmsoNd8TPd6Zb42wxlicYwNueB2GfSgDldUtYtb8ZeBYdQUTxzaXbtKrjIkIDtz6gkcimfGO2ki8X6Np1jYW8lv5YmisVXZHK7OdxYDAyduM+gFe4aj4Pkm8VaJrNrNDFa6bB5HkMpJK4YDH4N+lVviV4F/4S6O0ntLoWmo2jfu5jnBUkHBxzkEZFAHg3irSfGGvW8ER8E2lnJCwZJrRVjcAdvvdK6vSNMOqfEqytdeT7VLaaXE8iStvUzCNAxPY8kn61pXHw08W6xParr3iv7RaQsMpGWzjvjgDPbJ5rp/G3w3fVruz1LQdRbS9Qto1hBy21kXAXkHIIAx3zxQB5n8UdLsrD4k+G5LO2jga5mgkm8sYDN5oGcdM4Aqp4g0LxH4a8Xalq+m6dDrFrcyszARi4IDNkoVHzKR0yO34109t8KfEMviGy1zVNet7ueK5jmlJDEkIwOBx6D2rc1H4da9Z+INQ1bwxry2K3zF5klyTuJ3HsQRnOO4zQBwFlrelr4R8Vro2jSaPqxWP7TGXZjsZwrBcgFVGW47ZFcz4eTxInh8WsHgy21CwnyftElq3muCeocMD24IHHFe+eDfh3Jpq61Nrl8t/eaqjRTSRrjapzkgkZySQemBgVy1r8P8Ax1p9nJptj4ogj0/5kjjLNkIc8Z28dexoA80v7DWo/CmkaPrUdzbQyasEjR2w3llQCAOwByRkdSa9T+Lfg3QtO8EGWzs4baawMYhdRh3DOFIY/wAXUnnPSui1H4bpe+CY/D8l35l9E5njunLYEvP1O3Bxj8etcTrPw18b6/BDBq/iW0uY7fmJWDdfUkKCTjucmgSM/wAZzaDHp/gttQtby/v47CFo7GBhskTav3gQepHbrgg15x4112bUZ7WRfCcehIkwEcqQmNnAxhSdoBIwDx6V7x4o+HGq376Bd6XqcFvfaZaR27O+QMp0ZcA9yevtXOap8L/F2t3IvdW8QWl1cR7RGDuC7ckkcKMcnsKLhc+kLEk2luSSSY1yT9K+ZLrQ7TXvjXfQX9us9tHGsjxP91sQIBn1GSDivqCCPyoY4/7ihfyFfKGsaXrerfFvVT4evIrS+t0SbzJSVUKI41IPBzkkcYwaBmr4n0+28I/EvQJNBt0gN9xNbI+2PDMVPHYY5xjGV4FVvhX4Q0fXr7xFfarapd7LsxxoXO1eSSeMZ7V6D4U8D6wviFvEPiu+tr+9jTZAI0GFI6N90AY7YHfPWtf4Z+Fb7wwmrC+aAtd3ZljEJJAX8R70AfMOk39s3iXVpb3w1ca5HFI0cMMbMRAqvhQQAcjAAGfSt7w3LqGm+Jrq/wBI8P6ho1hJZyrIsqyMqkRswO4gY+YDHofyr0u88D+K9D8TX+qeE763S3v3MsscuAqsSTtIOc8sSOmK3vCvhLxNNf3d74t1ma4ilVkFjBcuIWDDByowMYJ4HfmgSuch8Mvh34f1zwtHq2rwSXt5fNIzSPM6lMOy8YPU7c5Oep7Vg+B/Dtxd+CfF+j2LSNN9rCxqCAz7CDtP1xXQWXhH4heGBead4f1C2k012ZoTK43KO2AR8rHPbjIzW14T8Ba7Y+E9X0u4vxaaheTiWKeCdsjAGdxHODyDQM8D0i78HvYjSvEGjXmn30Xym+tmJfPcujHj8j7Yr0D4m6PpMuv+E5rGJbmG+VFlk5JuEBQBmx3weTjP5Vq6toXxL1vTm0XULLTpoE2oLqRkLnBB3A5znjk4Brd8b+BNcFt4afw6VnudGj2AO6qSRgg84ByRjFJO4k0zk/iZp3g/RNa02O/uriWxs4di6NaAkpzuyXL/AC7t2T/Eeuec156+s6HfeM9Cn8NabcaXEt1Ergy5L5dQTjJA4JGOh/E16tqPg7xuNesvFlrDYzatLFm5glK7YXCBABzg/KAcg9Qfxiv/AAf491rXtN1vVorF3tZI8QxTBQqq+73HPrknp6Uxmt4ZnHgz4i61pVxMosdQRrtGZsBcZcdfYuPwFch4fF3J4N8YeKzPOt5dN5UUzEh9gYZwf+BY46bfavTfi34IvvEjWV9o6L9uizFIPMCbkI65PXHI/wCBV2UfhGBvBa+GGkaJDbCNpExkPncT/wB9ZNJCR8gadqXhBNJiiufCl9Ld+Vte7F0+C+PvAAge4GPzrtdQu5r34N2izFz5N/5aF+flBYjHsM4/DFdHpdh8UPD1u2gWVvHcWqlkgumdDsQ8AqS3AHUAjI9OgrsfFHgzWrzwJaaLHOb7UVnWWV5HCj+InBOOBkCgGjifGXwz0XSPBLapbNKl9BHFI8kkmRISQCMdB97jHcCqnxgh1S60Pwvqkplu7D7LG1xEM/6zaCXYj1BIz2x717p460O71fwbdaVaqZLpoowqKyrvZWU4y3GOPauO8WaP4yg0vw//AMI5LIZrW2SC7tPMjEbYUDJDEBhwQevamM8l8Mv4I1HU7CTStR1Pw9qIkChXJkWUk/dDg8Z6c4B9K19M8BaLf/ErW9FuFmaxtbdZ0TzCCWYRk5I7fO36Vav/AAn4u8S6npwv/DOl6XFDKHee3ZVygIyDtdvXjiul1mx8UaJ8RrrXdJ0n7ba36xQMcjAXagOTn5cFM5PH50AY3w61ebwpL4p8O3tx+705Jbi338fd4OD/ALWUIHufesnw3ossvw31jWbvW/scurS7pp5hv8yNCy7PXLMW6c9BW58Vvh/qOr+Iob7RbF5BdRhblllWNcjjnJHUY/Ku8+I3guTWPClvpejRxo9k6yQw5Ch8AgjPTPJPPegD5s1W9+HVvoT2ljYanc6m0Z23bnZiQDAJG4jbk5wB2696+ovg/NLceBdJklfccSKvHRVkZQPyFeTXmjfEC+0r+yE8MaVZQPGI5JozFvZQMcneevqBn6V7H8L9L1LRPCtppuqW6wXEDyAIHDfKXLAkgkfxHvQB6DRRRQAUUUUAFFFFABRRRQAUUUUAFFFFABRRRQAUUUUAFFFFABRRRQAUUUUAFFFFABRRRQAUUUUAFFFFABRRRQAUUUUAFFFFABRRRQAUUUUAFFFFABRRRQAUUUUAFFFFABRRRQAVn3fMkdaFUbn/AFiUAXR0FLQOlFABRRRQAUUUUAFFFFABRRRQAUUUUAFFFFABRRRQAUUUUAFFFFABRRRQAUUUUAFFFFABRRRQAUUUUAFFFFABRRRQAUUUUAFFFFABRRRQAUUUUAFIxwpPoKWmS8Rv/umgDmtMh2adeMwGX3sT+dc5FDc6HOmoRRhraY7ZkXsM9QPWuqsvk0+6yeBuGPTitO3iWSzWORQVZcEda75VnCU9LqVk/Sxxwp3UejV/zLUUiyxrIhyrDIPtUlcRpdxLpOptpVyzm3k5tWbn8M129cc4uL/I607hRRRUDCsg/uNRBJASVf1rXrO1GPdGjg4ZGBFaU3rbvoRPa/bU0c0U1G3KreozTqzLCiiigAooooA4/wAUuxe1jTruLe3TFdFpsC21lBCq7QqDjOee/wCtc4XF/r8sRAC28YAzznkE/wCFdjXTUaVOMbavV/oc8LucnfRaL9QooormOgKKKKACiiigAooooAKKKKACiiigAooooAKKKKACiiigAooooAKKKKACiiigAooooAKKKKACiiigAooooAKKKKACiiigAooooAKKKKACiiigAooooAKKKKACiiigAooooAKKKKACiiigAooooAKKKKAOb8Q+GtK8RG1/tO288W0nmRgsQM9wR0IOOhrowAoAAAA4AFLRQAUUUUAFFFFABRRRQAUUUUAFFFFABRRRQAVy1v4X0638RXPiJPON/cRiNsv8gGFHA+iiupooAKKKKACiiigAooooAKKKKACiiigAooooAKKKKACiiigAooooAKKKKACiiigAooooAKKKKACiiigAooooAKKKKACiiigAooooAKKKKACiiigAooooAKKKKACiiigAooooAKKKKACiiigAooooAKKKKACiiigAooooAKKKKACiiigAooooAKKKKACiiigAooooAKoXJ/eJV+qNzzIlAF4dKKB0ooAKKKKACiiigAooooAKKKKACiiigAooooAKKKKACiiigAooooAKKKKACiiigAooooAKKKKACiiigAooooAKKKKACiiigAooooAKKKKACiiigAqKchYZCegUk/lUtV7vm3l/3D/KgTdjnbJzNpV4QpXcXwB9K37D/j1i/wB0Vj2w8rSpRx0Petq0JNvHkfwiuqta8rbXX5HNRb0v2MvX9NXUrMqoInjO+Jl6gj0NGgaiL+0UO3+kRfJKD1yO/wCNbtefarE+h6uupwqfs05Czqo6eprOC51y9ehrN8rT6dT0GimRusiK6EFWGQR3p9YmoVXu08yCRcZJU4qxSHoaBNXVipp7s9rGWOWxgn6HFXKztNbMci/3XI61o1c/iZMHeKCiiioLCobiQQwvITjapNTVg625kgeBPv43H2FVCPM0u5E5csW+xk+GIDLJPfMcu8jKeMYFdpWD4diMNioPdic+tb1dGLadRpbLRGGFVqafV6sKKKK5TqCiiigAooooAKKKKACiiigAooooAKKKKACiiigAooooAKKKKACiiigAooooAKKKKACiiigAooooAKKKKACiiigAooooAKKKKACiiigAooooAKKKKACiiigAooooAKKKKACivO9T8W3dpq0+nQ6PcTeXja4B+fI6jjp710EFxrNzEj/ZYrck8q5ycVqqMnHmtp3ZDqRTtfU6SiudEGtOcm8gQegjzSTafqUyANqjIcdUQCh07faQKd+jOiLBepA+tVZL21jzvuYVx1y4Fc8PDccibbm9u52POWkOB9BU0fhfSEkMhtAxP95iR+WaSjHrL8AbfRFiTxDpEZw1/D/wE5/lTJ/EelQoWN0GwASFUk/y96bF4Z0eIkrYxnP94k/zNbYtoAMeTH/3wK0/c/3n9xK9o7beZy//AAmGkZA82XJ7eUaePF2kFgPOk5/6ZmklmEGvW8eI4ozlQEIBY44yK6kxRkgmNCR0O0VM4KNnZ2auVGTd+6MmHXtLnYLHeIT7gj+YrSiu7aY7Y7iJz6K4JpstlayjElvEw90FY03hrR5GLtZqCeu1mX+RqHy20uF5X6WOkHNFee+Hb+YaxPp1vO93p8Y4kfkxnH3c9x2r0KicHB2Y1K4UUUVBQUUUUAFFFFABRRRQAUUUUAFFFFABRRRQAUUUUAFFFFABRRRQAUUUUAFFFFABRRRQAUUUUAFFFFABRRRQAUUUUAFFFFABRRRQAUUUUAFFFFABRRRQAUUUUAFFFFABRRRQAUUUUAFFFFABRRRQAUUUUAFFFFABRRRQAUUUUAFFFFABRRRQAUUUUAFFFFABRRRQAUUUUAFFFFABRRRQAUUUUAFUbnmVKvVRuP8AWpQBeHSikyOB3paACiiigAooooAKKKKACiiigAooooAKKKKACiiigAooooAKKKKACiiigAooooAKKKKACiiigAooooAKKKKACiiigAooooAKKKKACiiigAooooAKjmG6JwehUj9KkpsmNjZwRg9aAOaY40typ438e4zXQWvNvF/uD+VcvD/yDHIIyZM8iurhGIkHoorrraJr+9+hy0W5NP8Au/qSVVvbdbu3kgbo64q1RXKnY6Wrqxw/he8ntp5dHvt3nRZMRP8AEn1ruK5TxRpkl3Al1aZW8tzuQqOSPStXRb8ahZxykjzR8si4wVYdeK2qJSXOra7rzIhp7vb8jWooorA0MqyXbdXIPqK1ay4Bi+lx3GT+lalaVN16IzpvddmwooorM0EY4BJ6CufsJY73z71c7SCgB9BR4ju2ithaxDdPcny0Gcde9X7e2SysI4EXComMHnnv+ua0Xuq/fYyl70vJb+pLpv8Ax5w567BV2oLbHlLgYGOKnqZu8m/MuKskFFFFSUFFFFABRRRQAUUUUAFFFFABRRRQAUUUUAFFFFABRRRQAUUUUAFFFFABRRRQAUUUUAFFFFABRRRQAUUUUAFFFFABRRRQAUUUUAFFFFABRRRQAUUUUAFFFFABRRRQAUUUUAVZ7WKchmBDjo6nBH41ZAwAM5paKdwCiiikAUUUUAFFFc74n1hNG06SfP75vliHq1OMXJ2W7E3ZN9jmdx1fxptVT5Gmpy46FyOh/P8ASvSK8/8ADcn2LTYjFavcX9wDJLgYxkkjce1dRbw38wY3cqorfwRdV/GuiurNR25dP8zOnZ3atqXLq8htsB2zIfuxryx+grC1Ox1HVgIvP+x2x+8F5dvrW/FaQREMsY3j+JuT+Zq1WEZcuq3Lab8jM0rTLXSrf7PaoVTO4knJY+pNadFFJtt3ZQUUUUgCiiigAooooAKKKKACiiigAooooAKKKKACiiigAooooAKKKKACiiigAooqN5EQZd1Ue5xQBJRWPca3pturF7uM7eyHcf0rFbxZaO+y2t7q4bGfliI/nzTs/vFc7Kiuch1HUrgqY9KaNGGd0sgGB9Ov4VIkGsO2ZbqCND2RM4/OnyvroHMmb5IHU1XluYIQxklRQvXLVgnRJZZC1zqFxIh6IGwKuwaJp8Lbhbq7ZzmT5v50WXcSb7Fn+0bQgkTAgccAmhr5dgeOGaVSCQUTt+NXFijUYVFA68CpOlLQepThmnkBzblMf3mH9KtIWI+YAH2OadRSCwUUUUDCiiigAooooAKKKKACiiigAooooAKKKKACiiigAooooAKKKKACiiigAooooAKKKKACiiigAooooAKKKKACiiigAooooAKKKKACiiigAooooAKKKKACiiigAooooAKpT/65au1SmGZloAujpRQOlFABRRRQAUUUUAFFFFABRRRQAUUUUAFFFFABRRRQAUUUUAFFFFABRRRQAUUUUAFFFFABRRRQAUUUUAFFFFABRRRQAUUUUAFFFFABRRRQAUUUUAFNf7rfSnU1xlG+lAHF6bL9qtxDjDF9xJHSu1UYAHoK890QsNRMLMMDuOnrXodduMVp2+ZxYR3i3brYKKKK4jtCuC1ATaLraXsYUWd0wSb2J7/nzXe1natZJf2U1uygllO3I6Njg1pTkovXZ6GdRNrTdalXxDfNYaXPcRsA+3CH3NTaGJf7MtjOxaRkDMSck55/rXj+oazu05dDuiy3cMwjyf4h2/z9K9ttF8u2hT+6ij9K3qUvZ01fdvfyMaVVVJu3REGB9uHrtyav1nrn7e2Rxs4rQrnl09DaHX1CgnAJPQUVyfie+ZY0sLYsbm4O3C9l75pRi5NJdSpSUVd7FeyjGq63LfMu63tvkiJzgsO4/X9K6q9JED7fvdqi0yzSwtIrdB90cn1Pc0aif3OMkZYCtZS5pRS2WhFuWLffUtwgiJAeu0ZqSmoMKv0p1Yvc0irJBRRRSGFFFFABRRRQAUUUUAFFFFABRRRQAUUUUAFFFFABRRRQAUUUUAFFFFABRRRQAUUUUAFFFFABRRRQAUUUUAFFFFABRRRQAUUUUAFFFFABRRRQAUUUUAFFFFABRRRQAUUUUAFFFFABRRRQAUUUUAFeYTwP4n8TbTJv0rTj8y8YaX06f5xXQeMdY/syzSGNh9oumESDuM8ZrV0HS4dJsY4I1w5AaRiclmxzmuin7i5+v2fXv8iG7uyJmhe1meWBFMbDLoOpPrVyCdJhlSQe6kYIqR5I4wN7quem44qqJEuJHiVXGwjLjgZ9jWTlzb79xpW227F6ikUYABpagoKKRmCgliAB1Jqgl9HNJstwZfVh90fjQBoUVCBKw5IU+g5qRcgcnJoAdRRRQAUUUjEKCSQAOpNAC0VkyanDuMduDcSeidPz6VIpvplORHB6DO8/4U7Bc0qK8/14+ItOt3vIb6KaKIhmTyQGI9OnSux0q7+3WFvdYwZYwxHoe/61UoOKT6MlST06l+iiioKCiiigAooooAKKKx9fj1CXTpk0x1S6IwrE447496BN2VzRmuIIBulmjjHqzAVz9z4o0m3ODc7/APrmpavO/D+lWerTm11d7z+04gd4kf5X57H6EcV6baeH9KtCDFYxbvVhuP612ypU6fxtt9krWM+aT2SM/wD4SKSX5rXTLqaMnAfbinQ3WuXrAraxWkecEykk/gK6sAAYAAHtS1hzwT0j97KSlrdnKy6Xqs+BJqpVSefLTB/SslvBFpJOZpr27kJOcFxj+Wa9AoqlXkmmrJrskChbq/vMWz0PTrMfu7VCe7ONx/WtdI0jGERVHooxT6KynOU3eTuxxioqyCiiioKCiiigAooooAKKKKACiiigAooooAKKKKACiiigAooooAKKKKACiiigAooooAKKKKACiiigAooooAKKKKACiiigAooooAKKKKACiiigAooooAKKKKACiiigAooooAKKKKACiiigAooooAKKKKACqU3+uWrtUpv9ctAF0dKKKKACiiigAooooAKKKKACiiigAooooAKKKKACiiigAooooAKKKKACiiigAooooAKKKKACiiigAooooAKKKKACiiigAooooAKKKKACiiqt6WW2lKZ3BSRjrQJuxaorlvCeptqFkwlctNExDbuvtXU05Jp2YRd1dBSN0P0paQ9DSGcBoA8zWJy2QU5GfTGK9ArhfDSFNVvcZxg/+hcV3VdeLd5r0RyYRWg/VkcsixRvI5wiKWY+gFV7G8gv4Fnt23RkkZIxzXM+Ob77Ho0iKwDzkRr1/H9K2fD9n9g0u2tzjcFyxA6knP8AWp9klR53u3Zfqa87dTlS0Su3+Rs0UUVzGx4j8SdPj0+/s9YQY3Sr5g+nU17NaSpPbRSxnKOgYfTFef8AxJg+0afbRDgvOFzR4d1KTRiulaqGiC58mVuQRnAGa75pzoRd/h0t/XyOGFoVpK2526kHUGHcR/1rRrm1mb+2SQQY3VQrA8YwTW9cTxW0ZlmcIg6k1yTVuVeR005Xv6jLu5itIHnmbaiDJNcn4cs5bq6m1m5+9MSIV/urWe/n+K7khd0WmQv1PHmnvXocaLGioowqgAD0FaXdNecl9yE0qj12T/EdWff8mAYzmQVoVm3hPnRDdgZBx+IrKn8SKqO0WaVFFFQaBRRRQAUUUUAFFFFABRRRQAUUUUAFFFFABRRRQAUUUUAFFFFABRRRQAUUUUAFFFFABRRRQAUUUUAFFFFABRRRQAUUUUAFFFFABRRRQAUUUUAFFFFABRRRQAUUUUAFFFFABRRRQAUUUUANZlRSzMFUdSTiqE+qWEAJlvIFA9ZBmjVdPh1Szls52dY5BglDgiuUg8CaJEQWilkwc/PIf6VcFF7uxLbWyuS3HjPTRN5FpvupMgAoML+ZrMvfE+pFTHa2IMv+6TgevpXY2GiaZp7F7WyijY/xAZP61rhFUfKoH0FdEZ0I/YcvV2MXGq18SXoj5rS38SeKtbecHy5LYqMtgLGM8EDv1Jr0VPDfiWcE3PiF1JHAjzx+WK63w/pL6c97NMytLczF/l7L2H866Sta2KUkoxhFJLsEacrtuTv5Hl154Ov9omh1aSa4jIZFmyQcduTXT6Lriy/6HqAW1v4jtaNuA3oQeldVWLquh6fqpDXduHcDAcMVI/KuR1ObSW3kbWstCzc6nZWy5luYxx0ByT+Aptrem9JaBCIcf6xhjn2FU7Dw9pli6yQ2w8xRwzMSemPpW+BjpUyUVs2wV3voUJ7KO5AFwWcDquSAfwqzbwRW0YjhjVEHQAVNRU3drdB2CoJXEKmQ52jrgZxU9FIZQGo2hXd56Ae5pp1CFsiHMzdMIKvGND1RT25FKFVc4AGeuBVLl63JfN5GZK1/OoEISA55Z/mOKSTTVuAguZ5ZQPvJuwrH6CtaihvyGlbqRxxpGAERVA9BipKKKkdhrosiMjDKsMEeorg4tH1bRFePSJ0mtmbKxTnlfXB4rvqKqMreaJlG/Wxx9pdeI5G2y2Nsig43s364zVhf+EgMu0m0CD+Mjr+FdRRV86X2V+IuV23exzcthqsxw2phFPXYmD+FJb6F5XzPf3TyEY3eYRXS0U/avokvkL2a63fzOWl0rUImL2epy5z92X5hWdpPiK4S9bT9ahW2nJAjcfdf8eld1WTrGlW2rWzQzoM/wSAfMh9QaUZRbtJW80VZpaa+RrUV582oap4byl9HJf2ecJOmN4HoR3/H862bHxVo95FvW7WMjqso2kUpU2vNdxplzW9EtdYiVZgySxtvjlThlYdDUegXVzLFLbXxH2u3coxH8a8Yb8amk1zS4xuOoW+OfuuD/Kue0Oc6n4gvdSt932LylhRypAkIwe/pzThHnTd9Et/0IlLlaXd6nd0UUVkaBRRRQAUUUUAFFFFABRRRQAUUUUAFFFFABRRRQAUUUUAFFFFABRRRQAUUUUAFFFFABRRRQAUUUUAFFFFABRRRQAUUUUAFFFFABRRRQAUUUUAFFFFABRRRQAUUUUAFFFFABRRRQAUUUUAFFFFABRRRQAUUUUAFFFFABVKb/XLV2qcv+vWgC5RRRQAUUUUAFFFFABRRRQAUUUUAFFFFABRRRQAUUUUAFFFFABRRRQAUUUUAFFFFABRRRQAUUUUAFFFFABRRRQAUUUUAFFFFABRRRQAUjAMpB6EUtFAHl3hSf7J4g1HTyDhpGYE8e/SvUa8g8XwvpOv2urRkLHM6rIccDGAc/hXrqMrorKQVYAgjuK68Qk4wn3Wvqjlw6a5o66PqOpGOFJ9BS1BdMEt5WY4AU8/hXIdRynh1N1/dz9m4/Wuyri/Bgf7K5Y5yeuOa6Wa4P2lLZCNxG5jnoK7MXH960uiX5HLh3ammzhviLuaCxQE7DNzxXokX+rT/AHRWTr2lR6xYNayMUbhkcDO1hXN2eja6iC1n1QG3XgMpO7Hp61UVGpRUedRcW9H1uJylCo3ytqVrW/U76io4Y1ijSNPuqMCpK4na+mx1LbU4TxyoKacxOALpc8Z4zXQazpNvrFn5MqgMBmNwOVP+FYnjtT/Zkcg/5ZzKxrsLZt0ETdcoD+lb8zUItdGzCyc5J9UeLR2niPTdSS2tkMxQgqxbK4xjk+ldwdF1DU3STVLhRGpz5MfOK1YPLGuT/vFLmMfL3HSuiroxNe7g0lflRnRp/Fdv4tiva28VrAkEKBY0GABViiiuBu7uzrSsrBWdcR+ZdRc4wM9PQ5rRqhIc3sY9FJqoNp3XZkVNvmi/RRRUGgUUUUAFFFFABRRRQAUUUUAFFFFABRRRQAUUUUAFFFFABRRRQAUUUUAFFFFABRRRQAUUUUAFFFFABRRRQAUUUUAFFFFABRRRQAUUUUAFFFFABRRRQAUUUUAFFFFABRRRQAUUUUAFFFFABRRRQAUUUUAFFFFABRRRQAUUUUAFFFFABRRRQAUUUUAFFFFABRRRQAUUUUAFFFFABRRRQAUUUUAIwDAhgCD1BrJu9F0y7x59jC2P9nH8q16KqMnHZ2E4p7q5zcfhfRY2DJp8YI9yR+Wa6CKKOFAkaKijoFGBUlFOU5S3bYJJbBRRRUDCiiigAooooAKKKKACiiigAooooAKKKKACiiigAooooAKKKKACiiigAooooAKKKKACiiigAooooAKKKKACiiigAooooAKKKKACiiigAooooAKKKKACiiigAooooAKKKKACiiigAooooAKKKKACiiigAooooAKKKKACqkg/fLVuqkn+uWgGW6KKKACiiigAooooAKKKKACiiigAooooAKKKKACiiigAooooAKKKKACiiigAooooAKKKKACiiigAooooA4zQL7X7nWdVi1KwS306J9tnIDy4DEZ69wAamS/17/hJXsm0yL+xvL3JeB/mztHBGf72R06c11tFAHI65qOuWmrabb6dpS3VjM4F1OWwYQWAyOewyfwq54qvtS07SpbrSrH7ddoyhYOeQTgnjniuiooAyluro6QLs2pF2bbzfs/cSbc7Pz4pdFuLu6063nvrb7NdSJukhznYfT8sVqUUAVbV53EhniEZDkIAc5XsaUPP9qZDEv2fYCJN3JbPTH0qzRQBw/ifXNY03U9NtdN0V76C5cLNMM4hGQMkgYHGTz6Vq+KdSvdK0xrrT9Pkvpw6gQopJIPU8c10dFAHL+JbE6t4fniePEpiEgXONrgZrN+HuoT3mipFcrtltmMQyeSoxgn+X4V3LAFSCMgjBFeV20kui6rNJFGRas2ZjjqK7KFN1YyinqtUYVKnJJN/C9G/yOg0PU9cute1W0v9NEGnQH/RbjaR5nOPXnjmpfEE2q+aYYbSN7Ap+8k3fN+Az/nmuptp47mFJomDI4yDT5ghjbzMbMfNn0rli+WSfZms1dNHlNpq9zpPhu5urSISzQsCI37jfg9PYmum0S4vW0K51drfffXCPOtuOmQCFUd+cD868x0W1XXPE13axsy2cLlztHYHH869/jRY0VEGFUYArrxkUp3T1au/I5cLKXLZ9DmfCGsXmtaJFf31i1ncMWDQkEdCRkA880eE9dn160nnuNNmsJIZjEYpupwAc9Bxzj8K6miuI7DLmu549SgtVtHeCRGZ7gHhCOg6d6dqF5JaeTstpJ/MkCtsGdo9TWlRQBynjdZH8P3ixwmVivQdQOuav+G7wXujWc+Np8oKy5zgjg/yradQ6srdGGDXlFhqSeGdQvtNvWKQSFpYZcevQVtG8o8q3TuZStGXN3Vi54QvZdQ8Ra1K8bKkZEantwenT2Fb2jeI21PW9R0o6fcQrZkgXDD5JMEDj881k/DlN9jd3mWP2i4ZuRXotOvK8rdlYKS92/V7nIS+JDH4oh0D+zrkiSIyfatv7scE/lxjPrxVrxXro8O6ab5rWW5G8Jsj65IOP5Y/GulorA1M+1vRc6bFfrE6iSATCNvvDK5wfes7T7qS8eOeWKWAnOIXBB6V0NUEIN245JH6cVcOunQyqX92z6jdLu5L2286W3eBtzLsbrwcZrCtfFNpdeJLjw/FDOZ4IvMeUrhO3A79+vrXXUgVQSQBk98VBqcbqHiy2sfE1n4ee1uGmuo/MEqgbFHPX8Rj8a6a9u/sgiJikkEkix/u1ztycZPtVzaCd2Bkd8UtAEF1Ottby3DhikSF2CjJIAzwKwfDXiK08Q6V/adrHKkYLKySAbgR16HmulpFUKMKAB6AUAcr4W8UWHiaO5eySeM28nlukybT7Hgnjr78dKXRvFFjq+q6jpVvHcJcWDbZTIgCtyRleemR3x1rqFRU+6oX6DFAVQSQoBPUgdaAOT8ReLNO8P3tjZ3qz+ZettjaOPcByBz36kdATVnxV4jsvDFgl/fJO8LSrF+5TcQSCcnJHHBro2VWIJUEjpkUMquMMoYehGaAMPUtdtNP0R9bkWWS0WJZsRqNxVsYwCR6ir+l30Wp2FrfQq6xXESyoJBhgGGRkfjV4qCMEAj0pQABgdKAM611CK6ubi3RJQ0BwzMmFJ9j3p/26L7d9h2yeb5fmZ2/LjOOtXsUY5zQBTuLyG3lhikJ3zNtUAd6sTSLDE8rnCIpZvoKeQCRkA46UpGaAK9rcR3VvHcRE+XIoYZGDimWd3DexmSB9yBipOCOR9atABQAAAB2FAAHQAfSgDB03xDpup6je6baXHmXNkdsy7SADnBwe+DxT9V17TdJubO1vrpYZrx9kIIPzH69hkgc+orQhsbSCeW4htYI55f9ZIkYDP8AUjk0XNjaXbxvcWsEzxHMbSRhih9ienQUAUNf13TvD1ot5qdx5MDSCMNtLZY+wBPQE/hVy81G0srF9QuJglqieY0mCcL64HNPvrG01CIRXtrBcxhtwSaMOAemcHvyfzqaWCGaFoJIkeFl2mNlBUj0x0xQBDp97b6jaRXlpKJbeVdyOARkfQ81Usda02/vLmxtbuOW5tTiaNeqHOP58Vo28ENtEsNvEkUSDCpGoVR9AKr2+n2dtcTXMFrDHPOcyyIgDOfc96AIhqtidQOm/ao/toUMYc/NjGc1bnuYYHiSV9rStsQYJyaiNhZm7F79lh+1Bdom2Dfj69atsisQSoJU5BI6UAOooooAKKKKACiiigAooooAKKKKACiiigAooooAKKKKACiiigAooooARiFBJIAAySe1NDoybwylMZ3A8YqC+tY760uLSbPlTxtE+04OGGDj86p2GlQWOlRaVG0jW8cPkguRuK4xyQOv4UAaMU0cylopEkUHGVYEZpUljkLBHVipwwBzg+9c/wCF/Dll4ZspLKxaVopJTKfNYMckAdgOMAUuheHbDQpr2azEga8lMsm9s4JJPHtzQBvvLGjKryIrN90FgCfpTndUxuYLk4GTjJrltb8L2Os6pp2p3LzrNYOHiVGAViCGG7jPUdiKs+JvD9p4ks47O8knjjSVZgYH2nIzjnB45oA6EkAZJwKUHIyOlQTwJNbtA+djLtJBwadBEsEKRJnaihRk54FAD1ZWztYHBwcHpS7hnGRn0qlZ2MNpJPJFu3TuXfJzz7Vgp4YtU8TP4iW4uPtDxeW0W4bOmPTPQDj15oA6skDGT1pScDJ6VymveG4tZ1HS76S6nibT5fNRI8Yc5B5/LH4mtbXNNTWNMudPkmlhWdNpkiOGXnPFAGoCCM54oBDDIIP0rn9C0NdJ0VNIN3cXMaq6ebMQXwxJxnHbPFVvCPhyPwzYy2cd3PdLJKZd8xyRkAY+nFAHU5BOM80EgdSBXI6B4Yi0XU9R1BL25ma9csY5WyqZYtgfnUPiTwnFrupaffvf3MDWZBEcbfK+GB5/LFAHakgdTQTgZPSuZ8VaAPEVnFam9uLQJKJd8BwxwCMfTnP4Cti/tPtdlLa+YU8xNm/qR70AXgc0gIOcHpUNrCLeCKEMzCNQu5jknAqC0tDbSzv50jiV9+1jwp9qAL2aK42Pw06eKJNd/tO7MbKMWZc+WDs25Az+P1pupeHLm88R2erpq9xDBAoDWiE7XIJ684wc9MUAdpRVS+ga6tZYElaJnXG9eoqCSzk/strKK4dZPs5iScn5gduA3170AaVFc34f0u+07RhY3mqSXt1hh9qcHdz06knj61V8HaNqei2c0Gp6xJqcjyl0kkUgoMdOSeM/lQB11Fc1Jpd+3iKLU11SQWKwGJrLB2s3PzdcZ564zxiqmu6Lqd/q+m3tprEtpbWrAzWy52zDcCQcHHI45BoA7CiqGo289zEqQXBgcOGLAZyPSrxGRjPbrQAtFV7WJ4Y9skhkbJO41h6JpmoWN5qE95qsl3DcTF4IWXAgUkkKD16ED04oA6SiuTh0fUY/E0+qtq8z6fJEEWwOdqMABkc49T071W8W6LrGrTWLaXrb6akJbzggz5mSuPbjB6+tAHa0Vh+IrTUL3SLi20y7FreuFEc5428gnoOMjI/GpJ4L/wDsZ4Irhf7Q+zbFmI48zbjd+fNAGxRWF4as7+w0i2ttTu/td4gbzJsk7ssSOvPAIH4VnaRpesWuuaheXeq/aLCfPkWvP7rnj9MigDrqK4m50/xA/iqG7h1IR6KqZktzglmwRgDHHY5zR4osfEN1qGlS6NfpbWscv+mI3V13L0BBzwG7jrQB21FMkDFGCHDEHB9DVOJLsWOyWVGu/LILqMDd2NAF+iuR8Fw67BpTJ4glWS881tjAgnZgYyRxnOfwxUXhCDxHB9vHiC4hmHnn7MUAzs5ySQBx0wDyOfagDs6K47W4fEMmu6S2mzxx6WjE3gbblvbkE9PTv+dReM4fE0kdofDVxDE4kPniQKcr2+8Dx9OeaAO2orC8QJqj6PcLpUix6lsHlNhcbsjP3gR0yOa0NNW5SxtVvXD3YhQTMoGGfA3EY980AXaK5fwx/bZW+OtYB+0sLYfJ/qux+X+vNQ6RH4hXXtSbUJYm0kgfY1QLkfkM9Oue/SgDrqK5OWLxB/wk0MkdxB/YXlHzIiBv3YOMcZznB64wD+PR3ayvA6wMFlONpP1oAs0VE6u0LKG2yFcBvQ460y0WVLeNZm3SBQGPqaALFFQQpIhffIXBbK57D0qKVLg3ULpIBCAd646+lAFyiua8QRa5JLYnR7iCKMS/6UJQDlOOnB56/nUniePWJdNZdCmihvd64eQAjb3xkEZ/CgDoaKohbo2AUui3hhxvxlRJjr9M1i+FF19LORfED2z3Ak/dtAOq479uuaAOoorkPDieJFu7465JaPbs2bYQD7oyeOmcYx1p9n/wkP8AwkV39p+z/wBi7P3G3G7OB+OevtQB1lFFFABRRRQAUUUUAFFFFABRRRQAUUUUAFFFFABRRRQAUUUUAFFFFABRRRQAUUUUAFFFFABRRRQAUUUUAFFFFABRRRQAUUUUAFFFFABRRRQAVUk/1y1bqrIP3y0AWqKKKACiiigAooooAKKKKACiiigAooooAKKKKACiiigAooooAKKKKACiiigAooooAKKKKACiiigAooooAKKKKACiiigAooooAKKKKACiiigANYsUC/bZ1YAq4Bwfetqse5jaK/hnVjtf5GFa03q0uqMasbpdk9TCOiX+n3Es2lXe2OQ5MMnIH0zWbfaZ4k1eJra5uYbeAn5tuPmHpxzXo9B6Uo1LdE/McqSatdpHBeCtPTTftEIQ7gTmQ/xYYj+ld7WHo0jN5qMBlWPOc/xGtynVd5aioq0QooorI2CiiigArlfE3hu21+OMSO0UkZyHXqR6V1VFVCbi01uiJwU1Z7GXoumw6RYx2cBYomTljySTk1qUUUpNttvqUlZWCiiikMKoRR4vJWycEDir9VIeZpT34qou1/Qiavb1LdFFFSW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V/9cKtVVc/vhQBaooooAKKKKACiiigAooooAKKKKACiiigAooooAKKKKACiiigAooooAKKKKACiiigAooooAKKKKACiiigAooooAKKKKACiiigAooooAKKKKACs7U2McHmAZKMDWjUU6CSJ0PQiqi7NMmavFpdiRTuUH1GaWqdg++2TPVfl/Krh6USVm0EXdJmFo4AecYXO49P941u1i6QuPNPPJPX6mtqqqfERSd4oKKKKzNQooooAKKKKACiiigAooooAKqwZMspPcirVUbVy0069lbiqS0foS+heoooqSg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uf34q1VRz+/FAFuiiigAooooAKKKKACiiigAooooAKKKKACiiigAooooAKKKKACiiigAooooAKKKKACiiigAooooAKKKKACiiigAooooAKKKKACiiigAooooAKKKKAM+zXypJk7Ftwq+33T9KruQjhievFTv8AcP0qpO+pMVbQz9NUBHPH3iOK0qyNGYvbsxPJc9616qrfmd9zOi7wQUUUVmbBRRRQAUUUUAFFFFABRRRQAVm2I/e3B/260qo2oxNNzxnOKuL0l6fqRLdepeoooqCwooooAKKKKACiiigAooooAKKKKACiiigAooooAKKKKACiiigAooooAKKKKACiiigAooooAKKKKACiiigAooooAKKKKACikYhQWYgADJJ7VROpWK4ze24z0zKv+NAF+iqy3Vu4JWeIgdcODiol1CyYEreW5A64lHH60AXqKz7nUrG1VGnvII1f7paQAGnpf2chIS7gYj0kB/rRYC7RURmiG3MiDd93LDn6U37RBkjzo8gbiNw6etAE9FUf7RsckfbLfI6jzV4/Wr3WgAooooAKKKKACiiigAooooAKKKKACiiigAooooAKKKKACiiigAooooAKKKKACiiigAooooAKKKKACiiigAooooAKKKKACiiigAooooAKKKKACiiigAooooAKKKKACiiigAooooAKKKKACiiigAooooAKKKKACiiigAooooAKKKKACiiigAooooAKKKKACiiigAooooAKKKKACiiigAooooAKKKKACiiigAooooAKKKKACiiigAooooAKKKKACiiigAooooAKKKKACiiigAqo/wDrxVuqb/68UAXKKKKACiiigAooooAKKKKACiiigAooooAKKKKACiiigAooooAKKKKACiiigAooooAKKKKACiiigAooooAKKKKACiiigAooooAKKKKACiiigAooooAp38bSWsqouXK8D1NUtK1BNQ0/z1PzAFX7YYD/AOvWyRkYPSvKTeHQdZvLV1xb3A+QYwOeh/nW1OLmnFLXcynNQ1ezPQNGDC1+YYO41rVieH5PMsg3ONx61t0V1apL1FR/hx9AooorE2CiiigAooooAKKKKACiiigAqnbHMsw9DVyqNv8A8fE3HpVR2foRLdepeoooqSwooooAKKKKACiiigAooooAKKKKACiiigAooooAKKKKACiiigAooooAKKKKACiiigAooooAKKKKACiiigAooooAKKKKAOe8WZ/sDUsEgm3ccfSvj4o6ucg5zX23dW8V3BJBOu6KRdrLkjI/CvJpYvBjanJpVzp721xvCIZA6gk9COeM8dfUV9DlGJVFVPcnJ6P3VeyPHzGhOq4WcUtfiZ4JEbxIkkSSWNJCQCGIBx7060jlmaRfO2YG4hifm+nvX1Hc+DdDeKDzIHEVuzOFDnBycnPtxXL6P4a8M6nZ3N0tu8axs6OfNJ2gH735DPSvbhm2HknNKSS3027HkSyuts3FuXQ8CuvMjcxec0qR8BsEcfSpUmRoHZp5fOyMKBwfxr3aw8N+Dby9a1tpWnkwSVEzcY7D17n8KsJ4L8K3N5cWMfmLcRgFkWXkD1H54Oap5th1vz6q+xhHLa8o2ShbbRnz/JcXqAJ9olwPu/OePpT45rrBfz5AcYzuOfpX0afh74dgk+0eXKiIMlTMdvA6nPPv1qra+GfCUpke3DzK4J/ds7hR7Y6dKzWa4WSsuZ+kfwKlgMRTd2oq+m6PA7tQpj8hpHGFLvkjk4Jr690jP9m2eTk+QmSf90VxlhovhYObG28uSaUFiu4swC8EZ7Y9K9AhjWGJIkGERQq/QV5GbY6FeEYxUlZ31VvLQ9XKcJOi5OVtV0d/Mkooor5w98KKKKACiiigAooooAKKKKACiiigAooooAKKKKACiiigAooooAKKKjmkWGJ5XOFRSxPsKACSRIl3SOqKO7HAqGK8tpWCR3ETseyuCa8v0uybxOJ9d1WSRrIFvItA2AFU98den41ZsPDcGqwpNJplrZRSxiWGa1lbzFJAxxgDpXrPAQinz1LSjbmSStG/TVq78lc8v67OTXJBNSvytt6266J2Xqeo0Vx/hW+u3N1peosr3diVUyD/AJaKRwfrXYV51Wm6cnF/f3XRnfSqc8U9u67PsFFFFZGoUUUUAFFFFABRRRQAUUUUAFFFFABRRRQAUUUUAFFFFABRRRQAUUUUAFFFFABRRRQAUUUUAFFFFABRRRQAUUUUAFFFFABRRRQAUUUUAFFFFABRRRQAUUUUAFFFFABRRRQAUUUUAFFFFABRRRQAUUUUAFFFFABRRRQAUUUUAFFFFABRRRQAUUUUAFFFFABRRRQAUUUUAFVH/wBeKt1Tb/XigC5RRRQAUUUUAFFFFABRRRQAUUUUAFFFFABRRRQAUUUUAFFFFABRRRQAUUUUAFFFFABRRRQAUUUUAFFFFABRRRQAUUUUAFFFFABRRRQAUUUUAFFFFABXLeJdATWY1Ify5ox8rDvXU0VcJuDutyJwU1Z7GVo1k+n2Udu7KzL1KjitWiilOTk23uxxiopJdAoooqSgooooAKKKKACiiigAooooAKzYEZb2UknDDOM/StKs6GPbeyHcTlc4PvVwe/oRNbepo0UUVBYUUUUAFFFFABRRRQAUUUUAFFFFABRRRQAUUUUAFFFFABRRRQAUUUUAFFFFABRRRQAUUUUAFFFFABRRRQAUUUUAFFFFABXhnjzQmvLy71mEyB7WRUcKcFQEBD9Oma9zrDstk17qsLgMPMQMp7gxr/8AXr0cBXdCU6iV7R/9uRxYyl7WKhe3M9/kzmvAHiddesfIuGH2+EHeP768Yb9QPrWzpMatoU6BQhcz7h6Eu1eHeJdHvfB2ux3umyGOCV8wuOgz1Q56/wCGK9w8M3BvfD0Ny6hTOskjBegyzHj867Mww0IwVal/DqNfJ66W/qxy4OvJz9lO/PC+uuq01PJPhOrf2/eFjnFs2P8Avpaf4ftLjUvHt1qFr5qW0Ny5lcDjGCNp+pFTfC9I5tX1RAp8poiOCR/EKj1y4uPBfiKNNOuWNrORK9u3I5JG0/l168ivYxDviZRXxyo2jfZ3evc8+mn7HmafLGq3K267Fn4savLLdW+jRABBtlkYHnccgD6YOfxr1vw7psWlaVbWkOcKgLEnqx5J/OvFfihbmHXra6cBY3jQsQc4IJH9K93hdpLCOS1ZSWiVoywyDxxXi4lcmCoqO0m2/NnpUbSxdVv4oq3yKI0mBNbGqRxhZGgaKQjHJ3KQcevXmtyvF/CXiXV9Z8TPBPMiwIr5jVcLgenfOcck17RXHjKVWm6cajV1BW9LvRnRhKlOopuCaXM73Vte/wAworzW/wDE1/Drd9Z2sUMsMAjGZZFj2sSM8nr1I/zzX8Xavq9r4jsdP02fZ9og+6UDDcWPPP0/Kingak5wjdJzV1r5X1Kni4QjOTvaDsz1KivPbPVdUsvEEVnq7KsN8pNuEAZQ4AyoPB/PPb61mxaz4i1LUdVGkwRy2cT+TG8hChGXrjI5P+I6U/qFS+8bcvNzXVt7b7XuL65C17Sve1rO/fb0PSr67hsLWW6uH2QxLuY4zxU0UiTRpLG25HUMp9QeleTX2tXGs+ENaF7bJBc2rCKSMNk5BU5Ir0bw+d2jacfW1iP/AI6KVXBulScpfEpqNt1qr3uOliY1WuXZpvVW2djXorA8UX0unaPc3EBImAAjIXPJNY/hjWbu/upbW92LNFErFB97r1PHoRWUMLUnSlVXwx3KniYQqRpu/NLY7eiuJ8X+IJtDksBFEHWaXDjPJHoPTqOa6XT7i5ltfOvrcWr8kpv3YX1JqXh5qmqjS5W7LVfkWq8HUdNfEt9DRorzfSfEWt6ol1d2emwTWaSssRMu1nA9P/r11XhzWYtdsBdxRtGQ5jeNuqsO36irq4OrSTclorXs07X2v2JhiITlypu+u6avbt3N6iiiuQ6AooooAKKKKACiiigAqlqcTz2F1FGMu8TKo9SQau0UCaueZeBNTs4NDbTblwk1p5gliKksVySSB36npV7T7q2udatzo7SC0hicXXDLEBgbAAeM5/SrOt+ErbUJ3u7eeS1uW5LKcgtxzj8Kot4V1K4jMF3r1w9uxO9VHLD0yTXvSnh6jlU57Od3KLvaLfyd+62PFaxEGoOnzRha0la7Ss+rVvPcn8N3B1LX9Y1CHa1mNkEci/xso59//wBdd7VHTbC2021S1tIhHEnQdcn1J7mr1eViakZz934Ukl526nqUKbhHXdtt/MKKKK5jcKKKKACiiigAooooAKKKKACiiigAooooAKKKKACiiigAooooAKKKKACiiigAooooAKKKKACiiigAooooAKKKKACiiigAooooAKKKKACiiigAooooAKKKKACiiigAooooAKKKKACiiigAooooAKKKKACiiigAooooAKKKKACiiigAooooAKKKKACiiigAooooAKKKKACqbf68VcqgxBuQM0Ay/RRRQAUUUUAFFFFABRRRQAUUUUAFFFFABRRRQAUUUUAFFFFABRRRQAUUUUAFFFFABRRRQAUUUUAFFFFABRRRQAUUUUAFFFFABRRRQAUUUUAFFFFABRRRQAUUUUAFFFFABRRRQAUUUUAFFFFABRRRQAVQDYvivTKAdOpq/WbIoF7Ee5P/ALKaaIl09TSooopFhRRRQAUUUUAFFFFABRRRQAUUUUAFFFFABRRRQAUUUUAFFFFABRRRQAUUUUAFFFFABRRRQAUUUUAFFFFABRRRQAUUUUAVry4W0tprhwSsSFyB1OBXB+GNb0u71C+mj1IGWYB3jkjEYGOmDnnA68+9dJ4sUvoGoqOpgYCvlGS0lGJCrKfTvXvZXgo4iFS8mm9OjXc8bMsXKhKDsmt7O9/vPrLWLXT9c02W2nmjaBxkSK4O0jowNZ+mvpmi6Ja2f9pRGHmGOZmHzMSf618tiW5tjshkLBSfu8hvr7VC5dipbOBjPHSvShkkuTkdZ8jadrdfvPPecR5+f2a5kmr3+fY+jvDehab4Yu7i4/tVHdswy+Zhfm4b19Kin07QpdbutW1LUobh4gr+QcbY142nj73GPzrwB4mluHXzHKg/MQeOlVVVtxGCT3KnqMdK6nl9Z1HP275uXluoq9v6+4544+k4W9iuXm5rNvV/18j6s1my0jxLZm1lmjbCCVHRgGjB6N7fQ1J4bRrXSIbdbu3ukUFIJk+Xeo9RzyOenpXymq3SruAnjLfLuLFQc9snrTllvIFSESlQnzKA/A681yyyiapun7X3L3Sa6/edKzOLmp+z963LdPp9x77ZafoPhC9F/eamTczK2SykgkkZICg4716mrBlDA5BGRXxSqTlwp3g+pzg/SvsnS8/2faZ6+Smf++RXBm2FlThCcpuUvh2SVt1ZI7suxCqSnGMVFb7t+R4946jjvrm48i0kjvEYRh0OfNXocr+XNXNVupdP8UaPK8LmRdOAcIhbafmByB2zXsWBnOBmsySwD6pFf7gDHCY9u3k5Oetc9PHQcYQlF2ipdd/dastNLsueCknOUZe9JrZbap3/AK/M4G4W48Q+IdKmt45PsdkBLJNJEUyx9M89h0plu1/4YkvIVVpIpZ3nUiEtnd05BwOg/WvVelFYvGpxUOR+zSatfV3d97d/I6Pq1TV+099vR20S7WueQ2+h6jPoevTXUBiutRcOseMsAD3x9TXbWck9sujWqrKI/s4WX5MjhABk9sGuoopVcb7RNOCSbukunu2X3ChhJRs1Ud0tXbf3rv79jE8RyGPS5yqbiwC/6svgE8nH0zXF+EtO+z67cXMIuJLY2wUTToR824cDPbAr0+is6GL9lTnBL4k1e/dW7Dr4T2tWE+ZLlt01++55/wCL7Ce91bQWhiZliuQ7uB90Ag8n8DWpqdzLc6v/AGQryJHNZSFv3WV3HgHPtzXWUUfWk6cION1BSt6y6/I3dJ80pJ72+5f5njHhqXVfDaTafKRIiudkbxN1IyCGHBBNaejG98NWAaeBpLi+vDI6BSTg4BJ9Dk8V6ngelLjNdU8whNtypL37c+u9u3a/X+mcNPAVIWtVdo35dNr9+9gooorxz1gooooAKKKKACiiigAooooAKKKKACiiigAooooAKKKKACiiigAooooAKKKKACiiigAooooAKKKKACiiigAooooAKKKKACiiigAooooAKKKKACiiigAooooAKKKKACiiigAooooAKKKKACiiigAooooAKKKKACiiigAooooAKKKKACiiigAooooAKKKKACiiigAooooAKKKKACiiigAooooAKKKKACiiigAooooAKKKKACqJ/wCPjNXqonm4FAMvUUUUAFFFFABRRRQAUUUUAFFFFABRRRQAUUUUAFFFFABRRRQAUUUUAFFFFABRRRQAUUUUAFFFFABRRRQAUUUUAFFFFABRRRQAUUUUAFFFFABRRRQAUUUUAFFFFABRRRQAUUUUAFFFFABRRRQAUUUUAFUpMC7jyOdpwau1RnH+lQn2IpomWxeooopFBRRRQAUUUUAFFFFABRRRQAUUUUAFFFFABRRRQAUUUUAFFFFABRRRQAUUUUAFFFFAATiqkV5bTSiKOZHcpvAU5+XOM/nXOeOdQbTdAupUJDuBGpV9pBPGQa81+H6agusW8000ptXjZUPlkK/Gev1Gfwr1MLl8q1GpVvZQvp3aVzzsRjo0asKbWsra9Ee8UVh6drVrf3d5axbt1q4RnONrE+h+vFLq2u6bpCbr26SPrherHjOMCvP9nK6jZ3drL1O7njZu6supt0VyWu+ILK30BtRjuWEU67YJIxyWIOMA9Oh/Kqeia6semG81ESQwPIBFLI24yZHoOnStY4Wo4ylb4Xa3W/b18jCeJhGcY78ybv0SXVnc0Vx/hLXYtZt7uRXJWKdxuY4+XOR9BitiLWtPlgknW5UxxgsxweADjOPwqKlCpTk4yi01a69TSnWhOKnF+69mbFFc/wCINUj0+xiuPNKiSVFVlUtnJz+oBqL+1iPEb6Y3EYtBNuP97dz+n8qcaE5K6Xf/AMlV2N1oqTj10/F2R0E8MdxE8Mq7o3GGGeorGXw9pSkkWUeSpTJJPBGPX0q3p2qWmpQSXFtLvhjcoXIwMjr+HNO/tO02QSeadk77I22HBbOMdOOfWqh7eF4x5lfdK+pM1SfvS5Xbq7aGWnhbREkEi6dCGH1x0x0zin3HhrRriTzJNPhLEYyAR/KtpLmJ7h7dW/eooZlweAenNSebGN/zr8n3+fu8Z59OKt4vEJ39pNP1ZKw1Bq3JG3ojmZfCOhShQ2noNpyNrMPz55q1/wAI7pP2r7V9hi8zBHT5eepx0zWlFqFnNMsEVzE8jDcArZyKsXEqwQyTOcJGpZjjOABmh4vEWV6k/LVkrC4d3tCO6vZLoYn/AAjek7GT7FHtY5xk8H25qn/wiGh4AFiq4ffwx59uvT2rm5vEt7bRwXSSeclxMsaQTRBDtP8AErA/oc11fiHXYNI8iJzJ59wSI1SPeTj/APWK6pPGwklzTbk9LN3bW+m5zQjhKidoxtHV7aXBPC+kK5c2iuScgOSQPoK6VVCqFHAAwKydHvReWnnNMjsPvlVKhTjkc9cetcXb+J7i/wBWjEE1vFp6uVOHDvIAcZxjIzxj2NY+yxFebhKTbj3e3/DmkamHo0/aRikpdluel0VVvLlLS1muXICRIXJz6DNcbb61d3WgWd2k0UN1cljl42bCgnOFA57deK5adGdT4V1S+b/4Y651Yw+J20b+SO8orjfC+uPqs9zC08MwiCnckbIQT2INJ4r8SRaGbeIyRq8pJYtklUHcDuc8VcsLUVT2fL73YlYim6bqXXKup2dFMjcSIrjowBFQ3k62ttLO7KqopOW6Vz2d7dTa/Us0Vg+HNVTV7Jp1cOyStG5VcDIPGPwIrN1TxFFY6k9ozgskauI0jZi2T0JA4/8Ar1usNUc/Z8r5u3UxeIpqHO5Ll7nYUVg3mtW9ro8mqlX8pVyEZdrE5wBg+9YMXi+Ga7sYIoJHW5bazlCoBPTHrVU8JWqX5YN2dnp17CqYmlTScppX213O8opkjiNGdvuqCT9K831Xxr5Ns7WVsZZlw2QdyAZycke386ijh6lZ2hG7HWxFOjHmnJRXmel0Vy+o+ILeytbCeSWOL7XtYGQEgJgEnj6j86bpvijT9R1AafAXM+1mYMu3GO3P58VX1WtZvkdle7ttbcPrFLT3ld2suuux1VFYPiTVhoumvekKxV1UKxIzkjOMd8ZrkJ/HcEDgmPzFcjZGqMrjnnOeD+FVRwdasuaEG1e1/Miti6NF2nNRdrnptFRCWPAJcDIB5OODSvLHGcPIqn3OK5GrHUSUVzfinWl0PS3vApd2ISIAZBY9MnsOOtdBE+9EY8FgDjPSq5Hy81tL2uTzK/LfW17ElFGcUVJQUVzniLX7XQoo2nO6SQnZGM5b6ce4qtoXirTtauGtrfzVnUElHQjp1rojhqsoc6hJx720MJYilGag5JSeyOsooornNwooooAKKKKACiiigAooooAKKKKACiiigAooooAKKKKACiiigAooooAKKKKACiiigAooooAKKKKACiiigAooooAKKKKACiiigAooooAKKKKACiiigAooooAKKKKACiiigAooooAKKKKACiiigAooooAKKKKACiiigAooooAKKKKACiiigAooooAKKKKACiiigAooooAKKKKACqHP2ir9Uf8Al4pMGXqKKKYBRRRQAUUUUAFFFFABRRRQAUUUUAFFFFABRRRQAUUUUAFFFFABRRRQAUUUUAFFFFABRRRQAUUUUAFFFFABRRRQAUUUUAFFFFABRRRQAUUUUAFFFFABRRRQAUUUUAFFFFABRRRQAUUUUAFFFFABVO7IBiPfeAOKuVTvRlEPPDg8VUPiXqTP4WXKKKKkoKKKKACiiigAooooAKKKKACiiigAooooAKKKKACiiigAooooAKKKKACiiigAooooA5vxVoia9p/2VmwVcSLzjJAIwfzrzfQo77w/4lt9PeX7PaXgYmHhkzggbfTkCvT/ABFBfXNj5VgEMjOu7c+35RycH14FcTo/hO6TWYr68OyOFi6qH3Fmzx9BXuYGpFUKkZzioO+j3vbdK/3Hi42MnXpyhGXMrara19m7GV4a0SZfFWqKt6RDBMksibP9YxO4d+O9craiaeXW5heQpG9w6tFIiuznJ6ZI7fyr2KDSb618R3V/BKgs7oIZYyOSQuP58/jXJXPg+8s9VmutO2NFK29RhR5Zz05/D9a7KGKi5pSnFJ01bbfS6fnoY1qLVO0YSdpvve2tmn2OS1VJrrwPpStuVIbwxOu0AsCTgg+2cV3GtyJpltpOhyXTRxTH552QfIo7D8TXSaro0+raZYwTuomgnSZsqMNtzxxx3qp4p8PzapfWN7E5P2bP7vjrnqM8Z/wrKOKp1KkVJqMfayk9nstHf1uOVCUaUmoty9nFLfro1b0/zOX8Ewpb6lrNrE29RCNr9zx3rH0rw6b7wnNftMUlCyyRhVHzBc/KT6ZU8V6J4e0GWxu727nb5rkbcZG7HuQMZrZ07SkstH/sxXLIEdNx77iT/WjEZg6cpSpzTm1C732Tv5CwuC9pSjGrFpJydtV6eZ5xcXs7eEfDcxkfzTeQrvABPBYDP5CsPx/PPb+Jppba4aGRLRfuDO4ZyQfSvVU0LZpWnWIk+a0ljlzjqVOT/M1Y/sWNtcl1SQq4e3EAQr05yTUQxVKnUlLRrnqP1TSt9501KM501FJ35Yb30aZ5sboWfgB5oWG9ZUDJsGAwdTg+vbn8KXxnI0nhWyvv7ULlmVgqjHmMSSQO42/+y12q+FrY2t5YShpLWVxJHlsFD6D0A/rWf/wiEV2I4btWEKYyqvwxAAzgY5469ea3WJoSm589mqimrrdNK69f68zh9hVjTjH2bb5HHRtWd9/QzZdebSfENg948ktvf2USKcY8s56n15JJ+vtSabGzL4n1WWVBBPI8URP3WCkgHPvkCur8U+HIdb06O1TEUkJHlP8A3RjGPpRqPh5Z/Dg0aF9gVFGQcBiCCc/U5P1rkVahKCs+VyfJLRaR5r82nbY63RrKTjJc8YrmT11la1jyzTrsJr+hyQzq7SOyuox8ueCPeve55I4YZJJmCxIpZy3QDvXnGm+FnglsXFnb25tpfMZkcsXOcd+2Me9dxrdo9/p1xaIQGmXZknpTzSrSrSp8j2um9O/l0JyyFSlCfOn0aVn+vU8s1rVIvE97b6db7FtkuUMbnI346t6Y6jHXJrsfEOmLf6laSJNG8ttG2LUuAzg9evqOKydE8If2WkyiMO7LtWQsOxyCRj1AroNW0gTX63yWazTAKA5kwUwewxitqtShCdKNGa5Yptt63bST6oyiqtWnUlVg05WSSTTSXbRnKaVfXw0rxHb3BdvsiskSHA8tSpGMj0wPyrkdJgltfB0t5BAgZCxNzDNskAJAwcc8YHHoc169omhR2FvdJKfMa8YtKG6c54+nNY0el6rBaSaXBDAkDkg3HykFDxgr64xz7UU8TBOootXk4Xu7KVl73Xv638yqtGThT5lLTmtZXa7X0dv0MTV9R+36DoWlROTJqKRK7ZzhVxuyfXP8jXfahZiLR2sbQLGNgiQZA46f41Qt/DttFqlreBTizthBCDyP9768mr+sW9xOUEVrFMFGQXYcHPYH271y1q1ObjCDSi5ynK+2+n4fmdMIyhCc5Rd1FRSW+2tvn+R5r8O4nsdc1O1njEciRZb5gcYI9PrXNarFc3dhq+o3qLM6ybUbfyBu4cD0wcDpwK9e0LQzaXtxqFysYuJk8orH9zZx2/CtDWtHtdSspbdreMlwACFAIwc8HtXdPH0o4jmdm2opyXR9banHTwlV4dRsklJtKXXtfTf0sP0zUbZ4bK2NxG1xJAGCK2c4AzWvLGkqlJEV1PZhkVw9vo0cPitbq0gjighttsgUdWPTHocY/Wu8rxMTGMZRlBv3lzdras9ihOU4yU0rp2dtU9F5I4jwMP8AR9SOzaG1CUj36f8A6vwrH8Q6Nqf27UNQt0hdJFQqd+HQIB0/LNdroVi9hbzRyBcvO8nynsTXI6zpuuahcTrGrxxPlQTcjYwzxlfTHGPeu+lV/wBpk4yglypXk9NkcNemlh0mp3UnZRWvX8DC128n1DwdpCyytIbq4SOeTHOAWzn8VH5V1njPbb2WmCL5WS9hEeO1Sv4b2eHIdKjcPLDh1Y5AL5JPfjqajg0OW9ntZNSSXFvhgrS7gXH8XB6e1VGrSU01JRhCtKVl1WlrL5EzVTk5XBylOnFa9H1uzoPEM5tdHv5hnckDkY9cVyU0EEHgEhFVVNkHPbLkAk/ma7u+tkvLWa2k+5KhU/jXBHSNYfTF0iYI8HERlEnGwHjg89uxrkwlnBx5lF88W7u2iudWKbjJPlck4yWivrp+Zjac76hrPheOVWaKCwMwyc5fGMn8hW/fqkfjnTGSNQ0ltJvYDk8HH8sVNqOiT2Vzp2o6WpeSzhFu8AIHmx+gJ6Hkmp9Ks7291t9Zv7X7MEgEEEJcMw5yWOPx/Ou2dVTbqRmlBRqK1+snK2nndHLGFrQcHzuUHe3a19dtCl8SjGuiRvJn5LqNgR2xn+mayvEaxeKbjT7exknLxSCR2MRUIB1JJA5+nFdl4m0+fUre1igAyl3HKxJxhVPJrpMVyUMTGjThK15xnJrXa6W6tt9x018PKrOSTtFxSbt5vbU8muI77WPFGoWMUkMUduY5PPVMsuAMD3PJ4Poa1vE0Jle/H9s20Mhh/wBQyjcEA5Gc5Gc1saJp1xa6xrN1LEFjuJEMb5GWAWuHTStRt7jWvtOi/bbu8Zzb3W5CqqQQOv3cfnXVGcZuKi0uSmnsndtK+7S9fmc0oWjJtN803d3aSSb7fgZV3PJdfDq1YqzslwEHsNxA/mBWprdlqmnSabq15eqZTPGkkUSY2A9h2bita10DUIfC2m6e0JN1HcrJMu8HChyeuccDHSum8V6dcanb2kMCBtt3HJICQAEGck56/hWrxcI1bR5XGVaV27PR2/BilhXUhd8ycacbJXWqv+P+ZT8UCSSWKN9WgsoCM7HjDFz75I4qHwFdtPY3NuZRMLW4aJJB/EuAc/zqlqNtcWniOfUJtKk1C3kjRYCmD5TADPBP1Oa0fBNjf2UF8b+0W1knumlWMSBsAgelc0lGOEs2nomtt79Ordt+xUVJ4vmV92mtdrfclf7yl4x0nUb7UNPu7CHzDbAnl1Azn0JpvhLWdQutSudP1SJFuYo96vtAbGRwccdxW9quqXlleoiaXc3FvsJ8yAgkt6EelZnh3Tr2TV7zXL6LyHuF8uOFjllX5cZ7DpV0ZXwzjVjHkjB8kut29v8AgdhVqdsTGVOUuZyXNG2jVt/8n3O6ooorwj2gooooAKKKKACiiigAooooAKKKKACiiigAooooAKKKKACiiigAooooAzNP1bTtSeVLK9t7h4TiRYpAxU++KsXt7a2EXnXlzDbxZC75XCLk9smvnHRjH4V+MF7ZA7LbVASvGAC43gf99ggY9qt/GB38R+I9E8I206qXkEs2R9wnoc+y7jj3FDEz2vxR4gtPDmkTapc5dEACInWRj0A/x9KZ4Q1w+JNFt9V+yNapOW2Ru244BIz+ODXm2gajbfEQX2g67phtm0m4jfykmOJMbhg9Mjjn6is65+KU8d/q9rpujxPYaUjZmZyo+UhQMY4y3AH+BptWdmU002nuj6AorwTw98Ur/XruxtrPw9JIJJFW7mRmKQgsOc47DnmiT4oalqWq3lp4Y8PnVLa2GfODlSw45xj1zgdSBSEe9HgHAyfSvDH+LtjbafffbrCW31e2lMQsWOdxycHdjAAxz+mcitHwv8VNK1TSb691GM2FxYDM8BJYkE4G3gZJPGOx9ua8rXVZPEN1N4ttvh2t15UoYXIunySvQ+WOGIwMkKRkUAfVOmTzXNjbz3NubeeSNWkhJyUYjkVer551D4vzRNpAs9DNw9/b+aYfMIcPuZdo45G5Tz6c1v6P4/1YeJbPQvEOhLpj3iZhcS78nBwPTnGPUHFAm0vmbfinxudI8Q6XoFjZC8vLt180b9ojQn+eATz2x616ZXiGi3enXPxT1aP+ylW+jiA+2GdiThFHCdBxx/k17PdySRW00kMXmyojMkecb2A4GfegZYorwDWPiT4n0O1+16n4N+zwbgu9rwYye3ANW9S+K/8AZ+h6Lqr6Ozf2l5uYhNgpsYDg45znNAHulFeHWXxTlXUbK21jw7d6ZbXhAiuJmPOcYOMDjJ554BB71o+M/ida+FdZOlzadLct5avuikHU9iDQB7BXAaL42s9Z8R32h2dtO/2TIe5GNmQcH8M8A9/pzXMv8SLv+yhfL4X1Bna4EAhGdxBUncPlyeRjpXJ/DbXNL8P6wdCl0HUdMutRbes984dpG/hXO0fL1weeevWgTaSu9j6RorzjwT46g8U3l7Y/YJ7O6tOXSQg8Zwfoc9qzbr4k2kGv6po6WE0o06CSWSdW4OxNzDBHrlc+tAz1mivCh8XYlt4ryfw5qkNnIQFuHTCEHuD3r2uxu4r60gu7dt0M8ayISMZUjIoAnkkSNdzuqr6scVFb3VvdLut54pV9Y3DfyrhfH/g1fGMFpC99JarA5Ztq7twI9M47V4F488NJ8NLnTNU0DVLpLmRipSTByAATnAAIPcHrmgD69d1RWd2CqoySTgAVHBPDcRiSCVJYz0ZGDD8xXgPxIjv/ABT4n0XwpDd/ZY5IDPdhR93gk5/vcDgdMnn2wpdOb4W+L9HSyvp5tL1NjHLBI/3TkKTgccblIOM8EUmJn0vc3lta4+0XMMOenmOFz+dWQQwBBBB6EV4VrHwlTX9bvtS1TWbhkmkZoo41G5FzwNxzwBxjFYHwQ1K/g1nVvDs9813a2qEwlmJCbHC4XPQHPTpxTGfSpIHU0V8q/FafxbDd2H9qSW8en/bT9mFoSGbnjd3yF/n+X1SvQfSgBaKKKACiiigAooooAKKKKACiiigAooooAKKKKACiiigAooooAKKKKACiiigAooooAKKKKACqGP8ASKv1mg4ujwaAZpUUUUAFFFFABRRRQAUUUUAFFFFABRRRQAUUUUAFFFFABRRRQAUUUUAFFFFABRRRQAUUUUAFFFFABRRRQAUUUUAFFFFABRRRQAUUUUAFFFFABRRRQAUUUUAFFFFABRRRQAUUUUAFFFFABRRRQAUUUUAFUtQ/4929cjH51dqKcbonHsacXZpkyV00PU5UH2p1V7R98EbZzx1qxRJWbQ07oKKKKQwooooAKKKKACiiigAooooAKKKKACiiigAooooAKKKKACiiigAooooAieaKN1R5EV2BKqWAJx1xWEviXR2vfsP25Bc7tuxlYZPoCRjv61zHiRLqbxdosdtL5R8qQ7yu4AYO7j6AfjioPGHh2STSZbn7Wpntz54YRKpLD3FenQw1F8ntZ2U1p5O9tfL7jzsRiKsObkhdR3fla+mu56W80SSJG0iLI+dilgC2PQd6ytd1JNNspZBPbRzhSYluH2hiO3qa89ubl7nXfCFyXzJLbkswPJJTn+ZqrY6cfE3ijVLi8w8dlKYI1dcgAEgcfhn8SaqOA5Z/vJJRim5fKVrLvf5FzxN4PkWrso/NXO+8L+IbfXbVXVo1uVXMsKk5U/j2rqKwNN0W00hZ3sYEV3BIAGBn0+nAq5o01zcWEMt4qLcEHeEORnJFcuJjScpSo35NNHur9C8NKrypVUufXbqu4/UNSs9OjMl1cJGMZAJ5P0Heqena5ZajJJHAZQ8almDxlePx61wWlWTav4u1a4uzvFm4jiJUEAc4A7f1/OvTYrXyyhMhcpnGVA7ewrWdGlTguaTc3G9lsr7dNfwM/bVpVPcivZp2be/m9/8AM5ifxlpEA3ObkL/e+ztjHr0rp7S9t7u1S7glDQOMq54GPxryHx7qDy3MWgWMsz3Ej/vRtXaVIzj1zUPjEX2h+F9K0dJPnmYxybDjcOu39f0rsll9OdOm4NqU5WSbvp32Ry08bUVSUZpWhFuTS2fRbvc9attY067u2s7e7jmnVSzLGdwA+o471Dc6/pVrPJbzX0SSxDLqT93/AOv7VwOkarqOjX2l6df6dbQwXaKqG3GWDEY5984zXV+K57LStLvry5SJWkQovyfNIxBwP/r+lc1bCKlNRak4yXutWfM720t+WrOmnipVIOSSTT1TvorX62Ohk1C0jsmv2nT7KqFzKDkY/DrVax1nTdQEZtLyKUyfdVTz0J5HUcDvXlOmrI/w0uflOW3FRjtvH/16k0PUNQ07VdIt9S063hS5hEUUqKGOfwPBIKg1s8t/iJNtwk0lpd2V9v8AIh423JdWUkrvWyu+561PqNnBcx2stzGs8n3Yy3zH8Kla8tlge4M8ZhQ4Zw2QD07V5BqV9eW3ivVZdJtzcusSCUHnBAHAH4D8jW18M5EvNHvQ8SqTeOXiYcAkKenpUzy7loe1b0tFv5sPrrdb2SV9Wk/Rf5nWQeJtGuCRHfxnDBMkFRknHBI5+tXdQ1jT9OlSK8ukhdxlQ2eRXj+pfa9T8SQ6FbSRvBbTiV5Fj24xztOOwyR+Nd74yvLrToRcW2mJdggK7sc7V5PQc9+tOeBhGVJK79psrpO3TfuyYYubjU0V4W2Tet3fQ7K2uYLuJZreVJY26MjZFZA8Q6SbwWQvojcM/lhOeW9M9K8/8C3UY8J6tNFtEiNNIY1P3PkyPoOK5vRdZu9Ih05buxVYZCFScrllG49j6/nWiyv97Uhdvktponqr/gE8elThO3xL5Kx75LPDDt82VE3HA3MBk1Hb3lvcSSxwzI7wtskUHlT715H461CSz8U6a1rbpd3CwHbC/QEk4P17/hU3w9uhfa5q93Jbm3nkVd0Y4UDj15yTzXPDAc1B1m9OVv53tY0ljUqypW1vb8LnsFFFeYal4tMeuXVgbuGztbZeZWQuztxwB+P14rjoYedeTjBbK79Dsq1o0o80nZXsen0V4/B4yvZfDWp3ivA11ZzLGshG3epYAHb69eKg1DxbrNpYWOo+bp8iSMA8CMO44BOeDx+vtXUstrczWid7avd2uvvOZ4+iknd2avez26v5HswAGeOtLXk1trutW+oaT9su7aaC+fa0EaDdHnpkj0yP1rsNa1FbW5VG1aC0QIcqVDuW68j0xWNXCTpySk1rez6abr1LhiYyi5JOya8t+p0dxPFbRPNPIscSDLOxwAKhe+tkuILZplE04LRJ3YAZOPwrzSTxRNfeELnUnt7aR4phEyyfdkG4YOPXkcexq7dyPN4w8P5A2i0kk+X7oJVgcevb9K1eBnC6no1zfhG4o4pTScdU+X8XY9KorE0u9uLq7v4Z41RYJdsZUH5lx1Jz1rnPE2t6lZa3pmn6esLfaAS4lHB59eoxgmuaGHnOagviautfK/5GzrRUXK90nb8bHfUVxdlrlydbj0q4SORZIiwnjGPmHVcZOcetZPhbXJ5tR1WC6lQRi7fa7547BfQABe9aLB1GpO20eb1V7EPEwvGz3ly+jselUVzdlr0Ekd411sg+ycyMG3KVPcevTH1qndeKLQ6d9ptJI2meIyRxSnHA9eeOhrF0Zp2t/TV/yL9vTtfmS/4ex2FFc7daylrpEN/cNHC0qoQCd4GcenUAHPFZA8a6cbaS6WG6aBP4xGAG5xxkjvVRwtWV+WDdnZ2V9QdemrXkldXV+x3NFZNlq9leWH2+OYLbj7zPxt9jU6ajZO6It3AXcAqvmDJz0wKxlCUW0001uaRkpJNO6ZforkNW1iSy8Q6XZGVUtrhJDLuAxkA7ee3NdRFcwTf6qaOT/dYGqnTcVFvaSuvvsTGopOS6xev3XJ6KhmnigGZZUQerMBSxyxyFgkiMV6hWBxWZoS0VWubqG2CmaRU3EKuTjJJxS/aoNhfz49g4LbhinZ2v0FdXtfUsUVyD+K7Eata6YgZ5JxncCMIecA89fpnrXX1c6c4Wck1fYmM4yuk07bhRRRWZYUUUUAFFFFABRRRQAUUUUAFFFFABRRRQAUUUUAFFFFABRRRQB4L8b7ebT10bxRaIDPp9yEf3U8jPtkY/4FWH8LFXxX421rxbJGyrGQsCls7Sy7R+SDH417p4q0C08TaRPpV40ixS4IeM4ZWByCKh8H+G7bwrpEel2ssksauzl5ANzEnvgfQfhQB88eP5m8AePm12zjaT+0rZ2VScKspG059RnDY464q9pWiSaX8Kda1O4lMtzqiLcOc9t4x+JyT+NbHxalPiHxNofhK3gSVjKs8z5wVBzlfYBAWP4V7Xreh2uraJPozFoLaWIRDysAoBjGM/QUAeU+CYp3+EGyzU/aJLa6A24BJ8xx+eKzv2fJ7WLw7qO6aNZFui0gYgFV2Lg9env9a9p8N6Lb+HtIttKtWd4YAQGkOSSWLEn8Sa8m1/4OaVqF+93p97Pp6TH99Cg3qcnJxk5GfTkUAeCeNbuHUtT8U3unhpbR7iI+bGvyYzjJPuenrX1r4H1nS5vCWmXEVxbwwRW0ccgaUARMFwQxPuD169ak0LwToei6PPpENr5sF0oW6MjEmY4xk88e2MY7V55L8EtAa7Msd7exwE58kMpx7biM0wMzxHd2998WvDM1tOs8PkALIjBlP+s+6R1H9c1W+MFu48deEp/wCGSSNB9VlBP/oQr03T/h3oun6vpupW3mp/Z1v5MMQb5Scsd7HqT859q1tf8I2eua1pWrXNxcK+nOHjiRhsZgwYE8eoH1xSA8s8Kbf+Fv8AiHJAPknGRnJwnT0719BySJFG0kjBUQFmY9AB3rjdK8IWemeJdQ8QRTzNPeqVeJ8FVyQSR3/h/Wun1O0GoWF1ZM5QXELxFgM43AjP60AfODNJ8WvFTQh2HhvTCW8xAyednGBg/wAR55wMKD0J5u/GJIofEfg2EKqwxzbQv8IUPGMfTAq7a/Bs2UbpaeJ9QgDckRjaCfUgHmuT+KWgC3l8IeH5L2ecmWRGupDlzvkXn8M8UAdb+0IyHRtMhVgZjd5EYPzEbWGcfXFU9IsBP8UootSiWaaDTI2cS4f94I1BJPOTyea6Tw98KbTT9Tg1DVNTuNUe2IMCSjCqR0zknODzjpXYp4UC+Mn8Tfagd9uIfIMfQ4xuDZ9B6UCR558RvFGsS+JbLwnoV2LKabZ5tySActn5enAxg5HOeK818QeHdQ0jxZ4Xj13xCL8yXQwwJBhw6decgHI54717z4+8A2/iyW1u47o2V7bnHnIuSy5zjqOR2Ncpp/whgivbPUb3Wbm8vIbgTSu68ShSCAcknsO9AzlPG99L4D+Ih1yJ0aLUbdi0ZUnHyhcHnn51Vqz/AAbcTeGvA2teM5FNxqGoy+VH5ijb98gt75YsSMfwgV7b8RvBMXjOyt4hOlrcwSblnMW87SOV6jg8H8K0tY8HaZqXhkeHQjQ2qIBCynLRsOjc9eevrk0AfOXiq08aar4ITXNZ8QwS2EkaSC0RFUuGddudigE9GwemD719JeAI5YvCejJLL5jfZIyG/wBkjKj8BgfhXiEfwc1qey+xXviUG2hObeFVd0U5HOCRjjPA9frX0bo9n/Z2m2dkXDm3gSIsBjdtUDOPwoAzvE/iLTfDOnvfalcLEg4jXktI2OFAHP8Ah3rxDwdo2p+Ptci8X+IERdMjJ+x2T/MGxkDjj5Q3OT1I9K7b4neArjxpJYtDfx2y2yuCHQtuyR6H2rgrf4ReILeNYo/FrpGowqoJAAPYbqAN3UwIfjRpjTsqiSyJh4HPySDH1yG9PT65/wAYgs/izwhAjgyefllHJUGROSPTg/ka6zxp8O28SWOnONSZNYsYljF4wP73HPODxzkg9ee9U/Avw6vNL1c694g1M6hqO0iMElgnGMlm5JxwAMAe/ZJWAl+JXjdrMf8ACPeHnafX7lxGVhGTACOuem7+Q5OMCtj4Y+CE8Hac4mZJdRuDmaRegHZB7D+ZPtXlMnwb1xdRnvrbxDFDLJIzLIodXAJ6ZB9K9I8A+Dtf8O6jNc6n4ikv4Hi2CFndhnPX5jxTA5n4/DdZ6EnTdenn8BX0Cv3R9K+e/Ffw38UeIb1pp/EkUkCTNJBHIrARgnjAHA4xXrvhHTtW0vTmg1nVP7RuTKWWXbjamAAvvyCc+9AHUUUUUAFFFFABRRRQAUUUUAFFFFABRRRQAUUUUAFFFFABRRRQAUUUUAFFFFABRRRQAUUUUAFUAc3Jq/Weh/0oigDQooooAKKKKACiiigAooooAKKKKACiiigAooooAKKKKACiiigAooooAKKKKACiiigAooooAKKKKACiiigAooooAKKKKACiiigAooooAKKKKACiiigAooooAKKKKACiiigAooooAKKKKACiiigAooooAKRhkEeopaKAMnRgy2zKxPyuQM1rVl2DET3MTHkPuA9jWpWlV3lfvZmdNWjb1CiiiszQKKKKACiiigAooooAKKKKACiiigAooooAKKKKACiiigAooooAKKKKAPOPFLX1t4g029srJroxRMCgbaOcjk/jXN+ILrxHr8Is1s/slszbJQGzuwfX0z6V7K8CPIJCDuAwOaEgjQlgoyTk555r1KGNp01C9JSlBaNt977bHmVsNXnKfLU5Yy6W8u559PpckOseG5IoSIbaExuCR8vy4Gffr+VZWp2mraBrlzf6TGZY7w75Y2GQTk9fz/WvWWRWIJHI6U2aGOdCkiBlPUGiOP8AfTnFSVmpJ9bu/wCZU8JPlahKzTTi/NK2vkclpOp63emZbnS1tlEJaNi+dz9hWzoE91cadFJexLHPyGCDAOD1xWglrCgAVOgI5JPBqaONY12ouF9BXNVq05JqEFG9u/S/maUaVVOLqSUmk03628vI8v1DS9V0bWp9S0hRL9r/ANYj8qTknnnj61u6dqev3Ru0n06CFo4iU+bq/wDD36V2ckaSLtdQw96hS1hRiyoASME57Vo8TCdNKdNOSVlLX5dSHh6qqXhO0G7taf5M8I0Ww1+yvpZ0s4JbkyFjNOO/fHP+e1dh4i0vVdd0m0mlSGO9t5y4UfdK9upr0R7K1kZWeBGK9MirAijVPLCDZ6Yrrq5kpShOMEpRt327b7fI5KOBrRU1KppK+1tX56fqeQvY67qOv6U17aRQx2jhy8XAIyD15546fWqGv6f4hv8AWRNNBFPHEWMURPyBQeDjPU5H1r21YkQgqoBHSmPbxSLtaNSvpinDM1GUH7OPuJ230bd29/67jll9RwcVO3M1fbZKyWi/rsca9xrkWjLJBY24uVmH7qMZVo8Z4GfXiuWFprmta7Z3l5EsUNpKjCIDjryRznPevWzbxGMRbAEGMAcYpIbaGEkxxhSeCaypY6FKTkqa5r3T10/EueErSUVz2X2rW737HjbW2taTr+rz2mnCaO5fPzNkEEkggjHXPTtW74KsL7T9P1WcwhLmdi6JxgHBr0ea3imILpkjpyRUkcSRoI0UKo7CpqY5So8nIk7Ri3rqolQwdSNfn51y3bSt3+RwPgTRbiwjnu73H2mZ2LfQ4PP6/nVrWbvXBc3Ftb2ME1uQNhfI3Ajp6evWu3VQowBgZzVU2cBlMpQ726ncaieMVSq5zgmrWUdbK22zRbwk40eSE7Sbbcu9/LU8+8K6bqGk6NqE8Vsn2q4fzUgfP5H8M4rBvbLWNfeCO502OyhhYOwBPzHvjn3r2Yxoy7SvHpQkSIcqvNarMP3sqjgnJ7O70srLrqRLBSdOFNStFfFtr+Gh474osL6LxN9ttrYyGSIInJGcAZIOe2RWVby6ppF1qWqXFsbe6uFW2g6EGQkepOeFr3aWFJgA65wcjBwRVG60y1uYlhkiUoG3c9c/5NbUczjGMYShf3eVu+tr6mVfAVHUdSnJLrbzLVl5v2WDz2DTeWvmEY5bHPT3ryy70rUrHxDf3cGmW95b3AEmJiMA+3U569q9aVQihVGFAwAO1NkiSQYZe+fSuGhi3RqSmoq0k1bVaPtZ6HXicK61KML6qzu7P79Dyefw/d3Hha9gNkkNxLIjCNCckKRyffk1reItDW40vSI4LVWMM0QbHBC4wTn8q9AEKBCmDtPUFjUmxSoUjgdK6HmU3NStZc/NZN9rWJhglGHK7N8tr2W979jh/EumGXUdFlt4wBDcgvjjC5HP+fWvO9fXVbPxDqk9tYpdrcAbZGXdtAG3j0xgr+Fe9NGrsrMMlelV5rKCZtzpzjHBIzznt7808PmCpqKlHmSUk9dXdp/oTXwcp35WlqmlZdPkeOadod9L4FmsfIZbiS5DhW4OMjmuu+wyr4m0aQK3lwWRjcgcA4IGT+H6V3ghQLtAOM56nntQYkMgkK/OOhz9f8TU1sxdSUny2UnJ/fGxdPCOCWuyS+53MDQUv0uNS+1xKkRuCYCBjcvr/KsHWtKF/wCLtMmkTdBDCS2emfmI+vSu6t7eO337M/OcnJzzSmCMzecQS4GBz06/4muWOIcKinHdRsv/AAG1zSdDnpuDV05Xafbmv+Rw8ujvF4ztL63h22/2ZhIRgKGwRwPyrhrfSbuz1HUL0aXBfo87qYpDyoZshsdK912KW3Ecg5FVXs43ULukAAxw5GfrXVRzGcGnL3rR5dW9r33Wpz1sFzRajZK97WXbbXQ8f0bQ76PTfECmALJOgSFN+VxkkgE+nT61l3GkT2PhWRLzTLPah3i4Rv3pOeM/njr+Fe6vbW6W8sZTETg7wMnIPWvO73wVYzhBHPdugPMJf5fXv9Mde9d2HzBTlJzlyJuLT97ovJ/mcWIwkoQikk2k017uzfmjN1G1eTQtAnexN1b28BkkTPPIXBwRz1ziuEe3Sezs4oNTWSSe5EYt8Y2DPDf59a+i1sglpBBH8oijEe08gjAGD+QrGg0a1hkVY9Gt1UsCz+Zkj6cfpW+HzKmnK6+22ttdW+r09UY4rB1J8ttFypbPta2if3HAT6PfjwxrVtIWaX7UpUBsqwBXOPQcn8qt6t4VsLbwkslrZj7csccglUneWJGefTk8V6q1pEYRCoKIDnC8Uk1rHNbi3bIQADj2rhWZu6teP7xSdrq6sk/yPSWC5VqlK0LK9t7t9jyfxlYSXuraP524r9nO5gM5YckH61FPYXOleJNGu0tbazM8nlOlv91x/Fx0HB/l6V6vdadBdHMgbIUKMNjGM4P61DFpUK3Md3K8k9xGu1XkPT1IAoo5hGMFFr3UpXjrre/y+/5DqYacql+t1aWmlt73/Q4TSdNj13V9YvdTiS4EU7W0MbtgKq9MY9j1qHwFFJZnxDDbIrPDMVjUsSCw3YHP0Ara1Pw7o99qMs/n3MFw/wDrVgJUOcYzjHXGelWPDWix2mn3UMPnQLPJuyW+b/PanOonQkudpOMUotOyd1d/Pcwpte30gm1KXvJpt/5dtTk/E9rqGr6rpcN1GsaJb+Y8XmFUMhPK5HPaukbRLNNGumGkW9tK6htjOXAIHDE44xkmunuNKinWAl3E0IAWUHnj19arXGlXN1A8FzqUrxuRkLGq8enAqFjF7ONOMlBRl0cu9+n66lewn7SUpwcrrf3X089up5N4N8PXFxeQ3txaK1sr5D5xuI6EewI/Gvea56DSZ4JYGj1KcRRH/U4G0j0roayzHFvESi7pxWyV9PW/X0NMtwzowfMmpN67fhZvQKKKK8o9UKKKKACiiigAooooAKKKKACiiigAooooAKKKKACiiigAooooAKKKKAK/2W3+0fafIi+0bdvm7Bvx6Z64qxRRQAUUUUAFFFFABRRRQAUUUUAFVprS2nkjkmt4pJIjmNnQEofUE9OlWaKACiiigAooooAKKKKACiiigAooooAKKKKACiiigAooooAKKKKACiiigAooooAKKKKACiiigAooooAKKKKACiiigAooooAKKKKACiiigAooooAKKKKACs9B/pRrQqgn/HyaAL9FFFABRRRQAUUUUAFFFFABRRRQAUUUUAFFFFABRRRQAUUUUAFFFFABRRRQAUUUUAFFFFABRRRQAUUUUAFFFFABRRRQAUUUUAFFFFABRRRQAUUUUAFFFFABRRRQAUUUUAFFFFABRRRQAUUUUAFFFFABRRRQBlZKaoR2kj/UVq1h6tJ9nns7kgbVk2McdAeK3KuTukTFWuFFFFQU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UP+kn6VeqhGMXDUAX6KKKACiiigAooooAKKKKACiiigAooooAKKKKACiiigAooooAKKKKACiiigAooooAKKKKACiiigAooooAKKKKACiiigAooooAKKKKACiiigAooooAKKKKACiiigAooooAKKKKACiiigAooooAKKKKACiiigDL1qET2EylSxC7gB6irlnJ51tDIP4kB/SrBGRg9KZHGsSBEGFHQVXNpYVtR9FFFS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oRc3Bq/VCP/j4NAF+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hEf9Iar9Z0I/0ljk/SgDR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oeLhq0az4R/pDUA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KMfvzV2q6LiQmgCx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wDmn0UAFFFFABRRRQAUUUUAFFFFABRRRQAUUUUAFFFFABRRRQAUUUUAFFFFABRRRQAUUUUAFFFFABRRRQAUUV5T8YfEt54a8OCSwYx3N1MIFlC5KAgkkHseOP8kADPEHxDex8TxeGtK0g6nesBuxciMKxBOPunooyTxiu91++v9P017mw0w6jdKVAtkmEecnBIYjt9K+Rvhn410HwnFc3N9ZXt1qty5MlwoVsL6Als89Se9dj48+IR8VeFboeHl1C0NvMhvHYBSYmDDGVJ4JxnkcA9qBnqt74/tdP0Oa9vG0uPVIULPpi6ojuD/dyBy3sB+NdR4N17/hJtBtNX+zfZvtG/wDdeZv27XZeuBn7uenevi3UJ/AMPhtYrG21GbWniXMsrYWOTvkAgEdcYB7e9fUnwVmSXwJpyI2WiaZHHofMZv5MKCFe77Enjbx1P4b1nTNItdH+3z34Hln7T5WCW2gfdP50zxn431HwlNZfatBjmtLp1j+0RXv3XPVdpTPTJHr7V558XdaXw9468O6o8RlS3hLMgOCV3EHHvgmsbxx4vtviFfaNoWgQTyk3Ald3XYQcdBz0A3En24oKPY7rxxLH43j8Jw6ZG7um/wC0vdbABsLn5dhyePWq2p+Pbiz8Ww+GItKt3ndA7Ty33lIo27j/AAEnj/PeuNaBW+N8cjclLUsvsfJI/kTXDfE/T9Jg+I7XHiNL1NLu4lYSQDqwRVyOOQCOQOeaAPYL74jtYa9p+lTWNhJDeyBFu7bUxIqdAcjYMHJ6Z5rUsvGt1qfivUfD2naTFItiP3lzNdmMcYB+UIT94469s189Wtn4Lm8TaVZeGbC+1ktMDMZZGjVQMEMAVBIHJOQB8vvmu10fxBZ+APHniOz1q4c297Isy3IhJIJ+YA45wA5HA6r0FAHoei+Pru+1nV9Hu9DFrdabbvMwS780SFcYAwg67gc/pVDwt8T18RWtzJHZ2FtcQgkW1xqJRn44wTGByeOtcR4N8Sy6/wDE3VtR0u3EsUti8ce8FflULtJ54ywUfQ9K4RD4E1pL2XXY7rQdXLPujtkZot+eyYO054KnA46jsAfSa+LNWTwvea5d+Hfssts5P2WS7+/EAPnDBPc8Y5xnPSqi+NdVn8OWWtWfhmS8ku2Oy2t7gsUUZGWbZx06YNeVeDrq8l+GPieF55Li1tw6WrSgr8m0Zx14747GuY1rxKX+Huh6fpuoyxiFzHqCQAhlBLFQTx6HjODSYme/6z4y1LR9BbV7rSLFXjCmW0/tP96mTjH+rwSMjI+tVrz4iLZyeHfP0wR2+soG89rjCwkkAj7vOMjnjrXzLr1l4Fg0V5dO1TU73VpUVkWVAqq275i3HHAJxk9ue9eueKNJg1z4TaZqEMLTXOn24eNo+dighZc89AFJPX7tMZ6j4k8aro/iTS/D8NktzPfFdztPsEQLYHG056E9u3rVHTvG+oazr+paRpGhxTRWEjRyXVxemJSwOCMCNj1yOM9jxmvNfhNDN4t8UXPinUl3vZwpFGcjHm7ApPTnjcfbPsDXnj+HfD0Xi/XdP8V6pe2jLcF4Jo1BDhiWy52nBIKngdzQB9MWHjOc+K18MappS2l1JGXhlhufOR8At/dUjhW6jt0rNsfHWrar4h1PRdM8OJMNPk2S3Mt95aDnAz+7OCcHjnoa8p+Hth4QtfHlnBoM+qagyRSMLlyFjRtrA5AUHGOM9CWFegfCx0fxN4ywHDfbecsSMbnH9D+lAF3S/iU9yniAXei/ZbjRoWkaIXW8yEEjAO0YGQOeetRaH8Qtb17RpdX0zwtBcxRsVaCPUwZs5/u+X+P0rgNLv0svHHji4awN8iWspaHbtDgMuVOM9foc4zXCQaR4Tu9Fl1ey8RzaLqDMzmykk3hCGyFXaAxHoetAtb+R77q3xE1TS/DNtr9x4UmiV5mimgmuTG8X91uY8kHnsMcdc5qRPiJdQTaANR0e2tbbWUWSKYX5bykODlsxqM4YcZrzG41LUfEHwbvbvV5JZp7e7VYpiRl1DoMt6/eZfqBW/wCM7S28Q/CnTb6zeKaXTreFm2NuKEKqyLx0Izk59KBno/ijxrNo3iXS/D9tpX2ye/CkSG48sICxGSNrZAAJNZ//AAnuo33iK90XQ/Dh1BbN/LnunvBEiNznPyHuCPU4PFcF8KZJPGPiq88UX6MJLOGOCFPvKrFdpOT3wGP/AAI1X+Gmuaf4Z8S+KtP1u7S1me7LI8oKq+GfJzjjIII9QaTv0F18j1Dwx45m1TxFdeHtT0Z9MvYULqDP5gkx1x8o7cg85Ga7jxBqY0bSL3UmiMotoWl8sHG4gdM9vrXhmn3lr4l+LsGoaXOJ7WxtDvlRSVJ2MuAfq459jXsXjW7tLLw1qc99bS3NqIGWSGIfMwPHXt169uvamM84sviPrd9oJ1228IGa0EhQLHfF5Dg4J2iLoD/KrviT4lHQ9A0nWH0WVjfMyPbyTGNoWXr1U55B7Dt6186wabplpo/9t+HvFj2l1asHOnXUm1w3X93j73YfdIPOTXU+MPEU/iHwZ4a1TVlR5F1FxMFTaHVfb3HpxQB6nqvxJ1jRbG01HVfB8lvZXDYDrfK7L6ZXYMZ7ZIrW8T/EM6XrdhoulaQ2q3V5EsqYuBEMNnaASpzwM5OAP5cT8YfFmhan4Ris7C9t7meeWNljjYFogMkkjt0xjrz6VhaE0PhDx5oya7LHa/8AEniiEj8KrbcckjjkMM9PegD0yH4i3Vp4kt9B1/QG0t7jAjnF2JUJPTnaBjPGQeDW1F44iHibWNFubVIYdMtTcvdi4DblG3jbgbT83r2968u+Iut6Z4h8X+FdP0qeO8lhu1aWa3w6qpdDgMOuACT2GPrjkvE9nfax408axWjN562GcKuWZFMOVHTnauPf60Aes6R8RNf1yyuNQ0jwXJc2cTEK7X6o0gH91SnJ9gTzwMmr0XxOsv8AhF7jXZ7GSOWC4+zvZrIGYOemSQMAjPOOxFeEeBtE0vVNBE0/jy60q4h3CS1M+xYxk4KgsMggjp3OKdqVrpkfgTVZtJvr6/jbU4jNcXMJTc+Dkg985B555GetAHsN38S9a0/SrbWdQ8GTQabOwAlF8GYKehKbARntnGfxFR+I/i0NN1Cws9O0OTURfW8c8JFx5bHf0Xbsbn8a6i+8deF7Lw1HfPeQXkGxEW2Ta0jNjhSmflPGTnp+VeRwXy658VtAvvsz2Eb2ytHFLjOBG5HQ4Geg/D6UCVz0my+It2niOy0HW/DsumT3igxN9qWbrkLkBRwSCOuQe1W9c8e3Vt4jfw9ougSavdxRh5St0sQTp3IIwNwyTjk1w3xYg+0ePfCUe9UzInLf9dRT/Bt/ZaH8RvFcGs3cUNzcS7oJZpNq7C24Jlu+1kwP9njNAzt/D3xAN7r0+ga1pR0a/jQuqyXKyK/AOAwAGcEnjIwDXPWfxR1HVVv59F8JTX9nZEiSdbxVyB3C7STxzgZNc54v1HTtV+J2hyWMqXiWcBNy0CiZcLvYrxwTj8s+orjdM0E6s2o6j4M8TrpVv57ZsJ52hZUA+9wxyOeCRxzzxQB7IPiebjwkfEVjoU9y0Nx5F1biUgQjaWL7wpyB8vYfe/OpB8VJn8Ky+IpvDssUYnWGBDc5WYHILBtnYqR0rCsfFup6t4C8TwanJCbuwgNu1xGAwlDgrzg4yemR9a5TVSsnwU0kBhlbtgcdj5sn+NAH0JceJLwRaFNZ6Hc3cWphHkeN+LZWCnLHHYE9cDjrXbVzXhORI/DmiIzqGaxhCgnBPyL0r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gnl8oD5c596nqhfHhOe9AF4HIBpaan3R9KdQAUUUUAf/2QAAAAAAAAplbmRzdHJlYW0KZW5kb2JqCjE4IDAgb2JqCjMyMzgwOAplbmRvYmoKMTUgMCBvYmoKPDwvSkkzYSAxNyAwIFIKPj4NCmVuZG9iagoxNiAwIG9iago8PCAvRmlsdGVyIC9GbGF0ZURlY29kZSAvTGVuZ3RoIDE5IDAgUj4+DQpzdHJlYW0NCnicK+QytTTVMzAwUDBAIi1MDDHEknO59L08jRMVXPK5ArkAMgILGAplbmRzdHJlYW0KZW5kb2JqCjE5IDAgb2JqCjM5CmVuZG9iagoyMCAwIG9iago8PC9UeXBlIC9QYWdlCi9QYXJlbnQgMiAwIFIKL01lZGlhQm94IFsgMCAwIDU5NS4wMDAgODQxLjAwMCBdCi9SZXNvdXJjZXMgPDwvWE9iamVjdCAyMSAwIFIgL1Byb2NTZXQgWyAvUERGIC9UZXh0IC9JbWFnZUIgL0ltYWdlQyAvSW1hZ2VJIF0+Pi9Db250ZW50cyBbIDIyIDAgUiBdCi9Sb3RhdGUgMAo+Pg0KZW5kb2JqCjIzIDAgb2JqCjw8L1R5cGUgL1hPYmplY3QKL1N1YnR5cGUgL0ltYWdlCi9OYW1lIC9KSTRhCi9XaWR0aCAxNjUzCi9IZWlnaHQgMjMzOAovQml0c1BlckNvbXBvbmVudCA4Ci9Db2xvclNwYWNlIC9EZXZpY2VSR0IKL0ZpbHRlciAvRENURGVjb2RlCi9MZW5ndGggMjQgMCBSCj4+DQpzdHJlYW0NCv/Y/+AAEEpGSUYAAQIBAMgAyAAA//4ACkMyMjcgUTc2/9sAQwAFBQYHBgYIBwcHCQkICgwUDQwLCwwZEhMPFB0aHx4dGhwcICQuJyAiLCMcHCg3KSwwMTQ0NB8nOT04MjwuMzQy/9sAQwEFBgYJCAkNCwsNExANEBMbFxQUFxsiHhsXGx4iKiYiHh4iJiotKSYiJiktMi0pKS0yMjItMjIyMjIyMjIyMjIy/8QAHwAAAQUBAQEBAQEAAAAAAAAAAAECAwQFBgcICQoL/8QAtRAAAgEDAwIEAwUFBAQAAAF9AQIDAAQRBRIhMUEGE1FhByJxFDKBkaEII0KxwRVS0fAkM2JyggkKFhcYGRolJicoKSo0NTY3ODk6Q0RFRkdISUpTVFVWV1hZWmNkZWZnaGlqc3R1dnd4eXqDhIWGh4iJipKTlJWWl5iZmqKjpKWmp6ipqrKztLW2t7i5usLDxMXGx8jJytLT1NXW19jZ2uHi4+Tl5ufo6erx8vP09fb3+Pn6/8QAHwEAAwEBAQEBAQEBAQAAAAAAAAECAwQFBgcICQoL/8QAtREAAgECBAQDBAcFBAQAAQJ3AAECAxEEBSExBhJBUQdhcRMiMoEIFEKRobHBCSMzUvAVYnLRChYkNOEl8RcYGRomJygpKjU2Nzg5OkNERUZHSElKU1RVVldYWVpjZGVmZ2hpanN0dXZ3eHl6goOEhYaHiImKkpOUlZaXmJmaoqOkpaanqKmqsrO0tba3uLm6wsPExcbHyMnK0tPU1dbX2Nna4uPk5ebn6Onq8vP09fb3+Pn6/8AAEQgJIgZ1AwEiAAIRAQMRAf/aAAwDAQACEQMRAD8A+y6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xRQAUUUUAFFG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a5wKUdKjlzgYOKev3RQA6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Gf7o+tSr0FRTsFXJGalU5AoAW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tc8Ac96sL0FUb7O1MED5uSTV1Puj6UAO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X3OwccnvV1Puiql5j5MjjNXF6CgBa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V2eY+M85q4vQVn3xHmQgnBJ4rQHQUCFoooo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eoDLw/WtNegqldqC8RJ5B4q6OlAC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96cSQ8d60B0qncDMsWe2auDpQAUUUUAFFFFABRRRQAUUUUAFFFFABRRRQAUUUUAFFFFABRRRQAUUUUAFFFFABRRRQAUUUUAFFFFABRRRQAUUUUAFFFFABRRRQAUUUUAFFFFABRRRQAUUUUAFFFFABRRRQAUUUUAFFFFABRRRQAUUUUAFFFFABRRQelABRSDJAyMH0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N0MyxfU96vDpVSdsSxjsc1boEFFFFAwooooAKKKKACiiigAooooAKKKKACiiigAooooAKKKKACiiigAooooAKKKKACiiigAooooAKKKKACiiigAooooAKKKKACiiigAooooAKKKKACiiigAooqvd3MFnBJcXMqRQxjLu5wAPrQBYorjD458LDrr1j/39FXbDxXoGo3CW1nq9pNO5wqJICTxn+lAHTUVzmqeJ9D0m4+zX+q2tvPgExySAEA+1V7Xxh4cu50gg1qyeVzhVEoyTQB1dFU729trC1ku7qdIreMZeRj8oGcda5RfHvhRiwGv2PynB/ef5zQB29FYula7pWsBv7O1G2utpwRFICR+H41tUAUb7UbLTkV728t7ZGOFaeVUBPoMmrisrqGUhlIyCDkEV88eLNK0/wASeNYv7b8T6WmnWbKqaesmHYjkq+TgEngnOccYBr6FRUijVUAWNFAAHQAUASUVhWHiHR9RuXtLPU7Se4QkGKOUFuOuB36dq2J5oreJ5p5EiiQZZ3YKqj1JPSgCWisjSda0zWEd9NvoLpUOH8pw20+9T3+p2GmhDfX1tah+FM8qpu+mTzTaa3A0KKoadqNlqcPn2F3BcxA7S8MgYA4BwcdDgjj3q/SAKKKwb7xFounu8d3q1lDIhw0bzqGH/Ac570Ab1FZOmaxpmqLmwv7a5x1EUoYj6jqK1qACiqWoX9pptu1ze3EcECkAySNgDJwKZpupWWqQG4sLqG5iDFS8ThgCOx9DyPzoA0KKy9T1fTtKEZ1C+t7USNtQzSBcn8ar3XiDR7OGCa51S0hjnXfEzzKN4xnI9aANyiuWPi7w4FLf25p+AAeLhSefbP8A+qtC213SbmzkvYdStHtYztebzl2oc4AJzx1HX1oA2aK5NfGPhxs41qy4/wCmoq/D4i0Wd/Li1ewd9wUKtwhJJ6Y55oHbqbtFMkkWNGkdgqKCzMegHrWVZ65pV7MsFrqVpNKwysaTKWPBPTPoDQI2KKa7rGjO7BVUZLE4AHrXP/8ACT6BuC/23p2SM/8AH0n+NAHRUViR6/o0rqker2DuxACrcoST6daxfG19H/ZN5p0Gr6fY39xEURrq5EWwNwWHfOM496AOot7+zuZDFBdwSyDqqSBiPwBq7XiXwn8OaL4XSUDWdPvtWuTtZre4DfJ1CqM+oJzivaJ5oreNpZpEjjXlndgAPqTQBLRXODxRoBfYNb0/OM/8fKY/POK2vtdt9nN19oi+zgbvN3jZj1z0oAs0VQs9SsL9mWzvba4ZRlhDKr4+uDRfajZaeFN5dwW4Y4XzZAufpmgC/RUcUkc0ayROrxsMqynII9jTnZUVndgqqMkk4AFADqKwf+Ej0Mf8xrTv/ApP8alg13SLh1jh1Sykdm2qqzqSTnGAM80AbNFFYi6/o7zm3XVLMzB/LKCdchvTGfw+vFAG3RRRQAUVSv76006A3F7cxW8ION8rhRn057+1c1D448MTTi3TWrQyEgD58Ak+547+tAHZUVXF1bmBrgTxGBQWMgcbQB1Oelc+vi3w+xwNYs+meZQKAOoorOsNU0/UQTZXtvcAdfKlDY+uOlX2ZUUsxCqBkknAAoAdRXJ3PjLw3aytFNrdkrrjI80Hr9K6GxvbW/gS4tLiOeFxlXjYMD+VK4r9C3RWVqOsadpjxJfXsFs0udglcLn8/rWlHIkqLJGyujDKspyCPUGmMfRVS+vbXT4GuLy4ighXq8jBQPxNYA8YeHCqsNbsSD6TAkfUdvxoA6qq1zd21oFNzcRQhjtUyOFyfQZqrp+radqRIsb+2uSoDMsMqsVB9QDxXGfE/S9J1jw/LbapfQWTKQ9vPKwG2ToOvODnBx2oA7yW8tYZYoZbmFJZf9WjOAz/AEHerVfNXw6062u9aj1fXfFlpqd/bIq2kUVwcIMYydwU556Y+ua+gdU1bT9JiSbULyG2jdtqtI2AT14pRvbXcS8zUoqpY3trqEIns7iKeInG+Jwwz6cd6zLjxDpFtqcekzX8KX8gBWAn5jnoPr7Uxm9RTXdY0Z3YKijLMxwAPU1yM/jbwzA7JJrdkGVtpAkBwc47UAdhRVazu7e9hWe1njmibo8bBh+lOubmC1iMtxNHDGOryMFA/E0AT0VycHjHw3PIscet2JdjgAzAc/jWrfa1plhbx3N1f28UEjbUkaQbWPoD36GgDXornU8T6C4UrrWnnP8A08pxxnnnj8aksvEOjX8/2e01O0mmzgKkoJP09fwpJpgb1FFc7feJdHsNUttJub1Ev7kqIoQrMWznHQYHQ9aYHRUVlatq+naPEk2o3kNrG7bVaVtuTjOB+VY7+MvDSKrNrlgA2cfvxnj1HagDraKr21zBdxCW2njmiPAeNwwP4isXU/E2iaVcG2v9UtbecAExySAEA9OKAOiorjW8ceF1667Yj/tqK6C71Wws7Eahc3cMVoQpEzthSG6c++aANKiuOHjfwwf+Y5Y/9/RXTWV7a30QltLiKeP+9G4YfpQBboqtd3VvZwtNdTxQRL1eVwqj8TXI23jzwtcz+RFrloZCdoyxUE5x1IxQB29FNR1kUOjBlIyCDkGubvvFegafcyWt3q9pDPGcPG8gBU4zzQB01FczZ+KtAvZRDb6xZSSHoomGT9K27y9tbG2e7uriKG3QZaWRgFHOBz9cCgC3RXHp418MuwUa7Y5JxzMAPzqzD4t8PTuETWrHcegM6jP50AdPRQDkZHSkZgoLMQAOpJoAWiuKm8d+Fobg2765ZiQEg4fIBHuOO3rXU2N9a6hbrc2dxFcQt914nDA/iKALlFY+ra3pmjCM6jfQWokzsMrYzirlhfWuo263NlcRXEDdJInDA/iKALlFYv8Ab2lf2j/Zn9oW/wBuzt8jeN2cZxj6VtUAFFZuqarYaTCJtQvILWNjtVpXC5PoM9awP+E28MD/AJjll/39FAHY0VTsL601GAT2VzFcQk43xOGGfTjvWdqniHR9JlWG/wBStbeVhkJJIA2PXFAG7RXK/wDCX+HNyr/bdhlgMfv1xz6nt+Nbd7qNlYWhvLq6ihtuP3rsAvPTn3oEmnsX6Ko6fqFpqUAuLK5iuISSN8bZGR2q9QMKKzdT1XT9JiE2oXkFrGTgNK4XJ9BnrT9O1Gz1O3FzY3MVxCSV3xtuGR2oAv0Viarr+k6RIkeo6hb2zuNyrK+CR61k/wDCbeGD/wAxyy/7+igDsaK5vT/FGhajN5Fnq1pNKQSEWUZIAyf0BP4VUHjXwyemuWX/AH9FAHX0VmaZqun6qjSWF7Bcqpw3lOG2/XHSo9U1rS9IUNqOoW1qD0EsoUn6A8mgDXorntM8S6Jqs/2ew1S1uJsZ2RyAnH0roGYKpZiAoGST2oAWise31zSLmcW8Gq2Ms5OBHHcIzE+mAc1evbu3sbd7m7njggjGWkkYKo7dT78UAWqKqWV7a38XnWdzDcRZxvhkDrn0yKz9T17SNKbbf6naWz9dksyqx/DOe9AG3RXOWXijQb5/LttYspHyAFEygn6A9a6OgAooooAKKKKACiiigAooooAKKKKACiiigAooooAKKKKACiiigAooooAKKKKACiiigAooooAKKKKACiiigAooooAKKKKACiiigCjc5MsfXFXqqTECZMnnHFW6ACiiigAooooAKKKKACiiigAooooAKKKKACiiigAooooAKKKKACiiigAooooAKKKKACiiigAooooAKKKKACiiigAooooAKKKKACiiigAooooAKKKKACiiigArJ17SbfXNLudMuzIILhNjmM4Yc5yCc+la1c14u8QWvhjRrjU7s/LGMRoBku5+6v4mgD5i+Jngfwf4P04SLdXsl9K2IbcTpnp1I2n5Qev161Y+CvhOfVb+DxHKscNlayERJnLSOBjPTGAT+YrzCNZPGXiaC88S6vFbRXOXkmkOFjQDIRR27AD3NfbOg694Z8m303TNVsWESrFFCsyhjxgADueO1AHyZ8ZEW6+Ipt3yFl8iMkHpkAVq/En4d6J4S0SLUrHU7p7lpVRYpXRs554wAeMH1rnfinBIfiJqVqkZV7qaEI7DGMonIx2/w9a9FHwO1C4uIPt+vLJArfPgMW2/7OeAaALul6lean8FNRa9Ls0AaCOR+S6B1IOc84yV/wCA/jXl3w48HaD4muNQTUtSktI7dVZDHKihs9eWBr6Y8eaVaaJ8NtQ02xj2W1vbqiDufnBJPuSST7mvl3wT4Hn8ZaZqt1FO6zWaKI4UAAlbBOD78HHvQCIdHZNA+INtBoF0byGO9SKKVXyJVJAbJXAI5PtX3N4g1FdJ0a91Bzj7PAzj3bHA/E4FfHPwc1LRtH8VSR65ZpbXZ/dW80gwsMnTBB4BPPze/YV6r+0LrxtNMsdHhnZJLqQyzqh5MS8AH2JP/jtAHzAq6je2t5r7W5bbdL5t0pA2secAdv8A64r738C67D4m8NWd8pLM0flzqxyQ4GGBPf1/Gvi201DxHa+F7nw/BoLyadcyee0zWUhc9MMD0HQc4/GvXP2e9ZWCa90OSQkSN50ORjkD5v5dPrQBwd/G/wAP/iiHUMbcXIkUKSoaKTqB9NxH/Aa9t+PHiH+z/DMVjblWbUXCscjiMfNkfUgVz37RWiGSzsdaijG6F/JldRyAc4J/HA/GvG5LnV/GeteHrG/nicgJbxbQfuAglmx3I6n27UAfSHwI0M6X4VF7IrCa/kMuCB9wcLj2OM8+teJ/FvxBL4k8bJpNojzRWTi1ji3cNNn5jjnvx/wGvq7xTf8A/CO+F768twA1panyQegIGF/XFfDPhPUdXtNXGv6Xpj6jeq7tJvtnkjRm7/Kc55PelcV9bHtHwB1l7TUdR8O3CCNm3TDJ58xcKV/IE/hX1RX57aZq+oaN4xttbvbZrKdrnzZFaFkGG4bgnOCGPfvX6DRSJLGkkbBkdQysOhB6GmM83+LPiSXwz4WnubYst1cOLaF1OCjMCd34AH8cV4L8N/hcninT21nWrq5jjmc+SEb5pADyzFgeCfSvU/2gdMnvvCKXMOCtlcpNKO+wgpkfQsPwz6VW+Cni7S5fDFvpdzeQW93ZllKSybdyliwILHnr2/pQB5D8QfCdz8OL+01PR7+UQzMVjckB0bHIPYivrHwXrX/CQeHrDUiV8yWIeaAQcOOG6e4r52+PPibTdVFhpOnXEF3JFIZZHhfftOCu3I4z7Z7V7n8MdIk0Xwlp1rMrLMyGV1Yg7Sx3Y/IiiwrGr420tdZ8N6lZFFZ3gZo8jOHAyv6ivnb9nXUpLfUtU0WU4Vk85Rn+NTtI/LH5GvrIjIwelfEHiizvfA/xIa701FiTebmBSTsdGHzKfbORjtxQM1/jBdTeKfHFroVmS4hZLYBAThycsenbPPste6a98NNH13TdJsrqe6i/s2HykeFwCwwM5yCOozwK8O+Cegz6r4sutbuyJBas0jMCcGZ8/wCJr2D4w+N5fC2mpZ6cwGq3gxEcZMa9CwHr2HvQB8yeN9N8MaLqqaXoX2rUbiLKTyMwZS/TaMDkjvj+lfQ/gb4bKvgqfStcMqPqLrPIkbbWhxjaOR971BBryL4LaJotxfvr+uapaRyW0waCCa4VGMg5DkE9AenuK+x7HUbHUAxsry3uQnDGGVXx9cGm0B8TfE7wTp/gOSyaynuLrzwdwuCvHXpgCvUfhz8M9H1HQ9M1ue5vRcykTYjkVVBVjx93OOB7+9Z37SXI0oc9/wCtezfCn/kSNG/64n/0NqQGb8YtbGheDLso0izXZW0iKHGC2Scnt8qtXxxo1/PoOoaJq5tpIdswkWR/uyopAbn06j8a9R+P+uvqfiG30OAFo7NRkIdxeVh0wO+CB68mvPvEepa7qOgafpd7oX2a304fu7gWrq+3BzuY8d89uaAPvyRIdU05k3N5N1CRuXg7WXqPwNfLfjH4W+FfC2kS6he6xfKVUrDHlN0z9lA2/wD6hXoHwY8VRXfgyX7V+7GkArI27OYwCwPX0yPwrwDxb4kvPiP4mtrUTx2lgZPLt1mk2pGvUux9cZ59gO1ArEnwo8NXniPXrC6hhMNnp8qTSzkcMVIIUcdSR+WfSvTfj74Ntfstx4rW6mFwGijaE4KHovHccAfr617N4TTw34c0y30nTtTsiq4GftCFpXOAScHqa4j4+3tovg25s2uoRdNLEVhMg3kbs5C9ex/KgZ5p8A/ClpqskniGWWVJbK62RRIcL90HJPf72MVm/FzxHqHinxYnhnTmlihhmFrsL4WWQnBZgP4R/Ku8/ZxvLaPQb62kuYkne9JSJnAZhsXoOp6GvIPE1w3hr4pS399BKsUV/wDaANuC8ecgj1FAHrUPwIs1tTv1mf7SV42xjYD/ADNblv4YvvCPw28RaffXSXJ2yvE0ZOAhReOenOeK9kXXNKexOoLqNq1mBkzCVSo69/wPHtXCeJtf03xH4G8Q3WlXH2iCKKSFpNhUFgoJxkDI+Yc0AeDfArWdN0O/1CTVb6O0WWBfLMzABvmpPjf4l0vxFdaeukXYu1hjJdkU4XJ9x/nisr4V+DtP8ZXd2mqSThYIVMfksF79+KZ8V/CWneCbyyj0wzOLqIh/ObdjntxQB9ZfDv8A5FDRf+vRP5V0+o2q31lc2bsVWeJoiw6gMCM/rWF4HiEPhXRUUkj7FC3PqUB/rW3qd/baXY3F9dyCO3gQu7H0Hp6n0HegD5a8XfCrw14V0O51G71i9DDCwqQpMkmDhAMDrj8MZrhvhXoFz4j8RWMtvCYrawkS4nnKnBKkELnGCxIHHpk9qpeLPE9z8RvFFvAZfs2nCURQK7YWNCfmkbJxnHJ9gBX194Qt/DfhrTIdK0zULMqGyzfaELyyHALHnqcD8gKB2drmj411seHfDt/qY2+ZDEfKBIGXPC9fc9K/PqEX32RtZFrIyJdjdd9vNPzY6fj/APrr6L/aK18KLDQkbjIuZcdf4lUfzOPpXk0Oqa9b+C7nw03h5ks5ZBM10bVw+dytknofugZ9OKBH2z4Q1mLxBoNhqcT7vOiG/pkOOGBx05BrpK+YP2d9cTy77QTJu2E3MRK4yDtBH1zX0/QB8IfF7W7nU/GtzYahczpptrciNYh0jXChmA7k8nPv+Fd/YeBPh3rUCQ6Z4llS5ZAy+bIobnsVIGT7Dmur8Zaf4E8b65PZ32ovp2r2TGF5MrH5uB6sCGAwfQ/pXjHj3wHp/hewXULDxFb3Z80IIQ48wg55G3P49Pr2pXEnc98bw3N4U+GWt6bNdpdARTSRyICBtIGOD07/AJ189fC/wZZ+N727gu7ueBLeLeDDjJOQO4969N8GatqGo/CrxHHfSSTJbRukEkhJJXaPlyeoHb0ryj4feHtY8T3MqaFqK6fLDABIzSMm8ZweVBz1FMYXNrc/D/x0tpYai0n2eeP54mwWRiCUYDjOOCOa9S+PPi+/F3F4bsmMVvJGsk5RiHkLZwhHYYxwevFdB4S+DR0/WIdU1vUhePBKJlRM4dwcgsTyeeffFedfHK2uNM8bwarJHm3lWJ427HZgEfpQNM7Lw58ErG70a3udTv7pL2eESFItoWInkDkEkgYB/H61wHhbUtR+HXjk6G9x51qblYJkDFUYN91uehG4H86+s9C8UaNqWk297Dqdr5ZhV3DTKCnHIYZ4IPHNfHmp3UfjH4sifST5kU17D5b4OGWNVBbpnGEJ+lAjvv2ip5I9W0lVbCiEn/x6voPwEc+FdIP/AE7J/KvnL9o7/kMaXzj/AEf0/wBpq9/8F6tpkfhfRw+o24ItIlYSTKCGCDK8+n+FAHN/HMr/AMIRdKWALTRAZ7ndn+lfMHgjRPBuo6fM3iLWptPulmwgT+JMDn7p7n9K+lvjjNFc+ArmWCZZI/Pi+aNgwb5uma8Y+FvhHwf4g0Ca51u9EV4Lgx4N0IiqgAjAPXOevNAHrnw70rwl4dtNX1nw/qVxqQggPn7mGQoG7AG0cnbXz/oVhq3xW8Wzfbb24FtlpXZ2z5EQPCqOgPzAYA7k+tfT+keFdE0jw7rtn4al+0Nd2zqwE4l+fyyqjjpnNfOHwS8QW/h7xTLbai4to7pDAWkOAj7hgH05GMnpQB6prPwNsGgRtI1K4huFH/LwQyt75ABBrL+OMf2HSPDdndHe0KbJHDEgkIBkfiK9213xjoOiWLXt1qUDIMBUhkDu59AAef8A61eFftBTJd22hyRH93Nl1JXBwRx/PpQBw/wu8Vy+ENcisbxJk0/UAgKzEjyyejj1HNW9duVn+NUbx7pFN9bqDkf3EGfTH9Peus+KnguO98G6XrlorC40+yiSRFxh4sD5j7jr+J9K8g8EL9o8X6DO9xPMzXUeWkkJPykYGeuPagR6x+0D4k1E39p4XspClvNEsk4U4MjFiApP90YB/H2rV0f4HadJpUR1K/uhfOgZvKAUIT/Dgg5xxXHfHS3k07xrY6nIrvBJFGwyCVG0kEA+vGce+a+l9M8X+H7vSoL9NWtUgaMMfNlVGXtgqTkHPGPyzQM+U/Busaj8PvHMmgS3Aksjc/Z5kJJUhiNrgDo3I/Miqvxi8R3OqeMZtPvJJotNspRCsa9hxufHQk8ke2Kp390PFvxUju7F96TahF5bMMAqm0Z47YTP0617d430/wAC+NtZuLC71IadrdmfLabIQPgdDn5Xx9QR+lAHE2fgHwBrFrENM8WOt06DaJ5EXLE9CpAIPbAP59/SIPhTBc+GrPRdTvn32c0skc1txnee4YH/AD3rwPx18P7PwnZLqFp4gtrv96EWHIEjA9xgnp/n0r6P+CWo3WoeEYhdMzmGV443bqVzx9ccigD5i8feF7Xwl4hTSLaaWeOaJGEkuAyljjsK+kPBnwu0rR7rT9ZivLx5kQSBGK7SxHfj3Pp2rx743qB4+tDnGYoScn/aP5V9gab/AMeNr/1yT+QoAffXUNjazXU7hIoULux7ADNfL3wwtrvxh42vPFl8C0MDMYiNwG7G1QPYL2zXa/HvW1s/DqaPE5+06hIo2LydikE/mQBXd/Dfw4nhjw1a2QDCaQefPu6+YwGewxgADHtQB5D+0m+3T9IXHWZz/wCO1x+m/Dnw/ceCYtfvNZmtLmSJiPMdPKEmTtXGM84HGc1137SL7bTR+Af3rnn6CvG7vwTrSeDLXxF9sWbT35NurOTEu7AOMYxnr6ZHWgD0f9nm7vk1a9slld7Ewl2TqqtkYI9Dziue+NKRN42vjL9wQw5IGSBtGcV6d+z5qWkSaTPZQokWpK+ZdzDdKOSCPUD/AD0zXlPxkeKb4iXFvJNsiIgjmbptBRT1PsaALWn+Hvhfc2cMz+KdQhlZRvjcAFT3/wCWdeqfG2OGy+HtlBbM0kCTQrG7nJKhTgn8KS18B/C+LynF9aybcH95qQ+b6jcPyq38dEii8D2yQENCs8SxkHIK7TjnvxQB5N8OfhvpXinwxcave6hcWssbyKCGURqFGdzZHT15p/wIu7q38WyWEVw72rxyb1Vz5Z2g4bHTr3PrWb4G+H+t+LNHnvLTWltLSSZozbsz4bucgcd6+gfhv8M7TwdI95LcG71Bl2iTGFQd8D396APn3xfrF/8AEfxxHo9vO6aelx5ESA4UKD80hAJBPXB+leoaz8D9LXSZf7Ovbs6hGm5GkIZXYc4IAHXkD8OvfybS55PBHxLLX7+THHdusshUgGN8/MMjOMEHIr621vxl4e0/SZ7+TV7No/LJRUmVmkOOFUDkn+VAHgXwF8U6iNVm8OXszzQFWaLzGJMbLkkD2PJrz7x9bw3/AMT72xuJDFDNdpG0gIGAVX1rS+COnz6l45TUlSQQQebM7BTjLKygZHTlvxway/H9q+pfErUNOjZUa4u40EhHK/KvIoA3PiX4C0rwbp8F5pesyy3DyhWhklXcVIPzKFAPUV7J4E0ybxj8NYtN1aW5iSRyscoYbmRXyp5HIyMc+lfOHjLwneeDtctk1hvt1oxDrKGOJFz9055B46V9xeE7vTL3QrGbR1jSxMQ8uOPonqp9wc596Qkj5G+KXgXTvBENhNaT3FyZ3ZWWcrgYHbAFd/4G+FGk6joun6tPeX6TzIJCilAoIJ9Vzg4zVf8AaVI8rRhn5t0hx7YFe0fDAk+DNH3MWIhIyfQMaYzulUKoUdAMV8s/tA+Jr1bm28OWkjxwSRiS4A483J+Vc9cDHTv+FfVFfG3x8s3s/FtnqBjzDLEjZ6gspwR+QFAHXeF/gpp82k29zqd7dfa54g7Rx4VY88gcgnIHXtnNecaBf6h8N/Hg0qSSWe2EohdMlVkR8YYA+hIOfY+tfVeheMdAvtItbsapZwhogWikmRXQgcqVzwR6V8l+JtQTxn8TYZNNKvC9zFFC4BG9Uxlv0J+mKSd1cDtfj7cqPEelJLIHtvs+fL6gElufr0/SqPwi8Wnw1rj+Hr8OlrdyKEaTgxSEcZz0ByP09asfH6NT4l0pSG2iFVAIwPvHp7f/AF62fjP4QT+zLLxRp6NHPAka3Qj7rjh+nUHAJ9xRcbXbucrpsgf40EhQv/Ewk4B/2Wr7Nr4f+GlpJceONGuGuGmnkZ5ZHkbk4Q9K+4KYj55/aO48N2HzMM3gGB3+Ruv5V5Z4S+H2h6p4PGu6jrMllMxlChmQIShPAB5J47GvTP2kv+QBpg/6fP8A2Rq+ez4M1CbwSniaK58y1WYo8AzmNc43enX+dAHov7P13dReJprOOV3tZIG3Lu+UY5BA+vp61m/HAq3ja6R1G0xRZfrtG0c13n7OV3o6297Zxw7NXPzySsf9ZHngL6Y9PxrgfjX5cnj+SKVysTrCrsHwANoBzQBes/DXw1MKMfF9wGZQSDHtOfcbTg816j8a44rL4eWdtaSu9ussKI5bJdApxk9+gNPT4a/DZVANzExAwSdR5P5GpfjykcfgiCKDaIRPEqY5G0A4wfwFAEv7Ppz4QkP/AE9P/IV7pXz38BNSsLbwnJFPfW0UgunJSSVVOMDsTXsOt69a6bot/qcc0c62sRciNweccDr3NAHyb8Ytcm1zxqNKtrZ7hLMC3SFT9+Q8k8fXH4V1H7P+rGz1XU/D86eW75lAJ6OuAy/ln8q8c8M6nqNn4kj8R2ljLqc8czySR+WzAFgRyQDzzkfSrlhrd3pfjSHX7qzks3e5acxlCvytkN16jBOT9aBW1PrTxz8ONN8Y3sN5d3d1BJFH5YEJXBGc9wa+Odb8OQ6b4zl8OQSSSQi6ji81sb9pAyfTufyr9ELeZLiGOeJt0cih1PqCMivhTxkC3xakwCT/AGlAcD/gFFgSsfSnhr4U6F4f1KLUoJ7yWWNGQLJINp3KVJOBnOGPcV8wfELwtZ+D9f8A7NtZZJoZoVcGXGVJJ6Yr77ZgqlmICgZJPaviv443VrfeKopLS4jnSO2Te8TBgpyeMg+mPzoGe4eHtI074ceEb3Vo5Z5Hkt0mk80j75ACqAMcbiBzXzt4O0DUfij4iuLnVLy4NshMlzOuMrkYVVB4GcenRa+nfEdrH4j+HlzZWU8csn2ONv3bhsMm19vHf5cYrw79n7W7DS9T1DTbu4SB7oKYTJxuZc5XPY/4UmJ+RF8R/hfH4Q0tda0a/u3WGRVm8xgGQMcBgVA7kD8a9I+Gni2617wRqsd7I0t5p9vIplZyXkXYSCSSST2zVz42eKtNtvCt1pkV1DNeXwRUjRt2F3Aljj2H6iuJ+DNlMng7xNqEyYWeF1jfuwWNs/hnH5GmM+frO5ltTHfWhcz2rCYugJwd3GT2r6H8W+NLfxj8Lrm6CrFeRTxR3EO4ZDBl+YDrtORz65HauQ+BGj2mtT67ZXqb4JrXYwHBGWHIPYiuI1vw1d+G9avNDvJXWNgHQK52TJnKntnp+BBpC6ntnw01K70X4V6pqdogM8Usjx7lyOwJ98c/lXgWgx6druuBvFOtzwwSxs73Jy7Fuy5wcd+1fTvws1Cz0r4bS3eoI7WcLyiUBM71LY4HcfNj86466+GfhDxHCupeHdfS1jmy3kyuCEyTxg4ZcdMH0pjEX4VaBqduH8MeJ1mvAQwWaVTgZ6kKNynr2r6ms4nhtYIpG3yJGqs3qQME1+f3iPQb/wAE6zBHDrELzFBIk9nKcpz0PcHj8sV96aDcz3uk2NzcrtnlgR3GMckUAa1FFFABRRRQAUUUUAFFFFABRRRQAUUUUAFFFFABRRRQAUUUUAFFFFABRRRQAUUUUAFFFFABRRRQAUUUUAFFFFABRRRQAUUUUAZ9xzcxcdjWhVWQEzLjpjmrQpAFFFFMAooooAKKKKACiiigAooooAKKKKACiiigAooooAKKKKACiiigAooooAKKKKACiiigAooooAKKKKACiiigAooooAKKKKACiiigAooooAKKKKACiiigArlvGPhq08WaQ+l3ks0UTMHDwsAwYdOoII9q6migD58j+BegKCDqGoNnuWTjr/s/5xWnofwb0LSr+2vftd7O1vKsqo7LhmUggH5eRx0r3CigDzLxD8OdI13xBDr1xPdpdRlDsjddhK9DgrnsO/avTBwAKWigDF8RaRDr2k3Wl3EkkcVwm1njxuHIPGfpXPeB/BOneDYrmOwmuJftDAs07AkY7DAFd3RQB494o+E+h+INXfVmnuraeQhpVhYBWb+9jGQfXBpmvfCnTdfvILrUNT1CQwxJCBuQZVRjn5e554x39c17JRSsD1t5ESwxpCIVQCILsC9sYxivK/D3ww0rQNdGr2d7eqVYskO5Qozn5TgZK8nj6V6zRTAxfEWj2+v6Td6XdZENwm0sACVPUEZ7g4NcB4K+GGleEtTOpW13dzz7CiiUrtAPU8LnP4+tes0UAcr4y8NweK9Hl0q5mkhjdlbfHjIIIPeoPBHhOx8H6V/Z9kzybpDJJLIBucn1wOwwK7GigDzrx14C07xg1vLcSSW9xDkCWLqy+hB4rttLsl06wt7JZHkWCMRqz9SB0q/RQBFcQx3MMkEyK8UilHRhkMpGCDXgup/BHRLi7e4sr67tEdi3lAqyoc9F4yB9c17/AEUAeKeG/g74e0e9W8nee/eNg0aTkbFI7kADPbrxXtfSiigArznxx4B07xlLazXk9xBJbgqGhIyyntyD3r0aigDlPB3hew8J6b9gsS7guXklkxudj64A444rnfG/w8sPGF9bXt1eXdvLBH5a+SVxjOc8g816bRQB87D4E6KWLNq2osSckkp/8TXpHgjwJpvg57qSxnuZXuAoYzMDgDOMYA9a9BooA888feBbLxpFbLdXM1u8DZVo8HI9MGut0LSrfQ9MttMtTIYLdNiGQ5Y85ySAPWtaigDySL4YaXH4sPiX7ZdtN9oNz5LMCu889cZxnt+FelapYRanp91YzAeXcxNE3HQEYzWjRQB4z4f+Fdnoun6vZRandSLqNv5DFguE6/MBjr/n6cqfgVp7KFbWrwqOg2rgV9IUUAfPWnfBHTbK7huf7Wu3MThwu1Rkg5HatTxp8JrfxTrc+rSapPE0wUGMKCF2qF49uM/UmvcaKAPC/CfwhsvDutWuqrqdxM1uxZYyigE4I5P4mu28b+BdI8YpGb7zYp4gRHPCQGHscg5HtXfDiigLHzR/wo8BxENdn+ybsshXn646Zr07TfANjpXhO+8OWVzP5d5uaSaUgtuYKCRgDjCjj+dek0UAeWfDv4fQ+C5bqZL6S5edQuGXAA6074h/D+DxrPZSzXr24twQQqg7ga9RooAz9Jshp2nWdirlxbQJCGIxu2qBn9Kp+JdIj1/R7zS5ZHiS5j2706qc5B/MCtyigD5uHwLsgoUa3dbfQouBU9t8DtOilV31e6YKwOFVVPHvX0VRRYDxfX/hRYa94jfWb3UbpkdlZrcgEfLj5cn+HA6e9eyeVGY/KKKY8bdpGRj0qSigDxvw18LLDQPEB1qDULouJGdIsgABs8E9+v8AnrXslFFJJJWWwHiPi/4QaP4i1S51QXlza3FwQzom0oW7nkZ5/nXNWnwI08Tq13q1zJCP4I1Ck/ic8V9J0UwOVfwvpyeHJfDtrGbayeExfu/vDPVsnqe+TXNeAfh7Z+C7m6uLa8nuGuECMJQMAA57CvT6KACuX8WeGNL8Wac1hqkLMgO5JEba8bYI3KfxPXI9q6iigD5mf4C2Ql/da1cCI9Q8alv0r1XwP4A0jwf5ktoJJ7uQbWuJiCwGegxwP64r0SigDyj4hfDm18a3drdTX01s8EflgIoIIznvXCf8KKsF+7rFz+Ma19JUUkrAeWP8OrN/Bg8LG+uPLD+aJxjO/dnp3HtXnw+Aulj/AJjF5/3yv+FfSlFMDzT4f+AbXwW109vez3DXAAPmAAAD0ArJ8YfCbQPElxJeJ5tjeSEu8kByrsTkllPfk9MV7DRQB84ad8CtMimV73VLmeNWzsjUJuHoTz+leieNvAFj4rjsIpbma3S0Uovl4OVxgDmvS6KAKVrZxwWMVkQJIo4hEQ4B3KBjke9ePaT8IdL0vxBFrMF9cDypzOsG1QoOcgDA4A6V7dRQBzninw3pvijTnsNSiLRk5SRCA8bf3lPY14c3wJsGlz/bNz5XYeWu78/yr6UooA8/8EeA9I8IRsbRGmunzvuZsF8f3RjgCuP8YfB7R/Eepz6ol5dWlzcNulVNrITjqARkE9+a9wooA+a7H4EWEbD7VrFxIoYHbGgXI7ivoHR9Ls9GsYbCwhWG3iGFUd/Uk9yfWtOigDyfxl8NbHxTrUGrT31xBJGqqUQKQQpz3FeqxIsUaRr91FCjPoKfRQB8vxGXxn8Wka4iWXT9JLqhQbkxHnBJ6Z3sP0FfUHSokhijZnSJFZzlmVQCfrUtAHnHxD8DQeNobSKa9lthbsWGxQd2RjvXTaPoFnpuhQ6GQbm0jiMTCYA7wSSc8Y710NFAHinh34TWPh3XY9W0/U7tPLcsITgjaf4SepGCRUvjT4U2HizWZNVuNRuYJJFVSkYUgAADuK9mooA+b/8AhQ2kjpq97/3yn+Feo+IvBdvrfhu10B7yaOG3MeJcAsQoxj8q7+igDlPBnhm18J6SumWkskqCRpC8mMkn6e2K6uiigDzzxv4B0jxh5cl2JILqIbVuISA2M9DkYP8ATNeXQ/AiwEoM2s3LwjoqooOM+v519KUUAcz4W8MaV4WszaaXbeWrHc8jHc7n1J/p0rhrz4Z21x4yXxQuoTK/nLM0BQEFgAOD6cV6/RQBx/jTwnYeLtNFle7kZXDxzIBvQ98EjoRwaxvh/wCCB4MF1HFqUtzDOQRG6gBT6/zr0migDzP4h+AbbxsLMz3kls9tu2lFByDjPX6V2nh/S49F0mz02Ji6W0QTcRjce5/E81sUUAFc34o8N6b4o057DUoiyE5SRMB429VJBwa6SigTV1Y+Y/8AhQ1sHO3W5hGeo8oZxXq/gr4e6J4PZprJJZrt1Aa4uGDMPXbgADr9a9FooGeXeO/h5aeL76zvpLya2mtxtO0Bgwznoelehz2MFxYvYSpvt3j8plbnK4xV6igSVjxjwV8LbbwrrKanFqc04jV1WJ0AHzDGc17PRRQM4D4heDIPGmnwWkt09s0EvmLIq7uxBBH41peF/DFpoGgJom83UHzbzKo+fccnj0rraKAPC9P+EVto+upq2j6zdWmyTeItitxnlcjHykcY9Kn8bfCm28V60+qSalLbl0CmNIweQMZzXttFAHzTH8B7BTl9YuGHp5YFereLPBkPiDw5baF9qeCOAx7ZAoJO0Y5HvXoFFAHzEvwGt/M3PrTtnOf3I5/Wugi+ECQ6Rc6ZFrc6pcSpI58sYbb2Iz07/UCvfRRQB598PvBVr4MsJ7WKc3Mk8vmPK6gHGAAPoMfqap/EPwBZ+NRbSSXL2txb5VZFXcGU44I/CvTaKAsZGgab/Y+lWmnCYzC3jCByMEge1eY6p8K7DUfFZ8RS302WlSZrfaMFlx3HOOK9looAq3tut3aT2zEqs0bRkjqARivm9fgNahnP9tzhSeAsQ6elfTVFAHnPw+8C2vguK7SC7luTclSxkAGAM+n1rlPGHwd0XXrk3dlI2mzscusSDy299vY9a9xooA+cLD4Gaet0kl/qtzcQryY0AQt7E88fT8xXuz6Raro0ukWsa29s0DQIqDhAQR/WtmigDyX4dfDqPwVd3Vyl81yZ4xHgrjHOa0viD4Ds/GcVuZJjbXMB+WZVBJX+6fbvXpFFAHnWg+BrTTvCkvhq5uJLi3mLF3B2nk549OleS3PwIRJWNlrkixnoJY8t+Y9/avp+igD5/wDDXwV0nTbpLnU7p78pyISgWMn3HOa9/VQoCqAABgAdqWigAooooAKKKKACiiigAooooAKKKKACiiigAooooAKKKKACiiigAooooAKKKKACiiigAooooAKKKKACiiigAooooAKKKKACiiigCtIB5yHNWapzZ8+PH41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kOccdaAFooooAKKKKACiiigAooooAKKKKACiiigAooooAKKKKAKkgzOn0NWxVWRsTKM/hVqgAooooAKKKKACiiigAooooAKKKKACiiigAooooAKKKKACiiigAooooAKKKKACiiigAooooAKKKKACiiigAoooFABRRRQAUUUUAFFFFABRRRQAUUUUAFFFFABRRRQAUUUUAFFFFABRRRQAUVj32t6Zp9zHa3l9BbzSIZFErbQVHU5PFaVtPFdQxzwSLJFIoZHU5DA96AJqKKBQAUUd6KACiiigAooooAKKKTPNAC0UUUAFFFFABRRRQAUUUUAFFFFABRRRQAUUUUAFFFA5oAKKKKACiiigAooooAKKKKACiiigAoopM80ALRRQKACiiigAooAxRQAUUUUAFFFFABRRRmgAooNFABRRRQAUUUUAFFFBOKACiiigAoooNABRRRQAUUUUAFFFFABRRRQAUUUUAFFFFABRRRQAUUUUAFFFFABRRRQAUUUUAFFFFABRRQDmgAooooAKKKKACiiigAooooAKKKAc0AFFITiloAKKKKACiiigAooozQAUUUUAFFFBOKACiijNABRRRQAUUUUAFFFFABRRRQAUUUUAFFGcUUAFFFFABRRRQAUUUZxQAUUUUAFFFBOKACiiigAooooAKKKKACiiigAooooAKKKKACiiigAooooAKKKKAKbnNyo/2c1cqm5JuVHHA61coEgooooGFFFFABRRRQAUUUUAFFFFABRRRQAUUUUAFFFFABRRRQAUUUUAFcT8QvEU3hbw7capbwRzTIyKqyE7fmYDJxXbV4/wDHQ48D3Z/6bRf+higDtvBGsz+IfDtjqtzAkE1wrM0aHIGGIGPqAD+NY3xE8UQ6FpF1Fb39rDqskeIEllAK5IBfHXgEkcdR6ZrmPhF4h0G28FaZavrFlFPEH82Ka4VHRjIzcgkHHPFeZfEbWrTU/HP9lWWmaMboFYm1DUm/dnKBucnbx0BwSegHSgaPf/Ad1AdFihbxDDrNzHlp7hZQ2CT0xnIAGBz168ZqY+OPCwZl/t+wJBwcTAj8xXzR8E8WXjPUVeW1aKKGQvJA+YgBySp9P6VzuvzeGPEnii203SYLTSNKEp869dghb1PzHAAOcAdc0CPtSfWtKt4IrmbU7KOCbPlSvOoV8ddpJwfwqC18R6JdzrbW2sWE0zY2pHcoxY+gAPJ4r5y+L1np1vp/hbTNOYS2EbMI2WXeHUkAnI69DznvUXxB0DTfDPjHwydHtEtPNkTeqsWUkSAdCfQmgD2n4k31zZaZHNp2uWum38UgdEuJkRZ17qQ3X1//AF1h/DTUtQ1q6u7/AFPxBZXUxCqlhZTBkiGOWI68/wAwea8C+J4ubr4nTxTy2UYUxiJr3iBU8sEbs9sk59ya7n4feHJrTxzDqo8QeHpGlV/MtdMkLbxswQFAwOcNnPUd6GTZ330PpnVLlrPT7q6RQzQwvIAehIBP9K+WrH4qeNtRtb3ULXS9Na0shunYowCgduXznnOPb8/prxGcaHqZ9LSX/wBANfDPg3R9F1bT9RfVPEx0mVWxHEW+WUEckjqfTigbjc+vfh34tPivw+dSuoVtZYnZJsZEfHOQT2wfXivH4fFGqDX5vDUXiqwl0qSZXXVXvE81EwCUVs8ntjn61w2ialqs/wAMPEGnW0Tm0tZUYTRqQTGzguD6jucdBnPFYmheHZNZ8Mo41DwpZQqctLPIUueCeGODj6d+PXlXBNM+kPij4s1Pw0+iR6XLHtupdrs6h9w4/wAetejaz4h0rQbSO51a+itUccB8lmOOyjJP4CvnH4mW01tpPgi3nuorp0mZTPE+9GGUxg9xj+VO8eSWM3xZsItfZTpSRqNs5AjAKEjOeMb+ppjPofSPEmla3YS3mlXsdykaFmVThlOM4ZTyK8q+HPxHGoWmpz+JdTsbcwTBYlOEZlxzherdvWuQ8KppsfxJ1S28Nzo2lvaSGQxvmJfl556bQ5GCMj0rG+EvhrSdZ0XxLc6jYRzyRl1id+qDaTlffPftigD6wttU0+5s2vYL63ktFyWmWUFF9cnoPxqpaeIdFvHSO31aykkkOERZ13E+gGc18t+DJHb4TeJEYLtWQFcehK9fxBr0r4Z+FdBsvCtnr89hHNeCKS4aWU5xjIwAeOg9KAO8b4g+E1vjYHXLX7RvCYBJXcTjG7G3r78V2P2y2+zG7+0Q/ZgNxm3jZj13dMV8LzTjxBpWr6hbWnhfTYIST5Pl7LjB6BOoJ+mOemOldRJLeL8FbUWrskbX5W52kDMZZuD7btnT+WaAPWfHHxS02z0V5vD2o21zfF1UKQcqD1OCOa9f0a4ku9MsrmXHmSwI7Y9SoNfJnjTSPCtr4A02TSWsnvyYxLKrq8zEgl89+ufyr6t8PDGjaeOf+PaPr/uigChr3irQ/D8sUOq6jFaySqWRXBJI6Z4BrasL+01GAXFlcxXEJ6PE4YdM9vYivmr4ja2NS8av4fttM0ETRRBHvdUXIOVD8N/DgN7nj6UnwEn+yT+IPOmj8iHLsYcmMAE5KgdvTApXBas+oHdIkZ3YKiglmY4AHqa5uz8WaBfXr2Ntq9pJcq23yxIOW9FPRj9M1zfijUNO8V+D9WTS9Wt1TARpml8pVbcp2sWxgN054OcV8yeHLp/C8tpDrXhzTp4DcBVvAQ0nUnIZWOfUHHQUwPuaisafWtNtry3sJLyJbqcDyos5LDt0rVMsYlERkTzSNwTcM49cUAMuTMsEpt1VpghMascAtjgH2zXnHw88Wan4na/N7YW1vFaP5JeKQtukHUYPbHevTWOAT7V4T8NVe50LxXDDuLteXCIQOSSmB+NAupn+IHuPiHqvkab4ftbqwsJWQaheSPGjsOqgryVJ7c+pxXoVt4kvNH0K/vfEWmR6aLEARJE4ZJhj5VTB654x7jpWb8G77T5vCtvaWxRLq3ZhdQ5AcOWPzMOvPYn0x2p/xWkhm8PswbzorW6ie6jiIZgm7kEf40DuZdr4t8Zvpi63N4atF04qJfJWcmfyuu7HTpz0z7V6xpeo2+qWEF/bPm3nQOpPBA9/cVBc31mujy3wkjksxAZNwOVZMe1eJ6Be3ulfC6WcJ5VzeSslnGq4J8x9oAH/AH0R7YpB1PRdA8VNqFnrGqXMIh0+xmkSJgOZUQct1wfQY4rmLPxN431e0fUdM8O2aWb/AD2y3MxEkqHlSBkDkY9Kn8R6I2k/DK4022VQ8NorTfJ94ghnPXg9T3r0Lw3d2V5o1jNYyI1t5CBArA7cKPlPoR0I7UwE0jVJLnTI7vUbZtOl6SxTkDaw64PcehrStby2vFLWtxFMoOCY3DYP4V5H41e01Xxl4e0fUJt+lyq8phD/ACSyjO0Njr9Pf3qOe0t/Dnj7RrTQoEgivYZBd28TEJhRkMV6A+/t+YCTsm/vPW31KwjB3XtuuG2nMq8H060S6nYRSJHJe26vIcIpkAJrwPwZ4e0698O+Kry8sIpJ5bm5CSSoN6Kq5AB6rhs9MdPpWZ4b8N6YvwvudWkskbUPLlkW6Y5fKMVUqf4QAoGPb3oA+mJZ4YFDSzRxqehdgM/nTLW8tbtC9tcwzIOrRuGH6V4T4gtYdX1fwFb3yefDLblpEckhjsQ8+vIH1q9NLp3hbx1emxhKWq6Q11eW9uBtBUk8L0BwBxx196BNpK7PXl1fTWuBarqFqZycCMTKWz6Yz1rQlljiAMkioCcAs2Mmvk7ULDV9Z8OXWtW/h3QbDThDJcRzPn7SVznIbJw3GRnHp6V6B4osI9X0TwPaXrySpPcW/m7m++DHkg/49ev1pAz22C6t7gsIJ4pSvDbHDY+uKmV1ddysCvqDkV47JptnonxA0O30u1FvDPayiZY87SFViCR657mucvdZfwu2ueEoJcXlzIraXuz83nEAruxgEEn9Tn0Yz6FRldQysGU9CDmvMvHvi3VPDF5psdtpcV3b3sqwLI0uwiQn7v5euK7Xw5pSaJo9npsbFhbxBCxOcnqT+ZNec/Fh2E3hdcHa2rw5PYHP/wCukBq+KPFWraZrOm6PpukRXl1eQmQq020JjrzjGBg81Lp3inVItWt9M1/RfsBuvlt7iOYSxu/XaSBweD7/AM6y/ELKvxK8M7jj/R5hyePuPirHxTv0XR7eztCkuo3N3EltGrZYPnO7jpgA8470xa38j1BnVcbmAycDJ6mnVj3+nWt8tp9tyXt5FkjYOV+cfStigZieI9ZtfD+k3Wp3jYigQtju7dlHuTgVyvw98aL4u0a71SW2FolvO0bDdu+UKGz+RrhfHa6nP4xt5Lzw3davo1lDmCKJco8rAZLZ4ODx/Q98HwNq0134c8Y2raVc2oc3UxcKPLjJTHl/UYPGOn6DdhN2O+0rxprviSaSfw9oKSaUkvli6upfLMnPJVfQf/WrovHniS88O2Vg9laRXF3e3aWsccjYUMwPU/hXkGleHNU0/wAAxa1p3i69haK0N0sC48oYyxjwe/b69q9In0uL4geGdDu7m6uLG5XZcrLFhXEgGCR7Z5BHt0oGbugX3iqe8CaxpFnbWu05khuNxz24rjJvH2tX1/qUegeHhe2emsyzzSS7N5U8hc98AnHJ/TMWlHVfDfjCPQZddutTtL61d4/tLb5IGAJyT+B9Bgj0FXfg5NF/whrq0gE0U032jP3lbOctnvjHWgD0bw7rNvr2k2+p24dIpVOVkGGRgSGBHsQRXHad8QtO1TxefDlgvnqqMWukb5Nygkgeo968h0y61ofD+4h0y1u54rrVpI3ktQZJFtzgsYwPU5HORyfUYq6Nq1nY+O9Eew8O6paW8Vl9mED2+JXJLZkI7j5gS3saQmj2jWvFmqHX5dD8O6VDqE9tEJbmSWbYiZP3c/3uQfz44rQ8PeLX1jTdSl/s2WPU9OZkmsAwZ9wGRg9wSCAfY15nfaRqniTxprdx4c1Q6K1mI4ZnXJ+0yDkllz26dD0Hqa3Pg3ceWut6ZfRn+2ra8Zr24Lb/ADt3Abd/wEjH49zTGS3PjfxLoywXev8AhmO106WUK80VyGaFScDcPXn2r1y7vrays5L25mWK2jTe8jnAArxX4u6bdQRR6+9/JcWNtcQsdMckRPg4zkHrUHxF1G5uPEWnW1zpGr3+gRwrcPHYQmQXDk/KHHoMdDz7c5oA77wJ4yt/GCX0ttA0UVtL5alv4xjOfb6V35OBk18//CTWEvfEHiGKHSbmzheRWRTDsWEKMBGA4VsDpXqvjjTtQ1bw3qNjpc3k3k0YEbbtueQSue2QCv40Ab8d9aSTPAl1A0yHDRrICyn3HUU291GxsApvLy3tg33fOlVM/TJr5u8N3GneHp9HsvEHhC607UZJY0hv4n3+fKCPmfBzyTyPm61n6HYXvi3W/EGp3Wgw6qI7uS3jFxdGIRYwANnPQAf40k7iTufVqMrqGVgysMgg5BFMnnit4zJNKkcYGSzsFA/E1xHw60vVdH0Q2WrbQ8c7+Qiy+Zsi42jPsc/hiud+LGh6pq8OnTWNl/aNvbTbriwMxjEoxweCM4P+etMZ6el9Bc2klzYyxXaqG2+S4YMwHTIrK8PjVIbOe51y4jE0jtL5a4CW6YHy574wSTmvLPDN/o3ka9aW3h+XQdYhsZJJ7Z2ITbt4YEcenOAa5PSZft+heBtBu2kWzu7md5xvK+YqO21D/sndjHfj2pJ3Emnqj1/UfF6p4k0TSdOe0vIL/wAzzZI5N5QKM8bTjsevpWn4Y1241e+1uCaOJI7C8NvHsBywABycnrzXm+o6FpukfErwuulWsNkZIp2kES8MAjdvpkZ/wrNe+ms9D+IlxA7RzLfuqlWIK5wuQeD0/wAmmM97XU7B7k2q31s1wDgxCVS4PpjOanuLu2tgTPcRRALuPmOFwOmee1fMFv4S1y80ey/s7wzZ2Vydk0eoi/PnZPO4kc/xe+PwrtNU0yDWviZaWuqRrNHDpXzICQshyfveoyTx06UAezR6hZS2pu47y3e2HWZZVKDt97OKtRSxzIJIpFkQ9GU5B/GvnPw14T0e48ba7pclux022AeO081vLDHAJxn6dfQV0ngLUE0ZfFsUsrjTtLuWeND82xcE4X8FAA/xoHbQ7iHxDJceLLnRoUhNnZ2gluZieUkJ4Xrjpz+ddj5iBVbeu1sbTnrnpivLfB+hzP4W1KW6DLe62JZ5CWyVDqQg/AH36/hXjdjq+ta74fstJ06cxT6Ckl3dPh+REf3SZ79+PYdNtAj61aRQdmV3kEhc8muIvfFbaToX9r6vYNbAzrEkSyKxIY4DZzjpk/hXBeDddfxf4rv9chkkFlp9gkUcZyqmRgSxx/30Py9K4/U9PTVPhbYvcs0ssF+PLLuf4pCpB9sE0Ae4eM/Ex0TQjqdgILljKkYLNlBuPViDx/8AXFdRbalY3UphgvbaaZRlkjlViPfANeR/EjRLHTvBMllptvFbJcXMPy7iRksOmc5//WaZ4m0fT/DmoeE7jSrVbSX7dHbO0ZwZEbAIcj7x9zQB7fULXEKkhpYwQcHLDr6VNXzt4S0Cz8Q+JvFN9qP2i4W2vXjii89lj/iBBxjngewoA97utQsrN1juby3hd/urLKqlvoCeatSSxxxtK7qsaqWZ2OAB1yT6V8m+HLDW/E/9u3z6LpmpPJcNbFrqYh4Qv8MfPyYz1zn+u5qtrq9npHhjQPEV0yRXuolJ0S4P+pGAsZb056ZPbuKSdxJ3Vz6Js9SsL0kWl9bXBHURSq/8jVKyv7qbUtQgmjt1tLcL5ciTBmORk7h/D36+hryW80nTdB+Ivhm30a0gtfMimEyx5+YBD971OPWkhsrvV734h2VgzQ3cphWNtxUk4bjOeAcEfRuaLhfoezWmrabeSmG11C0nlXqkUysw/AGsLw/4s07XL/UrCB1W4sZzEyl1PmD+8uDyM5FeSeDxZafqOjWWveEBpN8uFtbuPlZpAMfNjqSSTyTjirfgbw1pFvq/inUvsSPcWOoObYsTiLapbgZ9TTuM9xuNSsbadLee9top3+5HJKqs30BOTVxpETG51XJwMnGa+O/COl6x4n0+/wBSbQbXVZ7mcgXl1dlGiI5wgzlcEnkH09K73WtH1htD8J6Rrl7KtxJqOyV4ZdzhcHaN/qB9f0oA+glurdo3kWeIpGSHYOMKR1BPao7S/s73d9luoJ9vXypA2Pyr59+I+hrpZ0HQtEtAtteXJaaN7llWdhgbXOc4Iz0P05xWzofhzWrDxFaalFollpVnBDKJo7WXf5xKHb8o6nOP8aAPV9b1ux0i3mae9tYrhYmeOKaZVLkDgAE5PNReEtVl1vQrLUp40jkuELMqZwOSOM/SvEvDfh/T9c8E6lrurRG81KWK4b7RKxLIVyQV9Ogr1n4bgDwfpGNv+oz8pyOp/X196AOtury2s1DXNxFArHAMrhQT+NPguYLiLzoJo5YufnRgy/mK8V+JOiatPr9jq8GjDXNOt4Ckli0wUBst8wXvwfQnP0rjfEfiC2uPCQsvD9hLpkzaotreWhcr5bfMSDg8AsAM8dMUAfSltqVjdSGK3vbeaReqRyqxH4A0y61XTrOVYbq/tYJW6JLMqsfwJrwm38KeI01PS5rLQdN0kW0ytJPBP8zJ0ZW/vA89qj8QtN4w1/U7XR/COnXZtC1rPqOoAgeYvGAR6fieh4oG1ZntfiTXbbQdHl1Wb95DGUGEI+bcwXj165+grRstRs762+021zFJEFyzK4IX64PFfLWnpJqvwjv4NQMpbTr5VhJbOAGQYHsA7Dv/AEr6M0bQ9MtNC+x2tpFawXMH77ylClty4JJ9cdzQI6WKWOZFkidXRujKcg/jWD4r1dtC0W61JIhK0IXCE8HLBf61c0KxtNN023srF99tCu1G37sjOev41yXxXfy/BepvjOPK4/7apQB3dnN9ptoZ8Y8yNXx6ZGa4Xxfq0k8dvp2i63p1teSXKrMzXKCSOMZJ2qep6f55HV6fMlvottNIcJHaq7Ec8BQTXy5qtm/izSta1nRPC2jW2mEyuLy5ys7BRlnUA4ByM+n15NA2rM+rZbu2s44zc3cUYYYDyuF3fnRa39neMy2t3BOyjJEUgbH5GvF7eTR5vhtpmq+Jrf8AtDyIiYxLIS7uWKhQc55wPoB7VyFl4cvPBPgTV/EASSLVr2IDZC5QW0bOMYwcggHPXj86BH0mmp2D3LWq31s1yDgwiVS4PpjOa5zxveapa6dnRLuyi1BG80xXTqoljAOQN3A5I54+or570jwTr9/4ftG07SdNtrpttwmqi8Jnck7shlzjuK7/AMQ6RBqnjvwtYaxbrdqNOkMyscqXAJyemRkfrQB6N4HvNQvdMabVNRsru7Mjb1s3Ro4Rnhcr39ck10CatprzC3XULRpi20RiZS2fTGc5rwqTQvsHjXVdF8PynTobzSWYRI7CMSnIDYzx9QOO1Y3h+ytPBf2G28T+D4kVZVSPVo8TBpNxIZscgdMd+OlK4rnt1p4hkuPGF74f8lBFbWiz+ZzuLEjj6YNdU93bpHJI9xEscZxIxcAKfc9q+VviLr+q6F461Q6XvjE9pFHc3KRFzBHhcuMdMetej6jH4b8K+AZXhtzrFnesp+c7jdSscgseo5X6jHrQ27g27rQ6621K91DxXst9Qsv7JggyIopVd7hiOTwSRtP+ea72vlm10fVdH8Q+HNTl0XTtEikuVgEVpKzSuGByH5weOPXNfU1O4XPP/EfjSDRtZsNI+xXUk11IqeaYysQB/wBo9T16Z6V03iDWrTQNLuNTvSwghGSEwWYk4AGSMk1xfxLYKNByMg6pCD+tZfxrt2vPDlpaqVQTX8SGRjwgIbk/pQBu+Eta8T61NHd3ujWtjpMyeZEWmJm2kfLkdOePTrWX4m8VeIbfxMugaDptndS/ZvtDG4kKcZA45A71z+vwax4KOnasniS8v0luUhuILp9yOGH8C9jwT2rsvEXghNa1dNYi1bUNPvFhEYNrIF4znk45HtQB0PhqbxBPFI2vWllbPkeWltKznGOd2ePyqbxXqraHod7qSRiR7ePcqN0JyBz+dcl8O9U1K4k1bSdRuPtcmm3HlLckYZwf73qfeu11/SrfW9LudNunkSC4UK7RkBhyDwSCO3pQM4DRNW8e6hHZXUukaNFa3AR2P2h96ocHOBkZxzUvijxdqkWux+H/AA1p0V/qCIZbozErHCuAVBORyc/qOueOY1axufh7LpdzZ63qd3ZPdJDLaXUgkBRuDt44x1GK0/BUbwfEDxbHMf3h8t1+bPynkfoRQB0nhfxVe67p2oA6WYNXsWMctqz4UtzjDHtx/nrXG694z8a+H7E3+peG7BIAwUlLrcQTx0B9a2PCcol+IPispsKhYVJTpkKB+fBz75qvrLJ4r8dWWkZ87TtIBurpAco0vRA3uD2PbPvQI9Z0+4a7s4Lh4miaWNXMbdVyM4NcB4j8WX8OuxeHtBsYbrUjH5spuH2xxpxzkHJPPSvSulfPviXSbrXviQ0Wj3x0m8s7DfNdoSWlzjaNucEDK5//AFUDPR/CPip9Zl1Cxv7M2epae2J4lbepB6Mp/DpVfw/44tte1+bSba0uIUhtzKZLlPLZjuAwqnnGDnJx06Vx3wohudK13xHo+qzG61ZJEmkutxYSIVGOTz3H5+1dSrZ+JbgdtJAOwf8ATT+L/PpQB6XXLSa9t8URaEsOd1q07S56EHAGO9dTXkUgU/FaLjJGmEjI6HOOPwouK56zJIkMbSSuqIoyzMcAD3NeeWur3Gr+L4o7HV7F9JtoGdore4SRp2Ix8wBJAB5/D3qb4ma5YaJ4dna+tBfC4IhjtC2POYnpkc8dePSvn3WvDevaFc6PrS6foulKl7EkMdqGMuWwMOSOR1zzmlcE7n1fPq+mW0hiuNRtIpAcFJJ1Uj8Cati6tzGJRPEYycB94wT9a8R+J+j6TqF7Bpun6faTeI9TbHmSF8QxheZG29MYAHHvzisr4k6Fb6N4R8N6Ehdof7QijlbccvlW3c/U8emB6Uxnv0WoWU05t47y3eYdY1lBb8s5rgviBqniDSDbXOiz6eUb91JBdsqcno4JI6emfwNcp4l8O6V4V1Tw1f6Na/ZHN8sEixyNmRG4wSSfT8c1wtlpWpeLfFHiS6uNMtdUFrdtBHHeXTxiFQTjaoB6hR/k0CTvfyPp3RvN/s208+5S5m8pd8yEEOcckYrnvHviOTwtorahDai5lMqRpGWxksfzP0FUPhvomr6Bpc1nqkkWzz2e2hilaQQxn+HJGev1rn/jdC1x4btoUk8t3volD5xtJzzQMWPxxr2n3lsniHwy9nZzyi38+KUSYkOdoxnoemc11njnUtW0jT4r/SVtpWjlAmguGCCRTxwxIwQcf5GD5b488K6xpumDWJfElxqMemyRzpaXq5RypHXbjJyfxrnNbuNS8b+MTanSTf2VnaxypZS3JgTLKrFzjvyR39KAPf7DUL628OPqWpSQT3IiedhbcxjqQoI6gdM5/Gl8Ga8fEHhyz1iaNIDMrl1B+VSrlT17fLXl/hzw5rGiWPiRrqzgsdMmtHMNklwZdjhTls//AKu3FcppTG/8L+B/D1w0kFhqU9x9pWNyhkVJCVXPoxYH+XagVz6dtru2u1LW1xFMoOCY3DAH8K4nSPFyXWva5pd6ILSPTnjWOR5APM3Ak5ycdhXI6jomn+DNe0KXQENp9tuRb3NuJmKypjqQSeRz+JrI0Lw3pWu+P/Fz6nai5ETQ+WrMQoyvJ478D9aSdxn0AJY2TzA6lMZ3A8fnTRPCWCiVCxGQNw5FfPFlcPY+FPGel2kk6wafMy24zuMaMeVB64+9n6k1qeHdB0LQPCa+J9Rjub65+xhpHllLNgjbtUZAA+bA9PWjW/kB7al9aSy+RHdQNMP4FkBb8qsyyJCjSSuqIoyzMcAD3NfF+v6JqiaAvibS/DttotrAfPSUXLm52lsA4JwAQenp0r2HVbYeLvFtho2rSSHT4dOF3JbJIUWaQ4HzBT2yeh/H1YHpVjrq3mv3OlxCJ4YrZJxMjZyWOMenpXTswRSzHCgZJPavHfBmkWOieONcstOhWG2S1hKxiRnwTgnJYk966/4iTyW3hLVpImKv5BUEHBGSAf0NAIf4T1268QG7u/sscWmLKY7SXcd8wBwWx0x/9eo/GniePw9o13e25guLq3KDyGkGRuYDkZz0JrK1maTw38O3l01liltrJPLdVH3jgFvTJJJz6nNeSeNPBGj2PgS31aNHfVHWGSW7MzN5jPgscE4wc+melAH0dqGpRWdi1w0kKSmIvEksqpvbHAyT64Fc1pup6rYeDpNV1eWC4v44JJiIipTIztXK8Htkj3rzz4iRRa9rlt4fsvD66nqlrb7jPNO8MMCHHJ2kE9uPf2rj/CIvdM0rx/ot8kET2sSSLbwSFo0Lq5O0kk4xt4J4/OgTdkfRnh3WDqOgWWrXvk25nhEr4bCLn3P4Vt211b3SF7eeKZR/FG4YfpXynI9/rtr4K0SK2WW0eyMxtZ5DEkzqG6sOcAAEAetekeB/CWt6N4jlvngtNO02SIh7S1uHdHboCQe/PX296BnrOs6jDpGm3WoT5MdvGZCB1OOgHuTx+NUtD1+w1jS7fUYZ40jli8wqzrlPUHB4weKzviDCk/hLWI5Blfsrkc45AyD+YHHevMNIsPDXhP4fjW7rTDcSXVoqTkEl5S/G0En5Rz1GMAdzRcVz3O31Cyun2W93byv/AHY5Ax/Q1h3utvbeJNO0YQqUuoZJWkLcrt6ACvk/xFomvaHZxeIl8PWWiRQSq8RjuHaddx4DfNg+/A69Oten/FXWtU0XxZo9xpNmbm+NjMFRVL4zkEgDrjrQM+iNyliu4bgMkZ5rlby41OfxBZW1pNBDp8Ss9yzbWeZuQI1GcjHUnA6fn5bc3H9g/DK/1/SdRmuL68SN5buRiW3tIEYAHpgs4+vNcTpHg3xI9pY31jocEF6VjlS+OoksehyVz3HGPQmgD60rEGoSvrH2GKGN7dYd8kwlGUbONpXr75rXhDiNBKQZNo3Feme+K8J1K3j0P4g6jeabbv58mkS3TIct5kvzcr164Ax65oA9uN7arN5LXUIlJwIzIN2fTFTSzxQjMsqIMZyzAcV8i6D4Q17xDoAv49LsJLm8dpRqFxeP5x+bqAOB0Ir03xDoEWs6/wCFdJ1wmVEtJTKiOVErqo7jB7Z4560Ae02t5bXi77a4hnX+9E4YfpVqvKPD+k22geOryysE8mzuNNWcQqxKhg4XPP0Ner0AFFFFABRRRQAUUUUAFFFFABRRRQAUUUUAVCmbncTwBwKt1Af9d+FT0AFFFFABRRRQAUUUUAFFFFABRRRQAUUUUAFFFFABRRRQAUUUUAFFFFABWNr+i2PiDT5NO1GIyW0hBZQ2DkdOa2aKAPH0+D3g5M4s7jn/AKeX/wAa19a+GvhjWdRg1C6sm8yJFQpG5VJFUYUMB1wAB9AK9JooA4fRvAnhzRbq5ubDT1ie4j8txvYrtxggAnjPeuek+Eng+Rnb+z5VLtu+W4cBevAGenP6V6zRQBxV14I0C7s9Osp7LfBp5zArOTgE5IPPIJHINamreHNK1e8s72+tFmuLN98LEng+46EZ559BXQ0UAcj4n8H6F4nQDVbCOWReFmX5ZAPTcOce1UfDXgHw74auzeadZstwRtEkkjOVHfGT3zXeUUARzRJNE8Uqh43UqynoQeCK89/4Vn4N/wCgFb/99P8A416NRQBn2um2NnZ/YbazgitNpUwpGAhB65HQ57+tedTfCjwfLdm5/swqSwYxpKypx2256e1eq0UAYF14e0m7jsI7ixikSwZWtVbOIyMYx69B1qp4n8J6L4oiSPVrJZmj+5ICVdBnJAYc44rqqKAOV8NeEtE8NRPHplikRkGJJGO53GehY849qn0Xwzo2h29xbabYpbw3BJlUMx39e5J9TXR0UAcnYeENB0/TrrTLbT0Syum3TRFmIc/if84rcsNOtNOsYtPtYFS0iTYsXLDb6HPX8a0KKAPKrf4T+DYbiScaVv35+R5nKrk54GeK7CHwvo0GiSaFDYpFp0ilWiUnJz3LZyT05JzwK6WigDyu0+FHg22B/wCJSZST1kuJD6f7WO1enwxJDEkUa7URQqjOcAcCpaKAPP8AxF8PPDXiLUP7R1GwL3JADukrJ5gGAN2D6DGeuPwq/ofgvQdBt7mDTrHyRdR+XM3mMzOMY6knHU9K7GigDibLwP4fstIu9Ihsv9EvMGcNIzFyOhyTxjjGKw9H+FnhXSroXSWTzyK25BcSF1U/7vQ49816lRQBy914W0q71yDXJYGN7CAFO47SR0JHqKy9H0i8Hi/WNaukCRPFHbWw3ZygALH88frXeUUAQXcC3VvNbuWCSoyMVOCARjg1ynhbwfpPhdpm0xJk84AOHlZgcd8HjNdlRSsKx59q3gDRdS1KTU1N1Z3coxLJZzGLzPc478fjWno3g/RdHtLq1t7Xel2MTtMd7SDHQk9u/wBTXXUUxnl1r8M9DtpECXGpGzX/AJcWuiYDznlepyeozitfWdAudS8QaLKfLTSdNBmEanBMvRMDHQYHpXdUUAm0007WGyIsiMjqGRgQysMgj0NeZSfDXRA8n2WfUbOKRy7wW1yUjJPX5e3bp6CvT6KAOIvvBGiXejW+jiBoLe3bfC8TYkRu5DEHk96t+H/Cum6HIZ4RNPeMu1rq6kMkpHpnsOO2K6yigDEsNDsNPtbu1toikV3I8sw3k7mcYY89OAKZb6Bp9voh0OOIiwMbR7N3OGJJ59ck81vUUCSseMeNvCE2r634Yt7VbmKyskdXuIHKvEoC7cNngnA967TQPBmjaHb3cMEUk7Xilbma4ffJKD1BPHXJ6Yrs6KBnlg+F+geQLV5dSezBLLbNdt5aEnOQtdtNoOnzJpqPEf8AiWsrWx3HK7RgfXgCt2igDJn0m1n1S21Rw/2m2jaNCG4w3XIrhdQ0OXV/iBZ6jPaFbPS7b5JXU4lkbJGD/s5r1CigQVxXinwbp3ia5tri9nvEe2H7vyJtgBznd06+9drRQM4XxT4H0nxPPaz37XIltk2I8Uu04znnjrS+HPAug+Hrhrq1tnlu2GDcXEhkfHtngdOoGa7migDH1fR7TVmtDdKxNrOs8eDj5h2PqK2KKKACsLStC0/S7e8t7aEiG8meaZHYsGZwA3XtgdK3a5fxh4hi8M6Ub+S3luXaRYooYhlndugoA5OH4YaJBKwiutTSyeTzHsFusW7ck4K4zjnHWuh8TeELHX7O1tmnubP7IMW72kmwpwBjp04Fc/a+IvGIurQ33hJY7S4lVGMNyryQgnqw9O/bHfFekXN9aWhUXN1DCW5AkkC5/OgDmPDvhDT9Cupb1Jbu8vpV2tc3k3mSbc5xngfpXOal8MdHvL28uYLzUrFL05ure0uNkUx5+8uDnOTxnHPGK9NtrmC7iE1tPHNEeA8bhgfxFQjUbE3H2YXlubjO3yhKu7PpjOaVhNEej6XaaNp9vp1hCIraBdqIOfck+pJJJPqaqzaJZza3BrThzdwQtAnI2hScnjHXnrWZq3iBtP8AEej6P5KGPUBKWlLEFCq5AA75OBXSXF7aWrKlxdQxM/3VkkCk/TNFwv0OD8ReArLV9T/ta2vr3TL8xmN5bNwm8Hu3GScd89h6Vo6d4L0nT9DuNGtxOsVzzPP5mJpDnOSwH9MfnW9rsl1HpN1NYSxpcRxmSNpOV45wfYgEfjXIeAtd1zxAbq/1O0trKywEt4Y5RIxIJ3MSPw/w7kvrYHJJpX1exRtfhxbJJbLd63q99ZWzK8dpc3AKbh0zgDIHYf0r1QAAAAYAGBVU3tqHVDcw73+6vmDJ+gqw7qiF3YKoGSWOAKYzC0rQLPSr/UL+2Mvm37h5gz5XIzyB261d1rTYtY0650+eSWOOdNjPC2119wavQzRzoHikSRD0ZGBH51Ab60E4t/tUHnk4EfmDdn6daAPOtM+HNla6ha395quq6i9q4kgju7jeiuOjYx1HB69ql1X4eafeapcapaajqemXNzzcfYp9gkOOpBB56/ic11T+ItNj11NBebF60PnAcbcZxtz/AHu+PSvPpvHupWd5q9ldaXF51hdRjCOfmt3OA4z1I456c9ODQB6XoWlQ6NYR2UEs8yqSTJcSb3ck5yTWT4r8MQeJYYFkvb2zkgYsklpLsOSMc8HIrorq8itbKa9kyYYojK20ZO0DJx+FecW/ja4l8L2WvSWSRfa7xYURjwsZcruJ+gJoA1tA8D6bpC3jvPeX11eQmG4ubuYu7Ieo+lTXXgvS7jw9baGWnWK0w1vcB/3sbg5DAgdeT2rqbfULK6kMdveW80i9VjlViPwBpbu/s7MqLq7ggLfdEsgXP0yaAOJ0HwDpejapHq63WoXeoIGXz7u48xmDDHPA9/zrft/DWlQJqcf2YPFqUhluY35Dsep9v8nrW+J4jEJhKhiIyH3DaR9aalzBIzKk0bMgywDgkfWgDyu0+Fuk2coNvqmtpbB1cWgvP3WR04254+tegf2LZjWhrO1vtf2f7NnPG3dnP17Z9Ktw6nYTy+VDe20knTYkqk/lmpp7u2tzie4iiP8AtuF/nQJJL5mfb6PbW+r3WrI0huLmNI3UkbQF6YGP61wPibwc8/m2+mQyGHVr+OXVJDPgrGDk7R7/AI/T09Rt7iG5j8yCaOWPON0bBh+YrkvGfii28O6Pe3aT2sl3AoKW8koBY5AxjOe9AzsY41iRY0UKigKqjoAO1czpHhbS9JudUubaH59SffOGAx05UYHA5Jx6mtaLUbcWVtdXM0UCzRqw8xwoyRnAyasfbLb7M92J42t0Us0ituAA69KATuYPh3wrpXh2zuLPToPLjuHZpGONxz2zjoOw7VQk8E6RL4Yfw04nayfkuXHmBt27cDjAOfbHtXnul/EzUr8XmrLplovh+28wh3uAk7hVyMKTgkntXsWh6xZ63YW99ZyAxzxLIEJG9QezAE4I6UAc5pHg23sdFj0i71C+1GFJ1mDXUm4gKRtQccKMdPr+HRaro9nqb2T3KMWs51ni2tjDL0z6irqX1o85tkuoGnGcxCQFhjrx1qZ7iGNirzRqwGSCwBA9aAJq57RfD9jo1zqFzaiTzb+czzF2yNxJPHoOTXQKwYBlIIPQg1BJdW8bFHniVlGSGcAgetAHmet/DTTNT1Ge/g1DUtOkuG3zJZzhEd+7YweT3qz4o0LTbLweumy6Te6zBakNFDExM5fJ+fcuCDyeR64xzivQLi9tLYK091DEG+6ZJAufpmsfxLr1voeg3erlo5EiiLRDfxIx+6Afc4oA8M8AeHRc+MLXV7Xw/qekWlnFIWk1B2Lzuy7AMNyAAxOe+PbFe0SeE9OeLWEVriJtWYNcSRyYYEdNpxx1Pr1rzb/hYOt6b4eutZ1uz0yMlIxZwW8+55Hbn5huOAB6c8GvRPC2q6nPpUl/4hfSoF3ZSS0m3Rheh3MSRnORwe1K4rmZ4e+H2laLfpqD3N9qF3ED5Ml9N5nlZ/ujAFXG8FWC6+dct7y/tpnkEssEM2IpWHdlxzkdea7G1ube7iE1tPHNE3R43DKfxFO+0wFlXzo9zHCjeMk+1MLK9+p5bq3wx0y81GW/sdS1TSpJmLypZT7EZz1bGOCfyrsE8M2Qh0uKSW6l/s2TzIXklyzN6ue9brX1mlyLVrqAXJ6QmQBz+HWpLq6t7OIzXM8UEQIBeVwqj8TQMxPE3hzT/EtktpqCOVRxJHJG210Yd1Pb0rB8NeCINCvzfHWNXvpiMAXlzvUcY6YGaXTPFh1DxjeaDbpBNawWqT/aI3ycnHHXBHzD866rXtUh0XS7vUp1ZoraMuyrjJ9hmkncSdzza9+FGi3V3dyrfanb211IZJLKCcJDuPX5cdOnHbHpwPTdH0230jT7fT7UMIIE2JuOTj3qvoOsW2t6fbXtuwAnjEnllgWXPYgGr0N9aTzNDFdQSSr95EkBYfUUxnG+LfBcHiW6hun1XU7GSOMxEWc2wOuT1GD6n86daeBdEtdBuNCEUstpcOXdpX3Sbic53Y6g9P8A69d5WTNrWlQTtbzanZxzKcGN51DA+mCc0CaurHFaP8P7bTL2G7Ot61ciF98cE13mMHOemOfzqvqXwz0e+1K7v0vdUtDduZJ4La52Rux6kjGcnr1r0qe7traHz57iKKHj947hV56cnio7PULK+3fZLu3uNvXypA+PyNAzk7bwPott4fuvD0UUgsLpzJIC+W3ZByD7bVx9Kt6F4Xt9H0q40tL/AFC5gmUqWuZ97ICMYU4G3r2FddSEhQSSABySaTSYGToGkwaHpltpls8jw267UaUgsRknnAA7+lN8QaNaeINLuNLvg5tpwN+xtp4YMMH6gV5ldeOtd1W9ng8I+HXv7e3do5Lu4YRxuwOCEJIB/PPtXdeGNZ1HUY549W0ebTbqBsPuO6Jx1yrdD/nmmBzlh8ONNspYpF1LWHWNlYRveNsIB6Edx7VT/wCFV6GrzKt5qiWkrFjZJdYhGTnAAGcfU16baahZXjMtreW87KMkRSqxA/A1LPd21uGM9xFEFwTvcLjPTrQBwus/D/RdW0vTtLk+1Q2unktAsMxBBPck5yev51Y0DwVp+ji5U3V/fJcReVIl9cGVSvfg8c11kmo2MUaSyXlukb/dZpVAb6HPNSyXdtFALiS4iSA4xIzgKc+/SlYFpfzPMYPhfpVvKph1bXI7dT8tsl6RGB6DAzj8a7eTw9YyatY6s4ka6soWhhJbgAjBJ98E8+9a8d3bSymGO4ieVRkorgsPwqvdarp9pJ5Vzf2sMn92SZVP5E0wMXUfCmmahqM+pTCdbqa1NozxylcIc5Ix35+ntXN6Z8N9NsryG5n1LVr9IZfOit7y58yJX7Ntx1H1/OvSvPiMQm81PKOMPuGDn3quuo2L3AtVvLdrg9IhKpfpnpnPTmgSilsZi+HtO/ta81V4jJcXcKwSrIdyFB22/gK5u4+Huiy6Pf6Qn2iO1u5vPCiTIgfOQYx0A7Y9K9AWWNpGjWRS6/eUHkfUVxnjXxDdaFZx3NhBDdMlxHHcxkkmNG/i46duvHNAN2M3T/h9Y213Z3dxqmrX0tnIJIRdXW9UI9BjpXpVcP4Y8Q3er3OsWtxbRwz2U2yIDcPMQjKsc+vtVrwp4gbWFura8hW21OzkKXFurEhf7pB7gigL62MjxL4B07xFfre3l9qIdCDGiXGEjI7qMcGulfw/ZT6KNFu/Nu7UR7C1w+5z6Hd6j1HSugooGeZaV8OdLsbu3uLi81DUFtm328F5PviiPqFx/nFaPiHwbHrN6bxdY1axkYAOtpc7FbAwOMV3lFAGF4e0Gw8PWf2SwiKoWLu7Hc8jHux7mpdd0m31uxayuXmjRmVg8EhR1IOQQe1bFFAHmei/Dyw07UI7+71HUtVliH7pdQmEqocEZAI681r+IPB9jrd9BqH2m9sLyIFTPYy+U8inHysQMkcV2tFAHO+G/Dun+HLJrTT0cK7l5JHbc7se5P5flS6F4fstEkvZbbzXmvJjNNLM+5iT2z6e1dDRQAVwvibwZZa9ew34u7ywvY0MZuLKXy3dfQnHIruqKBNJnH+GPCWn+G4blLWS5mnumzLdXDhpm4wBuAHA7ViRfDvTYdVOrLqes/bN2Q5vCSFznZnGSuex9a9LooGAGBXB+IvA+m6/qcepz3F9b3KReVutpvLyM/TP613lFAHmsvw50S4sriyvJL68jmKkNcXJdoiM8oex55qC1+GmjxywS3V5ql+YXDoLu6LjIOegAr1GigDzTVvhzpGqavPq8l1qMV5MfmeG42cYAwMDpgCtmXwfplxp1pp121zdwWtyLmMzzFm3DPBPccniuyooFKKkrMxNW0W11aawluTJmynFxEFbALjpn1HeuU1/wFZarqUmqW2palpd3MoWdrCfyxLju3HXHFejUUA0nuYnh/SF0WzNqt7e3gMhcy3kvmPk9s4HFU/Fvhy28UacthdTzwoJVlDwMAwK+5B9TXT0UAklseYRfDnT3mjfUdU1bU4ozuFveXRaMn1IAGf5eua1fEfgux1m6gv4bi503UYRtS6sn2MV6bW7EY/zjiu6ooGctpnh1LGyvbSTVNTvluwQ73k/mMgIIwvAAHPpWfdeB9GudCtdFKSxw2h3W88bgTRNnJZWx1J9q7migDgdA8E2mlXcd9c6hqWqXkQIilv7gyeVnrtHb9a6DS9CstLvtRvrcN59/IJJi2MZAwAMDp1POeSa3qKAON/4Q7S/s2rWxNwyapJ5lwWlyc5zwe1akmg2EuhnQnRjZGHyMFvmxjrn171vUUAeNy/Cqzurb7Je+ItfurQEBIJbvMYUEYG3GOMY/wAK6nxD4MtdYlsbmG9vNOvbJDHDc2jhWKkAENkHIwK7uigDg/CXgqz8M3t5fRX9/eXN2qrLJdyByce4AP511er2EWqaddWEw/d3ETRtzjqK0aKTSej6geceFbaXUvD03h7xBpzKbQC0lHIjmQAbWVhjtjpzkZ4zWYvwzs3ggtbzW9Xu7S1dGtoJZxtj29BjGDxx7DpivWqKYHAeJfBNrrepw6pFf3um3qIYnmsnCNIh7E4zn0P/ANapNE8DaNpFpqVrELiZdSQJdPPLuaTAIznsTuY59T9K7uigDibrwXpM+mafp6i4gXT1xazQylZY+mSD6nAJ461a0HwzHo87XB1TVL+QqVU3t0ZAgPXAwBzgflXWUUAV7u2hvLeW2uI1khlUo6N0INedab8OtNsrK6059R1S6sJ02C2nuMxxc5BUADBB5/CvTaKAPKLv4Y6Vf28dtf6prN5BEAIo57vKx+4AAGccc9q72XRbSXVbXVGD/aLWJoo8N8oVuuR3raooA46z8HaPax31usLvZ3n+stJH3RDnPyr/AAnPp0/CsG2+H8duUgTxBrX9nR8JZi6wqr125ABwD09q9PopWFYrXEq2lrJKUd1hjLbUGWYAZwPU15B4XNz4l8Y3PiM6XeWWnJZi2QXsQRpWzzhcngevIr2iimM8x/4V1YQygWOrazYWZcu9lbXjJE2eox1Gfr0rtW0aya9sr0oTPZxmOE5+6pGD+lbNFAGYul2q6o2qiMi7aAW5bPBTdu6eue9adFFABRRRQAUUUUAFFFFABRRRQAUUUUAFFFFAFYn/AEgccYqzVc/64H2qxQAUUUUAFFFFABRRRQAUUUUAFFFFABRRRQAUUUUAFFFFABRRRQAUUUUAFFFFABRRRQAUUUUAFFFFABRRRQAUUUUAFFFFABRRRQAUUUUAFFFFABRRRQAUUUUAFFFFABRRRQAUUUUAFFFFABRRRQAUUUUAFFFFABRRRQAUUUUAFFFFABRRRQAUUUUAFFFFABRRRQAUUUUAV5rmCBlSWaONmBKh3AJx1xXI+NdCtPF2gtZfbhDvcSW9xGwIEi5wfcdelZfjTwzqOt3gurSeOP7PZSxQKzEbpZPlJbjoFzj3xWhc+DbK/wDDFloF48ipbJGfMtm2N5ijlhkHuSaATPPr7UPG/gSxW91a+07V9JglVJWIZbkozAZHQE8+p/qH+MNNsvEHxG8OWt/G0tq1k83lHoxG5gG9uBn16V11n4AtUnhmv9X1bU1iZXWK9ufMj3DuVIwR049q53xt4WufEXjnSWWTULS2hspN17ZkoUbJwN+MAnOMdcGk3sByuq+V4N8Qa/Y6AJorWTRzM1vC7EQy527xz8pC4Of8i1e+CtEsPAY1m2eRNVitlu11GKdlcykZ65IHJxgfzr1nw/4O0vRYLtAJbqe9Xbd3NzIXkmBGCCfQ8/nXKwfC7TY3EMmq6tLpauHXTnucw8HIBGOR+vvQhIznu5dQ8T+A7y5CmaayllfHQloc5rzbw9pd94um1bU9T0B9Xle4eFJXvhF5KjPyqp6Y7f5z9Nz6HZzalYaiVdZbBGSBVOEAZdp4+lcJqfw2tXvLu/0bVdQ0e6u2zN9lkwjZ6/L1Bzk8Hgk0WC3U4ae01mHSfDvhfxJc+XBeagYm2zZdoVHyxM4ODkkDt0FehSeC9D8NWeqajo9q1pcCwlQbZWYcKcHDE88VoX3gewv9At9GuLq8ka3fzYrtpczJJydwY9OT0FRaF4NlsY5/7Q1/VNSkmga3/fTfIit1IX+97nNAHivhjwVptx8PLzXbmOabUmimlhnMxHl7GOCozjqpJzycnpmupvZZvET+DND1W8mFtfWhuLlgWU3DBOFJBH+SOua9Y07wtYWHh1vD8bTG1eN0dy3zkt1OcYzz6YrP1fwRp2padptoJrq3n0wKLS8icCZNowPmx0OBkY7cYpjPPL7TW8KeKrbRfDDNbxatY3Gbd53KLKsbFHBJJByAM+gNcXo9vo+h3VtD4v8ADmoWupCZWbVlnbYXLHDF1YALjjjP0717doXgaDTrq41C71K+v9UmgMH2uaT5olIx8nHynrz7/XOKvw186aGLUvEOqajpcMgkSyuZNwYjoGbuPwFIVjnte8M6RqnxRtFvLY3MF1pxnkTcSrOCVDEg9MAAfhXt8Wm2MKLGlpDgRCDLIGJjHRSTyRx3rlPE3gy31y9tdRivrzT722Ty0mtH2nZyduPxrtreLyII4t7ybEC75DlmwMZJ7mmM85+JdxJJplt4esn8u61eZbZdrAFYs/OcdcbeDweDWf8AE3TIP+EU07SA0q25u7a2BVuducc8c8D88GtqHR7248eXGsXkS/Y7ayWGyYkHLMcsw9CPmH0Irpte0S11yG3humkVYLhLhDGQDuXp1B45NAHjfibw1pfhG/8AC95odobSVtRigllSVsyIeCrZPOQD2rkrOC+8XeKvEVxd6LFrf2O4ktII57rykt0DELgYwTx9c5PFfSGsaHaavJYSXJkDWNytzFsbGWXoD6j/AArl/EHgKw1jUTqcF7faZduu2aSxl8szDtu45P8AntQB5be6Lrei/Dq+07UXW282/j+zxxTGTyYmdfkznkA9Bmrvjfw3B4M8KSz6Esovr1o7W5uXlYsyN97rwMsBzx1PNen2ngnToNF/seSe7niedbiWSWbc7yDHJJ6D5RwK6nVNMtNV0+bTryISWsqbGQ+nY/UEA/hQJJLY+cIvBes/ZNLfSfDFjp11bMkwvDqBLvwMqcAn5st9BwPfqr/QdM8SfFG7h1K38+G20xWEbEgF9wweDzwx/GuhsPhpY2k1i7a3rc0Vk6vDA90BGCDkDAUfoRXcwaHZwa1ca0nmfa7iEQvlvl2jGOPXgUDPDtJdvDknjyx0mTyrW2iM0CB/9U5XBIJPUY4+g64FZuv+CNDs/houqtE8mo+RFObrcdxeRlyCM4I+fHrx617nH4S0tJtXlZZXOqqVuAz8AEHIX065rhj8JNIkhFtLquryWi8pbNcjy1PsMUraiaMPx1dWMw0Dw7FoX9u6x9lDwxPMY44l2Y3NggHO08H8+mec8B2Oo2Oq+JtD1SG0s4pNJMklnbzkoueARknbwTn6ivYfFHgW0124sbyK9u7C+s0EaXNu+GZB0B/Hn8aZ4Z+Hul+Hbu5vbe6v57i5gaCWS4lDlgxBz90c8Ci11ZjVzxHRPA+iz/DC51a5slfUBHNJHc72BBVio4DYwMdK6m30Wx8LfDe413SLZo9Su9NjSaUTsc7iAzDnCnknjpgDrXstp4asLXw8fD6mZ7IxvGSzfOQxJJyB1yT2rmfD/wAP7bSbS7sJ9V1G/sZ4jCLa4lBjRTjBAxwwxwR09M0wPH4/B2sXOk6eNK8LQ2d9tSddX/tMFyxwcsOuSOcdB29K6O48OweIvihdW+qySSRWunxu8aMVWU4UFTjHy5JOO9djZ/DKxtPJiTW9bNnE/mLam6Aj3cY4C9Bj/POe7g0Kzg1y41xPM+2XEIhfLfLtGMYHrwKANWztYbK2itrdNkMShUXJOB9TXg134b07xX8StZg1Eyva21rCXgRygkbCkZIOcAE/j9K+gqwrXQ7S21m81lDKbq7RY5Az5UBQAMDt0oA+a4tMn1zxfr1u2hxa1baay2ttbz6gYvs8YzjaDkkcda3bzw5qFt8PNesNdthHBFKJrCIXHmeQMjAB9Bnv1yelen+IfAOm6zqQ1SK6vdNviu2Sawl8tpB78f5wK0dP8IWdpotzo8l5f3cNycySXM+9+3Q4wBx6UAeK+NfAvh+08M6LNZaaIriee3jd1ZizhhyCc4GfX1qr4+0hbXxjoGgaZpUUmmCEzjTmn8mKeTJySxJycKvBGePevofV/D9lq1hb2FyZfIgdHUI2CSowMnFZ/izwhpnilITeCWK5tzuhurd9kkfOeDg+ncfTFAHl3hLw1rOj3+uX0+l2mi6bcae6+TBd+YqyAZ3gduM+grnvAHhmzsfBcvi92nl1RYbiWBjISIypdQcfXJPWvatG8HQaYbwyarql8bqAwN9suPM2qeu3jg1taDoNlomiw6Nb75LSJWX98QxYMSTnAA6se1CEj5Z8PeHNY1vw79vtfD8F1qN0XZNWbUtsituI3bexHTqOleg3Nrc6/wCI9A8LeIpnkitNPFzdRCTi5mxgBiMZxj+ddT/wrK0gedNO1rVrC0nbc1tBOAi9eF4yBz710Gu+CrLVYtO2XNzaXenqqW93AwEu0DGGYjkf1J9TQDRxHg7RbDQ/iTrdpptutvbCwiIiUkgElc9TXYfFS0gu/BerLcdI4vMQ7sYdSCv61N4V8F2nh29m1Bb6+vLyeIRSS3Uu8kZznpnr/KuxvrO31C1ltLqJZYJVKujDIIoGfPS6VaeGfhZLq2lxeTqVzaRLNdKx3kPIoPfj7xxj2p/iPw3pnhnwRZatpMbQ6hF5Mn2tJGDyFsZyQehz0r0nSfAVhp1ldae99qF3YXERi+yzzZjjBOcqABg8cf8A16zdE+GOk6XcW0sl9qd9FasGgt7qcNEjDJBCgDpk+3JoA9MspWms4JpBh3jVmHoSMmvmDV7KXxbqmq3Xhrwdp1xGsrwy3165HnSZILINwHQDpyM89cV9U44x2rym6+GWmSXVxLbajqllbXLtJPZ21zshZj32gcfT6elAHlOl6VrfiL4aafBbxfa5rDUSWtZH2iSJAw2A9+cDggde4r0D4dnQodZms4/DVxoOspBvaGViVkjzjKtn5sH29fQ46A/DjSE0i30q2u9StIoJ2nSW3uNsmWGCCcYx07dvrnR8L+CbDw7eyX0d3fXl08flCW8m8wquc4HA7/1oElY7l3WNS7sFUdSxwBWNrkqvpOopC4eb7LIVRDlvunGAKz/GOkXOu6amnQSrFDLMn2licExA5IHHU4HpVHwh4Zk0O61S7uJxNNdTny2BJ2wj7i8jjA7c/WiwzG+Ds1q/g2xjg+WVC4njJ+ZX3nOR2qT4rXUi+H1toLnyBdXcVtNIpGURm5+nSqup/DLTrnUbi/sdU1XS3uGLyx2U+xCx6nGOM9eta9l4B0a30m70yc3N6l2waWa6l3ybhnBBxwRk9u/OaTv0A4bxP4b0jwedB1LQYRaT/b4YGdHZvPRuqsc8ggGq6+G9O8R/FHxB/asRuIbaCExxMxC5MaDnH4/nXY6B8ONP0i9truTU9UvzandbxXU+6OJv7wUAc12VloNnZ6xfaxF5v2q9VVl3PlcKABgdulCA8K8B+DdDvNT8RreWn2m2srlobaF5WKxLkkjrnPA5Pp361z8bNd/CKaGWVjGuoIi+Y/3F3rxnsOT2/CvpfTdCs9NudQuYA/mX8nmTFmzz7eleZeOPCK2XghtD0W2uZlku42bAMjjLctgdQMCmxGN4v0PR/B8Gg6nokDWd6byKPMTszTIR8ynJ5z/nrWHr0/8AwmOv6iPDvhCwv5LYeVdXl+xUM4OMABh2Xg9eO3f1Dw98PbHTL211K61DUdRubZf3IvJt6xEjBIGP/wBWBVfU/hfo97f3N5DfapYi5ffNb2lwEidj1OMZ5789+1AzyWznul+EurWsrujwX3kFVYsFUSLlQSeFzn/JrofFnhXSPC+k6Dq2j2hgvIruDdMsrbnBGWBzkHJ9u/pxXqdt4E0a28PSeH0Fx9ieXzSTJ8+7IPXHt6Vv6zoNjrNjDZXiM0UMiSRlWwQy9Dn6ZH40AeU+Kb6LwX44g8RXW9dO1O2MFwyITtdQNvuScDtxitX4XaWt3Zaj4hvrYGfWrh5lWT5sQZyi4OeOp+mPSpfipo9z4gh0fRoLR5YZb1XnmCkrEig5yQOMgnn8O9eqwQx28McMShY41CIo7ADAFAWXTYbHbwxSPLHDGkjgBmVQCwHAye+K4BY4LX4hM1vL+9vNPLXMWehVgFbHrgY+g967+6mW2gknZXZY1LEIu4nHoK8x8BWl/qOqaj4q1KCa1kvB5FvbSqQY4VwRnIHU0Aeq0UUUAFFFFABRRRQAUUUUAFFFFABRRRQAUUUUAFFFFABRRRQAUUUUAFFFFABRRRQAUUUUAFFFFABRRRQAUUUUAFFFFABRRRQAUUUUAFFFFABRRRQAUUUUAFFFFABRRRQAUUUUAFFFFABRRRQAUUUUAFFFFABRRRQAUUUUAFFFFABRRRQBVzm5I7Yq1VMDF0T6qKuUAFFFFABRRRQAUUUUAFFFFABRRRQAUUUUAFFFFABRRRQAUUUUAFFFFABRRRQAUUUUAFFFFABRRRQAUUUUAFFFFABRRRQAUUUUAFFFFABRRRQAUUUUAFFFFABRRRQAUUUUAFFFFABRRRQBnyalYRSmGS9tklHVGlUMPwzUs97a28H2me5hig4/evIFXnpyeK8L+JmnaRfarb6Ppmm2sviDUX/eyjI8hOpkYDjOM+/f0rX8dTaPoOk6LoUmiLrF0WWOytHPBYDaWJPbn9R06gA9dtLy1vEL2tzDOg/iikDD9Kt186eB7TVdC8eC0vLKysI72xaT7LYZMahTwzZJweMZHXivZ/GF7Ppvh3U7y2DGaG3dkK9Qcdfw6/hQBsG+tBOLY3UHnngReYN35da5nXfEqaRrmladKqLDeiQvM7YCbRxz9cV5FY+ENJT4fNrybjq5tWvftzTEuJB82M9Ooxjv3603XoIvFuqeBTq0Rf7RbmSZM4EmVBPQDgkA8djQ1db2GfRFtdW90u+3nimX1jcMP0rB8S+JNO0Gxu57i8tluIYmdIHlUO7YJVQucnNeN6jFa+B/GM40OBooZ9JkklgViyb1yVOO3Qfn2zVOHwfol18PLrXLtPtmsT2slxJeyMXcSkZ6ZwMcD9aTdiU7nvmjarHqGi2mqTbYEmgWV9zYVMjnk9qvWl/Z3oY2l3BcBfveVIHx9cGvnu+SW8s/AOhXIlj0+6RXnIfCTAKCIzj1H/oVbGp2Vn4Q8eeHY9Dtlt01JGguYYycFQRhiOeff2plJXZ2/hPxjDq8V82oSWlm8F9JbRq0oXeFAweT15ra8Wz6lHpLLo+z7bO6xRuzABNx5bn0H1+leJ+DfCeia5D4rvtStRJN/aFwiSOxUxKBnPXAOWP5VSt7y6vfBHhWOYSAjVkjR5AQZEBbB6nPX9KdhWPpyBXSGNZG3uFAZvU45NVrvUbKyZVury3gZugllVc/mavDpXgvhPQtL8V614k1PXIxeXCXj2scEzZEMSnjAzwe2fY46mkB7wXUJvLDbjO7PGK4TWPGFrZ6xo2nWr2939vnaKRo5gxixjHAPcn9DXjkV/eL4bPh9Ji1rNrh04Ss27ZBx8g6ZHXn0yPpreKfC2k6B4w8Hy6TZx2qSXhWVVJO45XHX8aExXvsfRVeQX3j7UJNUvbXQ9Al1G0sW2XF0JNq7h94L2OPrmvXXzsbHXBxXjPwelb+yddExUSrqkzSZI4O1ev5GgZ6Ppev2eo6Gmsxb/s5jMjKBuZcdRgZ5GKz/Cniuy8UNemxSRY7WQRkyLtZjjOcdh9fSuP+DDPJoupSEKYX1KVoiCD8uF9BjGaufD992veLBxkXw6KB2PegD1WvJ9U8dX7and2Ph/QZtUFixS6k37ArgkFRwcnj/wCtXqu9S5jDrvAztzyB64ryb4VyJt8ShnG5dXnL9gOnPXpxQB2ejeJrLVNCGshZI4lBEsZQlo3HBXA681R8I+MbLxVNfLZQzpHauE3TLtLH1xnj8ea5r4Qt5lhrb4+RtXn2nswwvIpPAgK+MPF4ZFDedGcj0O7Ht/8AroA9dry3XvFXiWz1O5ttM8Iz3tpBj/SGl2eZxk7Rjkdq9PMiBwm5d5GQuecfSuD8Y+JfsedF0k+fr90hWCFBu8vOPnc5G0AEnJ9KAGw+O9Lfwm/iZhIsEY2vFj5hJkDYPXkjn05rC07x7qgu7L+2fDNxp1heyLFDdGQNhn+7vGBtBz36Vy3jDw8vhz4fWFhI5mZb6KW6kfBBZidxJ9MnHNdZ8YWC+CpFQAlpIVRR/Edw4HrQN26G/wCLvEGtaTcW9vo/h2fVWkUs7q+xE9t2OvFP8G+LY/EZu7eWzmsb+zfbNbTfeAPQ/Sr+t+ILTw/pST3T7rgxgQ24OZJnIwFA6nJrB8AaNfW76lruqxLBqGqyCRrdTnyYwPlU+/PNAh9h8QNI1PxMnh/TzJPLiQSy7CqoydueT0P5d69FryHVQB8VtGIABOnSE+/3/wDCvXqAI5ZY4ULyyLGg/iY4FcroviaDVtc1XSoY+LDZ+93Ah8jnGPQ1wev2Nv4r8e/2JqU0jadZWImNqrlBJIWHXBBPBH5fWuS8Pxx+DNQ8ey6ZCRBZQxmFCxbYSGKjnJIyT19OaAPpAXEBlMImjMv9zcM/lU4GK+cR4Qs4fBQ8ULdXP9vmAXzX6TtuLEbtpGcdDg8Zr3Pw1ezalomn3twu2ae3SR+OpI6/j1oA5zxd4k1bSLmG20nw7c6rI6B2ZG2omTgAnB9Cad4K8XL4lF1bz2MthqNmwW4tZeq56Ee34V1GtW11eabc21jdfZbmWMrHPtz5ZPfHrXkHwugutG8Q6/ouqYutTLLctqG7LTRkAAHPIx1A7ZPtQB2Enj3ST4ot/DcLPJdO7xyvsIWNlBO3kcnj6e9eh1414qjQfEXwwR8uUcnA6n5q9jZ1TG5gMnAycZPpQK+pz3irxDZeGNKl1K+L+Wp2oqLku5Bwo9M46nipPDGsLr+i2mqpC0S3CFhGTkjkjH6UvilBJ4f1VSAQbSXqM/wGsD4Xn/ijNIP/AEyP/oRoGcrqfj3xBYNcXcng67XSbeYo88j4k2A8tsx0wOvTpzzXquj6lbaxp1tqNoxa3uEDoSMHB7H3HSvMfHviVr55fCOhRvdaneL5M8iKGit42yH3nPDYzx7+uK9I0LTk0XSLPT1lLpbQrHvbjOB1oApeKdUv9JsUm03SpdTuHlEYhjbGAQTuJ7DIA/GuW8O+M7251dNI1/R20m7njMltuk3rLjqoP97qce3uM91rOrWWiWE2oahOsNtEMsx7+gA7k9hXlHheG/8AGHiaLxhdQva6VbRtHptvKMSOGGDIQOOcn9PTJTE/I1da8ezw61NpGh6LcavNajN2YztEfsDjk/z6V0GneK4tU8P3Gq2FpNNc26lZbEA+aso6pjHWuR+FY26l4sEp/wBI/tSQkOQX29s4/wD1VH8PZiPEnjK5LRixW7z5+4bdw3buc9AMUxlyw8e6hHeWcWueGrzTLa8m8mO4f5lVicKG/u546/yGa7Hxb4q0zwrYm71GUgsD5USjLSsOw/8Ar1wF9czeP9btbbTtv9g6bcLPNd84nlUg+WpHs2f8OK7T4jRpJ4Q1jeitttnK7hnBx1oA6PRb4applpfiNohcxLKEbqMjNc7rfiSSx8Q6VolrZm5mvMyTEH/UxA43n9fyrQ8JBIPDOlFtqItnGzEtwBsBJJP51xngKRdf1nWfE7RtseX7JZk8jykAyy/U8n8RQBXt/Heoar4ruNF0XTrae1s5AlxPNcBSRnDFQM5xg+vTtXqbX9ms4t2u4BOTgRmQbs+mM5r5q0Hw7pum3njHXYLUyTaVPJ9hxISImUMScc5I4+9kcVpWfg3SLnwBJr8xd9Zkt5L835lYOJuW7HHUY+vPWgD6NZ1UgMwBPTJ60qOrjKMGHqDmvnTxM9x4j0vwGt5LPBJfSDzXRtrHKr83Hr1/Hp6e5aDoen6Bam006JooS24q0jPlsYz8xOOnagCle+JbKz8RWOgShxc3kLSxvwFGM4HJ6nB6elUJ/FCw+Lk8PvHGkRtPPM7vj5s/dA+leY+NfDWl658T9IttRR3huLJmkj80qHK7sAYORwO2On1yzVPC2k6p8SbXS7m2BsLbTVZIFJUfKeAcc4/nQB9BwzxXCb4ZUkTONyMCP0qH7Za+d5H2mHzs48veN2fp1r5vs7lfCWpeOLfTfNjt4bbfBbxscRsQBvBOcY3D8PpXJeGfDmtalo0d5beGXlvJT5sOrHU1Dbj0bbnt6f1FAH2RUEtxDD/rZo0/3mAqHTROLG2F0MXPlJ5vIPz4Genvmvn2Hwpp3iz4h+Iv7a8+5itRGIYvNZQoIHGQc468AjqaAR9Go6uodWDKRkEHINQxXVvMxSOeJ2HVVcE18tahqt54a0TxbpGnXEotLW7jhtpC3zRKx+dQevQAZ/KqeleG9ahu9JutH8KXWmTxTRvJd/by3mx/xBgeAD1PHTjFAH1s0iJ951H1OKyIdQnk1mfT2spEgihWRbkn5XJP3R+v5V43PoEXib4i67baheXgtbaGBo4YZSgzsXrj6t+dZ+pXU3hrxN4kntHOyy0iJIY2csSNowfbBz9PxoA+h/tMHm+V50fm/wBzcM/lSzzw26b55UiTONzsFGfqa+cz4T05Ph+fELzyHWjB9tN+0xZy/XaTk/7v196ekZ8ceIvDtprLySWcelLeSW4JCyynIye/p+XbJoA9W0rxSmpeKL7RoBBLbW8CSrPE+/cTjIOOO9dJrmpw6Lpd3qVxnyraJpCB1bA4A9ycD8a8g8F6Pp+jfETWrTS18u2S1Q+Wj7grEgkHJ6c9PpXe/EmBbnwdrMTEgG3JyPUEEfyoAzPAvibWPEccmo3lhZ2mkyAm3ZZ90g5wN/bn8P5V6KJomJUSoSBkgMOlfL+o+HbDQ/hSLqyjMd3eRwfaZgxzKC+cEZxjmrnjbw3aeEvCY1PTJ7tb65EcE8zzEl1YHI9B0xx24pJiTPoyC+s7iQxw3UEjjqqSAkfgKmmuIYP9bNHHxn52A49a8B8UeE9H8J6Pp+taMkkN/BPAFkjnJE+WBIIJwQeemPyq1q+i2fiL4mQxarB5sMemh/IZjgHJ4yPQk/jRdXsM9vF7aGLzhdQmInG/zBjP1q0jrIodGDKRkEHINfL3gjwXo9/4m8S6VeRzT2NhJstommYCPcWGeDyQPWu8+C7zw6bqmmSTSTQ2N88ULP2Xjjrxzk49zTA7jxp4ot/CmnR3csEtzLNKIIIIRlncgkD6cfy9a5/w54zvbvVk0rW9Gl0ue4QyWpdsiQDsfRvapPHCIdb8LtMy+SL08M2AX2kr+ORTPHLj+3vCsaFfNN6WwB8+0Dn8OeaV+gGj4p8daR4bvLexuvOkuZ3VQsSZCAnqScdPQc8iu7Vtyg+ozXkPxjVf7K05ti7/ALfGAxHI69+31Netw8Qp/uj+VMDC8Va/beG9Kk1G5V5FVlRI0+9IxOAB7/4Vxen+NtSj1O1tdf0F9Lt76QpazvKCM9lf+6x98Z9Ki+K5jaHw8XdRAdWh3uWwAOefpjNQ/Fs7ofDqxuA51WIpjk9Dzxz6UAdH438c6Z4Pjj+2JPLPKMpFEmcjPUseB3754rtrSYXNtDOoIEqK4B7ZGa83+MCr/wAITf7jhg0W3pyfMX19s9K73Rv+QXY/9e8f/oIoAdq11NY2E9zb2kl3LGuVgj+859BXmdj441e2ubdfEPhufT7W6lWKKdG3hWboGHavWGmiWJpjIgiUFi5YbQB1Oa8Uub+X4heILey08Onh/TJhPPeAYE8q52qnHIz+mT/dyAdZ408XT6Hd2el6Zpr6jql2pdIFOAqA9Sffn8jU3hrxcdWN9Z3WnT2mrWKB5rQ4JbIyNp754/MVzhkA+LAjdVBOnZQ55P8A9fr+FSaPIjfE/XXV1KR6fGrsDwp+Xg+lAEFx491vTc3mseFLm00oMA06yB3QEgDK8dz/AEr0XVtfsdK0j+17lpPsuxXGxCzEN04rynxnqj+ONRPg3RDvgRw+o3o5jjCnIQHudwH4j2OPYbi3S30qS3jBKRW5Rc8nAXA/lQBm+E/Edp4o046hZJIsPmtHiQYOQev4jB/Gumrx74HMG8IKAWJW4kB3HgHjp7f1zXpPiG7k0/R7+8hBMkMDyLgZ5AzQBR8Ua9DoemXl0GiluLeIyLbmQBm6duuOa0rDUEn0u0v7ho4RNCkjbmwqllBxk/Wvmy+8JaTJ8O5/Et08lzqtxEtw1zLKfvs2MdcfxY+oFdHq1uuu3/gbQLxpP7NuLIyzRJJt8xlhyM457fqcUC6nv8E8VwgkhlSRD0ZGDA/iKWZzHE8gRnKqTtUZJx2FeP2Om2/hjx9Z2Okg29jqFm7z24clN6ZwwBPB4/nXslAzyKXxtrljKbvU/C1xbaPuA87epkQHHLLngc13fiLxHp3h/SW1W9kY2wA2CMbmkJ6BR7/lXl/xe0TUbi2OqtqgbSbQxvLpzjasnzAY3DrnI65r0+5kgvPDTzJEFglsi6RsM7VKZA/CgCXwzrMPiDR7XVYEZIrgEqrEEjDEYOO/Fb1eYfBslvA2mk7sZlxnH/PV+mP616cGBJAIOOtAHFweM9KufEzeG4Gke8RWMjBfkVlAO3PrjP5Vc8VarqOl2iHStIm1K7kbCopARMdSxzxx0965DUgsfxO0dUjjXfYTMxCDJPPJP4CvRNZ1Wy0Wwmv7+dYbeIZZj39AB3J9KAOF8K+L9TvtVGka9op0y9kiM0OJQyuoPPfIPX8q9OrxjwaNS8WeIv8AhL7uKS00yOExadbyEb2BADOeOh5/TsOfZQykkBgSOoz0oA8j1Pxd4rs5Lm5TwjI2mQMSZHmAkKD+LaCfrxmuh1fxvptj4ag8QQrJcwXLCOCNRhnckjbz3G1s/SuZ8d+JLjVJp/CHhpBdapMhW6kWTatqmQDk+vOODx9eKzfGGmReHNE8Kaevz29tqUQkkbtkksTx0yTQBv6N4z1f+0bO08Q6A2lxX7bLabzQw3YOFb0J4AHU56VteJdb8QWV6tvo/h57+MJueZ5Ai564Xnn/ABrm/jA8n2DSY7csbl9Qj8oJydw5z+ldT418XWXhWzRpcz3052W1rGMvI3Tp6f8A6utADfBPixfEsFystlLZX1m/l3MEn8Lex7j8qi0fxzpmseIJtEs47gyRRs7SvHsXIPIwef0rM+GXhy/0i2vdS1kR/wBranL502z+BccKccZyT0qo6IvxWjZVwW0xt3ucjn8sflQB65RRRQAUUUUAFFFFABRRRQAUUUUAFFFFABRRRQAUUUUAFFFFABRRRQAUUUUAFFFFABRRRQAUUUUAFFFFABRRRQAUUUUAFFFFABRRRQAUUUUAFFFFABRRRQBXHM5PoKsVXX/XN9KsUAFFFFABRRRQAUUUUAFFFFABRRRQAUUUUAFFFFABRRRQAUUUUAFFFFABRRUaSxu7okiMyfeUNkr9fSgCSiojNECVMqAjGQWHFOlkSJC8jqiDqzHAFAD6KpXd/ZWX/H1dwQZGf3sgXj8TUsF1b3EPnwzxSQ4z5iOGX8xQBYoqkl/ZyOkaXcDPIMookBLD2Geagt9Y0y5m8i31G0llzjy451ZvyBoA1KKguLiG2jMtxNHFGOryMFA/E1BZ6hZXwY2l5b3AXqYpQ+PyNAF6ismHWdLnmEEOpWckxOBGk6lifTAOa0RPEZjCJUMoXcY9w3AeuPSgCWiqzXVusjxNPEJEXcylxlR6kdhXG3uo3N/r2mxabrFhHp8eXuAsqO8zdBGBnPTnP+FAHd0VSur+ztGC3N3BCzDIEkgUkfiabZ6lY30TzWt5BPFGSHeOQMFx6kdKAL9FZUGs6XcSLHDqVnJIxwqpOpJPsAa1aACiqd1fWlp/x83UEPGf3kgXj8akguYLiLzoZ45IufnRwV468igCxRWfb6nYXMvk299bSy8/JHKrN+QNT3N3bWoU3FxFCG6eY4XP50AWaK4Gx8XJe6zrdhAkUsOnW6TJNG+4SErkjjjjp+dX/B2vvrXhy21i9WK3aXfvwcIMOV6k+3egDr6KpWeoWV8GNpdwXG373lSB8fXBq4SFBJIAHJJoAWimB0KbwylMZ3Z4xTJriGBBJLNHGh6M7AD8zQBNRWLqOtWFhptxqbzrJbW67naFg35c9auWd9b3dol3FKphdQ27cOOM4PbNAF6iq0F1b3BPkzxSY67HB/lRLdW8JIlniQjrucCgDy/W/hfpWq6xPrH9o6paXc5y5tplUdMcfLkcD1rZ1PwNYajpljZyXuoLc2DFre/E2bhTyfv46c9OOgxjFd6kiOgkR1ZCMhgcj86ghvLadtkNxDI2M4RwT+lAHC+HfAlnoertq41LUry7aMxFruUPwcd8Z7DvXe3NvFdQSQToHikUq6noQalVlYkBgSODg9KNy8/MOOvPSgDya3+F2lQSCJdT1Y6YG3f2cbk+STnOCMdOvvz1rb8U+B7LxC9g/wBtvbBrFdsBs5Am0Yxxwe3H+TXbQ3dtMxSK4idh1VXBNSPcQxlg80aleuWAxQBxXhbwVYaA9zcPcXOo3l0Nstzev5jFeflHtzz61xj/AAg0x0ntxrOrR2Ur7xaRzKI1Oc/d24PtXrOsXF1FpV1PpsQubpYmMCBhhmxxVTwsNVGkWza3Kj6g675QqBQmeQvHcdD70AZWq+DNK1PSLLSpfPjjsQv2aaOTEsZAwCGx16flUXhvwVY6HfS6i11e6jfuuxbm/l81419FOOOtV/F3jA6Lf2mj6fYSahq92N0VupCrtweSx4H3fwGTWroOr6pcWt3Nrelf2a1uM8Shw4AJJGPTHrQBxVz8K7CS7u5bfWdXtba7kaWa1huMRs5OT26fXn3ruLnwvp09hplgokhttOmjmhSMjkoDgNkHIOTnufWuBtvHuuXVnJrcHhxX0FGJ883KrIyKSGYKfQjp/kdvr2uajb2NlcaHpEmpvdgFBvCKikAgsT0zmgLHY15zrXgKy1LUptRg1DUNOnnAEwspRGshHc8cmn+HvFV7cau2ia7pR03UGTzYNknmxzIM5IYdDx/+qvQiQoJJAA5JNAHEy+CtHbw8dBiieK2zvV1c71k7Pn1z+H4VgaZ8NrS21Kz1O+1nVtRu7Nw8RuZwyrjtjGcdCeeSK9NW7tmIAuIiT0AcVl+IdSOnadcyQNC175bfZ4pJVTe+OByaAN2vM9U+H9tdXlxcWGq6jpSXZBuYbGUIsh9enBPOa173V77Q/CDarqKxXF9BbiSRYyArMSOMjtyORXR6VfC+0yyvXURm5gSXbu6FlBxnv1oAy4vDtraaCdE0+WexhCbVmgfbIpzktu9SetYfhfwLaeHL+S/g1PVLiaUky/aJwwkJHVgAMn3rvJp4YMebLHHnpvYDP51JvUru3Db654oAxE0S3XXZNa3yG4a3FvsONoGc5HGc/j61xusfD21vtTnvrPVdQ01bpg91FZy7FmYZyT35yfzzXpAnhMvlCaMy/wBzcM/lTLi7trUqJ7iKIt0Ejhc/nQBlW2hWljox0jTzJZwbCqvC5DqT1YN6571yegfD2z0PUGv7fWNYeV3V5VkuQVlI/v8Ay5bPfmvSUZXUMrBlPIIOQao6sb0WFwdOEZvAhMIl+6W9DQBUk0a3k1uLWjJN9oitzbqm4bNpOScYzn8a8+1b4aW15rVzrNnrOp2Fzc/6028uM89M9ccDj2FavgTWtf1ya7uNWtbeygjVY4raNwzlv4nJ9PT/ACT2etapaaLp1zqV7JstrdNznuewA9ySAPc0Ac8nhKCXRbrR9R1C+1G3nfcHupA8iDjADY9q5vT/AIcql3Yz6pr2panHYuJIILhwYww+6SMc4H+e1RQ/EWaIW93qvh6/sNJuCAl44DBAfulwOQD/AJzXUeLvFsHh5baGK2lvtRu2229pAMs47t9B/nuQAZPizwFH4h1m31cavfWdzboFi8hgNnJ5HHGc1ueHvD13pE00k+vajqAkTaEuWBCHPUcdaqeFfFw1m6m0y/sJtM1aFA72s3O5f7yN/EK1NV8QQ2GsaZo6xtNd3zMdq/8ALONQcufx4/OklYDhbj4cXMmtRawnijVBcRsdpkYMVQn7g6YGM9q9gUYAGScDqa801zxpqGmajcW8XhXVbq1t/v3MUfytxklfUVt23jHR7jw4/iJZXWxjHzhk+dWyBtI9ckDrjnrTAyvFngldb1W11qy1O50zU7eMxrNBghlz0YHr1I/H2pPC3gS10VdT+2Xc2py6koW5kuerDBBHHbn8Kq6V4+866tYdW0W+0qK8bbbT3CjY5P3QT/CT6Guj8W+LtI8KWpm1G4AlZC0UC8vKR2A/qeKAOIX4aSKq2B8R6gdDB5sC3BXdu27vTOe1ev28MdtBHBCgSKJQiKOygYAqnaX63WmQ6ikUhSWBZ1jAy+Cu7GO5rzhviFNBKJb7wxrFnpxxuupoceXnoWHYdO/GaAN/xd4a1DWpYZtN8Q3ulSIAjiE5R1znkcc8nnNO8G+D7Pwuk8qzTXmoXJ3XN7cNukkPp9P85rs4JY54Y5omDRyKGVh3BGQa4nxT4vTRb2HSrTT7nUNVuIjJFbwjAxzyzHoMigDn9R+Gdtf6kupSa9rQuI2LRN56kxZJJCkrwOen867zV9Dg1W2s7a4nuAttMkysrjc7IONxIORzk1geHPEuraheLZ6n4ZvtPYrnzyQ8QOM4JHT2qzo3idL/AFbWbGYQwx6dKqCUyAbs+oPTkY9KALnivw6niOxWye+u7RAfm+zvjeMY2sO49qj8L+F7fw5pz6db3t9cW5yFFzIG8sHsuAMDqfxrrAQwBBBB7iloA8Yt/hTa20s01vr+swPM7O5gnCZyc84HNejroiHRF0me9u5wFCtcSS5lYg5yW+v6VuySJEheR1RB1ZjgCmwzRzoHikSRD0ZGBH5igDh/G3gq08XWlpaXV3cwRW7h8RMPm4xyDkZ564qroPgiTRriCWPxHrE0UR/1EswZGXspGOnT+mM16PUAnh84weannAbjHuG7HrigDzbxF4Ajv9QudT0rVbvSr26UR3BgICSJ/FkDB3HjnP4VrR+CdKt/DNz4dtPNgt7hCskykea59Scc9MdMY44qzrvieLSdb0jSDA0kuouQG3ABAO/JrrYpY5l3RSK69MqcigDx/QvhvdaLDFb2ninUo4IyW8pNqqTnPT065rrPGXhVvFEccDate2duFZZYrdgFlBI65HtXaNLGrhGkUO3RSeTXLR+Ig3iq50B4Qqw2Qu/PL9twUgjt160ActP4TvtG8Hapo+mX1zfzXEXkQpdOMRo3ysF44GGY/gOlegaDpyaRpNlp6YxbwqhI7kDk/icn8a045ElQPG6uh6MpyDUa3ELSmETRmUDJQMNw/CgDF0rQbbTZdUdGeQajOZ5VkwQCQAQMDpXEt8MdL8ySJNQ1SPTZHLnT0ucQ7j7Y6fr716jPPDbRmSeVIox1Z2Cj8zXH6b4nF/4rv9CjjjaK1tkm89JN24nHGO3WgDSvvDljeTaTIwkjXS33W8cZAXoAAeM4GB6V0lUpL+zj2eZdwL5h2pukA3H0HPJrH8U3OqwWcKaNAJLuedIt7DKwqckyN7DH60AZ3irwjBr91Z3y3t1Y31pkR3Fs2G2nqP5/ma0LLw5Z2upxaqZbie9S1FqZZXBLqD1OAMt71tyXENqiC5uYkYjG52C7jXKa/wCKF0nWNF08RJImou4MpcAIFA59+tAGjH4b09NT1HUisjzahEIZ1dsrtxggdxkAd+3auMX4bw25aHT9d1ey092ybOK5OxRnJCnqAfz9c16hBcwXKloJo5QDgmNw2PyqxQBHEgijSMEkKoUFjknHrXz3a+D9Q1Xxx4lvBqOpaSjlVWS1+TzFIH8Xf7oPHSvfobu2mcpFcxSOOqo4JFSySxRAtJIiAdSxAoA4a18B6JB4euNCaJ5IrkZnnYjzXfs+7HUHp2/XOZo3gnUNOlt0l8VapPYwNlbcvtyB0UsDnHA49OOM16gCCAwIIIzmo454pCQkqMR1CsDigDFs9Dt7TWr7WEklM94iI6MRtG0AccZ7Cq58M6e2r32qyebJNe2wtpY2YbNnHQAZ5wO9Q2niA3Hiq90EQALa2yTGXdyxYjjHpyK6cTwtKYRLGZQMlAwz+VAmr6M8fg+FNlGos21nU5NIWQSiwaQbC3XnjkZwcV2XiLwla6zNaXcNzc6de2iGOG4tGCkIeqkYxik8bajrWkWkV9pFvb3Sxvia2kba0in+6fUdcVr+Hbi8n0m3uNTMS3Mg3OqEbU/2cg8/40DMjwz4PsvD95cX8VzdXF3cptnkncNvOck9Oua6TV9Pi1bT7nT52dYriMxuYyAwB9Mg1ZjuYJZGjjnjeReSquCR9RST3VvbFRPPFEWOF3uFz9M0Ac9qXhfT9Q0KLQ5TMtnGEA2ONxCnIySD1xWjqejWOq6W2l3sPnWrIFIJweOhBHQ8VqySxxxmSSRVjAyWY4A/GqiajZyRSyxXMMqRKWcxuGwBz2oA840X4bWenz2xu9V1DULWycPZ2txIDHFjoSAOSO3Qe1duuhWo11tc3Sm6aAQbSw2Bc5zjGc/jR4e8Qaf4htBd2EpaMsygOMNwcZx1xWsbu2EwgNxF5xOBHvG78qAMTSPD1ppWpalqMDSGbUJBJIGIwMDoOM9cn8afoHh+y0H7Z9j8zN3cNcSF2z8zdh7Dt39zW5NNFAu+WRI1zjLsAK5/xHr8OkaFd6vEBdJAB8sRDZJYD17ZyfagBfFHh608SWS2t00kbRuJYZojh43HQg1heHPBv9lakdVv9VvNUvhGYo3uGyI1PXaO3/6/Wut0vUoNQtLadXRXniWTy93IyMkY9q1KAPNPF/w+svFV6t3d6pqcW3G2GKVfLUgcEAqcHr+ddfDpCJpD6U93dyxtG0fnSSAygH/aAHTPHFaE9/Z28gjmu4InPRXkCk/gatKyuoZSGU9CDkGgDkrzwlpl74cXw7cec9miBUcsPMUg5DA4wD+GO2MVi6L8P7DTdQhv59Q1HUZrcfuPts/mCL/dGBjt+VejSOkaF5GVUHVmOAK4a78YWqa/pel2ktvdR3gcPJDIH2EDIHB70AReOPA9r4yECXupX8EEX/LGB1CMf7xBU810GiaFDpGkDSY7q7uIQGUSXEm6QBu2QB0zxxW4ZYwSDIgI6gsOKkDA5wQcdcGgDil8HWMfhibw2k9z9klBHmMylxlt3pjr7VyWn/Cy109Y0t/EOuRxRvvWJLgKgP0Ar1TUGmNlc/ZJ4o7jYwjkk5VXxxn8a858D654q1rUJU1jTobG1tIyjMnP2iXdjIOeFGD0/P0Vgeu+p0HijwhZ+IZ7a8NzdWd/a/6q5tn2sB6H9araN4H0zStO1GzE13PNqKFLq7mk3TPkEdce57fXNdlLfWkMywS3UCSt0jaQBj+FZ9xrunW+qx6TNcql3JEZlVjgbQcdexosKy7HmWlfCWx0lZFsde1qBZCCwinVM4+i+9eg614fGraTHpbanqECKRvmhlAkkUAgqzY5BB5/D6V0yurfdYH6Gl3DJGRkdRQ0mrMZwXgvwTbeEWm+yajfTxSjHkzSAxqc/eCgDn3rupoknieGRd0cilWHqCMGo1urd5mgWeJpl+9GHBYfUU6e4ht13TSxxr6uwUfrTA8Xl+EVg9o2njXNXXTt+9LYSqVU9+NvrXY+IPBGn6zY6fB59zbXOnKq2t5A+2ZAAB1A74/PpWt4g1+LR49Ok2CaO8u0twwcALuz82fTit+G4gmZlimjkZeoVwSKAOQ8L+D7TQbme+a5ub7UJ+Hubp9zAZ6D0FdZf2wvbWa2aWWISoVLxNtZc9wexq3XEN4lkuPFS6DYWwmSBN97OTxFkZVRjv7GgDlV+GMU0sMepa9qt/p8LhltJ5sq2M8Me46fr612virw2niHTksFv7uwjX/n0YLuH90jHIrorm8trXH2i4iiyCRvcDP09a5rwj4kj8Q6bNfGLyFineI7jx8p60CSS+ZW8FeDrXwhBNb2d9fXEMhyI7iQMqH/AGQAMZrX0bQ4dJnv54rieRr2YysJGBCk+nH+eKxtF1m/1XxHqMcfkf2NbIqRSKQzTOQCTkHoOR6Vd0jxEuo6/q2kLCV+wbP3h/i3CgLHEP8AC6GTWxrLeI9ZNyGyrmZdwGc7c4+71GOmK6Lx34ItfGVvaw3V5cQfZyWUxYIYnjkEfX867hLy2eZrdbiFpl6xhwWH4datUDPP/DPgw6BeC4XX9ZvEC7RBdXO+PpgcY7f4V0Ntodrb3t9epJP5t4u2QGThf90dqtNqH/EyjsY4WkBUtJIrDEfoCM55q1PfWls6pPdQxO3RXkCk/nSauB5Dp/wl0/TppZrPW9XgeX7ximCkjOcZAyfxrt5/CNje6B/YepXF3fw53edcS7pA3qDjjGePSuveREAZnVQeAScZqCK7tppDFFcRPIvVVcEj8KdhWPO9B+Htppt9De3eqalqUls+62W7nLJEcYyB6/5xVbxT8NrTX9bGtrq2pWd5gKTBKAFULtwnGVyM98cnjmvV68ZuviPNbX9xatpWUj1OOwRxJ9/dnJ+owPzoGdt4d8MnRPtP/E41O889Qv8ApU+/ZjPK8cHmuDX4Uxrqqan/AMJLrLXCkYkMw37e67sdOvHTmun8R+J9a03UxaWPhe8v4eP9IRgFOR2+h45x3/GHwd46HiTVbzTDpVzazWqbpWcqVU5xgkHr/gfSgD0odKWvKdQ8e3E+oTWXhrRZtZFswW5njcLGp9FJ+8a6bwv4ot9daa1ktrix1K3AaezuYyrqD0Ydip9f/rUAdhRXI6J4r07VNFm1ln+z2sLusjSEYXaeuR1zxj61ix+NxceGr/xDDps6Wluf3ImwpmXcAWHXjn+dAHpFFcRo/id9U1aewSyKBLOO6Ry+d24A7Txx1/Q1Y8K+JU1x721ltntb+xl8u4gcjjk4KnPIIHWm1YDr6K5bxP4hTQvsEYgaee9uFgjjU889W+g/rXSvLHGCXkVR/tHFICSimo6yKGRgynoQcilyOORz0oAWioXuIUkWN5Y1kbopYAn8KlJA6kD60ALRUccscoJjkVwODtOaYtzA0hiWaMyDqgYZ/KgCeikyB1NNLoFLFhtHfPFAD6KZHIkq7o3V19VOa5fxd4jt/DmkXd+dk0lvs/cBwGO5gvT/AIFmgDq6Kht5RPBHMAQJEDAHtkZps1zBAQss8cZIyA7gfzoAsUU1XVlDKQynoQc0xJonO1ZEY+gYGgCWio3ljQgM6qT0BOKV5EjXc7qq+rHAoAfRTFkR1LK6lR3ByKBIhxh1+bpz1oAfRWHr+s22jadd3krIzW8Rk8reAzHHA/GoLTWzc2+lTpaTMt+MkqMiL5c8n68fme1AHR0VBJcQRkh5o1I67mAxU2QRnIx60ALRUEdzBKxWOaN2HUK4JqegAooooAKKKKACiiigAooooAKKKKACiiigCAf6489qnqpt/wBJJz26VboAKKKKACiiigAooooAKKKKACiiigAooooAKKKKACiiigAooooAKKKKACvF9Z1RPBnjZ766Jj0rV4MyvyQssa9cepGB+Ne0Vznibw5p3iazSz1KNniSQSKVOGBHv70AecaTol9rfgvULp5Hg1LVnN0jBmUrtbMfI5xgDHsRxXPWXih/HzaBottcOjAedqqglNypt4Bwc5Of89PoNUS0tgiIzJFHhVHJIA6D1NeW/C7wxNpP9qave25gu9SnZxCy4MUe4kDqeuensKBqxja1otlr3xPih1KIXFvBp4cRP90nJxn25JxWZp1tb6P4g8a6TphK6f8A2eZTCCSkcpTnHYdf0x2roPEfg6617xut4bm+sbSOzAFzZyCNt2SNob+YxXaaF4N0jQ9OubG0ic/akKXFxI2ZZQc9Wx7ntQI818AeGdC0nwtb+JriB7m6jtnnLNIcLjdlVXge3Pc+9ef6vpd7e+FptfsvDujaRYgCaORXc3WN4wUI4HPrjg8V9SWGjWdjpK6RGrNaLGYtrtyVOc5I+przhPhTpAhNtJqesS2eCBavdful+gAHTA/KgDndWlg8U+JfDmh6o7fYhZC5ljMm37RKVyASOvTP511niTQdO8KeGtZvPD9mtldm3wZIixIGRz17cmui17wdpmt29nFM1xDLZqFhubdwkqgDGM4PH4Umi+EbXTXmee+v9RaVNh+3TeYAvcAdKTSE4q/c8o1TwtoOh/DxNUsEWO+SGKeO83ASNISOM+nJGK0fEl63hrUdA8XyiRkvIY4NQUA45T7+BwCM9PbgV1lp8NtGt7mOR7nULi2icyRWM1xugjbHULjjH1rt9Z0ex1rTpdNv7dZLWQAFOmMdCCOhFMZ4jotxbx6X4m8d6xayS29+THDbsPmaHcEUH0ydoz/s5rhvGGg6pDoVjrS6FpGmLFPDJGLaZ/tHzEbQTjHUjPPUV9QXegaddaI+hyW6/YWi8rYoAwOxHuDzn15rz2D4V6WfLF7qeqXqwlTCk0/yxkegx7YoAyfFOmWmu/ELw7BqEXmwvYtI0eMqxG44PtVNJ7Dwb4n8V+Xbf8SxLBJ2s0+4WO0YA6AEsfpk9q9ll0HT5dVs9WaE/bLONooX3HAUgjGOnc89eajn8O6ZcXt5ezW++W8t/s84ZiVdPTHbp2oA+ZPENlqZ8NQ+I4dD0XSrdHjliNu7i5GWAHYD0469fw+t4G3QxsepUH9K8hh+E2jIqxvqOqyxRuHiie4BSMjOMDb717Cq7VCjoBjmgD5+vNIsdb+Ld1BqUAuIYbNGWOTlPudx+OfrWFd3r6EvjbR9JLLp1v5Rj2E4iaQorrk9OrDr2P4b+v8Age88QfEK7vHm1CwtBbJ5d5atsJO0AqGr1PR/COj6TpU2lR23nQXGftDTnc8xPdjx+GMYoA8s8c+GtD8OeF7bWdHiFpqFm0TWtwjndISRkMR97K5P+AOKs21vF4u8eXkGvQ74NPtY2trWThdzqpY47856+2eldFYfDHSba4tZZ7/Ur2G0bdBa3U4eFPou3pWl4n8B2Gu6kmqpeXun36qEaezl2My9MH8OKAPPvCem2uk+LfGtvYRCCBLYFIlOduVyce2SeO3SvOLkahdeEfCGmW6eZb315PvjLlUciQBVYjoPvn8MjpX0d4U8CaR4YW7+xtcSPdoEmknk3Mw59AB3NWLnwVo9xoUGhyRym2gYvDIHxJGxJO4N68mkx3t+pyHhvw1rNl4rh1NdM07SrAW5iuIbWdmEvBxgYAyCF7DvyTXo3ittvh3V29LKb/0A1z/hvwVBol+b99V1O/nCFE+13BYID14/xruLmCK6glt50DwyoUdT/EpGCPypiPINMuNnwlSZJXUiwYBi2CDkjGf0FYHjDw3q2rW3hbUbSwTVbKytIzNpzzeXvO1TkZ4OR/Loc4rpovhbYLC1nLrOsS6fx5do1z+7TnPTGOvSug8Q+DRqv2T7LrGpad9mhECi1m2goPXuT05zQKx5BPD4ZvvB/ie1ttLu9MvLUpPPa3DNmOTkIV55Xkj8foa7PULPw34O8CyMNPkli1BYw0AlYPcSMMqN3OMYJ49Dwe/WaL4G03TNHv8ATHluLr+0M/ariZ8yPxgc+3aqEHgJH0SfRdS1m/vLdpEeCRnAkt9p4Ckg/Tp06YoDW546bfVfD3iHwvMuiQaNHPciJkguTI0ynG4PzjgHvk/XpXSaT4b03X/iL4jOpQ+fFCFZYixAyQBk45rsrD4aWsOq2erX2tarfXdm4aEzSqVAHY5BP5EV3OnaBZ6fqt9qkJlNze483c2Rx0wO1Az5zsLm40Dwd4xs7CSUQW9+bWHe28ojNsb0AyD19T+NdT4o8L6Z4U8O2et6PG0F/avE4lEjES5IJD88j8q9XtvCemQQ6rAUeSPVJWluAzdWJJ4I5HJ4rltM+HFra30c17quoajaQHMNndSlolI6ZHcDjA9qAMbVNQj8EeL7y9n8yPT9VtGm5+4LhBnH1IB4z1b8uV1OXVbPwHLqEs0q32v3Ks+2QJsjY8Bc8AMv6Hmva/F3hPTvFdvbwagHAglEitG2Djuv0Iq/r+gWGv6W+l3kZ+zsBt2YBQgYBXIIyPpQB4CngnWmvtGk03w1Ho09lMryXragsu8DGQVXk5/xHer134Z03xf8TdZh1WKbybe1jZEVim44UZPHTnjB/wAK77RPBWpafdWjz+KtTntbUgrbB9qtgYCt6r7V1lj4csrHXL3W4Xn+03cYSRGfKADnIGMjp64ouJKx4NCJdI8I+NdKt7iX7LYzhbYE/MgZueRzzX0B4VGPD2kj/pyh/wDQBWU/g/TpYNYgkedo9VcPONwGCOflwOPxzXV2dulnbQ20WfLhjWNcnJwBgfyoGfO/xTS1uvHWg293qH9jotuzDUc7SDk4UEkAD3Pr+ej4M17VHXxPZ6jqa61punW58u7RVAk+U8bh1yPc/Wu78dz2rLFZ3nhafWoXUvujjDCM9OCeQfpXN/C3wzd6Wdae509rHTb9wYLGSQPtGCGyO2enPP8AMpJ23FqeP2fhvxLa+BZL+21eP+wZg1xPpob5jFnlQ+DgkZyOPxNfT665pem+HLXVJm+yWHkRmNHByAVG1QOpP0rzdPhFZxym3j1zVF0ZnMj6cJjsY+n06DpnHfvXY+LfA9l4ktrC3a6urOOx/wBQLdwNuAAOoPTH1pjMHwlp+p654jk8YapC1pbmHydPtHY71T+8w7ZyT+PsM+sXEUc8EkMwzFIhVxnGQRg1weg+C20fUI7z/hIdauVTOYJ7ndG+QR8wxzjJ/HFdxfW4vLS4ti7IJo2jLL1XIxkfnSEfOFn4R0DXvFaw6Ak8Flpj77q6SYsHfPEaHJ9Ovpn2rV8YrY+IPEl7Y6X4X/tfVLZEFzNPceVFFkcdSM8Y6Y6e1b2hfC8aG6/YPEusQRbgzRRyKFbn0xj8cVd1r4dLd6vc6ppmt3+lS3mBdLbPgP6keh/rn1pjPKtGu7wfDTxTp14RmxnMSIJC3ljK5UH0Bz37mrHga9m8XanpGn6tNPp9lpdlC1rahmQXjLhQ5zwfw5weO9ev2Hw+0vT/AA/qGhwXF2Yr5t8s0jhpC3Htjt6Vq6l4R0+/ttMjLSxTaaY/s9yhAkATHBOOQcenWkxPY84tdEh8Z+L/ABB/bsss9tYEQW1p5hVUBB+fAx9QffvgVxupS3tl4P8AE+jRXVwtrYX0cNrIGwVRnyUJHJGP5/hXrXiLwAuoapLqumateaVeXGBcmBztkwuBxxz/APr61rweCdLj0B9DZrh4pZRPNMZP3kkmQSxPvgD6e/NMZ5h4s8NWPha08O6po8ciakt7BFJO0xLTgqchtxwckDtx6Yq/4zaz8Q+JXsNP8ODWdQsoglxJPcGGKFTkgDnk5PXH9a9Z1zQLXWrezguJJkS0uEuEMZAJZQQAcg8c1xevfD9r7WZtV0zWr3S5LpQt0LdyPMx3HocUAZPwVkuo7LWLC6Uxm0vmRYfMLiIbR8qk9uK0vinI9wdA0czzQW+oajHHPJG20lB/Bn1JIx7j2rqPB3hKy8J29xBZ3FzMJ5PMdrhgzZxjqAKt+K/Ddj4o042V6HUqweKaM4eJx0YGgDO0HwRonh+9W90yKe3kEZjdROzLIPVgSc/yqx430MeKPDl9pUcqpJKAY3xna6sGA9s4x9DVTw54ZvtMuo7m/wDEN/qLRRmNI5WwgBxyR/EeOprY0DQodDsZ7S2uJn86aSYySEFgzfhSaA8E8Z33i238HLpOqeHbVYUENubv7SrbugUhR0ORyffpXXtaSQfEjw2LlQ0kekFN2c/OAwY/qfzrpbHwVK9/He65rN3qnkSCWCCQhYkb1298cY/XOaveM/CEfiU2dzFeTWGoWb7obqH7wB6j6UxGBq7bvijoaxrvZbGXzcH/AFa4bBP44H4il8I41zxfrniDDGC3/wCJfasTlSFI3lTnGCRnj+97mqw8D3ek2Or6jBeXWq+ILu1a3SWaULtB4+UnGCB3J7dq73wfo40HQLDTtqrJFEPN2jGXPLH8yaBmP408WR6HGtjZIbvW7rCWtnGMsSf4m9FHrXlfiTQJPDHw6srG7m8yaTUI5bosflyxJK+4GB16kE11N18Nrv8A4SO81+w8Q3FndXLMcrGGKqf4ee3Arrz4Va/8Oy6JrupXGoLJj9+QquuDkEHHUHuc0Ac78Wxv8OWKxgtuvoAuOc9cVpfFG2hm8Fai8sMbyRwqUZlBKncvI9KyNN+H159vsJtZ16bUbPTmDWtqUwoIGFLepHHPWtv4geEbzxbbx2kWsz2NrtImhRQVl5BGe/GOlAHV+HD/AMSPTD/06Rf+gCvNvGWsHxU0vhLw9N5txIQL65XBjgiDYYE9znsK6zQfD1/p/hyXR7vWJbqVoTDHcbdpiGzaMd+Pr/ifOtH+GOt6ICmmeLpraN33ShYQS/Oc5z169c9fc0Ae42FstlZ29qrFlhiWME9SAMf0rzzxr4V1XUdVstc8P6jFZ6pbRmAicExvGSTg4B7+3NeiWUMkFrDDNO08qIFeVgAXOOTgVxHizwjc61dx31j4g1LTblF2bYZf3ZX/AHfX3z+FJoDm9H8S+LNM8Q2ei+KbC0eO+Zlt7yyJ27gM4wfp3APPtWDo3hDTfEHi3xRLqn2mZEuQoh8wxqcjIJwcnHbnGO1d74a8Erpt9Fq2p6nd6rqkSMiTTudsYIwdq9uM9+5rM1LwBdPqt7qGleIr3TRev5k0UXILev8AOmBL8KruR9M1S0knaWGw1GaCGR33Hyxgjk/U16mCCAQcg9CK4i38GWFt4Yn8PQyzpFcBvOnDDzHc4yxOOc4A+nFdbp9qljZ29ojO6QRLErSHLEKMZJ9eKAPIvHEP9ueNtD8O3lxKuly28k81vHIU89gGwpIIOPl/LPTrS+H9PTwr48Oh6ZJMulXWnm5+yvIzrE+8jK5J9K6/xd4Qt/Eclrdrd3NlqNnn7Pc274K57EdxR4S8JroMtxeXN/c6lqNwAr3VyxLBAchF9BnmgCx4/v7jTPCuqXlpIY544fkcdVJIGR78147ceCdO0zwSviOK6u011LZLz7eZ23lyAduM4xzj196+g9U0+21WxnsbyPzLedCjrnHH1ryL/hWEzMljL4l1J9BRhjTzIcMgOdhYEfL0+n5YAOW8Z2kviTxD4G855FNzbrJI0L7G5AZsEYxxnpWlcIngDxfbWejpcHTbuxkkezDtIBIu4hgCcjoB+frXoHifwUmsXemX1lqE2m3OnI0cDQAEBSMAYPp/LIqTwz4Ni0m9udUvr2bUtTuVMck8+CAnHygY46UdRLT0OE8D+DrfxDo8Gva1e3tzqF2zSJItwy+SuSAq88dM/jjtUGqeE7LXviSbS/lnktbfSkLIJGBmw23DMDkjnJ9cV0dp8P77SWa30TxJe2emu+827fMU5yQjdv19813EWgpF4ll14TsXksxamIgY4bduz+FAX1PBdFvLvwxB4503T55ja2CsbSMtkwlmKlgevA5/DNaEngXTdL8Gf8JHBcXi62lqL0XqzkMXK7iMdMfNg9zjr1z6xD4MsFvdbuZZZ5l1dQs0btgKOeAQAe9crD8NnV47SbxBqMuiRuCNPaT5WQchGPdc9vT060DObuEbx34h0HT9VnkWwOkJfz2qSlFmkJx0H1+oAOMU7wlpOn6B4+8R2OlApbJpwYJ5hby2+UkZPPU9+a9F8UeDINYezubG7m0u+s08qG4tjt2x/wBzHTFR+FPAdh4cu7u9S7vLu5u4vLme4k3bumT0zkketJCSseJeE/Bumal8PtQ1m9SSXUI4riS3m858xFQWBAzjO4c+tdzZX17deGPA08lzK8r38SSN3cDeOT9B9T9ea9O0jwzZaXoU2hxPK9pKJVJZhuCvnIzj0NV4/CVjDYaPYxPL5WlzLNCXIYsRn73GOpzwO1NDR5boXh+w8beIPEl5rry3DW141tBAspVY0XKg4B68D2yDUfj/AMN2k+seD9BZp3s1aRcFstsypIz9AB7AV2Wt/D1bvVrjVdJ1i90me7GLoW78SH1Hoev/ANbnPSp4Us86O8tzdyzaUWaKRpOXLYzu45HA9KVtQPP9O0u18L/Eez0/SFaCxvNPZpYN7Mu4E/NyTz8q/r616d4ttr270DUbfTi4vJIWWHy3CEt6AnpT59BtJ9et9cdpftVvA0CKGGzBJySMZzye9XdYsm1HTrqyW4kt2niaMTRHDISOopgfN3gm00XQr/SrTV9B1bTNXklRI7tpG8qeTI4znGM9gDkHnrV7S/DkHivx14qh1m6upreGVSkCTFUPULnHoAMeld7o3gG6huLOTWfEN7qcVhIstpC+FCMMYLHq3I/p654Gx8Ja5qXjbxLcWWqXuiWrzgs0aHM/XBBJHHU+nNLYnZaGX/aOoaXous+G9P1K4EUOqpYQXEjb3jibIK5AGPu+2OgxXU6t4PsfBU2kaxoM9zbym7igmieQukytwd3T/D2r0GHwJpEXhqfQAJDHcHfLOxzI0mQQ+fUED8PqaxNF+H9xBe2txrWv3uqR2Moks4nOFQjG0sCTkjFMo878d65faB4m8UX2nELciwt41cjO0MVBYe4FYlp4b1gWGn3ekaBqceuOVeTU3vRtcHHONxypH04Pevf7jwTpl3q2r6lcmWU6pbrbzQ7sIFAUZHv8q89q5rTvAOq2Mi2ieLL/APsaMny7ZQA4X+6X9Me2PagDAudL/wCE18dXela9JI1jpNvGy2kcpVZZGCnecY/vHpg9OeopnxB8NWmj6Ppuk6VPc2lvfatGGAlZggKkEDJzjoeT1Fd74s8FnWdSttY07UZdL1SBSnnxIDvBHG4d8fy4qS38EwnT4bbUNV1K9njvUvvtEs2W8xRgAZBwuO369MAHD33hWx8I+JfDt7pJnj8+Zre53yljLnkE57+uODiq/hbQ9P8AHN3rWqa68928d28EMZlZFgQdAoB46g+n617Rqej22pXNjcz7xJZS+bFtIGTjHPHT/CuL1L4fW1xf3F3p+ralpa3ZzcwWcoRH9SBjgnnn3poR5J9g1jWvBlxpNmJtTXTtZ2MnnbXlhUNxk9sleOcde1bGg2HhVxqFjFoOpaPqb6fIPKu2kxKoByVOcnlfQA9h1r0q88B2f9gwaPpV9e6b9nm8+OeCU7y/IO714PtjA+hl8N+C4tLvG1PUdQutV1JozEJ7l8hI/wC6q9hyfzPrSGeQ/D/SLTR/A974qtlf+1UgnVZC7bQASB8oOK5DQ/Dl3feHhe2/hrUbnVLgF4dUF9j5s9QMjjHqM9efT3zw54BGg3MsMOr3U+iyI6nTp8Mp3DByfTr27/XNAfDZ7WRbbTPEurWOkMG8y0ilycnrtY9B9QaAOXlsL/xRq+g+HfEpukS3sPtVxHkATScgHcOpAOD759c1t+MvC2m+GPAuvR6UpiWdYy/myFgcOo4z3wT+OK6jXfA0Gow2clrqV9aanZQ+TBfLKTIV9H/vDn2qta+All0e/sNZ1nUNQlvwgnmaXG3YQV2Kcgcgdc0Aecat4Y07w/4d0PWtMM0WoGa33zCZiXBAyp9vl6DpyK+k42zGrHjIBPNc1q/hqy1XS7TTLh5xb2rxuhRgGbYMAE4/PGPwrpwAFC9gMUAfMWv29j4t17VG0TwrJqk4cwT3894UhVwMfKM4IwvGD6dM16D8ErieXwksVxJI729xJEA5zsAx8oPoKjuPhjCb68ex13U7DT712kubO2kCqWOc7eMBeQMYPAx9O48IeGbPwnpp02xlnkh8wybp2BbJx6ADt6UAcV8S2fU9R0Tw000kNpfzFrkxvtLov8H4/wBBXM3PhnSfDfxC8PjSLFYUeFzIpcuO6hvmJOeex68+ufV/F3hqHxLawRtczWs9vL5sM8JGVbBHIPUc1j6D4Et9L1hNauNW1PUb9UZA11KGUAjHACjHHvSaurCVzzLQ/C8Hifxh4hl1G7uzBDOwSGOVkGSfUH9K7H4dExa/4mtfOZ0guAqh3JIUDA/l+leh6VoVppd5fXkBkM17IZJS7ZGT6DsK4rWPh5b3ur3Op2Wr6jpr3nF2lrIAJBjtxwffnv60xnI+DLHTte0HxDFr8ge3j1WSaV/MKBCPQg9P05rM+Gng6B/EVx4m0hJLTR41eKwSYsXmJXaXOT93JbH4elehW3w00m08NXXh22vL+O3uZvOllDr5jHAwpO3G3gcYrQ0DwW2iNGkPiDWJLWJSsVvJMpVQQRj7vbPGMYwKAPAbXQ7HSftb+PdA1SaV5edVikd4wM4BJBGM9BkE9OBXa6z4R0HWPiDpKyRmayuNN88RmVgH2n5T6nI6gnnk11E3w0ku1ks73xPq8+ksR/ojSg5AIIBY5yAQO1b/AIi8Epqd5YX+n6lc6Zd2MPkQvBggJ6EHrxkUAchqUMXgbxpYagJjDouoxG3m3yErE6r8vJJ46frXD3upaqvhbxH4ua6mRtVuFtrMfMPLgDEZX+7kZHXt71714j8J2fiPRItI1Ge4dI2VxOrDzNw4zkgjkEjp3q3eeGdMvNAGgSwt9gEaxqu7LKF6EE55460AfOOm+G9Xtl0m40Twze2OoI6PPfvdhzMCPmypOMHr/Tmu1u9Ih8a+P9X0/WZbhrDToUNvaiQoAzKuWx75PP0rptJ+H93ppht4/FGqNptu6tFbFhkAEHaSB046VoeJPBH9p6xHrenardabqIXY8kRyHUDABB//AFe1AHFePfClnp+j6Fo1rNcLaSatGG3SFmAYEYB7Y7Vcn8P6f4O8VaC+jGa2S8dobiMzFlkXbxnd3zz/ACFd7beFgLDTra91K7vZrO6F19omYF3YEnbk9F56e1bGpaJa6jqOn6hM0gnsWZotpGDkYIORnH0xQJKysbbkqjEdQDivLfhXbbbLVNQlIa6u7+VpeMFcHAX2x6e9eqV5N4Xtbzw34q1TTpoLiSx1Wd7y3uAuURyMsCf4e/5D60FK2vocX4f8OWXj7Udd1jxCZLloblreC3SRkSJVXGRg/T8QTzmsfw1d6Xpfw9u7XUYbm6in1FreK3gcrJM2QQMj6c//AFxXqt/8P4ZdSu7uw1fUNNhviWuoLWQKHc9SMjjOT+dI3w20lPDsWhW9zeRpDc/ao7ncplV/UHaMfgB0pIleZ4zoGm6jo/jDw9dJ4dl0K2uZGiIN2ZTL8pJDDORwOhHvzXRajqNzpd98QtRsndLiJYY0YDBUtwWGfTk/yr0LT/h8qarY6vqut6jqN3ZMWhErrsHXsQT6dCORXQnwhpklxrM8/mzf2sFWZGbAUAfw456859hTGfOlv4d1SfTrW9sfDOpRauyiY6n9vy0jNzvKn1yeODzyTX1rZ+d9mh+0Y8/y18zH97HP615VafDc2Vv9itvFOuxWPQQrOBtXuAQOPwFesEiCEk7mWNee5IA/U0AePahY2+l/Euxu7ZZA95aTS3Cq5PmMq4GF/CvGPDdjqPjBtV1e68Oy6rdSTELcf2kIDbEDhQuR046+1e16deXXiLx5b6jbaZdQadYWskL3FzFs8xm/u5HPbp29M8zf8K1is7y7uNG13VNMjvGLTQwSALySfl449j1AyM80AcH4l07VZvCHhPTtdmlhvnvlilKybpNhJAyfUKQO/TmtrUvCmleD9f8ADN1o4lilkuTDMGlLeapHJPP8uORxXpDeELSWx0mzmu7qYadOJ1eRwzSNkn5iRyMnp6cVo674dtdau9MuriSVX0+cTxqhADMMEZ49QKbsJHS1hvoGkvM8z2ELSPMLhmZc5kHRue9blFIZ5f8AEbxPPp0cGiaK3ma9qDCOBEGTGp6uf7uBnk+megNaPhvwxF4S8N3NrbH7ReNG8k05GGlk2nv1x6Vz/iT4aJrevS64uv6nZ3TgKpgcL5ahQNqkcgdfzNdH4U8K3WgXDyzeItT1GNk2iK7kDgc5znrmgDB+CXk/8IVa+V9/zZfN6fe3H/2Xb1pkzFvixALZ+E0o/aQM/wB44B/NDUt98PNl/PeaDrV7owuOZoLc/u2b1A7f5xit/wAK+DbPw99sl+1XV7eXnE11dOGkIxjGcdPrmgD5c0U6jPZ202r2c83g+2v3lnNu2QxYkZPOWUMOwHU9zX2N5OnaxpYiVYbjT5kAAQ/Iy9gMfT9KzPDXhmx8P6MdHgLzWzFy3nYJYN1BwBnjioPCfhaHwwtzDaX15LZyMDFbzyblg5JIT2JP+TmgDobfTrO2nNxDbokxjWIuo5KL0H4V51qG+3+J2lmJwi3OnyLMi8b9pJBb17flXqTsEUsc4AycDNeN6amoalqet+Lv7OlM1tE9rpUEqlS6rnLYPqc/maAL1nOPEfj6WVCsljokJjjdRuVpnA3c+owR/wABrldU0WHxR8Ubyw1Ka4extrBJPs6SlVb7o2nBBxlyeK9I+HGiTaF4cggu02XsztcXI4++x9vQBR+Fedan4c1bUvibf3FlqF3pSfYUxdRw5Dj5QVyeDz/L2oAZoIk0DXfF2gWlxcHTrWxEtvHJKW8pjGCdp7fe/QVn/DvSLoeFj4quNb1Se6ginkhge4YwrsDAAqevT1x+Ver6D4NtNJstQje5nur7UUZbq9mOZHyCMD0Az0rc0PQrXR9Eh0WPdLbRxtGd+MsGJLZxjrk0AfLGh6Nd+INBbVJ9D1XUtTuWbytQ+1qFXa2BgE54II5Hc46CvRPFNtqmqWfgrTtWnnsri6kaK7VJsFsKOpBILED8z2robT4c3Wl+ZbaP4o1Ox0123fZ1IYpzkhW7f5zmoPH2gahdXPhSysJrkG3nKm92eY0fyj5jnjOAetAFK30+28EeONNtLG6ni0y+s5mmgeQsqmNWfcc/T69exNeSa5Mt5b3+v6J4f1NYSzP/AGvPdsjZ3HJAGARnA74xjrX0Po/gSC2vLrUdU1C61TUbmA2zTzEAJGRjCADg47/X1Oea/wCFUg2/9mN4l1YaMudtojqOpzgnGCMknpQBieJIr/xBrPg2xj1e9shd2TNO8ErIzYUMTxxk7fesfx1p0ul6hoPhCzi1DUbGRZLiSH7RiSc4OV3cAAYJx717gPC1uNS0S/E77tJgaBFwP3gKbMk+wz+dQ+M/CUHiZLWVbqax1GzffbXkBw8efvD3BFAHilo2teEX1K+07R9Q0zTI9PYsl3OssYm/hYD68fjk4HFUvFHgqwXwA/ia5ubi61mWOGd7h5SQxd1BBHsGx9RXsWi+CbqE3H9t6/favFLEYRDOw2AHqSO54GD2xXLy/CiWayXSn8T6i2kRuWjtSAcDOQCe+Ppj0ApK/UD2fS/+Qfaf9cU/9BFfP/j5tM1/xK1npnh251vVLZRHckTtDDGOwLZ68n0Huea+ioYxFEkYOQihQT7V5drPw/e51i41PStdvtJa8KtdR25GJGHcenU+vJpgeP6FrGr6d4F1vTy0lvLFfLapulz9lR+SAw7dR1717Lonw+0fQZIdUsTem9ij3MRcH9+cchvXJ7Ve0zwBo1jot7ozG4uoL2TzJpJ5A0hfswIAwRjPT65qt4d8G6jpF9DNN4p1O9tIc7baZ+G4IG455Az+g7cUCV+pw/grw9D45t7nxD4hnuJrmW5ZYYFmZVtVU/cA7df5HqTWp4m0m31jxLo3hO6uLn+y4LV52jMuDMw4UE98D+tbk/gF4L25uNG1/UdMiupDJPDEwZSxOSVz0/X8uKsaz4DTUbfTWj1nUYNSsEZE1AS5lcHkhj3Gf04pMHocZZWzeFvFGo+HNNZzp95przpG7FvKcKRnd1AJB/Me1VPh34cSPwtD4ouLy9mvo4ZpYY5ZW8uMruVfl7/dB/GvR/DfgmLSY7973UrvUr2+jMMt1O5LCPn5VBJwOSa6bQ9Hh0jR4NJV2mhiQx5fqwJPXH1pjPnOLwZpmp+AbvxRqE095rNxFJcNcvKflYEjaFHGOB19Ow4rvVUC28CRh2VQcn5upCD/AOv+dRL8J4xDLp3/AAkeqporMWSwjkwq5OcZOQRnnGOvPXmvTZPD1lJ/ZYzKq6YQYVBGDgAfNxz0z2pCPI9K8OaZ4j8b+Kl1SJ54reSIpF5jKuWQgkgY54GDmsQajdW/hGHR/ttyI7jWv7PNwZf3iQ7uRu/DH0J7cV71pegWmmanqepQtK1xqLI029gVG0EAKMcdT61yuueFtJtfCmpWF1DfXlrJK1yywAPOrFgcp7j37ZzwcU2DOSvvCmmeGvFPhV9IjlhMkjxTbZSTKNuQSc/XI6HpjjFe7184+FNChvvFOnahZJ4gljsVZpbnWcgMSNoVeOoBzx7V9HUMphRRRQIKKKKACiiigAooooAKKKKACiiigCsDmYgjoKs1ApBlIxyKnoAKKKKACiiigAooooAKKKKACiiigAooooAKKKKACiiigAooooAKKKKACiiigAooooAKKKKACiiigAooooA4zWPF2n6Vr+naJOT516GO/I2x4HG7nvjFdRcXtrawie4uYYoSQBJJIFU/ieK8T8c+HtN1L4h+HTdW8ciXMconRydsm1Ttz7j9eBUOp6dYa38RLbw/e26nStOsf3NoGKoWIznA74P6CgV9T3a2uILqMS280c0Z4DxsGB/EVQ17VItF0u71KZHeO2jLssYyTXknhOyt/DnxC1TRtLfZp81qk7WwcssUmO2SSDjn6Ee1eua5ptrrGmXWn3hYW9whRyrbSPQg+oODQM8xs/Evju+0+HVLfwvZfZ5QHSBrr98yHnPOAOPx9q9TtbzfYx3V3GbMlcyJMwGw+hOcV4VD4b8b+CbCSbTvEdteaZZqZDaXUeP3S8kBjnHAI6gVheN9XvPF0nhCFbRTb34eR7WScxxyyAgbS4547d/m9TQNJt2W59L2l5a3ilrW5hnUHBMThgD+FRyalYxzeQ97brNnHltKobPpjNeH2PhzWfDeo32uWOnWenWcOnybrOC6aXzXVWIJyvJyR27e9X/APgLQLnw7aX97Aby+u18+S5kkO4OfTB7H1zzmgR20/jXTYPFi+GZMrcGHzDKWUIpxu2nnIO3np3FdLFeTSak9ssMZtliVxMJgSSe23r+PSvELnwlot/8AFOdby2aWNrBZ9hkbmXIG4nOeg/PBq9q99Npvi/xNPasFa30UFFXPykDI9gR7cfrQKTUU29ke0/2hZfaPs32u3+0Zx5XmDdn0xnNTyzwwkCWWNCeRuYDNfPVn4M0W68AnW2WVtVNo14L3zmMiyqueufUdP61S1mBfFF/4Ci1NpJI57eQTDcVMnygHJBzzt5I60BfofR9vd211n7PcRTY6+W4bH5VLNIsMTyucIilm+grxKx0iy8NfEy0tNKi+z215pzNJEGJXcC3PJ/2R+tex6nNHbWF1PKheOOF3dR/EACSKBnln/Ceam2kTeIk0WI6HE5BY3GJnQNtLKuMYzxyQeK63Wde1KOy0660TRn1IXqh8GQR+WpUEEk8DOa+coPCniKLwXNqFtq0Q0SYNcy6Z5rACINnarHPPHTI/E8V9J3PiPSdF8Nw6tOfs1mLZXih4DkbRhFHc9B6e+OaAMjw34uur7WZ9D1nSm0zUFTzYV83zFlTJBIOB6H8j6V6LXlHg/TdS1fW5fF2sQC1aWAQ2VoTloosk5fI4Jzn8TXe+JLmWz0PUrmAkSxWsjoy4yCFJB59OtAGn9og8zyvOj8zps3DP5Vxni/xRJot1pum2Not3qeoSFYYnk2IqjqzN2/Lsa8l0rwZYL4L/AOElF3c/2z9na7F39oOQ65IH6Y+vei80y18S+I/B9zq8Nws15aF5owx+Z0XIPqAcZ49e3JoE2fR1uZWhjM6KkpUb1RsgH2NcH4+8cWXgyK1a4he4luGIWKNgCFHVua72CJLeGOGMYSNQqgnsBivlfxBrNpq/j3U5p9I1DVtNs7c2Uf2OIyhZDjcfQdXH5UFJb+R9T20yXMEU8RzHIgdT6gjIpq3Vuz7BPEXzjaHGc189+FfEN6nw21a3H2iDUNLZrYhxskjViNpxwVIDEeoK11nh34a6LBaWN5I1ydQ2pK1xHMykv1yOeKBHdaL4lsNY1DUtPty6XOnzeVKkmAW/2lwTkcH0roLiUQQSzEEiNCxA6nAzXzt8M/DGmt4s8Q3TNNJLY3pEDecRjls7sfe59fSvoHVM/wBn3eBk+S/H4GgSZ554E+Idl4tvLqyWA2txDyiO4PmDnOPcYrqfD3iKDXLjU4IYJYzYXLW7s4G1yCRkEH2/lXz34YtpLDwhpnimyjDXGl3chnSNsGWAt84Pvg+/HNaPhbXz/wAI1411TTZGRmvGkikxggOeo9DzQM+lUnidiiSozDqAwJFTV86eIfCFh4R8PQeIdNnuF1S2aGUyvKSJiWGQw7g5zgelfQNpP59vBK2FaWMNtPHUZoEmWuleRXPj7ULvWLzT/Dvh6TVIrF9lzcCdUUHuFzwT14znjpXrvWvELDTPFvhK+1hNJ0+xvtOurg3UbzXAjMZP3gc/l+FAzqk8f6UfDE/iIxXCwwSeS8DKPMEnA29cdx36VRs/Hk8V3Ywa3oV3psWoMq20zEMuTwA/Tafbrgjp28l0tprrwnPqNwkaJd+JEkcR/wCrK5UE57ruz19K9W+Kwje00NOTI2qweWq9zz+nP6iheY15ndeJtZh8P6Pd6pOjOkCg7V6sSQoH5kVk6trerWthYS2OhS311dIC0ayBViYrnDMegzxmsXxU76z4i0nw9CC0UEi396Sp27FPyqexDHqD6Cuy13W9O8P2T3moXCQxKPlXI3Of7qjuaBHM+GfGS6tf3OlX9hLpuo26eY0MxyCvGSD071zEfxNkuhdX1l4evLjRbVyst6GUZAxkqueR17+nTPC6fpuqX7a74svIjazXWnvDYWwX95HGASrMP7x44HqasfDmZP8AhWMLuVKpb3O8ADgB36ge1AkrI9BuNf0630Zdaklb7C0ayB1jZjhumQBkdfw71R8H+KLPxZZT3tjFNHDFOYP3wALEKpzgE8fNWN8L0MngfTFnQMGSTKvyCvmNj8MYrE+DaImm6ysYRUGqS7VT7oG1eB7UDNTVvGOp2V3dJB4U1O4tLVtr3AULvA6lB/EPcV2ug6va67psGo2ZYwzDIDY3KehBwTgiuU8a+JBaL/YemRm81u9QxwwRn/Vgjl3P8IAOf/rc1seCdCHhvQLPTN++SNS0rZ6uxy2PbJwPYUAWPFHiCz8N6c99d73AIVIoxl5GJwAB+NclJ4q8RxxC9bwfdGxYAqiTA3AHqY8ZH061mfEtYxrvhKS4CmAagFYuuVBOMZ/z2r2Lt7UAVxcR+Qk8h8lWUHEvylc9j6Gs3xBqf9kaNfakqCU28DSKueGIHA+ma8oe0i8aeOdVsNVeZtP0qNBHaLJiN2PJZgOv+eazI7l7bRvG2gfaJ7m309D5Dytu2Kyn5N3sQePY0kJHph8UhJPDcL2xMusx78g/LHhFY/X71dxXil4XGo/Dxd37vyiSOOT5S9O/c+3SvasjOM80wGyOsSNI5wigsx9AK8tX4gtqLTHQfD+panbwsVNyqhI3x12knntx156V1/jRrhfDOrta584WkhXABP3Tng+2ayPhgLb/AIQzSDbBAjQ5bb3fJDZ985oGaXhbxPZeI45/Ijmt7m3bZPbXChZIz6kZ6e/tXU71yBuGT05rwTUgF8X+MJbLARdEb7QykACTZx078d/esCDwsreAG8Qyanqn9prbm5idrlsRlWz8o9wBz+NAH05TWIUZYgD1NY/hueS50PTJ5XLyS2kTuzHJJKAkmvMddgl8W+NpvD11d3FvptjaC4MdvJsMrsVwW9hn9PegD2cEEZBBFIGVs4IOPQ14h4r0s+FNFt9J0m/vo49X1KK3aSScu0Ct94Ieozj17mpLvQP+EK1DRrzTtS1CVLi9W2uY7icyCUOOuMdeM/XFAHtmQByQAKCwAySAPUmvn2z0dvFPjHxPBe6lqUdrbPHst4pyqngjpzx8uRiue8K6BL4h8P6xdanq+ryHT5JY7VHuCAoRcgkHPOTj8MUCPqTIxntTPMTcV3ruAyRnkCvmttS1LUfhjpbPe3AuWvltzNG5EjKGYAEjqcYH4Ck8V+DLXSte8P2um3upQJqEoguSly29kHzHJ/X0oGfSUM8U4JilSQDglGB/lTmljR1RpFVm4VScE/SvBFsbbwV45gtdIWSOzm0ySWSAyO4Z13fNjPJ+UfriuG8L2OqeLtPu9avdG1DUb6WRxb3yaisIhIHSNCRjB9iPTvQB9cUgIOeRx1r548St4jHhXwxp2pXNxZ6jc6lFbyXMUn7xUOQuWB+9gg9ckrVnxVo0/h6003QtP1nVB/bOoxxSXc9wWaNcYKqRjBORx3xigbR7wtxFIrtE6y7MghGB5Hb61S0vUDe2KXk1tNZ5zmO5G1lwcZI7VyOl+CdK8OvLe6c92kwicNuuGKuSOrD14zXj+ialZN8PrGHWItQ1O4utQkS2toZj5kr88ZzwvzHPuaCXJK3mfTsU0UwJjkRwOpVga5Hw/wCKE1nWtY0pbZozprqhkLZ35JHT8K8Q8Ope6B490W0TRp9Htb1JN0D3vmCcbG5PJAIOOOvA9a7n4fIU8beMdwIPnIcEepY0DPaajWWNmKh1LDqAea4D4oalLpvhmcQO8c11IlskiNgpvPJ/IGq2keBNJ8PtHqdrLe/a4UDyObgnz8KRhgeMHr+VAHpJdQwUsAx6DPNOJA6nFfOHhzw7/wAJT4en8U6hql5/bJaWWCdZSq25QnaAvQDjn29KralqOpeIvBPhhru9niubnUxbyXMR2M65dc8Y7Y/EUAfSizROGKyIQn3sMOPrSQXENwu6GaORfVGBH6V80eIPBVlpPizRNL069v7e11IML1VuGzMFOeSCOvP9MV0vhvTbbwx8Sp9J0tXisJ9OMrQs5YBtw5BJz2xQB7hJcwRf6yeNOdvzOBz6fWnTzw26eZNLHGmcbnYAfma+XPCvhDT/ABVYeJb3Vrm6MsV9OIj5pCREDO7b0J5/IDpTbDW7PUPB3h/T9dsLvW7+S7cWsEcrBpQpIy7egDbfoPrQJt9EfUkFxBcAmCaOUDglGDY/KklubeIAyTxoCdo3OBz6V82eCbW/0D4hw2p0waVaX9pI4sxceaMDnJ5OGyo+nOKTwr4YtPEdl4nudZa6uZ7a7nigU3DYiIGcgZxnJ7gj2otbcqSs7H0Zf3UlosBjtZrnzZljIiA+QH+I57CrF1dW9pH5lzPFDHnG6Rwoz9TXgZ1a7m8AeFbkzzvK+owxPISdxCu45Of9kc/Sse+guPGPi/Wft2hz6rY6ewgigjvfJWMjPJ5GSeTxQI+mQ6FN4ZSmM7geMU2KaKbPlyI+Ou1ga+c7bw94xi8J32mfZLlI1vle0tTeo0gtsHKF1bBHQY9c4FdT4Ik8P2utR2UGkatpGotEzLBdl9kgHVhyQTjPoOvfFDFc9oJwMnpUMc0UhwkiMevysDWT4lubSz0W+nvmkW1WFvNMRw208ce/NfK19atp1rpuq6R4a1HTLdbiJjez3ZzKCflDID0PPTHb1oBtLc+xCwUZJAHuaFYMAVIIPcV4l4v0wa/8QdO0q5u7uOxOnGV4YJWUOQ7Yzjp259hWfHfy+ENW8UadYTTPa29iLq3inlL+U5H8OcnGWH5CgZ6t4t8RW/hvSbnUJAsrQlAIQ4DMWYDj8CT+Brfs5/tVrBcBdoljV8emRmvlvxV4HsB4E/4SO7uri41qZIZ2uJJSdxkZflx7Kf0r6a0T/kFWP/XvH/6CKALk1zBAQJpo4y3QOwGfzqUMpXcGG3Gc54r598eJomueIprG08P3OuaxFCFkMd0YoouwywbgjuCAPxrm9HXxPqngLWNOsWuTeW2pmDyVny6x4AaMNnkAn19aAPp+C7trhmWG4ikZfvBHBI+uKPtVv5xg8+Lzh1j3jd+XWvAPCaeHbXU/sWn6RqGg6+1u4iF67GOVipwM7jnHB4C9K5LS9M0XQo4/+Ez0HVYtUE+f7UWVmjdg3BDBsDAx2PQ0AfWEs0cK75ZERemWYAU9WV1DKwZT0IOQa8Iv7Gy8a+P7zTdVkmm0+wtY5IIA5RSzqrE8YJ4b6/lWDdaneeB08VaPYTyzWtvHE1mZJSTbeZgELzxjeSPpnvyAfR63EDyGJZo2kXqgYEj8KgiuZXu7iB7WSOKIKVnYjbJkc45zx715d4O+Huj2ltp2reZdPqTLHcSXAnYeY5wxyMnIJ4I71gSavbabrPjefWbqc6b+6i8mOUhySuMIMjnHoeB1wKAPeI7iGRykc0bMOqqwJFY83iDT4tch0JpW+3zRGZUCkjaM9T26dK+RrtbvRZtK1vSvDV7pMb3Ee28mumkMwbOVZT2bP6e9ekeKPCen6l8V7SO4a48u9szPMFlKneoZRhhyBhV4/pxQB9Bm4mF8tuLZzCYt5nyNobONv9amNxCsohM0YlPRCwz+VeOahdXGm+MruG0aUw2WhtJBBvJQMv3c5PHpmuS0zwVb6p4Qk8U3N9df2/JDJeLepMVKMuSBwcdFx2x7YoA+lSwUZJAHvTIpops+VKj467WBxXz1qV3d+I/Dng5by7nV7648u4khYoXHI5I47fzrct9DtvCXjXSbXRjLFFqFvMskcjlkdkUspP4/X9aAPZnuII3EbzRq56KzAE/hVivkq10y0sXuLnx5ousi8NwT/aELs0IBOR8wbjk8YzX1da7Ps8XlMXj2DaxOSRjg0Act4o8SDRJbK0gtnu7+9k2wwKccD7zE+w/Ok1DxKtj4j0nQ5IPm1CN38zdwhVSce+cYrmvsgu/ih58jkiz03dEp5ALHaSOeOCawvH+h2XiDx54d0/UEZ7aS2n3Kr7CcAkc9eo6CgD26GaKdd8MiSLnG5GBH6UhuIRKIjLGJD0QsM/lXzpboPAfiTXrTRhOLKPSmuhDM5ZBKAMMP89iPpw3h/Q7/AFvQX1M6Hq93rU+54NTF2FUYLYIBYH8MfSgD7JLAdSB+NNaRFQuzqEHVieBXzp4rtta1aXwfoOr309pdXCu13JbuAxYD1HBOMe2c9ayvHOkTadqmi+FdPXUb7TpVe5mtUmxJMecguf4cD9T3xQK59PRzRyqWjdXH+yQaq2N21zE8kttLbFHZNs2ASAeowSMGvEfh9pGr6R4j/wBG0W80zRpIWE8c9yJVZx0YDseg4zxXC6rqd6/w01DdeThzqxQNk5Kk7tuSemeeO/40AfWKTRNI0SyoZF+8oYZH4U5pY0OGdVPoTivnjVvCNl4RuPDuo6VNcpeyX0cc8skhYyq33gRx1qLx8NH1zxDc22n6HqWsazbIFleGcxRQY6Dd6jr069+tAz3nW9Xs9E0y41S9k22sC7mZRknnAA9ySB+Nef6d8Q0a3s7zVNNksrO+dUtpRIsmSx43AH5RjnNeP2UE+p/DbxHZam04k0+9BhidyxgII4yeo5YfrVXxX4C0HR/Dfh6+hWcTXk0C3EjSE5Vk3Nx0/KgD6/DqylgwKjuDSI6Scoytj0Oa+c/iNavoUOieFdAiuhBeztLNHFMfMmC7RsDE9MfhwK1/CWiX2keJLE6ZpGo2GlFJFukurgOmSCQQAxwcgUAtT3Uuo6sOuOtPrwHwR4dj1rWtY1S8v79lttTbybZJisalTkEgde3p071743CH2FAXT2Aso/iHPHWmPNEjqjSIrt91SwBP0r518H6A+otrOt32o38iWV7K9pai5YRqUJbJGc9eO3Q1w3hyxvvEFnc6zf6Lq2qahNK32W7huvLRMDGBzkY2kZ5HQUAfRnjrxhF4TgtP9Eku7m8l8qGJCBk+5/EV0Gi3t9PYCfV7JNPn3EeWZlcY7HI/l7V87eM9IvNR0/wXL4gWZNSa7FpOpfnZ5mM8H7xABzR4q08R69b+FLPSdSv9KsLbzBawzsNzO2QxJOMAkgGgR9RRukiho2Vl9VORShlJADDJ6c186+AdL8QaVd60zaZeaVpclkxhtnujMEkAwCh65/zngVb+F3hpX0S28S3up39zdBJTCj3L+XGAXU8DB9e9Az3/AHKMDcPzpkk8UZCvKik9AzAZr558DeHo73Rn8S3eo6jcTQSSzQQtcMqLtJOCAc84Gea840WK/wDGVvfajqWh6jqlzcu4guYbjbHb8dApOBg9jxild3t07ibep9okgDJIA9a5XVPEcNjrOkaYI/NOoNIBIrAhNoB/XNeVRJr0nh/w54e1lp7ea9u3juH84+a0KZYAsM4z0+gHrVe88JaZ4Z8b+E100TKJGl3+ZJvzheMen3j7Uxn0RWFpGu6fq8t7DZzB3s5jDKP9odx6jt+BrakUOjISQGBBIODXzr8JvC1jBqGsXhN28thetHCHchTgdSB1P+IoA+iWljRgrSKrMcAE4JqSvnHwb4di8dWF34i1i9vPt8s7iB4ptotlA4CgdPx7AfU+g/CbULy/8N7b64a4ktp3t1lb7zKuMZ9aAPS2ZVGWYAepNCOrjKsGHqDmvJfipcacyWFlPZ6jf38jl7e1sJCrsB94tj+H3x+XJrz7wE+t2fia809LS90uOfT3lgs7mcyqH7MCw9fx659KAPpregbaXXcegzzT+lfI2lwaZauB40tfEFpqYmJbVC7+USW4IPYYx0B6dulfW0WBGu1ty4GGJzn3zQBz0HiTTZ/EFz4fSVv7Qt4hM6kcYODgH1wwOPemDX4j4mOgGFhILX7QJc8HnG3H05zXiMvg7TtZ+KmrRXMt2oS3W7VopijBzsBGRzjnseK2da8M22u/EH7BLNdRW0OlqT5E21iAwABJySOn44PagD3pWVxlWBHqDmkLoG2lhu9M8186Wt7c+Dr/AMZ2On3E81tYW0U1tBNIXKMyqWYE84G7+Wa8/sbLX7rTheSaV4mm1eRfMivluTtHUrhcZ24I7/THSgD7OorK0I3h0qz/ALQBF55K+dnGd2Oc471qFgM5I4oAztY1K20fT7nUbxitvboXcgZOB2HuelYvg3xTYeLdM/tCxEiBXMckUuNyMPXBPHpXn3xr1WKKw03RXE0gv7pWnjgG5zCnzNhc564/I1neBNXgbx7qsFnZXVlY6hbpLFFcReV86AA7V9PvdKAPey6BgpZQx6Ank1keIdbsPD2nS6jqM3lW8eBwMszHoqjuT/8AXPAJrw3wl4bHjPT73xHq+o3o1OaaRITFOYxaqvAUAdPfPbHHXMEGqXHiTQ/CU2ssptm1Fo5n3ECQoMJv9yQf/rUAd5B8QLlmaabwnrkdkRmOX7PliPVl7D863vEvjKz0SS3torW71C+uF3x21nHvfZ13Edh+tdxgYxgY9K8l8PRg/EvxO8yDzRBb+STzhNi5x9Tj8c0Ng2Om8fXtvbStceFNXimWMuMxZj465btxzW9oXi6PV9VjsktmSGazW6hmJ4fnDLj2/oa7l1V1ZHUMrDBBGQRVO206ztViWC1iQQgrHhBlAeoB7CmBzVh4keTxLeaBfWZtpVXzbSTdlbiPjJB9R6ex9KveLdfh8N6TJqMsTzFWVEiTq7McAD+f4VzHjePy9f8ACt5En79L1otwHJRkO4Z64x+FN1wjWvG2laVsaW106Nr26Uj5N5GIgf8AaB557H60gPSomZ40Zl2sVBK+h9KkoooAKKKKACiiigAooooAMYooooAKKKKACiiigAooooAKKKKACiiigAooooArIP3zGrNVUH79jVqgAooooAKKKKACiiigAooooAKKKKACiiigAooooAKKKKACiiigAooooAKKKKACiiigAooooAKKKKACiiigDjPFnhGx8TvZy3Fxd2txZuXhntJAki59yD6Dp6VHrngvTNZS3aaW6iu4FCrewy7ZyMEYLEHOcntXb0UAcp4a8K6b4d817QTS3M3+tubiTfI/1P8AgK3dTsINTsp7K6VmgmQo4Vipx9RV6igDyRfhfp5URT61rc9qOBbSXeY8emMdPxrrte8JaRrmmRabcW/kxQkGB7fCPCfVTjiutooA8/8ADvge00W9mvX1LU9Qmli8om8n34XvjAFZkfw4tLd2jsta1m0sSSRZw3ZEaknkD2/X3r1OigDg/EPgqy1q8tr1by8sLiCLyhJZyBGZewJxnite38OWMWo3Oot5ks9zbi2m8xsqyAY5HqcV0tFAHjzfCjSAwji1LVo7IsS9mLj92w9OmcevU/Su6u/DVhc6ppepN5qSaarJBEjAR4IxyMdu2CPxrp6KAMCfQrSfXbfXHMv2uCBoEAb5NpJ5Ix15PfvW3LGk0bxSKGR1Ksp6EHqKkooA8Y/4VRYf8ew1rV10veXNgLjEZzzjGOn6++ea6Hxp4CsfFUNlG9zPafYxiHyMYA47EdsV6NRQBxGgeF7jSLlZ5PEGqXwGQY7mbch4wOPXvXZzRJPE8Uqh43UqynoQeCKkooA8gg+GccDy20eu6kmjSOXOnI4CHJBKk4+6T2x07967y48P2s2r6bqgZkfT43jijX7uGXb+gro6KAGuodGUkgEY4rnPCnh+38Nad9ht5JJFMjSs8hySzH/9VdLRQBx58JaedS1S+PmEanAIbmItlWP94ehxWBo/gWfS7i2CeI9TksLaUSR2juNuAOFJ7jIBxjHB45zXp9FArdTztPBa2vip/EGn6lcWonIN1aqMpMec5z6/oc4xXoE0YlieNiQHUqce9SUUDOZ0Tw3ZaRop0aPfLasHDCQ5JDdRx25rn/DfgDS9B03UtMikmmtr9sv5hG5RjAAIHbqK9GopWFY8nt/h3maOLUNdv7/SoZN8dhO+UwPuqxzyB6e1d3c6NFc6tZ6m00ytaoypCj4Qk9yO/FbtFMYV594o8I3HiG7zJrl9Bp7qFms4mwrjuM+9eg0UAcreeFdKuvD3/CPeR5VgIwiiPAZcc7gSD82ecnqSTXJ6J8PBZarbajqOt3+pmz/49Yp2+VMcAn1IzXq1FAHB+FNAubHVdb1nUCPteoXHyAHOyFeEH1x/IVT8eeBo/F81lM+pXNo1oSUWPBUnOc4PcV6RRQBwHh3wvqWmXhnv/El7qMJQr9nmA2Enueue9ctN8MMPLaWWv39potw7PNYRkYOeynsOnUHivaKKAOb1DRGfQl0jTbyXThGiRxTRcsqqRxz6gc/WuV8A+B5vCLzH+2bi6hlyTAy4TccfN9etenUUAeRt8OpBrOo6tb+ItQtpr19zeQFUgZ+7nHIHGPoOtejaJYTabZJbT39zfOpJ864ILnJ6ZAH61rUUAYHiXQLLxJpzWF8rbNwdJEOHjcdGU9iMn864L/hBNWliFnceMNTawVhiNMLJtHQF+pP+cV65RQB554k8Gf2pdw6hYard6bfpGIZJoW/1yDpvHc+//wBbFnTfBWnafoV9pEMk5+3Am5uXYNK7EYLEkfp7n1ruqKAOUk8N27S6G4lf/iUqVjJAy42BeT+ANXodHSHXLjVxcTF5oRCYWb5FwRyB+FbtFADJY0ljeORQyOCrKehB6ivJW+H97p0kq+HfEV3ptnLIXNrjeqZ67fTtg9q9dooA4jSPB1jpWj6hp0U1xLJqCv8AarqZ90kjMCCxP4n+uatjw5EPCx8Pee+w2pg808nOOv59q6yigDO0exXTNNtLFDuW3hSLdjG7AAz+PWuH8UeDJtQ1eLXdH1OTTNWRPLaUKHR1/wBpT19PTp6V6TRQB5tN4NutS0Oax1nWZry9eYXEV0F2eQ6jClAOnf8AOquieDNTGpWuoeItfl1Q2WDawhdiK2MbmH8Rx36+ua9TooA5fR/DtvpeqatqMcjO+oyK7Bv4cDpn6kmoNB8LW2i6Zf6bBNK0N3LLIS5yU3jGB9K6+ilbW4HA2/gmxh0Cz0Q3E7wW1wLgMSMsQxbB4xjkit7VtBttU1DTL6ZnEmnymSNVxhiRjnI7da6CihKwlFLY5q58PW9x4itdeaWUT21u0CRjG0gk8njPc1xR8A3mntJH4e8RXemWc0pke3Ch1QHqEzyPz9K9aopjONvvC0d/Bo8dzf3UsmmXKXKzOQWlZTn5uKseMfDkPifS/sMs8lu6SrNDPF96ORehH5n866qigDzjwx4a16xvDPrPiSbUYRGY1t9m1Dnu2ev+eazR8OLe38P22mWWoTw3dpcNc292PvK59R6Yx0xyM+1es0UAeaaN4GaDVLTWdY1m81TUbUMIt+1YkyuDhMdeSc59PSuj0jw5baTq2p6nBJIZNQYNIrHhSPT8SfzrqKKAMLxLo1v4g0i60y54SdMB8ZKN1DD6GuQ0Lwrr9hf2r3niq5u7C1Xalt5YUuMYG9h97n1yfevTKKAPFZ/hvfW8ktpo3iO5sNFuTme0C7jz94IewI/ya7aXwhYDTtI062aSC30y6S5iAOSzKSec+pYk12lFAHLat4ch1LW9K1d5pEk08vtQYw+4Y5/Gkbw5B/wk3/CRCaTzxam38rjb1znpmuqooA+YvC3gDXdStNTjudVvtHtJ9QdpLVY9plX+8D1wenocV6jrXw+sbzTtKtdOuptNm0sn7Ncw43gH72T3yeT759a9MooA808N+BE0jWRrV1q95qF75Plbp8ED6dx3/Oul0Hw7baLbX1tDLLIt5cSXEhfGQXwCBx0wBXTUUAcOvg6yTSdJ0sTzGHTrtbpC2CXYMzYPGMEsayvEXgQX2pPqmkapc6PeTDFy1sflm9CR6+9em0UAeeTeE9RfRUsE8Vaqt0sola63jcxH8PTIX2z+dJ4Y8GyaVqA1TU9XudUv1i8qOSbhY1PXA568969EooAx/EGkwa7pV3plwzrFcpsLIeR3BH4gV5kPh1qF3Hb22reKb67s7Z1aKLaAeP7xOc9+v9K9looA5a48PJN4mtdf+0SLJBbNbmED5XBJOT+f6CoJfCtpcavqeoXDtLHqFqLWWAjA2jgnI57V2FFAHiU/wyurq3j0u58S3kmiRSK0dpsG7YDnaW79eOMD04Fe0W8K28McKZ2RqEXPoBipaKAPKdY+H8k2t3OsaNrl5pM92MXKw4KufXHr/XkYq3Z+Bm03QrrS9N13ULaa4uftJu8gybjgEHjkED65/KvS6KAPL9B8CS2t8mo6xrl5ql5CrpbtIQBEG4yOp3Y75/CqR+H17dSeVqvinUr/AE8uGa2kI+cA5AJ+oGePyr12igDzjxL4ITVNSh1XTtRuNKv0j8ppbc/fTGACPb/PQVPpHgbTrPT9QtbySbUJ9SH+mXM7fPJ6AHsB2r0CigDyrw94G1DRLy3SLxNfPpFsxaOyOATzkAsOo9Rj16ZrT1HwLp19DrkbO4OqssjPgExMvIwfTPOPrXoVFAHiMPw11G9S3i17xTd38NtKskUSoFUY9c555Iz6V1vivwc2t6nZatZ6pcadqFqhjEsQB3IecEH6n869BooA5OHwzbLrP9rzzSTzmzFo6yAFWHdiMdT+XNcQ/wAMwss1ra69f22hTOWfTY2+UA4JUHPAJzxjv+fsdFAHM3Hhqxm/skAyxx6WweCONgFJAwNwxzj8Knv9EgvdWsdTeSQS2ayKqg4B3jBP1rfooA8cufh3qF+Tbal4s1K701yDJbvjLgEEDPTt6V6/FGkMaRRrtRFCqB2A6VJRQB5p4is5tL8Uad4ktoLieJ0NldxQLuO1j8rY64Bxn6D8esudEtrrWrLWXaQT2sTxovGDu7nj6/nW/RQJKxzTeHbOTWbnVZBve5tfsskbAbSvf8xxXAf8K6v7Fmh0PxRfaZp7SGT7LH8wTOeFJOQOfxr2SigZyR8LWcl5pN9PNcy3GmRmOIvJw2Rgs3HJqr4u8JxeIZLS7hvbiw1KzJ8i6t2wwB6g+oI/zjIPb0Ura3A4Hwz4c1jTbuS61bxLdakWUqke3y41zjnbk88VBN4B0yXw+dB8+5W0a6+0MVYBm+bO3pjGOOnYGvRaKYHPa1oVvq6WUczuq2k6zptI5K9Ac9q47WPBF7Jq1zqWh67PpJvdv2tI0DByM8j0PPX1J9a9SooFY8u0f4eWmnaHqujtf3U6ai++SZsbweOenPI71ueIfCVvrWgW2jPcSxC28sxTLjcGRdoP5Z6YrtaKBnm1z4NutR0e2tdT1qebUrSczWt/EgjeM9h3yP8A61aHhrQdasLk3GreI7jUMAhIhGsac9yO5ruaKAOa8N6BFoKXqxTyzfarlrhjJ1BbGRx9K6QjIIpaKG7ijFRSS2Rz2h6DbaPbXVtEzyx3MzyuJSDy3UD2rhD4BvtPmlTw/wCI7rTNPmcu9qEDhSf7hPSvXKKASscZfeFYb6PR0uLy4kbTJRMsrtueRhg/Mx7ZHNU/FvhBtavLfVLDUZdN1S3Uok8aggqTyGHfjPfvXf0UDOE0Lwzf2qXZ1jXrvU5LmIwlT8kaKe6rzhvet/Q9Gg0fR4NKgZ2hiQpubGTkkk8D1JrcooAwPDuh2+h6YunQs0kIZj8/Odxzj6V55F8OJ9LvLp/D/iC70yzuSWe1QBlVv9nPT+fTmvYqKAPP9X8GrqWhWmmSarfNc2j+ZFfSSbpd3OcnjPBI9en45umeBrlNXstY1fXrrULy0YmMFQiAEYwF5x74616lRQAV53p/g+fS/El1q1hqjw2l3L5txZCMFXbHr25LH8R6V6JRSsK3U8if4cfZZ7waNrl7pllevvntoSNo9dh6r3/T0r0Pw9o1noGmw6dYoVhiH3mxuc92YgDJraoqm7lNtu7PP/GHhOfW7uz1LTtUl07UbUMiSqu4FT1BH+etQ6F4Lk0/UZtUvdavb69lgaHzHYDy8kcqMcYA+ntXo1FIVjyU+BdUukksdS8UXl5pbFf3LqN7KDnDOcknIHPtXrCIsaKigBVGAB2FOooA8y8R+CbjUNeXXdL1iXTb0xCF2WMMGXPv7fyFdXbaIkOtHWGnkkuGtBbOCAAcEHdgDg8V0VFAHE/8IjaPrer6pNI0q6pbrBLAyjAAULkfgorm7fwZr2mQrp2k+KpodKXhY5YEaRATkgOAD/KvWqKBWW5DbxmGGOIu0hRQpdzktgdT7143rfhzXdS1LXp90iRXklva2+yQYSEFS8mPwx68t6V7VRQM4628LW8PiKPXGmkkeCzFpBG/Owd2z69fzNX9Y0G31S+06+Z2juLGXzEZf4h3U+xroqKAPIrz4f3kMl5HoXiC50uxvZPMntlQMATjdtPVScDofbpXSXHgjSJvDC+G9kn2RB8kmRvD9d+QACcn0ruaKAPJoPCPicy28N14zu3sIWU7Y4wkzAdjIOTn1Ofxrf8AE3hWTU7y11PTNRl03VLVWjWdVDh0I6Op+9gjv7+2O6ooA4rRNF1uC+jvNW8QS3nlqyrDHGIoznHLAfexzXa0UUAeXzNca/45t41ilTTtDDSNIRhZp3XAA/3QT+R9s3/ANhdhNR1nU4JIdQ1K5Z2jkUBo4l+VE/AD/PU+gAAdBS0AFFFFABRRRQAUUUUAFFFFABRRRQAUUUUAFFFFABRRRQAUUUUAFFFFABRRRQBVQfv2q1VVP9e1W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tGczOCTx0qzUKACRjxmpqACiiigAooooAKKKKACiiigAooooAKKKKACiiigAooooAKKKKACiiigAooooAKKKKACiop5Vgiklc4SNSzH2AzXCeBfFN34qS7um0421gkhS3lJP70A9ef6dOaAPQKKKKACig0UAFFFFABRRRQAUUUUAFFFFABRRQKACiiigAooooAKK8+8b+MT4Sezln02e4sZSRLcRdIjwBn862fCGr3mu6Wt/eae9iZGPlxOckpgFW/HNAHUUUUUAFFFFABRRRQAUUUUAFFFFABRRSEhQSSAB3NAC0UisGGVIIPcGloAKKKKACimF0DhNy7yMhc84oSRJASjqwBwSpzzQA+iiigAopGYKpZiAAMkntTfMTcq713MMqM8ke1AD6KKKACiiigAooooAKKKKACiiigAooooAKKKKACiiigAooooAKKKKACiiigAooooAKKKKACiiigAooooAKKKKACiis3V746bp9xeiCSfyELmOP7xA64/DmgDSorzXw18RNJ8T6jDYaXBeSM0Rkmd4tqwcdG988cce9elUAFFFFABRRRQAUUUUAFFFFABRRRQAUUVynjLxHF4Y0k3zwmeR5FhghDBfMkbOBk9BwTn2oA6uiuR8H+JY/ElnLKbWW0ubeTyp4JP4XwDwe4568fSuuoAKKKKACiiigAooooAKKKKACiiigAooooAKK4HQvGdtrniTUNFsraV47FT5l1/BuBwQPxzj1we3Nd9QAUUUUAFFFFABRRRQAUVyHjXxPB4V0v7dLEZ5HkWKKBThpGJ7fhk1cm1W8t/D7apNpsn2pYfNazjbcw9s4649qAOjoryvwr8R7LxRqNrp9hY3XmmJnvC6EC2IH3Se+Tx2/pXqlABRRRQAUUUUAFFFFABRRRQAUUUUAFFFFABRRRQAUUUUAFFFFABRRRQAUUUUAFFFFABRRRQAUUUUAFFFFABRRRQAUUUUAFFFFABRRRQAUUU0MrEgMCR1waAHUUUUAFFFIzBRkkAe5oAWik3DO3Iz6ZpaACiiigAooooAKKKKACiiigAooooAKKKKACiiigAooooAKKKKAKkZ/fOM81bqpGMTueeat0AFFFFABRRRQAUUUUAFFFFABRRRQAUUUUAFFFFABRRRQAUUUUAFFFFAHk/xX1bxPo2kSXehrarapGftM78yx5IAKAnH5g9a3PhlqdzrPhDTb+8maa4lEm+RhgsRIy/0/8A1VxHxv8AFdlpeh3OiSxTtc30I8tlX5B8w6n8D+VZ/wAA/Ellc6HHoapIt3AZJGbadrAsT19cEUmwI/HeoXfg3x5pGtNeTnSr/dHPC0rFFIAVjjkYGVYe4NfQkbrIiuhyrAEH1FfPP7Q7RzaXpFhGN97Pd5ijUfMw2kHH4so/KvfdOieCytopf9YkSq3OeQADTA8U8f63qNj498O2VvdTR2s6r5sKthXy5HIqD46axqGg2Gkf2XeS2KyTOr+QduRgenpzXP8AxvhvNN8S6F4ijtHntLZAJCg6FX3EE9sg8E+lch438WP8TJtI0/SdIuwYpi0hZQ2SQMgY4wACeaBI634leKtas9W8NWtlqE9tHcwRPKEb77FsEn/CvonWdSTSdIu9SlXettA0pUfxEDOPx6V8q/G+Caw8Q+HCkEs6Wtqm4xqTna/T9K9Ct/iBaeOYpfDMOl6lbSX0Lwi4kQFUOwkFsHpxQM4rwhB4y+JL3OoXHiO60/T0lKoIG2/MOQFC7cgZXk9ceoq9o3iLxJ4M8b2/hzXdVbULKd4082U7jhxhWBPI+YgHPofrXO+AvF918NEvtH17S7vy2l8yMquOcdiccHAx/StDRW1f4ifES115NPltNOsiuJJVICopJAyeCxJPA9aQmaXiLxtJo3xbaO81eWDSIgkUiIWaMfu84ZemdzHkZx+dQ+JfHZ1X4haLFoWrzPp2I0cQyssbsWbO5eh7dRUVxoVnq/xsvLbU7Y3Fsy+Z5c/IbEK4PB5GRwPaq/izw7baX8T9Hi0uxFvbMInMcMeFHJBPp2/SjqDWx6T8cvE9zoeiW1np11Nb397LhWgOH2L1weoySORzWN8E/F2pajcX+i63PLJdwndGZvv98qT+tef+MrbWvHHxOmsNPwh0/YsbyKdkKrhix47sSeevA9Kgl0rXfBHxA0q91Kf7dNdSqXniJAkDfKw454HPSmDR9mysUjdgCxVSQB3r4lg8VXXjDWLpPEHi6fQY4WYW8cKFV5bBXKkdMD7xP86+1Z5GS2kljXcyoWVcdTjgV8W3GueB9ZMreKPDl5p+rPI0k0tmSoZixz8pPU98jrnpQM940KHWdM8La7PN4lXV4Ft5XsblG3SJtQ/eb1yB3P4V4HoN94o1Dw9qOunxhLb/AGFuIJJMmU8YA57k4xitj4dafqVr4R8VXbxzrpNxaN9mEpxuIJ+bHfjuOOKrfCb4a2PirSbi+1O4vI41n2RxxMFV8LyxyOeSRkHsaGrNkrTvtudfJ8UdXX4ejUiIY9Uef7PHMVyGHdwp4JA/Dviqsfg/xnH4ebxQPFN3/ajR/ajbGU7DHjdjOcZxzjGO3vXW/FTwOv8AwhdrZeH7CR/7OmEiQRAu7huGPqx5z61wsnxcml8LNoJ0q8GvGD7KTsBU8bS2D824r2x1oKO68MeOtQ8QfD/WtQmYR6lYo6mWMbc8ZDAdjg4/Cur+Duq3useEYLq/uGuJ/NkXzHbcxAbjP+emK838MeGrzQPhVrcl2rCa9gafydh3RrtwMjHHAyfT19Oe+F/xGs/C+hR6Re6ZfPKsruGgiB+UkcnJB4z2pgmtUdV8d9Y1PTL7RUsNUuLFJA+8xuVB5AycdcVp+ClI1i3dviO2r7EZmso1zv8AlP8AtHIHJ6Z4FcD8cdQh1iPw1qkVvM1rLGZCjAbtpI4IHf8AGuj8Da34AvNXgi0jw3dWl5OrJFMycAFcNzuOOCRke/qMyxPU5+3m8TfFjWdStrfVn07RbZsbQuQBuyoIGNzcZ5I6V6Rpuj+KvCmia+2q+ITfWyWLfZGy29GCkZz1U9O59a8j8Ma1efCjxDqVprNhMbS5G5TEdwbqUIPQ8ZFeqw+Om8a6L4gitNJu4LOOwcpO/V3wcrxwe3fPXiqQpaJ9NDyz4b/ErVrHVreHW9Qlu9PvG8tmm5MTdAQfTOM+1ekeGfGN6PEvi6S6mmubGxjaaKANkKAf4ew4rhfDXgpvE3wvdYYwb+K6ea2YAZcDgr1789e9V/hDotzqkfiW0dWheezaAMwONxPByfpSKNXw8/jP4oT3N/Hrz6PY277Ylt1IBbqBgMCRjGSSRWl4L8c+IdH1vUvDniidJ5raB3idyN25V3gAgDeGXnnmuT+HnjVvhxLqGh+IrC6QBvMTykBYHHoSMg9jS+DYtQ8SeNNR8bTaTM1hCs1xHGeBJiMrGmT1OMZxx+HFAm7XbehV0DXNW8d3c7ar46/sJwwEMKZRW47YZQPxJJr23StI8Y3Oh3dqviu1meWRfIvY/nKoByAQO/4/1rwG6vfhprNuLq7sNS0zUJFYypaNvjDnuNx/HgCvT/2d7HWLazvZ7kSJpcwDW6uMBnzgsPbjFAzj9NuvHk3jCXwknixxLCzA3DqGBUDdnkZzg9M/jXefEK28W+H/AA1Fff8ACVSubZwriOPYz7jgEt1OPeuc0Kbb8b7zbHI+95F4XG3911Oe3H8q7X47eJLHT9DbRpldru8jLxYXgAHGc5/zz7UmJo6L4TPrd9ocWr6xqr3f2sExxMgHlgMQDkdc4z071d+LGq3+jeFLm8024NvcrIgEgxkDdz1rnvgf4gtNR8MW2lxmX7VYKwm3p8uC7EYPQ8Ee4/Uy/HfjwPdf9dov/QxTGdl8PtQutU8K6Ze3spluZYiXcgAsQxHb6V5r8WvGMUTS+GYrfUWkcRvcS2ajcqZ3bQexOBz0xkVzngL4r6BovhnT9NvY7sXFujK/lxhl+8SMHI7EVx/i3xreah4vuLXWdSvdL0WNcxxWqfOylQRyOfmznP4e4APbvBfjbw2PCs8mmQ3kdtpEIMtvIA0uDnkc85OeeB9K5n/hfGgd9L1L8o//AIquB+EerQaDH4q1HZLJa20O5FcfM+WIUH36Z+tchomuaRqXimTxH4te4lZZA8VvHCGRsDADZ4wOOBQB9O+Jfijofh6ezhuobx2uYFuAUQEIrDIB56/TNVPBvxX0jxRqo0tLa5tZ5MmEy7dr4GcZB6+2K808aywX3xS8OyhRJBMtu6hx1BJI4NaXiSGOH406M0USguqs+xQNxKsCx9eP5U1YBnxY8TeHrzUoLa2n1OXULbIkm0x+EUH5lPPJ6/T8TXrHwt1DRb7w3CNEkuHghYpJ9qOZd/BJbk4zntx6V8uPp8fhfx5qA1y+vdPt5PMZLmzTDNuORjjp/gPWvffg5YeH4YL+88PvqjwSuEY3ihVyOcLjg4z9aQHR/FrWbvQ/B97eWMhiuCyRrIpwUywBI98Zr5kj8VeILDQ7fXV8cLPdmTH9mtIXcAHHzKe3fpjHQ17/APHnnwLd/wDXaL/0MV8qO3g5vCUaxw3v/CRfxuWIjzu69xjafY8fmAfYniDxDp0HgZL3xKzwJfWiq8UOPMdnXogPfvzwO9eLfCjXbB/EdrDf6hq0rCMxaYbtAIyDkYzkknrjsM47CsTx3pev/wDCAeHbnVWmnEMjbozHhoYyvybjjPRep9RU+iQ+DdV1XRUXX9curxZo1ihdBhGyCBlhwoIHSk9dmJNHoXhLxDq938U9Z0ua+kaxiEgW3LbkUDGMc8H/AOuK6LWfi/4b068a0h+03rocO8Efyr68kjOOc4rznwjHLJ8WvEca/u5GSYKcbcdMHj8DmuT8A6/pHhSfxDY+JLNku5SwQmIsQSCCvTIByDmmM9q8e+L7bUvhze6zot/NCGZIwyLtkyXAKH+7wevpXJeFfjTpcGn6dZanDdtNHEEnuAgKgjgHAOT0Hb/CvONNsL+L4V+IbnyGS2ubyFkULnKhlJPsPu8+1dl41sraL4Q6HJHbwrJmFiyoASSGyc+pyfzoA9x8XeO9H8KwWE960siXuTF5KgnaADuIJHHI/Oqdv8RdFvNH1XV7Nbma305VMn7sKWLdAuT+ef1rxr4lwiS28Ao65jeOFDkcHhMj9a9X+K11daD4KvLjRII4HLIshijwURjgkY78jk+poAx9K+L+mXF9Baajpl/ponIEUs8fykkgD3xz1rrfHHj3S/CD29vcxz3F5cDdHBAuTtzjJJIHUEevtXx1qN9aXiaHPHq+pahqpmBuYbkkpEcg4T/9f5V7B8S7hdC+Jmh6xqyNLYRxRtvWIkKQW6Z7hvmwORx3oAseH/HN74h+J9gkDXlnYyxsklnM2ASsTsMrnHU5/Kvp6RgiMzdFGTXyjo2t2fiP4zWWo6aZJLUxsA7IV6W7AnHYZ4r6b125nstIv7q2j8y4gtpJIkAzuZVJAx35FAHkJ+NPhxLw28trqKRK7RmfylK5H/AskfhnpxXs2m31vqVlb31q++3njEkbeoIz+B9q/PvVPETa5olxLqes3T6gJlEVise2Ip3YkDHH59OtfT2heJ4/Cfwx0fU5LZrgYEYRWxyWbnP4UAeieMPF+leEbSO51N5D5jbY4oV3O5xngZA/EkVieC/iJpPi66ks7SG6guEj8wrOoAI46EE+teSfFW+0DxPpOg6ld30+k3c0byWrvE0icEBlOwE5yBgj249D4SeItVuPFT6WdSTV7L7OWkuhAQU44G7GeoHXg59aYH1LXnfxUvdU03wnd32k3Rt7i3ZHZgASU3AEDP1B/CpPB3jS38U3upWkNrLCbF9jM/RuSOPyrstTsodSsbmyuEDw3EbRup7gjFIDx7S/iCZvhrca+06PqNrGYpA+0ZmzheOnOQf6VyUHivxPbfCu78Q3N+76hc3OIJHiUeXGWC/KMAdQ2O3NeFWNhqjavN4NQkRzagEkjAH3lJXcCe2Mn8BX0p8brKHTPh3BY2+Fht5oYkDDJIAI6468Zzx39aAOJ8LXvjTWLOzv18eaZE8xBW2uJFDZ3EbSNvOcdPevrCIOI0EhBcKNxHQnvXwt4Fn+HsEWnzaqdTTU4pFkdgR5W5WJHTt0/wDrV9zW8iSwxyRklHUMufQjikmJM+YvFfjjVdW8ZSeGrXVotDs4JjH9qJILOFP3j6E8AcDp3rqtFsvHu5reDxPYalZSxOv2pSrNA2w7TnGTzj1riPGt38Ptc8Q6lba5Dd6TfwSGM31uC4mI7soB5/DJ9azvg5A9v42ePQri8n0QI/nySoVVhtOCQOM7tvXnrTGN8Yah8QPC2p2Wn3PibzWu2AR4lGAC2BnK16lqs/i7wb4Q1m/1LW7e+uV8v7NJ5fMRLbT/AA4J5XAIxwa4H46oy+MfD8u07PLjGcd/NJr1P4yrK3w+vjCzDAhLBRyV3rn+dAHj+i6/44HhS58WN4kgNvFJ5Ytp0Ql+QD/DwckYHX+vc6h481S9+GEmvQD7JfrOsBkQcHDjLLn1HH518/w+DL64+H48RW13O0Mc7ia1ySuwEDeoHoeuewzXsWp6laeJfhELTSI18+yjgW4t4xypUjcwHUgnJ9eaGrMVj0/TddvZ/hodZmuMXw0+VxNt53gMFOPXIFed+G/GutXXwx1zV7m+Jv7OcxRXBCg4Pl4HTGcsR+IrkbD4k6RD8OZfDzQTm/Fu1uqlflbcT82Qe2f0qzpGjXdj8Fdda5i2G6nE8aSAqdgeMZI9coSPw9aAbS+Z0Nn8ULtPB+mRWsi3/ia7eSLywu5k+ZgGYDvjbgd/TFehrofjNvCsVsPECLrbziaSeRRiNNuPLGAc84Ocdc+1fLth4c1XRPDmk+ONNiLeVKXlD87Nr4Vsd1OCPx/Gvs3wX4mtPFWjw39uwEuAtxF3jkwMj6eh9KATT2Plzw/rXxA1rxJP4dTxEsV3A7rI7lSg2H5sELknjp/Ku/8AGPiLxN4d13wrpc2pLI8pQXJjQBZsygc5GenB/E8Zrlfhsh/4W5rPyA4muzk/w/OeR+f61r/HlZ9O8QeHtd8h5bW3I3leBuVw2M9sigZ3Hxm8Var4YsdPl0uZYmmmw5KBiQOcc9uK5b4n+LfENnZ+GV0u/wDskmoQo8rKg+Z2C9yDgcngCuK+Jvi6x8fzaTpmgwXctyJTw8e0EkY4wSeOSeOlbPxn0qTzPCWmtKVkEcdsXU8A8LkUAVL6/wDF/wAN9VsftmqWd4l8ymW3SIDIyAc4Uc9QCP6113xn8Yaxo02jwaXftYLdJ5khKLxk4GSegHNeWa3os3w68aaXdax5uqaUr74pJQW3DGDweNykg49hW/8AtA3Vreah4fu13SWstvvLI3JQtnA98ZoFfU9H8DR+JJ9Xt5Lzxzp2oW6ktJa27q7OMHtgEf0xXtOrxXU2n3MdjMIbpoyIpCM7W7Gvmz4Xal4CbxFax6NY6nbai4ZI3uXBU/Ic5wxGSM4wOvpX1J1oGfOXwl8cXtxba7a61dG4k01WnEkjZcqOCM9xkcd/m+lHw51zxR44/t+8OpfZoDG0FsgQBYZGwQwxzwoP515J8VtIv/DPjC/On747fVomI8uPAZXOHT0+8P1HrXvmhQXPw++GD3AgIv44jcSRyn7sjkDBHbAI49qAPFPFWpeOfB2pR6dJ4pa8uZwCqQvvIycAEMvBPp7ivatX0fxxqPhnSpItdW0voYGkuxtMbucZUZH8QHBBwMivnXwb4n0q38RT+IvE0N5fXhl86IQhSqyZzuIJHTjAHTA9sfYtjrdt4p8MXN/p6TCKaGVFWVQGyARjAJ70AeB/Di88d+K5J54/EgSG0nVZRKinPc4AXnjNeifGTxjdeF9ItbTT5R/ad421XA+ZVHVgPUnA/E1zH7Oyv9j1h2GD9oAbHY4Fcj4yOt+L/iX9m0iOAyaUwEJlGEXZhiWJ6ktnp/TNAHq3wa8Y33iWwurXVn339pJjds2lkwB8w9Qc5rldA8d33/CyNT07VtWig0uIzKizbURdvKjPGCAOpPOD61yng1dY8HfEpbfV1h83VQVlMJ+Q7zuBHHUMB+fvWR4e8L6d4q+Jeu2mpRk2yzTv5cb4ywfGcj8Tj3oA9FufHl/d/E6y0zSNUhuNIlKIVQqyEbctggdeD3rM1CW68XfEq98LarezPo0chdbZMKAVjyOcZ61zVp4cs/C/xd0zTrF5Gt1ZWHmHJyYyTzVjXdUPgj4uTatqsDtaXBLK8Sn7jJtyM/ex3x6H6UCV7a7nSackvgf4iWPhzSbmUabeorzxyYbc2G5zjg/KBxX0052oxHUDPNfK+manH45+KtnqWkxyfY7KIF5JFIyoBGcdslgBmvqaX/Vv/umgZ8h6Lq3jrxVrmqw6Z4gW2WB2ZxM21FVTjgYbFdZ4W+Kd1D4e1iXVilzeacRHDIOBOTwoOPcZ6dM15f4A8Hv4t8QaxG2oXNjEju7NBwW+bgH8wa9o8SfC6wsPBmoWOhQSy35KT75Hy8xQ/d6ehbAAHOKAOT0K0+Ivjazk1tddOnwvkW8SkosgHoB0GRjJ611Pw78darqtjrOl6rtOp6bDIVnUBd20EfNzgsCDyABgVx/gP4r2Hhzw6mjatY3Ud5YhkQJH9/kkAgkEHnFTfC3SNSnk8ReJLu1aCK6gmMalSN7sWJwD1A5FAHD+Gdc8e63bate2XiJwlhEZphO4BKjJO3KkDv3ArvLH4uau/gi91Ka1gfUIbhbZJhwvzDIYrjGRg+3T8eA+FvgWXxYuoNJqNzY26sFdIhgSZ6g17P4u0vw18P8AwaunzaTNqWn3V0Fl3SAShipw+4AcjbgdOvvQBxvhqbxR4kgiurT4gW39pTLvNizbdmeMYAxnpwF/xr3TVNavPDPg6XU9WMMl/bQncC2FkkzhRwO/HQV8V69B4PhtIbjw1faydRdxiGdFAQemV7+mCa9O+Il9qk/hPwt4XuhIdWuCryo4OSASqhi2TkZGeexPSgCz8LPiFrt94ptrPW72VrW9VliWRcLu6rt49RjrXe/HPxTq/h2201dJumt2nkbeyKCxwOnIPHNeEeMPDPi/w3a6ZqeppAkNgEggeGQEqeWGcHJ9D9K9f+Is8etnwNeo6utxOpPBIJym79cihAVrj4pXWp+ALy7tpkttbtWiSUoRkguBvUH1AweMDNW/G+r+JbbwToviXT9SnDIkYvFAABByNx9QSQPxB9683+Nngo+HtQOr2GF0++bDxxrtET45HHY4z+OK+n/CtnDfeB7GzuU8yGaxEbrnGQVx+FAHgd/8RLvXItE03wkiWOrXr7rwxRqo39ACccj7xJ9AK67x/wCKfEGl3Gl+D9IufN1e6jHn3rKAcsT9306Ek44GMc1y3wH0eCHxNq8xiG+0VokOTwd2Cfyz+dXfi1bXnh3xvpfiyK3lntBtM21c7dvysPbK9Ce9JbaAjrdM8NfEPSb+0n/4SOK/t/NT7RFKxPy5+b7w6YJ6EGub1/x3f6b8VUsLjVRb6JA6xyISPLwYgx3HHXcevaumg+MOm6hc2FlpenXk95dSqhRwFEeepznnH5YBNeUeJ/D8Gs/GaXTLqCV7W4kR5AmQSvkqSc+me9MD0Dxx45eTxR4fh8P6wkts7kTrA+4MSwGGHTp0/wA5+i16DPXFfHnjbwdp3hTxl4dGkxSJBMwLq7lhuDep9u3tX2Ev3R9KAPknxz4+1vw78QrwQXVy9hbtH5loSPL2lFz64znOeDzXd+IPG93c6t4Rm0O+QWWoczR4DKfmUMrd8jkdua5e30ODxH8UvFVnc4WJ7VoztTJUlEUMPQjrzXmGn6Bf+GPiHpei3sxkWC7RoCGJUoxyGA7Z7+4NAHpfxjuPF2halDfR6yn2K5uClrEsa/uvlHByDz716Fe6J43vfD2mrbeJYYL1CZZ52UpuQgFQeDyMHPT8q8r+PXibTL6+tNLt2ma50+4PnnHydBwOeSM4Nbnjb4nRSeCrNdD81Jb0G3eSQFHiCgbsYPU5xnPrQB5pomu+M08Tf2RpmrRXF1LOokktYkaN8clmO0ZAyc59MV6f8XPFWvaV4k07TNO1j7DFJEPMkbaEyT95sg4rjPhL4k8I+EoXubv7ZJqk42SSeUCsS5PC4P0JPWo/j29s/i/TZJ9zWphRpNvBKZ5x+FArHs/w3GsyalLJdeMbLWLfyyzW8MgdlJ6HHVRXV/EvxP8A8Ir4dmvIwjXMhEMCs+07j3HrgZP4V538J7nwKdXuIfDdreQ3jw7i1wzEFQeQOTzzUHjor4w+IOk+FwFe0s8z3TBie24qR242j/gXagHc3YL3XNF+Flxqt3fSy6pLB9oWSVtxjDkBQM9wpBx2JNeP6JrPjyTwtdeJofEQa1tZcPDcNuc4I6ZXn0xnoTX0N8V41HgXVkUEKsK4CnGMOuP5V8hW/hG6ufAv/CQ2c1w4juGW5tzwmwfxjHXoAaBnu3/C17238AW+tz2kb6lPcNax4UqhI5Ln8B279sViaTZfEm60RfE8fiLePL+0R2rPnzEAz93G3kZ4rF1uOPxd8L7JtFso4pNIk3XdtCBkttwzhRzg5Lc88HrjNdBpvxe0iDwdHp7W902oxWf2cJtGzIG0fN6YwelN2EjqPD/xDvfEPgjXL8oltqVhGRviHynIO1gDnng10PwY1zUNd8MefqVw9xPHO0YkfGSvGAcDnvya8n8J6Nfab8OPEepXqGM32GjjIIO3pu/Nj+VU/hR8RtI8M6JLYX8VwZTMXBjUEYIo0sSubmfayt+p13xt8VazoGraZb6XqL2iTQkvjGCd2MnIPSug+HT63NqETXfjOw1SARHfaRurv0x7Hg457/jXlHx6vLXVL7w9fqJDZz2wcttwQpbOMeuM/lXdfCq48CjXPL8P21/HftCVD3DEgjGT3xnj0pFnuniLVotC0e91OZSyW0RfaP4j2H4nAr5x8N3/AMQfiEt1qdjq8GmWiN5KRjKqe5xgEkjj5j+HevevHumXGs+F9TsLUAzyw/Ip/iIIOPqcYr5o+F3xAtfBFld6Lr1ldQssvmRskeTzwQwJHoMEdefxAO++HHjbWv8AhI5/CviR45LpC6pOzAEsOdowBuyMke2K8+TxZ4l1PxNqenjxhb6XDDI/ltclUThsbQcHn8e1bPgWKfx38RbrxV5DW9lbEMuVxk7NirnkE4GTz/QVgeCvCemeKfHWv2+qxyNFC0kipExQEl8cnr0/WgR9LeAl1P8Astjqmt2mryeYQk1qQygehYAZPP4cVn+O9I8WalJbyeG9ajsFjQiWNx/rD2IOD9K6rw5oGn+G7AWGmRNHb7y+GcsSx6nJ+grVvRm1nHrG38qBnyJ4D1Px54wvLy1g8UG3a1XLGRFOeccALXceIfFuqeH/AB/oul3mrGPThAguWl2KjkqcsTjgZxycdPxrB/Z7gZNX1uQ5xsCjIx/FmqXxC0e21n4tWGn3oZra6VN4UlTgJ6/UdqAOx+LHji4s5NJi8Oa5anzpSJhbush7AZIzgcnp/hVT4y+LNb0U6FDpuo/ZJLlMysqjknAyScjFcF8VfBOleFdQ0VtJhmjSaT59zl+QR0zVz9oRA9z4feZXCfZ/mwPfkfWgdj0LwQPFE+s2zXfjbTNRtlO6S1hlVndcHoNoPoa93vbhbS1nuWBZYY2kIHUgDNfMXwz1H4eJrlomjWGpJqMv7uM3J3AHB5OGxnivpPW7R7/Sr2zjba88DxqfcqRQI+aNH8UeOPiLqt0NCu49K06A5LFQdoP3QxwSWOD046139prHinwZo2o3fi2W3vYLePNvPEwLPIWwq4wMjJzn0+leM/C/xfD8Pb3UtI8QWk8QldT5ka7ijDjkd1PqMn2r0bxF4ig+J2haxpGh2t0JLaJLhXkQfvSGB2AA9Tzj6UkrCSsYnhi5+JHjm0n1m11u3sLYuUhhCBQ2OoUbScDpkkmur+GPjzVNQ1efwxr8OdQt96+eMfMy9QQBjoCc964v4a/E/SfDnh1dI1S1uI57QttMMQPm5YnBGRhhnHPp1p/wnW98S+OtQ8UC1kgsTvZWcZByNoUHucfyNMNb+Rm+GfidrNv4wddb1DzNMe4eBlKqiRc4DcDtx+GasfFT4i6vF4jOn6BqqwWtuihpINrCRmAOckHOM44rivCfg9/F1/4ot4wq3Mbb4Hk4UN5hyM4PUZ/zyJPH3gU+DvDOlRzCKXUbm6czSx5IwB8q5PTGfzoGe0fF/wAWazoPhzRZ9Nu/ImvMedIEBY/KG4yMDnNcBd+J/iJ4Os9M1XVdSt7yxvsOsLorEZAOGIUEHHocVs/HuJ28L+G1G7IOCAP9hf61qaN8IDew6bdax4gu7yJUVzbOCVAxkKCWOOtAHb/EnxlJovgtNUsD5V1ehFt9+NybhknB6kDP44PSuJ+DnjjV9V1a60fXbt7mZ4xJbuY1XAA5GRjORg9OxrnPjE934k8TaZ4Q0a3jlFom4Rq2AG25wT/CAoH51y19Hr/grxzpuva/bQwJNLgm0IERQDawGDnoQeaAO3+L3jfxD4d8WQ22l37wwC3VzH5aspPOcgiup8U+PLubRfDOq6JdLELy6WO4jCq5Bx8yEHp1Pv0ORWV4isYNU+MelwzxLPay2DrIpGVZDFIOfbmvG9Y8J3nhrxnY6FJM8li94k9v1CshYDP+8AMH6UAe6+P/ABhr/grxdZ3FzP5/h27HFusS5XCgMN2M5yd3XocU2x8a6p4s8ew2Hh67VdHtFEk8vl7llXAznvyflHI/Sup+Nlml14D1HKFngaKSPGflPmKCeP8AZLVg/s/aXa2vhY36Rj7VdTN5khHOFOAufTjOPUmmNI9xuZDFBLIOqIWH4CvEvgv4n1jxF/a41W6FwIZQYzsClc5yOO3HA7c17RfnbZ3B64ib+VfGfwj8caT4SfVRqv2gNM67BFHu6Zznke1IR9E/FDxrD4P0tcpMbm8V44GiUHYwH3jk9s1578B/EmkXEM2mCW6fWJWaWWS4GfNA6BTk9Bzz3JrA+JvxGk1BdJXRLu4stOmJM14IiHDAgFce3U461yvw+Eb/ABWsZLTUW1RP3ha6eMpn9ywPHt0HY8UrAe26v8YtA0rUbqwuLW/ElvKYyxiADY6kDOeueoHauiuPiNosHhhfExju3sWm8lVWMeYWyR0LAY4Pevmz4heMrPxj4lh0+6l+xaHazsrXCxszuBxuIHOMjgY4BrtPilcaTefD7Tv+EaiSPSxe4YKu3aQG4IPOSSDn/GmJX6nbRfGzwvJcRw+VqCq5A80xKEX6/Nn9K0fjD4h0Sw8O/Zr6aU3F2N9otv8A6wEdH6jC84z79686+KWmW0Xwz0ErCokj8ohyoDZZOTx2P+HpXP8Axm06eOfwvqj+YlilrFG9xGuTG2c8D1xyKTBq6Op+CWuW2oavdJqdzqEuuSR5Q3WQpiAHAGTz1PuPpz9PV8qfDyLQ7zxlZ3UXibUdU1Dym27rcxhQFJIZieR14APWvqumMKKKKACiiigAooooAKKKKACiiigAooooAKKKKACiiigAooooArRgCVvWrNVYifNfOMdqtUAFFFFABRRRQAUUUUAFFFFABRRRQAUUUUAFFFFABRRRQAUUUUAFFFFAEE1tBPjzoY5MdN6A4/Omw2ltA26G3ijbGMogH8q+VfiZretH4hJotr4gl0u0kWNQ5ciNCyg5P4/zqz8M/EOur47fQpdaOs2G1986uGTATIcHnvhevegD0iXwNcal43XXNb1OK6tYWL2dhzhAPu8H0wCcdT1r2AOrZwwODg4PSvnD4u6/odxfw2Nrc6o2uWZOH0tjmLplW9e/TkH8RV3wv4l024+Hmrrot3epe2cDtM1zITNvYH94Dk4B5xjpj15IB9ASRxzIUkRXQ9QwyKit7S2ts/Z7eKLPXy0C5/KvCfhD4jSx8B3Wqa1eytDbXDbpZWaQgEgADqep6e9VoPjbZPPFJNo13Dp0khQXTDjjuMDn6UAfQUsUMhHmxox6DcAaVIYkJZI0UnqQoFfO/wAb9aNrF4Z1KyuZDA85fMLlfMX5T2/lW5o/xbsb7W7TSZdNu7cXDrEksq4JZsBeOuCe/vQ7Ae0XNpbXS7bi3imUdpEDD9aliijhQJGioo6KowK8j8XfFLTvC+vNpF1ZXD7I1d5kxgEjOAPy/Omj4nQyeG5dci0a/ZVnWGOLy/vZ53ZHAGAefXAp2Buyuz2DYu7ftG71xzSNGjMGKKWHQkdK8L8PfFtL/XLXR9T0a402W5YJGZSclmOFGCB1Per3jf4qW3hvWW0S20u51C+QKXVOBkjdgdSTgg8DvSA9lVIwxZVUMepA5pskEUrK0kSOy/dLKCR9K+XfhL4gvtb8e6rLO1zDDIsjraySMRGC3Awe4r6huphb28sxUsI0LlR1OBnAoAnqlNYWc7b5rSCRvV4wT+orwKb41Ja4lu/DWoxW5PDsMZH44Fe86RqVtq+n22oWjFre4QOhIwceh9x0oAvCNAnlhFCYxtA4x6YpIYo4ECRRpGg/hRQBXmHj/wCI+n+Dbm2s5LaW7upxu8uIjKjoM/X0q94K8dW3iq6urRNPvLOaBQ+24TbuXgZ/M0Aei1VNrbCTzjBF5mc79gzn1zVqvJ/jHqK6d4cjd5ruISXKJutZRG54Jxk9uPftQB6uQGBUgEEYIPeqf2Cz/wCfSD/v2P8ACvKfEvxD0/wXZaRDJa3V0Lm1WRCZAX24HLE96z9F+L9hqGs2ml3Wl3diblgqyXGFAJ+7kehPGaE7ge1yW0EoUSQRuFGFDIDge1NSzto2V0toVdehCAEVPK/lxu+C20E4AyT9K+PtK+KOoQeOLya8j1KWxd3jh09GJKE4A+X14/woA+u7i1t7oBbiCKYA5AkQNj86fFBDDH5UcSJH/cVQB+VfI+oePrzSPiXcXdx/aNxZCMIlipKkBowQNh44Jz+te4+A/iJpvjHz44oZbW4gQPIkpGMeoOeR+VAHpUcaRIEjRUQdFUYAqOG3hg3eTDHHuOTsUDP5V4jf/GTSlupYtL06+1KCHmW4hjwq84yM9vc4r1Xwx4gsPE2lxanpzOYHJUrIuGRh1Uj1oA07nT7K6YPcWlvMw4DSRhj+oqzHFHFGIo41SMDARRgD8K4Px3470vwZDCb1ZZp5v9XDEBuIB5JyeBXJWvxWsNRtb8JpmpW00NpJcJ5yKu4KOoOfUj9aAsepPoGjSHc+kWDMe7WyH+lbEaLGioiqiqMBVGAK+XfhB8Rry5vZtN1ue9vJLmUeRKU3BCeCDjoDx7V2t18ZvD9pfXtpLbXubZzGGVAfMIyDjnjkd6APaBbW4m88QRib/npsG786iu7CzvSpurSCcr90yxhsfTIrh7L4haLeazZ6Oq3S3N3GskReLC8qWwecg4Hp3qwvjjTH8XL4VRZmuyhJkAGwMFLFT3ztGfyoA7S3tbe1BFvbxRA9RGgX+VOubaC7iMVzDHNETkpIgYH8DXkPiH4veHtHv5bBI7u+lhZlla2QFVI6jJIzjnpxxXnvxA+LySWNj/wj0l1bzu++XzIgMIMjHXnn0OPfPRX1sB9HJoOjoQU0qxUjnIt0H9KnudK0+6kWS4sLWZ0ACvJCrEfQkV5jb/FfQ20Q6vJDfeVHKkEgWDOHYZ65xgYPf866jxJ420nw7pNlqt6Lhre8KCJYkBb5l3ZIJAGB7/nRcDqV02xRJY1srYJLjzFESgPj1GOahTR9MQ5XTbNT7QL/AIVx/ij4h6H4ZmsotQ+1f6ZGJUaOLcFU9zzn8s1Uh+J3h6XRr3WA1ytvaOsbKY/ndmzgKM4JOD3FMSdz0ZrS2aZJ2t4jMgwshQbl+h7U57W3eZZ2giaZRhZCgLD6HrXjWg/GLQdW1G3sJLS+s5LllWJ50UISTgZO7j617bQMo3mn2V9t+12dvcbenmxK+PzFTWtrb2cQhtYIoIgchIkCqPwFeS+Kvi34e8O6jNp0kd3dXEDbJRAgwp9MsRmq2p/FXS5fCN7relJcGeNvIWKWNQ0cjD5WYZI2+4J/pRcD2S5t4LqMxXEMc0Z5KSKGB/A1npomkxurppdkrryGW3QEfTivlj4OeIdU1/xKv9p69rEspLMLcEtAwCkndzhecdF9s819W6vqMOk6fcahchzDboZH2DJwPQUAXZYo5ozHLGrxkYKsMg/hWVZ6HpFjJ5tppVjbyf34bdEP5gVwGi/Fbw1rF1a2kDXST3DBQskWNh/2jnH5ZrLvfjP4Yt7uaCOO/uYoW2vcwwgxDnHUtnBxwcc0AewpZWqXL3a20K3LjDTCMB2HTlupqle6HpN/Otzd6ZZzzqciSWBWb8yK8i+KPi9m8FWmr+H76WNLqYbJ4yUbAyCOeeox+FdPrfjmx8JeH9IvdVW5nku4E2iJQzM21SSSSB3oE3ZXPRXtLZ7c2zW8TW5GDEUBXH06U2WytJbcW0trC9uMYiaMFBjpx0rzbwh8UPD/AIpuzZW32i3udhdY50ALgAkgbScnAzj0rxzRfjBcQeL9ROoy3M2jyuyW8CRKWjIPy4xg9iPx6egM+q5rG0uBEJrWCQQnMe+MHYfbPT8KsyRpKjJIiujDBVhkEV43Y+Iraf4kNpqalrHmPCCbF4QLdD5QbrnI456YyevNSeKPi54e8P6lJpzR3V3NCxSYwKpVGHUZJGSOhx6UAeoR6TpsSosen2iBDuULCo2n1HHFSX2nWWoIqXtnb3KKcqs0SuAfUZFcjp/j3QtQ0C6163nka1tf9fHt/eIc4GVz37f/AK64tPjX4VZgNt6ATyTDwP1oC56/b6Vp1tKJrewtYpQMB44VVgMYxkCtIjIwelVrO6gvbaK6tpFlglQOjr0YHoa8C+MfijUfDmu6C9vez29nuVp1jPDjfzkd+B096APaD4c0MvI50bTi8hy7fZUyxznnjnnmr02mWE9qlnNZW0lqmNsLxKUXHTCkYFeb+Evin4f8UakNNtvtNvcvnyhcIAJMdgQTzjJ5x0pfE3xT8PeHtQfT5jcT3EZxIIEBCHOCCSRyKAO+1DQtJ1G0js7zTbWe2j5jieIFU/3R2/Cl0rRdL0iNotO0+2tUf73kxBd31x1/GvM/Evju21D4f6rrvh+5kWSLbFkjbJEzOq8jnHDZH+PRvgTxilt8PrfXPEN8zlXkQyMMu5DNtX3bAxQJs9VsNMsdOMpsrOGAytucxoF3H3rRryfQ/it4Z1i/isY5Z4JJTtRp49qk9hnPGa6qDxfo83iKTw4twf7RRc7CuAxAyQD6gc/SgZtppOnJem/WxtheE5M/lLvzjH3sZ6cVYvrK1v4Gt7y3inhbqkihgfwNctYeNNGv/EVz4dt5na+tw247fkJXG5Qc9Rk5+hqva+OtFu77VbKB5nk0yGSadlQFSqfe2nPJoA218M6Cm0rounqVIIItkByPfFdAAFAAAAHAArkvCPi3S/FttNcaY0u2F9jrKm1hxkHGen+BrrqAMPUvD2jaoxa+0qzuHP8AHJApb88Zq/ZWFnYIY7O0gt0JyVhjCD8gKu0UAVp7W3uHjkmt4pHibdGzoCVPqCehp80MVxE0U8SSRsMMjqCD9QamooArR2ltFAbeO3iSAggxKgCkHqMdKhtdOsbMOtrZW8AfhhFEq7vrgVfooA5g+E/DxuTdHRbAzFtxbyF6+uMYzXQTW8FxC1vNDHJCwwY3UFSPTB4qeihKwkraIqCytRbfZBbQi2xjyfLGzHXG3pS2lna2SGO1toYEPJWJAo/IVaooGU4rG0ina4jtYEnfO6RYwGbPXJ61LcW8N1C8FxDHLE4w0cihlb6g9anooAxdP0HSNNlM1lplpbykk74oVVufQgcD2rQns7W4kilntoZZIjmN3QMUPXIJ6dBVqigCrd2drex+Vd20NxHnOyVA4z64NVp9J024SNJ9PtJUiG2NXhVgg9BkcVp0UAZdtpGmWkomttOtIZV6PHAqkduoFalFFAFW4s7W5eN57aGV4zlGkQMV+melTSxRzRtFLGrxsMMjDII9CKkooAx10PSUzt0uyXPpboP6VqRRRxRiKONEjAwFVcAfhUlFAFe3tre2DCCCOIMcsI0C5PqcUkdrbxSvNHBEkr/fdUAZvqe9WaKAK0lpbSyrNJbxPKv3XZAWH0NRxWFnBM9xFaQRzOSWkSMBmJ6knGT1q7RQBUNnam5F2baE3IG0TGMbwPTd1xVfUdK0/VECX9jbXIAwPOiD4+mRxWnRQBn2OmWGn7vsVjbW2773kxKmfrgVoUUUAVLeytbZ3eC2hiZzlmjjClj6nHWrdFFAGVcaNpdzMZ59Ns5Zic+Y8Cs2fXJFaSoioEVVCAY2gcYp9FAFW1tLa0UrbW8UKk5IjQKCfwp9xbw3UZiuIY5Yz1SRQwP4Gp6KAMCz8N6JY3P2q00mzgnxgPFCq4+mBx0rVls7WaaOeW2heaP7kjICy/Q9RVqigCC4t4LqMxXEMcsZ6pIoYfkajNjaFY0NrCVjOUHljCn1HpVuigCC4t4LpPLuIY5UznbIoYZ+hqREWNQiKFUDAAGAKfRQBVt7O1tneSC2hieTl2RApb6kdammijnjaKWNZI2GGRxkEe4NSUUCauZdno+mWMnmWmnWlvJ/eihVT+YFXfs0Hnef5MfnYx5m0bsfXrU9FAyCa2gmZGlhjkZOVLqCV+lT0UUAQLbQJM86wxrM4AeQKAzD3PU0yW0tpZknkt4nmT7kjICy/Q9qtUUAZFzomk3UrTXGl2U0rHLPJbozH6kinNpGmSQpA+nWjQxklIzApVSepAxxWrRQBlJo2lxnKabZqfVYFH9KmutNsbtw9zZW8zgYDSRKxx9SKv0UAULbTrK0YvbWdvC5GC0cSqf0Fcf4X8E2WgavqWrrNLPd30jMWc8IpOcAf54rv6KBWI5Y0mjaOVFdGGGVhkEe4qGO0to4DbpbxLARgxKgC4+nSrVFAylbWFna7jb2kEJYYby4wuR74FUpdA0aaXzpdJsJJc53tbITn1zitqigCN4o5IjE8aNGRgoyggj0xWX/AGHpI/5hdl/4Dp/hWxRQBnz6ZYXAQT2NtKIxhA8SttHoMjilt9NsbV/Mt7K3if8AvRxKp/MCr9FABWVeaPpd7J5l3ptncSf35YFc/mRWrRQBXtbaC0iENtBHDEOiRoFUfgKbBaW0DvJDbxRySHLsiAFvqR1q1RQFgo60UUAVbaztbTd9ntoYdxy3loFz9cU17G0kuVuntYGuE+7KYwXH0PWrlFAJWKtzaW11s+0W8U2w5XzEDbT7Z6VHeafZXoRbuzt7gL90SxB8fTIq9RQBmQaTptvIssOn2sUi8h0hVSPxArToooAytS0bTNUGL+wtrnHQyxhiPoeoqxZWFnYIY7O0gt0PVYYwg/ICrtFAHP3PhrQ7qRpJ9HsJHYEFmt1yc++OvvW1bwRW0SwwRJHEgwqIuAPwqaigCnbWNpaySSW9rBDJJy7RxhS31I60XljaXyKl3awXCKchZow4B9eauUUAUbuxs72NIrq0gnjQ5VZYwwH0BFXVAAAAAA4AFLRQBT+w2n2r7Z9lg+1EY87yxvx0xu60t5ZWl6qpd20NwqnIEsYcA/jVuigCp9itPtC3P2aH7Qq7Vl8sbgPQHrii4srS6eOS4tYZXjOUaSMMV+hPSrdFAENxBDdRNDcRRyxOMMkihlP1BqKys7awgW3tLeOCFeiRqFA/AVbooACMjB6VzyeGdBXpomnD/t1T/CuhooAxp9C0m4thay6ZaNArblj8lQAfUccGpbTSNMspPNtdOtIJOm+KBVP5gVqUUWFYxZNB0eVi8mk2LsxJLNboST69Ktf2ZYC3+zfYrbyN27yvKXbn1xjGa0KKBlW4s7a5hEE9vFLEMYjdAyjHTg0lzZ2tzCIJ7aGWEYxHIgZRjpwat0UAZtlpWnWDFrOwtbdj1MMKp/IVpUUUAFFFFABRRRQAUUUUAFFFFABRRRQAUUUUAFFFFABRRRQAUUUUAVYfvv65q1VeIASNzyasUAFFFFABRRRQAUUUUAFFFFABRRRQAUUUUAFFFFABRRRQAUUUUAFFFFAHxb8U305PipG+rQSz2CiHzoohlnGwcYyO+Km8IC1vPiXZXfhCxuLTSmA8wPuVSoU7+/T2yeRX2HLa28zh5YIncdGZATUscUcWfLjVM8naMZoA+GfE+m2+lfELUv7euNQsLSeR5I7izA3EHkHr0x1xz7V0+h2/hpfD/i0eHW1FmSy2Nc3YXbIuckADGOmOlfXF3Z2t4my6toZ1/uyoGH60QWVrbRmOC2hijPVUjCg/gKAPkXw/o97qnwe1O3tYZGmW684JsOXVSpO3jnj09KzbzxlY3vw5g8I2en3Lamu1XRYchSJNxI5zk/TvX2okaRrsRFVfRRgVClpbRyGVLeJZD1ZUAJ/GgD5d8e6Xd2WheBrG4gkM0UxEiH5ipynBx9a6T4r2k48X+EZbe1do/O2NIqEgDevUj0GTX0KyKxBZQSORkdKUqCQSASOhx0oA+YdbsHuPjVZtJbSPbkIS3lblOIj+HUV0vx5uNVs/D9nb6SZYraaYrcfZ1OduMgZHQZ/PiveNi7t+0bsYzjnFDKrDDAMPQilbUD4PshYXHivw6+mx6rI4kRbua7UtufP3h3A5Oe3611c19J4G+J9/qOr2V5dQSMxilVOofG1hwAQPu8dCPUV9hpFGgASNFA6YUDFJJDFLjzI0fHTcoNFlawrK1uh8o/B6b+0PiDrGoQ200VvOsko3qeNzZ5/E19J+K5ry28P6nNp4Y3cdtI0W0ZO4KeQO59K3UjRPuoq59Bin0xn5xT6pBqWk3rard6pc6vvAiQtiGNcjJI+vbA5xX0zpni9/Bvw/8OS/YHuWnVlxnGBkkH8civeBY2ilmFrAC3LERjn61K9vDIqq8MbKvKgqCB9KAPlL4yv4d1HXbI3Vxe6ffC2VxdInmJgnK5UHII9vWtT4M63rT3Gq+dNPqel28TMl1IhDMQOACeecdK+lp7O1uMedbQy46b0DY/OpYoYoU2RRoif3VUAUAeffDvxjJ4wtrueSx+y+RJsA3bsj8q5T4/IH8KREgZW6QjI6HBr2yKGKEERRogJydqgZNLJFHKu2RFdeuGGRQDPkj4owO2q+CjsLoLaEE7cj7y9a6P4wxl/G/hbAHDJ0XniUfp/9evpJ4IpCpeJGKfdyoOPpSvDE7q7xozp91ioJH0pWAlHSvjiXW7Xwn8XtQvtUikhtt7cxpnhk4bHGQc54/Wvseqs1nbTsHmt4ZGHRnQEj86YHzD4fg+0fGq8neHKMhnQlc4BiG1h6dayfBmmz3PjLxpY242zSw3MUWBsAJk+UnHQdPrn3r64WCJH3rEgfGNwUA4pVhiR2kWNA7feYKAT9TQB8AeGU0fS5NR0zxJe6zYyK5XZZY2NjIIYHkk9Bxj1r62+E0Oix+HBJoQvxZyTMcXxG/cMAnA+XHHavQZrCznbfNaQSN6vGCf1FWo40iQJGiog6KowBQNOx84/HUaBPeaZb6nPc2N4EZ4ryOLeoXOMEA5OCM8etcx8I9T1bUdb1PTX1GfVLA2ciJLMh56AHLcjPoT3r6turK1vAoubaGcL082MNj86dbWtvartt4IoV9I0Cj9KCUrHyZ8GvEWjeH7jUdM1STybq4uwkI8lmBPQcgcc/zrS+DFlBN4z8StNFHKUL7d6A7SZD0z0r6ZGl6eJhOLC1EwOfM8ld2fXOM1YhtbeB2eGCKNn+8yIAT9cUAfJvxBvY/DPxXsdXvIJFs0RHXy1HzLsKnH0NUfBOpWviT4ty6nbrIsM5keLevIxERk46d+vr619eXWn2d4ytdWkE7KMAyxhsfmKWGxtIHEkVrBG46MkYB/MUDbbd3ufJHw517SvBet65D4hs5ILiZ8pMY95C5OVwPXOc+1bHxgutO1fwpo2s6ZZCK2a6JIaARswAI54wRkfr9cfTV3pen3sgkurC1ncDG6WFWOPqRU0tlazW4tpbaF4BjETRgrx046UAj5p+I+t6d4l+HSS6M3nLazRfaEVCpi4xlh/WuB8d+MtL8R+E/D2jWHnG7tBEJfMTaARHswD35r7Pj0ywigkt47G2SCTl41iUK31GMGoE0TSUAVNLslAO4AW6Dn16daVhW1PnXx1bJP438HW08auggiVg4DK3zenpxWz8ftEurjQLObT7b/RbSRmuBCMbVI4JA7D9K9/ktLaWSOWS3ieSL/VuyAlPoe1TSIkqMkiq6MMFWGQaYz4u00eD9SXS31DxDrd1dIyItm0WSjnGfmxgrkAcHNfaKDCKASQBgE1mwaPpcEiyw6bZxyKcqyQKCD7ECtWgD440XUrHwN8SddbxEkxglWTyZZId5O5wVbHoV3DI+nrTPBkUkugeO9Sgg8vTpoHWAlQF5LHAHbAI+n4V9d3mm2F+Va7sra4KjCmaJXx9MirEdtBHB9nSGNYMFfLVQFwe2OlJJIDwr9nmKNfC0ziNBIbpsvt5PA716J8SnWPwbrLMxUfZiMgdzgAfj0rr7W1t7OPyrWCKCPOdkSBRn1wKlmijnjaKWNZI2GGRxkEe4NMDwL4V6VBd/DaUw2sJvZVuVSUIN+85AO7r6CvnXwt/ZEEGo6b4g1nU9OZpMPDBDuV8dN3fOe2Ogr9A7W1t7OIQ2sEUEQOQkSBVH4Cs+60PSbyUzXWl2U8p6vLboxP4kUAfKPiu10y3+F1mmkXFzcWqXzDzLhNhZu5A7D/PWtX4leI9TsrHwrpdvcrZWFxZQyS3flFyCV2nk+g5wMH3FfUE2l6fPbJazWNtJbodyRPCpRTzyARgdT+dLe6ZYX8SQ3ljbXEUZyiTRK6r24BHFAHxl4LNkPilpR0/UJdSi3MGuLoY3N5bg4zj6j3rY0PU9K8N/FjWJNUMdta+ZMFdo/lRiQwOAOM+vvX1ba6HpNnMs9rpdlBMudskVuisMjBwQPQmlvNF0q+lM13pllcSkYLywK7H8SKAPm/Th9q+ON4wb5XiDKcHp9nUjrjtiuT8E67pfgrxJrtr4nst8rOwEgiWQ5yTjHowPavsVdOsVuhdrZ24uQu0TCJd+MYxuxnGKr3ui6Vfy+beaZZXEnTfNArn8yKAPkTwfY3beBvGGoCJo7C4I8nPG4hwTgegBxn6jsa39K062k+CV3K0ERmR2dZCnzAiUd+vTivqj7Hai2Np9mh+zFdvk7Bsx6bemKjGn2QtPsQs7cWmMeQIhs65+7jHXmi4HNfDsk+ENFJH/Lqn8q8O+OVxDZeLfDN5dRLJbQgNKrpuBXeM8fTP5V9PwwxwRrFDGkcaDCoigBR6ACqV9pWnaiyNe2FrcsgwpmhVyo9sjigD5Zmv9P8AGXxT0Wfw7An2a1RWllEZj3BCzFiDjsQBxn+nnmm2celeMdWtNZ1ebR9xmQziAP5gLdO+AeuRnpX3RY6Vp2nuz2Wn2ts7DDNDCqEj0OBTdQ0bS9SkWS/02zunUbVaeBXIHoCRQB8jvpeg2vgTxOuja1LfRrJbhjNFsQP5gxt4ySQCM9Kl8Q2F1J8GfDzwIJooLp5ZjGCdgLygE+gBbB9yK+sYtE0mG1ltItLsktpSGkhW3QI5HQlcYPQflVtbG0W0+xLawC127fIEY2Y9NvTFAHx34/1/Q9f0Pw7aeHYNupKy5ihi2vGQuNpI5J3c+/Wt/wCL8V74Z1nQPFFrHGLwRBJpGQkPKFx83/AeOuePavpS08O6JZTi4tdIsIZlOVkjt0VlOMcEDj8Kvajp1lqcKw39pBdRK4cJNGHAYdDg/U/mad9/MD4gXTtQ8OaJpHj+Ccm/u7uUsjLlFB3AE455+bP1FevfBzToIfCeteItVt/NF95zSbR80kKg7gOR1bePw617/Ppen3NolnPYWstqmNsDwqyLjphSMCrENpbQWwtYbeKO2ClREiAIAeowOMUgPMfhNqug6ppt4dB0htNhjnxIjNuLMVHOcnsBXq9Z2naZYaXG0dhZ29rG7bmWGMICfU4rR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rCCJGJq1VOAYle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gILN655q1WfZ58yXnjca0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9KKKAKtuAC+B3q1UERyW+tT0AFFFFABRRRQAUUUUAFFFFABRRRQAUUUUAFFFFABRRRQAUUUUAFFFFAHO6x4l0XRZBFqOpQW8hUMEdvmx64HNWNI13StaVm02/t7nYAWEbgsuemR1FeKEah4c8ca1qepeHbrU7S+ZRb3NtF5zIoAwMdhjAPH8PGe/d+GNa8MXg1O60K2it72GMm4iNv5TjAz8w478fXNFh2PSqK+etH1zxzrnht/EVtqFhFHB5ji18gEzBTyGJHGMHGDz3Nb1744utZ0vRbbQkWPU9a3qJH5W2CcO2PXgkfTPpkEez1lafq1jqM11DaXCyyWkhinUAjY46jkc/hXmWlap4i8OeINN0LXryLU4dQD+RdJHsdWXnDevb6Z71yGl+IT4as/HOqhGeRL8pDu5BkLMo/AZB+lAH0jXOeIvEFp4ehhnvlm8iRihkRNwU44z35r5/0zxlq8EttdR+Jv7WuZpUEumiwYBQx+ba2B0/z79p4nudc8WeIrjw7ol+un2dkqteTlNzFiMgAdx0HagpLzPY9PulvrSG6SORElXcqyLhsdsirleL+L9Z8T+FdG02JbuzvNQnuvKM8kRVSmOM+h7k0y4uPFvhvVtKutT1WLULbUboW0lqkQRYSwyCp9sH8u+aCT2uivF9RvPE3ijxDqmm6Jqkel2WllUaYRq7TSFc4PcY56fjzWJqXjrX7bw7qsLwpHrFldfZpLhYiUSM4xJjkZ6+3T6UDSufQdV4LmC43+RNHLsba2xw20+hx0NeH+AL3WL++zH44stXhCEXFuYdroSDhkyMnBx6A9Kwvgra+ITJft/akDWEd84uFaPLzNzlgxGRk+vNJO5Kdz6Voqhqpul0+6NkQLoRMYcruG7HHH1rymTxzdnwMupJGo1p5RZrCy4InLFeVzwcAnB7jpimM9lory//AISHVdM8W6fpWrGMWl/ajynWPA88D5lBHv8AzHrWI3jHV5LfxRrduI20rTkMVpH5WTJICAXJ7qOT9D7UAe11BFcQzNIkU0btG21wrAlT6H0NeAeCdU1fUr7Trg+PLG8aYhrjTniVGKkZZV4B3DnGAOnpVP4bWfiE+J/ERj1eBIo77dcwmHKzE7undeMdDQB9JUV5v4B8Q6hrNnqr6gYzJZ3TxKVTbwBnkVzFp401OX4bXfiAyRtqEMnl52AAEyKvTGOjUDse30V4Vf3PjXQbW28Rahq0F1ZoU+1WMUSqAjEAYbHXJHPqe4rs/D/iK81PxTrGmskZs7RU8tl9xnOe+aBHoJIAJPQVXtLu3vYRNazxzREkB42DAkHB5FcBa6zq+qW/iOC0lt4LyyuSlu7ruVU68j1wD+J74rhbX4hXNp8P7PUmt4E1C5uHtoyqhIw24kyEDgcdfU84xQB9BUV8/aD4v1W11/TbG68QWmuWt8xjPl24ieJux4AGM/zPHSvfZd4jfy/v7Tt+tAElFeRab43uh4S1TUr+OGLUtOkeB4mPBkBwAcdyeOKwvEXjXWrAaJoqzWdrq95As11c3JCpBk8KVI69RQncSdz3qivHfAPjG91LV7jRNQurK/kSMyx3lkfkIz90jA5+nrXceNtZl0Dw9falAgeaFP3YKkjcSACcduaE7gnc6qoo5o5CypIjFDhgrA4Poa8h8F6h4m1R7a5bxJouoQNGWmt4o8MnGBgjB4OM5ArlPhvB4lPinxAy3lkIVv1+3Iykl+WPyccccc0DPo6ivEfDviTxf4k1C+jso9Mgs7G+aJ5ZgxLqCRtAHtz26jnrXY+FfEdxq8euPMkYNjdyxRqo6qvTJoC52OoX1tp1rJd3kyw28YBeRugycD9SKtI6yIroQVYZBHcV8+694muPEXwl1PVbpBFKXVCsQIH+uUADPbnFdHoXi281u/stL8ORQzWNnFH9uvpkOwfL91MEZP8AX2FAHrqSxuWVJFZkOGAOcH3qSvmz4dL4qk8W+IitzZGFbxftpkBO4/NgJgZ4HHOBXq/g/wARXOsz6zFcRxj7DdGJCnGVxnmgfQ63VL+DS7Ka9uSwhhXc5VdxA9cVm6H4h0/XZbpdOkaaO2YK0wHyMSM4U98V5pe+Nr2TwNrWsiC2eS2ujAqshKPGZFXkHrw1UotV8Q+EtAu9b1Gx0qwsBb/6NpttGVZZmIC7wBgcnJ579jQI95or5q0n4g62JNOu7rVtIu4rqSNZbCBSJI1bjOfUfU85r6UByAfWgBaK808NeK7qfUPENhrMSW8umOZU2gjfBz8wz1GADn/aFVtK1LxN4j8KrqVjcWVjdTXDPG00ZKiAZHI5wcjOfT86APUyQASTgDqabG6yKGRgynoVOQa+ddG13xj4g0rxHHJLZS2lrBLCl4ke0SuOu0d/lzzjFbfwih8SW3h6zuLu/wBOOkGBmgiKnfGOTlmGAOevXj3oA9yqo97apdpZNPGty6F0iLYZlHUgd6+Y734ja3oUwkm8Q6RqwVgHtoLdhuBPJDgAZxnvXSeLLjVrr4h6HJ4dMIuJ9M3b7gHYkZZiSwHtjj1xQJn0GeleB3vjjWoL+6vBLZrZ22ofY/7MYfv5V6bgRkk8g8frjnY0bxTrdnc69o2uG1m1DTrJr2K5gBCMmMgMMdeR0Hr6crLqEE/gxfGkml2L6ytqGWZoQdrhtoYd/f8ASgZ7CjblVsEZGcGmPNHG6I8iKznCKWALH29aq6VcteadaXLgB5oUkYDsSoP9a848X6lqVj4u8OxGGyl064n2J5ke6RJMYZgexwePrQB6tVa7uoLOB7i5lWKFMbnc4AycfzNeN+P9e1vR9TcW3ibR7K3ZR5VvNHvkB2jO7AJAJ6H0rI1jxRP4j+FGpalMiJcI6QyGIkK5EqDIzyAQen1oA+g1IZQykEEZBHelrybQPFlxrWo2Om6BHHdWNrDH9vvZAwUHGNi+rd//AK2aqz6/4m8Q6zqlp4Zezt7bS5BDI12mTNICQyjGcDg8+w6UAex0Vx3gbX5PEOktNcRCO8tp3tblVOV8xMZKn0IIP41m+PPEl9o7adp2jwQzarqM3lwiY/IijqxAOTj/AD6EE3Y9DoryzSNb8R6Xrlpo/iZbOVL1D9nurRWAMigEq2Rj17D/AAm0zxsX0fXbrUII473R5pI5oI2+8B9wjPZuRn2NAz0We5gtzGs0yRmVgiBmxub0HvUOpX1vpllPfXcgjt4ELux9B/M+1eSa7qU+qaR4Qvr23W3urnUoJPKAPyqSfX22mofidqmqQyzWS6j4fi094lZre9YmWTBzgr6Ej8qTvbQD2DS76LU7GC+gWRYp0DoJF2tg9DirM08MGzzpUj8xwib2A3MegGep9q8K0n4mTSeELm/e2t5NShuxYQRQAiOZz9wjPbGT+HQVl69D4zn1HwyPER09bQ6pCyi1GWWQZIDfgG6cc0wPo+ivLvHmuaxpN1AthqWiWULR7j9vkO9znHAHYVkeHfiFcaj4R1fVpoLc3emFlJQkRTEfdIzzzx/nigD2imSyJDG8kjbURSzH0Arw+fxZ4usdAg8UXtppn9m/u3kto94kaNyAGBOcHLCtrx3rOrRWtlNper6Pp9vcw7nGofebOCNowcjGQeKAO78Oa7Z+IrH7fYeYbcuyAyJtJI7j2rerxf4TeLZ9a+16PcRWWdPRdk1ku2J1PouAB+AArvvGviGLwvoV1qkih3jG2KMnG9z0H9foDQB1VFeHTeJ/F+iWen61rVtYNpt1IguIYciS2V8YOTx+ZPPGe4k8ReM9Yl8TTaHoc2l2v2eFX8zUXKfaGYAgR+vBH69qAPbaK8n1vxPruh+GrOS7tbSXXL67WztkgbMbFidrnnOMDt3IqK08QeJ9C1TT7XxTFZTW2pSLBDNY5/dSk4AYHrnI6UkxJ3PUre8trqSaOC4ileFtkqowJRvQ+lW6+Z/C7+KJfE/ixPD4sUiW7LSvdZOW52qMfj7V6Nofiy+1fw5qkpFpZ6zprvBOJyfKVl/i9cYz+I9KYz1KoLq5htIHuLiVIoYxlnc4AFfPWm/EXV4df02wu7/RNQt7y5W3Jsi+5NxwD0x1+v8AWuy+Is/9q6nonhKPfm+nFxc46CCPLHP1I4yCMihO4k76o9Qku7aGAXEk8UcBAIkdwq4PTk1RsNb0rUXCWeo2s8hBISOZS35ZzXlWrWaeJ/iLHpF8ofS9KtPP+yn7krMAASPbcPy9zn0mTw5oUckN3/ZlpDJbN5qSRxiMqRznK4z070DOkorwyy13xv4knudV0D+zE0eGdooIJwd1yqn727tn6gfXGTZ1T4hXf/CEw65Y2aLfPdLavDIeFfPOPy79M+1AHtVFeA6hrnxG0a+sIrmHRrh9Tfy4YVDBYWAyQTkdB7n2zXTaBrviOz8TJ4f8Rixma4t2uIJ7UMBwT8vI56HsOnfNAHrFFfPuj+I/HfiW71Y6SdLit7C5khAmU5kIJwo98Y54HvXTW3i+41nwUdXttQsNMuopPKuJrr5o0ZeoXGckgjHXOeO1Akz1yivA/AHjvUdQ8R/2Lf6jp+pxzQGWK4tEZCjDnaflA6Z/x7U3RvFPjPxDZ6vf2H9lW1vYTyR7LhW3NtGSD2GBjr3NFwue/UV47c+PLkeGdH8RwQRNBLcLDfRnI8sE4JBPoR19xXTah4jnXxbpehWSwyxzwvcXLnJKJg7SCOOSP5etAM7tmCgsxAAGST2qOGWOdFkhkSSNujI2QfxFV9TuBaWF1cld4hheQqe+ATivGrnxrfQ+FdBuNPtrC0utSkKKXG23hAJ9+M8frQDdj3KiuF8JT+Ipp5v7Wu9Ju7YxgxyWDH5Wz0OfbP5Vo+NNcbw7oVzqUcImmQqsUZz8zMwAHH1z+FAzqaK888OP4xDrc68+kpZmPc6RllkT3JIwMfWuWsfEvjHWbW61zS7TThpKM5ghnLebMi5BIx3yD1xz60Ae2UV5DrnjfUBomg3ej2kButWkEYWdjtjOOfToe/t05q5pOt+IrDxAmkeIVs5hcWrzwSWSt95TyvOMnH9PWgD1KojNEJRCZEEpG4JuG4j1xXgXh/xf4o8Ru8tjf6JC0dwVFjOSssiZ/P8Az+Fd3qeuCx8aWFlPbWux9OklkuSvzx4JJAbrt+XpQB6HNKkMbyyMEjRSzMegA6mm280VzCk0MiyROAyupyCK+f8AV/EHirxR4f1nUtLi0+DQRDMmJ93nSxBSGYYyAcZ64qzJ4tuvDngvwtFYpbfar6NY1e6YiOMBeSce5FAk7q577RXi/h7xnf8A/CRW+k6lf6VfRXaHyZrBt21wM7W5OM1Bovivxjr2oX8Wnadp32OyumhaWYspfDEYHPb+lAz2+ivnW5+I2r6rf6iukXGkWFtY5XGoS/PKy9SB1A64/Dpnjfj+I02oeF7K8060R9ZvbpbJIDnYkp7k+mMHr3GeKAPYZru3glihlmRJJiRGrHBYj0q1Xg10fFEPirw0PEEljJFJJIIvsgI2tgE7s/TtxXvNABRXzr4t8aeIfD91euNc8PzGCRglgoYuVDDAbod2DyM9q6HWfHGotpXh64sVtLKbVGO97skpGAP6np+HrQJO6ue00VxfhG61m5Wb+0bzTb6AAeVc2LZ3HAyGHT349a3NfnurbSrqayktY7hEyj3bbYl55LH6Z/GgZsUV4Bo3j/UE13T9PutS0rVIryQxt9iVg0RPQk4x14x1xXvzMFUsTgAZNAC0V4pp/iLxb4pm1C58Pf2XFptvKYoHuAxM+D146fjjqPrWnrviTxAl/pPh/TIbA63cQGe7ZyxhgUeh68nPr245oA9Yorx+18Ya1p82raXrdrZnUbKwe9ilt3PlygZ4IOD6fhmuXj8VeOf+EaTxSyaWbFcMYMHeybsE+3T17mgD6GLKGClgCegz1p1fPmt6r4h1TxT4avdCS1QXli0kK3LNsGQDIHxjOOBxXU+JvFPiDRbzQ9It7Kyu9SvkbzHJZI9wx93n0yT/AC7UCTuetUV5Jq3iLxFp6aZpDJp/9u38rbWBYxRxju3fJ56dge9aGia3rlt4h/sDxBHbO88Jmtbq2UhHwBuUg+nP+TQM7h9VsEt5LlryEQRv5bSFxgN0xn1rSBDAEcg8ivkK5mY+BtZYlSW11t2w8H5R09q9U17xtNYanpug2V1YWjm1Wa5u79wEQbeFHIyx6/iPegeh7VVO+vbbT7c3F3MkMKkAu54BJwK8a0b4izo2tQ6o+n3LafbmeGaylBWceg565I/z15DxvqPjHVfBg1S7Fhb6dcvE/kwhhIqEqUYseAN22gR9PqQwBByCMg0wSxmQxB18wDJTPOPXFQ2P/HpByD+7XkdOlcTcaybfxRqVotnb7oNM+0ifHztg/dJ9KAPQKK8GsvGHjW78OSeI0sdFWxRWcBjJvYKSCQN2OCD1Ir2LQdUg1rS7XUrcnyrhNwyMex/UGgDWJAIGRk9BVZ7y2juY7R54xcSqWSIt8zAdSBXiXiebxIPiXp8WmfZyv2QtEtwW8vYeHLBecg9M+1VvF0viCLxzoP8AZ0NlLqxsGDByRCOW3HqDjH400NH0BRXlmleK9RstYvdI8RrZo9tZ/axcWxO1l7jn8cdOlccfiLrFxp11rltNoS2cbN5dlJMTOyBsAnB4YjnH04pCPoSiszRdQTVtMs9QjUqtxCsm0/w5GcfhXkfijxjq7eL38MaTc2GnGGEO1zff8tWIUhU6g8H9G9KAPbXdUUs7BVHUk4FOByMjpXzr8V7rxCngWNtQks452u0EjWrEbkx8pU565647V1us+IvE3hjwtLqeqw6fNdRvGqKm4bgx53dMEZA49DQC1v5HrtFeM33ivxdpmgza3f6Rp0cARHSNZWLgMwA3fmOldH4w8VT6LodhqVtAjvdSRAq54Abk0Aeh00sFGWIA9zXmPifxFrUniCLw34cgga6MHnXN1OCUt1J4+px2x3HvXAfFS48XQeGIlv8A+z45VvYQk1lI4Mhw2OGxjnHXg0AfR9FeW634i8QeGtFiu9VttOluZLiOFRbs+3DZySCOv0OK2vGHiWXQBpDRW6TC+vEt23EjaG7j3oA7iivKPEHijxBB4rGgaJptrdsbUTlp3KCMZwST6cgfiKp6z4y1mz1Ky0ELpVtqckJmubi5lIgQc4VOclsevp6cgA9joryTwR4xvtT1690LUn0+4kgj8yO6sWLI/TIPPUZ9uh+p77xLrMHh/SLrU7jlIEyFzgu3QKPqaAN2s/UdSstLg+0X91FbRFgoeVwoJ9B6ng/lXj7+KPGdjo0fiS/06wGnsQ0tmpcTxxlgA3PGfzxkcdcYHxGOq+IPE/hy10+2tbyylhN3BDccRycZYv64GOPfoeaAPoe0uYLuBLi2lSWGQZR0OQR9asVWsoRb20UQiii2qAUhXCA98D0zXkVx4x8T3nifU9F0TRLW4isWUPNNKVCgjIJOR1OcAc8e1AHs1Vby7trGBri7njghUgNJIwVRk4GSfc15Be+ONSutdudI019JtVskX7TcX0pAaQ9VQe3Tn0P48h4p8WHxZ8OtQnkgWKe3uo4pfLbKMdwIKnrjGOtAH0wCCAQcg0hIAyTgDua8w8caxremXsQsdT0SxtTCWJ1CTDM3PQf56H6Vwl9401PxR8P9fntVtoLyzYx3DRM21oT1ZDnIJGevvQB9DySxxIZJHVEHVmOAPxp4IIBByD0NeIi/8Raf8PZrvWrfT7tUtIjEis25lJUZk7ZAOeO4961df8RazPeaZoXhlLZLy5tVuXuJ/uRR9gByf0PBHHcAHrVFeV6b4t1SH+2dM1myiTVtMtHuleEnyZ0AyCM8jt+vTGK5N/FvjgeHIPE7WelLp6gPJDl/NkTcBnngZ+vfpQB9AUV4f4h8balNqejafpF1p9guoWJuzPfcgZ6KMcbhg9a9L8LPrD2OdYnsriUH5JrTO2RfU/8A1vSgDpaKKKACiiigAooooAKKKKACiiigAooooAKKKKACiiigAooooAKKKKACg9KKD0oAghOS2PWp6q25Bzj1ORVqgEFFFFABRRRQAUUUUAFFFFABRRRQAUUUUAFFFFABRRRQAUUUUAFFFFAHmWs6r4207Up0s9CtNSsHcfZ3jn8t1GOj7j+vT+VZGiaDrCXGueI9agtLO5vbIx/ZbZt23C8lj0ycDoTXslNdFkRkcBlYEEHuKAPl3wHe+Mb3wSuk6RosX2WTzIotRluFUKrMxf5DyeSQCO/riu71XwPe6XY6DceHik99ooO23mbCz7jl+TjBySfTB7Yr1zTbC10y0is7KBILaIEJGnQZOT+pJq7TbuNu543p+j+JvEPiWw1zX7aDTLfTC3kWkcgkZyy4JLAkDnH4DGO9Qv4Du7/SvEun3BjtzqF59ot5A24Ahs5OOxx+vtXtVFAjyfTZvHcbWlvcaNpIEbBHuzMThBxkKDnOP/1CodS0DX9D8TXXiDw9HFfx36gXVlM6o24DAKscDA+vr17evUVKSQHlWv6Jr3iXTdKe6hs7a9guxNJEHyETsM85Prjit7xh4fuNdGkCKSNRZ3sdxJuJyVHXHHXv2rt6KY7nkN7ofiXQ/EGoap4cSzuoNT2mWC5kKCJx/HxjI6+/NGj+G/EGh6LfTxPa32t383m3K3DlonXn5RkDtxg8deelevUUAnY8M0Xw1rd54n07Wp9DsNAitQ/mx20qs0+4HqE49OvY+2K1vBei654X1bULI2kNzpd3ctOt0sgVkB9V7nkD8D2r12ikr213EFeM23gG6g8dzayLhBpDzfbBADz5+3BJBGOpY5+lezUUwPGfjhp8V74ct3HF7HdxrakHDF2OMD8Bn8K7LSNFn0LwlBpmnQWz3cVuAUn4jkkPL7sepJ/SulvdOtL6S3kuoFla2kEsJb+Bx0I96v0AeB2XhfWdW1jT72fw9pWgiyuBJJNbMPMnAzuAC8YPvzjvXRaFoeveH/FGpzQW9rcaXqdwJnkEmxosk5+Xuef16+nrVFAHhmlaJ4y8O3Ot2mmwWdxa3s7zQ3U021kLdyOufw6jPSsvWfD9/wCHPhBqGmXLIblCHbym42mZSefpmvoeqeoWNtqVrJaXkKzW8gAeNuhwcj9QKLhc8Z+w+M/EtrpWn3tra6bpa+W9y6T+Y8yrghcA8ZwM8/j2rXvNI17RfE97q+h6faXlvewJG8TTCHYy9D716zGixoqIoVVAAA7CnUJWBKx4/wCG7C68N6Zr914juLK3l1CaSYKkvGNnQZAz+p4rhPCnhi81b4e6RNYxx/bbS9a6ijmXCzDdjBz7Dr7V9Bazomma3HHHqdjDdJG25BIudp9v881qW8MVtEkMMaxxIAqqowAKBNXPPdGuNdurqES+FrPTkRx500kysffYFGemME8V6PRRQM8K8SeA9U1Lxmt5bSqmi3Lwz3sTScO8Z6bfUgD/ABrZ8beHNQbxBaeJNN0601MwweRPYz7RvX5juUkY3c4/LtXrlFAmrnDeD7m4vGmmk8MroseNq7toeQ+4ABA+tdB4he7j0q5eysY764CjbbSEBZBkZHPtmtmikgSPn3SPDeo3fiXTdStfDVv4dhtJGe4aKbmZT0UKuB7Hjv8AhXT6Jpeu+H/EmrSpYRXVlqc/mrKkoUxgZ+8D9en6mvW6KYzg/A2h3eirrH2sKDdahJPGFOfkOMH+dchYab4o0CTX4LHR4LyO+uHmgne5VB82eq5zwP8A9de10UAeFweCtW/4Vfc+G5I4RqMrbghkyoxKG6jvgZ/LNXdJ8I6n4P1O1n8OQpLp9xHHHqFpLMBhlGPMUnv1P1z68ez0UAePeHtO1zw/4u1YnTBc6fqk4lS5jlAEY77geeAencjjNUrTTPFPhnVNZOl6Vb30ep3BmjuDcBRH1wGB57npxnAr26igDw/S/B+sReA73SZ0jTULm584xq4K43qcbs+gzXc+N/DkniPwxPpMcmycopjJPBZcEA+xxXb0UAeOaBL4jtTY6dP4OsopIWVGu43QRKmBlhjkH2HevY6O9FAHiXxK8C6h4g1azv8ASplg81Psl+VbaWhJ5Pvgcdz09K3viBpuvyeG49I8MwK4MYikYzLG4RQMAZwOcY7V6fRQJpNWex5h4Wg1k6O2g3vh5dMtUtDAkwvElySuDlRzyST+NczpuieKJvBd14Uu9MjtnEbxRXv2pSrrv3D5V5GQSPw5xXutFAz5Y1Lwx4vvvDVv4et/CWn2YjVVmuxcR7ptpyGGGyCeSc579M4Hr9t4bu18U6Tqkm3yLPSxbsQw/wBZyMY9ME16RRQKx5dd+F7258V61fqfKtr7SvsqTFgcSHA4AOeAAa4C1svGMnhA+ET4cVGQGM3jXKhCgbdkDPJ7dffFfSFFAzP0mB7XTbO3kAEkUCIwB7hQDXm/jN7e48WeFYROjSrdOzRq43LtXIyPrXrFcho/g3QtG1O41Wysgt5OSWkZy+3JyduTxmgDys6P4i0LxVrl9beG7fWG1BhJbXDzKBEMn5Tuxjj09AMntoaf4Q1hPh7qei3UKrf3dwZPLikX7pdSeTx0Br3OigDyLS/CNx4O1qCfw7DLLpFyojvLM3P+rb/nqu88+/OfTjpn2WneI/B2p6wNL0oanYahKZ4GWZUaKQ54bcfu89favbaKAOG+H/h+48P6TJHeyK97d3D3dxt+6rtj5R7AAfjms3x5pmrm80rXdDtYru806Rs27sFMkbKVYAn2J/8Ar9K9LooA8mtbfXfEfibTtR1DSpNLsNNV2RJJ1dpZGGOg6ducdjzzxgeMfAmpap4xgvLLC6TeCP8AtJQ4UOEYEhhnLZAHQV7xRQBwXizRLq+n8Pf2fGqxWF9HLIMgBYwMHqfTjivNRpWoaL4p8QX0/hJ9Ye/ctZz7lZFX+6wP3e3vxgV9D0UmJo+X7Hwf4lfw1qT3GkpDqcesrqUNr5qlZOBlVKkjuf8A9ddXc3niLxVqGgLN4XnsoLW7We4mmI+UgH7uSCVwc9OoFe60U07FJ22PnfUNE1TTfG2q6vdeG28Qpcx7rNt6hYug2kNwOOOh6cdThNA8Pa9J4R8WRT6WbG81CV3gtV2EYIB2jBx7V9E96KBHlPifQtQvvhoNHtrdnv8A7JbKYSwzuVkLDJOOMHv24rl9T0PVtJ8UW2r/ANgnXYI9OjtoEMyAwMoGScg85zyP7x+le/UUrCt1PG/h/pWsR+JdZ1nUNFGlwXsaeXCJkfBGM9DntnoOtdV8RfD03ibw7cWFsyC4DLLFvOAWXtntkZFd1RTGfP8ArDeLvF+l2mgXPhsafHK6fa7t5FKqqnOUA6Hj39O9WviBpTXDmxHgf+1IIrdYrW8juAjpxt9M8f0H1r3aigD530/wl4msvBem5UT6rp9+t9DayS5IjUY8oHt64z7e1bkMfiLxlq+lyapoh0iy0ydbotJIHMsi9FAGD1HXpjnuBXtlFAHztpkXinwnr/iOa18OPe299dNLC6zAA5YnPrjB/D9aJvBOtw+FL52gjm1C91BL6508SHYyhs+VkHnqM84468V9E0UAfOc+la3rdzowXwfZ6HaafeQ3E03mpuKqfmxgDjGSRz25rtPAcR1jW9b8T3Cs3mTG0sywHywoccd+T1/GvWCMjB6UyKNIkCRoqIOiqMAUAeWeK9E1Wx8QQeKvD8KXFyIjBd2jMQZ0OAMdhjAPboOvOblnrXijVL+G0fw4LGxcH7TPcTAkL3Che/p1r0qigD5/sl8ZeC7e40XTNBj1OzEjva3QlAIVjxuHGT7cfiK1IvBF/a+ErDTSUuLsajHeXI4A5bLDk4OB+eK9sopWE0cL4r0q81DV/D01vHugtboyTEkYUbeDjP1xVbUtGvbjx5peqpF/ocFlJG8mRwxJwMdf4hXodHWmFj5U8Ba14ltYvEFvo/h57/7RqUu26a4CKjngk55OMA/ieeK6K+8Banpnh/Qkhh/tSayvftl5Z+ZhZnPoTwQOnIPU+9e6aRpFho0MsOn26wRyytM6gk5c9TyfYVq0XKueI6HpOuaj4q07WbzQLbSLWC3ljZY5FJJOQMgYrZ8CeHb/AEnw3q1jcxCO4ubidkU7SCCNoPHY47/yr1WigR4/o/hZrH4dXWi62Y4iY5XcghgnJZTnpkEA1kfAzRZYdKm169nmmu77EatLniJOB168g/pXteoWVtqNrLaXcKzW8ow6N0IqW1t4bSCO3t4lihjUKiIMBQOwoAq6xbvd6Ze20f35oHjXPqVIFeT2+majpPgnSNLufDw1ok/6TbPKqNCDkjHHUZ9c+/Ne00UAeK/Djw3dadr2o6qNJOj2M0AhWyM/mEsCDv8AYYz+JNdr8QdEudf8PXFnZOFvFZJoNzYBZSDg/XnrxnFdrRQB5lpGreJNZRNO1Pw01mksTJc3T3ClQMY+VQMkn07Vxem2/jLwzpdx4bttES+iZ2W2vhcAKI2yPmB5BHHpj+f0DRSsCdlZHkCeC7y1g8LQQFHXTpzLckt0zySM++eK6rUNKvZfF2napCoNtBayxyEuB8x6DHX9O1drRTA+YfFOiav4rYJD4LXTdWE+9dTSYIuMk7jjBJOO+SOD6V6jqfh28vPF+mXzZNpFp8kE0uedxyO/c7v0Nem0UrAfOFtB4p8O6BqnhS38NS30TrLHBeJMqqUkyMkHvg9PzrT1bwpq7+G/Cs0GnQXV7pCgzWU+07wQMgE8Z4/yRivfKKa0GnY8w8KX95faghbwaukwop33EoVWzjooAzzx+vNafgnQ7jSI9W+0gA3V9LKuDnKk8H/Pp713lFAj5rsdJ1LwTqN/aP4TTXbC4laa3uI41Z1BPCnIPT/PFdf4h0TW9S0DT7200y1stSsbwXkdjAwAZR/CTgDd+mOK9looA8etP7f8S+INI1K70STTbKy8wkzSLvLEDPy9cHAx+P1r1XUIXubK5gify5JImRX/ALpIIBq5RQO+h8taVouv2fh268Pt4Kjub+RpA1/K8eDuzhwx6sOMc9hXoFxY3ej+EdHsZfC664kaBZ4C48yJid2QMHP4e1ey0UEq/U8L+EvhvVNK1LWL+505tJsLghYNPM5k2HglvT2z+Haum+K+h3utaEgsUad7adJmtQTidR1Xgc/T/AV6dRQM8Eg03WdcvNDli8K2+i2VncCSYsyiQkdcAAHbyevU17y6h1ZT0IwadRQB4BoS+JPAUt3pFt4em1PT5J2ktbiFgCAcABuTj8cd+1bes6d4g0/xBaeLLbTUvZWtRBdWUUmGj7kqT9704r2TGKKAPErbRNc8Q3Gs69qNmthJdadJZWlkzbpACMhmJOASSeOOv56f/CM6k3w0Hh/y0GoG32FC4wDv3YznFetUUCSS2PF9U0rWdFs/Cd3a2cmoTaVGYp4Y2+bDIAcfTBH5dq6jUNKv9T17QdWFusMdujGdHcbkJHTjr+H6V6BRQVc8q8eaLqh1nR/Emk2qXs2nble0LbWkVuPlJBAIyf59qbolpruueJYNe1fSk0qGzt3igh80SO5bqWI6Dr2r1eigR89SeB9Yk8Kapp7QD7XcaqbmNBKv3OBknOPU+v8AKtHxZ4dvtL8SQ+JLHRotZhaBYJbJsEoQMBlyDxgYzg9/WvdKKBJWPG10y/8AEGjaxpy+FbbQBNEFhkDoTI24HBCgYHA/+vXK6pD4u1jwxZ+G4/DRQwIkcly1wqqRGQFIBPcDn9BX0dRRYLIht4/Kgij/ALiBfyFef6hoF/J4j1TUo1V4LjSjbxAsB+8z932HHX3r0aigZ5fpmgX9t8O5NFmhxem3mXy1YH5mZmAyOO4rovAemXOjeGNN0+8QJcwxYkUMDgkk4yOO9ddRQB5V4vi1Kw8VaTrtppc+oW8MEkEiQEblJzzj8f0rRbS7688Z6brb2rRWsWnlCS65WRiflIznjJ6ce9eiUUCPMNV8Mz6n4rvLmWIGxn0prbzCRw7HGPXOMn/OK8+8PabqPhrTl0u5+H9rqF6hIF4nllJh1BZiCeAce9fSFFAypp6ulpAskMcEgQboo/uoccge1eT+OkuptTdJvA0Ot23lgQ3KShXXIwQcgn735DmvY6KAPnefwTrzfDu40uRA96Lnz4LTzAxjjBHyBumfvHg9+vaus8QQa14p8GtayaTLa6gZIlaKSRTnBGWznp3r1yigDjvGOjXGreFLzSbMqs8kKrHuIAJUg4z74x+PbrXkOr23i7xTo+laV/wjklotnLGZ5prlPnC/KMA4Pqx+nHXn6PooA8e1+z13QPE7+ItLsP7Tt7qNYJ7eM4kQDHI9en6VS8V2/iTxd4ZuD/Yws7m3uY5re3kkBaZV5OemDz09iK9uop6WA8X16z17xt4UEbaWdOv7e4jkSK5f/W7ev069+uKztWh8Q+Lb3QYrrw7NZ2lpdrJcSPMvGPQZBI4Pb09RXvNFIDztdEvT8QH1nywLJbARByR8zE9AK5Pxr4auofFUPiWHRYdctXh8m4sXVSwIHDgMCDwB05/OvcKKAPPPBtzNc3t2f+ESXRbZVASVlVXlOehAA4/OtTx3oDeJfD91pscnlyvh42PTcpyAfauvooA+etSvPGXiPRh4Wk8NNZ3MirHcX0sn7kKDnIIBBzgZwT7DkY7tNAurXxH4ceJXks9OsZIZJSRjJUAe/OP/ANVelUUAFedeFtIvrPxT4lv7mHy4Lt4vIbdneFB5/UV6LRQB883mhTeF/EWqXjeE4tc02/fzITHEryQuQMgqQcLknnHvnqK1/Eelajr3gKeG28OR6ZdTTIy2MJXIUMOTwoz1OK9vooA+fdf0e+sPGeoareeF/wDhIrK7SNLXLIwgIUAgqwOBnPOMd85JqXwv4W1iTQPFdreaVBp0uoOfs9upXauAcAEcYBxj3zXvo4ooA+fSuv694FufD9x4dmtbqzggjjkdhiUo4Hyj12r16fTNdHqltrmiatpmvW2mtf4sPsV1bQMNyHO4Eeoz6dMe9ev0UAeH6bomv69d65rup6elhLeac1nZ2jSBmXIPLHAwc/TrXQ3fh+9X4ctoaQK16tmI/LBGCwOTjB69/rXp9FAjxPxLa3VpY6Ja3vg6LXYYrNYnaMgyQSAAEdPunA6dx7CrXw80TWNC0nWbhrZrVrhmkstMaXzBBgNgZ/2iR+Qr2KigZm6NJeTadbSahEsN20YMqKchWrSoooAKKKKACiiigAooooAKKKKACiiigAooooAKKKKACiiigAooooAKD0ooPSgCrbBcsVHfnirVVbY53fU1aoB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HoaWg9DQBXgyd3pmrFVLXOGyehq3QAUUUUAFFFFABRRRQAUUUUAFFFFABRRRQAUUUUAFFFFABRRRQAUUUUAFFFFABRRRQAUUUUAFFFFABRRRQAUUUUAFFFFABRRTJHSJGkkZURQWZmOAAOpJoAfRVHT7+01KAXFlcxXEJJG+NsjI7VeoAKKKKACiis3VNVsNJhE2oXkFrGx2q0rhcn0GetAGlRTI5EljWRGDI4DKw6EHvT6ACiiigAooooAKKKKACiqNrqFleSSxWt5bzyRHEiRSqxT6gHir1ABRRRQAUUUUAFFFFABRRRQAUUUUAFFFFABRRRQAUUUUAFFFFABRRRQAUUhIAJJwB1NVbS9tb1We0uYZ1U4LRSBwD6cUAW6Kzf7V04CUm+tgInMcmZVGxs4weeDwa0VZXUMpBUjIIOQRQAtFFFABRRRQAUUUUAFFFFABRRRQAUUUUAFFFFABRRRQAUUUUAFFFFABRRRQAUUUUAFFFFABRRRQAUUUUAFFFFABRRRQAUUUUAFFFFABRRRQAUUUUAFFFFABRVe6uYLOFp7meOCFMbpJXCqMnAyTx1NR2V9aX6GSzuoLhAcFoZA4/MUAXKKKKACiiigAooooAKKKKACiiigAooooAKKKKACiiigAooooAKKryXMEcyQyTxrLJ9yNnAZvoO9LDcQTlxDNHIUOG2MDtPocUAT0UUUAFFFFABRRRQAUUUdKACiq1tdW90GNvcRTBTtYxuGwfQ4qzQAUUUUAFFFFABRRRQAUUUUAFFFFABRRRQAUUUUAFFFFABRRRQAUUUUAFFFFABRRUFxcwWqeZcTRwpnG6Rgoz9TQBPRR1ooAKKKKACiiigAoqjeahZWLQpd3cMDTNsiErhd7egz1q91oAKKKimmjgjMk0iRxr1Z2AA/E0AS0VHFLHMgkidXRujKcg/jUlABRRRQAUUUUAFFFFABRRRQAUUUUAFFFFABRRRQAUUUUAFB6GikPQ0AQW/Q8Y5qxVeAhsketWKACiiigAooooAKKKKACiiigAooooAKKKKACiiigAooooAKKKKACiiigDxrxf8AELUtH1m40rTPDlzqDwBS8ihtpBUNxgH1A+tbHw7+IFn41FzHHbPbXNuAzRsdwZTxkH/PWqXxJ+Iun+DomtogLjVZV+WJP+WYxwznt9Ovtiud+CfhhtNjudcuryN73UFO63jYHyxuzk4757dv5AHQ6P48uJPGdz4X1eyjtZQWFtKjEiTA3DOfVefrxXrdfN3xgiFp4v8ADGpQFRcFwjKASxAYfNjHbJ/SvpBTlQT1IoA8Q8T/ABT+w682gaHo82qX8bFHXJQbgCSF4JOMc9OlWfD3jnxDdasmmav4XkspJoXkgYOQHKrnbk8Z/HjvXnPiPwLcat4s1LUvCniS2W+Sc+dAZiksbn7wBA5GQePYg1L8PvGniew8ZJ4V8R3P2osfLJyrsjFNw+YdenPXqe9AF7UPi/r2ltGuoeFGtjKcR73bDH0BxXqfgbxTq/iFpRqXh+bTUVA6SMSVfP1Ary79oFit34dOMgTMf1WvXvGuu/8ACO+ELrUkyJVgCQ4PIdsBTnB6Zz+FAHl3/C6YR4jfTW01RYpcND9qEpYsASAwXHc4r1zxlrWoaPopv9H0t9UuC6BYYwxO0/xYUEn/AOvX5+xJA+iSSvp16bxpd/2sg+Vs9PrnvX3P8J/EC+IPClo5bNxaj7PMOByo4OB2xj070AeS2nxm16bUP7LPhUNf/MPISRt+QCehHoM/Su6134j3ehQ6IuoaK0F3qLHzInf/AFShgv1yc5rzfw+u/wCOF9lllKySkN02/u+nHcDj379a1Pj2skGteHbxwBbKxDFumQwP6CkVsvU9e+IXi0+EdDj1NLdLh5JVjWNn2gkgnr9Aa5fXfiLfadaafeW3h66u4Lq1Fw8kakrGe4JAOMDn8a5b486vp1x4Rs47W9guGkuE2iKQE42k5wOgr0/R0eP4exK6MrDTGyrDB+4aZJ594f8Ai3ea9ciCy8M3cwDASNH8wQHuT0H410nxq1ey0/wfNBdtNvvWWOOOJwrMQd3OQflGOePQd68//ZtH+h6oeOZB39hXE/GLXl1nxvFp5t5p7PTCI3iiALSHhn/w/DtSGnazPoj4S6xpWreFrb+yrYWsduTFJAWBYMP4jjqW4OfeuI1X4tXkPiS50LTvD8l5NBK8Z2NljtHJAH/1q89+AuuGz8T3ulTRm3ivFZoo5SQVYHIUZ9s/lXFXE+u2vxN1SXw4FbUkmnKBgpBXByMNx0poSfkfS/gj4mJ4j1uTRLvS5rG9RWIDHIyvUHuD1rIPxgs4PFsuhXdmY7ZLk2xulfOGyRkj0zj9fSvPPgdMmseM9T1XVrwnVyrMsRXaGJ4Y/gONvpz2rjLTwpJ4r1rxg0DN9tspHlt0VsFyJCMc+w/PHrQK59V6p41Wx8YWPhpbTzDcrlpt+NhwSBj6D+VeE/FPxX5/iS2tdZ8OXX2awuGFujyFUulzjdjGCCQMYz0x61x3gbVr7V/HugzajKJLiI/Zz8uCAisBn3r0b44zwyeKfDiLPGSsiK4DAlf3nf0oBI+i/DV8+paPaXkllLZNImfs8q4ZACQOPoAR7GuO+IXxAsvBywwCBrzUJ/8AV26HGB6sccc9utekw48pNrBgFGGHevkb4nDyvivpUt+mLRnt9jvgLt3DJz6Bs5zQM7XTfjDLDfW9t4j0C40qOdsCZwwCj1wwBIzjOOldx8QfiDbeD7awuPsr3aXmSpQ4AGMg8+ua4j4/6npUvhm3gW4t5rp7hWhVHDMAAcnjPGDjt1FeffFxZ7fw34MgLF5UgBVWXodq4HP4DHbFAHodr8Zo4723h1jQbvToJ+ksmemOuCBkZx+deieN/Hmk+ELCK4uWaae4Xdb28f3pBxznoAM96+RPEWs67rmsaPoPjALY28DoNqRgEK3y7iRn0r0b4uRwW3xA8PnU9y6VHHGAzglNobnp+GfwoE3Zpdzq7f4w3xdZbjwpfJYnBMwVuATwemD+dev+KtYt7Hwrf6qWk8n7IXUpw3zDC49Dkj6V4t8QPHXiXw5foBp2nzaFcsEttwDrKhHTg/5yKyfjv4mjl0XR9GTckl0kd1Msa5ATHC/nzj2FLqF3c6T4D67ol5bXWn2dtPFfp+9mknYM02SecgDp6V1fjr4mWXg/VINPnsZ52dA7OhACgn9a+ZPAeu6Z4b8fWlzZRzRaZOogbzx8wDLjd9N2D+degfE7Ro9c+KFhphm2LdRqsjDqvy8/oP1plM918Q+OtO0nRtO1aJWuoL91WEJwSCMn8R6dc8V30L+bEkmMblDY+tfn3dyaroN9F4R1Ha9va3wkTKkdT1U4ztOc1+gFpj7NDjGNi9PpQKx59Y+PLOfxfc+F5oGhnjJEUpYFZCAGx7HB/SjXfHcGleKbDw3HYzXVxc7dzRsB5eSex9hk+1eQfGZJvDnjLRfFUQ3oCoZQuMleoznnK5qX4SGTxd401XxbcqzLEWSENx5e4YA79FyOvrQB9MX9z9jtJ7ny3k8qNn2RjLNgZwB6188zfG4WsoiufDl7FIx+RGOGP4EV9I18s/GlgvjnwyNqnJTOR6yAUCbtbzPbPBXimbxJBcyXOlXOnGErjzwQHUjqCQPSuIsPi/pV34o/sM2zpC05gS83jYWzgHBxgE8ZrsfiXry+G/CF/egAymMQwrnGWf5ePoCT+FfBEEljHo8c8cd0uprOGEuP3YUdMH6/rQM/QHx74qj8H6N/akls1yDKsQRWx1zzn8K8wg+NlkBFLeaHqEFrLgLMFBB9cZxn8KxfibrqeIfhRYajj55pY1kBIJV1JDdR6g+nB9K8g1PSvFS+CtN1DUb+Kfw+pQ29uJhuA5AGAPr3OPwoEfVvjH4iWHhq00q8ED3UGofMpRgCiYByR+PT2NbHjXxdF4W0FNYktXnV2RVjDbT83PWvnP4uXdtqHh7whqNpH5Nu6lVjI+5jbkfnn8q73463EH/CEaeizRsXmj2bTndhTyPbigZ3+v8Ajy20fwxY+IvscssF0UxFuAZQwz9K7zTboX1jbXgXYJ4klCk5xuAOP1r5h+IsZX4U+HtwIO2I4I7Fa968LXtvP4X0wRXEXmfYY1wHGQwQDH50AcP4w+K9hoeptpFhY3GpahG+yRIxhVOM4Hcn6DtWj4R+IkevXU9lc6ReafdxQGcLMuAyjqBnnP4V4z8DDbReNdaW+eMXu1xFv7t5mGwT3/XGfevpbWrnTZIr+BZbZr9bOUlQQZAu0596BtWPILb40w3ZkFp4ev7hkOD5WGH5ivZfCutHxBpEGomzntPNz+6mXBGDjPuPevjf4Zad4pvhqR0DXbbS4hKPN89gN7c4x8pr7S8Px30WlWqalcJcXgT95KmMMe3QDtigRx/xE8dW/gmG1lms5Ln7QxXajAbcDrzUeo/ECwg8Ip4ns4vtVuWVGiVwGVicEH0Irzr48QfbdR8N2TNtSa4CFsdMsBn9a8N8X2Gq+C31Dwu8rNptzKs0bPGP3oH3WB9ex+lAH0j8QvHCweEra4XTr/ydUt8maFgogzjgt75I/wD11kfCzxXpsGhXdrougap5NpE9xJNIAwmlwARkcZOBwB0HStzxaYofhAFZkQNptuBkgZYhP1NN+CM9vp/w9ju7h0ihjkmklkPGAGPJ/AUAeF+IfEOgXuvDVdS8O6xZxyuJJrfeAkzjudwHXoce/Svom/8AiPp2m+D7fxEmn3JgkkEEUAABBwcZPYYHX+deD3F5d/F/xnFbfaDbaHbEEI7BcJ3O3PLseAR0GPSvSPj3DbWvgeytrJEW2iuESNYzkKoBxQ3oBr6P8Wl1SeCOPw3qgjmdVWUJuXDHGc+le5jkV82fDLSPG9rb6DdS65ZnQnRGS2yC3lsPuk7RzzwMnB9K+k6APDvEfxcs9E1680YaReXMtsQpaMj5jjJwPTkV1Xgb4haP4xaSG082C7jXc0EwwSucZBHB7V81ajq+raV8WdVvNJ0/7beCR0WBozyuwDPByOBnPf8AHFdH4d8FeKrc634pvUi0ySW0uZFgjHz7mVjgIM4H1Oen1pNibseg678ZtIsNRewsLC71FozhnhA2kg845ya63wJ8RNJ8Yyz2tvHNa3sIy1vOAGI7kEcH+ftXlP7ODWItNU3mIXqygjJ+YR7f5ZrCukgufjfA2kbWUTq8zRgsM7MyH+fPTJpjPS9U+Mmj6fq99pf9n30slpK8JZFHzspwQBnPUGuk8LfErRPE1peS2cd4Li0gM0tqYsyFR/dwSDzx17jpXzAuqalpfxP1e60/S/t119ouEFsctuUhhnj2wf0r2D4SeDtbsfEN74i1ezFktykhjgDDIZ3yQR2AAPX1FAF2w+NumXt6ljHomqG5d/LEYVM59xu4x3rpPGHxR0vw7qo0eG0utR1DjdFbKDtY9F9Scc4ANeX+H1VfjrqAVQBmQ4A7mIE1F458D62/jC58ReEbyK5u45RJJEJkMkEmMYw3BHB4P05xQB654R+I9v4g1VdIn0m/sLx0Z0E6YVgOT79PatHwn48sPE+rXul2trcxS2asZGlC7ThtvGCe9eTeA/iDrsnia30DxRpkX24koLgxBJV+UkdOMHnketYvwOlC/EDxFGcAtHNjJ6kTDj/PpQB73L4306LxhH4UkinW7kj3LMQPLJ27tvXPQfnxXJ+LPivZeGdXn0u50m+LRFf3uAFYEZyMnkdfyNcCtytx8fUG8ERqyLtU9RbNkHP48jPaus/aEkjHhSIArua6QdeTgE4/nQB1Pin4j6b4e0jSdVkt554tRGUWMDKjAJ646ZArB8P/ABbtNc1G1sYNF1BDcSKgkdRtXPckHpXkPxYjdfAngwYO5kICnjOUXFenfDnSPH9ld2E2oapaTaP5IBiBU/u9pK4wo5HHOf0oA9/JCgknAHJrxDUPi5ZHU5tN0TSb7VpoQ29oUwuQcH3xnHPvXtVwiyQSo7bVZCCfQYr41tfB/jLw1qFzqvhC6hvbWZ+JbZoyWTdkKyt+GQKAPdND+Jtnq2l6ndjTL6O702MPPZ+Xl8HuPb1zg8HiuGX486bv2Pol8HyAFBXP861vhD431DxFqV/per20X26FGdp0QKSAyrtYD0J61xPjAFfjbpmVIDS25BPcYFAHrl38TLC08LDxFPp95HG1z9mWB1UOW5ORk9MA/lXLj416dCsUt5omqQ28v3JvLXa30yeR9KX9oxzF4RtETAV79FIx22Of5gV896z4i16fwzonh/VIIbTSpNrQ3PlZZ4wcBuvbPbGePfIB9c+JPiFpmi6Jp+tRxTXdrfNiIxgA9Cec4x0xXQa74mtdH8NP4heOSS2WKOUIB8xDlQPx+YV85/GDTbHRvAfhqx06bz7SOYlJc/6zcpYt+JJOO3Su2+KVzHF8JbdVkV1litY1Kk4bG09v909f50t9bgnc7LVPiJp2neE7HxK9rctBeOEjiAG/cd3XnGPlbv6VY8TfEHSfDuj2GpXSyu9/GskFtHguQQCSecADI/GvnzxjIR8HvC5DYzPyMn5v9Zx/X8K5Pwdd/ZPF+hv4ySZrfyUNp5xyEH/LJiB2yPz5NMD6P8RfFFNChs5LnQr8G5hE2GXG0HoCemcdRnIrnbH446feyCOHQ9QdywUBNp5PTvXtviJ1/sHUpE2sPscrA8EH5Divm39m7Dy6wXjG7KnOOhzQI9wi8b2MniyPwwbe4S6kgEodwoXO3ft65zj2/wAaqeLPH1l4Z1zT9IubaaR71QVkTGFyxUA8+oryK4vTbfHxRLKqxuqxDkfxW3A9iWI/P0qp8Zz53xG8NQL8xCw5xzjMx7fTmgGen+L/AIo2XhrXv7EOmXt3cBVJ8kA53DICjOSelS+EfilpXiPVf7Ja0urG8bPlrcAANjJx14OB0rw74h3WoWPxbiuNKtxc30YhMUJ6OdnI/LNP+GN7L4q+J02pa5IkN/CrGO32FfmUFdox3UZPOc4NIL6n0Pofjux1jxNfeH4LedZrQurSsBtJQ4bHOeuai1Hx5a2HjC28MPZzvJPtHnLjAZhkcZ6Y6n9K8O+HFzHb/FzWoptkJkmulQM2Nx35GM9SRzVnxDJFdfG2wWIpMEljDbX+6ypznHcY6e2KYz6ovJxa2s1wVLCKNnKjqcDOK8+8A/EDT/GjXiWsEtvJbYJSXGSp6HjivSHVXVlYAqRgg9xXwzqE938OvGviG1tbdUhu4JUiTdhRHJyrDH90/lgigD6SsviTp+oX2rWtlZXc6abE8ryoow+04O3nPXp9K4y7+NcVmqtceHb+JWOAXwoJ/GrPwQ0mPQfCtx4g1J/KN3mZnkOdsQ7/AI4z69K8lurm6+LvjtLZZDHpMBOz+HbEOp6cs3PX9MUAe2TfFeFdGtNUg0S+mjuGdSFAwu045IzWZpXxps9TuBBb6BqcrHr5KhyPcgHp717CtnZ2GgyWdkFW1hgdUCHIHB/Wvnf9nVAL3W2HYgdPegD3nxX4rsfC2irq1+kvluVRI0A3M5BIXk+xqDwP4x0/xjYPdWQeN4n2SwyD5kPb2IIr52+PviC1uvEum6JcO5srPbJdBRyGbB+v3SPz4qv8D9Xt7Hxne6baysmnXav9nSY4JIwVx7lR+VAH0Jpfjuw1HxTdeG0trhLi3LL5jAbWK9cYOfX8qTVPHmn6d4rtPDUkE7XFxtHmgDYrMMgHnPp+dfLb2+v3vxQ1aHw3MINQM8xEpIAVe+SQfp071Lb/ANvJ8WNMj8TSI2oLcRAmPDLtIyuPQc/hnpQB6t8SNVbxjq7+CNNt/wDTLWZZ/Nlk2xyFUJKkYzjDfmKzvAWpXfgvxLJoOs6aLefVGSSKO1YGKPOVB69CVPrjFU9GlSL45X291Xezqu44yfKHA96t+PgLj4uaDDHKGZI4ywP8GCzbfy5/4FQB9PMdqknoBmvHfDPxX0jXvEUmhJbTwSh3SKVypWRlOMDB7jJr1+X/AFb/AO6a/Oux03VrnV9U1DSYXe40u5NyQiZON55x36DjuM0AfXPi/wCKek+G9bi0cwyXU5KiZoyMQkkYB9Tg54rQ8d/ESw8HR2ZubSeeS6TeixlRge+T/nivknWdF1eGax8RazH5Nxqt8XERTaQAQc4zkZz0PYDrmvSPj+sjy+GhEwWTyl2E9jnigD1fw78UE1rULWyXQNTiFw2FlaPKgepPoO5rF1j4ywaVdXMEugX+2CVozIQAODjPtzVz4caZ42s7+CfXNbtrjTpIiFt1ZSTgcYAXsfQ9jXnXxd8XS+J9Tj8IaIqNGZ9lxJgfvJFPTPYAgkkf/WpgeraJ8ULbW9K1G/sdJvJpLNVJt0GXbLAds9M5+gNZ3hz4uQa9rEGl2+h3okkba7cHyxnBLAdAO5ruvAXh6w8L6HFYW7wvcBd91KhyXkIGSeenQAe1eH/BNs+PPFC46eb/AOjqQH1SzBVLMQFAySTwBXh118XLS4vpLTw/pF7rAiUtJJChA49Bgkj3wK9pvFie1nWc4haNhIf9nHP6V8Y2XhDxj4fml1bwTqcOoWVwxAls5VOVDcBkfgkH0z/OgD6G8L/EO21u31aSbTLyzk0yNpZopE52qCcc4w3HQ1wkPxz0+WN5V0LUWjT7zLtIX6nPFZXhXxpqHibwz4m0/VraI6ja2cpluAoQybQfvbeNw7Y44968m8AXfiiTw1rGjaDoovIbxwJbgqCI/lwVw3BJGPp/IA+w7XxxoFz4efxAt5ssI+H3qQ6tnG3b1yTXmX/C6LcmSdPD+oPYKxAuFHB+vYfnXj/jPwnqPhb4faYl4xWWe9Mk8IYnZlTtB7dhn0P1r6T8MvoUfw5hkhaAaabItNuYYDkfOrH+9uJHrmgDc0/xpo+peH7jX7KV5rW3VmljVQJEI6gqTwfxqXwT4ptfF2ltqFpDJEqymJkkIyGGD2PoRXyn8O5JY/BnjOZVY2vkqoQDncc8/gOtetfs9TxJ4VnDyopFwxwWA445oA7Px98QrTwZc2tvcWU9y9wu5RERnrjoTS+FfHv/AAkGoixbQ9SsyykiWeLCcDOCfwrxT9olJX8Q6GICFmMYWMnsxc45+teoeDNJ8eWlxNPrmtW91afZ2EaJtJZjkgghR37k/wD1gDifix4q0HV7yPStPtr2+1izkbbcWBwYTjkAgEt7gdMda6T4WeItKs7G80w6Ze2N5awtd3JuR88vGSxJxj2H/wCs8D8Bnsx4o1prtohfEnyt+ASS5ztz3+nbNfQ3iWbTFsdWZDZnUBZybgGUS7QvfvjpRddRNtLTVnK+Cvino/irU301IpbScgmHziMS47Dnr3x9a6jRvF9lq3iDVNDhhmWbTxl5GACNyAcc54J9K+GtC0TUJfDdz4n0+Vkl0m6UHb1CnB3D6EjOeMV6p4C1CbVb/wAXaxK4E02mSEhOxx6/hQO9z1vXvi3pdlqD6dpVldatcRMRIbZcqMYzg9+TjOMcVueBfiLpni6eSzSGW0vo1y0E2Pm9dpzzj6A15T+zdLp5h1RD5Y1DepAP3zHjt7ZrJumtb342RNpLRuiufNeDpuER8wkjrzkH34oA9T8Q/FSzs9Ql07RNNutZubditx9nQlYyOOoBzzx6e9RWXxXgmtbjztC1KPULfbvsxESxBOMj/wCvXjl14U8V+H9Yv9Y8F6jHfQTSsrPZyRyMATuIZTkdQR36e9enfCDx3qnijU73TtZtrX7VaREi4jXa7fNjacccZPTHT8aAIT8cLAT/AGc6Dqfn/wDPMKu7pnpnPTmrviv4mPD4Ze6i0TU4GuC8Bkkj2iHjG4k9eox0ridWSGP45WnlYy0is+D/ABeV+navavi2qt4F1kFQR5SnBHcOpFAHHfAzVdOudKksdP0+8i2EyTXM6jbI+QMBh1wMce1e8V4Z+z2VPgw4BB+1SZ5zk8f/AFq9J8ba5H4c8O32pyZzEm1AOpZiFGPxOfwoG1Y4yT4reH08RvoZMv7uQxPdHHlh8kYBzzyOteug5r8zEe3GnSX5a4/tNrneCEIQL1zn1zX3/wDD7XI/EPhmwvlbMnliOYdw68EH+f40BZW8y14u8U6Z4T05r3UZsZyIoV5eVsdFH9egryKD43WIEcl3ol/BbyE7ZsAqevT1rB/aLMgu9D81SbMltzccHIyPyP6V6F49vNCf4cXaRzWptzaL9mTeCd/G3H+1n+tAW6nWXvjnw/Z6BFr73ytYzYEWwZd2/uheu4dx2xXmq/GF5IvtUXhXVXs8E+cE+UjPXIGP1ryjw74ZTxR8Oobc30FndjUWa1+0NtWU7SCufpk9Oox3pw1P4g/DS1toZ2jl0tCDGCVkjK7iSob7wzn9RQDPpPXfH2j6FoFprN35uy8XNvCi5dzjOPQD3PrXnqfGyyR4ZbzQdSt7Gb7lwyjB9x2I+h/OvI/iLr8XiW/8M6tcWrw6XKgV0JOz5ZCHGR+Pvj86+gPi7PpLfD67XfA0TLGLTbz8wYY249Bx9OtAjptd8babpvhb/hJrbdfWTbRF5XG8ltvfGMHOe4x0rzSH44aYVjmn0XUYraRtom2qVz7c815dGHPwSut27H9oDbn03r0/HNcbqll4nl8Aafd3E9vJoMUp8pUceYh3Ffm9s9vcHHWgD74tNStbvTo9Sik/0V4vNDkEfLjOcV5j4U+KmkeJNc/siGCaFn3eTLIQFkx2HOQSOa898U+LbWL4QWC20YgkvkFmkJcsQEbDnP0XPP8AeFfOmmajY6TLouoWUtyL+3lL3W5Rtxu4C/hkH60CPvXx34vtfB2nw3tzC8wllESohG4nBOefpTbDxvo914W/4Sd5HgsgrFlkADhgcbAM8kngY614/wDHq/i1Hwfot9CuY7idXXOQVyhP/wBavGY/DfiNrq28LxzTCx1Dy7gYXMbKRu3deMYPGRyKBn1b4K+I1h4vW/FnZXSS2cXmGNwCzjngYJ54rjIfjZZy3QsxoOoC4LbfLwNwPuM5rl/2fF8rXvEFvx+5RUyBjOGI6fhVXTHT/hekz5DATSKCHAwfJK9+vXoOfyxQCdz6ygkMsMchRkLqGKMMFcjofevNfG3xI0bwncLZSCW7vyQDbW4yyZAI3Z4GQRx156V6f1r5E8KLZr8aNSGqeWXEsv2UzcYkyNmM99ucfhj0oA9T0D4t6NqN8llf2t1pckpAia6TCMT6nt25PHNdP4l8eaX4b1mz0m/iuQ92FKTKoKLk4+Yk5x9Aa8f/AGkn0/7FpUQMX9oLMxAH3hHt5/DO2q3xZ025ufh74c1eSJzdWixrIwUApG6cEkdOQg+rUAe5+N/GeneDbKC7vlllE8myOOEAs3cnkgYA9/Sqeq+PtK0m50i2u4btJNUVWiwgPlgkAb+eOvbNfN66nJ8Tdf8ACukhZHhs7cfbFb7uRje3vkBR+PHWuq+N7xQeMfDLSsEiVQcgfdxJQB9U18zfFfxLoUfi/S7LVnvpbfT2WSWCEL5e5sEFucnA2np0OB1r6NnvLe3tZbl5U8qJC7MCCAAK/NvVtTttcvdc1LUGc31zKHttgO0ZfkdegXgdaBpXP0W1nV7bSdHuNWkzJbwQ+aAhHzDsBn14rxK1+OmjSHM2l6hFD08wBWAPp1rMsvES6x8F70I/lT2MK2cu4+jKBjnupA+uR2qz8F5dJXwDdrq8luLXz5GkWYj7uBzjr69OfSgR7toGu6Z4hslvdLu47iE9dp+ZD6MOoPsa4PWfifoukeJh4fuUmDhkR5wAUVmxgdc8bhk9ufSvGvgbqB0tPFGoMpXTbaHzQecEgkgDjngV4Bc3ljfW2oXl2102qTXAaHoUKnJbcfXkdKVxX6H6Ra9q0ejaVcak8Ms8cKhtkC7mbJAGB+PX05rzTwn8VNP8Sa5Bo0Om3lvPKGO6baAMKW6Zz2re+GGvDXfCGn3VxIDMqmCQuQMspx/LBrxHSd3/AAvmfauR5km47c4H2c8+3OKYyvr3jrTtU8aWlxqeh6q76acW9hsUl2PO5h1/usBznA7V714l8e6R4a0y2vNSE8c9zHvis9n708dx29MmvGPEI/4vjp5/3P8A0UaofGiOB/iDop1NtlgYowzMBt2ByTnjpknOfWi4rnfWfxksGkgN7pGoWlvK20TSJ8v1znp9KxPjJ4s0WSaDRdRh1byI3WZnttqJOMZxlvvDkcjvXvOpSaMNP2Xz2QsWGQJSuw/TPH5V4B+0YsZtNBRdv+ufj/Zwv6UDO7T4h6Xpfg611z+yb22s2lW2t7ZkAZuCQQScFcKea6/RvGOj6toD69DOYrONWaUTYV48HGCM4yccc81498befh/o+x8KJIQQq5B/dnj25/livGLXQ/EttIPC9p89trSQzkxqdqg/NkHjAGGyOnFJuwm7as+qvCXxG03xSmoGxtboPZQmVkZRlhzwOepxXKWPxitbrUk08aFqQmZwrKEyy5PXb1x+Fcb8A7NdP8UeI7NGLJAvlhiOTtkIz+laHhzafjZq2VBIVsEtjB8sc+/pj3z2ppjTPppW3KGwRkZwadSc5PpS0AFFFFABRRRQAUUUUAFFFFABRRRQAUUUUAFIehpaQ9DQBWtduG2njNWqqWoADY6Zq3QAUUUUAFFFFABRRRQAUUUUAFFFFABRRRQAUUUUAFFFFABRRRQAUUUUAeHeKvg7pPiPWLrVZ9RvYpLhgzJHswDgDjI9q1vBfwy0nwbevqVpd3s8wjZcSMuCCPQAZ9v/ANWMG8+L1pp/i+fQ7+1WCxhlMTXu8sQQO646Z4rs/EnjVNH1zRtKitRcjUiCJhJhVUnAIxnNAHnUNrqfjX4iW9/faVd22jaYD5IuoSocjoeR3Yg/Ra+i68S8f/FEeFdaTSLfSnvpyiscPt5PYDBzxirngjx9qviPVjY3nhi7sIirMJ3DYGOmcqOv+FAFLxB8HdF1jVp9US9vbSWdzI6wsuN5JJIyOM5ro/BPw40TwjJ9pthLcXpBH2iZuQDngAcDg15lffGXUk1i40vT/DgvJIZGQ+XKxJwcZwFNeg/Dv4i2vi9bmKS2Nnd2yeZIrNlNvcg+3vQJJJWWx0PivwZpnim5sbi/acPZMTGInADZwcHj2HTFXPFnhiy8UaWul3sk8VsJFciBwpbb0ByDxXjt38YLq91e4svDOgSarBCP9cpbLY6tgA4XPTPWus8AfEu38UXraVeWEthqihj5TZKnHUZwCDj19/xBnoMegWEWg/2CiMLHyDb4z820jBOfXvn1rE8E+C9P8HR3MdhPcyJcPvYTODt+mAP8a7lmCgsxAAGST2r511j4wXMmtz6V4a0N9S8lipkO7LEHBIVQfl9zQB6hb+BtIt/FcvimPz/t8gOULgxgldpYDGc4z3xya0/FXhbSfFVotrqtuZFQkxurFWQnuD+FebeBvioNe1ldD1XTG02/cERgkkMwGSCCAVOBxn+tYer/ABfvZfEE2keGND/tUQkgyAtl8feIAHAB4yf60AaGl/A/w3ZXaT3Nxe3ka8+TKwVSc99oBx7V7lNaxTWb2ZXbC8ZiIXjCkY4/CvKvBXxAvNZvryy1rRJdJktoTOzSZ27B1JyBx79OlcfcfGv7XeSxaHoF1fQRNgyYOSMddoBxz69vTpQK56t4H8E6X4Mt54dOeeQzsGeSdgWOOg4AH6VB4f8AAWkaHrl7rkJmlvLqR3zK+RHu5bH1OeTnrWL4A+JVl4supNNltpLLUUBPlPyGx1x6Eeh964q8+NLw6veabD4fnuHtppI/3T7idrYzgD2oGeo6n4C0fUPEcPiNzcR38ZVj5bgK5XABIxnOBjgjioNJ+H+l6Z4puvE6XF3Je3DO2x2Xy13DnAAz69+9R/D3x7Z+NI5hFA1vcwjLxFt2BnAOaxPiB8ULXwhqkemrZNeTeUJJdrY8vPQH8OaBJWN1vhzoI8Qx+ILdZ7W8SYTFYHCxs3fK4755xitTw74M0jw7qeoanYJKs98cyhpCyjnJwPqauWviCO78MDX4YvlNo1wImbuFJ25HuMVwfw1+JkPjO6mspLP7Lcxx+YMNkMM0DNy2+HPh618R/wDCR28M0d55hl2LJiPcQQTtx7k9ev5Vymq/Bbw9qV/cXr3V+HnkLspkBVSey8Zx9Saq6f8AGG1vvEqaLDprtHJcmBJxJjIzgNgjNL4s+Lv/AAjeq3FhcaDdYicqkrHaJB/eGR0oA9m0LSrfRNMttNtS5gt02IZDljznJIx61geM/Bej+MLdItSicSR58qeI7XT6Hnj2NaHhLWpfEGkx6hLYS2RkJ2xyHJK9m/GsTx/4503wXZxyXQaa6mz5NvH95sdSfQD1oA4jRvgtoVjfQ3d1eXl6ISCkUjALkHIzgZx7V2PjfwBpnjCXT5LyaaH7FkKsW3DKccEEHjgV5hafGm6t5Ld9c8Nz2dpORsmUsRjueQM+uB2rvPGnxHtfDEmmP9ja6s9QTfHco+FAyM549CDQBseMfAGieLY4VvonjlhG1JoWw4XGMZOcj6+lS6t4H0rWNAtdF1IzXKWqgRXDsBKpHoQPQY+n50njfxna+FNEg1ZoftKzuqxxq4UtkZyPwrnNd+JkGj6Zol7Lp0hfVBvWHzBuROOffIbIoBqxy9v8EbBriD+0NZvbuzhyEtycYB7Z7DgdMV3WpeBdC/t+28SXkwSOziSNYZmHkrtGFPPTGRjtmvSoXEkaSAYDKGA+tfN/xw8R6Zb6jpml36XU0cJFzLDCQFk5wFYn6dqabTutwPRfGPw90XxgthI7mBbf7rW2AHQ8kenPHNa1z4K0258R2fiGSW4+2WqbV+YYYgYBbjk4z+ftWzaanbf8I8mp2sZ+zJaeckfQ7QudvP0xXhtv8drCfcU0K/YLgnYVOPrSsB6f4s8AaN4o1G21G9EqXEACgxtgMAcjIr0CNBGioCSFAAzXE+C/HGjeMIWbTpXW4jUNLbyrh0/oRnuK5rx38UNN8H6mmnTWs11MYxI/lEDZnoDnvjmnZv5CSSOw8a+FrPxdpTaddvJEN6usseNykH37GneDfC2n+EdMGn6eHZS2+SSTBZ2wBk4Ht0rRh1m2uNDGtQB3tjbG4UEYYqFzjHrXm3gf4raX4s1Q6aLd7OZkLRec4/eEfwjHfHP4Uhnsma8y8a+E9G1TVdP1/V757ePT9oVSwVGO7IyevXHSok+IEMuvaxosOnyyz6fE0ilHXEpUAlfbriuIj17RfiiZLPUJbnTrfTs3MsO8ATKOpJ6gD8/pQB6V448J2njjTba2fUJYbdJPNDW7AiTjA9jWjqfhHSNQ0KTRDaxxW7RCNXRFDJjowOOuRmvN9J+K9ldafqlxaaPOllpcY2sGG1xnagHAxn07Cum+HvxE0/xoLxYoXtZrUB2SQ5yh/iz0xmgCifhZpX/CLz+GxeXZtZLkXKyswLowAHpjHXt3rn7b4HeHo2hE17qM8UWf3bSABsnvgcD6YrQ8P/Fqw1zxHHo0FhMElkaOK43ghsAnOPQ4qp4k+L8GhavNpkmiXbvG5VW3AeZyRlfUUDvpY9F8TeDNH8RaEmiXEHlW8IH2douGhIGAVJ9uDnrXlGlfA+whvIZdS1a4vraFspbldqkcYU89OOcYz7V7poOotq2lWuoNbSWxnTf5Ug+Zf89fxrz3x38TNO8J30elraT3+pSAEQQjoT90E+p9Bk9PWgRv+M/BeneK9Hg0qdntord1eFoQAUwCuOR0wen09K4XRvg3pWk39neQ6rqLfZnDhDIAGIOewGOcdPSl0f4rtc6hbWWpeGtSsDdSCKF2QkFj7EA+nTNUNU+NNppl1Nb3GhX6eXIUy2BnB96AOk8Z/CzR/E18dRWWWxvG5d4MYdv7xHr7/wCTN4O+Gem+Gp7i6+13V1czxNCzysOFPXA+g71gaZ8X7a+WWT+w76OCOIyNKwG3A96zLb44WVyrNFoGouqkAlNrcmgCRfgVocbs0Wq6nHk/wsnHOf7tey+F9Bt/DelQ6ZayyyxR87pWyxJ6/h7VzmreNV03w1Za8+k3zpdOFECp86AhiGYenA/76FZfgr4l6f4re/jisrm3eyhM0iyYyQOuMGl1HdnSeJfB9h4h1LS9RupJ0m06TzIxG2A3IOD36gHj0qLxt4J0rxjBDHqAkjkhOUmhIDgemSDwfTHpXK+DvirpnibWf7IFpNazMG2NIy7WYfw9euAfyrp9G8Z2mreJNU0KO3ljfT0LPNIQFbBAOOenI/8ArUxGP4n+G2n+IdO0zTptQv4bfT4hFGEkB3gADLAjBPA7fTFZukfCfTdL0++sIdW1MxXcZjYGRcAH2xiszV/jNpUF89npOn3eqFM5khGFODg46kj3xXS+CPiVpniq9bTfs9xZaiikmCZeuPvAH1Hvg9aAOKX4D6Cj74tT1GJs8FGUY4x3H+c11V98LdMvfDMHh+a/vWjguDPHMXG5TjGMYxjFX/DvxDtNb8VX/hxLOWOW1MiiYsMOUOGGOCK0n8b2MfjBfCslvcC6dNyShcoTt3YPccA847UtGu6FpJd0cNpXwa03TbmCePWdTIhkEiqHVeR0wQOPwr3YDAAznHrSO6xozuwVVGSScACvA9Q+Nekx381np2mXuoCIsDLEBtbHVl5JK+/FMG7He6Z4GsdP8W3nieO5uGubpSDE5BVScZI4z2/WvQGAYFWAIIwQe9eaeCviJpXi20upLaOaK6tYvNmtmGWxzyp6N0/UU/wJ8QtK8aS3MNjBcwzW6h2WdQMg8ZBBPelcLnF638GrC51Ca90nU7rT2nJMkanKjPJC98Z7Emuq8A/DXSfB0pu4nlub9kKGaUjCg4ztHbp168nnmtOz8c6fe+K5/DMEFw1zArGSbA2KR1HXP4+pxUHgvx9YeLb+/sbS2niez5ZpAMMNxHGD7d8daYyDRvh7ZaX4vvfEyXMrSXBd1hwAqM/3jwOe/wCfeu01dYNQt7jSV1D7NdTxEL5UgEqg9wOtadzPHa28txKcRxIXY+gAya+Xfht4k0jXviNd37zahPe3ayraCdECQxj5gow2fuhgOOmc8kmgDpLP4KWlveLff8JBqZuQdzSKwVmbI6nGcVb174RR3mozajpmuX1jc3BzMwcnee54weeO9dx8QPHNj4Jt7aa7tp7hrhyqJFjt1JJNcXpnxt8NXdz5F1FeWQLALJLGCuD3ODkDp270Aavgn4X2XhzUm1e8vp9S1L+GWbohxjPqTjjJNY3iX4P2uo6tc6xpmrXVhd3MhkkCkbQW+8RjBGfr3Ne5C5hNt9qEimDZ5m8cjbjOfyryzwv8VdA8S61/ZFpHdRyOD5UsyqqSEZ4HzZ5AyMj8qSVtEAzwR8L9N8LXEt+bu5u9SljZDcO2Chb7xX3PqcmuOPwUF5cKdT1+8nt1JYRg9/bOcCvYvGfiqy8H6YupX8NxLC0oiC26BmyQT3IAHB71x3h34p6Xr9vqMtnY32+xtjcPGVUllHYYPX/69MCz498FaT4kstK0q41M2C2h226Ky5cYCgAE89BWHonwlt9Jv7S8XW76UW0iusTkbDjoMeleS2Hj3R9S8dnWtSttUuWX93ZWhiUi3YYx/F6huw6819DeNfiBo/hG3ia8Mkt1KAUtIwPMwe5zwAKAPQJ4lnikhcZR1KsPYjFfOl18ILGxkZh4svbKCZ/umRUDE8lRyAeprpvD3xa07V9VttNl0u+s5LohYWlUYYk8d+nvXkfj3x5pmpeKrJdWsNWW002RsWARQJpA3D8kcHjt06Hk0AfQ/gTwNpXgy3lWwaSaac5e4m2lyMD5QQB8uRnHueaq6l4AsNQ8Y23imW5nE0GwiEY2llBAJPX+7x7e9dzpN4uoafa3iQyQrPGriOQYZQR0NcT47+IGk+C/KjvVmmupl3pBEvJXOMkngd/ypWFYu+P/AAjB400qHTri5kt0iuFnDxgEnAZcc+zGs/W/h7peseF7Lw9cSShLNUENyApkXHXBx3HX/wCtXDWnxu0lrqGG90q/s45TxLIq4A9evSu+8a+P9I8JWltPc+ZcPdLugjgwSy8fNknpzTGZ0Xw105vCT+F7y9urq2EvmwSyEF7c442cYA+9/wB9H1rh4fgbYloo7rXL+a1jziIYA9sdcd8/XtWpF8YbZLq1jvtB1Kzt7jhJpU4JPQj1B9q6nx38SNI8HSC1uElub1k3rDFjjn+I5+X1oAueMPAtj4k0Cy0MTPaW1pKjx+UozhVK4/Jj+NU/Ffw30nxNpGm6fcyyxSafGsUNzGF3lQoG05HIOM/X8c81o3xm0a+1KKwvbG7sGlYIskwG0MTgbueB710/j34iab4LltIrq2uLh7lC6+TjgA4zyRTs7X6AdZpeiCx0BdFe8nuUWFofPlILlTnH5A4H0Fc14A8B2fgv7Z9mu57j7QR/rQBtA+lczo/xg0a+1SHTruxvdPeUhVe5CqoJPGeeB710Pj74iaT4LCQ3KyXF7Im+O3iHbOMsegpAU/HXwy0rxdex6i889peqAGlhP3wOmQehHqKzfCfwl0zQtWi1i6vrq/vIfmj80jardm9SQOmTWdpnxr0Se5ig1KwvdOEgH76VMoDx6c4564rs/GfxB0zwnJYR3EFxcG9XfH5Cg/LxzyfegB9z4EsrnxlD4rkuZjcRABYRgJwhUe/fPWsjV/hhpt94oi8SW15c2V0JVmkWIja7g8nn1HBHT866jxp4stvCekRapcW808UkqxhYuoyCQeeO1b2marb3+m2uoZ8mK5RWUSkAjI6fWgDzDxh8KdM8Say2sC+ubK5dVDiDaAWHG7OM5xj8qteC/hdo3he9Go+ZNe3y5KSzn7hOQSAO+D1Oa9bByMjpXm0PjmG68aP4YtbYymFSZpweFIGSMexwKAPSa8t8efDbSvGd5Be3VxcW08UZjLQ4+cZyM5B6c/n7Viaj8XNNTWH0nStMvdUnjZlZrcDBKk5288jjr0q5p3xRsru31EyaTqEF3Yw+c9q6ASMu4LwPqRQB2uoeGLK78MN4bjZ4LQwrCGQDcACDn0JOOT6mvGE+A2mxnKa3fKemQqj+lPHx30zzPLOiahv7KNufyzXrnh/xbbaxoM+tva3FpBDv3pOAGwozxzigTdh/hTwrbeG9FfSIbieeKQsWeUjdyMYGB0AArH8A+AbPwW1y1reT3Bn4PmgDAz7D6VmeDfino3izVv7KtLW8inKsyPKq7WA5PQ5HHtVnx38SNO8G30Fnd2N5O8sfmB4lAXGcYySMnigYmnfDiwtvFt74lurlr2W4ZmSGeJSsZJ7cdgMDpxT/ABB8OrHV/EVhr0V1LZT2hQlIUXa+0kg/XoPoK5jRfjTouq6jFYrp2oJ5jhBLsVlXJABODkDnriu40Hx7pGu+IL3QbRLkXNoXDSOi+W5Vtp2kEk/iB0oAp6L4AtdM8WXniU3kss1wXZYioCoW6/Wn6j4AsdQ8WweJ5bu4W4hZGWFdu0lRgZ4zT7vx/plr4tHhd4Lk3W0fvFQFdxUPjrn7pz09q4K4+OehQXElu2m6irxOUfeqDBBwejH3/KgDpvHnwxsPFuox6mL2eyvFQI7RAEOB0Pse30o8F/C3SfDGoDU2uJ769UERyT4whPGQPXHH5/ha8K/EjTNfhvJ3tbqwtrSLzXmuVATbx3B68jA7/lnjH+N+mytMbLRdRuIouWk2qAF9TgnA69aFqB9CkbgQe9ed+DvAll4W1LUNRt7maaa+Zi/mYAUFt2Bj3zU3hvx7o3iHSLvU7N5P9DiMlxbsAJEAXd0zg9Dg5xxXn0Xxt0ucTPBouqSxwqWkkSNSqj1ODwD70Ad/418E23i2ewluLqSFbR921ADv5BxWX4/+HNn4yFiJr2a2FohRdgB3D3zTrP4laTf+GrrXrK2u51tCq3FuqfvIye57bRzz7VoaL8QND1fQLzXIpJY4LJc3Mbp86HGQPQ56CgDjNA+Ecek6nBfNr9/MsJLCMnbk445zWK3wJ057l5jrd6u5iw2IoIz717B4M8UQeLdPOoWtrcQW+9kUzAAtg+xNVvHfjKz8G2cF1d2084nk8tFix1xnnJ9KBJ3ON0/4UWun6dqVnBrWob71FQzM3KAMG4Ax1xj6E1Q0H4NWGi6pb6lDrN80sMiyYOAHwc4OOSDTovjRo6SQfbtK1S0gnXdHM8QKkeo55H0zXfeMPHGi+E7KG5vpXd7hS1vDEuXkAGc+w5HJ9aBnZ3MC3NvLA5OyRCjY64IxXz1F8E0tJZv7P8S6jawO2RHGcY+pBGakt/jfYrNCdQ0S/tbSc/u58A5HHOO455xn8a9E8W+PtK8N6Haay4kuobtgsCwYJbIyec4GAD+NADPDnw90fw7ot5pll5vmXkTRz3b7TKwIxjOMAe2P15qf4f8Agm18FWdzbW11NcCeTzCZABjjGBj6Vwdh8cvDVxKUuLbULVcZDvGrD/x1if0rtPFXxA0zw9p9hqRinu7K9LBJ4Fyq49c9M8/lQB1viDQ7DxDps2m6lAJbeUfip7Mp7EeteGn4G2Ku6Ra3epaO25ocDBGeh/SvRdU+I3h/T/D9rrpmkmgu8iCONfnZgOVI7EdDmuw0DU11rSrXUkgkhS5TzFSQYYA9PzHP40AczF4G0m08L3fhzTw9rBcoQ8ynMjMe7Hv6Y9OOK8ttvgbbWsZWDxBfRluu1QBn1wK9C8dfEfSfBl1BaXsF1PNKm8CBVO0ZxzkisLQ/jJ4b1O6FrcLd2EjOEUzxZG48YO0nHPr+OKADxD8J7HXNP0u2l1K6WawhMInOGLgnPIPuT+npV/wX8NofC+prqA1i+umVCixSMNnIxyKuePPiPpvgy4tbe7tbm4a4j8xTDtxtzjuRUXhP4jW3iPUo7BNH1K1MiFllmiATgZ5IPAwOv09aAMjxR8ItI1fUX1Kwup9LuZSWl+z/AHWJxzjt3zjrmtDwn8MdO0AakZry4vpr+IwySS9Qh649/es3Ufi9piajJp+k6bf6pLEWEhgj44OPl7ke+PSug8L/ABE07W5b2C5t7jTbizjMssd0u3Cjqf5cdaALvgjwPY+E9MvNOjmkuorty0hlABIK7ccdv8aqeC/h9p/hO/1K6t55JlvBsETqNsaZzt9/8K4yf40WE11LFpOjX9/FGuWkVcfjjkgdOTiulT4o6PJ4Xn8RJbXfkwTCB4WQbg5APUEjHPX+VAlZ6nL6v8FbC51WfUNN1a509Zm3GKMZC5+8Ac5wT27V2ngL4d6b4Pee5SWS7vphta4l6gdwB2yec9feuOT436JtWSTStUjgckJMYl2NjPQ7vauy8R/EKw0fRtP1qC0ur6yvCcPDGRsUdS2cY9OaBnB3HwYZLi4fTvEt5aQzuXaJQcc9uCM/jXovgLwFpnguF/srST3Uy4lnkxkjrgAdBWf4N+JFh4rup4bSxvEjgiMjzsmUGOxPrXLr8a9HaSdBpt+RASHdUBUAHGeDwD70htWOym8A2cvjNfFRuGWVQCIFQAFwu3cT34pnxD8CL40Fsr6nPaJCCCiDKv8AUVpaF460XXdHvdWsnmaGyBM0bR4ccZHGcc9ua82tvjdpt1kQaHqczDqsaKxA9Tg0xHaeAPAEfgyWZodUubmORdvlPgKOc5x/nvW1488Kr4v0xNOkvprWISrI/lgHeB2OR/n3rG1L4k6PpeiWGr3tvfRJe7hHCYcSAr1yCQMehzg1y1v8YbWOZf7T0LUrC2dsJPJHwRjOcf4ZoA9Jk8JaSfD7aEluqW5tzAsm0FxxjdnHXPNUvAHhBPB1hNZpey3Qlk8zLjAXjHA7V3AcNH5g5BXIrw6/+MukWFzJbz6ZqMTI7ITJGFBIODjnP5gUAemeL/C+m+LNMfT9RjJXO6KRThonwQGH59OhrxOD4EWLTR/bNbu5baP7saqAfzOcD6Cu60H4oaZq6TSGwv7aOONpQ8sfyuoGTg5x/ntXS+B/F9p4v0qXUrWCWFIpTE6SYzkAHt7EUCbMXxL8N9I1vQbDQ45JrK1sGLQiHB5PXOQc5yT9TXB2XwThZ4k1XxBe3lrEcrADtH05Jx74/SvSfCPjzT/FD38drb3ETWQzIJAMkc9ME+hrzf8A4XjYtd3FtFod/MYnIBhwxZQcZx2oGel+JfAOha/olto0sDQQWYxatC2GiOMd85985z9a8wsfgdZpNGL7Wrq4tYz8sIG38M9ge+MV7J4O8Rx+KNM+3x2lxagOUMc4w2R3+lM8YeLdK8JWLXWpTEMQfKhUZeVvQf4mgCr4i8GabrPhr/hHY99nZKVKCHGVw2e+a8mh+BNgFjin1y+kt0bcIsAL749M1dh+MyK0U974b1G202QjF0VyMHv0AIz6H/Ct3xR8WNN8P3wt30y/uITCkouI4wqMGAYY3EZ4I/HigC94i+F+j61b6RZedcW1hpoIS2ib5XBIJz3ycHJ681t+LvA2k+JdIOnNBHaMrBopoY1DIR+HQ964vRPjDpms30Fna6TqRMsyxeYIwyrnucEn0PT8qdrfxf07S9ZutJXSb+6mt3KMYVByR1wM54oAu6j8LbK/8M6foEmpXZjspWlSU4Lc5+XpgDmvVLSyjtrKC0GWWGIRK564Axn9K4Pwj8R9E8U37afaC5huwhby549pOOo4J5FXfDnjew1/xBqmiWsE6y6eWDyvja5VtpxznrQ2K1jG8IfDez8MS6tLb6hdSPqEZjJOB5YJJyMd+f0ri4vgjax3Ru/7fv8A7Ru3eaAobPrnFd/N8QrCPxkvhQWs7TkhDMAAoYqWxg84xjn3ql4z+KOi+GLx9OEc97qK4BhgXhSeQCx7/TNAJ3PUbOAWttDbhiwijVAzdTgYya8l+IPwu0/xdepqUVy9jqAADyIuRLjABI9QBjI9vSm+HPitpurXLWd3p99YXJDGOOSInfhdxAx3wKxJfjdo0EhS40rUoeSAXQDODg980DHaF8HbWC/ivNb1W41TysFI5CQuQcjOTnHXjvXs2uaVBrGk3elzjENxEYjt/hyOCPcHB/CvO9O+KOlX2mX+pDT9Rjhs4hK4eIZYFgPlOcE8g9ehrsfCfiiw8U6QNWsVmWDcVZZVAZWABI4JHei4r62OK+G/w2g8F3d1eNeG7nlQRo23aEXOTx68Dn60/wCJHw5j8bXljdHUHtWtkKHC5yCc5HvV3wt8SNI8SQajNbQ3UaWEXmy706rz0x9K5KH43aBMJCljflU+8RGCMY6+34+lAytD8HJII5Yo/FGoCKVSsiHkOpGMYr0Lwv4B0bQdEOlmCO6Mm4y3EsS72LccHHGB0qe08d6He+HLrxDazSy2dqP3yKmJFbj5dpI55HfHvXni/G/RJAph0zUplJwWSIEL9eaANPR/hPZ6VpOt6VFqdw1vqaqMFV/dlSSD056iuRt/gNZLIpm1mdogclFjAz+NfSFjcpe2sF1GHEcyB1DrtIBGeRXn3jf4iaP4ScWsokutRcApawjJ5xjJ6DOfr7UribSFvvh/pzeFJfDWnSy2UEjBmlB3O+G3Hce+a0NM8D6NY+G00E2ySReUyPMUHmMzA7nB7Hk49OBXLeF/ivo+s6gdOvIJ9LuGx5QugAJCTgDPY9OtWPG/xO0/wjqqaZcWF3cSvGJAYtuOSeOT7UxnCv8AA5Y7ZobXxHdxjfuCFML0wSQD1xXoXw7+HNh4LM9wszXV7MNplcYCL6KPfuam8FfEC28WXklrBpd9bbE3eZOoCn24Nem0AfPH/CkbFrxryTXL5pzIZN2Fz+J616R4o8CaR4m0y1sb8SmS0j2QXCvh14AJ9DnA4Nd/RQB896Z8E9PtruCW61a7uIYTuWLAXntz2FbHjH4VQ+KdXm1K61m6QPjZEFBEYCgYH5Zr2yigDymX4bWM/hpPD81/dvDHcfaI5SRuU4xjpjGCfzr0uytUtLW3t1+YQRrGrMOcAY/pVuigDzTw54BtdCvtavIryZpNT3DgBfKDEk498nj6VxGn/Bazs7+G+Gu37SxuH3YAJI9/88V9BUUANRdqhck4GMmnUUUAFFFFABRRRQAUUUUAFFFFABRRRQAUUUUAFNb7p+lOpG+6fpQBVs/uE+9W6q2v3TnrmrVAIKKKKACiiigAooooAKKKKACiiigAooooAKKKKACiiigAooooAKKKKAPinVPC1z4u+IHiW1RWEsYd0I+UBgAEyT2OAPxrn/C+rarqPi/w3peqMFfTJhAnmE7hg5IJJOTxgfhX1/pfg6y07xLf+IY7i4e5vPvRswKLxzjjPb14rPvvh7o934rg8UM9xHeRFXMcZURu6jAYjGc+vPOB+IB87fFmC8vvinaW1jdeRdEQJDIwwI2xkHjOeuf0r33wNpviSwvZm13xLa6jG6YjhiIJz3PQVT8afC3TPFer/wBqz313bTlFUiHbjI6HkccY/KpPCXwt0nwxq6atb31/PcoGAErrtO4EHOFBPX1oA+Z9B0zWdX8daumi6immXY85jM7EDZnnkA4zx9Pwqz4IvLrTpPFHh+OCG+uri1mBurd85KjkBu6nn8cV7xN8GdDkv5r0ahqSSTOzuqSKASTk9Fz15613Hg/wLonhFpX02FzLKMNLM25segOOBSEzxL9nC80+C01WGWeCO8aVWUOQGKY7eozVG8urTV/jRZS6OyOkci+dLCu4Oyod5/8AZc/jXpeu/Bvwzqt211E11Ys5JdLdxtJ9cMDj8K6vwb4C0Xwi8kunpK87rtM07Bmx3HAA7Uxm74vguLrw7qlvaIzzy2siKijJbKkYH4V81fs9Xum2V3qcF5LHDqEhAj8wgFlGSw578Z/OvrevHPEvwi8N67eyXv8ApFlLId0gtSqqx7nBB5JPNAHk3i+703V/i7o8mkSQz7fLFxJCQQ0ilsnPfChR+FV3+Hd9Lq8+teAvENvM0cj+Yofy5InJOVxjBXtzj+te+eCvh1oPg+Z7mxSaa6YbfPuWDMo9BgAD8s1y198GNAnupbi1vtTs/NYs6RTArkknjIz37k0AeLw+OfEmr6br3hjWil5MluwV1UB1ZGBYZUYbgH34r0H9nW60uHSNQiM0KXwl3y7jg7McHJ7V694R8C6F4Tjcafbs8sg2yTztvdh6dAAPoBXCav8ABbw/e3stzZ3N3p6Sj5oICCme+M5IB9OnpQB5Xay2V98bEk0hA9sLjJaLlciLDsMdBuzXF+HNP1S8+IGrxaRq0OmXX2i4PnynA27zkdDk9K+vPBHgHRvBqyNYCaW5lGHuJ2BYj0AAAA/DPvXnuofA/R76/urxtTvUNxM0uxQuF3EnAyM96bd3cSvZXOK+COojw/rOv6bqCxvJGsks11G24fu+oyOMcMc+teJ6lq1trWs63qmp2k8jThzCbcfLE3RS3PQACvtfQ/hvoeiaXeWNmJlmvIDBNds2ZCpAyB2A4zjFa/gzwbpvhPTXsbYGfzHLySzIu5s9jgdB/jUoEzwX4SeJPtfgfXtDnm3S2lpM8Abr5ZQ5HXsf5+1eP6NomtR6DH4g0X7Q8iyvbTCCPcyKQOfXByR0r62034XaPpusahqdtc3SC8jkQwBgFQP1xx7nAPt6V1ngvwtaeEdMOm2c000RlaTdMQWye3AHoKYHxtpOiy+HvHugaZOSZ1eCSXPZnAYj8M4r1H9oeaF7zRYVkVpQxDLnoCR1r13Vvh9pup+LLbxO9zcx3cBRvLQrsYrnGcjPp+XvXI+I/g1pOuavd6o+o3cL3UnmOiBSAT1xketAz2vTiDZWxXp5S45z2r5P+N8YHjzRJb9AbArErM6/Js8zLAn8TX0p4Q8Ow+F9KXTYLme4RXLB5iCRnsMdBxVfxl4Q0rxfZLaamkmEO6OWIgOh9iQR+lAnc8y+OGo6Q/ggxQz2kkjyRLbqrgsoyCdoHTgVyGu6NdX3wW0+4vYwtxYhZ4BuOfKL4BPODlGB+mPpXWaR8D9Csb6G5uLy6vI423GCUKFf0DYHT2r3G+sLe90+bT5UAtpYjCVQYwpGOPTHagZ8SR69dfEKXwn4YaErHZsqTued4GAW/BB379+a7v4+qlnqHhuFBthhUADHQBgBz9BXrHgT4ZaT4QvZb+Gaa6uWBWN5cDy1PXgcE+9WPiD8PLHxvNaS3d3PbtbKyqYgDkE55z9KAO9tLu3+wwy+fGUEQYtu7Bck/lX5/eKNcs/EXifWtQ1Fp0Vg8dsIWz04UEnGRgV9ERfBC0h/1fiDUF4xxgcYxj8q9F8E/D/SPCmnNaLGt5JIxeSa4jUknGMAdhjtQFzzD4R+IY9V8Bapozki4sLabGWySjBiCPYE4rnP2eHtI/7ce9aBY1RN7SkBcZPJz25r1TQfhZY6Lqmp3tvqFwsF8kkf2aNVVUV88d8gZ49Md649fgNpoBU63e7G6gKoz+lAHGfCw2jfEjVb+wfbpkKTSl1DbRGc/pnnn0rzHxFrVl4i8T65qVylwUuFb7OsXzcgBUzz0AA/Svs3Rfh5o2haBe6RpweOS9hMU92xzJJkEZPbHPQYH55qbwR4D0jwhZyQW6C5mlbdJPOilj2A6cD29zQB4/8AB/xCdS8Ba3o0qsJLG2mKOXzlGVjjHbBz7civF9P8Oz2/hb/hLrCeb7TYXgBQDIVc8NkdMHr9a+s9K+Gun6VqGqXtne3MQ1COSNohjYm709cZ4zW94P8AB9r4a0WbR/Oa7t5XZm81QMhuMUCaufPHwW1S41vx5e6ndCIT3NsWfyhhc8Dp+FYnxo8LLo/imK402QQR6pyUjBXa7HDd+hPOOK+hvBXw103wjq1xqNnd3D+apVYnxtQE5xnqcVf8ceBbXxdcWU893JA9qeNig5Gc45oCxxWt+GLbwn8J9SsYcPM0CyXE2MGRyy5P0HQewr5o0+w12x0Wx8RaU0oNx5lq5t0yQM4wR74/lX3rr+iwa3otxpE0kiQzxiMuhG4YwR1HtWf4M8M2/hXRINJime4SJmfzJAMlicngdKBs+S/B+kS6B8RdA06aTfKuJJBtxtZkJI98cV2nxzkjPjHw7GEHmYTLhun7zpj9a9ou/Alhc+L4PFJurhbmID9yNuwkKV9M9643xL8HrLXtZudUk1i9jed9+zCtsPoD6eg7UCse5xD92g/2RXzX8TPAmpa14tGr+H9VtV1KGOOQ2rybZUK8Bh2xwvX196+gdC03+yNMt7D7RLceSpHmynLNyTyfxryzxn8LIPEGsPrNnqtxp93IBv8ALAwSMDIxg9vWgFtqecaD4+8ZaJr1hofi+xSXzpUVHljG8ZbaGUoMNzxxXZ/tCRqvhaFlUAm6XOBjPBrS8J/Ci00bV49Z1HVLvU76Ft0TSnCjjAJzkkjtz+Fdt478KReL9LTTprl7dFlWQsigk47c/WgZzmpKsPwpwoIH9koeATyUGf1NfPvwf0XxbqWlXtx4d1m0sYBcbJUmjDFmCg5GUbsa+ubzQYLrw62gmSRIDbC3DqcMAAAD+leJQfA21t1Kw+Ib+NSckKABn8KAPd4hPBo6jU5opZ0gxPIBtRmA5PbGa+U/g782ueLWHRrWXB7ffPevTNf+FE2q29hFH4ju42trYWzMwJEgDEgkZ9GI+gFdh4L+H+l+E9NubW1eSS5ukKT3T/eIIxgDoAKAPj3Q9CuG8LXPi/T2lW907UADHGvyrHhW3eowT+Vdl8PtXu9W1fxXqsKCG5m0yV/lOcNlcke5wePevprwX4Ks/C2i3OkJM9zDcSvI7SKATuAGPyArJ8C/Diw8G6heXdpdzTJcx+WY5QCFXORyOvpQB5T+zUdPEWrKwj/tHehUn7xjwen45/Oq1zNaT/HG0bTGVhvxKYVwN/lNv6deOp+tdvrvwZ066vpb7SdRudNklJLop3KCSc46EDnpmun8A/DfTvCFxLffaJby/kBXzpQMKD1wPX368n1oA8g+HLLH8XtZjO1S32gDnqdwP596sh47345RbP3/AJBYNszhSI26k9Mce2RivQfGHwo0/XtTbVbK9n069kYtK0ZyGYjGQOx9cHnNbHgP4caf4QupL6O6nu7ySMxtJLgAAkE4Hrx6+tFhp2a6nS+PfO/4RTWfs/meb9kk2+Xnd07Yrw79nGPSv7L1JyYTqXnEOGA3CLaMf8ByT+tfTcqLLG0bqGRgVZT0IPavnvWfgpaTalNe6Nqs2mJKc+Si5VM9QCCDj2oEcn4Na3Pxp1Maft+zBpt3lfdzt+bp23/rXO3F4Phh8R9SYtJ9knjd1WIcbXG5QQeoVvr0r6M+H/w+0zwUksls8k93MoSSeQ4yuc4A6AZqj8RPhxaeNbq0upLuS2mgQxllGdyZyBg9OSefegDzj4C6W8lvrHi27T/Srh3SJyPlx95yAPVsD8D61m/s+Ov/AAkPiBc/NtJx7b6+j9A0K20LQrfRbVn8iCIxhjjcSckt9SSTXhv/AAo6OO5nuLbxBdW7SsSREoXgnOOKAOw+OHiGXQvCEi2zYmvpBahg2CqkEsR+Ax+NfHemahY6LLoupaXdSnU4ZN9yrR/KPm4AJ68cH619WT/CP7daWdlqOv3d1a203mCNh/DjlQc8V2vir4faJr2jjTYraGwKMHjlt4UVlIz145BzzQJXPIP2h7lLzQvD95ESY53Mi5GDgoCP51ofGG301fh1ps0kdul6BbmHaoVmJXkeuMbjj2rp/EHwtGseHtJ0RtVdU08kiQoCWyMAD0FY9h8FLNbuKXUtZu723i+5C36DJzx7CgZz1z4gudI+CFo1wv729BsodjdELP1PP8Ct+nSvANNvNO0eXRNUsLiVr+CYSXSMnC4YEAEjHTNfaHjb4d2/il9LgN21rptjx9kiUBW+npxxV/xh4B0nxBobaZb29tYyqVMM8cC5Qj6YJGMjrQB1q3Vtqujrdx7WguLfzU3gdCuefQjP4V8x/AEAeLdfAOcRMM+v7wV0t78HdQaxtbW08UTRiBWjwyEKUJJxgH3rqfCfwug8NaHqVpa6jJ/al/B5T3oBHl9fugEYH4596LgeY+FxA/xz1AptwjzEZBzu8vDY98lv1qtbxRSfHCePXAJVM5NuJgSudmYsD24x2zXUad8Dvsl/HfN4huTMjhw6Lhie/JzXofj34cWHjCO3mlne31GBQv2pB98Dsw+vOeooA7+8i01mtxdC23CRWh3kA7h02+/NfMvxbKD4peGNu3ObXdj1889fwxXdeHvhVJYatbalqWv3d+9s2+JHJOD25JPH09KydR+CyXuqT6i/iC88x5C6EgFk5zjNK+oH0WOnFfInjUWk3xq0+PUWQ2oaAES4K/dyAQeMFsfnX1To9m+n6dbWclw9w8MYQyueXx3NcN8QPh7pnjNI5Z2e3vYQQk8WMkejZHI/WmBxH7QiaenhS3dliFyt0gg2qN3KtkZ7DAPtwK4a68C3niTwp4bubC9t01SK23JbyuFMiBsqV+ma7TS/gtbNfRXOu6xdalFCBshJIBwehJydvXgY+tdZ45+G8Hia4sru21CbT57KEQweSPlVQcjHcH6GgDxyXxr428L3dra+LbOO8tN4AWWJCXAJ+ZWXqfQ/zqrpUkN38ZjNq0RKXExaASjjmP8AdfXjAH4V6XpfwhA1K2vdb1681NbZg6RSsSCQc4JJPGeoHWul8ffDTTvFs0V4s8llfQxiNJIgNpAOQCPbnke3pQJ3POP2ljp403SmIi/tHzzt5+fytpz9RuC/5NcF8T2vH0/wJbsWS8azQrJJxg/KFyfyz+tevaF8HLSHUIr/AFzVLnVJIcGNHYhcg5Gc8kZzxkda6X4i/De18bT2c8t5JbNbRmNQgGCCc0rDPnzxhbeJdJ8SaBqnjBrW8WGaMIICoyA27kADvz0xWr4jaxvPjRYyam0LWUrQkB0+U5j+QMCefm2/4V6Tp3wYsEvre61TVrzUVgYFYZSCrAdFOc8Z7V2Xj74daR4yjjeffbXkKbIp4jjA9COhFN7geeftEJpg8OWePIF2tyFiCkbgu054Hb9K85+JIuBpXgJrrd5otI9xbr/DjPvivSdI+CVpHfRXGsatPfwxEYhPAYDsSecewr07x14I07xhpkVlcFreSAhoJogMpxjHuPagDzv473EP/CF2aiWNi88ZUBh8w2npU2v+Hf8AhIvh7oFs+qw6WYxFKJbhtqsdhwO3PcfTPasqw+CEJu4pNV1u5u7eEjZEB2HYk5447Yr07xx4HtPFml2WmtcyWkNo4aMRgHgDbjn2oJaua2salF4X8KSXs0hkWztVAYHO9sBV59yR+deUfAvQJ47K/wDE2oEifVGYoQ//ACzySzcdCWz+VXfinousarZ6H4X0q0uJLNnQXN1wEVVwo3HHHdvw6GvabOxhtLCKxiXEMUQiA4HAGO1BR8fQeBfE2j6lN4g8F6lbalF5jBZIpV3kZyysrcZ9Rn0r0v4U+O9Q8Saxd6RrunQjULeNiLhEAIUEBlYfXnI456VVm+Cn2eWSXSfEl9atIxL/ADYyOwJXBP416N4B8Aad4ME8sE01ze3IAmnlPUZzgAdBnnufemkB454hVV+N2nqoABKHgdzESa774664uj+EnsYgol1B/IABxtTqx4+mPxrob3wFb3njWHxW97KJIlG2BVGCQu3k+lHjbwFb+LtU0y9u7x0hss5gCBhJkgnOfXABpAfFeg6nY6PqugX+nrN9pt5A12ZB8rHd0GD025H+TX3f4yCXfhLVJogjbrGSRGZQfl2E/wAs1n+MPAekeJNKFgIY7Jo3EkUtvEqlTgjB45ByePpWxb6B5Xhg6AbpiDatbedtGcEEdPoaBNJ7nkX7PFvEPDt1KUUu1yeSoyMACuK+E7qvxT11GZVJe525P3iJOg/DJ/CvoD4f+EIvBumSWMVy1x5kplZ2XbyQB/ICuI8X/CeHWNak1rTNUm067mO6UKMqTjBIxyM9xQM4O92N8ckbc0yB1xskz5Z8kAg5BwN2ePcVf/aJt4lTRQkcab5m3EKBnp1r0LwB8NbXwpeyanPeSXt+6lRI/AUHr9Tjv7mtvx74Jt/GK2Sz3Ulv9lkLgxgZOeoz2oA4z4tRCP4ZRJGdiILf5QOo44/rV74MrpI8CwMghUt5n20vgHJYj5j6YAx7Yr1Z9OtptN/s24jE1s0Pkur/AMS4xzXgknwRt42lis9evYbOXO+Lj8vfjigDyzwGbaXU/GX9mhhYf2fcCPcf4c/L04+ntXI+D/E+r+HNB1UWWnRTWd2fIluJFJEZZcY4Ixwfpn1r7I8OfD/R/D2i3ul2fmlr2NknuXI8xsgjqABgZ4H555qHwl8PdO8O6PqGkNLJe2182ZRMq+mOOPx+tAHH/AfQrO38J3EwnW5OosROg4CADGw++CfzrwDW/B9xpnjiTwrbTbbS8mRlG44MWdwySOSBn8R1r6t8A+BF8Gz3Zt9Tnntrgf6h1AVWz97644q1qngi21HxdZeJnu5lktUCiFcAEjOCT1xz0oA6vQNItdC0y306zjVIYUA4H3j3Y+5PNeD/ALSZxoWl/wDX2f8A0A19IV598Q/BUHjWxt7WW8ktjBJ5isihs8YwQaAPlHxZp/iTTtP8Pal4pnj1DSztMFqsmCqlQdpwox8oHc/zroviHd2eo+M/Dc10hGmTW1u6xyklRGxz+XrXpVp8EtME8El9q99eRQn5YXI249Pp0r0Pxp4E0jxXpkVlNGLeS3GLeeJRuiHp7qfSgDjfji2lr4Df/UbxJF9jA25zuGduefu7un+NeBa6Lo/CXQzcl9v9pP5IbPEe1sde2c17HB8ELOW4hOp65e3dtEflhzjjjjJzgcc4x+FeheNPAFj4k0C00OCU2FvazCWIRruAwGGOf940DTPO/HCaMPhPaG88n7StvCLUscOZQB0xz0LHHoeaZ8NtAk8T/DGfSNTRhC8jGzkLZZcHKkZHA3Z+oJ9asWPwO0wTRtqOr315FH0iyFB9s9R26elfQNrbQWcEdvbRJFDGNqIgwFH0oSsSlY+EPh14buNZ8WxeHdUZvsli7zTW7MccdQAPU7c9OM196RxpFGscahUQBVUdAB2rzrQ/AsOk+K9Q8RreySPebv3JQAKWIPXvXpFBTd2fJ3xmQXHxD8OwuSqlYhlwMf6wnA9f8auftEx6Vb2mlpDHCmoCQ8IMN5W3v+O2vSPiB8NbbxlqVtqD6jPaywxeWAgBHBJBGenWs/w58INH0y/TUNRu7nVJo8FFuCNgI6EjqfoTj2oJPBfirLcy3PhKCNdty1jDsd8Z3ZwM+2a+jfBVh42tppU8T39nPZCIgFFXcT7kKO1HxE+G1t41vbW9l1Ca1kt4/LARQQRuzn681R8KfDFtA1L7a2v3tyPLaPy3/wBoYz1oBux5DbeCfGnhzVb3V/CGoWl5BMznzIZEbzFzu2kNnnPYHt171G/xA1PxH4f17S73TYodVjt/313DHgvGrjcrenGfbGa76T4LvHJILTxPfwwSMWManaOT6Dg16B4N+HOi+F9PuLVUN1NdIY7ieUcup/hAHQcf/XoGcP8As9JpS+G7l4PLOoNMRdEj5gP4Rz2xzx3Jo+OH2L/hDZV0xLUot8guPIVflOD1wOucD8fwqC5+CVtFdO+la5e2cEjAtFnkD0BGM4zxn866if4W2UnhV/D41G53SXAuXuHwSX+npjPHqc5oA+V9R8R61ceENL0G5s0t9KZ8R3bIcuA2euccHmvqKTRrTRPhTcWVncJdRLaNI08R3LI5OSRntn8seta+ofDqx1DwdaeGJ7lyLXBhugg3K2Sc49DkjFcdP8Iry40m10iTxTdGxtmYxxCEDhuoPPI9M9MmiOjuEru9tyL4EH/iiNQ/66yf+g14b4E0/wAU6nLrlv4cmgRXVluFl25ZSTwMg89R+NfTfgX4ap4SnuXTV7m4hniMZhPyrk98etcRF8D/ACJ5pofEl1E0xO8xptyCc4ODzRewmk1Z7M5v4QXkK+FfFOlNAVuI4ZZXk3bg2FIAx2IrjPhTpfjO8t7+58M30NrDvVZBKFO48ngMp6Z619PeGfhzpnh3RL7TrWWRri+iMc12wG8gjGAOy89O9eb23wPa1Urb+JruFSckRptBP4GkHU2viT4S1fxTpOkwm6sRrdujPJD5m3zumSvHbr6c1wo8XeM/B89vYeMNMhvrCRlVDIiEHv8AKyjBIyOvSvU9Y+Gf9o6Rp1muuXkd5ZBh9r3EtJk8554/D9axbP4PRTX1vc67rl3qcUByIHyAenBJJ4OBnGM+tFgaPeYJFlhjkQYR1DLxjgivnH9o9U/snSwEAY3LEsB/snvX0iiLGioowqjAHoK8/wDiH4Lh8aWVvay3TWxgk8xXVd3bBGKpDuZjBU+F2AFUDSx9xcAnb1+pPX3zXzh8KLLx1c6bfjwvqENtalwsnnBc7sdVypI4/n69PsW40SGfQDohd1gNsLbevUALjPP0rmvh/wCCYPBum3FlFdPcGdy7Oy45xjp+X5UgPEfgErRp4kEhzKqfOc9Tz3/OvOvhvZeJrzWdX/4Ri6tre5AIlM20nbv7Ag9x6V9T+A/h/b+ERqW29kuDfcHKhdg56fnXnsfwOhhu57iDxBdxeYSR5ahWAJyQSOtAHtHg2DXbbSI4vEVxDcX6sR5kQ6r2zwOetea/GnwfN4sTTY7O/tIbuJmEcFw+0y5xnb6kV6F4I8M/8IrpjWP26a8LSGQySk8Z7AZOBWJ8RPANv40FnI15JaXFruCOoyCCR2/CgDwGXxD47+H1tbWniG0ivdJYiJUuCkgYY+6GBzwB0Ne3fEC7tdV+GV3fQQKIZbWOWNGUfJ8y4H1HTiuOtvgzPcXS/wBt+J72/sUO5YCWyWHqSTx16AHnrXtOv6BDq3h6fQ1kaCGSFYlYfMVAxjr16UIDy/8AZ9Cnwg3yLlbp+fXpXhkWr6tovxN1m80ayS8uRJPuhfoU6k9R0wD+FfXHgbwxD4S0WPS4Z2nw7SNIwxuJPp9MD8KxND8CQaV4t1DxILySSS73Yh2gBdxBPPfpQB4j8Ej/AG/4v1DXbyZI7xVLeSi7QxYYJxWr8JCkfxK8UoDjesjDJ6kygkfqa7eL4Vx6d4rj17RdWmsIjJvmtlTduB+8oJP3T6EH26Cq3iz4TJq+vy63pmrTabPOMyiPPL9CQQQRkdR65oA891O9ivfjpbCE5EUqxMf9oRHP5Hj8Kq/CyO2/4Wjqv9rbPtitMbcyOP8AW7x0Hc7S2PTn8PZvh/8ADWz8JXc2oS3Ul7qEmQJX4Cg9eO5PqaoeNPhNp3iDUjq1jez6bqDNvkeMkhm/vYzkH6GgTZ6vIumi+t/MFqL0bjDnaJOmG29+nWvm79oCONdV8OKsarl2zgdfmWu+8G/DEaHq0Or6lq9xqd3ApEPmZ2oSMZ5JPc/nWz498Bx+ML7TbmW9aBbPOVVM7gSD/SgCt8V1+z/DrVfIiG4xRAgL2MiAnj0Ga4n4ETRDwDqOZlXZLLvOeU+Xqa9+v9Pt9QsJtPuU3280RidQcZUjH4V82D4H3ttJNFY+KJYbGY4ePy2BZemGwwDcZHSgZynwjA/sLxkflx9nP3jxwD3rzrwp4q1bw/4b1eCzsIpLS8dYpblxny2KnAHbOM9ehr7G8MfD7T/Dnhy+0a2nkd71WE1w4GSSMDA6AD0+vNZ3g74a2mh6Fqei6hcfb7bUHDSIV2hcDgj3yAc+woA8c8J6Stl8Gtc1ETh21AbjGP8Alnsk2Y+pxn8RVP4UQeOX0RW0CSwSwMjNifBJbODnjPbt6V6rovwqk0vTtW0wazI9lfptEez/AFZDAhvc8Y/GsGz+C15ZIsdr4qu4Ywd2xM7c5z0BAoA+k0DBFDkFsDJHrXyPoMFtcfG2+/tIrvjmke3DHGXCjZ+O3n8K+r9PtzaWdvbNK0rQxLGZG6sQAMn3NeYePPhrZeKr1NShu5bHUUUKZYxneB0zzwfcUAecftExWvm6HLAqNqJlZSEI3svGAe/XpXKfFBNVb4h6XDp67tTNrCse4g5bBznPHrk16v4Y+EsFhq0Wra1qc2q3MOGQSZ27h0JySTjsP512OpeCIL/xlY+KDeSJJapt8gKMMQGAOf8AgX6UnfQVhngWHxjFLcN4nktGiZB5Swhdytk5zjjpXo9FFMYUUUUAFFFFABRRRQAUUUUAFFFFABRRRQAUUUUAFFFFABRRRQAUUUUAFFFFABTW+6adTX+6celAEFsPkP1qzVW1OUq1QAUUUUAFFFFACHtS0h7fWloAKKKKACiiigAooooAKKKKACiiigAooooAKKKKAPnbxF8Xb/T/ABHe6Jp3h437W0hQGORizYHPyhT0Oa6vwJ8SYPE2ovpN5YTafqKqWETgkHAyRnqDjnkCvnTUp9atPifq8/hyMHUElmZVO18gL83B6k88dc8V2vwNkj17xXqut6pds2squVh2BAQcqx49AAMfzoA6PWfjFf2euX2j2fh03k1vKyRiORmLgdSQFyP1rtfC3jrU9T0/VLzVfD8+mCyhMqLIHHmYGcZZRXzla2mrXfxO1ePRtUi0y6MsubiQgAL3HPXPFfQkVprGneEfETa1rkWqmS1cRPDj5BsYY6DqT+lAneztuavwx8byeNbW8nks0tjbyKgCtndkZrvNb1KDR9MutRuWxFbxl298dB+JwK+bP2c9QtLbT9YFzdwQkzR7VkcLn5TyM9a6L4/a/bL4Yg022uVlmv51wkTbt6Icnp23bfxxQMt/D74r/wDCT6uNNvbOO1aVD5DKSd7Dtz7Z/Ktj4jeNte8K3Q+xaAbyxEW97k7tqnvnHTHvXyzbaja6Hqug39ppN5Y/ZWUXElyDiVs8nt2J/CvtzxDPDqPhHUbiFg8M2nySISOxjJHHrS1B9PxPFNA+LPiXXJALLwoJogwDyRs5VcnucYpfFHxb17w7qktheeGki+Y+SzSE+auSAwI45xWj+zsuPD92fWesH9oKSIaloQEimQMdy5GQMjk96YHo+p+PbrQvBkevazpi29/M+yGyEv38ng57DaM15o3xg8UQWsOp3PhVI9LkIxN84yD3DHj6cVX+PAaay8M36kSWSZWQK27a2FPP4ZH4V6b4x8R6C/w7u5UuYLiCS1EEccUgJ3kAAexB55HagTdl3NS48f2snge48WadbPOsQANu/wArK+8KQcZ6Zz9KofDb4k2vjN5rWWBbO+jUMIi+RIOc7fpj9a8I8PwTRfBrxFcEMiSXMSodx+YCSME+w5I/A1hTeHdQ8L+H9B8b6LJISQ32vIysZLbVyO6tyD749aBn0d4Y+JUOp6XrupX0C20OmPgBckuDkDjrnOB+NcPafFrxRqsUl3pfg957MNtV13yH/wAdHP4Vy/wvgstd8I+LLfVrxbO3nnhaWc9EJbIP/fQFU59H8bfDrTpL7S9dt5tHRg4ZJFZGyQOEbPUk8D0pJp/ID6v8K6ude0Sz1NoGgadSWibOUYEqRz7g1wPxK+IbeCrmzt0077UblCwO/GOcYrpfhx4hm8T+GbTUrlAlw25JNvQlWIyPqAD9a8A/aJVn8QaIqsULRAK+OFO80wOy034vXI12z0vW9Al09bgqhckkq7cDjHK5I5/Srfj74pXnhjxCdHttKS5wqEHcSzkgHAA+vvXinjCz1vw94g0bWNW1+31m4R0ZVVs7FBBxgcAHJ5FS/FrN/wDEO28m4FoZRAUnc48vKqQx+lAHs3h74jeJtUupo5fBt1FFHA0gO11JYKTtyVxkkYHrXLXvxs1SyvEjufDDwRvjaku5ZG+mQO9eneBNP1eyvpn1DxdDq8UinbCuCQ3qOePoK8n+PSE+LfDb9gFB/wC/lAHY/wDC1b6HSrvU7zw3cW8MBQL5pKeZuOOMjt1re1T4kR2ngW18VQ2RkNy3lrCWxtbcynJ9Mqa6rxxpy6r4O1O0KBi1ozoAu75lG5cD1yBXxFpMt/qunaR4SCNtkv2fKn5gDgEc8cfMaBXPrK4+JlsngQeK47Tc5k8kWxfGJN2ME/T5vpWf4h+J82jeFtI1p9KBm1En90ZeEA75HXIwR9ea+VVl1AbPBEgPlrqnJUYO7Ow/h35r2/8AaGhSy0Dw9aIPlhJQZ64CAf0oGdfovxVv9TvrO3bwtexRXEsaecQxVQxA3Z29Oc1T8VfGGTRPFFzokOivdJAQmVY73bbk4A7c1P8AD/SPE8B0e5n8WwzWBiUiyflihX7v1HHfj9K8R8SR3s/xdu4tOv10+8e5xFcscBD5Q6+xGR+NJ3tpuB9EeFPiHf6pHqUupaFNZRWlu06kqwL46jkdf8/RPAXxX0vxZqL6a0D2dy2fIDnIkxnjPY4Gfz/GW0sdcsvDPiD+2fEEGrKbSTy/KQAodhzkj8OPrXyr4d0K9Tw7J4t0qSUXmmXoEijBAQLu3/rgg9Qaq2hnz+815L8T7H8O+OItb8TanoKWMsbWJYGYnhsHB47D3+nrXdahe22nWk15eTJDbwqWkkc4CivmH4CXMmoeJNev55A01xHvfAwMl8nHPH0r1X41x3D+BNT+ztjb5bSDOMpvXIpGhxI+MsuoTOujeHbu5iTOXIJJ/Lpx/Ou2s/iTpj+Fp/EF3BNbeQ5ia3IyzSZIAH1x36c59awPgLfaf/whUUInhWeKaQzoXAIJbIJHYY2/lXB/H2Szm07TX0qS3e1FxIs4tsbRIAMbsd+v+cUAatv8ar3zhd3PhudNHY8TgNkZOB833TXo+sfEfT7fwe3ifTYZLyEyCFYyNhV84w/oPz6j1rN8Q3+gXHwvuPJe3ktTYARR7gpEnAXgfxB8fiK+crCKWL4U6tJI/wC7l1CNYlLemM4H+elAH1P4G8f2PinRrrUnUWrWhPnxs2SABnP0NYHgH4oR+MNduNNi08wxIjOkjNyQDxkV8ytomvWNvYQaWk7wa9bIjkDKFi3IJ/h7ZJ7E9q9D+EGnjSviBfWIbcLeB4t2MbiCMmgDqdR+NU8OsXljZ6J9pigdkVkZizY4JxjgZr1L4fePLDxpDOYI2guYMGSFzkgHuPbNfJfh+68R2XjPVpPDtot1fuZU5QNsQtnIzgA8D9ete0/DTw1qPgy11vxT4jAtp5I2YQhg3GdxJC8cnAAz+VAG/wCMvizbeHPED6MtmJjFsEk3mDClsE5+gNeraprMNjoU+sqplhjt/PUD+IYyK/PKa7ttSbWb++juJLy4cyQtGPlRi2W3H0xxivpPwl4hk1r4TatbzD97p1s1tn+8gXK/kOPwoA7f4cfE2y8Z3E1i9ubO9RS6IWyJF74PqOOPr6VHo3xMGrRa81vpFzJLpZysSctKu4r06g8ZPFfMml6NfaD4Y0rxvpMziZLl47gY+VQGwueeVPQj3Feu/s7yme58QXEhXfI6sxAxySxOPagDQ0f4y3mpaomnR+G52mZ8GNG+cDuSD0wK6bx18Uk8Kaz/AGT/AGVNcSlFZWU/ez6D9K82+HrK3xd1QMDkNMVwR1x/hnpWF8XI7u/+Kdla2dylrcnyIoJmOArHBBP4mgEe5eEPiLLrs84u9Eu7C1ghaeS5mQhAq9frXDTfGe/v7y4j8PeG5L63h6udxYjOAdqjgH869A8O+H/ElquoJ4q8Qx31jPatHtj+Up6tnaO2fzrxSLwh4x8FtPqHhTU4L2yJYkwMj7lBHDKwwTj09KLiufQfw+8Xt4usp5ZdOlsZ7dwksbngnHbgHH1rvZZEijeSQ7URSzH0Aryf4TeM7/xfY3b6jDDHNbSbMxgjd35B6elWvjJrA0fwXfnAL3eLVAWxnfnP/joY0A7203MPwp8WbHxF4lGix2bRJIzrDOzghyoJ6e4BxXQ/Ebx7B4JS0Mto9w1wTgKcYAr4s0zUbfRW0fUbFLiO/gmLzyOvyMM/KB7YyD65r3/43CLWh4WfLLFdshwBztfH+NAz1mTx/preDW8VW4MkKgAwnhhJuClD75P5c9KyPEPxEbTfBdj4mt7ASNdyKghkY4XO7OSB/s184+MLTVPAE2q+HY8zaTqSq0UkinHUHIP94YKn8Pau78dwLb/CHQI1JIzG2T6nJP8AOkhLzOlsPjdavJE1/o13a2kvS4xkf/X6HpX0FYXltqFrFd2kyTW8y7kkQ5DCvC/Fl7o9v8JbO3vHt2kk06EW8ZILGXYPmUdcg5yR71u/AqCWHwRbGTfiWaR0DAjC5xx7cE/jVFXOq8eeMrDwbpou7sNLNIdkECdXb+gHevH9K+Ndw1xD/avh+WG0n+WOWEk7mPT72AR+NZnx2+Xxd4ea93f2ZtTzN+TH/rDvyP8Adx+FfR9xLo0dhALhrIWLYEQl27D6YzxSEcD8RviRZ+D2is4IBfanLgi3VsBBx949iew61z3hL4vW+p6rHpes6dJpk0zBYXbO0k9A2cEZPAPT6VwXhiG3Pxr1EagULiWVoBJg5fAK4z328j6VuftGLYNbaXsEf9p+ccbT8/l4Pb0zigD0r4g/ESz8E3Nnb3NpLO1yN2UIAVQcE1Y8R/EHTdI8N2fiGJHura6kSNEUgMCwLEH0IAPFeEfFGzlv9S8Eafcu8clzaQwTOeWBYqrHnvya8v8AE8Gq+GHvPCV626yW5E8Jdc+qh19Nw6/SgD6o8W/FOHw8mmv/AGRdzrfWq3KlcYUN0B965jTvjja39xHDHod2dzBSVIbBJwOBXq8kKTeBAsiKwGlAjcM4Ii4P1rxf9muGFrHVpGiUyiZMORyBt6UAdp4w+KsPhzXDpA0m5updiODH1bcM429elXPBvxT0vxJqa6TLa3FjfPkJHMAASATjOeuO1eJ/Ea91DT/i9Dc6VardX0axGKFujny8EdR2zVn4ayy+MviVPq+qOlpd2itKttFHgEj5NvPpnJ6k80Aet+O/itp3hq8bS7G3bUtTVlVoo2wqsT90sM/N7Adx74j8FfFmw1++i0vULOXTtRlfYkZyysewzgEH6ivL/hfCh+LGt/bVUzh7kxjHG/zM5GeemSO9aH7QCRNrugtaBTqQPAX7xG4EZ/EUk7rsB7HqnjqGw8aWPhc2Urm5QEzg/dYgkADHI45Pb8K77UbkWVlc3RXcIImk2+uATj9K+ZNeEw+L/h/7XLtlMUJbaQNrbTlc98tn65xX0Z4hZX0TUwrA4tJc4P8AsGmBxfw18eJ43gu3Fn9le3YArv3ZBHWqvxK8fzeCZbQDSJLuGdSTNuKopBxtzgjNecfs5mGC11ZpJEVjMqAlsA4Hau5+O8iN4EuSHUhpogvPX5u35GgTIfB3xQfxHaaldHQ7iCKyt3n80NmNtozt3YHPHSrfw++KFj4wv5NONo9pchC8as24OB157H/69UfBYiHwhlaIRgnT7ouEbPzYcc+hwBkV846TomoWPhmDxvply/2qwu/LZNgIRAMBunIycHPY0DPrnw/42h1rxVqnh+K1KHTw+6beCGKsFIx9SfyrivE/xj0/S9Ul0zTtPn1CaBzHIyEBdwOCFxnNeY/CzUrnVfEHiy/VYxdXGmzyKsZO0MSuAO/Wm/Baf7Fp+vXunWgu/EUSKIYJO6kgHv69eRQI9r8C/Ey28T6gdLuNPnsb4gsiNyCoGTk8Y6V63LKkMTyyMFjRSzMegA6mvnv4fePdQ8T+L30/UdFsLa5to5BJKgPmIVOCuST34r1T4iwT3Pg/WYrYZkNsxx6qOWH5A0DZ5XqnxrtTepa6Do91qeM+YQMdP7oGcj34612HhX4k2OtaNquq3drJZJpvMyE7iRjjHTnIxiuD/ZzfTBpd/GnljUhNmTI+cpj5SD6df1rQ+O0llN4TuhYvC0qXcX2rycZ5zjeR7+vegDIn+OqM8r2fh+4ltUJHml8cepwOK9Q0X4g6drfhi+1yxjkeSxhLz2zcFXC5xn09/Y/SqHwyTSIvh3Zh2tntBAxvCFGN3JYOB3AwPXp7V88fDNSYvG01oW/sz7DKsaltucn5Dj/dz/Khuwm7H0F8OPiZaeNby5shZvaXESeYoZgwdeAfx56VmxfFuyn8ap4bt7IzW0kwgW8jlBy+P7v93PGc/hXzFo8et6FpVt4t0yUJuuH0/aFycFQQcehyR65A9a3vC2lXWkePvDlrOqvO7pO6sPu713Hv1A5+opA9/I+gvHHxVj8K662jjSZbqRVVtyuBncM4AxVjwN8VLDxPqA0y4s5LC9cnykdshgBnrxg+1eP/ABGu7ux+LVvc2Nl9tuk8oxW/99tn6Y657YrrfA3hHxDqnjWXxd4gsU08FvMWEHBLbQowMnjHXPvTGej/ABJ+Idp4HS1SS2a6ubnJWJW24UdycV1Hg/xJbeKNEh1a3XYH3B4yclGB5B/T86+OfiP4i07XvHlxJftcnTbTdbJ5Z5BUEZA4x82TXo37OusgnU9CMmVObiIkYPZT/Q4+tAm7HeeGvizY6x4mfQZrJ7djK8MM+/crsCQARjjOD+OK6ceNkPjZ/Cos8sibzP5gx/qw/T15xz9a+VLfwfc6jY+I9f0+eYX+mXxdEj6su4lj9QOfwPtXXfDPWLrX/iRa6pe+V9oltWDmNcbiseMkevFAzq7j423MN8bI+GLhbgvtWJ5NrnnjjFdb4x+KQ8MxaUZdGuTPewCaSGQ7DF22nvnOewrgvHRD/GTQ1VlJXyc/MOOSf5VR/aHWSXxDocUJAlaL5CegbfgUAen+C/iRd+JdZg06TQJ7SOSNnM0hOBgZ445z+FY9z8Yo7rU5bLQNDutUSInMqcBgO4GDx6E4ra8GaP4zsb5v+Ei1+1vbCWFvMg43AdAchRj8Dj9K8hh8AeK/Dt7JrXgnVIr62kOVMUy7nTOdrBuG+mf1oA968BeNz4pkubW50u4069twGeKUHBH1IB6+1dV4m8Qaf4Z02TUtSkZLdCF+VdzMx6AD1ryj4TePNT8T6je6bq1nbpd2kRLTxjazYYDaR06k9OPas/8AaMjnfw9YFCwhF3+8x0ztbGaAKY+N4IFwfDt0LLODPu4HOOuMfrXqN1480tfCM/im033FrEANmMNuLBdp64OWFYMt1osfwpkMc0Asf7MMa85HmlOmD/Fv7dc185+Gra5m+FniVY0/d/a4HJ4+6CM9foKAPVYvjmjwpct4dulti4R5t+UB7gHHJr3rw3r1h4j02PUdOkLwOSPmGCpHUEetfCVt4k1i28DJoslhAuk3FwQt4ybmyG3EDnGc98V9n/DXSrHSPC1hDp9wLmCVBMZgMb2YcnHb0weRjFAEnjvxjYeDdNW7u1aWWRtkMCdXPfnsAO9eTQ/Ge4Kw3E3hi6SzlYAT7jtOTjgkYPNYnx+jZvEfh43WTp5AVwTxnf8ANwOfu4r6PmudHtdLRppLVNNICLuI8sjsPQ0AcH46+JVj4WSwRLWW8ub2MTJEvy4jPQk46k8Y/wAnndG+MNpNqken61pNzpTS4CPICeSQBkYBA68+1cBcQW0PxsZdZhBt9ym2WYfJ/qxsIzxgEfQEeoroP2kDbtY6RGjx/bvPJVVx5mzH54zj8aAPQPiB8SLTwZfWVrLZSXIuY/N8xHACrnH41peKfH+m6D4atdfWN7mK7ZVgiUhWYkEnPpgA59+O9fNvxDhmvL3wfYEESzabErNJ1G445+mM+v41iNo/iJrefSNTR1s9CSWdGZDsYg8hX7gkjHt6c0AfTejfEeDU/CWo+JBYOi2T7Hg35JPy98f7Qrz5PjxbMhk/sG52A4LCQEZ+uK5bwI4i+EvitiWA80j5evKoPy5rjfBTeKNT8M3egaLoqy2l5cDzrvZjHTgseB060Afafh3xDYeINITVbKTdAQd+eqEDJB+leX+Gvi9p2u+I00YWbQxyu0cNw0mQ5GccY4ziua12CT4Z/DGXTJp/Nv7+RowY8qFLj5sH2Ufia+Zre5tdMh0i/to7hNQhuPNmdlIjIDAqB68D9TQB9z/EXx1D4JhtJZbJ7kXDFQEYLjAz3plj8QLK+8H3PiaG3crbj95blgGDZAxn056+xrxz42XkeuaF4T1FGx9qJPH8JIXI+oPH4V5v4m0vU/AD3VojPJpmr2oEbbsDBwTnj7wxg+x96APpGb4nY8J2viO30O6nSaV0kjQ5EKrnLMwHTgfnR4E+Jo8X6j9kh0W6hiCktcE7kUgZwSBxms/w3CsHweITdhrOVyCc4JZs49Oefxrnf2dVA0PV2LYYzcD22jn8/wCVA2vM0pfjREL+eyh8P3k0kDsjhGBI2nGcAetdXZfEq1Ph++1rU9OubBbZxGsMgy0rEcBeB/8AWr5h+HGn+Ir7xXqcPh/UorKfEommlwQV3HjGDk559sZr37xT4X1K+8Gx6R4j8RWn9ovdhoLlxhG9FPA7bucelJbiKSfGC9ltft0XhG/azJ+WbccEev3env0r27w5q0Wu6PZ6pCjIlzGH2N1U9CPwINfJko+JXw20yPM8UmlxHaqjZKic7v8AeA5Pt+lfTfgHW18Q+HLPUUs1tBJuXykGFBViDt9simBg/ET4iaf4JFvFNC91eTjcsCHbhOm4np1GK53w98WE1PWLLS7zQ7yxa8bZFJJ0J7cEDj3HTNcB4oNv/wALrtP7Y2LZKYjG0hAXiLKk5OMeZX0pqk2mR+QZzbfaCcWu5VZ9/UbB69OlJNXt1BHlvjL4tWGg6odJsLGbUr1GKSKnCq3HyjqWPJ6VZ8GfFSx1/Uf7KvrKbTb9iFRJOQ5PbsQenavH/gY1ivjXVGvRtvyJPJ3twGL/ADAe/Wtb4zCB/H+grZ7TfYi84IBkHzPlJ98evbHbFMD0/wAa/E618Ja5Hpd1p8ssbIrtMjjgH2rb8WeO7Lw9FpU4ha6t9RYiOWNsAD5ef/Hq8T+I2gL4m+J9npLyGMXFoQrg9CqO2e/92vITPqltdWPhvUsA6ffKEU8sm4jIB7r0P40PS3mJO59R+MvivB4W1ifTJtHupfKVT5oYKrAjORntzjPqDVXw/wDFyPW7yC2h0G8CyyBPN3AquSBkn0Ga6H4vxR/8IJqEjQI8iRxhSU3FfnUcen17daxfgGg/4QiM7FBM0hyOp+Y8/wCfSmirb+RlS/Gi3XUbuzi0G9n+zuykxMGJCnBJHYV2/gL4jaT4yNzHAklrcQDcYpiMlP7wI4r5f0PW9a8P+L9fvdFsY7uREk84OuQsYOc9QeoBwDziuh+Gli+o6Z4r8R/aUbUWgljW3QcqCMlsfoP8aQm0k32R6jrPxjtItRmsNF0i71SSAkSOgwpwcEqBkkZ4yQK6nwJ8SNN8XXD2S28tpeouTFKQd3XOD7Yry39ms2Ih1bJj/tAugwfveXjt7ZzWfqEEX/C74P7NjEn75XmETZ2ts+cnrjHORTQ0rs9q0Hx5BrHivUPDi2MsT2m8eczcMVODx2ra8ceKIfCOkjUp7aS4QzLEUQgHnPPP0rwfwJLHF8XdaDsF3tKq57nI4/Su2+P8iHwaNu1s3UYznp1oTsxHrHhvV49e0i11SKNo47hSyo/UDJHOPpXm3jL4p2PhbWH0mXTbq5lVQ26Irg5APrW58JpkbwLorb1wYmHXuHYGvnv4oJeTfFW1i06ZIbtzEkckgyqkqByMfWkNJt2W57/4N8fJ4ou3t00e/tUWPf50yfJ9M/jXCTfG+wiubmH+xbxhA5VmVlPTIP06V3/hXTvFunrenxJrFpfRNETELeMKynueFXj8+teJfA37Eut+IJb1oVXBX98QFxvOetAj3fwP460rxlHKbESwzQ48yGbAYZ7jBORxXdTyCGGSUgsEUtgdTgV8oeBRBd/Fy9udB2/2WnmNI0QwhUpjjjoZMEfpX1Lqv/IPu+n+pfqePumgDwSD43Ws73CxaBfy+STvMeGAUdz6dDXa6T8RbbWPDF7ren6dcTTWRAmswRvHIyQe4xk59jXy/wDD7SPE+r3Gs23h6+t7VXQpdeaqkOpyMDKk889MV7D+z3NBHbavpT2gW6ilzNJncHH3dv4c0AejeFviRouv6PeakS9qbJd1zC4yyDsRjqD0FaXgbxjD4wiuri1sbiC3hk2JLLjEn0/Svkr4g+EJvD/jAaLpV1JHbartaOJGICo7EbW55AIPXtX2l4X0S38O6NaaXb4KQJhmxje3VmP1OabWlx6HL+PfG/8AwiBth/ZN1eiYE7oh8q49TivN7P44213MIodAvZGIziIhyB64Havoi5AaCUFQflPBGc8V8n/AOFf+Eu16TA+WJsDHTMlIR61qHxP07TdT0nT7nT7yOTUY435UAwlzgBgTn0Jx2/Ktnx745tPBn2L7Tayzi5YjMZA2gY5/Wvn341x3c3xD0uOwUG8KQ+QD037uM+2axvitbeMIp9Mk8U3dvNGzkW4h2hVPG7gAe3WgD6L8efES08Hx6c0lnLcm9UuFVgpVeOffrWDofxZTVNQtbQ+HdSiW4YKkhXIyen4ep7V5t8f4y1r4aAOP3HHpnC16L4A0z4gW0mm/2hqlhJo6RLlFVS7pj5QCF6jjv0zQB7qSACScAdTXh2o/F/T0v7my0nSNR1Q27bZJIY/lz046nGR1IGa9vkUMjKxwCCCa+RYvA3i7wtqtzrHgy9t9Qt5QwzHKhLLkHaytwSDzx6fhQB7h4K8fweKdRuNNGmXllcwQ+a63KgdwMY696r+NPido3hLU0026huZ5ygd/JUERg9M5I578VwXw1+IF3faze2PiS0hXULeBytzGgVwi/M0bY4xxkfT3r5x1nU7DXdb13Ur0TQvOXe2QHd8+cAMfTH8qAP0OXUrZ9M/tNGLWxh88EDkrjPT1x2rz/wAEfEnSvF99LYW1vcW06R+Yon2gOM8gYJ5749M+lef/AAn8Sf2r4C1XSp5M3Gn20qrnr5bKdv5civnvw+2qaPp6eL9MdVaxuhbOpyeGXgkdxzj8RQK59eSfFHRf+Eqi8OW8U9xK8wgNxGB5aydCOTkgHgn+dUfF3xWsfDmvzaJ/Zl5dzxKpYwgdSu7AHf5SDn6+lfOPhXTLvR/Fnhe7uTtnv5BOVx0VmI5BHBIz+ddT4wg1S4+Md3HossEeofJ5TTsAv/HsuRz1OM0DPovwN41j8W+eF0q+sjCOTcR4VjnBAPc16FXCeB7bxTbxXR8T3NrNIzKIVtwBtAzknAHXI/Ku7oAKKKKACiiigAooooAKKKKACiiigAooooAKKKKACiiigAooooAKKKKACiiigAooooAKKKKACmucKT7U6mv90/SgCvakFTjsatVVtTlSR61aoAKKKKACiiigBD1H1paQ9vrS0AFFFFABRRRQAUUUUAFFFFABRRRQAUUUUAFFFFAHD6f4I0ew8R3HiOJZzfzli26TKAt1IH5/nVa28AaJZ+Ij4htBcW92WLskUuIyTncduO+eRnH0rkvHHxUi0DVX0XTNMm1HUkKhlGQoJGSoxkk4x0Hf2q14G+JEmv6hLpuq6RNpd1HEZj5gIUIO53YI6HnGKAI9c+D/AIf1jVbrVJri+Wa6kMkiLIuzJHOPlyPXrXSeHPh9ougaXf6ZB9olt75Qs/myfMcAjggDHWvN9X+NCvqMtn4b0eXVFi6ygMAw7kAAnGSBk11fw/8AifY+K7s6Zc2zWGpgHbCxJDkAlgDjggDofQ0AUo/gr4SjRV8u7JByWM5y3se35YrdtPhd4Ytbi0uEtZme0cPCHmZlU5z0PB5rlbr4v21n4qbQrmxMcS3X2drgtwvOMn2zXV+LvHQ0HWNH06C1W6XUSMSq2QAWC5GPrmgDrfEfhrSvElmLPU7USRK4dSpKsrDuCPxq/HpVpHpX9kqhFp5Jg27jnYRg8/SvDvGHxR13w5qN3E/hiT7DFIyRXUgdVkx0OcY59q1fBvxH1XxFfW0beHJ47GYHN2oJVPTPbBIx/jQB6V4X8MaZ4XtZLXTImjjkfe25yxJ+tcTq3wl8Mapd3F3PHdiedy7sLhjgk5OM5+lcFbfGTVNQu54NN8NPdeVuJEZZmAHQkAH/AD613/gH4l2Pi24ms2tpLO7iXeVkPykDrz2xz+VArK9+p06eC9DTw83h37IW01iSY2ckgk7shs5BzXEQ/BjwlHcec0d26cfuWnOz8x8369q5nWvjLLJqMlp4Y0aTU0jJBlKsd2O6quTj3OK6j4efE+DxPeNpWo2v9n6oMlYyTtfH8Izzuxzj2PpQM77UvCmk6hoDeHzC0GnHGI4G24w27r9eealg8M6bD4eHh7y3fTxEYtrt8xBOevrnmuH0b4htqXjm78LHTwkcBdVuPMyWKjJyMcDr3rvPFesf8I/oV9qvk+cbaPcI843HIAGfxoA5PT/hp4fsNF1HRYxctaX5Rpt0vzZQ5XBxxyK5xPgt4YVQjSX7Rht3lmfCk/TFdx8PfFJ8X6Iuptai2fzWjaMPuAI98D1rhviJ8TL3wbqv2R9EM1syK0dwXIDkjkdMcGgD2PTbC10uzisrKBYLaIYSNeg5z/MmuN8Z+AtH8YT20+pG4EluhRDFJtyCc88VzqfEK7j8D3Pie90U20kbARW7yY80FwoIJAPcnp0Her3gv4i2XifS726WIQ3VojSPbFuSoBOR9cUN2AoaT8HvCmm3cd15NxcNGcqk0uVz64AGa1PFfwz0HxTqTajfm6FwyhT5UuBgDA4xVfwf8RbbXNA1HXL62+xW9jJsfaTJkYBBwB7ivOX+NGqX88p0LwtPd2kZ2+YQ7HPvtBAoA9Q8K/DXQvC+orqNgbozqpUeZJkYIweMVqeKfBGk+KL20vdQM/m2oxH5b7R1zzxTfh/4tTxfpj3f2R7WaKQxyxMScH2OBkf4Vr+LPEVj4W0ifVL9m8qPhUUZZ3PRR7mgDoto2bMfLjGPavNvD/w20DQdZGs2guDdguV8yTcqlgQcDHoTXmS/GbUZz9qt/C076cDhpQWJA57gYr0DX/ibpOjeHbDWJI5Hmv03QWo+8SPvZPYA8Z/KhxunfYfmXh8N9BHiQ+I8XX2/z/tGPN+Tf9MdPxq7468D6b41itY9QmuYhbMWQwMATnqDkHivJrX42SQXVuur6FNbWs3IlAIIHHzAH7w57V6T8QPHcXhCx0+8S1+2x3jEKVfaNuAc575zQIwNG+Dfh7Sbq3u4bnUGngkWRHMwByDnnAFWfE/wk8P+IdVutVuJr2K4ucFxHINoIGMgEdeO+RXQt45sF8GHxVsPk+VnyN67vMzt2Zz6/jjt2rJ8E/EWHxVpWrailg8A09NxjZwS/wApPH5frQJuxY8L/DbR/Dlpf2trcXssd9CYZfNkHQ55AAAB5647VteF/BeleGtHutHtPOltLmR5JBOwY5YBSOAOMAV4zD8do5YnlXQLhkQjeyvkKPc44r3Twj4lsfFWjx6rY71iYlXSRcFGHUHt+IoC3UxvBfgLSvB891Pp0lyzXKqrCVwQAPTAFd1dW8N3BJb3EYkhlUq6HoQa8T0z4vWOoeKI9BTTpdklybdLlZAQTkgNj0J/T8q9D8c+JovCWiS6pLCZtrqixhgNxJx/LJ/CgZ5rcfBDw80jPa32pWyuCCiyKRj05XOPqTXf2vgPQIPDh8OPamexJLMZTmQtnO7cAMEe2KyvDHxF07XvDl9rKxPE9irtPbEgtwMjHqDx+NYf/C0VPhNvEi6S5jjuRBJF5oyAe+ceuKBt3MyP4F+G1uFke81CSMEkxGRQD7ZC5x+P416ZrPgzR9V0EaC0LW9irBkFuQGUjoQSD+tc5P8AEnTE8GJ4nijL7iI/spbD+ZuAZfwznPpj1rsvCWsyeINGt9Ueza1FwCyRswYlc8Hj1oEXtE0m10XTbbTrQN5Fuu1N5yeuev41zOmeBtK03xJdeI4ZLk3tySzKzjy1JGDgYzz7k1h/EP4hp4Nu7W2bT3umuE3Aq2Oc4xjv0rK8KfFi01nWYdHvtMudOubjiIyjgnsD0IzzjigSdzr/AA54E0jw7rN9rFk1wZ7zO5JHBRMtk7eMjn1JrpPEOj2+v6Tc6VdvKkFyoV2iIDAZB4JBHb0ryzxt8U4/C+vNo40qW6dUVso3UsM4Aq14a+JMmtz3Mb6DeWkUFu87yzKQo2jOOnegEklZbHceHvCmk6DpK6VbQeZAAwZpwGd89dxwPWuX0f4aaRpEOq29vd3vkakhjkjLJiME5+T5ePTnNSfDzx9F41e8WKye3W2IwzNkMDXS+MPE+n+E9MbUNQdsZ2RRIMtI3oB/WgZV0nwdpmm+Gm8OfvZ7F1YP5jfMxPJORjHPPtWBo3w00nRtK1bTbK6vUXUgoklMg3oFztC8YxyffnrXnkHxuKFJrzw/cRWcjAJMpOD+J4PGenpXoXjD4iWfh3T9L1OO3a8sr/O2SNhxxn16+tAN2OX0v4KaVp16l5HrWq+Yrbsq6oWOc4JAzg963vGvwu03xZqw1Se/uraYRqhEIXBx0PIznp+VaXjPx/aeFtH07VJbSaeO/wAbFQgFQV3c5pda8fWel+ELTxK1uzrdBBHBvGSzdVz7Yb8qAM3w/wDDCy0c3YOq6hcRXVu9u8bOFG1up478VhRfBbS4Ekig1vVo4nyGjWRduOeMY6cmvY9J1OPUNMsr9x5AuolkCSHBGRnFa9AHL+EvDGm+FNOFhpqPsLF3kkILyMe7EAegHAHSqXjHwdp/i5baPUZJ/Kt2LrHG20Mffv8A/rrtaKAOU8Q+FNJ17SDpNzB5duAoRoMK0eDkbTg4rHbwBpD6fo1hLJdyxaRJ5lu0kuWJznDHHI4AwMYFeh0UAcb4y8H6X4vtIbbUPOTyX3pJAwVxxjGSCMfhVXXPBGna14ctfD9zNc/ZrUL5Um4FwVUqpJxjgHsBXeUUAeIab8GPDdpJE0819dpEciKWUBDznkAD9Me+a9ptoIrWGOCCNY4o1CoijAA9KmooA4/xn4R0zxfYLaairqY23xTRnDo2CPxHPSvNoPgxpa+THcaxqVxbRtuEDOAv8uPwr3migDy3xp8NdJ8U3UV6Zp7G8jUIJbYgZAGACMenHFZGh/CPR9P1GLUbu8vL+4gkV4vPYFQR0yMc9vyr2migDidf8H2Wua5pWsXM06y6cweONCArEMGGeM9RVDx/4C0/xrHa/appLea3J2yxAFip6qc9u9ei0UAZX9mx/wBkf2Xvby/s32ff3xt25+tcl4A8D2nguC6itrma4Nw4ZmkAGMDgcV6FRQB51eeBLO68Y2/io3c6zwgZhGNpIXaDnGQMVlan8M7C68Vw+JbW9uLK4WVZpY4sESOD1yemehHQ/jXrVFAHkXi/4XaX4g1E6rbXM+m37ffltuA5wRkj1OeSOv51W8LfCjTdF1ePWLzULzUryI7ojO3yqf7x7kjtzj2r2aigDyjxl8N7TxPq0eqtqV3aTogUeURxjoR6VJ4f+HcGkXF1LNq+oXy3Nu1vJHcPkFW4Nep0UAfPSfA7SomYwaxqEYY8gFfw7Vt6z8KLXVbGzsZtd1PybYEBS4YMSc5II7dB7V7VRQB5X4X+HNp4dsdSsodUv5oL6BoWjkYbUyCCwAGN3PWuh8K+EbDw7ob6KrPd20jM0nngHdu6jAHTiuzooA8u8D/DnT/Bup3l/Y3U8guUMYikxhF3ZwD1PTHNYWu/CLTL3VZNT0y/utKllOWS3wFBPUr3GfTpXt1FAHlngj4b6f4Uv5NSW9ury+kjKNJKQByck4HOT7k16hIiyIyOoZWBDA9xT6KAPA7/AOC+lm7kudK1S90/zCcxowKqD1C9Dj2JNdr4f+Hmj6NpN/phae6ivwPtLTv8zH1BAGPWvR6KHruJpM+fpfgrYDfFba5qMNpI2XhyCD/IHv1r0rRvBWk6L4eudBsVkWC5R1llchpHLDG4nGMjjHGOK7eigZx/hDwpZeGNIGlwu9zEJWlLThSdx+g9qoX3gexvPFtr4oa4nS5twP3S42MQpXJ4z0I/Ku/ooA8/vPA9ldeLoPFDXNwLmID90NuwkKVHbPSu6uIvPhki3Mm9Cu5TyMjGRU1FAHmPg/4caN4Ymu5l3Xslxjm6AbYAScDjvn68VPpvw+0nTPFMviOzLwyOpAto1VYgSME4x9TxivR6KAOI8LeDbDw3LqUlvLPP/aEhklWfaQCc5AAA4575rD0D4aaRoPiOTXLGadC2/ZbfL5abhyBxnHJwK9TooA8BufglpE9011/bGprMX379yEg57Hbmum8V/DPTvE0Wmpd396r2MHkiRWBaQcctkHng/nXrFFAHj/hX4Wad4d1P+0U1K+un8poikzDBDDBzgZ7msK3+DVrYyOdP8Q6rao7AlY5AvHcZGK99ooA4fwX4K0vwjHN9iM01xOczXM7Au/twAAM8/wCNdBr2jWWv6bPpuoReZbzDDAHBB7EHsQea2KKAPnr/AIUhpxzEdb1D7Ju3CDI25/z+NekyeB9JHheXw1bo0No+CXwGfdkHdyOvHWu8ooA83t/h9pSeE/8AhGJ5J5rXc0iykgOrkkgjAxxmtbwR4Wj8I6c2nwXs9zCZC6+cFGzPUDA9efxrsqKAOQ8Y+EtN8W2S2uoK6tGS0UsbYZCRj8R7GvMbX4MafHPC0+tX81vC4dISQBx/ntXvtFAHl3jj4b6V4teC4ee4s7u3jEcUsLDGB0yD1x9Qfeua0b4N6Va30N7qWoXmovCQVSRsLkHIz3I9s17tRQB5z4o8BWHiLW9N1a4nljawChIUACsFbcM9/wAq7DW9Mh1fS7rTZWZI7iIxsyYyAe4zWtRQJpNWex5po/w907TPC194bS4uHt7xmeSViNwYgAEcY42r+VbXgfwpa+D9LbTrSaSZGlMrPIBkscDsPQCuxooGcH4z8FWHi6Wxe+nnRbRywSMjD57HI9hVrxF4O0jXtF/si4gEcSqoikjUB4yvAIOPw9wTXZUUDuePzfC+yn0bT9Jl1S9eKxmaWNztzz/D06f411PjDwbp3irR4tMvC0fklTFOgBdMccEjuODXb0UCPKda+G9lqXh3TtBj1C6t7eyOd6YzKSMHd+ZqDwT8MLHwjqX2+21O9mO0r5TlQhyMZIA5r12igbd9z59k+CGk/bJ7mHWNQhMrlsIV+XJzjOOlb7/CrTZdAbRptSv5FNwLgStICQ4BXp06HFex0UCueCv8HLWcJFd+IdVnt1I/ctIMHHT6V7XplhbaXZQWNpGI7eFdqKOwq/RQDdzzbx98PtM8aCGS4kktrqEEJPEBkg9mB6iuc8NfCWx0fU7XUbjVL28ltSHhRyAqsO/046V7ZRQB4/4t+Fmla/qY1OC5m0+6Y5maHnzD/e56H3qXwb8LtI8M6iNTM899eKMRvORhDjBIA746ema9booA4q48I2k/iy28Tm4mFzBGYxEMbGyrLnpno36Vh+J/htpWv65a60ZZbW5iZWkEQGJSpBBPHXjGfpXqNFAkktjE8Q6PDrukXWlTu8cVwmwtHjcOQRjP0qh4O8N2/hXRotJtppZokZm3yYySxJ7V1VFAzznwz4DsPD2r6lqUE0kgv1KvC4BVQTk+/X1rM0L4ZadoHiB9X028uYYZA6vZ8FCrfwcjO3POPYc8V6zRSsB4Pqfwa0yS/mvNJ1O80zzclo4SNq5OSF6ED2zXZeCPAGl+EXluIHlub2UbXuJjlsZzwOg/nXo1FO4Hh+vfCKw1bWLrVY9VvbWW4cuyx4wCeuD1p8/wogm0e50xtbvZEnmjl3zfOV2buAPfd+gr22igLHzxa/BdLQItv4l1GNFOdq8Y9cYPFbni74UWniXVhqcmq3cEojRflwTlRjOfwFe10UAeXeEvh+nh7UGvX1e9vW2FFSZvlGe9cJL8DdPluJ5zrN2vnMzFURQACc4+lfRlFAHEeCvBeleDraSLT1keabHnTynLvjoOOABk8D9a7KeITQyRMSFdSpI9xipaKAPn1fgvawzyzWmu31v5pywTA7k9u3Nek+CPBWm+DraaOyMks0xzLPKfmYDoOOABXc0UAeceKPA0HiDxHpWuSXbxtYbcRBchyrbhz25r0eiigBCMgj1rzPwT8P7Twnqmoahb3ksxuwVEbgAIN2evevTaKAPOdc8C2ur+K9N8RvdyxyWQH7pQCHIyRz268/0o8f8AgW18aCyFxcyQfZnJygzuB6ivRqKBJWPLPH3w8tvGENhHJfS2xs1KgqoO4YHX8qxvDnwtGi6na3p129uEt23CFzwcDgden+Fe2UUDGSoJY3jb7rAqcehr58b4OPayyf2R4mv7KBzny1JB/EqRnvX0NRQB4zYfCnTdP0i9tra8nXUruMRyX7cuo3BmCjoM4x6+9dB4J8A6V4W0qWw2rePOxaaWZBluwAHYAAfjzXo1FAHkXhj4aWnh661h7e9ka21GFofJKAeWDnoR6ZIrd8B+C7bwhp1xYpObpJpvNJkX2wOOnQCvQKKAPOta8EQat4q0/wAQvdyI1mB+5VRhiM459Olcj4v+E8fiPxBc62NXmtpJinyxp93airwf+A/rXudFAHnngXwafCgn3ancXhl4Ak6IPavQ6KKACiiigAooooAKKKKACiiigAooooAKKKKACiiigAooooAKKKKACiiigAooooAKKKKACiiigApr/dP0p1Nf7p+lAFaz4jq3VOyz5fPrVygAooooAKKKKAEPUfWlpD2+tLQAUUUUAFFFFABRRRQAUUUUAFFFFABRRRQAVHLu8t9v3tpx9akooA+O/gdeW6+Mb9dVO3UpVZYfNJ3eYCdy5PfGep7d6+h/Hk0TaJq1raSwjVZLGUogkCyFB94564GaxPFvwu0LxHetqAaaxvXIZ5bYgBz6kHjPuMVd8J/DvSfDd39tSa5vLoxGLzLlw2AeuBj8PpQhpHmH7OVzpy6dqMAEa36yB3Zj8zJjt7DFc5P5GofG+JtHEbqk6mZ0+6Ssf7w8d+o/3q9J1b4N6PPfyXml3t1pYkGGhgb5RnrjPIB9Onpiu38HeA9D8JoGsbcyXRGGuZjuc8c47AfSpkrppEtXPlhvC3/CW+O/EunrII5QZZImP98Hj8CcA+xNZXhG/wBUuPFXh7Rr9Pn065MSBhhkUHJB9cY4/rxX2Rpng/S9N8QXuv2/nfbLwfvFZ8oCepAxnJ+uKr3XgXQbnxHF4ja2ZdRjYNuV8KzDgMV6Zxx/9fmnbUZy3x2GfAt2P+m0X/oYrU+FUSxeANMCoq7opGODnJLsc12XiPQrHxHpkum6gjtbyEE7G2kEHIINT6NpVto+mwabahvs8K7F3nJxnPJ/GmNNr5nwl4P1TxTpF1rV54cTckYL3P7tX+UN2BGcjOeO2fSu6+D9pY3ul+JNR+1F9aktZlW3U4IBUncAOTkkV9IeGPBGjeGbq9uNOjlX7WMPG77kAyTgD05rL0f4a+H9E1hdW04XVvOrFljWb5ACMEYIzjnpmgR5B+zlfWNumrWk5jivC6sC5CkrjBHPuOlU7uW11H43276cUmjSQCV4VyNyxEMSR6HgmvXdf+FPh3V75r+IXGn3MjF5HtJNu8nqcEED8MVueEPAOg+EppLjTYJDcSLsMs0hZsZzgdh+XagD598JPCPjXeeaVUi4uNhZsfMUYYHqcE17x8VJo5PA2tGORHAhXO1s/wAa1ma78KPDes6nNqkv2uG5mfzJDFMQC3qM5wfpV/Tfhvoen6Zf6bG108F6gSTdMSVUHOF7DnnpQByvwEvYF8GxxyXESss8g2sdpHOe/X61i/tHyodC0oK6km6LAA9th5rcX4JeF16SX3/f0f4Vqa58J9C1prdrq4vybeFYU/f5+VQAOvfigDE+KPzfCm394rX/ANlrwrW9Bv8AwRY6T4i0e5k+z38G2ZWGQrkdD6gj1r6wTwFo48PSeH2a7eydw/zTEspByMHoPyrcvvDemX+gnQbmEvY+UIwC3zDHRgfUHmgVj4+0iKST4Ra20KnAu4mkC91DryfXt+XtXf6Tr+raX8MdNufCv2RjZCQ6iSF3R8k5we/OfXGMV7j4Z8FaN4d0u50uzhd7a6JMwmcsXyMfhx6Vxl18HfDUs7yQSX9rHITvghnwjA9uQTgc9+9ANXLvwe8R3/iXRLi81DyfNFwwzFGEzwOuOCa4v9pCG7fQ9PljP+ipcES/Njkj5eO/f9K9s8L+HNN8MaethpkTJCGLEuxZmJ7kn/8AVV/WtJstbsJtP1CBZraYYZT29CD2I7GgZg+DrrS28J6fNbTQCxS2Xexb5VIHzBiehznOa+bPjFe2Fx4u8O3UckUuliJDlRmPb5p3cdP8ivTR8FdDE8mNQ1BbRzn7Msg2g/XGTXf6n4F0DU9FtdGurVmtrVNsDhyHT1IPqe9NMmUb9zgfjveacPA5iEsBklli+zKGGTggnA9NteM+NbG7X4f+C7a9DiaSSTgj5ghPyD/vkrXtmn/Bfw7BOst3cX16iEFIZZQEA9OBnHTv2rtPFfgfTPEw09bl5YksDmJYzgYxgA+3A/KpXXQF10/4J8hP4c8RWl9J4SeS7GltL9odVj3KE4IcntwBxng+9elfBYGPwr4sG7OIz93kH921fU0ltFJbPbkHY8flkjrjGK4jwt4E0vw3p+oWFo87xXwIlMjAnGCABgdgaaG1o/Q+OvAg8U3ul6ppWgaWl1Dd4S5l2gFQeAAxIA6H/Ir6C0zSbr4b/DTWGvJYlvZQ7AI33XYBFAOeT0PH616d4L8G6b4Pgnh09pWE773aVgW9hwBwO1TeMvCdj4utIbPUJbhIY38zbC+3ccYGfWgpI+ALG90+00+C4tjcJrMVzvLfwbB0A59f619O/FjUk134Y6dqSMQJpImIcclsEEfnn8q9k1Dwfol/ov8AYstjEtoEVFKIodcdCDjg+9YD/DjSG8ML4aWe8FmswmEhkBkDZ55xjnnt3oEfKniPQ73wZb2N7Z3bpZa3pwSY/eB3ICyn1zkH2+lfQXwc0u01T4biwu4g9vcyTLKo4J+brkd+Bz7V6bqvhfTdV0KPQ7xGktYo1jRiRvXaMBs461P4W0C08M6VFplk0hhQlsucnJOT+GaLWEtPTofGnhfwo9z48Hha8lL2VpdPI0RYhWVRnj6gD8O/evuiCKOCKOGJQscahVUdgBgCuJsvBOm2nim48TLLcNezZBQsPLGVAzjGc/j+Heu7pJ3GfIX7Qyzy+JtFigdY5miHluWwAdxxn05NYGo22veEfGuiav4rkS+kdxh0YHAHA7DGC2fwr6P8efDrSvGtxbXF9cXUEsCFFMDKMgnPOQay9F+Enh7Tr2O9uHu9QliYMgu5AygjpkADP0NXezuhJHinxGtb6++LUFvpt0lpey+UsUznAQ7OvSvctH0rxLpui64df1qK/VrWQRIiD5CFbJLYB544pnjL4W6X4q1g6tPfXltOUVSISuMr0PIOOMflVnw38NtO0Ge4mXUdQufOhaFkmkBXawwTwOtSM8r/AGcpIov7XRnAYFfvEDNL+0GDJqWgPKwOn7iHPbO7n9M100HwQ0eB2eLVtSQt/dZRgenSu7j+HmiHw2nh+68+6tkfzFllceYjeqkD5fTHp60AYPxUuNHi+HVxFHJbrbzxRrZLjO45BG0dc4BPtXjNlpL3vwTuJpFX9xeG4hLnooYKdv5sPzr0tPglpDPALjVtSnghPETOuMeg44B74r2h9HsW0l9HSBYrJoTD5cfG1SMce/fPrzSauJpPc+GbOTUfHVxoGg70Q2do6qWAIO0MVzz6BVrOi1C813TtE8IgHfDeNGG74dhgfQEt9MV9eeBvhtpfg7UJ7+zubqaWWMxhZipVRkHjAznjHX1pml/DHR9O8UyeI45rlpmleZICQER2zk8DOOTgUxknjTwrb6np+kWb6yNPSydApZgA4AxjkjnAr02JQkaKGLAKBk964vxp4L0/xelqt/LPGLdiy+SwGc9jkHiu1ijWKNI1+6oCj6CgB9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1xlTTqZJ9xvpQBBajCH61aqra52ZPerVABRRRQAUUUUAIe31paQ9R9a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/dNOpr52NjrigCG2OVP1qxVa1/1f41ZoAKKKKACiiigBD1H1paQ9R9a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kn3G+lPqOX7jfSgCK0/1f41ZqvbHKdMVYoAKKKKACiiigBp6r9adTW6r9adQAUUUUAFFFFABRRRQAUUUUAFFFFABRRRQAUUUUAN3D1oLqO4rLdwHIPWmSS4+Ud6tQbOd1kr+Rq+amcbhS+YpOMisMGP3FSFlA+UkGqdMhYjyX3mzvXGcim+Yn94Vjx8ggt+FMIEYPzZPaj2etr6g8Rpe2nqbm9cdRSeag/iFc+z44Bp8yBYw27k1Xsu7J+s32X4m4Zo1PLgfjR5qc/MOK5ViXXAPIpQzKBtPOK0+r+ZH1z+6dR50f94UGeMfxiuTPmActn8KUN1BbrT+reYvrn906g3MQ/jFOE8ZIG8ZPvXLIVHLE5pGOSpx0PGaPq3mT9de/KdcZFAyWApBIuM5FY9ycWwIznAPFZfmuVxvIz1FZxoOSvfqbzxSi7W6XOs81P7w/Om+cmcbhXM7GdQdx+tVVmkRsg9+tWsNfZmcsZa3u7nYiVScZFO3r6iuWguG3EtyDTzIw4J4NS8O07BHGJq9jpfMX+8Pzpd65+8PzrmsMGB34BpXYABt5JB5pew8yvrf938TpS6gZJGKA6nvXMm5G0jzD+NEc527Sxye5o9hKw/rcb2Ol3r6ik8xfWuXWbbIAHOc9asSSknBf9KHQemofW1rodEGB6Gjeo7isu1YeQWB9azHuHKuoJznmpjScm0uhpLEJJNrc6YOp7ikMijuK5yJ2Kg7vekebqQ2B6VXsHe1zL62rbHSiRT3FG9fUVy6XBBPzEinLKWHXpTeHaBYtPodMJFPcUu9f7w/OubhnCucscYpzPuLMHwO2e9Q6LTLWJTW2p0W9fUUm9fWua80bVyxzUqSlgQGJNP2DsSsUr2sdAJEP8Qpd6+tc/5gQj5vmFRmb5iNxBzQqLY/rSW6OjLqO9G9fWuezJg/McfSnqz/AHs8HtR7F9xfWl2N/cKNw9ax0lJ3BuAKas2f4vpUezZp9YibW4etG4VhC4bdsX86abiVc8nP0qvYyF9ZibxdR3o3qO9YJmLDqc1C0rtzk8mmqMiHi49jpdwPejcPWsISsF5Y81X892c7WPPtQqLY3io6aHSB1PelLAd65xmfcPnJH0qwJGK7s/QUnSa6hHFJ9Db3r60Bwe9YvmNu+c8Y7U0ykL8uc9qn2bK+sI3Nw9aTevqPzrDEsg5BySOab2LKST3FP2TJeKXRG+XUdx+dIJFIyDXPO8jKADg5xQvnBSN/SqVF23RLxavblOi3CmmVF6kCs22D7cyE81RuFleR8dB05qY07ytdGksRaKaT1Og8xfWgSoe4rmszqOefpVV7iRFJGc1qsM3s0YvGJbo6/wA1MZyMUeYuM5GK4vz5Gj5JGPep1lZ02iTj2NU8LJdUNYxPodcHUjg0hkUdxXJW9xKGIyxVal+0kg7m5PQVLw0kwWMi1sdUHUjIOaN6+tckLly3yk/Sn+dKq5ZjR9Wl3D64uzOq3Ad6b5i+tcoLiZj984FOE7lmBcg9uKPq0u43jI9mdVvFLvHrXMCZ8jc/5GoppvLJMlwsaDkszYH51PsH3QPGRS2Z1YdT0NIZFHVhXPhz5QeOYMr8hlOQarF5JmGT096I0G+qsN4tfys6nzFzjIoMijqRXLb3UdTt9c1Abh2yAxP1q1hm9mS8YkvhOxEinoRR5ik4zXI/aHXBUkEdakWdpOQ3OaTwzXXQSxif2TqfMUdxSh1PeuSM0hJwwznnNJ9rkU7d3X0p/VpdGivrkeqOtMiDqRR5i+orkRK7MVVuvXNSLK6qBkk+tDwzXUn66v5TqjKg/iFKJFboa5EiZnDK2eOeaniknXcG4pPDtLdDWL7xaR1G4etJvHrXN+ZKvO7Oage5m5Bb5TSWHk+qG8ZFdGdV5if3hR5qHuK5OB3MZO44HWn75Qu4HANU8M11RP1z+6dT5i+tAkUnGa46WWZF3BqZHcyEZZjkU1hJNXuhPHJfZO08xe5o8xfWuS+0vjBfNIlw7krubpS+qy7j+ursdb5yZxuFJ56c89K5JlkwCXOD70151gVi8m1VHzMxwKf1bzJeNturHYiRSAQRzSl1HU1x6XcDLGFvIiZT+7IYfN9OeasPI5wC5JqPq77l/XFbbU6jeuM5FHmLjOa5lS2TljjHrUieYQFDEc5BpOg11BYv+6zo9w9aY0qL1OKx4WYOyseQM81mXkzvcEKGwtEKDlK1yp4pRhzW62Or81OPmFOLqByRXKCXCqRuz3NQNM7MVLtk9KtYZvqR9cXY7HzU9RSGVP7wripZpYmQEkA9yaZLcMWGJDn2qlhJO2q1F9dS3idz5i45OKaJ4z0YVxU7SGMESknrUMbTcDeSfaqWDbV+ZCeNs/hO981PUUzz4x/EK4rdOzABs49aay3W7dluO1Cwb/mQPG9onc+anHPWlMijqa5JpJ9q8HI60x5Zsj5TnPr0rNYWT6ov64ux2HmKe9L5invXIJdFX2sx56U9ZpM/KxpfVpB9cXY6zeoHJpPMUd65Pz5SxBY8Co/tUgABY01hZPqhPGrszrzKo707etcm0jHHzkVOJn8vhj9al4drqCxivsdLvX1pDIo7iuTk89yAkmPpSp58Y/eOTT+ru3xIf1z+6zq/MUd6USKe9cgZpQSAx4prXUnUORjrT+qy7oX11djsDIg7ik81R3rkknklUgMcGm77hGy5OKf1WXdC+urpFnY719aQyqO9cpHcyPnLdKcJ2z978Kn6tLuV9cXY6sMp70bh61gQuWywl6dqXz3DAE9azdJ3saLFK12mjeLAd6A4NYhldj8rdPamCVwwGTx3pKkxPFR7G9uHrRvX1rn97l9pfjOafv3E/MePan7Ji+tLXQ3SwHejcPWsmOQZyWqV8spw9Q4NM1VZNXNEMDQWAOM1iLLIoJ3cD1ppnLbWJ9qr2TI+sxsbpYDqaQOpHBFY925VUO7kis8NMgJU8VUaLkr3CeJUXax1AcEZzRvHrXLG4fH3iMdc0JdSENzx2qvq0ifrcex07SovU0olUjqK4m91KO0ga4urlIYVwCznAFPtb+K7hW4trlJoWJAdDkcU/q72urg8Vpfldu52m9R3o3r61y73TEjDYHemC7dSRng96X1eQvrkVudXvX1FNMqD+IVyJmlxlWJ3UGVwcNIQar6rLuT9cXY68SKRwaTzU9a5SKWZcneefxpHnk5+Y5xjNH1aV90H1xWvY67evqKN6jPzD864+C7YsFBOe+anaQSlmZ8UnhpJ6j+uK22p1BlQfxCkEqE4DCuOWTOQJTxTU3sM+aSVPFX9Vf8AMR9e/una719aN6+tcUZ5CBukPFKtxKAQXNL6pLuivrsezOy81PWl8xMZ3DFcVLNMrEhzjinedKwzvJFP6pLuifry/lOyMqAZ3DFCyo3RhXFTs4j3PLsTuScUyBZQ6YuAQ33fmHP09af1TT4kJ4+zS5Wd1vU9xSCRD/EK4+eV1G0uQR+tRLK2MeYealYVtXuV9eV/hO181P7woEiH+IVw7+aTlWJHc1IJHiAJJz04qvqjtuifr3907TzFzjNJ5qZxkZrkWuZOgekE0m4Hec1P1WXcp41LodiHBo3r6iuZaeRFHzcmkMsxxvfGfSs/q8u6LWMj21OnLqBnIxSh1I61zSvJgDedvpTGndAUL/pR7B9w+uLsdOZFHcUeYp71y4mYjO859Kk8yXH3j9abw7XUn66ux0m8Ubx61znmygHDfnSRzPnJbv0pewfcf1xdmdJvFG8YzWC13gZ5z6VD9plbjdg/SkqEmVLFwXmdIHU9DS7hXPRSyggFs+2Ksh3MgO7oPSk6LQRxcX0Zs7hS9azA7bvvYIPSr8RyvWsmrHTGopOxJRRRSNAooooAKKKKACiiigAooooAKZLyjfSn1HLwjfSgCO2GI6sVDbjCAZzU1ABRRRQAUUUUANbqv1/pTqa3Vfr/AEp1ABRRRQAUUUUAFFFFABRRRQAUUUUAFFFFABQelFIehoA52ZD5zFjnnjmkaQhjkc46Us6mX94oOSeBVHy5nYs2QR0FejCN1q0rbni1HaTt1ehOGZhmpw4+QEdaqNviVSRyewqRiSQehHbFU439CIvfuSHAfdk89s08oMHb+FVppCSGBA+lSRyFhjIzjqajldrjur2GggZxw49aglZzgmpQnyBwdxPYVVJJJZjyOlbRSb9CJXSJ1ILFzwcdqh8zeSAPpzUTSMEBxjjrTeSowea0UOpCZcKgxAg5c9s1V5D8jnPSkSRgxBfBqeRQEB70L3Xr1B2auuggc4wopxJLIMDOeaqxt8+etWMYIbPIP503FIEaVyStuVPIx1rGBwOc8VvTjciL61856/8AFHVNJ16bSm8O4Ik2xCQkPIucBgOhB9jXJTqKCbfc6alNzlFR1dvyPcWnZSEDZB7VCGbeCVOD2rL/ALVtrPTbe/1qWPTnkHKSnBB549+lefJ8STeeME0fT/stzp7AYmVuc7ckDscH+tdDqwirrqKOHnKXK9LHqzybeUz7ipPNbYDjPrXMX3iXRLO5a3vdXtreUEKyFskHrz6Vr3GpaVaWcVzLqNulvKcJKzjDHrxVuUNnujFU52vZpM01uDswM5xjr0pgnGMM3/665yw8QaLqVw1rY6rbzzf3UOc/T1rlk+I2lnxNNokgjjijO37W0qhC+Bx+eR+FRz097re3zLVKo20lquh6WSg+bIzSvIWQMOK5ObxHKniiHSljtvsbW/neeZlyRjsM9K84vfind3evtpeg2FrdRh9iyTS7PMI67TkDHBx6+lZ+3h9zLWHlppuj21SxJJHH1qzG+c7v515ZD4y1ZNK13ULqwtV/s8qIlSXO47sHOOnatTwt4oh13QbbVtQkt7AyO6YaUBSQSOCcdhVKvCfWwSw0qau9fuPRY7gx5GRtphlDEngA+lc/Lq+j2SRve6vaxJKN0e5x8w9etaNrc2OoRebZahbzx4JyjggfXniq/d82+pk+dxvbQ0RLsAPBHoKqs2WPXFYkut6LDMLWXV7RZs42mUdT268Vo3l3pVkEN3qUEHmDKb3HzD1HPIpqUE3qDjKy00ZpQkYb0IpgyDnJANVLW7truPzrO6iuYjxuiYHH1xWR408Q2fhLRf7Rusys7BIoVI3Ox/oME0pSitW9GNQbfKl7yN47y4I4FPckjO72xXgMHxd1RIlvrrwzINNZsCdWYZHbBIxXtMGsaZc6Tbas9/DBayKrZkIGCf4Tz1rONeEnvsaSw84rbc1llEZCsMYpyS/Nnr6VlWV/p2rFvsWpQXLp1Ebgkfhmkj1bRo70Wn9r2huc4MfmDOcdOtaOULXvqyFGV7W8zSMhMoOM5qXftYMV+led+PfG0vhzUdOtIreGaO5cCSR2ICAnHGK7i21HS9QJW01K2n28uI5QSPfrUKpHRPRlujK3Na6vuaouVZcL1xQJQ3AODVGGSyuVeS3vYJET77JIrBfqQeKS1lguyWtbmKZVOCY2BAP4UKMHsS5SWjWxo8sck0Fm4O3AFEeUGzJapQrFNx6D0rNu3oUldeY3cocH2qNyFccnBNMdjuxjAPQ0q5BG4ZHaqS6kqXQslgVYLzVZGKtj+HvTzkIcZyaixIU6ZHc0ox3BvYueYoA4B44qJZBuztwvtUQB8vpz2NTKpAAIHPelypXG3foNJBIxwTUiqSny4LehqDox4yKlQlVZsYIFEloEXZjdzAYxg1Irblz7c1WWRpMlgB6CpgGKcNzQ4/ImLIyzqMg4APNSxMA289DzURD4yR1PWoT5mc4JAquW66A3Z/oXGkyCcdaWNwmFORnkn1qNG+UDd0qJ3JlCt09Knl6DcrK5p28gOTzz2rwX496peadpNmbK5mt3e6UF4nKnAVjjI98H8K92gOUODgivCPj1Y32paFbi0tpJ9lypcRpuKrtbnA564rmnHex20nfku+p4zPq2r+GU0rUbbxWb+ScK72yOW2qcEqwJOeeOefpXuPin4kW+izW9jbWEl5qc0SSNCnOzcM4OO+Oce4qLwd8O/DumWthqc1jLLeeUkhFw2cPgHO3p16cVw3jSDUvCvxBPiSHTpb20uhnCDuUCsuR0PGeRSXPBX6M0qclRtWu4rbv5Hovhn4kaVrNteSXiGzns0LzRuOSvcj8eMda5m2+LFvcTP9l0G6kgD7S688evHf2rifCen311ceI/El5o87Wk8LqluU+eTcw4A68KOuO9cPpVvcPrVsNAs9SgkaQFklH3OfX0GT1oWIlsn/wQWHhq3Hf8GeoT+P8AUbbxySVunsgDGbHdjnbwcc5PQ13viHx3Lo8lusOi3U/mwrMxwcKD26da4HxNe3vhz4iJrVxptxcQvbqgMKHazbMHBx2PbrXMeLhd33iOK91Sx1W60meMPDBCpBUbchcdj3PQ1arSXNr12M1RjLkVtLbntGkfEjTtQ0a/1NLGcSWQBkgyM4PfPp2rS1H4j6Pb+G7fXUglmilm8jyhwwfBJGD6V5p8I9Fvg2uw6lp08FrdQhEW4B4BJ45GTwRXEeGfB2uT+JotEntrgaVa3pnbeuI9oP3gT1yMcZ71DrO0Xe+5ssPBzlCMbNa/5nvOv/EOx0uOw8u3aS9vYVkjtipBAP3SeMc+nWpfC3j6111721uLV7O8tEaRkfuo6nnofavK/jN4eu7bxHaay9rPdaYwRGEHBTb/AA8dM4JzVr4dwafcahqNzpmjalCRZPtkuSdsjHHAPqfrTVSfMrtGf1eCu1tqbz/F+yMUrQafM3lPh2JyuM4B/Gj4l6tp+o+EdI1eX7WLK9nTzIY9oY4Vjg59CPWuP8OaJqSeAfEonspopZpQY4ihLNgjOB371L4l0nU7n4ZeHrRNOuftMd0B5JT58EPg46gZI/Oh1JtNN7ocaEFJSton8j6K0U20WmWSWkJitRCrIhOSARkZ9+a8M8XazrPjDxe/hvRr9rK2tdyyyIxUkjG8kjk4PGK900yOSLT7aJ0IZYEUg9QQorwTxZpmteCvGE3ijTdOa8sp1JlHXGQN2cZI55zWldL2cfNdDGh71Sb0e+5UtbnV/hz4osbG91WS/wBPvSFPmEgKC2N2CTjB54PrXZ6r8TIrfWpdJ0rTJb+SJirtGc5I64HtXCwf2t8S/FOnXk2lyWWl2jcswJXg7iOQOScD/wDVXMeP7dk1+/kh0rU7K+a5KwXELEJL0APT+LGeD3rP2jh8Ose7No0FUV5pcyTuvme/3Pju1svDTa1fWUtu/nGFLZ+GdwM8Z7VheFviGdW1q206/wBNewF2M27sT83HH5/4VweueG/FV34D065vIZbi6t7lpvLY75fKIPJxyfXrnmi0j1jxz4l0CVdIuLGHTljW4mZCgAU5bB49CAB60fWZWT5tHt53D6rSd9P+AE/i240D4i61Ltur2MgxpbxuxAOFPT0GDXf2HxItL/SLy/jt83Fku9oEBPy+vPb3rh76fUvCnxD1PXG0C9vLZgVjKIQDkAbgcHjg1d+GHhfUprvWNT1aze1tdRidFhk4LbznOOoA/A1VOrJTtfdkVaMPZ3atZHpb+PNOHg1PE6wFt7+UYF4KyZxt5/P6V1mj3Z1Cxtr0RtH9oiEgQ9VyM18d+HNGuZvF6eG3lLWVvfNNJED8h2Z5x7gY/GvslZdsirGNsajCrjpW+Gc5t66JHPiI06aVur/A8Y+MOt6hbz2Giabc3EV1M3muYCVbHIAyDnsTj2rpvhTq1xfaP5NzcPLcW0hVjIxLbewOa8vvPDXibxd421K/iZrBLWRkguZV+Xap2qF9cgk/nWx8PvD+veGfG8ttdw3E9nPE6G7RSY2HDBj6c4Hrz6Vg61qib2enkdUMNelyauVrpdT0v4sXt1beENQe2lZGzGGZTghS4zzXmfhjx/Fo3hDTEn8y+1GWR0jhDEtjfgZ/T616H8T4Li58JajbW9s887bNqRpvPDAk4+gNeBaT4M1/Q7PR/EVlYzTXXms0lo6Hco5AO3qARn3GRRXbpyvHpG9+g6ChOi1J7yenpZr+vkfY2nOJLKKYxFGdNzIeor5j17Wde8ceMrjw9pupGxsoCylo24wh5bI5JzgYzX0xpFy0umwzyQvC0qBjHIMFc9q+YPEGl654E8aXGvafpxvbO5LudiEqA7crxyCDg1VSTfXR9TLDxWumq+y/8zT0y513wR4ssNE1PUmv7G8ULGzN0LHAPOSMMMYz0NdDrPxL+yay2j6TpjahJAxSc7sEFThgoHXFctpUGteN/GtprtxpkthY2YG0yAj5VJIHIGSST0GK4rxjay32sXj2nh3UrTU2uWKSR7tkgHVuRwT14POan2rimovS+n6mroKo05RWis0j3nXfHtlo+jWl9NZu9/dqfJsjkEnOMn2qr4T+Ig1nU/7Lv9PbTryQZiVs4fjJ649PxrzfxP4c8TWml+GNdurWa8u7LHnQgbnRVYMm7vk8g9cVpeGrXWPGXj6DX5tOnsbK3XgyRkAAKQBk4ySSeR/Sh4iS1b2tp3K+qwUdIXvfXtZHIeHPGF9out67M0VzfgM4VGkYqgDnk9cD/CvbIviDo134Vn1i8t38o/6PNag5JdhjaD6EdzjivE7WDxDo194ilXw/dzpqAljVghAAZjyBg54PFbdn8PdcTwHfRy2zreS3KTx2vG8qvByPXBJx14qFUmtE++nYKlCFRapdNfnsZnw/1Sw0zxLaz6hY3C21wWTT3kk3CHJGOO/Bx+NfXSDKLJu46ivjzwrpcK32m23/AAiV+9+k6CaZ5WCDB5bGMD1r7CcHcE6KB09K2wz3RhjY6RlZ9iZXyQR0p/mkEYGAOKgjY7sKOBUivjIOK6HFdjhTLdqxMzs2CcV5j8TrPULzQrm507Vn09rTM7mPIMihT8uRyOf/AK9eo27AynHClcZryX4r3+o6dodzbWWmSX32zMTtGCfLU55wAc84rB296+nunTFOSit/ePN/hJc6pdRXeu6lrcr2VsrK8DsTnjOTzj/PvWB4u+JV5r2mX1tpunzwWyuuLxZSrBRyc49eO9HgHT9au9C1fw02mTwGeJpY7h0IGRg7SPfp+PTrXFWq+IYtCuPDTeH7sFphIX8hwwwQfTB+voa51NxjZO173O10f3jbW1rHuP8Awl0XhvwVo896JLq8niLQruJLnr8xPIHI9aseDPHba5qo0rU9OayuiheMhsqw44Oe/WvOPFHhjV7jQ/D17Dp1zN5ERSaBMiQLwR8vUZAPOPT2rT8AWWnRa3a/ZvDmpwzkMDcXLHbFkYOBgA8ZH404YmUdFJpLp8yXg6c5N2XM/M6G5+LMQlvIbLSZJRbE5ff8uATk8Z9KyfGPjy7ufCdrqGkiW1N1N5U7Ix3RFRnAb3yOfaqfgvw/q0Fx4tNxp1xEbi3kWIOn3yxJGM9fwqjb+E9an+HFzB/Z9yt1HeCVLcxHzHXofl6/pzQsRPW8t7r9RrD03oo3at+L2/4BqjxVdan4Cuv7VgvoAhQJdo5zPhh3I9eP/wBVZXjDxJeR+DdBsbB7uGCZSZZi+WkwT8uR75OPpWlPPq+veAH0OLw9fRT2YiwWi2+Z84zgHknv+dU/E2ga0fB/hy1i0y4luIHZpI1U7k9Mjt1qJT1u5a2+5GigkrNJK+iv/X3GUtxc2GlaHdXF7q8Ms94RJE8jBZFGPmGe3T/PNd34p1uS1+IWkSfaZUtBbBnTftUjDHkZwevf1qH4laRqN7F4ZitrGaZ42HmbATsOAcH04B/KqvjjwpqeqeLtOgFvKtvJaKrXAG5UwOckdMHA/Gk7rbt+eppGHO4vrd28+h3/AIV8by+JLjUzBpDG0tI2ZJRJzIwH3ce/1rl0+K99YXMQ1bw8ba1lbCv5h3Dn6Vh+DrTxbomj67osNhcpKiF7aeNMZYHna2OcgHHOefpXk76DqUlj8+hao+omTMtyyOwYc8Yx7df8m3Wk9E20jGOGpp3smfU3i/4gaf4chtjBC17dXkYkhjQ4BB6ZPNZmieP2lgvZPEOkT6YLVBLnBZZAeABkdc1594w8P63ZP4a1u0sZbz7HaoJY1XJQrzyBzyD+Fbur32tePtDv9PTRJrLy1V1aVSpdlbO0Zx6GrjXk5aS6XMfq8EtYt3b128rkqfGFXvYZJtFki0uVyiT+Zk8HGegFe8afcR3UUcsRzFKu9TjHBr4r03SIoI1t7vwdqdzfJw/zyIrHPXgcCvsPR1FrptlEsJg2wqPLJyV46ZqqE5TbXkTiKMKaTStrr/kfPeoanrvjfxveaPZazJYWdqzqhhJACrwTxgkk+pq5omua54O8Zw6LqmqzalaXAVQ8rEnDdDgkkHPGM/nWfrNhr/gfxnf65a6PJqFrdlyjRA4wxBOdoJBB9aseHtD1fxt4zi17VNKksbCBVZY5VILAA7QCcZO7nNYVNnZvmWyOqnpZtJq2vqdLqXxNlGrzWGi6Q2oiEnzHDlcY64H51t6749s9K0W11Ce0kF3djMVochjzySccD/EcV4B4n0i4OsXTadoGrWd81w7RNFuZWBP3s4yOM9Dx/LrfGnh/xOumeHdXvIZby5tP+PiIDLodwK5xknOME/pWjxMlLR/8MYxwsGoprV7+fkemeEfiCmqXr6Vf2LabflSY43bIPGepx2z+VeUeH/GOr6NqGrs8V1qULOSqmbIhGSe+cdhWroOn6r4n8ZLrN1plzpsEEbEGRSM8EAHIHPP5ViaXqOq6DJ4ghHh+9n+3bkjcQttGCRnpyO9Dqc1m3s/it+gKnFXSjo0/d/4J6o3xItR4cttYisXkPneVcxb+Yj657jp6dR0rpda8dWmmRaMba0e6bVFUxgPs2g45OQfX0rzTQPA93H4A1WHUVMd3eH7QI34KFeRn0JxXKfCaxm1jWoJp3drfS0+RScjdzjk9snP4VXtJyUXfSWwo0aV5Ltq99EfYbACJN6hSwzUIKsCFyKqxyvMoz26cUAyKR2FdXI/mee5RWy0LZcgnmo1lJzxwaRNzk8c+tIoPJOM+lLlSC9xpbaAcHNSoWK5Xkd6Y/wC8j+QDNNhdkGzHWqauttRXs7l8E7C2Bx71E0oHIJK0HhD6E8VFggEdvU1iopluViTKtGR2qAuoUKOR60752jbAGaRIS0YJHOeMVoklu+pEtdt7Et6WZQF4JGM+lfJ3xFOu+GX3t4unklmkJitkyCFz3OeMcdua+tL8utnJKi5dIyVX1Ir4YuW1q+8VnW9Y0C+vFDktCLdlBAGFA4I44PviuadRKny21ud1KEnNy3SS/r8D1Twrret6D4VuNa1+W4uVmYLbxSH5gvqfqTU1r8XrcTW0dzpM9vaTcCdm/MjsRyK5/wAbeIL/AFzwRdG80WXTjFcRRhWVlBGT0yBwNoH41xckmp+LNP0LQ7PSbgJAADcMvyn1OcYAx/Kh1JJJKV/1Zp7KE5OUo7O34HpnxP1A6zqOn+G7OAGeRkmSWR8RkEE8j0xUnwz1JdI1jVvDt8qrKsjTeZD/AKpQADgDGRxWL4+stQ8P+MNI1W106e7tbeJI02AndgEFeM84NZ3g+31q58Satrkuh3SpJBNIIpFIDMQcIc+uMVCm3NSbalfa1tCow/dtR1hZ2f5HYS/Fi4uL+S307QJrmGFyrshywGcA4H9a6Lxb8QIdDhskis5bjULqNZFtiCpXPY8dc9q+c57LULu9WXSNI1Szu5WyyAERggdjgd+eTXo3jLT9d0TX9B8QXdpLqLxxR+eIxu+dRgjgceucdaX1ma2f4D+qU/dTVu+v5npfgXx2viO8m029tJLDUUQsIznDeo55BAwfzrx3wv46v9E1DWXuo7vULdZMAs5YRYJHXtkAD8K6bwbaap4g8d3fiZ9KuLG0Ks2188nZtAG7GScZ9Aa4TRL/AFLR4vENu+h3znUsqjCJgF5Ptz1qpVptp3t5hGjGClaOjSuj6e8JeJLbxLpUeoWoZCSVeNjyrDtUHjHX77w/aRT2emPfPI+0qDjYPU4rnPhHol1pHh0G8ieOW5kMgicEMo6DIPTPp/jXO/HK31SS60hoYrubTFBEqWxOS2R1xnt3xXU6r9knbVnC8PH2vKnov6sdN4O8cjX9UOmXVi1pdbC64ORx1B75ru9Tv003Try/lXKW8ZYqP4vavn74aadOnjUXkOkXtnZNE+PtAJKnbjJJHGT6+tew+OR/xSOt5JP7of8AoQopVG6cm+g6lCPtYwWnNueZv8YVSGOWDQZvs4fEkjNxn0B6Z612mr+PbHT9G07WLaMz296+zaGwyEdc/SvnHR9XvZvB91oFnpFzcm4nDNOiFlUBgccDrxXZ+IPCOqaX4P0e38ia4uVuWmkhjQsY8jpxnua5ViJrS/Q65YWnpolr956xb+PrKWz1K/nsLqG1skUrIw4mY9FXtnNcpa/FlDPbHUNKltbS4B8uYHI64698d8V0Hjbw5f6z4LisbRAbqAJJ5PQtgcjnv1rxC5GteItE0fw7BoN2s1kWDTGIhDk8HpgDHUmtalWpDrutDCFGlUTSVmtP+Ce8eL/HtvoE8dja27X166BhGhwMHpz3J64Fc1qHxB1S58PahIdFvtNuo1QJLsOFJPJ5A4GP1FcR8Q9Lhh1CK0l03UTNa20ccd5aDIlIUZyCO2cZznitbwRp3iXU/BuuWl3HM8LQj7HHOCHZs5O0nHHHHPWspV6j/wAkv6ZrSw9OOrt6s1fC3jKfUtCvbXXLW5vkhieR7lQAsi/3cjHI/pXPfDrU9Mk1ixctqlxIHdYopZd0dt1+bPfgj/OKs+Cr28HhHVPDzaRerOsMj+YYztIJJAHqea6/4UaPMng65jmtTBcTySY8yPaxGMD36j9Kzd5tRun2b77/AIFScaUZOzXp+nYfffFC0nvp00/Tp7yytyPNuc4AHTIGOnXrjpWzr3jzSdH0W11WMG5+2EiGAMA/HBJ9Mf1r5z0/Sjo97d2eu6TqzuG4jtGwjjvk45GO49a6HxTpFxHofh+/stGuYIIZJWaCQMzj5gRuHUA7Tz710xxFTlla2hm8JSbjp6+Z2GmeMdR1jx9pIR7qxtZoyJLSSQ7W+Rj93GOfXFR6N4wj0rxd4iuNVvZPs0AcwQySkgtnAVR2OPQVQ0Ca88SfEbT9WbSbu0gCMXMqHAIiYA5wO+K5vU/CWq6tr/iMR2c6bWZ4y8ZAk54wTxyPesuafM7Xev59jSUaS91pJuLv6aHq3/CzNumwaxLo00dnNMYUbeDkjqf1xXaah40s7TWtM0uCB53vkWRHHACtyP05rzqJbjxD8Mbq31Oye2n02PMZaIxhtvQgeuAQfesL4H2dxqetSa1dsZRYxCCJm7EqRj8Af1NCrVZaLXTQznh6SUntZ/h6H1HO4lAwBwOQD0pqPnqOMcCq9upVd/AyadLKy5PYeleg420R5cdVfq2TQs24gLwfU0xw5bOAARVdXYjOcDPWnsWbA5IquWzBtbFhX2qNvbrxQ0pOOM1VaRlAXH14q55qlVOM4HQ1Mo26Di+zK7s4LNgmn2sgVgHHJPWnvOH5CYB9apO+D8p4qoq6tawPTrcvu23JzwTxTEfI54xVYyMyDBGPTFSxAsTznHrSULIlyuy0ZsKPTvUiPvIwTiqIUkkL09KvxgARrs4PWspxSRrFtj95EgY8ZNbtucoD61iqitwFyc1twY2DHpXHVtZHoYZe8yaiiiuc7wooooAKKKKACiiigAooooAKjl+4akqOb/Vt9KAGW5BTip6gtwBGuO9T0AFFFFABRRRQAxvvJ9f6U+mN95Pr/Sn0AFFFFABRRRQAUUUUAFFFFABRRRQAUUUUAFI3Q0tIehoAwkBicFiD/WvFPFfjHxDbeIZbHSL7SZbNiBveWMG345zk8n8/wrpfiXrF3ofhu/ubaV4p8IkcgGSuWAz7cE89q8a+HPw70jxDoB1XU3uJrieRx8rkbcEjPXknrzW1Ru6XVo46SSTfS59KabLLJYJJeX0M7qhMlwmAh6nj2H9KwtA8Q6Xrzz/2bdNMIW2M5jKqT7Z615Z4stL3wd4OtdH0/VYo/OnaOWacjJjYMcAYOB2rlfhL4ourPV4PDBeG4snLbJIUwc7S34j/AA71qpuDUdl1MpUlNSlG8m9v8j6ZZWLYU9Tzilu5bOy2Lc3sEBfhRI4Xd9MmvlTW/iR4j1HWbq2ttTj0i3hdgitEASBx8xIJz+VUvH9z4hvbbQLzULq0uvN/1UkG0jzA3cjjoR075qpYi+wQwdtW9ex9eW7rG5CtuBqje3+mW+ow6bNfol7cf6uHBJPf/OawvC/9r2mkvP4jnhadR5g8scqmOh9+K8t8C+Z4q8d3/iqWP/Q4cx2+5O+Nq49wO/vVe1+GSvd7rqZrD25lK1o7+XketXmt6PaSPa3Gq20UqHDIzAEH6Vb0jUNP1LctnqEE7J1COCR+Ga+S/FTaQvxG1D+3BKbDzDv8rOc+WMdOeuOlb3w6tx/wmzXmgw3MOiKCWa4HGwLggnp948d8VMsTK7VuppHBxkk72dvkfUDZbJ28A9qZ9pbgYPPGMV8ta3478QadfTzW/iW3uSkrL9mSD5cdBj5cH867fxn441W20HQ9RsAiS3v3xtzlgB/WuiOJg9Gnoc8sHUik7rVpWPb2dIoWmnmSKMEDc7AD8zUiTiWONopFdCeGU5Br5g+INx45vvDzXGtC2h00ujGKPbu5Py9M8Zx3r0/4UR66NEs3vpbf7B5Q+zog+bZjjPHX8amOI55L3dHqhzw/JBy50e0XbYjV88jFfJPxI8Qafc+PdOniula3syiSyrkhSGJYdP5V9X3sm2FNoB3Y4Ned33g7w3dzSXM2hwNLIxZ2BIyT7A0KlKcGkt39xUasI1Ly/lR4j8UNShv/ABvpUmpvv0fZGUYk7DGTljx79fpVDSzpb/Esv4bEaWMaEwAElWPk84zzyc9fevoHVPDOhaxbwwX2lxSRwDEQBKFBnoCpBx7U/SPCmiaZcrdWGkxRzL92QEkj86xeEnJvRW/A1hiqcUo3f5/mfJOkQvqMupJO2ni7kLebLeuRs9Sv4/54rqfENgbbwVoUL3Udypu5AskZJG3JGASPavonWfBPhrWbk3V/pa+eW3O0btHv9c7SM59eta82laHJp9vp02lQvZ253QxNyFPPT8zWaw1RtaJ/8N0LeJp23s7r/hj501nRrHQvGfhyPTYRFHIkbkqxO7JIySfaqMllox+J15aamkKWDSsSrnau4qCPpkn9a+n9R03Sr+5t7+50yCW4tseU7dVx09uKx9e8K6D4gnS71HTFedCDvDlSwHY46itvq8uy3WhP1mKe/fWx41e20P8Awtm0to0BgEKqqqMgL5Jx+FYPw+0XT7zxzqMUsAMVrI7woT8qsr8flX0f/Y+kJqSaoumx/bo1CrMCcgBdo/Tiq+naPpGl3dxqVnYLFdXBJkbeTnJz0zgde1T9VqOXM47taLoDxcFGyk7267XPm7T3J07xwAgKbgd+CCCZTx+n6VxmiyCVtEt9aeWPRlmcq235SN3zHvnnAPHSvsqz8P6FHHfpHpiBNQINypYnfjn8OeeO9Z0/hbQJ9Mh0c6WGsoWLpHvbKt67s57nvSeFm3Zq1rlfW4JK19lf+vI8Y+KWp2A1m00eHSbKZo4lSK4nkIVQwGOhHA46muV8CTXdrc65bWsig/Y3BWNtylsgZB/Gvo++8D+HtSS1WfTMC3AWPEjD5R2PPIq5p3hvRdKleaw0yKF2UoxUk5Hpg1dPDz509LJrbr6GMq8XScVe7T37vufOvw40nwnqem6g/iS6SO68wbN0pV1GOo9T19f8MfxblvFP2VxFJDbxiOBLqQqhTb8uD+I+tfQUngLwtcXZu5tJw5OSqyMqMfUgHFbmteFNB8QtGNR04FogFSSNihCjtx2qHhqtmrWt17mn1qDa18rW2OC+DumXGkrqKyXlrOhK/u7eXeEPv6VR+PsFxcWGm3m3dbxSESKOME9/6V63oegaT4ftXt9KtPIDHLuWLMx9ya1biOC7tpra7t1ngkG1kYcEVrDDv2bT36GU669qmtup4b4v8X+H5/Aa2dpeRS3EsEcawJ95GwM5B6Ywef8AGvN9e0l4vBWi+dfCKcl3W1kbG5SxIPPQ/wCc175YfD7wvp919tj0oPIG3KskjMqnOeFPHFdDrmgaV4igVdTshMqDCFXKlPpjFJ0Jtaq9lbR7s1eJpqX+J322Pm3QdaWPTdatrHR0tdTW0Ia4tXJGzIzwSeep4rk5IdEXwel4Jgdda6wR5h3hcnnGemO/rX134e8PaNoETQafp6IsoKyMx3M49CT1FZafDvwk2pm8XSQOh8nzD5QP+7/TpWTw1SO/b7i1iqb7/q/+AeGeNpXv9O8Jf2gdxljTzXfglc4zn6d6s6bYadp/j/TbbQpsxs+yQb94wVOee/GTXv8A4l8LaJ4hSFdQsN5gGyJkkZSi+gwelQ+GfCmheHLiSfT7ErO4x5jyFyB6DPSqeHno9LP71Yl4iL1cmmm9O9z5t12a/wDCF94h0FH/AHN9gIGOQ6MeCB64OK+k/h7pP9geGbK1ki23MoMsvIJ3E5xn2GK4fWfB2q+JPH1vf3lkE0mAjLmRSGCjIGBzy3/669vChXLAdBwKmnFSqNvVRv8AeKtP90mre8Od2jxjGashyIMZ+bFZ7vI5DAd+mKlMzdSMEDgV1ShdLQ4YySvqEmQozy1SRl/lziot3mMBu5qKcuBhc5B61SV9CE2tS2Sc8HmkJZcYPWoIixAYjJqXzCy5A4zScbaFJ3LCjflSenJ96VXG4jJAAqvHIC+4Z4pHkYngHJqHB3sVzKxJI6hsetNyCw9OvFQNnaeOaWHzTxgjAq1HQi+tid8E8DinqQQRwtRuWUnHaozywHOT1qUroL2ZeUjHHOPahRtJB4zyahjDqTzkdqGZ9wDcEcZrPl1NFJEu0ZZl7CoU+Z8EA545qfDAZBxxUbnkMOD6UJjkupYjQDeAR07ViXjQQAtdXkVuGOFMjhQfzNbcQGDzksK+dP2iS66VYckD7Tj6ja1R7Rxba3N40oz5U9FfoeyWVxZ3RYRX8E+wcrHIHI/AGrah34TBVvUV8S6HLa6d4h0B9OlubVXkia4e6O1GORnHqME/nX1x4z1+Hw9oF3fqwLhAsOP4nb7v+NbQr86ba2+4iWG5JRXNvp5m3vtrhngt76GaaL78aOCV+oFVZbnTo2KyanZpIDg5kUH+deJ+B9IvrTwdqepw+aNU1BWljZD85A5GPqcn8fevDtEfR/MuE8SLqInY/LJFjK9c5De9ZvESio3SvuafVoylJRm9ND7nkPyIYnSaMj5SACPqKW3jZydxGT0z2rxO68Sr4I8D6dNoNyuoRT3JRZZl2kDBJBHqMYrU8UePL7TdS8PW9rDF5eoRxSShx03sBx+taqvFJ3WttWZvDSukpXV3boeoi7tGuzYx38LXajc0QYbgPcVfjQgOWkCjGc+gr5T1q71m0+J19LoMMc9+eFVwMYKLnqRXZeHfiDr+v2ut6VLaQHVoIWaIIuAcEKynJwTzUfWd011epSwr3T3Sf3nuCXVpcwSNaX8F0g+VvLcNj8jS24kPG7j0x0r54+HniK10bw7r+py6dDDJaOkbLGxHmMSRjk+vaqtp8YdfhaK8uIdNe0kkwYI2y6Lz1wcj8fSiOJio6pOTCWFk5WT91f13PpSRz9zI2/SpVYbWd3CKvO5uAPxrxrxj8QLq1uNOstDs0mvL+JJAH527ugHYk+ueK5zxvqPjWbwrqUGs6bFAiSx5mhfG5M89CcjIX8/aqniIJbPzIjhJtq7Su9Ot9bH0KjOGMkcgcHoRzmgB2GWYn/ZryP4LXXiCbR4UvoE/stVc287N+8cls8juPvc/4V3/AIp1SPR/D+o38jbWjgYJzjLkYUD6kitYVFKN7WsY1KUoT5Vrd6JdTYiltzIY4rqF2XP7tGBI9eAaCFMgY/Me2R0r4y8EX15oviDSdWvGPk3srKzs4bcrfKxPp1B/CvssK6yZ6g8ocdaVCoql7rYvEUnSafNe5b3xtIYvOjMq8lNwyB9KgfdvyDge1fLs934sHxRuntIbZtUO5UiY7YmhC8ZyQfugH1zXc69408Rza9F4d0S1tvt4jBmZx/GF3MAScY/xrCOKjFNyWiNpYSTS5XfS78j2oMc/IaSYFxtZyFIwTnG0V534B8a3viS5u9K1S0SDULNWY+WMAgEDGM9cntVr4prqB8HXbaesnmuyb/Kzu2Z56VvGsnHmtsc7oTUlBuzY3Q9C8K+H76e9stTge7uiQzyXKseTk459a7CPAUFTuPqORXxRpDeE3s47bU4tRhuy37y5jIIT/gPp29a+gdV8WzaDqfhvSNLnt7uwuI4Y2kI+Yjft7dOKww9dQi1bRHRiMO5yT5tXolY9W3ZyPMO7PNJa3dpcvKLHUIbhoWxKkcgJQ++D9a4m28XXcnjy60Fo4XtI0JB24cEDPXv/APX9q8C8Laj4i07UfEF3oVtHMsTPJcbyPlUMTwCeT9PSqrYxRSaStfW5lDCycZXetlb/AIJ9fyzwIrSzTpCijlmOB+dU7e6gu0F1a3kdxAWwGjYEZHavEb7xpqHiTwPc3cFjbPLC/l3sbk48raSSOQc/d6H1qHw74yi8O/D1b2302OORrhoY0DMVMhyd3zEkjg9+2Kv6xGLT3Vn0EsNO0ruzurW6+p9Au8kh5Y4qGGQyv5Zbgeor500H4qayt/ZtqX2Ke0uSFMduQWjyQMkDkH2PvXTa7491658TTaD4WsoneHKvJKASxGMsOcBRn8aX1qna1vQp4OpzK2tz2V5FhXEkqIucKWIHPpUjSMMbsbjjkCvlr4m6l4wu9Lt112witYILkgSwn77YOO544PP0r3zwVLr93pcR1+0ihfjyfLIJKbRjdgnmnDERnLlsKWGnCDnzbf1udQJIIH23WoQxFhwsrhcj6E1JBcwS27pa3kUzJyfLdTj8BXzH8cpIh4u06K4V3i+zqrCMfNgsenqeayfhubSLx9Amlzz21oyMDHcfek+Q/KenfkVzzxWuytfrY1hhGoXctXv/AEj65hnBhBZju75pGYEM5JzjA5pqMVmCsigewqeVNy5Ra7mop7bnBdy63t5lWNm2kEjk8nFW+GwCQefWo2jCx5P5UsagkZ4odnqF299SYHauE6nuKiBYL15qYKyHgZz2qKX5Mc/pUIp6l2IDbxnOM1j3UiRl5ZrhIUDYBdgBn8a1rIlncNk/LXgH7QEx/sO3j3MA12OAvB+Vj+HSsnLkctOh0QhzqKvrzfoeuG7gmZFttRt3lyOEkUk/hUxlnEiuJMs2AcCvhmyFlbtpNxYzXUN35oE8kgwoOeqkduv4V9g+JNYTRvDs2ol1JjhHlkHO5yAB+pq6OIjPSUUrK9/IdXDTi1yybbdreZvm4jlnkSO8hkeM/vUSQEx/UdqZ9qtGcKmpWhLngLKp5/OvKPhj4cP/AAj11e3+/wC0awG3vwG8s55/HJNeYeDvCtnc+O7rT5pZWhspGkU5wWKnIyfSpeIkoxfItXYFh05SjzvRJs+sFSUrzKc54yaqwX8Es8kVvfxTvF/rFRgSv1xXi2u+Pdb1PxHLonhWOJvs4ZXkkC/MV4bBPYHj3+lcf8MdVk0S28S6jdRmRoFJYDoZCf8AGk8Uk0rLezNKeElOLd3e11r2/Q+nZJ2J+Vzk9cVOpYAHcfm4NfK0fxU8RKUvZWsHgd9v2ZQNyj6Z3dupNei+K/iDqtrcaLFo1tAzahAr+XIMkMTgdO1UsVTtorGf1So2m/zPZHzGvBwOp96QSK7MPPV2X7wBGR9a8W8MeMPFV5rOq6LqUFqb6CFniQABVcDIGR1ByOprifhZN4kOtX8lpDbzIZdt75z9OedtQ8WukbspYN3a5rLo+jPp+1vLe6knFrqEMrRcSKrglPrVH+2LIzNEmqWpcDcQsi5A9+a8A0TVLyZfG402xtxd4bMgYg7dzBjySOACceprivAVlKNM1XV5dMtLq2hjYF58k7sdAM9ME8/yqPrOukbmiwul5Ttpd9k7H2DaX0F2gltLtJ424JjYGnl2L4LYAr570LxvFoHgptQs9Mt4J5LowwwoW2bsZLHPPT3rrfB2s+O9Wksr28tbV9LuzndhQY1wcNgHOOB19vWtIYiLs3HVrXyMpYad2ltfS7tc9dEuBjeDn26UkpXG55VUEgbmOMmvm/XPHHjLSr2Y+fpDIHIW3jkRiV5x3z29c1U+JmvaprvhPSdRFusFtJJulKP0f+HGecdfypfWoa2Wuv4FRwspWu046Xaex9O3WoQ6fbeZc3ccMWQN7kAHPamSXHmIjxTiRWHDIQQfyr5s1i/19vh5G2uWsEsLtELdiW3lOuXwevAHbrXR6v45vND0bQLPSrOD7bfwoVRgdiA4AAye5PeohWV7uKWl2VLDtppSu07fqe2G4kBVScH6c04yvtO4lieleQ+GPGWtrr6+HfE9rFHeOC0MqAc8EjocYODj8q5BfiD4uub3U4tOsbaaKyZzIduNqAkZOTzWyxNNrazT26mP1arzWvdW+R9IFjPD5JYACnebLlU3jHTpXD+AvEcvifS0vJ4EimV2R9nQkd6wPiL43vPDV5badpdklxd3IyWcHCknAH1rRThy3+zvtsZOFRT5bNv1PTtQtINSs7jT7p5PJnQoxQ4OD6VzPhzQ/D3hISWFndpHLM43rLMPMYnoP8OO9cL4Z8b69H4hOga/BAty8Z8p48cNjcM7eCCPpXlvhSy1XW/HM73dhBeTLPuuxI+FjXcPmBz2xgda451YtxaTbj09fI7qeHqNOLkkpdT7LgXydq9KWboMnPrTA7bUATGB0znFMcEjkkf1ros73ehxaWaTuuhYj3lML+dIYmbAVgSRk0QsQvf2pI1O8jBIwanVNiVrJCRRFW4YHsaVxsZvQGmuTGARkU9nDrjGDjk03du4JqzWzHAgoMNk04xZ2ksfcUyGI7DtYHFS/M6kZ4BqJOz0ZSjdK6YSqIojtJye9RruEWT60FmCHnvQpIClsD8KFe3d3G9+2gl3M8artyD2qistxg5bIrTu/LYNLLwqIWOBzivmLU/ib4mv7nULvQrCI6XYE+Y7KD8vOCxJ9iePaoVWMI/DdmnspSk2pWSR7d4l0Ky8TacbLUnk8kOHHlnByPf8aSwt4dKtLfT7MN5MKbF3dcV5DefE6+l8MR6xZwwiaGYQ3ELISoJ6HP5fnV/VPiHey3WhW+iWsEsmooGYydFOcEdvc/Qe9awqU+ZS302+ZTpVmuVfzJf8MepR3ttJO9nBfxPcJktGrAsPwqrrPiCw0Uwx6hfrA0xwilSS3OOgHSvIvCsgX4oaxIoz8hHIxzha4PxNr+uWPiI61qTaabq0fZb2u5XIXPUDJxx3PIPbNTLE3i2kr30uVSwl5pcz5bXfofWMdwxjGW4PTis+5vobVlWe9igZz8iyMAW+gNeX6z8RzbeEbHWbaGP7XdsV8t+ilThsev1/yPJdZu/EGoa14fn8QQxJ5jB7fy8DK7geQD9Pwq54qEFpG918l6mdPDzlK0nZJ9z6vvLqPTbVrvULpIbcdWbpzUdlqUOp2kdzZT+bDJnDYx0rxb4tXGpXt3bW/wBo0+HT4iJglxIo3sOxHXHt3qz4a8f3N54W1O5W0t4ZtOVVjEa4Qgnjim66U2nHbUhUn7NyTbfY9vSRmJyx3dqz7zWrLR492oXqQKxwu/8AiPtXzaPiV4xNiNWW1tv7Pjk8uRwgwxPbrn8R611XjjXEktPDeqiyjla8IO2ZThemePXmlLE05KSXRdjRYWaa5m9+h79FN50UcsMm6KRcg4xxVGSHTtXjv9LnnSWJ02zqrjKf4H/Cuc8U67/Yvhy81AYV1jCxDGPnPAx+J/SuB+H2nXFl4N1TV7vc91qUUsxJPJUKcH8eTVSbVoJJ8y1sZJL3pttKL0e9z0TQdH0zw9phsdIuRNH5hcneHOT6kfSt+N5DgNcxo56KWGTXx74I8Sf8IzqUd1K7ta3CMsy5zz1BHfrTtEury+8YadqN3JJ5l1c713Aj5M4AHt2rGniYQhZRV76nRPCTqVG+bSx9eh+uxznPJzV1Z7hoiEYDHU9OK+dPFfxHvl1S40zRWs4kg63M3G4gcqA3Gc8fhWfqvjrVvEPg26W2gEL27ot5Kh5ZD/dHbnrjt6V0TxFN3TV2jmp4aq0nsn5n0bLNIm55pEVVGSzEYxSWt+txGZ7a6hnjU4BjYEA/hXz98Or3Xbrw1fwXsAbRhazeTcyEFt/p1yec9q4XwT4k8Q+H9FvbrTbRJLBJR50r4IRjgAYznuPzrL63C60VupqsFUvJczutUu/mfYD3Dhs5ALHkVY84suM/TFeL678SBZeGtN1CK1DX1+rYRwQqbeGPuM9PWqmh+Odft9etNK8SWCwi7H7soBkHnHTOeRitfbUdLIzeHrtu6dvXc9slLkBvMHHdhTre+hlXdDcQygHBMbBgD6HFeD+IvHXiDVtbvNN8LWweGzVlmkKrlscE5boM8CpPgbH9rsL8c/LKNxJ74qFXpymopLXdlvC1YQc5Nq2yPfg8z8rIq8elVSzuwDNwDXG+N9V1fR7K0OjLbI8kwWSW5ICquO+T3OK5jwH451HVdck0rVvskj+WXiltwQvHUc/54q3VhCXLa3Z2M1RnUhzp+queqapYx6rY3GnXbN5NymxirYIFZOg6FYeG7H7Bp6v5YcuS7ZZifevDZviR4svDqU+n2FubSwYmZyudi5IHUgnp2ro7/wCJs0PhC01RbZP7QnmaHYT8oK8lgPTGPxNc6nRdRTtqlubypVlBx3TPapLyC3aOGa6jR5OERmALfQZqzKjGEEZ59BXx7q8/iTU9Z8O3uvMIjOQ9sFVQQm4EkgdM8da+xopnaFwxyNvGRW0KvPdpbWZjUw/s0ru99CgJIXQxxXEcrqeVVgSP1p5mjV0jedY5MDCMQCfpzXxvoniS68PeLLrV4xO9kLp0nRTgMrE8H8sj6VYtru61rxhp+rXLEi9usxnsqg4Cj6dKx+udOXW5q8A0172lu234n2Zkbgep96RziTaDgEc14D4z+I2p2XiCXRNK+yWqwHD3F2eCcA9+g7epz2rpvBXji+1/SNZMkULajYIXUxEbGGDj+R+tae3he19jOWGny81lqesSHHy44/SqxDYyB17V8/8A/Cx9Y0oWkmqXFjdrI5DpbFdygHnJHFdX488ca5pPiC20nRrWGYzQhkR1JJJz7iqjiIWT+9CnhKien3o9WiRicOdo7Vcto3Rm4yMda8h8HeNNU1O/1LS9ctES5s42kKwr6Y44PNclZfEvxPrl9P8A2amnRRwtkW0rqryDpgFj1qZ4lcu2/QcMK+Zq+yve59H7SCwB4xmrKISFJ6VR02S4ntIXu1CXDrl1HY+lX0XYCVckjsaTloZJe9qiaKM5wpNbkAIjAPWsaNsqMk7s8VswnKCuOq2elhkr6diaiiisDuCiiigAooooAKKKKACiiigAqOUAowNSVHLnYcdaACI5QVJUcX3BUlABRRRQAUUUUARv95Pr/SpKjf7yfX+lSUAFFFFABRRRQAUUUUAFFFFABRRRQAUUUUAFIehpaQ9DQBw+uaNbeINMvdLvOUnXAYHG1uoI9814JpXgf4geF45rPSdVs/s0xPOcgHH3gGXINfQm1fOIC9OnvTWLvkBTkHmu6VBTs7tXXoeVHEuCkt9WtTxHxN8Nddv9K0WSO5t7zUrJmE8UjkI4J3Y54J7duvtVbw34E16z8Wwa7fHTIo05aO1BUAbduFGOvqc+vNe67SA2OMU2CHJJZQynuamOEj73NJtDeMkrWivmfNGt/D7xfrstwbgaVOZXLLdMAsijPABAH8j3rsPEXw71CTwxoukafNDJc2EjOzuSqncSSR17kV7YyBEG1cDqajMZkkRxyR0q3hoSd7+hDxU7LRXVrni/i+68Q6d4UlsdWEU+oX7i3hFuvyhOM9Bjpx2rvfBuhL4c0HT7J0xKAXlA7uTkn+Vdo0/GHjyVIPNQvIXA4y3b2rSnCSkm9krEVakZRaV7t3bZ5JH8PLmTx5c6/dvaS2EhLrGRubO0AZBGOo/KvUbmxh1DTLrT0VbeOZGT92oG3PfFTGJmXapJJ7UzymVSCDj1zVQpRi731voDxM3ZdEj5mT4VeJ4bK602ObTDbSuH8xslzt6YOOM4ruda+H+p33h3w/YpNbC400s0gLHDZOcA4r1oKeAecdKHG1w+CfSoWEj3Zr9dldaI5fxl4XufEPhmbSraSOO4AjK787SVIOPxxVHwFpPiHRbGKx1cwCCBCkSxNuJwepP+f6V3EZbfuxyafEpMvzkkmtVR5ZJ32Vjnda8Wnu5XL1788UajPavDfiZ421Lw3eWmm6S6rNInmyO6Kw28gDnvxn8q90vSqouP4R+dfHE0eveM/F+o6jpllFP5G6JVuMBET7uM5HPJP41zTqWp2W7eh00qXNUu9ktT3/wjrx17RLS8lZTMdyy7RjDA+n5VmfEnxBeaBaWdhpEo/tO/l2JgAlFxycc9yK83+Dt1Jp+p6hoGoI0MykuARkKQPmyemMDPpV/w4ZvGXjmbXGLHT9Pby7fH3eAQPzOW9eRS9vz0VG+rdvX5lqivbOTtyWudl8RNS8TeHPD9tqFhPE3khReSSKCckgAgH3btVfwN4h1W60K61zxJPClig3RsiDdj6L/nmq3xw1O2tPDR06RWNxdshjOOBtYE/wAjXnllepqfwxurSKJ1ksWV5OOCNxOR69OaUqnJNLm0Q6dONSlKTWr2v5tF/wAZfFG2utPWHw9PdQXPmAs7xAfLzwOvtXrd7410fRNJtJ9VuyJpYwVjVSzscc4H9TgV8z6xr2nX/gzR9Fs4ZBe20peYCPg8NkgjrnI/Kuo+KOm3dtq2jalKtxb2v2aINcKm7yjnnj1Gen+OKn6xN3bettPvNHhoJJJaN6v5Htfh7xroXiWWaOzuJI541LGOWMgsoGSR2PSsOX4o+E4gClxcyHphYCCPfnFcD4Ft9Ek8SPfWmsXl9dLCztvtdgPy4OTn+lYXg/TLa68I+KLia2RpFP7uR05GOePTmtI4qo7LRGU8NSim3fTVnq3jj4hRaDYabdaNLDcm+/eEODlUHqOxyentUGv+Oorzw5Ff6LrCWMvnpHOJIiWBPJAGD068cEA815Hqts4+GuiXWwMq3smcjsS36ZGK6nx/qmk6t4Qs5tJChY5lWUCEphtuPz/E/rWX1iUm9Vqv0/M2dGEEtNmrfM2/iN4/v7BbPTtKvAk7RK09wiZ3HjAXP5/jTLHxHrjal4YtZfEFs/2rDSqsTZdSRgNhevBHUc1ieObTzNa8JqY0KSQxbspweRke/ArY+IcMUfxB8PxRReUoCdBgY3dh6UXlZu9rJAlFuNlu307XPSfEHjfw/wCH7o215dyNcL96OKItj6np+tFz498O2+kxau1zM1vLK0KBIjuLDk8H2x+deGQX1h4b+JN9da/bu8IZ9hKb9pIG1sHqMfzro/HXjZG0myj8OQfYtPnlcSXHkAAEEZ2jHB9xzgitXiZu70svvMVh4NR3u9fI9T0Lx94Z1iO5aG7dHgjaRkmTYSoGSRzg9PWuK8GfFKPVtXls9UKQRyOEtSkZ5YtgZ9B9a818CeTd+OECXpvomgcGZ4tu75DwVP5VqfDLUNI0HxRqlreEK0knk2xaPOG3HvjjsB9aydap8Tkku5tGhSi2mr6bHqvg/wATT32va5a32pQPBZu+FEZXywGxycDPQ9z096kPxR8Ii4+zNd3BTdgzLAdg9/XH4V414d064vrvxzaQQyNcMj7Ao5P7wnaPr+tcpZ39ivhG50U27f2q92CF8r5jgjjOOvUYqlVmr69XqL2VN8qttFaL83+p9X654r0HQPsr6jdlY7kZiKIW49TgZqpoHjjQfEOovp+nXUpmCllLRFVcDrjPP54rxXxnYT2mkeDtPvoiZ8/vISOQCQAp/DqK6W+sILL4sacltaRqnkglYo9oB2t83GPpnmieKmtuwqeEg+/XXyufQSRfIZXlCKnLMegHevMZfiT4Vjv/ALMNRkYZ2mZISYwfr1I9wMV2fi2xu7zwvqdrZgvNLD8qKeW7kD6j86+OLa90218Iahok9oy6414hXdESwAPOD27jHetKteUXZWMaGHjON5NnvnxP8cy+H9PtYtHvIWubv5i4GSseOGXt1rr/AIY6tf6roaXeqXiXLux2FV5UehOBk9a8K8VabNB4R8NR3lr5dy0uzDDDBTyMnt16V9Q6ZDbwW0EUECRRqoO2NQoyevSpi/aTv0tcupBUqbVle9jx3xr8SNUtfELaDoEMCyBgjTTYB3dcDJwBjvXSeDNa8ZTaibfxHYRfYTEz/a4tpC45BypI5/CvMviS3g3U/EE8Oo/bdOvYSBJcQRhlm47j16c/4VkfCSbUF1y/sdNubm70kQSBiUIQ/L8vBzg56Dr+Zrnm2pb7M1hSjKnZrdan0HaeJ/D91Y3urQaiWtLBts7CJup6YHUg1xPxM8bSW3hrT9R8OXm2O8m2+ds+YBRkjkcc9fpXhWm63aab4d8QaPdeZHeTyDykZDzgjqe3TvW74kXb8MPD5IkYfaGILHOPve3A6irnXlJK7CGHhC7818z3TQPiT4d1RrKykvyt7MqqxaFkTfjkZPHXiucvfGlxdfEiz0mw1ILYIfKnjZPleQBtyjjOegz0zXkfiG80XXLrw9beG7U/bo9qTssHlqTleSO/OST+td/4qhjtfidoT7VDMiiTYOCx3DP6is3Vm1Zdt/y9AdJRkmleLv8AJ+X9dj0zxN478OeHbt7S8vHe6XlooIyxX2J6Z9s1u2niHRLrRTrSanEung4aVgV2n+6R1zyOK+RtQtJdN8U6tHqt8+neZJJtne0MokUtxgehHcV0M+iBfh7df2LdXF/Et+jzkQMny7MHAOcgNt/rWyrzd1poT9Wp263e3Y9jj+KvhKGZ1F5cMpH3/s7bT+mf0rK8B/FQaxqs1lqphgErhLXy42wTk9Tzj8azfBWveD72x0jRhYwnUWhEb7rXP7wKdxLY5yQT+Nch8IbzTNN8Sajb6jAiXkkoW1EkWSG3dBx8p9+O9TOblJapt9P8yqWHgubR2XV/ofWFuvmOpJzn1FeB698Ub6DxZc2Nn5DWFtOsJOdwfsxzjjnP5V634j1JdK0G/vSWDxwNswcEtj5f1r4003RfEd1pN9qEWkvLa3eZXuOAcKSSQM5I69K1ryakkjHCwUoyPuqO4EqQTRNuSVNyk+hAIqeRs4bdXl/wl1d9X8MwpPLvmtG8kk8naB8ufwr0mM5cKSMDqKqm1OKa6bnNVh7OTg3fbX1LH3sbjxTsKQvIpgQAEjv0qMjJVRxzVIi9kWIVJJbbgZryP4xeGNQ8U2drBpixvJDNvcMwXjaR1P1r2KJsKVHTvmsudSWJC8ioUeeTT2N+bkimu581y+CfG/iGfT7bXrm3jsbZlbcoTIA4ONoySR+FavxAb+2Ne0TwdbhpIEaN7l14IUZBH4Lk/XFe2kSeZypI9qsPBH53m/Z4xMy4Mm0bsemetW8NyrR7lLFc2sl8Oy8zK1eGWTSLiz0o+RPHB5cBVsbCBxg/hXz3q2kfELVrQ6VqGi2Uuet45QOccA7g2P0zXuK6xpY1ttDF0634XftKHBGM9elbpDGMOVOBWksNGduWWi0ZFPESp35o76nhWt/DvUYvAlto1qyXF9FdG5ZVYKGJBGASfQj0rEtfCfjXWNR0S91S0gijsDEirvVSERs5IBPPH/1q+hLy+07T7EXuo3S28O4LuYE8npwKq67rmm6PpcOpXUzLZylQrohOdwyOKiWHpp25mmty44mo1flvfY8i13wn4ts/Geo+INHsre4RlJiLyDkFMEBcg54//XUXhPR28H/bvEviq4is7i93xpABlgSdxxjPJx05+vNe52V1He6db3do5eCdA6MVIOD7Ul7pWnakiJqFjHdKnK+auQppPD296Lv1XYpYjmfLJNO1vkuh83eAPD3/AAlegeI7USeUs1wrRSY/jGWH4dPzpll4X8U6daHSj4WsLh1chL0hCecc5zz+I+or6ZtrG1sLUWdlaR20IO7y4hgZ9auRRhB05NSsL7ursynjEpOyvH7nc8W8b+E9ffUdM8QaEsUt7aQpHJbgKoBUHJUEgYIOMdfStG50vxn4w8O6nDq9pDYPLGn2WBHwWYNk7uuAcDqfTpXrjHaBsHze1RuVyFywB6jNU8Ne9no000Y/WdFzRu07pnlnwktfE2l2zaZqunJb2UALJK7AuzE8Dgngc1N8VvDer+J9Os7LTFjKrNvlLyBexA/DmvU40VT32/zqG6jeSUNyqj0NXCircl9O5lPEXn7RR1XTc+ctd+DLQaYkuj3UtxqKFS0bFVU8c4JxjkfrXvmkQXdtounx6h8l3HEEdQQ3I46jg8YrQK7cEknHSny8heOCOKcKKhJNMKmIlONnbueQeItA8V2Xj4eIdC0+G8jeHyyJJgigbQDuywPXnv0rO8U+EvE9l4nj8VaDZRTzyxj7TAsgO1yu1sbiMg+3TFe7QnoH5X+dRSLh5FUnDdPasnQu99dzdYpJLTyZ5F8NPCWq6Tf3uva6UW8u1IWFWBK5O4k44HpgH1rufFlprt3oUy+HrrytQR1ZOQN685UE8An39K6BYmVBk8imPu3KUGFzito0UouKe/U56mJc5qTWiW3kfN9/4Z+IXilFsdUsbO1h8zMk7CIE4P8Askk49hzW14t+H+p7dGn0KVJ59NjWPY7BclTuDDPHXrn296942Ozcnt602G3PnMwbIqI4WCTu+hpPGybi0tLni/g/wj4oi8VvrOvpETJEwMiup2ngAADp/wDrrmbbwX440htZSys7Yx6kWQt567lUtyRz6E19JzW5LDYeR6UyUSFSSePapeGulaXnfzH9ad37q2Pn660qy8B+Cr7TNRvYv7Tv4mcRICSxPAA+nr7GofD3hObxT8NIrOPZHcxXLTQM+Rnk8fiCfboa92v9K0nVRE+o6dFcvFkIZRnHtWnEYokSC3iSGGNcKiDA/Kp+ry5raWWl+pbxMXG60k7NrpofO3hjw94rElhaTeGtMtVt5UZ7x0j3EKRnoScnjkdcVo6z4Q8SeH/F9x4g0C2S+iupGdkLgFS/LAgnpn09q9zSNfmJbBJ5xU7FSOMnFVDCqNru/e2gPGXWkUl+Z4t4t8K+LvEvhKOO9SJ9US8Ey2qMgwm0rjdnGec9a9G8Cza9JpKJr9qltLB+6iUHLbQAATjjn+hrfLncqLwv8qlOBwCT680/q/vKVzNYpezcOXTRo8R+KHhfxBqPiGz1jRbUS+RGgyHUEOGJ5BPI6VF4Y8I+Kr/xLb6z4kMcItmVlClMtjoAFz+te2o2wlskdhxU0ERd95Jb1qXhbO/Npu7jji3y2SVywzZkBZcMD+lPK8HB47cUMgYkAdKYwG1fmOB2rbojmva/mMKnaQc4NNThjjrVoZYZxwR61X2AdKae5LJYWLHJPOKbK2CMjr+VRhApJJOammUsFC5AHJzSaSaHumie05kOew5rxn4teGtU8T6akOl26zzxThijSKpxg8gtgfr3r2a0Ub3bPVelc1qd/aaast3fXsdrCvG5z1+g7mo5VJyTdtDdScFF2v736Hzj/wAK/wDHWq2djpF/HbQWFuy7WMiEoAMZ+Ukngn8a3/iNp7XV7oHguxuGkSMBrhtpyoHc446ZOPpXocPjjw1czrFBrcbSswQDYwyT0HI9662OOGU/aVgQyMMeZtG4j61EcPGV1Gafex0TxDi17SDXbTcrETLpkltpqIk0NvtgDYxuA4r5/wBC8F+ONN8RjWJFto5Z3PnyF0I2kgtgD6V77ez2+l282oXTGOCFd7nBPFR6Pq9h4hsUvtOlMkDMyZKlSCOuQa3qU6d4w5rWW3U5aNWpHmna9zxPVPA/izSfFE2r+H/s8gui7M5ZAI93JBDdee4Famg/DzV7fRdds9TkihkvyNro2/kHOcDtn6V6L4h17T/DMMD6hI4Er7VEa7j9fpW2k0dxDFcwndFIu5SRis/qtOU7c92ndo2eKmqd+W3RM+btI8J+M9LQ6bFo+mzRbiVuZljfGDnOSSe/HGa73VPBusXeuaBfKLcpZoizkPtAIJJwP8K9bD/uxkHn1pUSUsvy5X2q/qUVdXYfXnvyr01OD0XwhqVv4+v9bm8s2UsZEbhgSCQBjHXsa5rw14a8XeHPEN0La1tZ9Ou7jfLMZFwFJJzgkNkDtj869Xl1XTbXUYtOlv40u5fuQdzmtJEd5cKSAfWo+rRk5Wl5lfWpKKutHoeQeGvBeraZfeJmuIokjv45EtysgO8ktj6Zz3qx4X8Fatp3grVNJuViW8uQ/lorgjkcZPQV1uqeKvDenXclpc63FHcxNskQox2n8BWlpurabq8Rm07UI7pEOGKHlfqOoojRg2rT11JnWqR5m4aWS+48ZHwx1SXwammzvFHfx3TTxqGypG3G0npz/Suh8M6f8QTb22lXkdvaWUcTRSStIjMy4wPuknPP+Nex+XvVMHGaI0KyDcxJxg0fVrfDK3cHi77xT6nypZ/DLxeEvrEafp8iu2ftbMpZh1+U5yBkdwDXoHiDwJrUngK10iOJHvrdw5jDjDAZzgk4zz0r3IKRlkYgUx3YAljz0BrGOFV073sVPGNrVLe+h8+Dw34113weui3OnRW/2V0WENIqs6j15/w6VreLfAusXOm6Hc6ayHUtMhVfKJUbjwepOOMV7R8x6uQvoKbIjfLuPyntW6wydk30sTLGatxjbr+h434c8H+JLjxGviHxG0CzRxkJGpDEnbgD5eB196Twl4K1yyk8RNexRKb1H8kmRSGZiT26V7I8TLKDyBVgkM4fccUvqyWt7k/Wnr7tl/nued/Djw1qfh7SpbfUo0E0kpYbZA3Hv71l/E3wXrGu3llqmjbGubTGYnkC78HIIzx7cnvXr6BSMlsk881V2N9pL9EHenGneDhcmVb94qlvl8ranjHhbwZ4iu/Ew1/xNHHC8SHykV1b5sYHCk8AZ7966LwV4T1PRPEutaleCIW90D5RV8k8g8jt/wDWr0ifLt8oYgd/SgF2Cg5wOppKg7LXrcr6yk21FbWXz3JYW+RBzmrDjOM81GijK8fL60dGYjOK0e5zX0LYCrwvQ85p4bY/pkVTjYE7eevSnAkvlqycH1NFJdCWTMoCuO/BqTALBdvOOM1TdvMYc9KnCsULbsHHBpONkunkTzXu9yw6kEKuPc1BIChGTj60iFvlBzx+NSSuo5I4pWafcq8X5CKN6HHOahwflU5B6VLA6iMtj6U9QDtbHBNO9mwsmlbsN1CKOaFoJD8sqFDjrgjFfLM3gfxnoT6npukW0Vzp+ouUMzSop2YPJBbjIJ9a+ptTTdt2nnHSsjZL03Hdn161nGj7SKfNZ3OmVZ0ptWunY8l8O/D97Dwde6Pespur4M7hWyFYY2DPtgGs74XeAtU0bXW1LV4Yk8mIpbhJQ2CeCePbI7da9Z1i+tNHtJb/AFO48q2iAyxBJ54AAHJOay/DHi3RvEsssOl3MsjwgM26Irwfr9KudCnZRb/4ILEVZKTtp+C6HGWfgnVV8Wa1qM3lx2t1C0cMgfJyQADgcjpXk6fDjxjHDe2Q0yzkSZgfPeVC3B/hOcj8RX1Rq1/Y2VobnUL+O1hHG6Q9foO/4Vyem+NfDV/IttBrEYlaTy1Dqy7z0GM8YNJ0YdZWd9vUqnXqW0jdJLX0PK9X+G+uXPhHSbGPyDe2kkheLzMAhmJ69Mis0+DvHOrX2kXOpWsMcdj5aKqzJkIrDJODySBX0mVYoR3Hv1qGSNwwAyc1r9Si2vetYyeOktOXrc+f/FXgTxCviq41bTrK11CGdgyrOVCpxjkEjpU/hrwR4hsdF8QWtzbW8c96FMKLKCGOTkdeAAa972sEVumOKpajfWFjNAl3qENvLNxGsjgFvpU/VEpScp6O4lipVIqKjzaHjjfD/XF8Bf2MscP25rnzWTzRjbkHr0zwKseIvBOt3uh+G7KCGNprIN5+6cALyMAevfp0xXsW11lz5pJqzHEwkPznp+davCK3xdP1uL643Jvl6/pY8R+I0R17X9G8LWzMSG33HBwox1z/ALuT+Vex3NqJtKubG1QfLbmFB0BO0gVoO8PnKwhjEzDG/aN351zz+ItJtdaXQXnb+0JBkL5ZxyM9enSohT5G5SfZIcqvPBQhHXVv5nlvgz4bLHpk9n4mtUBa4EsRim5+7g5K1ra14CvE8ZaVe6Zaxx6XbCMMfMGRt68ZzXrwTexOevSoyXjbDA80PCRlbXVA8ZNXfRnz94l+Het2HiG51bRrKz1OC5ZnMFwBhS5+YEEjuScg9K07Pwh4gvfC+s2d1p9lYXNy0ZhhgVFB2tk5I+nGTXuigRlsHjFM2lsktyentUfVE3vZdrDWMcUuVWa21PD/AAFovi620a80LUdNit7B4JPJd2Uv5hJ4OGPf1/Wq+ieBtfsPBWs6XJbIby5mVokWRTuHAPOcDp3r3acsozuwfaqrCaTHLY7VUcFzKzm+q0/Qc8ar3UO34HiOt/DjWbnwjpMMAhOpad5jNCuAXDPkAN0yBzz71W0Pwl4o8S+IbC/8S2otraxCnqMvgkgcHOc9TXvZjYQtgnfnHFKEkwn3g1U8Gv5tPzJ+u9467p9j5/uvCHjHQ/FOpzaBZxS2t/uHmsVCbW5IIJyCDmu6+F3hTV/CthfRanCiGaUMuxw2RjHbpXpW0sQSze+Kl3MFKtkrj8qI4blkne9nsKeL54Nctrrc8j+LXhLWdd/s6+0qJrkQDElqXC55znBIzWR4K8H+ILbxWNY1KwtLKExFSlu6kD5cDgE8+9e6LvCbQnB6GqyxSDIwcU/qylJybt5Chi+WmopXt1PDNA8B6zZab4nglgiWS/2fZ8Sg5AZjj26jrVOb4Z6vdeDIbTy411S0uHkWESgiRWwD82cA4H6V9BKGH3jznpipo1kMisGOB3qHg49zT6/JpKy3Pni38LeOdZ1HSLzW4okitMKm5kUqo65C9zgV9EJE+PlyvGCMZqab5gSSaljTcmVP45qqcFTT8zCvVdVpLSx4l4U+HUmzXoPEVkjwXk6SQeXNzwzE8g8dR+tP8QeCLp/EWgSaRaImmWShWIkHyYbOSCcnr717PNudcBtxHU+lU9iqCWbLVEcNFrV6mksZO65djw7xf4G1qHxNLrej2Frqkd0P3kFxsBjbAGRuI9Ox9amtfCviLUPCut28mm2el3t4Iliht9qblV8tuIJ6jI6969oizH82SPSnl5AvJyM03hXzt30Y/rnu2cdvPsfKcfgHxXdaZZ240K1h+zyZLiREkk56tz/nFey634Z1W9+IOm6xFbj7BAg8ybzF4OCMYzk9fSvRSZd2VbAx0qYPIFXJ+uKn6naz5uv9XFLGOT+HY8p0zwprFh4y1rVY1T7PcQt5Eu8H5yoxkE54I+leUzfD7xdqN0I30C2tJBIWlu45lUNk5yBuP6D64r6qO9eQTj1qZfNK8k4pywya3HHFtPbpYZptoNOsrS03mQxIFLE5JOBk1pfeBIxkdKoWyBSc5GeavDGcirlHl0XQ51Lmbb6mghDRqdorUgOUFY23b93Oa17YHyxmuCoj0sPLW3kWKKKKxO4KKKKACiiigAooooAKKKKACo5SQjEdQKkqGc4jbFAMLckxKTj8KmqC2BESgjBqegAooooAKKKKAI3+/H9T/KpKif78f1P8jUtABRRRQAUUUUAFFFFABRRRQAUUUUAFFFFABSN90/SlpG6GgDkkbdOxwQ1WcBF5HX+dBjZbhiB8ueKlkjZiRg7a9CUk7W2seJy2cvUhUIzZxjNDFFJA4GOlP8l0wBk0kkTHgfnRdX30Ht01KBPzlc57VZh4kHUevFWPs4C4I57U6NOM4pyqKxKg0yrJEWOfvAfrUS7AG3fKemDWipPmFduBUDQq7Mc4I/GiM+j0QSj13IoBtXIIyKQnHC9+tTtDwD09xUboApyR+FHMm73KUWlYrFVBzx+FMlwpG0YNWAm5Rz060jwqys5BBxxWqkurMrO2iIVClew57CjaDKpA5FS28bYwe1NC/vwBng+lO+r1E42S9Sa9OxQynOO9YvmqhxDDHHn7xRMbvrW7exsE3AE8VQ8geUT3HWlR5OW711Lrcyk0na6KGo2ttqNlc2xXyHuIzGZowA6gjGQcVj+FfDen+GtNbTrGR5A0hd3kwWJPqQB0AA/CujMDbSSfpUcKeU5PUmr9nG91uiVUlaz62LLPE6hJ4o5QvTegOPzqksVuwMa28O1hhhsHI9D6itHZvQnac1Xihbfg9TzSjCF27ajc52Su7bfIiW2sIF2xWNrGevyxADPrwKubo5YJI7mGOaJgMo6ggj6GnGFB6kmlaJwuM4U9qz5adrWNPaVE9zOtoNNswTZ2FvATwSkYBI9+KEMUKtELSHymyWULgH61aWAfx5HPFNaHuo78VooU1okRKpOS1ZDKlpLALZrCA25/5ZFBt/LGKiW1063hMCaZbpEX8zYkYA3euMVoeURsBxnoae8YIK579alwp6aF+0qWfvMz8QySLLNaRylBhCyg7fp6VLK0F06yPaRNIn3WcAkfTI4q0FYjAHA9qDAqtkZp2prpqSpzVnzPR/1YzL2ys7plN5YW85UYUyxq+PzFTG0sJ4Bbvp1q8CnIjaNSoP0xirpjD7cnAH604wMikgce1JqD3SuVGdRaJuyM23tbK1YvaWFtDL03JEFP5gUsml6cblb06dam5JyZDGC3546+9XRC3zYHJFIqGMgnP0o5IdEhe0k73bT2JYobS3Z54LWKN5PvsgAJNZsdlpS3LXCaVa+eWLb/ACxnPr061f4PBJx6U9IwhDAHBqPZwS1XoX7Wb2ZVuVilCSTWkbuhypYZKn29OlSPLG0iyi2TzgNoc/eA9M1M8Ycj+tRtBtAyT1qlGm90ZuU11EidkwpBJrNnsNOe7N42lWxuQwYzGNS2R0OcdfetQQnnB4p+3CkMRz0NVJQe6TFTc4t2dvMoNFDIAbi2ilAIKh1zg+2RVwDLA/dU9qtRqFRUPOe9MlRX+U5AHpQ5pvby+Qcrtv1v8yhdWWm3kha60+1uHXgNLErEfmKLe2sbKIQWlnFbx91iUL/IVYSyIfzOuferYhKFSUye3NZ8tOLuty+apKLj0MmTS9IuZZJn0q1aRzlmaJcsR68U5obRoltpbG3aBfuxmMbR+GMVopANzMSBu44qKS3UDBPOacVC/qDnUSXkZ0OiafD5sltY2ttOUKrLDEoK5HUYHWvN9L+Hd6viWLW9Z1hr02z7rZVBB4JIDZ6AZzgV60ItoDKSR057UiWskvzZGKiVOD3aSTuVGrUT2bdtn+ZXubfT7k+ZeafbXDAYBljVyPxIqeN4BbeRFaxpAAR5aYC8+2KSSHgrg+9H2YxKCDxWnJT36sh1am19jNs7XS7KfzLTSbaGVj95EA/LjipJrOwkvluW06E3a8+aYwWHvnHX3rSij3kDaART44SZGI5OPWpcaa6B7So9bvXYgdYWQpcRRyoR9xhkfkarSyoRHHFGkcaggIFAAH0q88Dl8kcUv2NJBxwR71ScE+ZmbU2mkuupDaxWlrHttbaKFG5YRIFBP4VYXyTlsfMR1NAg8tSe/pSKinAIOai0Vezt6Fty+1q/MlR48gHqO9KQqsDnvxxSeQyZKjIxS7SQAy5PpUtroy7PZouWZSQHuc+leHfHDWdT0ax0/wDsm9ltpZboBjGcE/KeD7dPyr26yXYGzwc8V5x8RPCTeKzaRJepbtbzCU7lLbhgjHB681zzXvOzOqnJcsW0lqeO67rXjTwZobXN/q8V1LfsscOEyYeCxOcAZxx3rjdF8XeJbXUNPuU1PUb7z3VriCWA+WFJ5xzyMZ5AFfSvijwtbeI9IOlzkxNGFMM4XJVgMA/TrXAaV8OvEln9ngl8Ug2MTp8kakNtU9Afp2PFFSMotLWzW5rRlTd27aP7kZ4/efGCKQgAfZtxU4P/ACz/AEOa838W+IZ5NY1CXT/FN5I4ZvLihjZYkUE/KSSBx64/nX0BP4I+0+ND4hlu4jbmLyvIKEt9zbnOa84Hwf1SKS/jsdehis7rG9XiJLDk4P4k9PWofPG++u7Q1Km0lzJ22RyHjPUdS17wNo2pXE4KJO8UyBR87DIV8/QYx75rW8QW+uaJ8PrX7XqQuIrpoTFE8eTDFs4Tn8Pyr0Sb4aPN4Jg0BryAXcNwbhJ9p25Ocg9+hx+A9Ko3Xw58R6loo0i+16GZY3TyiyEhFUYAq5Rblrd6foOMoxjZWtfT/gHL+JPFmrx6b4Y0PTrl7e4u7aF5LhcITu+VVxjgcfjxWv4X8S654d8YL4Y1a9OowzKFjk28oSMqfUDrxXR638MX1HR9JtrbUVj1LTECpcFThxnOBzxg9Kj8J/Dy50fWjreuaoL+6VMQgA5VuOST7ZHFJcySir2006Cbp8suj118zyqz1fxhr+o69Ha69LCtiJJimcZVWOFXA46V7N8K/El5r3hwyahI09xbXBiMr9WGARn3561H4Z+Hlxo8/iGaXUIn/tOKSNAqH5NxJBP0zW34C8IP4T0eWzlvI7iSW4MpZFIA4Axz9KqkpKSu3Yzrcjg0rXsd1CgZwx9aluLf5QMYNTRKRHkKAR6mnOrSYG4DsSa6nN83kjgUEou+7KqJxwTjpUwHzYY5HuKeYxEAAd2e9Ljb8xXp1oc77CUXH/IgmVQQQMcCo3bIC4+bpSyJ5nRDn61HEu3huTn8quK01exD3JVAUjdx7YpzokhyKn2b13bc44FRqmSAcgZqObrc0celr3IwAjLk5zVZ4t0oIyFBrQmtwx+UnmoTGQuCelVGa3uTOD2+4bcIFBYHBqpFkZIGcmtExFoSCR061Db26sMbsHuacZJJ3exLTbWg6MYBA49feoyFwx5z24qdogox1YdBQISFBYYxU8y3uXyPsMQIVBK5IqBocuSMGpxGY2OBwQcU5U+YFuvtTUrapi5bq3UqBByD9afHtSQ7sbSO9SPC5c5HNRbWZuBwKu/MSlYXCljtA6U8KAMj72eaRE+fd275qbnlRUtjSuRMIwNpPOaeirghW49Kaqk8lRkdyKniAYg7MA9aUnZFRV2QYYLyetM2nHzHp61bkTZynIqDZkbm5NKMr6icLbkkTd89ugqtuy+cdD0qURtnKgjNSpCMgt0xTulqxay0REvTIGGA6mnqVcEyHp6Cq5MgkYdBnqRTmVm5ByQO3ehoEy9YkM7YAwB3rw344eHtT8QafZyaZCJ2glJeFT87cHkDv34r3C2DIu7bkEV5t8QvCN74oW1NhqQs57Z943Z2n3OO47fjXPUV2/Q7KU7ct9FdnzlpOq2Gl3NppnifwpDblAoFwqtDJnOQzY+9XruieIr1/iHqNgLp5NOjhHlQ42qPlU8D8TzVW0+G2qTX9tdeJPEAv7e2besK7jk+5PbOKm8SfDm81PXJtY0TVorFplCuhByDgDgjsQBxWMVUUbpO2n4HY5wctWuZ3/pdjkNM1/VNY0vxhFf3ZnjSNvLRlGEwT0/SvOLMa9pfhWDWrLVXgsxcmMQISp3c8+jDjvXvmgfDmXSNO1Wyk1NJGv4im/YflPqfWuVg+EWtz20WnS+IIjp0Uu8xBGHU8ke9S4z0bT0W4QnBXimvS+hg+P8AWdYudJ0HXV1BkE8WxoBGNokHJcfX6dqueO/GmqfarHQ7e9msYDbRmeaOPMjsy5xgcjqBgVL8TUhuY9M8L6PYXhGnSeW0jRnaSeOv45z716D4n+Hz61Lp9/aX/wBi1S2gWMsRvUkD/wDXS9/n93V21dwnKKj7yVm9Oh5/4H8Ta1pT6mdRkvb2yitGlhkuI25YdM555z3P+NUPDieM/HCT6kniF7VY5CqICVTnnAC9vrnpXsGjeE9Ytprl9f1pb+3mgMPlKmBz3P61yNr8K9b06eaPSfEgt7GVssgUhiPftntWkYSSTfNy9kRJwu7cvNbrsedeKNC1WXx7a2v9p5v5/KInXP7rC8457YJxx1r6m0KK6sLGCyubqS7mjUhp3zlvz5/MmvMvF3w+u9V1Cw1HTNSjtri1iSNnkBJZl6Nkd+gr1PS7e6tbG3hvboXVyi4kmC43H1xWtGnyzfNF3ez/AMzLFVeeKtJb7f5HyNqsM138Q9ZS30dNUcyyH7MzYGOPmyf8813XwSEVpqOsWdwjQ3oODDzhQDyPw4rb1n4Vale69datp2vpbNO5Yfu23DPUZB5rtPAfgKPwm1zcT3n22+uDhpNpAA/HnPPWseVqps9zVzi6W62PQ7YbgigZwOTUm1NxxnP1q1DbmGH5TliO1QRxMjMHwAa73NNuzPM5GktBmMAAcc560+VA6Y2g4NSOqbQOevpUphAw2ePrUc6VmVyOzKQjIkBI/wCA1auVjZMY5I/KkkPzDYee9NkVgeOvajmvbWwrWurXK/yyKFA5Hep/JKjI47YpqJ3xyOSaezMVIKk56VUpPoJLTYiKFiAq9KDFk5PBNX4YgRuU8+lVpFO5uD9TUKprYr2el2V16EY46ZpEUAAFup6VZWNsFVXHqajMDEAY5rTmXczs+xJ5iFSOg68UxQxVcNksfyoEWUIIOe2Kkto+QxBJFS7JMabbSsSoq+ZwASOtRswGflqfYwYtyuajeGRsDPI71knd6s0aa2RWRVA55HcCr0SIIy3UZ4qpFCys3p3qxG2wMME5qqmuzJhvqiORsHCjmnzqQnK8nrzUp+7kqePao2MhUnH6VC6eRbXd7lcMqKeM4qRXPlqYx360qxCSNuuRUMcYZwoyAOtaaO5muaNn3LGoTfZrCe62gvFCz4PfAzivkZdW8WeK01TV4daazhsyT5MeVUKBnAA749fzr68vmGwxMm5XUqee1fM+p/CjWoJ71NI1iOOxvGy8LEg4znmuVqVk+lzui0ptXV7de5xWua5qfizwQl1eXi7rO48uQFQPM4BBOB16V6r8GtMurLQkuZpo2jvAWiVRzGoJ4Jxzzk1PN8NIv+EUbQ7K5VJzKsrzyrkO2fbpxxXf+G9Cl0PR7DTpJlle3QgugwDyT/WtKcPeXN2/EVWpeMuW1m/wsfP/AMZ3e78Z6ZptxIwtP3a4zgYZsE163J4F8KbIEfTFjaEAxyrKysSOeefmPHfNW/iP4Eh8aQQyrILa/gG2OU5Ksp/hIrgLH4Za+89v/bPiR5ra3YNHHGWbJHrnFQ7XlzRvddCov3VaVrP8DnLzV/EPjbxRqFnpmqtp9tZBgirkA4IHPQkk+vSr/h7xtq954K11Li6f7dp4VUulPznJOM8e2M9a3PEnw0vZdYudT8Oaqtm1ySZoskYJx93HbPNaNl8OU0vwze6TDeKby9UedOV+XKngAdcVLjUbdr3/AK28y3OmkrtW0PCX1jxenh+HXW12XyDOY1j3fMfc8cjI6VpfEQ3ur6hoF292iveQIY48YETcc++Sc/pXr958O5pfB0Hh+K7i82KQyGZlOMlskgdfameJvh1c61p2kR2l5FFe6dGsfmvkAjrkYB7ir5Z8rvfb9Rc0FJWtv07WOG8cXHiLwvb6RajXZZbmdn8yQKBnlccnkgVpa3qfinwlodxPqOuJd3N6yJbFVz5XGWPIHUVsal8OtY1e20wavray3NrIzGQAn5Tjge/A5ruvEnha21/SxYXEjRCMDypepVgMVoo1JNu8tFpdkOVKKXw3ctdOn/APBp9R8SeF00XxDJrLXqXrZe3deNvXafzPToa6XU3juvixptwh3LLGjgf3f3Z/Pj+dXLD4SanLeWsWtapHcafaAiJEycjrjnp2r0A+B2bxjaa9DdRRW9tGFEBTJ4QrgenGKycpta3aVrX7mydNSS0S12XQ7aAmRtpyADU0y5Yc5p0a4duOtAjZuD616javc8PVKwbFcjjmn+Uq9ialMTIu5ep60DfGQzH8DUOfZlKPVrUiKKSNy8UrIibVB+Yikl5YMD17U4KzN1PFF3proVbyK5AGN/HNKmHbjOOlW/LMiHgZHerEMEIQcncOvFJ1ElruCg5bFBI+uOlTxIu4DGRipUGGdeTnpUsQ8ggt909BUSqbmkYfcViiqCvemxLvJ5q8YWZS4XBNVSu1WbHzVKndb6icGn5EMsIBwTyKIdi8H8amQbuGPJ7UPAEPyfN9Kvm6Ni5XukKVX6io1HzbPapEHGcHpUagqTuJ56VK7A+49IwSdqAVVEKhjkcCtGMqo+Vs57VXkXJY9zRGbTE4WXzKJAzwKe0YZN3PFTwgEsSuMUjrtJEecd615tbdTNIrpgg5XNWUVDHgCmxx/MfXtVxIztyTwvWlOXmXBNlMxrtyTxUsQG75c4HrSvHzjnFBRk4XJ9qlyut9wtZ7bFd889uaup8wXIqusTMw3DjvWjEh2AqvI7VFSSSHFOT0E+ZnXAGB1ArdixsGKw0R9/fPtW3DnaM1xVeh6WFVmyWiiisDuCiiigAooooAKKKKACiiigAqKf8A1bY9KlqG4/1TUALB/qlz1xUtQ25zGtTUAFFFFABRRRQBE/34/qf5Gpajf78f1P8AKpKACiiigAooooAKKKKACiiigAooooAKKKKACg9KKKAKxhB60/y8JtqainclRSdyj9lz35zzTjbg4xxVyinzMj2UOxT+zDHPJpBaqOcc/WrtFHM+4/ZR7FRrZWJJ61Gtoobd371fooU2uonSg+hTNsCMDpUBsVPvWnRTU5LqJ0YPoZiWEatuxn8ac1krH+ma0aKbqSfUSoQXQy/sI9cfjQtgqtnGa1KKPay7i+rw7FGa38yMoOKonTiUIBGa3BRmiNSUdhzoQm7sxV08hQN3PeohphDZBFb9FX7ed9yHhab6GOtiwXGeQamFkuCT94jrWl0oqHVk+pSw8F0Mk2ORjPTpUn2PPU/StKij2ku4/YQ7GTJZlh2J7VF/Z5Hetuimq0l1JeGgzFNgSB0zUq2Q2/MMnFatFDrSfUaw8OxjLZMAcHk0gsCU5PzVtUUe2l3D6vAwxpxAxn8akWxbG0/nmtiim6031EsNBdDJhsthJbnimTWJkxz39a2aKXtZXvcf1eFrWMP+z8tntVn7H8uP1rToJxQ60n1BYeC6GHPYO7ZVsfjSmwZl5bn0rbopqtJJLsS8LBu7v95iJYMFwWOfWj+zj3Oa26KPbz7j+q0+xkrZEDr9Kf8AY+OP1rToqXVk+o1h4LoZyWgAOevrmnC1z1JzV+ilzy7l+xj2M9rQHGDjFMexVscnIrTopqpJdSXQg+hkvY7kC5x71LFZmJcK2D61o0UOpJq1wVCCd7alE2oJJ7nrTDZKa0aKXPLuN0IPoZgslU5FOFmok31o0U/aS7iWHguhV8jio/so69KvUVKk0U6UX0KLWoJBz0qM2YOME8VpUU1OXcToQfQp/ZhgeuMUhtRnqau0UuZleyj2KXkAEHvUEtlvfd+laZ7Zpaam07kujFqxktZHt096rvp7sMZFb1FWq0kQ8NBnNjTXAPTP1p8WmMvXoetdDUTzRRukbyIrvnYpYAt9B3qniJ9xLCw8zGbTASDngdqe1gdw2cDvzW3RS9vPuH1WmYg09snLd6DpqswJrbope2n3H9Wh2MUWH3gehNS/YgIwmOlaMcscgJjdXCnB2nOD6VITgZPSk6031GsPDsZcdltyCQR2prWPYMcVpxyJKgeN1dD0ZTkGn0vay7h9Xha1jLFmeAT0FSG0VlIIOfrWhRS9pLuNUIdjMWz2nI9MVE2n5IbNbFFUqsl1E8NDsZqWpUFRwD70wWbZ56565rVope0kP2EbW1M1rTJ9sc80xrL+6ceuTWrRQqkkDoQZmGzyCD0pgsBjrzWtRQqsl1F9Xh2McWTBuvFTNalgATnFaVFDqSYLDwSsZLWIPr+dPW02AbSc1p0Ue1l3BYeC6GS1m5YkPyae1oWjC8A+tadFHtJB9Xh5mMthgEZz7mkWwYE88Gtqiq9tPuT9Vp9jK+xfLjdU32UBcAAcVfoqXUk+pSw8F0M37JxyeaUWajNaNFL2ku4/YQfQzhacj0pTa5PXpWhRRzy7h7CFtjLmsRISSetNFioIxgVrUVSqyStcTw1Nu9jO+zupwpGw8EVRuNMMkvmbs9q3zRRGrKLutwlh4SVnsjnBo45yR+dQto5D54Poc11NRmWMSLGXUSMMhSeSPpWqxVRdTN4Om+hzx0pjwQPrmmppDRg7MAk5PNdPRR9aqdw+p0/M5hdMkZSGRQSOD3qIaNIDknJ9c11lVUvLWQ4S5hY7tmFcH5vT6+1JYma2sDwkHbV6GSdMLRhCahGlup6D866aihYma6jeEps5z+y29qnXTVC47+tbTMqqWYgKBkkngCokuIZGVUmjZmXcoDAkj1+lJ4ib6jWFproZQ00LkDoaf9gOBjjHvWzRUuvN9QWFproZi2rKAAeBTZrMyMCT0rVoqVUle/Ut0INW6GKbJiCASOacLJ/7wrYop+1kT9Wh5mN9iYnnBFWPsgZRkAH1rRopOrJjjh4IyGsSzZLVIlkFxyTj3rToo9rLuH1eHYoLalScHg002u4nPStGilzsr2MdjPW1IXBNNNnkD5ulaVFHPLuL2ELWsZ4tdoOOvrSLa7enFaNFHOw+rw7FA2xY8ngdqa1sTnB+laNFHOx+xh2KaW4C4IGab9mAbPar1FLmfcPYwtsVBbjGMUNBlcdKt0UczH7KPYpC2AHSmfZQrblGK0KKOd9xexh2Mua2aYelUzp8m0DPA9638UtXGrKKsiZYeMnd3MEaeRg7R781J9hYn0H1raopuvN9RfVoGQ9mSm3r9TVZNMIGS3PpXQUUKtNbMHhoM5o6U3ml/lweuKRtKYnPH4Gumoq1iZol4Sm+5y7aZPggYx9ab/Zc6kYAI7811VFP61PyJ+pw7s5NtJl3ZwPzoOkSsBn69cV1lFP63U8g+pw8znDp0p2jIx3oj0siQsT9K6Oio+sT8inhIPuYLae6tlCDmhdPk6kjNb1FL28w+qU/MyWtGIzwWqKSxL1t0VKqyRTw0Gc0dMk9QPxqQadJggnmuhoq3iZsz+p0/M51LCUZXPFTpZMFCk4555rbopOvJ9i1hYLuYRsHD8YK1IbJiRzwK2aKXtpB9Vh5lB7dmQLnGO1U2snYkYGD71t0VMajjsXKhGRipZMGyQOnHNSCzbkgAevNa1FN1ZMSw8TLitGUENg+lR/YWYfMRgDitiil7WV7h9XhaxjCxYN2I9aRrAn0raoqvbSJ+q0+xjGxZtoJGBTjp4wRwc9616KPbT7h9Up9jFSwKg9Dn9KetmQuDiteik6sn1BYWmuhkiyII9venPZ7iTxntWpRS9pLuUsPDsZYslx71KttjjtV+ik6kn1GsPBdCskIWrAGBS0VLdzWMUtgooopFBRRRQAUUUUAFFFFABRRRQAVFPnyzipaguSRExHWgCSMYQfSn0yI5Rc9cU+gAooooAKKKKAIpPvx/U/yqWopD88Y/wBr+hqWgAooooAKKKKACiiigAooooAKKKKACiiigAooooAKKK860fx7p2reKbzw7bxuXtgcT7hsdl+8Bz2/oaAPRaKK4Txr430rwhGn20ySXMo3RQRoSXGcE56DHuaAO7oqK3lE8McoBAdQwB9xmpaACiiigAooooAKKKKACiiigAr500fRLnxb4h8SSS65qVp9mujHEttcHABJ4P5DgYr6Lr520S/8S+GNe19P+EWvL23vLxniljbauASFPIIwRgnmgV9bHbeDdV1W217UPC+r3K3klpGJobvG1pEOOCPXn9Dya8w/4SPW7jxbJ4qWaVfD1teDT3iSThk+7u2nqMkHPXn246g6Fr8cev8Aiq5tW/tm/tRb21lD87QKdq5B9QMH8D61kx/CEr4aaI6vqYuWg802YceSZcZwU+uB1/GgL6nWfF2fUzb6PFo17Lb3M9wdpjfaHAXdg+3AqAeJpdV1bwg1tdXEaTmVbqEkrudVA+YDg85qythq+qW3g5r7TpY7q0lP2kuw+QKuNxwT1wD9eO9c1L4Ov9J+KNhqem20raZM8k8jjlIWdWDj2z/UAdKBk3xc1rWLrUrbw94elmS5iiN7cPC+0gKCQufwBx7rXrfg7WR4g0Gy1LgPKmJB6ODhv1Brx3TPAmqeJ9S1XW9bvL7Sp5pzHDDbttPlqMA5OeOw+h9a634Z6HqvhW51TQ7hXl0yNxNZXJAwwbqv1Hf3z2IpNpCuXPi+9zB4Qu7m1uZ7eSF4zuhcqSCwUgkEHHzfyrnfGVxqeleB9Kj03ULlby4lhUTtKd53Dpn05A/Ct74vx3l34Yl06w0ye9nupEA8pc+UFYMWP5Y/GqOu6de634U0OIabPHLDcQiSGVcOqrlSxA5AOPrg07BfoZ//AAlt3PpOgH7Sy3a6pHZXwQglyvBz7NgHj1/Cuh0TUL6y8c6vpGoXUrw3Ua3NgrnK7RwwXjjHp7GuM8V+DtRXx7pOpadDK+mz3ST3W3lY5F4LEZ7it34saTq5k0zX/D9sZ9Ts2aJkVSxeNge3QgHP50DuZkeuanq2peLNRt7yaLTdPtmgt0BO3zQuC2PXIJ/EV534T1LRryygk1Dx7q9veuN08GJNqHPQNtI7f5zXsugeGLrSfAF5p8o83UruGaefaMl5XBIHTrgKPqK43wLrcmkaLYaXf+C9SMkO5HmW1DAncTnpnv3/AFpu1iU313sJ451WWbxbZaLe69d6PpCWu9buNyn2livUsMD+nHqa67w/4emntr2G08b3l/ZzIuyRZw80Dggn58k8jjHv61P411mGG7/s/UPB15qtgVUrNDAJRnrgD2+orn/hhozJr1/rVpok2i6VNbrDHbTMd0jAg79p5Ax/nrUxd0ne/mUYOm6Bq8vjS98PzeKtTa2t7YXAkVgrnO3jnI/ipfF/iLVPCXi/SLaK+vLmxhhU3KSOW8xejM30HOfavR9N028j+I2qai9vItnLYJGkxHys2UyM+vBrN1TQ7u7+I1teSWbvpxsXjklIynKkYP500J3tpucn4o8Y3194s0RdGvGGjpeQwTSRSgJO7MGK+/y8fn61nePNUEvj59N1DxFe6TpsVurq8LnHmbQQMAdD3z1xXe674Uh0628PafotlJ9ng1VJ5GGXKLn5mYn8PyrnfEkd7o/xCfW/7ButSs5bVYh5EW75sAZOeP8A61MZR1bUTpPgTVL3QfFV/qMvnRA3Fw53RZIBVdwyMg/h7c0658Wa1b+CdRtLq5aHXNPMKPP0Z43YbWHqcZBPtnrXQ+Kjd+KfBt7b2GgXtlMJY2EEsQRnw3JA78CsH4s+Fr+4sbHUNIsriS/kjS1ukgUsSmAQSB6EYzSEnc0fHWkaofDo8QW/iTUIJorSJmhBHlsTjJAGMHnrzSaTp2vaX4XfxDb65qOoXjWRkS0cBk3HHOOc4GTjvXfeLNOubnwVc2EETy3JtkQRqMkkbc/yq7povNG8J2+2ze5u7e0U/ZlOGZsfd+v+eaadmOx4j4Kjt/EFhHejx7fwa5N800TygIrDIC+Wcbvz59BX0vbq6QxrJJ5jqoDPjG445NfOepyaX4mhMMXgbULXVbhiEl8ryRG5Gd+/A6HBOR659/f9GgntdMs4LqTzLiOFFkf1YAZ/WkByt14rmfVrvStK0ma/nswpuGEqRhSeQBuPNdjYXD3VrFPJbyW7uuWik+8p9DXh/jSw0qXXrmQaN4gtdRAVhqOmKxEnAweMjtjoDwa9B0O61yx0XSE1K2e8vJZVjndeDFGc4Z/cDGf85AI9Y8ZR6frg0OHTL27uzGsg8lBtAJ75PQDv+Fd3ExeNHKlSyglT1HtXE2mlXaeN73VXixaPYJCj7gdzbsn3HSugmvbtNXhslsXa0khLtdBuEYH7pHvQByN34zmfUrmy0nRbvUBZNtu5EIUL7Ln7x9q7XSNSg1ayivbbcI5AflcYZSDggjsRXj9jfap4KvdWs5dB1DUIby5e5tbi2TzAxbjDn+Ht1568V1uiLqPh7w0s8mnSXF/POZpbaI5YF39QOoGM8Y/nQB6LRSA5AOMUtABRRRQAUUUUAFFFFABRRRQAVyfizxLD4cggJt5ru7upPKt7aEZaRv8ACusry/4hyXWlXej+ILaxmv0s5jHNbRLubY6kbwMHkHp9femrX1A0dL8ZC6N9a3Wl3VpqdnAbhrR8EyR+qt0PUDr+fNXdR8Y6VYaFa645mktLpkSJY0Bcs3bGeowc/Q1zXhi+l8UeJp9aGl3lnYw2P2QfbFCNI5fcflyeAK4jSPDuqDxUvhua2ZNB06+bVIZWU4cHGxBzggEn9fpSYmel6fqN3N46u7NpJFtBpqTJCzcBiwGSOx7Vwl74ngfxbpmqazo2oWVpEWtbWSfAUSN/GV7cf49uOh1Kz1UeMtbvLKGTd/YbR28oXA80kFQCeCcg14Fc6b/aVnaBtJ8QXXiEXKtcXE8bGOM7vmHpjjg+3bpSTuFz6b8ReM4tL1JNHsbC41LVGTzDbw4ARcZyzHgf/XHrXO+APE99qcHiS+u4LqRre8YRWn3nRQOIwPUfzqhqepHwb4zvNQvrC6ntNQto44JraPed64ypHY1yttFr6eEfFV/ZWN9bTX+oG4SNV2zGFyC2OpHB6j39KYz0vSfHy3GrWul6lpNzp0t5n7O0jBg+Oxx0NTSeIifFOpabLJc28NvpzSgMi4YgjLrznoeB3wa8R8O6PZXHiLQrjQ9F10GC5V7y7v4zjaOxPTI9hXr98ssvxAvFhXdL/YDKi7x858wYHP3eT/XvQBPpGq6D4U8JW9/bvPcW9zN8pSPMtzOxIOF6AnaeOMAVbufEMl/omq/btK1LTFS0kfzHRTlcEYBz972OPr3rjLjT9S0/wp4YuTptxcyabd+dcWwX94qgscgY5xx+n1rpLrxAvjLw5rNvpmm6gG+ysFaaDYrt/dUnqfYUAdv4WitodB01bRClubaNkVuuCoPPvzWNrni2HTtTXSbSyudR1HyvOeC32/u06ZYkgDnHHuPWt3w3DJb6HpkEyFJY7SJHVhgqQgBBrzrVZrjwv4yvNbuNPnutPv7ZIUktU8x43Xsy9QDg8/T8ADZ/4WDpA0a41Jo7pJbeUQSWbRESrKf4MfXPPse/FaWh6/qN5Jc/2poU2mQxKXWaSVXUqPXHQ/nXmltpEep6Z4i1fxDpF3FY6lPHNFbxL+/RUDESEDp97v79iM0vAdjcz3N1a6Pc6xJos9pJHM+pxgKJCCq7D3x3AoEds3xHtSXu4dK1CXRYmZJdSEfyBgcAqOpXrk9uOKj8QeJbuw8WaWLK2udQtbmwZxBbgZOWBD89BgDriuWhvtSs/DTeCz4fvJdSw1rHI0ebdkJyJd/QcEkdcFea1tRmuPCmsaJdXGnXl1bwaULWWS1jMgVxjt+HX3FAzuvD3igatLd2c+n3FlqFqu6S2kwSVPQg9DmsiPxtLb6jBa6votxp0NzKIYJ3dWDOThQQOmfU1x9zF4h1i41zxLo1vPZGSxFraJMu2WTDgswXscKcE9z+I4TTtItb6+8PzWOi6+dQhvYHu7y7RigAbL5PTrz24/Khii291Y9u+ImqXdvDp+kabIUv9TuBCpXGVjH3259OPzNaGveJ10e5t9KsrObU9TePf9niYAqg43MT0rA0cvr3jy/1IS77HSofskGMYMrcuQQee4/L0qlrctz4V8ZXGvy2FzeWF/arBm1QO8brg4I64OOvTmgZ1V74rax0aG+udKuo72aXyIrA48x5M9B6jvmk0jxcLm6NhqWm3OnX4iaYRSYZXQf3WHU9fyNcrr15fXseieLrbSL1ksJJPO0+SMiUow2+Yo746j656A0Wclz4x8Rwaoul3lnptjbyxrJcr5ckzuCMKpPTB6nigQ60+Jgu7V9Sg0DUG0qJysl38vCg43Bc5I9fT8KXxF4y1K21/RIdL06W7tL23aZEDBTOCu7jPTAweffj1s6Tot5bfDQ6UbWRLv7LKvkn7xJZj09TnOPesjVZbvw3/wAIfqF7aXM8NpC0E0dum942aPaOPyH4fTIM7HWPGtrpd9FpjWF5PqUkHnC2gQMRwTtznHbr0qtrfjOewFnaWui3N1rN0jSrY7gpjQHBZ25A6HHXmqtrBcXXj2DWIbOZLGbSwnnPGRli2cHPKnGBj296p+Jrg+GfF8XiGaxmuLC4s/sskkS7mhcMSOPQjA/r2oAdrfiyLVvB+sTWvn2d/aoEuLd8pJC+VyPcc4yKvWN9eHxRo9rNLLtbRxJJGzZy+Rkn1NcRLYa14hs/E2tnTp7f7dHFFaWkq4kdVIySOo9R65PbFd7Dp90fF+mXjQTCCPS/LaQjgPk/KccZpXAefFdtpmi3uqTfa7uKK/eDaqgv9/bgDgY9P6UWPjRn1a20/UdFvtNF4cWss+3DtjO04J2n2rkH8NXy+F57EW0vnDWPNjXbn5N+N3fjGTmuz8ZaXc3914ceCDzVttQSSXA4RQD834f4VTt0JWtnt5FTUfHDJf3lnpOjXWp/YSVuZY2CIjDquT1Iwfyrr/DWsRa/pNvqcEbxxz7sI+MjaxXt9K8b/tbU/Bz67ps+gX94t1cTXNvdQLuRlYcbjjqO/ft6V2PwcEv/AAg+mvKzHeZCoYn5V8xgB9OM/jU3G2en0UUUxhRRRQAUUUUAFecfEnVr7SLPS5LCZopJdRjjcgA7lIbK4PrxXo9eQ/GSC6fRtNuLa0nuvs2oxSyRwKS2wBuePfA/GgD1WeV47WSWOMyyLGWWMHBc4yB+NeKWnieSPxfa3WuaHeaf9sjFpaF5BIofdyAFHfcK1dU8U32v6DqdtoGl6lDfLbgo88IUYJAZQSeW27sY714npXh2K5v9Dk0zw9rIvYLqE311fK20e/PTH3unAApq19dgPojxR4wuPDzyGTQ7uW2VlVZ1dQrE46DJPeotd8crpTaVCmk3txd6lGXigVQrA8cHP1/Ac1x3izULi98YW8V7pGqSaVpbCWMQ2rMJ5cZDZA6A/ng12ksFze+LtF1VbO4S2FlKHMq7TEx6Ajs1ICbQvGUd7Jf2+p2M+l3VlEZ5Y5hn90P4gR179K8c07XNKt/EUni0aBfx6XPLsW5kkGxZXPzSbO2cDr3/AAr1DX9Bu9S1zV9kDCG50gwxykja0u44Ht1HWvHPDGjeHbb7PZav4Q1x9UVlilOxzEW7vww+Xv6YPegD6yjkWWNZEOUYBlPqDXyxq3iN7nxd4gs7/wAX3GlQW8gS1EasVBAAIIx/Xk5NfUsCJHDGka7EVQFX0GOBXzDYQf2B4q8QXGseEb3UIrq4Y27paiZSu48jPHPX15oA7Xw541jbwHPq3iOUTxNJJbJhQGuRjAGB3OG/U1ifDaSz0XVo47nStSs5b2MRWst1KJEIyW2jAGP8+tc1eeA9ZvtO1O7h0dba0+2i6t9Kkch2QAhgNp4Ygjj24HSux8G23hq91a2W38H6jZ3cYZ3kuDIY4SAeu5sHpjp3FAGl4f8AEsWiaf4n1XUppHgh1KRYoy+5iSeEUH8P1PatzQ/HMtzd21trWjXOkm9GbSSX5kk74J/hbGOCP/r8LqPhPWpvD+upHbH7QNWN7BESD5yg/wAOP8nFa8t5e+N7zSYbfRbuzh066WW5mugqbSuPlUZ+b/61AGP4d8aavBqniSKLR7zVEhv5WLrKAsSAkBRn2XoPSvQL34haZa+HrDXVguZ4LyVYRFEuXVyDlfTIweM80zwZo17p58SpcWxT7VeyyQSFh+8U5xxngf4+1cdZ+GNWj0DQbaSyYy2+piaRNwBVcnDHn3zSKSVmekf8JDqcmmyXcPhm/MyuFEEjxozD165/SqHhfxqNX1OXSb/T5NO1BU8yOGRt29O5yOKw/i/DrM+n2cVjHetp3mFr42B/fbccADuOST9BmvP/AAJoEZ8SR3OhaFqOn6YbCWKaa/8AvSOcgE5Jxzjp6dKZJ2fiLx9Le6Vqj6PpF5c2ESMn9oo/loDjkjPJA9q9M8JTyXPh/TZpWZne3Qksck8V4hYX+oaX4VuvCN34Y1F79Y3SNraDdE+SSHL9OuMn+te4eE7ea00DTYLhGjmjt1V0bqpx0NMDG8T+I9T0a58u08PXN/AIvMedJFVR1yOfpW74b1u28Q6ZDqVoHWKTIKuMFSDgivCPGmlG68WXJ8TafquoWMgU6fHp5JjUfdIOSMN0J9z6EV6H4KjudA8JM8ejXUbrNI0VhnMgUvgZz+f0pAb3ivxSmgS2VpFZy3t/eMRDbxkLkDqcngVt6LqE2o2xluNPuLKRW2tHMB19iDyPevPPiLZaLqkGlya3puqFwxaOayQs0BIyVYj6DtnI7VN4GfW7DRtRkuY769gjkLWEd1hZ3j98n6YB/DsKAPVaKihcyRJIyMhZQSrdVz2NS0AFFFFABRRRQAUUUUAFFFFABRRRQAnY18qx6vFq3iPVYvEfizUdLlhumjt4bZysIQHjsQOnfr3r6qIyCM4zXzH4i07xJ4S0zXrYaVZatpF15k7XcjhJIwRjJXIJwOmPz7UAe2axoM+sW9j9m16+tFhjxvt2GZsgYZiep4/WuE8BtqC+LdWsV1y71LTrCPy5HnX/AJbFuV/Daefr610MNxc6F4CtG0G3n1O4W3RbdWXLEseSQOwyePYD3rS+H/h5/DWgxwXI338rNPdOG3F5D79+MCgDwbw9q1tqOpamuveMNT06WK7dYIFlYKFzjkkED0x7Zr6nsIvItIYhO84VAPNdtzP7k968T8Y69Z6xpt7pNv4Y1J9QlBVN9lt2sOQ272x2616j4N0640nw7p1hdHM8MIDjOdp64z7Zx+FCdxJ32OB16+1TxL4tl8M6ZqUun2VnCJLy4tyPMZiBhVPUfeHT39KzLh9Z+H+sab52q3Oq6PfzLbyfa23SRuc4IbnjnPuBitTVUvvCvjC719LK5vdM1GJEnFuu5omXaoO3qen6mqOqG/8AHmtaOLaxvbPSbCcXE01zH5Zdx0C85Pp+J9KAZSmsdV8VeNtctB4g1DT4LBYxCltIQoJA6rnB5yTXS6Dq2v6V4k/4RzXLiK/Wa3aa0vEQIxC54ZQOv+HU5rGS8vfDPjLXb240PUbi2vQnkSW0XmBtq88jpz2rY0dNZ1vxE3iK+0d7C3srZ4bS3lI86Vj1J547gdufxoGeaaJdnxes0+u+NrrSr8TtHFZxyiARDPQjjJ7f4mvW7jwxqd/pNvFL4qvfOhDhbm32oJUP3d2OSQAOc+vrXG6xqvhzWmc6r4L1J70ZXb9lIdj2+ZSDznr/APWrtfhlpmo6d4YW21CNoWaWRoLeQ7mhiJ+VWPc9T9CKAOC+Flhq2r/adSufEWp7ba7aFISw2yKADlgeD1/DFfQleU/CTSrzSdM1KO+t5IJJNQd1V1wSu1cEe3X8q9AstQe6vby1axuYUtyAs0iYSXP9098UIEWNTt5rqyngt7l7aWRCqzIASnuK8WfTdT8Ia7oUUPiG/wBQN/ceXPb3L7gUGMsMk4xkn+vr6/4hv59L0i8vra0e7mgiLpAnVyO1eOeB7qY3Ta1rmjaxLrdw2DIbY+XboSQFUZ4GOTx/9cA97rwz4j6Y+mC71u48YalZQuQILOP5gWx91BkdTznsOvSvc6+dddn1DUvG32nV9E1aTSdKcmxigtS4mfIG8noRlSw74x+IBo6brfiPwt4AutY1yVrm/eRRbRT4yikhRkjr3bn+tadt4X8X3lkNRu/Fd5DqrqJUtY0VYYmxwjL0b34xn161o+LbWXx54WvLOytbm1uUZXjW9hMe5gc4BP4jNUtO+IVx9hW2vdB1Ya0sZUwraHEjgfeB7L0ye2fSmlfRAcjqHxE1WXwEupRvHDqsF6LW4KAYyOenPUYz2649uws9evPGWsQW2i3ksOk2QWS8vI1x578ERqe3fOP8K4C78C6nF4CFpLby/a7rUluZoIV8xo1PHbuBjp0rs9G8P3ngLXIRplvc3WgX+1LhFBke2lxgNgckE4ycYAz7UgsdB8RNVvIW0rQ9NmkhvdTuVTzozho41ILN+v5ZrkfiBrJj8W2+mahrtxouni086OW3GfMYnHzen3Tjg9O2a6LSwdd+IWoXskJ8jRYhbQSdjI4+b8R8w9s89aqeKtI8Qaf4kk8RaPYWmrRzQLFJazMFdAv90njnr/Q0AdPa6dJqXhprWw8T3EzSPuTUomDuBuB25z7Y7V5/Z2+raP400vR7XxLeaizK0t/HcL8iRgZHryefxx610XwtZLXwdNexREu81xM9si4COGI2LjqOBil+GGjX8Y1HxFrUcqapqkuTHKpVo414VcHp+XQCgTV1Y47xbqMD+NtQtNT8UXukW0NvEYFiZtrEj5uBxnn6/lXuHh2JIdLt1j1GXUY8ErcyuGZwT6jrjpXLeIfENjBLdWU/h/UL2cKVVFsi6zDGflYZ47Z7VJ8MdLvdH8K2VnfoY5wXfyyclAzEgH0PPT3oGcp8QZb+68W6Fo9trc2lQXMEzySRnGSoJH8u5q54C1HUY9e1vR7zV21SzsUjaO6kQKQSBkEj8fyJqHxz4WTxL4x0BL2xnn0xIZvPZNyqDjIDMOnIHGQTmtnxJoceieEtQsPDOllbi5URKkGdx3HBLMTngE8k0AeceEPGuq33jaS4u5pRoGpTyW9juYeXuThcehOAPct3rq/iBNqFz4s0LSLbWZ9Mt7qGVpJIjjlQSM9PTH41xl/8KbzS9Bhmt9Xvbq7sds8VmkYKeZkFtoBznrzya67xJ4dPjHXfD1xqGmXIsWtJPtKtmMwNjIBPrnjFAGn4GvdQi1/VdFn1htXtLaJJEuWALKzdVLAn349q9ZryHwVo194L1W40ZbV7jR7uQy294q5MbbRlZAOnTG4+30HpthePdSXSNbSw+RKYwXGBIMA7h7UAQa9Y3Wo6dNa2d/LYTvjbcRAFl556+o4rzTRo9Q0DxjbaQdcudVhuoHeZJwC0G0ZBJz3JHb09a7rxpqt7oug3V7p9lLeXaACOKOMvyT1IHOAMmvOfhahhurm51Gz1N9cv/nuru4tTHGAOijpgdOg6/hQB7fRRRQAUUUUAFFFFABRRRQAUUUUAFFFFABRRRQAUUUUAFRTEhCRjPvUtQ3BxGaAJE+6KdTU+6KdQAUUUUAFFFFAEUn34/r/Q1LUMn+sj+p/kamoAKKKKACiiigAooooAKKKKACiiigAooooAKKKKAOZ8Y67H4c0K71NwC0SYjU5wznhRwD3r5S0xta0bTdJ1mbw41vFaXX2uW/dgDMsjAAFQAwHQfj0r6+1jSbHWrX7JqEHnW+8OU3soJHTOCM/SrF/ZQX1lNZTput5ozG6jj5SMcelAE1tOlzBFPESY5UDqSMZBGRXmfxlEZ8GXm+MM3mRbD/dO8c/lkfjXpFhZw6faQ2lupWGFAiAnOAPeuZ8U+DtI8UtA2qRSuYQQmyVlHPqAcUAdHphBsLUg5BhTBxjsKvVl6LpVrothFYWYcW8WdgdyxGTnqa1KACiiigAooooAKKKKACiiigAqnHfWksphjuoHlHVFkBYfhVyvAdE0qztPil4im+yKRBbJc24z91ii7iPqS307UAdp8QdY1fRzYy6Vd6bH5jmKWK+lVASR8pBPPHPA/UZrudJkeSwgMt1HcyhAJJYyNrN36cV4b8ONAsfGEN/4m8QWy3tzd3LCNJgSkKL2X1HOP+AitXxxoFr4a8O6gnh5DZz6rPFAwE7BRubHyjOBnJB9iaATulpZnr39p2H2j7L9utvtG7b5Xmrvz6YznNaFeQ3vw08OQeHnt47UpcwQFlvFbEu8fNuJ78j8umK0fB2p6xqfgixu7T7PNqGCg89vlYK5XnAGDgUAz0a4uILWIzXE0cMS9XkYKB+JqO0vbS9VntbqGdVOCYpAwB/Cs7WtG0/XLFLbWLdJoVYSMpdlAYd8gjivKPB8Fi3j7UW8OII9HtrQRXHktiFp89h0Jx/I88igSueyPqVjGxV722Vh1BlUEfrU011bwQ+fNcRRw8fvHcBfzPFeGfE7w14e0rRybLRIX1XUJ1trXDEHzHPUDOPX2yRT/Efgy7tPAemaPY2r3tzBMkk0QbG8nJbnPA7cGgZ7Zb6hZXT7Le7t5XxnbHIGP6GnfbbUzm3+0w+eP+WfmDd+XWvHPCup6TbnULeLw5/Yut2tk0pRkBDqB1VupGQP/r8155pfhe1l+HU/inD/ANtF5LpbpZCGG2Qg8dOzE8c0AfWJOBk9KarKyhlIIPQg15hrv23xD4DjvbXUrjT5zZ/aHaIjL4TLKT1x16EVX8LNPL8L4mW5KTGxlxMzcj73Oe31oE3Y9OF7aGc24uYTOOsfmDcPw61Zd1RS7sFUDJJOABXw9peo6d/wjlvZNpEtprU9yEj1l2IQkyZLbx6L8v6+ten/ABD1C8uvEWkaBHDeapbwWyyTwwHb9pY45Y5+7jBznHJHvQM+jYLiC4UvBNHKo7owYfpUcd7aSy+THdQvL/cWQFvyrw86zptx4K17T9Bjk0G6skDTxSgho2LfMAeSchSuRzyOleeWl5o99p+i2ltpkul620sSrfsTGpA5ZwxODkY7dSPagD6+opqAhVBOTjk+tOoAKKKKACiiigAooooAKKKKACiiigAooooAKKKKACiiigAooooAKKKKACiiigAoorzvx34muNEk0+ztXtoJr2TYtzd58pMduO+cewzQB6JRXmt/4g1fQvDUupX4sL2dJVVHtXIjkUnH4Ecj8K2PEviJ9Gl0ZVgWRdQu0t2ycFA3cfnQB16yIzsgdS643KDyPrTumSTgV4Bpt94ll8b+KYtDFnMitH5jXjMUQhcKq7Twfve3FaGs+J9T1bwdqM0NtbJcWMjQalFKzKcL18sjvn1oA9v4NLXi+seN/wCyodA0rTFsree8s45hLfylYoY9owuRyWPQfT3qbRviGZLLWVvo7aS+0qLeWtJC0U/AAwxHHzHFD0E3bfbuetXcAubaa3LuglRkLRnDLkYyD2Ncf4T8H2vhyae5F1cXl3MAhnuGywT+6PbIzWXo9144vPLvbi30iK2uF3Jbln8yIHoWPQ9s4Pft0rI+EN5r19ptxPqNxbzwG7m+YuzSBs8gZ4C5zgf40DPY6OlFFABRRRQAUAAdBRRQAUUUUAFGMiiigDO0zTLLSonhsbdII3kMjKndj1P6CtGiigAooooAKMetFFABQQCMEZFFFABRRRQAUUUUAef654FsNb1Ka+u77UQkyqsltHPtibAxyMZx06Hrn1rtbCzt9PtYrS1jEVvCu2NASQo9Oat0UAFFFFABRRRQAUUUUAFQT3ENuA000cYJwC7Bc/nU9eMfHTT7a68Ki4lAE8E6eS2eeTgj34/lQB65LMGtJJreWI/ISjlgUzjqT6V5x4G8Sa1q95cQauumwC3zGBbzBmmbP3gMkgcfjnpWB4p0920Pwv4VsZ3tLTUHCTuhJYxhNzLz6kk/hjpXTQfDPwrZm3ltLCS3nt2DpNFcSB8juTnmgD0C6vbWzCm6uYYA33TLIFz9M1YjkSVFkjdXRhkMpyCPrXz14a023+IXiDWNT11WuLSynNvZ2hkKiMA8khSM54+p9cV0ukWS+E/G9vo2nO40rULR5RbtIWEUik5IznsMfjQB7HTXdUG52Cj1JxWJb3OpLf3wvYLeLTYlDQTq/wAzDGW3Dtivmv4i6/feIVXVLS5SLRbG7EcSpJh7g8ZfHBwOgz6/WgD6vZlVSzMAoGSSeAKq2t9aXZYW11BOV+95cgbH1xXgfxZ1S6bTfDekWsd1PBqDK1wlsMtKihfkz+JOPb2rpfh7e+HrTUp9Ks9DutH1ExKSlyDumQd85PPU/wCeAbVj0+XV9MhkaOXUbSORThladQQfcZq49zAkInaaNYSM+YXAX86+P9M0+x0Se+uPF3g++njnumP2xt22NSxOcD6k59hXqviuztfEGueFdAt8HQ3he4eONyqyIB8ucc8Y+vzGgR7XbXMF3H5lvPHNHnG6Nwwz9RUruiY3Mq5OBk4ya8Q0Uaf4E8T6xZJPJDo/2NLlYncsImzggEnJzjv61wfiHW7/AFvU9E8Ry3CW+mm9SO1sncFlUgZkfHbIzz+lCa6jSbPqe4uIbZPMnmjiTON0jBRn6mi3uILmPzIJo5UzjdGwYZ+or56+Ks0MPi3Rp7+xk1bTjbkpYwElmYE/NgH5hyPbt61Y+E0tneazr8WmR3FjpbRqfsEzYeOQ8Fh1IHHr3oJue7rf2byeUt3A0mduwSAnPpjNXa+UvH2ieH/D97aWOm6ZqFpqDXEZ/tR5W8oBmGTuYkE8nsOnevWfFviGfzI/DukX0ceoSQh7i9kOFt4scuDn7x7fX8aATPUlZXGVYEDjg06vEvgfciTSNRtjdfaWt71080tnzB2Yexr22gYUUUUAFFFFABRRRQAUUUUAFFFFABRRRQAUUUUAFFFFABXler/DbwzqerS39+1zJNcyeY8LXJVXPToMH8jXqlfJPxCup9W8VahrFldoieHTEiIxGXcNlgBn13c45xik2B9YwQx28SQwoscaDaqqMACpa811vxn5WiaVc6TEtze6sVS1RjtUMR8xYnpjp9aoaf4l1zSNRGmeKFsvNuIHmtZ7YkISoyyNnoeOvT60wPT57u2tiPPuIYif77hf51NFLHKgeORXQ/xKcivAvAXhOz8XWU/iXxKhv7m/dxGGcqI41O0AbSOcqfSneNNKXwR4cOneGpJ4ZNUukgG6XcVyCMKTyM+3PWgD3X7Zah/L+0w7+m3eM/lVqvJ7P4V+Go9OS2uLWSW5IBlujMwkZ+564/DGPx5r1G1gW2t4oELFIkCKWOTgDHJoAnooooAKKKKACiiigAooooAKKKKACiiigAoFFFAGbpml2elpMtpCIxNK0shySWYnk5Nc14q8Gad4muIbi7nu4pIk2DyJigIznkfnXb0UAZejaVZaLYRWFhCIreIfKucnJ5JJPU1qUUUAFFFFABRRRQAUUUUAFFFFABRRRQAUUUUAFFFFABRRRQAUUUUAFFFFABRRRQAUUUUAFFFFABVW8P7oj1q1UM+PLOelADoc+WueuKkpkeNgx0xT6ACiiigAooooAhk/1kX1P8jU1Qyf6yL6n+RqagAooooAKKKKACiiigAooooAKKKKACiiigAooooAKKKKACiiigAooooAKKKKACiiigAooooAKKKKAE9a8o8NeHtdtfGmq6/qEdisV7GIsQuxIChQMZHfaM5r1iigDxGy8N+KPBU1xF4YFrqGl3Eu9bW7kKtB64ORnPT8BxXTXOh674k0C8stfmsraecRtALNWPkOp3ck9TkAHHvg816RRQB47Jb/ABBvoJNHuU0qK2dGik1BXZnZTxkLngkccj8q7a30e50Tw9BpehPEJYAFR7gZBy2WJx3OSa6yigDgvH2neINV0A2Gi3MENxOQlw7ErlMHdtPbJ4+hNV/A2n6/pFrbafd2OlW1jCm3/RXcuzY+8c8ZJ5/OvRaKBJHnlz4ZutR8aQ63fSxmxsYgtnCOu8jlj9Dn8hXQ+JJtbt7RX0K0tbq43fNHcOVBHsciuiooGeO6L4c1nW9WvNd8S20VhO9o1lb20MvmGNSDlyQSP4m49+lc4vhPxjbaOvhCJbBtJdju1BT84QtuIKE5zk9u3evoWincadjhvE2nahB4YbSNAsoJt0BtSksuzZGVK5HqfqfzrnvDvh7XD4Nl8OanHb2pEBjhmhlLk5JOGGPfBxXrVFIR4A2ieMLvQE8Jz6Np8doAsf28TBlVQd24Lnduz3x1/Ot/W/DWtaTqdjrnh2OK9uLe1FpJazvt3r/eBJA98ZHTj0r2CigDwiX4fapq9lrl3qVzBbanqhQ+RAMxoEIKgk9ScDOKsXOkeKvEWnWvh/U9LtbGziCb71ZhISEHAVAcgn34617fRQBHEnlxogJO1QMnvipKKKACiiigAooooAKKKKACiiigAooooAKKKKACiiigAooooAKKKKACiiigAooooAK4rxnbXdzBCsGg2msxhstDPIqFfdS3FdrRQB4LbeB9Vi8M6tawQpbSXF2lza2LTCRYtpBK7unJ/kKt3tl4v8S6rocmpaHa2FpYXazyH7SsjEgdRg9OvHWvb6KAPEE0zxV4b8Sa7qGlaPDqVrqTq6g3axlSMnJBx0JI/rVXVLKHw14I1hdYu7ZNW1UyXEsasPmlY5CqDnp0yPz6GveawNT8O6Rql7b319Yxz3NtjypHz8uDkcZx1oA8puPC+oIPDmuWulW2qTW2mRWk2n3BVMfKDuDNxkZIrbm8OzeIPD+pWlz4fstGlnQGAQspYsOV3bQOM/8A6q9a6UUkrCSsed+Hb7xa9zDZajodtbW0ICSXf2oN5mBjKqOeeDzVD4eaXrfh573Sb2wjNkbmSeK+SdSHDYwuzqOnU/8A1z6nRTKdugUUUUCCiiigAooooAKKKKACiiigAooooAKKKKACiiigAooooAKKKKACiiigAooooAKKKKACiiigAooooAK81+KWj6nr2hpp+mWkc8jTK7M8oTYBnkZ6+lelUUAeY+I/Dep6xpWjTWkkVlqumkOiud6E7cFcj1wOals9V8bXFzDDN4cs7SLcPNuHu1kUr32qpyM++a9JooA8bk0bxF4Z8Q6nqehWMWp2mpsJJLczCExPySfmODkk8+9bWiaFqt14nk8S6z5cDC38i2s0k8zyQcZy2MZ69PWvSqKAMGGPUbi81CDUIrZtMkULAFJ3MCMMGFeYeMfhVpOoafHHolnDZXKzKzOGb5k5BHJPrn8K9tooA8s8R+GL2GDQ73Q40lvdHG1LaR8CZSACNx4B4P5n2qfR9M1vU/EkOv6xaRaettbmCG2SUSsxOcsWHGOf5e+fTKKAPHPEA8b67a3WiHRbK1t7kmJ777SHUR+oTO7OOOnereqeGNR0xPD97ocaXV5pMTQvHJIE89CuCMnjrnH1r1iigDyTRfDWp6tq2qap4otbZYby3W3SyVg+1QQeWHvnvnk9BisnxP8ACfRrubTpdJ06CDyrhTcqZXAki7jGTzmvcaKAPItS8NaloviO01rw9YQ3VvFZ/ZWs3n8sqAc/Kx46YFaOhaVrh1vUvEN9bWtrPcWgggtFk3kEcguw4PIxx/Tn0yigTR4p4isfGXiq1Oh3uk2NnaSSIZrxZw42qc/KOWBJA7e3fNdne+A/DN+Va70qKaQRLF5hZgxVVCjJBHOABn2ruKKBnmnw38GL4Qh1BCI909yzRlGJIi/hBJ7/AOe9el0UUAFFFFABRRRQAUUUUAFFFFABRRRQAUUUUAFFFFABRRRQBWvPO+zTfZwDP5beWCcZbHH614t4W+FWlf2MR4ks0utVuHeSeYSsCpJ4AKn6H6k9a9yooA8GtfBOvaboEMNrLBLqWm3hlsmkkyrxHqvoOp6+natvS9L1/X/Elvq/iLS4tNgsreSKCFLhZS7ONrElT0wT+levUUAeIaLYeM/BiTaVp+m2+saYHL2r+esLRAkkqQxz1Pv355rW1nQdd8X+HZoNXitbG/SUTWiRNvCMo43Hkeo79a9ZooA8utdT8dx2sdtP4es5bwNg3Yu1WEr6lc7s/Tjn8K9LtxKIIxOVMwQeYU6Fsc49s1NRQAUUUUAFFFFABRRRQAUUUUAFFFFABRRRQAUUUUAFFFFABRRRQAUUUUAFFFFABRRRQAUUUUAFFFFABRRRQAUUUUAFFFFABRRRQAUUUUAFFFFABRRRQAUUUUAFVrs/u/x9as1XuseXz6jtQBLH9wU+mR/cH0p9ABRRRQAUUUUAQSf62L6n+VT1BJ/rYvqf5V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XuRlMepqxUFwwVMkZwaAJVGFAp1MQ5UH1p9ABRRRQAUUUUAV5P9dF9T/KrFV5P9dF9T/Kr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W7/1Y9M1aqvcHCj3NAEsf3F+lPpqcqPpTqACiiigAooooAry/wCuh+p/lVioJP8AXRfU/wAqn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pXzbYh7mrtVLvlQPegCxEcopPpT6ZH9wfSn0AFFFFABRRRQBXk/10X1P8qsVXk/10X1P8qsUAFFFFABRRRQAUUUUAFFFFABRRRQAUUUUAFFFFABRRRQAUUUUAFFFFABRRRQAUUUUAFFFFABRRXPx+I9HlvHskv4jdJN5DRchg/PGPwPPSgTdjoKKKz9V1C30qymvrpmWCEAuVGSBnHT8aBmhRWDpHiHSdZllh069S4eJVd9gOAD05xj8KkvtbsLC/s9OuJit1eEiGMIzZx3JAwB9aANqiiigAooooAKKKKACiiigAooooAKKKKACigkAZPSsjSdZ0/WFmbT7pbhYX8uQqDhW9OaANeiiigAooooAKKK5r/hKdE/tf+xv7Ri+352+Vg/e9N2NufbOaAOlooooAKKKKACiiigAooooAKKKKACiiigAooooAKKzNT1Sy0pInvbhYhK4jjyCSzHsAOa0wcjNABRRRQAUUUUAFFFFABRRRQAUUUUAFFFFABRRRQAUUUUAFFFFABRRRQAUUUUAFFc5q/ifRNGuEttR1GG3mcZCOTnHqcdPxroUdZEV0YMjDKsDkEeooAdRRRQAUUUUAFFFFABRRRQAUUUUAFFFFABRRRQAUUUUAFFFYEniLSIp5bd7+FZ4pFieMn5gx6DHU0Ab9FFFABRRRQAUUUUAFFFFABRRRQAUUUUAFFFQ3M8drBLcTOEiiQu7HsoGSaAJqKz9K1G21axgv7Ny9vMu5GKkEjp0NaFABRRWRqes2GlS2sN5OUlu5BFAixs5dvTCg/n0oA16KKKACiqGpahaaXavd31wkFumNzucCrFtPFdQR3EDh4pFDow6EHoaAJ6KKKACiiigAooooAKKKKACiiigAooooAKKKKACiiigAooooAKKKKACiiigAooooAKKKKACiiigAooooAKKKKACiiigAooooAKKKKACiiigAooooAKKKKACiiigAooooAKKKKACiiigAooooAKKKKACiiigAooooAKKKKACiiigAooooAKo3xwi+m7mr1Ub4ZVB/tUAWouY1+lSU2MYQD2p1ABRRRQAUUUUAV5P9dF+P8qsVVlOJ4R6k/yq1QAUUUUAFFFFABRRRQAUUUUAFFFFABRRRQAVS1K5NlY3V0F3mCF5NucZ2gnH6VdrF8Sf8gLU/wDr0l/9ANAHkOjeOPFt7o7+IDodlJpSlnYJKRJ5akhiM+m0/wCenT6p46I07RJdIsWub3WCfs8Mp2hduN24+xP868y+HuieK9c8EQWMOrWdlo1x5sY/cF5vLLMHHYYLbu+cd67Se1tPCnivwrbyPiy+xyWcUrnaFlHOT2y2cfU0AWbnxJ4s8OQJfeIdNs5dNDqJ5LWT95CCQAcdDyR0/OtXxl4pvrCXR7XQooLm41Le0bSnC7QoP58/pU3xQ1WysfCOpia4QPPEYYlDAl3boAP1+grhcNptz8PYLsiORIpS4dgNmVXAP8qAOhu/F3iLw0YpPE2jwGwdlRryxkLCMk4+ZTz/AC9ueK1PHPiLVbCTRrXQEtp59SlKqZTxtxkHPpjJ/Co/irqtpD4VvrQTxyXd0FhggTDu7FhwF+mf/wBeK4XxNpmqRr4E0u2uBY6gm/bOQG8twi5G3v3B7fnTdgO90XxBrttrlvoviG0t1ku1Z7ea3fIO0ZII/Cq+ueKtWudfm8O+G7WCS6tkElxcXBOxMgHAx35HJ9xiuK8GQ31j4/uIvF95Jcar5G3TpySsTqcltoAA6du2D3xXSeC5o7Dxr4osL2QC9mmWaFmAG+M8qAe+AwGPr6GkNJs1tL8TavZa5a6D4jtLdJ7pWa3urZiUkxk4weRWTqPifxReeLdS0HQ7Sx22USMWuWPO5VOeD/tcew5qbx1dR33inw1o9s6tdxXX2mUAbtiAd8dOM9fauDuvDemeJviXr0d7dS28UMUewwOIizbUyCe/egTSasek+H/F+o3M+tadqlpbxahpkPmk27lkcbc9fXpVL4XePZfFqTw38MdveIPMREBAdCeoyefT8K4azs4/CPiPU9A0a6N5aahp8k08cgy0TqjAfP3yT+tZmh7tI8C6N4ptIma6025kWUKMh4XdgwP5jB7ZpbDjHR67I9TtvHFzLoXiLU3toUfS5niiXJIfHAz9Sa5bRbHxTrOqWvi2DS/D8M08QKySGTcVK4ycE844BxwOPWue8OPDqPw68XXh+WO6nlkVW429CvfrnH/166Pwf8PdOm8PabcT6xqiNLEshRbrYmeuAOwBI/IUyUekeNdV1rRNIfUdPgsphbxl7hZiw4HXbgj3rntc8X3h0zR7XT9PjutX1mNjHA/+rVQuWJJ7AHp9a3viCqJ4M1aNWG1bUqCXx6Y5/wA56Vyr+GtO8Q+FfD8N5ePYXsUAe0uEfa6kgZxnqD8v6UA1cj8BeH/EvhWeK1ks9KfT7hi9w1sxV42Ocfe+9jj8PwqO/wBX1qH4mWOnPpWnvHLG3k3RLbxb9WON2AwII6c/SqUS+J/B+uaPb3niYaxZ30/kPDNEFdcg4bOSe/r6CtjUWz8WNLXdnGnPxn7v3+P6/jQDZ7DXi3/CWeLdQ1XWIdG0vT5rbTJfLZJHYPJ9OQM8H06969pr5o0Cw8V32t+KF0DVLewtmvsSvJGHbd/s8HHH+RQM79fiHG/hQ60tkTfCX7P9hEmSZd23APUj6Cqmq61480iwbV7jTNNltkUvPao7eZCoPJyCQeOcgnHPHFcp4k8Nx+DoPDdwGaeC21Hzr66KhfmcqNxHpxx9K9u8RalZ2Wh3l5cXEa2/kth8ghiRgAepNFn8hJpnHeIvG72vhSy17S7VZWvHREjn42kkgg4PqMdapw+LPEmnalp9t4g0e0t4L+TyopoZicPjgEZPU49K8iv7a6tPhdoh3CKWTUhLCJO4JJXGPpn16165aeFPEeravZ3/AIp1O0mtrN1mhs7RCF8wdC2fQ47nPTpTKTH+FvFPiPUfFd7oeo6ZaQRWib5JYmYkAj5MEnBz/jVSDxf4l8Q319H4Z0yways5jC1xdzEeYwPYDoD/AC7g1P4e+X4n+JV2thrWFskY/hQcev1qpe/D911G81Twt4lm0yaeRnuIhiSLceTx2555zjtile5KPRPC93rl1ayHXtOgsrhZCEEModWX16nFVvG/iA+GdIOoKiORKibXJxgnnp6DJ/Cuc+Heu6vfXWr6PrU0V1d6bKAbmJQocNnAwMDsewqj8cFZ/B8ipIUc3MW3BAyd3qfz/CkhnQ+LvFjaRLa6bplsL/Wbtv3NpnGF6lmP8Ixnr/Ku8jLFFLgByBuA7GvnvwPBqPhHxQbPxJEtxdasB5Wp5JG4KP3Q445yO3avoemF09tjjYNa/tDxJqfh6W2Q28Nqrl9xy+7AII/GqY1O10DX9J8L2NhHFbXMUsgZeNpALdO+cHJrl/D00o+KXiGO5IV2tI/JXj5kG3/PrUusSJP8U9DjjG97e0laXaf9XlWAJ/Mce4ppEylZrzZU0nxf4x1uS7k03QtPltbe4eHc9wUY7Tjua7Lwd4rOvSXdje2L6fqtmR59q7bsA8hge4Ix/nFc98I5FOmaqWdcrqMwYg4Gc/pWLaalZ33xLvtQsmWW1sNOKzzxN8hb69D6fh7UimzX8Y/EWLw34lsdIaKI28iq11O5P7oMewHtz+Ir0vVZrxNOmm0yKOe6CboUdsKx+v0r5Ms5tc8RW3iDVYPCs95HrLEQ3Xn4MSKSAACMtjAHGOmK+hvhrq76z4SsppS5uIUMEu8/NuTjn3xjrQBzOmfEG8n8Oa1qV3YQxXWmzeTsWQ7HbIGM/X8+K5VvBuuXWjzTLqFkNKu5F1R0ZCZgxUOQGAHPbOaxbCKRvCXjfyk3MNQctlivyg89ucele6W1zbjwNFOZR5A0sEuB28r09fagV+nU4PUPiVc2ngi08RCxgNxNcGDymkO04zyPy6V2reNLBfB//CTn/VeUD5QOT5mduz/vrj6c14I1r5vw68Mx3EQ8ufVvusOqlm6emcH8DXbxeAr5PFX9nFXPhMS/b1iBARZcYCf3sA9umMUDPQ/hz4ol8W6KdQnt0gkErRlUJI4+tXvFPiCTQ7nSI1hWRL67W2bJwV3dxXKfB2QSaJesqbAb+Uhc5xz0qD4tTrazeGZpOIl1SMu56KMg/wBD+VAI7bxrrsvh3RZdRhhSZ0dVCOSAcnHaqdj4llfxRLoN3DDHuthcW0schbzR37fX8qwfjG4PhGRF+Zpp4kjAP3iWz1/CqHxFT+xZNA8V4O7TZViuI84zE42nn1GenfNAHca7rsthq2k6Xa24nmvZfnznCRD7zcdxXF2/ijxTqutaxZaRpuntb6fN5Re4lIyefT6GneF2/wCEl8Z3/iOKVZNOs4hZWxVshnIDMR6feI981xvhvw3/AG54q8VOdW1Cy8u8wBZzeXnOc59e35UtwT006npviHxBrOgeG21G7srNr/zljWGORimGYAcnHPNZeoeJ/FWhW32/V/D9tJZKMzGyuCzxD1II5H0/OqPjnTDo/hfyBf398JL2Ft93J5rL8w4zgYHH5n3r0PxHqFpp2gXl1evGIBbsCGbAYlcBfqelMDnvF3i2XS9E0/U9Jghuvt0saRiViow44PHfOPpzVzSrnxdJcQrqFhpkduSPMZJmLgd+MYJ/SvB9X028f4f+E7K+kkt2m1EY+bDJGxYrz24II9OK9z0XwgNLu47r+39ZuNpz5U11mNuD94Y560COW0v4iPP44u/Dt1BHFAJTDBKCclx2P1/wrsLnxDc/25qWj2tsks9vYfaoufvP02EZ75H515HZ+HRr994327hcw3KvatGfmWVd5GPrwPxPStD4Y+IH8R+LLu7mJ+0ppiRTqU2hZAwDAfiCfxoGdJb+LtI1TwwPFWoWaC60xnHkM3Mc3QAA9zxgkZH4VD4l8e6j4e8N6RrF5pka3F7JiS23EbFIJHPrtwfY8VzuseFNKf4o6dEIAttPCbyWBeEeVS2CR0xwMj6+prqfilHFJdeFo5Y1eNtUjQoRwc8f5FAk7mz4l8b22i+EoPESw+b9qSMwQlgMs4ztJHoAc/Sui8Jaw2v6FZao8Iha5QsYw24LyR1/CvJrLwTeaZdalHehJfD1ks11p0ZZeJGAPI/2ecZ4zzXffC//AJEzSP8Arkf/AEI0DNa51trfxLaaM0K+Xc2zyrLnkMp6Y+lVPFXiN9FutJsra2Fzd39yIxEW24jH3mz7cVy3xeSaz0uy8QWnFzpV0kuc8FGO0j8SV/Ws/wAPX8PjHxw2sW6mTTdNtBHC7DjzXwTgHocMR0/hoE2X28XeIb3XtU0zRdFtbuLT3VZJXudnLDj+R/KvRNEm1Oe036raw21xuI8uKTeMeua8I0DQJdd8XeLXTW76wdbhVK2jbNw+YAn1xg479fWveND06TS7JbaW/ur5lJPnXLbnPtmgZheNPEzeHbe2S2tDeaheSiK2twSN7d+ccYrM0/U/Gcd7apqeh2TWs7hZJLW4JMHuwPX8PTrWp408MWfii0ggnuHtrmGTzLaeJsOje3r/APWFeX3tz4z8AtZ3GoaxFrWlzXCwyrIm2RNx6g9f1IHpSsB61FrrSeKZdC+zgLHZi587dyTuC4xj3qx4p1+y8M6VNqd8W8qPhVUZZ2PRR9a421Gfildn/qDj/wBGLVL4xYTT9GuJdv2WLVIWny2Bs56+1MBr+JfGqxf2v/wjUP8AZmwSfZhPm4MZ53YH8WOcY9sZra1Dx1bRaNo2rWcH2iHUbqO3Kl8GItndn1IIIx+tdzPc2y6e900qC18rfvyAu3HXP0r5Xlcp4B0W9K7Lc695qbsgJH8w544GQelAH1JrN62n6Ve3yIHa3t5JgpOASqk4/SvN9c8a6pbab4dm07TIZbzWSAsU0hCqSARzx69a6jx1fQWnhDVZ2kTY9m6IWcAMWUgY9+eleL+JV1WDS/h2umQRf2jn9ykoyoYovLenGSfT8KAPUtF8VaqNZg0fxFoyadPcxs9tNHcCSOYr1Ueh/H+Yqjc+Kdd1m/vrLwpp9rJFZSGGa9vJCEMg4Kqo5OPXpx7jMWk6B4lvdUi1nxRcWjvYRP8AY7W13bRIf426Z4yMfy7s+Ct1bv4beyVWjvrW5kW8R2JYyE/e/LA/CgDWtNa8WpaX0d7oEAvLWMPHKtx+6uPXHHBxzz+lWvh54i1HxPpj6jeWkFvEzlYfKcktg4OQenNdbqzKdOvQCCRA+QD0+U1wXweB/wCEOtCVIDSSkZ7jeaAO91iS/hsJpNMt4ri8UDy4pX2KxyM5P0zXjOv+NvGegG0W98P6cXu5fKhSO5LMzfQHp717Vqd/baXZTXt3II7eFdzsewryXwNZXfibWZfGWqhxbncmlWsox5Mf9/HTJHf3PtQBu+LPEutafd6PpmkabBcajqCPIUnfCIEUFhkEY69TUGneM9Siu7vTNd0dbLUIbN7uIxzB451UZwD2PB9elc18SRrP/CbeF30GKCTUEiuDH9oOExgBs8+hPStNfDetM2o6/wCIru2nvV0yW3gt7VDsjBBJOT36jp3oA4Oz0LxT4rjuNftW09I9ciaCdLlSTAgymUzk9Mkf/qNdz4X8Ux6J4c1a2vYwD4eP2YNu2/aCAQuAehJH6j6VsfB25SfwPpoWXe0XmRvkY2kOxx+RFcp4LtrTWZvHMN8oFhc3xhZ94xwSMg9uoINAGhZa/wDEbUIYb238O6WlrOiyRpLcfPsIyM/NwSD6fhXWeKfFjeHtHsriSxaTVL4pFBYqckysBlc+gJx+XrXDTeGvE3g7SJ7vRPFBubOyiMiWd3EpUxrkkbyeMAcYx9RUWoayNS1HwFr17B5VvcNIsiknakrABD/31kj2FAG5ceKfFuhRJqHiDQ7P+zSwEpspC0luD3YZIOOnHGe9a/jLxLqti+iweHbS3vJ9UZzG05IXaqBuxB5Bz+Fbfjy7tLTwtqkl4wEL2zxjGMlmGFAz3yRXibaRPfad8PdPmu57KWRZZPNjJEiDAIAyOCQQPT8KAPTtG8Sa5Frtto/iLTrS2kvEka2ktZS4YoMnIPQYzz7dK9MrwTVtHXwTq+kavHq91qNxNcLZmHUJfMby3zuKHqMce3Pvg+9ZAGTwMZoA8v8AiN41n8KPYR2toly8zFpgwYlIh1YYr0u2nS5giniOY5UDqfUEZFfMa6preu+IPEt/aaNdapYSQS6XbOsgREXPOM9QSM+vIr1b4U6lPeeHUsrxGjvNOc2ssbqQVC/dBz7YH4UAanxC8R3HhjQzfWluk9y8yQxJIflyx78jsD+OK5yw8V+ItM1C0t/Fml2lpb3sghgntZNwWTsG5PBz1qH43+Z/wi0Xk/637dFs6fe5x1p+n+H/ABTrlzYS+LLmzW1spluEt7YfNJIBwXOMYHoOuTSsBTl8V+Mb/W9XsdB0jTbi30+cQs80pUk492Hoe35113hTxfFrejXmoXFs1tNYs63UI+YqVGTj1rxK1l8XW+v+NJ/DZt/JjuWMwkALZ+bBQHqQAevH1roNDs7Gb4V6o+j3bT3k8Jnv3kcl/NGGkBH0BA9eDzmmB02l+KfGHiCNdR0jQLKPTGY+X9rnIklUHHGOmee2Pc992z8d2c3h3UNWmt5ILjTsx3Vo5+ZJc4C59zxmt3wXeWt74b0ye0KCEW6KVXHykDBBx0Oc15xoWmWmvax40W4I/sq5lW3cpJty68k8eh5zQBZi1b4jXUEOo22kaU1vKokS28759hGRkkgZxjv+Fa3i/W/GOlefdabo1jPp8MHmu0khMgIXLDAPOOegrjdV0LxZ4K0651PTfFn2mytIwfs17FuBQcBQeefpj612utai2tfDe61B08t7jTy7L6HHP4UCSsM8Ba94p8QQ22oajpthbabOpZGjdvMI5wcEngmvL9O1TXfEOpyeKR4T0u7gsZXQyJKUmIjOQRliCw4wSv8ATHtvggAeDtM2gKPsgPpzivnDSW8UWnhHVZrCWE6MbuYXQQYnROAxBPbB+v4UA3ZHvGt+NGtvCFr4gsLZXlumjWOGYnG5jgjI9MHn2p2j6h45nvIF1HRdNtrUsPNZZ9zqvfADHmuG+ICabdfDbTINFmP9nSTwxxP1JGSDuHHOQcj1Fd3o/g+4smt5f+Eo1iVEKt5bSLtYDoDkHj19aCjE1fxZ4ol8Uajonh3SbG6SxSNpHuJChyyg/wB4Z6/pXR+HfFU91qR0PW7D+ztYEZlWIPvSVP7ysOPw9j6VieFlC/EHxOAyt8kRznnkA4/DpS+ICLz4g+HkspAZraKY3ZQfdQjgFvUkHj/GgRsWfjCJX8RSakI7a00iYR+YMksDnHHqTgAD1rA/4TPX7nRrzxBZ6HD/AGZD88SyykSyxj774xgDuPp0NeO3GiX954h8Tauird6dp2oia509hn7QATngjBwuTzX0/wCHdU03xDosNzZBDayx7WixjYccoR6jOKQ7XWnzOd1zxtb2fh6w1WxiW5uNRZEtIC23c7dQT2A5z74HGc16BAZGhjMyhZSoLqDkA45Ar5/8C+GbPTviBrMG1mj08CS0RzkReYM8fg31r6Fpkq/U8w8QeJ9ak1p9D8Mafb3VxAge6nnlwkOegxnr0Pf6VBofirWrTWYdF8V6fDaS3QP2O5gfckxGPl9jz3x2455peCHMHjXxTbXciteNKsgOzbujIBUAewI/nzU3xAcXHifwnYQlvtLXLTHZjKxqOc+xGfyNAM6vwx4jbWL7VbCe3Fvc6fOYyu7O9ckBhnnBxn8arX3iowa7eaZBa+aljZNdXL7iCCBlVGAeTkfnXG+KL6Hwp8QLHV5sxWeo2bQ3MhHyl16En1wEH4e9U/BNubvwz4k8Tz5a51RbhgzDBEahgF9OoPT0oKseseFNVfXNEs9SliWJ7hCxRTkDkj+lcn8VfEcWg6AYzapdz3r+RHA+cNnkk4IJHbjuRVv4Vlf+EM0rDc+Uc89PmP5V5t41vtQ1D4gWa6VoY1hdGi/ewmQINzjOdx4GMr1zyDQI9T+H2twa34Wsr63tFtEVDGYFOVQocce3Ga890fxj431t7q40zQ9PuLS3maIq0vls209tzcE+/FHwvnvrHXde0TUdPfTXn/02C1MgcIGJB2kcEZ9OOPatH4JMo0TUzubC6hJu3HgcKePb/wCvSBo7Lwd4si8SLcQSWktjqNrgXNpL1Qn09R74rzrxf4v03TviJpVrNpsVw8CrE10WbdA8mcAKDt7qckZ5NaelalZz+NPEmuWmxrKxslimnRhtmkHPU+y44/uj158Ws4tf1jw5q903hR7watMblNQ88AxhT0CnkgfMB0696Ykz6S+I3imfwpoa6ja28c8jSqgWQkDB78fSotO8ZpqHguTxJBEhlihZpIMnCyDgrn0/pXmuvasNf+HWi3bS7plu4ope53qSDnpzgA/jWX48b/hCtS1a2AYaXrlqzqqp8qT8A49z1/Ggcutvkdd8RddvH0XRp20Syv7O9MbNHNKRtmOCoGCMj6/Q17PZu8VjC10kVu6xr5iI3yIccgH0FeJ+Nyo8GeGoSUCvNbqTnHQfqf8A69ew6tZ2l/pMtrfOI7WVArtu246Y5PTnFAGuHUrvDArjOQeMV5S3jm4bRPEGsQ2kZhsJfLtlcn95jAJJ7jJzj9a3vHF+NE8J3BtNxkaNba2VOWZmwox6nHP4VwvjPSl0H4VPp4QBkSLzQVPLtIpYnB65PrjjFO2gi5a+KvGsVpHqd94atpNNMXnSNazDzFTGc7S3P4Vu6147tYvB7+JNJVblSwREl+Xa27aQwHIx1/L1rc8PXtpZeE9PuruZIrdbRC7SHA+7yPfv9a+d5LQzfDvxDqCBYbTUNRElqi5A2iQDOPwI/D6UgvrY9k0zUvH11NAZ9I0iK1cqWk85s7CRnABPOKw/G3i/xl4WgnvpNG02TT45dgmExJwThSRkH9K6jQ/C08CWN0PEOrOqojmJ5sqTjJB9R7HNZHxu3f8ACInBwPtMeecZHP50DOu8LXXiW68x9esLK0jKgxCCRmbPfcD04rjbf4l29x45HhuOCM2pcwi638mUAnGOmMjb9a7rxDqy6F4audRYgGC2ygJ6uRhR+ZFfKkVt4lh8JrInh25Ewuv7RF/8u7GM7tvXP9KBpLqz6C+JPirWPCsdpcWGn21zbSt5btK5BDk8AAEcVq614lutHt9ENzZqLi/uEglUMcRk+lcF8SdRTW/Ael38Z4uZ4ScpnDHIIx3wc/WtT4kAG98LRl/+X6MjC8nHt/nFBN7HrV/cfZLO4uSu4QxtJj1wM145oPirx1rmnQ6lZ+H9NNtOCYy1wVJAJHQn1FeqeJDjQ9S/69ZP/QTXiXw08KX154UsLlfEupW6SBysMLLtQB2GAevbp2OaAOv8ZeL9a0S50PT7LSYJ7/Ug25HkOxWG3IBH1JJqOLxprOkXccfizRE0+0mcIl5BKJI1J/vcnFUPGkfk+LvB0RkMkiM4aRmw7fdHJ/P681s/F6/tbbwtc202x57kqkMWQWLZzkD2xRYo9RBDAEEEHkEV5fq3ifXz4ludD0XSrS5NvAszvPMU4IH9Tiu+0SB7bSrGCUYkit40YehCgGvO9Nk3fFDVUfHy6dGE6eqn+poJLGheMNSOsR6P4k0ddKubhS1s4nV0lI6rkHr07mqmq+KvEkniS/0bQdJtLkWSI0j3Euw/MoI7+/6VlfFWWO/1Xw7pFmwl1IXqy+WgyyIBkk9h64PYZqpa6L/bXxB8SsuoXliYkgAa0dVLAoM7jg55H+cUDPQF17UtJ8P3ur+JrK3tWt+RFbS7ywyAOTwCSQOtcvp+u+P9RtI9Sg0HTUt5U3xW8k5ErKehySAPxxXX3PhqwfRbvS9Uvru7tLjG57ufLKe2GwOhwR715ivhPxj4U0mZtH8XrNaW670gntlI2DnAZt2OM8CgD0fxJ4rPhzw9FqWoWRW+lColkkgYmU/w7h1A9RmuXOtfEb7Mt0vhvTnVhu8nzisgHBwQW68/oeK4/wARaumqy+BvEF/GotZJWWaNgQofIAP0yCR/hX0cZYxH5hdRHjO7PGPrQB5Jrfi7xNFq9ho2l6Havez2puJUnnwEx1AOQOPxroPCfiTUdR1C+0jWdLWw1G1RZdqS+YkiMSAQR06eteeeNINeuPiLYHw5eW0N42mswecAp5e45HQ98dv0rf8Ahddvf3mqz6y3/FTRsILqMjbsiX7uAPlxkk5HWhihdrU0vDXiTxJf+JbzSNS0i2tobVdzyxybjg/cxyc54Pt3xWbc+LPFd1rmr6foeiWV5Bp0iozSTeWzblzgEnGeD9OK1vDikeO/FB7bLfuT/AK4PTF8VHxr4qXw8bJYTPEJmvGO0ME4wACe57elIGddaeL9f1q1H9i6Lbte28jRX8FzPt8lh93HTIPPPtWTofi/xrrUt5Ha6Bp2bSbyZS05ADe3PPb867nwT4buNAhvJr++N9qV9L5tzMECqSBgBQOgxXOfC5i114mJJP8AxM3HJ9zTGP1XxT4is/GFloEemWUkV2PMjl81srGB8xPuMHtzx61o+L/Fl5pupWmh6Jp39oatcL5hRm2xxR5+8x/z+oBzdXP/ABdHQx/1D5v/AGaoNEAtvihrq3M2Zri0ja3B4ygC5A+mP0J9aAH/APCY65oep2dr4q0u1t7S8fy47y0kLIrY6MDk9SPT8cGm+M/iL/wjHiSy0uSzV7OVVa4uCxBiBbGcAdBxVf43SQSaDbWW4fbZ7uP7MBnIbPXjpwSPxo1fT7XVfiM9ldRh4JtIKSqGOT8x59j0/Ki4rnaeJfEn9j3GjRRQpOuo3IhzvwVUjO4etdnXyauqXkGs6D4W1JpXu9K1MBXcht8TAFMn1AP5EelfWVJO4J3PJ9V8Y6xc67daN4X0iK/eyA+1zzybEjY9FHIyeD+R9Ca1vDfii9udWl0TXdOXT9REYlhCOXjnTHJU+o/z0rm/hLiC68TWkpUXa6kzugxnaeh+nBrb14+b4+8MpGNxhiuXkx/CpTAJ/E/rTBIxB4x8U6jq+rWWiaDaXMOnymJnkuNpJ7dSOTg+1eo6JNqFxYRS6pax2t42d8Mcm8Lzxz9PrXiPhLw7Nqev+KLlNZvrKMX+wx2rBdxAJySc+vpXvVnCba3ihaaSZkUAySHLMfU0DPJ/HHi7xP4YW4vf7Ds5NMjkCJMbj5iDwCV+tdBpmt+IBpl7qOs6XaWsUVsZoVjuNxcgZwfSsz4zKT4MuyASFkiJwOg3iup17YnhK9CZVPsDBQo6DZwKALPhzWG1fQLXVpIREZojIY1fdjGeM/hXnupfESeHwXD4htrGMzzXHkCOV8IvzEZJ+g9Rgn25xfB/hK4m8GWVyviDVbQyQNIY45QUVTkgAAZA79c8n8PO7yDzvhJpsO7G/UtucdMs1AHvOm6j45luYEvdC02KAuBLIt1nC9yBzz+dek1wWl+FpbV4JT4j1ibaASkk6srEevy8j+dd7QAUUUUAFFFFABRRRQAUUUUAFFFFABRRRQAUUUUAFFFFABRRRQAUUUUAFFFFABVO8+6vX73arlVLokFMDPNAmWV+6KdSL0FLQMKKKKACiiigCtKAZ4T3GcflVmq8n+vi/H+VWKACiiigAooooAKKKKACiiigAooooAKKKKACop4Y7iGSGVQ0cilHU9wRgipaoardGx0+7uwocwQvKFJxnapOP0oAbpGmWejWMOn6fCIbWEEJGGJxkknkkk8k1X1zRNN161+yapZx3MOcgPwVPqCOQfoa4D4Y+Ph4ytrr7VBFa3dudxjVjho/7wz2B4o8H/EOHxR4l1HSrWCP7Hbxl4bjecy4IB4IHHJP4UAa2hfDzw7ol5He29rJLcxf6p55Wfy+uMAnHGeOOK1fFfhHR/FcUEerW7yiBi0ZSQoRnr061wWkeLfF/iCbUG0nSdL+yWty9urzzOC209ff8hXWvc+NPsCOun6R9s85g0Znfb5eBgg4653Z/CgC/o3g3w9okqzWGlQRTL92Rsuy/QsSR1robiwtbm5t7qaFXntt3lOeqZGDivFvDnjLxpr9zqNtbaPpCyafKIZt87AbueARnPSu2svEt1L4zn8OyRRbIbJZnkU4+c4zgHqOaAOt1LSrHVBEL22SYwuJI2PBRgcggjkdPxrH8SeEtE8SiM6nZiSSP7kisUYe2QeRx3qlr3iKbTfEuhaSkKvFqBk8xicFdo4x+Nc7rXifxBqGtXOjeFLK2kazwLq7us+WjcfKPfr696AOw8N+E9F8NK39mWSxO4w0jEs5GT3P1qhq3gLwxrF9Lf32lrJdS48xxNIm7AxyFYDNY/hzxZqi6yvh7xNYxWuouheCeBsxTL7ZPXg/4CuYPivxjrHiDWtP0GzsDDpsmw+e2CeoHPqdpoGk3seoaP4T0LRYJ4NP06OBJ0KSkMzMyntuJJx+NaNjounWGmjS7a0jSyAK+ScsCD1znk/jXH+GPFt1eatNoOuacNP1ZE81FSQPHKnqCO/Xj2/CuaXxP4u8SXV0/hexsU0y3laFbi7k5mZTgkAcgenH+AAs9z0fTvC+iaZp1zplnp8cdncljNFkkPkYOSTnp+Xauatvhj4Rt5C66Xu9nnkI79t3vj8K6Hwpd69d20x8QaZDY3KSFUEModZEx14Jx3611DMFUsxwAMk0EtXOLvfA3hy+vTe3WnCaU7eHlcp8owPlzg8e38zVzxF4T0TxJBDBqlisywAiEqzI0eRjgqRxwOOnArgPBXxFfxF4mvNLe2VbNi5sZ1U/vApwck9sAmj4ifEWbwd4g0uxNpFLZ3EYkndiQyjcRx24xQNnY6D4F8O6DdLe2Fhtu1zieSRnYZyDjJwOCRwKkbwT4ebWv7cOnj+0fMEvmiZx8477d2P0p2veIjp8uiC1WKeHUbkQl93RSM5GK4W+8ZeKLvxPqWiaDo9pOthgvJNKVyCB15Hr09qEraC2Wi26HtdZmn6VY6dJcy2lskT3MhlmZersepNcdoPiy8l1UaL4g0o6XfyKXtiJRJHOB12sOhGM4r0J22ozegzQFle5Wv7O21C1ltLuFJreZdrxuMhhXn9v8MvCsMisbCSWNCWSGW4do1P+6Tg9+uax/h98Rj4n1W80q7toreeIt5RjJIcA4PXv3qW2+IYuvH7eFre2SS2UtEZ1J3CRULMOeMAgj6igZ6Rqej6fqsENve2qTQwyLJGhyArAEAjHoCa1No27cfLjGPavFZfF/iy/8T6rouh6bpkqWDLukuXZTgjI6H8OBXpugy6y9sza3DZwzAnAtmJXHrzQBm6V4L0HSdUfVrOzdL1wcyNPI/XOeGY+tYmp/DXw9f3kl4EuraSWXzJRbzlFc9wR2GTnjFYvg/4jSeIfFV3o72aR2g8z7LOu7Mmw98+2TU/j34ht4R1/TdPks0ktLlA80pchkBYjI7cYzQB6PomiaboVsbbTLRLaIncQuSWPqSeT+NP1jSbDWrU2mo2yXEG4NsbOMjoeK5/xF4m/sq40SOCFbiPU5xGJN2Aq4ByPXOa5bWPGOu3HiK60PwxpNtevZRhrmW4lKAMcfKOnr79/SgD0rUtKsdUtFs722WW3VlZUORtK9CCORWjGixIsaDCqAoHoBXHeFtR8R3c1xBr+jw2RjUNHLDKHSTPYckgiuk1XULfSrG4v7pisECF3IGT9B79qAvfW9zD8ReEtH8RSRTX9uxni+5NFIUcD0yO1SeHfC2k+HTI9hAwnlULJPLIXdwPUn+mK83tPF/jq8tDq0PhS2/sw5kRWuAJjEO+CeuPbnHA5FdJc+O7WfwZd+JNLVZHgT5reY4KPkAq2D75+lAE7fDfwszzN/Z7gTSGSRBcyhST7Bsdef/rcV1lroemWenyadbWUUNpIhR44xt3AjByRz3PPWvOvD+u+PdVWyuZdB0y3s7gJIXac7hGec4BJzjt+deu5wMnjA5oE1cp6bYW2mWcNlZxCK2hXaiAk4H1PJrib74faFdTzXEa3VpJOzNL9muXQOW65Gce/SsCXxpr+s391D4R0a3vLS0cxTXN1KEDP6KMjj3/l329N8T6rY6Zqd74t0pNMWy2lZIpBIkwbgBcE85wP+BDpzQDVzrNL0LTdL0waVaWqJZ7SrRnnfnqWJ6k1wj/Crww8xYx3fkFt32UXLCL1xjrj8axovFXj64sTq0HheyFiQJUjknxM8WM5xu4OPUZ9jWvqvxDgXwYfE2l2/m4lWJoZwV2tkAg4+vUUWHY7680PTby1tLSe2DQWbpJAgdl2MgwvQ84B71sModSrDKkYIrzPR/HKav4NuvEFvAi3NrG3m25bIV17Z64IwayZPFHjSbSoNV0/w/Y3FtJbiZv3+GHrgE88c0Aem6Jo1hoVp9j06AQwb2k2gk8scnr+X4VLq2l2WsWUtjqFulxbSjDI38wRyD7ivLfAXi3xV4qihv20ewh0x5NplEx3EA4bC5/n6Vl2/jvxdq8+onQvDVrdW9lcNAxa4CtkZ7EjPTt60Ad7pfgLw/pl3HdxWkkkkBzbieZpFg/3AxwOec8kGuq1bTbTV7GawvovNtZl2yJuK5Gc9QQR0rktD8bWWoeFpPEVzFLbR2+5biIruKuuAQPXkjHTrziuRg8V+Or+y/tWx8LWzWEg82FHn/evH1BxnuOenPYHjIB6loGh6b4esRYaVbC3tgxfYHZuT1OWJJrmb34d+F73UZ9SuNOdrqdi7utzKvzHOSNrDGc1Vt/HMV14LufEkNsRNbKVltmP3JQQNpPpyD9D68V2+i3p1HTLO9ZVRriFJSqnIXcM4zQBjS+EdFl0Z9Fa1c2DvvMZnkY7uudxYnt0ziszT/h54YsJo5o9N8xowAgnmeVQR32sSM9O3au/ryvxx4+Xwvq9hp4tPPSVRJcyZP7mPdjdwKBNJ/I7HxJ4a0rxLbRW2q2xmiifegEjJg9P4SO3FZuneB9A029hvbW1mSaEkpuu5XGfUhmIP/16Xxp4pi8NaPHqCQ/aZLiRYraNWwHZgSMnsMA81y6638QI44LibwzYvFIRviiuf3kan1BPJ+maBno1jo9hYXl5e2sHl3F4wadg7EOR3wTgfgBmqWmeGdG0rUrrU7GxSC8uxiZ0ZsNzn7udo5GeBXRKSVBIwSORXkmu+LfESeJbzQ9B0W2vWtYEmcyThCQ2PUgd6APR5dJsZtTh1WSDN7BGYo5d7fKpzkYzjue1LqOk2OpSWkt5AJXtJhPASxGxx0PB5/GuJ8M+MLy81VtF17SX0rUWUvAu/ekyjOcMOMjB9RXMp448T6l4i1bSNF0SynXT3Ks805Q4zgficGgD2ueJLiGSGVd0cilWGcZBGDVTStOttJsYLCzQpbwrtRSxJA69TXC3XinVdB8PXereI9LhglikCRQ202/cDjBJ7cnFZ9pr3jzbDcXfhS2EDuA8cV0DLGhI5xnnjt19cUCb1sen39nBqFpPZ3MfmQToY5FzjKkYP0rI8NeHNL8M2TWelW/kxM5diWLMzepJrA8beLJtAWxtbGw+26rfPthtd+3gDJJPtVaz1fxpFfWkeo+HrRrSZ1WSS1ucmEHuQeuOvHp1oGWNT+HugalqFzqM0d0lxdEGYxXLoGIAA4B9q6rQ9HtNDshZWQkEIYt+8kZzk+5NeVzeOPFF1rGqWOi+GYr6HT5jHI5uQh4+uOT6DNdf4f8AFcviHwxNq2n2Ba+i3o1mz4/eqM7c/iPzoA1fFHhjT/E9vFDf+evkvvjeCUoynGP5E1g6f8PNDtr2K+uRdajcw48p76dpfLxjGAeOMCsbwP461TxHp+qajc6NHbWtnGxRhNkvIoyVwRkcd65zTfiJ4v1HSH1q28IRSaagZjKLoAkL94gHk4weg7H0oA9K17wRo+uakup3IuY7xY/LEkFw8Z2+nykVesfC2m2lldWLCe5tbkbZIrqZpRj23Hj8PSuS13x+bTwjp3iHTrH7S17IsawEnIY5BXgckMCKdoviLxrd6hbwX3hFLW1dh5s/2tT5a9zjPJ9utFxO1136Eo+GWg7TE0upPaHIFob2QRBc524Bzjt1rtbvQtLvNK/se4so308IEEJyAAOmD1BHr1rz3UvGevt4mv8AQ9E8PRX/ANijV5He6WP7y5HsM54HX6Vs+FvGMup6jJo+raY+l6qkfmrC7hxInqCO/t/hQMih+HOhqYUne/u7aAgxWtxdM8SY6YX26Yrr73RLC+vrG+nhLT2JYwHcQFzjt36CtqvJ/HXxEh8KaxY6cbUXCzKJLhw5BhQtgHpj17/zFNNp36iSSPWK8+1vwFpOqXst+kt5YXUw/eyWU3l+YfUjBGa2vFuuHQfD15rEMAufIRXWPdtDZIGc+nOa8zn+IXiTSLe21HXvCX2XSpXQNPFdLIyBhkEqOfzx6dTSGdxZ+BtJtNNvdPR71heY86d7ljKcHPDdufz75rU8KeGrDwtYGw09rgwby+JpS+CfTsPwFYfjDxmuhJp0VjYvqF/qJ/0e2RtpIxnJ9B0/X0rHbxlrmiSW0vinRIrLT55PLNzbziTyWI43gZ468igDuvE/h7T/ABPpzadqUbvAWDjY5Uqw6EEfU9a4q3+GOlwKiJqesiNAAqC9YKAO3HQfSuok8Q+T4ot9DkiUR3VqZ4Jg2dzA8rj6An8Kj8U+JDod5o1pHAk8uo3a25XfhkUkZcDHIGaANltFsXvrK/eIvdWUbRwSMxJUMMH6nHf3NbJAIIPSvG73xt4hn8Rano2h+HYb4aeyiR2uljJBGc/Nj39a7zwzfa3eQTPrmkxabIjYRVuFk3DHJ44H50Ac5dfDjQ5rqe4ge+s1uG3TQWty0cbnvlR611EPhnRoNIOjRWEa6eTkxAnk5zndnOffOa6CORJV3Rurr6qcin0AeYn4baNJ8k13qs1v0Nu96/lsP7pA5x+Ndlf6BpWoaYml3VlFLZRgBIjkbMDAII5BxxkHPJ9a3KKAPN7P4daJBcRTTPe3iQuHjgurlpIlYdDtPXHvW34m8Kaf4jFr9qe4ha1YtE9tJ5bLkY611tFAHF6V4M0jTrqO82z3d1EMRy3czSlOc5APAPviuxkQSIyEkBgQSOtPooAx9C0Ww0GxWx06DyYFJbG4sST1JJpbLR7Kxvbu+tojHPdkGY7yQxHfBOAfpWvRQBk61pFjrdp9j1CATQb1faSRyDkdP881qqAoAHQDApaKAMbTtFsNNu727tYSk97J5k7FydzfQnio7TQNLs9Qu9QtrOOK5vFxcFchZec5K9M9ecc5Oa3aKAPPLj4faHKzCE3lrA4w9tb3LLE2evy9s9DjFdKnh7SY9IbRo7JE09hhoVJGec8kHJPHXOa3qKLjuec2/wAPtLjCJLd6lcwIwb7PPdFozjHBXuOB+Vd5cWlvcWr2csKNbunltHjA24xirVFAinY2UFjZxWUCYgiQIqk54+tUtI0TTdHs3sbC1WK1dmZoslgS3X7xPHt0rZooA4SbwHoMumS6UIJY7GSdZ/JWZsK4/u5JwD3H8qk03wbYafcx3EV3qL+WwZI5LpmQY6DHcfWu3ooA4rUvBek6hqkuqyfaY7uVQkjwztHuAAAzj6CtjQ9A0zQo3TTrVYjIcySElnc+7Hk/TpW7RTbuBk6do9jpst5NawBHvJTNOck7mPXr+J/E1BpOgaXo89zPp9otu9y2+UIx2sfpnA/DFbtFIDMt9KsrbULrUYodt3dBRNJuJ3BRgcZwOB2FadFFAHKa/wCFNL1yZLm5SWK6QbVuLeQxvjOcZHX8adonhfTtGuZLyH7RPeSDa9zczNI5HXGTXU0UAYPiDw9pXiO2S21a0W5hRt6guykH1BUg1fg0+0g09NOihC2ixeSIskjZjGM9enfrV+igDzuD4d6BbLIlst5BHIfmSO7kAP6810Hh3w1pfh1Jk06Bo/ObfIzuXZjj1J/H8a6Sim3fcDKl0ixm1SHVngzfQxmKOXe3CnORjOO57VxY+G/h1fPCRXSJO5d41unCknPbPvXpNFIDmYvC2jQ6LLocNmI9PlB3xK7cnjnOc54Hetuxs7ewtIbO1jEdvCgjjQEnCgYAyeTVuigDkI/Bugx21xarYj7PPcC5ePzHx5mOo54Ht0q94i8OaX4jslstTtvNiRg6YYqykehHtmuhooA4jxD4J0XxBFZw38UzQ2ibIY1mZVUYA9eTgDk10F9o9nqGltpd0jy2rKqkNI244IIO7OeoBrXooA4TWPDUt/qmhMkypp2l/vPKPJZxgJ+WK6bWtJstbsJbDUIRLbyj5lyRyOhBHQitWii47nmi/DTw0XjM1vcXCRf6uOW5cqo9AM9O9dhqOhabqWlHSbm2BstqgRqSu3HIwRzxituigRx2m+EbDTp454LnUN0bAqrXbsox2xnBFbusaTY61a/ZNRt1ng3B9hJHI6Hg1qUUAY+taNY63YHT7+EyWrMpKBiv3Tkcg5rQNvEbc2xQeSU8vZ224xj8qsUUAcBffD/QL2wtdNaCZLG1LNFAs77VJJJPJyTyeprV1jwrpms2NpY3yzSx2hDRP5zB8gYyWHWuqop3J5VtY4zT/CFjZeYBc3syPGYzHNOWXBGDx9DWRD8OtJtkEdrd6lbxAcRx3bBRyTwPxr0qikOxxviDwdpWvmwa9FwXsc+S6TMrDOOpHPYHPtUGl+BtD06+j1EQzXN7GBsmuZmkKkd+TjP4cdsV3NFAwriNW8FaVqerPq0rXUd28XlOYZ2QMPw/D8gevNdvRQBx3hvwbofhuaa4061Zbib78skjOxHpknj+tQ6v4I0bVdRk1KZJ47uQLveGd03bRgE4PUDArt6KAOV/4RXSX0qTSJ4pbiykYMyTTuxyCCMNnI6dj+lc4PhtorKIprjUprYf8uz3beWRnOCByeffNem0UrK9wMTUNB0rUdMGlXVlFJYgALDjaFx0wRgg+4rkYvh1oqRLbyzahNZrnFrJdt5YHXGBg4B5HPX8a9JopgYlvoen219FfQwbJ4rcWyYY4EY6DH9abdaFY3OqQaqVkS9hUoJI3K7l/usB1H1rdooA4zSPBukaRqs2q2i3K3UxJkZ7h3DZz1BJz1resdIsLC6vLu1t1juLxg9w4JO8jp1PHU9PWtWigSSSstgrL03SrPTJLuS0iKNdzGeb5icuep56VqUUDOJuPBOi3OvDX5YpzqCkMHFw4Awu3gA8cdqteKPCeleJlh/tCJ/NgOYpon2Ovtn0rrKKAOB0vwJo9hqaapIbq9vY/wDVy3kxlKH1Ge/P4V1f9l2o1Q6qEIuzD5BYMQCuc8jvzWnRQNu5y+p+FtJ1PVrLWLi3P26zIMUquR0ORkdDXUUUUCOM1Xwdpmoap/ayNc2eoldj3FrMUZ1xgBux4x27D0q3oPhjTtDnnurfz5ry4GJbm5maSRx6En/PArqKKAMvT9KtdOnvJ7ZGVryXzpgWJBfGCRnpWpRRQBla1pVprdhJYX0Ze3kILAHB4IIwe3SrN5ZwXlpJZzLmCRNjKDjj61cooAp2dlb2VpHZ28ey3jTYqZJwvpk81zM/gvQ59EGhtauLBZfNWMStkNknrnPc12VFAHA6Z4D0jTbqG7t3vfNik3ruuWYHrwQeo5rvqKKACiiigAooooAKKKKACiiigAooooAKKKKACiiigAooooAKKKKACiiigAooooAKpXfVDxwau1Qvgf3ZHY0CZeXoKWmp90U6gYUUUUAFFFFAFWUf6RCfr/KrVVJf+PmH05/lVugAooooAKKKKACiiigAooooAKKKKACiiigArD8T/wDIA1X/AK85v/QDW5UNzBHdQS28y7opUKOucZUjBHFAHy3pfg281PwnoOreG5TDfuj2tyVYLuiaRwzZJHIOenJHToK9E0HTI9F8exWFqG8mLR1QnHUB+v4n9fyr1TR9MtNGsINPsYvKtoQQi5J6nJOT6kk0i6XaJqj6qIj9seEQF9x+5nOMdOuPyoA+d/h54fGrPrssut6hYlNRkUQ28/ljrnJ/P9K+g9C01NKs/s8d5dXaliwkuZfMbntnA4rhb74WeFL26luZLKUSSuXfbcPgk8k9fWu50DRbLQLFbCwWRYFJIDyFzz7k/pRYVjyv4Uxwx614rEDBo/tpxge7Zx7ZrB1bw5D4j+KWoQT3VzbpFZRyA25KsThRjPYc5/AV7rp2kWGmzXc9nbiKS7k8yYhidzeuCcDqelNTRdPTVZNXW3xfyII2l3tyo7Yzj9KXqOLat0aPCr3wrB4f8feFmgvby4ErSZFzJvxgdienWuo+FrCx1HxJpd0fKvhftN5LcEo3Rh6g9fxFeo3Wk2N3f2moT24e6tN3kSFj8m4YPGcH8elYPiXwZoviN1mvbYrcqQRcQtsk49+/40wOX8Uzx3/jrw7p1upe4td9zO6Efu0xwCffHI9CPWsb4cOqeM/GW4gDz05LY7vXpPhrwnovhlJF0uzWJ5D88jMXdvbJ7ew4rC1L4a+F9T1GfUbuxkkmncvIPPcKzHvwePWgDIv7y21f4jaLFYus/wDZ0Mz3UkeSE3IQoLDjqRx7/hWTcfD2L7Vc6l4P8TSaY0jFpo43EsJbOT0PH456V61omhaXoVqbXTLOO3hJyyrklj0ySck/jXnuo/CbwzeXM1wi3dr5/wDrI7ecqjH6HNAFz4a65qWpLqOn6pPHdXGnzeT9qiGBL+XfirnxU1Z9J8I37whjPcgWsQUc5fg/+O7vxxXW6Ho9hoVhHYadbrDbx9AOST3JPUn3qa/02z1BrdruASm3kEsWScKw747/AI0AfK9/d654dsfDNxfeGZLCDR5fmujcLIHVzh8oOQSeev8AOvTtftbXW/H2kIxWS0udJkHThkbdzz7GvYb20t7+2ltbqJZYJV2ujDIIrOi0LTobu0u47fbNaRGGFt5+VD2689+vrTbA+cNMu7mw13RPB16pM2m6sXt3AOXhKswJJwO/5fTnvfCBA+JfijJAzGgHv92vTrzw9pV5q1rrE9oG1C1GIZg7Ar9QDg9T1Brl9d+HXh/W9VbVrmGZLp1AcwylAx6buO+OKQGf4rmg1Lxh4csLRkku7aWS4nZGyYYwAMH/AHj+PHTmvUp8CGTPTaf5Vj6J4f0rQoymm2MNvkYZ1GXYe7Hk/nW4yhlKkZBGDQhI+WfDfhi51fwq2oaK4j1i01KWS2lUquQ20Nknrx/Kum0/w9F4a8VeErUbDOYZmuJd2PMkKNkn88D14Fe16Lo9hodqbTTrcQQFzIUDFhuPXqTT7jSrG5v7bUZrdXu7ZWWGQk/ID146UMcel/mfOtr4Ph8S/EDxOZtSvrTyXiYC1fZuyOQx9OK7zxRp6+D/AANq8VtqF9cSTp5SPcv5j7nO3AIHoT+laWufDTQtZ1SbVJXvIbmf/WGCcqG4A/oK3NP8F6JYw28SwTTfZ5BKjz3Dud3rycfhjHtQJq6sfOE13qvh+28LXNz4XbTU02cLNeSlWDBzzuwMjqx56E16t4k0y21z4g6XDLHHLbSaZIz5GQQdwz9eRXreraba6vYTWF7F5ltMAHXJHQ5HI9CAapRaBp0V5Z3qwt9os4DbwuZGO1PTGcHv+dCbV/MbPmFL2807XfD3g+/jLzaZqR8u5P8AHE2CuM8gc/lgdq9X1/wMbzxBda34b17+zNVkQJdIoDhhx1GflzgfiM16DqPhnSNR1Wz1e5tA19aEGKUOy4x0yAcH8a5jW/hxoerai+pB7yzuZH3ytazlfMb1I5x+GKBJFbwfq2uW2u3PhrXJo76aGETpeQpjCnHytgD+Wau/FqGabwXqQhx8gR3B7qrgnt7Z/Cui8O+GdL8OxuLCAiSQASTSMXkkx03Ma6KSNJY2jkRXRwVZWGQQeoIoGZmlXdpLpNtdQSobXyFKuGyAoHr7V8z26C88HeN7yFiLW5vCYSR975gS345FesL8K/Da3DyD7aLdj/x6LcsIgOcgAc4OfWu7udC0y50ltHazjWwZceTGNgHOcjHQ55+tArHn3gzwM2mw6feya9q0zKiSeQ83yDj7uP7vbFeoajG0tlcxqMs8TKBjuRViKNIY0ijXaiKFUegHSpKBnj3wTnhHhlrE7Uu7W5lSeI4DBs9SPxAz7e1O+NDB/C8hX94tvcRPcRofmEZPcD+tbmv+ANH1nUDqQku7G+f/AFk9nLsaTgDnII7dgPetLQvB2jaJbXUEEDTC7G2d7h/MaRR0BJ7UAa2j6hZz6JaX0UqJaNbq4Ytwq46E+3Q/Svl6/la58FeI7tVAt7rWd8LE43jdnI9R/wDX9DXs3/CqvDImZgl4IGbJtRcsIvpjrj8a7m+0DTL7TotMmtE+xRFSkK/KBt6dKYaHz346g/4Q6S5mhYppOt2LRSRBchZwh2n/ADgc88dPXtGVh8PYQQVP9mE8jtsNdH4h8PaZ4i08adqVv5tuGDKASCpHQgjkcZH0JrRgsLaDT009I8WyReSEz/DjHX6d6RLV22+v9fI4D4P4/wCEI08YcYaXJbof3jdPb+ua8b0T/hMrYeKX8PPaeQl05lBI80EDqoPfb69xxX0/o2l2mi2EOn2MZjtoQdilix5JJ5PuSag0rRLDSJLuSzgEb3cpllOerH+QoGeFaylhL8J1OmSefkxzXJXlhKWBfcB0wcj6AfWverC9tG0qC8SdPsvkhhJu4CgetUbPw1pNld3t1b2vlteqVuIwx8t89TszgE+1cZL8LPD0kp2yahHaM+57KO5IhfnOCOuM+hFBV9Dy60hFz4Z8e6nCF+wXcq+QFbaMqSWIyMY+Zfrg19EeFTjw7pGf+fKH/wBAFOm8P6XLozaJ9kSPTmTZ5MZKADOeo5znnPc9a5qy+H+iWRi8lr8LF9xPtsm0D0xnpQI7+WRYo3kc4VQWJ9hXyJBf6p4kv/FOqQ+GpdRtr6F7S1uI2AEYXIBXIG7oCcc5GK+uJ4UngkgkBKSIUYZ7EYqppWm2ekWcdlYQLDbx52oCT1OTyeT+NAHi/hS103x18PoNH1cyQzWMv2ZizBXilTO0jP8AsnGCPUds1T1i18XfD/T21O38RpqmnQlA9veoA23gDa2cn6Aj8a9NvvAnh29N00tiyvdTi4ldJnB8wEncOcA8np61m2Xw50S3uIJ55L29EBDRRXU5eNSOh2/5FAHodrL59vFNtK+Ygbae2RnFeWaMxPxR14bSP9AhwT3+7/jXrQAAwOlcRrngnRtb1A6jdRzrdGPy2eGdo9y+hwfTigDB8Y3UF74i8MWdnKJLuO885/JIYpEB82T2BrzjSvCyeIPHfisx6vqFgscqEmxk8osTnIPryDXufhnwpo3hiORNKsxE0p/eSMxZ29Bk9vbpWLe/DzQLvUbjUTHdRXNw/mSNFcumW9eDxQAl54QspvDt1o+raveXVvOwZZ7qYb42AGMN35GcHNef6ra+Lfh/ZHU4fEaarpcJQPbXqgOV4GFY5OfofwNeo3PgzR7vSZdJuluZ7WWUSnzrh3YMOmCTkf8A16xIvhpoXmRm6e+vYY2DJb3N0zRgjp8vfFAX8jKhvYp/iHpV7dZRL3Rs2aSHBRy24g++N1evvLGhUO6qWOFBOMn2rD8Q+HtO8QWa2l/CSiMHjaNtrRsOhUjpXN2ngDS4r23u7q6v75rchoY7q4LohHQ4/wAigDx23uvF9rrvjGfwzDbvbR3Jadp1G7cAThBnk4J6+3rivTPhUmmL4Ulnsbxrqe4Z5rx3ADiYjkEdsY49evevQ9P0ey0+6vbq2jKy3j+ZMSxILevPSss+FdMWXUpYllhbUYjHceVKVBGMZA6A9fzPrQJ3PMvhoP8AiiNdP/TW6H/jtcL4G8Dan4h8Ho8fiq8s7ZjIq2qJ+7XDHr8w6nJ/GvfvDng3S/DtpcWdkbjyLhNkiSSlgcjBPsfpXN2vwt0O1BjgutUjtznMCXjqnI54H+NAzyLVri41bwHaaOrRwT6dqsVklzB9xiPuuCD15BJ9ea9a0PwPrtheW1zc+NtSu0jdWkhKALJjqpyTwa6G88CaDdaDDoItmhsYpBKoibDbwCNxY5yTk81X0jwPBpd1Fcx6zrEhjk3iOS5yh9iMcigDmPBr5+I3ixcfwx/yFWfGUkd3408LQWgM13BM8kxiOfLj4zuwePx/rWxqvw50HU9Wm1aQXcV1PnzTDcMgfgDnHTp2rc8M+EdG8M+Y2m2zLNKMSzSSF3k78k/0xQB1EsiwxvI5wiKWY+gFfI1jrM+t3Pim+bw3qGo2+qboLW4jwwiVchccY/ung9sV9Z3trFfWk9pOCYZ42icA4yrDB5+hqDSNNtdIsILCyQpbwLtRSxYgdeppW1A8Dj1ZtW+D+oQy+b9rsk+yXCyfeUq646/7JH5Ec4qhq3w9vT4Vh1O48U3dy1pbreCC5UNExVdwX72fbqa9su/B+kXVvq9u0cqJqzq91slIJYHOR6c9ulcovwo8OvIj3b314qEERz3LFeOmQPbj6UwMnStWh1Hxj4e1a9iigN7oxWAeZwJt+SB+BIH1rpvi9cW8HgnU1nZR5qokYIzubcCB+mfwroPEPhPR/EFhBY31rmG3GIPLYoYuMcY9uxyK5zTPhvo9rqEOoXlxe6nPBjyftsu9YyO4GBnp34oSsJKxzPjc3Gk+FvC+uxwkyaS9u8qHIIRkCsPz2j8a0PD17H4q8d3epLta00m3WG1ZGBBdxlyffkr+Feqarp1tq1hPYXkfmW86FHXOOPrWX4X8NaZ4XsfsOlwGOMtvdmbczt6k/hQM8O07w9c654/8UtFrF3phRkz9lYZcYwM/ln2zXtug6HLpmnz2l7qt3qXnZ3SXBGQCuCBjoO9c3q3w30XUtVudVae/gubhleQwXBUZAABHHtXWaNoNrpOnvp8MtzLC4IJnlLtgjGM9uKALOhaXZaPYR2enri3Ukr85bknJ5rXrL0fS7TRrNLKyQpAhJALFjknJ5Na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L04MfI61fqndYymT3oEy0n3RTqRegpaBhRRRQAUUUUAVJR/pMP0P8AKrdVZP8Aj5i+h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UuSMp0yelW6o3gBaMHqc4oBlxfuinU1OFH0p1ABRRRQAUUUUAVJP8Aj5i+hq3VWT/j5i+h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TuwCUye9XKqXThSoIzmgC0OgpaQdBS0AFFFFABRRRQBUkP+kxfQ/wAqt1Uk/wCPqL6H+VW6ACiiigAooooAKKKKACiiigAooooAKKKKACiiigAorgNd8XPaauNE0vTJ9S1IIJJEVgixoSOSx47j25HNdCuo3zaULwaRP9q72jSIG68nOce/rQBvUV5pceOxZappum3+iX9rJqEnlwu20jOQOxPGSM+lSeIfF19Y67Hoek6MdQvGh84gzrEAvOeT9B+dAHo9FY+i3WoXUDNqOnfYZQ2AnnLJuHrkVV8T+ILLw3p7Xt4WbJCRRJy8rnoqigDoqK8ru/HGoaOqXWveHbiy06VgFuElWUpnpvUcj/Gui8S+KI9FWw8mzmv5L5iIUgI5AAJPPsaAOyorzrTPHdrcarHpGoabf6ZezHES3MY2yfRgfbHp71FrfjSeHW30DQ9Jk1TUoV33CGQRJGu0EfMeD94fy60AelUVwen+JNVnhvFufDN9Bd223Ee5Skuf7r9DjvjNZOk+O7vUtSl0tPDd2l5b4NxG0yDywehySMjp+fegD1KimoSyKWXaxAJXOcH0p1ABRXmWp+NL7SpXuL/w9cwaOs3lfbGlXd1xuMfXHWvSo3WRFkQ5VgCD6g0APormdU1XUrK88q30Se8t/LDGWKVAQc4xgkZ7fn7Vh+FPHNn4hh1Cc2lxZx2BIlafGB14yD146UCTuehUV5Tb+PbrUYpL/SPDl3e6TFnfdeaqMcddkZ5bGK6ceMNGbQ11xLgtZFlQkL8ysSBgjsRnmgpJs6+iuZ1TxJZ6fqFlpoWW4vbsjy4oQD8vdiegAGT9BXTUCCiiigAoooNABRXJeKvFNj4bS3WZXuLy5kWO3tIcGSUk44Hp/wDqrK0zxkz39vp+saPd6TcXTbbYykOkp9Ny9D7H1oA9CopAQc4IOODWHq+sR6a9kpjMv2u4WAFW4XPehuwG7RXKeLNVvdOtETSoYLjUJpFjjjkkC4z1bHfgV0qPshV5mVSFBds8D1oAmorlz4jtG1y10iErM08TSebHICFx2OK3fttr5/2f7TD52ceX5g3Z+nWgC3RVG6u/IlgiWJ5Wlfb8mPlHcn2rP0+51K41O+We0EFhFhIHYjdKf4mx2HpQBvUVVS7t5HaOKeKSVRyiuC35VmaHLqcy3T6lCsIM7CBAQSI+2cUAbtFRyyxwo0krqiL1ZjgD8aIpY5kDxSK6HoynIoAkoqpFe2s0hiiuYXkHBRZASPwpZbu2hkWKW4iSRvuozgE/QUAWqKwNR1qKw1PT7GVQBeb8SlgFXaM/r0rZgnhuFLQyxyKDglGDDP4UATUVTivrSaUwxXUDyjOUWQEjHtVygAoqtNdW8H+unij5x87gfzqR5oo4jK8iLEBkuWAGPrQBLRVKO9t5oZJreeKdYwcmNwwzjOOKyfDGvW/iHSk1KBGjiZ2XEnHQ4zQB0dFYn9rIddGjiM7/ALKbkvkYADBcfXnNUdS1S6Gs6fp2ni3feWku2kcfJGuBgAHO4k8fSgDqaKimmit08yaVI0HG52AH5muY0fxPZ6vq+o6dafOlkqFrhWBRyeoGPTp+BoA6yiuVt9Znu/EL6fbJA9jDb+ZLcB9x8zONowa6qhMSdwoqA3MAlEJmjEp6IXG78qnoGFFQPcwRuEeaNXJwFLgE1JI6RoXdlVR1ZjgCgB9FRxSxzIHikV1P8SnIrn/EniKx0CylurmRWMZUGJW+bkjt175oA6Siuem1G8Gq+RHa/wCgx2xmmmdSCT/Cq+/Bzmp9B1eDWtKg1OFXihlDcSYBGGKnOD6g0AbVFRRTRTAmKRHA4JVgaVpY1YK0ihicAE8mgCSio/Nj8zy/MXzP7uefyqSgAoqJpokGWkRRnHLAc0ryRxrud1VfVjgUASUVHHLHKMxurj1U5qjrOoRaTpt3qEwZo7aJpGVepwM4H1oA0qKoaffRX1ra3CkIbiFZljYjcAwz0qpHq8UmtS6QI382K3E5c42kE4xQBtUVWW7tnkMa3ETSD+EOCfyp808MC7ppUjX1dgP50ATUUwSIybw6lMZ3A8fnSRSxzLuikV16ZU5FAElFJuGN2Rj1qvPdW9uoea4ijU9C7gA/nQBZopiOkiB0ZWQjIYHINQfa4GEnlypI8YJKIwJ49qALVFcv4U1HUdUsZbzUrNLPfK3kRBgxEYxgsfXOfyrXudRtoba4nEqSCCNpHVGBOAMnpQBo0Vg6Drtnren2t7A4T7Qm5YnYbx7EZreoAKKhknhiOJJUQ/7TAVJvXAO4YPQ560AOoqCW5giRpJJkVE+8Sw4rnPC+rXurx31xdW8UFuly0dsVOS8Y6OeT1BoA6qim7127tw29c54pks8UKh5ZURTwCzAA0AS0U0OpXeGG3Gc54qlcX8ENpcXSusqQRtIwjYHoM4/SgC/RWXpmp22o2ltcRSp+/jVwm8FhkZwfcVqUAFFV5LmCNgsk8asezOAa57xVqeqaXaQXOl6Z/aX70CaJHw4Q/wAS+vOPz+uADqaKytJubmbTobnUYktp3Xc8eeI89ASe9X4J4bhPMglSVM43IwYZ+ooAmormPEfiXT9B0+W9nlWTy2VTHG4LEkgdPbr+Fbsl3BFEks00cSMAQZGCj9aALVFYF9r+n2Wpafps0p+03+7yAq5BAGck9hWrPeW1ugkmuYYozwGdwo/M0AWqKjWRHQSK6lCMhgcj86cWVVyWAHqTQA6imhlYkBgSOoB6VXvLqK0tZ7mQ5jhRnYLjPAzge9AFqiuPuNV1O5fRjptg4hvD5lxLMOIYwAcEZ6nPFdPLd20Mqwy3ESSuMqjOAzD2FAFmiue+337+IDYJZgWEdsJZLls5LkkBV/DnPsa2XubdJFiaeNZGOFUuAT9BQBYoqPzY/M8rzE8zGdm7nH0qSgAoqoL21M5txcw+eOsfmDd+XWs651iG31mz0kxuZrmN5Aw+6oX1oA3KKrS3dvDNHDLcRJLJ9yNnAZvoO9TSyJEhkkdURerMcAfjQA+imLIjIHDqUPIYHg01Jo5GZUkRmQ4YBgSD70AS0VXmuYICqzTxxlugdwM/nVTWZry30+4m0+3W4ukXdHCxwHPpmgDTorj/AAZr1z4isHvp7I2a+YUWJyd/HBJHbmuwoAKK5O78WaTaeILfw/JK/wBvnXKqEJUcZAJ7EgVT8TeMbXQrqOwSyvNQv3TzBb2ke9gufvH0H+IoA7iiuc8MeIbTxHZvc2qyxtFIYpoZl2vG4AJBH41H4o8SWnhu1imuY55pJ5BFBBAm55HPQD/P500m9gOnorkdK8U2V/p97eSJLatYlhdQzLh4iMnp3yB2rotOvI9Qs4buFXWOZQ6h12nB6cUgLlFBIAyTgUZoAKK8v8Z+Mrzw3q9lYrZQzQ3oCRS+Zyrk4+Zc5x7/AM69HMwgtxLdSxoFUF3J2qPzNAFmiooZop41lhkSSNuVdGBB+hFRG8tRcfZjcwifr5Rcbvy60AWqK5yw8RWN0bsSSx2xt7l7ciaRV3FcZI56c10SsGUMpBUjIIPBFAC0Vyt/4ltLHxBZ6JMNst1C0qyMwCgDPBz34Nbcl/biymvIpUmiiRmJjYMDgZIyKAL9FYeja3a6po9vqwJgt5l3DziF2845Ocda1be5guVLQTRyqDglGDY/KgCekJAGSQPrVUXtqZzbi5h84HBj8wbs/TrXkvxFt7i61exL2F7qOmxRMJILKXDJLkEEgHPTFAHstFcx4Oj1OHQrSPVgRdqpDAtuYLn5QT64xXSllBAJAJ6DPWgB1FJuG7bkbuuM0tABRVeK5gmdkinjd1+8quCR9RWVFrVs+qXmmv8Au5LZEcu7AKwb0+lAG7RTVZWUMCCp7g1We7hCTMkqSGJSzKrAkcUAW6K5vw34hs9f0u11GFhEtyWCxyMN2QxBH14/WuhlkSFDJI6oi9WY4A/GgB9FMikSVA8bq6HoynIP41japrun6YitcXCczJCVRgSrMcDIznFAG5RUM08MAzLKkY/22ArC8TancadpEl1p9v8Aa7lmSOFFPBZmCgk+nNAHR0VHD5nlJ5u3zNo37eme+Kx9J1iHU7jUYY0ZTY3HkMxPDHaDkfmR+FAG5RUElzBHGJXmjWM9HZwAfxp0U8U0fmRSpJH/AHlYEfnQBLRUQmiJwJUJxnG4dPWo47u2kYIlxE7HoFcEmgCzRUE9xDbqGnmjiUnALsF/nUiyIyB1dShGQwPFAD6KjMkYDEuoCjLZPQe9NhninXdDKki+qMCP0oAmoqCS5gidUkmjR26KzgE1HFdLLdT2wSQNCFLMVwpz6HvQBbooooAKKKKACiiigAooooAKKKKACiiigAooooAKoXgBZM9jV+qlwFLpu654oAtDoKWgdKKACiiigAooooApy/8AH1D64P8AKrlU5P8Aj6i+hq5QAUUUUAFFFFABRRRQAUUUUAFFFFABRRRQAU1un4inUGgD5h8Xpbv8S7p7jXJdBaK0QxXKj/XEgepxjtg9dtet/DXV9T1jQmvNUkSbE7pDcqoTzo1437QBjkH8ulL40ttWvf8ARrbw/puq2rxkZuZQpRvof5gg074f+F5fDnhz+yr6VJmkd3dY8hUDfwAk5/H3/GgDkvDczeMPHV7rRjLaZo6m1s2/haU/eYevBP5rW74n8FJrOuDV4NdudOuo7fysQEZHueentXd6NpFholkljptslvbISQi5PJ6kk8k+5rlPEPgHQ9f1E6jeJcCdk8uTy5mUSLjABH+FAFL4ba5fapHqlnfXa3rWF0YY7tIwolXseOM8f/XPWsv4k3ceneIPCd9duqWMVzIJGYcKxA2k+mOf8ivSdC0aw0GxSx06AQ26nO3JJJ7kk9TxU2r6XZazZS2Go26XFtKMNG38wRyD7jmgDjPibf2EXg7UhcSqyzw7IQjcsxPykeozg/hXN2IfT5fA9veosLLDNuLsMA7BgfXp+J710WmfDfw1p11BdJaSzSQHMQnnd1Q9iFJxWz4p8IaP4pjgj1SB5BASU2SFMflQJ3tpuef/ABbeHUzoem2U8UmoPfqyRowLKoU5Y46Dp/kVe8R+Ebm/8RS614b8Qpp+rCNUuItqyBsDALDtwAOQa7Tw74Q0Lw2xfS9PSGUrtaUszMR9STWdr3gLQtbvZNQninhvJQBJNBMyFgAAMjOOgHagZi+B9f1yXWtR8P6+1rcXVoocXFqPlwex/MdgaZ4ez/wsvxP7QW//AKLSu18NeGdK8M2zW+mW3lhzl3ZizOfcmtSDTLOC+uNQigVbu4CrLKCcuAMD9AKGN6F1pY1kWMuodgSqk8nHoKeSACScAVnyaZZy6hFqTwg3cUZjSTcflU9RjOPxq9JGssbRuMqwKkeoNAjxPxRMfiHf/wDCN6XMF021lEl/eqchiM/Inrz36ZA/H2qFBFEkanKqoUH6CvMIvhR4QjaQrp8mHBwDcSYX6c/zzXptrBHa28VvECI4kCKCc8AYFAHlnj/Xp7q5j8IaJI66tegCSdcgW0fUkkdyAenQH1xT/EGgQeHvh1qem6VGQqW7O5zuLcguxJ9gfwFaGrfDjw7qupzapcQTi7mO53juHXnGOMHjgVs+HfCOk+HXmbTopE85drq8pYEfQ0AM8F31hJ4T0yeCVVtYrVEZnIG0qMNu7ZyDXzreq0vgfxBPYRbLW51oNakMFBXcoBX05A74H4c+03vws8K3d41y1pPGshBlginZY5DnOSM5/Iiu3n0HS59LXSZLOM2CBQsIyANpyOnPUfjznrQB4x8NVk0PxDdad4lhI1+5QPFeO5ZZkxnYp6cYI49DX0FWVqOkWOpLAt1Ar+Q6yRHoVIPY1q0DbCiiigQUHpRQelAHjeshY/itobzMMNZSLEWXocPwD69fzqT4yoZ9I023hfbdy6jEtvgZbfzgiu98S+G9M8S2q2+pQFtjbo5UbbJG3qrDpXP+Hvh/ouhXy30Juri4Qfu2uZi/l54JA9abdxJWOG1bWV8CeLdVkumdbTVbVZYGC7/3yAL0/E/pViHS5NG0Pwxb3GPtE2opNKS+cMxzj34wPr9a9T17w5pmvm1bUbfzTbSiWM7iOR2OOo9q0LzTbS9ltZp4tz2snmRHJG04x2pDSWl9j5/8Xi28T6jq0+m+FhfGwDRXN9cXrQAMo5UISOmOvHQ568ss3m1vwv4N0m/vJjbX87rcEPhpEXdtjJ9Og/AV6Rq3w18P6pqVzqMy3SS3JzOkU5VJDjGSBWxdeCtDudDttDa1ZLO2O6Ao5DxtkncG65yT+dAHnK6HoXhXx9pradEtpF9jlaZTKWGQpA+8SQcD8a838RW39oWN74k0fwoba0VzPFqct+RJkMMOEZvXOABj8hX0BoPw+0HRLv7bBHcS3RRozLNOzEgjBz26cViN8JfDJYhRfLbk5+zi6byx+fPXnrTZMdhuuwRyXHg/Uyv+mSTRh5cnLAoCQfWuV1fVLmzk8emB3WXMCiRW5UFSpx6cfj+ldlqVlrGq69pNimlfZdK0q4WYXckqsZAqkKABzyP/AK/Su4Ph7TWbUS9vvXUSrXKMxIcqMD6Ukx3ucj4V8D+HdKs9N1G3sw93DCsguRI+XYrknGcHqe1P+FbSvoMsksjOXvJiCzEkDdjv9DU/hvwBpPhzUPt1lPfFgCqRSz7kRSMYAx/PNdlpmm2elQNBZQLDE0jSFQScsxyTzQM878XWUeveK9K0S/dzpv2aS5aBWKiZwcAEjB4HNc5b6K+n+I9b8O6DM9rbXOneYFMjlYpicA5528cfT8K9O8VeFtM8UQQxaikmYX3xyRPsdT7GqWkeCNE0qzvLWGGST7YuyeWaQtIy9hu7Ae1CFJXTPHfCtpbeFLnTovEfhSSyuRKI4NTiuvNWSUk4yFPAx25+npf0Lw9pHiq013V/ETNJffaXTc0hVraMAbAFBA7dxz+efQtD+Hmj6TdxXfm3t3JA++Bbm4Zlhb1VRgZ+uaj1v4aeHdZ1Ca/njuY5Lghp0hmKpKwPUj1+mPzpIEebW+lL4stfBen60Glt1a5LDcVaVEX5RnOew6c4H410Kf2V4L8WXVrYlo9OOltPdWyys21lJwRk53EdB7+4r0PXvB2ka3aWtrPFJCtoMQNbyFGQYxjPfj1pmieCtD0eC6ihtmma6Qxzy3Db3dP7uew+noPSmD8j5o1y2u4dNh8QaP4Vj0uFpklivf7R8yRt5AHylu5xxjgE8dTX2HaSGa2hkJyXRWJ+ory61+E/heABXiupo1fesclwxUe2AenX869XRFjRUUYVRgD2pJWVhnz1ofhHS/E/ifxTdazE90Yrgwwp5hUIMHkAc59CeOveqEGpQW3gCy0q70iTVjPfyWlrb+eY95DlgSw5GDxj27CvoKx0mzsbi7uLeIrLdv5kx3E7j+PSuY1DwJoN7pSaW8EqW0dw1zGUmYMkhzyCSSOvTpQ0CSurnkngHT7zRfF0to2ix6OZ7Bj5MN59o3YwQTljggn2H865zwNfXep2lh4d1JpbHRzcyO12GIN04bPlFhwvOSeT09s1754c8CaL4evpNQtRcy3kiFHmuJzIWB9c8VpXPhPRrjRzoz2p+w+Z5gRXIKtuzwevfH0pgcwzRWvxGUYAjTRjnBI2gSD/AL64H+cV4l40DapYXnibR/Cv2eBmaVtTkvikn3iN6puGM9MY79+31NbaNZ217FfIJDcR232VXeQt+7zu5z1OR1rz5vhR4aeSZn+3NFKxYwm5bYpJzwPr6mgSVjEv9Og8XeKdM07WTNPpsWlLcpEWZFnlbA3fKQcgZrB8PQ6P4R1vxspjZNKhhiQwhm6NxtySSclsZz3r1/xJ4M0fxDHardRyxPajbDLBJsdVxjbn0qnpXw+8PaXYX1lDayOl8my4eSVmeQfX68/WgErHhOn2GpaT4j0HULbw2nh+zubpIw63okedGO7ay7j/AA+3H4CvrC4V2glVG2uUIVvQ4615to3w00HSry1vFN3PNaMGt/OuGIjI9AOMd8V6XNEk0TxSDKOpVhnGQetAz5l0e0Hhudp/GXh6UsLoM2tR3RddzHgsAQcc/wD1q+m1IaMMp+UjIPtXmVv8NtJhuIma91Oa1ifzFs5rktFuzkHH/wBfmvTio2bRwMYGO1AHzJoXhDSta0bxJq2otK9/BeXIiuBcMDDs+YcdOp7549K1IQPGNv4T0zWbuRLSa2klkjRtpnkT5UBP0yfepNA+FMN0l7Jrk9+gkvpZFto5wscqZ+VmUZ569CDXqPifwbpXiKztradZbdrTH2WW3co0JAwMduMChijsjy66iTwZquvWOgTFIG0h7n7P5jMYJQQNwzn+Eg//AKq5zWvBulWHg6w19GmuNVm+zyPK8pYyM2CRgk89R+Fe3eGvBGlaBb3came7mvFKXNxcvueVSMFSRjj9feubT4UaEDGHu9Tlihk8yKJ7nKR89AMdP196AL8k8p8danCZHMQ0fITcdoO/rj8T+deNa7f38fgHwvptl5hW/upYpI0fZ5o8xgELdgSf84r6dOj2Z1KXUvLb7VLB9ndtxwUznGKwrzwXo154ej8PTxStYxNuTEhDhsk5z9WPtzQM4DwL4d1XR/ESTxaCdJ014HS4Q34nDtkFSBkkHj8s1zSeF7PVdM8Va1eGf7ZDe3JtWaRgIgDkYUHrnI5/TrXrHhzwTb6HepenVNSvJo1KJ9pn3KqkYxiujt9CsbezvbKNHEF47yTDeckuMHB7DFAHgeoaHBofhvQvEsDXH9syz27y3DzsxkDDO0gnGMAcfhX0wpyoJ64rn7vw9p95p1npsyM1taPG6LnGSnTPrnvXQ0WFY+fdP8H6X4ol8TX2q+fK6X80cKiZgItoHIAOCfrUNxqlpceA9B07UNOuNXu7t2it7dZGQu0bEAlhztAwD9fbNe36bo1npsN3DbowS7neeUE5+Z+uPQcDiuc1nwLo+q6VZaYftFrFYyeZbyW0m2RG6khiD1Jz9aBnAfDWzutL8V31jNpTaTG1iJRafbPPGd4G/OT16fhXpfxBGfCWsj1tX/lUHhfwXp3hu6mvLee8ubqaMRPNdTGRiowcenauq1Kxg1OynsrpS0E6FHUEgkH3FJX6gfOd94P07R/CGi61atMuqxvbSi68xs/NtyuCcBRngf4kH0uW7gsPGWq3dy5SCHSRJIw6gBsnHvXYX2g2N7pUOlSq/wBlhEYQK2CNmNvP4VJLothLe3N7LDvmubf7NJknBj5yPxzz9BTA+R9bijk0pvEOjeFZtNt/N3xak+okvncf+WZP4DH5mvU/GFhqN3rFjrc2gN4g0k6cE8hJArRufmLBOpJ9h39QK1ovg74dVTHJcajNACGSF7j5EPcgADr3rqPEHga01i6W6j1PVLB/KETraXBVXUcDIOe1AHnEmqaRrNp4d0LR1uLPTbu6eO8iLsGTaB+6YnOd2fWuustItfDfjGzstJWWKzv7STz7dXJVCmMPknPPT61tzeAdCl0FNE8uZYElMyTLJ++WQnl9x7/hirnhXwhYeG5bm4guLy7ubgBXnvJfMcKOig4HFDVxNXPJL7xDe6ZYax4SeSZ9Vlvfs1mSpLNbyEfMP+A7u/Vh6VqePIrC6uNO8Nw6DJr2o2durbPtRgSOMALliCOTkfmOe1esXHhzS7jXINdmtg+oQR+XHIScKOecdM8kZrF8UeB9M8R3sN9PLd211GnlmS1l2GRP7rcHjk9MHmgZ4VpGsahonhbxZbWlobJoLiNIoFl877MHwHG7nPGeexJr2HQPBui6Fp0F/ZI0d2LTDT+cw80lc5Izjr6Vu6N4K0PR7K9sbe0LwXpzcLNIz7/zNZWhfDzStGvBcxXeoTxorLHbXE4aKMN/dGMjA6c0AeUpd3sPw10i1gvJLVLzUDbSyKAD5TF9wBPTnuPTHrXqLeC9B8PWGo3+m2jRTCxlQkzMwI2nJ5J54rfTwho66D/YMluZrHJbEjZYMTnIPY89qzNB8Cado/nlbvULrzYmhH2m4LBFbghR0HHH4UAeQp4K0mx+Haa5Csy6sIFnF0krKQSw4ABxjBx0zX0np0rT2VtM33pIlY/UgGsmTw7YyaD/AGC/mmy8oRfe+baDkc49q3YIUt4Y4YxhI1CKM9gMCgDwHStA03xL478USarE9zHDsSNXkZdnG09D7HHpXKSzPd+H4tBW4nS0TxF9kgnilwWh5HB7gZz6Zx6V2Mvwzl1bxZrmo31zeWVncOrQ/ZJlTzsj5g2MnHHcDrXq0fhbR4rKwsktAsNhOtxb4Y5WRTncTnnPfP8AhQB5v4x0fw1oNnbafH4el1O5v5v3VuLl1Luqn5ixbjv09a57wHptzp3iq/0a80g6Vaahp5Y2S3gnBGSu4nJ6/MO1exeLvCen+K7e3ivZLiF7eUSwz2zhJEb2JB/yBVfw54J0bw9dG8s452umUo000zOzA44Pbt6UCaPHV1PUJNO/4V7bs41IXrWpuCCdlqp3B+AO3GPT6jEniuzvNQ8bw6Guk/2rYWVgvk2j3fkhVIAMhPXOePy9q94/sHTRrP8AbYtgNQMXlGXceV+mcZ7ZrC8WeC9O8SOlzJJPaX0YCpdWzlXCg5wex/nQM8mm0/W9E8MW2i6jKLK2vtZSFESbeYrZvmKBxz1HX654NemTeF9G8MaHrE+lWRjkeykWQ+azFgFP94kD14q3B4G0dNEn0af7TdwzyGV5riXdLv7EMAMY/LrnOTmLR/Amm6ZHdxNd6hdx3MRhK3NwWCIccLjGOg9+KAPKF8I2OleC9N1vT0lXVlkhn+0hyGyzAFfQLzj/ABr6SgYvDG56soJ/Ksi70HTrvSo9JkgxZRhAkYY8BenPfp361tKoRQo6AYFAHzxpPhLSdd1bxhqGqq8rx3TJGfMZREApO7g89uvHFYloLnxJpng21vLq4jRrmaIvE5VmRRgDP/AcZ+vSuttfhtLqGta3d6tdXcFpc3ZeOC3nAWZM9WAz1/A16ufD2miTTJFh2f2bu+zqhwBuGDkd+gP1otdA1danhHj3Q4dLvNA8M6XZNLYTvJPLatdtH57DHBYk4/Af41rWena54Xh1zULfTIdIsWsSVgS78/Ew6SLxwcfyFet+J/DOmeJ7VbfUImJTmKaNtrxN6qfX65qh4c8H2WhQ3cP2u+vxdLskN9N5ny4wVAwAAc+lAHhPjbwPoul+BINUjDSak/lMboyN+8L4JG3OPf14613PjXTb238QT6tfaE+vaQ0QWOOOY77TCjcQnfJBPH5iugb4YeHpZQ0/22eBH3x2slyxij9lUdvx71reIPBVlrV89619qNq8qhJktbjYkoHTcMHsAOKbQHjktt4Y8Ra34Nks7FjYypMj28pJ6dFYtnODu+vrXb+N4dPN5p3h208LLq1wkDTRxtOYkgjLBdxPf5vy/Gusv/Ami3em2mnRpNaJaMWhltpNsik5ydxznrmqWq/DzS9R+yFru/iltozEJY5/nkQkkhiQc9TSEeefD7Tr+60/xb4cvAtvIhCRQRyFkhJUkAHuMlc81Fo+u3niwaD4Yl3R3dnP5uoyE8hYTwPQkkDpnBxXs3hjwno/hgTDS7dozMR5jM5YnHQc/j+dXLHw9plhqd5qttbCO8vMec+4ncRnkAnA69qBqyVjhPB7t/wnPixMnaGiOM8Zx6Vj+Vbaz4c8ZtdFZoI7u5e3YnhXVPlYY47jHr+Ndn4i8C6bruqR6nNcXkEoXZKtvLsWVcEDdjnvjg9Kw9d0u58P6DL4f8MaDPdRXscitKLhQI2b5Tnd7H2HFAHM6RltU+Hyb2CizmYYP/TM/wA8Yq14V8OaT4rl1u+16L7dd/bnj3PIyGKNeFXCkY6V6NoXhq1trLRmvYFkv9PtxGkm4/ISPmwAcH61l6t8PtI1LUpdQE19ayTnNxHbXBRJz6sOvfsRQBW0+EW/xAngg+WGLSo1CZPQNgfX8a8t0vwvZ6l4c8SatdRvLqMUsxikeQ5h2ZPBB7f0r6GtdEsLW+F9DCVnW3W2B3EgIvQc9/eorPw/p1lp9zp0EJW1uGdpELk8t1wTzRcaPEP+EdtdJ0fw/r8BuBq011B9omkkYmTcfmVgT04+tfRe7Cbj2GTWTdaLY3VraWk0RaG1dJIgGIwyjAPHXvWwRkYPSgR8i+LV/t611XXNJ8NpaQW9w0rarJeMJHZWIJVe2SBwOhNer21895r3hO4d/OaXTndnZcbjtGePX+taZ+GOgPc3MkhvGtbiTzTZ/aGWJX7kAYPPHfj+Xaw6Fp0N1Z3SQETWcRhhO84VT14zz/8AXprTUa01ufM+haPqHid9cv59Dj1K6e5kiS5e98o27DOAq47ZB6+ldTr+h+J1sdDa/wBL/ty1tbYrc2K3WxvMBO1if4+NvTPTn1r0DV/h1pN/eNd2095pzyOXmWzmKJKx7legP0x1q1q/ge2vhZNbanqNhPZxCGOW3nILKDn5gevU0Xfp6ErzPK9cm0a58B6lDptjcaZJHeRpe2jMxeJt3IG49CM9OPatbV9G0/wbq/hu68Pqbee7uVhntjMXM0RxuOGPYcZ45YV0XizwLFJ4YudL0eGWSe5uIpJpJJtzybWGSWY44H/6q2vC/gPTdCmju5Jbm/vYxiKa7kL+UPRB0H160kM860Lw5p/i/wD4STVPEEkk90l1JDHl2X7KicgAcf5HqTWAyXHiXRvB9nqF5Lte8liaUOVMiLwBnrk4xmvV9c+GuiaxqUuoNLeWz3HNzHbzbUuDnPzA5/TH512A8O6WqaYi22E0w5tV3sdnGO55/H0qrq92hQvFJb6a36nAaLoth4a8drZ6TE8Ftc6cZJIjIzKWD4B+Yk9vWu98WX19puh3t3ptpJd3kafuoY13MSSBkDvjOce1X20u1fVE1UoTdpD5CtuOAuc9K06kZ8fR6lbabregXTaJqqai90z3k9zEQ87MCMr9MngAdK9n00lvijqRlIB/s1BErdcZXkfrXoN/otlqF9ZX1zGXms2Lw/NgA+uO9c94u8FWHiaaC7e4ubO+gBWO5tn2ttPUH25PvQIyvBADeI/FciZ8v7Ui424G4Lz265rW8ceHbvXYbKXT7mOC+sZxPD5y5Rj0IbHPTP8Anmtrw54f0/w5Zm00+JlV3LyO7FnkY92J61v0DPmm9s9Zsr7VLe/eK7V8ajqRtyFRo0BKxAEZ5x+X69j4a8Ua5Jq+kw6nFaCy1eN2tUtkIMQRc4P4fz7dvT49HsUN8RBn7d/x8ZYneMYx7Dk/nXPeHvBWl6Ddi6tpLqV0UrCs8xdYVPUIO2cUAdNq9qb7Tru1UkNLEyKQcYJHB/Ovn/S9WvvEdponhbbNDeWNyI9QkVsFY4gcdfUDr6ivpGufsPDul2Gq3er2tt5d7eLiZw7ENznOM4GeOnp9aLgeIeKdEuIfFOo6jrXhSTXdPmCi2minOYVCjI2A8Dr1A578msLxXfy+IdR0HR/Dlmt5pJtGmS0nuDGrsp5DHdk7cAYye/bmvatU8CWOo3tzcvqOqxRXRzPaxXREMhxg5XGf1qzf+A/Dl7aWtqbAQi0H+jywSMkkZznIYHJOeec880WWo07W0PNtG03XvDNjrt22nQaVZfYj5Nvb3HmYkz9/OeCBn862vAngnw7Ppeka7LbyXGqPGszXb3Mm4ydzgNjg8fhXdeH/AApY6ILjZPd3b3C7JHu5vMJX07D9KybD4eaFp9z5tuLxYRJ5i2v2p/KRvUKD/WmQlq3fpscFp3gfQ9d/4SS+1O1ae6W9nSOQSumwAcYAOD+Of6V2nwgmll8HWQlkLmNnRSeyhjgfhXc6fpVpp8VxFbIVS4laWQFics2Af5U3RdJs9EslsrGMxwKzMFJzyTk0ijx7xvoNj4g+I2iWeoo0tq1i7NGGK7tpYgZHOPpUOmWNt4b1zxVo2mxeVpv9nCdbcuzAPswTkknnPrXskmi2Uurxaw6O15FEYo23nCqevH402TQ7CS9u74xH7Rd2/wBnmYMfmT6evvQJKx4c95py/Dzw9p99pMmqPeMVt7ZZWjBkDHBLKQcc0nw2s9X03WdX0mTSRoRmsfNghF15ymTO0PnJ/wA5r1TU/A+i6hpdjpjRzww2DbrZ4ZiskZ7kN70aB4I0nQpbqe1N09xdRGKWaaYszAn19femVoeGaRpll4evLAeMvC06XctwCuqpdtIjPuGGYK2Bzjg9u3WvXvDjH/hPvFS8/ctu/wD0zFW9O8A6XZzW8kl1qF3HbNvhgubkvEjdmC+o/rVrXvBOla1qB1CZ7uGd0Ecpt5zGJVHQNjr6UhGd8O5priTxBJJMZIxqUiR5bIUD09uRSfEtLu0srLXrMuZNKuBNJGpGHiI2v+h/Imus8OaBp/hyyNlpsRjgaQyEFixLEAZyfYD8q17y3jvLaa2mBMU0bRuAcZUjB/nSQkea+G7uLxR4nutct2b7FYwi0gYcCRz8zH6DI/nW38R7u5svCepT2koilCBd5bBAZgDj3wcD61ueH9EsPD+npp+nRGO3Vi2CxYkk5JJPWr+oWVtqNpNZ3cSy28ylJEbuD/L6jpTGeE6poOm+DtP0TWdHkcajJcQrJIZWJvFYfMu0kjnOeB+uK25vDOl+IPHetf2pA08aWsG1BIyDp32kZ6Cug0v4eaNp9/bXplvLj7Id1rDcTb44D1+UY9eevWpde8C2WranJqseoajY3sqqjy2k+zKjj+XFAHj97qE+i6d4l8N2c7raRXsMUVwz/wCoSQ/MpPXA24/OvX9P8GaHoEM17pkUscxt2Ekn2h3875erAnB9eAOa07bwdocOiPojWfnWUh3SCVyXds53Fhg5z6VS0XwXbaXdfaG1LUrsKjRxRXFwWSNGGCAP89BQFl8zw/w94J0y4+Hba83mf2oI5JIZxI48kpIwG0BgO3616FrdsfFOp+GtH1O4k/s6exN5PCj7ftEgC4DEc4GSeP0xmvR9O8Oafp+gjQYlkaxCOmHf5iGYseRjuTWZ4j8F6Zr1nZQTPcQS2K7ba5gk2yR/Ljr36A/hQB5dqLy+B28RabojTmzNrFNDGHZ/sTMSGxnPXO7261j+IvAmjaHpOg39mjy373cBkud7OZtzA525x9MCvbtG8H6Zpmn3tk/nXhvwftk9zIWknyCOWGOmTjHTPrzWHp3w20axubKcXOoTfYXElvFNcbo0IORhccc88Ule2oHOS+GtO8U+OvECax5k8VpFAIIg7KE3RjJ4PrzXO7JLbwbqlgZnkhtNZWGHcclUDrx9O/4179a6TaWuo3upRIwubwIJmLEg7BgYHbis+fwzpk9rdWrwt5d1c/apMOQTJkHOfTI6UwOjj+4v0HfNfLdzrcz+KNa8Pm7fTNKvNSKz6giHDOUGYsnhST1Of04r6mAwMDpXNyeGtJmgv7ee1E0V/KZrhXYnc3qPTp2oaE1c818S6Np2qeJ/D/hidiujRWckyWyykecw4C7s5OAM9exrGvbKHw5N4r0bSmaHT/7LWdIQ7MYn6HBJJ5zn8a9P1TwRo+p2llbzLOr2Qxb3EUpWVB6bh2qTRfBei6PY3tlDDLJHegC5aWUs8gGcAkYxjJ6etJq4NX3PNLbwppmleBLvV1hkfUp9NJluJJGJYFR2Jxjp2rD1HwrpPhnwTpuvWGY9WiME32lZWDSMxG5cZI6E8ex98+3+JdMd/Ct7plhEXb7IYYY88nAwBk1yPhX4b6XpkWn3F3JeXU8CK6w3Mu6ON8dl6cE8fSmMZqulWfi3xjcadrMLy2Vhao8EPmMgZn6v8pB9vw/PitQ36d4b8ZaJbTS/YbCaBbUl8mPc43KCewI6e56V674o8HWHiO5gu5ri7tbqFDGs1rLsbaTnB4Pv+Zqex8IaPZaPNpEMD/Zp3DzM0hLyNkHJb8BQkJKxxWrWPh/wp4TmuLmxub1b9IYZ0M7l7hsfKCc8Y56Y9K4bwZZ6ho3jLSIv+Ebm0W1u1mDL9rM6ybYyeeuDkD07V79r2g2Gu6YdMvYibY4KhGwVI6EGsTRPBWm6Tfx6j597eXcSFIpbucuUBGDj6jigZ574R8Nad40ivtc18Pd3r3TxRsszxiBU4AUAj69x+td/pEfl+MNYCltotoBgknseuepqvffD/SLq+lvI5r2089t00FtP5cch7kgD+RFda+nx24ubi0jIungEYO7k7QdvX69aBW6mqrq4JVgwBxwc06uR8D6NPoWhQWl24ku2ZpZ2znLsc9e5xgZ9q66gYUUUUAFFFFABRRRQAUUUUAFFFFABRRRQAVRuP9anPFXqz7r/AF0Z5oA0KKB0ooAKKKKACiiigCnIP9Ki+hq5VST/AI+ovoat0AFFFFABRRRQAUUUUAFFFFABRRRQAUUUUAFISB1paKAPGvFPibWJPFP/AAjulX1lpTRwiXz71dwuCcfKnYY59yQfSu+SHxAmhCE3NlJrIGPPKlYj83XbjP3eMeteM+NNNih8V6lqXiTw5datpEkCLbTWzE+UAACMBhjnPOfcda7b4Y3aW3g9r+a73WAeWSFHOWt4gSAhY9SMfr6YoHt8zG/tjxnoviHR9K1G707UPt8jbkggYMkYxliQAAOetWPE3iLW5PGS+HtK1Sz09FtxI0lxEG3N1I57454pnwye78S6rqXjG9haKKf/AEexjfnbGp5IP14z67q1PFkfgC51eQeIBa/2jDEN3m71yp5HTAY/maSJR2nhy31iCGT+19St75mI8toYPLAHfPPNcr8Ttd1bRbTTU0d4I7m9vFt98y5AyD6+/saxPguLltN1CUed/ZT3LCwErZPlgkf4D6g0z412R1Cz0K2WZoTJqcaiRRyuQRke4zQkCVjT0HXfEWm+ILTw94mFpcPexvJb3dr8oJVcspXHbB5wO3XtheK/iVNovjGHSYoUfT4SiXkhBJDMOxA4xkevOa6TT/DNv4US68QX+oXmq31vbttkuH+6uOVUdBk/zryLQ/CHivxJouqat/aFtENa/etFJEDJKqn5RuwNoPb8OlNlJXPX/ih4k1Hw/punyaT5X2i6u1hBkXIwQTj8TjmmR634k0XW9N03W0sLuDUZDHFPahkaMgZOVOc/55rynxfeSeJvAnhtmaRLhb9LaVj1VwGXJx07fnXTw6TN4H8T2d7qt3c6rp1wogiurjLG1kPHPOBn1x0z70CW+p9A0yTfsby9u/B27umfes3+1rP+1P7K8w/a/K87btONucdan1O+h02yuL24LCGBDI+0ZOB6Ci4k7nk+q6r4w8OXdrfardaZcWFxdCA2tujBl3dNrEZJHJ/D349lU5APTIr5k07xpo3ivW7bUPEOoxWNpZTE2enMjMHbHDyOBjjA69+/UH6aRldFdTlWGQfUUrgnc8v+Jni+98OQW1tpNstzqVwWcIQTtjUEs2O/TFddoOvWuqeH7XWmkWOCSHzJGY4CEcNn6EEV47d22t+KfHup3WlXNrbLpUIsg1zEZFIYHdgdM5z+HrXPWltqth4f1vwfcfPNpk63GYztE1ux3EKB0Gcn2zii5VtfU9o0T4geH9a1IadZ3EvmuSIXeIqkxHXYT16e1Yl34k17XNdvtF8NQwW8dgdlzfXall34Pyqo/wA8fng+INf0XxJHoGkeG7pGvHuo5IREhU26KCWJ4+XAB46mjQ9VtvBvizXLLWiLWK/mFxbXDJ8jjnuB7/nmh36COtg1PxL4fsdSvfEosLm1tYd8UlplXduAAQeBnPpxzWTo97488QWEOqQPpVhDOd8NvNG7MYz0JPvwffrx0rQ8T6tp3izw7rOmaFeRX14tvv8AKiJJIBB47Hp+dQ+GviF4cOhWbXmoQWdxFEscts5O5GX5SMYzjimB6bYm5a2iN4sa3BX94IiSoPtmrVVrO6ivbeO5hJMUi7lJBHH0NWaACiiigAoJxRQelAHL6/4r0Xw84j1O9WCVozIqFGJYc9MD2rI/4S3Rdd8P6hdadrKW4jiYPKQQ8BPAYr1xnvXIeL9SsdP+JOgTalPHBbRWcjiSQ4UMd4GeP8nFcbqZt9bbxvq+k5bSprSJPNRCoklBG4gEdBg5PfP400rtIEdV4S8TyItyb7xZZahd+QDCu0rDGoxy5AB3HJ688V1vxB10aV4eguxrEOn3bvG0ThTIsp4LALgkrgk9PSsHUrS3tvhSY4LZIE+xo4VV7kjLfU5zn3rGu7q103xL4NvtUcQ2I03ak0mRGspTHJ6A8jr7elAHc+F/FWnN4YTVdQ12KdA5Es8ieVhyT8oXr644yQK2PDXjHQ/EryR6beb5U5MbqUbHqAeoryf4nXenapp2k3mlX8EVhFqoW6uYoVZUfH3ip+9jIPetnwlptrd+Io9SfxlBrN5BAyJFFAkWFPXO0nPWkB1N18SfCdrcLBJqyFixUlY3YIR6kDirmm+PPDmpap/ZdpqKSXBOEO0hHPordCa8l0WxgPwu1m8FvE09wZpC2wblG7HXvjk10OuW1rD4W8J/ZYkjC3dqVbONjEcknr1oFfyKnjzxdFp/iOC1tfEklopdIr2FoWKxgEHcrbTzjA49ete6WdxDdW0VxbyiWGRAyOP4ge9eF+Otc0jXtdXwxcX0VnY27Ca/uWO0uy9Ihn6g5/wNe7Wvki3i+z7fJ2Dy9vTbjjHtigZyHiLxvoXh65S0v7phOyljHFGXKgc846Vh6j8S9CsrzTYzMzQXiGRpPKclB0XAAyckEf41yfiaNtB8VajrGkeItOgvHgUz2F8CQw9FOc84zgdyegqydYtLmfwd4m1mKKwDLOhPOwZUhM8cA9R6ZoA9C1jxroGkWVveXl8FjuRmFRGxdx67cZA9zin2XjHQ77RbjWra832VvxK3ltuQ8cFcZ7ivGfGt4W8cafqCeJItOsrmxP2S+8hZ4xzhlAPAJOSSemcV1HgrStMt4tcvbPxEury3EDCcJEEQEA87Rxk/yoA6618caTD4dtdc1TULeGC4kZFaJXYZBPGMFs4HPFW/DfjbQvEk8tvp10zTRpvKPGVJHqM9a8e8P2y3HhrwpbyhWibVmJVlyGwWr1PUraKLxpoRiiVALedcIoAxjj/PvSAu6jfJqVvaarY63Fb6TayGa7kUZLhMHZ7A8579Ouas634x0DQrS2u9R1KOGG5QPB8rM0i4ByFAJxyO3evF9VsL9PEdx4FgiMelancrfCUMQVixmRR6jK4wD2969E1nT7eTxt4ciMMfkQWs2yPaCOFwBz2HamJIcnxS8IyWguk1IsN+wx+U3mA4znbjOPfpXe6RqdnrFjFfWMyy28oyrD+RHYj0rzHR9Mt0+KGvXOxcyWMeV28ZIUE/iB/P1rQ+FmxbDVIY1CiHUZk2gYA56AfTFAzrPEfibSPDkKy6reCAN9xdjMzfQAGoPDni3RvEYl/s278xoRmRHQoVHrz2rnfEMcE/jzw2ksJdo455FbGQDtPX8cHPYgVzfiKxurnxV4ji09T9ouNCwpB5L5AAGe5H8qAOpi+JXhWXURp66iRIZfKEjRMse703EY68Z6Vj+JPiLb+GfFraZqgCad9jEqyKpZ/MLdMAHjGa8f8ADum6dqGgWtjeeOo7aIgCSwNkgkik3dAx+bjjn2r0+71LTNF+JjzapdRwxjSQkcs/Pz7h39SN36+tFh26nqGn+JNJ1HSn1a3vEayjUtJIQRswMnI65rG8NePPDviW8kstMvvMnQbgrxsm8eq7gM/zrxbUootR0bxfqNhbOdHmvoJB5a7PNRCPNZemRnnp+ddTrWq6PrWseFrfw15U9zFdpJL9mXBhtxjcGYdBjtmk79BHu0siQxvLI21EUsx9AOtZx1ewGm/2obpPsO3f53OMZx/OtKWNZY2jcZVgVP0NfNVnaXLaknw5kH+h298bsyn5g1r98JjnBLHr7/mwPoa11OyvLh7aC4V5kRZGQA/dYZB9wa57xHr+nx6LqM0esx2ZhPlG5Vd/lydgBj5j7DNcP8S7ybwnqFj4isLcu8kTWMqKcAgglOMdj/Sq2reGLOz8D2drqupJp9212t3JdyIXBuWB+8PocZ6cUAHwq8Uy6zDqNzrGtNLdQoAyeX5cccY/jHAGSc5/Diq3w+8XT6n4lutPu9cFzaxl1sgY9rTZOQScc4GcZNWbbWLvVodW0DX9U024tjp7ztqFhkiNcgAMMYzzuwKyPDmvahoGoaLpB1TTddsZglvAbVQJYF+7uOB0AHOTnCnNJJW0Ii1dpHoPhTVGista1fVtXElul7Iu0g7bZVOAvr3H6VInxM8HPM0I1uIMq7iWjcL+DFcE+1ecNBIPh/4uCEAvqMhBZSPl3R5/r+NaHjrSLM2fguFLeJI/tsCsFQfMpAyCRjrTunsXdPY9T8N+LNF8StOul3fnNCfnUoyHHY4IHFdDd3MNlby3VzIscMSl3duigdTXETRJF48s2jUJu011baMZAcYB+mKv/EEZ8I6yP+nV/wCVAFbS/H3hjVtQXTrLVUkuXxsGxlVj6BiACaueI/GOg+G5I4tUv1hlfBVAjO2M9cKDgV4tql1oM3gjQtL0W4s5tXZrYQrAR5iTfxMw6ryW69zXV6VeadpvjjxTJr11aRSusBtmuCqjygpyFyf93jqeuKTaSuwPVF1vTG0ttWF7F9gVN5nz8oH+Pt1rzjT/AIl6brfiLStL0VnuEuTIJ98RTaFXcDk/Q9u3vXlKt/xKZbiSIP4afxOJNpXjycnPX+D7o+vFej32paRd+PfC6aNNazOFnEnkY2KvlHHI74zxTEmbp1XUNO0zxBrMuqQXpjuGjggQgx24DABSQAS2GGfwrq9V8TaVodhb3msXsVosygqDliTjJwBkmvGbNQ3gfxVh241WRiNuejR8fTpzVfx/bO3i3QJ31K306MadtiuLuESQiTJypzwpwc5PpSK0ut7Ht2jeKdE1uznvdP1COa3t13TPgr5YxnnIGOAawYfiT4Oml8tNett2M5YMo79yMdv85rzqDTFg0rxXf/8ACS2uqXU1kY5EtI1jVR/eO0/MT0z6dzUPifRNNh8EeEoFsrcGW4tBI4jALFky5J6/NjmmI9g8P+MtB8RXU1ppd+J5oRll8tlyPUEgZH0rqp5UgikmlYLHGpZmPYAZJrzXVrW3tPG/hdbWCKAeVcqwjQKGXZkDjpg5P411/iwgeHdWyQAbOYc/7hoAwLf4ieE7m7hs4dZieeZgqARvgknAG7bgfia2fEfijSPDcaPqd2Ii/wBxACzNz2Arx650K0i+EMYgijWUwx3DSFQWLFwW5xnoSOPpVDxmtwPGOnXFxrVvpkT6QPIubmLzFLbvmXnGGOc59PyoA9tsfFmh32kS6xBqERsYR+9kOQYzxww6g8isnS/iH4X1XU10y01NXuHIEeY2CuT2DEYzXlL6Pb2vg/xZdDxBFq9xdpGZnhjCKhBwvHIyc+3T8a2/GWl2kPgrw59nt1jeOe0KmJcMTt9fU5PrzSYn5HovijxvoHheeO31S8aOeRd6xpEznbyMnAwOlZ3iPxbGvh601jRLmK4hnuY4xIBxgk5BB5B46HkV514w1+91LxRf6THrVnoUFjGi+bcQq7zFhk4JHAwfXkY9TXnc8TyfC+5iguFmca9tjmTguccNj+EnOfyovqU00k+59eT6nZ297Bp8k4F3OpaOIKSWA6njoPrXFeHvGAn0nWdU1YrDBYXkkO6NSfkG3HA5Jya4z4cx3Hh/X7uw8UvJJr98Abe8c7o5YgAfLRuxBycYH+OHDrd/4b8K6tLaQL502sywGSblYg2fmIOQBkYwfX3osI7rwJ4pg8TeIdXuI9Y8yBQqWlgUKbYwBmTnqSc+pHsMCt/xZ480LwzKbW9uz9sMZdYo0Lkem7HTPvXkfh28uJPHuhvc+IrPW5HimQrZw4FuDHnJKjkE8c9K1tG1jw/pEni2HWJYoNRa9mz5y7i8bZ2BcDJHt2zVWBLQ7fS/HNlb+DNP8Ra3OIluPkJjUtl9zDAAH+yfyNUfhr4httdu9WkXXZL+Z5mkjtyjIsEOflAB+oH+PWvO7LWb3R/AXhqwtry1s2v5pQ93coJEhTezfdIwTyDz3HvkT/DuUz/ECSV9bttYc2DKZoIfLCYf7vGAfrzwfpSA+h9W1G30mwnvruTy4IV3O20tjt0HXmuR0/xRJe6Nouop9kP9oXQhYlmVQCWBC553fLjB712WpKr2NyrruUxNkfhXz1pC/wDFJ+Fh/wBRxP8A0JqAPXdf8ceG/D1ybTVNUSC4ABMYjdyARkfdU1pv4k0hNEk1xbxJNOjUs00YLd8YwOc54ritKsYLr4i69czQrI0VtDGm8AgZUEn6/wD1/WvOD4ivdB0PXY9Mgtowuuva75Y8xQRtnkqBwAQB3HP0oYn5Honw78SW/iLVdbuItalugZAYbN4yghi7MAfU8H6c9a9Yd1jRnchVUEknsK+b/AcjnxxbCTxHb62RZygPbwBBHypwcDBz6/hXtXjaGa48MavFbqzSvayAKnU/KcgevHagZnaV4+8MavqQ0yx1VJbtmKqnluAxHXDEYPQ9+e1Wdb8ZaFol39jv7wpMF3OqxM+wds4BxnIrx7UtT8Oah4J0mx0l4zq5eBLSCLHnJOCAS3Ugfe5NXtWgl8O69qms6L4j077YyK1/p17tG7aATtYYPQ9h1P4AA9a1PxboelWFtqF7frFa3IzC5jcl/ooGf0rMv/GFhP4X1DW9FuortbeMkEcbW4wCGwR1HBFcHLrdtNrXhrWtcjhttNuNOcRCUb4459wzjg7cjbgnt9Ky9QvLDU38ZXGiCI6aunokkkKBUkmJYkjgZIBOT703YaR3fhP4j+H9bjsbQ6kP7UmRQ8LQun7zHIzjbnPoa6LXvGfh/wAPXcdnqmorBcSKGCeW7YB4ySoIH414nq2paFe+CtE07QjC+rloPIgiwZUkHBLehznqe9T+JPEGpX3iO906bW7PQksIEQtPbrK05ZQx6j36Dj60hH0ba3EN3BHcW8gkhlUMjjoQawPEHirRPDhjXVtQjtmkUsisrMWA64ABrlPg/k+FIiZfN/fy4fGMjcccdvpVPxDaw3XxK0FZ4kkRbKVgrrkZBJBpIS8zuPD3inRfEcEs+lX6XEcX+sO1kK/UMAay9P8AH3hjUdR/s211VJLveYwnlOoLZxgMVAP515j4hsJR4g8YW9hBsMujhhHEu3fwMkAdTjd9elcb4O0611XR9MsZvHFvFErq32L7GqSRyZGF3k5Pf5v5joxnsmoeP9P0XxRqWm6zdra2sEMTQkxMxZmAJ+6pz1H+Qa7e28Q6TdaOdahvozpwUsZzlQADg5B5Bz2xmvLf7V0XR/HuttrM8EAW1h8l58fN8uTtHPPT3ry6VHv7O61RYG/4RaTXUkWPOxRHkqxK/wAKklRx1PvigbPpDw9408O+Ip2t9K1NJ5gCdhjdGI9gwGa6q5njtbeW4mbbFEhd2wThQMk8V4vf3uh6p4r8Nx+HDBJdwSu80lquEjg2kMGI456D+mRn24gMCCAQeoNLW/kI8yPjZLrw9da3YNbmCO6SGNpQyjaWUEsCM5G49Owrd8QeNPD/AIblgh1fUlglmj8xAsTvuXpn5QcCvH9Wtx/wjXiiCNQsf9sbTtTOxfMA4A/Dp9K7j7BG/wAQtMkmCM0GjjaHTJDbyMj0PX9adxpO1+h22g+JtI1+1kutOvFlii/1pZSnl8Z5yBjoa89l8aaJqni3ToLXxMI7aJWVoY1cJPKT8qliNuPx9u9Z2p2VxNd+Pf7MgEN08EIO04ZvlJJHHG4bs+px9a4fw5Z6fquhafY3njFIxG6Z0/7EitHIG4XONxOeM96CT6urhNS8f+FtMv3sLzV44rmMlXQxuQpHUFguP1rso0MdqsaMWKxhQ3c8da+efD+taFp3hbWrDWPKGqrLMLiGVAJJX5CkZHPX8OaBns+seK9E0b7N9uv1Rrld0KpG0jOuM5woJx71Ha+L9AutPn1KPUUFpbvslkkRk2t6EMAc+2K8GGhvpceg6gniS10zXo7EKkN6gKeUxOMk9Dzj8Pal1PWrnWdCifWYbOaHTtZRLye2OI5lK/eI78kZx7cUDas7M990DxVoniF5E0u/Wd4xll2MhA+jAZrhbL4m6PaX+r2OuX32ae1vHjiAgdgY+McqD79az73UdL1jx34dOgTRTvAkzXT22ABGRwCR15zx7+9R+F9b8NWd14kh1Wa0hnOoSFxNyzpgYxx04PA9PegR63Drulz/AGLyr6FzfKWtgG/1gAycf568dau/brb7cNP80fajF53l4P3M4znp1r54OgTv8P7bVIBIk2nXTahZqT8yRBskZ5zx834fn3nwuvbjxDHqHie8hSOS9kEUKq27ZEgxtzgfxZoA9D1nVbPRrJ72+mEMCkAuUZsE8DhQTWFB4rsIfDttruqXEVtbTDO5QzDknAAAznA6Yrd15Q+kX6nHNvJ/6Ca+VtaSeKx8ETPcra2Ss6tcOgdY2LckqeDwO/vQB9L6B4q0TxEkz6VqCTiD/WZVkKj1IYA49+lcH4q+J+i2lrNb6RqKT6qJFjjj8lyudwByxGMYz0NYFxpkFzFruq6d4kg1TUDpzxNFCiQ4XqWO08n73J9RyOK5fVdb8OQfDKy06yktm1NhDiBEDyebuUuTxx0P6CgD3vUvF2i6KttHq+oR2txNCsoR1PIP0B75rS0zxBpWqWEuoWV4k1rECZHUHK4GTkYyOPavPrfT7O88c20t3axTtHpamISJnY248898DGayZNTfw1qXjrUoLcu6G3ZYyQOSrfN06ZbNDfbUNLu21zu9I8feGNYvI7Kx1VZLiQ4RGikTcfQFlAz7VaXxJbT+Im0SC4tzLHEWkVt28PzwBjB4wetfNL315dap4ba78RWWpSNdo/2S0tkQW+c9WAGcZPH1/H2PUkjj+KFhJ90tYuTjBycEc+nH8vegSdzf8M3z6bo11quva7BciSdi0qMRFEM7QiAgHqP/ANdD+M9H1rTdQXRNXi+1RW7uGdHTZx975l968afyP+EW0W7voZJtKi1V2uWGMNGWOCw9M9sdvpXreval4fvtE1UaZPYy3AtGBMAUsFx0JHahom/NdL0Ot8KJcJoVgLu9F7OYgzXA/jzzn8jWwtzC1w1sJVMyqGZM8getYXg1PL8N6Uu4N/oqHI9xmvM/iRfXXhTxBp3iaBZJLd4ntbiJRkPwSueeOcfl+BaG3ax6zJrWmxw3sz3caxWTbbhjnEZ9D7/SsXQ/Gvh7XrpbTTdRE07KWVDDIhYDOSNyjPQ14d4n0C+tPh5ZzSNKr3N6l5qTbd5RGHGVPJC/Jxnr+nW6DYabqet6Xc/8Jla6jPbZa3ggto42xg5XAORwDxjoPpTask77lWabTPcppY4I2llcJGgyzMcACuQ03xv4c1S9Sxs9USS4c7VUxuoY+gJAB/PmtfxNaW1/ot9a3dx9nt5YWV5s42D1/wA9a8N8Ja7qOgXGj6Fd3elazYysI7V7Vh5kAAOCeO359eakDr9F+JWkGfUoNY1K3t5be7eKNfLYZUHHofevQb3xDpNjpiarc30Udk6h0l5O4HpgDk9egFebeC7O3k8P+JXaGMvNd3YZ2UFiOcAnvXnOl+XaaR4K1LWHzo1vczrI3llgj7n2FuvG4AemPpVOO9tUhRTtrv1sfQ/h7xToviQS/wBk36XBi++uxkYe+GAOPeuR8UfErQNJhvreDUY5NShjby41jZ1aQZG3cBgcjnmsia5tNd8bSSeH7qGaVNMlS4mgPG7onzjqclenQCuM0nxH4asvh1fafc3Ai1KRZUni2hpZJsnafcfd59uuakbV12PRPEviC4Twfp2otq0OlajcRpPGWQskpwGKkAE4INa3w11oazoxkl1ZNQvRIzTlEKiPJ4UAgHGB6V4drjzWniLwxeT6mNJgk00CG5ntvNEZwVIK9icjnPAI5r1bwXYWNnruq6s3ie11W7ktx9o+zQLGiqMYY7WIJ4P502Sj1+oLmeO2gluJTtjiQu59ABk1V0rU7PV7RLywnE1u+QrgEdPY81wPxUvX/siHRbbd9r1edLaMj+FdwLE+2OPxpFtWMHTNd8d63aHUdMstMNnJIxhWcsrMoJA/A+vt2qh4O8V+OfEbXM0Vlo5gtbpreZWZ1ORgkLz2HQn15r2rTLGPTdNt7GEfu4IhGuec4GK8w+D4xZ69/wBhWX+S0CDw58S9PlN/b67cwWd3bXkkCoqMcqDwTjPoRn/9Z9Iu9c0uz04anPfwJZNjbMX+VvYep9hXmfw3s7drHxKWgikEmoTAhkyCuAQp7kV4/ffaJfBfhkS3gtdNW+lWWbyRJ5TbiVJGeRndx/8AWFN26Eq/U+otE8TaNrrMmm3yTuoyy7WUgfRgDW7cTxW0LzTSLHEgLM7HAArxrw5YWU/iixvpPF8eqXsMTiOKOAJuQqVIJBPTrg88Z7113xNiupvCeoJaI0jFV8xEHzNHuG7H4c/h+FIetvMu6T418O6xefYrDVIprjsm1l3cZ4JAB/Ck1Pxr4c0u8NlearDHcKSGQKzbSOxIBAPsazdB8QeEbldMs9PureSUII7ZDGTImF6HjKnGeTiuA8Faxo2iaTq1n4lngTVvPlN6s53vPkZH1BHQD+ZoC6vY9k1LxFpGlw2097qEMENz/qXc8PxnrVbSvFeh6vBcz2GoxTpaqXm2ggqozk7SMkcHkCvB7CznurT4f22oWu9HnmYCYZDIMFOP90gjPp716pLbiL4kQzRM0Zl0w+aq8CTDkAn/AD2FAa3E8CfELS/Fsflqwtr4uwFqxyxAGcg4weM/ka6ex8U6DqFwltaataTTyHCokgJY9eK8v+D15py+FGtkktre+86ZfJd1EgOSQOeTgEVofDXRbe38BxT2tmg1CaKZvNKjez5ZVIJ6cBcf5NA0dr/wmnhv7c1h/a9v9pVyjLk4DZxgtjH61PcaxNF4ptdHCL5M1o87MeuQwAxXgdteeFx8LZLWSOEai+6Mwf8ALc3OeD0zjhT6Y4r0jSUu4/FOgJfDF2uiESjuGyM59/X3oA09J8XXV9oVnqbQ2qPPefZ2DSFVC7iuQecn8a6PWfFeg6JN5Go6pb282AfLY5YZ9QMkV4l4fYr4N8O5GS+sr91cAfvCfwFekaXpsEnjzxBc3Ecc7GC38rfGD5Q2kEA++M0Adpb61plzpv8AakV9C1iASZ92FGOOc9Oe1YWi+OfDWuXItdP1WOSdjhY2R4yxwTxuAz0PSvFdRhs7Xw80qxhvD0Ovk3kcQOBBnAOODjdjgeo61saprnh/V/HHhJNEmilaF5RIYYtqhSvyjPHoeMd6APoSR1jRndgqqCST2Fcfp3jjw1qV8NPtNXgkuidqrhlDn0UkAN+BNT+O0uX8LastoSJvszkEHBxj5se+M185+GNP0zUdE0ZbvxraxQwOHWxW0VZYpN2SNwbd1PXGD196Qrn0PrvjXw7oFwbXU9SSCcAExiN3IyMj7oNZOv8AjzTbHw2mv6fLHeWzzLEpAYck85GMgjrg0ui2tvJ408RSy26PMkduqSMuSqmPkfjmvG9Qtxb+CfGAEYjhTWBwiD5V3oOATx1HT1xwKHfoM9xPi2zu9Osb/TLiGSCe7W2d5ldMZGSAMZLfp71mw/ELSB4j1HRLqYQNbOkcTlWxK5+8vTqCce9Y/ia9sNXg8Mvp1xFNajUY2LRkEqwBwD6dD+VWtM1HS9O8e6/aXs9vBcXQt5LYSKBuxHhsN65xx+WecMLnpttfW11LcQwTK8tu+yVB1Q4zyPoaLK9tr+NpLWZJkVzGWQ5G4dRXgnxCv7/wf4q+36TaGVtbtDbsN2P344Vh7gbfbk+tex+ENH/sLQrPT2O6WNN0rHqzsdzH35JoA6SiiigAooooAKKKKACiiigAooooAKKKKACiiigAooooAKKKKACqF0CZEwav1SnIE0eep6UAXR0ooooAKKKKACiiigClJ/x9xfQ/1q7VNwftUZ7YNXKACiiigAooooAKKKKACiiigAooooAKKKKACkNLRQBw3iHRfEF/e+fpniRrCDZt8n7MrjPc5NbXhzQrbQdLj06EtKoy0jycmRz1Y1v0UAMjjSJAkaqiDoqjAFUrrTLC7kWW5sraaRfuvJErEfQkVoUUANRFjUKihVHQAYAodFcAOobByMjODTqKAGuqupV1DKeCCMg0qgKAAAABgAdqWigCIQxABRGmAc42jr606SNJF2uisvowyKfRQA3Yu7dtG7GM47UMqupVgCp6gjOadRQBQ/s6x/58rf8A79L/AIVf6UUUAMREQsVVVLHJwMZNHlpuZti7mGCcckU+igClb6fZW0hlgtIIpD1aOMKT+IFPurO2vF2XNvDOvpKgYfrVqigCnaWNpZBha2sEAb73lRhc/XFV20jTHkaVtOtDIzbmcwKST1znHWtSigAAwMDpRRRQAUUUUAFIc44paDzQBweteD7bWfE1jrF4IJ7e3t2ha1nhEiuSSQeeOM12ENjaQW/2aK1gjt/+eSRgL+Q4ryfxh4k1PSPG2mWtlBc30UlmzGxgbG9tzDcSRgYA6+1dJ4a8Y/2xFqMM+nTW2p6euZrMfOx4yNpHXPSgTdju3hjkjMTxo0ZGNhUEY+lQ3VlaXkIgurWGeEEERyxhlGOnB4rz3TvHE731nban4fvtPjvpBFbSybTliMgMM5Xiodb+IK2et3Oh6bo19qd7bKpl8kDYuQDye3BHPrxTSuUlc9FTTrKO1NmlnbranrCsShD3+7jFQafo+maaxex0+1tnK7S0MKqxHoSBk1yUfjzS28OrrjxzqDJ5H2fb+8M2OUHr9f8A9Vcf/wAJjrd74t8P6XPpF1pcdwZJHSR8+aoUnt6YOR24pAk27Lc9pNrbmFoDBF5LdY9g2n8KdJbwSIkbwxsiEFVZQQpHTA7YryzSvFH9laT4g1PVriWaK0vnRF6k8gKq/ifwq7pHjiW51S1sdS0S601LwH7LNKwYSN1AOOhI/pQI7afRNJuJGlm0uykkY5Z3t0JJ9SSK1Y0WNFRFCoowFUYAFebHxy1xfzQ6Vol9qNpbSGK5uYcDY4JyApwWr0lGDqrAEAjPNAGTe6JpV/Mtxd6dazTKQRI8SluOnOM1curG0u4Bb3NrBNAMYjkjDKMdODxXC+IPGF7otxK0nh28k06Egy3gkTAXuwXOSB+Fd3YXcN/aQXdu26GdBIh9QRmgCG40vT7mCO3nsLWWCL/VxvCrKn0BGBXL+IdE1M2SWnheWw0tXLCfNuMMpGOABjNU9a8aNa6zLoml6PdanfQRrLOI2VVjU4xyT15HGO9YfjXxdqGjx+Hb1bW5h+1XOy4sgFaRuMbB2OT0/DpQJux3vhbQodA0Wz0xWWU24JMhXGWJJJ9uproTGhdXKKXXoxHIrhvDvi9dW1a40e60y60++hi84JOVIdM4yCD7j9fSue1T4g3mkTmbUvDN7a6SHCG7eRSRk4yUGfagpu51tr4flTxXea/cXQlV7dbe2h248peC3PfnJ/4Ea64qpYMVG4dDjkVw2seNbHT7+DTYLW8v724hE0UVtGDuU9OSQBxzn0rL1jx1JYi1s7fRbi51qeNpDYBwDEo7s3TH0oEeliNBI0gRQ5ABbHJH1ojiji3eXGqbmLNtGMk9SfeuR8I+K7XxIlxGsMtrfWrbLi1mGGjPr7ipfGPie28LWCXM0MtxNNIIoIIhlpHPb2ppNgdUY0Z1kKKXUYDEcj8aYIIhMZxGglK7S+OSPTNed6d42lvDfWMuj3NrrVvbNcJZSMD5q9trD1Pbr9a4z4PXOsa1e6jrerG9zMxVCZAIODgqE6gjH6etID2GXw/o818NQk0y0a7Bz5xiG4npknufepdT0XS9VIOoafa3LKMK0sQZlGc4BPIqDW9bt9GezN0j+TczCASKpIRj93OB3NOuNcs4NWh0lixuZYmm4A2og7sc8UAasdvDHALdIY1hC7RGqgKB6Y6YrP0/RdL0yWWax0+2t5ZSd7xRBWbJzjI7e1ed2vxIjmc3b6NeroRcoNUUbo+G27iOoXPGfbvSXnjPV4fGNxpFrost7Zx2ySDymUHBI/eZ7rzjHXj60AeuVH5Ufm+d5a+bt278c49M+lcd/bsUOpa4DcvMthbLM1uqjCYUk/N3Y4PHauMtfiiskdrqFzoF/aaLM2w38uNqEnAJA6jOBn69cUAd54l0GTXLrSS06pa2d0LqRNuTIyj5R6Y5Ofat+/sbTUbdrW9toriBuscqBlP4GuT8UeLBo1xZ2VnptzqV/dqZI4YABhB1Zieg5qXwf4rh8TLdoLK4s7m0cRzwzgZVvY0CSNuy0LSrG1ktLXTraG3kBDokQAbPXPr/APWqDSvDmjaRM0+naZbW0rLtLxIASKz/ABh4rsfCkFvPfpK0c0hQGMZIOM1yzeNZru601VsdR06Oe9SE/abddsyt7nkHp09e9Az1D7Lb+U8P2eLynJLJsGGPqR3p7wxPs3xI3lnKZUHafUeledeI/HD6Xqclhp+jXWqm3VWu3tiMQZzgHPfAJrnfFHjiS58Iafr+kieAyXqqYz94hWIKnHXOB+dAHtJijMglMamRRgPjkD0zWR4l019Y0W/06ORY3uYWjV2GQCRxmuV0HxqdR1KLT77SLzS3nQtbNdcecRjKgdjg5rJ8G+Nb/WtZ1PT5dMuHihvGjSdU2pEgz8rn14+pzQB13hvwno2gRQGz063iukiWN5lX5mIGCc9888+9amraHpWsBRqOn211tOVMsYJH41xVn49+36k8FloGp3OnrK0P2+KPKFlODgd1z3/SvTQcgHp9aAKLabZPY/2e1rCbPZ5fkFBs2+mKpaXoGkaSc6fptrbNkndHEAeRg89a5CP4hWFzqlxpllp+o3VxbXH2e4MUGVj+YqWJ9MiqV58SbaO7uY7LRtTv7S0cx3N1BF8sbA4PHU4GSaB2PTzaW5jkjNvEY5WLSLsGHJ6kjuar6npdhqtr9kv7SG5t8g+XKgYZHQ1yHiDx7pOiWGm3zJc3UWoki3W2QMzHGcYJHOSBj1qbw14vj1me7tLrTbvTby3j84wXK8vESRvB7jIx9aCW7G9peg6TpEUsOn6bbW0cv+sWOMDf259a03tbeSOON4ImjiIMalAQhHTA7Yrz3w58Q9P8Q3EcNnYagUORJP5P7qIgZ+Zuw9/p61j3HxRt4p55E0PU5dIgl8p9TSI+UCGwT0+6Oef05osF1e3U9faKNpFlaNDIgIVivIz1waWRElRo5FV0YFWVhkEHqCK881Xx3bWt7b2WnadearNNardj7KowImxtbn1yPzFPvvHNtpuhw6jqOn3lrdzu0UGnyRnzZJAcbRgdDxz7/QUDO8a3haAW5hjMIUL5ZUbcDoMdMVQ1TRtN1eOOPULGC5SM5QSoDt+lcp4a8bQ6ze/YLnS77TLpkMkaXce0SKMZwfXnp7Gual+KUJgku7XQNTuLOCQpPcKoCoAcEj19e31FAHqljpWn6fbNa2llBDA2Q0aIAGz1z69aty28MqKkkMbohBVWUEAjoRXlPirxtqGm6noX9l6XNqFhfQtKTDgl+M4HoQMHqOtdXBrM03iCxs3Etuk9g1wbeRFyG3AYJHIIBP5UAbGp6FpOqyxzahp1tdSRjCNNGGIGc457e1XYrCzhtxbRWkEcAOREsYCg9c4xivKZfifGz332LQNRuorCRkuZ02+WoXOSDk56Z7cV02teNrDTdDs9WgguLw3xC2tvChLysf4e+CMHP070AdxJDFIyM8aM0ZyhZQSp9R6VXnsLO4tpbWW1he3lz5kZQbWz6iuK8O+M21XVzpN5ot7plyYDOguMEOuccY7/AMsEV3N7ObW0nuFhkmaKNnEUYyz4GdoHcnpQBlaZ4d0XSpPNsNLtLeX/AJ6RwqG/PrT7zQNIvrtb270y1nuVAAkkiDHjp1rh9M+IcNxqdpp+paNqGlteEJA9ymAzk8Ke4J/nVPw74v1e/wDGWt6VPpk7afbTCGOREGIevzMepDYB9s0AelXmj6be2i2VzYW0tqhDJE0Y2qfUDseT09TSaXoumaSCNP0+2tc8ExRBSfqRyak1p2j0u+kRirLbyEEHBBCmvNdM8ZJo3gbStU1Rp7y7uQY4kQbpJ5MtgfpjNAm0tzsPF1jrmoWQt9Evre0Z9yzNMhJKkY+U84P4VL4X8PW+g6JZaXhJzbfP5jJ1kJJLDrg8n8KxfCvjF9bvn0+90a80u7EXnItxjbIoODtPcjIrKuPiKtjODqXh/VrGx87ymvZohsTnAJx2OOv86BbfM9SWKNZHkWNBI+NzBeWx0ye9VZ9Ps7iCe3mtYXhnz5qFBh/c+prk/EPiw6ZqEGmWGmXGp3ssBuPLgYKFjzgMWPHJ/wA81xniHx/qtmmhywaFd25ur0w3EFwoDEDHyr3wc53Y/hp20uUeq6Toml6PH5enWFvbDGCY4wC31PU/jWxVDS7qW9soria1ktZHGWhkI3Jz3x+dcN438VzaYTpWixx3OtSxNIELfLAgGS7dvoO+R2pN2A6200DSLK9e/ttNtYbp8lpUjAY56/nUWoeG9F1G8S+vNLtZ7pCCJXjBPHTPr+NeW2vjfUYPhbB4iuZEl1KXfGrlAAX81kB2jA4Az+HSq9p/wk/hS/0O71DXDqVrqkq29xDMMeU75K7P5fh05GAD2u+06y1C2+y3lpBPb9o5IwyjHTAPSnW9jaW9mtlDbRJaqu0QhBtA9MV4N4p1rWV1nXb621wWkekmFYLA4KzZxuLDPOcn8wMjFdzB4sW/16Gzh1C3t7W1gV71pVC75G4EYLYwe/HrjrRcai3sjtbLRNKsJzcWmnWsExGN8UKqR9MDijUdE0vU54ri+0+3uJof9W8sYYrzn+dasbpKgeNldDyGU5Brj/Fniy28Ntawta3N7d3RIitrZdztjqcen0oEddDDFAmyKNI1/uooA/SnGNDIJCilwMBscgema8u1Hx4P+Ea1fULXTryO/sP3cltLHhomPR26jaOv4fjR8J/t9xoi6hqFzqEstyAR9qcFcdigHOPrQB6iI0Dlwq7yMFsckVkHQdJN8NQ/s21+2Bt3nCIbt3rn196z/E2u3GirALbR73UpJiQFtwMJj+8T06j9a5Sbxi2reFNburW3uNP1GxRkmgm4eFiOCD9OQaaVwO81LQtJ1Rt9/ptrcuBgPLErMB6Z61oG1tzb/Zfs8X2fbt8rYNmPTHTFeW2Wqak/iPwxA13Kbe501pJkbo7bSc+56f5Nep3lwlpbTXMgYpDG0jBRkkAZOB60gKGl6Lpmkb/7PsLe2Mn3zFGFLfU1Hr8WrTWRTRri3gu9w+e4Qsu3nPA79Ko3vinTLPR7bV5JHNtcsixBVyzM3RcevBzz2NZHiHxmNL1I6ZZaRe6ncogkmFsARECeAT645x9PwAL3g3w4+gabPb3d0L25urh7m4lKYDyNjPH4Cuv8tPM8zYu/G3djnHpmvEfGPxEmh0HSdR0OJ995diGQOgzGV+9GQf4iePpn2rsbrxmmm6St/qml3tpLJKIYbYhXkmcrkBQD+HOKAO9WNFZnVFDP94gcn61mDRtMW9+3jT7YXec+cIhuz659ffrXL+HfGKanqJ0m/wBOuNM1Py/NSCbDCRPVWHB6H8jVa08ay6jcB9N0O9vNMMvlfbYyuDzgkL1IBptWdgPR6ybjRdMubxL6fT7aS6T7szRAt0x1rTdsRluRgZ6V5hZeM7bT/CUWs3TXl6rTGFcRqJHbcQOM4xx9fakOx3epaJpeq7Pt9hb3BjGEMkYJUegPpVq3sLO2tfskNrDHbYx5SoAp9eK4TQPG51HUodPv9FvdLkuQxtmucASbcEjsQcHpXY6/fPpmkX19Ghd7eB5FXHUgEjPtQIXTNG03Sd/9n2MFsZPvmJAC31NU7jwxodzdm8n0m0kuC28yNECS3qa810Pxrq2q+C73UZtOnguYbSR1vG2LHIRu5UZB7Dt1pvh34lmTTdMl1HSNTSCbZFJqDxjyt5O3OR2z3wKLiuemeKdMudW0W506zmjgedQhd1yAueRj3HFX9F02DSNNtdPtlxFbxhF98dT+J5rlfFHjO30O+i0yGwu9R1GSLzRBbLnauerHt0/l61qeFfEcPiK2lkW3mtbm3kMNxbTDDROO2e/agZT8ZaZr2q2xtNIv7a1gmjaO4MqEsVIIO3A9D7dKu6H4dttO8PWuiXQjvIoY9jmRBhicknHbqag8YeK7LwraRTXMc0808gjgt4Vy8jH0/wA/zqjY+M4WsL291PTb3S0tFDEXKY8wHOAp6E5GMdeRQB0ulaHpekCQafp9tbeZ98xRgFvYnuKgTw3okd214uk2QuGO4yeSuc+vTr71yeifEC01G/trK602/wBOa8wbR7mPCzd+COh6fmKi1b4iWljql1pdvpGp3s9oR9oMEQKoMZznPp9KAPTBFGJDKEUSEYL45I9M0xreB1kVoY2WT/WAqDv+vrXkK/FfT5YPtkOjarLYIcS3SwjYh+ufz9Mj1rovEXjux0a6s7SKxvtQnvIvNhFogYEZwM5II/KgVzorPw5pGnKxsNLsoJc7lcQjIYdDnrxXM6L4Z1QeI31/W7+GeZIjDbxW6lVRT3Oe+CavaD4xtdXg1Aizure8sFLT2cqjzRwSMDPOcfqKxtN+IltPd21rqOkajpjXThIXuUARiexOcg8+lFx2vr2PSTa27QNAYIjCwIaMoNpz1yOlUNO0TS9MWRbLT7aASff2RgbvY+orjdX8f2tlrFzo1ppWpaje24BkFtGCi5APJzx19OvFalt4z0ybQRrjLPHbCQRSqyfNE+QMN7Akc+9FxWO1VVRQqgBR0AGMVHNDFOmyWNJE/uuoI/Wsi61yxtruxtGkLy33+pCc5GM5+lblAxjokiFHVWQjBUjINZOn6FpOmzPPZada28r8F4ogpx6ewpNf1m20KyN7diTyQ6qxQZIycZx6VR/4SjTf7dg0IO5vJofOTC/KVwT19cDNFgsdJLFHNG0cqLIjdVYZB/CsnTdB0nS3L2Om2tu5/jjiAb8+tedeMfGca6FPqGmtchbPUEgmKjbvwfmAPoRj8x61s6F45i1HVE0y80q+0yedd1t9rQL5wAyfoeOnNAHoMcMcalUjRVJJIVQASahksrWS3Fs9tC0A6RNGCv5dK811/XZT4d8R3NjqryS20xjQrF5ZhIIG0Efe7/NVrVvGsWh2elQNaXWpaneW6OkNsuS3AyxPYZ9u/SgEjutN0yx0uIxWFnDbRk5IiQLk+p9aik0XS5bl7qTTrR7h/vSNCpY/U4rF8LeKrXxC11AttcWd5aMFntrhcOmeh+lc38UvFOoeGbXTnsLeR2nuVDugB+UdUwQeW6UAei32nWV/AILy0gnhAwEkjDAfTPSo9O0rT9MhaCxsoLeNiSyxxgbvr615X4u8ZXenN4bvksr+3S5nkEtm0Y8x1AxgqPrkd++K6Xwz44ttb1FtMn06902+MfmxxXce0yL3I/I/5zQB30UUcKBIo1RB/CowK5660FLvxDaazLMWFpA0cUO0YDMeWz9OK42f4lWf2i5Wx0jU760tX2T3cEWUUjrjuQP88c16bY3lvf20d1ayrLBKNyOvQigaurNFqoYYIYAwhiSMM24hFAyfU471xuqeLkttVn0mx0y81G7t4hLcLbhQIgRkAliMkg9BzUup+JZ7PTrS9i0DVLl7g4a3jiHmRf7wzx/npSv0FY6+OKOJSscaoCSSFXGSe9QSWVpJB9me1haDOfKaMFfXp0rmPC3iu38QPdwfZZ7O8tGxLbTjDqOxxXGx/Faxkt5bxdD1g2cL7ZbgQrsTt13euOPenYD03TtF0vTGZ7HT7a3d/vNFEFJ/H09q1yMjB6V5Zp/xHsb7ULK3XTb+K1vZfKtryWPbHK3tnnqQK2NX8Yw2epSaZY6de6ndwrvnW1UFYh6MSevtQB01po+m2dxJc21hbQzyHLSRxBSfy+tNvNF0u+uEubvTrWedOkkkQY/r1qv4Z1218RaZHqFororEo8cgw0bA4KmqfifxRY+HVgS4Wee6uSRb2tvGXklI7AD6j86ErCSsdK0ELmNmiQmP7hKj5fp6UphiMomMaGUDaH2jcB6Zrk9B8V22qyXFvNa3Nhd28fmywXKYIT+8D0IrP8MeO7DxLcrDYWV+YyDmd4MRqQM8n8Pzx60DOoi0LSYb030Wm2qXR6yrEA35+vvWrFFHCgjiRUQdFUYA/CuT8f6hc6V4W1O9s5TFcRRAo4AJBLAd/rXIaD8SrO5gsPt2nanbRzxxj7bNBiJ3OBww7Zzzj9DQB6D/AMI7o39of2l/Zlr9t37/ADvLG7d659fetkxRmUSmNfMA2h8cgemawotRjGr6hA9/uW3hSRrcw4EQIJ3bv4s46dq8/f4r6WkbXR0jWTpwIC332XETH6k/T86BN2t5nrK2tuqKiwRBFbeqhBgN1yB6+9SiONXaQIodgAzAcnHqa8a13xpPo3jVLZba9v7WewDQ21qu47y2d236ZyT0FdVp/jrS7nRb7VblLizFg2y6t54yJY2zhQR6nIx9aBm74g0+5uNHurTSPskFzKQVM8QaPO4Fty4OcjPauG8L+C9RtNdi1jV7jT91sjLbwWEHlqCwwWY4BPBPFa+mePdPvb6zsp7HUbCS9GbVruEKsv0IJ9vzHrRJ4+0/+1bnS7aw1K7uLWURTm3t96xnOMk56UA1Y9ExkYPNZC6LpS3P2tdNtBcAgiUQruBHfOOvvV68uorO0mu5iVihjaRyBkhQMnj6CuK0Hxg+tm2mg0LUVsLmRkiu2C7SBn5iAcqOOpGKAO7WNFdnVFDtjcwHJx0zUZtoCJVMMZEv+sGwfP8AX1rwbw34+voT4g+1WOoambS+kz5KLtiiGQOeP7vQfX1r1L/hJo7nQIta0uxutQjm/wBXDCo3nkg554wQc9aAN6102xtIlit7OCKNXMiqkYADHuB2NMu9J069mSe6sLaeVBhXliViB17isDQfFCapLfW09hc2N1ZosjwzAEshBwQQcHoRWRoXxC03W9j2lhqfkEZknNsfLh6/fYHA6ds0bgamteHJdU8S6Nqr3C/ZNOEjG3YE7nIwGHYYOD+FdrXk0nxNsVL3K6VqUmkpIYzqKQ5i47+uM8Zr1S3mjuIY54mDxSKHRh3BGQaAJaK4JfFNlZnXrq81B2t7CVUaMwBfLOPuqQfnyfWr2ieJJNTuY4X0bUbRZULxyzRjaVHrg8Hp+dArnX0VR1S+h0yxuL643eTAhd9oycD0rgLX4i6bPNYb7G/gs79/Kt7uWICNpM429ePr06+hoGem0VwGt+NrXTtQm061sbzUbq3TzJ1tUBEQ9z69OPeub8VePZILHw/faJE08Go3YjclRkAHBQ+jHJ/KgD2Oiq9pObmBJjDLCXGfLlADL9QCasUAFFFFABRRRQAUUUUAFFFFABRRRQAVSuB+9j9au1QuhiVD1oBl+igdKKACiiigAooooAqP/wAfSfQ1bqq3/Hyn0q1QAUUUUAFFFFABRRRQAUUUUAFFFFABRRRQAUUUUAFFFFABRRRQAUUUUAFFFFABRRRQAUUUUAFFFFABRRRQAUUUUAFFFFABRRRQAUUUUAFFFFAHnN9p9xJ8QtP1AW0j20envG0uDtRizY57ntj3rmb+y1201nxdqOmWk4aS2iWF25aVgBkpwc4G4AD0HevbKKBO9tD5Q06ysdS1jQ/sK67eahDch7u5vVYiMfxA56cjP9c17P4ctpo/GniaaSFljkW32OVIDYTnBxzXo4AHQUtO4JWv5nzAND1TTNDuL1tOupZbbxB9rECRHc8QA+Ye34dq6qz8SJ418TaJc6TY3n2S0aRpriSMqi5U4GehJxgc17rTQoUYVQB6AUgSt69z511jwpqeo+Gtdgjt3Mo1RriOMcGZQcHb+uPpUfhi48F6rrdlaRafrL6ijLJ5Ny0jLCy/38noOPboPavpDpTNiglgo3HvjmgNbnzVeJb2+uXreGbvXNO1eSbzJLE2rPDIxbJYr0CnJwTwB0r6RhMv2dDIB52wbh/tY5/WptoznAz64paCtLHxvq8jXcut2HieHW73XHlb7DZws5jC87XVRxtyfQjjgda+ovBltNaeG9Lt542jlS2QMjjBU46Edj7V0TmNCHcqp6AnipKVt/MlKyseEeP30qz157r/AInOn6w0AWK7soyyTjjCkDOeeMEdh7Vo2Flr2rR+ErnV7aT7RbXMkk5ZArKoX5C3oeBx+Yr2IFHJwVYqcHHODUlMEeZ61p+oyeOLG+tIZDCmnSxmXHyBzuwCenXHFfPupabNquk3KarYa5feKg5AR0kMcKlgNwwNuMD6V9nUYoBJ3ep5fpmm3aeLdNuJbWZY4dGWJ5MfIsm4ZG7ufbr36Vwvj7R4IvGg1XWLO/n0ie0Efm2IYGKQY+9t5Iwp/MelfRVBGetO7FGNjy/4eaboNtNe3Wj2F/bu+Ekkuw438543df51N4/hvba60bW7O0e7WwuCZ4kXcwjZSGYD2H48ivSqKRR4hpd5P4v8Xw61Z6fdQafY2ckYlnXZ50h/hHp16+xrrvhfY3On+F7aC7gkgl8yQlJUKsBuPUHkV35KopJIVQMkngAUIyuodGDKwyCDkEUAcl460Ztb0G5t4lZrmMedbgHGZFBK/WvPfBuk61rthrOra7BJbaneWrWECSxmMrHt+8VPPLevoexr3GigD5ni1nU5PCqeC/8AhGrxdVaMWw3piLGSTJu6cDafqc5rq5ZD4P8AFltdX0M8tpNpMdmk0ERceYjDggc84/Ue+Pbcc5pCAeoB+tAHkQ065uNX8XXEcE7RX2nqsDvCy7m8srtGQM9P5VS1jT723+FsFiLAtcpDGjw+WSyneMkDrnv+de10UXHc8W1G4vfC/iSLWH0m8vrO501Ldvske943Ug/MOw/z2qT4X6pJrWreI79rWa0WWePbBMuHXC4yfr/Su18UeGm16S3kTVr+weEMP9GkwHz6joateGPDtn4btZIbZpZZZn3zTzNukkbAGSfTjp9aBHKfEbT57698MNDG7CHVYncquQqg5JPp0qbx/a3NzfeGxBbu8aalG8jqMhACOv4Z/KvS6DQB4QuuT+C9T1+2vtIvrsXly11bTWsZcOr/AMJ7DbjH5+1Y+lpcar4G0qWK2l3/ANsBnjVSxQeac547V6b4k8GNrl892Nc1K0DoEaGGT5Md8Dtn/Guu0XSrTRNOt9OskKW8C7UBOT1yST6kkn8aAOG8Z2tzP4h8KvbxSsI7pmkKjhVA5JPYYzWB4P1OLSPEuv6LqUM0M17qLS2zGNikyvkjBAwOB9Pyr2ymlFJBKgkdDimho+Yb25ttG1KceEdX1G21N7llfR5bcyRyPuOcZwFHJ5znA/GvpuIu0KM67XKgsB2OKd5abt+1d3rjmn0hHmfw+sLm3g19Z43habUpihYduBkV4Hp2naRoc2p6P4ml121nadiogfEV0p4BCrxkg+4569h9kVHIsf33C/L3btQJpPc+fvFd3pHhceB5jHcJp1vLJIPOjJdFKg8jHXLD8uOldLoV9H4t8YNrenQyf2XaWbWn2t8p5zsc4QHB455/+tXeapoFrquqaXqcrt5lgzPGFwQ24d/yBro1UKMKAB6AUAkl8zzHwTpN2PAK6dNF5E80M6qGUqRvLYLD8fyxXgfh3T/DtrZmx16HXrfUUcxS28RYpMck4UKOQcdPxz3r7LpCoJBIGR04pWGfPvjfT9HtNQspLa91XRtTtrFY4J4YTJG0YGFRlGc9Mdh61x+uW3iLW/DOk6trkN3cwWF8xLwp5VxJCQNsoGOBkdevfvkfWRAPUClpgeAfD+z8MXOvCaxl1u5vI7diDfhiiqeGXkdefpXQ+DtOu4vhxc2bQSC4kguQkZXDEncAMe5r10ADOABS0AeDs83huz8F399Zz+TZxSxXIWMl4WZABkD3BrsoFk1PxXpmtW8Mv2J9NZd7JjaxbO0+hr0UgEYIyKXpQB5j4E02a10TWI57Zla4vrlwjJtLgnH64xXnlil94d8P+FdXk0+5uILCe4+0wohLqrswD7T6c/mOea+ka5jxToT69aRQRaneac8cm8TWkmxzwRjP4/5yaAPMdE1xfE3xEtbpNNvLaK2059jXMZQvlsFgPTnH1r0jx5LqcPhjUpNHLi+WLMZQZYDI3Y99u7HvVDwr4Nh0C8n1GXUb7Ub+ePynnupN2FznAHYZrvKAPjzTrOz1PWfDk9iNdv8AUhewTXct4pMcK5y4HAxgjPpweteu6PePonxA1q2vrSdI9VaJrSZYtyPgYwWHTr36YPTNeyhQOgAowOuKAM7Wonn0u+ijUs728iqo6klSAK+cvFHh66i8EeGXvbK9dLGY/a7eDKyIrbvm9iMD8/evp+kxQB4H4JGj3t7Pd6NBrUuowW0ghm1EsY1YjgZJx/8Ar+leNXlk+q6RcQzHxDfeIPOIngKHyYG3ckjkYx/kV9wLtx8uMA9qAqgkhQCepx1ptgeD+N49JiudNe9k1vTNTjsVWK9sdzDA/wCWbYznk5PAz3PSs95/EFzoWja1rERvLex1NZQyQ7ZmtwMCRkHfPOOvT619ElQwwQCPejAIxjikJXMvRdTh1iwivreOaOKTO1ZoyjcHHQ15F4j+Hmp/2jq+t6N4hmtZruNi0H2cSNJxygbIwOOOK9xGBwKWgZ816V4T1q4+FbWM7zyXSyGaC0eIB4wrkFOeRnk469u+K1Brz+OL/wAP6daabeQixuEu72SaPaIig4HPXJJHrxX0BRjFAHGeKNG014pdXbQodR1GFQYl8vLOw4UH1Az39PavF9W8NwaFc6Hf67bz31vO002obIy485gNu4egzgfQ+tfTdGM0mriaueb/AAuSRdEuH8mWC0kvZpLOGQEeXCT8oGecZyfxqDxhdy6Jr+m649nPdWMcEkEv2ePe0RPO76ds/wCNen0daYzwz7RL4lh8UatZ2lxHayWSwQrJHteVlBJOO+OnWvW/D0D22j2EEqlZEgQMrDBBxyK1+nGKWgR4P8WJLj+19MiujrC6G8LecdNUnfJnhWx26f56ct4L0mWPw14yNtp9/Bb3IU20d3GfNcBTk+5+lfT+VJK5BI6j0p1ANJ6M8ittOu4vE/hUtbTLFbac4kcAlQ23BDHt1HHrivW3XcpU9CMU7vRQM+dvDvhbWD4oTSNRj/4kmkzyXds2zKzbj8gz7ZzjthhWpJrkngvxTrj6jpl7Pb6i6S201pCWViFxs543fj+Ve60hAPUUAfNGpaLfyeHZfELWF0rvq/8AaX2MDLpFk5JGMn16cDnpmtDx/I3iyw0nXLOy1C60u0uWW5s0QpN/10UD0/r9SPojqKMYGKLDbbt5HgfgyPwzdas1xp2k63LNFbOnn3LMVC4xsG5upBwB7/iOP0iAadfpbeEW8RWN41yoewvE3wKuTktzwMc5yevXvX1WAB0FGBnOBmglJLYhPmfZzu5k2c7fXHavA00HUV8EaTZTWdwk39po0iKmWRC5+Yjt2/MV9B0UDPNfFdldTeKfDE8Nu7wwvKJHUEqmVHU9uh/Ku41qJ59LvYo1LO9vIqgDJJKkYrSooG2fPOiaub7wHe+HF07UY9TtrJ1eJrV+SWOAMDryK7LVtLvf+FcRacltK92LeBTCq5bIdSeB6V6mAASQBk0tAj5s8Z6Zb6b4jW91eLVzbz2MaRz6aWXyWXAZWIPQ4H5j616p8PoNJWwuLjSre+jEsv72S+3eZIwUc5PUYP8AOu+IBGCAR70vSgbd3c8m+IaXNlq+h68tlLc2Ng7/AGnyQGdA2AGC9T/9as7xNqKeN/Cl7Jp2n3Z+xyxzBbiIp5u0ksF67jjP517VSAADAAAobdhO9rHgc2ut411XQrHTNLvYDZTLcXU1xHsWFRgFQM8k8j+WecegeH7Ce31zxHPJA6rPInluykBxt7Hv/Su8CgdABn0FLRYEeH6XpF/ZfD3WrSeylW6leZhFjJIJHIHpj+Vc/qmqw+FvFPhWbUIZ9qaX5bhE3OpwR0HOP5V9IViS6LaS6xDrDeZ9qhjMSfN8uD14p30Jtrc8bl1DVNWHiPxVolrNEFs1tbUSR4kcgguwXnOBnHqfpXnljbJqN7oVzbR69qOqmeM3MlzkRRY6jJGOAfbjn2r7BwAMDigKB0AFIaSR5x4X0+5t/F3ia7khdYZ2hEblcBsLk4PfqKr6DoLXWm+JdOvo2SO7vJlUldpwQNrDt6EH2r1CmSJvRk3FdwIypwR9KAtrc+fvhBpt7c6jdX+oyB/7KQ6ZbrtxjaeW/Lj8favZNM1uLUdS1CxihkBsmCPISNrMRkgY9Kf4d0S10DTksLTcUDM7O5yzsTkkmpNH0az0cXItFYG4maaQs2csf6UArlLxlpba14e1DT40VpZYj5YbpuHI/UCvnK08N+Irjw83iWO3uBrtvcKsKoCHMCJ5ZAXvnngdfevrOincZ4wuh3y+C9HtmtZZLtryO5uEZSSCzFjuGOODg8cVu+KbW4l8V+F5Y4JHiiaYO4GQvyjr6dOtelUUgSsrLY8JuNNvB4T8YQra3DPNfytEBGcuu5eVHUjg1yfifw2LTVdJvtVg1BtLksFhkkswwkhdVBwwHIH+e1fUVBGaAPMfh3D4eZr260O1vUYkRyz3Qf5+AcDd6f57VH8WVnj0a0voLdrgWd7FNJEqbiUB5/XH516kAB0FBGetAHkeqTr4l1DwpqllaXBt1upSxkiKsmPXjgZXPXt+WtqunvP470q6EUhSOykVpApKjk4yenf9a9FxgcUtA76WPjnS9P0jQ7nVLLxRaaylyJyQlqWMU8Z6fd6+vX0+lfV3h+1tbPSbOCyhkhtliUxxyE7lB5wck881rlQeoBpaBHzv8Qm0W38Q3NxDf6zpOseWqvJaRMY7kbcgcdTgAegx04rndZ1XxXd2+ijxANSsdHdD9ouLGPErnnaWxkg8L2HU8GvqgqrdQD9RSkAjBAIoA8B+FNnbx+I9SurCy1CCwks4xG96CWkO4gtn3x09quaDpt4nw41i2e1kE0hnaOMqSzD155bocE8mvc8YopNXJkrprujx/wAQWF5L4Y8MRRxPK8NzamVPLOQoGOQOmCQM8V594k02x03xbrM+uDWkhu9r281hwjqV5VsDOcjA/HPqfqGkKhhggH60xpHFeAINMh0RTpNpd29tJKz5uwRJK3ALnJ74x26Vz/juafRte0XxEbKW5sLQSQ3BiG5o94wGA+p5P4d69W6UEZHNAzxayuJPFviC81ezs7qKwt9Oe0WSRNjSuxJ+QH612nw7t2tPCmmQPGY3WNtysu0g7iTkV2gAUYAAHtS0AcR8SIZLjwjqkUSNJI0YCqi5JO4dAK5Tx7ayP4P0aHZIWSa2DhUyRxg8V7FRQB5XqumXd9qfimO3R91xYRxRtjAZtp4B6e3415Jr/jVJ/A6+GpNIvbfUlWG3kV49qKUdecn12j8Wr6tYZUgHGR1FeVQfD+WW/jn1bxBfajaxy+atrJ8qFhyM4POKBNvojS0+wuI/G7XD27eQmkpGJSvG7f0z68H8K8+8U+H9U1ay8a2lpC5mluoJUXaV81FAOF/vdPxIr6GAwMCiklZDsfMHgpfCGpavp0Ji1y7v4NpjjvctHE+M5Izx93PpxXr/AIL0+Wy1HxG8sTL51/uVmXG5doIwe45rvgiqchQCe4FOpgZ+rRwS6fdR3ULTQNEwkjUZLLjkD3r528EyfYtZ0+z8J6jqtzYecTd2N9FiOCMjkhsDBBbOB1JH4/TNNCqvRQPoKT203A8v8B6feWVn4j+0W7pLLqE7pGwGWBUYI+ua8z1SDXdK8GeHrOZdRs9P82b+0jaR/voh5uY++eSSePb8fp6ggEYIyKYkjwX4b6fGNbv73TLHUINMk09Yopr8EmR9xJPJPH4Y46c89d4Q0aeP4fRaYqPa3M1rKvzDDBnLYJ+uR749K9MAx0ooGfIeiQ6BpumxaR4ji12HUkZ0ksoWkKTAncNqg4xhh09Cec19Z2UMVvawQwIY4Y41REOcqoGADnnpU5VSclRkd8U6m2B4PcaZbpB4ybXrK9l0+4vo8eShaTAAIdfYZH8jTPhtc3LauttpOs32p6JHERMLyLBhbB2hWPJ+g7V70QCMEZFIiKgwqhR7DFIDmPG8Uk/hjVYokZ5GtnCqgyTx2FcZ4y0u7n8I6PbQ2rSTQzW2+JVJPoc49zz9a9cooA8Xn1618E+IdXOrxTeXqLpNaywxl/Mwu0px0OR0/wDrVzurQ3lh4c0/XJrBkhGs/wBozwHO+CJmO04/Lj3HvX0QyK/3lB+ozSkAjBHHpRYGrmXouq2utWEV/Zlzby52F0KE4OOh+latIAFGAAB6CloAKKKKACiiigAooooAKKKKACiiigAqjPkzp6Cr1VJt3mpg4A6+9AmW6KKKBhRRRQAUUUUAVGH+lL9DVuqh/wCPpfpVugAooooAKKKKACiiigAooooAKKKKACiiigAooooAKKKKACiiigAooooAKKKKACiiigAooooAKKKKACiiigAooooAKKKKACiiigAooooAKD0opCMigDxbxz461DTvEMPh/SDYQzmLzJbi/Yqi8ZCjHtVrRvGup6lomrywWltc6npLASrCzGOZcE5Q9z8p4/TpUHi7wxfweJ08UWGnW2ro0QinsZ8Bs9NyEjHTHXJ6+vG3aDXZPDdz/Z+gW2jajPJsSJHQbAePMOBgkD8f0y3boIn8M+OLXxNcWsemwSPGYWkupHGBARwFPqc/pz6489vfiZqU91eyaY+jR2dlIyCO7mKy3IHdQcY/x9a6rwR4KvvBl8n2W6F5aXkY+3eY20pKBnevHI6jB55rmIfDmoeHb28t4vBllrdvNM729zJJGGUNjAbcD098fXrSBnTah471JzocejaMt3Pq1u0qpLIU8sjGSf8AZHPpTr7xJ4ogFnoqabZt4hulaTIkJgjiH8ZPXOeMf/qrpP7IuZta0PUjbQwR2tq6SxKR+6ZlA2jHUDkce/rWT4s0/V7LX7LxJo9kt+8cRtp7XeEZlOTuBPvj1/nQMpanqWuQaZYDXbGFbt9TiiT7JKcMuQdx9M8j+lQan4t1i68U32h6S2n2psIw5N/keexAOBg8DB/Kte5tde8QWeny32nw2UkN/HOYBNvPlr/e7Z56f/qrnvH2j3OpX8iyeCrbVUkAWG7iu/JkXA/jOB6+uOPybWwlfU1vFXi/UdDh0vTzHp663ejLmWQrbxAdTnr7Afz75mhfEpZLXVjqsds0+nxiUPYPvjmU9ApJ659axdW8EatAmhanLYWuvXNjC0F1ZSsAHTJKbS3BK5x059DW1a6De6x4d1e0fw1Z6HPNEqReWVJk2nIzj+Z9e9K6Bu3r0OR1/V/GV5ZaPfapa2Vvpl3eW7IkDkSKGIK7s+3Ue/5fSw6fhXgmo2vjLxB/ZFhdaBFbQWV3G8tz9pQhtnBYLnOMEngGve8fLj2oC587aTqfjK2vfEh0XT7G4sor2Ry1zlST3VfmGeMdf/rV3dt45E1loF/9mUW2oz/Zpzk/uZegwe4yD+Fc7aReNdEm1q3tdAivre7upZYZzdxptVuBwTk8Y64qfXvC0Gl/DWexurg+baRm6EgbaBNyQBjtk4HrQncFsd7ba+bvxRc6LBGrRWtuJJ5f7rk8L6dD3962tae9j025fThCbxYyYvOOEz7muC+EujPp3hyO9uvMa/1E/aZ3kGGOfuj6Yx+dafxJ0TUPEHh6Wx011E5kVzGzlVlUHlSR6/0oBI5Lwl421K48RQaJqs2l3TXMbtHJYSFvLdQSVbt0BpP+Eq8Y395rC6TpemvaadM8ZkmZgXwM7R83XGPQfSs3wh4b1SPxFpepDwza6LZ20ckcxE4eSXKEAkD/AGsHpn39fSvD+h3GnW+sRyuha8upZY9vZWHGaARys3ju5n8OaRd2FpFJquqyGCGIvhEcEhiSfw496nttc8UW10+k6rbWC31xbu9jPExMbuBkqwznj6f41zMngnXrPw7o5sXjOraVdvOsQcASqx5GTwOMdexNdRpFnruu+IbbWNa05dMj05JI4YVlEjSM4wTkdsE/p70DOS8H3nia/wDA+pz6nLbPZi3u1VnVjO5AbJLZ2kbsjp2rI8K+KPFWh+EtP1K6sNPfQoQkakORO0e7bkDdjPpx9fWuy8Mabr9jYap4YuNNAttk/kagZgRJvzjI9Tn8K1bnwneT/D5PDr+Q14sSqCDhQwfcDnj/ADn1oE1ci8VeNp7HU7bTNMOnRzSW32qSXUpTGiqeijHVu/0BrBh+JV3/AMIzquoy2lo99YXCQ4hctDIGbAYHPTG7v2FWPEvhnU7fXrbXLbSbTWoo7NLeWzmKggqfvKWBGffGa0JdFvtc8N3loug2uiTyTqyRqy4dQc5O0devWlcLnVeFL7xDqCtPrGn2lpA6B4VikLOc8/NzxxVDxr4g1bSLrTLPSLG3u7m+kZFWZiuMDPXI7V3dunlQxx4xtULjPoK8k+I91PZa94aubSyN5cpO+2FSAWBHIB7cfypjNzTfEeq2+pz6dr9raxSLZtdxyWpYqVU4IOe/Ga8+/wCFmazHZR6vLBox09pcG3W4IufLzjIBbGfbr7V1dlpGseJdQutT1uxTTYnsJLKG2Wbe+HJyWIHp9O3Fcfoeh6xoKw6dN4D03U54W+XUEnRVcep3LnI564+nqAdrqvi7WZdeg0jQNMt7nzbNbrzJ5CoVSRyfbkDHXJqK88W62NZXQobbTLe/jtBcTPdSsImJA+WMjBPJ7+h9K6230e5j8WXGsuY/IlsVgCg5IYNk/hXGfEHTTqOoRpc+EG1e3MO2K5guPLkjbJJU89O4PTtzmgDZ1vxHrlha6TawaTDLrd+zqbfzfkjC9Wznkcg9e9V7HxZqlrNqllr9hBbXltaNd2/kOSk6KDkAk9eP59MVzNv4a8SaPpWh6jA7XWp6c8oazlcMDFIeVDDqwwOff0FbCaf4g8SS6hqGqaZFpw/s+W1s7Yyh33uOWJHA9O39abQGFb+O/Fq6PF4jvNCs00cupYRyMZTGSBuAzgfjj6Yr3eGVZoklQ5R1DL9DzXm83hu9Hw9Xw/Esf2wWyRkbsLu3Atz+deh2URgtYIm+8kaqfwGKQrHmuq+KNfudeu9J8N6Za3QsUU3MtzIVAZhkKOR6H1/Cqt98QpbXQbTUBphe9bUP7PubPfykoB3KD+Ax9agvbbxF4a8R6tqWl6OuqwamEYFZhGYmUEYIPXrVe28F6rFp+nmd45b6bXF1S9CYCxAj5gMnnGB07n8aVwuekeHLvWryKSTWNOhsiSDEiS7zg/3vcVieMPEmoabd2el6Jp632qXQLhJG2okYOCxP1x3rv6828WwazYa5ZeINJsF1BIrdre5twwDlCwOU9/8AD3pjMO88U+IG0jxBYz6dDb67Yweaqwy/K8JzmRDycgAnH078Vzy3+vXfwqvJ9VjgWI2aLbyJITJIm4DL+5GP69eOwsdL1rWp9Y1fUrVbGW5sXsLW03BmCcnc56ZJNZ9jp2t6h4Hu/Dd1pL2t3BAsEUjSqY5sNwQc8cClbUDK0zxd4k0PStEuNY0e3j0mYQ26ypKWmAK8Owz3Azjrnr6V0nijxlqFp4hGg6LbWU1ylv58zXcpjUeijpk4wfx9ji94n8PX2o+F9M023VDcW725cMwAwgwea5DxT4Xu7fxVLrX9gw6/Y3UCRPASqvC6jgjPUcfr7csCSH4m3f8Awiuo6vNpkAvLC6W3kiScNG2SOQwznrXp3hy+1q+R5NW0qPTwf9WgnEjfjjpXFXuh3uu+FJrNdBtdImkuEf7Mki4ZQw5JUDnH48V6xGu2NVPUACgDzvxz4n1TQ7zSrHStOivLi/kKKJH2gEf5J/Cn6P4k1RNafR9fs7a2lNsbmKW3csrqDgjnuME/hXGfFO8urDxX4TubGz+23SNN5dsH2mThc4OMDit7TtP1jxPqzalr2kDS7eG0e3t4DMJWZn+85IxjAHAwPWgDmG+KN/JHJqUFjYHSo5whV7gi4aPPLhfpnjr7V1Wu+NNSXVdN03w9pUeoSX1kLxGlk8sKhJwTn2FcHo+g6toEaaVceBbHVD5m37ekqLuTdjJyM5wM8kdfrXs1tpkyeIYdREKQ2y6YLby1I+Rt4baMdgBQJHKaj4q1231S00RLfSoNQa1+0TSXU7LDy20KhAyT/wDX9Kt6x4l13SbO0gm0u1fWby7NvbwxykxuoXJkz2Hsef6UPiJpK6pdQpc+Ff7YtzDhJ4Z/KlibPTOenesCDw54osdF029WJZ9R0+9eeKyeYErAVx5e/oW4/wDHvwoBI7PRfEesrrkeh+INOt7e4nhaa3mtZC0b7eoweQQK42y8c+LdS0y/1ez0bTRYWLyCQvM25wnLYGeMCum0u11vX/ElnrWraa2l2unxSLbQNMsjSO42sTjoMfyFXNA8P31h4Pv9JmVftUwuQgDDB37tvP4igE7q5T1HxpclNDh02G1FzqkHnb7tzHFGMA4z3OcjArs9AuNYnSYava2sTK37qS2lLJKuM5API/GvN9V0a6Twzo2kXvhhdYihiVZlW5EbxOOhUjnpnoR1Fb/w60K+0WC8Nwj21pPIHtrFpjKbdcDjcf5UBfWx0nii81Oys45NLFgJDIFkkvpSkca4PPHXnA/GuK8KeOZ7zUNQ03WP7P8AMsrU3b3NhKZITGMZznkEZ6VW+K+h6jq02jXFtpx1S0tZma4sRJs8zI4Oc8YwR+NZvhzwlfz6tqlzPotrodhe6W1nHFbsrMNxHzMB/Fjr9BQFtTc0TxJ4u1i1g1G20Oxaxnf92Dc7ZAm7G4544/P2rI8Bar4rv9f1tblYHso74pIJJifIA/hjH0x7ZzV3wvP4x0iKy0F/D8MkFsRG18bkKpizwQvXIB981Y0Oy13QfFeqomntdaZqVws4ufNUCLP3sj25GMZ4HWgZRHiqXSNA8R6na2Uby22qtEInlY+YWdVyPfnoOOKuWnirxRZ6lpcGvaJa29tqUnlRtBMS0THoG68/59qp3fhDVG0DX7KNI2nvNUa5hUuBujLLg57HrwfSu18SaPdag+hGDG2zvElmy+MKFIzjuf8AGgDAuPFGv3+q6lbeH9MtLi105/KmluJCC8gHzKoHcciuk8Da/L4l0OLUZ7YW8rO6NGpJAKkjvXnOptrnhK71yPTRp13Y3jteMbm6WN7dmHz5HUjA4+n1rpPg5A8PgqxL7cSPI67TnK7yAfxxmgDeuLtU8Z2lp5TFn0923+YQPvjjb0PSuJsvGnibU7K91Kw0SyaztJHVjJcEO4Xrgdjj1rvptKnk8WW+q8C3ismhPqWL5x+VYPhbw9faZ4a1LTrgKLi4ecoFYEYYYHNAn3/A7PQdRXV9Ks9RVCguYlk2ntkdK5vxbrWq6Q6vaDSlttmWkvbgxnPoBWp4N06fSfD9hY3KhZoY9rgNu5yT1H1ry/xb4Zv5vF02rN4eh1q1ngSGFZLgIsLDqWU9R1/PrmgZt2vxAebwgNbNirXrXH2WO2jfKtLnA59Mc1tW2seI7GC5vNf02xhtIbdpS1tcbmBUZ2kHuenHeuAsvBGuxeDxbLHbwarBqS30ECyfuztPC7geByfyH1Han+3/ABRpuo6ZqmiJpqSQMiSm5D7pO3AHTOKAJPDOseLNVFte3ekWNtp9wAwXzm85UPc9jxzjjrWLc+M9fuV1W90XR7a403TpGjZ5ZWV5dgy5UcdOf/rnitXw5e+LLZ7LSr/QIVhhVY5L1LpSrIBjIXrnjp79AK54WnizQIdS0XTtKTULe7mkkt7zz1jEKvywK5zwSec/n0oFrc0b/wAdX8n9gpoukLeS6rC0gSSTZ5e3Gcnpgc8+1WtS8T6/Be2Oi22l2j61cI00iGUmGOIHAbdwTnB49vpTtI8K3mm6n4ekDrJBYWcsUz5A+dueB16n9KTxXa6/p3iG28QaJYR6hGbb7Lc2vmBGI3bgwJ/Adzx6HgGYnhO81d/FniNdTgtYtUjtI9qxMRE2B8p5OccjJ7e1LH481XT9csdN1mLSWF7KsSLZTszxljgFs8Y6en60yPw34i1FfFV7eW1vY3eqWyQwwpN5gOF2nJGMZAx+J9Oea0/wnq0smj2kfhGy0tbK5ilur1p1eSQKQeCOT0ORk8ntQJtvRaabnot54k1+713UNK0HTLWZLIIJLi6kZV3EA7eO/J/L86D/ABCe38NpqFxp+dTku2sktI2yGlBxjd2GPrXU+HdIurHW9evZ1AhvZkeLDA5AUDkVxF94O1c6dcS2fkpqVvqzX1mhIKOvAwT7gnrzwOlAzrLbV/EWn2txfeIbHT4rSGBpWa1lYspHRSCDn6g9xXAL8TtRiW0vbqz04WNzMsYijuCbhFPRiOn9ea7FD4i8TWGo6Vq+ix6XDNbNGJ/tCyZkI4wo7f5zXHeHNF1XTYrWxu/h/pk8sBCG/wDPh+dQRlyME5788+3WgWtz3qJxJGkgBAZQQD71JWa0l8NSSNYYzYGLLS7vmD5PGPTGK0qBhRRRQAUUUUAFFFFABRRRQAUUUUAFFFFABRRRQAUUUUAFFFFABRRRQAUUUUAFFFFABRRRQAUUUUAFFFFABRRRQAUUUUAFFFFABRRRQAUUUUAFFFFABRRRQAUUUUAFFFFABRRRQAUUUUAFFFFABRRRQAUUUUAFFFFABRRRQAUUUUAFFFFABRRRQAUUUUAFFFFABRRRQAUUUUAFFFFABVWWPdKrelWqgZSZQc8AUAT0UUUAFFFFABRRRQBUP/H0PpVuqh/4+l/3at0AFFFFABRRRQAUUUUAFFFFABRRRQAUUUUAFFFFABRRRQAUUUUAFFFFABRRRQAUUUUAFFFFABRRRQAUUUUAFFFFABRRRQAUUUUAFFFFABRRRQAUUUUAFFFFABRRRQAUmaWigAooooAKKKKACqeoWVtqFs9rdxCWB8bkPQ4OR+oq5RQAigKoAAAAwAO1LRRQAUUUUAFFFFABRRRQAUUUUAFVJrO2nnhuJYEeaHPlOwyUz1xVuigApO9LRQAUUUUAFFFFABRRRQAUUUUAFFFFABRRRQAUUUUAFFFFAGfc6bZ3V1bXk9uklxbEmGQ9UyMHFaFFFABRRRQAUUUUAFFFFABRRRQAUUUUAFFFFABRRRQByereD/D+sXn23UNLhuLnABdyeQOmRnFdNbQRWsMcEEaxxRqFRFGAB6VNRQAUUUUAFFFFABRRRQAUUUUAFFFFABRRRQAUUUUAFFFFABRRRQAUUUUAFFFFABRRRQAUUUUAFFFFABRRRQAUUUUAFFFFABRRRQAUUUUAFFFFABRRRQAUUUUAFFFFABRRRQAUUUUAFFFFABRRRQAUUUUAFFFFABRRRQAUUUUAFFFFABRRRQAUUUUAFFFFABRRRQAUUUUAFFFFABRRRQAUUUUAFFFFABRRRQAUUUUAFFFFABRRRQAUUUUAFFFFABRRRQAVWfPmr6VZqm7YnA9qAZcooooAKKKKACiiigCof+Ppf92rdU2/4+1/3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GI+0Ad9uat1VkAMynvQDLQooFFABRRRQAUUUUAUif9MA/2au1RP8Ax+D/AHa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ZULXCsDgDr71eqm7YnAz2oEy5RRRQMKKKKACiiigCif+Pwf7tXqof8vv/Aav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Gx9oI74FX6zWP+ncf3aBM0qKKKBhRRRQAUUUUAZ4/wCP0/T+laFUAP8ATT/u/wBKv0AFFFFABRRRQAUUUUAFFFFABRRRQAUUUUAFV7i6t7YAzzxRBuhkcLn86sVh65oGl6/EkWp2i3CRnKZZlKn2KkGgC6NSsT0vbf8A7+r/AI1fBBGRyDXzx4D8FaGdc8RW8tq08FtOsUKySZCDk9uv49hXrun615viG+0MW4RLOCORJA2dwYdMe1AHVUV5ve+KLi5k8TabZWJkudOhXy/mA8zcvJ/Dnjvj3riPg9rurHQA2oWwGkW/mE38txlsDnG084HT8KAPf6K8UHjzxFc2sus2HhZp9CRiUlacLK8YOCwTr29P6mvW9Kv4dUsLe+tzmKdA6+3t+HSgDQorx3xh4x8S+Gmkmk0G2ksfNKRTfaRlhnC/L1yRg9K1/EfjG80TTtIdtIeTU9Sfy0tN+3a2OhPbkjrQB6XRXmukeKtUTXYdF8Q6ZFYzXUZe1kil3rIRyR7Hr/kisTTPHet6zqF3a6V4cE8VpctBLK1wFAwSO+OwJoA9Y1K/tdMtJby8mENvEMu5BOOcduvJqzDKk0SSxnKOoZTjGQeRXinj7W9SgaaC903R5bCBlkEU97h5R/ugjue459PTaXx9GfDul67FZ/6HPOIbnnH2cZIz78imlcD1WiuO1rxILLVdF021iW4l1Jz0P3IgMl/y/rTfD/iX+19b1nTPICDTnVQ4JO/Oc5/EGkB2dFcx4V13+3ra5mNuYGhuHgKk5+6eue9ZPjbXdb0GBryw0iG8sooy88jzhCmPbuMelAHe0V5Np/ju8k8G3Pie+0ZrZEZfKi8zPmqWC7gSOnzfjj8apN481yyhg1XVfDTW2hSld1yswZ41bhWKDnuO3f6ZAPZqK8q17xvf2muS6NpGiPqVwkSygrIFXBAPX6GrGu+JPEWnLbMuj2ESyRAyG5vkQB+6jnnHrQB6bRXlHh/4iW2o+HtQ1a7gW3lsHMcsKShwzH7u09wen4Gr2ha94r1GazlufDUdvYXHLSfaRviXsSpwfwxmgD0mivKbzxjrFzd6gugaEL2x09ik1zJMEEjj7wT1x/ntm5/wn9g2g6draxt9nubhbeZScGFjnOT0wMdfQ/hQB6VRXLX+vNBrunaRb2wna6RpZJA+PKjH8WO+TiuJ8UeMvEGg3U/maLZfYkYmOSS+RXljB+8Fzn86APXHkSMAu6qCcDccZPpT68M8d6zHrfh/wzqVqHSK61CJwrcEYzwfxH6V6/quoR6VpdzfzKzR28RkZV6nA6CgDUoryTw74w8R6yLO9Xwyp0u6fCyx3Sl0XJG4qfpmuYsvEPiSD4l6rYrp895bui4h88BYYgMq4/hGffrmgD6CoryjxZ4u17Qrq42aLaNZxjcks96qNIuOSBn2PHtXEeOfG91rHw/g1fSre4thLdCOZ9+0x7T7feBIA/nTVr67AfR1FeUTeM9U0qx06bVdDaJruaOGPbcK5bcOpA6Hvj3rq9e8RLpN/o9mbcyHUZ/K3Zxs46+/OKQHWVUvry30+2kurqVYoIxl3boBXgsHifxPF8RdZs4NLuL+3TYi2pufLSKPgCUZGOep+ta/xE1fVY45orzQLGbTopNyeffqjSqOjAAgjvx7GgD2qKRJo0ljbcjqGUjuD0qSvJ/+Fh2g8HL4jtrNmjSRYXgJxtbIBAPfqKpXHxA1ay0O71m/8My2sEZTyFkmwZdxwM8ZHvxQB7LVC51G0tbm3tZrhEnuCRFGfvNj2ryOD4ga3aHT7zXvDosNLv3WOKQTb5EJ6FlxkDHOMZ4rupbqxPjGG1ks83wsGkiuSxOF34KhegPfP1FCB6OzOxorkPGXieDwxYJO0L3FzPIIbaBODJIegz2FYemeLNUi1OzsPEOjjTzfA/ZpElDgsP4Gx0NAHpdFeOah8Q79dcvdH0vw7PqEtpIFd4n+UDjknHHXv6Vo3fi7WLvVJ9O0DRVvHs1X7W8koRUcjOwEkAnt/wDW5oGlfY9SrOl1Ozhv4NOedRdzqXjiwSSB1Pt+Ncb4Z8VXviDStRuYNK8u9tJmhFu8oG9hjIz0HcfhXCQeLbjTvENrc63pGnLc3jraCa0vfMkjUnglMnjkZPH9KBHv1FeXa94z1G28Rnw7pGjre3nl+ZukmEagYyST+IFaHgrxXca5dalpuo2C2Wo6e4WWNH3qQehBxQB6DRXnnjbxbPoNzp+m6fYpd6jfsVhWWXy0UDuT3+nH9K1/DWpa3ePPDrOjrZPEAVljmDpJn07jFAHWUV59478XSeFzYRQaeb24vpDFFGH25bjAz7kio9K8U30WqRaT4i0+KwurhGlgkjmDRuo6qT2brQB1mt63p+hwxTahcCJJZFiTgksx9AOam1PVbHSrZbq/uUt4GYKHfgZPSvB9U8dXuqyjWbLw9Dd6LpMrO8k8oDsRxvQHjjqOD+ddd4l8ZWl74e05LPS/7RudcXy7exlwAecMX54APf8AHIxmgTaW56bbalY3TzJb3cMrQgGTY4O0HkZo0vUrPVbZbqxnWaBiQHUEAkdetePeGjqHh7wtrFtqvhcafBFFJMTHdiRZgwxjO4kNgfoOma9U8LvbSaFp0lnam1tnt0aOE8lFIz17/Xv1oGPm17SYJJIpNRtlkjcRunmDcrehHWtSeeK3heeaRY4kXczscAD1r5/vtZ0658bXf2HwhNfavYSfNNFcbVOMDeQOMjtn+nHR/EPVtS8g2E+gW8+mzIjytPfrDnBDbc5GMMByD296APWbG8t7+2jurWUSwSDKOvQirDOqY3MFycDJxmvLNP8AH2jxeDW12K3aGC2Y2wtVYMfMGMICOCMEHPpzXn3i3XfEl9caF/amgnTbRtRjMUnngs3ONrKDkcHvQB9LUV5hr3jO/ttcn0HSNEfUL5IlkB80IoBxknPbkdxVnR/G8Euj6nfaxAthPpb7LqASByOBtx/vHIA9RQB2txqVnbXlvZTXCJc3GTFGer461oZGcZGeuK8G/wCEtkt9Qh8T3/hZodPnjjijvjcqzxqx4YpngEH/ADmtbxJrF/pvxEsIrGwmvmn0woYY3CgfvCdxJ4AGOv4UAeyUVwPh/wAWi8k1Kz1e3XTr/Tvnni37l8sjIYHv1H5j1rmD8QtSER1j/hHJT4b37ReiYeZt3bd/l9ce360Aey0gIJIB5HWo4Jo7iGOaJg0cih0YdwRkGvAvDut6/bax4ls9J0iTVGW/Ls0lwsaRgjAAzj06DsKAPoKivNbTx9ZyeFrnXZ7aWKS1kNvPbdSs4x8oPpyOfT34rLtfHeqWWo2Ft4k8PSaZBqLiO2nWUSKGPQPj7p5HXB9uDQB69RXj13431y91m/sPDegRahFYS+TPJLcrES44YAMRwDkZ5rY8SeNJtA0zTLifSLh72/l8lLQEZVvQn34x60Aek0V5RofjTVjrlvpHiPQv7LkvUL2jJMJd2OzY6HA/+sKguvG+s39/cxeGPD51K0spTFdTvKsZ3DqEDEE9/wDJoA9eprOqkAsAW6AnrXmNx8RdNj8L22uxQzSyXMgt4rRBlzN3X9M5+nc4rz/Uda8T3vinwpFrmhppim6LROk4bfnGQSCccdjyc0AfRNzcQ2sEk88ixwxqWd2OAoHc1nHW9NGmpqjXsS2L42zscKcnHf3rzf4h6jr+640yHw/b3mlzIo82W7EW85BI+8D2I45qqnjLTrv4f3+pTaKotbN1tJ7DcCv3kUgHH+2CDQJ+R6xbapY3d1LaW9yks0SK7qnIAPTnpWlXgHgXxBa6Lpd7ef8ACMy6Po6QmZLqeXc9xJkAJyAec4HUcVaT4l6pCtvqV94eWDQ7iQKlyLpWcK33SV/nSuF+h7rTXZUVndgqqMkk4AFRNcQpbm5aRVgCeYXPAC4zn8q+efEfjXxBrfh3VbvTvD+dBeOSL7Y04V9udpbZnOOo4B+vBpjPooyIApLrhiApz1+lPrwDXJ5V0r4dScoDc2oKg9flUA5+mePeun13xnqp1m40nw1pMWoS2a/6U80wjVWPRRkjPp9fzoA9YorjPBfidPEtpOzQfZry1lMNxBv3bWHoe46/lWJ4q8XalZa7BoGh6ZFe3rwG4kaaXYiLnGPc/wCI98AHp1FebXnirVdJ8OrqmsaOtrcJcrFNCJg4CE/fBGc9enNaniXxQmkS6Tb20IurjUp1jjTdtGw9Wz7ZFAHS6pqNppNlNfX06wWsIy8jAnHOOg5PJAwKnt7qC4tobmKQGGZFeNjxuBGR1rxLxl4gn8Q3Nzo+k+H01aPT5h9oaecRoJlb7oGRuGM9ff0rn/Hnis6v4K03ULK3aCWHUkhmgRvuOqnKgjtyuPY0AfS1FeUWHjPWYdcstO1/QDp1vqBK2solEh3DoG25xn9M+mTT9X8Y6s+sXWmeG9E/tP7CB9rleQRqrH+FSTyf19uKAPVKK5rwn4gt/Eumi+gRoyrmOWNuqOMEj9RXNeKPFuoaX4htND07SVvp7m2MyZmCYO4jnPYYyTQB6VRXl2keOJkOqweI9NOm3WnRfaHVH8xZIs4BU+pPH4iufHxI1Tyk1ZvD+3QWfAnM6+bs/vbc/XgehoA9xpoZSxUMNw6jPSvJPEfiMJ4k8N28ulSSWV4wktrsTlMOR0Kjg4yvBq5BqEOn+LPFF3cO3kWtrFI/0CA4HP8AkmgD1GivB0+Jerx26atc+H0j0SSQASi4BlCEjBK+pz0/yeh8R+Ob2z1y20bRtIGpT3NuJoj5uwHOT34A2jOSaAPVXYIrMxwqjJPtWFZeItIvriG3tdQhmmnQvGiNkkDr9Pxri7PxtcRafrkmuactleaZHva3V9+8EfLyMjkkDPTn2OOP8Bpeyavb65D4OtoLfUeTcxXQYwIRywU9Mn0A44oE2lue4PqtiuorpZuUF66eYIe5Xnn9DWijrIodGDKRkEHINeW397ZzTeMYk00Q3kFkRLc7smVfKO3jHHA/lXnPhHxt4h0jwnZXT+Gmk0W1Aje7M43sm7BIU84GcA9Pei5TTVvM+mqK811XxqxlsbLQtPfUL+9gW4RGYIiRk4yxzwfar/hjxPPqN/c6RqlgbDVLcbzFu3K6Z4ZW7/8A6/Slcm53dFcd4v8AEo8NjTpHtxJFdXS27uWx5YIPPv0pdV8SCz1/StGgt/PkvleR3DYEcagnd75waYXNi71vTLJ7hLm9ije3QPKrHlVPQ47/AIVqQypPEk0TBo5FDKw7gjINfPviDUU8Ra1NqGleGItVi0s+WbqS6EQdhyRtP3gOfy+grqn+I9qfDVjqNnZme/vH8iGwjbJEg4IJx0Hrj0oGesNLGrrG0iq7fdUnk/QVJXzZd6n4guPiH4bXWNLXT5Qj4WGcSBkIOckE9+K7/U/GWqz6nd2XhnQzqiWDeXdzPIIlWQZyi5+8R7flS1uB6pRXlNz8Qoh4Qk8RW9izvFMIJLaR9pR8gEEgHsQfxrFu/iHr2l/ZJtV8KtDbXrbLYpcqzM5HAI9+OuKYHuFUY9QtZb2WwSZWuokDyRjqqnoa820jxlrC6/Z6P4g0VNPN9GXt3SbzMkDODj8u1bnhK8sb3U9da1sPJmhuzDPP5m/zWH15GPToKAO7ork/Feo63p8ULaNpkF4WbErzXCxLGPU5Iz+FY3g3xbc61fXml6jYpa31uol/dSiSN0PGQR3oA9ForF1+51O0s/M0qwW+ud4HlNKIxt7nJ/CuA8I+N9S1m81W2v8ARVsl06ItLIk3mKH67SQMZxnoT0oA9ZorwSD4k+ILvTX1m18Lq+lwZM0rXIBwDjgdfrwa9A1DxBqc+hWWqeH9KS+a5XeySzrEIlxySSeeeOtAHd01XVwSrAgHHBzXmXg/xpcazq11oup6fHZ38Cb8RTiVWHpx0Pfmub8K+IbXw74e1rULgSSkanKiRJyWkPRR6ZxmmrNCuj3OivIbDx1qtvf2cHiLw6+l296SsE3mh8N2Vhjg/r7Ut3401y71vUNM8P6DHepYt5csktwseW74BI4B4pDPXazdT1Sx0qOOS+uo4FkcRoXP3mPYV8/eNfF/iy31Dw88Gkz2TyS4e188H7Q24fIccbSO/bPau61PUFudV8OWviDQtl7NLI8QW53JEy4OTjhu340DR6wCCAR0NLRXFfEHWJdF8O3Vxbs63UmIYGRckOx/wzQI7LzE37N67/7ueaV3WNSzsFUdSxwK8p0z4eae+nJPqEt3NrUke6S+Ny+9XPPHOMDPpXCanquo3Pw41+DULh7q50+8NsZ8fNIodeo/E+vHPak3ZXG1bQ+kwcjI6UV4NpXjzWtL03SrnWvDbWukzKkK3P2kM/3eHZccA9ecd/bO3feOdVvNYu9M8MaImpNZAfaHknWIAnpjJGehpk3V7dT16iuGbVvEknh5L2Hw8o1ZpNpsnuFAC5PzFiQOnb3rmvC3ju/vddTQdb0uGyvZUZ4/IuUlHAzhsE4OA35dKBnriur52sGwcHBzTq+fPC+ueIre412HSfD326GPUJGaVrhYwM87QDyfwr17wlr0XiTR4NSjjMRfKvGTnYwOCM9/X6GgEdLRXnnizXvEOjzO1hoKXtkib2nM4XHHOR+B/T1qnB41uT4Hl8UzaUUdBuW23kbl3BQdxHTBz0oA9Porw2b4ja3ZHT77UfC722jXroqXBnDOAw4JUcj15xkV0niXxvcaTryaJZ6JPqFy8QlXynxgep44FA7Hpx4HXFZ2nanZaksrWVyk6xSGNyh6MO1cFrWt+Kk021kt/DMLNOjfaYpr1F8rsBnI6jn2+tZHgPxBFBpurabFpcNpdaWrTGGO587zsgkkvzliR355H0ppXJ1PZaK86h8d6fJ4QPiUqQgynkZ+bzM4CfyP05q3Z+LBJrGn6XeWb2sl7aC4jdz8pfqYwe5A6+9IZ3VFcxZa4134i1DSEt/3VlEjPPn+NuQuPpz+Bqv4z8UWnhXTftdwPMlkbZBAp+aVvQD/AD2oCx19FeWaJ4w1capa6d4l0E6Wb3ItZVmEiuwGdpx0PNP1bxbrEmpX2n+HtCOoiyIWeczCNVfGSoz94j0FCdxJ3PTlZWGVYEdODTq8A8B+IZtL8E6xrdxbu8sN47vC7YIyVBXpxitY/EPWIY7XU7zwrPaaHKUD3Ukw3RhiAGK+nI64zQM9porznxN4vubLUI9L0PS21a+MfnSqj7ViQ9CTjHOf85qpaePhJpGrXVzpktvqGlAG4si4Zuccgjt7+1AHqNZ02p2UF/Bp0lwi3lwpaKI9WA5JH5H8q5fU/GNjZaJYaqitN9ueOOCJfvMzHkfhz+Ix3qB7rSx4xumntWF3Z2Ak+1OxwiZOQo+h7e9Am7W8z0AkAZJwKK+bvF/jbXdX8N6hcWPh+WPRnwq37S7W27gN23rzjHHAzXpd7quuWej6O2l6XHerNbJ50styIxEdq4JJ9cnn29xQM7qyvrW+WRrWeOZY5DG5RshWHUfXkVcJxXlHwv1WzeG80OLTV065sXDSRLOZlcN/GG79v0+g3PHOtW+jppgngkl8+9RFCSFCp9eOv0NFgaO7oryTWvG2sReJbrw9o3h4308CxuZXm2LtYAljx0BYD8/Ss6/8c6tL4U124XS2tNY0xxFPEJQwjB/jBxg4GfXpmgD2OK7t5pZIYp4nliOJEVwSv1HarNfMPgHUovCHhJvEWpaM32u8cCGcTl5L0uzEcHO0gDPuOepr0XT/ABrq9rfWFt4l0L+zotQIWCdJQyqx6K/909OOvPsaBI9ZorybxH49vNN1+bQdO0C41G7VFZTG+F5GeeOB71SufH2sDWodDtvDZk1B7VJpIzcAeW7AEgnptGRzn8KATuezUV4hp/xB1+/uLnS4PCrHV7Mk3Uf2geWg6jDdye3r2rq9H8WXuteGJdWsdHka/ik8lrF32kuGAYA+wOeR2IoGeiUV5TpXjXUU1y10fX9LhsZbsE27xTiQE+hA6c8VJq3jDV31W907w7oP9p/YcC5lM4jVWIztGep69KAPQNT1Sx0uOOS+uY4FkcIhc/eY9hWlXll9f22pa14Vg1TRpVvZ1mlRGk4gZV5yv8XAPpjjg1Vn8b61d6hqlpofht7xNNkaOaWSXYGIPRQRyepx6Y9RQB67RXh1n8SdUvLBtai8MSnRouJpxOC/UglV7gHGfSva7aZLmCKePOyRA6564IzQBNRRRQAUUUUAFFFFABRRRQAUUUUAFUCubwNz0q/VF3/0nbjkd6BMvUUUUDCiiigAooooAoD/AI/T/u1fqiB/ph/3avUAFFFFABRRRQAUUUUAFFFFABRRRQAUUUUAFFFFAHmXgqyvbXxD4na4s5IoJblXhldSBKDn7vqOn51j6tdX3hrxpeas2j319Z3ttHGrWcfmEFRzkduRXstZtrqdjd3dxZ29zHLcW2PORDny85wD78HigDyDwVb6rqGteKr+60m409L6JVgW44zww/wJ9M1T8D2t+PCl54Su9J1C3uys6rcPCRAcglTvPbPHFe+1BBcQz7vJmjk2NtbYwOD6HHegDwCz8Qa5p3h4+F/+EZ1N9Ujha3SVIw0LLyN27gYxxnke9exeENMl0bQLDT52DSwx4fHTJJOP1rpKKBWPn7U9U1ifxeb6/wDCurT2OnFlsI4gCpfODKfXOOOT2p3xP1mRG8KagbG7CG5aRrUx4lDADjHrya9/rn9Y0G01a7067naVZbCbzothABPocjkUDPNrf7T408U6XqjaTfWOnaWpdWu18t5JG5GB3A2joa2vhtpl7pz6615bNB52oSPHuHLr6j1Fd+NSsjfnThcxG8CeYYQ3zBfUjt1rQoA+W4rCSy1vxA/iHwpf67qM8pe3uEg3Q7OQvUjA4A4ycD2ruPB3hae7+G76JqtnJBPIZWWN/lZW3EofbkD8PY17ZRQK2p4n8LNP1+W5m1PxHBJFNBAtnbLLGFOzqT6k9Ofr71Rhu9T8KeLfEN1LoOp30WoGM20ltGGVtoPDEfdHOPXiveqajrIu5GDL6g5oGeZfCixvrLQ5zqFlJZTS3UjiCQcqDjHX/PFYvxTm1Sa90+wXTtQudEYGW9+wrl5MHhPpwDj39hXtNRJNG7uiSIzocMoYEr9fSgTvbQ8T8a62L34e6kRpF9YLC0MSxXMezAEiYI9sDGfWqGp6jqPjDQrXw3p+hala+aIlnubuHZEqLg53d+VH1r2zWtLt9Z0+bT7rf5Eu3dsODwwYc/UCr8ESwxRxJnaihRn0AxQM8+0fSLqz8bajdmFxZPYxRxTHGGIwMfXg/wCTXmniawSDxzqV7rnh3VNZ0+SOP7F5MRkRCFXdwCB1BH+Oc19I0UAfK+m+FtR1Xw34mWHQ59Nae4jns7NxtLAc7fmx2zx6njpivU/D/jO8vGsdPl8K6zDK22KaVoMQx9i244+Xqf5V6rRQB4PpOpal4IbV9Mn8P6heo9w89pNZW5eORWPAJH3T7dvyzLpHgy6u/A+q2t9G0N7qUjXQhIOYnByo+vA/Ovc6wo/EGkyzRwJfwtNJIYljB+bcOox1FFxcrd/6seV/DDS9Zm+2a1rMEsGorCLKCOZCpCqBhsH1Pfvz615xZaVBBFqC+IvC2qar4jeSQq7K5jI4AIYHbjI64PoPSvrimsVUZYgD1NA+ltj5+HhzUn8FeEbJLKVJ7e8SSaPZtaMFmJYjt15z617ZrjpFpF40lo94ggYNbxjLSjH3R9a16KBNX0Z8rWFrA2t6VceD9I1zTbk3AN1DMjfZ1jPDEkk/h29s4Fd5f6jP4d+Il3dz6Vfz2uoW0UUU1vCXUEYznHuMY685r1+6v7S0lginnSOS4fZEpPLt6AVexQKz7nyXJaR22u67J4r8Nalrt+0ubV4YpDG0fbbjgD7vY46Vqr4f1VvhO1sum3UN1HctObRlIcR7yeh5OAc+vFfTjsiDc7BR6k4p/anfSw7anzr4v1K98SeHdPvdK0u+EulXUcssU8DK5IU8r6gd/wAKmv8AWr3xT4j8NeRoGp29vbzrJJPcQFVGRk84xgAHnNfQlFIaVvmeJXeovoHxFv7q406+mgvbSGOKS3gLjOQOcfQ15tFDHHqGvDxD4U1DVtTNw7W7+W5j254AIPC854zxX1timM6KyqzKGboCeTQB8w6doWrxfDNrVNMvYrx7/eLfyiHC7hg4PzAcD8s9K9Q+KFhd3vg17a1tprifdFiOGMuxwRngV6jRQB5J8QtPvLjwrpkNvaTzzxTQbookLMABzwPStZ9Num+IMWoCB/sqaeyGXHy7iw4z68dK9FNc74p1yLw/ol1q0iGVIFGFX+Ilgo/UigGjjfilp+oTW2manp1u1w+m3a3EsSH5mQcnA7/TrzXP3t7c+PNa0aOx065t7TTrhbu4nu4ig4PCqO5OD/8AqzXY+E/E+o6ndR2uq6bHZvPb/aLdopA4deMg+h5Feh0AeVeCtLvLLxb4qup7d44LiWLyX8sqsgG7kE9eoz71zFvPrHgPWNXiGiXOp22p3JuLee26BmP3W64xnGT9e9e+V5/4i8EW2uX0l62qanatLGI5I7ecKjAdOCDQB4poC6xqHgXxS+mwSC9k1MvJbx5aQr8pZVPUkZ+pwe5rJuLTSrqPQbTQPDGo21yl9Abi5lt26dCGY+p59ODX1Voej2WhWEVhYQiOCMfix7sT3JrVZlQZYhR6k4oA820+0u0+IupXLwy/Zm09FSUqdmdy8A9M5Dcexqr4TtbmLxx4omkglSGTytjspCtx2PevVaQkAEngDqaAPIPim+jkWcWt6DfX9qcsLi0zmEjPXBHGP89KofCU6i13qu1tR/sFSoshf/fz1OM84x6cc+ua9tBV1BBDKehHNO6UAeG/F29j0/VvC15JDJOYL3zBDGm53xjhffOMVBLDdeP/ABDBfQWNxYWOnwSRiW7TazyOCBhfQcH/ADivW9V0Kz1W90+8ufM82wl82Ha2Bu9/Wt6gSZ8f+G7Pw/oFvLpXibwlfXGrQuxaSONnEo5xtwQMYA56V6X4itbjR5vC3iDR9CuntNPSRJbBExJCjqcnGc5GW/HvzXumB6UtAzyO+8Tw+L/Dev2+naffq8VoxzNDtDEg/KvqeOnuK7rwjAbbw5pMJQoy2cW5WBBDbRnOffNdCAB0FLQB5T4L02+s/GHiqe6tWiinkjaGTAw65bkY/wA/jXmutf2fD4w1lvF+jahqRYg6ckSF18rnoFIGeByT65xX1BXnXjbxZdaFe6bpmm6cL3UNQYiIO+xAB1yfx/nQB4lpmhaivgU3drpM6NZaybyKzkjO6SIADoeTjOO/3TXUeI/En/CXz+HotN0rUdsN/FLcyNbtthwcYJAx3Jz0wK9i8Ka2+u2U0k1v5FxbTvbTx5yA64zj25rpwAOgFNu4PU8502xuI/iDq140MggksYlSQqdpORxn14PFcBrvhy/1hvHdvb28gmma2kgypUS7csQCcA9PzNfQ1FID5V0lPApWytZvCupy6kQkciIZSDLwG6uBjOfbFe3C3ZPH6zBCIv7G8sELhciYHGfp2rutig52jPrijcu7bkbsdM80AeM32i3d/wCLvFKrayBLnSUihmK4UvgYUMeOSOfpXKL4wuIPCcfhWPRb19bMP2BojDtQZypO4dfl5z689K+k6btXO7aM+uKAMPwtYS6XoWn2M+PNggVHweMgVxfw6sZ7LUfFHnW0sIk1N3TehAdTyGBPXPXjpmvUqKAPl06HrF94e1uS1sJGnh8QNdLbspDSqOuARg9Qe4OD3xWr4g1wfEOTRNH0myulKzpc3bzQ7BAqjB5Pfk9PYd6+jMjJHGaRUVfuqBn0FAHzN49fwlJq9+zWGtWethjGslpGV86TblWGDgg8HsT196h8Y3uqadoXgq61wSNeQ3jSTo4y7AMCM5/i2/rX0+UUnJUE+uK5fxD4Zs9eu9Murp5QdPn89EUja5HIDZHTIFAmjzNL2P4geKNIubG0u4LTSt00088G3LHG1Bz3xk1l6J4iPw9TUNB1bTruW5e6kmtHt4t6zq4+XHPXIP8AkGvogKqjAAH0FJhHbopZfxxQM+YRomtaZ4f0vXbrSpHuYNXbULu0RBuSM8kgZ4xtHHGMjI71t3+vS+MfFHhuXS9K1AWVpc7priaAooPBwD04GTivd57+zguobOa5iS4uM+VEzAM+OuBV5VCjAAA9hSSsJKx8r6nDYQ+MNak8WaNqWqXU0hOmwwo7KYQWCgAH6e2c1ag0K/Hw+8SW8egz2bSXqzQ2zZZ9gZCSB14Ax+dfTuFLZwCw/MU6mM8y8b6Bd634FOm2ykXSQxMsZHLFMEr254rynRrbwO7QWVx4Q1FtXCBLi3VZn2Nxk8tgDOefY9q+oyQOprNuNQsbW8t7SaeNLq4B8qM/efHXFA0r6Ih1eya70W8sLdVRprV4YweApKECvnuDxBeweC38IDw5qh1hIGgMawnZt3cybvTn6E4xwa+nKzLnU7G1vraxmuI0u7oHyYz1fHJoEeTa5p+oS2/gEW8EzC3mg88BCdg2LksO2AGrh9V0bTPDnirVrjxNpN3qFjfu01pcQbyASclCFI5GePTH0x9SU1lVhhlB+ooA4P4fW2jRafLNomkT6fbSPwZwwaXA6/MScckVxXxTHheTUbZde03U2uViBgu7MHgbiSvBxwfUZ5r3MDAwKayq33lB+ooEeG/DrTNR1fwbqunaibn7DctJHp/2wDzFjIOCe/Bwfw44qh8LtJ1ttZY65byxLosBtLV8Ha+TyQT94bcYx2I9K+g+lN3KGC5G48gZpa38hnyV9g0Xw34h1qDxZod7cG6unmtLiHftdCSQBtYZOCSfTFdh4h0iwu/COmt4Z0O4jgk1OJzE8Tb8crvOSTjgDOe9fQrIr/eUHHqKdgYxjimB5F8StL1DUL7w19it5JEhvkaZ0BxGuRkn2xmufs79vAPiTXRf6ffTWmp3Pn21xbw7wzHkrx3BbH4V77TWK5AbGewNAHm3wz0m8sbK9v7+Fre41G5a48hgQY1PIBzznk9anubW4PxEtLoQSfZxpbIZdh27vMPGemeRx716JRQB4b4s8O3eueJddjSKZY5dFVI5dp2tIHyF9CTt/DmuB0M+DrCwsNM1vwvqS6qg/eKY5BvfON33hkHj26V9YU0opIJUEjuRQB4p8QYlGqeCYoYUhVb0EREcIPl4x6jH51D4s8O6hrVz4utoYHU3MEDwMQQJCij5QfU4I/nXYWngXT4fETa7Pe315co5eBLicssGc8DvjnAB6Ad69Dp3drAfImgf8IbBaWul6l4U1CXXUwJogJMs+cZ+993vjGPY12Ova5b+G/iRaTSWtx9mGmiMpAm8xrg9QM8DHavofYm7dtXd645rDOhWv9vDXAXF19n8hhn5SM5Bx69aQHlunu2qz6/4pudHuZNPuLdbSKzMf72eMEZfHHHU/h14rhtCt7V9bsG8AR6vaxvOTfLPu8hEBGQd2eeD6nkd6+qeBxSKqrnaoGTk4FAHll1pN2l74ymS1k2XdntiIXPmN5RGF7k5z09RVD+yb8fCpdNSzkN79kA+zhSHzvzjB5z7V7JVC/1G008RG7nWLzXEaZ5LMeg4oA8UhW/8KahourXGl3NxanSks5/Jj3vC4OeVHPYD8cVueFnvNf8AF914hNhPZ2MduLWL7Qmx5MHO7GPc+vT8K9bV0kztYNjrg9Kf0oHfQ5TxtoUXiPQLvT34dl3xNjJVxyDj9Pxrhfhbp+tPJd6r4gs2hu/LjtbcSDBWNR6dRkknJ5OTXstFAj5V0zSdI0Ge9s/FPhu9uJhdkwXUEchSYHspGM9uOetdPrloLC18OeJtI8P3NvbWMzedYrGA4jY434ByTx39RnAFfQRUHqAfrS44oA+for++8VeP9G1K10jU7XTrSJ0kuJYjGGyrHv2zgVa07VJfAl9rVpfaXf3Au7t7m1mt4tyyhhnGexGOa93Ax0pCAeooA+ada0TWZPAN9MbGZLvUdRF0bJUZ5ERmwFIxnOcHp0/Kuz8eabqF3H4TjtrKWVobmMzGNf8AVgBc57AdevpXslFAmrnl/ifS7278a+HLuC2d7aBZPNlA+VOO57Vb8CWNzZ3viF7i1eBZtRd4iwxvX+8PY9a9FooBXPn74pwsfEmmT6vDf3Ph5I8yRWwJQyZOAwHqQPwp/gC0jm8ZXeo6doN1pemNa4TzYiiuwbBIzwM+ntXvpAYYIBHoaUDHSgZ5p8U9c1PRtBYaRa3Mt3cN5YlgQt5I7twD24Huaw/h9PZr4en0m002/S7+zNJcSTW5jM0jA5+Y9TngV6tqep2OlxJNf3McEbuI1aQ4BY5wB78GtAY6igV1e3U8R8I6beJ8Mbmza2mFy8c22IodxyTjA61wmoWVxb6D4Ot9Wtr06Kiub2FEYfNuJXcByOvH1OK+qqz7e/sby4uLSG4hmmtyBNGrAlCemfyoA8K8B2FrL41mvtG0S5sNHWz2pLLC6LK2Rkgt/wDr/pkzeHtam8K3M0FjI91b6w1wtqUIaRAecZ6856dcV9NAADAGBS0A1c+b/EmrXfxBuNI0bTdHvYYorhJ7qe5i2CIAcjJ9j/IDOap+Po/DzazqZj03XLHXAMpcWakLcHA5GCRg9zgdM9c19NgAdBSFVJBIBI74oZT1PmjXJPEkGk+ENW1mynnmsrh2ukWImRFBAVnIzglR6enc12+pmbXfFHhXVLO0uPshWVmd48bAB1b+71xz17V7FjIxScAUCMC11S5m1y7017CSOCGJZI7k9JM4yBxjjnv2rO8eaFJ4i8P3NjA7JcjEsBDbfnXkA/Wuj1C/tNNgNxe3MVvCCBvkbAye1XQQQCDkHpQB4zpvxCuotO+z6hoGqf2tCDEyJAzpI44BDD1Nc5feHdUtvhzqjXNoDqd/dC8mhjXLLl1OOvXHYZ649a+icD0paBWW/U+bdav7rxlpOkeGtP0W/WRWhNzNcw+XHGijDfMefy7dM9KTxtB4bGr3atpGv2upwoI0vLFWXzzsGMYODwBzgZr6TwB2qN2jUrvZQWOBk9TQm9exSejR8waraeJf+EP0E6qt7cacGY38MZPntFuygbvjA/DjOKk8MWNrcfELS73QfDd7p2lwQyLNNNA4UsY35y2cHlR1ya+n8ZoxQI848D2F3a2+ui5haNpr+Zk3D7w6ZHqM1V+EWnXWmeGjb3ltJbzi5k3I/U4OM/TjH4V6czomNzKuemTin0AtEeBfEzV9Qm1y30OaxvzoWBJdPaQMzTADdtBHbIwcH19K1viHqUF58NdRntbS4t4E8mNI5ojGQBKg6HtXsxrG8Q6Na6/pc+mXu/7PPt3+W208MGGD9QKAPA9a1648c+H9P0DRdGvS0wi864ljKxxKuOQehGfftXodhpkkHxCeXyp/s8OlpHHKQSCd2OWPU4HavTbeFLeGOCMYjjUIo9ABgVNQJo+c/Httjx3Dca9p1/f6EbUmGOBGkQOBjkL0Oc/mO1afwusAnifWr6z0O50rTJII44Y51KliDycHkZwTiveSAeoooGfNE/hrUZvHD+Hhas3h1roakxZGEWNvKD+HG44x7fUV6D8WrQwaGmvWhMeoaRIstu4A6FgrKc9sHP4V6tXLeKvDVp4ntobW9nuUgjkEjJC+0SY7NxyKBNXOe+FmnXFtoA1C/Df2hqUhuZ3c/M2fu59OOce9Ufinpl5MmkaxZ2rXZ0q7E8kCjLMnGSB3IwPp1r1ZEWNVRAAqjAA7CnUDPB9Sv7jx5qujw6fpep2kFlcLcXFxcIItg54GTyfpmq2k663gm68Q6bqGmX8kk15JcWbxxlluAwGAGA69M+mSOoxX0DikKgkEgZFArdT5js1vIfhJrtxeW0tvLPO0myVDuwZFGfX15/GnXXig+L/C2neFdI027e7uYoIp5JEKpCqbGLbuhGV/L8M+3+LrPTdbsH8P3t4sDXwGxQwDnawbIH4V0VlaxWNpBawgiOGNY1z1wBigZ4XLcnwH40urq8sribTdQtYo47mCInyyihcED/d6fSuk8Go+va5revyWEttp17ElvElwoDTgDBYjsMDHvn2r1kgMMEAj3peg9qAPmzwV4U1iDxKmk6pG40rRZnu7RtpKuWPy7W9MjdjrnNdhqGk3t94y19UidY7jSBHFI4+RmPGAccc54/GvY6KBWPk+68R3EXgB/Ci6LqJ1SJfJnAgLJGPMznI65H6nvXT+Nl+y6h4eXXbG/uNCjsFWSKAHaLgdmA68AcH8O9fRGB6UEA9RQUnZ3PDfhhYxx+I9ZvbDRrnTNLmgiECzoVLEdTzyOc10HxN0281E6ALS3km8rUUdygztA7n0Hv0r1OigR5lodhdRfELxFePbOlvLbwBJSCA52gcHv90jj0rF/si7mufHsYt33XaRCHAOX/dt07Hr29xXs9FAHguteHdVm8A6IltaSNf6bMlw1o/33wSCB+ecenvTdT1a68d6potlp+kaha29rcrdXFzdQ7BHjoOeCevf8+a98pABQBwGj2V0njjXrySCRLd7e3SKQqdr4HOD0yD6ZrJsbG6X4nahdtA627WCbZGT5W6DAPrkV6ozKilmYKo6knAp1AHCaBYXVv4p8QXUsLrBP5PlSFQA+F5xjrXjOv6br6eF9V2Wl5HBNrMkt5HANsklsQMkA/wk/XpzxmvqGihq4HyXZx6TceKPDn/CMeHtStYorkm4u5o3IZSAD1J4GDk8Y5rt9M19vA2taxpmp6ZfSQXV01zbXEEZfzA2OP5dzzmvfAAOgoKg9QDQB5Rc+dq/jDwpq9vaXK2v2a4dzJEVMYKEDd2GSR+dafhDTruyTxB59vJGZr2VotwALr2Ir0WigDw7TtOvU+FE1obVvtBjkYRKh3keYTyPXH6Yr17RVZNKsUdSrLbxgg9jtFaQIYHBB5xxS0AFFFFABRRRQAUUUUAFFFFABRRRQAVnsf8ASwCO3WtCqJb/AEraOuKBMvUUUUDCiiigAooooApD/j7b/dq7VMf8fbf7tXKACiiigAooooAKKKKACiiigAooooAKKKKACsfXbrULOxebTbAX1ypGITKEyO5yf5VsVxXjzWdT0bSHk0jTbi+vZDsjEMRkEf8AtEDn/wCv7UAYXgvxrf6/rF9pV7ows5rNcyslwJAp7Akd/pWBb+MtH0DQNT1W00hbeY3zQtB5wLTy9yW5OMZP/wCutP4VzQ22nRaedF1G1vSpe5uLm1KCRySeXPX29q5aw09bLwrfW+v+Hr66t5dRZjFbLhkB5DgZBxnjjj36igD0nwvrHiW9uFTWNAjtbeSMOlxDcK6jjOCM5zyK8/8ABniTTtBsvENzdS7mbU5RFCnLyt2Cj+vSqXw+t57fxRGvh621W20Hym+2Jfqdm7krsz3yV9+vaub0zwBrEN3e+JbGKQajaahJJDa3EeFuI89skEcE89+1Ane2m57pqms+IIPDMWpWmhq+pNtaSzklA8tTnJJ4zgY/P2rn/B/jm81TWzourWdrBcvEZIWtJhKvGchueDxXGeOr6+8Q2Xh+6vtD1WPTfOcajZpE4dGGADjgleTg47diau+FtPtZfGWnX2i+G7vTdOiglWSaWMoHJXA4J+ooGbT+OPEd7qWr6fovhuO7OnylDK1xtXHPUHGSccAetXYPiGH8Lza22my+faXH2e8t0IJibIyfccj8fpU3gHT7uz1vxLJcWrxRy3haJzGVWRcnkZ6+5Hes7wf4dmmg8W6fqVrJHBeXsgjLqV3qc4Yeo6EEGgVzb1nW9M0fUNOvrGxF1qOtukQZH+YxgDnvgDI/WqGqeNdXfW73RtA0Br+e1Cl3klEaAEZzknn07cg1wnwbsb6+1SW51Bmkg0ZGs7Nto25LENjvwOPofavSvDVldQ+MfENzLbTJBKI/LkZCFfjse/4Uuozlrf4h6/qdtP8A2X4Wd7qyJ+2rNMqrHgHgZIJPHSvUfCmtx+IdGttSRPLMoIdOu1gcEZ71h+GLK5t7vxEZ4JFinumeIsuBIMY4qv8ACmxu9P8AClrDe20tvNvkYxyqVYAscZB5FMDpfFN3e2OkXFxYWIvZlHMJfblf4jn2FcT4c1i4PgGz1Pw/oyNK5bbaPPgD94ysS7H2J57elegeIG26NqLdcWsp/wDHTXzhDBdXHw18M4trm501bmU30FsuXdfNfb74zn8xQPS3mek+DvHN/q2tnSNUsbSCVoy8b21wJAcdQQCcd+vpXG+G/Edp4c1bxbLdFnuZL5hBbBt0kpLHAHt0+lWPDFrbXfirSLrRPCV9pVhAkv2ia5j8vflcr1JyAenPOfQVnXHgrV28Qa74nt4GjvrS882zgKfu7pMYOO+Svp3OPegGtL3PofSLi5u7CC4vLX7LPIu5oC2SnsTVLxHe6lYWBn0vTvt9yHA8nzAny9zk07w5qM+q6VbXlzZzWdw6/vIJkZGRhwRhgDj3rD+IesahomgTXGl2b3V05EahFJMef48Adv5kUCMfwR4z1DxFqt9p95owsTaL87CXfh8gbTx16n8K9KuZHiglkjjMjohZUHViB0ryz4W3drDpkGmw6dqEM4j8ya4uLYoJHJyx3HrycV6zQBwej+M7LUdAutXdTAbQN58LHLIRnA/GsPUviD9j0bS7tNNaS/1MsLe08wA4Bxkn0PH51wvi/wAJ6rN4wltLG2nfStYeGW7mEeVj2t82WHfqcd81ufEnw/EupaJqM+jXGqaTZxG3nt7ckuo/hbA5IHft64pPYL26XOn8MeMr++1ZdJ1rSP7OuZULwFZRIr4GSMg9cZ/KvPfD2uWVx4rvtW0/wndyTrcNFc3az4SJehfB4LcEkDHBNdb4En8K3urPLo2g3trcxoczzROqL2I5YgH6Cp/h5pl5Dp/iGCe2kgae8lEbSoV3grgHnnHvTAzJviZeSS3Nzp+hNcaRattluGmCOcDnCnrzT/HXjC1l8O2N+NHnvdJumDySCbymiIPAOOQSce1eceH9N8P+HoJtL8U+HLybUEl4liR3WbnjaVPoR/nivQfiUsFv8O4ktbGSyh3R7LeQbWj+bOCM/wCc0wZ1PiXxdc6Pe2GmafpEl9c3UHmJGj9Mdif61W0LxveX39r2t9oz2mq6fAZxa793mKBkYOOucdu4q1JZTnx1pk/2eRoItOdfOKkKDn19eeh9an0/T7mLx5ql80Mgt5rKNUkKHaSCOM9M8dKRKfMuqMxvEOh3mjW3jSe3Vri3Ro44zJyrn+H03f41c1zxnPZRafbWOjz3er3sKzraZx5aHqWPbB4/wryrTNInk+Il14auQZtKiuW1QoDgZK5XoeAGcDH+Nd94qln8P+MbbxFLYXFxpxs2t5ZLZC7RtnILD07Z6U7FI5/xvrmrXvgq5n1LRZNPvYbuILCzblcblIII6+ldLp3jbUba/sLLW9Cl062usRQ3EsoJZ8D7y9v/AK4qv4m1lvE3hsS6fpmoANcxbPNgK7vmHOOTjjritDx/ZX10fDQtLOWcw38byBFzsA6knsP0pAep15h418V674ckmltvDn23Too/Ma6+0BQBjnIwTxzXp9eDfEnUrq81+x0afSdRl0eFluJ3toHk+0HGQmBgbeMHqc/SgDqR46eDwta61f6W8F1eSeVbWSuGaRicLycdetcOmp65q3j/AMPJrOh/2WUSV0/fiTcu0nt3zgfjWl49v5Z7Dw/rdhpV5JZadfq80DQlXVFxyF9OODnANImvr4m8ZeHrq00zU47WISh5ZrYoAShI5IwR0796Utuw4pt27vobWofEC8XxBe6JpmgT389qRuZJAoxgEk+nXj1qXUvHGoyXzafoOhNqN3BGHulMyoISc/LnuRipfCdncQeM/Es8kEiQyeX5cjRkK/HOD361zsWoXPgjxJrD6hpd5PYX0glt7q1h8zLHGVOOnpg+nvQCV/U6Obxqt94WvtRttJuLma3LQ3dkkoV4uoJJGePoM+3FZmn6xpVz4S0W0m0uVrPWJWtzbvclzHlmOS/BPQEdDzUPhuxvYtC8Va1eWz2x1NJJo7eQncqBGwSO2cnt2+lchbfarHwN4R1GCynvY7O8M0qQIdwUsx6d+uM9PpVWEtfkejaXpeieC9csbCwspnn1FWQzyTsxjReQoB4xn0x+NeqV4tba/L4m8V6HPZaNqSWVuJTLdTQFFXKEABjxg8Z/DFe00g6Hm/ibxHr+l38kVnocU9kibvtMtyIwxxkgZ71ueC/EcfijSFv1gMEiyNFNCTnY47Z+hB/GvCdahtI/GuqyeKtM1PULcuDY+QGaMDGduBjtjj2Oa9J+D9u0GjX+7T5bAPqErLbyoVZF4wOeeBxz6UAekavqNvpGn3GoXbFYLdC7kDJx6D3PSvnbxt4r8Q6voMTSeHpdP027uEEV002ZAuQVJUDjIP07ele2ePNPudU8ManZWcfmXEsXyJnG4gg4/SvFda8VT6v4e03QY/D2qLdFoYpxJCyqu0gHn3ppXBHqfiTxPfaXdWmkaLpMmq6i8QkdN3lrHH0BZj0JPY1QsvFcus6fr2m6jpsmnapZ2sjS27OHBUqcMrdx9OPeqGuzyeFfGp12ayurjTr6zEEksCb/ACHUg8gc4wo/M+lRab9u8R32v60mnTW9lcac1paGYYklODyFz0z/AE96QFDwn4uh0rwt4f062i+36ncgqlvCfuL5jDc5/hHbP1r09Ncb/hIY9EktWDtZC6MgOQp3bSpHp714F4Q0bWfA9rp3iKGzuLuC7Ty9QtRH+8iTf8pVTg57/wD1ua7rxBqLaP40sNfmsruTTp9OEKyQwMxVy2QGA6Hn/wDXQS27o7v/AISeJtV1XTY4d76fbCdnDjDHGdvsa88tfidqFxpZ1pfDNwdKjOJbgTKSDnHC9SP5VT8LXN5rWveLNVfTby2gubIJB51uU3gLgduTxWhpFhcr8Krm1NlILgxTHymU7mO887cZB9B7e9BRak+JFxbpaajd6BcW+i3Tqkd28ik8jqVB4Hv3ra8U+MbvTtWTRtF0ptT1Dy/NmXzNiRKemWPGT+HasXx7plzceA9OgW2kkntzbF4AmSSAAQfTr1rD8Qafp2keMrrUPEFhcXVhdwJ9mmjVmWN1AyCF5B9P84QLTfU7rS/GwudH1a9utPkt7vSgftFtvDfNjOAawYfiLerY2mq3nh6aDS7hgqzmdc84wcemCfTpUcR0jUPCfiJfD2k3duskTBmeFh5zYPK5JJx/Wrvi2yuJfhxbW0du8kyW9sCgUlhjbnj1pgZus+I/EFp8RUsbHSZ7u2NmAYllCrIuc+Zk8DazbSf/AK1dRrlppfirUl0TUbSeK5gtlu1mjl2tGSdpUEdeuO46+xrm9W1QeF/F1lqN/a3TWVxpYt/NiiZhG4YHBA+n61NrGtxaD4vg1m5trptPvtNCLKsLHY24NgjGc47e9IlM6fwdLp1ldal4f061liTT3Vnlkk3GVnGST78V3teQ/D28bUtd8R6mbO5tYJ3i2LcRlCQqnnmu38L68viCC6uI7aSGGK4eGNn/AOWgX+IU27lt3E8bXMtn4Y1a4hWQyR2shHlnDDjrntjr+FcD8L/EWt6h4djF1pM8ggt2MN1JJj7QQTtUZ57Y3V6hr9rJe6Rf2sRIkmt5I1x6lSK8Y8P+IZpPAN3pmmW13b6zp1mUaPyTnOcFkI4J6n1zQI2p/iBqelyQPrfhySytJpdnmi4VyoJwCQOnf/Jq3rd0sHxG0V3lCQHT5SzlwFA+Y5JJ6cD9K8C1u08PXXhqNNN0vU7jXpPLkuLiRJGKP1fJ4BBJYdOa9U+IHhObxR4m0ezWSe2UaexM6ISEIJ4PpyQPxoC56l4Y8Sx+I5r1rS2kFjA/lxXTH5Zj3wOuBx+ddTcTR20Mk8zBIo1Lux7ADJNedfDvUbxIZPD2p2Itb3TVVAUXCTR9nXAA59q7bXbV77Sb+0i/1k9vJGnOOSpAoA8wHxKd4X1OLQryTQ0l2G9XHQHBbb1xXS+I/GltpUWnLZ20l/eaiFa2t4iAWUjIY+1eWDxPFb+B/wDhGBpd+usGA2X2c2xxvJxnOMc5z65/OtCZz4K1Xw3qN/Y3H2NdKSxmmjG7y5eu0gZ75/PjOKB3NTwnrGqar49uBrGnvps8Wm4W3M+8H94CCMcHv617d0rx7wprEHiDxzf6hZ21zHbJpywmSaMrvbzM5GenH8jXsDDKkeooFe/Sx5TfeOr2TULuDRNDl1K1sWKXNwkgADDOQvr09avzePrBNL07U0trh7e6uBbynbg27dww9c+n+GeJ8O+JIPBiazpuqafeJci9luIgkRfzlblTuHHOAMk1seHPDl1qng7WbXUrKSxm1W5lultyQChO0oORxyo4IB+lAHd6r4jisdX0nSkhaabUGJG3+BAMlq4nwFJNFN4yuIYjNcLqMxjiEnDkA7V6nBPT/wDVisv4TjVNWvrrWNZjlWW1hWxgDrgADG4j1OQMn3NYl1HrdtpXjwafBLb3AvzIGRcO8RJLEE/7PPHqcUAWpvFF/pXiCy13xT4ZWxSZPsUNwtyrmEFskleT0zk8HHTrivR/FPii707UINI0bTDqepyJ5zxeYEWOPOMse2SR1r5t1iHQdU8O29ro+h6nNrjGLzbiRJGIbo2TnHOMAdOa9o1nVIPB/jS71bUYJ/sd9ZpGkyR7h5in7ue3A6UAV/h5repat4p8Sy6jZva3EUUINoZd+wgEYHbnGfxp998Q9Y0eYvrHh5bazWTazLcqzjnj5QeevaovDGqXusXni/WbKwuYHlt1FosiYLssZCkd8nbnHTnrXhcFpoDeG5oDo+rXnieRcSO4f9yd3DY9MDHIJ4I4p2JUtWux9L+LfEEMd5oUE+m3clneXMLQXcUuwLKT8oI6ng8jjv6Veml0hvHDNPbSG/s9OMouHbKRoSQcDscE8/h3rkPGavFo3gpGG0peWu5SMEEKOPbvWzrekT6l4t1ONI2RJ9BaBZdhCly5xls8n+lIbaQ2w8b6tq8putJ8OTXWkCQoLjzFV3xkEhSfb9a37eWwufGsyPp7DUILBWS4eTICFuVC5wDk9fr688H4H8aWmjaZZ+HdTsLy11W2byDbiFmL5PDD2Oc/y4xXZ2cDJ8Q76by2VH0xPm28Md+Ov4UDPQndY0Z2OFUZJ9BXjS/ETUb5Z73SPDk13pdtI6yXJlC7gvJKj6c169ewfabWeDOPNjZM+mRivAPDHiJfCOlXPha+029l1aF5fLhihLidWyVYY7Hp/ngA7jWPiDawWOly6ZZzXt3qgb7LASF5BwQxzgc8cZrS0rxPeixvrzxDo8ukx2kYkZy4dXBJ4GOc8D8/z8wv9H0LQfCulxeK9Oug7yNIs9sDm1djnblTx9MEcdyM1W0CxvfEOh+JtN0+fUJ9HMcZ06S83KSwJYqp6sp6enTinpYDrbX4iamY49VvPDk1v4flcBbwuNyqSAGZc8DJ69+1U/GWsXtj480e40qyfUZJdNk8uBHChgSxzk9BwDWReeLRr/h9PCFtpN7HrMsSW7xNHhIdpALE9lBXrjvWhrV3H4S8W+Hp7+GWWCDSTbNNFEWCuOMjA9sfjSA6vT/HFzJa6vHe6Q8Gq6WnmS2avuLL1yD3GOfxrVn8Z2UXhSDxEEJWdVEUGfmaQnBQepBDfkawPB7y+JPEWoeJPshj0qe0W0t/OHMwBBJKntnI9K4LwdplwfGtz4cE2dK0W5a8iRwCdxxtGcA98+nBoA+k4HaSGN2QozKCUPVTjpXmHiu/jsPG3hyS4uBBbLDctIzvtXHlnrXqleJ/E3whN4t13RrfE6WwhmEk6JlYzjK7j7nAoA67RfGdvqlvqmom1mh0qyJCXZGROFzuKjrjgfnXLn4i30MUWp3Xh2aHRJWVVuvPUt83QlfSqkdrrN54S1bwjcaeyXllbBLedEIiuUU/LtJ/iO3GO559a5PSbrwWkFnp2o6LqZ1ZSsUlqzSsTIOCQNwXGQegH0oA+mYZFmiSVDlHUMp9jXn/AIx8YTaLe2ulaZpkmpapcqXWFGwFUd2P5/lXoEKqkSKibECgKuMYHpXj3ivUU8MeNbbWLmzuprO4sTCZIU37JA2f5Y/P8gCn4L1rVbvxF4hv9YszZSQWq7rPeSVCjIODxyM8/Wmr8S9UubQ6pZ+GJn0mInz7hpQCoB5IHfj9c1e8NXk2vah4m1SLTZ4be4t1jhE0ZDSkJjvxz7e1WfDVhc2vwzuLSWxmt7n7HcgwuDvYkNg46gnPSkx2v8vxNnVde064uPDUu2eRb6Yvb7JNoBwBlgOuN3TP5ivQ68OttIvZNP8AAm20lLWuGmJjIMS4Xr6dK9xpiPK7bWzL4+n0/UNPe2kgti1rMbk7JI+cvt6c/ptPpWVdfELU7u5nk0DQWv8ATLZisl00gUOQfm2eoxirmtwG4+JFnCMgS6Q6FgM7cs3P6frXk3h+08O+GoZNN8V6DePqMUr7HVJGSYZxlcEAjA6/7Jqkur2A9N8VeNhNoFhf22mSXGlXbqt3MZdn2f5l4yD1yfpx1roLy40mfxhottLYtNcmzaa1mZ8rEOvTueOtcN8Q0tIfh9bR6bp81hayXCstvIu1ucnkZPf1rqZLS4bxz4euUtpfs6aa6s4Q7UODwT0HUVLfQa1V7aHDeGPEPiCzvPEX9laBLqka6jKZJDOF24bhQMcnvgV6MvxC09fDKa7LbXKlp/swtlUFzL/dGSPrUfw8srizHiJJoXUyanM6llIDA+meo968ut/D2qJ4Nknj0+U3FnrD3ZgKFXlReCeR/j0/Ci9xNs9M0rxtqKX9pa+I9CfSY707baYyhwW/ut3XsOfUcY5r1WvBb3W38fXWjWel6bfRRW90txd3UsYVIdvVQf72f8nnHvKjAA9BQJM8k8Z+Ntb8My3Ep8OCXTomAF01yFDZxjjBPU4q5rHjifTfDul6u2kSGe/lSIWzPtILAng456cdOorh/G3iCGbxfHY6zZ350jTsSpHFESJ5ccMfUDOB+P0Nr4o61b3GhaBqMdtcJANTT91NEUcBQ3G38O1AzptJ8ban/b1vpWv6EdLF5n7JIZQ+8jnBxxnkD6mm3vxAuRqd7pemeHru/ubSfy3KOAoXONx9O/8AjXPHVn8e+J9IbS7K5j0/TJWknu54iqlv7q/ljnn+ve+E9PltNa8RTyWzwrcXe5GYH5xtHIzwRnJ49cdqAMbxB4p8VadPL9m8LLJbRqG8yS6UE/KCcDvjkcZ6Vbs/iDp8nhFPElzE8KljF5AILNL/AHV9eme3AzXk94NGk8S60PF+m6nd38lzINOjCy4kgBO0Js6jA+nPrmprDw1fTeBpHGkzpPZambu3sZYmWRowR8oyCTkE9ucUleyHoeqeGfEniPUbyNNS8MvaWkq5WdZg23jIyD2/zisG5+IepSSTXmlaA97ocD7ZLxZACwBwxUd/b1rd0Xxhp/ii0fT7K3vfOeExS7oCFhJGPmPQfrXA6D4h/wCEU0Gbwzd6ReSasjSRxw28LOJwx++D3HPb2qkr6EvfyPTpPGdl9r0KOKN3ttWyEnOFCNgYU/7RJxj+da0mvwjxDFocUMks5haaZ1xtiUdM+ucjp6j8PNLrwZPJ8NYNMa3b+07ZTcxKpG9ZNxbAI74JH5U/wLDq9xpmueIZ9PeHWrkFLaOVCp2Kg27QexP4EilF90U0ujMDxRr96up2mo+IfCLrZWMhZH+2A7R2bZ/FyB2rvtc8ex2NxpkFlp018+owmWEKwU+wwa+djp2j3Wj3FpJperXfjFmPnKyvmM5PzbRwVxjtnp0Fe22+k3S+JfBzy2cvl21jIJD5XEbbCBuOODyOD3NJ/E7bdEFtLnS+FPF1zqupXGkatpUmm6jEglWMtvVkPfd6/p71Z8Ctp08eq3djZtbyS38nnl3Ll34OQT0HPTtzUM1jcL4/gvltpDbNp5RpgpKh9x4J7HGOKzvBf2rStH1q6ksrjeL2WSOFh8zqMdP1/KqVreZNz1Os/VLCHU7R7Wd5ljcgkwytG3Bz1BzTtMumvbKC5eFoWlQMY36rnsa5zx3rN7oehzXen2Ul3dEiNFjUtsz/ABEAHgfzxSGeM6x4fF94rttE8P32qCO3IfUJzePIkYzyuCev4/hwa9M8U+LZ/Dt/p+jWOlTald3MJMSiQAttHc49sk/WuW+HOp6ZoGjRW72OpG/lO+5f7DIWZyemQOQO1O8c65a6F470C9u4pXiFrKPkQsy5yM469CaaVwSbaOk8LeNLnVNRvtK1bSJNO1C2jEoiD+ZvUjPX16VX8L+PbrxJLiz8PXXkpM0U8plTbHgZ9Rk4/wAmqmheZrvi698R20MqafFai3jaSMo0rYycA88Hirvw7sbiz8GSRRwSW9w5mZEZSrAknb1/Dn2odr6bCvpqcl4u1/U4r2K71vwlvsNOuC8T/bQN2DgPt/iPcCvQ5vGlnDeaOnkv9i1RP3NySAFfptYdu1fONsukto14uuaJq1/4qkkcyMVl3KeiknONo47HqPbHsep6FNf/AA5sCIpk1DT7dbmBVyGDqM4wRycdvXFIL62O5m8TIviX/hH4bZ5ZxbGdn3AAeg/Hj8xXAXXxB1/S5BPq/hj7Jp+8KZDcAuATjOB1/CneCbXWb7Qda1y5Rodc1AFYy0XlsoRdq44yM4/QV495Gjv4SeL+x9SvPE0rfv55IpC0bbjyT0xgYx15+tBSV2fZNvMlxDHNGcpIodT6gjIrw/423lzaRaJJao7yR3yOI1bG884HTucD8a9f0CNodG06JwQyW0akEYIIUdq85+LQkS30W5jgkmEGoxyOsSFm2gEk8fSi9iJXtoS6J411RtXt9M8RaC+lNdjFtIJN6u/90kdK6rSfE1tfW+pyzp9mfTZXjuEZgdoHIOfcV59PfHxn4q0f7DaXUdnp5NxLcTxmMEjjaMjk5x+vpmuR+I+mXSeN4bO0lMNv4giSK42KOQpG7t1wOvoTQPW5tePtabX/AAtoGpwQvAlxqK/JIeihmAJI6ZIB49a7vxR4i1/S7sW+meHzewpGGe4eUIufQZrB+JulPHpXh+z061d47a/iCpGucKFIGcdPrXL+JzZf8JzqA8S2WoXtisUTWEESu6H5AGIUcdd34g0FR1Z6x4I8VReKLKWQwG2vLaQxXNuxzsYeh7j/AOvXX3DvFBJJHGZHVCyoDgsQOB+NeR/CawS2bW7m30y40+zubhWghmBGFC84zz1zz05x2r1q7m+zW00+xn8tC+xRktgZwPegTdjxuD4h63DrWn6VqnhSS1kvXCx7bkMSM8noBwOetbOu+NtQs/EcugaXoMmo3KQCUbZggGccsTwF5UZ965DwTrtpd+ILnWNWs9Rj1W7YQ28T2zlIY+mFOOvGSe2T75s6j4nsfDnxI1J72ObZLZRoGhjLnI2nJA59uKTQHaeHPGL6na6ot7Ym01LTVLzWu7d8uMgg/hWP4R+IN54ke2Mfhu9S2kyslyp3RqwB6HjIyAM+/tWR4fgvNWuvFniM2c0NrfW/l2qyph5AqYzjr2H+RXQ+Fba+tfhtDBaRvFfLaS+Wu0q4fLHgf3s/rTewmzHvPiBrmjqbjWvDDWtkHAMguFLYJwPlzyeR0zXReJfG62H2C20aybVdRvl82K3jbAEeMlmPavn57bw9f+G3jl0TWbrxCR+9ndX3JJnrnONvUdCfX1r0W5F74S1rR/EN1p88tlJYLaTJEMvbtgHkc8f568UDPRrLxVcWukXuo+JNNfShakZBO4SZ6BfU9B+Nc0nxEvoJIbvU/DlzZ6NOR5d2zZIB+6WXsD9ateI7mPx34Y1O10qC582LY8fmxeWJSDnC569CPrXH+JvEreLtAi8LaZpN8upXixK4kg8uOAKysdxJ4Hy+h496APYbXxHbzeIbnQ3Ty5kiWaBy2ROpGSV+mfxwfSqw8Q3Fw+ux2GnPcy6aVSNRIF89yMlc9sVxvxA02+0pNE13SIDLPpWIZIYwSZIiAMcckcY/4FmqesabrukfDYw2AlOpyN592YQRKQ7FmxjnIBAOOwNFgsZSeKXtPEdtrPifwzLp7+ULZLoXHmLEpJOSoHc8Z9M13nifxrLo+uW+i2ekT6jdTw+YFicLjk9cj0Gc1896lB4aksLBNE0rVp9W8yJp7mdZCevIb+H24HYc17w1tIfigk4jk8saYQW2/Kfm9aCUrXNbwd4vOvXV7pt7p8unapZ7TNbud3ykAgg9+v8AI965fUPiBrGjmS41XwxLBp6ybRMJ1LbScAlfxH5027gvY/Gfia40+2kFy2lp5cqjq/y4A45OB7/drxuWLRZ/Cskdxaare+J5s8ypKxjfdkkdsEdep9aB63Pse2nS5giniJMcqB1JGOCMivPfF/jKbR9SttH0vSpdS1SdDIIg2xQo5OT9M12Ph+NotG06NgQy2sSkEYIIUV5f8Sf+EZbVLM61b6ol0kZ8m7s1YbRnOMjv+H8VAzv/AArquo6rayvqmkS6Zcxvt8tm3KwxkEHvWpreoLpWmXd+6F1t4mk2jqcDpXF/DW51S50+6N9LczWizFbKa7TbNJHzy3r1HNdB41hkuPDWqQxIzu9s4CquSePSgDjvD/xBk1O3m1G60W5stJjh837W5BXjjAHU5OQMe1Yw+J19EkWpXnhyaDQ5SNt35oZgDwCVHatWbQZ7/wCFyaRHA32lrJCsRXaS6kOODjkkV5r4bfwmmj2Onah4d1GbU1GySDZL878nPXGDnPt6cUAem6z451A6vJp3hvRv7VMESSTyeYFA3AFcevBq9r3jS50Pw7b6veaNNFPJP5LWjMNwOSAQR64zXnfjiPwhb6rIktrrWnalFCiifToyAw2jAyMg8EAn/ZxnisjxHd6jb/DnR7nW/tc0yX+5hc5WV4wxxuzzyP6c4oA9M0nxzqp1izsNc8Oy6bHfuUtZTIGyQM4Ydj0/Om6v451c6ld2fh/w6+ox2cnkzTNKEG/AOB69ayptUHxA1rSYdPsbyOwsJftFxczIYwGx8qj1PrXKW9rovh3VtZtfFWmXbGW8aa0uVEhWSNjwMqevT8TilcWtzo/GfimPxB8PLq+tPMt5VnSKaLdhkYOODjt0Ndm/jGKLWtN0CwtZb2Z1X7TIowsC4Byx55xk/kK4HxXp+m3Xw5um8PaXc20NzdJJ5bxN5jtvA3YJJx6Vf8LaXffDvVksJkkvtM1JlVbqNCzxS46MAM44/LntgMFe2u43wl4r8Uza7qtnc6JNc2yX+xnEqj7MDjAwTgjbhuD/ADrVv/iDqMt3ex6D4fk1G1spDFNcGXyxuAycAjPHP5e9R6PrlnoXjDW9IvLeeGbULyN7aRYyVl3KB1HoTn0GT0xXA6PZ6D4Sn1DSvFFhftP5xaO6QymOeNuFPykDPOOnXjqMUDPVtS+INpb6Dp2r2tpLcG+m8mODIDBgSCD+I/UVhf8ACydSttQGmX/ha7hvpubaFZFPmDnkk4HbtmoNQ0qwl0fwwNB06e2sG1RJtjg7k5PzNkk9s9emBxW54ptZp/HfhqWOJ2SFJGdgvAHTrQBs+EfFU+s3d3puo6a+nalaqHeEtuGw9CD+Iru5TiNznGFPNcFa2s6+Pb25aNxC2nxorhflPzHuf5Cu9kXdGyjqQRQB4H4I8YWuieDbWS6aa8v55pRFBHl5JW3d/Qcjk/rXvNs7yQRvJGY3ZQWQ/wAJI6fhXyx4N8P6v4dgi8XRQtMkUkq3Fk4JdY92GZPcYP5V9RWF3Ff2kN3ASYpkDrkYODQBbooooAKKKKACiiigAooooAKKKKACqShftLNnJxj6VdqmpH2hhjmgTLlFFFAwooooAKKKKAKYH+lsf9mrlVF/4+m+lW6ACiiigAooooAKKKKACiiigAooooAKKKKACiiuR8Z+KLXwppq3lxFJNJJIIoYY/vSOe3t0oE2luddRXldj401K21K0s/Euif2Ul6dttN54kUtx8rY6HkdcVJrHjDVJNWuNK8M6L/ac1nj7XJJMsSRk9FBJGT1/I9aBnpck0UTIryIjOcIGYAsfQetS189/ETVL+W28K6i+ky2+orfkfZWYMeD0B9DjrxXbaT4u1X+2rXTNd0M6ab1SbZhMJAxAyQSO/T6ZoA9N/ClrynU/Hl3b6/faHYeHby/ntDHuaJhjDKDknt1HX36Vc8SeIvEunzxx2Ph6OaIxKzSzXSIN2MsoGe31/wAaAPSqr3cP2i3lh8xo/MQrvTqMjqK890nx3Bf+GdQ1lrR45tP3LcW6nfhx2DDgg8c/Wual+JOqW1vb6vdeGJYdCmZR9q88M4Bxzt/H2zQJNNXR3ukWmjeCtNs9LN0sKO5CvM2DI55JJ6en6V0OmanZarE8tjcpOkbmNyh+6w6g15Z8R7uy16JPD9rpsmq3zKtwUjk8nyF4IYuRjkcY+ntWh8NtSt4km8OnRpdKvLJFkkiZg6yBuN4cdTn/AD2AM9UorF8RazbaBpdzqV2T5UK52gjLHoFGe5Neeaf481GOS2m13w/Np2m3hUW90JA4G7O3eByueKAOn8W+G4PErQ2s2r3loFVt8FtKF81T/eBHP8q6XSdNtNIsYLCyiEVtCu1FH5kn1JOTXiXijVdV0z4lxf2XpDancyaZsSEyiMBS33txGAAR7d+a6vS/iBEj6ja+IrM6ReWEQlljaQOrKcAbSOp5Xp60mkwPU8VEksbuyJIjMnDKGBI+tebaP4o8RX0sNxL4Vmj0udv3cqzKZAhPDMhORxz/ACrzzQ9V1iy8aeK20zRH1LLgM0cwVUIBIBLd+vHtwKYH0jRXmFv8RNPk8LXGvywSxGCQwNbkfN5vZQenQg+3NUYPHep2NxaHxJ4el0uxvJfKgufND4Y5wHUcrnHf39KAPXaYkiSAmN1cA4O055rzzxB4tu4NSbSdA0s6rewJvugH2JCOwLH+I+lcH8Otak0fwlr2tXls2Yr6RjAH5z8oIz2+YmgV1ex9BVnXupWVlNbW9zcJHLdPshVurt6CvLpviHe2zWl1d+G7u20m5dES5kcbst0+X0xzXTahNpcnjHSo57WSW9a1kktpt3yRjv8AL6kZ5+n4AzuI3jcHy2VgDg7TnB9Kkr5l8G+JNW0r/hIfsOgT6iiahJJLLG4AXnkY6k4BOBmvUbv4gafF4Wg8QwW9xMLiUQQ2wX52lJI2+/QnigSdz0ggE5IFcFrvgyHXtUW61DULyWxUq39n+YRCSBjJGfx/P1qj4a8ZXl7qMem67oz6PdXCF7VXl3CYDqOnB9jXe6pPJa2F1PDGZJI4mdVHcgUDbLwAUADoOBS14h8JvFmua3YtHf6ZPMiSSZvPMX1zsKkg5BOPpilufiNq+kkza54Xks7PeFEi3Cs2DnB2/h/OgTdjvtC8MQaRq2qat50k9zfyZLP/AMs1/uj26fkK7AgHrXlXjnxDbWp0LzbXUGtby4jaO5tpAgVj91W9eDnHt7Vb8ReNnstRbR9G0yXVtRiQPMiNtSIcfeb15oGelYorzNfHtuvh/UtTuLR4LrTpPKuLN3AYPnAAPQ5z+hrn5/iZeWCW93qfhi8t9OucCGZWDMSRxleMf1oA9sorzDSvGeoPqltZazoE+lxXhK2s0jht74ztYD7p9Ky/+E/1W/u7saF4bm1GwtZfKe5EoXLD7wAxz/8AqoA9jxSYAHArw7xf4u1iw8R+HUs9MvHS4geV7NWw8rYOUI6ZUDOfevQbTxMDqFhpuoWUljd3kBlRJGUjI6rkHrigdtDseBzVGzvrS/EptbiKcROY32Nnaw6g1y83iW2uNcv9BWGSQW9mZp5o2HyE/wAP1wRVnwK2myeHLF9JgeGzZTtWT72QxDE+pyDzQIqeMfC58SCJJNXu7O1VSs0UJAEqn1zXS6RZ2WnWMFhYBRbwIERQ27A968U+Lcom13RdO1a+ubLw9MrtO8QwGcZ4J9MY4569K6HwRovg631D7T4a1MmdU/eRx3O7ep7Mp7fyp2dr9APXcAUV5Fq3j++j1e/0nR/DtzqVzZcylXCrjAPXn1PHU4/LU/4WBpq+Gn1p45RKj+Q1mAfMWbsh44+v9eKGhtHpGAe1NV0ZmVWUsvUA8ivMvD/jW+uL+Cx1/QZ9HkuuLZ3fekjf3c4GD7Gud0PUrbSfF3jTULtmWC3jjd8c5GOgHr2H1pCPcqpXd7aWTRC6uIoTK+yPzGC7m9BnvXkzfEe8S3TVJfDN5Hor4IuWkXeFOMNsBJxz16dKf8StS0zU4LbQ49LfWry5QzRRW77WhGAVctg7Qcj8DQJnq1le2moRGW0njniDFS8bblyPeruK8cTxIng7wkk7eG7jT0gnEAtXlDFiRksG79+cda1rPxvOdXsbHUtDu9Ogv/ltppzyz4ztKjO3qOv6YoGem0mAe1eZ6741u7fVJNN0TQrjVpbYqLpkbYsWQTjJHJwPpUEnxL0qPw+2rtb3InWX7ObIgCUTf3evTjr1x27UAeqUV5noXinxBfvNHfeE7iyYQNLGxl3KxAyFJxwSeMVzHwu8Xa3rb3FpqGk3TobqXzLwyDZDwT5eMdiMcetJuwm7HuWQfeggHqM1w/w+vrS/0maSzhnijW6lVhNL5jFs8nPpz0ruaYxMADGOKWiigBCA3UA/WggHqAaWigCvdW6XVvNbyZ2SoUbHBwRg1W0jToNJsILC13eTCu1NxyeueT+NaNFABSBQDkAZ+lLRQA0Io6KB+FOxzmiigBMDOcc+tLRRQA3auc7Rn1xQwDDBAI96dRQAgUL0AH0paKKAGlVPUA/UU6iigAAA6UYHPHWiigBqoq/dUD6ChkVwAyhgOeRmnUUAIAB0ApAiglgoyepxTqKAOEn8HW93r8WsXt/e3Qt5PNt7WST91E/GCAB2I/lnNd3RRQAwxoW3FFLeuOafRRQAU0qudxUZHfFOooARlDDDAEehFCqFACgADoAKWigBoRQ24KN3rjmhkVh8yg/UU6igBAABgDA9q5fw94btNDuL+6jklmub6YyyyykE9SQowBwM11NFArBRRRQMKZsTdu2ru9cc0+igAprKGGGAI9xTqKAADAwOlFFFABTXBZGAYqSMAjtTqKAOI8PeEoNH1CfU5r67v7+VSnnXL52qSDgDoOa7VkViCygkeop1FAHn2s+CYda1mLUL/Ur2a2hkWRLIsPKDAen+T15r0AAAAAYA6ClooAKMUUUANVVQYVQB14FOoooAaUUnJUE+4rnPEvh+38QR2cdzI6JbXK3AC9GK54IPbmulooAYiLGoVFCqOwFPoooAYUQsrlVLL0YjkU+iigBqoqZ2qBnk4FLtUsGwNw4zilooAKKKKAGCNA5cIu89WxyafRRQAUUUUAFFFFACYHpWBe6DaXmtWOsSlzPZo6xrkbTu7n6ZP+RXQUUAIAAMAYFLRRQA3aoYttG49TjmnUUUAFNCqCSFAJ6nHWnUUAFBGaKKAExjpxXNN4dtpPEKa9JLM88cflxRs2Uj4IJUdsgmumooAKTAJzgZpaKACiiigBMD0FYkOi20OtXGsKXNxPEsTAn5QB3Hv0/KtyigAxiiiigBNoHYUpGetFFACAADAGBQFAJOBk98UtFABRRRQA0Iq9FA+gp2KKKADFNCKOigfhTqKACmsqt95QfqKdRQAAY6UUUUAFN2Lu3bRu9cc06igBpRWIJUEjpkVzviXw/b+IIrSK4kkRbe4WcbD97GeD7c10lFAmriAAdABSMit95QfqKdRQMTAxjHFLjNFFADSqkglQSOhxQyK33lB+op1FACYHpS0UUAFFFFABigDHSiigAooooAKKKKACiiigAooooAKKKKACqI/wCPo4445q9VNeblunAoAuUUUUAFFFFABRRRQBUX/j5b6Vbqmv8Ax8t9KuUAFFFFABRRRQAUUUUAFFFFABRRRQAUUUUAFeX/ABO0nUr6202+0y2W7l0+5E5t88uPb3r1CigDwbWL6bx/daNaWOnX9qtpdrcXU08WwQgDOOepPamaZev4D8Q68NTsr2W1v5hPBcwxF1bOTtz2IzjHt9CfewAOgoIB4IyKAPHfEsl34hfwtdxaXewx/bi8oeM7olHAZgOgPvj9a2fG1ldXWu+F5LeOZkiu2MjIuVUYGST24Br0qigVr7nmegaddweO/Ed9LBMtvcRQiKV0wrYUDgjg4x9fWvLfFAgj8Y383jDTNSv7MEDTIoFcxkcZAwQCfu5GevWvp6kIBIJAyOlAz5y8L6BqH/CH+K7YaTNbG6lZ7WzckEDAIx6ngfUjFdd4m0q6b4bR2JglN1FFD+7UZIIYZyPpngc17BRQB80eKtDttK8Vxaz4g0q6vtNmto0Q2gP7qVAo+cKRgdcc/nXpvgU6BcXN3daNo13aHARrmaNgsw9AWJJxx2FekkBhgjI96UAAYAwKAPP/AInaPe634YubTT08y4DI4j3AbwDkjnv/AIV5v4g1K68dafZ+G9O0jULeTzE+1yXUXlrCqYzk8/X16cc19EUmADnHJoA8T1y7fw/4+XUHsL6ay/s0R7raFpMfNgA4+nf2rn7zQdR8Z3XiPWbWzntbe5tUt7WK6/dSTOm05x2GVIGTg5574+jcZooG227s808LeKWngsNMk0XVIL1FSGVZLchI8AAsXOBt44/Co/A+m3dprniWe4t5I4bi7zE7rgOOeR6ivT6KBHy2fC+tv4W1PytNna6j1v7UkDLtMqDjKg/eH1HPvXSeLdTk8e6TaaLpemXhuJJla5M0JjFuq/eO48Z7de9fQFIAB0FAHhUVzJ4I8U6tNeabe3Npexxm3uYU8wuVVRt68ckjn2rKtdI1W9+Huuwtp1zHdXV95kNs8TLJt8xGzg/8C/KvoogHqKWgDxn4laddzeB7GGCCeSaB4C6Rg7xgYP05P4VrXGn3D+OdEuhFJ5UWnusjbeEPTBPrz0r1CigVjyHwDYXcOleJftEEsclxf3BRWjKlxtAyAeoJyPwriJdL1PRvB+h31xp0rNpup/aJoNuX8vcedvr/AC4NfStGMjFA1orHhz3/APwnniPRbjSrS4FjpcpmuLi4TYoYjhAM5LZH4fSva7hGlgkjUgMyEAkZwSKkRFQYVQo64AxTqAPAfBM95o2h6l4ajtbq31yLzXiLR/LJxwytyvQfSvJ7y20m48OvG+l6xd+J3b988sTjyGDHIx0xyePXGcdK+1cDOcc0BQCSAMn2p3A8I+IkckOl+DYpE2st5bo4PVTtAxj865rV9AtdG8aalqXiOwu5tKvMfZ7i1dwA20fKwT5ux/LvXsNz4QS+19NV1HULi7ghbzLezkwI4nwOeOuMf45792QCMEAikB4Fq+naXP4B1ceGdEuUSZ1IWSNmaTawy4DEtgAH8fxrd8a6fdy+F9BRLSWeWCe3LxLGSwGMHIH5c17DgYxRQJo8z8bWF5eat4Ya3t5pIobzdMyDKxjHVvT6/h3ryPxSuhR3epXWiPrula00hzBBG6xzSZ7gdiSe+OelfVFN2LnO0Z9cUDPEPEN7qmmXPg/XNXtp5BAsq3ohjBMLuoGSF/z8vvitP4i28+o6Pp3iXQ45Jb6wkWeICMlmjPDKV6+mfoa9dIBGCAR70uOMUAeQ+CNDu4fDuqaleRt/amsLJNIm3BUEHauDyOvT3rqvh5ZzWHhbT7a4t5LeZFffHIMMDvY/r1/Gu0ooA4Xxfr+n6XJDaarpNxd2c67jKtuJo0IPRh+XavMrHT9Nv/GWlXnhXRriwS3lY39yImijK7eE2E455HAHUde30OQD1FJjHQUAfO2heKrPQvFviqO6gu2Z7ldiW9uWJPTsfpj15PfFZV54Z11fD8mtRac7Xh1YX62O0+b5fbIH8WT0xnGT14r3vSPD1ppeqanqcLSNPqDq0m9shcDoPxzXSUBY8M1W/HjbV/D8Gn2V6iWd0Lq5kmhMYi24+U56nOOBmsjVPD2o6neeO4oLSXzJ0h8gsNokxzhc8HOP85r6JAA6CloTsFz5c0m08Ix6faWOq+FdZOrKAslqPPyznqy/OF2nk/49a7jUZE8H+Lhrb2F22lXthHbF4Yt32dlIwpA5xhR/9evasDOcDNBAIwRmlYSVjxvxtK/jHw3by6PbXMoS/j+VoirEDq2DzgZrT8eaZd3mpeFp7a3llNvfqZSiblRDjcW9OB16V6iAB0FLTGeG22onwV4l159Us7s2d/IJ7e5hiLq5xkpx0PPf0NZtjpttL4b1e+8SaPefYdS1D7THBCh82NP4XYDlff6+9fQZAPUA0uMjHagD59+HUc9v4iMOiXmq3WheUWuDfLhY3wQqqWGfTp2+lanwxvZrCXUfDuo2lzb6g11LKrOhZXUjO7d07evNe2gAdBijAznHNAHj/gIX3h7wrqU1zpt0Z4ryVxb7CHcZHI45HuK9atZTcW8MxjeIyIGMbjDLkZwR6ip6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YHn574qzVJQBck5OcUCZdooooGFFFFABRRRQBTT/j5fntVyqUX/HzJ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ihBuW9cVeqlHn7Q3HHrQJl2iiigYUUUUAFFFFAFGL/AI+Xq9VKL/j5e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CEk3D57VfrPhP+kuKBM0KKKKBhRRRQAUUUUAU4v+PiSrlU4v8Aj4kq5QAUUUUAFFFFABRRRQAUUUUAFFFFABRRRQAVyfibxZpfhpoF1FpV8/O0pGWAx6kV1lRyorqdyq3HcZoA81034n+GNSuI7a2uZ2kdgoHkN1P4V29rq9rdane6ZHv+0WYQy5GB8wyMHvxXm/wdRG0a9dkQub6XnaB3rLh0i71D4h+JTbatNYr5dv5nkqNzDylA5PTH9aAPbbmdLaCWeUkRxIXYgZ4AyaisLuG/tYrq3ffDKu5TjHFeR6R4g1OHQfFMFzem6vNJZ447goFYjbwT2659a5PXvFuujQfDcr301jZXaEX2pRQb2U5IA46EgZ4Gf5UAfSdFcF4CuIrqzkntfEcms2rt+7aWPa8fsc4P5it7xVfTaZoWoXtuVE0EDOhYZAIHpQBv0V4Po2seJo/DB8Xanq8M8Eduzx2SwBQ5yVBdlxznHTiuMh8c6rPYf2nHr922oE7xZLp+YOuNm7HIxnn+vNAH1XRXh/iHxJ4hl1rw1ptncDTH1KFjcB4A5jPsGGcgA/nzV4arqfhHXorHVtRbUrO8haSOVkCuhQEkYHFAHsVFeIaPceK/Emhv4kt9aWydvMa3skgVoiqEjBJ5ySG5NZWoeNNe1SPwr/Y9zFaSap5qzb4g65QgE8jOB83TrgUAe9XV3b2gjNxMkQkcRoXONzHoKtda+cPiDoOuRLo/2vxHLOz3qqmIQoQnGD7969+0m2ntLKOG5vJbuUZLTSAAnPsBQBT1jW7bSJrCG4WQtezi3jKgYDHpnJHFbteHfGi2kuj4cjhn8mY6gqo4GSpOMH8DWhBc6r4Z8XaZpV1q0+p2mpo+fPUBo3AzkY7Z7dME9eKbQkew0V85+KvEPl32oHTvFWq3NzbEgw2VpviiODhWI+U9OT9fwXXfHuqHwToupW90LeW8uDBeXaQbzCASCQp4z/kUhn0XVPULyLT7Oe8nJEUEbSPgZOAM8e9eefDy5ju/Nlt/Fb61BsxslTa0ZznJz835+1dL45G7wvq4/wCnV/5VcI80knpdkydk2bmmX0OpWUF7Bu8mdA6bhg4PrV6vmDSdO8U6X4Ftddh8UPEtrEJobMxKY/LyAFJ7nHQHPp3zV7W/iY17dabaQX0mmWklsLi6u4YPOZT2AGDgZ6nGf5VA7n0jRXz3ofj28sodXklun1fTrS3M0F49uYWZs42HseT7HiuUj8b64Ui1SHxBJc3bOrnSRYNs2Mfu78AHjPI6465oHc+r6K8s1fUNcvvEmm6Xp2ojTorjTzcy5t1lIOe27v29PY1Z8J3urwa/qWg6nfLfJaxLLFOYwrkMejY+tA2rHpVFZeuTyWulX1xC22WK3kdDgHBCkjrXhdvfeMj4RHiqXxCrmFfNW1WzTbIm7B3EAfy4A980En0RRXjtz4n13VJvD8Gjm1t31O1M0hmQt5eMbiPXGTgd8Vl+LPEmsaHNpug3Wpsbq5bzJb+3tct5Yz8ojGfmJHUetAXPdqK8P8JeJNWlvNVtZLy4vLKGxNxb3V1aeSwb0IxyOp79KzNNuPFuqeFj4nHiYK8SySG1W1QKVRjwT64B7cjH1oGfQdFeJeJvFVveeHdGvf8AhIJtIkvAHKQQeZJL2IAHIwc85x9ag+GvibUbzWdT0m6u7q8gggE0El3B5Up5Axg8ke59KAPdKK8S8Mav4r1KCbXbrUbVdKtpJd9uIBvkRM5wQODwQOa4eLxnrWrw3OqQ67PbzKzNb6ZBpzSqQp4BcDvxkn/61AdG+x9S1lnVbQaoNK8z/SzD52zHG3OOvr7V5TeeIde1uPQtKsd2l3t+hluLgxgmNV64VvXr+XrSeFdOvNJ+IN7FfanLqUsmnAiZ4ghUbxgEA4/H3oA9oldYo3kb7qgsfoKydA1mz1/To9QsWZoJCQN67SCDggir2oHbZ3BxnETH9DXzL4A0jxH/AMIgdT07xGbWC3eSaK08kMrbc7gx9Dj3FAm7H1LRXiUvj27t9H8Na/P5IsL6U296uMbGyRvB68bWOPau00zXbjVPFN9Z2rI2m2MKrK+M7pmOeD7CgZ28jrGjO7BVUEknsKqJf20lkb6KZZbbYZBJGdwKjrjH0qh4mSSXQtSSJyjm1kwQMn7prxn4Z6bq0HgiW5fWN+nyWtyIbP7Ov7pssM7+p5BOKAPbdE1W21rT4NQsyxgmB27lweCQcj6g1q18p+ANI8RReDn1aw8SG1trUyzpaiDeH25LBiT0OD2PWup8SfEC6l03QoILj+zpdThMlxcpEZmiUcfKB3JB7ZHsaAPoOivFfh5rWpS6xLpsuqTaxZeR5gupLVoWiYHG05HOfrXrOr3E1ppt5cW8fmTRQu6JjO5gCQKHoJs0aqJe2z3T2azxtcxqHeINllU9CR2rwP4e65e63fW8l140Auy5aXS3tAueTlAxxnj0B/Q0+DR9Wufidq32bX3tdkUcrlYFZmjJBEfPYcDNAJ3PoSqt5eW1jCZ7ueOCIEAvIwUZPA5NeAfEHxFdQaxPBpfie+8yFcPZ2enibyz6F8gdfy4rK8X6nqHi34ZW19cTLBLFdCO6jVf9YVJUZH8Jzg4/+tQM+nQQQCDkHoRS147PPr/hWx0qG51dL/7VfQwhmgClIyOVznntz1ro/Fes3um634ftbaULDeXPlzIVB3L9SMj8KAO3S6ge4e2WVGnjUM8YPKg9MirFeBaNpmqv8SvET2+s/Z9pieVfJD+bGVBVeemAQM1qRah4g8Z6jqa6Pqq6VY6fL5C4iDtM4zkknkD0oA9porwa88c6vD4Q1S5PkrqunXa2kkqqCjndgkA/j2rSuj48tdBuNWm1azeZIxMtrBag4XOSNxHYdsfjQB7PRXlN54tu9Rl8M2uiMn2jUwtxcggMYYAPnJyMddw9yuBXq1AGVa6tZ3d/d6fDLuubUKZVx0z0rVr5ytrDxBf/ABB8UppGtR2X7uNZHeITEAqNqjPQjk8dPr0308Y6npGhatDeyRXeqWN4tnFLjCyFsbWYAcYG4n3GKAPbqK8Mvb3xb4N+yanrWt21/Yz3Kx3NuYAnkhjyVYDJwM8dPrVq7u/FHizV9RttC1WPSrCwfyS/lCRpnxnOSOB9D0oFdXsep6Xq1nqj3iWkm9rO4a2mGMbXXGR+v861q+e/BZ1fTPDHi2W3vYp9StdQldpjHkSFEUtx6kAj6/nXWzeMZtTt/DkWiuhutUcNMxTcIY1H7zI9QePw9waBnq9FA6V5RqPjR9Hv/E9tetGz2ECXFogGAysAACeud7L+dAHq9VPtlv8AbPsXmj7T5Xm+X32Zxn868KtfHWt3Ph6KBjDb6++oxWRDqDxJ8ytt6dDj8PWu81fUbuTxFfaXaziHGjtIkixgsku84O7HTGOP60Ad1a3dvdwme2mSWIEjchyMg4Iqjoms2GuW8lxp8/mxRytC52lcMvUYP1B/GvGfgjZ6xHoiXs2rCTTS0uyz8pQd+Tli/U5PNc74Js/E8Xh7VdQ0nW47a3gup5Ratbq5kZQCQWPQEDoO/wBeAS8z6gormvB2qza34fsNRuFVZp48uF6ZBI4/KsHxjrGoC/sPD+jOIdRvgXNw4BWGIZ3HB6t6CgZ1M+tWcGsW2juX+13ETSoAvy7V65P4GtqvArHStS0z4l6Umo6vJqW6zlaKSSIIyjBBHHB5ya73wRrl5rDa79qkRvsuoywwqAAUjGMA469+T70AegUV8+XXxD1HTvBV3q022a+e/e0tyVAVO44A5wAevtmqGk+MdWttY0nOuSatDesI7mGSxECoT0ZGwP8A6/pzwCufSVISACTwB1pRXiLXviPxdfaxJpmonSbHTJGtolEQZppFPzFs9OPyyPegZ6WPE2kHTJtUN4osoZGieQqeGDbcYxk8+nrVo63YLfWdgZsXF5EZYF2n51Ayfpxzz6V4Toeq3GkfCqW+tyn2p7lvnaNWG5pRkkEYPH9K7C4eS48beFJmKbjYSO/y+qHpx6n+dAHqVlf218bgW0ok+zzNBLgEbXGMjnr1FXa8L/4TbUbLQddvsQ3E8WqvZ2ahQqjOMdOvc89fWqmuy+MvC40W5uvE4ujeXiQXMBtIwq7v7pAzwAelAHv9FeC+OvF99b+KBo0GqS6VaQ2/mSyxWoneRjggAYJXg4z69aseCfFGs3Oga+95ctePYRu9rfPb+UJAEJAK4HII/GgTdj3KivnC41LxpbeErPxbN4gjkC+XI1olsiq0bNt+Zsck5XoOOcV2ut6pret6xpuiaLeppyT2Iv7m58sM4QsAAoPfP86aVxnrVFeH+Jtb1nwTp1vZz6qt5dXt0I4LmWHJii7lhnkjj1+lUNG8YXQ8QWFja65JrEdxLsuUlsvJ8v1ZTgEDPY9MUgPf6qwXdtcSTRQzxySQttlVWBKH0PpVk5wcda+d/hzZ6xF4o8UXk2poIYbs/aYY0B88jceh+6MEcj+lAH0TRXiuiXvivxdY3Wtafq8enQmQraWf2dJAwXrvYjOT04rv/BOut4i0K21F4/LkfKyKOm4HBI9qAOjluoIZYopJkSSU4jVmwWOM8Cs681mzstSs9NmZhcXgYxYXIOPU9q8d+KFhd33jPwtFaX7Wkr+YEkVcmPoSR6kjiszxzaa6viPwhYx6uj6iGmK3TxAL1HJToSFyP696APo6ivGrTxJqXh3xFf6Vrupf2haw6eb1ZxAkbDb1G0cc8459K8zT4i32pw3V+mvTW94GZrfTIbLegVTwGbHf15/pTaa3A+saxLjWrO31i20dy/2u5iaVAF+XavXJ/OptCvJNQ0qyvJojFLPCrshHQkc14x49stRv/iJocGmXxsp2s23ThQSqbm3YB74pAe+UV4JH4s1Xwnqet6RrN8NTW1tPtVpO8QjdsgfKccEZOOvb8Bya+ONYe0TUodfmk1CQBhpqaYxi/wBzdj6HI/8Ar0AfU9U76+tdPhM95cRwRAgb5GwMntXgvi7xnqcesafYXF/J4fsbi1815/s29jJ3XLDgZ9PbPWsn4gW9/eeCrJ4/E0epwfb1WOZYQpfIwNzZJBUhvfmnYdj6bVgyhgcgjINLXO+FrW9tNLgS/vzey7FKuYwm1cDA46/U1z/xC16/0e1srbSlT7ff3CwRSSAFY+5JBPPFIR6FXJal4r0+w1aLSWjuprp9u4QQlxGGOAWI6VwAuPEXg7WNLXVtaXU9P1CQQPvRYzFJjqD6ZNQ+C9P1ceM/EEs2tNIkdwPMjMIPmKRlRk8qACBgelAHuOQBk9KxJde0uGzW9ku1S2aXyRIykAvnGOnrWxK22N2HUKTXy9431HU/EPgS0uZLtfM/tTy2+QKcDcFzgcEHB7daTYH1IrBlDA5BGRS14Z4x1PxF4S8I27jUZLu5mmVJLryBm3jKkknrntya2/hxftelhD4tTWoBEHaKWHbNGxPU85A46HPWhX+Y7HqzsERmPRRk1kaBrNnr1gl/YsxhYlcOuCCDggitC94tZ8jP7tuM47V8x/D/AMUXs2m23hTQSkepmaRprmUDbAgY5IB++2Oce/40xH1LRXj/AIi1HxBB4n0Xw9puqLEk1sXnnkt1kZtpIJx68VFo+sat4f8AEGraRrOonU7eCz+2wzGMI4AGSpA+h9envgA7O1+h7LRXhEV14z1LRn8WW2rQRRhXmi0wQBl8tc5BbqTgE+/qOlX4fHV1Jqfh65kXytL1WJ1aPYCUkXoS3oaCWz2isDUNfsdO1Sw0y4Z1uL7cIcL8uR6ntnpXj2lfEm8uV16S4SJUihkn0/C7cqGIXJPDdV/KknubvUNb8CXd+6yTyQvKxCbQSwBBx24x+VA01ezPoGivl/U/H17rWsX8UOryaPaWbGKNIrUzvKQSCzEDA6cc10A8fa5H4VsX+yh9Xvbo2cEssflq2eFk28dePbPaiwHs2o61Z6de2Nlcs6y3rlISEJXI9T27VtV81apo+u6d4u8KHWNaOorLOxQECMRsAM8d+o5x7V2N2/iTxbq2p22l6wuj2GnTCEMsO+SWQDJzyMD+mODzQPT5nslFeD2vj3UrDwhq+o6kYri/tL5rOFkTarNgYJA9PmP5Vyml+LdYt3tdRi1241WW4kAubH7G6xopP8DYwMfhmhO5Kdz6jopkbFkViCCQCQe1fPHxG19rfXZYLTxZeW88CL/oVrZlwpwDhm3AE9zkcAgUDPoqivAY/HWsXHw1k1+N4V1GKcRO4j4A3gdDxnBH51avbnxV4cudK1S+1lb+G+migms1gCLGG/u8nn3HXNAHulZOmataanLeRWzlntJjDKCOjD09uv5GvNdVk8ReJ/EOoaVpOrf2PY6Z5YknWEPJLIy7sYJHy4/yaPhNBc2za9DeXH2i4W9w8uMbjt64oA9S1O+h0yxuL64LCGCMyPtGTgegp9hdw39pBd27boZkEiH1BGa5P4klx4O1nywC32Yg59OM/pmvHtOs/FWgeEbPxLH4mMsMNrEy6c8I8sRHAC7snnBHbNAH0xVLUb2HTrKe9uCRDAhd9oycD0r541/4iSapqi6ba6jLp1iLdJpbi0gMsjMQGCr6Dkc+2PrPpniK+1Lw14l027uJb6K2tiYL2SBozIpHIIPcH15+vYA9zi1zTpbaxuRchYr4qLcuCN5PQexrarwaLXLzRPDvgdbYIYrmSKGbK7jtOBx6HBPSue1nxve6lrmpQprk2j2Vi/lIkdp5js2MEue3zA/55oA+kL27gsbaS6upVigiXc7t0ArG8P8AiKx8QI8liJ/LUA7pIWQMPbPWvAtY1rV/EPwwvZZ5ZHe3uFSSdYSn2iHcMHt6gnA9PevZvh1p97p/hyyS7vxdK0KPCBCE8pCoIXIPzdetAtTuq4nxN430PwzcR22pzyRyyLuUJEzcfhXbVl6zDDLp92ZIo3xA/wB9c/wmgZwum/E/wrqM6wQ30isxABkhZRk9OcV22laxaapNfRWrMWspzbykjA3jrj1rhvhFawL4N08+VCZA0uXCjcT5jdff+mK828N6Nr+o6v4ol0fXP7PjS9IaPyg+9sZHXp6U2DPpqivmu++Jeqaf4KguMRPqxuGtTMVyBt/iI7kj9c8Vb8J+KtQtdesLB9Yn1mK9BEyy2piNuc8MCeoycHtgfTCA+iaKK8YS48Q+M9Rv5NL1f+ydMspDbRlYQ7TyAfMxzjgHH+cmgD2eivF9a1LxJbT6H4Sh1KFdWvUkebUvLyAi7iML6lVwf/r5rR0DUtb0fxMnhrWb6PUkntjcW92IvLbgnKkDg9Pw45oA9XqvdXVvaIJLmeKFCwUNI4UEnoMnvXgmg3HjPxFYXmqQ6/FbpazS+VALdT5hBztY9h2HWuc8f6lqPifwd4X1Izx20s94yuqDguHKqw+m0nHv7UAfU3WivAvGviTWvBeh2em3erpdapeylf7QMIQQR8c7QDuPXk+tZ3g7xlqMfiSz0mTWxrdpe5Bkkt/JaFgCeOOeg/8ArUAfR1VLy8trGMS3VxHBGWCBpGCgseg5rxpW8ZeIZ9Ya11uLT7Ozu5I4dtuGdwucA8dMY579frwvi/VtU8T/AA80fUprmOOf7dskVYhiRgxCN/s4x0HWmlcD6qByMiisHw3Z6nY6esOraiNQugxPnCIJ8vGBgdfrXKePNa1SC503QdEKR6hqbMBcOMiFFwWYD1xn6YpAek1ytj4r0nUNVk0u0lkmuI3ZHZImKAqMkbsY7Y+tcLb3muaJrcfh3VNZ+2Lqdu5trzyNjwyAEYAB5Hfr6dM1k/BHTtWh0+S7uNTWSzeWVfs3ljJkDEM5fqSSO9DQ2rHuV1cw2kD3FxKkUMYyzucACqt/qdpp+nS6lcShbSOPzC4Gcr2x65rhPjFDLN4G1VYpfLwI2b/aUOuRXDXWna1pvwu1BtU1T7d5lrC0ERQL5KZTgtyWIH+ec0CPfrS4ju7aG5hOYpUDoSMZBGRVivnJE8T+FfDml67ceIjPHug32TwqI1ibA27vUAjn/CrPjnxjdt4qOiWmrzaVa2kYa4mhtvOaRzg4xjIAB6/z4oA+hKK8n+GfiK81U3ljc3LX8dud0N+YTH5qnsQe4OfwxXceLLybT9A1K7gbbNFbuyN6HHWgDoKK8Eg1/wAV6Z4Yfxbq+pWjQNahoLEWwG5mICEkYPOQTg9P04mw8a689smsW/iF9RuUKmXTP7PZUGeCu5Rg4HOR6UAfWNFeMeJL7X9U8X6fo+j6wdNgksPOuP3KyEc843D72NvpVOHxhqPhUa/p+u3C6jcackcttME2GcP0DY6YJH688CgD3OivBrifxroWmw+JbvWIbm2YJLdWDwhREjnorcn5cjj69cc7Gv6z4kvvFdvougXdvb209gLr7Q8Qfaucbxn3wADxzQJtI9Ye6t0uI7ZpoxPIpZIyw3MB1IFWa+ar3S/FX/CfaRDca/C9+tqzpcLbKqhMMGUrjBJwfzzX0lGGWNQ7bnAAZsYyfWmymPooopCCiiigAooooAKKKKACiiigAqhGSblumAKv1RhXFw59aBF6iiigYUUUUAFFFFAFSL/XyVbqrF/rpKtUAFFFFABRRRQAUUUUAFFFFABRRRQAUUUUAFIRkEUtFAHGeCPDsnhrT57SW4SZpLh5QyrgYParWm6JJaeIdW1Z5VZL1YlRB1XYuDn8q6migEeZJ4LlQeK8XMYOtEGNsE7MA8N+LHpVN9D8UaVoOl6ZpDaVcpDGUuYryMkOSSfXp2x/kes0UCaueXeAfCt/o9/qWq6l9hinvgo+zWSbY49vp9ev513HiHTjq+kXunrIImuImjDkZCkj0rZooGchp/hm3j8KxeHbwiWH7P5MjJxknkkZ6HPNcXpGi+ONBhXSdPu9Jm06MMsE06sHjUknkAckfiK9jooA+dviQmqL408Lf2e0D6mkLbDKMRs3OcgdB1rutG8M6veav/bPiq5tJ544jFbW1opEcQb7xJPOecdfx9PRpbS3lmjnkt4nmiz5cjICyfQ9qs0AeK2vhHxTolk+h6Lqtl/ZUu4edPEfOiDcsRjgnrj+nUdBD4Gis5PDq2dwUg0jzcrJljKX5J9Bzk/j7V6VRSauBxHjvw3N4ksLaO1uI4Lu0uVuYXkXKllzwe+Of0Fb+hHVDZL/AGwLYXeTn7Pnbjt171sVlaZqtrqb3SW7MWtZjDJuXHzDriqbb+Qro5zxj4Zk8RT6RIlwsK2F2twwK53Adh+VGu+GG1TxHo+sC5EaWCyBo9uS2Rxg/Wu4opDPArTwR4t0eDUtJ0i/0pNPvXZ2uJYm87DZBBHIzg/p1FdFp3hrxF4c8K2elaRLpt1cxzM84ukby3UknA/HHpXp8N9az3M1rFcRvcQ48yNWyy56ZFXKBNXPLfBfhrVbLWrzXNXj0y3nuIBAINPQhOGyWbPfgetd14g09tV0e+sEcI9xC0asegJHGfatio5pY4I2llkWONRlnc4AHqTVKTTTW6BJJWWx4hB4W8Yy6Fb+Frq70yHTVURSXVuGaRohztw2B7Z4/wAdbUPBd9pF/Y6p4UNos9tbfZXgvMlZE/vZHO716f4+lXOp2lvpsupmUPapEZt6c5UDPFWbG7hvrWG6t2LQyqHQkY4PtUPXQTSbfexwUGl+IPEWk6lp/ipbGCG5Ty41sd25cHO4lifbj2rG8P6Z470O3g0dH0OaxgURxXLCQOqDI5XucYOOnPWvYKKZRy0mjTP4mt9ZMsflx2Zt2TBBLFs5HtUVnoMtv4qv9cM6NFdWyQiLBypXHOfwrrqqWl7bXoka2nSYRyGNyhztYdR9eaabQGX4rx/wj2q5IH+iSjn/AHTXhPhHTfFPibwZZ6SH0210SUFWnAZpygfkAZ25yD/9YivpKREkRkkVWRhhlYZBHoa4vWfE2ieFHs9NdHDyDEVvaxbio9cD/wDWaQktW/JWEh8LC01jR7u1lC2unWrWwibliCMA5x19azPGXhrVLvV9P8Q6HcQLqVkpjWG5TMboc556g/MRx27ivRoJVmijlTO11DDIwcEZqWgZ5pHJ4pn0zVn1+HT7eH7C4jjtSzNv2nJJJNeT+DbDxjr3gi30qwk0620i4MsbXEgYzCMud4A6Hnd+eMjFfUEsaSxvHIoZHBVlPQg9RUFjZ29hbpbWkKQwJnbGgwBk5P6k0CaTVnseTXXg7VdG1DSdQ8OtaTtZWYszDe5AxkkuCOjHJz9a1PD3h7X01m91fXLmxeW4sxbKtsGG3nPOR/jXp9FAJWOL8MeHG0zQZ9JvXWUTvLvMbHG1yeBnpwa4rTtH8b+GLeTSdHfTb2wUk2012zB4gTnBA6nntxx+FeySzxQlBLKiF22oGYDcfQepqveX1rZeV9quI4fNcRx72xuY9AKBnn3iTw7rd3Po2tWNzbf2zp42yocpFOrfeGeo78e9HhXQtfj8SXviDXpbEST2wt44bXcdgDZGcj+p616dRQBXu4vtFtNDnHmIy59MjFeH6N4S8Z6LoJ8PW15pX2SSRw1yAxkSNvvDBAHcmveKKAPKPFui6Tovw6utKndvstvARE7BSxlJypHQZLH8iatfCXQTofha3MpLXN6ftcrMOcuBgH8APxzXoV5Z21/CYLu3jnhJBKSKGUkHI4NTkpDETgKiL0A6AUARXtuLu1ntmJCzRtGSOoBGK8n8HeHPEmkaJd+Hbw2DWXlTJBOjtuy+cZHYZJNelaJq9nrlkt9YyGSBmZQxGOQcGrs95b28sMM0yRyTHbGrHG4+g96AOR0Xwy2meEH0ESR+c9vLG0oztLPnnnnvXF3XgHVLe08PXWmXdn/a2jBlHnIfKmU9jjn/APWeRXtmKKAOP8ON4pknlfXl0yKELiOO03kk+pJ6V018lw9rMtpIsdwUIjd1yFbsSKi07UbTUo5JLOdZljkaJyv8LjqD71foE1c8Gk8JeKNb1O1m1aDQ7T7LcLK17aRnzpQDnGe4PTBA/wAelvPD3iCz8Zy6/pElhLBdwLBPFc7lKBccgjvx/wDW716pRQM8WsvDHirw7qOpnQ7jTZrfUpvOee6RhJCTngAHBAzxQvw8vD4IuvD8l/E95Lc/aVmAKpnIOCPoD+OPSvVdR1W002S0juXKtdTCCIYzlz0HtWpQhJWPHtW8PeKNc0K1hu30621HT7iOe2aPLK5QHG7I4OcdPfoKij8M+K9Z1rRtU1+606KPTpC4t7Uudx9TkYySB+FeqTalaw6hBp0jkXNwjPGu04IXrz2rSoBo8zutF1rTPFF3rGix2k8F+kYuYp2KFSoxlceo5575rPHh/wASeH9V1S88O/2bJaai4lNrcFl8mTHLDA5BOfTtXrlVXureO4jtnnjWeUExxlgGYDrgd6Bnk8nw/nl8L39gbuH+1NQuRd3E5U7S27O3qTgc16mLeOLThbTHMSw+W59guDVS41uwt9XttHlmK3t1G0kKbThgvXnpnAJ/Cth0WRGRwCrAgg9xQJKysfO/wO0O2FxqmtwNI1uJXtLQPnAjBDZGee/p6+9fRVVrS1t7OFYLaGOGJeiIoArm7/xfothrUGhz3ZGoTY2xLEzYz0yQMc0DOHm0HxRovifWNX0SLTruLUgmVuXZDGQMduvc0D4fXV34e1KC9vohq+oXS3rTJGNkUinKgDqQOfz/AD9looA8XufDvi7xO1pZeI5dMgsLSZZHe0DM9yV7jPCj8B347Van0nxX4f1W/n8PRWF9a6lMZnS5JQwPwOx+YYz0/wD1+vUUCsr36nnvgPw9e6HYamNXmtpp7+7e6k8lcIAyqCDn6H/GvNvgvolqms6/qllO0thDO9paA8rt3Biw/DbjHY89a+iWUOpVhlWGCD3FVbCxtdOt1trO3jggUkhI1wBnk0DLleR+MfAMviDxXpmsLcxx2kSJHdwnIMqo+8DjqCcA59B6V65RQB5hf+B1u/Hlp4m81BbxR7pITnLzKCqt+AI/75966AaFIfFVxrDyIbeawFsY+Q2d2T+GB+tdfWd/adp/af8AZXnf6b5H2nytp/1e7buzjHXjGc0AefeAdD17w2suj3MdjJpStI8MyOxcZIIUqevU/rz0q94a8LXOleGtR0iaeJpbp5yrpnChxgZr0CaVIInlkbbGilmPoByaw7fxFpVxYWuoJeL9luZBFE5BGXJwFPocjvQA3wlpUuh6FZabNIkkluhVnTODyTxn61zvjLw9qN7qOma5ossSalYMV2TMwSWM9VJHTv8A5FeidaKAPKNN8O+IrvxZZ+I9ansEFvA8K2tsGO0HPOT1yTmqem+HvFmgarq50l9Kms9TunuvMud6tCWJOMDrx+tex0UAeEj4Z30vg5dFm1OFdQjvzfRzIhKb8EYII6YJ7da7LSm8cPNax6hHpEcKMvnyozl5FB5wOgJH4fTpXolFABXj1t4a8UeH7/VBoF1p8lnqMslx/pYYNBI3pjO7H6969hopptBfoeNR+A9RHgVvDsl5bveNcGZpgCEOX3eldrD4feLV9MvzKjLZ2RtSCOSeMMP1/OuwopAeM3vgbb4b8QWt9qEEBur1r6K4GcQYIIJPHoQceteaa7c65qWo+GLC713StV8u/ikjWyB3tt6vIeg4zke5r6snhiuInhmjSSJxhkdQwYehB61jaX4d0bSZWm0/TLW2lYYLxxgHH1oE79Dj9X0PX7LxFPrvh5rCT7XGkdzb3W4biowGDDpwBWva2niHUtE1O11z+z4rm6ieKEWu4qgZCvzE+/PH/wBYdvRQM821HwldXXgJPDK3EIuVhij8052ZR1Y9s9qpar4W1m11DStY0S5tXvbOzWylhuQQkiA5yCOQc5/z19WooA8m17wvrfijTLZ9RmsbTVbO58+2aEM6Af3Wz64Bzz0+tb+kSeMZLqIalDpMNqpzI0Rdnceg7A967qs2XU7OLUYdNecC8mjMkcWDllHU56UCSsaVeaaXoOt6R4j1G4gls7jStSn86ZJAVePg5x1z6enHavS6KBniukeGfFvhm3vNJ0S502XTpZHe2lui4e3Ddvl6n+vPfFejeEtCi8OaLa6ZG/mGIEu/95yck47DNXtM1ex1SW8js5vMezmME42kbXHUc9fwrWoA838b+HdT1LUtH1jSZLcXemuxEU5IV1bGen0pLzw1qWq6/oGt3cttDJYo/wBoijLMCTnAXP1Gf616TRQB5trPgw6r4nl1OaZPsM+nPZyxZ+fLZ5HGBx+orG0PR/GXhiyj0uxTR7+2hLCKeXfG5UnowHf8T254r2KigSK1kLhbaIXbRtcBR5hjBClu+M15t4t8O67c+JtO8Q6JNZh7SAwtDc5+cEnPQeh9RXqVFAzx1PAl5rFzrOoeI7iB7u/tfs0CWxbZbr179SCAfTg9c8S6RpfjnRdOh0i1l0WaGAbIbmTzAQg6AqB149+v4167RQBwWvW/iiRkS0i0a9tTCEliu0b5nwctjpj29K4mP4c3x8KXWmG6tYb6W7F3EsAPkRMD90ZBOMZ+hx+Ptc1zBA0aTTxxtIcIHcAsfQZ61YoAw/Dy6nHp8UeqpbrcIoX9wxIIHGTkcGue8feF5/ElrZmzu1tr2ynW4gZxlSw7HHIrvaKAPHn8M+Jdf1nTLrxFNpqWumSeakdqhbzm9Tu6dB/hXaaJoc+n6zrGoSSxsl9Iroq5yoAA5/KutooAZIu9GUHBIIrx2f4fXUvgmTQPtyfbRcfaIZyzbVbdnk4z0J7dTmvZaKLjuecRQ+Nl0aKI/wBjNeo2GDlyrxgdDx1PHtVXwv4Y1CDxFc6/qUVjayyQ+StvYghT0JZs9T/hXfazqdro2nz6heuUt4F3MQMnrgAe5JA/GrVncxXttFcwNuilUMpIxwaAbbd2PuI/OhkjzjepXP1FeE2nwn+w6Pb/AGG/Fpr1vI0iXkW7aw3ZCMO4xjnH4EcV7Xq2o2ukWM9/eyeXbwIXdsZ49h3NZnhrxHYeJLVrmx84IpwVljKn6/SnYEmzAg8O6pN4l0zXb+5tt1tZtDLFFuILnPK5A45zzTrzwnJfeJrzVJ54xZ3FgbMxqDv5GCfToTXoJopEtJnheneHfHel6Q/hyyutJWxBZIrxy5lSNiSeOmecdOPyI1/FHgCbUfCmmaHp16sMtg6sssmQGOCG5HIzuNeu0UDPIPEXw+fULLRLeyuI4nsAI5pHJHmR8FhwO5yefWuk1nw1Ne+ItD1OCSGO309XV0OdxBGABxiu7qtdXVvZxiW5mSKMsF3OcDJ4AoGjyu38PeJPDWoalJ4e/s64sr6Vp/KuiytE5x3HUde9TeJvDGu+KNFsftlxp9rrFpdC5iaFXMakdBknOfXtXea1rmn6JFby384iSeZYYz1yx6fh71tBgQGByDyDRcVjxkeHvGOsa7o2o63PpUVtprlvJgDFnJXBbkdT9QB6euVqsV/4a8QavLpvinRbOO/cXEttenDxsV+8Bnkn/I6V75XO6n4Z0TVbg3N/pdrcTkAGSSMEkDpzTuO/Q8R8G+Fm8U+BdTs7i8/e3GpSTRXQBKu4x82PQndwPr1rv9Lj8e20NpZSrozJEVR7pnclkHfaMckfT8O3pkMUcEaxQxpHGgwqIoAA9ABUtIlJJWQgzgZ645rxW08O+LtA1PVpNGGkzw6hMZVnui4kjyenHYenPb6V7XRQM8ci8B6h/wAIU/h+W+ga6e4MxlwdnL7sdAa6fxV4Zn1rTtMtYp4kks54pCzqcEL1xjoa7yqsd5bS3EltHPG80Yy6K2Sv19KBXPM7rQ/E+meJtS1fRJrGeDUljDw3bOoiZFVQ3y9eh/DitnwJ4ev9CTUpdTuYJ7u+uTcO0AIUZGMAEf5/n3tFAznvFmlza1oV9ptvMsUtxEUV3HA+v8q8mh8J+ML7RbLwzfzada6TCqxzTWzu0sqKRgAHjPH0/lXteqahbaVYz313J5dvAhd2xnj6Vmr4i0x5NMjWcltSQvbAKfmGM8+nXvTTsB563g7WvD2uS6v4YubWWO4hWKe0viQDtAAKso7ADr7+tb8dh4m1nRtWstd/s63kuYvLtxbFiF4OS2exOPyNdxb3tvczXEEUgaS3YLKuPukjI/Q1cpAeS3ngi8uLHwrbi6gD6PKjzE5w4BUnbx1+XvVaDw74l8Na1qd34fTTbmx1GQStDcuyNGwHYgc8k17HRQB5/r2i6v4i8J3umX5skvrkqVCM3lxgMrDnGSRg9vb3rYvbLVLfw3HZ6XLEuowxRJHI/wB3Kld34YBrqKKAIrcSLDGJmDShQHYDALY5IqK+hNzaTwAhTLGyAntkYq1RQByngnRZ/D/h+00u5ljklg35aPODudm7/WqfhPw9Noz60biSN1vrtpkKEnCEYGcjr7V1f221+1/YvPj+1bPM8rd8231xTP7RtPt/9nfaE+2eX5vld9ucZoA8bX4Z3MXh1NPhvYFvbW/N5ayFTs7YVu/T9QK7HSpfG0t/brqFrpMFkgHnPHIztJ/ujsf0579K7m1ure8QyW08U6BipaJwwBHUZHerNAkkgryOLQvE3hzUdSk8PDTrmxv7hrkw3LMhic43Yx1B/pXrlFAHket+HPEl5c6Hr8M1iut6errLDz5MiscYB6g7Sc+54xirvh3QNbn8RN4k8QG1jnFv5EFrbuXEQ75JHXr0PevT6KBnn/g3w5d6NoF3p13LC088sr7o8lRuGO9cdqXw/vP+EFs9JgME2q2M5uIiHIjdi5JGTj+E/mPxr3GigDxfxH4X17xNa6XqskNlYa/psxeNGbzI5FBBGSOhyMj+YrotBk8XzX0Z1DStJsbVT+8aOQs7jHRcZxzg816NXH634y0PRL+LT727Iu5MYjjjZyoPc4Bx60CbSLGhaPNp0eqJJIpN3dyTIU7KwGPxrzg+ANS/4QNNBFzAuoQXBuInUkoSGJAyR6H09K9vByKgS4hklkhSWNpY8b0DAsuemR2zTvpYZleHp9VuLFX1m0htbzcQY4ZN647HP9K5rxx4f1DUptN1TR3gXU9PkJjE+djKwwQf0/WuzttQtbm5ubWGZXmtiomUA/ISMgZ6dKvUgPMNI0LXNQ8Qx654ja2QWkbR2drbtuVCeGc5Hf656eldD4K0Sfw/pP2G4ljkk86STdHnGGYkdfrXXUUCSsc94r0g69oV9pYl8priParkZAOcjPtkVwlpoHiS+8F3Hh3U1sIZFgS3tpY5GOVUjBYY9AOR+Qr1ysvT9WstQuL22tZhJLZSiKdcfdbGf8/Q0DOP8UeFLjW/CMGgrcRpKiwq8jZxhMZxx7ccVlah4b1/S/FF1r3hyWzkjvkVbq1u8j5gMAqR24z17n8PWapC/tGvGsRcxG6Vd5hDDcB64oAyPD515zcPraWUeSPJjtmLbRjnJIqXxVpk2saHfadbyrFLcRFFdxkD6/yrfooA4G/8Kf2n4LHh25lRZfIVBKBuCupBB7dxXP6RD4+srKDSRa6OogUIL4yNtZRjnYBnPXsM+1evUUAfP3iifXI/ibZnRYra5vE00q0c52Js3c85z1IPr2rej8DX2sWeuz6/PbDVNVCohhTclsiHKAZwSc4yfYV23iXVtC8ONHq+qtHFOV8iN9m6RlzkgAc47mtvR9Sg1ewhv7YSCGUEqJF2sMEg5H1BoQkeQS6B421nR4vDerS2ENkrItxfRSEyTxKQdqjHB4HJAzj657W38MzW/iyPWI5IhaR2ItVj535HfpjFdfPfW1vcwWssypNcZ8pT/FjripobiGcuIpo5DGxVwjA7W9DjoaBnAeJtG1lvEen69o62krwQNbyw3LlcqTnIIBxXocRcxoZAA5A3AHIB70+igAooooAKKKKACiiigAooooAKKKKAA1QgkDXDqO3Wr9ZNqP8ASpD7mgTNaiiigYUUUUAFFFFAFaL/AFz1ZqrF/rnq1QAUUUUAFFFFABRRRQAUUUUAFFFFABRRRQAV5t4+13UrGfStH0aWKHUNTmKLPJHvEaL95gOmeR1B716TXAeOvDVzra2d9plwkGrae5e3d/usDjcp+oHp7d6GJkYTWfDNje6lqOsnU7eC2dzCYFQ7x0IIOcdq4mOfxrP4WfxMfEccbeSblbJLGMp5Y5xuPPIGfb+Xc2dp4i1iO8svEkFhHYTwGPbZu27J75PtXIWnhnxvbaR/wjaajpf9miMxi72uJhGf4cdO/wCXemrX1GQeJfFmu3p8JL4duY7V9XEnmedErDKhc5yDwMsePQVT8Y6n4z8I6VayTa7b3l1d3iwo32VFVVKnrwO+K7qfwlJFfeFjZsgtdIWRZC5+ZtyqM49SQSfrUvxF8NXXia006G0eFXtr1J2Eo+UqAQf5ikB574v8S+LPBWkK2qanZXN5fOI4Git8fZwOWbphuCOCOD60mn+NtQt9X0u3TW/7ciupPLuE+weT5WejAhR69/T8u9+JHg5/FmnWy21yILyzk8yFmGVY9wfyHPtRpc3jqa/tY9QttLgs0I+0SxOWaQY/hHbkY/GgDzZ/GOpXfibUrHUfEh8OtbymK1tvsQkDDoGLEc5yD6HORgV13jTXNf0qHw7Z2Go2zXV/M0Ul15IZXAxhgOnQ9qTxLovi7VZ7q2+w+HLm1kZlinuI23qh6H2I49eRXGeO9MvtBs/BWn2jJc31vMyR+YcKzfL156fjQB2R1PxF4b8U6RYa1rKajZapvRNlokRjcAYHHOMsOcms/RdS8W+M31LUtI1yHTtOjnaK0i+yJIZAOhJYZGeP8K6XSNB17U9attZ8UtZo9iGFpb2RbaGYAFmz/LPaucsvDPjHwpLd2XhqbTrjTZy0kbXa7XhY9uOp9Oo46dqelvMDPu/GXiK68LaYYJFsdZm1UadcSPErAN8wPykEDnGeOxrUmvPEnhfxPoVtqOuNqVpqTSJMpt1QK4Hy4IHHLDj2/K+vgC4h0fSrVLxJLu31AXt1K4P71iSWx/n1ro/FXhmfWtc0HUY5USPT5HaRWJy2dpGP++f1pAcnY3+u+MPEOsRWeqT6XpmnObdRHGjGSQZBOSPUdPQj3rldD1vUvD/g7xJcW7m91C11F1afbkHkZkxgjHXjtXZjw94l0HXtRn8Of2e1jqbiWT7UCPIfvgL16k/55k8N+FNd0Dw3qNtb3lm2rXVwZvMZN0ZyRngjuAe2P6AB4C1STVbxZYvF6aohj3T2rW6xsrEdR0IGT09q9drxzw54W1t/Edtr2r2+lWL2yyJ5enqQZywI3P275Hf8q9joY2fN/hLTdYPxD8SLBrflFZUe4b7Kp81OqrzwuMgZHJrobTU/E3jHWdVi0vV4dKsNNuDApSFZWlYEjLZ7HB9vatWfQ/Eel+MbrV9GW0ubTUlQXIunIMW0AcY57ccGqc3h7xN4Z1fUb/wuLO8t9Tk86eC7ODHJkkkEEZHJ7/h3oEdL4D1++1YajYaoIjf6dcGGSSLhZR2bHb/PSrXxHilm8I6ssNw8DfZ2LMoB3L3XnsRkUeCvD0+iw3Vzf3An1K+l865dBhQewUelb/iDTv7X0i907fsNxC0YcjO0kcH86qNrq+wne2m54JY2Otaf8L7me71oXFm9kv2e1FuqmNWYcF+p4J4/WnWp8ZeH/AVhq8OqwqlvGjfYTargQnAG5j8xbkHjHWuq0bQ/FL+Ervw1qEFpAI7Yw21wkm7zOehHbjjPvXQa74Yu7/wQugxPD9qWOJdzdMqwJwe3Q1IzmPF/ja7s7/SLOG+g0yO4txc3FxJF5gAI+6ox19//ANVXfAXia/1HXL3S59QGq2sUXmJeLbeSVbPKMAAOM9v/ANUut+FdYg1DStZ0VrOa8srVbaWG6ztkAxynoevcV1XhiXxRPJLJr9vZW8e3EcVsxY5z1Jyf84puwk32OyPSvn2bxlrMHhHXNQt2j+2waqbeJvJU/KWXjAABPJGTX0CRkEV4rJ4G1WXw9f6YLm3SWfVPtSNg4MeQecc5zz+FCKSWpFqepeLPDMukXeo6xDfw3t1HBJbR2qR7Qw/hOM56/wD1qq2um6u3xQ1Fk1VI91oJMmAORDvGIxnpzg5rvfGfh661yDSYYGj/ANFu45ZSxxlQMHHFaFto9xH4ru9YZk8iWzSBFB+bIbJJpXBu5wGk6t4m8ZTaje6Rqkem2dpKYYYWt0kMrjB+YnoMHt61UvfHeq3Hg97+0RINShv/ALFKxTKhgeu0g4yCPoTU0Xh7xd4UlvrXwutlc2F7KZla5bD27nAJ6/N09D0Hvmy/w9uofDlnpdvdQyXH9ore3ckoO1j0O0D6Lwfeglsl8T6p4r8LeFrq+vNQsrm8DokbR22AuTyTzg/l6Vha/qfjjQTo7PrNldSajL5Xlm0ComQCDkcnr+g49fT/ABvoM3iLRG06CVI5C6MGcnHB9qzfFnhSfXH0MxXEcQ0+4SWQsCdwXHAHrxQkMz7K+1/SPEumaXq2qw38WoRSsNtsEKOozgbe2O59/auL8V+MnsL29Wz8bB5omdls4dMEiRgZ+VnAOcdM5684r1XXPD8mpa5pmoCVVitUkSRedx3KRx+deVaD4U8aaBaX2j2EGjNBcSSMb65Zi7K3GCBzkgDsRQDWnn3MbxVqmr+LfDXg/VYZYbOW4vvLYBiP3ocqrdeR8pOMZ54r0nxFquueHbPRku57S/ubjUFikk8jbhT0CjPXrzWIfAeqWvgzSdOtZbc6pp139sAJJSRtzEDJ6cEfl+NdJrGhax4mstFfUIrS1urW9E88asXGwHoD7+n0oAy11fxH4k8SatpmlX8Wl2WnAIZxbiZncjp83HUHj0/Os6Lxrq6eHvEi3DW51fRnVDPGnyOGOA209+G/StS70LxD4f1291HwxDbXVrqADXFtcSbdkgzyvTj/AB/JsHgS7Hh7W45riKTWdYIkncZEakMSFX2AJ59TQBV1DWPFGk6LpuuTaja3MdzLE0tsLcIFjfoAepPI/wDr17Sjb0Vh0IzXBeJfDd3qnhm10iCaJZovJDO2QCExnGOe2a7yNdiKuc4AGaAPOfFeoazca9YeH9HuUszPC09xdFAzJGGAO0Hv2/H8RUtL/VNL1i48Pane/bopbF7i2uWjCPkZBU44Pf8AACtHxdoeqSanZa/oUkR1G0RomgnOI5oz1Gex/wA9qraJoOs3Wry+INeNpHeG2NtBawZaNEJz85PU5J6H/AAJ90eUfDqw8SHwQdR0/XltYbdpJYbbyFIbacsHbGSDjj61P4h1C/8AE114F1W3vBbfaZtm3ywwjmVgGcA9QcEY9h+GroXhjx1pmgP4Zj/s2KzmLB7veWdEfhgBxzyTnH411XiPwde2+l6Cnh0QPPosnmRxTnAmJxuJORznJPTqelFrky+Zc8X6g2iabZrqniz7DIZGLTpabnlHZQq5wBn0rnPh94rur3xLdaO+oT6jZ/Z/Oinnt/KcMCARjAO3rS6/4c8T67c6Jr0llpyajZMwksbh90WM5U5Gef6gV0ujaP4jn8UDW9aNjHHHamCOK2JOMnPego4dPF2rWvgXVNWgS1guo9SMUbRwKAVyoyVHBPUZPpW3r+q+JvCj6Le3WpQ30V7PHbXNu9uIwhPJKEc5+8Mn0HFPj8BX6+E73RBcwefPfNcB2ZtoXIx2PPHT3rrPG3h6412w023g8ovbXkUz+YcKVUEHsfWgDzXXPGVzeeJtR01teOi2FiFRWhg815ZD1ydpxjkdu1QWnxF1mPw7qk0yLcXkdwsFnc+T5aSbjgHB7jBPp0zmuxutF8ReHtYvb3wzb2l3a6gVeeC5bYUcZ5Ugjj25p2r6B4i8VeGZLfVntbPUkuBNAkQ3INvQE5PXn6e9N2voJHEeItE8QWGreE5dS19r7fex7onjC7H6vgjqMZFfSNeLvoXjLXtT0q41ptLtrfTrkTbINxaQjjPft9Ote0UhnjXjS31C58eeHU0y7jtLgW826V49+E/iwDwTjpTh4i1Pwtq17pOrXialFHpz39vOUEch2lvkbsfun9Pw2vFmk69Lr+mazoi2cjWsUkbR3TED5vp7fyqlpvhXUtU1LUNV8TPCstxaPYRwWjHakTdTk9+T+ZP0AMCDU/Gdz4ZHiuHU7VzsM39mpZjYYw3PzZ3ZwD36fnWNrdxfeIPF/g6/sr77D9rtGdN6BxGcEsMZ5zgAZ74rYOgeOLTTD4WtJbF9LOYV1FmIlSE9tueoHH6e9bOt+F9X08+Hrvw8ttc3GkwtAY7k43qwALD0PDd+/FNOw02ndGB4rttb/wCE68Pw2F9EdQ+xSKbmSAbQvzZYrnr9K7Tw5f6za+Jbrw/qt4l+qWa3UV15AiYgttIIHGM5/KrSaJqF14j0nXbwQRtBZNFNFGx4kb045HPr/wDX1E0aZfFj635oMD2AtthPIYPu49sfrmkI6k5wcHB7V87/AA2sNZbxf4luXv7fEd4FuT9nDNKMthQeqjGPXpX0TXCeE/D91pOqa9eXDx7L+68yJUOSF56/nQM4vwzr/jHxHqmpi2fTIdPsb17ctLGxZgrdAAfTH51LpWo+LPF9tfalpmqW+mxQXTw29sbZZPNCj+JieM57DtXX+B/D91oUGqx3kqyNd38lwrKc/KwGM+/Bri9N0bxn4S+16fosGn6hYTyvPFNM3lvGzHoRnBxgHp369gCKt74+1ebw/oVzYRW8eoXt79inEi7lVwccYPrg1Pq2reMdK8Q6boEepWd7LqUZbz2s9n2cKfmOFJzwO/H061aTwFewaToNnHcxtLa6kt9eM38Rzk7foOMV1WueH7y+8WaLrEEiLBZK6ygnDHIPT86AKHhrUddt/FN54f1i8tr5EtBdw3EcQjbBcLgqOB345PA55r02uPTSLlfGUmskR/ZW077MNv3t3mBufw/lXYUAePjVPFOt+JNc0rTry2sbWw2hJ2tvMJYrwvJx6np+FUI/G2tQeFdWubu3i/tXS7wWkrKPkb5gN2Pxx6dD3xWVp934lt/Gnio6FpsF5EZY1k8+cIqNs44zz1P5da6WXwVqF14Q1iwup4G1fVZvtUzplYw+5WCjrwNuOn+NAGz408Q32k6bo91aGNGvLuGKQFc/Kwycen41y3ia11i7+Jtmmi30VlMNHJmmkj8wCPzTnC5GTnbTL7R/GniBdKt9RtdOs7WzuYpZBHLueQKRz3A71t+KLDxPB4tg1vQLK2uoxYfZZFnlCj75b1z/AHeaBJ3IIdV1W0m13w7rl0l1JHp73VveeWIt8ZUggqOODn8jzXN2mo/2X4C8KPFa20n2m/iR1liDjlnJYZ/i469a67SfDOr3k+ravrT28GpX1qbWGK3YskKYwCc87s+hx19azb3wbqUvhfw3pKGMz6ffRyzHdwEBfJHr1FAzbu9R1rXddvdL0a+j062sEQT3TW4lYyNk7QGwMYrt9Giv4LNItSuY7m5UkGZE2bx2JHQH6V53qek+IdC1+91nw9bw6hDqCp9os5ZvLKuvG5SSByP5n2rvfD76tJZB9ajtortnJ2W5JCr2BJ79entQByHxV8Sah4W8OfbtNiV53nWEuy7hECCdxH4Ac92FQeC76+vJFnbxjZa1bKpM0cdskTpwOm3nGSOoFdf4qGpnS5F0mys7y4YgNBdn5HQ9fb8/evL/AAr4R1b/AISGHWL7TrDRY7dGXyNPP+vJ4+bBxjv+FA0rsn0XUvFfi+C61jS9Ui0+yWZ47a1Nqr+aq9GLNyM5x+FSp48vJdN0Kc20cV1d6oLG6iIJCYbDYPrgj86rado/jPwpG2i6FBYXemyOzQXUzbDbBmOQwzlscdAfx6VNqPgTULbwzYW2nXMdxqtlei/Lz9JZO4yeg6deuO2aBWOw8T69c6TrWg2cSo0N9OYpQRz04IPtWHfaj4mv/FmoaPpV5aW1tbQRSGSaHewLDt6556+lZx8P+KfEGt6Lq2tLp1kmmylxDA7OzA4J9R/CO9dtpujXVv4p1bVpZENvdRRRxKOo2qM5/HP50CaujkEvvE3iHVbzT9M1aDTotN2RXFwLVZDNKR82FYnAGDWb438Wa14QtdM0+a+tp7+9nKm9eAgRxDAzsXjdkj29vTUutI8S6B4g1C/8PW1te2mpESzQ3EgQpIO4PXnNHibw5r2tQaNq+yyj1vTZ/OWBXby3Q4JQk9+Bz9ee9BSOc8L+OL1/EFnprawNbt7pX3uLHyGhIGR0xke9Z3hvxXq3iSWSeXxdZ6Re+b5S6ZJajaOeAS55J6evQV6l4al8Vy3h/tXS9NsbQKc+RJuZz26Ht7+teeeKPDXinxK0tneaDoCB2wNRiJDqM53D+L8KBHv8W7y03kFsDJHQn2rgviBqLafZwuPEsOhoWO92txM8gweFXr6dP/19rp9ubSzt7YuXMMSxlj/FgAZrzD4g+HdYvtX0nWtIgtrySyyptbl8LzzuHIHt+XpQBifD3xZeXniB9Hk1RtXtXtfPS6ktjAyMDjAB5IwRyapafrXi3X7PXNStdcgsYNNuJQsIs1kLhBu27j0GOPWuw0LRvEV14mTX9dXT4AtmbdILVmZh82fmJ+p6EirvhjwxdaXpOuWM8kW+/up5I2XJAV1AGaGKK36HIr4y1nVtP8NWmnmK31LVlZpLhk3qipncQPXgnpioLLTtVsPiVpY1bWv7UmaykKP9nEOxcNxtXjrnmmjwPr2kaVoN5pc0curaQZM2xchJ0duRuJGOMen6Cuu0rRvEF74ktNf1tLC3+z2zQpBbSMzZbP3sjHfsaBnp1eOSap4j8T6/qunaHqcWk22lssUjtAkzSuS3Y9BxXsdePS6J4o8P67qd74fSzvLbVJBNKt0dvksM+hBI5/SgDivDGs3Hhfw14gvUEd1qcmrNCTjaplY4z06d8V1Opan4u8IjT77WNStdRtLm6WCeFLcRmLcDghlHIGO4/nU1p4E1C48MalpuoXUKX9zetdpLCDsV927I7gdfemS6N4w8VC3sPEMdlYWdrMsrzW7B2uSvTAz8o9en0oAtzalr/ibxJqGl6TqB0qz0wpvnNsHaRyPu4Y9Ov4VPq2sa/oV74c064uYr2S8uzHPLHCFLx8dugI5JI9Kj1HSPEmg69e6r4btLS8t78IJrWWUx7HUY3jJx+X5UeNNA8Q6vYaPqMP2U6xps/nm3iJVJOR8oZj2x34OT+KauH4m/f61eQeONM0dHX7HcWkksilRncM4IPXtXDR6j4s1q3127tdfg0+HTLudFUWSyFwgzgk5wMexNbPh/SfFF/wCKYPEGv29laJDaNBHbwPvYZOeTzzyeh7fns+G/DF1pml67Zzzo0moXM8kb5zgOoAJ96Yk/I83g17xpqHhP/hLY9Vt4IoV/481tARKqttZixyQTg9MDr0qx4j+Jsm7R7OwuI7CS7t1ubm7mi80QggnaE7njOfTFdxB4Suk8A/8ACONMn2owbC+SV3bt3/1q5e98C6xpMuj6xoctvc6hp9qsEttccJMAP4DgYOfUjtzxy2U7FPwz431CWfWrI6rFrEdrYPdQ3qW3lEOATgr0x0/Snabf+Nr7wk3iY69bx7IZJ1tBZId6Lnkt2OATgD0/DudIt/Euo2F3HrFhpenm4geJUgJZ1JXAJIJGOe2atab4buLPwYdA+0RfaTbPCZQDtJbP49DikCPIvGtxrGvz+Br21vFtWuTuVBHuCTYGXI7rjP4ZrY8T+JPEOi6xY6Hf+ILWwjniMp1L7EG5ycLtJwBxjPvWtr3hDWIdI8NjTBBdXujPuaN3wJeOxJHcd8da1NZh8W39jGtzoGg3u4HfbzOSUPHQnjPfjpigm3U67wk95Lp3mXesW+q73JS4gjVRj0O3jIOa6ivI/Cek3Hgbw/rN/f8AkI7u9yLaBiY04wqjPckY/Ku68J3F/d6JaXOpjF3Ku9xs2EAk4BH0xQM19QkMVnO4nSBhG2JZPuoccE57Cvlu68f3em3dvPZ+K5tWUziOaJ9P8uNwWBO1uxxnpX0X4w0ZvEGgX2lJKInuI8K5JwGBBGcdsjmvILvwb4u1TwvB4ckGj2VpEVDsGdpZNvRuBjnr69OlArnQ6rrfiDUPGq6Do9/b2VutoJ5HlhDt74B5J5HHHrTNN8U6po9/4i0zWpxqD6Xbrcx3CxCLzFKg42jjqQPwNdVZeGprbxV/bPmx+R9hW22Yy2QRzn+tZV54LuLzxBr1/LeILPVLEWyx8lkYKoDewGCcZ70DXmeZeKk8Uav4Cn1y/wBfRLScJJ9gS2UDyy4CjeBuJ5U+nr7e9+Ev+Re0z/r3T+VeVS+GfGc3hw+FwNHjs0Ty/tJZ8yLuJHAHB6HpXs2kWjWGnWlo7KzQxLGWUYBIGKAPIPjzbz3Phy0jilVEa9RXUj72QQOfY4pPFOp+JPCun+H7C21C2uLu5m8ln+zAJtAGBx2A9MHrXd+PNBufEOmQWtrJGkkdzHKTITjAPPT61V8X+FpteudGkinjiWxnEr7s5YDsMf1pomV7O2/Q5vWNW8U6Alnp8+oWN3qGpTeVDN5GxYBxkkD73tx/hVmHVfEHhvXNPsvEOo29/ZaizRRTxwiIxydgQOxyBW5458O32sLp95pVxFBqOnzebF5oOxxjlTj/AD9OtYdtoXiHX9e0/VfEKW9nBppLQ21vIW8xz/EfTHH5UhrdmbZah4v8Q6rrsNhq9pp9pp9yY4y9qJC3faSe2ByevP0rE0nXPG2seHr7W49VtIfsRdfs8dmHMpTqST07ngdh616b4Z8O3Ok3uvTyvERqFwZImTO4DHf86xfCPhLUNI8H3+j3U0T3d15uGBLAblxz709A6edjsPB+qy63oNjqMyBZZo8uFGBnOOPyrzX47RXsmg2X2W5WJPtqK6Fc7jztOfYgcY/lz6X4P0qXQ9AsNNmdXlgj2sy9Mkk/1rI+IugXPiPQJLSyZBdRyLNEJPusVPQ/gT+OM8UXGzyX4p2etWvhnRv7R1GK8vIb5WWXytn8OBn15x+tdk2p+JfD2qaOmranb6hBqUvleVHbiIxnA5BA5AyPzrR1bQta8UaVp8Wpw2tpPBdLJKokLhkU9uDya1fF3hu41qbRWt5Y1SxulkkEndR3HvxSd15iekXbfoed6r43vrvxFqOnpr1podrYSeWC9t5zzHvnPAGfTBr0X4fa/ca/pc0t0ySSQXDw+fGu1ZgOjAdsg1y6eGdb8Pa7qmpaXbWWqW2pyCR4bgiN4mGejHORyf8APNem6F9u+wR/2jb29tPk/ubc5VF7DPr9KAsZ/jLXF8O6De6mQGeJMRqT95ycKPzP5Vxnh208dXEdrqt7rdoonCvJp7Wo2onUAMOd2D+Hviu18X6GniPQ7vS2cI0yjY5Gdrg5B/MVy2hnxtZR2Wm3FhpjxQBY5Lzzzh0HcKBnOMDp19KCtLGVpuo+J/Fd3qF5pOrW1hp9tO0EMTW4lMpA5YseQM56fr3ztY8casPBi6jaiCLVEvvscoUBl3AnsemeD+Na1jo3ifw1LqNro0Fjc2V3O88LyylTblscEY5HsP8AGobjwDcx+GYdLguklu3v1vLmWQ4Ut/ER7YApkXba6KxHfal4p8L6hpEmqanbX9tf3C20kS24jMbEcYI9+/8A9auV0ix1yf4neI20zUYbbyxH5pkgLgxnawUA9D7/AFNeq+MvDdzrh0j7PNHH9jukmffnBA9PesE6J4h0fxhf6vpdvbXlnqSoJhNPsaMqMccfl1pDKS6z4t1fxTrWk6Vc2MFtp7IfMngLH5gCF49cN+ApLDUvFniPU9QsrLVrPT00p0hlkFqHM8mOThidq5B6HNdroHh+fTte1rVZZY2XUDGURMkptHOT+Nc1/YniLw9req6joqWt/BqcgkeGdzGYmGeh6Hqf0oBKxj6zrlxqfgzxNp+prE2pacBFOYjhHDHKOB247eoNQEZuvhyDkFbZh35/doO/0reh8G6ifDmtQ3N1FLq+rMJJSMiNCCMKPYCts+F7h7jwzK08IXSIdkmFJLnYF49sjvTbuO99zHi8UXsknjHy2gC6ZtFudnIbYc7vXlRj/CuIOs+Lo/C1v41m12Fo12E6cLYBJFMmzls5yc54Fd/ZeD7uAeKVe5hxq8m+EjPyDB+9x79qim8H3kvw7HhkzRi7ESjcD8u4SBwM49sUmJMzNQ8Ta14g1a30Lw/LBYvJZC6uLmWMyNGGAwFxxnkdR361peDdT1pfE+reH9V1Bb5bGGNkm8kRltwB5x7Nj8KxdQ0G88P6xpmsWOraXb3X2NbOaG/cokoAHQjkngfkPpVX4az6hqPjPxBf381rPIIY4mlswfJB4wqk8nGD19DTaGrnvJOBmvmrV/HF3q+tX9pH4iXQLazlMSKLbzmmKkgsTgYHHTP4V9K141aeH/EPhi/1R9JstP1Kxvrk3CJNJskiJ6jJ4I7dew96QmrtGXZ+PdSufAOp60nltd2dwIEn8rasql1AfaenDfnVnU9X8WeGUsNV1PU7S8tLqeOOW0W3EflBv7rDJOPf0rqNa0XV9f8AB0unXSW1rfSMpEcLfu1AcHB9eB274q34x8OXOt6Vp1nbyRB7W4hlcSfddV6joaGG67Hlep6drM/xflNjq0drI9mrq7QCQJDgAoAe+QTn3/Cu+udS1N/F8uiRTQB20sslw0IysnqMc4yM4zVfxB4e1228YQeJNES1uN8PkTwzvswOmc/gOnp0NdCmhXZ8Y/25IYhbtZCFkDEkNn6cim9Nhpnl3wk07xIujTta6zbrALiUeTLbbvn7ndnOCefzrrIvHF3beEb7UL+BP7Xs7lrN4FG3dLu+XA9MEH3wateAdG1/w5cXem3UNrJprzvMlzHJ83zDpt/z368Vx8eiR6t8VtQCOTYWnl3VxCDiNpti7cjGCc8/gee1CfkNo900gXg0+3+3ur3ZQGUqu0Z+lZXjC7ksdEuZ4tVg0t124up496pyP4e5PQdfpXTVwHxE8P3Wv6bbLZrFJPa3KXAgmPyTAdUb2PvSEeReCvG+of8ACUWGmvrrazaX25XaW1MRjIUkFfXng/Q+1dFoXjTU9c168s5tXstHMFwYks57fczqM87iQM+2fzraTQdf1LXNEv7yw07T7TT5HbybeTL8qB1A6ZHQH61D4v0TWtdku7YeHNIk8xjHDqLyAOingMRgtkD/APVQK2p6/a+b5EfnsjS7RvMf3Sfaub8Va8+jR2sVvAs95eTCGCNm2ruJHJI5wM5rU0Cxl0zSbOynnM8sESo0h/iI/p2rF8Z6FPrVnBJYypDqNlMtxayP03DsfYihFI5q41jxB4Z1CwXW7m0vrPULnyA8UflGBiBge4znr7/hzvhiy1o/EjxDNJd2sggaETF4SSY2XKKhz8pC9ffPWuvk0nWfEV1p8us29tZQWM/neVG/mGVh057Cuk03Rfseu6rqpZSb5Yl2gnjYuOfrxQTbW50tfOPhWw8SH4heJ57PUbeOJbiP7Ur25KTLyVUc8MFzznv3r6OrzG30rXNH8Wajf2Vrb3en6o0RlLTbHh2jHTHPU9O1AzjdOs/El54s8VpompwafF58RkkkhEjFtnAAP60+7+IeoaJ4SuJ7/wAi51m3vn0/eqlUd15LkYHb6Z9B0r07w9oc+mavrl7LKrpfzrJGB1UBcYP+e1cZqHgO5vdI1S1E8CXc2pte2srrkJyMZ9MjPrQJI5fR/GWsWet6XbXWv2msRX7lJIUtvLNuePusAM8nHOeB0r6KrgdGl8Tm7gjvdF023hXPm3Ec24sP9lQOM+9d9QM8Z1K+8S+JPE2o6ToeqJpdppYUTSmFXaRnXjrn0bGMfnis74ffa7Cw8XjUtWQXcd26PfyYUBtgUOR+XH4VuTaT4n0TxNqmo6Lb2l7Z6oUZ455dhidVxn36noOmKy4vAmr3PhjxFYajd2xvtVnFwGiztVgVYA8eq4oA4Kw8a6hpGoWtwviafWrWa4WGSOaxaKMg4BKvzyPb9c1r31lrt18WtRXStTjtJhaq4doPMUR7FGCp75PX398Vvar4Y8Xa7punaVPHpNjZ2kiFhGxZnC9COOOmeOTn61u654f1qy8XHxNo0NveGaAQyQTSeXtxjkHvkCgDjfEvjnU4dfl0JddttKWxjXzr37IJDPIVBICnIA5/Su9+HHiW61waha3Vyt4bKRUW8S3MQlBGTkdNwORxjt9azrrw9rWm+IrvXtM0+yvV1GNPPtJ5ADC4Ucqx6jOa7/w62rPBI+q2trauzfJDAd20e56HtQD3b79DU1O7FhYXV4V3iCF5SvrtBOP0rxax1XxxdaGfFf22xS18t7j+zWgwPKUk53/eyQMjmvZtVs11HT7qyY7RPC0e7GcZGM/hXj1vofjS18Pt4WVbGS3ZGg+3mTpE3UbcZ6Ej/OaAOT8XjUvFviHwVe6ddJb/AGyCR4A6BxC6jdISDweMD14HevpDTo7mGzhjvJxPcqgEkoUKHbucDpXnsXg6a0vvCwgnVrLR4pFfIAZmK9R9SBXp9AHmviPX7qx8Z+H9KiWMwXSyGXcgJ6HGD1HSvOPANj4qtdT8QXcerQSWsF9J58DxbjO4BY7eMrwRwOOTxXqGu+GbnUfF+ia1HKi29kjiRT948HGPzrG0PSfEPh7WtYW1s7a6sNQuWulnabaUZskgjqeT2HbrQBxvh7xH4l8Qyrdp4t0uxkaUg6VLbqCig427iN2TjPU9fwr6LXOBnGcc4rw7xH4X1LxIUgm8OafY3XmrI+qwzIT1BYhcbie3Ne3Qp5USR5J2qFye+KegElFFFIAooooAKKKKACiiigAooooAKzLQ5nk55Jz0rTqhbYMrkdRQIv0UUUDCiiigAooooAqxf66SrVVYf9dJVqgAooooAKKKKACiiigAooooAKKKKACiiigAoorzP4o6zq2j6ZYto0yQ3M96kTSOgYBSDxgg9Tt6c0AemUV4vNqPijwzrWkJrGqQ6hZ6lKICq2yx+U56AEDnr1P9KW41Hxpq3iTWtO0a70+2tLF4l3zxbiAy5+UgHJ65B6e1AHs9FeL2mo+KvEGtXmn2GqW9jDpKJFcTG2En2mYrycHG0ZB4B496hi8capo+n+IIdaihm1HR1QiSNCqTb2AUkds7l6dqBX1PbqK8i0Kx8d3SafqNx4ktDDMI5ZLQ2agbCASu4DOce/WuAuPiHfapq2qCDxNBo9jauEt1Fj5zTdRk5XI5H69KBn05WdeaZY3txbXNzaxyz2rFoJGGTGTjkHt0H5V85v8AE7WZfC1jeK0NvO9+bWe8eIsgUKDvAx7+nY13ekatrS297qcPibTdcsYbeWXZ9nELqQuVwF7ZBHJ/Xo2rAexVTN9ai7FkZ0+0ld4jzzj1rwrwP4h17xLHaXcfi/TjNvUT6a9qqsBnkA9SSAenFejf2pKvjk6b5cJjawEm8D5x8x4z/T6UJXv5CbtbzO7orwDTNT8b6zpeoazb6xZ29vbySmKB7ZWLqmeCccdP0rRv/GWralpHh2HSWitdU1ncfOcBlhC8MdpBznt9KQz26ivGtNl8V6J4q0vSNR1mPU7S9jkcs1uqFNgyeRye3fv7V7LSuK5napqVnpNq13fzrBboQC7ZwCTgdK4//hY/hH/oOQf98v8A4V3k0MU6GOaJJEP8LqCPyNeS2+lWL/E27Z7OJwumIyjYMKd/XHQ0yla+ux6JDr2mTrZNDdpIt8WFuVyd+3r+XStuvEfiNFejxL4Vt9Int7S4Z5RGzRkhflwTgcEYLceprV03VfEGj+Jo9I1u+gv4Li2edJo4RGU25JGB16fy96bVreZKZ6zRXzCfiNe6hHc6rF4ks9ORd5t9LltfMZwvQMwGQW9jXv3hTVG1vQ7HUXQI88e5lHQHOD/KkM6CivJ/F+t+JU8VafoXh/7GPPtjPI9yuQgDEE9fpwK5nxJ4s8R6LdadoV3qelWl5LG01xqDxnywuTgAHAJIx2oA9+orxnwX4vvNQ1a70yXU7XVALfzobiCExhSOCrCuY0LxF431zw9fa/bajYiK1Llbf7L80gXk/TjoOc4/Gk2B9G0V4rceLtZ1tNBsdBMNveahbNNcTyIH8jbwcDpjOfU9OK3ND1XXbHxHJoOu3NvdGe38+1uIownThgRn/OPyYHp3SoILiG4QvBKkqg7SUYMM+nFeFeG9X8e+KbW5nsbzS7aGKdoleaIlmwewAIx0HNHwWg1tLe8a4vreSzW8lWSPyyXL9yG6Y3EnGKAPdbq4itLeW4nbZFEhd2xnAAyTxUOnX1tqVpDeWcolt5l3I4BGR9DzWV4u/wCRc1Yc82ko4/3TXgeg3nivw94FstZh1WxbT4cFLN4RuZDJjG/jnk/h3zTtpcV9bH09RXkXjLXrqG00u4h8T2eh/aYRIySW4mZyQDxkHAGfSuc8N/EK+uNE1+d7qHUX0+IPBcrbmLzMjncvGMHHQY60hn0BRXhngrXvEPiBbS6j8S6LM0hVp7AxbZI1zkgYOc4zz0r3OgCna31tdyTxwTLI8D+XKB/C3pVyvn3QbXxFJrvisaJqNraxreB2E0fmFnIPA7Afr0FUbz4rXseg2eY7a21eS6a2maVSY49uNzYH1HrjmgErn0hRXz14a8eX0fiG1sL7WrTWLW8UjfbweWbdwO/AyvuffpisuL4kahqTX95HrenadHE7La2TwmRpcdNzds+o4oE2fTNFeF3/AI/1K58OaHqGnR28F3qF59mdZVLKDkjI5zjOK14NU8R6H4l0vS9Wv7bUYNS34ZIRGYiozxjqPrQFz12imSsVjZhjIBIz0rwTQNW8b+ItIvdQt9UsIPssroqfZhmXbyQScgDsP8mgZ79RXgWp+Otdn0nwtcaOtob3U52hljlXKFlOMHoQM88VZ8U+LvEPg3To4tUn0u41G9mK2zxqypEn8TOO4BIxj9aAPdKK+d9C8f6hH4j03TLjVbPWIL4+W7QQGIwN25xzz+ldNa6t4o17xPrum2F7bWVjpzKqym3EjFmXheT65JoE2exUV4xpvjG81Twpf3N3qNjo2oWd0bSWd13rlcZKqT1OTjg9DxWX4c8fSSeJ7HRRqqavbXIZWuBa+SyOATjsCOOo9e9ANnvdFeK2WteMNd13WbPTJtOt7SwuPL8yeMljycDjr056da5ef4kT6hrN/anXrPRLaxby0LW5ma4kGQeoIC5B6HOMfWgZ9JVn3Go2lteW9lNMqXFxnykP8eOuK8T034h6pdeGYpooYptVudQFhbO0ZWNs4O8j0xnp0OOKXVLTWLXxx4VXVNUF6GMrLtiEaq2DkYHXggZNArnvdFMk3BG2/ewcfWvA7n4jarFoFwUtEk1qLUGszCiE8AFi20Z7KRRcG7Hv9UF1GzaOWQXUWyF9kjbhhTxwfTqK890zxZd6tq3h+2tI0EF5ZNdXnG7y8DGMjp8xA5x1H0rg/FOoXup+DvFxSKxhFvfGORo48eagIznH8QyvJ9MUDPfdS1G202xlv7mTbbxLuZlBbj2xVyKRJo0ljbcjqGUjuD0rw3XItWT4V3Z1O+iune1jdGVMEIduFJHBPTnnv7UkOreK/DejaLqGoy2Mlk/kwvZrCVkRWGB82TkgD2ptWA93opqsGUMOhGRXkUWueLdX8R6xpulx6fBZ2EqoZrkEtyuQAATnPX/OKQHr9FeE6n44vbjWLnS7fWNK0tbJVSee5jJMkuOQik/dBBHP+BOW/wATtStvD9xM6Wdxex362gukVhb7WBIkOPTH8uKBX1PoqivPPCF7q17Pvn13SdUtfLy32UYdGPTpxjr1wa5jQdY8Z+JI9TuLObS7aC1vJIYVeNi8m09DzgDtnr19jQM9qorwK6+J8r6HozWotYdU1CcwObnIiiC8M+R7lcA+taXhzxtcjxDa6Re6pYarBcwF/tVqmzyZBkkNzjHYHjt70PTcHpvoet2unWdpc3N1BAqT3JDTSDq5HTNXd6b/AC9y78Z255x64ryTRNW8T+LEvNR0u9sbLT4rmSG1V4C5nVTwzHPAPTj3/Hl7s+L5PiPbRxTWEN2NLDyKC7QGLec9s53dzQB9DUwSIXKBlLgZK55FNgEohjExVpQo3lRgFsc49q8K0pfE83xI18Q3dtHDGIiyzIXBh/hVcEYJGcn/AOtQB71RXlh1fXtf17VdP0W6trK004rE800HmM8p5IAz04Ird8Ga7eaqL+z1OGOLULC4MMnlg7XXGVYemef8mgDsZpY4V3yyJGucbnYAZqhqurWOkQxTX9wsMcsqwoxBOXPQcD2NeUfHia4h8LQtA6qovIy+RycAkY7dQOtc/wDFWLV/+ET0hb6eG4vn1KMI8MZUDKNjI9c/zoA+i+tFeNX+seKPDWo6MdWvLS9t9RmWB4YofLMTsR0PO4DPXj6Vnal46mvNd1OxtNcstIt9PcxE3UBdpnBIbHbAIPufSgD3aivP/h14iuvEWnXUt35TPb3LQrNCpCyqMYYA/Wl+JPiG88NaGt7YiHznuEizN91Qc8/pQJO539FePahrPifwvd6ZNrF1Z3tjqFyltIscWxrd2/u4+8OD1qWXxB4m1Lxjqeg6VFY29tYLG0k9wCzYZQeADyTu6ei9QeCDPXKjlljhQySuqIvVmOAPxryhdT8Ta9qt5ZaTeW9lDpirDcTyQBxcT4+YAHlVH+HrXJeKPEGrax4K8SWVwYIL/Tbn7PdNEDsmiyOVz0J/p2zwAfQ4IIBByD0NLXjcmv6n4O8Fpq2r3Md9I8UK20SQ7NrFBgM27nuSfy9K47/hYupafFZahNrel6isrgXFhBHtaNT1w3UkfT86APpWo3kjjKh3VSxwoJxk+grzP+19c8Qaxf2Wi3VtZWliI908kPmNI7rnABIwAK4f4lHxEl94WtjfWy3DXGPMijON+QNxB6jBORTVuonfoe/3F1b2zRLPPHE0ziOMOwG5j0A96s15J4qv9S0uXw3a3clte3NxqsYL+QBhOhIHOCAx5qZtV17xFqmr22hXtvZWumyiDzJIPMaaUfeHPAGcjv2PekCaZ6rRXg99491iLwdqOoGC2h1XT78WU6g7lyCMkD3yR+eKv6hr3iXw++i6hql7Y3NhfzpDLFHFsEQcZDBsknAyfwoGe00UgIIBHQ14xa6z4q8V32qNod1aafY6fcvbKZId7XDDPXPTse3UUAeuahfW2m2kt5eTLDbxDc8jdFFUtC1vT9ftPtumXHn2+8pv2MvI6jDAHvXzx471vUPFHgWxmGLeZNQW1vYWj+UyAHB5/hBxxz19q+gvDdlcWGnJBcyW7uDkG3gESAY4G0cUAbJmiEohMieaV3BNw3Y9celVxf2xvjYCYG6WLzTGAchM4ye3WvDtattXl+LEZ0+8ihlOmgqZ4i6iPPKjn1yc/WtHV18QXPxEkh0i7t7dxpaLNNLEGCrvJ4XuSx/In2ptNbge20V46fGl7oml+IBq4iuL/SZFVWQbFlEgHl8Y46/ln0rlh8Rr61g0/UZdW029a6lRZdNgiKNCrDn5iScjpzx7miw2rH0XWHrWv6VoUayanfw2yucKHPJ+gHNbEMgliSQdHUMPxrybwppttruv+IdZ1KCK5eO7aygSVA4iWMAcAjjOR+vrSEd5oniTRtdaRNM1CK5eMZdUyCB64NdDXDeIY9J8K2N94jg0yBbm3gx+6XZvycAHaPUjnH6CuKuNb8YaVosPia6mtbmzkCSyWIg2tDG/T5s5JGV/rQK+p7dRXj+s+JtavPEOkaToc1pBHqFj9qMsyb9n3umOvAqlpuseMLzXdQ8MvdWUVxZqJjfG3J3oQMALnH8X6H0oGe0zRRzRtHLGskbdVcZB/CngBQAAAB0AryDSPFuqS+GfEM135LajpEksPmxphHKjhseuc/pWOviDxjb+GYPFU9xYTWxRZJLJIdp2FsZ3564x+dAHvFFeP+MvEbwRWF5B4rt9Gtri3WURG0FxK+cnIX06Dt0NZXhDx5earoviOV50up9NjaSC4EBjEi7SQSvPQj8sZpxi5NJbsD3WivBJNc8aW/hmHxU97YTW5RJnslt8YQnH3s59DXanxFeweItJhutiabqlqDDhc7ZsA4Le+aEhNnf3U8VrBJcTPsijUuzegFVtK1C21WyhvrRy9vMu5GKkZ7dDXE6Vq134l1XXrJSkel2ym0V1wxeQghjn29PpXH+LtVv/AAFpWg6Lps8cSSP5b388e5UGcnj8fyHapdxnu1RyyxwoZJXVEHVmOAPxrjfCE+pXCyy3Wt6fqtswHlyWqBSjdwcEjH61mfFxZn8FamIWVRhN+VJyu4A9PwpgekKQwDKQQRkEd6WvHbPUdb8P+AZdTuL21vHitYza4gKBV6Ybnk4I9OlauhT+LZdIk1LWL3TrMyW5dIzCT5J6hmOfTtzj9KAPTaK+ZI/iRfWGqafH/wAJBZa1FPMI5YIbNoiobgNux1zjj9K9Fvda13W/Ed3o2hXNtYxWEatPPNH5pdmGQAPT/CgVz0i1v7W7mnhgmWSS3bZKo/hPoavV4B4f1y78L2Pi/UNYZLm7trpDI0SbBIzAIuB+AP41kj4kailpBqp1jTZvMIZ9LiiO+NSeRu9R79eadtLjPpWioYJfOgjlCld6hsHqMjNeEnxhrGp69qNnFrGnaItnL5Udvexgmbrg7ie+Ox9MdaQmz3yivFvGPjq80G60rRzLZw3d1GHmvpVJgQc8gZBOcfTmqWjfEX7HqbadqmpWWpW/kvKL62jaPYV/hYYx2OCPUetAz3aivHvD1/4y8T2SazbXmn2NrNnyrWS3L8AkZLde2eKh1HxL4nuvGUvhzS47KIQwrJJNNGxXlA3B+px+B9KbVhtWPZ6a7rGrO7BVUZJJwAK+fdc8faja6y2hSarpunzWkQNzdtC7q8hAO1Fx2B5J9T6VG3i/UPEXhPxLaxXMLzWSBft8URVJ42B3YU/dbAIz7ihatLuS720PoWORJUV43V0YZDKcgin1866RrXiLwt8OYNVleyuYRFElrEkLZjQnGXbOO4HTGcc133gjUtU1QQXc/iHTNQgmi3vBBFseJvQc54/2gPpSH1semUUUUAFFFFABRRRQBiazoOla2qLqVjFchPu7xyPoRVjStKsNIgMGn2cNtETkrEgG4+pPc/WtOigAooooAKKKKACiiigAqjbafaWtxcXMFvHHNckNM6jBcjpmr1FABRRRQAUUUUAFFFFABRRRQAUUUUAFFFFABRRRQAUUUUAFFFFABRRRQAUUUUAFFFFABRRRQAUUUUAFFFFABRRRQAUUUUAFFFFABRRRQAGsy1/178Vp1Rtv9Y57ZoEXqKKKBhRRRQAUUUUAVIf9bJVuqkP+tkq3QAUUUUAFFFFABRRRQAUUUUAFFFFABRRRQAV4t8bPOGmaOYF3SjUo9vYZw2Mntzivaap3tja36xpd28c6xuJEWRcgMOh/U0AebJpGveINd029120t7O004mWOKKUSGSXjBz2wQDXS6Jo9zZ+INc1KcxlL5ovKKnnaq4wR2x+tdhRQB5NPpHiLQPEGoajoNtbX1lqJEk1vNKI2ST1DY6dfzrIXwBqOs6TrU2uXUSa1q3lk+Uv7uHy8bBx1yAAT/k+4UUAeTaDL4/t47Oxu9O0wxw4jkummLFlGADtB64/P0rFtPDfibwrqOpDRLHTtR0+8mM6LO+xoieowfyGCeBXudFAranm17b+JptDgDaVo0108pa4snGYynbBJxkYz+XpzzXhXwrrVlr17rZsLHSFa1MUdlbvujlfsW24AGcdOa9uooBKx4BdeEdd1q/sHuNF0nSXguRNNe2jjMgB5AUc8+5r0z+xbkeLzrGU+zfZBD975t2fTFdnRQM898N+HbvTPC95pk7IbicT42nIG8tj+dcHqHgy60rw94fkh1C0tdU0qVgr3Mu2OTe5Yrnp36dxmvfqx9a0XTdct1ttTs47mJW3qrjofUEcimrdQPFNEudYvfiDpS6xqFheyQW0zLHZYK25K4IPcMeK9qgXVBrFw0rwnTDEvkqv3w/fPFQ6J4d0jQfNOmWEVsZcbymSWx05Nb9IArk4NHuI/FlzrBZPs8lksCgH5twbNdZRQByWs6NPfa9o2oJIBDZGQyKfcDGPyqDVNAlvvEtlqYcLBDayQyDPJ3Zxj867SigDwvS/D/iPwykum2Wi6bqlmsjSW9zO6q6g9mB789vzr2fThcrZwC8EQuAg8wRD5QfartFFgOHutBupvG1nritGLWCxaBgeWLFm6en3utYXjbw7q02tWOv6HBZXFzDGYZre66OuQQRngHrzXqtFJq4mr6M4LQf7VaG9fU9DstMj8k7VgdXduuc7eMf414z4IPirUfDV9o2j2VrHZSXEsQvJZgpiUn5l2jJ7nnB/lX1GQCCCMg1naXpllpNubewt0t4SxfYnTJ6mmM8tv/C2taF/ZF74b8i6uLG2NtLBO23zFJ3EgnA5Oe47VsaDpes6hr7a/r1rHZyQQ+RaW0cofaDncWIzn2579K9LooA4TwBol5omkT2l6EWR7mR12EH5SeDkd6x/AWk654fur6wurO3OnS3DzRXEcoyAeQCv5dq9TooFYytdtXvtJv7SL/WTW8kac9ypArgZvDN8/w8XQVjj+3LAF2lwQG3ZOD+dep0UXCyvfqeF614Z1ux1XTdRstIt9bSKwW1e3uJVQROOrLuOPb8TWj4T8O+IbG917Vb220yK5v4kWG3i/1YIzkMAPpzk17HRQUnY8Ci8J6vrGsafc3Xh7TtF+xzrNJc20ikzhf4Qq+vHXt3r32iigmx4iln4y0LV9al0rR7W6g1C48yOZ7hV2AdypI7E1Qu/hrdxafpl3aSQTaxaXRvJkn/1czMQWUf8AfIGT+fSvfaKBnl3h6HXL66MWr+FtN021ERVpUkR3bIIwu3OOvftXLaZoHiXwsZtNstA03V9PMrPbzySKjopPRtxye3QduvSveqKAPL/EfhvU9ZtfDystrHNZ3iTXAj4VVHJ29Py9a2Ne0C51DxJoWqROghsTJ5oY8ncOMV3FFAEU/wDqZOv3T069K+X/AId3PiufQr+10bTLZrWe5kAuJ5QrRk9QVz7jt2PtX1IQCCD0NZ2l6ZZaVC8NjAsMTyGRlUkjcep5+lAHmb+CbizTwnb2bJJHpdy0tzIfl3Z5JA+uf0rQ+JPhW81+KxvNN+ztfafL5kcVwgKSgkZU5+g/+t1r06igDy3w43ia71aGXUfDemaZDCpV5wyvIw2/dQqTgcj2689q4XTNQ8QQeNvFP9g6RFfq0sSSvJKEWMheOSRnqcgelfRlZ1nptnZT3NxbW6Ry3T75mHV29TQFjwzUfh1qaaFbSRC2vNUS+N9c2zYEU5J+5k8YA+gOT7VsQ+HPEOqeKdD1m+sLDTbTT1YeRDIGYZB444646dK9sooFZHG+GNBm0nUNaupnRhfXXmoFPRccZ9+TXmB8Ia54b1m/m0jR9O1mzvnMu66KLJExIyCT1GSTgdh619A0UDPJta8P6/rOh2UkiWFpq1hcfaLeGDIjwBwh56k/h+tVYNM8U634j0bVtX0+zsILAvmNJg7nK9eMjkgd+K9jooE1dBXldh4G+yeNbvWtyPYTq0ohbnE7cMcdOhJz716pRQM8p8BeC5PDWs6xdSNuhlIjs/nztizuxjtzgfhVVPB2of8ACO+J7CUwG41Gd5YTGcA9CoPHHI/WvYKKAPKbXS/EGs+B7jRdWs4rG9ECwRESq4cKBgnaSATj9a0/FXhu91Tw3Y6VayQCeB4CzyZ24QYJHevQ6KAGRrtRVPUACuQ8P6NcafreuXsuzy72VGiIPJAXHP45rsqKAPENZ0LUtB8RXesab4fttct75g7RyFRJA/cqSOh/HH89iceIbrw3KJvCumM5nyNNdwQYcZz6b84xXq9FKwI8L8BeFryLXjrT6LHoMCRGJrSOYv5zH+IjoAMn/IrkPBWq+KLeDXbLRdC+0pPqc2LxpQixscKeD6YBzmvqM8isvSdJsNHheDT7ZYIpJWldVJOXbqefw/ICmB4XefDrVNN0vQ7nThDf6np87TzW05Hlyl8E4LHGQVUdvXPFdx4YGs3c7xXfhiy0ixaNhK6Mu9mIx8oXp17/AJ16hRQB4fo9r4t8Fo+i6fo8OqWBmLW1z54QqrHo49R+XPetTXLHxDZeJ9L8Q2OnRXryWa2d5BFL5e07txbJ6j0/3RXrlFAEUDO8UbSpskKgsmc7TjkZry/UYNf0jxjNqdhpX9oWF/FFFKUlVWiK8ZwT9fbmvVaKAPHJbXxR4Y1rVJtI0uLVbHU5hOMyiNopCMEHJ6f/AFuRXVeCtHvrEahqOrCJdR1GfzZY4TlI1AAVQe5GOvvXc0UAee/E/QL3xH4cks9PCNcpIsqozbd+M8AngHnvWDruja74y0HSkv7KPTryC/SWaMyhsxhSCwxnB56V7BRQB57448O3euXGhPalAtlfJNKWOMIOSR69OnvXLR6BrPh7xLqdzYaJbavp+pT/AGks8qI9vISSfvnpkk8D0+le10UAYHhv+0PsGdRsbWxmLkrBbtuCr7kcbs56cdK87+OBkHheBolDSC+h2KehPOK9jrO1PTLLVYFgvrdJ4lcSBW6Bh0NAkrHlB0zxT4u1DTR4g02HStPsJ1uWSO4WRp5BnAG0nA+vYnFdho+iXVp4s1vVpNn2a8SJYsEbiVUA/TkGu4AwMUUDPHruw8U+G9a1K68P6db6lZ6k/ntG8qxeTJ3PJGc5zx+lVLXwTqj+FvECXjwHWtYYyuE4VcHKpn8+ff8AGvbKKAPDp/D/AIi8V+DJdD1rT4tNurZYvssvnLIJWQYyQpIGRkfU5q7ob+Mk+y2M3hPS7aKILG9y06FSo4yFU5Bx2/lXslFAHk2oWfijQda1G90LT7bUrXUWWR45JFjeNwoXqSMjj9areLdH8Sa5pWjah9gtV1iwuhcG0Wb5dvXG4nGcquecdea9iooA8u1jS9c8QR+H7m4tYrO5s9SWe4iEobEYPUEZzkdves2fS/FXhnVtQn8O2VrqNnqVwbh0mkEbQyN15JGRnnj8q9jooA8Hn8B6xJ4Rv7NprdtU1G+F7OBwoJIyufY8/gfWu18aeHLzWtM0m0tvI3Wt3FLKJOFKKCDjg+1eh0UANQbVA9BjivHIdL8W+Gb7UIdEtLK+sdQunuhJNLta3ZsZ3ZOWGAOgPSvZaKBW1v1PFrvwDev4XsdLhuovtZ1Bb29lk5Dk53Y47fL+VezoNqhc5wMU6igZ5R4o0/X7XxdZ69oemx3qmya1nRpliA+fIJJOT27HpXTWemXa+KJNWljVIpbBYWAfdiQPkjoO1djRQB5PqvgmbVpfEySyLFHqJha3cNna6DOSPTPH0z9araOvi+J7Syn8MaWscOEe8eZSCoIG4KPm6c9Pyr2GigBB0FeXahp3iPQdWvtQ8P21vqNtfusk1pLII2jccEqTgcivUqKAPMZ7HxJ4p0jUNO1i1tNLhni2IEfzZN2cgkg4xwPeuUbS/HWqaUnhi8sbK2sUVYpNQMwYyxKRgBQSQ2B1I/KveaKAPOYfCb23inS9Rt2UWNjp5tVDN85OTjtzwfar+neH7i18YarrjvH9nu4I40UfeyoAOeP9n3/oO3ooA8WvtDutG8O+M5bny9t5JLPF5f8AdI4z7+tct4ei8V+KvClloh02Gw0iSNFa/aQM7xAj7qZzk9c9MV9EXtpBfWs1pcxiSCZCkiE4yCMHp0osbSCwtorW1jEcES7UQEkKPTmgaseNah4Z1rRvEo1TSdMtdXtntUtliuJFQ24UAZBb6Z4yeTVzS/CmuGLxRc3zWcN3q8KxRw25PlqFUrzx6ED8z3r2Oiglq+jPPrnw3dTeBl0APGLoWyR7txC7lIPX8K5b4r6VbjwNbm5uGgvdPMJtZYyc+aMDAx6jP0wD2r2qs3UtLsdUEK31tHOIZBLGHGcMO/8A9agGk9znPh7ozaH4asraSQy3EgM88jZy7udxJzznkD8KTxo2sJbodM0Wz1ZMESwXDAHHtng/Su2AwMCigZ5J8PPC+oaRqV/qd1aW+mQ3SKqadBKZAhGMsTnGeD0ruPF2ly61oN9p0DKss8eELdMgg/0ro6KAPJrbT/EeqeErzR9R06CznVFhgIuA4kAIO44zgfrxWn4y8OX+r+DRpFnMI7tI4/l8wqsm3GVJ9DzjtkDpXo1FAHz3ceG/EuuW+jwSaDpmkwWNzG52zBpMKcHoCMHr15xXTXmleJNC8T32saNYW+pQaisaSxvOI2jKKADz2+ma9eooG3c8ds/B+q6joviK31ZoLe71WXcnlsXVMfd/DP6VW8PQ+J7KO10Z/CumBbWJI/tryDYwGPmwBkk9frmva6KbdyVFIRc4GcA47V4N450HV9furiybwnYyiTcLbU0nCMnozY5/A9a96opDPAdZ8BaxZx6FqWmNBqGp6bH5U0NyQVmXOflLdOSR1HX657PQodV1iG6h1bw5aaVbSwtGCkitISeM4A4HXrivS6KBJWPGNDXxj4Yht9Ch0aDULSNysN79oChYy2fmHByAf8M11un6HdReML/Wp/L8ma2SOPaeQwxn9BXdUUDPGdW8NavpHiW+8Q6RY2WqR3ceZbe5wsiMBj922Mc//W9DXUxadqOpaDqVnd6dZabJcRlYooGDYOP4iOOuOld7RQK2lnqeTeGbbxXp3hn+y7nSbB5rWNY4RLOCs65PBAGBgep5rn9B8J6rN4rtNck0S20CKAMZo4bgSG4JGOinAGT7fjXvNFAzMsv7Q+03f2v7ObbePsxjzu2453Z/z1rToooAKKKKACiiigAooooAKKKKACiiigAooooAKKKKACiiigAooooAKKKKACiiigAooooAKKKKACiiigAooooAKKKKACiiigAooooAKKKKACiiigAooooAKKKKACiiigAooooAKKKKACiiigArNtDmV/TtWlWbZEGST1zQJ7mlRRRQMKKKKACiiigCpAcyyVbqpB/rZK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B6VmWhHmsR75rSPSs604legTNKiiigYUUUUAFFFFAFS3/1kn1q3VS3GJJPrVugAooooAKKKKACiiigAooooAKKKKACiiigAooooAKKKKACiiigAooooAKKKKACiiigAooooAKKKKACiiigAooooAKKKKACiiigAooooAKKKKACiiigAooooAKKKKACiiigAooooAKKKKACiiigAooooAKKKKACiiigAooooAKKKKACiiigAooooAKKKKACiiigAooooAKKKKACiiigAooooAKKKKACiiigAooooAKKKKACiiigAooooAKKKKACiiigAooooAKKKKACiiigAooqtJd20cywPcRLM33Y2cBj9BQBZooooAKKKKACiiigAooooAKKKKACiiigAooooAKKKKACiiigAooooAKKKKACiiigAooooAKKKKACiiigAooooAKKKKACiiigAooooAKKKKACiiigAooooAKKKKACiiigAooooAKKKKACiiigAooooAKKKKACiiigAooooAKKKKACiiigAooooAKKKKACiiigAooooAKKKKACiiigAooooAKKKKACiiigAooooAKKKKACiiigAooooAKKKKAEPQ1nWTEuw7Z9K0T0NZ1lw7jGMUCNKiiigYUUUUAFFFFAFS3H7yT61bqrAcu/1q1QAUUUUAFFFFABRRRQAUUUUAFFFFABRRRQAVw/jnxNL4at7I29oLu5vLlbeKIuVBJ98H2/Ou4rxL4zPdY8OJZxCW5OpK0SMwVWYDIBNAHWaT4ov/wC2I9H13S10+5nQvbskwkSTHUZ9evH+NUUk8ZL4lWylaI6QZTJ9rWJR+7xkR45wcjGfxpmnaN4h1fX7DV/ESWdtFp0bG3t7Vy26RxglifQAd+31rj/h7odnr2q69qeopPPJBqbiDdO6hMEkfKCOmcc9uKVgW6Z7zNdW9uQJp4oyRkB3Az+dWAQRkHj1r5T0631rxLr2v3TaJbatHDeNCoubhojEoztCgngEYPStDUYfE3hzwk+nalcmFb+9SCLZPvaCI53AvjgHgdT39aYHr3jDxhDoLWEdv5NzNcXi2zxq4Zkz14BznpXY3OoWdmI/tV3bwGT7vmSBdx9s9a+dfiL4X0fRB4am061Ec0l/Eskxcs0g4OSc4JJ5zVrxZpV7p/ie+1PUvDja7pDIJFffuNuoXDAKT+Y9ADxSuJux7B4r8U2Phm0tby6+eGedYgUccA/xe4FdH9stTCZ/tMPkg4MnmDaPxr5q8bNoGpeD9AbS0YWL6kIsPI2Yic7gS3oBj6YrtPGq6P4b0+y0HT9AXULnUZMw2pcgMyAZdjnOefx/CmM9jtru3u1321xFMvrG4YfpUyOkgJRlYA4JBzXzB4bg1bRfiLo9ndafBpUd1DJmCylLpIoRj8wyecqPToPrWrPra/D/AFHxJpLSMkM0Ju9O3knLsvIH/AuOeflz9Vcrl0TPokSxlWcSIVXO47hgY65qva31peFha3UE5X73lSBsfXFfMfiyDW9J8OeGdEMxuJ9Umkku1Vigl5UiMuMYBDYPrjPauo0Twprtt4l02/t9FtNItYji5EF4WEq47jPJ9OOp5pknu8t3bQoXluIkRW2lmcAA+n1qQzRCLzTIgixnfuGMfWvBPB2gad4g1zxU2r2/2sRX2IhJI3yD5ugBH8vzrj7bQ9a1nwjq+laVctNHp2quqWrtgyRKPuBs++cZ55oBH0/HqlhLG8kV7byJGMsY5VbH5GsPwl4qsfE9i93a/u9krRMjupOR3GD0IIrynwfBpEl5No2peFpNG1a4tmU4djHJGQckHd7f/Xpnwa8P6Ze+FZpngJupXlieUsehAHAzjpj9aSdxJpn0IGUruBG3Gc54qOSeGOPzZJUWP++zAD86+Xm1zVYfD83ggTOdaF99hjkRuWhJzuPGQuO/oea7fV9Ltr3xP4e8MX8rPZW9i0rRlyouJB2Pr93d+fvTGe1QTxXCCSGVJUPRkYMPzFSMyopZmCqOpJxXk2jWkXh7x0+k6b8mn3ViJ2t95KxOrEZXJPJ/rWl8U9F1XXPDxttJYNIkokkgztM6AH5M5Hscd8UmwO/t7u2ugTb3EUwBwTG4b+VLJdW8JAkuIkJOAGcDn0rxTwJe6TBrcdldeGpfDurmLEaFiY7hec4Pc8E/1NZvgzw9pPiW58TS6nC88sd9LFHmRv3Sknle2f8ACmncSd9j6E3rt3bht9c8VDb3VvdAtbzxSgHBMbhsflXytpmoXup2+g+GLq8mSxk1CaKV1kw8iIwIUt16nAx7egx6De6VY+EvGegroe6zTUPMjurdWJSRVGQcHOOf89ci1KmnF2e56B4W8Qtrs+qxmBYlsrprdSGzux3rqEureSVoUniaVPvIrgsPqK+W9S1S90nQfFT2EjRSTaw0TyKcFVJOee2eBmtKHwtr7S6beaT4aTSrmF1aS6GpBzMhHzAjOeevrQI9X8a3/iPTp7WTRIbaeGRSkq3EioEPZuSPf8uhrtrSRktIPtVxFJLsAeReFdsckV4j4X0y18Y67r1z4jjF3NaXBtoIWYhIowf4QMdfX/Gl+IWkRDVfCOhwNLb6ZJPIrojtzyvG7JPPP5mgD3OC5guN3kzRybThtjg4+uKbNdW8DKk08UbMcKHcAk+2a8kg0mw8MeNtOt9Hha2hurOTz4hKxVyv3Sck8j/Peue8D6Dp/i2z1fWNdaS8vjcyRLKZSpgVRxtxwCM59OnHqCPf554YE8yaVI0/vOwA/M1m6hrNhYabc6lJOj21uhd2iYN+A96+Xzp+v+ING0S5exn1qz0y4miuYDOVaVQw2tgnJOMjjJ4x0rsml0HUvBnim3stGl0u6SLN3aTZysi8qQCcYGAeAOopJ3Ge16Tq8Or6VDqNkPME0e9I9wBzjofStKzlkmt45JYvKdhkpuDY/EcGvEtC0ux0f4Zy39pbmO6nsWaWUZ3OT/IdPwr0L4dqU8I6QGYsTbg5Pvzj8OlMWt/I7MMCSARkdR6UhdR1YDnHWvKdd1FfDXjW2vLm4eHTtStWSUs2IxKnQn04wPxrH0izvvEnhHWtTUzLe6jO89qu5gUCcIFyevBAPTkelAz28sFGSQB7moZbiGEZlmjjH+0wFfPWn+IZPHdx4d0hXuA1vmXVlIK52YAyR2JBH1YdK1l0e08RfEnXbfVVa5trOCFooCxCAlF5wPqfzoA9zWRGTzFdSmM7geMfWmmaJesiDjPLDpXz1b2Q03RfHekWs7/2faqv2dCS2wlSWGTxyR9etbmmWGi+GPB0Wv6uLm7kazAcyys5cSYwignC9cDHTPNAHsMN/ZzuI4buCRz0VJASfwBqS5ure0UNcTxQqTgGRwoJ/GvkfWtP1G30/T/ENt4ftdHg+0RtE0dyzT7WIA4PHOfbg8ivV7ixj8TePXtdZ/e2djZLJDaMcIztjLYzz3/IelAHsqzRNF5yyoYsZ3hhtx9aZb3Vvc58ieKXHXY4bH5V4p420my06TRPDuni4s7HU74i5SGdsMpAyMEnAPFM17TtO8H+I/Dp0RHtXu5xbzwxyMwljyOSDnoe9Am7HuoIboQfpUUk8McbSPLGqKcFmYAA/WvENT8SJ4J1jxHaTTErc251CyWV8ZkIIZQT6sOB6DvispJLfR/A2l2eoaZcapfa3OZhbeY0e6VjuBJ4KjG3p7mgZ9AWt5bXalra4hmUHBMbhsflXMeHfETavqusWDQrH/Z8oRSCSWBzyfyNeO+G7HUtA8a6JHPpdnpUeoJOrW9tM0jEKhb5+cHnGO3U0XOr3uj23ju5sQwm+2IiunWPJILfkfw9aTYtbXsz6Kiu7aWRoo7iJ5F6orgkfhVmvnPxV4Q0vw74btdd0meaHVIGif7UJnPnliM5GcYPXAxX0Faubi0ieQDMkYLY9xTGH2y2D7PtMO7ONu8ZqZ5Y4/vyKvGeTivCNQ8MaXrHi+3sdLtPJtrAia+uomJPmZysYJJAOevf8q0/Eml2+r/EvTILpN8C6Y7Om8ru+ZsdD6kflQB7HDNFOm+GVJEzjcjAj9KXzYyQN65PQZ614np1nD4c8R+ItM0zzEsW037SYt5KxydOPTj8aj8FaTpuleFLXxLftd3c9tHLOCZG+Tkg7VJA6Dv160Aeg3+o3t1rtjY6Zc2wtkzJdvuViQDjYB1z/Kux3LuK5G4c4zzXx5rNvdDw7N4l07w5FpdvG6yRXZvGaYhnABUe5bHPYmvVfEerz6BqPhXxHO/+iXUK2l85JwNwDBiPb5j/AMBoEe37hnGRnGcZ7UZGM5GPWvDrG6OrR+MPEkMsoQI9nbMhypjRR8w+p5z2yasfbp3+EYuS5837EE3ZJOA23r64oYNntVQzTwwLumlSNfV2A/nWfoLF9H09iSSbaMnP+6K8nXw/beMfF2ttrjy3FpYFIbe0EjIgyudx2nrz7UDPbVYMAVIIPQigkZAzz6V5h8P1/s3Udb0GCd5rCxlQ2wkbcYwwyUz6Ag1F8UzeabZ2XiKwdvP0ycM0eCVeNuGBx25/WgD1QkDqQKhW5gY4WaMn0DCvMdGu/wDhKfF0mpWtz5uk2NmIVUE7Xlk5bjOCQMA/hXn8nhLStW8ZpY+H0lt7TT2L6jco7EB88Qqc4zkc+nPpQB7i3iOwHiFfD4Lm9MJmOANqj0JznOOcAdK27i7trbHn3EUWem9wufzrw/U/DOma18ULlb8SMh05ZgqzMhLhlXgg5A254GPWk8bQWmqeIItFsPDUmqXtpaoGd7poYoY+SoJB5PPf+hoA93WRGTerKUP8QPFNWaJzhZEJPYMDXgfwsikktvE2i6rF5FrBMUa3WZmSBcHIViScdO/ap/h3oNvea7da7ZPcJpFvI0NkrXLP5zDKtIc/wnPA/wAKAPWLGTVZtavjOqxaZEqx267RmRsAl89cc4/+vW2tzA0phWaMyjqgcbh+FeI6/qmoabYeNL2zndZku4YkfdnygVQEjPs2OOnWuo8MeBNFsUsNSjFy98ESQzvO2XOAeRnGPagDb0XxNFqF/rFpOEgXT7jyg7OAHGOvJ9f6V2CMrqGVgynkEHINeAeHfB2j674n8VXOqRG4P2wokQmZMDqSQpBPOO/aut+E++HTtV08yvJDY6nNBBvbO1BjAH45P40CPUndY1LuwVR1LHAFcaPEok8WpoMKwywmz+0NMr5KtuI2+nTB/GuG+Iiy6x4t8PeGp55YtMuleWdUfZ5pAY7Scf7OMf7X0NVdH8P6b4d+J0VvpcDQQSaW0jIzs3zF8EgsSegH60DPRfCviJ9dudYiaBYlsL17VSDndt7murS5geRokmjaReCgcEj8K+Yv7avND0Dxrd2D+XcNq7IJB1UM+CR7471JB4Q12WG0vNK0H7FfBkk+2vqu8yDgliBwd3U/jxQB9QVBLcQwqWlmjRQcEswABqSMMEUOQXwNxHrXg2geGdM8S+IvFEusLJdJBfeXFCZ3UJ3zhSPoPxoYmz3oMpXcCCpGc54xUMNzb3BYQzxyFeoRwcflXy1Jq+pxadfeGre+mS0Gu/2ctwSWkELFgUDHHTHP1x0rsPE+gad4Jl0HUNCZ7a4e/it5QZmb7QhznIJx+WBz24oGdV411nxHY6pb2OkLbmC7VVNw+M2rZGSc8Ywc8j6V6N9phtoYjc3UQJUDezBQ5xyRXgnxB8LadrHiG307SLQ/2tcP595crKxFumRliM4BPYfTHWtX4irYI2heGo9Dk1i+cEwJ9oaJUUYDMzD1x+AycigR7dDNFOu6KRJF9UYGs7VtTg061uJWli86OJpFjZwCxAJAx7187+B49V8KeLb3TZrJLKGbTnuY7NLlpUGGO1skn5shh2+lT6F4V0rxN4MvPEeq+ddapNHcS+aZmHklS2AozjHAPIPWlcLntHg3xCdd8N2es3axWxn37lDfKu12Xqf92uoguYLhS0E0cqjujBh+lfOf2/T4fh34c0y70yTU57xsW9tHKY8uGbBJByBzj8/SofBFjqegePbWwn09NMhubaR/IhujMsgGcFiSeQR7Uxn0sjpIu5GVl9Qc1yfibxA2kPpSwRxzfbbxLdiW4VScEjHevILrxDdeC28VaRLOPPdvtGmHJyfNPRRgklcj8Qe1VvG1tP4U8J+F2Mc1xcQXsc8sbHLNIfmK/gTtGPb60IUk7I+lS6htpYbsZxnnFfOuu+Gtcutbv9umm8lu7lZrPVFuMC2j54/AEDb3xxnirfw6ubjV9E8QeJr28aTVZUmiaMEgW6quQoXt0B/ya0vCtzMPhHJMCN4tLkKxfnG9x17H0+g+lBWlj2q3UrDGrPvYKAWznPHWvPvFvirUdM1W20XR9IOoX88Pn4aQIqpkjv7j2rc8Duz+GNJZ2LMbZMknJPFeS+PorS++IWnW1zqkujsunkpeLKI9zbzhQTxj7w9zxQI9m8OXupX1m0mq6d9guVkKeVvDggYwwI7c4/CmeKNetfDelS6ldhmRCFVF6ux6Af57Vyfw61bUtQbVLe8vU1G2tJ/Kt75UC+YMdDt4PGORzzzVb4xyQt4WNlJAssl7cxwQMxAEchO4NntwpH4+maGhXutHv1C28Z6paXenDXdISzstRIW3nim8zazYKqw7dev+RreINb8S2moSW+k+G/tttGgYzvOqBjjJ2gnnrj1yDXk95pGs+G7nwxP4g1RdX0u3njSCFAqNDLj5Dn+MDHUnOK9g8Y+J49FjWxtEe41i6XbaW0YySTkBj2wMH8vxoGanhTXo/EWmLepDJC6uYpYpBgo46it+aaKBd8siRrnG52AH61y3gnRbnQ9I8i+uBcXs0r3FxIBgGRzk/wCeK4/4rXlpLHp+inTH1LULuQtbQCYxKpHG4kEDoSOffpQJux6zFNFMCYpEcDqVYGpGYKCWIAHUmvnT4fWmoaD42fS7q1TT47iyMwtY7jzVPzHkE9DlTwPSvT/ihI8XgzV3jdkYRDDKcEfMKBnai5ty4jE8Zc9F3jJ/CqeqahFZW0zedCs4jYxo8gXccZA5r5n8TeH7XQ/Bmh+JLXzl1hXhkNwZmbduBbkE4A6dMV1njWGPxDrFvZWfh8anqkdmkksstw0USKeQCVI+Y574oBnrnhNtRbRbeXVZlkvJNzyYxhMknbxxx0rbiu7aZzHFcRO69VVwSPwr5v8AB1n4hOjeKvD1sPs97CUSFFmJWHOCVDk9SpPOe1M8FPo2la1plhqXhjUNJ1XCxxTtM7JcP6noCMnPGR26AUAe4eH9efVdR1ezeFU+wz+UpHO4ep966yvJ/ALbvEfiwY6XvrXq6sGGVII9QaAI5ZooseZIiZ6bmApFnidWZZUKr1IYYFcJ8RrbQRo0moa5A0qWw/dKsrIzOeijB7/Q4GT2rhtB0y08F+BdQvdYhdhfgO9tG5yA3CJnseeTQB6U15f3XiSCOzu7f+zI4CZ13IxkkJOAMfMMAe341H/wkUv/AAmA8PfZ08r7J9o87cc5zjGK+atV0rUdOtNK1u20VNHha4j2SJdM0rBjkBgT04HX/Gui+JHiTU/D3jqa60i2aW5OnBWIUsEXdksQByBgdeKdhN2t5n1IHViQGBK9cHpUUV1bzMUjnidh1VXBNeAX9wujfDSfVdKvftN3qJQ3V5vIfcxwwHoRnb+ZpPE/hzTPDPhG117RnaK/tRE63CyH9/uKg7h+OcDpilfUFe2p9BS3EMP+tmjT/eYClimimTzIpEkT+8rAj868CvdMtPFnxAtE1SNmtxpiTiAsyjdnOOOnXke1VPDUln4W8ReMbRRINLggMwtQ5x0BIHuQcfT6UDSbPoJL21kcRpcws5ONqyAn8qt18a6hpeoPoa6/pfhmGwslImgnW8ZpwNwAOCe/pjvX1/YSNLZ28jnLPErE+5FAD5rmCEgSzRxk9A7gVOCCAQcg9CK8I0HSbDxrr3iO71lDObe4a0gh8wgRIONwx3OOtdh8OpJYotT0x7hriKxvHihdiSwXrgnJ6UAejswUEsQAOpNRefGYmlR1ZVBOQcjivHvHMcut+MdH8O3FxLFpctu88yIxXzWG4bSR9B+dQWdtD4S8bxaVo7zLY3lo801qXLpGwJwVz92gDuvBvidPEOlG/lWO3/fPGBu4IHQ8+xFdkWULuLAKOck8V8zeCPB2k6n4Q1PUr+PdcTPM8cgkOIducYxx1HPrxWdpWp6l4jsfC2h6ndvHp920izSkkNchHOIyfwA/+vQB9LanqcVlpt1fIVmWCMvhGBzjtVbw7q66vpFhqEnlxPdRhxGGzg9wPXFcVq/hPSPD+haxPpkMsHmWrBo/Pdk6dcEnmvL18MaXp/wyTXovNXU441mS5aQgqxkxhRnABzjgZNAup9RO6xrudgo9ScUiOrjKMGHqDmvn+CSTxnr+laVrEkj2C6Yl1JBHIVWaTHUkcnr2Pao1nPgvxTrGmaQsj2R043K25kLCFwOMZPvnn1oasCaZ654r8R22g6ReXwlgkmgHywtIAWbONvXNbOm38d7p9reEqgniWTBOMZGcV88X3hXTLj4dy6/OZLjVZkF0900hLbiwBX0xWlrmmLq154MsLmWX7HNaYkjVyNwKKccfQUDPoKOaKUHy5EfHXawOK5fw5Lrc91qU2qqsNsJilrBgbgo/iLDqDx+RrzvSrSLw38SBpelgwafeWm+S3BJXcoOCM9+P1Nc9e6pfxeE7+G3u2gludYa3M4c5RGbnB6gf0zVW02FfU+iEvLaQusc8cjoDuVHBI/AVzHhbxPb63ZtcS+XbsJ3hVXcDcV9OaraR4L0HRmgvNPtWjmhQkSCZsyZH8Rzz/KvH/C3gvStT8N65ql7E0lzLLcSRMHI8raTjA6ZyPSpGfTXWuJ1vxBc6f4k0fSY4Ymgvt+92B3DA7c4qL4ZXU154O0ma4Z2k8tly4wcK7KP0A5715R8aNQ1LSfE3h6/0qPzLuGOUxqBuyccjaOT8uaAPpDcCSoIyOozVdbu2ec263ERnXrGHG4fh1rxbwxei18G6n4riuzc6vcQvNPucMsTAnChBwo78/wAq5dPCunN8Ph4nLyDW/KN39tEzZ37vu46dOMYosS5JX8j6aLAdSB+NM82MDO9cH3r5wvoLrxp4j8O2093c2sMmkrNceTLgv1J78ZOPX9Ku+NtDtIdS8J+F7d7hbV5ZZJGMx3uOCcnv0P8ALigo9/guILgMYZo5ApwdjA4P4Uj3MEcixPNGsjHCoXAJ+grwu406Lwh4+0uLRN8NrfQyGezDkodqnoD0Pyg9eo9Kl8JeF9P8WaRJr+veZLqFzLIxkWZkNuFYqFABwMbe4PGKVwPdiQOpAqNpokVmaVAq/eJYYH1r5i1LUry++HVqGvLhvL1XyIrneRI8YY4JbPJ5x+ArsvFdjofhPQ3tXiv9Qn1N0jSGS6bdM6tkEkcDk+nNMErnslpfWl6pa1uoZ1BwTFIGAP4VJPdW9uMzzxRD/bcL/OvlbTtP1zwr4s0G6bSodNtLyb7OYoZy4fI53Ang4PoOldzpvh+w8ZeKvENxr0L3CWkqQW0BlZAgxyflIPOB+Z69lcV0eleLbjWFsrZdA8k3E06q0kjLhEwSSAevQcCt+a9trFI1vb2CJyv3pXVNxHUgE14546sE0UeFNP04yrbpqS/KXZv4geuenXiqujaPYeM/FniObXj9r+xyLb21sZWURJzzgEdfX1yfTDYlfX1PQvF/ig6DLoyQxpMt/drAzHkBT3BB68j9fSu0iuIZiwimjkKnDBWBwfevn34n6JBCPCmhWZljt2vjz5hLKCRkgn0ySK07jRLTwj4y8ProzPbxXvmRXERlLeYAuc4Oe/5HFBR7rXH6Jr82saxqVvb26f2dZMITc7uZJerBe2B/UV019K0NpPKn3kjZh9QM1wnw2RLbwXZzICXkSSZyeSzFjyfyA/CgDubu8htUcvLGrhGcKzYJwK53wX4hHiTQodVeIQF3dWXPAwxA/TFeN+F/Dln460K/8QeIZ5bi+leURskpVbZQBgKvQdO+eCPrVfR9S0rRvhdYw30FzdS3U8iwW8LFHmk8w4CleQOmev40Ae2aLe6pf6zqTyeSNIiIittpDNI4xubI7DkY96sabrf23XtX0kx7fsAhIf8Avb13fpXzt4bttW0HxpoYbRZtFtLxnQw/afNWXCnOfQ/ka6DxT4guNG1DxzcWYZZibOMSK3KfJtzkdOv9KBI+iRPEZTEJUMg6puGR+FTV8maX4Y8UXFpp9xp2iy217G6TDUZtRyJec8x55Bz+QxzX1im4ou/AbHOPWgDPgvJJr6e3EH7mJR++3ggse2OvFWWurdZhAZ4hMeiFxuP4V4Es7eGPEHjiXTi5FvbRTLG53BXZQxIJPQZ/p2FcdZeHNb8R6BDf22hh7+4G9NUk1P8AecOeQp+76fSm7dAufWckscYJkkVQBk7jjikhminQSQyJIh6MjAj8xXgb6FJrvjWy0/XZmkFtpSSTwxzMElYHGD3I5yfWug8B2qaJ4s8R6FZtINPhWGWKJ2LbCygnBP8AvfoKQX1PYaazKilmIAHUk4pWYKMsQB7ms7VbeyvrGe3vyptGH73MhQAA55IIx09aBlmK6t5m2x3ETtnGFcE02e9tbb/X3MMXOPnkC8/jXjHw18NWbarc+IrC3ls9NJaKyt3kLFwODITk8csAMnv+Od4d8M6Z4n8Q+Kjq6TXCwXgSJPOZVTO7kAEc/WgD38yxhPMLqE/vZ4/OhpEXdudRtGTk9B6181TXVynw38S2f2p5E0++FvBNvLOUEqEZbPv2xXX6jZ6L4Q8LTarffbb17u3SCUPOxaUvg4B6L0z9B3oA7Wx1O+1LxHOlrcWp0i2iAJRldpnI6gg8YPH4V2gIJIBGR1r5ItdI1bQda0HUv7Dh0aCS6EYVLks7q38L/NnO0H068jtXpz6mPCPjrVDqVy6aZqVt9phLvlVkQDcAPX736UAeyyTRRIzySIiJ95mYAD61Bb3trdg/ZrqCYjr5cgbH5V4Cl3a23gWfVPEMNxeTa3eebHawyFXYk4RFx2wCeOxrlvD2nal4a8Z+H3fRV0aHUGlTyUujOZFC/wAeScEbh6daTdhN2V2euaf42vprjSYbvTFgN1dS2lydx/dSL90D6/l71u3viO707xTa6Te2aLYXw22t0rEkuFBKsO3PH4j3x1xsrUszm3iLNIJSdozvHAb68VwPxVggbw79rlkWJrS5imjcjnO8Agd+hPT0psGelUVHE+6NGJGWUGpKBhRRRQAUUUUAFFFFABRRRQAUUUUAIehqlaEl34q63Q1n2QO5zuB54HpQLqaNFFFAwooooAKKKKAKlv8Afk+tW6q2/wB+T61aoAKKKKACiiigAooooAKKKKACiiigAooooAK5/W9AstamsZrrzd9lMJojG+35gQefyFdBXK+LNX1HR7WObTtIl1N3baY4jgrwSCfbigDqqwtF0Gw0WS9ksoijXk5nlyc/Mew9B149zXm+k/ES+u9etNFu/Dd3az3Bz85+6vUsR6CvSPEGp/2dYzGFo2vSh8iFpFUux4HX3oA5XWvANhqGqPq1pe3umXsikSPZuFEh/vMCDk/z+vNX4/Bli+h3OjXt1e30Vy2+WW5m3ybuOVJHHStjw498uj20msXUMt4wJleMqEBJ4UY444H1zW+zBRliAB3JoA8htPhbpsU0EtzqurXht2RoBNcArHtORgY6Vq634At9U1C6vhrGrWz3WPOjinwjYGAMY6Y4rQ8d6jrelWdtfaLDDc+XKPPt3YKZEx/CT3+nP5VqeE7rUr3SIrzVhFHcTM0gjjIxGhPyqT6gU0gMa98AaBd+HF8PGCSOzRxKrRviQSAY35ORkjPbHPSs+f4dWF5ZW8F7qWpzXVu2Yr37RiVB02rwQB+GfevS1ljY4V1JPOAakpAeb6T8PtNsdUtdWnvdRv7+3HyzXVwX7EflycCtPxJ4L0nxHqNhqGoCYy2RBRUfCuAc4YY5GfTFdhOdsTneEO04Zug968n8Ga94m1LWGsdVit4re1D7p1IJuTk7duOMAc8elAHb+KvDOneKdO+waij+WGDo8ZAeNvUEg/yrI8OeDItEvFujq+qXjIu1Eubjci5GD8uK7Wa5ggIE08cZPQO4GfzqcEMMggj1FAGBougWWjXGoXNr5nmX8xnm3tn5iSePQcmuaufh/pc2m3dgl1fQ/abk3TSxzbW3ntgDBX2I/HPNeiEgAknAHUmq8V1bzMUinidh1CuCaAON8N+CrHQ7+TUTd32oXzJ5a3F7P5jIvoOlQ+GfAem+GtQkvNOvNQRHJJtWmHk5Ix90D6d+wrt5ry2gbbLcQxt6O4B/WpzIipvLqExncTx+dAHMP4T0Z/EK+IjaD+0VTZvzwTjG4j+8Bxn0/CoPF3hKw8UR2/2mSe3ubZi0FzbPtkQnqM+nT8u1dXFPFOpMMqSAcZRgcflXF+EvFsGvR3zyiK2NtctAFZ8E4780CuWfC/hOz8PS3F0lxd3l9chRNdXcvmSOB0GfT/AelaPiPRI9dsvssl1d2xDbkltZSjA/yI9jW40saKHZ1CnoxOBSRTRS58uRHx12sDQM4nw/4MtNIvhqE17e6heIpSKW8l3mNT1C+nB/U+teVeE/BFxqN14jaXVNUsYZr+VTHD+7WVSTzhhzwSM/SvpCkBBzginpYVtTh73wLoV3okGjG2MUMBDRTRELKj8Zfdj7xxzkc/gKj8PeC7fSNQGozajfahcohSJruTeIgeCV46kcE/X1ru968fMOeBz1pSQMZPWkM5RvCWkyWWoWU0LywX8xnmDuSd5Ocg9sGue0vwF9hmiZ/EWszwQuHiga4wox0B9R7cV6PJPDEcSSoh9GYCpC6qu4sAuM5J4oA891vwLaX+oyanY397pV5Ku2Z7KTYJfcjHX3/HrzWla+ErKBtKkkuLyefTS5iklmLFi33t2f6Ypb/wATRW3iHStHiVZvtok3OjBtm1c8811UlxDEypJNGjN0DMATQOztcy7nRrS51a01aRXN1aoyRENhQGBByO/BNcJqHw00ye7uLiyv9Q06O6cPcW1tLthf1+XHGfrj0Feps6IAWZVB7k4psc0UhKpIjEdQrA4oEcFrHga0vbKwtLG/vtLWxVliNnMVyG67vU5yc9eTV3QfB2n6Va3sMzzX819xdXF2+95RjABPoBTPG+sX1hp6RaL5UmpzzJDEjEHbk8kg9BgHk12NsJFgiEzq8oQB3UYDNjkigV9TgdL8B2en2N7p39o6jNZXS7PIkmG2McfdwOvH5V2mk6fDpVhb2FuWMNugRN5ycD1NaBYAgEgE9OaCQCASMnpQM5fxb4X07xXYx2WoiTZHKJUaJtrAjI64PBBINbWyPTtP2RRs0VtDhI1GSQq8AflV+vLvE2teKLHXo9O02xtZbW5EZjuJHx5OThtw7+vfjp6ABJtpJXuZfwk0oqNX1+SyNq2p3BMMbDDLGCe2B1JP5VnX3hS+1vx3rVwLrUdJhNvCEuLb5fP4A+8Pp9eK9puZzb2jOZEMojJXJA3NjtXOeCZ9cudJFzr/AJSXMrsyRIoHlp0AJHB6Z+hHNADNO8HaXZaFcaLiWWK6ybmZ3zJK56sT69PyrWudCsLjRG0OSNvsLQ+Rt3chccYJ7jrWwk0TnCSIxHYMDWFpniKw1LUb/ToWZbiykEcgfA3H/Z5yR27UAcNZ/C7S41gju9S1W9ht3V4oZ7n5F29AABwMccYro/FHg2x8QTxXv2i6sdQiXal3aSFHC5zg+tdLY3c9xPcxy2bwJE+2N2IIlHqK06AOAHgbTptGOl6jc3l/+/NwLmeYmVHxjKt24H86d4f8FWej3a3kt5e6hcRrthe9l8zyh32+lZ1h8QbG98aTeFUtpRJHvUTkgBnUZIx1xgHn26d69OoHc4vxR4L0XxRc2lzqcDvJbH5drkBlznaw7j9af4v8J2Piiygt53lt5bdxJbzwNteIj0rrZJY48b3Vc9NxxQsiOpZXVlHUg5oEefaP4Ds7G/ttSu9S1LUry2yYnu7guEzxwK3ofC+lxHV8xPImrHN0jucNwRxjp1PI5/IV0XnRbgnmJuIyBuGTTyyg4LAH3NAHmmm/DywtZYlub69v7CAfuLK6k3RIfcY5A7A8V6WVBQr0BGOKq3d3FbQNK0kYODtDOBuOOlcz4Ku9ZvdNkvdcWOGWWVjHCm0iNAcAZHXvQBymm/C+x0yaWWy1zWoPNk8yRIrhUVjnPICjPWqHirw3c6z4/sGhur2zij05ibq3JBB3MMbiCO44r2vIxnPHrRwT2zQJpM47QPCdjo8F6pkmuri+J+03M7ZeTOeM9hzWxaaLY22kLo4iMlkIzEUkOdynOcn8a2cjOM80McAn0FA7Hj8fwssRavYS6zq8unZBjtGnGxO/p6/5zzXf614d07WtG/sa8RzabVUBXIYbcYOfwq1ol/cahbSS3WnzWLpKyBJiMsB0YY7H+lacc0UpIjkR8ddrA4oAybDQ9PsNGj0WGAfYUiMWwn7wPUkjuSSc+przlfhZYNamwm1fU5NPVy8VqZRsQkk9Me/6k17DUUk0UZAeRFJ6BmAzQAltAltBFBECI4kCKCc8AYFcNr/gyPUdQfVdP1K60vUJIxHLJbkbZFH94dzwBnPYV3+aM4oA5/w7oVvoNvLHDJNPLPIZp5523PI5ABJP4dK1r60hv7Sa0uEDwzIUdT3BGK53QNefVdR1a0aBYlsJvKDBs7vc+lV5NQ1a58Vx2VmirpdvDvu5XX7znICKfUcH25z6EAf4Z8I6d4b0abSbB5xHMWLzMw80lhjOQAOB04rkdL+Gx0pJUsfEmqwrK/mOA6/M3qeOteusyqMswA9zXK+HvEH9sX2q2htzE1hOYs5zuHY/pQBQ8SeD4tYv7XVLe/ubDUrcbBcQYyydwRjnrVfWfBhvtTj1Oz1m/sLp41iunhYfv0AxkjGA3uBgeld+JI2baHUn0BrJ1PUZ7K6sYY7Ce5S5l8t5IhkQj+83t70N3G3c45fh9YppWsacNQvv+JqytPMZAZMg5xnHQ9x3BIo8MeBn8PtAsfiHVZLaE5S2MiiPrnBGOnJ4rojPrEviYQJGItIgt90kjAZmkbOFHHbrx/Wun3ru27hu9M80COafwzp0serRTK8seqMGuFYjsoACkAEYxnvzXN+HfBE2i3EAHiDUp7C2bdb2ruAF7YYgcrgnjgVu/adal8VfZkgEWjQ2255WTPnSE8BT2x/Q111AGLpWi2mlz31xbhzLezGaZmOck9h7Ck0bRrfSGvmt3lY3l091J5jAgO3UAADA4+vvWx5iFtu9dw7Z5okkSJS8jqijuxwKAOQ8WeE7TxIbSZ557S9tJN8F1bsA6+3I6d/wH40vDngm20bU31abUtQ1C/eMxebdShgqk54GP64rvVZXUMpDKehBzmhXViQGBI64NAHJr4R0k2erWcsTzQapO09wsjfxHB+XHTBGR3Brlrb4eNaiKC38S6yllEymOATDCgHO0EDp/wDWrpv+EjP/AAmH/CO+R8n2L7R5ued27GMemO/rXXRyJKoeN1dT0KnIoAcowAOePWvCdK8G3t/rXia4bVNS06Oe+YbIRsWVcZzk9fvdRXuQmiMnliRPMxnbuGfyqTIzjIye1AHIHwdox0R9FFuy274YyBv3u8dJN397PPp14wSKwNH+HlpZ39tfX2p6hqTWbbrWO6kBSMjo2McsPX/61enZGcZGeuKWgDyi6+G1rNrF9qsWtarazXj7n+zTBMe2cZIrX1rwTBqS2Ei6nqEN7ZArHeCXdKynJIYng898dq78MCMggj1oBBxgjkZFNNp3QHBeHvBFlo+oSanLe32oX0kBgeW9lEmVJBIAxx0xj0zWO/w1sdtxaw6rqdvpc7MzWEMwEeTjI6Zxx0r1bPOO9RNPEjhGlRXPRSwBP4UgPPb74f6ZPpel2NvcXVtLpZza3cbjzRzkgnGDk89ByPwL9A8C2ulasusz6lqF/qAQoJLqUMADngDHv61rx6+T4puNDeJFiisxciUtySWxjH05rq1dXUMrBlPQg5FAHG694N0rXdZ07WL0Sm4sCDGqsAj4O4bhjJweeo981p67oNrrUunvcs4FlcC4RVxhiOgPt0rKvtR1S48SWFhpjW5sVjM17KSGOM4CD3rtGdVIDMAT6mnYdjl/+EYsF1mfVYvMie5iMV1ChxHPnuw9evP/ANfPGW3wxtIIpbIa1qo0xy5Fkk+2Mbu3qRz07nrmu48V3mp2mlsdGtftF9K6xR+iZON59hW9aiVbeEXDBpggEjAYBbHJ/OpvqIh02yh02ygsrcEQwIETccnA9a80+I15pkVzaW+qeFbnWI5EJSW3g3tGc8rnr2BxmvVWZUyWYDAycnoKVWVwGUhgehHNMDyn4SaLfaPpd59pt5LSC4ummtraU5eOMgYDeh9jXe+IND0/xDYNYalB5sJO5ecFGwQGB7EZNa6SxuxVJFZh1AOSKkzzigDzHR/h3Y2NzDPealqOpLbMGt4bubdHFjoQvqMfT2o1v4e22p65NrsWralZ3sgUAwSABMALgcZwQOmfX6V6aSBnJ6U0OjHAYE+xoAy9D06TS7JbaW+ub1gSfOuW3P8ATNYnirwnaeIntrhri5tL21z5F1bSbHQHGR/n1rrnljjIDuqk9MnGak60AcJoHgy10fUV1RtQv7298nyTLcy78r+X+feum1vSrXW9On068VjbzgBwpweCCMfiBWoWC9SB9aAQehB+lFhWOZ1Xwzp2q6LDot0srWcQjChZCrEJjGSOvSue8QeA7bU78ajZalf6XdmMRSPaS7RIoAAz7gAd+3rzXohljDhC6hz/AA55qSgZwWmeCLDS7K+trS7v1lvFAkuWnzLkY5zjvjmodI8DwWt3bXuoanf6pcWjFrdrqXIjyB2Hfiu9kuIY22vNGp9GYCnPLGib3dVT+8TgUAYlpoFjaTanNArq+otunO/POMHb6etW9F0yHR7CGwt3leKLdtaVtzHJJ5P41z+j3GtXuv6jLM0aaLHiK2QBSXYDlsjnBz/L3yuheI31TXdY0prbyhp7KA5PLg96AK/jbwVZeMBaC8u7yD7MxZPs7gZJxyQQeRjrTf8AhCbKbTrrTdQv9R1C3uMEi5uCxQjoVIAxj8vUGu63oQTuXC9eelNimjlGY5EceqsDQB5WPhlYzrEuo6vq18kEgeFZrnKrjpxjH413LeH7B9cOuMjm8Nv9mILfIUznp69q25J4owS8qKBxlmAqRWDAMpBB6EGgDh7HwNotja6pZQxS/Y9SbdLbmT5E4/gA6dj3xjisW3+Geko1qtxqGq3lrauJILS4uQ0SEdMAAHAx0z6+temxzxSMypKjMvUKwJFK80UZw8iLj1YCgDJGiWQ1s63tf7YYPIzu+XbnOcetZcvg/SJb7Ub54pDLqEXlXA8w7SOOQOx4H+Sa6ozRKgkMiBD0YsMH8alBBGR0oA8gt/hhaeQ1nea1qtzpykeTZmfbGqg5AIHXHb0r1qCJYIo4kGEjUKo9gMVIzBQWYgAdSTUH2mHy3kEqMiDJIYHFAHn2p+A4LjV5NV07VL/S57k5uvssmBL+YOD/AImuu8P6JZ6BYiyshJ5e9nLSPuZmJ5JNP0PV7XW7CK+tGbyZSwUOMNwSDkfhWiLiEvsE0ZfONu4Zz9KAOa8T+F7PxCbaaWWe2u7Vt9vc277XQ/iDx0qv4d8I2ejXM19JcXN9qMy7HurqQs+30HYDp+VdkzKv3mA+ppFdXGVYMPY5oEkeRL8MYI/Ptotd1WPTLh2kls0kAUk4yM46cflXUax4J0nUtLsdPVZLX7AB9kngbbJEeM845zgZz1+vNdo0sauEaRQ56KTyafkZxnmi9gaTVnscfY+F1ht7yC81TUL5bqPy28+bIUY/hHQH3q1c+GdPufDv/CPSeabLyhEDuG8AHIIOMZBA7V02RkDPJpjSxq4Quoc9FJ5NAzhdZ8E2GopYNDc3dnd2ESwW91BJhwi4wD2PT9al0HwXp2ktdzyST315eKVnubl8uw9AR0/D0FdwWAIBIBPTmmpIkmdjq2OuDmgTV9DyX/hVumm2axbVdWbTtxZLM3A8tCTngY6f/XPJNdw3hvTjdaZdbH83TkMcOG4Ixjkd/Ws3xne65Clla6DCDc3E4WS4cBkgTHJYYNdpHu2LuILYGSO5oGYL+HrF9dj10iT7akZjHz/LgjHT6VQn8IaXcaPd6PMsj2t1KZn+f5g5YNkHtyK69mCgliAB1JrkrnxCIvE9joaRI63Nu8zShuVxnAx3zincSViLw94XOiyKx1nU7uNAVjhnmBQL2BGOcVr2Gh2Vhps2m26ssEvmF8tliXznn8cfhWw0saMFaRQx6AnBp5YL1IH1pDMvQ9Lt9F022021LmC3TapkOWPOcn86r32hWV9qtlqswc3NmGEWGwvPqO9bKyxtna6nHXB6UqSJIMo6sP8AZOaAOQtfB2lWmo3t9AsyJeqRcWu/MDk9WK46/jj2rnU+GWkLB9j+36qdN8zzPsBuf3OfTGM479a9PkniiGZJUQZx8zAVV1NbqSxnFjKI7oxnynKhhu7deKB3Mw+HrD+2oNZVXS5ghMCKpATb06Y7DivN/iZ4f1DXfEPhxbVbiKFHfzLyBCTAeCDnt079eK6XwJqnibVjPLrunxWEcaiNIwfmd+7H0HpXoLyxp96RV5xy2KBHEaB4LtNK1FtVuL281HUWTyxPdSbtq+gAHHH8z61lXHw408tdCz1XWLC3umLS29tcgRkkknAKnGcnjNdH4z8QHw3okuppCLgoyqE3YBycda6KyuRc2lvckbfOjVwCemRnFAHL3Hg3SZ9EsdE2yx2dnKssYRhuLAk8kg9SxzjHXtUvi7wrZeKLOG3uZriB4JBLDNbvtdGAODyD6/8A1xXXZozQB5zb+ArMalY6nd6nqd5dWbb4zPOGUn6Y4H0x75p+seBrW+1d9XtNRv8ATbuUBZmtJAokAGORjrx1r0OgnFAHAyeB7CcaYbm+1O4fTrg3ETzXO5mYkH5jjpkDpjv61T1jwDbXusXGs2OqX+m3tyqrObZwFcAAdCOvA79q9JJA6mgEEkZ5FAHGp4StTHpQnvL24m06czxzSy7mdicncSOR9MdOtaWpaBaajqunapM8wuLAsYgjAKdwwcjH+FdDmolmjZzGJELjqoYZH4UAOlRZY3jb7rAqfoa8u+HiXmi3Go+GLy2lWC1laWymK5WSFmPfpnJzj3NeovIkYBd1UH+8cVxXhLxR/wAJDe6xb/Z1jFhceSrK+7eOef0P6UAYL/Di2juL02OsalY2l4++W1t5cJz1xkd+f5dKsXXw40iXQLPRoZruEWUpmguVkHmq5OSc4xz7AdBXpYkQsUDqWHUZ5pxIHUgUAecWvgVP7WstY1DWdRvb2zJMW9kEYyMH5Qv8jW5J4T0uZ9ZaZJJF1cILlGfj5Rgbccjrn611YIYZBBHtXK6zd6yur6dZabbx/ZZMyXNzKpIRQfujHc0Ac3Z+A5bNYLaLxLrCWEDfu7dJQuFzkLuAyR2+nHFei3tytlay3DRySLEpYrGu5iB6DvVqigDyfwnbya7rmv61c2M0FheRx2sMdwhRpFVcMSPT3/qDUtp8O47GNrWy8Q61bWGcpbRXAAjzycHHAJyfxr1PjpVW9uobG1murhwkMKF3Y9gBmlbW4rK9zLh0O1h1k6wJJjdG1FqwZgVZQc5PGd3449qLTQ7W11m91iNpftN4iJKpYbPlAAIGM5wB3rz/AEHxxrWr3UU8fhe4bRriQJDdRuC2M43EHGBweeK9epjOF8U6Df63qmkmO68jT7VmlnVXKs7Y+Ucds9faqtn4TmufCl1o+q3ki3V87y3M1s/O5n3YBI6YABHpkVp+JtY1jTZoU0zQ5dRR1y7o4G056ckVi+EPGlxr2sXuk3OlS2c9ogaTcwO05HB/OldXt1Fct+H/AAUmhNALfXdZkhgwEt5Z1MePQjb0rhtI8Gahfap4juJNS1LS47i9cKkPyrMnOGyeuc9q1tO8ZeJ9Ze7k0nw5BcWcM7QrKbtV3FTzwSK9XsJLiW0he7hENwygyRhtwU+me9MaOSuPBOlS+GR4bj86KyDBgysC+d+4nJGMnkdO9a+v+HrHXdGfR7sSC2ZVClGwylehB9sd66EkKCSQAO5pkUscq7o3V19VORQB5dF8N7OWazm1LV9Uv2s5FeBZp/kXaQemPbk1veNPBel+MI7VNQMyNbOWR4WAbB6qcg8HA9+BzXRaxqMem2F3cko0kELyrGz43FVJx+OKpeF9ZGt6FZ6rIgh8+Pey54U5IPPpxQBU8Q+FbDXNLt9OleaBbVle3lgba8TKMAg49KwrHwDbw6tZavd6xql7d2jEx+dKpQZGOm3j8DXfzXlvFazXRlVoYkZ3ZSCAAMmqWg6va67ptvqVnu+zzglN4APDFTkAnuKANivJ/GVvceJde07w+sEqWNvIt3dXO0gHaDhAencf5FesVieIdTl0fTpbyHT7m/lUgLBbIWdiTjoO1ADrrSxcatZ6l9pmRrZHTylI2OGHce3X8K2a810bxrPcaxbaTq2jXOmz3aF7dpCCrYBJB9Dx/L1r0qgAooooAKKKKACiiigAooooAKKKKAEbofpWdp4wH+vJrRb7p+lZemZAce9Aupq0UUUDCiiigAoNFBoAq2/3n+tWqq2/3n+tWqACiiigAooooAKKKKACiiigAooooAKKKKACua8WeIbPwzpU+oXcigqpEUZPMr9lA7/0HNdLXn/jXwNY+L5LWS8vLyBrbOwQOAPrgg8+9AFD4faBfQNca/rp36xqHzFT/wAsI+yDnjtx26VxXjNLTxDr88Ol+FJNZvrUeVczy3BijjI6KMnHY+n416Hp/gs2UyS/8JFrkuxt2yS6yp+oxyKo6z4BF9rNzqtlrN/p0l2gW4W2fAcgAA+3A/P0oGvM8w8BadqGueCvEOiTvNFPZ3BS3VXz5cijOwH0yMdT96kXxLdeMtI8O+Ho7mYX805XUCpIcLH/AHsHODwc+q17j4P8K2XhSzltrOWeYzSeZJJOwLM2MdgB2qvoXgvSdD1rUNZsxMJ74kujkFEJOTsGMjJ96CWrnjHjn7Zr3xAk07+yJNYtdOiTbZfafIXc6q28n8f09OulpWlazoXh7xT52nSaXYPbl7aD7SJSjYw2GBzjj9e9ekeJvA1prWpx6vDfXmn6iibPOtnA3DpyCD2yOKnsPCAi07ULC+1e/vVvk2M8snKLjHyjGB+VAzl/hj4Rs7bTNN1uea7m1F49++S4YgA5AAGcYxjivYUkSTOx1bBwcHODWXY2Uei6THaWqyypbQlYwzZZ8Dpn1Ncj8NtFvdK0qWbUZHN3eTNO6PkeXntjt0z+NAjs9YsrTUdPuLS+ANrIhEmW24A5zntjFeAeEPCOk6l4ybWtEhkttF01tkTCRiJ5h1IJJJXn8ePcV7z4g0mLXNKutMmllijuE2s8TYYc5/pyO4yK4HQvh1HobRLZ6/rC2yMWNv5wCHPsAO/+eTQM8k02C/8AEviLxFdXehPraR3Jt4x9r8lYAGIwAT6bfyNe5fDfT9X0vQVtNZVlmWRiivMJGVM8Akcfr37VU1LwDbS6nc6ppepXul3V2wNwLdxskOck4x1P1/DrXb6PYDTLKO1FxPcFMlpZ5C7uSckkmgDzf4w3Ukej2Nks7W8N9ex288inkRkHP8q5jxb4bsPCWoeHdU0GN7eYXi27oJGYTK3rznsR6c+1eyeJNBsPEmmyadqMbPA5DfK21lYdCDXJaP8AD2xsNQtr+61LUtSlszm1F5PuWL1IAAyf8B6UAeU6nZPo3iHxBqPinw3d6vYTTCS3vIm3eVECeMbuAAwHb7p/Dor1NP8AEGteG9HWWY+HJ7Ezi385l8xgWwH5zwQO/Wus1f4ejVLm9aTxDq8dpeOXltY5hs56gAg4FXtZ8AaXqFnp1vDNdWcunLttbi3l2unIJP1OOtAGHp2k2fhXxvZWOkGWG01C1kaa3MxdAV6MAec8dST3xXA/D7wXouvP4mn1SN3dL+SJXVyuwA5yO2a9h8KeD00O7m1G71C41LUZUEZnuD91B0CjtXOr8M0ha8W28QalbwXsjvcRRlAG3HnHHHHH/wCugDznSvENvL4NsdH1HT5dbupbt4rKBJGQyBc4YsDnAJPr7+tbnw+g1HS/GZtrjRzpMN1ZtILZbjzVOCPmPJwcjHt+deg6j8PNKnstLt7Ka60+XTCxtri3fDjd97cSOc9f/rcVb8OeCrbRNUl1Q6jqF9dSR+Xuu5Q2BnPGAP8AChA91Y7x8hTjrivHfhtczSeG9bd7iSZlurgrIzZPTsf1/GvZK8ll+HEYnvEs9b1Cy0+8kMstrbsFyx6gNjpjjH86BO/Q8/hj1Bfhnp+s2VwWutPu2uiCxO5Q5Uhh345x6V1tprjeKvFGmyWVw32XTLA3kyxtjzZJFxsI9gR69xXp+haFaaLo0Oj27SyW0SMgMzBmIJJOTgDue1ZPg7wbpXhGG4j05HZp33PLKQzkdlyAOB6UJv0BJK/nqz5h0m3vvFdzq2o3fhu51uaScoJ1vDD5I7Ko6HHbjAxXd3Njrsuk+E/CmtzyxLfXEguAsg3mFApVCwz2b9AO2a72b4ciC/u7jRdcv9KgvSzXEFuRjJ7px8vU+47YrW1HwNb6lolrpt1qV/Lc2shki1B5iZ1Ynnk9scfgKBnBXHhnSPDHj3w1/ZcBiEkU5kXzWYkhDhuScZ5Hp14Fec6Ba6l4tutW1C78O3GsTyXDRxXf27yBABkhUB4GO3bt65968P8AgGPStaj1q41jUL+7jRkXz2BXBGPT61Sufhwi39/d6Zrmpaat9IZZYbaQKu49ccZHJP0zQO+ljzjxBpOuS+HPDGj6/NJHcyalsZhNufysdCwJyeT+Qrrm0Cy8I+NNAXRVlt4rxZY7mMysyyAKMdT68/XFdzD4Ms1g0qOe9vriTTbj7RFLJKCzNnOCcfd9q3NQ0O2v9V07U5WkEtjv8tVOFYsAOfpQI+bPEiWnifUNYuPD/hBr9LdpBcX7XrJufGSVQtjjqAOvpXsnwfvpL/wXp8kuS0ZePJbJOGPJNZsnwxtVmvRZ6zqVnZ3kvmy2sEgC5PUDiu78JaBD4Y0eDSreeWaKIsVaUjPzMTjjtzQByHxXtbtdJttZsZHE+lzrcMgYgOmcMD+h+mazbHV4PGPjDTXsbqX7Hp9n9qkQHAaR+ApHqAR9PWvXbu2ivLeW2nQPDKpR1PcGuV8HeEdO8JW08FiZH86QuzyHLY7D6AUAdbcSeVDJJ12KW/IV8/eDfC+m+ObS81zxAtzc3cty8a7pivlIDwoUHjGSMGvoavJJvh3JDfXs+keIdQ022vX8ya3hbI3HqVJOQT69fwoE7nPeNINPF7pnhyx0K51y+toDhWumjESEjBdh/XA5HqK43wimszW/jPR7G0lsphChjsDNuMZOQVVj6j+les6v8Pmuri2vrHXb+x1COHyZrmNsmcdct05z/IelXNH8Bw6VDqflavqLXmooqy3ZkHmKR3U4460Ns0Vna76f0jyrwCPDulajpdpquh6lpGtnaqTTNII7mQ8cc4644xjJ5rb8IeF9KvPHHiW5ureR5YLkSxAyEBS5Yk4GCcnkdsH8a6/Rvh+be+tLzV9dv9XazffbpcN8qNxhu5JGM9a0pvBYXxI+vWGq3dm85U3MMZBWbH1+nv7YoIM3wDLLLr3ikSSu4W7AUMxOBgjA/IV2/ifVBouiX2pFdxt4WZV9W6KPzIpNI0O00q6vrqDeZb2TzJSzZGfb0qPxPoFr4k08WF5JOkBkV28lgpbHY5B4oEtj5Ft9RlsNIsdVXSr6LVYtQa9luzbERlG4K7iOhwvt19a+07K5ivLWG5hcPFKgdWHcEVDc6fbXOnyadJHm1kiMJQH+HGMD8Kh0TS4NF06DTrUuYIAQm85OCSev40DOJ+Jdt4dGmm91yDz5Y1KW0ayurO56ABSMnPr0rjtB8M3Phn4fa0bhnjuLyB5DCST5KlSAnPfBOa7Xxx4Et/Ft3ZXUuo3drJaZ8sQkYzkENgjrx1qhfeHL3SfCetW8mqX2rSyWxCed8zAgc4xyc/jQK2p5tceE7DT/AIe23iKCaePWoEiukvXkLMGLAbcHjbzwPX177WqaXJ4t8VaDBqN1PCraPHczrA23e245HHTPPSrXgr4dGXStMfWNV1C5sljWUaXLlI0frhh3HJ44/nn106Hbf25HrQZxPHam1WPPyBd2cgevUelAzx/xZa6JY31poNj4duda1OKFpUje5dVRGPJJJ5P4enNZ/wAO9KujfeJNAvrVrCOe0jYWyz7xEXB5Hvz+mK9L8VeDP7a1O31ay1O50y/ijMLTQfxp1wR+J/yBVnwl4Ph8O3N1em/ur29u1AmlnI5x6D/65pp2dxM8ct/EN/feFrbwk1wya4b4afIOSyRA/ePGQAMDI7A13GvXT+DPE+jXs1zKdFuLYWEzysW2OoJRifU8c/7xruIPCWlQeJZvEqRuL+WIRsMjYOxYDH3iOM5rifjMDfaPa6LDBLLd3tygj2Ju2AHlv6fjU26g1c0vhz9p1KXVvEVw0vlahPi1SRidsKZAwDwB9K77WrSG/wBMvLW4UmKWFlYBsHGPWk0TTodI0y00+BdsdvEEAzn6n8Tk1l+LdettA05p7mKeUSZjRIYi5ZiDx6Dp3pjPlS11q/XwamkWzXDG41lrdmFwRI64UhQx4XJI9q73RvDOuWHiPR5dP0G50qKGYfa3a/8AOSSMnLZ564J/Eiun8F+Dv7S8DzafrFvJave3T3ce07ZIicbG+vHftXR+HfBd/pd7b3F54m1K9itx+7gZ8LnGPm65GKZLb7Hph4FfPWjeGbHxvfa/q2q3FzJJDfS29qFlKrCqgbSB1z0/LpX0LXlOtfD37XqdzfaZrd9pSXpJu4bdsLIx6tjsTzzzyTSKOFW91v8A4QZtTXUnN3oV8yxybztuI1wuGA+91I57D3reTWX8aeNNJTS71/7KsLdb248vO0ynICnpzyBg/wC1xXqGieH7HSNDj0WJC9qI2R955k3Z3E/XJrP8GeENP8I21xBYtK/nymRnlILAdAoIA4H+NAHBafqNnpK+N73Ud/2QXOxghwz5BG1Tkc8ivHLi6vtHutJ1ux8P3+jWzzxhrh7xpDcIegZT0yPXivpS/wDA2l31lrFpKZdupzee5DYKOOQRj0OTznrzXHf8Kwurz7KmseKNQvYLVwY4ui4Bzg9c9AM9aTuA6bT4/F3jrUrTUbm8Nhp0EWy1SZo0LsASTtwT1PPXpzgCqHgNdP8AD9v40jkaY2FrctvYOWbbtIIHv2z19eldl4k8GXWo6ydX0rW7nS55YhFcCIZEoGcHrwRkfl2PNO0jwFZ2Ok6vps93PdDVGLTzPjfkjqDjrnnnvTE3Zdz5l1m4ul0waxoOg6xZ2SEOL+W8duNx7dMcAV7J4uRk8Z+Cr6OeZZbwgXAVyEkC7CPl/wCBH9Kkk+FN5eaemm6h4pvZbKHAhgjQKiqOgI5yR61V1C9XxD418P6dpdvdumiSt9plkQogC4B4Pfgen3vegZvajql7p/iLxfNFM5jg02J0jLnCvtOGA/OjwX4Lsb3Q9O1S+u9Qn1K4CXT3X2x92eoHXHHHv716EugW51LU72UmRdQhSGSI8DaAQfzBrhLTwBqNjKttZ+KL+30dJA8dohwyDdnaH647Y/nQJF7Srq4f4lazbPPK0EdhEUiLkqpyvQdB1Ndf4vvpdM8O6pewEiaG2dkIPRscH8DzRa6Db22vXetrLKZ7mFIWQkbQF7jjPYd627q3iu7eW2nQPDMhjkQ/xKRgj8qBnzkvhCGTwM3iQ6pfrrBtzfG5Nyw+f72AP0HfNUPFEOs6pD4b1nUdP1DVtHNjG9zbWrYPmYyWZQOQeDnjvyMc983wyLBLFtfvzokchdLHdwFJzs3dcVt6/wCDr26urW40XXrrS1ggW3ECfPHsHTCnvj1zQNWOBPiTTLLwZfy+Fru6tna5SDyrwndaluoGc7RjPOT09ak8YeHV8I+HYvEGlandrqVo0bPLJcFluNzAEFTweuceg713ejeANPtNG1HTb+aS/bUZjNcTyDDluxB9QcnPqTWdo3w7NtcwNqmtXmp2dqc29pO2UBBGNw74x0pMl9+xyF9pVt4k+Jlp9u83yjpcc7RxsY9564PfHPT2pmq3kngi+8SadpDTpbf2ct5ErPuWCQuF+XI4+9+OOvFeh+I/BUupa4uu6frNzp98IRASiqwK89iPp+VXNG8EadY6fqFtePLqFxqQIvLm4OXk44A9AO3p+ApjPOT4WgtPAMWsQ393/a0duL0XqzMGLEbtp55HOPXj8K2PD+r3OqeMNEmllf8AfaCJJEBwpcudxwOOo/lVkfDVm8uxm8QahJosbZSyLY4/ulu69P16da2/EXgeLUbnT73Tb+fTLuxiFvE8XK+UM4XB9M/40AW4JpX8e3MTSMYo9MXameATJycetdvcRCeGSJiyh1KkqcEZGOD61x/hzwlBol9NqBv729u5ohE8lzJu4znjjj6V2tAHzR/b97o3hLW/Db3ztrFveGxs+PnaJyACD6kb8HqMj0roNdS98EDwleSXksljag2d8d+cmTBJI6bcg/TArvbzwVpt54rg8TTNI1zCgVYuAm4ZAY8ZJAPr2FZPxgkUeEbm2+yG6lu5EgiUIWKueQ2B3G0/jQBhaHq9xrF94l8WWskh0+0tntLJGfKsUG9nC46EgYP1/Cv4F8F6frOg2+saxLcXl/enzmmaY5QAkBQQfx+vpivSvCmg2+j+GbLRzGCi24WYbcb2YfOT9STXGRfDmSykEGl+ItUstL3hzaRzHjnLBW6jNAGdd+H7HWPiZcJfebLFBpiOsfmFQfm24JHJ6569aPDE8Hh2+8YQT3Ev9i2GxlhZiTGGDHan8vy+temWmgW9rrB1ZZp3na1W1YO+QVU5B9SfXJqi/hKwlk1wzvJJHrCoJkJA2bQQCpx75/CgD5Z1xbyPSLbxLo/h6fSbaKRSl897uklBJ6oeozjnHPuOnsPxGtbG6sNPmInk13UUjit0huGQbiBlyoP3R9O/41dX4WRTWUdhf6/qdxZwHEEAcKiDOeRjk9RnsOmK0de+HEOqatHqsOr31pcRxJGpiYDAUYGOKAbOf8Y2974a8N+G7JL+4e5GoRCaYysS5O4kHnJXPbPavdYzlFOc8DmuIm8Ipe6VaWGo6neXclvdLdC4dgHLDt06YJ9+etdyBgAelAHhWraJb+IPiZLa6jPctZxWKSi38whJDnG3g8L1JHc59a5rWtRn8Lw+MNI0uWX7IhgS3Hm/8e3mL8+0noOcdsYHOa2tW8PX2sfEu+e2vrrT1WzX/SYY89VAxk8dv0r0qw8F6ZbaXqFhKZ7ltRybu4mfMsp7HOOMZ49KAPLfEPh+18H6Dp3iHSbiePUIjCJnM5IuQeSGB65z+X0rtfD99PdePtXRnkWEWULrCxOFJC9R60zSvhzBaSQR3er6hqFhbkGKzuJcxjH3cgYzjjHar/ifwS2rasurWGr3WmXZiEUpgPEgHTI45/wHpTbb3AbpkkWo+I/Fllds0lmq24KO5CqAh3Y9ORnI9K47wbp9nq/i641LRHvING04eSG89nS5m74LEnbgg4+h4zXaWfgWGx07WbS21O7WTVQPMnchmU8g4+uTWX4Y+HUnh+e3aHxFqTWsMhk+yq+2NznoQOo9R39qQHn2n29/4svdV1K58P3V/tuJIoJV1AQeTjjaFJ7DHPI9jXt3ga11Wy0K3t9YLm7QsP3kgkYLn5QWHXA4rltY8A3EmpXN/omvXmlfan8yeGJiUZyfmbGep/z6V6PpdmbCzitmuZ7lkGDLO5d2PqTQBzvjeLRBpT3muReZBb5ZE81kLPjhRgjJPSvMLZr/AMK/D7VNcEtxHcXO17eN5TJ5COwVPvd8Hrj0+leh+OvB6+LorSN9RubQW7lx5J4J4wT7jHFRaV4L8iyu7HVNYv8AVbe6i8p47mTIHOcg9c+nPFAXPF9L0XXdX0G0ubPQbtb+dFkGrHVVDvySGIznGCeDgivqGxWVLSBZzmYRqJDnOWxz+teT2Hw5u9PdILXxVqkWmxvlLZHwVXOdob6+1ewRqERUBJCgDJPNAHjPxUsdCSEyyWL3Ou3uIbRI5H3M3QHaDjA+npVfV0sPDHg3T9E8QQ3WsXFy+Etkkbc753Y3A8KuR3/OtrxZ8Pm1/X4Naj1y8s5YVVUWPnZjrsP8Of559at634Ej1fSYLO41W8kvLe4FxBeykM6Nxxj0wOnrzQB47oNvrHhzxzo0LaO2h2d6XX7Ol556zALzuO4jIyvYVU1fxXqujeKfEljbKYftd2kbXfUQKeA3HGcYxn3/AA9g0b4d/ZtVstZ1TXNQ1DULXO0yONnTGACCQOTwD/8AX6e28I6bDd6xPInnx6qQZ4pVBHuAcZ689ePyoA848aQHR9A0TQ9OvLhrXUbxY57wvukcMeefU59O1N1bR7XwPrPh2bQXuIkurgW9zbmZmWdTgFyD3HXjjpwK7uTwNp8vh0aDNc3csEcnm28ryZeA87dpx0AJHPqfwq+H/A62Oopqerapc6vdwjFu1z92H1IHr70AcVoHh/T/ABJ4n8UjVVnnWG6KxJ5zKqdeQAev6e1cfq2qaloHgW60qwuJzIuqtZLOHIZY8ZwP7uSMde5r6Q0vQrLS72/vbYSedfSebNubIz7elYt14J0i80/UrC5WaWG/ujdSFn+ZHJz8pA4x+PU5zQB4xZeHPENnqOl3Oh+Hp7CRWV7m4OoK4mQ4zuBOO5PAJ9q6JdDtfEnxK8RW2qiaezt4ICkHnMqglE7KR7mur0LwNfaZdQNL4p1W5soD8lsZSoIwQAxB5A9K7az0S1s9WvtViaTz7wKJFJGwbRjgYz29aBLzPGvCPhDSL+TXbe9S5ubexu3ht43ncCNQOwB612nwmv7i98NKlxM8zW8zwq7jB2g8A554Hr9O1djpeiWumSahJA0hN9O08oYjAY9cYA4/Om+HdCtPD1kbKyMhiLmQmRtzEnrzQHU4j4u6brOqaFHDpMTzoJla5t432tLGM8e4zjiuU8F/8IxqMt5pkWlahpF8bUrNbXcjgMpHLcn6HOBXsXiTSptYsDbW+pXenzBw6T2z7WBHY+q+orl/CvgldG1GbVr7VLvU9Qkj8oSTtwqccAf5HPTvQM4P4S6NpekeF28R3QlEoWZnk3NjYCQdq564GK8u137RcadJr+heF7vT7ZGMq6nJfOXxuGTgtzk8d/xr6G0jwFHp0d5YNqVzNo86Oq2TNgIGJ6Ec9z+npXPxfCwvZnTbvxJqcmmL9y2jYKBzkZyCCO+MdaVrg9/IxdfluNZ1TwLDcTy7LuA/aFEhUSjCls7cdcVOR/wh/i+/s9JeWOybTXuPszys6iQc7vmJPX+Zr1JfCtkl1o9wsk3/ABKozHEpYHdkYy3HXvxirE3huym14a3IXeb7ObcxMAUKn2xnpkde9MfQ8S0Twpa+IvCkviS6vrg63Isswukmb90ykkLyemBj2z7VFd65qn/CO+FfGT3U7PFKYL4KcI8Ydlyyg8ngjPqe1dxP8NsNJZ2euXtrokz75NPU5Xk5KqeynnjmvQ5tC06XRG0TyAlg0Pk+WnGB6j3zzn1oYW/4Y8wsdVbU9Y1/xLazSy2unWnlWsecxu2CS36Anv8AN7V5hplnqmv6ZLq7aBf6hqVyWMGoLd7BHj5RtGegIPX6e9fS/hvw7Y+H9Hj0m2DPAoO8ycmQnqTXBS/Dy+tHaLRPE19p1gxJNuDuCk9duCMd/wAaBNa+RxXiyDWbhvA2maxdzw3MzyJd+XJh2+ZAMspweMdPfvV+e1g8D+OtMtdHjlS0u7WQzW5lYq7BWIPJ65Uf/Wr1S68JWl3eaNdz3d5LJpRYxGSXd5hPdiRknIHTHSr954etLvX7HXJHk+0WcTxxoCNh3AjJ4z0Jpku+lvmfNul6Zq3i7S59Rn0GfUrqUsLe9/tFY/LOeys3GCB25xX0h4Ng1O18P2EGsHOoJGRL8wbHJwMjjOMdK4iT4eXFpcTnRPEV9plpNJ5n2WM5RCeu0cYFepWFu1paxQNPLO0a4Mspyze5NIo8m+IEk2qeJdC8MvO0NheBpLkK+3zQuTt/Hbj6muetdA0/wz8TNNi06KVUkspZHEku8sxDc5PNen+MPCVr4k+zTG4mtL+1bdbXUJwyHr+I4rO0HwJBpmrxa3c6rqF/qKRmMvPIpQgjHAxkdfWgR5t4M8N2njLRb3xBr80l1qEsj+VIJmT7OF6AAHA55xjgYrJ1TUb7VPAGhR3FxKJHvBCZ1YhioYqCSev/ANYV6bdfDpVkki0vW9Q07TZ3ZprKFxs+bhgnHy5H1/pXTSeDdJaw0zT1SRLbTpBLCofq2c5Y98kkn600DPI9f8J2GleM9Bs9PmvbWG/V1ufLu33OFH97Oa2dE0aDwz8QjZabLOtpPYtK8LSM2Xz1OTyenWvVdS0Cz1DVLDVJWlW5sS3lbWAU5HIIx/hRJ4fs5NdTXC0wulgMGwPhCp7kYzn8ce1IZ4Z4Q8MWXiTQ9X1DVZLma5W5lMDid18naMjaM4zn1BrG1jX9XuvB/hXT0mmka+naGcpJteZEfAXd1HHU+1fRGh+HbPRtPuLC3kneGd3dzIwJy3XGABWFfeAdHu9AtdEYziO0LNbz7x5iMSWJzjHU+lAHnPhvw5rWneJbC50jRJtI09SRfI96ZElGeoDHJOPb8u8vhzw7YeLNT8Szaq1zLHFfNHHEs7BVx14Hfp+VejaN4VvbG8S4uvEmqXaxsWWF5AEPGAGHfr7dq3NE0G20eTUJLeSZjfXDXEm8g4ZuoGAOPrmh6tt7sD5z1O6lk+FWpwSyySrZ6iIYpJCSZE3qR1+p/Ktj4aX954y1W2uNQvWtYNHijW1sY8oZSFxvYZ5HHv8Azz6y/gfTH0O60TzrsWlzcG4ciQbgxIOAcYxwOMVJf+DNOuZ7C6tpbixurJRHHNbOFZox1VsgggjPagDibjWk8F+NdSGpXMv9m6lF9qhDNkI6r8w9ckqQB7gV1vwzFxJ4ch1C8mkkuL53uH3uSFBJwBnoMAH8a4/4q6QviXWPD+jw226580zSTuh2pCB8yk++PzAFei+MBe23hm9j0eBnuhEIoY4lyQCQpwPZST+FAHVggjIORXmPxeuprTwnPJA8iP50Y3RttI+bPX8P5V2nhqwk0zRrGymcvLDCquxOct1Pc96j8TaHa+I9Kn0y7LrFLghkOCpByDQBwPxFuJ4x4Y8qZ0Z7+IFg2M5x1HfqaqXGpP4Y+IciXl1INN1eDzAZWyiSIO3p0x+PfitOL4fvLd6bdanr19etp8gkhjYKqAggjgD2H5V0Hjbwfp/jCyitr1pImicPHLEQGHqOQeDSQHjOq6pq2l+BdY8Sie6S71q7BiIkP+jw5wu3B+U4yM/7tYVv4a1uOz0yXR/DuqWmqrKry3j34ZZVIwSQTgZB9BgDvX0rqfhvTdT0P+wp4SLHYqBUO0rtIIIPrxXKad4L1KyeCL/hK9TeygK7IflBwP4S2MkY4oaTVmByUejjxn421tdXuJxa6akcUNvb3BQZYZJOOfXnjP4Vwum6jceEvDHjKTSS6SRakIY5GO4xjcFJ5HJx6+or2jWfArXWuTazpms3emTXSqt0sGMSYGM89Dj9efWl0L4daTpmk6jplxLcX8WouHuGnf5iQcggjGDnnPrTA8PstG1yfRbKfS/DmrrrDlJRqMt9gMeudjHGDz1A9c9q7zW7G61/xzpGmapPcxp/Z265jtZSi7sZYZHbd/Sun07wHqOnxJZweLNTTT0wFiXbvUegbHFdovh63XXo9b86UzpbfZ9pIIIz94980lpsE3zb633PE7HUbrwdrvi7TLCeaaxsbRJ7eG5kMmxyisSCecfMePpXJ2Fnr2taPDqY0rXJtZm+eHUUvQqdcqQvYYGMED688fRY8I6e2r6rqUu9xqUAgng4CEYAJ45zx1BH581y2m+BdW0iNbHTvFd7FpYJxC8as6DnhXxx1PamB6PobXj6XZtqIxeGJfO4A+bHPTj8q848UatL4b8a6ReT3DjTNRiNrKrN8sbg/K3PTkrk9hmvWI12Rqm4ttAG5jkn3Nc34u8NWPirTH0++DKNweOVMb42HcZB+h9jTTa2E0mcz8P7ibWLzWtde4dra5ufKto9x2iOPgMB0BPtXWeLZxbeHtUma3a4RbZ98Stt3Lgg89uMmr2i6Xa6Lp1tp1lHst7dNqDue5J9yck+5q1eMFtZ2MJnAjYmIDJfj7uO+elIZ8qeHLnWPDPhnTdY0rxEuoISqzaOVD8Fj8q9WU9eg7dxX1khLIpYYJHI9K+WY9Is9R1jTp/CnhzU9J1GGdXeS4VlgRB137s4yPTr6c19TjOBnr3xQBh+JtZt/D+kXWp3J+SFMhe7N0AH1OK434XaRNa6XNq9+q/2hq0pupTtwVU8qv0747ZrofF/ha18VQW1tezzpBDKJWSJsCTjofauqWNUjEaDYirtUL2HtQB4Tf8AhPxH4T03UtR0PxK2Ed7uS3mhTYw+8/J6HA//AFZr1nwpqj61oVjqMiBJJ49zAdAc4P8AKuMn8BXd4JLW98VatcadIfmgLKGYehfHI9RgV6ZaW0NnbxW1vGscMShERegAoA8m+Ik9ze+IPD/h1bmW3sr5na48ltrOF5259Ov51lraDwR4z0jTtJmmGmahDKZrWSTeNyKxBXPK84+vNeieLvCtt4kS2kM8tpfWj77a6hOHjP8AUcD8qpaB4OTT9QTVtR1G51TUo4zFFNcEYiXvtA7kE5P+JoA8vtfD1n4o8H6l4m1p57vUp4ZnBScosIjLbVVQcYGM4Of1rNu7LWLrwN4RbTre8u7SN3+2Wtm5R5FJOORzjAYf8Cr0iX4dJ5N1YWut39rpFwWY2MRXCk8kBiCduR0+vrWzceEp4dG0/TtJ1q8sWsYyiOCCJOnLjv04HvTbA8t8Pf8ACNajoPiOy0pNTsLpbB/Os7mRvkxkhsdOuM+xx3rrfgroFtp3hiy1FWlNzdRv5mZWKY8w4wp4BwFzj0ro9C8FxWB1Ge/v7jUL7UIfInuJMKRHjG1QOB/9ao/Bfg648LxyWi63c3NhtYQ27qo8vJySD68n8aQHooIIyDkVFNNFBG0s0iRxryzuwAH1JrK8PaUuiabDYJcSzrEWw8pBbkk9vrVHxhoH/CS6RLpjXktqkhBd4wCSBzg+2cflQBxNgZfGfim01mJHXRdK3i2lYFftEjcMy9yoIHtxj1FevV594f8ACl/optY4/EV3LaW6hRbtGm0gds4zj9fevQaACiiigAooooAKKKKACiiigAooooAa33T9Kz7IbWYYFaD/AHTVOzXG4+tMReooopDCiiigAoPSiigCna/ek+tXKp2o+aT61coAKKKKACiiigAooooAKKKKACiiigAooooAKY8iR43uq56ZOKfXlvxOsvD4sRqWsmdpYl8u2himZDK+cqoVTyc9+1AHp4dCCQy4HU5rjLzU9Vl8VWumWEUB0+ODzryZm+YfMQFX34/XtxXHeF9NXwh4L1G68QST+VOrPLAWLNGjfKsYyfvHPtyea8P1W3u9LSy1jRPDl7pQWVRHqE9ySZQ+Mb0PY7qlt320Bn1Rc+IjB4stPD5tzi4tmn87PQjPGPTg112RnGRn0r5k+I3iK68P+NdM1KK3a5lXSjs2ryNxYbmHscmtXR5rzTfAGqeLBq8t7q13ACZXbIhw23ao6AjJ7dcfjQH0H5sfmeX5i+ZjO3PP5U4kKOSAB6180f8ACI29v4LbxcdSvhrz24uzefaDkscEL9Ogx1/lWl4gln8VXvg2Ge7ubaK+t3a4W3lK7zgE9PXHp3oA+gopopxuikSQDurA003EAkMZmj3jqu4Z/KvHdF0ay8GeMkstNkmi066sHnnjkl3IrIfvc+3+cV5Lr0Npqq3+p+GfDGpTwRb3OqNeMuGGSSqnO4DHrn6dwD7DormPBd1PfeGtLubmRpJpLZGd26scdTWD8U9budC8L3NxZO0dzKywxyr1TJ5P1wD9CaAPQEmidyiyozDqoYEipa+dta8JW/g/T9M13SLyaLU0niWeV5NwuFf7wx0OTz9B6819DRMXjViMEgEj0oAV3WNSzsFUdSTgCo4popwWilSQDrsYGvGviHZv4i8VaH4anvHh06eOSeeOM4aQqCQOnP3f5nsKXT9Oi8G+M9P0vSXn+walBI01sz7wroOH56enXn8qAO58MeKLbXLa5mcJatBcvA0byDIK115ZQu4sAvXJPFfKvgTwLpPiLRtW1DVTKboXEwDRy4WMjOSMcHn27Unh671DxhB4Z0G9upl05lnFwqyFDOkf3QSOTjA79c+gob6jSu7H0rquqwWGm3d+rLMttEZCqMDnA4FVfDOuQ67pNpqChYjcLnyiwJBz0rgtV8G6V4Z8Oa9LpguEE1oysjyllHuAe9eU6f4LsYfhuniJJ7ldTSMzxyLMUCfPjAGcdPTkmgR9Zu6oNzMFHqTikR0kG5GVh6g5r56uU/4TDXvDmlahc3AszpIuZEWUqZnIwc/l/OiOU/DufxDpmnSSy2EVgt5CkrZaOViE4Pp36UAe2eIdWj0bSb3UCFk+yx7ym7Gfb8at6RfpqWnWt8g2rcRLJtPbIzj8K+bNb8H20/w/ufEd/eXV1q00K3DTGQqvLDC7c4wAcf4Vu65FNqEXw+0v7Xd28F3A3neRJsYgRxkcjt1/A+tAnfofQqur52sDj0Oa5DQdS1fUNX1Rbqz+z6dbv5VuzxsryEdW56j0I4NcPpWnx+F/HttpenTXP2S+smkljmlLjcpbBGee36muBvtd1ZdE1y0gvJY5LjWjbrPuOUUnBAPYdOnbPrQM+oDPFtYiRTsBY4IOAK5jwj4ntvEumm/jUQp5rxqrNycHr/I/jXPaB4C0vw80Go211fyXEETFjJcFllypByvTvxj2ryTwV4Lsdb8IX2r3ktys2+aW3CzFViKgnIHTr6jtQDdj6qrmPGOvx+GNEuNVkiMwhKARg4LFmC9fxz+FU/h5d3F94T0qe6bdMYdpbOSQpKgk+uAM+9YPxnBPgLVcMRgwkgd/3qUAeiWF2l5ZW12oKLcRrIobqNwyB+tWXkSMZd1UH+8cV83fDy9uvGWs2r6hO9pbaPFH9msVyDIQoG9s9eRmtG30W38feJ/EC65NK9vYSCC1gjkKCMD+Iep9c+vpxQB9BFlwGLDHrml3DJGRkdea+UL7UtQ/4V/rOkT3D79Nv1t45lJDNHvBGSDz+nauxv8Awx/wivg7U9Uj1bUJ7+azUSO8vGSV+73GPrnGfwAPfBIjNtDqW9AaVmVBlmAHqTivl3XPC8Xh7wjpev2eo3i6mvkymRpjtctzjbntnt2HNdV5L+O/F1xZ6lLd22n2FsskVvE5jMjNgFj7cH39/UA95DAjIIx60ZHqPWvm65mv/DWn+M9AgvJ3trO3jms5ZZfnjWQfMAwwepOPce9dP4e8PWmj+Hzr+q63qcnn6cBMzTkiNGQfcAGQfu468gUAeyxzwyHCSox9FYGnu6Rjc7Ko9ScV8PanL/Z1pZ61oWhavpsEbhxeSXJCyrnA4xjnn257ivdZ7C28deKdRstUluvsNjBEY7WObajM4yWOOp6UCuej+Lb7U7PSWl0W1+1XruixjGQoJ5Y+2M/nW9FI0NvF9sliE20B2BwpbHOM9s14l430lfCXhe2ttNvb4htSSQSSzkuuf4QRjA46VRh0mD4g+LtYXWpXNlppEUFpHKV56bj37H86d+gz1XxT4mj0D+zSYfOS9ult9wbhM966xJY5CQjqxHoc186/Erw1Z6XpGjaNa3FyIbrVVJMkxd0DDB2k9hgdc8mrmsaVH4H8R+HLjSri58q9uBazpNcFxIGIB4P1B44yBUrZX3A+gqKMjOM80UwI5JY4gDI6pk4G44zXnh8bIdM1++S2VhpMrRAGTAlI98cVy8nh+28a+K9YOrzzvb6cyQ20EUpRUOAd/B69fzriNJtbfTvBPja0t3M0cV2yKZOTj5RnPc8HmmlcR9IaNqUep6Va6jt8pJ4lkwx+7kdM1po6yDKMGHqDmvlXVbi4u18I6G1vfXVg9h5s1rZvtMxwcZOccYGc9ATXcfDjT77TvEFytnpOpadob2wzDevu/e5+8vPH+fbCGe61yOg+JotY1bVdNS3eN9PcIzkgh856fka66vjm78VXuj+K/EmmWTpbPqd+kDXj9IBlhn6/N+lAH1TrOvadov2T7dP5YupxBG2MjcfU9h7mtrcjKHypUc7s8fnXzf8AEbwdYRaf4Yt/tNxKPtUdtJIZSwkVvvNznB9PQcVH8QI/7FvNH8JafHfvplzumngtpj50w5GwE/w8E47/AJUAfSiSJICUdWA67TmkJjPykqeeh9a8E+H+m6hp3iT/AIluj6lp2iyRMLmK9kBXfj5WUeuQB9PyrF8CaEurNret3mp6lvsdQl8uKO4IX5Buyfzx9KBo9l8Yanqlmtna6NbmW8uJlG4gFET+Itk/yqx4j8RJoMmlRTQtK1/dJagqcBS3f88V8v6d53iy0vdVvNK1zUL9rhvst3by4WDAUjA7EHngY6YxXYeKbTWNW0PwXba75sV9LqQikOdsipnAYn+9tGf/AK9Juwj6aV1YkKwJHXB6UF1UhSwBPQE9a8IfS18IePNITS7i4MGpq63MM8zOCQPvZPfp1z0qlonh2PxvLrusX+oahFPHfSQW6wzFBEqAFeMdeR+VMdj6Gorz/wCGeoXmoeHY/t0pmuLeV4GlLEl9p6knknn9K9AoEFN3Lu27hu9M81keI7xrDRdRu0bDwW0jqc4+YKSP1r58svCV5eeD/wDhKo9c1CTW2ia7VlnwnB3bMdMDB49fagD6bZgoyxAHuaFIIBByPUV8q+L9Y1TWE0HUdTtdVbQZ7IPPHpx2kzfNkn243DPGMe9dDcazp2g+AdQuPDuo6jcGeb7ODdSnzbVyMHHAK4Xpj25pJiTufRAZSSAQSOozXN2mtQyeI7zRVtWSWGBZzNxhwTj+v868M8Q+G5fBGi2XibStXv2u4nia5SaYuk+4YOR9SfzNa95oFt4q+IN8Jb68t4Dp0cjJbSeWWJ2gBj3GDnHv7csZ9BAgjIORTQ6kkBgSO2a+Z5tbvPAn/CVaRbXU93HbCA2TXUxYwiRRkD6bsgcdM96s634W/wCER8P2/iXTNYvzqMBikczT7kn3kZUjjI5/LOc0Aj6QzS5rynR9VlvPHrJ5khik0eOTywx2oxYNkjPHB/WtDw/eyzeNfEdsZ5Hiijg2qSMKdvIAH1+tAHo1NZlU4LAH3NOr580Pw+PHuoa1qusX995cF9LaW9vDOUSNVA7Y9COnU5JBzQB9BUtfNRm1uTwVqDLe3E114d1ZlWRHIeWKPGQx74DE89lrqF8QzeK/FOgW2kXrfYre3+23rRNgbsYCN754I/2vagD0TStfXUNa1fTBEUGnmMFyfvbgT/SoLu91d/FVpY2aR/2YluZbyRhkhiSFUe/A/DJ9K4G2vLHTdY8eXOo3DR2hECOU+8dyMML/ALXOBXkN1ONMbTtX0LRtZ02NbtMXd3MSs27g7l98EfjRbQlvofZTOqDLMFHucVy2meIU1DxBqmjpER9gVCZM/eLDJGPbpXmerWf/AAmfj2XSr25uoLDTrNZRDBKVErMRyfT72PwFO8HaTYeH9Y8ZMJZxZW8MYfcxdwu1ySD16Cgo9xWWNjtV1J9AazNW1I6d9m22k9z58yxHyVz5ef4m9BXyRqQibS5dV8O6HrNrBbv5i6lLdFQw6b9p65PpXqPjlZJIvB2tLcSpeTTW8b7XO0hhuOR35P5U0B6ZdX2sv4rtdPtoAmlpbme5nZM7iSQEBzweAfXj069cSjHadpI5xXlOoandWPjLV5Qzvb2mjef5ZkO0MCT93vnFY3gXwrDrmlQeIb/UL86jeu1wXinKCM7jwoHGOP8A9VID0C9vdYl8T2mn2cXladHCZrq4eLIbnARTnqa7KvNLKe4X4jXVo1xI8C6SrBGbjd5gGcdM8npXpdAGO+pldZTTPsVyytb+cboJmJTnG0nseCa1mZQQpYAnoM14awfw/wDEy/kilupoLrS3vHgZ8gsG6KP+A8d+T2ryzSZtR8Q2l9q91o2uX15dPIba5tboiOIj7qhR0Cn69OlAH2PWRresWWh2Zvb+Xy4d6pnGckngVS8IHVP7AsP7ZQpqAixMCwY5BIBJHcjBPvXmXx9s47nwtBMxIeG7TaR7qwNAHt6srKHU5UjIPtQrK33WB+hr5j8dxtoVjoXhzTrjUXGpzLLOy3BZmThdik9Bz06cc5rR8Lafq+n+KbBtJ0nVrTTipjvBqExdGHdhzw3+A96Hor306+Q7M+iyyjkkDt1p3WvA9H8HQeItT8SXGo39+EW/liigiuSoQ8Hf35wRjsORius+FNzcPodxb3VzJP8AZLqSBJJWydi8AfhigR6hXN+LtcXw5otzqjR+b5JQCPON25gv9c/hXSA5GR0rzD4yv5fgPVn648nj/tslAHotlcC6tLe5xtE0auAT0yM4qWWaOIfO6rwTgnGcV88fDW/l8Z6olze3EttHpEMSWtgkhXdgAeYw756f/qq/ouj2/jnUNe1bWZJ5ltbiS1so45mjECgdVx3Ix14JzkUAer+FddTxFppv44TFH5rxrlgdwU4zxXSI6uMowYeoOa+VdK1C40/wJpGiWk8trNqeovb+cCQ0ab/mGQOvIH513V/pUfgXUdDn0y8umF3cC1uYJZmdZAwyWAOcH5evvQDZ7lSEgdSBS14ZqVqviT4i3emXNzeR2draoGhinZFkYru7Hp835ihiZ7krBhkEEeoNMWWN2Kq6sw6gHOK8U8KPbeH28WadcXU7aXYPlULFiiMvQHOQew9cV4/r85ttLg1nw/4b1OwjadHW/mumJkyRhdmfmBPf/GgZ9R3fiFbfxRZaAYCWubdpxLngYzx+lbuqXn2CwurzYZPIiaQqDjOBn+lfOnj/AMTN4f8AGekasbdriYaSQqDu7F8E+2Tniuw0a2ml8Danq91fveXuoW8ksjO+ViBH3FB4GBjj8u1AHpnh3WE1rRrXVNnkpOm7ax+7yR1/CqHh2/1PUrvUJ7hI49OWUx2g2kOwU4LHPY4OK8l1e+0f/hDPDemX0N9dXN2iGGxsZCjS8EHd/s5P1z06HGX4Ou7zQvHC6bHpVzpdjPZtIbB5zNuwCQ4yTg5Uj/8AXQB9H313HZ28szkfu42fbnk4GeKwfCPiGLxFosOqeX9nEjMpViOCCR1rxjQvDtp4x8Oal4i1uW7mvZjOYylyyiJADhFHTGR0II4HvWV4eu9FtvhtpFhqdrPezXd3J9mtbeUq8sgkI7dB8wGDnqDjpgA938P3ms3up6o97CsFhFJ5Vom35nA6vnrg119fNXgn+0tL8eW9m2m3WlWV1bSH7NNOZg+0E7gxzg5A4B/nX0rQA1nVTgsB9TSjnvXzLrjSWXifWbjxbpOr3Vg5xYz20j+XDGCx6qQOhzg9OeOc17z4TaybQrJtOnlmszHmN5W3PjJ4J9Qcj8KLDsdF0pu9cgbhk9s1yHxBnmtvCerzQStFKtuxV1JBH0IrxbUPDkeleBrHxJa6hcx6tCIrgzS3LES5IGzGcYweAOeMGqtpchSvJx7K/wB59MMyqMswA9zSghhkEEe1fP8AZv8A8LA8V3NrqUt1FY2NrHJFbQyGMFnVSS2OSefXjp65wX8Rah4Rg8V6Pb3VzPFYmMWckg3tDvOOWPYZGKktK57n4w8SQ+GtLa/eIzkSLHsVgOT6+nQ1U1TWNV/tjR7HTrLdBcqZrmdlJESDtnpn/wCtXhfjDwfY6Z4T03W5rq5udSkmhkmuZJ2cPuyxJBzxyff6859OubqdPiHoNtHPKtvJpjlog5CtjdgkdD2/KgLaXO90HWRqzXyiBo/sty0BJOQxHet8MpOARn0zXytrfiC+0vRtfttPOye71t7dXhb5vmGSAexOMcdDmtO10TW7TV9IvNJ0TVbSSKVRdvc3QkWZWPzZG76/5FDJvsfSxIA5IFJuXAO4YPQ5r5+g0RPE3j/xBbX2oah9itwjLbx3DIpJUDBx2B5GMdqg8MeFYNUk16G71DUZLXT7h4LWHz3Hl4yc9eeuKBn0VRXn3wvu7m88K2b3UzTSozp5jkliAxxkn0HH4Vf+IU89t4T1aa3kkjlWA4aP7w5Gfpxnmmk27LdibsrnY7hnGRmkZlT7zAfU18xatof9m+AbXxHHqeoDV9kTiY3LnO5x8uM4wAf0rofG99p+r3OmaY+l3mtaq9oJXt7S5MUYG0Nlj05J4OO/uBSGe+ghgCpBHqKUnAzXgHwVfUoLzXNPvUkhjhlBS2kkLtETzjJ7YIr3yX/Vv9DQBy/hfxHFr8d66xGIWt09uSzfeK9x+BFL4u8Qp4csYbxoTMJJ0h2g4+93rxDwP4Ss9csvEE11c3aOl9KqeRKUVSBnO3oTz3FJqN3cXvw20drmTe8d9HEG7lVYgZ/Cm7XdtgPpZZFKqxIG4ZGTUmRjPavAPHs2n6pr76dZ6Tqerapb24Drb3RjijHUZOeuSM/41zOn3HirVPBmt2Nh9sivLK/EKW6zFpI4cYMYY8tjPr06elID6kDA9CD+NIzKOrAfU187/D258Ktr0ENv/bGn6tEjL9nv5SBMcYYYJOSOcDjp04o8F+HYvGlle69rWoXss88zqkaTsiQAdAMf/qx2pjPorIor5flvdW1LwO18l1NNf6DqDKbgStmWMcknn5hyPwH1z2+leIf+Ev8AF+nHTLiX7BY2pnnKMQGZxgKw6Zzjj2NIR7PvX+8Pzp1fLWqyW2u3V/eeHfD+sahGXk3agt/JEpbqdg5yPb0xxVddf1HV/CnhrQ3vZY5NSuHiludxMhjWQjGfxA69KBN2PqouNpZfmwOg71y/hK+1jULSe51eyFkXnb7PCfvrH23e9ZmmeErDw3HcXenT3iyCFg3mzmRWwDgkH354xXl2sa5qEvhHwzp6XtxFPql4YJLpJCHEYkK4z17r+Ax3oGfRUkiIjynkIpJxyeK53wj4gi8SaRHqccTQo7soV8Z4JH9KydL8H2Hh+SS+tLrUXmELBxLdFhIcH5mB4z+GM9q8g8DeDodW8FXF3cajqJlfzWiSO5ZUQjP8OcHJGTmgD6corjvh/dz33hXS7i5leWZ4fmkdizMQSMknkniofiRLJB4R1SSKRo5FjBV0OCDuHQigDtiRnGRn0pa+Z9V8OyaJ4Mg8U2+r6kdUiihlJknLIwd1G3B7fNn8K0dUh1DxN46s7RNVvbC2k05ZpY4ZCpxjoBng5PXr1oe3mD6H0Bcy+RBJLjOxS2M4z7Vy/gq+1jUtK+261bLazyyMY4NhVkTtuzzmvM/Gkuj2Mmn+HIbLWdZv4FZxBBdSBgh5LO3c9PwP0FZHwsOqNrXiHQryO8sYDbArazzGR4SflBVz7Ht7elAH0lRXzXbeKryTwZ/wjq3T/wDCRm7OmtvkJdSZD8xPUALlc+1N8ST6tL4mtfC8R1e9sdOs1Mv2GbZLMxUfM7EgYzjgntQB9KghhkEEeopa+afDlz4i8Mf21eJp+pxaNHal4YtRlDMsgwAQTyOvQccd+2/4M8GyavodhrF/r2tfb7nE7Mt2QoG7IAHP8IH5/hQLmV7dT0nTfEsV/wCI9S0JbeVJLFFdpHwA2cdB+Irrq+d4tDbW/if4khkvLu1hSCEyC1kKl/kjwC3b1x7V2/w+8+z1PX9Ia7ubm2s7hBAbh97KCuSM/U0DPUaCQOpqG5O2CUjqEJ/Svmbwl4Zudf8AB1xrF14h1YXp81oyty2xNvbbnkHHtQB7N411rVdBFle2WnSX9mJCt3FChaQKRww9s/0rotBmvp9MtptSiWK7kTdJGBjZnoD74xXzvqGq6vr+g+B9uq3VncXtxJBNPC5Bba20FsEbvu559al8f/b9AudE8L6ddatfreTNcT5ucTygEfIsmOB949PSgD6ZBB5GD9KxPEmrJomkXmpMu8W0e8pnrzgCvCfDL+ItM1iWe00jVbPSTbSGdNRuy6I4VmDjcODkAd+vNY+qeFUuPhvJ4ivdS1CfUpYBcMxuGKHLnAKnjo388UAfS+kagmpaZa34UxrPEsm1j93Io1fU7XSNOuNSu3ItoELuVGTj0HuelfOniKDVn0vwpdC21S90WOyK3cFhKyseMDIHOMY/AEcVfvm0O7+Guvvo1xqBiBUvb3c5LwsGHG0Hgfzx3xQhO+v4H0Hp95DqFnBeQE+VMgddwwcH1q0rq33WB+hrw3RrXSPCfw9S9u7rUAl1ax79kzBy5GQsYzhc/lj8a8pvbjVtIudK1Sx0zWNKtZLlMvdXm9X3dihx1Hcnv9KAPsqivIr7Un8OfEDN7eP/AGfq9qSitJhIXjUZ4PqAendq4x9X1m98Da54he/nhN7dj7PH5h/dwhgmE9MnOcf3aV1ewz6QrKvtQa0urO3WyupxcuVMsSZSIAdXOeBXlPxL1K60/wANeH57e4mjla8t9xRyN42E7WwRkHGfwFQeMRNYfEDw3Pa3d6gvXPnwCQmMhQB93twTn86YHoFtf65N4ru7JrIR6NBCpW4ZD+8cgHCnPPJP5GuxyM4yM+lfPGq+JtS02+8cmG7cfZ1h8gM2fLZsLlc8Dr0+nBruPDfgyKKHTdRfWdWmuwqTSO12WWUkZIIP8PJ9/c0AdJot7q95rGrC6tRBpkEgitS6EPIQBuYeq+h9/Y11eRnGea8Au76+/wCEW8bzi+nEkd9IkRErbo13AYHPAxxxXOeItEvdG0Xw/qlt4h1d9Rvpoo5ZJLolcOhJwDnGOAPb1oA+o6K8atdLm8N+NNGtrfVdRuIL6Gb7Ql3cGUMVUkN25z3xXstABRRRQAUUUUAFFFFABRRRQAUUUUANf7rfSqViwZSe+auv9xvpWfYAjd6ZoEaVFFFAwooooAKKKDQBTter/WrlU7Xq/wBauUAFFFFABRRRQAUUUUAFFFFABRRRQAUUUUAFeceNvA8fim8s7ttRuLaS1X92EwVDZyGwe9ej0jMqjLEAe5oA4CbwjNqGj3+l6trV3exXYXBIVfLIbcCOPUD2xXJQfDS+u7OC01zxNeXcNqym3iiVUVQo4zkEmvat67C4IKgZyOa5Xwb4mg8VafLf20LxRLM0S7zywHQ+2R2oAWXwzbS+JIteeWRpI7Y24hblcHv+RPHvWFp/w/02xbVrdJZW0rUlO+xOAkbE9VI5HQY9K9GV0cna6sRwcHOKHdEwGdVz0ycUJWElY8TX4YXPlf2S/iW9fw8CCLNgC5wd2C2OmfavQbjwrYyajpF7EXgGlqyQxR42kEYAORniutyAPakDKxIBBI64PSgZz2oeH7S/1WHUZ8uY7d7dom5RkfrkfiR+NebwfDW+tre70y28TXcGjybhHbIgJAYEEM3cHP8AnrXtDyIhAZ1UnoCcZplwZBDIYQDLtOzPTOOKAM3QNLj0XSrTTYmLpbxhNx6sepP55o17R7PXtMuNNvkLQTLgleGU9mB7EHkVyHgzX/EOsXUsOqaIbGK3TbLK+QWkz0UHqMc5HH6V6PQB5BovgC/hmtU1nxDPqNhZSB7W1KbQpAIUsc5OAa9f6U2R1jRndgqKCWZjgAeprlPDHizSfEz3a6XK8q2z7Gdk2hvcZ6igCh428HxeJlt7iK7lstStDutrqPqp9CPT6Yql4S8FPpGoy6xqupS6pqkiBBNIMCMYOQo7ZzUGpfEO1gvLqDT9K1DU4rJiLy4tYwUiwCTgk8kYPp061s3PjbSIfD6a6kjywSN5ccaDMjSHPyY7HgnntQBwcHwuu7OGbT7PxNdxaVcsTcQFAWbPYN79/X8a6rW/h/p2oWemQ2txc2Nxpi4tLiF/mX6+vIz25rZ8PeJ01aa5trmxudOuoEErRXO0HYejcE4HXrWroWs2ut28lzZ7mgSVog5HDleCV9R70XEkkc1ZeFtQexv7XWNeuL/7VD5IIQIIxzyF5Gen5VoP4VtT4WHhtJpVt/KEXmcFuuSfTk12FFAzy7WfAC3S6Zcadqt3Yalp1sLaG4U7gyAfxKevU9Mdfpi9ofgm2so9RbUrqXVLvUU8qeecD7mOFA6ADrXodeb6d4k1u88QtpL6K8EEM0olupFYI0QPyMnqTj6c0mu4Wvpbc5ZvhnqU9i+j3Hii6bR4x/o8IjXcvsx7j2zXct4Ps2n0CUzy40VSIk4w5IAyeOvyg8V27MF6kD6mlByMjpTA5m58Pw3HiK014zSCa2gaARjG0g559c81zsvw/wBNn0rU9NnlmdL65Nz5gIDRv2x2457d69GDqWKhhkdRXN6B4ht9am1GKFHjNlcG3cvj5mHXH40Ac14b8L69ZXe7V/Ect9ZwoY4LdUCAg8fPgfNgVv8Ah7wxa6FocmjwSyvHJv3SORuJbj+WK6ysnXdTi0bS7rUZkd47eMuVQZJ9qVgI/Dukx6HpVtpsUjSR26lVdup5J5/Oq3izQYPEujz6VcSyRRzFSXjPI2sG+natLSb+LVNPtb6IFUuIlkVW6jIzg/Ssq48QwQeJLXQGhkM9xbmdZBjaACeD3/hNMDGu/BFi13p1/ZTz2d7ZAKJ42GZVAA2uMYIOPbqayNY8BXD61c6voetXGlTXuBdqi7lf1I9D7/X1r1MOmcBhn0zSsyqMsQB7mgDzOT4eWA8NTaFDdTgzTCeS5kAZ3fIJJ4GfSrfxJhZvBOqW8OXZIFXaoyTgjsK7LVTO+m3f2Jj9oML+SVIzuwcY/GvnXwLYa5b6zph/s3Wre/SST+1Li8JaCaMnPDE4J+nf1pkqy0S0R0mh+AdT1Sz0hvEGvz3VhbpHNFZeVsKHbwGPUkZxzz1Fdr4k8JT3+qx61pGqSaZqawmF5FQOsi5BAZTxgEf5xXoVFIbSfyPM7XwHEmj6paXV9Jc32qAfabx1Gcg8bR2A9M/pxXU6hoFvf+Hm0KWSTyGt1g3g/N8oGD9eAa6OigZ4Inwt1K9traw1nxPPc6fabfIt44goAHQHOcjHArtNc8GS3GrRavoeptpF3tEc5iiDLMo6ZU8Z46nPavRiwHUgVy/jDxFB4X0l9SniaVVdUCIQCST2z7ZP4UDSuzG/4RCa60u3stS1i4u5YrtbozsACSOigdAKp694HmvNcbWtI1mfSrqWPZP5SgiTpyQfoOvpXpMMqyorqfvKGweuDTmdExudVz0ycUCPPr3wWdTtNNj1PVbm6ns7oXJlYAByD93HYfrWzr/hyLWtQ0u9knZP7PmEyptBDH+nQflSa54ki0nVdK014HZ9Qk2LJ/Cn/wBf2rqldWztYHHXB6UAeeaPaanc+NNW1O7W4hsYYVtbWN3O1+hZwOmDivRaaXUMFLAE9BmnE4GT0oA8s1vwPeT61Pqui65LpT3aBbtUj3mQjuCT8vFT6L4Bt9O0PVdJlvprj+0mLyzlQGBKgfTrk/jXR3PiKGDxLZ6B5LNLcQNN5gIwuM8Y/D+VdOWVRkkAe5oauJq+jPM9b8AwX1ppIsb+exv9KjCW10nJPA+8O/Iz+J7VteGtG1rTrmWfVdefUVeMIkflCNVOevB5Nbmv31xp2k3V5aWkl5cRRkxwRqWLt0AwOfyp+hyX8umW0mqRxx3roGlSPOFJ7fUDr75pjNWuAh8DaX9p12S6BuY9XdWkSQD93jJ+UjkcnOfYelbOv+IbfRLjTbeZGZ7+5W3j2kcE8ZPt0/OulyM4zzSA8vvPAbT+GoNFXVZfMtZxNa3LxgmLb90Y9BSap4GutZ0+yGo61KdXsZTJb38EQjYAkcEd+nt298+oFlDBSwDemadSsKxw3hnQdZ0+7kudW8QTah8myOIJsQepI7mrvhTw3D4dgv4Y5mnW8u5Lpt4HG7A2/kBXVgjHWkVlbOGBx1waYzx5/h/qWmSXKeGPEEumWVw5ke2ZN4VjgfKeo6D34HNdPc+D4rq20GOe+uJZdJnSYSu25pCOSDntkD8Biu6LqCAWAJ6DNOoA5PU/Dceo+INN1mS4dTYqwSJQMMT3Jri9U8Ban/aeo3WieIZdPt9RJe4t9m4bz95hgjGfz969fLADJIAHvSKwYZUgj1BoAx/Duj2+gaVbaZaljFApAZjksSSST9STWJ48s9V1LS4dP0lmje5uUSeZW2mKLkswPrwBxzzXZllBALAE9OazJ9Tig1K305oZzJOrMsix5jGASct26fqKBJJbHL+HNLvZotXTWo3MF1KYYoZJt/7lRtByOhPJ9e9ch/wrrVVibSE8T3C+Hi5/0UIPMCE5Kb/8jrxya9sooGeaa74a183Ni3hzXE021tbdYfszxb0bBPJHTOMDp261FYeALf8AsDU9N1S6e7utTfzbm5wMh+xXPTB5/Gu1s9Yiu9Wv9MWN1ksxGXY9G3DIxW0COmeaAPF7H4f6xPJp1vr3iI3+lWDK8dokQTcV+7uPVgMd8/WtPXfB+tSeJ5fEOh65HZTSwLDJFLBvVgOOefYHp1r1U4HJOBXP6drkN/q2oaWkUiyWOze5Iw24Z4xQByNh4AtzpOqWur3Rv73U+bi7KBSCPuFfTHB+vtxWCvw71e9W1sNa8RteaPZuDDAsIVnUYwHPfAGOc9TXtgYE4BGfrXF+M9ev/DsMF7b6a19ZhsXQjP7xF7MB35oAxfFngy+1LWLXWtE1j+y76GEW5IhDqY8k9PXoOewrR8H+EW8P3moX8+pTX13ekeY8gA6f/r/LFbvhfUL3VdLjvb6z+xySsxSE53KmcLuB6E9fxFdACD3oAWvI77wLqVvqN7d+Hdfl0yG/YvcQeWGUOepQcbT79ffFeuUhIHU0Acr4Y8M2vh/RTpMcss6SFmmklIJdmHzHp09v51h/D3wJaeCo7wQztcS3EmfNdQCEHRePxNdpq+qWej6fNqN7L5drCAXcAnqcDgepIFXbaeK5hjnhcPFIoZWHQg0Aefar4DstSXXxNcS/8Tdon4x+6aMHaR68k9e351ys/wAN9Y1O3gg1nxTPcx27q0UaRBV4x1Hc8da9wyD3FZbanCmqppbK4meDzlbb8pGcEZ9aAOF8U+Crq+1aHWNB1Q6TfiLyJnVNyvHxgY9RgfkPSpfDfgVNJstZt7rUri9l1ZNlxO4AfG1l4PPZuM5r0nI9aXNAHgsvwy1mezbS5fFs50lF2Q24ix8ucgMc84wKb4tnivrrw74Z0wXFxd6bfQec4iICKgALE4xjv/jXqtpqV/da9dWi2TR6dbRgNPIMF5DzhfUYxzXRhI1cuFUO3UgcmgDB/sKFtautUdi4uLQWzxMPlwCSfz4rz+08BavpMzW+i+J57PS2cuLcxh2TPYE9un+TXsOR60tAHO2+hQwa7JrQmkaeS1W2ZWxggHOenXit6aRIY3lkOERSzHHQDrUlJweKBJJbHhnh+9j8U/Em91SxWSXTbOw+yPLIuFLlvugH/gXbsfbNmP4fazpM1xD4d8TTWOmTvva2dAxQnrtOOPbHP1r2dI44hhEVAfQYqvf3aWVlcXbAskETSEL1IAzx+VAN2GaXavZWUNtLcy3MiLhppTlnPUk/56Vj+MfD8PifRLjSppWiEu1lkXqrKQR/LH41c8OavHruk2upxRtHHcKWVH6gZI5/KtugZ5Bc/D2fVtHitNa1dp761kD2l7DEEeEDtnqR+XQVseH/AA54itL2KbVfE0t5BCPlhSPZu/3j3/zzXo/UUUAYmjaRDpRvzE7N9su3unDdmbGQPyrhdc0a48P+F9UtNGF3PdahcllaFMshkI3E7RnAAPP0r1WigDN0ey/s7TrWzLs5hjVSzHJJxyaoeKNDi8RaTNpk80sMcpUloyM8EHv9K6GvMdJ8T67fa+2jSaL5It5ZftF1IGEbRA4Qx+pOR+f1oA0dQ8HQzatpeq2V5NZ3FjGIG2ciaIfwt/j+nArl9Q+Hd+NSvpdF8Qz6ZYag/m3NuibjvOdxU5GM5/yABWz438V6r4dvra3tNHe9iuYsRyKDhZd2MMR0GMHpWx4i1PWrDSrAWFgLnVLqSOFlwTHESMszEdFGOv8AOgDFT4eacPCqeH5JpZDExlhueA8chJO4Y7c9Kh0LwPeR6la6l4h1qXVp7LP2RWXasZOPm9zx/L0r1FC3lqZMBsDdjpmn5HrQAVzcHh+1g8Q3OuoW+0XECxOvGOMfN65wAK6SigDhbrwVp11Jrskkk5bWI1SXLD92RnBXA9cHnPT0OK4ST4Y6pe28FlqPiy5nsbd1MMIixgDpk5yTj8q90yM4zzQSF6kD60AcfP4VtZ9fs9Zkkdja2ptlhYAqwzwTx7n9Ko6X4Js9KXVraznkj0/UEI+y8FYmIwWUnn/9Vd/1rmfEviKz8Px2r3W9jc3CQIEGeSep5GABQBwuu/DlruPSZ9N1WSz1LTIRDFOU3BlHqO3VvzrS8OeBpdO1iPXNT1u71HUFjMeXwEAI6AdhyTgY61t6lqWtHxLZabp1lGbAR+de3MysAASQFU924z37dMGtXw9rMet201xFGyLHO8OG6/KcZoA81l+G96lxexWHiS6sdJu5GkeyhX7pb7wDE9COMY/lVi4+GVq2i6RY22oTW95pbs0N5GoViWbccgfhjvx7nPr4IPQijIGcmgDzfQPBD6drEWsX2t32o3cUbRr5zDaAeOB2/wAa9JpNwAzkYpaAPLtZ8Ia5eahcTWniu6t7OcndbPH5gUH7wUk8D044rt/D2j22g6Xb6baZ8qEH5m6sSckn6k1tUmRnGeaAOH+JUD3Pg/Voo1LOYRgDrwwNee+G/h5eX2maSus67PdaXHGso07yti56qCc5IAPTH0Ne8sVxhiMH1qte3UdlZz3cmTFBG0jbeeFGTj8qBHnHiTwJLeaoNW0DVX0a+dAk7RJuWUDGMrkc8D61NpPgGztNF1KxvLmS7vdTU/a71vvuecEZzjB5x611/hnWYvEGj2uqwIyR3CllViCRhiOcfSqY8R258THw95Mvni2+0eZgbcZxjrn9KGrg1c8tT4XatPb21jf+K559PtGQ29uIcBQvQHnnAwB6V6dL4ahk8Q2Gti4cPZ2zWyxYBDA55z68mqvjTXr7R0sYNMsxc3l5cLENykpGpPLNjtyO46+1dsM4GcZxzigZ51qHgDS9R07VbG5eRlv7o3e8YzDJ6r+Z/AkVnaB4R8SWF3bNe+Lp7m0t8AQrFt3AcYYknP45rtV1+1bxE+gBJBcpbfaS5wEIyAAOck9T07Vl+Kta1GyvNM03SbVZru8kJaSRSY4o1xuLY6Zz/P2oAv6b4dg0/W9R1iOaRpb4KHRsbVx6cVJpGgQaY2qNHI5OoXDzydBtLDnFdEM4GeT3qK5mEELylHcIpJVBkn6CgDH8NaNFoOlw6fFI0gjyS7DBYkk/1qzrmmQ6zplzp07Msc6bSynkdwR+NVZNbhS0s7r7LekXThEQQHepPdh2Fb2cDnihKwXucfq3heHUfDA8PfaZY4RGiCQAEnaQRn8RXK674Aup9Rt9V0TWpNNvY4BbsfLDqUAxwO3SvWhz3riLnXNQbxfa6JaWmbNYDNd3DIfl4O1QenJxQJ20v8hng7whH4alvLg3015c3ZBlllAyTXdMAwIPQjFLQTjrQM5Xwz4atPD1pd2ltJK8d1O87eYR8pYAYHHTAFY7eBrJ9Ag0R7mcQw3P2hXTAOdxOOQeMHFegghhkEEe1GRnGRmgDyPWvAupHXLnVvD+uHS3vAPtKeVvDEdx+pq5pvge60vSr61s9eukvrm5+0G7IBO7phh3Hr/kV6gSAOTisbxDq0ehaTdanNG0sduoZlTqRkDjP1oA4HRPA1/HrtvrWva22pz2iFbcLEI9pPGTjr1P41Sn+HFzBfXT6N4gutOsL2TfcWyDPXrtORj0zXqulX0epWFtexAqlxGsiq3UZHT8KuvIkf33VfqcUAYGkeHdP0jRRo1tGfspRlcuQWfd1LHHJ5rN8G+DtM8I2lxa2HmMJ5C7vKQWx2Xp0Ars1IYAggg9xS0CseLRfDi/s2uLPTvElxa6NcOzSWqRjcA3UBuw6CtiX4caa/hu10RbidJLSVpre7BxIjls5449B+A716jTSyggEgE9BmgZ5z4d8K6xaXLz6z4juNQURGKKNRsUAjBLDnJ6fl3qXVfAem6l4etNEeadFtG3wzowDq2SSemOcntXofSkDBhkEEe1AHnnhzw5rtlevPrHiSXUYShQQCIIpz3IrZ0Dw3Bo3h4aJFM7ptdWlIGSWJycduuKd4d8TWWvy6ilqsiixuDbs0i4Dkdx+Of8mupoAw/DWkroWj2mmJKZVt02hyME8k/1rC+Jcby+D9WSNWZjEMBRk/eFdyCD0NIQGBBAIPY0AeFeHPA+ranp+l/2/r8t5paxRyLYCPZxtBVWbqQOOvp+NelDw1bjxOmviQh0tfs6w7Rgc9R+HFamo6mmnz2cBtriT7TIIg0UeVT3Y9hUVprC3OsXmli1uEe1RHaV1wjbum09/wDPpQLRfM4/xN4MvLzWl17Q9Zk0zUigilYxiRHQYwMH6DrkHFXPCXg99D1G61W71Se/1C7jCTSSKADjGCB26AV35YDHzAZ6U7tQM8+j8DadH4xfxQp/etH/AKnaNolxguPfH6kmmeKfB8mp6lBrOk6g2natCNvnBAyuOnzA9eOPStnwzq1/q76hLc2P2W0iuDFalgQ0qjgsfbPTFdXQB59o3h3WCl9D4i1v+04LqHyREsQjCg9Tx3rnNG8D+I9GZLGz8Wyro8bDZCYFMgXJJG4jjknp2r2TOKKAOR0vw4th4i1PW/tBdr5I08vbgLtUDr+FWtJ0GHTNV1bUkkLyai6OwIHy7VxjPfufxrpKKAK94C1tMAMkxsMfhXzL8PfCWvav4YhhHiGS10aeVy9vHCA5AbBw/XBI6dK958U+I7fw6li08Ly/a7lbdVQjIJzzz24/WumRERQqKqqOgUYAoA4i88G2cj6CLaV7eDR5C8UQG4P06k854/U1b8WeF7bxGlvIZpbW+tH3211CcPGf6jgV19FAHnujeHNbDyHXfEEt9EYjEkMSCNSGBBLYHzHniuJh+GOqmyk0ifxTc/2Nv/d26IM7M5wSfw9s9q9tv7pbK0muWR3WJCxVBknFNsLtL2zhu1SSNJUDhZRhgD6igRwOqeEdV8vT10TxFPpwtIViKFBIkmM/MVPGeafovgO0s9O1W21C6lv7jVgPts7AJuIzgqB93GSe/NejhgwBUgg9xWN4h1RdG0m71Ap5n2dN5TcBnn3oGec2Pw5kfQbvQtY1ma9s22i0VUCG3C5wQecnnHpiqqfDnU7uO0j1jxRdXUVpKjxRrGFX5cYznJJ46mvWNHv01PTrS+QbVuIlk2ntkZx+FaIIboQfpQBxPjrwjaeL9MSynkMMkUgkimVQSp6EfQg9PXHpVy+8Ladd+Gv+EdKFbMQiJCANykdG6fezznuc11O5c43DPpmquoXa2FpLdPHLIsS7ikKF2P0A60AeLj4YX90tlFqnii6urexlV7aLYAFAxgHPU4GM/wAqr6zdweK/H+hppYmuI9MeT7XKsZVYiDxkkeox79q9B8R6/qVu+jQaNp7Tz6hKNxmjYLDGACxYjoef0OO1dpFDFESyRxo7feKqBmgDiG8EWE9zrk11NNMmrqqyJkLsA6YIHXP/ANfNZug+FvEWly2sEniZptMtSBHAIFVig6KW9Og+nTFbPifW9SsdU0fTdMsxPJeynzZHB2xRrjcSR06129AHA3Hgy3l0vW9PF1Ko1WZpncgHYSc4A9Kn1vwlBrGkaXpk1w6x2EkUgZR9/Yu3B9Mgmu3ooA5zUNDjvdZ07VGlINkHAjxw24YH5V0dFFABRRRQAUUUUAFFFFABRRRQAUUUUAMk+430NU7A5TOeatyjMbj1U1naYMB/rQLqatFFFAwooooAKKKD0oAp2pyX+tXKpWf8f1q7QAUUUUAFFFFABRRRQAUUUUAFFFFABRRRQAV498UbnTJJ9P025i1i7u5Q0kVpprYJA43N9OefrXsNec+LfC2o6jq9jrejamllqFtGYSZYw6MhyemOvJ/+tQBw/wANpdS03xRfaTNZXljYywLNFbXcvmlSOCVb3Oa86s/Et9oHw5lfTlWG5vNSaFWhJ/d5G75MH2wOte8+G/CF9p2vz65qWsNfXM0IjI8vaFPcAdl6YH1rPT4aae/hq50GeYujXLXFvMqhWhY9MdsdiPQ/jQB5lZ6FrOm3VldeH9P19b8Sr9pe+kAimypBLDP88/ypviiMSeINQm8aQa/Fah82ctkxMEUXHBKjHcZ+nPNeoaR4c8ZwXFkl74ojeyt2ywihG+ReuCSPYD6VHrvhzxreT6jHZeI7RNPumYLFNAGaND1UHafUj/CgbtfTY5TxlLI3hPw9baL4hu7iCa9WA3iSfvJASSASMHIOB+AqKbTZfAHi/wAPpZape3FtqQeO7huJS4kYAfNgDrlgRx1HoTTPiD4cfRPDnhrRNLkfzI70ETbNxLk53Ef7xz+AFd5ong7U5Nfj1zxNqUWoXFsm20jiTbHEe7bcdf689hgJRwen+H1+Jd3q+sX2oXVuIbjytOEMmPJCZwxGPXB4wevPPGXeeINXuvh7rFvc38zXun6gLb7WjFWkUOOuMfz9K73U/AmuWepXd14V14adb3j+bNbyLuAk7leDwc/54xpxfDiwj8MNoS3M4aWVZ57jILO4POeOnUD8OuKAV7a7nA+JdFu/Bq6Lq9jr+py3U9ykNz9pm3rKCCxyDjjrwfX15r6PjO5FOc5ANcp4s8OjX7Wyt/NCC2uY58uM7gucj8Qa61RtUD0FAzwT4x660F3YaHczzWek3SGS7uYQSxX5hs6d8D/9VUfhNq+kvr+u2emRzxwO6fZx5J6BcEn+6cg9fWvoaSKOTG+NWx03DNc3o3h6HStV1S/hYYvmRtgUDZgYI47d/wATQNOzOE+DSo2jamXUeYb+VZc9Sf8Aa/PvXBeF9An1vQ9bg0+VRcWOuNPahj8jFccewwT+Ndpqfw+1e3vbyTw14gfT7W+dpLmCUbxuPXbx7n36elemeF9BtPDelRabZ7jGhLM7nLOx6k0EnjniFNbuLh4rxILPVtZiS0t4oX3CONMtI7kHPQnpn9Kl0zxje6NpvmWukQDw/p9wLJnMp87jgvjpycnHv+Neww6NEmtz6w8jyTvCsMasBiJByQvGeTzXnc3w+upLqe2Gqr/Ydzd/bJrVossW3Z2g9AvT/wCvTbuGvyPXo3EiK4zhgCM15V8Ub7U9DTTNdsricWtrcqt5AnKvGx6kcd+OvVhXqyIERUXooAFZ2tabBrGm3WnXK5huIyje2eh/A80hnk19q2ta/r+pHw/dt9jsNPICAfLJOwJUehPTv2/GvMvCL6Qt3YtrWreIdM8Qyy/vXuSyJK24gryOFIwOcY4r3Xwb4MHhXw/daXaXrC4uGdzchRuViAARn0wP1rlY/AviPVJLSDxNr0F9YWs3nKkcO15GGcbmwDjBPQ0CZ59rd5deKfFeq2+oR63Nptg+yK20xjgMONzep+nPP1zqx694l8OeDtT8+O+hPnJDp0t9GBJHGR3HcgDj0P5V3eqeC9ZstbuNX8Kala2L3aBLiG4jLIcYwRweeP1rYk8J3us+GrvSvEeqG7ubl/MEkKbVhIxtCjuMjJz6kDFAyj4Z+H9pplzZ6sNV1Se8C75GkuMrKzDJ3DHI/wAnnmvMPCvhJvEupeJ7yfVL23SK+mSFLaUph8n5jj0GBXqfhfw/4t06e3i1LxFFc2FsNqKkXzyDPG8kenHU/wBa6Hwx4bXQ11T/AEhpWv7l5y2MFd3b+dAGd8Mb++1DwzA+ozm4uY5JImlPVtrkDP8AKpPigWXwXrBUkHyQOPTcM1oeC/D3/CNaU1iZ/PZpnlL4I+8eBySegFaXiPSl1vSLvTXfyxcJt346c5z+lCCWnmfN2t6BN4a8I6N4l0/Wb1L9IoQVaTCMjLnYFHpkd+gP4ei6hcD/AIWRol1N8gOku7/7P3ya63XfCi6t4ZttCNxsECRKJduSdgxn8cUmoeD4NR1i11G4nYrDZG0MQGN2c857daatfUD5w1o2Mtpeax4ZsvEUqQFna/e52RRsCCcA5JHPTr/Ouy8aT6nq+meE7u8GpPpMkHmX508EsWwME4/r6nFbtr8N9fg0240EeJVTRZHJEaQYkIJzgnsDxkZINdnqfh3Xrax0q38O6yls9nH5Uq3CbklGODjB5Bz/AJFIbs7eSPMJ77TtN8B6pN4a1nUZQ08ayJcviS3JbBUcAjP1P1ruviHqF3a+F9Lnt7qeGaSaAM8chViCOQSOTmki+Hsk+iazaalqK3F/qjI8lwsQVVZPuYAxWcvw/wDEGpJYxa94mE8FlIGiihhAzg8Fjxk8Dr0x+NN6Mlq57XCd0SH1UGvJPifdXeiXmieII7l1s7Sfy7iBXI8wN7dDwD19a9dQbVC5zgYrM1zTINZ0y6065GYriMoTjJU9mHuDgj3FIZxdjdz6v44ne3u5P7P021EbojHy3lfnnsSB/IV6QTgEntXF+BvCsXhPTpLVbh7mWWUyPM/U8AAfgAK7WkhLzPnPSNHufiDqmvX+oave262ly1raQ2smxYgucE+p56/X1AGF4s1W61v4c3lvfTrLd6dqC20kwXd5u08N7cHr3x716dP4J1aw1S9uvDeuf2fb6g5e5hki8wIx6tGOx6/5Apl58NYG8JN4ftb5o5ZJxPLdOm4ytn+IDGR+PamO3mcXq+k3XgW40LV9O1a9mkupore6juJS6y5HJx/nHGKv6Lo4+IWq63qOr3l6kFtcG0tbeGXyxEqnJJx1J4/XrxjtNO8H6hPqVle+ItVXUF08A2kMcXlqHGMO2Op4FR6h4Q1e11O+vfDerpYR6gS9xDIhdfMPV1znDHmgHu7bHn3xH0JjqXhLQRql0YzMVE8kgM4BbrkAdBwD2461padpa+DviLY2Gn3d3JaXenu8sc8u/JBbn/x0fr613TeCnuLvQb281Wa4udLyWdkH74k5/D0+lbN74bS78UWevPPxb2r25gKZDbiec/ieKeytf5CSPIPDujS+K9Lv/FV/ql6LsSStaeS4RY1TJU4Hv6+lVjr2reLtL8L6M1zLbtqTyLd3ERG6RYzz0HHAye34Zrs5vAGq2639jpHiA2ek30heS3MW5kyfmCPnIBHFXdZ+HcEmmaXBo17NY3ulZ+yXBOepy24DAOTk8Dv6cUmDOS0/w5ZeGPiXpFvaT3DrPZSsftEu85w3A/AUul+H/wDhK/EviY6lqeoiC3uRHFDDcFEA9x+A/XrXYaP4L1FfEdr4h1vWft13bRtHFHHF5aICpXjn3P511OheHk0i/wBWvFnaRtQm80qRjZ7CgZ4ld6pqcPw+1y3l1GWSWw1AWkM5LLIUDrxkd+vXtx6V9EaUSdOtCxLMYUyT1J2ivPrvwJ9o0bVdLF/gX959qMhiyV+YEr19utek2sP2e3ihByI0CZ9cDFAo3sr7nhPxu1GPSpfD17JG8ggvll2IeW2nOMe+Kk8Bane+IU1fxlc3ysUikitbGN+LdV5+Yf3jgevXPpj0vxJ4YttfvNLup5GU2E4mCYBV8c4P4gVTsfCUem6/dajYXLQ2d6p+12WMo7nPzD+71/n9KBni+ieG7nXvCtx4tvNd1VdWRZZopFlwg8vOBjHTIPQ/1zJq2q654jh8EW9vqU1lNqEcqyyxsRuZAAScdcjnBGATxXVt8MtQgjuNMsfEs8GhTybjZ+XlgpIJUNn2/wAc857l/B1oupaFdWzmCDSI3jSFRnfkYGT+ZPrmgDx3xzoV5obeHdJg8Q6s4v8AUQJJ3nO9clV+UjpjJP15rYu7GTwH4u0BbC+u7q31JmgnhuZ9xJJGX7DuD+HvV740Wt1e3Xhi3tJXhmk1AKkoXcI2yMNj25P4Gun0PwdqCa2ms+IdYGq3ECbbZfJCJGe7bRxn3GP5UkklZAcDoejy+NLTV9fvNXv7e6hupktltZ9ogCgEDGPcD6AVzWoeIta8Q+FvDQh1C4tr99S+yPcRMylsAAM2D83DZP416nP4G1ezm1GLQNeFhp1+zPJbvFvKMwwxU9R+Ht6CtceAbCKy0C0tppYhpFwJ1YHJlOctu+px+HFALrocp4o0vS/DugvZ6vrutXMt9cb4/JkzNI4UgIvBwp4H1xXHeDdSvtI8ZadYw2esWOmXkMm631Fy7OVRnyq4+Ugge/WvaPHfhifxFDYyWNylpf2Vws0U7qTjAORx+H5VhaX4L1lvEdjr+ua99smtN4SKOLy0AZSABjGOpzxzxmmBznhrw6fG8F1r2p6pqMUktzKtvHbzGMQICQBjHX69gM10bzahY+O9D0ltUuZ7T+z3aRZCB5rjeNzYxk9Py9eaZF4P8QaVPqCaFr0NtYXcrSrDLBuMRbrtPb/6wrp/+EakfxBpmtS3pkls7Q27hl/1hIOW9uTQB2tFcH4Ymvr/AF3XL6Wa4FgswtraCTIUFFAdgD6n+td5QB87X/iGXRJ/iBewI6TRmCONu6s25A2PYnNcJG2sw2VrqGmL4wl1sukhMsBNq+eW45+Xnv19OePfpfBFvcnxJFcS5ttZMbYUfNGy5OcnIPzHI4rL0vw740srSLTm8R2bWkICpL9nPnbR0XOfpzyfrSBs5+5XU/G3iVNMub6+0q2tdPimube3fy3MjjPv0yOvp60vgSyh8O6p4tgutSd4LdUZ7mdv3m0qeT64A6/Tiuo8ReEtXl8QDX/D2rJY3ckPk3CTJvR1GMcfh+n1qLTfAtwdP1+DVtSW5udZ2mSaKLZsIzjvyASOOKYku+54Jr2oSWlmus+H5fGEhjn8w3t42Ld1z1+XGQSD6dcHrx6/8RLSxvdFtNe1DV9RspntlEVrZzYE0rDIULyc5P5VRvfh94uvtFi0KTxLaQ6dDEIhHFbn94oII3nr2HStTxb8PtW1q70ue11mGBdOhRIleHcA64+bHTqO+aAtc4y4uPEXgP4bqLiab+09QvAkWWLPboyDC89DhDwOhb1qHRl1my1bSJtKt/Fkk7TKl/8A2lGTC6E/Mcnp35PoO/X1bUvB2oeIPD0mma/rAubtJvPtbqCERGNwpC5A4I5PYcHrnkO0jRvGttcWn2zxLazWsLKJEFqC0qDqCx5yR396APTa+d/iQ2pHxVCmpvrUXhsQhkk0tThZO+8gfX3xjFfRFeeeINH8VTas15omvxW1s8QRra4i3qrDuKBnj3i600yT4a3B0rXb3ULdL2OQedKSyZGBGw7AZzjA5wa0/Ekk3gLwLCNPvdQlu9VMMaCSUkwfJk+XgDb6evT0rt7H4eKfDep6Tqd8bi51C4a5kuUXbiTgg4+oyfqadF4K1DUfDbaH4g1GK5EIT7DPAhRoGRdqknuf8TQJXtqeTafHrGn3Onz6DZeLGuEmT7WNQXEUkeckfp+VeirFPpfxYiiS9uZYNQsWmeKWQlUI3cKM9Pl49MmtW10fxja/Z31LxTAbG0KvMYrcCR0UcgsQeo61k6Tqdl4n+I0Op6WXuLO10xomnMbKofeePmA5w386BmJoXhyXxLrXiae/1rU447a+kiihtrlkVRgEEZzzjA9Ky4J9d1H4czXUN9P9q0S/aSOVpCWlijHRiOuAx6/3RXtfhbw3/YUmsyG4806jeyXWMY2Bu38/0ql4c8P2/hLQ9ThupRcW8ks11KdnVCvII7/KMUAeeJ4mm8beIfDFppN00cMEQ1DUAh4BBxsOPfjB/vA01fD8/izxj4jhuta1W1trSSMRR2k5QZK98gj+vP0q78C9FhtdN1DWUtvIGoXLfZ1I5WAH5Rn65/KvUdJ0NNN1XVdQWVmN/IrlT/DhQMfpQB4N4d8Majr+hald3/iTVvO0+Sa2tUjn+UCMcFhjJJP0JAH4ezfDa6u73wjpdxfTtPcPG26RmJLAMwGSeScAZqfw34dfSNP1GzkuN/2u4mm3pkbQ/bnuKueEdE/4R7RLbTPMErRbi0gXG4lic/rj8KAMr4mXM9p4O1ee2leKVYcK6HBGWAOD9Ca8N1DRr7SvBNl4tTxJq0mpYhkKy3DGNgxA24Hse555z1r6M8VaR/b2iXul+b5RuI9okxnacgg4/CsXWfCa6j4Rj8OJcmLy4Yo1lC8EpjkjvnGaBNJnjXjfxHd6r4nj0hxrf2GCzSWSHRlxKzsFbcc9VGQPY+9aPg2TVLbSvFNpLbayukLYyPaNqqlZEIQgp9D14GOK7TxD4Gvp9Vs9c0LVRYanDAsErPHuSVV9R69j7AdK3dJ0XxAdN1K113W476a6iaKJkgVFjBUjJAAycmk0M8S0Pws9r8Ok16DWNRjuUja5jiSbZEmG6bfwz7muoku7rx3rWlaVJqd7p9qNLF5P9lk8p5pGx7dOhxz3x61Zsvhz4hXTo9Eu/E4bRgRvt44MEjOdoY8gZ966XxT4Iuru/wBP1Xw5qQ0m/s4RbLiPdG0Q6DHt7gjp6UwKvgj7VovijVvC8moXN9aRQJdW73Lh5E3YDKT9TnGB645r1uVS8bKGKlgQCO1cF4L8K3Oiz3upatqDahrF6QJbjGFCDoqr2H/1sV6BQB4FY+Ib/wANaBrumahe/adZtrpo7XzGJkm8zBUqOSepYfXHFLfPqfgyLwtqt9eXUsIH2W/illJClxkE84+Xp/wEfWut1v4f2ereL7LxFLKNkG1pLfbjzHX7rE+2BweuMdKu/FM2x8IahDcJ5jTKscCBdxaUn5MD1zQBztpq2pavqni280qWaaC0tvs1mokJjaYKSSqjqc9D3yOea8v8HJpX9o2r69qviLS9dJLyG8fyopSSBgZGcdOuO/tXvXhPw/LpPg220iORrW6+ztukX7ySPkk/UE/p1rhovAfifUrizj8S+I4b3T7eUSmGOEKzkHON2AcZA79OlAHBeOVJ8Y6kfE0/iG305TGbGax/1SLt5J49c9Oeua9B8QXrWll4L/srVLm6t2v41M5c7p4+hDdMjBI5rb8WeG/FeqXVyNM8SpbafcIFa3lgVtvGCAducH+tXV8DWsdpoFtFIFXSpxOSV5kbHJ9snmmrAcEmgT+KPGniOG51jU7e1tmTy47ecqpYrj3HH071n+F/DN5rehX9zqHiPV2ks3lhgVJiqqEA5IPJ6e3517VpXh9dO1rVtUW5dxqBQmIjiMqMHH1o0Dw+ukabdWH2h5hcSySF26/PSAr/AA+1C41Xwrpl5ds7zvGVd3GCxViuT9cZz3rD+MN/dad4MvZrOeSCZmjTzI22kAsAefpxxXWeE9HOgaLa6WZjN5G4Bz3BYt+mcfhXHfGWPzfBl2nAzLFz6fOKAOI1TRrvwdYaNr1jrF/PJ50S3UNzclklVxyAOOh7fj2rXi0uTxx4j1c6hqV3Ba6dKkdvbWs2zBKglj/iMVe0TwTql9Jpd54j1t76GyKzW9qqbVB6jf8A3iOOv0zitHWvCOtR61eax4Z1pLGa+RVuYp4g6EqMBl46jHcHqfXFAHnc/ibVtB8P6/pUE7y3NpqH2O2uZHLOFcnnJ6HAOD2JrH8XeEV0VfDF3Nqmo3dzc30QlFxKWUE8556EHj35r2CP4fWknh6+0y9uHnvL6U3E93jBM2chgOw5PHufWueg+H+v3t1pkuueIluotMlWS3iSIgHDZy3TJ4A/CgDRsb+6l+KF9bNcSm3SxTbFvO0cA9OnUmvK9Y8R3+n+ExYWLTia+1SSJ5Lbl/L3EsI+ckk9/qK+gbbwyIfFl14hNwT51usIix90jjOfoKwtU+Hlje+HpNHW4kjkFy91BcdWjkJOPqMHB/PrQI8w8LQazba9pNxp1l4mjt93l3o1Jso6Hvg42nr19se+/B4fn8U+L/ES3Ws6pbWtvKqpBb3BUZ2jB7j1wMf4V2Xh/wAP+LLa4tv7W8Spc2tu2dkcWGlHPDt37etdXpWhRabqep30chP2+QSMmANpAAP65P40DTueIaD4VkvPD2qXuoa1qs8lp5qWv+kFVTys4bHrx39K9h+H17PqPhTSrq5bdK8OGb1wSP5Crun6BDZaXd6cksjJctKWdjlvnz/IEflVjw3pK6HpFppiSmVbdNocjBPJP9aQle2u5z3xQuriy8GavPazPDMsQAdAcgFlBxjpwTz26145qei33h3wxpniYeIdXnv3eGSZ5bktGEcf3TzwCB1PU/h9CeJdJXXdHu9MaUxC4TbvAzjkH+lYmveE49Z8P2miSXTxxW/lZdR98IMYP1pjPNPiDfaFeeIYrTGt6rfLEN1lpsv7qMdi2OQefXvzisnwPqGoyaF4xsbx7vZbwyiKK7JMkSlGODk+hrvNZ8Daimtzax4b1cadPdJsulkjDqRjAK8cY6/UCrPhnwNcaXa6wl9qhu7jU1cSSiPbjcMZxn3pFaJvqjxv4Za3qHiddK8Mw6h/ZtppyGWZonKTXPzE7FIPTB5/E44r03zUi+LFxJIxSOPTMsz8AAckg+n/ANer83w0sf7H021trmW21LTh+4vovlbJbccgcHqa6FfCaya7Nq9zcs7TWP2R41GM+pz+Jqk9yT508RXkF1a6jeeH4/FN0sEjuNSNw3krjLMR7D88YP17K31fV/FJ8JaBNez263dqbq9micq8qKTtAcdyF59zk1tQ/DvxJDpU+gQ+JootGZ32J9m3SbCSdpPHXOTg9c1s6z8PJpYdGn0nVWstT0uEQJcFMh0wc59Op/AkUgOd0DRIPD/xMmgS7uJojpxkL3Uu9l9fmPbivO/EF5DNb3t/oEviq4W1kZhqTTfuGI5PpwPzxj1r23Q/BOqR6rearretLeXF1atbkRxbQgPp7AE8YFYCfD7xOmlSaCnieJdJLEIv2fLlD/CfbnpmgE7ao9W8JXc994f026uXMk0turO5H3jjrWT8RLP7V4bvXW4uYJYIzLG8EzJ8wHfBGR7Gui0LT/7J0u00/wAzzBbxiPfjGcVxfxQ17TtL8PXtpdThbm6gZYIsHLngccY4yKBM4CTWNSXwf4PkW9uBLPcpHK6uQ0ihiME9T0FKljeeJ/iLrun3Oranb2FrEjLDDMUB4XA44xliRxzXT6F4Ul1Lwp4ZjuJXtprF1udpTnqTgg9D0rtNI8OLpuu6pqyzl/twTMZH3SB602loM8/8N34sNC8S2WtatdGy065aBbtn/ehCAAoPOTnp9fwHj9zqB06TS9b8PWevWkZnG661CUFLhWOMEZIOefw59x9Baj4EhvdP120a5IbU5hOrlf8AVsOnHcZrk5/h/wCJtRtLOx1PxLBJaWcitHGlvjcB0yeOg4HWhWFZnukbFkVj1IBrx3xdNfa/4utfCkWoTafZCD7TPJbttklx/CD2/X9K9jVdqhR0AxXnvjXwhLrdxaanpd8bDV7QkRXA6FSCCCMe9IGzhdOOp+FvEt/4Ysb2e9gubF57FbmTc0MgQ4Xd2BIP6e5rjPCV3povbRPEWseJNP1xpvnknlKROQxwmTn5e3Pv0FezeH/B11Zm51HU9UkutcmiaFbsDiJcYG1cYyOetc3deBfEusC3s9c8QW93p8Mok+W3xJJz0Pp+dMFfqVoEuPG3i/WrK61S9t9O04IIYrK42qxIIySBz3P6dqx31C9fwl4w0W7uzcx6ZIIIJ5hmQoW4DHueMA/5He6p4N1C21ibWPDGpR2E9yALiGWPdG+BgEDHHr9fSpLbwGsXhnU9KkvTJf6oTLdXhX70pOcgeme3uaQzy688Nv4e8B2fiG01vVIr+GKCVVa5YxEMQNu0dBhun4GrPiq70fxFe2sc9jresaitnG81rZPiCPKhsnHIJJH6fj06eAPEF/a2Ol654gjn0i22hoIYirSKo4BY89h+tXtQ8AX9pq82o+FdY/soXKBbiNk8wHHAK56cfl2oAzvgnqN9cQazp959oWOyuQsMVwxZ4lOflJPpj+de515zo+gy+D9L1i7W8uNQvLjdcMWUcuAcYA+vP0rW8BRX0fh2zfUZZZLqYGZ/NzuXcc4OfrQK50moyNFY3MiHDpEzKfQgGvmHRvD8uv8Agm48QX2tao9/F5jQkXB2xlTjp747Yr6kuIhPBJC33ZEKn8RiuO0Hwqml+FB4fafzMxyK8wXGSxJzj2yPyoBng/ifxbrV1ZeFdOhuL4fbrUNdPaDM8wJwQM45wDz75rpfBqa3YeK7eHT7TXI9FkQpcJqmWVCASGUg4BOAPrkfTrr74cxzaRpMVtfva6tpUe23vIgQCc5O4ehJPHv6cV03hvTvE1veSz65rUF3F5e2OG3hCKDnljxmmmM8Z8JeDbbxBe+JbufUNQt0j1GXy47efYqvkkt069Me3rRceKNa1Lw/peix35iuby/exnv1yzlVYcjB7g9eOnbrXUxeBvFOl3usNouv2sFpqc7SuJIiXQtnJHHB5PQ9hXS6n8PrO58O2ek211LDcWUhnt7tvmYSk5JbpkEn9B6UmKKskjjdQ0y4+H+qaJPY6ve3FteXC291b3Mu/wAwn+IZ6ck5/CvoCvLNN8Harc6nY6h4m1kah/Z53WsMUQjXf2dvU8A/UD3B9TpsaZ4n45S7sfG/hq+t7+5WK4m8qWDzTsIHHC9OQTmn6fqN4/i/xmn2t9kFonlIrEKhCdQD39//AK1UvF+qWuseOvDmk2Enn3FpcO9ztU4i284Jxz0P0wPWvQLfwqkGra5qIu3ZtUiEZQgYTC4zmkB4lonhaTXPAX9vXeuau14I5ZYsXDFYyjsBwTz93r15qlrPjLWdR0PwrpwkvUbUAftU9mSZpVV9uB0OcDJPQ+4r37QfDK6R4VXw8LgyKIpY/NIx99mOce279K4q5+GrP4e0ezt9SMGq6S7vb3irxln3EEenp/8AXNAjL8BrfWPiSOz06z1+DRWhczrqiZVZB0Kt0546Hnmve64Xw9pnieG+NzrmtwXMSrtSC3h2Ln1PHP8A9au6oGeFDTrnxv4n1yG51i+tLHTZFhhhtJtmWx8xOQfT9a5e51bxjZeH9d0Wwe4u7jSbtIheod03kNkjA5JPTJ7AnnivQ9T8HaxZ+IbvXPC+pW9pJfpi6iuk3oW4wygD8ee5PY4qxaeDdR0zSLn+zdXMeu3VwLm4vJF3JI2T8u05wuCfegVrHIfDfUdKl1DNl4k1i5nS3LT6ffMWLvyTtzxkEngVT8O6NrXjfSrjxFdeJb6zmlkc2dvbTkQwhcj5l+uR24+tdjoPgvVh4kg8Q69qFpNdWqssK2kO0MGVlwxIycbjj+dYsngLxRYHUbDQfEENrpF7KX2SqTLHuxu2kDjuOCOMd6YW6nI+KLy78UeBvCctxO4vJ9RWJpgMHcC6Bh054B4712X9n3nhDxhosNvqupXllqbSrcR3c+8bwuQQMDBzz0/LitXxH8P5Lrw3pGj6PeJbSaZMJY5JgSGPJJOBjO456VoaB4W1g6wmseJdUiv7i3UraRQptjiyAGbGOpx/nshnLWfiqbw1YeJdMvrtrrUtPnzas4O6USgbMA5zgnJ68H8a9W8KwX1todjFqUry3oiDTNIctuPOCfbOPwryHWdBtNe+LFq8UaEWFuk96X+YM4+4ME+hQ179QB5x8VrV5/Cd7PFdT281sBKjwy7MnIGD6jB+teKazr+p6pF4U8P79Ra3uLFJrs2PM8q8j8cbO/69K9Z+L+vafYeHrrS5pv8ATr2MCCFVJL/MPQe2KrHwTc6hoOgzwXcul67p1uFimAztBHzKw+mfzNAHGeDZNW0DVr77DZa0mhpbPI0WqKflkVWPyt0wSB096xr/AMMzar4GvPF2p61e3GpXUXm7EkxCq7wAm3HT1HT06ZPtvh7QNeRrhvEmuf2ik0bR/Z44xHHgjBzgDtXDp8NtcNndaGfE7p4fZ2MFssQZwu7IUsRnHsDj2ptWFqYHit7uTT/h/plrqV9ZfbU2SPDIVJXbH6H349jW3p2mv4N+IOkaTp2oXklhqcErTw3Mm8ZVGII44OVH613d74Liup/DU32t1OiD5Rtz5vC9T2+5+taep+Go7/xJpmuNMQbKOSMwlQVcOpH/ALMaQz528RjRtUvdWvdDt/Eupz75JDdW8xEEcnXCnHQcED06cV2GpNd6z8KbTV5NWvkvLeIyGSGcr5p8zbh8dcY/MVr6d4A8Q6Sl3pmmeI0ttGnZmVBAGmXI6biPwJ9KoeNJNJ8KeBJPCMd8Zb8xKsUflMWkLSbicDgdW7/n0oA0zql+2teA0mu5FFxbSPLnnzCY+M465/TOetVdH0ObxxdatqupavqNuiXcltbwWk5RY0TgH3P+e/Hb2vhgXEvhnUJ3aOXS7bY0JGMsYwOfQg1gSeEfEek6jqE3hjWba2s76Y3Elvcxbgkh+8V4OAf6D0oAXW5bvTPFPhDTEvriWIrIsrSNlpSAOWPevXq4qTw3NdX2h315fmWfTEbcQgHmswwT+grtaAPG7HXm0Pxx4gsNUvnNnLAt5b+a3C7VyyqD7Z6f3PWuK1rxRrtp4O02Zp7kXmuXzsHiyZIoc/dj9CeMY7H1r0/4g+BofGP2Jzc/ZpbZiC4XO5D1XrWp4s8Jwa9o9vp8Eps5LN0ktJUGfKZRhR7jH9PSgDzHwrFqGleI7FNKi8Ry2E4KXp1SI7QP4WBOMEZ/L15r6Erg9C0/xYt9HNrerWclvGmBDaREeYfViR/L9K7ygYUUUUCCiiigAooooAKKKKACiiigCKc4ic9sVR04AK3GOavT5MMmOu01R04YUj0oF1NOiiigYUUUUAFBooPSgCnafx/WrlU7T+P61coAKKKKACiiigAooooAKKKKACiiigAooooAKCQBknAorw34mm+k1uwhvG1WLw6YWMz6dnJfnh8DpwOPTp3oKjFydkrs9g1fUrfSNOudRuSfIt4zI23knHYe56D60uk38eqafbX0SMiTxhwrdRmvGbMWJ8Aa9/ZmsXepWnlsqC5+/AMfdOccc56CuUTRNR0HwNZeJbLxDqC3VvHE6wGT9xsZ1XYV6Ecg8/4UEpNuyR9RdKAc9K8O1S81PxV4otNCXUJ9OsRZC5uPsjbZH3Dpu5xzj8z1p+j3F54O8Q3mhveXN/py2H2yAXBBdAucqD74P+FD0E3Y9X13UbXSdOn1G7Rnhtl3kIoZuuBjPese+8QSyeF213RbJ75zGJIrfozjcAemeQMnHtivALvw9qPiDwVqXivVdWu3u7hWmit4pdsKRhsYK9OgPHpjvmpbzXbuLSvCPhyzu7q2jurctdNaREyshOAFAHs3I+p9wZ7b4d8UXWsaffao2j3NvawrugjkwJJsAlsAnp0x61X0Dx7puuXtla21vdJ9sjd43kCgZTOVODnOAT+VcR4OttS0fxFbW+l2+ttolwhFxHqSYEL8ncpPrgcf48erWfhfRLFrd7bT4omt5HkiKk/Izfexz+nQdqAOlooooAwbDXbO+1S/0qMSrdWO3zVdcAhhkEHuOn50lzr9jb61a6KzO17cI0iqi5CqO7ema8+1i4Hh34iWN4xMdnrMAt5mI+UyrwpJ7cbR+dReD0i8Q+KfEWt/aHeND9ht2QlSigDJBH6H8aBq19T2TI9awjrdt/bo0UK5uPI88sB8oGcAV4HrHh7Vm8S2ui+H/EurSbFMl9LJOWWAdgT0zjPHuPSuj1rR31X4jRWi6le2iLpwLvbybZHAOMbu316/SgR7be3MdnaT3cufKgjaR9oycKMn+VZHhbXrXxLpEGqWYdYpcgrIMFWBwQa8o8PG50v/AITLQJru7u4LO3LQSXL7mVWRjg/XOc15/Drl9p/hrwzo2kXM1ot60jzzWy75Dh+QoxkHOeh9ulFhpX069u59cAg9DUF3OtrbzXDglIkZ2C9cAZ4r598OnVPD2sQtp8WuvopjeS//ALVUHZtXO5OnJx+vSmW2lal418O3/iLUNdv4FkWaS1tbZ9kSqoIG5ec8r0z6880EtpfM9t8M65beItKg1K0DrHLkFXGCpBwRW/Xyvp2r3mh+B/D+m2cs0b6nK++eCL51TcflTH8XTn3z711nhGPVtK8S2sNkuu3Gl3SMbs6mmPLfGQ27HX2780DPfKK+adB07WfFGma3dXPiTVIHsriVbcRSbVJAzzjkjoMA+tVdGtNZ1vwhP4ovPE+pLe2oka2WNgsYCnoygfNnBoGkfUFYHiHXrPQIbea8EhWe4W3TYAcM2eTkjA4OTS+F7+XVND0++nx5s8Cu+BgZIrzX41SpBpulXEhISC/SRuOwzTSu7Et2PaAcjI6UV5T4D1y88W6jfawLny9LhY29vaKec9Sz+/NerHkUimmtGZlpqtjeXl1ZW9wr3NqQJ4wDlM9M1p182eC/DUi+PfEJTWb+MW0ySsInwZskkK+chgM46flWra6ff/EK41a8m1m+sIbK5eCyitZNi/Ln52457eh4NFxJXPfqBXzRfeKtXl8CXq/b5I9SsL0W7XUZIZ1B6n69KXWdE1nQr3QY7XxTqLTaxIIrmR33AHA5QHoME4H05oSuCV3Y+lutFeK6Baz+FPGsWiLqV7fWt/ZtOftcm9lkBPIPHYVs+C9UvLvw7q01zcvLNBPcKsrnkADj8qFqJM9Rorg/hpqF5qnhe0ur6VpZmLjzG6sAxAz/AC/Cu8ptWKasZWt3N3Z6bc3Fhafa7qNNyQZxv9vyzWJ4T1678QLPcPpdxY2ikLF9pTY7tgbuM9AeM/4GrninT/7Q09gdXu9MSIl2ntpAhxjnJI6fTHOK8k8HyajpNh4g146jqF5pUMLLYLePuaUjkue2M8A+hPTHKJbSV2e/0V8k6fc+INb0r+2nv/EkmpbjLAlshFqcE4G0YyOxx245r6h0OW8m0uzl1CPy7t4lMy4xhsc8dqVxmrRXjnxc+3ypollYahPZNd3yQtJDIUOD7g+uD+FYlvZ3PgTxfpNpFq9/qFnqu6OaO8l3kPnhh75I/DPrTGlfbc7I+KtaTxE2iSeH7jBuAI7tFJi8j++x7H8fbivTM46186aNpmueKvEevb/EV/aadbXmFiikJYHJwFJ4AwOR056VhXV3eeJtY1Pz7vxEbGymEduumYO0r8uS3cnrTsTc+qK5fWvElppGpaZps8crzahL5cezGF9zk9M46eteFP4i8Up4Xh0y4kvLO8u9QW0tru6Rkn8k/wATHru6DI5+vWnX3hYeHfG/hQy6te6g0sjZ+2Pv2kYA2+nJ/QUJDSufTeQO9Zl7qljYXFrbXVykU10+yBG6u3oK+dtckz4n1KTxTrOuaNE0ojspLRmWExjpyAeuAfTOc9Kd4+0AardeDvsmv3dwkzGBLpX3sQDkyAj+LBxn2+tIbTVrpq6urn01RXh3jiGx0bTdO02717xBNdbm2JazZuLgEfxH+6Me/wCNZPw5u7wa7qehSXOrxWs1mXgXUG/fxnONwI6cEnjHIppXBRbTdtFufQ9FfPKeLdQ03wbqFjNcyy67a3jaejM5Mrktwy9SeCcfSqPi7UNYtJNA8OT3OsyMtn52oPp+WuJCcjAPcAjBPPXv0pC06O59KUZGcd6+dfDs+s6dB4gSK31qLSm0+W4hl1IbJopQpwAcnt+PftWFb6Fqv/CDR+K/+Eo1Z7+KPzo08392qhsEEHqcZySefQ0PQTdj6kZEYgsqkqcgkdDVa/vbbTrSW7u5lit4hueRugFfPPjO91S/l0K61KfVbbQ57COS4k0skASsM5bj6cc8dMmn6/p1he/DfVTp3iW+1OOORJRLNIWKYwPLIOCAQTxx2oLcWknbR7H0TbzR3MEVxC4eKVA6MO6kZBqavA4vDup6H4E+3adrmqXF6LeG5CyS7lVQASqr2UKTxz0rQ1TxLN4iuvDGn6HqLwyXgF1dPGQCsajlTz1yGGPUUEK9tdz2yivDrXTtR8a6jrFyfEGp2EFpeNawwWsuwAKBknGM8123w/1K8vtPu7a/m+0XGn3cloZ9u0yhMYYjJ55/z1oC53dFcN8Sr6507wjqd1Z3JtrhEXZKDyuXUce+Dj8a8j1aw1vQPDlj4qXxRqM94FifyZH3QsHwSCvccj8vpQM+lelFfPnjjxDqN7r1ro0F1qVrbC1S4m/suIvOzHnAxyBgj8qXwr4k1LRdM8QTX39pzadaJ5lpcajGRLvOF2Ek8/MRgfyzinYSu9tUtz2jxDrNr4f0u41S93+RAAWEYyxJIAAHqSRTG12yWWwiYyh75Q0OIyRggHkjgda+cPGvhjVp/Bja9qviS9muJ/LmezMh8gB2GFC5xkZB444/GvRrrVr618ReD7C3uHjtJrQGSIHh/kxz69BSGezUV8p2V7LqF9qCeJPGGraJqkdw3l2xYxQiPqpA6EfzGOvWu98Uvq994v0LQrLXLm0gksmeaaHGZMA/N6ZOOvbPFJuwm0j2+ivBrPVb/wAFeINR0i8v7vU7X+z2voZLuRpJNyg5Gew+Vv51lw6X4g1jwu3i7/hKr6DUfKluUgjfbbqiljs29OQo5P4560J3BO59G0CvnLW/EGsa7Z+Co7XUptPk1VnW4lgGCSCi5xn3JrpdEh1Dw142i0htXvdStLyxM7fbHLGNwxGVI4A46e9U1Z2Ge0VWvbqKytZrqYkRQoXcgEkADJ4Fed+BtUur7Q9Yu57p55EvrkRuWzhR90DsAPauPSXVNY+Grah/bV3b3to0s4njfDSBCcIx7j/AUm7Cbtqe46feQajZwXlsxaGZA6EjGQfarlfM2u+LNWfRvCenR3l8suoW4ku57Jd9y6jH3R1BPPIOeO/IPSeAp7+y15LK1/tu40a4hZi+pxcxSDJyG9Ogx6mgtRb2V7HuhAIIIyD1BrH028sJbq8s7NFWS1YLMFj2jJGfxrZryqz1fUZLnxsGuS0dkv8AorDH7tvLYkAe2F/HNBJ6rmuQ8X+KNO8M2iPfLJM9yxjhtok3vK2Pugfp+NeHQaLrDeDo/F3/AAlOpPfQwmdYnc+VgMQRj3FRePNPm8Tat4Fvpr6SI31uisYOkcnysWXPAOW/8dHpQB9F6BfjU9OiuRYXNiDkeRcx+Wy49vT0rarxHV9Pv9b16Lwmut31tZ2WnrPLOj5muHLYyzflVLTLrU/Dtx4n8Oyarc3yWunNd2lxMcyxfJ0z9SMemO1CVxvRXuttT3ujNeIeBNL199MtfEOoeKLu4DWzyJakfu8FDjee5BOenYV5/plprd14KuvFE/inVfPhLeXEk7BCFYDkdzkn9KBH1fRXzZqkeu6L4d0/xc3iS9nnJieSB+IzG5BKhTwT0579u1dN8RrvTZ9Qs4TrGvpdPAGjs9HJ3MuSQxGOpzj8BQOztfoe20Hmvm/wX4s1Gw0vxPDNJfXH9nRefbNqLHzlyMBWyDxwCP8A69bfhnwdrN7Z2OvS+MNT+33MUdxgH90FYBgpTOCMduB7ULbUnXTT1PdD9aWvljWNX1DxFr2qCe412O3tJWt7eLSV+VMEglyDySR/+qtyXUfE1r8N3kvrq7ttSiuljinmzHK0eRgtn6kZPp1oKs+z2ufRdFfM+u6X4j0LV9Dt7XxZqLjVXWKYzNv8s8cqp46Z/Kut0aLUPDfjm20T+17u/s7y0adhdtuZWG7OD2yRn8fxobsI9dsb6C+NwISxMEzQyblIwwxn+Yq26I4AdVbByMjODXGeC724vP7a+0SvJ5WqTRx7jnagxhR7CrXjnV59C8N3+o223z4kUIWXIBZgoOPbNAHWUV863Wm6x4S0yy8UjxJf3krNE93bTsWjkVsZABPbOB+mK+hYJRNDHKOjqGH4igCtNf2sV5BZSTBbmcM0ceDlgvU1er5/8b+HW1n4jaXH/at3bCWzLgwtho9pJ+U9MHHvzn2Fa2r2uqa3r8XhJNYurews7FJ7i5QgTzvnAy35H8KBNpHtVFeKaPqWo6OfFGgS30102mWnnWt1IcuAY8gH1IyPyriX0/XYvAqeKo/E+qPfbFk8rzh5QQuBjbzkjrnPtigLn1DTHRJF2uqsOuGGa+f57bVPDyaD4hfX727uL24ijuIJn/dujjO1V7d/8jn6CByAadgQteY+KvGGoeH9VNl/ZD3MdxEPsTx5/eSZAKseg6/yr06vn34nadcpeZ03xDqbareSqINPSTcka8Bjj+Ff880krtDs3ot2e82jTvbxNcosc5UF0Q5CnuM1Zr598b61q+hWOgeHE1G7F5cRhrq8ijMs5A7Lg5JzkZ5OB9c1/Bd/qdp4st7W0k1690i4iPntqMZJifnnJHAzt/M9aAPoque07xBZ6hquoaVCJBc2O3zdy4Xnpg55roa+bbLw3Nr3j7xWi6veWESvEz/ZH2M528c+3P50CaPpKivnmK81z/hGvEun22oXZutGuv3M4JMjxAn5SfoCeK2oPGD+I9Q8M2OkXDF2xc6iFbBVVH3WPuc8fT1oGe2UGivBdci1XXfiHPo0euXtjYx26yMlu+04287T2OT1oA95P1pa+aNC8O6xqniLWdAvvF2qvaWKqUMcxDvnldxPXA6+9KfF2raB4J1S2a6a4v7K9NhDdkFiBkncc+gBAz7dadgbtufS2ecd6K+RYbvVbOOz1DSbrxLd6mu03K3EbNC69SAOcDPA9q6/4iaRJA32mLxBrI1jUZALTTorj5VLH7uM8KORn1pDse86lqMGnLA0wkPnzLCgjQsdzdM47cVpV4l4qm1jw/oXhm2k1J/tX2uOO5lRtvmDn5SfTHH4V7YpyAfagLC5xVS/u4bC0nvLhtsMCGRz6ADNeJfEe80t9dS0bVNdS9SAFrbTDxjkgn3NZPgrU7+60HxTp89zdyxwQP5IvhvkjUoeDn27dP6i1FZ2vay7nvOiapba3ptvqNoX+zzruTeuDjOOR+FatfLXw91XUNfj0rw1Y6n9htLGEvdPAQJZfmJwp9OccetdfJBqHjXxRqNpDrl7p2maWRB5drIVd3BwTu/xz9KbVhuLTs1Znseq6nb6XFHLcCQrJII18tCx3EHHT6Vblggn2tLDG5H3d6gkV4343m1bwr4d0+GHWZ55TfqpnmP71kOTtz36c5zkVVm/tTxr4t1HS31S80uw0tFwLGQxvIz8gs30HSkS2e7UV89WOs6zb+GPFmmzahPcXOkytFBe7yJShPUt1yADz1568CsDVLDV9F8LWPiuHxPqkl6fLcxSSZhIYj5dvp/OiwcyPp26m+z28s2M+WhbHrgVynhzVtX1Pw6dSubCOC8kV3gtxn5lx8uc9z/hXnHj/WdLmaxW51vWIpmthJJaaU3LAjILdhnP41j+Adf1KXS/E9s95fNHZwE2pvB+/hIQjBP4Dj296aWqRPNo30V/wPSvCPjC68QPcmXSZrOK0BFw8vHzjOQvr0rttJ1CHVbGK9txIIpQdokXawwSDkfUV494KsvEL6FB4gvfE0s6mB5VtggKldpwGbru4/A12vwzvbvUPC1pc3ty1xM7SZdjlsByAD+X5YpFne0ZzXmnxV8Q3fh3w609jIsdzNIsKSHGVzkkgHvgGvI9LvdUt7zSJNEv/El9OZcXYvw7QSJ3wCTjHPNAH1PWZrGp2+kWjXd15nlqwXEaFjycdBXjHirxFq3gjXbxnuvtljqK+ZaxTScwP0IGf4c546Yx71L4nv8AXfDHgG2lfU5H1OaVTJcE7ioYk7RkemB+dFmVyu1+nTzPcldWRXBwrAEZ4rN1jVrDRbX7XqNylvb7gu9s4yeg4r528ZatcnxJCniG91Ow0NrZTGbNyBK+Acnb6knj2FN8eWUF98PrW6s9en1G3iuVKvKeQDxtbvkZHWm0SfTqusiK6sCjDIPYinAg9CK8N8T2d54c8MWej6Zqt0JdRnSAT3D7mjDdQpAyBz26VDewXfw7vtHni1W6vLK8lW2u4bmQsGcg4dM528/0pWA95orxvQdeuNF13xLperagZLe2/wBMtnuJNzhG52g56DIAHFULfUivgF9R8S6zeQNfTGZHt2xIqlgFRB/d4zjpg00tLib7bnuQIPQg1zWn+I7S/wBdv9FhSTz7JFaRyMKc9h34yK+ftA1i60fxJpS6dJrZ02+k8p01UkrIem5PwOf84HWw3b6R4p8b6jCMyQW0bqr9M7Qe1FrA/uPeqK+cotC1yTwoniqLxPqjav5H2nZ5mYSnXYE+n4Z7V7n4c1BtW0aw1Bl2vcQJIw9GI5/DNLrbqO+ti3ql/DpllNe3JYQwrucqu4geuKsWs8d1bxXERJjlQOhIxkEZFec/FaO5i8OT6naX89rNYjzAIjxJkgYb25zXnXiLxXqMkvhnSTdX8UV3ZJNdSafHuuZSV4C988dR6k+1Amz6JjtbeOV5o4Illf7zqgBb6nvUWpXsWnWVxeTZ8uCMu2PYV4J4S1vUdE1HUIdur3ehxwGVXv4iskJHJBY8ev5dOtZi6BqeteEbvxPeeI9TFzcRvKsEc5EQTcRtK8cYzwMCk3Ybdj6M0m/j1PT7a+iBWO4jWRVbqMjoa0K+cfEt7qNv4J8JJp2oS2MlzJHE0kZ7FT19u9bElpqfhHxboSf27qF7ZaizRTpdSb13hcDAHTk54HbmmK56T4019/DulG7htxcXDyLDDFnG524FdJZSSy2sEk8flTPGrSR5ztYjkfga+afG9zpl5q2oSWWqeIr69tn3stkQ0FuRyB04AI5//Wa1dQ8R623wz0rUI9QaPUZblYvtAOGcB2UZ468DPrj3xQCufRVcfJr87eKotDtrQyRJCZbuc9Isj5QPcn1xXl9/aa74PvPD97/wkd5qC3lylveQ3LZjbd/cX+HjP44PtXZ6Vqt9L8QtY02S5LWcNrE0cI5CEhSfoeT+GKq2ganptFNcblZQSCRjI7V4tZ+LrzS9F8TRancLNf6TMVjcggurnEfb1PX6fWkkM9ror5m1rXtfttM8NaHc397Fe3cTT3VzbqXnKknaoC85A6454rp/A1/qtv4iOnrPq9/pU0RbztRjO+Jhk53HnB4H4iktdi1CT1SZ7YsESytMsSCVwAzhRuIHTJqakbIU4GTjgV8o2GrJealeHxJ4n1TR9ZWYrEg4hiX+7gDHQnkkdutOxKTZ79qmq6OPEmm6JeWQmv7mN5beVoVZU2gkjJ5B+UnpXY18+eNtMl1r4jeH7OLUJ7Q/YXL3MB2uQNx+Xtzx+tGn6vqPhTVfFWnHUbnU7fT7RJ4PtjlnVioblsc/e/l05pCPoOivnK40jWdP8LxeL7bxBqL6p5KXMsckoMLIeo2Yx0xwfSphe33xA8RRaauq3OnWUOnxXFwlnJgyM21uD2+8vXPH6uwrq9j2Gw8QwXviDUtDWGRZrBI3eQ42tvUEY/OuI/4TvUP+Eon8MjRZPtguMRSkHy/I/wCejd/y4/HiuD8MK3hDW/G8sVzLfvZW0bK9y5LOcZ+Zsc46Vy0K3+t2Q10XHiltdlBdJYLfFt97AUADlcDsce3YoZ9hVUksrWWZJ5LaF5k+7I0YLL9D1FUPDtxeXej2U9/E0V28QMqOm0hu+R2raoAKK851zULuHxz4csYrh0tZ4rhpYg2FchCRkd8Gs3+2NQk+JZ0v7TILGK13CFR8pJXOW/E9fpQB6xTWYIpY9AMnjNeJ6f4yuNO8P+IU1O4abUtLuHiUsNrOGbEZHqPf0qh4ikgg0TQbXXdf1hL2SIu0Fgx82ctzzwfu9OaLAen+Dtbu/EFlNfz2f2WAzOlurA7nQHG45/8Arcg1uazqMOkadc6hcK7Q28ZkdYwCxA9MkV4L8PtevtOutfsXa8ezsrU3FrDqBxKoGSM8dD/hwKyNd8P6rqPgy68Uah4ivnubiITG1jci3EZbATbn0P5+vWnJW3G01o1Y9t1rxLNaJoy2OnyXU+qOuxc8RpgFmb6A/pXbV4/d6zfWGueDbG3mb7Lc25E8IAw/yAAk9eOv4d69gqSUgooopjCiiigAooooAKKKKACiiigCOb/VP/ums/TQwU56VoTZ8t8ddpxWfpmdjZ5OaBdTUooooGFFFFABQelFB6UAVLTo31q3VO0Od/1q5QAUUUUAFFFFABRRRQAUUUUAFFFFABRRRQAVwniXTvFM9/Fc6Fq9rBCE2vb3MWVJznOQCa7uigDy+18E3A0PWbW81ES6jqvzTzqm1FI+6Ao7Y61p6x4Ve/8ABh8NrdKH8qOMTFcDKsrZx+Fd7XmGm+M76+12PQzodxDdRyuLt3/1ccYGQ6t3ByPTqPWiwra3I9e8G37X9jrHh/UIrPVLa3Fs/nJmKSPGOmDgj/D0q3ofhO8N7qGp+IbyG8vbuA2u2CPbHHF3AyMknPX+dekUUDPAX+H/AIrh0m48OWXiC0TRG3BA8JMu1m3EE446nof510Oq+AryS00ObTdUW31bSE2RzsnyOpxkEemMjHuc13us6/ZaPdWFrdFxJfSGKLAyMj1PYV0FJpNWewHDaFZ+LUvxNrOqWEloqkeRawEbj6ksMjHsa7msvUtWsNLa3W9uo4GuZBFCHPLsew/x6VqUwMAWmpDXWu/ti/2cYAgtschwT83p3/St+iigDhPiH4V/4S7RhYLMkEySrJHK6btuOD+YNaPhvQf7A8PRaVaSIkyRsDOqdZD/ABkHrz2PpjpXVUUAeF+GvA/i3w/JcG18RWYW5k8yfNtuLn1yRx7dua9Ni0LZ4g/tl5yz/ZVgKYxlgTlv/rV09FAHBf8ACKONR8Q3v2sH+1YBEoZcmL5NvXuP8K5zUPhyZdG0iGz1FrbV9LTEF4oODk5II9Mk/wD1+a9dkdY0Z2OFUEk+1ZujatY63Zi9064E9szMokCkAkHB6gUDbOW0Cw8Wpdhtd1WwuLQIVMNvBjzCc8kkDGOOlcbF4E8R6XHf6Zo2uwR6PdbsRTx5eMMMMFIHHXsR+de4UUCPI9R8AT3HhzR7C11I2+paVl4LgLlS5OTken+ea3/DVp4xivd+valpstqseBHaxEMzepJAx+H5V3oooHfoefeD/Cs2g6Nf2E08TyXUsj741OBuGBn1NJonhSfT/CNxoEl0jSypKolQEAbs4/nzXoVFBLV9GY3h3T30nR7LT5HWR7eJYyyjAOKwvG3hk+JoLGETJGtvdJM6uuQ6jOV/WsTWPHraTrcujT6RdvcuyCy8sZE4PU57Ad/ofSvRru6W0s5ruVHKwxGRkQZY4GcD1NA2jjNN8Jf2N4kk1PSrj7Np90h+1WQHytJ2ZR2/z24rvq57wrq0uu6Rb6lJam288FkQtklc8H8a6GkkkrLYDyx/Cus6d4pudZ0S9s1t750a7huUOcDqFIHfk9uazLvwf4m0y5v18K6vZ2lheyNM8NwmTG7DBK4U4H+Ar1ez1GzvZbmG2uI5JbaTy5kU8o3oRTNP1O11B7lLdyzW0zQygqRhh1+tVd2sB5hL8N0PhNNCjvsTtOJ7i5Kf6xs8/pwM+ma6zW/DcmpXmgzrcLGmmS+YwK5MnAGB6dK7RmCqWY4AGSa5fw/4q0fxDPeW+m3YlltHKSrtII5xkZ6j3pANutBa48T2muGcBbe2aERbeSSTzn05rzuLwP4n099Qs9L162g0u9mklbfEWlUt2H/6xXt9FAJWPHtStL/wd4EttH09prjUGfyIpYAQQ7yFs+w5I59q9V05Jo7K2S5bdOsSiRs5y2Bk/nVsgHqAaWgSOB+I3h7U/E2jf2dpt/Ha75AZhIDtkQdsgEjnB96g0TQ9e+xyaXrtzpk+lm2+ziG0hZGAxgc9Bgegr0WsK412xt9atdFkci9uo2kjUDjC5zn34P5UDPOtF8L+L/Dtv/Zml63YSaarkwtdQsZYkJ6DHBx1+voK9btllSCNZ5FklCgO6rtDH1x2qeigDxD4wx38lz4b/s1kjuzfgQySN8oYjjIwePfr6V0ukeF9Um1yLW/El/b3VzaoUtIraMpHHnOWOeSef88Y9IZFfbuUNtORkZwfWnUAcf4V8ODQZdTk8/zTfXLTnjG3PauRuPCGv6Vrt7qXhfUrK2t74757S5jJQP6jAPck9uvevXqKAPMfEPhHU/EHh+C0vtVhOq29wtxDdJBsVGHbAPuefpxxWVb+DvEl94g0vWtc1q0kbT2OyK2gwCpHPJxyT14+mK9JstZs73Ub3ToGZrizC+blcAbugB71x2l+M7q+1o6IdDvI7qKd0uJWX91HGOVfdnnIxigCp4l0Txpqf22yt9V0o6bc7lAuICZEQ/w8DBwO5qvqvgO9XSNAt9F1QQXmjMWjedcq5b72cD649jz6169RTTElZWPH9U8LeKry90vWo9U02PWLRHik/dN5ToxJGO+cHB/nWn4b8K6ta+JZ/EOtajb3VxLbCARwRFFjOR0yemAfxJru4tStppruFC5e0x5vyHAyM8HvWb4X1S71ixa7urGSz3SssUcilWaMdGIPIzSGcnfeAYL3xpD4jlnR7dAGazaPIaQKQrZ6cE56daueK/C19qGr2Wu6PqK2eo2sZi2yqWjlTJOGwc9SfX9K726mFtbzTlSwjRnIHU4Gaw/C2q3Os6Yl9c2L2fmsfLjfqU7MR78/hg96AMWw0nxJcW+oRa3qtpILi3eGKK2hKqhYY3Enk/T6/g1PCbr4KPhk3al/IMXn+XxktnODXf0UAeaXGieLLO2sIdG1uzCW1skLwXNv8jsBjcGA3DjHFU7TwJP/AGBrmn3morJd6tIZZJo4sIjcYwM9OK9XooA4nwhpOsadpX9l6zc2dzBFGIIGt1ZW8sLtw2e+Kw/APgGHwle6jc+ak/nNttjg5hiyTt5PuPyr1KigDyi68LeIbDVdSufDuqWlva6i/mzRXEZJSQ/eZSO55NdX4N8PDw3pjWrXDXFxNM088p43SNgEgdhwK6yigVtbnL+NNEbxHoF5pKSiJrgJh2GQCrq39KzvEfhmXV/Ca6ElyscqxxIJSDtJQrnI9OP5V1Ueo2ct7LYJcRtdxKHkhB+ZVPQkenNX6Bnlet+ENUXVrbXPD2oQW2orbrbTrcKTHMg9cAnPC/kK1U0TW9W0jUdP8RXto/2qMJH9jQgRkZOSTyedvHt71215dW9lbyXN1MkMEY3PI7YCj61NFIk0aSxOrxuoZXU5DA9CD3FAjwTU/BHjHVtFi8PXer6d/Z9uy7Jgj+ZKq8ANz2449e5ru9Q8KXFzregahHdIkOlx7Gj28txjg16HXEeM/FP/AAiqWt1NYT3FlI+2aSEZMQx1PtQM4nxD4X8Y+IEm029u9EaykORc/ZyZVXdkADsR/InmsLxha6vD478NadoE0Udxb2G1HnHyhBkNnueF7f417X4a1Y65pqagLWW3jldxEsowzIGIDEds4zimeJNX03w/bDVdRTCqwjEioGcbvTvj6UCOX0Twjdtf6jqviK6hu729t/smy3UrHHFjBAzzk/1PrXKQeDfGVnpk/h2z1uxj0Y7kimZGM4jZiSvTGe348H09zRgyqw6EZFOoGeXS+BFSbwqtrdbbbQ2ckSctLu2nOeg5X9a6G80Ca48WWGuiZBDbWzwtGQdxJzyPzrdj1WylvbmxWcfaLVQ8ylSAgIyDkjHQ+tW7W5gvIVntpo5oXztkjYMp5xwR70Cv0PIYvCfinTTqtlpOq2UenXtxJOGmRmlTf94DAx2/WqWqxWfgz4f3Hh++1G2N89tKY1X5TKWYngHr1xn2r0fVNektNe03RoLNp3uw0kkgOBEg6n/P6niuguLG0uZUlntYJZE+67xhivfgnpQM8dtPB97e+HvC+o2Eq2Ou6dbp5bTqSpRh8yOMZ6H6jJruvD0PitLpn1u6017baQsdsjBi2eDk/T9a6OfUbS3vbawkl23NyGMSbT8wUZPOMDj1rRoFZXv1CuEtfDE0D+JT9oj26vkx4XmMlCpz69a7uigZwEHhaaLwOfDX2mMzG2aHztp25JJzjrjmq9x4OkuZvC7yXYUaJGFYBc+YQqjj05Ud/wAK9HooA8y8SeGNZl8SQ+IdA1C2trkW32aaO5Qsjrknt+H/AHyKr6N4Lv4oNcutW1MXesarA9u0qjEUaFcKAMZ4/wA9yfVapNf2i3q2BuIxdtH5qwlvmKZxkD0zQBkaPo72XhyDR5ZVZ0tfIZ06ZxjIzXJ2ngma38CzeGftiGeQNmbaduS+4cdemBXqFFAHn2v+FJtU8IQeH47lEljjiQysCQSmM+/asfxB4T1n/hJY/EPh+6soJ/swt5IrhCVxnqMe238vwr1migDyXQfA16r6/N4g1JbybWIlikeBdm1QCOMjqBjHHbvTND8PeNdJittNj16xbTYGCo7QlphEP4eRjgcD6D6V67RQB41J4O8R6Jql5deFdVtY7W9YyS214hYLISMsMdf8PWt/UvDms6v4cTT9S1SGW/8AtCTPKkW2PCsDtAAz26+vtXo1FAHD+IfDc2q6lod5HcIiadMJHVgSXHtUt74emuPF9hryzxiG2tXgaIg7iTnkfnXZ0yRxGjO2dqgk4FAHO+G9GfRv7S3zLL9svpLoYXG0Njj9Ks+JdIj17RrzS5ZGjW5j2716qc5B/MCqvhTW28QWD34tZLeBpWWASKVMkYxh/wAfaumoA8UtvBXiW9tLHR9e1q0uNGtWUlIYiJZVT7qsSMY6e/1PNe0ooRVVeijAp1cb4t8RvoTWEFtZtd3d7OIo4w20Y7kn2oElYy/GHhrU9R1XTdZ0W9htr+zVoz54JR0PbAGf/wBdUdT8K67JqNrr+n6tbwa0tutvcq8RMEq9TgdRzg/h2rtdU16z0q5061vCyTX8oiiCjI3+hP1IFb9AzzDQvBl1a2+s3Op34udY1WN4pZ1z5aqVwoAwOn/1qln8I3cngVfDS3kaXARVMwB2nEm4j1xivSqKB3OB8SeFpdZ0/RrVblY2sLiKVmIJDhFwQB60zTb/AFPUfGeoIPMi0qxhEG0/dlkOGLfUdPoPrXoNIAASQACetAha8TvfBvipPFWoeINM1iwR7kbE8+HcUj4wo4OOgHHXvXtlFAHmHiHwff63baZeNqSQa9YZK3MaHy3z1BHGB05HvWn4esvF0V2j63qlhNbIDlLaEhpCemSQMY46V3lFABXjF/4Q8V2viPUtY0DWrKCO/ILxXERbGAB6H068V6N4m8Q6d4Z083+pyskO8RqFUszMQSAB9AfyrM0XxtoWsXItbe7MdyxwkU6GNn4J+UHr0NAC+FtBj8OaROl5cfaJ5ne4vLh+jsR8x+mB/OuJ+DWjQ2tnqWrpFtW/u3NuSmD5IPH4Zz+VbL+NLiXW5/D40S6+1faPLSSSM+S0XOZCfTA/HNemxRpEipGioijhVGAKAH1xNt4bli8YXfiBp0MU1usSxAHcCABk+3Brtq5zWPEVho99p1jdNJ5+oS+VAETdk8DJ9ByOfegCppOgPY+INW1d7gSC92BUxyoUAc/lXLL8PIZtK1vTr27Mq6jdtdROi48luqnHc+vqK9Xqnc3trayQxTzxxyTtsiVmwXb0A70AldrueT2Wg/EKH7PaP4j00WkTKvmrb5lZBjqCuM4Hr3PNZ994I8Wt4nl8QWuu2P2jBjiMsGdsfQDGCAcdx7+te6UUAeceIPDGp67YaMl1fwfbLK7W4mkSMhXAJ6DscY9q9HHSiigVjyLXvCniJfFFxr/hzUbG3e7t1hnS6jJ5AABGAewH5dxU2geDNTtLfXm1HVY573VVYGWKPAUlcf5A7V6vRQM8V/4Vilpp2nPpV4LLW7NcNdxghZsn5g4HUYyP51oXfhLXbDWJNX8O6haQS3SD7XBchjEz4+8oAJr1qq13dQWVvJc3UyQwRjLyO2Ao+tA02tjz3xB4Y1jxDodlZ39/ai9julmleKMiPaM/KB1Pb0qtq3hTWrXXbjWvDOoW1vNeRhbqO7BZSR0ZcA8/59q9Ot54rmFJoZFkicBldTkEVNQI8ssvA88Og6vaz3yzapqx8y5nK4jD5yNoHIA/z6Vb8QeEJtU8HW/h6K6jjljWINKwJXKkE4H54r0iind2t0FbW54zqPgjWbDVl1LwrfWlq8lssFwLoFgxXABHB7Ad6n8O+BdRshr8upapFPdatEY2kjjIC8EZx+PSvX6KS0C2ljmdH0M6d4bi0Uzh2S3MJlC4BJB5x+NJ4N0RvDuhW2mPKkrxFy0irgNli38iB+FdPRQOxy3jDw5beKNKawuJJIiriWKWMgFJADg/qa5/Q9P8bw3Vsup6xpsllEfnMUJMkw98gAH3H616OzbVLHoBnisnQtYtdcslvrIuYGZlUuuCcHHSgDgtS+H8eu6vqN/rtyLyOWIxWcXIFsD3HPX/AOvUd34J1HU/CcGhajqiSTW8oMc6oeYx0U++MjP0r1mvM/EnjeXQtWbTG0a7uHkVDayQrlZM8EEnpg/y7UAVdc8P+L2vJDo2uWi2LKqrBdw7tgCgYGFOc81nr8NifBV14ee+X7VcXH2ppkTagfI42j+HAHFexxlmjUuu1iASuc4PpT6API73wbrPiDw7/Z3iDVIH1CCUSWt5bocrgfxAgZPuMH3pdK8G6vd6ra33izUoNSSwX/Q44k2jfkZdxgZPA/EV63RQB5V8QPh+ni2+sLxLsWrwnZP8mfNjyCR9frxWr458IjxFokNhZzraT2rrJbuVygK9mA4x+B+ld3PNHbxPNNIqRoNzMxwAKqLqNo9gdRinSW0EZl8yM7gVAySMfSgDyNPBvinVdV0nVNe1q0Y2MgcW0ERCj1OePmOPp6V1tv4RH9qa/c3UyyWurRiMxqMMg24PPr6V2Gl39vqllDe2jl4Jl3IxUjj6Gr9AHg48F+MUsP8AhGo9ctRoOCnn7D5/lE8p+RIxnGOM9q9r02yh02yt7K3UrDbxrGgPXAGOferUpdY3MahnAJVScZPpXm3hPxz/AMJFq0ulpp8kMtsjm6Lt/q2VtuB65oHfoZvxf13Trfw3qGktco2oXCIkduhBflgc4/Cq8/gjUJbTQdU0m/NhrVhZJBiZcxkEfMGGDz8zf5Ga9Vm0zT57gXMtjbSXA6SvCpf88ZqPW9VtdE06fUbxmW3gALlRk8kAY/EigRzWi6b4kke5HiHUbKe1ljMYgtYiByMEkkZrgn8CeLI9Hn8P2/iK1/skqUjDwfvNpOdpIHAznuf6V7bY3Ud9awXUO7y5kEi7hg4IyOKtUAeZar4Ja+0vw/YR3aRnSnjZ3KE+ZtAzjnjJGa3fEPh06vqujXwnEa6fOZWXGS/HAHpzWloWvWWuG8FmXP2SdreTeuPmHce1b1Nqz1BHiA8G+KdJutUt/D+p6fDpuozPOzXERaWNmHIHBBHpnPHv10J/AN1J4L07w8t/Es9pP5pm2HafnZsD/vr9K9fopAcR4u8OTa6mlLDPHF9iuknbeCdwXsKdp/hprPxdqfiD7SGS+gSPydvKlQozn0+UU/VvEosvEWl6HDbmea7DPKwz+6QDg/oak8W+JY/C8Vrd3du72EknlzTRjJiJGVJHcEjH5etAHXV414r+HDa54stdaju0itSY2vICDmUoeOnByAo56Yr0XTdes7zR4tYlb7Lay5ZTcEL8u4hSee4AI+tb6sHUMpBUjIIOQRQB554w8LX2p3+n6vo1+tnqViCqCRcxOh6qwHP/ANatPw6nih7h59dl09IdmEt7NW+9nqS2e3YH0rsaKBNAenHWvFda8JeLtbjuLG+1TSJLKV8Gb7L++8sHI/hwDwPoe9e1UUrA1c86i8GLb+JdI1aK5Bt9NsjarHINzscEBs9Bwadd+CoL/WNbvrycvDqdstuEH3ocLtJUnjsD06/WvQ6KLK1gsrWtoeEx+A/FM2mw6BeeILc6Ih2sIY8SsgOQMkfTjPbvWzrXgjULXVoNW8IX1vps4t1tZoZlLRyIoAU9DyAFH4D3z3dv4gsrnX7rQY/MN5awrNIcDaAccZznPIPTvXRUxnlHhzwTfW91rtzr2pRX8mrxLFKY4tmAARxnjgEAcdhWXp3hjx3odoumaVr2mvYQnEDXMR8wLknB4Prjr2GMdK9rooA8q8cXOsb/AA/omnXcqX1zOrXFzGCoKIMsTgcAnnGR0xyDXqo4FNKqWDEDcOhxXmaeOz/wkUnh6TSrhbwXQijx8wMPXzSR0GOcc++KSQkrE/jjwtqOsXumatouoJZ6np7MIzKMxlWGGzwee30Jqh4a8I6zaeJpfEOsapbXFxLB5bJbxbQOwHPYDv1rvPEerR6Fo95qcqF0toy+0dWPQD8yKb4a1GfVtGs9Qurb7LLcRiQw5ztB6fpg/jTC2tzg9f8Ah8mr+L7bXTdIlqoRrm2aPd5zp93PbGAvX0qx4w8Ma1feINP17QryzgubaFoWW6UlWBzzwD616hVOyvba+hM1rMksYYqWU9CDgigGkzyzw74N1pNW1nU9f1C1ml1K0+zEWqsAgxjgEcYAH4/rhL4M8atobeG5NW0v+zETYkgjYyOm4kA5HHb9Bk17fYX1vqEPn2snmR7iu7aRyDg9akvbqCxtpbq5lWKCFC8jt0UDqaECOSfw5K+q6DeGeMxaZA0bIV5clNuR+hrtqzNH1Wy1mzS90+4We3ckK6+oODWnQCaewUUUUDCiiigAooooAKKKKACiiigCKY4icnoATVTTiDHkd6tXH+pkz02mqmm8RHtzQLqaNFFFAwooooAKD0NFIehoAqWnRvrVyqloOG+tW6ACiiigAooooAKKKKACiiigAooooAKKKKACvE/Hr6xfeMtE0TTtYuNOiuYHd2i9txJx3OFxXtleAfESDV5/iD4fGhSxR6gtrIytMSI9uTndjkjGeMUAdBoLan4b8WjQLrVbjUrO8tfPgkum3SIyk5XP5n06VxngGz8UeI/tOpTeKbuC1t70hIhhtwBycj06DH145r0fwx4Z1aPW5fEPiK9huNRMIgijtRiKOPrjkZzkk9e5rV8CeHZvDWnT2k88czyXDygxggAHtzQB4k/iTUvEV1qF1LqWtWUcUhgtYdNtyY8L/E59ST06j8qvyeOPE3/CL2Nn9nlt9bvLs2sdxcxeWWQAHzMEYz8wGfY966yDw14p8KXl2vhWWwudOu5DMYNQLZifAzgrjOf5AfU6HiTwlq/iHQYhfXdr/b1pP59pNCCI0OQdpBHPA7jrj3yAeceJfD2paNrvhN9Q1251J5LogrL91GGMlfbpT9S1i9ufE+r22ueI9Q0COOQrYoqYjdAcBt2Oex/HrxXWL4c8aa9q2l3+vz6XBDp8+9YbfcS3TLdO+B3/AAFaXinTPGt/d3NrbJol1ps+4Rtdx5MSnHBGOvXsf5U3oK2pwPxE0i7vYfCATXnvVluPJFyoH3iQfMHPUAHqe1eleIGPh/w2E1fxNerO04K3ECATSE9ERRVO+8CXkfh3RbDTb+P7fpcwnSWcHY7EkkHAJxzgewFZ2t+FPFWsDTNZmuNPTW7B2CQAEwspPUk/xf4DvUp36WHa3W5jeAvEWojxh/Y5vNSubCeAyD+04tsqsATlfbjH5/Wul0bxXdaXB4lstbulkvtJLSRbhgyRlcp9c8fmKm0Pwx4lfxVbeINev7GTybcwrDbKw2gg9iMZyfWovG/w7PiXxJYaslxDHAiql3E6nMoVsjp1yODn0FMDhdf8Ua9Y+HPDtlcX9xFqGpFp5bqOMmRI8/KoUYJOGH5fjW94K1nVo/E0WnxTaxqWmTQkzT39qY/KcZ5UnGB0GD6967Xx14SuNXOn6ho00dpq2mtm3ZuIyndSMH04rQ8PR+LzeCTXJ9MFqFx5VqrFmOOpJ6c/17YoA8p8H2viDxY+t31x4ovrdILqSGKKH5VBAyOOw5HHXis3UfF/iS+8H6bNFNOksd81vfXNpGTJsQfe49sk9MkD3r2LwL4Xn8M2mpW8twkpu7t51ZSTgMABnPfj3rn9K8LeJfD2hPa6PqFiLw3jzsJUJR0b+HOMg/5zQJFDwubLVNN1ZNG8WajfGS0ZFiuTulhY5+bnB9h/OuI+GHhnWbjwjJfWfiK9g/1v2a0hAC7lzjP1bNeneD/B9/aatea1rbWH2q4hEIhsYyiAd2bgZY9P6+h8PvDniLwr/wASye406fR1Z2jZN3nLkkjPAHOR60DOSPjy7vfAdqLd5X8RXU4sVSPAcSBuWPTHyY59W9Mmuk1i51bVfEdn4Ys9TuLNLe0E19cwp8zNgYAY9M5H/wBen6d8OYbLxvP4jWaP7KxMsVuqkFZSME+mMlj+NaPivw7q51i28QeGpoI9QRTFcQ3DMIp4+2QOpH1HQelAEPhG91PTvEN74Z1O9N+Y4RdQXLA7yhOMN6Y+vpVz4oX+qaRoK6rpczI1ncRyTIACJI84IOR6kfhmk8G+HtWs9U1DW9fntptRu0SNfs4IWOMduQOc49elegXUCXVvLbyjMcqFGHqCMGgDzXUPEd3qGteHLHSXXy7pBeXRBGRFgfKfTv8AjivSrmYW8EszAkRoXIHfAzXl/wAOvAk3hK71Ce4vBdGUCK3IZvkiBzgg9+nT0r1OaNZonicZV1Kn6GgL3PCdAg8R+N4JdeHiBtPTe6WUEMKkRjODuz1/zz2Gx47vY7W5sLS58S6jbTmH5otPgy0jAgb2ABxnPSqejeG/GPhM3Gn6HNplzpcsxaA3ZYPApz1x1/X1wMmrl/oni7TtbbWtIbTbue7t44rlLgFQpXj5cYyO/bp0oCxwWk+MfER8I68LR7i5ubGVIoHkt/3qRHOWIHcAdT0xXUfD+8XULu0lh8dTXjsCZbC4iAZyAcgZORjk8Z4HtWloPhnxbolnrd2l9ps2s6hcJMCQ3lBRnI5GehwPp1pdL8L+INS8UWfiDxAml2z2gIVLDdulOMAsSOgz6/lQK+uxx/ww0W7j8VeIPK1ydY7a8BlhAH78ZYjd/LIr1LwFql3qcmufaZWdYNRkiiUj7iDoAcVjWHh7xFoXirUr7TWsp9M1SVJZhOWDxEZztA78n8MV1HhDQrjQ21Tz5UcXV486bOyn196AvqUPijrh0Hwpe3CSbJ5QIISCM7m9M+2T+FeM+BV0Twx4k0D+x9Q+0rqtqYL1N+4xyYDKSO3zHH4H3z7H4y8LXHiXVNIMskP9mWjmWeKQEmQ9hgdc+/8A9Yt8X+CbTVbGP+yrWystQglWWGVY9gyDyCVGcY/UCi4z0SRtiM+CdoJwBXgujQeIfGg1PV4/EF1p3lTvDZwQ48vC45Zc89v17GveIlfyVWUgvtAcjoTjmvEj4Y8Z6HPqFt4cv7E2N9I0okuch4WbqRjI4+h+lAHG6t448Qahomk3DyzWdqLp4NSu7GIlkCbfmz2BBY9ByPwrvNA1xLXRdV1mx8Sy63b28G5ba7TY8bjk5PBwc46Y9zWla+Gtf8M6HZ2fhy7tZ7lZTLd/bQcTFuuMcjn3H1rP8PeB9QlutX1HXns4ZtRhMH2awBWNV/vH1PHv9fQEzlZh4xtPDKeMG8Rs0xC3JsmT915TdBj15HYexzzUHiC2ufFPjnw3PZ3f2GWfThcCaNQTHwxI9Ce3Nbn/AAjHjq70pfDF7eaadIyImvMMZzCpyBjp0AHr7960tf8ACOvWut6Jq3hyWzf+zrX7K0V2SN64IPQdx75zRYLENnf654c1fUdCv9Ulv4W097u1upkAdGHBBPORkH17etalvr+oy/DP+2vPdb/7OT5rKoORIVz0x0HFXdE8N6vc3l/qviO4t3vLm1NpDDb58uCM5zjPOTwfz/Dj7bwd4zXQ5PCz32lrpSqwS42u0jgtuAIPTn8uevFMVnrrqew+GLqa90PT7mdt80kCl2/vHHWvEvHOqyv4vuNN1bXdR0PTEgjNrLaggSkgFiSBnrkfhXu+i2R07S7KyJUtbwJGxUYBIUAn8TXEeK7bxnNeSrpB0ifTZU2mC8Qkg45J9eefwpFHIeOdXu9N8Bw3Gl+ImvZRcpH9uhYbiME7SQTz0zUOoR634Nv9F1GTxDdajBfzxwXUNw+EBbqUHRR1rG8aeHJfCngCOyimDXVxqUc0pThBIRjCjH3RtXrXfWnh7xJrWpaddeKZrD7Lp7eZHb2wJ82THDtkY/L8hQBnpd3FneeP7u02rPFFE6E9iI356/jXHJF4rtfCSeMJ/Fdy86RLNHaBAYmQsMBxwCce3HY16w3he6aTxQTNBt1eNUiyCdmFZSWH/AsjFLqHhSW58Djw0s8ZmEEcXmsCF3KynPHPagChH4i1CbxH4ZtBIFtr+waeeNYwctsLA56gZrSvNTuv+E5g0cSstpNpbyso4IfeRuHvgfrWB4i8I62txoOpaFeW/wBt0qEQGO43Kkq4APT9R+vFPsNF1PTvET+KfE2r6cqra/Z9sQZETJyACx9Sfc0CvqY/g/UNVtW8X6ZearLfNp6boJ2+8pKtnn8F47EGsm58V67q2jeGNLsrlrXUtWLCW7IGQikgkY7nrx6ds1seCIYtY1HxvNZODaX0iwxzc4LbXBI9Rls1Zv8A4e3cGj6Euj30UWraOXaOV1O2QsSzA+gJPv1NAJamtbaJq3hTRtZuG8RXmogWjyRi7O5o3Cn5gxye3A6V0/ga9udR8M6ZeXkyzXEsILyD+I+/v6++ayNOs/FV/p+o22uzafGZ4GhiFupOCRjJP410nhjSjomi2WmtIJWt4whcLgMfXFAHivxB1C4/4S4WOq61qGi6OLcNb3FoGUSSHHDFf+BfTArc1fULO28DRbvGl06GXYmo24zPJ1+Tg5zjqSQema6rxTaeLZboto8uly2ZAxBdxEshx1B755rhr34bX9ppGmtpN1bnWLO8N0d42wsW6qoA4A4x7Z9sOwzF+GviS/XxTDo/2/Vb2wubdnDapHtcOozlCSSV7c//AF61/wCz/EHiy/19x4pu7C0sbxooYLU7WG1c8lcHGD+YNdTpfhzxDeeJbDxFrt1ZRyWsTxC1s1bbgggZJJz1z+Arp9A0GTTJdZaWZXW/uGlXaMFQRjB96QHh2iN4n17wnL4mm8TXdu+no/lQRrhJhGucuRjcScg9c4H4dPL4o17Xh4a0uxf7FPqlsZ7q6RR8qjrsB78Z655Fdd4a8HTaP4UvtBe6RmnaXZKmeAwwM/lzWPf+BtSgstEudI1COLWdJhESu4PlzJg5UjtnNJMS/ATR7vW/DvidfDt7qUmrw3Vo1xbSzIFdHGflJzyPlP0yK4Dwtf3+uX0n9r+NrrS9XFw6nTmTYi4IO0AkA/z6/U+neHfD+vzazPr/AIhntVvRA1vaw22THGDzu5+pGK5nXvDHjDxSU03V49FisxMHe9gVvNIGRwCeuO3HUc9aYzGtNA1O/wDid4hFv4hurWSCKJjIsYberKhCEZAwM/8A6q2/iVfx2urAf8Jff2UghX/QLGAuy9TuOD346+3YitPUfD3ijSPFE+s+HTZXEFzBHBJb3TFQoXAGMcnoTn3PWoJPD/i7SfE9/qWirpU0eqbPOluFINvgAHGDkjPOORwOKBNXOGfVr3xR8MNbW41KVnsZwvnvGVeZAVO1xk8nOevoOxrqy+r+FPhY99Dq8k832W2a3Lxj9wrlBtHXOA2BnpgVvWfgrVH0DxBYalf28l3qsplEsSEKrYGAcjOMqB7Cq9t4b8Taj4IuPDuqtp8MqJDBavGWPyRspy556hRjH40DOa1y48VeHNP0zxRP4hN0kjR/abLygsZRhnCjucd+vftUHjXxPc3viybQpdd/sXTrWIM80SEs7MoO088j5vSvS/GXhS51/wAL2+jwXEUc0JiO9wdp2jB6c1k6p4Z13TPEV34j8OPZSSXUIWe0ut2HIIztYdOlADfhbr17qL6rpl3eSX62Mo8m9kjKNIjdAc9SMdfeq3x2kEfg8tnB+0x44zk89+31/wAa7zws/iKWCWXxDHZQys37uC1JIQD1JzyevU/0rN+IvhmfxXon9nW9xHBIJlkDSAkHGeOPrQBz3hjXr/xvq39oWMz2ugWT7QB8r3MmMkHP8HI7du1YFrP4w8S+J9bsrPWksdMsLwKSIlZsYxsHfGBnr1NdlaeE7nQtcjv9BlhhsZwiXtlICFOMDemMANj+vrWj4V8PXGj6tr19PLGyahdebGqdQuO/vz+lAkrHE6nfatqereL9B/tDy4bbTo/KYRgEMUDMePXLD8R6VzfgZ9W8N/D6TxC2pyzQLbyGGwkjBVD5hVSCeQM84969Tg8LTL4g8QanJcr5OqW6QIi53JhApJ7duK5Xw14X8Qx6Le+EtZFqdIEEkdtexYMhywK5XPbJPTt170DPLU8S6k2nR6/F4suptTLBhYCzYxn1j44xkYzx0+hr0nWNc8T6j4r0TS9Ju49OW70xbqdZYBIIySdxx3I2gDkDnrzVrw7p3j/R7eHREOkmyg+SK+kyWEYJwNgI56f4967Q6Ddv4stddkmhMcen/ZZEUEEvuLZA9OfWlfUDmI7jWtK8T+GtGvNWe8WZLh538sIJMKxUEe2K3vA+r3eqjXmupC/2bVZ4IuANsagbVGAOlW9U0Ce88V6PrSyosNjFKroRyxZSox+f6Vy9rofizQ9T1RdHm0yTT9Qu3u990GDxM/3uF69Md+g6ZNMGzGtvFeqzfD/X9X+0EXlvcSxxOUHyDcuMcYOA3B/wrltSbxZ4f8O6X4jj8UT3U980W63nQGJRKpI456cdh3+leh2Pge9t/BWoeHpb2B7m7kaTzgpCjJU8j8K1vEnhW41Xw7pWkRTQLJaSQM8jg4wi4JXjqfw60AcrJF4h8L6zon2nXZ9Rj1C4+zzpKo2KTg/L6dDXtUrMsbsi7mCkgeprlPEGgy6peaNcRzKgsLkTOGz84Axge9da4YowQgNg4J7GgSufK2k6lfa3dXTap45udC1ZbkxpZt/qkG7ptyFPJxn09a6LxDoepan8TLQW+vy2kh0sSJPDGGOzJUrjOME5bv1q94h8KeM/EkT2Gojw6ImcH7asLGVRx93I4OB7ema3tU8J65Z6tpWr6Fd2ry2Ngli8V4CfMUHk5Hc/hQM574hz29lc6bZ3Hi3VUuYoljNrp6gzSPyfMfB6EY4P6074eeJL+70DxOktzdzNpodree7GJsGMkBgc9CuefX8K6DUvD/ii38Q/29pDaRJcXNvHFcpdK+1HAwShHO38c+xq34d8Kata23iIape2s11q6/fhUhUJQr0IHAyPyoFqeawW3i4+DYvFR8VXQnhQ3H2Z1yjRr0B9ScZ5zkGug1bX9b8Raj4c0TTb5dPF/Ype3NzHnf33Kv8A3yfr64rvYfC88fgj/hGzcRmf7MYfNUFVznOeOcfzrA1PwXqcA0XUdDvIItW0y1FswnUtFKuOe2Qck/n2xQMqaFPrGj+KLzwrc6tNexTWRuLO4ueZFbpgnuBhvy+tY9v471KDwNqUt8SNbs7k6eDgbmkPQgcZIGen93OK7fw14c1ca9L4i8QXVrJetbC3ihtAwjiXOe/JP+J61haj8M4rzxsniAXCJZb0uJLcAkvMp6ntg/1PrQFzkfGHibW0u9H8Ny395Yu1kk99dWcBknLkHKgKQQOMZHOa1vCHiO+ij1+xN5qF9aWlm1zbXt5EVlHyD5ST19QT1wa63xh4X1e61+w8R+H7m0hv7WJopI7lSUlQ54478kdvqMVqW9j4m1HT9St9am01PtNs8UMdqrkIzLjLE+megzQB4/Cvi2DwdH4sPimd5I1EgtmUFDHu24J7t9RWj478aXslxpGmpezaZDc2aXd1Naxs8q7v4BtOR/8Aq5r0V/CU58BjwwtxGLjyBGZTnbu3biemcVm6x4N1GOfRtX0K6totV021W1aOdSYZYwMY45HU/geoxT0E7mL8M9Yum1q60mK8v9Q0lYBJFcXcJV43GAVJPUdf85NereI9OuNT057e11KfTptwYXEJAIx1B9sVR8PjxK8ry642nJHswkNoGzuz1Jb2zwKXxpp2qatodzp+k3EFvcXA8tpJt3CH72NvQ9vzpDPMPhsmsza7qFyfEN1qGi2uYN9yuBK+OcZ7A96838X6+wnvr3R/E2v3d1bTyMm2D/R4hu5XPTAA69Mdua9o8H+G/E2lWS6PqV1pT6UIGhIto2EpBUjOSAM9OSDXL2HgzxtpmlXHh+x1LS00yUSKJWVjIFcnI6fewf8A69AGF4y8Ub7DwLruqRYXzHnmCrkkqFwQPfGfx9q9D8Patqt/p+q+MJpXSye3kex08uCoRFPzNgcEle3TPWnT+AWurDw3aXc1vMulPmZGTKSrjGMHOeg6+9XbDwZJp93qVlbzxjw5qEbBrI53QuwwShxwP89qAPP4IvFs/hoeMo/EEouQj3b2L58gxLk4C8YOMn34571e17WNZ8QX/hK30rUZtPTVbZpZSgGRhcsfwG7H4VdXwh4tGlDwwNS05NFDFTcKjeeYtxO3HTOD/wDXrtD4UMOteH7u0kRLPSbd4fLbO9gUKg56e5oA8903V9V8IeINX0i91GbVLSCx+2RSXTfvOF+7nPqCPevOV8a6nqNnPrJ8Q6lBqTSeZBp9vas1uApwEJ6HOOT+eTX0FeeD/tnii71aWVDaXVibSWIZDHIwTntxXNaF4c8beG7AaZpuoaRLZRMfI89H3qGbcc4GD1NAGT4k1bX9VuPCVhHeyaVLqUZkuDEpVlOBkYJ9O3rVKC28QnxjceFU8VX/ANkWNLhp2AMuNv3Q3bJP+e/qGoeHLu/1zQ9VmuYQ1gjCYKhG8kfw+2fU1Mvh2ceMX183CGBrUQCLHzA/4UAYngK9vk1bXdEvb+a+FhKpimmA3bWGcE9+n+eg9Qrh9L8PXVhrOv6iLiP/AImITyQucxlVIyfxNdDoNvfWumW8GpXK3N4oPmTKMBjkkfpigDyn43XS2en6LO8PnJHqUbNHjO4BWOMd8+lUb6VvHmu6NPpmkT2qWMwnn1C6hKZTj92P72f0/OvRvGXh+fX/AOy/Inji+x3iXLF88hew967QAAcAD6UAfN3h+LxT4u8Qa8U8Rz2GnWd88aJGoYggkBRntgD29qo3nim51vWL6O51bV7GKydoYk0+2LA7eGeTHPJ7Y446V7Z4W8OyaJe6xdSTRyG/u2nXYuCqk5APvyee9cifCvifRNW1Gfwzf6eljfzGd4LuM/u5CPmIKjpnp6ZHHegDnx4v12PwpYW6RSrqt7dmyjuZ0IYLk/vMHqcf19K5/XvD97oPjDwiLnWLzU1kuCd1wc+W2Vzj0B/pXqPiPwnq/iLQrWK81OCLWbWf7RFPBGVjVh0Hrj365/KsZPCXi3U/EWmapr+qadLb2Em9ILYOADjqMgc5x1NIDzibWJ9R8Uawmu+LdS0CSGd47W2j3LFsB2qf7p/LnrmrnxI0G+utW8JlNcmleVBELpTld4x864PU568/rXf+J/D/AI01kXVg1zocthcO4jllgPmQRnjA44OD15PHUVLrPgbUV07w9Fol5bi90gnEt5kq4K4I+UZ4J4HYVSVwIfHzRaP4f0+11Hxdf2k0bDc9rj7Tdc9sEEAZ69PXPFcZ8NvEV7ceKrjRY9V1Weyls2eF9TH71X4O4Z5I9Px4712HiDwl4k1LVNC8RRyaUdV0+MrLBKH8puuMHnnk88YOD2qz4e8JeIl8Yf8ACT63fWLu0BjMNujYQYwFGegHXOc9aFYDFtvGd1p/g7W4r67zq+myyWizNy0rEkKwHXjPUjsOtY/i3xfqlnHpPhy51J7W8mt1kvru2iZpg3XYoXoSMZI/rXY6j8OvtnjiPxCJ4RZb0mlt3BYvIoIBx09D+dafjPwlfX2q2fiDQbmG31W2UoyzAiOZcHrjvzjnqMdMUhW1OH+H3iPWH1ubSIb261bTxbNKlzewmN42A6EnkjOBye9YuiQeI9W8J3vimXxTqCzxCR4reL/VgJ1yO/T8vxr2zRYPFMrTtrk+mLFJEVSGzR/lYjqS3/16o6b4UuLXwVL4ee6Rp5IpU8wZKAsxIx3xyP1oGeU+JvFusXNl4Y+1ahLpFjqVuWubu3X5g4yBgjkZ+U4GOvtV7xFYNefDnVDD4wl1WBGSVJSOQoODG5B3HJ5+b0Fde2geJ9O0XStO08aLdRW0JS4guo2KO+eGH4fTnPXtU0nwDejQddtL65tobrVW3iO1DeTCRyMA+/X270Dvoc/o2ia9pfgBr/TvEN28/wBmE8UDINsaD5mVc5P3Qcf0zW3rPjC71HTfDMOkXAiutXkHmSFclFUgP06c5H4HpXU+ANM8QaXpa6Zrn2F7aCMRQeSSWKgYw2eMVk+DPAb+Hdev7+S4jltG3fYYlLfuAxJYbeg9OKBGO82t+NvEGp21hq8+kWGmN5DeSPnkkyeTntwf0/Hp/h3r9/qaahpuq7XvdNmMTTr0lHY49ay9Q8M+ItI1y/1bwrPYiPUDuntLkNt385kBz1yT6dehrpPA/hqbw/BdzX1ytzqF7MZriRBhck9F74+tAHG/GPxDqOjQ6db2slxaWtxMDPfQAlo1HVR9c5/CneDriU6dqeoWni+TWbdbNmWOZcSQyAE5IzkcAcfWu88WW3iC4iiGhTaepDfvY7xCVcfgD3xXA6T4T1PTIde1fVJLGOe5snjFvZR7Y1ATqeBz+f1oE9jiLGLxZe+DZPFY8X3aTRJI4t/JGwqpKkehPBOcH0+nQzeItc8X3eiaNp18dLee1F5eTxL82OwU5/T+lY/grR/GOu+DrOx+2adb6LMjIAd3nmPcc9Bjr05+tdvqvgC5srzS9R8KXUVneWUXkOLliUljx/EFHJ/+t3FNWGSeHNS1DR/FVz4V1PUJNQilg+0WlxL/AKwDHKsR9D+X4V5gPFV14c8EaVZ6fcNDdXty6mZI97RpvwcKRyT7c17D4V8ManFq9zr/AIhuLefU5IxFCsBPlxJjkYIHP59/Wsi8+HtxP4c02yivIItU064NxBcqh2k7icN3xz+gpDVupw3hnxFf2HinT4YNU1XV7C6Vo51uoGHlnH3h+Iz04GRXQaHZeI/G8d3rD+IrnTYGmaO2trcYCqpxzn6H37+1d94eh8Zi9jk1y60o2m07orZW3k445IxwfeuXs/DXi7w3cXNv4eu9Ml024maVFvFYNEW6g7Rz7denSgRR8S/8JAfEnhzQINdltnmt382eNc79oJJIPU4U/nUek32reGfGF7os2qT6taNZm5DXD7niIBPQc5zxgdiK9Al8PXdx4j0fW7ieB3srZ4pVVCNzsCNy+nWqV94Pe88XjXWuES3No1u8aghySpXOe3B/Sno7idzzmz0vxVrXh+bxOfFd3bysJLmG1hXMYVc4UjI9CMYI6VmeJvGmsXen+GbiS8uNK027Um9vLaIlgVbHpwDjjHqeCMZ6mHwr41sLCbw7p+p2ceks5WO6ct56RE5IGOh5x/Iiuh1jQfEen6dp+neGpbCWyhiMc8N+m7zDnOenTrxx+NIZgz232/wNrv2bxZLq1tMu6OVlG+IA/Mh5yc4x0Ht1qh4J0rUtB8CTap/bV1IslizQ2pA2QZyQVOSc857V0vhrwLc2Wn659umto73V1AaO0TbDDgHaAO/Lc/5JdoHh3xPH4dutA1SfTRbLbmC2eEOX6YG7oMfhmmtCdbvtY6r4fajdat4V0u+vZPMuZYfnfGNxBIz+lc5rOtX+h+OtOhuZ2Oj6nGYUQjKpNxjnjBJx6/eP4dj4R0htB0Gx0t5BI9vHtZ16E5JOPbmsn4geFV8W6M1kswguo3EtvMR91x6nGQOe1Io87uPEviG5m8WaxY3kf9maaptbaLy926VSu5hgc9+enzDtyM34YXB1Oazvh41eW+kO68sJFUbhg/IAfQkDI7ZxivTvDnhq98N+EF0jTbmBdSVWb7Q6koZCc5Ix0xx07CuHtvBOvavr2nanrcGkWK2T72bTlZZLg4GNx9to/AmgCh451u0t9cvYl8XassyIMWVjDuWJsAYLDjrye/NZk/iO+134R6xc6m5kuIJVh8xowGceamNw6A84z+PJ69NZeFfGHh3VdUfQp9MktNQuTOXud29ck8HjPGT61oQ+Ab9/Bmq6DdXsBvL+fz/NjDbAd6v0I9RQBmeANd1PxNdWtvpM8dvoWkqiTylP3l0xX7uDnaP8+mPeDXj03gS40XULDVPCZtbO5SMRXkMjMIZ19SAOvU59h3r2AZwM4zjnFAHyXofjZ9Juta0XTLXzNY1DV5EiMh2ogJI3FvY5r6h0W2u7TTreC+uvtV0i/vZtuNzZz0/SvKIPhhBJaaut5LEL66vPtNtewriWDByAGwDj2989ea9Q8PW+o2mmQW+q3Mdzdxgq0yA/MO2c98UAcf4h1q60Txjo6z3DLpWoRtbsrEbVmz8p9uo5rI0+617xDqnid7PUJYLO2xb2Plqu1pV6kE57rg8/xV0vxG8MSeKtDNpbyJFdxSLNBIw6MO2eoyD1+la3g3RjoGg2enOweWNSZXBzudiWY578mgDyQ+N7qbwBp17bS+Z4gvWFlG4Qb94fB7Y5GPxYGp9Un8R+JtZXwtZ6ibFbG1ifULoRbi0pAOBnHqOnXGelZXhLQLTVPiZrWqQRj+ztPm3RBB+7M5ADYIwMggn8vrXaeIvDviKz8UHxJ4aktZGmhEd1aXLlVkIGARjAPAGMng+oOAAcV8UNF1+38GTRajriXcMV0jLiEKzocgBiPQkH8K3tYvNd8J+FbNpNXa7ubi5hCymIDy0wDtHX07+/rWzr3h/xL4o8KX+n6vJp0V9K6PbrbBgi7SCQxOc5x+BNR33h3xF4k8JtpurmxtNRglRrWSFiynYR8zdeoz0/LtRa2wlttY1vHmr32mf2AbSbyxc6hFFNwPnU9j7V6M7BEZj0Aya8VuPDnjPxBqGlT65PpEVrYXCzeVAH3MR/FyCM8+o6dq9rIBBB6GmwVz530WPxX4z0668RxeI304PIfstnCCUVVPIb1PHvn9Bj6/461bULHwzLLeS6PYXpcXl5bpnDKxUAHGRnaTj37gV1+neG/GvhyO50fQrjTG0l5maCa43edCjHJHHUj8fbHQaV14a8R6PpWm6VoB0u7sYImW4g1GMsJHLl93HYE+v/ANZBfUoT6+3h7wfqetWPiMa6CyLatKBmIltpDEdTyTyB0xWZqn/CS+EdKtPEcviKW/j3RtdWkqAqwbHCnt1Pp2rW0H4dSHQ9ctNVeCCbVnDeVZZWKDady4B4+9+nGagbwf4s1yK10nxDqVmdGt3Uv5CnzbhV6AnHHT2/GgZhy6Re638VdYFnqlxpwitI/NlgHzFSifKMnHXBzjt6813Xw61XU2vdZ0DVrv7ZcaZKuy4PV426A8DJGOvv3qjqfhvxLYeLrrX/AA+2ntHc26QGG5Z8AKAOgxj7oxg/zrqPBPhufRVu77UbkXOq6g4kuZFACjGcKvGcAGgCh8TNQ1HRbGx1eymZYLW6Q3aA4DxkgcjByM4H41Xk1+61PxxY6Zpd3mwhtvtF0UUMpyDgE9s5X3r0PVLC31SxuLC7jDwXEZjdfY+noe4PY1wnw18FnwfY3Ec8sVxdzP8ANOgIJQDCjn09KVwO91K5+xWNzdbd3kxNJj1wCa8M8O6D4l8S6WviI+KZbW+vG8yOOKIeWiA42kd+B/jnrXu97bpeWs9tIWCTRtGxXqARg4/OvHtI0n4gaHZpo9pcaRPZxEJFdShvMRPp0456g0xGT8QruKLWktp/E2oLMIU2WFlb7zvAyWYdCDnOD6ewqhF431ub4d6nqUEzveWtz5C3JiAfy9wG4r0U4+uM1vt4X8WaT4h1HU9GbSZxqBV2kvFbdCcYIUjnHPvwBxWtoHhnxFoHh2/hgutPuNYu7lp2Mit5PzHLDp3Ge2OaBmZ4GdtTuVuLLxxNqDGAi4t5UGVdhwyqegB7YPpmsv4N6XriCe8uNXc2KXMqNaNEP3jZOWJPT5iTx3H1rZ8OeFNal8UW/iHVrfTdNa3iK+Tp6f69mUglzntn37ema2fB+j654d1K60/ybWTRJJpJ45w58xd3IUgn6dqS3Yluzd8Cahcano5ubpw0huJhkADA3njiuM+NOs29potvpEsgj/tSdI3k3YMcaurM2O47fjXoPhTSZdF0wWk0iO/myPlM4wzEjrXM6p4MGt+Lo9Y1doLnTba38u2s2G4bz1ZgRgjk/X5fSmM5T4X3Gn6X4i13w1pdzHPp0RS4t3Em/DFVDqD0OD7/ANa91rzafwXFZa/pWraBFaWCwFo7uNV2iWIgDAAHLcdTivSaACiiigAooooAKKKKACiiigAooooAhuCRDIQMkKapaacoTVy55gkHqpqnpn+rPXGaBdTTooooGFFFFABSN0P0paRuh+lAFW0+631q3VS06N9at0AFFFFABRRRQAUUUUAFFFFABRRRQAUUUUAFQtBE8qTNEhlQEK5UblB64Papq81u9bvI/iJZaRHMfsclizSREDG/LHP1wBQB6VRXna6vqE3jW/0eORlt1sFdCyAhHOfmHqOQOfSuX0nxpd6d4Q1eXV3V9Y0mRoJVz8zMzYjbp0OeCBggUAe2VyegeJItc1DUba2tpRBYyeS1wxG13BwQK881m+vrfwfpX9reKRpGoOpmmcIHllXkhQoIORlQccVi/D/xlf3PiwaK+pT6lZTwtIstzb+TIjAdMY5Hy/rQK+tj6IYgAkkAAck1x8ni7Tf+Edn1+2865tYvl2RxneW3BcYPuR+FebabfeIvG6apq2naydLsYHaG0hRFfftGdznnrnt6fjXNeHtRv9G+FP22xuXS4a7YtITkgF8HGc9f6mgpI+jtJupb6wguprWS1kkXc0MgwyexrRqvZsz20LP98xqW+uKsUCOD8SeNbLw7emyvLa5aaSISW4iTd5xJI2j0ORXbW0jTQRSPGY3dAzI3VSR0NeC/EQeJdKuvtltr6O9xPssrFLVHk57DIOOBye/41e8ceK9U8M6Vo2kvdL/bF+Nst0Uz5S5AJAAwTzj8PxoA9yprsEVmY4VRkn2rxDwXq+rp4hh0+TWJdZsriFjLPJamLyHXcQB6ZGOtez3pAtJy3Ty2z+VJO4Hntt8T/CdxO8K6kV2Eje0LhT9DivQbG9tdQgW5s7iKeFujxMGB/EV5L8GbSzk8KsBGsqtcSBhKgJxngH8MfnS+FrK18N+OtX0qxkEdhcWq3Yg3ZWJ84IA7cc89se1MTaR6DfeJdIsdYtdGubxUv7oZii2k59ASBgZ5xn0qbxDrun+HNPbUNSmMdurBchSxJPQACvkrxFqdhrNx4l8RvqlsL20uoxpkTTAMyxsOUXPII549zXqnxGu4fEPgbRLt93lXNxA0gzz6MMj8aAvrY9sbVLEaf/aX2qM2W3f5ynK4/CrVvdQXMC3EMqvCwyrqeCPWvl7UnbwfpXiXwhPK/kPGJ9Okf5fMViu9Qe/f8mrt9d16Pw98LbZwwWe5tVghXA5ZhzwfbJo0KaPWdE1zTNet2udLvIrqJW2syHofQg8itmvnb4cnTPDfiSDSbHUbee31HT1djFMH/wBJU8g+mQTx7dOa+iaBHK2Pi3Q7/V5dGtb8SX8TMrxCN+CvUbsbeMHvWqmsac+pSaWt5Eb6NQzQbvmAIz0+nNea6AkB+KHiMpEqulpDk4xyVUk/iCOa8x1vS7uXxf4q17TQRf6TJBcRBV+UgLhgR3yoJ7dDQB9PS6jZw3JtZJ0WcRGYoeuwdTUlleW1/AtxaTJNCxIDocg4ryLSdWh8QeNNK1CAo0Fxo7FlyCQd53KR2IPue9V/BU3/AAiVz4r0e4P+jWB+2wHIJMbA8YH0X8SaBXsrvQ9TuNf0q3S+eW+iVbDb9qPJEWema5m2+JHhK62CDV1cucACCTOc45G3j8a8cktJh8KvEOs3KhLjVbhbg7x/D5ygDp9cfUGu38M6x4h/s/T4V8DCJREitKZUUMCPvAYyOOTn1p2Ks7XPRvEXivRvDgQaleLHI/3YlBdz74HQe5qHS/GOh6rZXF7aXoeO3QvKm0h0HqV615z4hTWvDXjifxFDokmr2F3EkeLZN0sG1QDgAZyTk59DjNdj4N8UaL4iuLuOCwax1JQDcQXEISRgehP94Y5/GpJKw+KXgwyeWNaXdnbn7PLj89uMe9dIPFmg+TbztqUUcVxKYomlBQM4xkfMBjqOtcVqlnat8SdKje0t2j+wuwBjH3stz+n865n4yaZFqmq+GtKBSJbiZ0DIdrKTgZxjpnHP+NMUXdbWPctU1Ox0qze+v7qOC1TGZHPHPT61j6l4t0LTNLg1a71BEsbhgsUoVm3n2ABPY9q+ZtTvNT8X2T6Rqkcka+H7eVrxoxy7r8qc554Gegzya0fE1zIvgzwQ0duJpRMoSMP98jgD054+lBR79pnjjw9qdzDa2uobp5SFRGhdefTJXH61rQeIdJuNWl0eK+ibUYhl4OQw4B+h4Paue0W98QzXcQvfDNva27felW4QsvvjrXhOpaRNJ4k8U+JLF3W+0e5inQA/KUAIdT+Cn/PUA+mdU1/S9KaVb68SAxRec4YHhM4zwOeeMDk1zR+I3hEddbg/75b/AArmvDmo2XiPxnJeRoskU2jRu0bgNsJcfKfcf1qO9sbMfFPTYxaRLGumthRGApPzDOMc8HH4e1NiTueht4q0JdMbVW1KFbIEjzDkZI6gDGSeRwBmsvQvHvh7XbxbKzvT9ob7iSRsm/6EjGfauO+JejamNW0TWtM0pdSt7Jz5tkvG49mxg/ng4OKu+H/G2lXuqWthqOgXOk6jKxFubm2AV277Wx+HvxUoZ6/RQeAa+ZLfXdT13WNWi1DxgdAuLSZktrVogke3nBYtjOeOpJ/SmB9J3Nrb3SqlxBFMqtuUSIGAPqM96sVVsRILSDzplnk8td0qjAc46jHrXjni/XvE7+NLbw7oF1a24ktxKWmjDDuSeh7DpQB7bRWTokGoW1jHFqd4l3dDO6VIwgI7cCvONYu9Z8Q+K7nQdK1RtNtLCBHupo1DOzuCQFyPQjv2oA9czUVxBFcxNDPEksTDDI6hlP1BrzrwXqGpW2q6h4a1a7+3XFmqzR3e3aXjbGAw9eff6mvS6AK9ra29nEIbWCKCIHISJAqj8BVivPvifrd94f8ADM+oafIqXCSIoLKGGC2Dwa4W8ufFXh680LU9Q1xL2PULiO3ntEi2Rpu6FT9OvHX17AHvdFfOXijxZPf+Jr/TT4hl0XT7AhFMEDM8z4+bJHTBz7cCrdr491a18KahLKhuL62uFtra7eIotwG+6+0jqAD7dOvcA9s1PV7PS5LOK6kKPeTrBCAM5c9B7VZS/tnvZLFZQbqNBI0eDwp4Bz0r508T6Hrmm6p4XutW12TUGl1GHfC6AJG+RnaBwBjNd1qviPVYPEXiWzs0WQ2elLNboEyd4BOfc/MePYU2rX1Fc9eor528A397rk9lfp46Ml4zB7nTZYwFA7oqk/Tke9blxd+IPEXjTWNDtNbbTrCxRGHlwKZDuRc4J56k/wCcUhnttFeC/wDCXa5onhrVoLwpc6tYXi2MM7DAk3AbXPbOOeT6ZpL+XxT4HNhquoaz/a1vcypBdW0i7RGW7p9MY+vb0APe6K8gvbzxLrHjDUdF07VYtPsLW2jd5Ps6yPlx2z3689sVkxeKtd07w74lhvJ0n1TRnVEuvKAWRWxtJHQnqT9RSvrYD3WqF7qNpYyW8dzOsT3MgiiDfxueg+teceLvFOo6Z4M07WbUxrdXCwM+5cr8y7iMVV8aaxrWk+IPD7RTQvpl/dxQmB4AxQkgE7uoPPH0+tMD2Civn/xB4uur3xJqmlJ4ig0Kz0/YFlEHmvM5HzDr2JPT0ruvhnr97rukz/b9rz2k5t/PUECdQBh8EDGc/wD6qAPRqK88+JGsanoGmW+q6egkht7hTdpjJMR4P+feq2s+JrqfXdA03RJVf7WFurkFAcWxwc5PA4z78igC34m8dad4Z1EWOpxzqZIhJbtGhfzDkgrx0OQPzrsxexR2cd1dOlsrIpYyMFCkjpk182aj4sbxLqN7JJ4htNKttPuGS1i+y+c8m0feJ9CR29OlY3j3WtW8TfD7StSebZJHetDOIQVFwR9x1H4fnnp0oA+mfFGuR+HdJl1SW2uLiKEqXW3TcwUnluSOAOareFvE9j4mtri7sBL9lik2CWRCgbgE4z6Zrybxnqmv+G9B07TbzVoZm1OfyJL+WHiGJlwQeeSM5yR0z6V2HgWC40vSbl4/EsGuWUUbNEUiVPLYfw8E8cHvQB6PYX1rqMC3FpOk0LEgOhyCQcGrlfPH/CZazD4M0S50+O0jvr3Ufso/dBUwS38I4GTjn696v3N94q8KeI9FXVdXj1G01S4+zNEsWwRsxUZX6E/l2oA94orxE33ibxlrOqw6PqqaTpumzm13CJZHlkU4JPoPTnpjjNRzeM9YsvDOpzXIiOpaVfi0kkQfJMuRzg9Mg/56UAe5UV5z418Q3ukQ6FJabFN7fRQyh1z8rDke1ejDpQBkRaxZS6tNpCS5vYYRNImPuqTgc/56itOaVIInmlYLHGpZmPYAZJr531XT9V1P4p6lBpOpjTphYI0k+zednyZAHc5x1rqdH1LU0i8UeHdWu/t1zYQM6XWwJuR48gEDvz/9ekI9R0fUrbWLCC/s2ZreYFkLLgkZx0/CtKvn/T5ZIfhvojp4iGhKN5eV1EjSLl/lUZyT3AHP0qD4d+N7i98Utoh1Z9YspomkiuZIPKZHHOMdxgfr2plW0ufQ9FfM2ja/r3ijUb2UeL7TSLi3uGit9PeIbZFBzzkgn06E8HpXZ6zqHiHXPEv/AAjGlanDpxsrZJ7y7SPezOcfKFPb5gcfrQI9morxvR9W8QwXOt+F5ryK81azt/tNpeeXjzFOPlZcYB5A79e+KrN8QLi88Hadd2IibXb+ZbWOEDIEm7DHHpgZ/EUdRJnttFeGfEvUm0+WzE/jR9JYQqs1ta23mPI2clxg5UH8uPfFVvh540vJdD8QTX12b9NJXdFNJFsklG0nDDPqMevPJoGe+VykfiHzvFE2gxWrsILYTzXHRUJPC/U8fr6Vwnhqx8Y6omn+IJvEUcaXAWVrD7P+78s8gdepHfH4mornxfc6Vq/i+eVBLBp8MbRRKAMtgAZPXqeaBN2Vz2usyz1O0vLq7tIJS09o4SVSpG0kZHPfrXkPhjSfG+pRWevT+KI4xdKJhZ+RvjEbfMB1HOD+GByazbbSPEGreKPE/wDZesf2XGlyhfCby5C/L6cEc/p9QZ9B0VwPw31i+1rQvO1Fke4hmaBnQY37ccn3/Ko/idrF/onh17nTJxDevMkUTFA3LH0PHTPWgD0KivCY5vFnhS70m61TWY9Usb6dLeVWj2+UW6EEfzPp05qWfU/FmveLNY0bStUt9PtbFkbzDAHbGBheeuTkn6fgQD1XxHrNvoGk3OpXGSkK8KOrsTgKPqSKu6Xcy3lhb3M0BgkljDmInJXPODXz58TtRjsdSEV74xmgkWGPFnBZ7wGHJZlzjk4Iyf0FXLXxdrt98PbbxDa3LG5sbvbdbYgTLCDtO4HPOCpOPf04APoaivNLvxRcX2u6DYaHJHcQ3MZubthg7IeBk+hzkfXA716Uc4OOtAC0V43pHja5j0TxLJqjx/2npE0q7DhQwziP043ce/HUmuR1r4gapbWvh7S5r+GwvdQt/PvL94gfIVidoC4ABwP5fWmlcaVz6Sorwj4a+J76+8QXuknVW1mxWIzJdNEUaNs/dPHT9PT0r1PxhqFzpPh7Ur+zQNcQQM6Z6D3/AAHP4UhHSUV4P8Ob6/1n7Bdnxqt1Kcm60+SJQ44+6BwT/vdOKt3c/irxB4o1nS9O1lNNsrFkKusSyMSUHGfxz+lAHttFeBJ471bTdA1O2u0S61qzuxYwumB5rMcK5H5/XjIGau3d14r8GfZNQ1XV49Vs55khng8oI0ZYHlSPf/8AVQB65DqtnPqVxpkcoa6t0V5UH8IOCP0I/OtSvn1tYXRPHnjDU5E3rBYxuVzjJ2R4H4nFcUvjvVLrShrEXiiVtR37jpkensYgQR8hbHpznPt1oA+kPFevDw5Zx38tpLPa+aEnMXLRKc/NjuOMde4qbw1rS6/Y/wBoQ28kNs7kQ+aMM4Bxux6GvJr3XdY8Z6hp+gadKtjFLZJc6lJ5W4x7lB2Dd/vLj6g5rR12LXPBfg++EOs/aZPNjS2lkiVWhViAR6fT0oA9poNfP1/N4r8LTaBe3evHUIby5jhntnjVOW7A9+D+Yz0rSu73xD4x1/VNM0nU30mx0uQIZVhO6V8YOTn1DYxgEEGgD2+ivn6bxn4is/CmuxzRoNY0mZLc3IUEFSQBIVOQTjJ9OQcda0vhzNe38ttdx+Nk1NWQvdWUsY3KSOgGcrg9+nHTmgD2aC7t7iSWKGeOSSFtsiqwJQ+h9KhstQtL57hLW4SVreUwyhT9xx1B/Ovn/wCHOh65H4j12WLXSltHqTC4j8oEzdeeeAcEdBxXoXw91Ca9uvEKSbQsWoyBAqgYGcc46njqaAPTaKK4vx/dyWXh+4uItYXSihUm4MXmHGfugep/z60AdpmivmbwX42uV8WWWlf27PrNheqyh5bbyyjAHGM8npyfbpX0pMrvE6xvscqQrehx1oAZb3Vvc7/s88Uuxtr+W4bafQ46GrFfNXwzsdfgudbv21lfs1reTG4thFkTSAEkj+6CSPyr0TQfEt/e+BLrWZ5EF5HFMVcJxlc7eOnoKAPUawr3XbCy1Sz0qeRlu7sEwqEJBx79uleT3vjDXJvCegLZ+X/bmtExo7LgIvOXA7Yyp6Y5zWANO1jS/iL4ZTXNYXUXZJWjYxYCZRhjA98c/wCFAHtEHiNbnW9R0mC0mlaxiDvKv3SxAIQH15/z2xvCvjyx8TX32GztbqOaOMvcCVNvkkHG0++ayfDurav4ik8UWsU0dnPBdGC3nEQJRQcDPHzcD17/AErmvAMGtWvjPULJNWtr6zhXfqUkdmkW6blVTIGSwPOenDDrQFj6AprKGUqwBBGCCOop1eA6TdeMPFt9rZtddTT7Oyu3hijW3VicE4BOM9Md/wAKAPd7e3htYxFbwxwxg5CRqFH5Cp6+f9T+It/Z+ELC63wLqdxdNayTsuUjKscvtHtj8+lZeieM9SsPEel6aNbXXYr8+XMDAY/IPByp/i4JoA+lKyNf1WDQ9LutSuFZordNxVOregFeI6Nc+NPFd5rckHiGKxtLK7eGJBAvYnjOM4xjkk1Z1PxdqU3w7m1J2j+3w3IglcINrkP1A+mPxouFz23S7s39jb3ZgkgMyB/KkGGXPYj1q/Ve0dpLaGRzlmRST7kV5H4im8Tap4zfRdH1YadaJYrLLJ5Kybct1APJPbr/AI0CZ7JRXiXhzX9asLrXfD2qXK3Vzp1q08N5gbiNoI3D8Qeeag8E3njG80iDxFqeswNpyQPL9kWBS8qoGHzNgYJIzwaCrHulFfPlgPGuoaI3i9PECxExNcJp32fdGYlBOPqQPTv1qTxJ4h8Raxa+Ek0W+Wwl1YSGWTZlQygcZIP+1xjnFAj3+ivEdN1XxD4X8S2ui65qC6nbX0TzR3Bj2GPYpJHH+7+vvWXo/wDwmfi+B/EFjryWUQmcW1l5fyFR2b179c/hQFz3TUb+10y2a6vJlhgUgF29zgVbikWWNJEO5HAZT6g18/8AiXxBrOp+AbDxDZXkcQhOL6LywfNO8IOvbPJA9faovGnje9i1DStEtNTTSo57ZZp71oC7ZIyoVfw6cdaAPojNFeEeAvFep3erXmjS6nHrECWzTxXsUW2QHPQjp1PT6c1kaTdeM/EHhmTxAfEkdtHCkriGK1UFtgOcn8KAPo6uS8P+I11vUtWtYbZ1h0+byDOx4dxkMAPYj+VcDq/jDVLXw94c8SRkG0kdRqKKo5B47jI5B6d8V0A1+e+8bW+j6TLCbCG2a6vnj2tuLfdAIzzkqe3BNAHpdFeER3HjPxBc641prcGn6fZ3DpETCrOdvOM44HTnrWbo+oeM9a8My+JDr8EK2wkkW3W2H7xUGTuP/AeB+tAH0TRWN4d1A6to1hfsu17iBJGX0JHP61wvxF1rWdPvNGsNGuIIJb6Yxl5UDgfhQB6nRXi2ma1rnhzxSujeIdTi1CG+ge4gkji2FGGTtx6YU4GfSsjSz468T6e3iO01uOzhkZntbAW4IZFJABPqSD1zn6dAV1e3U91tbO2s1dbW3igV3MjiNAoZj1Jx1NUbnWrG21W00mWUi8u0Z4k2nBCjJ56djXklx421bV9D8P2+mLHb6prTSRmdx8sPlnDMB3z264571ladpmt2PxI0KLWtWXUpFtppEfZt2KUZeMd8+vagEraI+iaq315b2FtJdXUoigjGXdugFeI2l74w8T614hsrDWraws7G48pP9HDOOpHOPbk0p8T6o3gDW5L4W82o6ZN9jkk4KSkMo3YPfDe2T2FAz2H+2NPF7bWP2pPtN1H5sEfP7xcZyD0PAJrWr5u8S+J7Xw/4o8MatqCt5R0pt3lL0JU9APc4rrz4q1qw8HX3izUIoykirJZ2igAojuFQse+QwbvxQB7FQa+RP+Fiatp9pZ6yviW3v55mzc6S0OAgJzhWA4wMDnpzyelen61q3ibVvFo0LRdQhsbZ9PF00kkSuyA8ccdclR+tJu3mS5WS0eq/ryPbKK+efDsvjbxBdanpbeIorcaXKYjcR243ytghc+3GT+PtXpfw51u713QI5790e8ikeGZ0GA7KeuMADjHT9OlMo7uivNviJrd/4dOkalC5GmpdhL8BQf3bcZ6Z456d8VE/iW5uvHK6XZTA6ZZWhlvmEe5S5GVG7HGBtPB55HagD06ivk+y8c6rrYvdSbxVHpkkcubew+zbkKDkAkDJz+P9B9G+EdTn1nQLDUbmMRzTxbmVRgZzjI+uM/jQB0eaK8O+KHibVNN1vStHtdSj0i0ukMk1+8e7GCfl5HsPT7wyQK3rS61nSPC+rX82u2+sCOIy2dykYBHHRgOPQ9TQB6nRXzDquu+NtM8MWHi5tegkW4KhrL7OgQI33e2SeOcevXArp5r/AMX+HPE2i/2rqkF9a6rI0LwJGEWE8fd+mRg898+tAHu5orzLTvFUtr4g8Q6VrE0IisVF1BJjYTEQG2477cgZ7nNcDqvjTxJa+F9J1CW4t7STVr5wLl4gy20J+6MYx6kE54HJoA+h5ZEhjeSRtqIpZj6Adaq6bf2+p2cN7auXgmXcjFSP0Nee6I15JouqyyeJYNctvs7iJoolVlO05zgn8K5/w1rF5p+keDLO2CmK8eSOYEDJAJPBPTHP1oA9worj5tZuE8YQaMFX7NJYmcnHO4Nj+ldhQAUUUUAFFFFABRRRQAUUUUAFFFFAFW9YrbSkddtVdJz5HPrVy7ANvID0xUGn8R49KBdS/RRRQMKKKKACkb7p+lLSN0P0oAqWf3W+tXKqWn3W+tW6ACiiigAooooAKKKKACiiigAooooAKKKKACvKPGHhvXZPEdj4j8Py2puoIjC8N2TsKnPPH19RXq9FAmk7eR5V4S8P+IYvEl5r/iCWyaW4gESRWzNiMA+46fieprI8R/DiXVvGcGspcRLpsjJJd2xyu90+7wOG7dfevWoNTtJ7+40+OXddW6q0qYPyhuRz/nqK0qBnj/xA8Ma3ea5p3iDRI7G6ntIzEbW8XKtkk7ufr6g8daraFoHiy98Y23iPxALGCOG3eJLe3kJ2A5AHueck579sYHqWt6xY6FZPfajOIYFOM4JyewAHfisvRfFuh635a2N+jvISFjYFWyOowRQB5ZpXh3xt4SjvdK0BbC4sZpfMguZjhogeuQTz+v8ASrtv4F1aH4er4fWWAX6z+aCHIXG/d1x1r3Gq91cwWcD3FzKkUMYy7ucAD60AcFrGq6pZ+JPD+i2PlmKZGe7+TOEXvnsOv44r0WoYxFLtuECMXQYkA5K9Rz6VNSSsB4feaP4zHjC91m3ttPuEVDDZNdSHbFHkdFUg5PPX1rY8X+F9b1+20i/jlsYda0+QybcN5TA4yueT2H5n616xRTFZXv1OB8PXHjK5vY21qy06ztFVt6wSF3c9sckAf/XrubiMywyRg4LqVB9MipaKBng3h3QPHvhy2nsNPOiGGS4aXzpd5YEnr16fgTXR6R4KvNM0PWw18LvXNVidZblyQuSCFA7gDP8AkAV6Dqmr2OlCD7bcLEZ5BFEp6ux9BWrQB5r4V+H+iaXodrZX2k2FzdrH+/mkgV2Zj1+YjPfj0rlYvAGrx+HYtG+1WZFrqf2i3ypI8nrgk98k9ux5Oa9xlkSKN5JGCogLMx6ADqaxZte0yBbB2ulMd/KIbd1BKu56DI+mKBptfM4H4r+BpfGGn2hszEl/asdhdiqlGxuH6A1XuPAt1qE3huC/khk03TYD9ogYlllkxgcdPx+tex187eNfE+t2et60E12HTYtNSJ7WzaNSbrIBOCeT/T06mhK7t3Edx4h8DWz3OlX+g2llZ3llcq7YUoskeMMDt6npyfevUOce9Zeh3Nxe6VZ3V1D5M80Ku8f90kZxWrQB4t4e0nxba+NrzWb+0tHtb1RE5jlAMcY+7gdSRgZz7112h6BdWXiHxBe3Bia01Dy/LUHJOAQcjt1rt5pY4I2klkWONerOcAfiacrK6hlIZSMgg5BFFgPHfCXgKbw54w1DUoJE/suVCII84Me45KgdlBJxUPxK8D6l4k1awudOnWGF08i+/eFd0e4Ecd+4/KvaqKBp2PO/H3hqbVvB02iaXFGZVWIQrJJtACMD17nAI59axtIk+IVlaWttNpejukYWPKztuVAMc84yPavXaKBHmfiW78dWOqPJounWGpaa4GyNpBHIhxzkswB5z07Gn+FtE1eXWZvEniCK1gvpbdYIra2YsIl6ncc4LduMivSaKAONutCnm8XWetiSMQQWrQledxYk/wCP6VF4l8PTavrOg3ySqsWn3BlkU9Txxjj1FdvRTuTyq1jB1rSxdaZqVvZxQRXN5EyNIV27iRjLEDJryfWfA+vyeG/DlrYS2X27SZfNdZGIRz2HA5689O/Ne7VzB8Qwf8JGNAS3neYQec8yLlI/QN6f/XFFxOCbv10/AxdFuPGzX0Meq2WkJZ/8tZYZHL4weg9c4/OpPDnhu407Wddvbt4pYdQZfLUEk7Rng5HuB+Fd7WbfanZafLbRXVwsUlzIIoVOcux4wPzFIs8u8B+Bbnwt4o1e+DQnTrhCtuEOCuWDYx2A5H4V182gTSeMbfXd6GCO0aEqSdwYnt7Y/rXaUUCtt5HF+LD4pia3m8OrZTIpxNb3HBbnqG7VzMWi+IvEepafdeI4LCzt9PlE0cUH7xpH9yc4H/1vSvWqKBh24rw/xPo/jLxAt5p1zpmhSW0jn7PdOx3RLu4I7g49u569K9woHFAHDvo+s2mmaHZaXqMUZsmjFy0oyJo1GCo4OAf8Oaik8PXR8cxa8HiNqtmYWB+8Gz2/x+orvapXF/aW08FvPcRxyznbErtgufQe9AGZrK60brT20yS2W2WYfa1lHzNHnnb74rhvEWkeJtP8Str3huK0uVuoVhuba4faPlPDZyP/AK3oc16yTgEnoK59vEmjrp9xqJv4vsltKYZpOfkfIG0jGc5I/OgDmfC2havDcahrmrS266xexCMQxD91CF+6M5JPY10vhhdaTTVXXnt3vg7ZaDoVzxnjr9Pat2GRJo0ljbcjqGUjuD0qSgDiPiDodz4h0GSwtCgnMiOu9io4PNR+LPD93q1voqWzxB7G9hnkEhIDKvBxwea7K8urext5Lm6mSGCMbnkkbAUe5rkD4+8KCQRnXbPcRkENx+fSgHqctqWj+KdC8RX+q+GYLK7tdS2tcW1w+zY6jG5TkdeSfr+VrXNB8ReKvCzW+qNY2eqLOs8KW4ZkXb0DEk89enHSvVUYOoZTlWGQR3FOoA8Ng0fxzruo6Pca8mmW9vp1yspWJiXkwDluMj8OOvSuul0HVbfxLrGuWM1uftVikUEcmf8AWrjr7cfr7V6JRQB88N4T8U+I9a0q51nTdK0yKxlEz3FoR5smCCBkE9x7Ac0+e58T2/xA8RHw9p1vdsbeBZTdNsEfy/Lg7vmz8x+gxwQa+hBxVdLaCOaSdII1mlx5kioAz44GT1OKAPIT4DvtR8MX1vqN4q6zf3IvWkTISKQABU46gAYyPXvimTaF4u8UvZWniQWFpYWs6zSG1Yl52XOO+ADn+voK9prPt9StLm8ubKGcPcWwUzIAfk3dOenakKxzWnaLd2/i/VdXk8v7Lc20UcWGycr1yO3T9R+HL6j4LvbyLxdGZo86sIzbtu6bQSARjjnA969drn9P1231DVr7TYIZ2NngST7P3e/ugPqMimM8RvfDXjrW9L0rRrq002zsbAwjd5255Ng25JGewzgAVvfEKS0uPE3g+1juY3liv1LIjAsu0jGfxGK9vJABJ6d65vSdL0B7htY060s2nlZybqJQWJJ+bn1JzQBwV7pfijw/4i1HUfD9haaha6myu8crrG0LgYJySMg9eP6V6B4Zm1yezd9etrW2ufMISO2YsNmByTk85zWzDdW88s0MU0byQkLIisCUOM8jtVmgCjqdlDqVjc2VwCYbiJo3AODgjHHoa8r+Fngq98NPe3WpvvuZMQQfvN+2Beg9sn0r1prqBblbUzILh0LrHu+YqOCcelWKAPEf7E8S+Fb6+XQdLstV0y7nM6RTOqPAW6qCxHy56dfzJrW8V6Hr3iDwhDA0FnFq0c63H2dGxHwxwob1wR/nmvWKa7Kis7EBVGST2FAHkNxdeO76xQ3fhfR5FL4ks5pw7EDBBBztGeccnGKpeCfCWqWepaxq11Y22lC8t/Jj0+2cGMHA5OCQCMdvU169pmoWuq2kd5ZTCa3kLBHAIzglT19waq6trml6OYxqN/BamXOwSvjdjGcfmKAPIdO8E6vD4c8PafIkQms9TFzOBIDtj3E5HY8dq7TxpoF7rGqeHLm0UbLC9E0zGTbhAQTxjnp/nOR0em+JNF1OcW1jqdrPMQSI0kBJA9q6CgDx6TS/FfhzVtTl0Cysb+y1Gc3JE8uxonI57jIz/kUt34K1DUPCWoWs9ykes384vJGU/IkgIIQY7YGM+pzzXsFFKwHh9xoXjLxJJpS6vFpllbafdxz4SRmkk2454yOmfTk17hRRTA4Oy8P3cHje/wBdaRPstxaJCqqfm3DHXj27VWj8NXQ1zxLfZiWHUrZIYSWYtnZtJPoM/oBXotFAHz1q3gPXLHTvDkthFaald6QW32sj7Uk3MCCu7A4x3I6DritrQfDviK68ZWviTVbKwsIYbZoRbW75YA7sZxwTljznpXrenajZ6ks7WdwsywTNBIV/hdcZH6itAnAyelKwrHz14g0nxV4jmuNNuvCmjwtM2BqvykxpnqDktnj9eneti68LeIPDerQar4YS3vibBLW5hupMPKyAAMGOOcAdx0+mPS9B1631yXUFtY5PLsrlrZpGA2u64zt9ua6KmM898HaNqUd7fa9rscEeqXuEEUDZWGIAYUn1yOcE/X0wdB+Hh0jxrc68lxD9gYySQW6qQUdxhuOgHJ6ewr0+PUrOW/l05LhDeRIJHh7qp6GtGgVzxrW/D+vWPjZvEOj2NrqMd3CkUi3Tqv2dlwMqeo4UdM8seKs6N4Q1WZvE8mtSWaNrcapttQ2IyFIB5/3ufUivXKKBni/hyPx/pKWuiPp+nSWVqUiS/aXrEMfw7t2ccdB0/GtS58Ey3194la5nQW2rRKsZQ/MhHr+IFeqUUCaurHkXhyPx3pn2XR5rLS5LG1VY1vTKRujXAA2jndgf3QPfvXV+H9EutP1bXLyeWN0vpg8W3qFC45H6fhXZVn2epWd7PcwW9wskts+yZR1RvQ0DOX8A6DdeHtNuLW7eNpHuXkBjORtPSua+NXm/8IvG0OPMF5FtyQOecdfevXa898Y+I/D2nXEOmeIYf3Uy+dC8ke6MsvoezDj86AOatdI8UeJ73Tn8SW1vY2FjIJ1iik3NO4+6Tzkf/X6V2mj6FNY+JdY1RnUwXgj8tc8ggc5/Gui0i8TUdOtbyKN4454lkVHHIBGRWjQJJI8Mn8P+KtF1fVjo1lp+oW2pym4W5uiA1u5zxg9cZ44IwPwrp/AnhW80fwxdaTqkkTzXTylzHyMOMen1r0yigZ5L8M/BN14Va8e+uVuHJ8q2IOdsQOfwyT0r1qmSOkaM7sFRQSzMcAAdyaVHWRFdGDIwyrKcgj1FA7njHiX4ez6p4uh1OC5Eem3DRyX8IbBd4/u8YwQcLx65NaPjrwpf3eqad4g0OO2e+sFKG2nwEmTBG0cYzgkckfXivWK53+37d9f/ALDhjkluEi82d1+7COwb3PHHuKBGT4Rl8R3O6bWdNsNOiK/LFCcyMfU4JAH459q6bWEvJNOuE08xC7KHy/OXKE+hHoelaVFAHh1r4W1zVNf07UtS0rSdNWzkEsj2g+edvQ4J/X8/TN0+fxGnjbxK2gW1ncRGZVlNy+FVto9Oc8Y/ya+g6rRWtvDLLNFCiSynMjquCxxjk/hQB4+PhzNceG723urxBrN7dG9kuEGFWXOQvTO36d6mn8P+KfErWNpr8llbafZyrI/2di0lyyjg57A/h16dK9jooA8wvfBkmoav4jnuJYxbarbRwxsoy8ZVQOQfdQfyrK0PTfG3h/TodGsrbRpIoVwl27uM5PUjrnHt2717JRQB5j4i0HXF1S08Q6HLajUkhEN3A+VjuV6/nnoSRwBz2pur6J4i8TeH7uy1RrC2uJpUaJIizLGoOTuPc/SvUKKAOA8W+GrnWYNGjt5YlNjdRzPvz8wXg4rm59A8S+Hdd1DU/Dq219b6kQ01vcybDG4/iHQY5I/GvY6KAPLdM8Oa7pmkalcR3NpNr+ozefN5wPkj/YH0GR+nvWHovhLVrnxFZ6vqGmaXpMNpuJisDtaZjyC2OCM46mvbqKAPI9C0bxHoXinU5Yba0uNJ1G5EzzGTa8YI546nHp0/OrWmWM/g3TfEep3ToxlmkuYwhzwfu5zjuRXqVRzRRzxmOaNJIz1V1yD+BoAwfCVxf3eg2FzqbK13NEJXIXbw3KjHbgiuN+KPhrVtftrCTSWheW0m8xrec/LIO3UYOPfHHvivUwAoAAAA4AFLQB4faeGfE2peI9J1XU4NNsbTTydltbMQQMe3Bycd8YH5+4UUUkkhJJbHj/h7Q/Eek6vrFm8NtNo+o3MkxuvNw8YZT0HX0GPb0rCsPDXjDStB1Dw1aW9g9pOZFS7knOfLfgjbjg4yfTmvfaKYzxDUfBGsjQfDpsJrRNa0dgQXJKMp6ru646cdOuKvWGieKNU8V6drmtpZWsNlG6pFbyEnlSOeo5z+Vew0UCSs7+dzyrT/AA5rmj2viZrCS2+2ahcmS0PmHaoJOWORwwBJ7jI9Kf4D03xLo0UVjf2emiAZMtzFIWlkYknLep5616lRQwsFef8Agnw3c6F/bRuWjLX1686FGJwh6Z/M16BRQM8RvPh3dXHhuOzE1sNStb17u3fblGy33W9QRj8hXVaQfF7XVkNQ07R4Yo/lnmikZmKgHhRgbfz716JRQBxXhPQrnSItVFxJGWvLySdAhJ2q3TOe9cnc+BLybwddaGlxAt1Ncmbe2dn38+mentXsNFAENtGYoIoyQSiBSR7CvB9fl8Qx/E4/8I/DBNINODTJcMVjKZIGSOepGK9+qmLK2F2b0QRi6ZBGZdvzFc5xmgDz/QPDGpRxaze61PBNqupQ+T+5+5Em0gKCRnqefoK39A0N7PwtDot24LfZ2hkaM/3s9M/WutooA8Kj0Px5Z6UfDds2mtYDMaXzSHeIifu4x1APpjHFY3jWwvNDv/Bem6MIJdQtll8oTk4dsDOegAPPoenpX0dVKewtLi5gupreN7iDPlSMuWTPXBoA850TQNb1HXo9f8TG2jkto2jtbO2bciBlwxYnrwSOv6YrG0nQfGXhmG50jSf7OuNOldzbzyyMrW4OeuBknnPevbKKAPnvx9DYeH/h8mgi8tnvFdMorjezbtzEDrjnv2x7Vu6x4R1Jruw8RaE1q15FaJC9ndxgxuuBgD0P5dByK9EuPDOiXOorqc+mW8l4p3CRlzz646E++K6OiwrHD+HY9enS5GsabplnE0flxxwMWJOOpxxt56Z7fmmgeG59L8INoLzxvOYZo/MBO3Llsde3zCu5ooGebXejWunfD2XSdVZFhisikrgFgr9Qw9SGwR74rE+CWiNp/hsajcEvd6i3mM78v5a/Kgz6YGR9a9Y1CyttRtZbS7iWW3lGHRuhFTW8EVtCkEEaxxRqFVFGABQBynh/Qp9Oh1eOWVT9supZEwOisOCfeqOj+GJ7LwjcaFNNE00kcqh1ztBbOO2fSu/ooYmrnO+EtLfRdBsNOkKmS3iCuVOQW6n9TXlvxbkvY9Z8MHTrdZ7wXJMUb8Kx9z6fyr3SqVxYWtzcW9zNAjzWzFoXPVCRgkfhQM8x0zw5rGs+I/7b8TQWsUUFuYba0hff97IJY9+CfzHTFZFrpPjfQNOu9B0iG1ms/MYWd7JPh4Y2OcbT3GT+PrXuVFAHh194D1TTNP8ADsmhTW8+o6MZCRckqs287iBj3JxyOD1rY0nSfE2oeKbHXtat7K0jtrd4hDDIWb5gevUZyfXpXrNFAHn/AIN0O+0nVfENzdqix3t0JICr5yozyfTqOK5a88F6k3hjxNpkbRvcahfm4gy2AU3o3J7HANe00UBY8jvPAS6nq+iz6lFBc2Nnp5t5YmYjMmMAgdxye49ah/4QnUptC1rwvPfZ0qXadOlZt0kWGDbG45XIA+mfbHsVFAHh2kab4ysIrTThoOhDyR5Rv+OVHAO0c889uc9BXfWuiXUXjG81p3jNtNZrAigncCCDzn6HpXZ0UAcH4R0C70jU9eu7l4mS/uvMhCdQvPX8xVrwPoM3h/TZbWeRXke4klJTpgnj9MV2VFAjD8S6RFr2jXmlzHCXEe0N/dYcqfwIBrjPhv4Lfwzp10L+b7TfXhAncnd8ighVB64xXp9FAzwnQ/D/AIs8IrPpmm2Wnanpyvut5bghJACSSG59T/nNe0aYl1HZQJemE3KoBIYAQmfYHtV6igDzjxvba/cXNuunaRpeqWOw+bDfBTtfPBGfw9elc9oPgzVLbw/4htbj7JbzaoMxWsBPlQnbjpjgnvjI4Fe0UUAeU6r4OvL7wbpWieZALi1MJk3ZKMF6j8jW34t0C71e90KW3eNYbG682ZT1IwBx9Ofzru6KAPn/AOLXh9NY8Q6DBaSmK+vt1vNtfBMI+Ykj2G7/ACK9E8W2GojSYLLR9J03ULdBtltbz+JQPl28gZz3Ndc2n2j3yX7W8bXaR+WkxGWVfQenU1eoA8Z8G+DtQspNcvbi2tdN/tGAQxWMDbkiwuMkjjP0z1NRal4U12w0Xw3/AGSkFzf6O7M0TvtEm4cgE4Ht+PXiva6KAPNNB0nX7jxKPEWsw2Fvusfsq20Ls7oN5bk4xnnGQTXpdFFAkrBRRRQMKKKKACiiigAooooAKKKKAKt6cW0n0qHTTuhyRjmp7xd1vIPaorAjyVxQBeooooAKKKKACkb7p+lLSN90/SgCpZ/dP1q5VS0+6frVugAooooAKKKKACiiigAooooAKKKKACiiigArybxPqOv6r4iPhzw/dxWIht1nurp13MMngKPpj8z0xXrNeS+INF8SWHipvEHh5LW6W5txBPb3DbcYxgg8eg7+tAGB4NN/oPiLxXLrl41/NaWkUjzIgUyIFLDA45xx9R1rkY/FXiPW7GfXY/E1vpzI7GDTFty+5VJwCcEknp0OfavTvDfh7XLu71278TC2jbVLdINto2dihWBAznGAR1zzWP4e0/xv4ZsG0q20vTL2KF8QXTSBCyZJG5c5J549Pepd2Nb+Rwfje417xK3g2/WaOzN4xVIGRgsc4YguQRnBBGP8mvTJdR1XSvFvhvRZWtblp4JTNIsITH3mJXHThR+VbPiDQ9V1e58M3Ugg82yuPMuwrcDIGSuevSrWqaJfT+NNJ1iEIbS3t5IpsvggnOOMHPX26daoRyAuvGXiHVdatdL1e0sbWxujEjmAMxPB28jt347nrVK68baoPh9f6jeW1pJqFvcfY3ymY2IYKWKngnr7Z7Y4r0XwrpV7pt5rUl0iBLq7aWFlbOV6DI7cYrgdT8Faxd+EtZ0weT9rutQa4jy/DpvByT2J54oA2NY1TXNQbSdE8PTW9ncXFkLm4uCm77OmBgAYIGScf4da7Hwza+ILRZk1zULe+5HlSRR7G9wQABXH61oeu6ZfaZrHh+3t7m5gsxZ3EEsm3zEGCDnIBx659ODXa+G73V76KaTVtNSwIYCJBIHJHcn0oA5T4qeINU8P6ZYtpDRLdXV4sAaRQwAIPr7gViyal4p8K6pp0mvapb31hqM/kusUIUQOegGBkj/D863x1kli0vRngQPMuooY1PdtrYH51dbSPE3i3UdMk8Qafb6ZZWEvnmOOYSNM/GPuk4A+vc9eKLCsNnvvFnibWtSXQNTttOsdLnNttkiDmaQfezkHjt+Xfms9/iRqB8PER2CnxCbw6ekGDtaUYywHoAehI59q1pNN8VeG9X1OTw/YWl/Z6lN9pYzy7DDIc7h15H+I96xH+HeqpoUV1Dcx/wDCSLfnUmdmOzeeqDseg69TnnFAHK+JdJ8WWGq+HZNf1tNQglvhtREC+XJj2AHTNela9qXiO88ZHQdH1GKyiFkJ2d7cSbTkjPP1A9OB+OPqej+NPE19pL6lYadaQWFwsxZbgln6Z6Z9OmO9ejwaRcx+LrjVjt+zSWKwLzzu3Z6fh+tAzjtF17WH07xXY6q8Nxd6TGwW4EQCSgoxGV6Z45GO+K4PxBrynSvAmr6g8cf+kMz7E2qqjAyABwBgcV6dD4Zv1uvGDsyiPVkC23z5GfLK5I7HJ9f5Vyt58Pry+0vwlYXKwyR6dKzXiE5G0kHHv6UCs7+R1HhLxHqviieXVooltNAiLrCrDMtzjI3ewB9D1GKp+CtTXxb4fn1bVLG0uriCWUQGWBSVUcgdOKteGfDupeFddks9PJm8OXKmTbI4zbSYOQoznBPoMVxPh7RfG3hS0vNE0/SrO7tJHcx3bXCqQCMDIJznp2oGeq+ANbn8Q+HLTUbrZ9okLrIEXABDkDH4YrgfiF4p1i08Q2uhadqljo0bwec17eKCG5wANwIHQ/ryMV3nw90e50HwzY6feIiXMe8yKjlhkuT1+hGccZzWD47i1Ge7hj/4ROz1zTth+ZivmRv7bj047fnQn5CVzi/Hb+Iz8Or9r/U9OvgZ4t89mMBoiw47DO7b07ZrsPDKeINM8JFtR1nTVleGP7HNKu1IVIGNxOMnB4HTPHSuP0jwDrH/AAhmvaZPHDZz38qzW1qsm9YgrBguc45IxnPvRrej+LPEXhC3sJ9JS2udMkjIikmDG6CKVwMHHvyee1ANmXpXxE1Kw8RWFnqOvWWq2lxJ5Mn2W2Mflk8Kc7fm5I6V2Os6l4u1LxhfaJoV9a2ltbW6SNJLCG27l46g5Of88VgajpHivxTcaMDoFpo9pZXKyyDzFBJB5wB/DjtjqTXpWl6NeQeNdX1aWIC0ntoooXDg7iAM8dRyKHsLV36eZxtn8Qb6w8Naxd6tBFPqGm3RtMwcJI/RSfQZznpx2zVA65438PWVr4h126s7nTp3j86yjiCPAj5wQQMkjjjJ/rUk3w8vtR0zxLY3DRwvd6i13ZyZ3ZG4nkA8ZHH4+1Mv9H8a+K9PtNC1bTrTTrSJk8+8WcOZAvHyopP1wf0oGrne2XiS4/4S670i8ESWclqlzYyYKl1wN+SePX8q4W++J01lo2p6y9uGt5Lr7NpiY+8QDuZj6cZ/zxu/ErwlqWsR6XPoTiO9tCYvMMpUiMj179B780niHwAbzwdYaNp7RRXlkyzRyP0MgB3ZwOckn9PSmmuqCxxNp451zTbrTZ7vXNO1i1upAsttawFZIgV68KOnvz149Ox1bVPFep+K9R0LQ720soreCOQyzwhyNyg5X15OORV/Qb/xvNcWtvqXhyztrdNqvcG4RyAOpCqx5rb0nSL+DxfrOqzpGtrcQxRwFXyW2gZyO3OaQ2tdGcFbeLfET+FtbnMlq+qaNdtHLKEGyaMHnjsev5etaus+L55bHQW0IWw1XV5o/MjIUsEAO7PPGD3PbNbXgrw5daPc+IPtyRmC+u2ljIfIZDnqO3X/APX1rzv4Q6AsXiLW78uJreyla1tGDHamWJIUdBwR+ZoaJvdHRTat4r8S+INUs/D+oWdhZaayRM8sQkMj9SOh7gj8PWue+I0fiCPS/DUV7cQTayNU/dvCCIn67Sw49R+Ga3Lix8S+Edf1O70TSk1Sy1R/OKBxGYn759eSf/15rZ1nR9c8RxeHrm7tre1nt7tbieNXz5agg456nHYd6Bq9vMi0nVPFGmeKLPSdfubO7ivoHkRraIr5TL1HTJHI616rcuY4JZFxlUJGfYVxOuaNfXfivQ9St1X7NaLIJn34IyDxjvnpXZX/APx53H/XNv5UDPnrTNd8f61pWpavZ6jp8VvZvIqxPAN8gTk9iBxwPp26m1rXjjxLNb+E10WK2+1aurhxKmVLqVB78AZJ/wA4rk/BV54qudD1TRtF0iOSC5upY/t0jgCPdgNweuBnn36HFejp4F1G2vPB4ingkt9ILmdyOctgnAPbjA7igC5r1x4k0vQFfVfE2k6ddtcFTOsRKmIjgKCMlgeeB069M1zfgzxrqV74ibQ21mHV0mtXeG6FqIfLlGTggDkY9Pb3rpPiN4e1a91TSdd0u1t79tOJLWUxx5mTnIzxkf0HXpVLQdH8S6h4xsfEOraZZ6fbw2bRCKKQMwznAPvyPbA9eKALOjeN7mTwvrNzqWyLU9Md4GG3buf+A7fc8fgabPrWtW0PgxNRED3WoXJNzuiX5c8rj+6QrYyKp+JfAV9qnje31GF1TSJTFLepv2iRozkKVH3s4HJ9TzXYeKtAvNU1zQb23EQgsZ/MlLNhsegH50CTucy+oeKvE+q6i3h/ULSx0/Trg26mWLf50gB3EnB45/8AQa8qUMvwk1JG2iX+0yJWUEb23LyfXt+Qr0w6f4u8N6rqsOi2MF/ZancNcpLJLs8liMsCMjB7D6D6VV/4QfVv+Fez6OYrddUuLr7TIiSfKSXB6njIUD8qZSOij1+80bxJoGiThDpt7YKkUm3BEqg9/f5Rj/aFb2h6zear4j1eGNk/suxKwjKcmb+IA57Vx3xY0mD/AIQiCS4nWC800RNBIGwS4ABVeR16/hXbeANDGg6BbwM7SXE5+0XEjtkvI4GTn8h+FSStNLlL4q/8iTrH/XEf+hLXE+F767g0jTok8AEwrCh8xfKy+QPm55yeCSeT7V6R490q51vwxqOnWahridAIwX2gkMD1/CuS0q+8d2NlaWcnhuzk8mNYjKL1RuAAGSM8fhmmM2oddv4PG76Le7BZ3doJ7IfKGVl+8p9Twx/Cuabxhqd1pnivVLV4haae4hsyse4ll+8xzjI5Hr/jo/E/wtfeILOyu9JAj1e0kBjcSbCFI5G6taXwsYPBD+HrXyzN9m2FugeTqx5Hc5/xHWgVjj9P1/xlZaBP4m1r+z2s/sfmw2kassm4kbS3HHUcZ6H1rPOt+NtF0m28U6jcW17ZTrG89gkOwwxt0KsB15Gc9PfFeo3mgNf+Ef7BmcLI1ksG8cgOqgA+4yBXmEOkeN9X0ePwnqdpa2lnGkcUuorIJDJEvZVzndwOTj8M0DNPXfEmvaj4m0nSvD93BaW+oaeLoSXMIcgHLZA9cADB9/rRF4p8QaG+u6dqi297c6bZfbLedFKiVP8AaAPbn8j9Th+I5NQ0j4g6XHoWmR38tvpggjty23amSM7jwCMjnpg11+iaNr63WteI721tk1a7gEVtZGTciqoHDMOuSB+vrwAc34P1vxT4gNleW/ibRpvMIafT2iCvGoPzAY+YkAj26fjl/wDCYQ+HPFniyMQST39xLBFZ26c+dIQQAfTBI/Opm8M674i17SdSk8P2ehmzuFluLmOQB5QCDgKPx5IPbnAxWzffDOPVtb1/UL4lJLl45bC5hlKtC4Ujpj1wT9BihiZN4l8W674S8N2MmqfY21i+m2LkYjtwRk7sddueoz+NY/h7xhe6f4jsNKudV07V7bUHKvLaR7GilPI/3hnv7+wFaWr+GvFGs+H9Ne7W1Ou6RdB4S7h0uUAHLZ6E+/8Ad7Z43PDt54iuNTihvPCNnp8AYtLcB1OOP4cdSTigZ6Xf/wDHncY4Plt/KvNvg1/yJ1r/ANdZf/QjXqEiCRGRujAg14Vo8PivwP8Aa9I0/Qxqunec0trMJgpRW/hOfTH5k80AOg1GfSbz4g6nbZM0TQ7AVzhgh5x/wL9Kz7nxL420rw/Y+KL6506ayuPKd7SOHDLG+CCD6ke/Gfy6Wz8M60/hbXPtiwnW9Xy8kQf5E4AC5zjOM98cgdq0/EXh2/1HwJa6NCii9jgt1ZGYDlAu4Z6djQBNNrxPjyz0xbaFoJNPabz9gLryT97qq47e9efN461XVpry5ste0bTIIZWihtLkbpJNp6sTyAeeeOn1r0GTw3ezeNotZlKfZRp5hcq5BLkgYx19T/8AXrgNP0zXvB3naVb+FbbWrUyM0F2CqnaeQrZBPBz1PfrSSa3dwi9D1rwNrzeJNAtdSkj8uV8rIB03KcEj2rC+KWqPZaA1halzqGpuLS3RGwxLHB/Tj8a7LQPtf9l23260gs7nad9vAcpHycAY46Yz75rhQDrfxDOXLWuh24IX+HzpB/Pbn8qYHeaDpkGjaVaadbrtjt4wnuT3Jx3JyT7mvB/jHP8AZ/FvhOT+zm1EKXJtVXcZBuXgDv6+nHNfR1eLfEmw13/hI/D+saNpTah9hEhdA4UZOBg5/GgDU8Larb3eoRJb+CbrSndWxdSWaxhMA9SMEZ6Y75o0nxpMPDetX+pIgvtJlkiljRSMkH5DtPQHIrY8Na14jv7zydV8PfYYNpPnCYNg9hivO/Fvw8v9W8ZJPaAx6JemObUQJAqs6E8bc5Ykc9MZY80AW9Z8Z+JbPRPC81vaW7alq0hDRSoQvJG0deBgjJ/lWlq3iXxVotjZWl7bae+u6peGK1WHcYI0G37xOOck468evSt7xboN7qWueG7mzjX7NYXBkm+YKFXjGB1PTtUfxA0HUL+XTNZ0fY2o6XKZVidiBKmMso9zgDtwTzRYVjOs9e8QaDr+m6R4kktLiDUsiK7hTYEkA4j98nAHA+8Pwy7fWfGXiHX9csNKudPsrTTbjyhJJFuZuuB39M5qWw03xD4r8Q6dqmv6YumWOmEyRW/mh2kl6hvYDj8q5LQtT8R6b4l8WHRtEXUIZb752L7djDPHXng0DLd98RtasvCc0sq2o1iDVDpssv8AApAJ34/DHp39q7bwA2vNcSNc+ItO1vTWTJkgYGSOTA+XgcD6/kKz4tC1vQvDE0iafZ6vqt7fG8vraZQUO/qF7ZB2n/vrFUPBPh3VT4qOuy6LDoFotsYXtLeQBZn7MVXjGCPxGetAHN6F4yOkS67pWn25uNavtduVtouqryo3PyMDr+RPavQvEfiPW/DLeHGv/sslvdSJb30ioRtkPcHPTGfyJx2rirL4aXq2epXyf6NrsWpzXNjMjhd6ZAAY9dpw3HHXng13XjC3uNU+Hd6dct4La+S1MrqWVgki8jaeRk4wMf3sUIaHTay+meKZtNsoLS20awsWvb8pEFJY56Y74AP/AH17Vy+i3njrxVbJ4hsL+ysrYuwt7CSI7ZEBIy5xnJ9jj6VofCjw9KPBk8moSyS3OsqzySSEl/LK7EBJ5+7yPrVPw8/jXwzaxaBHokF7FA+yK983ahUnOSOuBn60CKctp4iuPiTqzaPd2drILCFbmSaMuBlRjYvc5Hc4x613fgHVtSun1TStXlWe70248oXCpt8xMDBI9e/41b0vSL6DxhqWqzxoLe4tIo1dWGC4+8Mde360vhvSLyy1/X764hRIryZDCwcEuoXHPp+Pv9SAVPid4muvC2gi8s40aeWYQK7glYtwY7yB6YrH8BPrUl2PO8X6brdps3yxwhfNQkcdOQM+uO/Fdv4tOpDSZTpdja304ILW1yMrIncDtnoea8w8J+HdSuPFNtrs2hW+gW9rFJG1vbso88sMDIUdBnP1Apa3EV7e58ceKrnWjp+rW+n2llfyW8CiIbn2EjGcdOnPr9Km/wCE+1i98O6atjaQjXb+7ezGRmONk+8x/Ag9x1+lc/4c1nxTb3HiG00LQluUl1WcC7aQKI2LY5B6465/wrobv4f6pY6FpD6VcwvrmnXT3RdziOQv99RwOOFHbgH8Bq4NXLVlqnijwtruk6Vrt5DqdpqTNFHOibGjcHvxz1HXt9KwB4kPhceN9SRFeYX6pErdN5yBn26n8K6PT9M8QeKfEFhqviCwXTrPTTvhthJuMknBDfgcflTNb8A3erab4mtzJHHPf3ouLZm5GF5GfTOWH+eWM5Kx8Y63pV/YzT+INN1iPUblIpLSMYNvuPVO+B05z9O9b/iSLVvHmt3Wlaaba207SZQJLq4gV2M4/hUHPHPXjp+eh4ebxK11Bb3Hg7TLVoiolvCUAbBwWUKOD3FNubfxP4V8Q6ldaVpn9rafqT+eUDhTFJjpz6n9PcUAZ/ivxhrnhddL0O4utMTUbp8te7CsUUGcAlTgbs/hx05zT/h74l1FvEU+gXeuW+twvbG4hvYlA2MCAUOD06n/APXTvE3hzX9YfSPFBsLR9Ts0In0uQ5V0ycAHkbsE9ePyweu8ISazdzXLaj4btNIhMZRGjKl2PHBx26/lQB53pmseOPEGj3Hia11Wxgt7TzWitUtztuFXOc5JI6YHP+NV9X+I+o39j4cgtLuDSW1RGa4v5VBSMqxQgbuByDz9OleieFfDN9pXgm70e4WH7bMlwMRkBSXyB7en4VzlvpmvaF4Z0jSm8M2GrpDG3nRuVOxy7N0OQeMZPrQAzVU1r/hX/iIXWvWOrKIj5NzBg/IDl1bHGccDrioNLl8X6N4FXU21O1miis45beMwZkCYXhmJOflJPT/61zw54O1CbSPEInhj0kasnlwWCMWjgIBG4jPUnHTt+Q6jwC2sppq6LrejGCO0hEKzNIHSZR8uMfTPtjFDEyleeNZpYvDUemJFLdas6l/MzhYx98/X9fbNanh/VWu/Fmv2RtbZBbiPEqR4d+P4j3rmPAHge+0HxBqF7fOrWcW+LTYxJuEcbOW4B+6cYHX19q6/RNCurDxRrepyFDbXix+UQecgcgigZ3NFFFABRRRQAUUUUAFFFFABRRRQAUUUUAFFFFABRRRQAUUUUAFFFFABRRRQAUUUUAFFFFABRRRQAUUUUAFFFFABRRRQAUUUUAFFFFABRRRQAUUUUAFFFFABRRRQAUUUUAFFFFABRRRQAUUUUAFFFFABRRRQAUUUUAFFFFABRRRQAUUUUAFFFFABRRRQAUUUUAFFFFABRRRQAUUUUAFFFFABRRRQAUUUUAFFFFAFa8/493+lQacMQip704t5CcdO9Q6fkxDNAF+iiigAooooAKa33T9KdTW+6fpQBVs/uH61cqpZf6s/WrdABRRRQAUUUUAFFFFABRRRQAUUUUAFFFFABRRRQAUUUUAFFFFABRRRQAUUUUAZ+o6bZ6ksC3lusywTLPGG6K65wf1NaFFFABRRRQAUUUUAFFFFABRRRQAUUUUAFFFFABRRRQAUUUUAFFFFABRRRQA1lDqVYZUjBFUNL0yy0m2Frp9tHbwBi2yMYGSck1o0UAFFFFABSMoZSpGQRgilooAztM02z0qBoLKBYYmkaQqCTlmOSea0aKKACiiigAooooAKKKKAM3UNLsdSMJvbaOfyX3xiQZAb1x0NaIAAAAwB0FLRQAUUUUAFFFFABRRRQBRbT7R75dQa3ja7SPy1mIyyrknA9Opq9RRQAUUUUAFFFFABRRRQAUUUUAFFFFABUMcEUbvJHEivIcuyqAWPue9TUUAFFFFABRRRQAUUUUAFZtlpdlYz3Vxa26RS3T+ZOy9Xb1NaVFABRRRQAVS1CxttStJLO8iEtvKAHQkjIznt9Ku0UARxRpDGkUahURQqqOgA6CpKKKACiiigAooooAoWGn2mnLKlnbpCs0rTSBBjc7dSav0UUAFFFFABRRRQAUUUUAFFFFABRRRQAUUUUAFFFFABRRRQAUUUUAFFFFABRRRQAUUUUAFFFFABRRRQAUUUUAFFFFABRRRQAUUUUAFFFFABRRRQAUUUUAFFFFABRRRQAUUUUAFFFFABRRRQAUUUUAFFFFABRRRQAUUUUAFFFFABRRRQAUUUUAFFFFABRRRQAUUUUAFFFFABRRRQAUUUUAFFFFABRRRQAUUUUAFFFFABRRRQAUUUUAFFFFABRRRQAUUUUAFFFFAFS+P+jSfSm2AxCOCPrS6gM2zj6fzpLD/UigXUu0UUUDCiiigAprfdP0p1Nb7p+lAFe0+4cetWqq2nEZ+tW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Ooki3bGc5HSn2WfJGRikv+ICfQinWZzEpoF1LVFFFAwooooAKa/3T9KdTX+6fpQBXtP9WfrVqqtp/q/xq1QAUUUUAFFFFABRRRQAUUUUAFFFFABRRRQAUUV5f4r8aan4dNxNJ4ZupbGFsG6WVdpHGDgZIHNAHqFFcFoniq61GzkvrnQ7yytktjcCSYrhgBnAAOensK1/CmvR+INEs9V2rCLncFQt0IYrj68UAdNRRTUdXG5GDD1BzQA6iqt9dJZWlxdyBikEbSMF6kKMnH5V5XZfEn7XaC+i8Oaq9jk7p44wwUA4Y8HtQB69RWZo2qWmtafBqNjL5ttMCUbBHQkEYPoQR+FaIYNnBBx6GgB1FNLKGClhk9s06gAoorj/ABB4mi0m+0m0WMTG/nMW5W+570AdhRRSFgCASMnoM9aAForkvGfie28K6Z9tnjaaR3EcMKEbpGPYVo+HrvUr2xE2qaeLG5LH90JA/wAvY5HT6UAblFcDr/jW30fWI9IXTdQvbp4vNC2kSvgc5zlh7fnT9B8b6Zq+onS2hvLDUeSltew7HkAzkrgkHoe+eD6UAd3RVCK8Ml9NafZrhRGgbzmTEbZ7Ke5FXhQAtFJkZxkZpSQBknAoAKKzNX1Sz0jT5tRvZfLtYQC7gE9TgYx6kgVegmS4hjmibdG6hlPqDQBLRTQQTgEZHUZpc0ALRUbyxpje6ru4GTjNSUAFFGcUgIIyDkUALRRTd67tu4bvTPNADqKTIoVgwypBHsaAFopm9M7dwz6Zp9ABRRkYz2pAQwyCCPagBaKy9Z1GLSdOur6UFkt4y5UYyfQVNpd2NQ0+0vQhQXEKShSc43KDj9aAL1FZCavaNq0mkbmF2kImwRwVJxwfWs2DxAkvii48PiH54bQXJlDZ6sBtx685oA6miq9zMYbeWZI2lKIWCJyXwM4Huag027a8sLe6lgktnljDNFMMNGT1BoAv0UisGGVII9QaWgAoopqurEhWBx1waAHUU1mVeSwAHqaUEEAg8GgBaKYro5IVgSOuD0p9ABRWTBq1pPqlzpaM32q2RZJFK8BW6YNa1ABRTS6ggFgCegJp1ABRSKwboQfoaWgAoopMjOMjPpQAtFcxquvx6drWlaW0RZr8uAwP3dozXTFgDjIz6ZoAWisfW9ZstDtkub+UxwvKsQYKW+ZunAqbUtQFhHC/2W5uPNlWMLbx7yuf4j6KO5oA0qKTIAyePrS0AFFGaQkDqcUALRRSFgvUgfWgBaKAcjIpMgd6AFopDx9KXNABRSAg9CD9KWgAopCwHUgZrmNN18XzawFtpT/ZszRFUG5pSFz8o9T0AoA6iiqWm3f26yguvJkh85A/lyjDLnsRVwEHoc0ALRTS6qcFgD7mnUAFFYV9rthY6pZ6VPKVu7wEwoFJBx6ntW7njPagAopAcjIORVHVNQttKsZ767k8u3gQu7Yzx9KAL9Fea6H40u9YubdovDmopp1w2EunUcDsxA6DpznpXpVABRXm2peM7gahdWWjaJd6p9jOy4liICK/dQT1I7itqx8UW+peH21qwtbm42jDWqITKHBAKY9RmmldgdfRXmOk+Onm1O103VtFvdMluyVgklX5GYD7ufX/AOt616dSAKKQsAQCQCfesHVNfsdM1Cw0+cyG4vnKRBVyB7k9hnA/GgDfoo600sq9SB9TQA6ijNICD0ORQAtFJkZxkZpaACiims6rjcwGfU0AOorI1/VYdE0q61O4Vmit03lUGSewA/EisfwbrWoa9YG9vdM+xRuQ0H7wN5kZAIb2zmgDr6Kytc1S20XTLrUrtwsFuhdiT1PQD6k4A+tYfgnxXZ+LtMa/tEeLZIY3jkI3KRz2J4wRQB2NFNZ1UgFgCfU1m61qtpounzahfSbIIhkkDJJ7ADuTQBqUV5Gnj7UzH9sbwhq32B13xSIgZynYlQeOOf8AOa6bxF4xsNDt7QvFc3F5eqDb2UEe6Z8jjK9vT+WaAO2orzqx8XXxvra01Hw1qVqLllSOZVDxqTgjcc/L1+vUY4r0XpQAUVyOg+I49d1C/gtISbWzkMRnJ4dx1247e9P8J+JIPEdrc3USeUkNy8GGYZO3v7ZBBoEnc6uiikVg3Qg/SgYtFGaQkDqQKAForN1S+NhAsq2txclpFTZbpvYZ749BWjnjnigBaKTOenSkDqTgMCfY0AOorgfF3i/+wb7T9LtrCW+1C+J8uJGVQAO5JP8A9bg81raV4it73UZdIlQw6nBCss8OQyruGcBh1OCD+NAHUUUhIHUgUtABRRSMwUZYgD1JoAWikBDDIII9qNy5xkZ9M0ALRRRQAUUUhIHUgfWgBaKQEEZByKQuoO0sM+maAHUUhIAJJwB3NKDnpQAUUhIHU1yEXii31HRLzVNGia9NvuxFnaXI64/DOPXHFAHYUV5n4b8dJrWqWtibJ4Uu7U3EMucgkdVPuMH9PWt0+JY4PEi6Fdw+S8yb7aTPyy+o+vBoA6+iio5mZIndELsqkhR3PpQBJRXi+pfE9tNube0ufDWqpdXJxDEyKC/Y4557V1l/4uOnaBLrF9pd1ahJli8mYAMQSBu4J45P5UAd5RTEkVwCpByAaczBRliAPc0ALRRRQAUUisG6EH6GjIzjPNAC0UUUAFFJkZxkZ9K5rTteW91/VdGEBVrBYmMmeH3qG6e2aAOmoopCQoySAPegBaKoalefYbKW6EEtx5a58uEZZvp/OraSBo1cgpuAOG4I9j70ASUUUm4A4yM+lAC0UVhWOvaff6pfaVbz77uyC+coHAz6HvjofQ0AbtFcxp2vx32vapo6xYawWMmTcCH3Lnp7dK6fIxnPFABRTVdW+6wP0NZEWtWUurz6OkubyCJZZFxwAegz64wcehFAGzRRWFoeu2GuR3MljKXW3naB8jHzDuPY9jQBu0Vz/hrW4df01L+JDGju6gMfRiM10FABRSAgjIORS0AFFFFABRRRQAUUUUAFFFFABRRRQBm6qxW1YjrkVJYEmEZGKj1Vitq2OpIFS2OfJXNAF2iiigAooooAKa/3D9KdTJPuN9KAILT7h+tWqqWn3Pxq3QAUUUUAFFFFABRRRQAUUUUAFFFFABRRRQAV558VzjwTq33PuJ9/p/rF/X098V6HWP4g0mHXNKutMnd44rhNpZMZHOe/0oAx1OPBQPppf/tKvEvDvhizufheupi4uYr2KOaeOVbhlCMjvwBnABwOPX0PNfRX9np/ZX9m728v7P8AZ9/fG3bn61iaV4XttN8Mf8I4k0klv5UsXmOBu+csSfTI3cfSmvMDwLUtf1zXLjwxo3mX0sctsJ7j7DL5csw5+83ttz759cV3vhOy16y8TQraabf2OhmJhOl7dCUZxkMq5+Vs4HfjJrpdR8A2dzpel2lte3Vpc6YD9mu4mAcE9c8dD6DFXPDPhzWNOuzd6r4ku9QbaV8nASL67aVhWNrxjn/hG9XwMn7HL2z/AAmvnzwloPj3UPBkUOna3YxafOjCKGRPn8vuA204yQRj3PNfTWo2i39lc2bsVSeJomYdQGBGR+deOWfwvvLO0Wxt/GGsQ2YyDFHJtGOwHp7+vPTNK2oW1ucHD4huNQ0vw94V0sT6Mxvms7qS3l2ghCC+1+uTvB7ZJI5zXfanZN4N8R6I2mXd0bTUZjDc2805cMezjdk55/8A1Vuap8NdHutDttLs2lsZbV/NhvISBLvxgliAN2R/IelLofgaa21ODUdZ1q61aW1BNsk/SJiRlh78CqY3ozzXxDfRa5rWrS6JoetanNbN5T3EV40USOBghB/Tv6YNVE8R65P8LZJDfXI1BL4WwuFlImxuBxu6k9uDnFekTfD++gkvItH8S3mm6fdzGVraNAdpI52t1Xn07fnRafDO1h8JHw21/IYzcCczqgDE59DnHHHH+OZVxK+hneI4b7w1oFvHbazqFxd6pPFbvc3M7OYdwJLRgYx/QVz2teFbHwv4j8KPaT3csr3BSRppd+7jGeRx17f/AF69m8UeGrTxHo/9mXTyDZh4ZlPzRyKMB/ryfzNcnYeA7ltQ0/UNZ8Q3uoy2EheGNgFQeme5PTJ74pjPU2OFJ9BXgfhfTP8AhOYdU1jVNTvI7lbhoYRbXBjS2Cj+EZ78Zz/Umvfq8qvfh8RfX1xpOuX2mQX777q2hI2Fj1K/3Sf6+nFAHi2vzTeIvCGiyXcr3F3b6qbOOYSZMgI6k9ydo5z75r6v02zjsLVLeIylFyR5shduTnqa5K88E6bNpWm6XbvLa29hcLcRmMgszDPLZGCTnOcV3Y4AFAXb33PLIj/xc2cZJ/4l69RjHPb1qp8VljSTQLi3+XVlv0W2Kg7ip+8DjqvTP/1zWj4h8FXmo6//AG3Ya7Pp85iEREaBhgfXir+geC7fTrpb/Ub+71e/THlTXj7hD67F6LzznrSbsBhXOp3v/CU+JrQXMohg0oSRIHIEbbc5A7Hnr1rkvD9rqemeDG8Wy6/ql5dpbtKls8v7nAJADKeW9Scg/wBfXD4ZgbVtW1J5nZ9RtltmTAwigYOD154qzpegW9l4fj0KVjcW6wtExYAbgc54/GmhatdmfNmnT61q2irqMUXi6TWJAGjuVlxb9f4VGPl68Y7139w+qeKNd03w/q91daeI9OFzdx2suwzSHA2nGRgen16VpW3gHXtNK2eleMLyDSxwsUqCR0Hop4x+GMVv+IPBs99PYalp2rz2esWUSxC4YblnUdRIvGc/5B4wAkcV8TPDUGkeA9Riiv72aPzYWjS5uC4TDgYUY6ck4/HtU2tfaPDPhLTrLTb+9Nxqzw26Tz3BYwFhklcYx1PT+ldlP4TvdW0K/wBM1/V2vXuipSRIVjEJXkEAe459elUbLwTez+HJND17WDfRqEFrLFGI3g2dDnkk9Bz2FAzlPEGlz+CbvRdS0zVbt5LidLa7juZvMEykjJwe/bjpx71pX+lXXiTxxqlq+t6pY21rawlEsrgx5J9eCPX8619O8D3suo2t14h1uTVobI5tYGTaobOQ78/Mwzj8B9K7Wz0dbXWr7VVmYm7jRGjI4UqMZB/pQB856xZ/2Xr92ni+DX7rS4AgsNRhkZ1iA6OzD+LvnrkdDnNfSHhxrV9JtWsr2W9tip8u4lbczjJ6nA6dOnauI8Q+D9b1O/upbXxVdW1lcja9qU3hVIAYLzx3/Ou68P6RbaFpVtploCIYFwue5JJJ/EkmgDyvxHDe6v8AEWz0htSvrXTvsJmlitrl4xKMkfwn1I/AVPZJc+H9T8QaRBe3Mlkun/abVZZWZoDgghSeeuT+VZXifRr/AFP4l232PU59McaeXWeJAxYZIK4Jx+ef5V3nh7wh/Ztpfi+1Ca/1C/j8ue7k+9t27QB6Ade9GvUmO29zzXRIdR03wM/iibXNUubwwFlhe5JiHzkDIIJJ59a43TItS1TTbfVrfTPEsmvsgMWpiX5DzwOf4Pw559a+lrLw9aW/h5NBm3XFqITE5fqwPU+3J49OK86s/AGv2CpZ2fjO8j02Nh5cXl/Oq91DZ/Lt7UFFTxPZ3us+L/DemXV7dWqvZtLdpbylNxAJIypx1GM+nSrGjrH4N8YXmmC+nOjyWBvNk8hcQsDgnOM9FP5jrVXxzoWo6r420ePTtSuLCVbJx9rVCxUAnPQjqK7TR/BNvbPfXOp3tzqd9ewtbyTzNjbERgqoHA/zjHNMlXPnrxPqEV+l3r/h3TPEW1JS41FrlhGhB5YLgnb9T09MYr07XbvVNX8QeFtOt9XuLSO/sfNmkt2xuIUsSO3OP1qW3+Gusw2Emj/8Jdcf2R8wjtxAMhT2LZ5GO3TPPFdxa+DoINT0PUPtcjPpNqbZFxxJlSuT6dTx9KRadjy7xnJfaXq2k+ELKXV7yynja4uPJmzcyglhs3HACcc9Byal8PHXvDk2tXFvpmpW+jQ2TzRw6hOr7JQM/Kcnj8+hr0bxr4Li8Rz2uoW17Np+q2gxBdRHoPQj05PTHU1L4e8Oaram4Gua9Jq0UqFPJeFUTB65HOTxVRaT8upOp4+fDEWveA7rxLq97d3OpTwPMpMzeXHtYhQF7jgda968Hvv8NaQdrL/ocQwR6IBXm7fDW+a3n0tfFF7FojM3l2UY5RCSdhY5JHNetaRYRaVp1rYQlmjt4ljVm6nAxk1IzxPUPCWn658StQF9LcGM2SShY52Q54XGeuOM4GBTZPD1prHxP1C3uJLhLeHT4z5cMrR+YMIu1mByV56Z7Cu48S+D7zUtbi1nS9cuNLuRD5EvloGEi5JHB78j8vxra07w1DZa7LrZuppbqa0S2kD4wduPm6dTtFO7tboJI4DRkn0ux8bafFd3clvZRt9m82UsYgYmOFJORjj/APXmuL1RtbufDXhSWWx1G90lbbddpZOfMJBwpOOcbffH0xXvA8N2obWmEku/Vl2SnI+UbCvy8e5NYWoeE9RXTdNstG1+50/7DF5edoYSdOWHHofzpDMz4ZXeiXX246RPqEbqwE1hfn95CcnnHPBGO56euam+MVxNbeEbhre5kt5WljAeNyrfeHHH0rY8IeFZNEmub++1GbUNTugFmnfhdoPAC9q0/F3h2DxPposJ55oAJVlWSIgMCPqPegDxvx4NX8G+HYp7DWtUur+/ljid5Zw2z5SSI1xxk46c+9UdFtNasta0yXR9B1uyzcKt413cGSOWIn5t2RwRycj/AAr3HxV4bs/E2lf2bdvKgV1kiljbDxuvRgfoSPoT9a5nRvC/iW01CGa+8XT3VpC4YQeSFLgdmbPPFAra3OOttCHinxv4nh1HUL/7Nb+UI4IZyijK4zgem0H69c1z0er6voXhvWtGhvZn+y6qLOG8csXiic9mHOR+m7jtjcj8PeIb3xn4kn0nV5dKRni3sYNyy/Lx1445/OvQLbwFpkfh650aaSaY3UhnnuGb52mOPmGOwI4H8+aBnHal4fTwO2kalpN/e73uYre6immLpcK3ByD0P06elSG2uPEPj/X9Nn1XUrW0t7eHbFazlA2UU8+nLHpjOeffpNO8FXJvop9c1u41a3tZfNtIJVACNzguf4iPwH8q6ex8PwWfiDUdcWaRpr5ER4zjau0ADH5UAeL6N4A0oeNdTsxdaiEtreKRWW52uS3UFgM4xjv/APW+hLmQWtpLLyRFGW9TwK4XWPCd7N4gXXdI1h7C4kVI7lTEsgkRewyODjFegNGskZjcblZdrZ7igDwHQ/D58V6Bc+Jb3VLxNUnaSSCSKcottsJCgAcYG38j2PNZmt6xqWs+GvCLHUbm3ubq/FvNPbSFHI3FM8d8c12Unw9v7eSaz0vxFc2eiTkl7RRllz94K3YH0rsrjwjpskWiwxiSKHSJhNBGrZBIHG7Oc8856/nSSA8/s9ITwn480ey027uhZ31tILiKaYuHZVYhuT1zj9fWvWvEEz22jajPExWSO1ldWBwQQpINZ+oeH473X9O1kzur2SOojA4bcCOv41t6jaLf2NzZuxVZ4miLDqAwIz+tMD5/8Nafc2Hg8eMLjW9Vu7yK0lligkuT5Sn5gMg53Y688e1edxJq2taP/aJ0nxRc6vNGGiv458Rseei4GF7cdfavq3R/D9rp3h+HQnJuLZITE/mcbwc56dOp+led23gbxHo++00HxW9rpmT5UE0CyNGGOSAT7knIxQBlz3V5L4g8AtqMDx6gYZRceYMMW2gcjseCfx7VyXiWW31rV9Yn0rSPEd9JbySRNew3pSKORQchOCAB6c8Ecciverzw2l7qmjalPdSNNpqsOAB5rEAZP5H8642LwNrVhd36aT4mktNMvZnneDyVZkZiSdrHkDp+VJq4HkGrzT+JPh/4Vmu7m5Eo1D7I7LIfmG4gMc9SAoAr1bxrFJ4U8P6Ta2eraiu/VIgZ5bjMjKckqWxjbjnHTjvVyf4cr/wh1v4dg1F1kt7j7THcMvG/JIyvcc/pWpJ4U1PUtN0221vVku7izv0ujKIFAdV6Jj+vWmBzscFx438R6za3mpXtrYaXKsUMNnN5W9sHLOcEn25qsdR1LT/Dvi3SxfTyPpOUtbp3PnBCuQCwxyPX39q6DWvBeorrM2seGdYGlXF0P9KV4hKsh7MAc4NX7HwUsHh/UtNlv5Jb3Uyz3d6VGXY+g7DHb3NAHlms6NqOheDrPxPB4i1efU1WGZnmnLxhXx8u05GPmHXOfxqbxvc3o8RQXWt2er3OhvaI0I052VI3YfPux7bupzj2r17XfC6at4Yj0FrhkEccSCUD+5jnHvisrWvDniJ7iL+w/ERsbNIljEEkQfGBjIJ9sfjQBveC306TRYW0u/nvbUsxWS4k3upJyVOQCMZ6GuD+Kd/YC703T3GsT6g4Z47XTJNhZTxlzjpkdvQ16D4S0FfDulrZ/aHuJWkaaaZxjfI3LHHYVzHjTwbeazqtnrWkas2nanbRmHeU3KyHPb1+Y+vX2oA89+Her6pp3ibWtLurfUYLKGwa7SzvZDLIrKVHytjO05bpkfjW54R8NnxZpC69qWr6xHc37yP5cNyUSIB2VQox6AV0nhjwXe6frFxrGsa0+p3dxaG1kzEIxtLA8Y6dP1rPs/A2taRJNbaL4lktdKkYstu0QdoweoVj+h4/PkgGa+m3Hi7xdqVldaxfW2n6VGkSW9tclGkcjPmNjr1P+PHLPGzz6Fa6N4T0rUbtJNTuSrXE0paRY8/MA+OOSK6DWvBN+NXfWvDustp1/NGI7gyRiRZQABkgjrwO3b3qXVfAr67o8NvrGqyz6pBMZob+JBG0ZP8ACAOi8D8RmgDHvrFvA+q6NLp+oXs1vqN6tncQXU3mqd5OGUHBBB7/AOTTj06/8TeL/Edpca9qdtZW3lKkNrNsAyOnQ+hzgc966nRfCmq/b7e98R62dUNpzaxLEI0Rv77AfePpmum0rQk0/V9V1JZWZr8xkoR9zaCP60AeVWmkT+L/ABHqkF/quoRWOklLaGKC4KlyP43OOTkZz1zjsKreHojofh7xxHa3NwJbe4lCXDOTJ/qwBz6j168+1dnq3g/VF1a61Lw9rraWb0f6VEYhIrN/eAPQ/r15qbSfBJsPD+saRJqLzyak8kjXDpyGZQMkZ55GaAPLNbvtSu7bwDpkOq3UC38a/aJoJ3SQg7Act3IBOM559q32gfwV420eystQvZrTUIZPtEd1KZA7DJDezEgc49exNdv/AMIPbmLw1uuGM+ibQJAMeYMDII+oBHpzWzqnhuLUPEWl608zBrBXAixw+4EDntjOad3t0A8p0jRD4y0e98S6jqmoC5dpWt44Zikduq/dCrk9xnr/AIn0j4Z3k194P0ue4keSXYyF3bJO12UZP0ArxTxW+gabPq+lWOta7aSyO23TbdSY2nODx6qTjjI7+wr3T4fafcaV4U0qyu4zHPHD86HqpJJwffmkB5T8RdBh1X4ieHkmurqJbiEqzQthl27iNp7ZPX6mtjULCa68SWfhCPUr6HSYbMzTYmzLMSxPLkZ6kcdMDtXW+NPCd3rt7pup6ZqradqNgW8uTyw6kMOeP8jBIxVfV/B15fx2OoR6s0HiK0Xb9vSIBZBnkMnQjH/16AMHw15/hrxzN4bXUL6+sbmz+0Ri5kMhgcE5GT2Iz09R3rr/AIl3UFp4P1aS4t5J42gMexBzliADntgkHPtSeFfC0ml3U+q6petqOsXA2PcsoVVQdFRRwo9a6fW2t10y7a7tXu7cRN5kCJvMi45AHemyYq3Sx8+aHqOv+EtJ8PvFrlhqlhdyww/Y9nzxh8fKjA5OOevfsa+ls4GTwK+UdP0vRL/xXok/g7TdQiNvd+bercKfJhTjP3s4Yjpg+n4fV56c1KGkfNmhw+Kbi88U6h4PvLUWMuoSYguuS8vBd0PQZzxnqMeld/8ACF4E8K/climjuJRd+cR/rQfmIxwB0/zzUL+Cta069vn8OeIRp1jeymZ7ZrZXCOepXPQfTHQelXNQ8BofCL+HNLv5bQyv5k1ww3NMSfm34xnPA+gFMZiJeHx34ptZLBs6LosvmNORkTzdgvsOOfqfSvYbub7PbTTYz5cbPj6DNeZ+GvCXiDQYILSHxJF9kiYExJYRrlc8jPXJ55JzXqRUMpVuQRg570Ddj5G01NZ8VWc2qz2mu3d3JI4iltbxUhiB7Kp5GD26cda3fFWgT6jc+CH16a7i1KYG3n8uQBhtOQ2RkBvmGT1/LjvofA+t6LNNF4Z8Sf2fpssnmfZpbZJtjEc7SR09uK1/Fvgp9dg0yWDVJbfVNPYNFesu4n1yowOoBoQI7vTLKPTrOK0ieV0jGA0rlmPOeSevWvmzxzI1p4vvrnxNHrp0zan2KbTsiKJcDJJzwQeuOc5OORX0jpUN3BZQxX1yLm6UYkmCBA5z1wOBxXC634b8R3eoXUlh4ma30+6wJLWWBZdoxhgu4HAOTQI8y8WavNdnw7oGgXeo3unTxtLJJazBrmQBj8pc8Dbjv7Z6Vv8Ahs6/oGoXk39n6p/Y62byuL+dHdZEXPy4bnOAPx7V1d34CgTT9Oj0q+uLG/06Jo7e5QjncctvGOQSSccdav6JoGthpj4i15tSjkjaLyI4lijKsMHcFAyeTQB5bHpNzqPgq48WXOt6r/ackT3K+VcGONCDwoUdAMV7V4Mme48N6XLKzs72yEs7ZJ49a8g8S+B9T0rw9qltb+JLkaJFEZIrQrlxjPyFs/d5PHfivRdN0m6vPCmhW9vfTWDxRwSu0OQWAXJU/Unn6UAegV4bZaKvjXXNbudR1HUI4rK7Nvbw29x5art4zjHX39zXuQ4ArzLVfB2oLqt1qXh/XJNMe95uozGJEdsY3AHoev8A9agDyvWhdal4C8Q2F9fTzf2Nf+XDKclpFVgoD+o5PXpwe1e4eA9Kh0nw9YRwyzyCSCOQmaQtglRwPQewrNk8CWA8L3Xh+GaVftTCSa6Y7pJJAwbcxPXlR/nmu3061FjZW1oGLCCJYwxGM7QBn9KAPEfjTr0Cf2b4ebc6XkyyXSxKWcRKQcAD1PP4d6wvhtr2l2/jrU9P03zodO1FPOhS4XYfNByQAQDjG7FezWnhaCDxTeeI3maaeeFYkR1GIgMA4wPQY9evPNSeI/DNvrl3pl60rQ3NhOJY5EUEsOMqcjocUAeTeHPDn/CejUda1fU9SjkF5JHbR21yVWBFxjaCDg5/lXPXuoXV/Z+HtN1ieS5gg1l7WeWU8ThCoUtnJ5yRzz1r0+XwHe2V/czaD4gudPtr2QyXUJUP8xOSUP8ADwfr71vSeB9Im8Nnw/MsrWxO9pd/7wyf38+v4Y9qegnfodwoUKAuNuOMdMV49byiT4sXMd00m6LTwLQNjbggFsfm35GtCx8I+IIgbSfxdeNpwJCLGirMF7DzDk9K1vEngyDWZrG9iv7yz1OwTZBdxONxH+3kfMOuemcntxSGd7WR4guJLTRtRuYTtlhtZZEPoQpIrmNJ8O6yl3Hc6r4jurkQkGOKACJG9Q4H3hwP19a7S+to720ntJc+XPG0b4ODhhg/zoA474c2sVr4R04xKd00XnSMTks7ckk1474J8JW2vaTqmoTahqMDLdSlI7ecqqkc5xjk9Pyr0v4cX8sMV14YvofIu9MJVBjHmQk8P6Hr175FdN4a8NQaBp9zYQzyyRTyvJubG5d3bIoA8Hv/ABXrR8MaBpaNdGW/maCSWAHz5I1IACsTgE5xkn+tdB4Q03VtP8UWTadp+tWmlyo32tNRl3JwuAQAfvZHf17Cu6vPAFlcaPZ2CXlzFcWUxntrpSA0bk56dCOB+VaeiaR4ggu4ZtV177VFCuFhihCBzgjLnqeufqKBvXY8y8H6Vd+KbnV7681/Vo0hvmWKCC4KoADkDbyPTpjpXKRz3Xii8v7i9tvEl4LedooDp0oWOMLwOv8AF3z719EeGfD0OgJerDNJKLq4a4bf2JxwPyrip/A2qadqF1d+GNfk06O7kMs1vLGJU3nOSM/Xv+fAosQla2r0OX1G78Q2HgW0Ooy3cF0dRRUeSX98YtxI3kc549avXWnTeJPiBqFlPql/bWdvZRuIraYoGzjg47ZOfyr0LUvC/wDbGjWunanfzzSQypM86AKWZT9OnWrWn+HksvEF/rf2qSSS8jSMxsBhAuOn5D9aCmjzTwhqDaRH4wsdU1G5l0/TJP3fmEtKkb7sYY9ScDHvzxmvHL57/TrceI9BsNetbFSCt7eXWRIC2MsmOhyBnOMnvX0zN4IsbmTXzcXE7prAQSYIBjC/3ePX1z0H48rP8PNW1DSTo+o+KJ30+NVSCGKBFAVfuhzjLYwvftQN20OM8Q+GYNd+Iul79QvreW6szcPLbz4aNwDgRkj5R7U/RPBcC/EjUbf+1dTP2e2W4EwuP3rsdowzjkrgkY/WvaP+EVtTr1lrRlkE1pbeQkaHap7ZPfp2zWJrPhPVH8Tr4g0bV1tJZI1iuIpY96yKMcD8h+NNu5MVZW82/vPJZLy+8T+ItZ+1W+u3lnYXDQW8Ng+xIiuRktnlvlz/APrxW5dz+ItL+GuqjWPPhuUmWO3aSf8AehCUwdw6459Ohrt9U8GalBqc+qeGdbbTJ7pw9zC8YkikPOW2kdT/AFNa8vhJr/w3Po2q6pc3slwwkkuJMZVhg4QY4XI4HPU0g1I/A3h+bTLaG+udb1PUZ7i2Tct1NujUkAkqvUdB3NZ3xO1DS4Leysb2C/u7m6l/0e1spSjSMP72D059DzXpVrAttbxQISUiQIpPXAGK4Xxn4Rl126stTsNQex1SxP7iXaGTBPOVI5/z1pWuhyS1XQ8j+H1xruneM5dMuba9sYrm1d47W8uTMoYDIYHHPI+vNc7E1tp81xF4zTxHYak1wxW+tpSItpbHyk8Bcn0P17V7nongeW11RNZ1PXL3UNQWBoQzEKqZGCUA6cZ/E5qldeCNY1GWa11PxTdXOjyAZg8pFkYjnBYDgZ9OooStogPUrUqbeIpKZUKDbITkuMdc+9T5BqrDAtraJbwKdsUYSMZ7AYHNeXaJ4e8SQT6SLzUZxBFLNc3WLgsWZm+WM88qAAfTk0wMXVNP1DxD8Q9Q08a1qNjZW9nG7LaTFCc4wAegOST09a5nxDcarc+K4/DVlb6lqVjpFupdIroRSSfIp3O/G77wGBg+nv7raeHoLXxFfa8s8zTXcKxNGxBVQuOnHHT+dYHiXwUuq6vDrlhqVzp2pRJsLwn5ZBkcMO/HH5elA2jj/B0PiSwGvPf299Z2H2VntY7i584xMAejE/U9qxLDwukngVfEH9q339rpbtcJc/aXwhViQoBPoMfUmvUrfQr+w0fUvtus3ep3M1sykSABFIU/cUDgn61534Q8FalqvhXTre98QX0enSKzSWKRhPlLH5d3Ug+h45pkO/TsPgubrxrrul6dfXk9vZrpi3U0UMhjMzn5TnH1zj0zWp4bbUNF8W6n4Yj1Ce8szafaIGuXLNbk9i3XGW/lXQ614GSfU7HVtG1CXSryzi8lREoMbR/3Sp7f5681d8N+EP7Iur3UbnU7i/1O8j8uSecLhVHQBcdOntx2pDdzgPBvhi/1/RrXVb/xPq4d2YpHDNsXCsRg+udtZ3wS8N2/kXGptd3pliu2AjWcqjY4ywHWvcPDmjRaDpEGlwyPJHDuwz4ydzFu31rl/Dng+fw7fTmx1if+zZZTMbSRFbDHqAcdP8+pINHS2nh3SLSS3kgsIke3d3iIz8hb72P88dq4T4uRrFp+m6gh2XNrfRmNwcHk4I65x9P8a9brx3xL5ni/xNbaDBFKNO02UT31xjA3hSVQZ65yP19KBp2d0ewKcquepFOrB1DRxe6pp+oG7uIzZFyIo2wsm4Y+b1/+vW9QI8h8ZxlvHnhBs8K02OPYVn/Hpv8AiloU3FQ90gJwcdCecdq9F1bw8mpa3pOrPcOh04yFYgOHLDHXt0pnjLwzb+KtOjsLmVo0SZZgyqCcgEd/rQB5XruhTeFJtB1LStUvzPNdRQ3S3FwzrOGI+8P0/wDrisPVNTvNe8V61HPp2sX9jZMIIrexmKIrerfUjOR+Ve5+IvDsWtwWELzyRLZ3CTrtwd23jB/A1zt94Nu4NYu9Z8P6u+nXN5tNxE8YkikYZG4j15P4mkIX4ZHX002e31u3uI0ikxavcuDKYz0DY6kep/pWV4+utQ1DxFovha0vZbG3v1kknngbbIQoY7Qew+U/X6V6PotleWVu632ovezu5cuyBAvsoHQfXNc34y8IR+I5rC9hvp7DUbBi0FxCATzjII7jj9T60xmJqFg3gHR9W1i01O+ulWFdtvezb0VywAYHGc89O/5Y5BtBvtP8JQeKk8Q6idVS3S8bzZy0T7sHaVPscYr0iy8N6ncw38HiLWf7Qgu4TF5McIjSMHHzDr83Gc+tc+ngPU3sU0O58QyPoMeAIEhVZWQHIUv6fh6UAYeqLqPiTxdpFoNXvrC1uNMW5lS0laLPOcAfXuecUaLqF54V8Q+JNIF7c39lZ2P2yBbpy7I2AdueuOf6+pr06Hw1bweIIdYidkENn9kWEcjAPByfbio4/C1qPEWo63LI0pvrZbd4HGVCgAH8wP1PrQBwvhHwrJq+j2+tXmt6oNRvE85ZIrgqIsnIABzxgAY/+tS2ErxeLPGmJHLQ2UW1jwciLPHpz6Voaf4P8QaSg03TfEvk6OshMaNAGmiTOdoY9e/+eK6e28KwQ6vrOpNcSyf2pEsciNj5MDHB+mKBW69TkJdTvo/hZ/aH2u4+2fZAfPLESZLYznr07/jXE+M5NXaTw9JqkWq3fh/7DE94bBmyZdvLORz1we3HvXXt8PNVm0n+wpvFE39lRqUjiSABmGd2GY9QDjA9OK6TVPD+vx/2cug66tnDaWywNDNCHV9owG+uP5CgDzm41eOx+G2oXXhbV765CXCgST5MtqpZcp7ADv8A7Rq+pvPGXif+xL++ubay0+xinK2rlDNKyqdxbqQCePp9a6mPwCf+Ec1LSJdVlefUZxPPdCNQSQV4wO3y/qfpU+p+CJX1qLWtJ1m60+7EKwygBXSVVxtyCPbn+lCegK5yVlfapo8vivw6NQnuotPtBPa3M0mZkDICVLe2eOh446isi70K5i8BxeIU17VjqqxJP573bsOWHy7d2MYNem6P4JgsbXU/tN7Pdahqa7bm7fAYjkAKAMAfz/LGzd+HILnw03h/zpFhMAiEvG4Y5B/MUJtCcVLdJo3rCVp7O3lf7zxKx+pGa+cvDXhOz1D4h+KBNPeiO2kSRfLnZcs+T8x6nqcDP519I2sIt7eKEMWEaBNx6nAxmvNn8E3lt4puPEGl65Jai7YG6t2hVw+BjAPb8qCjgtH8NQ618QPFST3V5FBEIlZIJ2TzMgcMRyR8tX/Cl+NK0nxXYazq15LYabc+Wk5c+cFbPyhvUkD8z6163pmgwadq+papHLI0l+U3o2MLtGOOK5XVfh9ZajZ67bPdSq2rTJM0gUZjZWJGPUcnr6mgDwqyk1XQ9d0C8stM1LTNOubtIWe+uixuQxBwV/hOA2OO9d1beELW6+J2qyNf30RRUuh5c21izcld3XaOw9Biurl8AahqM2my614mur4WEqSxIIUjBZSOpHJzjrnPvXR3/hi4fxENd07U3tJZEWO4jMYdZVHQc9O35UAdrJEJIWiLMAylSQeemOvrXgHwV8PQx291qjXd20iXTosYmKocDGWAPzH619BKCFAY5OOTjrXnPhrwfeeHtSuJbbWpX064naeS0eJT8zZ6N25x09KAPJvCPhQ6h4Pu9XTWdStbgGaaFYJyqRlST90HnJHtUniHxXrWpWfhawhGoML218+9Wy+WeZVODhuwO0k9M5/CvddH8O2+leH/AOxIpXaIpIhkIG47yST+v6Vy974BSSy0ZbXUZLfUdIBFvd7A2QezL3Htnjn1oA534drrMOuPHHaaxBoRtv8AV6pJkxvnjZ/h7n2r3Kub0ax1i3uJJdT1ZbtCuEiSARhT65HJ6V0lABRRRQAUUUUAFFFFABRRRQAUUUUAZurf8ex/3hiprE7oVJOaTUF3QEE45FPs8+UAe1AFqiiigAooooAKZL9xvpT6jl5jb6UAQ2f+r/GrVVLP/V/jVugAooooAKKKKACiiigAooooAKKKKACiiigArkfFPiuw8NrDHOk9zeXBxb2dsm+WU+w9P8jNddXj2kiOT4q60bkBpY7KIWpYj5VKpux75J9+T2NAF/SfiJBdX1rYX+h6vps11J5cLXNvtR29Mk5/SvUqY4XG5gDt5GR0rw3wzpEvjG3vfEF5rWr27TXMotorW7aMQRgkADjr+H8zTVuoHutFfL2qeJ9Y1H4a2dzHeXFvfNfC3NykjIzjJ/iHPpn6VpeKNI1fw9ceHVtPE+sNJf3Cw3Hm3e9R0JKjGPXrntSA+j+tHSvDo7a98LeN9E0+LWdUv7S/jl82K8nMmCqkgj0xwfwNR6fod/4l8QeIje69rFvaw3PlwwW9wUUDGcYORjGOwovqJvtue60ZBr5603xJ9g8Na9Z+ItZvtmn3otory1kxcSHO4Irnq3ynOe2cnFcla6xrGm63ocsA8UR2d1crE/8AakhZJMnjjj689RnHTkGfWVFeJPpl54i8a+ILOXXdVtLWzEDRR2dwYwC8a5459M/XPrRocGsyWPivRINXvJbi0mAs7maUvKuRuwW75xj8TSbsB7bRXz1aeL77xHpvh7SrCaaPUZptl86uVeNY8bskdMjmvoQDAApgLWfqmo2uk2M19eSeXbxAFmwT1OBwPcgV4X8R7rUrXxREdRm1tPDptyFOl7lAc8Ycg88g9fUcdSamvWmlan8ONRl0rXdS1OGOWN83Mu94yGVdhBAIUA5x7ZzigD6KglSeGOaMkpIoZfoRmpcivFNRXT/CXgwyahrmtE3SRCIxXR84NgMEi4wo459sjNeeaBrGrWXibREgbxHbWc8jQyxa1ISkgwOFGBg/h1x70AfTlrqdpd3l3ZQyhri0KiZcfdyMj/Psa0s18/8Ah7w0svj/AMRmPWNSjELwy/urjmQsNxVzj5lGSAOw7965ldcufE2u6zJPceKRbW1z5Fuujg+WqgkHdjuevTOPwABJ3R9TVzGo+JLPT9d03RJkl8+/V2jdQNq7RnB5zzg9PavDotf8Tnw3pmkXL31lqF5qRt47q6UrN9nXByc87skDODkA+tPvPDZ0T4j+GI11PUdQMiyPuvZfNZcBuAccChjTV9T6VrMTUEfU5NO8m4EiRCXzDH+7YE4wG7n2rTrzqy1G7k+IOo6e00n2WPT0kSI527iw+YDv160Aei0V81aDZ6zq/hbVNcn8SavBPA83kRecNgCdjnOecjg17N4B1C51Xwtpl7eSeZcSxfO+MbiCRn9KdgLXirxJYeFtO/tDUTL5G8RgRLuYk+34VgeHfiFomvXy2EP2m3uHBMa3UXl+ZjqFPc+1c98apPI0nTLgRvK0WoROsadWPPAqAx6j411/Srn+xrjSrDTHE0st7EY5ZXxwqDuuf89ihXPbKK+YPGGrrc3+of2Bd+K76aFi7SWVwfssTdSuAD8vH6ce8+veI9eufAXhm6iv57TULy88mabGxzguvOMccA++BTsJyVrrVM+gtX1Wx0eBbq+lESF1jDbSSSxwBgc1qqcgEHINfM3xJ8GyWekWt1deINXvLl5443E04MYJ7quOMc/nXv8A4e07+zNOig+2XV1n5vMuZN7DIHAOBx6CkUbR45rjfD/jLSdf1K+02yaX7RZsVk8xNobDEHbzzyKb8Qtf/wCEb8NXuoJjzwojhGcZdjgflyfwr5r8O654f0G88N6lp16XujmLVY5FZcGQcsWI5AOT1PQdKAPsjAznHPrS0isGUMpBBGQR3ryjxTc6nqni2y8N2uoz6dZvatczywDbK4BxhW7dufrQB6uSACScAc5rhPD/AIwXXtWubWy027awhZo/7QIAjZ16ge3v+lcch1DTPEdx4SfUb2406705pIpZCHmhHI4YfQjkZ6VJ8ENKez8Nx3bXly6TM4WBsCNcOfmUYznj19adtAPY7iaO2gknmcJFEhd2PYAZJrKg1uxuNHbWIJDLZrG0m5ByQud3Htg/lVbxjbrdeG9Vhd2RWtZCSuM8DOOfXGK8h8G6E9r8PZrx9VvZkmsJdtrLIPJj+990YznPPX2ppJ29RO/Q9m8OaxDr2k2upwKUjuASqsQSMEjBx9K3K+YbDw/cWXw6TXbbW9TS7trZpYESfbHGNx3DaBzn5uvPI9BVnxB4q1S/uvD+nBdSNtPp8dzdLpgzPKWGCM5wF9+2TUpXKSufStFeK/D+bXI9eurU22rroRgDRHVfmkRxgYDZPByeOenavaj0NAgozXgHw/g17Wra91W98RajH9lvpEjt/lKkLgkMDzjtjtj3ritP1a/8QtfXV9L4olljnItm0uMLFHgkgHHDYz3HA+tAXPrSivnHUNV8TyeGPDlve3V7puoXF+LeWXZskZOgJ75wR9SOa1bq1vfA/iTRvs2sXl9FqsxhuYrx94J67lxjHXigVz3jvS14JoWm33juG91m71vUbOaG6kitIbWbbFGFxjIxzz19cVnXfiTxBceBYH+3iHVY9UFi10hwHwSMnjp0zxzigZ7rrWq2Wh2b398/lwKyhmCFjknA4FakUiyxrIhyjgMp9Qa+Yfiv4XuNO8OG+uvEGp388k0aOkso8onk8Ljp1wM96988I6YNK0a2txdXFzlFfdOwYjKjgYHA9qANbVL0afZTXZgmnES7jHAu52+gq3DJ5sSSbWTeoba4wRnsR61x/wAQ72407wpqd3aSvFPHECkiHBU7gOK8g8VandRatpkuvXGsL4elso5UeybAEu0Z8xlAJ/iz35BHFAH0nWdq2pWukWFxqF7J5dtboXkbGcD6etc94DlsJtDibTdVutStt7bZrpt0i/7B4HTisb4v2q3fgfVUZ3UIqP8AKepDqQD6igDp9c16DTPD82uRqbiBIVmQKcb1bGOv1FblpOLm2hnUELKiuAe2RmvnnWvD39lfCeUrfXt3utIJQk0o2xklSdvGQoDH5cnjj3p91pt34U0zw7rNrrepTTSvbRTRTSl43RgCVC9h6Y5/Hmh6IZ9F0V86eIfEF3q/i7U9Ekm1uPTrONcR6Sg8xmwCSxAJxz+nvXcfDCTVxBfwX0eprZRzf6E2prifZ6N60E63PU6K5fxrqsuieHNS1GDHnQQkx5GQGPAOPqa4Twp4Wv7yw0/X7jxRrB1C5gjnwJlMIDANt2FcEc9PWgZ7HRXh9vp+q+NNX11rjWtQ060sLs2ttFZP5eSByzHnORtOM9+1Yur+I9aXwfcw/wBoFb6z1ZdO+2xZVnUfxH37H/JoCx9Fd6zIdVsptRn02OdWvYEDyxYOVU9D0x3rxzVrfWfCOpeH71Nevr6C9u47S6gupdykv0KjGFA5984rP07Rbu8+KevM+qahaBYEkXyJFy6nZhTkEbevGM9OfUA+hqK8Bim8SeIPHGs6Pb+IpbLT7NF3+VGpcggYAyOD3yP61bsoNV8T+IdS0ifxDfQWejhIw9m4ilmZhyXYcdVPGKAPXNf1NNG0m91J42kW2haQovVsDpWBN4vs7a38PTTxSqdaMaxKozsLqCMn0ywH415pJq162heNfD+o3j3k2mRnyrhxhniYEgMR1Ix196dqhxF8Mx7w/wDotKAPbrbUYLm8urNBIJbbbv3IQDkZGD3rR715FFrl9Je+N0N67JYQZtkAAER8tskMO+RXn7WOpnwBH4sbxHqp1OJfPT9+fLA37du3v9e/04oFc+naK8H1LUtY8VatoOhx6hJp1peaat9eSWp2yt6qrY4ycfhnr0Ot4XS/0bxrc6C2q3N5YJYrNGt24ZwcgcEAc8H8M0DPYqCcU1m2qW9BmvlO01ybxZqWrz6k/iTyI52itodKLeVEo6ZwDl/f/wCsKAPq6ivnTWdY8Rn4Zy3F899p2oJdLFFKQ8U7RhhgvjBBPIPrgetWNVstW8IS+H7608Q6ndteXEcFxDezmWJgwBOARx356igD3CDVbK41C502KcNeWqq00W0/IGGRzjHSq8GsQy6neacYLlGtUV3nkj2xMCM/K3fGea8Os/DB1P4meJCdZ1S18pYZd1rPsZ9yqdrHByo6AegFdVFc3moeM/FmlS31ytotjGIkSQjyiY1+ZfQ5YmgD0vRNYsddsxfadN51sXZA+0jJU4PX6Vr18y/DHwldXPhFr6017VYLl2k8mCGfZCGUnGV9z15FbS+Or+98M6fp8D48R3dybGRVxuhKthnI7fKRz9fTNAHvJtoDKJjDGZR/HsG786nqC1iaG3hieRpHRFVnY5LEDGTXkXxM1Kwt9QsLOS88RC9kjZltdFb5mXONzDvyCB9KAPZKK8J+Get3z+JNT0OZNTjtYbZZ44tUffNGcgYz/dweKPh1p+t65B/a194kvxDHey+VbxuMEK3RiRyM5G3kYxjHYA9nsL5L4TGOOZBFK0R81CuSO4z1HPWr3X3r58vdT8RXHhnxGdOnvJpodYkjLRHdNHb5+YIe2O2Bxk49rXw2v9DuL4yWfiPW5bxYWafTr+Unc2BuYAjBPBPBJ/CgD3dUSMfKqqPYYp596+QoNd1HxMl1q9zH4qaVpWNj/Zi/6PFt6KRznnGT3xWx4pv/ABQ+k+HG17+1rawkWRNQNguyVucKXHbKkZU+/GeA3YD6lBz0qKeaO3hkmlYLHGpd2PYAZJrh/h3caZc6QZNK1a+v7cyHi9kDyQn+50BA9M561o+PLZrvwprMKzPETZyHcnXAUkj6HGD7GkBk+DvGf/CVXE5ttJvIbBc+VeSgBJMHBH1+ma9Cr5s0O0u/D/won1XTdTvFu5rcMBJLuSL94FJRf4Tt4rY1aXxB4X8HNr0mv3V3qE6RZWVUMce4jG1cHBAOD1zQB73nNBr5+13Tb/wRaWGv2ut6ldTPcxreW91PvjkDA7sKB1z06kZ9qNTs77xT8QLrTTrmqWempYpMI7O5MfBAHI6ck85GaAPoAkDByMGlr5k8M6Hd61qviHQbjxDrH2PSZALYi4+fJLcscc/d6dOTXqnwr1K91Lw0jahK8tzBK8DSO25m246nuffmgDttV1Kz0i0e8v7hILdCAzt0BJwOlY/iLxLZ6How1dw89szIFMQznceD7CuJ+OUHn+Crgb2XbPE3Hf5sYPtz+grkPFuj/YPh3aW51C+uvtc1thrqXf5WR0UYHyjsD/QUAfRMbCaJWx8rqDg+hFSABQAMADgV4TfW9/4L1HQJrfWdS1BNQuVt7iG8m8xcHHzLxxjn/IrltW1fUfEXiLV7e9XxAun2Mn2eBNEXgkEkmTPU9P8AAUCVz6gorzj4Y3WsXGivHrFpdwNBKY7d7sbZZIsAqWHYjOK0PiJcara+Gb2XRo5HvAFx5QJdVyNxXHcCgZ2wIPQis7TtUsdT8/7FcpP9nlMMuw/dcdRXz/8ADabRLrUY4o9f8RQaskRWayvpAFYkYOPlI68jkHpU3wp8NwxX2sak+qaghtNQkRkWfbHKBzmQY59+e1AH0XkZxkZ9KyNW1mx0j7N9tm8v7RKIo+M5Y18veI55NaudT1Lwynie7USSMb03nl20eOT5fH3R/dz0x0rQ8W28/iLw54KvbnUrjz5pkidkcjJzjeAf4xj738+KAPqmivGvEkt54au/C2l2Wo3ckEl5iZriTzHkXj5SfTk+3txWh4k1K+g+IHhywgnmW3nhlMsSyYV8BjkjocYz6+lAHe6ZrWn6pPeW9ncLLLZymGdR/C46j88j8K18+tfM3w18Lpca34gv/wC1dSgltNUkCrBKFSTDH74IO7OcVo6Dol748ivtc1HXtStJkuHjt4rGfy441XpxgkHOe+e/egD6Jor5r1LxHrWo+AbeSK9kg1CPUlsxcxSFDJjgFjnvxntXReJ/D+r6J4efVbXxFrV3d2zJcSxvcfIyj7wAA4GOTnI4NAWPcAihi4UbiMFsc06vFIvFF34n8Q6Fp+lXRithbLfXzQuMj/Ybj1xkY53D2r2ugSdwor59v9O1DxL8RdW05vEGp2djbQRyJFZ3JTGUQHjoOST0qXSdU1LTtK8Y6NLqk002kR/6LctzIFZW25JPJGAM9qBnvtFeF6cmpaB4QXxXd67qWoXa2gnW2mk/cHePlBXqcbhzntxXnqHXL7TotWt28YzavIiyRshUWhyQduA2dn8/SgD62or5N8V3+ryatC/jJ9d03TWt0MLaXgRo+1S2/Gc4ywz146AV2HiXWJ9P8N+HX0jX7m9jlvgrXUkgZ5F5+RiOeOnXtQB9BUV5H4/1W/sdW8KxWlzNFHcXaidUbHmKCpKkemM1z97a3vi3x1q2mf2xqVnp9nDGGjtpdnzcHI69/bP5Urjase+UV81eD7DVPEMGq2tx4q1NI9LdoYDbzFCcZwzseWHbHHSku/EetyfC9717+YXgu/IS6gchigbGSw55wefcU7g01ufS1Yena5p+o399p9rOHubFgs64xgn+deHapY3ngu30jX7XX9Quri5eOOaG/m8yOQOvPHB469+g9Kg8GeF1Pj3xIBq+pReRKkmIptvm7skh+PmAzxSEe+6fqiX13fWqwTxtZyBGaRNqvkZyvqK16+fZfFms6Yvje5acOtnOi2izc+VuOOB0xgjHvVV9I1Hw74ctvFqeI9Rnv2jilliuJt0MiuR8oXGe479vSmx6M+jKK8L16a91/wAYaRpiapfWFnd6eZmFpJsbOCepzzWn4JF3o3i3VvDbahc3tlFbpcRNdPvkQnbxn05PQCglNPY9hoqpfvNHZ3D26b51jYxr6tjgV8neHdT09p0g8QeJfFOk6o0m+aOaVo4Qc9OcnBAxzj9OQdz68JxVS/u4bC0mu7hisMKF3IGcAe1fM2t67qviHxpqWmumsyaVYHy/s+lHaxOfvOc885PXsPerVra+ILrwj4n07VP7Wt7KGMTWc15JiUgA5jYn7y/KOB64701vqB9HWF3DqFpDd27boZkDoSMZB9qtgAAAAADoBXl/wu8OHRtFtLn+1NQuRc20beRcP+7iyM/IvYenP867DxZqM2k6DqF9bjM0MJZPlzg9M49utIDoaK+eJPDutWHhaPxPH4n1Z9Tit1u2illLQlSAxQof/wBXHTvW7Drd/qPi/wAKEXU8EF1pzTz28bExuxQtyOnXufSgD2kkAEnoKxtB1qx160a7sJGeJZGibcpUhl6jmuCuZ724+IM2mre3UVs+msQiyEKrHA3AA4yM9eua4X4GeHmfTzqratqKslywNtHcYgcgdWXnd19e1NoD6RrH0vUY7+a9SO1uITbTmF3ljCiQgDlTnke9bFeEWmu38ml+OJVvZmktZ2MB8wkwjB4U9ABjoPSkJux7vRXzxqmh6hZeDI/EZ8Sau+pxQR3KN9o/djcR8uzuMH/9Y4r3bR7l73TLK6kAEk0CSNjpkqCf50DLk8sdvFJNKwWONSzMewAyTXG+DPGml+MEuW07zVNuwDpMoDYOcHAJ44rnPjPro0bwpPCjqJ75vs6qTyVP3v0yM+49a8z8Da7oml+NbK10Rt1jf2aWsnyFMTLkhiG659fc0C/I+pqzJdVs4tTh0t5cXk0TSxpg8qDzz0//AFGvFNYg1rXfiReaTa6/fafZw2SuywOcbSADgZwDlvvYyK5zUfBd1D4+0mwXxNqzNJZtILlpcyptByoPocdMeuc5oGfRz6jGmpx6aYpjK8JmEgT5MA4IJ9en5itLNeUjUdQtvHllpDXryWUGmF5fMbHmMP427FunXjrXMeE9B1nxbpy+Ib7xVqdu927NDb2ku2OJQ5ABA4PQ9h70AetXHiG1t/ENroDxzG6uYDOjhRsCjOQTnOePSukrwnV7p7H4j6X5he5ktNIlLNjDSlVYnj1P9a8vsdT8Ta5DLqNzeeKorqUlrf7FbMbUKenGeR9B+dAH2NWJ4g1dND0+S/ktLu6RCoMVpHvkOTjIGRVXwfdaheaBYz6rA8F8UIlSRSrZBIBIPQkAH8a6U+9AHkek/FHS9Q1W00uTS9Ws57pwkRuYFVST6/Nn9K29b8cWul6w2jxaXqmoXiIJJFs4A4RSMgklh61ymhIfGfja412RCdK0gm3sfSSX+J/w5/8AHfStXU/DvieDxbda/odxpey4gSFor3zOgA5+Ueo9aAO60DVn1i2ad9NvrDa5UR3kWxj7gZ6Vq3dzDZ28tzcSLHDEpd3boAK5LwN4kk8RWNwbq3W3v7O4e2uokJKq6ntntT/iFPb23hLWJLp2SL7My5UZO48KP++iBQJKyMHSPiNY6rcWkUOja2kN3II4bmS0AifJxkNu6fyrY8SeL4NCvIrI6Xqd7cSLvC2dv5ny+vUV5toGp+JvCejaAlydM1HSrh4oI2g3CZFc4Uf3TgH07Ee9e0a9rFloOny6jfybIY8DjG5iewHc+1Ayh4X8T6f4mt5JrLzUeFtk0E67ZI29GGTjvXUV5b8ONKvPM1LxLqEX2e51hw62u3BijXIXdn+Ig5P+QPQdYvDp+m3l4ApaCF5FDHAJAJA/OgDRrhvG/jG08Jw23m2811dXTFIIIQCzEY689OQOM8mvM4tN1q48IHxYfE+pJqTRG98ozkWwUZPliMeo4+uKx/Ftg/ivXPA99Le3FsdRhJcQkr5TKFZjHzkZJ/QUAfR2l3Ut7ZxXE1rLayOCTDLjcvJHOPz/ABpdTvoNMsp725cJDAhdySBwO3OBk9KmtIPs1vHD5ssuxQu+VtzN7k9zXinx11tLPRbbRvNEX9pSgSydTHErAk4HJ5x+tAHpnhLxLZeK9MXUrBJkhMjRlZ1CsCPoSO47109fN/wr1rSI/F+qaVojy/2XdQpLArqFAkVRuwOvOT+VXNI0/UfiJDqGsP4i1GwiFy8dnBaSbESMYwWHUk/59AAe8315b6fay3d3MkNvEu55HOABXla/FPTiIpm0XW1s5M7bo2mYyM4yCDyK89utfn8U+E/Dy6rKwjm1RbW6dQB5gAyMk556dsda+nFhiESxCNBEAFCBRtAHQYpAmvU5PxH4w0fw9a2txfTOTdY8iKJN0jg9wvpyPzrJ0fx/YajfwWE+n6np01z/AKj7bb7BL9Dk/wCTXOLaRXvxbnkvcP8AZNPVrVHHQ5HI+mX/ABPtXszxRuVZ41YqcqSM4+lMCSiiigAooooAKKKKACiiigAooooAKKKKAKWoDMBHPJFSWoxEo7ioNTOIP+BDpU1p/qhmgC1RRRQAUUUUAFMl+430p9Rzf6tvpQBDZ/6v8atVUs/9V+NW6ACiiigAooooAKKKKACiiigAooooAKKKKACvOvFvgmPW76HV7G+l07VoF2pPEoIf03jGTj616LRnFNNp3W4M8207w74lkv7e71nxM8qQPvFvaReUj8dGx94Z55Hr7YyD4I1nSrm5j8Na8LDS7t2aW2eMN5JIHMRx8p6+mOOuK9gopAea33gS2fw1Y6DZzGKK1mSbzGGS5ByxPucn6cemK2/Efh7+2ZdJkE/lmwuVm5GdwAxiuvooA43WPDf9p+ItJ1hrjYlgrjywOXLDjn0rynTNN8TXvibxVJoeqQafE10ElEyb2zt4Yccccj9K+iKijhiiZ2jjRC53OVUDcfU+poA8mvPhpaTeGv7KjvHF8Ln7aL10BZpueWHcYOMfSnp4R8Rale6dd+INegn+wz+dHFb24Rc+57//AK69Zdgilj0Aya5HTfF2najocmtwJcm1jkMbKY/nzkDgA+4NAFvTtCSx1zVNWWXP24Rgx4wFKrjP49ai0TQV0nUtWvhMGF/MJduMbOOf1ya6lTuAI6EZpfagDwP4UaXaTeI/EevWds0Nm85gtlK4HXLEfjj6ZxXvlQwQQ26ssMUcSsxYhFCgk9Tx3qagDgfEOjeI7jUDd6Lr4tIni2PBPEJFVv7yjHB+tY+lfD5LLwxqmkS3zS3epEyT3W3Hz8Y4/u5GfXk16VqF7baday3l5KsNvEMu7dAKngmjuIY5omDRyKHVh3BGQaAPH73wHrOraJDYarryS3NpMs1pMkH3COm7+8KvReDNZvdW03Vdd15bqWxcskEUGyMe+M9ff2Fer0UAeZ6n4a1uDxLLrWgajb26XqxrfRXKlg2wbVKgDqFz36/WqFz4P1rSNVutQ8J6ja263zb7q2vEJj3c8rtHHX/6/avW6KAPKNb8HaxrWgWkV3rK/wBu2lw1xDeRpsVWJPy8cgYxz7CmaV4S8Qy+ItP1/X9atp5rON41gtoMKMgjgn1zycA9q7rVNfstM1HTtOuPM8+/ZlhIA25GM5OeOoroDxQJKwVydt4f8jxVd68JRi4tVg8vBzkEHP5AVtadqdrqXnfZnLeTIY3ypGCPrWl0oGnc8/8ADXhOTRvDN3orXSO8/m4kC8LuGB9a6HwtpJ0LRLLTDKJWt49pcDAY5JP86Xw/r1nr8FxPZFykE7W7lxj5lAJxg8jkc1vU2xWV79TkfF/h4+IYbFFuPJNrdpccjIYLnI/Wus2grtPIIwadRSBI8PHw+12wGpWeieIY7LTr6Qu4MG6Vc9QG4/TH9avv8Od3hbRtAN+G/s+589pDHjzMszEYzx94ivYaKBnH+N/DY8T6I+nCcwShlkhlGcK6ngn9a0/DsGrW1iI9ZuoLm5BwJIEKjbgYznqetbtFAHB+NvCjeKW0+KS9MNnbzeZNDtz5o7CpvE/gzSdd0mewFnbW0jL+6mjhUGNuoPGOM9R3ya6lL+1e8ksUuI2uo0EjxA5ZVPQn0q7QBR0y3ktLC2tppfOkhiWNpMY3kDGeSa4bxh4RutW1Ox1rSdTaw1S0GwMy7kdMk4I/H6EV6PWdq+owaTYT390W8iBdz7Rk49qBO276HG+HPCt1balca3rd+L3VZoxCGhUxpHHjoAO59a3/AAnov/CP6PBpvnmbymc7yMdWJxj8aji8T6fI2kKPNB1VWa2yn90Andzx1Faun6nbX8t1DAXL2shik3IQM+x6H8KCky1eW6XdtNbS58uaNo2wcHBGD/OvM/Cng7VNF0i70O41OCbTJEkSEJERIu8nqScd/SvVaKabWwujXR7nDjwrjwcfDYuhnyDF55TPOc52/X/9dY+oeBW/4ld5pOotZarp1uluk3lhklUDB3r78/n9MeoUUgON8NaZr9pd3NxrWsperIoWOKKLYiHuf0/nXZUUUAcl4P8AD3/COafPZGcTrJcyTA7cYDdjXFjwZ4g0fULuXwxrsVpYXLmU2lzH5ixueSV44r2GqFpqFpeTXEFvOskts+yVR1RvQ0AeG/E7T9Tj07w1ZHVJJtQOoDbdFQo3Hodo7DP5Zrs9K8Janc6xb6v4n1OK/nsgRZxQR7I4yerkdz0/Ie2Os/tnSp5L/wA1gP7LIad5YyBGcE5BI54Hb+tbFjeW9/axXdpMs0Eq7kkQ5BFAHlFz4G1myvrr/hHfEDadp165lngKbijkgkx8ccAD2rePge0j0Sy0i3mcRwXSXMkknzNKwbLZ9z0/KvQ6KAOW8Y+HofE+h3GlysELgNFIRnY46HH+etO8J6fqumaatpq2oR3skeFikSMqQgUABiTyeDzWneapbWd3a2sxcSXTFY9qFhn3I6VqUAYXibSF13R7vTGlMQuE27wM45B/pXHa74d8UNLZ/wBg+IlsoIYFiaKWEOCQMbuQe2OK9OrN1HVLHTPI+23KQfaJRDFuP3nPQUAc/wCCPDX/AAjGnzQSXTXVzcztcTy7doZ2xkheg6VteINJh1zSrvTLhmWK4jKFlOCO4P5gVU8Q6/baCbH7UkjLeXK2ylMHaWzgkE5x9K6OgDyy18G6nL4UuPDmqatHcx4jjt5Ei2mNEIIB556DH0710ut+G01bTtPsXuGRbOaKXcBy2zt+NddRQB5V4k8FajPrr+IPDustpuoTIqT713pIAABwQR0A9uK7HwzY6tZWjrrOqf2hdO5besaoqjAAAAA9P1rpKKAM3WNNttY0+50+7Utb3CFHAODj1HuOtebaH4X8XaW9pY/8JLE+kW0i7FEA84xL0TJB46Dr/hXrdFAHlWoeE9ds9UvL3wzrMNjFekyTwzQ7x5p6uM55NSXPgJZvDa6Qb0vcPdi8uLiRM+bIT8xI9+leo0UAcn4n0B9aj01YrkQNZXcdzuKbs7c8YzXN6t4Y1xPFEmv6JqVpCbiJIZ4bmMtlRjkEfQV6hRQBx+jeHP7N13UtYNxve/VA0YXAUgDofSud1jwrrsGs3Wq+GNXismvQv2uG5j8xGZeAy8HBxXba7rlnoSWkl6XC3VylshRc4ds4z7cGtygDy6z8DPFoes21xepPq2rhvtF6YgoyegCjsOT9T9MX7nwcLmLwuklyCdDMbH5OJSqAfhyoNehUUAcGvhJUn8STJOqnWIwg+T/VfIVP1yWz/nNRTeEGbwOfC6XYD+QI/PKcZ3bs4z0r0GsPxHrdp4d0ubU73zDDFgFYwCzEkAAAkevrQKx5R400bTNFj0a9/wCElfRNUs7ZbWG52b0mVQOGTv0+nqDxVX4ZrPf+LdT1Y6rJq0AskgN60IjV3LBiFUdAMV7W0Nlq9rDJPbRXELqJEWaMNjIyOD3q5bwQ20axQRJFGvREUKB+AoGTEZFeOyeD/Emi3l2fCes2tpYXcpne2uod+yQ9dpweOB+VexVzepeIrTTtY0/SJY52uL4MYmRQUGP7xJz+QNAHO6z4U1DXPDg0vU9X866M4madYQgAz90KO2O5rW8R+G/7aj0tPtRiFhcJP93O/b2restTsr6e5t7a4SWa1fy5lHVG9DWlQB5dqXhTWofEl3ruhatBbveRxpPDcQ7lO0ADGPYD8zW/YeGzbeIdT1qS4DNfwRxNEq4ClVAJB/AV2VFA27nmHgfwrrXhaVrP+1oJ9FRnaKAw4k5ORlq5fwZoVhc/EXxHrlsjGK1laJNwIxOwxKw49dw7/eJ9K9hudWtrbUrXTZBL59yrNHtjJXC9cntUtjd2U8lzFaOheGUrOEXGH6nPqaBGjXnHijwvql7rtrr2i6pFZXkVubZ1mhEismSfwOT/AC/HsNI1a21b7Z9m3/6JdPayblx86Yzj25rXoA888NeF9Q07XrzW9T1WO9ubmBYcRweUAAR7n0FbnhHQ38P6Z9he5+0HzXk37Qv3jnGK6OaVIYnlkbbGilmY9gOSazBq9nJpL6tBJ59msLTBox95VBJxnHPBoA5OHwzqemaZqEGjaqlreXN812kjwh1VSR8hBzxgdetZXh7wZqsfiCHX/EGqQXd1bxtHAltD5ajIIJb14Yj8q9C0PVLfW9MttStQ4huE3KJBhh2wRz6VrUAeN2fgvxHoFxcxeHNfgt9MmlMi29xAH8snGccf4f1rqNY03xXJaWS6XrttFdR5Fw81uCsvXtg4xx0rvKKAOF8E+Gp9BS9nvbmO4vr2XzJXiTYgAGAAorqtXszqGm3lkHCG4geIMRnbuUjOPxrQrAm16yh12DQ3Mn2yeEzJhfl2jPU+vBoAwT4UZvBX/CMm5UP5HlecqnGd2c4J/wA+1aWteGrfV/Dn9h3EjBBCiLIvBDKBhvzHSurooA8ej8E67qLafD4h12G6sLCVJI4IYNpkK8Defpkfia66w8LRWXiq+8QJKP8ASoFi8gRgBCMZbI652j9a7Oimm0mu47nIaF4ai0jUtYv1lLyalL5jZX7g9M9+pqfwjoR8Pac1mZhKzTPKXC4zuOemfTFdRRSEc54s0GHxJo1xpk7lBLgq4/hYHINcg/hHVtR0CLSNW1OCRre5ikhlhix+7QAbSPXrz716lRQByfiHw8usNpLmYIdPuVnGVyGwP51yl14P1jT9Yv8AU/DWsR2Yv28y4guIg6F89Rxx1J/GvV6KAMjRLfUbayVNUvUu7sklpEiEaj2AH8zRrlvqF1YvFpl6tldEgrM0YkAGeRg8Vr0UAeSaZ4L1ibX7HWtf1mK6lsUKwpBAEyT3Y49zxj8qdpPgzV9I1a+ax1eFNGvrhp5rZ4dz/NnIDdv/AKw69/WazLfVbG5vrjT4blHu7YAzRjOUz0z2oA8p03wHr+nWE+i2/iNI9IkZwFW2HmhG6jd6/wCJ6Vp6r4A+1eF9L0e11Aw3WmSrNb3LJuG4EnlfTn9B7139pq9td6hdafEJfOtseYTGQvOOh6Hr+hrXoA8q1/wdq+u6Xpv2vWIv7ZsbgzpcpDtjwf4do9gKdpHg7Vk8S2viHV9cW9uIYXiMaQbEAIIG3B46kn1r1OigDzTTfCWoaP4kvdR03U400+/n8+5tpY9zFicttPbJJx6VnDwbr2lTXieHdfS0srtzI0c8Ado2PXaQOBzwK9cop30sB5tL4CsxoVjo9vcSKltdC6eV/maV8HJP1z+ldvqslpbaZdSX2DZpC3nBhnKY5GO+R2pj6rbJqkelt5n2l4jKvyHbtB9elabqrqyOoZWGCCMgikB4t8EfDsemaG2qNEUn1Biyg/wxA/KAe47817XXN63r+neHzYQ3RZftcy28KRrnBPA47AcV0lAHzq9j4guPid4jbQ72KzcW8Jkknh3qylEwB75B/I13th4FS10XVrZ7vztT1UMbm8dc/MegA7KPTPfr0x3Fjf6fd3d3FayxPcwNsuAo+ZSOxNatAmrqzOe/sK3n8OpoV4fNh+yrbuy8E4UDI9DxkV55pnhfxto9vDp1h4mshYQfJEZbTc4TPGfUj617JRQM871vSvF09yTp2t2S2jJgx3NqGOcYPQdO/wDjWDe/DZZfCUeiwX+L1Lj7V9rePrKfvYA+6PpXsVFAmjyNfBWtahqGmahrevrcNYSiSOCGAKgwAOp5JOMkmuo0fwz/AGb4j1XWvtO/7eFHl7cbce/5V2lFAzg/C3hIaCur/wClGV9QnaXO3GzOeP1rybx74ZPhv4atpslwLhherIr5xtyT0Hfj+ZNfStRTQxTpsmiSRM52uoI/WgDxrTfBOr6xPpl74n1gXMNmsckFrbJsG8AHL+p4HT3xiteXwhq9l4muta0TV4oI77H2qG5h8zJH909h6envXqYGKKA6t9Xv5nntr4LhC+IIrq4aSHV5d52AK0Yx2znnJ61zT+A9cv7W30fVfEK3GiQMMRpCFmdVztUt+X5V7PRQKxyDeGk/4SeHXkuGXy7cweQANpH+HT8qksvDy2via+177QzNdQLD5WBhcY5B/D9a27/UrLTzCLu5ihMziOMO2C7E4wKq6xrVnpH2UXRk3XUywRKiFizN0oBKxp3UcksEiQy+VIykK+M7T64ryDUfBPiHXhHaa5rttNp6SBtkVsBIVB6bz0PA5r2aigZ5JqXgfULPW31nwtqi6fNcLtuYZl3xvgAAgevfnv8AjXVWmi6ldaTfWOu6kt292hTMUQRYhjHy8ZPY8967GigTV9GcV4L0fWdEs0sNR1K3vLaCMR2+yEoygdMnPPGB+FdPqljFqdjcWM5YRTxmNipwQCOo96vUUDPHpvA2t3Vgmg3HiRxoUYEYWKILO0YxhC2MYwMdPrnpW9r3hKae807UtGvRZ39hD5EQkTdG0foQOfyrs9P1Kz1Hz/sdwk3kSmKXb/C46itCgDz3QPCt5Z6/Nr+p6kLy8mtxCQkexFxjoPTjv61neDvCOr+E7yS1s9StpNBeUyiGWI+cuR03Djrjn26V2UXiCxk16XQlMn22KIStlflwcd/Xmuhpt3JjFRVkFedWfgpLaz1+0N4zR6tI0mSozGWzn69f0r0WikNq6szmdV0FNQ8OPobTsitAsPmgc/LjnH4Vs6Za/YbC1tN27yIUi3eu0AZ/SrtUZNQtIryKxe4RbqVS8cRPzMo6kCgZzWseFbbWPEOnaveOJY7BGEdsyZUuTncfpx+VN8UeEbHXbSGKNUtJ4JlmhmijAKlT047cnj1we1drQTigDkLLw2tr4ovNf88lrm2WAxY4GCOc/hWF4t8K6nqGvadr+iahBaXtojRss8ZZHU564+pH5dMV02leKNI1bVL3SrG7E11ZjMoVTtHY4bocHg1ha78QdC0bUX02Vrme7iAMiW0JfZnsT+IoA0YfDZbxEuvXUytMbIWzwovyZ7nnqOtcnp3hbxV4ejfT9C1mx/soOWgS7hLSQhiSQCBg8knmu4/4SjR/7BPiAXanTggYyAEkZOMY65yQMetU/CvjHSvFD3EdiZkmt8F4p02Pg98Z6UAU7rwo914rtNelvA6RWbW0kJXliQRkEHgcnisey8NeJ9Btjp2havZHTlZjAt5ExkiBOduRkEDPoPpXodhqlnqMlzHaS+abZ/LkIU4DegPf8K06AK9ok0dvGk8vmzBQHkC7dx9cdqravDdXGn3MNlMsNzJGVjlbPyE8Z47jt71o0UAYfhvR4NA0i10235WFMM2Mb26lj9Tmuc1Oz8ZnUZ307VNMFi7AxpcQMXjGORx15z+lPu/HGmwa+2hR21/c3UbIsz28G+OHdjBYg5x8w6A13lAHL+EtBHh/TjbvN9ouppGmubgjBkkY5JrT11bF9LvBqUQlshExnQqWyoGTwK1aw/Ees2ugaXPqV6kr28WAyxJuJyQB1wOp7mgSSSsj5g0/StJi8QeHZ/Ceo3+pqt2GmtLpGZIEzgvkAbcDpwegPbB9l8ZeCtR8QazbajFqkKw2yjyrW4h8yMN3OMgc/n09BXX2uraWutHSoIPLuntxcB1iAV1+o5z9RXT0DMDRLbWLfzP7V1CC7z9zyoPL2/Xnmte7t47u3mtpQTFMjRuAcZBGDViigDxKDwF4gt9Ok0CLxIn9huSoV4A0qoTkqD9f5/hXcT+FLdr/AECeCRorfR1dI4RzkFQBzj2Ga7Ws3TtTstTEzWdwswhkMUmMjaw6g5oA0q4a+8JQ6j4rttfvZvNS0g8uC2KAqGOcsc9ep/HHpXc0UAcVrXhO1v8AVdL1a2K2l5YSlt0cYHmowwytj26Htk+tc5F4S1/SJr2DQNait9Nu5DII54zI9uxyW8vtjJ6H09ea9YooA87/AOEB0pvCY8NOZDD98zA4fzeu/wDpj04qnbaR45Fr9km8QWCqqhFuEty0pA7nPGcd/wD9dd7p2p2upfaPszljbzNDIGUqQw68GtOgDznxD4Omvruy1fTdTktNbs4hEtwyhkmUA5Dr75PPv0PGLul2Xip7+KbVtTsltY8EwWcZHmHB6lhkc4PFdzRQB5x4FvdS1i91rVbmZ1sZLjyLS1bP7oR5UnB6E8Zx3zXo9IqhRgAAe1LQAUUUUAFFFFABRRRQAUUUUAFFFFAFDUc+SP8AeFT2x3RKcY4qpqp/cAA4yw5q1aD9yvvQIs0UUUDCiiigAqOb/Vt9KkqOX/Vt9KAILP8A1X41bqpZ/wCq/GrdABRRRQAUUUUAFFFFABRRRQAUUUUAFFFFABXgXxIudMuNYe0F/wCJZ76FU3WOln5EzjGRt6kHPfrXvteSX/hXxFZ+INR1Xw9qNhEmohPOF3EWZCoxlcD68UAcb4f8W6rpHgnXr+ZrqWWxuFhtUvkJkQNsAD9Om7qT/hXWaB4P1Vre01afxRq66nMEmnQyAxYx90x4wcA4rQ0rwNING1nTtY1AXj6pJ5skscQTa2BggdMggHpTNC0bxrYLbWMusacbC22oJBCzSug7HPGcfl70Ac1Y6ZqHj7UNS1GbXNR0+whnMFtbWkxQrt4JbjvjP4mpvEV1rNlqGg+CLHVrkz3gaWfU5DmUIpZiB+Cnqc9BmtJvCnibRNV1G58L6jp6Wd/KZ5Le9Rv3bnrtKg98+nGBzjNWte8Ia1qK6RqcWrW6+IdOEg+0GHEcgfPBA6YBx75PHNAGRps+qeEPF1hoVxqtxqlhqMbMj3TbpY2AP8R7ZH5GsTwRbeK/FRvNTn8TzW9ot6ypbxLz8p6ey44xzXc6F4Y1mXxAmv8Aia9tp7q2iMVpFZ7hGgIIYkEDJIY/5Ax0Xgzw+3hyxuLNpxMJLqSZGAxhWPAPvQB5Xp1jqfjubVdUutevrC1t5mhtoLGXYoCjlj65xn8+1Yvha9udJ+E13PazTRTxzgJIowRmVc4I7YJHPfIrs4vBvinSZ9QttE1uzTTb6VpXNxEWkiLdQowVP6Vox+BrlPA0/hn7ZEZpHDCbadv+sD9PwxQ0JMyfENzrOpeMNK0W11q5sLa5sfOlMMa5Jwc4JHt1qr4auNU8M+MNT0S71W91OySyF3G15IXccc4PJ6gj+nr6I3hxz4nstZ89fLtrM2+znJbnn6YPSqq+FWPi6812SeN7e5tRAYCpz0wefSh6u/kM8g8nXfEHhO/8aXGv6hbXB3y21pazlIERG24K9zw314zXv3hW6lvNB064nYtLJboXY9WOOp96+aPE1rDo+jX+iaX40WSwWVlXTliLS5J/1QYH7uTyRjPOfSvpXwnby2ugadBMjJIkChlYYIOOhHY0r62A5L4w2QvfBOohpZUEWyTEbYDEMOG9RznHqBXHMbvwV4DgmttVvbi81HyooTcPuSB3GcqCMgAA8ZIzXsHinSP7e0S90zzfKNxHtD4ztOcjj6iuHTwhq2peF5NC12+tHkhKfYbm3Ri0ewYVmzjJ7cdieeaYHHatY6z4Bm0jUIPEF5ewXM6W93DfymRcnuo7Dhu/pX0Op3KD6jNeRp4Q17V7mwXxNqlvcWFgweOG3DZmcDAaQkdf8T0r13pQB5b4j1640fxzosElzs068tpEkRmARWBJD89+gz6VxGk+P75rzXLjUJhBp9zBLNpRYjkISvy4HU4zzz9RXonxI8HjxjpsFvHIkVxDMHSRiRx0YcA9f8Kx/F3w7i1vTNFs7aSKI6bhMyAnemBuGevb9aAOB8SWmrapJ8Po7nUZrfULgTvJcI2WGQhyO27aSPxrt/Dg1Xw/40l0K41e71KzuLP7UrXjbnVt2OD2HB46e1dTq/hmW91vw9qEM0SQ6UHDIQcsGUAY/Krcnh+RvFqa8JkES2ZtzHt+Ytuzn6YppAeSReM9WtvDWuXG8T3o1Q2dswwNuTx+A5xXZ6D4P1/S7mzvpPFd7dSgD7Xb3BLQsMchRng571Sb4dTSaBqmmPeoLi5vftcEqAgRnjGf1rY8ORePEubeDWZ9J+xwjEk8IZpZsfXABPrgfSkyVfqeR+D/AA7qup6NrN7beJL6xEN3NJFHbMURnAyS3AJHTjpXu3w+1e51zwxYaheNuuZAyyNt27irFc8ADnHaofC3hmTQ9IvtOa4WQ3EsrqwH3Q3TPvV3wTok3hzQbbS55kmeEud6ZwcsW79OtO40raI6ysjX9QOlaTe36oHa3haRVPQkDgH2zXK/EW51lNPtLLQlmW8vbpYTPGufKTBJYnt06/WmeGbfUtW0/V4NdaVopZXtY1ZNh8tV27gCOpOTn1FIZyfhnw7rutadBr914p1BL+5xNHHFJiBUP8OzHcAdPTv1p62up+Ntb1eKTWr/AE6z02QW8S2D+VvfHLMec9+PpV/SdA8Z6QkOk2usWJ0uEDy7h4czKuc7MYIPpn0P0p994Y8R6Xq99qPhi+slS/cPPBehiA/dgQP0Pv8ASgSd1c4fVPE+tweCNahe/mGo6bqAtBdjCu6Bhg5AHOO/cfWrus2/iTwpJourJ4lur4XVwkd5BOcxHdj7i9h1HHPSuln+HszeFrrShqPm6heTrcXN1Nkh3B/PFdf4n8PSa3ZadbC4EbWtzFM7EH5gvXj396BnkUegXeqfE/XvL1u+sXjgimR7Z+SpCjYwOQQD26VdMXibxH4113TrXxLcWGn2PlBgm0vymRtwB3BJ+uK6++8M65aeMJPEGh3NiI7yJIruK7VjgKAMrt9lHcc102jaC+n67q+qNMjLfmPaiqQU2jBye+aAPMra21Pxbrt9pR1++s7PRYkt/Mtpts1xJjG9z9Qe3NUrnWNR/sLxd4fv70Xc+mqqx3DLtd42IPzHoTjj1/Su1vvC2tWXiC91nw7qFrB9uVRcQXSsylh/EMd/5ZPrRbeB5Tour297exzapqjbproR4C4xtUD0GPbrQJq5xFk+NU+HvA5tn/8AQa6K313UDb+Nybly1lKwtyW5jG08D0xiuhj8Hypc+GpvtaY0dHR/k/1mQAMenTvSxeEZUt/EkZuk3avIWQ7TiMYOM/nRa4PY8ru4vEdh4St/Gh8UX812gjlNqzYgZGcLtKDg/e5rqdWk1jxR4utdGi1S707T4bFbudrJ/Ldi3GN31I45+neuu1fwnLfeC08NpdKsqxxp5xB2/KwJ4HXp0rjPF+jxaVqVne2viwaNfvbLBJ5o3CZVGN3X27+3Q9QH0NP4fS6ha+Jdf0W51W8v7W02GBruTe6555bv1/SvX5X2Ru+M7QTXhfwltLptb8Q6lLftqUMrRwrfFNgnZc5wM9BwPSvdmUMpUjIIwRQM+Sodev8AxHd3+pajqHiOGOOcpZW+jx4jTHGW5wT6g+/POK6/UNf8Qv4F06Rp7qy1J79LYTyRlHZc4BIPXORn1wetdPH4V8TaHe3/APwjWoafHpt1N5y214rnymIG7aQOhOePQD3ro9Q8O6jq+ladbalfxSXcF0k80qR7VYKxOFHbjA5oCxwM8WreD/Ffh+E65f6lb6kzRXEd3PuXd6qvYDcPy96zfh74ZuD4m1+5j1rUYkt9QG5VkG24wdxDjv6fQ16z4j8Nf2xrGiaiJljGnTGRgVyzjsAe3IFY9n4c1vSPEmpajpl3YnT9RlWSaC4Vi6tjkgjvnPtz+NAHBazd32sWXxCsZr+cQWojMKhlO0HcSvT7p2gEdfpzU/g7R9Qtvhq91p2qX7XktqzwRmX5YcMchB74P5+1d3Z+C1ibxMJ7nfHrWAAo2mMYb9ct+lSeBNF1rw9Yf2dql5Y3FhBGRAYkYOOSTuzxjBpitdb2OI/4TC48R6T4bsNJvni1S8mVbp43G+MRr+8zxxnr0xiveVGFAznA6mvCPhToViviDxHrlmG+ym6e2td2MAZ3OR7ZwAfSveKQzyrxhrd7p/jHwvYQXBitrp385cZD9gD+f54PavMJdQkudf1G38T+JdY0O7FwfssUEjLbiPJwemCDjGa9n8R+FX1jxFoerrcrGmnOzPGRy/QjB+orl/FHhXxf4gt7jTp9X0w2EsmVLW58wLnIHTGRjr196Vuor9D1jTf+PG2/0j7T+6X99/z04+9+NeH/ABxsZbv+wBHdzQiS+SHCHABPRgexFe3aXZR6bYW1lDny4I1jXJ9BXI/ELw1deJdNt4bG5jt7y2uUuIZJc7Qy56gZ9e4NMZ5h8StCnsNH0CwGr311PJq6Fbm6k3uhYEDB9B1785ro9mpeFvFujWKazfX1pqIfzkvHD/MB1U4+XtwK6HVPDms65aaQupXdmt1ZX63MjwK211U8AA9DzWvrugTajrui6pFNGqWDuXRl5YMMcHt9O9AjwmXWLjxLeatc3V74ntoIrkx26aYh8tFA2/MQOuR0yP1r3H4e3eqXvh22l1dJVugWQNNGUd0B+VmB7kfn1rll8KeJtEvb7/hGdUsodOupDMttdozeS5AyVIB75/TrXpGhQajb2Eceq3cd1e5JkljjCKeeAB9MUDMH4ha7N4c8NXmo2wU3CbUi3DIDMwGfwBJ/CvL9btfEHgzRbDXx4kvr2SN0N3bXTb43D5yFHtkDBPuCOBXsvinQ4PEej3Wl3DFEmUbXXqrA5B/MD8M15uvgvxLqbafaeIdbtbjSbN1ZreGIg3G3oJMjnoM/480AUrz+0vEXj250uLXNQsLFLFLhord9jLnAwDzg/MDn/Cqdn4p1Lw1H4rsbi5l1FdIjQ200+WkLPwNx7gEj8jXptj4ce08WXmuiaPybi0S3WELgqRt/DHy1ht4FFzqHiWa7ugbfWERAsYw0e3vk8dQKAPGjrusy6dDrVnrniCbV5CHa1FmzWp5+6B90AccjPfjnj6rsZJJrSCWZPLleNWdMY2sRyMGvJNN0Dx/pllFp1trWktbQARxSSQsZFQcAYxjoPf617FGGCKHO5gBk46mgDzXxhrd1oniXw8zTtHpdzI0FwDgLuIwpJ7YJz+Fc1pHi3U4/FGtw6nP5WnyxTPphfbtbyiVO3HJzgnHfFd18QvDH/CW6BLpqSJFOJFlhkcZCsD3x/slh+Ncf4p+G76p4f0XTrC6it7vTQE89wRuUj5+QM9eaAOJ8ay6nfeAvCkt1csdQub+NhO6jI3byjceg29K7ZE1jwx4q0S3m1u81G01BXinF04wHxkFQBx29e4711Xirws2r6fo1layJFHp93DMQ5PKICMA4PPPerWv+H7nU9d0TUorpY4dPkZ5IyvL5GBg/n+dAHAW1t4i8Y6xrco1+fTbHT7p7S1jsnxudRyX454Iz75x0rq/hnrGp6rp2oQatJFNd6dfyWRmjGPMCBfmPvkn07d6ybvwz4r0vU9Rn8MapYRWd/K1xJDeoSUlb7zLtXvjv+tdf4L8PN4e0+WOef7TfXUzXN3Pj78jdccdOP5+tAFrxjrP/AAj/AIfv9VCB2t48opOAWJCr+pFfN3jHwxq//CDxa3qviTUbq5nEUklq8m6AbyCAF6AgY6d819N+I9Hg1/SLvS7nIiuE2kjqCDkEfQgGvEdT8C+OtT0KHQLnWtKawhCqp2vvcL93cSp6YHSgBPHXiO6i1PSPD1tqV7p9qbJZriSxty8p7BVxyOB1HTI61a8BazqlprN/Z3V9qd1oiW7Tre6lCyPFtHOS3HvXTeK/BOoXmo6XrmhahFaatZRrC3nA+VKgz1wCe5HuD2xWpp+m+KtRt7+DxDeWCQXNtJCkNohyjNxuJPsTxn0oFfU8E8ReJ5rFZ9S0LxD4ovSku7zXh3WeVPQ5xhTz27cg16TrFw194u8C3kioJLi2MjbfUpnH05qkngbxwvh//hHBrWlJpwRoxtjbeyk5wTt49OOx71303hK5k1Pwxdi5iCaRAYpRg5c7ABt/Ed6Cjz7wFoYm8ceJ7r+1r5Ht73JhjkCiUFifn45XjGBivoivJrTwpr2keKtT1bSb6y+walKkk8NwGL8ZzggY6s2PY/jXrI6c9aBHlF/r93ovjS+try4Z7KbTftNpEB8qsmdwOe5Ib8xXnekeO9fi8Oa/BqjOmuQvG0IZMMFlIAwAMcc4r034g+Bx4sudMuUuRBJaSfOSD88ZIyox34p3iPwJa6x4m0jWl8qJbMgzoF/1oUgxjHTg8H2wO1AFN9Q1e28XeGdGe8ZoX053uwRzI4Qjd0znIB5964P4aaBft4r8SSnXr6OC11Bg0Mbg+ecnBfIx0x2/lXsd9oE1z4s0/XVmQRWts8LRkHcxbPI/OuT07wz4o0bxNqeo6fe6Y+nahc+bLDOH3gexA6jJ74NCQjmPDOg32sy+JprfXr3TUTWJwIrTCgsuPmJ6nPGR04967z4Vaxfaz4aSTUWL3UEzwO5OS+09SfXnH4V0eg6K2lLqimUOL29luhgfdDgcfpVHwJ4dk8MaS2nyTrMTM8gZRjg4wPrxQMv+MYJLjw3qsUc7wObWQiROowpP64x+NeNeANIltvhzeai2p3kkc9hdBbNpAYY+XGVHYnGevUn1r3++txd2k9sxwJo2jJ9MjFeWeGPCniLStGvNAur/AE+XTWt5obcojeYpfPJ46ZYnHPWgDzbSdG1iz+HKa7Y+J9QgkhhM8dsCPKVQxyuP1z09qn8ReOdV1C80LTorm/tYriyjubltOgEkzuy5wvoM+g/OvYLbwvcReBz4ba4i882zQ+aAduSSc+veuZvvAmp2dzpOpeHb61t9QsrNLSb7QpKTqqhcnAPp6elAFD4Y6lq51i906SXV7zSQgkhudThbzFfAypc9uuPp0717fOzpDI0a7pApKr6nHArkfDNr4oiuZpdfv7GaIriOG0jIAPHJJAPrx712LhijBDhiOCR0NAHyR4Z1241jVpl8Q+L9W0bWI7kj7Ju8u3AyPkxnGeo59utdv4r0661f4laPb22pzWsg0ws11bqC23L59hnPXtkVJrfgnxl4hU2mrajoklq0oJuI4Cs+0EdPlwOg4z+NekR+GTB4ns9XhmUW9vp/2Pyjndwcg5+mKaJad1bvqcV4NuNU0nxbrugahq91fWcMCTxXFywLRggEkk9ByR6cDivKtW8TnTEuL7Sdb8V380V1hbm4kBsXOeQAOCDzgYA9q94u/BhvfEWsanPdbYL+w+xqkZIZcgAk9j06VwB+H3i+XQf+Ebm1rTRpcbZjKxN5jKGyA3HAzz1PTrSKJvEN/wCJNa8X6JYaPqsmnRXWmR3NwEIZVBY7iAep6CsnxnrWrabqum+DxqWqtCsImuL2yQveTMSxAGDwM4HH8uK9Vh8JyQ+J9M1lboeTZad9j8vB3MeefTHP5iqHi3wjqd3r1r4i0C/itdQii8mVLgExyJnI6DI759eOnOQDM+G2oapJqd/ZSvq1xpCxiS0n1SIiXOQGXeR83JNexO2xGY9AM1yfhq28SxPLJr9/YzBlwkNpEQqnPUseT9K61gGBB6EYoEmeB2Vh4h8WaTqGujxLe2ZeSRrGC2OyMIhOAwwCckYzn656CHxH4g13U/Cvhi5sb97K+vrxIpZIlwDw3PPUcZI6Gtg+FPGdlFdaZpeuWa6VNMWjebcZoUJyQuFx68Zx9M10V94KV9K0PT7SdIhpt1HcOzL/AK0jO7p3JNAzCt11bwx4q0exn1y71O31CN0lS5IO1lGQy8cV7NXE654cm1LxHo2rpcIkWn790ZU5bcOxrtqAPJovEGoaV4+u9K1a5iGnXlv9os2dgqxhQcjOBzwxPPYVyV74l1q08Ia54mS7l/066Eeno6ki3i3EbhkdSCfbIH0rv/iF4LXxZFaSQ3H2a9tn+WbJGUP3l4/T/wCvWnqvhKy1HwsPDrM6QpCqRup5Vl6N78jpQB5Nq1nr3grTtN8TReI9R1EZj+3Wt5MXiYP12L25xjuP0qr4b0ObUviJr9zDrF/aD5JmEWFZgxVthJH3R0HHTH49jH4N8R6rHZ6f4l1a1n0q0ZW8u2Vle429BJkAYwP89av6j4X1+08TTax4cvNPt4bqNEuYZ4zzt4yMKe30/GlbW4FfSdX1GXxX4rs5LyVobaDdArEYjOOwx71w9hp+ual4IvNem8S6sLyBXniRJtigICcN/eBAz+X4+paT4RnsNb1vVGvElOpRbVUof3Zxz35Ge3pVmw8KG28JT+H2uRumidPNVeAzd8HrzzTC55nqniDW9bfwlolnqZ0+XUoPOubpB852rnAPqcHjuSO1dJocN5ofjtNGGt6jqFm+nmYrey+Yyvu9cew/Oqnibwtp+m6Rostzr8elanpyeTb3zfdY9SpBPI649M/hWB8PBe6j44lvZ9bbWhb2W2S6VdkSux+4gGBgZ7fXjsCPo6vDNbt/EGueOrzTNP1+406zt7eOVxGcjBAzgZ6nNe51xth4emtfFeoa613vjuoFiWLbyuMd/Tj60DOan1y90/xjFpZupZ7W30oyzB1GZXBPzcDrjH+Fca2na9qvhm98VzeItQhuSktzBa28pWFIxk7SvrwefTHU16o/ht38XHX2nQwm0+zGArknnrn0rwbxDGdE0/VtItPHKSWCK8UWmeWHnLFjmItjI+Y4JHUdQBQ9iXe+nbuanjmS91Xw34Ila4cXM11Fm4IBIcgYbPr398V1ezWPDPjDRbNteu9QtL9HWWK6O7BAzkHj2x9D61dh8K3WseHvCQ80Wz6e0U8qSqckDBxj1+tdprWgSajrmkaok6otgX3Rlclww7Gqb0RR498ONCuB4u8SyjWL5Et7s/u43AEpySN+cg4Bx0/wrE0jxDLdahqdv4l8Wapo98JmEUOzZEq5wMe35dOpr0+Hwr4i0vxPf6jpGpWS6fqMyy3EU6MXX+9twCCeuMnvVLxB4X8Y61HLYXeoaNcWLuQsslufNRT3AAwG47Hr3qEkgPYbX/j3i/e+d8g/ef3+OvHr1ry/4u6prGm6PZLok7QXdxepDvXGcEEY59SVr0rTbRbCytrRGLLBEsYZjyQBiuV8beGpPEkWnxxzRxi1u0uGEikh1AORx9aYHkvje88U+DtLtbf/AISC5vbvUphE0i2wJhHJby+5JyPpjjHGJdC1rULPxJptvps2v31pcsVvU1OA4jz0ZTjgdeOMbffj1Px14UTxRZQrHO1tfWr+bazA8K3uO46e/A9wa+j2fjP7dE+rajpYtFOXjtYmLPx0ywGO1Nu/yA828LRa/wCK9X8QyS+JL63gtbt4oorZsAcnA5HAAwPw71nXXi/W4/AF5KdTf+07HUPsn2kJy4B6dME47nPvzzVfwVZ+LH1TxN/YN1ZQwSX8iSi6zlWyxDDAyOD1/wAK7+++G6P4OXQba4jF20yzzXUgPzvn5jxz04A/rzSRLvbQy/El9r/g7wdcahPrsmoXt15ccTGJQkBbJLL3Jx+uOK5K21/WLBtKn0698R6jdsyi6gvLYmCRSPmK4GRjsea9z8X+F4fE2gNpMszRMoVo5QM7XUcEjuPUVzWl6d8QFlt4brU9HhtImUO0MTO7oB2yMc9O3+INXPLJ/Ek7+JtUh8V6/q+ilJQtlDaApFsJIDng5GADn68+nSeP/El/pcnh3RLXVb147iMzXF7aRh55UHQKB7A5/AnvnpNd0LxtqMtzZtd6HdadKWCPcwEOiHHGAOo9fbqKdrHw8d7DRDpGoG31XSF2wXE2WVx1IYc8Z6DsDigFe2u5l+BNV1RfEZsI5NavdJkty5l1KEh4pAem49j9e/TjNYnhWHX9c8JXet3nifUUlRZGgSJlUArnO7jJ5HYjFereHrXxal1I+u32myW/l4SK0jblvUlgMUnh3wxJpHhV9Ea4V5XSRTKB8uWJxx9CKa3JldRdt9bHh3jS9vfFPhrwjqcl08Us9wYpfKUAZ37d4zyDlfpzXpnia71DwzHoFrFqdzdPcagqyyXBDF0JxtyMcVFqXgPUZvB2k6LbX1ul9p8qyiR1PluQxOOme47dq27/AMO6zrEekyanc2H2qyuxM5hRtrJnpz1PTHSkUrnO20ut+IPG2t6eNauLLTbIIPLttoc7l4wWBxznP6Vyi+Ntb0nw14gt7m6W5vtPvEtYLp15YMTyQO+FPfv1OOfZ9G0CTT9e1bVXnV1vtmxApBXHrXIX/gawg0jxF9vvQkd/N9paXGFh2kkH3PJz9aTHbXc5LxZY634TsLDVYfFGqTXEs8SSxTSB4+RyAMYr6JTO0Z64r5M1mW61Q6TpP/CWf22xu48W9tbrhEyMsz+3v0r61AwBTDS7scF4+1bS7Cxitr/VL6yluHAhXTyRPKR2XAPHI9PTPNeZeAtb1CTxXLo5fXFsp7RpdurNmZSCQGUkcD6d/pXofjjwpea1e6bq2l3VvBqOnsTGLlC0bA+uOn5H8KraP4T1ceJY/EOtarBczxwtEkUMW1VBHQH0GT+dAWS9Tifg5oU0U2rXR1i7Pkag8bxxsvlzkD7zAg5zk/pX0NXlvhvwzrnh3V7tbS9s5NHurk3MiyofNBYcgY47Dv8A1FepUAeD3N//AGZ8R9fvdob7PpQl2n+LCqcVxFpr2oarpX9oyav4pTViGkiW2t/9Fz2XaOGHHXPfp6+1SeDVuPFGqaxPMv2a/svsrRIMOMqFJJ+gP6Vzek+HPHWgWo03TdU0eawhYi3NzG4dUz0O1cfqfrTSuLW5a8SeIIYNH0aTWNT1LSry5jy1tZJ++lfAyMFTt5x2HXFcl4J8Ua5Nr2o6aG1GSIWTTW0WqxATBwOM4xkE5+o9K7Lxh4T1u/1DRta0m7s/7VsY/KlN0n7twf4gADjkt+B46cmheEtft/EM+vanqtpNdS2jQqIoiFjb+EAHqo6+tIGro898N+JEvWjbV/GeqaZre8tLaTwhIVJJ2qEK4xjHfnI6Vr6/o91P8V9KxqlxC8ljvMkWA2FDAqM5ABIJ6Hqfwt6n4N8XeJYvsOvXOhrAGVmu4LctO3ThSQMdMdvTkV03iHwjqY1nS9a8OXNpFdWUP2do70MUdMYH3ec4+n19WK13r8j1CFDHEiM5dlUAu3Vj6mvEfi54un0yez8P29xHYrqCH7RfvuzBH0O0Dqev8u+R7dD5nlJ5u3zNo37Ome+PaqN/pWnaiyNfafa3TIMKZ4VcqPbI4pFHzl8M7jw1pXjvUrbSL1DZTWscVuxZj5khYEgE9TXdfCa2jeXxLeybZLmXU5EeXrlRyAPb5jW1ovga10rxfqGvQx20dvPEqQ28afcfgs/TAOR29TWU/hHxFo2q6ldeF9Ts4bbUXM0sF4jMI5DkkpgY7n9OuKHv5A99NjhtO0C71Lwf4n0nTgspttWZra3foVRlOwc9wDx6/Wr+o6xq1reSeI7jSG065e3XTtPtXILzSsfvbewHp34r1/wX4fXw1o0VgXSWcu0s8yrt8yRjknH0wPoBUd34dW+8TWutXciyRWcJW2hx92Qnlz6+34elCdntcT6Hl+g+J5PDljLZWOiy3dlpsm3U74TD/Wnl2VcZIBz9AB+PvNtOlzBFPEcxyoHU+oIyK8dvPB3iCBtX03TLvT/7G1adp5vPVhLDuxvCYGOR0z6dq9esLZbKzt7VDlIY1jXPoBj+lAzzj4neINR0mHTdP0mSOG81O5Fus7rnygcDIHrkjnnvx6Y4l13wf4g0ezuNXl1Ww1R/Jf7SoLxOAOVIPQ5/n3rr/HfhmbxFbWcllcR22oWFwtzbSSJuXcP4T7E4PQ9K53TfDfiTVtZ07VvFFzZL/ZrO1vb2q53FgOST7gfl2pX1A5D4U6Tdx+LPE876nORFd7ZVABE/L7S2fr2r6LrjvDGgSaNfazcSSxyC/uvOQqCCq46H8c12NMDwbxlrNvb6xeLbeIPEM91FtzZaXErpCfRvlx2OcnPPfGKwfEmu3XiL4SDUL3abkzqjsowGxJgHA6cYrs7Lw34r0TUdRTR59KFlqF007XE6s00WecY6HknGc/rUh+H9yPAq+GlvoftAlEpmMZKZ37sYouO5Fp//ACUe3/7BC/0r2WuNXw9IPFa6956+WLX7P5WCTn1zXZUCPFNF8XX2kweKbHV2E95ou6aFmbmZGyUBP4qPowqvqOr+IotK8MaS96LXUtadvPuSoLQpwdq/7WGA+vcdtXxr8OYvE3iCy1QTrDEoCXkeCTMqkFQO3sfwrpPGfheTXEsbnT7mOz1LT5PMtpWj3LgjBQj0PHr0oYmchZSap4R8WaVotxrN1qen6qkgVrw75IXQE8N1OTgc8c1yXwh0O43areLrN9ClrqJEkCEbZtvJ3jHU9DXpmi+GdWn1qHXPE15a3N1bRmO1htUIjjz1b5hkms3w34T8QeGdYuTYX9jNo93c+fMk6sJRnrtwMZ/HsKBnllj4uvvEK6hfXOpeIYT5rLZxaXbAxKgyQG4+Y8+oPr2qzrHifxafDXh64vpbzT4JJ5Ev7m3gIlCKVCscj5SRu6cHH4V3th4Q8T+GJLmDwzqWnnT7iUyiK9R8xE9htyCPyrrdT03xRLpdvDBqWnTXQLfaRdW37uUHoABnGPpz7dKLibsZ/wAPNQs9QW4ey8T3OsRhVzFcoBJCcnnoDz0/DrXpZOATXnngvwtc6Pe32p6hLaNeXaohjsovLiRV9B3Jr0NhuBHqMUAnc+fh4u1g/DzXNXFzi+gujHFLtHyK0qrgDHYMcZqbUptd8MpoGqnxDdagL64hiuLedQEcOvOwAcd/0610cngSf/hCr/w4l5D51zN5omKEL/rQ/I69Biui8SeGDrNhpdmt0YhY3EUrHH3wgxj8aSYzt6818f6ra2LW0T69e6fcspZILKISSTjIHClTXpVeSeM/DOtzeJdP8R+HxYPc28TRPHeFsc5+YY9iR1FDE/IzPhV4o1DVtS1bSruW5mgs1RreS8iCT7Tn7+OvbHtXt1cB4Z0HV7PXNR1jVru0mkvIo02WyMqpt+vb8a7+mCCiiigYUUUUAFFFFABRRRQAUUUUAZuqLugGT/EKt2oxCg9qq6l/ql5x81Wrb/VL9KBE9FFFAwooooAKjm/1bfSpKjm/1bfSgCCz/wBX+NW6qWf+q/GrdABRRRQAUUUUAFFFFABRRRQAUUUUAFFFFABRRXickmt+MPFOr6bDql1pelaYUQm1OySR2GfvYzjg/hj1oA9sorxTxFqPiDw/Dovh2PVBPqGpXLxrfyR8xxDA5HdvmHPt+NEVxq3g7xRpWmXGp3GqWGq7kLXI+aKQeh54OenTH0zQB7XRXgWnP4j8U+JvEVqmv3NjZWcuyFIVXr2Geo6An1zVPwz/AMJd4j0a6nuPEZtn01pIU8iMZldB1djjIP8A+vrQB9E0V86XnjvWh8M7XW4Zki1Fp/IMojDAgMwzg8ZwB68j3p+vt4w8MXmksviX7bLqsnkSedCpijbA+ZVH4kYx70AfRFFeH2N3rfhfxlpuh3eqTaraalEzZmXLxsoJyPbj8smuLHjG78Tm81FNfvdKRJClna29szqQOjOwHOeM/WhobVj6kor5o1/xp4pPgvQ7+HNtqV1emKQ+VgOqsSpwRwDgA9iM+tdbrmreKPCukLdahf215fXksdvBEkOEjc5Pbr3+v5UEtnrMemafFObiOxtknJyZFhUN+eM07TtRtdTgNxZzCWIOybgCOVOD1964vw7oHiHTLiK5vPEUt8rj/SLeZMgHH8B7c1xWn+IJb3wTdXWp+IDpcgvpVW5iVfMYBs7Ao7/TnHtmgG7K57xWLa6xa3Wq3mlR+Z9ps1Rpcr8uGAIwfxr558NeKbrTfFGl2NvqWtXun3pMbtq8ZGT2MZPJ7fmPw9V0If8AFfeJOn+pt+/+wtAXPS6KzdZvl0zTLy/YbhbwvLtz97Azj8a8a8Laf4q8TWNt4kl8TT2cs7Fo7SJQYdgIHK9OdpPQ9fUmgLq9j3eivHtQm1zxH4kvdEsNZfTrPToo/PmhjBeSRhng9uvT2qhF4i1/SdN8SaZqFzHNqekwCeC8WPKyIwyNwPf2/nihXfQpK57hRmvmPUNU8X6ZouleK/7fW5kvtsbWckO2FN33SADyfWuvspvEPhrxPpUGp6o+p2+sK4dWGFgkHzHZjjHIx7ZoBK7se20V4it94k8SeLNZ0m01kabZacyEGKAM7ZXgZPvkmtPwxrmpXOj61YatqcNvfaVJ5L6ltG0jsxBxzwR+XegR63RXy/Z+Np9J1fS4LXxBe65DPMsEgmtdsZDHkq5Ocg/Wu0W/8SeIfFus6PaawNOsbLYd0VsrvyBgZPqcmgD2yivD7LV/Ev8AwjGvKLxLjUtInISZY+ZUXDHIJ9M9Ppg1Zu/F97rWneHLfRpFjv8AVWDTsg3CFE/1nOOOf0oA9nopqghQCckDr606gAorh9I1W7uPFut6ZJJut7VImjG3G0soJGe//wCviuXfxJqyxeM5DPH/AMS0j7IFQfJ8pPJ79vyoA9grGm1mzh1aDSHdvtk8ZkRQpxtGc8/hXg13eeJ9N8N6b4xfxFLcSEo8li8YELRtwFwO/PU8/iK6zU7xYvHun38itsj0h5mAXsNxP0600iJSs15v9D2bvRXyO3jG/wBcs7vWP+Ejv7G6DN9m0+0tnZMDOzcehyRgnmun8TeNNak0jw950k+kQ34zeXiREtHhgAfbdwfofwpFn0jRXjlpe6lpPhTWr+w8QDxEYo99q+AzRkDDbsZzjrg+lZfw41K4v3s7n/hNFvZZVButOulUMGZckIc54IPTjjtzQxcy2Pd6yLi20nU52juILK7mg4ZZESRo8+oOSK16+edB0G+m8feIXttduYGiljkd0QESK3OxgeDjp07UDPZdK1XTJr270exASWwwJIlj2queRjt+VdDXzXpui6jq3xC8VpY6zNpqKYvMaFcs3AwP0NWrnxxqfhnw3rEV1P8AbdQtL5rS2ndCd2edzfQE4z3wOaEOx9FUV8l2HinVre60y4svEWparcSyp59rJZsIirYLAE+nTI+owK+s1OQCRg46UCFor548ea3ep4z/ALKvdfuNB002yvbTwplZW7lj25LD04FdTqFxHaeC4WuvG7ECX5dUt0BeXqfLABOT+OeOaAPXqDzwelfMHhHxdcnxZplnZa3f6nYXu6OX7fDtwQM7kOfUfh3zXVRjxD4h8W69YJ4insbOzI2RwoueRwAeo5GT19O+aAPbre3gtkKQQxxISWKxqFGfXip6+dNJTxZrmkajqU3iaaJ9NaSGOO3iAEpj6s3qTUOv/EHUpNB0BEkeyuNRRmuLmKPeyqpxlQO5xnH8qAPpGivBPh7r15ceIRZQazd6zp00DO8lxAyG3cdOT68e3zDvXvdABRXicEPiTxfc6jf2mvy6XbW1zJbW1vEmQ2zGGbnnPcf0rnL7xtr8ngzSJbSVI9Wk1NbCSbbkSFc84IPX5c/jgc4oA+j6K5nw1YaxYxS/2xqw1CWQgrthEYj45Ax1q/r0iRaVePJffYUERzc94vce/p70Aa9FfJ2n+Nbux1vSl03W9R1K0uriOCcX8OFYFwCUPbv719Y0AYTa7YrraaIzsLx4TMo2/KQD0z6962pHWNGkb7qgk/QV8+eJLC+1H4rW8FhqElhIdOJaeNAxC89ifXFdF4X1XV7bVPEuiajqP9oJYQiaO6MYVhlM7SBxx/MGgD1fTb631OzhvbV98Ey7kbGOKu186x+LdcudF8K6Rp00cOo6qGVroxjEcakjgdMgY7dvet/TE8QaH45sNKu/EE2o2V5BLMVmjAIwOntzg8fTFAHp2m67Y6lf39hbuxuLFwkykdz6Vu184aTo+u6v4u8VXOk63/ZcYuVil2oJC5UYGRnjjPPuanX4h6ppHg2S4vjDcaml/JYRTFSFbb1kcD056dePegD6Ior5b0/xzf2Wq6Wlr4kk11LidY7q1ayKbVJxuViM8Z/z27f+0vGOteLNb0zTb6CysLPYEmktg+MjouRySck5/u/mXFc9toqtZrOltEtzIss6oBI6rtDN3OO1eD+M/E+pReN00KfXRoOmeSrx3AhDeaxHdmHAzuGc4+XnmgZ7P4g1q00DTpNQvS/kRlQdi7iSTgcVrRSLLGkifddQw+hrwX4jR3Z+GswvNVh1NzPGUuoVAV13jHTg9+ao6tN4u8JtomoXHiCO7t7q6jgaz8jCAODxnrgDp+FAH0ZRXgnxK1OK31EgeNZ7KTASOxtIt5Rsfx7Tnk46880/TfGGp3vw41jUhOf7QsHe3FwyhC2NuGweA2G6eopXFfU94orweTWfFOieGf8AhKNX1i2mR7NXis1tNv7yQDYGIx0z/OvOYPHl7Ba2+rw+KLi91OR1MumPasITk8oDjHAI5H9aYz6+oqtZTNcWsE7oUaSNXKkYKkjOK8z8ZajrN74gsfC2j3S2JuIPtVxeAZdIwxBC+/H/ANfrQB6rRXkmi3+reH/FMXh3VdSbU7e8tzNb3MkYR42GRtOCc8Dqe5HrXCaP/wAJj4h0TVNd/wCEmmt1tpZjb2yQqA+wk8txx1GOentSFc+lqK5fwXqk+teHdP1G5CieePL7RgZBIz+lZ/xEvNU07w5c3+kOVuLVllYBQ26MH5uo6Acn2BpjO4ory2/8UXGoX3hvT9JYq+oql5NLtGBAASwGTw3HTH9RWTC3iPxle6pJZ6u+k2NhdSW1uscXzSumBls84z2oA9evbu3sYWnupkhiUgF3OBzUV7qFpY24ubmdY4SQAx7k9APWvm7xte6rq/w9uo9Qn23Wman9kuiFwLgLwD9csp9OK7bxBfav4W8DRTPf/wBoXUrQpEZLdTt3ckY/i6YGfagD2lSGAI6EZFLXjPi7Vdfu/GOkaBo+p/2fb3do080gijkIHzcjIPOFAGD3zVbQNZ1fw9r2uaJq1/LqdvZ2RvYZ5FCyEAZI689x1PTtzgA9vor5xlHim/8ADN14xHiaa2kdGnjsoU/dIgONvPfAPbr+de2eEbue/wDDul3dzIJJ5rWN3cfxEqOT7+vvQB0VU7+9ttPtnubuVYoUxudu2Tgfqa87+K2t6romlWL6Oyrc3F9HDuZcjBDdfT5gv+TWP4kufE3hvwlqF5qeqw311I8Yj22yoIQTggYHPbk0AezKwZQy9CMiobu4jtLaa5mbbFCjSOfRQMmvJ9Sn17xHr76JY6m+lW9lbxyXcsagyO7DICn06dPQ1g6VqOrLbeNtB1S+OoJp9pIY5pFwzBo24OPYD8c80Ae36VqFtqtjBf2cnmW86B0bGMj6Us2oWcF3BZy3MaXM4JiiZsM+OuBXy9Zaf4p0vwHa+I7fxLPGtsiyR2Oz935QbAB9fXkYxxWj4ltNX13xr4XurfWXsZL2xEoeM5W3+X5woJ53HAwe55zigD6eor5l8U6vq1t4lTw/rHii70qyihVoL+OEJ9pbCnLEdBnI9MjnrXvHhVJU0mHzNUGpqSTHd5BMiZ4zjv2oA1dRvYNOtJbu6fZDEMs2M47VYglWeGOZDlJFDKcY4IzXKeP72bT/AAtqd1buUlSL5WHUZIB/Q14z4r8U6k+oaRZ3eqXeh6bJZpKb6OMsZZGXoSO3+SBQB9LVQ1S/g0uxuL+5LCG3jMj7Rk4HoKwvB0d1Hpv+ka1Hq8ZcmC5VQDs4wGIPJqp8SZY4fB+sGVwga3KAnuTwB+ZFAHXWVzHe2kF1Fny541kTIwcMMjP51Zr5fkGveC/CWka8niKa4iIiT7EYwY1jYE457gY/Gu6vdQ1fxf4hudG03UZdIstPRJZZ4lzLKXXKjqMLzn/IoA9X1W/g0uwub+5LCC3jMj7Rk4A7CjS7+DVLG3vrYsYbiMSJuGDg+orwtda1Obw/4v8AD+sSi4u9MhIFyox5iEcE89e/4+1LFqep3Om+FfCuk3Bsmv7LfPeqDvjRRkhMdDwRn3HSgD2g61ZDWV0Xe320wfaNoXgLnHJ9fatqvA/DekXukfEo293qNzqT/wBmF/PnXB27sY+mf1r3ymxs5zSvEWn6rqWoabbNJ9psH2zhkwPwPfoa6OvmXQ9B1PWPGfilrLXJ9MiS6YN5HLOc/wAv89q07LXfEN54Q1sR6gRqOiXZBuNpPnRJ94H34Y5+nTrSEe9X1hZ6jEIr20guYg24JNGHAPTOCOvJ/On2dna2MXk2ltDbxZzsiQIM+uBXkt34uuNVufCumaTPtutQVbq6kUA+XGq5ZSPchhj2r2McAZOaAForw3x9rOnw62luPE2qQ3G0I1jpqbyrdcn0JHbrWb4Q8VarqHgDxBdT3cr3di0kcNw4CybdoIz7jJ9f0oA+hKyf7F0r7V9s/syz+1Ft/neQu/d67sZz714DqkfirQvCtr4om8T3Ut5uilktZAPJKNwFwOp5GenfvXUa3qOv+I/Edp4e0u+OmQJZreXd1EMuc4wo9OSOM9yecYoYnJLc9qdljRndgqKMkk4AFUhqFq9g2oRSrNaiMyh4zuBUDJx+VeGx3etWo8SeEdT1GS7mFk89rfEkHYV6Hv8Aqcc1H8PNIv4PA6alJrdzNaNYTlLEoAiZ39+p9aBnumk6jBq1hBfW27yZl3LuGD1xyPwrRr5f03S/EFl4DXXrfxNeRCCDfFaoMoFVsAfl7Gp/E3jvUrq80XTI9ROlLNaxzXk0MfmOGZfujA/HjHXOadna/QD6Zorwn4ceIdTudTvtKe9udTsUiMsV7cW7RvG39056j/PtVn4eDxdrUNrqWp6yqWccz5t1jG+QAnhjjpnp14pDSb+R7bRTJXEcbueigk18n2ni6+1ufUr688TXemyLIVtbS1iLRrjpu9c/59KBH1ZDbQQNI0MMcbSNucooBY+px1NT187az4u19vBmiXCeZZajc3627yupG9cNzg9jx+RrTu38SeENX0d7nWpNTt9QkEE0Mq/cc9wPQZzwR0oG01ue021/aXU89vb3MMs1uwWZEcFoz7jt/wDWPpVaLWNPlF6VukAsmK3BYFRGR65/mK+ePh7o2uS+J/ESrrz2/kXYWfy0DeeQTzg8DjHOD3re1DU7zUtJ8e2ssx2WspWIkA4XHK/kMetBJ71BNHPFHNE4eORQyMDwwIyCKlr588M6Z4ms/AralD4imkYWO+1tdihY0C5A3EE5AHHbtWxqvi+81TRvDlvo02NU1eRA7Jg+WEx5ueOMH26A0A3Y9ropFGABknHc15D4lv8AWdb8Vr4Y0q+fToIIBcXN1GhZzn+EHt1H+eKBnr9FeI6Jr2v6bfeItA1W6jvZdOtDc296ECuwK5GR04z+GD1GKj+GcfjDVYLPWtS1sNYyEkW5UFpF+YZJA45/lQB7lUcsaTI0cqK6MMMrDII9xUd5OLW2muGBKxRs5A74Ga8AsI/GXiTQbnxI3iJtOVw09raQxgoFXPBPXHHv6mgaVz2VLXQNAdJI7XT9PedxErRxJGXJ6DIAzUusa7Y6PPYw3jsrXswgiwMjcemfQe9fOnj27ufFuj+D9UhuzE81yIXiVeEmzguPoVP4Vt/EzTtUtoPCmnDVJ7i8a/wt66DKE4A6dgCTznODzSuhN2Po2ivDXl1rwv4y0XTm1u61C0v42Eq3QB5GeR6dv/r1yY8X3Wu3+pXF3q2q6ZBBKYbODT7YuDgnlmxgk46fyFMD6eor50uvF3ihPAdndPHPaax9ujti81vtMy9QdpHIOQCQBkg17B4a0/W7Mzya1qyX0kuCqxxBFj9hQB1dFcZ8QPELeF/Dd5qkcYkmjCrEp6FmIAz7DOfwr58TxVq1pp1tqVn4ovtQ1Zsb7F7J/JYHjA+UD3yOvtQB9bUjEKCSQABkk14pr954i1HxtZ6Pp2qSaZbyWXnyDYrEDkHAK8nJ9unbFRaNPry6p4l8K6lq327y7Pzre6aMKyhhjBA+o+mOOtAHs9neW19ALi1mSaFsgOhyOKzIvEGky2J1Bb+EWquYzIx2gN6c968d+B+j6lBocN82rzCyeSTZZCJdpAJBO4gnkg9PT61wvjK+v9W8BwTvcANDqjx+XFCq7uTt6AYIOTx1zzzQB9U6lqVnpkCz3twkMTOEVm6Fj0FaHWvGPFt1qnhjwrZyS6k19ePdwgSzQodmTnAyPrycn6dua8VeMru58ZXGhLrNxpOm2kWZZbW2MskjbQSOFJGNx56cfQ0AfRlFfO2keL/E0Wm+IoliutQayj8yyvZbRkLgnnKlQSQDn8D2Favw+1GXWXsrmHxrJdTnD3VhcRqGPyncFHXHTkZHGaAPdKKK8P8AiBrUemaz5Z8XXlpK0QKWFnaiVl45J9zjIzgj6UAe4UV85aR8StSPgq7vmiS41C3uxZQySLt8wtjDMo74+n+Pf6doHjC1lt55/Fa3Lk/6RC9qoTB/uYH+H5cUAej29zBchzBNHKEYoxRg21h1Bx0PtUNnfWt8JTazpL5Uhjfac7WHUGvBPg/Y6802p3MmsbrZb5lmieLPnMPvEH+EHI6elX73xNqdl4V8V6lbSxRXNpf+VCywrwPMRckYwxw3U+lArnvNFeAaxqXivwnDpOt3+sLfx3U6xXVkYVVEVuRsIxyAMfX1Ga321HXfFfiDUbDStSbSdO00iKaQRI8ksh9M9AMe3+AM9gpGO0EnoBmvM/hpqurX8Wq2esXK3M+n3ZgWYIFLqBxkD8/XnmvRrtzHbzSDqqMR+AoAjsbyC/to7q1kEkMmdrAEZwcd/pVuvnjV/E3iRPDvhUaddwQX2qTvHJL5SYA3cHaRjp1wP6V0tlfazoHjTTNCvtVfUrbUrd2DyxqpR0UsSMdAcH1/rQB7FRRXiFlNr/jXWtZjh1mXSdN024a2jW1UeZI44yx9OM/jQB7fRXj2uXfiD7bovhGDUWS8uY3mu9UjjAKxKTgBexPAz649afpuoav4e8YW3h2/1FtSs76FpbaWYASxlVOQSBznaf8A9dAHr1FfPXhl/FXibw/e6xN4kmtmimn+zxxwqi7VIPzcZxkMMHJA784rRvfF+t3+ieGrbT/Jh1PXFdDcMOItmNzAepBz0oA90oryq6GueDtM1bVb3Wn1W3ity0UMkYVlkJGDu9OTx9K8ul8X6zaadZavbeIZtQvpJA0mmmzIQgk5UEL09D+XagD6morxvxRrHiG88WWnh7QryKySax8+Z5ogWj5PqOuNtUJtQ8US+LYfCya9Eo+xGa4ultk3g4/hGOuSPTg5oGkex6rqFvpVlNfXTFYIQC5UZIGcdPxqtp2t6fqN3dWdrPvntdvmqUIwGGQeRzXm/h241C+1TXvB2vyfbI44t6XJADvG+AOBwCMgjjrXe6T4ds9LuUuoXneYWy2zNIwJdVPBPHXtQI6SiiigAooooAKKKKACiiigAooooAKKKKAM/UmKxKR/eq1bnMa1n6u5SKPry9XLN98KmgS3LVFFFAwooooAKjm/1bfSpKin/wBU/wBKAIbL/VD61bqnZHMI+tXKACiiigAooooAKKKKACiiigAooooAKKKKACvI9S8P+JNI8RXms+GWsJYdQKfabW63L8w43Aj6k5znk8GvXKwtb8QaToSI+qahBa7/ALiu3zN9FHJoA4DxB4X1/XdK0y8nubKHxHpszTQvHkwkEjKnI64A7dR75pNO8M+ItW13T9Y8UXNiF05WNtb2YY5c4BLbhjsDx7dMV12neM/D2o3Udpb6nH9pk4SKRWjYn0wwHPt3reg1KyuL2exhuUe5twDLGpyUz0zQBy3hbw3caNquuXss8ciahP5sarnKj3p/hLw3JommX9lNJC7XVxLLmJcDDcAYPtXb0UAeJ3Hw8vpPBNv4dW9t/tCXPnNKQ23GScDuTyK7HxT4auNZvtCuIp4o006cySBgcsMD7uPpXd0UAcLrHhy4v/Fuja2k8aQWMciyJyHYspAxx057+9cbZ6D4v8JTXNr4bTTLvS5ZTLGl0SjRliMjjGQP5flXtlVZby1hnitpLmFJ5c+XEzgM+OuB1NA76WPNfE/hjWvEelaOlzcWa31rcefORuCEc8LwecYrc8d+Fx4o0QWCT/Z7iGRZoJecK4yOe+ME/oe1dNJqdnHqMWmPMBdyxmVI+5Ud/wCf5VpUNXJaucD4cXxibiBdZOmJaRIRIYSzSTHBwcngc4/X8OEvPhzqX9iW0UFzZzX9pfPdxxT7jA6n+Ej179Pb3r3mqU99aQXENrLcxJcTZ8qJnAZ/oOp6UDseVDw74s1vWNJ1HXrjTIYbCYyrbWm4np1yR7DvXb6Zoktn4h1XVGlRorxYwiAksu1QDnNdXVUXlsbo2nnx/aQocxbhu2+uPTigBL+0iv7O4s5s+VPG0T4ODhhg4/OvItB0Lxv4ai/sjT7nSbrTEY+RPdGQSRqSTggd/bkV6lFq9lLqk2lJLm8hjWR0IIwD057/AIVrZoFbqeV6xo/ifTtZuda8PfYJ3vYo1ure5ZlBdFwCuPb3FU7XwZrFzpuvzapfQNq+sQrGfLz5UIXOFyexzzxx29a9gooGeWa94Pvb/wAK6Xo0M8Pn2ckTO7ZCsF644rR13wvc6nr2gais8Ig04MJI2BySQMFePbv6CtnV/FugaPcm1v8AVbeG4Ay0ZJZlyMjIGccEHmtrTdRstUtxc2F1FcwEld8TBhkdRQB89adceI7fx54sbw/p9rdsWiWX7RJtCfL8pHIz34rprzwFql94Y1a3ubyB9Y1G4W5kYAiMFcYQHqAOR3r2OCytbeaaeG2hjmmIMsiRgNJjpuI5P41boA8Im8P+M9fl0aDVINLsbCxmjlKwOWf5MY9R26D1r0LRNAudP8RavqkksLQXoTy1UncMevH9a7WgUAcZ4e0SbS9R1+8umg8q/uBIip0CBcZbPc55rzH4PaHapquuatbSyT2qXL29m5f5ducsQO+cjn2r3DV7610zT7i9vmC2sKFpCRnj0x39KZoq2AsIZNMghhtZlEqLFGEByOuB3oA5v7fqM3jY2Ecm3Trex8yVCAQzs2Ac9QeP0NdxTAiBmcKoZurAcmmXM8VrDJPPIscUalndjgAetAHmWs6N4msvEtxrHh06dKt9Ckdwl8XwhXgEbe2P68VT0zwhrR0zxLFqV1ZtfavgBodwjXC4zyM9/TtXe+H/ABHpviFZn02V5UicqXMTKp9wSORS674k0fw/5X9q38VqZc+WHyS2OuABQDOV1jwjdXngq28PRXMIuIkjUyuCFJUgnpk1cn8Kvca/b6hNMj2yae1nJHkhmznJ47YNdBpPiLR9Ycpp+o29xIBkorfNj1wea1vtduLoWhmT7QU3iPPO3pmhMTV7eTueMaT4f8a+EoZtN0N9KvNOLs8LXW5HjyTxx19ec/0rp9Xg8aCCAWy6NegptuIZlYAnPUeo6fl3r0mincErKx4z4e8LeItMbWNTthpVhf3xjCWkYYwLtPLEjoSCSAB39TxS0zwx4i1TxBp2q6vp2kaUllKZT9iH7yY46EjPHrk17n3pruqKzuwVVGSScACkMdXk58PeINK8XXur6QbGWz1JoxcLcs25AuMkYA98cmvVIZY541lhkSSNvusjZB+hFSUAcZofh6bTvEGs6rJOjJflNkag5UKO9c1f+Af7T07X7S6njVtRuzcQOqk+WR90n/PevWKKAPL9Gg8eQ/ZrO7fRjbwkK90A5eRBx90YGSPp+FeoCiigDzzxfaeI7ucR6fp+iX1iVHyX6sWRu59P/wBVee3fwvv4vDlnb2t3by6lbXxvPKkz9nOcDYAegAAPTnkd69vOr2I1UaR5/wDpxh87ywp4TOMk9PwrWoA8atvDnizUvEOkavrM2lwW2nklbW0Z+64PBGP16V12g+HJ9N13W9UmuEkF+y+WqrgoBnr+n5V29FAHBeHfDE+kaFqOmNPG7XMkzRsM4AcYGePzrjL34e6kmi6H/Z99bRazpBcpJtPluGYkj/I556Zr3CigVjifDo8Wy3bS66dMhtlQhYbMMS7epLdB9DXbUUUDPHH8OeLdCvNRPhu8sWsLyYzLDc7t0LH7xHBHX39OOtPX4fzwaLoenQ3sbyWWoLe3MsgI8w5JbGO/YZ9K9gqGOaKR5EjlRnjOHVWBKn3HagTJq4n4geG5fFWgy6bDci3lLrIrMCVJHZsdq7OR1jRnc4VQST7Vn6NqlprNjFfWUnmQSZ2nGDwccjtQM8jvfDnjTxBPpX9qzaRa2lhdRzGK237n2kHPTHTPGQK9voooA4k+H7g+M11/zYvs4tDB5fO/OevTGPxqrD4XuI9e1/UjND5epWywxjB3KQoGW7fl2A75r0CigDwzXfBjW3h7w/u1ezsNV0iYGC6lOImYtu2nIyRwPyORWL4b/ti7+IunPqmsWmpzW1jKzGzTEcSnjrxkkkfpXv2padaapbta31vHPAxyUcZ59R6GqttYaVoVtNLb2tvaQoheR44wPlHJJI5NPS3mBzfhjw5eaTr2vancXMUkWoyq8UaZygGevbOCOnpXEXnw1u73Qr+ze9givX1Z9RtpFTKjIwFbjgHk8e30r2y0uYby3iubeRZIZVDo69CDVikB5boQ8aC6giu9M0a1hQqJ7lGy0igjdtC9CfcACt7QtCudP8Qa3qcskbRXzJ5SqTkBRznj3qx/wlujHXP7CS6Ml+DhlRCyqfQsOAf8a6ygArzDxPZ+J59Ul+z6Xoup6Y4QRx3Yw8ZxyWz1Gcnj1r0+igDxBfAGor4JutDE9st3c3YucAsIogSuVXqcDFdb4z8L3WvWOj29tPFE1jdxTuZM8qoIOMDrXoVFAHjD6B4l0bxBrF/pNnpt7FqMqyJLcOVkhOPp0BzwM9qbYeBtWPhLxDpV7dWn2/VbqS4Dx7vLBJU88ZGSp/AivaaiaeJZVhaVBK4JVCw3MB1wKAOPvPDK6j4Nj8PXTJ5gskgEmMhJFUAMPoRmuO0ux8d2On2+mLaaHi3KIt2zMxO3A347nHfg161LfWsN1DZyTotzOCYoyfmcAZOB7VcoAZGGCKHIL4G4gcE15v4t8OavPrth4i0K5gjvbWIwyQzg7Zoy2cZHTqf09K9Lopp2Ymkzy7w94a1mTxDJ4k8RXULXaxmK1tbYny4UPqSOTyfz/Aafh3w3dab4WutHuJYTcTif5oySo8wnHUA8Z9K76ikM5jwZo0nh/QLPS5ZFkkgDbmToSzFuOPeuinijnikhlQPHIpV1PRgRgg1Q1bVbPR7dbi+mEUTSJEGIz8zHArTByAR0NAHkfw28CXHha8vry8uhM75htlVyQkO7IBBHB4HAqu/hvxP4d1DVJPCz2D2eouZil2zboJD1I7Hvj8M5xz7LRQB49feA7u48D3eiteLNq11N9rnuHPyyTbgT26YAA+gqTV/DviHxB4O/sa/NnBdpJEqvHIzK8a4yWyM56nj0/P12oxLG0jRiRTIoyyg8ge4oA4mfw1M/i7TtbSeMW1nZtb+Wc72Jzz6Y5qt/wijzeLtT1e5aJ7K8sBa+X/ECcA/oP1r0OoYZ4Z9/kypJ5blH2MDtYdQcdD7UAfJniJNS0Lw5eaJbeMtGm0lFkjht1ZZLh0LE7TgcHnH+FfS/hGzfT/Dul2kgxJFaxq4znDbRn9ayNE03wvf3d7eWOl2huba7kt5pGtwCJVILYyPfqK7npQBw3jrw5ceI7fTo7eeKJrS+juW8zOGVcggY781J480C58ReHpdMtJIkmZ0IaUkLgEE9Aa7WigDwzxTpl9pPidr7QfEGl6bcXlqiS29+wG8JwGHBzwoHr1rL+H2n32tQeMmnvoLue8L2ovIhiJ3MeMgAcgfLyP1zmva9V0DSNYkSTUdOtrl4xtVpYwSB6ZqHSdQ0pb250TT1WOWyVTJFHHtVQQMc9CaAOWPhS8l+Hw8NNPGt39mEXmMxZAwbPXGcdunHvXP634P8Qxf8Ivf6NdWb6ho1uLdo5gREw2bSc9eRx2654r2ugUAeRavaeN71iJdP8PXUDwjEUwZhE5GD1HPf866fwB4cfwxoq2UsiPM8hmkEYwis2MqvsMV21FAHK+NtJudc8O32m2jRrPOqhTIxA4YE8j2B/rxXKazpniuJbC20+00O+sobZInjvVYkOoAJB98cfTpXoOtapa6Lp1xqN65S3gXc5AyeuAAPUkgfjV62mS5ginjOY5UDqSMcEZFAHC/Dvw5deHNOuUvWgFxdXLXDRW2RFCD0RAegH+c10PinTH1nQ7/TojGslxCUQyfdB7E1v1Uv7yHT7Se8uG2wwRmRz6ADJoA4HxT4Ru9a8I2ugxXkcc0PlBpGB2sEGCMD/PFZeqeGtf0nxB/bXhaSzdbiJYru2vGIDlQAGBA9APTn1yRXqdjdQ31pBd27boZkWRDjGQRkVTi1ezl1WbSUlLXkMSzSJg4VScDn1oA89sPBmoroWuxXt9HPq2sqTM+3bGjYIAGBnAzWXq/gfWrceH7/AEK+hXUtLthbyLMx8uQY5xj3LcHqMenPtlFAkeT+G/DXiJPFcviHXrjTnZ7byFjsy4285HDD6969YoooGeIf8I34y0TXNY1PRJdJmh1GZn8q4Z9yZ6HgAZ/Ej2ru/CnhyPQ7C6+2Ok15eSPNezdVdmznGR0/+vXaUjKrqVYAqRggjIIoG22eB/BXw5Z2japrEIZo3ne3tCzE4iBzkfU9/Y177UNvBDbRJDbxJFEgwqRqFUfQCmvdW8c8du88SzygmONnAZ8dcDqaBHi8/hDxRo3inUtZ8OXGmSJqZJkF6rAxHrgbeozz+AyK0NB8D6lZeHde029vreW71R3k81AdqlhjkYr2CigDhPEfhiXVvCS6FFNEkyxxKJGB25QjJ49cH86wNb8K6za6tba94dntDfpbrbTw3QIR1GOQQM54HWvSNX1K10ewmv72Ty7eEAu2M9SAOPqRVy3mS4ginjOUkQOpIxwRkUAeVaH4L1KR9X1LX7yGTVdStmtgLcfu4UK44yMk/wAsd6q+DtB8W2OgT+H9TGmCzFtLDDIjsZBvBxnAxgE/Xn2r1aPULOS9lsEuI2u4lDvCD8yqehx6cir9AHn9x4auj4HPh6KWIXIthFvGQpIIJ/PmuT1bwTrVnfaZrfh2eyXU7a0W1njuF/dyADG4HGc/lwPqD7ZRQKyvc4Tw7H4tmkuZPED6bFEybIoLRSQD/eJP8ua0fBmjTaBo0VhPJHJIjMxaPOOTnvXVUUDGyIHRkPRgQcV4dYeHfGfhKa4g8Pvpt9p085kVLolXTPdsYz+BPSvc6KAPMfE3hfVvEel6NHc3Vql9aXaXE7KDsIGeF9+RWt4o8PXOrahol1BLGq2NxvkV88r3I9+K7iigDxuLQfFWg+JtRu9FFhc2OqSrJKbpmHkkZzwD7npntWjZ+C7mKDxTC1zGP7XkLRNydoIPUfU16nRQB5v4DtPEmn2K6Zr1tpqWNrAIongYlnAAHzA8dM5OBn+fnnwk8P2z+INY1eFmksbW5li0/bkRruPzFR/ukD0+vb6KIDAggEHgg1WtLS2sovKtLeKCLOdkSBBn1wKALVeV+JPDWuxeIR4j8N3duLp4hDPbXefLdRjnjHoOPrz2r1GWRIkaSR1RFGWZjgAe5qpcahaW1k9/JOn2VE3mVfmG31GM5/CgDzrRvCOoMur6jrV1DNrGpQGD90D5UK7cKB79Mn/9Z6/whpMuhaBY6ZPIkktvHtZkztJyTxn61u2txFdwR3EEgkikUMjDoQanp3AiniSeGSFxlJFKsPUEYrwyx8K+NtI0yfw5p19pb6U+9Y7iZW82NGJJ46ZOT2PWveKKQHkXiXwFLN4a0zTNEnjhuNMnW4iaXgSOM5JIHXJz0/Kr2oeHda8QR6HPqslpBdWF558qQMxV1BGOo+9x9Oa9PooA4PxB4budT8S6Jq8U8Sw2G/zEbO5tw4xgfzrjk8LeK/DF9e/8IrcafLpt3IZRb3m7MDEcgHOSOc9e3T19qlkSJGkkdURRlmY4AHuaq3V/a2tk99NOi2sab2lHIC+vFAHAar4c1vXdF0yHUruzGo294txKYAwjZQTwO5OCPTmvSwMACqMOo2UwtvLuoibpPMgUuA0i4zkA8njmr9AHN+LtCj8SaHd6XI2wzL8j/wB1wcqfpkD8K4LS7b4jWdtb6f8A8SAxQosQuCZN21eM4HB4HoPwr2Gq93cw2dvLc3EgjhiUu7t0AFAHIP4duD4zj8QLPGLcWhgaPncWz9MY/EUyHw9cr4q1TV2ljW3u7NYE28srDGTjGO1drBLHPFHNE4eORQyMp4YEZBFS0AeNfD3QfF/hfbpNxJp9xoySsUk3ESIpJPyj3PODnGTzVG6+HepXHgefQ5Ly3a+N0bpCu7y85+7kjI6nt1r3MnAyelV0uYJITPHMjxAEl0YMOOvIoA8r1jQPEfiXw/HZ6nHpttdw3Ubx+S7bCi9SeOvbFVtf8LeIrLxTJ4k8LTWJe6iEVzb3QKqcY54652jnII988eraZqFtqlnFeWcgkglB2sPY4P6gir9AHn2nr42Om6hJevo4v2UfY4ow+xTk53H6dOvua4fS/BGs3uvabqWr2Oi6fHYSeaTpoZHnbqN3bqBn2JFe80UAFeESeG/F2heI9Uv9Bt9JuotRkMgmuch4eOnr1J6ZB7+g93ooA8PsfhxeP4a1jTtSvIDf3t4byGW3LBY5MDB5GcZyOnQ+vTc8OP8AEBp7W31eDSorWFh59wrlpJlH90AkA9OTj+leqUUAeQ+HtM8V6D4gvoltrK50W8uzOZ/N2yRqevHc9OMH60zU/Beoy+GfEOmQyQNcaje/aIcsQAvmK2CcdcKa9dhljnjEkMiSRnoyNkH8RUlAkrHnHjfwtdeINEsLG3ljSa2midi5IBCjB6VyPiCx1Lw54kvtU0DW9Itk1BQ13aajNtVHA/1gA59/xPUdPXoNa0241KbS4r2F76FQ0kAb5lFZ+teFNC1y4judT0yC5mjGFdwc49Djr+NANXVjz74LR3R0/WLu5kWb7VqDyLcKuBLwASPbPQV7DdRma3liUgF0Kgn3FZ9jLplnIukWbW8TwRgi1jIBRfoOla9Azx5/BF/NY+FIWnt1fSZjJONzfMCwOFIHJ478Guq1bw/c3vi7RdbjliFvYRzJIjE72LqQMcY7+tduSAMngCuftfEWlXOltq0d2osVcoZmBAzu29+2cc0AdBXiLeH/ABj4c1rVLrw2dPu7HUJjO0V4xGx2OSRjHTJ79MdTXt1Vbu8trJFe6njhRmCKZGCgseg570Csr3PLNf8ADvia7Gka7Y3NmniKyRo5UYfuZEY8gccEf481P4b8M65P4iPiXxPcWpu0i8q2tbTcY4RjBOW5yct69evYerUUDPPPCvha50fwjLoU9xE88iTL5keSo35x1we9c/ceBL9fDuiw2t8kWs6OHMEik+W+4/MDxnkAc17C7rGjOxwqgkn0FZ+j6naazYQahYy+ZbTAlGwR0OCMH0IIoA4P+y/EviPS9Q0rxLHp0FvNCFjezZmfeCCCd3GAQKoaSfiLZrbWM1poksUIVDdNK5LKOM44Occ9K9WluIYpI45JUV5ThFJwWOM8VnzaxYwarb6RJNi9uI2ljj2k5Vepz0Hf8qAOfbw/cnxquvebH9mWy8jYSd27JPHt/jTB4fuh42bXt8X2VrMQbcncGB+nvXdUUJWElY4TTvDt1a+NdV155YzbXdtHFGgJ3AgDOc8fw9vX613dFFAzm/Da66qXf9uvas5uGMH2fOBH2B4/+vXSUUUAFFFFABRRRQAUUUUAFFFFABRRRQBl6qMxx8Z+artsMRL696p6n92Mcct3q5bDEK8j8KBLdk9FFFAwooooAKhuDiF/pU1QXP8AqX+lAEVj/qfxq5VKw/1I+tXaACiiigAooooAKKKKACiiigAooooAKKKKACvDfD2nW+sfEnxLe6jCk8lksUdsjjesYK9QD0Py5+rGvcq8i8R+GdesvEjeJvC88TTTqqXllcPhJgAFGO3QDv8AzxQBr6l4g8IjXINNv4rc36yiOJprXOx+CMMRxyRzWLY63rF74l8V6ZbyxK1pCGtT5Kk78DGT39OazrrTPGHim80h9V0mw0yOzuhO8izCRiBkbQAT2PrXW+H/AA1d6d4u17WZpIzb3wQRKpO7gc5oA5i8+IEw+H8WtRhE1aV/syw7ekwbDfKf9kFse4rK8a+PdS0rUrHQUv7TT7o24e9vZYC6xuVyAg5B79R6c1oaf8Orq38cTaxJcRDShO13DboekhGOVxgHPOR6Dmr3jXwtq3/CRW/inQILW6u44vJmsrjAWYYYZySBnBA6joPoU3sLW5jeBvGmrX+uXOjzaha6xF9mMkN5BD5RDgfdYYwM4P8Anis/QNb8b6r4Vu/Ev9s2UcduJJFt2tFPmLGMt8w6dCMfqK9D8NXHijUluhqmi2Wl27xFYwG3OzYwM4PTr1qPw34YvtM8D3OhzNEbuWGdF2t8uXBxz+NMZ1XhLVX1zQbDUpECPcRbmUdAc4P8q8M+IdhrM/xM0NtOvYkuJIT9kMke5YsBt2R3/iP/AOqvbfBWl3Gi+HNP0662+fBHh9pyASScfrXIePtI1g6xpHiLRrdbubT9yNbb9pcNkZB/E5pPYDgfENn4lHj/AESKx1W3OsHTSs1w8YEeNzscqAeMEADHXB4zx3nhTWdeg8V3vhzXLqK98u2SaG4jhEefXgfj+VXLPQ9VuvFtl4ivLe3t1WyMcsIlLMrnPTHB6j2p1x4Uu5fGN5rAmRbS5svIJBIdG244H4ZpkxVl13e55N4h8Za9pJu7yHxjp19JC+FsYLUMgUsBy4HB49T355qHxp/aeveMvCN3Z3S2lxd2iywkpuETYLNkdxVrT/DXjXTfDOoeF7XQ7DZK7LJfC4Uecp5yAcE8cZP5cV1Xifwpr1oPDWq6PFHe32kQCGW3d8bht5IJIyOoxn060FJarWyPZNJhvYLKKPULpbm6UfPKqBA34DivDdUstZuPitINN1IW7iwDlmiDjy+mCMY+8eD+vNe66XNc3FlDLeW/2e4dcvFu3bT6ZrzLxNpev2HjC28R6JZR30T2n2a5haUIyjOcjJGR904GTweOlAHI3Vr4guPifqMWjahFayrYRefPLCHBGF/h9z6Vt2fjbVNG0rxIuttBeX2jGMLJEuwS+ZwuQB64zwOtdbpOiajF401PXLhY47W4tYoo1VstkAZB+hB/T3rntR8BXGpy+LFnmjWPVTC9qQT8roDgt36kfmaBN2PNx8QvESaZBqg8Q6TcTtIpbTEg+cqT93OM5/8Ar856/T+nXBvLK2uShQzRLIVP8OQDj9a8V0M+MbKC20mbwnp8s1sFQ6g0iCNkGMHbwc4x35PYV7nFuEa7wA2BkL0B9qS213CN7a7nzP8A2jPZfETxSq+HJ9bLrFlNgPlqEHdgeCOAO9aPgDXIdE03xTe3tmum3iT+cNKCFNi7RsKqccEkgkccdhitGbTvGWheLde1PRtGtb631AxsryXCr90YwAWBzyevHFaEXgzU9fj1rUNdS1stR1K2S3ijh/eCAL6nPJJA6Hp+jbKKN3rXjrTdAi8Szy6bNbmNZZLMxFSqNjBzwc88jPHv0ra8Q+JpnTTLy08S6do9pdW4kMdzEJJSc88Z7dPqPy5e7tfHOraNJ4Tm0q3jhG2A6kXAVolYAMFz1IH5Z4zUGp+E9U8N+IrfUdL0GHXLOKyjtoUlkAMDKAM4J6nBOcfxdu4I6TwT40vdWsfECTzxXc2mqzxXUUW2OUbSensR+WOtVfB3ifxbqGljxHq66dDokcMkjKisJpQu4AjqByB9R25rQ8LeHNb3+JLzVra1tLrVI1ijjgcFFAQqOmfXn1rotE8NSR+B08PXiokrWzxPtOQrMSQePcg0C3dtvM8l8RXXi7xB4EvNaur20trCdN5shANxj3jGH6+9e9+FMDw9pWAoH2SL7v8AuivEpNL8dT+HJPB50exMEaCH+0DcYVkByMDqTxjOPqK970e2ez0yytZceZDAkbYPGQoB/lT0t5jPMNW1DxJ4g8SX2jeH79NOtNPjUXFy8ActIwztGQex9un58d4g1/XNU8F+JNNvpLeLU9NlWK6aNDiWFjjIyMAnn8OwzXZ63Z+IPDeu3mqeHdNS/ttSVTcW5faUlGfnHPQ9/wD9VQReEdXufDOui/Nsda1c75FU/IoX7iAj059uee5qXcDpPhlY39l4ZsRe3kc6PBG9uiR7fLjKggE9zzXL+NI0m+IfhZJFVlCuSrDIPX/CvVNDtJLHSrK0mIMkMKo2GyMgY6151490PXbnX9F1vRLW3uZLEOGjml2ZJ6fh1pgY/wAX9FsrDTovEmnxLZ6rZToUmgATeCQMNjrx/h04rr4Ncu28ZW+mskPkTaaJ8hfmB3evp7Vg3HhrxD4svrSTxO1pbaVbtvOn2zMTM2Ort6Z9+nHB5rpJNBvn8cR64zxGzSzMCgMQwJPp36n/ACKBO/4/h/w5wuia7418RTanNZ3GlW9nZXjwsHQlmCnJAPI6Y5rFTxtq+tTX1xb+J9N0iG3kZYbaSAM0oHds5Izjt616v4I0C60Sz1K3vWjf7TeyzIU7owGM8DnrXmOnaH4l8FXN5p2l6Baaxps0pltppGVWTPG1iT246/n2AMuWXxC1PW9L0W001bZNd1CV4pCyEpEqZJfH0wfz9K3vElp4ttvC+uLc6tZ3I+zM6ypD5bqgBLjA4+7wD1qDWdA165h0bxBZ2NrBr1iW8yxSUCNkYnKg9N2CM8gcnnpW7ZS+JfEGl6pBqel2+nLLbtFAhkJdnK9SRxt5oWpLej8jifA2o6l4a+HH9sXl1BcWsNuzWtvs2lSXwoZu/P8AP2q1e6r400HSrbxFqF7b3dm7RPc2MdqFaCNsE4brkcDnuam0Pw5rWo+DZvC2tabHZeUjLb3QnWQMd2VJUE46n8u1MudH8Z67p9t4d1O2tbSxiKR3F/FcbmnRccqvUE47gc+lBVyxr/iHxNd+L4dD8PTWcUUlmJy9zGSFGfvdM55GB0rkdV8Q+KYfEX/CP6x4osdGSKHzTeRW+RLnGB8wHPXoQOvXgV6vB4cuYPGY1hTH9iWxFuq7juyD6VleN4vENxfLHb+GdJ1jTtoCG4I8yNm4JO48AH0HTvQB1Xg37d/ZX+n6va6s4kYR3VuAAycYBxxkHP6Vz3jfWtWTU9M8O6I0cN5qIdmupF3CGNRksPf6/wBQat/Dbw5deGtFktr1ohPPcNcGKEkpFuA+QZ9Mf/XNUPHOhazLqumeItA8qW/09WQ2szbVlRgQQDxzz3IFAHC+FtN1XSfiNdHWNTOpzxaYZGmCBDszgDH1/nV/Tr/xl4tsZvEOl6pDYWyu4trAwq+9V/vNjqef6Yro/DmieIJ/FF3rmv29lAk9h9lEVtIW/iU8/kelYljpPjTw1Zy+H9Ks7O901mkEF3LNtaJGyfmGRyCSeAeaAMTUPiddXWl6Vawy2+nX96zxXN1KQVtthwWA55POM/8A160PDPiu9s/EdvpD64uv2t1GzGYQbGhdRzyOCpx+v4kufhxqGk6Po9xok0D65pbO5LABbjcckc+nQZxxnkV3XhyfxXd3itqejWGl2yKQ+2USPIccY2k4GcdTSafcEeY+Htd1zX5Xu5PGdppV4bgqNLmgXCAHAX5iCT2x19819IR52LuILYGSOhNfN/iTwz4s8Vx/YNQ8OaRbTGQE6skibsZ54HzHjtjtX0Xaw/Z7eKHcW8tAmT1OBimB4+l/4r8Taxrlhp9/Bplnp84iSURB2c4+7knj1PpkCqkfjvU7fwje3U8Uc2q29++nBlARWfs+D6Z6etegeGNEutKvtbmnaJo727M8WwknBA6jHFca/gC7l0DVtPa7gjubnUjfWzpuZU5GA2RnsR37daBlK6ufFng+70++1bWY9T066mWC6jMKoYmboVx6c+3t6c54V0vxBcePvEjW+v8A2ZYbqOS4UQgrMhztXaeAQoxnrXYT6L4q8T6hZQeIYLO10ywnEz/Z5S32tl6cdlz6gHk+1SrpfiLQ/GV/qWn6dDqFhqbR+cxmWNoQODwTz3PAOaCba3PV7ri2lz2Q/wAq+bPDlv4lj8IXeraX4gitrOzkuLhLYWyt5oVmZtzn1wcDpX0ndxNPazRA7WkjZQc9CRivPfDHhq+0zwTcaHcNF9rkinQFWyoL5xz+NAzL1DXrnVvCGlanHr9voM1wu+VpFVvMxwwUHnrzxzisz4feLrrUtbn0V9U/tKD7MZortrYxOrZHykHGRg5z/Ss+98FaxpuneGLy2t7e/vNHV1mtN3EgY8bSR2yc10fh3RvEF74tXxNrVpZ2i/ZPJjgjbc6c5G735PP4UAJpnjSWDwrrVzqcyNqekzS20hwqiSQEhCAOOTx07Hiud1vxrrMcui6K17aade3tr595cNEzeRuBKhe2cZ/HvV3Xfhxdah43TVornGkXDxTXsBlI3unQbccjIU8+pxitvxn4b1hvEFj4m0GO2nubWPZLazNtMy5/hJ4BwfbGM89KSdwMz4eeKdQudfvPD19qlvqsUMPmw30cex2OQCrAccZPvx1Oa9S8SXMlloepXUWPMhtZZF3LkZCkjIrD8Kza/dyS3Wq6ZZ6dCwISFG3S5z1Y9Mf4dK3/ABBaSX+jajZw7fNuLWWJNxwNzKQM/nTROtuzPH7jxd4hlHg+y0xbRbjV7fdKzxEhcAZIAI4AycVp6LrPiGy8V3vhXVbqO7aW1a5srwQ7CMnjcBxgHI/4CB3q/pvhS/t7vwrLK0YTTLZ45yj/AMRXAA45GT/OtGXw5eSePYtf3qtnHZGLAblmJ6Eenf8AKgZ5n8OJNX0LSdd1u8vIZrOC5uHnto4vmllXqwc9AT69q1o9T8cR6KfFsl/YtatF5/8AZjwYAiJJB3DBzg5688ZzXW6N4PuIPDmtaPdzoDqE8zo0R4RWAA4I46Zxz9a5VLXxu2iDwkdLtY4/J+ytqfn7k8nBU4U85K4Hr7Ds35DL3ifxZr327w1a6GtrG2sQeaBcDIBIBwSOwB7elVPEniDxdot54f0X7Tp8moahM6tceWfLK5AAI65G49PQe9dG/hK5j8T+G7yEo9hpVmbdmkPzsQjKpA9ehqfxb4bvdV8TeHdUtyhhsJSZgSAcEg59+nSkByBvfHtn4jXw22rafcteW5uUvXtgpt1BIIVRwTnH3ge3vXR+E9b1v+39Y8Oa1dW089pCs8d3FHsG1gOCvtnP581ran4eurvxxpGuoY/stnbSo+4nduIYDA/4F+h9qyNZ8G3+o6z4hu0uo4YdS09LaJlY7gwxkMMfdOMH2NAHmWpeONY0GeV28aafq1xE+DYpY4RlyeBIq9fx/HpnV8bW2t6h488MXem6ils9zAzWmY93kgJmTcP4sgn8KrL4d8VXHhmTwzF4c0+1EKhGvC6gz7WzkcdTgcnFdx4q0LXoNR0DWtIgiu5NLgMT2xk2l8rtJGeMYz3z0pMT8i9eapqdl4u8MaXdSQTefbS+fIkAyXCE5U9VBIGcelYNjeeNPFF3qN7puo2+nafa3Lw20LQqxm2EgliQTzwOuM/TNdTPoWpar4h8Pa5dwwW4s4pftEHmbirEEKARweSD+Brm9O07xh4Wu9TtNK02zvdMurqS4t280IYA56HJBOOOx6VWlvMZX1Px1qx8HPqdvHbw6pb6iLKaPBZGYHkLn1BHf15pL+/8Y+FtT0ifUtTtdQtNSuorWWEQ7PKZv7uPx59ulaN14Hv/APhEotKtriL7fJereXUkrHa75+bp6YXj2roPGvhu71waEtu8a/Yb6KeUsxHyL1wO5pCPQ6+bPGXiG903Wb2aDxsiSo2YrGK1Z4wOoVm5GcYyfr06V9IOu5GXOMjGa8C0TQvGmgafe6TZaVpMhmkkK6g82CQ3UsAASew4HbjAoGReOb+68R/DvRbwbVvLq6hxwMb8sufzFXI7zxd4P1XR01nVYtVs9VuEtGUoFaCRiMEY69f/AK3Spr7wdrj/AA80zQ41tm1KznEhHmYQhWcjn6Fa1n0fxJ4k1bSLnW7e0sbTTZhceXFMXaSQYweOAM/1/EAzbmXxV4u1bVP7D1qPTNPsJTbxkIH86QAZycdP5Z6Ux/HWqx+GXmliij1Wz1JdPusDKsQeWHbnGPz9qux6R4n8LapqZ0CwtL7T9QmM6iWbY0Lkc5yeRn0z+FU9S8A6rc+Frm2jubb+2bq//tCYkkRh8n5V4Pr3HX2oEjsvF2v3WlXnh62tmiU396kUu8dU7geh5GPfFedxWOuy/FPXG0/U4IMW0RfzIQ2YyFwvTsR19K1bvS/Gmv6poVxqNlYWVtp90k0nlzb3fGNx9MEZ4ravtM17TPGs2t6Zp0N9aXtukEwe5ETRFe/I6cDpn8KAVz1Ah/KKhh5m3AbHGfXFfPXwqsPEI1LW5l1aD7GmrSpdRtDlpXXGSD/CCMdPSvodSSoLDDY5HpXknh/TvEvh/wAQanBFYR3Wk39/9qN20yhow4G4bc54wB+FAzg/Cmj+KL6TxJ/Y+txadAmqz5URb3eUdRkjhcEf4Vt33xHvrTwbpl46wR6veTPas8i/u0KNtaQ4/A+mT0xXo3hLQrrSItbS5ZCb3UJriLYc/I2MZ9D7V59qfw+1a48P6dHa3FvFq2nXz3cO8koQW3YJx14U9McYoAo+F/FeqWWvafp82vR+ILe++RxHCUa3f+9nbyvTqe54Hf23xHezabouoXtvGZJoLd5I0C5ywUkcema5TQpPFcl1bG/0PSbKEEid4ptzkY4KgDjn1JruNS+1iyn+wCM3ew+V5v3d3bNAHiXgG/8AEOuT2eqnxbYXMc53XGm7FDRDOSqgc5A7n9etYtrYa7qPxA8WRaNqcWnZMXnTGEM2Ao2gD88mrUfhHxBq+v2F1daJpmjC0uPNuLyybDTnAPA9D059816ZoOgXWn+K9d1OTY1terGYmDc5A5BFJJrdiV0tdTm/C2v6rqXh7XrW/vore+0uSS3Gouu0HAOHYdB/n8fPPD/j2/g8S6dYR+If7agupVimElqYguc8o3fBx25ro9a+HOr3uneIbe3uLZWvtRF3CHYjcuWJDEDjrwOenbrTV8L+LtX1HRJNQsNK06y02VTstiCzAADPGfTpkUxl2XXPGmreM9b0PSJ7G2trII3mXEeSgKggDgklsk88Y9OM8tf+N9Zv9YutFk8Q2mkDTlVJbqOAv58oGH7cDO706V7HpHh+7s/GWta3K8f2a8ijSJQfmyqqDnj/AGa4eXwz4n8P+JNV1LQ7TTdRsNUkEs0FxhHBzk8/XPqOemeaAOb1HxJdaz8NfEcWokXcljcJbrdopRbgeam1+nUHqB6D1qe61fxd4N0PTNdu9Qgu7GRYo3sWiAKKV4wR3wPUc+td/q+meJfEnhLUdP1C1sbS9nkTyY4pCy7Q6sdx9eD0p/j3wvfa74RttIszELmFochmwuFGDg/jn8KAMbUtY8QeJvEl7oOh3kemQacqvNdFdzOxHCgHtyfy69M0T4g1HVvB/iqw1hYBqWnK8MphPDAjhsfgfy6CtabQfEeheIr/AFnRLeyvY9QiRZYJZPLMbqoGQe4/nmmaT4M1RPDniBb6S2bWta3PJ5fCJx8qZ9iW/Pv1IBQOr6tc2Xhvw1oFzDZ3V1pqXM14Y9/lRhcYAwRkkEZ/lmsHwq2oeGPFvia51+//ALRntdNWRpkTaXUYKjHr2/rXR3vhjxHpN7oWr6Klrd3Vnpq2FxBPJtBwOqnjjPv6cHJo0vwjruqaprt94iFtCup2f2dUt3yYxxgdO2OvOTQB53e+N9WFqNfj8WQpOcsNLFqzRjIGI93c/wD6812HizxT4luL/wAJ2+iTQ2dzqluZHjmHyhiBncCD8o5I4zxVzQbLx9omnQ6QdI0a8itsJBO0uAF9xwT+QNdZqfhzU7/xJ4f1aSS2K2URFxtJGWIOSvsSaAPN/EviHxXpOp2egaxrlpYR3UZkbVI4DjGTwOBg8AHp1HI7+0eEEvo9PIvdXg1X5z5dzEByO4OOODWD4yj8SzXUcWnaRpep6ayZeK8IyH9eeP51W+Gvhe+8PLqU16ltb/bZvNjtbdyywj0yePy9PwoA1/iFerY6KZf7eXRWEin7QYjISO6hRyeteNeBPG19/wAJdaaOfEP9uWd4HDyTQmHynAZvlz1zjHpz9K9G+JnhfVNbudI1DTEt7h7CUs1pcHCSA45OeOMfrWPpnh3xVfeLNI13VbTSbKGyEq+VakltrKw59TyO/wCHqDTs+5XsLjxb43lv7/TNej0rT4Ll7e3hWAMXC/xMTzk8f4evK+MtI8QyeN/DkI1wjVZrdgJooyFhIDbiq+hGc/jniuu03SPG/hKW+tNFtdOv9OluHlg8+Uq0ak5weR6+/IPrWh4t8P8AiW/vtA8Q2UVk+pWCETWjuQhLdcHPbJ7/AJ0COZ8aeMdT07WY/DR1uLT0hgV59Sa33PIxAIAXPH/66s+EvH08dvrcNzqK6vFp1ubiK8MPlM5PGwjPTPQ981peIfC/iZfEcPinR0sZrmSBIrmzuG4BGM7T0I4HOQR710VrpOu67ompWHiCz02xF1EUjWzJLBuoZjyMZpMDynxnpfi268HyaxqfiBZLSZYp5LBI8BQ7LtUHvgsPyr6Q0QY0qw9reP8A9BFeG3ei+P8AU/DQ8N3dnpyxIFVro3HMiqwKjA6dB26DtXvWnQNbWVtA5BaKJUJHqABTA88i1q5HjnWdPWG3KW+mrNG5jAct8vBYckc/pXn2kX/jjXfDEviRNfhiFsJJEtUtR+9VBkhj6/LgDHfrXpEXhy9HjLWNX+RLW6sFt4mDDdv4zx+FM8O+G7/TPBNzosxiN5JFMo2nK5bOOePWgDtNAvX1HSLG9k2754Ekbb0yRz+teX6xqniLxN4iutD8PXkWmW2nY+0XbLuZ3x91RyMcjjjpnPavS/DNlNp2iWFncACaGFUcA5AOK8/1jRPEOk+JrjXPDdva3KXsYW5guJSvzDuOfp+tNMCtr2teJvDWm2mmNNb6hrF/MYbW5KYVR3ZxxyAR/M56VQgvfFHgzVtPTXtWTVbDUGEJbYEMMnbHHqfyrb8SaF4i1/SLG8dLG21ywuPtEMSMWjYY+6Se5/LpzUUWjeJfE2pafceJbWxsrXTpzMkUDeYZ2xxnkgAH156/Wk0D8jJjufF3ijWNZtdP1qLTrSwuNibYAzHg4Gai0/xvrMngWG8jjjuNXkufsKSEfLuPRzjIPH0HfpXd+G/Dt1pl5r88roV1CdniwxJA56+nWvPrb4d6vD4NGmxXUMWrW98Ly2kDfKCOOTg9i3GMZxT0E07K2/8AVzrdD0rxfo0v2zVvEcF/aKjNPA0GMYGflbg5/wA4rxw+Pdc1a1uNVXxTY6aYZGaDT/JyzrngMcEnp79fy9o0O48c3V0lvrem6VFYspWWSNyWIweg3EEn6YrjdK0Dxb4Wtv7LstF0jVbVJSYriQqrhWOfmyRnH4/pSKQzVvGviW4tvCX9kJbRXmrLL5kcybkYrtwfUDkn8at+I9X8a+HNLs47u/0+e/vL4RRyQxfKEK9DkAdfaut1fQNU1PVvDOpSLbRvYFzcrE5AGdvCnHI4PFS+PvDl74hfSPsjQqtpeJNIZGIO0enHNCFJJpd7nKxa34n8M+JdK03XtQttTg1Zii+VCIzAw9MAZGWHXsK9vrzLxd4ZvtX8UeHtRtzGLaydmmLHBHIPTvnFT6L4h1HV/GGrWEKRrpWnARsxQ7nkI9fYg/hQO+hb+JsU8/g3V44JUjYwHcWXdlf4gOepGea8y0qy1az+F873eqRXFm+nDyIGg2mLLdN2eeCAPevc9dsBqmlXljuK+fCyAjsSOK8o0XSPFkvhq48O6hp1lawLaGKGaOYFmbPG4c++aaImrxaVtuuxyUI8Z+F/C1jr8mrwNaW8cR/s1YVCiNiAASOpO4dOmeOldH408d3FvrlvotrqVvo8TwJO9/MglI3dE2kYB5B5rtvFfhu61bwimiwSxC4RIl3NkKSmM/yrl/EvhLWINdtPEWhQ2N1cpbrbz2l19xgBjKk+2Op7d+lJO3T59htXJPhp4qv9V1G/0m+1GDVBAgmjvYovL3AkDaRgDjPpWn8UvGEnhTT7YWxRLq7lCLK6bliUfeYjvgdq3/Cf9vOJ5da0/T7Ek4RLU7mbpyT0x2/Cs74ieE28T2Nu1rJHHf2comgMgyjHurD0P9PrQM8g0jxxqdhr+mQHxKuvRX0/lTQi08rystgMDgeueOMduhrr/wC0PF3iHxXrmladq8OnWNiyKH+zK7YZegJHJ79R2rf8Pv4um1CIah4c0iwtVb97KjhnIHQqFJ9gM1qeGvDl3pfiTXtTneJob5kMOzg45JyPx/GgDy261rWta8D+J9NvbkLfaRIYZrhYxi5jBOQQRxkA8jHb3re0T+3dI+HM2o3uqfbs2Ae3ge2T90hAwCT98beue1aumeC72K28XwXDQqNXld7cxsTjO4gtn3Iz+NR6Vovia68H3fh7U7Kwg22nkW7rLuLkdCwGQMY6+vYUzO7s30tppr9x5prcGval428J3FhqcVpc3enq8B8obYQIyzqR/EDzx79q9W1DWdX8OeJdEs9Sv/tWm36mKSdoFjCzc46DjJK8Z9ax/EHhLXYLnwxq+jR21xqGl2q200MzYRgExkEkere/INXPiosl14Ae41OOOzv4nilSMSbtku7GAR1O0t0/kM0jXS3mb/hvXtQ1zxLrMaFBpFgwgQjBMknfn06/pXR+LrqSy8PancxBDJHbuQHUMp47g9RWd4A0U6F4cs7V9/nuvnTeZ97zG5IP06fhWx4ksZdT0W+soColnhZE3HAyRQS1dWPNNd1vXY9P8Iw6PPBBc6nGqyF4l2D92rZxjgDngVa0jV/EGm+MofD2s39vfx3NobiOSK3ERQgngjP+yf0q7c+E7ma88JXG9AdJi2TneRn5AOPXkf41o32g3k/jrTtcTy/sdvZPC+W+bcScAD/gX6GgZ1etxzzaXex2z7J2gcRtjo204rwb4RWOtx+EnuW1GP8Asp47jy7Uw4YHkbt456g/r+H0RMnmROnTcpFeO+ANM8UaPaXHhrUbGAadDHILe9SQHfuLHpnPUk9ARQKxw3h0eNtI8A22rWWqWwtbeMyxWLWoLPHuPBb3ySMc9Oa6fx58Qb3ToNFtbKSCyuNSgS4lupV3rAhHOAep69QeldjD4dvk8APoB8v7b9keIYb5SxJI5rnfF3grUbmPQNQ01La4v9KhSF7e4x5cy4AI5/Hqf1oGZXg7xpf3Hiy20Vtbh1yzuYmf7QlqIWiZVJwQABj5ffrXtms3L2emXtzH/rIoHdeM8hSRXAeCk16S7M2o+HNK0q3CkboVAlY9sYJwPrXY+K22eH9TbGf9Gk/i2/wn/PvQB4lJrXjqPwhH4rGs2LxBBI1p9mXlS4X73qPTjqe9dL431+cRaTcW3iy10W1u4RIyPB5kj9DwOoHODyOmPWuM8PW/i7xL4O03Q1sba30iWMI9+ZFZmjDnACZyDwOcGtjxJ4Y1jS/FJ1rTtAttcs/skcCQTyAGHA2/KpOO3YfxH3NAF/wF45vtatNetZLmK+udPjMlvdrF5YmXB5K9AQR9OfxqLwtefEXxJplvqSahpNnbSg7N8O53HTcQOByPUfSr/gvwzrlvf+I77VbS1tJNSiVY44HBQHDDsTjqK9D8J6XPpXh200252maKMo205HJP+NAHlXwPtNaXR0uZNRifTJJZCLcx5cN0J3fXJx/jXuV9dRWNrNdTuEihQu7HsAK8q+GVlr3h6H/hH77SgLWF3db5ZhhweQNv19+/tXR/EnSdU13w5PpmkuqTXDoshZtv7vOSM/gM+oyKAPnPRWj0f+xfHk18Xur3UJVuojJkrExZMYPPAB/DHpX2OpDAEcgjIryHVvhX4en0KazstOggvjEBHcAsSHA68noe/rXpWhpdRaXZx3wAukhVZQDn5gMdaAPGtV8VzWPjfxFDDptkX07TfMSbyQZZG2Iw3N12jdjGegq14H1rXdfayuj4r0e43PuuNPhh2uidcDPzZ+o7dTW1NoOtQ+MNa121ht3jlsBFbLJJxJIAvysPTg9/T8OIg8Ka1rWrabOfDll4bWzm3T3FpIqmVRglQqHnOOp9epoewmfQ9xzDJ/un+VfM+ianNonwi+1QJDI4udu2aMOpBl7g8GvpqRd8bIOMqRXhkvgfV4/hw3h9BBJf+cJNokwpHmZ6n2oGVvEvifUrnxZdaGPENvoNvCsfkPJFuMzMufvHgDJx17d6ofFC21yTw74fjvtVgku31AKZraPCOWyY2/AenB/Cuq8YWniC51KdB4Q0jWbNwVt5pGUSICvO4sQR0PTHbnpWNceAtah8D6bY20yPrFldpeqhf5Q2cbdxOPlB+nH5jJSsO8WeJ9d8Ixabo1zq9pJe30pY6lPCFSCFccFRwWz3P/1xH4W8WX1v4kttLfXI9c0+6R2E6xbHhwCcv6Dj6Y5xzWh4h8PeJfEtlYazLZWdjr+nzMYrZnEscsZxwxyQD1/xB6dT4c/4SS6uidX0LTNPtirbzG4aVicjgqSP/wBdBRwFtd+LfHOkajrNlq66ZaKXW1s0iBLqAM73PsD07k9K9C+E7iTwRpBXOAjrz6iRh/SuG0rQvGfhvTL/AMOabaWl1ZOXFtfvOI2RXHJK5zkdfr616h4F0eXQPDdhpk+3zoFYPtORkuWOPzoA8q+JMOrTeO/DUNlqCwlxIbcSR7lifHzMR/FkVR8WQeIB8QvDsFjfQnVWsCr3LQjYF3SFjt57fmcdM12XxF0bWZNZ0TxDo9oL6TTS4a1LhdwbjIJq6NF1a+8Z6N4gubVbeOCwaOdBMG2SHf8ALx1HzD2/KgDK0rxTq+i6zq+k+Jbq3uvstkb2CeGLYGUdQR6n+h55FcHN8QNel0t9Wi8RaPFMDuGmeTlgufu5PJOP/wBden6z4PuNV8VXt/KyLY3GltZ5z825sjgdscHNcbodr4s0G2h0z/hDtNuHjAQXasuHGerd8+tAjd8V+KvEa6noNh4fgt2k1O2MxEykhTgE5I6AA1ja7421jT9ZsvDlxrOlWV0sRkv78wkpGSSUVVYjnbt/76616Jc6JfS+LdH1crF5FtZvDNsOAGI4wOuOf0rj/GXhnVrbxXD4q0PTbXUWMPl3FrMQCSBt3KT324Hrx3zigGrmr8OvFF/rGoarpl9d2l+LPY0V7aLhZFbsR6j+eevWvWK4rwe2rSrPPqej2emKxxHHCBvIyfvEf/WrtaBhRRRQAUUUUAFFFFABRRRQAUUUUAZ+ormND2Dc1agAEagZx71U1JtsQ9zirkH+qXPpTF1JaKKKQwooooAKguf9S/0qeoLn/Uv9KAIrEYhH1q5VSy/1I+tW6ACiiigAooooAKKKKACiiigAooooAKKKKACs2DVLK4v7nTorhWu7YK00QBygYZGfwIrSr5tSLxJefEvxSvh+9srUhbfz5Jl3jAjUKAMHnrmgD6Sorxyy8cXulaNrza/HDNqGiyIkht8hZvMOEIz759PoK4S6+IuvafaW2syavoV1HNIPM0uBg0kSH3Bzke/H1oA+nqK8a1XxRr+t682h+FFtoRbxLJd3V2n+rzggDrng+h57jrWreXHjDT/D9w17f6FDfJIqx3TsUjKHqTuwA2cY7dePUEnc9Qor508M+PdZTxFp2k6hqmk6xFfMV32IbdCcd/lAxn9AScV6v4c1+bVdY1uxkjRY7GcRxkdSMc5/GmM7SivDtQ+Id/baJ4ivltIDLYX32WAZOMbtoJ9T3qTwFrXinU7uB7zWNCv7SUZkjgcCaLAz90Ac/nSA9tor54n8dazreo3R0fVtF0qxtpPLVNRlUSTY6kjkgZB9ODXqvgLXLjxDoMN/dJEs5keNjCfkbaxGR9aAOsuJ4bZPMnljiTIG52CjJ6DJo8+HzvI81POAz5e4bseuK47x/qX9l6Os/wBmguC1xEgSdQy8sOcHvXkeoN4hl+Ls40uWyR/siMguCxjeAAZ6DO7JbH86dhpXPpOiooBKIkEzK0oUbyowCfavJvHPiXX7LxPo+gaGtrvvoyxedC2ME5PHYAE0hHr1FfP+n6/4+u9fvfDBfSkurRRI16YmIKFeCB0Ocjtwcir9h8Q7mw8Pa3PrKwy6npVwbb92CqTsfuH8cEnpwKAPcaK+XE+I/iHTVstTv9U0K9tZivnWNtIDNGD16ZwQPc88YruPEPji9l19NH0a90mzWOBZZ59QfB3EEhFGcZAwT9fbkA9okkSJC8jqiDqzHAFOBBAIOQehFfMeueKNV8Q+BfEFpO9k13YzIlzNbnMUkRbPyHnnIxzjj3rqL3xR4i8L+Cbe+v49PluZmjitXRnCojLw0mep+lAHutFeYeENU8TXl6keoXOg3tm0e95dPmLPHxwCM45PfHrzXpr7tp24LY4z60AAZWJAYHHBAPSqllf2l95v2W5jm8lzHJsbO1h1BrwH4XXHiu81TWZFntDZjUXFyJyzMH7hAO2MY6DisrwnN4w+1eJm8OpYLax30sr/AGtWDO5Gdqgd8AdcdeaBXPqCivDG+JrN4V0q/SCFNS1GRoEEr7YkZWCs7H+6Mg/jVnQPGt+vii30PVLzS76O7RvKm09s+W4ydr+mcH9Pem9GPpc9qoorwDxl4t8QaNeahJDr/h1Y4d3k2OS8pAPRuOHx2zj+dITaSu9j27U9TstLiSW+uUgjkkESM56seg/Q1oA5ANfNvj3XZ/Efgrw/qtrEqXM14gCkHaJQccZ6jcK7Aa/4j8O67pFn4juLGaz1RnQSwxlPJcAYXPfkgc+p9KYJ7nsdFeKNrfi/xBJqN/4cksYtPs5mgiilXe1wVPzNnHGew4/rTW+Il2+g6Try2aJbm7+zalE2cx9iy57fX1ApFdD22ivO9Q8UXA8X2GhWMcUkBga4vZm5EaYOMEHjt19VrzRPiLq2qtf3ljq/h+ytLaRlt7e6f97cAZxkZ4zxyMfhzQI+j6K4/wACeIj4p8P2uqvCIZJCyyIOgZTg49q5n4j+Lr/w/c6XYaelvHLfybTdXWfLjAOMcd+R+FAHqjsqKWZgqqMkk4AFCOsih0YMpGQwOQa8R1ebxVN4S15Z9T0u7C22YrixDF2GTvUgcDgEAj/9Vv4YDX4/B1vLeXdjHbGz/wBCOCDF/dLnp70ID2WohNEZTCJEMoG4puG4D1x6V8zXvxA1vRry3aXxFo+qxvOqyW1pEfubucOBgHHTJP8ALOlqSeI5fi1cxaTd20LmwVi00ZKCHjqoPJ3HvigD6MorwTxD441QeJ18NWWo6Xp7W1uGu767PyF9oYhQeOAeh9+mKsaZ8R5LTSdek1SS0vLnSgnlTWbfu7nfwo/766kdj04OQD2e+vbWwiE13PHDGWChnOMk9APU1cBzXy34oPi+703QtR1y6sWtLq+gkW2gjw0W45XJ7jGO5r6hj+4v0FALZfl2H0d68g1/xLr9/wCK5PC/hhbWKW1hEt5c3aEqmQCNuDzww7dfYGneIda8UeFfCV7f6k9jc30M6LFJChCGMlRkjsc5/OgD1ieaK3jaWaVIol5Z3YKB9SaBPEzIolQlxuUBh8w9R615RqWp+KbDwvquqa3BpYZYVaG2iVmC/MAQ4brnPTmuI8Rt4pufH3h8aXeWtm82nGSGKRCYkAXLqwA556enHSgTdj6TorxbXfGeoW+uxeGbe+0u2u0t1e7vroFUVyM7UUnqQQcH1p/h3xlqEn9v2F3PaX1xptu88V5bjCSAA8EDgEHj/OSgPZSQoJJAA6k1Fbzw3MSzQSpLE33XjYMD24IryHwFr3jDXdPj1u/i0yPTHjcqgDiV9pPzdwBkEe4HTvVM+MtRh8N+H4tMsLFdY1aVoobcDbHGgZgX2jtjB/E+mKG7A3Y9worx6y8ReIdB8QadoniSSyu49QB8m5toyjK3oR0x07d6zbDV/G/iJtVl0u6061trK6lhTzIGLybTwMEHj9c0xnudFcf4D19vEvhyz1ORQk0gZZVUYAZSQcfXGfxrH+JXim68L6favZwxtNcziISzHEcQ/vNx0/8Ar0AekUV5VpGreIrCK81LV7/SdR0aO2e4+02RwVZedgx1yPrXnD/EHxJLpyeIF1HQre3ZsppZk3SuoOD75/L+lAH05RXjuveKteuNW0HTPD8VojanaC6Z7pT+7XGex9OwyelWPDWv+ILbxHN4a8SG1kne3Nxa3cCFVcDqCDjOPYdj9aAPWqK+ZvE/jjxJ4alknk1/Qb1hNg6fChLKpOcAgZ4HqfzNdX4w8ca5pt94dtdIsrWabVoA4jmYgbzjjORgc+tAHt1FeY6reeK7XQY57vUNC0y988iWWUsYxGQcBc9W9vb61yvhDx7qGo6xd6FPd6fqE7W7y2t1ZqVQuB9xs9MYPOD2oFdXse7I6vnawbBIODnB9KdXzv8ACVvEGn6Ve393caedIW6uJpwdxkBX77KRwRkHqe3vw6Pxx4hvdMl8QW99ocNoN0kemvJunKK2MMR/EQD09fyBnu9zqNna3VtaT3CR3FySIY2PL4GTir9eFaxqH9q+I/h/qfltH9qSSTYRkjcqnp6c9fSuv8O+Lmu7vxDZakiQzaTM7ZUEboBkq2M+g/UUAejUVyvgzU7zWdGh1K9jjjNwS8SJniPtnPfqe/Uc11VAFe4uYLYKZ5o4ldgil2C7mPQDPf2qSWWOGNpZZFjjUZZ2OAB7mvFvjtePY6Bpk8as0qapEyKv8TBXIH+c1j+N/Hdzc+E7+GbwtrVsbiDy2llhAjj3Dksc5AzxyB26dKAPoKN0kRZI2VkYAqynIIPcGn14bZ+INQsNF8KaBoscUmp31rG/myAtHFGBkk47/wCB9q2tE8Q69Za4vhvxCLN764t2mtLmAERyED7pHHoxPH9KAPWKK8L1P4jXtn4OttSW0iOsTXD2ptiCQGQncQB6AA8+tdHaeMLnUtT8N29hEjwahatc3RZSDGAMcfRgRQB6jRXzndePda1aO91HStW0XTrK1laOKG7kBkudvOfbI6Adf1rePxBvV0bw5rZtl+x3k5t74CMnYd20EHPfBP8AnFAHt1FcBd+Jph40t/D1skZgS0a6vJW/5ZjoB14/h59xXlzePPEOpR6lqWn6poFpYW8rrDDckmV1BwOPcc/X2oA+kKK8L1b4h6nF4W8P6rpllBcXmqTeQYpAcbwSuByP4hivUfDba+9vI+vrYxzMQY47QsQgxyGJ759M/WgVzoJHSNSzsqqOpY4FVdQv7XTbc3N5OkMIIUu54yTgfqa8d+PJ1I+GoI7PyvIkukWXLYkznKbefUc9+nbNVfiGNeg+Hkv9tS202pC5iKtaoQD8644P8WfTikDZ7wpDAMDkEZBpa8VOv+LdAvtHbXzp0tlqUqW5SBSjQOx4JJ9M8/Q/U0dU8a6hqeualY6NrWj6baaewjea9dd0r9DtB/hB4z6j3oV7a7jPeKgubiG1hae4ljhiQZaSRgqr9SelcX8PvENz4i0y5lu/szT2t09q0lqSYpduCGXPYgisz4yRvJ4D1cIMkCJiPYSoT+lMSaaujsrfxBot1KkNvq9hLK5wqR3KMzH0AB5rcr448RanaXWgWFvB4On0vDQ+bq72flhBwN+4AZyT3P617dqvii/n1ax8O+GJLGa5e2E811cbiiIPQDqT1/zkAz1mivKfDviLXDqep+HNaFmup21v59tdJlY5V7Fh9SM4x344ry+68feI9EurU3PiHRtUzOI5rW2iyQCSCQwA6fXrj8QD6morx/xl4o8R2niex0Pw9Z2073Vn5xNwrDZ8xG44xjGB19elSX+v+Jn1Oz8MWS6eurtaG4vLwh2ijGSBtXGcn5eTxz0oA9Mi1Gzmvp7CO4RruBVaWIHlAema0K8I+H1rqtt4+8Rf2zPHPfPbQl5YlCqwwACAOnAH5V7bfXK2dpcXTqWWGNpCB1IAz/SgC1WVq+r6do1v9o1K8htYicBpXxuPoB1J9hXj48S+NJNHk8VRxaYmlLulWxkDCRoM8HcP4sfh3x0FcZ8Qb3V/EHifwg2nrbKl1AtzaRXalkVyMkvxzgY6egoHY+nbG8t9Qto7q1lEsEgyjr0IrK1TxJoukzi3v9TtreYqG2SSAHFa9nG8VtDHIIxIqAOIxhd2OcD0zXjyabYaj8VtQ+1W8V0ItMRgsybgjkqOAePun0PWmlvqS7nrljqFlqEfmWV3BcJ/eikDD9KkivLaa4lto543niAMkasCUz0yO1eR+J9OtfCmu6Nq+jxJatdXKWlxaw4SOVG4zt6ZHHT2PvV218RTJq3i9I7O0jOnQeckiRYeRthPznv0pDum3Y9ZorxPQNf8azaYmv6rDpcOkpbtcMmWWWVNpYEYyBnj/CuLHxD16SzXWU1vQljJL/2WxzKFB+5kDOcY9P0xQB9QU12VFLOwVQMkk4AFeL3PjHWdeu9L0zw0La3ubm0W7uZrlSywgjhRjPPfp6e+Mzx7B4zg8E6qmpX+mSopUvLAjK7xE4K4xgHp+GR70hXPfAQwBBBB5BFLXjEOv654W8HR32sPaXlxJ5cVgkYILlh8u88DoCePTrWfd+IvF/hKbTr7xJLY3enXsogeG3TY8DNyD05wB6nv7GmVZ2ue70V4fN4h8Y6r4s1jRtD/ALMjgsGXL3St0K5HIyc5z2rI/wCEz8Sat4gvdFt9R0fSpLMhCZgT5zjg7d38uvT3oEfQ9FZ2k/bDYQf2g9u93t/eNb58tj6jPPTFcj8QPEl1oFnaR6bDHPqV9OLe3jcEgEg/NgdccfnQB1t5qljZXNta3Nykc9022CNurn2rSr5p16DxDZeMvCh8S6hb3Vs07+U8CFFRgB94Y/3efrVy5+IGp6vqeoxabq+kaTaWkhijN2SzzkZG4cHAOP5daBNn0VSEhQSTgDk14c3xIuh4Utr6K0hm1i4u/scMC5ZJXBGSMc4II79SK6rRbXxnC0za5faZc2jQtlI0KupwccgAdevNAztdJ1Wy1i1F3p84ngLFd4BHI4PUVp14P4Kur62+HUM2n3tjZSid9096TsRNxyR6t6Cs7wn8QNVbxTb6Jf6hp+rQ3PCT2a7dhxnngDsaBpXdj6JorxGw8SeMta8Q6tZ6VBpi2VhceUWuSw/DIyckA9u9c5L4+1nW729Gn63omjW9oTGFvHy0zDqwyD8pOcY59jQSnc+kaK+dLr4p3x8Hw6jBbwLqDXv2J5TkwqwG7d9CuP19K9C8EXXiS6YTalqekajYyR7llsz86N/dOBjGc/lQM9IJAGTwBUUc8Msfmxyo8fPzqwI/OqurmQabeGEgSiB9hIyM7Tivn34MjxSdBE8c9k2lFpMLJva4JAPK9uoGM+9Atb+R9DWF9a6jbrc2dxHPAxIDxtkHHBp8Fpb27yyQ28UUkzbpGRAC59SR1P1r5W+HMnjG08G3N9o7adHZQSSTBJgWkmwPm9gBjjocj0r2O78RX174PsNXtNQ0/TJLhFMk95kqrdwo7nII+lID0+o45Y5QxjkVwp2nac4PpXgvgHxvq2q65e6Lc6jY6iRbGSG6t4iqq44weBkc9qqfBCLxCsd68k9k2ltfS+cpLNKZMclD027sdf8Aa9jTTBO59E1FFNFKnmRyI6cjcrAjiob/AMwWdx5LbZfKbY3occGvnf4L/wDCVNpl7PNe2z6f58g2yqzS7xncyngYzjrnvwKBn0Fpep2WrWwurC5juICxXfGcjIOCK0a+UvhyfFVpoGs32k3Fgllb3UsvlTRlpJCoywGPwx3yOwrvNc+JMtvoehzW0drBqGrKSGuWIhgVThmJyPw5oQke40V4R4a8aanF4ntND1PVtN1aK8VtlxYgYicAnaccHOP1r3ZiFBYnAAySaBi0V4dZ+IPFfjK7vJfDU1nYaXbSeUk1ym/zz3I4P/6j61r65ruvm90zw1pktqmtyRedeXDIWhjUA9OO5Hp3HTsDasetVn6lptnqkKw31tHPErhwrjIDDoa8q0HxRrtjrl74c8QtaT3kdq11b3NupVXGM4I49+g7H61ymn+LPHGoeFn8VQz6Utrb72a2aJi0iqcHJ7dzwaTV9xLyZ9IAYGB0or5+1DxL43s9Ct/FkraYunMI5HsVRgxjZgF+Y55OQeD36V1XjTxHrdp4j0bQ9EFoHv0djJOpYDHOeOwAJouK56vRXlfhrW9etPEjeHfEjW800tubi2ubcbVdQeQRxz1/L8TwuveN/EGhzXUkuv8Ah24eJt32GMMSFz90NjkkflTGfR1FeNeKPG+qQad4an0W1ga41hwNlxnC8Djg9Mnr7VPZ+IPEmkeJtO0fxD9gnj1BG8qSzVhsYDJzu/z/ACoA9eory7wx4xkuNP13+1jGl9o8solUDGUGdpHr0I9+K6vwdfXup6DZX2oKi3Fwhl2qMAKSSv8A47igDbvr22sIGuLudIYVIBdzgDPFZf8AauianFLbfb7K4R/3bx+ap3Z7YzzXnPxuCyaBZwupZZL2MEDPv6VteJfA/h260e5aPS4LSaKAvFNbII3RlGQcjr070AehWdrBZW0VtbRrFBEoREXooHSmWd9aXokNrcxTiNtrmNwwB9OK8ih8XzQfCxNcu3drt4GgVgfmaTe0atn143H6GuX8A2aeCvFtppMd8bi11myEpYtkCdQScenGevqPwAPoKTUrKO8Sxe7hW6cblhZwGYewqw9xBHKkLzRrK/3EZgC30HevmDxlot7rPxKvzp00kd7Z2S3MOz+JlVcKT2Bzj8a3pddi8SeJfA2qQ52SrMrqQAVkUYYH9Dj0IPegV9bH0BdXMFpE01xMkUS9WdsCp1YOoZSCpGQQcgivBviNAvi7xVpXhNLuWO3iR7i9EYxjgbeSDk/p83rXa/C3VjqvhiBXLGeydrOYk5yyYwQT1G0rQM9DdlRWd2CqoySTgAVSttRsbrzPs95bzeXnf5cqtt+uDxVqeKOaKSKVA8bqVdT0IIwQa8C+FOm2lr4T1y5igVZ2eeMyj7+xV4GfSgD3m1ure8QyW1xFOgO0tE4YA+mR9aab21EZkNzD5YfYW8wY3emfX2r5q+G0k/hBtFnmuXk0nX1Kv5mMQ3AJA59G/wA5xUugaO2tfDTXLWOPzJ1vZZoh33KQePwyPxoA+mXdY0Z3IVVGST2Fc/qfiXQ9LEDX2q2kCzqWiLyjDj1HqK828X+JJdQ+HtlLZ7nvtZEVrCMBWMjH5sDt91h+Irk/G0NpoPivwxaHRG1m2g094vsgiEpbqN2GBHB556UBc960rxDo+rytFp+o29zIgyyxOCQKzL7xp4asL17G61m1iuYzh0LfdPoT0B9q5/QhFfwahFYeFpNCufszJFcvCkRLEEDDLzwea8f8N674Y0DTjpfi3wrLBeq/764uLQTeaxJ+bceRx0xnuRQB9Iah4l0TTlha81W0hWYFoi0ow4HBIqhH418MyMFXXbEknH+uAFNs9I8L63pVq9vp+n3mnqjC3YwhgoychSRkcg/lXl/wV0LTLnQ7m5vNMsZrkXjoXaBWxtPAGRwBk0Ae22ur6dd3k1jb3sEt1CoaSJHBKg4wT+Yqe5v7O1ngt7i6himuGKwxu4DSH2Hf/wCuK+U7qC+07x3r/iS0kmdNLuoHuY0HLwOMOvHXgDr2BJ6VPr9zceKNa0rxMsrppw1aK2sFPG5ARvYjORkr3x9KAPpK/wDEmiadd/Y73VrO2uMbjHNMqED3yeKuWOr6dqEEk9newTxRjLtHIG2fX06V87+I57KD4oagbzw6+uZsowkCxCTYcLlircY7ZPr716HbzWcng7X2s/DlxowFnNujmgWIyfI3Pqce/rxQB6faXdtewie1uIp4TkCSJwynHXkcVk3viTRLGCO4udWs44ZCVRzMpDEdcYPNeD/DFpfCF5plpPdbtN1208+MynAjmUZYDsM5H6V1Pw08P6PrPhGzk1LTba6aOWXaZUBIy3P8h+VAHp6eJdCeRI01rT3eRtqqtyhJPpwafq3iDR9HdI9R1K2tncEqssgBI+lePfB7w/o91p11fz6ZayXCX8nlu8YbYAeAM5xjtWPeXuleHPFGuP4v0SW9WeUPaXUluJoxF/Cq7uB1wcemKAPouxvbXULdbmzuIriFukkThgfxFW64rwM/hyXTpJvDUcMdtJKWkSMYIfA6g9OMcV2tABRRRQAUUUUAFFFFABRRRQAUUUUAZupfcT2arsI/dr9Kp6icKv1q7F9xfpQIkooooGFFFFABUFz/AKl/pU9QXP8AqX+lAEdkcwirdVbM5hFWqACiiigAooooAKKKKACiiigAooooAKKKKACvCprbxHoHj/WdYtdEl1Kxv4olDJKikbUA/QqR9PWvdaKAPCn8D6lrvh7XJtSENrrGryJKqDkQhCCqk57jIP1HpTdPm1+1sYLI/D60a9jxE8+YlibHG7AGcdP1r3eigDxLVdN8QeG/Gl54g0fTP7TstSjRLiBJFRo2UAZ578E556nPas7xtYeJvFmi21xNoflNaXok/s7zwTcx5A+Yjp3/AANe/UUDTsfPttp2s634p0S+Twimi6fYMzO+9FZ9w7gYPBHT3PrirJj8U+F/FOrzab4e/tS01KUSRyCcJtJHOSenfr7c17zRQI8F8K6f4m0XRtfuZtDiudQur7zPsjOuyRT94jnpycZ/Wub8LeHdQvPFen6nY+E38M29sWNyWnLCYf3QuBjqR6flX09VS+vbawga4u50hhUgF3OAM9KQj5/0fTNX8Hahf6c3hKPWrKaZpre8jCBmBwcMTnGORzjnpkV7V4XmurjSoprzTU02Vyx+yp/AM8Z4HJ6/jW+rK6hlYMrDIIOQRTqYzgfiPpN9rOix2unxJJP9qib5/wCEBuW/Dv7Zrl/EVvrOkeOLXXbTSJtTtJLUWz+Sw3qc9SO3b2+lezUUDvpYht5GlhSR42iZlBKNjK+xxXB6no93P480jVVt91pb2kqPLkfIxyB3z/F/OvQqKS2EeZ6ToeoQ/EHW9YmRhYz28KwPvBDEKoIx2wVJ/EVyN94A1DUNN8VWpSOGa9v/ALTaPJIGDAMTzj7uQSPXn8/eqKYHz3pd3rZitrEfDm1S+YqktzJEiwhR/ETjnj3+npU2taTqPhzxfe6xD4dGvWOoqpIVVMlu6jBAyD19cdD7c++khRkkAeppaBt3PJNSs77XPBGrRW/h9NMurhSIrX5VdwpB5wBg8HGf0qnFqWr3PhOGC58FS3QthHDNa3LLmRVABZFPJI4wcda9buL61tp4Lee4jjmnJESM2C5HXH5irlAj5y8B6Fcr4vt9Ss/DN3oFhHA63CSzZEzYIX5T0xkdPT65+jaKq3d3b2UYkup44ULBA0jBQSeg5oA8n8LS6toXiTVtMn0O5ksby+aeO+hX5BuA657cDJ9c1s+DNBvtKs9ehulG66vJZIvmyWVlGCTXpAIYAg5B6VBDdW87yxwzxSPEdsio4JQ+hA6GgD5mfwJrSeFtEuItMjn1PTbqSRrOcr+8jZskdcHoDjPrXpvhO8uL/UIhJ4JTSlRS0ly6INrY42/KCea9SZlQFmYKo6knFVr29tbGIS3dxFBGzBA0jBQWPQc0CSsWJVLxuqnBIIB9K+YdI0XX9At9U0pfCEeq6ncSu39pSFBG6kDnc+PUnGevbrX1CORRQM+f9e8L6/F4H0GytLNJ76wnWSWFZB0DE8HoecVfFlr3jbX9On1fRjpWmaU5lCysGeeQheBjoBjqPzz09xooA8HtI/FXhC7vtI0vQxqFldXDzWtzv2iMMRw57Y569TXU2fgjy/Bl54fup1kmui8rvEMKJCdwxnPAIH5dq9PooA8h+GPhbVdL0++m8QBDqdz+4Dbg5EKjCgkcckk49Md81xHh/Q9R8GLPpl54Oh1uBpmeC7iWN2IPADbhx0H0z+f0rUE9zBb7PPmji3ttXewXcfQZ6mkkBnaBG0emW+/T4tPdhua2iA2oSfbj3rk/Hs97FHbrH4Vi16yYkTIWG+M9iqkHP1r0SimB88eEPB11JH4klh0ptEtNQthBBaTOXfeASWOegyTV+wsdd1HwTfeErjRpbS8trURxTySAxTkNnAbscAe30r3WR0iRnkZURRksxwAKak8TqjLKjBxlCGB3fT1oA+ab7w/rmraLaaJpvg230lYhH5148yb8g5O3+I885JNdnr2n6/onjRfEWk6QmpW9xaLazxxyBGXBBJAJ44UY6j1r2iincd+h4VrGj65pXiW516z0C31S21SKIXVmzKWhdVGcE8Hp17mrt3ous+LfCmqWF5otpos8jI1qiEHcVOSW29M4wPrmvaKKQj5vv7Pxt4l0zS9MuvDsdpa2k8Jlk+0pvdV4yFJ4wOfw49K+jlGFA9BWTqut6XpGwajf29sX+4JZApb6CtWN1lRZEYMjAMpHQg0AeM6/peveH/GT+J9EsRqkGoRLDeWu4K6bQoBUn2Uevf1GH+LLfxH4o8F3UVzogtL15ozHbJOsjFAQck8AfT2r2aigDi/F2mXeoeErvTrSHzLp4FRI94GSCOMkgdq4vxLpWtafrHhrW9O0v+0DY25t54I5AhGUK5Gf94/kK9opqurruVgy+oORQB4Rruk63p+vr4vsdBhv5by1WK5sHYF4GAHzA454UD15x3rsdJXVtW8P6otxoFvpE1zA0cMKsCz5Vh82AMdeM+teiRSxzKHikV0P8SnIqSgDiPCej3OmeDrXS54ylyls6MhcNhmycZ6dT9BXAQ+ENag0Hw3eWUFvHrGks7G2mPDq7HILDgHHP4nn192ooA8V06x1/wAX6/p2sa1pp0my0xi8EBcNI8nHJJGQOB6dPxrqvBWjXmlWOsQ3Me17i+mlj5HzKQAD174PWvQKhnnht1DzSpGpOAXYKM+nNArHF/DjTbvSfDVtZ3sPkzI7kqcZwWJGcfWrXjSW+j09RZ6BDrSs4823lkVRt9RkHJrsKZLIkUbySMFRFLMx6ADqaVugWVrHzv4U8I32o6hq94+jDQNMvbI2psi+WZyuN4GMDB6HA9cdab4dTW9D06LRZvAMF5eQkxpdgIIpBuOGZsfXk9ePWvoW0uYLyCO4tpUlhkGUdDkEfWpTIgcIXUORkLnk/hTGfPHxA1C+0vxz4Zns9JN7cxWhY2kPp8wbbx2BOD7CtaDRPEPizU7vXdQthpOLGW1sIHbMiM2QHbgY6n9MV6/JpFlLqkWrPDuvYYjDHIWPyqTk4HTv1rVoA+Vl0fXZ/DR8MweBoYbxWEUuoPsAcA5Lhjg54HOTx9QK9K1LwzqE3iLwhdLAJINOgK3DZXCEKAOp556Yz0r1meeG3UPPLHEpIAZ2CjPpzU1AHhvxP0TUbjX9G1iLRjrOn2oKz2QbO45OCV74z6Hpzwar+HdG1q+8cWfiCXw7Ho+mx2jRrGHQNk7vvKOd2T6dAK96prusY3OwUepOKAPC/DdlrNrFq3hO90KeO1vprr/iZRMpiSOQEBgv5cZzzWPoUGoeFrVdFu/h/HqUsDlVvrdEKzqTwxJXr259K+g729tbGLzru4igi3Bd8jhRk9OTVoEMAQcg9KAPKtf0O81HxF4RvorHyoLQM06oVxBwpC/TIxx6VwvxY0qWfxfo0FhdvBLrCfZLtImIZotwBY9sbSf++e9fSFY/9i6f/a51k2ytf+UIRKxyVXnoO3XrQDKGuNf6RoOzQrEXVxAiRQwk4wowM9ugres3lltYJJ4/LmaNTIg/hYjkfnVmigDzP4naVe6taaMllbvM0OqwSyBf4UAYFj7DIrpPGlhcan4a1SwtI/MuJ7do40yBkkcDJIFdRRQB4dqWg65o6+Gdc0+z+1XWm2aW13ZIwDMu35tvUE8nJHXg1o+HLPW/EHipPE+q6e2lW9pA1tbWkjbpHz1ZuBgcn/PJ9gooE1c8Q8L+AJ9N8aapqV2gk00vJNZKXDAPJjdlT0IHGe+BV/4d+Db7w3rWrXF0Ue1YCGyfcC3lbi2CB0HI/KvYKKBnzno1hqXgwzaPL4NXW4TMXt72FEyyEkDeSDg8evH616fqWhv4j8GzaXeWUNhPPE2yGMArC4JKe3pnHqeld7RTbG3c8b+F/hG+0zTL+TX9z6leEwOzuHYQqNoG7nIOCfyrldK03UPA8culT+Do9cg8xngvbdFLMpPR8gncOP8A6/Wvo6ikTbU8j8Q6LqWq2vhKVNPitntdRhnuLeLG2FAck8emPzNeuUUUDPNvipoF94h8PCHTlRru2nW5jVjgkqGGB2J56His3WLLWfF3g9rWXTTp+oJPGFSVx0Url1Pbq35e9et0UAeaeOPD19rJ8PLaqGFnfRzTszgbUGMnHc1xNzo154V8Q6tdR+E4dc03UZPOiaOJDJC5HzKcg/Lyf8k179I6RI0kjBUQFmZjgADqTTbeaK5iSaGRZInAZWU5BFAkkr+ZheGJbifThLcaYmml3JS3UAFVwMbgO/8AhWN8TNMvNZ8I6lY6fD511IIyke4DdtkViMnvgGu5LqGClhuPQZ5NVjeWwuhZ+fH9pKFxFuG7b64oGeLPd+MNZ0JPD/8Awiws2mgFtNd3FwpjRMbSwXqTj8j61Ul8Kaz4M1LS9Z0S1OrJBZizvLcFVcqP4kz7+nPHoTXv9FAmrnz+PCmv+KptV17UUGlXV1Zta2dqHO6NcggsR64IP1PA4rn4tG8RX3h6y0O38Gx2kls0ZuLuSWNWkKsCCvQknnP86+oKKBnAPot/J49j1opGLCPTvs4cN8xYuTjH49elYHiew1nR/FsPifR9OGoxzWws7m3Rgsn3s7hx04Xn29K9eJwMmsWx13Sb+6e0s9Rtp7hAS0cUgYgDr0oA4DwTpmuN4o1rxBq+npYpfxRiKISh2UKAAGx0OAM++a9M1K1F9Y3VozFRPE8RYdtwIz+tXaKAPn1U8XDQj4Nfw8GzGbcagJQIhDj73+97ZrpW8GXUPiDwtcQhWs9LtDDLJvGQwU4OD1BJ7dM167RQAV4zqmm+I9P8ez+INO0dL20ls1gIW5WNjjB5BPJyMDtxntXsM00UChppUjUnALsACfTmpevNAne2m55Vp/h/V/EGqW+reK4oIUtCWtNPhfcqNkHc56E8Dvjj8KrReEtRXW/F18fL8rUrXyrbDcsSmOfTB45r16ikxnGWmgNL4Oj0K9VPMaz8lxnIVsccj0OPyryjRLfxNoemjSJfA9jfTW+FhuVMex8nktnvjHPHTmvoqimB4vrel+I9K12w8S6Tp8V00ltHBqNlE6p0H8Oewzxyeg4xWneweJPFXhrWrO/06CweeMLZx+Zl2wSTv5wM4GPrXqTSIhUMygscAE9afQB4nqWj634u8IR2N1px0zULB43gWSQMk7IOnB4BHr3+lVr6x8VeNW0/T9X0mPS7O1uEmu5TKHMpUn5UAPQjHPr7cV7rRQB534b0G907xVr+pTIq2l55YgKsOcDnI7VyXjO01u9vruGXwXp+pxSApa3iOquFPA3EnIIz14HHHrXuOKKVgeru9Wcf4B0a68PeGNP0u9kSS4gVt7ISRy7MACfQED8K574m6Fqepw6bqWjL5l/plwJ0h3BfMHUjJ78DjvmvUaKpNp3QHggsvFPivxLoGo6n4fj06ysC0hkacF8lRxtDZ+8BgEVTs9E1rwlqmoovhe01nS7u5aWCSMKXjLZwpDcgDAz29+a+gYZ4p1LQypIqsVJRgcEdRx3qO6vLa0MYubiKHzW2J5jBdzegz3pAeN6/4a17xF4csJIrSy0rU7G7+1Q2iAbDgZAJHRs/h646jp9H1jxJq8ptbzQP7Pga3YSTySZ/eYIwoHbOPwzXo9FFgsfMV/4J19PC+hhtNF3cafdSPNprzArIjNkHIODjHr/EevIrds9E1vVPFukap/wi9tounWhcnY8YZgRj5gvOc9OOPWvoCilYLvvoee+DtEu9Nvdfe7tkiju7xnhZXBLoe+B0+h7/AK+c6T4d1HwnqeoW7eFbXXLGeRpYLlVTzFBPCEsOwzke/WvoiqtteW100qwTJIYXMcgU52sOoPvTA80vjrS+F4SvhHTp53nzNpp27AmeGA5Bbp9PSue8C+GNQtvFU2tJpDaDpjQ7DZC5D+a/94qOABk4H4ivdGYKMsQB6k06gCvdxGe2mhDbTIjKD6ZGK8T+G1r4h0LT7jw/qWiy+UHkEVzG67MEHqSc4J6cd690pD60DTPL/Dfh3UdP8CXOkzxhb6WCcCNXU8sDgZ6c59e/WvObnwVrlppXhV30uPUV01W+16e0qncWbPT7pwD6n8q+j7W6t7uPzbaeKaPON8bhhn6irFAjxPwjoernxlPrt1oMGj2b2nlpFHJGcnPGQp+9j27Va+H1pr+gXt9pF3o+bFrp5Y72OVdu1uehOfT359q9iopW1AZIu9GT+8CK8Y8B2Xibw/NdaHe6Sr2Mk8kkd7HOCoVs9uuPwB56V7VRTA8r8E+H9T0rwrqNldwIl5cPOyRb1YfMMLyOOa4XUvBGtrovhi8isLe6vtIVxPp1wykSAnPByQTx+o9MV9HUUAeV+GZNRuNWgk/4Q600uzVTvnZUWVSVP3QO2eD9a9RkQSIyN0YEGmzSxW8bSzSJHGo+Z3YAD6k0+N1kRXRgysAQR3FAHhGmWni3wKLrTtN0aHVrCWd5oJEl2FAcfKw/z35rY8R6X4gtNYsfFel2MV1ffZvIvLEy9j/cOB0Oc89h15r2EnFNRldQysGU8gg5BoG23ueK6B4e1vVtZvvFGt2kdncyWr21tZh9xUYAyT2zz+Zra0Xw1qFl8PH0KYKb4wTKEDAgFmZgAfxHXueuK9SooEec6/oF9d+CI9GtlRrpYYUYMQBlSpOD07V598Qry/0zx54ZuNPsPt17HayKlup2hyVYHnsACT+Fe+fbbb7X9j8+P7Ts3+Vu+bb64qrNpFhPqdvqstsrX1ujRxTEnKK3XA6evPXk+tAjyyw0TX/EOtzeINXt10xobSSCwtkk3OjMGXczD/ePp1Hpz57BoWvReH59ET4f2f2sRMj6kZY9zY7jIySSBjB/CvqqigZ40fC+rS2/gmM26IdMbfd7pFymAvAx179PSun17Sby78XeHtQih3WtqJhNISCELJ8vGc9e/Y4rvqQEHOCDjg0AfNfxB8PLqHxB0+xtHkRNVhH29YXAyqHJJH0UdeuK+koo0ijSONQqIAqqOgA6CseHQ7CHWLjWFhJvp0EbSMxOFAAwB0HQVt0AeZfFTTdU1HRrf+yLb7TdQXSS+WGAOBnnnrzjj39q564vviF4it5LCPRrTR0kG2S6mmLFR32gHrxjoev417dRQB4j4i8CS3w8N+G7VZF0GyDSXknmY8w5BwRnqTuPTjcelV/Fvw1tLKGz1PwnYeVqdjdJOE89281AeV+dseh+gI5zXu1RrLG0jRiRTIv3lB5H1FAHmdjoeoD4h3GuS2qJZyaesYfzMkSfLx7ngj0wPXGeBtPA2oaX8TLS5ghmbQw8lzG4b5IWZGyuCePmx9Rj0r6OooA8I0DwA+t3up674p+1pe3VwwhhSfYI4RjaPl59sHsAeproPBfhq58KeI9UtLSGU6HdRRywu0m4RyDgr1zzk/gFr1ems6pjcwGTgZOMn0oAq6hNNBZzy20BuJ0QtHEGA3tjgZPSvGfhjYa5B4e1XTNR0iSzkmEkkckjjDlx93HUY969yooFY8qm8HtqXw+t9CuIxHewwh4WByY5hkqwPGCckfiRSfCHQb/RPCzWmrwmO4mnkkaNyCcHA5574Neq4paBnzp4H8Ba1pnibbflv7D0yeWSxVnUhy3QgA56EHnuPrXQ+OoPEFp4w0vXNF0ZtRSC0eJ13hRklu+fcGvaqKAPP9B1jxNqMd6t/oAsJEhJt3MwYM+DgEflXGp4m8dXQOnXHgaN5tu15JZx5J9SexHsDXuVFAHF+AfD8vhvw9Bp87K0+55JNjEqpYk4XPYDA+uay/hboF94c0BrPUI0ina4eTYj7gAcY5r0iigDzLQ/C09vr3iWW+jjk03UwgVdw+cYOcgdMZPP/wCuneLvC8t1aaDaaPbxR2+n30cpjDbQsa5zj1/nXpdHSgDwzWl8S6J451DV9L8OtqVtdW0UQcSquMYzj8R0+ldal3r2ueHNbiv9E+w3D20kUEXnBjKWQj8OcV6FFIkyB43V0PRlOQfxqShiaPJdS8I3GreArHTGHkapawRywMGw0cyjOM9u4rV+F2i3uheE7Wx1CJY7nc7tHuzt3MSAcd69FooGedfDDQrzQNDltr62S2me6ll8pHDKqk8YI7Y/z2rK1TxL4osr+4t5/B7XlqGYQy2779wzwTx3GPSvWqKAPNPh7ol9YSanqd9Y22nPqMiyLZQHIhAGOccZPXj17dB6XVFNQsnumtFvLdrlesIlUuO/3c5q9QAUUUUAFFFFABRRRQAUUUUAFFFFAGbqJ4jHGS3GavRfcX6VQ1EgeWT/AHqvxfcXByMUCJKKKKBhRRRQAVBc/wCpf6VPUFz/AKl/pQAyzGIRVqqtmMQrVqgEFFFFABRRRQAUUUUAFFFFABRRRQAUUUUAFeDxeMvEuseItU07SJdChSxmMSQ3cjB5iOOAOSc+mAK94rwHxzpVvrN3fRnwVe/bgSLfUrUqpd+zMR2yB97PHpxSbWz6iaue26S97LYwPqMMcN4V/exxNlVOexrgvHfi7UdA1DS9P0zTkvbi+37UdtvIx0OcDr3/AEq7pv8AwkmleF9Ki+yLeakm2O4WWYEquTznOGIGO/50zxJot5f+KPD2owxZgtTIJjkfJkcZ5/lTGdVoE2qT2CvrFrDbXm4ho4X3KB25zXK+MPFV3peo2GiaPZLd6ve5dRLkRRxjOWYjnt/ngHo/E97qlhp/n6Rp4v7kSKDCXC/L3PWvPvG2l67B4l0jxVpVp9s+yw+Tc2iMN+0kk4J6/eI454HrwAbXh/xFrY1v+xPEenQW1xNGZbWa1fdHIo+8OTkEf57E+kV5PY2+peJvE9jrF5pU+nWWmo4iS5IEkrsMdB2HBz/9eu+0i61C5kvRfWYt0iuGSAhs+ZGOjfjQBJruq2+iabcajdBzDAu5lQZY+wr5s+JWq+LNW8JNfXdhY2ui3EkcqJuY3CqSNgOePQnivf8AxxpM+ueGtS062KieeLEe44BIIIH44xXjGvTeKNb8LW3h9fC12k0SxJNcSMqr8nGQO/QdPf2oA7bU/E+pw3lh4c8PWkFxqJtElkknbCRLjHrnPQ9+oqTQvGt1b3t9pHiq3hs7+0hNwJIWzHLGBkkZPXg/X2xWdqthreg+J7fxFa6YdSt5bRba5ihwZlI/i568gdD25qrB4e1DxfqmqaxqVi2mxy2T2VrFPgvyCN7DnGM02rAjHf4m6y9rJrkEOkLpSvhbSS5/0pk3Y3YBxn2z+Het/XPHmoT6vaaPoKWUUs9qlw02osYwu4AhRz1wRxzXLeGIh4e0uLStT+Hs17qULlWuIbBHjlTJIYyc5OM/p0rq/Gtpp0ksEOpeBbi+txCDHLYjLocD5CEwQBgDqRUt21BbW69z0XwzPrU9q/8AbdvaxzBhse1k3JIuBz7HrWR8QvEd14Y0mO8s7eKeaSdYgkpIHOfTFc78JNH1DSbTUVuIbm1sXuSbO1umzIiep7DOfzB+p3PiHo15rFrpgso/MaC/ilkXIGE5BPPpkUwMOy8U+JNP16w07xJptnDBqTFYJLVmby2x91ieD2/P0p9x4i8TarrF3D4ZtdPlsLGXyZZblyPMfAyBg5455rX8XaLd6lq3h2e3iLRWlyXmIIAUYHPJ9q5CwfXPBGpaxbxaBc6lY3ty13byWpBwW6q3p2/Lv1oE3Y5Lx3441PWfBplsLSW0mjvRbX21yHjYAEbcHoW4/DpzXuPgufXrjS4pNegtYpyqlBA5YldoOW7Z9cV5TqPg/V73wdrMstnGmqX939uFpGQSgyPlz/exuPvnHU16/wCFL6a+0yHz9OurGSJRG0dyoBJAHI55FJNNXWwzzf4qz39vrXheTTYEnuhcP5cUnCscDqe3Ga3PDnibXD4jbw94jsrKC5e2+0wPaOSrLkjB3HOeD+VTeLdIv7/xX4YvLaBmt7SSVp5A4AQHbjP5H69Kdf6ZfT/EKzvo4XFkmmtHJNjgHe2FB9eQfpVXdrdB9N+uxzi+MvFesm/vPDmi2kum2cpjBuWbzZyo+bYAR/kjvkVz3xC8SW3iTwXo2pWnyrNqMaSRuOUcBiV/MZ+laPhKfW/BmnzeHrnw3e3jrI5t7m0UNFKD3Y5+X8fYYrOm8G6xB4G03Tls997JqS3E0URH7pWJ69hj5QewzU38iW7NWu/M9A1rxHrLaqdD8MWdtd3drGHu5rtiIowRwvynO48VhfCCe/uLjxLJqUccV0b/APexRcqr45wcnjp37VLLcaj4T8WatePpN9f6dqMcTxvaReYySKoUgjOQOD+lanw1tdQRtav9Q0+axa+vDLHDK3IXA7f/AFqYzE+OtxqNv4aiaxQeX9oTzWB+brhQB3ySK5/4iT6+3gOGXV7GCC7jvYvLS3YvlccFgehz/kV6L8VdLu9W8LXEFjam6uEkjkWIdWAYZx+GelYPiJNR8XeF7RLXR761nhu4d0N0ixsQvVgCfujPU4oBXV9d+hYtvE/imx1LSINc0qzitdRcRKYZCZI225w3bOT29DWPq/xF1GbV9Qs9DXR1tbBjHLPqNxs3sOu0AjgEHnviu28X6Ndajc+H3to8pa3qvLjHyptPPJ9v1rz220T/AIR3X9XW88ItrcV9cNdQXaRI+3dzsIfgYOe/fvmk3YTaWp6V4A8TP4q0b7dLDHDMkrQyJG+5dw54P0IrP8e+KNR0CbTLXTLOC5uL6UxqJmKgHj/Gup8ObTYBk0gaUrOSLfaq8f3iF4BP51zfi7RrvUtc8O3MMPmQWlyzzNuACDbwfXtTGcc/izxxFq//AAj8mi6adRmi82KaORxEqd2Oc5wa6bwZ4n1TUrnVtI1iC1h1bTiC3lFhGylQVJJ989O3atG80u7m8cWOpLEfskNm6NISMbiTgfrXL6h4b1ibUPFr2a+Ub6CNbaXdtDnA3AHOR3FO13YIvyOJ1b4m+ItCvJI76Tw7c+XIokhs5JHYLnnbyOcc8nj0rrfHmvTw6p4bMmk2l3o93cRNFNLnzEkPTgEY4OeQR+VectoWpjwkNBtPArRagdouL19pL4O7crZBzntnA6V3nxOheLS/CNs42ut9AjexC4pCOq1nxD4hl1qfS/DemWlytpGDcTXEmFDkZCjBHOP8jvBF43un8KarqklgsOp6YzRz20jYQOCOhzyMH8/wJo3U+reEfEmo3SaPcapYaqUdGso8vE6gLhh0Axzn/wCvWT/YGr3HhPxPcTWkqXmq3DTRWfV0TcMAgd8Z/IUDLOn+Lte1Pw/earrPhq3j0prXzIwZ8GXIBBwedpzwevpXG+I9S1ya68Cy6RY20cUiqYIg5C+Z/Erc52bQpz7GvYNR0i6l8BPpUUGbr7CsYiODlwBnv1yPzrhNX0XV7HSfBlzFpk11LpUitc28WDIBgdOeen8qBO/Q7C68U6no+raLZazaW8UN+GjkniyUjlydq5Jxzx19a3LPxC174pvNFghUw2UKvPMT/G2CFH4E/lXJfEpIdb8B3F7cwTWMsG24hW4wjpIDgfickDucjpWj8KNNuLTw3HfX5d9R1FzdXEkvLnPCgk8/dAOO2TQCv1Ov8TaxHoGjXeqSxvItum7YgySSQB+GSMnsK8uufGHivRrez1fW9KsU0mdl80W7M0sKtnGQTjPT1/A16B460i41zw7e2NmwW6dQ0LFtvzAg9fcZH49uteXahJ4j8XaRaeHbrw9cWMhkQXN3Kw8tUTqV46nHSgZVvbXW9Q+LE6iGwnjt7NXi+1KzxxRHAyB/f3E/rX0KwZYiI1XcF+Uds159puj3dr47vr/yGFg+nRwxSF8jII+X1HT+vevRaAPONG8ZC58Panqd/HFb3WnPJHcQAkbWXoOeeTx0659K5268c629hoFvZ6VD/besb2WKQkRxRrk7jnn7uD+B9s5HiDwVqs3jCYWqs2haw8cl+ylfkKc7SOOCR/48a6fxvpmpWWr6L4h0ewF6umhontEOHKMNvy/QE/8A6qAEsvFPiC31mfw7q9jaf2i9m09lNas3lysAeDux3HXgcVifCe78UNpha9S0GnJcTF3ldzMuGO5QOejZ6+9aGj2uqeIvHEPiK70m40y0sLUwRLcNh5WbPOB2G4/pVz4fvqtkl3oWp6RdxYnmdbzhonDHOc568n9PegDGbxpJpHgGLXLLTLWNzcshgy2zlzk+ufqf6Cr8nirxPo+q6RHrunWQs9UmECfZmYvCxwAGz9QT9D9KxNV8KarL8PotNhtD9rS7MvkBuQu5u59iD9K7bxlo15qLeHPs8TOLW+iebGPkUYyevbFO4FafX/EOravqdj4egsFi01lSSS8LZlfuoA6DrzWt4A8Q3/iGxvZNSs4rW5tLx7VliJKkqBkjPuSPwrgLj/hKfCHiXWptN0canp2outwjNOsYjfHzZz05/QA5rb+DEstxoup3M0QjabU5ZBtO5TlUztI4IzkZHpSEbvxF8UXnhexsprGzS7nubpbdYnJ5yCcDHfIFc5r2s6kPDEl34n0KwjBuoljtpJd+VJ6nB4I+vTORW58RdJvdW/sJbO3Mwg1OKWXkAIgzkn2+masfEnSb3WNIt4LGEzSpdxOVBA+UHk8kUrgnuZmu+JNbn8QHw74atbZ5oYlkuLm53eXHnoOP6+/pT9N1vUtR0zxJZarHai60+Jo2e2LbHzGTnms3VbbW/DPim91vS9IXU7TUYkWWGOYRusijAPI6cfrR4RkvtU07xbJPapFeTyuhgjkD4fyQNuencD65pjOL8LeIvF2k+C7PUYdJsZdItlYnMjCV0DEE47DOfy6YqTxlquuXvjTwneaIkTJdWxms45HZQ4ZdzeYB0wp9/wCdd8mhXw+GZ0ZrUfbvsTKIAQfnySBycZ/rXM6tp+uaSPBusW+kz3cmmwC2ubSEgyKDHtJ9OgP4nHHWlfUCTXvHHiK11+00CGLR7O7Fus1xNeSsImYjJVT1x29eD0xXq3hm41i5snfW7a1gufMIQW0m9HjwMMD78/lXkXiu7tNdZJNZ+H2q3C+R+7mRcyqCOBgYIwSfp1xXa/CzTdQ0vQJIL6KaBGupHtLed9zwwHG1W987j+NMBPihqMWnaTayTWMN4jXkY8uYkAe4x3qjd+JvEV34p1Hw9pFjp4+zQpKLi6kYDayr2UHnJI6dqt/FLSb3V9KsYrG2a4kS/idkBx8vOSfbp/PtSeH9LvofHviLUJrZktZooUilP3ZMIvT6Y59KAubPgrxBc65DexX9qlve2Ny1vMIySjEd1zziuG+PE2pQ+GIjY4EbXKCVlJEg/u7ce+Oc/wA667wZYXlnqfiN7m2aKGe/MkLsf9YCByB6dOf8Ko/F3TL3VPCs0dhbSXM8UqS+TGMswGc4Hc85wMmgDh/iTJr8nw8dtZhtorkzQhYrZmcsMgYbcOGyQeM9K2rXxX4o0efQ4dd0ayjtNSkitozBKwkidgAN4P16ex59XeJpdQ8WeDQtno2o219BNCfJu4TG+4dWUH7w56/4VrfEHTL/AFEeGzb20k0kGoRSy7VztA6knsKAMXWviJO+uXukaO+lw/YW2zXGpTiNGcdUTnJOQR+Hbg12fgHxbF4r0+SUokV3A5jniR9ygjupHBU9jk15RJ4ft/DWvau+qeErnXLK+uTcW9zbQ+e8e7JKFc+p6n9a9e8DpANOlkt/D7aKrzHEEihWcYGGI7emD6ULzEr21Kfj3xTc+HYbKHTbH7dqV7N5UEHODxkk4pbDWNe06G8uvFNrYW9lBD5gntHZuc42lSSc1jfELStRj1TSPE+mWzXsumPtktFXczxtkMVHduePTr2qK41K88c6bqei/wBhahp8ctscXF2nljf1UAEHI3Ad+melAN2KUvirxhHpqeJP7JsH0ZoxP9nSRvtCwnJ3HjGQuDxxg9OuL3inxzfWd/oNloljDdSavEJY/tBK7QcYJx7Ek/SuPu9Z8TXHhtfCcHhW/jvfLGnvcsjeRsA2Fw+AOQOvTnPPSurl8P3lv4k8GR+Q81tptm0U1wqnYGEWBn0yQPzoGZlp4x8Zy65ceHG0fSjqkMYnMizOIhGQPqc5IHUfSug0HxlfXNp4hi1Ozgh1TR1d2jiLbHUKSCCfXH5EVLpumXsXxJ1XUnt5Fs5dPSNJiPlZspkA+vBrlrPSb+yvvH95c2skdvcwSGGRhgONrnj1oAq2vjTxxfeHl8UQaVpa6dEGeS3LP5ska/ecZ4AGGPX8D37LW/Euoz6LpWpaRe6JYxXke+STVZigVsA7Fx1P3gfpXl/hTxDrGo+A4PD+neG9Qmnmt3tRdyDbb7GJBYOfQH8x3xVnVvDV5oGq6LNf6JP4g0u005bYQ28XmhZhyW2Y6Z7kdMDtQB2/gTxzd63f6jpd8NPkubSHzknsZd8Mq8D7xPByfb6Vk6X4y8X65o1xr1hpumRWFsZGKTM5kmVRk7QOP160zwTpF8/ivV9S/wCEcOiWFzYeTBEVRRuyvVV6E4JNdL4P0a/sfAc+nXds8V28VwBEcE/Nux0oE1cU+OXTSvD2ry2qJZ6lL5Vwck+QTkA5HbIPWt+98QzR+LbHw/bW6yrJbtcXMvJMKjIX8yAOfUVx0OhbvhSdM1WLyJYrJ3IlO0xyKSyE+nOP5UfBfSrqHRX1vUZTLealtKsw+ZYUG1B+hP0IoGewTs6RSNGAXCkqCcAnFfP998RNZ0VkvNQuPD1zbM4V7Ozui00YyATxnJFew+MLG91Lw9qNlp0nl3c0JSM7tuT3Ge2RkfjXy7daVLceE00Oy8B3SamgUzahJbYbIYZKsRk56YzjBPpSuK57p4j8W6rBq+laboVhb3TahbGdWnZl2jsTjtjk1H4Y8T62PEE/h/xHaW0Vwlv9ojngyEZfU5PTqMjuDTodEvE8UeG702z/AGe200wu7AHy3CkYPofmx+dF3o15d/EN7qW2kOnNpTQGY8rknlfryeKYzkdR8ReM/EGh6hqul2FlDoximRVlJM0kYBBkUcc46D1HQ9/TfhyMeD9G+VV/0ZThf514/aar4l0nwxd+EpfCd/PdpHLbRXEMZ8ho2B+bf0JwWxjrwOte0+BLW4svC+l212jpPHAFdHXaVPoR7dKAPMPHFz4jT4jaHDov2cubZiiTMRGyknfv78AZ459M1B4kn12L4iaOLC306TVJNMZG87eIU5YlgfvH8B7e9bPjw6ppPjHRPEFppN1qFnFC8E62sRkdc56KPY9TxWxHpmoX3jfTdfNrJDZ/2eyOsuC0b5+6R/D1zxnofWgTVyPSPGN3aJrdp4hS3W80eMSyzWxJjlDDKgA8g8gf4VwH/CyvECWa6+50R9MDjzLGO4zcKpIXH15z/TFdnqHhS/1LVvF6vEsdtqNvCLadyDuZUxjg5A3DnPoK4vR0XSbSLTb34bzXGpQKsDXC2qyRSns5fGD7n8CaBnYeJPHGtRazpOneHdKivv7Rslu084lSoYnliDgADGc/SoNd8a67YXmn6F5GkW+sXMTSzSzXB8iFcnHJ5yQp457VvTaNdN490jUI7Ly7G20xoiUwEjbJAQY9mHHH6Vy3jTw/c2fi9fEv9gjXtPlgEVxaiNZHRgMBlQg7ug/Whq4mrj9N8darqVrr+k+XZnXbC3aWGW2dmhmUAZKn+9yMepI6YNcx4GvrzwR4GbWr6wsHt5F32ZiP7+R5CMbyeAMDtk4HTivSNDX+0bHU3tPCQ0aOS2eJC8CxSyNjptABxz39KzL3wpqGpfDnT9NVTHqdqiTxRyEE71yQuTwDgkc9Oh4pMGiGPxX4q0abT7nxHZWH9m6jKqKbZzuti2cbyeO4zyelW9Y8Za+PFl34d0PR7e9e3iWR5JJCgTKq3J6fxD8/Y1j339v+NLfTdGn0K406O2njkvLmfGPk7R/3s5rtNF0m8t/HGu6lLCy2txDEkUhxhiFUHv7GmCaZymo+N9au9Vn0jS/7Is5rREF1cahOQnmEZKpjqM8fnXc+BvFA8TWU7vEkdxbSmGURvuRmH8SkdV9Oa8j1DRP+Ea8XaxeXvhifW9L1NhNG0EAmeJydzcduS3pxivafCCRDTvMi0P8AsdZHJWBgodh2ZgOh9jyMUDM/x/q0WkWNlLJYw3hkvYo0SUZ2sSfmX/aHNefv451vWdc1DTdIuNFsBZTNCBfytvnYHB2jHqDXZfEzSb/V7DTI9OhEssOpRSspOMKA2TntjIrz/wAYada6pqFyt54B1A38pxFe2kgIYjoxZTheg680Ae86W95LZQvfwxw3ZX97HG25VPsa868VeJtdg8UWnhzQbSylmuLUzNLcswEXJGTjtgDseSK7XwtY3Om6Fp9leSmW4ggVHYnPIHTPt0/CuauNLvZfiHa6obXNlFppiE+RgOXPHrnB/KgDK8NeLNWS+1vS/EcFsl1pkIuPMtydsiEZ4z+HPvjAIrn18YeNn0lvEq6Lp/8AZIjMot/MYy+Xn72R7c5x0GcV0l34cu7/AMUa/JLBstL3TVgiuCRjdgDHHI5Gfwrlbe/8Tjw4fCZ8K3C3YtxZfaywFvsIKl9wH93nvz19CkrCSsYfjvVtb1PxP4SutEeNBdQGW0jlYhdxGXDj2GPyr6P083RtITfCJbormQRZ2g+gzXivijQ9V0N/C19pmnSalFpERimjhOXPABIGMnPPQV7Rpl097Zw3MltLbNIu4wyjDL9R2NMq7tboeba34l1+88RT+H/DFrZPJaxq9zdXTttjJ/hwO/I6Z7+lJrXiXxFoeh2y3tlZPrl5dC2t0gkLIQRneR146EfQ98Vj6lBr3hbxvfa3ZaRJqem6oiLLHa43xlVAzj1yCfQ59aueJdP1rW4tP8SWelmDUtNnZorGdwGmhIGRnoGPoaBEumeJfE2la/Y6R4ptLMxagCLa6sydok/uNnH8u/Ge2faeKfGWu3Wsw6NYaWIrC8e3Dyswc7SccZxkgDngVY8jWPGevaTc3mjyaXYaW/nsbnl5ZeMBR6Agc+34VtfD7SL/AEy58QyXls0KXOoSSQbmGXUk84BOO1A7HM3vxKvIPCcOpjT4Y9QkvPsLLK+2OOQAksf9kYPeuy8HXvia5aV9YfSJ7PblJrCQsd3cHtxXDWmjahpegXdtf+GBq0d1qcsstt5oJVOcOvvxxjB+mai+H/hu8tfFNzqNjp95o2jGHa9pcOcySEdQMngcH27U2It6F44SDwdPq1vpdtDNNftBa2kC7BI7HIzz1xnOPSud8QyeMW1Pw4niOKxW2a+UobY5Kvjo34E/lTrTwZrsHgaJGgLalZ6gb5bYnLTAcYz6nk+p/GtG/vvEPjPV9DVPDl3Y2VncLNPJdJsO/B6Zx8oH1PNIDY1rx1qM+sajp2iPpVvFp5CTT6jNs3PzkLzjA2kHP6VZg+IbzeC7/XvssX2yylEUkKsWQsXUAgjthuoJ/GuOj0KXwl4i1iW78KHW9NvJfNt5YoBM6FiSVwc4A5HT055rr9U02/1vwTqVvaeHYtLluJVeG2TajuisrZdQAA2B0NCEk+5XTxt4k03SrjWPEOkWVnZ+STbKsreZJIfuIRz17njjmsA/ELX9Lmsb7VJtCn0y6kUPHaT7pIlbkHr2GPX/AA9G8c+GZ/EHhQabBsF1EsbxpIeGZf4SQe4yM/8A664zR7u3u3trT/hXLRXsLok0stoiRKeAzB8c9yPXg0Bbz+Rt6l4p8QatrN1pnhK0s5YrNB9purosFEhP3V9ePY9/bOb8E/tJt/EBvNn2r+0383yz8u7aM4/H8fWm2/8Abfg/xHrsq6LPqNnqTefBLajJV+cKwzwOef0zW18KNN1SxtdWl1awNnPd3rThCQcggHjB6ZzQr21BKxjfHmfUIPDURtMrbmdRO6nBUfw479eK17rxPr2ieHrW41GxsptTvJo4LOC3lYhyw4Lk9/ofxGa0vitpF9rfha4tNOi82cOsnljqwU5IHPXiuf1611TxDoenajb6Td299pU6S/ZLkhTOF67cE88DGQD1pq3UH5aF208SeJNJ1mxsPE9nZC31GTy4LizLEJJ2Q59SQB+PWvVLg4gk/wB0/wAq8auf7R8daxpaTaNeabplhL9ple6Qo7uOiqPTpn8emOfZ5lLROo6lSBSGfL3gDVvGkPhq6udK0mwe1inklYzMRI5zlgBnnHI557dq7/WviMbfw/o11awwDUtYXEKSyYjiIIDMxOOAT+PvXL+GbrXtD0K/0T/hGNRa7uJZDDKyB4grgDLtk9M9Of507WPAN9pel+H7u2s49Xn00MLqylO9ZQ3PAPBweMY6Y9KSY27nUeGfGWrN4kg8P6x/Zt29zEZIbnTHLKuAxO/J46YHA/GvXrh2jgldSgZUJBc4XOO59K8+8JXiXt5vh8HPpMQQk3E0KRPnpgKBn8a6HxnptzrHh3UtPs32XE8JVDnGT6Z9+n40Ml+R4vqXxB13w4YptR1Dw/qSMwWS2sZCZFHc56ZHp/8Arr6LjbeiuOjAGvmC+0y/1PwrBoOleCJrOdmjE9zKFT5lPLZOGbJzyegP0r6dgQxxRocZVQOPpTGeT6l4t8RS+JtS0LQtItbo2SRu0s0uwDcoPrz1/T2rn7rx7rmo6pPpulDSrN7KMC6kv59itIf4U9hgj/Cu90TSLy18Z6/qMsJW0uo4RDJuB3EKAffqD1rz6bSL3w34m1a7n8LDXdO1FxLHLHGjyRNjldp6DJP6c9qAJtQ8UyeJPAfiFLmKOO9sgIp/KYMjHcMFSOvSun1K+1ux8PaFJpN1pNrCbVPPm1GQqBiNSoGP+BfkPeo720m1nwXq9vY+HG0ueYlY7UqiNIAVO7AwB3GD6fSuP8TaRq9rrHh7Up9Em1iytrJY3skYERyhcZI5BPPXHb6U7CV7al7w5451XW4tZ0iVbGfUILZ5ILq0bdA/HQnPXrjp0rN+Eeqa/aeF11HUWt/+EftlmkDku1xJgtnGcjAb6Ve8K6Trd34t1HVpdAh0S3ksWt442VWDEngnb34Gfbin+BdP1aXwte+Er7R7ixby5lF4/wDq3LE7T78nt2FIEzKj+IniS6s5ddgGhpp6sWWxkuM3BjH078H8e2K7XWPG97cQ6FbeHbKObUtZiadFuThYYwuSzYPX0+h9hXIeH5r/AEXTE03VPh+15dWoESzwwoyyqOhLEHnHfnPtXR+IdP1TSvEOjeI9M0l57aK1NtcWNtgNECCcKBgEZP6UAYfhca0vxOmTXntHvRp/3rTOwrnjqAc9ete4a1qUGj6bdajctiG3jLt746D8TxXl/hWDWtT8a3mvajo72FobQQwCVgH6gjIBOT1z0613/jDSn1vw9qWnR482eBljyeN3UfqBQDdjxD/hY/iP+zxr7Loo07cCbMXG6cLu2HjOc9/84rufEfi/WRrOl6V4esbW4bULT7SklyxXC9c9eOPx9q4/w3d3Wm6VaabqHw6uLi+gQR+aII2STHQlyDg4x1//AFd7LpN3J4903UEtPKs7fT2RmCgKCcjbkdSMj8BQMqaF4m1yLX5vDeuwWq6g8Hn2s0G4xOOeucHHB/WuM+FF94r23zXC2kmnrfSNdTTSEuh6uEA68+vrXoEmjXZ+I0Wq+QWs/wCz2QS44V84x9cH8vxrmPCUOqaLdap4du9EuzBeXUrJqEI3RhXAALE9evrntjg0AZbfEDxDqMM+r6X/AGPFpUbOY4rqbbNKqdeM9T/UVu678QL2G18M3Wk2Mdw2rrJmGViuGXaMZ+rH8q5/w+tx4asjo+reB2v5rclYLq2tVkSYE5BZiDg89f8ACuq8QaNf6nq3gu5g0z7LFaySSXESEFbfIRsHGP7p7daBJWXci8S+L/FGgaXaz3OjWf225vPs8cKylwVI4OQeDnjrRa+JvFGiapYQ+K7SxW01FxFFJZsT5MhPCtk/Tnnjv1qt8bJ5Le00OSKNpJBqKbETqxwcAe9Jdf21401zSRJo0+mafp063Ty3IwzsDwAP/wBf1FAxYfG/ifUde1bS9I8P29zHYT+WZml2ADJHJJAz7DnrxWtJ4nj07WPFTyaZEsunWsUryRtlpvkyAe3GcZ9KteCNHv8ATde8Tz3dv5cF1dLJA5IPmDnkY6dqpf2bd2viPxfqLaU95bz20IihJ2rcERjKjrk5B7fzoAoeFvEHjjV20/UGsNJl0u6K+YIZSrRKcZPJPI645/Co73x1rGp67e6b4atbB7fT3CT3N5PsDNyMAZzjKsMjPTt38/sNIludf0248L+GtX0SVLpGuZbjckXlgcjB9s/n71rrosXhPXNWfWvDMuq2F7cGeC8t4vN8sHJ2leo5OP8AGgWtz2DwH4mPijS5LmWBLe6t52t54kk3gMMcg9wc/wD1zVH4i6rb6XbaWbmy+1pNfxoEDlSp5IIII5GO/Fbfg6aKfSg8OiSaPH5jAW0kQjbjjcRgda5z4m6RfatbaR9ghM0kGpRSMuBgLzljnsDjP1oGZuqeKfEt14n1Lw/oOm2bmzSN2uJ5CANyq3I/Ej8K6TwH4luPEVpeC+tY7a+sbp7W4SNty7l7g+nbqelVtD0y6g8beIdQkgkW2njgWKQjhyEGceuCKg+HWlXmmvr73cJi8/UpHjBGNy9mHqDnj6UAdV4nudStNMkm0tbU3IIGbqTYiKerE+1eX+G/Hmot4og8P6xJpU/2lCYrjTpC4D4ztb0zjPQf4W/i/pmo6hDpD2unzajaw3JNzawk5YY4PHbg/mK5XTtPudV8aaDqVl4QuNH060DiRnjETMdp5YY7Ej3PP4IWp9B6hcG0srm5ChjDE0gU98AnFfPtt468b3Ph9/Ew03S10yM8rlgzgOASBn1yOvY8V79q8bzabeRIpZ3gdVA6klTXmWmaNfw/DAaU1u8d79mdfJEfzZLk4x6kH9c0xmRqPjDxVo0dhreqWdgmjXUyI0MUmZY0YcNk8H16/lWt4o8YX/8Ab7aDoVxpcE1vEJbm41CXagJ6IMc55BrR8b6Vf3vhOzs7SAyzxyW/mRgZbAIzj6HH4ZrjNf0O60Txnea1/wAI2Ne07UY13RLErtA4AB4bPXBOffFAHWeC/F93r1rq1jP9iGsaeCN8D7oJMj5WB+owf8gcQvxB13TLmFr+98P6hA0gjkhsbj96MnGQDjuR+tdHqFlf694M1iHT/Df9i3U+xUhwsbzKrAkHGO24c9c4ri9QtbrU9KtNP0zwBLYzxTRtJcyRopABySD1JOBmgSd1dHpniDxH4gTxGdB0PT7WZzbecZp2IEfUZOPfFQeF/F2oXp1/TNas7YajpCbnMDExTKVJ7/T9egrattNul8eXmovAfsrackaS4437+R9cZ/Oub0rQNSh8TeMbuS2Zbe+hVbd8j94dhHHNAzKm8a3ei+B/D+oafplr519L5K24LBEzu6ZOeoHU1u2PifxHY+JdP0fxFYWUceoq/kTWjMQGUEkHOT6fmPeuYPhzVx4R8IWX2KUXNrerJMgO4xqWY5OenBH06V2virS7y88X+GbuC3d7e2MxmkA4TIGMmgDDTxh4k1u41OXw7p1i2m6fM0JmupDmZlBztx26H8R7iu48C6/J4m0KDU5oEgkdmVkRsjg4yM15JYHxP4Pi1rSLbw8bu0lmkktLhJQiqh9TnjAxx1znnivRfhNHJF4I0gSgBijsABjguxH6EU3boBF438ValpOoabo2h6dHe6ne7nCythERepPI9+c9qz9P8Xa152paLq+nQWeuRWzz2bRktBcAKSME+h6/j0xTfHcGqaZ4i0jxNp2mSalHAjW9xBACZAhydygdep/HA78Jp9lqPiDxFP4iudOl0+2isTaW8Vyv76QnJLFf4epFIV9bHO/Ayxvv7L/tK80+yZLlmePUN++4k52kMeTgYI6j6evv9cN8NdPn0rwlptlcxPFNGJN6OMEEyMf6/wD667mgYUUUUAFFFFABRRRQAUUUUAFFFFAGTqi58rkgbq0YBiJfpWdqYLGJQR1zitGE5jX6UC6ktFFFAwooooAKhuf9S/0qaoLn/Uv9KAG2n+pWrNVrT/UrVmgSCiiigYUUUUAFFFFABRRRQAUUUUAFFFFABRRXj114v8Salq9/aeFtGtL2zsX8mW5nnCAydwOee/5UAeuRTRzAmKRHAJUlWBwR1FS14V4L8Qw+HvBN9rWpRyqReSs8CfMQ7SEbR6c/1qCD4ka7afZLvWNEtItPuHVd1vdB5E3fdJXJ9v8APFAHt97qFlYBTeXdvbhuFM0gTP0yasRTRTDdHIjjrlWBr5l1+PWNZ+JM9tc6Fb6tbWiAxW8lwFWOJh9484yfQjrj616vpGp6Za6rrsVvppgmsLeNp2RyQ4CZ2gdBjGPfFAHpFMaREKqzqpY4UE4yfavELTx94jvtGGvW3hyP+zYgTM7TZYhT8xQdwOefY+lbmr+I9NvP+EUvX09p/t8+6Bmk2mBsdeOvJAx04oA9WzUayRs7Rh1Lr95QeR9RXgem6r41PjzX44tOSe3QxIY5LgiKKPqpUnqxBJOO5Ndva6ppdp4o8SSSWxhntIIpLi4MpbzE8tTwnbHA7549aAPSe9FeKJ488QJYpr0/hsf2A7bxJFKGnWLJAcrn8fTnrWj4m+ID6ddaRb6Tpjak2pwmSIBihPZRjH556CgD1qivOfCfiu/1LWr7Q9Y0oWF/bRiYCOUSIUJA6jvyP/rV22q6hbaVYz395J5dvAhd2xnA+lAGhVW8vLWxi867uYbeLON8rhFz6ZNePDxz4iFqdd/4RstoB+YMrgzCPGS5UHp79gPxrjPiVf3Wv+JvCsenWMeqafcRvNBbvLiOdhnduHbaB157+4pJ3Enc+mIJ4rmJZoJUliYZV0YMp+hFTVQ0u1isrGCCG1itERf9RFjahPJAx15J5714/eePtau9S1GHQdO06WzsZjC895dCMswHzEAkcA559KLhdXse30V4+/xIjPgc+J4bEtIriF4GbAD5A4Pccj/PFVj491uxvNMbWPD6WmnajMIYpBNukTPALD8c49M9aYz2nIzjPNFfPcPiLxQPiNrltY6PJf20axL5MtwsQhjwvzqW7Mdxx7+1dRqHjfVLjUr+w8PaNHe/YJPKnmmnVAXHVVGc9cjPtSbsB65RXkkvxJtYvCMniBrRzNDMLea1VwSkmcEZ9Mcg96IPHGrrpWoavqHhqaysreBZYmklG6UkgY24yOpNMD1uivEY/iFrltDp2oat4ZNtpV44TzkmLPHn7rFcDAOR/nitrxD49l0/XptA0/RbnUL9IlkQRkBTkZ5PYAY596FqTzI9T3DdtyN2M4zzilrynTtcjl8VhdQ0ue01JdKErkXO9QudzJt6cEdf071gaT4+8Ua7C2o6T4Xin00TGMD7SPNIHfBx/n86Vykm76bHutFeb+IvFt7b6kNH0TTVvNQjjE1wJpBGkKnoM/xE57dP5aPgrxM/iCG6iu7QWt/ZyeXcRK4dc9irA8jFMDt6KxPEV7dadpc9zZWwuLhANkbMFBOe5yK830Lx3qb+JbbQtbsLOF7lCY3tLgS7WwSA2CcZwf0oA9joryS68W+I77UL6Lw3oMV9ZWknktcSyiMO44YLkgHBzz/9bM2s+Nr+K9sdG0rSPtGs3EPmyxSvhLfjOGI/xHb1oA9Vrh/+EH0V9bfWp45bm5Zy6pPJujRsg5Ve3Ss5/FWp6NoF1qPiTS47e5ikEcUVtJvE7MBtA9OT6nofpWQvjPxDpt3Z/wDCQ+HksrC6mEQuUmD+WT03AZ9uuO9AHsFFeSar461KPX9Q0TSdAfUJrMITIkuF+ZQTk4464+oNTXni3Xbu+FhoGiRXU8MSvePLOFSByP8AV54y36+3oAenpPDIHKSowRirkMDtI6g+hqYHIBHIr5w8H6kbbw14yu760Lhbxy9uHxy2ONw7cj8q63xD42utBtvDtppmjG9uNSgUxQiUjaAq8Zxz16+xoA9J13RrTXrM2N8rPbl1dlVtu7Bzgkc4+la8aLGiogCqoAAHYV5boPjLUm1+TQvEOlR2Fx5BuImil8xWUZz0z2B/LpWOnjrxFq0V5qWgeHorjRrcsFnuJ/LeXaMkqvp+H65AAPbKQsAQCQCegrnvCesHX9Ds9UMaxm4UkorbgpBIIz+FeR/EPV/ENj490C30lFcPA/lQySbY5mOdwb0wAP8AHmgD36ivLtU8XarbXtjodrpkM+vTRiWdN7eRCvPO7Gew7cZrV8K+J59T1C90fU7E2eq2Y3uitujdD0ZT1PUdu4oA7wnAyelRSTRxRPM7qsSKWZieAByTXIfEa5urTwhrM1nD5swtmG3OMIeHbP8AsqWb8K8n8PX2u3Xwyvl1Oxijs109ja3Ily8oyfvL24796APoeGaOeJJYXV43GVZTkEVLXzj4c8W+JtE8LaZez+H4f7EhSNGnE2ZDHnG/aOg/D9DXc+JvHbWmp2mj6HbQ3t9cRLMzzSiOKOM8gk98jnH065xQB6rUc0scEbSyyLGi/eZzgD8TXB+CvFc2uTXlhqFmlpqVphnSOQPGyHgMrfgar/Fsv/whWpiM8lUzwem8E8jp0+nbvQBBrvhnwz4j1A3c2qOs0iCOSO3vgqyjGMEA9xx+Fd9pGm2mj2EGn2MQitoF2oo/Mk+pJJJ+teHeEo/BTRaYw8PXsd8BFl3s5iPM4+YnkEZ5r1HSfEn9oeJNX0T7K0Y09Iz5p/jLDJ47dRj1oA7GiuNHiNlh8QTSW426UzBQpJMgCB+fTriuX8MeONT1ezXVLrQXtNISB5pbsyhuFB+6v3iMqe386BNpK7Or8SeFLLxDNFNc3F5C8cZj/wBHmKblJzg+ta+haPZaDYJYafF5cCEsATkkk5JJ7/8A6q8ef4i+IY7Aa+/hjGgNLgP5v77y/wC/j09+nv3rb8Q+PL2HWdL0vw/pcepSahai4Rml2AAk9T0wApJoGevUV5p4d8ZTz3Oq6fr1mljf6dF9okEbbkaLAOQT6Z+nIrj5fiZqYsBrsemWJ0Uy7QGuwLhlDbSQp78HA60Ae90V5j4q8UatYxWN5pVvprabcwiQ3N/c+SASMgY+nP4+1VfCHxBXXbLV2ntYorzTIjK6QzCRJFwTlWHHb9aTdgPWKK8JtviB4nudFPiBfDEKaUg3O5ucuyg4LKMDjr+Ve2WN1HfWlvdw58qeNZU3DBwwyM/nTAn8xDIY967wM7c849cUrOqbdzBdxwMnGT6V5LYoD8WNRfdkjSV4Dk4+deo7fT8arfE95jrnhGKMnB1FGIBx0Iz+hNJCTPZaa7KilnYKo6knAryObxxrF7rN/pGheH/tctlLslmlmCRqOeSfcg4qS88U2mteBNT1K+0xysBMF3Z+dtIdWXIDD6g9KYz1kEMAQQQehFLXkmpeMjpVroum6Do9xf3l1ZRzw2+eI4cADc36fh71reEvF1xquo3WjavpbaZq1ugkMLSB1kQnqpHXt0oA9ForxFfH/iC4sb3VLTwwj6baO++drkBiik7iFxyQASa7vVPFFnD4SfxAjOkMtsJIQy/PuYYUYz1yR3/SgDq0uYJEd0niZEJV2DghSOoPpUJ1CyVgpu7cMegMo/xr538U6ZN4f+EJjeWVrm5eOe5ZnOWeRgSD+gP0ql4Ss/h4V012tNQe8ZYt5kSXYZCByccYz+H4UAfUdVr22ivbWe1mBMU8bRuAcZUjB/nXNaR4g+36/qujrbiNLAJtfdy+Rzx2xVCx8W/bLTxHcra4/seWaMKW/wBYYwT17ZxQB1mk6dBpNhBYWoYQQJsjDNkgdhmtGvH/AAv471bW44r6Xw69rpRjZ5Lt5hgbQSSM4+UY61Qbx74hmtW1208OrL4dEhxIXxOYV+9JtzjHB/L8aAPb6K8q8VePv7Ms9Eu9JshqKas5SIFyhzwAOnXJxzVjS/FmpQ6/HoviPT7exkuYDNbSxS7kbHVST3AB/wAkUAdvrmlW+t6bcabdNKsFwu1zE+1sZB6/h+Iq3YWkNhaQWlugSGFAiKOwAxXiUvxK1XUJdQm0HSrK406ydlM090EeUAZyq8HB7fh9K7S68U3134bsdZ0SytZjdLuYXV0saRYByCe5BBHboaBW1ueiUV5b4M8bT6zq91ouoW1tHeQJ5gltJxLE68cA9jz/APqrJtfHXiHVE1GbSvDkUtvYyyI0klzt3Bc9Bjk8UDPaKCQASTgCsDwvrUPiLRbTVYEZEuFJ2N1VgSrD8wa4D4o3V7dT6P4ZsbprVtWn2zSoSHES/ewfp279O5oA9LttW026fy7fULWZ/wC7HMrH8ga068tm+FnhSS1igSxkhkj24uIpSJCR3J6c/Sor3xbqUmrz6B4Z01NQm0+NftM9zNsUHptHqff2PFAHq9FeUWXj6SbwxrGqXOmm31HSnMVxZs+cNkY59Dn9D1rDuPiB4h0yz03VNT8OxrYXvyqkEpabJHy8EYGeOPf1oA9zory7S/F+qjxFbaPrmkJYC+jMloyy7zwCSrds8dKpyeM9fvdW1fTtF0CO5XTX2NNJPt3H0x6nBxzQB67RXh2n/EHXtX0q41Ww8PxrbWUbNdNcTbcsoywTucD1FdePF/mJ4aljtlEes53b2wY/lzx688UAehUVx994jNr4r07w+tsHF3bvM0u7Bj25xx3ziuHsPGPivWZtVXSfD9m0FhcyQedNckeZtJGAoGSent2oA9lkdI13OyqvqxwKdkHuM14trvjOyvvAlprk+mG7E88cZtldl2yBucEYJxg49eK5+31vxMPilqVpb2yzwiFQIHuCsaxYBDA4OGPXGB3oA+h96Fym5d4GduecU+vObfWdPt/E2s/aLH7NcW1jHNPcmbcGXGduOgxx061xk3xI1ZrA6xb6dpx03dkRvdj7QUBwTtB6+1AHvNFeOar8QLi71iy0jwxBZ3M89uLlpbyQxoAeijHVjkH/AB7emaJPqFxZq+qWaWl0CQ0aSB1I7EEUAaE1xBA0ayzRxtK22MOwBdvQZ6mp68e+J8mNW8LR+t6W6egH+NUbr4h6hf6te2WhQaUtvZSeXJNqV15RkbJBCrnOMg807O1+gHt9FeQQfEu0k8ItrhgU3okNv9jSUEmbsAe4xg8dqZB4p8WadqelW3iDTNNig1GTy0e2dyyHGcEHPPI/WkOztfoeuJPC8rwpKjSx43oGBZc9MjtU1eO2PiOzs/E/i9jpcUbWECzSyxEmScKueR0/IfU1H4d8U+Mtahi1CHR9IlsZMMIkuyJQp6ZJyM9eoHSgR68lzA8726zRtNGAXjDgsoPTI6irFePaMX/4Wjr+0FsWcXWTgfKn5DPb3zXPat8QvE/h+RZNX0/RWt0lCTJa3YaUDPZS2c456fXvgA+gs8470wyIHCF13kZC55P4V89+KNW8TL8RtLGlWkM8T2Ze3gecosqFSWL84DA5A49K9AbVkj8VaTaajYQpqMunvK0qTEiD1XHQjg80Aej0V4+/jLxBqP2i+0HRILrSLaR0eWWXa8oT7xQZ5BHT3q9rnj+Gz0DTdYsLb7Wt9MIVTdgq2DwffIxQJNNXPUqK8hsvGOv2Wv2OleJNGgs49QyttLby+Zlgeh59x+Y/D16gYUUUUAFFFFABRRRQAUUUUAFFFFABRRRQAUUUUAFFFFABRRRQAUUUUAFFFFABRRRQAUUUUAFFFFABRRRQAUUUUAY2saLZax9m+2xs/wBmmE0eGK4YfTrWzRRQAUUUUAFFFFABRRRQAUUUUAFFFFABRRRQAUUUUAFFFFABRRRQAUUUUAeear4B0vU9RuL+W61GM3BDSwxXJWNiMdvw9e5rvbaCK1hjggjWOKNQqIowABU1FABRRRQAUUUUAFFFFABRRRQAUUUUAFFFFABRRRQBmah96Prwavxf6tfpVK+K7owx5J4q7EQY1I9KBElFFFAwooooAKguf9S/0qeoLn/Uv9KAEtf9StWKrWn+pWrNAIKKKKACiiigAooooAKKKKACiiigAooooAK8U8NT3/hK81uyu9D1C4+0Xb3VvLZwmSJw3Rc/wnjv/wDr9rop3A+epPCur6/4C1G3ksvs2pT3zXcdq/yYO7OOcAcE4zx0/CPw9aeF3hgt18CX39pcRTQyQMyow4LF2OMZ719E0UgPPLLSrtPHeoai8TLayWsYSTHDEDBH19qoQaXff8JH4ruTby+Vc2yJAzAASER4wD068V6lRQB5p4d0y8tvh0umzW8iXf2GaPyiPm3ENgY9eRXHJ4c1MWHgeE2su6znZrn5P9UCc/N6V75RQB5HHdXOjePdUkn028ktdRjhEE0EJkBZVUEHHTvzVG68NX2o+J/F7mJ44L6xSGCZlwrv5ajr7Ec17VRQB4DFq17c+D/+EYj0LUm1cwG1ZDDsjTBxuMh+XGO/c+mc1pW+g6lpniLwcq2jTR2VpLFcTouVTKkcsenXj15Ar2zFFAHnw027Pj86iYSLQaeEEu3gtu6Z9ee/atvxlpkms+HdS0+HPnTQkRgEDLDkDnjkgCumooE1c+edL1/Um8HL4aXw9qH9qmBrN1aB1REIK+YWI9DW5aeFb2w1nwWrxNNDp8EyTyoPlRthIyR7kfX3r2qigYV8vWHh/StDv9Ut/E3he8vme5aSC9gheSN1bkDIIwfb619Q0HBoA8I8QaQNX8ErbaFoM9ikl6HS2kjKsB3k254H9K6vx3pN3qGnaHDbQvI8F/A0gUZ2qFIJPoBXplFAHisdzLoPxE1e5u7C9a21CKFLaaGAursEUEce4P8A+quPg8PaXo+ua6vibQby7hubhp7e9iidowjZOMoeDyffivpojNJjI5oGjwjxJpNtc+BpofD3h69t1uLtGNuYisjgEfPgknGAMH8cV2PxLUp4C1RT1W3QdP8AaWvR6xvEOkw67pN1pk7vHFcJtLR4yOc9/pQI8Lu9YPjDw1pXhrR7O8aSRYEup3hKpAi7csT0PIzweg9a7fR9Gurb4iajetby/ZPsEUcU7KQrEYHB6E8HIr02yto7O1gtYs+XDGsaZOTgDA/lVmiw1Jo8wl0y7HxEfUTayPZtphQuFypIP3c9M89K8a1O00iZ1l8K6Pr+ma956/uFjZEib1cHIC9TjjvnAr60pMDOcUCPnrxFpNvZ+K7jUfEuj3Wp2VzbQgXNtGxSF0UBiQvIBI7+v4V6d4Fj0kWU8mkaPNp1u8vWaPaZeB8wyScen4+9dwRnrQBgYHSgDx74yadf6jpVglra3l1bJdq13Dags7R/7o6/061ytlotpJ4q0CXQvCl9p1raO/2i5njZNw2nAIY5P1PJ6V9F0UAeK6JrFx4Qa/0u+0DUXBu5JYJrOEyRyq5yoB7HtiquqSano3i638VDRb2ayvLQRXEUaB5YDjuozj7oP59DxXulFAHjHi033jLw8brStPvIJLG8WWOK6jEbzhRk7Qc9zx64/CsvxTNqfjyzsNHttEv7NTMkl3PdxeWsYHB2k9e/b0r3uigDz7w/plzaeLdduZInEEscCxzFcCQhBn/DiuTsLq58H+KNbF7pl9cW+pSi4t5rOAyg8kbTjow9P/rZ9tooA+etJ0zU7vwR4nB0i6tru+u3ljt5I9rMpKkYB5wOf6Vtalouo3WreA3SzkMdjFm5LLhYjsTqfX5Tx6j3r2uigDynW9Cu73x7Y3ghcWQsZInnVeFYhhgn15H+RXn+n6rr3hbwpqHh++8OXbpAJo4rxWAiKMSSxPYfMT+NfS1eW33w4stR1G4ub3VtVns55TM1g1yfJySCRjrjI6DHQc8UCSsanwuBXwVo+5SCYScEdixxXP8Aj63v7XxL4d123sLm9tbR3jmS2jMjruHXaB6Z5+ntXrUMSQxpFGoSNFCqo6ADoKkoGeK3txd6X4gXxlb6Pf3VhfWSwzwxxf6RCQc5KZ6YUc9P51c8K2t5rfi688VT2N1ZWn2cW1rHcqEdhwSSvp1xz3r16igDE8S2b6hoepWcYBkntpI0BGfmKkD9a8k0G+udU8B3egf2RqVtf2lh5TJPblQ5IwNpPXPpXu1FAHkOr6RfN8LTpi2sr3q2UY8hQd+QykjA5JwOn4V59qnh46Z4j0zVNT8OXesabPpsUMkcUBlaGVVUZKDkYA7+p79Pp+ih6oHqrfied+B7bSVkubrS/Ds+lrKAN80RjMgz2Ungd/el+Kmn3Op+Eb63tLd7ifMbLHGCzHDrnAHU4zXodFAHl3hzxe0ttaWcnhzXY3jSOJna0+UHGM5z04rEuprnwp401nU5NL1K/ttQt4zC9rCZMOMLsOOnI49sV7ZRQB4r4ctdS1PQPFs82lXNjNqTzNBbygq5JjwOuDyfwre0LRri6+HEWjzWxtrmTT2h8uQFSrkHBI7c4Jr0yigVtT5xOq6lL4U/4QuLw7qn9qrGLNnMZEAAIBk8z+76dj9DzW1CUeEPHPhxbqKe6+yaIkLi0iLsSN65A64yK+l6xX0W0fW49bYObyO2NsvzfKELbunrQDR47Fo+oeMdT8Q6y9nc6fbz6c2nWkcwMckoOG3YI4B49ucc4NcVo9r4estLhtNd8BapLq8QMbCK2ciYg4DA5A59vQ4zX1jRQM+cfFlvBaeL4LjWvD9/qWimwjhsYIbcyJE3oyj+IfMO5+b8p/BGhXUM3i67h0O5020vrULaW0i7SDsbI2/U+nGcV9D0UAeS6ZpF4vwwXTHtZPtn2JwIHTDbskgYPfpxXoHhuGS30PTIJkKSx2kSOrDBUhACDW1RQB4t4jTUvDXjdfEtvplxqGn3VqLe68hdzwgEchRyfuqfzqrJdXXjfxXolzZWF7baXphM8k91EYxIxxgL1z2/X2Ne50dKAPM/BemXdj4h8TzTxypFcXSvEWjIVxgnKkjnrg1xf9hanB4H8XWjWM/2m51CV4YljLNIpKYKgZyOD+VfQFFA7nz0qXvgrU9G1ufTb65sX0eKzuzbpvaB1A6r2HA/HP0rpPDMlz4l8aTeJP7Ou7LT7ax+xwG6j8t5mL7iQvoMnn6e4r2E9KKBHmmiaddWvw/nspIJRc/ZblREUw2SXwAOpzx+dcBaf8TiHwZ4VYKBBGl7eoxO5RGDiNh2znv7V9FVnw6bZwX1xfxwKt3cBVll7sAMD+Qpt3ElY8/+MFhd6h4OurextZbmYSRERQoXYgOOgHJqv4d8Zb7exsJPDevK6RRxNIbE7FbGOSeg4616xRSGeEie98K+N9c1G50nUbuzvo08l7KAygsNvB9D1FSeENP1G68P+MJJdOubWXU5rl7eCdNjnehwMH3OK9yooA4HQNIml8BQaNcK8E0mnG2cMMFCUK9PxrzfSNc1PRfCa+GG8Oam2sJG9tGvkb4W3E/OX6beT6jj0r6GopCPmfxnat4U07wDBNDJcSWd2pkSNdxLZViBjqc5wO+K6oRS+OfE9lqKafdWenWFvIjS3cexpXcEYRT1A9fX8M+ma34esdautOurvzfNsJxPDsbA3Ag8+o4FdFTGfKnhvSdC0W2k03xR4UvZb+3Zh9pit5HScbjgqQfwB4Fb3ivToZZPDly+hal/wjCQu0um2sZzHISWBdFPTnOf8cV9G4zRQB89eB7OCTxy17pfh290nTo7Dym8+BkDvu+9z3II468E+tdr8OdLu7Dw9fW93byxSyXM5COuCQeAfoa9QooA4P4Z2l1YeE7C2vLd4Jk8zKSAhgDIxGQenWsX4k6TqjT6X4h0aEXN3pbsxtsEmRGxnAHJPHQc816tRQB5IfiM04igs/DesPfSMFMUtuY1Q98sfSskajc+DfE+s3N/pF3LZ6mUmhls4TKAwGGViOhz/LNe4D6UtAHz6/h7UrrQPFuqtZzR3GsOrw2Rj/eqiMcZUD7xyTium8V6TeXnh3wzDFbzNJbXVq8qLGSyAIQSR2weteuUUAeYeJdKvbvxx4cvYYHa1t1k82UD5U4JGT79qf4P0q6sta8UTzwyJHdXW6IsmA4x1B79RXplFAHjPhLS7228D67ay2twlxKbrZE8RDNleMA8nPaufv4NU0nw54M1F9MuZjprf6TBDG3mICMDK9e2D7mvoaigDw3Trq68R+P9O1ddEvraxt7OSNZrqEryd3zD0zuwM9QTXTfD3Tbuwt9d+1QSRNNqMzp5gwXH94cdD2PevTKKAPnP/hHNVPw/sdOWxuDdR6kJGiMe1gm8nOOw5FdRrt1N4e8djVZtNvLu1u7JYI3toy+2QMeDjocevr7V7JRQB4hqWg32teIfEjRQywpeaWkUUksZCFsDjd0zXF+HToFhp1vp2reA7+bVof3Uu2x3+aR/EGJwR757Zr6jooA8C8cJoF9dQR6l4O1l7mK1Rop7GI5jB6IChxkYwNw456V2vwrtNYs/DuzWWuPMed3gW5OZUiOMB+4OdxwfX8K9IooA8t8e6Td6jrfhiW3gkeKC7JldFyIxgHJ9BxXmdvo0Hh7WNYj8Q+EJ9VjvLuSezuoIBNlSSdpAPHTODzye3NfT1FAHhGu6NJrXgu1uNA0E6bNZ3YvIbOSMI7YBycY5JyDjvgfSue1/WtX1vxd4TW60S60+1W5PlmcDdI3G4kDpgCvobWNPTVbCeykmngWUAGSB9rrznIODjpXJ+HvA2m6LeC9NzfX1yoxHJeTbzH9OAO9AHN6Ppd/p/jLxVqVxpsstpcQKYgACJ+BlRzgng8V5Vc6Ja3uqWUnhXw7r2kak10JGkmRo4Vj6tnk4GcccDn6CvreigDxK+0HWX8U+LLuziliF3pyx20qkKJX2KMbj0PBHbGPxryZtP0248KnSbHwRqn9tLGiSXslucCUYLkPk8cHA9DX2NRQB4P4hW+0DxJ4d12TS7y6srew+zTG2Te0bkEcgc4Gev4V0upadean4v07UIYZY7KfSpIXmZOYi2SAR2PI4Nep0UAfPvhrWdR8HaK/hq80PUri7gaRbZ7eHekqsxIOR0GST34/KjUfCuo2Xh7wzYpbyXUsV+s9wETIjBOSD7DOK+gqKBW1PJ/HGlX194l8Kz21rI8NvM5mlUE+WDt6n0PP5V3ceoXba7Lp5sJBZpbiQXfO0uTjb0x0963aKB21uFFFFABRRRQAUUUUAFFFFABRRRQAUUUUAFFFFABRRRQAUUUUAFFFFABRRRQAUUUUAFFFFABRRRQAUUUUAFFFFABRRRQAUUUUAFFFFABRRRQAUUUUAFFFFABRRRQAUUUUAFFFFABRRRQAUUUUAFFFFABRRRQAUUUUAFFFFABRRRQAUUUUAFFFFABRRRQBkakxWSHC5BPXHStSP7i/SszUWYSRAdPWtOI5RT7UCH0UUUDCiiigAqvdf6l/pViq93zC1ACWn+pWrNVrT/Ur9Ks0CQUUUU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ydQUNNCML3+taaD5R9Kz74jzIh361op90UCHUUUUDCiiigAqvdf6lqsVWuziFqAFtf9Sv0qxUFt/ql+l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12B5qEnt0q+n3Qazr0gTRgjqK0V+6KBDqKKKBhRRRQAVWuziFqs1WuxmI0AOtv9Sv0qeoLb/VL9KnoAKKKKACiiigAooooAKKKKACiiigAooooAKydF1ez1uzF5ZSM8W4odylSGBwQQela1eOeFZv8AhHfF3iLR7orFa3A/tK3bOFKn7+Of0/2D2oA9Oh1azm1OfS45d13BGskqAfdB6ZPr0OPcVq15l8NYHuoL/wARTgiXVJ2dFP8ADGrEKP5/gBT/AIj61qGnxadpumOsNzqc/kfaCMmJeMke/I59j3xQB6VWDYa7Z3+q3+lwGQ3Fjt84lcL8wyMHvXmNwda8C6jp095rlzq2mX06WssdwoLxuVbDKc9M9R6DvXN6fod/q3xB8Viy1u40xQY/MMCjc+V45PYEfrQB9IVheItbtfD+nvqF4srQKyqfKUE8nGcEivGrDxtqmj6J4gtbuT+0dS0m5S3ilKEb95wC3rghvrgetYHj/QNa07RLHUdS8QXt9m5iMlm6cbzzxg9uRjHegSaZ9Pq25Qw6EZFNmkWGJ5WztRSxx6CvJNZ1DWNe8XT+GbC/fTLe0hWeWeJMyPkDABPYFh096Zo+p6tbanrfhjUbsX5gtDLb3BAVyCp4b1PI/L8gZ6boeqQa1ptvqNssiwzruVZAAw5I5wT6etZfiTXZNIksLe2snu7q9lMaIpwFAGSxPYDivDPDOheJofA0WqWPia4j8mF5bezRBsCAnIJPU9Tz04rs7rxhqE8nguWBkjj1NpDcoMYbaFGMn/eP44oA9pHQZ60VjeItROkaPfaiqB2toGkVT0JA4B9s14yR4utPDR8V/wDCQPLOUFy9jLABGE7qPQgHPGP60Ae/1hRa7Yy63NoiOxvIYRM4K4UA9Bnue9eR6n4r1jxJqWgaPok5sV1C0W7ubhACyIcggZ6YKnpznHNL4I0650r4iava3OoS6hILFCbibhiCV479KAPd2YKCzEAAZJPasnTtZ07U57iCxu47iS3IEvlnIXPTnoeh6elacsaTRvFIoaN1Ksp6EHqK8g8A2kFh4w8U2trFHDbxmLZGgxjIPT2oYHsdY+s61puiQGfUbyG3XBKiRwGfHZQeprYryn4waPp174Wvr66t42uraMeRM3DIS4GAffPSgD1G3mS4hjmjOUkUOpI7EZFUNZ1S10Wwm1C9dkt4tu9lUsRkhRwPcinaL/yC7L/rgn/oIq9LHHKhWVFdOpDDIoA4jQ/HeiazfjT4JZorlgTGlxEY/MA/u569+OvBq94l8W6T4cMSX0ztPL9yCBN8hHc4HQfWuA8TTR+KPFWmaNpKLu0y4S6u71FyIwP+WYIHJOfpn6Gr+iRRT/E/xBNJGDLb2sCRse25FJP15x9M+tAHoOi69put2TX2n3SywLkOcEFCOoIPIrjh8TvC5nEX2uUIZBGJzCwjzn+9+v0ql4bVbf4ieKLWJh5EsMMzxjoHKjOR6nJP41W+KEqahaw+EdKt1m1K8dHKJ8q28anO9iOB0x9CfbIB63PcwW8XnTTRxRD+N3Cr+ZqDTNQtNVtI72xmWa2kzskUHBwSD19wawte0OxvvDz2V/CJo4Lc7T3BVeoPrxXPfB75fBVhF/zyaVc+uZGP9aAPTaxda1q00ZbZrov/AKRMsEYQZO4/04rG8fa+/hvQJ76FQ1wzLFCGOAHY4ySeOBk8+leQ+MNH16wn8Oz6rr8l8JdSiMkJjCqr5B4x2AH/ANamkm1fYTv0PpEHIzRXkFxd614n8T6hpdhqUml2WmBQ0sKBmldgDzn0wePTrW34J1LUftuqaDq1z9qvNPdWFwEC70cbhnnrz6elIZ0/iDXLTQLQXV2JWVmCKkSbmJ9hWX4c8YaT4guJrW0eWO7hGXguIzG4H0PX/wCuK6yVdyEhVZwCV3DjNeF6BJqn/Cy2fxDbRwXk2n7bUWuTEVByRuIyT1/zigD1y98Q6RY3sFhcahAl3PIsSQhtz7j0BA6ZyOTgcit2vDfinpllHqvh2+jto0u5tTiWSYABnAxwfXoK9yHSgVyOaWOGNpZXWONRlmc4AHuazNF1ix1u2e60+cTQrI0RcAgFlPOPUe9W9QsrbUbWW0u4llt5Rh0boRXmPwfjig0jUbeEARw6jMirnO0AjA/LFAzY1v4gaHo1/NYXBuXmgI84wwl1jyAeT9D+hrs9M1C01WzhvrGZZraYZSRQRnnHQ8jkEVh+K9e03w5YS3N5sMsoKxQKMvO+OFA/r2rP+G+l3Ok+G4IbuHyJpJJJjb/88QzEhfyx+eKBX1NzxLr9l4b0839+ZfK3rGqxJuZmPQAfnWB4b8eaL4gvjp9ubmC8KeYsNzAyM64zkdsfjXdSBCuZApVefm6D3rx6xkm8V+OLfV9PR4tL0gSwPcMoH2mQgqQvqB8vX07cUDOk1/x/o2i6g+nOLq6uo08yVLSHzPKH+1jp1H5it608SaZd6K+txT5skRndsZZcdQQOh9q5jwBGkt34kuXTM7apLCXZRnYoGB9OaqfDUotx4lgjwYk1SQ9O/GR9OKAL2lfETRdR1G20/wAq+tp7r/U/abcor+mD712Gs6xp+iWkl3qF1HBEi5+Y8t7AdSfYV5d4plk8X+ILPQdJWNrfTZ47q+uyAVjPVUU9yef8g11XxK0yzv8AwvqMlxbRSSwW7yQyOoyjAdQaG7Cbtudjpt7DqVlb3tuSYZ0DpuGDg+tXa5PwIpTwrpAYEH7Kh5HtWR8UdQvdN8MT3Gn3DW8/mIvmIeQCcHFAz0PvRXhWoT6/4P1DQp7jXZtUj1G4S2uIJowFBb+JMfdxn8e9c/qPirUtb8Savaf2lqWnWFhI0MMdhb+Y0jqSpLMPcZx0wR06kA+laK8Ij8ReI5PAc2qkXEd9p11y00Hlm6hUj5ipHTDc4/unmuik8Uy61rvh+x0af/RriL7bcvwD5Yz8pHXk8cd/xoE2keq0V4R4zj8QWWs29ppXie8kvNQmLR2Yt1Kwxbj827sF6epx7Vf8ZXmuRaz4Z0Kz1d7aS6QrcXKICXKgZOD64NAz2iuW1HxRp2naVdapcC4FvbTGCQeSQ27dt4Bxkcjn+vFcP4cOu6H4zl0XUdXl1OzurM3MMkoAZGDYPHbvwOORXE+K9WvNS+G+sXV3cNMTqexcgLhA64XA7Z5oA+kbeZbiCKePOyRA6564IzWJpev2Wp6nqOmwCTz7BlWUsBtOfQg+xHavNPAWt6n4subW5sr6K30jTY0hmhCZaeTYM5yOAD0NVtPed7r4g/2TL5V/HJG6Oic5VWOPckqw/H3oA91orw+fxvPq2heHoNMuFXVtVlWKUoVJh2nEjFe3Iz06Zr2sBkhALbnVeT6nFAEtFfOmgp4l8T6LrOry+J7u1MM0otYrcKqgpyd3Gcc4AB9+elOhi8WXfg1vEl14nuI7hIBNBBCiqmwY+/gfMxGT/nFAH0TRXzh4x8dagr+HLKO8l09b6xivbm5gi8xxuVvlC455HtW18Pda1rU77VNLe4v3smt2ltL68tyroxIA9m+9nr/DxxQB7rVFL+3e+ksFc/aI4xKy7T90nA5/CvENPHi6HxdaabF4jGpQ2+2XUR5SqsSFsbD6sRz6ivSLTVbuTxpfaU0mbSKxjmRNo4YsQTnGaAO1org/iJrV5oWkwXNi6pK93FGSVB+Unkc+uMVF4s1i8sNW8OW1tKEjvLvZMAAdy46c9uaAPQaK84sNdvLTxhqWjapcbrd4BdWJ2AbUH3lyACe/r9081xF3421mw8EXviabBkvrox2EZAxAhyoY8cn5ScHI4B7mgD36ivmrTvF2rW2paQLW/wBT1YTSJHeQXFj5aor4+YNjjGe/Hviutim1vxrq+qx2urSaRp+mTvaqlvzJLKvBZj/d9v8A9dAHqOj6xZazHcSWUhdIJ3t3JGMOuMj9RWvXzf4O1abwr4D8QXslx9ou4tRlRWxn96dq9Pr8349++HF4q1uGGzurTUdevNSCp9otZbEGJt2MhcfU4PfHagD6sorxKabXvEfjC8sLXWrjTNPgto5GjjjUv8w6A44OSeas+F9R124HiXw5JfNNfadxa3zqN7BgduR0zx1z39qAO+v9amg16x0eCyklM8bTSz4+SJBx19SePxHrx01eJy+Obi88IWhspI28QXcwsBGhAMc2cFsEYwBznpyKs+Ip9efxPoXh+11hrdJrJmuZlQbnIBDMOODxx6HmkmmB7HUU8qQRSSyHCRqWY4zgDk14LZ2viabxTeeFT4nuvsVvEt39q2qZipwNhbtyT+Ard8Pa5qx0jxZBeXJmuNJaZILk7Q7AKxUkD6A/jjtTA9XsLyHULSG7t2LQzIHQkYyD7Vbrl/BV1Ne+GdKubh980lsjM2AMnHoK8+iutZ8ZeINZs7PWJtM0zTJfIH2dR5jyjIJJxnbkNxnt+NAHtNFfPtx4r8TWfhrX4F23uqaXdC2N1GmD5R437e7Aj9c9jWt8OtUtNSu45bfxjdX8zxlprG6QA5wfujAxg88Z4oA9srE1/W7PQbVLq9LiJ5ViGxdx3N0ryzR4Nb8aW13rkGv3unI8rrY20W3Yqr90v6nOc/zrmfGur3niD4dWstxsjv01FLeRkPG9SRu4/A8celAH0mDkAjvS14jcf294Pv8ARp7jW5tTt7+4S2uI5gMBm6FB2H+H4VzfjPxFA+u6nbWXiTX3uYRsW20+3DxxSBeVJBGeQc/iM8UAfSVFfPT+L9Zuvhk+qC5a31KG4W3eZUGThgMkHuQeenepdYbxHoB0Ca38SXM8mqSrFMk8Ksi7gDlRj5cZNAH0BVKzvYbwzLCWzC5jcMpGD+NeYaZcavoXjO30S71KbUbS+tmmV5wMo65zjA4HHTpzW/4G1e51U619okLiDUpYowf4FGMKPUCgDY8U61JoFkt/9imu7dHAnWAbpFU/xAd+evNW/D+ozarp8d7PZS2ZlJKRS8OFzwSO2a5T4g2jrZPqjeIL7TIbWIkx2zKPNOc45/iPQVhaA+q6X4HubzxPrksMky+ZHMwzJApAwPUsfT3xQB3MWtXNx4il0qHT5vstvFumu5FKruPRV/vf/rrqa+T9G8W3mma3pjafqGu6hYX0yxzHU4gEbJwPLPYgDPH+NehSDVfGvibVILbW7rS9O0thb7bRvmlkB5JPQcgjHoMetAk31R6tpOsWuqveJbF91ncNbyhlx8y9ceorYr5u8PzX+heB/Fssd3J9utNQkXzsgtuBTJ44ydxz171e1W98R6Jp+g+JJPEEt19reJbi1kRFjYOMgKFAGcZ9/figZ7rqd4mn2U926u4iUttRSxY9gAOeTTNIuZ7ywt7m5gEE0qB2iDbtue2a8H8TeMLrUPE17oi3uo6fY2iqHfT7YySuxAJywyVHUAj16V3nwz1TVtRs75dUNxIsNyy21xcQGJ5I+xIwPf8AlQB6bRXm/i3Vr/Qtf0a8aYjRZ2NtdJjIVznax445xz7GqOjajqXiLxP4hig1CSPR7RBaxNEF/wBbt+Yg+oOefpQB6tVCLUbSa+msI51a6gUNJEOqg9M/mK8S06y1iTxfDY6b4l1O+srCRW1GSZxsDA58sEdScYI7c++Od0Dw7e3PxM8QIdavbdo2813hARpEJVlU9RgAgdPf2oTFe+3zPp6snXdWttD06bUbvf5EO3dsXJ5YKOPqRXgPjjWLaTXb1LLxD4mkurZubXTUDRRuABtI4BGRzn3qfV9am8S/CSa8vTGbpZUjZg2MkSgA49dvb6mgZ9EQSpPFHNGcpIoZT7EZqWvn/XItY8I6dpOswa9eXaSXEMc1rcEbCrDOBjp0x/nnrb7xDc6F43a01K6H9lX9qJLfdgCF14Yepzgn/gQ9KAPU6palfW+mWc17dPsghXc7YzxXHeAtSvtdtrvWLmRxbXM7C0hKYCxKcA++f8ayfiRGdQu/D2kNk29zfB50zgOiDJU+x5oA7pNZtBpkOp3Ja1t5QpAnGGG44XIGeuRV+8u4bO1kupS3lIu4lVLHHsBXj/xv0+a68P2XkXsltHHdxo0a9GzwD1GcHB/zmpfFVlr2g+EJru18TXck9ttlLyopaQEgEE4yAM5FAHsUMizRpImdrqGGRjg1JWXoc8lzpNhPK26SW3jd29SVBJrUoAKK8M0ibxD4r1vxBB/b01hY2s+yGO3RNwbt82M4wPXkmufvPHuraf4HlJMkmqC8NhFdKN2SDncc9yAwH4elAm7H0nWJZa3Z3uqXulwlzcWQUy5Hy/MMjB714To+tappeoWP2G78QaqJ5VS6h1C0KqqdCynHBHXr061ZtdK1LWfHHiqGy1y60sBoWkaBQxfC4AJPTHPSgZ9EUV4da634ivPDmvWguh/a2iT7TcKoH2iNSScjsSoPT2961r/xbc6vceH7Dw9dRpPfgXE8jID5cS/eG1u/DfXHB70CbPQ7bWLO51S70uJ2N3aKrSqVIADAEc9+DWxXi+LxvFHjVtOYi9FpD5O3n5vLGMDpnii58dXFx4Y0mbTxu1i+mS2ZNoJjkBw5Kn6enegZ7RRTI9wRd5y2Bk+9cF4K1291iPW2u2Qm0vpYYtq7cKOgoA9AoryfQJdT8SeEHEusXFjcJO4a8RV3FEY/kOPrx6VhfDJtYvdW1G+bXr2+0OHMUElwuPPbuwB6AHPI/wARQB7rRXyxrHiKaE3t/pXiLxDfy27s4K2v+igh+Q3QbcYHoPxxXoGoeJdQtrHwtr7zn7JcssN7HGMqSw+9j2wfx/KgaPZXJCsVXcwHAz1NcF4f8Wya3qDWMel3MD2+4XTToQqYOBg9DnBIqtHrVzeeKdSS3uyun6bZjzFCgpJIQWzn2GOhrgPBn/CUahoKeIbzxJJ9mtmkuBbogZpghO5ZD2BwQAOg578AI+h6K+TbXxZrGt2c+qjV9Sjv2kJgsLS1doVVf4ScDOeBnJPrXd67rniO8s/CVrFdSaXf6q0hnIiU7QuOSD7NnHFOwm7K57vRXj+nyarofjGDQJdZur+1vrN5Ve4Cl4WXPKnHPToRj2qloXja9i0XWrXU3jbWdMcwR7Su64Y8IQvc564/nSA9trhvF3ipvDM1qZdNuLi1nBUywrna/AVSPfOK6LQVvk0u0GpyiW98sGZwoX5jzjAwOOn4V5t8TI76wifVbXxHd2cmBHb2MShvOkPAAHf16GgD1TT5prizgmuIfImdAzxE52E9qx9K1efUNV1K0Fk8dpZssa3D8eY+MsAPQcc+9cTqU97pPgu1j8R65c2moyOFkltFDSuSSdiY74xyP5cVxnhLV9R0/wAY2Gmi61qexvo5CyapGEbcAz709uPbvQB9FSyLFG8jfdQFj9BWVoWsWmu2KX9kzNA7MoLLtPBx0rx77Pq3jW11PWJNYutOsofOht7W143BQfmYnrk9cfmKxdB1G50X4SGexmMFys5VJUGTzLz19sj/ADmgD6TqnqN2thZXF26O6wRtIVjXLHAzgD1rxjVbDxB4Zi0/VJPFN3eM93Ek1vMn7uRWYZCgcg/0/XL8R+K59U8T3mljV77SdPsFKmazt2dnkOB85GTgHOOOf1oA9w0C9uNS0u1vbq1NrNMm9oWOSnp+nNa9eVfDTWNWvzf2eofabi3tiv2e9uLcxNKDnIIPpj6881lfFzXtQ0qXSrWK8n03T7lybnUIYy7RAEccfX/6xoA9qorybwROHivruy8Wya5AYWMcMyjzImHOTnn0GCB+tcVZ2niq/wDBr+I5PFV4lxHFJcRwIihdiZyG6ZyFz7ehoA+jq5+XX7GLXINDYyfbJojKuF+XA65PrXj2s3HiTQ9Bs/F0mvzTTuInmsXiAgZXx8oX+EgEZPrnpW1rlylp8SrK5kDeXDp0rthecBWJx69KAPZ6K8D8PW3irxnpjeIB4hk05rhj9ltYFzEoVipBGeckfzrQPjPUrrRPDt8m2C4uNSW1ulCgg4JUgdeD/nFAN2PbKK8+1zXLu08Z+H9JjYC0u0maUBcklUbH4ZqhoHiOTT7vxBpmvXm+505zcrMyhfMgZdw2qPT0HqBQB6hRXhs+ueK7Lwbp3iK6kVpI5/OuoPLVS9uzYUYA9CD24PPIrrL7xDdXvinSdK0WaOW22G5vpkAdfKx8oz7nGMeo7ZoA9GoorlfHF7c6d4a1O7tJViuIoSUc9j7e/p70AdVXA+KPGMfh65a2msLmWSSMNa+WhYTN3XI6EV5xqD+MPDek6d4kvvEPnjMIvLJ4hsCnjAIHJweT68g8CtPWdR8Vah8Qp9A0fVobG0SzWZ2eFJdg4ywB6tlgMEjigR7CmoQC6isZW2XkkXm+VgnA6HnGOtPtb+1u5rmCCUPLbOEmXBG0kZHXrx6VxUOoalaeKbHQZrv7RC2mGSSXy1VjIGI3+3Tpz1rmPA97qkA8U6dreviVrBkVLtlCmLerHdz2zjAPpQM9qqn9ttTeGy+0R/agnmeVu+bb64r5ci8S3GlS2F9pev65qMDzIkzXlri3ZS20jcenf1rsbnRr69+KV6YtYubUfZEmUxgEhMBdnPAGcn8fU8gHv1FeI+ONThk1l7S11vV5LyGIA6fpUG9k6ksx6c5HuPxFb3wm1q/1nQHbUZJJLiCd4i8ow5A7MPUUCTueoUV5p4z1XUW1rR/DelXcdpPf75JrgjLxxpz8oPUnDD8PqaytMvdY8NeKrLQNS1N9Ts9QjZ4Z5k2vG4BJBPccfqKTdgbtqz2Civnrw/aeKvFFrq12/ie4tmhuZI4IYEAUFSepAzjsBWvb+LE1TwTZXl1rz6ZcPIbdpYYvMkmZePlXGQTwc8de2aqxSR7dVW0u7e9jMltPHMgYoWjYMAR1HFeEeC9c1EeKbrQJr/U5ree2LxPqMBjmjYZ5UEdMc8+naoPgzpGoiCS8TWZVtY7qRZLUxgiQjAzknikI9G0nxmNQ8QSaA2m3EF7Cz+fuwVRAAVbI6hsjH1+lehV89eE9Q8YeIbe91V9ahtrO0unwgtlJlVSSQSOcAcVgab4r1nxFaXesHWry2nic/ZLC1sWaNscgMw4IPTk8c9elAlfqfUlFeJ6xrniK/svC0drOdKvdTaRJw0WduF4OCMj1H1Fa2jTaxo3i6PRL7UZdSt7u1M6yyIAUZTjGB0HH6/kDO20XWV1a41BIoJEhtLg24lbpIy/ex9DXQVw3gfV7vVk1f7W4c2upTQRkKB8gxgcema7mgAooooAKKKKACiiigAooooAKKKKAMy8G6ePr0rRXoKzbsf6RGf5VpryBQIWiiigYUUUUAFVrv/UmrNVbz/VGgB9v/ql+lT1Db/6pfpU1ABRRRQAUUUUAFFFFABRRRQAUUUUAFFFFABXmHxB8ESeKJrS7s742l1CDE7HOGiOcjjvzXp9FAFDS7JNNsLWyiJKW8SxAnqcDGT7muX8c+GD4ms7ZYLn7LeWkwmgmwSAehU45wR6egrt6KAPMv+Eb1vWNUsbzxFeWD21lJ5sdpaRttZ8cElueKgi0HxLpeva3qWmTadJBqTIwjnZwYyowG4GO5/IV2lv4gsLjW7rRI2k+2WqK8gKfKNwBAB9cEV0FAHjkXw7mbw5qlldamZtW1KZbmW627VWRW3DAHbqPx6Diq2r+GfGfiO1tLPVLzSoYLWRGJiDs87L/ABEkcfQY6nNe2UUAeY654Z1dPEqeJNBuLVbl4BDcQXO7bIox0I9cD8s1LoPha9jvtW1rV54JNT1GPyhHEGMUCAYAGTk9s/j616TQaAPDbXwx4xPhtPC7y6Zb2iq0b3YZnZ4yxO0Lgc89eOPQ10F/4GeS78MfZLpI7TRQcq65aQnbk8dzt5qxpfj601PWDokNjdf2jHO8U8ZUbYlUnLls4I449c/Su4ttUsrm+ubCGcPdWwUzRgH5cjI56H8OlDANY0+LVdNutPmLLHcRNGzL1GRjI+leUw+GPFjaGvhme+svsIYpJegsZXiznaFx17cn8a9orA8S61D4e0yTUriGaWGNlDiJdxUEgZ+gzQBwGp+CbvTL/SdV8KvBHcWMH2aSC6YlZo/qO/JJ/A9udfw94d1a38UX+v6rPaFrm3WJYrYthMY9Rz0P4mtXwZ4oTxXa3F7b2c0FokxiieXgygAZIHpziuyoAhufO8mT7Ps87adm/O3PbOO1eY+EfD3iXStc1DUdRudLlj1Bw8ywBwUIGBtyPoOTXqlFKwHO6hZ6tNrGn3FrfpFp8Qb7TAVyZDjjHH9Riue+IGi6/r9i+m6Xc2ENnOgE5uA2/IOflIBGD34r0Osg6zp6w3c5uV8qzYrcNg/uyOoPFMCvo1rqNtokVpdSQC9jiMYkhyU4GFOCB7VzGvaR4nvvCP8AZsGpwLqzHbLcqSm5MngEDIJGBnA716BbTx3MEU8Lh4pUDow7gjINTUAeReCtF8TeHLODTFs9Ijtg++WZJHLOe5PvgAen4Vf1bQdbs/FbeItDa1nFxbiC6tblinToVYA+g/yeOl8SeJLbQGso5YJ7ie8mEMUUKgsSep5IGB/n26gHIBxigbueb+HPDmqafLres3kts+t6iPk8ssY4wFwi89cHH5VyXhHw94z0CS6mkg0m7vLt8y3lxM5fH93jooPOAK92ooEc14hXWpNOEWmR2j3EilJfNdlCgjkqR/WsP4caJq3h3RY9M1I2bJEWaNoGYt8x3ENkDoSfWvQa5LxL4jXRbrTLKO2a5ur+fy441YLhR95snsOKBptfMh8e+G/+Eq0KXTlm8qXcJImPTcOgPtya43UPDni3xFPpLavcabb29jPHMyQFmeVlPLHjA+g4+ley9qKBHk174Y13TPFVzr/h6ezdL9Al1bXZYAMAAGBH0z+J9eOn8LaBcaZPe6lqNwlxql+ymd4gRGoUYVVB56V2Vc/resf2bLZW8ds9zcXc3lpGhAwMZLH2ABNADfESa4YI30KSzEytl0uw211x2I5znH5nmuW0jw/rN54gi17xFNa+ZbRslpa2oJWPPBJLDr9P06V6XXLa34hXS9T0rTUs57ma/l2/ulyIkHV2PoOv0BotcObl1OJ8feF/E3iLUrKWxutMhtLCdbi3WXfvLjBy2ARjOeB2r0G8h1iXRGiguoIdWMYAmC5jD5GTgg8de1O1rXbDRBbG/lMYuZhDGQpPzH1x0FbgOaAMedNVGkbIJLU6p5QAeQERb+545x1rjfh9oOveHo7m31KbTpoJpnuC8G/fvY5PUAYr0qigDw7VvCPiybxe3iCG50i5SNitpDemRlgXHB2gDDcdQepz9PTHj1+fRriNp7G21VgRDLCGaNfQkMOvXtXS0UAeaeNfD/iLXtEs9PtNVgt5xg3kg3IJTjoNoPGcnH0p3hjSvFWk/ZLSabRV02H5THbxOrY5zjgDJPOfXJ5r0migDySfwx4k0jXdR1Hw1fWHkakRJPDfBvkkAPK7R7//AK8Vrp4Z1G08Lahp9jfRpq17I80t0+7aZHYbiO4+UY/xr0Sik1cTVzxTwb4Z8aeGLSHT4rvQpLUStJIzrKZH3Hkk8ZPp0966zx/pOv65pr6bpE+nw29whS4a5D7sHsuAR/8Aqrv6KYzkfBWn6tpOj2+narJaSG2RYonti5ygGBu3d/pR410W51/S0srWWKNvPjkYyZwVU5xx34FbOtataaJZPfXzlIEIBKqWOScDgVpowdQynKsMg+1AHDeMPDM2vvoxiuEiFheJcPuz8yr1AA71zMvh3xVoOr6hfeG5tNnttQnM8tveKVKuck8jkjJPcdelevuSqMVG5gCQPWuA8OeNrXW9ROkraXEWow7/ALVEy/LDtOOT3ycYx69qBWOnsLa+n0x4NaeCS4mVllFsCECnjCk89O5rifh34F/4RGW/mkvDcvOQkQ5xHECSBz3yee3FeoUUDPFrLwt4w07xLq2uQ6hpF1JekpGbtZSYoQxKooXGBjHGT0/Gu4u9DurvXdE1iSaIPZRyLPGuQGZkxlfxJ6+1djRQBys2hNL4qh10zARxWRthFjksXznPpiuJvvAV3eeE7/Q2voFmub5roShSVALBsY69q9Tnv7S3uYLWa4jSe4z5UbNgvjrgUk1/awXdvZSTBbi4DGJCD8+0ZOPoKAPOY/A82japY6j4angstqLFfW7KfLuFHfA6N1/znPRaF4eOl61rWpvJGw1B0YAA5UKMYPbqTXZE4GT0qC3uILqPzIJo5o8kbo2DDI6jIoA8C+E+hw/8JP4h1m3B+wJcSwWoK8ZLZZl/AAfQ19BsMqQOpFQ21vBax+Vbwxwx5J2xqFGT1OBU9AHAeGPDFxo/h/UNKlnikkuZJ2R1zgBxgZqSPw3cjwUfDxlgFwbUweYoOzJzz610ltrFlc6nd6XHLm7tFR5Ux0DDI5/z1rXoA8e1HwZrFtPoOp6Le2g1HTLFLORbhT5cqquOMdMkn069Rius0+PxbJ9tkv5tLi32xW1itw7bJecM5YdPYZ/x7Wik0B4l4K8OeNfDhkiZ9ClimuPNuJXaUyyknLNnAyeoGcf1rvrXQriHxZe649wjQT2iW6RAfMuDk5Pp/jXX0UwOM8eeHpvEuitZW1wsFwkqzRO4yu5egPtzXJP4f8Xa1q2iXus3GmQW+nSiVobYuzSMOpORj9eMmvYKKAPLfiV4MuvFCWc+mXMVpfwMVMrsy7oyDlcqCevb3NaniPwimqeGIdGtZVgmtUj+zSsuQrJjr7HHP54OMV31FAHmemnx+9xaxXy6JHBGwE88bOzSqCOQuOCR9B9OlYMXhzxd4f1zWJ/D02nTWWqTm4IvSwMLsSWIC+59+AK9YXVLJtTbShOpvlhE7Q4OQhOM56de3Wrs8qQQyTSHCRqWY+wGaAPJNK8A3CeDdU8P391B599O0/mwglVbKleoBPKitPTIPHVpFb2Mh0WWGFQjXTNJvdRgZxj72PXjIru9I1O01iwhv7GXzLaYEo2COhweD6EEVpUAcNpfh24s/GGr6680TW97FHGkYzuUqqg54x/DT9C8P3GneI9a1WWWJob8p5aLncu0c54rtqKAPnnwJoFvcfEXX9ZtW32FpM6Q4XaBO4AfaPQfMM98ivU73w/Nc+L9P14TRrBa2rwmMg7mLZ59Mc11kFvBbBxBDHEHYuwRQu5j1Jx1PvU9AHGWmgXEPjC915pojBPaLbpGB8wIIOT+VZlp4UuoE8Vq1xCf7ZL+TjPyblZfm49+1ejVnTanZwX1vp8k6rd3ALRREHLAAk/yNAFLwvpsuj6HYadO6PLbQrGzJnaSPTNef3PhzxJoeuajqfhiSwkg1JxJPbXm4bX5ywx6kk9R+NejaXrFlqst5FaSF3s52t5gVIw46jPetigDzDS/DeuaPpWp3Fpe2r6/fTm5kZ1Jhzk/IO4GCefp2rF0jwlr9/4lste8QLpVu9nu2ixU75mIxlyR06n8T0r2migDxRPDvjPQzeaf4futPOm3EryRPcFvMg3nkA47deh61Y1nwHenwVa6Dp11G95BOLh5pyQHfLMccHueM+nNex0UAeS2vh/xLreqabe+J57GKDTX82GCy3HzZOMM+7jjHb36ZzVLTtB8Y6JqWsR6SdJFjf3j3Kz3DO0ibvoO3oc8164l7bPdvZrPG1yiB3iDZZVPQkdqt0AeRQ+B7/8A4RCfQ572Brua6Nw04DYYlgTn3rpfEXhy41M6H9nuY4/7OuUlcuM71AwQPfFdxRQBxl9oE9x4v07XVljEFrbSQvGc7iWzgjt3qbwpoUuif2n5kqSfbL6S6XbngNjAPHtXW0UCseRfELwt4j8Rajp82nXthHZ2TCVYbjd80gPVgFOfT86n17w14j8Q+HZ7LUr6wF+kyz2zW8bBcrn5W3evrjj3r1aik0M8Vl8OeMtevdLm1q40q3ttPnWQQ2ofMhHBY574zjoOT0q3N4a8U6RrupXvh2+smtdSfzXjvQ2IX4yRt65wQPQfnXr9FU3cbd9WeQ2XgrVR4U1vSr29tpNQ1O5adpkDbASV6/8AfPYelbviPwvdat4f0zS4rtI5rSSBmmbPOwYJHfNeg1Xu7mGzt5bm4kEcMSl3dugApCPKtS8Na/pXim58QeG2spUvowl1a3bsuWHRgRn0H6+vHe+G/wC2jZM2vfZBdtIxC2udipxgZPU9fzFJN4i0yHULDT3n/f36eZbgKcMtbdxMlvBJPIcJGhdiBngDJoA5rxroA8S6Fc6cHWKZsPBK2fkkU5B459vx71k6J4avtC8HNo9hcQrqbRvuuSW2mVjy+euQOh9hxXZaXqFtqllDfWjl4Jl3IxUjP4Gr9AHingPwr4u8KxC0+2aPJaPP5svEjO2eGOcDJwBj6VeuPCmu6d40uPEOh3Fibe/RUuoboNleACVx1+6D1HXHTmvW3JVWKjcQMgetedeGvHEWvakumR6ddQXcaO12sq4+zkHAB9c/59gDlNO8MeNPD+o6nHo11pTWN/cNcebcBt0ZJ/ugde3cfTteXwFfnwXNoMl5bfa5bjzjKqnYfmzzxnP4V6br+qRaLpd1qM4LJAm7aDjcegH4kgVcsJpbi0gmngMEsiBniY5KEjkUAcX408MXGv6LZ6fbzxRyW80TlpM4IXr0FcZ8a9Ot9T03SNNQRnVJ7tIrbJ5AIwx/3fu5/CvU9a1+w0WexhvXZGvZhDEQMjcfX0HI5rWktbeaWKeSCJ5Ys+W7ICyZ64PaloxaPzIdKso9N0+1sogAlvEsY/AYrzn4o2txDDpWv2yGT+yboTToDjMJ4Y/hx+Z9K9VrldS1pV1u10BdPkumuYWknfA8uKLkZbPXJBGKbYN2MzxlpbeL/DSrpV1Fvcx3FvIwyrY5Hbj/AD71xfjPW5k8H6jpevXenLrkqKFtrRySwLLt4POTya9rt4IbaJYbeJIokGFSNQqj6AVzHiZtJ0i3l1y50uC4u4SojZYVMzuSFVVOM5yR9KBkBsNa/svQ4bC6itWt1h+1xyLneqqMpnnHQ/412lV4JWa3SWaPymKBmQnO3jpTbK7gvrdLm2kEkMgyrAEZ5x3oA4/wh4Yk0G71i5lmWVr66aVSCeE7A5HXk1yEnw3ln0O6tJL4Jfm/a+tZoydsTnoDkcj+te00UAecaQPHb3lsmqHSI7SMjzng3F5R+PGT7Y/pXO3XhzxbpfibVdZ0OTTJI9RI3JcFsqAMDsOc5717TRQBw/hXw8dA0q8XUbv7VdXTvPeT4OGJHOB6Ae34V5v8D9DS3XU9VQb7eWUw2kr53NGpPOD0H/1699kRZUZHUMjAhge4NMt4IbaJYYIkiiQYVI1CqPoBQNWOV03QZrPxRq2stMjRXscaogHzKVUA5/KvL/APh+Gfxzr+sQru0+2uZEgz088n5yvsMn8xXut3e2tn5f2meOLzXEab2xuY9hUkFvDbKVghjiVmLEIoUEnqeO9Ak2np95PXi9t4a8WaJqOqpolxpn2DUZ3nL3AcNCWz90L3HbqOle0Vj6PrNjrK3LWUpcW07QSZUjDjr17c9aBp2PLI/BHiCz8Ff2BYaraw3cszNcz4b94jZyA2Mg9M8dO9dL4b0vxLBbLp2qvpQ037P5IW1DiRBtI4yMfzr0aigR4Xp3hPxpp+jy+HrW/0eLT9rILnyW811bOeOnfGTz713cvhf7R4L/4RueVGf7KIRLg7Q45VsexANdzTXYIpZjhVGSfagDgvBXhNvDuhz2c1yLi/ui73NycnexGByeSAMde+fWrfhTw22keGhol3Ms25ZFd4ht4cn9cHrV7wzrba9bTXi2skNt5rLA78ecg/iA7CumoA8W0bw/428MQSaXpN5pd3pysTbyXm8SRqT935eO5Pf29K6u88O6hf6j4d1C6u4Wn05X+07QQJGYAZUduhrpYNZsp9WudISU/bbeNZXjKn7p7g9+o/OtaSRIkaSR1REBZmY4AA6kmgVtbnIXugTXPi3T9cWVFitbeSFkOcsWzjH515Zq3h6w1n4sQSWzoRbQJc3qhAy+YpIAPuRs6//q+gYZUniSWJg8bqGVh0IPINRx2tvFNJPHBEk0mN8ioAzfU96A1LFeO+LvDHijUvEsOsadeaaYLOPFrb3SMwRiOWx03Zzg8Y49K9iooGeS+JfC/iHXbLS55bjTRqunXnnpgOInXggHvnIHamaX4d8WXXiew13X77TmjtBKqW1shwodSuQSM5Jx1PQfhXrtFAHha+EPGGjtqunaBqlh/ZV6XdPtasHgL/AHgm0HB59x3wDmtS28B3ieBI/DD3dsJ1l3mZFO0jzC3PcnnH4V6tZ3ltfRmW1njnjDFC0bBgCOo4q1QByHi3Qptbs7K3gljjNvdRTEvnlVPI471y2reHNe07xPN4g8NtZuLyIR3drdMVDMOAykD0A/HPXPHeaxrtho8tlFeSlGvJhDFhc/Me59B05963KLiucn4Zi8RBrqbX57M+Yw8i3tlOIhznLHk54/L8BX8Vw+JZJLZtDGmyW65NxBeA5k54AIH49ugrzT4i69fWviCW1k1qfR7a3sWntTEuftUvoex5GMf417L4buru90axub6IxXUsKvIhGCCR6dvXH8qT10B2ehxPhzwneWuoanrF/wDYoby+t/IEFkCsajA5JxndkDJFX9I8LT2Xgl/DstwjzmGVBIv3QzMzDtnGT/OvQaKYzgfEnhibV/CsGhpPGkkawq0hzghMZx+VLfeGJb3xbDrMs0TWcdo9u0DZLNuBBHpjk13tFAHiGleGPGfh21udF0fUbGTTpGJtri4LCS2BJJwAME8/TPPGTWpq/ge6TwxpGm6Pcwre6XcJdI8q7VlkGd2cdjk/yJ7163WSurWbas2kB2N4sH2grtOAmQOvTqRQB5xbeG/Emo+LNM8Q6zPYRRWSyItrbM5IBQjOSOSSeeegqP4ieAZPE+rabf2syw7cQ3gY/fizngdz17+npXsNFDE0YWu21odBvbWYiK1+yvGT/cXaRxnuK8s+BegNpugSanMG86/YFdwwfLXIX8DyfpivariGK5heGaNZInUqyMMginxRpFGkcaKkaAKqqMAAdABQM868Ha1qeu63rk7uBpFtN9mtVCYyy/eOcZP/ANernxO/5E3Vv+uQ/wDQhVaHxvo8eqNoUEEw1MXRg+yxwkZHUyZ+7txz1z+HNdrO1letNp0xhmYpmSBsH5T6igDyB9G8W+KLXS9P1iLTrbSojFLcNFIWe4C/w4xx/Ln2xXaWfhu5g8a3/iFp4/s9xarAsS53ZG3OeMY47V3QAAAAwBS0AcLqOmNbeKo/Ek9zDFYQWDQSGRsFTuyD6Y5rz3QtPi8ZW3jQW0hFpf3Ma29wykKzIAQfXGQPwr3K9tLa/t5La7gjngkGHjkUMp5z0PvzRZWlvYW8dtaQRwQRjCRxqFUd+g9+aLCSseL6p4f8b+INOtNMvW0aztoHjZ/J3ZlCkYGMYXGO2PwHFdFrug6/F4ri8Q6LPaujW/2ee3nLDI5OeOvY9q9Qqst1btctaiaM3CoHaLd8wU8Zx6UDPGpfCvi3SfE2papoN7pzQam6GX7VGd0YX6emT0POOa7nwRomoaJa3aalcw3FxcXDTNJECAc+2Bis7UvHljpmuyaFc21yL1jGLVUTcJ9/06YP6e+RXo1AHnPjnwxfatdabrGjXEMGq6a7GPzlykinqp/XH1PTqINE8Oaxd69F4h8SXMH2m1V0s7W0/wBXErAgliRknB/z0HptFAHzF8O4vF82lanFpEtktrcXcii4mY+ZC2fmYYHPBB5rr5vh5c6VaaA+iPbS3ulyM8huMqs5bBJxzg8ce30Fd5c6xa6RrenaBZadmW9DzOYUCJEg6u2O5Ix/+sV2VAHlGieHvEk/imLxBr1xY7YYXihgts/IDng5HPU96g8E+HfEfha/ubJXsbjRprlpRKxIlUEHsOM9P1r16igDg/A/hZ/DuhzaZdTi4M0sjOwJOQ3HcdcfrXIaF4f8Y+EobjTNJfTL3Tt5e3e4LJJGCeQcDBP5/wBK9rooA8+1Tw9qWp3/AIcvrme2E2nSO1xsU7X3Y+6D/u/rWjf6DcXPirTdbjuI0htYXikiK5Z9wPT8x+VdhRQByfhLRJdEhvkmaFmubyS4HlAgAMeBz3rrKKKACiiigAooooAKKKKACiiigAooooAzLv8A18Y5Of0rRX7ozVCc/wClIB/dyf1rQXgCgQtFFFAwooooAKq3n+qNWqq3n+pP1oAfb/6pfpU9Q2/+pT6VNQAUUUUAFFFFABRRRQAUUUUAFFFFABRRRQAV4fpV54m8Xalrsdtri6bZWF41vEqW6s5IyOT6dPr7V7hXC+DPDtzoM+syXEsbi9vGnj2Z4U8jPvzQK5xV3411TRvA39oziC61KK5azZ+Qu5SRuI7nA9utcyninUrObSLjT9dutUmu5Al1aS2h8tFzyVOOMcjqT3Nej6j4Kl1Dw3d6RLeBJnu2uoJUBxGS2QD69T+ftUukHx608EeoLoqQKw82Rd7Oy98AYGfyoGcJ/Z19qXxO8QJpmqvpzC2hM8ixh2PyJgLnt06+/tWja+M7/QU8S6dqUi6hdaOolhmxgzKxGA2OARuX8/bnT1LQvFGl+KNR8QaGun3kd6saPBcOUcBVA4OAMZGevpSaR4Dmu7DV7jX5lOrawuJjEo22+CdoX1425+mPcgm7IyJ38a2GjL4rl1u3mAiW5k0zyNsYjK8jcDnIB/MdTXtGk3g1HTrS9EZjFxCkoQnONwB/rXjdzonjzUdLfw1cPpkVgAITfgnzJIh0+QdDgAHp/WvZtMs006wtrKIkpBEsYJHJwMZPvQM4rSNevLrxzrmiSOhtLOCKSIBcEFlUnJxz1NZkPi26tZvF016C1vpLJ5CBBzuBwMjGcnGc9Mim3+heIdN8WX2v6HHY3KX8SJLFdSMhTYoHGB3wP1pNK8H6hPB4lXW3tBNq5GHtcsEAHH3lHAJH5fjQFk9zP8OaZ4r1EWniRNatLdrxVlez+xDZ5Z5C7s7v/wBec1di8S3x1vxTAUgC6da7omVAGLBc5Pc//WpNBXx5pi22lPp+lyWduREt2Z2JMY6Hbwcge3+NacPha9TVPEtyZkMepQeXBlu5Uj5gB2PH0oA8/tNb8YSeDrXxhJq9u4gO5rJbdQsyBwhLsDw3BOB+GDxWl438etFeWuiQ3cemfaYFlnvZYvM8tWUnaE9Tx19e1dFa+E9QT4c/8I07wi+8plznCZMhfqB6d6yPEHhHWrTU7DXtFisr26t7Vbaazn+VGAGMpkgfmaAM74e+Jp4dbXw8NTt9WsWiaSG4itxCYzySpUfifx/JNJ1DxnrOiX2vprMEAtXmMNqtupEqp1DN26EDj8q9B8LzeJ7ieQ6vo+n6bD5fymJw7lvwJGO9R+FfDFzovhW40aWWJ7iXz/3i5wS+cE556Yot5ku/Mu1jnrrxteW9n4a1phEum348u8DDiJum7djpnPtxXRafr91qvjC70+zlhbTLCAeeQuS0jdAD7f0NYWteH1svhhcaTqMkYe2tS29eQJA25QPxwPxrR+E+itpXhqC4uA32y+HnzMxJOD9wc/7OPxJoKPRL2OaW2ljt5vJnZCI5Noba3Y4PWvG9E1fU28I+I5b+W1uLyymlTesSbWKgfeUDBJIJ59a9nuLiG2jMs80cUY4LSMFH5mvFvCNidY8PeKYbOaKQXl5OsMgJ2sOxoAZPr3iG91Pw9o+m3cFkLzTlnkmFur7Tjnap44AHHH9Kv6B4g1bSNW1rRNcvl1H+zrP7Wl0sQjZkAHBUd+fetXTvCl5a6/omomSHybLTvs0qgndvwRxxyOf0qVvCk8/i3WNTuHQ6fqGnfZMI3zjO0HtxwDQJ+R47B8RNT1i2n1Ua9YadcW7MYdN+x+ZvUdjIwyCw444+nb6K8J6rJrmh2WpSxLFJcJuZFOQDkjj8q8j0vRfFHhaP+x7Lw3purWUTkxXsskaMwYk/MCc5Gcd+nevcrBZEtYVmiiik2jckX3VPcCgZ5r4w1rXo/E+l6Dos0MP22B2eWSLf5eM/N+AH05qhpuv63pOpatoGrXUd9cQWjXdteiMIWBGcMo4GDms3x3c6pa/ELQZNItY7q6FpJ+5kfarKSwOT265z/Stqw8Pa3qdxq2tatHBZ6hdWTWltbRuHESkdWYdTn096VtQbshvgK98ZazDZ6vqd3YRabIu7yRFiSReRuJ/h7Hr+Arz7VvFV5pdzLdJ44tdRvrbJNmunbojzjaJF4GemQQffmvY/D2g3mn+CY9FkdUvBayRkhiQrNuPX2z/hXk+n+FPF9r4bm8PR6Jo8YkVlkvjKC8gLZHQZyOgJ7Y6YpiPSLrxVd2ms+HhcQKumavAqbwM+XcNyoz75ApkXia+u9R8Um3MX2HSICkXy5LTBSWzzngqR6VP4k8MXWseD7TTomSHU7RIJIHY8JKgGeR7bh+NWdC8NXGneEJ9JllWS+uYpjNJ2MsgOTnHv+lAK557HqnjOXwfF4rj1yDKxtK9kbRNjoGI+9gEHHOP1rs5/ENxJrfhZQkaR6hA7yAxZKkoDhSeQM46frU0fhi7XwCfDzNC139maMHJ2biSRzVex8K6lHceF7ie4iL6ZAY7gh2LMSuOD3Hb8aCkrno97K0FrPKv3kjZh9QM1wGi67e3fgRtdm2PfLbTuGCgcqzAcf8BH5V6DdRfaLeWEnAkQrn0yMV4dp+geNrTQLzwuIdMe0KvDDeyzMD5bZz8oB5x+RPehEyvZ23MbxfrjXvhrwfrOpbAz3iNMQPlwDyT+C5r0Lwrr2qeJr2bWYpI7Xw5CXjijKhnucZHmHjKAHt+neqGoeA5b7RvDOlztbSR6bMrXSnO2RQOccc/1rU0Pwxf+G9Vki0yWGXQLpi0lpMeYGI5KHByD6f8A66Avqc3Z3vivxTa3Ou6VrUWn2KSP9mtDbLJ5ioMZZjyM8/Sna94u1efS/DEujzQw3OqyeXIWQOqkYB6+hzVqw0nxX4ctrvRtGtbKaxMjta3U0xVolbnDAdSPX159q0rjwdcJb+F7W2lhePS7gTXBkyDI3UsODzu3H6kfWgHfoU7fVfEGheKdM0rWdRh1C31KNxG0VsIjG685PPI/xq/pnjLyY9ct9YkgS80p2PyAgSx4ypA9T0wK0Nd8P3WoeK9D1aNkFtZCTzcn5uRxgfWvM/Hvhq08Q/EbSbZJhmWDdfxpzhEO4bv97gflQM9n8Jz313olndakwNzPGJSAu3aG5Ax9MV0VcJ461m80XT7WDSUjN/dzpbW6sMgE9/TgetdtArrDGsrb5AoDNjGTjk0DbufPXijxZfyeMLzR5vEI8O2dqi+TIbfzPOJxyScY6/Tiur8W6zrWg+FLF7bVba5vp7hIRfeWNjKxODjkenNX/E9r4lvbmaAaHoeqaeXBt/tTHdHkYJII+vTnn8K8+8ZaBeaJ4B03SjOsl22oIVAwEjdyTtX/AGQxPWgm1jp0u/FHhbXtMTWdVTU7LVJ/IKpCE8lz0xx05/IVPG/inxZPqM+na1FpdjbXUlvAiwB2k2cbmJ5AP+RVy20TX/EGqWF14nt7KC301/MiigbeZnx949gMgHFPTTfFPh65vk0WHT76xvLl7hFmcxPAznJzjgr+tIDjvEevXGu/Dm7lvUVb21vBa3Gz7pdGGSPqCKXxX40vTryeG7LUl0iKCBGnu5IDJIWKq20L24I/Wt7U/Ad6/g250e2uInv7u6+13DvkIzkjO30HA/L3q5ruga7pniCfxN4bjt7q4uoViurO4faGwAAUbjH3V6mmM5fRvH2oadp3iA3kw1aPTFjMF55Rh80vgBWGOxI9+vWus8N6P4vW9i1W/wBetpI7gK89otsAAv8AdDDuBxn+fWrF1o2ueKvD2p2Gv29lYy3GPs6wMX2MpyGY98kAcdh707wpJ4zgWzsNV0+xEEC7JbwXG5nUcAhR36dfr7UBY5OwuvGHirVvEFrba3Bptvp140USpArMwy23J64xg59fpU6eO9SXwfBdFYH1ia8awVj8qF8nDgewx7Z/Ku78KaBPo91rk07xN9uvGnjKDBCHkA+4yf8AJrmB8P3OgNYG7jF5DftfWsoBKo2eA3HI9aAMe6ufFfgm50+71bWo9V065uFgnQxBDHnOCp4rlI/FutavrN7bXHi230KWC5aKC1a2BVxu4JY8fmf513sug+KPFN1YJ4kWwtdPsblbgxW53tcMoOOvQcnPTg9Kr+JdF8Ra/Jc2dz4e0Rkkdli1AyEPGpGA397I49uOlAHLeOtI1y+8W+FhFrsKXkluVjnjQAI4BLOFzyG/+t6V6Xc6nqNl4o8O6LLLFcebBI08xjCs7BW5H937vbrWVq3hLVoB4bvdPnhvL3R08t0nJUTAgDg9iOev9MHo59BvL7xHouvTNDCbSB0mtwxY7mVhwcYOC36UDTszr9RErWNyIJPLmMTCN/7rYOD+deDfDRda0bw5PrFxqEUmnI08j2Zjy+4FgcMD8uWGen9K+g2XcpXJGRjivL9D8P6raWt94dvoLebSZ/NKXkchV8Pzgp6g++P6gjyJvH+syxf2wniezEzYI0dLUkY3Y2BipOcd/wBcV6XqPiTWtdv9L0jQbiLTbi5sUvp55YxIUVh9wKQRmo9HtPGPh+xi0qDQ9LvYbbKR3PnCMyL2JXscda0vEOj69b67Z+JtHtLa6vBai3ubR5doPUkqxIHXjn8utKwmrnL+CLbV4fGfiiC/v0u9SSzjQTiPYGJUFTjt1H9OK2Y/H0sfgi51O48o6vBIbMwoeWnzgHaR6ZbGOxrd8I6HrVvrmqa7rb2gmvkjVILdi3lKvRSSBk9s89K8+tPC9pe/FK/8qZ5LG2Zb+4g/gFwRwPQnLbvzFMZ71pZujYWpvSDdGJTMVXA3454+teVeItX8S3njiLw3ot7FZQfY/Plna3WUoMkbsHqclR6c17JXDjw/cDxqdf3xG2Nl9n2ZO4NnOfSgDkdK8V6log8Qafrs0d9No0AnW6RdnmhlBVSMYzyB7++M1wsPxB1dbU6vJ4ismLjzE0s2Z2jn7gkAzkcDOT716rdeD5L/AFLxLNcyRi21a3SGMDkoVQAN+BANZWljxvp1pa6P/Y+nTR2oWGO+acBQi/KG2ZznHNJgLr2v67d+IdJ0nRLiC0TULA3BeeLcU6nIGOoA6HisvSb7xtLrmoeG5tYsHntY0n+2m2G4of4doAHcfTFd3daDd3Hi7TNcLxCG2tHhkQE5LHPT25/Sp7HQp7fxZqOttLGYLq3jhRBncCuMk8Y7U2riaucFZePb/TtC16TV4o59Q0m4+zh4xhZixwpx2Hr7e9QanqnjnwtaJr2q3llfWG6P7RZJDsaJW44bGcgkDknmtW58Azaha+J7a5nSP+07oT27qc7dvK7hj14PXj0qjqmm+NfFdqND1WxsbCyzGbi9Wfe0u0gkoq9CSM4YAUDM/U4dS1H4oA6Nex2kn9lrI08kXmARlscKSMnkVv8Ah/W9UuX8TaHq9xFc3Gnw/LOkYQuGQ5yBx6fnXUW2gTweNJtbVo/sj6atqEHBVg4PT0wKzLDwpd2+ueJr95ovL1WJUhwTlflIO4Y+nSgDlNNv5dH+F+nTprEOnudw+0TJuOC7nai8ktjp9O3bP8CeN7268S2+kS6z/a1pPCzCeWz+zspH3cf3gcdT61b13wLq40Dw7FbR219d6Rc+bJbFsJOu7ONzY9AMEdz6c9Jb6N4h1bxFo+sanb2en22nrJtggk3SfMuMEjjHsOwPrT00E7203PUpg5icRkCTadpPr2ryfSvG86eFdUvtTWNdU0yR4JoT8gL5wnbv9O1euV4nrXw5uL/xWdQS7i/sa5njubuyfdh3QY6Dg568+ppDOg1E+JX8P2eoR63b6fLHbGe7822VwTwwHtgfKaz/AAlrPiKfwjqmt6rNDIwhkmsSIguUVCQxA7Ejp1qf4laDrevQ2VnpiWzWEUgmnhkcr5pXonH8P9celdBHb61qGiahY39nZWzy2zRQLBISoJUgA+mOOlDEzzObUvGll4Tt/Fl3rluw8uOX7ElooDRyMoGX9cMD0455rt59fuZPFfh6yQQrbXtm87h1BYHaSNp9eB+Gataz4autS8DR+H0lijuhbQRF2J2AoUJ6DP8ACaYfCs58Q6DqpuI/K0yzMDLzl2KlcjjpzQM8i8PeMV0HVfEumW1s1zq17rEi2kX8BYuRlzxhR/X8a9A8Z6p4n0PQ9DS2u4ZNXu7tbaV/KGxiwYjjHAGBzWK/wqW+Ouz3cyQ31zfvdWN1DnfFliRnnpz0/wDrV2WpeH9X1bT9BivZ4Dd2N5HNcSq7ASKmfmAx948fie3ZXAydP1DxPovirS9H1jU7bUoNTSVgyW4iMJRS2BjqOB1qhb3XjLxXealc6Tq9ppunWl29vBGYQ7TFCOWJGQD7e4x3ru9X0G4vvEuj6skyJDZLIJFyQzblIGOMY9fauYh03xV4eub+LRrbTrqwu7lp4lkkKNCW68cDaMdBTAwpfHWqt4Qjv1EUWpW+prp91hdykg8kfUEfrXe+NNbu9Ij0c2m0Nd6hFBJuAPyNnI/lXGy/Dy8XwjJpcd9C+ovff2hJIynY8n93rnGAOf8AGr2q6H4q8RS6W2oppdtFY3KTssUrs0jL3+7gDrxQI4qXT/Ec/wAUtYGm6va2tx9lVwzx7x5PygAr03Djr/Wvo6IOsaCRgzhQGYDGT3NeX6jo+uWPjY6/plpb3dvcWq20qPKIygDAk5xyflHr/KvUlyVG4YJHI9KBnzh4x8T3un6pf/YfGTm5jeTZYQWHmhMcBWYjGc8Hriva/BuqS634e07UZgBLPEC+Bj5gcE/mK860zQPFWkPrNrZWuluLy4eSO/lc7irnJ3AckgH8D69/RfB2jvoGhWemyGJpYVO9oh8rEknPT3oA4vx3reuWviHRNG0a6htmvg++SWMOBjH8gD9aS017WNG8YNoer3sd/bTWTXUMqQrEyBc5BA6/dbv6dK6jWPD0mo+JdH1bzlWGwWTKZ+YsRxjjp61U1XwvJf8Ai+z1p5IjZxWT2ssLZ3Nu3fp81AmrniUXj3WNRt7vVY/EElpcAn7Np0enGRCoY4DOQRk9M54/SvSB4t1WFvCupXSLHpuqBbW5iKbTHOc4bP8AdOOnoKTw5o/ivwzZpo8FjpN9aRu3k3DOUKqzE/OMcnoTgfnXV+LvDc3ifw0dOuJYU1Bdkscy5CpKv8Q74wSPxoGULDWtU1nxLrdjZSRxWFjD5CSmLcPtB75zzg5yPbp3rg4L7xzH4qh0SLxBb6js+e7ItURYY8jqQv3iD0Gev5em+EvD1z4b8NtYxzRy6k4klkmfJV5m7k4yR0GTzgVyPgfw/wCKPDscqyQaTLJczmW4uJJXMshPJJIH6ev1JoAzk1vxX4i8Xa5o2lalbafaacVAkMCyNn8c8nn6egNX9N8UapdeD/EMt6IZL7S5JrdpggKTFf8AZI6YOMY5FdXoHhibSvE2s6sZ43gv8FEGdynqc9uuaxbbwffJpHijTzPAr6pdSywSDPCt0Dcf55oA4bxX4hTSvFfhTWLuQxxjTDJL5aA7tyn5QD0ya9DsrnWtR8N6xqOreVDHcW0rW1tGv3I9nBLdSTz7enWsvX/AB8Qanof9oNG+nWNk0MyKxBZ8YGOOnQ9ulW/DfhjXdI0zVdBuL6G602SGSOwlcnzIgwICtx05B46dvQC0Cxi/2p9h8BaFN/bq6MDGoZmiDySqOoQdc9Pzql8OPGGo6h4il0W6vZb6DyPOimmtvJcevHXHPvV7VfAmqlPDU9rLZ3Mujx7Htrgt5ch45Xjg/X0Hpit7SvD+uT+Lk8Saw1girafZ47eAszRjJPJIwT8zZI9aAPRr6OeW1mjtZxBOykRylQ209jg9a8L0CbxUPG50v+3Ir+1gHnX8ot1Vc9PLyB94ZHGcDJ44r3DU1vHsbhdPeJLwxkQvKPlVuxNebeA9A8R+HUNrcppLQyuZZ7iNnMsjHOSeBk9P6UAcj8QPFKWms3Frb+LLiKVANtlbWIlEbDHBbPJyCT3GfbFPsviHqt/4QsbiCKMaxe3gsY5GA2K2R8xH0P6+3OrpnhfxL4f1HW5rBNLu4tQneaNpiQ0ZYnqMc8HpnFVrL4c6rB4ct7RtQtv7UtdQN9C43eUzccNwCPwFAHN+LtJ1/T9b8Mf2trh1KF7r5R5ITy34z069Tz7V2d3qHiPW/GureH7HVo9OsbOOJy6QB5PmRW4J75P5U/UdA8U+INa0m61NdMt7Swm83ZE7MTyPUcnjjoK7HTdAntPFera200bQ3sUaJGM7lKqAc9v4f1oA5TwXr2oMPEOj6tqSyzaS5A1IxhRtbdgsDxkY6fhk9a8lt/Gk+j6lBdWfiG/1dZ5lhkN5Z7Yyhbna2cjvwBXsGoeCbm+XxUPPijbVniMLbm4CD+LHvmsbU/DXjHVtKstJuE0GC0t2if8Acb93yntxgcdcD6elAHt6NuRW9RmuC8Ma1catrOv2N0YnjsbkLCu0ZUc4+vTrXeou1FX0GK8jj0HxNoniPV7/AEVNOuLbU3WRvtUjKY2Gf7o7Fj+FAE+i69rOtaBrVzHcQQXVtPKIX8rICqScEZ56Yz/+usWfxZrkfgPTdUg+zrqFzOkCkR/Lg5A4xjPTpx2rW0HTv+EL8N6lHrupWazXLTTbkYgHI/hBwScnoB3FZ2j6Fc674A8PW8LLG0U0c7byV+QOScEd8HNJ+grrYoavN450HVdMs/7etb1tVcxB5LYKISoyWAGB059/St/StR1rR/GkXh7UtV/tKC8tnuY5GgWNkIJ44/3T+fT06bxJoV3qmr6Je28sKRWExkl3k7mB4wOPTPXFRan4cub3xZbayJ0jtobJrdgP9YWJbkccdetMOp5N4h8XT2t3evZ+NJbmS2LMtvBpuYgRkhC44PTBbmve/DuoNqmkWd84UPNEGYKeAe9eSaR4U8U6XoV/oNvHpOy5MiveySMHlVsgkgKecHuTivWfDeny6Vo1lYTSLJLBEEZl6E+3A4oGcv49j1tLOW8sNej0y1gjLyD7OHZiOmCemenFW/h82uy6FDPr86y3MvzIPK2OqYAAb34J6d6574i+Htf8QXmnpYLZSadbnzZYLmQqJXB6NgcjHH4813ugnWGt2/tmKxilyNi2jMwC477gOfpQC1R5P8a4L2ZfD62t4bfdfrGCBnDno30HpW/4rubzRdCgTUfFwsZzLzcJZh5JV67VUHg/7X51q/ELw9ea9Y2bac8YvbK5S4iWU4RiD0OOa5rxF4a8R6vd6RruzTf7RsiyvZyMxiZSeob19vpzxyAc98N/G19f+Iv7Hm1R9TtJIGkiuJrUQvuBOQAM5HB5JrnfCXjKSwOqaHpEBm1y81WUW8co/dRpnli2egAY/Xse/p2k+Gddl8XweINV/s6FIbYwrDaFj1z1yByMnn6VkWvwy8uxvJhLFBrhvnurS9jJzH82VDeox2x3oBpX0NjxbresWlzo3hrT7pDq9/kzXXk8IgBywHY8E/h2qOx1TXtA1+z0DWNQgv4r6OQ2135WyRWGTggZHp/jUuteHNevpdG1+BrOLxBZLsnQO3lSpk5XPHqSeO/B45v6bo2uX/iK11vXBZQCyheKCC2Yvlm4LEkccHH+HcEupg6f45uo/CWsXOopt1fS2aGUMAqtISQmB+XGO1W9S8Qa9oa+GrrUWiNtd4ivwYtpjduQcjpjOPTIPrxT1n4eTX/jWLWI7hF0qVkmvLdmb946fdBXowyF6+9dV8UIoZfBmrJMyqvlAgsM/NuG38c4H40DTuZ8XiuW78Qan9lkVtF0i1ZrplTJeUZJCn2x+lYehW/jTxBbW+uHX4rOKdhLFYrACvl7uAWHPI+p5roPB3g+PTPB7aTc5+03sbPdyfxeY49fbgc+lZ3h3TfGPh7TodHgi0u5ggYrHdSSsp2E55QDqMnv+dJKwHMahYatqHxP1OLStSOnsbFDLOI9+FwuOMgE5x196deXus6v4d8XeH769ja60uNS14sWPNj27ipGepCEZ969HsPD11b+MtS16WWBra5tkhijXO9SAuSe3Y9PWsuLwleLqPiqczwhNXhEcLDJKfKyndx05FO4k7nP6Ncar4R8AwX8+pi+H2OIWkDQY2F8bF3DJOAQOfSpLoeLfCsA1zU9civ7ZWT7VamAKIw7YOwjrgkY6VoWPh7XtQ8Gy+HNYW1t5IreOK2nt5WOShBQsMDGNq5/Okn03xjrltbabqyabBYiSJrqSKVmkmRSCVHGATik0M9YVgyhh0IzXmsPit7DxNrWl6tIqQQQi6tXIA/dhQWHQZ5z1969LUBQAOABgV5V8SPBd34nnsLjT7pLeeLdFIzsQPLYc4wOv+NMBnh6fxN4g8Oz30mqrYPPOXtpGt1+SADHP16568Zzg1y/gG48Ua1e6yBr8l1p8UT29vdvCFDSkcOoHXaRnr6etejeL9H1W58LHSNCuI4Z9iQl3O3MQGGAIHBI/rVbwXa+JNNhtdNvrHTINPt4tga3ldnJA9D6nk0lcDzr4N6brENtcXj67jT0u5PNt3iBMhA+Zi55GTg/h7mue8QeL7zTbu5ey8bzX00DtILZNPzGcH7rODjHYkcV3fhzw14n0qz1XQXhsXsL15it2ZTlA4K/dAyT0OPfrWfH4a8X23heXwva2OlJFtMT3nmnMyEk5C44PPU+/wCAAfEW7vtT03wZd2hEN7c3cbIWXIR2XqR6c5+lbNrc+IfDHiPSrDVdZXVLXUw6fPEIzEygHjHuQPet/UfC11PF4YjjlT/iVSo03JwwCgEgfh+tXfEug3Wqa9oN9CYhBYvI0u/ryFxgevFMVzN8H6rP4hTWpNSht5vsN9LDbkxDKqO38verHwy8QXniXQ3vr0q0ouHQFU2/KMY4/GuW07RvGHh3Udaj0q1sbi01C5e5jnlnKmNmz2/Lt26mtLR7a98A+AbprgRyXdsJJAFYsuWbC9e3IoBHrdeO/FPxLqGiXGl2cF0un2d6zCbUPJMhhIwQB25/l9K9K8PSXk2kWUuoFTdyQq8uF24JGcY9s4rJ8VJrEkcS6dpunahAT+/gu2wT6bcjH5/lSauM5bSNRv7bw5q9/wD8JLb6xDHbtJa3CQhXR9rcMOR1xjPvniuGe+8cL4Uh8YP4gh+WNZTYi2UIYy2OT3JyOMD65Fdd4d8HX9pF4juJrexsZNVtxFDZ2h+SHCMOeMckg8cda6Wfw9dSeCRoIeMXQtli3Z+XIIP9KYjz3WtS8Y+H7bT/ABBc6zbzQ3dxGs2nC2CoiuOArHLcfhz61t3M3k/E6ZwuWTSCy5PGQe9dF468NXPiDw/b6dbNCJYpYnImJ2sF4IJAPr6U+bw5dS+MJtY8yJbSTTjbdMtuJ9O31/DvQgRmeGfE2o6l8P5dem8l71YJ3GwYAKFgCR0zxnFZ9/4t1XT9H8M63IqNYXBA1J9o+XdgKQOMfxdPasWy8OeLrDwneeFobDTnWTegvHuTgo/XCbc568kjHHHFehjw0Z/BQ8PXYR5PsYiODwHAypz7MAfwoBO6uQSeILu58bJoVjs+z2tuZr5nXONwG0L78r+BPpXXazfppem3d+67lt4mk2j+LAzj8a4X4Z+G7/RLK5udZ2Pq12481wwYhEAVFyOOg7ev5dzrdj/ael3tgJPLNzA8Qf8AullIz79elAzyDw5D4v8AEUcHiVNR0y088ny7cWasfLBIwZCNw6ep7fSu40/WLifxrqmlOI/s9vaRyIQo3ZOM8+nNcv4fPjfQdNs9FbRLW+FsBEt8L1VQpnj5SA3yjA+grqrDRbuDxnqesOF+y3FrHEh3c7hjPH4UAaXjDXF8OaHd6myh3iXEaHOGc8KDjtmvMry/8beFNNTXdVv7XUbXejXVp5IjaJWIXCsPQkD6nvXpPjbQ/wDhIvD95powJZFzESSAHByM/jXA6ppni7xVaw6JqtjZWGn+apuriGbeZlXBAVR0yQOvp+YMsa3f+I9W8V3GhaJqkVhBFZrNJK8AZlJI4GRnJyPpz3qv4W8Q6sh8SaHrOqQNdaVFmPUfKC8FT8zL0O07e3PfNZF1da3Z/E/Vm0bT479nsoxLHLMsQRdq4IJ9x79T+F698BavquneILjULu2Graq0TqkIPlxiP7qEnk5GB+APNAO19DibHxtqtjqelm38RTaxZ3V0kEyyWHkoATjhyOvsK2l0zX7n4paqLPWktHWFJGfylfMHy4TaeCRkc/rWrqej+NNeXTLOfTNM06xtLmOZ1jmBL7TngAYA6nHvXSajo2v2HjNtf0qG3urW6hSC4gkm2MAMfMCR7DpmgRhLqPi/W/FmsaZptxYW9nppRBdT2+90LLn5fVjg57AenGcXxX401CXxDe+Hk1caXb2kSrJdw2rSyTSFVJIAHygEkf15GPVdA0CfTvEOuapJIhjv2jMYU8gKO9cheeG/EGheKb7XvDsNleRX4Bnt7h9jA8Z2t7nn8KAOc0rx1rz+CNYvnEcl3psiRRXzoVWdS+0ttIHI/qOM8HU8Qah428NQWmrXOrWV5bS3EaTWqWwUIGOPlYcke5Pp1rrdb0jW9f8ACN7ptzHY217csvlohJSNRIrfMcdcA9B6d6teO/D93rui29naNH50NxFKd5wCF6496AGXmrXsfj2x0pZYxZy2DSsjKNxYMRwcZ7DjpxXoFcRPod3N41ttbJiFpBZGAc5YsST0xx19a29IXVhcX51JoDAZj9kEXUR9t3v0/WgSNyiiigYUUUUAFFFFABRRRQAUUUUAFFFFABRRRQAUUUUAFFFFAGXclRdLk4O386015ArOugDMvA7ZNaK8AUALRRRQAUUUUAFU77/Un61cqref6k0APtv9Sn0qeobf/VL9KmoAKKKKACiiigAooooAKKKKACiiigAooooAKKKKACiiigAooooAKKKKACiiigAooooAKKKKACiiigCnf2VtqNs9rdwrNA5BaNuhwQRn8QKsxosaLGihUUAKB2Ap9FAGPrmi6fr1kbHU7cXFsWDbCzLyOhypBqxpWm2WkWkdlp9tHb20edsaDAGetaFFABRRRQAUUUUAZ8mnWkt/FqDwKbuJDHHKc5VT1FaFFFABRRRQAUUUUAFFFFABRRRQAUUUUAFFFFABWbFpdjFqM2ppbIt7NGI5Jv4mUdB+g/KtKigCKSGKR0d40Z4zlGZQSp9vSpaKKACqd5ZWt8sS3UEcwikEqB1ztcdCPfk1cooAKKKKACiiigAooooAKKKKACiiigAooooAKKKKACiiigArK0/SLDTZrqeztUilupDLOwzl2JySc/WtWigAooooAKKKKACiiigAooooAKKKKACiiigAooooAKKKKACiiigAooooAKKKKACiiigAooooAKKKKACiiigAooooAKKKKACiiigAooooAKKKKACiiigAooooAKKKKACiiigAooooAydT0bTdWMR1CxguvKOUEyBgPwNacaJGixxqqooAVVGAAOwFPooAKKKKACiiigAooooAKKKKACiiigAooooAKq3lpbX0JguoI54iQSkihgSDkcGrVFAAAAAB0FFFFABRRRQAUUUUAFFFFABRRRQAUUUUAFFFFABUcsUcyFJUV0OMqwyPWpKKACiiigAooooAKKKKACiiigAooooAKKKKACiiigDOj02ziv5tRSBVvJkEckozllHQVo0UUAFFFFABRRRQAUUUUAFFFFABRRRQAUUUUAFFFFABRRRQAUUUUAFFFFABRRRQAUUUUAFFFFAGdMSLpRtzketaA6VnTErdqeOlaQ6UCQUUUUDCiiigAqpe/wCpP1q3VS9/1J+tAEtv/qk+lTVDb/6pfpU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OubheTkCtBegzWVOSLsDPBA49K1R0FAkLRRRQMKKKKACqd9/qT9auVUvTiE/WgCS2/wBUv0qeobf/AFS/Sp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ydgboKSOB0IrRXpWXKv+nA47VrDpQJBRRRQMKKKKACqd9/qfxq5VK//ANT+NAE9v/qk+lTVDb8xJ9Km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ypzi7HHUCtQVlTDN4D7CtYdKBIKKKKBhRRRQAVSvv9V+NXap3ozGPrQBNAMRL9KmqKD/VJ9K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yZSBeZx2Fao6CsaY/6dg4xkdfpW0OlAkFFFFAwooooAKp3v+rH1q5VO9/1Y+tAE8P8Aq1+lS1HD/q1+l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Lqv20kk5OMD8K1qw5Cf7Q5zgcD8q3B0oAKKKKACiiigAqpefcH1q3VS7+4PrQBPF/q1+lSVHF/q1+l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YMpY6gw7cfyreHSsJ1zqZ/A/pW6OlAkFFFFAwooooAKqXn3B9at1Tvf9WPrQBYi+4v0qSo4v8AVr9Kk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x8AX7MR145+la4rHJH284bk9fyrZFAkFFFFAwooooAKq3f3B9atVVu/uD60ATx/cX6U+mR/cH0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OIv9MLk854rXFYvIvipOcnNbY6UCQUUUUDCiiigAqpefcH1q3VW6+6KAJ4+EX6U+mp90fSn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YYUm7J54JrbFc/G5N6y+jGuhHSgSdwooooGFFFFABVS65UVbqrddBQBYT7o+lOpqfdF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xwALonGGJ61sCsdQRc4yTg1sUCQUUUUDCiiigAqrdHAFWqrXPQfWgCdPuinUi8A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LCQb1+/JrarGhZTdv8pzk9q2aBJhRRRQMKKKKACq1x0FWarXPQUAWF6ClpF6C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wICReMR/eINb/AGrn7Y/6a5wMljXQUgCiiimAUUUUAFVbo4A4zVqq1z0H1oBk6HKjinUi/dFLQAUUUUAFFFFABRRRQAUUUUAFFFFABRRRQAUUUUAFFFFABRRRQAUUUUAFFFFABRRRQAUUUUAFFFFABRRRQAUUUUAFFFFABRRRQAUUUUAFFFFABRRRQAUUUUAFFFFABRRRQAUUUUAFFFFABRRRQAUUUUAFFFFABRRRQAUUUUAFFFFABRRRQAUUUUAFFFFABRRRQAUUUUAFFFFABRRRQAUUUUAFFFFABRRRQAUUUUAFFFFABRTHdEGXYKPc4p24eo/OgBaKTI9RRketAC0UmR60uaACikyB3oyPUUALRRmigAooooAKKKKACiiigAooooAKKKKACiiigAooooAKKKKACiiigAooooAKKKKACiiigAooooAKKKKACiiigAooooAKKKKACiiigAooooAKKKKACiiigAooooAKKKKACiiigAooooAKKKKACiiigAooooAKKKKACiiigAooooAKKKKACiiigAooooAKKKKACiiigAooooAKKKKACiiigAooooAKKKKACiiigAooooAKKKKACiiigAooooAKKKKACiiigAooooAKKKKAMC2x9ucD1Oa3hXP2fzXj89zXQ0CQUUUUDCiiigAqrc9F+tWqq3P8P1oAsr0FLSL0FLQAUUUUAFFFFABRRRQAUUUUAFFFFABRRRQAUUUUAFFFFABRRRQAUUUUAFFFFABRRRQAUUUUAFFFFABRRRQAUUUUAFFFFABRRRQAUUUUAFFFFABRRRQAUUUUAFFFFABRRRQAUUUUAFFFFABRRRQAUUUUAFFFFABRRRQAUUUUAFFFFABRRRQAUUUUAFFFFABRRRQAUUUUAFFFFABRRRQAUUUUAFFFFABRRRQAUUUUAFFFFAHjHxekaOKwKMyks3Q4rxP7dejG27mXjs5r6k8XaHp2rWyS6lPLDFb5O6M9M4GehrjLH4feHb6NpLXUJ50GVJSRTg/l1r6jAYuhToRVSVt+jf6HgYzC1alVuEb6LqtTw0398VwbucjrjzDThqd+uSL24GeuJGH9a9u1LwL4a05Y2vL+4hViFVmYYJ/Ko9R8C+GbC3WS71GaFH+67OMnvwMc/lXoLG4RpXejenuvX8DieExEU7JK295LQ8XGp35KkX1yCOhErf41KdV1P/oIXWOn+tb/ABr1y18F+FbxJJINWmaOM7XYOoUE9OSK0ovhros0e+G/uXU9HV1I/QVLxmDT95pesX/kT9VxTV1Fu+9pL/M8Ok1C/cKXvbg46bpCf61EdT1DGRe3PHHEhH9a92l+HGi28Ze41C4RMj5ndVH0ziseLwf4SuBiLV3PJXduA5+pGO4prGYSXwu9u0X/AJFPCYlatavzX+ZxXgu/1C48Q6fG19cEGUbg0rEEdSPxAr6qry3QvAdhpuow3sGoyyvAwbb8uORxnHsa9Srwc0r0arh7K2id7Kx7WAo1KcZKaabdwooorxj0gooooAKKKKACiiigAooooAKKKKACiiigAooooAKKKKACiiigArB8Qa9ZaDbefductnZGoyzn0Fb1eNXEKa18QzBdgmGzjDRxuOGwoPQ9skmu3B0I1pvmbUIxcpW3suxz4ipKEfdScm0lfuy/B4n8T3qme00CJYGyY/Ol2sw+hIJ49q1/DPjGLVbltOvrZrHUVJ/dOeG+me/tXD/E2GG1mdotJdZZmVzqHmMQMdQB0B6ela3jtIWtdC1SFj9raSMJIAQXUjPP6fnXqLD0KsYWpuKqOyau3F/e7r7jg9rVjOSc78iu07Wf4Kz+89hopqElVJ645p1fPM9dBRRRQAUUUUAFFFFABRRRQAUUUUAFFFFABRRRQAUUUUAFFFFABRRRQAUUUUAFFFFABRRRQAUUUUAFFFFABRRRQAUUUUAFFFFABRRRQAUUUUAFFFFABRRRQAUUUUAFFFFABRRRQAUUUUAFFFFABRRRQAUUUUAFFFFABRRRQAUUUUAFFFFABRRRQAUUUUAFFFFABRRRQBhWgzduwHHNbgrHtY2Fw55C5zWzQJBRRRQMKKKKACqtz2q1VW4x8uaALK9BS0i9BS0AFFFFABRRRQAUUUUAFFFFABRRRQAUUUUAFJkE4yM1U1GKaeyuYreUxTvEyxyD+BiCAfwNfOXia2tPCc+nJba/ez+KpJ4/M/esRKGb5twOVUcjAPbHB60AfTJIHU0A56V4v4utbjxV4ytfDv2ue20+1tTdXIiJUyEnAGe4+7+Zqz4JhufDvifVPDUt1PPY+Ut1ZGZixVScFfzz+RPegD1+ivBUu/Ex+I2hrrLJBazpceRawyZVQI25bB5PAPOfaveqACioriQwwyShGcopYIoyWwOg968if4qWMFzBbXejaravO22PzoQuT09c9x0FAHsVFeXeJPiLZ6LrUmiQ6ZfahfIiuUtUDdRnGM56YPTvWrp3jfTdQ0S/1aGO4BsFP2m2dNsiMBnbg8f/AKqAO8orzfTvH1ncaPNrN5Y3llYoB5ckibvNOcYXHvx6Vy/hPxik/iJ11Oz1W1n1NytoboERBQBhFXjn3HUn3oA9worD0vW7PUorySJiv2OZ4Z1fGUZeucZ4rn9U8daRpmkWeqzLctFeOUgiSPMjkZ7Z9vXuKAO8orz7w145stc1J9MeyvbC8CeYkV3HtLjviu2v7uHT7Se8uG2wwIZHPoAM0AW6K8v0r4kaVfXltbT2l/YpdnFtPcw7Y5TkDCnPuOenNekXdwlpbTXMmfLhjaRsDJwBk0CTLFFcyPE2m/8ACPf8JC0jpYeWZMsuGxnGMepPA9zXG6h8SrWxjSeTRNXNs0aSmdYBsVWAIJOff8waBnrFFeF+K/iQo8O6bq+jR3Kx3F6ImLxDcQvLLjpz7HsRXVa38QtM0f8As+KS1vrm6vIRMtvbQ7nVcZ5BI9/fjPSgD0qiuD0rxzpeqaXf6jFDeotg224gkh/eqfoCR69+3NYNn8U9EudQg0/7LqEdzNIsaI8BzknHI60AetUVxGnahFL4l1pTf3DJaRRhoGGIowRkkc5J4OePzrmk+LPho3Jik+2RweZ5a3bQfuX68gg5xx6UAeuUV4Xd+No9C8b6xFf3N5PZ/Z4Wt7eGMuoJVckdsd8+5716x4d1yx8RaemoafIzwMSvzLhlI6gigDcoorw/4n634msrmBNOgktNLimiEt4rLmVmI+Uc5284PHX26gHuFFch4mg1vUNIhg0S7jtbmZkEtww5SMj5iox1/I+4rziKDUfCnjPR7C312+1OC/RluLa6dpGQKPvgk4HPPqMHqDQHfyPdqK8H0+w1bxdpuo66PEN7byNJItlDbvtijRCQMqDhifX9TXQwjWPFvhbRri31dtLV1LXsyZEjKuVO08YzgnNAz1eivFfh5qbz69rWnafq82qaXbQo1vJO5fax/h3EZI6j04qvceFNZTT7nWNa8UXUN7EXmVY5f3EZH3Rg8YyBwPYUCPcqK8tih1vxbpGhyNe/YrSWLzb1rdyssh6BVI6Bhkn0/Sq/g5rnTfFWraAupTX1hBCk0fntvaFieULfjn8PrQB61RRXkvii/u7f4geG7eK4dYJI5A8YPytnPUfgKAPWqKK5Lxhpeq6vZQWmlak+nMZ1M88ZIfysHIXHfkdx0oA62ivFvBd0LTxfe6Jpur3Gp6dDbB5jOxfyZQcYDdz3OOOfY49c1K+t9Msp767kEdvAhd2PoP5n270CTuXaK+d9b+Iz6p/Zdvb6dqFgLq+hMM0g2iWItg9P5fQ13/ijx3DouoHSrPTbzUtRVBI8MCH5VxnJP5dB3FAz0miuO0vxjoupaPPq63DQ29tn7Qsq4khPoyjP4YzmuY0z4k2l3qEEFxpl7aWd2+2yvZk2xz84B5xjP9RQB6xRXDQ+OdBl0691A3Rjjs5WhljkXbJvHYL1Oe34+hrtIZBNEkoVlDqG2sMEZHQ+9AEtFFFABRRRQAUUUUAFFFFABRRRQAUUUUAFFFFABRRRQAUUUUAFFFFABRRRQAUUUUAFFFFAGL4kbZomonBObaRQB6lSP618+2N3qPgXWUE6hreZQXA5WRD3HuP6V7/4nJGh6gQxU+Q3I+lY3ibw7F4g0WOM8XcUYaFwB97HQ+xr1cDXhSjJVFeE3aR5+KoyqSTi2pwV4/5P/hyfWzaa3o9rJGweGe4hKMV9XAP04yK5z4tuqeH4U2/euVAPphWNeVeENTvbLU7fSJAfIlvIt8Tj7jK4OR6HIr1H4un/AIklsPW5H/oLV3Twjw9WhG94uo2vwOaNdV6NWVrPks/XUyvDZtrP4d3sk3Am83r3c/Kv6haX4S219bw3l1MsiWTqPL3HAYjqQP61Y8IeH9L1TwpHLdQB5SJf3m4godxxj8gay/BGtald3dzoN3M00TwOkTSdUwOM98Ee9a125rEqN5S0cr6JJdu+noZUkofV+bRW922t2+/Y5oy3HjXxUsE0si2zSHbHuyERR29+P1r6RS0t0tRaCFPs4TYIyMjb6V84eAZjaeL44LgeXIWkiYE5+bB4/MV7j4s1W50TTn1CBIZFjKho3yCcnGQc+44xXPmcWp0qFP4bKyXVvT+mbYB3jVqzXvczTb6JJaCeGdE/sV9RROIJbjfCg6Km0e+fUfhXU1xHgnxFc+I7ae5mtY4I0fYu1idxxzXaSyLFG0jnaiAsx9AK8nFqqqj9r8dlfr00PQw7puCdP4dbfePorktJ8SpqkyCDTb8W7sVS5MX7s475zwOtVz4wsXu7mxt7a8uLu3lMbRRxZJwcEg56fXFJ4WspcvJK9r2t0KVem1fmVr2O1orm9J8RWOpw3Tr5sD2mftEUy7XjxnkgZ9DXPf8ACe2TI1xFp+oSWSNiS6EPyL79elKOGqybioSbW6tsL6xS5VLmVns77nezXMEDxpLNHG0rbUDMAWPoKsV5V4vlivNU8LXNu5kjluAyEA4K7kOa9Vq62GdKnCbesnJNW2sxwqqcpRXRJ373Ciud1vX7bSJbe3eGee4uM+XDAm5jitLTb030Hmm2ntyGKlJl2nI/p71j7Kajz8r5e9tCvaQ5uW65uxLeJLLEVhl8t8j5sZqUksuAea47UvGukaffSWM32gzxsFISPPUZ4ro9R1O002xa+upPLhCgjI5JPQAetN0qiUbxdntpv6CVSDbtJXW6vsX1J6GlLEdFJ5rgbLx5pM80UU0d1arMP3Uk0eEftwRXoPBHHSlUozp/HFx9UKnWhUvyyTt2G5OfajccU7AoxWRsRKxYfzNB8zevC7MfNzz+FSgDtS0CEHQUtFFAwooooAK8d8c2OoaXrVv4l0+NpFRQsyjnHbkDsRxXsVIQCCCMg9jXRh67oz5rXWzXdPoYVqKqxtdpp3TXRnz9e6tBrlncNceJ54bd/mks2tQWxkHaCDzzwP1p9i1x4vutOsLG3e30bTirNI45JHv6n07Zr2GXw7o8rtI+m2xZjknyxya2IIIrdBHDEkaDoqKFH5CvUePowV6cXdapNJJPvpvbzOKOEqN+/Jaqzau2/v2+RMBgYFFFFeGeoFFFFABRRRQAUUUUAFFFFABRRRQAUUUUAFFFFABRRRQAUUUUAFFFFABRRRQAUUUUAFFFFABRRRQAUUUUAFFFFABRRRQAUUUUAFFFFABRRRQAUUUUAFFFFABRRRQAUUUUAFFFFABRRRQAUUUUAFFFFABRRRQAUUUUAFFFFABRRRQAUUUUAFFFFABRRRQAUUUUAFBooPSgDFtJ905UqAcmtqsGxX/SHBPIJ7VvUAFFFFABRRRQAVVuR92rVUrtgCuaALi9BS01TlRTqACiiigAooooAKKKKACiiigAooooAKKKKAKOqXElnp93cxRGWSGF5EjH8ZCkgfjivnDxF438PeLNBe0XSZG8RXIWNIFgzIkobAw+OnH1wcetfTtVxa26ymYQRCU9XCDcfxoA8M1vUT4N8V2Gta1HO1pc2CW0twhD4mA546478f441PA2pDxX4r1XxDBayx6fFCtrbSvx5hByTj/OMjvXsU0MU6bJokkXOdrqCP1p0caRIEjRUQdFUYA/CgDyXxET/wALO8LDBx9nuOf+2b167TCiFw5UFhwGxyK851nSPGs+o3Eum+Jbe3snIMUL2qEoMcjJU55zQB2PiDVoND0q61O4V2it03lUHJ7AD8SK8A8I+LvD2qXzeIfE2oKNSMpFpasrulomcDGFwD7n616homi+K47xf7d1+11HTypElt9jRd/HHIUd8Gu1/srTh/y4Wv8A35X/AAoA8FuvFOleG/iZqd3qeEt7q1hEU6IW2jYpywAznjHTpUEDDVLPxx4htYtmm3cAWBiCDIVB3HB98/ia9bt/CkS+KNS1y5aK4jvIo41gkjDeWVAGQT64/WuyFvCIfIEUfk4x5e0bcemKAPH/ABdrF1oPw7024svLRpIraN5GiDiNWUZbB4zn19fWvIPt0N34l8O7PFVzrkq3IaQPCUjjJODtz6kenT9fsB4opIjC8aNERtKMoKkemKqRabYQhBFZW0YRtyhYlG0+o44NLW/kB85eOZb3QfE2p6TYW5WLxLHGqsCdqsTtkOOmTls/XPetr4mX174dg8P6VZeRZwqMHVJofMELBcELkHaxGT689ua97ltbeaSOWWCKSSI5jdkBKH2PamXdnbX0Xk3dvDcRZzslQOufXBpgfLnhLUBcfEzS9/iGTXSYZEFy9v5aofLc7VGf1Hrivbvinb3Nz4L1aO1jeSXYjbU6lVdWb/x0GuwttMsLUobextoShJXy4lXaT1xgcVoUAfNni/xPpGveH9G0bQ2F9qLSweXEFbMJVep4/A+xJ7V9HRpiFY3Cn5QGAHB4qha6RptnK0ttp9rDIxyzxwqpJ+oFalJJID5GtkvpfE7fD8p/xLk1M3DDGP3IG/bjsCORz1IrqPHvjCyvfEUfhOe++waJCQt9cRhizkDPljAOB0BP19MH6HFnbLctdC3hFyw2mYIN5HpnrVY6Tppmec6faGaQ5eQwrub6nHNMDxbx9qmiy+GtHutMljbTbPUYk3Rq2ECjnHc4B9/zrL8c+LpJfE1tZ2et2+kWP2ZZxqPkiQyA9Apxkj5j37GvoF9OsXtntGs7drZzloTEpRj15XGOw/Kq9zoulXSRJcaZZzJCNsayQKwQegBHA+lArdz5n+H/AIqtdEn8W6vfX0uo+WYsTpCAZySVB68duOgHetj4b6pod/qn9veINYt59fun2W8LhgtuvQKuRgH8eh9Sa9/k0PSZIpIX0yzMcgAdfIXDAdM8du3pVaLwzoUMqzRaNYJIrblZbdAQcY44oGeVz29zcav4+t7ZhLcTWiKigbmbMZ+Ucehxj1x6cUNG8feFrDwXZWl8PtFxFCIpbARZYPyDnOAO5zn9a98S1t455LhIIlnlAEkioAz46ZPU4rLXw/o637aiNMtPtrNvM/lDdu9c+vv1oA808KrHc/EfX7lU2COzgVYz/BuVTjGOOn6/lrfDEjHiBQoAGqzYA7dK9LS3hSWSZIo1lkxvcKAzY6ZPeuM8R6d4h8yH/hGLmwsUdme5EsIO9zjDcA88c/hQI7mvKPjMyDwnIGALNPGE4zzn/DNEem/ERZYy+u6S8YYFx5BGR3/hr08wrNEiXMcchGCQVyN3qM0DOB8deLE8H+G47zy99zIFigjPdyucn2ABrlvh1qnh+a9+1XGuQah4k1EDzG2MoQAZEaAgYAA9s17LdWdreKqXVtDOqnIEqBgD+NV7bStOtX8y3sLWF/70cKqfzApK4Hz/AOF/FumeE/DmraFqcrR39jLNHHEYyDMDnaR1HJ9+n510sfiGTwR4Z8Ox6np5ksrlDHcPn5oi2WAK454JyOvBr1yfTNPuJ1uZ7G2knX7srxKzD6EjNWri3guYjFPDHLEeqSKGH5GmJ3toeBaJcaNP48bUPDGIdNgtHfUpIkKRMfm6qcZ/AdRnmuZXxVpPjPVppvEGvCz0WCb91pgV8TgfdZmA5yRkjtwOK+nrSxtLKEwWtrBBCSSY4owqknrwOKpHQtIYljpViSTkk26f4UDPMPiF47h0PT7C00l0je/QeTcBMJBFkDcB7Dp9K2fhtP4XFrJbaBffbbnHmXU7o4kkbJ+ZtwGMnPH8+td9Ppmn3AQTWNtIIxtQPCp2j0GRxVHUrC5h024j0BbOzvXxsd4sJ1GSQBzxnFAG/XjPitHk+JXhgIhbETscDoBu5rQXTfiJzu13SvwgP/xNd7Z216NPh+3SW8upxxsPPVMKGPcccds0DVr67GzXGeM/E6+FoLS6ntHms5ZxFPIh/wBUpBw2O4zx/nFYr6b486Lr2mYB+8bXk/pXR6HYaysdxFr17a38UigKqQBQOuc+uf6UE31PLrK60TVfH2m3XhQAusch1KaGMpEUI4yCOWJ7j2/DrviSH1nwjqcWln7RLA6+ZGmcnawJAAHJ4z+Fd/Y6fZ6fGY7O1ht0PJESBcn1OOtXFRVztUDccnA6mgZ85eJ/Fmg61b+FrKxnW5uFvbdmUAqYgMAg8decYH9Kv6Xq9p4R8deIDrztbJqBWS2ndSysgyeoH0H1GK9xh02xgcvDZW0bFtxZIlBLevA60t5p9lfbftdnb3G37vnRB8fTIoEj5qj04avoHjbV9NtpVtLqdHt12Y8xY23MQOvcn/64Nd5F8RPDl3baPa2VsNSvJWjRbVIyTAcAEksvb1A7Z6V7GkaRxiNEVYwMBQMAD6VStdL0+zlaa2sbWCVurxQqpP4gUDPlbU4RP4luPHUGjGbQ7a9CyxscNIwGDIB6BsH0z174+tYJEmijljOUdQy/QjihIYkj8pY0WPBGwKAMHrxUgAUAAYA6AUALRRRQAUUUUAFFFFABRRRQAUUUUAFFFFABRRRQAUUUUAFFFFABRRRQAUUUUAFFFFABRRRQBka7ai/064sjcLA067A7DP6Z5q1auIreOOWeJ3RQrMvAJHtmvGvi6SLmx5OPLbofevHFklB+V2HfrXv4XLHXoxlz2TbdrfLe54uJzBUaslyXaSV7/PsfTWq+HtPvtbstXju44Z4JFaRQQRJt5H0Pv6U7xlocPiK2gibUktkjbd2IJ/P618zI7AEB25HPPWlEsg5DNwMYzXof2bWXJ++vyfDeO34nH/aMGp3pfF8XvPXS3Y+jotDax0F9FttXt0SXI811+bax5A+b6il8J+GdL8PSmX7atxeum3ezgYX0C5+lfOSvIxUhjkdMnpTGaTcMsSfXNN5fV5Zx9tbnd5Wjv+JmsfTvF+y+D4feen4H0T4n8J21/fQ6pZXkdlfI4fc2CjkHgkevH41u61p93rulNYS/Zk80rvlRi4XDA/KMDnj1r5WaSQjBkY49TTobm4jPyXMqn1ViKay+pywTqKXI/dutvxD69Bym1BpT+K0t/wAD6r8K6BH4dtZrWKdpUkl8wFhgj5QP6V0N0kUlvKk+PJZCJMnA24557cV84/Du8vJfEtoktxcSoQ+QZCQPkPJB619KEBgQQCDwQa8HMqU4Vv3kuaUkne1vL9D2sBVjOn7seVJ2SvfzPI7e5bQNZ03T9L1Nb7Trtyn2ZmDmEeoYduSf8etQ+EtS03T/ABB4iF3PHDM9y215DtBUM2Rk9/516tBp9lbyeZDaW8Un95Igp/MCsDStAjgl1L7bDb3EdzdtPGroGwD9R1rT6xTkpXvdws5WScryXT+rg6M4tNarmul0WjXyX5Hnu5tek8VXmnRnyHhWNGXjzCvJ/MA/mK04PEOir4Ma0W5RZksvKaEjDeYVI4B6/Nk8V6la2sFnEIbaFIowSdqLgZNV/wCy9P8AOa4NjbGZjuMhiXcT65xUzxdOacGpKC5eVrfRW19fwBYepBqUWuZt817217HkUdrJax+C4riMxziRzjuASpGfwI+lev2uo2d3PPbwXCSTQHbKinlT71baONmV2RSy/dJHI+lNSCGOR5EiRXf7zKoBb6nvWWJxUa6V001zP5t3+41o0HS2tayXyS/M4/xXp9ldS2902pR2Go2wLwSs46ehU9Rmn+BdZutb0pri8VPNjmaPcgwHAAOf1x+FdJfabZX4Au7SGfHQyICR9DVm3gitYUhgjWOJBhUQYArNVoewcJJuV/d/u99et+xXspe15louv975fqea6HCkvjrXLmVVLxRoqN2UbQPzwP51T+JF3Bdafp88U0c9kl4Fn8shgMDoce2fzFeprbQJNJMsKCWUAO4UZYDgZPeqUOjadBaTWUdnEttMxaSLHDE45/QflW/1qHtKc3f3IxSVt7b9fuM3h3ySgre82279zyz4kXmmXekWEVnJDNK8gMAjbkLjn6dutep6deWzbbFbmN7qCMCWNWyVwADn8aybDwhoWn3i3dtpyJMnKnezAH1wTjNadpo1jZ6hPqFvCUuJwRI28kNk5JwaKtajKmqacnZyd2tb9Fv95FOjVVX2j5dUlZP7+m/Y2DS0hpa8w9ATgUD1pvJbttxT6ACiiigAooooAKKKKACiiigAooooAKKKKACiiigAooooAKKKKACiiigAooooAKKKKACiiigAooooAKKKKACiiigAooooAKKKKACiiigAooooAKKKKACiiigAooooAKKKKACiiigAooooAKKKKACiiigAooooAKKKKACiiigAooooAKKKKACiiigAooooAKKKKACiiigAooooAKKKKACiiigAooooAKD0opD0NAGDZgi6fPrwRW/WNZA+czAjaegrZoEgooooGFFFFABVO6HK9KuVTuThl4oAtr90UtIvQUtABRRRQAUUUUAFFFFABRRRQAUUUUAFFFFAGN4i1I6Po19qIj8xraBpFQ9GIHAPtmvEL608Vab4fTxbJ4junuv3dzPYkjyTGSMKozgcHnA5+teweNraS78MatBEpaR7WTaAMk8ZwB3NeQah440rU/h9HY2s4OqXEEdmLNfmcPwpzkdCAefcd6ANXx1rdzNrmi6eNbk0XTb60aV7pTtBY8gbjjHQc5HX3pngzxFqMVj4nWTU21Wy0xN1nfuvLsVY7Sed3OPXH0Ixma1Z6WPF2laZ4vw1gmnqlh5jFIhJgBwxBxk47nsvtVTQ7S1eXxhYeGVb+xDZ7lAO9WnwT8h9COOvb8haivpcvzx+MdL8PjxdceIWluVVbh9PaP8AceW3AX5T1wQe31zzUvxD8Y3cV54ds7DVl0uC+i8+e6KAhFOMdf8AgXHrim6p400m++HAiFzEb+W2W2FqclzINoOAB+IPTpW1eJ4Pt77QdM8R2cR1KOxjSJ7lD5Q45DZO3O4HqDz3oGdT4FEjW80p8UprsWQoZUUeWR2OGJz9a4C+8barBYa1qdufMM2oDT9Ni4ZARkb+mSSATg8ZqhYXen6N4l8RapoXlw6RHZqsxjTbEJ+ihRj1Pb39am8S6GdI8A6G0YMi2V3FdzsoI4bJLY5P8QFAE9w/ibwRqOjXeo64+pWN7MLa5hkXGx2ycr7Dk/hjpirMN54g8ca5qkema0+labpsvlR+XGGaRwMEtznGRnnscdQar+OfEGl+KpPD2m6LcJfTS3yTMiA/Kigg7gQMdzg9hVbXbHR5PFGorYeLLjw7eRKGuoSu1JOFbcmSB90dOT3HHVXuCaZ3XhHxPdXGgarPqzxm80maaCeRABvKDO7A456cd65fTR4+1fS9HjjuvscdyGmur6QIzopPyKF4PIwfxwSOlcXo0Ult4NW1ileNte1TyhJJkvJFnBbpk59cD9a9R8eeNE8JLZaTp8MUl9OgSLzZNqQqMAFv8KYFXRNW8Q2Gsar4dubmPV7q2tBcW0vl+WzEkfKx6Dr7j37Vg6rB458P6K2v3viaNpbdg81k8SBGUnG0NjGTnoB34OcV1/gmHSNJsbvU5tVgvNRdTNqF35u4jvjHZR24rz3TNUi+IGq/a9d1O1tNDjk/0fTDNtMzDIDOeP8APGO9AG/438U6g6eGrKzvxpX9rRCWe6wG8sELwCR6nqCO3StDwd4i1SXUNc0Y3sOsyWEPmW1yhVRMxGdpxx1OM54xWF8Sv7Jn8VeHtO12YReH/s7ybd5VGcZC5K8gYxzx161N4LbTNB8T+ILfQ55J9Dt7MXEscZ3rHMOqqSSW4B7+o7UAZ+oXHi3w7PYXt/4ogub6e4RX0hUUlgzfdAHP8R5A9OTxXqc+pXS+NrTThMRayae0rQ4H3g+M/wCT2ry74gT+FdV0dfFGnXOzXX8oWkkMxEwcNjBQHHAzk47deldZbvcP8QNKa7XFz/Yg80f7e45/XNFxXOU0V/E3iG51eRfF/wBhjtb2SFY3hQ/KDxjkfT8K3fA/ijU44PEdtrFzHqC6MSwvYiP3uQTs7DI2n8TivOfCWi+E9UvdffX7iOO4j1CUIGuDH8mT2zzzmtfwxp6Xc/jDQvD9xJLoj2q/Z5fvqJdoO0E+pLD8PxoGdNoOk+L/ABJpS6xd+Jrixmn/AHttbwxKECEZXODyDx17dc5rQv8AxP4i0LwVcXerWYTWUnFrCcBhKTj95heP72B6getXfBXjXQv+EYshdalbW09nbpFPDI210K4X7p5PQdPWuT8f6zL4j8DnWLexmS3g1BXQMCC8SnAc+gJOO9AFyTU/Ffgr7Df+ItTj1KwupAlzGI0ja2Zh1BA+YA56cce9F9deJNd8earoun6+2nW1nDG6hYFfgqhP1OXPftVP4k+I9I1zRdL0nS7n7Zd3k8TRC3bLRgHBJx0PUYP17Vb0XUbLS/ihrsF5eQw77SJY2kbaCQqMRk8Zxzx/PNAFux13xL4X8S2Wi+I7mPULC/Iitb9YhGd/YEDvkgc57H1qOa78ReNtb1G00fV20nSdOmEEksSBnncE7iDwR09cdOtVfGeoW3iXxj4c0jSyt1JZ3C3VxLEwKxqCG649Bnr6DqeLPw81Sz0fXvEmh306QXTag00PmHaJVbJGM98AH8eM0CSstzp/CzeL7HWptL1spf6eI98GoqgQnHG1gO/PT26nrXn8XiTX9d1rV4rTxdYaRb2l0YIoZ4YiXAOMgsOeh7+nTNen2fjG11LxN/YenxrdwpA0k91E+UjYHG33+ue9eew+H/hxqOj6lqFpbx7gsvmGaZ1kjfk/dZuDzx68UDNH4karr1pe+HNJ0vUzby37bJbpUXBI2jOMHrknArHutS8UeENZ0eO+8RW+rQX9ysD25jVWAJxuBHIxke2etcb4mjhu9F+H1lrcoht5A7TOz42wjYFyewK4q54o0bw74fvtLu/Cmpb9VS6VRBBKJyQc545we39KAPVPix4gvdJ060sNJuPJ1PUJxDEVwWCng4B6ckDI6Vq/DbXLjWNHaHUJxLqdlK0Fy2MZIJwePbj6g15hdWmseOfGdxqekXcNkmilYIZJo92X53DGPXcOfatLwza3vg/xy1tq1/FcnW4y4kjj2L5gPTb0BPTP+NAnue/0UUUDCiiigAooooAKKKKACiiigAooooAKKKKACiiigAooooAKKKKACiiigAooooAKKKKACiiigAooooAKKKKACiiigAoryDxJez6nrZi0v+03gtlMOoG0IAYAkhVz/EDkZ+uK9Igv7e3sbSS48y1WQrEiXHD7jwAevPFdEsPKMYy/m2Wt/L7+hkqicmu3Xoa9FFFc5qFFclHr093q0tjYae08FtII7i4aQIEJPOAeuK0r7V0tdQtdPS3nnnnIJ8teI0zjcx7DitvYz001aul1t6EKpGzfROxt0UUViWFFYH9vWRh1CVfNP2HPnKYypyM9M9c4rR0y8TULKC8jVlSZA4VuozWkqU4ptxaSt+JCnF7NMzda8PabrbI19AZHQYVg7KQPwOKwz4B8PMDutHJz181h/I13lFawxVaEeWM2l5Mznh6U3eUE35o4UeAvDgBH2A8nP+ufj269KlHgbw4P+Yd/5Gk/+KrtaKp43EP/AJeS+9k/VKP/AD7j9yOHHgXw+CCtkwxn/lq5/me1RDwD4fAP+jSEnuZW4/Wu9rJ1fWNP0aJJb+5WFXbavBYk/QAmrhjcTe0akm353uTLC4dK7hFJX6LQ5STwBoDD/j3lH0lakPw+0Aj/AFEo/wC2rV1ul6xp+rIXsbuOYDqFOCPqDyKgm1/SoZJYpb6FJIm2OpOCDWjxmLUnHmldbr/gGX1fCtKVo2fUytJ8H6TpN7He2qSiWMELuckcggn8jXY1FFNHNEs0bq0bDcGB4I9arQahZ3E7W8N1DLMgJZEcMRzjnHvXJWrVKsrzd2tDrpUoUo2irIvUVVvLuCxgae5lWOJcAsfeqV5rWmWMphur6CKQdVZwCKyUW9kaOSW7Neg0yN0lRXjZXRhkMpyDUT3MEcyQvPGsr/cjZwGb6DvUjLFFFQzzxW6b5pUjTONzsAP1oAmopoZSoYMCpGQQeMVSXUrB22Le2zNnG0SqTn86AL+M0VHLLHCu6V1RemWbApvmAxmRSHXGRt5zQBNjFFM3cZ6d+aajq/3HVsdcHNAEpGaKh8wKQHZVJ6AmpOtADqKrPdW8bFXuIlYdQzgGpVdXUMjBlPQg5FAElFFFABRVSC8triaaCGZHlhOJFU5Kn3q3TaaEmnsFFFFIYUVT+3WgOPtUGemPMFWwQQCDkHoaAFooooAKKKKACiiigAooooAKKKKACiiigAooooAKKKKACvNfihrd3oulWptL0WLXF0kMl0YvM8tDnJA9ff8AlnI9Krzj4hara6eljb6tp0Vzot3L5V1LIT+5PVTgD170AYcGm+JrW4sr/RPEo1mzeVftNvOEwUP3iGzx04Axj35q1F42ab4ht4cjO+0WEqSkecTAbjk+mOM9K871/TfDvh7UbHUfCWrPFqE9xGq2dvP5kTgkZ3dwOvBPfoK73fBF8VQZmWN5NN2pyBvfI49+AffimloB0eneO9F1HWJdJtjctPEzK8hhPlgrnOT2HB5OBxWU3xR8MrOIzNc+SZPLFz5B8rP16/pXP+BbqPT9K8X3UsZljjv52ZB/EMdK8q1rV7zUPBLk6xpEFlK4SPR7aAK8YVwcZ6jGMk9/XmkB9I69400jQ57WC4M8sl1F5sIgiMm8dsY7mruheKtK1uyuL22mMcVuSJhMNjR/UduhrzywRbjxt4cfh0j0QSJk9CcjI/P2rJiu00jVfiHfC1S4WFYT9nZco5Kt94dxnk+2aNhO6draHVL8VvDJuREWvFgLlBdGA+USDjOc5wee3avVkZXVXUhlYZBHcV8Y69qV1d+EbBZdb05bSd1A061tQphAOT74H6nvX2FpaKlhaohJVYUAJOeMCm0M8y8e+Jdd0q9t4rGxEWnrPEs97IQAdxAwAeo55x6dq9aXlR9K8x+LPGgwHAP+mw9Tjv2r01BhVBGDikByGv6tMmraZothOkV3dOZZXZN2yFQScA8ZYjb+f1rl9Z1PWde8UXPhrSbttNt7KJZLu8WMO7FlBCrk8dRz14PYcpct5XxUtfNfHm6YyxAnryTgf98sawtOvrfwt8SNXh1SZoYdVRJLaeU4Rj6E9sHcB9PegaVzqtO0nxNoGqWcUGpT6vpErEXAu2XzYePvBzyR3x7e+a0PEfjzQvD96thdTSy3Z+/FbxGRoxgHLY6cEH1pmoeL4n1ix0fRDa391M+Z8TfLDGBknI4Jx2rxq2hnTxh4nEnixNBuvNDsJIA3nIBkEFmGAAc4GTg+1BN+h7H4v8SiLwdd63ol5G+3Z5cyAMOZFU8EHnk9RUWmeIJj4j1uO/ufJsLO2gdRKoRU3Lkn8z/TtXld1YWlr4B1o6fq0+px3F9HlzD5Q37lJwMcgk/TPT3y/GHh7UNb8W+IJdPaMrZR29xPauxIuQqAgEfh0PX8aBn0SfE+lJoh1ySdo7ADh3jIJ5xwOpyaxfDnj/Q/EF2tnbSTQ3DrujS4j2bx/snoe/5GvOviJqkGv+CNH1Kxm+z2ovIhPtQN9nwCDkdflOMAdcj1qxa6Ys/iDQmvPHJ1SZJDNBBHajLfKSTuVjtGBzn/APUAdlrPxK8PaTeXFlLJcyz27FZVigJ2kdeTgYzxUjfEjw15sSpdySROQrXCQt5URJ4DN2rD8E2sOPF915KB5LyaMsFAOAORnr1Ofxrl9Os4k+DM3y5MgeVj0+YT4B/8dFAH0UCGAIIIPIIryrVrLxlfXGoXS6zDo9rauxtUSFZBNGOdzknjp3HrxXfeH2zomnMxJP2WIkn/AHBXhfifxha+LdVn8OQ6tDpmixqRd3khCtMQclEyRwcY9/QjAIB1dv4t1R/BemeJ3VcRy4vYgoxJHvMZYdwRweMc57V67DKk0SSxnKOoZT6g8iuA8Xx6db+A9QisjbrYralYfLYFOuBg9zn9feul8KxND4e0qJySyWcQOcf3BxxQBvUUUUAFFFFABRRRQAUUUUAFFFFABRRRQAUUUUAFFFFABRRRQAUUUUAFFFFABRRRQAUUUUAFFFFABRRRQAUUUUAFIxwDS01vun6UAY9qd1wT83fg1tViWZPndQeOa26BIKKKKBhRRRQAVSuj8y1dqnc/eWgC2vQUtIOgpaACiiigAooooAKKKKACiiigAooooAKKKKACsWDQdIt7oXcGmWcVwOkiQqpB9eB1962qKAM3U9K0/VY1jv7KC5VTlRLGG2/TPSpbGwtNPt/s1pbRQQ5J2IoAyetXaKAObj8L6FFqA1KPSbRLwNuEqxgEN/ex0z79av6tpGn6zbm31G0iuIjjhxzwc8HqK1aKAMiHRdMhsW0+KxgSzY7mhVAFJznJH1A/KtKSGKWIwyRo8TDaUZQVI9MVLRQBhab4f0jTJTNY6dbW8pGN8aAGmar4b0XV5kn1DTba4lQYDunOPQ+v410FFFhWKa2VqqwKLaLbB/qgUB8v6elZ+q+H9J1eRZdQ0+C5kVditIuSB6CtyigZzll4Y0SxSaO20y3jSdCkoC/fUnOD7VnP4F8Lvtzodn8pyMJj+XX6V2lFAGHqmg6VqtrFa39jDPDDjy1Yfc7cEcipNI0XTdGga306zit4mJZlUfeJ9SeTWxRQByNj4N8OWF6L610e1iuVYsrqvCn1A6D8BxVafSr1/G1vq2xTZJYNAXBAIbdnB5yf5V29FAjibjwJ4Xubl7qXRbZppH3ueQCeucZxXUafp1lpsXk2VpDbR/3YkCg/XHWr1FAzjrvwR4ZvLlrqfRbVpmO5iF2hj6kDg/1rqBaW4thaeRGbYIEERUFdvTGPSrNFAHJ6R4P8PaLdte6fpNvBckkiQAkrkYO3JO3jjjHU0ax4P8P61dG81HTIri4IALsWBIHToa6yigDF0fQ9L0WNo9NsYLYN94xryfqep6Vma74O8P8AiCYT6npkc0wGPMDMjEe5Ugn8a62igDF0TQtL0KEw6ZZRWyH720ZZvqx5P4msW68D+Gru8a9n0iBp2cuzAsAzE5JIBwfxFdpRQKyvfqYGteHdI1yKGLUrCK4jhP7tWyNvbjGKp6T4P8PaRcC5sdJtopx92TbuK/QnOPwrq6KBlGx0+zsPN+yW0cPmuZJNi43MepNFxYWd1PBcT2sMs8BzFI6Ash9j2q9RQAUUUUAFFFFABRRRQAUUUUAFFFFABRRRQAUUUUAFFFFABRRRQAUUUUAFFFFABRRRQAUUUUAFFFFABRRRQAUUUUAFFFFAHl5sdY8LXl7c6bbJf6bcSG4liLhZIz1OM9ayPHs8Gsadouo2l1OEnuFVEXjHXJx/eBGOtdbqkPiu5intoJNMjSQYEw3hgp4xg5wffn86pXfg5h4btdMtLrFzayidJWGAz85+g54+gr2aU1GVOpNx5lJLRp3Vt3vsedNOUZxinZp7q2vkR+L9bm0JdP06O6nVrqQB7tlDtHGCAcDHJ5+tRaRqLHWItOtNRvr20ngYPJOhDQsBwQxA9PTr61v6ro95qlrp9w7W8OrWcgkVxlkPqv0PB6cEVt2EmpySOt7b20UYXAaKUsWP4gYFLnp+xa5Yua5ubWK9GurXoU4z9oveaWltG/k9bfeeb/DuxnWTVLj+0ZfluHjdThlcgcMc9+e1Vte16bQ1jmtvEg1C5EmJLcxoUZe/3R8v5112j+GptP0rVLH7Soe7eRo3TPyBlwM1ycvh7xBJoEWhraWcaRSbmnWb/W9T0xkHpz7V0qcKldycoOPuqzUVpbXft5amLjKNLlSkn7zVrvW+huaxq+rz61pVhpsyW63duJX3Rh9o5JPPoB7ZNT2Wo6tY+J4tGvrtL2GeAyrIIhGUxnqB/u/rWgdIuT4h0/UMx+VBaeTIobkNz09uaku9HuJvFNlqysgt4Ldo3BJ3Endxj/gVcbnTSUEo25ZtvrfW2v3WNvZzu5Ny5uaOl3bpfQ5n+17rUND8T/aWDC3kljjGNu1cYA7frVXwtr13qsOn6VpLLGtrChu55QCQOm1V7/X+VbNloF9Do+u2bhPNu5pGhy+dwI4JNVU8LXOl/wBlX+kxol9CiR3cW4BZVx85z65/zxXUvYWlFuK1jy9r8vXyvv57nPJVVKM0n15u9ubZf1sadzqOqaprd1pemXEVpFZqpmnaLzGZj2APHr+VVf7X1e1bVdMneOa9trY3NvOkePMUeq+taE1rqWlaxdX1ja/bLW8AaWEOqNG6jAIJ6g/1pnh3T9Rm1K71nV4EglmjEEdurBtqDB5I65Nc6VLkv7nKoJ/3nL89/lY29/n+3zc1uvLy/lt87lC48Vu3hGPVbfBvZCsIULnEucEY+mT+Vbd3NfJb2Zl1a0sJDCplE0aku+ORyQAPpXIaX4Ou7bX8SMRo1vObu3UOP9ZxgY68f0961NQsbm08Uy6s+mPqELQqsHlkExOMDoTx3Oe2frWsqVBtRpta3ntdpW0ja+/kZqdVJuaelo9Vdp6y22NbwVrNxrNnctctE7287QiWIYWQAAhsfjXUz2tvO6STQRSPHnYzqCV+melcb4F07UNPhv21G38iW4uTKF3q3UexNO8aJrlzFHZ6VbM0En/HxKkqI23uo3EdfWuOrFfWLU5KN7a30Wmup0wk/Y3mnLfS2r100Mbw/wCRe+NNRvNPjC2kMPkvIgwkkmRn+X6Z70+Ge78NS6ndX+kyS2s940puYnViqE8ZXOcD+tdJ4ZilsLdbEaM9lAgJVvPSTcfU4OcmsPV77XtR06awXw88c1wpiZ2nQogPfPeutyc6nKrSgoqLbkk2r3utf+GOZRtBP3oycm0lF77W2/4foUPHevb9PsLbTZC8eoHloh8xTgYGehOf0rQ0G/tNJvLbS30WTTmuE/dSuysZD/tEdCcdPWnXXh65stP0U2gFxcaW+5kzjzFP3gM9/SpL2O+1vWNPk+xTW1jYyGV3lADMwHAAB5H0/wD13F0lTdOL9y8ueV9dNr9+lu/qS4Tc/aSXvpR5Va/qvL9CTVZf7X8R2elIVaCyxdXP+8Pur+oOPf2o8YXlrptvcudGe6lmiO6VYsqB0+Zu2MZ/KpvBllKkV3qd1C0dzfTtLtf7ypn5R/P9Kdqeuajbvc28eg3M7YxC6kFHzx8x7frWEVKNSFOCb5F7yTs23vr9y+RpJxcJVJte8/dbV7Jbaf1uZGg6lb+HfBltdzzicEHYqc/MxJ2e2Oc/Q1ylnYXp8R6Fq2o3O+5vmdxFgfukA+Ufk1dl4f8ACcLaHHZ6zbI7+c0/lo5URk9sqazb/wAGRf27pb2qTLZorec4lYlSMkck8ZPpXZTrUY16uusnL3rK1rPbz/M5Z06joU/dvGKjpd3umvvPVq89+Ium2s+jXF9KjPNAiiP5yAuWAzgcZ5Nb3hrVZtXguZ5IVjiS4eKEqSd6r3P+e1QeN7S4vdAuoLZGklYphFXJYBx/+v8ACvKw0ZU8TTT0fMr+j/4B6eIanRn6P8CZi9v4XGxHkdLEBVUck7MVwfhi80G2hsdP1PSRa35AQPdWgHmNnruI+nWvSxK2naXCzW80zRRorRwrufoBwM1514gubjxRPp9lZaXdoiTrJJcTRlAgHUZP+eOhr0cM5TqVUuZRlO7nF2SSvu+xxYlRjGm3ytqNlFq97228y9d28PiHxjJaXamS006AHyW+6ztjkj6H9BU3hdP7L8R6to8DH7GqrPHHnhCcZA/P9KS/uToPiuS/uYpWsr23WPzY0LeWy+oHPb9ad4SiuL7WtU12SGSG3uAsUCyDBZRjnHb7o/M0kn7Hr7L2Xy5r/nf8B3/e7Wqe0+fLb8rfiJ40le91LStCErRw3T75ypILIP4fxwf0qilnbeFvFNsll+7tL2BhJCSW2lQTnJye386ueMI2sdb0jW3jZ7W3JjmIBOwHOG457n8qgMQ8UeJI7uCPOm2kTx/aOdszEYIHTpuP5fSpoJ+xjZe5yTc359L+e1hV0vay/wCfl48np1+W9zB0jQU8Uabe6zqM0gu5XYwSBziIL049M5H0Fei+C7+TUtAtJ5mLSgFHY9ypIz+QFef6VrEPhfRb3SbqOU38UjKkWMebu4BX2rv/AAVp82maFawXAKykF2Ujldxzg+9Xj7+znf4FKPs/S2tgwnxxb+O0ufq99LnnulaVpup+KPEC6jGrpGxK7nK7cnk9aPDepR+G4Nfmj8240y2uVjgAI+ZiSDg+nT86uaLoFlqXiXX3v7TzUSX92GyBySSf0FbPxCs0g8LvbWdsFQSphIhjHPXA605VU/Z0XJtTjBcvRba37i9m489VRinFyd+r30en6mtp+v3uoaZPqEOjTbRj7NGZAGmB7+w/P8ahsPEl2dVi0zVdKaxkuFLQMJlkDYzwSOnSs7xffXej+GrJbRzbO5jieRBkxrt5x+VcraCyfxno62t7caiqRMWlllL4bax49MccVzww8J87UVye8lu2rL7tfP5G7qTUoR5m5O17WSd356/1qJoesTaf4i11LfS5r2aSZifKbG1VJ65+tei6D4mi1rTri7gtZfPtyQ9t1bPYA+9ZXgm28q+1+Ux4Zr1lDnqQCTj9QfxridPvLrR9G8RXtsjLM94Iw+37nJyf1x9SK0q0o1k0o+/GMNb73sv1Mqc5UtXL3XKeltrXO7fxXcWd5aW+qaRNZx3TbI5PNWTnjqB06/Wuz1BlSzuGY4VYmJOM8YNfOV1JBcNoZj1W5vrySVGmjlc7Y2JHAB6c8fhX0dfXUFlbSXFy+yFBl2wTgdOgrHHYRUlTsvek2mle2j6XNcJXc+e7bSs1e2l/Q+dPDdp4Su7OGPU7uaLUJHbdjcB1OBnBHTFfRdlbxWlrDbw58qNAq5OeK8c8fazompaZDa6f5dxdyupi8uPBQZ+nGemK9c0iKSDTbOGUESRwIrA+oUA1vj6kqlJTbkrza5Zfp6bGWDhGFRxXK/dvzLz7+po0UUV4R6wUUUUAFFFFABRRRQAUUUUAFFFFABRRRQAUUUUAFVru1t72FoLqGOaJhhkdcg1ZooA5nSPCuhaNOLjT9Mt4Jgu0SKMsB9T9av3Wjabd31vqFxZQyXducxTMuWX/ADmteigCCO2gjR0SGNUckuqqAGJ6k+tYVp4W0GznmuLfSLNJZjlyIhz+HQfhXSUUAVhawCZZhCglVPLVgOQvoPag2lsfNzbxHzv9blB8/wDvev41ZooA5iy8J+H7FpmttGskMrbn/cgjPsD0HPQcV0yqFUKoAUDAAHAFLRQBBc28N1H5c8SSpkNtdcjI5FT0UUAcl4i0F9QvdM1OzdIr+wmyruTtaMjDoceorZ1bSdP1i2NtqNnDcxH+GRc4+h6j8K1KKAMHRPD2kaDF5WmafDbj+8oyx+rHJP4mquveE9C8QSxzapp0VxLGMK5LKcZzjIIzXUUUAZ502xNsLX7HALdWDCIRgKCDkcdO1SxWdtDcTXUcCLPNjzJAOXwMDJq3RQBmR6Vp8cE1utlbiGZt0sflgq59x0NZeieFNC0KQy6bpkMEpz+8GWbnrgkkiunooArRWtvF5vl28SecxaTagG8nqT6mq6aZYpYnTxaRCzwR5O35cE5PH15rRooAaqKqBFUKoGAAMACuPfwP4YklklbRbQvIwZjt7/Tt+HWuyooA5HVPDyXFjZaTapFDpccqtPFk5ZFO4IPqevNdYqhFCqMKBgAdqdRQAUUUUAFFFFABRRRQAUUUUAFFFFABRRRQAUUUUAFFFFABRRRQAUUUUAFFFFABRRRQAUUUUAFFFFABRRRQAUUUUAFNf7jfSnU1/utjrigDnbDBuCK6P0rn9PXbOQRzk10NISCiiimMKKKKACqd1jctXKo3Z+ZKALq9BS0i9BS0AFFFFABRRRQAUUUUAFFFFABRRRQAUUUUAFFFFABRRRQAUUUUAFFFFABRRRQAUUUUAFFFFABRRRQAUUUUAFFFFABRRRQAUUUUAFFFFABRRRQAUUUUAFFFFABRRRQAUUUUAFFFFABRRRQAUUUUAFFFFABRRRQAUUUUAFFFFABRRRQAUUUUAFFFFABRRRQAUUUUAFFFFABRRVW+kaG0nlQ4ZI2YfUCgC1RXnujWGr6ho9teNr13HdzIJB+7QoM9Mrt57d6LPxJcxtqum6kETUbCB5VlRfklQLkMBzz0JH+BrsqYSUeZKSk4X5kr6W9UjFVk7XTSezfU9CrmZ/FGk2+pf2XJcOLzeI/LELnkgEcgdORXNTeK57Xwvp17s8/ULzEcanAy3IJwP88irFn4X1CSQaheazMmoSKPMMMaAL/sjjtW1PCwg5e2dopuKs92vk9POxnKs5WUNZWT22T+aPQ6KqpPCki2rXMbXG3OwsA7D1xXP+LtcbRLFHhjEt3O4igjPdj3rhhTc5KMdW3ZHRKajFyeiW51VFcjaafr0luHutbMc7KD5cdvHtQ46ZIO6r+pWGoXKxiDV3tQqASbIVO8+uT0/CtZUYp29pHz30/D8jNVG03yS/DX8TfpO9eZ+HNX1W/8QT2iXYvNNtQVlnMKpubGOCPf9BWuNevdTvrm00S3gZbV9k1xcsQm7J4UDk9DVTws4yUU07x5r3srfO1iViI8vM01ra1ru/yudqCDnB6HBpay759RitI/skUFxdcB/McovTk9+/b3rnhrOqWGp2lnqttamK7YpFNbOeG9CDzWcKE535bO1+qvp2W5pKpGO9/uZ2hOKXvXC3mvajNrc+laTa28rW8QeV52KjJxwMfUfrWrqGry6Noz3+qJGJU48uAkgk9Bk05YeolFtfFsurvtpuSq0W35buztp5nRKck4p9eeL4i1i0+wTalpkEdteyrEgilLSIzDjIxXRajPriXDLYWdpJAAMPLMVJP0AqpYWpF2fKv+3lbTzva/kJV4NX1+5nQd6WuM8P67fapcalDNYJG1m2wFJNwZxnK5x7frVTUPEOq6T9nn1HS4UtZZBGfLuNzoT7YANCwlRy5dObTTmWt9ra6/IPrEOXm1tr0elu/Y71c45pa5jXdVnsJbG2sreKa4u3KqrttAAGSeKu6bNqjGQ6lb20KKuVMMhb88is1Rlyc+lvNpP7tyvax5uXW/o7febVHWvPIPEeq3mnXWq21hbGyhLFA8xDuq9T0wPxrtdMu0v7G3u4wQs0auAeoyOlVVw9SmryS3s9U7Pz7E068KjtG/3Oz9H1L1FFQG4gD7DNHvzjbuGc+lc5uT0hGQfeo5Joozh5EU43YZgOPWmx3EMil0mjZQcEqwIFAC28MVvEsUMaxxr0VRgCpqTORkEUiurfdYHHoabbbu9WxJW0HUVlS3N6upw26WW6zaMs9xvA2Nzxjv2/OsTwfrF1q8V+10EDQXTxLs6YHatVRm4Oa2Su9fOxDqRUlHq3b8LnYUUUViaCEAjBGRQAFGAAB7VgeJ9WfRdLkvY4llZWUBWOBycVuxNvjV/wC8AavklyqX2W7fMnmXNbra4jRRs4dkUuOjEcipKKKm5QYA7UhAPUZqpeXtrZKGuriKFWOAZHAzTLXUbK7cpb3cErjqqSAn8qNdxXWxbkjSVdkiK6+jDIpscEUQVY4kQLnAVQMVNUFzL5EEsuM7ELYz1wM01JpWu7dgsr3JgAOgpjRRujI0asj/AHlK5B+tZegaidW0u3vjH5ZmUkp6YJH9K2KcoyhJxejTs/kKLUkmtmUodPsrf/U2kEfOfkjA59eBVwgMCCAQeoNLRROpKbvJtvzCMYx2SRThsLOB98NpBG/95IwD+lXKKKJTlJ3k2/UaSSslZCHPalooqBhRRRQAUUUUAFFFFABRRRQAUUUUAFFFFABRRRQAUUUUAFFFFABRRRQAUUUUAFFFFABRRRQAUUUUAFFFFABRRRQAUUUUAFFFFABRRRQAUUUUAFFFFABRRRQAUUUUAFFFFABRRRQAUUUUAFFFFABRRRQAUUUUAFFFFABRRRQAUUUUAFFFFABRRRQAUUUUAFFFFABTX+630p1Nf7rfSgDE01lL7QfWtwHNYWngCZscZ61vUCQUUUUDCiiigAqldfeSrtU7n76UAWx0FLSDoKWgAooooAKKKKACiiigAooooAKKKKACiiigAooooAKKKKACiiigAooooAKKKKACiiigAooooAKKKKACiiigAooooAKKKKACiiigAooooAKKKKACiiigAooooAKKKKACiiigAooooAKKKKACiiigAooooAKKKKACiiigAooooAKKKKACiiigAooooAKKKKACiiigAooooAKoapzp93/1xf8A9BNX6QgMCCMg9QaAOZ8OSR2XhywkuZ0VBArF2OAARkD8uK4SBf7ZuPEmvRoVtDZyW0DMPv4Tlh7cfr9a9Ebw7o7uHbT4GIORuXI/LpWz5MQiMPlJ5RGNm0bcemK9GeIpqVScbuU776WTevqckadS0U7JR+d/w0PFru1kg8P+GNVKmSKxdXlRF6KSDu/8dGfrXsNpf2l3bpcwTo8LjKtnH86sRQxRQrDHGqxKu0IBwB6VgP4X0R5TK2mwbycng4z9OlFXEQrXUuZJSk4tJPR9GhqFSFuXleiTvpt52NNo7A6gsjCA3wTCkkeYF9u+Otcb8QUMEem6p5ZeKyu0eXB6Lkc/mB+ddsthaJcLcrbRLOq7FkCAEL6VbdFkUo6hlIwQRkGsadZUqkJpuSj30+S1LcHKMlZJv5/N6ENrcw3cEdxBKskUg3K6ngiuJ8baxJEkei6fh9Rvv3YGcbEPUk/57mtl/C+jMzN9hVSxzhHZRn2AIApZfDGjSzCd7JWmBBEhdt2R0Oc+wqqbw8aibcnBO9rL/Mzn7dxaSin3u/8AIdo+jRaNo32C2+/sJdx1dyOW/wA+grzXwP4csLzRrm8mknF00jKzrKymIryPqeQec16fbaBpltOtxDbFZlOQ3mOefxNQ3HhrSbiWaVrZlec5l8uV0D565AIBzWyxmlR80nKdne21ntvsR9Xb5Fyx5Y9L9+u25z3hHX8eG5L/AFS63JBK6CZuS6jGPqeap6FBc+JtXj1++gMNlACLKEkgnn75/wA+npz2V94f0u/tYLS4tA1vB/q41dkC/wDfJFNs/D2nWXleQk6iIhkBuZCAR7bsfpTeJopznCLjJ6Lsls3vuyvZ1JWUrOKS0vq356bFG98M20l5cajbXd1aXkq/M8UuFJxxkHqOBxXIXniLzPCF42pRfaJDO1kGQBRIwGQ+eg9fqK6u98I2N5LJJJc3wEjFmjFwduT7VryaFpsmmDSzap9jUYVMn5fcHrn3ojXpqMeeTm042srOKXnv5CUKl5cqUd+t7vpp+J5deaXd+Hk0vVb6/wD7RtLZ0/cSZGwkcMvJzjt9K9D8WaudM0lpIcm5uCIbdR1Lt0P4dazLTwRpsM0Uk095dJCcxwzy5RfTAx2rorrRbO61K31KYSNPbjEYLnaD649a0r1qNSUOaXNFNt2TSt2t3ff8WZ0YVIqTUFFuySbvfzb7DPDemDSNKt7U/wCt275STnLnlj+dcJ40s7uyeDVru+F9Y29wr/Y5VVOpIGMfeIz3HrXp19bLeW0tu7yIsi7S0bbWH0NcKvgOwa6iuLu8vbtY+VjmkyM/zx7Vnhq8fbOrUklre1r/ACXYrEU5ezUIQ5vnb5vub+raJa629pdSyzxSQjdE0T7SpODmuV0rWbvT9Q1jTru5+3wWNu06Sk/Nxj5GPrz+n5dHrnhqPV7lbk397bOI/LIgkwCMnt+NWtE8PWGjWctpAjOs3+uaQ5MnGOamFamqLUmpaNRjbWLvvf8Aq45wqOquVWW8pN726JHj+m6NqtzoFxqVtcrDZSO8wsd52mME5GfwxjuBXsvhy+hv9Isp4YxCjxYWLOdu35SB6gYrmT4DsArxRX1/HbOwb7OsvyfTBFXdO0W4i1/7VJGkdjaW4gs0Rs/Un9a7MVWpV4NKa35lo07JbO+7b9epz0KdSlK7i+26a1e600XrbobXiW5ltNFvp4CRKkLFSDgj3/DrXk0Xh/U7/RbZIdKsQ0iLKt4sv7zJ5yT1/CvcZo0mjeKRdyOpVge4PWuIh8F2duf3N/qEce8OI1nwox2xiufAYmNGMldRk2mm7/obYujKo42V1rfVfqmc7qGlnU/FmmWupAOE08PKqufmIJyCe43UsHh3TW8X3FkseLNLdbhrUN+7L9OR+INelNp0LakmpZcTpCYQAflKk55H1pE02FNTk1INJ5zwiErkbcA59M5/GnHHWSSfKuSWivZSbbVv60CWFTlzNJvmWvW1jhPDciabceJLeZnXTrWTcqnJ2hgSQPwArmru4ZILDUdJ0VrCE3SLFO02GlUk8MvoeO56V6b/AMI5aM2q+bJNImolTIpbG3GfukfX9BXNR+BFCwxy6xeyQ27BoYzjCEe1bUMRS5+aU7X5bp3s7LW9t3fvp6nJWw1TlUYwTScmrcumui12XpqXWlkPjtY97bBYn5c8fezWb4Rtn1DSNZghuZLZpL+QCWM/MPunj+VdydMU6wuqeawcW/keWBwRuzkms1NBkttNurOy1CaGSeZphNgblJIJHGOOK5416fs+W6T5Etdr81+x3eylzOVvtN6Pdctjo41aOBVdy7KgDP3JA615b4a0uTV9LuLy51O9O+SQRKszAJgnn3/GvUo42WBY3cuwQKXI5Jx1rJ0fSRpenNZLMZMlyHIwfmOa5YVVCM9nJtWdvy0N5Q5nHTReZ5ZquoXGoeA4TLKZJftAheQknfgnByevbmt3XdJu9I0r+1IdZvTdwBGfzJSUk5Axt9Mn/Oc1ov4QZvDkeii8AKS+YZfL68njGff1ok8NarfCG21TW/tNjGys0QgCtJjplv8AP9a9JVaPN7rgoe0baavpptp+BwclTlXMpOTglo+uu+pUvZrvXtej0kXclraw2wuJvJOGkJ28Z/EVHoayWHjK5sW1Ce6iNoWXzH3bTuHHXqOeav8AiHTEj1WDUrPWbfS7sR+WwlCkSJ9CfbH4e1c94IjW48VavdR3KXkLRBXnji2RsxKkgDJ9D9adOVOVNqFuWNOTatqpd7/lr0CblCoua/NKaSd9GuyRWsLi8udQjniVJ9S1FmkieX5ltIA2MgHvwfypdXle7gub17mE3mnXqQwXMKbDLnAZTyeBk9+xq+mlTafcRRz2+pL9lMiW9zYEN5kLEkKw6gjP+eK2NB8K6ck63qpfoiyeYlvcnAWQdHx1P4muj2lKHLO9opaWTel9u2q09W7mTu37PRybu1dJ7b23319NjNUarq/inUbIarPBY2+0sISFPI4A445zk+1SaXcX0CeJbC5upLuKziJjklOW5Vjgn8K6+w0qS11rUdSeVWW7EYVAMFdoxzVO30GWN9ddpkLalkKcH5BtIAP515lWrTcXFKNlTj015tL673O2nCad23rN9emtjifCOh6pc+H0uE1i5gZlb7NCjDYoBON31P5fpQvirUpPDdkqNjVLm5NoJWxwc9cfQgdK1NO0TxTpGmnTbO+s5Y2HySuGDQ56gdcj0qefway6FYWFtfCK6s5fOSYrwzk56dueldtSdGU26jg4ua5eW22t79fvOem6nIlGMk1HW/fsjL1+LWtDfSyuuzzCe4SKQOo+8e446deDXpmr3y6bp9zeuNwhjLY9T2H515hr8GtXWq6BBfy2LMLoOI7YNuwuCXOe2K7rULPUNTTU7K4ECWc0W23dSSwbHVh9f5Vy4iCcKblyJ+83y22uu27NqVX35pX0srPvrv1Ri6Dba1qtpFql3q0tu1wBIlvDGuxF7dQc5HNZfjaOTTlNwmt363Vw+22tUYYLHtjsKvaHF4p0m1isJLWzu4oTsjmM5U7B04x+ArP/ALK8SSeIZNXltLOTau23jluCViGOowOvrx3NaKP712dNU1e3w3a6LXr5sTleK0lz9fisdz4ctb+002OPUrk3F0fmZic7f9nPfHrW7VWyNy1uhvEiSf8AiETFl/AkCrVeVVbc22ktdlt8rHdFWS/UKKKKyKCiiigAooooAKKKKACiiigAooooAKKKKACiiigAooooAKKKKACiiigAooooAKKKKACiiigAooooAKKKKACiiigAooooAKKKKACiiigAooooAKKKKACiiigAooooAKKKKACiiigAooooAKKKKACiiigAooooAKKKKACiiigAooooAKKKKACiiigAooooAKZJ9xvoafTXOFY+goA57TR++9etdHXN6a/78jcOpFdIKBBRRRQMKKKKACqdz99KuVTuSN6UAWx0paB0FFABRRRQAUUUUAFFFFABRRRQAUUUUAFFFFABRRRQAUUUUAFFFFABRRRQAUUUUAFFFFABRRRQAUUUUAFFFFABRRRQAUUUUAFFFFABRRRQAUUUUAFFFFABRRRQAUUUUAFFFFABRRRQAUUUUAFFFFABRRRQAUUUUAFFFFABRRRQAUUUUAFFFFABRRRQAUUUUAFFFFABRRRQAUUUUAFFFFABRRRQAUUUUAFFFFABRRRQAd6KKKADFFFFABSClooAYRuUhv0OKeRmiigAooooAKKKKACiiigAooooAKKKKACiiigAooooAKKKKAKF7p1lfMjXVpDOU+6ZEBx/9arMEENunlwRJEnXaihR+QqaitPaT5eXmfL2voSoRT5rK76hRRRWZQUnSlooAKztS0601SA215CJYic7SSOfqOa0aKcZOLunZoTipKzV0YOleHtK0iVprG0WKRhtLFmY49sk4reooqp1JTd5Nt+eooxUVZJJeQhpaKKgoKCM0UUAFFFFABRRRQAUUUUAFFFFABRRRQAUUUUAFFFFABRRRQAUUUUAFFFFABRRRQAUUUUAFFFFABRRRQAUUUUAFFFFABRRRQAUUUUAFFFFABRRRQAUUUUAFFFFABRRRQAUUUUAFFFFABRRRQAUUUUAFFFFABRRRQAUUUUAFFFFABRRRQAUUUUAFFFFABRRRQAUUUUAFRXBxDIfRT/KpahuDiGQ/wCyf5UAc3peDIrFck9PaupHSuX0ojzht5GK6kUkJBRRRTGFFFFABVK5GXWrtU7j760Ay2OlLSDoK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142y2mYAkhD069Ks1T1A4s7j/rm38qAMHRV/eA88A9RXVVzekscoM9uvrXSUkAUUUUwCiiigAqjcf61avVQuf9atAMvjpRQOl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L8gWk+emw/yq3VS+Aa1mB6FDQBh6ScyjI5APfNdPWDpQQbQvYdK3qSEgooopjCiiigArOuT++WtGs65/1y0AaA6UtIOl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e7Xfbyr6qasUyQZQj2oAxNJULjjnHU1vYqlbRGM/d/GrtCEgooooGFFFFABWfcnEyitCqFx/rVoYMvDpS0g6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OcZlWrlVZh+8U0Ay0Ol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bDJBqS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T3HlSIm0Hd74xVpTkA1m3xHmRDv1rRT7ooEOooooGFFFFABUcr+WhbGcVJVa7OIWoAlifzEDYxmpKgtv9Uv0qegAooooA//ZAAAAAAAKZW5kc3RyZWFtCmVuZG9iagoyNCAwIG9iago1NDc2NDgKZW5kb2JqCjIxIDAgb2JqCjw8L0pJNGEgMjMgMCBSCj4+DQplbmRvYmoKMjIgMCBvYmoKPDwgL0ZpbHRlciAvRmxhdGVEZWNvZGUgL0xlbmd0aCAyNSAwIFI+Pg0Kc3RyZWFtDQp4nCvkMrU01TMwMFAwQCItTAwxxJJzufS9PE0SFVzyuQK5ADIKCxkKZW5kc3RyZWFtCmVuZG9iagoyNSAwIG9iagozOQplbmRvYmoKMjYgMCBvYmoKPDwvVHlwZSAvUGFnZQovUGFyZW50IDIgMCBSCi9NZWRpYUJveCBbIDAgMCA1OTUuMDAwIDg0MS4wMDAgXQovUmVzb3VyY2VzIDw8L1hPYmplY3QgMjcgMCBSIC9Qcm9jU2V0IFsgL1BERiAvVGV4dCAvSW1hZ2VCIC9JbWFnZUMgL0ltYWdlSSBdPj4vQ29udGVudHMgWyAyOCAwIFIgXQovUm90YXRlIDAKPj4NCmVuZG9iagoyOSAwIG9iago8PC9UeXBlIC9YT2JqZWN0Ci9TdWJ0eXBlIC9JbWFnZQovTmFtZSAvSkk1YQovV2lkdGggMTY1MwovSGVpZ2h0IDIzMzgKL0JpdHNQZXJDb21wb25lbnQgOAovQ29sb3JTcGFjZSAvRGV2aWNlUkdCCi9GaWx0ZXIgL0RDVERlY29kZQovTGVuZ3RoIDMwIDAgUgo+Pg0Kc3RyZWFtDQr/2P/gABBKRklGAAECAQDIAMgAAP/+AApDMjI3IFE3Nv/bAEMABQUGBwYGCAcHBwkJCAoMFA0MCwsMGRITDxQdGh8eHRocHCAkLicgIiwjHBwoNyksMDE0NDQfJzk9ODI8LjM0Mv/bAEMBBQYGCQgJDQsLDRMQDRATGxcUFBcbIh4bFxseIiomIh4eIiYqLSkmIiYpLTItKSktMjIyLTIyMjIyMjIyMjIyMv/EAB8AAAEFAQEBAQEBAAAAAAAAAAABAgMEBQYHCAkKC//EALUQAAIBAwMCBAMFBQQEAAABfQECAwAEEQUSITFBBhNRYQcicRQygZGhCCNCscEVUtHwJDNicoIJChYXGBkaJSYnKCkqNDU2Nzg5OkNERUZHSElKU1RVVldYWVpjZGVmZ2hpanN0dXZ3eHl6g4SFhoeIiYqSk5SVlpeYmZqio6Slpqeoqaqys7S1tre4ubrCw8TFxsfIycrS09TV1tfY2drh4uPk5ebn6Onq8fLz9PX29/j5+v/EAB8BAAMBAQEBAQEBAQEAAAAAAAABAgMEBQYHCAkKC//EALURAAIBAgQEAwQHBQQEAAECdwABAgMRBAUhMQYSQVEHYXETIjKBCBRCkaGxwQkjM1LwFWJy0QoWJDThJfEXGBkaJicoKSo1Njc4OTpDREVGR0hJSlNUVVZXWFlaY2RlZmdoaWpzdHV2d3h5eoKDhIWGh4iJipKTlJWWl5iZmqKjpKWmp6ipqrKztLW2t7i5usLDxMXGx8jJytLT1NXW19jZ2uLj5OXm5+jp6vLz9PX29/j5+v/AABEICSIGdQMBIgACEQEDEQH/2gAMAwEAAhEDEQA/APsuiikx7mgBaKTHuaMe9AC0UmPc0mPc0AOopMe5paACikx7mk2jP/16AHUU3b7mjaKAHUU3YMYo2igB1FN2j/Jo2igB1FN2j3/OjaPSgB1FN2ijYvpQA6imlFPajaPSgB1FN2j0o2CgB1FN2ijaKAHUU3aKNooAdRTdq+lG0elADqKTaPSk2qO1ADqKbtHpRtX0FADqKbtHpRtX0oAdRTdi+lG0elADqKbtX0pdo9KAFopu0YoKg0AOopuxfSjavoKAHUU3aPSjavpQA6im7R6UbV9BQA6ik2j0pNq+lADqKTaPSk2j0oAdRTdi+gpdo9KAFopNo9KTaPSgB1FN2j0o2jHQUAOopNoxjFJtHpQA6ik2j0pNo9KAHUU3avoKNi+goAdRTdq+lG1T2oAdRTdi+go2r6CgB1FN2r6UbR6UAOopuxfSjaD2oAdRTdoxjFGxfQUAOopNoHak2j0oAdRSbR6Um0elADqKTaKTaPSgB1FN2r6Uu0elAC0U3aPSlwPSgBaKTAowPSgBaKTAowPSgBaKTA9KMD0oAWijFGB6UAFFJgelGBQAtFGBSYHpQAtFJgelGBQAtFJtHpRgDtQAtFJgelGB6UALRRgelJgelAC0UmB6UYHpQAtFJtHpRtHpQAtFNCqO1LgelAC0UmB6UuBQAUUYFGBQAUUmB6UYFAC0UYooAKKMUUAFFGKMCgAooxRgelABRSYFLgUAFFJgUuBQAUUYFGBQAUUYFJgelAC0UYooAKKKKACijFFABRRRQAUUUUAFFFFABRRRQAUUUUAFFFFABRRRQAUUUUAFFFFABRRRigAooxRigAooooAKKKKACiiigAooooAKKKKACiiigAooooAKKKKACiiigAooooAKKKKACiiigAooooAKKKKACiiigAooooAKKKKACiiigAooooAKKKKACiiigAooooAKKYxwyj1P9Kf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Ryfej/AN7+hqSopB88Z/2j/I1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Rv96P/e/oakqKT70f+9/Q1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Qyf6yL6n+VTVFJ9+L/e/oa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IpPvR/wC9/Q1LUUn3o/8Ae/oa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BBS0xSCT7U+gAooooAik+9F/vf0NS1FJ96P/e/oa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CE8v9anqvCcs4x0NWKACiiigCKT70X+9/Q1LUUn3o/wDe/oa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g9KAKtsMM+fWrVU7XrJ161coAKKKKAIpPvRf739DUtRSffi/3v6G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SikPQ0AVbRdobjqat1TsySrZ7HFXKACiiigCKT70X+9/Q1LUUn3o/8Ae/oa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kPQ0tI3Cn6UAVbNQqHBJyT1q3VKyfehPvV2gAooooAik+/F/vf0NS1FJ9+L/e/oa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ucIx9jTqZL/q3+hoAp6dgw5Hc1fqlYACEAdAau0AFFFFAEUn3ov8Ae/oalqKT78X+9/Q1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y48t89NpzUlRzDMTgd1NAFexAEIwcirlVLIYhHAH0q3QAUUUUARSffi/3v6Gpaik+9H/vf0N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c3+qf6GpKin/ANVJ/umgCCxOYRzVyqlicwLxirdABRRRQBFJ96P/AHv6GpahkPzxf7x/kam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91/x7ydfunpViqeoHbayn2oAfaY8ldo4xVmqlgSbaMnrirdAkFFFFAyKT78XruP8jUtQyH54h/tH+Rqa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XnNvJ9O9Waguv8AUP8ASgBlln7OmccDtVqq9r/qUyMHHSrFABRRRQBFIfni/wB7+hqWoZB+8i/3j/I1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7vPkPt644qxVe7JED46/8A16GAtsMRIPap6htzmJD7VNQAUUUUAQyf6yL/AHj/ACNTVBKf3kP+8f5Gp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vdgmFse1WKhuADE2aAFgGIkHtUtMj+4v0p9ABRRRQBDLjzIvXcf5GpqglH72H/AHj/ACNT0AFFFFABRRRQAUUUUAFFFFABRRRQAUUUUAFFFFABRRRQBUvxcG0nFqyrcbD5bMMgNjjiuF+G2tajrXh/+0tWnt2YyyAMihQqqcckHHY9O1dzqE0dvZzyyyLGiocszYA49a8a+GUiSfDW4RXUssdzuUHJGd2M0AdwfH/hUTxQf23al5DhSCSo+rAYX8SK7gEEAg5B6GvENC06wHwpLSW0G5rGVy/ljJfLbT9cgc+1ereGmL6HpjNnJtYs56n5RQBzHxC8Yx+D7SznaJZWuLgRlCeidWb8OPzrO8beNIdN0jT9R0u8hlgnv0gkmQhgq8lh7cD/AD1rE+OUML6TpEk6BoU1KPzcj+Da2foKZ8WrSzOl6HDbxQLbtqsZKRoNjZU54HHIoA9P0nxLousStDp+p208qnBRX+Y/QHqPcUmreJtE0eQxX+p20EoGTGz5cD/dHPevPPGdhb2XirwhJYW0dvL9pdCYQEymORx2xn8yK848D6LqOqX2vTebo63TXbrNDqNsZpVGSe/8PNAH1Nbzw3MSzQSpLE4yrxsGU/QipJHWNGd2CooJZmOAB6k1xfw/0VNB0JLNL+O+BleQyxABASeigHgCtrxOcaBqp/6c5v8A0A0AZZ8beGRPDb/23ZmSbGzEmR+J6A+xrV1vXtK0KJZdUvobVHOF3ty30A5NeJw2nhqH4XqbqCxW4ks/MGzZ5rTYwpBIzuyQD6AkVjXNjrWo+PIrfUbjTkuE0+NbVr+2aRXG0FtqnAL7t2TQB9FWGs6bqNgdRtL2GazUEtKrcLjk59Me9Jb61pd0wS31K0kdgCFWZSeRkcZz0rx+y0dtG8P+LrmXVbK4a5t2ZoLAARxNtYdO27gduh69t/wz4S0PSvC9veWunxC7NiJjcONz7zHnOT7nj0pX1sB3ulaj52lRX15NaICCXkilzEBuIHzH8PxqfS9X03V0aTTr63ulX73lSBtv1A6V88WMAufBvgyxuZ9mmXN7IlyQBhj5jsqkkdyCK6PxNFbeFvFui/8ACM2MMV5cxTrPaW6hEkUJlSyrjocn3x+bA9M8SeKtK0G2ujcX9qLuKJnS2aUb3IUkDbnPP9a0PDOoyavotjqEqKklxCsjKnQE+leIaP4b0Vvh5qesXsMVzql1b3E011c4Z0m+bABP3Tuxx1JNeueAf+RT0f8A69U/lQJXL/inWU0DRL3U32EwRFkR22h3/hXPua5vwT4iu9U0n+1tXvtJSGQKVS3Yr5JP8LszcH29c80z4s2kF34L1MTRq5jRXj3Z+VtwAIwfc1w/jfRLK38BaVp9hbi3S4mtlPl4BckdWOPmPPU96QWPco9QspUkkju4HSL/AFjLICE+pzxUdhqmn6ju+w39rdbfveRMr4+uDXi3jfQdN8Pado+m6dbG2sr7U4Y7wiUkyLz8rEk5B6+nFT65oekeGvFXhm40SCGxmuLho54oWKiWMgDkA9B/M96Yz2G61XTrNmW5v7WFkxuEkyqRnpnJ96a+saZHDHO+o2iwyHCSGdQrfQ5wa8Q0Hw7pms/EPxRJqVql0IvLMaSDKgkDJx36VR8BeENEupPFElzp4mit7yWCCN+VjA/u+h6c/TrQB9Ho6uodGDKwyCDkEVXvbpLK1mupA5jhQuwRdxIAzwK4P4U3M114RsjPI0hjLxqW7KpwB+A4r0bHFAHB+CvGVv4tkv8A7NazQx2sgQGXALZ7kdunSutvNRsbJlW7vbe3ZhlRLKqEj2ya8u+HOD4j8XMH3D7bjAxgEZz/AJ9q4PxfoOqad4m1PW9T8PDxDpkyHYfOO62jHJAXtj2HY8jJoA951vxHp2iiyN3OoF5OsMRDLjJ/iOT90Y5PuPWugjkSVd8bq6+qnIr5k8U2mg63ovgmS0hmGnzXphCOx3hWbDITn+8CM+nSvo7TNOtNLtVtLKERQLkhASf1NAw1Wa6t7GeaytxcXKLlIi2Nx9M1z3g/xMviHTZryWAWjQStDKjuPlZcZz6da7GvnPTdWsdI8JeJLnULSW5gu9Wmh+zwfKWLYGAew4ouTc9/tr+zumK293BMw5IjkDEfkatPIkYy7qo9zivlO00bW9C1bQL+TQ9P0i3+2rGBbSuZmRuqyEsd3HH17Yr0O70a28Q/ELU7XUpLmW0hso8W6zOiNkDg7SOM5OOOaQHtCyxugkV1KEZ3A5H50/cuN2Rj1zXzWGl03wz430+C4nNtYzLHbK0hJjUt0B7Cu08bXdzb/De3lhuJEmaC2DSKxDH7pPPWgZ65JNFFjzJUTPTcwGaerKyhlYFTyCDxXhHxCksdX1S00KPR7nWNYht9/lG48hEBAJLNkAtjn0/lXO+CW1nSrbxjo16r2otbEywwpLvEJKNjaxOegH5Zpibsj6Z3LgHcMH3p1eFeAfB8t34ds9Ru9b1WS6niZ0Q3bCNAwIAxk9uTWTYeJ9QvfDp8KrNIviIXX9ns3O4JkkyZzuwFU5OPw70DPouuf8R6vJo1rFNFp9zfSSSiNYbdct0Jz9OK17KD7LawW4Yt5UapuPU4GMmq2sanZ6PYy39/MsVvEMsx/QAdyfSgDk/CfjGPXru40650+503UrcB3t7gYJU9CD3/ACrIv/iTYQX89tZ6dqGo29scXF1aRb44z359B6/XrWT4UN/4i1K98aXMMlnB9laDT4SAWaMc7z+OT+PpVv4RxwxeBQZOEZ5mkJ54yQf0FAHc3niWyg0JdbhSe6t5FUxrBEWZyTgDHbnjmsjw/wCM4dUvFsbvTb/TLuQbokvItgkGM8H19vaub+DVysXgsS3TrFBHPId8hCqF4OcntnPNJZXVx438T2eo2aNHoOku5juGGDcy4wdvfaOPyPrgAHomseIdK0aW3gvrxIp7h1WKLq7ZOAcDnGT1reByAR0NeX/Fa2tTo0V1JBCblbmFI5WQbwC4JAPUd69Nh/1adfujrQA25njtoJZ5nCRRIXdj2UDJNMsrqC+torq2kEkEq7kcDGR61znjy3a68KazCszxE2ch3J1wFJI+hxg+xryLwytz4L+Hh8QR3t5cyPbLstZWUwxFpMKwGM/xDv36egB9E0V4Hf2uv+GPD0figeJL28ul8qW4trht0EiuQNqr/D97qK9ysZzc2kE5AUyxq5A7ZGaAMPxP4itvDltFPPbXly0r7EitIvMcnBJOMjgY9aqeF/F2n+I2lhgiurW6iG57a7i8uQLxhscjBz611k3meU/khDLtOwOSF3Y4zjtXjPhI66PHd0/iaKFLyTTQlsbUfuTGJMlQTySCe5/mKTYXS3PU7rW9LtL2GwnvoEvJmCxwb8uSenA6fjWxXifjjSrCDxj4YvoLZIrue9HnSqMGQDGM9s8da0fi/qeqadpFr9hluba1luAt7d2qFpIYu5GOn1yPTvTGld2PWXdUVnYgKoySewqtY3ltf26XVpMk0D52yIcg4OD+oNeDeGpjqOja2LHxxd6qzWEmEmiKyQNj7wB59R+PFbHwP0y8tfDdvdy6nLNaTCQRWjL8sJEjAkH3IPHvQI9rJABJ6CvN/wDhZnhUXslm2oFXRirOY22ZHuB7V6DecW02enlt/KvJfhDp1tL4cluJoIJftF1I4ygPGcdx7UAeq2F/aalALiyuYbiEnG+Jwwz6cd/arteCpep4Q8YeIY7RGaxNgb54F4SOUdsDhc/1FcDH4s8R6nby60uvXcFyGMlvpsGmyPEw7Lvxgjtzn60XFc+uKK8b1TWdf17+x9H0m4j0q/urJb27lmX541yBtVT3zn6gduayPEOs+JPh14dmuNQ1ODVpZplitWkiIZGKnO455GFyPf60XC573RXy5ovjTWbbUdPl/t1taa7mSO5sFsWQQK3JZWxg47f4V6Bq1/4o1TxhfaFo2q2+nwW1vHMXe3WRucdMj1NAz2Os3V9TtNHspL6+l8q3jxubBJyTgAAcnk14noWpeOtbbV9OGs6fbzaVIY3uhbBmlbnAwflA464rH8TeJp/EHwvuZ7xdl5Ddpaz8gCR1KtkAccgg49Qe1AH0nG6yIrqcqwBB9qfXgU2q+MPCsejajq2o2l1p1xJFbzWsdvgxBudwYDJIAx1xnt3qrrPxDu9Q1m9sdJ1jT9Ks7PH7+8hbfMw+8oBB6EEdAaAPoeivC7f4hai/gnWNYaG0kvdOuBbh4i3lS5ZVDjP+9n/DOK9B8HXviDUbRLzWrewgjmjV4UtmYthgCN2eO56GgV9TsiQASTgDqa5GLxr4ZlvhYJrdkbknaF80YJzjGemc9s11rqrqyMAVYYIPcV4X8TdN8N6Zoi6XZ6RbHVrzEdkkEAaXORk5647ZJ/lwDPbLy7trKBri6njhhUZLyMABVLSta0zWFdtOv7e6CHDeU4Yj6ivJ/Elo2o6v4N8Nak8jJ5fn3a5ykrRx5wR0OSp/A+9a2oWlhoPjfw+dOs4rX7bFPBMsCBFZQAy5UADO7HPoPYUAd5d+IdGsrlbS61WyhuGO0RyTqDn0PPHUda21ZXUMrAqwyCDkEV5x4z0zwrpmmalqmqafbFp1bdIyZd5MHAU/wsfbFR/DewvX8D2lvfSXNvJMjFCshEkaEnbg9uMEemaAPSVljd2RXUuv3lByR9akr5++E1o1j4t8V2pu5pxHIo3TNlnO5vmPGCa+gaADIzjPNQ+fD5/2fzU87bv8vcN23OM464z3rwvxBqHiyD4lJbaVHayxvp5MUNxIwjaPPzMcfxBh78fWk1rUNdg+Ilmumafb3WotowiuFaQrFHl9xbd12g4HI5z60k09gPe6K8r0XxtcwprMPiazSyutKUSyGA7keM/d25OcnHH1HSuGf4qaz9lj1hdO0oaUz8w/bA1zs3YzjIwfw/pTA+jaK8h8UePNQsL/AEqy0bRG1GXUbT7SiF9rKD0zjI47/wA6pXvjvXYbiz0ddGtotcmDSSrcTAQxRgkD5geScZ/Edc8AHtdFec+DfFl1q2o3ukanbQRahbL5u61k3xPHkDg56gnpXojkhWIGSBwPWgB1FeSXnxHtrLwydYntj9pF41mbZT0dSSck9PkGfqRXVnxIkut6Xp1siyRXtq10ZM8omPlOPc0AdhRXiHibx5rWh31wr2uj/ZYpG2q96omdF64Xd97HbryOK1da8fTJ/YttounC5vtViE8azyCNFXBJBOfvDB/pmkndXA9aorl/DN/rN6lwutaUthPE4C7JQ6SKR1BFdHPKIYZJSCQiliB7CmBLRXiFj8RdZ1PTJdXsPDEj2EDfvXabkgdSgx82O/YV1Gu+N0trTTf7HspdS1DUohNbWq/L+7xksx5xjp9aAPR6K810HxnPfS3emahpj2OuwQmaOzdsrOuMjY3c+o/ng45X4R+J/EGsrPHqNjNJaGaTbeu/KHr5ZB7D1/CgD3SiivKdY8Z61pV1dmbwxMdPt5CouBOuXQH7wU4zxjAFAHq1Fed674+0zSdM0zUhDc3UWonECQKC+cdMEj6cd6NA8bJqGpjS9R0y60q7lXfbpcjHmrz0PY8HiiwuZXt1PRKKwNL16z1KC9mj8yJbKZ4ZxKuCpTqcAnipPD2s22v6dHqNmsot5CwQyrtJwcH9QaBm3RXOeKfEVl4Y07+0L8SmHzFjxEoZsn6ke9cnb/EfTXs7rULjT9StNPhRXjubiDas+TgBOeTzkD0yaBNpK72PT6K8w034gwT3tra6jo+o6Wt3gQTXce1HY9Bn/PUVYsLy4i8U+KJGM88VtDAY7eMFskx5woHcn+dAz0eivJo/iOkNxaR6poGqabDdSCNJ7iMBQT688f59Kz9c8c32lePDpBsryewjtN5itoA7uxGd/rgdO3PagD2miuMj1yym8QWdl597HdzWnnC1dNqgEZ+YdmAzxXPX3xN0i2luhFYapd21rIY57y2tw0KEHBy2f89qAPVKK4LXvHug6La2F1LcPcRX4Jt/sy7yw9cZ98fXipfDPjKz168uLA2l5YXsKhzb3sXluyHoQM/T86AO4orydfifps257XR9bubYSGP7VDaBoiR1wd3Nc3qXjSbR/iDeQzR6ld2jWcYhs7VS53nac7Djnk89e1AHvlFcho3ijTde069ureSa3W1DLcLMmySAgZORz05/KsBPGuk6L4T0zV7q7u7y3uG8pJdg81zlslhnttOeaAPTqK8+0Px7per6imnC3vrSeVS0Ju4QizY/unJ7c84r0GgAorwSbx6uj+OdetL77fcQRrEltbWy+b82xSSBnAyf1PavUdF8V6Tq+kPq0dwILaIkTi4IRoSDjDjPB/xoA6qivOtP+ImhX1xBEPtcKXD7IZ54CkbnOAA1c3c/E22sfGd7ot3DOLSBBGhjgLu8vBPA5xjpgUAe00Vz+m+IdN1JbwwTkGzwbgSKVMYIzk5+h/I1SHi7RzoH/CQfaG/s/O3dsO7O7bjb16/pzQB1tFcL4l8daH4cvYrG8mle7kGfKt4zIyD1YDp/P2rZ0/xJpGoaY+qW99EbOP8A1kjHb5ZwDhs9DyKAOhorhdH8d6Dq91Ba21zIsk4PkmaFkWTBxhSRgnrU+teNvD+iXUtlfX2y7jCkwrE7Md3TGBg/hQB2dFY+h61Ya7ZreadcLPCTtJAwVbAOCD0PIqfV76PTNOur6Y4jgiaQ4GegoA0aK8m8JfEOx8Q6K7CVI9XjgkeS32nAKgnIPQgjB/P0qh4P+Juiz6RZLrWsIuptlZd0LKM5yMkLtAwQM8DINAHtFFc9rviTR9Ato7rU7+OCGUgRnBcv9AoJI96NB8R6T4gR2028WYp99MFWX3IPOKAOhoorkLvxp4bs5pYJ9YtllicxyIGyysCQQQPcGgDr6KyLjWdOt9MOqyXkQsAAfPB3LgkAdPc4rO0bxZoOt3BttO1OCeYDPljIJHsCBn8KAOoormr7xVoOn3D213q1pDPGcPG8gBBxnmuXsviPoN3rtxpgvrdYI0Qx3TSgJK7Y+UH2zQB6bRXP2l7M+uXtm91aPFHGrpAmfOTIHLdsEk/pVFfGnhprv7GNbsvPyRgygDOcY3dM+2aAOuorC1fxBpGimIalqNtamUExiVwNwHXH5ir2m6jZapbi5sLqK5gJK74mDDI6igC/RQSACScAVwXhfW9R1/Ur+6jEK6HE5htmAy8zDhnznpkHHTg0Ad7RWLpd8bu4vYjc2U3kSlAtuxLJ7P6H/A1qzzRW8TzTSJHEgyzuwVVHqSelAEtFYlhr+j6lObey1SyuZh/BDOrnpnjB5rboAKKKrT3dtbZ8+4iiwNx3uFwPXmgCzRVa1u7a8j822uIp4843xOGGfqKrRarp005t4tQtZJgdvlrMpbPpjOc0AaVFFQXNxBaxmW4mjhjHBeRgoH4mgCeioIbiCeLzopo5IufnRgV468imW93bXWfs9xFLjr5bhsflQBaoqlNf2cAJlu4IwG2nfIBg+nXrWb4i1200HR7jVrgl4IlBAjIy5JwAMnHegDfoqnY3kN9ZwXkLfuZo1kUnjgjPPvVnzEAJ3rgcnnpQA+iq8NzBPnyZ45Mddjg/yqZ3VMbmC59TigB1FYuua3Y6HY/br2XbBvVAV5yWOP8A6/0BrXEiFdwddvrnigB9FNVlb7rA/Q06gAooJwMmmb13bdy59M0APopjyJGAXdVB6bjin9aACiiigAooooAKKKKACiiigAooooAKguDiPOM8ip6rXXMeMgZI60ATR/cX6U+mocqPpTqACiiigCGQ/vIh/tH+RqaoJSPNh9dx/kanoAKKKKACiiigAooooAKKKKACiiigAooooAKKKKACiiigCvd20F5BJb3MSSwyDDo4yCPpVLT9H03TbZ7WysLeCCTO+OOMAPnjn19OauXl1BZW73FzKsUKDLOxwB2rlV8ceGGuBb/21aK5GQWbanTP3j8v60AdOtjaLaGyW2iW1KlPJVAE2nqMDirUaLGioihUUAKqjAA9BXKaX4y8O6terYWGqwT3TZ2xrn5sDJwcYPAJqxrPijRNDdYtR1GGCQ4whyzc+wBNFhWNXVNNs9WtHs7+3juLd8bo3GQcdKoW3h3SLa0is47GM28M3nxo+X2yf3vmJ5q82qWC6edSN5CLILv8/eNmPXNY2i+LtA1y4NtpuqQXE4GfLGQSPYEDP4UDNy50+zu57e4uLaKWa3YtC7rkofUe9YGpeD9A1K9a/udOT7Uww8sTvGX/AN7YRu/HNS6t4s0DR7tbPUNVtre4I3eW78ge/p+NbYv7MmAfa4M3GTCPMH73HXb6/hSuAmm2FrplrHZ2UCQW8edsaDgZOT+tV9ftpb3R9QtYADNPbSRoCcZYqQP51fe5gSdLd5o1mkBKRlwGYDrgdTWVN4g0aAsJdWsUKtsYG4XIPoeaLaaaAlY4bwv8ONE0/TNNXUNOinv7dAzu0jMu8nceM4PPtXaa54b0jXjG2pWSzSRZCSBmR1HoGUg49s0mq+JtD0gRnUNVtLcyYKK8oywPQgdce/StA6rYDT/7TN5ALHZv+0bxsx65/SmBmWXhbQ7GwudOttNgS0uf9dHgnfx3J5+npW5Hawx2q2iRgQLGIwnYLjGPyrJ0PxHo+vq7aVqNvdbPvrG3zL7lTyB+FbxOM56CgDnbjwzpFxoo0SSzU6eowkZYkpznIYnIPJ5zWd4a8FaJ4cle4srZmunzm4ncu/PoT069hz3rWtfEWi3l2bO21WzmuAceXHMrEn0GDya1Zbq3icpJPEjhdxVnAIHr9KAOCl+HHhuWaZ3tZ/Kmfe9uLmRYy3POAfeu9srWCxtYbS2jEcEKBI0BzgAYHXrU8brIodGDKehByDVDUNUsNOCm9vbe23HC+dIFz+dABq2nW2r2E9heIXt512uoYqSOvUVFd6RYXlnDZXNuJbeEoURieCv3eazvE/iG20LQLnWdyTxRKCgVxiQk4AB71jal4ti/4RG41vTpbaaeKBJGjD7xGxIBBx6HP5UBfodRrujWOu6fLp+oQiSCQfQqezKexFczoHgPRtFvEvkNzd3ka7Umu5fMZR7cADA4HHetzRNf0/U4oI47+1ku2iVnijkBIJXJwPbn6Vo6jqmn6YqNfXtvbBzhfOlCZ+maAKtlodhY6le6nBEy3V5t85i5IOOmB2p+n6NZaf8Abfs8ZH22Zpp8sTuZuv0rQjuYJYBcRzxvAV3CVXBUj1z0xQl1byOqJPEzMNwVXBJHrQBT0bS7XRrGOxskZYIySoZix5OTyfrVjUbQX9nPaNLLCsyFDJC211z3B7GsXxjq82g6Dd6lBGkksOzasmcHLqvOPrWu1/bw2sVzdTxW6OoO6RwoyR0yaBJWPP8Awv8ADnTvDV79stNS1R2Lbikk67GPPLAKM9e9T6r4As9RvLm5Osa1brdPvmt4LvbE591xXocM0VxEJYZUkjbo6MCD+Iqmmqae8phW/tWlBwUEyk59MZoGc3qPgvSL3RLXRVWW1trR1eB7dgskbA5yGIPJJOT711GnWn2G0itvtE9x5Yx5tw+9257nvS3d9Z2ePtV1BBu6ebIFz+dQ3d/FHp1zfQOkyRRPICjBgdoJxkfSgDM8QaHJq5iMeq31iEyGFrIF3g/h196yJPAujSeGz4eIn+yl/MMu/MpkznfkjGT9Me1bfhTVn1zQ7PUpIlie4QsUU5A5I/pWxc3dtagG4uIoQehkcL/OgDgLbwFbC5s7u/1jVtQmtJVlh+0XG5VZTkYGPYZ9cV1tvo1rBq91q6GQ3NzGsb5b5Qq4xgY9q14pY5o1kidXRujKcg/jURurcTeQZ4hN/wA8943flQBz0vhXS5YtXhaN9mrHdcjf3xjK+nPP1riIvhdbMI47zxDrl1awujxW8lyCg29AQR+HGK7fRvFGm6xqmp6ZbM/2jTpBHMXACk8j5eecEEdulbFleS3NxdRPaTQpC+1JJAMSe6+1AHIeIfBFtq2rprVtqN9puoCPymltXA3r7gj6flTdH8B2Glpqo/tDUrp9Ti8qeW5mDPjBGQdo5575ru47mCSRoknjaRThlVwSPqKld0QZZlUdeTigClpOnxaVp9vYQM7RW6CNS5BYgeuAK8k8K6WuofEXxBr4tZIYbfFqjMuBJKAFdhkei9vX3r2lWV1DKQVPQg5zTVkjLbVdd3oDzQBJXnnj7wc/i6OzjGpSWi27l8Ku4MeMEjPbFeh1jaNrVjrK3DWM3mC3maCTIwQy9eKAMnw9o2q6bLvvtdkvk2BPKaFUUY7jHSuK/wCFe6jZpdadpHiKaz0W7k3y23lBnUH7yo/G0Hp+HfnPsQdS23cN3pmuc1vXV0q+0u0aHeb+Ywht4GzjOcHrQBz3iLwSmpeF7fw9Y6hPZQ24UBhz5oA6SAY3ZJzjgZp/hTw3rOhQ2trJryz2UGcQLaquQe27k9cn8a9DpMjOM80AeY+P/B+peKpLZbfW/slrEQ5gaHeC4Jw3UevQ16JYRTwWsUVzP58yjDS7du78Kt01mwpZRuIHAHegCpqVouoWN1ZuxVLiF4mZeoDAjI/OvO9O8G350C58OavqUN3pjw+XC0cOyWMg5BySQQCP0FdT4a8SWuvG7iSN4LuzlMU9vLjehB4P0PrXUUAeNP4E1u/gtNK1XxD5+iWzcwxxlJJkGNqu2eQMD/8AXjHsUaLGiogwqgAD0AqO5uIbSCS4uJFihjUs7ucBQO5rMv8AWrO00eTWPMElokXmhl/iHbFAIzfENt4kkubeXQ7+yhiUESw3cRZXPrkc1jeGfDWq22uXOu67qMF5eyQC3iWGLYkSBs4Gf88n1rudOvIdQs4LyAkxTIHXcMHB9auUAeR+LfC/ifWtatL+21TT4bewm821ieJiQeM7j3ziuu1+28RT2VuulXVglyoIuFuIi0coxjA7jvXXUUAeYeH/AApqEWo6jqeqyadHNeWptvK0+EogB53HPJb65+vpd8A6Prnh+y/srUJbKeytywt5Yi3mEE55BGMcn/I59CPNcl4q8W6X4XW2+3tK8ty+yKCBd8jH1C56ZwPqRQB1FxH5sMkYOC6lc/UV47ofhvxtodtPYWWqaOtq07yRvJE7OgYknsB3zznnvivXbG5+2WsVx5M0HmKG8uZdrr7MOxq1QB5vo/gkW9rqjanqM99qWqQGG4umwNq4Iwg7Dn9BWFo+jePdA02HSLK70S4t4flhuJxIHROuCBx7DrivZaKLCseX694f8RPqGna7pN1p51aC1NtcJcKwilXO75cZI5z6deorO17wz4j8XaVNBq72FpMkkc9ksDM3lyDIO8kHIwe1ew1XW6t3uHtlmjM6KGeMMNyg9CRQM4LTH8eNcQxX8OhJArYlmjMrF1z/AArxzj1/TpWvY6FNbeKdR1ppYzDdW8cSxjO4FepP5Vr22sWVzql3pUUhN3aKjSpt4AYZHNa5OKAOC8OeGrnStQ1+5lmidNSmMkQTOVGD97I689q4m68Aap/whd5osc9pLeSXxuoixOwDIOOV64B6jv1xXudFAHjV1oXiHxNdaNb63p9nZ6fp0gmmMc/mNO65ACjHCnjIPPJ5qovhzXPDOt6jc6Po9jqlhfO0uJXVJY2wTt3N2z9ete4UUCtrc8l8SaBrmv8Ag2501rSwsrqSVWS3t3O0ICGwTgDdkH26c16fYQm3s7eAgAxxqhA6cDFOvLu3sYHuLqeOGFPvPIwUD8TU6Osiq6MGVhkMDkEetAyK583yJfI2+dsPl7um7HGfxr5+8M6P4w03WZ9a1fw9Fq2oyn91cG/RDAMEEKDkAYJ4A/8Ar/RFFAHlfjXTNauJtF13TbCGe/sG3SWrOAcFTuAYkD/I603SYNb8QeJ4dW1bS207T9PRxawyyBneRgBuIBI6E/kK9WJxRSEfO96nie98WPqWr+GJ76ysyyWNvFOqxqQx2yEEkM2O/HbjgY9liv8AUzo8t2+kFLxFJjtBMpL8D+LoO/vx+FdHRTGeF/D2y1238XazqF/oc1pbajlw7yqfLwSQODznNe6VWkuoI7iK2eZFmlBMcZbBfHXA74qzQB5V4lF9pvjTTtai0u7vbQ2bWrm2UMyMWJyR6YrRtdOvB8QLjU2t3W0fSliEhxjf5gO3I78GvRDRQxWtseLeIvCN7rOq+KXWIot5YRQ28jEAM4wSPzUVyPh6xj06zgsNR+Gsk2pW6KjzJErRTY43F+Rk9T1/KvpaloA82m0i8fxvpGow2YisbfTnif7uIyScIMd+R07CuS8eaFdL4ttdbbQP7c02S28ia3RQWjYHhgD17c/UV7tRSauDv0POvA4095rqWx8KXGjDG0y3EAiaQZ6Adcd/T64r0WiimM8M0HwTLB401iW8hZtMbzJ7bA/d75eG4P8AEBke1RfDnw/rGlz+IftcNwJYIvsenTSEDfGpfG3pxnac9OfaveKKAPkOx0sjQNQt9S8FaxqHia5M3mXtxbkoGOQrq59Mg8dSCc4xXeanp1pF4e0Ky1nwrql7Mloo+0WEW6W3Yc7eDkduvHNfQFFAHkXwmttUgttT+1x6lDYG4xYw6lnzkQD0PQc/SvUr9Gls7iNV3M0TAD1JFW6KSElY8e8I6Zf2fw3urOazlju5Le42wOpDncGwNvXJ9K5KK31Hwi3hXXZdJvbuCLTjaXUMCM8sJPzA7T05OOcY6elfR1RmWPzBEXXzCMhM8keuKYzxnw3Lc+KvGreIF0u8sNPtbIQxtdw7HmdjzwfTJGQewFW/hdcSadHeaFfW13BeJdyyL5sRCMpOflboe59OfevXwMdKMc5oAjlLiNzGAX2naD0z2r4/S00q5tNTXxBpGtah4n8yT7iSFV5OCuDjaOvP4V9iUm0ZzgZ9cUCaufPsOj3s2l+AY5LOZDbzhpQsR+QAhgW9MgZOfeus8TafPc/EHwzcLHJ5EccpeQISqkKxwT0GeB+Ner0YoGfNXxBg1Wx8VvpemMgh8TqiPlj8hUgM3tx19ia+idPs4dPs4LO3TZDBGsaLnOABj8ax28O2kniFdfmaSW6jh8mFXIKQg9Sox1I4/E+tdJQO72PKfjFZSX3huKGOORwbyLf5a5IUkjP6iqvxg0ebUfDMJgt5JhaSrJJFHwTGB835D2Pr2r18jPal60CPnfSE8Eanead5Wo6xe3SzIIrSZ5GMRBAG4YwoGB36Cuo1h9Ss38cXdijpP5UHkugyeI+SPcA59q9aSCJGLrEisepCgE1Lgc8DnrSd7aAfGOp2+hX1ppTafqWraxrrSRee03mOsZJBYcgdTwMZ/rXr2sapaaB8S0vdTZoLWbT/AC0nZTt3A59OfT6kV7VHbwREmOGNCTk7VAzSzQRTgCWJJAOgdQaYHkM8Et/8RIrq2MoifSS0coBCndwCTj3/ADrmtA8TaL4f8Fy6DqTf8TSHz4JLPyWLSSF2IHTocjnNfRAUDoBwMVWks7WSZbh7aFpl+7IyAsPoetAHzvpel3NrdfDu1ngcSJHNMwKfdBAbn0I4z6ZrsdQYx/FS0kyEjTSXaUlOqgn8+cflivXyillYqCy9DjkUbFLB9o3AY3Y5xQKx8k3WpWvhgxHwX4pvLhjMAuiNAZSST8yg4479iffNeraCjy/EvU7iZNrtpcR2lcYJ25xn6EV6nFp1jFMZ47K3SY8mRYlDH8cVdCKHL7RuIwWxzigZ4bZ2jjWPiC6xkK9sFGF6sY2P4+v41xWsSw2Xw/8ABUl2P3KXyM4ZeCuWJzntjNfU+xRu+UfN97jr9a4vxf4YTxFFpkG6KOC0vEuHjZMh1AOVx05zQB5/qmraf4s8YeHYtBl+1CxZp7i4iX5Y0I4UnjrjBHuOvSvdqq21na2gYW1tDDu6+WgXP5VaoA8A0XWNL0T4ieKm1e4gsy/lGGSc7cjbzgn6iuQ1TTrrXPD/AI21bToZVs729ieKJUx5ixnLyADqDkNn2PpX05eaVp184ku7C1uHAwGlhVyB9SKvJFHHEIkjRYwNoQKAAPTFJq4Hy7Y6D4V1S0s4brx/qF0CIzHatdcK2BhQhBIPYDgivQVuLDSPibdvfzpbi402PyZJ5AFYhgMZbucHv2P0r0iDw9oltOLiDR9PinDbhIlsisD65AzmrV/pOm6kyNfafaXTIMKZ4VcqPbI4pgfPnjqO+03xfcWmmKGj8T26RO/XbghWK9P4Rk5/vHmqn9ny23i2z8BRxFdJiu1vUdyXZ0Ee8gnHQsGHGOTjnrX0w9pbvJFI1vE0kXEbFASn0PapDDEZRMY0MoG0PtG4D0z6UAfK9rp6W/j7xG954ofQZ2lGwuFAmiPPDOcdAP8AOat+L9Bs7LwRqT6XrB1VZL+Oa9nRw+OOThcg8sDyfx4r6J1LQtI1Vt+oaXZ3T7doeaBXYD2JGRVy10+ys7Y2ltaQQWxz+5ijCpz1+UDHNK2txWPAotEsNUs9PivviDDPDEY3W3TylKnjaB8xII6V1OjWkNz8TvEck0Sy+XbQBfMUMFJRemen/wCuu9tfC2gWkxmt9GsI5Cchlt1yD7ccfhW6lvCk0k6QxrNJgPIFAZsdMnvTGeZfC+COD/hIFiUJGdUk2xgYC8AcV6DrWP7KvsgEfZ5Mg9/lNXILaC33+RDHFvbc2xAu4+px1NTEBgQQCDwQaAPFfAd7pU/gFltntftqWc4mjQgSA4Ocjr6c/SqOkaZZ/wDCpDi2h3taSOXMYJLbic59en5CvVNO8LaDplxPcWWlWsEk6lJNkeAV7jHQD2ArbFnai2+yC2h+zbdvk7Bsx6bemKAPl3XbSZfEng6O51KCxVdNjEV1LFujDAHjB43cjB/3a9S8LeG1t/E02sP4lh1C88kxSQwoi5TtuCk+in616BqmhaVq1mllqGn29zbIAESRAdnGPlPUHHcVFovh3R9DLnTNPgtmcYZkX5iPQk80Ca1ub9eC+AV0VNX8Uz6g1mJmu2H+kFQfLwcjDdute9V5Lpfw20r7bql1rFrDevc3JkiYsw2pjpgYx+tJq4zzXR9cv9B8GObOKDytR1VobBrtPkjRv4iOBjIJHYH16VQ1SzutP8YeFHufEMGq3HnsH8hEQRDK8fL6g9/Svpq90PS77Tl0y5sYJbJQAsLJ8q46Y9D7isTTPA3hjS7uO8s9Gt47iM5R+WKn1GScH3oB+R514c0fTtV+IXip9QsoLryTH5azIHUZHPB47Cm+HtI0yP4p+IIXsrXYtvFJbxvEuFOxMlAenU9K9tttPs7Wee4gtYYp7g7pZEQBnPue9YOueEND168gvdRsRLcQ4CuJGTgdAdpGeaYHjniGTUIvE3jq4sHfz4tOhVNoyygpGTgH2DVjaL4LvdT8K2sUV74cWznjDGZrb98jfxZf+8Oh/LpX0sul2KXlxei2j+0XKBJnx/rFAwAfXiuPPw58Km5a4/spQW6osrhM+uAf06e1AHn3inwhq0mpaZqmm3+l389hZLG9rqBDLJwQWA6YPBzx9a7z4a6pBqenXPlaVaafLBO0cy2ar5TsO6kcNxjmtPxB4J0DX5IpL6y/eRII0aJymFHRcA4xW7omjafoVmtlplstvbglggJPJ75JJPSgBdfYro+osCQRbSEEf7prnfhssSeDtIEIATyMnA/iyd365rtnVXVkYAqwwQe4rzzwRpGpeG57zRpAZtIRjLYzZGUVmJMZ9SDzn39+ADlPhDKgfxPcMdsP29m3Hpjk/wAqqfGu6k1Pwtp7addg6fdXarNMrfuyvOCxH8IYZ9Mge1ew2WhaZYJdx2toka3ZJnwT+8JznPPuaSTQdMk0f+xXtFbTtgTyCxxjOeuc5zznOc0AeJP4D8QXUulXEMnhuw+zOGjuNPjdHdSOecYbIya+g/NjEgiMi+aRuCZGSPXFcBp3w58N6fcQ3EVpK7w58oSTuyoT1IGa7KTTbWTUY9SePN1FGYkbPAUnJ4oA0q8W1TRrPXfiV5Oo2y3MEGmh1jY4AO/gn16nj39q9prKGlWg1RtVEZ+1tD5Jfccbc56etAmkz58zJoU/xBtdJ8u3WGOAxxIcBVIO5lI6EKT+OPStrV/DGiaR4Dj1XSo9t5bQx3EV9GdsjPkck/8AAjx2/CvYF0DTRc6jcm2Vn1FVW5DchwowBjtXFw/DHQo5IvNn1C4toX3xWk9zuhjPoFx0PGee1BTseh6VNJcadaTTf62SFHfjHzFQTxXlni7TrbxF450nSNT3tYRWj3Ig37VlkzjnHXgH369q9hAAAAGAK5fxJ4YsfEBgkne4tru3JMN3aSeXLHnqA3oaBHnnjXSbLw3pAttKNxY2+pX0MN00MxwiE/NjceMj064weKzfGGjWXg7UdA1Dw9E9tO92tvJAkjMs0ZBzuBOT9fevQ7fwPpkelXmlzz3t3FdlWke5m3uCOhBxxj6VU0TwBpumalFqU95f6lcwLtgN9MJBD7qMDB/lQBwPh3wppXiPxH4quNUR7gpdbEj8xlC5B+bjqQOB6elcisCXnwi1KG4aSQWF6VtyW5QeYoH1HzHj37V9L6Xotppd1f3VuH8y+l82bc2Ru9vTrWP/AMIbpP8AYV7oYWUWl45kkIYb9xIOQSOo2jHHagVk1ZnA69odv4X+GN3BppeKV4YDLKHLFmLpuPtnJ6etT3uiaH4J8O3epXcmoXwlgELh7gkvuwAo6AD37Ad66+38G26+H5dCutR1C7gl2gySzZZApyAvGABgce1bXiXQLTxFpEulXTSLFIBhkOGUg5B/SgZ8wGy17QbnTtUtvDr6FA93EnmC8aRmVjja6Fun1Ar0YacPHPjHV7fVrudbPSysdvaRSeWc5BLnHUEjr9OmK6IfDkXMllJqniHVr82kiyxpLKCm4Y65BPOPXPvWnq/gr7RrUuuaZqt3p1/MgSXy8GOQDHUYz0Hr6dKBJWPNvid4TtdL8K21pHf6jJF9uUoss24DceR06AZx6Hnuc6Pjbwpe6Tolrb+H49RudPFwJb+3juGaWVfl4Xg88dh+Fegaj4OTU/Do0a+1O9nlEnnLds+XEmSQfoM9PTvVaXwnqslnDH/wlmqLdwvuWZSArD0Zf4vxNKyvfqMxvhlcaLLdajHYJqtpeRqouLDUGOYuThgDzk8Z59K9frzbRfCknhsarq4vLnVNauojmWUD5to+UBR9B+XFbvgrT73TtDgTUppJr6UmadpGLEMxzjn0GB9QaYEXxCllh8Jaw8O7eLZhlW2kA8E5+ma8rTw1baJo2ha/Hd3UuqyzWjSTTTsRIHYErtzyMMR9K911Wwi1SwuLGdnWKdCjFCAwB9Mg1nX2g215pdtpjySCC3MRU8EsIyMA8Y5xzQB5dd6FbeOPGes2+szXL2WlrClvaK5RQXXJc465OcHrjGeAK6P4aX13LHq+l3Ny92mmXjW8M8hBdlHZj3I/z7W9c8FC/wBWl1aw1m/0y7nRUn+zOAsgXAGRjrgY/wA89H4Y0C08Oaf9itWkk3OZZppW3PLIerMfU4H5UAdDRRRQAUUUUAFFFFABRRRQAUUUUAFUr9WaIBOu4VdqvcjKqvqaAJY87Fz1xT6aowoFOoAKKKKAK8v+th+p/kasVBL/AK2H/eP8jU9ABRRRQAUUUUAFFFFABRRRQAUUUUAFFFFABRRRQAUUUUAcN8Sxnwfqv/XIf+hCuL+IdjaJ4I05YrKFYxLbkAKPkzjJ989D65r2ieCK4iaGeJJYmGGR1DA/UGobqztruEQXFvHLCCpCOoK5ByOPbFAHlPjzT7aHWPCkkFpDFi+ALxqFPYheO3FcJpdnqFz4w8S+Rq+m2Vy12waO7hEjmMZKld3bBGcHt7CvpWa3gnaNpYY5GibdGXUEo3qM9DXPa54T0HXpVm1TS4LmVQAJGBDY9MjHrSaA8qnaTwL4QnigubbWZ7+/8pHZB5EbP13DOABgnHqa4nxNpGs6ZrXhy61DXtOmuXvYkENlCsbKCfvcYLLgkcjHI9a+kR4Z0RdKOjjTLcaexyYAvBPr659+tY+leAfDOlPHLb6XE00TiRJZSXZWByCCTxjjpQKzPKp9G1fw5e65qGnroWtWzTNNMt2waeP/AGSeMHqAM9vWtLXdStb7xF4AuYoFtbN/Nljz8mzKr8vBxjgf5Nd5qHw68K6he/bbjSk80sWcJIyK5POSoOOv/wBeuh1zw7pOu2K2GoWUclumPLA+Ux44G0jGPwotZaAzznULqGf4taVFFIjmHT5Fk2sDtb5ztPocYP4is74aaJpl9e65e3enwzXCXrIGly+ME9AeO9el6L4P8P6Hdfa9N0uG3uNpXzFySAeuMk4restPs7FpmtLaKFpnLyFFA3N6mmM+WvDWm6vrHjLxLLBLpP2hbl4yuoxec20MQuwHnG0AZ9AK3NQ+HV7L4ce3g1zT3lTUPtCwkkWwIHMWMnHOeMfXrkezeIvBegeIpfP1HT0e4wB5yMUcgdMkHn8c0298E+H7zSI9HfT1WyjfzEVGIZW9d2ck9uTQBx/w91Gf+2rzSNU8P6fpuqQ2yy+bZKoWSIkAZx3z29q6j4mz3Ft4O1aS1YrL5arkHBCllDf+Ok1q+HPC+keG0kXTLQRNJ9+RmLM3tk9vaujljSWN45EV43BVlYZDA9QR6UAeBeK/D3huw+Hkd1psVrBLCkcttdxbRK8mRn5+pJ54z29qtXei2/iD4ixx6lGZIo9JEksRJXeSQuDjHc9K7LTvh14a0+9S8isndo3MkUckrNHEevyqTjrzzn+VdutjaretfiFRdNGImlHUqDnH50AWIIY7eFIYkCRooVVHYCvBvCOh6d4l1zxHdeIVS/ura/eGCKeQssUXUbUzjBGPXG3t39+rzfXvh1oWs6i+pH7VZ3coxLJZzeX5nrkYPXofWgDxm5srL/hFfG2mW5MlhYXavaBnLeUc8hTnoDn+ua9D1fRdO0/4YzLY2VvbvNYwmR44wGcnYSWPUn616JaeFdEtNIk0aHT4lsZVxKneT3ZupPvmszSvA+kabp1zpqtdz2twqqyT3DMFCnI2jgDnnilYTRwXiXw5pWjW/hKSwsoLedNRt0aaNMPIpHO49WzjvXC2VhrHiPxj4llay0rVPs9yYlg1GRj5KbjtKAHgEAZ96+nL7SLK/S0juYQ6WsqzRLkgBlBA+o56Vy3iLwJo2u3Yvj9osb7GGurGTypHH+0cEH6kZpgedR+H9W8LeCfFAvvs5hnTfb2ls7MsAJIblu3IP4Guz+GnhTSNJ0fT9Rt7ZzfT2yPJPKxLElBkAdAvp7V0un+FdNsdMutOBuZ4roETvPOzu/GOp6YHpXQ2NrFY2sNrACIoUCICSSABxyaSBM8/+LkgTwbfAlvmaIDGOf3inn8q8q1eHUvFHjnV7aXSYNSis4UENrc3LRIikZ3qO5J4z719Fa3pNnrdhJYX0Ze3kILAHB4IIwe3Sub8TeC9P166S/E93p+pRqVW8sZfKkwR0JHUdvpTGePW+keJfCfhrxTPOsVjYywg21tFcmQwMzDO09hhj364qPxj4O0HRvA1nqGlR/6erQGO7RzvlYnk9fcnA6Y9q9osfDFtpWmalBLcahrC3SHzFvp/NdwFI2A4GK8AXQbXW2s9M0TRfEUOy7Vml1CRhBbIpyeMkZxkAdeaAO28fhNb1+z0Cy0GPVNTtbbc9xcTOkMKsP4gpGex/EY56c54Hj1XRpvGWgX0UMaQ6eZzFbyF4o3ZCflz0yDnB9PSvZvEPgjT9a1BNTW7v9Ovwuxriwn8p3XjgnB44p2heCNL0RdQFvLdyG/j8ud55d7MMEdcZzz3p3/ESVl3G/DFCngzSAwIPkk8jsWNcD8RDZeIPEsGgW+gHVNVhgLmSW4aGKFDg5JU5PUfmMV7VpOnw6VYW9jbbvJgQIm45OPeuL8R+A7PWtWXWItR1DTr/wAryXlspQm9ffg844/L0pDPDfCV9rPhGLxnpEgEd1ZWqTxxwuXjiZ8fMpPPAdT+HNen+Efh/oFxpWm6rcJcT6hLGk8l0biQMzY5H3umeP611OheA9G0ee/nU3V3Jfx+XcG8l83zBnJzkcmq2meBY9LmhFpruspYxSb1s/tXyDknaMAHb7UAedfDbwzpkPjLxKrRtK9hcxvbv5pwmSx6DGSPesrU9d1a10nxpcw38wlbUhBFKHbdCgcjap7cYHH+Br2qHwfa2viKXXbS9vLeS4YNc28cgEUxA4JGPXnr+VTQ+D9KS31e2lWSeHVZmmuFkI4YnPykAYAPI64pCPKPEvgyy8M+HY/Eelz3EWs2hime5aQv5zMyhtyk4wSSateJ9LHinx5o1lfT3Edt/ZnnyxW8jIC2W6H0zjnj06106fDe2leCLUNa1XUNNt3DxWFxMDF8vChuMkAfnXeHRbVtbGtEyG6W3+zqC3yhc5zj1/SmM8XtLbVdKufGHh7w7c3BFrbxPYxO4ZkZlUsFY9OCQPw781zfw+m0Kx1fSYby28SabrL4jAunbypnwc9RnByOMADI+te6XXhZJLvWr231C6trrU4kj8yIgGHaoAKnr2H/ANauX0bwPq6X9pc674mn1KOyl86CLy9uH55JOSetAm7I9XlQSRuhZlDKRlTgj6HtXz38ItCtrZdV1SW9vVS3vZQE+1MsZVf4nAxuPHOeuK+iK8u0vwNNpep6m1tqr/2RqTtJcWTxKxJYEMAxHA5+vAyTQM8J1i5SWPUte8NQ+Jnlildzqcl2BEpDAngD5lwcY9MZ712njjxO1jpfgnX7rc0qlpWCgEudgz6df69q3v8AhW2tLZvosPimSHQCW22ywDeAx3Fd3UjPv6+tehX3hGyv30M3Du6aSpVEKqRL8qr83HT5Rx3oA848NaxrF34f1PxteamJZPs7iDT4H/0eLaOMrk/Nnrnn36V55DdeIdU0lNXhTxVJrUsoljmiH+i7SeFVAfu/hjv04r3W08CWljqGoPa3Dx6VqMTJcacABGGPG5MY28fj79qwrHwb4r0a3XTdJ8WBdMB+Xz7cPLEvHyqTkY446YzQBX1yXWtS8Q+G9Imv7vT/ALZZvJeCzfYVYKT15wcgDPvVzwlHdaB4xvPDi6le31gbJblPtknmPG27Bw2Oh9OB+PXu5tBWbXNP1drhzJaQPDtI+/u7n9aemiQw+IZ9eMzeZJaC2MZxtADbs5/KgDmZbdLD4hw3MQ51KxZJhwOUIIbjqcADntXpNeYeHLkeI/FN7rcJZ9Ns4vsdq56M+cuy+o7Zq34Sl1a+13Xr28uZfsMdw1ra27LtUbDyw9fr9aANT4gQi48J6vEXZM2zfMvXjn8u1eQ2Gi3GnfC26uhqt9dfadPXbbysDHCpIztGMjjPfpX0DqVmmoWNzZyEhJ4mjYg44IxXmmk+E9eh8PXvh3UNTtJbJrfybWWONhIvOfm5HHbHNIT0OJlj1rwp4O0jxFFr11O0McH+hSbTA0TAAJgAEEAjnJ/rWn4y8XXE+tw6JFcajaQJZrdTyaZB5k5c4IX2QAgk+vFeia94VGreFY9A+0mMxxRIs23PKY5I/CqWr+GdQg1KHWfDtzbw6gIFtp0uwWimjGMZ28hhgcjt6UxnH+Etc1qHT/EglbU57a0tmubG81GDY5Ow5UgjnDA/l2p2hat4mtfC7eLda1iOeFbRpIrFLZQHJGELOMYJOM4HA/Gu7stM8QXej6nZa7e2TzXcTRRG1jIWIMpXnOCeuatp4bhbwqvh24kLx/ZBbvIBg5x94D2PIoA+cU8W6/d2MetJq2sNqjMDHYR6efsjdeOD8wxznOeDxXXeItL1LxD458Pyx38ljctpnnlljB8g8hgoPu3fJ9/TqNL0Px7pMUWk2mraU+nQDZBczQsZVjHCqVHBIA/+ua6+Xw7PN4p07XpblD9ls2t3RVxuck8/Tk8UAcZN/wAJB4o8RajpsGtTaZZaWsaF7dPmmkYZLE/nx24rOtPGWs22j+JrW6kil1DRCES7VABJkkAsCevB/wDrnr0+p6J4k0vXL3VfDUlhLFqAQ3Fve7sK6jAZcY7e/f6Yq6f4Eu00LW7a+1FJtT1dvMmlRNsasDkYGM49aAe2m5iQ+IfFWj+F28V65fWbwG2V4rBbfaWZ9oTc3BB5ycdOfw89sPGWueXFrA8TTXN4x8w6V/Z8giIY/cDYweO/6+v0deeG4L/wuPD922YzbJCzoMfMoGGGf9oA1x+jad480m3ttLjm0KWztVWOOeRZd7RqcAEA4B28dPx70Aen6fcfbLK2udu3zolk2+mQDj9a+c4tE8RT/FDX307Xls51iSTe8XmhomxtjKnjj/PWvpZMhRuxnHOOleW6roviKy8XvrmiRWFxFeQpBOl1IyGML3BA9h2P0oA5KWx1/UvHniKDSdXhsGSC2WacQbmPyAgAE8HOfwp1v8QNR0Tw/rf9qeTeX+k3C2scoUqLhmJwWA9gc49K9Q0rQ5rPxJrGsSSIY79IVVASSpRcHPA4rg7z4d3V/D4mimvIoxqV0txbMmTjbkgOMfyzQlZCSscLb/ETVbKSy1C48RWWprNIgm02C1KGJWHOGxkkcdc8/r6TqXiDxPe+J7zQ9Cj05Eht0m827DDbnHp1znGMf/Xj0pPG8S29jc6FoXlwkRm6Eh2lAcZCDnOMnt16DpXXWOhXFv4t1DW3kiNvc2yQogJ3Arjk8Y7etBWljy7WfHmqw6unh99X0rTri3t1N5evA7r52fuIDjjBByR69Oldb8OPFd7rtxf2F7cWd29oEZLq1VlWQNnqCOox29faqniHw7quneJ5fEeh6XZ6n9qtxDPaTOsbBgR86kjHQDOTnr7Y7jwumpCCR9S0yx0+QthIrU7vlHqRx+FKwloZvxMv103wjqV01rBdBQg8qddyEmRQCR7Zz9QK4TxB4z1GHV9O0i2v9L0aGWxSd7m5G5Qxx8q/wj8eMZ56V6H8QdFuvEPhu70uzZFmmKYLtgfK6sf5VyPjDTNRb7DaJ4QsNdtIbZYvNkmVJEf7vBOCB0PH1yKGgeqO+8LyanLYb9Tu7C7csfKuLIna6ep7ZznpxXP/ABG8R6j4bsLOXS7WC4urm6S3CTBiDuBxjBHOcdTiqXwq8O6h4d0q7hv41txNdNNDaiQSeShAwC3c8fpnvWl460K61z+xxaquLa/imkYtgooPLAHrx296YHLxeJfFWi+INK07xFDpk0OqOUQ2RYGBvfd9f0PPFIvijxT4j1PU7Xw1Z2MFrp0rQyTX24NJICQVUDp0zyPqRXUeK9CvNT1vQL23CmGyufMmy2ML7etctBb6/wCC77U1sdKOrWmpXD3MTRPhopGP3XzzjpzQB2/grxGfEVjM01uba+tZmt7uA9EkXqAe4qv408SXOiCxs9OtUudT1CcQ26SkiNfVmI7Co/AGi32k2d5PqgjW9v7lrmSOPnysgAJnvjH/AOvrWN8QtG1afVND17SYFun0uUmS2DYeRWKg7SeOgP50AY8H/CTf8Jv4bXxEdOGLe68o2JbDHau7duHHVOnp+FReMvG2v+Hr67ZZ/DP2OM/uoZbpvPZQMn5R/Fz0x6da1kXWte8X6Zfy6LNplpYwTYmnZGZmdSoGAe2QfwNec6fpV9p8utQal4Ik1bVbieVor541eFgTwQWGFHcYwfpSbSV3sB6FffEOdfDuharY6Z9ouNUn8nyN/wB0gkMAe/I4qBvF/i2z1SPSL7w9bfbbyPdZGCUtHkfe8xs9FHXH9RWWPCesPofg21+zbZbK7WW5VnH7pQxbJ554/XFejanplzP4v0jUEh3W9vBMskhI+UsMDHvz/OmBl+EvEmtXmvahoWu2FtbXVtCk6PbMWR1bjv8A54NcJr/j/wAS6BPNLeR6AII5MG1W6LThc9MA9SASM139xo2oy+JtYvok8uObS/s0EpYcyHkH2wf8814PZeHLy18L3mlP4Fu5tbdmMl/LtbnP3kbr06AcHrzS33Bq57J4l8cXkY0ay8O6cL3U9XhE8QdsJFHjJLH1H6Y/A2PDnivWJNfvNE8Q2Nlay21n9rMttKzKV3Y7jjjP5VyNzoev6BN4X1yx086g1jpy2t1Zq4R1yDkqO5+bHGeg47izoM97rnjzVPt1g2nmXRvL8ssHKguBzxjOd3HtTAG+I2r3y3Wo6TYaZ/ZNvIUVry8Ecs+3qV5wB6Zr1fwvr1r4l0mDVLNXWKXIKyDBVgcEV4HpGj2/he0fTNb8Cz6pcwlzHfWkAlWdckgkkgg8gY5OB04r37wwipo9qV0pdK3Lu+xrj93k98AckYJ+tAHB+KPGGsw+Ix4e8O6da3V3HB58xupNgxxwvIz94VzXxV1vxNYeCrW6e2+wXhu1Fw9tPkIoyVII9Tt/L3qx8UrLTLzUI1v/AAvrN3KsOYNQ0tcsDn7p7DB9QfauX1Dw54jn+Fz2l1BdzXMd758NvJ88yQdAMDknJJx6H2oE1c9bj1bxW3hv7aNGtBqeQRA9yNrJjJbOQAfbPr+OX4M8b3mr6s+j6nZ20VyYjNFJaTrLGVGAc4YkHNcX42ubnxPpGkznRdbXS7W5UXtt9m2yyLtzuUZ+ZeozxipfCGkWz+NLPUdI8Majo1jDbyJKbuIpvYjggEnHX15oGWfhx4l8T3+q6tDdWguLJNQkE1w8+FtsdUUH+EADA9/qa1P+FhapfvPeaJoButHt3KvcyzLGz7eW2jPp0PPUfSs7wjJPpGo+IPD1/p9+k2o30rw3MduzwlHHDbuOBXDeH9L0Xw3ZPp3ijwhqFzqcLsfPt4GkSZMnaVYMPpzjt+AB7DqHxCth4estU02zlurq/lMFtaEYZpB1Bx2Ht6iuO8M6prOp/EmBtd0tNOuk0tgsSvuyhfIPU98/lVvVrQaBN4a8Q6ToV5Hp1qJI5rBYB5sKyZ+YrnO459fTJGav6DeXXiHx8msx6TqFrp8WnvAst1AY9xD54/Pj6Hjg0m3poB7VRWLpupvfXl/bmzngS1kEaySLgS8ZJX1H/wBatqmAUUUUAFFFFABRRRQAUUUUAFFFFABRRRQAUUUUAFFFFABRRRQAUUUUAFFFFABRRRQAUUUUAFFFFABRRRQAUUUUAFFFFABRRRQAUUUUAFFFFABRRRQAUUUUAFFFFABRRRQAUUUUAFFFFABRRRQAUUUUAFFFFABRRRQAUUUUAFFFFABRRRQAUUUUAFFFFABRRRQAUUUUAFFFFABRRRQAUUUUAFFFFABRRRQAUUUUAFV7nIUEdQasVBPyoHvQBMOQKWkHQUtABRRRQBBL/rYfqf5VPVeX/Ww/U/yqxQAUUUUAFFFFABRRRQAUUUUAFFFFABRRRQAUUUUAFFFFABRRRQAUUUUAFFFFABRRRQAUUUUAFFFFABRRRQAUUUUAFFFFABRRRQAUUUUAFFFFABRRRQAUmMdKWigAooooAKKKKACiiigAooooAKKKKACiiigAooooAKKKKACiiigAoIBBBGQaKKAGRRpCgjjRUReiqMAfhTwAOlFFABRRRQAUUUUAFFFFABRRRQAUUUUAFFFFABRRRQAUUUUAFFFFABRRRQAUUUUAFFFFABRRRQAUUUUAFFFFABRRRQAUUUUAcv4m8N2viJIFuLq9tzAxZGtZvLPPUH8OKPDPhfTPDSXAsUkaW4ffNNM++Rz7t+J/M11FFABRRRQAhpaKKACiiigAxSYz1FLRQAGiiigAooooAKKKKACiiigAooooAKKKKACiiigAooooAKKKKACiiigAooooAKKKKACiiigAooooAKKKKACiiigAooooAKKKKACiiigAooooAKKKKACiiigAooooAKKKKACiiigAooooAKKKKACiiigAooooAKKKKACiiigAooooAKKKKACiiigAooooAKKKKACiiigAooooAKKKKACiiigAooooAKKKKACiiigAooooAKKKKACophkD61LVe4JAXGevagGTjoKWkHQUtABRRRQBXl/10P1P8qsVXlx5sPrk/wAqsUAFFFFABRRRQAUUUUAFFFFABRRRQAUUUUAFFFFABRRRQAUUUUAFFFFABRRRQAUUUUAFFFFABRRRQAUUUUAFFFFACMQoJJAA6k1xeteNNI0ohPNN1M3Ajt8Pz7nOKTXdE1TWbjy21P7Lp5GGhh5ZvqcCtTR/DmlaOii1tEDrz5rjc+fqen4VsowSvJ38l/mS272RwA+Ik0NzEL3SJbe1kcKJGyCB68jFewAhgCDkHkV414mk/wCEs8T2OiWrM1nZP5106/dyB6/p9TXSeO/FsXhe1SGOJnu5kIhwPlTHGT/hW1WEXGHJFqTvpq9O5nFON25XX5D/ABr4ztvC4tlaMTzSv80atgqnc1kR/Emwugy2VhdzSDou3qfwrO8DaFo1xF9t1O7s9U1G5IYrJIsmzvjae9euwWltbD9xbxRf7iBf5USjSp3jJOUk9eiFFymrp2T26/M82s9f8VapdpHBoy2cO75nuVYYHuTj+Veopu2ruxuxzj1p1IRkEVhUlF/DHl+dzWMWt3cytR1jTtNIW8vIYWIJCs3JH0rjrr4j+HIHZVuJpsd44jg/TOKg0/wFam/ur7Vn+2PJITFGWO1U7Z9T+lUfG99onhG1jKeH7W4lmJCFoV2g+5Iz+Fb06dJyUW5SbttYicpJN6Kx1uh+MNG1uUQWtyVmP3Y5V2lvp6119eA+DvDOoapqln4huYLSytUIeOCFNpYDOPlHTn1r36liaUKckotvuuwU5OSuwooorkNQrlNd8W6PoZ2XV0GmzgxRDe4+o7fjVPxfaazqb22n6dObW3mDG4uF6qB249az7HwX4c0G1lur2NbkoN8s92Qw/Lp1/H610wpwUVKct9ktzKUpN2ivmdF4f8S6Z4gD/YZmMictG67WA9fpXS14t8OLQXms6jrcFuLewfKW6KoUHnsB2GK1/H+q3z3Vl4d0uQRXF+QHmDYKLnnp09fpWlfDqNVQg3qlv09SI1bQcpaW7Hp/mICBvXJ6DNEjrGjO7BVUZJPYV5nZfD6zghDT6hevcAZMqy42nvjjpUngfUpL19T0W6kN0lm5RJ2Od6EkYJ9eKmdCHK3CfM1urDVR3s42vszc/wCEz8O+YYzq0AYHBzkDP1xitez1vS71tttqFtK2cbVlGfyrAPgbw0A7NpkfzZJYu3H61434w0vw/wDaINO8NrLPqqvgrAxdcDOcn1Ht071dOlRqWSlJP0uLnqLeK9D6M1HULPTLc3N7cJBCCBvc8Z9Kw18X+HW6axaH/tpWbL4VGsaFp1hrU0rSW+GkKSct/sk9+w/D8apzeA/CFlB5k9lHHGg5eSZufqSetZxhSS96bvdrRX+Y5SqJu0bo76zvbW+j8y1uIp0/vRuG/lVuvn/wCkX/AAl93/YH2j+w0XbIzElC23jr79O9fQFTiKPspJXumrounUU1ddHZhRRRXO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FLyB9alqKUkYwe9AEg6UtA6UUAFFFFAFeX/XQ/U/yqxVeUfvYT7n+VWKACiiigAooooAKKKKACiiigAooooAKKKKACiiigAooooAZJIkSF5HVEHVmOAKZFPDN/q5Uf/dYGvLvjJ83hlID92a7ijY9wM54/Kptf8D6ZHp8t3pRn069tomkilgmYfMoyNwJOf580Aeo0V5Hb+P5F8G6dr0ti0tzdTC2EKnbvfJB257Haalk8Ya1pOrWkPiDRYrTT72byYJoZvNZW7bseuR09+tAHq9FeTXPj25vNRurLw7pDaklo4Se4MyImechCTz0/n9a63Q/FFjq+iSawqy28EO8SrMAGQr1HWgDqg6ksAwyvUZ6UiujfdZT9DXikUtwngbXvEEkk0d1qm+ZSGw0aZ2RgH0Ax36Vag+H1u2jQXOm6hqNnqptldJ1um5cqDhhnGCeooA9korzPwX4h1TUvCD3klm1zqtoXgeIsFMsiHHXoPf8AGsvS/H18upWtnr2kJYJdOI4pUuFcBj03DPAPTNAHsFFeIXfinXbT4h3Wnpptzd2i2qhLeJxgLkEy+nUkfpXRar44dNQm0zRtIudRu7bH2k5CRx+q7ieWGen86TdtWB6bRXI+HfE8OuaRLqENtMs0LMk1rjMiOP4cV0Om3RvbOG5a3mtzIuTFMu119iKYF2iisDxLrUWgac97LG0gDBVRe5NNJtpLVsG7G/XmXi3XZ7yVNB0FvOu7g7Z5ojkQL35HAPX6fUiuHvPEvjPxHZvHp2kSW1tNnbNGhDMh9GJx07j8K1vh5o/irSbhFniiisGYmZZSu9uvPGTnmuynh2lzTsra8rerOedZK1ru76HpXhjw/beH7PyYcvO/zTTNyzt/k1Y1jRdM1+ER30CTqmQrBsFSeDgjvW7Xl95Za94ZluLnRkGoWk7l3tpCSyMT1XH1/SslKVSbfNaW6/yNeVRjbdGD428EeH9O0ifULXdY3EKYiKynDv2GCep56V6V4QuZ7zw/p89yxaZ4huY9T2B/LFec2vh7X/Fd9FfeJSLexibdHYj+Lr1GePqea9njRIkWNFCogCqB0AHata1RumoyfNK9/RdrmcKcVK6VtLD6K5HWNO1i41nT7uyvxFZwsBPAWIDrnJ4HBOOPauurkcbRTutenX5m19QrF17RLHXrM2l/FvTOVYHDIfUHtXE6/pnimHXhqejXQmt2C7rWWXanAxjHTHU+uTVb/hJ/FsDmO48Mb27NEx2/mM10Qoz0cJJvfRq6M3UWqaf3aGNcaZrvgMG7066a/wBJXmWCXgoP6fUflXselX0epWFvexZCTIHAPUe1eS3tr4y8Vr9muYo9LsHP7wZ5Yenc/wAhXquiabFo+nW9hCztHCuAznJJJyf1JrbEr3E5tOo3rbt5kU5Pm5UrQS0NSiuZ0N9YN7qCakiiASZgYY5HoPbGOtdNXA1Y3TMHxBr+neH7YXGoT7AThEUZdz7CvE2luPH16sup30On6HE5KQGUI0uPqevv6GvWPFvhKx8Txxi6kljeP7rxnp+B/Guf0n4ZaDY4acTXbd/NfA/IYrvw7pQg5OVqnRWv93mYTU5Ssrcv5nXC6s4NAml0bypILeFhEsLAgEDp9e/rXivgS/0i1nuNf13VC2qZZVif5igxjgYJz1H0NfQNjY2un2y2tpAkUC5wijjnrWAPB/h8XBuP7Kty5YsQVyufp0rOlWjHnTv73XqVOMtGradDi5tW1rxlvs9Jt2sdNcESXkoIZh6D6+35iunV9D8B6QqSyrGOpJwZZm+nf+lduiLGoRFCqBgADAFcp4r8K2PieGOO7eaNoslHiYAg++Qc1EZwb5fhg3r1Y3GVr7y6Hn8N3q3jppHa5/srQVfGVbbLKPQnP/1vrXf+GNO8P6aGttINs8yjMjo6vIR05Yfyri7X4V6bHgTX95Kg/gBAGfyrutA8MaZoMkkllE4kkUKzO5JxW9aVOMeWnPTtbf1ZjTU73lHW+97/APDEnifxHp/huya5vZPm6Rwrgu59h/WvLNMsNb8fyC81h5bTRdwaG3T5fNAP5ke/5V0fjzwXceILqG9s7iNJY8ZSTocZ6HFY0PhfxtOqRz+IlhiQbRsY5Ax7AZ/Oqo04KHMpx5/PoVOTcrNO3l1PXtPsLPS7dbazgjt4V5CoMc+vuauh1JwGGfTNeU2ngG5wftviC+l6jCSEDH4mun0zwjY6dPHPHPdyPGQR5kuRn16Vyzinq53fzNU+iidjRRRXO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XnJG3A71YqCYZZR2zQBOKKB0ooAKKKKAK8v+uh+p/lViq8v+uh+p/lVigAooooAKKKKACiiigAooooAKKKKACiiigAooooAKKKKAPNfipY3l/oUKWVrLcyx3cchjiXLbRnJxVPVdb17XrBrDRtAvbSS5jMct1fEQLACMEjqxP0Ge9erUUAeQav4QuLTRPDWl6aPOXT72N5GbjjJLNwOmST/AI1r/EPSL3VToQs4vMEOpRvLj+FecsfQDH6ivSKKAPlzS/C1h4cu7628ReG7++Rpi8N7aB2QoegO0jB/rXV68kP9hab4Z0fSp9Mj1a52OkyktHGCMs33iCeOvPBr3iqb2Vu93HeNEDcRqUSTuAeooA5Dx/ZyHwbqFpYwMxWFVjiRSx2hl4AHPQVz8PjO4m0xbTRdB1a41BIljTzrXyog2MZZmIAFetmikxPyPCtV8O63ongiKyt5ppppLkzao9r/AK1kcneE9eCB+Ga4v+xvDzahoQ8NaPqzSLqELTXkkUmxUDcg547E9B0PPavqnFIAB0AFUnbVDPIL64n0P4gz6leWlzJYXdisEMsERkCsGUkMB078n1H4cLeeHLHS/E2t3HiKx1J7S7mE1veWXmbADn5W29+f519NEA9RSEA9RmkBwXhYaVpXhua70XSruCAb5PJlRhLIw4yQST2rsNNuZLuyguJYHt5JEDNE4wyexq9RQBFNKsKqWz8zBRgZ5NVbmWBzLDNCZFRPMYGPcMf1PFX6KadgMyC/gNpbTxxyLFMyoi7MEZ6ZHYVN9th+2myy3nCPzMbTjbnHXpV3Ax0oxznvSAy01O3e0e7QSNEjbThCSTnHA71ZN0BcRweVKTIpbcF+Vcep7GreAO1FAGWmpxSW8lwkNwVSUxbfKO5iG25A9M96tG6jF2LT5vNMfmfdOMZx1q1jFGOc96AMmLVraa2uLmISvHAxVsRnJI64HerMl7DHLbRNuDXGdny+gzg+lXAoGcADJycCgqCQSBkdD6UAZc2q2sMFxPIXCQSeXIdh4PH+Iq013CLpbQufOZDIFwfu5x1q0QCCCAQaMDOcDPTNAGX/AGtZ/Zri5MuIrdikjEEcjsPXqKs/bIC1um/DXAJjGDyAM/yqy0aMpUopVuoI4NLsXKnaMr046UAUkv7dknfedtuxWQlTwR1qU3luGgQygNOCYgf4uM/1qztBBGBg9eOtIUUlWKglehx0oArfa4Cs7B8iDPmYH3cDNZuma5aalpA1eBZhbFGf94m1sLnPH4VtKiKGCqoDHJwOppI4o40EaIqoBgKowB+FAFbTb2LUbOG8gDCKZdy7xg4+lXaQAKAAAAOw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Zeq/Wpqgl+8tAE9FFFABRRRQBWlP76H6n+VWary/wCuh+p/lV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hkGWWpqrSn94gzxQBZooooAKKKKAK0p/fwfU/yqzVaX/XQ/U/yqz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5BmRfarFQOcSL60AT0UUUAFFFFAFaX/XwfU/yqzVaU/v4fx/lV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sf3yj2qxVds+atAFiiiigAooooArS/66H6n+VWaqy/6+H6n+VWqACiiigAooooAKKKKACiiigAooooAKKKKACiiigAooooAKK5bxV4p03wvbRT35lZpm2RRQpudz7Dj9TWRovje21LUYtOl0rVbKeYHyvtNsVDYBJ5GcdO9AHoFFZFvrFlcapdaVFLuvLVFeZNpwobkc+uMH8a16ACiqWoX1tptrJd3koigjxuc9BkgDp7kVbRldQykFWGQR3FADqKKppe2z3klksqm5jQSPH3CnoaALlFZWt3/9l6ZdXohkmaGMssUa5Z27AAe+KfpE91dafbz3tsLa4kQM8Oc7Ce31oA0qKKKACiuS1fX5LLXdL0e2s2uJbzc8rbsCGNerH17/AOSK62gAooooAKKKKACiub8U64ugWC3At3uZ5ZVhht4z80jnsPwBP4V0ERdo0MihXKgsoOcHuM0ASUUVl6rqtlpMcT3s6xCaVYox1LMxwAB3oA1KK5TXfF+gaBL5Op6lFBLjPlhWdgPooJqzoXiXSNejd9OvY5vLUNIvIZAfUHpQB0VFQW1zBdRiW3mjmjPAeNgwP4ip6ACiozLGJBEZFEhGQmeSPXFSUAFFBOBk9KZG6SKHjZWU9CpyDQA+iiigAooooAKKjmljgjaWWRY41GWdzgAe5rOtdY0u8k8u11Kznk/uxTqx/IGgDVooooAKKjlljhjaSV1SNRlmY4AHuacjK6hlYMrDIIOQRQA6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GP70dOlT1XIHng+1AFiiiigAooooArS/wCuh+p/lVmqsv8Ar4Pqf5VaoAKKKKACiiigAooooAKKKKACiiigAooooAKKKKACiiigDzXx34b1TUr3S9Z0S4gTUdOZ9kdwuY3Vxg/Qj/OCKy9D8Y64utWuk+J9BWxkuXdLe5ibdGzAE46n09e4rsvFGlavqMcT6PrUmm3EXby1dJOR94EVhaR4X1iXUrXU/Eet/bpbUs0FvBEI4kYjG7jljjPX1oA888O6KLz4neJGXUb6AQFJD5MmzzMgfK3XKg9B7Cl8aanDc+Ib220y78U3l3HhZbfTZSILd8ADtwDjn3zz6d9qHhDUIfE0uv6FqcdnJdKi3cUsIdZAMDj04A/HvzVD/hC9b07UNSm0HXo7K31GXzphJbB3VzknaT25P0ppgebS6lqPiX4R3k2o3MhuLW6VGc/elAkUAP643f8Ajo78103iWTVfCnh7RY7XW7yZ728hieWY7mVCM4U9un4iutTwCo8Iah4cfUpJHvJTM1yyDIfcGGR3GVGfqaz7nwXrus+Hl03WtWtmu7WRJLK4t4z8jKMAvnGTyR096QGz491a80y48OLazNGLjUY45gp++nQqfY5riLPw3eTfEzWpE169t0MMcxELDcVYjCHOflHOOOOPx64eF/EGpahpl5rmsW0i2EvmpDbQbQzepJ/wqXVvDmuxeKjr2h3diizwpDcxXSschSOmPYe1Jq4mrnB+PNbiGvS2NlrHiS4u0iAaDSY1kSFgB94cZPUkD9MYrX8M+JtVuvAGr31xcStfWZmVJpECvx0yvQEVfi8JeJdD1S+k8O6jYJZ6jKJZ/tMZLxPzuZR3znoT6dq0tG8GXlj4Y1XSbjUI7i7v2kdp9hA3N1JH1pjOfsx4us/C0+v6lr/mSfYGdLVYEwoK/I24fxdzweeOlc/LP4r0XwrY+KrjxLPcySLHI1m8KeWUk6DI74IOccV7TqGiyXPhh9FSZRI1oLcSEcZCgZx+FfDfizxNqer6tbWAvWWy05ktIY4ZCEfYcb+Dg5I6+mKAPsyTVbw+O7TT1ldbOTSzO0LAff3kZPcHArrdavhpml3t+QCLaB5cE9SoJx+PSsM6A0nim3115F2Q2H2ZY+SwfcTuye2CR610eo2cOo2VxZXAJhnjaN8dcEY496ATueG2mo+MW8ML4wk1aM4UzHTWt1EZhDY+91yQM564PWtnW/EuvahqWg2Ph2S0txqVoblnuF3bBtzzjPT+ftmsv/hFPGQ0l/Ccd3p66OAVW+YN5pjzkJtHfr26d/XvYvDEltrWiXcE0Ys9NtGt/LIIYkjGR+QzSTuJO5yuoaj4nbW7Hwtb6tbpdvC1zdX4tR8q5OFVDwe359eK1vDN/rcXi2+0PVNUjv4oLQTI6QLGclgBuA74/DmqHj3T54Nf03W9N1nT9Nv0ieEre8JKnXk+2f5c1y/w9F7qfjTX7i9v4L6T7GsL3NqmIg2QNo9cAfnTuGz9TF8X+Mpra9u5LTxdNPPaylo4LTTleFByQC+eeMgnPr2rsb3xTr2oeGPDM+m3ENpqGqy+U8zRB1GARnBGBzg9Ky9G8J+M9E0m88PacmirbzFwb+TcHkVgecDPI6cg49+tdvpng+5tdJ8OWMtzEW0qYySMucP97GOPcdaBlXSb3xDpHimz0TVtVj1SG8t3mWX7MsJjK9ht6/jUE0g8RfEaG3G42ugwmRwc4aZxx+XB/wCAmtvxJYS2uv2nigsjWmn2kqSRDPmMT02jGD1//XS/DfSZbHRvt94d+oak5up3Oc/Nyo59Bjj1JoA8/wBSTWfCPi7UNSh8OS67aXo81ZowTJBjPyL1xyfTnj6V1+neIdP16x1mHTrOTSdXjtWMqXdqEkTIIDEfxAEfy47VZ1N/HdpqNzJYR6VfWDNmGOQmN1X0J4GR/n2i8P8AhzWpNT1TWddubdbq7t/ssUVr92KPr1PJOf8APYAHJ/Byz1Wz8JC7l1a3j0+VZWgjeIDyWDMpZmPUZGcVxV18R73SbiO6i8Vx6uGkxPajTzGirn+FiB2z09O9dvpvhXxRH4VvfCNxDZLarG/kXglyXJfeBt6jknk1han4S8Yatodv4fGkaTYWVvsDvFKN05X+IHnB65zyST60AbmsDxJc/EWwfTr+1ijl0/zYo7iMskacBwQCCzZ5zxwcdq72212+XxamgziFkFkJnkRSMvntz0rC8R6P4htdf0rWdCtbW6+zWZtZoJZNgIzng/56VB4g0bxHB4ptPE2i2VtcSNaCC4tp58bT32n8B/hzQBf1rxPci88T6arW0K2Nmhikm4Bd03cnPPWuQ+Gd3q+heCG1fU76GXS4oZJooihaXqcDcW7txj/HNfOnxJm1u48a31tq0cIvp2jQQ20uUUFR5Yz3IBHUV9Q+HNG12TwvJ4Q1fS0tovsrol8kyuuSSVyvqDz1oAin8UeLtM0mHxRqFtYSaXIqmSyj3JJErMArZIOTyO/fp6bfiLxXrI1bSdN8O2NtcvfWpui10SoROxODx/8AqrAvdO8aatokPhi50y1ggxHHcX4uQcxqR91QBz8vPXg9Oc116eGprfxTpF9AoNlZaebYncAd3OOO+c0AB17WtJ1XS7TXIbDyL92hE1pvwkv8IO49+B0rU0rxC+p+JNV0qGFPs2nKgebJJaRu3tjBH4Vy3xqjgbwhLPLOYZreeOW2YZz5oOBjB64LfStT4W6B/YPhq3WVXF3dn7TcFzk7mA4z9AOPXNAEvxVcx+CNZZSQfJA4OOCwBr5yvL3TH8J28I8GX9rfpBHv1M2zIikYzIGHJGMntX1D470261fwzqVhZRiS5mixGhYLuIIOMnjtXB2lz40fRP7EPhZISLf7KLqS/jIUbNu7aAc49s0AaOoeKbqG00HSvD5gvtR1CH5LiYt5aIgAaRsc9QfyP0M+k+J9V0/UZ9J8Uw2kcsdo92l1bMdkiKTkYPcAE/hXNReEtV8Ix6HqWnQLqc9hE8F1BGxVpFck5TJ5xnp9OPTRGla34s1K41DUtPOlWy2MlvaI0gMm9xgs2OnfjH4UA/I5zxD4i8T+IfCWqX9tptjDo0qSBZHdhMYgcEgHjkCu0s/EraJp/hS3mg32t9GkDTk48t8KFGPTk8+1cW8fip/B03hR/DU0tygNulykyJEyKQQ2WIzxx7/Xiuq8b6Mw+HapJmK702GO5jYMCY5U68/iw/rQB2a+IBN4obQbaISeRb+ddSk48snG1R6k5B+h+tXNNvtRuNRv7e6077PbQMBBPvz5w9cfTFch8LNOvI9IfWNVw+p6qwnkdlwwjChY1PsAM/jXZWF3qM+pX0FzY+RaRFRby7gTL6ng8f8A16ANy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g587PbFT1Bn99j2oAnooooAKKKKAK0v+vh+p/lVmqs3+vg+rfyq1QAUUUUAFFFFABRRRQAUUUUAFFFFABRRRQAUUUUAFFFFABRRRQAUUUUAFFFFABRRRQAUUU12CKWYgKoySewoA8X+NvjRvC+hfZLN1Go34MaZ5MceMM/17D3r5Hu/D95oz6E10QJb8LcrHjBCl8LnPc4z+Ir06whl+KnxKaa73PpVsxcxhvlWBOFUZ/vtjOP7zEdK1/i2RefFDw/ZIibYfs6YGMBfM3EEfQ9PSgD66i/1aZ64FPoHAooAKKKKAMnVtG0zWUSPUrC3ulQ5Xzow236elWbKws9PjMdlaQW0ZOSsMYQfkBWV4i8SaT4btTc6pexwLg7UJy7nGcKvUmvnfUfjvPPMsWh6C0pJ6Tklj9AnvQFj6qor49j+IPxR1NnW00N4ip3HZp7YA9Mtn/HilOn/GnU3WSSa6hBzyLiCED6qpB7elAH2AwDAggEHqDSgAAADAFfAviTWPiH4W1aDTL7Xbs3kiJIiRXHmA7iQAffI6f0NdwvxN8f8AhmRE8Q6UJYhjc01uYyR0yGX5c5H+eKAPsKivPfAPj3SvGlq72hMF3EcS2spG4e49R7/nXoVABRRRQAVFPKkETzSttjjUszegAyTUteZfGHVzo3gjU5kJEsyi3TDbTlzg8/7u40AfInhtpfF/xNguyGlE+pfaDhc4jVtwyD2CgDntX6EV8UfAGxM/jFpuQLO0ZjxxlsLj/wAeNfa9ABRRRQBmappVjq0UcV/brPHFIJUVs8OMgHj6mtMDAwOlFFABRRRQAUUUUAFZGu6Raa7YSaffK7W8hBZVcrnByOR7gVr0UAMijSKNI412oihVHoBT6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AE3B9AKs1WA/fsfakwLNFFFMAooooArS/6+D6n+VWaryf66L8f5VYoAKKKKACiiigAooooAKKKKACiiigAooooAKKKKACiiigAooooAKKKKACiiigAooooAK86+K2vL4e8Iajc7S0k6G2iAH8TgjP4DJ/CvRa+QPjNqc3i3xjp/hHTwrrbyhGZWzmVgN3/fK9ffNAHbfs6aK9poN3q0qKDfS7Ym7lEyD+G7P5VxWqxjVvjxBFnekNxEyjAGPLhDnr6FT/TtX1Xo2m2+j6dbadaKVgt4wiAnJ47n3PWvlH4ds+rfGPU7wx/6mS5Y7ju2gZjGDj3A/HFAH2DRRRQAV4d8WPiZ/wAIm6aTpUQuNXmUHldywg8Djux7D6Z68+418LapqKeF/iveaj4gsZLiJLx5oweu0k+U6567Rt/L1FITudV4a+Fev+Lbw6z4wup4BKFbY5/fuPQj+AYHTr7Cvp/Q/Dmj6Dbx2+m6fbwKgA3rGN7Y7s3Un3NcTpXxZ8G6i+wap9nfbnFzEyD6ZxjP412dv4n0C6A8nW9OcnHC3SZ56cZpjOj6UjMEUsxAUDJJ7CqgvrM4xdQHPT94Oa85+LniSPQvB19LDNGbm5H2aEZByW4b8l3H8qAPB/BePHvxautZlBa1tHNxGAeAseFi/XacfWvsO4t4LqMxXEMcsZ6pIoYH8DXhP7Pvhs6T4bk1SdALjUn3occiIcL+ZyfxFe+0AfFN/pkXgj4vWMOm74bSW4hMcat0STCsv0yW69q+1q+PPFZXxD8bLC0gbItZ4ULKO8Y8xvyII/D8a+w6SEkFFFFMYV8s/tH6qXOlaGhK783Mhx1HKr/X9K+pq/Pv4jaomueOtcuWkLQWv7pCBwBHhTj23ZOfegD2P9m23V4davyBvaRIgc8gAE4/WvqGvCP2d4RH4MeXYV868kbnvgKM/pj8K93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sn/AB8Nz2HFWarqczEegoAsUUUUAFFFFAFaX/XQ+5P8qs1Wl/18P1P8qs0AFFFFABRRRQAUUUUAFFFFABRRRQAUUUUAFFFFABRRRQAUUUUAFFFFABRRRQAUUUUAYniTVY9D0a+1SQArawtIFP8AEQOB+JwK+YvgDok+r63f+Lb8l2jZliYn70jg7j9ADj8fauv/AGjta+yeHLXSY3Akvpw0i56xpz/6Fs/KvQ/hNpA0bwXpUDJtllj+0SZ6kudwz+BUfhQB3GqXIs9Pu7piQsMLyEgZwApP9K+Xf2b7WS4v9c1d84IWIHd1LEsc/kP1r2j4u3psPAusyByjPEIRg8newUj8ifwzXK/s+6d9j8FrdFVBvLiSQEdSFOzn8VPH+NNOwHuVFFFIArF1nQtK1yLytU062u1AwpljBK/Q9R+FbVFAHiWqfBXwfeszQw3dkWOf9HnOB9A4b/Jrjrr4A2BZfsutXKrjnzY1Y5/DFfT1FAHyjcfAi9AX7P4hBwejxkD9DXini/wfqWia5beHZNQF/cSKjKkRYqrMSAMHvjB+hr9Ga+PPCmPFXxnvdQcEx2sskowO0YEak8f7tADU8F/FbQLaOHTtRklghQFI7e8GAOu0B8Zx6dPTNPk+JfxE8NNt1zSVmUDlp7Yp7Z3JheoP+cV9hV4T+0Fra6f4S/s1XUT6jKqbc/NsUhmI56ZCg/73vQB4n8KNa06Dx5d6zr96lvLcCRomYnYHkb+JugAGRzxyPSvt+KRJUWSN1dGGVZTkEexr5b8IfB3SdZ8G2VzetPBqlypmFxGx4Un5AVPBG3B7HnrXKabq+vfCLxGmn6q0tzpEucAH5HToHTPQjjI+o7g0AfaVFU9PvLbULWK8s5kmt5l3RyIchhVygDnvFmqx6HoGo6lK4QW8DMpzjLYwoHuWIH418HafpjP4J8QeIZ2xLcXEdrGTxuy6u+PyH5H0r339ozWjHp2n6FCT5tzJ58gA6ouQo/Fjn/gNZfxJ0QeHfhFpWmlCssc0TTAjnzGDM2foSR+FCdhp2PVvgtara+AdJCnJkWSRj6kyN/TA/CvU685+Ef8AyImi/wDXE/8AobV6NQIKKKKACiiigAooooAKKKKACiiigAooooAKKKKACiiigAooooAKKKKACiiigAooooAKKKKACiiigAooooAKKKKACiiigAooooAKKKKACiiigAooooAKKKKACiiigAooooAKKKKACiisrU9Y0/SlVr67ig3dAx5P0HWhK4m0tzVorz4eP9DkbbC88xGc7Ij/AFoj8b20v+q03UHHTIiyM+nWt1h6j+y/uJc4rdnoNFeenxPqrjdF4eucdt+QfbtULa14qlVTDoMaFj0d84H5ireEqrdfiiPbQ21+5npFFeeCXxmQf9HsQQM5LdfbrVdm8c4BEdhnGcAj+tT7B3+KP3obqWV+Vvysel0V5wJvG6Nk2unuAem7Gf1rDk8V+KodTGlPpNk92U3hEk6jHXO6l7CT2afo0P2muz9T2OivMP8AhKNfi+afw7Lt77Ax/wAatv47srbAvrK9tjjndF0+tXLC1Ur8pPtoXtrf0Z6JRXKaf4u0O/wI7+NGJxtm+Q/rXVAggEHINc8oSi7STT8zSMlLZ3FoooqSgooooAKKKKACiiigAooooAKKKKACiiigAooooAKKKKACiiigAooooAKKKKACiiigAooooAKKKKACiiigAooooAKKKKACiiigAooooAKKKKACiiigAooooAKKKKACiiigAooooAKKKKACiiigAooooAKKKKACiiigAooooAKKKKACiiigAooooAKKKKACiiigAooooAKKKKACiiigAooooAKKKKACiiigAooooAKKKKACq6HMrVYqugAmb1oAsUUUUAFFFFAFeX/XQ/j/ACqxVeT/AF0X4/yqxQAUUUUAFFFFABRRRQAUUUUAFFFFABRRRQAUUUUAFFFFABRRRQAUUUUAFFFFABRRRQB8e/Ebd4u+KthoaLvht3jgcEcbceZIfXgZ/KvsBFWNFRQFVRgAdhWMuhaVHq8mtCxhGoumxrnHzEYA/kAM9ccV85/Ff4oS3MreGvCkjSzysYp7qHkk9NkZHX3b8vWgDo/2jrry/C1nCu0ma9XPPOArHj8cV6X8NLIWHgzRYAMA2yydv4/nzx/vV8Ealc63KYdG1x7pZLaUNHFd7ty7yM/e7d6/SHSoFtNOtLdCSsUKRgnqQFAoAv0UyR1jRpHYKigliewFeHan8bvCllK0cK315tYrvhiAU+43EZFAHulFfLVr8fIJtVjSTSGi0xmAeUyZkQY64HB55+lfT1tcQ3cEdxbyLLDIoZHU5DA9xQBPRRRQBjeItQGlaNf3+cG3t3kHGeQDj9cV86/s3WDyLrWtTJl5pFiV/X+Jv1I/Ku5+PmprYeCpoPMKveTxwqB1YA7j+GF/p3rT+CWnLp/gTTcbt9zvuH3DHLMcY9toX+dAHq9fG/jJ3+IHxUg0SOTNlZSeRnGQAo3Sn8wV/AV9ReMdch8OaBfapM+3yYzswMkueFAH1IrwH9nbRJZX1PxNdBjJMxgjZh94khnYfjxn6igD6ghiSCJIo12xooVVHYDgCuO8feFbbxfoU+nTKgnA320rD/VyAcHjt2P1rtaKAPlb4Ga/faVq934L1RziJn+zoefLkUkuoPoeW/AnvX1QzBVLMQFAySTwBXyJ8RBF4Z+LelapGPluDFPKN3qTG3XpwK9c+NPiqPw94Ymto3/0zUVa3iVWAKqR8z/QDjPqRSYm7I8LsZB8S/iqLhI1awt3EhDEkGGPAB/E4/76r2f9oCNX8CzsRzHcRMv13Y/kTVL4A+GRpPh5tVmjxc6gdyk9REPu/nyfyq7+0DKqeBpkIOZLiJRj1zn+lMZ0XwekWXwForIcgRuv4iRgf1Fel15j8GofI8AaMm7dlJGzjH3pXP8AWvTqACiiigAooooAKKKKACiiigAooooAKKKKACiiigAooooAKKKKACiiigAooooAKKKKACiiigAooooAKKKKACiiigAooooAKKKKACiiigAooooAKKKKACiiigAooooAKKKKACiiigArntU8Padqt3FdXsRlaIYCMx2H6jvXQ0VUJuLunZkyipaNXKUGn2Vu26G0gjbAGUjAPHToKuBQBgAAfSloolJy3bY7IKKKKkYUUUUAIcDknAFeP+Fo21nxtq2s4Bt7XNvEynIZvu5z34B/MV0fxG1ptI0ORYSftV0RBEAeeep/LNa3g3Rl0LRLa0CBZSN8xHdz1J/QfhXXS9ynKff3UvzMm1KVu2p1FRSwxTArLGjg9Qyg1LWXqurWOk27XF7cJEijoTkn2A6muVJt2W5rexgar4K0HUgxksUicknfCdhz+HFcv4IvL2316+0M3xv7O2jBWUk/JjAA/XGBUt3q+u+KIzBods9lZSHDX03ysV6Hb+vT9K7Xw5oFnoNosFuuZCMyzN96Ru5P+Fd3M4Qkqru2rJPVp9/IwcLyVlZb32v/AJnQ0UUVwG4UUUUAFFFFABRRRQAUUUUAFFFFABRRRQAUUUUAFRTTRQIZJpEjQdWdgAPxNS1x3jjw+/iLSXtYpfLlVg6Z5DEdjz+tVBJySbsm9+xMnZN7kF9450G0cIt0blycYt1L/r0P4VnN43Z491ro17MT6IcfmBTvh5Fpw0w26WEdvfWreVcq6guXHcnvmvRgoXoAPpXZVjSpSceWUmut7X9Dng51IpqSXojy5/FPiOQnyPDUoH/TQN/9anx6j4zuHwmmwRDGfnwAPzNen0Vn7Wmtqa+bbNVCXWT38tjzh4fGs2MXNlCD1wAcfoaqtovjJ2J/t6Bec4AOP/Qa9RopxxPL9iHzRLo3+1L7zyxfDfin5i/iDLE9NzY/lTo/DvimNtw8QDOMcsx/mK9Rop/Wn/JD7hqil1f3nn7aV4pChU1qBhjkmPBB+uKalv4yjkYG7spVzwSuAf0FehUVP1n+5D7iVQSbfNLXzMfSf7UCyf2kbfOfk8nNbFFFczZ0IKKKKQBRRRQAUUUUAFFFFABRRRQAUUUUAFFFFABRRRQAUUUUAFFFFABRRRQAUUUUAFFFFABRRRQAUUUUAFFFFABRRRQAUUUUAFFFFABRRRQAUUUUAFFFFABRRRQAUUUUAFFFFABRRRQAUUUUAFFFFABRRRQAUUUUAFVowPOc96s1WiOZH+tAFmiiigAooooAryf66L8f5VYqvL/rofqf5VYoAKKKKACiiigAooooAKKKKACiiigAooooAKKKKACiiigAooooAKKKKACiiigArz/4h+NrPwRpsd3cRNPNNIEigQ4Ldyc9gB/SvQK+EPjJ4huNV8aXNrJG6x2H+j28X948Zb8SfyxQB2fjr4sXfiSC20bwnDdJJdoPOdVIl3Ecxrj9SP5V6n8Kvhpb+EIBf34juNYkX7+Mi3BBBVD64OCfw6da3wc+Hy+GLEapqMIOrXKAgMObdD/CPRj3/KvcqAPh/wCOHnat8Qxp9pAJrlIIoY0RgCzEbh+Pzd/avTfgp8QJ71j4Y1+Zv7QgOy2klHzSAZyjH+8Mceo9+vIeCANf+NWo34UFLWSeTA5GFHlA9+5Bz/8Aqrofjp4Smtpo/GGkEwywlftXl5DBs4WQY/AH8PegD6A8XXMdn4d1a4lzsjtJScDk/KeK+Y/gL4Q0zW7bUtT1bT4rpA4hhWYZUd2OPyGfrU3jP4nWuufDZbcSx/2tdutvdQ9GUKdxcD+6doGf9r2r2X4NaS+j+CNOjmjZJp99xIrf7THbx2+ULQBP4y+H+ka94ffS7W0gs5IsyWzwxhdsmCOcdQe/59QK8r+CHiu4s7ybwfrDNFNEzfZVkx8rA/NHn8yPx9q+n68z1H4eabe+LrbxR58sM8RV3hjChZHXoxOPz9fagD0yiiigD5R/aTvGnuNE0eMZdi02Mdydo5/OvpnQrEaZpNjYj/l3t0izjGSFAJr5W8bzf298aNM08gMlnLBHxjBAHmke/JOfyr6L8e+J7fwloNzqMrJ54XbbxM2DJIegH8z7CgD57+POuz65rVh4Q0z94ySK0qrzulbhV49Acn6+1fS3hTRYvDuhWOkw8rbRBSfVjyx/FiTXzp8C/C8+qahP401TLs7uLbePvuThnGew5Ue+fSvqygAooooA+QP2jN0HiTRLnkKsH3sZAIcmsi1S9+MHjqO5lj2aVZqofjAWIHOPcsxP4H2r6w8UeF9I8U2i2urWomRG3IwJV0Psw5Gav6Jo2naDYpYaZapbWyEkIpJyT1JJ5J9yaANOKNIY0ijUKiKFVR0AHQV4N+0ZMI/CFuhBzLeoox2IVj/Svfa+c/2k5Avh3TE/ia9yPwRv8aAPTPhWmzwRooIA/wBHzwCOpJ7/AOfTivQK474extH4Q0VWGD9jjP4EZFdjQAUUUUAFFFFABRRRQAUUUUAFFFFABRRRQAUUUUAFFFFABRRRQAUUUUAFFFFABRRRQAUUUUAFFFFABRRRQAUUUUAFFFFABRRRQAUUUUAFFFFABRRRQAUUUUAFFFFABRRRQAUUUUAFFFFABRRRQAUUUUAFFFZWuXn9n6Ve3feGF3X3IHH64oA81f8A4qbxvIk2PsGi84I4aT3z6EH8FrptY8c6Fpb+Ubn7TNjiO2HmZPpkcZ/GuD0Twpc6t4IYR3AivdQlNyz5I3DkBWPcEZ/OqXh7wz4s8OqyWum6XMwORM5Bb8Cea9X2NNppySUNLXSbfV6mM5Si9I3ut1qdm954u1wj7BbRaXaNnEs/MhH05x+X41c0/wADWYkS51a4m1O6BzmZiU+m309jWJN4k8YaW5bUPD6Tw7c7rZt2PU8E12XhTxPZ+JbeR4A8U8TbZYJMBl9/pWU+emm4RSj3Wv4mdOUXpJty81/S/U6lEWNAiKFUDACjAFOJABJOAOppa8S+Knip7OWLQra5+zmdc3M4GSiEH5fxrkpU5VZqMd2dEpKKu9jr9U8daRZXItoTLezcgrbLuwfTPf8ACtTw74o0/X3litvNSeIZeKVcEDOPpXmXhwXT2S2fhbShCCMTapeABiT1Kjr9ByK9K8K+Gbbw9C5V2nu5uZ7hzksf8M11VaNKEWrvmW3n8uiMoSlKzT06nW0UUd64DcKKhknhjdY3lRZH+6pYAt9B3qagAooooAKKKKACiiigAooooAKKKKACiiigDzy9jj03xpZTxBh/aETpMB0JUcH69K9Drg7sxah4ysol+b7BbPKxU9GY7QD/ADrvK6KrvGn35f1ZEd36hRRRXOWFFFFABRRRQAUUUUAFFFFABRRRQAUUUUAFFFFABRRRQAUUUUAFFFFABRRRQAUUUUAFFFFABRRRQAUUUUAFFFFABRRRQAUUUUAFFFFABRRRQAUUUUAFFFFABRRRQAUUUUAFFFFABRRRQAUUUUAFFFFABRRRQAUUUUAFFFFABRRRQAUUUUAFFFFABVWL/Wtj8atVUgIMj+xxQBbooooAKKKKAK8n+ui/H+VWKryf66L6n+VWKACiiigAooooAKKKKACiiigAooooAKKKKACiiigAooooAKKKKACiiigAooooA57xXrlv4b0S81W4wVgjJVc43t0VR9Tivl/4N+HZvF/iG88X60qyxxzl1R1JV5jzxn+FeMDnt6Ve+O2rT654i0vwfYsc+Ynmjt5j4259gpz+NfTXh3SLfQdIs9LtVxDbRBAcfePdj7k5J9zQBs1l65erpulX16zAC3geTJPopNaleNfHbWl0rwXc24ZhPfusEe30yGbPttBH40Aea/s2WbTXOt6s4bJ2whieMk7j/Svqm4giuYXgnjWSKRSrowyCK8h+BGlNpnge2d1KveyvckE9iQqn8VVTXslAHxL4v+EOraVrqDRLJr/TLiVTGCQTFyMq5PQf7XTHXmvtaFFiiSNFCqqhQo7AdqkooAKKKKACiiigD4ll1nT9K+NN3quoP5dnbzy72Zd2CIWUYA77sY/Ci6n1H4zeM4reMvBo9ocgEHEcWeSe29sYH4ele++KfhP4d8S6vJq1013FcS481YZAFcgAA4I4OB2rv/Dvh/S/DlmLPSrRLeLOWxyznGMsTyTxQBo6dY2+m2cFlaRLHBCgRFUYwBV2iigAooooAKKKKACvmX9phh/ZOjpnk3Dn/wAdr6arxz4veB9Q8aWunrp1xBHJbSMWWdiAQ2BngHpQB6B4PiEPhrR41xhbKHoMZOwc10dUdLtfsNha2m7d5EKRZ9doA/pV6gAooooAKKKKACiiigAooooAKKKKACiiigAooooAKKKKACiiigAooooAKKKKACiiigAooooAKKKKACiiigAooooAKKKKACiiigAooooAKKKKACiiigAooooAKKKKACiiigAooooAKKKKACiiuR8SanrWmtG+naQL6E437XwwP0/+tTSu7CbsddRXn1v40Rdov9LvbVm/6ZlgKWbx9o0ZAUXUjEZwkJyK09jUvblZmqsGr3R6B3ryz4pySz2VhpcCt5l7dKm4ZwB7/n+lTHx6rEiHRNSf3MWBXM6n44vJZYs6dZ2u1i0cl3JkpxjOB36100cPVjOL5Nne3oZ1asHB3228j2mygWztILdeFijVB+AxWNq3iXR9IVjeX8KMM/u1bc//AHyOa+dtT1/W9bnCDULm4jU8pZIUUfiOv45rT0PwZrd03mnTYLdiSPOvmLsPfb6/hW6wWqlUmlfz/wAzOWJ0agru2h2V5421DWo5YNDtDaxlOby7OwKOmV/P/wCtWb4Z1TQ/CzSw2zz6tqc5/fS26ZDt1wp7jPpW5ZfDmOZhJrV/LdlchY0O1B6V6LpeiaZpMYjsbKKEA5yBlvzPNTOdCEeWOt97dfmyowqOTbsuiOEkTxhryqQ0ej2554P7wj+Y/SvObjRLXwj4ssrjXme/sp0OJ5U3BZPf6Ht6GvpmsrWNIsdZtjbX9us0fUZ4Kn1B7VFLFqEtIqMX2+JfM0dLTe789gh1PTDCjRXtr5RHy7ZVA/nVO98S6NZJvl1G3IOcCNw5OPYZri3+F+gliVe7UE5x5gI+nSt2x8C+HbPONPWVj3mYv+hOKwlGkrPnb7q2v5l3n2X3lCT4gaY7+VY293dy9AI4uM9qzLm+8bajBLJBbW+mQqpyZPvY9ec8/hXqFvZ21qoW3t4olHZEC/yqeRFkRo3GVYEEeooVSnD4YX/xf5EunKSs5P5aHzj8OtD1HxHqSeINT1CSWK2mygLZLuvTjsPwr6RJwK8ZtvB/iXRftEGiaxbx2csm8JIp3L+h7e/OKmi8I+Kbkst/4ncRk8iEsSc9fTFdWIcarTUoxgtl1RjSThf3HzPd6a/M9QutSsbQE3F5BFjqHkAP5VxV18QtDj3rA09zIDhVjjPzH6mm2Xw90aEh7kz3bjH+tfj8hjiu2s9MsbFNltaQxD/ZQAn6nvXNKNGN/ecn0tojVe0kr6R8t2eY6j4o8USWU17Z6KtvaxoXLzZLheu4A47c9DWt8NJ9VvtMk1DU777SLhz5Skj5AODwOByOleh3ECXEEtvIMxyIUYD0Iwa8bj8GeJNGMkeh60q2rNlY34I/Qj+VbRlSnCUVGMG7Wbu/x6E8lRSTcrrtse1Ux5EQZZ1Ue5xXmEOgeMCCs3iOPBB5VCT/ACFV1+H010QdT1u6mwOiHA/XNY+wir3qR+V2VKpL7ML+uh1mpeMdD0/cJL5ZHBxshBc/mOP1o0vxhoepQiVb6OAnrHcMEYfXJx+tM03wZoNg25LFJXH8U58z9Dx+lU7zwD4dupPMazKH+7HIyj8s1XLh7W5pX72ViW6ye0Wr7eRsyeJ9DTdu1S3+Xrh8/ljrWXJ468PKDtvjIQcEJE/9RTIvAPhyJywsSQf4TM5A/Wt628PaPbEGLTbYEDGTGD/Oi2HXWb08hxdbrynLHx1bTMyWOn3l0f4SqcE+9YWoav43v42Wy0gWikHLcb/w3Hr+FevRwxxDEcaIPRVAqWkqtKL0p39WKVOpJW57X7I4LwL4dfR7Vru9LtqVyMzM7biozwM557Gu9oorGrUdSTk/u7eRvGCgrLYKKKKyKCiiigAooooAKKKKACiiigAooooAKKKKACiiigAooooAKKKKACiiigAooooAKKKKACiiigAooooAKKKKACiiigAooooAKKKKACiiigAooooAKKKKACiiigAooooAKKKKACiiigAooooAKKKKACiiigAooooAKKKKACiiigAooooAKKKKACiiigAqtCoVmPcmrNVbfO5s+tAFqiiigAooooAryf66L6n+VWKrS/6+H6n+VWaACiiigAooooAKKKKACiiigAooooAKKKKACiiigAooooArzmcNEIVQqX/eFmIwvt6ms9JNU86+DwW3kqoNoQ5y5weH445x0puua5pmgwR3GqXkdtE77FZ8nJwTjj6VoWN3Bf2sV3bP5kEqh0bBGQfY80ANV7om23RRgMp8/DfdOP4fXmqLz6oI7wrZws6OBbDzf9Yuep9OK2qKAKytcGSMFEEZTLndyG9BVaeW+W3DRW0bTF8FGkwAueufXHatKq15I0VrPIPvLGzD8BQB8ifD0yeIvi1q2qGON3tWuJo0J+Xj92nP4jnB9cV9S2tzq7wWTXFhDHM7kXSCbIiXJwQe+Rg18xfs5S241vWvNlUXUsahAxwWG4lsevavrygDM86+D3v+ioVjUG2xJzKcHIPpzgV8pfHi9m1fxDoehqNswjQyRK+QksjAbc8A8Ac+4r61v7y2061mvLuZIbeFd0kjnAUV8ifDRbjxz8TLvxJPGxtLV2mXeSQgIKxJn1Awe33SfagD6nsftlpp7W6aeqm1VYrdFmBEqqAAf9n6GtZXmMyqYQIymWfd0b0x/WrNFAGVBdXjwI8liY3M2xk3glUzjd/XFTC4uDdTRfY28lIwyTbxh2/ugdvxq/WRbavaXOp3Omwuzz2yK0xA+Vd3QZ9e9AEyXU7Q20jWcitK4V0JBMYweTjjsPzpZbqWNbgizmfysbAuMyZ9Of51oVFNLHCm+aRI0B+87AD9aAK4uXN0sBtpQrReYZTjapzjaeetUf7Uk+xPdDTrzeshQQlBvbBxuAz071owXltcMVhuIZGHZHBP6VaoBlM3Di9Ft9nlKGPf52BsBzjb9aonUpxbW0x0253zSiNosDdGDn5jzwOP1raqETwmYwCVDMF3GPcNwHrjrigCubmQfacWsp8nG3p+94z8vNILtvMt4zaz5mTcW2jbH7Mc8Gr9FAFMXLFbg/Z5cw52gj/WcZ+WnrOS8SGGUb03FscL7E+tWaKAKjXBCBhBKSX2Y28/X6VC11Kuopa/ZnMLQl/PA+UNnG38ua0aKACjFFFABRRRQAUUUUAFFFFABRRRQAUUUUAFFFFABRRRQAUUUUAFFFFABRRRQAUUUUAFFFFABRRRQAUUUUAFFFFABRRRQAUUUUAFFFFABRRRQAUUUUAFFFFABRRRQAUUUUAFFFFABRRRQAUUUUAFFZpsFN7LefaLgNJD5Wzf8ijOdwGOD71FDpaxQWkP2u6YWzBgzSfM/sxxyKANeisr+zUzek3Nyftf3h5nEfGPk9Kamloj2Di5uT9jRlUGTIkyuMvxye/1oA1SFPUA1zHiWPWVt4xoCWyzvJ+9aUDhcHn8/rU50GI2t9bfbb7F5OZ2fzvmjJIO1OOF46e9X105Fv1vftFwXWHyvLMnyHnO4j1ppiaueay+DfEGoqRqXiV8E/ct12gfyrV0v4daFZN5kySXkmBkztkZ9cCujk0BGsI7FdR1CNEm87zEmAc8k7ScfdyensKtDSiNSur37bdYuIBF5PmfJHj+JR2P/wBeul4qpayfKvLQyjQgul356l+0srSzQJa20UK+kaAfyq5XPw6M0MOnRLqV9izbJJkGZ+Dw/HI5/wA9aQ6RMbW/tzql5m6lMiSbgGgBIO1COgGK5nJt3buapWOhorM+wyfbYbn7bcbIovLMO4bHP95uOtMOnyeQkYvrkMs/m7y2SRuzsPtjikM1qKxRpcgvL65/tC7xdRhFi3/JDgYyg7HvUq2DiKzRr25ZrfG5twBmwMfNgc0AauOaKx4tNeJtQcXtwWu2yu45EPy4+Uf57fWpo7ORbiCY3czLHD5bR5+Vzx8x9+v50CuaVFc6+l3v2BrVNWn8wz+YJ2UFwm7Ozj24z/TitKO3uVvp52u2a3eNVSDYAEYZy2epz/n2BmhRXPtp1+YdPjXVZQ1vKHncoMzrz8p9BzUiWeoq2ok6lkTsDbAxD/RxjGP9rnnmgDcorNFvd/abaQ3mYo4yssflj94397PaqSWOpjT3hbVM3Rk3rOIh8q5ztx370Ab9FZht7z7fJMLzFq0OxYPLHyvn72fp2qOK2v0tLSJr4NPG6maTyx+9UZyMds8c+1AGvRWQba/Jvs3oIlx9n/dgeTxz9ealaK9+2QOtyn2VYyJYynzO3Yg9qANKisaW0vZNOu7f7cVuJQ4inVcGPP3fyqG80+/mtLGKDUnhmgeNppAufNC/eB+v1oA36KKKACiiigAooooAKKKKACiiigAooooAKKKKACiiigAooooAKKKKACiiigAooooAKKKKACiiigAooooAKKKKACiiigAooooAKKKKACiiigAooooAKKKKACiiigAooooAKKKKACiiigAooooAKKKKACiiigAooooAKKKKACiiigAooooAKKKKACiiigAooooAKKKKACiiigANVbfkvz3q1Va3AG7HrQBZooooAKKKKAK0v+vh/wCBfyqzVaX/AF8P4/yqzQAUUUUAFFFFABRRRQAUUUUAFFFFABRRRQAUUUUAFFFFAHjvxuQS+GreJs7XvYlOOuDmtPxw+qi58P6VpGp/2c13K6PIqK3yqgPQ/jxkZ4q18RvDGoeKrK1tLK/htVimEzmSPduI+7itifQZb280S9vLrfcaaHLlFwJWZQM47dM0AcppU+peHPEMum6jq82pWT2BuVaZRvjKn5unJzz+npXGXzeKL3wvP4wXxJPbuUMsVlbxDy0Tdtwc9eMnJFey3mhLda7FqckgMa2j2zwlfvBjnr+dfJ1/NqK2lx4b0XWdXns3cwx2ctgBuycFd5PAyT6D2oA+wPD08lzounTzOXlltYndj3YqCTVvURusrlR1MTD9DXMLo+qJb+HoYL8W6WCot2i5ImAQDb+YNdbcI8kEiIwV2UhSRkA4oA+Dvgs6p4+0wQZDlpxICSOPLf8AwzXrnxC8bHTL2+fTvF9yLiGTCWsVkrxBgB8m88dQefrxXh2lahf/AA98Y3811p5lvYfMSNHyq5bo3HVSP51t+GfAHjDxrCjXBax0lpWkUz/KuSxY7U+8eSeTx78U76AXfEPjbxP8TZYPDun2qxQTkboo+PNK8ksx6KDzj2HevW9P8P6r4MttJ8J6LqCR3+qSyT3N8IVOxEUZAB69RjvXoPh/wJZaB/YgsQi/YPMadyPmnd02lj+P5AYFaPjDw/e6vJYXul362WoWEjPFIyblO4YII9MZH40r3ElbToUtCudY07Xm0PVdSXUFksxPBcfZxGchiCpAPPbn2rzBPEXjVfCdx4nk1m0KW0/lm2Fovz4kEZy3bk549Oteq+GPDup2upT6xr2pJfag8QgiESbY4o85OB6k1SfwXIfBreHRegSs+8zbflJ37sEemP15oE1e2tjNg1DxRpeuaJFqmo2l3aao7q0UUGwxEJkYPUjp196sHxFcW6+MZ4Y7fOmspi2oBuOzncR1OR3rptW8PNf6hol2J1RdNkLsMHMny4xkViz+ELiaLxOn2tFOsMpjIB/d4XGG/wA9KCi94Om8TXsMF9rElgLeeBXWGBGDqSARk5x/+uuV+ODKPDMCyI7xNexCREOC685Ar1fTbY2Vha2pYMYYUjLAYzgAZ/SuX8c+Gn8TWtjbrMkYt7tJ23Z+ZQCCOPrQBynh680XTLG/1lPC17pb2lu0jefHgsPRSSeT+HeuKh+JerJZpq0up6HJGcM+mpv85VJIwDj7wyOvHH5+/a7piavpF3pjyGNbiFot69VyOteQ6NoHjHTYLXTm03w9cQ27BUunX5hGCB0A6nrnr1700Buat4i8RXXiWLRtBhsxFLaJctNdo/7oH1x3OQMEflXP3EXidvHwi0+5sUu/7KjF5NJGTHjd1Vc5znpzXpUegSDxY+vNMnltZiARDqGz1z3GK5TxDoniu38Vvr3h9tNkWW1Fs8N3uAABzk468+hpJgUL7xxq1ho2oCaC0bV7G9jtSFDeXKGwVI9CRnvXpHh868ySNra2CMT+7W1LHH1z/nmuB/4QW+udJuBd30TapeXyXlw4U7Bt4CL7AE816+owAPQUALRRRQAUUUUAFFFFABRRRQAUUUUAFFFFABRRRQAUUUUAFFFFABRRRQAUUUUAFFFFABRRRQAUUUUAFFFFABRRRQAUUUUAFFFFABRRRQAUUUUAFFFFABRRRQAUUUUAFFFFABRRRQAUUUUAFFFFABRRRQAUUUUAeXax4n1608a2Xh+1sLOW1ukEolkcqwQZ39M8jBxx6V11/wCJ9D0+4e1u9VtYZ0xujeQArkZ5HavO9Y1GzHxU0WL7RHvWzkiYbujndhSfU+n09ai0PTLDUviR4ouLu0iuTGkAj86IMEOwKcZ9cflSvfYV77Hr8V/Zy2YvkuoWtCu8Tbxsx656Vk2HifQtRnW3tNWtJpm+6iyjLfQd6+dr2WK08H65aqJItOj8RmKVI2J2wZGV+nArr9efw2uv+E00P7A0gulVjbMpIQD5Q2PqevNDdgPfaw/EupNo+jX2pJGJHtoWkCMcBsdqtW+qWVze3FjDco91bAGWMdUz0rnPiO/l+D9ZbDH/AEZhhRk88flTYMyfC/j2y1nwnP4gmUQtaBhcxAk7XAyAPUHIx9cdqp6D46n1fwhJry2cEc6T+UYXl2qfmA4Y+xzz71yOm/Dlr2HRZ7e88nS7mzgl1G27TOqqVO3ocnGfoaxISp+GWqIigJ/aRUcdAHXp6dKBn0hJqNnbkJc3dvDKE3tG8qggevJ6e9V77XNK0+JJrvUbWGNxlGeVRuHtzz+FeX3Wi6drfxMmF/CtwtrpySIhPyhy2MkewOR+dY2l6TpNx4+1y18QWtqfJt410+CXb5XkkHJAP8XA/EtQB7st5avbfa1uYWtsbvOEgKY9d3TFYj+JNOm0u/v9Ou7e8+yQvIVjkB5Vc4PpmvCLHR4vEHhzxDpFhqEdtpK6oDp0sp2xuc5MYPdcnj8K0NOma0TxDpOpaBpthq0OkSz+fp6hUki9CuODkA5/lQB7VH4gsYNHstS1K6t7NbmJHHmOFGWUHAz161qWOo2WoW32qzu4J7fvJHIGUeuSOleEeI9Ra6j8J+H7TTNOub+4sUljk1IZhjUx4OB3b5fQ/T0g+FFtINc8UaTcvaGBkVZIrDiEE5U7O444+uaSdwPonzY/LEvmL5ZGQ+eMeuakByMjpXyvZale38Nv8Pm3mWHUmgnYZ3fZEIYHI49e/YV9TRoI0VF+6oAFMDx+4+IOonUdXtbHw3PeRaZLslkjkHTucY68HgZ6D1r0jQNZtdc0qDU7Y4hlXJDEZQjqD7ivnvQ9HvdavvFht/E0ukQm/eN40A+Y8jJOQQD04xXOpq17aeCbzw3ZGIW9pqAtm1NJDGrq0hbJxnHOMnOMY690tQSbPrKz1Cyvt32S8t7jb18qVXx+Rok1GyjcRveW6uW2hWlUHPpjPWvBPDngrXbHxNp2qwW+k6bBGu2ZbSVn86Pvw2fbkeuc1m6J4R0fVvD/AIn1m8h8+7ee6eObJBTblgVHTv3FMdj6XkkSNC8jqiDqzHAH40kcsc0e+GRHU9GVsj9K+WvE9zqmsWngnSsRzRXlvvK3MxRJ3QDCsw5Pb6kjvXZeD/CXiLTW1djFa6dDeWRjitoJ2kRZiMBsHocd8mgR2fhfxBruqaveWF/ptpbxWbMsk0c+4yHPy7V6gY55/SvRa+b/AAjZ2/h7UtKtPEPhhrTUGkEUGpwzlkmkPTfg9TkjnP064+kKACiiigAooooAKKKKACiiigAooooAKKKKACiiigAooooAKKKKACiiigAooooAKKKKACiiigAooooAKKKKACiiigAooooAKKKKACiiigAooooAKKKKACiiigAooooAKKKKACiiigAooooAKKKKACiiigAooooAKKKKACiiigAooooAKKKKACiiigAooooAKKKKACiiigAooooAKKKKACiiigAPQ1Wt/wCLPrVk9Kr24wD65oAsUUUUAFFFFAFaX/Xw/U/yqzVSX/j5g/4F/KrdABRRRQAUUUUAFFFFABRRRQAUUUUAFFFFABRRRQAUUUUAcn4r8TQeG47Yy2d3dSXTmOKK2TcxbGcdf/r+1VtA8WW+vNc2cFrdWWpwxeY1rfQmNhnoT/s5x781z/xIlvYr/wANHTbaOa+N63lCXhPuHIJ7cc/h3rOn0jX2l1vxBrL2dvJ/ZT2sMdmWYjGW3E/X/IxSEdd4W1vWdVuZotQ0Y2McEeGkZ8+ZLuwdnquOc11cU9k87RxywNOCQyqwLA98jrXgGl6MdB8EyeLI76/u9WaxLq0sxZY93HA9BnPOeRWD4e8F6nd6Pp+q6Xp8MOpuFnXUJL9yzEk5ymMcg+uf6sD6lmmigTfNIka5xudgB+tZGia1a6yl3JbNmO2uGt2cngsoGSD6c9a8pOmx+M/G2r2euq8llpcUawWYkZVDOoJbIwT359CK5LRdGvv+ES16x0HdL5GrMWiEhVpoVA+RWHcgL9cH1pjPoxrfTb+TzGhtLiRONxVXK/j2q8JYvM8kSJ5gGdm4ZA+lfOth4h0rSbLWxYeHr3QtbSxMixSbmDpnAcZOOCc5x2PXBFclp/hHxLf6dp2oadp+zUjtl/tU6rvMinkApgjAyOnp3pDPrl5EjG52VR6scVg6Tr1rql7qVpCrq1hKI5HYDaxxnj9a8xg05PGnifVbLxBKZrfSliSO1hdo0LMMs5AOc9R16H6VheHpNL8J6T4yS+imm02K+8sIGJeTcMbc5B9OSaSd1tYlO59ERyxyZ2SK2Ou05qSvkfTPtOj+KPDk9lod3otpdyrG3mXRc3KnB+ZT069PftX1ZqLFbK5YEgiJiCPoaZTLe5c4yM/WuC8ceKbrwutrPHpUt9bzEo3k5LK+Pl/A14/o/hs3Xw+PiF9X1FdUjjmnjn+1OAuxmG0DPcL+ZrTvW1DxXrXhW1k1G905biwaac20rIZMcjoe+M596V1ewj3zTbia4sbee6g+zzSIGeInOwntV4HIzmvnDxoLn/hIdN8LwHV7yxt7R5pI4LjE0pYn7zMRlQMAZ+lU1vfGGg6BqcDme1jnuo4bF72QPLGrltxDZ47dScc/WmB9E3+qWtjJaxTuQ91KIYgozlj/AC6Vpkgd6+edV8HRaFrPhi5TU765Zr1EdLiTeucZ3D0NZfiTUTaeJNSPiy61yzhEhOnS2TEQJH0DcfxdOnfOaAPoubUbSC9t7GWdVurgMYoz1YKMn9KvEjvXz5qeh2useMvC8yaxeXED2ckkc8c2GJXJyCORnOD34watfEOWwa9t9Hgk1+81G2tQRa2EpChR0eQ+vIyfcetAHvVFfNnh3xDrFz4CXVZNRn+0aTfgXBkc7pY8rlGOCSfmHXPTFegxa6+teKoTYXkg02xsRc3CxtkSs4yqkdOBg0AepUV8o6XrmseIY73VZT4lctK7WkdgmII8cAZySevIx6+9dze3XiHVJPCWkz31zpd3dxSteGIbZDsXjPuQCcY6mi4rnutFeN6RLq+lat4g0K11CbUGgs1uLV7xi8iuR90noev8q5PwRq9jqN7aJfeJ9ct9e3gSWlycRs3dVXbgA8dfrj0Bn0Ja3tteNMtvMkjQSGKUKfusOoNXK8E+F2i3JvdauH1i92QalJH5SuAshU9WBB9e1TyeL7/S9C1fT7ycvr8F0bW3BA3PvPyMvTIxkg49KAPdKK8d8Z6lb2i6ZYXevavDqCRB5YNMhDSzdAWOFIGMHv371Z+FPiK91u21C2vWmdrKfYjXA2zbDyA49R0zQB6zRRRQAUUUUAFFFFABRRRQAUUUUAFFFFABRRRQAUUUUAFFFFABRRRQAUUUUAFFFFABRRRQAUUUUAFFFFABRRRQAUUUUAFFFFABRRRQAUUUUAFFFFABRRRQAUUUUAFFFFABRRRQBy7+E9BfVDqzaZB9uL7zLzy3rjOM/hW5BY2sFxPcxW8aTz482RVwXx0zXgt94/1PTvifLo9xOp0RWjhZWjVBGWRTvLkZ+8fXBzVi68e6rL8TYPD1sUTS1m8h/kBMjBNzc9iCccdqBN2PXdV07Olajb6bbWZuLgM5juI90cjt1LjvnFeVeFPAOox6vbajq1vo9lHaP5kcOmxFTI/qzHsOwz+Are0HUNMsb7xXrdzq01w1tcGOcPEyi3ReAijJ3c5GRjJHSrekfEG11SWWKPSNXhCwvKks1thHCgng56nHHrQM7+KwtIbua9jt41uZwBLKB8zgcDJ/CpL60gv7aW1uoxJBKu10PQivNfh944k8RWrC+sbm3lQuTO0JWEqpP8XQEdD70/T/AIm6De6jFZBbyKKeQxQXksO2CZs4wrZzyfUChq4mrnpkUUcMSQxoFjRQqqOgAGAKy10TTFsJNOFlELORizxY4Yk5yffP8hXMa/480fRdSfSpkvJ71UVzFb27OcH6e2D+NU9a8TaNq3gy71Nby5gtX/db0QrLHIGGFI7HOPwoGegJZWqXb3iQRrcyIEeULhmUdAT3rn/EvhHRfEpjfU7PzZYxtSRXZWUZzjIPTr1rivA/iiwtvD17fahq1xdCGVnmu54SgcngBB36AAdc9q3fDXxA0jxBeiyhjuraZl3R/aYtgk9l9T/hQBv3PhfRbjSBozafElgvKxRjaFP97I7+9U9C8GaDoUFzDY2CqLlDHM7sWZ1PVck8D2GK5HxL8U9D0qS+s7c3N1dW6MC8EW+NHxwC3Tg9fpWpa+OLOz8P6Ne6o0j3moQh0gt497ue+AO1AG34h8GaF4gtbe2vrFdtvgQtEdjIP7oI7H0/rzV7QvDWjeH/ADTpWnxWplx5hTJLY6ZJNUrbxfpM+iz608ktvaQMUfz4yjbgAcAd85GMVk+FfiHofie9+xWTXEc5Qugmj2hwDg4NAHWwaLptvqc2qw2cSX8ybJJlGC4469uw59q2K8r8S/E/w9odxPZmaW4uoQwcQR7ljYHGGPAznir0HjO007wrpmtay8ga6iUnyo92WIz24FADr74ceFr69mvZ9NzPM7SSlZ5FDseSSA3HPpit8+F9EOjNon9nQ/2cw5hGRk+uc53cdc596b4X8UaV4otnuNMnZxGQsiOhVkJGeQf6VtajfW2mWkt5eTLDbxDc8jdFFJJJWWwHF6B4A0TQrwXlsLp5EGIhNOWWMf7I/LrnpXTWWh6fZWNzYQQbba5aRpU3Hnf97vx6cVzvh3x74e8Rag1hpt48s+0sA0TIGA9Mj8a4S68Ry2XjGW2l8UwrpSXg8yBlzKr7R+6AwfkyRyOOvoaYHoWt+CdF1fSrTS5YpYYLP/j2aGQh4uMcE5z+OelM0PwZZaTbXkP2y/u3uozC81zcFmCHOAOwIz1xTtZ8eeGNEvTY6hq0UVyDhkCO+0/7RUEDr3ra1fxBpWjaeupahfRQWjAbJGOd+RkbQOWOOcAUmk9GDVzl9G8BWOnX0N7PqGo38tuQYBdz7ljIzyBj3r0WvLfDPj+z8S+JrrT9Nljm02CyE/2goyHfuAIwwHGDW7Y+OvDN/cG2t9YgaUMVwwZQSBk4JABHHXODTEdrRXm/hL4g6R4jnmtkmSK4Fw8cMRJJkQchumOQD3rUi8c+GJr37DHrNs1wZPKC5OC2cYzjHX3oGdpRVVru3F0toZkFwyeYI8/MVzjOKjGoWZe5T7VEGtseflwPLzyN3pQBeormtH8UaHrVxJbadqUFxNGMsiE5x6jPX8Kgv/GPh3TpjDd6vaxShzGVLchgcEHHTFAHWUVl3Wq6faWK39xeQxWjYImZwFOenNc/qHjbQLTS7jUk1K3nihO3EThiW7DFAHaUVgaZ4i0fVFVrHUrefc20BH5zjOMdjWvLcwQyxQyTIkkpIjRmALY64HegCxRXOR+KNCluzZpq1obgOUMfmjO4dR+ldHQAUUUUAFFFFABRRRQAUUUUAFFFFABRRRQAUUUUAFFFFABRRRQAUUUUAFFFFABRRRQAUUUUAFFFFABRRRQAUUUUAFFFFABRRRQAUUUUAFFFFABRRRQAUUUUAFFFFABRRRQAUUUUAFFFFABRRRQAUUUUAFFFFABRRRQAUUUUAFFFFABRRRQAUUUUAIelVLMkqSeuauHpVe3GAec80AWKKKKACiiigCrL/r4fx/lVqq0v+vh/H+VWaACiiigAooooAKKKKACiiigAooooAKKKKACiiigAooooAz7rTra7ubS6mj3TWjM0Jz0JGDx34qTULODUbSazuVLQzIUcA4yD71yPi/xHdaZc2OlaTaLd6tfMTHHJkRog+87EdBS2B8YQXVul6ulXNq74leEujxr6jPBoA6i1021tdOTTUjzapF5WxznK4xg+teb2Xwx06xuFa21XV47RTlbRbnCA5z6Zx7frWfpnxW0hHvotcl+x3EN7JAkSRO5Ea4AY4H1z/KvRNX8T6PpGlRateXgSymIEUiqW3kgkAADPQGhCSsZGu+CrPVdUGqRX1/p90yhJ3spvLMyjoG+mB+H4Yd/whGmR6G2jW8t3DGZvPWZZT5iyf3s+/wDU9K1NB8UaR4hgll0q9ScxLl0IKsmemQcHt16VWsvEtrFotlqWsXNraG6yBh8pnkgA/Qc+9Aypo3grTdOeaa5kuNTupovJee+k81thzlRnoOTXOaf8L9P029ilstY1iGzSQSmyS6Kxlh06YOP16812sPivQZ7eW5j1S3MEUgjeTOFDHOBn8DVGLx34WltprlNatTFCRvOSCMnA4xk/gKLCdlqUfEfgW01jUBqNtf3umXTDbPJZSbDMv+178dajT4d6KmiX2jb7xoL2YTyytNmTeMc5Ix27g9TXY6brWm6nYHUbK8ims13bpVPC7eufTFYul+NvDerXcdnY6vBNcyZ2R8gt9MgUDMLSvh7a2l3aXl7q+q6jcWsgliNzcFlVvpXoWoxtLZXMaDLvEyqPUkGsTUfFmg6ZdS2l7qtvBcQgF43bkZGRx9O3uK37S6gvYI7i2mSaGQZSRGyCPrQB4T4T+Gt2dEtbXVtY1FLRkbz9MVgiA7ycZBPHevXP+EesBq9nqqq6TWlubaJFICBPpjtkjrWlqmpWek2j3l/cR29umN0jnAGelVbbXNLutNfVLe+hksUUs8ytkKB1z3B9utAHNeL/AAZF4gura/t7+403UbcFVubc4JU9j60xfBguNDn0vVdVvL95WEi3EjYaNh0K+mKzvAHi/UvF1xcXQt7CHS1yI0WbdcLzgbwDgZwT0H9a6bXPFWm6Hqmn6ffyrD9sV2E0jBUj2/3iemTx6UNXE1c5fTfAd2up2Opat4jv9QlspC0KHCpjnGR688nvU+seFNd1C7ukXxPKul3e8TWz26MyowIKoxHAwcf/AF60ZvGNnb+JP7LuZ7SGzNp56XUkwAZ92NoJ46Z/Kuw0+/tNSgFxZXMc8JJG+NsjI7UBbW5wGreBFkj0f+xtSm0ybS42iikVQ5ZGxuyD34PPqfpVXVfAVzPqv9radr91YXk1ulvdyJGGMwUAbvZuBz7dq7w67pIvhYf2ja/ay23yRKN270x6+1bVAzivD3hGz0fQbjRGlkube4LmRpD8zbxzk+vvTfBHgzTvCFhLaWjSTNM5aWWXG5uwHHbFcdF8RNTnl1Zrbw1NcWunTvE80co/g6k578ZwPavStB12z1vR4NWgcJbypuO9gNhHBDemDQBwI8B6lpk048O+I5tOs5pGla2aIOqMeyDjA7fgK7EeHFfUNI1Ge8nmudOSRdzY/eF1wSePetiy1bTtQd0s7+2uHT7wilViPyNE2r6bBcfZZtRtI7jIHlPMofJ6DBOecigDCufDe7U9T1S2vpbe6vbQW4YKD5TDow/Tj68+nK2/gfU73ULK58Q66NQisZVlhjS2SMlh03EDJHTj616pLPDEAZJUQEEgswGQOtQS39nFbrcyXcCW7HAlaQBT+OcUAcJpfhK/0TXbi70rVRHpl3N51xZyxBjuPXa3Uf564q1f+CbC98W2fiZ5HE1umDD1V2AIVvbGR09B750dL8TW2p6/e6TbbJUtYUlM8bhlYt24+tdYxCgsxAAGST2oA858QeFdSudej13RtWWyuvINvKssQkVkzkcfX+Qq54I8LS+G0vXub8313ey+dNM0e0lsc/h7dq7C1vbS7LC2uoZivXy5A2PyridO8XSat4hn0zTdP8+0tZDHc3ZmUBSBztXqwzxQB6DRWVrmq2+iabc6ld7/ACLddz7BluuOB+NcdB8QNL2RS31pqOnwygFJbm1YJz05GetAHo1FZsuowxy2cYWST7Xny3jXK4AzkntxWgWUdWA/GgB1FQyTwxsEeVFY9FZgCalLBQSSAB3NAC0Vj6rrWn6TZi9vLlY7cuqbx8wyTgdK1VkVkDqwKkZBoAfRTVdXGUYMPUHNLketAC0U3eu7ZuG49s806gAooooAKKKKACiiigAooooAKKKKACiiigAooooAKKKKACiiigAooooAKKKKACiiigAooooAKKKKACiiigAooooAKKKKACiiigAooooA8Ej8OLrPjjxja3Ik8ie3hCysudrFEIIz6Efpilu9AGieKfBlhbLLNHAsxkmKfeY5LMce+a94XaSSMZ6Eij5S2eMj9KAPn/SotNi0vxwNeSf+z5NWk8wpGxbG/wCVhgdjg56cVS8Ia5qQ1uy0rQtcfWtK8pjIt1alGtQBhQXOCecD9MV9GFEIYFVIbqMdaZDBDANsMUcY9EUD+VKwrHzv4K1i1v8AwZdeFrWRoNfVJ1aBkfltzHhgMdOOvUVm6j4r0rXfBdh4X0+GWbWXjt4RAYGHlSKRuOcf7LcjsfqK+mUtoI5GlSGNZG+84QAn6mmJZ20czTpbwrM3LSBAGP1NOwJWPnqw8TaL4d+ImrprN4iSLbQwpPsLKGCAsCcZz0598VkahE1/4V8TatFbvb6de38clopTbuG7DNjPAPH417ynhjTV12+1mdI5prtI0KSopVQoxkZHU4HPtXUeXEIwmxPL7LgY/KgZ4l8YtNkfwjp7Qo6W1ncRSXCQfKQmCOOOxI+lZOjWvhLWtY05rXxHf6lqUamS0huASkZUbvmwg24x69vpX0M6K6lHUMpGCCMg1Tt9OsraVprezt4pWGC8cSqSPqBTbvbTYD5u8Oa/onh/wRq2kam5t9ZJuI54HQtJJIchT0x3HfsTV6+j0eLQ/CEl5rT6Nq8NpvsrgxFk6DhgQRjkdfevoKfTrG4l82eyt5JePneJWb8yKW60+yvFRLmzt51T7oliVgv0yOKQHy74k1bWPFHhCWS4k+0Wtjqy+de2sJUmAKfnC47E8/UehNdJo9l4W1PW9Kng8Z3t/dRMXt4ZeSSeoPyjGccg44FfQsdvDHD5CQxrDgr5aqAuPTHSqdrpGm2cgltdPtIJBxvihVT+YFAHz54U8ReHvD3h7WdP1B47bVxNcLLFJCxaRiTsGQDkdPp+tS3euX9joPg7T4tTXRrS8td0988W/bgKQoyMAn39fz9/n0nTrif7TPp9rLORjzXhVm9OpGalvNPs763+zXdrDPAMYjkjDKMdMA9KAPDfhA1vLruvyWupXGoxYjX7RJEEDn1AA/D8M966X42tGngm7MmQnmxZKjJHzjoMivTrOxtLFDHaWsFuh5KwxhB+QrnvG3h4eKNGfS2mESvIjliM8Kc4oA8m8QajomrXPhSw8NvbXVzFfRyMLVdvlxADcWwOB3OfQ10Pw90ywl1PxRdvawT3S6k6iRgCQABheemDnn/CvSNG8PaPom7+zNNtrVmG1njjAZh6FuprWhtoLcyGGGOMyMXcooXcx7nHU+9K2oHyN4X0uGePWItU8TWWmX5u5BcQ3VvHKxA64ZyMg9senFdvd2Wl6dqXg211O8iu9EgtpWjupjiGSTgrnnAxgYBJHNewat4R0DWLlbq/0q2nnX+NlwT9cdfxrRvdE0u+tI7O6061ltov9XE0Q2p/ujt+FDQHhYi0PUvGviCGxurS3sDojRTTWwUIjbgGPGAccfXpU2gaheaG+j6Q7aFq+myzrDBLb/65eM7yvPTByf1r2ax8N6Lp6TpaaZawrcJ5coSMDevofbmqmieEdA0K4a40zS4LeYjb5gySB7Ek4/CnbUTv0PLvAmoaXo+ieILoCzF7bXlyyI+A7Y5UepHavOtXu59Q8OvrUuq6DaSSkyRWUFunnghuAG+9njOf8a+nv+EY0T+021X+zLb7c2d02zkkjBOOmeevWs4eBvC4kkkGhWQZzkgR8fgOg/CgZxnxAluNE/sPxlGvmrYARXiAfM8UmBkE+hP/AI8Oa5G9ttSHw41LV5iUvNauFuLhsZ2QMQFHA+7twfo34V9F3Vpb3ds9rcQRy27rtaN1ypH0p32WD7MLXyUNuECCIqCu0DGMelAHz1onhhX1bRL1PEuiyR20oeKK2gSF5BgDaMHJ9MGtnwv4Z0e8i8U3V7p9vdXBv7lBJNGGKjqNuenXqOa9F03wZ4c0u9W+stIt4blCSrgE7SfQE4FdJDZ20CzLFCiLO7SSgD77HqT7mgD500PRpdY8E+HoxqVjFNZXcjww3w/dz4Y8EZycZPTtVbVL+O80PxVpN7omn2mrW0aSSPZqCjqGHOOoI6/jmvddR8I6BqNlDYXOmRNbQsWjjQlNpPUgqQeas6b4b0bTLKWys9Phit5lKyKMkuCMYLHk/nQrK+gmuvU43XdHtE8GF/D0cMD2ojvIWgI5ZMMclfvHaW+uawNA1RPF+tN4pa3ddP0e1ZYQeDJKVyxwewGR9celeoaF4a0fQLea20yyWCKb/WLuZt31LEnuau6To+n6PaGy0+1SC2LFjGuSCT160DPk3V5rnVtAn8SpZ+GrCBpRIscW5royb8duh5J7cdhX1vpEjS6bZyOSXeBGYnuSorhG+GHg97s3J0dMkcxiVwmfXaDj+lekoixoqIAFUYAHYUAOooooAKKKKACiiigAooooAKKKKACiiigAooooAKKKKACiiigAooooAKKKKACiiigAooooAKKKKACiiigAooooAKKKKACiiigAooooAKKKKACiiigAooooAKKKKACiiigAooooAKKKKACiiigAooooAKKKKACiiigAooooAKKKKACiiigAooooARuhqva/dODnmrDfdNVbMkx5NAi3RRRQMKKKKAKsv/HxD+P8qtVWlB8+H05/lVmgAooooAKKKKACiiigAooooAKKKKACiiigAooooAKKKKAPJPF+oQeHfGWj61fkpYTW0lm8oGRG2dwJxzg/0rsI/GHh2a5t7WHWLWae4IWJIX8wknoDtzj8cV0txBDdRNDcRRyxOMMkihlP1BrJ0zw/o+lOZLDTLS3kP8ccQDfn1oA8z8BaXaSaf4kvLm0t5pbjULgszxg5A52884znjNYEurXll4M8O6fbCyt5b6Z41urtQY7fa7EHDAjJHTP/AOr6DSKNAwVFUMSWAGMk9SapX2l2GoWv2O7s4ZrbIIidAVBHcDtQB4V4EhaPxXrAOtQ6qG0395dQxKibt3T5cg45571QW0W88HeDLO4RGhk1PMiOv3l8x+OexB/H8a+gdN0nTtMj8uxsre3UjBEcYXIznn1q39lt9safZ4tsR3RjYMIfUelAHmnjzStOjtdJtEsLdLefU4RJFHGEVuvUDrWKvh7SZ/idIj6ZZmCHSxIIvKG3fvA37ehODjp79RXs89vDceX50av5biRNwztYdCPelEEImM4iTziu0ybRu2+meuKAPDbW9XwyfHM9vZRPbwSxOkB4Qllwwx6c/rXmWo2GoW15oV7d3ejpLNexyRWthEvmopboSAMjGOp5r61fTLGQXQa0hIuxi4yg/ejGPm9ax9K8J6BpL+ZZaTaxSBgwfZuYEdCCckfhQBwlro2nar8RNebUbCC6EVtb+WJ4w6jK8kA5/X0rc+HFulpDrMEICwx6nKsaAYCLxwPavQVghSV5liRZXADuFAZgOmT3pY4Y4i5jjRC53NtUDcfU+poA8h8XLY3fj7QbPVyr2P2aV44pgDE0vP3geDwPzxVa1stNTxTrVjpMdv8A2XJpf+mQRD90s25sYA4ztx+vSvVNa0TTddthbanaR3EQOQGyCD6gjkfhTdH0LS9Ft2ttOsoreJ/vheS31J5P40Act8LdMtNN8KWH2aFVeVS8r45kbJBJP4D6Vh+MrDTr7x14Zj1KCGaFop12TKCrNgFQQeDz0Hqa9aghjt4khhRUjQbVVRgAVja54f0vXljGo2olMRzG4YqydOhBBHQUMTPLr/w1pes/EgxX1ok1tb6YrJBjCAhgBkA8gDIx9PSs6eGTw3qPjOPQ41tY4rGKeNI2OEbGWYL0Bxu+mB+HuFtptnbSrNDbokqxCEOBzsznBPelXTrNbm4uhbx+dcKEmbH3wBgA/hQCSWx8xaB4IutV8O2t1FNoQmmfzhdu0hnDhs/M2fveo6fzr6ngVkhjV23uqgM3qcda4NPh14WjvReJpaq4O4IJG2A+u3OP6V6CBgYpIEfK3hbQr7W18TQweJ5dLhN7MrwqAVYMTyeQQO3H9ansbpm8AW2kPsgs49YFjeXEa4V4d24vntk4GfbHevXrz4b+FLy6lu5NL2zTSeZKUmkUMTyeA2BnPbFdMfD2knSG0b7BENOcYaAZAPOc5HOc8560xnmOsaRoHh/WPDtxoNvDb3k14kbCCXG+AghsjPPUc15d4r87xPDreuaZodhbWMEh36jPITM5UAHaMnBzjHA7V9FeH/BeiaBdG7srdzcbPLWSWQuUX0XPT8Ko3fw78MXl3NdT6cS0zF5EWd1Ut64BHPJ/OgTZxc+mQeIrzwjbX0k8ls9g5lQSFfNIVeCQc4z+NQar4V0258ZaT4dnh26FBZNcQWauwVpd5yWOcsevfp+Ne1pplnHJayJAqvaoY4SCRtUjBHv071j+JfC2meJFh+3JIJYCfLmhco6g9Rn0NCVhpWPNfAmiafofxA8RWumKEtlt48RhiwQnaSMn3PTn+g674n3ktroKxx3JtlurmOCWUHBWNj83Pbj9K6DQvDGk6DLLNp9syTTKFkkeV3LAdPvE/pWrqunWurWM9hexCW3mXa6n8wfqCAfwoA8mk8OaX4T13Qp9BEkLXk4gnjWYsJYth5IOe4BzVr4b+HdOsr/W76OEG4XUZo42P/LNOPlH5mum8O+CNJ0G6W7ha5nnjTy4WuZi/krgghR0HBxXU2GnWunm4NtHsNxM00hznLt1NNu4HEfFs48Eap/2y/8ARqVp6pcWMXg5nv5I0t2sghLkY3FcADPfOMe9buvaRa67plxpl6rNbzgBwpweCCCD9QK4HTvhfoVrPFJcyXd9FCB5VvdTF4lx/s9/p046UgON8PvcWa/D6Bi6F/tIYcrxxgEfQ1seG/Dsevavrd9qFxdskGpMIoFuCqDHIJAx2Ix9K9Xu9Hs7q8sLySMiWxLeTtOAMjBBHpwKk07S7XTpLuS3UhrqYzy5P8R64pNJqzBq58pQadrnifVNavzob6pPHdPDHONQWH7MVJ2qFyOnB/8A1121xY67rt54b8N+JbqSENDJNdxwyKWmCk7QxU+g5PfJ7jNeh6p8P7K81C4vrTU9T02S5bfOllPsR3/vEY6nvV/XfBen61ZWdvNcXcc1nnyLtJf3y57Fj1HT8u1Pol2ElY8u+JfgvS9L0JDZC6WNryMCMzMyRZJBIB+uOfWtvxTa29jH4e8JWLXFvaalODO6zneUXGVDE8ZyOBx6Dmu0g8G240S70q81C+vzc/euLqUyOpH3dueBj/GoG8EW1zo66bfahe3bxOHt7qVh5sDDpsYDPYdc0DMHSdKTwp4r/s7Tbm7e2v7NpWimk8wROpwGXPr+P5Yxzvw50S/1DQJNbOtajNqLiZYEec+WG5AyD7/TrXpfh3wjb6RPc3dxeXOo3twoja4unyyxgfdGOg6/nWzpOh2uk6UdLtGmWAhgGLZYbupBx70DSPn7QI49PvI28X2uuWeqtchhfiUmBmLcDKnb7cAjB7V9PAggEdDXmUHgNmkgj1HXtRv7GB1kS1mYbWKjjcRyQDg4r00AAADoKBC0UUUAFFFFABRRRQAUUUUAFFFFABRRRQAUUUUAFFFFABRRRQAUUUUAFFFFABRRRQAUUUUAFFFFABRRRQAUUUUAFFFFABRRRQAUUUUAeR+Er6XSfFviDQLyV2SWRtQtnc8BGwWA9AM/oa5RLq7Gk+KfFzzXMsc8witYg52+WrqAynsOTz7Gtj4seEdX1m607UNAYpegm2lKOI8RsDlmb0GMevPFddrHhhn8Dnw9ZhWkS3jjXJwGZSCT+JBNAGRr/ivVYb/TNC8PWdvc39zai4dpnISKPHXOfp6/rTdQ8Y61oWgfaNc0iGDVprr7NawRyho5cgEMTuO0dep7e/FLXNL17RNf0/X9J09dU/0JbO5ty4VxjncDjA6DnHr61U8VaPrnjDQbLUJ9JS3vrO8E406VwwmiH8Jz3PPB9/agEaXg7xpqN5ri6HrC6e80sBmhmsZfMU4PKt6HANejLremSrN5GoW0skaszJHKrMNuc8A57Vwvgq0t5byWUeCY9HCR7fPkK7mJ6qFxnGO9dnZeGtEsJnmtNKtYJXUqWijCnB6gY6fhSTuJO55H4K8OyeM9Pk8QeINRvpzeSuYLdLhkjiRWK4AB9Qf8ml+IdjN4O8Lh9Ov7+c/2jC8Ec8xfysZIVe+Mjp/kyaXP4o8B+bow0WbWdNV2ezuIG5RT/ARzjHPX9R01dTtPEHi/w/aDUtJSxmGoxSeQJMnygeS3p1+v0pjL2h+K9e/t2x0nxDo0Fkb+J3t3hl3cqNxVhz2rM8VeNPEnh+7upH0jTn06BiQTdgTNGO+3PU9cYrsNa0a5vPFWh6ikSta2azCZiwyCykLgfWvnyTwvqM0WqWd14NvL7WZ2fbqVxc5UbuFYEnacemfTJoA95vNWW41/wwqLMEvYZZdvmbQo8sMMgdTWDY+Ndf1fUb230jw6lxbWl08D3LXAVSFOOM9T9PUVettD1CPUvCEjwny7CzkiuCSCUbywoHHXnp9K1vh7o95ouk3FvegCWS7llGDnIJ4P6UhHAN8RvEVx/a1xp/hmOWw0yZ455nuQCAvXj2AzxmrDfEjV4fsGoXXhwwaHeTLGtyZQzgN3wPx+tamhaFqUHhvxPbvAY7m8urh4Y8bdykADHscHHaoPEXhzUb3wDpGlLbGS5hMHnRpgFVAw34jPahXGje8ZeIfEOk3kUOkaHHeQGLe800wRQc9Bkisx/iJs8Hp4iOlymX7R9mltlbO184OG7jp+JxXF+M9Mun8U3cut6DqGt6a6L9hS2lcJGeOoXGOhyT+uaveHfCmqReELWzaxkt5Rq6XQgdgWSLcOvPb8/amB1eheN9Qn1q30zXNBm0v7YGNm7Pu3kckEdjjFepTSLDE8rnCIpZj7CuL8RaXdXniHQLyCLdFavIZWz90ED/D+VdXqVt9ssbq1zjzoXjz6ZBH9aB2PHrT4l3szm+k8O3KaCXAW+zztLbQxHp681jeJNT1nWPH8WkQpqiafBEjYsLgIGDH/AFrN0K4PQ/3cVBDr2oPoK+Bn0C/TWCgtGfYDAEzjzN+em3npj3r0bRNCutN8WtN5btYppUdsk7EfMysODznOBU31EdjrU72OjX1xGW3wW0jqSecqpI/lXi/h3xrruqeDLu4udNuoZIrKRk1IuoErA4BAwD07+1e4arC1xp13Cgy8kLov1KkV4V4U1VtR8FXnhdNOvk1OztJEkV4cKW3HgH1/wqgLvhr4lXk1jpTXvh+/W1mMVu+oM25GYnbv6dC2a7TxZ42h0G+h0+3sLjUb113vFbjJjXsT6VR17Trr/hX1tYRQSeelvbo0SJliRtyMdc5ry/xxp1to/ja41PXJNVTTLyKPyrixJURMqhSGI+h4/wBqgD3nwl4jt/E+nNewQzQGOZoJYZhh43XqD+BH51wnxU1q+0y70K3tdVbTYbqcxzzjBCrxyc8cetdJ8N7bR4dEM2iRXa21xM0he7HzyNwM57jj+fvXn/xrECX/AIbnvbSS6sYrktPGibsqMZGKSEjS8JeIbz/hLjoUWvw+ILJrYzvcqqgwsO25eGH3eh/i9ub1z8TrSO/mSHSb+40yCQRy6jHGfKU5wST6DnnPauEj0y11XxHplx4P0O501Yjvurp4jFFsI+7tPXPt+RpLTXRpfha78FXFhcDWy728USJxLvYkNu6d/wBBTuFz2HxV4rbQorOa20q71JLlSwNshO0YBBPHfNR2XjjTrjw9e648NzFHZMyXFuyDzUYEcYz7jv8Ayrx7xTFeaRNo+la5favbaRDpqR+bpucNODjaTg59AOOinis7Q7KUeB/GAgtb4JPcoYluYz5pUsuSfUjkmgZ7hoHjzStbW6mhivILS3h85rq4i2RMo6hTnJIPB47Vw938U4742kWn6XqcKXFzDGt3LCBGQXGcHJ6j+tdl4lsJ5vh7cWdpEVlFguI1GDwAWAA74B4rz268Z6ZrulaHpGmQXD3yXNussHkECDYQDljwBweRngc4oEfRHavJ9T+KOiadfz2z21/LBbOY57uGENDG2cYJB/p6V6nMrPE6KdrMpAPocV83aT4k07wx4Y1HwxfxTvrSvPEsJhLi5didjAjjB+UcnNAzd+IHjXUItY0TSNFklS31GNJjdQw73ZWPGwH0AyfrXuFmjJbQq8jyOEGXkADMcdSB3rxvR9Dv7DUfBMN1EZFtbWfzCVyInKZwTnqPlH4cV7bQB4VoOp+MPEupa01jrFra2+n30kEcEtsGDgMcAtjPQdRzXS6F4uvHOr6brtqtpqml25nkaH50kj253qM/Tj3HQ5A898J+MdH8K6h4lg1Z5opn1GWSNREW8xdxAxxx36nFW4bDVNVHirxZeWE9kLqwNvaWx++0e3lmH0A/X0BoA9IvfG2laPpOlXupTyEX6Dy2jgJLNgZ+UdOtJfePtGsNKg1O5W7jjnm8mKEwkSu2M8L6Yxz7j1rl7bTGmm8ArPAym2SV23LgqRGCAc9OQD+H0rJ+LFnGviPRNT1C5u7LS443ia8tl3GGQ5IzwcZ+lAnfoemeH/GOka5BcyQySW8loM3EF0nlyRD1I/wNYen/ABN8OX9ysET3YDsVWVrdtpbGcDGTn8K4C20fS73T9fvdD1y91bVDaGGR5uAycEgcDPHHWu/8L+L/AA9cWel6bBJi7ZVi+yiA5jfHzZ4wOc80DIfh/wDECDxZJPAbd450lcJsjYoYxyGLdAfarQ+JnhY6j9hW+djv8vz1iYxFs4xu/r0964r4eyxW+neJ9ESZU1aS6umS2UEFflwMHHI46iual8RaEvw2j0CMltWZREbPyT5izeZzkY65B9+nekI9z8QeM9A8PzRQajf+XPKm+OOOJ5C47fdB6+9Ubr4geHbZbYm7kdrlPMRI4mZgPcAcd65mz0if/hPdLkvIEdrXSB+8AyPMB2luvXJIrN8apZWfia41Oy8TJpWrJaqskU0G9JV64yfUBemen5MZ7PpWo22q2UV7ZyGSCXO1ipHQkHg+4NaFcz4P1G51XRLa9u4EillBP7v7rjJwwHbPWumoAKKKKACiiigAooooAKKKKACiiigAooooAKKKKACiiigAooooAKKKKACiiigAooooAKKKKACiiigAooooAKKKKACiiigAooooAKKKKACiiigAooooAKKKKACiiigAooooAKKKKACiiigAooooAKKKKAGv9xvpVez/ANUOP0qw/wB1vpUFqMRigCzRRRQAUUUUAVZf9fD+P8qtVWlP7+EfX+V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NFFFABRRRQAYGc0UUUAFIABnAAzS0UAFNZVYYZQR6EU6igBAABgDApGVW+8oP1FOooAAAOgpmxC4cqNw6Njmn0UANdFcAOoYA55GadgUUUAFQRW8ERZo4Y0LHJKqBk1PRQAVWktLaSZZ3t4mmT7sjICw+hqzRQAYooooAgNvCWLGGPceSdozU2AQQeR6UtFACYHHA46e1NkRJFKOqsp6hhkGn0UAV7e2gtl2W8EcS/3Y0Cj9KatnbJObhbaETt1kCDcfx61aooC5UWytFuDcrawi4PWURjcfx61CdM0/7V9s+w232rOfO8ld+emd2M1o0UAN2qW37RuxjOOcVQvNLsL6SOW7sreeSM5RpYgxH51o0UAIqhVCqAFAwAB0paKKACiiigAooooAKKKKACiiigAooooAKKKKACiiigAooooAKKKKACiiigAooooAKKKKACiiigAooooAKKKKACiiigAooooAKKKKACiiigAooooAKKKKACiiigAooooAKKKKACiiigAooooAKKKKACiiigBrjKsPaobX/VgenFTP91vpUVsQY+KAJ6KKKACiiigCrJ/x8Rfj/KrVV5P9dF+P8q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Ec3+rb6VDaHMQqaUAxtnpiorVdsQFAFmiiigAooooAryf66P8AH+VWKrSf6+L8f5VZoAKKKKACiiigAooooAKKKKACiiigAooooAKKKKACiimbxu2kEHt70AP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Ipv9U/OOKbbf6pfpSz/AOqb6U22/wBUPXvSAsUUUUwCiiigCtJ/r4/xqzVSUf6TCc9jx+F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G4OImIGeKLc5jFE/+raiD/VrQBNRRRQAUUUUAV3/ANfH9DViq7/66P8AGr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DcDMbCnRDCCo7o4hYipIvuL9KAJKKKKACiiigCu/8Ar4/oasVA/wDro/xq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Y7hNuc/M20YoAfRRRQAUUUUAFFFFABRRRQAUUUUAFFFFABRRRQAUUUUAFFFFABRRRQAUUUUAFFFFABRRRQAUUUUAFFFFABRRRQAUUUUAVrv8A1J+oqaP7i9eneobr/VmpYv8AVr9KAJKKKKACiiigCu/+vj/GrFVZP+PiL6G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vP9UeelTRcxr9KgvP8AVfjU8Qwij2oAkooooAKKKKAKsn/HxF9DVqqsn/HxF9D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3f3APU1YQYUVXuvuD61ZXoKAFooooAKKKKAK0n/AB8RfQ1Zqs//AB8R/Q1Z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9z90fWpx0FVbtsKv1q0vQUALRRRQAUUUUAVZD/pMX0NWqqSD/SYj7G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UuxlV9c8VaHQVUuzgJ9atjoKAFooooAKKKKAKkn/HzF9D/KrdVZP+PmL6G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UujgpgZOelWh0FVrjhkNWh0oAKKKKACiiigCrJ/wAfMX0P8qtVVk/4+Yvoa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S4++g/WrdVphl04/GrNABRRRQAUUUUAVZP+PiL6GrVVZP+PmL6G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Wnba6e9Wap3AzJHzVsdKAFooooAKKKKAKsn/HzF9DVqqcv/H1D9D/K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lIEqcZNWqqTZ81MetW6ACiiigAooooAqyf8fMX0NWqqyf8fMX0NW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N/ro6uVUkGZlq3QAUUUUAFFFFAFST/j5i+hq3VGU/6ZD9D/K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cfv1+lWqpyHFynHUVcoAKKKKACiiigClL/x9w/Q/wAqu1Uk/wCPmP6G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k5uF9hV2qjDNyOe3SrdABRRRQAUUUUAVJD/pMX0NW6qSf8fMX0N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mf+PkDpxVyquM3B9hVqgAooooAKKKKAKkn/H1F9DVuqch/0uIex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gSLojsRV2qgbNyRnoOKt0AFFFFABRRRQBTkA+1xH0Bq5VSQ/6VEPY1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qAeexxzVqqcZP2hxVygAooooAKKKKAKUh/0uL/AHT/AFq7VGX/AI/Iv90/1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Y1IlYnv0q1VKFj9okGeKu0AFFFFABRRRQBSk/4/Iv90/1q7VOQZu4z6K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GADz3OTnNXqpwAebIferlABRRRQAUUUUAUpP+PyL/dP9au1Rk/4/Yv90/1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4P9Y/1q5VS35kc981boAKKKKACiiigCjJ/x+xf7p/rV6qEn/H7F/un+tX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0UHpQBTthh5O/NXKq23VuO9WqAQUUUUAFFFFAFGT/j9i/3T/Wr1UnGbyM+im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QelFIehoArWxJ3EjHNWqqWucNnrmrdABRRRQAUUUUAUmH+lp9D/KrtUmP+loP9m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N0NLTXOFP0oAgtiCvvVmqloBs4q3QAUUUUAFFFFAFB/wDj9T6H+VX6pP8A8faf7p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1/ut9KdTX+630oAqWS7UNXaq2hyhJ65q1QAUUUUAFFFFAFNv+Ppf92rlU2/4+l+l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v90/SnU1/uN9KAK9ocp2/CrVVrUYjFWaAQUUUUAFFFFAFM/8fa/7tXKpt/x9L9K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p+lOprnCk+1AEVvjZxU9QwcxjjFTUAFFFFABRRRQBTP/H2P92rlUz/AMfS/wC7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kv3G+lPqOY4jb6UAJD/AKsVLUNvnyxmpqACiiigAooooAqH/j6X/dq3VQ/8fQ+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pxmJgPSpaZL9xs+lAEdtxEoNT1HFjYMVJQAUUUUAFFFFAFM/wDH0P8Adq5VM/8AH2v+7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G44iY+1TVDcY8ps+lACw/6tfpUtRw/6tfpUlABRRRQAUUUUAUm/wCPxf8Adq7VNj/pa/7t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bj/AFbVNUFwcJQA+H/Vr9KkqKH/AFa1LQAUUUUAFFFFAFFsfbF/3avVRP8Ax+D/AHa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7n/VkVYqtdf6s0ASw/6tfpUlRQACJQOmKloAKKKKACiiigDPJ/04D/ZrQqgf+P4f7tX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10B5fPrVmql42EH1oBliP7i/Sn0yPGwY6Yp9ABRRRQAUUUUAUj/x+D/dq7VI/8fg/3a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LsZQfWrdU737gz0zQBaQYUfSnUyI5RfpT6ACiiigAooooApEf6YP92rtUj/x+D/d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SvCNq5OOau1TvOijA60AWY/uL9KfTI/uD6U+gAooooAKKKKAKR/4/B/u1dqn/wAvf/A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b3OYx2LVeqndLuKDtmgC0gwop1IvQUtABRRRQAUUUUAVP8Al6/CrdU/+Xr8K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bjqn1q1VS5IynPegGWh0paQdKWgAooooAKKKKAKf8Ay9/hVyqQ/wCPs/7t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F4Msgq/WfeNiSMUCZfXoKWkHQUtAwooooAKKKKAKf8Ay9n6VcqmP+Ps/S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ddD9/HnGK0azrni4joEzQHQUtA6UUDCiiigAooooApj/j7P0q5VQf8fR+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s64B+0oe2K0aoTg+enoaAL46UUCigAooooAKKKKAKg/4+T9Kt1UH/H0fp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rOnJ+0oK0azpgTdICRjHFAmaNFFFAwooooAKKKKAKY/wCPo/SrlUx/x9H6V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5EDXan+6K0KouwFyPXFAmXqKKKBhRRRQAUUUUAVAP9KP0q3VUf8fJ+lW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s9wPtIPfpWhVE83OPTmgTL1FFFAwooooAKKKKAKg/4+T9Kt1UH/AB8n6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odbnGav1QUg3RGe1AF+iiigAooooAKKKKAKg/4+j9Kt1UH/H0fp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rNRs3bLt6d60qoIP9JY5oAv0UUUAFFFFABRRRQBUH/H0fpVuqg/4+T9K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kGJ2Oeau1Riz57elAF6iiigAooooAKKKKAKo/4+T9KtVVH/Hyfp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hB/wAfD1frPtzm4koA0KKKKACiiigAooooArD/AI+D9Ks1VH/Hyfp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rNtSPPlGO9aVZtr/rn+tAGlRRRQAUUUUAFFFFAFRf+Pk/SrdU1/4+m+l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s20wZHPOcmtI9Ky7LPmv6Z7UAalFFFABRRRQAUUUUAVF/4+W+lW6qL/x8n6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D0rMshl35zzWmelZtl95qBdTSooooGFFFFABRRRQBUX/j5b6Vbqkn/AB9P9K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Nb7p+lZmnd/atNvun6Vlaac7vr6UCNeiiigYUUUUAFFFFAFGM5un+lXqpR/8fLfS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DX+430rN00BVYZzWjJ/q2+hrM0wEKaBGtRRRQMKKKKACiiigClGP9Jb6VdqlGf8ASX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yX/Vt9DVHTySh44q7N/q3/AN01R07O1jnjNAGlRRRQAUUUUAFFFFAFKP8A4+Xq7VKMf6Q5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HL/q3/3TVSwA2EirVw2yGRvRTVaxIKE4A+lAi9RRRQMKKKKACiiigCnH/wAfD1cqnH/x8P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E70tFFABRRRQAUUUUAFFFFABRRRQAUUUUAFFFFABRRRQAUUUUAFFFFABRRRQAUUUUAFFFFABRRRQAUUUUAFFFFABRRRQAUUUUAFFFFABRRRQAUUUUAFFFFABRRRQAUUUUAFFFFABRRRQAUUUUAFFFFAEF1xBJj+6aq6bkw5NWbv/AI95P901X00jyQKBdTQooooGFFFFABRRRQBTjH+kPVyqcX/Hw9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17/wAe8g9RioNOB8kZqa+O22kPoKjsP9SvvSAvUUUUwCiiigAooooApxf8fD1cqlF/x8P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fnFtJ9KZp+fJGetJqbFbZsHGSB0p9j/qRQIu0UUUDCiiigAooooApxf8fElXKpxf8fEl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7VButjzjkVNYjEC1Dqhxbn6irFmMQp7ikBZooopgFFFFABRRRQBSi/4+ZKu1Ti/4+H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Q1Fd0BB6Zqe1/1KfSq+otthHB5YDirNucxL9KAJ6KKKACiiigAooooApRn/SXq7VOIfv3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k6wxWBcddwq5ZEmBMjoKi1H/VD/eqxbDES/SgCeiiigAooooAKKKKAKcX+verlU4v+Ph6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+pY8pQcYLd6tW4xEv0qlqjbYlz03elXYDuiQ4xxQImooooGFFFFABRRRQBTi/wCPh6uVSi/4+H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akMxp/vVbgGI1z1xVTUASEx61dh/1a/SgCSiiigAooooAKKKKAKUX/Hw9XapQ/wCve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fk5iAz96r0fKis3Ush4cHHOK0o/uD6UAPooooAKKKKACiiigCjDxcSVeqjD/x8SVe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NQHzRcjGa0U+6KoXqgyRE+taC8AUCFooooGFFFFABRRRQBQgGLh6v1QgP+kPV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PvCPMjBrQHQVk377biEVqjoKBC0UUUDCiiigAooooAz4ObmStCs23/AOPqS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KvVJuIiBnFag6Csy7OLqL6Z61qDpQAUUUUAFFFFABRRRQBm23/HzJWlWdbH/SJK0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u5GbyMf7PpWmKzbnJu4/p3rTHSgAooooAKKKKACiiigDMtv+PmStOsy2/wCPmStO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Mn/wCP2PGD8vNaQrMlJ+2jHPA/CtSgAooooAKKKKACiiigDNt/+PmStKs22ObmQV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Y7sP7QPsP6VsCsWRf8AiYFs+n8q2qACiiigAooooAKKKKAM22H+kSVpVnWw/wBIkrR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x2J/tAjBPA/lWxWNgnUW/D+VbNABRRRQAUUUUAFFFFAGdbf8fElaNZttzcSV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S4N++OoHP5Vq1lRLm+lPH4fStWgAooooAKKKKACiiigDOtv9fJWjWdbf6+StG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KiIN7L14rVrKgIN5LxzmtWgSCiiigYUUUUAFFFFAGZanNxJ7Vp1l2o/0mX6mt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KhUi7c4OMmtWsyFy1ywOMA44rToEgooooGFFFFABRRQaAM21/wCPiStKs62/18la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Xbr/pL5I61qVm2w/0iQ+5rSoAKKKKACiiigAooooAz7b/AF8n1rQrOtf9fJWj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QelFIehoAzbTJmf0ya06y7Nv3rgdAea1KEAUUUUAFFFFABRRRQBnWo/fyVo1m2g/eyG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9KKQ9DQBmWSbZWI6ZrUrNtGPmuOcVpUAFFFFABRRRQAUUUUAZtocyyGtKs2z/wBbJ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HoaWkb7p+lAGbYbi7k+tadZ1kcl/rWjQAUUUUAFFFFABRRQelAGdZj949aNZ1p/rX960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/wB006mv90/SgClZgAuB61fqjaZBbpir1ABRRRQAUUUUAFFFBoAzbP8A1r1pVnWn+tetG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Sfcb6U+mv9xvpQBSsSSpz61fqjZcg1eoEgooooGFFFFABQelFB6UAZtn/AKx60qzLL/WyVp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yQ4RselPqKfiJ/pQBUsWyD1zmtCs+x5BOOK0KACiiigAooooAKD0ooPSgDOtOJH4rRrNs/8AWP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FyQIZM/wB2p6imOI2PtQBWss+XzjNXqp2YITnJ96uUCQUUUUDCiiigAoPSig9KAM2z4letKqFqP3jVf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C6bbA5xnj1qeoLo4hfHpQBW085j6k/U1oVm6aMR1pUCQUUUUDCiiigAoPSig9KAKFp/rHq/Wfaf6x60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XefIfHBxVmq90cRNQBDYAiIZz+NXqrWpHl8VZoAKKKKACiiigAoPSig9KAKFp996v1n2n33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teEiByOtWap3zFbdiM/hQAWTbohVyqVhnyFJzn3q7QCCiiigAooooAKD0ooPSgCjaj53q9VG14d6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Tvv8Aj3bpVyqd8Mwke9AC2ePKGKt1VtBiMVaoAKKKKACiiigAoPSikPQ0AUrX77/Wr1UbT77/AFq9QAUUUUAFFFFABRRRQAUUUUAFFFFABRRRQAUUUUAFFFFABRRRQAUUUUAFFFFABRRRQAUUUUAFFFFABRRRQAUUUUAFFFFABRRRQAUUUUAFFFFABRRRQAUUUUAFFFFABRRRQAUUUUAFFFFABRRRQAUUUUAFFFFABRRRQAUUUUAFFFFABRRRQAUUUUAFFFFABRRRQAUUUUAFIBgk+tL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Q1HPkED1q/VDUP9WPrQA+xOYVq5Va0GIlqzQJBRRRQMKKKKACkPSlpD0NAFO1+8596u1StfvP9a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Q1A/uvxq/VC/UtGAPWgGT23+qXFWKgtgREueuKnoAKKKKACiiigApD0NLSHoaAKlr956uVTtvvN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GoEhFx681frP1AZVBkDnmgC1b/6pfpU1RxDCL9KkoAKKKKACiiigApD0NLSHoaAKtt1ardVbfq1WqACiiigAooooAKKKKACiiigAooooAKKKKACiiigAooooAKKKKACiiigAooooAKKKKACiiigAooooAKKKKACiiigAooooAKKKKACiiigAooooAKKKKACiiigAooooAKKKKACiiigAooooAKKKKACiiigAooooAKKKKACiiigAooooAKKKKACiiigAooooAKKKKACiiigAooooAKKKKACiiigAooooAKKKKACiiigAooooAKKKKACiiigAooooAKau7ndjrxj0p1FABRRRQAUUUUAFFFFABRRRQAUUUUAFFFFABRRRQAUUUUAFFFFABRRRQAUUUUAFFFFABRRRQAUUUUAFFFFABRRRQAUUUUAFFFFABRRRQAUUUUAFFFFABRRRQAUUUUAFFFFABRRRQAUUUUAFFFFABRRRQAUUUUAFFFFABRRRQAUUUUAFFFFABRRRQAUUUUAFFFFABRRRQAUUUUAFFFFABRRRQAUUUUAFFFFABRRRQAUUUUAFFFFABRRRQAUUUUAFFFFABRRRQAUUUUAFZ2o4xGCOCa0azNRJHlnOMZoBl+H/AFa/SpKht+Yl+lTUAFFFFABRRRQAUh6GlpD0NAFa2zls1aqpbdW+t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yNUcgxqO+a16x9V5MXY5oA0rcYiQe1TVHD9xfpUlABRRRQAUUUUAFIehpaRuh+lAFW26tVuqdr1a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Y2pE+bGOwGTWzWHqfFxFzjj+tAmbER+RfpUlRw8xqfapKBhRRRQAUUUUAFI3Q0tIehoAqWp5bIq5VO16tVygAooooAKKKKACiiigAooooAKKKKACiiigAoorH1jW9M0WJZdSvYrZWOF3nlvoOpoA2KKztM1Sx1W3FxYXUVxEf4o2zj6jt+NZLeK9BW/OnnVbYXQYLs3dzjAz0zyO9AHT0Ux3SNC7sqoBksxwAKjtriG6hSe3lSWJxlXQ5BFAE9FFFABRRRQAUUVDNPDAFM0qRhm2rvYDJ9BnvQBNRRRQAUUUUAFFFFABRRRQAUUUUAFFFFABRQTiigAooooAKKKKACiiigAooooAKKM0h+tAC0UdaM0AFFFFABRRRQAUUUUAFFFFABRRRQAUUUUAFFFFABRRRQAUUUUAFFFFABRRRQAUUUUAFFFFABRRRQAUUUUAFFFFABRRRQAUUUUAFFFFABRRRQAUUUUAFFFFABRRRQAUUUUAFFFFABRRRQAUUUUAFFFFABRRRQAU1nCAliAB1Jp1MkRZFKsAVI5BoAjSdWz14OPXNShs0gQKMKAMdOKdjimxIM0bhmkI44pQKQxrOq53MAAMnJpQ2f6e9I0asckZoC4PXigQBsk8U+mgEN/s4p1AwooooAKKKKACiiigAooooAKKKKACiiigAooooAKKKKACiiigAooooAKKKKACiiigAooooAKKKKACiiigAooooAKKKKACiiigAooooAKKKKACiiigAooooAKKKKACiiigAooooAKKKKACiiigAooooAKKKKACiiigAooooAKKKKACiiigAooooAKKKKACiiigAooooAKKKKACiiigArF1LHnR5Pb0962qxtRUNNGSM4oA1Yv8AVr9KkpkX3F+lPoAKKKKACiiigApG6H6UtI3Q/SgCpa4y1XKqW3Vqt0AFFFFABRRRQAUUUUAFFFFABRRRQAUUUUAFch4j0LTruYazdae+o3NnAwgtuqsc54U8ZyMf0rr6828a3vizS7+0vNCs11Cx8srcWmAG3ZyGB+904449uaGJnn3hfUSh8aXi2jaXO0IddO2lfLG0gSDgDknPA/nWjbeGNL/4VoJUtY1ujbfavtGPnEnXIbqOmMVr6Po2t+IL3VNV12yj037VY/YoYBJ5jKMnLH8eR9a5PyPHsejr4Qt9JSOIDyTqQl48k5PHPXHH04wODS1DWx3muafP4q8I2s8mozW8f2QzTxxD/XHaCATnpkfj7Vq/C8ufBuleYAG2PjHpvbH6YrpJrBl0N9OiILC0MCHpk7NorL8F6dLoXhqwsb0RxSwIRJhhtBLE9fxpjOtryz4i634h8PwtqFidOWwjUBvPY72b0A7n29q9MFxCek0Z7feFeC+Ml8Raj4vgkfw1JqGk6W2YIhIESZmUHcSQc4OOMcY9zlMTdjSvPG/iHTvBcOuXumQJeT3KxwxYYboiBhiM5ySD+GKt2finxNpN9pi+KLG0itdTk8pDbsd1u56B88c5Hc8d+MVynxN1XVtT8J2putKk027/ALRVUhZg+/AOMfifTt3FakkniHx5c6VaX2hz6RbWlwLm6ld+HK/dCggH8Of0pjOvPibWr3xXdaPpWn20tnYtGLqeZypUMASB79ccHpXEeJtX8SahqU19H4ej/s/RpX2reS7BKQPv443dMrjI5HWu/wDDlhdW/ivxNcSW7xRTmHypCpCvhTkg9/fHSvnO50+6u31FPEmha9f64JWETxEm3XOMYI6L16cY9OwxN2Poyx8aR3Mnh7zLYxw6zE2185EcqjlD+PAOOa128Swpqer2jwv5Wl2yzzSAZ6ruwB9K8r1fS7y6+G+jXltaTf2npXlzRRBTv+Vtp4xnp82PatfwnHrUHhPWtf8AsrHXdQLzCMrzhchQFxnI+bC/SgZXk+IuuWUNtqWpeGHt9HmcATiXLhT0JXqO3XGa9wjcSIrr91gCK+ILrGs6DmODxBe6uPnuXl3NCmWycD8OPpntX2tp/wDx5W/3v9Uv3hg9B1FJXEjzPWPG2pjU7+z0PQ21CPTyFupWk2ANjOB645H4eld54c1q28QaVb6nabvKmB+VuCpBwQfoRXh+l61c+Ar7XNKvtKvbyW7unubOS3jLi43Dp04PAz15J9OfTfhrot1oXh2K2vkCXUkjzSKD0LHvjgHGOBQBp6Z4iS98RarobW7xS2KxursR+9VhnI+hIrmrfxrearaajcaFoz34tLsW6/vQqyLg5cHv24HOGBrj/iwuq6Hq1rr2h2jSy3Nu9nc7UL5HBGVHsOvsKh8VahfeAfAul6XpUUovLiM+ZMIzuiJ+Zz7HLY68Y/JjOn0D4g3erXuo2Emgz29xYwNLLl9wDAZCnA4z2qn8P/GVzL4U1DWdaR1t7aVmjneTeZcnhQMcYOF/H2NJ8OtT8O21nHommi5Oo3ETPNLLbsjSvtyxJb07DP8AjXC2PiC9sPhxqVnpqNHqljOUu4yPngQuctg9fQ+nOelAm7LuelaF8Qrm81K0sdT8PXenC9fbbSuflbjIzkDn2GetQa/8TRoN1cRXvh/UUiik8tZiAFf39Oe2Ca8d0y5t7jxDoBtde1TW5UuVedrhWEURP90NyO/txWvqPjfSNe8XSnXp5otF0982tuibvNkXjcxXtnJ+mB60Akeu+INetrvSdCuLpLy0iv7yP90MqxXkgNjsflPHt9a0Nf8AGSaXqD6bZaZealcwoHnW3XPlA4IB9SQc4rk/H91BrEHhO6sfntpdRRkfYVwB256dDx7VEniGw8GeK9eOuh7db9kmtpliLCRFBGOMnrx9c9KBlfxZ40iurHw3q9kblIDqIE8AH7zK9UK9/wD64r0Pw14ti1m9m0+exuLC9jXzBDPjLJ6ivNLrVo/EM3hS8XSxZwtq7mDkYkUEfPjA6n15yDXW6nu/4WfpOM4/s2TOPTL/AP1qBux6rWF4il1aKxP9i28U14zBR5r7VQEH5vfHHFbtIxwCfQUCPL/hZqWpan4duJL+5a4u0uZY/Mc56YwPpmuQ8T6Lrei6LP4kvPE10mrQMHWNJP3HLY2BT9fp14PWt/4T3Edp4W1C7mJEUV3PI5xyFXBPFefaV4x0bxbrb6l4lvobbT7GQ/YtPcMVY9pHwPmOM8f0zlJ3Qm09Vsegalcar4h1TRtBe6uLCKXThfXr2zbZGJ+UrnsM/hz9Kd4aXUdJ1bWvCv8AaUs6C3E+n3FwS8ibwRgn0B/l74qt4g1620Dxtp2sX0rppd/p3kR3HlkqDv3YPGe4Ofeq+kasmq694h8U6VayXVta2Sx252lPPYAk4B5PTHSmMwdbifwreadbab4gu7vxNcTKZreSUlJwxGd2flQccZ5x+Y9N8SeFrvxFqga81OWDR4ogFtrdyrPJzlmOOnPv0HSvL/FPijQPGWlwppdlPL4jkKeQIoiJLdtwJzJwCOOoz1HTqLvxF8XtZ3Nr4Vlv2s42hT+0L8IzsQR91QBnnuff8wDd8KHVZrPxDo+k6x9pS1mEVlfXHz7MgFgSB8xHPPrzyDWR4o0y78G2Vhqltr17Pq5kSJ4pJC4vMnJUKcnj8fzOa6LSvE3hfw74OuL7RVkaytCE2bTueU4AznuTjJ/+tXC+EvFug6hqQ1vxFdtLq0knl29v5DNHaLn5dvGMnrnr+PUA+lIixjQuMMVGR6GuN+IuozaT4U1K9t5HjmjVQjocEFnVf612gIYAjoeRXn3xVRn8Faqq7s7E+6cceYuf0/OgDqPDlxJd6NYXEzl5ZIFZmIwSSOa0b3zxaz/ZQpuPLbyg/wB3fjjPtnFZPhZWTQdNDk5+zpjJ7Y4/StPULoWVlc3ZRnEETSFF6ttBOB78UAeBa/N4l8MSadc3HihrrVr24VDpqxgxlWOPlX24Gcda+h0JKKWGGIGR6GvnDxprfg7xLpKapbyOviDaotFiVvOWQHKqQAQRk9e/Y9K920uedtPs4b90XUpLZWkQkAlsDccD3PagDhPEvxG0jTxf2tu1xLNAjI9xDEWiikIO0Fh78fUVLoXjC3sPBllrGu3gLONo2jLuc8DHdsfpzXmmkeINH0bwJq+j6yyrqm6eOSzkB3PKfu4/HHI6YzVMQC00zwJqN8wOlRSOsxYfKjs3ylvbj9DQNW6nu3hvxjpHiKeW2s5JEuYlDNDOhR8eoB6//XFZeofEnwvYai2nzagTKjbJHSNmRGzjBYf0z0Ncbe39v4i8fWEvh6aOY2tlI1zcxAMpyGCrk8Zzj/vr2qt8PtW8OWvg6e11iS2juPMk+228pzLI24gZU85xgcdMUCPa4tY06a8uLJLuM3FvGJZUzjahGQ2ehHPUVPpuo2mqW/2mymE0O4qHUHBIODjPX6180eOJ4dVv7KTQdNvsW1gpvWVtn+i9QhyeuM989OuOPofwq1g2hWDaYu2zMKmJc5IHcHPfOc+9FxXN+iiigYUUUUAFFFFABRRRQAUUUUAFFFFABRRRQAUUUUAFFFFABRRRQAUUUUAFFFFABRRRQAUUUUAFec/ELxHeeH4bU2Yi3SsQxdc8D0r0avPPHvhm68RJai1kiRomIYyEjg114NU3WiqluXrfYwxHN7OXLe9tLHlP/CxteYriSAYxn9yOakHxH13GM22f+uX/ANerknwy1ZYwUubVnJ5UMRx+Ipg+G2sDBMlqeM/fPH6V9T7PAP8A59/ej5u+KTf8T8Ri/ErWhgGO1PuUP+NMf4j623T7Ov8A2z/+vT2+HGtKuVNsx9A/P8qkPw31kL9+1JPbeeP0o9lgH/z7+9F8+Ltb37ejK5+I2ucc2w4/55df1qM/EXXcLiSDg/8APIc1Z/4VvrJAGbf/AL+f/WqI/DnXMZUW3T7pl5H6VXssCutP70ZqWKa/5efiVW+IXiEkkXEIGeghHFdZ4H8X6xq+tw2d3NG8Lq5YCMKeF46e9ZVr8NNVdWM9xaIew3E/0rrvCPgm80HV1vZLqCSIIykKDuOR7jiuevHBKnNR9nfldrW3tob0ninON+e3Mr77X1PWKKKK+RPpQooooAKKKKACiiigAooooAKKKQdTQAvekJwelLSGgBaKKTJyOOO9AC0UUUAFFFFABRRRQBmatqtlpFsbi9nWJB0B6sfQDua4mLx9bSo0yaTqbW68+cIcrj1znpWVFbjxJ42ujdMDa6XgJCwBDHp+Wcn8hVPxDqn9k69Z21peal9oa4XzY5mxCYyeir6emPfvXtUMFTlyxd5VJRvZXSSe2yZ51avNXknyxi7d2z1DRNbsNctzPYzbwDhlIwyn3FbVeYajaR6P4z025s0CDUA8c6AHBI53ex6fl7mvT686vSjFRlG/LJXV/WzOunNtyi7Xi/w7hRRRXMbBRRRQAUUUUAFFFFABRRRQAUUUUAFFFFABRRRQAUUUUAFFFFABRRRQAUUUUAFFFFABRRRQAUUUUAFFFFABRRRQAUUUUAFFFFABRRRQAUUUUAFFFFABRRRQAUUUUAFFFFABRRRQAUUUUAFFFFABRRRQAUUUUAFFFFABRRRQAUUUUAFFFFABRRRQAVmXjYmQHofWtOsq9GZkz0xSYM0k+6MDin01BhR9KdTAKKKKACiiigApG6H6UtI33T9KAKlr1arlUrQ5LVdoAKKKKACiiigAooooAKKKKACiiigAooooAKr3V1b2cRmup4oIgcF5XCqPxNWK8h1/TY/EvjuDTdQjafTLKxMzQF8IZGJAYgYPTigD1a1ube7iE1tPHNETgPG4ZT+IqrHq2nS3H2aPULV7jOPKWZS35ZzXkOh6cnhrxL4n0vS5Ps1pJp63cKtISsL4Izz05578AV4A1xoc2g2dva6dLD4hkuV36i0hVN+77wIOMfTGOtAH3He31pYIr3l1BboxwGmkCAn05rL1rStL8T6aLe7xcWjMJFaKTAyO4IP1rgNU0S18ReO4rfVohdW1hpu9I2BCtIzj5iAfrx9PSseGI6Be+MdIsBN9gSw+0QW6ZYRuyYODnjJOfoPagC/B4A8BzyeVDNHJJnGxL3Jz6YBr1uxtbfTbSC0gGyGJRHGGbP0GTXyx4NuPDfh2HSpNd8M3tpcNIG/tOdXCCQHKnGeOg7e9e4eJBLqPijRNMjJWODdfTEHsuVXj/eNAI6DxDY6VqotLTULhUkjuFuIFEoVi65xgHr1NdCzrGu52CqO5OBXz1o/hWy8YeH9W1rV45LjVLmSbypCxDQbMhVUA44I/pXMahqbeItG8E6fql9JBYTyyw3sm/AcxlQm5j3I9e5z2pJpq6A+qopo5hmKRXHqrA1JxnHGTXhdjbWPgzxppunaJKxstViK3FuZd4VlB2uCcnJ54+vtjZu7bVPEOseIxYXxtGt4Y7K2lyQEJIaQ8HO7gjIx1HpTA9aDqxKhgSOoB6UrEDkkAe9fNereGv+EFl0aXSdau31i4nSOWN33LcDgMSg/h6dc9u4zXf+IPA83iDWr281TV7hNMMSLb28EhTyyACS2Rj7wJHXr7UAeqgAdABn0pa+fNI1vXLXwF4ie3upbybTZ3htLply5iBALknOdqknn09uOY8Pav9kv9AOha/f6pf30o/tK1kYlSOpPOQuMt749MUAfVJAyCcZ7UteMeO9FgF3ea1r/iK6stNVFjsorZ2BR9p3HHdiQcY6jr0rJutR1WX4ZWU91dSxXks0aJMXO918zgnnnI/PFAHvhx3xSEBuCARXgPxGa1uPG2mWeo6tPp+n/YmaR0mMY3ZbH9Ky9C8rSvG+lWvhrX7jUrO9DG9ikm8xQFU8k/Tke4x3oE3Zdz6RCIpyFUH1xTRFECzCNMv94gDn614peWV3448WanZS6ld22i6WFiaK3bYZZGU5yfY7vXjHrXR+HPD+reGtalVNRmvNBmiLH7ZNueBxzwT2PP9aBno0VvBEu2KGNFznCqBTTaWxJJt4iT1JQV89adb+KvGGn3viSDxJPYAPJ9jtIx8m1T0YZx2xk5/Wo9f8T6rrmheFZ7O+uLGe8uWguXtxjJBCk/zP8A+qgD6N8mLaq+Wm1DlRtGAfUUye1t7gqZoIpSvK70DY+ma8X17QPEvhmxm1rSfEtzdNaxtJPbXgDI8YGSR2yBk+p9eOWa74n1LXrvw3o+jXbadJqsP2i4lUKXRNpJAz0+6xzkdqV1e3UD28Rx4UBFwn3ePu/Sq99FNJbzfZHjiujGVjldN20+uO/0ryi08Ja94X1K1udE1W61CzkcLeW17MCdueWUnjP61mfEfxDdW3inTNIi8QHRrZrfzZ59gYZLYAPHBwp68c0xs6QaZ8QB/wAzBph/7df/AK1dt4fh1a3stms3cF1d7yfMhTYu3sMevWuBkuL+y8EaveW/iYatOI2aO7WNU8vHBAwTzjp71wFq+vSeDRrsPjt/PSFpWt3RW5BPyZ+9u6dR+nNAj6UEMQRkEaBGzuUKMHPXNZo0XSlII0yyBHIIgX/CuW0zxNIfAy+IL5dsyWhlcbdoZgOMf7xx7c1w/wAL/EOvz6mbHxDciQX9qL+yyoztJOQMDpjnHYdOKAPcLi2t7mLyZ4I5YuPkdAy8exp8EMUESxQxpHGvCoigAfQCpaKAKcNjaW8rzQ2sEcr/AHnSMBm+pHWkuNPsrp99xaQSt/ekjDH9RV2igCotlarE8K20Iif7yCMbW+opsVhZxHMdpAh9VjA/pV2igDzSbTvHRlkMeu6b5ZY7AbbBAzx2rp9Fs9XWGeLXLq1vVf7ojh2jHcEd66SigDg9TtPF5vpG0u+0qKyACxQyxNlRgdcDr19qsaRB4tS5RtUvNLe3B+dIIn3EY7E12lFAGHbeH9Htbx76DTLSK6c5aVIgCT6/X3rYaKNpFkMamRfusRyPoakooAw7vw/o95ei/udMtZroDb5skQY4xjv14q5cabY3NobKezgktSMeS0YKflWhRQnYadtUYmi6DpWhRNFpljDao5y2wct9SeTWddeDvDt3qH9pT6RayXZbeZCn3m9SOhP1FdZRQIz7bTbO2lnmhto0knx5rActgYA+ntUtlZ29jEYbWFYYtxbYgwATycDtVuigAooooAKKKKACiiigAooooAKKKKACiiigAooooAKKKKACiiigAooooAKKKKACiiigAooooAKKKKACsrXSV0i/ZWZWW3kIKnBBCmtWsTxKSNE1HaQD9nfr6YNNK7sDPEvBvi+80y/+y6zcTyW85HzzsWMR7HJ5x6/nXq3jOy/tDT7bypWVhcx7Sku3cGO0jOe4Ncx8QfDI1PTItRtU/wBKtohuUc70A6fUVy3hLxQ8kNjol6WdluohBJx8qhhhT+WBX0aoU68oVqUeXlklKPz3PClVlQUqVWV1KL5Zd9NjrvimXtdHs5oZZY5EnEYKORwVOc/kKz9Bku38A3Nz9vuhcKXkWTzCWGD0B9OP1NXvi62NFtl9bkf+gtXO6Dot3q/gYxpe+UgleVY9nDAdic+oNZ4dReDTk0v3i1avoa1pT+suMdf3T0va7Ok+GmvX+p2V2NQlaVYCCszDkDHIJHX19a5G78S6v4r1tNK06Z7S2LlT5bbSVHVievTtW94P1+G+0e+0i2sY4LqG1dkSHkSnbjvzuzj1z+Fcz8LIwfEUpzgrA/Xucjiun2FNVa9R0kuSKcYtabPWy06f0zm9rJ06MFUvzStKSeu+1/mezjw9p4tlijSWJ1XCzpIRID67vWq/hKG/t7W6i1C4e4kS6dUd23EoAAP6n8ava/rMOhWn2u5hnkh3BSYgDtJ9ckf5NLoGtWuvWZvLRZFiDlP3i4OQAfX3rwvaVZ05ylFyi/tNfC79H0PWtShOMVJRl/Lf4tO3U280tMldIo2kkYKiAszHoAO9Yuna/pmpSiG0ufMc5wPLYA464JGDXNGnKSbim0t7dPU6JTjFpNpN7eZu0VzEnivQ4xltRixkjgE8j6Ctmzv7S9tRd206SW5BPmA8DHXPpTlSnFczi0u9iY1oSlyqSb7X1L1Fcxb+KdDuZVhi1KEyM2FBJGTnHcVlapc3KeM9JtkuJEt5IJC8YPysQGPI79BVxoTbs1bRvXyVwlVSWmuqX3ux3felpMc5rOv9VsNOZFvLuKAuCVDtjNYpN7GjaW5pUhB7VHDLHPEksTq8bjKspyCKzZNa0uOZYW1C281m2BBKCc5xiizvbqF1a5r0VXurmC0iaa4mSKJeru2BWfput6bqjtHZXkczqMlVPOPxpqMmm0m0t/ITkk0m9XsbFIw6UtFSUFAoooAKKQ+1LQAUUUUAFFFFAHi+rzT+EPFcmqeS76dfYEpxwCeuD6gjOPTNQ61cXHiKyja71HRI7JXEnmxs/mgemCODz0r2W8tbe9gaC5hSWJuquMiuLX4f+GwzFrBmBPAM78fTBr2aWLo8sHNNVIWSa1ult1Wp508PUTkoNOMndp9/u2MHTbw+K/EtpdWccqaZpanEj8b3Ixgfp+A969bqpY2dvYQLb2sKxQr0RRxVuuDEVYzaUE1GKsr7vzZ10YSived2/wCtAooorlNgooooAKKKKACiiigAooooAKKKKACiis7U9TsdKgNxf3UVvEP4pGxn6Dv+FAGjRWNpOuaVrAb+zr+3uSoyyxuCwHqR1Fa4ZWJAIJHBAPSgB1FFFABRRRQAUUUUAFFVmu7ZZhbtcRCY9Iy43H8OtWaACimllBAJALdAT1qC4u7a1x9ouIos9PMcLn86ALNFRQzRzoJIpEkQ9GRgR+YqWgAopMgEDIye1AIYZBBHqKAFooooAKKKKACiikBBPBFAC0UUUAFFFFABRRRQAUUUUAFFFFABRRRQAUUUUAFFFFABRRRQAUUUUAFFFFABRRRQAUUUUAFFFFABRRRQAUUUUAFFFFABWJen/Sl9gK26wLts3uB1GP5UAzdT7op1NQ5UU6gAooooAKKKKACkb7p+lLSN90/SgCnaADdV2qdp1arlABRRRQAUUUUAFFFFABRRRQAUUUUAFFFFABXjvi28vPDXjCy1uOxuruwubY21wIE3lCDkHA/D9a9iooA8N0/S9U8UN4l1a40+XThqFokFlFKw3uAM5bpjJC/meuMnCubzV9V8JjwlF4TuY7+NUhdygWCMBgQ+4nqQDz6nOTX0fRQKx47rcl54P12x1KHTbrUNOaxWzna2Tc6MpyGx+Q7D36VDoNtr+oT6/wCJktGsby7gSOxtpgM4UAgnOOuO/c+le0UUDPA9dvte8bW1voP/AAjdzZkzp9uuJ8iNApBOw989evT1zkeh+HIbmfXtd1G6tZIsyrbW5kXGY0HJX/ZJOc13NFAHzpo+tap4R0/UvDk2i6hLdiST7HcQKzRybzwQxAPBOc896s3tiPDvg7RNK1Tw/NqNjKXe/ZOXtXJyGGM4I3EZyOmO9fQWKCMjBoEkfNfhrSND/wCEhTWdF028j0zS7WSdppN37+QqcY3HkAZGAOo712Fjfy+CPAdxrF1CJbyeU3DRFSmZJGAAPHGBgn6Y9K9jAAGAAB6UjIrjaygj0IzQM+bPhx4n0Ca//tPV9Qmu/Ed4Qhd7dtsC84RMDAHqff65l8deLbLWvEL+GbvU59K0i3JW7njQlp36bOM4X3Ix6jpX0UkEKEFYkUjphQKhlsLOVmaS0gdmOSWjBJoA8M8eS2DfDiaLwqTJYW8yRzeQD90csW4yeqkmue1648KX39g2vg+1hj1Z7pGjaCLy3jXgt5jd/wAc9DX01FBDChjiijRD/CqgD8qr2un2Voxe2s7eFiMExxKpP5CgDz3XPGWg2mp32jeIoUSO3RJYmnh8xZ8rk7Rg8gnH5+leaLYTWHgGV54XtobnV1uLOCQglImZdq+38R4x696+kLmytbsobm2hmKHK+ZGG2n2zXMeN9Al8QaXHaW8qRPFOkw3Dg7e3tQB5l49vdGsPH+nXOvwLJZx6edoaPzBv3kg4/OudvLjw/rPi3Qn8F2nl30V2ZbiaOFo4zHn5sj3GecDg4719K3FlaXTB7i1glYDAMkYYgenNSwW8FuNsMMcY9EUD+VKwRbWqep4jZ6zaeDfHWs2mquLez1MJc29ywO3djDAntznn2967W18TNrmuNpukLFPp0cGbq8GSFZs4Ucj09+/pXbXdnbXsfl3VvDOmc7ZUDDP0NLa2ltaIUtreKFD/AAxoFH6UbgjwDwJ4n0vw94TvdK1a5S2vrOSaN4GBLMSTjAxzyf8AHFcte2//AAjugeCp75miiF3JPMSp+UE5U4HP3f619OTaNpk94L6awtpLoDAleIFvzNWL2wtL+JYbu1hniVgypKgYAjocGmD120PK/FvjvQ7zRLzT9Luxe315C1vFDFG2SWG0knGBgEmuRuoR4F1/wpqOplvsX2M2c04HET4YjI6/xfkD6V73Z6Rpti++1sLWB853RxKp/MD3NXLq1t7yIw3MEU0RwSkiBlP4GgDzrWPH1gtxY2GhTW+p393MqCON8qiHqxYcDHp1qpr0ngh/FEsevW9uNQWGPbJfAeUy5yNuTt7859D7132maFpOksz2GnW1s7dXjiAY+2euKi1vw5o+umM6np8Ny0YwjOOQPTI5oA+f9unQad46l0LzG0Yxxqm2QiLzTjdsHoM/QjA6Yqpp2kfDJPC0Bvb6MX5tt0syyuJhIRzhMkZB4xgj8819MQaXYW9idPhs4I7MqVMKIApB68VjR+D/AA5GwK6LZZBz/qgaAPnqK71vxB4e8P8AhIyMkl8zSSTS5Y+Qpymcc44zz/dXnFbPiPw/4h8MHTfEF5qseowaXKgVBHsKISBjjt0HXvX0YLK1E6XAt4xNGnlo+0ZVfQegqaeGK4jaKaNJI24ZHUEH6g0AEEqTwxzRnKSKGU+oIzUtMjRY0VEUKqjAA7Cn0AFFFFABRRRQAUUUUAFFFFABRRRQAUUUUAFFFFABRRRQAUUUUAFFFFABRRRQAUUUUAFFFFABRRRQAUUUUAFFFFABRRRQAUUUUAFFFFABRRRQAUUUUAFFFFABWL4jt57vR723to/MmkiKou4DJPueK2q8x+IviDUNCFobGVE8zduDIGJx9a6MNTlUqxjG176X8jGvVVKDk02l0R6HYiT7HAJo/Lk8tQ6ZBwccjI615Tqfgx4PFVlqWn26/Y2nSSVAceWwOSQPTjNcS3xA1/PFxDz/ANMV4qB/HXiKT5xfhMcYWFMfqK+gw2BxdGo5xcFfdXdjxK2Ows4KM4yaVuiueq/EbRdQ1u3tIbCAyFHZmJkVQOOOCetGkafq2h+E5LGO0Ml7lwoRlONxPPJ7V4/J4y8QSY3anIMf3UUd89hTZfGfiFmyNTl/BFH9KtZdiFSVFum4p33d/wAjJ4+g6ntbVFK1lorHq/gHwnPpMsmo342XDghYw2cA9Scd/aqmoeFdQ0rxBHrGhxLNE0m+W3DqhUE/MATgYPP0rypPFWvK5f8AtW53E5wWyPy6VaXxlr4GG1GVuMDgcfpW88NjJVHUcqdmuXl1s1939ehEMThlSUFGpdO6el7/AHntfjG1utf0mOxtbeVZ5JFdg42rGBnqT1/DNavg3RpdC0lbKdkaQSMxZCSDk+9fO8fivXUGBqc/brg13vgHxFq2oa5HbXl88sTRsdpUYJA+lcdXL61OhOKcOTWT1d9PkdVHGUp1Yyalz/CnZW1+Z7PqdmmoWVxaSMypMhQsvUZrhtJvrzR9Vt/DN6Ip4WgJt541KEqB0YdvumvQp4Y7iJ4ZV3RuMMM4yKxtN8PaXpdw1zZ2gSZl2Fy7McfiT6V4tCrCMJxndprRW620d76fietVhNyi42Vt3fp2tY4P4ZR2Qg1KVmjMwnKsSeRHjjr2PNc+06DRvFbafH/obXKhNhwgBOGK+3T8CK6jRfA9lJay/wBq2p+0mdyHWQglD06HpXe2mkWFpYHT4bZFtSCGj67s9cnua9PEYqlGpOXM5c3KnHpZNPf5HFRoVHBRsopXd+t3dbW/U8+8T2OkReCcwJCERY2hdMZL5A69ycnP4+lCPJL4q8Nb9xYaeXbPqUYGugtvBGg21wkyWjHy23qjyMyA/QmuoewtXu4rxoh9ohQoj5IwD1GOlY1MXTs0nKTbk7tbXjaxpToVNLqMbWVk73s732LoYNnBBwcHB6V594o0+9tdTTxDZxw3K29uUmt5TjKcklT/AJ/HNddpelWmlicWiMomkMj7nLZY/WqWsaBbas5aae6QMmx0imKq6+hHSvPozUKiaeltW13Wux1VoOpBprXtcuaJew6jpltd28flxSpkJj7vYj8DmvO/AmlWU93q97NbpLOl66o0i52YOcgHoc9+tenWFnDYWsVrbpshiXaozniqUGjWdvb3lvCjRpeM7ykNzlhg4Pat44hQdZwclzfC+u/f0JdHnVPnSdt102OF8cslxrWhWNzLtsppC0gJ+ViCMA/y/GqfiTTbPSvEPh+TTY1t5pLgK6R8BkyMn8iR759q6yfwfps+jQ6TIZnSAHypWfLoTySO34YxSaT4TtbC+W/murm9uI1CxNcNnyx04/Cu6hiaNKMUp6Qcrxt/Evs/+HOKtRnUcuanfnSs7r3e/wB2+m52XWlrE0XSI9IW4WOeaVZpTJiRs7c9hW3XiVIxi7RfMu56sG2tVZ9goooqCgooooAKKKKACiiigAooooAKKKKACiiigAooooAKKKKACiiigAooooAKKKKACvEviVp97H4g0jXhoh1jT7OJhPAuCUOc7tvVuOQMYyOa9tryrxhN4m0XXbfWNJtbjU9MMPlXVijkkHJO5F9enIB/XgAzPCtx4R8ReIY9a0aaWw1WNWSezKLGZVxzuXBBI9VPbmsr4fanq0d94yuri1iSCCaWQgN/y2XPy+uMAc1fsYNV8XeKtK1q40STSLbTVZmNx/rJmYYC444HuOOfpTtCs7+zu/GOjzWFwGvDPc28wXKSK4IUA9M89M0AamgeKvEWpeHrvW30aF1Ef+h28BffM+dpyOflzzWZa+M/FNlq+j2ev6NY28OpPsXyJiZIyem4ZP8AnPNRa7pusx/C62sbG0uFvo44xJDDkSY3fNwBkn1H1615xoGiibxDocmleEtTsba2uN1zPebtxyBg84AAxn3JpdRdT1/UfE3iWXxNqWi6JpljOlkiM0k8hU/MgYDr6kirOneM7vUfCl3q1rpMkmo2khgltF6CQEZ752gEH860dA068g8XeJb6eErBcfZxDJjAfbHg4+nAPvXluqaRr1j4N1eK2s7qOeXV3lkSEnfLB3YY6Dgdj06c0XC52en+LPEVpq2mWXiPS7K3j1L5YmtpCzxuRkB1J/CvVrqN5beaOOQxyOhVXH8JI4P4V8reHNJS48VaNe6N4Y1KwsIHImmuNzFyQeTngAdOOv1r6h1W5ks9PurqGEzSQxM6xjqxAyBTGfPfjTwr4d8MeGliO6bxFKym0nDuZ5JQwGVweAAfp074r6F0zzvsFr9pDCfyU8wMcndgZz+NfMXhHWblNZu9c8ReH9WvdUcj7OUtSVhXnO0Hp1x/9c19TQSebDHJtK71DbW6jI6GklYSVjzPT71da8Y6leMGNtocZgiw2QZCD5hx2PBX8K5PwDo9n40n1HxPrluLp55zHbQy5KRRjoAP0/D3rqPBdv8AZNf8U6XKMb5xcAjusgJyD+NcTo+uy/DS9u9C1SyvriwaQy2VxDGGyp65/wA9aYz0bQfC8PhG/wBVv7W6MWkSx+abPkiNlGSwJ9s/p6VysfxI1MxjVH8Nv/YJkI+1rMC4jzjeUxnHc/zq3a3Os+NrbXJY4pbPSZ7UwWcNxGA8j4+/7AnI59vQ14jp1r4ZtdNTTb7w1qU/ifLR+QruqyOG7EHGNozwO59jQgR7prl8Ljxr4YmgdmgktLhxscYIK9x6dPxA9K5zwJ4y+zaDp2m2sMmo6tLO6/Zw5HlpuJ3MxGAK6WXTZIfFvh+CG2MFta6fJ+7Vi4izxjcevYV5d4e8PX/hHSNL8X2UMs0iFxfW2cM8RbaCowe3J/A+tA7HtfirxTf6dqMGk6LpH9qX7xGeVDMIliTOASx4yTnioLLxwkmkandXdn9mv9MGbmyaTkemDjnNeSePNO0iDxX/AGz4isr6bRdSt0aKdGOYJAqjBAOQMdj3PGcGtKwstHl8I+IrvQNEubKGVFRJJZGkM67s8KScAfnzQS2bkXxTu1t7TUbvw1cw6XcHYLhZAxL/AOyMDIz3rptF8a311r1tpGp6BNppu0Z7ZpJQxbapY5AHHSud8b2kp8DaHEiO7pLb5CxkHp6V1etW08njjw5OkTGGKGfe4XCrlCBk/wBKBnXeIbW+vdKurXTroWt3Ku1Jzn5MkZIxyDjOD2NeHa74eh8Fz6DLpep3japJcpG8RkLm4U4DnaeAP05/GvXPHPiD/hGtBudREbPIuEjAXI3ngZ9BXjfgDxP4fvL+PVNWu5rvxFOwUM0DbbcHKhUwMAYJyf8A6+QD0m81KfR/Hdpavvaz1iDAJYkJLGD0HbjGcY6j616TXlHjBDceOPCMMWS8ZuJHx2XavJ/I16vQO2gUUUUCCiiigAooooAKKKKACiiigAooooAKKKKACiiigAooooAKKKKACiiigAooooAKKKKACiiigAooooAKKKKACsW5wLsk9sfyrarCuubwrn04/CgGbafdFOpq8AU6gAooooAKKKKACkb7p+lLSN90/SgCpa9W+tXKp2v8VXKSAKKKKYBRRRQAUUUUAFFFFABRRRQAUUUUAFFFFABRRRQAUUUUAFFFFABRRRQAUUUUAFFFFABRRRQAUUUUAFFFFABRRRQAUUUUAFFFFABRRRQAUUUUAFFFFABRRRQAUUUUAFFFFABRRRQAUUUUAFFFFABRRRQAUUUUAFFFFABRRRQAUUUUAFFFFABRRRQAUUUUAFFFFABRRRQAUUUUAFFFFABRRXLeIdYutLlt0t7WCcShsmS4WLaex56iqhBydlv5uxMpKKu/8zqaKgtZGlt4pGKFmUFvLbK574PcVPSas7DTuFFFZV7rGnWM6W9zeRRTOQFRjzz0+lEYuTsldg2krs1aKr3F1b2wUzzxRBjhS7hcn0GasDpSGFFFNLqN2WHy8tz0oAdXAeNvC8/iJrYxXEcSxA5Dg8k13cMsc8YkikWRD0ZGyD+IqStqFaVGanHddzKtSjVg4S2Z4OPhjd4Ob6D67TTk+GN0MhtRgIyP+WZr3akxz0r0/wC2cR5fcef/AGXQ8/vPDx8MZtuw6lGF3ZyIzn+dK/wxkwQNSTH94xcn9a9w5zSEZqf7XxPdfcH9l0Oz+9niQ+F5P39U5x2i7/nSn4Yempj6GL/69e0Fo4UBZlRBxljinRyJKu6N1dfVTkUnm2J/mX3IpZZh0vhf3s8SHwvYg7tTXcen7rp+tdP4U8E/2BffbDfGU7WTYEwCDXoEl1bwtiS4iQ+jOBVgEEZByD0NRPNMROLi5aNWeiLhl1CElJRd07rVimimh1JKhgWHUZpHkSPbvdV3EKu44yT2HvXmHoD6KjMsYYqXXcO2eakoAKKaTklQwDdaU9qAFooooAKKM0GgAooooAKKKKACiiigAooooAKKTHNAYNnBBwcHFAC0UUUAFAo70nrQAtIe1BPOO9LQAUUUUAFFFFABRRRQAUUUUAFFFFABRRRQAUUUUAFFFFABRRRQAUUUUAFFFFABRRRQBiTaNbSaxBq43JdRRmIlejqc8H8T+lbLKrDDAEe4p1FAABjpTSilgxUbh0OOadRQAY5z3pMDGMcUtFADWRWG1lBHoRShQoAAAA7ClooAMDGKKKKAGuiuNrKGHoRmohbQLjEMYx6KKnooAx4dKiTVJtTdjJcPGIkLf8s0GTgfUmtiiigAooooAKKKKACiiigAooooAKKKKACiiigAooooAKKKKACiiigAooooAKKKKACiiigAooooAKKKKACiiigAooooAKwZji/fgdR/Kt6sCf8A4/TjHUd/agTN1fuinU1fuinUDCiiigAooooAKRvun6UtNf7p+lAFS06tV2qFmclqv0AFFFFABRRRQAUUUUAFFFFABRRRQAUUUUAFFFFABRRRQAUUUUAFFFFABRRRQAUUUUAFFFFABRRRQAUUUUAFFFFABRRRQAUUUUAFFFFABRRRQAUUUUAFFFFABRRRQAUUUUAFFFFABRRRQAUUUUAFFFFABRRRQAUUUUAFFFFABRRRQAUUUUAFFFFABRRRQAUUUUAFFFFABRRRQAUUUUAFFFFABXju6w0/xLqR8TWsbi5cfZbiePfGE7LyCBxjn2NexVx2v69pFulzZ3sTzOq/6kwsQ5I4AOMfjXdgpzjN8sZSuvs7rzRz4hJx1aXa+1/MyPGt5Lofh2I6IixQeYB5kJGEUnPH1P8AP3rfvdcbS9Gjvr+FVnkwiQo+d7kcDOOM4/CvLm0jUV8ChJ45CRdCeOI9o8dwOeSScVseMlk1bS9LvbSF5LWE5lCgh0OBxg+n869N4OLapyal+9alPrsnrrv09TiWIcbzSduRNRf9bHVReI7yHVLfTtS0wWr3KZidZt67sH5SQOuRjiuY8Jz6jeeJ9VvZbBCRIIJCZwfIAyMDj5untW9o8HhvULq2mtpZp7mMB41kmkYxEDuCcD8fwqv4Wiu7a98TqIHSU3DPEzLw2dxX69QfxrHmhSVS1Oz5Nb3S+JLTW/r6FWlU9ned1zdLPo/Ig129eK7j1TVfD8n2W0kAjlNypK5ON3ljg8/0rf1nxXa6ZHYSCGWcXqho1QYOCBjj8a8dub46hpFwL+7vLnVZZiq2pLAKB324xwQ3ArspLa5n1Xwtvt5CkMCErt4XAGST6ggfkK7ngFy041dFGTWjdrct769fwOB4xpzdNXbSd2ldu9un6nV2fitH1OHTr6wuLGWdcwmXBD+3HQ9azd2myzeKDaxypcxxkTOXJDfKeg7cg/8A6uKTxWjf8JP4fcKSu8jOM9xWTo1vNFdeL94Z32MM4++SHP8Ahx71wOlBUXUh7vNB3W+0kj0FUk6vJLW0t9t4l7wr4gstN0LSLNkllup9wSGBdzffPJ5GPWus1bX47G7isILaW6vZF3eTGPur6segrybQNOuPDCaf4h+aW1nUrdLtyYkJ4I/Q/p3rt2uoNK8V3F9eOEtL+2QQXB+5kAZGe2cZrbE4Wk6zkm5J87fnJP4V2t179DChXn7JR0i/dS9H9rzv+BsQeJ42lu7aeyuIby1iMrQnB3AD+Eg81bTxDZtof9s5Ih2Z2Z+bd02/XPFcZYXp1zxebyzSRrOGFoHm2/Kc5x+fvXO2+lXw1BvCZVzY/ahctMe8QHT054/GoWBhOy1hLljJrsrtS37aPUSxlRNte9FOUVbv9m/rt2PWRqV7Na2txa6Y8nnR72V5VTZxwPfP+fSk8Pa3FrUMrLE0M0LlJYmOSp+veuR1m8x4oSxvr2aw0xLUNGsUhjWZs9Mjn1HB7e9O+G0SIuqtHHKkTXRMZkzkp1HX2NYTw0fYzqcttFKNr6JytZ9DohXl7SEHJN7SXmle68jrdc0Cx1zyheiVliJIVZCoP1FcZ4UtU0rxVqem2MpNisKuYy27a/Hf15P+RWr448RS6RCtpZxO93OhIdRxEOm7oaZ4KXSrK2kEEkst7IpmuZngdS5zzgkdM5wB/OtMOqscNNtN02mkrde/yJrunKvCKspppt3tp2+fY5fS30O3vdRfXbZhcXF7JsknhbbszxzyB3//AFV0PjjXl0i2srGymML3BUeZEu4xxdCV9/TFUvFXiTS9X0uXTbKOa9u7gbUiSFso2epyBjB9Kr6lo76W3h3UZ7V51so1jutg3FMcqcDrtJPPsK6YRU/ZOqppJ25Hs+WOlk7ddH6nPKTXtPZ8jbWs1urvW+5reEZtAtb6SxsY7pL6RN7yXaMHmHXPP+Aq9qrJq3iSy0zO6GyH2ucdt3RB9ec49DWTe6jHqXiKzubSCRrewjeSa62MowVPyjjn/wDXWh4EtZHt7rWrrd9p1CQvz2Qfd4/P8MVz1IOL9tLmT5dFJ6pttK2i0W69DenJNeyjyv3tXFaWsm76u/Z+pjeNofDNjFdG5jI1KUNJHsZy+8jg9cAZ/Cums9T/ALD8M2dzq8hEojVSCcszHoPrj+RrO13xFoN1a3tpcI80yqUELQsGduwHHHODVHT/AAu2s+F9LtNTluIGh3PsGN3JO3ORxgHpTUL0Iqs5xSmruXRWfw/12BStVk6XJJ8r0Xe63/ruZfhmfUbrxbHe6iwia7tGkihz0TPyr/WvZa8qh0e/t/GNqx1OaRIbTcXkiHKBsFOMD3zXeaFq0OtWf2u3SRI97IN4wTjvWGPipckoJcij0vZLmdr3NcI3FyjNvmcr6tXei7dvyOM+Isd7b2iahBf3ESxSKFii+UZOckn8q6PxXdvaeG7y4VmDiEAMDg5JA6j61lfEhiNCEaqSZbiNOO3Of6V117cWlrahr+SJIWwp84jaT6c1kpJ0qTcU7Ta0WrWmhpZRqVHe3upt323+447wxYaRM1te2epzXE6INy/aSckjncp5H0qmQ/ijxDf2z3M8Nhp48oRxOULyd2P0OfyHvnJ1E6dL4y0kaKAZlOblrb7mzHHTjpnP4VsaLf2Oja7rdneOlvJLMbhHc4VlI3Hn8c//AKq7ZwbvWV3em5RTWsfetsvXRnHT0SpOy9+0rPSV15/iXvBV/ctJqOk3cpmksJdiSMclkycZP4frTfEFxd6jrltoFrcSW0JiM11LEcPt5G0Ht2/Os74eF7y71nVAgW3ubghM53HBJ/LBH61bunj07xst1dOiQXFnsSRjgBgw4J/z1qJUl9Yd0uZQ5uW32uW+xtGd6Gknbmsn1tzW3K2l6hceH7zVtNvLqe8htrf7XBJMcuVwMqTn1IH59KyLaLXdS0GfXv7WuopyXlit0xs8tT0x68H/ACageJvEGueI57XMsCWZt0ZARufAwB68qfrWhbaxYw+A3i84JMkLW5iLYfzDnjHv1+lbzhyxjKMIupPkurJpXv0tpfQxTTm4NyjCHNbVra3Xy1PRdBvW1HSrS7f78sYLY/vdD+teX6Pptz4g1HWpJtXvYRDclIxHLjAyeo9uPTpXonhC3ltNAsIZl2yCIEg9snP9a848K6BHqV/rksl3dwgXbIyQSbA65Jw3qOawpqMKmItaPLs2rpe98zSrzOFG6k27XSdm9PVG14Y8R/YdIupNZvTKlvdm3juCCxk4z2yT3OfT6V1EXiewm099QRbloFk8tcQMTIe20dxXGeP9NtNP0CysraAJALpQQOvfJJ9fetnxZq82h2en2emrHC05ESMwyIhwO/8AWidGlWtKEW3OdklZKySv33KhUnBuMmkoxu73b1vbXyNrRvE2n6tdyWUQmiuo1LNDPGUYYOD+IyOK858NeKtP0aXV0vPPMj3buFjQv8ucZ9BS6cLr/hO7WK81Fb2WG2ZfNRQvG0nBA+tbnw7so4rXVpzEDM11JGSwzlQAcfmTWroUqUKm7i4J2T/vdHb9CFUqVHHZSU2tV5dr/qdpa69YXemNqdvI8lsvB2xktnpt24znJFZ1j4rsLq9SxliurS4k/wBWlzCU3/SvMPD2rXXh/wAKajeRxIZHvjGgPRSVGT7jii8a7l17w613rEd87yeYUjVQISSOMjr6fhQstp+0lBtpbRd+vLe1ra/gV9ak4pq3np52vv8A5nuGpzfZ7C6myR5cTNkHB4BryLw1pEetWttcSeJLr7W2WeBJwSpB6YznpXsV0YBBJ9pZFgI2uZCAuDxg5+teL+PbPSNPj0+bR1hi1EzDyRbkfMPU4/D8648BJNuCdpyas+VS733NMXC9pNXjG7au0/K1up7eo2qBknAxk9TS0yIsY0L/AHsDP1p9ebJWbO5bBRRRSGFFFFABRRRQAUUUUAFFFFABRRRQAUUUUAFFFFABRRRQAUUUUAFFFFABRRRQAUUUUAFFFFABRRRQAUUUUAFFFFABRRRQAUUUUAFFFFABRRRQAUUUUAFFFFABRRRQAUUUUAFFFFABRRRQAUUUUAFFFFABRRRQAUUUUAFFFFABRRRQAUUUUAFFFFABXOzOPtz/ACk4Iroq5uQA38h/2gBQB0SngU6kUYUUtABRRRQAUUUUAFNb7p+lOpr/AHT9KAKdn1b61eqjaHJar1CAKKKKACiiigAooooAKKKKACiiigAooooAKKKKACiiigAooooAKKKKACiiigAooooAKKKKACiiigAooooAKKKKACiiigAooooAKKKKACiiigAooooAKKKKACiiigAooooAKKKKACiiigAooooAKKKKACiiigAooooAKKKKACiiigAooooAKKKKACiiigAooooAKKKKACiiigAooooAKKOlYd3qkkVu1zBaNcQgZVlkUbucd6qMW9hNpbm5SEA9QKydM1a31AyRqGiuIcebBKMMn19veo4tbsZNMfUzIUtULBmcdMNt7evb6iqlSnF2cWmv12EpJq9zb4pMDGMDFeB2l3q2v6099YwX1xYJP5nlmYRKwU/KMk/5/CveIGZ4kZ4zG5UZQkHafTIrpxGElQUXJ6yV7dV6o56GIjWcuVaLr0foPVVX7qgfQUuPwqvd3MVnbyXFw4SKMbmY9hXJ2XiK91OMXGm6NLNaFiBLLMsZbnqAe1YQpTqXaWi3b0X3s2nUjBpN6vZdWdStnCt0bnYokClVx2BOSfqf6VbwKy7i6vUt4pItOaWVvvxecoKfieDXNp4pmh1W20y/0ma3nuT+72SrINvTJx0qlRqT0WtltdX07Ih1YR1el+rTW/c7dkVipZQSpyMjoaTaocsB8xGCawtW8Q6dpUqwTys1w33YYkLufwFX5dQigsTfTpLFGFyVZDvHOAMDPNQqc2k1F2bstN2ac8OZxuuZbrqaGBjGBj0qtc2kF0FWeJZEU7lVhkZ+n41gWniaynvIrOSO5tpphmMXERTf7DNT6v4gs9KuYrWdZ3mlQuqxRlzgfSr9jWjNR5ZKT1Ss7ke1puDlzJx2b6G8kaR52Iq564GKkxznvWZa6jFPbSXMkc1tHGSG+0xmM4HfB7VmQeJ9Nn8tlaZYZX8uOd4WWNj7MRil7Gq5Ncsm1vo7jVSmkveSXTU6J4o5CC8asV6EjOKcMDPGKxdQ1iOxnEBtLyZiu7MEBcY/CodJ8QWepyXUMaXEc1r/AK1JYipFL2VVw5uWXL3s7C9rTUuXmXN2vqb7jgkAFsd6cOK5GTxZYQmLz4byFJZBGkkluyqT65PatLWtbt9IWDzY5ppLh9kUUC7mY+2SKqWHqpqLhJN7Kz19AjWpyu1NNLfXb1NsIobcFG71xTqx9M1T7esjNZXdqqDObiMLn6c1jHxbZGCa6htb2a0hYq9xHENgI69SD364qVRqNtcsrrdW2H7WGnvLXbXc68qCCpUYI5pVAAAAAA4AFRwSpPFHNE26ORQyt6gjINS1k01dP5mis9RpRSclRn1xS96CM45I5paBkMqCeKSJiQHUqSvXkVFY2sNjbRWtumyKIbVGc8VbopqTs1fRisr36jXVXGHUMM9CM0yeGK4jMc0SSRnqrqCD+BqWsxtTtlvJLNi4kihMzsVO1V+vrzThzX9291rp08xStbW1noTWtjZ2W42trDCW6+XGFz+VMvNMsb1g11aQzMOjOgJ/Oq2gatFrWnx30SFFdmG1uowSP6Z/GtmtJVKsZtuUlNaXvqZxhTlBJJOD6dCKKOOFFiijWNFHCqMAfhUN7ZW19F5N1BHNHnO11yM1brM1PUY9OFt5is32i4S3Xb2Ld/pxUQc3NOLfM3o+ty5csYu9uW2vaxbtbWC0iEVvDHFGOdqKAKoNoumNcm6awtzOW3FzGM7vX61r0U41qkZOSk1J7u+opUoSXK4ppdLBVeG3hgaQxRJGZGLuVGNzHuasUhI4ycfjWabV7PfctpP5Fe5tYLtVW4hSVUYOocZAI71W1TS7LVYVhvrdZo1YMoJIwfqK0c+lLVRnKNrNq2q8hOEXe6TvuZFjo2m6fIJbSyhikC7d6rzj61ft7eG3Vo4YVjQsWIVcAk9TRdzra28txJnZEjOwUc4AyaZYXcV/aQ3cBJimQOuRg4NXKpUmm5Sk1s239yJjCEbJJLrYpf2Pp7Wkli1nGbWRt7IeQWPOfrVSx8NaLp8yzW2nxJKpBVjliD7ZJxXR0EZprE1Ve05K/mxOjB6uK08iC6t4buF4LiJZYnGGRxkGsOy8M6LYzrcW2nQpKhyrcnB9Rk10dFKFepBNRnJJ9E7DlShJ3cU33aCiiisTQKKKKACiiigAooooAKKKKACiiigAooooAKKKKACiiigAooooAKKKKACiiigAooooAKKKKACiiigAooooAKKKKACiiigAooooAKKKKACiiigAooooAKKKKACiiigAooooAKKKKACiiigAooooAKKKKACiiigAooooAKKKKACiiigAooooAKKKKACiiigArmJm/wCJgQTxu7V09cq7YvnHA+frikwOoXoPpTqRfuj6UtMAooooAKKKKACmv90/SnU1/un6UAUbMcmtCqVn/FV2hAFFFFABRRRQAUUUUAFFFFABRRRQAUUUUAFFFFABRRRQAUUUUAFFFFABRRRQAUUUUAFFFFABRRRQAUUUUAFFFFABRRRQAUUUUAFFFFABRRRQAUUUUAFFFFABRRRQAUUUUAFFFFABRRRQAUUUUAFFFFABRRRQAUUUUAFFFFABRRRQAUUUUAFFFFABRRRQAUUUUAFFFFABRRRQAUUUUARThWhkDjKlSCB6YrD8LnzNEsi0ZTC8K3JABIH6VvuodSrDIIwRXOPY39navFY3UccUakxIINzeuOuOvtW8JL2co3s3JP7r/wCZjNe8ny30aOE1jUUtPGFzOGd/KsigWLJO7GccdO36VyMjiXwZYW/mvskviZWz06jA/MH617Bo/h5LDTbmF5Glu7sM08z8ksw/+vVaz8H2UGlnTpWaVXbdI/3SfTH0PNe1HFUIJRbu4OCutea19u2r+Z5tShVlLmS3UvVX/wA7HS6PYQaZYQWlv/q4164GWPqcdzUFzbX02pQTRXjQWkQ+eIID5p+p6DFZFrpWs2EAtrbVY5YlOFa4iyyL2AIPP41pvaak97aS/wBoKtvEmJoli/1rd/p2rzJ/xHPnjK7erW+na39M7YfAoqEopW0/ydzmviWszaGoSXy4DOgnwOWT0/PFdzZxQwW0MVuAIFQCPHTbjii8tYb23ktrhA8Mq7XUnGR+Fc9Z6XqenR/Z7TUUktV+WJbiLc0a9gCCM496iMlKjyc1mpXt3uv0NHHlqc9r3Vr9v+HNTXNUh0fT5r2cjag+UZ+83YCuT8FaVcZm17UmZ769GVU/8s4+wHp/hirWueGrrWntnuNRAEGCI1h+Qt6kE1uQW+rrKrTX9uyAjci2+MjPru61rTlGnSajJc8tHvouy06mU05yXNB2i7rbV9/keYeG7bWNU1nVdVtr2CFvNaIiSPf06LjsMcZHvXfeE9cfWYLhLmNUurWQxS7T8rH1H5VDDoN5pt7d3GlXkUcV2xkkhmj3AP6gjHr0qCHwvLaaPcWVpfbbq6Ytc3LpktkHIAB4/wD110V6lKrDeKtGKh3Xe/8AXoY0qc6ctE9XJy7PtYxNavH1/wATWGnWADxWEqz3EnYEEZGfpx9T7Vu6nperRa6dZ01reUfZ/JaCZiCRnOAeg7H/APXTvDuhX+hW62sM9k0W7Lt5LB3+vzdav6hD4hadzZXVgsB+6JIm3L7dTmlKqoyhTp8rjFPWWl+bf0HGLalOcWpNq6Xlt9xz7a5Za/4c1Makr2Yh/dXAX5ipzwR689q5Lfq50bSodRt1h0VJYy84+/s3fLuGeB07eld9D4Th/sW6064uHlmu5DNNcYAJkJzkD046fX1qmuha5c2MWmX2oWws0KqzQKwkkjH8JPQcCt6dSjBvkaspp2bdlZbrq9f+GMKkKk2uaD1i1dWvvs/I6zWdQj0vS7i+PKxR7l9z0A/EkVjeDLCSDTzfXWDe3zGeZsY6/dHtxjj3qxqmiPfvYwG4K6fbFWeHGTIV6ZPpW9dRytbSJbSCKXbhGK5Cn6V5vNCFJqL96b18or/N/kehyuU02tIrT1PLvGUmptPAdShWHRI7hTI8LB2bB4z3H4Cur17SbrVJ9OvtPu4omttzp5iFlbI4/SsSbw5r+p+Tb6rq8TWSEGRIUw0mOxOB+ddDrFnrsk0f9k39vbW6xhSkke45z64PbFd7koOlGM6fMnLb4dVu2+rOWK5+eUoTs0t999l6GdpevzSXGpabq8cUU9nGXeSIkqyY64+hB/HpXmVideh8PTx2kIOiOZB5m0eZ5WTuPXpjPavWNH8OG3trwahdPd3d6pSeY8fLjAC+nFYkHhrW7WyOlQatF/Z5Yrlo8yCM9h26Z/OrpzopzjHk+zdSvytrdoykqrjFyUlvZ6OS7XS/r0O40Z7aTTbQ2bFrYRKsZPXaBgZ9+Ko+KtRk0rRrq8h/1qKAhxnBJAB/WsjRLa5h1YwRpcxabY2wgQPkLK+clgO/fmum1awi1SxnspiRHKuCR1BzkH8wK8+rGMa6lN80ZPmfezfXza1OylJypWirNK1ul0v02PIbjUdVlsrQ2H9t/wBob1LvIhMT8ZPGMYyOPat7UV1PUvFkNgL+a1gW2EsiwnHHf8STjNallo/iS0McI1uJ7WNgFDwgtsHYnHPHvW8mkuuvvq3nDa1t5Hl7eeoOc/hXoValBSvFQtaTTWurWitZfjc44RqyVm5bxTW2ieut3+BxGnW2sS65f6T/AG/crbWwEgbarSHcBgFiPQ1s+FtUubiz1SK9vAWsp3iW5dQMKBgEjocYroLPS2t9YvtRMgIuVRQmOm0Yrm38MXJ0zW7Uzx+bfzmZCuQF5BAP5VjOrTqJxfJH3Y6qKWt1fZHR7KVOSceZ6u923pZ/qYg8TeVfadDY6xNfxvOIZxLbgBsnGQ20dPxrflvbi68QatpskmbOOw4jxgZIGTn8TWbBoOvzRabBcSafFb2MyOEjU7nC9yemetdN/Y839r6jfiSPZc2whReQQQOprav7BX+G6jNKzjrtZ6JI56MqrSvzfFF2s1burvdHP+D01FfCdktgYvM85uZugTec9P8APWvQLx3jtZnVgrrGxDY6HHWuT07TtW0vQrCxszbi4jkPms7EjaWYnHHXkV1t3G0ttNGuNzoyjPTJFefjJKU5SXLZzlZrf/hu3zOzCx5YRjZq0Vo9jyzS5vFN7oMmqnWI0wjOkZtUywXPfHHQ9qZ4gvrvVNE8Pzx7BeTXSMpA+XeMgH6Z5rt9L0qey8NrphZfPEDplTxubPf8awrjw9ftoGlWcBgS6spElO5jtyuTjp6mvQVam6u0IqNVWastNdfTY4nTlGF7TblTd023rpp6kOpXPiHQpLO5udQivLaWdYpYxCqbd3oetXLrUtW1PW59L0qWK2gtQPPuWj3kEjoAeP8A9Rpt1Za5rk9vbajbQ2llE6yyPFLvMhU8Adx/n6U680zWNO1ibU9JWC4iucCa3kbYc+oPT8ev1rNKm7c6p+0tKyTVulr207/qbxbV7c/JdXve+z2622/GxDoup6rBreo2Gq3cVxHbWwmHlRhfQ56eh9axIr99Turea5tVvLu7LNZ2skm2OCEZ+ZuOScHk9cVF4Xgmu/FHiCO7VFeSDZKInLqpbHAJ/wA8UunldNvI0n1BNNvrW3Nowmi3LJHklXU5x1x+X4V0yhCnK6iub2ado+aeunnZXXRnO37SHK9Yub+Lyfn89+xZWZobi31Kzg+xumofYrm2jcskoJwSBwMjtxWnbar4g1DW9TsLX7JFb2z4EssZO30AweSevNJ4d8OJ5Ns41L7VYxXDXMW1Cpd84BYn0wfrW/oenXNlqmsTzAeVdTK8TbskjH6Vz150ry2lJR0vfuu+t936aG9KnKNkrqLfS3n207HN2eqale6Hr9vqIjN1aK8bPHgKw28/1/Os/Rn8Sp4ahu7aa0ijgizHA0WTIg7lieD6YroINFvVtfEQZFEt/LIYVD5yuMD2GaqaefENloo0w6IJJUj8qOUXKBCMYyQTnj6UOUXGTgqerg+VtW21699PISu2ubntaSvrff0ILnxlLNpGmyWSRLqN/J5axvnapBwT9P8AGpb3UvEWk6npUN3JZzwXcojfyoyuDxnv2zmqdz4Ru7PTtHbTzFLeac5kZHwvmbjkjd7Hj6VHqt1qV94g0KC+sfsSiYyKBKJNxA56f55rSNGg5JQUZR5pc13qku3lYUqk0lz8ydo2tt83ax6Xql7HptjcXkv3IULkevoPxPFcvo1x4j1FIr6RrG3tpcOsDRszbD75HOKtavbXeu2OrabNZm2jwFt5WcMJSOQcDoMgfnVfRdR1G2s7Wzu9FvPPjCxF0ZGQgcbs7q8+nTSpvRSndadk1v8A59jrnNuaWqjrqu66My/FWo65oyGZL+ybzpBHb2/2c7mJP164/D867nSmvHsYGvxGt0yAyCMYAPp9fX3rzO1fVZNfm1XUNDvJVQbbOMOh8r1OM4yR3r1eB2kiR3jaNmAJRiMr7cUYiKhThGy5nq2vy/zKptyk3rbYlooorgNwooooAKKKKACiiigAooooAKKKKACiiigAooooAKKKKACiiigAooooAKKKKACiiigAooooAKKKKACiiigAooooAKKKKACiiigAooooAKKKKACiiigAooooAKKKKACiiigAooooAKKKKACiiigAooooAKKKKACiiigAooooAKKKKACiiigAooooAK5TZtv5GI5L8EV1dcmjg38nX75pMTOqU8D6U6mqcqKdTGFFFFABRRRQAU1/un6U6mv90/SgCpafxfWrtUrTo31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FqehWWpzLPOJRKq7Q0crLx6cGt2irhNwd4uzAztN02002Ix2kKxgnLN1Zj6knk1eeNHILIrEdMjNPoolOUnzNtvuTyq1raAAAMAYFFFFQUFFFFAGfqNl9ujVPtNxAVbcHgk2n6e4rN03QILK6N5JcXN3cBdqSXEm4ovcDGBXRUVrGrKMXFdfJX+/chwTd+wUUUVkWFFFFABRRRQAUUUUAFFFFABRRRQAUUUUAFFFFABRRRQAUUUUAFFFFABRRRQAUUUUAFFFFABRRRQAUUUUAFFFFABRRRQAUUUUAFFFFABRRRQAUUUUAFFFFABRRRQAUUUUAFFFFABRRRQAUUUUAFFFFABRRRQAUUUUAFFFFABRRRQAUUUUAFFFFABRRRQAUUUUAFcmoxfOdw++e9dZXHIcXrd8uaTEzsB0FLSL0H0paYwooooAKKKKACmyHCH6U6mv9xvpQBVtOQx96uVRsxw31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AelcZaMHumIBHznqK7M9K4/TtouD3O9sUCZ16/dFLjmkHSloGFFFFABRRRQAUyT7jZ9KfTJPuN9DQBUsujfWr1UbEYVvrV6gE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Hoa5ewiCTZPXJrqD0rPityrlj60mhMv9qWgUUxhRRRQAUUUUAFNk+430NOpr/db6UAU7L7rfWr1UbLhWHvV6gSCii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X+630p1Nf7poAqWYwp+tXarW4IB+tWaAQ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6UtFADEGKf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WSctK0ezAHfNWazIXLXLA4wDjitOgAooooAKKKKACiig0AVop/MkZNuMd81ZrOtv9fJWjQAUUUUAf/9kAAAplbmRzdHJlYW0KZW5kb2JqCjMwIDAgb2JqCjEyODIxNgplbmRvYmoKMjcgMCBvYmoKPDwvSkk1YSAyOSAwIFIKPj4NCmVuZG9iagoyOCAwIG9iago8PCAvRmlsdGVyIC9GbGF0ZURlY29kZSAvTGVuZ3RoIDMxIDAgUj4+DQpzdHJlYW0NCnicK+QytTTVMzAwUDBAIi1MDDHEknO59L08TRMVXPK5ArkAMhILGgplbmRzdHJlYW0KZW5kb2JqCjMxIDAgb2JqCjM5CmVuZG9iagozMiAwIG9iago8PC9UeXBlIC9QYWdlCi9QYXJlbnQgMiAwIFIKL01lZGlhQm94IFsgMCAwIDU5NS4wMDAgODQxLjAwMCBdCi9SZXNvdXJjZXMgPDwvWE9iamVjdCAzMyAwIFIgL1Byb2NTZXQgWyAvUERGIC9UZXh0IC9JbWFnZUIgL0ltYWdlQyAvSW1hZ2VJIF0+Pi9Db250ZW50cyBbIDM0IDAgUiBdCi9Sb3RhdGUgMAo+Pg0KZW5kb2JqCjM1IDAgb2JqCjw8L1R5cGUgL1hPYmplY3QKL1N1YnR5cGUgL0ltYWdlCi9OYW1lIC9KSTZhCi9XaWR0aCAxNjUzCi9IZWlnaHQgMjMzOAovQml0c1BlckNvbXBvbmVudCA4Ci9Db2xvclNwYWNlIC9EZXZpY2VSR0IKL0ZpbHRlciAvRENURGVjb2RlCi9MZW5ndGggMzYgMCBSCj4+DQpzdHJlYW0NCv/Y/+AAEEpGSUYAAQIBAMgAyAAA//4ACkMyMjcgUTc2/9sAQwAFBQYHBgYIBwcHCQkICgwUDQwLCwwZEhMPFB0aHx4dGhwcICQuJyAiLCMcHCg3KSwwMTQ0NB8nOT04MjwuMzQy/9sAQwEFBgYJCAkNCwsNExANEBMbFxQUFxsiHhsXGx4iKiYiHh4iJiotKSYiJiktMi0pKS0yMjItMjIyMjIyMjIyMjIy/8QAHwAAAQUBAQEBAQEAAAAAAAAAAAECAwQFBgcICQoL/8QAtRAAAgEDAwIEAwUFBAQAAAF9AQIDAAQRBRIhMUEGE1FhByJxFDKBkaEII0KxwRVS0fAkM2JyggkKFhcYGRolJicoKSo0NTY3ODk6Q0RFRkdISUpTVFVWV1hZWmNkZWZnaGlqc3R1dnd4eXqDhIWGh4iJipKTlJWWl5iZmqKjpKWmp6ipqrKztLW2t7i5usLDxMXGx8jJytLT1NXW19jZ2uHi4+Tl5ufo6erx8vP09fb3+Pn6/8QAHwEAAwEBAQEBAQEBAQAAAAAAAAECAwQFBgcICQoL/8QAtREAAgECBAQDBAcFBAQAAQJ3AAECAxEEBSExBhJBUQdhcRMiMoEIFEKRobHBCSMzUvAVYnLRChYkNOEl8RcYGRomJygpKjU2Nzg5OkNERUZHSElKU1RVVldYWVpjZGVmZ2hpanN0dXZ3eHl6goOEhYaHiImKkpOUlZaXmJmaoqOkpaanqKmqsrO0tba3uLm6wsPExcbHyMnK0tPU1dbX2Nna4uPk5ebn6Onq8vP09fb3+Pn6/8AAEQgJIgZ1AwEiAAIRAQMRAf/aAAwDAQACEQMRAD8A+y6KKbtH+TQA6im7R6UmxR/CKAH0U3avpRtHpQA6ikwPSjA9KAFopNo9KTaPSgB1FN2qewo2j0oAdRSbR6UYHpQAtFJgelGB6UALRSYHpRgelAC0UmB6CjA9KAFopMD0owPSgBaKTA9KMD0oAWikwPSjA9KAFopMD0owPSgBaKTA9KMD0oAWikwPSjA9KAFopMD0owPSgBaKTaPSjaPSgBaKTA9KMD0oAWikwPSjA9BQAtFN2j0o2r6UAOopuxfQUbF9BQA6im7F/uijavoKAHUU3Yv90UbFHYUAOopu1fQUbFHYUAOopu0elG1fQUAOopu1fSk8tP7ooAfRTNi/3RR5a/3RQA+imbF9BRsX+6KAH0UzYv8AdFGxf7ooAfRTPLT+6KPLT+6KAH0UzYv90UbF9BQA+imbF9KNi+lAD6KZsX0o8tf7ooAfRTNi/wB0UbF/uigB9FMMaH+EUeWn90UAPopnlp/dFHlp/dFAD6KZsX+6KPLX0oAfRTNi+lJ5a+h/M0ASUUwIo7UeWvp+tAD6KZ5a+lGxfSgB9FM8tcdKPLX0oAfRTNi+lHlr/dFAD6KZ5a/3RRsUdqAH0Uzy19P1o2L6frQA+io/LX0P5ml2L6frQA+imeWvp+tHlr6UAPopnlr6UbF/uigB9FM8tfSjy19KAH0Uzy1xjFHlr6UAPoqMxof4aPLT+7QBJRTPLT+7SeWnpQBJRTPLX0pPLT0/WgCSimeWvp+tN8pM5xz9aAJaKZ5a+n60eWvp+tAD6Kj8tfT9aXy19P1oAfRTPLX0/Wjy19D+dAD6KZsX3/Om+Umc4P5mgCWio/LX0P50vlr7/nQA+imbB6n86Qxg/wATD6GgCSimBMfxN+dBTPc/nQA+imbB6n86PLX3/OgB9FR+Wp7frR5aen60ASUVH5a+h/Ojy1/yaAJKKj8tfQ/maPLX3/OgCSio/LX0P50eWvofzoAkoqPyk9P1o8pPQ/maAJKKi8pPT9aXyk9P1NAElFR+Unp+tHlr6H8zQBJRUflJ6frR5SDsfzNAElFR+UnofzNHlr6H86AJKKj8tff8zR5a+h/M0ASUVH5a+/50eWPf86AJKKj8sY6n86XYPVvzoAfRUZjB7t+dIYwf4m/OgCWiojED/E350uwep/OgCSio/LHq350nlL6n86AJaKj8se/50eWPf86AJKKj8sep/Ojyx6n86AJKKj8sep/OkMQJ+8350AS0VEIgP4m/Ol8sAdW/OgCSio/LH95vzoCYGNzfnQBJRTNnu350bP8AaNAD6KZt9z+dGz3b86AH0UzYPVvzpPLHq350ASUVH5Yznc350eWPVvzoAkoqPyx6t+dHlj1b86AJKKj8serfnR5Yznc350ASUVH5Y9W/Ol2e7fnQA+imbPc/nSbPQn86AJKKZs/2j+dJs/2jQBJRTAn+0fzpNn+0aAJKKZs/2jRtP940APopu0/3jRtP96gB1FNwfWk2nH3jQA+imbT/AHjRs/2jQA+imbP9o0mz/aNAElFMKZ/iNJs92/OgCSio9n+0fzo2f7R/OgCSimbP9o0bT/eNAD6KYU3DBJIpvkx/3f1oAloqLyY/7opRFGOiigCSij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Qa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N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UUsscQBlkRAehZgKAJaKri5gPSaP/vsVOrBgCpBB7g0ALRTWZVGWYAe5pgniJwJUz/vCgCWig9Kh8+H/nqn/fQoAmoqITRk4EiH6MKcroxwrKT6A0APooJABJOAKRWVuhB+hoAWiml1U4LAH0Jp1ABRSblBxkZ9M0vSgAooBz0oz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vl/8AaSldINHCOy5eTODjsK+oK+V/2lN+NHyB5fz4Oe/Gf0xQBhw/CLU5NIXVI/EUcUD2q3IEm4bcqGO45wO/NSfATxLfx6ze6VcTzXFiYGlJ3F1iKn73sD09yRXnni7whrvhbTrC/mvJrnTryFDvjkIEbMudhB/wwa9o+FWkaHfeB9XbRmlOs3VnJbXQlYbg+04Cj+4SRz198igDynVdc1/4n+Lk0yyvpIrWSZ/ssZYrHFGATuYKOTgHk884rsfFPwq1bQNIn1eDX2ma0TzHQllOO5U5rn/gTcQWHjo292Ak00EsMeW6SAg4446Kw/yK+sPiBqEGm+E9YnuGCqbWSNQTjczKVUfmRSFrc8j+HPinUvHvhbVNDmuxBq0MOxLvPLoeMsBznsSPXPXr5zrvwu1jw7plxqmp+I4hbQLkiNnLuegVc4GScCrX7Pbmz1DWdUuF8rT4LMiW4Y/Kh3KcfkCfwrn/ABDretfFXxQmm6eWWxD7YYgSERMgGVx3POfpwBTGU/hjoGq+Kddt5LWaeOys5I5biWWRsYDA7Rj+I44/H0rZ0q8v/CHxTSxnvXkiF75B812KmOT7pOe+GU56ZHcV9beE/Dtl4Z0uGws41BVR5soUAyvgAsfyr5w/aM0l4L7Tdct7YgMvlTTrwNwOUz74zz7AUra7gep/G7xAdF8JTQwXBiu75hBHt+8V6vj0+XIz71lfAfTXtfDUmrXUsxku3YjzXO0RrwCAeOx5rwPxPr9x8Q9Y8P2cKuJVgit5BIRteYn52Ht0/Kvp/wCImoWvhLwFPAuYt0AsbcRAD5mUjj04BOetMD5a8e+KrjxF4o1C6t7qZbWAGKAwOcGNSfm47E5P419TfB/xEmv+E7QNIpurIC2mXdlhtGFJ+q45+vvXyD4U8QaZoOn6xFdacb64v7cwRSBgBED1PIPIO0jHpXd/AnW20jxOulNOn2bUYyCGOAJACVx78EfjQBa+IWqTp8WbVRc7Yo7m2UiOclQMrkHpjqcivcvjFqkMPgbVPs98iTt5Sp5coDH96mQMHPTP4Zr5g+Ilu198SdSsE2rJc3kUSOx4UsFGf1rY8Z/C7WPDWiTapPqVtcQQsodFZgQGIUYz15IoA94+BBu5fCTXV3dSXDz3TspkcsVUALjJ91J/GvMvjn4puJtettD0/UZoUtk3TCE4zK3QZBzwMce9dp8H75ND+GdzqkwQpC084Xdjdt4Aye5IwPqK+btD8QWUPi8eINchkuYJZpZ3hiVWJZs4BDcY5/SkhJn0/wDA3xPLrGkT6ZdzebdWLcSM+5nRieffB7+4r3OvgL4a+ILbQfG8N5GJI7C4maAqTgrG5wu7BxwdpPXp9K+/aY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8K+L3gXV/F95pj6c1sI4lZJDM5Xbk5z0OR9Oa91ooA5e48PW9/4aTQr9ElQWqwscZAYKAGHuCMivHPAPwy8Q+EfEK3sWr2x04sVmhVm3SpzjIK4znB68c819F0UAfN3xE+Ecuoag2seGJY7W6Zt8kBcpl8klkPYnI44HWuW/wCFd/ELxDPBaeINUddPD7naS68wD3Cg8n0zX11RQB4Xr/w6mtPh/J4b8PiOS5lmSS4eRthnwwJPp2XjpgeteRWPw2+Iei3Ly6V5ds7IEaS3vAu8cHvg9a+0aKAPmPTvC/xQttTtPtOsNPa+bG0zLeHAXI3AggE8Z6D6V7R8QvD7eJvDF9pkQT7Q6h4SwHDqQwwT0zgjPoTXaUUAfMnwx+GeqaXryan4ggjRLVN1uqShgZPU4PYZ/HHpztfGnwp4l8V3WnW+kwiSwiRnkzMqgSdiQSCeOmM9TX0DRQBw2heCNC0zSLKwl0qxuXt4wrSzW6OzN1Y5I7nNeJeP/hnqieKbLVvCOmW6wqUlaNWSNI5VbOdpYcHA4UetfU1FAHydrPw68T3fxCh1pLCD7I15BcySpOoRcbS/BIbqD25r2z4q6Pe674RvLLT4DPdFo3SMOFJw4J68HjPGR/Q+i0UAfLdx4T8WJ8MLTQbbTSbl7ppLqHzUDCMMWX+LB5C8cmux+HHw002w0CL+39It5tSlYvJ5o3lBn5V9Bx6ete50UAfNHxQ+F0tzLZXnhLTIklT5ZYonWMDHIb5iBnt+Ve++HFvl0awXU1IvlgRZwWDHeBg5IJBNbVFABRRRQAUUUUAFFFFABRRRQAUUUUAFFFFABRRRQAUUUUAFFFFABRRRQAUUUUAFFFFABRRRQAUUUUAFFFFABRRRQAUUUUAFFFFABRRRQAUUUUAFFFFABRRRQAUUUUAFFFFABRRRQAUUUUAFFFFABRRRQAUUUUAFFFFABRRRQAUUUUAFFFFABRRRQAUUUUAFFFFABRRRQAUUUUAFFFFABRRRQAUUUUAFFFFABRRRQAUUUUAFFFFABRQa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BD2paQ9qWgAooooAKKKKACiiigAooooAKKKKACiiigAooooAKKKKACiioLieK2iMs0gRB1Y0AT0Vxn9v3107HTNHkuYAxUSvKIwSOvX3zSJqXiUkA6BEM9zdrxQB2lFcaL7xP5e46LZ7v7v2zn/0HH60iX3ihwc6PZIR/eu+v5A0AdnRXHfbPE+D/AMSmxzz/AMvR7fh3qM3vis426Rp44yd12evpwtAHa0VxH2/xWuC2i2TcnhbvH8xSJqXirPz+H7bHXi9H5dKAO3zS1wh1fxR/0LCf+B0dA1rxGJljbwu20jJIu0Pb8v1oA7uiuWTUdbJ+bQwOO10hqU32s7QRoy57j7StAHSUVya6lrxJzoCgf9faUDUte/6AK/8AgWlAHWUVxrap4izx4dXH/X4lJFqviIsPM8OAL323kZNAHZ0Vyh1LXMgDQeoyc3SdajOp+IB08PKf+3xKAOvorkxqeuGPd/YOGycj7Uvb+dSNqOtAZ/sQEAf8/K0AdRRXMjUdX3qp0Rgpzz9oQ03+0tYDKraG3IPK3CHBoA6iiuV/tfUwSG0K44OOJUPHfvSprGpE/NoVyB6iRTQB1NB5rmE1e/Iy2h3a8f30PPfvR/bN9/0Ar3/vpP8AGgDp6K5ZtavQcDQr0n2ZP8aYNcviT/xT9/x/tJ/jRcDrKK5D/hIL3BP/AAj+ocHH8P8AjTjrt6E3/wBgX+MZ/gJ/LOaATTv5HW0VzJ1yZWw2jajjPUIp4/OoP7fusf8AIA1HO3d0X8uvp+PtQ9BXWnmdbRXKjXL05/4kN9x7p/jTBr12VDDQNQ5BJyFHT8aBnW0Vyf8Abt78v/Egv8HHOV4z681cGsSMcLpl71x80eKAOgormRrkpzjSb7HUZjxT/wC23DENpd/1wMRZ/rQB0dFc3/bpxk6XqOD0xD/9fin/ANtkIWOmX+QBwIc5+nNAHQ0Vzn9u8kf2XqOfTyOv45xTU14MP+QZqA+sFAHS0Vzh10A/8g6/IzjIgJpn/CQKOuman1x/x7GgDpqK5geIY2RXGnalg8j/AEVulTLrsZ62N+vOBm3IzQB0NFc//bkIIBtL7J6D7M3Pr+VOfXII32NbXoIGSfs7YA/KgDeornf7ft84+zXu7+79nbOfT60g1+MxiRbDUCpP/Puenc/SgDo6K57+3YgSDZ3y467oCKedaQYxZXx/7YGgDeornv7djAybK+H/AGxPT1+lMbxBEDhbG+Yg4IEPQ+lAHSUVzw16Ag/6LfAjsbds+/5Ug8QWvQwXYPp5Dce9AHQ5pa5xvEFqrlGhuwR627c/pS/8JBaYBEV2QV3cW7njOM9KAasdFRXNr4itDkNFdowO0q0DAg+laFjq1lfsUgnBcdUYFW/I0AalFFFABRRRQAUUUUAFFFFABRRRQAUUUUAFFFFABRRRQAUUUUAFFFFABRRRQAUUUUAFFFFABRRRQAUUUUAFFFFABRRRQAUUUUAFFFFABRRRQAUUUUAFFFFABRRRQAUUUUAFFFFABRRRQAUUUUAFFFFABRRRQAUUd6KACiiigAooooAKKKKACiiigAooooAKKKKACiiigAooooAKKKKACiiigAooooAKKKKACiiigAooooAKKKKACiiigAooooAKKKKACiiigAooooAKKKKACiiigAooooAKKKKACiiigAooooAKKKKACiiigAooooAKKKKACiiigAooooAKKKKACiiigBD2+tLSHqPrS0AFFFFABRRRQAUUUUAFFFFABRRRQAUUUUAFFFFABRRRQAVxHihTe6lpOmkMY5JTLJgdlHc129cPq7bPFmiEkgMkqnnr8p4/PFJiex26qFAVQAB0AFLjFFFMYdaKKKACigjNFABSE4paKACiiigAPNFFFABRRRQAUUUUAFFFFABRRRQAUUUUAFFFFABRiiigAPNFFFABRQeaKACiiigAooooACKKKKACiiigAooIooAKKMUUAB5ooooAKKKKACiiigAoxRRQAYooooAKKKKACk/ClooAMUmKWigBCK5/xFp32yzkkgPl3cY3xyJgNleQM+ldDVa9GbWcZxmNufwoAo6DfnU9LtbxgA0iZYDpkHB/UVr1x3gD/kWrLr/y0/8AQ2rsaAuFFFFABRRRQAUUUUAFFFFABRRRQAUUUUAFFFFABRRRQAUUUUAFFFFABRRRQAUUUUAFFFFABRRRQAUUUUAFFFFABRRRQAUUUUAFFFFABRRRQAUUUUAFFFFABRRRQAUUUUAFFFFABRRRQAUUUUAFeSeKPF2rL4nt/C/h23tGvnjMk015uCINuRjBz09j2r1uvBfF6XfhbxzH4s/s64v7Ga2MTi3j3NEwAGT6A+v1oAnt/GWv6NqF5oPiSO3+2fZZJrK8hQhZiFJGR07HsOmO+TseBfiPpOuw2FhdXirq8kYEimIorP6A9Mn9e3pXBXR1bx5eT+IH0uey0vTrKf7Irj95cOUIxjvz6ccY61xqy3fifw1onhrQ9AuYr6zlDyXrJtSM92D9RkkE/TvxQSnfroe9X3xP8LW13PZDUlM8W5d/lsYywHTcODzxXHfD74t2OpWy2/iC5WDUXmZVKxEIVPK8jp3H+c153p2py6X4bm8It4Slv9ZjuJFbfbb48Z+8GBzx2PTHet7RdBubf4ZRpJpUsV+2pISjQsJT+9C5IIyOmKVhtHtmsePvDekX/wDZ93qKi4Bw4RC4jOcfMQMD6dRS+JfHfh/w48EV9fASTp5kYiQyfL2Jx2OePWvBXN94ZTxX4evdFurq81eUvZyxIXSXcTg59shu/Oc47xG0uPA2oRya7or3cFxpP2VTAgkVZDjIJPGcAj6HvTGereFviNZHwvaar4jvIre4uGm2KiH5wjdAAPcCtzWPF0Vz4et9T8P3drJ9ouorYSS5IjLMAQyjnIBzj059K8Z8FaJNNJ4DW6sWeFPtsrrLGcL8xKk+nIUjPUkVpW+nXcNrq0P2SRc+J4iv7kgsm7IIHpggjHY+9Arq9up6z8SfFf8AwiOgPdx7GvpWEdujqSpY9Scegyfwrk/CvxBSDTrm48Sa5pUyRMqxPaK3mSEgsQUx7YBAGf56/wAabd7jwZdCOJpGWWJgFXcR8wGf1/WvEtQ0y6l8Y3YktpVhfW7VVY2527RuAwemNpH1GKB3Pcv+FreDhBHMdUIDtt2eS5ZevJGOnFXIviV4Slu5rUaxCpiQuZHBWNsdQrHhjz0HXtXmXiLRxdeIfHtwbIuU0+MQuIQQGMakkHGd3B59jXnXxDsbyy03wgYtMUvHph3oISxVjjJYdjznnoc0hM+o/D3jfQPEV3JZ6be751G4K6Mm8eq5Az/OrfiXxbonhlU/ta+WBpFLRpsZmcDjgAH1r5Y8GrfXvjrw/cPLqN5FHlBNcW2xeEYkLjsM9+a9x8V2X2r4i+F2kg8yBYbjduTcudjEZ7dcUyn5HYHxn4fXRV1s6lELJ8hST8xYdVC9d3t+PSuX8VfEOzsfD0etaJNbXsRukhkLhvkB5OV4IOPWvnA6ZfxwXFwkV3DaWutO0s8VvveIHChsEjPWtUWE66Beate2d9dWc+qW7M8nD3EaFg2IwMDuMk+1AmfUWjeM/D+s2k91aalF5cCF5hJ8jRqO5B7e9Q6B458O+Ib2Wx03UklnTorKU8zgk7NwG7GDnFfPmsQ3vjJ/EGs6PpFzaWS2EcQR12NK6yKxwq/e+VWFdDoeo2niXxF4TGj6Fc2i6Wrm7d4AiqCgAG4HnkHrzyO5NJCR6P8AEfxbqHhhrFLCKyka4WVmF0xXhFB45H0/EU+z+IuhQafYya1qNtaX08EcskMe5wu8ZGCoPHPrXnnx8VXudDVonlBS4ARASSdox096wPh9okk+vJJPY+dGmhLtZo9wRyoA6j72CRjrzTGe+ar4mjewU6C9vqGpXMIms7cybRKu4KTkkdMkkZB4Poa1tD1iDUrQuLmCWeBQLryDlEfGSoIJBx7E18warZXVh8PfDXiSEst5ps0qFJMj5HkcD34IUfQmvdvAOif2D4KgtmDedLA1xKD2d1zj8BgfhQA+H4k+Ep7uK1j1mItJ/GVZUX/eYgAdKyvEnxFsNK8S2GjR3Vp5ZdhqE0u7EGBlQCOMnkd8cZrxW70mZPhLaLFZv9ol1AswWE73+ZgCe59K5DxXDcvqniJJLO+tZLicN9mht8xuo5DsTyMnDcf3jQB9gan428OaXdyWd7qkcM8YUsrI3cBhggYPBHT1qrL8QfCsc9pD/bVqxuRlXR9yp/vn+D/gWK+a9X8TrrbaLouo2mpW+iWNvEtysduRJK6p0Iz93IH8/euOj06SKHUrEJq0YuZA9vaR2eROmcpkk5HTtnp3oA+6oNa024vbmxivImubVFkmTP3FYAg56YwQfxotNZ0680warBdxtYFWbzzwuFJBPPuDXzH410DV9Mn0FdFhmS61TTVsbobdoLBVBLt03YPU/wB2vcdZ0Y6f8P7rSLSMyPBp5jAUcuwXk49Scn8aAIrLxbNLrB+1/YrXQpwq2F1JJh7t2xjaCenXPHHHrXFeJPiNf6d44h8Pwy6Ytg00avcElmQHhlf5gAQc/hivObTWovEK+BtLisr1J9OuVWcmP5Rhl5B9Plyahs7m10e117wzqHhmfUNfurvcg2E+YpPytuB3ADJII659zQB9H3Xj3wza6smkyapF9qZgpwCUQnoC+No/PjvisQ/EfSo/Ft9odxc28FtawBjcOT80vVlB6YA/kfSvlGPSdQ086hoeprqaXDTrm1t4Q6znjHzk9OhB5HevS/GgWw8Ua6txa3Es11pCRRuU35kCKSWIHJ+TGRQB9EaH4z8Pa9ePZaZqcc9wi7igVlyPYkAH8Kr+CtYvtZ0m41G9NuA08ohRONiKSMMc9cg+leUR6QNP1H4cRx2XlFIZDNIIwpLFFJDcepPX+8a6v4V201r4T1HzonjLXVwyiRCMjpnnqMg/lQBY8N/Eaym0GTVfEFzZ2W26a3UQln34C9FGWPXtnjBrrofGPh6fSJtZi1WA2EJxJLyCp9CuN2eemM18R6ZaXB0nSr8LPBaQX8vnXccXm+VlYvmK/QH8jXZabaXK2N7r/kX99pUOpwXExljEfnoobLCMZHBIz2xj3oDXqrHuXh34kxa34h1SGEW48P2UIk+3vmMjgD5g2OrbgOM8V2GjeOfDOtXD21jq8EkyfwOGj3dfu7gN3Q9M18zXs1pr8PjfUNIsZLezmW12J5WCzeYu44BIySGPH+NdJ8R9AvY/EHhy10Ky8iU2JhjdF8tQ2GBBbGM89/X3oA9ti+IPhWbU/wCzU1m3M2OJM4iJ9BJ90n6H9a86svivPqBvmtrO1CQ30NtFmQsWRywL8Yz0GK8nSaO88PaN4VttGuP7estQJuT9n+YDc56jnoRnP932BrP8h2TWdDWOWK+n1eJkxGflGXAPHPGQfxouJs+wLnxd4etbxrGbWLRLlWVGjMnIYnAH+Pp3raGpWTX7acLqE3qp5hgDjeF9cV8tador22k+J/BlxbRnWLfF5b3qR/NMFIcHdyQxA4HHUjrmu6+C8M+tNqPi7UUT7XdFLaMgcbY0VSwznkkDPuDQM97ooooAKKKKACiiigAooooAKKKKACiiigAooooAKKKKACiiigAooooAKKKKACiiigAooooAKKKKAEPb60tNbqv1p1ABRRRQAUUUUAFFFFABRRRQAUUUUAFFFFABRRRQAUUUUAFcVqq7vFui9OIpm6f7OP612tcZqZP/AAlmjjJx5Mx9ugoA7OiiigAooooAKKKKACiiigAooooAKKKKACiiigAooooAKKKKACiiigAooooAKKKKACiiigAooooAKKKKACiiigAooooAKKKKACiiigAooooAKKKKACiiigAooooAKKKKACiiigAooooAKKKKACiiigAooooAKr3ZItpiOuxsflViq94cW0x/6Zt/KgDmPAQx4ash/wBdP/RjV19cj4Fbf4csj0zv/wDQ2rrqACiiigAooooAKKKKACiiigAooooAKKKKACiiigAooooAKKKKACiiigAooooAKKKKACiiigAooooAKKKKACiiigAooooAKKKKACiiigAooooAKKKKACiiigAooooAKKKKACiiigAooooAKKKKACggEYPSiigBAABgDigKF6AD6ClooAbgA5wM+uKXAI6UtFACFQSCQMikZVYYYAj3FOooAQKBjAHHSjA9BS0UAIQCMEZFIVXOSBn1xTqKAEwOTgc9fekKK33lB+op1FADAijGFUY6cU7AJBwMjpS0UAN2LgjaMHqMdaNi427Rj0xTjRQAgUKMAAD2FIFVegA+gp1FAHL3HhjT7nXrfXZmuJLu3BEKPKTGhK7SQp4HHp35610wUL90AfhTqKAOR8ReE9O8RXNlLqD3DQ2pLC1WTEMpyD8645xj1FdaAAAAMAdqWigBNoxjAx6YpCik5KjPrinUUAR+Wn9xfypdiZB2rkdOKfRQAhAOMjpS0UUARrFGpyqKD7Cl8tN27Yu71xzT6KAGGNN27Yu71xzSNGjnLIpPqRmpKKAGlVJBIGR046VT1GzW+sZ7MyywLMhQyQNtdQe4PY1eooA5zw14b0zw3pv9nadCVty5kfe24uxABJz7AflXQBFClQqhT2xT6KAI1ijUELGoB6gDrTyoJBIBI6cdKWigBgjQNuCKGPfFJ5abt2xd3rjmpKKAMPxBo0OuafNYy3FzbJKRvktXCOQDnGcHirekabaaPYQafYxCK2gXaij8yT6kkkn61o0UAFFFFABRRRQAUUUUAFFFFABRRRQAUUUUAFFFFABRRRQAUUUUAFFFFABRRRQAUUUUAFFFFABRRRQA1uq/WnU1uq/WnUAFFFFABRRRQAUUUUAFFFFABRRRQAUUUUAFFFFABRRRQAVxepH/AIq3SB/0wm/kK7SuJ1Nv+Kw0cf8ATvN/IUAdtRRRQAUUUUAFFFFABRRRQAUUUUAFFFB4oAKKKDQAUUUUAFFFFABRRRQAUUUGgAooooAKKKKACiiigAooooAKKCKKACiiigAooooAKKKKACiigUAFFFFABRRRQAUUUHigAooooAKKKKACiiigAooooAKKKKACiiigAqte/wDHrP8A9c2/lVmql/8A8edx/wBc2/lQBz/gj/kXrP8A4H/6G1dXXKeCF2+HbIcfx/8AobV1ZOKACiiigAooooAKKKKACiiigAooooAKZJIkSM8jqiKMlmOABT68i+LnhjX/ABVp9rZaRcQJbrJvuIpGKlyB8pzjoOePXB7UAeiafrmk6nNJBY6la3E0ZIeOKVWYY9genvWzXwNc6Xa6F420m28Lam+oTJLH+8GB++8wqU4wNuAM84wTzivvhc7RnrjmgBaz9T1Ky0q3Nzf3UVtACF3ysFGT0FT3k5t7aecIzmKNn2KMlsDOBXwL4/13xR4h8i/1u3lt7QyFLaDYY0B6nCnknnG78KAP0BjdZEV0YMjAFWU5BHqKdWD4X/5F/Sf+vOH/ANAFb1ABRRRQAUUVxXxB1jUdD8PXF3pVnJc3pIjjCRl9mf4iB1A/nigDpG1SwS/XTmvIResm8QFxvK+uK0a+GPBkur3PxO0241z7QL+WcyOs6kMAUYgAHoMHgdulfc9ABVae7trdlSa4ijZvuh3Ck/TNOuvO+zy/Z9vn7D5e7puxxn2zXxze+AvEuo3Gua14wv5LT7NbmVZtyusjckIuDwo6YHc4FAH2YrBgCpBB7ilr5q/Z31K9ubfVrWe4eaCNkePeSdpOc4J7HA4r6VoAKKKKACiiuN8fx61N4cvItADf2g4AUo+xgufmKnIw2OlAHUi7tjP9nFxF53/PPeN3r061Zr4a8ReA9R8M+G7fxJqGpSQas86r5GfnUnOMOD97AzX1h8Ob641LwjpF1dytLO8ADyMclsErkk9Txye9AHa1FLNHEAZJEQE4G5gMmnu21S3oM18QRtqfxJ8Waol5qUtssEckkESZ2RhOAoGeM9z60AfcNFfPPwF8SXup21/pd/dPcvbMHiklkZ3KngjJJ4HGPrX0NQAE4GTTUdXG5GDD1BzXgPxd07xbres6Zpeim7j02WMCeWElYwzMQS5HUAAHFeb2C6h8OviHp+jw6rdahZymNZIQWwwcEcpkjIJLCgD7IoormfGOur4Z0C91doDP9nVcRg43FmCjnsMsKAOmor4i0PxhrXiHx5pV3eXUscc90gFrG7LGqA8Dbnn1+tfbtABRRRQAUUUUAFFFFABRRRQAUUUUAFFFFAHjvxT8d3vg2SwW0tbecXAYt5u7jGOmCK9U0y5a8sLW6dQrTQpIQOgJAP8AWvmP9o4FrvRRz91+fxFfSmgf8gfT/wDr2j/9BFAGlNIsMTytnailjj0FePfDvxT4k8U6leXF1bW9rpEbERAwsryjkDbk9sDJwRyR9KvxwN2dIto4fEVrpNsXPnxyMyvOMcBdoJOOflxg5GTxXy1pN3baf4o0r+wdV1F1M8ccsz/ui+XGQADnaR2NAH6HvLGhw8iKfQsBSpIjnCurH2Oa+Yfjb4Zjju5/EdzrwtlaNI4rNQfMkKjGF+YZHOT6ZNc18FdF1S4nvfEUs91HY2sMgiDSHbM5VgR15A659cehoA+xBIhUsHXaOpzxTgQRkHIr4C8EaFrHiez1hhrdzb2djC00gMjFXYAlQRnA6Zz7V6N8J/F+qW+g+I0mumnWxszNbea+5o25AwD/AA5Iz6UCudH4s+I/i/Q/EV1oUejWsssshNjtR2Z4iSFbAPPA59CD6Yr6MszcG1gN0EW5Ma+aI/uh8c4z2zmvzdiuxfLPq9/4iuI9Wgbdbo8byNIevD5wvJNfanwe8VS+KPDitdyeZe2j+TMzNlm4yrHgdR/L1oGVfiv4+uvBC2H2WziuDcl93m5wMY6YPvXmE/xl8VWtuLm58LJFbsAVleOVVIPTk8VN+0mcPopxk4kwPXpXHeI9a+IknhRbK+0ny9GeBF82G33fulAIJYE4GAOTigD6u8I+I4vFWgx6rZJ5TyblMchzscHGDjt0P0NeLw/Erxkddbw1L4fsv7VM4QMvmbFTu+M5K453ZAxWP4L8RQaF8INTutPuHN9BMUdSQjJJIyqCvXgKcg9yp6YrxG11BlhOut4suk11RhItsrSEA4AMuccjtyMce1AH2L8T/G9z4Mi097eziuTcuysHJGAMdMd+a9PglEkEczYXcgY89Mivjz4m62/iPwl4P1K4yZZGlEpIA3MpVWOBwMlSfx7dK0vG+sa74q8aW3g+yvW061AWPEBYK+Yw5LAHkDsOgxQB9bKyuMqQR6g14XpnxLvr3x+3hdrG1S2FxJF5xdg2FViPbPFeYWZ8QfDLxppem3Wqvdaddum5dxKOrHaTtJ+UgnPHoOvSuMbRr3WfibeWFrqDWN1NeThLiINlAAx7EHkDB+p7UAfe4IYZBBHtQSACSQAK+R/hZdavo3xDufDsupS3dsvmpMJHbaSoJ3KDnByPyJrlbeDxB4x8b6todvrl9BA1zcMwaaRkRFYgAqCBjhV7Dp9KQrn3EWAG4kAetIrK4yrAj1Br5F+I2kaz4f0/S9KuvF8MWmxRsGHmMs77mySUHLqCcDnAA7Vz/wAJdZntPG1rZQatdzaYwlLhyyq4ELtkpk9CPrxTTBO59tM6oMswUe5xXiOgfEm71nx5ceG10+KO0hlmiMu4l/3YPPUDkr6d/wAa8O0a2134p+JdT2axPBbRlpkLsxSNd2ERVBGOP5E9am+D9vJafExreaczyw+fG8pzlyAQTzz2oGfbdMZ0TG5lXPqcUS7/AC38vbv2nbu6Z7Z9q/P3xDJerLcSa34vMt2oPlQ2c7XIJ543BgqDgdyfXmgTufoLRXhXwE1u/wBX8P3cV/cSXDWtxsjklcs+0qDgknoO1a/xv1K/0zwdLJp8skTyTxxySRuVZUOScEdMkAfQmgZ62siOSFdSR1AOcU+vz70KS3b7JJYeMLuw1ViPON1vjiBPUB1J6f7WAfUV95aMXOm2nmXMdy4iUNPGcrIcdQcnOfWgSdzSooooGFFFFABRRRQAUUUUAFFFFABRRRQAUUUUAFFFFABRRRQAUUUUAFFFFABRRRQAUUUUAFFFFABRRRQAUUUUAFFFFABRRRQAUUUUAFFFFADW6r9adTW6r9adQAUUUUAFFFFABRRRQAUUUUAFFFFABRRRQAUUUUAFFFFABXGaiE/4S7SSwy32eYLz06dq7OuO1DH/AAlml5/595ccUAdjRRRQAUUUUAFFFFABRRRQAUUUUAFFFFABRRRQAUUUUAFFFFABRRRQAUUUUAFFFFABRRRQAUUUUAFFFFABRRRQAUUUUAFFFFABRRRQAUUUUAFFFFABRRRQAUUUUAFFFFABRRRQAUUUUAFFFFABRRRQAUUUUAFVr3BtZ89PLb+VWaq3xxaTn0jb+VAGH4OXZoNmM54Y9MdWJrpq5bwUWPh+zLZzh+vpvbFdTQAUUUUAFeJ6D4pvB8QPE+n397jS7SDz1EhAWLbsHB7D5jXtlfC/j3T9QvPG3ii4s4zLBZ7bi6i3EB4hsyCB1Hc+wJoA+yPDfiHTfEtpLeaXM00EcphLlCuWAB4BAPRhXQVyXgzVdP1Pw5Z39kkFvAYR5kcZG2FgBuU/THftit+DUbK4tnu4LuCa2QEtLHIGUYGTyPSgC9RVS3vbW5tFvIbiKS1Zd4mVgV2+uadDd209uLqK4iktypYSo4KEDqcjjFAFmiq0F3bXFuLqG4iktyCwlRwUIHfI4xSxXVvNCZ4p4nhAJMiuCvHXnpQBYryT4mePZfBUtgp0w3NvdZ3SlsAYPK49cc16lDdW88RmhnikiGcujgqMdeRWdqNlpPiDT2gvYra9smOTuIZcjuCOhHqKAPjj4jTeE3vdJvfB0rR3s7bpBASApJ4JB5D5J46Yr7XsTMbSA3H+vMa+ZwPvY56e9eZ+E/h54Q0S7fVNNRbmRD8kkswlWEjn5ewPTk8ivT7e4guULwTRyoDgtGwYA+nFME3sT18u/tJjFvo+Bgb5P5Cvp2KWOUMY5EcKdpKsDg+lct4g8N6D4viiGowrdpbudpjmYbTxkfKRSA0PCv8AyL2kf9eUP/oAreqlp4tIrdLazdDDbqIlVH3bAowATn09akgu7e4d0huIpGQ4dUcMV+uOlAFXWdUtNF0+fUb+XyraAAu2CepAAwPUkD8aTRtVstbsYr/T5xNbS52uAR0OCCDyDUOo2ul6/aXOl3flXULYWaFZORg5GdpyOR+lN0K20nTLVdK0kwJFbZHkRybynJznJJzknrSEzcpMZ61DHcQSyPHHNG8iffVWBK/UdqUTwmUwiVPNAyU3DcB9KYz5c14/8XzsB/1z/wDRRr6pri5vCeg3HiVdeMI/taMAkrKey7QSufTA/AV2Hmx+Z5e9fMxnbnnH0oAbcTR20Ek8rbYo1Lu2M4AGSeK+HPiT47fxvrQ0y01BLXQo3wkj7lWTvvcYz1HAx6d6+3LyO3vIZ7CWQfvomR0DANtIwTXjln8HPBlqBbyfariY85lucOR9FAH6UAdL8Mk8K2mltp/hm8iuvJwbiXH7x2P8TcD6D6V6XXGeF/C2g+FHmi0uMRTT4L75izMB0HJ6dfzrsDIgYIXUMegJ5NAEN5dQWNtLdXMgjgiUu7nooHes7Q9d0zX4HuNLvI7mKN9jMmRhsA45+tWdUgtb+1n066ddlzG0bLuAYgjHHvXP+EPC2meD7N7GwlmYTSeYzXEgLMcAdgB29KBHY1zvizXbfw1ol3q1zykCfKg6u5OFUfUkfzrfZ0VgrMoLdAT1rmvF+gWPijSn0jUJ5YoZWVswuqvlTkYyD/KgZ8YpqaeO9fN94v1xdP05WLLBluF7LGoBA9yefqa+4dDl0+fTLWTSjGbAoBB5Qwu0ccD8K8OPwO8MRugk1TUck/KrSxjd7fc/lXtmg6Xa6BpdrpdtK7QwKUjMzAseSecAevpQBrTcxP8A7pr4k+Fd1a6d4r16W9uorZFtLnBmYLubcPlGe+Mnjng19uM6oQGYAngZOM15L4v+F3h3xFqR1CeWeyuJR+8+zuqiVv7xBB5+nWgDyz9nK2ml1DV9Q2BbdYli/wCBFt38h/KvrCsXQtI0/wAPafDp1hGsMCcAE/M7dyT3JrZZlXG4gZOBk0AeO/Fv4gp4Os0s7VPM1S7jJjycCJem8+p64HqPz8y+DWhaZJqcfiPWNesbnVpiWt7UXStIGYEEuDzv5OB2+vT1Pxt8MNH8V6n/AGnf6hfQylRHtjdAgAHGAVOO/esfS/gv4b0u+t703uoytDKsiJJKgUsDkA4UH8iKAPdainiinjaKaNJI24ZHUEH6g1IWAIBIBPTmkZlUZYgD3NAHyT4uiji+MulpEioiywYVRgD5R2r64rznU/AelX3imDxPcXV0l1C0bJGrqI8rwM5XPp3r0agSSSstgopCQBkkAe9BIAySAPegYtFISAMk4FLkAZ7UAFFJkYznilyAM54oAKKAQRkHIooAKKKKACiiudiTXBr8zvLaHRTCPLTB80Sd+3T8fSgDx/41+Dtc8UXelPpFssyxB1kYyBdh6jOe3B/T1rkkh+Mek28FrExeFE2xiJbeTaB2JIzX0fqCaydW09rKW3XTVD/a0kHztx8u3im+IBrZFl/YrWo/0lPtPn5/1X8W33oA+cPHngjxt4h0vSdSvP8AS9SiiaO5tFZAE+clSAPlJIIzj071gz+B/iBqNxpV9NotjEtiUMNtE8MOAGB5we+Mnn8O1fW+vx6pLp0qaNPBDfEr5bzqSgGRnPB7Z7H+tTakL46bOLFohfmIiJn+6HxwfzoA+QPiD4X+IPiDxBdT3elvdQRsUtlgkHlInbbkg/UkZz+Vdx4Q0r4o2a2dneNAmkLHsa3IgBVCp+XgZBGfWvoDShqq6PCNQNu+qCL94Y8+WX7f0z+OKg8Nf23/AGaP7e+yfbtzf8e2du3tnPf/AOtQB4b8JvBeu6RpfiGPUrP7K19AY4Fd1LE4YcgHjqOtYvwr8Ca3BDr9nrOnvZx3tmYY5H2k7j6EHt196+h/DK66kFyuvPavKJ28lrfoY+2eBz1qvo6+Il1rUzqT2zaUSPsQj++B78fhz3FJoTVz5Bj8CeM9Giu9NXwzaXgmOBdGJJWXjOUYngcdx39a+qfhn4Xl8KaBHZ3LQtduxkmMSAAHsMgfNgY5NdAv9uf2++77H/YnkfLjPneZx17ev4VNMdW/tu3ES2/9k+QxmZifM8zPAX/Pr7Uxnhvx88Oa1rz6P/ZOnzXYQyBzFg7CcYz6Z556cVwDp8YZ9OXRjb3ItWi8jAjgT93gLtL8Y475B6819Ta0+vpqWl/2VHayWBkIvvObDKnGCvvjd+OKv6r/AGn5ll/Z3kCP7Qv2rzRz5Xfb70AeA+HPhNcWvgnV7C9lZNUv9riNHBVWiLGNc9OSefrXlth4T8anTF0mPwjZr+9Km8mtI/OwT0LseV5646dDX2Z4kbVl0uX+w0gbUMqI/POEA3DcT+Gf88Uurf2t/Y8p0/7P/agiBQNnyy/GRz2PIGaLjufPPxJ8G68/h7wxpllZ/b5rLzBO9sgVVJK4444PPPtk0eOfCXijS/FH/CY6DB9qkVEdolG50bYIyoUcsMenvX0Sjam2ihnSFdVNtnbnKCbb/LdUmlf2j/ZsH9pC3/tDZ+9EOdm72z+FAj5r8O+FPFvjPxLZ+IvFkP2W1tipSB1MbELyAqdVBbkk+9TeGvCeu2/xWk1mbTZo9PW7uT55I2lTG4VuucHI/OvoXw2NXGmx/wBuG3N/ubf5H3cZOP0xVXRV19dT1P8AtRrRtPMgNj5JO8Lzw3A7Y/HPJoA8c8NeENasvipqGsT2hXTmaV0uNwwwYcAc5zz+hpnw48J6zpPj7W9RvbJorKRp/KmYjDgyZBGD3HPPavcLQayNZvftJtDpJRDa7M+aGwNwbtjOf096X/ib/wBt/wDLt/ZH2f383zc/yxSFbU+WPi34N8Rf8JfNrtlpc2qWcpRkXy/OAIUAoUB3YyPTGDVrwZ4U8VReNNM12/8ADsNvaybleKEJGkSGNo+UySMA5weT0+n0hqy+IDrWmNpr2o0sFvtqzfeI7beOv9etXtc/tbZa/wBkC33/AGlPP8/OPJ53Yx36Uwd+h8jv4f8AGfw88T3NzoWmTXMFw0iQtDE0sZjLfKHC/dI4610vw08H+KNL8ef2rrOmmFJRK8sqMrIGdSccE9zivpTxD/av9lz/ANi+R/aPy+V9o+594Zz/AMBzRqjaqNHkOnpbnVDGNiyE+WH4z+HWgZNrdnLqGl3lnBO0E00LIkqkgoxHB496+JbDwH41s4r3T18K21xJOShupxGzJ6lGZsDPrjPpzX2xpx1P+yojfLb/ANpeV84jJMe/H54qv4bOsnTU/t0WovtzbvsxJUrnjr3pCdz578BaH4w8L+CtfW20+W21V54nth8jswyA+FOR93PX145FbGqaZ4/17wOvnzyxazBcP5luQifaYSBgfL8uR29frXs/h5tdY3v9tx2iYnP2Y27E5j7Zz/8Ar68VBp3/AAkI8Qah9t+zHRtim02ff3cZB/X86Yz4sm8L+LNWmGm/8IZHazZUG4jszCvGOS+dn5e9fQmsaf408L+F/D+meGpJLq6gDi6YIjDGdwX588DJUYxwK9bvBrH9s2Jtmt/7K2OLpW/1m7B2lfxxVnVG1EG1GnpAwM6faDKxBEX8W31NJX67iNGEuY0Mgw+0bh796krG1/8AtX+z5P7G+z/bcrs8/O3GeentWwM4GcZ70xi0Ux95jbZgPg4z0zWfo4vxYQjVGha9wfMMOdnU4xn2x+NAGnRWXpJ1EwP/AGmIPOErbfIztKduvetPnPtQAtFFYuotqwvbFbBLU2hcm7aYncF7BQO/X8hQBtUUjZxwO9I5YKSoBbHAoAdRSDJAyMH0qJGkMRZo8SYPy5/LmgCaisrR31KS13arFbRXJY/JbsWUL25PetWgAopM84xS0AFFZ9+96j232OGKRWlAnMjY2p3I9T7UzWbi7tbCaawthc3K42RE43cgH9Mn8KANOiqV3JdJZSSW8CvdCPckTNgFsdM1YhaRoY2lULIVBdQcgHHIoAloqC4aVYJGhQPKEJRCcZbHAqvpct1NYwS3sKw3LoDJGvRT6UAX6KQHI6YpaACiiigAooooAKKKKACiiigAooooAKKKKACiiigAooooAa3VfrTqa3VfrTqACiiigAooooAKKKKACiiigAooooAKKKKACiiigAooooAK46/Vj4t0wjdgWs2cNgdu3+f0rsa5C+2/8JZpuSM/ZpcAj6f/AF6AOvooooAKKKKACiiigAooooAKKKKACiiigAooooAKKKKACiiigAooooAKKKKACiiigAooooAKKKKACiiigAooooAKKKKACiiigAooooAKKKKACiiigAooooAKKKKACiiigAooooAKKKKACiiigAooooAKKKKACqeo82Vz/wBcm/kauVQ1X/kH3f8A1xf/ANBNAGL4KGPD1j05Vj+bE11Nc54SXboNiOf9X3GO5rozQAUUUUAFc5a+GtJtdVvdWitcXl6nl3DM7MHX/dJxzgdu31ro6KAOa0jwvo2j2d3Y2FksNtdkmaPezBsjB6k449KfpXhvS9J0qbSbG3MVnNv3p5jMfmGDyST04roqKAMCy8PaXZ6KdDhtv+JeUZGiZ2OQ2S3Oc8kn6dsVNb6JYW2jnRoITHYGJofLDk4Vs5GSSe5rZopJWElYxtO0Ww07SU0e2g2WKxtH5e4nIbO7nrzk/nTLLQdMsdKk0i2ttlhIro0XmMchs7uSc85PetyimM53R/DmmaPpUmk2cDLZybt6NIxLbhg85z09Km0nQdN0jTDpdlb+XaMG3JvJLbupJJzzW5RQBzGh+FtH0LT7jTtPtPKtbhmaVTIzFtwweSc4xx/9erHh3w/p3h2yex02FooHkMjBnLEsQBnJ9gB+Fb9FAGDomgadocdzFYRNGlxIZZAXLcn60zw/4d07w/DcRafG6LcSGWTc5YliMd+ldDRQBy/h/wAL6X4emupdOikjN026RWlZlzkngE8dan0jw5pWjXd7eWFr5U96++dt7EE5J4BOAMknj1+ldDRQBgad4e0zTdTvdUtLcx3d7/r38xiGOc5wTgfhUOl+GNJ0rVb7VrO2Md3ekmZt5IJJycDOBk810tFAGBp3h7TdO1O91O2hZLq9OZmLkg9+ATxzVaHwtpUOvy+IFhkOoyDDSGViPuheBnHQYrqKKAMOHQ7GHWp9aRG+3TxCF2LHG0Y4x/wEVXXw1pi68+v+U51Bk2bzI2ANoXhc46CukooA56Pw9p0euya8I3+3yReUXLnG3AHTp2pk/hvTJ9et9feJ/wC0IEKI4c4wQR06dGNdJRQByc/hLSLjX4/EEsMjahHjY/mEKMLt6dOlGp+FNO1LXrLXZzOL2zULFskwuASeRjn7xrrKKAOX1Xwvpuq6vZavcrKbuzx5JWQqBhtwyB15z+dS6v4dsNW1Cw1C587z7GQSQ7JCoyDnkd66OigDntV8PWGq6jp+o3IkNxYOXgKvgAnrkd+g/Km6p4dsNU1Ow1O5WQ3NiSYdr4UHIOSO/SujooA5XXfCuma7qGn6hepKbiwffAUlKgHIPOPcA/hU+ueHbLW7mwubozLLYzCaExSFeeOvtxXR0UAYOt6DZa1JZSXfm7rKdbiIxyFfmHr/AJz71X8QeGdP1+exmvhKWspRNEEfaMgg8+o4rpqKAOZ1vw3Y61fabfXLTpPp0wmhMUm0E9cMO44+vvyaXxF4dtvEH2MXNxdRrazrOqwyAKzDkbgQQR+tdLRQByninwxa+JVs0u7m7iW1nE6rby7Q7DpuGDn+foal8SeHYPEAsRPdXUIs7hblPIcLudem7IORXTUUAcv4j8Ow67JYSSXVzbvZzrMhgfG7Bzg+3FM8W+GbXxTZwWl3cXMKQzrMDA+0sRng/n9QcV1dFAHKeKvDNr4m0+CwuZ7iGKGdJgYXwWKgjBJB45/PBrop4PNiCLI6Yxyp5qzRQBz3iXQ4vEGn/YZrm4gTer74GAbjtyKXXtFXWdIbTHu7iFW25ljb5ztIPJ75xXQUUAYPiDRk1rR5tKe4mhSUIDLGfnG1g3X8KkutJWfRW0kXVwiGAQeeGBkxjGScck9/rW1RTTswMG70dbnQjo/2qeNDAIPOjbD4AAzn3xz9TTJtFEugnRmvbrBgEJuA/wC9Pvn3/lXQ0UgKenWosbK2tFdnEESxB26ttAGT78VcoooAKKKKACiiigAooooAKKKKACiiigAooooAKKKKACiiigAooooAKKKKACiiigAooooAKKKKACiiigAooooAKKKKACiiigAooooAKKKKACiiigAooooAKKKKACiiigAooooAKKKKACiiigAooooAKKKKACiiigAooooAKKKKACiiigAooooAKKKKACiiigAooooAKKKKAGt1X6/0p1Mbqv1p9ABRRRQAUUUUAFFFFABRRRQAUUUUAFFFFABRRRQAUUUUAFcbfE/8Jdpg+bH2WXoeOo6+39cV2VcZfKG8YabkDK2cxBz3yB/WgDs6KKKACiiigAooooAKKKKACiiigAooooAKKKKACiiigAooooAKKKKACiiigAooooAKKKKACiiigAooooAKKKKACiiigAooooAKKKKACiiigAooooAKKKKACiiigAooooAKKKKACiiigAooooAKKKKACiiigAqhqv8AyDrv/ri//oJq/VDVTjTrs/8ATF//AEE0AZfhIf8AEhscY/1fb6mujrB8L4/sSxwu390OK3qACiiigAooooAKKKKACiiigAooooAKKKKACiiigAooooAKKKKACiiigAooooAKKKKACiiigAooooAKKKKACiiigAooooAKKKKACiiigAooooAKKKKACiiigAooooAKKKKACiiigAooooAKKKKACiiqi3ls909mtxEblFDtEGG4Ke5H+e1AFuiqUl/aRXkVk9xGt1KpaOIn5mAzkgfgfyp9zd21r5f2ieOIyOEQOwG5j0A9TQBaoqrd3dvZRiS6mSGMsF3O2Bk+9TSSxxRtJI6pGoyWY4AH1oAkoqMyxiLzd6+Xt3bs8Y65qO1uYLuBbi2mSaF/uvGwYHt1FA7FiioYLiG5QvBNHKgJUsjBhn04pkd3byzSQR3ETzR/6yNXBZPqOooEWaKrLd2zXLWq3ERuFXc0QcbwPUjrjkUG7thcC1NxELgjcIt43keuOtAFmiqk95a28sUM1zDFLMcRI8gVnP8Asg9eo6VPJLHFs8yRU3ttXccbj6D1NAElFQXNxBaxmW4mjhjHBeRgoH4mnTzRW8TSzSpHEoyzuwAH1JoAloqB7iBIPtDTRrAF3+YWAXb656Yp0M0U8SzRSJJEw3K6MCpHqCKAJaKht54bmJZYJUlibo6MGB7dRTLe6t7kyrBcRSmJykgjcNsYdQcdD7UAWaKrpdW8k8luk8bTRAGSNWBZM8jI7ZpRcQGc24mjM4XeYtw3BfXHXFAE9FVJb21huI7aW5hS4lGY4mcBn+g7/hT57mC3aNZpUjMrbEDNjc3oPegCxRVe6uYLSIzXM8cEQOC8jhVH4mia5gt4DcTTxxwKMmR3AUD1yeKALFFQxTwzQrPFKjwsu4SKwKkeufSktrmC7hWe2mjmhbO2SNgynBwcEe9AE9FVbW8tbwObW5hnCHaxicNtPocd6Eu7aS4ktUuImuIwC8QcF1B6EjqOooAtUVTa9tVu1szcxC6ZSyw7xuIHfFWJJY4tnmSKm9tq7jjcfQepoAkoqreXltYxedd3MNvFnG+Vwgz6ZNWs0AFFRyyxwxtLLIqRqMszHAA9zTYLiG4hWeGaOSFhlZEYFSPYigCaiq1rdW95H5ttPFPHnG+Jwwz6ZFWaACiioXuIY5Y4XmjWWTOxCwDNjrgd8UATUUUUAFFFNZ1VS5YBQMlieAKAHUVXtbq3vIhNbTxTxE4DxOGU/iKsUAFFFFABRUMk8MTIkkqI0hwgZgCx9B61NQAUUUUAFFNd1jRndgqKMszHAA9TTEmieITJIjREbg4YFceuaAJaKZFIkqLJG6ujDKspyCPY0+gAooooAKKKKACiiigAooooAKKKKACiiigAooooAKKKKAGt1X6/0p1Nbqv1p1ABRRRQAUUUUAFFFFABRRRQAUUUUAFFFFABRRRQAUUUUAFcTfEjxppoHQ2U2f8AvoV21cPeN/xW2nrj/lwlOf8AgQoA7iiiigAooooAKKKKACiiigAooooAKKKKACiiigAooooAKKKKACiiigAooooAKKKKACiiigAooooAKKKKACiiigAooooAKKKKACiiigAooooAKKKKACiiigAooooAKKKKACiiigAooooAKKKKACiiigAooooAKztX4028/wCuD/8AoJrRrO1j/kGXv/XB/wD0E0AUvC//ACA7H3iB65rerE8NjGjWPOf3K/yrboAKKKKACiiigAooooAKKKKACiiigAooooAKKKKACiiigAooooAKKKKACiiigAooooAKKKKACiiigAooooAKKKKACiiigAooooAKKKKACiiigAooooAKKKKACiiigAooooAKKKKACiiigAooooAKrra263DXKwRC4ZdrShBuI9CeuOBViigCFoIWmWdokMyAhZCo3AHsDSTW8E5jM0MchjYOhdQdrDoRnoanooAingiuI2iniSWNuqOoYH8DRPDHcRPDMivG42srDIIqWigBgjQRiMIoQDaFxxj0xTLe3htYlht4o4olztSNQqjvwBU1FAEUMMUClYo0jUksQigDJ6niobeytbaWaaC3ijknbdK6IAXPqT3q3RQBVW0tkuXu1t4hcuoRpQg3so7E9cVF/Z1l9t+3/ZYftm3Z52wbsfWr9FAFSeztbiWKaa2hklhOYneMMyH/AGSenTtUk1vDO0TSxI7RNvjLDO1vUVPRQBTv7K11C3a2vII54WIJSRcg45FOvbO3vraS1uYhLBIMOh6EVaooAqyWdtLaGzeFGtinlmIjK7cYxinW1tBa26W0ESRwRrsSNRgAelWKKAKtlaW9jbpbWsKQwJnaiDAGTk/qTTbSxtbJp2treOJp5DLKUXG9z1J96uUUAVorW3inmuI4Y1mmx5kgUbnwMDJ74FNFnbC7N6IEF0Y/LMuPmK5zjPpmrdFAFGfT7O4uoLua2ikubfPlSsoLJnrg1NPawXLRNNDHIYnDxl1B2t6j3qxRQBUvbO2v4Gt7uBJoWIJRxkHFOu7W3vLd7a5hSWCQbWjdcqR9Ks0UAQxQRQwJbxxqsKIEVAOAoGAMemKbaW0FnBHb20SRQxjCIgwAPpViigCraWdtZq620EcIkcyOI1A3MepPqahg02yt7ye+htYo7qcASyquGfHqfwrQooAz202ye+TUGtozeIuxZtvzBfTP41Zntobgx+dEknlOJE3Lnaw6Ee/NT0UAU7+xtNRh8i9toriLcG2SoGGR0ODVyiigBkkaSRtG6K0bAqysMgg9QRUFraW1nbJa20EcVugIWNFAUZ68fnVqigDP0zTbPSoDb2NukEJYvsTpk9a0KKKADHOaqS2VtNcw3ckCNcQAiKQjlMjBx9RVuigAooooAKYY0MZjKjYRgr2xT6KAM/TNNs9KtltbG3SCAEkInqep96v45paKACiiigCjd6faXk1vNcQLJJbPvhY/wN6ir1FFABRRRQBBcW8VzbyW86CSGRSrq3cGolsbZbL7CsKi18vyvLHTbjGPyq5RQBVsrSCwto7W1iEUEYwiDoBVqiigAooooAKKKKACiiigAooooAKKKKACiiigAooooAKKKKAGt1X6/wBKdTH6r9f6U+gAooooAKKKKACiiigAooooAKKKKACiiigAooooAKKKKACuCvif+E700f8AUPm/9CWu9rhbz/kedP8A+wfL/wChCgDuqKKKACiiigAooooAKKKKACiiigAooooAKKKKACiiigAooooAKKKKACiiigAooooAKKKKACiiigAooooAKKKKACiiigAooooAKKKKACigcUUAFFFFABRRRQAUUUUAFFFFABRRRQAUUUUAFFFFABRRRQAUUUUAFZutZ/su+wcH7PJgjt8prSrK13nSNQ/69pP/AEE0AN8PjGj2AyT/AKOnX/dFa9Y3h4q2jWG0YHkIPxxzWzQAUUUUAFFFFABRRRQAUUUUAFFFFABRRRQAUUUUAFFFFABRRRQAUUUUAFFFFABRRRQAUUUUAFFFFABRRRQAUUUUAFFFFABRRRQAUUUUAFFFFABRRRQAUUUUAFFFFABRRRQAUUUUAFFFFABRRRQAUUV8y+NPEWsXXja80FvE0Xh6ytkVoJGBUSllU8tx6nqQBjHNAH01RXg2rax4hg8J6TDqN+tpe3Wox2jXtqyv5sXOHBBwM4yTx0PHOKj8efFHTLaw1TTNNlvzqEH7kXMMYKI4PUtnpwRn9KAPfaK8B0jxo2meINSbWtSlFlDpVvMsMuNxkKrnav8AeJJ/P0Fd74b8f6L4h1H+zbUXUN0YzIqXEJTeB1xSTurgeg0V514s+Ieh+Fb5LHUTcmZoxJ+6i3AA++RVeX4m+GotItdUNxMyXMjRRQLHmYsDg/Lnp0/MUwPTaK8D8X/Emyu/DEl9od5PDPBeRRzRFAkqrnJBB6A46j0x612Om/Erw7qFvfyrNPC9jF5ssM8WyQr/ALIzz2H4igD0uivOvCnxE0HxTfNY6e9wtwELhZo9u4Drg5NcT4+8cSeFvHekx3NxKukC1d7iKH5i5IYLkeoIX8PrigD3uivN9L+I2g6o1gts1yTeztbx5i+64xw3PGcjFU9X+KPhzSb65sbg3ZuLeXyXVIs5bnpzyOP1FAHqlFfICePfEc1p4k1mw1ORIIr6IQwzxq2yNmf5QCMD+Ee+PWtrXvGOrWOl315beJZJZl1ZoraH7IMvtGTH/ujcv5e9ALU+paK8BtfiTIP+ETtYJ1v21GRkvbl4CmCCBgAcAjP5AHvVay+Isr+PWspNZgfw8ZGjSZYBsLlTtTzAemcHdnB9s8AH0PRXM+KvEun+F9PS/wBRaQQvIIl8tNxLEE/yU157ceMpPDN1d2HinV0S8uo2mtvs1sGjtUw2AT1Zsjoc9ueaAPaKK+bvAvxMMst4/iPW18m3tzJEPsflmYA43ZA69AFHX8K7JPivoVzbXTWkN89zFB50cD25BlGcDbg9Ocn2BPagD1+ivBtE+MGm/wBk2U+swXKX1w0g2W8BKHDYG3J5GCB9Qat+KviFDdeEm1Xw7qHkSrcxxSNJCGeMEn+EgjkDP096APbqK4rxvqlzo3hS6v4bsQ3ESRgTmINgl1Unb07msTUviX4d0i5Szu7ieSREQzzQw7kiLf3sHg+oGfTrQB6hRXm/iX4i6B4flt4LiWeV7iAXEbW0fmDYeQ3Udhn6VwPhH4o2tj4e05vEM13c31yZCrRxBiVDlQOMc0AfQ2aK83T4keHW0Btd86UWqzi32bP3hcjONufTJ+gNctrXxZ0qTw1qWoaIzvfW2xVhnj2kbmC7+4IGT+IGRg0Ae40V8/6H8RPtviK0e9v0t9LXSfNlMieWjS5wzAEZPIwMZ9upz6DoHj7Q9dvEs7d7iKZ4TOguISgZATkg9D0J/wD1GgDv6KxPD2t2XiHT01CwZ2t3ZlBdCpyDjoa26SdxJ3CiiimMKKKKACiiigAooooAKKKKACiiigAooooAKKKKACiiigAooooAKKKKACiiigAooooAKKKKACiiigAooooAKKKKACiiigAooooAY3VPr/Q0+mN1T6/0NPoAKKKKACiiigAooooAKKKKACiiigAooooAKKKKACiiigAriLz/AJHWw97CX/0IV29cVdKT41sWAPFhJn/vsUAdrRRRQAUUUUAFFFFABRRRQAUUUUAFFFFABRRRQAUUUUAFFFFABRRRQAUUUUAFFFFABRRRQAUUUUAFFFFABRRRQAUUUUAFFFFABRRRQAUUUUAFFFFABRRRQAUUUUAFFFFABRRRQAUUUUAFFFFABRRRQAUUUUAFZWunGkX59LaT/wBBNatZOvf8gfUP+vaT/wBBNABoJJ0ixyc/uE7Y7CtasnQHD6RYEf8APBB+SgVrUAFFFFABRRRQAUUUUAFFFFABRRRQAUUUUAFFFFABRRRQAUUUUAFFFFABRRXJz+LtEih1aUXol/skhbxY0JMbHIC9OTkEcdwc4xQB1lFZuj6nbaxp9vqFmzNbzpuQsuD9CPrVu6uIrS3luJm2xRIXdsE4UDJOB7UAT0VzfhfxJp/ieze900zNCkhjJkiKZI9M9etdGSFBJIAHJJ7UALRXN6L4n0fXbq6tdMvRcy2uPOCxsAuenzEYPQ9D2royQASegoAWisPQ9f0zXknfTLoXCwSeXIQjLtbGccgetblABRWLca5pttqsGkTXaJfzpvihYHLjnocY/hPeq2r+J9G0a8trK/v44bm5IEURVmLZOB0Bxz60AdHRXIa14z8PaHeGy1PU47a42B9jo3Q5wcgY7V0en3tvqNpDeWsnmW8yh432kZB74PNAFyiiigAooooAKKKKACiiigAooooAKKKKACiiigAooooAKKKKACiiigArwHxLp3iO317UJLjw5a+KNMuDutBOUDWoxyoJBKjJ/HbnjmvfqKAPl6w+H+ur4Z0+3ntYxKdaS9ltVYfuoiAMDJI454zx71W1TSfFum6fr/hqx8Ni4t767aWO8jIAMRbPr1+7gdvm619VUUAfIuvfDjxTqGq3d0sEUphhtzF+8CCVlVQVGeM/eJJwK9K8P2viLXfGlp4h1PQE0m3tbZ4G3ShnkYgjPrjnjjGO5r3CigDyufQ7yf4j/wBpNasbH+zTF5+BgMTjAz3xnt/Ovn4fDbxNHpKXEtgzSW2ou728TgTvGQmXRhx2PvnnFfatFAtb+R8dyeDfEcWk6pfxaPcBrm4gaC2mk86chSSWbHb2PP5c7/iXw14l8b39xrbaO2nLbWaxwwSkCS4cHJGM8ck4JxwFr6kzzS0DueK6Adc17xVpuq3vh5tLhsbV45XcgGR2GMAddoxx6c81U8cQajY+PtI1200O41K2gtCkohjyQxLjIP8AeGR+Fe60UAfKOr+G7vTfAes6lq8cGmX0uoLeWkKMu6E5ACqVIwxBPA5wM9ek2k+E9V0/TPC/iaCykv7mKd7q9gbPnSeYwwwB6kAZ5Oeh9cfRet+H9K14QrqllFdLC26MSZwprcVQoCqAABgAdqAPkmbw94k1jT/F122j3NvNqF1bvDblQpZQ7ZHbOAVyfxom8Ia6NMZ5dJuTG2rSzP8AZ8C6jUhcNH2wSCD9OnevregnFAHyRB4V8VK/h9rzT7mVYLuZQxKs8cbbApfB9dxz6Vh6L4M1uGOPQLrSNVe4+2LKQ0+LIxAjc390t1Hrz68V9p0UAeTfGHQL7W/C4g0yJpZreVJPJTq6jjA+mc/h+B8Y8XeH/Enj3XP7Th0C809DabY1ucKWZexzjbkkgZ69fp9gUgGKAPk/xPb+J/Gelw6fZ+D0shaWwSaWeEI5ZSDtiJx8p2jgZzzz6u8MeHdSuL2J4tK1eCO00qeCU6g5IMrIVCRA/wAOTkY9T6c/V9FAHyj4L0TxAdX8JLd6LeQRaY06yzyj5SG3MPpjIH8qsa74M1u8j8TwWmnP/perRSQZO1XT58tzwANw59/avqailYVlueUfGQrH4A1GN5FVm8lVBP3iJUOB68An8K8H1LwVrEUmqWz6fqupSXwia0uLUiO3Ylc5lHT5eOvde2c19Za34f0rXlhXVLGK6WFt0YkzhTW5woAAwKYz5s0/R/EHg3VodQOgf2nFPpkdsyW2JGhkVACDntkcnnI71U+HXhjWLHV/Dc97pM0cUMVyZDIOISS23g9DwPfn2r6fooA+Vbbwbrdn9qvv7Me6gtNZacWUmA1xH03KOQe3159Kb4n8M+IvFN1rut22iyafHJbJHFbyBVluMFS+QCctwcHjIwK+rKKEJKx8bzeBNb8VXNmZdOurBrTSURDKoVWlj+ULk9M4z+PoKufEC1vbzQ/DmqXMK6frsebBrVxtZ0JKqyr1x/8AFGvrysW70LTL3U7XVbmzSW9tVKwysSdgPtnGffHFAxvhrSItB0az0uE5S3j2kn+Jjyx/EkmtyjNFABRRRQAUUUUAFFFFABRRRQAUUUUAFFFFABRRRQAUUUUAFFFFABRRRQAUUUUAFFFFABRRRQAUUUUAFFFFABRRRQAUUUUAFFFFABRRRQA1uq/X+hp1Mf7yfX+hp9ABRRRQAUUUUAFFFFABRRRQAUUUUAFFFFABRRRQAUUUUAFcVdH/AIrSyGP+XCTn/gQrta4i5J/4TezAx/yDpM5x/fHSgDt6KKKACiiigAooooAKKKKACiiigAooooAKKKKACiiigAooooAKKKKACiiigAooooAKKKKACiiigAooooAKKKKACiiigAooooAKKKKACiiigAooooAKKKKACiiigAooooAKKKKACiiigAooooAKKKKACiiigArK10Z0jUB/07Sf+gmtWsrXuNI1D/r2k/8AQTQA3QG3aRY85xAg6Y6ACteszROdKsf+veP/ANBFadABRRRQAUUUUAFFFFABRRRQAUUUUAFFFFABRRRQAUUUUAFFFFAGTr6XcmkX6WDlLtreQQsOofacY98188xePr6b4bN5dzKdfW4Wy3ZPmli2QQOpO0Y4719OV86D4bSJ8SRqH2WRtDeQ3pbzV2iYZYAr1wGPAx09s0Ae16NBqC+HrSG7nY6j9kVZJXHIk29T6kH+VfIvhG31vT4fGV6mrvGtmrx3AXB+0SksoPzdMHJz15wOtfbVfI1/4M8WwX3imwt9JS4sNRlacT7wC21i6beRzlhkH0OPcAl8WeNfEVnp/hS2g1WOyivLNZZr5Yxy+SCCMHAUbc4HJNdf4O1TXrrSNfW+1ez1bT0sZGhuEdWcPs5UjqBjruH8+Yde0Pxbp9l4cksNOi1CGCxS2vdKn2SRBguCSOM565BPIHUVm+CfA+sxt4i1S80mHSxe6fLawWML5JZh1wCQBxjB/wDrkFbUzdO8Yappvw80a10xol1XUrt7WBhGo2qGxkADGeVGSO9d1oFn8QdH8Q2NtrN/HrGlXautwUQFYsL1JKgjk/Qj36cxD4C11vBGj/Z4Fh1zSryS5iilI+YFs4B5GSVU88cV1/hy58fa9rtnNrNmmjadZgvNHG3/AB8sQQB1J/XA96BnAeFvEeoeHvCnim6s1gk8i/FvZLFGuwMzYJAA5GCCM57V0lhD8TtIuNO1C+vU1GC6dFuLRIwWhDcksAoxj2PXj3qj4e8BavL4Q1/TLy2NpeyXv2i0AkBBZQMYOTweRmrdlP8AErWbnR7G8sjpsMEga4vFkwZlUdHwx+9jHA6nsKAOF8A6T4u1L+2W8O6xDp8Ed43mKw5kc/8AAT2A/OvdfhL4ovfFXh97nUAhubecwNIox5mFU7iBwD83bjisn4U6Bqej6XrUWoWzwyXFyzR7yMuNvXrT/gpomo6HoN5DqdrJbTSXjMsb4yVCqM/mD+VAHmXxe1a80z4i6VdadAJ7yC1VYYypOWJfHA6/ez2/rW38D9Ms9XmvfEep3Ml7rqTFGE4/1HfIHqcnnjHQAd+t1fw/qM3xW0fV1tGk06O2fzJsAqjbHAB98lfzql4i8N6poHjK08TeHLWWa3upNuo20TD5snltvoevfkZ4oA8+1Sz8Q/E/xDqbWpsLa20ebyY0mjDFiC2Pm25OSD1wBn8/efh7qOuXulGLxBpr2l7bMIt2wIsygcMAOAeuccenoPK4LDxl4H13Wjo+jQ6taalN9pEu7btyWO0jPUbv8549T+HVtr8OjmXxFdyS3k8jOIXA/cLn7uep9euOmPcA76iiigAooooAKKKKACiiigAooooAKKKKACiiigAooooAKKKKACiiigArxHxN8TrjStS1K1tNDlubfTsLPO8gQbj1wD1HI/8A1V7dXy74g+Gmu3mra7IlpZ3S30olt7ue5YNANxO0DHXBA9AAOtAHvT6+n/CLtr8MJlUWZuRGM8nbnGcdPfFeHw/GjUA9otx4XkC3gP2YpKT5pztAXKjPPFexw6FOvgpdDZYxcjT/ALPwxK+ZsxnP15rzT/hXWrN/whgMtqp0clrptxYY3hwFGOTwRn1+maAOd1bx6viBtDe7N3pUUWpNBeRwSHIZVBHIGSMnH5+1dJY/Fq4v3U2vhu7ntpZGiilhYMd2DjI7dMnPYH0rJtfhlrza21zNdWsFqNQmvEkibdICR8uQRjGQPXv+OVpXw48SnWrSe5tbS0lgnDz6hb3G1bhM8r5a45OOuBnPPegDZ8IfEu9h8ONc6tbz3up3N+YLWJAAZSdvygAfLgnGO+R749P8E+Ml8SSXlnc2Umn6naMPNtJCchTjkcDjPH5eteNaV4A8Y2aW0yx6er6detdQQPMW8/d1yw9MDGcZyc9OfTfA3hvV4te1TxPrqx297fKI1tIn3iNBtxlucn5QOOOPyAKXiP4kXOleIL7RbPw/d6hJZoryPBk4UorZIA4+9iorj4s6fLDYLpGmXuo3t5H5gt4lGY8Ehg3OcjB5xjHOa5O6fxCPiV4si0KyhuhNb28c/myhPLBiQKwJ9Mk4weB9KTTvBXizwZeaZqGmQWeqtBC8EsKSeWfnYnOWxwCV59umOaBHZ3HxSs/7J0+5srCa71C8maAWEf30dcbgfzH515x4b+JN7pkGt6vqaX909xqIgt7J2O2DIZiq56YwAR9PetWPwF4m0y207WrOK1m1q3vpbqS08wBCHABUMf8Ad9eMnmtPSvBniOZ47vUYbWGd9dS/lRZA22MDnBH5Y68Chgxms+PbnXPDXiKzNje6PqNrbRyjLFW2My9+o64+hri/Cvju80LXtct7ptT1S6lkjjsrJ2JJ5JY46LgY6CvSPGHgzWNV1XxBd2kcLR3tlFDBukC7mVlyPbgGuDT4ZeJW1HVNZTbbalDLFJp5W4BEmOGBI6Dbxzj06UDNT4i+PNQuNR+xaPHqENnpkobUZYSEYkHO0MD0wD7E+1dlqXxUtRcWNrouk3up3F3ALhFVQvyc/jkFTnjHua8i1PwH4svb/UTe6ILq61A+alwL3EcByTgjPzY4AB4GBXoXgjwJrWjeJNH1G6jiFvbaeYJSsgJV/n49+ooBmqfELeJdX8E31jfXNpZ3puDNbrIVBaMA7WAOG5GBnsfevbm4B+leB+EvCmtWE3hCSe1Mf2L7W1yPMX90Hztz1yTnoM/h29N8Ga9N4j0ya8mt1gK3EkKqpJBCnGcmgD5t0Pxnf2d5pt7q2q6o9j9vuWm2Esu0KNqn1AOTjHAJx0FT/DXWdcuvGVtLNdatJpl39oNp9pmLrtwxG/scbRwMc4xxXQWXgHxJBFpsAitkKXt1I7ysHVQy4UsBnKtg+/Izis3wZ4H8Q2/iLTbibSzpxspWee4Fx+7mXOCqoM4yDjjgjOaVtQPWPhLLcS+GU1LUdTubq4vZZHY3L8JhiuEz0HGeOOa888K+I5b3V7O3uta1TzW1q5SKKNt8ckQVSFcnnaCeOoGScDGa7+1+H1lqWj6fa65HIZrR5yEimwpDyMwzjrwR+ZrhvD3gnXNP1rR7h7NRa22p3Tsd67ljYAKx56HB/Shuwm7HpXj7xxH4Ua0tYLJ77Ubs/urdTtGAcEk9vy7Vzk/xTig8Nwak+lTrqc1y1qmnvkM0gwTjjJGGXnHU4xTfi14a1XXJ9PuLSwi1CztwfOtQwSVyTxh+uPYGvNv+FV6/Po0VzNGs00Vx5kGkyXJwkBzuTd0DE7e+MDrnimM968EeMIfFKXURtJrK9tGCz282MjOSCPUEf571zPij4lppOq3Om6fo91qT2ag3UkIysfGcZGenfOMEEdqf8KvCl54eGpXN9YwWTXTJ5NukvmtEgzkM3fk+prC1jw/4o0TUfEB0Kyt7+218/M7yBXtmIbJOeoG5sdun0IJtJXexo6/8T447XTl0LTJtUvL+1NwIYX5hUcENtBOQQw+q+9P+CGq6hqvhe5udRvZ7ub7W5V5nLFV2r8uT2zk/jXI2fg3xF4IvNL1bSbSLVZVtDbXNv5hBViSxIJPToPw6c5r0T4UeGtQ8NeHJLHUURLl5nfarBgAQMcigo8d8FfE7V9Og1A6nZ3mp2sd1ulutxIgVjgjnt3AzxXs1h8RNMuJdbWeKWCPS4xMXOD5iEcFRnqcj25HNeN6V4a8bwaRqfhuPR44YNTuSz3ckwxGBjPQk4IA5x649k+IHhRbvxB4Z8N6dqCC6e0W1u40chtifMWbt0DEA88DjpS1v5EnU3nxlYxRix8PXs0xgMsw6+SOxOM8YwcnHBHrXnV54r1Y+GfDE82s6nF9pN7JcSwznzGCthRyRnHOPTPtXqN/oPiPw74t1C/8AD2j299a6lapCgMgRbcqqr8wJ5+7n3z61xeofDjxG2h6DYx2kb3MP2zzsSrtj3gbcnvnB6fjihuwN2Oe1nxXqN7pPhq10vUtcl1BbWSS6ZJzmRS7A9DlmBVgCR0x1NeqRfEcReI9HtIZJW0J9PMs084zJgBv3jnGeNoz65/CvOr34b+J7XTdMgbSYL1o7d4v9HuBHJDK0jsGLcAgAgdx/Oulb4eeJbf8Ast1SC7mGnva3DvKAYi5bGCfvbQw/Ij3qmUzG8AeJNVTxjaNe3+ty6LfzSJZm5YssjEYGc/w89uhA96+uK+WfDPgLWINT0aKXQUszp8qvPfm83pKOThUz1JPbuOwr6mpCCiiigAooooAKKKKACiiigAooooAKKKKACiiigAooooAKKKKACiiigAooooAKKKKACiiigAooooAKKKKACiiigAooooAKKKKAGP8AeT/e/oafUb/ej/3v6GpKACiiigAooooAKKKKACiiigAooooAKKKKACiiigAooooAK4ydA3jW2Yhsrpz4x/vjr7f/AFq7OuQkYjxnEAuQdNbJz0HmD/P40AdfRRRQAUUUUAFFFFABRRRQAUUUUAFFFFABRRRQAUUUUAFFFFABRRRQAUUUUAFFFFABRRRQAUUUUAFFFFABRRRQAUUUUAFFFFABRRRQAUUUUAFFFFABRRRQAUUUUAFFFFABRRRQAUUUUAFFFFABRRRQAUUUUAFZHiA40XUT6Wsv/oJrXrH8Rf8AIE1L/r1l/wDQDQA7Qc/2RYZA/wCPePp/uitasnQBjSLDkn/R0PP+6K1qACiiigAooooAKKKKACigc0UAFFBGaKACiiigAoooNABRRQeKACiiigAoxRRQAEZooooAKKDzQeKACg0UUAFFFFABRRRQAUUUUAFFB5ooAKKKKACiig0AFFFBoAKKKKACiiigAooooAKKKKACiiigAooooAKKKKACiiigAopCR69aWgAooozQAUUUUAVo7S2juJblLeJbiUASSqgDOBwMnqcVZooPFABRRRQAUUUUAFFFFABUcUUcS7I0VFHZRgVJRQAUUUUAFFFFAAaKKKACiiigAooooAKzV0rT1v21EWNuL5gA1x5Q8wgDH3uvTj6VpUUABooooAKKKKACiiigAooooAKKKKACiiigAooooAKKKKACiiigAooooAKKKKACiiigAooooAKKKKACiiigAooooAKKKKACiiigAooooAKKKKACiiigCN/vR/739DUlRv8Aej/3v6GpKACiiigAooooAKKKKACiiigAooooAKKKKACiiigAooooAK46ViPGduADg6a4PGcfvB+VdjXHFgfGijIyNMYdf+mooA7GiiigAooooAKKKKACiiigAooooAKKKKACiiigAooooAKKKKACiiigAooooAKKKKACiiigAooooAKKKKACiiigAooooAKKKKACiiigAooooAKKKKACiiigAooooAKKKKACiiigAooooAKKKKACiiigAooooAKx/EX/ACBNS/69Zf8A0A1sVjeIzjQ9TP8A06S/+gGgB+g4/siwx2t4x0/2RWtWXon/ACCrH/r3j/8AQRWpQAV4z8bL7UrTRdOh0u9ms7i61BIvNhlaM4KtwSvOM4P4V7NXjHxkQyReG0DFS2rxYYdutAHGp8NvHySeYPGr7iScG4mI/LpTv+Fb+PVjKp40f5j82bmbjHTB6+tfS46CigD5qPw68fFUX/hMiAhyP9IlJP1OOfoalHgL4iIoVfGS4AxzNIT+e2vpCigD5yPgX4inr4xT/v8ASf8AxNRnwH8R/wCHxkn/AH+k/wDia+kaKAPm4eA/iP8A9Dkg/wC20n/xNNk+H/xEfb/xWYG054uJV/PA5+lfSYGKKAPmuT4ffEOQMD4zxkAHbcSjp9BxTY/h58Q4ceX4zPf71zM3p6j2/wA5r6WooA+cz4J+JbIqHxnHhc4xI4PPqduT+NV08A/EdSxHjNfmOT+/lP8A7LxX0pRQB8+Dwn8T1VVXxha4Axzkn89lcve2XxGt9ctPD3/CWwtd3kMkykMQqqM9TsyOhxgdu1fVdePauf8Ai7Oif9gyT+b0AcrL4K+JcqoreM4sIMDDup/EhefxqUeDfiWPMx40i/edfmY/l8vH4V9DUUAfO/8AwhvxNCIg8ZQ4Q7hl3z+J2ZI9jTY/BfxMQzH/AITOL96ctmRzj/dyny/hivoqigD5I1S0+I1jr2neHT4rSS71CNmjKSkBFQE5Y7dw6HnHOO9dkfCfxRLBv+ExtQQCOCcfl5ftWn4iY/8AC4/DK8Y+wynpz92avcqAPn6Lwt8UYpPMXxfZlsYwwLDv2MeO9SXHhv4qTkE+LrBcf3E2/wAohXvtFAHgkPh74qwRLGnizTyq8DdEHb8S0WT+dcdrVx8T9P17TNHn8Q2zXN6WMDxRoIzjk7v3YP5ivqw1494yP/FwPCQ/66/yoA5waF8WJFmLeJLNS2ONqAnH93EfH6UlnpnxctVZf7X0+UE5/e7WI+h2V9C0UAeCGy+LZdW/tPSwFzlQiYb6/Ln8qcbb4t9r7Sf++V/+Jr3milbW4HyzqviH4laTrNho11qGnfa77Hk7IlK9ccnbxyK7E2nxYB/5CGkNwOQg/wDiap/ENivxK8I7SQeBwf8AbNfQNGt/IDwZrD4t+YCNX0nb6CNcHGf9jPPH6e9SPZ/FlVUrqWjsSOQEHH1+WvdcUUwPBZbP4tOhVdT0tCf4ljTI/NSK5vUtY+KGn6zp2jS3entd34Yw7IlK4UZOTjjA5r6erxfxof8Ai4vhAe0v8qAM77N8W/8An+0n/vlf/iaPs3xb/wCf7ST/AMBX/wCJr3mg8UAeDC2+Lfe90n/vlf8A4mj7N8W/+f7Sf++V/wDia95ooA+X11n4pSeIn8PLdad9tjtvtTHYmwR5Aznb1yQMYrqDbfFr/n90n/vlf/ia3tOGPirqnXnSkPJ/2l6V61QhI8EFt8XP+f3SPyX/AOJpwtvi33vtJ/75X/4mveaKBngZh+LgdV+0aUwbOWATC/X5c/lXKSeIfibH4li8NG70/wC3yRecCI02bcE9ce3pX1PXz4xB+NyYPIs+eMf8s/1oAum2+LPa90n/AL5X/wCJqky/F9ZVQPpzKSAZF8vaOOpyM4/CvoOigDwd4fi0qMVudJc44GFz+Hy49ufWku/+FtblMf8AZWCOREVwPrur3migDwv4ZeMvEGs+IdT0PXY7YS2UJJMS4O8MFPIODnNe6V81fDT/AJKn4p/65yf+jEr6VoAKKKKACiiigD5Y+Puo31lrmjLZ3s9uTCT+7kKjO/rgda+nbJme0gZiSxjUknucV8oftEHHiHRf+uB/9Dr6rsJI/sdv86/6pe/tQBzHj3xFbeHtDvJnv7a2u2hcWwlY5Z8HGAOT+VeO/AzWdMKmK88Qz3et3YIFtO8hEag9FLDaWPXg/wAqwvjrc6QvifT43025vNSCR/J5u2KRdxwmOTk57YrzmyS7g+IWkrf6VBo8huYWW2txsUDdx3Oc9D60CV+p9b6z8RvC2i6hJp99qYS4iIEgSJ3CnnglQeR3Hv8AXFrQ/HvhnXrs2mm6os0+wvtaGRPlHU5ZQK+evjlN4ajvH0/TbCKXXZpQ11Mm4shOCBjoWPt0/GtbT/BEnhH4d63qlzuTVry08txn/VRMy5THqR1/KgZ7E3xN8GrdC1OuweZkDIRynTP39u39a3/E2s6Tp+iy3OoaktrZ3CGJLhCWOWU42bcknAJGPSvh7w7Z3F14ZuY4PB73ryOcanuYbMdNoHHHPfB79K6vX4tWtfhbaWuqWs8Pk6ifILyDlCp7egJP40AM8JahcReIrO01Pxqx0mFzcCVbt9r46KcnK7s4IPv9a+yNW1vS9GtVu9Rv4LaB/uPI4G/jPy+vHpXyR4w8KabpPwz0PUo7RE1CYxySTj7zh1JweTxgj8u3Na/xPsbzVPh54Vu1kjb7PCDIryAO+VVV2g8sfYc0Ae/aH4/8L69eLZadq0cty33Y2jeMt9NyjJ47V5F4k1fUk+Mml2UFzMLceWhhErBCpUliRnB6n8q8R0zU7bTNU0+bxB4daBIjw9srWrsPUgfex7Yz611HxmkvIviJK+nGUXYhjCeUNzZMeDgD2NAH18PEeinUf7LGqWpvt2zyBIN27GcY9favGPjZ4mjSCz0aw12K0nN0BeeW7eZGuOM7eg5yR7D3rlv2eotLe/1NruNTrcbZiMw+dUwQ5GehycHvz9a4aWXTJPEeqReH/DF1rd3JK4b7fh44Tu+YhUA4J6EsOPrQB9heD57GbQrMafqZ1KCJBH9pL7mdh1znkH2PTitrUbyPT7K5vZQzR28TSuEGSQoJOPfivmb9m5nB1yNicBozt7A/Nnivp65t4bqCS3uI1khkUq6MMhgexoA+G/FvxJ1HxR4kspdNuLzTrJGjjSFZiN2WGS4BwTk4+gFfVPxM8Unwn4anvoGj+2yFYrZX5yxPJx3wMn8BXzV8WNNsNJ8b6TZ6fbpbW6RRYRemd5P6++a9M/aRjL+G9NcA4W8GcDoNjUAeYafL8SrWG08Ww3N5eLcZVISzTbkOeTEOAv09jXsPxn8SX+m+DLCa3lubC+vZY93ku0bp8pZlzwRzgf5NeG6h4aufDPhPQ/FunazdC8lYAqrfLEDk4H4gAjkcmvZfiVaaP4j0rw3/AG94jTS5ZIRMFMW4SFlXJ7bevU8UlcXU43wrpvxG1C5s5o/EiFC0cssRvQ7xoecunPbt719bqCFAJyccn1r4a8ceG/8AhXOuaTLourztLMu8Pu2sPmx/DjKn07819wwOZIo3PVlBP5UxktFFFABRRRQAUUUUAFFFFABRRRQAUUUUAFFFFABRRRQAUUUUAFFFFABRRRQAUUUUAFFFFABRRRQAUUUUAFFFFABRRRQAUUUUAFFFFABRRRQAUUUUAFFFFABRRRQAUUUUARP9+P6n+RqWoZP9ZF9T/I1NQAUUUUAFFFFABRRRQAUUUUAFFFFABRRRQAUUUUAFFFFABXHOgbxpG2fu6Yccf9NBXY1yR/5HFf8AsGH/ANGigDraKKKACiiigAooooAKKKKACiiigAooooAKKKKACiiigAooooAKKKKACiiigAooooAKKKKACiiigAooooAKKKKACiiigAooooAKKKKACiiigAooooAKKKKACiiigAooooAKKKKACiiigAooooAKKKKACiiigArB8UjOg6kN23/RpOc4/hNb1c/4rbboGpE7f+PZ/vD2oAvaMMaXZD/p3j/9BFaVZujHOl2X/XCP/wBBFaVABXjvxdGf+EZ/7DEP9a9irxv4vnH/AAjP/YYh/rQB7IOlA4qpe3ttYQ+fdzxwRbgu+RsDJOAPzrzn4i+PovBi25+yx3bSttaMThXTjIyOTj3oA9RorK0PUU1bS7S/TYPPiWRlVt2xiASufUZxWrQAUUUUAFFFFABRRRQBVvbqCxtZru6lWKCFC8jt0UDqa47wb450nxhLex6YtyPshG8zIFDA5wVwTwcHrg+1eJ/F7xBc+J9ctvBGitHJGJAbuVTkCQHlSfRByffjqMVc/Z4jW3k16AOGCTKob+9jIzQB9N143q//ACV3RP8AsFyfzkr2SvGtX/5K7on/AGC5P5yUAey1wnjHx3oXhFVGpXDtcMMrbwLukI9cZAH4kV3dfAvjDUpYviVqF1dWKau0N1IqWsqlkcAEIpUZyF4OO+PegD678G+PtE8X+Ylg8sU6dYLkKrkeoAJyK7+vlX4S6h4f1DxlNINHn0rVzExEKNi3DYwwVMZU4JOCccdulfVVAHiXiJkPxe8MKFPmCylLHsQUlx/I/nXtteE69IJPjL4dUNny7KQEehKTH+WK92oA8+8ZeP8ARfB9zb22pm4Ms6GRRCgbAzjnn/OKpeFfiXoHijUl02w+1C4ZSw82LaMAZPOa+bfjBczXvxElX7BNeC2jSNLZ0b51C7uNvJXLE11/wV1bw9Jri2DeHl07WgrlJUlkKkhTuXDsSPlycc9KAPrGvG/GILfETwiBjpMeTjsa9kPNeQeKHQfErwkjAN+6uDjGcHY2Dj69/agD1+uR8VeL9F8KxI+q3YjkkGY4UUtI/wBAO3ucCuur448Q2ieJ/jKunX677dZljKA43Ike/Bz64OcevHNAH034U8V6T4rtWuNNnJ2sVaKTCyLjHJXPTkc11lfHXheP/hGPjHLplrF5VvJM8PlqxA8tk3qOeo+6efT6GvsWgDwD4gKz/EzwiqqGOM8nHAYk/wAq9/rwTxyu/wCKHhJdzLhGOVOOhY4/SvezSsKwyR0iRpJGVEUFmZjgADqSa4bwp460XxVeXVnpjzNLbLuYvHhWGcZBzzXmHxr8TzXJh8GaOPNvL9lFwV/hXdwuc8ZI59B9a5T9n2L7P4k1i3KgPFbbGKnIJDgUBrfyPravHPFwT/hY3hIsm75Jv4sfwnH5Hn3r2OvG/Ffmf8LL8IiI4byp8/TY2f0zRJ2Td7A79Nz2SuJ8TeOvDvhmXyNT1BY7jAPkojO2D7Acfj/UV21fCfiy3s9K+KN5J4pR7nT3uHndYzktGykxjg9vlGOOBRcG0j7P0DxBpXiC1W50u9iuEIyyq3zp7MvVT9a3a+QvgDYNN4n1S/s5Xj0+GNkEZbmQM3ygjPYDOfXHrX17TGeS6egX4r6m20DdpCEkHOfnUZ9uletV5BpZJ+LGsZGANLjxxjI3J+dev0AczrfirQtBdY9T1S3t5G6Rs2W/EDJFaml6pYavbrcafeQ3MJAO6Jw2PY+h9jXzT4+8DaXpOq6h4s8TXk11p08zeXaWykSM7D5VLZ4Ax+gpf2coZGn1u6jJSzJVFjJzzkkfkKAPqevn53B+NqLz8tmQcnP/ACz7elfQNfPgUH43E7gMWfAPf91SsJq59B1DczxWsMk88ixxRqWd2OAB61NXzR8bvFMl9JH4O0Z/NuZTm7C8YAG4Juzj3I9hTGe76F4j0fxAJTpV/FdeTjzAmQVz0yCPY/lXQV8zfs6bDFrRjyE3xgA/Q19M0AfNXw0P/F0vFQ9I5P8A0YlfStfNXw1H/F0/FZ9Uk/8ARi19K0AFFFFABRRSc80AeRfEf4cjxrfWt02oG2FvEYwoj3Zyc561xbfBi7WVRD4nuVgGBjB3Y/A49a97hh1IarPNLdQtpxjAigWPDq3GSW7/AMX5inXMOoPqNtLBdxpZIrCeFo8mQ9iD2xQB5F42+E1t4hk0+e01Ke1ns4Etwz/PuVPun13e+fwrJ0/4NfYtS03Uhr1xLcW0ySy+Yud4U5wDnI/HNe1a7batcJbjSb6K0ZZQ0pkiD707qPSrerxX8toy6bcRQXQYFXlTcpGeQR9KAPnXVvgnd3upXd5Hr4VZ5jKN8RLjnIyc9q6nQ/hMtnK39oa5eX0EtvJFNC5OCW7rzxjr9cV7Ndx3cljJHbzpFdmPCSlMqHx1x6ZqKCPUBpgjmmiOoCEqZVX5DJjhsemecUAfPL/BO5hmeGx8RzxaczZMTA7j6k4wM9O3au58TfDO11HwnZeG9NuzaxWc/nJJKu8ucNndjHJ3H9O1ei+Ho9Vj0uFdamgl1D5jI8K4XqcD8sf55o0aLVoxctqtzbzM0mYVt0KhE9OeSaAOK8Y+B5Nf8KWOgQXqwtaCJRK6Z3BF29AazPEfwwtdd8OaZpk140d9psPlw3KL8pzjIZe449c/rXo+mw6tHf3z313BLZuw+yxxphoxzkMe/akt01ga3dPPLbNpJiX7OiqRIr98nuOv6e9AHg2j/Bq7fVo7jxFrR1KygOUi3OWk9juPyjpkAnPtXoWpeAjd+OrPxWl8EEOPMgZM7sJtGDniu3ni1ZtbtpIriFNJWFvOi25keTtz2HIPHpRfR6udW0+S0mgGnLvF3E4+duPlKnHY+9AHlN18L54fGS+I9F1YWCtL5skPlbsk/fA6DDDPB9a5q/8Agtdtrst5Ya89vaXLs05wRKAxyQMcEZx1xXvWvw6xNFbjR7m3gkE6mYzpuzHzkD36f4ip9cXUn0+VdIeFL7K+W04ymNw3Z/DNAHnXw18ATeCbm+b+0VuYLlQAvl7SCDwT+BNeuVl6udRXTpv7NWBr/aBGJSQmcjJP4ZNPuVvTpsqwMgvvIIRj93zNvB+maAPKfHHw1fxR4msdYGorbxQKgkjMe5mKtng5+leh+LPD1n4o0efSr3cIpMFXTG5GByGGf84Jq/oq6immW66o8T34T980Q+Ut7fpVXw4msx2brrkttLdea21rcEKU7cY4PX17UAfOtn8D79tQjh1DXBNo0TkpGhbzNvYYI2qfXFeq/EL4eWfi7TrWCKUWlxZrtt3C5AXGAp746V32lLqStef2i8LA3LG28rtDgbQffrmqdkmtrrl811LbPpLIptVQYdG4yG/Xue3TpQB4Z4U+Dl1batb3/iPVI76K2IaOBGZgxHI3Fv4c9u/6V9KgADA4ArDki1f+245UuLY6T5JWSFlPmCTnDA/l/h3qe7TUmv7NraW3WyG/7SrqS7cfLt/H/JoEzVorF1xdVaK2/sl7dJBcoZ/PBwYf4gMd+n4Z71LrceoS6fMmlSxRXp2+W8wyo+YZzwe2e1AzVorPvxenT5ls2jF6YiI2cfKHx1/Oks/t39nRfavJ+3+V8+3Ozfj88ZoA0aKwvDi6sunJ/bbwtfFmLeT90DPAH4VJpkeppc37X80LwNN/oqxrgrHj+I9z/hQBs0ViW66sNYujO9sdKMa+QFB8wPxnd2xwfzFOvE1M6np720sI09fMF2jD52+X5CvHY9eaANmisnVk1NxbHTZbdCswM4nUkNHzkDHfp/jT9ZGoNYyjS2hW9JXyzODsHzDOce2aANOis3Ulvm06dbJ4lvjEfLZh8ofH8qs2YnFpCLkqbgRr5hXoXxzj8aBFmikGccjBrC0IawBef2u1sf8ASG+z+Rn/AFXbPvQM3qKxrD+1P7Qv/tn2f7FlPsnl53Ywd278cUtwNUOq2xha2GmBGM4YHzC3YDtjofz9qANiikOcjGOvNDZxx1oAWig9OKrXYnNrMLcqLgxt5ZPQNjjP40AWaKydC/tL+zLf+1xCL8LibyTlSQTgj6jB+prWoAKKTnPtS0AFFZs8t+uoW8cVvE1kysZpWfDKf4QB3rROeOKAForG1641G2sTJpdqlzdb1AjdtowTgnOe3WptVmv4dPklsLVLi8UApCz7QxyMjJ9s0AadFZmpyX6adLJYQRSXwQGOKVsKW9CfzqSRr3+z9yRw/bvKB2Mx2b8dM9cZoAv0VHEXMaGRQshUbgDkA96koAKKKKACiiigAooooAKKKKACiiigAooooAKKKKACiiigCJ/vx/U/yNS1DJ/rIvqf5VNQAUUUUAFFFFABRRRQAUUUUAFFFFABRRRQAUUUUAFFFFABXHsoPjNCR00w4/7+iuwrjhz40PTjTCODn/loKAOxooooAKKKKACiiigAooooAKKKKACiiigAooooAKKKKACiiigAooooAKKKKACiiigAooooAKKKKACiiigAooooAKKKKACiiigAooooAKKKKACiiigAooooAKKKKACiiigAooooAKKKKACiiigAooooAKKKKACsLxOM6DqfGcWsh7f3T61u1z3iwZ8P6lyBi3c8n0FJuwGjpBzptmfWBP8A0EVoVn6R/wAg2z/64J/6CK0KYBXjHxiOP+EZ/wCwvFXs9eM/GHn/AIRn/sMQ/wBaANT4usV8NRgbsteQAYHH3s8+3H8q4rwhoWk+JPFvim41m3jvpredYoo5zuCJz0X/AICBn/GvZ/EuhW/iGwWyuZZY4xKku6I4OVOcc1w2ufDeC+1mfWNN1e/0q5uRif7K+A57n6n+fNAGz4L0nQNHvNXttEu3ZvP3XNqXysDHoFGBgcH16e1egVyHgzwpY+E9Pa1tGeWWV/MnuJcF5Hx/L0H8ySa6+gAooooAKKKKACmuGKMFOGI4PoadRQB8jXXwS197u4u11qzR5HZyUEgPJz2FVvgj4Tvz4hm1GWW5t7ewc/IUZPOJDAZyOmO3WvsKkAA6DFACkZrxvVgT8XdGwCQNLkJ9uXr2SvG9W/5K7ov/AGC3/nJQB7JXx54rjvPh18R5PEv2A3On3LvKjAYBLqQy7sYDbifwOe9fYZqKeGK4QxzRJIh6q6gj8jQB8l/C43niD4k3fiOLTZoLGTzZSxBKruGANx4JJ7D37Cvrmo4oo4UWOJFRF6KowB+FSUAfPusgf8Ls0Mgkn7I+cjofKlr6CrwDV8D416L91ibN/X5f3cn+Hv1r3+gD5k8ZfErX/Cvjaa3urFJNIiwEVYwGdGUHIf1z+HHSuZ+GcF74k+Jk3iaCylh09ZJp2aUYADoyqoPQnLfkDX1xc2tvdoY7mCKZD/DIgYfkakhhigjWKGNI414VEUAD6AUAS14V4kVW+MfhkMoI+wyHBHfbNivda8Y8Ruv/AAtfwqgky/2WcmPb90bJMHPfODx22+9AHs9fHPj+WXwT8UIvECWkr2zuJuRhX3JtcKcYzy3419jVVu7O2vECXVvDOg5CyoGH60mk1Z7AfJPwyhl8WfEi68R+RJHaRvJcDexPJG1VzjkjcDj2/P7AqC2toLWMRW8McMY5CRqFA/AVOaYHgnjoMfif4TCYzsJ5JHALZ6e1e914V404+KHhQ/8ATNv/AGavdTxSuK/Q+K9Z+FvjebXL2/tY0y9xI8c63YVipJwc5yODVf4LadqE3jUNA5iSz3NeAynDjlccfe5P04r7cqja6fZWckkttZ28EkpzI8USqX+pA5ptXBq5eryPxHGj/EzwtucqVt7gqBn5jsbjj8T+GK9cryfxA6j4l+F1JYE21yBtPX5G6+3B/HFAz1ivhtLux8M/E/VbvxHYyT24ubhkV03cMTsbaeGG08fUHtX3JWBrnh3SNeRE1SwhuQjblLjBBxjqOe/SgD5U+CsbX3j27v7CzaDTwJWKpwkaHO1c/iOP0wK+yqztK0yy0i0jstPto7e2jztjQYAz1rRoA8i0xQPivq5AwTpUefmzn5k/L6fj3r12vItKJPxW1npxpkYGBjun5167SSsJKx8w6l8Ubmw8S3+j+K9Fg/sxJHVY/J3sFGdjcnDAjHPvxisf4Gq134w1a/0u1mttGKEbC3yqScop55I59cV9Laz4b0XXCjanpdrdOhG15IwWGO2euPbpWjpunWWl24trC0gtYAc+XCgQZ9cDv70xl+vnr/mt4/69P/aVfQtfP67h8bG2tgGz+YZxkeWPz5xQB75MGaJwhw5UhT718Lv4B+IOjS32qxWZibY/myi6hZjGcliMtnoPrX3ZTJY0ljeORQyOCrKehB6igD4w+AUevyasGsJXGlh919nG0/KwUc8k5z0r7SrD0LQNK0CKSHSrGK1SRtzhM5Y4xyTzW5QB80fDAj/hZ/ioBNnyy8cf89V549etfS9fN/wwkZPiT4shDN5bB3IJzkiQY/8AQj+dfSFABRRRQAUUUUAedeMfiBpPhG/tbPUobom4TeskKKyqM4O7JB/IGvQ0YOqspyrDINfJ/wAfJBF4s8PyMu5UjVivqBJ0r6uiYPGjKMKygge1AFfUL2DTrO4vLltkEEZkduuABk1yPgvxpYeMFuH0+3ukjgO1nmQAE+gwT25rz74v6z4oSdNC0XSvOs7y2ImneDeCWJUqGPyjAx155zx1rgfAHjrXdF8SWfhXU4rGW2JS3C2uwCMkcEFOM5PI+tISZ9c0V8u+OvFHxI8NNPf3BsbfTnnKQBRGxxk7RgkknAz+dT+DPG3jHUPD+va5qBia0trVvssn2cDdNnqMdQO/GPyNMZ9NnmkY7VJwTgZ4r40034jfEbVtKu9Sso7drOwBNzOIoxjv0Y84H90V6l4U+Jl3qXgrWddvLW3N3prbRHExAfIG0kduSfyNAF+H4yeHJJzbfZ9QW483yVj8lSXOccYbHWvagcgHBGexr4NttV8Sz3rfEVtJsJIoHAd3CqhIwu4KWzu6DI5yeK+1vDOsw+INGs9VgG1LmPdtP8LA4YfgQR+FAHJeO/iHpfgqe1gv7a7ne4RnXyFUgAHHOSK5mw+NXhW5niilF5bCTrJJECqf72CT+QNeYftIkDWtHJAIFuSQe/zGuO8a+KvCOq6KLXSvDQsr8sp88Iqhcfexgk80Afb41C2l09tQt5PtNv5ZlVoPn3gDPy+p4ryvTfi/4d1G4t7SG31IXc8whEDQDepPc4OMZ9Dn2rnND10+BPhPY3jzRT3U4Y2sYbcu52LAdewySOxyK8V8PalrWg6hH8QLnR7V7S5mKEACP73DMijlScMM+59aAPrXxj470fwfPZwap9o3XW4q0Ue4KB1J59+2a7mKRZo0kQ5R1DKcdQa+Sfjhf2+oah4R1GElra4i81cjnaWQ8gd+eldP4z+I+uSeJIvDng+3jlmwE3FAS74DHGcBQBnOff0oA+k68+sPHulX/imfwxDDd/bYWZWkZFEeVGTg7s/pXlXhT4i+IrHxX/wjni+KFGkcRiQKFKMR8pyDgqeOfevLJrnXbb4oak3hyATam1zMsaEAjBByTuwBgc5JoA+6aK+efhv458SXvim58N+JIYvtCK3KqqtGyjODt4IIrkNS+JnjK58R6joeiQwTut06QhbfLqqkjHJxjjkkflQB9a0V85eI/Fvj3TLHQ9OTTojrV8rSSSJHlQAeE5+UMBy3YcVleDviP4kXxjBoHiFrSVJ38omDY2xiCVIKHHJwCD0zQB9RVw1r420u58VT+F447n7dCCTIUHlkhQxAOc9D6dq8LuviV4x8QeI7jSfDFnCvlM4SMqhZlU4LMznA/TrWB8Kb3UdX+KE97qUIjvSkrXCBdu0hdvT8qAPsyvJ/EXxV8N+Htal0e9N2ZoQvmSRRBo1JAOM5znBB4H68V6xX57+INVjv/Hur6gdFOqQieRfs43AEL8oY7ee2aAPtjwv4y0LxU06aReGd4ADIrROhUEkA/MBnOO1cprPxa8KaRqUunzXE8skTbJJIIt6Ke4znnHfFea+CPEHhUeFvEl9o+lNpepQ2O2dFmZt2QyoUJYnAOMnA5PPavNfAnhvT9b8H+KdSvIt11bKDA/8AcbBbP49PpQB9l6v4l03S9Ck16SbztPQK3mQYfcGYKMc+pry21+OPhOZSZU1C3O4LiSAE49flY8D8/auV+Bctt4k8Lan4Y1WA3FnDIHCFmA2sd2Mg5GGGeMda5P4o+FdAttb0rwz4b0xYb6dh50gkkkKhj8oO4nsSSfTHpwAfWHh3W7LxHpcGp6e7NbzZ27hhgQSCCOxyKl13WLHQdOm1HUZxDbQgbmwSSScAADqSah8M6Ja+HdItdLtAfKgXG44y56ljjuTXlf7QVuZfBbSh0XyrmNiGbBbJxgep5zj0BPagDd8N/FPw14h1FNOt5poZ5AfL+0IEVz/dBz1r1GSRIkZ5HVEUZLMcAD61+dd3f6ZqtpoVhpWlrYXUICXF5I4Xz3O0biccAEE/jX1P8TvDPifxDBo+k6TdN9g8srfTNMFDkBcFxnc3QnAyM9fWgDvPDXjPRvE19e2WlyyTNZ43ybMIwzjKnuOK7Svk79nJRHqetpnO2JB1/wBo19Y0AFFFFABRRRQAUUUUAFFFFABRRRQAUUUUAFFFFABRRRQAUUUUAFFFFABRRRQAUUUUAFFFFABRRRQAUUUUAFFFFABRRRQBDJ/rIvqf5VNUMn+si+p/kamoAKKKKACiiigAooooAKKKKACiiigAooooAKKKKACiiigArhYif+E6lAAx/Z3OT/trXdVxEI/4rec/9Q/H/j60AdvRRRQAUUUUAFFFFABRRRQAUUUUAFFFFABRRRQAUUUUAFFFFABRRRQAUUUUAFFFFABRRRQAUUUUAFFFFABRRRQAUUUUAFFFFABRRRQAUUUUAFFFFABRRRQAUUUUAFFFFABRRRQAUUUUAFFFFABRRRQAUUUUAFYPiltug6mfm/49pOg/2TW9XOeMP+Rd1PGOLdzycdqTV1YDU0nnTrP/AK4J/wCgir9Z+kf8g2z/AOuCf+gitCmAV4v8Yhn/AIRn/sLxV7RXnXxI8Iz+L9PtLa2vhZy29wJxIULdFI4wRg80Aei0AYr55Pwz8WMoB8eXnHoZB2A/v+3+c0ifDfxmm7b49uPmOTlXP824+lAH0PiivnuH4beLos7fHd1z/eDt/N6Vfh14zjxs8eXJwc87/TH97n/J60AfQdFfPq/DzxoGLHx1OSfZ8du272/n6mnt4C8c9vHUo/B/8aAPf6K+erjwL8Qfl8nxqT67ndf6Gqn/AAg3xK/6HKP/AL/yf/E0AfSFGK+e4/AvxB8sl/HDiTHChnIz9f8A61UT4F+JQ6eMY/8Av/J/8TQB9JUV83nwN8ST/wAzlGP+28n/AMTR/wAIJ8R/+hyT/v8ASf8AxNAH0hXjer/8ld0X/sFyfzkrlR4G+JA/5nJP+/8AJ/8AE1kH4X+OzqI1NvFcJvlj8sTmaXcE/u/d6c5x680AfUtFfNh8C/Evt4zj/wC/8n/xNL/wgfxIP/M5J/3+k/8AiaAPpKjFfNn/AAgnxK/6HKP/AL/yf/E04+BviX/0OUf/AIES/wDxNAGpqvmP8atH2fdSyffjj5fLk6+vJH+RXvtfKDfC7x6dTGrf8JFbtqCDYtwZ5N4UjHB29ME8fWtweCficw/5G+NeTwbmT/4igD6Tor5m/wCEO+KUUhK+Kg+3BB+0thvbBX+fpSHwp8VSRJ/wki7txO0XB9u23GPagD6arwrxCP8Ai8vhr/rwk/8AQZ6wD4b+LBbcPEUOQDx5g56dttYE/wAPfiPcavDrU2rwNqMC7Ip/O5ReeB8uMfM35mgD6zoxXzKfCnxWDsP+ElQjLHcLggHI7fL+Xp7VMvhv4stkP4jhA6jEgHTnstAH0oRmivmz/hGfiuCzf8JJCSHyB5vXjH9zp7e+cVfsdK+LNrvzq9jNux/rSrY+ny0AXfGg/wCLpeFP+uTf+z17vXzBqfg34j6nrFlrNxe6cb2yAELqQoAyTyAvPU1r/wBk/FsCcDWbH98c5yp2f7vycdaAPoig8V4NHa/FpVAa/wBKYgYyVXJ/8dqhPZ/F6edFF7YxJEQ+9fLCyH0Py5/QCgD6IrxzxKiT/FDwxGXZWjtppflB54bAJ7Dg/wAu9Yc0PxejjZ1udLlYDIRAgLfTIA/M1xlzpHxau9ZsdaltYReWqNHF+9gCqrZDZUNg/r29OE1cTV9GfWR5or5jfWvjAA6f2REGUAFhHGeQeSPmwc/l6U8a78XYmdX0SFzuP/LNCB7AhuRQncZ9M0V8yza98XXQqmiRIT/EsSZH5sRUD6t8YopADpqttPI8qEg/iD/I0wPQtIH/ABdfWz/1DY/5pXr9fH1nb/FZPEN1rcWkhb67i8l96xBNoHGMtxjHr+ddRJffGXaH/s+ADAGF+zn26bs0riur2PpmivmWO9+Msm7FhD8p2nP2cflluR71N9q+Mv8Az4wf99W3/wAVTGfShGa+f4kZvjdMV24Wxy2R22AcfiRWRFq3xgiba+kwSlm2jcsWAfqrDjnqeP1rlU0n4pReJH8UHSEN8UMbDfFsKgbcbQ+SOhHrjPNJtJXbshSkoq7dkfYNFfNL+Ifi2MbdBg/79r/8XR/wkPxa/wCgBB/37X/4umM+lqK+al8Q/FrvoEH/AH7X/wCLpR4h+LP/AEAIP+/a/wDxdAB8K44x8RvFrsCkuXCoBwVMvLZ9fun8TX0pXgfwf8Oa7Yarres69aG3nvSNoLDklizYAJwOmK98oAKKKKACiikyOfagD5G/aC86TxJpfk2lxIIbfLFYyQfnJ4IrrLP4xlI4on8NXybVVQe3p6V7ympWE+pTaYsyPewRiSSPaSVU9MnGO44680k99p8F/b6fK8a3dyrNFHs+8FGTzjFAHyd8dJrv/hJrN50vv7NeGMlOVXk/Mo7bv61wmgyacfHmj3Gk6fc2dg1xGYo52LM2OpyeuTX3Hr2o6Rp6W/8Aa7RKk0oji8yIuC5+gOPqas6lc6dpdulzeCOKKNlRG8vdtJOBgAHHNDdxrQ+EPHHi658W6+txfxSLYwPsS1i6rGDzz/ePrXuUHjjT/EPhLW9J0vRZrCC001nRSQV2+2PzJr3i+i0jTLWe9ube2hgjXdK/kjp+AyauWhsri1Se2WJreZAQyqMMpFAj5s+HCH/hUutgZJzN0H+yK818G6Ne6p4E8WxWiyNKr28nlhNxkVWLED3wM/hX3DbQWq2/lQQxLbtn5EQBT68U61gtoEK20UUaZ5EagDP4UAfnPpJ0ZNPNjdaZqlzqpl+WJJtkZ/4DgnOPavvHwFpQ0bw3Y2Yglt8KXMEsm8xljuIzgdznHbNby6fp5n85bO285Wz5giXcD9cZzSw6lZzX0+nx3CNdwKGli7qCAQf1H50AfKv7R4I1nR22sVEDdB1+asjxH8RNI1rQJtNg8KrFdzRoiXAVOCCDkYXPavsa5tbS7ZVuLeGZlGQJEDEA+mfpUUenafFIDHZ2yOOQViUH+VAM+M18B62vw0mu5YZd4ulu47XB3iIKVLEduucenNcDp0/h99ItrM6bq13qm7BRbkCJjk8qoUnOD0x+NfotJJHEBvIAJwKx74aNo8Tahcw2tskZGZvKAIJOOwz3oA+VvirYGxbwNbLC8XlwACJ2yynchKk4HTOKZrst98PPiTNr15YSXFjM8jo8YIVw6kYDEY3AkZH+NfV+sz6VZ2w1DVPs4hhI2yyoG2kkYxwT1x0qbUp7BdPe6vhG9mieaxePeAMdcYJ/SgD5CSa5+KvjyyvbSymtLOHy/MkYFgip8xyRxkkYH1FbPgz/AJLRqA/6a3H/AKCa+o9HfTprNLrTFgFrMN6vCgUN2z09qZpUml6hGNS09beQSE/v0QAk5wecZoA+b9CH/F87/wD7af8AooVT+FcLp8VPEGVbh7knjoPM4P6j86+nNNudN1GW4ubLypJYZWt5ZRHhg64yMkc9uRxV2C3tY5ZZIYYUlY/vGRAGY9eSOtAHx78dbrUP+Exiivnnj0uONPJ8g7SyEfMcngtu3D6AVwvh6TTLfxxo1zaW93Z6YbiMxG4G925xnjjrxx0r72v7Cw1JfJvbW3uVBDbJUDY544NOa0sVMSm2gBXiMeWOO/HpQFz4q03W7n4c+PNTudR0uaQyNKoQEAlXbcrKcEHOO3v7itz4Xanea18UZdUnhaFrpJpGQAgKu3AHuPu8+tfVOuz6Nai3k1ZbcmWQQxebFvJY9AOCa1EtbWF/OSCFHxt3hADj0zQBPNv8t/Lx5m07c9M9q+QbD4la34R1fULPxTpKPM642xQpGWbON2QPnUgfjivsLPGapXNjZ3hV7i1gmIGAZIw2B+IoA+P/AIS+FLzWo/Et/JbPFFeWUkEHy7FdnO75T6AqPbmuB0HxDd+GNF8ReG7mylE1+qptZdpiboSR7giv0HiWNY1WIKIwPlCjAArCgfRNYubtY0s7qe1k8qfMYYo3TBJHtj8KTVxNXR5j8B/D9xovhh7m7SSKW/l84RuMEIBhTjtnr+Vea/DG1/tr4qatqxL7bSSeVRI2T8xKAfgCcDsB7V9bK6FigIyo5HpUEVtbQSvLFBFHLKfndUAZz7nvTGWq+eP2itMvLzQbK7t4S8FpMWnYHlAwABx6Zr3q8v7WyaFbmdIjPIIo9xxuY9AKNQubW0tnlvHRLcEKxcZHJAAP4kUAfBPiDxHB4o0fw/oWm6KUvbKMRtIgBaVtoBwAM84yc1912kEtvokME3M0dqqPzn5gmD+tTwadp9kxlgsraBh/HHEqn8wKvkqVycbcfpQB8o/s7IU1fWgc/wCqXt/tGvrCs+xsLC0BeytLeHeBkwxqu4fgKTTtTsdTWVrG6iuFikMbmNs7WHUUAaNFUra/tLua4gt7iOWW3YLMqNnYT2PvUb6nZJqCaa1wi3skRlSEnBZQcZHr3oA0aKM4qCa4ggMYmmjjMjBEDsBuY9hnqaAJ6Kr3VzBZwtPdTxwQpjdJK4VRk4GSeOpqQyxiLzjInlbd2/cNu3Gc59KAJKKht54rmFJ4JFkikUMrqcgj1ptrdW92hktp4pkDFS0bhgCOoyO9AFiijNFABRVc3VuJxbGeITkZEW8biPXHWrFABRUFxcwWqB7iaOJCQoaRgoJPbmnzSxwIZJZEjQYyztgDJwOaAJKKhuLiG1hae4ljiiQZZ5GCqPqTTZbmCGA3Es8ccAAYys4CgeuelAFiikUhgGUggjII70tABRRRQAUUUUAFFFFABRRRQAUUUUAFFFFABRRRQAUUUUARSffj+p/kalqGT/WRfU/yNTUAFFFFABRRRQAUUUUAFFFFABRRRQAUUUUAFFFFABRRRQAVw8J/4ricf9Q7/wBnWu4rg7Uj/hO7sAAH+zxn3O5aAO8ooooAKKKKACiiigAooooAKKKKACiiigAooooAKKKKACiiigAooooAKKKKACiiigAooooAKKKKACiiigAooooAKKKKACiiigAooooAKKKKACiiigAooooAKKKKACiiigAooooAKKKKACiiigAooooAKKKKACuc8X8eHtS/64N/KujrnfFxx4f1E/8ATBqANXTRtsbVc5xEgz+Aq7VWx/49Lf8A65r/ACq1QCCiiigBKWiigAooooAMUUUUAFFFFABRjFFFABjNFFFABRRRQAUUUUAFBGaKKACjFFFABRRRQAUUUUAJmloooAKKKKAAjNFFFABQaKKACjFFFAARmiiigAooPNFABQaKKACgjNFFABRiiigAooooAKKKKAEzS0UUAFFFFABRRRQAwRoHMgRQ7DBYDk/jSNFG0iyNGpkTO1iORn0NSUUAQzQQz7fNiSTacrvUHB9RTpYo5l2yorrnOGGRUlFAWGSRpKjJIiujDBVhkEfSlRFRFRFCoowFAwAPSnUUAIAAMAAD2pFVUGFUAZzwMU6igBAAM4AGaiW3hWZp1hjEzDDSBRuI9CamooCwm0Z3YGfWjAznHNLRQA1kViCyg45GajuIIbmMxzxRyxnqsihh+RqaigCGeCG4jMU0UcsZ/gdQw/I0540eMxuitGRgqRkEemKkooAihhjgjWKKNI41GAiKAB+FLDFHBGI4Y0jjHRUXAH4CpKKAIooo4t/lxqm9izbVxuY9SfenJGiFmVQCxyxA60+igBu1QxbA3EYzigqpIJUEjoSOlOooAgnt4Z9vnRRybDuXeoOD6jNTkA9RmiigAxxjtSYAGO1LRQAiqFGAMCoooIYmkeOJEaQ5dlUAsfU+tTUUAJtAJbAyepxQVBIJHI6UtFAEUsMUxQyRI5RtyllB2n1HoaWaKOZDHLGsiHGVcZBwcjipKKAAgEYPSkwCMY49KWigBFVUAVQAB0AFV7e1t7Xf9ngii8xtz+WgXcfU46mrNFAFeC1t7dpHhgijaVt0hRAC59TjqaGtbdrhbloIjcKu1ZSg3AegPXFWKKAEIBx7UySKOXb5kavsYMu4ZwR0I96kooAhuIIbmJoZ4klib7ySKGU9+QaeY0MfllF8vG3bjjHpin0UARxxxwxrHGipGowFUYAHoBUdra29pH5VtBFDHnOyNAoz9BViigBMAEnHJpaKKAKxtLc3AuTbxG4UbRKUG8D0z1qyRmiigCpeWdteokd1CkqI6yKHGcMpyDTru1gvYGt7mJZYXxuRxkHByP1FWaKAKt5aW99bvbXUSywOMMjDII681HeafaXto1lc20ctqwAMLL8uAQQMe2B+VXqKAGoqoqoihVUYAA4Ap1FFABRRRQAUUUUAFFFFABRRRQAUUUUAFFFFABRRRQAUUUUARSfej/3v6Gpaik+/H6bv6GpaACiiigAooooAKKKKACiiigAooooAKKKKACiiigAooooAK4G3bPj25HPGnDt/trXfVwVsD/wnl1np/Z4x9N60Ad7RRRQAUUUUAFFFFABRRRQAUUUUAFFFFABRRRQAUUUUAFFFFABRRRQAUUUUAFFFFABRRRQAUUUUAFFFFABRRRQAUUUUAFFFFABRRRQAUUUUAFFFFABRRRQAUUUUAFFFFABRRRQAUUUUAFFFFABRRRQAUUUUAFc54v8A+Re1L/rg38q6Oud8Xf8AIv6j/wBcG/lQBsWH/Hnb/wDXNf5VaqtZ/wDHrB/1zX+V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In+/H9f6Gpajf70f+9/Q1JQAUUUUAFFFFABRRRQAUUUUAFFFFABRRRQAUUUUAFFFFABXCW+f+E7uckY/s4Y4/2xXd1wNsMePbrkn/AIlw/D5xQB31FFFABRRRQAUUUUAFFFFABRRRQAUUUUAFFFFABRRRQAUUUUAFFFFABRRRQAUUUUAFFFFABRRRQAUUUUAFFFFABRRRQAUUUUAFFFFABRRRQAUUUUAFFFFABRRRQAUUUUAFFFFABRRRQAUUUUAFFFFABRRRQAVzni9xH4f1FjjAgbqa6OuW8bIZPDeoqMZ8rPPsQf6UAdDacW8P+4v8qsVBaf8AHvD/ALi/yqegEFFFFABRRRQAUUUUAFFFFABRRRQAUUUUAFFFFABRRRQAUUUUAFFFFABRRRQAUUUUAFFFFABRRRQAUUUUAFFFFABRRRQAUUUUAFFFFABRRRQAUUUUAFFFFABRRRQAUUUUAFFFFABRRRQAUUUUAFFFFAGPbQ6kuqXcs91E+nsqi3gVMMhxySe/OakuItQbUbSSG4jWxVXFxEy/M5I+Ug44wfetSigDL1GPUJHtfsM0MaLMrXHmLktH3Ue5p+qR3sluF0+aOKfep3SDIK55HQ9RWjRQBS1FLqSzmSykWO5KkRu4yFb1PB/lU1sJlt4lnZWnCASMvQtjkj2zU9FACLnA3Yz3xS0UUAArMt01BdQunmlhayYL9nRR86nHzZ49a06KAI/n8w/d8vHHrmn87u23FLRQAhz2x+NVb0XLRKLRo1k3qSZM425+YfXGat0UAZWtJqMli6aVLDFdkja8wJUDPPY9qlv47yTT5Y7SZIrwx4jkYZVW9cYP8q0KKAM7TEvY7CFL+aOW8CfvZI1wpb2FJpKX8dlGupSxS3YzveIYU88fpitKigDI0aPU44Zv7VmglmaZmj8hSFWPjC89T1rXoooATnJ9KDnIxjHelooAxtXj1SRrU6ZPBEFlBnEwzvj7gcdfyrZoooAKKKKAAe9ZenR38ct39smikiaYtb7BgomPungf161qUUAJzn2oOcjHTvS0UARyeZhfL253DO707/jVTU0vHtHWwkjjucrtaUZXG4bs8Htmr9FABR296KKAEGcc9aUe9FFAGPpq6mtzfG+kha3Mv+iiPqEx/Fx1qNl1b+2lZXgOlGHDKfvh/atyigLGRef2n/aFn9l+z/Yvm+0787+nG2p79bxmtvsbRqBOpn3jOY8HIHv0rQooAxtfXVH06RdHeFL0ldjSjIAzz+lXZBdGyYRmMXflHaW+7vxxn2zVyigDP09bxbCFbx0a88v94yj5S3+FRaM2pNZg6qlul1uORASVxnjrWrRQAUc59qKKAMlpNSGqJGIIDpxjJMu871f0x6UmoSaml3Ziyht3tWY/aWkYhlXjG0d+9a9FAFO+a7WNTZpE8m9QwlYgBc8kYHXFLetcrATaJE02RgSEgYzz09s1booAKKKKACiiigAooooAKKKKACiiigAooooAKKKKACiiigAooooAKKKKAIpP9ZH9T/I1LUUh+eMe5/kaloAKKKKACiiigAooooAKKKKACiiigAooooAKKKKACiiigArzmwH/ABcHUD/04r/NK9GrgLVcePbw8c6cvQY/iHX8qAO/ooooAKKKKACiiigAooooAKKKKACiiigAooooAKKKKACiiigAoorhfiD4obwnoy30VsLieWZYIoySAWOTzj2BoA7qozLGJBEZF8wjITPJHrivnvXfFPi2zttU0rW7O1tpp9OluLee1c/IF+8ucnnBPuDjrXJaT4vvtDXTJJ9KjvtRj0jdBJFI5IhJBXeCcHockUm7AfWbuqKWdgqjkknAFKrK6hlIKkZBByCK+TNT8ear4l8Oapp91Fp83nWv2gG1lZGhCspKsp5OBn8jzivSPhJ4t/tu2t9JtbQrBp9mgnmdgCZPQD068n0NMLHtlFeW+L/FOtWHiLT9A0PT7W4ubyAyh7h2CrgnOcdsKfzrmo/iZqV1ZQ2trog/t975rFraRyI1YAknd7cZH1oA93qNZY2kaNZFLr95Q3I+orwK8+KWqabdSaLfaEia6J0hiRJCYZd3Rs9QORjrnPauJsvFWpaV4/1nVNY04Ld29jsmt7V/lwAmMk9uhzzQB9b0V876D8Wbi51Syt9RtrEW15u2tbSMXiIHAcHOO361taJ458Sa5EuoW3hrfpEkphDRT5mHbd9B9PWgD2ZLmCR/LSeNn6bQ4J/KrFfEel7bceE77RrRm1ia8mJ86T5ZSGAALccY/mfXn1s/Fa+gt7u2utGiGsQXaWiwpP8AIzNu5zjgfKe56jpQB9A0V5X4a8V61J4iPh3xHp1ra3j232mJ7ZyVZemOT14bp6VneMfHOtad4hOg6FpFve3CW4uHaSXG1cEnIyAO3fv05oA9lor5ws/jBdySWvnaVZATXAhaNLzMiZONxGMAfjXReKPHniDQdXi0oaHaXVxcP/o8cVyS8iEkBsbeBwc56YoA9pSWOQsEkVipwwBzg+9ODKxIDAkcEA9K+KrvUb/TdGuZLAy2t5NrjR3c4uSTIwBIXIA+XJbOOuK6TwP4wk0fWtX0+CGTUtTvdREaRbyqgDO4lm9On/AfTFAH1nRXgviT4rXOjaneWg0RWhtZfLLy3IRm5xlVwSQcZB/wr23TboX1jbXYUqJ4klCk5xuAOP1oAu0UUUAFFFFABRRRQAUUUUAFFFFABRRRQAUUUUAFFFFABRRRQAVzHjPI8O6jhgp8rqT7jiunrlfG4B8N6juOB5Xp3yKT2dxrc6O1/wCPeL/cH8qnqC1/494v9wfyqemI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ik+/H9T/ACNS1DJ/rIvqf5GpqACiiigAooooAKKKKACiiigAooooAKKKKACiiigAooooAK8/tQR4+vCTw2nLt/76H/169ArhPFMF/Z3tvrenR+e8MflSw4JJTOcjH40Ad3RXGWnjHSpyEkaaCX+NJImGw+hxWg/iTTEx++Y5HZDQB0dFc8viLTCfmnK+7I2PzxQfEWl7QwudwPoh/ligDoaK55fEujMARqEPJxzkVEPFWhkgDUYufUEf0oA6aiucbxNoqkZ1GEZI65704eJdGbpqMHXHWgDoaK55fEmjMoI1KDB9Wx/OpV8QaQwyNRtz9HFAG5RWCfEWjjrqVv8A990v/CQ6R/0Ebf8A77oA3aKwP+Ei0c/8xK3/AO+6T/hI9G/6CVt/33QB0FFYf9v6R/0ELf8A77pv/CRaP/0Ebf8A77oA3qKwv+Eh0fJH9pW2R/00FIviHR2zjUrY4/2xSTTA3q5Hxt4bj8U6O2ntMYJVkWWGYDPluO+PoSPxrSHiDSD01G3/AO+6a3iHR1xnUbcf8DpgeY23w51Sae5uNZ8SyahLJYvZRsYNuxWzz1561Da/DG+hWKRvEcou7e0NrbzQw7Ci5yoODkgemfxr1I+I9GHXUrb/AL7pD4l0Uf8AMTtv++xQB5DN8K9R1CV59R12Jp/IMCvDbBSwPBLnPzEjP+Ndd4a8AReHNXtNQsbxlRLT7PcxbABO2OG46HPPf/Hsl8RaO3TUrc/8Dq0NY0wgEajac/8ATZf8aAPG/HNjrN38RdFbRJ0trlLByJ5ULRgZcEEY9/5U9fhlf2lvFeWet515b1rx7mWP927EHI2jOOv6njpj2U6lp+Qfttrkjg+avT86UanYE4F9bZ/66r/jQB4bqXwr1LWGudV1LW45NfkeJoZo4isUWwAYxnvgdu3uazdT+E+va3cXeoapr1ub64UKfLjbZgYwO3GB0xX0P/aFl/z92/8A38H+NJ/aNkP+Xy3/AO/q/wCNAHz9YfCfVTc6ZLe6jp0UdjhBHaW5G9e7FuMse5P9TWlpHw78TWEKaN/wkkcegx3BmUQIVmYZztJwOCeoya9uOo2I63tv/wB/V/xo/tGx/wCf23/7+r/jQB5LoXw6udPl8PSTX0D/ANkyzOyhCfM3nIxnoRVbXPhfNqE+p3UGreVPcXiXdvlOI2AOc9z149MD3r2QahZN0vLc/SQf40v9oWX/AD9wf9/B/jQB5z4a8Ka5F4h/t/xFq0F5cpbmCKKCLasYJ6g8e/bv1q/deEJbjxTfa416Ak9gbSOJUwyEjG7d37/5Fdv/AGhZH/l7g/7+D/Gj+0LI/wDL3B/38H+NKwmrnzpZfCTWreGC1Op6YILa5FxG62x3yEHjef6c9a2rbwd45tPEN9r0WpaLLdXIKKZxIwijzkKo28DpXuH9oWQ/5fLf/v6P8ad9us8Z+1QY/wCugpjPBL/4Yaxd6HNbf2jZLfy6odQJCsIxlSMDOT1OelUbP4Tavb29zdDUrSLWzdrc29zDuAXruU8Zwc5xg9Pc19EC/s2OBdwE/wDXQf404Xtq3S5hP0kFAmrnzbcfCjX5YdQia40aZ7yYSm6mVzMmDkhTt4BPp2r6M0i1ex02ytHZWeCBImK9CVUDj8qnF3a9riH/AL7FO+1W+AfPiwenzigZYoqD7TB/z2j/AO+xQLmA9Jo/++hQBPRUH2iEnHnR5/3hSC5gJwJo8+m4UAWKKh+0Q4z50ePXcKT7RD/z2j/76FAE9FQfaIR/y2j/AO+hR9oh/wCe0f8A30KAJ6Ki86I/8tE/76FAmjPSRD/wIUAS0VF50X/PRP8AvoUvmxj+NfzoAkoqMSIf41/OjzY/+ei/nQBJRUfmJ/fX86PNj/56L+dAElFRiWMnAdSfrS+YgGd64+tAD65XxuM+HNQHrGP/AEIV0omiPSVD/wACFcd4gvY9S/4k9ruleVgszoMiNc9T/OgDsLY/uIv9wfyqamqu1VX0GKdQAUUUUAFFFFABRRRQAUUUUAFFFFABRRRQAUUUUAFFFFABRRRQAUUUUAFFFFABRRRQAUUUUAFFFFABRRRQAUUUUAFFFFABRRRQAUUUUAFFFFABRRRQAUUUUAFFFFABRRRQAUUUUAFFFFABRRRQAVVt7y2uZJooZ0eSFtsiK3KH3HarVRrGiMzKiqznLEDBP1oAijuoJJ5bdJVaaLBkQHlc8jNI13brdLaNMguHXesZOCw9R61YCKGLhQGbqccmmmKNpFkKKZFGAxHIH1oAiuLqC2MQnmSMyuI4wxxuY9AKfPcQ26q00qRqzBQWOMk9BTnijkKl0VihypIzg+ookjjlAEiK4ByAwzg+tAEd1cw2kLT3EqxRLjc7HAGTiplZXUMpBUjII7ikkRJEKSKrIwwVYZBpwAAAAwB0AoAWkBBGQaXpSAAdKAFqulzDJPJbpKrTRgF0B5XPTNWKYI0V2cIodvvMByfrQAu9SxTI3AZIp1JtG4tgZPGaXHOaAEJA6mmSyxwgGR1UMwUZPUk4A/OnkBsZGcHNNkjSQAOisAQw3DOCOQfrQBDd3VvZRGa5mjhiBALyMFAJOByafNPFBC80sipEi7mdjgAetNubaC6j8q4iSWPIba65GQcinzwx3ETwzIrxuNrKwyCKAGR3UEtsLqOVGgKbxIDkFeuc0WtzBeQJcW0ySwuMq6NkH8adBbw28KQRRqkKLtVFGAB6YptrbQWcCW9tCkUKDCoi4A/CgBtpd294jPbTxzIrFGMbBgGHUcVaqGCCG3UrDEkak7iEUAE+vFTYxQAZ5xRSYGSccmjAJBxyKAKt1eW1oYhcTpEZXEcYZsbmPQCrdRSwxTbPNiR9jB13KDtYdCPQ+9SmgAooooAKqWt5bXfmfZ545fLco+xs7WHY1bqvBbQW2/yII4t7bm2IF3H1OOpoAsZozSY5zS45oAQkDqcc1Bc3UFqEM8qRh3CKWOMsegqcqGxkZwcioLm1gulRbiGOUI4dQ6g7WHQj3oAsUZoIzSYGMdqAFBBGR0opAAoAAwBS0AVbe8trl5kgnjleFtkgRgSjeh9DR9stvtRtPtEf2kLv8rcN231x6Uy0sbWzed7a3jiedzJKyLgux7n1pfsNr9s+2/Z4/tWzy/N2/Nt9M0ASvcQpNHA0qLNICUQtywHXAoluIIXjSWaNHkO2NWYAufQetI9tA88dw0SGaMFUkK8qD1waJ7aC4aJ5oUkaJt8ZZc7W6ZHvQA28u7eyhae6mSGJSAXc4HNSTTxQwtPJIqwqu4uTwB65pt3awXkD29zCk0LjDI65B79KdLBFNA0EkatCy7GQjgr0xigGLHNFLEJo5UeIjcHVgVI9c+lRWd3bX0IntZ454iSA8bBgSDg8ipY4IoohDHEiRKNoRVAUD0x6VBYWVrp9uttZwRwQqSQka4AzyaALlFGOaMUAV/tMHn/ZvPj8/bu8reN2PXHXFJNd20EscMtxFHLKcRo7gM/0B61CunWa3zagLaMXjIIzNt+YqO1R3mlWN7c211c20clxatuhkYcofagC7PPDbqrTSpGrMFBdgMk9Bz3p0sscKhpZERSQAWYAZPQVWvbG1v1iW6gSVYpFlQMM7XHQ1Jd2sF5F5VzEkse5W2sMjIOR+ooAs0E460UjAMCCMg8GgBQcjIoo6UUAFFFFABRRRQAUUUUAFFFFABRRRQAUUUUAFFFFABRRRQBDJ/rIvqf5VNUEn+ti9cn+VT0AFFFFABRRRQAUUUUAFFFFABRRRQAUUUUAFFFFABRRRQAUUUUARGGIsWMabj1O0UeVHj/Vp/3yKlooAi8mLG3ykx6bRQIIh0iT/vkVLRQBD9nh/wCeUf8A3yKabW3PWCL/AL4FWKKAKxtbcgA28WB0+QUn2O1P/LtD/wB8CrVFAFL7BZH/AJdIP+/Y/wAKT+zrL/nzt/8Av0v+FXqKAKB02xPWytz/ANsl/wAKT+zLD/nxtv8Av0v+FaFFAFAabYjpZW3/AH6X/Cj+zbH/AJ8rf/v0v+FX6KAKP9n2X/Pnb/8Afpf8KX+z7L/n0t/+/Y/wq7RQBR/s+y/587f/AL9L/hQNOsR0s7f/AL9L/hV6igCidOsSMGzt8f8AXJf8Ka2m2DfesrY49Yl/wrQooAzTpWnHrYWv/flf8KDpWnHrYWp/7Yr/AIVpUUAZf9kaaP8AmHWn/flf8KQ6Pph/5h1p/wB+F/wrVooAyW0XSmHOm2h/7YL/AIVGdB0dmVjpdnkdP3C/4VtUUAc+3hvRW66Zbf8AfsUn/CNaJ/0C7U/WMGuhooA5s+F9CPXSrU/9sxUo8OaKMf8AErtTg55iBrfooAwG8O6MxydMtfwjApU8O6Mmdul2nPrED/Ot6igDEGgaQE2DTLTH/XFc/njNM/4R3RiMf2Za4/65it6igDAfw5osgUNpdp8owMRAVEPC+hDppVr/AN+xXSUUAc7/AMIzon/QLtv++BR/wjOiD/mGW3/fAroqKAOf/wCEb0b/AKBtt/3xSL4b0ZQNunQDHtXQ0UAYX/CP6R/0Drf/AL4pq+HNHUYGnwH6jP8AOt+igDBHh7SRnFjGMjHemHw1oxBH9nQjJzwMV0NFAGD/AMI9pAXb9hix+OaT/hHdI3BvsEIPsMD8q36KAMH/AIR3SD/y4xYzuxzjNJ/wj2kgYFjH0x3rfooA53/hGtH/AOfGP8z/AI08eHdJHSyT8z/jW/RQBzh8M6Mf+XCP8z/jUh8PaScZsYzg55ya36KAOeHhvSF6WMY/E/40Hw3pB62Mf5n/ABroaKAOePhvSSMfY1A74Yj+tM/4RjR+M2SHAx1PNdJRQBzB8L6R1W22HOQUcjH60R+GNLQ8wsw7hnP+e9dPRQBzS+F9FXpYRj8T/jWvZafaWCbLW3SIew5/Or1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BJ/rYvqf5VPUEh/exfU/yq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gkH72L6n+VT1Wl/10P1P8q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aX/XQ/U/yqzVaUfvoT6E/wAqs0AFFFFABRRRQAUUUUAFFFFABRRRQAUUUUAFFFFABRRRQAUVja3qBsLdREA9zMwSFPVj/hmo7Kz1Fow97qDeawIKwIoVfpkH86AN2iswWLBNv225PuWGf5U42TYAF5cj/gS/4UAaNFUfsrYwbq4575H+FNNkxJP2u5GfRh/hQBoUVlNp7t/y/wB4OMcOo/8AZaP7PbGDf3h5z98f4UAatFZbWDNj/TrsY9HX/CuXmjvIPEVjZrq16YXieRg3lncR6/J0oA7yis5LSZD/AMf9wRnowQ9v92kW0uFGP7QnPGOUTr6/doA0qKoG2nJyL6YDIONqdPT7tM+y3OB/xMJenP7tOf0oA0qKzRa3ODnUJTkcfu04/SkW0us/NqUxHtHGP/ZaANOis37Lc8f8TCX/AL9p/hT/ALLPuz9vnxnOCidPT7tAF+is82s5/wCX+fHOcKn/AMTT/s8xGPtkucDnan4/w0AXaKpC3mBBN5KRnptT/Cm/ZrjH/H9Ln/cT/CgC/RWcLW5zzfy4/wBxP8KeLe4BGb2QgdfkXn9KAL1FVxFLjmdv++RUPkXOf+Ps4/65rQBeorP8i7x/x+n6+WKc0V0QNt0AQf8AnmDmgC9RWUbe/wCMXy9O8QqRYbwAA3ak9z5QoA0aKzvIu92ftg2+nlikMF4RxeAHnnyhQBpUVniC72kG8+bsfLFQm3v+18P+/QoA1eaWs37PeZH+m/UeWOakWK5BOboEHp+7FAF6iqgjuARm4HT+4KTy7j/nuP8AvigC5RVERXIHNyCf+uYqQJcY/wBcpPrsoAtUVV8u4x/rx/3xRsuM/wCuX6bKALVFU9l1/wA9o85/uf8A16kVZ8DLrnHPy0AWKKrkT44ZPypNs/Pzp+VAFmioVEufmK49qTE2TymO3FAE9FViLjHBjz9DSYuf70f5GgC1RVbFxjrH+tJi5z1ix64NAFqiocTeqflUf+k/9Mv1oAtUVCPOxzsz+NNIn4wU/I0AWKKq4ufWL9ad+/z1jx+NAFiioP32P+WefxqMG6J6Rj8TQBboqqPtOOfKz+NPPn4GNme+c0AT0VXzcekf5mjM+ekeMepoAsUVVP2kYx5R9Qc1ATfkcCAH3JoA0aKpE3gA+SEnv8x/wo3XYx+7ix/vH/CgC7RVItebuEhx7sf8KaHvccxQ9P75/wAKAL9FZfmajjiC3zkdZD/hQJNR4zbwd8/vD/hQBqUVkvLqYI221ueBn96ev5Uiy6n3trb/AL+n/CgDXorK8zUjn/R7cYHeU8n8qrPNrIPy2doRn/nsf8KAN6isAz6zxiytff8Afn/CnedrAP8Ax52pGB0mP49qAN2isQzat2s7b/v8f8KydY1XWNM064v3srRkt4y7KJjk/TigDsaK5XSNS1XUdLsr77HbKbmJZdnnHgMAR29DWm0up8bbWD3zKf8ACgSdzX5orG87VP8An0t/+/x/wpfO1PP/AB5wY/67n/CgZsUVim41UA/6DCSBxifr+lPWfUiObOEH/rt/9agDXorDkudWVCU0+FmwcD7Rjn8qwdF13WdTNxnSYIxCxQn7TnLDt0oA7qisVbjVM/NYw4z2n/8ArU/z9S25+xRbuePO/wDrUAa9FYhudUHTT4j/ANtx/hTfteq/9AxO/wDy8D/CgDdorn/tesf9AqL/AMCR/hSm81YHA0pCPX7SP8KAN+isH7XqxAxpcffObkf4U03mrDP/ABKkPoBcj/CgDoKK5sX2sYydGGfT7UtTC81TapOlDceo+0LxQBvUVgm91TJxpOeeD9oXkU0X2q5GdI474uEoA6CisBb7VCxzo5C8YP2hMmnC91PODpJHPXz06UAbtFZSXV6YwW09lfH3fNU/rmoZ72/jYBdNZwT1EoxQBt0Vgx6hfO2P7KkA2knMijnsKb/aOoYz/ZMmMgf61c0AdBRWIuo3DYzp0w5OckcVN9tn2kmylzjOMjr6UAatFZL38qkf6FMc+mKh/tObPOn3AGD2/KgLG5RWINTlP/MPuB+ApTqUoxmwuOvOAOlAG1RWEdUmGMafcHj0FSHUpOcWNwef7o6UAbNFZP8AaDhcmzn78bahOqSZ+WwuT9VAoA3KKxjqMuT/AKDcYzxwKeNQkwD9jnye2KANaisZtSkB/wCPG4IPotO/tF+f9CuOOny0Aa9FYv8Aab4J+xXHH+zUv9oNtJ+x3Gc4A20BY1aKwjqxHWyufwTNO/tYDrZ3XXH+roA26Kw/7W/6c7kfVKUatn/lzuR9UoA26KxxqeQcWlzwcfcpBqhP/LldfimKANmisdtTCj/j0uf++KP7UUHm1uRxn/V0AbFFZiX+9SwtrjGf7lStebVz5ExHstAF6is8Xo2F/ImwBnG3rUB1P/p0uf8AvigDXorFGq5/5c7r/vipo9RDj/j2uF5xgpQBqUVnG+4BFvOecH5KGvgoJ+zz4H+xQBo0VnG+AzmCYf8AAOtH24Y/495/psoA0aKoNehWKiGYkY6JUYv8gf6NP/3zQBp0Vlf2ku0sbe4x/uU83+P+Xaf/AL5oA0qKy/7Q/wCna4/74pf7QH/PtP8A98UAadFZ325dpYQTn/tnVU6unP8AotyQBkny6ANuisltTVQC1vOAf9imrqsZIHkT8/7FAGxRWR/ai5x9nuM/7lO/tJAcNBOPX5OlAGrRWYL8EkC3n477KG1AKoYwTYP+zQBp0Vy2s+JINHt2uLm0ujGpAJRB3+pxVy31qO4SJ0trkCQ4G6PGKLgbtFZv28c/6PPkdtvNKL9CceTN/wB8UAaNFUFvUYE+VKABnlKa1/Gq7mSQDOOVoA0aKy21KFQP3cxyccIaY2qwKcGOYcZ+4eaANeisoapbkkBZc/7hqMazZkBiZFUkjJQ9qANmisH+39OxkysOM4Mbf4UDxBph6XOf+2bf4UAb1FYq63pz9LkdN2drdPypTrenDH+lKckDhSefyoA2aKxTrmmqSDdKD0wVP+FA13TScC6XoD90/wCFArm1RWMNb08kAXHU4+43+FMGvaYwJFzwOv7tv8KBm5RWOmtae67luAR/uN/hTjrGngMTcrhcZOD/AIUAa1FZB1nTwSDcDIz/AAN2/Ch9ZsEGWnIGAc7G7/hQBr0VTs762vUL28qyAdexH4GrlABRRRQAUUUUAFFFFABRRRQAUUUUAFFFFAEEn+ti/H+VT1BJ/rYvx/lU9ABRRRQAUUUUAFFFFABRRRQAUUUUAFFFFABRRRQAUUUUAcrfKH8SaeGPypC7BT0zyM11VczcDPiS1PpbN2z3/SumoAKKKKACiiigAooooAK4vVVI8V6KwJGY5gR6/Ka7SuN1QE+KtGwMgRzE+w2kUAdlRRRQAUUUUAFFFFABRRRQAUUUUAFFFFABRRRQAUUUUAFFFFABRRRQAUUUUAFFFFABRRRQAUUUUAFFFFABRRRQAUUUUAFFFFABRRRQAUUUUAFFFFABRRRQAUUUUAFFFFABRRRQAUUUUAFFFFABRRRQAUUUUAFFFFABRRRQAUUUUAFHSiigAooooAK5fxqceGtUP/Tu38q6iuY8a8+GtU/692/lQBd8N86Hpn/XpF/6AK2qxvDgxoemD0tIv/QBWz0oAKKM0UAFFFFABXAeCHJutej4wt+3/oI/wrv64PwZ/wAfuvf9fp/lQB3lFFFABRRRQAUUUUAFFFFABRRRQAUUUUAFFFFABRRRQAUUUUAFFFFABRRRQAUUUyWRIY3kkdUjQFmZjgKB1JPYUAPorEt9f0a6lWGDV7CWVzhUjuUZifQAGrF9q2m6fIsd7qFrbOw3Ks0yoSPUZPNAGnRWdd6np9iIzd31tbiQZQyyqm4e2Tz1FW7eeG5iWaCVJYnGVeNgyn6EUATUVHNLHBG0s0ixxoMs7tgAepJpltcQXUSzW80c0TZ2vGwZTg44IoAnoqrc3dtabPtNxFD5jbU8xwu4+gz1NRXuo2NgUF5e29sXzt86VU3Y64yeetAF+imRukqLJGyujAFWU5BB7g01pokkSJpEWSTOxCwBbHXA70AS0UVWS7tnuHtkuImuEGXiDguo9SOo6j86ALNFFVmureO4S2aeJZ5BlIi4DMPUDqehoAs0UdarRXdvNNLBFcRPNFjzI1cFkz0yO1AFmio5ZY4UaSV1RF6sxwB+NPDAqGBBUjOc8YoAWio4ZY50EkUiyIejIcg/jUlABRRRQAUUUUAFFFFABRRRQAUUUUAFFFFABRRRQAUUUUAGKKKKACiiigAooooA4v4hu0fhe/dGKsPLwQcH/WLXWWmfs0Oeuxc/lXJfEXP/AAiuoYx0Trj/AJ6L6111qMW8QPXYP5UAT0UUUAFFFMkdI0LuyqijJZjgCgB9GBUcckcsYkjdXQ8hlOQfxqGK8tZiBFcwuWJACuDnHWgC1gUmB6UtFACbR6D8qNo9B+VNWRGZkV1LJjcAeR9aI5EkBMbqwBwdpzg+lAC7V9B+VG1f7o/KnUmQDjPNACbV/uj8qNq/3R+VOpOMn1oANo9B+VJtX0H5UrEKMkgD1NDEKCSQABkk9qADaPQflRtHoPypEdZFDIwZTyCDkGnUAJtHoKMD0FLRQByuv2DI39q2kjR3MGGcDpIo6gj6V1CNuVW9RmqOrf8AIOu/+uL/AMjVq2/1EX+4P5UATUUUUAFFFFABRRRQAUUUUAFFFFABRRRQBXk/10P4/wAqsVBJ/rYvqf5VPQAUUUUAFFFFABRRRQAUUUUAFFFFABRRRQAUUUUAFFFFAHNT/wDIyW//AF6t/wChV0tc1Pz4kt+nFsx5HvWvql7Fpthc303+rt4mlb3AGcUAXaWvAdLf4ieJ9NfW7HXLPT4bglrWzNuj/IDjlypI6HrnPt21/DPxIF14bS/v9PvJruGQwXK2kBbawx8x6Bcgjv1zQB7PRXjNt8YPDt1IkUFtqckjjKIltuLDnOADz0P5V0H/AAsTQTpVtqaG6kS5maCKGOAtKzr1GB7EHr3pN2E3Y9GorwfX/ivo9x4f1J9Lubu2v48RReZbHIc5I9QPusOeaufCfxHrOqz31p4gvJ3vkVZI4JLVYtsfQtwozknHPpTGe2VyOok/8JRpIGMeTNnj2FddXKX4/wCKm0w9vJl/lQB1dFFFABRRRQAUUUUAFFFFABRRRQAUUUUAFFFFABRRRQAUUUUAFFFFABRRRQAUUUUAFFFFABRRRQAUUUUAFFFFABRRRQAUV5T4p+IdvoHiew0Q23mxyBTdT7seSHOF/XBPsR3rsPGOsSaD4fvtVhjSWS3QMqOTg8gc4+tAHTUV5CnxAlvrHS4dJs473XL2JZXtVY+XCuMks3YV22t3OvwaXbSaXYWtzqLMonikl2oo2ncQeM4bAoA6iivGPBPjDxT4ku336HZRWUFybe5lE/zIw+8AMnOMj25rvvFGtS6N/ZnlRJJ9svo7VtxPyq2cke/FAHU0VxOteJX0nxLo+lzQKtnqIdBcseko+6n48D8aNV8SyW3ijTPD9rBHLLcq0s0jyY8uMAk8DnJxxQB21Fed/Enxivg3SorpIVnuZpRHFExwCMZJPsB+pFdhompQaxplrqNs2YbiMOvtnqPwORQBqUUUUAFFFFABRRRQAUUUUAFFFFABRRRQAUUUUAFFFFABRRRQAUUUUAFFFFABRRRQAVy/jY48M6of+ndv5V1Fc34w58O6l/17t/KgCz4aOdC0w/8ATpF/6AK87+Md050e20qzjupNTvZ1+yC3k2EMvJJPpjPFel6J/wAgmw/694//AEEVxPxD0fWLw6XqmgxxTajp1wZFhmYBXUqQepHPTuOp5oA8PbUNRh0vQtJ1KfVrG+/tbbfNO7M0u7GGDZ5UA4xz1713yfFxJddbTbbRpGto5hC8rygSD5tu7Zjpn3+tZk/hLxzrM1he61PA8kepJMbZZRsgjGMleO+OgJ6e9c1rPw38V6h4ondorWRJLlZhqwbyyqZ+6EDdQPY/XoaadgJvBfxCn0iTVrW5+16rqFxqJS3tgxJ7gnJ6DoMCvcvCfi9ddvbvTLjT7iw1K0AaaCXBAU4wQR65FeJwfDrxFp0l5r8Frbyazbak1xBEZMpcR8ngA8cnIBIJ5HHGfSfh5pPiCTV9R8S+I4orW7vI1gS2jH3VXHPU46epP6UgPX64PwYuLvXmyOb48Z9hXeVxvhEES6zyMG/ft/srQB2VFFFABRRRQAUUUUAFFFFABRRRQAUUUUAFFFFABRRRQAUUUUAFFFFABRRRQAVz3i448N6wfSxn/wDQDXQ1navZnUdNvLEP5ZuYHh34zt3KRnHfrQB8D2Z2eE2f/hFZGfzONaUv+7AbPAGBkcjOcdq7P4m+KYfE2sW1vBd2z2mmxrIl00JczuQCc7RwPbgZzXqunfCjU49PTR73xbdPo4JJtbeLy85OcZJPGSTgjGea6PV/hpbzXaXGj6hJpQa3W2uI4o1ZZYwMd+jEBefb3pK/UDxHx1e614n8LaLrc01p9jlPkpYLEQ7TBipKcZIIHZv8K39L1v4hPeW/hSyOm6ddQ2iyqvlrmNAOFOQwDHjjHftXU3/wef7VYzaZ4guIBZR7YvPj80qck5HIA5PTH5V13hPwLeaVr8+vatrb6neyw+UD5QQY4HPJzwB0x360C6njvi7x9f654V07T52gtGvi63lwVLqyoR0ABxk+gP1Ar0j4Ia5Pe6RNpEkSGPTGEUdxGpVZF56g96sW/wALYLXTLOK21OSDVLKR3t76OMAjcejKT8wx9P6V1vgrwn/wjYvJ7i+kvtQvZDJPOw2gnPZc4H+e3FFgaPKdT1O71bUvFN1fx291F4bk82xjkGAjnIGQuNw+TPJ6/px2q6lq/wAWH0vSrRLBJ7S1a8nZ2IBfdtK98fw8e/avV9e+GU9/qupXVjrstnaang3dv5Qfeee+enPp3PPNZ7/CGO0S2Oi61Pp84g8i6lVSTOCcseCMdvyFULW/kcVqHxH8QRPZ6RB9k0aW1tlExMayrIwxwoUEKMDoOnPTArNbX9e8R+JfB2ryizjdmdIUAODtbEhbvyOnPbt1PpTfCh9KaGfw1rMllciHyZmmjD+YpOSenB6fkOlbdx8OmVNANlq80c2lMxLzL5nmBzl+D0zz+H50ikeYnx342SKXxI81l/YsN59ma1Eagtg84/izj/a/CvS/Ck8F18RPE0ywIHNvbFZcncVMa8dcc8du1Tj4dRv4Sn8PT37O0tybn7QIwMNuB6fTj8fwrqND8MRaTrOo6otw8jXccUYQgAKEUL+JOBQB5T4h8Y+L77XtWsvD0Ntb2+iq0lwZwCZgB059cEjGPc157rPiDU/Gfifwrf6IqWuqmFox5gyiOpYueh+XGT0Jx716z4h+Gd5cazfanomuSWB1JWS8R03ghuu3GP8APeqN98J54Ro76HrRsrjTYmUSyR7y7kklhzxyTx6UAY6fEXxHqUUPhywto4/EbXEltJdsAYv3fLMoxjOPUHA57iuN8P6rr+iDxPcIsB1651CCzEwGQrsXyQv3T2xx9fSvUW+FBtbO3n07Wp49chmac3cgyjOw+f5e2cD1/GrGl/DCS30XULO61iSXULq5S6W7RcbJEztOCeep/wDrUAeb+M9f8UR6Nr3h7xMbWaYQW88cluANo85eOBz0rqrXXPE2kWz6J4kS3UXulzGyEGA0RWP7rY9AD+PrWpdfCy81ODUJdX8QNealdRJAk5gAWNFdW6Z5OV9qt6X8ONRaeS717XTqNxFbPbWQ2YSEMpXcR3PP/wBc8YTA6f4SDHgbSP3fl5SQ43Z6yNz+PX8a9HrnPCOkSaDoVlpcs4ne3QqZAMA5Ynj6Zx+FdHTAKKKKACiiigAooooAKKKKACiiigAooooAKKKKACiiigAooooAKKKKACiiigDifiKceFdQIx0jHIz/AMtFrsLY5giPX5B/KuR+If8AyK9//wBs/wD0Ytddb/6iL/cHX6UATUUUUAFcb8QzjwhrX/Xq/wDKuyrF8Saa2s6Nfaasoia5haMORkKSOuKAPlXwb4vk0/4c61pDuyXsIC2iAHcUnI+7/wB9MfxrlPCeqL4at9I1KCzjkvYJ707mJUMBEBgjr3r6CHwxUa34c1AyWzRadbRxXSlDmZ41wrAdOuOvp3rn7n4S6hOsa/2lbALNdO3yt0lAC49+Of60AWfDnjrxPJ/Yd/q1pZ/2Xq1x9mj8rIkDElQcHoMjPfit+28e3r+GNd1drSAzadem3Rcna671Az7gN+lTt4Du28N+HNI+2xLLpd2k0sig4ZQWJ2+/I61xOo/C/wAUSR6pptlrtmmj31y1w0LodzHII3HbnggdDjjOKAM6+8bHwnrHjO6RA1xcXNtHbq+SittbLHHbA/QV0HwM1wMl54fZYZZoS1211DLuSTcRxjHB5qzr3wtn1SXX7k3kPnXc0U9mAv3WRWGHzxg7unNbnw68FX2gajd6rqLWMc08IgW2sYtiKoIO4+5I/X8AXGtit4j8ca8Nd1HSvDejwXY0yHzLqW4cjJwDhQCPX8cH058t8T+M9Q8ReI/C2oeHbaQXLKwjtrg/Iz7iDnBAK+/HTsRXpXiLwV4ii8QahqnhnUYI11WExXaXP8BxjKkD8R3HPXNcxP8AC/XtIl0S40G9tpLiwibc8/AEjEk4GOR8xxmgRsf8LVvDpTQDSB/wky3YszY5+Xec/N1ztwCOvX25rk9M8fatpniLxB/adqP7an8i2t7BGYxGUfLxzwOc9f4q6C3+FeoxWrav9vhXxP8AazdrIuTFnOdhGO5Oc49ulZR+FviXU7jUdb1XUbb+3GkjltHQ5XcpH3hjAGAoHXpzQJuwzxl411e40LWvDus2S2es24gkDW0nyyKXjPHU557H/CtjUvFWtz6NrWh+J7L7BfNp5uYHt3x50fVk7gHGQfbPHelvPhx4i1q21u+1a/tDq1+sSRxx5EaqjKeeODheP1PPGrF4A13U21e/8Qaja3Gp3NmbO1MYISFecnoMZ9h3PrQCPU/CFvbWvh3S47ONo4PsyOis2SNw3cn6k10dZ+kWr2Om2dpIys8ECRMyjAJVQMgenFaFAwooooAoar/yDrv/AK4v/wCgmrFr/wAe8P8AuD+VV9V50+7/AOuL/wDoJq1bjEMY/wBkfyoAlooooAKKKKACiiigAooooAKKKKACiiigCvJ/rovx/lVioH/10f4/yqegAooooAKKKKACiiigAooooAKKKKACiiigAooooAKKKKAOcnGfEVucni2bj8av63psOsaZd6dcZ8q4iMZI6rnoR7g4P4Vmzj/ipbf/AK9W7+5rpqAPBNBn8b+GNL/4R+Hw4l6bYmO2vUnVUYFiQSD7H1HTmuW1jwf4p0fw7Fo+nQG5N/O9xqL2rBfQCPLc46/5zn6kooE0eGeDdL1JvE9ndzeGv7IsbLTzbRgyrISc9Swxk4Pp6881xF54R8UxaNp1uLGd0j1Gea4itpVSQg7QrA7jgHDfp619VUUDPjXS/h94ot/tV6mhGNVu4bqK3lu0dmVS+Vznk/MOuD9TXvllrHiu4n1G7k8NLBFFbqLWB5kMsrkjOWB6AZOOOw616cKKAsV7R5JbeGSaPy5WRWdM52sRyPwrl9RBPirSSGxiGXIx1GP8/lXYVx+oD/iq9KP/AEwl/lQB2FFFFABRRRQAUUUUAFFFFABRRRQAUUUUAFFFFABRRRQAUUUUAFFFFABRRRQAUUUUAFFFFABRRRQAUUUUAFFFFABUFzOltBLPJnZEhdsDJwBk8d6nooA+T7PwX4l8VW+t6z5sVoNTlZha3MH7xgrZUAkfL6A57fjXe317e678KL7z0nlv4oTDNlCWZo3AJ468Dk+xr3OkCgAgAAHk8UWFY+WPC2jzfDyDSvFEcVzcWN7aiPUY8fNDuIYMB6dP8ea+oraeO6giuIW3RSoHRsEZUjIPNSOiupR1DKeoIyKcBgYHSgZ5X8KLaa2s9cE0bxltYnKh1K5GFGRn3B/Kr/xDhab/AIR7aCdusW5OBnA+bmvRaQgHGRnFAHmvxY0e51bwxM9kpN5ZOtzFtHznb12nqDjJ464x3rmfhLbahq93qXi/VEVXvyI7YEchF4yPboPfBPevcetNVVRQqqFUdABigD5y8RWereOPG9wNImjtodEQwl7qMlGkOQ3GOTyfwAPeui+EJvNFk1XwlqBZptPl82F8HaY3/u56DPP/AAI17WqKpYqoBY5JA60u0AlsDJ6mgBaKKKACiiigAooooAKKKKACiiigAooooAKKKKACiiigAooooAKKKKACiiigAooooAK5vxhx4d1L/r3b+VdJXOeL+fD2pf8AXBv5UAX9DGNJsB/07x/+giryTwuxRJUZgSpAYEgjqKpaJxpVj/17x/8AoIr5E06/1LR/FHiXxdZ6KtzZWt5NEwa4KrE7N8z+pyBzxj5h6CgD7MV1YsFYEqcMAeh96RnRCoZ1UscKCcZPtXyb8OPGv/CN/wBs2l4Le7QQvf8An28xfc/ChCffge3H1qHxDrniTWtV8K6lqtjb2VpK7zWIhbcWBCtlsnrjb2HXpzQB9cI6SDKMGAOMg55p9fK3wY8YXH2K18P2VoLu8e4kmneaYosMXGTnBySc8CvQNQ+JMtt4WOuR6YGkF81oYjIdoxk7s49APxNAHtNeWeE9asLTUNetLi5SN1vywznkFR7ccg16bBJ5sMchGC6hsemRXD+ELS1aXWX8iJma9YMxUEngZ5+uaAOk/t3TME/bI8D60v8AbemZx9th64+9V/7Ha/8APtD1z9wdfWm/YbT/AJ9YOf8ApmKAKg1rSycfb7ccZ5kA/nQNa0w/8v8Abj6yAVYk02xk+/ZW7f70Sn+lM/srTj/y4Wv/AH5X/CgCH+29Lzj+0Lbrj/WCphqunkA/brbn/pqv+NJ/ZOm/9A+0/wC/K/4Uv9lad/z4Wv8A35X/AAoFqI2raeoBN7b89P3gpf7V07vfWw+sq/40v9maef8Alxtv+/K/4U1tK05sbtPtWx6wr/hQGo/+07D/AJ/rb/v6v+NN/tTT+f8ATrbj/pqv+NN/sjTD/wAw60/78L/hR/Y+mf8AQOtP+/C/4UDJP7TsMZ+222P+uq/40n9qaeQG+3W2D0PnLz+tQf2HpOGH9mWnzdf3K/4cU1tC0hhg6XZ/hAo/pQBcGo2JIAvLfJ6fvV/xo/tCy/5/Lf8A7+r/AI1S/sDSN+/+zLTP/XJcfl0pRoWlAkjT7YE9f3YoAuf2jY/8/lv/AN/V/wAaF1GyYZW8tyPUSr/jWb/wjmjc/wDEstv+/Yp3/CPaOP8AmHW//fFAGl9us+P9Kg5/6aCkN/ZjrdwD/toP8az/APhH9Ixj+zbbv/yzFOOg6Sc50625GP8AVigDQ+22v/PzD/38FAvbU5xcwnHX94KpHQ9KL7zp1rn/AK5DH5dKamhaUmdun24z1+QUAX1vbVjhbmEn2kFNa/s0GWu4FHvIB/WqLaBpL43afbnH+wK4Tx5oGlxWFtJHZwR/6SiHC9QfWgD037XbEgfaIsnoN45pDeWoODcwg/74rLTw9o6gY022GFC/cHQDA+tKfD2kHrp1uf8AgFAGkt7aNnbdQnHXEgpftlrgn7TDgd94rJHhvRR00y2/74pW8OaM2N2m2xx/sUAaf260Iz9qgx/10FP+1WwP/HxFz/tisUeGNDHTS7X/AL9ipD4d0ckZ0634/wBmgDVN3bdDcRf99ij7Za/8/MP/AH8FZDeGtFbGdNt+DnhcU3/hF9DP/MLtf++KANkXlqelzD/38FJ9ttf+fmH/AL+Csj/hGdE/6Bdt/wB8Cq//AAiWg7Nv9mQ4znvn880Ab3260/5+oP8Av4Kf9rtj/wAvEX/fYrl/+EK8Of8AQLi/76b/ABqZfCGgL002Ifi3+NAHRfa7Y/8ALxF/32KX7TB/z2j/AO+xXODwhoC9NNiH4t/jR/wiGgkg/wBnR8f7Tf40AdJ58J/5bR/99CnGaIdZU/76FczH4R0GMEDT0x/tOx/maQ+ENDIwbEH381/8aAOm8+E/8tU/76FHnxc/vU4/2hXO/wDCKaJjaLFQAMcO3+NO/wCEW0UEH7CvGf42/wAaAOh86L/non/fQpfNjxnzFx9a5xPCuiqSRZKcgDBdj0/Gmf8ACJaH/wA+X/kV/wD4qgDpfOi/56J/30KDLEDgyID/ALwrnE8K6MkZRbMcjli7E/zqO58I6JcJtNkF56oxB/nQB0/nRf8APVP++hS+bH/z0T/vqvGPC/hPSH1zW45bNnghlVYVZiAvXIwDz7Zr0RfC2jqWItCQ3YyNx9OaEJHS71/vD86N6n+IfnXON4Y0hgQbU8/9NG4/WpB4c0oEkWgBPXDsP60DN7ev94fnQHQ9GX865/8A4RrSP+fT/wAiP/jTR4Y0cEEWnT/po/8AjQB0m4eo/Omh1/vD86xF0DTlORCQf99v8aafD2mEY+z84xne3+NAG4ZI+PnX86QzRDGZE56fMKwZPDOkSfftM/8AA2/xquvhHQ1YEWIyPWRz/M0AdKJ4T0lTn/aFKJoicCRM/wC8K5c+ENDLbvsePUCV8H9aX/hEdE4H2LgdvMb+ec0AdP50Z/5aJ/30KcJEIyHXB965RvB+iH/l0Ix6SN659ali8K6REuPs5Ye7n+hoFc6bzE/vr+dG9Cfvrn61zn/CL6MP+XP/AMiP/jUX/CKaSOkLj/tof8aBnUb0P8a/nS71/vD865QeEdIBJELjPbzD/jUi+FdKX/li5/7aGhAdNvT+8v50CRD0Zfzrlv8AhE9JPWFz/wBtDSr4U0lAAsDg9z5jc/rQB1O9f7w/OkMiDq6j6muZHhbSh0hcf9tDzUD+DtGfH7hxgdpG5/WgCt8RLiOPwtfsWBx5YABHJ3rxXYwSx+THh1wVBHPavIPiF4P0iHw1ey28DxygptcSE7cuo6E8j9a7iHwloywRotqwAUAHzWz/ADoEzrC6f3h+dLuX+8PzrmG8LaW2MxPx/tmlPhfS8D9y/wD38PNAzpty/wB4fnRuX+8PzrmP+EV0kZxA3TH+sP8AjSv4X0thjypAD1AkPNAHTbl/vD86XcPUVyP/AAiGj85gc8f89G4/Wm/8IjYAbVnu1GMKBL90e1AHYZHrRkZ61yL+FLNgc3F5yck+b1pG8KW+dyX1+hwRlZyOv+T+dDA684NLmuMPhOA/8xHURxj/AF/69KkXwvEp/wCQnqRG7djz+M0AdfRXHt4Yz/zGNU/8CP8A61Nbwxn/AJjGp/8Af/8A+tQB2VGa47/hGP8AqMan+M//ANam/wDCKoSS2ramxIxzP2/KgDs6TiuVXw2gzu1LUWz1zOfpULeFYSAP7R1HgY/1/wD9agDsKWuP/wCEXXAxqup5BJz5/r+FSL4bwc/2tqR9jP8A/WoQtTrKK5pNBCjH9pah3/5b/wD1qkGhqFK/b776+dQM0NXJGm3hHaB//QTVy3/1Mf8Auj+VcT4h8PRSaZck3l8dqMxHnE7uD1z2rtoMCGPGcbRjJyelAiWiiigYUUUUAFFFFABRRRQAUUUUAFFFFAED/wCtj/H+VT1Xk/10frz/ACqxQAUUUUAFFFFABRRRQAUUUUAFFFFABRRRQAUUUUAFFFFAHMTkf8JNbgj/AJdWx+Zrp65mbP8Awk1vzwLRuP8AgVdNQAUUUUAFFFFABRRRQAVyN9lvFWnAD7lvKxOe3SuurlZznxTaj0tH/wDQqBHVUUUUDCiiigAooooAKKKKACiiigAooooAKKKKACiiigAooooAKKKKACiiigAooooAKKKKACiiigAooooAKKKKACiiigAooooAKKKKACiiigAooooAKKKKACiiigAooooAKKKKACiiigAooooAKKKKACiiigAooooAKKKKACiiigAooooAKKKKACua8Y/8i7qf/Xu38q6WuZ8ZnHhvUz/07t/KgDT0UY0qxH/TvH/6CK8d1P4Z3l9oep2H9owxz3OqtqER2kpgjAR89ep7dQK9l0g502zP/TBP/QRWhQB896d8K76W+uZ9YvrLybi0a2MdjD5ezJBBHHPIzz9OlRxfDvxZNJo0OoazYT2WlZWBQjBwhAGPu84AHftX0RRTbuB886J8K9Q0SysZ7K+tE1q1uWczAMEliYYKNxk+341j6p8J/EtxDPp1vrtr/ZTXLXEcEgYHJJ5OF64PrX09QaQENvGYoI4yclECkj2Fch4OXD6weoa/cj8lH9K7Q9DXC+BG3Q6ngAD7a54+goA7uiiigAooooAKKKKACuX8a393pfhvUr6xdEubeEyIzjIGOvH0zXUVw3xKtJ77whqtra20tzPLGqpFCMsSWH8up9gaAPELbxz4w0+HTdXvtU0rULWcpnTrfb57BxkAgLkMPY9eoNez6z8Q/Deial/Zmo3rQ3QC718pmEZIyAxAI6EfnXzqdDupdJ0yx0rwTf2muRPGx1NiVCupGWz05PPOMdecE12Wp+DdavR4wa7shcXk9tbmGdYwFmdVBfYPcj8wB3oA90u/E+jWv2cS3yB7mA3EC4OZIwpbI/AV5BZ/F+O5stLdbeI3d1qAt549rgRRZ+9npuwQcZPeuU0xNW1nXvCuzQdSgGmaebad7iEom4Iy8MQBg8Y+tZFjY6uND0K1Hh/Ull07VPOuP9HI3AsCCvc8DGaGrA1Y+hbj4ieFrfU302TVEEyNsdgjGNW9C2MV6ACGAIIIPIIr5Jghv7Tw9rnhmTw1fz6re3fmrcrAWSRSwIcsemMfhnsc19S6NbPZaXY2smPMgt442x0yFAP8qBRd1e1vI0qKKKBhRRRQAUUUUAFcR49x/Z1pliCb2EDHXJbHFdvXnnxKBOlWeGCn7fDgscAcnqR0oA9DooFFABRRRQAUUUUAFeV+OfF03h3xBoFm08EFhds5upZBnCjH5DnrXqleAfFjw1J4m8U+GLRo5zaN5izyRocIuQT82OOB3oA6XTPFWpeINeNxpaxxeF7Let1dzjHnEKTlM84Bx+HJ9K67SfGHh/WLpbSw1WCe4bO2MZDNgEnAI54BrwQ2eseHLDXvA7WlxeWcsZl0ybyD82TuILLxng4z3HYECmwS2t3b+GbLQtBuYdVsGVrq4+zbRGAMSbmx8xbB6jqeOaTdhN21Pbz8QPCiySRtrdsrx53A5HTr25/CszX/AB7pyeGtU1TQr60u7izVTsckAbmC8g89zj1PFfPl34Zvx8PtNuI9Kn+2jUnknlWAtNt5AJBGSM49uB61yWsaXfyXl/LZpqGpQGERPcpZGJC24DGAO3H41SV3YZ9j6F4u02+sLZ7m8hhvDZJdTxscbAQMn0xk0+z8ceGLxnEOtWhKKWbe2zgem7Gfwr5c0uz1LR9C1jSbrSLqa41C0he3uhAxKrhW8snB4GMY45U+1L4lj03VfDemafo/hq5fVrS1T7ZcJbtGYmAG/PHzktuqWJn1do/ivQtbnNvp2pwzzAZ2DIJHsCBmunr5E8G2j3vinw3NaTNeJap+/EWn+StsdhBV2HVsgDJ6/jz9d0XC/QKKKKYwooooAKKKKAOC8LMza5r25SCJwOfTHFd7XA+FxjX/ABFnr56nrn+H1rvqACiiigAooooAKKKKACvHPBXxJTxD4j1DQrq1S2lieQWzK+fMCHBBz/FgE8dga9iPQ18Z6L4Su9c03xNPYRsmsWOpCa1PCsfvbkyfUHOO5A96APdPBvxBh1jSdR1TWPs2nW9pdm3U7zg8Ajr1PPQelWvE3xG0fSvDsms2E8N/iUQxxI+0s/XBzyOMnpXyXbaXqcOiafLeW81pZjVyZ55oiEiysYDMmOR97tjqO9aGqaRLJpfiO/gM9xYi4g8maK2MMMgO7c4XpxgDPT5vcUNpDZ9QeGviRpXiDWJNPgZUiS0E/nOSBuwCy8j+EZyfauy0nxLomsyNFp2qWtxKvVEkG7v26noa+PvEtqYrnUIbSyMT3mnWhtIYIGJlTCFwCBzgg5PfH1r07wxNomp+LPCsvhzSmhS0gn+3yJbFNjtGyhZDjG4EHkk/eFFhH0pRRRQAUUUUAFFFFABRRRQBxHxFyfC98OOTHnJ/6aLXZxcxp9BXF/EbJ8MXgDEDMeeM5+dfyrtIf9Un+6KBElFFFAwooooAKKKKACub8Yaw+gaBfarHEsz2yBgjHAbkDr+NdJXmPxl3/wDCA6x5e7diLO3081M/hjNAFa1+IMV74Fm8T20KNcQKBNa7s7H3BcHHOOcg+hrrbTxRpbWenS3t9aWk97AkqxSTAYLKDjn64r5H8T6TqXhvwxZXtkr/ANm6xp8KXaquFSQFWDEf7Q7+59a5a7tJZpbwXT2kQFnEYTfqUkMYQBfLC8bsY49R9aAPsrX/AB/oehawNHvHmFz5DTsyqNigKW2kkjBIHHbkcitbRfFmj6xoo1qG6WGy3FGa4IQqwOMHnr0x9RXyd4l0vThrmkrcxRgXOgiVhgrulEb4J6c8Ac+grL8HxaE9x4fg1yUrpzGdrgM7CPzATt3en8I49s0AfdcE8VzEs0EqSxMMq6MGB+hFS14R8Fjtn8Qx2TTnREusWIcEoBls7SeT/D19u5Ne70AFFFFABRRRQAUUUUAZWuc6Xdj1iatCAYijA6bR/KqWs/8AIMvOnELHn6Vdg/1Mf+6P5UAS0UUUAFFFFABRRRQAUUUUAFFFFABRRRQBWkP7+Ieuf5VZqrLn7RD6c5/KrVABRRRQAUUUUAFFFFABRRRQAUUUUAFFFFABRRRQAUUUUAef6xLeweK7J7O1FyfsrB1LhMDJ6E+4rea61kEY06E59JhxUUx/4qaDj/l0P/oRrp6AMS3m1ZiPNtbdATziQnAq8zXYxhIj6/Mau0UAVC9z2ij6f3qTfdf88o/++quUUAVt1xj7iZx696Tdcf8APNP++qtUUAVWe4GMRIf+BVxFxPqZ8YQKtirQLZud3mgA9P1ycdO9eg1yUu7/AISuDPQ2jY+mRQBuNNegZFqp9vMFBmvAB/oqk4/56DFXjIgcRl1DkZC55I+lIJYzIYg6mQDJTPIHrigChHPekndZhf8AtoDTxNd5ANqPrvFLNqVjAzJNe20bKcEPKoIP4mnwX1pcP5cN1BI+M7UkBOPXAoAYJrsnm1AH/XQUnnXYP/Hpxk9HFXg6t0YH6Gk8xPM8veu/G7bnnHrigCl515n/AI9V/wC/goM13kYtRjv+8FXIpI5kDxOroejKcg/jTmZVGWYAe5oAq+Zc/wDPBf8AvukMtzz/AKOP++xVsOpBIYEDqQaQSI3R1P0NAFbzbj/n24/3xmjzbn/n2/JxVsEHoQaMjOMjPpQBSM1yMf6Ln/gYppnuscWZ+nmCr25RnLDj3oDKf4h+dAGcl3clSWsJAQcYDqf605Lq4brYyqD6uv8AjWiDnpRkUAUTczA4FpIecdR/jQLmbvaydCeCP8avUUAZ/wBrlyN1pKB6jB/rTvtUv/PpL37j/Gr1FAFT7Q+3Itpc4zjj8utI1xIpGLWQ5IHBHT161cooAz1u5Dn/AEOYYXPOOvp1povJTz9imA+q5/LNaVFAGcLuYkD7FNgsRklRx69aGu5V6WU54BGCv+NaNFAGb9rmDqpspuTjIKnH601r91/5cbon6L/jWpRQBmm8lDAfYp8HHPy/40G+cdbK579FH+NaVFAGWNQY8/YrrGM8qP8AGnNfMv8Ay53P4KP8a0qKAMcamf8AnwvP+/Y/xp39otjP2G7/AO+B/jWtRQBlHUCP+XK6P0Qf40DUGP8Ay5XX/fA/xrVooAzRfH/n0uf++B/jUZ1Ig/8AHjdn6IP8a1qKAMj+0zj/AI8rvpn/AFf/ANemf2o2P+Qfef8Afsf41tUUAY41Qlc/Ybz6eXz/ADph1UgA/wBn3vP/AEzH+NbdFAGS2o7WUGyu+e4jzj9acNQJOPsd1/37/wDr1qUUAZR1HClvsd2cdhHz/Oov7V6f6DecnH+q/wDr1tUUAYv9q/8ATjef9+v/AK9KNUycCxveveLH9a2aKAMhNT3bv9CvBj1i6/rSf2oB/wAuN7/35rYooAxv7UHGbO8Gf+mVL/agLACzvCDxnyuK2KKAMk6mox/ol2QehEJpq6orLkWl59PJNbFFAGR/ai4ObO7HBPMVINVQjItrv/vyea2KKAMkamhOBa3ZI64iJxTG1aMH/j2uyBznyTitmigDGGqxtjFrdkHv5JqRdSUoz/ZboBfWI8j1FatFAGJ/a8eMi0vD6fuTzU39px4BNvcgEZGYjzWrRQBkf2rF/wA8bj/v2ad/acZGRBcn/tka1aKAMg6tCP8Alhc/9+jUB1uFSVNtdg5IwYTW9RQBijWIG6QXP/fo0v8AbEAPMVwo9TEcVs4pMA9s0AZQ1e0Ofmbjj7prjvH2uWcPhnUdxm3NFgKIzkgkDPbivRdq/wB0flXI+Pgf+EX1TagYmHHIzxkc/h1oAl0LW7OfR7GdPOCtCnDRkEcD/PFaa6xaNyC5HqENTaQq/wBmWQCgAQJgenyitDav90flQBj/ANtWRGd746Z2Goxr1gekjf8AfBrc2L/dH5U3y0/uL1z0oAxzrliMZdxnkfIanj1W1kGUZjzj7prS8tMY2Lj6U4KB0A9elAGZc6pa28RkldlUcfdNcJ4F1nTZE1QQ3Mjn7YzNujIIzj869MdEZSGVWHoRXB+AokFpfnyohm7cfIBg4xSA6Qa5YH/lsR9VNPfWbBetwO3RSf6VpmGInJjTP+6KPJixjyk/75FMDNGs2BIAnznvtPH6U46vYBtv2lc5xjBrR8qPOfLXP0pPJizny0z/ALooAo/2rZcfvs59FP8AhQ2q2SuUM4DDr8p/wq/5cYH3Fx06UhhjPWND/wABFAGedWsQP9ePyNRSa7psS7nugo91b/CtXyY/+eaf98ikeCFxh4kYe6g0AYf/AAk2jf8AP/H+R/wpF8T6M3S/j/I/4Veuk0y0j8y5WzhjzjdKFUZ+pqdLKxdAVtrcowBBEakEdqAM1fEekNnF9Gcex/wpy+INJbpexn8D/hV2a30+2iaSWG2iiXlmdVVR9TTo7SxkRXjt7dkI+VlRSCPagCj/AMJBpX/P4n5H/CrC6xpzDIvIsf71Pnh06Jk86O1RpGCpvVQWPYDPU1P9jtcAC2hwP9gUAU31nTUGTeRY9jmkXW9Lbpf2/XHMgFXDY2Z62sB/7ZioJLDTcgSWlrnsGjX/AAoAYms6Y54v7bpnmQCpRqmnnpfWp/7bL/jUZ0rS1GTYWYHqYV/wpV03TGGVsrQj1ES/4UATf2hZH/l8t/8Av6v+NIupWLHC3tsT7Sr/AI0g06wUcWdsB/1yX/CmLpumtytlaHtkRL/hQBN9vs/+fuD/AL+D/GvOviRqunJpdmz6hboVvYnX5g2cHPQHOK9DGm2Iz/odvz/0zH+FeV/FDQ9OfTtOUWkK7tQhUkR5JBJyM9gRQB6wt7akAi5hI9RIKj/tKxBI+222R1Hmr/jSrp9kgwtpABweIxUR0nTclv7PtMnOT5K/4UASnULJet5bj6yr/jSf2jY/8/lv/wB/V/xph0rTj1sLX/vyv+FJ/ZGm/wDQPtP+/K/4UASf2jYn/l8t/wDv6v8AjQdRsR1vbcf9tV/xqL+yNM/6B1p/34X/AApo0XSwSf7OtMnr+5X/AAoAnOo2I63tv/39X/Gm/wBqaef+X62/7/L/AI1CdE0o4zptocHPMK/4VG3h/RmBB0mxwRji3Qf0oAs/2rpx/wCX+1/7/L/jSDVdN7X9p/3+X/Gqx0DRmIzpNjxyP9HT/Cqi+FfD6njSLPJHQxigDUOraaOuoWn/AH+X/GnJqWnkELe2pHtKv+NZv/CL6FtZf7JsyD6xAn8D2pI/DOhISE0u1B74QUAaZ1PTx1vbYf8AbVf8aQajpwzi8teeuJV/xqg/hrRHxu0y2OPVBTP+EZ0EsG/sqzOMf8shjj2oA01vtPXO26thk5OJF5qQX9mel3B/38H+NZI8MaGBgaVa/wDfsUq+G9FTO3TLYeuEFAGt9vs/+fqD/v4KQX9mxwLuAn2kH+NZcfhvRUAC6dBgeq5p3/CO6OP+Ydbf98UAaYvrQ/8AL1B/38FH260H/L1B/wB/BWavh7Rxyun2/XstIfDujkgnTrfj/ZoA0/t1p/z9Qc/9NBSi8tTnFzCfX94KyD4Z0Q9dMtv++BT/APhHNGwR/Z1uM+iYoA53wzewnWvECNNCD9oVgwYDI2/X2/nXbfbbX/n5h/7+CvKvCPhzRm1fxDnTYCFu9qhucDHQD68/ia9DHh7SB/zDrf8A74oA0/tlr/z8w/8AfYpPtlqf+XmHj/poKzf+Ef0g/wDMOt/++KUaBpI6adb/APfFAGj9stcZ+0w4/wCugpftlr/z8w/9/BWcNB0kdNPgH/AKV9B0lzk6dbZ9owKANAXlqTgXMJPs4pPtlr/z8w/9/BWd/wAI/pH/AED7f/vikHh/SAABp9vgcD5KAL51CyHW8t/+/o/xqJdR01M7by0XccnEqjJ/OqDeGtEbrplsf+ACoj4U0A9dJtP+/YoA1H1DTZFKPd2jKeoMikH9aT+0NM2bPtlps6bfNXH86zP+EU0A9dItP+/YpP8AhEvD/wD0B7T/AL9igDV+26buVvtVruUYU+YuQPaliutOjJ8q4tVLHJ2uoyayf+ES8P8A/QItP+/YpR4T0AdNJtf+/dAG2L60PS6g/wC/go+22g/5eoR/20FZY8N6KOmmW3/fFIfDWiHrplt/3wKANM39kOt3bj/tqP8AGlOoWQ63cH/fwf41i/8ACJ6B/wBAi0/79ig+FdBP/MJtf+/YoA2f7Qsv+fy3/wC/o/xp326z/wCfqD/v4Kxf+EU0HJP9lWvJz9ynt4Y0Q/8AMLtj/wAAFAGv9utME/aoMDqfMFH26z/5+oP+/grG/wCEW0L/AKBVr/37FH/CLaFk/wDEqtuf9igDn/iPf2J8L3oN3Fy0YARwT/rF7A88ZP4V3Md3b+WjfaIyCoOS4GR615D8U/D2j23hqWaLToEZZU5RcH7w79v8M16Qnh3R2t1j/s+HyyoG3k8UAa/220/5+Yf+/gp32u2/5+Iv++xWN/wjOif9Au2/74pD4Y0Qgj+y7bn0SgDdFxCRkTRkezCl86L/AJ6p/wB9CsZfD2kJnZYQpnrtGM/lUo0PTASRZxjP1oA0/Ph/56p/30KXzov+eif99Csb/hHtJ5/0KPn3P+NS/wBh6ZjH2OPGc96ANTzov+eqcf7QqOVraaNo5WieNuCrEEH8Kyz4f0o9bNPzP+NRP4a0d8brCPj3P+NAGu7WrxeW7QmIjG1iCpA9qq3Nnpd26PcW1nM6fcaSNWK/TPSs0+FNEJB+wR8HP3m/xqF/CGiNn/RCuQBxI3H60JagdBNb2U8iSSxQSSJ9xnUEr9D2qjPo2kXNq9nLp9m1uzB2i8pQu4dDgd6z4/CejoCPsxPIOTI35dacfC+nAgx+dER1KSHmgDoreGC2jEcEccUY6KihQPwFT5rl4/DVogA8+5Ye8lXjo8JOfNn/AO+6ANnI9RSZA7j86xDolsTnzJs9/wB4eaibw/as27zbgeo8zr+dAHQ7h6j86Mj1Fc8vh+0GcvOfrIakOh2p4LzEHtvoA3cj1FG4eo/OsNNEtVz80xz6yGnjR7UDGZcZyPnPFAD9eI/sq85H+qPetOH/AFSZ/uiuF8X6RCuiXckbyhkTdgNnPIzmu3tTm3iP+wP5UAT0UUUAFFFFABRRRQAUUUUAFFFFABRRRQBXkH76P8f5VYqu/wDr4/xqxQAUUUUAFFFFABRRRQAUUUUAFFFFABRRRQAUUUUAFFFFAHMSt/xU8C/9OhP/AI8a6euSl+XxXCMk7rQ/h8x/wrraACiiigAooooAKKKKACuOlbHi+BeubNj16c12NcBrEMtxr729uwjnl0+RY5HHCseAf8+9Amr28j5z8W+K3vPHL+Ibe6WXT9EuIY4oC215FJw+wd8kNyexX6Vs+KvGNx4e8a65e2EYka9s4FhnGWWJSineQeOOoHT1716L4f8AhNo1n4eNlqVpb3WpuH33SswwxyF2+gAI7dRR4D+Hd5o39qprl3b3sd9bJbfuy2QgBGMkDHGOnpQMy7X4aeH7nQZNWvbubVb6WF7iS8WZgJGwTwPbpzz6+lYPwq0DTG8I3viBI5BqccVzF5nmEAfKegBx0NepeDPCWo+H9I1PRbjUI7ixkZxY8HdErZzu6DuDgd8+tS+EvB82geEbnQ3uklnnWbMgBCguMD3xjFAHjPwmubnTNT0i6ubm4+yaxDLAPNbcrTI/AHpkY/H15wXniy6trnxN4xh+VZdumWCOWHIIy3pwFZvqa7e7+GFxceBbDQRexR6lZTtOk6lthYs3tkfKR26gVduvhlHc2vhvTHlhOm6YWkulw2+eQ4Jx/skj6gHjpQBi/BK9axnv/DbSw3CRxpeRzwsCvzBdy59iR+vtW54r04+LvGlv4fu55Y9LtLT7XNCjkeexO0fTBI/WtqPwJa6V4g07VtAjhsY4laO7iBOJkIwMdeR+vFU/G3g7V7/W7TxD4d1KOy1K3iMbrICVlXPQ9R68EY6dMUAcn4m8Jv4V07W7nT9cmFjNZHNhPKS2/Iwytntj0JPTvXL+CR4WnTR4pLLxCb+Xyh5oMgjMmQCwIOAgJ69hXXXnw41rxMLvUPE2pQyai0Pl2kUIIigOc5OOv/1/y67QdM8b6VaWlibrQpba2hSBQUlDbVGMk+uAB6UXHfoZPwgnknl8Rs7uVGouFVmyFGScD868/wDHnjG98KePdWmtY2mkk09IogSSsZIVt2PbBr0Lw14X8V+GZ9UNjPo00N7ctOBOZdy5J9B6YrWtfB1xceJL/WdXe0ljvdPFpJDEp4b5QSN3bAP50CPGPFGkjS/BFvrU+rz3l7qdzHJPMsmMghjsUdsc+nI7AYrb0Y+Fbhrg6SmvRXsNnM6PcM4Q4Q5zk46Z/P6VpXHw28RxaP8A2Tb6raTW1rdC6sDKGVoyM5GMEc5zjpnPrXd2sXjfU7a6stXt9Gt7eaCSEvE7lySrAHuOuD9D+FAHkvwf8X31voGs217NJK1rbPdWTTMTkKCCoJ7A449+lbPwGutQvLzXptQupppWaNmDtkAncSR2Gcj8qp2/wj1CXTdDiluo7eaMyJfqrk5iZy2Bjqccduv416P4C8JXXhzXNeuXWJbS7kX7OEbnaCx5HbrQB6rRRRQAUUUUAFFFFABRRRQAUUUUAFFFFABRRRQAUUUUAFFFFABRRRQAUUUUAFFFFABRRRQAUUUUAFFFFABRRRQAUUUUAFFFFABRRRQAUUUUAFFFFABRRXKeNfEcPhXRJtTlVZHUhIomfb5jn+EHB7ZP4UAdXRWL4c1eDXtHs9Ut/wDV3MYbH91ujL+BBH4VYl1Syiv4NPedftc6s0cYBOQvXkcD8aANKivB7/4p3dvrGrWUGgG6ttMkZZ5orjkKpwTjHHQ9+1e16dewajZW97bMWhnjEiEjBwRnmgC7RXNy+J9IjtNTuzdgw6Y7R3RCN8jjqvTk9uK89sfiRdzD7dc+Gb6HRXdRHfKC/wApYDey4zjnPGc9qAPZqKiM0Yh84t+72793tjOa4LxJ45sNJ8NReIbRDfWk0gjj2ZTPJB6jIwVI6UAehVy/jbP/AAjep7Rk+Qe+KxdE8bR6hf21jd6VfadJdoWtmulCrLgAkDnOcEdq1/HGB4a1EscARZ6d8ik9mBt6QMabZj/pgn/oIqLXdTh0bSrzUrjPlW0TSEDq2BwB7k4H41NpRzp9of8Apin/AKCKoeKNJXXdDv8ATGbYbmFkVv7rdVP5gUwPCtO8Z+MrOHR9c1U2kmlandeStsqBZFVvutkD6kfT34qn4heKZILrxJGLRdEtNQFtLZYzJt+Xo2Oc569j2xUaWniXWtP8O+HX8OXFsdNulaa8kbERROARkc5BP5cdeMRvC/iL+yr7wr/YtyWn1cXAvgP3OzG3OT9Afx9eKAPTvHfxEvdGudNg0zTnaK5MUjXU8Z8so/8ACPfkc59RXtqnKg+orxz4o+Hb298PaLY6bbyXDWd5DuVBkhFRl3fy/OvYkBCqD1AoEgb7p+lcB8OyWsb5ywLNeOT9cCu/b7p+lcJ8Pm32F6ck5vHPJzjgUDO9ooooAKKKKACiiigAqOZ/KieTGdqlsfSpKQgEEHpQB8N6RaX/AMWfF+qRX2oy20SI86RqSUUKVRVC9B1XJ74J612fwE17UYtfvvDl1cyT2qRMY1ZtwRkIXjPIGO3sOK5LX9G0VPGN8nhrxXHp0paTzRLvjWNv41WQcEdfpjvXF+Bo9bgudbutEge8nitJIi8QLMd7BcqOpOMn8DQB6N8cPGh13UG8O6dcD+z7Vgbh16SSjIxn0H5EjPYV7Z8H7uKy+G+n3l7MI4Ilmd5HckBVkf8ALGMYH9a+MbiLW9J0W8tr3SLiGG6mRnubmB0bIyQATjqa6yLV/E+peB7Pw3a6JeNYRzNKtzDA7eapZjt4GMbmJ/AUmJ3toWfEniu68W+PbG5LsthHfxRW0YclNquBuGe5znp3r76r84rm7vbG90KNtDls5bLYUikVla4ffuLHI7nj26V+hOi3c9/plrd3Nq9pPNGHkgfOYyeoOQD+lMYa5ejTdKvr4sq/Z4HlBbpkKSK+Cob++8ZX+p3+qa8tjP5XmQhpCiSMMBUUE/KCM19y+Mg58M6wsaF3aymUKPdCK+FPA+j6Hq2leILjWL1YrqytS1pEZghdgDjGevIAxg9aTdlcTdj6F0nw14u8R+BBo+palFDIsyPbXizmQyxcnDFTzg4x9PavCfFmgeIfBuo2ei2+vXF1d3S7xBZyyLtycDjPU8/l717R+z5qVzb+GtWa7fGnWTmVCRyvy7mx6jjP1Ncz8Hon8UfEDVfEs6o6RtJIgccoXOEx9F4pjJvineeIvD2geHfDk99Kscsf+l3wZ/nbd9wvnkAHp3wK57wxqM/hTx/p9ho2strdldNHFKwcspV8bjgEgFevfGOe9bv7QWp3F54g0vw/MyRWI2Tb8c5YlScnsBmuYs9OtPBHxH0aDQtZivYpJIklfh8B22shIGASDxjpntSSA+4683+JjbdP07j/AJiMH/oVekV5t8TV3WGm46/2jCP/AB6mB6T1FFFFABRRRQAUUUUAFFFcX4/1TVdH8P3F7o1qbm9Rl2xiIyfLn5jgegoA0PGEmpReH9QfR0Z9QER8kIAWzntnvjNfFuo2XjLR7AeIdW165tbxXC29tcXBMzgkhsITwOM4xyK9x8H/ABB8Ql9Qu/Fmmy2WmWtt5nm/ZHTMhZQqjPUnJ/GuA+KFlo3ijTJvHmnawzlDFbizkTBVsgbTzwcZbHfnmkLW513iz4jata/DnStSTy4NT1QtEXQ8qqkguo7EgDnsW+mPLvC6eLkvNP1DRfEMWpX91+8lsVvlLhRglXVyB0/Ko/Hmp3eufD3wvf3e0yRTT27MoCg4wF+UDA+VccelY/irw9YeGvD/AIY1zS9Rna/vo/Nk+YDYwAJK4GRhiV/Ch3Geo/GDxvqsmu2vhfT7xtOH7pbuWOUph3A4LD+EBhnBwfwq78J7XxHp/iWSKDVoNZ0YArcSxXyuqkgfMFJ3ZBwOmMZ5rxnxUsniDx5aNqe+2Gom08xnjKEBo41PHbkEfhXoWiaRbeEfi/ZaXpV47wZ2v82SA0ZJRvXsfyPHammhtNH2TXinxs8U6l4e0i2ttKDR3N/L5a3Kvho8YOB7npnsM17X0rw/476RZ6t4ftxLfWlpeRT77c3MoTzOMMoJ9iD+ApCPEr688Y/DPXdNudU1Oe7iuB5ssLXBaNyRhlIz1XjB6elbfxa8XatqniSz0HT9Sez025WIB4iU3iULy54OMHpxxXkni5PESy6dba5fLdyLEotkWdZCE4wcr69ietek+OrO41/xloXhS5khtRDbwQecq5IJQE89+cgDjtQBt/CrV9T0Lxpc+HrnUpNS09Yn/eI5kjQKu8OOuBgYwOMt3rkNR8TeIvHOsas9lr/2CwjyYIXufJBToqjpycc59eai8O+b4N8can4dtpDfQXCSWcrABWbKZyOuCD/I1znw88JWniibVo7+7e2ks7V5Y0GMlh6jrge1AH1z8KG8XLp08PilVcIwNtcGdJXcEncCUYjAPTv27CvV6+Xv2cdQvGj1PTpHZ7SLbJGCSRGxJBA9M9cexr6hoA4Dwg4fVvEOMDF3yAPbrn/Peu/rgvB+BqXiAdf9OJz9QOK72gAooooAKKKKACjpRRQAV8b/ABc17VG8eHTtP1+WzhREXm6McMbbcndg4/Md8V9kV8wjwX4L8V+NNWMviGW8vHZy9mimPY3T5XPDbcHgZ/IUAU/BWheOL2w1SWHxLDdw3Fs8ME0d8z7ZdynIIGVONw7Yz9K4HxTafELwhYxXmq67IizPsSNbrc+R7D/Guk+Cj3Ol+PNQ0e1vFmsAsgk2PuRwp+Vh79Ofc1p+MXPjP4s6f4fuVkk06ycgxYAGAgdyT6HaB9OBg0AXtJ0Xx1q/gSzurbVLptRnu2uFM1wVY27KABk9iRuHI4PFeT67d+PdF1ldEn1a8lv2AKxW85kznp09hn6V933c8OnWM1w67YLaJnIQdFUZ4H0FfL3wTjPiPxnr3ii4DFgT5Q5wpkJwPwUYx70AfTejW9xa6ZZ293M01zHAiSyMclmAGTnvz3pmuanBoul3epXLYhtojI3vjoPxOB+NatcD8Ubd7rwTrccf3hbFzx2Uhj+gNAHyp/wlXi7xfc3l+niCHS4kwIrdrjyUJPRUB6n3J64/D0ZPGHjLQPAF3Nq0bpqSXKQ211KqsxRvm3d1foR+I64ryP4eeDtL8WWOrXGoar9mnsosxRZHIwTu9cAj9a3/AAWo8SeANZ0jU9TS2hsponspbh8IrnPyZ9OOnuTQk2DK11efELQvD2neKZNcnNpcygpEZ9xx1UsvQg4PH59a9S8e+L/EGq+FPD8/h6C6V9RTzZ7m03ExuhAZPl6Ddnk9QMeteAeI4fFVr4S0u31GeE6HFIwtBFcRv5mSWz8pJYDnGenoK+jfDnimy+Hvwz0d787724R5Le2Vss+52YHGeFAYE/4mgDzK81jxr8O/ENgutaq97HIolMKzF0dTlSCCByP59DX2lDIJY0kAwGUMB9a+Mfh5ol7498QL4p8TXcUlnFJyssgUyso+VFAI2qCQf/15r7RAAAx0oA87+KMbTeGpY1+80sYH13CvQ0GFA9q8++KBK+GpmBIIkjII/wB4V6Cv3RnrigB1FFFAB1ooooAKKKKACjpzRXmfxc8RXHhrwheXdozJdyssELr/AAFjyfb5Q2D64oA8c+LvxKuP7TXSPDt/LEtmSbqeBhh3/ugjsvOff6V13xK8Z6l4e8CaPNaSSLf6hDEPtYIJQhVZjyOSeR+dfIZn0yPQkjiWQ6pJPmZiPlWIA4Ufjg17f8QPG1nrHw90TTbe0l8x9iMznGx4lCnAHXOeD6ds9ACpp/jLxn4L1nSZNdv3vbPUIUlMMkm/923H/AWHt+tek/Fvx/qtrq8fhTw58l9IE82dWAcM3IRSeBwQST614jrGgXXgfUtA1LUZYtWhnRJ0hlzt6D5TnPTI9uKv+L9I/t74q3Gni5+zfa7iMebjOzManjkZPb3oA9U+GWt+PbfxPFoniGC6ns5EZnllQSCL5SwbzFyOSAuCcc+tfTdfHvhIat4D+JUHhiPUXu7GcqjoeFKlNwO0nCkex/POK+wqAPDfjX40v/DdlbadpSsl7f5C3CkZjUEZCj+8eme3bnBHH/DTxX4n0zxYvhXxTK0slynmIZ5AzxsU3AZHqBjHY/Wsf9oaGVfFHh+4Y/uDGFHPRhJk8fQipfHI/tH4y6Vb2MKi5iWISEnIZgC+4+gCFfwFAHLeK/iB4x8R6zqEWhyXNtZWAdzFbYBVF4LM3Un2/IV6JafFDV7r4fC/tLUz6wlylkWRC+DtB8xhjkkAjjjLD6Vwnwguo7PVPF0t5MilbOVmI43YY5wP6V1X7Ok8Nlp2s319dQQQSXEcatNIEBfaSevfH+eKAOHg8WePvC1/peo6zdXL214Q4t7hwwdCeQU6qcHI6dvcV9vxSCWNJFzh1DDPvXxL8W/Dd5o2qW/iefV01aC8ui0KOMhUB3Kmc4K444wPavsLw1qq63otjqSxeULmFXKf3T3HuM55oEncp+NCB4evsnAKgfmwrorcFYYw3UKAfyrmvGpP9iTAHGWXP5iuojIMakdMCgY+iiigAooooAKKKKACiiigAooooAKKKKAK7/6+P6GrFVn/AOPiP6GrNABRRRQAUUUUAFFFFABRRRQAUUUUAFFFFABRRRQAUUUUAcPfXUFp4ttjcTJGslmQpYgDhieSa6hdTsGGReW/4yAVymo6ZZaj4thN3D5hhsdyAk4yXI5H0J/StSTwrokh+awQ/wDAm/xoA1zqdgMf6bb8nHEgNO/tCy/5/Lf/AL+r/jWQvhfRFII06LI9cn+tPPhrRzj/AECPj3P+NAGqL+zPS7g/7+D/ABp3221P/LzD/wB/BWQPDOjKQRYRce5/xp48O6QDn7DH+JP+NAGp9stf+fmH/vsUv2u2/wCfiL/vsVlnw/pPT7DF0x3qI+GdGP8Ay4r1z99v8aANr7XbDH+kRc/7YrjZr20/4S+BftEe77IwPzDrnufpitSXwrokuN9iOM4xI46/Q1xN34S0G48Xwh7DgWzMQsjKC3AzwfQ4/wD1UCb2PVPtVv8A8/EX/fYpwuYD0mj/AO+xXMjwdoI/5cP/ACM//wAVQfCGhN1sf/Iz/wDxVAzpvtEH/PaP/voUonhPSWP/AL6FchJ4H8OSY3adnHT9/J/8VTofBPh+A/urFl4I4uJe/X+KgDrfPh/56p/30KT7TB/z2j/76FcnH4I8PRkFLBlIGARcS8f+Pe5qw3hHQnxusc4/6av/APFUAdJ9og/57R/99CgXEB6TRn/gQrmv+EQ0L/nx/wDIz/8AxVRSeC/D8mN2n5x0/fSf/FUAdX58P/PVP++hTvNj/wCei/nXGHwJ4bPXTf8AyPJ/8VSnwN4cypNg2VwFP2iXjHTHzUAdn5iH+NfzoEiHo6/nXIReCvD8P+rsWT/duJR/7N7CnjwboK/dsnX/AHbiQfyagDrd6/3h+dG9f7w/OuTPg7Qz1tZSM55uZf8A4qmnwboZYN9mlBAI/wCPmXv/AMC9qAR1+R6ijcPUVyL+D9HYDbFOhBzlbmTP6tUS+DNJU5H2roR/x8v/AI0Azs8j1oyPWuQ/4RHTdu0PeBSMEC5cDH5/WnHwpYYAE16AOgF0/wDjQJnW5HrRketcmfCmnlt3m3YbpkXL/wCNKfC1kSD9ovfp9qf/ABoGdXketGR61yR8K2RbP2m+x6faXx/Omf8ACJWJ63N+ef8An6f/ABoA7HIpK43/AIRGzCBftmoZ/vfamyf6VKvhW0AAa7v3wMDddP6/X3oA66iuV/4Rey/573v/AIFP/jUI8K2ocsl9qKg8FRdNgj09aAOworkz4Yt8j/TtRwCODdMRgdB16dfzqQeHYwc/2hqHXJH2lhmhgdRRXJnw0hGP7T1LHp9papf+EeX/AKCWo/8AgQaQHT0Vzf8AYK/8/wDfH6zk1C/h0MMf2nqAPqJzTA6rrRXJjw2oz/xNNS5Pe4PFJ/wjY7apqA/7bGgDraK5QeHQCf8AiZX4yMYEx/OgeHcNn+078j0844oA6uiuVHh3H/MU1A/Wb/61H/CPsPu6pffjJQB1VFcv/wAI/j/mJX3/AH9pD4fPbUr4f9taAOporkx4efBB1a/z/wBdfamv4b3D/kK6iD7TUAddRXK/8I8QDjVNQyRxmbpSnQHB+XVL7HvJQB1NFcm3h0nH/E1vx9Jacvh+RUZRqt9z0Pmc0AdVRXLtoDMOdUvs+0tIdAkKEf2pe7s5z5lAHU0Vyy6BIIth1W+LA5DeZ+lV28Nyk8azfgf9dTQB2NFctHoMiJtOq3xI6HzP5+tSf2NOBganc9e7GgDpaKwBpU2OdRuf++qjOj3AJK6ncg5zy2aAOjorlE0S8HXWLg4BA/zmnDR74DjWJ9304z+dAHU0VyD6FfMP+Q1c/wCfxpv9h6lu51ufb9P/AK9AHY1418StD1fxXqVhpWnj7NDaD7YbyWMmPzM4VQccnHPeuzGhakG/5Dk+3jgj/wCvTP7B1QNxrs4U9Rt5x+dAHnvgNtT8DwX2i6pp1/dRi6V4Li0gLxESYHHTAB5IA4yaj1H4VWlz4otb6Nrv7HIZLi6lM4D+aTlcdCOSTx6dRXpT6Nq7IoXXZBgf88+p+uaP7G1cDA12TBPP7vn880AfK+u6Nby+I/FC6nYakbppnXTxbxFg0h3bM8chvlP419E+FXmGh6Z4Y1KK+hvX04tJIg2+UgO0Lv7NjAx1HfFbkmiauzBl12UHHPycZ+maeNF1RXyutzYyMArnjvR08xPU8Vt/hTqS6d4kt/t15G807GzjNwDHcIDlS4z944wScVueHvGl5Y6Npmg6f4fv5tZhC27xTxmONcfeJf0HH516X/YerEsTr02Tn+AfhUP9h68AceIWyef9SD/WgYzxJbr4ntr/AEBZ76zuoFSRpYcorkjIUN/EvYjjp7V87+JfA114b+HcP2hrx9QlvFMtukheNB82PlXK9Oc+pxnpX0YdD1wjnxC/4Q4/rSNoeukgjxC4Ocn917fWgDzyDWH8Y6p4bTT9MvEtdMcT3V1PCV2ELwg9ScdvUV2/iLVYda8F6heW8U8cTJgCeMoxww5x6e9X4tF1tWy2vMVyDxEBXJfEDSNaTw5fyjXZNqgblCY3Ju55HfmgD1TSf+QbZ/8AXBP/AEEVoVwGjaTrUWm2if21uxCpG6PJ+6OM556D9auNpOu8Y1v/AMhCgEdnRXCro3iEHnxBkf8AXEVMNK1/HOtjgf8APIUAdpRXEf2Z4kV2ZdciwWzgwAjH5cVY+xeJMf8AIWtc/wDXvQB1r8I30Nee/Df/AJB17yP+Px+n0FaM1j4ldGC6vbKSMcW4zXnfwwtPEM1hdSHVUSNbx1MbRZIIwD159ep/Wiwz3eiuSlsvEJ/1erQA7cZMA6+tVjY+Kd4xrNpt462350CO2orhWsfFvbWLL/wH/wDrUi2Pi7vq9l/34/8ArUAd3RXFiz8U/wDQTs/+/P8A9aojZ+LSBjU7EfWL/wCtQB3NFcUbPxSemqWY/wC2P/1qhNt4vBwt/p2MfeaIn+WKAOZ8TfCTw54h1SXU5jdQTzNvlEUnyucYzgjj14rs/B3hLSvCNi1npkbEM255ZcGRz7kAflWK1h45JONY0wZORiA8e3SpxaeNcp/xMtK+Uc/uW+b68fyoEa3jLwvZeLtL/sy/luIoPMWXdAyhsjPqCMc+lXfDGh2nhrR7bSLJpWt7cMEaVgWO5ixyQAOpPauaNt44AAW/0c4AyWjfJP4CgW3jnvfaL/36egZN4l8C6X4j1nT9YvZbkTWO3y443ARsNuG7jPX0Irva88Fv45732jf9+3/wrRx4v9dD/KWgDsHVXRkdQysMFSMgj0rwvW/gj4Y1K9e6gkvLAP1ht2XywfYFSR+f5V6CR4y7NoP/AHzN/jWbIvjobdr6Qfl5wG6++e/0oA2dJ8J6ZpPht/DloJEs5IZInfI8xt4IZicYLc+mOnGBisbwH4A03wS929hcXU7XIUOZ2U4C5xjAHqaao8dkgFtKAPcg8URnx2rAkaS49CGA/Q0DLXjnwHo/jSGIagJYriHiK4hIDqPTkEEZ7fyrmfB3wk0PwxqcWprcXN3cRD5BPsKK394ALnPpzxXUsvjYscPoIHHaXHWqJHjsEgNpRAPUA80CPSq8x+KBzZaWvQHUoMt2HPU1aQ+NlzuGltkcdeK4Hx9N4pEWlm+t9KcHUIfKjVmAL54BOemcUCPoKiuEEvjEMT5GlEHtubA/WlebxiQNttpI/wCBP/jQM7qiuFjk8X7Ruh0zIJ6lufyNKZfF+7Ig0vGMbdzY+vWgDuaK4uObxZzvtdL9sO/+NN8/xdnH2TS8eu9/8aAO2orh/P8AF+SPsmlY9d7/AONNW58YNn/QdLXBxzI3PvwaAOn1rS7XWtOudOvY99vcJtcdx3BHuDgj3FfPDfAPT/PG3XLsWvVkMa7icHv0/SvWVuvGrDP9naUhz0aVv6E1Xe98dpnGlaS/OPlmb8+TQBd1jwLouqeGYvDkkTLawIBBIMGSNh/ECR1POfXJry/RPgdp9nfwXF/qct7bQtuW3KAK3OcN149R3r0j7Z43AH/Er0rnt5zcc/X8aja+8cqcDSdLYeomP9TQBT+IHw10rxmYJ5JJLS7gQxpLCBhl7Bh3A56Y61leA/hTZeFdUGrTahPe3qKyxllCquRgnHJzg46+tdIt743ZgDpWmKD3MxwPyNSm98ZYGNJ0/wCnnf8A16APQOtcX478J2fjLR2026domVxJFMoBaNh9exGQaqve+MONmlWB9cy//Xqt9v8AHH/QH03/AL/f/ZUAcN4Q+DGn6JqVvqOoahJfvbsHii2BY8joWHJODzjI5H4V0PxB+F+neMLxNRF1LZX6oFMkYyr4IwSPUDPI/pWqt/4676Npo/7bf/ZUp1Dxz/0BtN/7/wD/ANlQBzvgD4T6d4U1A6pcXT398ufKZ12rGT1YDucHqaxfEvwXtdU1q51Ox1SSyW5cvLCsYwCfvbSMcHrivQhf+NO+j6f/AN//AP69Dah40426Lp/43H/16ALfgTwbp/gzTmtLNnllkbfNO/3pD247AeldxXCLfeLjndpFkP8Atv8A/XpGvvFwxt0ixP8A23x/WgBvg5nfVPEJYgr9uOPXoP0xiu+rwXwZqfiWXUfEJt9OtJcXuJN0xG1sdB6jGK9DF74rPXSrIf8Abb/69AHb0VxX23xT/wBAqz/7/wD/ANenreeJ++mWn4Tf/XoA7KiuMF54nx/yC7PP/Xb/AOvTTeeKR00uzP8A22/+vQB2tFcZ9s8Uf9AuzH/bb/69V1vvFv8AFpFl+E//ANegDu68K8X/AAhstb1ebVrDUJtPnuCWmVFyrMerDGCCep9STXc/bfF3/QJsf+//AP8AXqv9u8a9tI07/v8Af/ZUAVvh98O9M8FGae2mmubudAkksuBgA5woHQE4656UnhrwDDoninVfELXslxJes5SNhgR7jk898dB7fnVlb/xr30fTv+//AP8AXpG1Hxqoz/YtgeccT/8A16AO21az/tDTryyD7DcQPFvxnbuUjOO/WuM+HfgmDwTY3FtDdyXJuHEjs6gYIGOMdqcdQ8Yggf2PY8nHE3/16Q6h4yHTRbA/9vH/ANegD0Ko5YkljeKRQyOCrKehB6iuDXUPF5JH9j2PBx/r8f1oOoeMCMjR7HqRzNj+tAHkeq/Ai3lvpZtM1d7W2kHMLJkj1AIxx7V3lt8LNJtvBtz4YSeQ/aZBNJdsoL+YCCCB0HA24HYn1rUbVvGuMroNifl3HNwRx/j7U8an40X7+hWPJAG24zQB5bpPwIt4bqJtR1qa5tIm3JAibe+cHORg98Cu58e/DC18YXmnytfyWdtZ2/kLDEgOBnjGenp+ArbfUvGgYBdDsCSCf+Pj/wCvSLqXjYkg6Jp+QM/6/wD+vQB5jYfAXToADNrV27BsjYiqOv8A+r8q+ko08uNEBJ2gDJrztNU8aPnGhWIwcHNwR/OrMepeLGQu2j2YH/XYg/l1oAi+J4DeHXUttBljBJ7fMK9BTlF+grwT4k6h4p/sdBcaRaJB5yFmSbc2QwwAPr19q9B/tDxYEjxo9mxYcnz8c+/pRYDvaK4L+0PFpYj+xrMYA/5b/wBamF/4q76PZ/8AgRQB29FcM2qeJQisuiRNkEkCYAjHrmmS6r4oDYTQoTyAczjjP48+9AHeUVwf9o+LAQG0az5PGLiol1nxMGZZNAQY6FZgQaBpNq/RHoNVLyztb6EwXltDcQsQTHMgdSR04PFccNa18nH9g45x/rKjfXPEYxjw9n1/fCgRzPjv4WaX4hsYYdLitNLuI5A3mpB95cYwcY+v1qXxb8M7TXvDGn6VG8MF/YRosV0IsBjgB8gH+LGe/Na3/CReJuD/AMI2ccH/AFnrVg6/4iGB/wAI4Sc4/wBb+NAHiWjfBfWLvU4ZfEmrJLaW5GFR2lMgB+6C33V/xrvvin8MpPFV1Dq+k3YtNUiAVi7ELIo6EEchhwK6seJNfGN3hyTkZGHJ/pR/wlerRD9/4YvSx6eT8wx75xQBwfw9+Fl/outxa/ruqi9vIgdiAs+CVK5LN1wDX0HXm48Yah/0K+qf98D/ABqX/hLb/OP+Ea1LP+4MY7d6AMz4o/D6HxxawNHcC2v7bIhkbJUgkZVh+HXrXM/C/wCGF14a1N9b1i/+03xQoiIxIXIxlieScV2M3i/VV/1fhbUX+qgf4+1Qr4y1gs+fCWohR9045P1oA8o8V/BO8l1Se68PX8cFrck74ZnYFM8kZGdy57Hnp1rtx8JbMeCW8OfbCbrz/tQu9mB52MD5R1XaSOSeua3n8Za0GO3wlfkZ4J44pE8Z60Q2fCV/nHGPWgDxzSfgnrc1xFBrOsRjToGyEidnyP8AZBwFz6+9fV1nawWNtFa20SxQQoEjReigdBXnf/CX6wc7fCeoE9ecDtz/AJ71cj8U6kxbf4Z1FQOR8qnI/Pr7Um7Bc1vGpC6JMSM/MuOfeupT7q/SvH/Feu6xNpqL/YU0cUkyByxOU+YYJA98V7An3F+lMB1FFFABRRRQAUUUUAFFFFABRRRQAUUUUAVpP9fH9DVmq7/6+P6GrFABRRRQAUUUUAFFFFABRRRQAUUUUAFFFFABRRRQAUUUUAcgsrN4xeLd8i6cGwDnnzD19Ov8q8sf4r6kb3U0t/DMlxZ6dI6Tzxyk7QueT8uB90969OU7fG77m+9pg2g/9dD0/Wvj94dMeXxMl9r95YStdyCO2hRmSf5mI3gdgRj2zQB9v6JqUOsaZaajb58q4iEgB6rnqD7g5H4Vq15Z8ONYEPhfw/baghguLlWit1Ckh1XOCT2yMdev8vU6ACiiigAooooAK4e6kSHxWszZCx2Ts3f0NdxXEXfzeJyPLMoFk+5B36cfjn9aAPOLf4uyXbS3lr4bu5dFhfZNeBslOmTtAxwCD1r1e28T6XdX9lYQTF57y2+0xYAxs9+eD7exr5Cgv9N07Rr+88P+IrnSHclJdFuk83zD04OMHI45HsT69lq95pt1q2ma1q9i1tNNoUkpjVzG5lUMFKnHBwDt4449BQB79F4n+0+KDodtaiSGOHzJrrzQApIyAo/i/wD1+lY2jfEGy1LRdX1Y27xR6fK0YjLjdJgZGO2T6e1fJ9nNYx3/AIbvbe2tbJPtUfmbbsyykBxlnGAFHXtmtItZTXdxozWySK2q3EkYlufIhAxgZb2xx9cd6APsvwrq7a7otpqT24t3nTcYt4fb6cj1GD+Na8t1bwttlniRuuGcA14L8A3iFtrcMZh+S6GFicsuMYyCeSOOvevL/ihfWNzr/iQtaQzTRtHFHPcTsrRkBQRGi4B5B6/XuRQB9WjX4/8AhJjoLQOr/ZPtKyno3zYwP159qg1XxTZWN39gi/0i9a1kuI40dQG2j7u4ngk18m6+danOkTaXJOZV8PK1wYpMSGESHdz1H8P5fhVvXovB4ubW40yEQWsujzYVi+ftGGABJ43dR6Zwe4oA+tvDmqSatplvdXNt9kuZVLPbM+WTDFfyOK1Gu7ZV3NcRBckZLjqO1fFukm/8J6BoPiyxdYxcR3Vq5QZZm3Ps3A8FcqD/AMBqTV9Lh0u30ux1G3SbUJrJ7+Y3NyYowXckdDy+ARgYodgPtZWV1DKwZT0IOQadXjHwIupbjwciSuziG4dEyc7V4OB7ZJr2egAooooAKKKKACiiigAooooAKKKKACiiigAooooAKKKKACiiigAooooAKKKKACiiigAooooAKKKKACiiigAooooAKKKKACiiigAooooAKKKKACiiigAooooAKKKKACiiigAoqN5Y48b3Vc9NxxT1YMAVIIPcGgBaKQEHOCDg4NLQAUUUUAFFRNNEjbWlRW9CwBqXIIz2oAK5Dx6u7wxqQ9Yx/wChCusEiHGHXnjrXK+OxnwzqP8A1zH/AKEKAN3SBjTbMekCf+gir7EKCxOABkmqWlgrp9oD1EKD/wAdFcn8Tbie18GazLbhzILcr8hwQCQCfwBJoAv6V4w8PavdmzsNVt57gDOxSRnnHBPB/Cp4fFGgz3osItWtGuy5jEQlG4sO31r511TS9M0/wn4KutNgjS7nuomeZB+8d2HzjPU/MMY7YFccljYJ8NItbgQf2smqYe5z+8Q9QM/Tafqc0AfWWqeMfDulXRtL7VraG4B2lGYkqeOuOnUda6tHV1V1IKsMgjuK+W/GdhHrOmXmoaHplpeX7RBtYuHb95AyqMqiN0OVJ+X0xzXv3gm7jvfDGkzxs7KbWNcuMElRtOfxBoA6aT7jfQ1wXw6RU0q4255upCcnOeg/pXeyfcb6GuL8BDbpcw/6eZP6UAdtSGlooAKKKKACiiigAqOV/Ljd8E7VJwO9SUGgD5duPjncRTyoPDjhUcqN0hB69+K6XwZ8XofEF9cQXOnraW8Fq9zJN5ucBccYx/WtD42eJY/Dnh82lqkQvtRJRcoDtQfebB784B965nQvAX9m/DDUPJgSTV9RtRNI/wDFtyHCA59B26mgDNvPjwI9TcW2jiXS1faJWkKuw9cYwM4OBXuLeNtCXw0PErXgGnMuQSPnLf3Nv97Ixj+nNfF9l4s0+08Bah4Xm0hm1Ga4LiXaPkIwdzZ5DABhx29Oay2nlk+Gyws2Y4taGwYHGYSTQB9A2Hx3tJ9Qiin0eSGykfaZvNBZOnJGMYGeea+lI5EljWSNgyOAysOhB718E/2trOn+H9DHiLQ7a68OMwNqHID4BySpVgwJ5+9wfSvubRby11DTLS7sgRayxK0QK4IXHAxTasJXLtxNHbwyTzMEijUu7HsAMk183z/HrTUvzFHpU72YYr528BmHZgvb+eK+j7q3iu7ea2nQPDMhjkQ9GUjBH5V8mfGPQl8LaQNK8OeHzHplzi4vLpPMlKlTwCzE7RwDSGfRD+M9CTw4PEhvV/s4rlWx8xbpsC/3sjGP6c147pHx3065vhDf6ZLbW7thZVcNt9Cw4ryrxFdW1t8JdDtbQmUz3ztO5XGxxklfryvPcD8r/jCwjtvhH4VY2scU7XLMXGCxVvMYHPuMHHbp2oA+iviD8RNO8IWNvKoF3d3S+ZbwKSA6f3i2MAf57VheAfizp3im+/s66g+wXb/6gM+5ZD/dz6+g7/z+dvFjQpoXgm6Scz6kkOFtCCxZBI20/iRtA9uOlaegzXGvfFLTZvEFomkzebHJHAkTIpKDMYGT3IHPTNAH3ERmvMvig2LHSh/1EoT0z3P5fX/GvTq8w+JgDLoKkA7tVhGDyO/X1oA9PooooAKDRRQAUUUUAFFFZWs6vYaJafa9SuktrfcF3uCRk9BxQBJq2o2ukWFxqF7J5dtAheRsZwPp614TF8dtBfUBC9heR2Z4+0MASD/ug9P19q9OnvPDPjvT7nR0v4b2CVFeWOGQhgoYMDxyOQK+Yfi/aWnhyKHw1puhfZtPR1nfUHjZmkc54D98A469sUAfWeo+JtG0/RRrlxfRDTyoZJQc789Ao6k+3Xr6V5No3xt0K+1JrW6tp7O3ZgsVy5BU84+Yfwj35ryD4miG38CeDobW7+025WVhIIygZuOx54JYVl3WuQTR6Fa+KPCSW2mxRqqTxb43ZCAN2f4umcd+e9AH1n438daP4Oto5L+R5J5hmG3hGXcevoB7k/nWJ4B+Juk+MJTZhHs7/wDhglIPmcEnaR1wBk9K+XfH2pyy/Ecz2MC3iwPAtpCQWV1CKVA785z+Nd98P9QsLz4kNHrWgR6drGSYzDKwVZQnQrnHK5PHfHrStqB9eVyfjLxVpvhDTf7Q1IuUZ9iRxAF3bBOACR6V1lfLX7RwuFl0OaSGSTTo3YyYHyhsjg+5H8qYHe+GfjB4d16/jsGS5spZWCxNchQjMe2QTg/X1rc8dfEfRPBzrb3TSXF6wDC3gALAerE8D19a+UPiR4h0DVr7SL7wzC1o8ESq6CLZsYHK8dCRzk854rT+JM8sfi7R9cieLUL+4t7ed7Lyy21lReMDqDjPrzSutPMXMtPM+oPA3xD0fxi0kFp5sF5Gu9reYYJXOMgjg9vzrE8R/F7wzod7LZBri9mhcpL9mQFVI/2iQD6cdxXz78Pbo6j4t1vVpwum30VncTRW0SFB5mwg8HuBluep5riPBOoXunyalLBoMWsI0DC482Mt5a9Scjp3qmrDPvfwv4m0rxRZm70u48xVO2RGG14z6Ef5FdLivA/gJc6Nc6TfNptlLaXIkAuUaQupPO0qT2wcY9u/WvfKQHn3gsD+0fEJ7m/Y/oK9Brz7wS26/wDEHH/L8f5CvQaACiiigAooooAKKKKACsTxDren+HdNm1LUpxFbxD6lj2VR3J9K2+lfGvxV8R3PjrUptH0cr/ZmmK8007EqrFRyT7A5A9TQB9HeEfHWkeKtPu7+086CK0P79bhNpQYJzwSCMA9D2rgrn44+F4bnyo4b6aLaD5yxALn0wSD6dqwfgrpVrrvw/wBS0ueWSKK5uGSVoGCv0XuQe2Oo6VyXj6x8NfD7w5deHYETUdXv23md0UPAgIK5POPYDGck0AfSMvjXQI/Dy+ITeg6e4Oxgp3Mwz8u3ruyMYrhvD/xl8Nard/Zbj7Rp7NgRtcJlXOemVzg/XivnTxJpOr6Z8NdCN1E4tpb2WbbIuGi3DCYH91huPPfHrTPiJr3hfUbPQm8O2z295aQqkzeVswABgHn5mBB5569TQB9881FcTxW0Mk88ixxRqWd2OAB61n6Bcve6Pp91J/rJ7aORvqygn+dP1nTYNY064066MgguE2P5bbWx7GgDx+5+N3hOG9Nsn22aMNg3McI8v68ncR+FejN4w0NfD3/CRm+X+zNufM2nOc427eu7PGK+YPifouneBNOk0XStFe5S/RZptQny5i2twqkDA6E/j3rofhh4K03xR8O5bGXVD+/vftEgt8boXUbQrZHcDP49aAOxtvjl4VlnMUsV/CgGRK0IKn8jn9K9D8TeOdA8N2VpeX94TFeAm38lC5kAAJIxx3HX1r5l+LX/AAjmm6ZpfhHw7FDdXkL5lmRFeTvgM64yxJOR6elerXnwystX8M6Amt3s9pJplsBKdwwAfmZST0x09sUAa3hj4u+H9e1BNPK3FpPK5WIzKNjYzjkHjI9a9lr4b8TGw8deN9P0vwnZRW8MKiBZlGxHVCWL4A4AGcHqePYV9wxLsjVM52gDNAHn3xOTzNBAKqw8+Pg9/mA69utehKu1VA4wK8/+Jf8AyAh/18Rf+hivQh0oAKKKKACiiigAooooAKCM0Vka9q9poWmXOp30hS2t13OQMnk4AA9SSB+NAGD4x8a6L4PjhbVZ3DzZ8uKJNzsB1Ppge9aWo+JNL0zRU1u9uRBZPGsilx8zbhkAAdTz0FfA3i7UdR8TT3Hiq+jAhmmFvCm77mFyFXgZA/PmvrfXfBemeLPDGhT6nc3UEdhZJL+5bhl2KWyD7L1HNAGz4X+JvhnxLeLY2dzLHducRxTxFS/GeDyO3TOa6bxJ4q0TwykT6xqEdr5udilWZmx1wqgnuO1fE0Op6drnjvRm0HT4tHtoriIA+Z94K2Sxzx0HTv360/4ma59q+JNzNeWrXtvaTrCtqT95Ex8g68Ftx/E8dqAPsrwz418P+KHeLSdQWaaMZaJkZGx64YDI+ldlXyd8Ibvwze+MJZk0670nWNjiKzLgwdDuAG0EMFHQ8da+saAOc8T+JNM8LWA1DVpzDbmQRKQhYsxyQAB7An8K5rw/8SvC/iDU4tM06+kkupgTGrQOoYhdxGSOoAP5fSvHf2lr+fbo+nRozIxeVtueTwAMd6xfhFf+HYPEltZ3HhyTStXkjZYLp7hyNxUj7r8AsMgdeeO9AHuGs/FbwjpF89jPqLSzRsVkMERdUIzkEjvkY4z1rqovF3h+XRhra6rbjTS23z2JX5v7uDzu9sZr5v134eeHPA2j6pqWvXn9p3lzG0dlE5KHzD/EMckjg56D8RXkr2NxB8NftUrHyJ9YHkpt7rEwZs+hzj6r70AfZek/E3wfq1ylra6wnnu21FkhkjBOcDllA5+tek1+fvjdPCMGi6FN4cbGoNHi7AZ8gr1Y7uhLZx7Y7Yr7f8IX02peHdMvLg7pprdGc+px1pISd0Q+MiRo8hBwQ6EH8a6hfuj6VynjQA6O4JABkQEntzXVL90fSmMdRRRQAUUUUAFFFFABRRRQAUUUUAFFFFAFZ/8Aj4j+hqzVZ/8Aj4j+hqzQAUUUUAFFFFABRRRQAUUUUAFFFFABRRRQAUUUUAFFFFAHCQjb46nz/Fpwxjn+MdfSuxa0tmYsbeIsTkkoMk15vq9zqFt44h+w6d9sZrHL5cIFXcRnP1GOfXpW+upeJWUE+H4VJ7G9XI/IUk7gdiEUAAKAF6cdKdXIpe+JHXJ0izQ+jXef5LUq3XiI9dNsf/Ao/wDxNMDqaK5j7T4g/wCgbZf+BR/+Jqb7Rrf/AED7T/wJP/xNAHQ0Vzf2rXv+gZaf+BR/+JqFr7X1Yj+xYGHqLwf1WgDqq44/8jcnP/LqxGfqKd/aXiHAP9gR9CcfbF/w71xf9qa//wAJaGbw2277OwVRdpgrx827GPb60Aelvomky3BuX0uya4LbzK1uhbd65xnPvVyextLiSOSa1gkeL/Vs8YYp9Celcr/a/iP/AKFkf+ByVA2u+IVfafC7Z9rxSPzxigDov+Ef0Ukt/ZFhknJP2ZOf0qSXRNJmBWTTLJwWLkNbocsep6dfeueGteIN+w+GTn/r8XH54xSR634gkOF8Mt+N2o/mKAOstbCzsyxtbSCAsAGMUYXIHTOBVa40XSrqc3NxplnNOSCZZIFZjjgckZ7CsL+19fwSfDnA/wCnxD/Sl/tfXcKf+EdOCcD/AEtf8OKdmJNM6eKytYSGitoUIj8oFYwMJ12/T2qg2haO6qraTYlVztBt0wPpxWOdX17KgeHCdwz/AMfiD+lOXVfEBznw4B/2+pSC5vvpenyWyWj2Fq1sh3JCYVKKeeQuMA8n8zRd6Xp968b3VjbTvGMI0sKsV+mRxWANX1xmKjw8cjrm6UD88U7+1dc2hv8AhH+D/wBPa5/LFAzpbW0trNGS1t4oEZi7LEgUFj3OO/AqzXF/21rYOD4dYH/r6U/0q3HqmrkjfoTKGHGLhT+fpRcFrsdTRXJzavq0fA0KRmx2nXGfrUZ1rV9wx4fmKY5PnqD+VAHYUVyn9s6jgH+w7jB/6aClXW7vH7zRrtTnHGG/lQB1VFcq2t3pHyaLdMfdgP51Guu3xC50O6UlsH5lIHvQB11FcsNem37TpF8PfZVg60Quf7Ovc+nlUAdDRXOtrTY4069z7xYpW1l8KV028OfVMUAdDRXOHWnBAOm3mT6Jmg62wP8AyDb3HtHQB0dFc+NZJ6afe/jFSNre0D/iX3vP/TKgDoaK559b24zp97yOP3XX9aBrYPSwvf8Av1igDoaKwBrOc/6BeD/tlSjV8n/jyux/2zoA3qKxv7VXj/RbnB7+XQ2qhcZtLrn/AKZk0AbNFYX9sDn/AEK8/wC/JoXWAc/6Fecf9MjQBu0Vg/2zGACbS7Gc4/dHt1oOtwjP+j3RGM5EJ/z7UAb1Fc//AG5EOtrdj6wmpG1qAY/c3JJ7eUaANyisL+2oecW90cf9MWHHrTDrsALAW158pwSYCP50AdBRWCdbh522902Bk7YWqL+34AT/AKNdn6QmgDo6K59ddgYoBb3WWOMGEipV1q3bpFcZ4yPJPFAG3RWIusQFWYw3ICnH+pNRLr1u3SC6x/1xP5UAdBRWANct2XcIbk+n7o81E/iG0TH7m6JPQeQ3P6UAdJRXNp4itGH+quQQAcGFulO/4SC13Y8m664/1DdaAOiornhr9oyF1juSB1xCaeddsxzibH/XJv8ACgDeorn21+yXqJ+//LFu3XtUX/CSWB/57/8Aflv8KAOlormj4jsg+3y7k9ifJbg+lKPEVgc4FwcDJxC3T8qAOkorAbXrNcZE/P8A0xb/AAqNfEVkyg7LgAjIzC3+FAHR0VzDeJtOQgN9oGe/kNx+lQ/8JbpIUlpJ1A55gf8AwoA8F+N7O/i/RIBZzXubfItoZCrOd7dCAcdOvtXV/BK/bfrWlSie1aCcPFp87F2gQjH3iBkdB+vemeL38KeJdTtNUHiS7srq1j2I0ED9Mk5+7nPJqiLHwcdOeG38R6lDc3E6TXV9tkM820YKltvHUnjue44obHc6j4fXjxSeM7kQyztFqs7CKP5nfGcAD14xiq3w58Zanrmv6zaXtlfLF55MYeMFbUAYCMwAwSF6ev1JqhosXhLStXk1S28R3++S5kuJYtjhHLZ4I25IGe5NdHd6v4NltdUgg1CS0fUsm4mhjlDlsYz93j6dOT60rX8iW7eZ61mvDfiR441Tw94i0eysra4+zPKhnAiVvtIJA2IT36jtyfbmOeTw7PaQWreK9QWOGw+xYSOQBueX+71OAPoMVtx6r4KMGlJdXn2uXS8G2mmhlLKwAGeF9h+Q9BQ7jPnnxFPNqfxC1Z20S/1B9oK2yTmOSIbV5JUNgDOMdPmr3b4W3moXfw7nIuZGvYRcRxGT70TAEqCT1wTnnpnHauV1TTPDF7r9/rdp4u1CxnvFAkEEDggYGQDtzj5R+VbljB4OsNNtNN03Xb63ht7g3MhRJN05xgh8IAQQMdMYobt0uI8G8OXd/Klsk125ZtVtSpL5IyZM8dxX2R4248N3+eT5Y/8AQhXg0HhHwfaqgj8S3iMs0cwYW7Zym7GDt4+9+ldR4p8S6Ppfg2508axdalcyDZG9wrl3Oc4LFfQUWGe36fxZWw/6ZL/IVPPDHcQyQzIHikUo6sOGBGCDXE6P4v0OXT7Ui8IIiUEGBwRx9K0H8XaGgy16QOmfJk/+JqmCOP0D4WaHpF9BdtPeXgtyWgguHDRRsTnIXHWmD4UaCurLexy3S2omE508P+53jOCB1A56fh04rq/+E28PD/mIf+QZP/iaaPHPhw9NR/8AIEn/AMTSA5bXvhXpGsapdaj9tvrZrohpooZBsc55zkZ59M8V6nY2dvp9rFaWkKQ28S7UjQYAFcv/AMJv4dBUf2kPm6fun/X5eKsJ4v0CTOzU4jjr8rf4UAdRJ9xvoa4j4euX0mVmQqTcucH8KtT+MPDyKVfVIl3AgfK3+FcH4A8W6HZ6XNBc6nGJhcMWwjc5PUcdPegD2yiuUHi/QD/zEov++W/wo/4S/QP+glF+Tf4UAdXRXKjxdoJ/5iUX5N/hSx+LdBkJC6nDx65H8xQB1NFcr/wl2gZAOpwgk8ZBH9Kkj8VaFIAV1O3555bH86AOmormm8U6EpAOq23J4+enDxPobdNUtf8AvsUAeF/F/wANa54n8W6RBbafcS6dEiK8q4KDLncT0AIAHWvfNZtLptDu7TS5TBdfZmjt3XA2ttwuPT69qrnxPoY66pa/99ig+J9DHXVLUf8AAxQB8W3C+O3ju/D1xo88t5O+x7lrYNJtwSyCXoVPXOfxwa9T1T4UX8fw4g0u2McmrRXBvZY1x+8YgrsDeynv3B5xXvJ8W+HwMnV7Xrjh804+K9AHXVrT/v4KAPi6PTvG3iew0zwo+jSiOxdmhmmhaLavQ7nPylRnjHP1r7g8P6auj6RZacrlxbQrHuPU4HWs0eLvDx/5jFn/AN/BUo8U6E3TVbU/9tBQBpa1b3F3pd7b2k7QXMsDpFKpwUYggHPbmvh99X+IWh2mo+F5bO7mS7Z4ZWlhaYncoU7HPGCMe3Oa+y/+Es0AddXtP+/gp8XinQZc+Xqtq2OuJBQB83R/C3XIvhzNZqA2pTXK3bWhYfKACMA9N2MHH4V54IfGXiTStM8GSaNMBZ3GY55IXTYuCMOx42jJ5+nWvto+I9G/6CVt/wB90weJdEPTU7b/AL7FAHzD8TPAWraPLomraZAb2HT7eCGVY1yQ6Hg7RyQeOlP0mLxJ8QPiDp+uXOkPp9rYbMmVGUKiknHIyWJY4/8ArZr6f/4SDRx/zEbf/vulXxBpB6ajb/8AfYpNLd9AvY3a8x+JLBToWc5OpwgfrXbDW9LIJF/Bx/tivLPiLrthLNoCwXEUgGpxF234CAEjJ9qYHtdFZI1nTSquL6Aq3TDipP7UsOP9Mg5x/GKANKisz+1tPyR9sh4/2xQNV0/tewdM/wCsFAGnRWeNSsWJAvIOP+mgo/tKy/5+4e/RxQBoVzvifw5pviiw+wanCZIg4dSrbWRhkZB+hNaTalYrnN5BwAeJAaP7RsQf+PyDrj/WCk1cTSZ45rXw7i8O6PqF94NW5t9Z8nYhWYsWTcpZRk9cDjvkcV4JqfjDxTqvhV/C2pabc3MxlUC7kjYyEKwIBJHJyMbu4/X7cbVNPA5vbfv/AMtB2qM6ppY5N9aZz/z1X/GmM+VvFvw91mL4baJGlvLPe6e8ks9up3MiSEkhVHXHGce5rktR1DxH8QY9A8O/2PJC9moj87y2G7gKXbOAAAoP1z7V9qHW9LBwdQtu4/1g7U5NW0thlL+0P0lX/GgD5G8feC9a8J+IbTxBp0D31pbiF96pnaY1VcMo5AOOo9etbPhFNa8YfEyHxDPpM1jbW4DSmRCoUCMqBz1JPp2+lfUX9racf+X23POP9YKaur6YRlb62xjP+sFAGtXjHxun1u38PRSaTEJ7czBbyL7OJdyYyMgg4XIGfqOa9X/tOw/5/Lfrj/WCmHVdP4BvbcbumZBQB8NDS5fHGv6Vp2neGRpFuv8ArsBhkZBdi7DnAHA6812fj+w1Lwh8RLXxFb6VNPpyGMQBWLAgRhCoxkrjnAP/ANavrD+1dNU/8f1qPpKv+NOOp6c3BvLY845kFAmk/kfIPhDRNW8cePLzXZLS406wdpDMxJBUFCoUHjJ6Z/GuY0i51v4d6rrmny6PLM1xC8GSpIwc7WBHBB4Nfcw1LTwuReW2MZ4kWg6jpzEZvLUnt+9X/GkncZ4T+zxpGoafpOoXN5aSQRXUiNAZOC4AIJx1A+vWvoiqS3tngbbmDHbDjFP+12x/5eIv++xTA4zwac32u8f8vp/kK72vKvh/eW/27xCjTqsn9oOdrNzjGf8AEfhXpQvLYqG+0RYPfeKALdFV/tMHH76Pn/aFH2mD/nvH0z98dKALFFVxdW5/5bx/99Ck+12w/wCXiL/vsUAWaKr/AGmD/nvH/wB9ij7TB/z3j/77FADrmIzQSxBtpdCob0yMZr5W1b4Hi00++vF16ZpI4XkMaw/fwCcHn2r6lN5ajrcwj/toKQXtqSQLmHIOD84oA+NfhxZX/hrw5qvi1Bcm4j3Wlva+UcbmCgSHPYFvQ5wRXnGhX19p+t/2vqejTavKTuK3Svgv2Y8HOPQ8V+iAu7RhgTw4HbeKT7RZ9fOg/wC+hQB836z4y8T6/wCALjU7bSIrfy7zyLiDyTJvg2jkKwPG44J9q8cjsZvFkul6NpPhcWFyTuuZlBAcgctlvuqBk4z16cmvvT7XZqMfaIAD/tilW4tFORNCDjqGHSgBbC2Wzs7e1T7sMaxjjHAGP6Vj+LYtWm0G+TQpVi1Mx/uGbHXIJAzwCRkAngEitkXduSR58WQcH5xSfbLb/n4h/wC+xQB8TL8RPEx0DWtA1zT7y8urkeWkzptMOeCCAvPqKt6HJr3gj4fXU8UVzbX2tTp9lKqSyRKPmfGDtJHHODggjpx9lfabIknzrcn/AH1pXurIgb54MDplxSsr36gfn14G1qXwrqDanJ4dl1G9HMUsxdfLJBBIGDk89TXqPxW8Za3rGi6PYrp9xZpfW4urqOMFsjcQi5HYgbsH1X3r6w+1WA/5b2w/4GtPa6sj1ntzx3daYHw58PfF114QUx2vhcT3UzbXu5A4YqTwMYwMe1fd0bF0ViMEgEj0qmLmxPSe34/21qYXdselxF/32KAOE+JhI0RMEf8AHxFn3+YV6IK8x+JlzbtpECfaY1DXUWcfNkbh6V6It1bkL/pEZyOPmHNAFqiofPh/56x/99Cjz4f+esf/AH0KAJqKgNxABkzRgf7wo+0Q4z50fH+0KAJ6Kr/aYOP38fP+2Kd50X/PVP8AvoUATV5z8T/C174u0JNNsLuK2fz1kcy52uoB44B7kH8K9A8+Hn96nHX5hSiaIjIlQj/eFAHwR43+HWteELC2a6vo7uCaUosVuXIU4znBFd/e33jj4eeEdEnhnD2zszSh180RKQvlo2RlRyeAcZHX1+tZJLd1+d4mXr8xBFOcwuuxihU8bTgg0AfC/jHXV+IPiHSE0LS2ScRrEyFVTLbsk5BOF56npW143spvAPxJtNfkt5JdPlmE6vjhiVw6g+oJJ/EV9h2ljp9lk2trawZ5PlRqv8qlure0vYzDcww3EYIJSRQ4z9DSSsB8heDJpPGfxabX7K1eKxSQyuxThQsewZ7ZY4/M19k1UtLa1s4vKtYYYI852RIFGfXAq1keopgeCfGLxbrXhXUNKns7WKSwxukeSEN8277uT04HYj+VeWjVx4/+JtjqtjBJHY2CJLJIVwVSPLEtjrljj/6wr7HnjgnQxzpHIh6q4BB/A1Xt4LGzVobeK3gU9UjVV6+woA/PnXvFv/CTeKk1XxBDcT6WshC2iOVAQDG1eRjJAJxzXt/iXx7Ya74DuDo/h5Xt7WeOCW3uY8rDGVOHXaeOQBnIIzX0abLSDGIja2JjGcJ5aY/KrUUNjHG6RxW6xyHLqqqA31Hegadj88rmHSvET6bYeGtDu4tQf/j5HmNIrHj7o5IUckk9BX6D6Fp66VpVlYKci3hSPPqQME/nUtrY2Foxe1tbaFiMExRqpP5Vf3D1H50COR8cf8gSU+jp1Ge9dan3R9K5LxsUOjMGb70sagDvlh/TNdcv3R9KAFooooAKKKKACiiigAooooAKKKKACiiigCtIf9Ij+hqzVWQf6RGfQGrVABRRRQAUUUUAFFFFABRRRQAUUUUAFFFFABRRRQAUUUUAcPEM+OZs8400Yyc4/edvT/PrXa70/vrx71xcK48cTtuU501eB2/ed/f/AOtXyDs8/wD4Sa4GmandXMdwyw3FvIRHbguc7sde3HsOnWgD71pFYMMqQR7GuG8F3LXfgjT53uRcO1n80gYtkgEEEnuDwfcGuE+ADO/hq8Z5N5N6x+9kj5V6/qfxoA91ooooAKKKKACuMOR4wT5jg2jcfiP8K7OvPNVJGv3oAGf7MkIJBPp+X+fWgD0Hcp/iH507IzjPNfHHgDwa2veGrrXZNbvoJ7dpCiq/y5Rcgkn61ZsPH2oRXWh69qMct2YLCdJViO0PhioZu3Urk4oA+vqK8YPj3W9Mu7aLXvDv2WK8geWB4ptxDKu4qwPQ4qzcfEYWmhaDqk2nbm1WTy/LSTAj5xnJHNAHroIPQ0tfJPg/xVrXh638SX8WmrfafBqBNxNLdbWTLYwqnqef5V6ZJ8Rb/Ubx7fw7o8d4ILNLuczTeXhWVWAXPU4agD2qgEHoa8DtfijeeJIltvDGhyXN95LSXCSybRCBkde5PGOe9cf8NPF2oaZoNvYW2nz6jq+oX8yRLPKVHyqhYknPAB56c596TdhN21Z9V9ByaWvlvx1421C+0bVdH1PSzpup2bxOfLnLK6lhypA9D6/4V2U/xE1PQgINb8PSQyNZi4gEcu7cB94MccEdx270xnuWaK8b8H6vp7+I2WyuLu/n1aAXc0sso22yYO1NuB06ce3pW/4w8YXGhanp+k2Wlm+vb8HyQZgigg454PHf8KAPRaCcV4U3xahS18l9N8vWBc/ZTayTBVV+hYt2UHgmvOviD8Q21vQnsvKey1G0u0Zja3QeNxhujDGcHt6gehwAfXVFeLf8LIfRZDYeItGmsbpbTz4lSUS+aAOmcDB4b8qzB8WLqZrX7L4ZuJUvty2X74ZlZThs4BwAe9AHvlFeD6X8U7zWJv7N07w5LLrKFhNbtcKqLtOD85rD1j4nXeoy6Ium2tzasdRWK7gJALkMv7vd6HPP60riur2PpSivCrj4tpbyPLJoF4unwXBtri4LLlJPTHfoe/p61X1/xjpOuzSq19faZHozJeOFUBrteMKo3DqWXr/e7UxnvtFcdeeKIrXwmfEn2SbyvIWYQOQGIJGOeR3z9K85sfi2b1reOLw1fmS8JFmN64lx15OOhoA93orxSD4preRO9noN67W7MLrzGVFi2nBG48FvbrReeL9LvdS8O69Fd38dk0V0TFtwmUT5g6g5yMjpkdOaAPa6K8Qsfi3Y3v2UDTLmL7YWS3Z5EILDjBAORk8VneGfii6eH/tuuW80l09y0MQiCDzDnIUDIwFBAyfzJoA+gKK+ZvHvxFbUPD95Dp6XmnajZ3MRkXcM7M9dy5H3tvf0r17wV4vs/FUT/YkuXW3RBLPJGFRnI5Uc5z+GKAO7ooooAKKKKACiiigAooooAKKKKACiiigAooooAKKKKACjFFFABRiiigAooooAMUYoooAMUmB6UtFABgUYHpRRQAmKMD0paKAEwPQUYHoKWigBu1f7o/Kjav8AdH5U6igBuxf7o/KjYv8AdH5U6igBuxf7o/Kk2L/dH5U+igBuxf7o/KjYuMbRj6U6igCLyo+nlp/3zXIeP4kPhm+OyLKqu0sOnzr0967SuT8cqW8N6gASPkHT/eFAG3pccYsLUhBzCnbnoKvGND1RT+FVtOAFlbADA8pcD8BWf4l1eLQdGvdUlQultEX2jqx6AfiSKbA1/IiP/LJP++RTfs0GMeTHj/dFfPVh418YWEmkarrcFqdH1iZY4okGGhDnKk4H93kcnI96gi+I/iRY4fE1zZ2qeGZbwW/lKczKvILe5/mR0AOaQH0U1rbt1giP1QUotoF6QRj6IK8T+JHxNj0RrOy0SaGe9ldWkZl3IkZHH4nIP0+te22shlt4ZG+86Kxx7igCKe1t3jbdBETg4ygrgfhvZ27aNI7QREtcOeUHHTivRpf9W/8AumuF+HCCPQyoIOJn5HfpQB2n2S2P/LvF/wB8Cl+yWxx/o8XHT5BVmigCr9ktv+faH/vgUn2K0BJ+yw5PX92Kt0UAUxY2g6WsH/fsU06dZH/lzt/+/Y/wq9RQBROnWR62dv8A9+l/wpv9mWGc/Yrf/v0v+FaFFAGcumWCkkWVvk9f3Yok0ywkGGsbc/WJf8K0aKAMhtE0tuthb9Mf6sUh0TSyQTp9twc/6sVsVUvnnS0uHtYxLcLGxijJA3PjgZPTJxQBkvpmhRSLC9rYrI42qjKu4/QHvVgaHpYBxYW4yc8IK+EfEPh7xQtvfeIPEV5JaXCSBI0upWEkxJ+7F1yBnoOAPavqf4H61qGt+EVk1FpHeCdoIpZOskYCkHPfBJGfagD0Y6HpIUg6fa49TGP51A2g6I+M6faHHA+QVD4z0m613w/e6ZZXQtbidVVZjnC4YE9OeQCPxr4p8eeDtY8Ew2z3niCOeW4YhYYZn34A5bB7dvxoA+3D4c0Vyrf2fbnHTA4pjeG9CfKnTbUnpwvNfN0Opa58PPhhFdu841LVbnbGtwSTbKQcEA9CQufqRxXj0FvrXl2WtWHiGOfU5pBJ9mjuv3yHcQCwJ55A456+lAH3gPC2hLn/AIlsHbqD2/z+NOXwzofUabbHr/DmvC/ihD491qbStKsLe5hgmto/tj27fuzMx+bcw5CqR+XNcX4Uu/Efgbx/b+HrrUVu455ESZd7OjK4yCN2CGA/yaAPqseG9HC7Rp8OPoc/nXmXxG8OaOsmiAaegEmoRo3J2kHqCM4r26vNPiKhZ9COcAanEcfnQFr9bHVHw3ox/wCYdAPouKnGhaWP+XGHpjpW1RQBi/2FpXP+gwnJzyuaYPD+lBcCxix+NbtFAGENA0oNuFjED+OPypf7A0v/AJ84/wAz/jW5RQBz58OaQc5sY/zP+NH/AAjmkc/6En/fR/xroKKAOcbwzozdbCP8z/jUDeEdBbrpsX5t/jXVUUAcs3hLQm66bEfxb/Gq8ngrw87bjpqZxjiRwPyBrsTRQBxy+CvDqnI01O3WRz2x609fB3h4Z26ZF/303+NeffGa88VrbWtj4btrpkuFf7RNbrllHA257ZBNeMeGL/xD4G8W6VYXeqnUY7twk1nDcmUJklcNnhWBOePTrQB9Xnwrohx/xL0GDnhmH9aoy+BvDcrbn00Z9ppAPyDV2teD/HTxffeHNOs7TS7o293duSzqBuEYHOD25I5oA7//AIQTwz/0Dv8AyPJ/8VR/wgXhn/oG/wDkeT/4qvlXTdV8W+Add0eTVL6VrXUmSeWN5C6sjEBgR2YA546cda9P8Z+G/iDfaxqF/Y+IUg0kAzQsbgoqx7c4wo7Y69+uetAHro8C+Gx007/yPJ/8VTP+EC8NDppv/keT/wCKr5y+E2r+KL/XJry61q8uNI09HlumYlkcBThcHueo+lczqninxL47vdWnstZNjYWw82K1a58ksvZFxjc3y5we9AH15H4L8PxZ2afjPX99J/8AFVJL4P0KQYNkc9iJX4/WuR+D3iDW9e0InWrWRHgISK6cEG4XkZI9RjBPevW6APDvA/g7Qv7Q1uRrNmeO8KoTM/yjHQAH3PXNejf8Ijof/Pj/AORX/wDiqxPAjB7zXznOL9xknNejUDZzQ8L6MP8Alz/8iv8A400+FdFOc2X/AJFf/GunooEc0vhfRlzizxn/AKav/jTf+EV0X/ny/wDIr/4109FAHNL4Y0dc4suvX94/+NMbwpojdbL/AMiv/jXUUUAcg/g3QHxusM4/6bSf/FUieDPD6fd08dQeZXP/ALNXYUUAcgfBugN1sP8AyNJ/8VTT4L8Pn/mH/wDkaT/4quxooA44+CvDx/5h/wD5Gk/+Kp3/AAh2gjpYf+RpP/iq6+igDkj4O0EjBsBj/rq//wAVUT+CfDz43afnH/TaT/4quyrA8U61D4e0S91acZS2j3Bf7zHhR+JIH40AZB8C+Gz107/yPJ/8VSnwP4cbrp2f+28n/wAVXx0+veNfGFve6ifEIgS2O5bdbkW5YjnbGoxkjjqc9OScV6cfHviux+GUl/eRyRX5uFtoLuVcM0ZH39pHJ4Iyeuc0Ae6/8IL4b/6B3/keT/4qhvAvhxv+Yf8A+R5P/iq+M49b8V6Jb2XilPE0Vy1wwBtzdmRwAekkZ4wdvb9K9t+LHxC1Ky0LRItJke0vdUhW4kkVcFVIHyqT0yT19B70X1C9mewjwN4cHTTv/I8n/wAVUg8F6AucWHX/AKbSf/FV82eD9U8c+HvE+n2E10+tQXQUyxJc+eqISeS/O0jO7rjGK+xKATPC/iN4Q0K10qF4LJo5GuEQMJnOMnngkg+n416MPB+hfK32JtyjhhPID+jVkfEtiukQAHhrqMH88/0r0Rfuj6UAcufCWiH/AJcv/Ir/AONM/wCEQ0L/AJ8f/Iz/APxVdZRQByL+DtBdVVrEkL0Hnycf+PU1vBmgN1sP/I0n/wAVXYUUAcYfBHh49dPOPTz5P/iqlHg7QgFUWbhVOQBcSYB/76rrqKAuce3g7RS28W0it3IuJOeMf3qZJ4L0NyD9nmVgDgi4kJH5tXZ0UBc4n/hCdFBGEuVUdFFy+APTrTP+EI0f/p6/8CX/AMa7migDhD4G0ggDdd4AwM3L8frVYfD3RAwYG9BByCLpxj9a9EooA8+h8AaNCCI3vlBIJxdydunepm8D6SV2mS+KkAY+1yYwOg613dFAHmx+HOhHvef+BT/40ifDnRY87Wu+eublz/WuV+N/jXUPCljYQ6RdJBe3MhZmMauRGo7BgRySO3asPwXq/wATdQ1C2+2rbS6cY2MkymA8+WSv3T97cV4x+maAPSm+HujsR+8vBj0uG5/X/Oab/wAK60Q/eN2fTFy4/rXzxrPjX4q6FbC91NRbW4Yrult4QCSeBjGTjtjtzz1rorL4keK9L8By65qyLcT3lwLfTpmjROzFnKqACBg446juKLgezj4d6EP+fz/wKf8AxqVfh/oajAF39ftUn+NfN1h8Q/HWgTabrOtubjSNRJdYnVAGTJztIGVIHI/DrX2Xazx3VvFcREmOVA6EjGQRkUAeS+KvBWk21jDcxfaN8EyEeZcMwI3e54r2BeFH0rk/GwP9iybc7vMTGOuc11i/dH0oEklsLRRRQMKKKKACiiigAooooAKKKKACiiigCs//AB8R/Q1Zqs//AB8R/Q1ZoAKKKKACiiigAooooAKKKKACiiigAooooAKKKKACiiigDjoST4znz/Dpygc5/wCWhrySD4beLLKXUU0/xHbW1pfSu8sYjJ3Bs9cj0PrXp6XEcXjq4SSRFDaamCz9954/rXafarfIHnxZPT5xSTEnc4nR/C93odroVjpmoiK0sg/2xPL/AOPpmH3uc4+bJx747Vy3gfwJrfhb7NDHrcX2Rbl5rmKOL/XAqqhcnOMbT+deum9tR1uYR/20FH221P8Ay8w/9/BTGW6Kq/bLX/n5h/7+Cl+1W/B+0RYP+2KALNFV/tVvnHnxZ/3xR9pg/wCe0f8A30KALFef3kTXXii4gR2Qvp7puA6Zx1/Ou5+0Q/8APaP/AL6FcNDcLL44ZFKMosiQ28HuvQD69/egDzPR/h9410jSZtHtNf06GynYmQCIs2DwcEr3FXtU+EvmC0ttO1HyLWCzeFixbe8hbcGOOMbsEiveTNEOsqf99Ck8+H/nqn/fQoA8dXwTr+r6np9x4l1O1ubezglhVbYOjtvTaWJ456HIx0rm5fhr4mnttL0+fV9PksdMn8yACNlcjOcHj/Oepr6G8+L/AJ6p/wB9Cjz4j/y1T/voUAeL23w7vo/DfiLSpbu1abVZ/OjbDbU+YHnjPaqEHw+8T6S4k0XW7GJprCO0uVmhLAlF2gqcH6/zzXu/nwn/AJap/wB9Cl82P/nov/fVAHz7pPwu1jwvJb3HhvWIY7poGivGuA22Qn+6AOAOo78Clsvhr4h0zT9NfT9ZtotWsLqWRJcExvHIBuDfLknKjr2/DH0F5sY/jX86PNj/AOei/nQB8+6l8NfEGtjVb3VNWsTqd4IkjMKMI0RGB9M54Hb8a1Z9A1O1dta8aapa3VlZWTW+y2hOWD/KzNkcnkdPyHf23zY8kb1yPemS+RNG0cnlvGwwytggj3FAHgHwI8Oi2trvXJYZVNwxitGkP/LEHsPrxn2r0jWfDFxqPi/RtdW4RLexjdXj53sSGxjjGORmu4iEMMaxxCNI1GFVcAAewqTeucbhn0zSauJq+jPmyT4R3wubjUjc2U959sM8cMoLRSISSVfgc9OenWjUvhl4k1eGcXF1o1sJZFdIbeIqIwB0yFyfxz619Jhl/vD86XcPUfnVMZ5D4v8AAV1ruordxXsaLHpjWaBsg7zkZOAflwT71No/gvUbKLwss95byHSDN5wUEBw/3duByQPXrXrG4eo/OjcPUfnSauJq5846P4D8WeGfEl1rWmSadcid5AY5JGUFGORnj1wf+A1Uf4X6/Db2d4l3aT6muoG9ljYkJ2OM9zkc/X2r6ZyPWjI9aBnz4Ph3rVx4S1PTJpbSK9utSN6ACWTbgcZxkHOf8muT8U6Hpev+M9C0OyuTLdwxLbapsVlXbEAevGTgEcdMDvX1fketUo7GyiuXu47W3S5k+/Msah2+rdTQBz/jHRpdV8MXuk2IRZJYljiDHAABHf6CuY0/wleWWp+FJkEAttKs3inIc7jI0ZBIGOhY569zXqmR60Z96APk26+FPiFtV1O68jTrmG4kkeFJZ3CozNw+B1OM8HjmjTvDMtrqGheEJrmJ75IL17loQzLCssZ25JA/yR619ZZHrVZbW2S4e6WCFbh1CtKEAdgOxPUigD5v0P4ZapaS6SpsNOtpLWUSXF6JTI0y88BSOD7/AE9DTJPhnrzaDaaW8dhK1lfmZf3pVZ4mHO7jIOQB9D7V9OZHrS5HrSYmj5jl+G2uTafq6WdjpumC+8pFtRO0pCq2TliCM5wRjHevQvAPhDUfB2p3lrDOs2iXKCVQzfPHMAAe3IPP4Ad69azRmqv0GFFFFIAooooAKKKKACiiigAooooAKKKKACiiigAooooAKKKKACiiigAooooAKKKKACiiigAooooAKKKAc0AcD4q8ZLoOpWmmx6Zd311cRtKq24HAB+vsav8AhHxOniSO8IsbizltJvJkinA3BsZ7V5j8S9BbVvGOjyXFlqkunraukk1hGWKNlsZI6dRT/hpbXXhiDV3Gnas2mT3i/Zopbf8A0gkjDOy8ELwOT/jQJux6l4e8R2uuW1/cxxyQx2V1JbOZMclACW47c1keFPHWl+KdT1Cx05JmW0APnsAEkGcZHOevqK5z4ZLdaf8A2pZXmmXsf2vU7iVJHhxGEwuCSfXBxxzWV4P0248P+LfFuoz6bNb6cqNJEyQ4V1B3YTsePSgZ6/q2s2Gjm0F9OIvtU628WQTl2zjOOg469B3rYr578b+B7nx3c6RrdnPf2qTyIs9vdEIbeIZ+dVzweOnPLZ6Zx6LBqkHhi3TRI7fVtSksbZGMiR+YzBmIA6jJGOnYYoA712VFLscKoyT7VwPiDxzp2kaFZ63FFNeW13MIYxCMNuIbscd1Iqp4l00ePNMm0xl1TTFhcSb2jCCY7WG3ryvPP0FfPnijwFqXh3wdp0k1zfyyG8UzWUfzrBw+XXbwDgD8T1oA+jPDfjRNZ1U6XPpV7p9yYPtCLcqBuXOPqO/5Guln1qCDXLXRmjlM9xA86uBlQFIGD+f+c188/D63+x+KIL7Qjq+p2bWzQ30t9CUMS43Kqk9TlRwM/rXejxZE+pJ4j/srVFshp5i2tbYfJmHOM4IAweD0NIR6099aIMtdQKPM8rJkA+f+7/ve3Wuc8ekjw1fYOPudP99a+Z5I4YfGj+Ib/wAPaknh6W9Zmjuo2/1xBJfZ1PzAnHI7e1e/+JdSi1nwRNf20c0UM2wqs8e18CUDp26Z+lDVxnfWWfskGevlrn8qwfGujtr/AIc1HTI2KyTwkRkHHzAhlH0JABrfshi1gH/TNf5VZqmJbHypNHrXjC28N+G5PDd3bR6Y0Ru5rlSkbIo2cEjoQD3yewqhHpGu3uiReAJNGuFuYdQ817scQCLqW3Hr978u2eK+uqKQz5N8ZfCzU9J0+a60i8uL95rpC9stvufbk4O7JJwce3c9K+odHhnt9OtIrqXzZ0iUSPtC5OPQdK0aKAGS/wCrfP8AdNcP8PNn9jN5ZJXz3wSPpXbzf6t/901wvw5AGiNtGAZ3IHoOKAO+ooooAKKKKACiiigAooooAKKKKACs/VtQg0nT7nULkSGC3jMknloWbAGTgD/PrWhTJFV0ZHAKsMEHuKAPlPxzrfhD4i6Hd6kLq4tNR0y3c28E7pGzkkdsndzgcHvXXfs76jd3Xhu6s7gu8NpcbYXY9FYA7B9Dk/8AAqqav8CdHvNTe5s7+eytHOTbIobb6hWJ4H1zXtvhvQdP8N6bHpulwmK3QljuYsWY9WJPc0Ab9fJmvhfG3xhg0yWHzbHT/wB3IrdCqKWbI9C52+/FfWdeb6H4A0/RvFF54jgu7qSe6D7opWDKpYgnnGT09aAPM/2lbMv4f0y4XhYrvYVC8AFDz7dAPxrwTU9F0S08B6Pq9rdE6xcXDrOnmDcoBcD5QflHyjnv+NfeniLQ9P8AEWmzabqUAlt5R9GQ9mU9iPWvn3T/AIBWEV+kl3rE09mrEmFYwjMOwLZ498D6YoAuan8UX0DwPpLPILjX7u2BUNzsGcCR/qBkep9s1yHwT023v9ePibWNbspdQdmEdrLKrTM7DAfGeD94AYr0bxf8ILfxDrUd/DqbWNukMcKwRRfcVF2gKc9MAdqx/DvwT/sPW7LU49b8xbacS+W1vywB4Gd3BoGrH0lXmvxEAZ9BGef7Th/rXpVeY/EMgXfh7rn+0ouMe9Aj06ig0GgAooooAKKKKACiiigAooooAK8h+Jmu+L9HubJfDemi7hkjYyt5JfawIwODxxXr1FAHz/p3xJutJ0qc+NoZLC7lcrapBAwdlwMtg8YBI5zz+FeI+ItJT4f+KNH1TTNSXUDPi5UyqDySQQcHoQfWvq34heB7Dxrp4hnbybyH/j3uQCTHkjIIyMg4rzrwx8FrTTNUtr7UtR/tCK25SAxYVj23ZJ4B5x7U+wpbaX0/E9/tpDPbxSkYLoGIHbIr5a/aRttlzot6W+XDR7R14Oc/rX1YAAMDgCuL8c+EbDxlpn2G9Lo0bF4ZUPKPgjOO/XpSGfM3xsv7bUrnw1BYyCaV7NWDI2QQxwo+uQa9T+MmovoXgC30zzglzcrHbEL/ABKoG/t04x261meE/gtHpGs2uo6jqv22K1IeODysAsPu5JJ4HXH0rtfib4Bk8bGx2agtqLbdkMm7dn8eKAM3wXoa6H8MJ1aMLcXVjNczHGCSyEqD9F2j86+W/BPhfT/EVhrk1zcmG4s7VpYE3ABiMknHU9B+dfoDY2aWlhBZAl44YViy3cAY5r5v1z4FpPqVxcaRq32G0m6W5QttB6rnPK57GgTLn7OF9dXGkajayzu8FtKohjJ4QNknH1JzX0j0rh/AXg2w8F6a1nZs8ssrb5536yN247AeldwelAzzn4fg+ZrrZ4OpS8Y/rXo1ef8AgPGdZxj/AJCEnT8K9AoAKKKKACiiigAooooAKKKKACiiigAooooAK8q+NiFvh7rIVSTiE8DPAmQmvVelQXVvDdQSW9xGssMilXRxkMD2NAHwL4M8Dad4p0TW9Sk1A2c9ihaOPKlT8pOWzzgkYplp4lvm+GWpaNcKZ7YXkMVu7DPkgkyED2yn/j1es3/wDb7TIdO10x2z9EljJYexIPIr0yz+FukweD5/DkjM73BEslyCc+cBgOBnjHp9aBN6X3PkrWfBM2geGdJ8THUbaRrt1ZIF5I7jnuRjkduR2rpfi1cS6m3h3Vrh4xJd6ev7uMYEeD2HYHP869EtfgPOLiIXWuq9qrZZFiO7b6DJwK9V8ffDix8V6VY2UU32OWwUrbyKgYYIA2kenANJuwz5p8S6UPhz4r0SbQbybzJLeOV/NIPzMSrKcDoR29/pj7pjbfGrHqQDXzr4S+DR03WrfUda1OPUYrcZSAxnDMPu7sk8Drj2Havo2qbuB518STjTbX/r5WvRB0rz34jjOm23/XylehAYAFIBaKKKACiiigAooooAKKKKACiiigAooooAKKKKAPnb4w+FLbxR4h0aKXXtP08rGUeO4fEjAtwUHQnqMEjmuC0WwuPht8TbHSLO9e5tL0Ikiv8ALuV+OQOMgjIr1/4rfDmTxm9rfWV6La/tUKoGB2uM5HI6HPesf4f/AA01LTdfHiLxLqC3t8iERKGLbWxtySeuF6fX2pIDmfjdL/wkHizw74US52RNIGnwOVLkAHp1C5I+tH7RVgtnoOgQ2yBLW3laIAHp8oxx9Aa9Fb4fzv8AEgeMGvYTbjB+zGM7siHyxz06810vxC8H2vjTRzYTSGKeNvMt5gThHxjJHcdsfypgfNnxUZX+Hvg0o2RsPPuFGR+dfUfgSOWLwroyTBg4s4+G6gbRj9MV8/aF8F9WOpWi69qsNxpdkw8uFGZt65LFQDjaCcZ/SvqpVCKFUYUDAA7UAcv4yBOkMAcEyoAR2+YV1K/dH0rlfGgB0dw3QyJnB966peg+lAC0UUUAFFFFABRRRQAUUUUAFFFFABRRRQBVk/4+Y/oatVVf/j5j+hq1QAUUUUAFFFFABRRRQAUUUUAFFFFABRRRQAUUUUAFFFFAHmNzo9jqvjmc3sCzCGxRkBJGDu68Gug/4Q3w9v3/ANlQZznvj8s4plv/AMjhd/8AXin/AKFXmdr8UNWuH1S5j8NrNpunTbJ5kugHRckE7T97p2oC56aPBfhwHP8AZUPTHJY/1qWHwh4ehzs0m35xnIJ6fWtPT9Viv9Gh1aFG8qW3E4Ruo4zg+/auV8DeMR4o0O51eSzNukLuNitvJVRnPQc+1AG9/wAIvoe0r/Zlvg5/h5pw8NaMBgafF0x3/wAa8vX4nX6JDqd34alttCmm8lbqSdQ4PTOzrjOfb34r3BWDqGU5BGRQBgN4b0dhg2Ef5n/Gm/8ACMaNkn7BHk8k7m5/WujooA5dvCmhspU6em09RubB/WuGg8GaD/wl8mLEER2oYKXLAEnGTk56EV7DXAjZb+M7m4dsJ9hLSMTgKAV59xQBO/gbQGjCG0bI/i81s9frinf8IP4eB4sOMYI81/8A4quKi+J82otNcaJ4av8AUdLtjia6X5TnGTtXHzH2zkZHrXceH/GWi61oyaul5FbwFtki3EioY3/unnr3HqKVgJF8HaCrZFgvbguxH86P+EP0IsGNgvByAHYD9Dz+Nba6tpz2f25b+1Np/wA9xKuz/vrOKfb6nYXNqt3DeW8lsxwJVkBUn0z600yVZ6mK3hLQ2Vl+wIMjGQzZH61AfBmiFQv2Zsj+LzWyf1q3qHiCFdKvr3SRHqk1qOYLeVSS2cYJ7dz9Bxms/QPF9rq+qTaQ1vNb6hBbxzTRvgqpZQSoIPJG4Z4oKSLQ8I6KFVRZjjGTvYk49eaY/g/R2K7YGQAdFkPP1ya0n17TDDdSW9/bXDW0TSyRwzK7BVHOQDWR4b8XafrGg2+szyxWMczMpWeUKFKsRjJwD0B/GgLCnwZozdYZP+/hpE8F6MmcQyc/9NDW9qOrWtjpNxqpkSW2hhaYMjghwBkAHoSeg+tUPCOvw+JtGg1WCJokmZwI2YEjaxXnH0z+NAFT/hD9I/55Sf8Afw04eEdKBBWOQEHORIa3rrU7CzZVub62gZjgCWVVJPpyakub60tY1luLqCGNujySBQfxNAHPN4U0skHZIMdt55qMeD9KBOFlAIwQJDg803U/FtnY+IdL0FY3nub4FtyMoWNcEgkk85weBzj8Aey3DBORgdeaAOQHhHTCMHzjgEDL9KUeE7AABZLlfpJ1ro5760tzGJ7qCIyHCB5Au4+gz1q5QByY8LWAIIecEdw9PPhixJBVp1IGOHrqaKAOQfwpZOcme5H0koTwnYLn95cH0/eHg+tdfRQByDeFbMjAuLpRjAw/T9KkXwxaKMefcn3MldXRQByB8K2hOVubteMcSf8A1qaPCdoMf6Vd9v8Alp1/SuxooA5D/hFLPJzcXX08ymHwrD/Df3qjsBJwK7KigDjT4WQMrLqd+rDPIkH+FPHhth/zF9Q/77H+FdfRQByv/CPt/wBBa/8A++x/hSr4fZTn+1b8/WQf4V1NFAHNHQmI51O9/wC+x/hQdCYjA1W/H/Ax/hXS0UAc02hMeP7Vv8d8uP8AClXRHHXVb4/8DH+FdJRQByV14fuJn3JrmoRjGAFK9fyqOPw7drKsj+INQYDgqNgB/SuxooA5F9BvWBH9v34z1wE/w4qP/hHb0RlB4h1Ee/yZ/PGa7KigDiB4bv8AOf8AhJdR65+6n+FK/hu/cYPiXUR9FQfyFdtRQBxY8O6gP+Zl1D/viP8A+Jpo8N6hnP8AwkuonnPRPTHpXbUUAccfD+oH/mZNQ/74j/8AiaT/AIR/UO/iO/P/AACP/wCJrsqKAOOHh/UB/wAzHfn/AIBH/wDE07+wb/8A6GK//wC+I/8A4muvooA4/wDsDUP+hjv/APviP/4mk/4R/UP+hjv/APviP/4muxooA5BdBvx/zMV//wB8R/8AxND6HqZBA8SXo47xR9R0/h//AF119FAHGP4f1I42+Jb8c85SM8flTT4f1YnjxPeAc/8ALJPw7f59q7WigDiF0DWB18T3R/7YJVl9G1dhhfEdwFzx/o8eemOuK66igDkZtG1eRcf8JJcqevy28Y5/Lpjt+NNt9F1iI8+JbhxnvbRn+YNdhRQByr6RqxDAeIrgBs5/0eL8MfLx/npUbaRrTIVPiWbJ7i0iHH5V11FAHET6DrUrEjxRcqMkgC2jH8gPSnHRNdO7/iqZ/m6/6JF+nHFdrRQBxg0XXTnd4omORji0iH8hUf8AYev7t3/CVT5/684sdu2Pb/Oa7eigDiDoniDYVHiqbk8k2cXTPPb/APVTZdD8RSKVHiuUAj/nyiBz25AFdzRQBwv9g6/z/wAVXcc5/wCXSLv+H/6qa2g+ISrKPFs4DZz/AKHFnn8OK7yigDg10LxHhg3iyU7gM7bKIc9Djjjt0pV0TxFFkr4plcltxV7WLH8uPoK7uigDg20vxX28Qw/+Aqf4Vy3jqy8RQeHbuSfW0kiGzcotkH8a+3rXstcT8RI/M8M3nOMGM9P9taACz0/xAtrABrMeBGo5t19PpUr6d4jJGzXIx/27L/hXU2gxbQgdAi/yqSWRIY3lkYKiKWZj0AHU0CRx/wDZviU/8x2If9uy/wCFIdO8SnGNciH/AG7r/hT9B8beHPEF49lpepxz3KAkpsdMgdcbgA34ZpLPxx4avdU/sm31aJ73eUCBWCsw7BiNp/A80DK7ab4qyNuvQ9OSbZP8KtpYeIx97WYT/wBu6+n0pur+NvDej3y2F/q0MVySAUAZtpP94qCF/HHrXYqwZQykFSMgg8EUAcbLZ+JBExGr24IU4P2cdfXpXAfDWx8THRS/9qwJH5zBIzCrcepOPXn/ADivbpv9U/8AumuF+G67PD6DLH96/Xp17e3/ANegDR+xeIggX+1YCf7xgGRTGsvEvbVbX8beuvNLQBx32LxLk/8AE3tef+nccUgs/E//AEFLT/vz/wDWrsqKAOPNn4l7ara/9+KjNn4oKgDVbMHJyfIrtKKErAcebXxKSP8AiZWnA7Q9acLbxIv/ADELNue8P+f8iuuooA5FrfxIBgXtm2R18rpQIPEpzm7sRnB/1R49q66igDkDD4mzgXNlzkZ2Hj3qu8PisjC3VgDt6lD1/wAf0rt6huJ47aGSeZwkUSl3Y9gBkmgDhRB4yDBvtdgQMfLs68VcWPxQFAM1mTjrtrx/UfjtZQ3kqWekTXNouNs5k2FvX5cce3Ne6+GdesvEmlwalYPuikA3KesbYBKn3GcUAZjJ4oO1VksR0yxBqg3/AAmaMwUabIoJwxJGR+Vdtf3lvp9pPeXUgjt4EMkjkE4UDJ4HJ/CvnK8+PWnx3jR22kTS2o27ZWkCsfX5cHGPrQB6lPN43jXMdrp0p9BLg/qKpC68f79p03T8Zxu88Y+vrWrqXjzQ9P8ADKeI2nZ7SX5YlVfneTB/d47Hg9eOK8y8P/HPStQv4rbULF7CGTgXDSblU5wM4HA9+1AHbi88fg/8gqwP1nH+NXluPG2FLWOn844E/T68fyql8RPiPpngryYJImu76UbhbxnG1f7zHoPp1pnw/wDiXpXjJ3tVRrS/UnFvId29cZyCBigDaN34uGf+JbZH5j0n7f4frXlvjS58YSXWiJeWlpC321TCBONruOxA7V9HV5h8QjtvvDxGMnUYhyM96ANk3PisNgafZEZHPncfyoW58VkDOn2Ck5HMx4967aigDhRd+LQpJ0yxJwODP/n60JeeLS5DaXYAZ+8Zzj/Gu6ooA4r7X4pxzplnk+k/SkF74pIOdJtFPH/LxXbUUAcU154pH3dLtD9Z6je98VgfLpVoT0/14/PrXc0UAcN9t8WZH/EptOv/AD3Hp9af9s8UgAf2VaH3M4rtqKAOKkvPFIAKaXaE8ZBnqE3/AIt/6A1l/wCBNd3RQBwL3/i/+HRrPkf8/I4pov8AxhnnRbLr/wA/Iq54y8Z6R4QtvN1GY+c6FobdBl5cEDjt3HU1xHgz4vaN4kvYdPlt5rK8nfZEr/OrHsNw6E/SlYDtFvfFOMHSbXPr9oFRyX/i1QNujWbc/wDPx/8AXru65fxb4n0zwnpx1DU5WVCdscaLueRsZ2qPXjvge9MDnTqfjVZBjQLZlJ6/akwOfrmkl1bxtj5PDduM/wDT0nH/AI9WB4S+MGg+ItQj094p7KeaTy4POAKuT0BI6E9APWna/wDGDQNE1O802e3vnntHMblY12sR/d5/DnFAm/xN46t40HTw1bn/ALe04/8AHqlXVvGGPm8Nw/8AgWn+NY3hL4raH4o1W30u1t72K5nDFPNRcDapY5IY9gfX8KZrnxe8K6TePaCea6eMkO9vHlAwOMZOM/UZHvQM6FNV8XHO7w5Cvp/paH+tJJqniwIceHos4OSLpCfwGa6Lw54g0zxJYre6XcrNEcBh0aNsZ2sOx5rePQ0AfPngXV/EyvrCWugrcf6azyO90owx429umP1r086n4lH/ADAIz/29IP61m/D1HV9cLE/NqMhxjA+tej0AcWupeJD10GP/AMCk/wAaYNT8Td/D0f8A4Fp/jXb0UAcMNU8UY58Ox/8AgWn+NSPqXiVcY0CJuO10g/rXa0UAcK2q+KB08ORn/t8T/Ggap4o/6F2P/wAC0/xruqKAOGGqeKNoP/COxbs/8/af40w6r4pHTw5H/wCBif413lFAHDnVPE/bw9H/AOBaf41GmreKc/N4bjx7Xif413lFAHDf2r4n/wChdjP/AG9p/jTDqvirt4ciP/b2n+Nd50ooA4NtV8U8Y8ORD1zdp/jVZ9Y8YAjb4XhPAz/pqf416LRQB5sdZ8Zgj/il4Md/9NT/ABqCTXfGcef+KWiOBk4u1P8AXmk8f/EjSfBkkNvMj3d5IQWgiIBRP7xJ4HsOv4c129zrVhZ6QNYvJ1trLyllaSXjaGxjOO+SB9aBq19TjpNb8ZjGzwpC3r/p0Y/rTP7c8bf9CjD/AOB8f+Ncdb/HHw1LqyWZhuo7NmKm9dcKOOCVHOM8V6B4t8faD4Xs4p7y5Z5J4hLbwRIS0qnoR2A9yRQJFMa14zxlvC0I5A4vEP8AWr66r4qP3vDkQ/7e0/xrC8EfFLRPFt4unwx3FresCUimUYfAJOCCR0BPOOhr1mgD548fav4pmtrVJ/DyQRrOrFhdIcnsOvfPPWvQm1jxeMY8LRN6/wCnR/4034kKjWVgHIAN2nJOMV6PQNnCtq3ifA2+HEPXObtBUg1XxKVB/wCEcUN3BvI8fhzXbUUCOIbV/EYPHhvr0zdx/wCPHH+FNbV/Em/aPDgPBPN0g7/Wu5ooA4X+1vFH/QtJ/wCBqUv9seJTGCPDIL5IIN5GBiu5NFJgcLJr2vRoSfC8xbsBdRkd8dPp+FPGva0soR/DFyATglbiM/1x+tdvRTBHFHXtWAGPDlyT3/epTD4h1ULx4buy+OR5iY/PNdxRQBwknii+jGT4c1A844Kn+RqM+LL0D/kW9RPGeNp/r+ld/iihgcB/wlV/nH/CN3/4Mh/rTpPFF+pwPDl8T/vp/jXe4ooBnmz+LdYHA8K3ZbGf9cmM59fpUP8Awl2ud/CV1/4EJXpFzPFawyTzyLHFGpZ3Y4CiuT8IeMdH8XJdNpUsjG2YLIsiFTg9G+hwfyNAGIvi/WiV/wCKSvCP4sTpx9PWpR4s1gMA/hS7CnuJ0Jre8W+KtK8J2SXeqSsqO+xI4wC7H2GRkDvW7p19Bqdlb3tqxeCdA6MRgkH2NAHCf8JZrR+74Tuz/wBt0FSDxRrR/wCZUuh/23SrfjDxzonhCW1h1SWUSXGSqxR7iFHG4+grtLeaO5hinhbdFKodGxjIIyDzQB474h8Tanc28NvceHbm1R7iIGV5QygZ9q9nHQVx3jlC+kAD/nvHn/voV2I6CgBaKKKACiiigAooooAKKKKACiiigAooooAqv/x8J9DVqqj/APH1H9DVugAooooAKKKKACiiigAooooAKKKKACiiigAooooAKKKKAOLtv+RzvP8ArwT/ANCr40sbfQXHiNdV1u9srg3DeTbQIxS4wWI3YBHDev4V9kWv/I7Xv/XhH/6FXTHS9PLFzY224nJPkrkn8qAPOfDWt29p4U0bTdRf7PqF3YsIYfJK7gAcHgYHGDzivO/gn4m0zR/Di22oSSQvcXUojJiZlbaqk8ge4r6WaGJnSRo0LpnYxUZXPXB7U1baBcbYYxgkjCjigD5Mi8a6T4t8Sx3/AImvvsWk2DiS0sBE8iyt6uVB7+o5HHHOfpnSfEOm6te3djZTNJNabfNBQqBnpjPXpWlJptjKAJLK3cA7gGiU4Pr0q1HDFG7ukaK8hy7KoBY+/rQBLRRRQAV5vqdu934i1C3jIEkuluiAt94nAA56V6RXFQEf8JncYGf9CwcDGPmXr60AeN/Drx34f8KeHG0bWvOsdStJJfOhaB2aViSeMDAOMLyR09K8rsbKOC70fVdftpE0DUb+aUh9wG3jBbH5+4B619p3mg6RfXK3d3plpPcKciSSFWOcAc5HPQflVm/02x1G1+yXlpDPbggiN0BUY6YHagD4U8UnQ31Jx4aWdNN+2De10u61VsYGOpwct17YrK1ZZY9Mv0S9ikt/tkZZLND5G8o3QnHp6dq++RoulLZNp4061Fo7FjAIl2Envj1pY9F0qO2+yJptoLfIPleSu0kd8Y6+9ITPknxzpVhoepX1ppkZt0OhRtcQhjjzPMUcg98bT9ee9czAEtk1NLK3K3cul27wnlW27V8woTyflJ+oBr7iu9LsLxna5sreZ3Ty2Z4wSV9M9cUh0vTzPFcGxt/OhQxxv5QyikYwPQY4+lMZ8OaLEy3lh5MunNmxuCxtd28qI24lGOG9P68V1nwx0TTtdvdHtdSt1uIUs7h/LZiBnzTg8H3P+RX1ZY+HtG08SC00u0i8xSrlYVyynggnuParNjpGnWHl/ZLG3hMalUKRgEAnJGfrQB8Y28ir4SgsZ5I5I01lltluZNsUYCgkvjnHJ9Oua9e+B7RpeeIIBLZ7hJGwS0JMWMEEpnt0r2d/DuiyWzWr6TZNA0jSmMwKRvPBbp1xxmrGnaPpmlkmw0+1tWYBWaGFULAepA5/GgD5a1KPws/jrxb/AMJO4RPKH2djnhtqglQOrcjA+tY+i6cNZu/Cln4gt5p7U21wYYUkwZIwCy9DkdD6ZwPSvfbb4e2kninVNb1RLS+gu9pit5Yd3lkY5OeO3616KdNsWuLe6NpD59spSGTYAY1IxgegxQB+f0t1DBp889nHbQyJegwPNKTdxhcbQAOMD1+o7CvS/E15rtlrB0uzlmZfEkFs8e6Q4QtgHnHqDk8cV9PP4S8OyTSzPotg0kuS7NApyT1PTr71rvpli9zb3TWsRntlKwybRmMEYwPTijoS090fEXiO3so7zWbe2iidbCJIFN9dnegXjMSjGenQ569Oa+t/hvczXfhDSZriV5ZWhwXc5JwxAyfoBWhfeFNA1C5kurvSLSaeQ5eR4wSxxjmt+0tYLK3jtraFIYYxhI0XAA+lBRYooooAKKKKACiiigAooooAKKKKACiiigAooooAKKKKACiiigAooooAKKKKACiiigAooooAKKKKACiiigAooooAKKKKACiiigAooooAKKKKACkJA6kD60teCfHmVk0/RYwJCJL4BhG20kbTwDQB70CD0OaXPOO9fOvgBLrTfHk2nLbajp9m9iX+zXk/mCRgwG4EEqfrn19cV6QSx+IrIGZQdE7evnnmhCR6DkZxnmlr5au9KjtPENnp+l65d6t4mOprNdTYYJBCOWDgHbwcZA9xgcCvWvilZazd+HJ30nVvsAto5JrnapDSoqElQw5HT/69Az0uivOPhneyTeAtMuiZbmRIHGMksxVmG0Z+mBXA2nxCvtS1PxHZPpmpxwrb7YEMYDWpCNlpCPu5POcntigD6EDA9CDS18K6bdTabpGk6pGmt2l090qy37TEW5j3HoOp4HIPHB65r6R+MV3JD4Oae2dgzTRFZEbaVGc5H+e9AHrJOOtFeU/EGysZ9KtL7WtbubLTYEzJBCwDXMhX5QD1LdTj/DIX4f2msy+D7qK4vLpZblpv7PlumJliiZcRlvcHJ+hGKAPVciuO8f8A/Is33/bP/wBGLXkfgyCSw8Z22naVrV7qghhc6zPK7PDvx8oAzjcCOvPX1BFet/EAE+Gb3B4/d5/77WhjZ1dtzBF/uDp9K4T4rvcJ4I1k2y7n8oAjGfkLqGP/AHzk13lt/qIv9wfypLm3hu4JLe4jWWGRSro4yGB7GglHzJ4jsbG08O/D17WGJJxJCxaMYLZVTJnHXLcmuQ+w2kHwv0i7tXRdQfV8+YB8yyfMACecDaqnjjp+Pvui/DDQtL1BLstc3UcB3WltcSFo7ds5JUdznnn+fNJp/wAMNBsNXW/hNybeOTzo7F5MwpJ/eA69hwT29OKBnz7p1rrWojxdqhh0ydEkdb6SUbXYAkkR8/L0z74HUivrvwzc295oem3Fqhjge2jKIxyUG0cE98dM1w2t/DHRNW1SW/aa8g+0vvuoYpcJOcg85zjkdvwxXqEEMdvDHDCgSKNQiKo4UAYAFACzf6p/901xnw+2/wBhrtIIErjOevPp2+ldlcf6mT/dP8q4b4bE/wDCPpnOBK+MjHf9aAsd9RRRQAUUUUAFFFFABRRRQAUUUUAFQXMEV1BLbzIHilQo6n+JSMEflU9ZOvWl1faXd21ldvaXUkZEU6dUbtQB8zfFzw/F4Y0ObTvDnh1YtOuQkt9e5aVlw3yqCxJHI57c9s16H8AorGLwb/oU7yu1yzXO5Cu2XauVHPIC7ee9eK3eqfEW1sdU8N3+l32oNersMskTylFyVJVhxg+p+te8/Bnwrf8Ahbw9JHqQCXN1OZjCGz5Y2gAHtnjPHtSFfU9H1zS7bW9NuNNvN/2e4Xa+w4OM54P4V8u/E6Hwx4I0CbwrpNqLnUr91kcy/vHhGRg57E4wAPXPfn6J8eapd6P4bvruwt557vZsiWFNzKzHAbHtnNfDnhp9f0fWn1i48N3OpXJDY+120jAOT9/pyeo/GmM+oPAvgC1uvAljpfiazMwM5vFh85l8snO3lSMfKTkZ7+vT5/8AiE96msadpd/ow0fR7K4MVu/llg0e/G8ufvfKuevb3r1vxNqfjrxL4QsNW0yzu9PvVu3SW1tQyu8eMB8HnAII/GvL9XvfHHxA0/TdAuNBnMtqwf7TJE6F+NuXZuO/JoJUUm333NX4j3MFh8Q9M8QTR/adJkEE8cqKHSVQB07ZyOnWqEGs6ZrHxZsdR0WNorSW6hA+TZuO0Kxx2B/Wup8f6T4u8NWuiWtvCNV0a1t1jeFLYSoX/iDggtg9j0HAGDVb4caBqHiDxtBrk+hLpNhanzDHFCYk3gHaFB/2ueOOMUlfqUfYNeYfEP8A4/fDv/YRi/nXp9eX/ENtt94d4znUYh196YHqFFFFABRRRQAUUUUAFFFFABRRQfagArmNe8V6H4elih1XUY7WSVdyK4Y5GcZ4FdPXnvjTwBo/jG4t7jUmuA8CFE8p9owTnnigDF8R+HvDfxKs4dVjuJbtLRZEiNs+zceCVOR14H5180DVU1Hx1ojajpieHbe1eOPy4oyvCscEkAE5Py59Pxr07x9o2veALG1XwY1+mnEvLeOmJCHO0AkY4GB1Arh766134q63pQh0cwPbxCOW4YER8HJYtjge3vQI+3eCPavlL9pC6Mt1ounEHYcy5B9Tt6V9UQR+VDHGTnYoXPrgV8/ftA+H7rUNMsdVs4Gmezk2yqi7iEP8X0BH60DPMvi/pdlouv8Ahp9Mt0tS1vGcouCSrABj74xz7V7t8Tl0LQ9AvNdl0SxuL1sJGZIV+Z2OMt69z68V89zTap8U/EujRxaZJb29pHHDO4+ZY1DZdicDHsPoK9F/aJTUp4NHsrSKaW1LMzpGhYlxgLnH40k7gZ3wl8PjT/B+s+K5lAvri3mFuZEACKFPzL9TkcY6Y714r4Vu3i0/ViPDEerl1BkldSTbLzlhgZHU88YxX3XFpTy+EF0mMfZ5H08QYI+4xjxz+PWvi7QtT1L4enXtF1HSJWmv4Gt1DEgA8jcD/EMHtTEfSXwSuPDl1pF3LoNlNZTGRftcEsrS7Tg7cMeCMZ7A+vavaj0rwX9n7Q77SfD93c3sLw/bJg8SSIVbYFxuwexzxXvR6GgZwHgMDOtcD/kIyf0r0CvP/AQAGtHPB1GX+legUAncKKKKACiiigAooooAKKKKACiiigAooooAKx9ftry60m8t9Pm8i8kiIhkDEbW7HNbFFJgfnx488E6l4RW2utVvYbq5vXYbUJZlAxyc/XivZfjpdzQfD7QII2xHO0IkH94CLIH0zg/gKg/aO0+4uLjRp4rZpVCSISisSOQcHHGOa6r4qeHL/X/h7paafbyT3NosM3kRjLsPL2nA6kjPQc0wPnqy1LT4NE02PVvBanSs/wDH8kjpLI/RnD9xx908enavo3xJ4R8NeI9E07xDCLu5s9Osi1taxvhZkHO1sgkcjBx/SvnO68V6lrHhHTfBSaVPLeW02fMGSxUE7V244xuAz6AevHpOvzeMvhtpXh2KylL6bBAxnVYgR5jOXYOcHH3sDtxQBynga8tNY+KlndJYQaJAGLRWoUKM7CAvbliew/CvuWvhtn1P4reMbG8ttLayiQL5k6hmQBTnczdM8Y/KvuNRgAegoA87+I7BbOwJbaPtaZ4zn/P9K9Frzn4jDNrppyMi9QgHua9GoAKKKKACiiigAooooAKKKKACiiigAooooAKKKKAPn345aD4n12K2TSmxpUEMkt1+9VBkeo6sNueBkfpXOfszjFvrf+/F/Jq+gPGaK/hjWQwyBZTH8QhI/lXz/wDszrtt9aHffH/I0r6gzzD4s6B4pttQutb11x9muLtktx56theSoVQTgBQPf68mvqrw/rNnoHw+0/U76QJBDZoeerHHCj3J4rz79pJivhzTunN6B0/2GpuveEdS8YfDrw3ZabJEkkSpI/msVBXYR/PFMD528U6hqXiS8m8SahayCC7mMVoWJCgLwFX1A7n1z3zX6AaApTR9PRhhltowf++RXwL418E6/wCD7WyXU7lHgmdlhjilLBSME4HbOa+zvhfpmoaV4Ws4NRvBdSv+9RgxbbGwBVcnnj+tAF7x3xpKH0uI+x9a7Nfuj6VxPj8g6QiEAh7iMEEdRnP9K7Zfuj6UALRRRQAUUUUAFFFFABRRRQAUUUUAFFFFAFVj/pKfQ1aqq3/Hyn+6atUAFFFFABRRRQAUUUUAFFFFABRRRQAUUUUAFFFFABRRRQB5TqF1q8Xje4TSbGC5P2KPzTNKUVRuOOQDya2P7S8Xn/mAWY/7fBVm1/5HS8/68E/9Crqob20nkaKG5hkkX7yJICR9QKAOTjvPFjjJ0nT0OejXJP8AIUq3Xi09dN0wf9vDH+ldtUUM0U674pEkXJG5GBGfwoA4/wC1eLMn/iWabjt/pLf4VKLjxT3sNO/7/t/hXViaJpDGJELjqoYZH4VLQByouvEHfT7X/v7/APXqytxrO4hrGDHYiWugDBs4IODg4NLQBzjXWtLn/iXRNx2lA/rXBQajrq+NrgDRy8bQBSPPXCruGGz7j1r2CuGsv+R1v/8Ar0X+a0AWDqXiHIA0NM/9fC/403+1PEW0H+wF5xj/AElf5V2W4ZxkZ9M0oOaAOK/tPxL/ANACP/wKT/GpF1HxGc7tCj9v9JX/ABrr2dUxuYDPTJ606gDjjqXiIf8AMBQ/9vS/40HUvEQAxoKE9/8ASk/xrsaKAOOXU/EDZH9gqDgdblamTUNeOd2iIv8A28qa6uihbAjl/t+tgc6Mv/gQtOW+1rvo6/8AgQtdNRQByg1HXM4OiD8Lhal+36yeP7HGcc/6QtdNRQBzA1LVh97Rm+9j5Zl/z+NO/tDV+D/Yx24z/r1z+X9K6WigDA/tDUckHSZOoH+tX/GplvrzHzabKDn++vT862aKAMT7feYP/Etl6Z++vrTX1G8XH/EslOT2YVu0UAjC/tO5GQdMuc4zwQf603+1LnOBpdzwRnJH+Nb9FAGB/al0WAGl3GMkZJFNXVbvB3aVcA4yMEGuhooA54atdbcnSrnrjjFPOqXIXd/Zdz/47/jW9RQBz39q3OAf7KueeO3Wn/2rP/0DLr8hW9RQBgJq8hyW028AxnhM086vhd32C964x5PNblFAGGdXAIH2G+Pv5BqQ6oAxU2V7x3EORWxRQBhf2wNwH2C/x6+QaI9Y3nnT79fcw1u0UAYv9rD/AJ8b7Gcf6g1GdYx/zDr/AP78/wD163qKAMX+1gCB9gvuRnPk9KQ6uAf+PC+P0gNbdFAGINXUjP2K+6Z/49zSf2uo/wCXG/8AwtzW5RQBjx6qjkA2l6pJwN1uwpP7WTjNpej/ALd24rZooAyX1SJCQYLrjr+4ahdTRgCLW8645t2Fa1FAGMdXhD7Ps95nHa3b8ulKdUUAn7HenBx/qG5rYooAx01WJkD/AGa8UYJ5t2obVY1GTa3g5wAYDzWxRQBj/wBrw5IEF0SDg4gbj9Kb/bNv3iuR9YG/wraooAxjrFuD/q7n/vy3+FRnXLUf8s7r/vw3+FbtFAGF/blr/wA87r/vw3+FOGtWpONlzn/rg3+FbdGBQBhHXLUf8s7r/wAB2/wpDrtoCAY7rnv9nf8AwrexRQBzp8Q2Y/5ZXf8A4DP/AIU0eIrM/wDLK8/8Bn/wrpKKAOfbX7NQp2XRJ7C2fj9K858fW2ieMbSC0upNShNvJ5itDaMxBxjBBHTFezYpOKAPn7w54f0DSxdzRX2uXFxcWz2qXEkL5iRsj5cDqO3vmnatoOkXr2Fz/amu28tlapbLLHbsCyqxOSdvv9OBXv8AwKMUAfNWk+E9L0fUHvLXxNr8M1w4Z8Wzr5hySd/y/Nyf1ruNOfRl0zWrA6jqU0eomUu0sLExCQEHbx7/AJkV67gelJtX0H5UAeMQW2i2tjodjb6nqiQ6TIJV2xMPOOc4fgcdR9Ca6qfU/D0wvpAkkVxexmKaVbZt7Dbgc49OK73av90flRtX+6PyoA+X7bwV4ehhhtpfEWszWSSCU2hhbyyQc4K4xzzyPWuv8RaToPiCS+abV9QhiuxEvkrbNsiCAY2jb9fz9K9x2r/dH5UbV/uj8qBpnzVqHgrSNQeN7jxXrE4icunmW7t5ZOOeV9h0rfvtIs7uyjt5fGWuhw7MZDG+SpUDaQFxjv8AjXuuxf7o/Kl2L/dH5UCPAvCvh3TfDco+yeK9VFqd+6BbdgrMQVz908jOenUCrPifVtL0nwUulJfXNwUMcfmvbuN3z55JHGMfpjmvdNi/3R+VcT8RIEk8M3eYwxV4mC46/vF4/Uj8aAL9n4k0qS2geO4kZWQFT5D8j16VI/ibSo1DPcSKMZOYJOP/AB2tu1jRbaFQo2hBjj2qcxoRgopH0oA5ZvF+hKSDfEEcEGGT/wCJp/8AwlmiYz9t49fJf/4mul8qMnPlpn/dFJ5UZ/5Zr+VAHNHxZogwTe9eR+5f/wCJqZfE+jt0vP8AyE/+Fb/lRf8APNOmPuilEUY6Io/CgDl7rxRowgkzeAAqRkxPjp9K5L4da/pi6Hsa7XKSMSNrZA9+OK9NuoIWt5VaJCChGNo9K4j4bW0a+HYdyIzF2y2wDODxQBvHxPo463n/AJCf/Cg+J9GBAN6oJ9UYf0rofKjznYufpUf2aA/8sY+mPuDpQBjL4k0hhxeDpn7jf4UDxJpJUsLwYH+w2fyxW0beE9YYzzn7opPstv8A88IumPuDpQBiDxPoxXcL5MYz91s/linp4j0h/u3qdAfusP6Vri1twciCLP8AuCgWtuDkQRZ6/cFAGade0tet4g/A/wCFMXxDpTAEXifkf8K1fstuf+XeLpj7gpDZ2xGDbw49NgoAzV1/SmOBex598injXNNOf9Mj4Gec1fFnajpbQjjH3B0pDZWrEk20JJ65jFAGYfEGlD/l+j/I/wCFMHiTRj/zEIR/vHH861RY2gzi1g5/6Zio202wYYaytiMY5iX/AAoAzj4l0UddTth/wOnL4i0dumo25+j1N/ZukBtv2KxDdMeUn+FTDSdNHTT7Qf8AbFf8KAKT+JNFjxv1O2GemXFN/wCEm0P/AKClr/32Ku/2Ppf/AEDbP/vwv+FRHSNHzg6dYZ9PIT/CgCA+JdEHXU7Yf8DFJ/wkuinpqdt/32KtHRNIUZOmWIH/AF7p/hTE0fRWOF02wJ9oE/woAh/4STRf+gnbf99inDxFoxGRqVsf+Bip20bSFGW02xA9TAn+FC6LpOMrptlj2gT/AAoAb/bulED/AImFuf8AgYry/wAfaxp1zfeHjDe27quoIzkSD5QOcn2r1c6Tpv8A0D7X/vyv+FeaeOdF0pdV8PyjS7Yu16qtiMAMD6jgHp3oA9GGt6WVDDULYj2kGfyp7axpqqGN9b4P/TQUf2Ppn/QOtP8Avwv+FP8A7K07/nwtf+/K/wCFACf2rp3/AD/W3/f1f8aX+1NPJwL62z/11X/Gk/sjTf8AoH2n/flf8KVdK05TlbC1B9oV/wAKAQ5dSsG6Xtuf+2q/40h1SwwM3tvz0/eCkGk6cOmn2v8A35X/AAo/srTv+fC1/wC/K/4UAwOq6cOt/aj6zL/jS/2np/8Az/W3/f1f8ajOj6YeunWf/fhf8Kd/ZOmjpp9p/wB+V/woAX+1dO/5/wC1/wC/y/40o1TTyMi+tv8Av6v+NQNoelMQW020ODnmFfp6VGNA0gKFGm2wA9IwP/10AXBqdgf+X62/7+r/AI006rpw639qP+2y/wCNQroelKpUada4PrECfzqsfDeinrplt/3xQBc/tfTM4/tG0/7/AC/40kep6Wgwl9ZqPRZVH9apjwzoi/8AMLtR/wAAFMHhjQu2l2v/AHwKANT+1NP/AOf+1/7/AC/40w6tpvfULT/v8v8AjVX/AIR7Rx/zDrf/AL4qFvC+hN97SrU49YxQBaTVNHgGEvbJATnCSKP5VMdW0zvqFp/3+X/Gs0eFtBPTSrT/AL4FIfC2gHrpVp/37FIDV/tXTj/y/wBr/wB/l/xqvLfaPMQ0l1YyFehaRDiqh8MaGSD/AGXbE/7lNPhXQB/zCbT/AL9imBq/2rp3/P8A2v8A3+X/ABpx1KwUH/Tbf/v6P8azIvDGiRLtTTLfHuuT+ZpsvhfRJgofToTt6YyP5GgDmvAl9aFNXf7VDtbUJCCXArvTf2Y63cA/7aD/ABrynwL4S0QNqzyWEcrrfyIGkJb5R0HXHc16APC+hjppVr/37FAlsa39oWX/AD9wf9/B/jS/brT/AJ+oP+/grLXw3oqZ26ZbDPolKfDmjkEf2dAAfRcUDNM39mOt1B/38FNGo2R6Xlv/AN/V/wAazx4d0demnW4/4BQfD2jnrp1v/wB8UAaYvbQ9LqH/AL+CmDULIkAXduT2/ej/ABrNPhvRT10y2/74oHhvRV6aZbD/AIBQBpDULI9Ly3/7+r/jQdQsh1u7cf8AbQf41n/8I7o4/wCYbb/98Uj+HdHfG7ToODkfLigDR/tCyH/L5b/9/V/xpf7Qsv8An7t/+/g/xrMPhvRj1022P/AKgPhPQCf+QRaf9+xQBs/2hZf8/lv/AN/V/wAaDqNiOt5b/wDf1f8AGs2Pw3osWdmmWy564SnN4d0duunW5/4BQBfGo2TdLy3P0lX/ABobUrFfvXtsPrKv+NZh8NaKQoOnQfL0+X/OaYfC+hkgnTYDjGMg0AaJ1TTW631of+2y/wCNKNW009NQtP8Av8v+NY7eEfDxILaTanGcZX1pG8H+HmOTpVvn6H1z60Aaq3mkpI0q3NksjfecOgJ+pqWS/wBOdSkl3aspHKtIpBH51gDwV4bAKjSoOTnq3+NI3grw4eulw/8AfTf40Ab8N5psEYjhuLSONeio6gD8BUp1CzH/AC9wf9/B/jXPr4P8Pr93TIuf9pv8anl8KaFKBv0yHjOMZHX6GgDkviFqFhJFpii7hYi7VvkcNjtzj616O9/ZocNdwKfQyAf1ryHx34S0GC3sBFpsSGS6RGIJzjqev0r0Y+FtDY5bTLdjgD5lz0GO9AGyb60/5+oP+/gp32y2/wCfiH/vsVit4X0Q/wDMNgH+6MfyqufB/h8kn+y4ck54JH9aAOkF1bn/AJbxf99ig3VuMZniGf8AbFc2fB3h8kk6XDnnuf8AGkPg7w+eumRf99N/jQB0YvLY9LiH/vsUC7tjjFxFz/tisH/hE9C/6B0X5t/jVc+C/Dp/5hcX/fTf40AdR9qt/wDnvF/32KPtEB486M/8CFct/wAIXoAcMLBVGCNquwB/WmSeCtDfk2rA/wCzIw9ff3/SgDrhcQnpLH/30KBPCekqf99CuR/4QvRcf6iT/v41H/CF6MOkEn/fw0Adj5if3l/Ok8xD/Gv51yn/AAiGkf8APKT/AL+GhfCOkj/lnIf+2hoA63eo/iH500yxjrIo/GuX/wCET0vBGyTPrvPFRTeD9Ll5ImDevmEn9aAOpeW3ZSryRFWGCGIwR6VUs4NNslYWcVpbh+W8lVTP1xXLP4D0N8Zhk4/6atQngTQkziGTn/pq1AHWXUdheII7pLadAdwWUKwB9cH61PFLbIgSN4lRBgKpAAH0rih4C0MDmKU/WU00+AND4xHMvOTiQ8+1AHYXUdhdqouUtplQ5USBWAPqM1aE0OMCRMD0YVw7eAtDZsmOXGMbfNOPrVuPwZo8edsUnP8A00NKwEXjpUudNigVomZ7iP5WI557ZNduOgrybxX4W0yzhtr2GJxNFcJghuByO3TsK9ZHQUwFooooAKKKKACiiigAooooAKKKKACiiigCq/8Ax8p/u1aqq/8Ax9J/u1aoAKKKKACiiigAooooAKKKKACiiigAooooAKKKKACiiigDjbUf8Vjen/pxj/8AQjXxHE9qG15xY6k+oi4cwXVo5Cw4Yn5sfSvty1P/ABWN6P8Apxj/APQjXktj8O/GGnR6ra2Ot6bBaak7mYbGZsNkcHbwcHtQB63oF79t8GWV35pkdtOUs5YklxHhsn1yDXm/wNjkl8E3UUMnlyvNKqOP4SVGD+FdvpPhzVtIsdM0u11OBtPt7Z4rhXh+aRju5BzwMkfl3rnfCfg7xJ4Y0mHT7LVbFR50kkzGIknIAXBPofalsLRI82v/AA2/h7V9J03RLu4vfFzzefc3oJ2pCQQQ6liMdOvUfUCvpfWItRm0yaLTbmK3v2QCOaRNyocjJxznjNeLeHPAnjHw9Jdy2euaaZrpg80skBd2P1IzivYNKg1mO9vJNRvLeW1cj7PFFHtMfrk9+1MZwnwd+0DRb9budri4XUJhJKxyXbIBP6V61XnugeHNS0LRdRtLS8gF5cXMk0MrKWVAxyM56nFdlpUd7FYwJqM8c94F/eyRrtVj7CgDQrz1/ObxPqyW2BcHT/3R77sLjnp1xXoVecT2EWpeJtWtJWYJPYeU2PQ7RQDPlrTVSGW5j8Q6nrGka6s2+K/ZjJCT6EDnnnkHHvgYP0F/wmuuXF2dN8PaXFrBs7WN7m7aXYrsyZBHTr29fwrmf+EC8bJo3/CLDU9Ml0VsL5rod6Lv38DHXPbJ7cjttjwL4h8NXXmeD9StkiuIoorgXi5JKAgN0Ixz+FAHB+Mdeu/Gt94VFrYlrS6WUrb/AGnyjLIDh1LAcAbRg981d+H/AMQb/R/L0/XbeVrOW+kt0u5LkyPEwwNhDc7Qe/6V6JongGfSm8Mqt1E66Y08lw2D87PjAUfp24FcxcfDLUL3QtZ066e08x703dhIjEEMcg7+OhXjv+goAVvjNbyWl81tpu+9huVht7YyczKSRuHGT06AdxS3vxZv7K4ie60OG3tHlWPypLofaecAkJ6A55OKq6N8IZLLWdEv2uYEitYAblYwdzTDOCPzH/fJ9a5OP4ReJI447cJpO+K48wXpdvMcZzzwePwoA9C8SfFS40nVNRt4dIims9OdY55jcgMWb7oUY57569DWl4I+I8uv6xHpV3Z20bzRGSKS1uBIBgZIYduKp3/w6vNWs/E0F3LawvqVyk1q0eWCFOhPA6jg/U1T+Hnw/wBX0TXYdS1CPTbeOCJkVLQMWkLDGST6UAe/0UUUAFFFFABRRRQAUUUUAFFFFABRRRQAUUUUAFFFFABRRRQAUUUUAFFFFABRRRQAUUUUAFFFFABRRRQAUUUUAFFFFABRRRQAUUUUAFFFFABRRXH694ieyuIrHTLePUNRMiiW184RskZGS/PYcfnTSuB2FFeVeOfH8fhuTThax2l4l4fvG5C7RnG7jPy8HnpXaWPiLSr2cWsV/btchVZkSQMOcYAboeo6GkB0NFNDKSQCCR1GeleO3PxOjivrkx6TPJo9pcC1uL8yBdshOOEPO33/AE5FAHslFed3fjzTYfFdp4ZhSSa5lZkmcDasLbcgc/ez7dKx7b4itJrkdjNo80FlLefYo7h5AHMnQZjIyBnv2/SgD1yiiszT9Riv5LpYQ2LeUwsxGAWHXFAGnRWTqOr2WmttuptjeW0gG0nIAJOPfANYNx4kuPKUWmkTz3Nwm+0jMiqJV/vEk/KMc8+ooC52lFeGWHxPvRqGpWGqeG5rebT4TLMsE4mK9MA4GOcgcHv7V1fhDxlPrWoy6ZqGlmwvBALmNFmEoMZ4+Yj7p5HB9aAPSKKbI6xozucKoJJ9BUNpcx3cEdxCSY5BlSRjIoAsUV5z4k8eWGk7rW1ikvNUNwttFaAFd8hOB8xGAKwD8T44TLp11pFzH4jWVYV0xGD72YAg+YPl28jnr7UAey0V5XYfEvSGsb+bVIp9OutPYR3NtIu9t5yAEI+9yCM8e+BzXS6J4s0/V/D8viCMSxWMQlZjIvzbUJycD1A6UriTudfXGePxv8PTptzvkjXdj7uXHP8AT8aj8LeNdI8TadeahYtMsVmxEyyoAwAGc4BPBGcfSuY8XG9utMvtajv1fSpLeD7NbbCMN5qEs3v1FMZ61CMRIP8AZFc/4v1tPDmgX2rSIX+zx5VR/E5IVR9NxGa3rZw8ETgghkBBHfiuR+IejSa/4W1GwhXdO0YeIDqXUhgB9cY/GgDyzT/F/izSZdE1DxA1nPpWsJ+7EK7TEzDcgJx6Eeo5PpVGw+IfiJDZ+JNSFovh29uvsi20ZG+EgH59xGSOCeT26CpJbfWPFcPhbTIdGu7RdLwb2W6UxiNkUKACcbgevGeCPQ1z0Oj6zqei6L4GutDu4JbO+M89w4xF5JLE4cZBP7wjj0A5NAHYeNtc8b+GpYLlNR025ivboxWtrHDliDkr2BOPlHB6kV7tp5uTZWxvAq3RiXzgnQPj5se2c15rNoVzd/Ea0v3tXGnadp+2GQ52mQkjAz1IDH8hXq1AEVxxDJ/un+VcX8Oznw9Cf9t/512dz/qJf9w/yrjfh2MeHYBgcO/Pr8xoCx3FFFFABRRRQAUUUUAFFFFABRRRQAVT1EXJsrkWRUXZibyS/QPg7c+2cVcrO1fUYdJ0+41C5DmG3QyPsGTgegoA+FvFXhPWPDmnT6nr+sCHVJpg1vaLKHaYE/O/BwACfSvrD4TaprGseFLa61pT5+4rFKwIaWMAbXb3PPPfAPevE/iJq3g3x3pF1rcWp3FvqGnxeXDbSYBkycj5Ocgk4JHTjOO/pHwC1O71HwiyXc5m+y3JgiJJykYRNq/hn8sUAeneK31KPQtQbR4jJqPksIFBAO48ZGeMjr+FfEeo+DvEmneGr3xPq15c2dxHcqq2027fLuIy/tye/XB9s/der6la6RYXGoXsnl21uheRsZwPp3NfD/ibxVc/EzxCllLqdvpWio+YxcyiNAoONxPdznjt9ME0AemTXfjDxn8K7F9Od5rw3JjuTG4SSWJSQOc887c9CcfXPkFzb6j4J13Rvs2ufatW3q09tE5YQsWx5ZOSCSMgjjr6HNfVX/CTeFvAPhXSkiuJLjTsmCGS3XzN7DJdiegJOSfc8DHT5u+JWj6FpD2HiTw1rMr3N9cNceUzKWiz8+QMAgAkDDZ/GgDsvi3faz4l8dWPhC1uxbW25Cm3j5mXJZj1OBnj/wDXVTwNeax4D+IA8L3t5NeWs0ixEFiF+cAq4Bz6j9ao/EI2Wu6hoGpwarHpXiaaCFriOcSoqkqCjbgpA7eg9a5zwpbajcfE+0S5u49SvFvFee5t23owUZLA4HAHt2oA+9a858dNtv8Aw6S2P+Jgg5GeuRXo1ed+N13ah4ewxGL9en0NAHolFFFABRRRQAUUUUAFFFFABRRRQAUGivEPirqnjWwv7JPC8c5t2hJlMVuknz57llOOKAF+Mtr4u1O2tNM8OQSNaz5N08TqjZBG1SxIwO5+leKeDbrV/CPj+w02bV1vxOViuEjnZ4xuH3TnupwePT3Ir2fTfGosPDSRePZZLS8vHkhC+SQ7R4ALFVHHXrj8K8P1LT7L4eeL9DvfD1+NSDJ5nzkNndlCvy4xlT9eaAPuKvAPjz4rvNF0600vTrh4Lm+JMjx5D+WOMA9sk177G29FbGMgHB7V8kftGxyR65od0yEQeUV3kcZD5Iz9DmgDntEuPEHw58X6bFqt5JLFeJH5qyO5TY5wevdT35xj8K0/iF4C8Xx6xrGswXipprO1x5ovCgROuCCRyPQfhVb4talHrPinw/Fp489VtoTGyNkvubI47HFel/tC6ytp4dttGRz5t7KGcA4/dpzyO/zbfyoA8p+CcmrC/wBQ8R3VxPNpml2sjzeZMx3HYTtUc5PGf8iubuNT8Q+Pb7UdT/tiK2aEDy7drryVIzwiAnHTPJ79TzX0x4e8Ox6F8LLizQkvPp8lzKX+b53jycdOnGPp3r5Z8F+GdL1rTNdutQ1E2r2MG+HAzubnt3HAH/AqAPsP4WN4mGgrD4mhYTxkeTO86yPLGRkFtueR0yTk9/f0qvn79nrVb2/0K9tbqdpYbOVUgDclFIzjPp6DtX0DQBxXgtdq6v8A9hGXp+FdrXFeCgdmrNggNqMxXPpxXa0CSsrBRRRQMKKKKACiiigAooooAKKKKACiiigArN1jUrbR9PudRvGK29uhdyBk4HYe56VpVWvLS3vreS2uoUmgkG145FyrD3FAHwn49+I+peLrqGa087TbG3JWJUkIZmIG4lhjJ9uwr6P+I3jK88I+DNOvbQrJfXXlRK8vzYJTczEHr0/M14v+0LYWun6jotrZwxW1sluxWKJQqg7zk4Hf3rqvj7GzeCfDzgEhZEzgdMxUAeV+GoPGiSWOraTq32u9kdphYi73uV7s6E4wc4I6jI6dvbPir/wnGqro+naPb3UMVxbpJdtC2wJL3VnGMAfX0rwLWPDOnaR4L0fxHZavI+o3UmHRCBsPOQMcjG0jPfn1FfUNp4x0bU/CljYa9qy2V/qViFcc7yGygbpj5sZ/H0oA8g+GGs654f8AHq+HtS1Jr6Oc+VLtn85Q2wspDH0PB/GvsevhyC2T4Z/EWxisJ11OGTYmT97bJ8rDjjdycfhX3HQBwXjuPzY9MXOP9MTt9a72uJ8adNL/AOvxK7agAooooAKKKKACiiigAooooAKKKKACiiigAooooA8n+Knj+38G2KwIjS6jdxt5CrwEHTeT9a4r9njV9R1Sw1cX99cXXlzIUM8pcrkEnBPrXpXxE8PaVqei6lqF3ZRzXltYT+RK2SYyEYggZxwea8j/AGaTustaOP8AlrH/ACNAGF8Xfii160+g6GZokim2zXKkozlTyFxyBn1649K+nPClxLdeHtLubiQvLJaRu7sCCSVGSc/z7185/tAeH9J0jRra60+wht57u/LzyIvLkqx6+mT0HFbfjjxJPoXwq0lLUs0l/bx23m5IKAplsfgCtAHC/FX4k6le65Lp/h+/kt7Gxba09tLjzn4ycjqoIx6HmvrjRZnuNLsZpWLSSW8bsx7kqCTX5oNc6d/Y9vbR28gvhM0k9w2CCuMKq+w6/U/Sv0N+HuuW/iHwzY3ttFJFGE8nbJjOU+U9PpQA7xzj+y4s4/4+I8Z+tdkOgri/HbbdNgABZmuo1UepJrtR0FABRRRQAUUUUAFFFFABRRRQAUUUUAFFFFAFRj/pSD/Zq3VRv+PpfpVugAooooAKKKKACiiigAooooAKKKKACiiigAooooAKKKKAPP4byCHxzfRTSpGxsIyu5gN3zHPWu0+3Wh/5eoP+/grz6TRLDUfG9/JdwLLiyiZVbPDZIz164Aroz4S0M/8ALj/5Ff8A+KoA6D7Za4z9phx67xSfbbX/AJ+Yf+/grE/4RbRcH/Qv/Ij/AONNPhXRW5Nl/wCRX/xoA3fttr/z8w/9/BS/bLUf8vMP/fYrAPhPQ8Y+wjpj/WP/AI0jeEtDYYNiP+/r/wCNAHQi7tj0uIj/AMDFKLmAjInjx/viuaTwfoKZ22GM/wDTZ/8A4qpV8KaIvSy/8iv/AI0AbxvLYdbiIf8AAxXEWF5aP40v1S5jZhaoCA3Q5XjPetZ/COhvjNl0/wCmr/415Q3g3Q7DxDrNy1nLJHbWvnLH57KrfLnBIOfp9M0CPevtVvjPnxf99igXVuek8R/4GK+PrPXPtGkSa1F4EMunRMRJMmouduMZyMZGM9cfyNevWtv8Pm02xvroQ2gvIvOjjnu2DAZ6cN2PH4UDPZBcQEZE0ZHruFOE0ZOBImfTcK8m1XQPAGnJCb+S3gWZD5Je8fkdyvze/wBKx4dI8KSeIbbSLO1LWs1mb37TFfybeDt24B6cZJzn6VN32En5Hue9B/Ev50b0P8S/nXmWn+G/B180cdpc/aXO5v3eoOxYA4PRun0rktQbwPaeIrHQ1a4mmuWId4r5jHCQM4Y7+9F3fYXM72s/U983D1FGR6ivLbfSfBEl4LGO7jmupD8sS6hIT0zgYf0/Gr0Xhzwn5U7K3y27+VM7X0g2OOMN8+Ac1Sdxp3PRMgd6XNeLQR+E7rxSvh6C2llcW3n+fHfuyk/3MBvTDf8A1qq+Gh4a1fxFqOk2MNwq2S/8fKajJ+/JPIAB6A9wecUrhfyPc80ZHrXntx4c8N2M8X2i7e3lflFe+ZC2Bzj5s/XHrWPrEXhfQdJub83UlykKcQJqDZcn+EfN3P8AKmN+R61ketGa+f5tT00aXoN+bK6J1a4WEqNScmBjwDn+LjGeBiu5i0vw2962nxanL9riyphW+bcvqMZ/SgVz0fNGa8A8K6lpWu6jqVhcahd2VxYz+UnmXpzLgkZXP+70969JPhi0y4bU74lTls3J4z3PpQM7bNGR61w6+GbNYzKuqXojI5f7ScY+vpVKHRNHupzbwa5NLOoyY47wMw+oBzQB6LRmvPRo2mSXTWi6/cm5XIaEXvzjPJyuc1bk8K2qAySalfKFGSxuCMD60rgdvmivm3xF4i0zSdXWwt9T1G+jW3eeSa3vNwUrklDjPQD9a7zTYLC80my1C51y7shcxLKEkvduAfqaYHq1FcbH4egJAXV79iwyB9pJyPUc1wviS5t9H13R9KfUNTk+3uymUXQCx4IHP50Ae2UVxX/CPwtDvXWr7aOsguOP8KYvh6KQbk12/ZVPzEXGR+OKAO4orx/UktrPW9I0satqcxv2kG9LoYTaMjP1roJPDy4cx+IL8lFJKifJ4oA9Aorw3wJdQeK7G5uotW1G38q5MKrLc5LAAEHHGM5/Sr3iSEaTeabZ/wBp6xPNeTiICBiRGDj5mPYDP5Z9KAPZKK4lvDmU3trl+FHO4TYGKhTw6Zv9X4gvmx/dmz/WgDvKK4SPwyGcqNf1FmA5UT8g1zHhBhrn9oBtU1CBrW8a12ST/M23vjtnP6UAexUVxMmhrHhH127Rx1zNg/lmpF0ST5hHrl0XA5zJnH1GaAOyorh59LljiknGv3PlRKXkwQcKBn19jXPeGJk8R2A1Cz8Q3oty7R4mQI24Y9+nNAHrNFcS+jXQQy/2/c+WBwQAcnv35rm/Bsl74jspr1NRv7eMTvEgmQAuo6NjPvQB61RXFf2TdorK/iCQSYweBx+tLHo1yxOPEFw2PvAEcD86AO0orhLzTrqG3nuzr1y0cKNJII0DEgDPGD146VW0y0n1Owt7+LW7uOKdcqJU2N17gmgD0SivMtTaPTNRsNPu/ElzHdXzbIIxETuwMdRwOcdfX8tldFv87Dr83mYPAHftxmgDtKK8e0K8udW1jV9Kj1a7jbTmRXkcDDnJBxzwOPWu7GkXnH/E3nI+lAHTV85+MLLWdP8AG+oatBodzf2t3pzW0ZhwQWKAc4OQM/j6V7IdGvT/AMxeccdh3qsdB1A/8xy5HPGB/wDXoA8FstHvtCuLK5v/AAzd6pDPo62ohEIbypS2SGGMjp144b8u9j0W7ttNv5xpcFpJBZxSQqigBXVQWXJPPQj/ABruF8P6mqH/AIn9xvIIzs4/nVXVPCl3qdp9ln1u62EgnaMZ5B/pQBZ8Bi5n0o6jeALcX0hlKDPyDoBz9M/jXhjWetad/bHg2TR5Zm1bURcxXKDdGYi4LEntgKPcZPTivdrXw7d2cEVvb6vOkMa7QuOcdqf/AGHqgYsNdn7dUB+tAGB4k0m5bxT4Ums7R2t7QSq7AErGNg2hm7DjvXkOuza74j1e0t5vDrw+K7K7RobtA3kRwq24E5JBG49cdMd+D9ALo2qA/wDIbm2hs/cBOMe5qM6HqmARrk+/k/dGM/T0oA6LT7oXMci7i0kD+TK23ALgAkj25ry+xsNU1S31S10rWX0ueLVZnd/IEm5T0HJHHOa6iTQdYbBHiCUMGz/q+OnpmsiLwhq9vPNPB4imR5m3PlMgkdOM0AZXjDSdRv7fRtE+2Nd3ypIZrlkCBgUIyQOPb8q0dOlu7ptL/wCJfPENJt3DvIMB2EezA9Rkf5xV208KanBfy3reILiRpFCkFegznA5wPb8fWrx0LWdpUeIJQDnny+f50AjzrwFaa7pvgvVNdgtEudd1CdrlElHzMmQMdc9A5A+lYXgu6e78X3PiGz0m+0uxjtZZNWE+dskpyx2AnP3ucdsdBmvX/wCw9d4/4qBgM5/1P/16SXQNcdNo8RMOcHMAII/OgDT8QM+q+F757BnDz2jmLGQ3K9Pr2rnbLTdb1J9H1K18Qm3sUhhM1oIARKV++N2eM9Parf8AYXiJRhPEePlI5twcfrUdh4d16wtHtoPECBWJwTag7QeuOePWhC1svxPEfHVlfQ+LLvXbe0nmsrDUrWeeKLkkKOWA6nkH2G78ud8RWs2tXGoeN1s9RtYJruKO2KEGaJlQBmK55GQAOfyr6J0/w74msEdYvEcJ3sWYvZhjn65rWOm+Ju2u2x/7cx/jQM8a+D+g31y+ua7qsLzw3gKxNdRAPMwYkvt5x6fXIHSsaI6nL8N9K8P6crC61W+kgbIK4jDEtk9hnaD7ZGK9+bTvE5IxrttjPP8AoY/xpP7O8Udtcten/PoP8aQnqeRWGkap4L1ttKnnF5aazYNCJYoNgSSNCANozz0Ge+7tVzUfEEB8J6foZtbtbwtBG0csLKrYcZ5IxjPrXqKaf4oyd+t2pGeMWg/xri/G9n4nt9GZ5dZtXXz4hgWoGfnGO/rj8qYz2S2TyoIo/wC6gH5Cpq4+K08RtEhbVrTdtGSLbqfxP0pZbHxGceXrFsvPObUdPzoA6+iuNFj4nBP/ABOLT7pH/Hr3/P8Az6Uz7B4o/wCg1a/+AooA7WiuNFj4nxzrFpnkf8ev69akW18S4G7UrLIHaA8n3oBnUXP+ol/3D/KuM+HTBvD0JGceY+M/7xpl/ZeK2gbydYsY/kO4m2OenY5471y3w8tvEZ0CFotTsjCxYxhoSSB+fGTk/j0oBHstFcp9m8SY41Cxzj/ngef1qs1t4rB+XUNNI94GH9aBJ36HaUVxi2/iv+K/0z8IW/xpfs/ir/n/ANN/78t/jQM7KiuP+z+KR/y/6cf+2DD+tSeR4mJ5vNOH0ib/ABoA6yiuTMHibORead9PKb/GkMPibtd6d+MbUkJM62iuSMPib/n607/v21L5XiYgD7RpoI7hH5pgdZTJESVGjkVXRgQysMgg9iK5P/irP+oL/wCRailPi8bfLXRDk85MvFAzg7n4KeFJr03KfbYYycm2SYeX9ORuA/GvWtD0ex0HT4dO06AQ20QO1c5JJ5JJPUk1zrN4zDYCaGRjO7MuPpUpbxcp5j0Zv90ycfnQBZ8Z+GrTxbo8mlXs08MTsrh4GAYEcjqCCPavHP8AhQeg9tV1L84//ia9SaXxns3Lb6NnP3S0mf8AClSXxlk77fR+gxtLn+tAGVH8NdCbwonhe4a5ntEkMySs4EiSHPzKQMDqeCCOec1ymifBDw3pt7FdzXN9eGJg6RyuoTIOecAE/nXoYl8XD/l20o/8Cf8Axpgl8YgAfZ9JJ9Sz/wCNAGX47+G+jeMmgluWltbmFdiywYGV/ukEYIqTwR8OND8G3Et1Ym4nupF2edcOCVU4yAAAOw5xn3q2bjxqOlno/wD32/8AjSw3PjNwS9hpcZzwC7H+RoA76vN/HRI1Lw5gjnUE6j2NaMlz4tTGLHTnz/dkIx+Zrynxvf8Aif8Atrw9Hd2tjGVvd0KLJne3bPfGMj8qAPo2iuMFz4p72FgOM/6w/l160wXnirvpll/39/8Ar0AdtRXGreeJ8c6ZZ59pv/r0jXvibGV0q16ZwZh+XWgDs6K483niQEf8Sq2IJ7TDgfnSLeeJicHTLQDHXzv/AK9AHY0VyIu/EnfTbT/v7/8AXppufE7fdsLFf9+U/wBKAOworlxceIRGXNlZFhjCCU5P9P1qMXXiI5zp1oPQeb/9egDrKK437b4m3D/iVWuCT/y2HH60qXniYkhtMtB6Hzuv60AUvHfgXSvGlvEl8ZIp4T+6uIiNyjuvPBBrifBfwd0rw9fi/vLp9QljYNCjoFRT2JHOSO3b2r0Br3xQCMaTac9f3/T9acL3xNtydKtc4zt88Z+nWgDsq4fx74OsvGemJY3cssLRP5kUsfVWwRyD1HNXDe+Ic4/sqDr184Y/nUH2/wATbgP7Gt8c5zcD/GgDzfwT8HNP8O6nDql3qEt5PbvvhRV8tA3YnnJx+Vdl498AWPjSWzlu7qaBrUEL5YB3AkEg5+laA1HxVuAOhQYOOftK8frUv9oeJe2jQHkj/Xjt+NAHXRwxJAsCoPKVAgUjI24xivnXXvgbY3moS3Gm6m9lbzMWeDy9wTPZcY49j0r2B7/xEsO8aPCXHVfPH+NV/wC1PEoODoUfXH+vX/GlsLY0fCXhnTvCmlx6dp0eFHMkjfflbuzH1/lXTnpXGDUfEmGJ0WFcDP8Ar1OfyNVm1fxIu4N4fXjj5Zwf5HmmMk8EABNXwQR/aMuMHPpXcV4R8PdY1l7XUja6Mrwm/mYfvcEHOSOeeK9MOo62P+YOpxjP74UCVkrHV0Vyv9o6yOukDv8A8thTF1LWm6aOPxlAoC51tFcoNQ10k40dPxnX/GmHUtcAB/sZeRn/AFwoGtdjrqK5I6lrgOP7FBOQP9eKf/aWs4GNH5P/AE1FAHVUVyf9oa9kj+xo+Bn/AI+Fpq6jr2SW0VducDE65/nQB11FcWdW13kjQwR/11FSf2nru0MdEX8Jx/KgDsKK5D+1Na/6A3P/AF0FMk1XXkIH9iAnviYGgLHZUVxB1fXx/wAwMH/tqBVb+2/Ef/Qvj/v6KAsZPxC+G9l43u7S6ub+4tmt4zGBEoIIJz3rp/EXhSw8QeHf7BvGk8hUQJKpAdGUcMO2f8TWWdd8SY/5F0Z/67CnDXfEXfw7/wCRhQB43YfAKBbxWv8AWpJbJc/u4o9rn05OQPfivRfHvwt0vxVDaGCU2FzaQiCJ0XcpjA+VWBPb161uNr3iXjb4d/8AIwpg17xPj/kWx/3+FAHH+AfhBY+Gr6PU9QvGv72Fg0G0FEjwMA4zyf5Yr3evPF1/xGTg+HCP+21XY9Z1wqN2hEHHP70dc/5/OgCPxscf2V/1+LXdV4J4x13WZJ9Khn0Bkk+0h4yJeOMZGa9Ct9Z19ywk0IKAeCJetAHc0Vx51fWAcf2MTzj/AFlI+r6yoyNFJ/7a0AdjRXJJqurlfm0Yhv8ArqMVG+r6yo+XQ2Y5/wCeooA7GiuNGs6uxIGhtkdcy4/pT/7Y1YA/8SRyc9pRQB19Fcadb1YNzoUu3r/rB07/AI0w65qwXJ0GXBHGJOc9uMcUAdrRXG/27qeR/wASSbHGfm/+tU/9uXmwt/Y1zkdqAOrorjz4huh/zAr/AP75H+NRr4luckNoOpA4yPkH+NAM7SiuJ/4Sa7zj+wNRz/uD/GkPie6C5/sDUsjqAg6fnQB0mt2TalpV9Yq4Rrm3khDEZCllIz+tec/CvwLc+CIL+K4vYrk3LowMaFduAfX61qN4wvFG4+GdUwOuEBP6U0eMb4/8yxqn/fI/xoAg+Kfgy48a6Xa2VtdxWzwXHmlpFJBG0jHH1rorfwtpr6Hp2k6jawXsdnEijzEyCwXBYA9M8/nWBL41u4mCt4Y1Yk+kWR+lNXxxdMcDwxq/r/qTQBzHj74S2GvxWaaMlnpbQsxlZYv9YDjA49MGvYNG0y20fT7extIo44oUC/IgUMccsQO56muRTxdeNtP/AAjWqbT1+QZ/LNWx4muzn/intRH/AAEf40ASeNl32liMgZvoeT0HNdnXj/iPxBdXT6XDJo11Ap1CI75h8uM98V7BQAUUUUAFFFFABRRRQAUUUUAFFFFABRRRQBUb/j5X6Vbqk3/H2v8Au1doAKKKKACiiigAooooAKKKKACiiigAooooAKKKKACiiigDi7Tjxlf8k5soz9PmNeTW3xV16b+0bxPDcU+mWExSeWOfayDPXnOePQV6pYyFvGuqJgfLZRAHd15J/DrXxas1iNO16OfW7u1uXuWMVlEjGOfk/fI49uT6HBpMTv0PvaDUkm0iPVFjYI9sLgITzgruxXLfD7xVJ4p0N9TubeO3KSuhVGJGBznn61k6DrFvb+GtJ0PUJGg1W50w+VbtG2Sqo3U4wPlXoa89+FOrWNr4IudPnkk+1XJuTFFEhLuAnO0gYz9aYzsvDHjrXfE05l07w5G+mi4ERuWu1UhM/eKnnpzgZr2Svhqzj0aG00b/AIRGTUI/FMl6Y5I5XIYLzw2MLt6fgWz04+ydJ1yw1S4u7W1nL3Fk/l3CNGylGyR3HQ4OMUriv0NyiiimMK8v1dP+Jr4hKjltNbgdSdnp3r1CuOslz4q1LIGPs6DkdelAXPnb4X+ApvEvhovc67qFtp0s7h7OD5VfAHOTkHn27U3VP+Ea8NeJNe0zxHpzyQm1jTTXYF9iBNuBg5BPHPbaelfXEaJGuyNFRR2UYFMltoJiGlhjcjgFlBoA+DltBbw6HJqEs1pK1tJIst/B51u8RJ2qq8np/Me1Lb6druvyWllpFqbGRNPmZArMq3UZfc2zI7k8An8RX3hJbwyhRJFG4X7oZQcfSnrHGpBVFBAwMDoPSiwHx5e3kWleHPDni7w9pYtJ9OkezvUJzuJ67s9cktz1G72GMPVtBh8LQ+Fby8K+beRS3E8xBIyygqufUAr+Ofx+hviF4fs9Y1TRIL/WBaWDTgf2eIywu5ARgcEY4yM16s9tBIqq8MbKgwoZQcD2oA+ONG060h8D+HtUhso/7QfWVQ3A4YAMcZYduAPxqlrmvWVppvjPR5lcahe6mPLJXrGku4ZPpwcD3r7AsNR0vUJ7uxtXjlksZAk0YjIEbdQORg/hV6SwspJTK9pA0pGC7Rgkj64oEz5Fitoobm3gt0Rbq58MbYAkfzPLgk4/2iobnrWd8P7OC41jwq1pqNrHdxzMzx29sRKQOWWRs8gqGAPoTX2kIIQysIk3KMKdoyB7Vz+satoXh1oZtRmtrNrhiiSMmCx78gfqaHqrDaurM8i+PeqaXa6fb2U1nBNqdwpWGaWLd5EZPzMDjrxj2614fPbeErGLSbXSrqG/vpGLXV7epJHFH0wpQ8Edf8eePt63fTtZtobyJYbqCQZjkZARj2yPanS6Tp0qGOTT7V0PJVoVIP4YpMD4ds54DpRt7CRrm4GsCVEt42jyCh2lc5xyOB14PpT2OiWvhKPbvHi1NQO7AbzEwT1zxjjtk5P5fc0djaRY8u1gTB3DbGBg+tYWl6j4f1bUbpbB7S4vrRts7JH86HJH3seoPQ0xa38j5TsNDsL3TfHt/eWxe6trkGCRiVaPLt2/LtV7xO+s6K9nd28ssp8R6VDCSrEEybUHU9Dz/wCPH1zX11PaWjQ3CywRGKYHzgVGHHfPrXkk+laN4l8UaRf/ANupPp8IJsdOQYQyR4yV7bRgHHfHpmgErIm8X6WND+Flzp2SWt7RFY+rblLfhnNeOyabpnhez8DarbxNFcXbs11MJWDOCFBHXgYYjivsCWKOZGjlRXRuqsMg/hUL2ttIIg9vEwi/1YKA7Pp6UBbW58B299bzPBPaxQW8j6gGjczM9wo4zuPAxnnn3r6R+Pks6+ELXymkWN7yMTtGM/Jsbr7Z2/p616Lptr4Xu7q9gsbTTZLiCTbcqkC5VumDx7H8c+9dRc20F3bvbzwpJC42tG65BH0oGfDniSHw7Dr6nwwVawfSHaT52+V/LfOc85wFyPUmtTRx4eu7qJPF8rxW0WjR/ZAGYZOM7gQeW64B4PTHAr60g8L6BbxskWjWCKylWIt1yQfU4zWbFF4U8QzvZpb6dey6cQjJ5KsIeT8o4xjIPA44oJtrc+evCeoWmhaj4R1K/vHhgks7qDfMSAEEjBAccdxz7CuI060tPEWv6PbTEyWlzqs+5DJjdGWQ4HTAOD05545r7Q1y10JLFG1e3sfscBGz7RGu1CSOmRx26VcTSdMPkOljajyW8yErEo2nHUYFBR8Pa7jS73xFolpdT2mkrfxh4I8sCgLA8k59PrgenHS6/FpenXutweEHkm019IX7QI5S6bvMXJyc9F5/FgODivqSBPDWo32p2MMNjPdgj7agjBYk/wB445/ofetbT9F0vTbeS3s9PtoIZf8AWJHEAH/3vXr3oBnxvOugWd1oEng65aTUxZTNcM4YDcI25IIyHzv4HGAvsafp6aDYQ+FL3TNSkfXLm8Vb1FZi21nwwYHgdce/X3r66sPDGhaddi8stJs4LgZ2yRwgFc9cenGRx2qmNF8L6LdJfmy0yzuHc7JnVEO4/wB0nv8ASgD4p0e10Gbwnq+p3V0V1xbpRaxCUBguVO7bxnq2TjjFeg+Jr/WNGlURCSa58TaZbKr/AHSkmFVlHPGc/wDj1fSw8G+GhP8AaBodj5pffu8kdc5zXOX3g+/1Txrba7qOoI+n2IzZWsYKsrYH3vXnJ684H0pCRzfxSs20b4Xrp8TsvkpbwsQ33sEZz9TXlFvpr+GdSsj4eaeK6v8Aw60zkPklypORnpyoP4DFfX9/ZW2o2z2t5Ak9vJjfG4yDg5H6gVWay01L+3uDBbLepEYoGIAdU7hfb6Uxnwvoa3unnR9bs7y1iuprry2miuHkmdjjKuhyOh59ciumv9Es38OeI/EmXTVLfWWWOVXYYy4PAHT72efTr2r60tPDGhWd59uttIs4roEsJVhAYE9SPT8KW5sNCt7d7C4hso4b6bc0Em1RNISOx6nIHT2pNXE1c+XPEGj2+u6pr2oXpkaeHRYbtMMcCQqnOPTrx05rG8U6PD4b8OeHtSsb24iuNXiZb2XzDhgwUnI9skf49a+zTplgRMPscGJ4hDLhAN6AYCn2wcVFNo2mzrapNY28iWqlIFeMMI1IAwAfYD8qYz5WvNH0jS9csLPwpqBurfUrKWO/VJg6+Xt5J7qcZOCcggfQ8Z4Q0Gw1mbw1Y3BbZc3M/wBoCNhmwFwPbhQK+z9I8MaHozTNp+mW0DTcSFUzkenPb26VTtNA8MaRfwPb2On2t8cmHAVXPBB2jqeCaTE/I+dH0/UdO0jxFBpM88q6DqkdzAsj58tEDZPoQBgke1ekfCu+u/FGs6z4qmBS2kC2luhAUhV+Y5A+o5yepruPFXhye80rUrbQza2V1qR23UsiEiRCpVuncg9frVvwLotp4f0C20u0uUuRAWEsqHIaQnLcZOOT0osNq584az4WstZufH2r3jyNcWEp+zgNgKcE5Pr0AxXI3tmmgeHtB1j7bqDf2kkyXSRz7SyjoATkAfUGvs2+sNFt4L03cVpBDffLctIQiykgjk8c9femXXhzRL21trWfTLWW2twfJjKDameuBTA+QbVhpmoMltbGyS80eeRj9t8/cGQncSAAD8oOPYVYUX2qT2OnahcPdWkGkrPCLq8NukeQG37gPm28gDn7vtX0H4k8B2I0S6t/DmmWFtfyxmISyLkhG4fk55wT9PyrUsfAukPo+k2Or2cF9Pp8SosrA9e465K5J4PHtQNu58uWcP8AaU/hJ9QupLv97NEDuZTtQqUUE47/AM+tVYri8uNNuvEfmmLVUvwv2s3h8yJeML5QHIznk/ka+1JdB0ma3traTTbV4bU7oI2iBEZ9hWZceDfDlxqC6jLo9q10DndtwCfUr90njqRQI+SL6aZfE+vPd3V0mjNfRjUntThjktsPToGznH4Z4r7ctFiS2hW3x5Koojwc/Ljjn6VntomlsbwnT7cm9x9p/dj97jpu9etaVvBFbQpDDGscSAKqKMACgSJqKKKBhRRRQAUUUUAFFFFABRRTWZVGWYAdOTQA6ikVgwypBHsaMjOMjI7UALRTdy527hn0zTqACijrRQAUUxXR/usrY9Dmn0AFFBIHU0nXkHigBa4vx9j+w2BGSZ4sHPQ7xXaZzXDfEP8A5AR/6+Iv/QxQB20QxGg9FFOZgqlmICgZJJ4Apsf3F+grkPiHLcw+EdZktAfNFq/TqFx8x/BcmgBdJ8beG9YvTY2GrQT3IJGxQwz9CRg9e1bs+rWNvqNvpktyq3tyrNDCQcuACSfToDXzDbaVZWPhPwLqFlAsV9Lqce+dVAZizHOfX7oHXGBXbweHLbRPixbXUEssjajDPcSCU52Mc52+3XrQB7Pe6tYWN1a2l1dRxXF022CNj8zn2FaleBaroNppfxR0TUHnubg33nNslfIifBxtxjC5PT6177QBVvv+PSf/AK5t/KuU+HrI3hu0KerBuMc7j+ddVf8A/Hncf9c2/lXMeAN3/CN2efV8cAcbz6UAdlRRRQAUUUUAFFFFABRRRQAUUUUAFFFFABRRR1oAgup47W3luJTiOJC7n0AGTXzs3x90IMQNK1BgD1Gzn9a9q8Z+cfDOrrbW0lzM9pIiRRglmLKRwB1618L6XZ+I/Cun3Go3fheE2ckiq7alaA4OeBhsMAT+dA0j7CufiNpFp4Th8TXUVxDBcErBbuB5krAkYABxjgnJ7c1wmk/HXQ77UIra4sLq0hkdUE8jKVTPdueBmrNvpnh74t+GtPumM+lxae8kb29sVRY3IUsORgjoQcdz715B8R73TvFOr6b4Y8I6bHN9jxCLiKLazN0IJwPkXGSx46npyQlu3zPozxv8TdC8ITR21wZrq6kTeIrYA7VPQsSQBn8T0OMEUeB/iXovjG7ksrSO4t7lU3iO4VRvA67SCc/Tr19KyPE/g/StLsYvEjaLLq2sabbwqkSSNiRkAUMV54HXp2rwv4WXTah8VTeatF/Z14wlkjtvL2DeyEBMHBHysT74HrSCx9uV5L49X/ipPDB/6ehXrVeUeO8HxH4ZHf7UKYz1eiiigAoNFFABRRRQAUUUUAFFFFABRRRQAUUUUAFFFFABRRRQAUUUUAFNk+430NOpr/db6UAeffDgMLDUNwAP2+boc969Drz/AOHQI0+/yQT9vmyQMd69AoAKKKKACiiigAooooAKKKKACiiigAooooAKjldYYnkbO1FLHHoKkrjfiFeTWXhTVZLaCWed4DEiRKzMS/y5G0E8ZzmgDzIfHTwySc218MHgmMc/rXb2PxH8O3WgT+IGnmgsIZ/s7NLEdxkwDgAZz94V8R6bY3+l2r6he+GWuLFCPNe6jdRyccEYxkkevNfSFj4Z0H4k+CrO30BW0a0tLxzJCymQiTaMjcTzwynNAHT6b8afCV5dR28ktzaiRtolmi+RT7kE4Hv+eBXa+LvHOheEooH1O5bfOMxRwrvZ1/vDtj3zXyd8Vx4cefS/DnhmzjnvrH9xNcQLzI3Hy8feOcknPByK968UeANMvLHS9X1oXdxJo9gqS20OD54Rc4P456GgDovB/wAStB8WX7WFiZ47gJvVZkxvA64Nem18O/Du4g1L4rRX0kMejq0kkkdqPk5KEBBwOTnPQZ59a+4qAPP/AB4qM+j7lJIvFIPpXoFef+OpNkmkAnhrsfn2r0CgAooooAKKKKACiiigAooooAKKKKACiiigAooooAa7rGjO7BVUZZicAD1NcV4V8baN4pu7y10uSV2teWZkwrAkjKnuOK89+OPittO0tfDunEvqWqjyiqDJEZOCPq2dv0z7GvPP2fYjp+seIlkCvNaQbCVJwSGOcfitAHtV/wDFXwhp+qXemXepPFNasUkb7O7LvBwVBUHkEemPeuptPFuhXeiya7DqMZ0yMlXnZWUKcgYIIBzkjt3FfnnYXlsmqXd9q2jSajatI7SKkjxbWJ67l/lXqPxB1XRn8CaDaeGVkt9PuLiaSeCSQlw644fnnk5H0FAH0poXxR8K67qg0yzvZPPdgsTSQsiyn0XPOfqBXqFfAVtL4IuH0a2ez1TSmjwJtRV8+acj5iM8DOeV5Hvjj74tyjQxmNy6FQVYnO4Y4OaAOS8Z7/K00ICS1/EDg4PU9+3OK7KuS8W/6vTfU6hDjj/arraACiiigAooooAKKKKACiiigAooooAKKKKAKh/4+l+lW6qH/j6H0q3QAUUUUAFFFFABRRRQAUUUUAFFFFABRRRQAUUUUAFFFFAHCaY2fGusDOcWsP4deP8APrXXLp9krbltLcNnORGM5/KvMGudUg8d6v8AYbP7T/okAw77VA579uc/rXRrqfik7c+HoBnOc3i/L9f/AK1AkrHatFGzh2RS4GAxHIpEhijACRooHTCgYrkDqHicf8wK2P8A2+D/AApg1HxSeuhWo/7fB/hQM6uOxtIrl7qO1gS4f78qxgO31PU1aCqpJCgE9SB1riTqPioHjQbUj/r8H+FL/aHirBP9hWnXgfbBn+VAHb0Vya33iE53aNbj/t6H+FTNfa4ASNFjbA6C7A/pQB01cA92lpr+tytME8u1V8nnGFHb+nvWgNR8RE/8gCIDOObxenr0rzxLrW9Q1zW4Z/Dm4yQKvlC5UccAHcQPr+HGaAMrRfFmsHWtNH264urO/nZSklqEULnghsfjx2rX+Nep6rYQaLFpmozWRubvypHi6nIAHPXAyeO9GjeH9U06e1ll8PzXL2pLQb9RQLGT7Y7f071qeKNM1LxI1ib/AMMyOtnN5yImoxhWbj7wxyOKAPKtW1rxB4FHiHS4tbuL8QwwvFNcjc8bSMNxBJP949axNC8S+LfDH26WZNQlgks3m/00qdrjo6g5O3LDgevOcV7Jq+g3OrXV/c3fhOSSS+gWGX/iYx4AXBUrxwQQOfasHwz4LvNElu5ZtBudQa4iMAFzqSEJEf4BSuB5vJpl/b3XhDxHfa5canLqFx5jQyHAQjHC849j0qymseJJdAm8d/8ACTTx3EV55SWDDMLKWHyBc4/TovXNdjpHw8bTb+C9Xw5dytbyeZDFJqcZRD6YxyKluvh+tzqTXr+E7kRMwkNmuqxiEv3bGM8/WgWtzzey8S6iPG17pMGqppEGqXyvNdBAxUgEhRnoCSB+WeM10es3fiTWX8Ra8PEctp/YNw0Nva26YUjdtyRnuB3Bz9Biu41Dwc2pRXsdx4VlUXdwtw5XUY8q4BHy8cDBPFYWpfDua81Rr1NAu4YpR/pFvHqUYWZucsTjIznkD9KYW1uZUWueIPGXiHR7Ndan0xbjT/Ok+yj5dw3ds98DvWZpt3qvxLgsfCl7feSsBmllvHTzJJSp+TIyMY3DvzjrXrNroN5Za7b6xa+FjE1vafZYoEv4wiDP3umScEjn1z15rhf+Fd38diltaaNfW0iTPKs8epxbxuwCvTphR+VAJnLar4q8QaHpNl4ZstT81oZ5I/tGnxBpPKTAC/UHPTHGOTk0zTfHnjG8sodLS/kjf7bHbreTQqJTvHCsDnp1yOeetdxdeAJ/7GtdPtNAu7ae2ZpEukv4t7uwAYsfTAHAx0FaGj+B305bZ28PXst3DdLcm6fUYi7FD8qkdCvt196V+hStoiKw1bxRomqeINIudZbUGsYY7iOV4FBIZlJ6jphjxkgY4r0XwXfWF1eXY0W0iSyk/fzzKCMzNg459v5Vz11BqUGt6hqy+G7yWW/tBbyRG5jKADgHI/XrVnwBa634f0lrSfQpGkkuJJnxdRfLuPQc+gp36dQ0sYPiu+17xB4s1Pw/pWsHS7fTrHzZCIw5mLKpx1yPvAZ7V5Hp+ty+GtD8LapEBLcRLfbA/QsxYZP0zmvXfF/hu68Q3y6nFpepWNy8RguGt7iPMqehB9h1/wAKy9P8Fqkel215oF7c2mniceVNIhEhlPLHGORgY+g70rdRFNte8WaNY6Jrs2vRXa6tIAbOW3CpGGOeCDk/hjHvUEHjTxHceA9Wv21AC8ttSEKzrEA2wkEgDp1P5cVpeHvBFzp9/BcXVhql5Y2jNJZ2c88ZWNux69sdMfn3oXfw5guL+5mFhrUNncP5rWkU0exXzk9eo9O4piTucxaRa1ol14t1TSNX+zJZSxSzxmMN57MSeQegyT+ftXdxeIfFPje9+zaLqEekLb2Udw4CB/NdlzjJGQMnH681qHQ/Mj8QwLpGpxprAjDBfL/dbBwRk85JJ9/1rntZ8EvMtq2m2er2MkdstvcPHIubhFUKMgHrgfTpxQFxLLxr4m8Tx6TodncwWOoXEkyz34UEMI8n5F9x19cdhmvMPD3iDXtD1rUtE0+9j+1ahfLA946AnduK7gOcfez7V6ff+EbZLDTrfTdK1mwvtPYmO8i2sz5+8WIOOfb6e1YVn8PEWC7E9jrDahLMJIbxQoeJgck8HnJP6cGlfUL6lXx7q+uW9jrXhPWr1L9oI4LmK6WPa3LrkN/31+nvXoel6p4m8JTW2n6nex6ut1ZmeA7NpiKAZXPUjGK5x/BzS6TqlreWerzanqHls9+6K5G1gQMBsEcc85NbvhTSrvQ7p9Tv7HWtWvIoxb27XDJ+6j53YG489u/FVbsM6/wZe6RfatNd6PZCKe8TztQcuWbf2HPTnPTg5rL8b6p4jufFtj4a0TUE09Lm1MzzPGGPBJJHB7DH51X8DQ3fh/7dJJ4evxNczM5beh4J4HX6dquXYkk8XW3iL+ydTUwW7QGIRqd5P8Wd3GAcY/XrSuJnm+q/EbX4NHtdP+0pDfrezWU9+kW8sI1HzBMdTuBz6jtXK+IvE2qeJvC3kXQS4ubDUIo7e6MGx5gwbBwehyB+HUd67O78KRzbnjh1qxu/t8t3BcxwjMYcD5fvdOP/ANdTp4ajOnTW0z61Ncz3kd3NcPbBi+zIC4z0wTzn9OKTv0GVr3xd4z8IQ6tp+q3tve3cVtDPBMUB8ss6gjgDd1Yc+g7cVdg1X4gvfaVaprlkx1u0+0xMbdcW4CBum3r0HcZJ4rT8XaBB4lvr29ax1S3luLZIAVhVgCrBtxGRnoBj26it+ERfbdFvPsuoAaTavbhGtMmTKhd2c8dDTA4fw94v8beNAbDSZrO0udPDPdXLqMTkN8iAYOM454HTqOhWw1vWvE3iXw5fRS2tte26XMEyNEWjJX7x65+YFfoR+FUIfBSaeVuNLvNfsbsswllii/1isSQCM9uB1569a6BvDNtajSH0mXWLO4sWk/ftbCQzF+WLA9c4x9PpmgCjp3jzxfPpVrrrPp0tm9+LMwRxMGbp83P5D69K7fxBrOlHVyNa05JtQ06ZZNNCOwLliMYxxnO04P8ASuetfDlnbeHYdBZdSZYroXnnG2Gc9MYz+GfetXUJf7W8bWl7/ZN/HDpy/vZPJP7xsErj6H88UCO38ea1eaF4RvdVtlVLuJI9oYZCszqp+uN1eNWXir4hPqMejyy6Yt1JZi/3yRHKR4J2HHGTwDwcZ616h4vvYNc0W60lra8iFyoHmG33bMEMDgkZ6VhC0tE1v+2Cmpbl04WQT7OWGOm/Oc//AF+9AzzCL4veILi1E8r6VaII2KgRPI8hBxgqD8vrniuzg8Z6bqWn6V4tvtMD6jDBcBPLZtsbqQMYzjBB6nPXsa43T/h+NNa6NtqupQNdI0TkWAJZCc4BJyPwrWTRre2h0/Qrm0v7mwiguAbgwFCpbkEKOuPr70ncBfDPxR1/UdX06ymWyk+3OybEt5B5Rx8pznkZ64zgA1g6D4u13wl4cupNlo8t1q8se50LeW2AXICnkZ6D69eK7Tw9o15YXWlve6zqd3p+n/PbWwsfLI4woLA5IAxwfpWS3hRozcS2+q6rCVvjeWwFkGWJiD15+bJI9sA8HNO1lpuLRR03MDxH4qv/ABb4P1S3vhG0mnzRSpPHCyCVSSOQeh5/Tp3r2f4ZeLrrxebudIY7fTbVUgjjY5lZ8AliegHXj/69ecP4ek1Kx1GLUda1S4u710kZvse1BsGB8gOPTkY6Diu50izs9G8RSavZLexQzWqwz2otjtkcfx9eOAOMevPNAHs9Fcw/iO3QgG2u8noPKNOHiCAgH7LeD28o0DOlormj4jtAceVc57jyjxTP+EktSCfs92AOSfJP1oA6iiuaHiK0P/LK4HODmI8f5/rT5PEFnHjek6k9jE3+FAHRUVza+IrRnKCK53DsYT/n3p58QWf8KzsfQRGgDoaK51fEFmy7glxjv+6bj9KgbxRpy4z9o5/6Yt/hQB1NFci3i3TF6/aP+/Df4Uf8Jbpf/Tz/AN+G/wAKAOuorjB4y0hlLB59o5J8hsevpSHxrooGTNLjpnymoA7Svnb9oGWZbfQoYVkcy3RXy0k2FzgDGffNest4w0hUDmWXaTgHyWx/KvOfHz+H/Fkdos+pX1m1pIZFeKBs549enUc0AYHwkk1Gz8YanpE1tcafbpaCZrKeYzYfKAMG+h/pXcaVKw+KmuBnIRdNi6ngDKn+p/M1yGlWWh2M99eNruvS6hdweR9q8pleNeOmB14H/wCvmmiy0FtSTUF13WvtHkpBcMsTbp1U87jjPOMH6UAcbpdtqFj4itvEXiOyZ7G51bC3yXm5UbLbMBSQUzn24I47+4/FmDVZ/DF1JpuoCzihjaS4wp3ypgjYD2Bzz9BXmWkaF4bstb+1HUb+40mGY3Fvpphk8uGfdkHg4IA4xjJ4znv3ct5ps2l6tYXeq6lOuoFwHlgP7kN0VRjGBn8fakrgdV4Ru5ovBOmXWyS8ljsEYJH99yF6DOMnjH+NeOT+OdS1a28WWU2m6pADA4jOzi0AjJw5GMZx712dpqukWMGh21vrV+kGnL5bxxwHFycDAb05B49z9anvtV8J3VtrNtvuY21NCLp1jckfLtyAeBjrTA+d/DZl0iy0HVrWz1SxuJb6OObUHm/0eaLONu3HToOQRwevb6O+Md5PaeGre4tZZEkF9CytETnuRjBGe3evKLHQ9AjghtbnxTq91pMMiSPZNAwiYg5weeFPPHv610nijUfD2tJdW9x4on8mS7gkigWzkAtlThlHA65PI7gcUCbL3xWttY1bVNGsrXT7q9soozcXMUEvksxJ28nOBXXeC54NV8H3VpoX2iwmiaa1IupGke3m6n5s843AjFePapFp12LW5i+IF2NUty6C6a0l5hY5CkAZz+OPbir2oJoUGk22m6P4wubRCs7XshtpWa7kkVRubjjof/180DNn4bAWfi+bTtM1e51OCO1Z9SuHJaNp92BtJP685569vVviArHQXYDIWeEn6bwP6189+E4LLw/BdW0Xjx4oJYmVVhsJBtckYbkdsex967nWvGOn2nhizs31aW+u0lh824aFlLYcMcg9SAM++KAPfY/uL9BTZ4Y7iGSGVQ0cilHU9wRgiuJh8e+GmRf+JkcgDIMEn/xNWB438On/AJiH/kGT/wCJoA57QPhjoeialHfxSXcxgcvbQyy5jhJHJA7nvyfT0rvJdHtJtXg1d1Y3UELQxnPADHJOPXt+Nc8/j3wzGuW1MAZx/qJP/iaYPiD4XP8AzE//ACXl/wDiaANfVvDdhq2p6dqdyJftGnsWh2vgZODyO/SulrhV8feGWIA1MZJxzBIP/Zae3jvw0hAOpDpniGQ/+y0AdZqAzZ3A/wCmTfyrlfh6hXw1Zlo1QtuPB6/McGqN/wCPPC5tJlfVlXdGwGYnyeOwIGawvAHjDRBoNvDJqQ3xkqQ0RG3knHA/n/hQB7BRXIt4x0FRk34Az/zyf/4mnL4v0Fm2jUUJz/cbH54oA6yiuS/4THw/nH9px5x/db/Ck/4TLw9/0FIv++W/woA66iuXXxZobAEajHg+qsP6UreK9DXrqMY/Bv8ACgDp6K5WTxdoEcvkvqtur4zgk8fU9qibxn4dXrqkQ/4C3+FAHX0VyI8ZeHSAf7Xt+SB1Pf8ACpH8X+H0IDatbZJA4bNAHVUVykXi/wAPynCarB175H8x7VIPFmgEA/2tagEZGXxQB09FcqPF3h8gH+1rbkA/e9f8/hVj/hJNGIz/AGhDj6n0zQBX8bW2q3Xh2/i0S5a31Hy90Lp1JBBKj3IBA9zXyRqGv+O7zw5P4U1DSNSubi5lDG6kjcyFMhtvTBGV656ZFfXp8UaEOuq2v/fwVGPFegnpq9qf+2goA+a9U8PeIfDXgCz8P6dZXUl3qUj3GoeWm7YCAvl8cdAufp78cj4GuvFHgKO5ni8GyXM0pGbiSFyyJ3Ubeg4PNfYv/CU6F/0FbX/v4KU+KNCHXVbX/v4KAPA/iHq/jnQtesNct4rptKZIme0jfMe4KC6Mo5HfkjFc34N0rXPGPxDTxTeaVJZWokWdzKHC/KoVQpPJOQD6cHsMV9ON4s0ADnVrX/vunp4o0Jvu6ranHpIKB2OlryLx6CfFHhjngXK8fia71fEmit01O2P/AAOvKfF+v6TceKfDbw6jbmNbgb5A/C9ev1yB+NDJZ7tRWL/bulf8/wDB/wB905Nb0x/u39uecffFAzYorIOs6bjP2+DH++Ksf2lY7Q32y3CnuZQP60AX6Kyzq+mg4+3234Sg0wa3pZbaL+3Jzj/WCgDXorKXWNNYZW+tyP8AroKT+2dN4/06356fvBQFzWorJGs6ac4vYOP9upDqmng4N7b/APfwUAaVFZZ1fThn/TrfgZ/1gp/9qaf/AM/1sfpKv+NCdwsaNFZzapYLjN7b8/8ATQUHU7AHBvbcfWUf40AaNFZg1bTicfbrb/v6KkXULJwCt3AQeQfMFJNPYSdy/RVEahZHpeW//f1f8aDqFl/z9wD6yCmMvUVRGoWR6Xlv/wB/R/jS/wBoWX/P3b/9/B/jQBc5pH4RvpVT7fZj/l7g/wC/g/xqOXULHy3JvLcAKcnzAcfrQByHw5bfpt44xhr6U8fWvQK8s+GV9ZppVxGby33m7lIG/tng8+vWvRzfWY63UH/fwUAXKKpC/sz0u4D/ANtB/jS/brM/8vUH/fwUAXKKqfbbUjP2mHH/AF0FAvbU9LmE/wDbQUAW6Kp/brT/AJ+oP+/gpTe2g63UP/fwUAW6KqfbbUf8vMP/AH8FL9stf+fmH/v4KALVFU/t9n/z9wf9/BQL60PS6g/7+CgC5RVT7baD/l6h/wC/gpDfWg63UA/7aCgC5XK+NH1yPQrmTw6kb6ku0xq+ORkbgM8ZxnrW99utD/y9Qf8AfwUG+tB1uoB/20FAHxZqnxT1nUvD+peHNZ015tQumCI4XyjGPlOCm3JPHt1psz+IPh/4EazNrc2mpa3dPjb96OBFUEnGSrMWx2OK+x2fRpJxcs1g04IIlJQsD9etWXvdPfG+6tmx6yKaAPgr4e+Io/Cknn/8IxJfaiz5SeXcPLGMfKMcdTk17f8AEzxl4s8Oahomt20TJo08CPJauFK+YRlo3IG4HBGD09O4r6DF5pi9Lm0H/bRaWa702dDHLcWkiHqrupH5UAfH1jNqHxQ+IVjqtlZyWFtbeWzyklgqocn5sY3EkgCvtSsm2utLt4/Kt57OKMH7sbqo/IVZ+32f/P3B/wB/B/jQBxHjwEzaN0x9qHGPp3r0SvJfH9/avfaHGl3ASLoFl8wZHI5/z616X/aNjkj7Zb8cH96v+NAF+iqgvbVulzCfpIKBe2p6XMJ/7aCgC3RVX7Za/wDPzD/32KcLq3bGJ4jnphxQBYoqEzxDgyoD/vCgzwg4MqZ9NwoAmoqETwnpLH/30KUTRHpIh/4EKAJaKhM8Q6yp/wB9Cl86L/non/fQoAloqLzYv+eif99ClEsZzh1OPegCSioxJGejqfxpPOj/AOeif99CgD478cfCzxfqXirU9UsIoXjnuDLDMLkKyjt1III6fhxXLfCHT9fbxlOdOUCawWX7X5kuUdsOoDf3st/j7192maIdZEH/AAIVQt4NMtpppreK0imlJaV41VWc5zliOvJ70WA+QV+Ll1Ho+t6LrujxG6ljeOJY08sKzDaQ49uCD146964afwZqdv8AD231iW2lAe+Z9uw5ji2hd7DPALD07A96+57zRdA1G8W8u7GwuLlMASSIrEenWtwyW7RlS8RjIwRkYIpNXA+C/FfiRPGem+GND0vTJvt9pF5LAAHe2FAxj/dJJPTP1r7k8PWL6Zo1hYyOXe3t0jZie4AB/Cqek6FoOiyPJpthZWskgAZolAJH1/GugEiE8Op/GmBy3i0MV0vA4/tCHPPbP/6q62uP8WOD/ZSq6ZOoQnBbGRnt612FABRRRQAUUUUAFFFFABRRRQAUUUUAFFFFAFU/8fI+lWqqn/j5H0q1QAUUUUAFFFFABRRRQAUUUUAFFFFABRRRQAUUUUAFFFFAHB6Uf+K11oeltB/KuvTULKRxGl3bs5OAokBOfpmuM08/8VlruOCLWH+Rr4rSyifT9Yvhp2oTTQ3J8u8ifEUQ3dW4JJ/xoA/RMkAEk4A71HDPFcJvhlSRM43IwI/SuQtLgXXgiOZJWk36ZnzDnJPl8nnnrXm/wYeeLwBeyWyGS4WSdokHVmCjA/OgD25NRsZJfKS8t2lzt2CVSc+mM1er4t8M6KmgXtjq/jDQb20R7zK332jbiXJYFox8wAx146Hr0r6u8U2eq6jpTwaJqKWF2zKROybsLnJA+tAG/DNFOu6KRJFBwSjAjPpUteN/A2N4fC00cjb5FvZQzZzk8Zr2SgArj7HC+J9Ucudohjzk8DgV2Feaak4MviwA5xYnODgZ8s9u/wBf8aAPQYry2mbZFcwyN6K4Jq1X506IPD40VjGdUbxISfJ+znCKc8YwM9OTX1FpnjPxRPJcaZbaLb3VzpNrGb6aW5275NucDAxk4PtwelAHulN3KGC7huIyBnmvnu4+Llw66Z9l0eONryJm33c+yMspKlVYD1B646isrWfHZ0nxTY6xqunvE50rC20cyyAsZG5DLkYIGc0CbPpuivJrbxxfWWpWlp4i0uOwivbdpreWObeNy87Cemce/cevHlx+IHiPVdY0nVYNPeHThDcSC3S5OyZEGGZ8ehxx/jyDPqqivCdC+Juo3i6beX+hxW2l39z9lS4S53kP0+7jOM/1rW1L4hTWmga1qy2EZbTr82axtIf3g3AZzjg89PagV+h7AOaaHUsUDAsOozyK+avD/jrWj4mudR1dTHpcmki+W1jl3rFH8oDKMDLFgev949qq/DzxzbXnjG5uLuELJrT7IXFx5jQgY2RsoHH1oGfUNISACScAVxfjjXNS8P6c2oWWnwXUEKl52ln8vYB0xxyTXimp+P8AxN4j0FrW18PLaDUlKQ3ZvAq7Bw+N2OcfpnrQB9OiRDt+dfm+7z1+lPr43i8QPJpXhaW1s2jj0bUWgkMcwk8wABmIOB1XdXpUHxWv/sP9sz+GmXRGmaFLhbld5POPkP69uvNFhcyvY9+or5M8FeMda0ifxJdtYT6hp1veZuHkuwDbqXYfKp6n6elerS/E/TIItReW3mH2e3juLcf8/CPjafVeWGc+tAJ3PXaK89uvGQtPBI8UT2RUtCJFtw+4ZZsKCwHAORzjvXLaP8TLmWTTv7Y0CSxt9TVmspo51l8zb1yOCo5H5jtzQM9ro614PbfFadriBrrw/Lb2NxN5MbmdTLuzjmPGR3r0Lx14utfCGlrezQvPJK3lwxLxubGeT2HHX9KAO2or448X+KPEV34iuFu7a80Z/wCz3ZLZbtiOFJDgrjJznoK9C0f4iX9vZ6dpthok+rzQ6fHcXU32jaVBAz1BzjPrzQB9C0V5hoHxF0/XNSsbC0tZy13aNcKxwNpBYFDnv8rc9On4eM698Q9T1HxBoV/pmnXQeKaWFrCK4JM5UjIOFx0Pocc0AfWtFeAr8ZLaG1ulv9GuYNTgm8k2iOH3Mc4+bA9D2/OtZPipb2cF2Ne0i702+ghWZbXG8yKSFBBwAOTjnFAHtFFfMtx8Sb9PFunTalpl1pNgltM7xSSbvOTYWyBgDO5QB+FdNZ/FYXE1ql5oV7YWuoZW0umIYMT93j8R370Ae6UV8keAvidqmkaNJPrOn6hqNm1382otIWEYYAbeR25I5744ruPE/jBNSurie01e70+x0crJOkSbXvA4UptJHHORg9jnFAm0ldnv9FcXqniqLRvDC6/qNlPECiE2ylWcFjgDOcd8/wD1+K5LR/ifa3V3NBqemXWmKtm17E83zeZGOegHUgEj6EemQG0ld7HsNFeI6X8XNNu76GK5sLm0srliltdOQQ5DBeQOg561ynh74lXGiNqK6paXt7YDVJI/t/mF1hUnhOewwTjPQ8UDPpmivG9b+Kljp9/Na2ml3t/HbKslzNCBtRDj5h68Edcde1Urr4u2ViBLqGi6ja288Pm2cjqP9IHHA7Dgg9T+oyAe40YzXjP/AAsp1iuoL7Qr/Tr/AMh5bWOQBvNwCTgnHIxnHpXMeEvivcz6VCt9p11qGrTzSLDHbRBRIqgHr7ZOcCgTaSuz6No615I3xGsLnS2Pl3mnXzz/AGJlng5tZmUlWbPBUEH346VqeBNRljmu9AvtQuNS1Oz/AHtzctHtjUseEU9eB7Y/lQM9HorxrXvipZ6ZdX9rb6LqN22nS7LuVVURxjOM7snqegIHf0qpH8YdKXZLdaVqUFtMjNaymMN9oKkAqoB689+PpQB7hR1rxKH4jnVrTWbP+zb7StQttPlukZgr4VRwfY5x1GPfpVaD4n2+n6bp1qsV5rWpmzjuLny0CFQygnPqQCOB6jmgV1ex7rS14DrHxNMmueH10dpJdMvMfaMwc53YKgnoV6ntgg5Oa13+LWjrqDoLS8fSkfy21NYyYw30xnHP19qBns9GK8A8PeP2i8S+IrfVL2a5jFzHDp1pDDl2BLcKB6ALkn+ZxXvkbF0VirKWAO1uo9jQA+iiigAooooAMUYHpRRQAmB6CjaPQUtFACYHoKNo9BS0UAJtHoKNo9BS0UAJgegowPQUtFACbR6D8qTavoPyp1FADdi/3R+VN8qMnOxc/SpKKAI/Kj/55r+VIIYsY8tMf7oqWigCIwxcDy09vlFcN8QoIhou8RoHFxFhtoz98V31cT4+TzNGVMkbrmEcDP8AGKAOugijESARoBtHAFSeVH/cX8qWMYRR7CuV8b+Il8LaDdaqYTM8YCxoOhdjgZ9s9aBI6fyIf+eSf98ijyIT/wAsk/75FeH6H4w8S2Wr6Ja+JEsng1mLdALRTvjJxjdnjuOhNa3h7x9d6340l0P+zJLO0jgkcG4QrI5VgNwB6DrQM9b8mI/8sk/75FHkRD/lkn/fIrwDxL4s8c6Bb3OrXlpp1tYLe+VBbzEGWRCTjlWx0H16nGK96sZ/tVpBcGNozLGr7HGCuRnBHrQBV1S3gaxud0MZxExGVHBwawPAlrAnhuwIjTLoXbgHJJ6/oPyrptR4sbn/AK5N/I1ieCiD4b0zHaBR+XFAHQmCE8GKPrn7ooNvAesMZ/4CKnooAgFvCOkMf/fIo+zw/wDPGPn/AGRU9FAFf7NB/wA8I/8AvgUptoGGDDGR7oKnooAr/Zrf/nhH/wB8Cg2tuc5giOeuUFWKKAKgsrRelrCPpGKabCzPW0g/79j/AAq7RQBR/s+y/wCfO3/79L/hSNpti+N1nbnHT92Kv0UAZx0ywPWyt/8Av0v+FKNMsQMfZIf++BWhRQBmHStOPWxt/T/VCmNo2mMCDp9rz6RKP6VrUUAYz6Hpb4zp9vwMD92BTW0DSW66fb/98CtuigDDGgaSOmn2/wD3xQNA0kdNPt/++K3KKAMJvD+kPjdp8Bx0+WvK/Geh6VD4m8OhbGIJJOVkUDAbOeT+OD+Fe415X41jMnijwyFxn7Rnn0AJ/pQB3f8AYel4A+ww8eq0f2HpYOfsMP8A3zWzRQBhjQNKVdosYgPpz+dSHRNMK7TZREcdq2KKAMX+wtLIANjCceq0w+H9JIwbGLGAOhrdooAxRoWljpYwj6LTP+Ef0nn/AECHn2rdooAxToWlldv2GLH05/OmHw/pR62Uf6/41u0UAYQ8P6UDn7DF+tOXQdKViwsYsnrxx+VbdFAGGNB0oHIsogfbNN/4R7ScEfYY8H61vUUAc6fDWjn/AJcY/wAz/jUp8P6Uf+XNPzP+NbtFAGAfD2ldfsa9v4m/xoPh3SScmyT/AL6P+Nb9FAGAPDukDpZR/mf8aRvDmksQTZrx6Mw/rXQUUAYR8P6Uf+XNPzP+NQXPhrR5lPmWKtgHHzMPy5rpKa/KN9KAPI/h94c0p7C5kazG5byVUyzAqvAA6+38679fD2lLjFmvHqzH+tc/8Od39lXO/O77ZLnPXORXf02rAc4PDOjhsixUH2dv8aePDmkA5Fkn5n/GugopAc//AMI5pIJIs1Gevzt/jTh4e0oAAWajH+03+Nb1FAGG2gaWwwbNPzP+NIPD+lKMCzXH+8f8a3aKAMF/D2lPjNovHo7D+Rph8N6QTn7GB9HYf1roaKAOdbw1o7ZzZLz6Ow/rxTf+EY0fGPsQ7/8ALRv8a6SigDnT4a0ggg2Ywf8Apo3+NK3hzSHGDZL+DMP5GuhooA5weGdHBz9jHTH+sb/GoT4T0Rutl/5Ff/GupooA5NvCGhMMGwGP+ur/APxVH/CI6GR/x5npj/Wv/jXWUUAcg3g3QDjNh/5Gk/8AiqU+DtBPWw/8jSf/ABVddRQByg8IaEOlj/5Gf/4qpD4V0U/8uX/kV/8AGunooA8b8WeE9Dt7vSXSyId7raSZmIOcdcnnmu6HhHQg24WAznP+tfH5Zqj4zQvLpHOB9sXnFdxQBzK+FtGU5Fl+cjn+tN/4RTRP+fL/AMiv/jXUUUAc0PC+jD/lz/8AIr/40j+FtFcYayB/7aP/AI101FAHKHwlopUr9kYAkZAmf/GkPhDQzjNkTjP/AC1f/Gusop3Hc48eDtEH3bZ1O3HErfn1o/4Q3Qt2VtGX2Ez8+vfvXYUUhHKf8InpHzfuZct3+0Scfr9PyqJfB2jKG2wzAt3E75z3PXvXYUUBc48+D9IPRLgck8XD/l1qGbwRokpJMVwpI/huZBznr1/+tXbUUDucEngPRVzgXfP/AE9P/jTH8AaHICrC7IIwQbl+f1r0CigR53L8PNBmAEiXTAZ4Ny57Y9aQfDvQQMAXYGSeLp/8a2vG3iS28KaDd6tcEExqRDGc/vJCPlXj1PfsM14p8FfGms66dfvNav2nhtollVGUKsf3icYHAwKV9bAemn4b6ATnF5n1+1P/AI0D4c6F63v/AIFP/jXy1e/Ejx3qL3+t2N3LBpsEygrFGpjhBOFB3Ak5469z74r1bxZ8U7xPAmk6jYGGDU9SLxvhgzQhCVZgPcgYz0zTA9RT4daEmcfbef8Ap7f/ABrQj8EaLGipHHcKAMZFy/P64/Kvm7QPHPjPw9rGjv4knkmsNTVSqzBRhGON3AyCODz2PTmvsgHIyOlAHk2t+FNP0650i7tRP5iX0YzJMzAAn0J+les1yXiw4/srjOdQi/DrXW0AFFFFABRRRQAUUUUAFFFFABRRRQAUUUUAVSf9JA/2atVUJ/0pR7VboAKKKKACiiigAooooAKKKKACiiigAooooAKKKKACiiigDgdMG7xprinobaD+RrzO2+FGuWdrf2Nn4rEFjesxlhW2zuB4wTu9OK9D0+5gg8ca550yRk20G3e2M8Gu6/tCy/5+7f8A7+D/ABpNXE0mrM5WHw7e21rZabb6mE0yGxNrNAYQWlYqV3huq8kHHSuW8NeAdS0PSBpEev8A+hyed9oVLYAvvXaMEklSOvFepHULIdby3/7+r/jSf2lY4z9ttsf9dV/xpjPHNP8Ahvq7pp9jrPiP7bpWnzieG3EGGdgc4Zic45I6ng9uK9S0qx1S1kv2vNWN2k0ha3UwKnkL2Xj73b8vetIajZN0vLc/SVf8af8AbbT/AJ+of+/goA4bw54Vv/D/AIcutMtNWU30srSpdm3GFZiP4SSD0P513NhHcQ2kMd1OLi4VAJJQgXe3c4HSj7Za/wDPzD/38FO+12x/5eIv++xQBZrz97Nr3VvENoG2tcWojVmHA3JjNdq17aqRm6hH1kFcdpd5Z/8ACUaqouYy7JHj5wR0Gef6dqAHfD7wt/wimhQafM8M9yjOzzRpjOTnGTyeK5jVfBevJrWr6hoWtw2sWrRqlzHNFuKkDGVI74zj6mvWvtMA/wCW0f8A32KT7Tb/APPeL/vsUAeCf8KqvbaOztodRtb2wihKvaX0bFBIerpg/Lkk/TPejR/g3axzD+17z7bb/ZWhCLuUo5fcChJOABn6k88Eg+9i5gPSeP8A77FL9oh/57R/99CgD5S8eeHbyPSPD/hG6u2vtX+0EWMirhBAQAQxPTbgevFem6/4B1CePR10e8tbb7DYvZyLKrbXDAAkAevJz1zjrXrzS2xKs0kRI6EsOKd9ohH/AC2j/wC+hQB43b/Dq7h8MaPo32+Ey2N/9rkk2EKwyTge/Irn9R+GXiG7/tbTotZs4tJvrs3hBhJdnJyAfTGB0P8AUV9DCaI9JE/76FL5sf8Az0T/AL6oA8WvvhxezyIkGqQx2z6UunzBoSzEqMBhyO4H61U8IfDm90rUtPkvRpiwaa7Mk1tDiW7JztLk9NvHr/WvdPNjxnzEx/vCjzE/vr+dAHlfxM8Iax4tNlFZX9tDZwEvJDOCRI+eCcDkY7e9chrngLxVquoWN9d3Gi3YtF8qK0aJlgVSCMlccgHBx7CvoMyxj+Nfzo82MHG9c/WgD56034ValDbx2d1f2f2YXpu3MAZW5TaQoxgAdv6UL8OfEsml2PhufVbFdIs7g3CTxxt5pySdpU8HlmPPr14xX0N5if31/Ojen99fzp3A8W0/4dXlno3ibT/t0Dvq0/mRNtICDdn5vfntXnvizQ7XU/FHhjw1ZXHnXdvax2epmLcoMSBScnOPuhjjr0HpX1ZvX+8PzqusFsk7XCxRCdwFaUKAzAdAT1IpCSOY8beHm8QeGLvRbVo4WlWNYyxIVdrqw6A8fLXFav4Bv7y38NQwXtsh0qPbKxVhuOB93HUdepH617Lkeoo3D1FAz5RsPhRrkc1tFJDYxvbXizNfiUs865z909MfrXs3xL8MX3iTS7ZdNuFivbKYXEO7ozAHAz2r0jcPUUuaAPmPVvA/jPxJfz6rqcWnW9wbFrcRxyZ3HBHuATknrite08I+LfDTbtGSxvPttklrcCWTZ5DKuN/PUfTP0r6FzRQKx84w+Adf8MXWjXuix21/Pb2r286tKIwGYu24ZAyMvj14HHek8KeAPEOna1pF/fC3byby4mnKSDgMBgge5zx/Kvo78aWgZ80638Nden1bWNRs3tGL3sV3apIT+82kkjrxjOOff1zWvrXgrxD4tuL7UtRSz0y4NmLWCCN/N3kNv3Ment/T19/oouB84al4M8WeM72yTxDHa6da2ts0Ykt2VyzEYztB/TgU+Lwn4t1GbQdNvLK0tNP0Vsrc+cGM+BxwCSOg7d6+jKKATPlLSfBfjRfDc3hKbSrWG1muBMb57lW2jKnG0Ent6Vo+LvD9jq3jXQdDsrgzbIkTUkjbjbEAVLjoDjI/ECvpys+DTbK3u572G1hS6nAEsyoAzgepoA474kaJd654Yl03TYg8zSR7VLBQAGGeSewrm/Fvge91nXYXt5Fjsv7JexMztuZGycEjqeo/z19looA+R7H4T6sbqztjpVpa/ZJ90upNds4uVHTEYOV/IV18vw91qXwbqWmMYPts2qNeIu/hlwBjPQHqa+iaKVhWPnuHwHrNtdeKnCRSJfaeIbYrIBvfavHPTkEc4o8e+DPEGr6P4Xj02CI3Ol2waVJJwB5iqmFA6E5B5zj36V9CUUxnz82heKvF2qW+pazYR6UdPt5IlQShzcSFSMjBwoJPXmsr4eeC/Eek6voU2oacsEFkbkyP9oRvvoQOATzk9s19LUUAfOvi3w4LXQvGM2qmG2W5uxc2UrSD94VGVUDsT8y4PPJ9jXWfBvSZLXQG1e9LvqGqyGeWWQksUzhc/q3/AAKvSNZ0bTtbgjt9StI7mGOQSqj5wGAIB/In861FVUUKoCqBgADAApWV79QPF5PCmqiy8bxiFWfVJCbQB1/eDafU8dcc46Vw/i/wJ4lu/CXhmwsLIy3tkJPtCLPGmzdgjksAfwzX1FRRbW4Hxq3hTWtFt9R1OXQf7MsTpU0M7yXizNI7Dgn5sgk7eAP51dn+Ht/Kuk6nFpI1m1udMgQRi48kxSbFwTyOMfh644r6s1XTLHV7Y2uoWsdzAWDbJBkZByDV9EWNFRFCoowqgYAHoKYHzFF8O/EOmQeH2t7W1ne3km+0RRTlPLEnfLHnAz0J56Z61zth8L9Xgl/syXw/BNL524arJdkReWCP+WYOeQCMYzz0r7BooA+Xpfh14ji13VNfswsV5DfrNYjzFPnR5bd1OFJBX73vX0zaNK9vC08flzMimRMg7WxyMjrzViigAooooAKKKKACiiigCteXdvY273N1NHDAgy0kjBQO3X6159J41lj0DUtYk0wwG3Je2hnnVWuIuMP7Z5456cdab8XNKvdZ8I3Vpp9u9xcGSNhGnUgMCceteE+ILDUvEer6LqC+GdUlstLtIIruGWDY0uwlmCg/eBHGB1/EUAe9+F/Hmn6xoNvq94Y7IzTeT5O/eQ2cDoM9jzjpXoUc0ciK6OpR/ukHrXzrBoMF3NearbeD5dOtzfQiONw0ckqDIJEWPkGSOnr7V03hWKdPFF7oII/s7TZTdRbeeW+6pwcDGTx7E4pXA2vF/jv+xdRXStN0ybVL9IzNcRRnb5UQGc9PmPPQVjan8TWC6WdF0aTUWvYDOyiQKYgG2kHAPINZXiia78K+PZfEBsbm7t72xFvCLePdmbjCHvztzx6j3ry2DwqulW7R+KPCl7Lc3MTNaz2crPmUnIQqvAP1zxn8GB9Aa94/h0X+x7W4snGqah5Ra0ZiPJVzgktjBwQRjr9K9PHNfPXijSNZbwT4XY6e91q9pcwb1CDeqgMFVj2H3AffrXu0V7E9ybTJ89EDuoBwM+9ADmvYRerZAs0xTeQBwq+pNZ+qa9p+ly+VdylH8suBtzu9h71xHiK31a91jU7PR72PT7+W2gaGeQZyoY7scH3H4VxfiTStdex0XR9Svv7U1aK6a8eRE2qIhnAzgZPX37UNk3PRNW8f6Po9m9zqHn27+V5kMTxndNwcBcZGTjHOB+RrH8NfEYapFdvqOkT6aY7Vr233tuW4hUZypwPmxzgZ45rkvF1i/i+xkm0/TJrhodO2AMu0rIDkBdwGT16dcYrifCWm63rf2u4uPt+pWVjpTW6Qzx/Z3YsP9UmCSeF+9/kkml1KW3me0eBfHd/4quFDeHbi1s3DFbrzNyYHTPA69K1vDPjrTvEWu6po9qpDWJwkpcET4JDFcdgfzBzXyrHPLpN3Hc+DtI1eJHtjb3qTqxzI+RtJA/hyOcDkCu80jwp4l+H15pGq3Edle2kMn2eVbVC0iJK3zE5A5ycA5x270Ibd3tY9e07xLd+I9TuRp0rWdro9zJHfxvGJGnC9AvoDtb3pL7XLfxP4Wtr+GGSOKW8jQpJjPEgB6V5Tp3iO48GS+K9Lu9MvHvLu6klsxHEWRywIByB0Py//AFua7XTNGm0PwFo9ndgx3JuopHRuCrNJu2/UDr+NAj3Ffuj6Vw3xK0G48R+F7zT7R1Wc7ZEDD7xU52/jiu6XoPpS0AfM+iW2teJfEXhmSbQrrT7fRYRHNJdAhWKgDK8DJJxj+oBr0GXTL+P4lnVvscrWK6WV81RkFt33R7+1er0UAfIF7qGt+IPEo1DxB4c1q6sLacmyso4/LRADn5/l+bjHOeT3xxX1xayGW3hkMTRF0DGN+qZHQ+4qeigClqf/AB4XX/XF/wCRrD8EqV8N6aCMfuQa29UGdPux/wBMX/8AQTWJ4IKnw1pm0ADyR0x170AdTRRRQAUUUUAFFFFABRRRQAUUUUAFFFFABRRRQAUUUUAFFFFABRRRQAV5f4wjEvinw2pJwJy3HsGP9K9Qry7xewHi3w1kgATN1PqrCgD1GiiigAooooAKKKKACiiigAooooAKKKKACiiigAooooAKKKKACiiigAprfdP0p1MkPyN9D1oA4v4frjR5GBXDXUpG0cfex9T07129cP8AD7d/Yh3k7vtM2c9c7zXcUAFFFFABRRRQAUUUUAFFFFABRRRQAUUUUAFFFFABRRRQAUUUUAFFFFAHD+MHAutGXIy12MA+2K7ivPvG+ftehjaWU3fI9+Oa9BoAKKKKACiiigAooooAKKKKACiiigAooooAKKKKAPib4v8Aie31rxquk6hLPFounP5cgiG5ncDLMAcYOTt69Bmue8FeIreMeLtMgidW1mCQWxUYChRIxBx0G0nt2r7OvfB3hy/uZLq60WylnlO55GiGWPqfeuA+H/wxi8L6vq19dNa3KXBK2gRCDAhLZHPQlSBwemR3pWFJcySfT/hzwbwTPbL8KfGCTqr4lj+U9ixUIf8AvoZ/CuJuYZIfCfhqeXIjlu7grkggqGQZ9uQ3Ht716/ffAnU4794NN1mMaVO2ZA+4MqjkBlHDYPQ/yr1TxP8ACyy1Twhp/h6yumt305i8E8o37mbJcN7MSTx049MUxnlfx8mtLq/8O21t+8l8kMrIcZRiNvHb1/GvrCwR47O3STO9YlDZ9cV83+BfhJqdrrVvqfiW9juEs8eRCshkJK8rksMBR1wO/p3+m6BK9tTlPFIz/Zftfx/1rq647xgcf2T76hF/WuxouMKKKKACiiigAooooAKKKKACiiigAooooAqH/j6H+7VuqZ/4+x/u1coAKKKKACiiigAooooAKKKKACiiigAooooAKKKKACiiigDyddA03V/G2uNqNqlyBb2+wP0X5SD/AE+mK6b/AIQjw0G3DR7YHIPQ449s1U0xtvjHXmI4W2tz+hrzIfGSdoLq8TwxcPYW0nly3Cz8KcgAH5eM5H6UAeunwb4bJB/sWz4/6Z0J4M8NooA0a0wBjmPNbD6lH/ZDapGrNF9mNwqngldu4Cuc8G+LI/Enh5tbktWtI0L71LbuFGSQcDI6/lQBYk8FeGpBg6NagZz8q7f5U7/hDPD3/QLi/wC+m/xrgvCnxJ1DxNqcMFl4ZlNi8pVrv7SMIoPLEY/r7Cuz8b+LF8Lw2oSxmvry8cx28EZxuYY6nt19DQBbHg7w+OmmRf8AfTf405fCOgr002Ifi3+NY/gvxhP4gu7/AE6/0ebS9QsgjSQyPvBVs4IOB6frXodAHHSeC/DsjZbTIicf3m/xrhdO8EeHZPFGpxGz3xRxq3luzY3Hr/n3717XXCLc/wBn6j4ivnjZ1toFlK5HICFsZ7ZxQAh8AeGWAzpucf8ATeT/AOKp6+AfDKsGGmAkes0hH5FqzfDvxB07XfDN9rkMTo9kjme2Y5ZSASozj+IAc/4V0eheJLLVNGsdVleOzW8UlI5pQDkHGAe9AkrGdJ4D8NyEE6aoAB4WR1z+RqA/D3w2QQLFgT3E78c/X8K7aa8toUV5LiJQ4ypZwN30zXF+C/GUHii3v7n7P9jitLkwZklB3cdc9B196GDQf8K/8OH71k7dMZmfj8j3pjfDzw0yhfsLAj+ITvk/rWl4u8UW3hzRJ9WCC7WJlTZE46sQOvat6xvo7qyt7pysXmwLMULfdBAPX8etJob1VjlY/AegRElbV8EDI81v8alTwToYJP2Z+e3mtx+tdelzBIrMk0bKvLFWBA+tEVzBK22OaN29FYGmK2tzjm8D6I3WGT/v6alXwXoighbdxnv5rf41zs/j6aHxVH4dbQrjfJMEWcygKUzy/ToBz1/nXp32mDzPK86PzM42bhnP0oHY5N/BmjOBmCTj/po3+NNPgrRCoH2dwR381uf1rrXuYEYq00asOoLgEVznirxCdCtUlt7CbUZ3mWIQW/LAnPJwDgcd6EhNpblMeCdEBOIJBn/pq3+NI3gfRG6wyf8Af012VvL50KSYALKCQDnB7jNcN4p8b2Hh6906zaKS6mvpfLQQsDt5A5/EjilsNLoO/wCED0Pbt8qbbnOPNbGfzqD/AIV5oGQfJlxjp5pre8MeIrXxDpUWpxI0EcjMoWUgHIOPWuj3rx8w+bpz1phY4VfAehrnbFMMjBxMwyPTrTz4H0csDtmAAI2+acc9TWt4q8QW3hvSp9SuEeVISqmOPG4liAP55/CtqzuoryCOaFgVdA4GeQCMjNAHHJ4G0dcgCfaRjb5pwB3/ADp//CGWH/Pxd/8Af2u0WRGYqrqSOoBrmfFXiiw8MWsNzfCVklmEIESg4YgnnJAAwD3pILFFvBlg3W4u/wDv7UT+CbB/+Xq8HriXrXciRcKSwBYZAJrm18TWB8SN4dPmC8EIlUlflbjJGfUDBpgZX/CFWaldt5ergk8S1bTwnaINv2q7K+nm1reItcs/D2lzane+YYIh0iTczHsAP8cCrul3qalY297HFLEk8YkVJV2sAeRkUAc9/wAIrbHn7Xeev+t7+v1pw8L26ghby7X0xJ0rq1kRjgOpPoDTsjOMjPpQByP/AAi1vnIvbz3/AHpqnN4Oidgyapfpj0kzW7Za7aXms6ho8Qk+1WKxtKWUbTvGRg554xn61u5ouBxX/CJoSM6pfkYwQZOvtTP+ES+dmGs6iMkHHm+gx3ruMj1oyCcZGR2oA4oeFSoGNZ1HK5wfMHf145oPhdyq41vUgQACfMHP6V0Gnaxp2pSXMdldxTtbP5cwQ/cb0rWyCKAOIbwtORxr2pA5/vDp+VN/4RW476/qJ6/xD8O1XvDPie18RvfLa29zELOcwO8ygKzDrtIJz2/MV1ZOOtAHB/8ACKXOP+Rh1LP+8P8ACkPhS6P/ADMWo/mK73NQzzJBDJM5+SNSzY5wAMmgDix4XvApX/hI9Rwf93P54pqeFbxeniPUTyDztP8ASt7w3r1l4j01NRsDJ5Dsy/vE2kEHB/yKuanqdnpaQyXs6wrNKIYyQTuc5wOPoaAOYTwvdqrL/wAJDqBB9dufzxTk8NXiqB/wkWoEA5Gdv+FdvWT/AGrAdYOkbZPtAthc7sDbt3bcZznOfagDBPhu8br4g1D8No/kKB4cvA7N/wAJBfcjGML/ACxXaUUAcafDt5nI1++6k9FP9Kifwxdv/wAzDqA5J42j+ldvRQBxQ8N3Y2/8VBqB29Pu/rxzU40G9BB/t69P/AU/wrrqKAOOPh+93Fv7evc4wPlXH5Y5qRNCvVznXbs55+6vX8RXW0UAccdB1HjHiC6A56xqean/ALEvcD/ieXWe52J/hXVUUAcq2iXxYEa7dgAf3F/wpBol8Of7du93T7i4/KurooA5hNHvlBH9t3RJPPyL/kVFPol/IAF125QjH/LNa6yigDiv7A1X/oY7k/8AbFajHh/WP+hmuj/2wSu5ooA8+l8M6y5BXxXdoe+IEOaoaV4Jv9MkupYfE12ZLlw0hMK846fzr1CigDz2Tw1rb4x4su1x/wBMEpv/AAjGuH/mbrv/AMB0r0SigDgR4d1zHPim5zz0gSqqeFNZSVpf+ErvC7AA/uVxj6dK9IooA8ul8GatLdRXbeKrvz4lKo/krwD146UyHwbrkd9HfHxbcvOkZjG6BSNpIOCO/IFeqUUAcF/YPiDzQ3/CVS7FwFH2RM8evY96VdD8RDcW8VOWP3cWaAA5zyP8+ld5RQB5/HofidGZv+ErDbsdbBP5U5tE8U7AqeLNpHQ/YIzx+Nd9RQB57LofipkYDxWpOOP9AjHP1HSuJ8aaZ4mt9Pt3n8RBm+0xLHttV4O7AJPbkg574r3iuC+IKhrGxz1+3Q4/76oAji0TxWI0DeLAGAwQbCNv1qQ6N4p7eK1/8F8dd4vAH0pskiRRtJI6oiAszMcAAdSTQBwX9i+LAP8AkbFJ/wCwfHUn9k+Kf+hmT/wCStbRPFWh69cT22l6jFczQDLqgPA9RkcjkcjNan9qWP8AaX9l/aU+3eV53k552ZxmgDjW0XxecY8WoP8AuHx1YGkeKR18UIf+3GOtFfF/h9tWXRl1WA6gztGIQT99TgqTjAOR0JzXV0AeZavo/ir+z7ojxQpAhYlRYoC3HIBzx9ax/Bel+JZvDentB4lEUewhVayRiFycZJ5Jr1XV+dNvP+uD/wDoJrC8CkN4Y0whQv7kcA57mgSVr+ZntpHirjb4nT3/ANBjqIaR4uBz/wAJRCfY2Kf0/wA816FRQM4FdM8XIST4gtZM9AbQKB+X+easfYvFX/QVs/8Avz/9au2ooA4z7H4n/wCgpZj/ALY//Wp4tPEo66naH/tj/wDWrsKKAORNr4jH/MRtf+/X/wBalFr4jDZOo2hGc48niutooA5H7N4lxj7fZd+fKNRG28T5P+n2n4Rf/Wrs6KBJHHfZ/E5AH22yGO4jPP6U8xeJPvC5s+n3dh9a66igZyTx+I+01n17L/nioDH4oCgefZk467eetdpRQBxuPFH96x/I1AR4tHRrA/UGuwvLmKztZrqZtsUMbSOfRQMn+VfNI+P1oScaBOR2/fjp+VAHsx/4S7sNP/Wmk+LlUnFi59B1rIvviTpGm+FrDxDfRzRi+DeRbINzswzxngY46+9cZoHxx0fUb6O2vbCexichftDSB1Vj03dMD35x+oAPTAPFo72B/OpY/wDhKud/2H2xmuX8ffFHSPB8qWpjkvb1gr+TEcAKRnJbp6ce4q54A+I+leNJJba3hmtbyJN7Qy4IYdyrDg4464PtQB0YbxJkAx2XAPOTzXkfjJvE3/CW+HGKWnm+aTCg+5nByDzn7ua+ia8q8Wsf+Ez8NLjgyNz6fK1AjrGfxGSMR2H0y3+NRbvEg/5Z2Zz6npXXUUDOVeTxGVwIrEH1Bb+ppkj+JQMrFYnGeAx5rraKAOTMviXaf9H08HHGGb/GhpPEhIxBYjB/vHmusooA40yeKFBPkWLegDEfzpz3HiZWO2zsmH++cfzrsKKAepxrXHijOBZ2WBnneef1o8/xPgj7JZdOu/8A+v2rsqKLCscW1x4p4K2Vlwfu7+v61CLjxapz9jsmB/h39P1ruqKBnEvdeKUIxp9nJnAOJMY9+op63fig9dMsx/21/wDr12dFAHAf2l4uKsf7AtwR0BuVyfpzV+O78SsoL6Zaoccgy5/rXYUUAcY174nAJGlWh9hN/wDXppv/ABOuP+JPbtkZ4nAx+ZrtaKAOJ/tLxMSf+JDEB/18p/jUY1PxSeugQj/t5T/Gu6ooA4d9S8UY+XQYc+9yv+NRSan4pEbH/hH4unQXSk/Uc13tRy/6t8ddpoA8W+H194ij01kj0JPINzIctcqCmTkjHXgkjmu5GpeJO+gx/wDgUn+NO8CDGjckZNxKeBj+M12VAHFDU/Evfw/H/wCBSf408al4jx/yAI8/9fSf412VFAHFtqXiQdNAjP8A29J/jSDUvExcD+wIlXuWul/pXa0UAccdR8Rgkf2HEwA6i6Xmo21LxNjI0CLpnH2tfXpXa0UAcONU8Tnr4ejH/b2n+NSjUPEpxnQ4RnH/AC8qcV2dFAHIDUfEJ66Eg/7ek/xqD+0/E3/QAj/8Ck/xrtqKAOIXU/E+Mnw/Fn0+1J/jTv7S8Sn/AJgEY/7ek/xrtaKAOHbU/E46eH4j/wBvSD+tR/2r4q/6FyPr/wA/if413lQXM8dtBLcSnEcSF2PoAMmgDiBq3izPPhqL/wADE/xpp1bxZ28Mxf8AgYn+NcEfjr4UHWO//wC/I/xrtV+JPho+Ho/EEl3JFZPMYFV4j5hcdtoznjnPTFAEx1fxd28MRf8Agan+NK2q+Lu3huH/AMC0/wAa5DQvjR4Z1XUDZyi5sgxCxSzqNrn8M7fx9e1dT43+Iug+DXW31CSaS8ePzEt4YySRzjJPA5GOufagCQ6t4wyMeGocd/8AS0/xqwup+KiTu8Pwgdv9KT/Gs7wJ8RtF8aM8Fp5tveRruNvOMEjPUEcGvTKAPn7xZe+LZ7/RJrjw9FGI7nCYukO5jg+voD+VelpqfiU53+H4xz2uk/xqv4zJ+3aEgB5us5H4f4131AHGf2l4k/6AEf8A4FJ/jTW1TxKMY8Oo3r/piCu1ooA4o6p4l7eHk/8AAtKj/tbxP/0LSf8AgaldzRQBwser+KDnf4YQen+nR0x9Y8VADb4WRj3/ANPjFd7RQBwn9r+KOP8AimF9/wDTo6dBrHiY587wsV9Nl9Ef613NFAHDHWfEZdlTwwxC4zuvIx+XrU8ms64gJPhmYgel1GT+hrsqKBnEDxBq+Vz4YvMfxfvk4+nrSya/rKHb/wAIxdE45xcRkfgR1rtqKBHFHxBquOPDN5nAyDKg+veoj4i1gAY8L3ZOOf36V3VFAHBf8JHrJAx4VvM45/fpTT4k1r/oVLv/AL/pXf0UAecnxRr3bwfef+BCUh8U6928H3h/7eEqTVviR4S0fUJ9Ov8AVhDdwHEkZt5TtOM9QuDx6GtXRPGXh/XbW6u9O1OOWC0UNO7KyeWDnBO4D+6fyoAxl8Ua8c58HXg/7eEqzF4j1t+G8KXSn/r4Tmsu2+K3g24vRZpq3zk7VdoHCMfQHH/1q9RBDAEEEHoRQB5NrOs6tc3ujQ3Ghy2sL6ggLs4bHBPb6V61XH+Lm2/2TxnOoRD+ddhQAUUUUAFFFFABRRRQAUUUUAFFFFABRRRQBUP/AB9D/dq3VMnN2PZauUAFFFFABRRRQAUUUUAFFFFABRRRQAUUUUAFFFFABRRRQB57Y7j4t8Qgjj7LBjB6/Kfyr4rtotKbRNYW7126tr5ZybewSNminx3bHAPuTxjvX2xopDeNPEPHKxW68tnPyZ/CutGl6eG3CwtQ2c5EK5z+VAHAx6zar4Xg0m6cW+qTaIZhalTnaIyM9MDoeOvX0rzL4c6lZr8O7/Snnla7kiupEgjB3FAOcHpj+eTxX0u0UZfzDGhfbt3FecemfSmR28EYGyGNAAQNqgYB60mJnxdpMOj21x4euPBF1ftr08m2eCQqSihfnzkbcdT6YyeK9q8bfFTRNJt5U04pf6rBK0IUxsohbkFskcjgj5c5+hr1+206xtZWlt7K3hlYYZ44lUke5Apw06xAIFnbgFixHlLyT1PTrTDW/keIfDu80PQrbVtY1HxLBfX84jlvJQGPlg9FA6tyccDjgYFe52N3Bf2sV1bPvglUMjYIyD7HmmrY2ihgtrAAwwcRjkdatqqooVQAo6ADGKBi15tqbBovGIGMCz7DH/LJq9JrjtLKyeItbhkUEFYgQ3ORt9PSk1cD5Kmsrvwz4Sste0mXfZ6rbSWeoxq+QHO9Rnrjg+3IHrWDYuZfs0d81ittHpxEP2532YLEsy7By/JAHXp1Ir72k0+zktHs3tYTauCGh2DafwqneaFpN9FDFdaZaTRQY8pHhUhPYDHT2pgfIejQ2B1LQ7bxXqZvfDn2OX7A8sbQopJ2lTj5h93qT/d5riNGZGitbG7neLQX1Um5kUEoQAuORz93d+ee1feeo6HpWpwxW97p9tPFCcxo8YIT6elRQ+HNFhspbCPS7QWkrbnh8oFWPqR60CV+p8d+KYtMsx4ntfDkhbRvKtjgSGRN5dD8pPPqOcng+2Kd7Jd2fh3WbK887+1jJbefJ5m4PbbSUCgdFHGe3Ir7Vi0HSYbB9Pj021Wzk+/CIhtbnPI7881Zk0vT5X3yWVu7eX5WWiB+T+706cdKAdz5A8Q/2Fp+q3EfhG7P2CXR5Td7JSysSGABLcg528e49a29A0238Kav4NutMDi41O1f7QXJxIzKMDGcAbiMfrX0laeGNCs4Z4LfSLOOOddsoWEfOPQn04rRfSrB57a4azgM1qu2B9gzGMYwvoKAaufGGgWvhCbTZb/Wb67i8SfbmkK24JIYNuAAAIwTxnrk1yenm6l1NdS+1Qwap/aa4812aUNnP3AORnv7Yr7v/wCEd0UXyagNKsxdodyzCFQwPr9fenR6Bo8V8L+PS7NLwdJlhUMD65x19+tAz5R1vw/ZakvjjV7oO13ZTjydrYUFjycf/Xqe+1GfwvZ2OoxNLPLr+lGGYE5xJgKrc+gPSvqz+xtMEd3F9gt9l4xe4Hlj96x5y3rXFap4OudR8QaVcyXVsuiaZtNvYCHJBC46/UD1HHSgCjNpdx4T+Gdza2O77XDZtJI2OQzcueemAW/KvnK203QrE+DruwuzPql3IZL1TJuIOR1H8POQPX3619yuiujI6hkYYKkZBHpXMw+EfD0N2LyPRbJbgMWDiEZBPegD5U8M2Wl6z/YOk65e+TpaLcSLlxGry+ZgDefUds+nrWRbTrZ+JdMs49Qmm0ey1UpbyO2Ai7l4OeMe/cZ4FfYV/wCEtA1DT00650q3e0jJZIwu3YT1IIwRn2NSP4W0F9P/ALNbSbT7JgfuxEB+OeuffrQJI+UPiLqMOo+K/EktldCW3FnHGWjcbGIMYPIPODn8Rit+XT5fAOqQw6HNNHJdaI01wpAfzJFViCMnjkZ4+g619BW3gjwxaxGKLRLMKUCHKbiQMHknk9Bz1ropNNsZZI5ZLOBnjjMSM0YO1DwVHt7U7iUbbHyRZaVYeHI/Cur6BqT3etXj7rhFfcXUr84x2CncOevfpXFX1lp7eGotfn1GWbXJtQbz4Wbrgk5Ixxx39/wr7R0bwj4f0S7e803SoLe4fOZFBJH+7k/L+GKoXHgDwrcXkl7Lotu08jbnOWCk5znbnH6Uij5pktIvEa+KtY1HX3i1HT5WNmpkK7VUnoB2OAvA4/GqWn20Pi7xFZTeJdSngX+yzK1whWNhtzznGOgJz3r6s1XwV4b1e/XUL7SYJbodX5Xf/vAEBvxBputeCPDWtusmoaTDI6oEDIWjIUdB8pH/AOrilHmW7v2JauknrofNeleK9S0DTdA12a5nurZJZ7Btw4aIYKcHrg5Pr8uM17X4C07UIPB1/dahM4u9SEt0WLsCgdeDz909+PaneL/BV1q1rpug6WbSx0CF99ymDvPzZ2r+p7c969Pjs4I7NbIRg26xCIIeRsxjB9eKdxrRvzPhdtMk0Xw1pXi+0vrhdRkvjFgkbcLkj3P3RweKnvdVu9S1HW9YmupJLi1u18i4N4ESNQx2gRgZccdBjua+xpPC2hy6ZFpUmmQPYxSeakLAkB+ef1P54rKv/AHhXUL86jdaNC9ySCTuYKT05QHafyoCzv5HznLoZ8T3virxBc3T+fa2EUq/ZW2guYhzkdVGw1U02K/8bXun2d9q93FHFopceU33tjMBu7EnHJ6nivrOXw9pEv24NYxj7egjuSpK+YoGAODxx6YqvpXhTQtIaNrHTooWjgNurZLHyyxYjJJzyTz15oGnY+QLCxvbPwaPGUGs3ov7O6WGJGYOgUEAcNnpuPHSt62hj0Cx8P8Aie216e81bULgGW0aXcrhuHGF5yCe/ftX0vB4L0CDSP7GSxzYed5/lNIx+fOepOfbr0qjpPw98L6RqQ1Kz0xUuUO6MtIzLGfVQSRn+XbFJ66Ceuh8owaSJYLu3tb25hhudcituoyBh+Tjqfm/QV3c2lT6CfFGjWesXkk2l/ZtSt1kHLhVzIf90bkz06D0r3n/AIQPw39ve/GnAXD3AuWIlcLvGcfLnGMknH9OKd4l0OYxX97odpZf2xexCCWW5LbWjxjoOCcfyGc4ApjPP/h3qreMvEt14giSS3s7W2WHyPM4M7DLNj06j34rP8RaRceL/iJfaJcate21jbWKTpHDJ8u75R06fxZz14r1LwD4Yj8KaFDp/wC7e5JL3EqZxI5Pv2AwB9K24tEsIdYn1lISL+eEQvJvOCoxxjOOw/L60AfE8MupaXoeneJI/EGoCZ717PJcyCOMLkkBjzweh/Srfhu71XSdc03UrF9Qto75ZMy3Tq4nwCT8uBxnB5+or6suPAHhm50yLSptMD2UUzTpGJnXDt1OQwPQ4rlbr4VaDZWs8+jWK/2mqE27XM7lFbBHIzgjnOCOw7ZoA+fk1vxB4gsNH02e6vbtJ5J5WjhmVJZCvT5j1xycfU/S5frf6ro9np+q3M0SWWsJaREyh5I1Yc7sHBKhRg+5r27w38LrAeG4NM8RwQ3NzHM8qSQOymPdj5dwxnpz2/nXVSfDvwy+jrowsWSzWcXBCytuaQKVyWzk8E8dKAPnfxDN4h1LXNYlt5tVuJNJYxQzxTrGsSgH7wwMkgHJHXvVrW/EuvQ6rpd8HENxPoMKXV1EvmmOFpCWlwO/Q8ete7X3wy8KXzwPLpgVokWP91IyBwowNwUjJ469a6uTw7pUjOXtEKvZixKZO3yQSQoHTv160CsWNAWFNIsltrt7uAQrsuJGy0gxwSa16zNG0u00XT4NOsUZLaAEIrOWIySTyeepNadAwooooAKKKKACiiigAooooAKKKKACiiigAooooAKKK+e/EGv3dxPresFYxL4an2WsXOyTcQCXGeuM9PWgR9CUV8ueEpvFuveIF8bQaVBJZ3T+QsBuABGoAQyAEjONpHqckDivSNA8XXltZtceIHgELXDRR3CsuCwH3fl4HQ9aBnrdFeJfF/xFcW/giG4sHeL+0JUhZwcMEKsxx9duPoa5LUtYs/hP4hltohdXFpe6Ysoilk3nz1dgvzHoCM5/zguK59NUV8s/CS61W8vPEsEWuRzarPFHKkzkyRhsnJx0ON2OOK9B+DP2xLDW4b+6a5uIdUlR5CeCQFzj0Gcn8aBp3PZaK5Xxhfmx0vCyeW9zItsr4OVL8ZGO9Y0Xi7Sru6m8O2N9M+qxK0ORA/LoMNyRgdDyePeldXt1A9DorwbT9avPEsGpXcl3PD/ZyZjVAAGcH7xx1z0ryzx1f3N3dT6lrsl9A509DprWoKx+Z1IfHIOWzzjr9KLh0PsyuE8eKzW+mBDh/wC0Idp991fPXi2PW38P6X4qm1HULi6uLWMBbXKJBt53yEA5Bz6Dk9TXtWq6gb7w34bvvMLPNPayM7AA7uMk9uufamB6sOleR/G+R4/BN1skkTdNGrbP4hu6H2/+tXrY6Cs7WNNttY065068Utb3EZRwDg4Pce460AfPosLTSfF3gWLT7dLYyWX71ouDJlSfm9ecnn1rd8IaXB4Y+IWp2KzT3P2iwFy9xOwLKd/OT6dOfYV0Xg74a6Z4ZvvtzXM9/cIoWBrnB8kd9o9f5fjXbrolsNbn1fLGSe1W2eM8qVDE5/XH4UAz5w+Iuj2FrpS6r4dsbO40kXK3F7fpP5kwk342/Mc4+YdPX8a+pLKeO5tYJ4iTFLGroSMZBGRXjQ+D+kf2hJMb67/s+WdppNPU7YjySqjGCAM49cdxXtcaLGixoMKoAA9AKAKGsnGl3p9IJP8A0E1jeBlZfDGlhm3HyF5xjjsK2NbO3Sr4+lvJ/wCgmsrwVz4a0r/r3X+VAHUUUUUAFFFFABRRRQAUUUUAFFFFABRRRQAUUUUAcf8AECK9n8J6vBp0LTXU1s0SRqMlg3ysAPXBNfHuiJ4++HOlyatHp32OwmdRIbiONmJzgAqTvUce3X6V9ffELTtV1bwzfWei3MkF84UoY32M2GBKhsjGQMdf0NfJ2o6p8QNQ0H/hCb3RLud/MUGeSNzIVU7wpfO0gYHJ7AUha3Pd4bXw38TvCun67rkKw/ZVfeYpmRYCCNy+mCAvb6GvEvHWq2njzxDpnhzwvYq9nblYknjjwzdmOTzsAxyfQn6t8XaXrXhbwZpPhWG0ukmu2e71EwLvDEthUJXIOAF784FYXgXxH4k8JIYdM8PI00z/ADyy2jl5BkYUnsPYY/PmmM+jPHfhrTPD9s/imw0J9S1m3WKKJHeR1yAIw7ID82FA9M/XmvHfgvfJefEK8u9YYW2oTpI0UJUpmRjkjB6YXdgGum8faj418NeMrfxDbQ3Nzp00capbIzNHjYu9GQcqd24gkenXBFVPh1oOueJvHE3i7UbR7CGKcyFZIyNzFcBFBweAR82O1JKwkktEfWteV+Kwp8a+GflG4F/m3dsHjH9a9Ury3xRGX8b+GiOSBIcAe1MZ6lRRRQAUUUUAFFFFABRRRQAUUUUAFFFFABRRRQAUUUUAFFFFABRRRQAVHN/qn/3T1+lSVHMcROfRTQByfgZduj4zn9/L/wChGuwrjPATI+hoUwB50oxjphiMV2dABRRRQAUUUUAFFFFABRRRQAUUUUAFFFFABXnXxZu5rPwTq5t45Xkmi8jEabiA5CnI9MEjPvXotcP8RRrx8M3beG2cakhVkEeNxUMNwXPGcZ479ueKAPibQjq3hvRRqtx4Ts7rTmmy1zew53HO0KMnIGc9sZ9a+kLTw74b+KfhbS7qKKfSLa0eUG2tioCOcbgSVw3QEHHftyK8b1b4k+INX8HzeHNR0ea6vZWAku3iIJjDBh8oA+YEDn0HrzVrVR4g8E/D2x0MQXNveavPJPOFUkpEMDZkE7SflJA5AOOuaTE720IPiUdL1/xJpfhzwdYQyT2+YWlgVVEr8Z+YdQoUksfevffFHhHR7HT08SX2nPqWp6baRhUeRisjIABlckdef8a+avhz4rPgxpZLfwzLeXkuUa6d2Uhc8ALjAr2bxv4z8YeFfENrqRtXn0K6iRhaGILs+X5lLYLBwT16dOO1HoOTb66nnPwmu11n4mf2nfPBZT/vZI7cKVDsyFdijHYEn1OK+2q+PPDMWp+P/iRBr66a1hY2rrKzFOAqg7QTxuZj/P2r7Dpgef8AjRib/Q0B4Nzk8Z6Yr0CvOPGvzax4eQfeNwxx3xxmvR6ACiiigAooooAKKKKACiiigAooooAKKKKACiiigAoJwM0UyUuI3MYDOAdoJwCe1AH54ajrFrqXjXWtUudFk1m0aSX9yjvFhc7VYlQSMAd/rxXTeKfEfhmTwHFY+GrE6ZPd3QN9aCRpThclQXbqCcEEf3cV1f8Awsq60C+13TPEfh+1tLiSF0jFrCFO45wC38SnIOfauB0fwlqmoeANV1JLCQgXMc8R8vl4wGDsvfA/lmgDN0zU/Cs1rpdpqnh65hhTKz6hBcEPIxxlsbcEDj5eo/HB+/tFFsulWIsyxtRbx+SW6lNo2598Yr4e1jxlb+IvBOj+FbXTJft9vKoBUhgSAQCvGctuP619k+BtNuNI8M6XYXRJnhgAcHqpPO38M4/CkrgVvGX3tGGCd2pRDj6Mf6V2lcd4uJD6LgAk6lGOT/stXY0wCiiigAooooAKKKKACiiigAooooAKKKKAKf8Ay9/8Bq5VT/l6/wCA1boAKKKKACiiigAooooAKKKKACiiigAooooAKKKKACiiigDyH7VrVt4210aZpkd4jQ2+9nl8sLhTgZOcnk1vvqPjAY26DZn/ALexVjSOPF2vZJx5dv1P+yeldZbXtpdErb3MMxUZIjkDY/KgDj/7R8W/9AK0/wDAsVIuo+KBndoNufZbtf612xIUEkgAckmoI7mCXZ5c8b7wWTa4O4eo9aAOZF94jzzo1vz6XQ4qb7drhAP9kRjPb7QvFdRRQBzDXuuDONKiOOmJxzSi+1rHOkJn/r4WumooA5p77WgG26QjEYIH2hR/k155pGra6vifVxH4bLBiiFluBtUgZ5JwO5PrzXtFcD4fyfFviMlt3+o/hx/BQAqaz4mcAjwyBnpm7QUJrfiRuvhnHT/l6Xv/AJ/Cu9zRQBxA1jxAQB/wjhDnIx9pTHHvSHWfEIwT4bO3gnF0pOPp613FFAtTjW1jXA4X/hHpPQn7Qh57d/8A9VQjX9Z7+Grn/v8ALXcZoxSGcX/bur/9C5cf9/VpRrurYGfD1wCTjHmKa7OimBxx1vVgFP8Awj1xk9vNTp+dOOtar20Cf/v6tdfRQBxya7qZI3eHroDHOJEP9amj1nUSp36FdBu2HQj+ddXRQBy39s6gUBGh3JbPILqBTDrl8Dg6FeZxk4ZT/X611g4ooQHJnXroNt/sS+znHQf40z/hILvI/wCJDf4Iz0X/ABrr6KAOQ/4SG6/6Ad//AN8j/GkfxDdLjGhagf8AgIrsKKAOMPiS6Bx/YOodP7op3/CR3X/QC1D/AL5FdjSdeaAORTxFcMBjRL8Z9UxTD4knAJ/sTUOMf8s67KihgcT/AMJTJ/0BdR/CKpz4m2jnSdSzjtDmuvooA4seKGzzoup49fJqWPxKWJ3aRqKgdP3PWuvooA5E+JgM/wDEq1E/SE0h8TALn+ytRznoYcV19FAHJP4kC4xpWonI/wCeGMU1vE6qygaTqZz6W54rr6MUAcsviINn/iWajx6W5NDeIkXH/Es1M/S1Y11NFAHLHxGg/wCYXqn/AICNUB8VQKwRtN1QMegNo2TXYUdaAORPiiBSAdN1TJOP+PVuv+QaePE9uc4sNSOBk4tjwPWurooA5SPxLDJu26bqhIOCBaNTB4ot2YqNP1PcOCPsrZHauuooA45vFtooybLUc+gtWpp8W2wbZ/Z2qbs4x9lbOa7OigDmF8S2bhisF8doyf8ARX/wqX+37YMFNvfK5x8ptXz/ACroqKAOdh8QWsgJ8i8XHZrdqSTxDaRkDyLxucfLbsce9dHRigDmT4kswcGC9B7j7K/H6Uw+J7IH/j3vj0/5dX/wrqaMUAc7H4gs5OkV2D6G3Yf0p39vWn/PK7/8B3/wroMUYFAGC2u2iqWKXIA/6d3/AMKRtes1UsUuQB627/4Vv4oxQBzy+ILNhkJdY4wfs7f4UDxBZk4CXJP/AFwb/D2roMD0owPSgDmR4m05jgfaCf8Arg3+FNPijTh1FyOcc27dfyrqMD0owPQUAct/wlWmYzmf6eQ3+FPk8U6VGoZppee3kP8A4fhXS7V/uj8qNikY2jH0oA5b/hK9JH/LWXIOCohckfXArx7W/D3gfWtRvL+efVonuTvkREcIzeoG0nJ688fSvorYv90flTfLT+4v5UAfOmm+H/A2nzW91a3Or+Vb3C3cceXMQkU5BxjtjGfTvU+uXujyaa+k28N/cw3V4bmSR4ivl5OSB/n+tfQnlpn7i/lS+WhGNi4+lAHm+t3vhnX9Gk0e7mm+zSIFBSNgylSMbTg88D29a53w3pnhXSnuXvb+fVp5QsfmajEZSiL0UAg4GT+le0+VH/cX8qPLT+4v5UAeX6GPCGiale6jp22CS7RQ0aQsqx46hQBgZ4OPUVyer2uly6NrVnpOuSw3OqX/ANod5EdQNzZKjaM4xn8K97MMR6xp0x90UCGIdI065+6KAPK/FGpaVN4fgt472aWW1MUkbeUxZinQnIHX1qzfeMdKGlTT2aOb6S3JVRbsCWPHXGOvP616V5EWMeUmMYxtHSjyIcY8pMf7ooYHg2mWfhtYozHqklnJJEqXMIiYbmHJ3du5FP17RPDmuajNdQ+JLuziliSG6tolbZMiggDkenfnv617sbeEnJhjJ9dopv2aAnPkx5Ix9wUrCsj571Dwn4VlkmSz8R3NjYXMUUVxawqT5mzAU5IOOnp6+taviLW/D1np+hadYXm63tLuJTuRyQq9845r282tuTkwRZzn7g61wfjfT7Vo9Kxbwr/xMIRxGOQWGR+NAzo4/EekSIGS+jK5xnB/wobxJo69b5P++W/wrYFrb7ceRFj02ClNrbk5MERP+4KEBi/8JNo3/P8Ax/kf8KQeJ9GPS/j/ACP+FbH2K0/59Yf+/Yo+xWo/5dof+/YpgY//AAk+jf8AP/H+R/wqb/hINKwT9sQ49Af8K0/sdtjH2eHB7bBSi0tgMC3iA6YCCgDmtZ8QaSNNvA16g3QuOFJPII6YrA8C+I9JXw5p0D6hD5scIRhggAj6j/P6V1fiGxtX0fUB9nhyLaQqfLHynacEVjeAdOtl8LaUJLeF28gEs0Yyfzz/AJ9OlAG5/wAJFpHP+nRcDPf/AAp6a/pT9L6L8TitAWNoOlrAP+2YpRZWi9LWEfSMUAZv/CQaVjP22PpnvTv7e0vOPt0J6dDmrxsLMgA2kGB0Hljj9Kb/AGdYkg/Y7fI6ful/woAqNrulqQDfQ5PT5qT+3tKBIN9CCPVqvGwsz1tIP+/Y/wAKP7Psv+fS3/79j/CgCl/bul8/6dCOcctig67pQGTqFsOM/wCsFWzptietlbn/ALZL/hUL6VpaoS9hZhBycwrge/SgCI69pIIH9pWuc4/1opRrulH/AJiNt0z/AKwVFDY6HOqyRWunyI5wrKiEE+gqwNG0ojjTbPHtAv8AhQBH/buk5I/tK0yCB/rV/wAajPiLRgf+Qpad/wDlqO1Vho/h2e4aNbLT3mTlo1VSV+qirE3h3RJATJpdngc58pRigCUa9pBHGp2nb/lsvf8AGnHXNKHXUrTrj/XL/jWfBofh25Q+RYWEqg4JjVT+o+tTnw3ojEn+y7Xk9owKAJ317SEPzanZjgn/AFy/40g1/RySBqlnkYz++Xv+NVG8KaC3XSbQ/wDbMVGfCXh08/2RZ/hGKANJdc0lump2fXH+vX/Gga3pB6apZH/t4T/Gsz/hD/Dv/QGs/wDv2KhPhLwusixnSbASMMhSgyR9KANr+2tK/wCgnZ/9/wBf8aUazpfbUrP/AL/r/jWT/wAIf4cH/MGs/wDv2KVfCHh0dNGsx/2zFAGwNX009NQtP+/y/wCNeXeIdX0+bxroXl3kDJHvDyCQFUODwT27fnXfL4U0Femk2g/7ZivKfEfhTRh4z0KCKxhjgbcZIlX5H4PUevA/yaAPa/7TsMZ+3W2P+uq/40v9p2H/AD/W3/f1f8azB4Z0Neml23P+xUf/AAimg5J/sm1yRj7lAGz/AGjZD/l8t/8Av6v+NA1GybpeW5+kq/41lDwxoY6aXaj/AIAKQ+F9DbrpVqf+2YoA11v7Ns4u4DjriQf40G/sx1u4B9ZB/jWQPC+hDppVr/37FH/CL6F/0CrX/vigDYN/ZjrdwD/toKb/AGhZf8/lv/39X/Gsj/hFtCBJ/sq25P8AcqNfCPh9QANKt+PVc/zoA2/7QsskfbLfI6/vV/xoOo2Q/wCXy3/7+r/jWG/hHw/ICG0m25AHC4/lUZ8G+HSyt/ZNvlcYwDj8RnmgDfOo2IGTeW+P+uq/40v9oWX/AD+W/wD39X/GsAeDvDwz/wASuHn1J/xpJPBvh2RizaVBk+mQPyBoA6I31mDg3UAP/XQUn9oWR/5e4P8Av4P8a5pvBHhtuulQ/wDfTf40f8IV4bX/AJhUP/fTf40AdR9stf8An5h/7+Ck+22o/wCXmH/v4K5n/hCvDn/QKh/76b/Gmf8ACD+Gu2kw/wDfTf40AdT9ttf+fmH/AL+Cj7ba5A+0w5P/AE0Fct/wg/hr/oEw/wDfTf40HwP4a/6BMP8A303+NAHVi7ticC4iz6bxSC8tT0uYT/20Fcv/AMIR4b/6BUP/AH03+NMPgbw0cf8AEqiH/Am5/WgDq/tltkD7RDk9PnFRzXlr5T5uYcbT/wAtBXNJ4H8NooUaXGQPV3J/Mmq154H8N/ZpiNKiBCNghmyOPrQBJ4HuoBo4BmjBM8mAXH9412H2q3/57xf99ivHfh/4K0KTRjLc2Ec8zTyAuxbOAxAHXsK7z/hDfD3/AEC4v++m/wAaAOlF3bHpcRf99ilN1bjrPF/32K5Y+CvDh66VF/303+NK3gvw63XS4v8Avpv8aAOm+2Wx/wCXiH/vsUG7th/y8Rf99iuY/wCEK8Of9AqL/vpv8aQ+CfDZ66VD/wB9N/jQB1H2y2H/AC8Q/wDfYpftdt/z8Rf99iuYPgvw6f8AmFxf99N/jSf8IV4c/wCgVF/303+NAHTi8tT0uIT/AMDFJ9ttf+fmH/v4K5c+CPDZ/wCYVD/303+NIfA/htid2lRNzxlm4/WgDqvtlrjP2mHH++KPtlr/AM/MP/fwVyI8CeGwm3+zI84xuyc/Xrinf8IL4Z/6BMP/AH03+NAHV/bbX/n5h/7+Cl+2WpJH2mHI6/OK5M+BfDJ/5hMP/fTf40v/AAg3hvJP9lRYx03N/jQB1QvbU9LmH/v4KDeWoBJuYcD/AGxXMDwR4bXppUP/AH03+NQSeAvDDgg6VEDjghmyP1oA6r7VY5z59vn/AH1pzXVm2N08B9MuK5B/h/4XYD/iUxDnszf41FL8O/Cso/5BSKDjOyRxkDt14/ChDR2guLIkATW+f94UrXdoww1xAR7uK41Ph54VRmI0iL5u29sfzpx+H/hchg2kxEN/tMMcdiDQI69buzXhbiAfRxUn2u2/5+Iv++xXFxfD7wtEoUaTEfdnYn+dTN4F8Nk5Glxg8fxN2/GgDN8UTwP4j8OsJkKhpSSG4HC45r0D7Vb/APPeL/vsV4X4h8E6Ba+J9EjgsSiTtIZE3ttOAuMc8Hg/nXpn/CE+HB00qH/vpv8AGgDqhcwN0mjP0cUouIT0mj/76FcgPA3hsKVGlxgHqQ7Z/PNOHgnw95ew6chHrvYH8wc0DOu86If8tU/76FHnRf8APVP++hXHp4H8OoBnTgxHdpXP9aUeCPDylSungY9ZGOR75J/xoBHX+dH/AM9E/wC+hS+bHnG9c+ma49/BOhOoU2rcZ581sn9aa/gnRHYnyJAOwErYFAjshLGf+Wi/nS70PG5fzrjf+EK0b/njJ/38NR/8IPopXBjlzjGfMOaAO1MsY6uv50u9P7y/nXCP4D0Rsfu5Rg54kPPtVcfDzQwB8s/fnzOv/wCqgD0Teucbhn0zSb1/vD8687/4V3ofP/HxyMf6zp70f8K70QNuU3Ktu3ZEvNAHo2Qe9BYeorgV8DaeowLu+zjGfN/XpUzeC9OYY86525zjeMdMelAHbCRD/Gp/Gk8xP76/nXnDfDrSXI3T3bAZ4Mnr36Uz/hW+i85lu8Ht5gHHp09qaA7u8sNNvyrXdpaXBXgGWNXx+Yq6phjQIuxUHQDAFebN8N9F2FEku0DD5sSdfTt2pP8AhW+jOUMkt26p0Uy8Y9OnT6UgO9gsNNgnM8NpaRznJ8xI1DHPXkDPNaO9c43DP1rzYfDnRlZGSW8UoCBiX3+n8qvDwNpgZm8263E/e83B+nSgCTxi4a50CMYIbUkbIPorf413NePa14btdM1Tw5LFcXBYX2PmYHI2nA7YHT8M17DSTCwUUUUwCiiigAooooAKKKKACiiigAooooAp/wDL2f8Adq5VIf8AH2f92rtABRRRQAUUUUAFFFFABRRRQAUUUUAFFFFABRRRQAUUUUAee6c5PifxMuTkQwY/79//AF6+LtORbfQLy8i0/U3v0mGNShdhEi5HDcex/Ej6V9o6TGZfFviZAcbo7dc+mY68wsPhj4us9Gl0GPxVbR6XMT5kK2244J5wSM/hkfrQ0Jq57JfzNP4OuJmk81n0xnMmMbyYs5/Gvmb4WTyt4i8JK0rlfLu1AJ6DbJx9OB+VfQn/AAjWqW9v/Zlrq4GkjTmtBA8S7/MKkB9wGe4P9K890T4W6tpMum3FtrcENzZRzhJVg3Hc4YDhuMDd/OgZ9CUVS02O5hs4I72cT3KoBLKqhQ7dzgdKu0AFFFFABXkl6WiHjp4yyt9nUA5zj903Qjvz+Fet15jb2h1O/wDGdhGUSS4jjiEgzgbo2AyPbv601urky2Z47Y+DTH4Eh8TW2sajb38cBuWXzNyOVY4GPoP171W0v4hvpupz6zcQSXF/fadEEt9xCyS7tmQAOOFBx35ruI/APjKTQ4PDs/iW0TSkGxxFATI0f93J7VPefCmUSztYat5KrBEloGiBMbxsGBJHUZGfXmkN3DVviRrugIY9Z8NJDcywefbiO43KQD8wb0IrT1X4hy2yeHYzYD/idQszMspBhPAGOOeTWPqfw48R+I5Wn8QeI4ZJY7Uw25todg3E8lgMZB749e2KgtPhp4hm1HQ5tV1uzmtdIRYoI4oSpCKAAOnPQdfSgZx3gHxzreg+HHvLjSTeaUt5iW8e5G8FsZAU8nrnPTmvR9Q+Iur/AGnWZNK0KK80zSX2z3LXGzOPvYyOTwemenuMpbfDe9h8Dz+Gzf25nkuRMJdp2gZBx69qivfh/wCIohrVjo+tWltpeqzNJKjxEuAww4HYA8j6Y6UDZleIviHe69pmrxeHtM+02UFisl1decUaHeOQBjkgZ/I1B4U8capb6ToWh6PpX9qai9o00vmT7Nq7mxyeO3r6Vq2vw11vQIL208O67bpa38Cx3IuoMtuAIJXGcZBP5+wqTTfh1ruhT6ff6PrNol7Bam1nWaImN13E8Y57j8RQTrfyPPfGHj7UNfh0oW1rNZX9tqHly2yykB34wC3GOhGD716Ne/E290pL+31fRkt9QtGjZoo7kPuic43qcEZGV4J7iuUf4Q6+8rXR1qyN2159rLeW23f16Y9a29c8Mf2dbeIPEPjG+tZ3u7RbVPs0BxGTgKQD33BT+BoGdP8AD6+sLfVb7RdPu7vUw6LfTX0z8bnC4UDjqCDkdzjtXJeIfEuvaX8SryDS7NtSAsFAtXn8tEUAOWGeAc/zxW98DtAOnaAdUuVY3V+Rtdzk+Uowg9hx09MV058K3ieKdZ12O7hxe2H2aGN1J2NheTjqMrn15pK4HEW/xWvNS/suDSfDxuL6+VyIWuQoBUnoxHP3SecVRPxe1KGGW4ufCzpb2cwhvXFwP3bEnAUEcnj6dOeRXReEPAOo6HdaHJPd2kkWmm4LeWGDP5gI9O2R1rP1f4aahfaVq9hHqNuh1DU/te4hsLHycEdzkjjpx1qtmCZLF8UbwJa6hc+Gp4dFu5fKhuzMCxOcZK44HX8q5e1+JOraRqfiK81a0muLWGdYYYBMqiHltoHHORjnFa8/gXxZf6Ra+F7y+07+ybWVSt0inzWjHRduOoz1yPcnu7xB8NdZv9X1K7trzTxb3dzFOFl37hsB44BHOT60hM07P4n3SNdwar4els7qC3+1LEJgxePjnpwcZP4U7QfEVsfE1pdwXF3dw+IY8xw7si0KL8ykfUHJGMD1xk6+u6ELXxSfFuo3dvDpdvYtFOvzFwSCOMDkfN9fauC+A+lw/bNa1ODL2aymCzZ1OQmScjPqNufpQM9I8Y+N5tA1e00ez0eTULy7haWNVmCDjPHI/wBkmuC/4XQsZhuLjw9cxacz+U8/mgkSdSAMc4+tei6x4Wur7xrpXiCO4iW3s7d4njbJYkq4BHb+Id+1eZar8K9Xv/DkWlpeWaTpqEtyWYttKsMDoOtAGs3xakjmill8PTx6fPN5MMzTAOxx1KEcDkfhXK+G/iNFpd7qNjBFqWpXlzfFIIJ5RtTLHox6DP09eKyW+FWrxWsEl0mnWv2N/Pur6W6ZmlVeT/D8oA4/4DXLeGfCOoeKzeanYx210lnfZNrK5QTKxyQH/AdfX8CkI9U8Y/EnUm0S7gs9OuLDU7eaOO52SrIIg3TDDrk8ZH9a6C7+KTQu8dtoVzP9jiWS+8yRY2hyMkAH7xFYFx8Ptbn8O6pBDYaXZT3EsUkFrC5JCqSSruRg+3Xqeaz734e+IDe395No+k6lcaiiEO07Itm4BBwON3UH8KYDNZ+JECeL9D1eGW6GmyaeTLbK33mJkG0gcZDAc88ivpTTLma7soLie1e1lkXc0DkFk9jivnPUPhVq99d2qyNpsccNmwEkCtGiTFiRtUc985xjr9K988MLqiaRbR60UN+gKyujZD4OA3QdRg0kCVjeooopjCiiigAooooAKKKKACiiigAooooAKKKKACiiigAooooAKKKKACiiigAooooAKKKKACiiigAooooAKKKKACiuM8V+Lbbw3PYW81pc3M19J5UKQbfvZAAJYgDJNL4Z8V2+vXd7YiyvLO8stvnQ3KAEZ6YIJyPfv1oA7KiuCsfHOmX3iOXw9FDdC7ikeJ2ZVCZUE5BznBAP5dKl8UeNdK8N39jp9350l3eMojjhUHaCdoZiSABn8fagDuKKoXWo2dncW1vcXCRTXLFIVY43nGcCr9ABRUU80dvDJNKwWONS7sewAyTXA+IfiBo+iaXp+qbLq8tb9tsDWseSfqGIx9OvtQB6HRXB+H/GltrGqvpT6dqFheLF5ypdxBd65xkYJ/zmo/E/jvTPDer2Wk3cN1Jc3YUoYkUqoZtoySw7g9M0AegVxPjUZTS/+whD/wChV1z3VukwgaeJZihfyy4DbfXHp71xPi+5hng0iWCVJYn1CEK8bblOG9R9KTA74dK4vx/4kHhXw/cakI/MmyI4V7b26E+w5P4V2lecfFXQLzxH4Yms7AK1xHIsyoTjftzlR780wOY8P+KPEWm6/p+jeJntLg6nB5tvJbDBiOCcNwB2PTPPetTwN4x1LxH4i1W0u7FrG2tolaCJ1IdgWIDHI747cfzrlNGh1DxT4s0DUv7KvtPttJtdkz3kWze+CMKM5IOevtXdxadqDeL/ABBLCJrWO50+NIropuXzMEAj3X0zSC5zfiL4ktb+LdP8P6VFHOhu4re8nIJ2Mz7Sg9wM8+o9jXt1fJ978OfEmg6nops9Se/ifUVnkdLYgRPkfO+CSRjOcn2719XqCFAY5OOT60wMvXf+QRf/APXtJ/6CazPBXPhrS/8Ar3X+Vaevf8gjUP8Ar2k/9BNZngn/AJFnS/8Ar3X+VAHUUUUUAFFFFABRRRQAVm6zZtqGl3tkjBGuIJIgx6AspGf1rSooA+D/ABv8PNV8FaXHfXWuRyo8vlxxxBwdxBPHYcZP/wCutSw1TxB4M8AT6l57LLrkqR2rlyzRIA+5ueASOnOe9b/xLE3jL4m2Ph+2Z/KtjHFIRuIUffdseoB698DmvY/i/Z6M3guS31Of7LDE6C1k8ouFlAIXhe2M/wD1+hAZ8myaFq/hnRNI8ZW2rFJr6RlUIDvT73Un72Qpz/WvdvG8vi7xl4d8OtoUUnlXkG68aCYKN/yjDHI4zk9K+a9YiuY9CskfxDb31oshEFnHKS0Q5+YqQNv096+mU8Zp4A+G2gqipPqFzAWgjZjjBbcSe+AG+nagDzy00/VPhj420m0i1mO6W+ljS5giOPlZlBDAg+uQeuPTNfalfGXwos7DU9dTxP4j1+zN55u6O3kmUOz4G12IIx34I7V9mdcEHii4rnMeNtQm0rwzqt7byCOaG2cxuf4WxgEe+TxXwR4btrnX3KS+LU06dn2pHcyyAP75Hyjrjkivt/4n3Ol2/hS9TWXuksp9sLvaoGdSTkHnjGRXyr4t8O+Bk8Fw6v4dv5WuvPWPZcSZlf8AvBk4AwOcgY6etNW6jPq2zuYfA/g23k1i8Ey2UIV5oxnzCTwFB6nkfWvj7SvEt94l+JOm6tcl8SX6CKNJDhEBAwOeBgDPrz1zWXrPivVNS8PaBo11YSDT7MbsoCpuFDEDnpwBj681kxeIILLxRY6tpmk/ZYrNoyttIdxbaMHJwOT69cnNID2n4xa9quueMovCNnefY7WFowzF9is7IG3MRzgBsY9RXT/Be18R6RrF3p011Df6K6GRbmO4WRM8YZDnPOcEdOteLa7Da678S4ftxeOz1KeCRt7bCEkRDtzx67c+3rXW+CvJ8OfFyTTNEuM6e8zW7KH3h12EkE9yGH4EfWhqwNWPtSvL/EMhTx34fGSMpIMgeqkYr1CvLfEYB8c6AM4+VzyfY0xPoepUUUUhhRRRQAUUUUAFFFeNfFPVvGWnT2SeGLd5IpI3810gEhVsjHXOKANf4rXniS10ONPDFvPJeSzKrSQKGaNQCScEd8AZ96+X4bvxf4Du9O1W61cTTXchL2D3LSMATyJE6DPscgjsRXunhzx/qOjaTLc+PY3tHe48u2PkYZxtyflXsPX/AGq8I+JGkWmk39n4t0nVUvI9SumvIonhwY23b8NzyMnoQP8AEA9N+NHjfVUvLLw3pEsllNcIjTur7Wy/ATd2HIyeKofDeDxlofia0s1vV1XS5/8Aj4eKfzYkXnJ3NypB/PpzmvNPH0bav4usbzWLn7LHqkFvM77SBArIAQM9gQf6966QafZeCfiZpUGg3EtzbSGJiVmViQ2Qwz0wRSQlc6jxvpXj3X/EuoKlzNYaVayM8E803kQqoHBDDuf5nnFdT8C/FGua1Jqdhq1295HahTHM+CQcnILdWz1GfSrni/WfDPxGtrjwzba4LO6hlMgllhOwlM5GSQCMZPXoM1wvwAvpNN8Q6roCSwXNu4L+fEeCyHGQe4INMFc+t6+YPi54t1y58S23g7Q7hrIylElmDFTIzgY+bGQoB5x159MV9P18p/GvSI18TWGp6VqscWuOYwtozbWJzhWVj8o7DBoBtIo+CPEHiTwb42i8J67f/a7eV1i+eQuqs4DKyMRuOSQMdOT36Xfi/wDFC4SS98O6Os9u8Mnl3F0pwzAdVXHIGT19vevLfDo1rUfihYDxBJ5mqLdxmYvtONo3ADb8vQDGK+hPjtZadY+Er+7jt4Ybu9uIUeRVw0pByAT9AT+FAy14I1y60/4Sx61JM09zFDPIrXD7skSuAM9T26182rrPjjUbK48Y/wBsXKQW04i3CYqAzHoqdNo3Y/8A1V7Fa2rXvwDEaZ3KrycE9FuiT068A1wHh7VrWH4O67aON8zXiRBCOhYqwP5K34rQB9WfD7X38TeGbHU5QBO6lJgBj51JUn8cZ/Gutuv+Peb/AHD/ACrxD9nm2mg8GySyo6pPeSPEWOQygKuR6DcGGPUH1r229/49J/8Arm38qAOR+HqLH4fjC8fvpcrjG35zxXb1xPw92Hw7builVeSVgDjpvbpj6V21ABRRRQAUUUUAFFFFABXzf8b/ABxdWJHhvRZzHeSKHupI3wyIRkID2JBB47Eete0eNdYk0Hw5qOpxR+ZJbxZRd2OSQAeh6Zz+FfnnJq63EOqT6nDLd6pelDHcyN/q8MCxx3JAA9hQB9J6T4u17TfhXY3dis15qU1zJbpL5fmtGu5juIwc9MZOeSOteVXdz4+8LWth4ou9VuYmvXKLFNIxfA6b42GMED6/SvV/gl4003T/AAleW+of6NFphMrzM2Q+9iQAOuewHOa8/wBY1O/+LXiAqbiGx0KxYHM8gQIp7nPJZsEe1AHd/EXxzrdx4U8M3Omztp82q+YJnifkEYXAbGQCWJ45GB6VzXgzUfEXgXxlZaLf6nDqVvfkLIkdyZVXOQCCRlSMA4xyPzFf44XttcXmgeFdO8lLG3iQxTk5BLfKPm7jAHPrnNUIdCm+HHj3RYVuYtSkZ1LKiZZVY7SMHODg5FA07H3BXB/EnxQfCPhq51OOPzLjcsUKk4G9j1PB6DJ98Y713lfPn7R0MknhS1kWYqkd4pZAPv5VgOfagR4hHeeP9esY/EUWtyzeXKQkUVwFcHIB/djAxwOPTtXtnivX/iA/g/S3sNKmttXuHdboxRh3RAMA4IO0tnPqMcYr5ng8OWb+BZvESXRF9DerCYwwGFPTjrnv+Br6I+HvxLsdP8H2a+JdUlW5eWSCGXymkbYuMEkA5xkdeT70AeaWOveLvhn4itLbVr/7dHcqrTWz3Pm/KSRjJyVYEfT6816J8YfGOujxNYeFPDty1rNJs8yVW2lnc8DOOABg8dc+1eReI/D9x4E8R6XqsGsW+qS3EhuI38vnqOSuT1zx9Ks/EjRPtHxMls7ucQxX08Z8wdlYAd8c8EUAep/DO18a+H/E/wDZd5dPqmlOuZpln8yKPgkFWYZBzxgYzX09XxpodsPh98V4NKsbiWazuSkLhhklZAMA464bHPbFfZdAHn3iU/8AFTaBxk5k6fQV6DXm3imQDxZ4dTHJ8w/pXpNABRRRQAUUUUAFFFFABUcsiQxvJIwVEBZmPQAdTUlfN/7RPieXTdLtNEtnZHviXmKkj92vG3PuTz9PegDh9b+K2pav40s49EvZINJW5ihUKMCcFsFmDDPOSMegHevS/i14h8XW+saboHhiF42vI9xuVjyS248biMKAFyfY/n8qDUNHsb7Q5dOEsgtNkl3I8YUyPv3HHsBwPw719ial4w0Lxpokmk6NrcVvqeoR7bdJi0bK4PRiAcE7T+YxnIoA8/8Ahd448S/8Je/hbxFMLqR2dd5KkxOqFuq8EEL+FQ+LvG3jI+Pb/RfDEvnJEoVbd44gF2qCx3N7k9x1AxwK5L4dWVz4G+JMGm6wsc1zcJ5W9HLeWzjKnOOSen0Y1f0n4Y/8JTreqXjeK7CVnleTNi+9/mY9RxgdBwSKAPa/h5P4/l1C4Hi22iisxD+6KGI5k3D+4Sema9cNfKn7Pt/f2+s6voEtwZLS3RnVOyuHCkjuAc9K+rKAZ8xfEHxl4p1Hxe/hbwmxhltly7AoGlYJuPLcAAHGO5FaPwh+IGr6sdV07Xv382nwtP5wVQ+FOCpAwCff65rjfGmn6/ofxQm1fw3Hb313Knm/Z2dWKgoFYOu4EA8kdDiue+Eb3F7rfix764S3uZNOnEssv3Y3LgEn2BoAvaJ49+JHiS/1CbQtk0SsC0RWIJEDnaAXx6Hua7Xxp488W+HdH0PSpEiTxLfb2nYIjBBvKoFHK5OR6jj3ryq8+G0tl4Pu/EsGuwXEsDjdFaNlNu4A/NnqM5xjpV/VrXX/ABb4Y0HxRDOs+o2Ba3KEASOEfKuM8ORkZ/8A107X0W5Ki+bTW52Phvx14s8L+K4tB8XSfaI7lkXLbSY93CspUcjOAR7GvrGvgnxHdeJdV8Z6PP4jtGtbh5IVih/hVVYBiBngEhj+PpX3sOgqU01dbFHCeMFzqHh5iBtGoDrnGdpx0713dcN4uVm1Hw9tGSL8Hpnjac13NMVwooooGFFFFABRRRQAUUUUAFFFFABRRRQBSH/H4f8Adq7VEH/TCP8AZq9QAUUUUAFFFFABRRRQAUUUUAFFFFABRRRQAUUUUAFFFFAHnmk3EMPjHxCJpYoyUt9u5wM/JzXbHULIdbu3H/bQf4159baDpep+LdduLq2E0iiDB3nAOzHY9eBXTjwrogGPsK4wR99v8aYG0b+zHW7g/wC/g/xpRfWjdLqA/SQVif8ACK6L/wA+X/kV/wDGo38IaE5y1iPwlcf1pAdCbu2HW4iH/AxTTfWg63UA/wC2grEj8K6LHnbZDkYOZHP9alPhrRzuzZLz1+Zv054oA2xcwHpNGf8AgQo+0wf89o/++xXKjwV4eH/MP/8AI0n/AMVTB4H8Oj/mHf8AkeT/AOKoA637RB/z2j/76FcB4blUeKvEZeVfmaELluThT/8AWrTPgrQTIkgs2UoCBiZ+cjHrXGaD4L0I65rqrbS7QyKrC4f5eASAc5yD+HbmgD18XEBOBNHn/eFH2iHGfOjx/vCuO/4QTw8ZTK1nI7cbd1zIduPQ7s02PwJ4fQDbayhsY3faJM+gPXsOKAO0E8JGRKmPXcKUzRDrIg/4EK41fA3h+NSsVnJETjLJcSA/+hU+XwVosmzMdwNpPS5k5+vNAk/I7DzY/wDnov50ebGP41/OuSXwZoi4xBNuC7d32mTP1+9UZ8E6IWz5VxjIOPtUmPp96gZ2Pmx4zvXH1oMiDq6+vWuPXwXoqgAR3GQDk/aZOf17VA3gTRGx8t0MDtdPz+tAjuBIhOA6k/WoriKC5iaG4jjlibqkihlOOehri/8AhBNFySBdjPb7U/8AjUz+C9HZVTF0MAgkXUnIznnmgLvQ7FPLjVUTYqqAAo4AHpT96/3h+dcKvgXRlzj7X/4Ev/jSHwJox/5+/wDwJf8AxoGd3vXGdwx65o3Lx8w56c1xLeCdKZdpkvduAMfanxjt3pp8D6Uf+Wl997f/AMfb/e9evWgDudwPcUua4VPBGlx7vLmvkLDBK3T5/nUL+BbFmJGo6qoPYXjYH503boJHdXEENzE0M8SSxNwyOoZT9QaZa2tvZxCG1gigiByEiQKo/AVxieCbFBj7fqh68m7apR4OtsBW1PVWUEHabtsccfy4pDO3zRXFf8Ijbbt/9o6nuznP2o5zTv8AhFE/6DGsf+BjUAdfLGkyNFKivG4IZWGQR6EVFaWltZQiC0t4oIQSRHEgRR+ArlP+EUTJ/wCJzrPP/T43FOHhVB/zF9X/ABvGpsVjsqTHNcevhZFH/IX1Y/W7ao18JqoGda1huc83R/LikNna0Vw0nhFXxjW9YTHpdk5/Oj/hEeMf25rH1+0//WoA7miuF/4RH/qO6v8A+BP/ANan/wDCJ/8AUb1f/wACP/rUAdvRXD/8Il/1HNX/APAj/wCtQfCZIONc1bPbNx/9agDuKK4hvCe7H/E71YfS4/8ArVInhbac/wBs6qfb7R/9agDs6K48eGcf8xfUz/23/wDrVZ/sOQE41O8weBl84oA6eiuXOhzldo1a76Y+9Tzo07KB/al1kDrnHagDpaK5f+w5gwI1S7GP9vNNOgzl939q3ePTd3oA6qiuW/sGYkk6tec/7eKBodwAcardZPT5s0AdTRXMjRrkRlf7VuckYzn/ACaG0a5PTVbnrkc0AdNRXIPoN4xP/E6uwMEYBog0G9j3GTWbpyRx7UAdfRXKrodyOurXRPOPmpRot2ECjVrnOMHmgDqaK5b+xbvvq9z27/nTP7EvgxxrFxt9+tAHWUVx50PUSwI1y4AGMfLTToGoM5La5c4znAGOKAOyork/7EvsHGs3GcelB0W/AAXWZ8ZBOVyfzoA6yiuVOj6hxjWJ8YweKE0fUQWLazMckEfKBQB1VFcoNH1EFidZn56fL0pH0bUCpC6zOM9yM0AdZRXJtpGqcFdalyPVBiq50PVSBnXZuBgYXv8AnQB5V8drC5vLjQWjsr26t45iZhaRlnC5GcY6HHSsv4c+Z4ZuPEOrLo2tiydYEhhuoyZ5Dk57DgZ6+mOcmvYm0DWcsU8QTDptymfzpsWga5Gv/IwyMf8Aaiz/ADNIVtTxbRrXUrD4jX+syaTfNbGaaUbISSw8t+h6HqAOeScCvQviPZS61pnh7UbbTZTcf2hbSOPKzLHGd3DY5ABI49TXY/2Prf8A0Hm/78j/ABpDo2t8BdeYADvEDTHY83+I3w6vvEniXTr61urhLZyFumEgHkADhkB7n8efrx3T+IofD6yaSum6reDTLWENLFCH8wEYGOeTgZP4+lWG0LXGIJ8QPx/0y/8Ar0LomvDOfELHP/TEf40Ac14ksz8R9Gu7CFNV0trVt6+dEIxO5RsKQeSoyM9OorwfxR4DuvDXhHTFuI7u4vLi6UyxoN/2YYOVTaSOSR7Zr6gGja7/ANDAf+/A/wAaX+xdcHTX3yTzmIHt2oA8K+HkTaT4judU086pc6Pb6dI93Pe2+HbHzbI/fKj64PsaxPiXe3Gu+KfD2tW+laglp5MLHfAdwAmY8gZx7evB7ivpD+xtd7a8f+/IqF9E8QnGPEJ/78igDxP4jSz+OJLKbw7o+qfbooZPOkeMxZhzwuScNknIA5OfwrvoZLJ/CnhcWVu1tCLmFPKdSCH3fP1Az824579a6j+w/Ew5HiIZHrCK4jxjpXiJI9Ihm1dJWN8mGEYBGeM+vH+eaAPeR0orjTpWtkIP7ZxgAEhOp9aDpmvrymtKD33Qg/zFAHZUVxbWHiYjjWYAfXyF/wAKQWHiYtuOrwDI6eSPf29/0oA7WiuNWz8TZy2p2n0EP/1qmWz8QZO/U4ME9BEOP0oA1fEH/IG1H/r1l/8AQTWb4IG3wzpQ9LZf5Vh6/beIItG1F21K3dVtpCwMIzjac4wOuKzvBllrraBpTxalbpAIVKoIcHaR0PagD1aiuX+za/8A8/8AbH/tl/8AWqFrfxMDhL3TyOxaJs/pQB11FcU0Hi3+G80s/WNxTVg8XDreaUf+2bigDt6K4toPFnG270z/AL4ajyPFn/P5pn/ftqAO0orjzD4p7XWmH6o9VGg8ZdrvSPxR/wDCgDP0v4eabpvi258UR3V29zM0j+U7jYrP19yOTgHpx6Cuz13R7LX9NuNN1CES2067WHdT2YHsR1BrmfI8a/8AP5o//fD/AOFIYfGoHF1o5+iv/hQB5v4f+Bujabqf2q9vJb+2Qgx27qFBIIPzEdR7cV1/jj4Z6d4wu7a4ub66tlt4fJjigChFXOeARWg6eOx92XSTyeitSyL46VsLJpTD1AbH60AcFZfArQLa4inbUtRkMbq4XcgBwc4Py19BIAqgDoBgV54o8cxtknSJACRjDAH37Vb87xkQf9F0gYHd35/WgDqNY0201jT7jTr6PzLa4QpIucZH17Gvnm3+Ammpqxmm1aeTTQ25bYRgOR6F89M+gzjuOtesmfxt2s9H/wC+3/xqL7R45/58tF/7+P8A40Adta6faWlrBaQW8aW8CBIk25CqOwzXmer/AA1stU8YQ+Jpbt1MTRuLYRqVLLjr9ev1rXNz457WOi/9/Ho+0+Of+fDRv+/r0AYfxI+GFh40kS8W5ay1BAE87aXVlHYrke/TFO+HXwysPBlxLe/aWvL112LI6bQi98D19/r61uPceN+Ntlo34yPSLc+NznNho4/7avQJK2yPQq8s15Q/jzRAMkhGJ2rz0Y/5NaoufGo62GkH/tq4ryTU5fGMnjbTZZtMt/tqb/IAuCItm05GfTGenPNAz6ZorgvtPjPP/IP0n/v89Tm48XdrDS/+/wA1AHbUVwwuPGHex0r8JnpRc+L8ZOn6X9POagDuKK4n7T4t/wCgfpn/AH/b/CmNc+L+2n6X+M7f4UAdzRXCrdeMCWDadpYx0PnNzULXnjUg7dL0oYJHzXDc+4xQBa8deD7DxlpgsrwtHJG2+GZTzG2MZx3+leM6F8CLa11CCfVNV+2WsTbmt1iK7/QE54HrjrXqz33jlUDDSNKYnqouGyPz4pP7Q8bg/wDID048Dpc//XpWFZIh+IXw907xlp8MRP2W8tl2W065IReMqVzgjj6+/WuR+H/wftfC+qpqt3qDXs8P+oCoUVTjGTzzx2967Z9Q8bDG3RNOP/bx/wDXp66h4z53aJYD6XP/ANemM828XfBS11jWJ9S07UPsYuGMksLx7lDk8lcYwPbnmu6+G3w9tPBEMz/aDd3842yT7doC5yFC5OK0Xv8AxkEDLo2nk5xtNzz9fShdQ8YnO7RLEf8AbzQB6BXkHxN+G1t42a3uYrkWd/CNhlKlldPQjI5Hr/8AWrpmvvFgJA0eyYeouarf2j4z/wCgFY/+BVAHL/Dn4W2vhC+fU7q9N9fkFY38vasYPUgZJ3EEjOehPrXW/EbwmfGWhHS1uxav5qyrIU3DjsRkdiaiGo+Mu+hWI/7eqRtS8ZjGNBsT/wBvVAF3wr4Uh0bwlB4bvJFvIVjkjlbaUDh2Zj3yPvY614a3wEB1BmXWwtg0u7yRCSwX0zu6+9eyDUvGh66DYj/t6pw1Hxkf+YHY/wDgVQB2el6fbaVY29hZxiO3t4xHGo9B6+p7k9zUmocWdx/1yb+Rrjl1Dxb/ABaJZ/8AgVWZres+J4bG4zoMTKVIZlnBCqQcn8MUrganw2DDwtZlgg3NIRtGM/O3X/PTFd3XivgHUvEw0G2RNIWWMM4WSSdc/ePvz35/CuzW/wDFRzu0W0H/AG80wO3orkP7Q8Q7sf2LGR/13X/GoTf+KNxA0a1xjr9pFAHa0VxX2/xOOui27f7twP6mg6l4jUZbRY/bEwP8jQB2tFcV/aviEjjQ1HGeZhTTqviLAxoScnH+vH+ND0A7SSNJVKSIrqeqsMg1w/jnwjb+JvD93pUHkWk0xQrMIvu7XDHgYzkAj8ac2p+J3G6HQoFB7SXIBqjJqvjKNSzaDZED+7c5P5CgDg734RPceDbPw8upwrcW901w1x5GA+dwwRnPAauNf4BXbEE6/D/34P8AjXtf9u+K/wDoXUH/AG0/+vTv7c8VgA/8I6hyM8Sj/GgbVjjtd+ENvrHh3SdOk1Ax3+nRNGlysfyuGbOCuegPvUHgn4QroetRatqurNqEtvhoFClQGHQkkknHpXdHVvF5J26DaAAjrcHv0pBqvjMkj+wLLHqbrFITVnruej1i+INFsfEGmXGmajF5ltMuGAOCp6gg9iDzXMnU/Fq5zodnwM8XNRtqfjIdNAsT/wBvdFwPDz8AroyFP+EgQWxbO3yTnHr1xnFel+K/hRpes+G9P0exdbOXT1IgnKbs7iC+7nJycnrwTW2da8ZrjPh20OTgYuffB/z+VPXWvF5Qt/wj9rgc/wCvOfTpjNNrqDjs7Hlvhz4FRWmpwXOsaot9aw5P2dI2XeewLZ4GeeOtdt8T/hjD41mt7yC7FpexjY7spdXTtxngj+tbh1rxipcP4dtgFIAIuM54zxjmnDWfF+Mnw/bAckf6QeRj9PxoA5j4cfCuLwpqcmrX979vvgNsDgFRHkEMcHqSDj6Zr3CvOotY8WyDJ8PW6HjIa59f0qQ614nRgraBE3OCVmOB+n8qVyuV9vIoeKlLeM/DmPSTt7V6hXznrmseIZPFekST6IkUyI4RRLkMMg4ycc5Ar1OPV/EL5H9hAEHBzKOab0E00dzRXDHV/EK7SdCBDZ6Sj/IqQazrYPOhn/v5QI7WiuJOs64Mf8SEknpiUVH/AG3r23cdAbGM/wCt/pQB3VFcSNa1vdt/sJs/9dOP5U46zrYGf7Cbv/y19PwoA7SqN3p9lelTd2lvOV+6ZYg+PpkVzUetauyZbQpFOMkeZ/8AWqJte1dRxoExPThx1/w96AOH8afC9fEHiLTtStZbS0s7cIJrfyc78Pk8DjkYFM+JHwqj8T3VrqGkXcem3kChCAhCMo6Ebfukf56V2n/CR6x/0L05GAThv/retQf8JNrhGV8NzYGM5c/4UBY4TwB8KLnQfEP9u6zqq39xGCYtu4kuQVLMW5OAePf6VzutfCDWrLX59T8KarHZxTOdqtK6vEGHzDIB3LnPv069a9dj8V6oygt4cu1PcZ7/AJVE3jDUgVH/AAjV9yAeh6flQBnfC74dx+Clubie5W5v7gbC6AhVQHOAPfjn2r1zOa83XxdqLgY8OXuc4OQRz+XT3qQ+K9S8syDw9eH/AGdpzjn2oA81+JPwq1PWvEDeIPD2oR2tzIq+ajOyNvA2llZemVxkfXnnFb/gT4VWuhaRqlpqsy3lzqSeXNJHkbU6gAnvnnOOoFdEfF+qg7R4avSc44Bx/Kh/GGqp97w1edM9D/hQB4S3wO8RRMbCHXbf+zJpN0n3hjHQle559a77xh8ITqui6Hp2l6gkD6ZG0ZaYHEm47i3HQ7sn8a7H/hNNWD7D4Xvs+u04/PGKcPGeqEFh4ZvSAAThTn+VIErnB+BPhVqdlrya/wCJtSW6uYsNCkbktvUjBYkdMA8D1r6OrzRfGGpsQP8AhGb7rg8d/wAvSrCeKdTIbf4cvVIGRxnPr2pgaHicn+1PD+ACfth6nH8DV2deRalr0t94h8PWkum3FsftLOHlGAfkPH6167QJO4UUUUDCiiigAooooAKKKKACiiigAooooAygW/tIjnbt/pWrVIf8fbf7tXaACiiigAooooAKKKKACiiigAooooAKKKKACiiigAooooA4fTpPK8Q+I5AASiQHGev7smvJNM+LWuvp41i+8NL/AGRv2G4hl6HOOAevPFep2bB9Z8Ucgnyoh09IyK+MraLTJfD7ONYuZNYeYeXpSQuY2y479Dxk+ucCgD72vtRFvo1xqcSbxHatcIrcZwu4A1594G8fS+J5rKGTTfs5nt5JWcOSMq+3jjkfyrU1PVLdvD19pEzCPVI9FeaW3CthB5eD8xGDzx1zXhPws1S20y60+8vrgLbw6ZKZHCk7AJiAMAZ7igD3Dx/4/sPByRRvEbm7l5EKNgqv94+3FeiW8vnQxy4xvUNj0yM1478Yfs134LfU7e3SbzPJK3GzDLGWBByRkDkce9elQ6naWcWl21xLsmu0CQLtJ3EKCRkDA49aAN6iiigArzCG7XSLzxdqoTzTAEYJ03EITjPpn/PavT68d1o/8S/xztGMoBzg/wDLPmgDAt/izqEVtBqOp+FLm30ubGLqOXeME4BwVH8/T1Fe3nVdPUQF723Tz1DxB5ApcHoQDya+evD3gPW/EnhrSIdR8TH+xvLWVLNLcAgdQpYEE/jnFcJqZ0e2TxVb+K4WXXQSunKRJ8qgHYEKjaF6deooA+v7rVtNtJTDc6haQygZKSTKpH4E0Pq2nRiMvqFqokGU3TKN3bjnmvizxRe6Xf2+g6dqEMFvqk0EJ1DUpNxeOPA2ZA6sUCnJ9QDjtx7rZibU4LS8tJrKJdlvJe797LgjMYA4J64I9KB2dr207n6F3N7a2qhri5hhUjIMkgXP51mavrtjpthPdm4hkMcLSpGsgzJgZwPrXzLoeip4i1bwpaayBeRHSpGb7w+UFtuSDnI4Ga4TUfD+nWfw6tNahicX8166NKXOdgyoXHTGPQDP6UCPsXwp4mg13QbLV5hHZ/aQ58t5BxtcqcE4z0/WupaWJCm6RF3nCZYDcfb1r4y+HMNvfGHSfEKMhv7FodJucBljyzAjGPvE9yegA4zXX/DmS/8AFeu6fbX5l8nwyjKzhiVkkDEJk+uB+S0AfT8sscMbSSusaL1ZjgD8aZbXMF1H5lvNHNHnG6Nwwz9RXiHxvuoIrfSLa4ieRJrg5VrkxQnAH+sxyRnB4weOtZ3wKkX7T4hihMAtxLGyJbOzRLlT93dyegBPfFArq9j357q3SZYGuIlmb7sZcBj9B1rEg8SafP4huPD8bOb23hE0nA2gHGBnOc4YHGOlfIHjB7S08U63cy3P2ryrxcZkeG4iIfJEY6MByM/Q8d7ur6jpNt4j1bUNSt72Nb7S0ktV8zbJvdEGc+vX1HXjsAZ9mQXdtcsywXEUrL94I4Yj64pmoXiWNhc3rKXSCJpSF6kKCePyr5B8D2UF54h0zTrdYraG9sJBc/Y7tmYgxkjzM9GzjgfyFRxLe6rZzeG5YybbwxHdyzyEsBOASVH+z3wPSgV1ex9V+F/EVl4k0y21C1zGJwxEMhG9drFTkAnuPyxXR5GOtfDnh1dI0/SdCv8ATb1n8Ry3wjmtVY5ZC5AUjoARjnvnFegX8mp2+uXPw/jmeSO+v0nS5DndFCQXYe5AAPXHB9eAZ9SUVDbwrbwxwpnZGoRcnJwBjrU1ABRRRQAUUUUAFFFFABRRRQAUUUUAFFFFABRRRQAUUUUAFFFFABRRRQAUUUUAFFFFABRRRQAUUUUAFFFFABRRRQAUUUUAFFFFABRRRQAUUhIAJJwBTVdH+6wP0NAD6KQsBjJAz60tABRRRQAUUUhIHU4oAWigEHpRQAUUUUAFcD46TLaK4XJTUYuc9Bn/APVXfVw/jbroxz01KHj160AdxVe7uYLOB7m5mSGGMZd3OAB9asV4r8fGZfBhAJAa6jBweo5NAHouheKNE1+WWLS9QjuZIgGdVBBAPfkCtKDVLOfUJ9PinV7mBFeVFOdgJIAJ7Hjp15HrXg2oQrZ/ELwrFpqi2iutO2OIEC5XDkngdeAc+1bHgTQIPCvijxJaQXckiLaQyGac5bJBJYnvyc0CV+p3knj7wtHdvZvrMAuEkMTJhuGBxjOMda7cEMAQQQeQRXx1o0Gr+ErKXxROuh6ppdxelplG2SQktglG28c+/wCFfYMLiSJHAwGUED04oGZ2v/8AIH1D/r2k/wDQTVLwgc+HtN4x/o6/yq54g50bUf8Ar1l/9BNQeFi50DTC/U20Z/DaMfpigDeooooAKKKKACiiigArP1a9Gm6deXzIXFtA8xUHG7apOP0rQpkkaSxtHIiujgqysMgg9QRQB8tn4/IOvh9/+/8A/wDWr0Twt8ULXW9C1jWp7CS2g0wAsu7eZCQcAcdc4H41598dr+2iOmeFNNtYoZJ2SR/JQDCliFTA98H8BWb8VtHi8IfDzRtAgHmGS58yabaRucKSTjtkkfgKAN6y+PmnSXKrdaPcw27PtEqyBtoyOSMds54rqPHXxasvDF3ZwW1k18tzbLciVX2Ltb7uMjnjn8RXjnxAsbe0+FXhTyokV2kVmcKASWR2OT9TXt/hmPSYPh1pmr67plnN9lsA2ZoFc7BnaASD1yPxNAHJ6B8cLbVdVstPbRZYzdTpAHEwO0sQAcY9TX0hXyf8C9EbWdb1DxZd2kKRIzJbIihVSQ4yVUeinGfc96+sKAMLxNrlr4c0i61W8J8mBc7VIy56BRnuTXgun/H3SprsR3ekXUFuWwJVcOVHqV4/TP417z4k0DTvEunNp2pwmW3ZlfAYqQQeCCP8818d/GizGkyWOhW+hmw0W0k/dXm3LTsygsd2Tu6/WgD6c8cfEDSfCOnW13MWuZbtd1tBEcF1wDuOei8jmuU8HfGDSfEepRabNZ3FlPMQsJPzq7H+Ekcj24x9K1bfwd4c1/w9oN1NBNfxWNorW24lTIMA4ZQcHJHT+dfOU947fEzTdQ1TSP8AhH7bz4ykRg2gKOATgDJJ4J7fhQB9B+PvivpPhK7/ALPjhe+vk/1saNtEfGeWx1wegra+HnxBsPGq3EcMD2t1AAzQud2VP8QOPWvmnx5Jcad8WZpdLhh1O7MqMLdo9y7mjAKEeoBznt7YNdX8CDHeeL9ZvbhI7a58tttqo2bCz8gLjtjFAH1vXl2pIsnxF0sOFYJau6j0bBGT7/8A1q9RzXmV8u74iacW522b7cr04bp+Zp3A9NooopAFFFFABRRRQAUUVxvinxpoPhV4I9XvfIeflFWNnO3+9gA8UAT+MfFWneEdLbUdRdiM7Iok5eVvQfl1rzPwt8aNF1zVItOntJ7Fp22RSyMGQsegOOmfyrb1fT/C/wAWNKRobyeSO0mOJYAUdT3GGGOQO49PpXy14xvNOl1rTtKTRI9E0+zm8n7TIjeZKgbBdjjnufx60AfYfjrx3pPgqCJ9Q86SabPlQQrlmx1OSQABxnnv0rK8AfErSfGkzWltDNbXqReY0UuCMZwcMOvavBPG81trnxcsNOlZrmyjmgh2OxZSNqsQM9Qc8+vNTMkHh743eXZIIIGuFHloMD95CCRgdiW/CmPoe3eNvijovhO6Ni6y3l6oy8UGMR+zE9D7cnpW94H8caT4yt3axZ47mJVM1vIPmTIHIPcZyM+1fFmlajff8Jrf3UGlR6vePNNtgkj3DqcnA9BmvePgldeG7vVtQe20t9N1kKxaAysybMjIQEDbg44PPXt0Qj6Xrz/xx490bwZEn29pJbmT7ltAAXI9TkgAf55r0CvjT4pLHpvxTtdS1WF/7NLQyZkiDI6qqhsAdcHsec+2KAPffAvxI0Xxk8lvaLNBeRoZDbyryVBxkEcHtxnPPtXID46eGCT/AKPfjB6mMc/rXjHhu+0m++MFreaAjw2E1wWQbdnJjO7CjoCc8en5V6f8ZrDw34W0BRZaFp63t4xhjfyhmMY5Ye47HsSKAPS/CPxG0PxU94lm00X2SLzpTOu0BO5/CuSuPjh4Vjvkt4lvZoCfnuRFhB6YBO4/lXDR+G08B/CvU7+aNpNS1WGNJQxwI1ZsBfwDE/WvIfDtzYQeGbj7X4Qa+tvNU3Wp+aVeP5gFCHadvUfUnmgR+gdheW2oWsV3aTJNbyruSRDkEVHqvOn3f/XF/wD0E1xnwtk0iTwnYjRDMLNd2Umfc8bklmUnA6E9hjv3rstW5068/wCuD/8AoJoGc58Pl2+GLEf9dP8A0Y1dnXJ+B/8AkXbL/gf/AKG1dZQAUUUUAFFFFABRRRQAVxfjjxhp3g3Tlvb4PI0jiOKCMje574z2A7/T1FdZd3MNnby3Nw4SGJS7sewFfCHjvXdQ8eXF/r8cSLpOlBI44nODtdsA+5J5PoMUAfYekeMNNvvCkXii5b7HYshZzJltmHKY4HJ3DAwOa880v42+Gr/VEsWhu4IpGCpcSINpY4GCAcgc9favFfEFzJH8GNAhimYJJdy+cg53YkcgH+72P/66wvFGl2dj8O/C17DZxRXk8sxlnUDfJ8xxlup4AwO1AH2X4z8Y6T4PsludSeQvJnyYY0LNKR2B6Dr3IrlvAPxR0nxneSWEVvNaXYUskcpB3gdcEcZ9q+Y/FWqyeINW8I297mRFtbdJAWzuLP8AMTjGMjA/Cu38UaLp+h/FrQotNgW3glkhcxIMKrZxx9cA/XNFxXPsDmsfXdb07w/ZNfapdLbWysFLspPJ6AAAknitmuP8c+F7bxhor6VczSQAusiSRjJVh7HqOTQM8ysPjl4Zub8W08F5awMcLcyICufcAkge9er694o0bQNNi1LUbxYrWbAiYKWMhIyAABnpXw/8Q7bR9JSPw/p+jzQTWVyVm1Kc5a44+nA5yB7VufFW4WPw94Q0q3uVurWK0Mwl5/eMxxjHYDBGOv5UDtoe8eHfjP4d1jUfsUsdxZb3CRTTY2NnPUg/L0H511Hjv4iaN4MaOG7Es93Iu5beEc7c4ySeB3/Kvld9X8Pz6rpia54Ml0SJApSS2lKFgWBDMGX5gOec5/KvoPxD4D8OJrNx4w1/Upp7UHzGgnAaPbswFwBkgdQB6d+cgjpvBHxF0Txi7wWZlgu0XcbecAMR32kEg/z9q9Jr4r+Glja+IfibNqOjW/2XS7J2nVQnyhcbQPbJOcfX0r7UoA8x8SsV8a+H/u8pIAGGfy9DXp1ebeIYWm8Z6Dt6pHI+PYdf516TQAUUUUAFFFFABRRRQAUUVw3xC8WweDtEfUHjE07sIreHON7kE8+gABJ+mO9AEOteP9A0bXINDuriT7bKyqRHGWWMtjaGI6E5H5iu0v7y2061lu7uZIbeFdzyOcBRX542Npqp8YaLqOqoUn1K9iuwXwpYGXrjt04HpjFfQ/x10LxLq4M9vMi6DZ2xllXzAuXGScjqx4GO3TpyaAPavCvinS/FVtNc6XK8kcT+W+9CpBxnv9aydd+IXhbQL+TTtT1UQXcQBeMQSPtyARyqkdCDXlX7NZxoWrMeguh/6AK8KfVo9R8aapqt/oD61C0kha3iLoFGdqscAngDvQB9s+GvGWgeJ5ZodHv/ALTJCoaQeTImATgfeUV19eGfB/WPCOqPdf2DpDaXqAiU3EJZmBXPUN0IBPsfavc6AOA8YePvD/hBki1S6b7Q4DLBEhZypzz6AcdzWx4a8U6N4ms3vNKvUmijOJAQUaM9fmBwR9elfJ/xWuNO0j4nT3msWn9p2ckCMbYSFdv7sKAT9Ru/GsP4f3kthoHjXULKWONDarGsHBI3tjd9MZH40AfTq/Fjwe2pnTxqfTj7TsPk59N39envXY+I/E+j+GrBNQ1S9WG3kIWNlUuZCRkBQoOeB16V8M2XhyxPwzudf2n7cl+qb8nlOF29cAfNnpnir3iu8l1TR/A2lzSP5XkEepG6TbnPsFAA7YoA+vvCnxA8PeKrmS0026b7Qg3eXLGULDnlc9emfXFd/Xxf4m0S08EfE3Ql0q2KWzeQ6xiUkn5ijE9SM4OfXmvtCm0No4vxMinV/Dz4+YXbAH2Mbf4V2lcN4oH/ABO/Dhx/y9OM4PHyH8P8/Wu5pCCiiigAooooAKKKKACiiigAooooAKKKKAKY/wCPs/7tXKpj/j7b/dq5QAUUUUAFFFFABRRRQAUUUUAFFFFABRRRQAUUUUAFFFFAHE6ErnxL4hZ1wMwKMkHPyf4YrqIdPsoHDxWdvG46MkSgj9K8xhu9fTxTr40uzt7iBDCCJZcc7Ox/E57DGK6b7d4p/wCgNaf+BNA2jsmijZizRqSV2kkdR6fSoUs7WMbUtoVGCuFQDg9RXLG88TkHGlWnH/Tx1oW+8TnO7R7Uf9vNArHXtFG8flNGrR4A2kZH5UrRoxUlFJX7pI6fSuXN54g7aVbn/t4FOa81/tpdv/4EUAdTRXOC71rgnTIOvQXH/wBalN3rIX/kGRZ9rgc0AdFXBaAiXOr+JoJog0LzIjBuQwKcj8jWh9v8Q4b/AIk0OQOP9JXmuC8P3/ihNc12U+H1cvMm5TdoCvy8DJ9sUAeywRRwRJFDGkcaDCoigBR6ACs680bTL66hu7vT7ae4h5jkkiDMv4msRtS8RBfl8PoW/wCvtKYuqeJOc+Hk/wDAxKANHUvC+hanctdXuk2k9wwAaR4gWbAwMnvxx+FMbwp4fYwk6LY5h/1Z8heOc+nPPrVH+0/EhH/IvoP+3tKcNT8R9/D6f+BaUAdSLS3E0c4gjEsaGNHCjKqccD24FZ39g6T9litDptq1tExdImiBVSc5OD9TWM2qeIh08Oqf+3xKcdT8Q/8AQvL/AOBiUAaF1odsLBLfTorezmtgxs5RArC3c5ywB+pz61keCPCx8NQ3bT3z3t7ey+dcTsoXLew9KkGqeI8c+HFz/wBfiVYi1TXCD5vh1g3+zdxkfzoA19W0jTtYiSHUbOG6jRtyrKu4A4xkU7TdI03SwwsLC2tdwAYwxKhbHTJA5/GsqXUtZCny9Adm7ZuowP50kep6ywDHQiBnn/SUzj8aAbLF94a0O/vPt13pVpNdZB814gWJHTPr0HX0qXUfD+j6o6SX2mWlw6KVVpIgxA9P89Kq/wBpav8A9ACT/wACo/8AGgalq/8A0AJP/AqP/GncCXT/AA3ommzJNZaVaQTISVkjiAYZGDz16E1qJYWiSXMi20Qe5AE52j94AMfN68E1if2prAU/8U9MW7AXUWP50/8AtPVO+gXGfa4h/wDiqQCaf4U0DTbhbmz0ezhnT7sixDK/Q9q53QvDGoReK9R8Q6xdQTyMpgs1iTASLOQTx1xx36nk8Vvf21qILA+Hr35Rn/WRn/2apF1bUWP/ACALsc45li/+K/WnZiTudNRXNvquoIRnQbvnPSWI/wAmpItXvXJB0S8QDuzJ/jSGdLRWB/atxk/8Su6wDzjH+NQ/2zcgbjo95jHbaT+WaAOlornTq9wOulXY+u0/yNNfWbhcAaReMSccbcfnmgDpKK5oa3Ng50e/BXGflU/l83NKdbfgjSr8jPPyL/jQB0lFc2uuORzpV+D3/dj/ABpf7bb/AKBd/wD9+1/xoA6Oiufi1lpDj+zb1PdkA/rVhdSZif8AQbrj/ZH+NAGxRWONSY5/0G6/75H+NRJq+5dxsrpRgk7o8YoA3aKxl1TOc2d0MDPKUNqu3H+h3WScD93QBs0VhjV8jIsbsj/cA/rTxqoI3G0uQPXZQBs0VhjWELbfstyDnH+ro/tiLBP2e5+nl0AblFc8NdhOc210Occx1KdZizxb3J/7ZmgDcorDOswg4EFwffyzSDWoTnEFxx/0zNAG7RWGNZgIz5NwAM/8szSrrELrkQ3H/fs0AbdFYH9uQAgGC5GemYz+VObWoV/5YXJ+kRoA3aK59dchJ/497kfWI0p1yBeWguQPXyjQBv0Vz/8AbtuF3eVcY9fLNKNcgIz5FznPTyjmgDforBGuW5cp5NwCP+mR/OkfXbZSP3c5B/i8s4oA36KwRrlsRkRz7f73lnFK+t2yZ3RzjH/TM80AbtFc8dfs1YoVn3A4x5Tf4U46/ZjtN/36agDfornv7ftNzLsnyvX90TUa+JLBhn991x/qjQBlfE1wngvWizlR9mIyB6kDH49K+avA6y6ZrPhOePT7jS4bxtkt005dbwk8fL0UHIAHv7Zr6D8WappGu6Jd6XNcXEMdzHgyJAW2jIOf0ry/w34W0LSL+zup9c1e7Fo4e3gkiIRWHtz+QxStqBt/H+WdNP0hIZzAWuj84Yrj5cdR25rstM/tfUPh7YHT74Q30lmhNxLl2xjnBz970J/+vXnGqeH9G1TTo7C913Vp2W5kuRLJAWcllAxz2GAfxPSuo8JLpXh+K6iGq6lc28kKxiOaFgIgBgleOM0wNz4OSzTeDrV55pJpDLLl5GJP3z3NU7I63B8SGj1HUvOtZrSV7a3iyqRRh8Lkd29T+uMAYkFrpFvoFhpVjrV/Ctpdm6EyQHc4BPynGBjkflXUy6vosmvwa291OrxWrQLF5JwwZs5zQBW+L3iu98L6Fu0+Cb7TcHYtyq5SDkZJyDyRwPr7V4P4n8QXXjC+8LPLY6nGZYdksUREZuCCCWjOcYPvivYNMn8OWmm3+l6vqd3qcF5cea63UT/LyDjjnAKg9fwrE8W2vhrXLvS7qy8R3GmPp0Ihg8i2clVHTBwDwOKTvbTcC18G7m7j1vxFpbrdwWlu6tFaXb73iJJH3voB7fXqeStL/UZPildMNQuBGmppCYt5Ksh3DGM4wAMfjXU6da6Na2OqBvFl/LqOoiNHvWhcSIikfKB9MgnPQ/nz134b8KXWoT3kPi29hllmWQlYWyHGQCGwPU8+9O/QTt1PQ/i8msLZ209rq0dnpySxiWIbhJO5fhQR2xzj2r0rWLaS90eeCK/ewZ4h/pSHDRjqSDkY4zznivK7tvDuo+GbLRbnxHc3BtpUlFy0TGRirE4YEdMHA+g698/x0ml+KJwy+Lr2ytmh8p7WOFzG/OSSOOf89OKBkvwx8v8A4SXVF0e91C80OKHY01zLuSS53DLL/wAB74557YrvPHL4fQ07tqcPb0NeVaPDZaPpkumQ+Pb5LdojHCFs2BiywYkHGemR1GN3tWx4h8T6Njw9af2rJdSQTxtJO0TZcDAJPHX2oBWul3Peqyta0my1uwm0/UIRNbSj5lzggjkEEdCKyV8XaGy5F9/5Cf8AwqM+MvD4JDakgx6ow/pQOxj+Efh/pvhq/k1Bbm6vbsoY45bpwxjTjgcdeMZ9MiusXRLIahe35V2lvYlhmVmyrKAQOPoayj408Oj/AJikX/fLf4Uv/CaeHf8AoKRf98t/hQI4u2+EuhWupRXMc12bKOQzCxkkLRh+MEHrjgDnJPrXsYGBgdK43/hN/Df/AEFof++W/wAKefGfh0DP9qw4xnofp6UXC5r+IedF1L/r1l/9ANM8MqV0LTFbGRaxDg5/hHeuQ8Q+NvDraRfRrqkTSSQOiKAcklSPSoPCni/w/B4e01ZNTiUiEKQQc5HB7UXFc9Rorkv+Ey8Pf9BOL/vlv8KD4x8PqSDqkPHs3+FAXOtorlU8XaA7ADU4c+4I/mKlHinQiSP7VtuD/foC50tFc0fFOhj/AJidv0zw2aRPFWhscDUoQf8AayP5igE09jpqK5pvFOhpndqduMf7X+c04eJ9Ebpqltx/t0BdHhOj+Hta1P4t3Wt6ppU62MEsnkzSDCYQbI2HrnAP45r0r4u+GLjxV4VmtLNd95BKtxAmcb2XII+u1mx74rqV8VaCwyNVtuvd8Up8U6EOuq2v/fwUDPi77D4w8S2+m+BptMkV9NkL+Y64MaEdWJOMANxg85A54r6L8eeHNQg+GK6HZJLe3NukKMsCEmQKwJwvU9M49q9BPi7w6Dk6xZgn/poKU+LvDy9dYtB/20FAHO/CLQ59A8H2VrdwvDduzyzRv1Uljjjt8oWvS65ceLPD56avaH/toKl/4SfQ/wDoKWv/AH8FAGD8S7HxBe6A3/CNXstvfxSCQpEQpmTnKgnoeQevOMd6+U9d1zxp43sLHwzdaLLNdxTbvO8kq7kZHzE4UYzyeP1r7KbxPoSgk6vZ8HHEwP8An61Avizw8emr2f4SCi4rniHinTvGvgzRtCfQr24uLeztwt5AqB1Vly5JGMlOo68ADpmuIup/Evxa1nTEl0c2VnaOPNlVCFRWb5my2MnCnA9q+tG8QaKBzq9h/wCBKf41EPEehhgg1WyBOf8AlsuPzzikt2O58ueJbLXfh545bXrTTzqNrOCIiQWypUAqSBlWGPTp610Pwh0vXtT8X33i2/sBZ21yjn5k2hyx6KDz26nr+NfQJ8SaESynVbP5ck5lX9PX8KsprmkMPl1SywOP9ev+NMDZry69Yf8ACyNPUKB/obkndnPDflXdPrelRqWbUrMADJ/fr0/OvK7zWdNb4maaYr23dGs2DSCQbQ3zYGehJ9qAPa6Ky/7X0w/8xG0/7/r/AI0n9r6Yemo2n/f9f8aANWistdX0xumo2h+k6/4086pp4639r/3+X/GgDRorO/tPTx/y/W3/AH+X/Gk/tXTv+f8Atf8Av8v+NAGlXnnjPwBo3jG5t7nUmuBJAhjXyn2jBOfSuw/tbTf+ghaf9/l/xpP7X0z/AKCNp/3/AF/xoA+fvGHhbWPAehq3gaW/Eck++8C4lfGMKQMZx649s9OPKPEOteJviaNI0g6QTd2+f3wBXzCQNzNkBVHAPp1x6V9sHV9MHXUbT/v+v+NNGqaUpyL+zBPpMv8AjQB8m/EnQdU8G63ofiRLdLq3tI4EkdchfMQAYbuAexx6fSrPw4t9T8afER/F1xZGC0jJdz/CD5WxFB4J7H8K+qJNT0qVCj31k6HqrSqQf1p0ep6WihEvrNVUYAWVQB+tAHxfcJqPww8fS6jcWD3Ns0kjRMOBLG+QCG6BueR2P4Gu9+B2jaleeINR8VXNs1vZ3Qdotw4kLuSdvsMHmvpCbUNJnTZLeWUif3XlQj9TUq6ppoGFvrTA7CZf8aANOvmb446vquk6jp7z6ZbX+hcPsnhDL5nIK7sZUkfz/Cvog6pp4631sP8Atsv+NQyalpUyNHJe2UiHqrSqQfwzQB8kfCzRLvxD44TxFbaWNM0qBzKqKvyD5doRTxk98getdZ8XdMl1/wCIXh3TI45trRqHYISoTflmGPQdenSvo2PUtLjQJHe2aoowFWVQB+tO/tPTSQft1pkdD5q/40Ac74/0mbV/CWpabaRCSaSECNDjkqwI69+Pzr4nsvEt5Y+E9T8FSac5nurpGDE4aMhlJXbjnlB+Zr77/tXTv+f+1/7/AC/41We60V51uHnsGnX7shdCw+h60AcT8IPDt34a8KwW18ClzM7TPERgx56A89cAH2zjtXoGsY/s28zjHkv1+hpV1Owb7t9bH6Sr/jWfq+pWP9nXeL2DPkvgCRSTwaBN2KXgY58OWX/A/wD0Nq62uI8C31o/huxYXUJBDdGA/jbgj1rq/t1oel1B/wB/BQMuUVV+2W2cfaIcn/bFH2y2/wCfmH/vsUAWqKqC9tT0uYf+/gpftlsf+XiH/vsUAWqKqi8tSMi5hx/vij7XbYz9oix67xQByvxB0G78TeGrvSbK6S3mnKfPIDtIDAkHHI6V8d+NPhZrHhDRW1C41G3mtjKqPHDv75wTkY6/zr7rOoWQ63cA/wC2g/xph1Cwf5Td2xz28xT/AFoA+KdL+Her6l8PJNQtmknkmuVnt7RF+YqpZGPJ75J45OK5ZL3UPFWi6D4N07SpXvLGWZmfd1DuTkjHygbuSa+/xqNgoA+2WwH/AF1X/GqdtNotvI8tvJp8Uj/feNkUt9SOtJCSPlb4oeEb7w0PD2rWts11Bp1vGlzIo+6yMCN2OxJxnFQ+HJLz4ifEuDXraze0tIPLmcvyFVABjd0JLfz9jX102oafIrK15aspGCDKpBH51HDfaXBGscV1Zxxr91UkUAfQUxmrXmXxXl8R23hyS68NSyLcwuGlSKIO7R99uc8jg8Dpmu+Go2J6Xlv/AN/V/wAaG1GxH3ry2GfWVf8AGgD4V8Q/ELUvGPhuz8O3NhJPqKTBmuVOC/OFGwDrzjOR+tbfjPwFq+heCdEupLfzZ7KWV7gRAt5SMdwJ9hjn0zX2DHNocUrTRyaekrfedWQMfqastqmm4Ia/tMHsZl/xpptAfFOt+ItS+KU2haRZaO8dza/LNMDkZ4BJOMKoAzzUPxe8TXuuamdCTzBYaUfJ/wBX80sgABZse4OO2MGvtO3u9EtSxt7jT4S5y3lui5+uKkN9pEhLG6sWPcmRDSA+bfhL42gt7+w8Nab4a+zQXDMZZjKWckAne3y89h7V9V1lLfaXEcrdWaH1EiipxqNkRkXlvj/rqv8AjQBwviFC/jPQsNtAjkJ9D7H9PxxXpFeaazfWMni3Rc3duw8uTBEq5BAz/T9a9AN7ajrcw/8AfwUCLdFUxfWjZxdQHHpIKd9rtv8An5i/77FAy1RVf7Vb/wDPeL/vsUfarf8A57xf99igCxRVf7Vb/wDPeL/vsUv2iA/8to/++hQBPXgfxh8Aax4xvbGfTZoEjhiKMJHIIOc5HHv+le6/aYP+e0f/AH0KPtMH/PaP/voUAfnp4l8MeItG8R6bpepX/mahc+WYJTOzhAzlRyeRyD0r7I1iyvNO+Hd5aaldm8u4rF1lnLElzzzk8ntyeuK7WaHTLi4juZYrOS4i/wBXK6qXTvwTyKutJA6lGeNlYYIJBBB7UAfOn7Nxb+wNXKjLC6GB6nYK5TTPi5eaPquoW3ijQ4VmKMkn2eIRyBx2b1Bz1/GvquyttN09GSzhtbZGOSsKqgJ9eKhvdL0jUH828sbG5dRjfNEjkD6kUrCaufNn7Oun3cl/q2tNbGGylTyo2PRm3ZIX1AxjNfVlV4Ps8UaxQ+UiKNqomAB7ACpPNjxnzEx/vUxnxf4jnj8FfFm41PXbNrqxnZpom2Bsqy4BAP8AdPH4cds0vAui3HiiHxpd2VlJDa3Vu/2dUXgvv3qgx34AwOPpX2dfWWm6hsW9tbS52n5RNGr4+maktI7GyiEFqlvBEuSI4gqqPXgUAfnynip/+EEl8HyWsn2r7aHRtvRc5K467twP54rqfiJoGq+HtE8I3ktowe1tyJXIJEb796qw7fe/PI7V9nPpGhy3Bun07T3nL7jKYULFuuc4zmtK5S0uoXhuFgmhcfMkgDKw9weDQB8ZwXUnxL+I1jfafBPHFEIJJ2cZEYTBY+wyMAZ6mvtis2wsdO0/ctjaWttvPzCCNUz9cCr+9P7y/nQBxviUr/bPh5SPn+1OQfbYc/zFdrXC+JwDr3hvDruFy42kgceWTn9P1ruqACiiigAooooAKKKKACiiigAooooAKKKKAKg/4+m+lW6pj/j6b/dq5QAUUUUAFFFFABRRRQAUUUUAFFFFABRRRQAUUUUAFFFFAHBeGVYeIfEbknyzJFjnjO05/pXaw3EE5PkzRyEddjA4/KvPdLGb7xc3GTtH5Rt/jXxtol/Fp9hb3OlpqVnqiTYkv9+INpJAyMejAdfX1oA/RJiFBZiAAMkntSB1JwGBOM4B7etcx4kZv+ET1Il1kY6fJl84DfuzzXmPwx84ajpnm3EkxfQ9x3n/AKbZH5A4+goA936UV87/AB7m1qHTYjDeLBpbOqlIwfMkk5PzHsoxn64r3+0ybWH+95a9fXFAFmivAvDdzrp+KN5b6zeRSMlmdkVszeUiHBAAPf1z3r32gAriPDX/ACHPEHf9+n/oNdvXj2ryvHpnjh43KsBwRww+THWgD2GiviKPVY7ex0efw9rWsXfiIkNNbZdo1PcEEYI5xxkete0XnxH1gJf3mnaDHdadpR8u9lefYzOOuwY6D6GgD3WivDvFPxH1XQ7ez1BNAjk069SN7Z3ugHbcgbG0AnjP8qxJPjDdq0kZ0KCGaBQZo7i+VDkjOFyOeKAPoyivD3+Jd/fHR10PQPtj6lA8ipJcCMqyEhxkjGBg8kjNcRrPxavtR8MXUzaA1vbXW60S5S75EhUnAG3JGO/HpQB9T0V89fDzxrez+GAlpYyX76baySXc002Du3MyqOCTkZ/L1rs7Lx8l+/huK1tElm1jeZESbJtwv3ieMn+L0+6aAPUqKKKACiiigAooooAKKKKACiiigAooooAKKKKACjFFFABRRRQAUUUUAFFFFABRRRQAUUUUAFFFFABRRRQAUmKWigAoxRRQAYoxRRQAUYoooAMUmKWigAxSYHpS0UAGKTA9KWigAwPSkwPSlooATA9KMD0FLRQAm0eg/KjaPQflS0UAJtHoPyo2j0H5UtFACbR6D8qTav8AdH5U6igBuxf7o/Kk2J/dX8qfRQA3Yv8AdH5U3yo/7i/lUlFADPLT+4v5UeWn9xfyp9FAEZjjOAUU/hXnPjuNVvdA2xgf6fHlgB6jivSq4HxooN5oTY+YX8YB9sj/AAoGnY7ry0x9xfypDDEesaH/AICKlrhPiN4ml8KeH5dRggWWcuIowxwFY55PrjHSgR2vkQ/88k9fuik+zwj/AJYx/wDfIrxnw/4w1+y1yLRfEsFtNLdWbXlsbNSXIAY7MdCcK2OnTqc1q+E/Hc2tXGtSXmmzWFrp8KyrFIp80rgsSe2SB07UAeom2gJyYYyf90Un2W3/AOeEX/fAr520L4ma7q+rwvb21hLZTz+UtiJcTohYDeT7f1PGBkfSNAHK+LbOB/D+pKIEz9nYgqoyCBwfwq14cs7eLQ9OiWFNotozyo5O0ZJ9zR4sO3QNRPH+obqParehADSLADOPs0eM/wC6KNPmKxd+y2//ADwi/wC+BR9mg/54R/8AfAqxRQMri1tx0gi/74FJ9lt/+eEXTH3BVmigCt9ktsY+zxY/3BQbS2PW3i/74FWaKAKxtLYkE28WR0+QUn2O1zn7NDn/AHBVqigCn9htBn/RYOf+mYpn9m2J/wCXK3/79L/hV+ua8Y6y3h/w9qOqpH5j20RZFz1Y8DPtkigC8+n6UjKr2lkrMcKDGoJ+nFS/2Vpx/wCXC1/78r/hX5+pPJ4mN5q+qeJVt9Ve4UQQyhtrE4ycjhFAxjjHHavsXwLd3+i+DDd+JNRt7mK2UyRXUT798AUFcn+Js5A7njvQB3n9k6d/0D7X/vyv+FH9k6af+Yfa/wDflf8ACvij/hL9R8UfELS9Qa4uYbJr+JLaMsQojDj5eODnv9ea+6qdh2MhtE0phg6ZZ8/9MF/wqsPDei/9A22/74rl/inN4hTw7JD4btZpryd/Ld4Ww8UeCSy8g7uABj1+lfJviHRfFXg7R9M1q91u7jubqbC2rSvvjK8gtk4PQcY7ikSfbn/CPaOef7NtvTiMCj/hHtH/AOgdb/8AfFeGeMYfHHi/w54dk0VtkdxCr3ssM3lEuxGCRkHaMZOM9enFeb+B9S1jwz8QbbR01r+1UmkFtcnc0iY6ttyeq46j0PWgZ9df8I5o3/QNtv8Avinjw/pC9NPtx/wCvnf4j6B4017xVKWvhpuhwp+4umuPLiReB82DncW/mKt/AHX9Wu7nU9Iv7x7uC3XzIndi5B3YIDHkg9f/ANdAHvx0DSW66fAf+AV5xe6HpZ+IdgWsIhi1LoBwoI3c7Rx+dexV5vcgH4gWhyARaN688GgR2P8AYumZJ+wwf98Un9h6WRj7BB/3wK2KKBmONE0wdLGEf8Bpf7F0z/nxh/75rXooAyP7F00/8uUP/fNM/sLSv+fCD/vitqigDF/sLSz/AMuEH/fFNOgaSf8AmH2//fFblFAGIdA0k9dPtz/wCmHw9pDddOt/++K3qKAOfHhzRgP+Qbb/AIpUf/CMaL/0D4/zP+NdJRQBzR8LaIRg6dFj6n/GkXwroakEadFx6kn+tdNRQBzR8LaIeunx/mf8aaPCmhgEf2dFz7n/ABrp6KAOY/4RXQx/zDo/zb/Gnf8ACL6Jn/kHxD6E/wCNdLRQBzTeFtEddp06IjOe+fzzUf8AwiWg/wDQNi/Nv8a6migDmh4W0Remnxj8T/jWXr3hvR10m/YWUYbyHwd7DBwenP8A+uu5rP1YFtOuwDjML/yNAHC+CfDmlDw9YE2KqdrNjzGOSWPJ578fTp2rrf8AhH9KGcWajIxwx/xqv4PJOg2WSD8rdP8AeNdLQBiHQtMPW0Tt3Pb8aQ6BpZ62afmf8a3KKAMIeH9KAIFmgz6E/wCNA8P6UB/x5p+Z/wAa3aKAOfHhzSQMfY1xjH32/wAaX/hHdJzn7En5n/Gt+igDnj4a0c9bGP8AM/40xvDGjMCDYpg+jMP610lFAHLSeEtDkUK1guAc8SMP5Gmf8IfoGQTp0Zxnq7d/xq14t1pPD2g3+rOqt9miLKrHAZzwo/FiB+NfFFtqHjrxa0usw680cryiOK2S9EG/n7qJkAgZ78nPegV9bH2e3hHQWGDpydc/fb1z61GfB2gFgx05SQSeZHxz7ZpNP1a50vwxFqfixobK4hjzdlTuVTuwD8uck/LwM8nAr5Y0rxxqXiX4n2N3bXNzDZSXKRx23nHYIwuDx055P1NANpK72PrEeFtEHTT4/wAz/jUEvhDQpvv2APOf9a4/rXWV5V8Xte1fQtAR9Djma9nmEYaKEyFF2kk9DjtzQM6T/hCvD3l7P7NXHr5j5/POaQ+CfDpBB01TkY/1j/48V8cX6/EPQNKtvEN3q+pW8E8mEjlun3d8FoycY9j+VepeJvFvjDxR4V0Sbw5aXcMtyZBdzWhwQynbgHqoOc5yP0oA91XwV4cTONLj5OeXY/1p48GeHh002Pv/ABt3/GvlLw/4j8U+A/GFvpWq376hHO6JNAJzMDuOBhjyGB7f416L8UYPHeteJRYaQlxZ6XboDHdRzGFHyoLM7g9jkY9unNAHtq+EdBAAGnR4HqzH+tOPhPQyMf2eg+jMP614L8BvEuuX+sano+p6lJfQwQmRXlfzGDBwpw55IOe57cYr6ioA8X1DwjoUPjTRxHY7d0MshxK/LKOCea9DfwtosmN1ipwc/fYf1rK1Nc+NNHbPItpuMV3VAHNt4Y0Zjn7EB9HYfyNA8MaOOlnj/to/+NdJRQByzeE9EYkmx/KVx/Wl/wCEU0Q5/wBCHP8A01f/ABrqKKAOVPhPRCCPsePcSv8A41FL4O0OQgmzYYzwJX/xrr6KAOM/4QvQ9+4Wrgf3fNbH8802TwTobnJt5B6AStx+tdrRQBwg8CaCAf8ARpDn/pq3H60L4E0NM7I7hc9ds7DP613deOfGTxpe+EtNtIdKMQ1G+kKRs43FFA5YA8E5KjnjnoaAOr/4QjR/+nr/AMCX/wAaa3gfR26/av8AwJf/ABrwzwnc/Ezw/r1jDqcFzf2d46LMjMswjXOC24H5SoPrg8ZzxXt/xG8WweD9CmvWKvdyfu7aLcAWc98HsOp4/nQBKPA+jjp9q/8AAl/8aii8B6PHu+a8bJzzctx7da8f+A2v65qmq6lbarqM91GtusirK27ad2M5/E19PUAcKfA2jH/n6/8AAl/8aQ+BdGP/AD9/+BL/AONeLeN/EnjbxD4pn8OeGI57GK1LBpFwvm7cfMXI+UdgAec074ZfEHxHPZ65ZalD9vutLt2ljyD5rMDgoxH3ufbPXk9gD2H/AIQDRcg5vMY6fan/AMaSf4f6LMuCbwHBwVun4/WvlSXx58R7RYvEt1NLHZTSNHHHIirE2OoEfXA6buvHXrXrfj/x54iudN0CPwzZ3EM2rRiUyrFlgcgbASMDnkn0x2NAHqEHgHRoDmOS/VsYJF3ICfyNWn8E6UxJ8y9BIwSLp8keh56cV4N8P/GvirR/FyeF/E7vO8rrGVmdWeFmXcCGXO7II4zjntX1jTae4naTd0eOXvhiDSvFHh25gmvJ8zygrPK0gX5CeO46Z/CvY64zxHGG1jQH53LcuPw2GuzpDCiiigAooooAKKKKACiiigAooooAKKKKAKi/8fTfQVbqov8Ax8t9Kt0AFFFFABRRRQAUUUUAFFFFABRRRQAUUUUAFFFFABRRRQB55ocZuNV8UW4yvmMgDkcZKEV5zbfDXxOdETw5PrtlHo5k3yrFCWc/Nuxkgd8Hr2H4+i+GLi3TxD4iRp4xKZ4/kLYONvXB4/Ku9FxCek0f/fQpNXE1c5y60q+ms73TEmt10+SxNtANreYjbSuWOcEc1yOi+DdT0aSG6tb62+1RaULFS6krvEgcHHpjIr1ITwnpKn/fQpwljPSRfzpjOG8beF7jxVolvp0l4kEqSpJK6pkNgYYAduuR9K6Ce31QalZNa3UEemxIRPE8e55DjAwe3atnzY/+ei/99UhljBH7xef9qgDil8Myp41bxGtxGYXtPIaLbhg3rnuMDvzXU2iXy3F011LC8DMPs6xoQVXvuz1NXvMTON65+tG9D/Ev50APrzJ9IfVYPFtlDIElu5PKDOSVX5B+PevSvMT++v51xXhe4jfVNeXem5bzb6E/KP8A9VAGz4Z0n+xtF0/T3MbyWsIjLquAT3x9TXi9x8PPEli2qaXo2pWY0bVn3ztPFh4gSchQM544/wAOtfQnmIP41/Ojeucbhn60AfOHifwP4uPiDT9Q01rK8t9NgjSzSY4ClVAJKnjduywOT0HPAFYWqfCzxNPdz6lIui393f8AzTrIjKIW77ecHrkn2/P6s3pz8y8e9KHU9GH50AeTeHvA93o154fP2mCSDTrSWKQqpUs7kk4Hpk/ofWvO7n4V67N4Os9GE1mLpL9rhyXO1VKleuK+ntwPcUZHqKAPCfB/gS78C39tqK30P2IWjrqmC2G27mDgH0+Xp6H1Ocz4MaJa/wBta7r1lK72TyNDbb4tuQSGJ/DpX0O6pIrI6qysMMpGQR6GmW8MNtEsMEUcUSj5URQqj6AUATUUUUAFFFFABRQKKACiiigAooooAKKKKACiiigAooooAKKKKACiiigAooooAKKKKACiiigAooooAKKKKACiiigAooooAKKKKACiiigAooooAKKKKACiiigAooooAp317bWEDT3U8cMY/idwoJ9BnvXnmpeN59O8MvrNxp0UV0GUrYyXQVzGxwGPGQSOcYzUPxfsL2/0C2WysprwxXscssEUe8tGA2eOvp05rxHUlvtY8ZJ4lufBOqXWlxhEks5rY7yQmAQv8QBAPQjsaQup9IaD4u03U9L029lubeCW9GBEJd+18ZKEjuPfFdekiSKrI6sGGQQeteC+H/D6XEun3X/CJS6TbvdyOYnuHdgCmA7IceXzgAe3YYrqPBP9otrGoWlwG+x6czRxMOjM3OD64B/UU7DH+JPiANK1W40+x0ufUVsYhNqEsRwLdevpyQMH8/Q1SvfifaCQSaZpl1f2MYjNzcqNgi3kYGG5Jwa4DxPe3/h7xN4ptm0e7ul1y3EVrJCMrkoRzx6k5HtWF4rs9R/svTvC2saDcG8hgUadcWUoYO2MYkGcYByMnkc4wCcgHvviPxxp2iazpuibWuL69njjZEOBErtgMx9eenXHpxnv68b8Y6Pe3K+D2+xmW7hvrdruWKEMVCgbiWA4UHPtXrEN5DPcTW6E+ZFjeMdM07Dt1EjvYZbt7WNg0ka7nwfu+gNZ2r69ZaSrC4c+aBlIlGWkPoK4a4tNcvNQ1eDRtVj027E6MzyQLLujw2MA/h271yXibS9cfV9D+13R1K608i4na3iWMuAwwMdBxkcdc9qRNzvNe+IGm6HbM93BcC5+VY7YL87swJA/TGao23xGtorK8bWNNutO1C1RGNm43NLv+7sPfnjtiuG+JOlDxDb3msnTtRaO2jRYhENsgYZJkwR90Dg/5xw3gvXtb0iDU/FWpx3+pkRrY2iTo2S5bfuPXCgr17kik2luOx9A+GvGp1LUJ9M1XS5tIvYoDdBZ3BVos43Z4wfUex9Km8D+ObDxhHfNaxPC1q+CjkEshzhse+K+WbDxTeapb6mbqyu7zxHquLJJ2j2xwQMeQMeuSP8APPp2maRq3w58SaTNNsv7O9iGnsbeMoIzuBUtnvnnJ7ZqgPR7DxTNqOny+KA7Q6XZRTLJZRlXaZ1P3t3GBjp0/I1Lr18NRt/C18EKC6uYJgh527gDjP414fL4puNL8O6p4MOjXjatLPJH0DRgSP1BB54zjtnvXsWoQSWem+DLWdWSeJ7eN0JHDBVBz9DSBa+R63Xl/wAXNBv/ABD4Ze305VeaKVZjGfvOoByF9+R+VeoUUAeB+HRfeKvGela8umXVjZaXZmGQ3S7TJIVYYUd/v5z7dsgV1kukXd3rvi0JbvGl5YRwRTOuEkYxsOD3xwD6flXqFFAHx/DoV2ulaXoEPhW7tdegvRJJelCyFc4L7x24HGccAg819fICFUMckDk+tOooA53xcSPD+pYOP9Hb+VXdCO7SLBvW2jP/AI6KoeMBnw7qQ/6YN/Kr+gnOkaefW2j/APQRQKxq0UUUDCiiigAooooAKKKKACvPvitG8ngfWljRnYQbiFGeAwJP0ABP4V6DTJEWVGjdQyMCGB7g0AfAXhHRvD134N8RX+ozxjVIAFtUaXBHQghc85OR9M1StLjWLjwIum2EFxcW8mpyNLHDGXPyxxkZwDgZJPbn1r6Tvfgh4buL43EVxe28DEs1vG6lepOASCQOg/CvYtC0bT9AsItP023WC3j6KOST3JPUn3oA+ELzxGbe+8NLbeG5LAaXsfyGBLXL7gWblc87fcj8BX3loV/JqmmWt9LaSWjzxhzBL95M+tYmueEdM1vVtO1a78/7Tp7K8Ox8LlWDDIxzyK7CgDlfGXiex8JaPLqd+x2g7IowDmWQgkIPTODz2xXyPaM3xQ8RvqHiLWLTTrC2cBbaaYJ+7z9xMkc+p6n+X1F8QfBVt42sba0ubqW2WCXzQ0YBJ4Ixzx3rymT4BaUWOzWb1V7BkUn8+KAR6H4o8ceF/Dxt9CvJpI4rm3CI1umUjiYbQdw7Y54z0r5s1Wztfhx430xfDWoSX8nymZSFcgMeU4GOV9ORmvovxN8LtJ1/RdN06W4nim06LyoblAu4jHRhjkcZxx9eucnwb8HdI8NatFqjXlxeSw8xJIAqq3ZuOpFO+gDfE3iDwt41uZfBmoT3ljdCQOHdVjCuozjLex6Y5rzn4N3J0Tx1qfh+ydbyxlLr9oG04CZIbI7Hpx3Ir1Px18JtI8Wal/aYuJrK6cYmMSgrJjgEg9D710HgHwBpfguOVrR5Z7uZQss8h6gHOABwBSA9Grza5Un4g2pBY4tDnjpwf8f1r0mvNJSP+Fhw5x/x5nGc+h6UCsel0UUUDCiiigAooooAKKKKACiiigAooooAKKKKACiiigAooooAKKKKACs7WP8AkG3n/XF++OxrRrL1shdLvC2MeS3bPagCl4TQpodkG67M/gSTXQ1h+GjnRrI/9Mx3zW5QAUUUUAFFFFABRRRQAUUUUAeS/HCKaXwFqXksQFaJpFAzuXzF46euD26V8n6D4Q0+/wDAus6/LdSR3dhMqqoI2sDtABHbJb9K+/dRsbfUrOayu4/Mt50KSJuI3A9sjmvmO6+AhN84tNdaPTnYExtES4HpnOD7UAeR654v1TUPBOk6LLcvLGkknmFlJLKpHlqWPXHPf09BWbZeItOste0XUrPTWih09I/NTeN07qSWcnsTn9K+9NF8OadpOk2mlpbxSw2y4BkjUlj3Y8dTXD6x8MtN1HxRY64rRQQW+0yWa267JWB4J7ex4NAHqFhci8s7e6ClRNEsgUnOMjOP1rL8S6/p3hrTZNS1SYx26ELwpYsx6KAO5/Kt5QFAVQAAMADtXmHxL8DzeNobK3GqGzggZmdBHu3kjjuOlAHzy8ms/GrxHsRvsmj2bBgr4Pkoep4wWY4/D2FfRuraz4V8G6fb+HLu+OnxyWxjgXy5HIU5XduAIznPU15R/wAKJYNuTxJMhPXZFtz+RroNT+DNlfeG7HTTqMn9oWQfZeFOGDHO0rn7o4xzkUAeKa1ow+GfjrRpNNvUvi+yXMyBjhm2nPYZGcEc96+lvFt1ofjP7T4Ni8QfZdQLjzY40JZtuSU5wD0yQD2rhPB3wUi03UY7/XdQXUvKJKwhWCk44JJOeD2rf+IfwotvE15/aml3Y07UG/1pCnZKePmOOQev1oA8s+FAl8I/Ei98NxBb2KUvC06jaUCqXDfpgjP58CvsSvGvhr8MYPBt1NqFxem+v5E2BvL2qgPJIzk57Zz0z617LQBwupY/4TPSeeRbS8V3VcLqTY8aaSuOttLXdUAFFFFABRRRQAUUUUAFFFFABXyN+0fb3B1jRpAdsMsJiVi2AHDc/owr65rzf4m+CU8baTHarcLb3VvJ5kMrLkdMFT7H+YFAHzT4p0S/+Fup6FrFrrE120xPmFT94cFlGc5Ujuf6VzfizxhZeJPGH9q6xaTyabEvlw2iNggDoDkjqSSfyr1TwZ8INZGrQXfiS6RrWzdWih8wy+Zg5x7LwOP0r2vUfhz4UvvPd9FtlmmDfOm5cE9wAQB+FAHzR8C9ai0vxa9vPA+7VU8uLZjCHJbnnpxX21Xg/wANfha3hbVp9S1Ka1u5FXbalAf3ZzycEcHHH4mveKAPCvjD8QT4athpWjSBtbuWCnauWhU4OcYIJOcD65rP+FXh1PAWi33iHxHM1rLcbRL5oP7tN2Bnvkswrl/EnwZ1/Wddv9V/tmxBuLhpUJDgquflHTjAwOvauv8ACPwtvLK01ez8Q6muoW9/AsSqskh2ENu3c45BCkfSgDzr42WR1qG28YWGtR3ukllgjt8MAjDOcfUg5yAfrXs/h7xbYXvhbSLOW/g07VNQtDBaxgFcOMxqVGOOQMfpXiS/A7XF1VbE6kj6LvDmbdtJHf8Ad5Pzfp716p45+FFtrOn6euj3H2S602AQw7xkSKDkAsOhyWOfU9qAPGdF0y98BfFDTrXU54dQluXRRO/zEiT5A3OSrA/5wa+26+bfAXwr1GDW49f8VXZuLmBxJBEJd53joWPoDyAD1A7cH6SoA4rxKVGs+HgfvfaXxx22HP8ASu1rk9ZP/E/0Acf6yY+/+qausoAKKKKACiiigAooooAKKKKACiiigAooooAqL/x8t9Kt1UX/AI+W+lW6ACiiigAooooAKKKKACiiigAooooAKKKKACiiigAooooA8g0vwxpGr+IPEUl/amd/PjHLkY+XtjBH51058B+GS+/+y1znPEsgH5bsVn+HZvI1TxVOBkxyI+3PXCE159p3xX1dbK31fVPDflaLO+wXUM2TnJHCnryD6dDTbA9U/wCEG8N4A/s0YHpNJ/8AFVIngvw9GMJpwX6Sv/8AFVsavqX2DRbvU44zJ5Ns06p/ewuQD6VyPhLxjNr+oR2klgLdX05L0N5mT8xxjGOnvSA2T4O0EjBsBj/rq/8A8VSyeD9CkQJ9hAx0IkbP55rB8cfEHTfCssdlsa61GUApbxkcZIA3HtkEkfSvQLi7S2spbyUERxRGVscnAGTQDVzmR4O0cEERSAjkESmp/wDhFdJAAEDA9z5jc/rXB6H8S3vbuyF/ok1jYajIY7O7aUEPg4+YYGOcfn3617NTuByEnhHSZF2mOXHcCU81wXhzwFopv9aDxz7Vuztj847VBAPHfv6/yr2yvM7PVrTQU8T6netttoLwF/LGTyFAAHrkj8aQGk3gXRGBHlSj3Ep4qX/hC9H7RSD/ALaGuD0z4o3E11pz6j4emsdL1JxHbXTShixPAO3GcZ7+nNd9o/jHStVvtWtIp0jGmyBJJJXChucEj/ZB4zQAxfBWjqeI5e/WQ0f8IXpIBAE4BABxKRn610sOqafPFJNDfWskUZAd0mUquemSDxWL4w8TWfhfSZ9QuWR3RQY4N4DSkkDgd+ooApx+C9LjbKtcBc52iUgVJ/wh+n4x51106+cav+HPEen69p1veW9xCHkhEskPmqzReobB4weK3DdW4gFwZ4hAQCJC42kH36UAcqPCGnBiwkucnH/LU9u1PPhPTyQQ9wCM4Pmk/wA66+igDlR4Ysx92W5HGP8AWmn/APCNWZOfMuMZ6eYa6eigDlz4asyu3zbnIGAfNORTv+EctR/y2uQeP+Wp7V01FAHMDw5aBiwmugTnJEpo/wCEctACPOuemP8AWmunooA5g+HLZgP9IugAcgCToaQ+G7UgA3FySBgHzK6iigDm18PwKSftN3k/9NTSpoEKZ23V1znP7z1ro6KAOX/4RyDdu+13fTGPNpv/AAjcIOftt716GWuqooA5hPD0artN7eEAcZkpB4diBJN7eEnp+86V1FFAHOLoSpjZfXYPc785p50ZuNuoXQ4x9/NdBRQBzL6NdMMf2xdD6Kv+FMTRLxc/8Tq7P/AU/wAK6migDljol4f+Y3dj/gKf4Uh0S9PTXLsf8AT/AArqqKAOZfRrtsY1m6H0VP8ACmHRL0/8xy8/75T/AArqaKAOXOi3h/5jd2P+Ap/hUJ0PUSP+RgvM8/8ALNPw7V11FAHJNomolABr91kd/KTr37UwaFqXAPiG6Kgk/wCqTP54rsKKAOdOlXhbJ1i6wOmFUf0pp0vUcsy63OCen7pCB+GK6SigDljpOqZbbr04Df8ATBDx+VMOj6tt2jxBOB/1wQn866yigDlDpGrYUDxBMMf9O6GnHS9YzkeIJR/26x/4V1NFAHIppWubiX8RuwzlQLSMY+vrTxpetZOfEMnt/okf+FdXRQByn9ma2AP+KhYnHObOPrQml62B8/iJyfa0jH9K6uigDln0vWGwP+EgkAzzi1j/AMKiXR9YUceIZsjpm3Q/n6111FAHIf2Vr+D/AMVJznj/AEKOl/svXgOPEPJPP+hpiuuooA5D+y/EH/QxD/wCSmtpXiBh/wAjGB9LJK7GigDi/wCyvEf/AEMo/wDAGOn/ANl+If8AoYlH/bkldjRQByg03XQOdfBOf+fRKadN17t4gH/gGldbRQBxjaX4jPTxGo/7ckqFdJ8TDO7xKh/7ckruaKAOAn0TxPJFJGnidQZBgt9jUFRjHGCMGsvR/COv6PHKlt4oZvNfzHaW0R2LYx1P0r1OigDhH0jxQSNviZB/24pQNK8UjOfEkRyMc2Sce9d3RQBw50rxMST/AMJHH9PsacUyPR/Eqs7HxHGzMAM/Y0GMH/65ru6KaYrHm/8AwjfiIXTXi+JEFyybC32JOV449Ow7VQfwp4nTVZdTt/E0QlkQI2+zUjaMcfTjtivV6KQzz5dI8WggnxRF9PsKHP6VMdL8VEEf8JFCCWzkWa8D0+ld3RTvoBwi6b4rUAHX7Vj6mzHND6d4sONuu2g/7dBXd0UgPP103xhzu16z/wDAMVwfjPT/ABUtzoom1y13teKsTJagbWPc88j27175Xn3jKPdqnh9tgOLwDJPA7/nx+lAFwWPigDB1m0Y56/Zcf1pj2PivjbrNp7/6MK7iql/e22nWst5eTJDbwrukkc4CigDkPsHizOP7ZtPr9mFOFj4rBP8AxOLMjoM2361qaF4n0XxA8qaVqEd08IBcICNoPTqPatA6tYhr1TcpmxXfc9f3YwTz+ANAHMiy8WnJ/taxGRjBts49+tXFtPEpIJ1OzHfAt/061n2/xE8JXEscMWuW5d2CqCGAyTgckYFd91oA8o8aQ+KINAvXTVLTyxC4m/0fJ2YOcc9e1a2gweIn0mwYahZBWt42UC36DaOODitzxiceHdTP/Tu38q0NBOdI08/9O0f/AKCKBW1uZK23iNcg6hZNzwTAf6U8W/iEAD7dZH3MJ5/WuoooGcz5HiD/AJ/bL/vy3+NMMHiLte2H/flv8a6migDl/s/iLn/TbHGeCIT/AI0IniHJ3S2fXAIU11FFAHKlfER6PZj8DUDr4oCgpJYE55BU5rsajmljgieaVwkcalmY9AByTQBxYHizubD8jSkeKycA2I98E15dqHx00eC6kitNMu7mKNsGYMqgj1A5716/4U8U6V4rszd6XMzBcCSN12vGT2YdPyJFAFBT4t/iFh+Zoc+LQMqthx2yea5XxZ8VtI8O6/HojW09zNuVZ5I2XbFu6d8k88jArd8d+P8ASvBixJeJNPdTIXigiHJA4ySeAM//AKjQBfDeKwOUsDz2Jq4reIh1Szb8TXF+BPilpPiy7bT3gk0+/wAnZDMwIfHYHjn269a9eoA42eTxQ0hEVvYqnYlzzWe174yRyo0ixcAD5hccH+Rr0EkAEk4Aryhfihok3iqHw7arLcGSTyjdRkGMSeg9RnjP8+tArGqL7xnKB/xKLKHgk7pgfw4NPku/GKqCumWLngYE2Dz35Pb/ADmrPjPxvo3g2O3bVZJd9wSI44k3MQOp7cDj8xXOeGviv4b8QalFpsL3ENxMdsXnR4Dt/dyM4P1pp2Bq5stqHjAOqjQ7RgeS/wBpGB+uf0oTVPF5znw9bjA4H2pef1qn4y+JGieEr9LC/W5adoxJ+6jyACeOc+1Hg74kaJ4tv3sLBblZ1jMn72PAIB55z70hmsb3xU8bFdItY26DdOCfrwcV5m2peJY/H0Qk0i1e6NsyhYnABjAzknPrjr6/l9B15tJz8Qovkztsyc56e/8AT8aANr7f4j8oN/Y0O/PK/aF6fnSi98R5AOkW/PcXA4rrqKAOXW910sA2kRAd2+0Cg3uujP8AxKIjzji4FdRRQBypv9dGR/Y0Z9xcLSyX2uj7ukRnv/x8L+VdTRQByzX2ugfLo8ZIOP8Aj4Xmon1DxACNuiRsP+vlR/WuuooA5E6h4hDEf2JGR2IulqKLUvEhz5mgxj0xdJ/jVjxb4s0nwnZrdarOyBztjjRdzueM4HtnNcVofxe8Laxfw2KS3EEszBI2miwpY9BkE4zQB1ran4jHTQEPP/P2n+NTHUdfwMaEhP8A19JWd4y8e6J4Plt4dTkmM06l1jhj3Hb0ye3Wm+DfH+h+L5p4NNklWeEBjHMm0keo7GgDRbUvECkY0BWH/X2gqD+1vEhZ/wDimsLj5SbyPJPvzWB4o+Kfhrw5qD6dczyz3MfEq26bhGfQnpn27V03hDxfpPi63mn0uSU+SwWRJYyrLnp7H8DQBAdV8S9vDinjveJT/wC1fEAUf8U427vi6iwP/Hq7OvO/GPxD0DwjcRW2ozyNcSDd5UCb2Uerdh/OgC8dV8S8Y8OA8c/6XH1x9fWmzav4lA/deGdxx/FeRj+v1qLwx4+0DxNb3Eun3L77dS8kMibXCgZzjv8AhXCt8cPCox8l/wD9+R/jQB30ereJiD5nhoA4OALyM/TvUy6r4hKtnw4wbt/pUWD/AOPVneF/iHoHiSG9ntZ3gjslVpmuV2BVOcHPTtXNQfGbwjLN5Zlu40zjzWtztHvxk4/CgDs31bxJgbPDQzk53Xkf4d6zte1XXxo97nw1I5MbDat0nQ5GeDk/T6131ndQX1tFdW0qywTIHjdejA9DVPXP+QVeDjmFhyPagDgvCOta/Nolmx8OOQFI3/aoxvAPBAJGM8/l711Y1HWM86E+P+vmP/GrnhsY0ez6/wCrHU1t0AcudS1kf8wBz/28x/40z+09bx/yL75/6+o/8a6uigDlzqes9tAk/wDAqP8Axpv9p61n/kX5Mf8AX1H/AI11VFAHMLqWsHroMg/7eY/8aj/tTW8f8i7Jn/r6i/xrq6KAOTbVNcAGPDzk9/8ASo/8aiOra+G48NuVx/z9xZ/nXWyyJDG8sjBURSzMegA6mvF7/wCNPhK0uZIFkup/LYr5kUWUbHcHPI96AO5Or+IAR/xTMhH/AF+Rf/FVG2r+I/MAHhgmPHJN7FkfhmtPUPE+jafoo1y4v4hpzKGSVTnfnoFHUn269fSuD0P4u+FtYv4bFJbiCWZgkbTRYUsegyCcZoA6z+2PEOP+RYk/8DIv/iqZ/bPiAkqvhiTcpGd11GB+BzVvxb4s0nwlZrdarOyBziONF3O54zge2c1znhT4m+HfFF//AGfZyzRXJGUWdNu/2Bz19qSA6E6rrvbw6/8A4FRf/FVXl1vXkBP/AAjExwMnF1Gf5Hmu2ozxmqXmBwH9u+IwTu8KzD5goxdRHn/vrp79KaviHxAf+ZVuO+P36Dp+NQv8R/Dy+I08OpNNLevIIg0ceYwx7bs/yrY8X+MNH8IwQzatcMnnEiKNF3O+Bk4Hp059xSAy18ReISdreE7gMcYPnpjn8aQ+IvEQfZ/wilwTnH+vTH55xWf4Y+KXhrxHqC6fbTyw3MnES3CbRIfQHpn271o+LPiF4f8ACt7DZalcv58ilmWJN/ljtux0z2oAmj13xE/I8LTY97mMfzNTjWte3lf+Eal4OP8Aj5jx09c4qTwj4y0XxdHM2lXDs8OPMikQqy56HHcdeldlQLqeCXfiDXZPGml+b4XnjlWGRRH9oQkrnBbPTAyO/evS5NX11cY8NysO+LuL/GobxA3jSwY9UspCPruxXbUAzlf7U1r/AKF6T/wKi/xpo1bWdu4+HZcYz/x8x5/LNdZRTGc2NU1Lc2dCuQAQB++i6/8AfVA1XUcgHQbrJJx++ixx77uK6SikwRzD6vqSZz4fuyAMkiaI/oG5py6tqDMV/sK6BBx/rY8f+hV0tFAHJ/25qGR/xT19jGfvx/8AxVQyeIb+Mbj4d1DHsUJ/Q12VYmv65p3h6wfUNTuBBbqcbsEknsAB1JxSEk+5iyeI75AC3h3UMZ/hKH+RqtN4qv4gSfC+pHAycFD/ACNU9A+JnhbX7+PT7K/b7RJxGssTIGPoCeM+1avi3xronhJ7ZNWnkja4DGMJEXyFxnp06imMh/4S5/8AoXtYH1hUf+zVG3i64Cr/AMU3qu45yNi8enejwz8QfDXia7+xabfM90QWETwuhIHUgkY/XNbfibxNpPhi1W61W6EKO21FALM59lHJoGjIHi5/+hf1f/v0v/xVJ/wl0mTnw/qwGeP3S/8AxVdfp17BqNnBeWzFoJ0DoSMZB9jV2gR5wfG03O3w1rBwD1jUc9u9OHjK6ZFYeGdUyeoIXj9f54q34o8eeHfC13BaatemKaVdwVImfaucZO0HH/1qteHPGfh/xM1wmkagLg26h5cxPHtB7/Mo9KAM0eMbjHzeGtWB46Rqe/Pf0qT/AITBx/zL2rj6xL/8VWXcfFXwdb6k2nSaqBIsnltKImMQb/fAxjPGen4Vr+I/Hvhvw1eQWmqah5Us0fmLtieQBexJUHrQBGvjCY/e8OauvA/5Zr17/wAVXV8SzszD+wdSCg4ztX05/i//AF1k6b8TfB+p3kFlaawJLieRY4kNvKu5icAZKgcmvSKGB5VNrMmoeK/DsZ064tkzOd0wA58puOM16rXJ6yufEGgH0ef/ANFGusoAKKKKACiiigAooooAKKKKACiiigAooooApr/x9P8AQVcqov8Ax8t9Kt0AFFFFABRRRQAUUUUAFFFFABRRRQAUUUUAFFFFABRRRQB5hpOTN4vyoBJ9c8eWa+T4RYx+E7do9fuZNRS5DJpJiJj3buo/Dn68V9e+Evn1vxKCny/aIxkjg/JzXX2+k6bbSCSDT7WKQdGSFVI/ECgDlPFOqWr+HtYsfOUXsWmtJLACVKgp/wDX6fhXlPgTV7LSdTtLi9mENsmgRK8rA4VjLwOB3zX0abaBndzDGXkXa7FRlh6H1FNFpbhPLFvEE27NuwY2+mPT2pW1FbU8I+OFrb3ej6TeWtvHJJPexjzVTDOpQ4ywGcdK9e1TXtK0fMF9dKki27TeXtJLIvUgD6VuvDE6BHjRkUghSoIGOlRzWtvO++WCKR9pTc6Anaeo+h9KYz5z8Natb+Ptbg1TWL61sNOsJlFjpfngF5BjDNnGe3Hfp0zn6GtNRtLya5gt51kltn2TKP4G9DUEWjaXFIskemWaOpDKywKCCOhBxWikMUbu6RorucuyqAWPv60DJa8Y8Qutv4f8YyPaNeIZhvhZtp2kKCQe2Blh9BXs9cR4X8ua819CilDeFWU8g/KM5z+NAj5xtNW/4R86O/hzxLJq1u0ygaRcRZaPPOM9ARuxnjkfhWH4gbRNPtvFMVumy8uNQjiigacp+7DBmyP4l3D+RzxX1/pvhrRNKunu7DS7W3nbOXjjAIz6en4Utz4a0S7nuLi40q0lmuV2zO8QJccdf++R+VAHyP4Z0G21vXNU0pEht1ex3iOxnZ4zIuCCc5yc8Y7c1HdS33izSb/UtVjbboVgtsitxulY43H3A5/AV9h6ZoWk6S5fT9NtbVypUvFEFYjOcEjk9O9TvpOnSW9xbNZW5guTmaPyxtkPqR+FNEyV/U+TfDeleHlu/B40OczalfKyalF5u/CmPEgZf4f4sdOBnmr+hR3mo6/bfD+7ZmsdJvpJvO5DPEuWVSB6k9c8buOgr6U07w1o+ks8umabaWk7LgSRxDI4Pf8AGsDwd4WvdH1DU9U1XUV1DUL4qDKsZQIi/wAIGcY6flSKPQQMCiiigAooooAKKKKACiiigAooooAKKKKACiiigAooooAKKKKACiiigAooooAKKKKACiiigAooooAKKKKACiiigAooooAKKKKACiiigAooooAKKKKACml1VlUsAzdAT1p1fP8A4h10Xdxq2q3NoJJvDV2Es4xKyo5Zgu5x3I4PGOlAHv25d23cN2M4zzTq+Ybq51nxP4xbxHp1hELbRJVtGjkuhH52GOfm6dTn6Y4J4r0nRvE97bSX82tCKOyW+NuHWTd5TdhgD7vTmgD1Wo1ljZ2RXUuv3lB5H1rmf7YuG8O32qmERvFFNJEufvKgO08+uBXzRoVhqejjw94ksdVlk1TxBcPDcrLjadxwGwAchTyc57cCgSdz6+WRGZkV1LL94A8j60+vlvwjpkun+OYLXSNRur6/j3nXLx+YM4PyY4JIYY5PX6HHaeDofEVl8QdQttf1IXbSab58QiYiJVMoAAU9MEMP60DPcKKr3cvkW002M+WjNj6DNedDxroegW8LazqflzXuZ0/cu4IztONoPTFAHptFfPfxN8XX1vbSafp9x5aagITDcKSGEbjkDjIz+Y5riPGl1qXgmW98OaZrVzKbyCGQNMzNKzElGRD0XOQ3Hp19E3YD67or5y+G39uz6f4n0i3u57PUoni8gahJ5rxBhyxwO4HGBgcde/ZfBp7j/hH7uC7uXuLi2v5YZHZy3IC9CecUwPW6K57xRfvp2lvNFnzmkjjjA7szgf1rPHizRTqh8PjUgNWH7vyjE/3sZ64wfXrQK+tjsaK+br3Ub7xt4psvD8mpXFjbQJI8zW58t5XUkfKfpj9eOK8uvdfvWvbXS/EWs3y6TZSTWq3doSGkaPueu7qo+hH1oGnc+4qK+QLHU5PEOgRXniDxPc2umabJLbq0LYuLt8BlPPU7TjnPQepNX7nxdrmn/D22ivrh4n1WfyLG6kb95HbcZdyvfHTvzQB9YZrybXNb0zVtc0m3sbpZpbW+8ubYCNrDHGSMEeuM1zHgTxre3HhEiWWKe7064W1aYEkSR4+Vzkd+mepxnqa6nxPDbWut+Gxa2kcAmuzJJ5SKoZjjk4GSfeluB6vXhH7QZVvDFlC7FVkv0Bfn5RtfnA6/Svd65zxX4es/FGkzaXfbxHIQyuhwyMOhH+e9MDx260ODSviTYabogGmQXekSJK1uMMP9Z8wznLZVOT/dq58L9GtdK1rxXoiySXcAMayPMwYyZDBs4Hua7rwj4JtPDlzNfPd3WoX8qiP7TdPuZUHRV9OMfl26Vu6X4esNL1PUdTtVkWfUGVpwXyuRnkDt1NJiaPEbPw9oWt/EjydNsYoLDREDTCJNqy3AbofYHAx/sHtX0hXN6F4dstDutSubUymTUbg3E3mMCAxySF44GSfWukpjOb8Y/wDIu6n/ANe7fyrS0X/kF2P/AF7x/wDoIrL8Z8eG9U/692/lWjoR3aRYH1toz/46KANWiiigAooooAKKKKACuF+Jsph8F604Qt/oxXA9yBn8M5ruqw/E2mtrGh6jpyNte5t3jRvRiOM+2cUAfB3hCbxDbaRrMulafFd6aIwdQ82JWAQZPfnHU8cjGeMZr1PSPihoeheE7t9J0qGy1qRlRoE3bGYg/vBndwOeCfT1rk9GTxt4MstU0KHw9Mz6mTF53ks/3QVJQjgjB6n610/hj4N6pqeih9TvX02Z5MpCU3EJjHzDPB68en5UDs7X6HjMdhdWl5pN7dzQSf2jKs4ZX3OBvGS3oST+lfdfirw/pOqomuSaWmp31jEz2iByRIQCVUgHDDPsf6V8qeJ/hHq2i6ha22nfadSt5eWmjgwI/mxzz6c16B4o0/x14J/sU6Pc3ep6bZxL5kUEXy5U5KsoJYqR37D0xQI4r4f3b638U01LXVexvJGaWKBYSoZ9uFUg9Btycnrj3zX21XyZ4es/Efjrx3aeI7zSX020tSjEyqwGE/hXIBYk5+n4V9Z0AcZ8QNBu/Evhy70myuUt5pynzvnaQGBIOOe1fLOheGh4Q+Kmk6ULo3TAq7yFdvzGMk8fjX2zXzPrWmX9x8aLS7gs5pIIRG0sgQ7UXy8ZJx70AcV8dg194+0qzl+eFYoxsI7F8tWl8StNsfD3xI8LvplrHbK5gLxxgBTiTb07HaAPw9a0Pj94d1A6vp3iKwtJZ44kCTeWhfYysWDEAcDBxnpWLpg8R/EvxvputT6Y1nY6ZJCzBvlCBWDEZPLEnP4elAGf4+0/xJqnxJu7qw8PvdG2ZfLWWDMUiKoAJJODnPr6dDXpnwe8W2V9qNzpF3oVlpesqCA9raiMSqOSrYHBGPofr1zvEHi7xp4R8Z3Ul7ZXV9oMsjeTFHGNpTHy7WC8EZGQevP1qj8I9F1bVfGd94vvbGWztJfMeLeu3eXJAAB5wBnmgD6orzkpnx+G+Xiy9M//AKq9GrgP+Z7/AO3L+tAmr28jv6KKKBhRRRQAUUUUAFc5rXifRdCmjg1PUYbaWRC6K+clR34ro68i8e/DKy8Y6lFqEt/PbSJEIiqKGDYJOefrQBe8Q6J4b+JGnQ3H2yS4t7VyVe0kwd2ASpyD2I4xnmvl3U7/AE7XPGejxtpg8O6fCyxBwpDNtOQxOBk8KM9enNer+I9A8Q/DbQ7d/CV3cTW6zvNekwo5JIVVyCCcAAjj1yegrzzxhq2q/E7UNGsbDRp4bqNdskj5C7u7E4+VRyaALmqiLxB8Z/seooLm1W5EPluRjaqZA47ZHT86seH1ttC+MOp7UAt7Xz5NsQ2gDyyxAA64yeKi8W6Je+AfG2ma6ttLfWqiN2ZFY8hQjAtjAPUj61qfC3TNR8QeO77xI+nS22myec+Z14bdlQo45PXPbg0A9HY8a8Panc/8JBeXqaLFrU04lYwSRlx8xyzbV74JH4+uK+nvgZd+GrpNQOj2EtjfbY/tEUk5k3LzgqT2yT+leNaBeXnws8X3txqWi3DwyiSCL5doZSwKsjYweBjj1Nem/ArSb9tX1nxDcWsltb3W5I1kUgsS+44JAyBjGfWgSd1c+ma+KPGKafp3xiabxBbxnTHmSRwy7kZTGAGIOcgMOR7Gvtevl/4w6rPp/iSzfW/DltfaAvEU20+Y2VG4bwRtIY9D1xQDZwXw3lsW+Lif2SVFg89x5IjyFKeVIRgHtXZ/GHRPCnhXSorbTdFtxqV6zLESzsyL3YAn3wPT0rm/gxoM+peNz4gtLBrHSbYyyIr5Iw6MoRSev3s+nBrqfiBZza/8WNG07Y6x24icn5mBQHexx26EcUDIda0GTwZ8IbqKSER6hfyRm6+UkjLghTyQMAY/E968h0HWNOtPDsVpqXhhruxe6Ly3wcq4fgbUYD+7jgnqTX2J8VfD9z4k8J3ljZAtcqVljQH75U529R1GevevkC08SznwVceCn065a+N2Hj2pyq5DFSvXOQfz9qBK9tdz7d8GPpUnh6wbRN39neX+5DEkjk5Bz3BzmtbWP+Qbedf9S/T6GuJ+FGgXPhzwnaWd4z/aJCZnjYY8otzt/Dv75rs9bwdLvM4x5LdTjtQMh8ODbpFoPl4j7VtVjeHiTpFmTn/VjrWzQAUUUUAFFFFABRRRQBUv7VL6zuLSUsI54miYqeQGGDj35r48+Jvh/SfAujvollpUt099sn/tO4YFoSrH5RhQOnH/AALntX1t4hk1CLSLyTSo1kv1iJgRsct+NfIM/wAT9auvDup+HdfsJrnVLn5IpGiEZVTjgqAMkYJGBQFj1Tw14G0zxR8N9I0641FpRG7XCT2z5EbMzEpgjsGwQR1zXgHjCbQ/7bsdI07SW0eKzlME13Ox3y4baXYe2Cc+/YV6v4at/Gfgr4epeabYrJLLdPczQzR7nig2AA7dwPUEkYzz25rzjxj4svviYmkWVrpEhv7cFZTENwd2x09BwTz05oAvfGzUmvPGNrbSK15ZWkMQiQPnzlZQxIZecnPX2rrvAOp6HfeOLQah4Xk0bUggFqI3dULBSBuQgY+UcEcevrXP/EHwtqPg298P61FC1xHbwRLOVywV4sAgnHAK459jVyxvbj4l/EXS9VsLC5trWz8tp3JDBAhzyeBycDHXmgLH2TXnHxS0nXNb8Omw0GQJcSTL5v7zYWjAOQD9dv4Zr0eigD4E8P6M/hz4n6fpT3SSyQXcYeZAQGYqCR69yK+mviT8O4PGN/ZX9zqZtILSMrIpXIK7sk5yMcV4pfxzxfHBT9nZv9NRsMhPylAN30561037Ruu6jELLQrNpVtp4jNcCMf6z5sKpI7DaTjvx6UAeZ6yum+JviDZW/g/TIkt4ZI1Hkr5ay7DlnI6AYHXAJxk8mtW2k0G0+KusjxPHEbAySj9+hZQxwVJH0zj6iovhT4s0zwo8MEfhu5m1K7dYprySbAUFsAKNpwOfr7+nSfEXXLWw8dXA8VeGLe70/wAvFu8aFZHXA2tvyN3Qgg9OnbkAy/gjeQR/EC6j0sSJp9xHKqJKctsHzLn3GBX2lXyb8B/D1xca5d+JJNNezsTG32MBvlyxIIGeSAMjPSvrKgDg74keOdOGOtjJ3Pr/AJ613lcFdt/xXdiuOmnuc/8AA672gAooooAKKKKACiiigArzj4leC4/GunQWz3slr9mkMqlV3BjjHI+ma9Hrxv4teMdb8Hpp9zp1jDPZyMftEkgJ2kEYXg8A5POPSgD5lnfRdS8baXZ6FYLpNtBLHE5upSC7qxJZjk4Jxgep+vHS/Ha6efx3DFPbtdW9tCiiBSV3KRuIyO/J5qp418QxfEnxBpUXhvSbmO8QFSz7VZjnOTgkADrk16l4r+IVz4R8cG31fRLaWzCKIr1IcTshXlgx68nBA9PzAMT4Nah4TutVnbTdHfT9a8l/Ije6aWN+MkKWxg4zx6Z5ryr4j6N40i8rWPFj/PM5jjQzI23qcBVJAH09a6/wq0njb4rDXtJs5raxWZZ5WKgBAsYB3EcZYj/x7613n7SozpOj9c/aH7f7NAHtPgJQvhTRwGDf6KnI+lddXI+Af+RU0j/r1T+VddQB8H/GO4tZ/iLeSSW0l1b2wjSWJSV3kIMjI5A56+1bml+I/DOn+Cdfm0LTrqx1OeKK2mR52dTvJGVb0xuPOD0Fdl4g+JbeGPHGp2uuaDCbYDEcsMC+dInGxixPzDGe/B4+nlnhLwzfeK9P8XXenwSJbum6CILjzG8zeEA6ZAUjj1x3poDhdJn8ONpsVpqNhdrctKWkv4JOVXjChDwR1z0PTrX123gHwZqfh+x1O+lkvLa0sgi3Su0W+NcnJXPB6ivmC28R2cHgW58LSafI2ovdCRJig+T5hkdc54I/GvbPFwv9A+C+nadqfmQ3s0iwlM8gF2cK2P8AYA49sUgOe+DfhS21/wAST68to9ppljKsltDu3AyA5UFm5OMZ+uK+yK8r+DOkf2R4LsVMvmNdZuTxjbu6D8gK9UpsDk9YP/FQ6EMjG6bIxz/qz/8AXrrK5XVgP7f0Q453TDP/AGzNdVSAKKKKACiiigAooooAKKKKACiiigAooooAppj7U/0q5VSM5uJPpVugAooooAKKKKACiiigAooooAKKKKACiiigAooooAKKKKAPJdB1DUv7d8RR2OmLMouU3SNKFGdgwOf8O/vXVNqHiMMAuhwEev2sY/z/AI1n+DD/AMTDxCSwP+mDkAgYCgf0rt4ru2mYLHcROx7K4JoA5qO/8Qnbu0SEZ6/6WvH1qUX+vb8HRYtuOoul/wAK6hmVFLMQFHUk4xTEljkPyOrcZ4OaAOWfUPECjI0SJvYXS006l4gxn+wE69PtaV1Ms8MJAklRC3QMwGamoA5P+09cCbjoYxgY/wBIUn8qcdS1kAMdF4PpcKTXVUUAcpNqWtpEWTRNz4yF+0LzXn3g/Wdba41fyvDhZnvGZmMwTHAwCT14x6dfWvbK898FSAXfiEsQqrfnk/QUwLn9s68QT/wjzD/t4H+FH9s68Rn/AIR5uP8Ap4H+FdqWCjcSAPUmlpAcYmta0T83h6RRkf8ALcHjv2pRrWsZO7w/NjPGJlOa7LvRQBxg1vWMnPh6fGP+eq1Mus6oc50C4H/bVa62igDj01rVWznw/cD/ALarVlNW1Js50WZcEdZFrplYNnBBwcHBpaAObOq6gDxo05Gf+eiigapqBI/4k0w45zIvWukooA5gazebip0W8GDxyvp9aYdbu9m4aJec9AdvX6Zrqs0isGGVII9RQBzH9tXeFJ0W8ycDjb1/OmNrt0pwdEvvwAP9a6rIBAzyaWgDlF164Oc6Lfj0+Uc/rSrr07MR/Y1+Fz1KjOPzrqqKAOUGvT8f8Sa/6c/KOv50h8QyhNx0bUecYHl/5xXWUgOelAHKr4hlLY/sbUcZPPlj/Gox4kYnjRtTx6mDFdf3ooA5NfEZOc6RqY9P3H/16RfEbEc6RqQPf9zXW0UAcqviEkf8gnUge+YaQ+IiMf8AEp1HnPSHpXV0UAcu3iAqcf2VqJGAciGoR4lz/wAwfVB9YP8A69ddRQByQ8SZBP8AZOp/TyP/AK9OHiMHH/Ep1MZP/Pv0rq+9FAHL/wDCQjAI0vUenTyCKB4hUkj+zNS+v2Y11FFAHMjxAp/5hupf+AzULr6sf+QbqI9zbmumooA5n/hIE76dqI+ts1B8QRrjOn6gMnAzbnk101FAHNpr8bgEWOoc8j/Rm6etSHXIwxX7FfHHU+QfwrfpaAOd/t6IjctlfMuDkiA4H1qMeIoWziyvyMZ4tz09a6akxQBzy69Cy5+x3w5wAbduahfxHCnWx1A9elue3WuoxRigDlT4mtVIBtL7BPX7OamTX4XPFlfY6Z8g4z6fWukxRQBzaeIbdv8Al1vf+/B/OnPr0CAn7JekDqfs7fh+ddFiigDmz4ggwCLO+OeBi3br6fWlPiC3wxW1vmwu7i2bkZx6V0dGKAOXXxLavgC1vyT2+zNmj/hJrMEg296B2P2Z+f0rqMUmB6UAckfFVmFybW/HOMG2b/PtXjPiHw34f1vVbq88zXbRLpg88KW7GOVwevTPrx78Yr6TwPSjaPQUAfO9/oGi3Ortd21xrdnavKk01rFbSbJZFOd3+R64q54kvNHGmahbW1hqUr6jcidw9uygPuB44H5V75gego2j0H5UAcBbeJNHTTo7T7NqH2ZIRHh7ST7m3HJA9K8h0bQ/DWl3P22PUtckjgEi2wNs4W3LjGQQOozntzivp0qD2H5Um1f7o/KgD5s8IQ6X4XuFlj13W3tVkJe3+wsiu/8AtHHP0ru18Q6G3iE64J7zf9i+yeV9kfGN+/dnH4V6xsXBG0YPbFN8qPGNi49MUAebR+LtMewltbm5vJZJFdTL9kYcHOOAPQ1m+Ftf0xdGgtr2zuZGtiyBms2cYJzwccdv0r1wxp/cX8qQRoOiKPwoA+e9dXRPFl/qEWoJexRoirA8dswKFc8gY6Y5+lc9F4b0S70q4h1LWtSudVklWRNQ+yPuTapVRgkkjn1H1r6m2qD90c+1J5UeMbFx6YoA8R8CSad4dS6ub7U7vUdSuyvmztayAhVGAoz2H9ak8P3Wm+GrCa0029uZjcXpunZrRhsDAApz/ujmvavKjxjy1x6YppghPWJD/wABFIVtTy/xZ4k0y+0iVI2uC0Tq+RbsRuVgQDx3NaE3ivRYdPTUZIZBdPGCpFk5YuR67f616B5EI/5ZJ0x90UeRD/zyT/vkUxnytd2WnalBbajbavd6bq6M5M8cDFWRic9s9B6+p71Wu/DvhuFdPl0jxLcWl5ArCedrZ383ceTg9G7Z6YAr6x+zQYx5MePTaKabW3J5giJ652Chjep8m6x4d0l4NPgsPFtwkNmpcb7NmBnJJ3/jk8f/AF66Xw7DZQ6raaj4l8TvrEdvE628c1m4WNzgFu+7jI5HXHpX0b9lt8j/AEeL/vgUfZLf/n3i/wC+BTvd3eoj5+vbfwy+s6rqcWsvbRahbqpt47VwY5Vxh1wAO35k881z82ux2/iXQ7jUPEMupW1vMRH/AKKVK5UDJHGe3PJr6g+yWoyfs8WScn5Bya848W2NsNd8OpHaW4UXJJUQjkY/p1+ozS9NA9HZ9zov+Ex0I423hbnnET8fmKD4x0TcB9rbBzz5TcfpXTfZLY9beL/vgU1rK0c5a1hJ94xQBz58X6EOt9/5Bf8A+JpP+Ev0L/n+/wDIL/8AxNdB9gs/+fSDpj/Vik+w2fX7JBknP+rHWgDAXxfoTHi/H/fpx/SrKeJtIfO286df3b/4Vqf2dYjj7Hb9Mf6penp0px0+zIwbSDH/AFzH+FAHnvjrxVosfhzUUN6GeSEoqqjEkngY4rT8PeKNGOk6fH9tXcLaMEbG4+XHPHtR8QNPsG8L6o0lpbErCWUtGOG7H6/TmtzQbO1/snTz9mhz9mj/AOWY/uigB41/SycfbE/I/wCFMPiLSQu43qYxn7rZ/lWr9itMk/ZYcnqfLFN/s+y/59Lfv/yyHf8ACgCiNe0thxeIfwP+FIde0sf8vifkf8K0PsNp/wA+sHTH+rHSmnT7Jjk2duT7xL/hQBnDxFpJJH21OP8AZP8AhSp4h0lzhb6PPvkf0q+NOsRnFnbjIwf3S/4Ug0ywXpY2w+kS/wCFDAo/8JDpPH+mx8+x/wAKD4h0kLuN9EB+Ofyq8NMsB0sbb/v0v+FDaZYN96xtj9Yl/wAKAM//AISPR8Kf7Qh56c/5xUR8U6ICoOowjPTOf8K0jpOmnrp9p/35X/Cozomknrpll/4Dp/hQLUhXX9JbpqNuf+B07+3tK/5/4P8AvukbR9ERlVtN09WY4UGBBn6cU46Jo466XY/+A6f4UDBdc0o/dv4P++qlGsacel5D/wB9VGdD0g8f2XZfhAo/pUh0bTDj/iXWnBzxCv8AhQA1tZ01et7CP+BVCviDSGPGo22f98Ur+H9HkOX0u0Py7eYV6fl196pt4T8PsSx0ezyTniICgC03iDRx97Ubf8Xp/wDbmkBQw1K0x14lUn8qzT4M8Nnrotl/36FH/CG+G/8AoC2f/fsUAzWOs6USAb+1OTjmVaVdZ0xjhb+26Z/1grIPg3w2eui2f/fsVLF4S8PxBvL0ezXd1xEKegle/kbB1OxGc3luMesgrz5dQsT8QWVruIMLH5fmyDyO/Qd/yrrpPDOhvjfpdqcdMxivNo/Dein4iMF0+AhLXeUKZXdjHTp0NIZ6+b+zAybuAD/roP8AGj+0LI/8vdv/AN/B/jWS3hjQ266Xan/gApf+EZ0Q/wDMMtv++BQBr/bbT/n6h5/6aCj7Zanpcw/99ispfDeir93TLYf8Ap3/AAjuj/8AQNt/++KANMXlqRkXMJH/AF0FL9stf+fmH/vsVknw3op/5hlt/wB8Un/CNaIf+YZbf98UAbBu7YdbiIf8DFNN9aDGbqEZ55kFZf8Awjuj/wDQNt/++Ki/4RfQ/wDoFWv/AH7FAGuL6zbIF1AfXEgoF3ZqeLiAHp98VjHwroJGP7KtevZMUN4V0Jsf8Su34OeFxQBste2TDBubcj3kFKLy0GFFzAPQBxWBJ4Q0CQjdpkJx7kf1pT4R0BgAdMh4+v8AjQBsvNYTlfMltpCp3LuZTg+oqcXVtjAnhwPRxXOjwd4eGf8AiVwHIxzk/wBaePCegA/8guDnHUE9KAOh+1W//PeL/vsVVuJ9OuI/LnltZEPO12Ug/gazD4W0PaFOmwYHsc/nVA+BvDJ/5hMP/fTf40AdQLuzjAQXECgcBQ4FKLq0LZE8O7H98ZrnF8G+HlzjS4hn/ab/ABpP+EL8O/8AQLi/76b/ABoA6b7XbZx9oiz6bxVVG03zjOptPOPWQFd359axP+EN8P8A/QMi/Nv8aavgvw6pyNLiBxj7zf40AdT9ogxnzo8eu4Vj+Irq3i0a+keeNVELc5zzg4FQJ4W0RM7dOiGevJ/xrA8TeENBm0q7d7AZWI42yMMfrj9KAOi8MXEDaJZMsyFfLxu3gjIODW2LmA9Joz/wMV554Z8E+HItKtmXTIy0ibmdmYsxPqc810H/AAiGgf8AQNi/Nv8AGgDpvOiP/LVP++hR58X/AD1T/voVzLeENAbrpsR/Fv8AGlHhHQR002L82/xoA6Xzoj/y0T/voUvmx/8APRf++q50eFdDHTT4/wAz/jUo8N6OOljH+Z/xoA3TLGOsij8aQTRHpKh/4EKxX8O6S+N1khx7n/Go/wDhGdGP/LhH+Z/xoA3DcQg4M0YP+8KrMthLMs7C2eZPuyEKWX6HqKxG8IaA+N2mxHHu3+NIng/w+mdumRDP+03+NAHSmeHBzLHjv8wqpbLp1uzfZxaxFjlvLCrk++KxW8H6A33tMiOPdv8AGoh4K8ODppUX/fTf40mB0klzZuhSSaBkYchnBBFR2zafbKY7ZrWJSclYyqgk98D8K5xvA/hpuukw/wDfTf40R+B/DcedmkwjPX5m/wAaYHWC5gPSeM/8CFL9pgAz50eP98VzDeDvD7Ag6bHgjHDMP61E3gjw4xOdLjyRj77f40AdR51pv3+ZDv6Z3DNNkks3IMjwMccbiDXHTfD7wzKR/wAS0JhsnZK4z7delI3w88LNjOl5x/08S/8AxVAHXq1gDlWtgR3BWmXS6deKFuVtZ1ByBIFYA/jXJ/8ACu/Cu5mGlKC3XbNIB+Qamj4deFRn/iV9f+niX/4qmM7hJ7dVCrLEFAwAGGAKcJ4T0lT/AL6FcR/wr3wt/wBAv/yYl/8Aiqs/8IN4b2bP7NGM5/10mfz3ZpCM+8uIx8QrCDcN506TIz0+bP8Aj+VegedH/wA9E/76FeGS+APDkXjO3tUsB9lks3leAuxUtux3OR+Br0ZPBPh5VCrpwAHpK+fz3c0Adb50Z/5aJ/30KXzY/wC+v51yb+DPD74B05eM9JHH8jT18H6EqgfYRx38xh/I80AdVvT+8Pzpd6/3h+dcofCOjFQBbMCO4kbJ/WpE8KaKmdtljIwf3r/40AdNvT+8v507cucZGfrXKN4R0Q9LQjjHEr/40g8JaSP+WT/9/DQB1mR6io5UjmRopVR0YYZWAII9CK5dfCelqQVSQEdCJCKhPg7SWYvtm3HqfNbP86AOistN0+w3fY7K2t93XyYlTP5ClvtOsNRCC9s7a6CcqJolfb9MiuZ/4QrRwAAkoAOR+9br69aU+DNJPBE+3G3b5zYIoFqdXZ2drYxeTaW8NvHnOyJAgz64FRX2n2OoKi3tnbXKpkqJ4lfb9Mjiub/4Q3Sj1Fwec8zN/jVdvBGmEECS6HJPEx7/AOc0DO4jRIkWONVRFAVVUYAHYAU+uFXwXYqpVbm7Gep82pD4OsWxm4uyAc4804NAGzreg6Tr0Sw6pYwXSocrvHK/QjkVp2drbWUC29rDHDCgwEjUACuLPgXSi+7fc9MY85v8aQeBtNVdqz3Q4AH708fSgDebw3oj6oNWbTbY34O7zyg3ZwBn68DmtW9srPUIhFeWsFzGG3BJow4B6Zwe/Jrih4E0tRgS3WTnJ845J9ac3gewK7Rc3ig9cTHn60Cud4iJGioiqqKAFVRgAegp+a88/wCEDsMg/bL75fu4m6VdHg6xH/Lxdf8AfygZPq5H/CSaENvOZvm9P3Z4/wA+ldfXlH/CO22leLdClt5ZD8s5YOck/Ie/416vQAUUUUAFFFFABRRRQAUUUUAFFFFABRRRQBTi/wCPh6uVSi/4+JKu0AFFFFABRRRQAUUUUAFFFFABRRRQAUUUUAFFFFABRRRQB5DH9mTS/GbTZWEmQP1B/wBX7c8n+dfKGkxWtnYaVfWcGp2mqi6XOosMW2N5HGOTxgHnsa+tdM0w6vaeKtPWQRG6naMPtyFyvXGea44fCnXJNHt9Cn8VRtpUD70gWxUEEksfmznqx6nvQB6r48/5E7VstuP2Nvm9eOteQ/B6Rm8RTAsdo0a2GM+y/wCJ/OvXr/Qb++s9VsJtUDWd1b+TbRmFQYOMZJHLVx+hfD/UtBlludP1qOO5e1htw5tgwGzGeCehAoYmcd8VtB0uKXUdT1y/lnvrtfL0q1iJHlkKByB1GcZ/xNe4+D476Lw9psepbvtiQKsm773A4z74xn3zXmF58PNeuvETeIJPEFo94ABEZLHKxgdMDdjI9ffNel2ljryXllLc6xDJbRxFbmFbUL5z84YNnK9V49j68AzqKKKKACvmTx1IY/Cfivy3251RVbYcAgsMg/1r6brw278Oz+KdH8S6bBOsMkmp7leVDj5SCckDpjp/9egDz3xf49hvPAVlpcFlqQle3gWS4aMrESuAy7v4s49MdPw7EfEDXrPTbqW10OCey0uOJJp5J9rHKrzjv1rvPFPhGfWvBkPh6K6jjmiihTzWU7SUxn35xWPc+Abs+HtY0i11CKNr6SNldkJAVVUFT9dvUUAcjc/F3UtLhRtW8OeTLdQCayVJs+YCcDcOoH61evfiNr1m9zpuq6AmnahLaNNaE3G5WwCTyARnAOOeowetWfG3wyvPEj6S0WpRW5sLNYclSdzr0P0zRN8P9f1rVIdT1/VbJpra0a2hS2jfa2UYBmLHrlsn1/SgDkvCfj3xHZ6VoWlW+irqN5eLKYXluQGlUMTz6YGeSe1bGr/FW5i0G8FxpSwal9qayMQuOI/l++Tj647cZzW54W+H+q6Vq2gX13d2bppcMsTLFuy4YPgjI/2/0rG1T4S3d+moSf2harPNqLXkStGWRlOcK/5npnrQJsv/AAN1SP7BeaHLFsvbZ/PkYTCUSB++RwD7Vo+IvHeu2nia+0LRvDv9oNaQrM7mTaSpUEkev3sepNbXgXwpf6Df6he3b6dGl0qqlrYQlY48d8kA5Pf3qzaeFbqHxdruuPPEbfUbZIY0UnepCqpJ4/2T0NCYPVabnl1n8Zr6O3g1DUvDjR6bOzJHNDNuLMvUAHFdBp3xI1yS5s4b/wALPbDUIZHsiJcmQqu7kEAgYxz71Wv/AIXXt54N0/QTe2q3NrdNMZsMV2tnIHTnkda3tO8IeIZNW0G61bUbB7fRkZIlt42DSZGMnOMHAX2496BlO9+IwufDGm3VvZq2oapI8C2vmEbMEqzZx06c+/sa8t8J+Jtb0650Cx0qGZ7JriSOaF5lbzGH3udowoUZH416Xo3wtbT/ABReasbyH7G3mm2t0VvkaRSpznjgE/p0rP0j4ZaxpA0eW3v7GS4sbiaR1kVtjK4UYBxnOAew5NMFvrscdceP7q+8Yprj2zjRtNl+zbRc4VCxKmQgcnP0PAFe++OPFP8AwjOhprENsLyJpEUgNgbG/izj6fnXkR+EN7B9ot7efTZYproSi6mjbzo07qBgqf8A9f4e669odvrehXGjXGRDNEEyoAwRggjjAwQD0pAjzTxT8TdJtTLaRw3FzbPZCaWa3baYy+Ni59SGB/Ee9cD8L/Ek2hXF6viGW7V57T7Tam5ud6ugGdoz0Yj+uccV0Fn8J74+GtS0+81G1OoXTw7JlQsqxxABVzgH1H4Cqem/Cy8unze2em2Ecdm1ttiJkaWTbgS5P3ecH14PrTRLvZ2+Reh+JeqarYO9x4XuoNNvIpUiu4pNxGFPzYx098/nXXfCm/WLwDb3chuZfJ85nHMjEhycKOv4VysXhb4gPpEfhtdSsbPT4I3hN0oDNPGRhVAxlcdM8Hnqa7Hwz4Rv9L8CzeHpbqJLyRJQJYydqlySPQ98GkUctpXxae4vLBb/AEGazsL6XyYrgygsGJwMpjOPf+davxT1m403UvDcMF3cwCW9QyiJ9qsgYAhvXr0PHsa8s0v4U+IDeae0tnZ2ptLgSTXTXJc3ADA5AGccDHOOfSuq+N22bX/ClsJFVzcjPzZYAuoBx6cGmCJZvjQpuLmW10KefS7aUJJdCToCcZxjp3H17Vzev+Ibu71TV9ZtNX1COwt5LRkhRtm6NsEgA9O/1zzVO7+FGsW4nsVsrO4E9yJRqv2jZ5EfcFCcn8M/4W7bRLrWD4lsNFa2uZrWSxVGhZfLbaDkgscYBU8c/jSA7fUviu1tfXItNFuLvR7SQR3GoxscIeASBtwcE+tcN4T+JGpaLNqL6la3eoaYb3a18ZWYQgngAYOBjnA+ldha+GvGnh5bjRtC+yPZ3d4ZzqExU+XGQMoYznrjsD36ZyIIvh9rsfhHXNMd7WS9vL4XCbTtVlBByOPlzjgfyoA9k8Ta4mieH7vWVi+0JDEJFTO3fnAHPbqK870r4oRvZ3Vxq+kXOnmK3W4i4LrMDgAA46kkDn15xXa+JtGutS8H3WkW5T7U9oI13YwWAHHPrjr2rwPTfhdr1zaX8Ww6PC0aeXaSXK3CSyBsk8Z2jge+fUUAeiaL8UhdyTxajoV7YSLbPcQK6kmfYu4qoIHOBn0rdg8fQy6V4fv/ALBLu1ifyAiOGERyVJJ7gEexxn0xWDDoXiPxDrdrqOr2UWlRWVm9vHEJll8x3XBb5eg6ce1cbo/hDxk8nh7Tb2wt4NO0e8M32gTq5lBfdnbn6gcA80AQ6J8VNW0ye9TVNLub6xW/kEl6ucQJnG0YUjAwSBmu+8RfFCHTtQe20zSbnVYIEV7ie3B2x55x09Oc/X0rirLwv42Ol6v4dOl20NtqN408l/JcocKSucKpJ52+nftW9ceHfFWiwavpunadbalBq0CxtciZYvIOzyzlWOTxkjH/ANagSNXVvitZQyW8OlaVe6nLPAs6rEuMKScggZII+mK10+JOkz2Wk3NpG80mo3Qthb71DxNkA7hntkfmOma5vwR4L1fw/wCJ7ae4jjktIdNEBnjkBUyZyQAcN69q5nwB4ZsLn4gatf2shutLspGlt3RSI1mcg7eepXnp6KaBn03RRRQAUUUUAFFFFABRRRQAUUUUAFFFFABRRRQAUUUUAFFFcVdeLrSHVxYJE8kEW/7bedIrUgZCsfUngD34zzQB2tFef6r40t9P8W2Hhr7OJJbpAxm80ARk7vlI9cAcd9wrrrHU7O/MgtrmORo5GiZQwyGU8ikmn1/pCvrbqaVFVZruGK2lumkUwxIzsynIwBk15DpvxTt7q5QXOj3ltZzJLJbXB+bzhGCThcdcD8yKYz2iivF9O+KK3DwPd6De2lncRTTQTuwPmLEhdiF+g/WtXw14/Or6lY2V5o1xpw1CEzWckrhhMAM8YHHGTk+3rQK6vY9TopCQASegqhpt/DqMJng3eXuKgsMZx3oBuxoUVxviDxfpuh2t5PcCZ3tnWPyo0y0jtnaF/I1xE/xWtbLTLu61LR72zvLeVIhaSYy5YFhhuwwCef1oGe096K8WHxXs0tJTNpF5HqCXQtBZblLGQjPXpjPGfccV2Hg7xbH4ke+tpLGawv7GQJPazMCwz0II6ilcVzuaKrXd1DaRGWdwiZxk+tPM0awGdjiMJvJx0GM0xk1FeW+JPiNY6TdWdpZWF3qk91GZUW2XooJHOec8HtxWPcfFrTitgun6XfX9xdRPKbeFRvjCkjB9eh6eg9aAPaqK8hufifZCHTzY6VqF9c3aMxt4VBeHa20hvQ5/TnvW23jzTP8AhE5/EqxzeTCdjQMNriXIGz8yORnj6YoA9DrgfFB/4n/h9cdZ2PPPY1r6X4m03UdHstWjm2291hRnqjnqp9wQR+Fee3sWu2/iPRrnW7m2lD3sqW0MC4EcZx1OASen5U43uiXqmj2mvOPif4pu/CmjQ3NhBHLdXFwtvGJPuqSCc9R6V6PXk/xe0rUtQ0ixuNLtTdT2F6l0YVGSyqG6DvzjgdaRRl2fjHXNE1a80zxRDbSyrp5vbcWKk7wucr9eG64Hy9a1PA3je78ULrly+nm2jsdohtyD5h+Vj8x9TgdqxvDBv/FHjk+IrjS73TbWysvIjS6TazsxPY445Y5+lO0zQ9YEvj5LZJra5vpcWskgKq4Ktyh6Z5xkdDj0oBnO+GvibrF5qWnrex2EkN9dG3+ywEiaDJwGYeg9+wr6Rr4p03RLmSXw7b6P4Vv7HWbK4SS4vZUfy5MHJJJ4Az/gOtfaw6UAcr44DHwzqgUZJgYde3c1saMNul2S+lvGP/HRWV40BPhvUtpwfIP5Vs6Wu2wtFz0hQf8AjooAvUUUUAFFFFABRRRQAUUUUAFcp4413/hGfDeoauIzI9ug2L6szBVz7ZYE+1dXXmPxlhkn8A6wkSlmCxOQPRZUYn8ACaAPjyCK88TQXerXPiaGLU45f9Htbi4KvKT2Qk4Uc4H5cV7ve+DPHPi/Q9MOpalHY3tqXX5p93mIQMMTGSCeOvevDNA0TQL7wNrWpXF2ItatZV8mNpgNyZXonfOWH1H4V9DfCrWpdP8AhhfX89y7GzM3lGRt23CjYoB7ZwAOnNAHiEPhzX4PGMHhm31hbu73/vJIbmTYqj5mDnsQByB9OtfeUKlIkRjkqoBPrXzN+zzp9zdS6z4kvHMkty/kB26schnPpjJX8q+naAOQ8c+JovCWhT6rLCZmQhI4gwG5z0GfT19q+T/CHirWfEXxN0u91GSWMyyEJCpKokexsKB6cn6819r3NtBdxmK4hjmjJzskQMM/Q18u68oHxz07HAHl4H/bI0ha3F+N+vatfeItP8KaPPNEXUeaqS+WJXfoCfQDB6456cVj+E9T17wL8QIPDOo6oLu3unRJC7sykuoKlc8g5IFZnxR3aR8W7W/llFtHLJbTCYrkBQFQscnGPlI7dPzv+P7uPX/izokVi0MqQy2yeZAwcMA+9iSPQE/gKYyr428San4r8aXPh9tct9G022meLzXnMcfyddxyMtkcDjn6V6l8GYvElnLeWl/cR32jKn+i3aXSyqTngLgk4IJPOMflXz/o/h6x1f4kX2l65MbaB7q4LYlVfmyxUZ6elei/Bmc6T481bRNOc3OmyB8uG3ABD8rZHHU4z707hd2PrivN42b/AIWDKpBx9jBBJzkcfl3r0ivNLc5+Il0MrxZL257e3X/PtRcD0uiiikAUUUUAFFFFABRRRQAUUV8+eNfGvjjRfENzbab4dNxYKoWJzaySq/GS25Mc84xnjFAGb8ePEur6VfaVYaVfTWfmI0kjxvtzk4A/Q/pV74dab4rk1aC7ufGVlqFjGCZoILrzywIIx0wOe+e1efXiad8QNa09vGGryaLqqnyTphs5EDKTldrucJnPfrWXLpcXgD4o6dZaNPPcxs8SyRmQBgJOCjY7YIbn2z60AX/FnjbXPF3imTQNP1FdGsY5HjDyT+UGCjlmYAHnHA9/xr1j4PXPisSXljrTi606FcW935qygspxtDA5II559K+c/DmgWniX4hXGl6rJJBFLPOcbtrEjJUc16r8C1k03xf4g0WG8eaxgSTYM8ErIFDfXFOUeVtPfYSS3PqyvAPGnh7x/PrN7faXr8dvppG5ENwUEa7cHIIwOhOfxzXv9eJ/HXxJPoXhpbW1cxz6g5h3r1CYy2PqOM+9IZ538HtU8V6r4rkjudVkvNPtFYXJabchyCF2+p3Y/DNcM2ueKvE13rF0viF7SKwLzrG9z5YODwigY7ceh4z1r6F+HenReDfh9/aTW266ktmvp8D5m+Xcq+wC7RjtyfWvmPw14bl8e3mu6ot7b6aId100aodvOTjGeB6nmgD6U+CfijUPEHh67l1acStZzbBM33iu3d8x74z1rxL4g/EPU/EWvLBod5Nb6dbSCOOWCRk8zJA3t0yMjgelcnpfjW60jwVqWh2sTRvd3I/0pDt2oQNy5HchcfQn8OUm1DTxpWm2dtbyJPDI0tzM2AZCcYAI5wMd6AP0nsldbWBZHLyCNQzn+I45NZ3iPnR73/rkazPA2uweI/D1nqNukiKylCkpywKnacnv0z+NaviBtmkXrc8Qt0+lAnsO0Fdmk2S+kK989q1qyNAYNpNmVxjyl6fStegYUUUUAFFFFABRRRQAUUUUAZOu6rb6Hplzqd0JDBbpvcRjLHnGADj1r5B/4WLqnifxzo1xF51pZrcJGtskx2lc/NuxjJIP+elfY+o2NrqdpLZXkKzW8o2vG3RhXx/4ss7bTfi1pdnZwJDbQtbrHGgwFG0UAeqfHPxdqXh3T7Sy0wvDNeEk3MbYaMKRwPr0ryfQdf8WeBNf0xNauZbm21VVmeB5d5w5x3+6wOOnFbn7R6MuqaLKxPlGJl9gQ3J/UVi/G6ZbjU/DtvayJLL9ijXCsDgk8Z9M5BoA+z+teZ/FXVfEOlaCG8N2M1zdzSiNnhjMjxKQfmCgHJ6DOOM16Bp8bw2VtFL/rEiVW5zyAM1z/AIs8WaP4TtorjVrho1mfZGqIXZj34HYDn/6+BQB8gPq/jnwPdWuo32pyGW9O6S0nuPNfaOm9DnbwePT8MV6d8WfF/iVpND0/w+tzbyXtus8n2cZYs3Rd2OMYOfrXlvxM8Oto99F4utdVt7+21K6aaAEEkc7gOeoAwPbp2r3vVPiraaP4J0zWJYA2pX8R8i0CkAsp2sT6KP14x7Juwm7bnk1lrfiv4feNbfSdQ1Q6lFcvF5iSSFlZXOMqTypBz044rovFl9428XeMr3QNEuLmw0+I+W7jMaKoxl2cDPJzgDqMD1rJ+G2gXPijxLH4q8U3MGJmE1pE8ykzOG+UKmchVxgDHpXoPxY+Ja6Iz6DoLGTW5SEeRFz5GcYHIwWIP4UJ3XYZh/BnxN4gk8Saj4c1u/kvRbRsFZ3DlXRsH5+pzz1Pavpyvn74LeDrjw9Nd6jql1F/ad3Hta2WQM0Y3ZO7HfIH0r6BqrgcFdKD47smIBI098cdPnrva4K5b/ivbQf9Q5v/AEM13tIAooooAKKKKACiiigAooooAKKKKACvm34p+NvEMXia28K+HGW2nfbumJUNIzDIUFuFA/M/ofpKvjj4ssfFvxEstB0yNLe7gIga6YkbmI3k8dlH49aVxNnXfDPxp4jj8XTeFfEsjXE7lgrZQmN1Qv1XqpUfn+NfTNfHnw3sL3wx8UzpWsAXV7NHIi3JcsfuFw4Oe6rjnnmvsOmM+U/if4x8U2/jg6HoV9sRI02wrsUFim47mPtzyansLX4wPpd67zMZ38vyF8+3LMM8lSOAMH1FVtZ+Ga+MfFWq38XiTSysz+YsVtJ5siAYX5l7dBznrV/9nzULyO+1zQp7h5YLQgxgnIUhipxnoDgcUWF5nA+JPEvxP8PNa2+rXEttLN8sO14nZ+f9nPc/yrvfiV4w8S6FoHhq2jnmtdUuY990+1dxIAAU8cHJ5+lZOkTP4/8Ai1JLdQs9jpTNsRXyqiM4Un1y/OO/0zXYfFvwUfGPiDToxr9hZ+XCE+zTS/vCSxOUTuTwPwoQlG1/MxfAWp/Ee68QacmqNM+mFj57L5TrjaT8zLnByBxke3WvqCvifTre9+F/xAtdNt9QmvreYossUYxvVuACvIyODX2wORSSsNKxxurD/iqNDPos3/oFdlXG6sceKdE6cpN/6Aa7KmMKKKKACiiigAooooAKKKKACiiigAooooApxczyVcqpF/r5Kt0AFFFFABRRRQAUUUUAFFFFABRRRQAUUUUAFFFFABRRRQB534OuIkvNcMksSj7ZgZYDPyjP867f7dZ5/wCPuD/v4K8w8MeH7DUNS16e7ty/+mkKNzLj5Rnofx/Guv8A+EP0LaFNiDjOD5rg/wA6AOiN7ajrcw/9/BR9ttT/AMvMP/fwVzp8IaIQB9kOR381+f1pB4O0IEFbIgdx5r8/rQB0v2u2/wCfiL/vsUn2u2/5+Iv++xXOf8Ihoe4k2RIPbzX4/Wnjwnoozm0Jyc8yvx+tAM6L7Vb/APPeL/vsUv2iHGfOjwf9oVhHwzpJAH2Y9MZ8xvz60N4Y0hv+XT/yI/8AjQBtG7tl63EQ+riuH8FTxJJrRaaMA37kfvAQRgVp3Hg7Qplw1mRjoRM/H61574L8GaPcNrAmikfZeuiZdl2jAofQD2n7Vb5I8+Lj/bFL9pgxnzo8D/aFcW3gTQCuDbSE+vnN/jUp8EaI2MwSf9/WoA643VuOs8Q+rilW4gf7s0bfRga4g+AtAPW3l/7+tTx4E0NfuR3Ceu2dhn9aAO48xP76/nSebH/fXj3rix4I0gDAN5jnj7U/fr3o/wCEI0f/AKe+f+nl/wDGgR2wdT0YfnTTJGOrqPxrjz4M0o7sm7O45Obl+T69aa/grSXOXa8Y+punP9aBnZb0z99fzpd6f3l/OuMXwVpS5xJfDOOl2/bp37VIfCGmFyxa7LEck3L59PWgDr/MQ/xr+dLvU/xD864s+C9KPQ3YHcC5fkeh5/zinp4P01VC+bekDH/L0/UdD19qAOxLKOrD86N6/wB4fnXHyeD9Pk4ae+x2H2p8fz7jimjwdpwBCz3wOMAi6fI9O/agWuh2e4ZxkZpMjOcj864r/hDrT/n/ANS/8CTQPB1oP+Yhqf8A4EmgZ2u5fUfnRuX1H51wZ8EWf/QR1T/wKNKfBNoSD/aWqYx0+1GgDvMj1FUZ7GxuLmK6mtoJLiEYjkdAWTvwe1cYnga0Vif7T1Ug9jcnH+f8aSTwLbMcrq2rIMdBcZ/mKAPQSVOQcEdCKztO0zT9M877DaQW/nNvk8pAu4++K4//AIQa3BYrrGrKG4Ki44/UVND4Mjhzs1vVxnri4/8ArUAd7mjvXDL4QCgAa5rGBwB9p6fpQPCOP+Y7rH/gT/8AWoA7miuO/wCEYx/zGdV/8CP/AK1Sf8I4duP7Z1XH/Xcf4UAdbRXGt4YLAA63q/HpcAf0pi+FWDEnXNXIwMD7R0/SgDtaK4v/AIRZt27+3dYzkn/j4Hf/AIDQPC7gH/ieatkgji4/+tQB2hAIIPQ1Q0/TrLTY5I7G1it0kkMrrEoUFjjJwPoK5s+GJMYGu6rycn9+P8OO9NPheYvn+39W2YII84Z/PFAHa4orlW8PyYAXWdSGBj/Wg8/lTD4ekI/5DWqBuufOGM4x0x09qAOtorkB4fuec65qGe2GH+FW00SUff1fUCcDo6j+lAHSUVzzaPLn5dUvQPdwf6Ug0V9zMdUv+egEo/woA6KiuRXw9OGc/wBt6jg9P3g4/SpbfQriEMBrN+xP95wf5igDqaK5j+xbrBA1m9GevI/wp40e5HXV7w856j/CgDpKK5waPcBv+QvelemCwzj8qadGuS5Y6xe+wDL/AIYoA6WiuUOg3LEk63fgnphgP6Un9g3eMf25f9MfeH+FAHWUVzKaNcp/zGL08g8kf4U9dJu1K/8AE4uyB67f8KAOjr5G8X2usfaPE+lwaHqMzXt+k8cyQExmME8hvckevQ+lfS50q8LE/wBr3XT0X/CqzaLfHGNdvB/wFP8A4mhiep8/6dpj2WsX9jqng67v7u+1MSW9yQQiRbskiQHjA5xnBzz0rsr2ym0OyvNUs7A299DqcjDcWPnRtxkZ6j29vevTRol+q4Gu3mcYGQh/pWFqfg++1RoTc6/dfumDKFAAz+FAzTg0iQeDp9PVClxc2cm5SORJIpyMexOK8Y0K91O6j8O2knh2+jGgpI16Zo8AgRkLtJHO4dvXseDXuC6LqPRtdusYx8qr/UGqy6BqoZyfEd2QfujYvB/KgDwzw/4h1K+8Sz+I9b0XWZri2jcWNtBbt5UIKkEEnuRkZx/QC34O1ubUvFE2v+IdO1j7fFHILKJLb9zDHgkqCQCWwTycZ59q9u/sLUcHHiC8z2yqH/2WoToGrYG3xHdZ5zmND9O1AkXrLWota8Nvq1pHNFHLBI0azKA427h0BI7ZrzyDT/F+raRpb6L4gg02IQsl2jW6yMX3nLAkHnB9Rzz3rso/DupxokY16cRrwUESAY56DHp2rDtPB2uaekkNl4nnWF3ZiJIwTz3z60DPNvinZ6tc3hmsbaW+XT1hkvZEULvKgktj8Ogzj6CuY8c3dx4qhvPEVnY3keju0FtcF4AWMS5ZpF64AOBn35x0r3Sx8Ja3ZSzSReIpMzndLlASzY+nFX28Pa+yMv8AwkkpyMfNEpH5YpCseCeH9duPC+lax/wjul6jd29xcI1jeXEIZi+073OByMA447845r1b4anS9Njup5Z7+TVLxlku7i7tWjDOc/KuR0yT/niupTQ/ECjH9vjAHA8kDFMbw9rksIjn10syvuVhFjHFMZf8brcSaZbm3Uti7hZ8ZyEDDJqsln4ng8RTX1zrNu3h8BmFkIAXA28fMFz156n0qnqPhzxBe20lufERRWGdwiGcjp+FRS+GvEbWMdqviRvkQLu8oDPqDgZI/GgDw/TtRk8I+L49a1G1uDplyJ4beRUPALZAxjrx09++DXJTQanoWqW2sTrdaJLftPLHd+R5g2vnEYix8rfjnBBr6e0/w14gs7VLUa8jpGTs3QA7R+Oef8avzaP4im279ZgbbyM268H8qAPmqx8S6j4O0O30X7TNYXOpyvdTXM8BLQQsNqlRkncSpPtn8auQ2Mfin+xvDPhacSRWeb69u7uNtkk2RncDzgkDA9+/WvoibRdfm2+Zq1s5Axk265/lSR6N4hi/1WswIeelsv8AhSYmr3PE9Bh1Dw3a6v4YurWS4uLK6S/EkAwjRsFB25xx3wB1z6V6BqmuWGr+LfDsNpJI6xsxdWRk2nGRnOOeB+ddedK8Srkx63FuIGd0IP8AMV59r2neIIPFGgmTUrVmeQgMIgOAMkYx9f5460wPfKK5BbDxEAM6vEf+2K/4U1rDxH/DrEI+sC/4UDOxorjFsPEgPOsQ4/64r/hSGx8Tc/8AE3t8nn/Ujj26dKAO0orixaeKc5OpWf08v/61WFtfEePm1C0z7Rf/AFqAE8dsyeGNSKnBMWPwJANb+lndp9ofWFP/AEEV5d8QrHxHJ4Zvx/aNr5QjzMu3aWXOSAcf4fWuk0i28RDTbQG/tMiFAPkzkbRyTjrQI7uiuOW18T851Cz6cfu+/wCVJ9k8T4/5CNnn/rl/9agZ2VFceIPFAH/H3p7f7yN/QUJF4pGd0+mH0wH/AMKAOworj5IvFPHl3Gme+Q/+FPSPxNzun032wG/woA62iuUKeJcYEumknuQ/H6U4J4kxgyacff5/8KAOpqG5giuoJbeZA8UqFHU/xKRgj8qwP+KiHbTDx/ef/Cq7f8JTwVGkcdsyc/pQB5Pc/AvQZLiSS31C+giY5WIFWC/iRmvUrvwfpk3haTwxCJLayaMJuiID5BB3E45JI59eapzT+NekdnpHI6+a/FPin8ZgAPaaSecZMr0Cv5Gp4O8OW/hXRotKtppZo42Zt8uMksc9hXUVwwn8YKSDZ6S3PBEr077R4uH/AC46Wf8Ats1Azt682vPAdtd+NYPFb3solhA2wKowSF25J9KvPceMjjbYaUMdf3zc1WF14576do//AH/f/CgTZW+I3w+sfHMVr59xJa3NsT5cyDd8pxkEH6CsnwN8KNH8J6j/AGiJ5ry5UYhaYACMngkAdTj8sn8N97rxwCNum6Scnn9+3H6f5zUoufGo66dpJ/7bv/hQM5nxx8J9I8V6mNTFxLZXLgCcxKCJccA4PQ44zW98PvAOn+CkuTbzSXNxcbQ80gAIA7ADoM5P/wCqrpufGI/5h+lH/tu4/pQl34wOd2maWP8At4b/AAoA7qvNbVd3xDvD8x22S9/u9P8AH9a1JLzxYi5XTNOc+guGz+orzSxm8SH4g3czaZZtOLf5gtz8qpgYzxnPK/nQJq9vI+gaK477T4p/6B+nf9/2/wAKkFz4l76fp/8A3/b/AAoGdbRXHG68UZ40zT+ve4P+FILvxQTj+y7ADHX7Sf8ACgDsqK49rrxQBxpuntz2uT/hUYvfFJfb/Y9kB/eN1x/LNAHaUVyMd54kY4bSrROOpuc/yFRPe+KNpKaRZ5HY3PJ+lAHZ0VxDX/ikdNFtD/29Ck/tDxV/0A7T/wACx/hQBznxG+Glj41kjvPtL2l/HH5YlVdysMkgMv49ap+CPhVY+GtVGr3N7JqN6qYRpVxsYjBYc8nGRz0rqv7R8Xf9AGz/APAwU7+0fFvfQrP/AMCxQBwPjn4Q2viDVZdY03UH0+8lO6QbSyM/duuQfpXUfDj4e2ngpZ5RcG6vZ1CvMV2gL12gZ6ZwfWtU6l4t7aBaf+Bg/wAKE1LxYygnQLVT6G8HFAHeV5t8RvA0XjaGzje9a1a2dmBCbtwI6Yz7Vq/2h4mH/MDtv/Asf4VXGpeLckf2BaYx1+2CgaZ2MNskdnHaP86LEIzkfeGMV826t8DM3ssmja29razk+ZFImSFP8IK4yOvB9vrXsv8AaPirJ/4kVrj/AK/B/hUa6j4tPXQbQf8Ab4P8KBDPBfgbTPCulNp6D7Z5knmyvcKGy2McDoBgVieP/htZeLWs2imSwNvuDeVCvzg4+npW42p+LURmbw/bNjnal2CTUP8Ab3iX/oXAfcTUAdxp9pHYWcFrEqqkSBQFUKPrgevWqHiQZ0a+H/TFqxo9R8SsTnQrcAdD9qHP6Vzni3VfEMWgag82iwiMRkHbcbmIOOgAPrSuB3/h/wD5BFlxj90v8q2K8w8M6rr76HYNHocJBiAULdZ4HHORgHv1roPt/iIqCNFgHqDdDj9KYHX0Vxx1HxFxjQoumf8Aj6Xj2qM6p4jyf+JFGFwSCbkf/r/DFCVwO1orkE1DxESQ2iwr7/ah/n/9VON94h25/seDOM7ftIz9KAOtorjzf+I84GjW/wD4FD/CnDUdfY4/sWJe3NwDnjPahuwHXUVyTX3iEYxo9v8A+BQ/wpft+vZP/EohwCB/x8f/AFqSaewHWV5Prvw5t9X8X23iWS+dGheN/ICcEpjHP4CunbUPEW1imiwMRxj7SB/MVTfVfFKgn+wbbAGTi6z/ACFMVyH4ieBrHxtp6QTSG3u4CTb3IXOzOMgjuDgflXn/AIG+D66FrEWratqC38tuQ0EaoQoYfdY5647e+PSvR/7U8VZx/YNsOcf8fWf6UNq/iZSmdAhwwJyLrp9eM0D2djvK4L4heC7TxrpQs55PIuIm329wF3eWe/GRkEcYpz6x4kjAL+Hk57LcgkfXFQS634nV9qeHUc5xxccfmQB/+ulddxpNnjWn/AY/aEXUtdaazjb5I4kKnbnJHJIGeOnvXceOPhTB4lu7CW11A6fBZWotooEj3KACTkc+/wCldP8A294pKqw8MqSQTj7SMjHrxTX8Q+KEOB4ZEgx1Wf8AxFCaZO55hpnwNWxvrS7/ALdZzbypIFMPXa2cdaZqHwLa+v57+TxFL500rSs3kgHJOexr08+I/FII/wCKVOO/+kCnN4j8Tj/mVif+3gUxnP8Aw++F/wDwiGsyam2ryXhaFo9jR45JHOc+xr2uvM4/Efiljz4TI/7eR/hV7+3PEewEeHVLHsLjGPzH9aAH3H/I923/AGDj/wChmu7rwVte8QSeO4Ebw6qzLbFNv2oFfLJzu3YxnnpXoJ1rXiMjQQCOxm6/TikmK/Q7miuDk1vxCgB/4R3Oe32gZ/lVo6vrQ/5gRPt5w/wpjOyorjDrGtjGNBY/9th/hTP7Z13v4fI/7bg/0oA7aiuM/tnWgCToLDH/AE2B/pUo1rUVA8zRZ8kZ+Vs0AddRXG/8JBf5/wCQHdcH/PakHiG93KraHdjOeQM0AdnRXGf8JDfYH/Ejus/X/wCtSjxHcdDol/njOFyPzp2BanZV4B8UPhne69qg1/QrsQaiFXehbYXZQAGVh0OBjn0HSvTH8TSrj/iS6gc+kZqFvFNyMY0HUSSQPuetIDzP4cfDPVdJ1yHxHr+peffKrARFjI2SpQFnJ5+Unjnt6V9C1wg8V3DHjQdRx3zEf8KefFFyULJoV+SMcFD/AIUCueJeLfhDq0WtTar4SvltUuGy0ImaN4843YYdVzk47e/b0X4YfDr/AIQmxvS96JtRvFCvIikJGBnAUHr1zk10v/CVXRXd/YGoYzj7n/1qifxZdqf+Re1DBXI+Q9fyp2FzK9jnfhb4Au/Btzqdxe3kNzJdldpiBGACTzkdeayPiz8Nr3xXe2+r6RdRwXtvHtKOxXzCDldrD7pH+HIrtj4wugcHw7qOQTn92f8ACnf8JfPg40DUjj0jNJjTueZfD74X6tZ65D4g8Tah591A2Y4d5lJO3ClnJ7ZPA7gc19HV56fGFwACfD2p8k/8sjVlPFMz5zoeoDH/AEzNAybVc/8ACVaL6BJv/QTXZ15LFrM2o+NdMhl0+W1CQyspk4LDae2PevWqACiiigAooooAKKKKACiiigAooooAKKKKAKkR/fyVbqhAf9JlFX6ACiiigAooooAKKKKACiiigAooooAKKKKACiiigAooooA8z03UU0TTfEmpPGZFtriSUovBbCDjmuG0z4yrJPZyanoNzY6ZcttF8zFkB5x25HBzznAzg1s36FPCPjHJJJaU8/7or5y8+1Hh/RGi16W+vIp1I0eSIsiNvPAzwBj+fvwAfa3izWX0HQrzVYrY3RtkD+UG27hkAnPYAHP4VjeD/F8fiWe4hS1aFoIYZW+fcP3i7gOnasj4garb3/hfxLp9jcp9ssoAs6FT8qnBOAeuVyM9jXBfC2+sdGOs6hf3K29vHbWKs79Mshx0/CgD0z4geO7HwXBbmeGS4ubjPlRJxwMZJJ6Dmu8tJhc20M4G0SIr49MjNfHvxYs9eN7qWr6rpofT5JRBYXBulZY48/KVRTn5gM8jua+otH1i3WPS9OvJI7fVJ7VZFtd+5iAOcEcHofyPpQB1FFFFABXm2hajaaLYa/qF9MIraG+kZ3I+gAHqScAe5r0mvmzxxZ3dz4O182uGWLVGlnXHJjB5x9Dg/QGgDXsfjAkrW8954fvLTTZ5NgvHJKAevT/P4V7gl7auIStzEfOUNF84+cHoR614T4t8beGLzwJNYWd1FcXE1rHDDZhTuDfKBwR1Xg/8B4ryHW7JE2LNcQPd2ulQK1pdSPA1u3ljlCSFYg4OPU460AfYX9vWX9vDQv3n2z7P9ozt+ULnGM+vf+taq3du/mbZ42MYy4Vwdo9/Sviq0fS4rsX1y97BNJonnAmfEkkwyuQx65UZAxjAzTPCBs08QaHFAEjW8hmFyEu2dnyjAB+gB7gD1+lAXPr/AMO+I9M8R2s13pk/mwQzNAzlSoLAA8Z6jDDmneJdaTQtGutU8l7lYAMRx8liWCgD8TXxx4YtIbvwxDaRXEkEt3rccEu2XLCMqMEDgfjjsfw9P1K2h0Kw8d6RDNILKEWhgjkcth5BlsZ7k/youB9C6NevqOnW15JbvbPNGHMMn3kz2Ncb4s8bQ+G9a0zS5bNpftyk+aJAoTBxyMUz4i3c9j4B1Ce3L+b9mjTKHBAZlUn8ia+Z5rHRINa8LyaXfveSzwB7rfNvKOBnB/unJPHsOPUA+r/BHim38W6QdShhaDbK0TxuwOGGD1+hBrsAQehr4G8HQWd1d6bY6nr01lpsrSPJg+WiSD+EsTgZGDntnHfNdfamPTNUsru11iaTSLfWxBFM7/IUIUvknjAwBnpgk0a9Qs1ufTHjfxXbeEdPivbmF5vMmESxowDHIJJ/AA12ETiSNHAwGUH86+H/AB9qTa3qOthbgvANUgSMiTeo+SRcjt/CP8iup8UWtz4P1i90vSdRvBBJpbSSl5SxLc5K/wB3oBx+dCTv+Qro+uQQe9cv4u8TWfhXTl1C9jlkhMyxERAEjPfk+gNfKbTz+G7fw7rXhvW5b3VNQjKXNo7eZlzjKleuAxxz6Ais2TTbDUNB03UrjVZbrW7jUfKns5ZOR8xGNp56YOenzYoGfccUqyxpIv3XUMM+hrn7TXo7nxBfaIIHWS0hSUykjDBuwFfLl232i08Ra1qHiC9t9Ys7sxwW0b7QQCAnydcdR7Y797lrbweIdV1C71TV5dMuE0uGUGKbaWbbznOMngce9AWZ9Q+ItYt9A0m61S6DGG3TcVXqxJwAPqSBTtI1P+0NIt9Skt5bYSwiUxSfeQYzXyxa6/rml+HvD/iS5uZL6xjaa1nhZh8wz8gYH7/Tr1G0fWvY/hlFfS+F7rVdRllefUmknCH7qLggbR2B60Cvqd54Y1628SaaupWiSJC7uiiQAE7SRnj1roK+KtBsrrSNH0XxFaapdxvd6r5TWyviMLk547k4p+uWt/PY+K9e/tq/jNnf+RDCs5VTmTB6YB4PQAcZ60DPtKoLq4htLeW5uHEcMSF3c9FUDJNfEHiU6j4e/saGLxLqSxatZxS3LPOx8sMRkgA9Bz74yM8mun8T2beHprzRbPXrvU7G+0x5ZczBvLdPmBJGcA7cY4yGwc0CufVukapZ6zYQ6hp84ntZgTHIFIzgkHggEcgio9d1a30PS7nU7oSGC3Te4jGWPOMAZHrXyl4H0ybW/wCxNLi1u/trf7DLO/2abB3+YRt9u3Ws7QfF+qaHDa6rcz3N9Y288tlPbOxIZSN2cnPOT39MUDPrzw/qseuaVa6nDFJFHcpvVJQAwH4VsV4/8Klv5fDd5q97LzqEjzwxbvliQZAAx0HHtXzhJJqjeHb7W/7c1Xz4dR+zJGLk+WFxuyQTz6YoA+7653xN4isfDNkl9qJlEDSrFmNC2CQTk+3Br5E8RSa5o/iFfDUWq6xeRzJE8iC4xKzlNxAY9Bn/ACaxtR1fV7bQ9V06W+uY0jvogYpbjzJPut8pYdvlU8d1NCdxJ3V0fecbiRFdfusAR9Kqfb7X7f8A2d5o+1+T5/l4P3M7c56deK+Lbm88T38ms6sdQ1JnsptomjuljjjAPTZkdR2X1711091dWevXfiQ6gxv5NAW9ijLAqrHAKgHOVHJwO5zQM+sGYKpY9AMmsLw5r1j4isjfaeztAJGjy67Tke3418xeBdV1iy8QaHM8l80eoIxlW8vA8coK7iyKPu9O+ecCrHwoub2bWbfTLy/lsrG3nlmtIYgUW5fJ3Ln0A7fX1zQB9aUUUUAFFFFABRRRQAUUUUAFFFFABRRRQAUUUUAFFFFABRRRQAUUUUAFFFFABRRRQAUUUUAFFFFABRRRQAd6KKKACiiigAooooAK858S4/4S3w71zmTHHt616NXnXiVSfFnh09gZf5CgD0Wq13d21lCZ7u4ighBAMkrhFH4mrNeLfGmBLyz0KzlLeTcapFHJtOCVIII/WgD1Cw13SdQtpbq01K0mgi/1kiSqRH/vc8fjVfRPEui6880el6lBdPD99Y25A9cdx79K8E1zRdKtvG17oYAsNGu9NEt35TbFTYdwb0H3cf8AAj61zzxWrpq+ueEtOubLSLDTms/tCOYzdOWA346nAO4k8/KM4PFAH1HY69pF/cva2ep2lxOn3o4plY/oea2q+U7zw9pmiWHgLU9NtsXtxdW5mdZDmVm2sQc8DnI9ulfVlAHIePmC+FtUJUMDDjB9yBmug0rH9nWmBgeSnH/ARXPfEAE+FtTwCSIgcD/eFdFpZzp9of8Apin/AKCKAL1FFFABRRRQAUUUUAFFFFABRRRQAUUUUAFFFHWgDkfGfi3TPB2nLf6oZSjyCNI4VDO7YJ4BI7A8k4ryDSfjxol3dpDeaddWcDZ3TkhwvplVGT+FereNPBuk+LoYF1UzKlsSytFJtxkc54r5P+IL6LrOp6V4X8IaejNbN5HnquDI5ODk9x3LH3z0oFfU+kfH3xL0rwelspja9urhRIkMbbcIf4iSOPp1qv4E+KekeML86dFbXFrdlSyJIAwcAZPI6Hr19Kz9T+Hul2WnWGryaZPqeraXaRILeOT5bl0UKAQ2eOO3bsa8B8EsLj4p28+oWY0aR5i6WohIUMVIC9sZ5OcdfrQM968W/GbQfD2pS6dHb3N9PA7RzmIBVjdTgrk9TnI49K73wR4y0zxlYvdaf5kbRttlhmADofwJBHuP0r5K8P6r4e8P+KvEcHirTvPjkklRC0IkKMHOcDsSDww/PnNdZ+zpeb/EWtQQDZayQeaqEcjDgD9GoA+vq8utAW+I94ccLZr29hXqNeZWB3/ETUs4+Szjxk+uOlAj02iiigYUUUUAFFFFABRRRQAUUUUAFFFFABRRRQAVz3ibxFp3hnT31DU5ikKkAKo3MxJxgDvVKbxn4aglkhl1uyWSNirqZRkEHBFeEfGbwtrWp311r5u4hotlbK8atKTuOOiqARksRyex60Ae3eBfGNj4y0+W9s4pYfKk8uSOUDIOM9RwRiuM1f4yeGdL1K60+VLx3tpDG0kaKyMR12kNzg8cgVzP7OkmPDeruF5W6zx1PyDivCdJ/tWLWtX1u18LjU4I3klkF3AWEQLFsgdMjHvxnpQI+wdG+Iegavod/rkc0sNjYttmaZMEHAxgDOc5AHvXI6V8bPC99qP2SUXVrExAS5mQeXk/3sEleeM4x64rxrxV4+0/XPAclnY6XBplxLdot1DbKqowALA8AcHaOvOV71k+LdE06y+HHhnUbe0jjvJ5XE0yj5pB8x5PfoKAZ92qwYBlIIIyCO9cz40/5FrVP+vdv5VU+Ht++peEtIupFCu1uqnHfb8ufxxmrnjMZ8Oal/1wbvihjbsaOg4/siwwMf6OnbH8IrVrJ0IEaTZZznyU6nPatagAooooAKKKKACiiigAooooAKKKKACiiigAooooAK5fxb4o0vwnp4v9UlZI2cRoiLud2PYD6ZP4V1FfNP7S0O7RNLuPNjHl3DDYzYZsr29cYoA6vw18ZPDWuX0Viy3VlLM4SI3CDazHoMqTjPvXR+PPiHo/gvyo7zzJ7qUblt4cFsZHJJ4HX8cV8WS6pa61feH7KLTLTSvJ2RyT/dEpyPnYnk9D1J616J4+fTrD4uiTxDEX0nMTPuUsCnlAZwMkgPnIHoaYH0n4F+IGj+M0kWyMsN3Fy9tMuGC9iCOCPxzXog5r4d8Kanp8nxegn0ELHp01wwiEaGNShjOQFIGBnPGK+4qQHmpTPxFD56WBGPxr0qvOxz8QD7WGf1r0SgAooooAM0UUUAFFFFABRRRQAUUUUAFFFFABRRRQAUjEKCzEAAZJPalrnvFtpJfeHtUtYZFjkltZFDM20cqep7Ch6CbscZL8WPBcV2LU6wGOcGVIXaMH/eA/UcV2GreJ9E0fTYtTv9Rhhs5ceXLkt5nGflAyTx6CvzutL3SLLR9T0+905ptVMq/ZrqOX5Y8HDA9iCM9j17da9G8a2yxaL4JtbyYiAWzSSGM7lCs4JII4Jx6UDPrTwp498PeKpXg0y9JuFz+5lQoxA7gHqP1/Ku7r4G8aS6JoHjHTpvB90GiijicvE4kUP0ODznK4yD3J+g+9IHMkUbnqygn8qAOI1QKfGmj7hyIJdvPQ4P8ATNd5XD6ohPjDR2BHEMuc4/unpXcUAFFFFABRRRQAUUUUAFFFFABRRRQAUUUUAUYABcSmr1UoP+PiWrtABRRRQAUUUUAFFFFABRRRQAUUUUAFFFFABRRRQAUHpRRQBwng+OGeLVo2RJImvHBUrlSMDjBrpYNG0u3kWSHTbOORTlWSBVIPsQK8z8KalqkF1rSW+kPcQi7JMgkC8kDAAPXiu0XVNcJP/Egfjj/j4j/+KoA6NrK1YylraEmYYlJjHzj/AGvX8ahbTNPaN42sbYxvt3KYVw23pkY5x2rEfUtcD4XQiR3P2hPf3oGqa0SV/sF8jr+/QD+dAHRXFna3MIgntoZYRjEboGUY6cGlNpbNPHcG3iM0Y2pIUG5R6A9R1Ncz/bGrjroM3XHEi/40S6vrUZz/AMI9Kw77bhD/AFoBO519FcgutasZNn/COXQGSCfOj6fnj9amGsagOH0C8DDrtkjI/PNArnU1w3g0LIusqygqdQlBB5BHFXrjWNTSJni0G5cjHymRBz+fSvPvA3iHUW/tXHh+8bN67OVZflY4yvJHTnn6UAmelW3hjQrW7+2waPYxXOdwkSBQQfUccH3FTal4f0jVLiG5vtOtrieE5R5IwSP8R7Gsf/hINS/6FrUP++o//iqsNrl+uP8AiQXx+jJ/8VQM2LrSNNuyhudOtJiihVMkKttX0GRwKztP8K6BpzpJaaRZxSI+9XWIbg3sev4dqr/27f8A/QvX3/fUf/xVI2vXyj/kXr8n0DR//FUAkXYvDWiRSyTR6XarJJKJnYRjJcEkN9fmP51fuNLsLoXIns4JBdBROHQHzNv3c+uO3pXPt4hvlTf/AMI5qJHsUJ/LOamGu3pH/Iv6hnHrH1z/AL3pQB00kEUkJgkjVoiu0owyCPTFc3pvhDw7pju9no1nG7kkt5QY9McZzgYJ4FMl8QXMbD/iQame7YVDgZ7Ybk+1J/b19gf8U9qGcc/NH1/76oAln8I+Hp7NLKTRrM26EsqeUBgnqQRzTpPCmgyaWuktpVsbFX3rFs6N/ez1z2znOOKgHiG62b/+Ef1PHB4VM+/G7P09aafEdwrDdoGqbTzkIpOO38XX2oE0nuC+CvDSWrWq6LaCBnR2TZ95lyFJ9cbm/M1sT6LptxfjUZrOKS7ERh8xhnKHOQR0PU1j/wDCST7wo0DVcHHJjT/4r0pW8SSKSP7B1ckekKH/ANmoKs9PMm0jwloGi3TXenaVb29wwI8xRkgHrjPT8KrnwT4a/tD+0f7Htvtfmebvwfv5znGcdeelKPEshBxoWq5HrEv/AMVSHxM4/wCYFqx+kK//ABVAia88IeHr6/bULrSLWa6Ygs7pncRxyOh/EVFqvgvw5q1ybq+0mCaYqF3EkcDgDgimHxQ4H/ID1X/vyv8A8VTT4qYH/kBat1x/qB/jQBgeOfB17r1lY6Pps1jY6REwMsflHeMH+HAx0z6c9+a9Mht4obZLZF/dIgjC/wCyBjFcqPE7E4/sTVP+/S/40sfijfn/AIk2qjHrb/8A16ALZ8LaGbG3086bD9ltpPNij5wr885znuaW68L6JdWt7aTafE1veyebcICV3vnO7g8H3GKh/wCEjHP/ABKdS4/6Yf8A16Z/wkoALNpOpqB3aDH9aLCt1JNR8I6BqYtxe6XBN9mhEEO7PyoBgDr2qro/gfw5o8N1DZ6ZGq3SGOYuzOzIf4csSQPp6DvTz4qiUkNpmogjsYf/AK9EfimJ2AGm6gCTj/U//XoGLongvw9oN4b3TNNS2uCpUusjng4yME47D/Jrg/FXgW8mtU0Pw7bWFnotxIJbxny0u/dyVLZxgAYxXef8JVDgEafqGT28np+tRjxda/xWOoLwOsB79qAOnsLG3sLGCxt0228MYiRevygY59a5U+BPDX9mnTF0uNbM3AuTGHbmQcZznPTIx0waH8Y2iDLWN+BnkmAjH+f60v8AwmFnsDmzvwpGcmA0ARa94B8N69d/bb6wJuwqqs0UzxkBemApA/SvNfGnwsSe1stO8M2FtbQtOsl3PNO5J2qVXIOcjDN07n8a9N/4TOxDbDaXwb0MBzSp4ysnOFtL4kjPEB6UAZVz8MvC17dJeXmmiS4ABk2yMqSN3YgHqTzWxqfgnw/qmow6heWCSywxiJUJPl7QCANvTjP8qT/hMLMNt+yX2eP+WPc9qF8YWRZl+y3oK9f3NAFfQvAHhzQ9QbULKyIuAT5RkkZxCD1CA8Dqffk1c07wZoGnrYiCwXdYyNJA7OxZWbqSc89uvoKdF4rspFLfZ7xeM4MPvirEfiWzf/lncDnvGaAOnorA/t6zxkiYHGcGM0f29Z8cTZ7jyzxQBv0Vh/25ZA8mQc4GYzzTDr1kAf8AXH/tkaAN+iufPiCxVdxMu318s0jeIbBWCky5Of8AlmaAOhorBj12ykUMrSHPbYaP7esM7d8m7+75ZzQBvUVgf2/p+MiRyPXYahTxLprvsWRy2ccIaAOlorA/t+w/vv1x9w0p16xALF3wMZ+Q96AN6iud/wCEj07/AJ6P/wB8GmDxLppwfMkC5xnyzigDpaK5v/hJdMyQJnIHUiNsfyqE+LNHCg/aWye3ltn+VAHVUVzieJdKdQVuCfUeW2R+lNHifSD/AMvR6/8APNv8KAOlormf+En0vtK54zxGaeviXSGx/pgBPYow/pQB0dFcyfFOijOb0DAzzG4/pSP4q0VAS16APeN/8KAseK/FW7uE8a6baJbahexSWBb7LZ3DRMW3P83H0ro/gdqF5eaJqEd7czySW94yLHcEs8Y2g4JPPXPFV/Ftv4V8S6ta6m/iK9srmGHyo2tVZCBluc7cj7xH0pNLsPCmk6ebSz8SalDNLdJcz3Su4kmbB+ViF+7yfx6mgDnPhdfXupfEHXkur6eWGBriWOITM0SsZdvygnGMH+VY3jfxtNqHjrTora6EWmabqEcDbZ9nmtvXzGYd1G0rk8fnXTab4b8IaU97LZ+Jr6C6uQymdG2soLBsDC+w/Xp2uXfh74dXNtYKJgr2kqSPN5bGS4x1EmV+YN3wBz6dKAPWPF1vqd/ok0WjXkNtNIvMzjcPLIOcY7+hrlPhLeXD+CLee6lnupI2m5PzOwDE4GeSfSpNP1LQrW51GWTxFcTRXeVW3lLeXCOeEBHA57Vh2Efhux0ay0uz8UXdulrcef5sTFGkBJJVsDBHPcdqBXMzRPiXqOoeKTZPomoLaTCNEgMWGgycGR+M7fxwAD6V7/XExa/4ZS7mvI7yFbmZVWSQK2WA6dq88lg08XVtMvjvUvKineV4mdjvU4+TOBwMdwevGKARq/Fbx3e+EjaQWFjJJLKyyGZkzEV3EFCfU4rxLxl4tvPEniLTpTpmtWluLTMlnbSMJX+ZvmAx0zjnHQV7paN4a/sOLSdc1s6yFk81pbrfksDke+B6Env24rn/ABb/AGTq2v2+t2fjA6ZcQ2wt1MUBfI3MWznjkMPxGaBl34HX95d6XqUFzPOUtbxooobk5liXA4J/pgYINcz4A1a+uPiFqMM19ObZ7i7CW7uzKMMDgc4HAH5e9T2un+GbGzuYtP8AG17Bc3VwLie65LOwzwcAcEkn+eaojRvDMNzd3dp4ymt7m4eVhII2yu/B6jBOCD370AdZ8VZNdtdU0K4t9T8jTGvoYjbxEqzvuyS56FcDoTj2r0LxxYXepaJLb2t81kS6tJIpwxUHO1T2JOK4fxFf+GtbsNKtJvEaqbC5iuDKY2ZpSgwc56E5PPP41l+LJND8QPdt/wAJjJBvMMltEocxwumeSOhySD2wR3xQBL8GNUkuJdZsJbq/cQSIYob590qKRyT6DPYV1viU/wDFYeHf+2n8q4DRrDRrOO7uD43DaxeyxtNfqgU7V52BScDI7n244xWr4h8W+HZPFWgT/wBswGGISb5B8yqccZI6ZNAk7nudch418KWPi/SzYXpdCjeZDKh5R8EA+456d6mXxd4fY4XV7U844ekHi7w+Rn+1bcfU4p2E5JK99DzT/hUVu2m3UEus3ct9csoe8k+ZhGM/IBnoeM89h6VoeE/hrJoUxFxrt1e2JiaJrJwREysCCCuSO9d6PFmgH/mL2n/fynf8JVoP/QWtf+/gqeWwNKS1s0zz3w58KrPSdVt7641K5vYbNt9pbScLE2QQevYjOOOcV7RXNDxVoJ6ata/9/BT/APhJtEH/ADFLb/vumUZ/xCO3wrqZ/wCmY/8AQhXSaYd1han1hQ/oK888deJdCk8OX0X9q2290wgDZJOQcAevFdFpXifQ5LKAJqduSsSggtgjjuD0oA6+iuf/AOEj0b/oJW3/AH3SjxHox6alb/8AfdAG/RWH/wAJBpH/AEELf/vumr4i0ZjxqVt/38FAG9RWKdd0kY/4mNscjPEgNLJrmkxAFtStOfSZT/I0AbNFYLeItGXGdTteRniQGoW8UaEvXVbUf9tBQB0lFYcPiHRplDR6rZEf9d1BH4ZqU61pYXd/aNrj/rqufyzQBr0Vk/21peSP7QteMf8ALVe/40f2zpZ/5iVn/wB/1/xoA1qKyBrelH/mJ2f/AH/X/Gnf2xpn/QRtP+/6/wCNJNMDx/47anrdto1vp+kQu63zFJmijZpABg4XHTOOa+cPBOta94JuZbi08NtJPcARq91byEjvhcY5OK+6pNc0hBufUrPjp++Un+dKdY0gkE6jY8cjM6f40wPmfxxrvjvw9eaZ4o+0SNplxFFI9oARFEzIN0br1HJOCfbnNY3hY638RfiDb6/JZC1trMoztg7URc7Rk9WJ/r2FfWbatpMgKnULJh6GZD/WkTU9JizsvrJM+kqD+tAHyZ8Sdc1i08SX1rrXh2y1CNQ32KVrbGFJ+R9y5LDjkE+o46V3vwF0C/gOpeINStGhkvflhdiVLKWy52dgTjB9j2r3dtT0mQ5a9smI9ZUP9ak/tXTv+f8Atf8Av8v+NFwNOvNNIQr8QNYORzaRn7uD/D/n6V3J1XTh1v7Uf9tl/wAa810S+tG+IGsn7UjD7OiglsDPGQCeuPx/TgA9coql/aFl/wA/dv8A9/B/jQL+zPS7g/7+D/GgC7RVP7badftUOP8AroKX7ba/8/MP/fwUAW6Krfa7b/n4i/77FOFzAcYmjOenzCgCeiqZvrQdbqD/AL+CnC7tj0uIv++xQBaoqqbu2HW4i/77FH2y1Jx9phz/AL4oAtUVX+025/5bx/8AfYoF1bnpPF/32KALFIRkEetVzd2wxm4iGeBlxSG8tRjNzCM+rigDxO5+Cnh+4u5bp73UMyOXZPMUjJ/4Dn9a6z4l2iwfD/VLSEMUitVRe52qV6/gK9BN1bjrcRf99ikN1bHKmeE54xvFAHzt+z5BcDwfrBtm2TyXLiFmHAby1wfz/lXEf8LI8U6GdZ0PxRaNe3DxGJPkWPYSCM5QAMpB619dxXNjEu2Oe3RR2V1AqOWTTZTvle0c9MsVNAHxX4e8A6xqPgbVb5LOf7S9xG1vAUw0qqfmIB/3vx28VgXut3/iPRNB8J2mnP59o77R3kY56Z9ia++vtlmFH+kwBeg/eDFQR/2bG4Mf2RXHTbtBFAEHh3TU0fRrDT0GBbwKh92A5P4nJql40z/wjmpAHGYCOma6D7TB/wA9o/8AvoVzHjO6gHhzUsTRk+Q2AHHPFAG7o/8AyDbP/rgn/oIrRrJ0m5gOn2mJ4ziFBw49BWj50WM+amP94UAS0VF50X/PROP9oUhnhHWVP++hQBNRUPnxHnzUx/vCl86L/non/fQoAloqITRH/lon/fQo86P/AJ6J/wB9CgCWioTPCOsqf99Cjz4f+eqf99CgCaioftEP/PaP/voUfaIf+esf/fQoAmoqD7RDnHnR5/3hQLiA9Joz/wACFAE9FQG4hUZM0YHuwpPtVvjPnxY9d4oAsV8y/tFaHqd5Bp+rWtuZ7OzV/tAU5MfIwxHp1ye3evpE3dsvW4iH1cVG93ZnKPcQHdwVLjn8KAPhrxTr7fEafQ9J0XRPLu4U2NjGGOBnp0QYzk13nxW1GTQ9V0my13w7a32jRWywrcYIklwo3bXBBQhu3oM96+pIRp0DboRaxtjqm0H9KWZtPusCY202Ogcq2PzoA+QPhDoI1vxsdd0+xex0azYtGhYtzt2qoY9Tzk/jzX2hVKGSzhXZC8Ea5+6hAGfwqczwjrKn/fQoA8/C5+ILNkDFh09ea9GrzeO+gHjyVfNTabAAMGGM7s4/SvQRcwEgCaMk9BuFAE9FRedEf+Wqf99CnCRD/Gv50APopm9P7y/nQHQ/xL+dAD6KaWXj5h+dG9f7w/OgB1FN3LnGRn60BlPRh+dADqKTcPUUZHqKAFopMj1pcj1oAKKM0mR60ALXLeN7Se+8MatbW0TSzyWzqiL1Y46CuoyPUUZHqKAPzo0/V9HsPCWr6NeaSH1madRHOyjMW09dx5GORgdc16BqM76H8PtAsdb8OvdW85lmSZpSjW+58rtIHBIOcH1Ga+vH0LRpLz7a+mWTXWSfNMKls+ucdffrWjdWtreQmC6ghnhOCY5UDKfTg8UAfAOn6HpfiPxVZ6f4Uguvs3ytLJdnJGD8zYHYAj6+1foNEnlxomc7QBms/TNL07SohDYWcFtGM8RIF960vxoA4vUyB4t0gf8ATKXtn+E/lXa1xd+QPF+m+9vIOPxNdpQAUUUUAFFFFABRRRQAUUUUAFFFFABRRRQBRg3/AGmXKjHY5q9VOH/Xy1coAKKKKACiiigAooooAKKKKACiiigAooooAKKKKACiiigDhfBAVItTYYVftjnGenArt0dXGUYMPY5rw6+neHwP4rkjZlcSSAFZNhGcDr/Tv0718/eG76fSX0S4tbrWLSae5XzZ7okWrDODtA+9wec//qAZ96kgDJOBRkGvM/i/PLB4E1WSGR43AiAZGIODKgPI9ia5b4P3Fzc32qvPcSS7bWzA3uWx+7Pr+NAHupOKK+Svi/4qvdZu7iy0i6MVhpDjz5Y59plkOAMdCdpBHGeefSvp11nvNF2QXPkzzW2Fn67WK/e+vOaANcEHoelLXyx4RTUNA+I1vokeqX00ZV/tJvSUS4O1jlFJPoMHPOD2r6npK4lfqIeAa4rwVtKaqynO7UJTn16V21cZ4Nwq6qvAxqMv1PTr61QdTs6K+SvFmraiviLxNbw6hfRFbi3WIRXBUDOAQPTg9q7q9+ImuWaapcQ6JDPp2lTLBNcSTkM5JCjHHXJGevWkM97or578U+I31ybVLCa7uNHXSoVvY2tpyr3SlQQvbHJX15+lek2nicxeC08RXlpJFttvNMJbLNzhef8Aa4OfQ0WJUrnd0V8v3PjDxBr2veGobyxn0i0ui00ZguT/AKQhUEZxxj2I70eCviLrBsIdItdPuda1hZJXmaafBCbuOTnpnp0oHfWx9Qd6K8L0v4ri/u9Js/7JaK4u7pra4VpeImXGcHHP3hVH4o+Lrn+z9bsbJ5bWTTri2HnxSFWfcMkcYIwR+nvQM+gqK8M034kz6ZH9l8SaTJYyJY/aIHecMbnaMY5x8zEcDn3p+mfFN3uLdtW0K40+wu4ZJ7a5Zt29UUsxxj0HGPUHoaAPcKK+U/F3xB1zVrbTZ7PT59N0u5vdsN4lxh5lDFdpA6dDkc9Ovr32qfEu8hutQGl6BJf6dpjBLu8EwUBv4scHOKAPbqK+Z38c6tceNVuNFt7nVLOaxSRbBZyirlck9CMgn09q6GXxvb+MbUaTavqWjXk8Tyx3MZxho+WQEEEnAORxxRcbVj3eiuJ8Ia8mv+GkvoluAURoi8wAZ2UYLcE9T+ua8U8H/EzUdL0wHWrG8vLVbpopNQeTJUnGBjHOMHPJoEfUNFeI6r8VBZ3V+ttodzdWmnuq3U6yKNoJwCB6Gs8fGW2t2X+0NCvrdLiETWm0hjMD0+maAeh77S14NqvxK1GGyv7WTQ7nTtYitjdQpJh1MWcbvyznjjn0qvpfxTvFs9NtJ9Bv7vVbiASArsUTDk7lx2wCegoFc+gOM9KXFeLWXxU0/U2trdbG9tTdyG2E7hdsUuBwTn3BrX+HN7dpPquiX17daldWMwMl5KPkywGEXknjBPPqaBnqOB6UYHpXifiD4sW2kahe2q6Pdzw2MwiuZg6gKTwMDPOSD6dKqv8AF6CEmGfQL+O7lVXtYMjMqt0PtQB7tgegowPQV88+IfiRPPo+tWT2txouq20SSKfNUttLL931POPx6irdl8UUtbC0RdOvtSW2tIpL+6UrmMlc89ieD3/XNAj3vaPQUbR6D8q8Tg+IM03i426W88mjf2YLkNGisB0bzc9dv8HXr271LpnxNt9VlW2ewudPjvQ8dlezY8t2xgZ9OaBns+0eg/KjA9BXz/8ADLx9Lc2ltpWovc6hq8l48TBVBMUeR8zHj5Rk+vA9q+gaAE2j0H5UYA7ClooATA9BRgegpaKAEwPQUbR6ClooATaPQflSbV9B+VOooATaB2FG0eg/KlooAbtX+6PypPLQfwL+VPooAbtX0H5UbV/uj8qdRQAzYv8AdH5Uuxf7o/KnUUAM8tP7i/lSeVH/AM81/KpKKAIxFGOka/lR5Uf/ADzX8qkooAj8qP8AuL+VHlR/880/75qSigCIwxHrGh/4CKQwRH/lkn/fIqaigCDyIc/6lP8AvkUfZ4R/yxj/AO+RU9FAEH2eD/njH/3yKT7Lb/8APCL/AL4FWKKAK/2aD/nhH/3wKPstv/zwi/74FWKSgCEW0A6Qx/8AfIpPs0H/ADwj/wC+BViigCubW3PWCI/8AFNNpbN1t4j9UFWqKAKv2O1/59of+/YpPsVp/wA+sP8A37FW6KAKZsrT/n1h/wC/Ypv2CyPWzt/+/Y/wq9RQBnHTNPJ5sbb/AL8r/hXmXiDRrL/hN/DhitYI1xMzokYAc7SQSMV69Xn+toH8Y6DuGQElP5KTTTs7iZ2Q0+yGcWdvz1/dL/hSf2bY/wDPlbf9+l/wq/XnXxE8VXPhu2sY7C3hnvr+4FvCkj7QCR9735wPxpbjSudp/ZmnkY+w22PTyV/wpP7K07/nwtf+/K/4V5Pb+MvEVn/aGjX2lQ3PiGCNZoFtziKZGKjPJz8u7t1wemCat6J4k8S2ep3ei61a297qC2TXsH2HjjOPLbOADnjP880Aem/2Vpx/5cLX/vyv+FL/AGZp/wDz423/AH5X/CvHdL8da/b+IrDStbsrDdqDYWC1mzJa/wC+Of59j9K9zoA8z+I2m6bH4duHOnwZ3KAURVIyfXFdnZaXYLawj7Db/cXrGD2rE+IAQ+HrgOM/MuOcc54rrbb/AFEX+4P5UBYqnTNPPWxtj/2xX/CgaZp46WNt/wB+V/wrRooAoDTrEAgWduAeo8pef0qJtI01hg2Ftj2iUf0rUooAyzpGmn/mH2v/AH5X/Cj+yNN27fsFtjGP9Uv+FalFAGQNF0sHI061z/1xX/Co5dB0iXG/TbU46YiA/lW3RQBiDQNIH/MOtv8Av2KDoWlMcnT7fn/YFbdFAGMND0sZ/wBAt+f9gVEfDujnrp1uf+AVvUUAc6fDWik/8g236Y+7Tv8AhG9F/wCgZbf98V0FFAHO/wDCM6J/0C7b/viqp8J+Hnbb/ZsGVGMAkfng1xnxhuvE8elW9r4Zt7ppJ5P301rnzEUdgRyMnuPT3r5m1BfFnw+1PTNWutRlW5voxK8ZcsSNwzHID7AfT8KAPs0eENAXP/EtiH/Am/xo/wCER0BsH+zYiPq3+NeGfEt/G3ie706y0e3uLbSrq2jkLxvhCWAY73AyAOmPxxzXO/CnxNreg+K5PC2o3RvYG3IB53mLGyoWyrHtgEY6e1Jq4H0l/wAIb4ewAdMiwOBlm/xp6+ENAXppsX5t/jXyNJd+M/iVquqXOm3sywWTNJDbLP5excnaq4xlsADJ717T8D/GOoa/bXum6vcGe9tDuV3A3lOhB9cHv7+1MD1B/CGguys2nrkdMSOB+Wa890jw1oreNtTj+yqUjjV1BkJG7A7dsZIxXttedaQMeO9a9BbRYG3GMgE/XnnPvQCN8eFtFGP9BU49ZGP9ad/wjGjZz9hTt/E3+NdJRQBzn/CNaPn/AI8l65++3+NKPDWkD/lzHTH32/xroqKAOcXwzo69LMdc8yMf61IPD2lAg/ZBx6u3+Nb9FAHPjw5pIAH2JMD1Zj/WiPw7pMedlmoycn52/wAa6CigDnW8NaQ2M2Y4GOJGH9aVvDekMQTZLx6Mw/rXQ0UAYD+HtKc5a1/8iMP60g8PaYFwLcg+vmNn+ddBRQBzEnhfSJHDG2Ix2EjY/nVZ/B2jOc+Q49hK3FdhRQnYDkB4P0cf8sJP+/hqE+CtEP8Aywk/7+mu1r59+LvxOHh43Gg6Ykg1NkAe442whgDxzndg59sjrQB6X/whGh/88JP+/rUz/hBdC/54Sf8Af1q5L4HaxqWseFZ7rVLuW6mF26pJMQSFCrxnuM56+teIt4x8aa94j1O2sNfgs4opX2LJJHHGqBsAAkZPb1oA+mx4F0IdIJf+/rUn/CB6D/z7y/8Af1q841nXvFvgzwFNeard211qjXSx286gOBGwBycYBPDY49K8ah8V+PPDq6Vr1/qU0lnflniincOsqgjIK/wg54Ix14oA+sk8FaKgwIZcdcea1c14w8F6MmgXrrDKrqoKsJTkHI9eP/1V6dp10t9ZW12nCTxLKv0YA/1rH8YZ/wCEf1DAJPlHocUN2BmJo/hPRzptoVik2mFTjzSecc/j2/CtL/hEdI/54yf9/DW/pYC6fagdBCgH5Cr1AHL/APCL6X/zyf8A7+Go18J6SvSKT/v4a6yigDlF8KaSpO2Fxnt5hpH8JaSxUmKTK9CJCK6yigEckPCWlBt22fdjGfObOPzpU8J6Un3Y5V+krCusooA5b/hFdJx/qX+vmGmf8InpIGPKkwe3mGusooA5MeE9JHSF/wDv4aZ/wiGj/wDPGT/v4a6+igDjz4P0c9YZP+/hqUeFNJ/55P8A9/DXV0UAck3hPS2IISQY7BzzUSeDtIRmYRyfN23nA+ldlRQBxDeCtHP8Eo5z/rD+VVZPh/oEh3NBMT1yZm/xr0GvEfjX4u1Xwtp9iulSRRSXjujysuWQADlc8Dr6GgDqz8PtAPAhmH0lNMHw60AFf3c/A5/en5vr/wDWr55sfE/jfwX4g09devTew37DNuZlkDKTjK4+7yeMenQ11nxM8W+JtQ8YR+EfDE01tNGFD+WVUyuUEmdx5CqvuO/tQB7GngPQ4zlYpQO48081aTwdpaqF/fsBnAMleM/DXxvrtp4lbwh4okMtyGZI5CQ7B8FsMwzkEdPSvpmgDwaLwHpA8aSQIbkRLaea6mXO4k4+uOnHtXop8GaQZPMKT7scHzmyPxpkHHja599PX/0MV29AWOMXwbpAOdkp9vMP+f8A9VQnwRpW7Ie7A9PtDY613NFAHEDwXpeT+8uzk5H788e1PbwbpjKV33YzkZFw1dpRQBxI8G6eqhfPvMZz/rjTW8F6a3/Le8H0mNdxRQBxY8H6fzi4vACc4840z/hDrMEYvtQCjlVE+Av04rt6KbdwSscT/wAIfaEENfai2eDm4PI9KVvB9o3/AC/aiPXFwRmu1opAef8A/CDWX/QS1X/wLNCeB7NDkanquPQ3RNegUUAcGngq0TONR1M59bk0r+DbRxj+0dTA9rkiu7ooE1c8+PgazP8AzEtU/wDAo1Xk+H1i+M6rrAx6XjV6TWRr+pLo+k3uouhkFtC0mwfxYHSgZxS/DyxTONV1c/W7Y0q/D6yXpqmrHPrdMa+bz8UPiDeW9z4gtjAmk20oSWNYoyiEkYBz856jkGvSvFPxX1GPRNF/sjTwNU1WHzMsN6x/MVIUdySD16D17AHpI8A2QOP7U1b/AMCmq1D4ItYW3Jqeq5zn/j6NeMeFviT4m0jxFb6H40hI+0FVV/KUOpY4UnZwRnjgV9S0AeV2mhxaP4vsGS7u5zLbykmeXec/jXqlcfqH/I16X04glrsKACiiigAooooAKKKKACiiigAooooAKKKKAKcP+vkq5VOE/vpOKuUAFFFFABRRRQAUUUUAFFFFABRRRQAUUUUAFFFFABSHoaWkbkH6UAeM6VpUviHwprunRypHLc3DKHccA/KecfSuT0/4d+LLmz03RtW1OzXR7SQSbYVzIMEnGdvJ5r1HwBLClrfRebGZFum3AOCew6duld/5iH+NfzoA868WeHtZ8R6LrelS3dqEuZYzZMVI2IrKxDYHtisfQvCWv6DBqa6fe2a3NwtqkUsikriNSG47deODXru9P7y/nRvQjO5cfWgDw7xr8JNK1S236LbxWV8826SR5ZGUqT83BJH4DFdVq/hjVbi0Oj2GoxW2kGy8lU2Eusg6HdnOPx9a9I3r/eH50u4eo/OgDxHQ/B3iK81nSr/xLdWrRaSgWBbfO6Q44LH8ATXq+ipqiRT/ANqyW7ymdzEYFIAj/hBz36/hitfcPUfnQGBGQQfxoAWvC7nQdV13TL3+yb4Wt1b6zJPGWJCyAcbTjkc849vxr3B3RFLM6gDuTXFeB5EeDU3DD5tQlznr1HX3p6fMTVzy8fDfXL6C9vNSubJtWu7uGVnTIUInBHTGTwePT8K67VPB2oz+HvEWmxywvNqF4s8LEkALuQ4PocKa9Z3L/eH50u4eo/OkM+W/iBo0Gv8AjjQdDhuV8+O3SK9SKI4jUAPn0OV/LjNe/wDiXQxrHh270aKQQiWERxsRkKRjGfbgVtLaWgumu1t4Rcsu1pgg3kemetW8j1oElY8A0jwf4ynv9D/tq8sTZaSNsfl8uRt288cnAH5etZmhfDvxP4buotW0q4sHvXWSOWKckqoY5BBAGfX8uvNfSeaMigZ8yn4YeIbeOy1O3vbR9ZS9e6kU/wCrG7B9OeV5HvxWpeeAvEmq6XrbX8lgNS1C4hk/dcKVQY9P88/j9DUUAeF+Nvh3f+KtU0u4uLuNYorHyJ2zlhIAxBHqCxH61FF4P8VazJpltrs9jDY2FrLAGgG53LxmMEgjGQCPbg+te80U7itpY+Y7n4e+Lp9NsNBaTTG06wumlhm3MJCCxOT1/vE4xn3reuPBXibTINd03RZbKWw1ZixeZmSSMHO5R65BxXv1HekFle/U+ftP8F+K/DWpRXWiTWE4FgLV/PdgC3UkDHZhx7fWuD8ZeGP7B0vQ9Ni1J38SNOzqkW4EiXg4I7Ar17819e1mT6VYXF9DqE1pDJeQDbFMy5ZBz0P4n86B2KmjaRFpOhwaVboirFDsxyQWPLH8SSfxrw+8+HOtN4Hh0RDbveC+88gSkKEIxnOOfp/UV9HUUAeHW/gXVl0HxLp0ktt52oSAwMGOCB68ccCuc8VfDfX9WvNEltJLSM6dp0UZeRyQ0qc7QAM9e/TH5V9KUUAeC3Ph/wAXeI7+/vdVs7Sx3aa9pDGs4YFic5yM8HrzU3g3wn4jt9Y0m+1aO0hh0+yNqoSXc7DBAJwMele6UUCsfLvi/wANQ6J4M1S11q9tkvLjUHu7JgpYyYA4HoSMj8a9J+Dehy6P4YjnuQRc3zm4bOc4P3c5745/Gu81rw/pOueV/adjFdeUdyeZng1tRosaKiKFRQAqqMAAdgKAtqfPXiTwHrl9a+II7eOFmvdQSeEFwNyAHJyeh5H61j/ELwJ4n1DV7XUbGBZ44bSKKVbe48tn2/eUZweefXjHfivqDvRQM+IvEnhu90Cw1HUL6xj023vbdIobdrvzpC+5Tjnk8ZJ9Md66DRfBGsRW0creG49Si1CCOSIm8MSw5UE71BGev1445r6d1vw7pGuPBJqdhFdNBny9+eM4z9eg61vqoVQqgBQMAAdKAPnjV/CGvPfww2mnwGN9C+xSSLKEjikJJIGck89vQ5zXMeFfAWt2t5Zw3HhuCP7K++W7nut4fGSNihsAk47Y6ZxX1fRQKx8yeGfBPiXwre2mt21mtxdS3Dpd2YnGBEx4bdnGRk9jjrX02OQKKKBhRRRQAUUUUAFFHeigAooooAKKKKACiiigAooooAK5TVPEMdlfRW8axywJlr6fzQq2i4+Xd7k5AHXiurr5M8ULqWiN4v0f+xb+6OrXAnt54Ii0e0uW5IHvj6g9KAPbtO8bRXvi2fw4lspMSlhcJOrKwAz0Hf2612mn6lZ6iJTaTpL5UjRvtOcEf5FfL/w2s4dOk0uwvvBuo/2sL3zDespRFXs27uFHO3px6mvSIxdeGtMub2CzZJjqDxFMcOhx8w9sj/OKAPTPEuuWvh3SLnVLwsYYQPlXkuxOAB9Sa8zsfipbeXMNU0e+sbgWwubeEpvNwhOBtx0yfXjrzWt8RtKvbvwLcW8CNPcxqkrJglmw2WAA6nr+Vea3PiS9vfEEfie00DUI49P0424jktyA8zFsAAZ+X5v07ZFAHZp8V7K3S5/tXSL6wlSETwROuTMhbaPoc+vHWum8G+NU8SXt1YS6dc2F3AgmEU45aM4w3t1HFfOwOo67aa9qGs6fqUuuTW+2DNoyRxRBhkL6nn69fUmu++FR1I69qGqai95PCllHbie4t/KIOV+Xb3xzz3waAPavFviG28M6VJqNxHJLhhHHFEMtI56D2+vt3PFcVZ/EiJ9M1O5vdJu7S8sNmbNvmeQvnbjvjjk44qT4vQ3N14WSaytpLlobqGYxxjLFc+nXqR0rjIvEd3LrGr+KbbQr97VLaKy8ogpKSWJ3qMHgYH5igDr7b4k24026ub/SL60ureWOH7IVDPLJJkqE9eATzjv1rf8ACfjCLX7y70+awudPv7ZQ7W9wOSh6MPzH514Jo+uXnhm51a+0vSNTv7S6EaxtfRFpFnUHaScZKgbh+X1rs/hbqW+71fV9ahvf7VnXfJJJbsESMHhFJ/Dj2FD3dthI94vrqOyt3nlOFUfmag1K/WxsHvGUlV25H1IH9a5Hx5csun6ZLGzLHJfQ7+3ykE8/pVC+g8SwR6jPrF9p1zpbwuotooSjDPC4brnp1JouPd2N+78V2MFwYUV5lCB2ljGVAIzye3b86xtb+IWl6RdGB7W+nSNY3uZ4It0duJPu7zngnj8+MnivNvCcd3pmh6lpk9vcTXV+mYT5fGCMYOenJrjvGum3smp38F2t9HqLQW0dpbWkJaK5AABLHkHBz19KWoW0Pcrv4maNb3FxELXUJYLeZYJ7qOEeVGxJHJLAjoe1enoyuqupBVhkEdxXxZrCaw9xqmhLJPaXd7PE0+nrFvEjHGWEg6J0NfWvh3Za2FtpXmB5rG3ihkI6ZCAUwNRLyF7t7RWzMiB2A7A1SvNasbM3SzTbXtk8x1xyRjPHrXB2v9vSXmujSpbNL0aipP20MVMATgDbz1x+veuc1q3124161N19mmuooQbhbVWWJE3cYLcs3U0bbivudpefEDRdO0+S9vjNAVUFYGX95JnoFHf9Py5rOb4oaFFZ3dxdQ31rLbBSbWeELNICQAVGcEZPqK4f4j2sev2N1q0Nnc7LSFBGVUbkk3cfL3Xpk9hmuE0DXNT/ALWvvGGpQPq6w24toDHaFQ8uAQMAfKF+Ylvyzmh7A2+iPo3wt41sPEV5NYpbXdleRIJPIvI9jup/iAyeOn51L4X8a6P4lW7+xSSrJaE+ZFKhV9o/iA9D+fsK+crXXJY9I1XV53up/FOsj7LHi3kjWCNiFwrEbfToc5x9T03hzSdf8DeJdIF/Favb6hD9hea0ySDnILlh94EjnGD70gTPSIvGM2pQtr+mMp8PWiSfaxLHiWRl/wCeYz7jrjpU0moRav4g8NX1sp8q4t3lUSDBAKk4I9R/OvFbDxLZ6L4M1zw3qAuBrEs8qJD5JzIWIG4HoBkHv9M16hocMtjqHgu0mTEosG3DP3T5ZOP1pjPaa8S+Mel3TjR9cs7Oa6bTLkSSrENxEeQxOOvVR9K9tooA+XJvEuq3Opah4z0/QboIlutjaxyLlmkPJYqBkhQD09uetTfDrULyFdVvo9J1S98UXaNJJJcwiOHAIO0HI/IemAABX02FVVwFAA7AUoA9KAPlHTJY/FHjPQ9S03Qbyy1KGXzdWcgrGDxzye/PpkEDmvq+mhVBJCgE9TjrTqAOJ+IJx4fmP+2n867C3/1Mf+6P5VxfxHOPDk5/6aJ/6FXZ2v8Ax7xf7g/lQBPRRRQAUUUUAFFFFABRRRQAUUUUAFFFFABRRRQByXjLxXpvhHTWvtQk+Y/LDCn35W9AP5ntXytoS3HxS8SNrWv6laWulWkwC2ssoXKDny1BI68bm9/oK+hviR4CTxutmGv2tRbFjgIG3ZxXmB+A0W4MNdkz/wBcB/jQB6Br/jDwtqNxd+DLi9mtJZgtsHSMBPmAICtyMcgc46/jXhmhacvgH4m22j2d1DqEF1tglLou5VccqeuCDg+4xnrXr3jr4S2niO3sms7lbS+toFgaQx5WVVHBYDv7/wCFSfDz4VW/hi9XVNQuxe6ghPlFVwiZBGeeScd+MUAeJroV/Y63rEHg7xHZiDa5uEDlWjjBOQwK9B0yM9RXV/s527yanrF4ZFZUiWHIH3iWzn/x39a6Hxf8GG1TXJ9S0rUks4rpi80LIflY/e247Hrg/wD6vWvAvg+x8Hac1paM0ssjb5p36ue3HYD0psb8jtq890kMPHWtk5wbeHGTnjA6elehV53pAYeO9bBxg28JGPTAHNIR6JRRRQAUUUUAFFFFABRRRQAUUUUAFFFFABSMSASBk+lLRQB8w3/xU8X213cQjwuoWORkGYZTwDjqODXbfEfSNNn8H6prsmmwLqk9pEZJSnzA5TjnoRwPXivZ8D0Fc14x0aTxB4fv9KilWKS5j2q7jIByDz+VAHl3wReJvh/N50u2JZJg5K/cGMn68c15JZfDjQdW0rWL+y8Ux3dzaoZQsSbVXqfm3cnPIB4r6G+HXg648M+HbnR9RuYrnz5XY+UCAEZQMc9ehP4145qPwO1KO6nXSdbiSyk42TbgxHo20YIoEklseIDUr698GGwmkaS2sb1WiLH7oZWG0e2Rn8TXpPxGuIR8PvBsCbWdkaTIx8oAAI49z+h717pYfCzSrbwfP4dkkZ5bgiaS6AAbzgOCP9kdMehPc15lo/wNvheWw1jVoZdPiYloYC+4jrgZGBk9TSTBH0h4V/5F7Sf+vKH/ANAFVvGnHh6/OQMR9/qK6VEWNFRAFVRgAdhXMeNTjw5fn/pmP/QhTGbunHNjbH/pkv8AIVcqpYf8edv/ANcl/lVugAooooAKKKKACiiigAooooAKKKKACiiigAooooAK+Wf2kbxn/sjTFijJctL5jDkcgAA9q+pq8v8AiZ4At/G9rAfP+z31sG8mXGVIP8LD0yB70AfK2t6Bqfw51jQNTvLq1vNziVVTkKBjI57YPBr0X4gaLrEXjmPxL4bu7d76ZY3W381PORvLCY2E8gqP1PtWroXwZ1GXVre58UavHqFpAABCkjsWx0UlgML6461vfEb4UT+INZTWdEvYrO5ZVEwkZgMqoVSm0HHAAx7CgDxjwiNVk+LdoNY2vqX2kmfywMZ8snjHGAP5V90V4z8L/hwfCM1zqGo3EV5qUxIEigkIO5BYZyc8/wD169moA4OGQf8ACdXCY/5h685/2q7yuCtlB8eXZI5XT0x/31Xe0AFFFFABRRRQAUUUUAFFFFABRRRQAUUUUAFFFFABXJ+O7y2sPC2r3F5D58C2rhos43kjAGe2SRz2611lY/iDSodc0m70u4ZliuYzGzLjK+4z6GgD87rTw5rF74cvtetgF0qCULLEJTkZI529wCR/OvT9fsL3VfDnhfxFoMAAsYDC9urYkWRG5ZRnLAnnjJ5+uL8nwj8aW0V1ptpe2506d9zr55VZNpG0suOvAP4V2ni74R3s+haNb6LeKbvT4ikiu+xZWPJZcDhtxPU9Mc5HKTurgeJeMdb1bxL4r0+71XTmsZ2EMccBVgdobrhueW3f55P6AxDbGg9ABXzn4C+GWp/2y2v+MZlubpGDQw+Zv+YdGYjjA7Af/Wr6PpgclfNjxTpw9YJK62uPvMP4ssQpyUtnLD0BrsKACiiigAooooAKKKKACiiigAooooAKKKKAKcH+vlq5VSH/AF0n1q3QAUUUUAFFFFABRRRQAUUUUAFFFFABRRRQAUUUUAFI3Q/SlpG+6fpQB4x4U8K6Jq0WpTzwSuWu2UMZmzjg9se3B9K7EeBPDanI04g4xn7RL0xj+9XK6JrI0HwnrOrC3Mht53YR52hjwBz6cisTRfinftNYtr3h2XT7G+ZVgvFYlDuGQeR05H4ZPagD0pvBegtv/wBEkBcYYi4k5+vzc0DwXoYBVbaVVJGVFxJgjGMfe6VJ458QnwvoFzqqwrO8RRUiZiAxZgOoHHBJ/Cq/hHxQfEU16n2M2y26wsu58sd6buR2xQKwN4I0Rmy0Vwecr/pMny/Tn8Kc/grRG3fubgZxjF1J8v0+b+dc3rfj28sdevtHsPDt1qMlmEMjwOONyhhxj3x+Feo2sjTW8UrxtE7oGaNuqkjofpQVc5QeDNFAb9zPyTg/aZOP/HqangrRVz+6uMkcn7TJ19evXtXaUUE2OCu/AehXSFJIbkjJ6XUnQ9uvSvCNX0rTPDXh7UtWitZJXTUmgVGvHUMucZGDkn/DNfWZ6GvmD4hQNP4JvRHl/wDicN91OvJA47dRQBl6e5tdR0618T+G7/T7a+kEMNwt65CucYyCeByOpBHPXBr17/hHvBy3y2DagftZOBAdQbcTnGMbuue3Wse2+HmoSTW19rniC61VrT99DblNo3gDA6nuPx/OvnZptJfwncLcIw8T/wBpZB2kS9s59s549aCmfT03h7wdZ3y6fNqDR3jgEQvfMG9RxmuN8IQ6Hqmr67ZTh7eLT5FjSb7e37wEsDnJ9v1rxzxNJZWWr6kJRBfy+ehlhmQpKH6FUcZBAP6VRnthFrV/fz2hm0WDUE+1RK+ASd2Pc4yfz980CPrZvB/h2RZHNxNti++ReNhPrzxWDp9j4Tv9S1GwhuZ/9BSN5Jvth8tg/PB3c44z7mvJvGkzaVq1xoGhBJrLxT5EySE7thL8lT3BOc56VieKNI0XSJfFel2ojt5rZbXyd24tIvylwM+5U+/XpzQJNNXTufSEfhnw1KZJI7+RyoJdlv2OAeCSd1SnwtocOCb+6WOZSQv21gH9SOeeK+dta0JNF1W807SI5I4bnQjLMhfLE/ePc9wBgds+tWbHWdP12bwJpUbtJLaRyrcDBUKSAAPc/J+RHrRfoNJX1PUvDjeGdetdTvrS71aOCykxK0t0RnAzuXDHIIHfn6Uvw+0638T6RJqbtf2yPO6xIL1mJQcAn3zn8q+eJI7ZPCd/9mlH2ltUX7YhyP3PzbM/7O705zXt/wAGbOOz1vW4re8tZoViiylnuMIb1BY9eD0oaJT5kn+R6DP4e0iNmjl167jkUYIa9AIPrj1riPGMemaHLpMNveXlzJf3CR/8frFUTjLnB6c5/CuB+Jb+Ftd8ZrpqtFp0sb41DU5CwBIAGxUzgngDd/QZrh9dg8PXCaoumW8Rhs0WOC5ur598nXmNMcng8dAB70WuNs99tbfT7jxhc+Ggb4xraiYXAvXYNkA9Px9810V74f0O20+7vV1S8khtYzKyx3pO0AE4GD3xivl95GbfJI0m/wDsaI5B5I3LnH4f1r0aIeFrPWbZfDVwWsZdKmbUVLs4Zdhxvz909yBjGOgzQM7/AMFadpfiPRLTUjqOoW8s4bdAb/JQqxU/yz0712DeF7Dyg51m9CHCh/tQxn69M1826Podlp+j+DtatvMS/vdQMUzbiQyiQr07cD9TV2z0y71DxCfh6WYadbX73Jl/iWILnH45H4kUCbPo2TwzZW675NUvo0LDl7nA+nNLF4es3VpIdXvSgByy3OQPfNeZ/tBqIvDWnRpuCi7CjDcYCNwfXpXE+IdOsvBza3Y2ksotbjSIyUEuQZWdRn3zjt2JoA+grfQbWRiINbvZCAMhbkHj8Kkl0GKHHm63fpnpvuAM18+/C6G3s/GemC0jt4hPYuZViufOOdufm4+U8A4FdV8TrTTdS8d6JZ+ILj7NpJtXIdn2KXyerY46KOvp60DKlx4z0q0+3Ga61oJa3YtNyTqwkOWyw9gFz75FewRaNby7QuuX+5gCF+0jPIz0r46MOmQadqEcEwksINWj2yHJMiYYcY9smr8kenN4c1DxBLqEn/CQNfhURp8SKuf7o5HGfyoJT3PrlvD8bBv+J1fgJ979+OPr6VyONPXxM/hxtY1ZbvyBOHacbGJONvruxg9P/r+RRa1aWuieOUvLgR3F28QjjDYeRmBPA7j19qzfCXhmy8T69ptjqRlaH+yRJ8r/ADbtxwc/j0podz6Uk8OMo3P4hvlRuhMoH05/zmn/APCPNEm//hIb5UbqzSAgn2P9K+W/Dq22sXGkaR4m1gx6PbCdYldjGu5TwGYnHrg9hxnkVYjlN9b6f4ffU5T4XbVngSSXCs0Y2kHfgDGST+I/CboTkl1PcdJeLWNX1PSINZ1QPYbS83mLsYH0I5rV1jTv7N0u61Ftf1GWO1jMjrE6knHYelfMMzL4fn8S2Wh6g62DTQwPOnznyyWDfMMcZ49+lat9bWfhu+1XS/D2rS3emXOkmab51cFgDjOOOmPQ/NTKsfRWhWA1vTrXUbbXtQVJ4g+xpFLLwMg4qKNGPiN9B/tPVWlS2Fw0w27ACcAGvBfD+n2Gjy+FpdG1Dz9R1YiC+hV95jjfhjhem35u4xitnwudSvfENh4OmBjGjXzztM7ZZokIKL3yMnoMDBHpQCPUPE+pv4c1XStNl1i+J1F9iOQpCHKrkk9vmFdvHpN8ybl1+Zx/eEa4ryD40WCat4l8K6dJwlxKyOwOCF3LnH4VxeswzeG9G8T+H9Pvrr7LaXtuyPvw2HU7lYgDjIHtkdO9AH0aumXu0t/wkkpXOM7ExTzpV+uA/iGYM33conNfNMngiGLxJrGirql8Ley077YpD8vJheo6YJY1l+EUi8U6XqV/4g8S3Uc+lQKLRBKAwAVjkZ5Y8Y459+RgA+mJZGttYt9Jk8TzLqFwhlihNsDuUZyc429jx7VsPpd+77f7flD9doiQfpXyVHu1nUNCu9V1G4huprGY/aRJscsjSbPm9cYHvx+OnYafcaTY+FPE8Go3wvr28MUqySZG3eV4z2IUcHPWkmM961C7utP13TtFOrX0txeo7BkgQrGoHVv1+ldN/Y+pEZGvT4/65LXzzq15qljqGqeDZ3le81S/XyJ2bcPs7nnGTx0GR7Y969E+L8M1j4X0m2tL+e2ZLqKBXjJBcbGHOMemfTj6UxHef2XfFSw8Ry7QcE+WmM1IdL1HcA3iCUE9B5SDNfPOi+AoJfFmo+GpNX1H7BDaLc4STBaTK8kdOCxI4615UkmqalFeXM11d3MmnoEjmN4sZiCk4O0/M34f4Um7AfZg+2R6yulf25dfaTbeep+yoU2htp59c/55rRFhqIRyfELbEU7iIE49cn/OK8E1zxHrVs0GoWFy/njwzG0rsxYFjIAz46buWP4H3rl/DFhqtvqdjE0lxFb6nFLHO7aikwmDRklgF5B79+3PehuwH0fo0j6zYm70/wAUST2u8oZPs6jBB5HIBrK8UapceGLS0mvdcupvPmWGMQ20eS3c89vqa+cIUuLPwfpdpa3EzQ6rfuLmJJVQErgBcnhSQM8+x9KluDe6do9xYBnJtr+1a1gluEnMchD5AK8c4HHsfemB9cNpmqudw1yQArjiBKhOj6qzZbXpvwhUVwHwinub6bWbrVrq7OspcGG4tpX+SMDBBVeg7jj09+fbKAOWj0rVUJ/4nkpGOMwIax9X8KXuqXME0uuThYcFU8tdu4HOcDivQaKAOSfStbKKsevspHXNsjZ9aY+ka4zow8QEBeo+ypz612FFAHIf2VruG/4qE57YtE61Xn0TXZo9h8RsMgZ/0RBn16dq7eigDkP7L14KAviAYA/59EofStcJUr4gxgc5tE6119FAkrHH/wBla9/0MA/8A0qB9F16QEP4gGD1AtVFdvRQM841nwzr2p2wgPiMIN4fP2RT06d+Kj1Dwvr99p8dnJ4kyF4Ym1X5wOme/p3r0uigFo79UcHDofiCKOJf+EgUvGCu77IoyPpVn+yvEBILa+hI6f6InFdnRQBxX9k+Id246/HuxjP2NM4qKHRNdhaVo9cjDSnLH7KvX1ruqKAPO38Pa+NRN/D4hRJGi8twbRSG9P1x/k1XtPDXiS3uJ7o+JEeeYBWY2i8AenYV6ZRQBwn9keJh9zxHGPX/AENKcmk+JI9oTXoFRf4RZoAf8+1dzRQBw39k+JMknX4WBIO02a4HOalfTvEzYxrtsOef9DH+NdpRQBw40rxGZBI+s2jMFIDGzGRwcc59a4PU7PxGPGukpLrVv5jJK0O22G0LhuD+Fe6V55rHPjfQx/0xl/8AQWoYrWWhrCy8Rd9Xtv8AwGFRPYeJjjbrVqPraiuyrN1XVLHR7VrvULqO2t1OC8hwM+g9T7CgZzP9n+Kx/wAxu0P/AG6ip4rXxQq4fUrBj6m3P9DV/S/Eujatp0upWWowy2cWfMlyV2YGfmBwRx60/QfEWk+IYpJdKvo7lY2KvtyCD9CAce/Q0CsZ623iYddQsDz/AM8G/wAasCDxD3vbH/vy3+NbP2+0F6LD7RH9rMfmCHd823pnFXqATueLfEuDxAnh6SR761KJIrMEhwxH48cV3lrD4iMCM9/ZOzAHPkEdvrVP4i/8i7P/AL6f+hV2dv8A6iP/AHB/KgZzvkeIv+fuw/79NSCHxH3u7D/v01dTRQByhi8Sggrc6c3PIMbUnl+JVOBPpzAgjJRuPeusooA5MR+JskG404DHURt/jUgXxIQcyaYOv8L11FFAHJCHxMTzdaaPpG1Wc+IFIY/2ewx91Q4/ma6SigDnc65zlbTnpgnikdtezhVscf3st/n2ro6QkKCSQAO5oA5XzvEn/Ptp/wD321I8/iVRlbOwY+gkauO1H4q6Ha+JLfw9bxz3lxLcJbvNFt8tHZguM55wTzgVa8e/Eiw8FXtvZ3djc3DzxeaGiKgAZIxyfagDpmn8SjGLOwOTjiRuKUXPiPP/AB4WfTr5h/xryrTvjjol7dQ239l6gjzSLGh+QjJOOfmr6BHIoA437T4pLECwsAPUynFQNd+LR00ywPJHEp/PrVrxl4s07whp327UDIwY7Y44xlnbHQZ4rz7w58ZdA1rVINOa2urNpzsSWfbs3HoDgnGfWgDsmvvGA6aRY/8Af/8A+vThfeLyedHsh/23z/Wo/HfjvSfBcETX3mTXEx/d28WN7Du3PAArH8FfFHQ/Fl8unwJcWt46kpHOo+fAycEEjgA9cdKQG2L7xf30ex/7/wD/ANepY73xWc79Jsh6Yn/+vXG+KPjD4f0DUZdPEN1eTQO0cxhUBUYHBGWIyc56elegeEfFWl+LLD7bpkrEA7ZIpABJGfRgCf54pgQvd+JQRt0y0Yd/32P6151oGo69P4w1eRtJtxceSIyBOMKq9Pqele615T4XUHxz4hYgZCpj26UMDq/tXiH/AKB1r/39/wDr0q3XiDBzp1t+E1dVRQBzP2rXc4/s6Dp187vUv2rWc/8AIPhxn/nt2roaKAObN1rfGNPgPr++pRda2Sf+JfAMdzN1ro6KAOe+06zkf8S+Ajv++qH7brmR/wASqLB6/vxxXT0UAcwbzXQ3/ILhxkYxOKBe65/0Co+h/wCW6/4109FAHJNf+IAPl0aMk/8ATwvH6077dr3/AEB4/wDv+v8AjXV0UAcqL7XskHR4/Yi4Xr+dMa/8QBiBo0RAPX7Qo/rXW0UAcb/afiAICdDXJHadf5ZpBqfiJhxoSZwDzcKP612dFAtTiDq3iIH/AJAK4yf+W47f5/GpP7S8RgEnQo+B2uF/xrs6KBnELq/iAsQ2ggYPH74H9adHq2vMGzoQBAz/AK4V2tFAHHDVdcJA/sTk4/5bCuM8da9rkeh36Hw9IIwq/vxOuFO4dsEn/PqM+yVyPjsKfDWoBhkbF7Z53DFAGZp+t+IJLK3P/CNyFii/M1ygDe+O341qDU9dB+bQOucYuk6+/wDjXR2IAtLcAYAjXH5VapgcgNX1ofe8PP2PFyp4/Lr7Un9r64wbZ4blyCR811GMn8/1rsKKQHGtq+vBSf8AhG23dcfa0PHfp/k1IdU18Yx4dyMc/wCmR9a66igGckNU1zaSfDrAheP9LjPNQrq+vHr4cbG0Ef6UnU12dFAHGNq+vgD/AIp07s4I+1Jj/PvSf2v4gxn/AIR3jBP/AB9LXaUU2BxP9r+IdxH/AAjfQjP+lr3oXWPEJI3eG8DODi7T1xXbV5/eePtEtPE8Xhp2ne+kZUyiAorHGFJznPPpSW/kDLJ1jX+2g9R/z2FK2sa8MY0En1/fCqHjL4g6N4QvIbPUVuTLNF5q+Um4bckevsa5zTvjJ4Yv7uC1jF6sk0ixqWh4BY4GeelAHZPrOvLtI8PlgfScVHLrXiGPj/hGiW7bblSMfUV3Vc34p8S6X4W083+qT+XFkKiqMvI3oo7mgDCGveI/+hbP/f8AFQ/8JB4mx/yLB/8AAgVi6B8XvC2tahDYJLPbyzNtjaePahbsM54JrtfFni3RvClss+rXQiMmfKiUbnkxjO0fiPagDDHiHxOevhc/+BApn/CR+J8/8iscf9fA/wAKj8H/ABM8PeK746fZPPFdEEpHcJt8wDOdpBI6DOOuPoaZ4m+KHhrw7fvp9zcSzXMfEi28e4IfQnpn27UAaQ13xF38OHp/z3FTnW9eB/5F84/67D/CtTwt4l0vxTYfbtLnMkQbY6su1kb0I/GuloA8D0zXdam8dXrv4ddZhZ7FjMwwFB4O7p1NejTa3rce0L4elkJ67ZQMc+tZ+nc/EDVfayj/APZa9GovftfyFbU4ldd1n+Lw3cDntMtKNe1j/oW7n/v8ldrRQM4s6/qwA/4pm7J56TJ+FV5PEesqfk8KXjD1M6Cu8ooEcL/wkerbf+RVv92Rx5sePfv9aePEep9/C+ode0kfT/vqu3opt3GcX/wkGpEnHhq/xx1kj/HvSN4i1If8yxqP/fcf/wAVXa0UgOI/4STUQCT4Y1EAc/ejP/s1QnxXeD/mW9TP/ARXe1DcTR20Mk8zBIo1Lux7ADJNAHCr4tvWOB4Z1Tp3Cj+tQnxjej/mVtW/75X/ABrU8L+M9E8UzXMWk3LzNbgFy0TIMEkAjIHpWv4h1uw8PadJqOpTCK3jIBOMkknAAHc+w9DQJtJXexyo8Y3h/wCZZ1T8hT/+Evu/+ha1MfgK63RNVs9c06DUtPl821nBKPtI6EgjB7ggj8K1aBnnJ8Y3uCR4Y1Q4GTwtNbxneqM/8Itqh/Ba7HXdYsNA06bUtSnENrCBubGSSTgAAdSTWdpninR9S0NtehugunKGLSyqU27Tg8H3/OgTOaHja/P/ADKOsf8AfC/40f8ACcXYB3+FdYU9vkX/ABq14f8AiN4W8QXpsrDU1M5YKiyo0fmHn7u4DPTp1rb8QeKtC8PSRRatqMVrJKpaNXBJIHfgGgGYMfjG8lcqnhfVOvBIUfzPFWx4pvNoY+HdRwen3c/lmrei+NPDmuXYs9N1WG4uSCwjVWBIHXqK7CgFpvqeX6Zqp1Hxkm6zlt8Wbf6z+LmvUK4sD/isG/69B/Ou0oGFFFFABRRRQAUUUUAFFFFABRRRQAUUUUAU7f8A1slXKp2/+tk+tXKACiiigAooooAKKKKACiiigAooooAKKKKACiiigApsn3G+hp1Nf7jY647UAfPuokn4aeIwRgCVsHPX5lryKSKzhsvDt3b+IpdcuzNEZNLlJdYjjldpORjkZxX058P4YrjR7yOaNJI5LqQOjqCCOBgjv+NdTZeH9FsJVmtNJsYJlJKyR26qwznoQMjqaGJnl3xp1K2ufBeq29tcrJJbzwxzqh+6dwOD+X6VQ+FV3bae2rS3tzFAuLOPdI+FLGLgAmva59MsbiCeCWygeK4O6ZDGMSH1PqeBz7VC+i6XIJN+n2reY6O+Yh8zL90n6dvx9aAPlHxJ/YguvE2rx6rqVjr8VyGgglPlknIA2gZ3DGfoMetfS/hfVlksNMsdQuoxrDWccksDODIePvEepxn860rrQNJvNQj1G5062lvIxhZXjBI/+v79q0vsdr9q+1/ZoftO3Z52wb9vpu64oDW/kWqKKKBiHoa4rwUga0vvMw5+3zE555zXatwD9K+e9W1+58P+Eb+awu44LqbU5I42ZCzsCeQi4+9j1x+BoEfQtU/sNp5/2n7LB5//AD18sbvz614H8G/EmtX+salpOp3NzcRRRefG93HtkByo6HkA56f41Y8aah4i1Tx1H4Y0vXZdMt3tfO3JCCdwBP3uGwcDocUDPc5rCznmWeW0gkmX7sjxgsPoSM0/7HahJI/s0OyQ5ddgwx9x3r4/b4meJ59M0myW7czSzyRzXNvbh5nVSpG0dM4PYc/zmtfH/i9LM6YLooz3UdtHe3kG2UBweSO2ODk5PSgD3O28NadD4yiv7vWftF/HGxtLFgoESHPQcnjJ6Yrv7ux05/MuLq0tmIXLySRKTtHqSOgxXzLcR6r4X8X6hc32rf2re2GitJbXE0ezHOACoJz95u/ereoan4v0eOwtdY1qDULfXbWbfF5aq0GY88MuP7w6HHBx60AfR9jLYajHDqVr5Myyx4jnVQSV9M9cZzxTYNI023lE0OnWkcoOQ6QqGz65Ar5i8B+OdSttCn8ryo7PRLHd9mdMvcuzEBs9lBYdPT3rqbnxB4s8MQaVrmqanbX9tqbp5lj5QQwhhnCEdcAj8fXrSbA93/svT/3v+g2373/WfuV+f68c1hpc+GfDErWSzadpjzHzTHuWIH37AdK8I1LxP4wu9N1nXYNYitbbSL0wC2SAEy5kAG4+wYD8D9ar63a3vxM1i6vbWaxtY9DhiKidTiUsC53E9Fyrde31JqmrExlzJPuj6Sk0XRrpzcSaXYyvL8xka3Ri2e5JHNRP4b0OSWKVtIsS8QIQ/Z1+UHjHSvl1viV4r1W5nljn+x/YgR5djZ+fHK3OdxOcDjg56H8a6TSPF3i3xhqUGlWt9HpTy2nnu/2bkENjK55weD+NCXmM+hri30qwhe6mgtIIo49jSMiqFT+7n09qr6Pp+irbvPpdrZiC7yzPCi7ZAeucdR7V4jpHjWTX9A+zeIbaG5svtT2l7MCYiyhQVbgjBzjOPyFeteGLoW/hoTLAFtrZH+zoOpiT7uT64HX+tIDcu4NLtLWM3CWlvbwMDEzqirE3YrngHNcV4L0WK31nVdXl1+HV7+4xGWiKjyoweAQpOOg/L614V4o1vxP4r8GajrEt1bJo5uxH9kSLDqoYYJb6le/OfpUmm6xqvh7xFqWl6GYTPqMtqiNOuVjJTOcj6/z4NPS3mM+sr2ytL+MRXlrDcRhtwSaMOAfXB78mq2oadptyk0l9aWrqYysryov3BzyT2rxHxL4y8S+FTfaXey2V5drZi6gvIk2bQX24ZDwTkHp6j6VsXPi69u18O2ssELw6xYzPcqEyTiMnAB/lSA9E8P6N4fsbeKXRbOxWL5ik0CqxPJB+fknuOvtVvW9B0rXoUh1SxhukQ5XeOVPsRyK+YvBniDxF4V0Dw7OZ7SbRbu6a3S2aPa6gyNubcPfd/hXTt4/8Vnw5N4tVdMXTlufKitGiYuy7tuS27g/56cUAe3W/hvQbG0a3j0mxS2HzMGhUg47sSOfqapW/hrwxeXketW+nWM05JK3EQDKTyCePlJ6815NdeJvFviVNa/swWVnY2NoGlV1LPIWj3FQexwGGeMZHfmuf+HGveI57HSfDegiwi22011LPcoWwvnOOx55IHTPNMlt6WW57pq3hzwpfavHc6lY6fLqUoG0TEbpcDA+Un5uBjoentW7baNplndfbLeyghnEQhDouNqDooHQD6V8q3eseIvFHjTR44LeC11uwaW3dyN0QK5LPj0wSffjFep2Xje+YajpmuWkBltLgW11JBlUMTjAfqcZwf04FIo7qHw14V1HTFsIbGxuLKCViFjYNsc8n5gcg9M89MVINA8MX2mTaDHa2UtnG/wC9tomGUfPUlTuDcEZzmqHgS10/Tba6sNHsGgsopWbzWkLebIeCefYAV4Dpuu6/od94x1rT5rP7JbXw+0Q3CEmT94yqFI6HHH40CbSV3sfTGneFNB0y0uLOz0q2hguFKTBV5kHoW6nr68VU0/wV4c02xurG00uOK3u08ucB2LOvoWJ3Y/GvIrz4j+ItTluf7CtrCG2tdPF/K9wGLbdm4qMHGc57fjWZcfFHxPp+iWHiK6s9Olsr9niigQMpRkyNxOTwSp4/+tSaHa+h7lovg3QNAlNxpOlwW9zs2LKdzkcepJP171j+C/DWoadqGo6zreoQ32p3eIhJCgVFiXoMYHOev0FcYPFXjPSJdJTW4NNMWr/uoXiJBt5SDtDDOG6r09xn14TwZ4l8Q6PaLYwQ2z3+qa5NDI9yWIjYhASAD2bcf6UxN2Pp2/0bTb68tb+7tUkubMloJWJ/d+/p2rP/ALG0DVvtFytvbXIuJUeV433B3T7pODjIyfzrzTTPHWpMdS03VrS3nm0+6WG7mhyqNCxILAHkEY/Wux8BRaZZrfafolsI9Ot5eZTIWaSU/ezn0AUUDOsbR7Bru4vTbL9puYvJmkBILp6VyM3w18HzGMtokQMf3dsjrnnPOG5/HNcPr3jvxNDqfiCHTLLTDa6Gokmadm3yKRxgA8nqe3Tr2OSvxI8WWU1i9/o+nvDqlsbizVJ/L2rtJG5mPpgnPrx6UAex6x4Q8Oamlu2o6ZbulnGVjJJQInocEcDk8/WnW3hzw9cabYW1vawy2No5ktQkpZUbJJIbPJznqa8X07x7fa9qdxoWqLpV5Z3Nq7yLYSPiMBWO0P3PTJGe9Mfx/FoH2PQNESx0+2itvN335kkAcsSY8oO/Xdz19aAPTNN8LXreL5fEus3Fo0iRmG0itwwCqcgFt38WCRx6mu81LTbPVIVgvYFniVxIFboGHQ18xa/4n1vxNJ4TuUtkt/8AiYlTAHdRJIrKc84+Xb689a0774y3Udzc/Z7K08uG58pbeQSedIucEgj5c8Hg0Ae+Wum6T/bN1qtusbak8YgnkWUsQoxhSucDoO2a5I/DDwebgT/2OnC7dglcJ9cZ5NePaX42uNH8U63pun6cJ9R1S/jMInbYiZHIbvxu/SvqeDzfJj8/Z5u0b9mdu7HOM9s0AedaJ4NXTPEF1dLFarpLWAsobXc0hK7tx37h0PPGT1rR0HwJ4e0HUH1CwsttySSjO5bysgghc9OCa7migDgZvh74XksbqxGlpHDcv5jbHbKuM4Zcn5cZPA47YxUmn+AvDdjp8VgmmxyRRyifdKSXZwMAk9+vTp7V3VFAGUmkWMeqSaqkG2+kjETyh2+ZR0BGcfpWrRRQAUUUUAFFFFABRRRQAUUUUAFFFFAASB1NFeS/G2ea28FXUsErxSLNFh0YqR847iuH+G2pagni+OwnGrWltLp/mGDVJi7SuCBuUEccD8lP0oA+kqK+bfi9f6xb+J7SPT9TuLWGOwE0sUcrKrjzSDwOM4xz7V0nxVOu3kWi2WiQ6i7s/nTvZTeWdgA4znrk5Ge4FAHt1FeY/CvUIL/QJvs9zfzzxXDrN/aEvmOsmAcAj+H+uaoeELnxGvjPVrHXr2KbFqs0UdvkRIC2BtB5B7c5PuaAPXaK8W+KnxBm8Iy2dtZ2srztLHJM7R/u2iO7KBv7x2/l+nlvi3xY+veI7aSJ/EkFg1gJPs1kCkqtubLFc4I9W+npQB9d0V5F8G9ZutV8O3Au7h5ntbp4U805kWMBSA3qeT/LtXC/DDWdR1DxnfW91f3EsURudiSyswxvXAA9qAPpeivlbx7ca+niXVdQuI9dt9EtzHEJLG4KAAAZOOnOSfbIz1r2XxFBqGp6DYSaRr506xaJZLm7lH71oSo5Ddm754Oe9AHolef6v/yOuiDuIZe3+y1c78JL6/vI9XD3txf6VDdtHZ3l1IXkkx1687ehH1+tdFq/PjbROvEMv/oLUAegV4H8Y4pLrW/CNnPCJNOlv1WUEcFiygA+2CeK98rivHPhK08XaaLaaRoLmFt9tcJ1jf6dx7UAeV3OhaYPFfiLSJjHZeHxZw3lxDEdo3LjBGPu98gdePY1R0jX7HSrnW/F9hon2LRYLNbS1Cp5f2qXcCGxjgHjJ9PfiupPwntrnSpra+1i9mvrqdZru7BGZdoIC4P8PIODnkV1XhbwSmhRy282qXeo2TxeWLS7w8SjIPCn6dKAPCPhZrJ1Hx+uoX+oie7v7aTcCpUI+ciNc9QAOMelfXdcRB4J0a28Rrr8FusVwIynlqiiMHAAYDHBAB5HrXb0AcL8RSB4fkyF/wBamMn37V2sAxDGP9kfyriviKCfD0ozjMids9/0rtof9Un+6KAJKKKKACiiigAooooAKKKKACuK+IOg3niXw7caVZXKW8szJl3JClQwJBx9K7WigD4S1Tw5H4T8caFpazm4m8+2kmkz/GzjIHsP1zX2F4o0nw/c28mpa5YW1xHaQsxklj3FUHJA/wAK+ePHug6nefFvTZ4bG5e3ae1fzliJQKpG4k9ONp/KvaPi413/AMIVqUdlbyzzTBItsSliFLjJwOemR+NAHh3wj0C08T+Kb/xA1lBDptnL/o9sqfLu/g49gM/XmvruvKfgxop0bwZZia1e3u7hnmnWRdrE7iFyOv3QterUAfM37SUNodN02eS8VLtJGEVuQSZVONxHpjjr614NJqY1i/8ADlvqdtBpNraxxxi68kgyJkHeeOenXpyTX0H+0B4c1fWIdOvNNsnuorUP5wi5ZehB29SOvSvE9UvdV+Id9oemafozxT2kC2x5ITA/iJx8gAHvQBP8TNRmn+Jd0ZLD+0RBIkcdoMkOqoDtwOeuT+fau78Aajpknjyyj1bQf7G1dUK25hby4mJRgAyEdSpwCD1wKo/ErRdT8EeKdM8UWNq09uixGV1yV3ooVgxwcblHU+pPWm6fJqfxM8e2utWenNZWtmq73lyyqVBIBIA5J/zxQB0/xC8MaL4IsLy/stHm1S91AOpe6Tzo7fOWaTOOD1wc/wBavfs3RRjSdTlFxGzvMoaIZ3JgcZyMc+2a5SX4k+M/DN9qWl+J7H7dIwKxYiVFGe6lVG5SCPeuw/Z/0jU7eDUNTvbee3huCFhSQbQ4znIB5wM4z70AfR9eVeFVP/Cb+IT22p/SvVa8s8KnPjbxH7CP+lAHqdFFFABRRRQAUUUUAFFFFABRRRQAUUUUAFFFFABRRRQAUUUUAFFFFABXIePTjwzqBwT8q9CR/EPSuvrjfiB/yLF9/wBs/wD0YtAHU2f/AB6wf9c1/lVmqtic2luT18tf5VaoAKKKKACiiigAooooAKKKKAOI+IVjrepeH5rTQJRFeSsAzeZsOzqQG7E8D8a+QNC0e58P/EzS9KvyJruG5iaV43JyzIH6kc43c+uDX3tXxt4m/wCS5x/9fdt/6KjoA+lfFfhvw3qatqWu2EU/2WE/vJGI2oMnHBHqa+bvg/4asvEniq815LUwaXp8wa2gxwX/AIcnPVcBiPUjtXr3x5u5rbwTOkRwtxPHHIR/dzn+YFXfglpp0/wTZsyKr3TvcHGecnAJz3wB+lAHrVfNX7SkQbRdMlZ4x5dw2EZsF8gdPX9K+la+V/2jdO1AzaVqsULz2MClZECkqjbs5b2PAyf60AeET3+ka3e6JaabpsWjsmyOeYzEhmyMtk8/nXo/xnvVHj62hv1mvLO1SMCDd94FQSB05J61zPjXxLYeN20jTtA8OfZbuMlP3aqGkyBhRjsME5Jrpvilo+qeHtZ8O6xewvcRW1tbCaWP7pljI3DPbJH60AXPAdx4U1Dx5BM2n32i3m9Ta2yOPJLhcYYbQQW69h+davjnwjoHgUXmrajHJqrak8kdvCwC+S7AsWz0447HFc9p99d/EX4lWWr6bpjwwW5jMhbkKFGcuwGASeB+Fby/FXW9A1fUdK8baal4qHasMUSqAc/eGfvKR0NJoTVzZ/ZrgK2urzfaIyHZB5Ib5hjPJHavqGvlb9nbTrtr7WNaNv5FjOvlxADCs27JC+oXp+P1r6ppjPN9NyfiDqvOP9DjJ9+lekV5tpnPxC1j2s4u/wBK9JoAKKKKACiiigAooooAKKKKACvAfjVoPifWhGdLmK6TDbM10nnhASCSSR1bgD1r36sXxL/yAtT/AOvSX/0A0AfP37Nzo9trZSMIPMiwM57GuL+L+neJJrzUdY1dCNJjufs9pGZsArztZVHqOST39a639muT9xrcZBDB4z09mrrv2hP+RNT/AK+4/wCRoWhLimrPb1Or+EBDeA9GIV1/dvw/X/WN+np7Yr0k8c54ry/4MPv8AaOdqrgSjCjHSVxn6967/WIp59MvYrU4uHgdYjnHzlSBz9cUFHyL8ZfE8/izU5dH0UNPp+lxPNczRv8AI5UbmPoQMYHqenvzOuPMnwg0URvII21GUSKpIDDLEZ/EDr3rL1/4f+L/AAxpF9qN5HHFYkKtwY51JYFwACByRuIrrfCMt3p/wq1a41DTjqWmy3CpbQljtj5O5yV5UBsenPtQBwmvwaDYaL4bvdBuiNWZGa8EcpZkcYIJHY8kcYziup+MWqxavrPh/wC0RySvHp8TXCoeXLfNge/P61wcltpWpXOm2/hqzvUv7hyJYZG3hSegUjkjqSSOmPeve9U8U2fgnxdZaXq2hWc8NlFDGmoiPMxQRgK4HqD1+hx2oFfWxP8ACK78CT+Igul6XeafqoRliWeZnDYX5u/XAY4PofavqSvjfwtcw+Lvi6NW0WzeOyikM0rt3AQqXI7bmxge/wBa+yKBnEL/AMjo/wD15j+ddvXED/kdG5x/oY/Hmu3oAKKKKACiiigAooooAKKKKACiiigAooooApW3+tk+tXap2/8ArJPrVygAooooAKKKKACiiigAooooAKKKKACiiigAooooAKa/KN06HrTqa/3G+hoA8L8C6n4gisblbDQ0urf7U+HNysZzx2Ndguu+LSCT4UXAAb/j9Tp/j7VN8OgU0q53NkC6fk+nFd+rBuhB+hoA4I6z4pBwPDCnnH/H4npmkbWvFCEbvC45Ha8Q9PpXf0ZzQBwLa34lD7B4Xyf+vtcfn0pV1vxNtZn8L42nHF4hz+Fd7RQBxn9sa3/0AG/7/j/ClGsa0eugN/3/AB/hXZUUAcTda1rMVu7p4fkd/wC6JRjHc5rwTT7S88YaJcWzaJdIYNRklWWK4ClHPVeV5x0r6ukGUb6HpXEfD8AaVcSZ+V7yZgSc8bsdTyenenbQDzXwhoureHNVudUXS9Qvbi4h8mZrq6UliCDuzt9AAB6CtWS11OTxUnif/hHbozrbeQsX2pQo6/N93PQ4xXt4OelFID5VXwVex6PBp0WgX0VxDO00V6lygkViBxkL0wo/EfhUs3hG4n0e60+50TVJrqedZ3vZbgSSErkdSvHy5Hvn6V9S0UAfMOh+FLmwvL6a50zV79b20NrL9onG7aSpPzYB7DvVfR/Cs+nXE0lzo+r3rLbvb2zTyhvs6kFflGMdDx2Hp3r6m70d6APmNPDMiLpW/RNQ/wBBgaGcr/y9ITnY4xyMk/X8sQ6F4R/szUrS9uNJ1q9SzO62gnlGyNs8EDHbA/IelfUVFAHzlLpN5NoesaONH1JF1O5Fy8hUHYd6sQOOR8tUtf8ACj6tdyXFvYazp6ywpDNFbsAsoUYG4YGeMV9NUU7kqNkl2Pli78FvG8v9h2et6TBNEIp4YnJWXbxk59Rn8z6nPQeG9Kn0HVLfU4tK1KRYLIWoRxksM5z0yPpX0P3opDSPmFdBvLDw9e6TDol/dC8uftDu4C7DkcDHOMAc167b6xNY2ENpD4fvFijj8sIQThQAPTmvQaKASS+Z8kXngmWY3dvbprVrps0plNjEpMYPHr16D8h6Vo33hJLv7Wy2OtiaaSOWGYjDRNGCB26Yb9BivqaincGkz5ct/DSeTqcmrWWtaje3kQiF1JEQ0Kgdj+XX0rO8PeGp9KvrS7uf7cu1tInihhaD5UVlZSBnOOG/l6V9aUneklYLHzWunJJo2h6TNp2pmLTbozlvIz5gLlipH44rDl8Mxsk9jDJr0WjTTiVrMW44OexI49vwzmvrDpS4FANXPmDXdEjnv7m70l9b0yO7iWK4ghhba4A2/wAu319ayrXwwmnPYz6Xc6xZ3VtG0bzLZ5MoYk8joPve/Qd+a+tMUmBQlYLHyMvhGCxeyurObWIdRhd5JLv7KS0jMevPoOPfNdJZRpo/hzVdPGm6veXmqO0ks8kBB39icds8/ia+lsUYp3CyvfqeOeCNUh8O+HbOwk0rUkkRcyZgY7nY5P069PauOl02xksPEVpnVIxrVx5zs1pnyyG3FR685HtX0pgelGB6UgaTVnsfMWkaVYaS15Iv9puLrTRY7PsZBVcAb89D0H51T1Pw9pV34d0rQXuNV8mylkfzFs2y7OSQMEHGMnpX1RgelGB6UDPmLSbN477SrjW9S1XUoNKw1nAunlFVh03HknGB15460zStB0+w1a1vzNqjiC9e8SIWJHL7eCc9PlFfUGB6UYFO4HzvL/Z9hceJLhItUnm1b5Wh+yMAhGTjPcZOK6TwVr+laD4es7V7a9ikC7pSbZ8M55JzjB/wr2TA9KMD0FID5zzoHn+I53v79l1tChxZP+647HvjPt/WsbxbYaH4kstJtRqV7ANMtRCCbBzvAAG48cfd/WvqUgegpNo9B+VAHyda2lrpd1/atzfS3M8NmYI4INKNuvKkYJAxnnqf/rVadYp7ix1HTNRn02/itBZzRS6a8/Iy27kEA5Hb09M19T7VP8I/KjavoPyoA+Z54tPnttJB8R6iL2xuGuTc3Fk8m52xkAY4GRx171zk2haTDNdQWHiC9j026kEksf8AZrGXd1wshAIGQP8A69fXm0eg/Kk2r/dH5U2wPl+60rw7eR6s5u7pLy6nSa2u2sZN9uyAHhupJOc9OoPavW7DxvpcVpBFcTXc06Rqskn2VxvYDBOMdzzXo20eg/KjaPQUgOLbxtoigs0twADgk20nT16dKZ/wnGjY+9dfT7M/+FdttX+6Pyo2qP4R+VAHHjxnoxx+8uOgP/HtJx7dKcPGOi5AM8yktgZtpPTP92uu2r/dH5UbVP8ACPyoA5BPGWjMCfNuAQM4NtJ+XSpB4u0c5/fTdv8Al2k/+Jrq9q+g/Kjav90flQBy48WaOQ2J5SVOMfZ5M/8AoNM/4S/RRjdcyKSM4a3kH1/h7V1m0eg/Km7E/ur+VAHKHxloIxm+IB6fuZOf/Hahfxv4eQc35PHQQyf/ABNdkEUfwj8qQxoeqL+VAHJ/8JloH/P/AP8AkGT/AOJqx/wlWjbd32w7c4z5L4z/AN810nlp/cX8qXYv90flQBzJ8V6KDhrtlPoYZB/7LTP+Ev0L/n+/8gv/APE11Gxf7o/Kjy0/uL+VAHLr4u0Nul9n/tk/+FDeLtDUkNekEcEGF/8A4muo8tP7i/lTTDETkxIT/uigDyD4iX2h+J/D82lDWBbNI6uHNtI/3SDjGB/OuB8P6ZpGmS3F/qXi67vdT8h4bOdopc2+5SpYZzz83tX075MR/wCWaf8AfIppt4CcmGPn/ZFAHyhdaNpN29ncXnjK4nuoYPJlka0kbzFEhYcnnoQPwrW1GO0ubhryHxvcQ3i3kk0Dm3mZYomGPLC9OPXvX0v9ktsY+zxY/wBwUG0tjjNvEcf7AoA+ePCz6D4emspLPxdLsV2kvojZybbl2BGenGOMDnp69erl13w8Ncv9WTXvLa6sRaootZMxkEnfnHPUcV659ktsg/Z4sjp8goFrbg5EEWf9wUAeNDVPCN/odhpet6zJqTWsiymZ4pgzuCcEnGehI61zHilrDWPEi67o/jAadOtuIT/oUjHHJPJAHNfRYs7VeltCPogoFnbAYFvDj/cFAHzzYW+m6RpcUGneMZobp70Xd7cG1fMxxgqFx079/ftjDs9EsLC71G9s/GZgkuvM8sx2kimMs6uTnPPCge9fUJs7VsZtoTj1jFH2K1PW1h/79igGfMWoaXZzyXsNp40mttNv3D3UH2WRi7YG457Zx/TkUeKdFtNXZrCDxp9m0dFhjhs2t5JAoRAoyeM9CfqeelfTv2O1HS2h/wC/YpBY2i9LWAfSMUDufP8AY3ktpob6YnjqCNopE+zSx2RTykXOVwANwOV/LvXRXfibRJvFmjXSapHKkcEiyOEbqEbnGO+a9dFhZgYFpBj/AK5j/CvPtR0yz/4TnSWEEahbWQ7AoCk4YZxjrzQI6P8A4S7QeMajGcnHCMf6VXfxv4cRwh1NMnpiNyPzxiup+x23/PvD/wB8Cmmxsz1tYD/2zFAHNr408OsSBqkXBwflb/Cnnxj4eHXU4v8Avlv8K6H7DaD/AJdYP+/Ypo0+yHSzt/8Av0P8KAOePjPw8OuqRf8AfLf4VZj8VaHIpZNShIBweufyxWx/Z1l/z52//fpf8KeLK1HS2h/79igDyr4jeI9GuNDMMWpRM7SpgK3Xk9a7qHxLooVUXUIjgAdCP6VzHxH061bR4QltbqftUY3eUDgc5/Su/SxswigWkIAHA8sUCV+pnjxDpBOBfw5yR1qMeJdGIJ/tCLA+v+FapsLM9bSD/v2P8KP7Psh/y6W//fsf4UDKA8QaSQD/AGhBz/tUo17SiAft8HPq1Xf7Osf+fO3/AO/S/wCFB0+yPWzt/wDv0v8AhQBQPiDSQcHUIP8AvqpF1zS26X8B/wCB1a/s2xP/AC5W/wD36X/ClGn2Q6WduPpEv+FAFRtc0tRk30P/AH1R/bml/wDP9B/31VoabYgf8edv/wB+h/hS/wBn2X/Pnb/9+l/woAqHXNLHW/g/76oOuaWDg30I/wCBVaOm2JOfsdv/AN+h/hSf2ZYZz9it/wDv0P8ACgCifEOjjrqNv/33QfEOjjrqNv8A991b/sjTc5+wW3XP+qX/AAqu+g6S2A2m2p4x/qhQBGviLRmIA1K25/6aAVa/tjTj/wAvkP8A31VZPD+jRupXTrYMDkfIKsf2NppAH2GDj/YFAETa9pS/ev4Bn1eoYta0RPmjvbRc8fKwBqVvD+kN1063/wC+BUQ8NaKOmmW3/fFAE/8AbWkyKQb62K45BcUsep6TFlY7u0QE4O11HNZ8vhLQJuX0uA8Y4BH8qZ/wiHh8FiNJt/mIJ4Pb+VIC/JqujSP+8u7R2A6llP61bXVNPOAt7b9P+egFYX/CGeHNoX+yLcgAjoc8++anXwnoKD5dKtxwB930piZsf2nYf8/kH/fwV5P4Rvbf/hO/EpaaMKwjCsWGG6dDXpCeG9GTO3ToBk5PFeYeFNC0mTxh4iWS0WVkZChZiQuRyAP896Bnsf26zH/L1B/38FL9ttcgfaYcn/poKzm0DSXwG0+BuuMrmmjw7o4ORp1v/wB80Aan2u2/5+Iv++xR9rtj0uIuP9sVmjQNJBJFhBz/ALNMfw7pDkFrCHIORxQBq/a7bGftEWP98Uou7Y5xcRHH+2Kx18N6OoAGnxcZ9ad/wj2kFt/2CHP04/LpQBrfa7b/AJ+Iv++xSfbLYnH2mHP++KoDQ9MH/LlF+VQyeHdIlOXsIicY4yKANX7Za/8APzD/AN/BQLy1PS5hP/AxWOfDWjE5/s6EHOeBinjw7pI/5cY+mOc/40Aa32u24/0iLnp84pTcwDrPGP8AgYrDfwxor43WEZx7n/Gn/wDCN6P/AM+Mf5n/ABoA2hcwE4E0ZP8AvClFxCek0Z+jCudbwnobHnT4xxjhmH8jTf8AhEtC5/4l6jJzw7D+tAHSefF/z1T/AL6FHnxYz5qY/wB4VzZ8JaGetl/5Ff8Axo/4RLQ/+fH/AMiv/wDFUAdL50WQPNTJ6fMOaQ3EI6yxj/gQrnP+ET0T/ny/8iv/AI0ieEtEQ5WyAPvI5/maAR0izwt0lQ/RhTvNj/56J/30KwT4a0g/8uYH0dh/WoG8J6IQM2PT/pq/+NAHS+bGP+Wi/nXG+P54v+Eavl3ozEJhd3+2tXl8KaIB/wAeKn6yOf61x/jjwho40C7eG3aGQFCGSRj/ABjsSRQB6XZSxm2hAkQkIBww9KtCRD0dfzrjtP8AB2h20CiO0YhgGO6Vjk4HPX2/WtRfDulLnFr1/wCmjf40Abu9P7y/nRvT+8v51zx8M6QTk2n4eY/+NInhnSlJP2diD2MjcfrQB0XmJ/fX86Xeo/iH51zy+GtJUY+y59/Mb/Glfw5pbDH2cj3Ejf40Ab+9P7y/nS7l/vD8654+G9KJB+zEAdvMbn9aZ/wi2jH/AJc//Ir/AONAHR71/vD86Qyxjq6/nXPDwvo4z/onX/pq/wDjTT4W0dh81oT/ANtX/wAaGB0fmx5x5i59M1X8qzMxm8uAzf8APTA3enWuebwhohGFtCvuJX/qacPCWjDGbZjj1lbn9aAOhla1mQrKYZEPZsEU9JYFUKskYUDAAYYArmP+EO0PcSbMkHoPNfj9aiXwT4fGc2JOT3mfj9aAOuM0Q6yJ/wB9CoZJLSdGjkeGRGHKsQQR9K50eD9CAIWy257iV/8AGqZ8DaET/qJP+/rUAbVhp2iadNJNZWtjbyyEl3iRVY/iK0bhrK4iaKdreWJ+GSQhlP1Brkx4F0JekEv/AH9akfwLoUmMwScf9NWoA6DTodH0qEQWK2drF12xlVB/xqPULPQ9UK/boLC6IIK+aqOR+dc0Ph34eH/LvL/3+b/GlPw88Pf8+8v/AH+agDuIZLWJFiheFEHRUIAH4Cni5gP/AC2j/wC+hXFDwFoAz/o8nP8A01b/ABqz/wAIXov/ADwk/wC/poBGNo9zFJ4+1nZIjKbSEZDA88cV6UJEPR1/OvDdG8HaVB441S2MLtAtnFIqtIeSTgnI+nT2r0lfCOjK5YWzYP8AD5rY/nmgDqt6/wB4fnRvU/xD8658eHNM5Jhcvz83msCP1qD/AIRXSsYELgd/3h5oA6fcv94fnS5B7iuTbwjpLZHly7Txt85sY7DrQ3hPTG/5+P8Av+3+NAHWZHqKXI9a48eENLHT7T/3/b/GhvCGltjP2n/v+3+NAHYZozXIJ4S0xM7TdDIwcXD9PzpT4T00oU3XYQ8lRcvg/rQB12ajljSaJ4pFDxupVlPQg8EVyM3hDTZfvPdlsYBNw5I/M07/AIRKxzk3F7nAGRcuP5GgWpt6To+naNE8Om2UNrG7bmWJNoJxjJ/KpdU0yx1a2NrqFrFcwEhvLlUMMjoa5hfB1oDzf6if+3k1GPBdoM/6fqPIA/4+W496BnXafY2um2sdpZQRwW8edkcYwq5JJwPqSau1xK+D7VRgX2ofU3BpJfB1pIADe3+QMZ+0N+fWkxN2OtvLS3v7aS2uoUmglG145FyrD3FVbPSNOsbH+zraxgjsucwLGNhycnI71yA8C2g/5iWp/wDgSaf/AMIPZgY+36jnHX7S2aYzb0rwtoWkXH2nT9JtLafBUSRxgHB96uavoela0qLqWn290EOV82MMR9D+NcofAln1/tHUhx2uWqQeCLQf8xHUv/Ak0AdZpWkado8Jh02xt7SNjuZYYwuT6nHWtSuDPgmyIGb3UeCDkXT8+3WrI8I2Qz/peoc5/wCXpuP17UANjYf8JnKDnP2MY/Ou1rzHw5osWk+K7tUurqc/Y1AM77iBkce4r06gAooooAKKKKACiiigAooooAKKKKACiiigCnbf6yT61cqlbf6yT61doAKKKKACiiigAooooAKKKKACiiigAooooAKKKKACmSkiNyOoU0+o5v8AVP8A7p60AeD6hcMvwx1yWF2XDNtZSQcb179e9eSeFdetLLVdCh8O6pqYubmeKO9gvHxA2cA9Dyckgf5z7Vp+j3Gv+AtV0q3ZFmmlZY2YlASGU846dOlYv/CDeJ9Zt9E07VhpVnZ6UwdZbUEvJyOMYAGcc+p5oA7D403E1t4Lu3glkicyRqWRipwWGRx2qj8KJbp7nWkurh5mQ2wLM5bLeUMn8eK1vG+g614n0DVNOJtUdrlGtMEjMYI+8ex6ml0PRNe0W41CeIWEhvLmDK7mCpEqbWI4zngYH1oA8R1/xPc3fifV7u8v/EFtpFvMsMR07IjTGB827AGcZ6HOfSvqm3mMmlRz2Ractbh4TKcGT5cruPvxmvHdd8N+N7xdU0iK9srjSL2Vdk1yT5sSZBwMDnpjnPTivTvD9hf6Vs04/Zm0u2to44JBu81nAwxYdMd+PWgSv1POfhXNrk2ueJ/7emL3SyQgoHykZwxIUdAMFf8A69e215z4P8OX+i694ivbmWN7bUJllg2tkjlicjHHUD8K7bTXvXhb7fFDHMHIAhcspXseRQMuyfcb6Gvl/wAbXlzbfDm4MMrxCbVGGUO35NxOOOgyOntX1BKcRufY14NdeG7vxP4PFjbGMyDU2kkVztwoY5BPXP8AjT6C6nm+i6zFomr6TH4V8Sajq0U0wF5aTxMAsYx/eGBxu5HTAr0WP4usZjfSaHcDw80/kJej7wbAySv4k/8A169lOjWKW0sNtaW9u7xGMOkQBGVx1HXivAYvAHiptLHhCRrEaOlwJxqOMvg8kBM5znPXH1xSGa2o/Fm6t9YuIrfRDPpVtP5Es6uTIe2QuP8AP41l6H8Q7nTtb17T7hLvVLyTUNljaIfuqScjJ6ADA/wGTVTxL8O9e1TxJdTR6daBZJ1eHUhc7AiDAwyA5LY74/OrE/w08QWeqan4g0y5ij1RLzz7IK3+sjO4FTngEgjg8ckZoEek/wDCfwLp3iG7ksZEbRp/JZGcDzMttUg9sn+ledaZ8WL+3k1S+1TRb77CJowifKDbgjGDkAnOM/4Vhapp8Xin4kafb28qRmWOOXV4IHLRiSLJIY8buQq+oPp26Dxz4J8TarqOr29jZ28ljfXENwlw84UqVXaQV6/5H0AM6uz+JzPaanLe6FdWc1lapdCKRhmRGbaPp1H61q6z48azl0eC10uWebVLQ3MeXAC/JuC+59enb8MTxR4M1TV9W1MQCKOzn0pLZJGbrIrZAAySBx3/ADrn/D3hTxdc6zoE+rWltaWejQNbJ+/DtIpQru4J9uDjpTHcraF8SNRtfBN9qmtmWW5nuHisJFVV3Er0GBwFOTk/QZxXa/B7XrzU9Mu7DVZZ31WzlzMJ23NtYZXHtXmUnw48UTaEdFltLVobG9a5hYTgG7BABUf3eO5x/WvRfhP4RvPDtxqV1daamnrcrGkcIuPOYbc5yQSO9IS6k3i74i3vhe7nS78NXZso32rdiQBHHGCPzHFcR4q+IWsXN1p93pum6ja6dYulxqCOvlswyDs56jbn8xT/ABTZ+Nr/AMZRX1x4aW/0+yf/AEK3W6URE54kJz97PPIHQelcrrXgXxz4ivrq41PS/wB7dsGRv7QXyrYdl2ZJOPbP86QM65fialn4rvb67luX0eTTo5be2TBKs2ztnGeW9PSunu/iN9p0nUIjY3ulal9kee2E8f31A4YH1+vpXAp8L/EUL3L7bR2FhDFERICGkXYSuCP9k8/48dbLofi3xHPc6nrOl2llcW+ny21vbJKri4d1PUhiFHPc/wCNPqKSfLpuZvhP4q3EGl6VHrWk30n2gGKO+UhhO4OOBgZPQHnrXoEfxE06XRtN1WK0uZBfXX2VYEAMitkjnse3H+0K5lPB+rNo3gu0kt8SabdCW7Cyr+6Gd3rhu3TPtXN+BNBju/iBqk9ncw3GjabcvcRomfLWaQY+UdMjb1GR8ox2oGew+N/F9v4QtLW6ubSe4S4l8oLFjcDgkcHr0rnIPidYJa6nJqWn3lhc2Kq5tpUyzhjhcEcckjr60fFrw7qfiO00mHTYllMV6ryAsBtXafmyTjA/PkViePfDviK91bWL3RkZTJp0cUbq6gud/wAyLzkHbn/HpTQm2dh4S8cJr+oyaZc6Vd6bdrB9oRLjA3puxn1B9vr6Uzxr49tPC97a6eLG5v724G5YLcZIH9Tx0ryr4Z+Dde0/xbDq17pc9papA0btcXKysW2445zzn0x7123jDTde07xfbeJtH0tNUX7KbdoS4RkJ78+3f3pDPKj498VXFj9tgvXjeTWvJS3eJSUXGRGehxyBj2616kPi5pKXarcWF/DpxkaE6i0R8veB0AAJPfpz7V55B4Q8SX1pE9xpDwSSa59qkQyKdqEDJ69Ov5UxfB/ixNH/AOENXSIvsxvTK2ptKCm3jBA6jp7ntiqet3+BMdND3S08d6NdWGrX8Zn8jS223G6Pac5I+UE89PavNLv4pXVv4jk+z2Vxf6Q1ilwkMMP7xNwUlmPYDJB7fzrA1bw34p0uLxBpFlohvrXVJA63SSqu0A8fKT19q7Hwl4b1bT/ETTzWTpaHRI7YlpBjeFTKL6HI7jsTUjvtfdm/ffFDQooLRrBbnUbq7XdHa20RMnuCPUc+vSn3PxO0SPSra/t47q4nuZDElkkX74OuNwI9sjpn2rynwto3i3wdNbanF4fN800csTW5dQ0OXBB3DOM/yz07S2ngzxLp17a+L00wS6gL2SaXTPOUMEbphuRnk59OOOtAW1N/w98VF+2a9da7I1tYW0kaWtuYCJcsW+XGOuF7kVc134mS3Og6mNLtbrTtbt41mEN3DhhDlcyAEYPDdOvfGK4JvB3ijVZdc1Z9G+zTPeQ3kdnNKG84KXymRweo64q5rPh3xh4lvtU1ybQRavLZfZVtXulLE4GSvHTqccc8e9NIZ6N4U+J9hqNlCuo215bXgtDMS8Xy3BRcsY8dc4bA9iKtQ+M0Or6benUopNF1cLb2VqkX71Z9wDFj2AJAPJ6jA71x2g6f4k1658MW19oP9l2Oirl5ZXyZ8ALjbgYJx0PqTmsr4c+GFk8can+/S40vRriSS2CY2LLIeAMegXkDgFRSFrfyO6+JHjS+8L+INAgh3NZXDMbmOOMO8gyAAM8557V1DePdEi02fUZ2uYI4LgW00UsJEsbkZAZOo/z6Vg+NtE1G/wDGXhe/tbV5bW0kJnkXGEG4da5jxb4U1a9bW2isnlW51O3ljA2nfGqEMcZ6D3oGdBH8X/DLoxCX+5RuKC3OQuM7uuMVK3xc8LkM8Bvp4IwplmjtW2R7uAGJxj/OM1INA1BNf8W3YhLW95YJDbHP3m8vGAPqP1ryTwXp/i/w5oer6PL4SlnS/RtsnmICjldoyCSCB1oEr213PQdY+KNraeJtPihcvoT2huJ50gZmbIO0gdQAQOcdSQenHTaX8T/DWp39rYwT3Ae6YJDJJAyo7k4C5PfOPbmvCNR8GeJ9PWw8nSJrkPpLW0oiZf3bOXwDz23KTj867e98Ka23h7wVaCwkM9ldh7lAynyhuzzz6f4UDOzvfGKSMuvW2s28Xh+0zFd25hJnebPCKCOMgjnPY+5HY+IfFeleHbG1vtRlkjguXVYysZY8jOSB0wOa+fl0D7f8R7rw/b3ay6Ul7/atwiqCEcDlOPdgvsD69fUvipoOo60mhrp1r54t75XlG4AKvqc9qTdhN2Ej+LPheSCSRZLzzIz80P2Zt4HdvQD6nNPf4reGd37h7u5jVFeWSG2YrED/AHs9MVBYaDqCePvEmoSWjfYbuyWKGUkbZG2Rgjr7Hr6V4DB4S8XQ6Td2kulamg2jyI7ZokRhzu83HL8dPemM+nl8TQ/29Lu1O3/spNKW927CGALffyRyNpHA9enrlWXxS8NX6Ti3nnE8cbyRxSQMDMFBJ24B9D714tc6LqGtTS6bZxlL2HQIEeCTAbcjqGXvg8HGSOv5T+CfBmpNrljcTaRq0EVtA+XvbhSoO3G1RtHBzjHoT6UAer+HfiVYXHhaPWtX/wBHma4eAQxIWMjA5AQdW+Vl59awvE/xOi+0aOmh3Gx3vFivYLm3Kuikjg7hx36V5zN4T1+60HQmn0bUIxp1xKkkduwWdkdg29QemCMdPy61CfBOrX8TWceh6mltd38Ra4vXRpkVQdzHgYyG4PI4IpLYS267n1fpOt6drD3KafdLcG2k8uVkU7Q3oGxg/gTWzXkfww03V/DRvPDl7ZA2UDtNbXyABZQxHynjlue/PGOgFeuUxhRRRQAUUUUAFFFFABRRRQAUVn6teHTtPubxbeS4aCNnEUYyzkDoKxrjxFDZ6Taaje2txAbjaDbsuHjJGSCDjpzQlcDqaKzv7StRdR2hlUTSJvVSeorQBB7igBaK8fuvijp8GsTWK6ddyWcFytrLfouY0kJxzx04PuccCtQePBN4iuNFtNGvLhLeZYZrlMbUYkAkj+6M8mgD0yivJrf4naZNqqWf2C/FpLci0ivzHiF5c4xk4wP19q9ZoG1bRhRVK2u0uZp448/uW2MT/e61l3viHT7NJWkkYtFL5TIoy272HfoaBHQ0V5xrvxB0rSbGK4EVzcXE0giitY48SFvQ+nb654ouPiBpkWhf2sLe6aUXItGsdmJ1nPVCp78E/hQB6PRXF2HiuOTR7zVtT0690qC1G5lu48MVx1AH5Y9araF4303WPDVz4ijjmS3tt/mxEAuCozjrjJBGOe9AHe159qJ/4rvSx/05yf8As1U9X8ZDQ7KPxBftu0i9WAWUEcf71S67mLnOM4z0OOPXrPeuJvG+jSoxCtZOw46ghv8AGgD0avNPiH4svPDx06w0u0judS1KXyoVkfAXoNxHfkj2r0uvB/i7bXdprPh3xFb2k91DYTfv0hjLELkHPHTgEZPGcUAS2/jjxJa2WrWV5pEVxr9hLEqxwB9kiSHhsY6D6/lV3TfHGr2B1e08T2NpBfWNkb1fs8mVdSSAuMnnO0de/NcLdeKtSsr/AFvxjZaJdCC6jjs7QXEbAswA/eFcfd4PfrgZ5rC8Kz29z4a8QPcWF/quu3kfm3hljePKbgNqMoOSMBgOOnTAoA9c8C+LvEHieW3ma00hbJwWlMVyTLGORyvrkV7DXyv4Vj0288TeGp/C+i3dkYEY6kH3BVBUDlz97+L0zxwOa+qKAOH8fhv7JiKjJFzH/Ou2T7q/SuF+IZ/4lUH/AF9R/wBa7pOVH0oAdRRRQAUUUUAFFFFABRRRQAUUUUAFVL+8t9PtJ7y6kEVvAhkkcgnaoGTwOT9BVuvmT9onWtQit7PRLMSCG4XzZzHnLgEgKcdsjP8A+qgDyjW/HF94q8cWF7DPLb2sVzHFbxxsyfu9/Vhn7xzyfpX3lX5tS3ltBdaJJDbvGtjsMifxSsH3M3Tv7+gr9EdE1KPWNMtNRhR0juYhIqvjIB7HFAk7nhf7QHirUtD0+xsdNmmtXun3vcwyMjgL/CCOmTj8q8f03xJ4m8M6voMh8RNqUV4scj27TFwA/BR8n7wz69a9H/aQv5RDpWmBYfJmYyFmTLKw4BB7DBOa8a1PSD8Pdb8Paha3Md5NLDHeASx/JknGBg8j34oGeqfE/wATa1r/AIztvC/hvUJrVo8xO0UxjDyn5jlhzwAB+dX/AIY+JfEmn+NLvwprt2b9gXDSu7HYyrnKkgZB+grz+wf7N8Z7ea6Uwie+3qH/AOmi/KPrlgPrXQ2am8+NOrJBJtYiZFbkYYRY/mKAMS513xn421nXLvSdWmtbbTlklWBZWjURA4AAHBbAzz79K9y+CPizUfE+j3KakyyS2cgjWbktICM5Yk8mvH/gtf2+jy+JxeyIGhtGcoxzvCk7sA9e31zXY/s3uZbXWpdoUNMnGc44P+NAH01XlvhYf8Vt4lwQcCLp9K9SrzPwxg+M/EhBzxF2x/DQB6ZRRRQAUUUUAFFFFABRRRQAUUUUAFFFFABRRRQAUUUUAFFFFABRRRQAVy3jUbvD94OOdnUZ/jWuprk/HP8AyLt7/wAA/wDQ1oA6e3GIYx6KP5VLUVv/AKmPP90fyqWgAooooAKKKKACiiigAooooAKKKKAIbmeK1hknnkWOKNSzuxwFA7mvkey+Ier+KPiPp0NhfTW2lG5CLChwssa5JLA55YZ/Tpiuj/aH8RXVvFaeHoisUF2omml3EEgEjbxxjIzz7V4ZpetaHpHifRNQsIpjaWSIbgzJ80smW3MAD6EY6fd/MA/Q6vAPjt411Hw1ZWdhpUjQXF5lnuF+8iDsp7Env6V7jpt9DqVjb3tuWMM6CRNwwcH1FfL37R99DcXWkaOIkE/MpmfI2hjtA9xwc/SgDi08TeOPBeraRPq2qPdQXiJN5LTiVWjY4IIzweeCOPQnmvRPjF451y28Q2Xhrw/cNbSSBBJIuFZ5JDhVyRwACDn1PtXjXiLwrqPgDUNEvtRuLe/jykqIJCQNpB24646c9D78123i+8S7+LukXcJxHK1rIhYdVKqfzwaQtbnWfDbxp4g0vxVJ4S8WSyTTSNsjkkYM0b7dwG4dVYYx7kVyOreLPGfjnxPfW3hi4uYLa1VzHFC2z5F7se7MeB9R05qHxZbS6h8bXitV82Tz4SApH8MCE/lg/lWr8AZ4rHUPEkd3MsbxQZbLdlLbjk46Y/Wm0Fj0z4G+LtQ8R6deWWqStPdWLAec3LOrE9T7YxXutfJX7OUMh1fW7gEGLywpwe5bI/ka+taBnn2lLjx1rTZ62sNeg1wGlf8AI8a1/wBesH8q7+gAooooAKKKKACiiigAooooAKKKKACvCPir8Urfwyk+laUwl1nAVmxlbfODk5GGbB4HY4z6V7vXgnxW8JaLY6L4i8TLBnUp40XzJcusZZlQ7V7Eg4z27YpomSun/wAMbfwU1/U/EPhqS51W5NzOlyyLIVAO3A4OOvOeff2r153WNGdzhVBJPoK8E/Z3BHha5yODdNjnPYflXt2q/wDIOu/+uL/+gmkUfJOufEbxh4i1a+n8Kho9N0sGRhGqnfGD99933s4PA7duprrl8deLvE3g63v/AA3bqdWiuWhvVhiVgF2kqwD59umec8dq88+DGBbeLgDnGnvz+DV6B+zcqw6Pq8plDL5qMw/u4U0COB1f4ifEzR7yCyv1SC5nOIo2tUJfnHGOvPFd58TPH3ivQtQ0TTNMES3lzZRyTxCISMZmOCoz0xj9ap/C8zeM/iDq/iXUYInjtF2Q7VyqPnamPUhQTn1OaZ8RvBE/i7x6xs9e0yKQxooha5/fIVUkjYOexPHQHNAWO0+H2ofEe61tE8S2gj07YxdvLjXBxx90564r3evkT4aXmseEfH58KahqP2i3kLIVSTzE3bCykZ5U8Yx7/jX13QM4mLI8aTEZwbIA4/3q7auNgjH/AAmFw44P2Jc47/MOtdlQAUUUUAFFFFABRRRQAUUUUAFFFFABRRRQBUtvvyfWrdVLf78n1q3QAUUUUAFFFFABRRRQAUUUUAFFFFABRRRQAUUUUAFRy/6t/wDdNSVHNjynz02nNAHAfDcpHo0sZZQUuXUjd9K9A8xP76/nXjHgTwvYX2myXczTea9y53I+0Y9uOldx/wAIfpvHz3OATkeb94HqD7UNWA6/zE/vL+dHmJ/fX865T/hE9PwcPcjPUiUjJ9aYPCGnbgxe5bGMZlJoA68OpOAwJ+tG9f7w/OuLbwbp5ACz3inBGRN1/Onf8IfY4x9pvAM5/wBdQB2W9cZ3DH1pSwHUjmuLXwfZAn/S77Bzked1+vFQHwZCT/yFtUx2Bnzj6cUAjtZnAikwQSEJwDXHfD5dmictnNxKRnt8xqC58HWvkyOdQ1AsEb5jNzjHTpXDfD/wXbSaPJKmqakm65m5WULkBsDPHXA59yaAZ7vuHqKNy+o/OvPm8FKV2nXNX24xgXHGPypB4Ii3bjrOq7s5z54z/KnoLU9CyPWlzXADwaFAVdd1gAdB9o/+tU6+EtoI/tzVjn1uP/rUhnR2OkadYXFxc2lnBDPcNumkRAGc5JyT+JrVyK4UeEpB/wAzBq4+ky//ABNN/wCERcj/AJGDV/wmUf8AstDElZWO7z+VLmuG/wCETk/6GHWMZ/57L/8AE0n/AAiUn/Qw6z+My/8AxNAzuqK4BvCV1t48S6sGz1Mi46emPWmJ4RvVznxPqp+rD/CgD0KiuCfwndFV2+JNXBA+bMinP044p/8AwityXyfEerbOeBIoP54/pQB3VFcNJ4UmYfL4h1cH3lU/+y1AvhK9H/Mz6r/32P8ACgDvZEWRGjdQyMCGB7g1k6LommaHbtb6ZZxW0TNuZUHU+pJ5Nc4PC16Af+Kl1Pkf3l/wpw8MXwJP/CS6lyd3Vev5dPagDuqK4GXwrfSHJ8TamD/slR/IVOnhvUFUqfEmoEYxyEz+e2gDt6K4r/hHtRGMeJL/ABkk5VD/AEpH8PamR8niW+B90jP9KAO2orhX8PawWO3xPdgdswof6UreHtY3HZ4muwvYNEhP8qAO5orhjoGt4IHie5Azn/UJUbeH9dwdvie4DYIGYEIoA72iuD/sDXSSzeJ7jJOeIUA/lTG8P6+zknxTcYOcgQIP6cUAd/RXBLoGvLkHxPOVPrCmc/XH1pR4f1wZz4nuf+/Sf4UAdzLGssbxuMo6lWHqDWH4b8P6b4asTY6XAYoC5kYFixZjgZJPsAPwrIXRNbUgjxFPn3iQ/wBKVtG17YQviOQMccm3Q98+lAHa0VxLaP4g+XZ4kcYbLZtYzn17US6R4iOPL8SsuMn5rSM8/l9f8igDtqK4YaR4lDk/8JMMFcf8ecfXH+NRNoniTczL4nYZOcG1Q9uO3r+dAHfUVxkWk68kYVtf3kdzbqP/AK9L/ZWvZH/E+wMjP+jqelAFnw94U0bw7LdTabaCKW5bdI7MWb1wCeg9q6muQGla4XUtrx2gk/LbqKcml6yCS2uMc+kKigDraK5kafq+4k6v6f8ALFagn03XXYGLXBHgHg2ytnJzQBa0nw5p2lalqGp20b/ar990zs2fwHoM10dcgum+IFHOuo5PraoP5VObHWzj/iboOe0C/wCFAHUUVy7WGtN11dfwhAp32HWsk/2qmcY/1IoA6aiuZjsdaUktqyHvjyBTlsdXC7f7UU5HeEZH40AdJRWAbXViCP7RT6+UKb9k1fjOpJx6RD/CgDoaK55bTV8/NqSdukI/woa01gEldRjyT0MQxQB0NFc8LXWcHOoQ5x2iHFPaDV8ELewYzwTFzQBvUVzxt9Z7X0H/AH6oW21ncS1/BjsBFQBS8U3zadJp10RKYEnPm+WCeCpAyPqRXkmlebN4m1C51ywuG0qQn7MksRChieDjrnGfzr2F7TXypC6lbhs8Ew9qhNl4hCgLqtuSO7QDmgLHJano0Vxc20sNrPEi2TeS7tgowzjP4Yq/8OrjUNTs57y+lygP2aNAScbAAzZwOprS1LSvEl3Z3ECaxBG8q7QRDjb64I56VFo+i6/plhBZpqdqViU8+T1Ykk/qaForCsj59kmOlafrPgeSwlfWLvVFeB0i3Bk3Iwc57YU8eh5xzVDUEsbPWpY9F03U7fxUmqsy73LRyR7zywAHynuB+eK+mhYeJd6u2o2JYcA+Rz/Kmf2b4i8wTG909pgNokNv8wX0Bx0NFgPEI/FOleIfE9jBqYfS9M0+7X7DYx25Inl3feYgYAz2x0PuTX07FcxXMcjQOG2kqe2CK5OOx8TxhsX+nksc/wCpI5/AVJb2PiGJVUXtgg3ZISE8+5oA4vTLbxRdWcp0XVbO3l+1SG7NxEXJfjheOmKwbya5sfHsV/LG8sMKKt00UXylthBbHOPmyf8A9dd1a6D4lsLi7ks9SslS5k8xlaP+Luen+cCm22h+KbaW4ddUsH+0OGk3w9fbGOlGzG1c8N8dTzrdr4lV7m1gOqq1rMYt6qFXBYjg4yOnQ8jmuZE0Vxpv9seJLa9urPUdWLNf27eUItigBtoB/vHA4+51r6sbTfEMsRilutNaLAUQmDKY/KozpWvvbi2kl0l4FAAiaAlRj2ximS9UfNT6he679o8I6DNdXWk6vdp5F1f5LqEAaTB6lQQp+gIxkmush0/VPDsviLwvNDbkajpjXdrHZIwhDIu1vvZIJ29z1x617T/Z3iVBEIbnS0EQ2riEjA7gccZ9vSnCx8UeasxudKMoXZ5nlEMV9M46Z5oB6anzr4m8Q2Pi/wAKeGvDOkieTVIngR4zGQAViKHn0yc/TJOK94mj8jxxo0BOSmnsufpuFW7XSvENvM86DRFmfrIkJVj9TjmuD1CPxYPHmnp9o037Q1m+xgpIEfOc/LnO4duOlIo9+oxmuPSHxSEG6503djnCt/hSPD4q42XOme+Vb/CgGdhtGMYGPSkCqOgA/CuOMfisdJ9MPHo3+FSCPxR3m0z8n/woA64KB0AH0FLXJrH4m53Tab+Ab/CpWTxCFysmnk4PB3f4fWgGU/HEJn0+3jBAJuo8E/jXZAYAFeO+PW8UJaWpjGnsn2lA2QSMngE556+ld7B/wkO3Mv8AZ+eygt+tAHTUVzg/t9WGRYMO/Lf4VD5niUHm30s84yJpPz+7QB1NFcl9o8TD/lw08/8Abdv8KjW68U99N07/AMCW/wDiaAOxorjxdeKO+m6f/wCBLf8AxNKLrxP30zT/APwKb/4mgDr6K5P7V4kyP+JZYkf9fR/+JpRdeI+c6bY+2Lk//E0AdXRXMi51/HOnWef+vk//ABNDXWvjG3TLM+ubo/8AxNAHTVG8UchBdFYjoSM4rnRc+ID102zH/byf/iapPf8AigSbV0OzK/3ze8f+g5/SgDC8UfDqw8ReILbW57y5ilgCARx7dp2nI6ivT1AAAAAHoK4sah4o5zoNpwARi9HJ9Pu/5xThqPiXBJ0CDjoBejn9KAKnjzwNpXjW2hjvjJFPAcxXERG5Qeo54INeaeHfgpa2GqwXup6rJfwwHMcDJgH0BJJ4HXivUjqXikdPD1sf+34f4VEdU8WZH/FO2xyf+f4cfpQBzHxG+GFr4wvYtTgvnsb+NAhdUBV8HIJ6HI9c9MelW/h38N7LwdJNdyXBvtQlGPPdMbB32jnGe/etqTV/FaNgeGInHqt8g/nTI9Y8WMSG8LRLhc83yc+3FJq4m7Hm/if4K2uq6xc6jYam9ml07SSRbNwDNy2OnBPOK9X8DeErHwbpX9n2TSSF382aWTG53IAJ46DjgfzOTVAaz4sz/wAiqmP+v+OrEeseJWPzeGQvp/pqUwudzXl/hRlbxl4mKkYBiHXPOOa6BNT8QswB8Poo9TeJ/SvNvBl/qP8AwlfiBo9J3Ss6rKn2lRsABweRzn+vtQtdhnvNFcu2oa4GAGiIR3b7WuP5VY+2auRn+yU+huVyf0oA6CiudN9q+QBo456k3K8U973VVHGkhuccXC0Ab9Fc2l/rLMQdECrngm6Tp+FSSXmrqAV0lG9hcr/hQB0FFcwdR1kgldEBIOCDcqKT+09XABbRGwemLhSf5UBY6iiuYfUdZTH/ABJQ2ePluVP9KP7U1Xcw/sVgAeP345/SgDp6K5ddT1Zs/wDElbgZ/wBeP8KI9U1Zzj+xGB97gD+lOwHUUVy0uqauhx/YTH6XC/4U1NV1diAdCcZ4B88Yz78dKQLXY6uiuTbV9WBA/sCQnPOJ1P8ASlOr6rxt0KU8HOZlH0oA6uiuWGranznQ5e3SYfj2pV1bUz10OUDnP75fwoA6iiuV/tfUx10OXt0mH49qcuramTzocoGf+ew6flQB1Fcj48fZ4bvWxnHl/wDoxalOr6kF/wCQHNux081cZrivHevakuhSx/8ACO3chkKZEZ3hcMDzjnGRjI9aLgeswHdFGfVQf0qWuX0/V7iazhkOk3UTlRmNlwV496sjU7s/8wuccA9RQBv0Vhf2ncA4Om3H4YNA1K6P/MMnxjPUUAbtFYX9p3Ib/kGXG3IGeM80DUrnAP8AZk/IJ6igDdorCGp3H8Wm3A+mDTZdUuVYLHpdw575wAPxoA36K5o6tfhhjR5iuMk7xn+VL/a14pbfpM+BjG1gc0AdJRXMy61copI0m6ZuwUdaq/27qODjQrjcADguAPzxR1Fc3L/SNM1F1kvtOtLp0GFaeBXIHoCRXlGpfCyxufF9lrVuljb6dAF32CWwVXIzzxgdSO3auvm8Q60pXy/DM7Z67rhR/IGlHiDXDj/imJhxzm5Xr+VA27HcoixoqIoVFGFUDAA9BXlfxP8Ah7D43ht5Eu/st7bKwjcruVgSOGH4dR610Sa5rGTv8OTAdts6n+lQSa/raLx4ZmdsHG24Xr78UBc8K0f4H6pNexya/rcc1tCRtSMtIW74+bGB2rvfiZ8MD4ouo9V0q7Sz1CKNUCkFVcDocjkEDgcdq7VfEetFRu8LXOcc4nSkbxJrQxjwrdH/ALbpQBxvwy+GH/CMXjazq92L3V2BVGBJWIEYJBPJYjjPoSK5Txn8HL+/1y71PQNSgtI7xiZIXLJtyMtyoOQSM4x3r1oeJ9ZB+bwrdgYJz5yn+Qpf+En1fcR/wi15wQP9aveiwFH4Y+AoPA9jOpuDc310VM8oGFwudqqPQZPPU/oPT64mLxBqr53eG7pQM9ZlqRtd1QAY8PXB+ky0CvrYz9J58d637WsH8q9Crxbw9r1zP4z1Z5dFvoC8MS7XXkBcjd6EdK9DOtXHm7P7KutuSN2PSgL6nTUVzjazMuM6ZddM8Lml/tibJzpl1jOBxQM6Kiub/tqbgjS7vHX7tSLq0xHzaZdA/QUAdBRWA2rSgZ/s26/75pqazIXAbTbtQRnOzpQB0NFc8NaYsR/Zt6BnGTHThrOVyLC8yR08ugDforlj4hCjJ0zUP+Awk/yqJ/E8Sctp2pbemfs5xn0oA66uM+IWhXHiTwtqGk2jxpPOEKGT7uVdWwfrtxSnxXbrjdp+ojIyM2x5FQN4ytVJB07UwRwQbY0AZfwo8K3vhHQGsL+SJ53maT90SQAenNelsqupVgGUjBBHBFcIvjW0bONO1Lj/AKdjUj+MrZF3HTtSK5xkWxNAXPn7XfhL4m0vWL5/Cd0kenX6sjL53lmNGIJQ56gdiOcV7R4W8Ef8I34KvNFtpA1/dQymSbOAZWTaPoBwPwz3rTfxvaoATpmqYOQD9mamjxxakHGl6pkdvsxyaAMD4O+DtR8HaVe22pGAzT3HmKYm3fLtA5OPXNcZ8S/hlrWoeIj4l8NXaRXbFC0Yfy3VwNu5W6cgDI479a9R/wCE5tD00zVD/wBuxpR45sz/AMw3VP8AwFNAHnXw2+G+q2GuyeJvE9yJdRLMUjyH+YjG9m6dCcAdOPpX0NXEQeMbSVgv2DUVyQMtbECtH/hIYPM2CzvicZGLdueM0AQ26k+K7piOBaKB/wB9f/rrrK860W/hvvF9+VinjdbVMiRCh7djXotABRRRQAUUUUAFFFFABRRRQAUUUUAFFFFAFS2+/J9at1UtuXk+tW6ACiiigAooooAKKKKACiiigAooooAKKKKACiiigAqOb/VP/umpKinOIZP90/yoA8n0vWG8M+Cb/VniExt5nYI0m3eSwXrj1PpVbwz8To9Uvbaz1PRr3TDdsEtppUPlyMegzgdf8K53XGb/AIVHqhDeXlwB6YMycDqeeRz6152biaC78IGbxFbeIo4powmnog3QduSMkkcdfQdRQNn1D408RR+FdFm1WSBpxGyqI1OMkkDrTvDfiAa5Jex/ZZbdrV0UrJ1O5A3I7da88+NN7bXHhO5jhmikeG7jikHUo3XA98f1HWrfgjUbGz1XxAbm7iiM19FHHvkxvJjGMfXmgRf1j4i2un6veaXBo2q38toVEr2sIdQWGcdc/n6Gu31bWrPR9JfVdQZoIEQMysPmyei49c8Yr5Tu2srC217xDpniu8g1lb0q1sQIvMJfoU5LAAt14yO1fQt3r2jy+F1uvEJtyFtop7m1Yh3BYAr8vXJOMdKAKvhP4had4hvV097S6sL2Rd8MVymPNXBOQfwP5V6ZXz18O71/F/imXxRfajbRvHG0FppqSgui4xkr1wfmP1PoMV77a3VvdoZLaeKZAxUtG4YAjqMjvQA+cZikHqp/lXiukeKrPwn4Tiv7yCRopdRkhPlgE5JY7vwCn8q9ouv+PeX/AHD/ACr5d8YIJ/h/ZQsG2y6syEqOg3NzQB9Aat4o0/TbLT74+ZcW9/MkMLwgHJcEgnJHHH19q6feu7buG70zzXxhri6h4V1nTvCFwHubGLVIbqzuJhjchwNuO4BOD7g1kSprN+t/4km1YQXMF+QZ2uisiFSBt8rGDxjAGOPagD7S1zUV0nTLu/MfmC3iMhQHBIFO0jUodU0211BAY47mMOquRkZ7V8ka7aWniBfF2p6vrki3tpNstbXftGBwoCk8gnjj0z3q7oWmWvii6ttM1bW7ixgs9KiktUWQIpLKNzZPHHBx3x6A021a34iTuk/wPpbWPE9hpGraZpVyJjc6ixWEooKjH94545IHeunJA6kCvgnVdT1ppNC+y3Mt3JYXc8WnSMobeqlCCB/F/wDWA7V11jIfEkugaLfa7f29rdNNLdyucM1wOqBj0AwMZ7n6Um7bg3ZXPsjIAzkYqC6nW3tprgq8ixozlYxlmwM4A7mvid1uptXtvC1nql7Lpa6oYor5GOTuChhngNjGevfI61s3eo6t4T07xVo9lfXE1vDcwwrJOSHjVw+5lIPGcAenf6gz6G8G+PdL8XXNxbWFveRyW6B5fPjChMnG04J56/ka9ABBGQa+L9ftIfh2pk0DxZO17d24MsATcsgPGdw4UjLEZGfTrWTpF3rulwajA895DFeaZJK4kuhLv9GGPu9cevJoA+5sgnGa5jUfE1nYa9p+hSRXD3d8rPGY0BRQM5LHOex6A18tWVjqHh9PCPiGLV72SfUbgLNFMxK7dwGOvII/yK6G41XXNK1CXwLBcSm/n1Bfs9+OscDkO2Oc9eSM+vtRZkuSW/U+rCQBk9K4vV/GWmaTNqUVytxnTo4pJ2RARiRtqgc8npmuJ+MF5cWunaTpv9pGysr64W3u7nq4UYOc9uhz/hXkOr6Rb6FY+MbO21KW/iRLIebI4Y53kkEj0zQNtI+w4ZVmijkX7rqGGfQ1LXyHPDea5J4g1WTxHPbT6Qii2t0faMBcgdQOqkYHJNdX8OPHOp6z4hZ9avoYrcaZ5nljKISHHzYJ+8Rk8dugpjPa77xJp9hrllok5lF3eKWiwmV4z1PbpXTZr4f0/T7jxTqugteaxdNLeTzxLKHy0SJgqVzyM5PWuluNX1nTtL/4RVNTfypNYNj9uJy0cXy/LnPqSeo6EZxQS323PrsHPSuZ1DxNpun63ZaLcyOl3eLuh+XKnkjGex4r5g1S91bwLNr2g6drrXdqsCEGVNzxM5UEZ7HBPtyOAals7G38MeKtKnOtPqMj6dJcRSXLblilMbYA6/XHuO9IbaR9gVh6Hrljri3TWMjN9luHt5Qy4IZf6ehr5Quptc0nRLDxr/wlckt5d3OPsu5jEF5yrLnnGOQBx29aztLsrqLStd8U2niKawube+Yx28fyrKzEHoT6E8EdqAPr3XNfsNCazF87p9rnEERVC3zHpnHQf41c1fVLLRbGbUNQnEFrEAXkIJxk4HABJ5I6V81a74o1LRrufTbpnvdQvkiuNMmmCk2jyDBXBGFI3EAjsPwrvfivb3MHwxlgvJpZrlEt1lkHO5w6ZLe2f1xQCueyW08V1BFcQOHhlQOjD+JSMg/lU9fG1hfat4MW1tbTXLq5S90VrlYmGRbN5ZcbQSRxt/8Arc1DoMXia9l0hT4ruQviIOk21izRpGcdzweCOMdx60Bc+z6oXuo2VjJbx3V1FDJcSCKFXYAyMegA718q6Pb+IPEXiKfwdL4puoLbSfMaO4UYlk2sAASCCSM9z0FVdYTWNen8Mi71yQ3EOoS2STRqCAUK/vBz8xPqc5wPfIM+w6x9W1rTtH8j7fdJCbiQRRKQSXY8AADJ/HoK+XTL4h1DSNb8SDxJepcaTdskUIOEILKDx0HBPGMVq+LfGFzpd+x1CJLu6lsYbvSXaFSbWZ0Ctt45Gctg5GVHegD6lorzLxHPqek/DuaZ7qZNTitELzE/OHJXdz68kV5ZZ6b4tudd0/SZfGN2n2yxF/JIi52jJ+VRkev0747UAfUFZN3rOnWV9a6fc3ccV3dZ8iJjgvj0/wA818ez+JvFMkc1qfEGp3VxYmWIR2VscghsBpHHUHHuRj61qXXi/VpE8KazcTWkl3Hb3LBriEAkgkZOOeRjGCM496APsSqNjqFnf+d9kuYp/JkMcnltnaw6g18e+E/H3i1PENhc3k11d2t9OIjFJHtiZSwGY+gyOvbGOe9VY9f1fw3pWrW2m3jiS71iSFpAuZflAyVPqcgH9MUAfZWq6laaRYzX99N5NrCAZH2lsDOOgBPU1Ztp4rqCK4gcPDKgdGH8SkZB/KvjZPE+t6l4Z8Q6Frf2qULbpcxy3KFJFxKnBz1BPT6GvYfgv4gvNbsJYbm4iSOxjjgitAPnChRiQk84PQduKAPb6KKKACiiigAooooAKKKKACiiigAooooAKKKKACiiigAooooAKKKKACiiigAooooAKKKKACiiigAooooAK87v03fEDTmz92wc9Pdq9Erz68Cnx9Ykgkiwbbjsdzf/AF6APQap319aafGJr26gtoy20PNIEBPXGT34P5Vcr5/+LCJqnizwnotyu6zln8yVMn5/mAwfbGfzoA9uj1XTpLR71L+1a0Q4adZlKL9WzgdRT7LUrG/jaWzvLe4jT7zRShgv1weK+bbvwdpK67r+ktqcmneHrNre+uLcNlSSOVJzkA8Y6npjtXI39x9n0nxFrXhqzGm6JdGKyjYuweTDfMygnjPI+me+aGJ3Pr6x1TT9QZlsr+1uWQZYQzK5A98GtGvkzwLpj6F4t0BrvS30w3dsfJNtceZ5+V580En1zxjHHpx9Z0DOP8ZKDb2JJxi8TtnPBrsK43xmT5FgAcZvI8/rXZUAFFFFABRRRQAUUUUAFFFFABRRXEfELS9Z1jQpLPQr37Jds67n3lMpyCMj6igDCl+JmjDxTD4cto7i7meQQtPAAyI5zkHuQO5HA59DWz448c6P4MgifUXd55s+VbwgF2wOvsM4Gff618u+BfD83hr4uWWlXsyXM0DOWdFJBLW7MDzzxuH0xX0D8TfBui6wv/CQ6ob1jpluWMNuy4kRSWwQQffuOKAJvAvxP0Txjdmxto7m2vApYRTqMMB1wQT29cd69Wr4j8HXtp4q+KdpfRQQ6PDG2+KBF2lyq8Ke2498dh+f25QBznifxJpnhewN/qk/lxZCqqjLu3oo71xfg/4peH/FOoHTrczW1yc+UtwAvm467SCefbrXkH7Sjsb7R49x2iNm29s5rh/H1paeH9Q8KXmm20UEgs4Lhgv8bhs5PqeKAPrTxp460PwbHGdUmkM0o3R28KbpHHr2AH1Iqt4J+IGieMWkisHkiuYkDPBMoVsHrjnnFfIfjnXTqHxCmvbzTvtscbqkdluJDAINq8DJG7k+uTXpXwmm0KfxzI7aPd6Rq/luEtFOYFG0Z4IDK2M8cjntQB6zrXxb8K6RqUunS3E8skLbJJII96Ke4znnHfFei6FrFjr2nQ6jp04mtpgdrYIIIOCCD0INfJ/xG8MeGvAGmXECWtzqGo6op8me5IIt8HkgjHPP14+td9+zfAIvDl/IJon827yUU/MmFA+Yds9aAPomvMPCQ/4rHxQfeH+Rr0+vMfCHPivxOxK7vMjXaDnAxwfxz+lAHp1FFFABRRRQAUUUUAFFFFABRRRQAUUUUAFFFFABRRRQAUUUUAFFFFABXF/EHJ8OXAG4ZlhGVxx+9Xmu0rg/iUwTw1cMTjEkeCM5Hzjp70Ad0hyin2p1Mj+4vXoOtPoAKKKKACiiigAooooAKKKKACuLfxtoK+IU8Oi936k527EQsqtgnaWHAPFVviPB4ludEWHwtJ5d886iRgyqRFg5wW6HO3pzjNfJHgbSrzRfinYWGoSI93DcnzWRiwLGMt1IGetAH2R4p8XaJ4VjifVrwQtKcRxqpd29SAO3ueKi8KeM9D8WCb+ybvzHhIDxuhRhnocHqOD+VcF8TfA1nrepR+IdW1KWPS9Ptv31tHHlnCksQpyMZz9ff08S+FP2XVfiaLzSEGnWUavKluxBJTZt2deSc5745PagD7arD8Qa/pfh2ya91W8jt4R03H5nPoo6sfYVu18d/tG3pu9e0rS9zhIot5B6Zc4yPwAoA9+8N/Enwv4jvlsLC/P2phlEliZN/sCRgn2ra8U+LtE8KxJJq96sJk/1cYBZ35wSFHOOetfIfxP8P2XgjW9En0dTE/2eOVgWLAyIcbuvfHI6VX+LWpwap42s7y+hmksjb27GBGw3llQxUH6sfzoA+uvCnjjw/wCK5JotJvDJNEAXjeNkbB7jI5/CqHiP4j+GPDt81hf35+1IMvHFEz7PYkDAPt1rwP4WQ+EtT8c/bdJl1DSriPc0OnSEFX+UhgG64xztPv2FUvGvhHQPBEmpXOt3c2rXeoxyf2fFhleNjwZHbODgkdfyPZJ3A+ttB1mw8QadDqWmzeday52ttKnIOCCDyDkVsV82/s3Ws0ejajctcxPDLMoSFXyyFQckjtnIr6SpgcDpP/I765/17QfyNd9XAaRz42105HEFuODntnn0rv6ACiiigAooooAKKKKACiiigAqteXMFlbS3NzIscESl3duigdTVmvm745QeK9TMllp8Mg0GGzN1duNoVyhLHJPPGB8o9M49ATaSu9j2/wAPeJNH8SRTS6RepdJC2yQqrDafxA9Kqa74x8PeH51t9U1SC3nYZ8s5ZgPcAHHXvXhXwAuRp/hXxDeEjEEhk5/2Y815Z4Q8Kp4zs/FOtXt3LHPaI0yYwcuQzc+3y449aaKVr6n3dbTw3UEc8EiyQyKGR1OQwPcVPivmX9m3UJJdP1XT5JXZIZEkjQ9FDA5wfqBx/ia+mqQjJ1rVrDQ7GXUNSuFt7WLG92BPU4GAAST9Kj0/W9L1HSo9XtryJtPkBZbh/kXAO053YxyCOa+R/jj4tbxBetp2ltJNpmmn/SJYwDG0hwAdw7Akr9QcZrprXwvq/jD4VeHLDR5oYo1lle4SRiu/EjgeuRnJx64PbgA9y0bx94V1u/Gn6frEM1033Y9jLu4zgFgAT9K1vEnibRfDFulxrF9Haxu21MqWZj7KoJP1xXwx428LweEr/StN068afXEjDXghYtslOCoXgdjn1xjPWuz1a1m8cfFS30bWZZI0VFicRNnaUg3ttzwAWB6etAH1/oWt6Zr9mt7pd3Hc27fxLkEexB5B47itmvj74OSXWhfEDUtAhkkFk0kyNFIOvl7trfXHcetfYNAHHWgI8XX2RwbVMce4rsa46z/5G2+/69V/9lrsaBBRRRQMKKKKACiiigAooooAKKKKACiiigCpbfek+tW6qW3LSfWrdABRRRQAUUUUAFFFFABRRRQAUUUUAFFFFABRRRQAVFP/AKmT/dP8qlqK4z5MmMg7T0+lAHAeCrC0vvDDWdyq3NtJK4dHHBG7gY/AHFbum+E/D+mXC3Nlo9nBOv3ZEiGV+h7V5/4D1u/g0toRotzMgupAkkQGCuc57d/8a7X/AISC9ViG0G+wD2Uf40AbM2h6VPBcW8thbvDcy+dMjICHfOdx96ZN4f0acIJNKs2CSeYo8heG6Z6ew/Ksw6/d7WI0S+yB3Qf40469dD/mCX3/AHyP8aALFz4V0G6uzez6RZyXLPvMjRAkt6mn33hnQ79pXu9LtZWl272aMZbaMD8h/IVW/t25yB/Y970/uD/GoZ/EVzD10PUGzj7sef5UAXdN8LaFpdyt1YaVa286ggSRpggEYNa9hY2unQ+RZ28cERYsVRcZJ6k+prk18VTZG7QdUA7kQE0N4rk5xoWre2bf/wCv9adhN2Oxuzi2mOM4Rv5V5x4J0yy1Tw1HDfW0dxGl5LIqyDO1g7AEe/JrRufFhETL/YOsEspHFtx+PNch4G8VS22iJFJ4f1fiWTb5VtuXG8+49x+FILnrGoaRp2pSwTXtjb3Etu2+F5IwzIevB7dB+VYVz4J8N3WqnV59JhkvS28uS21m9SmdpP1FVP8AhLZQfm0DVseq25NS/wDCWn/oBaz+Nr/9eiwyxq3grw3q98t/faTBNdDq/K7v94AgN+INN1XwR4b1b7P9t0mF/s6hItpZNqjoPlIyPY1B/wAJaf8AoBaz/wCAv/16UeLMn/kBaz/4C/8A16ANJPCuhRvYyR6ZBG1g7PbbAV8st1OB1/HNVb7wX4dv7M2VxpcTW5na4CKzLtdupBBBGcdBx7VEPFef+YJq342//wBepf8AhJ/+oNq3/gP/APXoALXwZ4dtI7RINLiQWk4uIcM2VkGMMTnLdB1z0q6PDOi+bqEradC7agytdCTLrIVzg7SSARk9AKzB4sz/AMwTVx/27f8A16ani0MDnQtaGPW0PP6/5zQBHo/w/wDDGkfaPsulRt542v5zGXC+g3E4H60y1+HnhWzS7S20lI/tcRilPmu3yk54yTt5A6Y6VaHiwEAnQ9ZBJxj7IePfrUZ8YIvLaJrSqCcsbQ4AHf6UAWJvBmiS2emWb2rmHTHElsPNbKnOeTnnJ9a5zQPC2pnxhd+Jta+w+Z5ZgtorcE7RwA+T325H4np0rdbxhAuM6Vq43Yx/obc56Ug8XoSR/Yusg9v9DbmgDota0fT9dsnsNTtUuLZyCUbI5HQgjkH3FcdafDbwxaWF5YxWUgiu9nmkzMWO05XBzxz6eta6eKEfP/Ep1YY9bNqD4ojXbu0rVV3HAzbHrj/IoAzdU+HXhjVL5b2504eaAoYI5VXx3YDqfU96n13wF4b12W2kvdOXNunlosLGJdv93C44qceL7Qn/AI8dRH/bs1B8X2nmBBYaockAEWb456e9AEumeDPDulz21xZaZFFLbFzCwZjtLdep5/Hp2xUt74S0S+t762ubJZI72bz5dzEkSYxuU/wn6ep7VDH4qgfgadqe7JG37K2cinr4otmzix1Djr/o5oAztM+H3hjTbW5tYtMSSK5wJfOYuSByACenIzxWLonwp8MaReC8SCe4kVyyLPJuVQRjbgAZHPfJ966weKbM4zbXw/7dm44+n4Uv/CUWWOYL4c/8+r/4UAcja/CbwnbaoNQW0mba4dLdpSYlYHIIHU/Qkj2qzL8LvCk1819LYyPK8xmZWmYqWJyQRnke1dKfFFkG2i3vieM4tm4z+HtUf/CXaZzlbpcHHNs45/KgDltT8K3uueO7PV7+CCPTtMUG3ZHy8zfeGR2w2T+Fd74h0Sx8Q6dJp2oxtJbOVYqrlTkHI5FZf/CXaZgnFzxycW7f4Un/AAl+l7tuLrdnGPs75z+VAFfVfAvh/VHtWubNybW2+yxbZnGI8EAdecAnnr65ot/A+i2txpNxaxSwPpgZYQkmQwOSd2c55YnseatN4t0tcZ+0f9+G/wAKUeLNMJx/pI7827D+lPmdrX0J5V2OX1v4XeHtXvJ792vbe8nkMjzwT4bJ64BBA/Kpr74aaFdaXY6YpuoILOVpkaKUb2ZsZ3Eg+g6Y6V0//CT6fzkXIwccwMOfypT4m05cn/SPwgbj9KRRgWHw+0qx0XUtGjub1rbUH3yszqXU8dDt9u4NYWq+ErzVfF2jM9tHHo+ixKY5XIZpzgYXHsV7j+Yrv/8AhI7DGf3+P+uLf4Un/CSaeME+eAc4Jgbn9KAL2vaVBremXOm3LSJDcKFZoiAwGQeMgjt6Vkjwpp/9s6drDNO1zp9t9mgBcbduCMkY5OGI6456VPL4m0yL/WPKv1iamjxTpWQDM49/LNAHATfCLRpbu4uP7S1RBcszTxpMqq+Wzg/L068VzafDExeKtNt0tWm8P2aM7yXUqvvLZOwKAD976+uecV7KPE+lnpM5/wC2Zp6+JNNbOJHOOv7s0DbucHp/wo0Kz1OO9aa8uIIXaSG0lkHlxuTnIwBwOPyGc1PcfC3QbmHU45WuGa+mM6uXGYG5Pyce565yMema7AeKdKLbRM+e37tuf0qyviDTirN5rDb/ALB5oEcDYfCvRLXTdQtHmubi4vUCPdykM6AEEBeMDlR78dfTqdK8HaXpWp2uo2fmpJBaC02lsh1GME+/FaK+I9NbpI//AHwaUeItNK5Erdemw0AdFRWENesCwXzGyTgfIaP7e0/cR5rcHGdhxQBu0VgjX9OLY85gPXYf8Kd/blgFZjKwCjn5DQBuUVif23YYB81uT/cP+FN/t7T8A+ceR02HigDdorA/4SDT/wDno/8A3waF1/T2UMJWwTj7hoA36K58+IdNABExORnhDxT117T2H+uI56bD/hQBu0VijXNPIJ848AnGw/4Uwa9pxAxOT0z8jcfpQBu0VijXNO3FftIz/un/AAoOuaaOfta/kf8ACgDaorEbXtMU4a7UH/dP+FMbxBpS8m8XkZ+63+FAG9RWAPEOllsfahndtGFY5/SnDxBpTHAvEP4H/CgDQ1O5NlYXV0FDGCF5ApOM7QTj9K+cH8ay6ZZnxJffa5R4gSSOG0jfC2/ljaMepJ7gdOcc17fqWuaLdWVzayagqpNE0ZKqSQCMHHHvXzWngu3u0t7TUPGKvYWfmC1jSJsx7uQe3fB/CgLnU+EdW8W+F9LvrfWdP1OW4eD7VbS3DmVEUD7medp4OVJBHHHNevW/ipUsy19CI7xY0kMKNktu9K8ysdOGozXc3iDxg9zI1obSEWyGNVU9WYYwWzg8/nwMbH9oaJP4m0lRqJKWUGyWTlVkdfug+p6mgGtST4kS6pq2t6B4b0+/ksYb/dLNJEcPhRnrkdADx3OK5mLx1qelaBf6S1+l74iiv5bK3eUgHYo/1pyMcHONx+ucYrpfG8Ntq+p6ZrGj+JbSy1HT9wQyDejK3Bz+GR+NYmm+DfBElo769fQajqc8ryzXfnPGS7dcBSBjPPI707E8yXXYo6Jca9rvg3Try98TvpunwtO17feYVmJDYRQRjI5xjPPTngV6j8Lr++1Hw2lxfTzXH76RYJ5lw8kQOFY+/WvAJPBjf2dZadB4q037LA5meORG2ySFjywPUbQox9fWvbPDOs/YbTT7C+1vTZDExUtbqEjEQXCL04xSHc7fVNR+zX1pbm4jgRw0kjSEY2LyevT61h+JfFNvZ6S+o6XeWt4sMqLKIpVcAMfbOD/9eue8R614cm1qwe9vLWe1eN4XRhuAz3OeMe9Z+vx+EBYQ6bp0tlbRTXUck/2cBflGRkn29KYIdqXi7V7Lw7B4ljaKVbqQRx2Zj4UEnnIOSeK8k0H4i6lBcW+raj4gdpZL/wAm60t48IkB6suRgY/P3659esrHSUjgtJvEkcmn2rhoIMgkYBAy1eZWvgjT5tYSbW9b0eSwS5aYhVYTTDsrNxx0z1oYkjvNF8Z6h4g8f2kds7R6EUnihCn5bhkGTJyAe6+wxx3rvbkE+O7QgjA05s8dfnNeeweBvDNj4u0/WdMv7O3soPne2Fzk+aMlSMk4HqM9q66bWNOfx5bBbyEj+zyu/eNuS54B6Z6ce9IpO56hXA+OPBsPipbOVbyaxvbRy0NzD95c9Rnr6dK6g6zpobb9ut8+0gI/OkOtaWoJOoWowcf60UA3Y8ku/hNFd6Zc202t3Ul5dXCzz3bqC0gUEBSM9Oc9eoHpV/TfhtJBptzpN/r91e6dLb+THA8YAhYEFXXrgjH616YNa0sgH+0rQZ9ZlH9ak/tbTv8AoIWv/f5f8aAPOtA+Hp0/VbHUdQ1m51FrCIx2qSKF2dhyOSACeK9YrLOr6aOuo2g+sy/407+1dO/5/wC1/wC/y/40Ac/4zH7iw5/5fE/rXZV5z401fSxBYF9Rtgou0JIkVsdffpXarqVgwDC9t8H/AKaj/GgDRorP/tOwH/L9bf8Af1f8aX+0rH/n9tv+/q/40AX6KprfWjDIuoCPaQU4XlqQSLmHA77xQBaoqr9stsZ+0Q49d4pTd2w63EX/AH2KALNFVvtVvnHnxZ9N4oN3bDrcRD/gYoAs0VV+2Wx/5eYf++xS/a7b/n4i/wC+xQB8vXtjen47RzRxzrG0iMJQuAVFsN3OMY4I/Mda674v+J/FHhbUtLvdLGdJ25mTywyvICcqxxkDbjuO/pXuBurQNkzwbhxkuM0SXFo4KyTQEdwzCgD46jnu/iZ4/wBP1TTNMltraBomnkkOVVUYEksBgnGAB1r7RrPgewtk8uBraJQc7UKqM/QVZ+0wf89o/wDvoUAfMn7R2j308enatBD5lpArRzFTyhJyDj0689q8yjMvxM1/QNPsrCVYLG1ht7qQnIWNT87nHTjoM8mvuSSe1dSkksLKwwQzAg1WtItMsgwtUtIA3Xygq5/KgD5G8Z2svw7+JMHiNrB7nTJGMseAcZKFGXcc/MCcjPtWh4Qubz4hfEl/E1jYvaWdogO6X5l3BNqqSMcnOcDOBX1dcmxuozFcfZ5ozyUk2sD+BpLRbCzj8q1W2gjznZEFUZ9cCgD5Rl+K2saXLrGleKdMgurxA0cKIihY2IOQT3XofWu8/Z40y7tPD15eXEXlw3k4aDJ5ZVGC2PTPA+h9s+13dppN44e6t7Kdx0aVEY/rV9JYAoVJIwo6AMMCgCxXmXg+PHijxPITljLGPbAXj+dejmeH/nqn/fQrzfwe6jxJ4lBIA89Orf7IoA9OoqPzY/8Anov50ebH/fX86AJKKj82P++v50vmJ/fX86AH0UzzE/vr+dHmJ/fX86AH0UzzE/vr+dHmJ/fX86AH0UzzE/vr+dG9f7w/OgB9FN3qf4h+dG9f7w/OgB1FN3r/AHh+dG9f7w/OgB1FJuHqPzpNy+o/OgB1FJuX1H50bh6j86AFopNw9R+dG4Z6igBa47x6rNoEwDYHmw54zkeYtdhuHqPzrifiAR/YLsGX5Z4Tgnr84HH50AdqnCL9KdTVYYHI6UblxnI/OgB1FJkeopNy+o/OgB1FJuHqPzoyMZzxQAtFJuHqPzoyPUUALRTdy+o/Ol3D1FAC18b4z8dv+3z/ANpV9jbl9R+dZ6afp0d216lpardt96dYlDnty2M0AeG/Ej4jat4Q8T21lPp9vJo0iBydpZ5kIwwyTgEHPH0z1ry/SL2Pxn8VLHUvDmnyW1rC6SzsUCgKv32IXgbhwPUn8K+wtR0/T9UiMF/a21zH/dmQNj6Z6VBpOkaVo6NHptja2ity3kxhS31I6/jSsJo2a+Rv2jtLlttT0vXI490TJ5LnPRlORn0yD+lfW+9f7w/Oqt7bWd9CYLyGC4hJBMcyB1JHPQ0xnwr4s8S/8LK8Q6LBZWUscuyO2YOQdzlsscDoo559PSt74p2qeFPH2l31xbNLpqRwmIDDFljAUjnuMDr7V9caRoGiaM7yabp9pau4wzRIASB71oX9lY6jC0F7bwXETDBWVQw/WnfSwHxZoUl54w+Js2u6BZTNBHOkzeYwXau3HzcjgkHj0NdU3xYJl1XTvGmgQm4hDC2iWEExtzlW3Z4+7hh6Z54r6j0zS9M0pCmnWVraq2NwgjVN2PXHX8aztZ8MaBrcqT6lplrcSociR1+b8SOo9jxSGm1qjwD9mq3uwms3RG2zcoijH3nGT+gP619TVWtbe2tIhDbRRQxL0SJQoH4CrAYHoRQI4XSFx4z108cwW54GP4T19eld3XA6OpXxpr5JODDbkZOf4f0rvdw9RQAtFJkHvS0AFFFFABRRRQAUUUUAFc34xYL4Z1knP/HjMOBn+A10lQXVvFd28tvOgeGVCjqf4lIwR+VAHy58C7Eat4L8SaeoCvOxiDE8binB/Dj8q8y8E+L7bwlpXifRr62kNxexNFGUPyhwrIQe4+919q+29B0HS/D1qbTSbKO1hJ3ELklj0ySckn6muc1z4e+GNcvlv73TENwG3O0bFPNOc/OBjd9etAHk/wCzbpksWlajqckZVLiURxNu+8F68fU/zr3rxPHeTaHqMenk/bGt3EOOpbB4HvWpZWlvY28drawpDBGNqRxrhVHsKs0Afm9qOgeK9C029W9sLu1sJnX7QXQbXIb5efr6V6p4U8b6r4K+GwmeIu13cvFpRfbtQDl2x1IDbuvf2r6+1TTrPVrOWxv7dJ7WUAPG/Q4OR+oBrDv/AAh4f1CxtNPutLgktLQYgi5AT1xg0AfFfw11vw7pmtvrniae7uL1ZA8ARN6hj1kY5ySM8D/61dTc67b+F/is+uaiskllcD7TG6J83lyQkJge27ac+hr6MPwv8Fkg/wBgwZU54kcf+zc1p+J/A+geJbOC11Cz/wCPdQkEsTbZI1H8IbuPY5H480AfPHwXhuNb8fatry73tlMsjSuMcyMdo+uM9OmPz+vqw/D+g6Z4dslstLtI7eEddo+Zz6serH3NblAHHWTE+LdQXsLZO/0rsa42yP8AxV1+MD/j2Tn8q7KgAooooAKKKKACiiigAooooAKKKKACiiigCpbDDSfWrdVrfq/1qzQAUUUUAFFFFABRRRQAUUUUAFFFFABRRRQAUUUUAFQ3P+ol/wBw/wAqmqG5/wBRL/uH+VAHE/Dhdvh9OSR5r4Pbr29q7yvF/wC2bnw98N7rU7QIbiE4TeMgFpAuce27P4ViaX4I8SrplhrFp4uv5dUKrOYJ5GaBw2Dsxu4GOvXOOgoA+g6KbHu2LvxvwN23pn2p1ABRRRQAUUUUAV7sA20wJwNjZ/KuQ+HsaR+H49j7900pJ9DvPGO3+T3rr7v/AI9pv9xv5V4Hfaxqlj4X0jTNFkWG+1W8lgjuGPEa7jkg4yeo+brxSA+hKK+YdZ0jxR8OLAa/H4nl1Hy2CS211vaN9xwOC3bPXg06y8fa1pur+Jbr+zrvU7KJ4pSvnYjtEIyQCfY9AP4c9zTA+nKK+TPHvjS88RajYf8ACI31+pjszLdrDLtRRkH7pIyw5B/DFaPjXxTqeoeEtIu9Cj1dEih8yW+WYYBXKOsmOSeN2T1yD34APqKivl3wL8U3gsbbSX03V9V1DDOZXkDu/JPGecAV12v/ABHe/wDDSTeHtM1CW9v/ADII9sRzAy4DMSuR0bI/XFAm7Lue6UV5V8INffWvDggupbmTULCRoLk3TZkLZzk55xzt55+WqviD4ljR76/gXw/qNzb2LbZblFwme/XsPWgZ6/iivmLUfiVEnjPSNSjvbuPQ5rFnmgY8ZxIMFQSNwZRyOe1XLz4ha1q2sS2Nva3OlWb6dNMvmRgyj5SRJ7cjAwe/5AH0jRXjXw58eWupaa1peC6juLCzEzz3R5nQZy45JPTNV4/i5ZTvFFbaFqs8zqzhEjH3AcBwSeVPr60Ae20Yrl/CHiO28VaUupWsUkSF2jKSYyCPp+FdRQAmB6UuKKKACjAoooAMCkwPSlooATavoPypNin+EflTqKAGeWn9xfypdi/3R+VOooAZ5af3F/Kl2L/dH5U6igBhRD/Cv5UbE/ur+VPooAbsX+6Pyo2L/dH5U6igBhjQ9UX8qTyoz/yzX8qkooAi8mL/AJ5p/wB8il8qP/nmv5VJRQBEIYgciJM+u0UeTH/zzT/vkVLRQBF5MX/PNP8AvkUvlR/881/75qSigCMxRnqin8KPKjzny1z9KkooAi8mIf8ALNP++RS+VGBjy0x6bakooAj8qP8AuL+VIYYj1jT/AL5FS0UAQ+TET/qk/wC+RS+TFnPlpn12ipaKAIfIhH/LJP8AvkUvkxf880/75FS0UAReTEf+WSf98im/Z4f+eMf/AHyKnooAh+zw/wDPGP8A75FNFtABgQR4/wBwVYooArG1tzjMERxz9wUG0tiQTbxEjp8g4qzRQBV+x2v/AD7Q/wDfApBZWozi2h5/6ZirdFAFI6fZNjNpbnHTMQ/wpn9mWH/Pjbf9+l/wrQooApGwsz1tIP8Av2P8KiGlaeCxFha5br+5Xn9K0qKLAZQ0fSx002zH/bBf8KP7G0sf8w2z/wC/C/4Vq0UAZZ0fTD1060P/AGwX/CmHRNJPXTLI/wDbun+Fa9FAGO+h6RIxZ9LsWY92t0J/lTW0DRm+9pNgfrbJ/hW1RQBj/wBiaT/0C7L/AMB0/wAKDoekHrpdkf8At3T/AArYooAyv7H0sdNNs/8Avwv+FcC2i6TH49iK6dbjOnZACYUNv67emeK9TrhJwT48tz6aac/99mgDqBpOmjpp9qP+2K/4UxtF0pxhtNsz/wBsF/wrWrzbxz4svdEvtK0nSbOG61LUZCqLMxCqo7nH+eO9AHXtoGjPjdpNg2PW2Q/0qs/hjQnA3aRZcZ6QqOv0rgYPHWsSWmo2o8Ps/iGyuEiayjYldjDIk3Y4Xr+nPNSaP411vUTqunx6JBNrOmyIskUVyBE6t1IZuhGOh/PtQB3KeFtAUgjRrE4GPmgU/wAxSx+F9Cjbcuk2efeIEfka4Xw/421rUPFEmgXnh9ImgXdcTW9yJVhyMjccAc8DGc+1eu0AeT+M/C+hL/Z7rpNkhe7RGwioMHqOmMcdK7IeFdBHTSbX/v2KyfHUayrpKuMqb6P+td5QBzH/AAiegf8AQItP+/YoHhTQB/zCbT/v2K6eigDm18L6Gv3dKtRn0Sl/4RfQ/wDoFWv/AH7FdHRQBz58N6M3XToO/b1pV8OaOvTToOmOVzW/RQBhnQNJOP8AiXwcf7NNbw9pDAg6dB/3zW9XP+Kdct/Dei3er3SO8VuoJRByxLBQPzIoAifwtobhg2mwnP1/TnioW8IaA+N2mxHHu3+NfLFl481nxT8QdHma4ns7I3SLFaxSELsJ5Df3s9z+WK+tvEmtW3h7SbnVLsnyoFztGMsegUZ7k0AZB8EeGz10mH/vpv8AGnHwV4cP/MKh/wC+m/xr5u+Hni/W/EfxLtbm6vJVtbnzlFqJcRrGsbFVC9DggH14zXU+LPD3xH+3anqFv4gW301JZZowbooI4QSRkYwMKKAPaf8AhC/Duc/2XFnGPvN/jSt4M8Ps246cucg/6x8ce2a8Q+BWr+KNc1G8nvtRmutLgQoxlcHMhxjGRnoM19PUAcSvgbw2rA/2YpP+1LIR+rU8+CPDm0r/AGYuMAf6x88e+ayvH/xA03wXHGlzHLNdzIWhiReDzjJPQCvJvgn4q1nxL4p1WbU7ySRXtNwhyQiEOANq9vvH86APbB4H8ODH/EtB5B5mkP8A7NQfA/h7GFsCvBHEz/n1rwPxz438R+IPGn/CKeFbqS08qRoGIZQZJUyWbcASqgAjGe3NdN8KfGmsya9eeEvEchuLy3LiOcEHleoJA545BPpQB6t/wg3hz/oHf+R5P/iqfH4K8Pxg4sDye8z/APxVfL194q8YeJfGGp2+ja0LKG3kcRpJcKkaqG2Dr94kkdj1r6T+Hdn4ltNOnHia/ivJ3l3QvGwYBNo7gDvSSsBcm8FaBIhBsiOmCJXyP1rzPwD4W0aTXdfJt3YQ3A8seYwCgg5HvyTzXv56GvLfh8zNqviEkk/6V3z6UwOtfwvpDdLYr9JG/wAaUeGNIX7tpj/to/8AjXS0UAc4PDOkD/l1z/20b/Gkbw1pZ+7Ay+uJG5/M10lFAHNDwzpYIzC7AdjI3+NNbwto5/5dSOO0rf4109FAHKr4U0dBtW3cA43DzW+bHrzTl8K6Muf9EJye8r8frXUUUAcr/wAIppHa3cHGMiVv8ak/4RnTDkmOUsSDnzWzx+NdNRQByi+FNKQ5WOVT6iVhUq+GdMBz5cp4xjzW6en0rpqKAOcPhzTmxujkIHYyGpF0DT1AAjfA/wCmhrfooAxH0SycYKydc58w0z+wbHOcS59fMNb1FAGGmh2SDCiUDAGPMaj+w7H5sLIAeSPMNblFAGJ/YllgfLJx0/eGlOi2ZOSJSc55kJ5raoosBgnQbLGB5o5zxIa84+JXhmxOipIjTKUniXb5hKkFgOR+Ney1wXxHONCHBObmH8PnFAGzF4eslAOZySBnMxNWP7Ds8YHmgDpiQ1tJyo+lOoAwv7Csv+m3/f00xtAsychpwfaQ10FFFgMM6JaFgf3o/wC2h5qP+wbUbgJbgBhggSmugooA5k+GrEn71x2/5amnHw7ZEKC9xxn/AJamukooSsKxyreGLI/8tbkf9taX/hGLDdndcEf3TKcVb8S6/YeGtMl1PUXdbeIgHYhYkk4AAr5hs/irqniHx7psenyzWmkSTRxG1cKS4PUtwcE5PQ+lAz6QPhWwP3pbk8cfvTxUf/CJafj/AFt12/5bGt/V9StdH0+41G9k8u2t0LyNjOB9O5r5h8DfE3WfEvxEt4JJvI0i6Mix2jKuFURsV5xksWUc56kjpxQB71/wh2nf89rvPc+byaB4O0/IJmvD7eca8b8T658VbTUNQltNNWLTondozticLGOQd2eeOal+EHjLxh4r1mYag0Umm26kTOsSrhyPlAI75oA9qHhixBJ8y557eaeKqP4O09v+W92PpL1rta4bxx430jwXaxy6k8hmmDeRBEuWkI6+wHI5J70krAMXwRp6H5bm9H/bapD4L08/8vF5/wB/q8Z+EHxA13xV4rv4b+dWs5IjJHAEAEWCMBe/Q985p/xR+IPiGDxTH4T8NFILg7EeUqpZncBgAW4AwRz15pgevjwTpwP/AB8Xn/f6ox4G09eftV71/wCe3/1q82+F3jrWrjxBdeFfE5338eRFJhQSVGSp2gA/Lkg+1YF98Q/Gl94z1PQ9BhspktpHRVaPhVQ4LM2eucD69qTEz3eDwlYQtuWe7J6jMtTDwvZjd+/u/mGOJSMD/PrWN4BuvF90t43iqyt7XaVFusRXLfe3E4Y8fdxXolOwzxDwr4Zsrfxb4ghjubtkjWLG6bPLDceevBJr0YeGbQci4u85Jz5xzzWJ4c+bxh4kkI+YiFT+C4/livRKAOXTw1axjC3N4B/12NL/AMI7CDkXt8CM4Im6V09FAHMjw+gbd/aF/nOf9d1/Smf8I3Fk/wDEwv8ABGMedx/KupooFZHML4ejXP8AxML8+mZunoelSf2H/wBRPUP+/wB/9aujooGc5/YWf+YnqH/f7/61A0LH/MS1D/v9/wDWro6KAOY/sAgALqmoKB6Sj+opreH3bH/E41IfSVf/AImupr548e/EXXLTxWnhvwxY+fdoNsiSxZ3sVD/Lz0CnknHftzQB66PDzj/mMamfrKv/AMTVI+GLoMdniDUwp6AuCf5V5j8O/ijc6k+rweI4o7eXT4WuGMUZBCqQrAjnkEiuHuPi/wCLdRN9f6PpCDS7ZvmZojIY17FiPz9qAPokeGrkMf8AifakVzwC4yP0o/4Rq5PXXdQ6dmH+FU/hx4xh8aaN9uWIw3ET+XcRY4VsZ+U9wQRXb3tylnaz3UgYpDG0jBepAGTj8qAONPhW7/6GLUv++h/hUr+Gbltudf1MkDn51x7dv/1186y/F3xjqS6lqOj6VB/ZlmQ0hMe8xIeFLHPPQk46fSu0m+MBbwGdcis1GqG5+xmLBMaSEFg3JyRsBP146c0AenTeE7tzmPxHqijsDID+uKX/AIRa8/6GLUv++h/hXhOg/F3xLaX+mN4k02JdN1AAxSRJtYqTjeOTkA449K0/FHj/AMeWfiS903TdGV4I5SsB+ys25cZB3ZweOaAPaofDd3Gf+Rg1AnOeWH+FaB0W4xj+17z8x/hXjvwl8feJPFmtXFpqNvALWGAuzxxFdrZAAzn36fX0r6IoA8x8O2D2XjTWTJcvOXgjKl+oHHGa9OriNOBHjDVcnObeMj24AxXb0AFFFFABRRRQAUUUUAFFFFABRRRQAUUUUAVbfq/1q1Va36v9as0AFFFFABRRRQAUUUUAFFFFABRRRQAUUUUAFFFFABVe74tpv9xv5VYqvecW03/XNv5UAeWaPoyeJPAE+lO4j+0bwrkEhWD7lPBHQgVzcfhr4gz6NF4cur/TlsFKo93G7+cY1P3c46YAHQHsT1r0P4dOv/COwZZc734z0+au6DKejA/jQJO5jaZb39pcSQSSRyafHFGluxJMuQMNvPfpnPvW3Sbh6ijI9RQgSsLRSZoyKBi0UZFGRQBXvP8Aj2m/65t/KvDrnwtqHiLwlpUmn3K22p6fdSS27lsKfnOeg45HGR29DXt1+cWdwfSJv5VzHgFdvhy1Oc7mkOT1++3U9z70Aeaaronj3xhEmk67FpthpqzKZpbdtzzKOcrknH5Dn2rNufCvjHTLvXbDTbKxu9N1hRGZ3lCmIBSoJBOc4POAeemK+j80UAfK6fC3U9DuIpINLstcje3VHjlnMYilzlmGSNyjp6nPQVD4p8IePruwsdJj03TX0yImV7fTZVhRmJzh95GT9OPxr6uooA8O8HaHrq+LhquoaFDpNnHZfZ444p0dRgjAAU5/SuCPgHxZBZaey2bSrHdTyT2UN8sTMrEYJcEDHy+ufYc19XUU76CStseR/Crw1qPh0at9us0tVuJlaKNZvN4A55znv3rzXxV8PfEep65rbixF3bXbGS1ma+2JEeoGzOSeg5GOOtfU1FIZ8eWnwo8R3q6baX1rHbQxQS75hcISjksyggZzyR0z35rqtL8LeNJtXe91izErvps1kZhPGTnadhPPOeBnnrk4r6Zop3E1p2PmbXPhtrV1Y6E2n4t7w2gstRBkAAT1JB5HYgZ7VL4l8B63LqdvDFaS6npVtYx2tuou1gAIABZxkE9zx147cV9KUUmDVzzP4UaDqHh3w81jqUIiuPtDuFDqwKnGDkE+lemUUUDCiiigAooooAKKKKACiiigAooooAKKKKACiiigAooooAKKKKACiiigAooooAKKKKACiiigAooooAKKKKACiiigAooooAKKKKACiiigArm/FXiTTvC+nNqGoyMEBCpHHgvIx7KCRn1/CukrxH4zRzQJoOreS81nYXyy3CLySAQen0BH40AdR4Y8e2Wv6n/ZjWF/YXTRedGt3GF8xfbn/OD6V1kesW0mtS6MqyG5jt1uGbA2bS2AM5zn8Me9cVZeOtF1TVA1lbSXFtb2b3E+oCA4twBkp0yTjsPX61zJ8VabZ+L7rW/38tjcaZbiN44WyQ0pAbacHHH+GaAPbmuIFnW3M0YnZSyxFhuKjqQOuK8v174n6RpOoXVjHZ3989pxcyWsQZIjzkEkjkYOe3Hsa4rxF4K8VXnjtb6y1u4SMxSSRXbRApaqSR5WM4PX+vvVLwd4o0/wHp+taP4jEw1JbqWdkMZIutwUAjt82PpjmgD3OTxLYL4cbxEnmy2It/tGEUbyvcYJAz261U8JeL9N8VpK+nCbEKoZPMUDaWGdvBPI79q8y8V+Kra78EPp5s2sr++017pbRI/liiDdTkDAIBwf/rZwPhDq9pZ2c2ly3M1pd6hHGlq7QEjftIyMccEg84oFrfyPpP7Zbb5o/tERkgAaVA4JQEZBI7cV5PL8XPDscrf6PqTWqymH7YtuDCW68Hdnpz0z7Vwuk+A/F0eoeI2m1uZPPjCvMIh/pp2NgAZ4xnGe2eKk8HeOfDejeCYNHvLaeW+R3t5tOEGZJXZjng8Y5xzzxjHQUDPcPEvifT/DukLq115s1s7KE8hQxbdyCMkDGOetc/4T+Imi+KtRfT7BblZli8wGWMBSAcEDBPNeffGbU7KbwmmlwqYbuA280lptOYEIIAJHy8Egda82+FmsWOl+K4bm/m8iN7UwBmQkFy3HQH8+lAH2S11bpcJatPEtw6lliLgOwHcDqRXmfiP4naPoepXOnm0vryW1AM720askZPYksOR39OnXNcFrXg/xjJ45s7q316d/3UjRag1sNluuT+7Kj5SeR1659uJ/Buv6X4RfXtJ8UkRan9oknmnePct2jYwV9c8nbjv9cAHt2l67p+q6SNWs5hLamMudpBZcDJUjsw9KyvCnjLSPFNnc3dhK6x2zYlEy7SoxnOM9P8DXG6X4k0QeHfssOnto8mpxTGytHjI875eGBAwN3GMnntmvA9BvL/w1pAtre1aWDxJZtbruGAs29o8/98nP/Ah1xQB9heHNdtPENib6xEnkea8YMi43FTjI55B7ViOuPHUZXjOmHdgdf3n/AOqneGo9N8J2GkeGXvVF20R8tH6yNks5HoMlsD8OaqyMT4/jX5uNO7jj756e3/16APQa8M+JWpP4X8V6D4klgeWxSN7aYopJXOefTv69q9zpkkaSrtkRXX0YZFAHzD/wkt9Hca14zttJmk0a+njtJgcrKsKoB5qkdM/lk9a0fhZDaWV54o1jQYLs6UYFMJuuS8qhmYA9Tyf1r6MEcYTywi7MY244/KiOKONdkaKq+ijAoA8h+DdpLNpd7r92v+m6rcvKzbSPkB4Az2zux7Yr2KmoqooVFCqOgAwKdQBxfjJdw0sc/wDH4h4/xrtK4rxnJsGmf9fa9s12tABRRRQAUUUUAFFFFABVS9s7a/hMF3bxzwkgmORQykg5HBq3RQB8jeK4Y4fjNpMUMccUUcluqpGgUAYB7fWqf7Q2v3E+t2+ieYwsbZElljXjc7ZOc47Lj1HNey634AudR8dWfiZL2JIIWjZ4mUliVGOO3YV6ldafZXjh7mzt52AwGliViB6cigD4E8LeKNO0nx3ba5baWYrJTsS2RuUzH5eQfXJJ59T9a+ifj54jmsdAtdLs3KS6kxEnHJiA5XHuSv5Ed614/hlFD48j8SRy2/2AZY2TQjhjGVGO2AcH8KsfEHwHfeK9d0rUIr6CK2sgN0UikknfuJGPUAD8KAOm+G2gQ+HvC9hbJAsc8kSy3DY+ZnYZOfpnHtiu7pMADjoKPegDF1XQtJ1WWCfUNOt7qW35iaWMMV5zxn6Cvmv4KFT8Q/FG1dq4mwMYwPOHbtX1fXjngXwDeeGvFOs61PeQTQ3xk8tEBDLuk3jOeOlAHg/gmTHxtma4yGN9dqpJ2/wSBfrxgfiK1vB93DL8ZNVum2wxJLdbyxwBtDAkk/Qn/CvQviJ8JH8Q60Na0a/Wyu5CGn8xmwWAwGXHIPT8q1/hl8MV8Km/udUuI769uw0RZd23yzjOc9yc8+n1pa38gPG9I+F+ieIYdW1G28WJdeUS+9IvLUMQT8+7oCfSu9/Z21a8msdR0iebzoLNw0DbshQeoH+znkfU1gah8C9UiurtdG8QJBYXGQYn3qSv91sE7gPevavhn4Jj8E6TJatOtzdzyeZNMF2joAFHsMfmTTA9HPQ15Z8PTu1PxCeebs8fhXqbdD9K8t+HfOoeIPa8I/SgD1OiiigAooooAKKKKACiiigAooooAKKKKACiiigAooooAKKKKACiiigArgPiUceHz/18w/8AoYrv64L4kRtLoQRRlmuoAB77xQB3afcX6U6moMKo9BTqACijvR3oAKKKKACiiigDD8RaHYeItOk03Uo2ktpCrEK5U5ByORXyVr+lWOi/F7TrPTrZLe2WW3KxpnAO0Zr7RrxDX/h5qGp+P7XxNHeWqWsTxM0Tbt52gA44x+tAHknx68XPqGsr4bhnlgsrRh9qOPlkcgMDjqQuenr+BrjfBPiTQvDnjNNUMFw+nxRMkRKjzFYoBuxnv8w+jV9maz4K8N63dNeajpFvPctjdKchmwABkgjPAArynS/g/BY+NDq5WzbRUcvFZHcxB24GQwIIDc9fT6UASfH7xK1h4at9OtZ/Ln1Fx5iEfMYMHPbjnaK9A+GHhw+GPC1lZzwxx3rgy3JUYJZiSAx7lQQv4VwvxN+G+q+LtetdTtLy0ijgiVAkzOCcEnsDxzXvMSbI0TrtAFJCQ+uN8V+EdG8SPbXGrWpuDZhjGu8qCDjIIHX7orsqjlXzI3QHllIpjPi/4AKq+NL1VUKFhkwB6ZFaFtvtvj251B1JNy20tzw0B8ofXBQV6P8ADX4ban4U1+fVLy7s5Y5Y2XbCzEgk57qKzPin8MdV1nX08R+HZ447sqplVpSrF1wqshxgfKBnkdPegDgVP/F8JpE+dEuizkdFAi5JPbHek0P4XX/iGfVL9fEdg0xdmzp8+8M7EnnHQE9O9epfC74aXOhz3uqeIpI7m/ukMYRXLBVYfNuOOWOcccY+vHnV58IvFuhXt4fDOpf6HcfJhJzG5T0boDj29frQB137PmsXcyaro93K8v2ZxIm45C84YZ69cV9KV5N8J/Aj+C7C5+1yxS310wMjR9FUZwoJ+pr1npQB574aOfFPiL2MX8jXoVedeF2z4r8SL6NF/I16LQAUUUUAFFFFABRRRQAUUUUAFcJ4xivby0uYPDd3ZQeIAqjexTzFjyNwOQSBgjt6e1d3XzR44+H3ie28VP4p8JXW+5mYuyM6h42IwQN/yspHY9PTpQB538NLFjq3iTwtfW+NYvraW3F0ZdwjIBLA9cgsFOevFYWlXniLwZofiPQ5NEuMXi7JLgxMURcFWIYcEFScGvZvh38MNUtLnUNW8RXG29u4pI1RHDFS6kMzY4zzwAa4aP4f/EeyTUdDg2TaZeFVeZ7iNkZQcgjcd6+hwKENJdzs/wBmppDpWrgqBF9oTBzyTt5H8q+lJo0mjeKRQ0bqVZT0IPUVwHw08Hx+DdDWzL+ZdzN5ty+cjfjGF9gAK7PV47iXTbyO0JFy8DrEQ20hypxz25xzQI+ZPiNruk6BBc+C/Bmnob+/HlXhtgW2junfLEEg+gPr05PxloFv4N+GtppepWpfV9RujcLIpysLKQMHP+wccdz7VnaR8NPiNpWp/wBoWVqsN4pYC4a4hY/MCCwyT1GRnGefrXoV38OfF/ibwoIdfvs6tbXJktVmkV8owUMGZc46Ejr09DQB41La6rod14Y1HxXFPc6SY0e2j3/djU52Y7EfKcdxgZ9Ppz41+KTo/hBFsm2y6qPKjcEgrGVyx/Lj/gVeW2nw08b69faZF4jkjWwsMRKZJUciIEZACcnI4y3PrXdfFjwTrfiPW9E/sy0WXTbaIJIGmVVT5uflJyeABwDQB2nwc0FdC8IWm5GW4vM3M24c/N90ew2hePXNep0yNFjRUVQqqAAB2FPoA4jTiG8YapjPyW8an8ga7euJ0tCPF2st2McX/oK121ABRRRQAUUUUAFFFFABRRRQAUUUUAFB6UUHpQBWt+r/AFqzVW3GC/1q1QAUUUUAFFFFABRRRQAUUUUAFFFFABRRRQAUUUUAFVr3P2WfHXy2x+VWarXmPss+cY8tuv0oA8c8FeDdNvtJW5uJLpmklkbas7KoJPoPpXYjwRpql9lzqKBjnC3bjB9ev86r+GdStNH8HrqV9KIraPe7sR0+cgAepJwB7msOy+LXh65ltklhv7VLmTy4ZpoMI/OMggnjJ/DvQKx0g8FWQ/5iGqf+BZpw8GWY/wCYhqf/AIFGtzxJrll4c0ubVL8uLeIqDsGWJZgBgd+tadhdR31nb3kOfKnjWVNwwdrDIz+dAzmE8JWa/wDL7qJ5B5umqUeFrINn7Tf49PtT/wCNdZRTTsKxyD+FLRn3C81FeCMLdN3GKRPCdkgx9r1FsjBzdvz9cH2rsKKE7BY861bwdbNYTj+0tUCqjPtFycEgGua8GeC7efQreZ9V1bMu/cq3RC8ORwPwH5V65qf/AB4XX/XF/wCRryy08XaX4O8L6VLqQmxctKq+Um4khznPP0ovpYZ0y+C7VWDDU9V3DGD9rbjFKfB8ZIP9savkd/tjVleFPiZoPijUl02wF0LhlLDzIsDAGTzmuy0rXLPVbvULS2Mnm2EvlTblwN3t60gTsc+fBqkn/idawfrdtxUjeEFII/tnVwfUXbV3NFAHDx+EUTP/ABONWOf+ntqavhBQSTrWrsD0BujxWp4Z8S2HiSK5lsDJtt5jC/mLtO4entXTUAcavhYKQf7Y1UgDBBuTz70o8LjGDq2pn3NyR/KuxooA47/hFxg41fVRk54uT/Wnr4ax11bUzznm4P5V11FAHInw1kkjV9UGe32jgfpSjw0A7MdW1Mg/w/aTgfSutooA5FfDeAR/a+qfX7R/9apB4eI/5iupY/678/yrqqKAOVPh3JJ/tXUh7ef/APWp50DP/MU1IfSf/wCtXT0UAcjJ4ckb7usaiPrNmj/hHHCgDWdS/Gbv+VddRQBx0nhyfOYta1BT23Sk/n61Yj0e/XOdXmOQQeK6migDlk0jUADu1aUn6f8A16H0e/Y5/teYHjtxXU0UAciNH1Mf8xd/++T/AI0HRtSDZTWJcf7S5/rXXUUAciNH1MspbWJNo6gKRn9amGlaiQQ2qyZ7YWuoooA5YaVqIX/kLSZB4+X+frSvpWoMo/4m0gYd9vFdRRQBzDaVqPmBl1aTHcFafHpmoKCDqbkY4+XvXSUUAc4un6kBg6menHyVA2l6txt1c8HP3K6qigDlDpmsHGNY/wDIYp403VwQf7W6f9MhXUUUAcqumatn5tWOPaMU8adqwBH9q8H/AKZCunooA5ddO1cDB1bP/bMUDTdW76r/AOQ66iigDm/7P1QAKNU494xmhLHVlGP7TU+5iFdJRQBzgs9YD7v7TjPPTyRjFMSx1lWLf2pGc9jCCBXTUUAYa2uphApv0JHfyhSNa6plcX6YBycxCt2igDANrq24EahHwMYMQ596RbXV8ndqERGQRiICugooAwPsmq5J/tBME9DEDUT2mtEYXUYgcdfJFdJRQBzi2ms7lLajCQDniHFBtdaxgajDnHXyRXR0UAzmvsuuHP8AxMYBz/zxFKLXWwP+QhBnn/ljXSUUAct9k17Of7Rt+nTyqZLZ+IGGF1K1weDmDrXWUUAcNFpfiGJSq6hZBWHKiDiozpXiQ4zqNjgY48j06dq72igDiHsvFX8OqWX4w/8A1qqy6P4imYPJqFg0i42ubfkde+PevQaKAOCk0zxMzhzqGnOdpU77fse3FIun+KlKkXmk5UYX9w3y/Su+ooC5w/2Xxf21HTOveFqxv7D8U/aheeZoAugCPO+ytvx/vYzXqNFJpPcVtvI87l0/xfJ9660V89d0DH6fzNMGmeLFOVm0LcOh+zsCD6ivR6KErDOEWDxmOt5o55B5ik/Kq15pfiW8kjkuI/Dk7RnchntpHKHOQVOeP/rV6JRTA4E2HiaSWKWU6Ezwn90fIcmPsdp6jPFSNYeInEII0PED74x5Dnafb0/Dmu6opp2dxW0scJd2fiWVo5guiPPEDslaJy6+u0npmvPIX8VN8Qpv3OlPdJZKGY79iRbjjGTkEk5OO3vxXv1cGA3/AAsBiTx/ZAxjjjzT+dIdjSZPExJIl0scYxtk/OofL8VYI87Succ7X4rsKimmjgQvLIkaDqzsAPzoA5QR+KskmbSsZzja/wCVH/FWY4OjflL/AI11QnhMfmiVPLxnfuGPzohuIZ4/Nhljkj/vowI/MU7iaucojeLCu5k0gH+7+8z/ADqU/wDCVdv7G/Hza6eKaKbd5UqPtODtYHBqWkM8L8cv4vMmlxtDpTZuQUKNIAXHIBz24P5V24n8aAsDaaOQDwVkfmmeOeLnQz/0/J29xXoFAzifO8XEH/RtJGPV35/Wmibxhgn7LpP03vXcUUCOJSfxcc77TSh6Yd/8alhn8VEnzLTTB6YleuxooA4uSfxYpwtlpbD181xVhZ/EvO6z0/8ACVq6yigDlDN4k7Wmn/8Afxqb5/ib/nz0/wD7+tXW0UAcc114nU/8g6xb6TH+tN+1eKsn/iX6fx384812dFAHDteeLQTt0ywOP+mx5+nNQvfeMBjbo9ifXM//ANeu+rmPFXinSfClkLzVbny1Y7Y41G55D6KP69KAMoX3i/vo9j/3/wD/AK9ON94t7aRZf+BH/wBesDwn8VPD/ia/j0+3W6t7mQfu1njA3H0yCee9es96APPTqvi0GQf2BbkoQP8AXj5s+nNRjWfFYzv8Px9ccSg/1r0KaVIInllcJGilmY9AByTXB+FfHujeKtTvNP0z7Qz2q7jK6AJIucZU5z+YFAELa34pUceHlY/9dP8A69I+ueKVxjw6rZ/6af8A16t+MvHmheDzCmqTuZpeVhhXc+3n5iOw4xUvg3xvofjBJjpVwxlh/wBZDKux1HY47j3FAGWde8Vjp4aH/f0VYt9d8Su377w4UX1EoJrG8QfFvwtod+9jJcTXMseRIbZN6qwJBUnPUYr03TNRs9VtI7ywuYrm3kGVkjbI+nsfbqKWwHHT654iRCU8Pk8Dnfn9BXAeAdZ1n7frf/EoaQm5y6rgFDtGAT34Ar35uh+leWfDhcX3iE54N50/CmB0P9ra7/0BP/IopV1fWtwD6GwHqJAa7KigDjv7W1vJ/wCJGcdsyimnV9bH/MCY8dpR1/wrs6KAOLGsa2QCNCboCcyAUv8AbGtBhu0J9pOMiQE12dFIGckNW1fbzosgf03jH50f2tq2TnRJMdsSCutopgce+r6woXGhyFj1HmDA/GkGr60wBGhtz6yAV2NFAHInVdZ5xojdeMyjpSf2xqwXJ0SXgcgOD/WuvooQHFDXdW3FToNwCPcVI2uamqk/2FckhscEGuxooA4r+39TwM6DdDNP/tzVD00G57dx3rsqKAOUTWdQZQTotyMg8EiqkviDUkfCaDdsuM5xXbUUmJnGLrmqFc/2FcfmB+lMbX9TChl0G6IP4H8q7aimBxja9qWVCaDdnPXPGDXnnxE8Rai+lwwtod7CHu4ir49GyBnsScY9692rg/iJG0ujxRqVG+7hU5/3h/XFAy2mu6gWA/sO8KcDJAB/LNH9vX5bA0K9K+u0en1rsAMACloA4o+INSA/5AN2TU4129JB/sS9298qM/lmuuooA41tfv8A+DQ7z33LinjXb7ewOiXgUdDgZrr+9FAHHnXdQA/5Ad0SfSnHXb4Y/wCJJd5xk8D0rrqKAONOv6jvKjQbwgHrgdO/eq//AAkmpH7vh2+7/eGPpXdUUAcF/wAJJqmGP/COXhxx070n/CS6oASfD13ge2a76igDgj4ov1UFvDmpZJx8sYPf60reJtR3hV8PX2CO61u+IfEOleHbX7Tqt7FbIQdgY/M5AzhR1JrD8JePNA8Vlo9NuyLhc5t5l2SY9QO4+lMTd3v8h/8Awkd+AS2g3oAJ6Jnj8+vtVU+K9QRSX8Oaicddke7n+vavQqCQBknikDPOR4vv84bw1qWSxC4jzwPX0pp8X36qWbw1qeOvyxZOO3Hr7dqveHPHGieI9XvdK02WWSe0BZ2MeEYBgp2nvya0PE3ivRPC8Qk1fUI7cspZI+WdwCBwo5PJFAM51vGOphyg8MakT2/dHGc+vTpUa+NdQ27n8L6pjJxthJOOnI7Gt7wf4z0bxfDLJpU7F4TiSGVdrr6HHofWsvxH8SPC/h67Nne6iDcKSHjhQyFCOzY6H2oGNt/GN5Lw3hvVFOcD9wcfmauf8JTd7S/9gajtBx/qufyrrdM1Gz1W0jvLC5iuLeQZWSNsj6ex9uoq/QJHz14S8W3kvibXXPh++G9l+UIcqBkcjFemDxNeGUp/YGoY9fL/AK9PWqvhc58UeJBjo0P8jXodAzjW8R3KkZ0PUOc9I800+JbgYzoeo8jI/dV2lFAHCnxVOCQdB1MEHH+pP86RfFcx+9oWpjntCeld3RQKxwj+K51xjQdSP0hNIfFk2eNC1LH/AFyNd53ooGcQPFef+YLqn/fj/wCvSt4rK/8AMG1PHb9zzXbUUAcCfGP/AFA9V/78f/XpH8ZBemi6o3PaA139FAHn7eMwpP8AxJdVOOn+jnn6VF/wnCDOdF1QDOObduf0r0XA9K5nWvFGg6GSmp6raW8gxmJ5AX5/2Rz+lAGDH43jf/mD6mAeh8g8+/8AIU9vGYXj+xNVz6C3zXX6bqWn6rEZrC8t7qNTgtDIH2nrg46H2q+5RFZ3KqqjJY8ACgDzVvHqBwo0PVj6n7OePrSH4gQhWf8AsXVSq9xBxXVDxN4dP/Mc0v8A8C4/8avDVNKNm98L6zNmh2tOJl8tTkDBbOByR+dAHERePo3AL6NqaBhkZgJqX/hPbQddM1P/AMBjXTReJPD8rKketaY7EgKq3UZJPYdadq/iDRNFJ/tLU7O1cLu2SSqHI9l6n8BQBz0Pjm0kcKdN1NV7t9mJAqQeNrLBJ0/UwByS1qRXW6bf2Op24ubC6guYCceZC4YZ9Mjv7Ve2r02jH0oFY828JanHqviPWbiOKSMBY1xIMH7o7V6XXDaPx4t1vOQTHFx9FFdzQMKKKKACiiigAooooAKKKKACiiigAoNFB6UAVrf+L61Zqvb/AMX1qxQAUUUUAFFFFABRRRQAUUUUAFFFFABRRRQAUUUUAFVL/izuP+uTfyq3VS//AOPO4/65t/KgDwDxhHNJ8LINqO0MdwGn2YyI/NbJ59yP85rsfEfiHwVHoFobqO11G0ygt7SApJKDx0XdkY6Hn2PXFdJ4Nt4rnwtbW9wiSwyCRWRhkEF24NUtO+HHhLTbqO6ttGjE0ZDIXlkkAI5BwzEUAjC+MdwLjwDqHlNt+aDzYyMsvzqdrYzg5xXZeCL61u/D2mRwXEUkkNnCsqI4LIdg4I7VbvPDWkXsOoQ3FmJI9QZWulMjfvCuMHrxjA6Yp2keHNJ0a4kuNPs1gllRY3KsxBVegwTigDoKKKKACiiigClqX/Hjdf8AXJ/5GvFr7xVpfhfwNZS3aQz3ziX7HAyhiX3t82D0Udz+Fe0amQLC6z/zyb+RryzR/BWgeJdF0y61WzaeSJZFGJnQEF267SKAPPbeGHwf4Kv9dudQKeINXK/vLdgzxbjuVAN3oCT6dOwrjfCl5qOm+IXtY9Ru9LF5ZSXDNf3CkGTy32u/0688jHOcV9Ay/CjwdIm06ZIDgAMLmTI9/vY5/wA4qzo/wx8K6VuaPT2mlZHQyTysxKsCpGMgdCRnGaTVxNXR826f4g8QeFlN3Nqd6stwJGjLSLc210RkZUg4XBI9e3TpW/Dd6xo9l4a8VReIrm4utTuDDPbTtvjZc7TxntgA+5HIr3zQ/h54c0W48+3s3kdQRGJ5WkVARggKeOcnrmqtl8MfC1nfrfJZSMySebFG8zGOJsg5UZ9h1z0pjPnrR7XVLDw94l17TtduLI2d+QbdOEkO5Rkn1+bpium1L4h63ZG6jdna51bT7WWyVMgRu6gMU645LfiB0r1mT4W+GJL17prech5fNaHzj5ZPpj05PfvUGqeE7/VvG2najNHaQ6RpSKbYIMtIRg4I7Ybp2wB6mgD0bRY7iLS7JLt3kuVgQSs/UvtGc/jWnRRQAUUUUAFFFFABRRRQAUUUUAFFFFABRRRQAUUUUAFFFFABRRRQAUUUUAFFFFABRRRQAUUUUAFFFFABRRRQAUUUUAFFFFABRRRQAUUUUAFFFFABRRRQAUUUUAFFFFABRRRQAUUUUAFFcF8SvEc3hfw3cahbeV9qZlih8w8bm7gdyACce1YmgaD4psLmwvZPExu45yGvLe5GVxgHEXHB4PpQB6xRXnOqatfxeP8ARtLiuNtlNaSySxbQd5GcHPUdB/k1yHxY8Q+JtEvNNNk8dnpT3MaNcJh5JGOSVKnouAe3OOtAHutFeJeKfivp3h7X4tJeCWVISVvJdmNvygjZzycnnIx716/pl9Dqdjb31sWMM8YkTcMHB9RQBeorjvG3iyx8Iact5eLJIZGKRRxrnc+0kAnsOOvvXj03xUl8S2Gn6boe6x1y9uUhk3KGSFCTlgxHPbtnr7UAfSVFeZaN4f8AFWl6zDM/iIX+mMv+kRXS/PuI5KYGByOOemara14i1Kz+JOiaHFN/xLru0d5YfLU5YCQg5xkfdHfFJuwm0ldnq1cKpz4/kyCMaQoHv++NY998SNPsdXk0WfT9Q/tEXKwRQrGD5qkjDqc4xg55/wD1acCgfEG4Py86UvQ8/wCs7+/9MUxnf14R8QdM/wCEm8daHoF3czJpxtnuJIo2xvIJ4P8A3yBntzivd68v+IHhDUddurDVdD1P+z9Vs9yLIxIVo26g4B/w5NAHkGjeHIrweJPCTT3q6dpd8LxIY8GS4Xa37r3yFBHvzg1zVnqMum+H/F8Fv9o0VXMAgsJg5dFZucMecsM/mfrXqY+GGrNo7O2tIPEB1D7d9qAJQtjABOM+p6Y7YxUw+F9/qWm6sde1r7Tq98yMs8Ywi+WCEBGBxzzgDoMd8grnGfC5zb+NLK3t7K40W3ksCZLW5kdvtb4J3LnHPQ9OAh6V9XV4x4Y8Ea5D4js9e8Rapa3U1jbfZrdbdCOMMAWOB2du3evZ6Bnn3jnIudCwSD9vQcfWvQa4Hxsu660IZA/09Otd9QAUUUUAFFFFABRRRQAUUUUAFFFFABXm3j/wFY+M2s5Lu6uIfspPyxEYcHqMHv716TXiXxe8Q+K/DIttQ0VI301U/wBJJi3lWz1b0XkCgD59+0ade/EfSItMsI9Ht7a6hhZGJG4rJkk+7Dj34zX3fXxBrfiCb4o+JdJg0rSfs1wmPNk6t1GXZh0VQB7/AF4FfbcKeVEke4ttUDJ6nFJKysB458WPCviXxYbOz0m9hg09VJnR3K72JwCcDJAHb9K8z/Z8h+weI9e051V5YYyplBP8L7SB7Hr+FfWR6H6V8s/BQE+O/FRwcAyAn/tt/wDWpgeOavqUd98RtTu9U0y41eKO6nRbNGYlgpZVGeSAODx6V6H4FuPDsV34h1XRor7TdUtdNuJUspnBjUheSDjPBx8p+vbjP1Brn4ZfEmbVb+1e6tJ5JpY3iG0Msm7gE8ZBPI9qm8F6ddeO/F2uapZwT2mnXkU6vJJggF0KhSe5yc4Hp3xQBmeA/DGn+JPCHivU7qFTewAvDJyPLKqXOMevvXr37OMhPhvUISSQl6SCT2KLx+n614NonimXwjoniTwzd2Uourz92rA42HG1s5xwVPFfRP7PenXNj4RlnuI2jF3dNNEGBBKbVAb6Eg0Ae6t90/SvLPhumLzxC+et6e3tXqTfdP0rzL4bqBJrvqb4/wDoIoA9PooooAKKKKACiiigAooooAKKKKACiiigAooooAKKKKACiiigAooooAK4rx3zpluAzKTeQDKjP8Y9q7WuJ8dhTp1oTjIvYMZOOd46etAHbUUUUAFFFFABRRRQAUUUUAFFFFABRRRQB5J8TPANt4va3vLvU5bSKyjYlVj3qRnLHGeuB2r5p0I6frHxLsG8LL/Ztos6mPeeyj5iAx53AHjrzX0D8U/HWt+Dbu28jSra50udMNNIGOGzyvBA6evrXg+rXul+LfH+jyeFNLaKLdEZY44RHl1kLM5A4xtxk+1AH3RXi3xf0/xdrMdlpfhwOLWcObt1dU5GCoLE5APPTrXtNVr3/j0n/wCubfyoA+Pf2cAR4o1VWPzLZsD/AN/FrnvifrVpd/E+VtTSa+0uykSH7MnBIVRuUdOr7vr+VdF+zqh/4SzVmYEf6IxHP/TRfz61m+Nni8G/F4aveWcj2LzLdJnneGTDMv0fccewoAs/D+LRW8R6vrei6jPpstpBNLb6ZNEAXGw5XduO4BucYz09M1h/Dzwna+LNI8WapqRlur+CDdbu0hXEhV23HB+Y/KODx1+os+F7NvG3xGvb7S45Vs2aWV5JRjYGQrzjOMk8VneEfFEfg7RvFOiX8U8OoXSCKIKPuuAykE9uo596APYP2aml/srWI2lZo1nTYh6KSpzj68flX0vXzp+zhp9zbaDqF3LEVgupx5LH+MKCCR7Z4+oPpX0XQB574W/5GXxH/vw/yavQq878Kf8AIy+JB6PD39mr0SgAooooAKKKKACiiigAooooAKKKKACvkaz+FU8uq6prPji/WCwyX843A3OxbAO7sAMDB9QBX1wSACScAV8JfFPx3L4u1U2CTtZ6NbSFAD1kOQC7KOvI4HYe9AHefs4fa01HW44i7aYFHJPHmbvl/Ern8q+ptRtVv7G5tHYqk8TRFh1AYEZ/WvJPhDqPhJLOTRvDk8000a+fcSTRMrSnhS3PA7cD/E17PQB8IfFL4f6L4MSyitNRu7m9uWJ8mRV+4OM8DjngV23jLSX8CfCePSZZFN3qd2r3C+/DYHpgRoD7g+tSX10vij432tneDzLSxlMcUfQAxRtJz6/vAT7jjpXoPxtv9H0+206TWfDj6rAzOFlWUx+Sfl43Dnn+lNK4Hz18PLTwJfT2Ftql1qdtqTvlpGeNbcMDkDPUA4x+J6cV6xrvw2vtZ8aajrHiK4SLQyWbz/PRCqKuEB9AMDNeU+OtU8PeIbnQR4Us/ImEfkyW3kbNjEjbkj7x5bJ56Z71ufGLxndXd5F4VguWis7IJDdyqWHnSYAbdz8yg+o5P4GkBu/ARpbfxZq1lp9zPPpKo3zbfkbDYRj2BIzjpmvr6vCPgxqHhS0tDomiXUtzfMvn3M0kDJ5jcA4yOAOw/qTXu9AHDaSP+Kv1s+scX/oIrua4XRJC/inW+hwsYzj2ruqACiiigAooooAKKKKACiiigAooooAKD0ooPSgCtb9G+tWar2/RvrVigAooooAKKKKACiiigAooooAKKKKACiiigAooooAKp6j/AMeVz/1yb+Rq5VS/OLO4P/TJv5UAeZ+CfEDR6BaxjSr+TYXBaOMEZ3nPUj6V1Z8RNkKdH1MZ/wCmQ/xpPAoH/CO2ZAAzvz/321dbQByb+ImjGTpGpY9ogf605PERZS39k6kBnH+p/wDr11VFAHMrr4JI/s3UAR/0x/8Ar0z/AISOHn/Qr0AdzFx/OupowKAOZXxDG2MWN9ycf6r/AOvS/wBvocYsL4kkgARf/XrpcCjFAHB614ngjsbpTZ3nML8+WAOnua57wN4pgGgWcY0+/P3wCsBIPzE8c98/54r0zV+NOu+nMLjn6GsTwOFHh2y25xh+vrvbNAEP/CVw/wDQN1D/AL9D/GnHxTEFB/s3Ueeo8np6d66/HtS4HpQBxZ8XWoKg2GoDJI5gqT/hK7TO02l6D6eSa6/A9KMD0FAHI/8ACVWnP+iX3Bwf3B60n/CV2ZGfst7jBOfJPQV1+B6CjA9BQBzCeJbVwCLa8AOMZhPNJ/wktp/zwuuf+mRrqMD0owPQUAcu3iexQBpEuIwe7RHp60h8U6cDgi4+vkt/hXU4HoKMD0FAHLnxRpw6+f8A9+W/wpy+JbJ/uJcMfQRGum2j0FGB6CgDnJfEVnEwV47gZGR+6NM/4SbT84Hnk9/3TcV02B6UbR6CgDmh4l08/wDPf/vy3+FRjxTpjDh5Txn/AFR6etdTtHoPypNq+g/KgDlz4p00AHdKQeMiJv8ACpz4k04AEyPg9P3Zrodq+g/Kl2j0H5UAc4fEmmhiDI4AON3ltjrj0qNfFOlNn9+wwO8bc/pXTbV/uj8qNi/3R+VCA5keKdIYEi5Jx28tuf0qGbxjoMJKy34Vh28pyf0FdX5af3F/KmmGI9Y0P/ARQBx7eOfDi9dR/wDIEn/xNPXxr4fbONQz/wBsZP8A4musNvCesMf/AHyKPIi/55J/3yKAOWHjLQD0v/8AyDJ/8TSf8Jp4fIP/ABMBx/0xf/4mur8mIf8ALNP++RR5MX/PNP8AvkUAcsPGXh84/wCJlHyMjKN/hSR+M/D8rbV1AZ94nH81rqfIhznykz67RQIIh0iT/vkUAc2PF2gnP/ExQYOOUYf0qH/hNPD2WH9orlQSf3T/AKcc11XkQ/8APJP++RR5EP8AzyT/AL5FAHNjxdoLdNSiP4N/hTj4r0Neuox8+zf4V0XkQ/8APJP++RR5EP8AzyT/AL5FAHOHxboQ66lF+Tf4VJ/wlOif9BCP8j/hW/5EP/PJP++RR5EX/PJP++RQBzg8W6CT/wAhKL8Qf8KD4t0EddSi/Jv8K6P7PD/zxj/75FJ9ng/54x/98igDnD4u0EddSi/Jv8KD4u0HBP8AaUZA9FY/0ro/s8P/ADxj/wC+RS+RD/zyT/vkUAcyfGGgA4OpR9cfcb0z6U8eLdBPTUovyb/CujMEJ6xJ/wB8ik+zw/8APGP/AL5FAHOt4s0JcZ1GIZ9m/wAKB4t0I/8AMSi/Jv8ACujNvCesUf8A3yKPIhH/ACyj/wC+RQBzY8XaCf8AmJRfk3+FDeLtAUZOpw9vX/CukNvCesUf/fIpPs0B/wCWMf8A3wKAOeTxZoUmdupQ8DJzkf0qYeJdGOP+JhCMnHJIrZa0tmGGt4iPQoKYbG0Jz9lgz1z5YoBmWPEmjE8ajB1x96l/4SLR/wDoIQHnHDZrT+wWf/PpB/37FH2Cz/59IP8Av2KBamK/irQUBJ1W2wPR81EfF/h4Yzq1sMnAy2O2a3xY2gzi1hGTk/uxSNp9kww1pAR7xj/CgDPXxDpDdNRtz/wOg+INIHXUbcf8Dq+NPsh0s7f/AL9L/hTDplgxBNlb8f8ATMUDMr/hK9B/6C1r/wB/KevifQ2+7qlqf+2grX+wWeMfZIMf9cxTDp1i2M2ducdMxL/hSBFJdf0lumoW5/4HSDX9IP8AzELf/vur66fZqAotIAAcj92OtIdOsjj/AEO34/6ZimBUOu6UvW/gH/A6afEGkDrqNuP+B1dOn2XB+xwcDA/dikGm2IJP2O35/wCmYoA4jxlcaB4k0G80mbVbWMzp+7cuPkcHKn6ZAz7Zrzqw06V7jR/7Y8bWN1baU4kgVFIdnHQuc5bjj6fU17s2jaYy7Tp9qRjH+qX/AApBomljpYW/b/lmO1AHik1rfz6na6u3jPSm1C2jkjVzbjbtbtgEdMk5+nWtXxzBYeJ9H0qyfxHYrc2lxHNNM/AkKqQxAHQknOK9XOjaYSCbC24OR+7FR/2DpXP/ABL7fn/YFAHG6hF4NvdQsr+e8tPtNkxKOsi4fjHzdm6Cq+p6vcTTXP8AZvizS7S3Pl+QjRKxjAxuHPXPPHp6V3Y0LSgu0adbYzn/AFYz+dJ/YWlYx/Z9v0x/qxQByEeoaXe2l9Z63r1jfwXBIRVRU8tNuOO+c5Oe2a4/V9F8LyeHbLStK121tLqwlWa2vHKmQMCTyVA9T+OK9gOh6WV2nT7fGc/6sVF/wjuj5J/s225/2BQJHjFks9/rFtqmveMdMnawUm0htgUTzCMbn6E57gfTIFYdzpWr3msW3iCbxtojanZqYYmVRtCktxgYyMO3OOa+gz4e0c9dOt/++KeugaSpBGnW/H+wKECPAb7w1eatrY8QDxjpyaxHIph8p9kawAFSvqCc/qfWu/sdX09viJeJ9utmI0xFLCRcFw+So5PQYP413jeHdHZdv9nW4H+ymD+Yrz+y0DSIviHcmOxQMNPEjEsSCxcDOPp/WgZ6GNe0gnA1K1P0lB/z0pU1zSnVnXUbbaPWQD8vWgaFpY6WEH/fFQyeHNHkOW0+HpjgYoAvf2rp3P8Ap9tx/wBNV/xpF1bTmxi+t+fWQCqY8O6QvP8AZ8PXPSmt4b0dgQbCLnOcZH9eKAL41TTzn/Trbj/pqv8AjUv2+zxn7XBj/roP8ayh4b0cdLGP8z/jU50LS+P9Dj49M/X+tAHGeM9W0+O+0FmvIcC9GSJAQOO/OB9a786lYr1vbcfWVf8AGvNPGeg6SdQ0JGtI1V7sZCkgHGMcdK7t/DukOcmxj/M/40AaH9pWJBIvLc49JQf60/7fZ/8AP3B/38FURoWmAf8AHnH+tKdE00/8uifmf8aALpvrQDJuoB/20FIL+zPS7g/7+D/GqDaDpZOTZx/mf8ahfw3pD4zZgY/uuwz+tAGt9utP+fqD/v4KT7fZ/wDP3B/38H+NYp8K6Nx/of8A5Ffn9ah/4RDRuc2zHjH+tbj360AdILu2IyLiLHrvFBu7YdbiL/vsVyZ8E6EWLG1cktk5mfn2607/AIQvQwoVbZ1GSeJm/qaAOt+0Q4z50eMZ+8KQ3EGSPOjz0+8K5NfBejIBtimUjIyJ2Bx6dacPB2jgjMc7ANuwZ26/nQB1IuYDyJ4yP98UySa0lRkkkhdG4KswINcw3g3R2QIYpio5C+c2BVY+A9CYsTDMS33v3zc/XmgDo7K20mwZjZw2Vuz8MYVRC2PXFaH2mD/nvH0z98Vw5+H+gEqfJnBT7pE7DH05qY+BdEIUGO4IUgqPtDcY9OaBHZfarfdt8+LPpvFVLYabbvLJbi0ieVi0jR7VLnuSR1Nci/w+0ByrPHcsVOVJuXOPpzQvw+0FPurdjqeLp+/40Azqr+DStQRVvorK5RTuAnVXAPrzT7NdNsIxBaC0t4ySRHEFQE9zgVyH/CvdCPX7Z/4FP/jTW+Hfh9ipaO6JT7pNy5x9OaBrfyOmudP0K9uPtFxaadPccfvJI0ZuOnJGa2EkgUBEeMAcBQRx7VwR+HuhHte/+Bb/AONSx+AtETOBec/9PT/40Adw08O05lTGD/EK8v8AhlcI8mu/Oh/044IPbAraHgTRFBwLv/wKf/GuD8C+ENLuZdYMn2j93eMnyzMN3AOTjr1oA918xP769cdaUSIejr+dcYfBWkMST9rJJySbl+f1p3/CF6R6XX/gQ/8AjQB2W5f7w/Ojcp/iH51yQ8I6WG3A3W7Oc/aXzn86YPCGnLgJNfKuSSq3TAH60COw3LjO4Y+tG5fUfnXJN4S05+GmvmXHKm6cg/rR/wAIlp5BDzXsgJyA905x+tAHXbh6ijI9RXKnwrp52/vL0bRgYunGB+ftTD4TsN4cT3ysOpFy3I9OtA2dbuHqPzoyD3rkn8KWLdLnUFGCMC6fn8zTx4WsVBC3F8M9/tTn+ZpN2A6ukyM4yM+lcofC1kWybm/xnp9qfH86RvClg0gk8++BAxxdP0/PNMTOsyPUUuRXJDwrZeZv+035A6KbpsU2TwpZOf8Aj61BeOgum/z/APqoGdfmjNcZ/wAIjagMPt+pcjH/AB9N65/pS/8ACJWv/P8Aaj/4EmgDsqK41vCVqf8Al+1D/wACDTf+ERtP+f7Uf/Ak0AdpmiuJ/wCEQtsEDUNSAPX/AEk804+EbYqFOo6mVXoPtJ4oA7SuC+IB/wBBsP8Ar/h/nSP4Kt3O59U1VzjGWumNch4s8Gwwx2DjVdQBa+iBZpycZOM8/U0Ae2jmiuHbwirAD+2dWUjut0wz9aP+EPhBJXV9XBPX/TG+v9TQB3FFcIng6NMBda1kKBgL9sbFPHhBB/zGdZ/8DWoA7iiuJPhKM9dX1f8A8DGoPhGPOf7X1fJ4J+2NQB21FcKvg22UMF1TVVDDDAXbc1AfA1qU2f2rq2zOdv2tsZ9aAPQaK4GPwTaJx/aWqNjgZuicf5zUZ8C2hxnU9VOOn+ltTEehUV59/wAIPbggrq+rgjv9rb0wP0qQeDYweNX1X0H+lNwPSkM6/UtPs9Utmtb62juLdiCY5FyCQciqel6FpOkEnT9NtLViMFoolViPcgZNco3gS2dg76xrLMOjG9bIqufh7Zsctq+rk+921Ane67HptIQGBBAIPUGvNf8AhX1njH9ratjOcfa2pT4DQnjXdZ/8DH/xoA6zSfD2j6PK82nadb2sjrsZokwSOuP0p+r6DpOtiP8AtPTra7MedhmjDFc9cGuOPgGJvva9rRxz/wAfrVEfh8hJLeINcIOCFN62BimraDXU7vSdI03Romh06zgtY3bcyxKFycYz+lUdU8MaFq1x9pv9KtLmcqAZJIwWIHvXKHwAvbXdXP1u2P8AWon+HoYk/wDCQ60Bkcfam4pAenwRRQRrFDGkcaDCoigBR6ADpUmea80/4QJcjGv60Pb7Y3+f/wBdSx+BwhJOv6y49DdEfyoAd4TIbxH4kk4AMkS9R2DV6LXz54U8GKdZ162bWdT3QzRkss+NwO4jP+eK74eCASN+uattwQVW5IB69fXrQB6LRXn3/CFJ/wBBzWf/AAMannwYpYEa3rGB1Bu2OaAO+orho/CQTga1q3T/AJ+T/WnDwq6/d1vU/wDgU+aAO3orih4Ykx82s6gfT97Tz4bnwP8Aic33H/TQ0AdlRXEf8IxP/wBBrUP+/ppF8MXKkka5qGT/ANNaAO4orh08M3cZzHrl9n/acn+tQf8ACMal/wBDBeZ6/ePrn1oA711V1KsAVYYIPcV55/wrPwb/ANAG3/76f/Gpn8Naq3TxDdiq/wDwi2sf9DLedfWgDodC8LaH4fkkk0rTYbWSQbWdMkkccZJ6cCumrzoeF9WAOfEd2enepJPDOqvgf8JDdjB7GgDoLTw5o9nqk+rQafAl/OSZLjGWJPXGemfatDVtMstYs5LLULaO5tpMbo5BkHHQ+xrhB4S1cEn/AISa8yR60k/hHV5GDDxLeAj/AGj/ACoA09D8A+GNCuxeafpMUdyrMyyMzOVJ9Mk4444o1HwB4V1O7mvLzRoJbiZi8jlmBYnvwayofCOtRrj/AISa8Jxjlif1oHhPXAw/4qe624555oA6fQ/Ceg6DO9xpemQ20zrtLrknHpyTiuorzZfC+t7m3eJbkr/CB1H1rVh0TVkJ3a5MwHT5fzzmgCDQVA8U67jpiLuD2ru68v8ABdrNZ+ItfhmvJLtw0Z82Trgjp+HSvUKACiiigAooooAKKKKACiiigAooooAKD0ooNAFeD+L61YqrbdG+tWqACiiigAooooAKKKKACiiigAooooAKKKKACiiigAqnqP8Ax5XP/XJv5GrlU9R/48bn/rk38jQB5BqevXnh74eW9zp4H22WXyIWIBCs0jc4PHQHr3xUcPh3x3pcmn38XiFtRmMi/bLOXCx7SRnbnjgZ54Pp6VLfeGJPFnw+tLK3lEV3FKZ7dySAHV3HOPYt+OKjtbn4g6rPY6fNZrpK27g3F+HWQTKvH3TnOf19qAOh+Lup3ukeELq7sLiS3uBJGokjOGALDODW9PqGqWnhOG+t7J77UxaxP5BGGdyF3ZH4k/hXD+O7bxB4m8K6rZf2K0Vwl0ggRZVbzkDD5hzxXd+G5tXDPY6lZCOO1hiVLoSA+e235jjtg0AcV8H9f1bXrPVpNYlLzxXhUIVC+XxyoHoD617DXlHgLSNT0C28RyTWhMst7LNboWA80Y4x6AmvQNBu72902C41CyNldPu8y3L7tmGIHPuAD+NAGvRRRQBn6sQNOuyRn9y3b2r5i8W+Jta0LRfC8ejTvCztOzrGu7zMP0IPUcnj+VfT2q/8g+7/AOuL/wAjXiA8M3WsSeDruKESWNuLhLnoNobPJBxkHB6etAGV8TviLLB4Z0f+x7/Ze6gizSyQ5BVRwwBxx84x68EV0MnxTtNOt4IF0/UNRkt7WJ76eFMrGWQHknv1PYe/XHnNh8N/ENjZeILZ7ZbowQ+Rp4dhh1d8syehwAeccnFZWr+CvGEzTwXOlXNxmGOONra4WOJcIByufn7Dk9vTo2B6tF8SGu/Gdja23mf2JNaNKzGIAngnzCTyFG3H58V0mmfE3RL26tIJrfULFbxitrPdQbYpznHysCe5H5ivJR4R8TWUWmpBozS+bpMljKPOX90zluWGcD7wP0z6Vzui/D/xHDfafFPoFw7Ws4YzTXqmLCtk7V7A4HrmkB6N4r+MFp/Z9/BolvqCXsRCLdNAhiRt3fJPUBgMiotb+J0ttqGipa3E8mnwRxSatcpaAht6qV6j5c5zxjrxnGKjj8K62/w/8TWLafIt9e6gJYYMjLJvjORz7N+Ved3vg/xpdRTW93o95JG8SCOOG5VIlYKoDMvO4jA44wc00B9AeGfFVzrPjfVrCK6WbSYrSKa2AjA5Koc5xk53Hr7V6tXhnw28OanpPiK4uruxkt4G0yCAMzBtzqkYI4PUYx+Fe50gCiiigAooooAKKKKACiiigAooooAKKKKACiiigAooooAKKKKACiiigAooooAKKKKACiiigAooooAKKKKACiiigAooooAKKKKACiiigAooooAKKKgubiK1gknncJFGpZ2PQAUAT0Vwb+O9GTw5/wAJETc/YfM8r/Unfuzjp0x75x+PFdRpup22oW1pcRMVF1F5sSSDazLxzj8R+dAGpRRWDLr+mx61DohuA2oSoZBEoztUDPzHtQBvUVj/ANt6YdUGki9iN+ULiAHJwOv06dKYde0xdZXRDdp/aTReaIACTt+uMA98ZzjmgDboorn9K8RaXq17f2dldLNLYsFn29FJ9D36EfUGgDoKK5yPxPokq6g6alAyadj7WwPEWc4ye/QjjvVbQPGGg+Irma10rUFuZoV3uojdcLnGQWAB5I6UAdZRUNxPFbQvNNIscSAszscACs3Ttb03UrA6jaXkUlmCQZidqjHXJOKANiiuL/4Tjw1/Z41L+14PsZmMAlw2DJt3bcYz0INbmh63puv2n2zS7pLm33bC6gjDYBwQQCDgjr60AbFFQzzxW6q00ioGYIu44yT0FJPcRQbPNcIGbaCT3oAnorEn13S7fVINImvY0v513RwHOWHJ+nY1nw+L/D8+pDS4tVt2vS5jEQJ5Yds9M/jQB1defWo/4uBen/qGp/6HXUnWtNGqjR/tkf8AaBTzPIBy23+nriuZtST4+vQSSBpsYHt89Jgd9XnPjPxfPouo6fo2l6eb7Vb7LRxltqqoPJY/gx/A16NXh3jfVbbwx4/0bW9TRxp8lk9r5yoW8t9xOTj2btzjNMC5H8SJpNKZo9Fmk1lLw2UlgjZ2yAZJyM/LkEVXm+KsGnadftrGly2uqWUywPaI4cMzAkEOOMYUn8OM5rkfCus2OnWfiTVrlL+PSNa1OWJbyGPmFSG/eeo5fjAOCMckVw1xYaVPo3iCG2m1C80uC9gkj1LydzbyjKxbpuUfh94evIJux9EeF/GV7f6uNF1vRm0u/e3+0wqZQ4dM8D1B68f7J6dK9Mr5X+G/9pax49t7+41GPUo7SwMbXEUZREXBUJ0HOTn8TX1RQM4bxUWOr6Aozj7SxwBnt/n6V3NcD4uXOr+Hz6XR/pXfUAFFFFABRRRQAUUUUAFFFFABRRRQAVwPj7xtY+C7KKe6hlmlnJWGOMdSPUnoOa76ub8QeGNG8RG2OrWS3X2Z98QZ2AB9wCARx0ORQB4R8GvF+s+KPFmqyahdyNbNbNLHbBj5cXzqBtH0JFfTdfJ/wThEHxA8SRLjaiTKMAAYEwHQdK+sKAPnD4zeONa03UrTw1oG6G6ughaZMbyWOFRSemTjnrWF4O8a+KPC/imDwv4xl85Ll0CzSvvaMuDtww6qWwDnpzWh8ZdA1KXxTpetaNPa/bIo02wPOqyM6uSCFYjcDkDHfB61474jufFN/wCPNKm1qwih1jfb+VAgAUgP8pPzHGSCTyPwFAHunxU+LUWhm80XRkkOpofLe5KjZFwM7eclhnHTAPrV74UeKdQl8B6lrOqzz6hLaySyDcctsVQdufTIJz7+1S/FHwl4dsNC8QeI3sE/tGaIfvGLOFdmVcqucAkkc9uvrmv+zvj/AIRC4DLhRdPnOMEYFAHkVx48+IOvm48RacsltplkcskGPKQDn5geX9z+WK+k/hZ4um8ZaAb65gSK4hlMEvlk7WYAHIB6cEeteL/E/wAeNq803g/wjbJcLcYjuZoI/vnPKrjjHQFj7/Wvbvhh4Ubwf4dSwlk33Ez+fP6K5VQQPYbQKBJpq62PQW+6fpXm3w4GTrbet+wx6YAr0lvun6V538PCGGtMN2DqD8P1HA4oC2p6NRRRQMKKKKACiiigAooooAKKKKACiiigAooooAKKKKACiiigAooooAK5LxcN0Onr638I/wDHq62uT8WLuTTeemoQH/x6gGdZRRRQAUUUUAFFFFABRRRQAUUUUAFFFFAHF+NPGekeDrMT6lMfNkB8m3jGXlI9B2HucD+VeZfCLx5q/i/XNXjvXX7HGnm28YjUGMFsAZAycD1zXovi3wJoniy6trrVY5ne3QoojlKAg884rxH4GokPjLxJBGgSNFdVUdABLgCgD6qr5++KPxJ1PQ9Zh8O+H7RJdRlVQ0kiZ2s2NoUZweM5zxyPevoGvk/4v6LrWl+MrPxXp9kbyFfLbaqltrJgYYDnn1oAveD/AIn+IrXxND4d8X2kUTzShDKyeW8RK/L0+Ugnbz7nk12nxT+KNn4SSbTLH9/rRQYXGUhzzlvfHIHuM8V8xa/rOpeJfHFjf6jpxsJpJoQsPlsCEDAA8gE9Dz7e1e9/G3wTpCaPrfivbMdSIgxmT5F+dIyQAO6nvnp2oA7H4XeL73W/Cd1q+suryWzyF2jQLlFGeg79a8c1D4r+MdZa+vvD9ikGmWS7pWMQcop6FyeM8HpXoH7O6K/hC5jdQyNcuGUjIIIHBrnfiT410vQba88JeFLGNbyYtBdeRCV2kjnaVwWbt3oA9X+FnjSTxro8t1cWywXVvKY5RH9wk8grkk9Mde9em15B8GfCN74T0CRNQO26u5POeHg+VxgAkHk4APtXr9AHA+FjnX/ERDEr5sQ9s7Tn8a76vP8AwkytrniI4w4njB7cYOOPzr0CgAooooAKKKKACiiigAooooAKKKKACvD/AImfFaz8JyHT9PjS81VWHmRvnZEMZ5I6nGOBXuFfIPxj+H2naJY3niCK5uZLu8vy7K5GxQ5ZiAAM9fegD6V8E6xP4g8O2Gq3MccctyhZkjB2j5iOMk9hXUHjntXnnwm/5EbRf+uJ/wDQ2rtNWEx028FuheYwP5aA4LNtOBntzQB8vTfGrX5dVuoNM0CK9tYZiBsjkL7N2BnBIBI74/DtXaX3xZk0zwsuq6jo7WupXEzR2tlIWHmKu3c5JAwAD6dcD3rw6y8OfETwnpuoavbCfT7dfmuB5iFmA/i285xnr9ao+OPFNx4q8K+HJr9t13bSzwyyj/loRswcdjjbn35oA9m8JfGDUb3XrLTPEGkw2MV6B5Uq7kxuztJDHlSeM1o+NfinqemeJ5fD2gaNHqFxCB5hbcSW27iABjoMc5rxz4ptJDd+EpYuZE02Bl4zyDkVH4ml1TUPiZfXPg37Sb4KG+TAIPlqH+9xjnHPfp2oA+m/hl4+h8a2kyvB9n1C3wZolyUKk8Mp/p1r1Gvlr9neazF5rMMxn/tpvmmDj5dgbBx77m5r6loA4TQhjxTrvXkRdRj+Gu7ritEGPE2uYUBf3XIORnbzXa0CQUUUUDCiiigAooooAKKKKACiiigAoPSig0AVbbo31q1VW26N9atUAFFFFABRRRQAUUUUAFFFFABRRRQAUUUUAFFFFABVHUziwuj/ANMX/kavVR1MZsLof9MX/kaAOf8AAmf+EbssjGd5x/wNq66vHfBnhXzdDtpf7Vvl37/lEnA+Yj/69dWPC8qqMaxe7hnktkZ+lAHb0Vwk3ha5cfLrd8hHT5z/AI1abw7cNjdrF4cf7WKAOxqvDCYmlbzZHEjbgrkEJxjA46cVyyeHrkfe1m8Ixjhz6/Wp00KdCT/at2TnjLk8UAdVRXJnQbkqB/a91nHUN/8AXph0G+wANaufx5/rQBvawQNNuycYEL9foayvBxz4fsT6of5mue13QL1dJvSNZuiRExxjqMfWsfwd4f1Gbw/Yyf29dLuQ/KFwANxwOtFgPX6K4AeFr/cC3iC8I9Bx/WnHwzqJBB8QXfI9Mf1oA72iuFHhzUh01+5/Ef8A16jbw1qu5dviG5C9xjr+tAHfUVwb+G9TYDHiC6HrgUz/AIRrVtw/4qK529xt5/nQB39FcEvh3Vx97xDOev8AAfw71I3h/VmUk6/PvPcJgflmgDuaK4n+w9ZVFCeIJARnJMIOf1qBtC184x4kYf8AbuP8aAO9orz7+wPEfH/FUNx/07L/AI1oRaX4hRAra+jY/i+yLk/WgDsaK4p9J8Rtj/io1GMdLNKQ6T4kwNviRR/25JQB21FcR/ZXib/oZE/8AkqRdM8RgEHxCh9D9jTNAHZ0Vxw0zxD38Qr/AOAaUwaZ4kBX/ioYzjrmzTmgDtKK4k6b4nzxr9v9DZr/AI1N9g8Sf9Bq3P8A26D/ABoA7CiuNFh4l763bf8AgIP8aBYeJe+t2x/7dB/jQB2VFcetl4lVgTq9ow9Dbf4GlNn4lDbhqlmR/dNvx/PNAHX0Vy32bxDuz/aFnj08g4/nTjb+IMnF9ZY/64n/ABoFc6eiuVFv4jHH2+xPuYD/AI1G9p4lbbjU7FMHJxbE59utAJnXUVyP2TxIFXGqWRI65tjz+tAtvE3fULDr2gYf1oGddRXJi38S55vtPI/64t/jTWtvE3bUNPH/AGwb/GgDrqK5D7L4nAA/tGwY9ybdh/WnmDxL2vdP/wC/Tf40AdZRXKiDxJ3vLD/v01OaHxF2u7D/AL9tQB1FFcmIPEve80//AL9NQsHiXve6f+ELf40AdZRXLrB4i5zeWP4RN/jQYPEXa8sf+/Tf40AdRRXKmDxH2vbDt/yyamNB4mONt5p4+sTUAdbRXKCDxJ3vNPH/AGyanCHxHgj7Vp/18tqAOporkzB4l4xeaf8A9+m/xpBB4m73mn/9+moA62iuTMPiXtd6efrG1Hk+Jf8An60//v21AHWV5F8Yr1tO0vR7vzHjji1aF5XQn5UAfJOK7MR+JeSZ9NznOAj9PSsy907xLeRiKaXRp4c5aOe3Z1bHTigD5h1PUtK17xxeQ32sSQ+F5Z1kYxbhExWP5RgDgnBGcZ6969P0G2064i046Te6gAsN2lnJNgFiGGE69MA4HB6Z9K71/D+si3Nutl4a8skOQLM4LAYBweM8nt3NWLjTfFBsI7Wyk0qyZBtWWOE5UHrtHRaALvgfWrvXbM3FxH5ZhzBIhPPmA8k1z+raPa2nxC0G+tF8me6Fwblhz5uI+OvTp2/Sp9A0TxRotn9jhudNIMjyvKyMS7MeS3PX/GtY23isukrSaVI8fK5ibIz1APb3oA42XS7LTfizp72luImurKaabBPzSEvlvqfyqS602zsfixps1rAsUlzZSyzEE/O53DJ/Kusey8TtdrdA6P5wBTzGgbIXOcZznFJNY+J5LiK5zownRNol8glgO4yTkde3FAHc5iuFkj3K68o4B6diK8i8JaDpumeLfFGm2dp5NlJbW6mEEgYKnODnPO7+ddFBa+LLZyIW0kBnLOTG2GJ7nBBquLfxoJHmU6OkrqodljO5sdAT+JPpyaAOQsLPw34e1Xxhps0FvFo6W1vPNDlmY8EkdScZYcerDFYvw6v9M1zxT/bIuNPsobW1a0srBZMSKinAZsgZ4LfmPSvQTp3iRRcGfTNCu2ucecfJwXHo2SN2PeoLXQtRhZZR4b0KN1J5jiVW6cYPagDuvEGiad4k077HqEZmtiwkGxyvI6HI/GvLPh/4e0/WfB13o97HM1lHqUwSMuUZQrAgHB/nXbC48Vxqqx6dYhQoAUvwPb71LDJ4lt0Kw6Vp0alixVG2jJ5J4PegD5ivo7W08NqIZLeAWPiKVbaC63MkgG0hWbHAAPOcAgHkV7H8H72S4bX9QuntIkur9URLdx5fmbQSF9eo57811dxYatd20lpdeHtImt5HMjRkDaXPVsZ+979aqxaPq8FrZ2Nno+n2lrayiZESTjcDn1zQx6Gx4qbzNX0WBlyom81e3zKDgZ9ziuQ17XddvNEv21LQn0xInj8pzOGL5b0HTitfXrTxVqaWjLZ2KS206zIdwPIB9T06Ums23i/VBaqbSyjhSVXkQtycH/e/r6UCR5/4m0m10/4uaLNbCRJL2NpZiX3ZYq65Gc44A4/LFea2s9+1vo+gWMllKsWrbra4gJEzNnBLKeVHI6jpjqBmvp+ddfmuIrltE0triPhJXIZ1Hsc5Hesyy0e9sNSk1C28MaXFdyD5p0YKeevfqc8nHNAHIaTpUOk/GG5FuXYXVk9xJvbOGY849sgcds/hXoNp/wAlBvv+wbH/AOh0/wArWft51D+wrD7Zs8rz/MG4r1xnPSuE0a88QyfEPVDJZW6t9kC7S2MRhvlIGe579KAPeaqXtla38Xk3ltDcxZB2TRh1z64Nc4t14jwCbC1zxxv/APr1G134nz8um2mM/wDPXp+tAHUPaWz2/wBle3ia3xt8ooCmPTHSobbTbG0s/sVvZwR2uCPJWMBDnrkd65z7Z4myB/Zdr0OWMvHX61G9/wCKVzjR7Zsek45/WgDrbSztbJSlrbQwKxyRFGFBP4Varh01LxOSQ2hwrgf8/C/40f2p4kJA/sOPkA/64f40AVvGB/4nHh3/AK+j/SvQa8I8V6j4lOu+HidFi8xZnKJ5y/NwoPOeOtd/FqXibbmTRYTnptmA/TcaAO4orh/7Y8QEgDQeSehmA/WnDVtfGC+h/Kc42ygn8s0AdtRXGDV9b+bOhPgdMSLz+tO/tfWvMC/2DJjOCTKv+OPxoA7GiuSbVtXAO3RJCe37wf40HVtX4xosh5GcuBx+dAHW0VyX9q6wrYbRHx6rKDzUo1PVSrH+x346ZkXn9aAOoorkZ9X1eP7mhyuc4IEi/wCNUT4h1gAn/hHLnjr8wPfFAHeUjDKkeoriTrusj/mXp/8Av4v+NVT4k1rcFHhu6JOe4A/OgDl/h54A1Dwv4i1LVLu8tp4rpHVBGW3ZLhsnI9vWvaa87HijVhu3+G7wELkYwcmpG8T6mBx4dvCcenegDi/i/wDDu88XSW2p6XdKl9aoIxC52h1yTkN2bJ+n0rL+Hnwu1LTdaXXfE18t3dRYMCLK0hDDgFmYc47Af/Wr0GXxXqykeX4avWUjg9/xHamR+LdWLqH8NXgB7igDQ+JOgXHifwpf6XZsq3MoRo95IBKsGx+OMc8c1xHhHwRrek/D/UNDae3h1K837WDttjDYHLAdcZ6ZrqX8YX0fB8M6kxyfuqMfzqM+NL8AkeE9WOBn7qj+tAHz1/wpfxfZyq9pfWIlGSZYZ3Q89s4Br6Q+G/h/V/DmjzWes6iL6drhpEkEruFQqo25bkchjj3rMbx1qC9fB+s/ii/41cg8ZX02QPCurAj1CgfqaAPRn+430rzP4ZSGSDWdwIK6hIpyfYVJL4u1DZIx8NagqAdSue3oPeuB+HXiq4ji1dv7F1C5d792JhUHHyjAOcYPShtJNhY+iKK4FPFd8+ceF9V4GTwo/maUeKr4rv8A+EY1UDOMYXP5ZzQB3tFcXD4oldfm0HVUPceWp/8AZqll8StHt/4kuqNu9Ihx9eaAOvoriX8VupH/ABItV5/6ZL/8VU0XiV5AM6LqanH8UQH9aAsdhRXIjxLuOBpGpZzg5hA/rUQ8UErn+xdUx/1xH+NAHZ0Vxw8TknB0fUx9Yf8A69ObxKVODpGo/hED/WgDr6K45vE+0D/iTaof+2H/ANel/wCEn4z/AGPqf/fj/wCvQNqx2FFckviQsoP9k6iM54MPP86ifxQFOP7H1PP/AFw/+vQI7KiuLTxZGxwdJ1Qc4/1GefTr1qU+J0wCNL1Egru4h6DOPWgDr6K4/wD4SmMEhtK1MEHBzB/9emf8JUmAw0nVCME58jsPxoB6HZ0VxZ8VxjH/ABKtS5x/yx9enenp4pjOd+mainXGYOvt1oA7GuM8Z4MelgnGdQhxz1+apj4miAyNPvj6/uun61wXjjxRARpg+x3ieXqEW/fGR09s/T/OKAse1UVzEPiS2ljSQW12Aw3YMXI+tOPiG2DEG3uhjuY6AOlornP+EgticCC5znGPKol1+CMZNtdk+gioA6Oiua/4SGDIAtbsk/8ATPFIfEMIXd9ku8Yz/q//AK9AHTUVyj+JrdFLG0vBg4/1Y6/nUQ8UwYBNjeqCMgmMc/rQB2FFcmPE0XObC9/CPP8AWkTxPA2N1jeqSSADH/8AXoA62iuRfxPCAClleP64QcfrUZ8VRD/mHXv/AH7H+NAHZV4V8M/BmseHfFGu6hfxRi2uy4hdJA27Mm4cdRx613J8ZQKQDpmoknoBEP8AGkXxnCf+YVqP/fof40Ad7Xz38W/BHiTWdXtNX8PTyM8ce1ovtGwqw5BXJAwfr1+tel/8JhD/ANA697/wD/GoJfG1vEjMdNv/AJeo8sZ/nQB5B4N+G3iabxZB4h8U3QL27CQbZFZnZQAo4GAP8K9l+JeiXfiLwlqOlWAQ3U4j2B22g7ZFY8/RTVEeP7I9NO1D8Y1/xqUeOLdl3DStR2+vlD/GgDlvhj4V1vwz4N1KznjW31S4aSSFVkVtrGMBSSOAcj3HFfPkHwo8fRXJvEtNlysuRL9sj3kk8tnd7nrz14r6mfx9aIfm0nVAcZ/1I6fnQfH9oGC/2Rq24nGPIGc9f71NsG7lP4T6Z4l0zTLtPE8lw9zJMGj8+688hcYxnccc9q9Vrz2PxzbSNt/snVQe+YBx+tWpvGVlFHvNnfH2EX/18UgIPCbM2u+IuflE0eMdOh7/ANO1d/XgPgfxtYzalrMi2V4BPcKcKgYA89ef8+1ekp4wsmOPst4Bnr5f/wBegVztaK48+K7UcG0vNw6r5YyPrzSjxXZnP+j3Y5x/q/160DOvork28U2Y6QXR4/55/wD16d/wk9l/zyueen7ugDqqK5R/FNjGu5o7kD/rlUC+MNOY4WO5JxnAj7fnQB2VFcl/wlml93kHOPuH86b/AMJbpmWH744BORHnpQB19FccPGOkE/6yXr18s1OfFWlj/lq//fs0AdVXk3xm0DUvEXhgWml25uLhLhZDGGVTtAOTyR+VdW/i7SUOGkkA7HyzzVN/HWgKxX7U5YHDKIm+U/lQBP8ADzTLvR/CmmaffReVdQRlZE3BsHcT1BI710Wr2st9pt5aQTmCWaF40lHVCQQDXJL4+0BlLfaZPp5TZo/4T3Qf+e8v/fpqAPmUeF/ifY29/oEVvPc216AJXMyMjAf3Xc/LnOO2a6K/+DeojwVZw23lvrUU7zywlgAwbA2qxOMgKp7Z5r3U/EDQB/y8S/8Afpv8KQfEHw+3/LxL/wB+W/woA8C8PeAfF+u+ItHufEdsbex09U+ZmTlEOVQKp6kjBPHHPpmTWfD/AI58HeMdR1rw/YyX0N67kOo8wFWO7DIDkYPAzxxXuzfETw6nW4l5/wCmLf4U8/EPw6Gw1044z/qm9M/nQB5z8GvAmsaJqF7ruuosFzcKVSDeGYZIYscEgemPrmvoiuDh8feG5c51AR8Z/eRsP6VdXxn4efO3U4jj/Zb/AAoAp+HUI8Sa++PlLRgH8P8A69d3XmPgnVLPV9c165sJGkti8YVyCAx28ke2favTqBLqFFFFAwooooAKKKKACiiigAooooAKDRQelAFW1HDfWrVVbXo31q1QAUUUUAFFFFABRRRQAUUUUAFFFFABRRRQAUUUUAFUdT4sLr/ri/8AI1erP1c4028P/TB//QTQByfhzUbHR/CVreX11HBbRht0j8AEuePc54rH0T4o+HtY1KLT4ftcLTvsgmni2xzN0wpznrxyBya4Hx75TfD7QZLmKRrZb6Pzwufljy+ScduMfUjvXoHiaTwZa2+iC8ggcNKg05bYfN94HK4I+XOM/X1oA7fxDrdn4fsGv74uLdXVWKLuIycZxRrWu6domnHUr+5EVrgYfBO4kZAAHc1538bHD+C7nYVYefGGIbp8w/8ArV0fif8AsqTw0IdcntFXYiB5smNZivykgEHGee3FAGh4U8WaT4qgll0yZiYWCyRyLtdc9Dj0PPPtXWV4D8P4LvRvHmsWOqtazX15bRy+ZaAqiKvAUqQMEjH+JzXvoIIyDkUALRRRQBl62AdLvARn9y3fHauW8N61ptjb6Tos92qX9xAZIYipG8ZPfGOx4zniuq1ogaZeZx/qW6j2rwDxlYTad4W8O+J9Oj/0zSXXey85iJOc+27H03GnbQD3LUvEOm6ZqVjpl1OUu74kQoFJz25x0yataXrFhqzXS2NwJjazGGbCkBXHUZI5+o4r5X1lNT8c6rrfinSrua3g0a2Q2ZjJyWC7mUHPX7549QKkPi7V/EEOs61pMkmmWNnYKZUhXasly7DLdfvck564UD3pAfXVc/q/iLStHu7Kzv7tYZ719kCsD8x+vQDOBz6ivnKwg8T6rqdn4WvfFVwIru1W/eZR+8GV4jDZyR0PboeK4vxJqOqazNoul3+pNNcWmqS20V4qjcQGjG/3OSMfSgTPs3WNWsdEsZb/AFG4W3tYsbpCCepwMAZJ/CtCGVJokljYPG6hlYdCDyDXyN471DVNOsvEnhi/1GTUooVtriKeYDeMsmR7ckfl7mrdvr2vHwle61Z6ncQXGmvbwPppUgW6Jhctu5ct8pP/AALPsDPrKjFeU/D7xbf+L9R1C6EPlaRBGkcHyY8yQ8scn06Y9xXkXxJ8SeIx4q1Sy07Ub/yLONPKjsIjhSVUnzCOe7c89unIoEmfWdVry6gsraW6uZFigiUu7t0UDqa4T4Y6xe694TtbzUJvMuSXjaUKAThiAT2zXzpr954ou28Q6ZZ+JZtS0a2iZrq5eFdr8ZKKecc8cEA4J6UDPsi2niureK4gcPDKgdGH8SkZB/Kp6+XNL1DX/Amk+Hb+fVX1Szv0VfsBT/VRlFKhDnqBx6D0PWoptY8U3PhmbxyniF7fFzhdOVMxbd4QAZP1J4OevWgD3rWvGXh/Q70WOp6kltcFBIFeNyNv1Ax+tbdlqllfXF1bWtwsstqwSZVB+QntnpXy54riv9c8Z6Sul6lHc6jKkdw0TQiWOxyA33ueB1/HtkV7J8Lkmji1yO7uIri7TU5EllRQu8hV5IHvmgD1KiiigAooooAKKKKACiiigAooooAKKKKACiiigAooooAKKKKACiiigAooooAKKKKACiiigAooooAKKKKACiiigAooooAKKKKACiiigAooooAKKKKACiiigAooooAKKKKACg8UUUAFFFFABRRRQAV55Zr/AMXC1Bs/8wyMf+P16HXnlkD/AMLB1Ekgg6dFjA6fNQB6HUM88NtGZJ5UijHVnYKPzNTV8++NYZPGXj628KT3MsGl2tv9pmSM4Mrdf5FRz059aAPoBWV1DKQykZBByCKVWDfdIPbg18m6V45m8L6NrGgxTiW6g1BrOxe4m5jQkruPoq7e3GW9K7r4U3OpXPgrUobG+t59YjupQHll8xQxIw3HY8kdj9KGNnuySI7MqOrFDhgDnB9DT6+fPggt0moeKI72fz7pLzbNL/fYFgT+lfQdAjgvFSyNrfh/YRgTsT69B/TNd7XA+KBnX/D2dxXzX4HrgYNd9STv8gCiiimAUUUUAFFFFABRRRQAUUUUAFISFBJIAHJJpa8Y+Ltl4s1GKztPDZl8iVZFu/LcL8uBjJPbGenJ7UAdp4f8Z6J4h1K603Tbh5bi2DGTMZC4DbSQT15NdnXx5+zorR+JdViYgslqVJHf94tfYdAHMeKPFOj+FbVbrVrtYVdgqIAWdz7KOfxrK8MePfDfii5a00u/8y5Vd3lSRshI9twGfw9PSuB+Jfw2uvF3iG01STUre306CFY5w+Q6oGLNjjHQnkn+VeKaLp9hD8VdOtPCYmkt7a5CyNMwYEJkSspHVSoJB7k8dqAPty7uYLK2lurmRY4IlLu7dFA6mud8LeLNG8VW8txpN15qwttkDIyFD7gj9a+fvjh4pvNXvR4P0MSTFR5l55DZ3EAnYcdh1Oe+PSrHwJtQfA3iNo8LPLJJHvzjpEMc+xY/nQB6lqHxU8IafqUmnT6kfNjkEbukTMgPf5gMcd/oa9Is7q3vreO5tZo5oJBuSSNshh7GvzVtX0G30TUYL+3uX1nzALWWJ/3aAYzuGcEcH1619nfAe0ntfBMBnZT5szyxhXDbVOMZx0PU496APYZ+IZMddp/lXk3wjObfWuOmoP8AyFetTDMTj/ZNeX/CtNltrPOf+JjJ/IUAeqUUUUAFJilooAKKKKADFFFFABijFFFABRRRQAUYFFFABgUYFFFABgUYFFFACYHpRgelLRQAmB6VwXjvKjR9q9dRiyR9a76uC8dgn+xQCQDqUWffrQB3mB6CjA9BS0UAJgegowPSlooATA9BRgegpaKAE2j0FG0egpaKAEwPSjaPQUtFACbR6D8qNo9B+VLRQAwhBkkAY6k1zmjeJdE1u8urLTb2O4uLX/XKiMAvOOCRg8+hNea/FpvGd5Pa6P4agl+yXULLdTIgwdxxtLn7oxzxg8153+ztFJba7rltMQZIYgjEHPIfB/lSFqfWWxf7o/KsrVdT0vSY/N1G7trZD0Mzhc8gcZ69RWvXzt8QPhrrPjDxel5NeQppAVEXDnzI0A+bAIxktk/iKYz1/QvE3h7xA7x6XqFtcyJ95F4bHrggHHvXQzvb20Mk0xSOKNSzs3AUDkk18MNpNpovxPstM8M3byLFcRDzHOdrYy4yByMZ7etes/HDxhdmZfBuixGa6uYw10Y8FguCfLA7EjDH2x6mgD27w/4l0HxIZxpF7DdmDaZNiEbc5x1A9DWfq3jbwppF5JY3+q2sNzFjfGQWK57HAODXhPwBjmGleKUsWKTlIxE/cSbZMHHTrXhFhHocmna02u3F4uuK2LVVGVZxnO44Pf8A+tQB+jttJb3MKTwNHJFIoZHXkMKl8uPH3FwfavEP2fvt58H7ruUSW7XD/ZQX3FEHBHsNwYge/uK9zoA8y8CwKmreJMqvN2uF29Bg4/CvSvLT+4v5V534FyNT8Rfex9sGD26H/P5V6PQAzYnXaPyo2JnO1c/Sn0UAM2J/dX8qNiYxtXH0p9FADDGh6op/Cm+THn/Vp/3yKlooAi8mLOfLT/vkUeTF/wA80/75FS0UAQ+RD/zyT/vkUG3hPWKP/vkVNRQBB9nh/wCeMf8A3yKo3i6ZZRNPdi0giyA0koVV9sk1qE4BOCcdhXwR8UfE3iPxPO895pt3YaVbymKOJ1YLk/3j0Zvlz7UAfc1vDp1zEs0EdrLE4yrxqrKfoRU/2K0H/LrD0x/qxXD/AAo/5EfRv+uJ/wDQ2rqvEMV9Po99Fpj7L54WEDbsYbHHPb60AVri/wDD9vcC1uLvTI7hiAIZJI1YnoBtJzmtUWVnjItYMH0jFfC2rfDi50Lw3e634jv/ALHqCzbLS23B2nbPJyD9SPYZr3HwF4wfRfhWmsaxJIxgMkNqz/M02CQgH4gjnstNLcD2ljogvFsW/s/7WRkQHZ5h4z93r05qy2n6cis7WdqqqMkmJQAPyr4q+FmoXur/ABP03U9SlaS8uvOkkLLjjyHC49sAY9sV6f8AHfxfMoXwjpbObi4AN5tjOQnBCg+/U4HTjPUUgPf7JNHv4zLZrY3EYbaXhCOAfTI78irosLMdLSD/AL9j/CvEv2eP+RRlP/T0/wDIV71QBwPheNY9e14IoVfOXAAxj5RXfVwvhlT/AG74gYjjz0AP/AR/9au6oEgooooGFFFFABRRRQAUUUUAFFFFABSHoaWkbofpQBVtDkN9at1UtOjfWrdABRRRQAUUUUAFFFFABRRRQAUUUUAFFFFABRRRQAVm6ycaZen/AKYP/wCgmtKsrXW2aRftgnFvJ/6CaGBznhfT7bUPCNrY3tuslvLGyvGejDeT2/OqGgfDbwzoN+t/Z2btcIcxmWQuEPqAe/v71m+CfFUH9hWUQsb12UFf3cW4H5j3/wA9DXVJ4ohYlTp2oqR1DQf4GgGrEVx4K0W4028014ZRbXdz9qlUStnzMg5Hp0xUOqeBdC1T+0ftUErG/ZHkIlI2soABUdB0/wAitF/EtsoybS9/78Gk/wCEmthjNpfDPT9waVhW6mdoHgXRdDtLq3t1nllu0Mc91NLmZlP8O4YwPpjoM5rqdH06HSLCCwt3leKEEK0rl2POeSfrXPv4w01DhorwHGcG3YfzFPHiyw3MDDerggZNs3JPbpTGdfRXHr4u01h926yMkj7Ox49elIfGGlgH5brIGcfZ25/SgDd1skaZdkZ/1TdPpWPodpb6j4Ygs7mMPBPAY5F6ZByD0/nWL4g8W6eumXamG7wUZMm3YAHHf0rN8KeNNMGgWbtHebVTBbyGYA5IxkDHXigDfOkN4T8MzWnhjTo7iWPLpBPIf3hJ+bJPU47cdKwPCfgCCx8GTaDflklvmMt20DDKsSMKpIPACqOc859a3z430gEgi7BBwQbZ+P0pw8aaWVz5d2DgnHkH8qSVhJWMvxH8OdG12DT43e5tprGNYYri3cLIYwANrEg54HX/APVWRqfwl0C906wsElu4Es9+JEcF5C2MlsjGeOwFdJ/wnuiet3/4Cv8A4U3/AIT/AEP1vP8AwFf/AApjMq3+F+hQ6Pd6X516/wBrdHmunkUzNt5UZK4AH0qr4i8KNo1nql74ds7i7vr+2Wzkt3mHlhNoXftPVgB69z2zXSx+OtCcr+9uVz1zaycfX5asR+M9GcZMtwvs1tJ/RaAIfh14fl8M+GrXTrgqbkFpJtnTcxzj3wMD8K53xB8LtJ1vVrrU5L7ULdrsL58UEoCPjjnIJwcDiusj8X6RISEmlYgZwImP9Kj/AOEy0j5vmueOn+jPz+lAFvQfDdnoWh/2LZy3HkbXHms48z5iSTkADIzxx2rycfBPS1WRV1vVFWX/AFgDqA/145r1AeMNFOP9IlznBBgcYPp060HxjoqhWeeVVIySYHwB2zx3oA4zw/8ACfR9Iv7a8kvtQvTanMEM8g8tD9APpx09c065+FOi3OsS37z3K2ssvmvYIQsLHjjAHTIzXYHxnoAfYb5g+cbTBJn/ANBqQeLtDIB+2MAehMEgz/47QBwWrfCXTL/VrjU4dRvbJ5iDsttqKnAGBgdOK7/wl4ZtPCtlNZ2c1xMksxmZp2DNuIAPIA/uigeLdEb7t4xx6QSH/wBlpkXjDQZXCJfgseBmJx/7LQB1tFcx/wAJVo3P+mY/7ZPz+lH/AAlWi/8AP7/5Cf8AwoA6eiuZPinRh1vP/IT/AOFRv4t0NMbr7Gf+mT//ABNAHVUVyA8ZaAel/wD+QZP/AImnnxhoAx/xMozk44Rj/SgDrKK5pfFGjMMi+U8Z+43+FTjxBpRzi9T8j/hQBvUVgnxDpIJH22Pj2P8AhS/8JBpX/P6n5H/CgDdorBbxDpSnBvEH4H/Co/8AhJdH/wCf6P8AI/4UAdFRWEviDSmOBex/kf8ACmHxHpA/5fo/yP8AhQB0FFc+viPSHztvozj2P+FL/wAJFpP/AD+x/kf8KAN+iue/4STR/wDn+j/I/wCFP/4SHSSWAvojt64yaAN6iufXxHo7MVGoQ5HqSB+dTDXdMJI+2xZHvQBtUVk/2xp23d9rjx9efypx1ewUZN1Hj60AalFZf9r6ef8Al8i/76pn9s6aTj7bD/31QJO5r0VkjWdOOf8ATIuDjk4o/tjTwCTdxjHvQM1qKyRrGnkEi7jwOvNH9sadkf6ZFz/tUCujWorK/tjTsgfbIufegavp5J/0uLj3oGatFZf9r6fz/pkXH+1Sf2xp+M/a4sYz1oA1aKyzq2ngZ+1xfnSf2xpwOPtkX/fVAGrRWUNY049LyH/vqk/tnTsHN5EOcctigDWorJXWNOYZF5F/31S/2xpw/wCXyH/vqgDVorMGq2B6XcJ+jUn9raeP+XuL/vqgDUorL/tbTwM/bIef9qmjWdNOf9Ng4/2xQBZ1K7Swsbm8kBKW8TysB6KCT/KvDNNj8deILBfFWna3HBJOxaDSTGDF5YbGCxPU4PbPuO3r1/qmj3NtNbT38IjnjaNsPg4IwcfnXhsei+J7TSX8L2GvaR/ZRkDRXxnInSIndgAHj2x789wAen+ONa1TQ/A0+rRhINTiigLggOEdnRWHoepFYmva/wCIofDOj6paSW1vbyWkdxqF9Im8xllU/LGOuSaw/FWk6/f6NN4ft9X0qfTvskcaTTyfvZJFdSd2d2OAentzTIrHxbb2dhCuraJPFYoLf7C7fuZ4tijLHGSwI746Z9iCbsu56F8NdcvPEXhm31C/MZuGd0You0HDEA4rE8N+Jddv/HGpaPqVpHZ2sFq0kEQwWYBwoct3yCfQfzrM8E6brHh22s7ZL3STFNdy3F+ok4jVgu1Y8Yx0bjpk+ldGliYvGt3ry3ll9ml04WqbpRnzN4IyPTigZY8f+NrHwhp8kjtHLfsoMFqWwXycZ+g5/KuQ1LxVfeLdbh0DwhqtvBCtuLm61AJvKruA2oD35GQcdeo5q/qvh6HxXoS2/im50yLU1kyl1abdyoDnaC3qM8dOQaytZ0BtJ1yDW/BVxots6232ea0kYLG43Zz8vc8Z6fd9aBXO+8Jw+JrOa6s9duIb63jINteqoR5Bxwyjpj/JNZPhzxJfal4x8RaTI0b2tiE8hVABBxggn61zunQ+L4hqeqz61pb6ncBEgtPOJt4kDcnHrjOOvU5OTWZpOj+JNP8AFF7qsWraP5V+8QuWZ8naANxVcYyOQM+1AyAeLfE2l+KNL0/V9TsfOvbkJLpkcP8AqI2JCnzAOScjjJPT1Nel+NZPE48pdBmsbO2RGlub27IKoADwQc4HcnH9a8a1Pwh4g1hbay1DVNIkFvc+auqiX/SSmDhc4z19+CBzgVr+MbTxprdtDps1xo62KyZlRbpkNyobhWPXHHbv+iYnqem/DbXL7xBoAu9QaF50nkh82FSElCnhh9f6VT0uRn+IusIeiWMIH0yD/U1HotxrVlbaRaLBoVnaRswuI4Z2IWIcLsz3+9k88496g0m6h/4WHrDGaPY1lEFYuOTxwPXoaYXR6tXlvi/wpq974gsPEPh++trS/t4jDItwrFJUOeuOvX+XoK9FOoWa9buAfWQUfb7P/n7g/wC/g/xoGeSaV8JtEayb+30/tLU5ZHlluxJJGSzcno3P1PfNdH8OfBkfg6yuoN6STTzs5kQt9z+EYJ6jmu3OoWS9buAfWQf404X9mel1Af8AtoKAOJ8F+FZ/D2oa5dzXMco1G7adFRSNiliQDnvzXoVUhf2ZOPtUGfTzBS/brT/n6h/7+CgDjfE4/wCKi8PHnh5Ogz2Wu+rzLxVe2o8S+Gx9ojJMkucP0GByT/SvQxd2xOBcRZ/3xQBaoqot5ascC5hJ9BIKk+0Q/wDPaP8A76FAE9FQG5gHWaP/AL6FL58R/wCWqf8AfQoAmoqLz4v+eqf99Cjz4h/y1T/voUAS0VH5sf8Az0X86DLGOsi/nQBJRUYljPSRT/wKl3pnG5c/WgB9Vr3/AI9J/wDrm38qsbh6ikJUggkEd6APkP8AZ6/5GnWPe2b/ANGLX19WVYaVpenu0ljYWds7DDNBCqEj0JA6VqZ96APlz48+Lpxdx+F7G48pTGHvGVhyGB/dkfQhse4rlvhB4s8KeGrdIJluhq96+x7loVKQ5OFAOc45yfx6dK+rb7w9od/dtd3ulWNzcMoUyTQK5IHTqKhj8NeHYZVlTRtMSRSCrC2jBBHII44NAHyC/wAN/iBpE97qtuqJMVkaWSC4XLqeWAHU5x0rJ+G2m+Mb/R9XGhzOdNWKSOWIucO7IeEUHJbGPz79K+9GkhYFWdCCOQSOlZGi6ZpOhwSW+mQQW0MkhlZI243EAE9eOAPyoA+CvD+t6Jp3hLXNJ1DTGl1W6kAhk8sAxYxjLHkYIPA69DX1F+z/ABNF4OO4EbrpyMjGRgc13t54O8L39+2o3OkWU10zbmdlyHPqV6E/UV1cCwQRpDCsccajCIgAAHsBQA64/wBTJ/un+VeYfCl/MstVf+9fuemOoFem3MirBISwGFPf2ryz4RfLp2pjPJvn/wDQVpget0UmR6ilyPWkAUUZHrRQAUUUUAFFGaKACiiigAooooAKKKKACiiigAooooAKKKKACuD8c5J0UA4H9pRZ9+td5XBeNyvnaJ/e/tCPH0zTSuKTsd7RRRSGFFFFABRRRQAUUUUAFFFFABRRRQAjHAJPTFfK3wGcP4s8TkYI5wQev7w19VEZGD0rmtB8LaL4eluJdKsEtXuDmUqzHPsMk4HPQYFAHS18vfG74gXlrdyeFtGma3mCg3lwuVYAgMEU+4IJI9cZ619Q1wet/D7wtruoS6lqWkrPdyqFeQzSLkAbRwGAzgDnGeKAPmD4Ka14V8O3CT3puZNaum8iPEWUiBOBg+p4GfcjgVzGpaR49stb1HXxp1+twxkaS5NuDhO5HGBwO3avrax+F3gywuorq30VVmhcOjNcSsAw6HBYg16PLEk8bxSqHjdSrKehB4IoA+A/h4viV01waG9yLIWcr3ezAJbynCAd9245GOeD6VmeErzwlHoOtReILeaTUpBmykjBLBsHvnHXGc192eHPCmh+GTc/2PYLa/aSDLh2bdjOPvE4HJ4HrXP6h8MfBuo3D3FxocPmMST5UskQJPsjAUAef/s4CdfDeoCQt5P2z93n/cXOP0/zmvog9Kp2Fla6dbR2llbxW9vGMJFEoVV5yeB7kmrlAHm3gT/kJ+Ijjn7WO/se1ek15v4A/wCPrX8knN8Tz+PFekUAFFFFABRRRQAUUUUAFFFFABRRRQAV89/tGzxxeF7SE53y3Y2gD0BJNfQlcZ418HaZ4ys4bXUjOghk3xyQMFdTjBHIIwfp2oAzvhMc+BtF/wCuJ/8AQ2rstY1K20fTrnUbxitvboXcgZOB2HuelN0XS7XRdOttOs1Zbe3TYgZsn6k/XNVvE2h2viTSLnSb1pVt7gKGaJgGGGDDBII6gdqAPhTxH4tPjrxFDc65cPY6MrnyokzJ5ad8AfxHAyeBW946W88WrY2nhPTb2fw9p8QjgZIXwX/iJJ6n/PevbIvgX4XjUAz37HHJMoyf0r1nwn4bsPCulJpmneaYVYuWlfczMepPQenQDpQB8H2WteJbLxtbX0Wmf8Tu3AjjsjbtgL5e3GwHONhJznpznFS3Nt4wF/qusXWiX3n3CyefI9s4CBs5K57AcDGQBX2p/wAIPpX/AAl//CW+Zdf2iFxs3jys+X5ecYznb711up2MOp2NxY3IJhnQxvtODg+hoA+YP2ctS1lludPFmG0cEyG5KkbHwBtB6HPHH1r6urkfBfhTT/B2mvp2nSXEkTzGZmnYMxYgDsAMYUdq66gDh/DC51nxBICCDcqvB9EH+NdxXE+FTnUtf+bdi8Azn/YWu2oAKKKKACiiigAooooAKKKKACiiigApG+6fpS0jdD9KAKln91vrVyqlp90/WrdABRRRQAUUUUAFFFFABRRRQAUUUUAFFFFABRRRQAVl65kaTfYH/LvJ/wCgmtSszWzjSr4+lvJ/6CaAMrwYgXw9YY2kmPJI+prqMCvI9W8RXfh7wbpMmn2yT3t0Y7eBXPAYjPTv0IHuRUGnRfEHRtRsmvrq31qyuZFS5VY1ja2BxlhgDoPqODwM5oHbS57FgelGB6V558T9cvPD/h/7ZYTiGc3EaBygcYJ5GD9P89a1/F11rdvo4l0GK2e6Zhve5YKkUeDufkgccH+hp2EdWQPQUuB6CvLfh14m1DWbjUtPv5ra9axKbb+0XEUoYZx6Ejkcen4lPE194wfWZbXSfsNhptvEJTe3inZIcD5M845z0HTv0ygPUsD0FLgegrkvA2uzeI9Dh1G4hjimZ3RljbK5ViMj/JrrqAMbxDhdHvj0/ct2z2qn4QXHh+wB2H91/CMDqe1W/EY3aNfD/pi3f2rzu7t/E0mi6Vc6LrtpptrDb5uBcQBg2DwclTxj0xTA9c2r6D8qTy0/uL+VfJmnfEnxbZWF9eXV1Z39pFOkMd09sVDncc7QoXIx149OfX2rw38SvD2um5VbhrQ2672+1YQMvcjk/l15pAelbF/uj8qXaPQflXl+j/FDwzql1PbC6e2aIEhp1CrLj+4QTk+g6nsK86tPi1M2sPFcXljHp+9zCz28gLg8KCeduODk+9CVwPpXaPQflSbVPYflXH+AtYutf0CDUrx7ZpZXfH2dWCqAxAGG5zx+WK7KgCPyo858tM/7tLsTGNq4+lPooAjMUZ6xqfwoEUY6Rp/3zUlFAEZijJzsXP0pPJiP/LNP++RUtFAEYjjHRFH0FBijIwY1P/AakooAh8mIYIiT/vkUvkxf880/75FS0UAQi3hHSKP/AL5FL5MQGBGn/fIqWigCHyYgMeUmP90UGCE9Yoz/AMBFTUUAVfsdqf8Al2h/74FOFtAOkMY/4AKsUUAVvsluP+XeL/vgUotbcDAgix6bBViigCv9mt8Y8iPH+4KabO2brbQn6oKtUUBYrfZbc/8ALCL/AL4FBtLcjBt4iP8AcFWaKAKotLYdLeL/AL4FH2S2xj7PFj/cFWqKAKn2K1z/AMe0OR/0zFKbS2/594v++BVqigCl9gs/+fSD/v2P8Kf9jtgc/Z4c9c7BVqigCmbG0Y5NrCT7xij7Daf8+sP/AH7FXKKAKf2G0/59YP8Av2KT+z7MDH2SD/v2Ku0UAUDp9l/z52//AH7H+FPNjaHGbWHjp+7FXKKAKP8AZ9l2tIB9IxS/YLT/AJ9Yf+/Yq7RQBROnWRH/AB52/wD37H+FKdPszjNpBx/0zFXaKAKH9nWWf+PSD/v2KDptiTn7JB0x/qxV+igCl/Z9n/z6Qf8AfsU0abZAY+yQ/wDfAq/RQBnf2ZY8f6JBx/sCkOl2BzmzgPXrGK0qKAM8aZYj/lzg7f8ALMUn9mWH/PnB1z9wVo0UAZv9lWGMfZIemPuCj+yrAHP2ODt/AK0qKAMw6Tp7Ek2cJP8AuCoxoumjP+hQ8+q1r0UAYraFpbLtNjCRz/Dzz70n9gaSVVfsEGB0+Xn/AOvW3RQBy914T0G6YNLpkBI6bQVH5Cq//CFeHP8AoFRf99N/jXYUUAcePBfh0dNKi/76b/Gnnwd4fP8AzDIv++m/xrraKAOSPg/w91/suH04JH9aP+EN8PZB/sqDIOe/+NdbRQByg8IeHwWI0uEbuvX9OeKYPBnh4f8AMLi/76b/ABrrqKAOPPgvw7/0C4v++m/xpX8GeHXxu0uI4/2m/wAa6+igDjz4L8Ot10uL/vpv8a820fwboKeNdX09rCGS1W0jkSM7v3ZJGcc/59ete815tpK/8XC1tuf+POEdPpQBv/8ACI6D/wBA2L82/wAaqv4H8OOBnTF4JPErjr9GrtK8/wDFnjOLQr2DTbaxn1DUZl3i3g6hfU/l6U0rtLuOMXJ2Suy6/gjw6+M6aOBgYlkH8mpzeCvDrAg6auCd3Erj/wBm6e1S6H4q03V9Fk1lXaC1h3CYzDBjKgE9M561gf8ACxdHXw9Dr0iXAgnuGt4IlQNJIwJxgZ7gfhnFIGmnZ7mt/wAIN4bGP+JaOAR/rpP/AIqn/wDCE+Hv+gf/AORpP/iqr+FfGEGvXU2ny2N3YajDH5kltcRlSF4wQfTkV3VOUXFtPdCPFPEPg3Q08QaCkVkAhkdmUyuQcbT3Nd5/whmgf8+H/kaT/wCKqDXgT4j0LHXMv8hXbUgucf8A8IZ4f/58P/I0n/xVQv4G8OspH9nkcdRNJx/49XbUUAcSngbw8jMRYnBxwZnwP1pX8EeH2HFky/SZ/wCprtaKAOL/AOEJ0HZtNpJnaV3ee4OD+OKi/wCEF0MgBoZmCjADTsQPpzXc0UCaucXH4K0RBjyZmG0qAZ3+X6c1G/gXQXOTbSf9/m6enWu4ooGcQPBOjKoVVuVUdAtwwH86WTwTo8mNwuuPS5f/ABrtqKAOB/4QLRO/2w/W6f8AxqN/h9oTYyLzj/p6f/GvQq4vxn4x0zwnah7x2a4lVjBAq5MhA9egGcfnQNJt2W5QT4faFHnAvOf+np/8as/8IPpPaS/GSWP+mSdT1PXrXn/wq8Yaz4k13U49QuUa38rzYoERQIvmAwD1xg9zXvVNqwNNbnnDfDvQzgb7/AXbt+2SYxnPr600fD7Twc/btRJyDn7Qeo6VyXxM8farous2uh6DDDNdyKrSb13HLE4QDI7YP41l+H/iH4gtfFkGgeJ7SGJp2ESiJQCrtjac5IIOR+dNRb7aLyBxemnTR/megf8ACvdO3Fhe3+45yTOSTmj/AIV9p/T7dqBGAvM5PHpTviX41g8H6VvVlbUZwRaxMMg46seRwP5461k+CPGt1qHhDUNf1cRlrVpGxCmBtVQQOvJzn86m4+V2vbTuaQ+HmnBt/wBt1DdnO7zznNWE8CWS4Bvr5gBgAzEgV4TH8UfGt3YXWrwW1iNPhm8tn8vOwnoPvZPUV9F+BfESeKNCt9RCFJP9XMpHAkAGce3eqaaXl6k2t6rfyMu88F2jQSs19e5ClgTLwDiuA+FnheGbTLuQ31+rLdyRkiTG4YHP5k/jmvfZ/wDUyf7p7Z7V5r8LAV07UQQQRfuCD2+VaV2Bst4QtmDD7dfAsME+dnj8anHha3Gf9Nvjn1nPFdfRSCxx3/CKW5PN9fcDAHnnipR4ahGcX16CTniXpXWUUBY5NvDMRz/p99yc8zE0n/CMQBiwvr0ZGCPO611tFAHI/wDCLwE5N9fZ68TY/lTD4Wi5/wCJhfDJ7S9P0rsaKAOObwwD/wAxTUP+/v8A9anr4ZReRqN/ndnJmzXXUUCt1ORfwzG3TUb8L/d87IpU8MxKhT7ffFS27HndK62igZxg8KqMD+1NQ2gHjzf/AK1B8Ko3J1K/3YADedyK7OigDkf+EaC526pfjJycy5py+HSox/ad6RjvJ3rrKKAORHhxlPGrX+O+Zc0h8NsTzq1/j2lrr6KAOM/4RlwvGsahu7ky0o8NTD/mMX3/AH8NdlRQBxknhmRsY1e+HH/PTvXCeL/DVxDcaW0et34WS/jUqXyAP5V7dXF+LwTJo/p9vjpoTdtnYsDw/IIwh1W9JH8RkOetA8PSAf8AIUvM+zmusopDOP8A+EdmHTVrz3+c0P4cmbH/ABN74f8AbQ12FFAHIR+HJF+9q18w/wCuhzTf+EafP/IWvsZ/56dq7GigDjx4bkCkHVr3PY+YeKb/AMI3L/0Frz/vs12VFAHHHwyxI/4m1+B7S00eGGU/Lqt8B1/1p612dFAHFjww2edWvse0mKZ/wi82P+Q1f5/66mu3ooA4BvCU5x/xPdQ/7+Goh4NmLDdr+ple+JiKv+MPGmjeE4SdQuP9JZN8Vsgy8nOOOwGfU9jXIfC/xxqPi271CO8htY44VDxiFSCATjByTTSbv5DSbV7aI6H/AIQ+f/oOX/8A32f8arN4IuGznxBqPXj94en516ZXg3xF+Jd5oWtDQtGs47i8CqZGfJIZsEKAOvH86ErhGLbsldnXr4KuQOfEGo59pCP61Ivg66Cj/ioNQzxn94fx71514X+KeqSeI4tG8SadBZeewQFQY2icgbchicg/19K9Z8c+KbXwno019O6eeVK20LH/AFkmOB9PU+lS3YbhJW0eu2m/oYjeCbkkY8Q6iBnn94f8aUeCrsMf+Ki1Hbjp5pzn86x/AXxAm1rTNX1DWFtYYtOCsxtlY/KQScgkntXn7/FrxNeJfX+maNaPpdu4BkkRmKA9NxDgZ/Sqatu194KEnsmevx+DrlC2df1FgemZTx+tNPg672nGv34bsfMP+NavgTxPD4s0SPUY1EcoYxzRj+BxjIHtyCPrXZUNWdiTwnwT4cvGk1dDrd2dl0QCHPTn3613i+FrhT/yHL8jvmQ1H4K5utbbjH2sjpjua76kBw48M3a/d1u86c/Oev50p8N3eTjW7wD/AHz/AI129FAHEjw3dkENrd4R2w569u9M/wCEavsY/t69/wC+z/jXc0UAcMfDV9x/xPbsgerHp+dB8NXxJJ169yfRyP613NFAHDjw3fBh/wAT2829/nPI/PigeH9TVVVdduOOpOT/AFruKKAOKj0TV4wSNbkLf7S5H6mg6NrSLmLWj5mc5dNw/LNdrRQB50ui+LFmaUeJYTnPyNagqPoKryaB4vd3b/hKIhuxwLXAHrjnj/PSvTa8d+IPxNsPDJazsTFeamGw0e7KR88hiDwfagaTeiNi20TxfCrA+I7Z8nq1rn+Zom0PxdJEY08SQxg45Ftkjn1JzXYeHNSbWNGstQeMRtcRB2QHIB9qt6rfwaXYXF/clhBbxmR9oycAdhQ1YR5kfC/jLt4v/wDJcU5fDHjH+LxcP/AcV5/P8ablr15rTRg+kI4UyuTvI78jgH0Br3rQdestb0WHWIH220kZdt5GY8feBx6YNNxasxuLW6aOHj8NeMkcMfFitgg4NuMH61ZXQ/GSxlR4jtefW2JP55zWDoHxQj8QeM00TTreOTTm3qtyxIdiqMxIHpleO+Oa73xt4qsvCelPe3ToZW+WCEtgyt6D2HU//XpeY+R3Ss7voZK6R4xUknxDaE9v9E/+vVltM8VlW/4ndqSRjAtsUfDnxNceK9FOoXMEUMgmaPbESRgAev1rvabjbQmx5x8Po7yB9Zt768+1TR3mGkB4J2jt2+lej1yHhwY1PXDnk3QP/ji119IAooooAKKKKACiiigAooooAKKKKACkb7p+lLSN90/SgCtajCt9atVUtPun61boAKKKKACiiigAooooAKKKKACiiigAooooAKKKKACsnXuNJvuCf3D9Poa1qytdx/ZF/kZxbyH/AMdNAM8u8T6HqWreD9Hl0kK99p0sd3FE4H70rkY6++ffGKqaf4s8XeJL7TrSz0K60eIOrX9xcwEjb3CbgOCAe2eR07+p+F236HYNjGYVrepqwHhXxIOqeJ/CdxHFo17BLFqKxxxOnzSIOA4A7ZP0966fxNretrpOof2d4ea7NvcC3khnRj9ogKkMyActyQOM8Zr06ikB87+DkvNIv9e8Q6d4Zv7XS5beIQ6cEIkmkyPmVfQZY8djxWD8QfEmveI54dOj0HXbTQ22tOY7JvOlGASvpx0xnr1zjFfU1FAHnfh/V0stP0aytPDmrW9vKzQhGhObcKQN0megOc59jXolFFAGJ4kGdGvf+uRr5x+Il7rtzo+i6LZaffPpkkCyXMtpE0hk5xtyOOBzg98V9G+JDt0a+PpC1M8K86Fp+f8AnitAup8ueMLoXvh3S9D0PwhrcUFlcCYia1J3jBByQDkkmtTU7DWPG15fapp3hyawt000WqxTKIzI2c/KDjdgDH0A+lfVvSloGfIslvqviN/DVppvhy6tX0DP2lpo9qM67GKhjzklTxnncPrWX4d1+FPFl5rfiLw9qVxqkrYhs4bbKRZAwQrnO7GfzzX2aMc8U3Ym7dtXd645pjZ5l8Hbaa28GWazxPGzPIwVxg4LnBxXqFAAAwKKQgooooAKKKKACiiigAooooAKKKKACiiigAooooAKKKKACiiigAooPFFABRRRQAUUUUAFFFFABRRRQAUUUUAFFFFABRRRQAUUUUAFFFFABRRRQAUUUUAFYV9r2n2OqWWlXExW8vQxhQITnHqe1btfLXi3xY9ppfiIjUli1yLVnhtSVAnW3BX5VPUL1+vPrQB9CW3iTSLrV5tGhvVfUIQTJCFbKj64x+tb0ciSqHjcMp7g5r5G8CXNtcyafrM3iKb+3tQvTa3MK4dmiPQbRyoyAd3Tn2r0XSbw+FdFsnhmmnjuJJIGTI/dSE8H8D6Ur6g7JHuruqKzuwVVGSScACubfxToaaZcar/aMRsIJDE865Zd2QMDA+bqOmat3+mJrOjPp2oFwtxCEnMbbTnAzg/WvEdD/sPRvB2u2OrQSNplvrM1soZPMZcFdrHHpxnHXHvTA9o0PxLo2vQPcaZqEM8cf38EqV4ByQ2CBzWpY31rqEby2dxHPGjmMtG2QGHUZr5r+HujW2o694k026vbe9iurOMG4sCI12EjgBRgHoD9Pc16R8JIYNO0G+gVgsMOpTxruPYEAfyoA9VlljhjaSV1SNRlmY4AHua5u58WaDa6dHqc2qW62UjmNJd2QzAkEADk9DU/inSbXXNGurG9Mwt3Xc/kvsYhTuxn04r500C40Kw8EaJBq6p9pknuPsVzNEXigk3D5nXOCMkdcjg9s0AfQB8YeHxpY1Y6pCLBpfJExzgv124xnOK2dI1Wx1m1+16fcrcQbiu9c4yOo5r5N0rX/D2kwanZ6/HDqU9rqYvrVtPYeTO5UDAAwNo289Rz37+0/CoRGyv9Ve4sEbULnzPslpMjJb5HyodvAcjqP60Aen6hfWum2sl3e3EcEEYJZ3OAP8fpWDd+L/D9pplvqs+qQrZXBIhlGW3kZzgAZ4wR0rF+KehWeueFdQN2JM2UEl1DscjEiRtgkdD3/OvItCu9Fh8G+GrK9a1i1U29w9hd3sH7iItI27cDxyBjJHoe9AHusvjHw9DpttqkmqwLZ3JKxSHPzEdRjGRjvkcV0VheW2oWsV3aTJNbyruSRDkMK+HNMvjaR2cyjSrqfTri5jMNxOFjm3kHemcDHzHHPbP0+hPgVKG8JbnCRmW8lZFHAI4+6PTtQB7LJLHFs3sF3sFXPc+lPZ1UgMwBY4GT1NcHr87t4is7cwPMIbSS7hjRsF5VOAv4561zupa1rd1p6XOo6HJpjQXcJj/fLIXy2CAB7HuMc/kAepNqFkl4ti15bi7cZWAygSMME5C5z0B/KsS18W6Bd6m2lQarbyXwYp5QbncOoB6E9a8WutIttL+NOnGAsTfwS3D7udrlJc4z2+XtjrXj19fhHtdKtra2aSHVmdL62YedKd/A28N3GCfTile4k7n2dD4q0G41P+yodVtZL7JHlI+TkdRkcZ4PHWuc0r/koGt+1nD/AEr5v8LiSyutJ1WWDTbqG41bytjj/SYpN+QzEcg9wMkdOOa+ldJH/Fea2fW1g/lTQ2mtHueh18/X1/aeGfizd6hrVwkNre6YPs8rLwpG0EZHf92/5gd6+gaxtV0PStYKHUdPtrop9xpYwxX2B64oA+PZ38Qa5YXcOm6Hc3Og3uqS3jeQMNJyAEzg7QMDt1+ldv4A8R6ZpXgeE6zp8kdsl60dpctEs2Hbc24ZGAVwfr/L6atbS2soRBa28UEIziOJAq89eBxVN9G0ySyewfT7ZrR2LNAYhsJJyTj1zzQB4L8O7kQfEHUYY9U/t1buzVjf7fmj244OOAO3HH3a+kKx9J0TS9HV102wt7UOct5UYUn6n8K2KBWOJ14keI9CwT1l6fQV21cRreT4o0FQGOVmJ2jPRR1z2rt6BhRRRQAUUUUAFFFFABRRRQAUUUUAFcT4w8K6RryLeala+fJZwyeUC5CjI7gdegrtqr3cZnt5olIBdCoJ9xigD5N/Z2x/b+r46C3wB7bxX11Xhvwr+H2p+D9Tv7y+ubSVLiLYohZiQdwPdRxxXuVAHB+ONf0PwraNq2oRW73qjFsuxTK7c4APUD1PavnjwHa6j4u8SXXxB15fJ0+wzOCiYDeWpwqjqQoHJ74x612HxM+HXiXxd4mk1C3msRZQwqluk0jAnAyeMEA7i3oOBR4S8DePNMvLGC91qB9IhKrLbGUsjRfxJtxg5GRzxSaTVnsB4bqnibT/ABd4uu9U8QXE8enojfZIVBbGPuJgDoeSenOea9B+F3jDQdL8C6xpupSKbgeY4tnH+uDLgBT0zn8a9w1L4WeEriyuIYNGgineNhHIHcbWxweG9cV5/wCCvg/bxeHtQt9ftI11W4LJFMHD+UuBtZccA5z78UwPnHTfD2uX/hvUtXsXP9lQS4uYFmI5GDnZ0IGR+XtX2J8DprKXwRaCzgeIxyOk+853y5yWHtyPyrxGH4Y/EG0sLnQre5tl0y4lEkoScBJCB16bscDjHYccV9K/Dzwx/wAIj4eg0tpRLMGaSZ1Pylz1xntgAfhQB2Vx/qZMddp/lXmnwqjZNKvt2MNfSFeOowv9c16VckCCUnoEP8q85+FkPlaPdnA+e9kbg5z0HPp0oA9MooooAKKKKACiiigAooooAKKKKACiiigAooooAKKKKACiiigAooooAK4zxaMz6N0/4/k7ZPf/AArs64vxaCbrRQC2Ptqn5TQ9uwmn0O0ooooGFFFFABRRRQAUUUUAFFFFABRRRQB5p408B6N4k1K31rVPPl+xQMotlcLHIASw3cZ7nofT8fGv2cyDqetsqKqtGpCjt8x4r6nvI2mtZ4lxueNlGfUivCfgt4M1rwvdarNq1qsCzhVjxKr7sE5Pyk8fWgD3+vKfHUng7wzcr4m1exjfVAQYCgPmyuoAGBnHAxyew9q9Wr5B+K3hLxh4g8WXF0mky3VhGix2pSRduzHXG7g5zQBmeDYb/wCIPj0+KtQtY4dMtGE0zSf6tAi/KoJxkggE+nU+/K+OPFlr428WS3ct0YNIs4SLZJAcybQf4efmZj3x8uO4rvPC3h/4nWV5a6W9oLXSdwS4i/ciExnhydpOSQSeMnNd1q/wR0H+z7k6e12bwRN5AkmG3fjjPHrTQHmnwk13SLLQvE9rrB3NPFvFqvyvKio+4L7ge/8AKvMdL07xBd+H9autJM6aFE4N1H5oG4ZyMj+LAxmvcPh58IboWWpzeIY5LW9mjeC2IkV9gZWVmOMjvxz0rk38H/Ejw9Y6j4e0+1afTrs4klt2UiRTwcEkFcjIIwO9ID274AyWL+C1WySRZEuXF0XA5lwpyMdtpT8q9sry74S+Ervwf4fe0vpI2uZ5jO6xnITKgbc9zgc+/rXqNAHA+CQBca1t6fbD+dd9XB+Cjm41vgDF6en09K7ygAooooAKKKKACiiigAooooAKKKKAGSqXjZAdpYEZ9K+Gvif4EtPBdhaytfzXd9dzMFO0KoQD5sjuSTX3RXzz8ffD+r67b6QNLsJrsRPJ5giXcVyFxx6cGgTVz1P4d8+D9F/69E/lXU31pBf2s1pdRiWCZCkiHoykYIrA8EWk9h4Y0m1uY2initkV0bqpx0NHjaXUovDepNpEU0moGErCsON4JIGRnuASfw4oGfOHxJ1bR9CsJPAvg2yieW9lxeCItKVYEfIGJJLZXBHOBkcHpQ8S6y/gPwLaeE4Jpk1e9QzXg3qTbq3VOOmR/X1rkvC+j+OPC+pNqdj4bupbtkK+ZcQM+M9SORyfevU4vhnqfjkDxD4jvJtO1SbKNbpAFCKvyg4JyMgZ5pptJ2JlbTTXoeVfDm60/wAM/EKxM2p2z2EcbpJd5xH80JPB/wB7C0vxC8UDxl4lvZft6JpWnxubOOTAEhUAfKO5dufXGPStq3+D2onxgNGnF42iJk/2gsYUY8vcMZ4zuwuPrXV6r8D5LHSrqay1Wa5uIoy8VuIQN5HOM560htaHYfs83tqfDUtitxGbpJ3laIN8yqcAEj0r6Ar5/wDgb4LuvD9vdapqCT295cZh+zypt2qCCG9ea+gKBnH+G23alrnzbh9qH57BXYVxnheTfqOvDg7bzGQc/wAC12dABRRRQAUUUUAFFFFABRRRQAUUUUAFI3Q/SlpG6H6UAVrX7p+tWqq2v3T9atUAFFFFABRRRQAUUUUAFFFFABRRRQAUUUUAFFFFABWN4jz/AGJqW0lT9llwR2+Q1s1k68caPqB/6dpP/QTQB574T0fXW0GyaPxDJGjIHVRArYGcgZbNbraL4lUAReKWHJzvs42/pV7Rb+10zwtaXt7PHb20VupeSQ4A7fz4A7k1Q8NePfDviW6az069zcAZWOVChfqTtz1wBnA7UAN/sfxV/wBDQn/gDHQNI8V8/wDFTx/+ASf4V02u61p2gWRvtTuRb2wYLvKs3J6DCgmptN1Sy1RJXsrhZlifY+3Iw2M9/YigDkjpHizt4njH/bkn+FOTSfFakE+JYm56GyQf0rvaKAOLbTvEhxt12If9uy/4VP8A2f4g/wCg2n/gMv8AhXW0UAeZ+KtO8RyaJequt26DyWLE24G4d1z2447849aq+GtL8VjRrHdr0KDyV2r9nVsLjjkj0xXbeKiRoV9g4/dHtmudh8VaH4e0rTItV1GK2kltw6BgxyPwFAFk6Z4o7eIIv/AVP8KibS/FnG3xDD+Nqn+FdFo/iDSNbaVdM1G3u2iALiJwxUHpn8q2ndUVndgqqMlicAD1oA4IaX4tyP8Aioocd/8ARU/wpv8AZXi7J/4qOHHb/RU/wrstN1Gz1S2W7sbhJ4GJUSIcgkHB/UU3TtSstS882V1HP5MrRS7DnY46g0AckNL8WZOfEUOO3+ip/hUg03xVg/8AE+hz2/0Zf8K7qqRvrVb0WBuIxdtH5ohLfMUzjOPTNAHINpnivjGvw9ef9GX/AOJqwll4nUAHVrVvcwDP8q6O31OxubyexhuopLq3AM0Stlkz0yK0GYIpZiAoGSSeAKAOXjt/EAPz31o3/bP/AOtU/ka5zm7tevGEPT8q09N1Gy1W3FzYXUVzASV3xMGGR1FX6AMBodZK8XNsD/un/CjydZ/5+rb/AL4Nb9FFgOceDXDjbeWw9fk/+tT0h1oA7rm1Jxx8hroKKAOf8nWe91bD6J/9alSLWQBuuLUkf7J5/St+igDBMWsH/l4tR9FNDRazxtnteOuVPP6VvUUAYBTWtxAls8diQaaqa53lsvwDf4V0NFAHOBNeIH72yHthqVl13+GSy/Jv8K6KigDnCNeUgA2LZB5O7j9KRf7eGSfsZxjjJ5rpKKAOZEuv5Y/ZrPGcAeYemKaZfEWOLax/7+NXUUUAcyJfEBBzbWIwePnbmn+ZruQfIsx/s7z/AIV0dFAHNebrwP8Ax72Z6f8ALQ09ZNdIObeyB3AAF26etdFRQBziy66ettZA/wDXRqUy66OlvZH/ALaNXRUUAc75uuZA+y2eCevmNxThLreObaz6cASH/CugooA5sza8GIFpZkDv5h5oSfXTjNnaDjvKeK6SigDnzPrQXIs7Un0805pgn13cM2VmBnn98T/SujooA5g3HiAD/jxsz9JjUiT64R81naL/ANtTXR0UAcvPda/GAY9NtZiSQQLjbj35FVf7R8S450K37dLwf4V2VFAHGHUfEw6aFbn/ALfB/hSjUPEvfQrf/wADB/hXZUUAcb/aHiX/AKAVv/4GD/Cj+0PEuf8AkBW+P+vwf4V2VFAHIfb/ABHg/wDEkt+B/wA/g5/SoW1LxMv/ADL8Ley3q/1FdrRQBw7ar4nDEDw3GQM8/bUwa5q+06bULo3d38PLKa4JBaR7uElj78c/jXrtFAHlcVncw6h/aMXgKzW85Pni7iDA46g44PbNZ2q2/inUr60Mvh22W0hfznjW8TDvkc/X8Pxr2WigDiBqvibHPhtM/wDX4lZzT6x9mmtv+EKhMFyXeaP7fFh2Y/MW45Jr0iigDzDSk1LR0dNL8E21mrnL+XeRDcffFOD60tu9vb+EIraNpTKwS9jwzk5JOMc16bRQBwp1TxLjb/wjCFcYx9tjrGns7mbTP7Kk8C2zWGdwg+2xhQeuRxweetep0UAeKHw/GtrBa/8ACurMwwk7AbuNjk4BJOMk8DJOelaVnYXunxiKw8FQWieasrCK8jXcw6ZwK9ZooA4G6vtfu7aa1ufCqywzI0cifb0AKkYI/EGuUv7J9T0uHTLv4fo9lbjbDH9rAMef7pADD3IP1r2mikgPA9Q0sXum22lzfDrNlbktFGl9s2E9TlQDk/Wt2zvNVthZpB4IeCKyRkgjW7XCg4/2fb9a9fopp2A8k1G98Ry6hZ348MSb7ZyrCO7XLKQcjpyP896parqPifVZLTf4SmWOBxKY/tagMRnjOOle0UUAePSXWo3Or2+s3HgSU6jbIYop/toJVDnPGAD949R3PIrL07TIbDWZtbh8BXCX8js+/wC1KyqT1KqeAT9OMnFe60UAeF2ej20Wrya63gOSK+DeYMXIdN+c7wuMBu/A9+tQaHruqv4z1q5Ph+YkwRKUWUbgO3bGSO3+Ne915h4aAHjjxHh92Vizx046UAaP/CQ66WUDwvcbf4iZ1/So/wDhI9fEmP8AhFZvL9ftC5/LH9a9Copa28wOAi8Q68zsH8LzKg+6RcKSfwxT18R6sIwz+G7rJHRZAe/0zXeUUwOFTxHqjYz4buxnGP3g7/yq6Ncvy206JcjAOfmHXtg9662igDxLxL4jv7fxNoLjQLpv9Yoy3XIAOO3APf1rsH8Tamm3d4bvTkE/KwP0pniNS3inw/tUnBlJx2GBXoFAWOCXxRqBHPhu/Bx7dasnxDfgjPh+9wcHgg8d67SigDjv+Eiuv+gDqH/fIqA+JrxWYnw9f7AMggAn8q7iigDjP+EmmyAdD1HBIBxHnGaeviSQ/wDMIvv+/ddhRQByn/CQSAE/2Ve8f7Bph8Rup+bSb7HtHmuuooA45/FAjBL6ZfLgZ5jNN/4SlcqP7L1DLdvJNaMHiXRbjV5NFi1CGTUY874FySMDJGenH1qbW9e0nQYll1W/t7RHyF81sFu/A6mhgZA8VLjJ0u/AHU+V0qpJ4yRCR/ZGoFs4wIuf8/4VtaD4n0PxD5g0nUre6aP76I2GA452nnHI5xioNZ8XeHtEultNS1W2t7hgD5bHJAPrjp+NAGfaeMEumIXSdQX3MXFWH8VwoCWsLwADJ/dHgetdVaXNteQia1ninibo8ThlP4irBA9BQBwTeNbdGKtpt+CP+mJpqeNrdxn+zb8D1MJrvW2qpZsAAZJPasfSNa0vWWuV067huTbSeXL5fIVvr36dRQBzL+O9PjYq9pfKR2aA0L4704gn7NeY7HyTyfT9a1tc8V+HdCkWLU9UtbeU/wDLNm3MPqoyR+NbljeWOo2y3NnPBcW7dJImDKfxFAHC/wDCxNG3hPLvMnP/ACwbp69PfFX4vG+lSKCFuQSMhfJOSKuTeKPDEV2tnJq+mi4JI2mZOCDggnoDnsea6oJGQMKuD6CgDgtQ8a6ZHZTyNHdhQpXIhIySP8/lXAfCrxbZLpF4jwz5F3IwKoWBBwRXueoRq1lcqQuDG2c9OledfCW0W20GeMDKi7l25HbgUAdF/wAJZYByhjuQw6gxHj/OalbxVpqgk+eAOpMLf4V1Oxf7o/Kjav8AdH5UAcr/AMJVp3Py3BwP+eLc0o8VadgZFwPbyW/wrqdq+g/KjavoPyoA5f8A4SnTsA/v8Hp+5Y0z/hK9N5x55IOCBC3FdZtX0H5Um1f7o/KgDkl8XaSzFVeYsOoETZH6U8eLNLJADy84/wCWR79Pzrqtij+EflRsX+6PyoA5FvF+lKxVmmU/7URGaUeL9JOf3kvAyf3R6V1mxP7q/lRsTP3V/KgDk18X6S+dskjEekZqVfFWmMMq0xHqImP9K6fYg/hX8qXYv90flQBybeLtJUAtJKAccmJqY3jHSEOHkmU+hiYf0rr9i/3R+VJsT+6v5UAch/wmei953HP/ADyb/Cpz4u0Mf8vv/kJ/8K6fy0/uL+VIIYgDiNOf9kUAcoPGegHP+njgE8xOP6U0eNdBIz9sP08l/wDCur+zw/8APGP/AL5FL9nh/wCeUf8A3yKAOPHjfQirH7S4x2MTZP04pzeNtCVQTdNk548ps/yrrjBCTkxJn/dFBghPWJP++RQBxx8c6BuCreMw7sIXwP0rkvE/jHw9Pc6UVvnZortG+WNuRj8PWvXRbwDpDH/3yK8+8a21u+o+HwYF/wCP5TnaMdOhoA2/+Ew0IKC18Fz2Mb/4UweNPDxYr/aKgj1jcD88V1RghIwYkI/3RSfZ4c58mPP+6KAOXHjPQCcf2gvXH+qf/CpD4u0MAE33X/pk/wDhXSiCIdIkH/ARR5EX/PJP++RQgRyx8ZaAOt//AOQZP/iacPGGgn/l+/8AIL//ABNdP5EWMeUmP90UeRF/zyT/AL5FAHMP4w0NQP8ATSfpE/8AhVR/HOgrj/SZDkdom4/Suz8qP/nmn/fIpDbwnrFH/wB8igDiz470AMQLmRgO4ib+op6+OvDrDm/I+sMn/wATXYC3hHSGMfRRVBLnSpLprNZrNrpfvQBlLj6r1oA5xvHvhtR/yECfpBJ/8TTB4/8ADZGft5B9DBJ/8TXS3k2lWO37ZLZW+77vnMqZ+maWym0q/DGzls7gL94wsr4+uKAOUk+IfhtAv+mO2RyBC/H14oX4ieGmZgL9iARz5D4P6V0l1e6JZymG5udPglAyUlkRWH4Gr9vFZTxrLAlvJG3KugUg/QigDkx498O5w16yjnkwv/QVVPxF8NruzdycdP3L/N9OP513ZtbY9beI/wDABTJLSzClnt4NqjJLIOKAOFHxH8MmPzPtrg5xt8l8/Xp71G3xL8MAAi9kbk8CB+PzFdfaNot8WFobC4KcsItj4+uKZd3Gh2Mgju5tOt5CMhZWRDj6GgDml+I3hdmVV1Ekkgf6iQY+uVpifEjww8pQXzADPzmFwOmfTP6V2Vvb6bdxLNBDaTRNna8aqynnHBFUprjQLeRoZptMikQ/MjtGpB9waAMO2+IHhq5R3XUQoXqHjYE8dhipB498Mkc6oi84+aNx/SurWysmAZba3IIyCIxzT2srRjlrWEn3jFAzyTwT4y8POdUYXyIzXRb5kILDsenIruD4y8Pg4Opxg4/ut/hWB8PLO2RNVCwRAC8YDCg4/GvQzaWx628R/wCACgRzg8Y+Hz01OL/vlv8ACmjxn4dPTVIv++W/wrpfslsB/wAe8OP9wUGztT1toT/wAUAc5/wmPh//AKCcX/fLf4Uo8YeHyCf7Th4Hof8ACui+x2v/AD7Q/wDfAo+x22c/Z4ef9gUAc8fF+gA4/tOHp2BP9KcPF2gFC39q24A9SQfyrfFpbD/l3i5/2BQbO2I2m3hx6bBQBgnxZoIUE6rbAHGPmp48U6Ef+YpbdcffrYaws2+9aQH6xj/Cj7BZj/l0g/79j/CgDF/4SzQP+gvaf9/BTf8AhLvD3/QYtP8Av4K2zp9kSSbO3JPU+Uv+FUbiz0W2x9ot7CLPTzERc/nQBRXxd4ebprFof+2gpT4t8PjrrFp/38FaS6PpRAK6bZYPcQL/AIVHcafo1uoe4s7CNCcBpIkAz6cigCqnirQXzt1a1OOuJBTm8T6Gv3tVtRn/AGxV8aVphAIsLQg9CIV/wpTpOmt10+0P1hX/AAoAy/8AhLNA/wCgvaf9/BSDxZ4f/wCgvaf9/BVlbPQjObdbfTvP7xhE3dM9OtSSaPo8StJJp9kiAZZjCoAA/CgCgPF3h49NYtP+/gpf+Eu8Pf8AQYtP+/gqWHRtBuk3w2dnKmfvIAwz9RTX0bw/Z4MllYxbuBvVRn86AEHivQG6avaH/toKlbxNoi9dUth/wMVcGjaVwV060A6/LCoz+lPbSNNf72n2p+sK/wCFAHL+CJLWd9ZuLS5juI5b5mDJ6bVru686+HkENvHrMcEYjQajLwDn0r0WgAooooAKKKKACiiigAooooAKKKKACkb7p+lLSN90/SgCtafcP1q1VW1+4frVqgAooooAKKKKACiiigAooooAKKKKACiiigAooooAKxPErbdE1A7sf6O/bPbpW3WJ4l40TUfvf8e7/d69D+lANXPBfiVK76T4R0+6m8jRrll+2OoxnG3Az24LHPTPPavQNc0HwVa6ho005t9Ou1lU2n2VvKMpyMZ2jkZxyfXrW6dAsfEnhWx0/VIjJEYo3UqcMhA4IPY4OPoa5/w78M9O0jUoNRnv7+/mtj/oy3EgKxjtxjqPy9qBMyPj8M+EE/6+k/ka1fhOSYNZyoU/bBkA552LW5rHgmz1bRX0i6v9Qkie5+0GR5g7g/3QSMAdeMdTmn6f4MtdPuUmtb++iVbr7QY1kAV/kC7W45HH6mgZ3dFFFABRRRQBz3iwZ0HUOSMQk8GvnXxjIYdf8HEaQNX/ANCJNkU/1owc8EHOBz74r6J8WnGg33T/AFfce4rB0vw5b3VxoGuNLMk9jbFFj42sGUjJ4z/ET+VAHgrHXtFv9R8ZweHIdCtLS3EQtCMK7OdikKAM4LAngDj1NdZpV54n0qbRF8Qav/aFjr8bRPbMiq0WVBB3AHP3vp/T3zWNOttX0+40+7Utb3CFHAODg9x7jrXl2j/DC2s7yGW91e/vre0V0soJZOIA2Rke4GOmOQPQClYSSR4X4U1TxB4V0fQ9Vi1UHR7i+MTWWwHjd8/buM9D1qNvHF94cOoafpczWs93q0rzXJiD7EBxhQQcnnPrx717/N8M7OXQNK0b7bMq2FwZzIAMyEnJ+noKzNS+E9rcWmLbUHhv4rxrmC7KZIDEHawyNxGOvFMNb+Rw2k/EfW4tG1m3F0t7c2skItr6WHZxI2DuQ/jj+oFPtIPEGgeNLuXXNUtru/h0aSW2uZB8irltueAeG3fnXoUHwwtJdN1OHU7+a8v9Q2l7rG3Yy/dIXp/9biqNv8LHlkvp9U165vrm5tmtw7r90ZyOpPTA/X1oGeIeEfEWtW/iGSLRL62ub7WVZpHkttgEgDEAEjpkfSvSG8ea3rVjpWkaVcQtq0kMx1OSSHKxBfoMAkA9OOR6iuu8OfDSbTNV07UbzWDc/YMiKJIQi7cEAcfXr3roNA+H+naNqur6kksrS6hvUDOPJVuW2n1J79qAPDfhF4i1aeGDwxorWVpIhluJ7i6UuX54CLkdsZHtnsa9E8OfELUtWu9C0tIYZL+SeWPUgRgxqncDgDI5+oxV6H4X2tnBo8kF5Kl3pszSvPCuHmUtu2f0/E1L8PNAnXxDrniW5097FL2QrBbzriRecuxHYE+/PPbGWgPZaKKKQBRRRQAUUUUAFFFFABRRRQAUUUUAFFFFABRRRQAUUUUAFFFFABRRRQAUUUUAFFFFABRRRQAUUUUAFFFFABRRRQAUUUUAFFFFABRRRQAUUUUAFFFFABRXiOv+JvE+reJrrQPCi21u1hHvuJroA7yccDrxyO3r+PoXha91q40yZtes47a+gleM+V9yVQBh15PBz+nQUribsdZRXz58OPiHrHiTxRPpN7HbCCOKQho0IYlW4J5966/UvGWo2vjix8O/2WI7K4OBcy5zJ8uSUwcYHTv+FMZ6pRXn0nj7RE8SpoP2uAkwtI1yJl8tXB/1ZOeGwCfyFcbqHifxfrt5qJ8JW1odO06ZojPIQxuHUAlV/pjqCOaAPc6K4abxFeQ+DJtfn057a9jtWla1nBXa4yOR1xkZ9cHtXM/Crx1feMo777ba28LW5XaYNwBB9QSaAPX6K8Mn8eeIrHWdKi1HSLS2sNTvTbQIxYXAXcFDEZwPvKeneu/8beLrDwjp32u6IlkLqqW6OA7gnkgHsACfwoA7SivJfE/jqaNtIsPDkEV1qGrKHhaZx5ca9y2DyRzx7Hr0Ov4M1LxTNd3en+JdMiiaJQ8V3b58uUZ6dTz+X0oA9DorxHV/iHf2GvXWmra2nkw6jbWgdt2dsisSx5xkba0fHnjDXdCupotO0eE2tvAZ5Ly8YrE/GdiYxluox1oA9drzfQYlTx14jKjAMUBODnkqPyrrfDWqf21othqfl+WbqBJSmc7SRyPpmuR8PEt428RuSp+WEceygf0oA9JrwPxBDeeMPH934fXVrzTrTTbNZP8ARmwZHbac5z/tj/vn8a98rx7xDoHiCy8YnxH4ctrWY3Vp9muUnl2Ybsw47bU/L34BNXOF0nx3faX4NOmGU3fiIXclhAjybmOCPnz6KGwCT1HoKyL/AMTavp/wp0U295J59/PLBLPuLyhd78A54PGPp0xXUaR8HIJdPNxq97dLrMjO7yW0oCqSTjBxzkdfqagt/hprVj4Ssre1uY31S3vxfeTK/wC7BGQFU9uxPrzzQKS1W+/9XJfgxe3dxrOoxNqeozWy2yH7PqT5mD5GXA5wvXv3/GvoyvJPDPh3X5PFtx4m102cDtB9njt7dmfjjnJ6DjP49q9boKOL1Zc+KtEbbuKxz9+R8oGf1rtK4zVW2+K9EG4DdFOAMdflB/pXZ0AFFFFABRRRQAUUUUAFeX/FWXxOujxQeGYZWmuJfLmkg/1ka4zlT/DnGN3b9a9QooA+HPgva3Fn8SBBdsWuYvtCSktuy4DA89+c816/45+G2oeKvGcOpXt5ENDjVN6GVgyoB8ygdBkgnIx19a82+HLKPjDfZYAtdXgAJ6nLn+ldT8bPH11FdS+GNKk8nCj7VcB8HkcoCD0wRnPNAHIeFbS0034uRWfhSV2sUkMchdg6lAmZAG7jjg+oFR+LvBGjeEru8ufE2rXF494sjWUdsMSFuSGctn2HfrXWfA7VvCekeRZJcyya5qPyyO8BVUPURhvTj8T6dKg1n4h+GfEl1f2XirQTELVXWykIYyBuhVsYIPQ+nH0oA639nSO9Xw9eyTN/ob3P7hSecgAMfp0/EH8foWvlr9m43+3VtySDT22FSR8pk5zj3xjP4V9S0AfPPxk1DxlLLLo+h2jrprWhmuLqMbTtGdylyQBwDx1IrP8A2a8nQdXx1+1DH/fAr3vxMcaFqh/6dJf/AEA14N+zhIq6FrDuQqrcgknsNlAHMR/Cfyr/AFPW/G2oxwablpN0Mp3FmbAySDxzjHXJFcn8PNbvvD+geLXgmZ9NWDy4mPVZmbahX8CSeOw/Gn8T/H0njHWFsYZ2ttFhk8tT138jMjAHnpkD0x3r0CSPwxqfw61XQPCs881zaol7cM9uwecqw3Nz7Dp2HrzQB5VZeD4bvwBf+JWeZ7yG7CKE5XZwCW/Enn6V9XfBO/vdQ8F2kl7MZmSR442Y5bYpwAT7cj6Yr5i0/wASWNv8Lb3RBdMmoTXwIhXILJ8pJPbbxj619OfA+3mg8DWJmjaMyPI6hhglS5wfoaAPUb7P2SfHXy2/lXAfC4Y0W5/6/Jf6V3uof8edz/1yb+RrgPhWFGhzlW3BryU57dR09aAPS6KKKACiiigAooooAKKKKACiiigAooooAKKKKACiiigAooooAKKKKACuK8VjN9oY/wCn1e+Oxrta4nxU5Go6Em3g3YOfTj/69AM7aiiigAooooAKKKKACiiigDyP4reMNW8LQ2MOkWAuLi9LqJDGz7CMYwB1Y7uM+nevBfhHDqEPxL2aqJBfhZTP5py24oTya+02RHILKCVORkdDXyp4VKH416l5e7aJJ87vXYc/hnNAGp468Aa94x8fBroNDoixqEuEcHYgXkAH+Itnt39q5D4XQf2B8UbjRdMvZbnTgZYnbeAGCoTkgcEhgBxXYfGn4k3Glyy+HdElaK7Cg3N1G2DGCM7VIOQ3TJ7Z4qr8CpPC2mW6+XqCXXiC+jZjCsLbo1UEmNSRjOAT2z7gUkktgOE8S/D+TT5tV1jxlrS25meT7JsbzXuZOo7EhcYHTjI6V7N+z1NeP4TminVvs8V0wt2bPIIBbGe24np3z3zXMal4z8CfEGN7XxFDc2D2hd4DI5QnjkAjjd7Gm/s4zakI9UtWZpNKjIaJmBwHJ5C+gxyR60wPqGvmb4y+LdfF/N4W0aBkje382eaNT5jJjJwc4VccE/hx3+ma5/xRGg0LVpQi7zZTAtjkjYeM0AfN/wCzWkKXGshS5k2R9cYxz+uaq6l8N9Y8T+LdX1LxRMdO05dzrdB0K7eiKMtwAMZ+h5p/7NBzeayf+mUf8zWH8YfiHc69eXGgaZKItKgl2TyowPnkHnkHlAQcY69+1ACfB7X9R0Kw8VpbTi6srG2M0JcnaHDEAqvYMMk/QV59pHhm41zwzrniqS/JnsplDI4yZM43Hd6/MMV7r4dtPDFj4D8QaT4f1ZdU1KSzae6aNWBbHHyqeijOPx5ry7wtrNhY/DXxNp8t/FDe3E0ZhhJ+eQZTIA+gIz2pFJq/ZH0X8CtVutT8HxrdOZGtpniRyeSvUA/TJr2X+VeD/s7wunhCWVgQJLtyuSTkAAZ/PI49K95PSmSeefD/ACU1Ukgk3jHivQ688+HgIttRLZybts5JP6mvQ6ACiiigAooooAKKKKACiiigAr4u8b+FfEN/qes6z4m1FdNsoi5tPNnDCQA5RI0DHsfzPrnH2jXz14m1PwF4+uJbLVb+awutNMiJJK4iGTw2M5DYKjjr0xQBD+zxq+o3+j6jBezSTW1tKohklfJXIyVye3Q+2a8d+M3i4+KPEAtLKVv7OsG8pHUnDucbmI9iMD6Z71geG/FmvaP4e1jSNNRjbTMpa4QHdDkgHaR03Dj88c1zM148Wgwae2mLF/pBmN2Uw0vGAucdBk+vWgD9H9E50qx/694//QRWB8Qb6603wnq95ZSGK4ityUcA5XsSMd8Z57Vk/CvxBc+IvDkdxc2n2Ywv5CDBw6qq4YZ65z+lL8WtSm0vwVqlxb7xKypEGUfdDOFJPtgkfjQB8JRCVbVvEI1/Zqy3IVIQW848ff3dh1Hp29q9a+IXiXXNesvC2iyXJtzf2cUk+8gLKzuVV2IGcYXPH96vOv7B0e58Gy66+uxDWVuNv9nl13MpYDIXr0Oc9MCu78RzWXiLw54Z1LUtXNjqgieAb4yyuiOVV/lGRyOT6g8ULUnmNDwWdU+HPxCtPDtzfie1uXRJY43IjYuvynB7hiKyb221z4meLNc235hSwWSSKOWQ7I1VtoVcDqfXH1rI8PWGqX/xD0yObU49VuvPjeS5gl81di8n5sdlB/zzXbfCjUrDT/E/itr65htg0ExWSV9owJOR7npwOeOBQUem/ATxLd6vpV3pl/P5stgyiFnOWMZGMH2BH6179Xyf+zbaSvdazf4/chUiye7E54/AfrX1hQBw/goAHWQCD/xMJOfwFdxXF+Dm3trBxj/T5P0AH9K7SgAooooAKKKKACiiigAooooAKKKKACkb7p+lLTW+6fpQBXtfuH61aqrafcP1q1QAUUUUAFFFFABRRRQAUUUUAFFFFABRRRQAUUUUAFYHip0j0DU3kZVQW0hJYZx8prfrA8VKreH9UDoWU2kuQMf3Tzz+dJuyB+RiaB4j0iPQrCQ3W1PJVfuMfmHB6D1BrUHinRj0vP8AyE/+FTeG7aBND05BEmBbx5+TGTtGT+NbX2eHOfJjz/uimBgf8JPo3P8ApoGBnmNh/SpB4k0c9L5D9FP+FbJtbc9YIj/wAU37JbEk/Z4s/wC4KBGUPEWknP8Apqcf7J/wqNvE2jKeb5P++W/wra+y24HEEX/fApTa25GDBFj02CgZhf8ACUaLnH29OuPut/hU3/CRaTz/AKYvf+Fv8K1/stv/AM8IuufuCj7Lb/8APCL/AL4FAHCeLPEmknQr5Y76MuYjgAHJ9e3pU3h/xTog0exzfxqfITK7WyDjntV3xjaWy6BqDi0hZhFk/IBxV7QrC1GkWAezt1IgTICA4O0e1ADW8UaKvXUIx+B/wpn/AAlWh/8AQRj/ACb/AAraOn2ZBBtICD1Hlj/CmHTbA9bK2P8A2yX/AAoAyx4n0U9L+M/RW/wqX/hItI/5/Y/yP+Faf2G0/wCfWD/v2KT7BZ/8+kH/AH7H+FAGd/wkGk5I+2x8egP+FO/t7SsZ+2xY/Gr4sbTJ/wBFg68/uxQdPsjjNpAcdP3Y/wAKAKA1/Sj/AMvsfXHOaBr2lk4+3RZPvV86fZN1tLc/WMf4Uh06xPWztz/2yX/CgCmdd0odb+Af8DpBr+kn/mIQf991Yl0nTZTmTT7Rz6tCp/pUf9iaT/0C7L/wHT/CgBf7Y03GftsH/fYpP7a0zj/ToP8AvunnSNMbrp1ocesC/wCFNGi6UOmmWf8A34X/AAoAkOq6cMZv7bn/AKar/jS/2pp+cfbrb/v6v+NRnR9LPXTbP/vwv+FL/Y+mD/mHWn/fhf8ACgBTq2nDOb63/wC/gpP7X07bu+2wYzj74pv9jaX/ANA2z/78L/hQNF0odNMs/wDvwv8AhQA5tX05VDG+t8H0kBP5U7+1dPOP9Nt+f+mgqM6LpR66ZZ/9+F/wpTo+lnrptmf+2C/4UAPGqaeSR9tt8j/poKl+32f/AD9wf9/B/jVU6NpX/QMs/wDvwv8AhQdE0on/AJBln/34X/CgCz/aFl/z+W//AH9H+NPF7anpcwn/ALaCqn9jaX/0DbP/AL8L/hQNG0sdNOtB9IV/woAtm9tR/wAvMP8A38FOF3bMcC4iP0cVSfRtMfG7T7bjPSICk/sXTMAfYLYYGOIwKAL/ANptz/y3j/77FH2mD/nvH/32Kpf2PpuMfYLbpj/VimnRNMIANhb4H+wKAL5uYAMmaMf8DFL9pgwD50eD0+YVlf2BpJ/5h9v/AN8VG3hzRm66bbH/AIBQBsi5gPSaM/8AAhTRd2x6XEX/AH2KyB4c0b/oG23/AHxSL4a0VemmWw/4BQBsrcwN0mjP0cU7z4T/AMtY/wDvoVjr4d0demnW4/4BUn9haWP+XCD/AL4oA1PPh/56p/30KPPi/wCeqf8AfQrJbQNJIIOnwYP+zTv7C0r/AJ8IP++KANXz4v8Anqn/AH0KDNEOsqf99Csn+wNJzn7BB/3zR/YOlZz9gg/75oA1vOi/56J/30KDPEOsqf8AfQrMOiaYetjB/wB81GNA0kAD+z4OPVc0AaxuIQMmWMD13Cl86L/non/fQrE/4RvRT/zDLb/vihvDmjt/zD4B9BigDb86L/non/fQpfNj/wCeif8AfQrnW8K6G2M6bDwMcZH9acfDGin/AJh8X5n/ABoA3/Oi/wCeqf8AfQo86I/8tE/76Fc+vhfREzjTouRjnJ/rSf8ACLaJ/wBA6L8Cf8aAN83EI6zRj6sKd50ROPNTPpuFYv8Awjuj8/8AEut+f9moz4Y0Ukf8S6HgY70Ab3nRf89E/wC+hQJoz0kQ/wDAhXPDwtogIP8AZ0XHqSf60q+FtETO3T4xn3P+NAHQ+bH/AH1/OjzYx/y0X865xPCuiJnFipz6ux/maafCehs2TYLnIP32/wAaAOl82P8A56L+dHmx/wB9fzrml8JaGrZFgucY5dj/AFpT4U0Qgj7Aoyc8Ow/rQB0fnRf89E/76FHnRD/lon/fQrmV8I6CoAGnqMDH32/xpD4P0EqFNgMD/pq/+PvQBwl/o+veHvFeo69ounRapFqMaq8L3CxNGw75PBHA9+a2tKPjTT9NSW+itb++utQ3SQo4VbW3YcgEkZ2kDA5PPU9to+CPDpJP9nDJOeJpB/7NSt4K0AqQLEqfUTP/AFNAHg/hLwl4w8OeIp9Vi020lUIyIDOoDq0mT0OcgZ6+1eya9ot5qfivw9qkAjNvZCQ3BLjK5HAx3rTHgzRlORFJj08w0o8G6MM/uZP+/hpCOWu/hro174r/ALYe1tGsGtyJbTYfnn3539cdOPw965yO08UeCdQ1S10PRobvSr+fzrZvPVRbuwwcrxwOO3QDmvSj4M0Y5/dS/wDfw0w+CNFP/LGT/v4aLjOK1GHxxd6DNo2o2Nretc6dIJLuGVEImJO1SCQDxtBwAMnrXH/DLRfFfg2O6Mmhxym5dVIN2gKgfxcEgjn1zx0r2f8A4QrRf+eMn/f00g8FaPuJ8uXGPu+YcUwPJvC+k+IZPGEmteIdBe5kknPkSNeo0doh6FUGegGOcZ4710/jHwldeP8AR4ZZ9Ph0vVYp9qPNIXIhyf7vrnofT3rs/wDhC9H5zHKee8h4pB4K0gADbMec5Mn6UCPN/Efg270K70LWPDVjDdLpKBJbNPleXrufPdjn3PTg9K6bw/rHjDUJtS1W80oW1lFCVs9LLBZZXBzuZiOMjI7Dpx3PTv4P0lsFVmRh0ZZDkVHF4N01N2HuTu4b951oGeIaz4U8U6tqF1qiaRFFLNqNrcCCS5RgoRH3ZIPIBIHqewrqfGU3iy9eSC78Lw6hpN3E0cdosgd4JQPlkLgDHJPTt3Fehr4M01DkS3IA6ASYwfXpT/8AhD7HnNzdnn/nr0/Sla4rXMH4eHWNJsNL0C+0iRFitWkku1cFFJZiEP8AtYIyBn8qn8MyGTxr4myc4EIyRjouK1T4MsCCBcXgz382vPPCnhi2/wCEl8QWn2q9/deUPMEuGbjuaYM953D1H50m5f7w/OuSHhOxH/Le6/7+0w+EbE/8t7r/AL+0DOx3D1H50Bge4/OuLPg+xI5uLs/9taQ+DrHIIubsEdCJaAO1yBRketcgfClsRg3l9jIyDNnNK3hW2Zi32u8BOOkv+fpQBQ1kuPGOh7XRR5M27d6YHT3PArvs14hrfhK1l8Z6Kv2y9VRFLJ8spyCAMAHqB6+td5/widuCSL/UORjHn5/GgLHZ5orjz4WgOf8AT74A9vN4/lQPCtuCMX19gdhNgY9OlAHYUVyJ8LwZz9uvsennU0eFocgnUL8j087/AOtQB2FFccfC8Rct/aWoBs5yJuh/Kk/4RWIE41LUAD287/61AHZUVxreF1bH/E01Djp+96fpUX/CJqfvatqJ/wC2v/1qBmvbeHNGtdRfU4NNt4752Z2nVMMS2dxJ98mqeoeD/DmpXUl3e6NZT3Ehy8jxAljjHP5VnS+EXbaY9a1BWB/ikyD+FVz4Pu8qV8Q34I68jn9KBGzY+D/Ddhcx3VrotlFPEdySLEMqfUe9VNb8C+GdbuTd3+lQvcM4dpVJRnIx97BGRgY5rMPgy9J/5GXUfwxUkfhHUFBVvE1+RuyOFz+dAHb6bp9npdstpY20VvbqSVjjXABJyav1wMfha9jUj/hIr8g/3gpP54qU+Gr/AGFf+EgvOe+1f5/SgDtJoo54nilUPG6lXU9CDwRWVpeh6VpNtLa6fYW9tBMSZEiQAMSMc/hXNyeF9RZePEV4HxjOxcfliq0fhTVkAH/CT3RwOMxKf50ASP8ADfwcxYnQbX5uvLcc5454/CtrQ/CWg6D5n9maZDbmSPynIyxdM5wSSc/jXM/8IhrO4t/wld5nIPEYxx7Uq+EdaVSg8VXeD6xgn8+1AEf/AAqnwb9v+2/2Qu7O7yfMbyumPu5xjvivToYo4IkhiQJHGoVVHQAcAV5oPCGth/M/4Sy83enljH5dK0Y/DmsrnPia4b/titAHYangWF0ScDyXyfwNcP8AC1EXw6CiBVa4kIwcg89v5fhUd/4e1lYJ3fxHO0SwvlfKUHOPWuQ+Gmgao3h9XTXrmNWmfC7FYfrz60Ae80VxK6Dqwz/xUVx/36Wk/sHWP+hjuP8Av0tAHb0VxH9g6x/0Mlx/36Wm/wBg60CMeJJiO+6BTQB3NFcKNB10Zx4kk68Ztx0/OhNC13d83iSQr6C3AP8AOgDuqK4n+xNcwP8Aionz/wBcB/jTX0PXTjb4jcf9u4/xoA7iiuHOia7njxE+Md4B/jThouu9/EDf9+B/jQB21FcYNG1sddfb/vwP8aG0bWj019h/2wH+NAHZ0Vxq6Tr4JP8AwkIJP/TolPGma+vTXwfraJQB19FcWdL8Sf8AQwp/4BpSnTfEh/5j8Y4/59FoA7OiuN/s7xJtA/t2HPdvsi5o/s7xKSp/t2AY6gWgwf1oA7KiuL/szxJn/kYI+h/5dEp76d4jLErrsIBGAPsq8e9AHY1xHikbtU0FQ3zfa87c8YAJJ/SkOmeJz/zMMQ+lon+Fee+IdE8RHXvDzXfiKKWQXR8oi3VdvGScDGcgEfjQJnvXSivPl0nxcGOfEsJH/Xmn+FSLpXisHnxHCeP+fNP8KBne0Vww0zxSBg+IYCRnn7IvP1p/9neJzuzr0AyOMWi8UAdtRXE/2Z4mJJ/4SCMZPAFonFRy6X4pIGzxFED3zaJ/hQB3VFcCdJ8WHp4ki/8AARP8KcNK8Vc58SRn/tzQf0oA7yuSsPCOjWGu3OvW9u639xu8x/NYg5xnjOO1UxpXifBz4kTP/XmlRvpPirHy+JIvxs0/woAytY+FvhfWdQuNRvra4kubhy8jfaGGT9M8CrHh74a+GvD2pQ6np9rMl1Du2M07MBlSp4J9CamfSPGBxt8TQj1zZp/hQ+leMckr4jtRkEY+xrx79KAKGrfCvwlqt9Pez2DrNM29xFKyLnucDgZ613ehaNp/h/T4tP023WC2j6KOST3JPUn3rkTpHjEkn/hJoACeALNOP0pV0jxiSxfxLBgngCzTj9KAPRarXttHe2s9rLny542jfBwcEYOPzrhW0rxhtIXxFb5Pc2i5H04qq2j+Nzjb4otx/wBuif8AxNAGv4S8E6L4TS4XS4pFNwAJHkfczAZ7/jXDv8FPCDShxHequQdguDj+Wf1ro4tH8aIoU+JbZsDAJtVJ6fSiTSfG7HjxLaJz/DZr/UH/ACaAL3hTwD4e8Kzz3Gl2rpLPH5TmSVnyuc4wTjsK5m8+DvhC6v3vDbXESt1t4ZdsWcDoMZHTPB71rLpHjcDB8TWp68/ZF/8Aie1SnS/GxDAeIbIZ6H7IPl47cfzoA72ws7bT7WK0tIUht4l2pGgwFFWz0rzpNL8ZqMHxDZt7m0H9BT5NM8YOuB4gtE68raDPSgA+HTbrC89PtLfSvQq8C+H1h4nexu/suu2vlC4YbmtMknv+H/169CGm+LAS39v2xyfu/ZFwOPzoC53fSiuEbT/Fp6a5Zj/t1FNOn+L+2uWX/gLQB3tFcIbDxdjA1qyznr9mp6WXixeurWD855tz/SgDuKK4WWy8XOAE1bT0Pci2P9ai/s7xj/0HLL/wFoQkd/RXBrZ+MABnVdNbkf8ALuR2/wAmnG08YFgf7T0wAfw+Q2DSuF/I7qvFfFPwg0LX9Tn1JZ7m0nuHMkywldrMcZOCOCTkn1JNdnJbeLjjy9Q0seuYW/xqm0HjYdLzSjxn/Ut+XWmM2PCvhTSvC+mDTrCEtEWLu82GeRvVjgDsOgHSsjx34Hs/GFla2ks72iW8hkBhUc5GKXyvGpP/AB86WOccxt+fWq5j8ddp9L/79n/GgDv7K3SztYLVCSkMaxqW6kAY5qHVdOtdWsZ7C+iEttOuyRCSMj6jkVxsSeNQGMk2mN0wAhH9ae6+M8Aq+m+4KmgDyaT4CaY2rNNHqk8emEhhb7QZB6jf6fhn3r0Lxb8MNB8Q6ZaWaI9m9jF5VrJE33VznDA53fz5PNXiPHPZ9L/75NG3x1/f0v8A75NKwrdSj4A+GWkeDJ5buGSW6u34WabGYxgggAeua47xp8FrPXdYfUdPvfsCzktNFs3DeTyV9M+nrXcLH4/Oc3GkjHT92ef1qwq+OQPmfSjx2Qj+tDGdH4T8O2PhbSINLsA3lR8s7HLO56sfc10lefg+M1IJGmsPQ5FX2bxOI3GyxLjlWUnn25pgQ+CCPL1UAggahLgjv0rt683+GTXr6bqDaiqreG/lMyr0DcdK9IoQ3e+u4UUUUCCiiigAooooAKKKKACiiigAprfdP0p1Nb7p+lAFe0PyH61aqpZ/6s/WrdABRRRQAUUUUAFFFFABRRRQAUUUUAFFFFABRRRQAVzfjA48Pal/1wb+VdJXN+MTjw7qZ/6d2/lQBw3inxdP4b0HRrbTrUXOq38SR20bdAdoyxHfqPz5qTTNR8aaXrGnWet29tf2d8NrXFqhH2dwpJDYHt3GPQ8YrB8caDfTWHhrxBpds11caUqO9qiktIhC52gdSCP19qvWPi/xP4g1vTrfTvD97p2npJm+lvoNu5PRScY6HpzkigTvbTc2viX4pv8AwumkPZJA4ursRSiVSfl9jniug8J6xdau+rfaUjQWt9JbxBFI+RQME5PJOa8x+IJ1DxRpuiT22gajHNBqQMkUsWGVRxkj+6cjnpwa6XwhNdaNqGp2dxpd+VvdXmaOZIGMaoQMOx7A8c/X0oGV9P8AiDcal44Tw5DpbQ26+aJZZwVclQ2GUf3TtHXnntivYK8x1GwupPiRpd8ttM1rFp7q8wQ7FYluC3TPPSu2stTNzqF5ZGxvIfs5GJ5YsRSgj+Bu+KSdwNiiiimBzfi/nQb4ccx45Ge4ryzW/EXiW1v9A0Hw5FaNLc2IkY3PI4HJzngYFep+LyBoN8SM/u/X3FeLeI9Rbw94q8LazPaXk1lHpxjka3i3cspGPTjIOMg/yIBa1H4ha/4da80rXbK0/tQWbXNrNAT5bYDHkHr07ehrp9H+Jeix6Ppk2u6jBBf3UYZ440YheWAJAzgHH6+leUeKH1nxxqT6/ZaLeW1lp1hL5JnjIaUkHoBnPXt6daxfA5t/DCzv4m8N3V6b+1T7E4g8xWTHKAHoTlfcfjyAfWFt4g0i6uLa2g1K2lnuY/NhRJATIvPI/wC+W/I1514z+I0Gito1xYPb3Vjc3bwXMhJGwLtDY+m7PTtXleiw6l4RvvDGsapp995K2s0bxRwlmQsz7Q3HBIZeOvH1FZLaVc3mm+GnvdKmCT6zNJJbGFj+7Zkzxxxwevp6UAfUtp4s0C9s7q9ttVtpLa1QPPIr/wCrBzjPcZweOtJpvi3QNUjupLLVrWZLVd0xD42L689vfpXzX4p0G8l1vxbFY6OwtVa2m8mCExq6LjO0Ac55Jx6E1kazpw8Savf33hjRruy0u209lfy4PK3OFJAwPvEnbx14J7UAe8XHxF0+fxLoemaVd293a3glNzIp/wBXhcrz25znNdZa+NPDV1cR20Gt2ck0riONFkGWYnAA9eTXzD5WmalrOgR+HtHuYJY7KVLgGEqXkMTAZbueDz7/AJQrbafqnhvSNH0nRL2HxLHcjzZxbEOpycsZOOBkdemO2M0rO5Nnc9y8N/EvTrzVNZsNXurWwa0uzFb+Y20OgO3ljxnI/WtH4g+NU8PxWttZXNmL25dfmnkG2KM/xkdSPpXz4sGmW8Hi+01HSLibWLm6cWTfZd+3LHG1u3POe4xjNczZ6fe6fezf2wotWksgIhqVi0hlIUDagYZDA8ZB4quuo4+8lbqfd0d5bvZi8E6Nb+X5nmqflK4zn6Vzdv418M3EqQw65YvJIwVVEoySTgCuN8H2tzafC+SG7WdJBZ3J2ToUZR8+Bg847j2NfPOmvo+qeENL0jSbCRvFa3RZpoISHA3sQxcDJUKV+mM9uUM+wbvxXoFletY3OsWcN0rBWieUAgnoD6dRXH2fj+0h8S65pOsXNrZw2bRi2dztL5HzAkntx+ZrxC7fS7ODxZpmsaW0mv3d3I9i5tCzspJ2mNsZCgrn3BGM81e8KeFzdaV4vTV9K83UYbKLyDMhZ0cxscqcZ3cKTj6UCbsrs9tPjQHxnb6DEttJZTWn2kXSyZ/hLDnoQRj866zTfEWjanLLFY6paXMkYy6xShsD19x718ax6NqN3bWhs7e+kuv7JbascTjGJDkHjngnGPYd6Zplhe6nc6NbaFLHHeQwMJ5LKzaOSHjB81s/McgjP+NNgnc+jfG3xM0zQ7VG025tL+584RyRLJkqvc8fSrPir4hWWia7pmkRS2sjTTBbySSTatunHU54POea+X9TfRrjw5pWjWelyxa+lwftbmE7+eOT1I5XA46du9vxlPHeajrkD2tpBcrcBFH2d3uJcdwxOAvGc4BwRxQ1dCb6Xs2faFvr2k3MV1NBqVrJHaf69klBEfXr6dD+VcL4f+Ilhq2sazaFreOwsIxIl75vySLwDnPTk14lr+n6zpV/b6NpiFLfxFbW8cmI8DdgBjjPB6kn0z9a5XXPDt1Za/rsdjGz6bpqwtdQ5KCeIbQR+YP60hp3Pte11fTbyGWe21G0nihGZZIplZUHXkg8fjV22uIbqCOeCRZIZFDI6nIYHuK+PNbYW10kmiQtZ6R4otUgSBFwqyhguG5wMHPI/vH1NfWPh3So9E0iz02Ji628YTcf4j1J/PNAzZooooAKKKKACiiigAooooAKKKKACiiigAooooAKKKKACiiigAooooAKKKKACiiigAooooAKKKKACiiigAooooAKK53U/E2iaVcG2v8AVbW3nABMckgBAPtWtJfWsdo161xELVU3mbeNm31z6UAXKKqWl9aXqlrS6hnUYyYpAw5+lNS+tHvJLFLiNrqNA7whssqnoSO1AF2iqt7d29jbyXN3PHBBGMvJIwVR26n3xViN1kRXRgyMAVZTkEeooAdRRRQAUUVh6tr+kaO8ceo6jbWryDcqyyAEj1xQBuUVWtbu3vLZLq3njlt3XcsiNlSPrUNrqVjeMEtb23nYrvCxSqx25xng9M8ZoAv0VE00aSJG0iK752KWALY5OB3qWgArzTwsP+Kv8S/WL+Rr0uvNfCvPi7xP7ND/ACNAHpVee+KfHumeG9Rj064t725uXiEpW1iD7EyRk8jpj+VehV8+WF1a6b8VvEU+tXlvDG1kPK89gFKYTgZ74B46nn3oA9c07xPpV/oP9vxXG2wCMzNJ8pXaSCCD3yPx49aw5fH+kx6HZa35F61reO6RBIQz5VipJAPA+U18zRRa/qHhtLGLSbqTw5JdTXRmso8vIFyAOegBHp+eK9a8Aa9NpXwmkvUtZUeySZYXcDbIxkYhl9QC2Dn+6aAPQfC3j3SfFF9LY6fDeCWJC0hliCqnOMHnrXoNeU/B7RRp3hiG+my17qZN3PIwwW3cr+GMH8a9WoA4LVP+R10f/r2mrva4HU2x430gY62s1d9QAUUUUAFFFFABRRRQAUUUUAFebfEnx3a+CbCOR4WuL25yLeEcAkYyWOeBz2z2r0mvjT9oqS8bxRpsXIiW2Bg9NxY5P1yB+QoA6Dw/8WfEsGt2Vr4i0uJLbUJI/K2xtGY0Y4DLnORnnnmut+JXxNvdE1lfDmgWK3Wpsqh2dS2xnGVCqOpwQeeOnWvLdY1Dxl4H1vw/qPiS8jvoGw2DGHKpxvQkqCHAOep57nmsHV4Nd1z4rXf9kzeTqUk4e3mb5RHGIxtY8dNgHbJ9yaTaSu9gPe/hl8QNR1vU7jw/4gs1ttTgQsDtKFyOoK9jjB46ivc6+YPhr4o1Wy8b3vhrxGba5vpGaMXqxhXLKudu7aCykLxkelfT9MDK1vVrTRNOuNRvpNkECF2xyTgZwB3JrxL4UfEDV/GHiLU7e78lbFITLDGqhWT5wAPU8HmvNPjR4qXxB4ih8OpeRxaVazqs0wz/AKzo2f8Ad5HpxUPwM1XStK8XailxexxxzRG3tXkyPM/eDaM9BkAdaAOr174xa3datPa+FdH+0W9rkyNLAzu23qSFPC/r06dK9H8O/E/T9S8I3viC6jEElkdk1urZJc/dC5xnJPH0NY3xSt9egs1tfA+mxKt0r/b5rFEWTA6DjnJy3I561yHwFtvD+seH9U0W7tFnuXkWS5jlyRIg+4w9Me3OaAKo+NfiFoBqJ8OwDS/OEbS5c4PUru4Gce1fSfhbXrTxLpFvqllvEUoOVdcFWHBB+h9K+VfiXremiCPwD4NsElt/NDTGAtIWlH8Kk5zjAJOT+hr6Q+G/h2fwt4ZtNMuZVknUtI+0YCljkr1OcZxmgDrNU/5B93/1xf8A9BNcL8KVKeF4lJJImkHTGPmI9M/nXcascadeH0gf/wBBNcd8MECeFrUDu8mec/xH8qAPQaKKKACiiigAooooAKKKKACiiigAooooAKKKKACiiigAooooAKKKKACuE8SnHiDw91/1z/8AoJru64XxI2PEHh8Y6zP3/wBk0Ad1RRRQAUUUUAFFFFABRRRQAUUUUAeY/Ej4g2XgiCAPA11e3GTFArbRgdWY9hnj/wDVXCeD/jImo6qmma7p/wDZ0kpxG4DY3H7oIPPP+FeV/Htnbx3AIlPmLBEF3DgnJI+o5rWtfE2saP45t9P8XaBpN3dXMkSCT7PHvj3HCMsgBJwT39KAPW/H/wAU4fDmoro2l2LanqmPnjUnbGcZC8AknHOB0/lo/Db4jReMJbmxuLM2WoW6hmjLZDjODjPIIPavk7Sb3xPd/EG6utLgRtdnnlAWSMERA5zjd90BRjPp9a93+DGvy3euanpet6ZaR67EXd7xbdEmkO75lYqvOM9c9MUAfStZ2raja6PYXGoXsnl20CF5Gxnj6dzWjXxt8a/Ex8Q+Jbfwvb3kdvY20gSeWY7E87uWJHRR+HX2oA9Y+HHxPfxnrt5p39m+RAkRlhcHLbQQPn7DqOlYHij40Pp+sXel6TorXxtJCsku/IKr94gLngHPf/CuH+CV5o+i+M9YthqcRtni8i2mmcKJiHGMHpk44HftXpHxK8OTaNYST+C9EjF/fO0N49vFvcRMCxAB4UEjsPTpxQB23hj4haTrfhy61yQm2Szz9qjILGP0x65GMY78V47J8dL93kubbw2W02OQK0rO2QD2JA2gn0qL4F6Xper6B4g0O8kl8+5dPPiHyEIOhB+uc1V+JGreHfD+gzeBfC9oLia6kVrhomLlSGVwCed7HGMZ4AoA+kvBviWz8WaNDqlmHRWJSSNxgo46r79eorqGOFJ9q8r+Dnh298N+FIrbUF8u5mkadoj1jB6A++B+Ga9Tf7rZ6YoA81+FY/4kkpyTmdjycmvTK8y+FJzoT/8AXZv6V6bQAUUUUAFFFFABRRRQAUUUUAFeDeI/jToukapPY29pPfpBgPPCy7C3cD1A4GfXP1PvNfN+v6d4M+GcOp3MkbX+o6irCG2nw5UHqBxhVyep5xgc9xifkei+H/iPoOsaBe62ZWtobH/j5jlHzx5OF4HXd0GOp4rzeH4+6M0irJpN8iFgGYFTgeuM1zfwa8Crrukanda1byrpt9sSGMOyeZtbdvGOwIAB7/NXIfFOyGgQJ4e0/QJrfS7WcuNRnhO64dgM4kxggdOPQenIM+3bK7gvraG6tZVlgmQPG69GB6GrNcZ8PUsYvCulw6deJd28UIXzkPDN/Fx25zxWn4q1y38N6Ld6rc8pAmVTOC7dFUfU4oA4X4gfE7S/Bd5b2U0El3cSKXkSFhmMds57n09KyPGPxd0/w1eWsAsJrqO5tUuUkRgAVbkfpivkzxHcX+ts3iTU3WR7+4ZIwxxtVMdP9kZx+Br7r1CPQ7Xw6NWv9OsriO0sg+XiRiQq8Kpb1PAGeppNpK76Aeb+HPjVp2u6raaZHpV1FJcyrGrMykAnuadrfxv0PTNRuLKKyurtYW2+dEVCscc4yfXI/CuK+CXh5dZ1LUvFtzZIjJIxsoRGFh3nJJXj+HgAjp9a4fwpr2g6VY+KtO8Uac3267LbB5W47huOwN/Cd2CD079qYH2d4Z12z8SaTb6nZNmKUcoSC0bd1bHQit6vlD9myeXz9YtxITblEkCY/iyRn8q+r6AOF8BoUt9TB/6CEuPfgV3VcN4EBNrqTnHz6hKcAfQf0ruaBJhRRRQMKKKKACiiigAooooAKKKKACmv90/SnU1vun6UAVrMfuz9at1VtP8AVn61aoAKKKKACiiigAooooAKKKKACiiigAooooAKKKKACub8Yf8AIval/wBcG/lXSVyfjsZ8LasP+nZ/5UAbGicaVYjg/wCjx8j/AHRWpXmvhyy8TjR7QPqVqMxApiPcQpHHb0ra+yeJduP7StM46+V/9agDsKK4823icEEX1kfUFDz+lPEHiU9byxHXoh/woA62iuSEPiUE/wClWBHGDtYf0p3k+JMnF1YYzkZVunp0oA6uiuUMXiTbgXGn5x1w3+FSCHxBzm5ss5BwFPT8qAH+MBnQL7/cH8xWjpCf8SuyVwDiCPg8/wAIrzzxjB4tOi3RivNOQbPmIyCORyCRwan0i38bHTLUSXmlhzEvO1sgY4/hxnHXt6UAenAADAHFG1TjgcdOK4H7P40DZ+16SR6EN/8AE1J5XjL/AJ7aR+b/APxNCFfyO6IB6gH60bRxwOOlcSI/F/eXSfzf/wCJpwj8Xd5dJ/N//iaBnaYGc45oCgdAB9K5DZ4q/wCemlj8X/8Aiaaq+LA2S2kEf3cyY/8AQaAOvVEByFUH2FLtVTkKAT3xXDoPGO4q39kY28MHfGc/7vWpSfF2/hNIxuH8b4xj6Zx+tAHZ7FznaM+uKjkghlZGkiR2Q5UsoJU+3pXK48V4GTpHfo0n/wATUUj+LYyCsGlS8dPNcf8AsooFc6u9to7y0ntZc+VNG0bbTg4IwcfnWR4Z8P2XhzTLfT7NSywqQJZAC7ZJY5IHqTWStx4uxlrHS+vQTN/hU6f8JUFJZdLJI4XzHyP/AB2gLnVtDE7rI0aF1+6xUZH0NSYAzwOetckx8UMQVTSl6Egu/wCX3aiL+K8KRBpnOcjzH49M8f570DOxCqMYAHbpUUVvDCzNFDGjOcsVUAt9a5F5fFgAAtdNOQORM3H5jrTfN8Wk5+zacOc48w/l0oA69bW3WZpxBEJmxukCDcfqaabS2MzTm3iMzDDSbBuI9Ca5L7R4tC4+waaT6+e2f5UoufFpHNhpg+k7f4UAdmUUkEqCV6HHSjy0+b5F+b73HWuSE/igdbPTz/21b/ClM/iZTxZ2LdOspoAypfBSXXjBfEl7fS3CQKPstqwwsTYxn6dTj19a9ErkRceJskfYbAehMxx2/wDr0q3PiTO06fZdPvGc/wCFAHW0Vyxu9fXH/Ertn+lxilN7ryjP9kQt7C5A/pQB1FFcuL7XckHR4hgcH7UOf0qL+0fEAfb/AGDGRn7wu1xQB1tFcmmpa8c7tBUf9vaUo1DXiSP7EiAB6m7Xn9KAOrorlW1HXQMroak+n2tKT+0Ne2k/2GmfT7WuaAOrork21DXw4UaHEQf4vta4H6U5NQ10nDaGgHqLtcdaAOqorlYtR11j8+hBR7XSGlbU9YBAGik5OP8AXigDqaK5xL7VioLaQBn/AKeFp323V/8AoED/AMCFoA6GiuXbUtYTrovX0uFP8qQ6lrAbb/Yp7f8ALcdfrQB1NFcp/amsbiP7EbAPH74UHVNYH/MFPT/nsP8ACgDq6K5n+0tUx/yB2z/11H+FI2p6qMY0Zj/21H+FAHT0VyTatrA6aIx/7bD/AApf7V1f/oCN/wB/h/hQB1lFcp/aesHONFPAzzOBTRqusd9DPT/nsP8ACgDraK5YalrDfd0U/jOBUB1fWR/zAm/7/D/CgDsKK5Uatqpb/kCSBeOTKM/lUn9qakMZ0eTv0kFFwOmorlH1jUxnGiTHjj94OtN/tnU/+gFP/wB/VoA62kbO07euOM1yja3qAXjQ7nJXIy46+lD61qKg40SdjuwAJB0xQFjx/wAEaTourR+K77xLDbXF8l7MLiSX5zFGoByo5KgHPI7ADtXWXyaVD8LL5NEupLrTltJvJlkJ3EbmJByAeDkdO1Z2teGrHWbyW9n8MX1vcTA+e1vdbfOHGQwHB6D3NaF9oel3awxyeFZwkNq1rGschULG3PQd+pz1yaAOS+Aojjj1BUuYnBigxtYZDFckYz2PH1rS8C6R/YnxI1y1N1JdO9mJmlkGCSzqf64q/p/h3RtPure6tPB9zBNbOHjcTPkkdM5PP410aMqarc6sPD14Ly5gEEreYcMo9u3TtQC1OZ+NPh/+19Dl1VdSmjjsYubeM5SUlh156jNeiWc93F4ZtP7OihnvxZRtFDI+0Mdo6+1ccLaztdBfQR4c1BbGZjvRGJJyQcluvb9KtQvGNQtdRj8M3yz2tv8AZ4CXICR84GPoe9FgKPwxuvFN1LqT6xDbC3a9n3uJWZxIpCFEGSAgK4H098n1v7RD/wA9o+F3feHT1+lcHe373tlcWM3hy5EFyGEiodud3JOQOvvXExeGtJjLkeGdSCvafZSnnEgrnOfXPA/wqdrITZU8c634tsfHOjWlikPlSu62sInZY7hSoyZRnHy5OOO3HaofBWmWPiPxV4mm8SW8NzqFu4jW3mcyxwoc527h0B4B7duteiQaittDZxnw1dH7Ggjt2ZA7RgADg4yOAPrXH67oelaxfS3x0TWbK7lG2aWyJjMozkhsDBz3PfAqhnYeGLTRNN8O6jZaFetc2kUk6ndJu2PjJRTgZAyPXr1NeQ/BxlPiSzDHB/sRtvzYyfP6e/Ga7tNO0lTpTJ4b1KFNODrCsYIzuGCWxyT3685NZc3hnQZpbSVdB1m3lskVImikYcAk4JOfU0nog3KXiDRZbL4paBeyalPci7mlkWGT7sIC42rz06flXZfFLxTqXhS0stR0+SyeITGOe3myWkyONuPTBz+H0rQ1B4bzUbDUZ9E1A3FjuMJU8cjByO/b8q4ybw5orX8t3eaDrF7JLO05SdiyBm7YHBA7ZyfemB6h4Kvr3U/D2n3+oSRPc3UXnHyhgBWOQPwBArB8JAN4n8TTBgcyxrgdsKf8f0riPCVjpvhS9kurHSPER8xCgikO9EBbdwMD2HOenrzUngnxOkviLxAY9Hvh5k6kkRkleD1HbJ5/GgD3uuS17wdoHiG5iutU01LieIYV97Kceh2kZ/HNPOvyKCTpV97Yjqi/it4zhtE1P8Is0AdVa6faWlimn29ukVoieWsSjAC+lZ6eHtKTRjoa2ajTSpQwbmxgnJ5znqc5zWI3i0r/AMwXU/xhoj8Whxn+x9SHOMGE/nQJO52kEMdvFHDEgSONQiKo4UAYAFS1x8fibeQP7K1AcZyYelO/4SVOc6ffjjP+oPSgZlao2PHujLjraTf1r0OvDNW8VRJ440p2069AFtKmGhYNnsVXqQema9H/AOEmg8yOP7FfbpF3L/o7f4UAdZRXHJ4rtmP/AB5Xw9zAaavi21JAayvlHr5DH+VAHZ0Vxq+LrBi48m73Ln5fIbJx+FDeLrNV3G1vAPUwmgDsqK4w+MNPAz5V0fbyTSL4x08sR5N1jPXyTigDtKK5BfFumMSALnAHXyG/wqB/GemqMrHdN7CFv60AdtXivxk8C3vi60tLjSxD9us92FdtrSKcfKD0HIzzXWyeOdKjUNJHdKD6xHr6f1qnJ8RtBjOGefoD/qj0NAHiVp4B8c+KbvSoPF22LTbBRGAZkZygAz9wklmwASTnitbxz8P/ABPB4yi8R+E1RmJQj94iGEhAhzuI3KQOepOTXqv/AAsvw5uwJpyPXyTj/P8AjUi/Ebw88nlrLcFiMjEDHNFx3PPvht4G16LxNdeJ/FSRLdOCY49yufMPG75SQAFyAPf2r6IrztfiJ4dfOLiXj/pi3+FTjx7oLdJ5f+/TUCMG9+EnhG9uZ7qWynMs0jSPi4cDcTk968n+G/wqmtvEl7NrunTR2ls++zIl+VmV8qcg5PA7+te5H4gaAP8AlvL/AN+m/wAKQfELw9/z8y/9+WoA+f4vC3xF8G6tqK6GJLyC7U/vkYMpznBwx4dcnn+YNaPh/wCH/iTw54P1a8topDr9+qwiFHAaOEkFjnd97r9K9tX4ieHnztuJeP8Api3+FA+Ifh4/8vEv/flv8KAPk/w74S+JPhu8e+0nSp4Ll1KGQpDIcHr97OK+xPAkuuzaBbv4jj2anlhJ8qqSNxwSF4zj0rNHxD8OkgG5lAJ6mFuP0q1H468OuxC35IA6+TJj/wBBoA6fVxnTbz/rg/8A6Ca5b4bDHhi0Pq0h+7j+M/n/AJ9Ky9b8eaD9huYY7iWRpYXVSsL4ztPXjisf4d+LtEg8OW1s98d8TOGHlMcZcnsPf/PFAHs1FcenjLQmUE3hU+hif+gqU+L9BBx/aKdv4G7/AIUAdXRXKnxdoI5/tGP8Fb/CkTxdoLnA1GPPurD+Y9qAOrorlf8AhLtB5xqKHAzwjH+lJ/wl+glSw1FCB1wjZ/LFAHV0Vyv/AAl2g/8AQRj/AO+W/wAKjPjHw+CB/aUfPojH+lAHXUVyZ8YeHx11OL8m/wAKU+L9AHXUov8Avlv8KAOrorkz4w8PjrqcX5N/hQfGHh8ddTi/75b/AAoA6yiuS/4THw//ANBOL/vlv8KcPF+gM20apCTnHfH54oA6uiuYbxXoI66pb9CeGzSjxXoO0N/attgjPL8/lQJO501FcuPFmgEZ/ta164+/Sv4r0FFLHVbbA9Gyf0oC509Fc1/wlOhEkf2pbZA/v02PxXoMq5TVbbHu+P50FWOnrhfEO5vEegoqM2JHYkDoNp61pf8ACWaDuK/2pBkEDgnHPvXFa14k0ObxBod0utQpFE0gZTu5JGBgY75xQK567RXOf8JNo3/P/H+R/wAKmfxBpCEA6hAM9PmoBuxu0VgJ4i0dxkahBj3bFKPEOkEZ/tCD8WoE2kb1FYLeIdHTOdQg4GfvUw+JNG2bv7Qhx9efy60DOhornz4k0cA51CEY9Sf09aYPE+iH/mJ244zy2KATudHRXLnxZoKttOqQZyB1OOfemJ4v8PuCRqkPHrkf09qAPFvjV4A1XWL2LxBoqtcTxqqS24PzcdGQHr7j8fWuH8P+H/F/jrxfZaxrthNYLZGNpJZrcxbghyAFOMkn8OtfS7+OvDEZAbWIORngMf6U5fHHhouE/ti2yRkZyB0z1xikklsB86+MPDHi3wn43uvFHh3T2vIriV5E8qHzSC6/MGReepPI9K7T4SeFddXXr/xX4gtvsc12h8uH7rMWwSSvJUcdDg+1eo/8J54X/wCgxD/3y3+FTDxv4aIyNYtyMA8Enr+HtTA7KvCPEXwZ0jXNWvNTl1K+jkuZDIyJswCeuPl6V6SvjPw63TVoB9cj+Y9qb/wmvhzvq8A7c5H9KBN21Z8y+AfhHqC+JZTrcN1a2lo3mW8qFSJmVxt554xz059qtGP4h+CPEOqfYrO91W2unKxysrTIw52PxnaQMZzxxjpivpMeMvDbD/kNWf8A38FSDxd4eP8AzGLT/v4KATTV0fOngzwp4s8M+H9d11baf+2byNYre3UBpRucbpGHrzkDrxzXnOg+EvHmi36alaeH5vtgGRJNGr4LHqATwf1GecV9kyeNvDMYJbWbXgAnDZ/l1pqeN/DL8jWrToDy2OtJuwN2I/h/ceIbrRFl8TQiLUDK2F2qvycYyF6d67V8hW+nFcpH4x8OOAy6zaYIzzJipG8WaARgava5PAIfpQgV7amB8MEZdGl35JM7ckHn869Irxr4a+I9Hh0VoZNSt1ZJmHLEZ57Zr0D/AISnQj/zFbX/AL+CmM6WiubHijQj01W1/wC/gqQ+I9GBI/tO1yPSQGgDoKKwv+Eh0f8A6CNt/wB9ikXxFozEAalbc+sgFAXN6isA+I9GABOp23P/AE0FP/t/RyQP7TtOQD/rVoA3KKxRr2kkE/2hb8f7Ypo1/SCONStemf8AWigDYmk8qJ5NrPtUttQZJx2A9a/PPWH8Qav4gk1vUdFvLiR5VfyZbV9jKOikemAOK+8D4k0QKWOq2gA9ZQD+A701fEehOVxqtl83TMyj8/SgTPC7DxL428SeGtYtrDQjpNzZxxm3MEZi3DcdyKG74HGPTHUivJtV8Q+Ktf8AD6+F9Q0i+ur2C5DG5ZWL5JOFYbffg56CvtVNd0dgCuqWODz/AK9R/Wk/tjRkYt/aVgGPU+emT+tAzmPhboV14c8JWNhe/Lc/NJImPuFiTt69RR8SvCL+M9ETTorz7LIkyzK5GVOARgjuME/iBXVjWtKY4GpWZ+k6/wCNO/tjTP8AoI2f/f8AX/GgD4d8e/DTVfC7WiwtNqaT78eRCx8vGOoGeuT+VeseO/Dl/oXwqstEt/tV3cPcoZhEpJwctgqOdoIUY55A/D6CPiDRizKdTsyVGf8AWrj8PWnPrujgHOpWZAweJlP9aAON+D9hcab4E0u3ubd4LjErskibW+aRiCR9CPwr5W1jWNU07U/EOla14ftb/UbliiXD2qiWM8hXVlXJBByD7DtX2+Na0phxqVn/AN/1/wAajbUdGMiyteWBkHRzKmR+OaATueVfAvwnN4e0GS+vYjFeagQ5R1wyRjO0H0znOPcfQe4VkjWdL7alZ/8Af9f8akOq6eASb62/CVf8aA2Oa8CHNlf8YP2+YH867euD+H0iS6deyI+4NfzfQfN2Pf1/Gu8oElYKKKKBhRRRQAUUUUAFFFFABRRRQAU1/un6U6myfcb6UAVrP/V/jVuqlmP3f41boAKKKKACiiigAooooAKKKKACiiigAooooAKKKKACuc8X/wDIval/1wb+VdHXNeMRnw7qY9bdv5UAX9PmittJtZZ5UjjSBNzuwUD5R1Jp9lqunag5Szv7W4ZRkrDMrkfka8F+I9zJfXPg/wANzyGPTNQ8s3GzAZyNoA3H6/ma7SXwZ4c0HX9I1Owmi0mYSeT5CuQLkFSAoGeuSOe/egD0+4u7a1KC4uIojIdqCRwu4+gz1qWGeKcMYpUkCsVYowOD6HHevCvjYu658L84xf8A9VrqvhjCsCeIEX7v9rTYHoOOKAPTDLGJBEZFEhG4Ju5I9cUk00UEbSzSJHGvLO7AAfUmvCNE07ULD4r3T6jei6e5s5JoiAQI4i5CoAfQD/8AXXafFqyvtR8HX1np1q9zPK0Q8tBliBIpOB+FJO4k7nd2uoWV4zLa3dvOyjJEUoYgfgau188/CqztND1240m80CTTtaNssm83Kzq0eTk5B+Uk9hnp2r6GpjOb8XjOg3v+4P5in2ep2Fjp9il3e21uzW6FRNKqEjA5GTUXjH/kX77/AHB/MV86/EeOxuPFPh5NQ0+91C1/ssFrexJeR/vYIPUgdc0AfUdnf2d8GNpdwXAX7xikD4+uDVt2VFZ3YKqjJJOABXyBp81x4Pv9R8R6NouoWGkRQJC1tqJZTLKxwDjPIB59vxxXc6r4v8S6esuj+J9PtAdUsp2t5LRiPLOw/KwJ7f1HXmgD6DgmiuIllglSWNuVdGDA/QiiGaKdS0UiSKCVJRgRkdRXy78OPEviPRNP8N2VzBaS6RqErxW7Et5qAOc55x1PHXgdqpaP8RZPDGkWemWkFq1zLd3BklunIiRd57r/APXFAH1pUK3ELTPAs0ZmQAtGGG5QehI7V4FF8VrubSbo2+nQ3WqR3EUEXkFjBKXPG3OGz2x6kVy9nquvaZ488QX9/p9nb6oNNDhBN+5YDYqsWLDjjnJHT1oA+p0ljkZ0SRGZDhlDZKn39KcSFBZiAAMkntXyb4L8YappU+s21ta2Wo3U0TagXt52ly2R8nHXAzwPbrXTa98Rb7VtPs7DSrS0mk1DTpZb0EsRAuGDAEHgjDdfb1oA+i45ElRZI3V0YZVlOQR7Gn18vfDfxtrN3o0Gj+H9Kgnl021Lz/aZdpc7iQEAPOc9/wA69D0H4h/27faFa2FtFK17Cz3ih8talc5yOwyDjPUEetAHr1FZd/q+madIsd9qNpbSMNyrPOqEj1AJrkPiH4yTwjo0V/FCt1LcSCOFd2FPGdxI7YHb1FAHodFeK3PxA1PRLy5sfEGlQw3K2JvIBbS7wwGcgk9Oh/I+1c1b/EbWtc8P6rcQxadbtHZNKrwXRMsR3YwUIyDjJB6dOaaTeiC59Hg56UV80eH/ABp4i0rw1ope005oZ1kxdX18Iy2HPXLZJ+me1Ute8aeI9a03w5qtgoso5tQMDRpKVEkgYbQT3Q8g/Q0hN2PqSmGRA4jLqHIyFzyR64r5/X4ieKntNUvY/D9k9vpkpiuXWc8MDg4HU46/Sty1vrfWviBot6qzKraMbiIb8BSzMCGGOeD+YzzSbsM9nooopgFFFFABRRRQAUUUUAFFFFABRRRQAUUUUAFFFFABRRRQAUUUUAFFFFABRRRQAUUUUAFFFFABRRRQAUUUUAFFFFABRRRQAUUUUAFFFFABRRRQAUUUUAFBoooAKKKKACiiigArzrwjGqeI/E7Acm4jye/3c/1r0WvPfCTbvEPibGeLiMcjH8NAHoVFFeA6/qfi3xH4p1fR/DmpJYQaVCGYGNd00hGQMnPU8dgPSgD36jFfJl98V9Vk0vRreLUIbXU3kkF/KLcSBdr4UbcHkjHT17V39lqnjPV9G0+XRdVsL57i6YT3a24RbdAo+UhsZ5yThc9BQB7pRivG/hx4j1W81zWdA1C+i1SPTseXfxw7Cxzgq2OM/wBQeTXslAHAX0Yfx5pr8EpYSnqePmxn9a77ArgtQG7x1pfX5bKVumc84/Cu+oATA9KMe1LRQAmB6CjA9KWigBNo9BRtHoPypaKAG7V9B+VG1f7o/KnUUAM2J/dX8qhn+zQRPLP5UcSjLO+AoHuTVmvkv9ozxDOL3T9AhneKAp51xgkBtxIAPqAAT+PtQB9J6Vq+havJJHpt9YXckf31gkViB64Hb36VY1a/0nSIPtGpXFraxdA0xC+3Ga+N/Bmk6TF4t0VvDHi0JLlftC3MckbSEEFkX5QrBhxtJHTvxWT8R9Wt/EPxBvLfVtQuINKtZ2t8qC3lBBtO1eeSyn65oA+49Ou9N1W3FzYzW11Axx5kLK4z6Ejv7Vd+zw5z5Mf/AHyK+XfgRpgttd1ebRtcjutFTCNC4ZZJCRlWKEDGORnvyK+qaAK5trfGDDHj/cFZtlcaPeu8dnNYzvH99YWRiv1A6V5n8YPHUfhjS206ykY6xeoUhER+aIHjefQ88d815X+zoko1TW8sfNMAyWH8RPf8aAPpu9vNCsZBFeXGnW8mM7JnRDj1wa0YYLKWNZYord42GQ6KpBHrmvhbxP4Nn0ubUdS8cat5F7cK0tokLec1y4PIH91RleuOD7V6P8OR4u1X4X39lpZRW88RWcjS7H8snMgBPHsOnVu4FDsN+R9HLe+H2ufsy3OmG5ZtvlCSPeT6Y65rYFnbAYFvCB7IK+Btf+H934a8KQa9qVxLaarJdeWlqWGcc/NkHOeK+t/hBfX2oeC9Om1B5JJhvRZJAdzoGIUknrxxn2oEdnrNtB/ZN8vkpt8h+AuP4TXM/Da3gHhLTh5EQAEnAXvvYZ/Sus1o40q+Ppbyf+gmub+HIx4VsB/10/8ARjUAdgLeEHiGMH/dFIbW37wRf98CrFFAFcWtuOkEX/fAo+zQdPIjx/uCrFFAEAt4R0hjH/ARS+RD/wA8o/8AvkVNRQBX+zQf88Y/++BQLW3HSCIZ/wBgVYooArfZLY/8u8X/AHwKDaW7dbeI/VBVmigCn9htP+fWD/v2KebW3P8Ay7xf98CrNFAFP7FaZJ+yw89f3YpfsVp/z6w/9+xVuigCn9gs/wDn0g/79ik+wWZ/5dIP+/Y/wq7RQBS/s+y/59IP+/Y/wpfsFn/z6Qf9+xVyigCl/Z9kf+XSD/v2P8KQafZDpZ24+kY/wq9RQBTFhZjpaQf9+xXA+IdOsT4n0AtYwkK0hyFA528Zx+fv+FelVxGu/wDIx6J1Iy5wRx0P+NAHViwsx0tIP+/YoNhZnraQH/tmKuUUAUvsFn/z6Qf9+x/hSHT7L/n0t/8Av2P8KvUUAUTp9ketnb/9+l/wpfsFn/z6Qf8Afsf4VdooApGwsz1tID/2zFJ/Z9l/z52//fpf8KvUUAUP7OsT/wAudv8A9+l/wo/s2x/58rf/AL9L/hV+igDJbSdLHzNYWgA7mJcfyqKKw0a5DiG2sZNp2t5aKdp9Djoa+YPj54qvm1qDw5bXMlraRqjzurFd7Nzzg8qBg4Pce1Z/w+03UtP8ZJ/wimuQ6pp6mNrwtJt3RMRvyp7jsRyD+IoEnc+sbiw0i3jMlxaWMcY6tJGgA/Eilh0zSnRZIbK0ZGGQyxqQR/WviXxXq/8AwnHjq8tb7Xzp2ixyuiGWU+WqoAuVXpliM846/hXr/wACLHVLC51OJdRt9Q0UDbHJFOG2upwML1XIzxwOh54yDPfhpGm5JNhbHPrEp/pTDomlHrp1r1J/1QrYrx34vePoPCWlvZ27l9Wu0ZYVQ4MQPBcntjPHv7A0Ad7Fpfh+aSSCK1sHljGHRQpZee46iludO8P27L9ottPiLEYDqi5NfMH7OsUreJtYlummNytsA3mE7slxndnkn61g+LfCOuzS6vr3i/UotLaRne0ieYSCZ+yIFJIUAAZ64xQB9kHRNKcA/wBnWpHOP3Q71nmw8N+f9nMOnefwvlfJuz6Y65rwL4Ya74pvvh3ra2vnz3VpiPT5SC8hz1UZPO0dPSvKNU8C6vp3hmfxVrl9NZ6gbhY4beckyy5OCS2cg4BOPRSaAPuZNF0pMldOtRk5/wBUv+FNl0fTPJZTp9sQAf8AlmM/n1rhPgxq17q/guznvpGkljd4lkZss6qeMn1HT8K9Rk+430NAk09jyn4X6Lpy+HF/0OE75nYll3HOcdTz2Fej/wBladkH7DbZHpEP8K474Yknw8jE8NK5A9OcV6HQMyn0fTXPzWNv0xxGBQNH00En7Bb8nP8AqxWrRQBkjRtMAwLC36Y/1YpjaHpTDB0+27f8sxWzRQBk/wBjaZnP9n23UnmIU06LphGDYW/TH3BWxRQBkjRtNBJ+w2/Jz/qxTP7C0ogD+z7fA/6ZitmigDCk8PaPJjfptscdP3Yqq3hXQMgnSrX/AL4rpicA4618Yvo/xA8Z3Gr6lfX99pUVmheKKffAjY/hVQQBwvLeuPwAPqZvCWgsMHS4OmOMj+v61A3gzw4+c6VBycnGf8eK+ePAHjPxbqfg7Xra2gudTv7ZFEFwXLSqHyDyTlmUAkd/rXml+/jHwvBb6td6/cW97cysDZtdN5yjrueM8bSfX29aAPtNfBnh1RgaVCBn1b/GnjwhoA6aZF/303+NaPhu+n1PRbC9uYTFPPAjuhGMEj/JraJABJOAKAOMfwT4adiX0mDJPqw/rU58HeHjydLh6diw/rXyP8VPHd14j8QPBo+oPHpliypFLA7L5jHGX4685A9gDXq/xL8K+PdZ1ZbnRtQmjsngVTbx3piCNgbsjIByc880Cvqevr4L8Or93S4hn/ab/GmnwV4cLZOlxZIx95v8a+ZvhXd+Lr/xG63GtX9xpumFnvGadnVsZwmW+8SR+QNY1teeOvHUmq+I7HVZbaDT8yCJLlolUYJ2oo4ztHOevcmgL62PrP8A4Qrw5/0Cov8Avpv8aWXwdoDxFDp6gY6h2yPxzXI/BzxhL4q0Jlvp0l1K0bZMQMMyn7rEYx6jj0r109DQM86+GNpHYaJPbRIypHezKpJ+8A2B+gx+Fei1w3gEEWF8SCAdQnI9/mruaACiiigAooooAKKKKACiiigAooooAKa/3D9KdTJPuN9KAIbX/V/jVmq1r/q/xqzQAUUUUAFFFFABRRRQAUUUUAFFFFABRRRQAUUUUAFc14yOPDmpn/p3b+VdLXLeNpEi8Nam8jBEEBBY9s8UAZOv+FrTxZ4cs7O4doZY445IbhAN8TADp7HvWFovw7ktdas9V1XX77VXs1PkJcHIU+pJJ+v1A54ruNJ1nSm0+12alakCJVyZVHQY6E+1aQ1XTj0v7U/9tl/xoA4TWPBNxrFnosV5qzS3Om3BmM7R8y/NkAjPHAA69qk0DwhfaJe+bBrUjW0l5LdXETICZd4AAJ9sE/jXdDUrFul7bn6Sr/jTxfWZ6XUB/wC2gp3YXMKbQPM8Uwa/9ox5Vm1qYdvXLbs5/E1geIPCep65b6nBPrsirNKktlsj2/ZtpPHBG7II/Ku9+22v/PzD/wB/BR9ttScfaYc9f9YKQHnPhTwbqOmX15rGrax9v1eeHyI5SnyRL2478genf1r0LS7ee0sYYLq6a6nRcPMwwXPrjtUv2y1/5+Yf++xSC9tW6XMJ+kgoAxPGRx4fvjgn5B0/3hWPbeHFutd0jxJ9oKmCw8jyNvXcMg5/4Ee3pVzxne2w8P3v+lQDKr1cd2Fa2k31ounWgN1ACII85kHHyigCHxXoNv4l0W60q5Yok6jDr1RgQQfzA/DNeV2Hwz1Oa4jude8RPfPa2z21mojwEDKVy3dj831OBkkDFe0/b7M/8vcH/fwf40ovrQ9LqA/9tBQB5jafD9rWw8NWq34ZtGuGmZjHgShmLEAZ461y178KLxltZ7TVoFu7aeWVfNg3RsHfOCPp9a92/tCy/wCfuD/v4P8AGlW9tG+7dQnnHEgoA8duPhzqmoafd/bvEEgvpLhLmBLcFbeF0BAwhz65OMcgenODc/CzXdWm1a81nxBHNe3luIY2jRgq4dWxjjC/LjA9TX0CL21PS5h/7+CnfarcdbiL/vsUmr6MDx3wd4A1PQ9ctdVnu9OCxwtBJBaW3lgrjgg/3t3JJ/Cp/Dfw1j0WPXj9rSWfUY5YIGKcQowOM9yeRn6V639rtv8An4i/77FO+0wf89o/++hTA8P0v4cjwk+k6tp10iTWMT/2k2GP2pOp2rnrjdj/AID6VX+C+hxQ32t67ZxmLTbuUxWUcgw4QHdnH93kAc9jXvBuIMczR/8AfQpqTWy/KksQ9gwoAydX8O6NrMqTalpttdSIuxWlTcQM5xWF498H2/ivQl01XW2khYPbOq/KhAIwQP4cEjA9vSu28+H/AJ6p/wB9CgTxHpKn/fQoA8R/4V/4h1DUJdW1bX4RqS2n2e3ltYioX/aI49T0x1rOsvhbqcjzzajqVis72b2we1hbMpYY3yE43Hn8eK9/E8JziVOP9oUedF/z1T/voUCSSPmy3+FfiO3msrhtS0m+e0iMMUN5E7RovOMDHJGa6F/hvqsfh7TrC31O0F3Zagb1SYsRt6ZwM5B/Q49Me5+dFnHmpn/eFL5sf99fzpJAlY8kTwJfnw74g0uS/gE2qz+erIh2xkkEjnnHGPpWlovg6403XtL1JrmGSKz0pbFlAIYuP4h7V6R50X/PRP8AvoUoljPR1/OncEklZElFN3r/AHh+dG5f7w/OgY6ik3D1H50bh6j86AFopMj1FGR6igBaKTI9aMj1FAC0UZpMj1FAC0UZpM+9AC0UZozQAUUZoyKACiiigAooooAKKKKACiiigAooooAKKKKACijNFABRRRQBDcTx20Es8zhIokLux7KBkmvE7fxh401Cxk1vTNAs7nSTI3kxAuLiSMEjIGeenYfhXsupWi39jdWbsVW4ieIkdQGBH9a8a0tfHGieGo9DsNCjN1bu0cV61xEYzHuyG2ls5wT+nHYAHd+LfEsug+Gf7ZWzLSkRnyJSVKliMg+4zVzw9rkuoaNNqN5biF4XlWSOI7/uEg49elcR47sfEWuaDc6KNMEsscduwu1mULcSZXeFU42gHceSOn0rd8Lxa1pUdvYvo/8Ao8s0sk0xuIx5QZiQNoPPbp60AiHwN46i8X6jqtvBaPBDZlPLaTh3ByDkduQeKwfGPxCvtF8S/wBh2VpYSEQLL5l1dCIZP8OTxnpxXS2Omahp3iTxPq6WYeG4hiNqgdQZnWPkcdPmGMkd+9eaa9oviLXJdWuL3wDp7XN5aeXb3CXUbSQvgAFizgEgDhlAxgDkZoA9suda/s3w8dY1GL/VW4mmS1PmduinoevXOKyPh74ofxdozam9stvid4lQNngYwT781D4Fh1iw02x0jUtL8qO3tAGuTMjAvkYQKDngHr0471B4csdZ0DStSxp6XN1Lqc00cKTKu6Nm+9noOMnH06dAAbupeK9J03WbTRrmfbd3QJXGNq4GfmOeM9q6lSGAZSCCMgjvXh3iX4WW3iDxXDrEknl2My7ryBnO9nxgBccAcDPP0runu9Z0qBbPT/DhmtrZkghP2xMvEBjdg9MYXr6+1AG34j16w8O6dNqF/JtjjGQikb3PooJGTXIeI/HtrY6Rpt1pcf2y91VkWxtjwWJIB3c8Yzj649yMzxl4UuPHunXcN7ZnTry0lYWMjThlkHGGYAHAI7dRXG3nwuutH0zQ7zSFS41bTZxPPGZCUmIIb5c4wMr04zuNCdxJ3PTvD+teJX1cadr2hrAkkRkjubQl4lPPyu3QHt9fY1z3iH4h3GlarqNhHpySC0ubaBWZypbzVJJx7Y49a1dM13xLqWqSXB0G5stKt7V2aGcL5txN2VeeP5dc9q8q1bQPEusahe6ivh+aBb29tJ1jaVcqqq24nJ4wcZzjr6ULUSd+h7P488Z2vhDTBczQyTXMoIhhUHBPqzdAASPfnpW7petw32gQa2ytFDJbfaGUjJUbcnp171kXs11rnhLVVk0u4tbl7eeJLaYAsTtIUjBOc8fj+dc/ZNrWmeG9K0RPDr3kktgY5i86pHG23BVz+Pb8O+Aog8CeNdX8UXEUj6bZQ6fIXAcXYMuFB52Zz1AH456Vt/ETxxZeDNPWSQCa+m/497bON2OpJ7AeteWaD4fubrXNAktPCTaHJYStLeznKxyDj5VOSW74z6+maXx74T8SeIJrvxHaMDHJaeTFp08JM0aHAYKMYBJy2evOKAPoLRL06npVjfsgjNzbxzFAc7dyg4z+Ncf4SGPEPib3uI//AECn+CZ9SsrDR9FvdOuAYtMjZ7oqFjVhgCMjOdwHX6VT8EsreIPFG3GPtSdBjnbzQB6ZXz34msfE3hrxHrWo6NpJ1O11qJVJQnfCwXHQe5J/LnNfQlFAHytoegeKfBD6dO+gRatA8Egmt4VRnjkJJGX2kjjHIyOW9qZfaf400jw5Pb6fps8U+s3kl3KLTJe3jIH7s4+6T7dhj1FfVlFAHjnwiW6sbB9Lm8MT6UIl3tcStn7Q54ycgHP6ACvY6KKAOEuxnxzY9eNPkPX/AGq7uvPr8FvHumAYwljIx59yP616DQAUUUUAFFFFABRRRQAUUUUAFfGv7Q+nSQeJ9O1O4j32UsSpgfxbT8y/kf1r7KrD8QaBpfiKyay1SzjuIT03D5kPqrdVPuKAPizx5NoGq+I9BfwVbxJK6R5jhi2ASbvlDLjG4dzzU8i6XpHxZuv+EpSJ7NZ2aUNFvjy6ZUspHK5YH8u1fTPhb4Y+GfDN0L22tZJ7pWzHLdPvMf8AujAAI9cZ96ueNfh9oXjF4ptQSaK4iG0T2zBXI9DkEH8RQB8+fCvy3+Kd/JoCr/ZH77cUUhRCfugZ6DeExX2Ma43wX4P0rwdYvZ6YsjeY5eSachpHPHBIA4GOBj+ZrsTQB8E+L7PxdfeL7zWZND1F5kuT5DiykKBUOEIGMEAAH680vwu8Qa5pniSQ6TYS3v2iQfbYjESVTf8AMeDhT6E9/wAq+9SAQQehrh/C3gfRfC91eXWnpN5t3/rTLJuGM5wB6UCPDL/xh4J+IVreDxLZGwubGJjbSSTEMcjkKF6nI6YPasX4NeMD4a8P61dam0zaZbsvkoATmVs/Ip6Anrj8a9Z8SfBnwxrd+96hubB5Dl0tGVUJ9QpU4/Culu/hzoVx4YXw0ouYbFZRNvjkHmF/Ukgj26UDPkW71i28b+KV1Hxdqb2GlnJSONXfYmOEUAHGeMnv1+n3L4ZvdKv9ItZtEkjfTgmyHYCAAvGMHkHjvzXin/ChfDv/AEE9U/77j/8AiK9q8M6HaeG9It9JsTI1vBu2tKQWJLFiSQB3J7UCdyzrvGkX/wD17Sf+gmua+Gv/ACKWn/8AbT/0Y1dJr5xo2on/AKdpP/QTXM/DFi3hDTS3XEg6f9NGoGd5RRRQAUUUUAFFFFABRRRQAUUUd6ACiiigAooooAKKKKACiiigAooooAK43Vk3+KNGOSNqSng/7Jrsq4vVD/xVejjj/Vy/+gmgGdpRRRQAUUUUAFFFFABRRRQAUUUUAfD3xztAPiDE14jJaTLCd54DJwGwfbBpNUt9N0r4qaYnha4j+xSzW5ItpNyKrYDqGzyCvJ/3q+qfG/gjR/GdskepROs8IIhuIm2umf0I6cGua8E/CrRfCeotqMc095cBdsRuApEZ7kYHXtn60C1v5HzD4T0PRLL4h3WleKQFs45ZUUTybF3Zym5gRwR+ByK9I+CCQ23jvXrbSJPM0oRNtbJIKhxtIPfqce2a9X8afCrQvFeojUpZJ7S5ZcStbbQJfQsCDz2zXSeBvBWl+DLJrexUyTSH97cyKPMkGSQCQOgzQM7mvgrxUfEI8f3uszaBdXLQ3beXFPbvJGVX5VwQBkYwQRx0PNfetIVBzkDmgD4U+GPizVLXxpc30WltcjUZAl0kMbMYlLZyPTHv2Br0zxPrfgH4knZqV/eabNp0UjRtIViznGQA2QzfKOOtereDPAFj4T1TUNQtLqeU3gIMcmMIN27jjNcl4n+C2ha5qs+oxXVzZGdt8kUW0pvPUjI4z6UmJ36HCfAXxJJpmj66L+c/2Jp4EySGM5ViTkDHXPBx6/WvP9W1z/haPixI7/VItJ0ePLRi6nCLGuADjPBc9a+nV+GWkReEZPDEE9zFDLIJZrhWHmSuDn5uMEcAAY4wO/Nef/8ACgNG/wCgxf8A5J/hQCR7V4JfRP7CtYPD0yS6dbgxIy56jk5yByScn3NdNP8A6qT/AHT/ACrl/BXhi38JaQul2s808YkaTfKRnJ7DAHHFdROcRSH0U/yoBXOD+GX/ACLcP/XR/wD0I16DXA/DUlvDsTHHMj4H4131MYUUUUAFFFFABRRRQAUUUUABOBk9K+Ovit8QLnxRfr4Z8PXCLYs22W480IJzg5G7OPLx69SK+vbuH7TbTQb2TzUZN6nBXIxke9fNh+AWnkknW7sk9SY1oA67wbB4c+GnhKa6m1SC5JkBuri3bzd8pHyooHt0z7k4rwb4n6VpVzbx+NtK1Sa4XU7wr9nlUBoiAcjrngr0x0I/H3PQfhBpum2GqWNxePdw30QQb4wDEwzh19CM1yMXwGjN6v2jXJGsE5WNY/nPTPOcCmK+p7R8NdZn1/wjpepXKIk0iMjBOnyOyZ/Hbn8a4X49eIrzRfDS2lkro+oOYnnUkGNBgkDHc9PoTXsmmafaaVZxWVjAkFtECEjToMnJ/Uk1ZnghuFCTxJKoOQHUMM/jSGfmRNewnTdPs0sjHPBJJJNMf+WhJGB07AYr7I8VeOB/wqz+2reOW1mvo/ssCscMGJKkgj/ZV2B+lb/jv4bad4smsZfN+xG1DAiGNcPkjrx7frWr498FweL9FttKa5a1S3lWVGRQeilcY9MMaAOO+A+gR6f4L+0TBWbU3eR8/wBwZQA/kT/wKvAItG8RaH/wkdv4f12yl0hVKXU0V0gTYScZUnKtgFePUgE19taFpUOjaTa6ZCS0VvGIwWxlvUnHrXzxdfAstfy/ZtdeHTZ3LSwLGQcZJUDnBx7igC3+zXatHomp3LwlfNuAEkKY3KF7HuM5r6SbofpWB4W0O28N6LaaVa8pbpgvjBdupY+5Oa3z0NAHFeBF26fd8qc30547fN39/wD61dtXGeBUK6XMSzkteTk7iOPnPpxXZ0AFFFFABRRRQAUUUUAFFFFABRRRQAUyT7jfSn0yT7jfSgCG1/1f41Zqta/6v8as0AFFFFABRRRQAUUUUAFFFFABRRRQAUUUUAFFFFABXI+PYBc+FtViOOYD1PTHOa66uX8a4/4RvU9wyPIPbPNAC6ToOlR6daR/2bakLEv34lY5xzkkcmrw0HR16aTYj6W6f4VxPijxgfDFho9ta2LX+o3ypHb26uFzwAST1HX0/KpNK8R6/FrlnpOvaNDB9uR3gntZC6LtUsVfPfgdPUUAde/h/RpFKtpVlg+kCg/mBSroGkKoVdMtAAc/6oZ/PvXNeNfFx8MXmjW/2TzxqFx5LHdgoOBkepyRW34R11PEejw6mkLRLIzqFPfaxGR7cUASyeG9EkOW0q0zjHyxAfypT4c0Ulj/AGXaAt1xEB/+quW0Hx/puveJbnQ7CKV1gjYm5OArMpwQB1x7/p3rd8a+Ik8K6JNqskDTiNkURqcZLEDrQBcj8OaKmdul2vUdYgakbQdHKkf2XZAH+7Ao/kKxfC2uaxrDF77QW0+3MYdJHuEctnoNqnI/HFS+OPFdn4Q0d9Rux5jbgkMCnDSMew+gyT9KAMTxx4b0lvD16Y9MgMm1QuFx1YD1FbWl+HdGm0ux8zTLUkQIf9WO6jPvWZqGqx674GOp+UY0uYUkCHJKneMfrXSi7ax8O/bdvmNBZebtJxuKpnGfwoAY3hnQ2JJ0q1yT2jApp8LaETk6Taf9+xXC+GviNFqc1nFqEFtZLcWhuWma5XauGIwQeR079ea9HsNb0rUZWistStLmReqwzK56Z7GgDO/4RPw//wBAi0/79inL4V0FBgaVa9c/crIsPGVrfeKrvw/CsW22jDNcGZcOxCnag7nnn0wa7ieaK3iaWeVI415Z3YKB9SaAMIeGdEXppdsP+ACn/wDCOaP/ANA+Hv29avWeqaffK7Wd/a3Cx8uYZlcL9cHis2XxFpjWV7c2V/aXrWsDztHBOrnCgnsTjpQAn/CL6Jg/8S+Ln3P+NOXw1o6kkWSc9sn/ABrK8I+M9K8S6bBdRXVvDcSAl7R51MkeGI5Gc84yPY0nhjxjYa3pEmqzPFZW63DwBppVCsR0IJOOaGBqjwzow/5cI/zP+NH/AAjOjf8APhH+Z/xrXgvrO4t/tUF1BLb/APPVJAyfmOK5fTfF1hqniSfQ7F47gQWn2h7iKVXTO7aU4zyMigDTbw3o7Ek2KEk5J3N/jTJvDOlSkH7Ntx/dcj+tZPhrxjaeINW1bT4EVV091UTCUMJc7uRjt8tdRqmoR6fp1xfMVZYYmkA3Ab8KTgH3xQBnDwzo4x/oS4HQFm/xpp8MaMV2/YhjOf8AWPn880vhfXotf0W01XymtluAxEcpGeGIP4cV0W9fl+YfN0560AYA8OaSEC/ZFOB1LEn+dPTw/piqF+yq2O7MSa3qKAOffw5pTMG+ygeuHYZ+vNDeHdML7hb49QHOK6CigDnJPDemSHJhYewc0q+HdPU8JJwOP3h4+ldFRQBiHRLI4yrnHTLmmDQbIMWAkyeT+8PWt6igDCOhWZGP3u30EhxTl0WzXp5v/fw1t0UAYx0e1IwfNP8A20NKNHtQMAygenmGtiigDGOj2zNuLTHjvKajOh2bEZM2B2801u0UAYa6Jar/ABz4448w0n9h2n96fOMZ801u0UAc+2g2rfeluSfUymmjw/Z5z5lwT3zKea6Kik1cDBXQ7YHmW5YYwQZic0o0S2B5luCOwMp4PrW7RTsBgf2JCFKi6vACcnEx5p40eMRlPtd3g9cy1uUUAYP9ixg/LeXig9QJeDT20eNiM3V3gdvNrbooAw/7Ghzn7Rdf9/aF0eNSf9KuiD282tyigDA/sSMYxeXgI7+b/wDWqRtIRhgXd2vGDiXGa26KAMT+yEAAF3dgDkAS1H/YkYBxd3eSCM+Z/wDWrfooAwP7FTtf36jjhZyOlOXRlHW/v3/3p8/0rdooAwzo0RUL9pugB6S1WbQNxz/aupj2Fx/9aulooA59NFKAj+0r88Y5lHH6VL/ZIw2L28+Ycnza26KAObk0EOrL/aWornus+D/KqEvhbzCD/bmsrgAcXX/1q7OigDjz4YJ6a3q4yMf8fGf6U3/hFv8AqOa1/wCBX/1q7KigDjR4XPOdd1nk54ugP6VA/hHdj/if62Ppd/8A1q7migDjf+EWP/Qe1r/wJHpj+7Tk8MFAQNc1g5GObkH+ldhRQBxbeFSzO39va0N3YXWAPpxxUcnhHeAP+Eg1xQM/du8f0ruKKAOEHg/BBHiHXcg5/wCPv/61Tnwqd27+39bznP8Ax9DH5ba7SigDik8KFDlfEGuZxjm6B/mtOXwu65x4g1vk5/4+VP8ANa7OigDjH8MTEfJ4h1kH3nU/+y0R+GZwTv8AEOrsMDGJlH1/hrs6KAOPbw3cEsR4g1bJOR+9Xjj/AHfWqp8MXxBA8S6oMjB+df8ACu6ooA8+m8Kag8LLH4p1ZZM5U71x368Z/X/63CeAtCvm13XWPiC+MMdwFcKqq0jbepOCOOBwO3vXvleaeBllGs+J2k6G9GO5+7nr9CKANg+Hb0kk+INR55+8B/SoT4Zv97MvibVBk5wWU98+mK7muM8Q+N/D3hy8hstU1FYLiUBgvls21TnBJUHA47/yoAhHhrUApUeJtTwRjqhP57aePD2pqoC+Jb/jH3lQ8f8AfNSar428OaVY2t/earElrdlhBIitJ5m3rgKCcD1pD448NDSzqx1aIWXmeV5hVgS+A20LjcTgg4xQA4aBqAOT4ivyenRP/iaRdB1LAz4jvicc4WP/AOJrS8PeI9I8R273Gk3qXMaNtfClWU+6sAR+VdBQB4dN4d1X/hNrRG8Q3khWzZxMY0Dqm7BU4GME+3413zaDqfG3xHejnnKIeP8AvmpHyfGUfHTTWJ5x/wAtB+ddfQByB0LUf+hhvv8AvmP/AOJph0LVQ4K+IrsL3BjQn+VdlRQBxTaFrJUgeJbkE458lP8AClh0TWomJHiSc5H8UCH+YrtKKAOKTR9fVyf+EkfbgBR9mjJ/HIqQaPrYJb/hIpck5x9njx/KuxooA5dtM1ggj+3Xwf8Ap3jH9KhfSdaYkjX5Bnr+4Tt+HFddRQBxJ0nxGXb/AIqIFCMLm1TPv0Aqq+i+J2UgeJQBgDH2Zc8e9egV5r8R/H1l4ItYTLBJc3lyG8iFeAcYyWbsOfc+1AFpNH8Vbgz+JEIzkhbZBzjHpTG0bxSQo/4SCMgcf6kLx+A5rzHwd8Znv9Wh0zxDpf2F7llSCSNSACxwu4McgH1H/wBcbXxC+LUPhnVJNG0+wN9fxqpclvkViM7cDknp+dAHcLpfitSf+J9Cc+sC/wDxNNm0rxY4+XX4VOMf6hR1/wCA1l/Db4iWfjOOSBoha6jCoaSItw4PUp3IH9RXqtAHmqaR4zHJ8R2+cY/491P0/hp/9leMh/zMFsf+3dR/7LXYa9rFloOm3GpahKIreBdzHux7KB3J6AV5f8NviV/wml3qqPYraW9mokRi2WKHP3vfjtQB0KaR4vUDPiGEnp/qAeP++evFTJp3i9Gz/bdo4weGgH9FryLX/jva298YdJ01rm3jbDyynbuHfbg/qa9YsfiDos/hJPFE0jQ2v3JIzgusndAO59PUc0ATLp/jDPzazZ4zn/Ujj2+7/nNWUsvFJB36raA9tsI/qK8Yg+Plk12Fm0adLUvjeJAWC+uPX2r6L0fU7TWdPt9RsJRLbTruRx+RB9CCCCPUUAcXr9l4kk0a+VtStV/cOW2x9sc849PasP4aWeup4V09E1C1EIDiMqm75dxx2+v4Yr0rxAcaNqBH/PvJ2z/Caxfh8oXwrpoAAHlk8f7xoAuNba72vrb/AL9//WqE23iPORf2nQ8GP/61dZRQBzIt9e731t/37/8ArVEbbxD2v7Xp/wA8+/5V1dFAHNiDXcYN5aZ9RGartbeIs/Lf2hHvH/8AWrrKKAOTW28Rg831meP+eZ/wpWt/EXRb2z9MlD/hXV0UAcebbxN2vrL/AL4P/wATT1t/EufmvLLHThD+fSutooA5E2/iXjF7Zf8AfB/wpVh8Sg5NzYEY6EN/hXW0UAck0HiXtd2Hf+A/4UCDxJsx9qsS2euD/wDE11tFKwrHLJD4ix811ZZHop5+vFKYvEXUXFh9Nrf4V1FFMZynleJef3+n/k3+FL5fiTd/r9O2564bOPyrqqKAOWEXiMYzPYEDrw2T+lN8rxLnP2jT/phv8K6uigDkzD4lzkXNhj0w3+FcXqdv4wGuabtuNLdiZCjMuAi45x8ueh9+1ewVx1+AfFemZHIgkIP4EUASW0fiePiWbTJB/eIcEfkBU2zxFjG/Tvrl/wDCunooA5o/8JESv/IMUZ5wZOn5Uh/4SPOQNL+m6T/CumooA5Zk8SE5D6avsC/+FJs8S4+/pv5v/hXVUUAzlAvibABfTMjuC/P6UGPxL2m07/x7/CurooA5PyvE3/PfTvyb/CoxF4pH/Lxpp+ob/CuwooA4cw+Lzn/SNKGRjjfx7/dpBD4wA/4+dJP1D/8AxNHjTxzofg2KNtUnczSgmO3hXdIwHfGQAPckVyPgf4taN4pv/wCznhlsbpyfJEzArJ6KCP4vagDpzF43BH+kaOcn0fj9KmWLxkM7rjSD+Dj+lcj44+LmieFb2TTVimvr2MfOsJXZG391mJ6/QHFdX4C8b6Z40sWnsyYrmLie2c/NH6H3B7GgCbZ4vXP7zSnyR3cY/wDHaruPGpKhTpAyTklnOMf8B7/5xXf1n6rqFtpNhcX95II7e3QvI3oB/M+1J2tqJ2S12OJVPHCjl9LY4z39enSpPL8bg483RyM4z8/p16fhVH4f/ESw8a3N9b2trPA1qA2ZMYdSSAeD14rlfE/xq0PRdUexgtp79YjtknhK7M9wuTzj16UwSsrHbqnjdkOZNJUkHu2R+mKlWPxplg0ulcYwV3c/p2qxpfjbQdR8OP4jS78rTouJmlXDRNx8rAZ+bkcDOcjGc15JN8etFW/aGPTLt7QSBRPkAle7bfr0Hp6HigGrnrEaeMP45dK64GN/59Kr3a+MjE/ktpxO3pkhj9OMZ+tdlpeo2mrWcV9YXCXFrKCUkTocHB/UEVan/wBTJ/un+VANXPEvhlD4uXw3BvayVGkdo/OJ3BCe4AwBkEjHrXoqr4nXALaY3fOXH4dKzvhqc+HIf+uj/wDoRrvqAOa3eIgQTFphHoJH/wDiaaJPEW7Bt9Ox0z5r4+vTvXT0UDOXMniQDiDTDwT/AK1/y+7UJl8UKGxbaW23GP3z/N9OK66igDkxN4nYj/RNMXOc5lfj8hSmfxID/wAeWnke0zf4V1dFAHKLP4kJwbPTh7+c3+FVTdeLMcabppPvct/hXa0UAcM114w426Zpf43Lf4VRk1HxurEDQdOcD+Jbvg/nXo5IGc9q8j1z4u+EdHu2tGvJbqRCQ5tY96qfTdkA/hmgDWGp+NcnPh6xx2/0wUDUvGvfQLD/AMC63NL8W6FqmkS6xa6jE1jCMzSNlTGcZwwPIPPTv2ribT4w+Dbq++yLfyxqThbiWErGfxPI/ECgDoF1HxiQc6DZA9v9LFO/tHxgSB/YVjgnkm76V3qsGUMpBUjII70tAHnjan4yGNvh+yP/AG+Co/7T8bf9C/Yf+BlT+LPiB4f8K3UVpqNy/wBokGTHCm8oPVvT+ftVTxR8S/DvhjUn0zUZbgXKRiQiOEsOei59cc+nvQBImp+Nt2G8PWOMdRdiov7Y8b79v/CL2wGcbvtiY+vXNReGfij4a8R36afaTXEdzJ/q1mi27z6AjPP1qDUvi14P06/+xSai0jBisksMTOkZBxyR1/4DmlcTaRqf2t4xT73hq2fPTZeqMfnU0mr+KEgMh8OpnGcLcqxH4d/wrstPvbbUbSG8s5kmt5l3xyIchhVs9DTGcD8NZp7jQPNuYPIma5mLx4+6d54rv64zwIrLpMoZtzC7ny2MZPmGuzoAKKKKACiiigAooooAKKKKACiiigApkv3G+lPpkv3G+lAEFp/q/wAatVWtP9X+NWaACiiigAooooAKKKKACiiigAooooAKKKKACiiigArjviAM+FtS/wCuY/8AQhXY1xnxCO3wpqZ/6Zj/ANCFAHlvxDtJ9Ov/AAt4qa2kuNO01FFyIhl0HBDYyOPxxnGetdP4f+JFt4m163sdH025ltFjd7q6kjx5PykqABnqRj8eK9OskSbTrdZEVkaFdysMg8DtU1vZ21tu8i3hi3fe8tAufrigD598f6vZa/eeC9Q05/MgfUGALxsPusgPH8q6f4Waxa2Hh/RdIu28u7uXuBCuw4ba7E5PTPUfpXrQsrRfJxawjySTFiMfIT1K+n4ULZ2oeKQW0IeHPlMIxlM9dp7Z9qGkJq7R5Nb21vbfFTZbQRQJ/ZpYrGu0MxYkk47nNZ3xN13w5rGjTWt7/aUttZaisF01mArQuNwydwIK9R9ce1e3+TF53n+UnnbdnmbRu25zjPXGe1QfYLMpNH9kg2TtulXyxiQ+rDHJ+tAz5s+Gt3pWja7q8+hT38nhmKzEs7TqxVJQewwOcfjjPYcQfEDTdZ8QG48V7bS90CKzL2UbSFCilfvlSvLAknBr6bgsLO2ge3gtYIoXzvjSMKrZGDkDg8VOIYlh8gRoItu3ywo246Yx6UCPCNOvY7L4T6eNSYxmWJVi2kuSN+5SeOBgD1xxUfjn4iWXh9bzw7PZzvFJpoS3uEIJcsmBlTjAweuexr0rxzb20fhmdfs8ZihMZSMDaF+cDgD6mtyPTbG9tLU3dnb3BSJQpliDYGB0yKCj4gczR25gltvLaLRDztwzBnBBP5/lXczafHpsvgZtOt0iuLi2YzNCmGmJxncRyep+lfWb2Fm7s72kDOy7GYxgkr6Hjp7U82dsXhc28JaEYibYMoP9n0/CgGfA+i7jbaXbW09it99tXCJaMLpDu7vjBHTjPf2NfSfx52/8IpB5u7Z9rj3beuMHOPevXY9K06Kf7RHYWqT5LeYsKhs+ucZrlPiJ4Xl8W6TFp0VwkAFwsjuwJ+UZzj3oEfPV82mzalqreBIphaRaKVunhRlVzkHODg7tp547HA6msq0Xw8f7L/4Rdbv7ZFp0x1MncA37s5DZ6nd/d4xivsex02ysYjFa2sMSsAG2Rhd31wOaZDpOmwFvJ0+1j3qVbZCoyD1BwOlAHxjFplnYaP4Fv4LcRXlzfP50mTukAlAGfbHT2PfmufmjbytG8xoRanUbkMbsMYAdyffx7V94tplgyQxtY2xSA5iUxLiM/wCyMcfhTZNK06WD7PJYWrwb/M8toVK7v72MYz709AW+ux8TbtQjsNchjvrT+w1urcX0enBvLVWPWMsOmRgjufwrUS58M6NruuyaBHcz6ONKWN/ImZWLGSMHDNz35/4F2r7Fg0vTraCS3gsLWKCX/WRJCqq/1AGDUcWi6VCsixaZZxrKuyQLAoDr6Hjke1DtfQD4l0mG1uvE+hWMEWn2kN0gikGmSuzASAgh3YnLDPqcevTHQOt7rpPhG6837JoH2uR5VHLog/dgnsMjH0I/D61sdA0awZGs9KsoHjOVaO3VWBxjOQM596vLYWaPNItpArzjErCMAyD/AGj3/GkFz4z+G0Ef9o6aviR3axvLWWDTZWlXy4myVbAwcNk8Hjkjr27DwL9u1vxBpOhXBktx4ZeeR2JILjeoVCQcH07Arnr3+kbrSbSSzEEFpaRtEGNtugUrC55DAY4554rkvh74TuPDcN9PqNyl3ql9MZJ51zgjsBkD1J/GgWt/I9FooooGFFFFABRRRQAUUUUAFFFFABRRRQAUUUUAFFFFAASAMngCqzXVukaStPEI3OFcuAG+h71wPxH1W806DSoLSURrfX8dtMduSY2zkA9s+o59CK8M1+PU/EviC48AafNZpp9m4MBuBkxBFGQGAyTyfU8nkDNAH1vHIkiq6OrKwypU5B+lPrwTw5PrsMGgabBe6SZIRLbAwuJFIReCSucEqD+I6V6RoHiVdXlS2jiK3EbOt0p/5ZFeh+h7GgDqZru2gljhluIY5ZDhEdwCx6cA9aSa9tYJo4JrmGOWQgJG8gDNk44B6814D8WPDtrKuratY2x1DUdiNcn7WqnT1RQQ6oOeQCSCfcd65vX9KsJ/DMuu6XK+v3rWsYuLm6vQXsAACWCddxweCcg9MjOQD6eutRsbNwl1eW8DkZCyyqpI9eTVyN0lRXjZXRhkMpyDXyfc2Evie7l8RWsVhrdhYabEjrd3JSV2VcsWVTkPw/DYHfng19G+Dbyz1Dw9p91YWzW1rJEPLhY5KAHGM9+QaAN2W6t4ZI4pZ4kkkOERnALH2Heq9zqmn2shiuL+1hkHJSSZVI/Amvn74x+H7SY6hrFkPtmpRxoLhWuxmyQbSHWMcgkepxyTjmsPxRpem6xaeEtPtrR7jWNWhhMt+zHzFRVAZmGecAHrnhe+KBtH1Q08KxrI0qCNsbWLDBz0wfepq+fviJ4dvrV9CePUpW0a0ubW3jswoyuCF3M3fp1weTX0DQIqyXdtHOlu9xEs7/cjZwGb6DqaguNU0+2kaKe/tYpF6pJMqkd+hNfO3xa0G2mbUda0xH1K+DBbx/tAIsAiggqi4IOB3zjBrJ8U2OheKr3QdN0GyH9paiFuLm7IZQkYBDZB7/Ke3bvmgD6ja/s0kiia7gWSYAxIZAC4PQqM8/hV2vm74meHNNt9PmvNKtFvprO2S3kc3v8Ax4pEAFIUHJY+/wDd9zn3DwldwXvh/TJ7eZ54mtkAkkBDMQMEnPfINAGvLeWsUyQSXMKTSfcjZwGb6DvUVxqVjbSGOe9t4pB1V5VU/kTXzr8XvDtugvtc05J77UA6m4lF2P8AiXhcEEIMHkDvnHWjx9omleJNS8PW1nbSf2vqyRTT3mWO23CYLFd2M4Hp260AfSZmiCoxlQLIQEJYYYnpj1qavjPx94ohn16y0q3u5LbT9AuI4I4ymDIyHa7kjgABcD68Dk19jwSpNDHLG25HUMpxjIIyKAEaeFJViaWMSN0QsAT+FVjqVisnlG9thIG27DKuc9MYz1r5u+KGlQ2d5PrNlHd3c32lHl1KO63fYMNgpsXkfj0zjtzF4g8MaN4n8d2NnoSRxp5YvtRlR2AKsynABPDYI6Y+/wCxoA+mpb20hlEUl1CkpxhGkAP5Vbr5Q1zSJLHWtb8QaloianpsF0saMl6VaILgDhCeg2jDdMc19RadJHNY20sKFIniRkUnJAIGBQBZ82PzPK8xfMxnZnnHriqo1Cy8wxfbLfzA2wp5q5DemM9favm7xtptr4d1rSdWtRf3Ky6jHJcambreApc7oAB2G3P44zUEng3Trv4jR6bo8csEVg4vby680uQ2Qyxr2XnHXnqe3IB9SblzjcM+madXxv4bu5o9UttZ1iO/NtJrGxdQjvMDeD/q2Q5+TqTwOOBX1/eIstrPG0piV42UyA4KgjrntigCcOpOAwJ9jQHUnAYE+gNfJdlpL+HvGeixpNeSaXdyyWr373O9LsuCMDacKfmx65GeozVzT9BsLfxTr11puoahbaXolpKssss5bFwQy4XByQBnjrlfek2Js+qFdWOFYE+xp1fIPwukvLHxFoFxem9tIL23lUTTStIl65LEKOy9Qee6++a+truXyLaaYDJjRmx64GaZTLGaQsAMkgD615Fofj/RIYILbUbyeO7ugJMPbuR84GACAc9R7VYjs3v7PUn8+7untJXEFvHLjdx8vX8f1xmgR6qSAOSPxoyMZzx618eahd3Gp6jo0Wu3WtHSGjkDiHLOJgTwduSeqjnJ54xzW3Lea9qPwwuZLLUTHa2c0sUouh+/eBWXYu7swyQfXgD3BK59UZAGaXIxnPFfMvi3xS1l8OPD9i94VutUiiWWdmLPHEMFn9T2H51BH4qn1L4UX4W9kN7ZzR23no7K5XzFKsSeeVBH+TQM+i9O1ey1K4vLe0l8x7OXyZsKcK+ORnoSOh9MVxfgI7tT8SueWN+Rk9cBRgVk+JJ5LW88FxpfOk890pnWJtguPkAZmA69vzrS+HjF77xG20gfbyM+vApsOiPTq+a7PT7O88Q/ENtSg868SBvJE/JEZRuVzyMAJgjsRivpSvLvGfw30vxXqUWoz3FzbThBFL5BAEyA5w3Gc9s56AelID508DaZq2t3ehxwazp9rNa28xtI5kMkgUs2fkPHc4ORwPatDWtU1jxBJ4ZtpzZi9stUksm3RhYmmDJh8DGRzyBjJ7c175rPwx8O6pBZxqlxZvZxCGKa1l2vs9CSCD1POM80y6+F/h2bQrfSI45ofs7mWK7Rh5wc4yxOMHOBkY7DGMCm1Z9wMX4a3M0HiXX9I1G0sBqcARpLuyj2LMuBgMOmeQfxPpXttcb4O8JWXha3mWCWa5urhg9xdTndJIQPX064Hv1NdlSA5Fhnxkh9NMb/ANGiuurkS3/FZKmP+YYTn/tqK66gAooooAKKKKACiiigAooooAK+KPj5LcHx3ZrETI6QReVGxyN248Y9zX2vXzT8b/Buq32o2HiLRLSS5mhUJNHEN7AqcqwXGT3Bx6DjrSEzjbDxZrGjeNNPTx5ollLPMkQimeGPzLdS52OrDI4bPuOa4eJ9cuPifqr6Dbw3Gpm+ufKE20hBuYbvmIHArp7XRvF3xJ8Tafe65pMltbRKkcsrQGJPJDFuAx+YncRx6+xq/wCLtB8SeCPHT694f0+S5gnlLwFITKpLj5kYDnrn3xjnNMHe2m56B8JfEovPEGp6XrumWFr4jRiTPb26K0uPvhmXOWzz6Hn0r6Kr5j+DPh7WLvxBqHi7W7V4Hm3iMOmws7H5iFIyABwD/OvpsjIIoGfG/wAZPFr+J9bXwxY3UMGm20oE9w0u1ZHGNxOSAQvPHcg47Vo/s+PZjU9etpJ4MSqI0TcB5oyRwM8/h61u6l8Co7q6vLhNbkUTytIEMI7knGc+9ef/AA++Gmo6tqd1Ndtf6aLI/wCjzeUYzI4JAwSOOQOgPcUAdp8SdAm8HWM1r4R8MRvY31tIt9deXJcSRjkYBLHaACT07Z7Unwb0Lw34m8FXmi3Tyy3JuvPuowxQxnohUjqMDv3J9q4WDXfiL4YTU9IvbLUL8XCmMtdRyTbexaN+4Iz3x3rU0bQ/E3hHwNqOopbTR3uqSLbrbCJ/Oij5y2BgqeOPak2D0V9/IzfibeaFZWFt4I8LwPc/ZroyzTACRnk+YbAQOSN2OPp619WfDzRZfD/hTTNMnOZooy0g9Gdi5H4FsfhXxH4Xu9d8M3/9oWPh2We6AO2W6tZHKEjBKgYGeevX8yK+5/BOqXuteHrLUdRtxb3cysZIhG0YQhiMbWJPQD69aY9LeZo+IR/xJtQ4J/0eTocfwmsnwH/yLOnf9cz/AOhGtHxQwXQdSY7cC2kPzf7prI+Hbb/CeltjGYz/AOhGgR2lFFFABRRRQAUUUUAFFFFABRRRQAUUUUAFFFFABRRRQAUUUUAFFFFABXJ3v/I0af8A9e79vrXWVyd4R/wlFgCP+Xd8c0AdZRRRQAUUUUAFFFFABRRRQAUUUUAfCfxtuZ5PiQyiPz2t/ISKJm3BvlVtuOwJY8e+e9bPhrWrE/ESNvF3hy1sdSEieWbdWjWKXAKlkLEHOQQRznB57aXxq8MatYeLYvFNlaS3lvI0criONmETRhBhsDgHaOfrWdoa+IPHXxGtNbm0h7SOGSNpSImVI0XpljjLH8z9BSFrc8+8L6vq58X3Wp6fpMWrahKZXEM0TTBd38XXPHTOfbvX0N8DNR0a+u9XFtpI0zVODPCjsY9oJ+6GJ24J5FebwLrfww8d393HpEt3Y3DOoKQELJExDYRgCAQduR7cjpXcfAzS9Vn13WfE19ZPbQXyv5e5cBmaTc23JzgEY6UWCyvc+na+SfjJ4mvPFGtxeCdFVWjWUCdmBUtKuSRk/wAKjn3I9ufravlK/wDgVeXF5d3Q1yLM0rSLmJsgEk8nPJ5pg0Vf2dmT+2dehcoMxqoUHrgkHFS/E3QdL8BaY1t4f8PG4l1SJ4prmaNp/s6Afwsfusdx/LPavP8A4WeCdR1jXXmhuWspNNkSYPLCx3kN06j0/I109t468W+GZte0XXbS81SVw0ccjg/IxBAIwMbCDnj2oGdP8FvD+meIvh9qmk3V0xW8ut06QyAPFtKlTgggZ2g9Dn+WF8T38LeEvD3/AAh2kQ+dfF1lmuGCl1IOfnYAZYjjA6D9cvwXBrfgzwHq+vxQzR3eoNHb2SiIlkG47pCCPTODzyBxXmGjX+qaTqq6sdJN/eBi+68hkYbj3wrDPXvQB9tfCPR7rQ/Bun2t6uydt8rJ/dDMSB9cY/OvRLj/AFMn+6f5Vx/w912+8SeHoNT1C0W1nldwY1VgMBiAeee1dhckCCUscDYcn8KAOK+G4x4cg/33/wDQjXd1wnw4O7w5A3HLv3z/ABGu7oAKKKKACiiigAooooAKKKKAGuodWU9CMGvmHXPCXhD4eaDrA1GZb+7v4WSzjnQeYMDjbjp8xBLcdBX0xeTra201w/3Yo2c/QDNfnhr2t3HiDxQ+r63ZTXELthoICygIowFU84Hf8z3oA9a+EHgc+IvCWrQ6hcXENhd3CGHyiAS8ectyDkZIH4fjXmnxBj0fT7mLwvpdkqnTpmSbUZcedOx+8GwANoJwPp9c+4n4lajfeFrs+F/DtxZT6eYlKiMSpHEd2SBgdNvoeCT2yPGvF/jMeNNH02zk00f26s5ae5iiUecMEKBjnOMe3FAH3B4ZtxaaHp1uLoXQjt0Xzw2Q+AOQfSovFOvWfhrR7nVL18Rwr8q5GZG7KMkZJrF+GWl3ejeDtKsb4MtzHGzOrdU3OzBT7gMB+Fcr8X/BWr+M4NNh025to44JGaRZyQMkDDZAPTkfjQB8g6tNqesX1v4h1Ugy6pcny3XAGEKqcD0GQB/u19yeMdI8MCxu9f1rRrS6a3gLs7xguwA4XPqeAM+1fGPi3wdr3heews9TmWcyIfswilZ1j5GRgjjk17P8VU1nQPhjpWkahd/ariScR3cuSxKgs6jJ9PkHPoKAMP4R+GzeW2t+LvIaGSJZhYQxp8qvtJyvHOMhRjvmvPvBjeEj4U1+LXZVTVZCDaSGMs4OONpA/vfe9q+xfhtZSab4I0iB4wJBbeZsAxncS4z7/Nz718Xa5qmiXdzqT3nhmS01V3IiggmZYlc8HcvXI64XAPoKVgPon9nG7luPDN7C8jNHDdkIpH3cqCQP519Ct90/SvHPgd4fvNB8K7r6Nopr2Y3HlMMMi4AGfQkDOPf8B7E33T9KYHGeAQBoz7fu/ap8dP759OPyrta4j4fuJNFZ1AAN1MQAMfxnt2rt6ACiiigAooooAKKKKACiiigAooooAKjl+430qSo5v9W30oAitP8AVCrNVrT/AFf41ZoAKKKKACiiigAooooAKKKKACiiigAooooAKKKKACuF+Jm7/hDdX2rk+T0xnjcM/pXdVx3xA/5FbUv+uY/9CFAGZplx4wk061dbTSkJjX5ZpHDfX5RjpzUjXPjdWI/s/RmA6ETyYP5iuzs3VLGB3YKoiUkk4A4qW3ure5DGCeKUKcN5bhsH0OKAOFW+8a7yp0fS8ZGG+1HHT6ZpW1HxkrEf2FYMB0Zbvg/mK75pEQqrOqluFBOM/SlR1dQyMGU9CDkUAcCdS8YhiP7BsWA6EXfWmjUvGJ66BZD/ALexXoAZSSoYEjqM9KdQBwP9o+LyQBoVkATyTd9Ksm/8UD/mD2h4/wCfmu1ooA8e8ban4ph0S4f+x7bYGXIWQPxnuDxj3rpLS/8AFL2NvJ/ZNiJGjBZPtHr0x2q749LDw5ebSRnYDgdt4/Kui00qLK1UMM+SmBnPGBQBxx1HxgCP+JJYkd/9Jqd7/wAVAjbo1mRnkfaa7YOpYqGBYdRnkUpYKCSQAOpNAHErf+KeQ2j2nti4oXU/Eu5lbRYflIGVmGDn8a7fINAIIyDkUAcMNW8RgEtoiDkjAlz/AFpBrHiAjP8AYY5/6aYruqCQASTgChAcS2sa6CP+JETk9pahbW/EC/8AMvnpniXNd2ORnORQWAIBIyegzQBxH9t64p+fQZD0+44NEWt644fdoDqRwv7wcn8a7igEHoc0AcIuua8zMP8AhH32gZBMgFTjWNbzg6G3XH+srtKKSuBxD69q43BdBnJHqetR/wBv6yDz4fm7dGz9e1d0SAMk4FBIAyTgUwOOXWtWMYJ0OYMRwN3FPOr6sFz/AGK/TP8ArP8A61dfRQByz6rqaqMaPIWzjG/j86E1fUWJ/wCJPMFA6lufyrqaAQRkHIoA5Q6vqQcg6NLt4AIaga1f5wdGuQfpXV0CgDlF1q+YZ/sa5H1qYated9JuB6d66WigDmRrN0Tj+ybrOD/D3p39r3S8vpV1tx/ANxrpKKAOdTWZHyP7MvQe2YsVF/bzDOdK1Hrx+47fnXT0UAcl/wAJGx/5hGp/jb//AF6kOvv20rUOv/PHtXU0U0/IDlB4hJ/5hOpj2+z/AP16Q+ImGc6RqR9MQf8A166yigVjy3xQ1j4nsUsdR0fWBEsqyo0UO1lYZAIPbqa8/HgXwwh3rpPiUTFi3mjO7ntmvpKikM8h0uHSNEs4EsvDeqF7Ms8LPCS5ZuuSD3+nFJ4X1drWfUr298P6pHeXk4cmK1dxs2gKPbvx716/RQFzwDxFpOg+ItRmv7nRvEkU8qKkpt4mVZMcAkY7DA+lVtT8OeF7y5MyeG/ENspQK8VnbtHG4Geo9T0/H6mvoiigD52vPDXhe/uHMXh7xFYoYljdLS3aOOQD1Hc+p7/WvQNK1W106CCGz0bWo7e3h8mOE2jAcd8ep7k9a9JooFY8D17SdE1vVJtTutB8TCe4RUmFvFtWRQAMMAeeg/KtuC40m01O01KDwxrST2lp9khC2x2pHnOMZ6jJGfc9a9hooGeV67qllra2sN5ouu+Xb3CXKmO2ZQXXOAe5HNaQ8WBblm/sXWtrDGfsh2/X19ulehUUAeCa/omh67fz3tzo3iGGS5CiYQx7EfGMFh36D8q1Vn0qHWbXWYvD2upc2luLSGNLchFjAIGF+hx/SvZqKTSYHzr4i0vQdc1Ke/n0HxOs1woEv2WEor4GOR3OK7vSNbtbJiING1xY1iSFIzZttVVzjAxx15r0+imJo8C13R9A1jU7jUbjR/EySXIXz44rd0jl24xkY9h39+tdEmoaXZ6rFq0eha2kkFkLKNPsTCOOINu4GOD2znpXrdFAHimuR+HPEDxvP4a1aOdJhP51vp22RyP7zAZI5BP4V1UfiqOKWWRtJ1oRsqhVNk2FwDnFeg0Ura3GfO+o6L4f1PULq5+x+KYluZxNcWcEDCGVwQdzIV5yTnr37V0unzaTpuvXeuWmka+Li5iEDxC0PlqF2gYGMjAUDGcD0r2OimB84XOh+Hbm7u7pbXxUlvdTC5ntY4SIHYEnldvTOe/HOMV6ZF4ptrMNnS9ZSHCqiGyYKuBjA/CvQ6KAPnCDQPDd1qsmovp3iiRWuGultGgPkBy2SVUKDjPvXd6fd6dpuqajqkWka8Z9QKeaDaMyjaMAAY4/XrXqdLStrcD5vi8NeFk1lNQEPiRBDdfaxZG2JhEmQT8u3OBjnnoOvFek/wDCQ2n2S5t7mz1iaKcvkmzYfI/p045OK9HopgfPGjeHfDemXFjc/wDFTtFaTme2guImaENnsoXsQDxg565rrobnw9a2upWv2DVJYdWnkmuQ1pJyZOGwcDAGOMcivWODS4HpQB89aXpXhzRJzcJ/wkF1Nbo6WcV3byMtqT/cG0YOe/8AXmut8O+JIIfD1tY30Gqz3Edv5c7/AGSQk8Yzkj6D8RXq+B6UYHoKAPHtF8UWFlp0dr/Y2qSNaL5cLPZ5Z1HQ57VgRT6LcxvcXI1+zuZ3LTCO2cBmY8jgEYOelfQGB6CjaPQflStrfqKx846lZeH9RNjLYXOvadc2YYLPFaOWkRs88DHPr7dK65JPD8vheTw6qap9meMo8v2N97NnJY/Lyd3Nev7V/uj8qNq/3R+VMZ4PpVn4b0zUbLUHGrXLWdkLSNJrBmUAZ+b7vB5P5mql5oXhLUrvWLiO81CCHVIAk1rFbsqI4dWDj5cE5UHHPVvXj6D2r/dHp0pNiH+BfyoY07O586aNo2j2Oo2epaj4j1jUG09R9kje2kCqBx/dPHbt0rY+H3inTF1HXoxNOyy3pePbA7ZG0ZOAD34/KvcjHGRyinj0ryz4a2kUN74ldYI1B1JtrBcH7oOP1z+NBNle/U7F/E2mqwVWnc8fdgfv07VAfF2jhsedPjPX7NJj/wBBrq9i/wB0flTPKj/55p/3yKBnNf8ACV6SDhppgOeTbyf4UHxZoqrlrp1H+1BIP/Za6byo8Y8tcfSk8mI8eWhx/sigDnV8U6Q6b0uJGQclhBJgD1+7St4p0dMbrphk4/1EnX0+7XQiGIDAjQD02igwxHrGn/fIoA8u/wCEo0dvGqYum+bTjGB5L53eaDjG2uuHivRu92y/70Eg/wDZaznt4B45jl8gGT+zSQwUfKfMPPtkEj8q7I28JGDDGR/uigDA/wCEp0b/AJ/P/IT/AOFB8U6OvLXZAPrC4/8AZa3hbQDpBH/3wKPs0H/PCP8A74FAGG3ifR163n/kJ/8ACmt4p0ZX2Ne4bOOY36/lW8baA9YI/wDvgUhtLc9beI/VBQBgr4q0VjgXoycf8s3/AMKVvFOirnN6ODj/AFb/AOFbf2K1wR9mhweo8sUGytCcm1hJ94xQBjf8JPo/H+mjn/Yb/Cnf8JJpHGb1RnplGH9K1Dp9kRj7Hb4xj/VD/CnfYbT/AJ9YODn/AFYoAyj4k0gf8v0f5H/Cq/8AwlmhDrqMX/fLf4VsNpenvjdY2zY9YVP9Kq3Om6NCge4srBEzjdJEgH6igCmPFWhnpqEf5H/Cmf8ACW6DkA6lFz6g/wCFWobTQZSI4bfTXOeFRIz+gon0rQbdd09hpsS+rwxqP1FAEaeJ9EkA26lBz6nFSN4j0dPvajAuem5sVLDpGjSIHh0+wZG6MkKEH8QKe+iaTJjfpdk2OmbdD/SgCkvinQmzjVLfg45bFCeKdCdQw1S3wfVsH8jUsuh6DEu6XS9NRemWt0A/lTU0DQJgGTStOcA8FbdCP0FJAMPifQiR/wATO1JP+3mlbxPoQUk6nbEDn7+aY2i+HICI303S0IHRoY8/qKtDw9og6aPp4+lsn+FMCqnijQXJxqVtxg8nH86sx+IdHfOzUbc49HqFNC8PFvKXTNNZ1zlTCjMP0zVgaBow4Gk2I/3bdB/SgDD8S6/pR0LUdt/ES1s4AVhuOVPY1R8AaxpY8K6bt1CBgIyD82CDuOQR1B571a8XaHoy+HtUJ0uzBFtJgrEFIO09CBkVT+H+h6MPC+mNHptod0OWZoQSTk5ySMnnNJXA7Bda0xmAF9Bk/wC1SnWdNBx9ug/77pRoulDppln/AN+F/wAKP7F0r/oGWX/fhf8ACmALrOmt0voOuPvinrqtgwyLyEjOPvimDRdKHTTLMfSBf8KcNI00dNOtP+/C/wCFADzqlgFDG7hwf9sUo1OxOMXkHP8A00FQjRdKHTTLMf8AbBf8KUaPpY6abZ/9+F/woAn/ALQsv+fuD/v4KP7Qss4+1wf9/BUJ0jTD1060/wC/C/4UHSNNPXTrQ/8AbFf8KAJv7Qss4+1wdcf6wUv2+z/5+4P+/g/xqD+x9MH/ADDrT/vwv+FIdG0s9dNsz/2wX/CgCz9vs/8An6g/7+Cl+22n/P1D/wB/BVX+x9MwB/Z1pgdB5C8fpSf2Npf/AEDrQ/WFT/SgC4bu2HW4iH/AxQLy1JwLmHJ/2xVT+x9Mzn+zrTOMf6lf8KiXQtJWUSrp1qHHQiIfTpQBoi6tz0niP/AxSG8tR1uYR/wMVQTQ9KT7unW3TH+rFVZfDGhzff0u2POfuYoA2ftltjP2iHHrvFJ9ttP+fqH/AL+CsceGNDHTS7X/AL9ilXwzoikEaVa8HvGDQBrC+tDnF1Dx/wBNBR9utP8An6h/7+Cs+bw/o82N+mWhx0xEB/Kq58L6G3XSrU/9sxQBr/b7P/n7g/7+D/GuLu9U09vF2nKL2As1tJja4Prxnp61tnwroJ66Ta/9+xXD6h4P0OTxTYxHSYjb+QzsoyE3c4yB16fT+oB6n9ttcZ+0w4/66Cl+2Wv/AD8w/wDfwVhReFNBjXaul22Pdcn8zSnwpoJ66Ta/9+6ANz7Za/8APzD/AN9il+122M/aIsf74rDHhXQgMDSrbr3TNKfC+hkgnS7bg/3KANn7baf8/UP/AH8FKLu2JwLiIn0Diuf/AOER8P5Y/wBk22SQfu+n8qkHhTQQQRpVqMHslAG59rts4+0RZ9N4pPttr/z8w/8AfwVjf8IvoQ/5hVr/AN+xSf8ACLaEf+YVa/8AfsUAbH9oWX/P3B/38H+NNOpWI63tt/39X/Gsj/hFdB/6BNr/AN+xSHwnoB66Raf9+xQBrnUrAjBvbbH/AF1X/GmjUtOXpe2o+kq/41i/8Id4cH/MGs/+/Yo/4Q/w5/0BrP8A79igDaOo6c/W9tTj/pqp/rT01CxI+W7t8e0i/wCNc5L4L8MlWL6PaKpABO3b/wDqqSHwb4ciQKmj2mPUpkn8TQB0RvrQdbqAcZ/1g6U37fZA4+1wZP8A00H+NYb+EfD7EE6VbDAI4XH8qqTeB/DEjF30i3/AlR+QNAHSpeWAyUubYZ6kSLTWvtOJy11ak+8i1zC+BPC2MrpMBB7hm/xobwN4WX72kwDPTLt/jQB1Bv8ATyMG7tiPQyL/AI0z7bpv/PzacjP+sWuf/wCEG8M7SP7IgwTnq3+NRf8ACDeFiQn9k2+QMYDNn19aAOrW+sgMLdW4HtItQXt9arazn7TFkRsRhxngViL4L8OKVI0mD5enX9eeaZqnhTQpLWaRtMgLIjMp5GCB9aAMr4Z6hbS+GLVjdQllLBsMBt54HbPGOteg/aIMkedHkdfmFeUfD7wlov8Awjtu0mnIzSszlmJyecdc9O34V2K+DvD69NMi/wC+m/xoEnc6b7RB/wA9o/8AvoUvnw/89Y/++hXLjwb4fXGNMjHOfvN/jUh8I6Ceumxfm3+NAzpfOi/56p/30KPOi/56p/30K57/AIRXRP8AoHx/mf8AGmf8IloR/wCYbF+bf40AdJ50X/PRP++hR50X/PVP++hXNf8ACI6Cf+YbF+bf40xPB+gptxp6/L0zI5/PnmgDqPNi/wCeif8AfQpfMT++v51zp8LaIR/yD4/wZv8AGlHhfRQSRYJz/tN/jQB0HmREH50x35FVvJsj/wAs7f8A75Fc7c+DdDuQN1mVI6FJGH9aot4A0ButvL/3+agDtY1towwjWJQ3XaAM1Si07Sobg3MVlZpcE5MqxKGP44zXJn4e+Hj/AMu8v/f5qaPh34d/595f+/zf40Aeg+Yn99fzoMiDq6j8a4ZPAegpnFvLz/01alk8B6FJjdBLx/01agDspBbyMpcRMy9C2CRSyG3lXbJ5br6NgiuEPw88On/l3l/7/NTH+HPh18breXj/AKbN/jQB6CrxgAKygDgAGs+TTtLluRdSWdm9wM4laJS4z74zXKr4A0JPuR3CZ67bhhn9ajk+H2hShvMW5YN1BuGPH50DPQA6dAy/nTXddjfMOh71xEXgTRIiSqXJJIY5uGPI79etR3/gfR5raUbZwdrc+e3oev50CJvh0CNBGe9xNj/vs13VcF8Mrb7F4SsbbORG0wz/ANtXrvaACiiigAooooAKKKKACiiigAooooAKjl/1bfSpKjm/1bfSgCK1/wBX+NWaq2f+q/GrVABRRRQAUUUUAFFFFABRRRQAUUUUAFFFFABRRRQAVyPjwA+GdQDDI2L2zzuGK66uR8eZ/wCEZ1HGM7B1H+0KAPMPiQJNX8ReGfCrztDp9ypknMDEFwARj0xhf1rqNO8B2Wh+KrPU9Hu/sVsImSawDsfO+UgHk8gEg855GateNfBx8RwafeafdfYtVsSrW1wRnjrtP8+n86x9J8HeI5Ncj1/XtagmvraF0tI4EPlIWRlyQQOOQeBz+FNgYXxhZh4k8HqJTGv2liTuwDho+Me/T8a0vg213eeA54o7lkuDLOkMrHd5bEZB/wC+iT+da3iHwdqniGXw1PfXtsJ9MleW5kRT85JUjaOn8HOcVS8H+FPFXhexFjbajpb25ErsGifIkKkJz3GdpPA4z1paFOV0l2OAfTY9F8YaFp+m6xqOoa4bpJNVdZSU2FgXyO3GTjPA69RX1JXgngvwZ4x8L3Ejx3eiSi5mV7qVxI0rrnkZ2+mcV7Ppq6kr3f8AaElu6GZjb+SCCI+wbPf6UEmpRRRQBxnj8E+HbrGcBkzg4/iHX1r5/wDFXi288KeP7+e3ha4caekccIz5YbapyVB+6MZr6A+IBA8OXRO370eCxxj5xWFbeDZx44u/EFxJbSWUtr5CQkFmJ2gHIIwB94dT+tAHmOm3/wDwi/hI+PJZG1XWdScIrSyNsiBYjZjPIG0j8ABgVj+PPFfirUdHOk6vZadpqzwpcNN55TzEOGCKpJOc5BHPQ10msfDHX/suoaTp2o2zaLJMtzbQTZDRvk5UdgACfrgcZJqx4y+HWuanryX9kulXMTW0cBW+UssZUAEgfhn8aAOen8W6zqt34KvtNtxGJI5lW289lSRkO1t2O2ACOD3q38KvHF0LaHQktpL3UmuZJbp55dsdvHn5ju5zjk4HrWifh34ksNI8NjT7ixOpaPLccOSY3WRsg5x+GMd6r6X8KdX8Pafp95pN1af8JBbTu0rl28qWNhgL07YHHHVvaiwrHTv8RdWnt7vXLDQRN4ctZQjTtIVmkXIDOq+gz3/Pg45Dxd8QtW8SaRrKeHNNY6RBAonvmZkdc43BRkepBHPGT066H/CG+ObOwvvDmn3GnJotzMzCVj86xv8AeQDHA9ePoaZqPw+8V6db6po+gXVlJpOobWkM52Sg4AYcDvj8jSAs+GfGmu3Gn2Gk6DpK3k9nYRyXUt3IRnIG0Lg88fn6DFc34m8W3Wu+IfCGpeHxI906sDZmQoN+7DKx6Yxn8K6XT/CHjHwvLa3nh/7BJLcWUUF7DcHiN1GAwIxnHseueDxVGT4ceI9Hl0C50aWyubmwZ5JDKxRA7HOMDBK9uOapjN6++KcdrpmpWmo2ZtNftm8k2yygKzMcBlf0AweavfBnXIbmxvNFlkZ9RsZWaeQzeYsu5j8yN6cAfU+9cVq/wq1fVrO71q7kt38RXFyJ/s4YiFUHBTJJznjv2ArvPhf4T1XQLm/vdTttMtWuVVVgs0+7jk8+ntzzSEO1vxxrP/CVXPhnQNFiu7u2QSSSTTbF2FFbP5uB1qM/Ep7zT7D+yNGuLrVr1pI1tWO1YymNxY+nI/XJFcHqA8RRfFzWn8OwQPdPaoGa63CMJ5UfOR3yBjtkV0MngfxNpFvpOp6Rd29zrNrNNPcxTnCStNtDgHgEcd8eoOQKBnPeOPHF9faHbRSWZtdWs9WjjubNXzvwGIAxyVJA+vbNHjbx/d3/AIb1jRr21l0zWoBE8iRNlShdMjd1HDLn1z6ZrZi8B+Irm5/ti/a1/tC51OC5mgikIRI0yO46jPqePes/xt8PfEOra14gvLSC0aC9SIQ/vtpO0pngjr8pJyabQk73LumfFC5S2tIINPSSKysonvZLm5VXb5AT5eT8xIyee/pWpJ8TLzW2nTwvpJuobe18+6lnkEZiyM4HOCR+PP0rg7v4aeJbeaYw6VpN99ot4lEkr5MLBArAZI9Dzg9vcV0dv4N8Y+FobmHw4LGdNStkF3vCp5MoUg7OcY5PUH6VINkNt4v1KD4eaXF5sk2paw08EV3czALFh2HzSN3x0z/SrnhD4hQ6P4ft7G8tZZZrG5FpczLMJE+YsQ4YdRxj/Gudk+GniOCy0Jvstnfm0WUT2M05EYZmYqeoB4YdPTuK6jwn4A1OLwz4i0zVLW1gnv2DwBGDKrAEjoeADincUXczfiJ46dtYtbeye8trWxvkiubqOYpHJnkrgfeGAf19RXdr8TLOSCDUE027XSZb0WgvZcIo9XxnO33Pv3GK4eT4YahJ4U0vSm2NdPqX2q/YuPlUgqcHPOBjp3zUOuaXL4f8Kax4e1yeOLSy7yaRcmVmdmB3LGV5wOPbqfwCj2zS/Ekepa/qWjxWsoFgq+ZOfulj0H8/yNdbXlHwc0mbT/C0V3dkPd6g32l5G5dlIGzcx5PHP416vQAUUUUAFFFFABRRRQAUUUUAFFFFABRRRQAUUUUAFFFFABRRRQAUUUUAFFFFABRRRQAUUUUAFFFFABRRRQAUUUhIUEk4A6k0ALRXkE3xBvJp7i40rw/dX+i2xKyXqNjftzuKD+IDHWu11LxPZWPht/ELJK1qsYkCFdrnJCgYOOcnH+NAm7K51VFcZpfiy2vtFvdYNrcRRWhYPEQGdsKrcAHqdwFYOhfECLUNYttJv9Ku9NuLuMy23n4/eLzjPcE4br6e9ANpK72PUaK4Hxp450rwj5Ud4JZbmVd6QxLyVzjJJ4Hf8q7lZVMImPyoV3c9hjNAyWiqOm6ha6paR3llMs1vJnZIoODgkHr7g1eoAKKypdXsYtUh0mScLfTRmWOLafmUdTnGPwzXn938QWN7qFvpmgahfx6bKYruWMKNrAkHaMkt0PpQB6rRXOweILOXw+deZJorQQNOVlTbIFAJIxnrx61l+FfGFl4lgup7eC4hS3CsfOUAsrLnIwT7j8KAO2oryyy+I9jdXtvD/Zepx2t1crawXckIVHkOABgnOPwr0yS4hifZJNGj7S+1mAO0dT9BQBMehrzX4dHMmv8A/YSf/wBBWvQrW6gvbZLm1mSaGRcpIjZBH1rz34dNuk8Qf9hJv/QVoA9Lr5x1vxL4w1jXdak8NzQQaf4fLLLHKP8Aj4YZ3duT8rcZAwB619HV82aj/bXhfWvFNnFoF3qFnrgd4JrSJiFkZTwx6AfMc/TNAFDVfinqFz/YcFpqFjppuLUzXlzLH5qq2WXbgZx90nHuOlegTS+Mp9Ct76y8TaC0Sh3lvPKOxlBPfBHGMHgc15z4f0ifwk1mNa8EDUbeS0Aaa3thPKkjEkqwJweoXn14PatCLQfEVr8O77ToNOliuNT1Islsud0MB29cH5R8nI54PqaVhWPQvhXqviTW7G4v9amt5bVpCls6QmNnA6uOBlT2yM8GvVqytBsBpWkWOngg/ZrdIiQOpVQCfx61q0xnEykjxvCPm5005wf+mh6121cLLz46hzxjTjjPf5z0/wA9q7qgAooooAKKKKACiiigAooooAK+U/2kpriWXR7BZQkDK8jKT1YcCvqyvn74mHwBqPiK1tfEt1dRX0KLGPL3LHtY5G44wBz196APHPhH4dS/8R6dqEPiGxke1kEkls5kSToRhQQA34H8+lUPG+ov4t8e6nbXmvLZ6daySRRPIx2KqZGFAHJJB+vqeKf4itdM0H4h6X/whsiTwh4njFvP5w3FsMobJ7cc561T0XRtI1D4i6rZ+JbpbKzW6uHfzJRGCwc4UueAD19/xoA+ifgpp2saZZXME+pWV9o5w1pJbybyCfXjIGMHaele518o/AthaeMvEGnWNwZtMWNyjK25W2yAI2e52luR196+rqAPib4u61ceJPG7+H5NTjs9LtZFj3SsBGrBcu7Y6nOQB7DpXc/Bu017SH1dItTt77QYon8qVJg43qPlKLyVyM5B4478V5Rq+i2MvxYutN1648qylviZHX5PlYbkBJ6A5UE+5IrU8MXQ8H+PtYj0B5L3T4LebcY2WQsix7hyOOHCjP1HrQJuyucPY2t14nfV9U1fxTDbXsKZAupNr3DAcKo9Og46Z6V7XpfinxEfhBe3iT3S3drciGO8+85i3Lk5PPGSuf19PKPDPhvSPFWma5qmra9DZalGWa3gLonmNtLZIPJBOBx71q6d4s1K2+Fl1pkI/dC/FsXKZxC6s7KD0zuH4bvcUA2kcbCt9pmn2niS08SgajJM8RgSb/SIhgjcec4OP1FfoD4QvrvU/D2m3t9GY7qe3V5FK7eSOuO2ev418GXXh/R7HwfpmuQ6xHLq00xWSyEiNswSRlR8w4C5z6+4r7n8BanPrPhfTNQuhGJpofn8tdq8EjgdulAy14yO3w5qhGP+PdxyM9qofDsY8J6WP+mZ/wDQjWj4ux/wj2pZBP8Ao79D7VU8Bps8L6YASf3OeRjqSaAOuooooAKKKKACiiigAooooAKKKKACiiigAooooAKKKKACiiigAooooAK4S9U/8Jvp5BwPsb5GevJru64m7wPGljkjJsnAyM9z09KLAdtRRRQAUUUUAFFFFABRRRQAUUUUAfKvx916/XWtJ0bTbua1cRl5JI5mjGWOACQegAz+NQfCrw9rx1231WTxfaX1laFjcRR3zynBQjlSMdSOc+46Vr/EDQPB2ueNnj1rxVPa3rokf2QR4VPlBUeYVKjPXB7tXlKaXJ4P+JSaVpV68iiQRK4kBYq6cq2ABnn8OD1oHpbzH67resfEXxPcWcGtJZaepcwiefyoVjBHXH3iSB1z+Fe8fA8+JIbC8staWR7KFl+xTud24EncFbPK9CPqfoPnb4Z+EtN8V6veWGsXs1oYY8xqjqrM27BHzA5716v8Abma013X9DS6M9jAC0RJyPlkK5XsAQc8UCPqfGa+MPH/AIl17xf4uu/Dul6gtpY2ryRjM3kodg+cyN3G5TjtyPrX2fX5/Wfh+y8QfEjUdM1K7NjbyXlwS4IUkgsRgtxknH9KAPYvgq3izS9Un0u+El3oxDFbjzfNjjYZOUcE8HuPXsDmvHL/AFHxD44vtYv5dajt/sKGQW01yYvkBIAReAT69OT710vw+1V/CHju+0y2uprnS4jMsoV/lYRo5DEDjOR+tYPhjwofHQ1vWJNTtLOYO8i2xYKXc/N3PC84z6/nQB6zoXjrWf8AhUup6gGZb/T2S2hunUtuVmRd2T1YBjz6gV4gln4gg0W38aDX0Dy3RVU+0kzb1PXaeD9PQg4wa73w94hltPhHrNolujvHdrbhmVZFAkIJJBGOxAPPJHpXn154as7fwbZ682sRPdzTFf7PVlJUZYZODkfdzjHei4Xv0sfdvgvV5Ne8OadqkyhZbiIM4UYG4Eg4/EVuX4zZ3I/6ZN/I1w3wo1V9Y8GaZPIoV4kMBAAAwhKjGPYCu41I7bG6PpE5/Q0Acr8PN/8AwjlsXxklsYPbPGfwxXb1xvw/TZ4ZscHhlLAemWOf1yfxrsqASCiiigAooooAKKKKACiiigBrMEVmY4UDJNfHnxA+K9/rNz9k8NXEthaQMd0+4B5z7Y6Lwcc855x0r7DdVdSrAFWGCD3FfHnxx0DRvDn9jRaVp8Vt5rys5BJL8rjkknA5/OgD6Wi1uHSPCNrrGrSuEisopJnIyxYqoxj1LHH1NfLX/CytY17x5pdxbXt1aaa13DElmj/KyFgCHAOCTk8nOM8dK+s5NKsda0OCx1G2S4tnijLRv0JABHT3FfJ/ivT7DS/i1ptnpdnHbQxSQbo0TYuTySPXgj8RigZ9o0jMEUsxAUDJJPAFLXhfx08Xy+HtFj020wLrUleNnOcpEBhiPc5A/OgR5P49+Ieo6l4vjTQ9Vkh020kSNGt5iqz7sbiwzhucgewr3/4j+P7LwTaKrobjUZ4ybeHBCnGBlj2HP1OK+F1u9Nt4dHEEEguYJGe7lYAb/mBULyegB9OtfdVzpvh3xvpdv4jn0zz3+yv9n+1DJQc9UBKk5HvQBwvwE1rU9bj1ufU76a5cTJtEkhZUyDwozgD6VQ+LXxQNiLnQtBaePUI5Ns91wixgdQpPJOSBnA9jVf8AZtI+za4ABgSx4wc9mpnx58O6Rpmhy6lbWcSX17fK0szHLk7TkKT0BxnAx+lAI9m+Gmp3GseD9Kvrqdp55I2V5GHLFWK8+/HXvXZXQzbyjjlD1+lcD8JP+RF0X/rif/Q2rv7niCXr9w9PpQBxnw2TZ4VslAIAaXAIxj963bnFdzXF/D0k+GbMkEEvMSCMH/Wv2rtKBJWCiiigYUUUUAFFFFABRRRQAUUUUAFRy/6tvpUlRzf6tvpQBDaHMX41aqrZ8xfjVqgAooooAKKKKACiiigAooooAKKKKACiiigAooooAK4z4hOsfhbUXbGFVDycc71xXZ1wPxPi87wfqaYY5EZ49pFOaAOst7+zMMeLqDG0f8tBU/221P8Ay9Q/9/BXO23hTRRDHnT03bRnLN1x9an/AOEW0X/oHx/mf8aAOgE8XTzUz/vCnebH/wA9F/76rmz4V0ckZtOB28xv8aYfCmksSfJce3mGgDp/Nj/56L+dKJEPR1/OuSXwfo65xDJ/38NTx+FtLjztikGf+mhoA6bzEH8a/nRvTONy5+tYS+HtMVy/2fOexY4/nTzoGnEk+Ryc/wAZ/wAaAMXx+Uk8O3KecqhnjUnr/GPy9fwrrbeWIQx4kTG0fxe1eZeO/DWlDRJs28hDTRnCuf73b8Ca6W38I6MtvCiW8gCoBkyNk8d6AOt86L/non/fQo86L/non/fQrln8I6M2P9HYcAcSHn360w+DdGP/ACxk/wC/hoA63zY/76/nR5sZ/wCWif8AfVcqnhHSFziGT/v4aE8I6QhyIX/GQmgDqvNj/vr+dHmJ/fX865f/AIRLST/yxf8A7+Gmf8IhpH/PKT/v4aAOs3p/eX86N6D+Nfzrk/8AhENKC7QkwBxn94efrVf/AIQrS94fzLvIPH748fSgDtd6n+IfnRuUfxD8645PCGnx/dmu/fMxOamTwpYIc+bdH2MpoA6cJCJDKFjEhGC+Bkj0zUm5R/EPzrlB4VsMkiW6Ge3mmlbwtYsOZbr6iU0AdVuX+8Pzo3r/AHh+dcjJ4R052z5l0OnAmIFRr4P09ek95/3+oA7Lev8AeH50bl/vD865UeFbDcCZLogdjMaF8K2IP+tuj/21oA6reo/iH50blP8AEPzrlT4V08oFL3OQc5805p48M2QIImugR382gDqMj1FUb/TrHUkjW9tILlY3DoJUDbWHcZ6ViS+GbaRQBd3yYxyk2D9OlZ//AAh0Q3BNZ1dFbqouePp0oA7hQqqFUAKBgAdAKdXFjwooxjWtYyO/2rnt7e1SDwxj/mNav/4E/wD1qBK/U7CiuSHhrH/MY1U/9vH/ANakbw1n/mM6t/4Ef/WoGddRXNJoOzP/ABNdSORjmfP9KgXw4VzjWdW5GP8Aj4/+tQB1lFcymgsi7RrGqke84J/PbUcnh55VAbWtWBA52Thc/wDjtAHVUVyp8OsW3f23q4P/AF3X/wCJ9qlbQc/8xXUv+/8A/wDWoA6WiuPPhjJJOuazz6XWP6UqeGWQMP7d1k7v+nkH+a0AdfRXJx+HGjAA1zWDj+9cA/8AstWH0JnGP7Y1QfSZR/7LQB0lFcu2gSF1b+2tVwM8eeP/AImo28PSsxzrmqhSCMCYA/ntoA6yiuTTw4yOWGt6wSfW5BH5baP+Ecclidc1jn/p4H/xPtQB1lFcmPDeP+Yzq/8A4Ff/AFqbL4bdxj+3dYHIPFwB/JaAOuork28OMwwdc1jHtcAfyWlXw4wz/wATvVyN24f6QP8ACgDq6K5JfDjqTjXNY68f6QD/ADWlHh1xHt/tvVs84P2gf4ZoA6yiuUfw9Kfua5qqn/amBH5Ypo8PTggDXdU2jHBlBOPrigDraK5U6BLkka3qmSMf64Yz27VEvh+8Xpr+o9QeWU/0oA6+iuU/sO9Oc69fc/7vpj0qJvD96Rj/AISDUe38S/4UAdhRXIxaBdxuGOv6iwB5BZT/ADFRy+HbyRy3/CQ6kM9gyj+QoA7Kq93D9ptpoM48xGTPpkYrlv8AhH70gg+INR7fxL2/ClPh682jGv6kCM5+Ze/4UAeQaF4tvvBejN4butB1GXVIZpIrExwfup9zEq24npuY9AeMe+LPjXXdS1XwreaDf6PeLqrWsU8skMJaLcJEbaMEnOMZ9Oewr01/DF82D/wkuqDtw6j+lNPhi+/6GTVP+/g/woA838OeKD4Ytr20u9F1WSWWVpUeK1LJkRKAp6HJIx079q5r4aawZ/EN5rOv2urTazLE5i/0XEMUaqWKrz6DA4A59817MPCupgt/xVGpYIxjcpx+Y/wp3/CLalgD/hJtSwOvzKO2Ow+n6+tAne2m55p8Y5f+Eh8G6Xqdlpt0JZL1V8uS3xMi4kGCBkgbgPbkV6b4gt/7cMnhlZNTs5EthcC9g/dxsQdoXdznk5I9utRP4V1MqoXxRqQbHJLjHT0x60v/AAiupHOfE+qe2JB/hQU3c5XwX4df4eeHptU1OfULieOI+bZQyCSNMv8A8s14G7G3Jz610EvxBtkjuHXRNaYwrG+37IQXV8fd57Z5ziraeFdRVufE+qEdwZB/hV/+wdRIIPiC+5HbYP8A2WgSR5dqPw7vNY8Wxa3Fq2qQ2F3C0rymfbPAzZIjXuFGQMY4HFVPDviCT4fTazoGo6XqVy4uXubW4hg8w3CtgKzNnknCjPrkHkV62dC1TaQviK8DdiVQ/wDstVJ/DeryqoHiW8BAwx2rz06YAx0oA4LVfFWpar4ZvNG1LQr+DV7jTpJiEhzGE5AzzkE46Y6/lXJeBfEg8Is8eo6Lqzme2tgrQ224Abcc8565A/HivaE8Oa0qhf8AhJrogHIyoz+J71L/AGBreP8AkY58/wDXNf8ACgDxOz1+bxZ400+fXV1Cysre7Q6faJasFZ93ys7H3xk4/Lmo/ibrDeM002Lw7YasNRBl3jyWj/cgEEE5wc44/I88V7d/YGtgceIps/8AXNf8KRtH8TZZU19PLJznyFB/lQBU+G2s6feaNaaZZQXEb2VpEJvMiKqHI5AJxk5BPAqP4cFWbXmRgynUWwQcj7q1PdaN4qfb5GvRLg8/ugufyFcF8NbDXJE1NrfVI41W9PmJ5IGTgdePQCgD6Dorjm03XmOf7ZUH2iH+FZv9keKlJ2a7EQQR80Y/woA9Dorg00rxOoK/27Hg+sQJ/lTv7O8U8Y1uAYH/ADwXn/x2gDuqK4v7B4l76zD/AN+V/wDiaVrDxJ/DrMP4wr/8TQBAjE+OpFAHGmjO3/f75/p7V3VeKx6T4nXxhIx1yLzW08fP5QI2iTptxgc+ldmNN8SqMLrMWPeIH+YpK/UDt6K4b+zvFBBDazBg+kQH/stH9neKQMDWoOneBf8A4mmB3NFcdHZ+JRy+qWp5GAsIH9Kl+y+Is5/tC1Pt5f8A9agDrKK5b7N4gyP9Otcd/wB3/wDWp4ttdx/x/wBvnP8Azz/+tQB01Fcv9n8QDOL20OR3jPH6VCtv4kU5N7ZN7FCP6UAddXm/jv4e6T4yCy3JkgvY12x3ER5xnow6Efr71tPB4mONt3YDrn5T/hVNrbxfghb/AE3JxyUPH/jtAHN+DPhVoXhe8F/mW9u0OYpJ8Yj9wBxn3NVPF/wh0TxHqMupLcXNndTtum8shlc464I4P0rrBa+MRjOoabwc/cPPt92oRF4673Gifh5n/wATQIt+CPBWk+DbaSLT1keabHnTytlnx0HGAAMngD867ivPki8cAgtcaIQD0/ec/wDjtTiPxmP+WujfnJ/8TSYznPiB8L9M8Y3aX5uZbO9ChGkQBlcDpkHuPUGr/gP4daV4Qt7lUZ7u5ukMc00oAyn90AdB6+p/AC2YvHPafRPzk/8Aiab5Xjv/AJ76J+cn/wATTA801L4DaPcXTyWmpXVtAekRAfb68nqK9Jg+HegR+Fx4ZaB2sywleQNiR5f7+fXjHpjjpTvL8dg48zRCMdd0n/xNIy+O12ENojcjI3ScfX5f5UAeYWHwG02LUXkutVuJrAEGOFVCufUM3p9APwr6Ms7WCxtorW2iWKCFAkaL0UDoK4NovHnG2bQ/++pP/iKmtx43C5kOhknBwWkyPbhaBo2PGh2+G9UOOlu38qb4IH/FM6XyTmBTyc9ea4vxkvi//hH9QUppsyGMh1QEkpjkgEAdPX09KPBQ8W/8I1pyxppEaCIBAxcMACcZwCvT0oEeu0VxLf8ACY5yq6H1zgvL+X3aRX8ZBSWh0InHAWSXP8qAO3orjM+MP7mhf99zf4VGr+MjnMOhjBwMvLz79KAO3orhnm8ZBSUtdGJHYyyZPPbj8aTzPGgPNvoZ+YDiSXp69OlAHdUVxqt4uP3otEH0kl/+JpjSeMAcCDRD0582X/DtQB2tFcN53jIsALPRQMkbjNJj69O9TPJ4uBO230Y4Gf8AWyc+3SgDs6K4U3HjHGRYaT9POenm48X4BFjpWc9POf8AwoA7eiuOS48VEHdY6YCOn79uf0p3neKd237JpmM43ea+Pr0oA6+iuN+0+Kv+gfpv/f8Ab/Cg3PirtYab/wB/2/woA7KiuO+0eKsA/YdMznp5zf4Uq3HikkA2OmgHuZm4/SgDsKK41LjxWSA1jpgBPXzn4/Smtc+LB93TtMP/AG8N/hQB2lcRdc+NrMZIxYOfr81BufF3bT9L/wC/7f4VxR1LxUPF9tFcaRp/nGzYjZckqFyeckdeD2oA9sork/tPiQgEWFgvHIM5P9KQXHibnNjp59P3zf4UAdbRXI/aPE+D/oGnZHrO3+FRi68Vd9N07/wIb/CgDsqK5D7T4nyP+Jfp2O/79v8ACn/afEgfb9gsCMZ3Cc4+nTNAHWUVyIuPE/ew0/8A7/t/hR9o8T/8+Onn/ts3+FAHXUVxhuPFYAIstLJz085/8KY83i9QpFpo7EjkCWTj65FAHFfEr4XW/i65GpWdwtpqJAWQsMpKBwCcc5A4z6AU34efCy38M3n9q6ldC/1NSfLcA7Y88Z55Jx37ZNdYbvxt20zSP/Ah/wDClF342/6Bmkf+BD/4UAeZ+Nvg0uq6pJqeiagLKWd2eaOUfICf7m0ZHfrnrXo3w68D2nguweOOQz3k4H2ibGAxGcBR2HNPN344JONM0cYPed+aljuvGnPmabpPtid/8KAO+rwH4j/CSPxLqP8Aauk3SWd5K2bhZM+W3GNwAGQ3HPr165z6ObnxdjjTtLz/ANd2/wAKpyXvjcMAmk6SR3Y3LY/l7fqKAOW+Gvwuh8Jzy6hf3K3t+6tGNqnYqnr16kj+Zrg9V+BUp1OWXS9WjhsZmJaORTuRSeQMDBHPGfSvY1vfHBOP7K0kdeTcN6/1pxvPG/zf8SnSeBkYuW59v8+tAMpaX8ONIsvCM/hiVpZYblt8864WRnyCCDjjGBjOenevHLb4CXH9oAXOsx/2cHb/AFaHzSvbqMA9M17kLvxsSc6XpPB4/wBIbn9KQ3vjYR7v7I0snA+QXLZ/w/WgDrtE0q00TTbbTbGPy7a3TYg7nuSfckkn3NSaqcadeH0hf/0E1zEd14uz+803TPbbcN/hWXrV54yFlOsWkaYyGJg5NyehHYEc4HrQBs/D8hvDGncjhCDg9OTXZV4v4Mu/FkGhW6waFprQf8syl0VLg9yCOPTr+FdbHqHi0oWfQ7JWzjb9rycevT+tAkd3RXEjUPFHOdEtfb/ShUH9q+K/M2f8I7Bju/2xdv8AjQM72iuI/tHxRv2/2FbYxnd9rGPpSf2l4pJONBtgAe92OaAO4oriI9S8UMDv0G2Xk4/0wf4Un9oeKh/zA7Q/9vYFAHcUVxDar4kXP/FOpwcZF2hzTG1nxIoP/FNDjji7U+9Am7HdV438V/AmoeMm0+SwubWFrXeGFxuAOcdMA+ldO+u+IEx/xTZOfS4H+FQjxD4iBG/ww4GecXA/woGdtpsEttY2sE8gkmihRHcfxMAAT+deNeIfh3qWq+P7XxJHe20VnE8TMh3GQ7AOAMY5x61183iPX1XKeF5WxnOZx07dBTf+Eq1Xj/im7v35/wDrUAei1majpOnakUN/p9rdlMhDPCr7c9cZBx0rkE8Vaj1k8PXirkdBk/oKik8U6xldnhu5I/iy3T6cUAcR4++FZ1zVNPutFi0uxtoFxND5XlhzuznCrg8cc17e1lFHYPZ2sMUEflsiIihVXIPYdOtcH/wlet4GfDFznjoxPf6elPbxTrWwlfDNySBn73f06UAlcyPhH4Gv/BVrfxX9zbTPcyKy+QWIAA7kgetaPxW8J3/jDRINP064t4ZEuFkczkhSoVhjIBOckUR+J/ExZC3hOTYRztuBkfgRTz4t1hQN3hi7z3wc/wBKAsb/AIG0a58P+G7DSruSKSe2QqzxZ2nLEjGeehFdLdHFvMfRD/KuBXxXqecN4cvASOOOPxOOKW58VXq2s5GgXpkCEqNpx0+lAGj8PiD4ZsiqhQWlIA7fvG4rs64X4aSPL4S055ImiY+ZlG6j941d1QAUUUUAFFFFABRRRQAUUUUAFFFFABUc3+rb6VJUU/8Aqn+lAEVn/qh9atVUsv8AUj61boAKKKKACiiigAooooAKKKKACiiigAooooAKKKKACuP8fDPhq+GQPudf99a7CuM+IQ3eGL4f9c//AEYtAFfxj4xsPCVrbrKklzeXGFt7WIZeQ9M+w/yKzfDXjv8AtLV/7D1TSrjTNUK7kikwVcAEnB79D9a4j4lTro3xB8L63fBo9NVTE9xjKq2W4OPZgfzxnBruI/GXhvUPEdva2yQ3U0cDSNqQVfLtxg/LvPIJ59ufrQCOj1fxHb6XrOlaTJDI8uolwjrjC7QDz+dJ4e8TWetaGNaw1rbDfvMxA2hTgknNefeMrqC68ZeEZreZJo2juyrxsGUjZ1BHXoag+F2s6ZYeBIRq19axw7pcxzMPuFyMbT1BOegoA3NH+Jen6lfWds2najbRX77LKeWMBJiDg98jkj/61ek6jfW2m2st3dyrFDGpZmYgdBnAz3rwfSL6Lxn4l027jubOw0LS5Mafah0WWZgMDCZyoyBgY6Dp3r2bWLPS/EFhc2V0IruBGxJGr52uvY46EHsaAJfDus23iDS4NTs1kW3mLbBIAG+Vip4BPcGtqvMfhPJHbeAtNkmlVI0ExZ3OAB5r9SelelRSxzRrLE6yRsMqynII9jQBx3xAx/YMgKg5ljHIJ/iHbvXJ6/8AEmLRfEM2gRaPe381uiFzarubBUMfl9gR+ddZ4/z/AGGcEA+fFjI/2hXhRsdbu/izrP8AYN9DaXSWyM7zR71KeXECCPqR+VAHuvhjxlpviOa6t4Y7m1urTma3vI/LkQZxkjJ/+tW3fa1Y2ml3Oqecs9rbqXdoGD8DrjB618xeO/Ceq+G9NudbvtWmu9R1CdYLq8iygjhOONo5OSoHHGAB9cnXINM0m9vrHwhqMlzpsulyPfKJTJFu2nBJGBu6euDx3xQJux9W22v2N1ozaxA/mQJb/aHRSpdRt3bSAcBsds9ad4f16z17SLbV7YvHbXG7aJgFYYYqQeSOoPevlXUdAg8Mx6E2nT3MbappUr3eJDhz5OenTGWOPTArhFuL1k0HTzI0tqbaSZLea58mPJkkyc5GOn4/jQxrXyP0BLqF3Fht9c8VzGl+J7HU9Y1PSYEnE2nY86RlHlnPoQT+oHQ18j6fq+pajpOlaLrGpeToceomOW8t5t0i8ZCl+m3kkdf0FJfrYafpviDS9Fv3ks5dRt4YxFIrCddpOC/QDIPPQ47igD7C8Oa/Z+IbFr6zEq24laINKAN+043DBOQe1SeI9atfDulXGqXokaCALuWIAscsFAAJHcjvXyP4PsNRvV8U6JZSS2ccVqLiGBbkPtkVlYDcOMnHUEY6etN8Q6zdeNNLvtXnkuPsWkWcEYjJ2rJcOyqzHr3JPrwtK/cV9NdD7H0y+g1Oxt762LGGeMSJuGDg+oq/Xxv4EbW9UtLzSbjXNQsb+GwVtJtVfyllXBOABjccADI5HJ7EV6R8PNX1Txfr9rftfXKWml2KRXUIchJ52DAlkzgnknOOqih36Ame/wCRnGRn0pa+Zfi7e2UeuxW2lX92niGXaj7LswxQJjOSegJAHGehz9fQr+e78O/Di5nttYbUL6CAk3zTedmQtg4JzwM4H0FMZ6fcXMUFvNOzZSFC77eTgDJrL8N65Z+ItLg1Oy3iGbdhZAAykEgggE+lfJ0skGhaZ4b1Cx1+c3mrEpfRyXJddh4YkDpgkjnv34NUtGs00LwnpHiHSdbmGuvdlRYibKuu8rs8scnOFJ/3vcUAfbJZQQCwBPQE1gaH4g0/W2vEs5GLWk7QSK42nI7j2/wr5wngs9bbxLquseKZ7HUbG9kS12z48tEPy7YwcnngY7j1zXM6PpMNxoHifxNBqV6Ly1ud0M0LmLdkg7iOvO40Exba1Vj7UZ1X7zAfU0FlUZJAHua+RdOdfGN7ql14k8QNbS29mht445vLUsY925R0PTJA9akt76fxZq+iaPrmuzxWTWQmV1byjK/IAJPBJA69fxoHc+lPDfiPT/EcVzLYGTbbzGGTzE2/MBnI9qteINbsfD+nPqOoSMlshVSyqWOScDgV8SaS9wgttNstUvbaG71l7d2in2l0OxcnHU4P05rufEk97peieK9DXUbm4t9MuLVrQzMGdFZvmyeMjlR6ewyaATPrKzuory1huoSfKmQOhYYJBGRwaydN8QafqWpX2mW7v9rsSBMjRlcZ6EHoa+cbKe98Xapd2+s67caZFa6fFNCsMoiQsY1JYqOCOpwOlcr4K0y58RXPia9k1698yzgEn2i2lKGcqDtLZ7fJQCdz7YorzPwleaj4o+H8M0l28Wo3NvLGtxGdrB1ZlVsjv8oJx79K8z03xTqfiu40jQIdRurGSxSR9Zuo5ArAR/LneRjHHXnlhnpQM+kbq4htIJLi4kWKGNSzu5wFA7mm2d1Be20V1bSLJBKodHXowPQ18h6omq+JI9cfSNf1Obw9YQN5s95MD57gZKgDbwfp0+oBvx6nqgt9C0jT9a1SYppSS+RYqvmI7YIDMSBtUEADkgDtnNAH03da9plpqtrpE90Ev7pS0MRRvnAz/FjA6Hqav6heQadZz3ty+yCCNpHbrgAZNfG9jLqnizXfCSXWq3Fvdukqfa8gOoRnPB4O4gbefb3q9eeJtdbS5dNuNTmnSPW/splc/PJHgjax7jjOP/rYAPqTwx4isPE9gb/TmcwiQxkSLhgwAPI+hFdFXmGhXiw+OtR0axeOPT4LBHNtCoVI5dw6ADg4Izj+len0AFFFFABRRRQAUUUUAFFFFABRRSbgCBkZPagBaKYJEZiodSw7A80+gAoozimqyuMqwI9jmgB1FICDnBBwcGgEHoaAFooBB6GsyTVbKLUodLecC9mjMscWDllHU56UAadFHWk3DOMjPpmgBaKTIGOetJuXO3Iz6ZoAdRSZGcZGfSszWNWsNFs3vNRuUt7dMAs2TyegAHJPsKANSimRSLLGkiHKuAwOMcGnMwUZJAHvQAtFGRjOeKazKvVgPqaAHUUmRjORj1pGZVGSQB6mgB1FZOkaxYazFLNp9ys8cUrQuQCMOuMjke4/OtagAooooAKKQkDqcZpaACijpTXZUUszBVUZJJwAKABvun6V5b8LlCrr+FCD+1JflHbpXoWn6lZ6paC7sbiO4gbcA6HIJBwf1rz34V8wa43yjOqSnCjAHA6UAeqVz2peJdE0q5S1v9VtLedjgRySgEcZyf7o9ziuhr5YtNEsfEK/ETVNSUXF7BNOkDucmEIH24/75UfRaAPo7Utc0nTFRr7UbW3Eg3J5kqguPUDPI57UPrukx2I1FtTsxZE4E/nLsJ9Ac4J46da+TNM0rXPEV1pE9hpNncGy0hI9moMrxyAM4BAz154z0xTNY1qHXZPCsFjo1rLPA8yT6PF8sTScc4z35OTnp3oEfY1ldW99bx3VpNHNBKNySRtlWHsas14x8F8xadq1vNCLS6W/d5LLaV+zgquFAPbqa9noGcTAQfG1zgY/4l659/nrtq4e3A/4Ti6IJz/Zy54/267iklYAooopgFFFFABRRRQAUUUUAFZetatZaJYTahqE6w20IyzHv6ADuT2FaleF/FjwLqPie7hv49UWCxs7dmeFgSdwy2VA4PbqaAOh+HnxEtfG095BBYz2zW435kIIZScDp3rn/E/xk0XRNSn0+G1uL14CUeSMgJvHUAk846Zrgv2cppJtQ1cuwwIUAAGO9ddq2heDvh1e6j4jvpDd3d2HNvYzlHOXOW2AjOOcbj0BI5zy3boB6V4G8aaX4ys5LixLRzRNiW3kxvT0PHUH1ruK+Xv2d9MmluNZ194WghuD5USKu2M/NuO31A4HtzX1DSDqzxzxz8VdL8H6sNLubG6uJRGsjNEVwM9uT/nNXPA/xO0nxjqMmnWlpeW8yxGUGZV2sAQCOCeea+aviZp2t3fj3U7220TUbuKOdNge2eRGCqOOByhIOB6Guy8K+OrZtD8RWUmh2Oka9DZSlJLW1WHeoHKkAZDL19OPblgd9rPxv8P6ZqNxZLZ3l0sLbfOh2bXOOcZI78V0978TtGtPC1l4lMF1Ja3U/wBn8qMKZI3wxIYFgP4T37j1r4z8Iare6Zaai9v4et9UhkQi4nmtnkMKYOcMDheMnJ9K+s/hZB4S8ReEFtbTS4fKSffdWk58wpPgfMC3OCOAfTI9aENOxhr8edAbP/Er1L8o/wD4qvcvD+r2+vaXbapapKkFwpZFlADAZI5wSO3rXyZr+m2niz4mR+HtEs7OwsrJjHO9tbiPIXmTdt+9yNo/ya+wrO1t7G3jtrWFIYIxtSONcBR7CkIwPGvHhrVD/wBO7fyp/g4EeHNMB/590/lUXjjjwxqv/Xs/8ql8G/8AIuaZ/wBe6/yoA6WiiigAooooAKKKKACiiigAooooAKKKKACiiigAooooAKKKKACiiigArkZh/wAVdAf+nI/+hGuurlJh/wAVVAcH/j0I/wDHjQB1dFFFABRRRQAUUUUAFFFFABRRRQBm6xqdpo2nz6hfSiK2gXc7n8gB6kkgD3Nc54I8Y6f4ysp7zT4riJIZfKZbhQGzgHPBIxz69q8Z+LHg3xV4h1m+uY7zZoUFsJUR5iEBVMsNgJyxYdcdx6Vd/Z5Mt14X1WFpWB+0GNHHVR5Yxj6Zpq1n3A6TxD8ZPDOjXr2aC6vnjJV3tUUoCOwLEZ/DivQ/CnifS/FVj9t0yYsoOJInGHjPow/qMj3r59ufBHhj4d2t5qniW4TV3mjMcFq64Z3Jzkc5B4+925+la/7OsFwbHVrySJ0hlkRImI4bG7OD3xnFAH0lXknjH4p6L4T1VtLu7S+muERXYwou0ZGQMlhz+Fet18B/EKTWNR8c6nejRbq5jExhije3Yq6INv8ACBkcZzQrX1A+pfBPxO0jxfqTadZWd9DMIzJumVAuB16MT39Kz/Evxh8N6FqElhtur2WJisjWyqUVh2yWGT9PSvKPhZ4k0Gzj1JRoa6f4htLKV49hb99sQsVAYk7uM4PofSvHfDOrfZpL2a48OLrYdS0hdGBi5yWJUHHekB9sap8R9A0/w3beI989zZXEohVYFBkVyCdrAkYICnPP864aP47eGncKbLUlBH3jGmBx/vZ9qb8MNF8H+KPB8lolhI8TXIlubae43PHKFABUqQQuM4PBOTXkHijw7pl349h8LeFNPFoEcRTziWSTJxudvmJwFBI9yKAPsXw1rdr4j0i21ayWVbe4DFRKoDDDFTkAnuD3q/qYzYXQ9YX/AJGq+g6VbaHpdtptom2C3TaPc5yT+JJP41a1H/jyuf8Ark38jQBz3gYf8U3YHJOUJ5OcfMa62uW8FEHw9YgEEhCD7cmupoAKKKKACiiigAooooAKKKKACiiigCKeaK3ieWaRI4kGWd2ACj1JPSvL3+LHg9NQNk2pHAH/AB8CMmLOOm4f4YrpfiDE83hHWkQAsbOQ8kAYAyeT7Cvz/wDt2gDww1l/Zcp1xpg320ynaEz0C59OOnvnpQB+lkMsc8aywyLJG4yro2QR6gipK4X4Z2l1Y+DdHt7xt0wg3dQcKxLKOPRSB+FHxIXXW8NXK+HPN/tIsgXyiA23cN2CfagCY+NdD/4SRPDa3JbUGB+6uUDAElC397A6fh14o1fxx4a0W9ksdR1aG3uo8b42ViRkAjoPQivjv4cWN3pPxR06y1dW+2RzMJRv3kOYmIyQeeSM8/nX0l8RfB/hFYdS8Va3a3EkiIrS+XOy7yAqKAM4yflFAr6nY6H458Na7dR2mm6tFPcSglIijIxwCTwwHYE1BefELwnZXEttca3bLNExR1AZsEdRkDFeG/Afw/Epv/FtxAY7eIyLaR7t20YO4g9TgErz714Jp97pP2u/vNX0u5vUllLJ5cvlBCSSckDryKbsM/RLRNa07XbU3emXcdzAHKF0zwwwSDnvyPzrSuATDIB12n+VcF8MYtBTw5FL4eVo7SdzK8byb3SQgAhj6jArvphmJx/smkBx/wAPGL+GLFj1Yynr/wBNGrtK5DwHGYvDlnGSCVMgOP8Aro1dfQAUUUUAFFFFABRRRQAUUUUAFFFFABUU/wDqn+lS1Dc/6l/pQBFZ/wCq/GrdVLL/AFIyat0AFFFFABRRRQAUUUUAFFFFABRRRQAUUUUAFFFFABXGfEL/AJFe+/7Z/wDoxa7OuB+J7vH4P1Fo4mlYeVhF6n96lAHZXlla6hb/AGe9tobmE4JjmjDqSOnB4rP0rw/pGkW81tp+nW9vDOSZURBh89j6jk8dK56y8Ram8EZk8O36YXDBgM8egz/nrVmPxDfkEvoF8o7YAP1707AbkeiaXEbIx2Fuv2EMLXCAeTnrt9M1nP4R8OSRpHJoenusaFEDW6naCckDI9ST+JqifE9yMZ0LURkZ/wBVQfFMwH/ID1POP+eJ60gLNl4M8N2F3FeWui2cNxEcxusYBU+v19+1b9np1nYiYWttFCJ3Mkuxcb2PUmuTPi2QNxoWqlcj/lhzjvSr4qnOc6FqQ/7YmgDpk0nTl046YtnD9hIKm32DZgnJ4+pzV22t4bSCO3t41ihjUKiKMBQOwrkU8TysG/4kmpgjGMwHn1qRPEkzD/kDagD7wmgCL4gRiXQ2jIBDTxKcnHVh3roo9L09b99USzgW+kQI9wEAdhx1PfgAfQV5H8RfEkknh6VX0e+QebH9+IgY3Dv+IH410kHjO4Cqn/CM6wFUAf8AHuaAPQb6zttQtpLW8gjnt5Bh45FDKecjg+4BrE03wroOmWs9pZ6TaxQXC7ZlCZMi+jE8kVzx8Z3Knnw3rBGD923JqAeOLsjP/CLayPrbmgDrb/w3o+oG0+1WEUgtEaOAcgIjLtK4B5GOMGsvUPAvhnUbO3srnR4GgtwVhClkKAnJAZSD1JPXvWenjSd1yPDesBs8g2xx+dWY/F7MoLaBrKnv/o3/ANegSdzUm8JaDPo66JJpdudOU7lhAI2tz8wI5B5PIOeTWSvw88KLpsmmrpEYtXcSEeY5bcOhDE7h1Pepf+Eu/wCoFrH/AIDf/XpB4vz/AMwLWP8AwG/+vQMv6D4R0Lw+5fTNOjt3aLyWYMxLrnPzZPP1PNFt4Q0K20i40aPToxYXLFpYsn5iTnrnPHGOeMCqCeL9wJ/sLWQR2+y//Xp3/CXDbu/sLWs5xt+yHP8AOklYSVkLqvhWw3WupWNgjalpkBSxXzWROAdqtg8jJ7+pzTfAHh+fQNKdb4QHUrqZ57p4eQWZiQAcAkAfqTUL+NAm3Hh/XWJGeLM8e3WpE8YBiAdA10DOM/Y84/WmMpa/8NvDWv6nPqeoWsz3U+3eyzsoOFCjgH0Arq9I0DTNI0saVaWwFkAcxOS4bPXO7PWsAeMo/MWM6HrgLZwTZHnH45//AF1Z/wCEqXZu/sbVyf7v2U5oAoab8OPCmm3L3MGkxtK24AyOzhQeoAJwPY4yPWpdK+H3hXSL9NQstIjjuoyWRzK7hT6hWYgflxTf+Ez/AOpe1z/wE/8Ar1J/wmH/AFANb/C1/wDr0AJf/D/wtqOoPqN3pEcl1I+93MrgM2c5KhsH8ua0IPB+g2+nXumQ6eqWV6++eJZHAY8dOcr0HAwKof8ACX/9QDWz9LX/AOvUg8W5/wCYDrf/AICf/XoAp6v8OfC2rvatc6Yo+zRiJBE7JlB0DYPP16+9Xte8D+H9dt7WC8sFCWq7IfKJQqv93I7e1Qf8JiMD/in9d59bPH9ad/wmCZIGha4SBk/6EeD/AHevX9KAKVj8NvDFg9m9tZOklpcC4jfzWJ3gggkk9PlHHSrOpfD/AMOandX93dWTPcX23zX81gflx93njoM1YHi+2+UtpesKrDIY2TYx6/SpG8XWQH/HlqR6cC0agCjrHw+8Oaytot3aOTawrBGySsp2KAACR1xir2j+C9C0X+0Bp9mYEv4xHMiyMRtAI4yeOpoh8XWcrY+xakg9WtWqz/wk9iAC0V2pPZrdh/nFAkrGpoek2mh6dDp1ijJbQ7tisxYjLFjyfcmsCHwToEUeqIliB/abFrlt53HJ3YB/hGecCrQ8U6cWChbosegFu+f5U5vE9grbTHd7sZx9mfp+VAziv+FQ+EP+fOf/AMCH/wAae/wl8KM8biC6UqpU4uW+cYxzk+nHGOK7P/hJ9PKlgt0VHUi3fA/Sof8AhLNM7i6HGebdxx+VAGdpXgDw9pV7Z31raOs9mG8pmkLfeznOevU49Kjn+Hfhqe2u7eSxYpdXH2mQ+a24PzyDnjqfzrXPivTB3uP+/Df4U1fFmmN0Nx/34b/CgCr4W8EaL4WuJbnTIpVllQoxeUt8uc4/QV29cmvizS3xteY56Yhbmpx4l0895/8Avy3+FAHS0Vz/APwkOn7C26Xg9PKbP8qgPifTF6ySdM/6s9KAOnorl/8AhKNM/vy9dv8Aqm6+lWR4h00n/XNjufLbA+vFAG/RXNjxNpZODOw+qGpP+Eh0zA/fnn/pm3H6UAdBRWGmvaa7BRc8nsY2H9KUa7ppJAuc49Eb/CgDbrwrWvFkVtp03i2TTzJeWV5Jp9vD9oYRgbiC5HqRkdK9WfxBpsZ+a4I9Pkbn9K8Q1bwh4c1Ka5hPiXUodOmuTcmzRSUEh+8QSp/D+tAFHwLba9JrX/CXJptqLHVDI/z3RP2YHOWwSOpX3wOwxXpfhXxNdLp4fXZI/MkMjQMoxvC9vTPDYHHauS0nQfDel3tncf29qdxb2JZra0mGUTdkEfd5HJ9Ks6zd6NKNO0S3a8mtxdiUztGSIwTnAOBxzjpwKBHceLbGbxF4fghTVZNIad1YsrbTIpBzH1HUH9PSvM/h2uowt4o0G1kuNPu8CSzivDveIEbd5bkHPy9Aa7fxh/wjfiXSVsLy9ngjhmV4pIFIZHUEAjg8YJ//AF4qn4Rh0TRLm5v59cudS1G4RY3ubiJgdg6KAB/PPQUDOY+EyaxdeFfEFpFqJGpreyRpdSsZArbVyeeeuT9Tmn+AtZl8N+DfEV1q1611NZahMnmGUv5j7UACluTlsn8Sa7Dwk2g+GYb23h1R5hdXb3BMkbfKWwMZxyOBzXIf8I34ZbTm0s67M1s2qHUJVMBw/GPL4AGMDqPy6YBdTE+Cvid21S40u91kXf2yIXS+aW3Cdjl0BPU454966eymkk+G2sXruzXSrdqJ2bLhS5JG7rgmtvVNO8JXGqaZqMVxDZT2E3mAQw7VkHoQBjrjmuFl8M6bJPLaReM7mPQZpDJLYbWySWyVB6Ae+Pz60DPd/CzFvD+ksxJJs4SSe/yCvnzxxYXeieIotbtrvUblW1BZZ7yOXMNrHuwYmUdMAgHJwRgY659vsdc0y1jcNqSvCCBEgjIKLgADp7V5Pe+F9IvtRv5I/Fl5BpV/c/abiwRXCu5OXz2wfp2HXAoA0vEaaqnxJ8PXD6kz6VduxtYIpGCjbGNxODg5LfiD9a5jxhbf8I34rsdaS+1SUPqgkurtpP8AR4ombBhwM8hcjrwOMdK9L1N/D19qGh3aamYBpDMYoxAxDKVA25IyOAP84rzvVPCmg3M09t/wll8mmT3JuGsVRym488sevPc/z5pCvqcx468cSL42e/tL2SOLSJY4UgVuLgBv3vQ4x1HOePToPWBNDqnxKtT5qz2cmirNHG65Q5fII6gnvn9eKh07RvCFp4cn0ae7hunnEge7ktgZdzZww+U8jsfYVz8vhzRrb+y57DxZfWl9Y24thcRxsd8eSwBUjpz06e1AI7L4dXDy674vjFzNNFHqJ2iRidp5DADsARj6AVJ8T9BvNbjtHgurk21qHknsLV9stz027T7H1Hc96peGjo3hmJktdXe5murky3txNGd0rH8OByfXvzVDx8thrdzaahpXic6XqdsjRrIqvtdG6qcdOR7/AE6YYzldJl8UX/wxma01QQS2hnF2ZwwmSONR+6U44OAffoMjmo/Glpr2uf8ACMtptvc6hYx6ZHJKILny2kZhhsnOey84rutKXw/pvha+0RdcSSe+jm8+6eM/NLIuC2MdOnHtXMeINMsblNIuNE8X/wBnahY2K2TyqWAliXtgY5zzjvx6CgDP8TeK4G8BaXpmi3Eli99P9jc3k4DwoD85Zuu3JAJ44PbpUF34hbVvBPhjNyZLq11mG0uGVz820MAc/wAQK7Tnuc10fhzw54TsdRttQutZtr2aG2MciyxgLJKzMxkOc8/MRjtTNW8MaBdHV47fxBDawXMyXlrHDwLe4UEFgR2Oeg/DoKSYXOn8SSjT/G3hO0sitvE5uPMiiAUEFQOVHXp+leja9qA0vTLm82ljEowBjqTgdfrXgFnpx0+3vtcufFJ1LxClm8Nk27Ajznpu6nk4zgcng9R6feanZ3XhWO1vtShF7LaKJPnBJlCgnOP9ofT0pgadn4r0ea4TR21aD+1v9S8fORKByPTOQeM9eK42/wBVv5tAbV0vb8yQO1s9vaIDtdWI3MfTAHPuKvaTrnh0aDDelrFdRigAO5AZfNVevTJ57/rXP+H7azOnNOnihrZr0u1xCdrDcTk8HocEU9He3QlN9beZ5z4/137VqU76preoWLR6asthDalgks3OM44HPU8fUYrt/Guo+JIfDvhfVLXUhDaPFbfaCjss0srgHk9CvHT69c1S8U+HYNSu449O8VWMGmG3WB7e4AcoozkoSDgnJORg5/Cu28U2Olan4b07RbbXLRPsjQMskjhtyxjHOOhIpFHN/GvXrqM2OgafqiWU0ytNcyNL5eFX7oLdRkg8d+O1Gt+JJdX8K+D7m3un3XWoW8N0+CrM4BDg9Mjdn61s6XoWgJ4i1bWtW1Wx1Fr0+VDDNtZI4+OCGyM8AZ6Yz6muVn8K2qaXe6XD4ssIFi1H7dpn70f6MwJG088de3fkCgV1a/Q6HWJ5tN+J/hvStOk+x6e9nIz20KhY2/1jHKjjkqOa3vhWQbbW8dP7Ulxxjsvaue8GadDY6tLr3iTxZYanqSQfZ4GjnTakeSTxgEnJP4E/hZ+FuvaSbTWj/aFuq/2lIyl5FUsCF5AzyPpQlYErHtlePeIfhpFqWqXN3ZardafbagwOo28DYWYdyB0yTnrnqfU16Mdf0cKWOp2mP+uy5/KkbxDoq43avYjJwP8ASE/xoasM831H4ZRwNb3PhrVrrSL2GD7MZAxcSJ33D178cZAOOKS6+F9rDaac2jahLZapYlit6yh2lLHJ39M8k49Mng16O3iPQ1IB1iw5BP8Ax8p/jUi6/ozZxq1icf8ATwn+NJKwNmT4S8MReHo7mV7iS71C8cSXVzJgF29AB0XJOB712FY39vaOf+YtY/8AgQn+NOOt6SOuqWX/AIEL/jTA523YHxzdKAeNOTOT/t13NeUWeuaa3j6+xf2vljTkAk85dpO/kZ6Z6ce9d+Nc0g9NVsT9LhP8aLg3c2KKy/7Y0z/oI2n/AH/X/GgavpjdNRtD9J1/xoA1KKzxqVgel7bH/tqv+NKdSsB1vbb/AL+r/jQBforP/tOw/wCf62/7+r/jTf7V07/oIWv/AH+X/GgDSoqiNRsW6XlufpKv+NA1GxPS8t/+/q/40AXqzdajebS76KNSzvbyKqjqSVOBUv2+zHW7g/7+D/GmHU7Bet9bD6yr/jQB8zfs8adf2d1rF1c2VxFC0aqrPGV3MDyBnvXi/i+fWPEPiW71S6029uD5/wAkXkMFESk4XAzjgdvc1+gA1PT+19a/hKv+NM/tDTVOftloCf8Apqv+NAmjyT4S+MNS8QSz2E3h6PTLG0hBjaJGVA2fu8jHOSfwr2+qCX1jzsurb3xItSfbbUf8vMP/AH8FAK581+JfHvjHwh4tuor+ze80XzmaILbhQYj90K4HUe+eQa5v4eeH9T8Y63rvie7sPs1rewTiFXX5JHkBUAbuoGTz0yPwr6ykvNPkUrJc2zKeoZ1INKl7YIoRLm2VV4AWRQBSGfD/AIX1/UPAdprvhzUtGuPtOow7UQ/Kykqyg9PmHPb0r2P4O+H9T8OeEdY1G8tpYbi5jaSCLaRLtVDg47EnoOv517xJJpc8qTSPZySx/cdipK/Q9qs/bbT/AJ+YP+/gpgfOP7OthKqa3qV3BJ9omlRPOkGCerMOfcgn8K+mqprdWijCzwAZ7OOtSfarf/nvF/32KAOd8cnHhjVT/wBO7VL4N/5FzTP+vdf5Vn+Oby2PhjVQLiIk27YAkGSaseCp4m8MaS/mKA1svUjrjkfgc0CsdbRVf7Vbn/lvF/32Kf50WM+amP8AeFAyWio/Nj/vr+dBljHWRP8AvqgCSimeYn99fzpPNj/56L+dAElFRedEf+Wif99Cl82P++v50ASUUzzE/vr+dHmJ/fX86AH0U3ev94fnSb0/vL+dAD6KbuX+8Pzo3r/eH50AOopu9f7w/Ojev94fnQA6im71/vD86N6/3h+dADqKbuX+8Pzo3L6j86AHVy77P+EoTkA/Y+nqd3+FdNuX1H51yzsp8WIC3Isjge+/p/WgDq6KTcPUfnRuHqPzoAWik3L6j86Nw9RQAtFJuHqKNw9RQAtFJuHqPzo3D1FAC0U3cvqPzpdw9RQBheKFLeH9WVQSTZzAAd/kNeGfs8v9k8J6vdOrFVumfGOoWNen619HllIIJGDVa2trS0iMNtDDDETnZGoUZPsKAPz18Ra3d+LPEB1TV47ya18zakEK42RckIvYfXv1r7I+GXiey1/T5bax0qbT4LAJGqSY+YEHkYA9OfrXoKW1nGoRIIFUcABAAKmjWGMHyxGueu0AUATV8p3nxY8Q+GfFN9beItOc2KtIsMMcQQkBvlYMfvDHuetfVW9f7w/OqF7Y6ffhReWttcheV86NXx9M0AfG3w20W78aeNrvXLizki06Tz3d9h2HerIFDHqw3dvSsvwl4om+GV5r2i6rprzPMvllOAQwB2k9cqQ2eM9a+5reOC2iWGBI4okGFRAFUfQCqV5pml3sgku7GznkAwGliVz+ZFAmj5/+A2k6hpGg6zq1xbtCLg5t4pEILBFJ3YPYk4H0Nc/+z9YNfa/q+tXqSG5VflLLgbnYlj9eMfia+sVaMKFUqFAxgHgCmRLBECIljQE8hQBQMnqjqmP7Pu89PJf/ANBNXNyn+IfnWfq7qNMvWzkCBycf7poAyPBJz4c08/8ATM/+hGuprlfBRA8O6fz1Q/8AoRrqdw9RQAtFGRRmgAopMj1paACijIooAKKKKACiiigDzf4twXtx4I1ZLBn83y1LKi7i6bhuHH+zn8q+P/7d8Lt4AGkvpDnX1lZluwAMZcHdu642gLtx/jX6DkAggjIPUGuMPgXwsb5b86DYfaAcgiEBc+u37pPvj3oAxvg7Bd23gbS4r2No3AkKK2d2wuxXOfY8e2K9NpAABgDAHSloA+MbYCT47l23IBeHjGTxEcd+h/ka9G/aPvJovDlhaRttjuLrMnuFUkD6ZIP4Cvcl0XS11D+0l060F/z/AKSIVEnIwfmxnpx9KdqmkabqyxpqNhbXaxtuQTxB9p9s0Acn4Ttp9I8A2McEAmuYtO8xIcEh3KlgpHuTivm+H4n6bN4Q1jRtQ0WC1vpUZIUs7YRxkngFhkYZTzn9PX7OVVVQqgBQMAAcAVxN74B8KX1013caFZtMx3MQm0MeuSBgE+vHNAle2u55z+z5o95p+gXV5cx7Ir2UPCCCGKgY3YI6Ht6171N/qn/3TTkRY1VEUKqjAUDAA9KbN/qn6fdPWgZy3gUKPDtpsBCZk2g9h5jV1tcl4FGPDlkP9/8A9DautoAKKKKACiiigAooooAKKKKACiiigAqKf/VP9KlqG54hf6UARWX+qFW6p2P+pH1q5QAUUUUAFFFFABRRRQAUUUUAFFFFABRRRQAUUUUAFcf4+Xd4avh/1z/9GLXYVxXxDz/wjV3gkDMeeM5+cflQB2MY2RKCRgKMnpTwwIBBBB6EV4f8R7nUdY8U6P4Ntr57GzvommuZYh87qNx2g9uIz+fPFbXhXwlrPhnXQltrFxd6AYMNFeS73V+23gADp+tAHq9FeO+N7y7g8beGobe5kiR4rgsqt8rfIeo6GtbwFe6jf/D+zubZxJqBhkWNrlywLK7KNx69qAPTKK+ZtMvde0PxbomlzeKpdVvrl9upWQTckAI3cHGOBk5GCMdMGvbfGPiS18N6Y88r5upAY7WBF3PLIfugL35xmgDrKK8a+Cmu6pr2h3s2qzmaaO8ZVLfeAIBweeMEnAr2WgDi/HpI0dSFDH7TDhSM5+ccYrsl+6PpXGePZPL0iNvl4uoTz/vA9O/Svn/xTqrz/EHV7LVvFOoaVpsESmI2kz7VbYh27R3OWzgZzQB9a0V8ueEPiFcaLHqq3l9e67p8TpHYTtGRJLIf4MtyT065PGe4FdTrvxBkuvD+tWktlfaLrEVr5sSSsEZ1LY3Rt1OOc4Hrzxwriue9UV89RfEa4Xw+2n31hfadqT6S0tpczHeJ2WMktnqCduRn8e2avh34nCx0DRbJbe81nVpIDJPtcsyjeRlmOcnj9KYX1sfR9FeUXfxO0iPSba8tbe6ur25lMEWnxpmbzBjcCPbI9eo/Dk/C/jyYWfifW9RS+2R3SRW1k4JaNiDtTH8PJ6//AFhQM+g6QV85/D74hrp+g6gfEr6gb62mEsgmQlykhwu0HGAD24xnitj4rfECHTNNm07SZrj+0ZYY5luIB8sUbMDkt2yMD/gQoEmn8j3WjFeP6N8TdLm0mGZor+6kgtIpL2W3tmdInKjcCxxyDXa2/irTLnWbfSIGlkmuLVbuORU/dmM8jnqOMdu4oGdXiimGRFbaXUH0JrkfF/i/TPCkET3zSPPPkQQRJueQj07DqPzoA7GivI4vilo66fey3tvd2eoWaBpbCePbLkkABc4z1Hocc4rmNf8AivK3h27utK0u+tr6EpuNzBlI0Y43Zz9APcjjvQB9B0V4n/wta1htLZZNI1Oa/NuktxElvtEZIGTk/wAJ5IOOlVNT+JzLr2gLp1nc3OmX8BkeNIcysxLLhfdSvODjrQB7vRXjMXxZ0tp1Mml6nDYmUwteyRDy1YHHUE+3vz0rW0K51G98ea6p1Uvp9nHHGtmFICllBzz3yG55zntQB6hSbR6ClooATAxjApNqnsPyp1FADdq+g/Kjav8AdH5U6igBoRQMbRj6UFFPVR+VOooAYY0PVF/Kjy0/uL+VPooAjEUY6RoP+Ail8tP7i/lT6KAI/Kj/AOea/lSeTFnPlp/3yKlooAiMMR6xp/3yKTyIhn90nPX5RU1FAFf7NB/zwj/74FL9nhOP3MfH+yKnooAh+zwnH7mPjp8ooMEJOTFHn/dFTUUAQC3gHSGP/vkUC2gBJEMfPX5RU9FAFY2lsRj7PFj/AHBR9kth/wAu8X/fAqzRQBXNtAesEf8A3wKPstvnPkRZ6Z2CrFFAFX7Ha5J+zQ5P+wKQWVqBgW0OB28sVbooAqmztSMG2hI9DGKiOnWJ62Vuf+2S/wCFX6KAKos7YDAtofT7go+yWxOfs8Wc5+4KtUUAUzYWZxm0gOOn7sUfYbP/AJ9YP+/Yq5RQBS+wWf8Az6Qf9+xS/YbT/n1g/wC/Yq5RQBS+wWYJP2SDJ6/ux/hTDplgetjbf9+l/wAK0KKAMxtI01uun2h+sK/4UHSdNOP+JfacdP3K/wCFadFAGWdI0xmLHTrQsepMC/4U5dK05fu2FqPpCv8AhWlRQBmnSdOIIOn2pB7GFf8ACk/snTcY/s+0x/1xX/CtOigDL/sjTP8AoHWn/fhf8KQaPpY6adZj/tgv+FatFAGUdG0s9dNsz/2wX/Cm/wBi6V/0DLL/AMB1/wAK16KAMr+x9L/6Btn/AN+F/wAKh/4R/RiS39kWGSck/Zk5/StuigDBk0DRQjE6RY4wc4t0H9K8y+FGg6OdJv8A/QbefF/IAZ4VZlGFwOR0xjgcV7RJyjfQ15l8LUCWerqowq6lKAPYBaAO2bQdHb72k2J+tun+FR/8I5oZ/wCYNp3/AICp/hW9Xz94i+JGvx6hqh8PaJFfaVpbFLq5dW4Zfv4II4GD2PTPQigD2L/hGtC/6Amm/wDgKn+FKPDmhr00bTh9LVP8K8R8RfGFg9jF4ctbe4kltluLj7W2wQ7sfJ94fMMjPUcjGa7u4+IFtY+EbLXr21nE91CWSCOJiC4Bzz2XIzknoe9AHaDw7og6aNp4/wC3VP8ACnN4f0V8btIsDj1tkP8ASqng7WZPEHh+w1WWJYpLmPcyKcgHJHH5V01AHjth4d0eP4g3iJpdksKaajJEtuoRWL8sBjGSOM4zXoX/AAjWgn/mCab/AOAif4VgWg/4r6+P/UNj/wDQ67+kgObbwtoLZzpFnzjpCB0obwvoTZzpFmOSeIgK6SimBzi+GNDXppdqP+ACg+GNDIwdKtT/ANsxXR0UAcyfCmgnrpNqf+2YpD4T0A/8wi0/79iunooA5oeFtBHTSrX/AL9inDwvoY6aVa/9+xXR0UAc23hjQ3+9pdqcf9MxVJ/BXht850mDk57j+vFdjXJeNvFFl4S0afUbtxvA2wRfxSyHoAM/ifYGgCD/AIQbwztA/siDAOerf40f8IP4b/6BMP8A303+NeE/AzxJrOveKtVbUtQuLhJLZpvKdzsVt6DKp0Xg447V2Pxr8fN4csl0rS7hRqlxy7ox3W6evHRj29s+1AHow8EeG16aVCP+BN/jUp8GeHj10uL/AL6b/GuH+BWqXWqeEmkvbuW6mju5FMkshducNgk8988+tezUAcU3gXwy3XSYT/wJv8aafAnhkqR/ZMQBGDh2H9a8f+MHxMlsJbnw3ojSRXmAs94CUMJ4OEPrjv78c9Oq+GniLUG+GjaxeyT391bJOwLku77ScAnqfz6UAdq/gPwy6lTpMYB/uu4P5g0v/CC+Gj/zC0+9u/1j9f8Avrp7dK+V7fXPilrGmalrsV5cw2NqTK42rHgA7iEBGSFHX2GOelew+CfihEfBD6z4gZ2ltJ/srtCgLytt3KcZ4J6Z4GR2oA9MHgnw4P8AmFRf99N/jRD4L0CJcfYA59XkYn+dfOPhD4l6/wCJ/H9hG9z5GnyytGLWJcIU2kjOckngc/ljpX2BQB49478H6HB4dupILAxsij5kkOR7nOc84rY8LeEtFPh7TkeyjYGEOSrsOW5PQ9fX6Vs+PjjwvqR/6Zj/ANCFafhj/kBab720Z6Y/hFAFIeEdBGMacnBz99v8aRfCOiqSfshIPbzX4/WurooA5mLwvo8abfsgbnOWdif50knhbRZMbrIcZxiRh/I109FAHMDwtowORZ/+RX/xqQ+GdILEmzU57FmIH610dFAHKDwlonezz/21f/GhvCejNGqG2bCjg+a/H64rq6KAOW/4RXSdu3yGznOfMOf50w+EtHyCsDoR/dlb8+tdZRQBzDeF9MYAGOQgdB5h4pg8K6WBgRyAZyR5h5rqqKAOcHh2wUYAmGOn708UreHdPIA2Px0O89PSuiooA54+HdPOPkk4Of8AWHr605dAsVzgS8/9NDW/RQBzY8N6cOiSD6SEU8eHtPAwEkA9pDXQ0UAc/wD2BYg5AlH0kPNK+g2T4z52R0/eHit+igDA/sGzOQTMwPYyGuHl8NWT+MAg+0BfsJfKzHI+fHU8+3WvV640LnxmxAXjTwTlcH7/AOp96AL48PWQH3pyf73mHIqQ6DZc/wCuBI6+Ya36KAOebw/ZHvMOP+eppw0GzHebHYeYeK36KAOfOgWTEE+cSM4PmmkbQLJiT+9UnuJDXQ0UAc43h2xYgkz8dvNNTjQ7MZ4lwRg/vDW5RQBgHQLEjBWQj08w03/hH7HJP77k5/1proaKAOUm8K6dKMbrlT2Imaov+ER03OQ90BnOPONL418U2HhPSJr67lUS7SIIQRvlfsAO45GfQV4/8DPFut+Jb/VV1XUHukjjVkVkVQpJOcYA/KgD2H/hEtOyDuueM8eceaSHwjpkDlk88D+75pwP88/nXAfGTx63hSwjsdOkA1S7BIYYJhQYyxB7noPxrofhHrF9rvhK2vtRnae5aSRTIwGSAxx0AoA6M+FtPJJ3XAyc8SmqL+C9NZVHnXgxnkTHmu4r5t+KPxch0xJ9K8PTb78FopbkL8sJBGdueGP3h7UAesjwVpwHFxej/tt/9apB4N00D/W3h6/8tzXLfDPxJe3fw/Ot6tNJdzQLPI7YAZlQk44wOgr58l8cfETxIuq61pU80GmWYLukKJtiT05GWIHJPPAJ4FAH1MngjS0BHm3hBz/y2IwT3qZPBmmIWIe7wSOPPPFcT4E+JcGpeDpdd17Ft9jmFtNJGpYSPgEEKBxncPbPoK8zs/izq+v+O9NtrB/sujvcLEINilpUOMliQeT7YwPxJAPopfCmnqCPMuj7mY1la34T00aRdhpLsIkLMds3JwM49O1ehVj+IhnRdRGDzbSD/wAdNAHDeEPC+ntomnzRXF4AU3cSlckk547c56V00fhi1jzi6vcnoTMTj6UvghSvhvTwQQfLJ5+prqqAOb/4R+3DFhc3YJxn98aanh6BAQLy95JP+t/+tXTUUAcmPDMOCrahfsCMczdP0qY+HYCOLy9H0mNdNRQBzn/CPwZz9qvOnTzjTW8PQNn/AEy9Gen77p+ldLRQBy//AAjy7cDU9RHOc+f/APWpy6Btz/xM9QP/AG2/+tXTUUCscu2gMzFv7U1Ac5AEvT9KY3h5/wCDVtQU/wDXXP8ASurooGcZN4amZt0Wt6jH6jzAR/Kqh8K3hwD4h1HGf74/wroPFGtQ+HtFvdWuAWjto920HG5icKPxJA/GvkxPjF4xgnTUp7GFtLlchUNsRGRnBCv3Iwe557UAfTEXhe5XPmeIdUb6SKP6Ur+F7lsj+39SPORlxwPyrptG1CLVtNtNQhDCO5iWUK3UZGcH6VxvxM8ZL4L0T7akUU93I4jghkk25Pc46kD29ulAD/8AhErzH/Iw6gf+BD/ClbwneFgf+Eh1H/v5/THvXzrpXxi8V6fdW1xrljHJp90N6AwGMlMnlG79uuePrmuz+JfxO1yx1yDQ/DFtHI8kSSibyzK8m4bhtXoBjrkH8MUAerN4SuwAF8SaoAAB80gPP5VX/wCEN1D/AKG3WR9JF/wrlPhN8RbrxNDe2etRJFe2CNJNMo2qVBwcjsRz7cV5Tq3xk8U31zcXWiWCx6bbnk/ZzJhfWRu3Q9MUAfRf/CI3XbxRrf3cf65fvev3ent+tP1Pw7ef2fOsPiDUw4Bb53UjGOnAB6e9aPgnxDH4p0C01aOPyzMpEkfJ2ODhgD3GRXRXv/HrPg4Plt/KgDmvAZz4Z0/5y5CMCx7ncc111cp4IG3w9Zj/AH//AENq6ugAooooAKKKKACiiigAooooAKKKKACoLn/Uv9KnqG5/1L/SgCGx/wBSPrVyqll/qR9at0AFFFFABRRRQAUUUUAFFFFABRRRQAUUUUAFFFFABXG+PvL/AOEfnMoGwSR5ySON4zj14zXZVyXjhQdDmZiAEkibJ7fvF/xoA5bx34S1PUtV07xHoF4kOrWI8tY5v9W6EnPbr8xB9QexqlouleNrzWV17XJbKF7a3eO20+2kby2YjGX64HQ5BJ4HQCvYQR0BHFLketAmrnl2qaDq+ra74c1S5igQW1vMt3Gr5VHdCMDPUZOOM9KytDt/Gmg+HYtJtdIs5ZYrdhHObsfK7OSMgg5wDn04xXs+RRQM+cvh94c8X+HdQMtzodjNNdS7rrUJrsM+zPIGM4P4Gur1zwI3jaeK/wBeafTbu0do7cWUysGjyCr5IJDZz+Qr2KkFAHingPwdqXgvSdUmtFkuNQkkbyLSWceW6g/KTjADEd8//W9mtmleCJp0EcxQF0ByFbHIz35qakoA4zx5uOkxqoJY3UQAABH3u+e1cXaeBnuPiFrGtatp1pcaXPAq26yhZAXCxjJU9D8rdu9dt45UvpkCgkZu4QSGwR845rsAeBz2oA8r8f8Ag2TUdKsxoFtaQXVhdLdQ2+xUikbjIIAx2ritY8LeKvFNxqWr6ppsNpcLp5tbK0S5Vskk5yQcd2PJHUDtkfReaKSSQHhWteFNcn1Tw9cQWUE8Wn6W8UqySqAZfLK7D6gnAzjHWvMrr4ba7YQWF3caKuqRRWm2a0S52yK5cnAK9cbh0yOtfYVFNiav6nzRY+Btd0W00jWNN0u2fUra7eZrHzsHynAGGdiMsMY69+9Z1/4R8a32k65KbFLWXUL5Z5rNLhC0kQBO0MMjrjuM46V9UUUDPmLwR8PtREuuJqmjtZ2V9YCGJZLlJW3jBDE5JDZGeQAPSs+w+G+ut4P103tuTrNyYkhiZ1ZvLiZeM5xyBxzztHrz9W0U7u1ugHzr4d8I6t4Sgm0ueQS6JqVl/pc0jqos5th3HJPTP+cirfwK0WaG0vtXupPOeRhaW0uSQYY+Plz/AAk8Dj+GvctRsbbUrSWzvIVmt5RteNujCnWFnbafaxWlpCkNvEu1I0GABU2ElqcF4j+H2m6/q41ee91GC52KhFvMFXC9P4SR+BrK+KHhjU9ZbSNQ0xI530ubz2t3fa0uCpwpxjPHf9a9dopjPl278G+Itbm8R+IrzRo47m7hEdvp08wkLcpk7gRjATjof51j6T4L8TtoGvLaadNZ29zAiR2F3Pvd3Dgkp02gKCOep/T66ooA+M9X8M+K9T1OGS/8MXUjSWSW9vHDdKqRKihf3jAY5PzYJHX247q28O+J9FbwpewaKLufT4po5oFuUGC5YAE5wPlOcjI7V9JUUAfOd14K1wfDqTR47TF8b8zC2jdMbC2AN2cEd8n+ld54K0jUrHxH4gvL628pLsQFGBBViFO7H0Jr1CigAooooAKKKKACiiigAooooAKKKKACiiigAooooAKKKKACiiigAooooAKKKKACiiigAooooAKKKKACiiigAooooAiuJo7aGSeZ1SKNS7uxwFUDJJryK3+LWhS3xikt72GwMxhj1F4v3DtnHXPAPJ+nUCuw+IOn3eq+FNUsrBiLmSH5QBkuAQSo92AK/jXmNr408PDwto+kHTm1bUkSGBtKEHzrKq4YsGHGCrevX0JIAPXPEviOx8OWUN7eiV4ppVhTyU3ksQSOM/7JqCTxXpMXh9fEEszR2LpuTeMOxyQFA7kkdK89+KGs2EllpqxTJmz1eFbhenkkK5wfw9PSsTTfFfhrSPA2n2OtwpdTx2y3EdlLDu80l224yMfU+h79KAPTvC3jnR/E11NZ2v2mC7iXeYLqLy3K9mHXIwQfXBFaXiDxTpPh+eyttQuCk97KI4Y1QsTkgZPoBkV4j8O9b0u81S+8Ya7rVpHqEyGNbVDgQxfKBkYznjHf8c1xnxF0/XX1yTWb6xkuVe9jXTLqOZWi8ncxRAFPfjk+p9eQSaex9carqdlpFnJe6hcx29tHjdJIcAZ6fU1DoOsWev6bBqdg7PazbtjMpUnDFTwfcGuZ8S3Gla3o2s6TcGGe5t7RpJ7c8+U2zcpz6g45Fcz8LtWsdM8C6BHe3UcD3LyxQ5GNzec4A4+o5NAz1RtRs0v105rmIXjx+asBbDMuSMgd+h/Kr9fNMXhLxWnxHt7i41e6lSOHemo/ZdyCMMf3JycAnkdSec45r3I+J9DWRIjqlsZHnNuFV8kyDAK8dOo/OgDZvr210+A3F5cRW8IIBklYKoJOBya53xN4u0jw3FbvezM73LAQwwLveTPcAdvf3rzL4v6bqfifQYbvQ797rTsgPZ20HmGZt+NwI54x09q5XVdP1Dw74l8I3/iK9WeytovLa6NvsSIgMVjOOpAxjIycH04APcvCnjDTfE3nR2wmgu4Meda3CbJE4HOPTJxTv+Ey0QaidONy4nF0LPmJtplIztzjHoPxrn9K8Y+G9Q1q+uLKEFILUNc6sUCRAZGELHBJ5H+RXzp/aEA8SSajJOfsx8UeZ5rN8nlq+c59gR+FNK5MnY+nfE/j3RPDV4LK8eeW58vzXjt4t/lr2Ldh/n1Ge1tLqC9torq2kWSCVQ6OvQg96+bfHHj/AEW61OXS/D40/wC238ItrnWZSESOJgcgP1JAxznGQByRx6DPqUdh4Sj0jwneWt7q8VnGYIopAxddyh36jsWP1pFHZ6Z4p0jVdXu9Isbnz7q0TdLsU7Bzgjd0JBxnHr9cY2tfELw3o199gub0tcK4SYRIXEPTlz0A5Hqa+fPgpcS6T4q1c6hbyWyxWZN3JcMF8kgqSzZA6noPfv1rC1adf7f8W6lB4g/s/f8AvraILlb9WOQBngrj6/e9M0AfbRkSWDzI2V0ZNyspyCCOCD6V5z8MVC2esAcD+1JsAfRa3vDmsWl7pNvDHLALyKyiea2QjMWUBxt7CuY+Eshl0zVHIwTqUp65/hWgE3Y9Vr5QfXIvCFp4z0HUba6F7qFxN9jAi+WZZAVVgfoQf068V9X1G0UbsrNGrMpyCRkigD4n0rRtG0XU4T40tLwWNzpcfkuysQJCoPblSMFQO3f29v8ADFtqA+FV7DqET7vsVx9mjdcsIthKZ46+n4V7RLDFKAJI0cDpuUGpcDGO1AmrnBfC9ZU8F6OswcOISCHBBA3HHX2xXe0AADA6UUDOCtP+R8v/APsHR/8Aodd7XB2Y/wCK71A/9Q+L/wBDNd5SSsAUUUUwCiiigAooooAKKKKACvhL4t+JpNW8ava6ojNpmmTmEW8Lld6g/M3P8R6ZGOAPrX3bWZNpGm3EjSzafaSSNyzvCpJ+pIoA+J/B/wAQtM8P+LtT1oabOLK7h8uOGNhuj5U9+CPlNczc6/ZapqOvaxq0dzJe3ySLaIFDJGWGASSc4VcKMA19Y+F/hlZaJr+oatNJDdxXQcLbPbqEjy4YYHTgDH411niLwjpmq6Pe2MFjY2808RSOX7MvyN2PAz1oA8T/AGe/E8DW8nhs28gnDPciUEFSPlGPUGvqCvPPh34Kg8HaULZnhubtnZ3uVhCnnHyg9ccDvXodAHgfxw0XTLXwrqmqQ2MK31zNB5s4X5mwwHXtx6de9anwLZIvAVu8jKsayTMzMcAAMckmuv8AiN4bn8V+HLjSraeOGaR0ZXkB2/KwJzj2rmNO8DalYfDu58LQ6jCl7MHU3AU7NrPll9eVyPxobEklfzPF/iR481Dxtqf/AAinhmIzWjy7N0bYa6Kgk85xs4J59MmvdfDPw70uw8K2uialbR3LCZbm4IJAklByM+oA+XHTFeHW/wAD/E9sUMOs6fGyAhWR5FIz15C19BfDbw3qPhjSJrPVL8XtxJcNMHVmYKCFGMtz1BP40DPnSC3is/jhFbQQJBDHdAJHGgVVXyeAAOgr7NrxBPhxef8ACx28VvewfYxKZVhUHzCfL24PGOvv0r2+gDkPHoz4Y1If9Mx/6EK1PDQI0PTQQR/o0fU5/hFZfj3/AJFjUv8ArmP/AEIVseHxjRtP4A/0aPp/uigDXooooAKKKKACiiigAooooAKKKKACiiigAooooAKKKKACiiigAooooAK5OM7vF0vX5dPA5/3+1dZXHQAHxjcnjixTpn++etAHY0UUUAFFFFABRQKKACiiigAooooA+EPiH4rs/EPj9DqYk/sXTpzAI1XJZVPzcf7TA+nGPSnfCzxzo/hDUdZubm3uDHcA+QkKDoGJCnJ4r6wuvh54SurmW6m0K1aaViztggEnqcA4zXnHgT4RQaPqGoz67b6bqFvMMW8e0v5XJzww9COfagD5kudasdav9b1XXBcTXt0jNaqn3UkJAXJyDhVwAOeBX0z+z74hs7rQzoSJMLu0LzSEr8m1m4wc9ef0NdZ4h+Fvhu90e5tdO0m0trwxsIJssNjnoSQcn8c1c+F/giPwZpRinW3k1KVm864hyd65+UZPYDtSSsJKysenV83fFnwlonh7wpq2oafYxreXc6mSaT94w3OCQpbO0Z9K+ka4T4keG7jxX4audKtZo4p3ZHRpM7SVYHBx0pjOS+A6q/gK1VgCplmBBGQRvNeW/FPxsl+7+DfCFqjxzvtuHtI8eaw6om3qOBk98Y6V6z4f8Ja3oXw7uNAtri2/tV0kCSB2VV3tz82MghSce+Oe9eJ2PwY8YQSvNBqNlaSkYLi4cM2Tk4Kr7CgD2Hwd8NLS38CnQdY3mS8kF1ceWdrI/BC556BQD2zn614xrEVpafGKysrKzW1t7W4t4lRRjOEXn/6/frX0d8M/Dur+GtIns9a1Bb24e4MiOsruFTaoAywB6hjj3rhtX+HWsX3xGi8Si8tmslmjlw5IdVUAbQAMdvak3YSv1PfqydfAOj34Jxm3kGfqprWrn/FeP7A1LJx/o79s9qbGVvBJz4dsP+uZ/wDQjXU1yvgdSvhvTwQQfLJ5+prqqACiiigAooooAKKKKACiiigAooooArXi2zW8i3giNuRiQTY2Ee+eMV8hfGrRtcgkjuzDbjwtbOotILRgiIGAz8oHBJzzyOeOtfSHxC8MnxZ4dudKSfyZnKvE5JC7lORux1FfK0fhX4kXlhH4Rktpl02GQsPMCiIYOf8AWdSueQAe/T0APqn4c3lpfeEtKmsgVhEITYW3FCpwVJwM4I9K2tfi0n7FJdaxbWstvbKXJuI1cL9N3c9KpeC9ATwz4fstJV1doEPmOowGcklj+Z/LFeXfHHR/FHiC1sNM0SxNxZM/mXBSRVJccKDkj5eSfTOOmKAPINcu7z4s+LbXT9Ft3i0ayAjQlSI44x1dgOFJxgDuAo9a+l/FllIumzx+GItPj8QRxJBbudgkijyMgEjI+UHj8e1fMOj+HPih4bhaDSbS6tYZT5hWNoWz6ZOTz7V0vjrwJ4vstdh8U6M0s17KqGUwYMsUvlhXO0DG0/MOM0Acl4E1A6AfFulXNvL/AG7LazIkindkoGLrjvnBbPPArnvCGn+Kx4W1fVNF1ZbXTbR91zEHKvIdvOOORg9CRXvHwp+H+pJNqWueJ42F3fRvEsbtiQB872OOhIOAO3PFeUSeE/iD4dh1Xw5YWNxNp984EjwoHSRc8EN/DkcHp70Bc+m/hR4r/wCEr8PLPJFHFdW7mGdY12qW6hgOgyDnjvmvQ77/AI9J/wDrm38q4/4deFk8JaBDYHa1yxMlxIv8Tn+gGB+FdbqPNjdf9cn/AJGgDnfAT+Z4asmxjPmf+jGrr6474flf+EX0/aMAKw6Y53tn9a7GgAooooAKKKKACiiigAooooAKKKKACoLr/Uv9KnqC5/1L/SgCOyx5IxVuqll/qRVugAooooAKKKKACiiigAooooAKKKKACiiigAooooAK8++J8Zm8MzQrI0bSTRKGU9PnH516DXD/ABCOND/7eIv/AEMUAKPCFoVXdfajuI5IuCMmpR4TtgMf2hqeP+vo0zxf400fwkkI1GSVp5v9VbwJvkf6DgfmRVPwf4/0bxXcS2loLi3vIl3Nb3UexyvqMEg/nTTsJq5d/wCEUAAC61q6gDGBc/8A1qQ+FCVC/wBu6vgf9PAz+eKm8QeLtL8P3sFnftMsk0MkylE3AKgJbP4A1qQ67ps2jrrQukXT2i83zn4AX39+2PWkMxP+EVbj/ifax/3/AB65/u04+Fckn+3NY59LnH9KydC+JXhnXNR/s60upRMzbYjLEVWU5wNv198V6LPLHBFJNK4SONSzsTwABkk0Acf/AMIqSD/xPNXOT3uB/hTW8Jkg/wDE91fn/p4H+Fbvh/W7HxBp8eo6dI0ls5ZQWQqcg4PBrkfEvxI8OeHNR/s69uJWuAAZBDHvEeezc9e+OtAHMePfC8semW+3X9RA+1xrmSbPBOD6ZI69e1dhB4OMaYPiDWXHbdcA/rik8Y3VveaPp9xBL5kM13A0bL0YFs8+2Kp+J/iV4c8NX5068mmkuUUF1t037PYnIwfagDai8LmJtw1zWM/9fIx+opk3hZ5CCNf1kHH/AD8gfyAp9l418P3mjPrMeoxrZRlVlZwQY2OMKR1zyOmf0qfxB4q07QbmwtboXEk98xWCOCIuTjH+IoArjwu3T+3tZ29v9K59+cVXXwncCfzD4k1kqOAvnj/DH6V0MmuaZFq8WiveRjUZYzKkHOSoz36dicdcA1tUAccPDl0qqq6/qfHXMgP8xThoF4CCNe1Dg93B/pXX1ztr4isLrXrzQYjIb20iWWXKYUAgEYPc4YUAQHRr4nI129H4J/8AE1END1AMSdfvSCRxheg/D1rrq4zSvGvh/VtQGm2l+Gvd7oIGidWyuSeo9ATSbsJuw4aHqas23xBd7Sc4KqTnH0/SnHQ9RAO3X7zP8OVUj8eK6+imM5I6JqJx/wAT674YH7qjj8BUv9jXuQRrl6Ov93v+FTeIfEemeHo4H1CZ1ad/LhjjjZ2kb0AANdCDkAjoaAOTOhXpP/IevsHryv144pv9g3pJ3a9f4JyMED+ldfRQBx/9g3+wAa/fBsYJ+Uj37VLJouoMBt168HIJ+VOn5VqWOs6df3l3ZWt0ktzZkLPGoOYyc9fyNVT4i05dfHh9pWGoNB56qVOGXJ4B9eM0AZ7aBfEgjxBfjkk8r3H0pY9D1KM8a/dEY/iUHn8a7CszVNVsdKSF764WFZpRDHkE7nOcAY+hoAxP7G1UdNen6/8APNaBpOsKjbddk3kYG6FSK1b/AFvTdPvbWxurtI7u6OIIuSz846Dpz3Pv6Vs0Acv/AGfrWSf7YXnH/LAVKLLWBgHVlPPXyFq5Zazp19e3VhbXSSXVqcTRqDlPrWvQBhJa6qAd2oocjj9yOKEtdVXO7UUb0zCK3aKAMdbfUgpDXqFscHyh1oa31L+G9Tt1iFbFFAGJ9n1XI/06LH/XKhbbU/4r9Og6RCtuigDF+zanz/p6df8AnkOlL9m1LB/09M44/dDrWzRQBh/ZtUxg6hH9RCKf9n1PIzfR47/uhWzRQBjtBqX8N5H07xd6YLfVN3/H9Fj/AK5Vt0UAYIt9X4zfQcf9Mev60gt9Z5ze2/tiKt+igDnmt9ZBO2+tyP8AahqCW38QEZjvrMEdjCcH/P8ASuoooA5BbfxRjDX2m/UQt/jUiW/iTndfWH4Qt/jXV0UAcoIPEgOftunt7GFh/WhIfEu7LXenYz0ET/411dFAmrnNeRr/APz+2X/fk/41AYfEwbi704qMdYmGf1rrKKBnIrB4nwc3mm57fumqZYvERzuudPHHGI2rqKKAOZeHxBglLuyz2BjbFRY8Uf39H/75l/xrq6KAaucvt8Tf89NJ/wC+JP8AGk2eJgP9dpR57xyf411NFAPVHHSr4tIAjk0ZfUlZf8aoR6b4jjuzeJF4dW4YYaVbeQO3rls5xnmvQKKBNXOEaz8SvkPF4fYFvMOYpD8+OvXr70z+zPEDDbImgMgG1V+zuQo9Bz68131FA2jgU0rXEVgsWgqWBBK27Dj0qzNa+J5Ag83RsIQwUwuQCDxjn/OK7WigTRxAtvFA3HfomXGHPlSZfjGTzzxQLXxMqRoq6DsjOUURSAKfUc8da7eigLHGsPF4Y7X0Mr2JSUf1qhb2XiuAsVj8NoWdpCY4ZVyzfeY89T3Neg0UDOCtrbxZaQrBbR+HYYVztjjjlVRk54A96hvrLxZfwmC6i8Mzwk5Mc0Msin04Jr0OigDzG20nxRbWr2cVp4US1fO6CO2lRDnrlc4NVW0DxExB/s/wlnOc/ZpOuMZ/LivWKKAPHD4R1VgPN0XwdI3TP2RhgY4HQ1o21j4utp99tpvheCRYxEsypIvyD+EY5xnnHTivUqKAPLY9I8T+bcSy6d4UeS5yLhhFKDMuBwSQcjjvVS68Pa1dPbyS6B4Wke1URxGVXYqowBjjoO2emK9dooA8wmtfFFu9xPFpfh5Zp1xNcRs6sw/2iQCfxrifhafFkGlXMdtZ6YYGu3O+WVuWPXGOq9MEV79cjMEo9UP8q8u+EHGjago4VNRkVR2A2pwKAOiV/GLZzFoa4OOWlOffiqhufG46WGjH/tq4r0Gqkt7aQyeXLcwpJ/daQA/lQBxnn+NiAfsmijrwZJKeLjxkAM2WkHI7SuMV2Vxd21sQJ7iKIt0DuFz+dTh1ZA4YFSMhgeMetAHFCbxgSc2mjjC5/wBbJyfTp1o+0+Lv+fDS/wDv81dpHIkq743V1PdTkU+gDxPTpvFMnjLUiLTS0uVtIwRJK+3YWO3kAnPBz2rszceMEXJstKc4zhZXB+nNLpof/hMtYyML9mgxxjPX8+9dxQBw5uvF/bTtL/7/ALf4UhuvGHbTtK/7/t/hXc0UAcEt74yLMDpOmADGG+0tg/pTxeeLxuzpOmtgZG26YZ9uld1RQBwgv/FpUk6LZZz0+1c0n9oeL8A/2JY/QXX+f8iu8ooA8/XUfGB66FZD/t6qVr7xeASuj6eSAOPtJ5ru6KAOJa98VqFP9k2LEjkC56fXNQHUPF3/AEBbL/wJrvaKAPPTqPjLtoVj/wCBVK2o+MRjboVif+3qvQaKAPP49S8YHO/QrIemLsU0614ojdlk8OIQOjR3AIJxn/CvQqKAPO5Nf8Rou4eHSw74k5/KoT4j8S7QR4YbOAf9b6/h/wDqr0rFFAHm3/CReJcgf8I0wycD95n/APVUi6/4jOc+HiPl3D5/88+3WvRaKAPOv7f8R/8AQuk/9tMd8U9vEWuAAjw9NyueSeua9CooBHifjrW9bk8O3kb+H5QGVGLB/urkE9O/t+dafh3xHr02i6bIPD02WiVSXO3OOh9gRjqB/h0/xBXf4V1JSSMxgZAz/EK29AGNG04eltH/AOgigDmYtd15wxOgMoAzy9TrrWtj72gv1AOJK7aigDjjrmpA86JcYI4xUia1qBBzotyCMfjXW0UAcmdZ1EMB/Y0+T7io21vUQM/2JcHjPWuwooA41tc1PaSuhzkjsTinDW9S76HcZ57jtXYUUAcr/bGod9Gn6Z6io21vUV/5glx1xwc111FAHIHXNRAz/Ylx0z1qQ6zf4z/Y1xXV0UAcr/bN9yDo9zkflmm/21qGM/2LcdM9a6yigDk/7av8/wDIGuKU61f9tGuPzrq6KAOS/trUCQBotxz708azfkn/AIk8+K6qigDlv7ZvR/zB7imLrl4SudGu8HIOBXWUUAcmdcvBk/2NdkAAnA/P61wVtr9yvjK4uZdFv0BswmxY9zEBvvD2zxXtNcnCAPFlx72K98/x/pQAz/hIZ8Z/se+6Z/1dOXxBOwJ/se+4x/yzrraKAORXxBOWx/ZF91x/q/60f8JDMSf+JRf446xV11FAHIr4guG6aNf/AIx4pD4hnGAdIvee4jJxXX0UAcgPEUpAxpF/nv8AujQPEFyeBo97k9Mpj8/SuvooA5Ea5fEnOi3NRN4gvkDE6HdnAP3RnmuzooA4QeJdRwCfD97g46Lk/lUS+KdRZcr4evM55yCP5ivQKKAOAHiq9ZQR4fv8+hQj69v/ANdKfFF+DzoF4B9Cf5Cu+ooA4hfE102caJfcdMxkdqiPii9AydBvceyH/Cu8ooA8/Hiy6K8aDf57jyz/AIU//hKbsAE6FfdcHCE/0rvaKAOEHim5YHGh3+R/eiIpj+LLhSMaFqBBPP7o13wooA4lPE1ww50W+B7/ALs1geJPE002iX8J0bUUeS3dQRGQB8vOTjpXqtYviUf8SPUjzlbaRhg45Ckj+VAHA+CvEs3/AAjunB9HvwVjKnEeehIBHt9a308VSv00XUBgDOYiOa1/CJLeH9OJJJMCkk966KgDlk8Qg53aXqQ+luW/lQPESH/mGaoPrasK6migDkP+El/6hd//AN+qePEZ/wCgVqP4Q/8A166yigDkv+EjJxjStRPr+5pg8TAgk6VqIx2MJ5rsKKAOQPiVcc6ZqOew+znmmnxTFnaunagzdwIDkV2NGKAOJTxjYEZa01JDnobNz/IGnN4y01RlodQAzjmyk/wrtMD0pOD2oA4g+NdLAVhBqJDDIK2Mhz+lQN490ZHEbR6grt0U2UgJ/DFd9tHoPypNo9B+VAHBjx7opZl/00MpwQbRxj9Kib4gaKoZtl+UUDLCzcgZ/DivQdi5ztGfpSBEHRVH4UAedn4i6B63v/gJJ/hTZPiNoaAYjv24z8to39f88V6OUUjBUY+lMMcSjJRAAOpA4oA8+PxE0JGKt9uDA4INnICD+VKPiHoRH/L7/wCAj/4V2ljf6fqIZrK7tboIcMYZFfb9cHiq95qWkWEnlXd7Y20hGds0qISPXBNAHLr8QNDbODecf9Or/wCFRX/jrRzZ3AVbtmMTYXyGXPHqcAV30QgmjWSLy3RhlWXBBHsar6lHGbC5DRoV8piQw44GaAMPwLIJfDWnSKpVXjLAFcHlia6yuR8BjHhnTh/0zP8A6Ea66gAooooAKKKKACiiigAooooAKKKKACoLr/Uv9KnqG4/1TfSgCKyGIRVuq1ocxCrNAkFFFFAwooooAKKKKACiiigAooooAKKKKACiiigArgfiQM6Dj/p4h/8AQxXfVwvxCj83Ro0/vXUI646uKAPMfGNzBpXxY0LUNUkENiLZgs0v3Adjgc9vmI+mQa7eLX/CUvjIrbrDPqYtmMt/GwaOJRj5S2cA44yOnTua7jWtD0zXrdbbVLOK6iVtyq46H1BHIrD0vwN4b0uxnsbXSohDcIEmLEs0gznBYnPXnFAHjHxndJ9f0x43V0bS7sqynII8t+hrv/B0ekzfDezs9Wubf7I1mTcZlA2qWJ5PYjI/Gu0bwnockVrHLYJKLWBreIuSSsZBBHXuCfzqofBHhs289v8A2VEIbiFIJFDsNyK25RweMHByOeB6UAeVeFoLnxl4h03VbO0Nj4Z0cbbESLkz4G3n5jyCDz/XNO+NviKYW9ho1q0v2C+Be5urcb8oGwUUg4PfI+lemaR4B8NaRcQ3Nhp7xSwtujP2mVgp9gWI711GmaVZ6XZx2VpCEt4yxRDzt3MWOM+5NAHjfwK1e1bwxLZLHPHHZzOWnmULGQzZA3dMgEZHv7iqfj2y07ULPxCnhy/0+1vFDSaysyMXkVewyDjkH7o5JHcg16tL4Q0aXRX0Q27iweUylBK2dxbd1znrWVrfw78M61cC5utP2zABWeJ2QvgADdg8nA60AcdJKkHgbwoGKlmmtgFJxu55rmdX057nx5qtz4U1+Kz1tAouLS8GI5soOEPO7oDgjgkYOK9E8faRaQ6dpCW8KxLb3kEcYAyFUHgD/GtjxL4A8N+JrkXmo6eDdYAaaJ2RmAGBuweeMcnngCgD5g1nZq/g/WpJ7SOz1Cy1RJLhrYkxTs25fUjIy3A6Z6c1J4nvZZr3V7k6jrF1caYyQ286zLFHCCNuc5JJOG6ctznrX1EPBGgL4fk8PLZ7dPlcSOoc7mcEHdu654A+nHSucPwl8IEn/QJgpABUXDgEgYB69e/1NAHlvhGza9+I+hX8s00s76THdTsz4y5i2k9ehyOB6+le7634pbSb77J/YOsXgKgia0tw8Zz2zkYxUkPg/RodR07Uo4JFutPt1trdhIwwiqVAPrwSOa7CgDyf4t6xd6d4fto7O6msZL26jhe5TgwIeSSwI29PWvDbRZ/CPiDxeBr0jSw2KxLeTbpHYsY8dDncAdoPbr0FfVviTQbDxJpkumajGXt5CDlThlIOQVPY/wD1x3rh9P8AhV4XsrC7shbzyrdRiOSWSY7+G3AjGADkA9O3pkFO/QDx7wjqmqWOuWnkanrE9nfaXJKy6mzE5CsQ6KGPcLg+hOCc5rK0CHVtDtdB8aJrM891qd79luIZcsrx7mXBJP8AsHjtkYxivd9J+GGhaZcxXSz6hNcRRtEkktxyqlSuBtA6AkCtm88CaJeeH7Pw/NFKbC0kEsYEmG3fNySOudzfnTA8Hml8TarY694qg8Xz2yafcyCOzRzsKg8AjdtHXAyDmkfxnruk2WraZqt5PNqmpwQTac0TEbDJ1VSD8uN2B7qfavV7j4T+HZr57gPeRW0jB5bKKXbC5HTIAzjr0PftXYX/AIQ0S/1LTdTnswbnTgotyGIAC8rkd8HkUndk8tkknt1/q58m3dxrWv6rexzahqcz6JGFie2UuolTIMjZYbckNkjJ/KvqzwhqN7qXhGyv74bbqS2LMQeWxkBvqQAfqaw/Efw10bXdRkvzNd2ck4xcpaSBFuB/tDB56f8A6+a7WPTotO0Y6fp8HyRQMkMW7qcHAyfU96Y7HyRp+qa7oegaf4w/4SW7u2e9MM2nTzsUcAknHzHsBxjjOfY6wvPEc3hO98cR+K72OZrgqLEPmJAZAu0AkjgHPQcV33gH4UWNhBZ32uwySahGSxtWlDQq27hiB1OAOMkcV0s3wq8Nz3ks7/bfIlkMj2a3BWEt64Az39aBnjzaVqWqa14t1q01q5097KGOeRYAczHyyQDtIGMqex61x2s+KdUbVbLWYptl+2khGlPJyQULDGMMeT7E19gW/hTSLZtRaG3ZP7QjEU4WRsFQMYHPHFc9D8MvCqbPMsGnKQeQPNlY/L68EYPPUYoFY8X0LXfEGhXenXJvdTuYry1kklTU8eU7CPeDH82dvTnjj61kX+katd2nh3X9R8SS3kN/fRkQbmKQHPbLEAjBHTjFe/8Ah74b6Fod6t6v2m7mjUrD9rkDiJTnhRgDHJ6561Ri+F2ipqS3Zur4wRTie3sxLiGFt24gDHTP86YlfqfOGuavqi6pdeJINW1K4vbO8MUNwtsfsqpn7mc4Xr93HOe+c13Np8RNf0vTtZt9VlZ9SnjilsSyYYGQAHYBwVA5GO475r0uT4SaFJJcL9r1FLOV/MWzjmxEjeuMc9OM10+oeBtJv9Q0a/mMxfSkWOJCQVdV+7uBHUHB4xSY2j5X0rWtV8N67qem2t2Gn1BoIJ9Skz+5LYy/tyx69MV6reeK9R8F3Ou6Pq2o3V7cS2yPpVwV3M7FSvQdPm/VSea9Ib4eaPNc65NcvPOmrlWljZgPLYHcCpAz1/wOa8+1Hwhe6t4u0SyuNIc6ZpCANqM0pJuY1AKg44zuzx1wfQUBroe3+HFv10axGqPvvvJXzjjB3Y6HHfsfetqiigYUUUUAFFFFABRRRQAUUUUAFFFFABRRRQAUUUUAFFFFABRRRQAUVwHivU5ri9TwvY3E1lqN9bmaK9QAiIKckY65IUj8a8Y1zxNrevXEOl+G31s3Wkgw38kTKBMFIUv1+8SDj1zSuK59TUV5zH4ukS6hjOnXAszbRzNJIMSIrAct2GOh9wa7a11G2u5nit5PM2KrMy/dwwyOfpg1VhmhRXzf411nXPDHieG5uNaZ47i6VobMBlt1gJK/O2RhuM8Z6E98Vf1Dx9e3njvS7DS2caStz9lmkCho55D94BsdgR396QH0DRXjdp4j1uX4kLpV9GbHTzBKttCcMLgKT+8z6kLnHYDHck+xnODjr2oAWivmGPxHr+gePrbTtU10XLXNwEntyhEEUb4K7WOOcEdBwcjJ5qL/AITrX9Z8d2yaZME05jLHZRHKxXW0OAz+uWHtgAcZ6pO4k7n1HRXzHp2p+KNK8V6Nb3/iJNR1C9uSl5pMPzJbxnqxK8AhctjgjA6jNfS1z53kS/ZvL8/YfL8zO3djjOOcZpjJqK+aPDviTVNF8dHS9e8TJcxmGR7wSDZBBJgsFQtjoMdgOcc4rU8P+MfEOv8Ai+9t7fy7e0m0+V9OimHyNhsJKxHPJB/DoO9AH0HRXzh4J1zX4PiDNoep6x9uJic3KFSscUn3gI92CccDpjBPHANfQmoC6aznFi0SXZjPktKCUD44zjnGaALdFfM/gHxbf2fiq90rV/EIvraG2d7mSdNiwzIfnVCeSo55wAfSsq0+ImtahqHia+jeWKzSwP2KBVJ2lnVY5ACOuCSe3PTihjSbaS3Z9W0V4F8INS1G8vrhNS1+7u5zaLI1ldQOjRkkfMC3UdsjrkV7RreoDS9NuL0ruMS/KvqxOB+GSKG7CNWiuc0XXLK/hhh/tKylv2j3PDFMrMrYyRtBzx0/CuJv/FV4NL/toyRW1mrgQxAbnmYHBVh26E8HpQK56xmlr5k8QeNNeu9dljtdZsdIhsbRLkQzkAXL4DFMnkk8jA7fnWr4t+IniKy07S9Q0rSN1lJDBLPdSJlXd+sajPHPGevp2JAbSPoagkAEk4Arw/4qeL9X0oaXpuhjZqlyPtEi7QSI1GcfNxyQfyx3q54l8U3VzpHhaWymWOHW7iK3uSqjeFcAMFJ4BBJGcdR+YM9YmlSWzlkhdZEKNhkOQeD0Irz74UIyaFcb87mvJWK8fL04rl7C8n8N+OdL8IafIyaNDYu/kthmdmLMSWIznPpiur+FjF9BldlKlruQlT26cUAelE4Ga+PX8PweJtN8Y+Kb24n/ALRtbuQQlW+VAmCB69Pl68ACvsKvAtS+GmtyTarZafr8cGhapc+fcWzx7nUlgzbT68Y6jIwDQB4PPdap4s1gz3mlX2uvHYQhY1kKCImNcsdo7tuOOM5zzXoup+K/N8E6P4Y0O+ma8ubU/aLiVtvkRrnchbHTgqD/AHQPWvRbn4eajpWpG+8J6stgZLNbSYXC+ZwoUBl464Ufjn1q5b/Cjw2miQ2UthE9+lvsN3lwTIVOXwCM8kkA+3oKAJfgi0Z8D2aoBuSWUOQc5O8n8OCK9arhfh54W/4RLQ1095IpbhpGklljXAYk8dfQYruqAOM08j/hL9WGSSLaHqenWuzrjtNOfFerj0gh/ka7GgAooooAKKKKACiiigAooooAKKKKACiiigAooooAKKKKACiiigAooooA4j4juU8JaowxkRr1/wB4V0ehjbpNgPS3jH/jorl/icM+DtVwqthFOG/31rq9I/5Btn/1wT/0EUAaNFFFABRRRQAUUUUAFFFFABRRRQAUUUUAFFFFABRRRQAUUUUAFFFFABXJ2/8AyNd1/wBeaf8AoVdZXJ2//I13XPH2NOP+BUAdZRRRQAUUUUAFFFFABRRRQAUUUUAFFFFABRRRQAUUUUAFFFFABRRRQAVieJcnQtSAVmLWsigKMnlSK26xfEbmPRNRZV3EW0nGcfwmmlcCLwqMaFp49IVrfrC8LgjQ9PyMZgU/pW7SAKKKKACiiigAooooAKKKKACiiigAooooAKKKKACvAfjTr3iK3ks/D+gwvnUImLyxBvMGD0VgQFGAc+3pXv1UtRUfZLhiBkRPg49qAPmT9nBxbaf4huJnwkLRls9gA5J/nXhMT6Rr2p6lfeJtYubZ5XLQ+REZTlmJ/BR6flXuP7P9uLvR/FNoVysu2PA4JyrjH615n8OJPCscWuw+J1iSXyCtu0isSrcg7cD72SMfTpQB9R/B7ShpXhoLDriavZyyl7eRFZRGuACmGORyCccYJPrXpWo8WVz/ANcm/ka+c/2a1nGmawSf9HM6BRn+Lbzx9NtfRepf8eNz/wBcn/kaAMHwP/yLen/9cz/6Ea6uuT8C/wDItad/1zP/AKEa6ygAooooAKKKKACiiigAooooAKKKKACoLn/Uv9KnqC5IEL5OBigBtocxLVmq1oQYVwQas0AFFFFABRRRQAUUUUAFFFFABRRRQAUUUUAFFFFABXnHxSuWs/D32hVZmjuYWAUZJO8dK9HrhvH5/wCJZbDBOb2D8P3goAY3jJYx8+g66OM/8efb1+9QPGcQYK+ha6hJx81l0z07/X8q7ztRQBwzeNLNCRJpurowGdrWTZ+lH/Ca6aoJe21JBuwM2UnPp2rueKTA9BQBxCeNdNZQfsupqcdDYycfpUp8YacP+XfUf/AKT/CuywD2FGB6CgDjP+Ex03/n31H/AMApP8KhHjfTdzA2mqADo32GTB+nFdztHoKMD0FAHhHjbx3YPa2KGz1SEfbImYvblNyg5IGev0/Su4Xx1Yn/AJhur8etm1J8Qo43tdM37Qf7RhILDPOT6c9M13+0Y6CgDg/+E4sf+gbq/wD4BtUbePLBcf8AEs1j8LJq9B2gjGBj6Umxf7o/KgDz/wD4TzTgSpsNVBGODaHvwO9SDx1pZ/5d7/8A8B//AK9d5sXP3R+VN8qM8mNcn2oA4ceOdKIJEV4QDtP7nofTrTH8eaPHw63SN2VocEj1613Xkx/88065+6KZ9mgI5gj9PuCgDjF8eaEQD58oPoYjxQPHehFtvnTe37o812Rtbc9beL/vgUC0tlORbxA+yCgDkV8b6G3SeTj/AKZNT/8AhNNFP/LeT/v0a6v7Jbf8+8XTH3B0oFpbgYFvFjOfuCgDjH8eaCgH7+U5PaI0/wD4TrQv+fiX/v01df8AZLb/AJ94v++BQbO1P/LtD/3wKAOKXx/oDEgTzYA6+SaP+E+0ENgyzj6wnpjOa7YWtsOkEX/fApPslt/z7w/98CgDjh470IrnzpQcdPKNA8d6Cf8Al4l/79NXafZoP+eMf/fApPstv/zwi/74FAHEjx7oRIHmzc5yfKPFWoPGejTR71llAzjmM9a6v7Lbj/lhF/3wKPstvnPkRZ/3BQBz6eKtHYgG6Kkn+KNh/Snf8JTo2M/bVz6bT6Z9MVufYrX/AJ9of+/YpGsrRhg2sJHvGKAMiTxNpCbf9MU5OOFJx7niox4q0Qlh9vQYOOVPP6Vt/YbT/n1g/wC/Ypn9m2P/AD5W/wD36X/CgDMXxLozdL+P8j/hU6a9pb5xeRjHqcZq6NPsgMCztwPaJf8ACg6fZEYNnbkenlD/AAoAqf23pZIH2+3z/vil/tzS8kfb7fI/2xU7aXp7DDWFqR7wr/hR/Zen/wDPha/9+V/woFqRDWdMPS/tu3/LQd6cdX01cZvrfnP/AC0FOOk6ceun2p/7Yr/hTv7MsMY+w22P+uS/4U2Go3+1dPxn7dbdM/61f8ab/a2nZ/4/YOuPvipBptgOllbf9+l/wpV06xXpZW4+kS/4UgZF/a+m/wDP/bf9/R/jUZ1vSgcHUbXOM8Sqf61OdM089bG2/wC/K/4Ug0rTh0sLX/vyv+FAIjGs6YxwL+3znH+sFOOr6aCAb+1H1lX/ABqT+zLDIP2G2yOh8peP0o/syw/58bb/AL9L/hT0GRDV9MyR/aFrx6zL/jUn9qaf/wA/1r/3+X/Gm/2Tpv8A0D7T/vyv+FPGmWCjAsbYD0ES/wCFIAGpWBGfttv/AN/V/wAaDqdgvW+th9ZV/wAaT+y9P/58bb/vyv8AhSjTLAZ/0K35/wCmQ/woAZ/a2m/9BC0/7/L/AI04app56X1sf+2y/wCNJ/ZWnH/lwtf+/K/4Uq6Xp6522FqM+kK/4UAMOsaYvXUbQfWdf8aVdW009NQtD9Jl/wAaRtI01vvadaH6wL/hQmkaamdmnWi564gUf0oA8w8X2DXviCy13R/Eul2l3awPb7Lgqwwc5PXrz0x2/CuG0Pwdf+HzcXGm+NdNW5vo2S7kcg4JbO5Dn73PU+pr6HfR9MfG/TrRsdMwKf6Uh0bSz102zP8A2wX/AAoA88vbjQdNtTc3niCO5H9nDT5Csod5P9vAJJbqad8Mp9PsPDy+ZqtvIZJWKtJKA6oPlRWyeMBenbpXeyaBo0rbpNJsHOMZa2Q/0p66JpK/d0yyH0t0/wAKBHiWs+GrjWU/s668Y6fNopvDcDzZN84XJ/d7i3IAP+elWbnwH4MF7pMun31lbQWcpknUXpZpuhXnfwcjkjn8hXsZ0PST10uyP/bun+FRf8I7on/QH0//AMBU/wAKBnJXtrpl14v0/wARHWLDy7S1eARmZc7jnkHPoxrq4NYspElWTUrLO4hGSZRgdu/WpxoekDppdkP+3dP8KcdF0puumWR+sC/4UAeBS+GL7VbiLS/EHi7TbzSLe789WaYG5fgjYT/Dxnv39uJrrwTolj4ksdX8PaxpdlDaxk+RJdli0uGw2Sx45XI9j617mdB0duuk2B+tsn+FRnw5oZ66Lp3/AICp/hQB4D4P8MatoetyasvibQLma4cG4eRt7spOWCn+HOR09q9X06/OoaHd2ms65aQ3UzyxrLbzohRMkKRz6DOfQ11CeHdETOzR9PXPXFsn+FD+HtFkUhtIsSOn/Hun+FAHhI8MNrV5Yw+LvEOkXen6eGERjucT3AIBG9jyB06H19jWq3gnw5D4gj1Cw1m1tLSO0aKJVviZIZjkB1JY8AHoTjPavWR4V8PggjRdP4AH/Huvb8Kk/wCEZ0Hdu/sXT84x/wAeyY/LFAHjmj6TdNr+man4h8SaRPFpMTJaywTgy3I5AaQn9evI+pPp97qUWoaDPbx63Y2uoT27IJo5x+7cjgjnI+vUVoSeFfD0ilW0PTsH0tkB/MCnN4X0F12nSLLGc/6lQemOtAHiFj4SbXb21n8Y6vpN3Y2UBhg+z3R3zgEfO75B+vOcntVYfD2xtdb1S80XxBZ2Nu9sEsgLsuyPgcMSchflI6ngj0xXuf8Awifh/AH9j2eAc/6oUHwn4fPXSLT/AL9igDzXwvBqcd8+v6/rmkT3cdoba0ht5xtIzklm7nPpnr26V2uv31rqHhq4ibU7JbloVZtsy43AhsfiRitYeFNABz/ZFn0xzEDTf+ER8Pn/AJhFp/37FAHnmgWfgfTrWHxMkVlHqSxb32ztnzdvzBYy2ASc44zzVLR7W9GgpZ2et6YtpdcstywLwAk5wPXgcHvnp1Hpv/CHeHD/AMwaz/79ikHg3w4Omi2f/foU07X8xNXPDte8FXF7ctFaahoWpWr2othNduBNbHn51IznqSBk9Pz9D8UaOt/4Kt9B0u+sRcQiBFYzhVG0jLZ69ifX8a7D/hD/AA7/ANAaz/79imjwb4cGf+JNZ8/9MxSGeVv4AsNb8QalqfijUra6ik2JaJFclSqqAMnnj6euT3rNPhPU7fw/HZWl7Y+fpGrtdaYss6kSQ5yA3PBySevqOOteyDwZ4cBcjSLb5xg/L/L0/CoR4H8NrnGkw8/7Tf403qStLLfzPMPDunaze+JZfFviOXT7GeC1MUVtDKsm47SMnDHjqcZJ59q634U39s+gSs1zCGN3ISN2307Hp6/jWpqvgnw8thdOmnRo6wsVZWOQQCfWuM+GHhLQ73w3FcXNkJpHlf5pGORg4xxgdqQ2e0f2hZf8/lv/AN/R/jSi/sz0u4D/ANtB/jXMx+CPDcZJXSYeRjqx/rSDwN4bBJGlRcnP3m/xoGdP9vsz/wAvcH/fwf404Xtoel1D/wB/BXMp4K8PIWxpkXJ9W4/Wh/BegMMf2ei8dmP59aAOn+12wH/HxFj/AHxR9stf+fmH/v4K54eENBHTTYvzb/Gmf8Id4fJz/Zkeen3m/wAaAKOl3dv/AMJZrR86Pb5MA3bxjODxXZJeWzkhLiFiPRwa8p0XwdoP/CQaxGdPyieXhHdiASCSf8/1rtf+ER0LIxp8Y59T/jQI6U3EIGfNjx1+8KQXEJxiaPk4+8K5z/hE9F2BTZqSAQGLHPNQy+DNBkAxYKhByCrsP680DOs8xB/Gv50vmJ/fX865tPC2kJuH2Ysp/hZ2IH05pB4X0pRxC3Tr5h/xoA6Xen95fzoMiDq6/nXMHwppJH+ocdP+Wjf404+FtLPWFz/20NAHS+Yg/jX86PMQfxr+dcv/AMIppX/PJ/8Av4aQ+E9KJH7qQY/6aHmgDqd6f3l/OjzE/vr+dc0vhjTVUgLKMgAneabJ4V0uQAGN8A5++aAOn8xP76/nRvQfxD865I+ENLK7cThcYx5p/wA8VAfBtj82Lq9GemJen6UAdruX+8Pzo3L/AHh+dcMfBVl/De3w5z/rAf6VZPhS26i9vQxGCwl5P44oA7Dev94fnRvX+8PzriZPBtm7E/bL4ZPI83r+lQDwRZjOb+/JOcnzRz+n40Ad7vX+8Pzo3r/eH51wp8FWhHN/fnAAH70cAfhQ/gqybpe3w5J/1g/woA7ncp/iH50u9f7w/OuBHgayUELqGoDK4J80c/pU/wDwh1seuoX7f70oP9KAGfEpyvhHUijckRj14Miiur0ll/s6zOR/qU7+wryD4leFLeHw7e3322/ZokUeWHBDAuBzx711eleD7L+z7bbeXoVo1YDzBxkZ9PegD0PcvqPzpdy+o/OuSPha1J/4+7w8ngy+vWof+ERtQjKt7fLkYJEoB+vSgDs8j1pciuLPhUnGdb1bgY4nx/SlPhdz/wAxzVP+/i//ABNAHZZHrS1w/wDwibcZ1zUzjpmReP0q3H4cKKV/tfUiD6zDP54oA6zgd6XNcXJ4Xd8f8TvUxj/pov8AhUsXhpoyT/bOpNn1kH+FAHX0VzLaAWOf7V1Hpj/Wj/Cm/wDCPnaVGrakAfSYZ/lQB1FGa5P/AIRxsY/tnU+uf9aP8Ka/htmIP9s6mMf9NV/woA66iuYOgEkf8TbUuBj/AFw/wpjeHnbprerL/uzr/wDE0AdVRXEjwtMGP/FR6zsK4x5qZzn121I3hqYgqfEGr7c5GJUz+e2gDsqK4o+GrzYEXxJqmMYO4oTn67c05fDVxyH8Q6sQQMYkQdBj+7/n3oA7OiuQ/wCEcnDDbr+rBSCGBlQk/T5eKjfw7fMm0eJNTHGCcR+n+79aAOzrkbb/AJG27/680/8AQqzD4QvGAz4p1jPOcOo7cdv/ANdYln4Ukj8S3hXX9T+a2Un94pYHPHJGMcnjH8hQB65RXFR+Gr1WTf4l1QqoxgFAT+O05/GmL4ZvlJYeJ9U3EnOShH4DbxQB3FFcQPDV+OR4l1POc/wf4UsXh3UUAH/CTakwHTKx/wDxNAHbUVxzaBqJxjxJqA+ix/8AxNEXh+/Vvn8Saky9wBGD/wCg0AdjRXFS+G795N6+JtTXGQB8h49/lx+lJ/wjmoYIPibUiCMdEH/stAHbUV58vhG8BG7xRq5HtIo/pUp8K3hjCHxRrGVHBDoOc9/lyePf/CgDvKK4M+F9Q3Bh4p1QYJI+539fl5pknhS/kYsfFOrAn+6ygfkBQB39FeeN4QvSP+Rr1kHPUSL/AIUo8JX4B/4qrV+fV1/woA9Corz5vCeokkjxXqw3HJ5T9OOOv+cUN4T1BsZ8Vatxnoyj+lAHoIorz9fCupIu1fFeqAdeQjfqVpB4W1QYz4s1T/vmP/4mgD0GiuGXwxehAp8SamSM87l/wqM+GNRDoU8T6iqjO4Ha2fTqKAO9rC8UNt0HUzkDNrIMkZ6qRWSnh/UFZWbxFfuAc4IQA/kBXLeMfD18nh/UJP7euyEgLFcD5sc4oA9B8NLt0WwGQcQLyPpW3Xk/hbwvq8Wj2e/xXqJDQoUQImEXAwBkEn866X+wNTyP+Klv8Y5GyP8A+JoA7OiuMOg6oPueJb4HBHzRxnt/u09tF1guWXxLdAFgSDbxdBjp8vHegDsKK44aJqxVt3iS7LknBEMYHI9MVJ/Y2qmNlPiO6yQACIYx0/4Dnr70AdbRXINoWpEY/wCEkv8At0ji7f8AAahPh/VcNt8TX2SflJjjOPrxQB2tFcWmia5GzFfE9wQcYDWsTYA/Ckj0TXUZiPE85LHJzaxn8uOKAO1orjf7I1/Df8VNJnsTZxf4VX/sjxOB/wAjQpP/AF4x0Ad1RXBjSPFIIP8Awk8bYPQ2Kc1KdO8UbSBrsGT3NsvH6UAdvRXEpp3ifI3a7Dgf9Oy8/pUVxpPimTb5XiWOLHX/AEJGz+dAHd0x0V0ZGGVYEEeorgl0jxarBv8AhJ4mx/C1imD+VOfS/Fhxs8Qwj1/0VP8ACgDU8M+EtD8LCcaNYi1+0bfNPmO5bGccsT6n865TxL8K/C/iHUH1C4tpYLiQkym2fYJG/vEYxn37960RpHjAZ/4qaE/9uaf4VKmleLB97xHCf+3RP8KAOq0bSNP0OyjsdMtY7a2ToiDqfUk8k+55qzqPFlc/9cm/ka5YaZ4l76/H/wCAqf4VR1TTvE4sLkprsO4Rt962UDGOe3pQBueDAB4e0/ByPL/qa6euZ8GMz+HNMZyCxt1yQMZOK6agAooooAKKKKACiiigAooooAKKKKACq92AYHB6YqxVe7AMDgjtQA2zAEK4Aq1VWzGIVq1QCCiiigAooooAKKKKACiiigAooooAKKKKACiiigArifHZP9m2+AMfbIM8/wC2K7auH8etjTrYcc3kI5OP4x0oA43x5r+uXfiO08H6BPFZXFzF5r3kjYIADEqvB7L25+gya1PBkfjLTNbutN16Yalp7R+bDfBQuCMDbx9eh9MisHx1puuaT4x07xZpGnNqkaxG3ltYzhh8rDrg8c9ccEe9TaHrnjS+v9R1u70a4ttMggC22lt8sszEjnkZyBknp2AHUgAqfEjxXreh+JI7ewnWO3GlyzlMB9zDdgkEcYIH15/D0NNU1ZvBcGqQW63eqSWUcqxoOHZgD0/HOK8b8caDrWua+dTh0q5RJtGcFCAdrlG+Qn+9k9Otd/f+KdV0OwXT7Xwxqd1dwWURjlSAtCX2jcpIwePQZJ9qAOe0LXfGGl+K9L0rXr62v01OIt5UUao1sQCxB2qDwAOuePzr1bxd4htfDWkz39w6eYFIgjY8yyY4X8+voK8W+Fsl6+tzX+s+HNXbWb1283ULiHbFEoHAUEDaMYHf0HpXQeLPCmreNbnS9csbttLeCNlFrexHcjBmw23kZP06Y602mnZgdj8MtavfEHhe11HUJEkuJHkDMoA4DkAEDjp+mK4f4u/ENvDsY0zRrkDVtytMwQN5CYBGdwIycj8PqKn8DJrng/wgX1G0vr6ZrkiOxhi3SRKWO5iRycnc3fqPWvO/E/wt123stQvrPUXvjeSK8tqLf96wLZGTntnkD09qlX6iV+p7j40Jm07SHdyub2BnIHXP/wCvP4V5lN8R59A8V+J49WujPaW6qLO0ACkt8vCnGehOSeP0rtvGc1zZad4btpVMspu7dZZcbRuHU4HTmuDb4cjxB4s8UvqtncRQzoDZXRPCtx8w6g9OnYZHHZjOv0nxBqeh2c3iPxrqEVtb3xQWmnwoW8rIz2Gc45PX654rn/GXxU0ye3sIfD+tfZ5ZJ0ee4a1ZvKjG7IKkcnIHA7exrmbweJtS0XSdI1LQ9Slu9L1NA1wYS6TRAkZyeuMgZ5BHOetZXjHS/EtzrWuW09hqiQSErZDTbJTDIp4XzHGONuM9eSelK4rnp3iT4mpZa3b2unlJ7KeweZZREzFpMNt245x8vOR61v8Ahfx7pD6do1rqOqxvqtzbq0igbtp25JcqMLwM849enNeLx2OtWNxoJu9E1DyRo0lqWhtmco77wNw/hxleDim+H/DWveGZYo4tNuJ4ta06SKSQ2rM1nIVYLuOPlwSMg9ifShuw20ke42fxP8J3l8llFqJDu/lq7xMqE9vmIxg+tcn8Qvipp2nWN3aaFfB9VRwiuItyDB+YgkbT3HeuDvbLUtQ8IaZ4Sg8IXttqCXIEtxJbnylPeTzAMfNnn0AI9Kx7qxvrTwnqHhhvDGpf2p9t85HhtDKhjyOQ4GT0Iz9PfBfUD6Ah+JHhm3htotQ1aOO8aJDKgidgrlQSCQuB1rE1r4hQaH4yitdQvUi0SXT1lRxCz5cnII2gtyPwrz3TmfQbHXdO1PwzeXV3fJGtmRamQSsE2hc4IG0/N3P4gZW2tj4U8S6Fda3pl3JaQ6UsTyiBpVikIPHAION23HbNMD2zW/HGkWHhmTXre8imidGFqDkebKM4XHUcjn0HNT/D7xCPEvh62vnuIZbrBFwsQx5b5+6QenGP/r18y3ui6vbaRBraade2tiutPciJLcGWKEhdsgjIxxggZ46dAc17L8HbIous6gFvxHdXIMb3cYiMwxkuEAwMknkelAHX3/xB8KafeS2V1rMKXETmORNrNtYZyCQMcYIq3rfjXw7oSWz6jqSQi5jEkOI3csh6HCgkD6186aXqej6fr3jOy1HRn1K5uLlxbGOzDsWLMNnTKkkggjrjPXGbnh+2u/CeqafqHirQHmtG09IYZoofO+zsDkbxj5X7evpnmgD3u/8AHPhnT7K3vrjWIFt7jPlMoZy2Dg/KoJ4PtXIaj44N34h8Mx6Ff28umXxlNwzDAIQcg7gCpA5xxzjt18NbR2Gm6fJfaTqumg3M1xDdwxM4tVJXbuTGcAgHPBPUUsegeJ/F40y0ks2g2yTlL82bQB1KKQzlR0OAAcc57mixKlc+pdO8aeHtSu4rO01JJJ5WZI12Oocr12kgA/UHmuN8R/E/TLDV7DTNOlivJXvBb3g2uPKGQCQ2ME5J6Z6V5b4li1KDwHpFzJafYNU8N3ewmWExK6ZwGQsAHzhCcHnBJ6inTeHpdN0DwlqcOn3M1xJfi/vVgty8mCQ3YZAAHA6ZNAXdz3Cf4j+EoLp7SXWESaNirAwyYBHUZ24/Wujh8RaRPeXNnFfxPPbQieVVyQsZAO7PQjBB4Pevn3TdBvrrwd4wD6Rci6ubsy28ctsyyMu4N8oIyfwrIW6u/Dt5qkd5ot+09/okVvbqkJJLmNQwyOgBJz/u+vFA076nqkXxQ06+8XWGi6c8U9jMjeddncu19rEBc/QAn3qHw38RxrvjG50qOWxi0xMpBI7nzJ3HHyHocnP4AeteT+H9N1BJbeFNHvbe4/sSaBJJbN123G9iPm28cY5OPve9c7oFpJqLaDpizNNcwXQ3WS2IjlhAbLFpDztwc+/fpmgL62Ps3W9Z0/QrUXep3K29uXCb2BI3HOBwPY1zL+P/AAydOvL6DV7WVbZCzJu2sxxwADgnPTisv4teJE8M+HPO+xx3U1xIIYRKgZEbBO4gjHABx7+2a+cbldG07Q7D+zo4NQ1SS4E2pX1xZs8VuDnggrjGT+O0+2AZ7IvxMvh4V07WTDp01zcX628sMLsREhUnB5yH49xzXpb+NfDUd8bB9ZtBch9hXfwG9N3T9evFfJmjJc3F5mO2muBJq0EyzQWrJC6ruBKgDA6j8xWqG0e08L63o17pp/4SWS9YwIbUmVsnAKnHQAN+fvQB7bZ/Em0h8T6xpGszWlnBauEtpRuO/wBdx6A9PTv6V6lBqNlPJNFFdwPJAAZVWQEoCMgn0GK+SdK0SPVU8Y3N1p7SXEFnGYt0RzFJt5x78flT/EJ1rw9Z6PqdtCzrq2kDTplwd7OVIHHXdjaQe+0/iAfXlvPDcxLNBKksTjKvGwZT9CKmrC8MaYujaJYaemf3EKqcnPzdT+pNbtABRRRQAUUUUAFFFFABRRRQAUUUUAFFFFABRRRQAUUUUAFFFFABRRRQAUUUUAFFFZeq6tY6RFFNf3KQRyyCJGbPLnJA4+hoA1KK57UvEek6Xf2+n3t4sV3cbfJiKMS+TtGMD14rcjmjkZ1SRWZDhgDnB96AJaKK5zW/E2jaFLHFqeoRW0ki7kVgSSOmeBQB0dFYcniDSItOi1OTUbZLKYAxzNIArZ9P8O1WdT1Ww0qzN7f3UVvbDH7x2wDnoB6n2FAGnRWRe6zpthp66ldXsMVmyqyzM3DAjIx65HpTb3WtPs4LWaW6QLeMEtu5mZhlQo7k9vw9aBXNmiuW8Pa1NeRW8GqxQ2OrSxGf7CJNzrHuIDH8unauoZgqlmOABkmgE7i0VEJozEZgw8sAnd2wO9ZF5r+kWNxHbXOo28U0hG1Wcc56fSgZuUVzeo+KNC0y9WwvtVtLe6YAiOSQAjPTPp171q3epWVmIjc3cEImZUj3yAbyegHrQBforP1HUrLTEjkvrqK2SWQRI0rBQXOcDJ+h/Kqusa3p+j26zXlwq7wfKjBy8xxnag/iJ7fUUAaF8M2lwOP9W3Xp0rifhmrJ4djVxgrNIMZz3q5aeJLTUrARTEWl/cWzzLZSnEoT5sEr9Bms/wCFyhfDMOMZMr5x65oE1seiV5JqvxR0vT7y6i/s7UZ7W1l8mW8hiDRLJnpuz/8AX9q9ZcEowHUjivkXTtZ03RfBHizSNRuI01CW9lWK2IO9iQoBAx0yM59qaYz2TVfifpVneva2ljf6mqW6XDy2UYdVRhuBPII4IPPrVjW/iNp+lS6ZCmnajeT6jardRRW8QZghGRkZ64BzjPSvmnRdO02XU76PWdbu9EnGn27wsrbA7eUuQx5JwccdTz3FdyqaT4kk0B9b8R3mkalBpgxKrJCrLuIBEh6MR+YFID6T0HVDq9kLprC8sW3FTDeReW+R3x6e9bVeSfB7Ub+/0a7ju7iW6t7a6aG0uZAcyxDod38X+RXrdAHFaOwPivXgM5CQZ4/2K7WuM0kbfFWue8cDf+O4/pXZ0k7gFFFFMAooooAKKKKACiiigAooooAK+TPFPjvxh4h8SXmgeGYJLb7K8i7Y8LLIEyCxLYwD1AGDyO9fWdeK/FT4gWng5Db2EUMutzoQDgfuV/vN69cgfj06gGZ8HvHer+Ib270TWoozc2URbz1GGYhgpD9s89RjpXvpOBXzv8CvCN7psdz4i1QSR3V+mIoyRzGxDb2HYkgY9u3NfRFAHx54p8d+Nta1jU4vDvmw2OmNKGa3iHKIeWYtnJ9h+XWvVPAPxIk1rwpquqalFGt1pUZaXadqy/KSuM9CSMfU8CrHxLs77xVpR03wjqll9pjm3XkUN0qsVwRtO3p83Y4r508O6ilv4B8WaNHZ+TqaGOS4lODvjEiqV9tuT+ZxzQBon4nePboyeI4di6XbTCJ4ljBhBPRW/iPUc5/KvYvFXxQuNP8AA+k61ZwRC/1QMqgjckZXhz17Hpn8a4vQ5bSL4E6m00YkUs6kKAT5hlUIT9CVP0FcLb6BqWr/AAwsbqyQyNZ6hM/lZ+ZlIHKA/ewQeBz1oA6XR/iR4x8N6nZN4mVp7HUQkgNwgTbGTyyFcAdckEenAr7EhkSaJJYnDxuoZWHQg8g1+fvjvxL4g13TNKt9W0t7WCyjCRyvEytKcAFst1zgdK+4vBpz4Y0X/rwg/wDRYoAxfig23wfqRxnHlf8Ao1K7HTObC1/64p/IVxnxS/5E7Uv+2X/o1K7PTDmwtf8Arin8hQBdooooAKKKKACiiigAooooAKKKKACiiigAooooAKKKKACiiigAooooAK5q1UjxFeNuODAnGc//AKq6WuZtGB8RXyjGRBHnH9aAOmooooAKKKKACiiigAooooAKKKKACiiigD5R1L4seKNT8QXWl+GNMt51hkkCbYzI0iL/ABHnAHHH1A616J8KPiFc+LZLuw1WGC31C2GQsQI3gcHgk8g4qv8AEHxZoHw8E76Xp9mddvRykSBcDrukx9c47n86wPgH4UubSK58T6goEt8mLYbsnYTlmI7ZIGOemfWgD6QY4GfSvknVPiz4r1bVLy38M6ajW1mzOSsBkdo1OMt6D6YPNfW9eI/FGw8TX9nHb+DBbpCVc3rW0ixysQPlXOe+W980AWPhr8R18S6JqV5qkcdvNpih7h04RkIYgjJ6/Ka8bf4yeLrp59VtNOtl0q3dUdTESoyeNzZzuPTjj271yXhC5hPw/wDFlhaQsNRdYZZn+8HgWQcAdBjc34E+2Ot8NLAnwR8Qm5UmNrnjyxg798YUnnn5sZ9qGNnrniH4p29h4LsPENlAklzfN5cVvKSAGU4kzjsMHHPcV5Rp/wAXvF2k3drP4gsEewvFEsYMPl5jPO5GHXqOuePrXHQaBf6v8LoLmxiab7FqEsksaKS2woMt9Bjmsfxn43uvEvh/RtKl0wW6aaoRpgD87BQox2Xgcj19OlCEfoNaXEd3bQ3MLbopkWRD6qRkVz/jQbvDWqDpm3b+VU/hyc+DtEP/AE6J/KrvjRtnhrVGxnFu38qANPQ12aTYrnOLeMf+OitSszRf+QVY/wDXvH/6CK06ACiiigAooooAKKKKACiiigAooooA5nxf4itPC2jT6pdhmWPCpGvWRz0Uf56Zr58t/jvOJrdrrQPLtZG+aQSHO3uVyMGvorxJ4f0zxJY/YdVt/Ptw4kUbypVgCAwII7E18ifFzW7bUbyx8HeHbVJLLT32R+UGZml5BUE9QM++T3oA+ztPvINQs4Ly2ffBPGsiN0yCMiuY8d+K7Twfo7ajcqZHZhHDEpGXY/XsOprR8JaY2jeH9N05xiS3t0WQA5+fGW6e+a+cf2lLiVrjRbTd+62SSYx/FkCgDX8K/GxtQ1i3sdY06G0trhiFuEc/Jx8uQeuTxxW/8Sfis3hfVTo2m2C3d6qK0hkztUkAgYByTtOe3Uda8a+LdtHp48I3dt5KSLYRsEA5yNpBPqP8DWp4F3ah8Y5p7yICUPLKF3ZCt5Zxj6A0Ae2/D34lWninR767u4fstzp0ZlukQFl2YJ3L+APHXIryxfjzdeaWbQ4xa+ZtEgkbOM/TGcVB8G7aK48beKbCWNGspIple3K/Iw84AcewJH41kfHG11LT2GlWGjpZ+GrUrMkkEGxGkcYO5uhOeMfT2oA+xrK6ivbSC7gJMM8ayISMZVhkcfQ1X1c7dOuzgHELdfpWL4Fu7W+8L6TPZM7W/wBmVFMn3sr8pB5POQa2tYBbTbsD/nk3b2pMaM3wgc+H9OPrApro65zwj/yL+nf9cFro6YgooooAKKKKACiiigAooooAKKKKACq90QIWzVioLr/Uv9KAG2n+pWrNVrT/AFK1ZoBBRRRQAUUUUAFFFFABRRRQAUUUUAFFFFABRRRQAVwvj4E2Fngtj7bDnA/2h1ruq83+J9vJdaRaQx3HkM1/AA4ODy2BjPHBwefSgD0iiuQOla0VUf22QQuD+5HPNKdL1rBA1r/yEKAOuorkf7O15CpTWEOM5DwgintZa/kEatDjHI+zigDq6K5L7D4h3f8AIYhxnP8Ax7r09OlAsvEQUD+17ckDqbcc0AdbRXIGx8RGPH9sQBvX7MP8/pUQ0vxCGDf24nBJwYBg/wCf0oAq+PHCDRcgknUogP1rvhXiXjbTfFBfS2TWrfJvIwn7kKA3ODjByOTmu4Fj4pxzrFpn/r2oA7WiuHay8WALs1axJzk7rf8ASnC18WZydS03GOn2dv8AGgDtqK4wW3iv/oIab/34b/GojbeL+2oaX/34b/GgDuKK4oWvizJJ1LTcY6fZ2/xoNv4txgX2l5z1MD/40AdrjNJjIwRXDC38Yj/l+0k/WFxUpi8X7SBdaPkgc+XJkfrQK+ux2uMjFIAAMAYFcYsXi4Nk3OkEZzt8uTH0pqxeMBnNzo7cY5jk/OiwX12NPRfDtho11qF1aiQy385nmLtkbiSePQcmuiIDDBAI964nyvGJbP2nRwOOAklPEfi4Ljz9HJxjcUkz/OgV/I7QjIx2o6Vxhj8XFcC40cHAGdkmfrUaweLwQTd6Swz0Mbigon8V+EdM8VfY/wC0vNK2shdVjYANkdGyDkV1yqqKFUBVAwABgAVw32fxl/z+6R/37epRF4v73Okdv+Wcn+eaAO2pCoJBIGR0NcQtv4v53XulfhE9TBPFoHMujngfwyf55oA7KoxHGrFwihj1IHNcmR4syPm0bj2l5pU/4SwY3DRiB1+aXJ/SgDrHRJBh1DD0IzTRDEFKiNAp6jaMGuXz4q9NG/OWlU+Kedy6P+DS/wCFAHVqqqoVQAB0AHSmGKNnDmNS46MRzXOE+Jey6T+LSf4VAzeKh92PRj/20lH9KAOs2KN3yj5uvHWuNvvCNrqHiO21y7u7ub7NhoLN5MwxyAYDhex4B+vNWt3if/nlpH/f2X/4mmq3inndFo/tiSX/AOJoA6yiuS8/xOAc2Wm54xiZ/wDCp4pPETDL2+mp2x5rn8elAHTUVz5bXu0em9P+ekn+FRBvEfePSvwkk/woA6WiuVSXxKd2620wY6Ylfn9KXzfEm3d9m03Ofu+Y+f5UAdTRXLvL4jX7ttpzfSR/8Kj87xMelppo4zzK/P6UAdZRXL+b4j3EG203AI5Ez8j8qRZfEhfabXTQP73mvj+VAHU0Vy5m8RDGLSwP/bVqas/iPPNlYY/67N/hQB1VFcp5/iT/AJ89P/7+tSi48R4ObGwz/wBdm/woA6qiuZWfxAetnZf9/W/wo8/xBgYs7LJHQynj9KAOmorlGn8Sfw2Vh+Mzf4Ui3HiU9bKwH/bVqAOsorlBP4k72dh+ErU03HibHFlp+f8Ars3+FAHW0Vywn8Rd7SwH/bVqjFx4mzzY6eR/12b/AAoA62iuUM/iT/nysP8Av83+FBn8Rj/lysD/ANtm/wAKAOrr508Za3HB4p8TWd/dqkCaKTaxSsNvn7flKg/x/McY56+levC48Tf8+Gn/APf9v8Kxbyz1m8fzrvw9odzIFxukO5jz0BI9KBNXPm7wgtv4ht31XxB4ou7S/wBNaGGwkBDkAZP3MFnPH+Oa9rkM2mX2t6vb3E5eCSMzRHkuMDLY7A+nbHbFdD/Zt+Nrjwnoe8YxhlyMDj+H8KraxD4nvrK9trfS7G3mnASWRZP9YvOeowevf1pP8Qsdp4avpdTsft8hPlzsWhUjGE6CuE+I82mNM1qupWWma49m3lXd3GCphJIZNx4BPPQE4zgc102l/wBvWVlb2o020Cwxqg/fnnHGf6/jWZrdleamq/2t4Y0/UY4+UAlBYHPYkfWmM8H1TQrG++FWlay0bJeWwMEZVvl2+e4OR6k5NaPxputUvtWntbnStROkWEG63mhiby3lZVJd3IxgZI69vc17NdSX11pzabc+Eont8bREJVEYx0wAOMexqy+oa9PD5D+HIniZdpR5VKkdMEGgSVjwPxHqNz4rtPDOi2ek3l1DZ6fHc3cEfyvym0YJ46DcD3DCtL+2zeaB4P8Atyi2k0nWorS5MnyCIJjG7P3cKOc91NeyWdxqFmzS2/hSGGZlCs8bKuQAAo4HQAAYqO5tBfW93Fc+DonjuZRLOrTL874ADdM547e/qabt0BnLWt7pN98TrrVo9Qt5rSy0je1xFIGjRt2CCw4Pyk9P5ivTvE96ItCnuInzG8f+sXnCkdf5fnXEtosEGj3elWfhFbeG6Uq5jlXdns2SMkggEfSt9rjUm0t7EaC20Q+UqtKCNoXH+f60hmLoet67dyRaZfeGGtdKMTRte/alICBDhsY74H51xrtY6n4au5dOuYIb2KXdMbjG+RFBI2g9OOmPQivQkufEh0z7KNFhQmIRqfP+6pGB68/5OK5qTTJZFgjufBFvMIRgFZQpz9ecjrR379xLojxPV9RFvqmv3X9lWeoi7sED+dIAbTKqN2D1PAPHPI5Hf0fVNEtYNE8JeJr97j+0YXsI1R5TsVQynoehIGT7mu51PTYL68g1C88EQT3ESgo/mgkY6AjbzjHfPtWlq00uoQQQXfhJrmKGVZI45JF2qy9DwD06emDQM8R+LNzP4s8Svp2nWOo31tpMTLPHbcfvjnkDByOAM4ycHHYnWn8QQavZeAb+4kQi3vhDcOxyEkUKBuJ6HgN+Oa9XtJ72zmuriz8KmGa6k3zv54Jc+p4rJubSC4srrT5PBDSW9xM1xLG0oAMrDBZTjg4yMrjH40PQlSTVzlr+eOf4vGW3YTrbaY/neU2dhCsCGI+6ckD6kV6P8Mjnw1B/10f/ANCNclptjbeHtJ1KPSvB9xatJA6M+/e7/KepOTj6celQfDLXNRj8MQRroVyQkkgDdNw3Zz09Tj8KEU9HbfzPc6wLjw5olzerfz6RYyXatv8AOaBSxb1JxyRgdelZh1nVxHn+w5Nx6ASD9ahbX9WUqp8P3JJ9GGP/AK1AXOh1LRdK1UhtQ020umVSqtNCrlR6AkZH4VDf+HtG1EQLe6VZzi3AWISQqdij+EcdPbpWL/b2rGTZ/wAI/cD33D+fSmHxFqin5vDt3gHB2kH8vWgDsbO1gsreO2tYUhgjGEjRcBR9Ks1xya9fupP9h3akDJ3DH5etObXL9QP+JLcn6UAVdFUjxZ4gY4yVg6f7ldzXjHhvW9SfxLrTN4fu40Z0Uk9VwDjtjng9e4rvYtbvGYh9HulGOMDNArnVUVyia7csSP7Hvcg/3KYdfukA36Negn0TNAzrqK5I+IZsDGkX2c8/uz0oHiCcn/kEXwHvEaAOtormRr3J3abfgdsQE/ypqeIVc4/s3UR7m2NAHUUVza66Cuf7O1EHHT7Oai/4SJd2P7K1XHr9lP8An/8AVQB1NFce/ihFx/xKdXOfSzaoB4tUsV/sPXMA/e+xNjpQB29fGutfCnxjeazql2sdnItxcM6ytcYLKzE5HHGMjj24zX0n/wAJcm4g6HrmB0IsWINRjxlGwYjQdeyB0NgwzQB518IvBvijw3qt5ca5c77Z4DFGn2kyZbcpDY7DAPvXv5GQR61xP/CXwgEvo+tIo7tYvioZfHFjG2Bp+quPUWbY/WgD5+1n4U+LtF1i4ufCmoO1vcbv3iXPkSAH+FuRn2I+vBr0rwJ8L10jQdSt9Vn8y+1a38ucpyYc54DfxHJB9Miu2fxvaxEedpOtR5BxusXGcVHH48sJCf8AiW6wuB3smoE0mrPY+ZLj4R+OLf7Tplo8cmmyTbv+PoKj4+6xX1x7dvYV7F4w+GdzeeDNK0jSblVu9LXcq/dWd2xvOc/L/ER19Peu5Xx3YupYaZrJx1H2FuBxyfzph8fWA/5hes/+ATUrA0meEeGvhP4m1DU7UeKrhv7OtU+QG4EpIB4QcnAP8hj0r65ijSKNI41CogCqo6ADoK89Xx9YH/mF6x/4BNU3/Cc2P/QN1f8A8A2pjG/FNwvg/UckZJiAGev7xa7XTuLG2/65L/IV4l8T/FdhdeG5rc21/Gzum1pLYqM5B6kj0Nd9p/i2xNjbt9k1IDyht/0KQBsDsSMGgaTZ3dFch/wlVoSBHZapLnP3LJzg4zjp3waG8WWSDMlnqafWyk/oPqPwNAjr6K5EeK7Fj8ttqLdzizk4HqeKa3i2wU7Ta6iDnBBs5Pl+vFAHYUVyK+LNPbpBf/8AgHJ/hSDxbp5/5Yah/wCAcn+FAHX0VyJ8WaeBkw3+P+vST/Cg+LNOBx5N9nGcfZJP8KAOuorkh4rsD/ywv/8AwDk/wpR4r04sVKXgbHCm1kyf0+v5UAdZRXJHxZpi44uuQSP9Hfp+VObxTpwxlbsZz/y7P269qAOrormf+ElsQCTHdqB1LWzj+lSf8JDZ/wDPO7P0t3/woA6KiuXfxPp6feW6X627D+lKPE2m9zOP+2Df4UAdPRXMP4m05Dgm4z3HkNx+lSN4k0sEfvpOe/kSf/E0AdHRXOHxJpgZl8ybIH/PBxz6dOtM/wCEn0rcR5s2PXyHx/KgDpq5i0/5GW+4/wCXePtj/wDXT28S6YibmllH+z5D5/lXBad410eXxffwrcXLAxKgBt5OGXrxjOPfH9Mpiuew0VzJ8TaWWAEsxGMk/Z5OB2z8tNPijTBjDTnIzxA/H6UxnUUVzqeItNdiokmOMc/Z5Of0oTxHprjJklX2MD/0FAHRUVzMnifTEx887ZGeLdxx+IFKPE2llctLMhyRhreTg/8AfNAHS0VzS+JdObcQZ8DofIfn6cU1/E+lowHmTEHuIHwP0oA6eiuWfxVpSnHmTHryLd/8KQeKtL5y044zzA/Pt0oA6qmSlljcou5wCVXOMn0rl/8AhLNI3lTNOCDg5tpB/wCy/wCcUN4s0kE4lnbjORbv+XIoA+RL74b/ABAudUutU/shftUlyZgwuoTySTxlunTr7cV7h8MtI8e6bqsh8R3TSaf5JVUa4WTDDGMAdK9A/wCE10cd7r/wGf8Awp6+MtJbobrj/p3f/CgDsmG5SPUYr4/XwP8AETw3rd83hppDbTOVFyZ4fnTsSrHIxn0zxxX0gfGGlD/n5/8AAdv8KrnxzooJAa6IB6i1fn9KAueX/C74YXGk6Vqj61uivtSge1aIFH8tD/FkZBJOD17fl5LdfDT4iWNpe6HZ2y3GlzSq7+XcQhJSvRhvIZf06d6+qx430Zuhuv8AwGf/AAoTxvoz5wboY9bZ/wDCgDzrxB8Ob8/Dqy0DS7gtfWh811D7BOzZLoTwCMtxn+6Oa8wtPh1498QXWnWXiFDBp9sApleeJ9qjrwjEsxAAyfxNfTT+NNCUBjdS4JAB+zS85/4DSjxnoTMqi7kJOcf6PJ1HUfdoA6u2gitYIreFAkUSBEUdlAwBXOeN/wDkWdV/692/lSjxToxyftTjHJzBIP8A2WuY8Y+JdIuvDupRRXbFmhPIhkwPqcUAd7o3/ILsv+veP/0EVpVwmieLtDm0qzljvGKFFj/1L/eAGR061pf8JZon/P7/AOQn/wAKAOporm4fE2jzEhL0cdcxsP5irP8Ab2mE4+1p+R/woA26KxP7d0zJH2peP9k/4Uv9uaZjP2tPyNAG1RWEdf0sdbtemfut/hR/b+l5x9qHXH3G/wAKBJ3N2isQa7pjHi7X/vk/4Uf29pf/AD+xD65FAzborFGu6WxwL2LrjrTzrOnAZN3GOM9aAPOvjJdeIIfDyW3h60vJprmTbNJaIzPHGBzjbyCTgZ9M14F4R0Tx/wCFZJZrHwxC9xIc+fPGjuvBBCtu4Bzz619fNr2lL96/gH1anDXNKIBGoW3Of+WgoATw7NqNxpFpLq0CwX7R5mjXorfmfY15b8cfCt74k0K2k0y2Nxd2c27y1PzNGww2B3Odpx9fx9YGradsL/brcrx0kBqKbXNKixv1G2GemJQf5UAfHeheF/F/jDW9I/tWwms7bTUig864hZRsjOeh+8x6Z6Hiuh8feG/FPhnxzJ4o8O2E91HPIXTyYzMQzJhwyrzgnPPTpX04PEeit01O2P0kFD+I9FjOG1O2H/bQUMUdu58//Dv4fa9aaHr93dM9hqWo27RW6hsSL/Fk8/Lk4Hr9K8ylj+It3oP/AAh8+g380HnKVlkgclcEnb5h+XbnHOeMV9mf8JLouP8AkJW5+j5pv/CT6H/0FLX/AL7FAzP+H/h1vC3hy00uSXzZU3PIw6bmOSB7V0GskjTLzAJPkt0+lQQ67pUylo9Qt2AAJ+cZ/Ks7xBq+nLo1+/22AhYXGNwJJweAO9JNPqCaZP4Pbf4d01sYzAv8q6SuV8Dtv8MaU2MZtk/lXVUwCiiigAooooAKKKKACiiigAooooAKguf9S1T1XuziFuKAC1/1S1Yqtaf6las0AgooooAKKKKACiiigAooooAKKKKACiiigAooooAK4Tx4CYdJ29f7Tgx/31Xd1xPjeRkh0sDHzajbg5/3wf6UAbeua9pWgwpNql9Dao52p5h5Y+wHJo0TXtK12JpdLvobpEOG2HlT7g8ivE9XtodV+MdpaahF9pt4bTfHFMuUB2E8Doeefr9K9E0XRfDemeK7+bTrkRalLEBPYxyAIo4O7YB1PB6456UAdVe65pVhO9vd6hbQTJH5rJJIFIT15rT86IQ+eZFEO3fvJwAuM5z6Yr5a+LOP+EvvwIGjI0VmLZ/1vUZ+nb/gNe9ahpdtrHhFdPvLl7e2ktY/MmRgpUKFbOTxjjn2zQBpad4j0XU51t7HVLS4mZSwjjlBbA68Vuu6xozuwVFGWYnAA9TXzp4RtNP1fxvZ33hzS0ttH0iJ4nugm37UzKy56c8n6/02vi94l8sweF7e7Sze+Um7uZOFjh5yAcjk4Ix36d6BpNntFhe22o2yXVnOk9vJnbIhyDg4P6g1i6l4p0HS7lrS91e0guEALRvKAy5GRkduOfxrhvgjqFrc+CLG3inRp7ZpUmjB5QmRmGR7gg15T4i0TXo9e8SeJxpmk6nYxs5cXbLMURMcBQflYKB16DrQI9y8ZTxXMOhTwSLJE+oRMjqcgjmti98X+HbG5ktbnWbKKeI7XRpRlT6GuY12dbvSfC1xHCkKy3NtIsSn5UBXO0fTpXnHgvQ9L1nx74tTU7GC7WOTcglXIU7jnFAH0ZYX1rqNutzZXMVxA/3ZInDKfxFS3NxDaQSXFxIsUMalndzgKB3NfHel+INQ8I6p4i0bQZVFv9uWG2WZWkSElyvXse3Oc47kV2XiPxDr+lprHhjX7uHUWl0t50uYoPLKtjoQoxjrzgdqAPpWGVJ4klicPG6hlYdCDyDUlfNWi+KfFPhyfSNN1SWyuoL7TTLalwIhCVjJUOwGD0AP1rC0r4ieJrbVdJF1qUWpW17cCKVFtAkaZIGFkCjcRu7Z+6OuaAPqbUL61021ku72dILePG+SQ4VckAZ/EirMUiSxpJGwZHAZWHQg9DXx74p1nxV4p8L69qs+o28WjWt0sLWKRAM3zrj5sZ4LIevODwO/Wjxh4pU6ra6Y9jHaaJaROxljJZwFXge55oEnc+jb28trCBri8uIoIV6vIwUD8TVoEEAggg9CK+PPEnja58fG306OGO2gt4luZUlheQTSjquEBIU5/wDr8jP0v4H1S61jw9aXl9aNaXJBWSJozGAVJGQD24oGbt3qVjZz29vdXcEM1w22FJJApkPoAevUfmKo3/iLRtOuGtr3VLS3nVN5jlmVSB9D/KvFbrxCdS0DVfE93p1pJquh3jW9nId+1QzoNxXdgkZ/Qe+eO1uw1b4hajceINL0rTQumlEeO6fDXLbQSDk7do9yOO+c0CVz6whubeYhYpo3YqH2qwJ2nocelWa+O7TU/GWl+Kte1dLSxe8tbJGvIFyYY4sJgKA2cgDPXs3XPPuOgeOD4i8RW2n6WsEtiLEXN1NzuRzxsHOAQSuc57+lAz1Oqcl9aRXcVlJcxLdTKWjhZwGcDqQO/wD9Y+leJ/EHxjrmna82labd6fZpHCJA8imWSYkfdCKGI/ED1rznVfHbwXnhTxbf2aSXhtbpHWH5Q+C6J1PA+bJ/GgD63nuILfZ500ce9tq72C7j6DPU0y0u7a8jMlrcRTxhipaJwwBHUZHevlLxjqHiLULnwXe6jc2qi8ufNhht0ykfzpgkhvmyG6Z9RXReD/G9zpc1nHc2Gn22j31/NBvgDBkkyOWyxGMsPoBQNrS59K1Bc3EFpC89xNHDCgy0kjBVX6k9K+dLnx74xumtDY2enxW+o3j29m8itucDADdcbeevrnFJf+M7y98MeI9L1uytbvUNNliilKh/JlUyAZO0qQQR2xzt96AasfSEbpKiyRsrowDKynIIPQg0+qlgiR2duiIERYlCoOijHSrdAgooooAKKKKACiiigAooooAKKKKACiiigAooooAKKKKACiiigAooooAKKKKACiiigAooooAKKKKACiiigAooooAKKKKACiiigAooooAKKKKACiiigAooooAKKKKACiiigClqYJsLoDqYX/ka434Zjb4agH/TR/8A0I12WpnFhdEHBEL/AMjXJ/DkD/hG7YjqWcnnP8RoFc7mjNNkbYjN6Amvj8axrt54e1HxuniC+intdR8qGz3nySjFW2lckY+ccHjC9+KQXPsIUV8Z3fjhPEurXMmsa3q2kW0UCiBLBGCqxAyzjOSN348jkVu+LPFt/NqOn6VJ4hvba0j0+KV7nT4j5l1IwDBhggjKkHrjg+tMbPq+iuF+HF3PfeHYJ59UGpEyOFuNhViobADA85/piu6oA4rQ12+JdeHOP3J591zXa1xmhtu8R67wowYRx/umuzoAKKKKACiiigAooooAKKKKACmsyorMxCqoySTgAU6vnz43+MjZWZ8M6a5bUb4COYAfdjbjbyMZbOPYH3oA9c0DxVoniKW4h0nUI7qS3OJQqsMc4yMgZHuMil1LxVoGl3Btr7WLOCcDJjeUAj6ivmD4ITzaRP4qm8sPLZWbOQWypZSTjI/3a4vwp4VbxtY+Jtfu7p0ntY3nWOIZ3yEM2Mc8cEY69KTdhN2PvSGWK4iSWGRJI3GVdGBDD1BHWpa8B/Z41Se98MXVnM7uLO5KxFj91GUHaPx3H8a95uJkt4ZJpDhI1LsfQAZNMZkap4g0fSWCahqdrbOeiSSgN+XWteCaK4iSWGRJInGVdGBDD1BFfDPhvw5/wsvxF4kvZ7p42UPPEEGdzFiEXv8AKAMevSu++CWuahZeG/ENnCjXVzYfvba0CFiSc7gMDJyQOKAPpe/1jTdOngt7y9ggmuDiJJHALnOOPxIrQmlht42lmdI415Z3IAH1Jr87dTuNfv8AxZYaj4ihuIrq4uY2RZkKYUOAAqnkKO39a+uPi74Q1jxhZWNpplzDHFHKWmSZyoPGAeAc45oA9D0zxBo2qzSQafqdpcyp95IpQxx68dRW7gV+e8ml2em+L9KsvCN5NqV7FKm93wqGdW5CnA+Xjr0x3NfoMm7au/G7HOOmaSdxJpq62PNPi5x4Suf+ukf/AKEK9EsgFtIAOgjUD8q8/wDiyM+Ero56SRn/AMfFehWnFvD/ALi/ypjJ6KKKACiiigAxRRRQAmKMD0paKAEwPQUbQew/KlooAbtX+6Pypdo9B+VLRQAm0egowPQUtFACbQew/KjaPQflS0UAJtHoPyo2j0FLRQAm0eg/KkKKeqj8qdRQAwIn9xfyrktOt4F8UapMsUYkMUYLKuD0zz789fpXYVy9gSfEep5LYEUQGR7dvagDpti/3R+VBRT/AAj8qdRQAm0eg/Kk2r/dH5U6igBuxf7o/KkMaHqin6in0UAN2L/dH5UbV/uj8qdRQAzy0BzsXP0pdi4xtGPpTqKAImiiIO6NCPcCqlnc2F6rm0mtp1Q7WMTKwU+hx0NeK/HDxlNo2nRaJpcj/wBpXwO4xZ3xxd8Y7t09cZ9q4D4Ial/ZfhfxbqMIYvAiumeTuCvjPbrQB9Ty3OnRSeXLPapJ/dZ1B/Krghh6iNOe+0V8BeF/DZ8S6D4j8Q3mo3H2vTwJE77ydzHJPP5V9L/AbXbvWfCjRXjtI9jOYEkZskptBAP0zj6AUAez+THjHlpj/dFZl/faTp4C311ZWwboJ5ETP51qTP5cTv8A3VJr4K8LaA/xF1bXbvWNRnFxDA9wHjUYLA9Mdl9hQB94pHA6hkSNlIyCACKpX97penbGvrmztt33TPIqZ+ma+Xfgd4qvbPRtetHD3cdjb/abeLHIIyCueuD8v0wa8a8Ya/rniHUYdQ1pJYpJFH2eMIUjCbjwoPbOeeT70Afoo0VuFLtHEFAyWKjpVGzvdKvHeO0ubOd1OGWGRWIPuBXnnxF0DWfEnhOz0/RbhYpWaMzbpCgeLYcqSOvO3ivkPWtPtfDWoaUugaw93qygfaGg+7FPnG1Dj5hnI75H1oA/RDyYsY8tMf7orkPH0UA8LamWVVAhyCB3zx+vH4111uZDBGZf9YUG7645rk/iF/yKup/9cx/6EKANnRreH+y7H9zH/qEP3e5UZrT8iEf8so/++RVXSRjTbMekCD/x0VoUAQG2gIwYYyP90U0WtuBgW8WP9wVZooArfZLYf8u8X/fApTbQHGYI+DkfIKsUUAQfZoP+eMf/AHyKT7Lb/wDPCL/vgVYooArC0twCBbxYPbYKabK0PW2hP1jFW6KAKZsbQ9bWD/v2KQ6fZHraW/8A37H+FXaKAMt9I01wVfT7VlPUNCpH8qg/sDRh/wAwiw/8Bk/wrbooAxToOkEY/suyAyDgQKOR+FMPh7RXOW0ixPOebdD/AErdrzv4meLz4M0QXyWxnmmk8iIZwFcqSCfb5TQB0X/CN6CZM/2Pp+4DGPs6dPpipJNB0MDMmlaeAO7W6f4V8pfBrWdV1n4gy3V/ezTSzQSPKochRwAAV6YHGAOmBUXi241z4h/EG88PWWoPBaWryQouWWNBH94sB1JZcZ+lAH1kPDuh4yNH07/wFT/Cg+HtDJwdH04/9uyf4V83/CDxDr8mgeJNIgn+2ajYxh7GOVssCdwYAk8gEAgep968q16y8WeFoLPUtR1ma2vriYutobktKoU53sucYJpXV7dQPu1dF0pfu6ZZj6QL/hWT4g0fSTpN55mm2xAiYjbCoIOOCDj1xWl4cu7i/wBF0+7uk2XE9ukki+5UH8PpSeJGC6LfMRnELHrjtTGld2RU8GII/DmmIudot1AzXTVzfg858O6afWBf5V0lAgooooAKKKKACiiigAooooAKKKKACq13jyWyas1VvP8AUn6igB1r/qVqxVe1GIVqxQJBRRRQMKKKKACiiigAooooAKKKKACiiigAooooAK4jxv8A6vSf+wlB/wChV29eefEe+h02x066nJEUeowMx9AGyT+WaAH+NfAuneLXt7iea4tbuAFUnt2w20/wkHtyfesrSPhlpGmaZfWiXF1Jd3ilXv3Yecq8fKpxwPlH68+nXP4r0JDg6nAT/s5P8hTR4t0FumpRH8G/woA5rVvh3Y6pJHNLf3izLYixkdSp8xAPvHIOGPtTtS8BR31vqFsda1JYryKGIqJchVjUL+O7HPrk10a+LdBYgDUosn1BH9Kvf29pI/5iEH/fdAHmWgfCyPRZ43h8R6sY0VlWIShVGQRwB065r0Ow8OWFvptrY3Ua3/2eIxLNdKHcr6Zxx6fhUg8SaKTgalbk/wC/Th4i0c5/4mEHBxy2KAOTPgG1Xw1a6Bb6jdW0cE5nNxDhZJDlj8xH1H/fIrD1P4T6fdT3T2mr6nZQXePtFvFKCkh7k5HU4yc55J7HFelf8JBpH/QRt/8Avul/t/Sf+ghb/wDfdAHDeMtNFnH4aht7mVILa8ghEZOQyrwM++BWVqPwtF1q99qlt4h1GxkvHLyLbNs5JzjIPIrT8ea5pO7Rl/tCBsahGxMbhsAA9cdK7s+INIBI/tG249HBpX1sBwVt8K9AttAm0eI3CvK6ytehh529Txg4xgcjGO/rzUelfC+ws01JrnU7++u762Ns1xcOGZFP93Pfgdc9PevQ013SXzjUrUY/vSgfzqJfEmhszAavY5GM5uFH9aYrnDa/8M9O119O+1XtyI7GzFoqKF+YAEBuRw3IP4Csiw+FKLPpsuo67eXa6a4a3h2KsaqGBC459Bk9wPpXqp1/Rh11awH/AG8p/jUh1rSh11OyH/bdf8aBnk1/8Jba5e6gh1u/t9MuZmuGs0xsEhPUe3AAz6Dmulh8AWcJ11kvJy2rQLC24DEe1cAjjmu0/trSv+gnZ/8Af9f8acNY0w9NRtD9J1/xoA8eb4UGwEU2ga7c6de/Z/s80qrkSg4yeCMHgdPQHryfWfDmkJoWk22nJcTXAhXBlmcszHqevQeg7VY/tfTB/wAxG0/7/r/jTv7V07/n/tf+/wAv+NJISVjxS7+EctzJdWv/AAkVymj3M7XMlqkYDGU989x04x2q1qfwqcy3Meja9c6fYXwUXlsV3B8dwQR19/U84OK9g/tbTf8AoIWv/f5f8acNU089L62P/bZf8aYzyO68K/8ACHS6lr1rPdXlnLaR282mxwh3m4EYO7tjhjwe/birPwU8OSaJ4fe5u7Yw3l5IXO9MOIxwoPcDqce9epHVdOHW/tR/22X/ABpf7U0//n+tf+/y/wCNAHnWveBLu+8SS65p2uS6e1zCIbkLErsVAA+Qn7vQfiM0lj8NrC0/sSJpzc22mpOjRXEYYTLLuPPoQW/SvRRqunHpf2v/AH+X/Gl/tTT/APn+tv8Av8v+NAHjr/CG0AtRBrl/GtlcGezRgrrBkhiFBHqAefT3Odw/DPS38OHQ5bmeQfaGuVuWC+YrHGccdDivRRqmnnpf2px/02X/ABp/9pWOSPttvkdvNX/GgDkW8F2xGgKL2cJoxBiUhcSEY5bjPbtXPXnw2iuj4jJ1BgdZljfPlcxBW3Edecn+lemnVNPHW/tR9Zl/xpf7TsP+f22/7+r/AI0AWraIwwRRFy5RApY9WwOtTVQ/tGxP/L5b/wDf1f8AGn/b7P8A5+oP+/goAuUVS+3WY/5e4P8Av4KeLy2YZFzCR1yHFAFqiq/2mD/ntH/32KFuYGGVnjIHo4oAsUVD58P/AD1T/voUvnxZx5qZ9NwoAloqPzY/+ei/nR5sf/PRfzoAkoqPzY/+eif99UnnxYz5qY/3hQBLRUfmx/8APRfzo82P/nov50ASUVGZYwceYmf94UvmJnG9c/WgB9FMEiHo6n8aPMT++v50APopnmJ/fX86N6f3l/OgB9FM8xM43rn60u5f7w/OgB1FN3r/AHh+dG5f7w/OgB1FN3qf4h+dG9T/ABD86AHUUzeh/iX86Uuo6sB+NADqKZ5if31/OkEsbdHU/Q0ASUUzzE/vr+dKHU9GH50AOopu9f7w/Ojev94fnQA6im7l/vD86N6/3h+dADqKbvX+8Pzo3r/eH50AOopu5fUfnRuX1H50AOopMj1o3Adx+dAC0U3cvqPzpcj1oAxrvVoLUGWR1W3STynY5yG/wrlYfHFkl7qMF7tgityfIkB3CcAH7vYnj9RXNeKPDOu31vqemWlvaSW1/dm5NzK+CuQMLt9scGtTRtG1i38OxaHNp9jtt7d4lnaYsWYg4Kjb8pyfX19qBM6/QfEun61AJIHZJBH5jQyDDqvrj096g8ZarqemaI95olgL68LIEjb7oUnlm5HAGe9ecX9lf2J8O2qGOLUpALaYLJuxCDnJIHHf/wCvXoHjF9ZtNEH9g2cN7OjBZIJVDB4tp3DBIz24HJoGeLf8Ld1iPTtSeSx0572zuooQ0TMYWV93fPUFeuf5VePxdvotBurqXTLZtQivFtRskPkZIJzuyc/dPcda8+ufAGv3Ed7qsGgvZ2Mk8EjaKlxzMgB34xyOckA4xuOOgq2fBfiCWxuHh0S7t9DbUIpxo4uMyMgDBzyc5OAPXkEZAzQB7f4L8W3Xinw5q9zfW0MM1o8sD+QxZWwmcjP19a3Phvn/AIRi0y4b5pMD+7854/r+NefeANCv9F0LxNJPYyadZXKySWtnJLvKLsIyeSQeg55OPYV6B8NWz4TsDn/np+H7xqTE+h3LqHUqehGK+WrzwR4x2XXhS2gtzoV3fG6+3uw3IuRxjd7A4A5PfGcfU2R60tMZ84z+E/F/hfUL5vD8FnqdpqMSwyecQhjG0LkgsP6/SrEvhbxR4PuNP1Tw7Bbak8enpZ3UEx+YkNkleRxnHfjHQ19DZopC1ucB8N/Dlz4a0V4L2RGu7mdrqZU+7GzADaD3xtHNd/RmjNMZxOgFz4i1/cCFDRY4wPun+mK7auH8Pg/8JJ4gJYE7oeM5ONpruKACiiigAooooAKKKKACiiigAr4Z1vwh45XxNqGsW2m3bTi6ldJxtY4JOCoJ5G04GPoOlfc1IQCCCMg9aAPhP4S2mt3viGeztTOlpOjR6kw2kBWVhk59z25p/gbxVYeGdB8U6TdyzQ3t0jJb7Y92WCsu0kdCScZ7V9heH/Cuj+HpryfTbQQy3bl5W3E55zgZ6Dk8Vz2vfDTwvruoS6jeWDC5l5kaKVkDH1IHGfegDhf2c7R4fDV9cMGCzXhCZXGQqLyD3GSR+Br3q9gF1az27fdljZD+IxSWVpBYWsNpaxLFbwoEjReiqOgq1QB8Q/DjxJb+BtW8QWep4hlMUiRkZI81CcLkDOD2OK7v9nC081tb1Rmbe7rFjHHPzHn1r1bxR8M/DviW/OoXcMsVywxI0D7PM9yMdfeu10HRrDQLCPT9Nt1gt4+ijkk9yT1J96APmL44H/ivdA9oYf8A0c1eufFLx5L4IhsDDZLcvcuQ29iAqgc4x35FdB4j8D6N4j1Wz1TUEma4tQoQK+FYBtwDDuMk/nXR65o9jrunzadqMAmtpQNy5wcg5BBHQg0AfDvjufwot5pV74K8yC7lUy3EUJfEbkgqBno2SwwOOBwO/wB0aSbk6bZm9z9rMCedkAfPtG7gcdc9K888PfCzwroV5De29nJNcwkNG88pbawOQwHTIxxxXqdAHmfxcIHhO43Z2+bHkgZ/iFei2n/HvD/uL/KvPPiwC3heQBQxNxCNpGc/OOMcV6JbDEEQ/wBgfyoAmooooAKKKKACiiigAooooAKKKKACiiigAooooAKKKKACiiigAooooAK5DTP+Rm1jn+CLI/4CK6+uQ0ts+J9ZXHRIf/QaAOvooooAKKKKACiiigAooooAKRsgHHXFLRQB8CInjGy1268TXHh+6kulLu7TWj7EJBG4ey+3YU74b3WuS2Gv6ZYaa1xZ3ttIbiRUP7tlRyvzdBk8YPXPtX3tLGssbxuMo4KsPUGuL8HeC9J8JJdrpomP2rb5pmfdkLnA/wDHj+dAHyj8O9dstK8E+Lrae9S3vJo1EEZfa7kgrhR1PJ5x0HJ4r2T9nK3eLwteyMrBZb5imVxkBEGR685H4Vs6j8GvCl9dTXJS7iaVy5SObCgnk4BHAr12wsrbTrWKzs4Uht4V2xxoMBRQBJc5NvLgZOw4/KviD4Ra3pmiXviD+07qO0EtlIql/wCJgfujHU+1fc1eP638IvC+sajcahJHcQyztvdIJAqZxyQMcZ6n3JoA8k/ZrhlbU9WuPKfyRAqeZtO3cWzjPTOO1Vv2isHxPpeRyLLj/vtq+qvD+iWHh7TodO02ERW8Q/Fj3Zj3J9a5Txl8PdG8X3kN5qTXIlhi8pfKk2jbkn09zQBn+OfHC+CNI0ydrCS6NyAgKttVSFB5PuCcfQ18xfEe18IxR6ZqvhK7f7VcyNJLAJSzRHqMg5KkHjr/AI19qa5oGna7pL6VqEAltmUKM/eUgcMp7EeteZab8GfClndxXLpdXCxnPkzS5Rj23ADJx6Zx65pC1PUPDV1dXuiafdXoAuZrdHkwMckZ6dqyfiA23wrqZwD+6xyPUiuwAAAAGAOgrjviD/yKup/9cx/6EKYNXOj0rnT7T/rin/oIq/VPTuLG2/65L/IVcoGFFFFABRRRQAUUUUAFFFFABRRRQAUUUUAFVLyytb5FS7tobhEYOqyxhwGHcZ78nmrdFJq4Hxz8IGC/FDVwSAWa5Ayep31H8PprbRPi3qdvczoFeW4jWR/lG4ktjk8dCP8A9de5+GvhtYeH/E9xr8F5PK0yuRFKF+VnOScgDjqMe/Wqfjz4Wab4s1Eamt1LZ3bALMygMsgAABIPQ4GPypgePfB7UYdJvfFHie+O2xhQCTZydzyZUAd+hFHxW03w54j0iXxzp+rSfaLgxxLaSsBkg7CAvUHAJx04J719A+Hfh9oehaDd6JHHJPBegi5eZgWk4x2AAx2x069ea8nHwA0wXiudZumtAQTGUXeR3G7/AOtQB7B8MtSudW8HaTeXefPaIoxPVgrFQfxCg/jXQ+JG26NfnAP7lhz9K0bS2hsraK2to1jgiUIiL0AHQVneI8/2NfEAnELHj6UnsNK7K/hFdvh7TBkH/RkPB9Rmuirn/Cn/ACANN+Tb/oycfh1/HrXQUxBRRRQAUUUUAFFFFABRRRQAUUUUAFVL3/Un61bqpe/6k/WgB9r/AKlfpViq9r/qV+lWKACiiigAooooAKKKKACiiigAooooAKKKKACiiigArgvH3lPb6XBNDFLHNqEKMkqbgRnkY+ma72uG8cIHTSc4yuoQsOP9qgDpxpWnAYFhagenkr/hSDSdOB40+1H0hX/CvOvE/jPU4PEsPhjw9p0V1qDR+ZLJckiOMYz29u/qQOaueDfEev3+s6jpGv6VHbS2yB0nt0fyn6ZAZuvUEY96AO6bStOb71han6wr/hSHSNNPXT7T/vyv+FeSeK/iFqGieINU0uGztZIrSzFwjOWDE4BIPOMc133inxFJoPhxtXSykupdqbYYwcbmx1IzgDP9O9AG3/Y2l/8AQNs/+/C/4Un9jaX/ANA2z/78L/hXmHh/xl4jPiWw0LxFo1raPfwtLC0EmSoCsxDDJ/u4ru/GfiODwtol1qcwR3jX91CX2mRiQAB+fPtQBqDRdKXpptmPpAv+FP8A7I03j/iX2nBz/qV6/lWL4G12TxL4cstXliWKS4D7kXoCrsvGf92vI9W+K2oPqGqR6HZWFxZacwVnuJisk/Y7FyM8hvXjHrigDufGujabG2i+VplmC2oxowFuvIIOe3brXcLoekr93S7IZ9LdP8K5LxNPJeQeGrjymjM19BIyHhkypJByO2T+VL8TfFN14R0JdRs4IZpTMse2bO3Bz6EelAWOsOh6S3XS7I/W3T/Cq48NaEpJGi6dycn/AEVP8K4fw944mllvn1/+z7Czh8sRSrOCWLZ4YbiR07gV22m+JtE1O2lubPU7aWKEFpCHwUA7kHkCgBR4a0IMzf2NYZbrm3Qj8Bjipv8AhH9F/wCgRYf+Ayf4VyHw/wDGn/CXNfyFLeCKKXbbRiTMrJ3Zh27f55PY6vrulaMobUtRtrXKllWWQBmHsvU/hQBC/hzRHUqdIsMH0t1B/MCo5fC+hSkFtIssgY+WFV/lVoa5pP2A6j/aVr9iU4M/mrsB9M56+3WuL8X+P7HRvD51jTHt9SHmrGFjmGBknrjkfdP5UAdIfCPh4/8AMHtP+/YpF8I+Hl6aPaD/ALZiln8Tae2k3l9ZXdrdSW1q85ijnVj8q5wcE45wKj0bxNZ3ek2F9qE9tYTXcCzCCadVIU9CMnkHsaF3EmmSf8Il4f8A+gPaf9+xQfCPh4/8we0/79itqfUbG3gS4mvLeOCQ4SR5VVW+hJwa4zQfG9jqdhqmoTNFDbWV3Jbo/mqRNtGQVJOCT29aBm1/wifh/wD6BFp/37FJ/wAIj4e/6A9p/wB+xVHwn4st9c0kahcvaWhZiRF9qVyqZwpb+6T6VH4+8Xw+EdMF15cdxcM6qluZQhIPU9zjg9qANNfCXh9c40ez5/6ZCl/4RPQP+gRaf9+xVu113TZ4YXa+tUeRFYxmZcgkZxjOe9arXMCzrbtNGJ2G5Yyw3EeoHXFNqwGAPCugjppNqP8AtmKB4W0FTxpNp/37FdNRSA51vDOhu246TaZz/wA8gB+VR/8ACK6D/wBAm1/79iumooA5seFtCHTSrX/v2KX/AIRfQ/8AoFWv/fsV0dFAHNDwtoQIxpdsMeiUDwtoQII0u2BHoldLRQBy6+E9CXP/ABLYTkY5yf60J4U0NDldOiH4k/1rqKKAOePhrRz1sY/zP+NA8N6QDxYxj6E/410NFAHL/wDCLaOGZhalcjoJGx9etTnw3pBBH2JOfc/410NFAHNL4Y0gEk2gbJJwWJpyeGtKUEfZVJI6k10dFAGAfD2lkgi0QYOe5z+dRp4a0lcn7IpySeWJ/rXR0UAczL4Y0mRQv2faB02sR+tA8MaSowLc/ez/AKxvy69K6aigDmG8MaYw/wBW4995pw8NaYv3YnH/AAM10tFAHOHw5ppA/dN9d5pq+GtNXOI35/2zXS0UAcwvhjTF6Rv/AN9mpzoNkeok5z/GfrXQUUAc6vh6xA4Eo6dHPalbw/YsMHzSM5x5hxXQ0UAYY0OyAAAcYXA+c1GNAsgW/wBaQ3UGQ10FFAGCmg2UeNokGDn75om0KxlC7lf5f9o881vUUAc5/wAI5pxAzG5x/tmo18M6apyqSDt98109FAHML4Y0xekb/wDfZp6eHNPRNgWTbnP3zXSUUAc6nh6wTOFk5GD85pD4c084wsg5zxIea6OigDm18O2an785Hp5hph8Macc5Epyc8yE1044ooA5lPDVinQzf990h8N2LKBunBHfzTmunooA5geGrIYxJcAg54lIqRvD1o2P3k4wO0hro6KAOaXw9ChOy9vVBOcCbgGox4atMktPdPnP3peldTRQBysnhm1dcC5u0IOQyy4Ipp8MQHGb/AFDPqJyP5V1lFAHEnwbp+AFnvB6nzutPPhCwz/r7v/v7XZ0UAeYXvw40q7vY75rzUUnRshlmH4DlTxW23hNCABrGqrg5GLjv+VdpRQDVzi5fCNvJjGo6kmP7tx1/MU3/AIRKMDA1jVccf8vH/wBau2ooE0meXa74QSPSr101jVMJbyNtM2QflPtWF8NfDDHwxb7tYvdjlxsSQAKMkYHHA4Jx716v4g/5A2o/9esv/oJrnvhx/wAipYf9tP8A0Y1Ax0vhQSAZ1rVwAe1x/wDWpq+E2UYGu6t+MwP8xXcdK83uviV4YtNUfTpr11McnlPcCMmEP/d3jv69h60AaLeFHYf8h3Vf+/q//E0Dwo4/5j2rf9/V/wDiaoeIviN4b8P3yWV3dPJKVDSG3TzFhUkAFyOnXpyenHIzJq/xC0DSL6O0upZwrojm4SEtEgYZXLfQg/iKALkXhV48/wDE91U59ZV/+JqR/DDtj/ieaquP7sq//E1saBrmneIbP7bpdx9ott5TfsZPmHUYYA962qAPEvC/hmX+3dc3a9qL+XOmWBUbuCfm4we4OAK9Ak8PXBCmLXtTjYdTvVgfwK1V8MJt1nX2+bJuF+8Mfw129AHHHw/ftjd4j1LA5+URjnt/DUUnhi7YsV8TawpyCvzoceufl5/Su2ooA44eH9QA/wCRk1EnPUrH/wDE04aDqA/5mPUD/wABj/8Aia6+igDkP7B1D/oY9Q/75j/+Jp/9h3//AEMN/wD98x//ABNdZRQByJ0LUP8AoYr/AP75j/8AiaBoOoD/AJmO/P8AwGP/AOJrrqKAOQOhajg48R3+ccZSP/4mmNoOqbVx4jvd2RuyiYPrjjiuyooA4ptD1gOGj8R3IAPAaJG/pzVI+HfEB2j/AISu5wBjiBP8Oa9Crxn4o/Em08K2j2unzRT6wzhRF94RYwSX9ODgD1PsaAOpi0DxBGCP+EpnOSDzbxnp9RUg0nxMoOPEiHnvZpTvh1rt34l8LWOrXscSTz7wRFnB2uy5weh+X/PSuo1W6Njp13dqocwQvKFJxnapOP0oA5MaT4nCAf8ACRoSMf8ALqv88U/+zPE46eIIj9bVB/SvnOT47a8ikf2NZb8/eKyAY+m79a9K8J/F611HRtQ1HV7T7L9iVSfKbIlJ/hQMR83tnoe1AHfnSvFDDB8RRgHri1TP8qhfSvFrgAeIoR3/AOPVP8K8It/jzfnUFe40aBdKeQhSC3mbc+ucEgHnjvXrfjX4m6d4d0LTtTtomu5NTjL2secDAAJLkdMFgCOuc+hoA249I8WrnPiSI/8Abon+FaEem+IUiCnXFLAdTAh9Pb614l4H+M15qGswaZr+nxwC7cLFLENgQsQFyGPK9ec5+tfT/WgDwL4paZ4hGghptajlhFzH+78hVyd2F5A7HB/CvRYtL8SLGn/FQAnaMhrVOD9cVR+KZx4cP/X1B/6GK9Bg/wBVHnrtH8qAOUGm+IT97XUH0tl/woXTvEQznXI2/wC3ZR/SuwooA43+zfEe0f8AE+j3d/8ARkx/KnjTvEI2n+3EJHUG2XB/SuvooA5M6frxIxrSAd/9GX/CkGn6+P8AmNIf+3ZR/SutooA5gWOuYwdXTr1+zrVL+zfEmP8AkPx5/wCvVP8ACu0ooA5P7Br/AP0GY/8AwHX/AAqdLPW1HzapGx/64gf0rpaKAOd+y6zjH9oRdOpiH+FM+ya1/wBBOMf9sh/hXS0UAc6LTWcc6lHnH/PIf4UfZNZz/wAhGPH/AFyH+FdFRQBzz22sFiVv4gvp5YP9KPsusYI/tCLPr5Q/wroaKAOc+y60Mf8AExiOP+mQ5/SnNbawRxqEQ4/55D/CuhooA542uscEajEfUGIY/lR9n1nH/H9B/wB+q6GigDmJLXXiQU1GAc9DEMfyritGg8SjxHq4k1Kzdwke5NvABHy4GM8DI/OvXK43SR/xVOuHvth/9AFAF4W2ud7+3P8A2ypTba1gAX8OfUxD/CujooA5sWut5OdRh+giH+FP+z6zn/j9g/7910NFAHNi11sk51CEfSIf4UNba5/Df2/4xf8A1q6SigDl1ttfHW/tj/2z/wDrVI1trhGBfW49/L/+tXSUUAct9l189dRtxz2i/wDrU02niE/8xO3H0iH+FdXRQByH2TxJhv8AiZ2vPT910/Smm08SjcRqVs3fHlD8hxXY0UAcX9j8Uc/8TO05GB+66fpU8Vp4iX7+pWz8dfKx/SuV+JfxCtvB9usNsIrnVJCNsDHIReMl8HI46f4V6DoN+dU0mxv2Cq1xAkrKp4BKgkD6HigDCntPE7EGLUrNR3DRZ/pVY2Xi8kH+1bED08r/AOxrt55PJhklIJCKWwOpwK+U5Pj3crI6jQEwpI5mP+FAHvQtPFY66lYn/tl/9amtZ+Le2qWP/fr/AOtXF+AvigniSDVLrULOOwtrCIStJ5mQQSfXHPH61wtt8fYzfMJ9EZbHPyskuZAPcEY/WgD2xrHxaQQNWsgfXyen6U6Oz8WjO/U7E+mIv/rVR8WfEHSPDmgWmsv5txHfKDaxxgbnJXcM5IwBxnuM9K8v8H/G6LUL8WmuWSWyysqwzW4JXJIHzAngc5z7UAe2rbeIQvzX9qW9PL4/PFcd48tvED+G9RWW+tFjMaqQEJDZYDHTuce3tXrfWuP8fjPhbUh/0zH/AKEKAKel23icafa+Zf2Jk8sZ2xkDGOO3WtVINfAIa7tD77D/AIVu2BzZ25wBmNen0q1QBzJTX4gSsllP7NlcfTAphbxHuAEenYGOS74P6V1NFArHKAeJj303uOWf/wCJqUnxEBnZppwOm9+f0rpqKAsc2T4i7Jpf/fUn+FNLeIxyI9LYem+Tn6cV01FAWOV8zxJuI8jTcZAyJHx9elPE3iEDm0sW4/57MP6V09FAzl2n8RbcrZ2Gc9DM3+FILjxF3sbHn0mPH6V1NFAHJS3fiNT8mmWbjGf+Pg/l0qtJeeKw2F0mxIyBn7Sfz6V23SvMoPiVoVz4mXw3Al1LdmVofNRFMQYZzzuz27CgDS/tDxb/ANAOz/8AAoVDLqPjIKDHoVgTnkG7r0GmSOkaM7sFRQSzMcAAdyaAPPP7T8a/9C/Y/wDgWKQah45Zto0TS1GM7mujj6cVD4X+I+j+J9dudH0+O4YwqWS4KgRyAdSOc/Tj8q7HxHrll4e0ufUr+ZY4ol4BPLt2UepNAHJDUPHXzf8AEj0vjOP9KPOP8f8AOKcNR8cZGdB03qP+Xw9/w7f/AKs1reBfFEPi/RU1SGBoMyNG8bHO0g+vfjB/GoPG/jbSPBdvBLqZnd7hiIoYEDOwHU8kDAyO/egCAXnjQEZ0jSjk9rpuP0rL8SXvixdJuQ+nWaIy4aSGcsVGcHggev8AOu/0TU4dZ0y11K3WRYbmMSIsgAYA+uCRn8ao+LCBoV6T/c/qKTVwLmgDbo+nr6W0Y/8AHRWtWToH/IH0/wD69o//AEEVrUwCiiigAooooAKKKKACiiigAooooAKq3n+pP1q1VS+/1J+ooAfa/wCpX6VYqva/6lfpVigSCiiigYUUUUAFFFFABRRRQAUUUUAFFFFABRRRQAVyHi1dw0zkAC9jPP1rr65HxXgvpQ2gn7bGc9xz1/z60DR5h4nkuPCXj9vFF3ZTz6VcWohMtuAxjYAA7h26Z+h4ycit/SPHN3fz6lq7afMvhm2hXyZBCTNJISucLnkctyOMD6164yq6lWAZT1BGQaUAABQAAOAKBHyf8QbC/vfFWsXkOn3Zim0pShMDc8Lx06juO2DXsnibxxY+GLC/iEM015p0USmLYQpZx8vzenqfw5Nem4FQyQQyhxJEjhwAwZQd2OmfWgVtT5Z+FfiTSZ9audU1i5u7rxDdpJtHk7kiRQWKpjvtU9gAOPXPVeK9D1/xleab4i0e6tH0yOLzbe0vFcYbByxQAgnPQ59O1e8Q2drC2+K2hjb+8iAGp1VUUKqhVHQAYFNtt3YzwbwFq7eG/h3Z3GsbhazyPHarBCzSAOzH5geDk5IPoRXiC6dpuiWOt6Tr2j3MuuzviwuAh+bOMEDI74Przj2r7mMMRQRmNNi4wu0YGOnFDwRSOsjxIzp91ioJH0NIDyPW7wWkHg7TZ1kF551sXUqePkKnPvmvIviF40uPFGnS+GrjSp7fWY78KkKLkMozjrznn0xjBz6fQXjJD9t0CQDgaguT/wABOP612ptoGlExhjMo6OUG786VgPhLVIJIZPEULxs7peW8TKgyerdPyx+NegfEHTfM8TeI7XR7byBFpMbSpEhRWIeNjgDg/Jx+dfVv2eHLHyY8sQzfKOT6mpPLTcX2LuIwWxyRTElZdz4/+ENsLjxfpk0GoS3a2to5kAhKCEFCoQnuAT+eK7L4pXml2HxC8N3OsxrJp8cBMoZSwHLYJAznBwcd8V9FRW8EBJihjjJ67FAzXH6v4RttW8SafrtxM2bKMosG0FXOScnP1oGfLV0N8N1qNppVy3hD+2EmdUB5jXO75eBtI4ByMHAJq/4qk0jVbbxNqOjKYNMkW2RVMOxZJ9+SU9MDOR7+4NfZAhjWPyhGgj/uBRj8qjFrbiLyvIiEZOdmwYz9KAPlTx1p8Wk+LbKGwt0tRcaDMsscCiPcwil/I/Kv/fIrhwk9vrkA1S7gskm0uDynvLUSx7PLTgL0HIb8QR3r7lkt4JXEkkMbOBgMygkD0zUc1laT7fOtYZNowu+MHA9BmgSR8faQtnZW3hWXxGLi40P7RdKDJGfLGdoQkZzt6nHscA81ifa7CDw08VtapLavr0jW0txnZGiom3eMZIKtyPbvX2/Ja28sQhkgieIdEZAVH4VGbG0MPkG1gMOd3l+WNufXFAz4x8IaYPFGoeK7R7i3kd7LzYpbWPy49yMpUBcDA4A/XnrWVq11ea/o2qeJr+3jGRBp8AGdq4ALFQf90d+rGvuS3srW1Ytb20MRIwTHGFz+VNNhZmAW5tIDADkRmMbc+uMYo6WC58f+H/DUV9Z69oGo2qL4jSJb22uASxlXaG2Dg9iOB1z0+WvRvhC1x4n1e88VX8Ox4oUs7dUB2DCjcRnnP/xRr1vxdo97qunSR6Tf/wBnagWXbdKvJUHlSRzitHw3pEOg6PZ6ZAcpbx7d395icsfxJJpWE0bdFFFMYUUUUAFFFFABRRRQAUUUUAFFFFABRRRQAUUUUARTzxW0TTTypFEoyzuwUD6k1UuNTsLWWOG4vraGWXBjSSVVL54GATzXjnj+8e58aaX4fu5VOk3do0k0L42718wq2fqq15npovfHtq2uajrlrYXGjoiRSSxK28jLbj+nTOT2obE3Y+vQyliAwJHUZ6U6vFIrjUU1fULyC/WWX7JFcFFQ7ZAFXOB2H+NejeH9WOsxzXaoyWoOxNwxuIGSf1x+FA7mmuq6c10bRb+1NyG2+SJl359Nuc5pE1bTXuBbJqFq1wTgRCZS+fTGc18t+JoNO0zU7LUdJks5tFXVknuJw+64jlDfMpJ52Acgc9c55qfxJaaVpX9jX+jTWUugW+pRXNzcJMHut+4ZB6NgL2685+gB9Ny6xpcMzW8upWaTKcNG06hgfQjOa1a+UdRfUfDyX/ii2uNF1LTZ9Wkk8loxJLgtjG9lyMADgdOtfUkEyz2kc+GjWSMPzwVBGaSdxJ3KSa3pMlwLZNTsmnLbBELhSxb0xnOaQa5pJl8kapZebu2bPtCbt2cYxnrXzL40tdP0ldFu9IayutKTUEmkvEl8y9kl3EsM+mAOAOoBrsZPDuma18TWS1tIoLbSY0uLkxADzZy28A+o5GfoR3pjPfTLGJBEZFEhGQmeSPXFSV4VeaJ/ZvxS0W++23NxJfC4ZllbIjURthV9AMmvdDgg56d6AKCanYSTi3S+tmnP/LMSqW/LOarxa5pE0iRxapYvI5Cqq3CEsT0AGeTXzB4nsrLStT0W70yCzbQl1VHbUEk8yYy7gXRucgADhQO2ep562z0PSdV+JM8Nvp8NnY6HEJHCRgLLKcEbuwHOf+A0Ae8xapp81y1pFfWz3KkhoVmUuCOoK5zxWjXy/wCIbbTtMutC1PSksH0KLU0Y3ltJvuHlJyysT246DtivpuRkMTMzYTaST7YoAppqmnyXRs0v7VroEgwCZS+RyRtzntVca7pDSCIarYmQttCi4TJPpjPWvm/Xv7P0LUvD15pttZy6AL8Ol9BJvnkkz8wZs5I9v9n6VsTaVol94/1G5WwSHTfD0H2mY20YAlmHz4b8m477D2oA+imuIFnW3aaMTOCyxlhuI9QOtT18k+DPEVrqnj+z1q6vpDc3ss0S2uxmFuhG2Jd2Mc5PTjucV9YXBjMEvmNtj2newOMDHJz2pXFfoVU1OwklkhS+tmliz5iCVSyY65GeMVFb6zpdzKsUGpWcsjHCok6sT9ADXzoNLs9L8U+G7jToLe40SS7aJL2NxLLPI4wRJ7A8DjAGT3rQ8OaPpdx4r1zXIrO1sLLRC0EMbErH5y5HmMR0HB456j05Yz39NU0+SbyEv7Vpt23yxMpbPpjPWtBmCKWYgKBkkngCvlTwrbzeCr3RLzVbXRr2DVpv3N3AWaaJm7lsYI+fHGfrX0l4hgs7vR72C/n8izkiZZpQwXYuOTk5FAFqDU7C4DmC+tpRGu5ykqttHqcHgVFBrGmXDhIdRs5HPRUnUn9DXzlp1nZWPjzR7abTbSPR7u0kgsp4JMi7jZCA0vPzFgSOg+8OuKzNN0e0uF8Z+JtOszbWtpBNBYxICFH7srI49OOeOm4+lA7O1z6qtb60vN32a6hn2khvKkDYPocfWrEsiRI0kjqiKMszHAA9zXy58LbRtP8AEuiC70+CCS60oywTWspxKrfMDIp/iwD09R6cfQ/iezsNR0e5stSufs9pOAryeYqY5BGC3HagRfTU7B4HuEvrZoIyA8glUqp9znA6ikh1TT5w7RX1tIIxucpMp2j1PPAr558LaXbQeM9T0PV9PhttPuNPX7PbRyb4Z0VlIkJGMt+7J3EA9e9cFPpFpF4J1jxOIfshv7hbeyt4lIVYw4zkkk87Wz7r70AfZNpeWt6pa1uYZ1U4JikDAH8Kt186/BdprbW9bsbqySxm8mCVYEORt24zkZHOVP1Jr2jxZey6fod7dQkiVE+U+mTj8KAN/wAxNm/cu31zxTXmiQhXkRSegLAZrzPS/Fen3YudAigv4bu3gkBaWAqpKjnB9+o9q5zUw134Zh16yaCW9RUknZpziED26AjA/KgSd1c9ln1KxtplgnvbeKZiAsbyqrE+wJqxNcQ26qZpo4w7BVLsBknoBnvXx3rVhtvfEGp6jplxfG6tUe2vIOBbS4B3HB4wQPfA9zXY/EqzuLnR/CviC51GaRi1qn2U8IXZS7OPc47/AJ9qBn0pNPDbhTNKkYZgql2AyT0Az3pt1cxWkDzzOFjQEkn+lfMfxi1ZNV8QQaVHcu1pp0DTyG2j3stxhtqkgHHRfbk59ug8Sayuu6b4E1BT80upweYAc4cEBh19c+9A1Y9Xl1SLVvC1zfRRyRLNaTMElXa3AIPB7f0IpvgI58Macf8Apmf/AEI15t4oukl8fX8McnzQ+HJUkHI5JZse/BU//Xr0jwBt/wCEX07ZjGxunruOf1oEdReZNtNtzny2xj6V8YgQr8IJ43kjjnGrf6skBnYAAjHXIBz9BX2tXnr/AA78MvrX9stp6m4LmQxk5iLHuU6e/wBTmgD5o8IaZrN6niZk1qKzuLa23zRLEp84BehJ6LjI+pFeoeL9Yub7wT4Y0rT0S1uNc8uExxKNgjwAwA7DLL+Gea9L1j4f+G9Y1H+0buwBuCQX2OUVyDnLAdSe571vS+HdLlvtOvjbKJ9PQx22DgIpGMY6HHb0oE720NDSdPt9KsLawtYxHBbxiNF9h6+p9T3rQoopJWBKxxXhhg2ra9wARcqPvEn7v+fpXa1xfhdy2p68M5UXfGFwM4/n/nvXaUxhRRRQAUUUUAFFFFABRRRQAUUUUAFfI3xS+H+meGtH1PXDJNe3t9dAKZSFWEu28sAuMngjnjmvrmvMvi/p95qngy+srCxku7iV4tqRgFlw6ksB34GOPX0zQBF8Ff8Akn+kf9tv/Rz16iQCCCMg1578KdOvNJ8F6XZX9u9vcxiUvE/Vcyuwz+BFeh0AfM/7QOqWtrY2Xh+1tolurxxK7KgGIwcAcc8t/wCgmrnijwNLp/wri02xiX7Tblb26GDukbHznvkjgfRayPEnhvWNb+LdpdSaVc/2dBLE3nupMJRAGzu6dc/L6173400+/wBU8O6hZaZcvb3skX7p0facg5257Zxj8aAPiK/8a2134CtvC7aSi3drLu+0CNQFAY8+oY5AJ71Z1uG/k8AeF76O3aeC1nuVdwpYJ84Khvbg+3GKi+yeNtUhh8JNpU+YpPmza7WwW4LyY5TPOSce54r3Txv4Z8U6P4V0G18MSzqNOgcXiWjHfK7FSSFH3vm3njnmgDwjx74vi8XXOmXMFh9jNtbrGxKj5mB7Y7DsK+79Cma40iwmfG+S2jdsepUGvkDQfDfif4haxYy6zaG0060A3s9v5SsoIyADyzNjBP8AhivtJEWNFRAAqjAA7CgDzv4pf8i4f+vqD/0MV6DB/qY/90fyrz34qDPhs/8AX1B/6GK9Di/1af7ooAkooooAKKKKACiiigAooooAKKKKACiiigAooooAKKKKACiiigAooooAK5HSVx4l1s+qwdv9iuurlNKcnxDrSZOB5Jx9UH+FAHV0UUUAFFFFABRRRQAUUUUAFFFFABRRRQB8WfFD4df8I9YT67Pqb3Nzc3ZymzCgMSepOTxivqH4ePHJ4Q0Row4X7JHneMHOOfwznHtXn37QFpd3PhSBrWKSUR3iGUIm7CFWGT7bto/GvR/AcEtt4U0aKZ2Z1s4+W6gFQQPwGB+FAHWV8uftB6ha2lrY6BZWMK3F2wmkdIQDtBwoBHcn+XvX1HXyFqdne638alMmn3L28NzGMSr8qpGg+bJGNuQW988cmgDqPFPgS6034WppmmwGa9SRLq8CLh5OpbjvtyBj0X1rwaXxjpjfD+Hw1/ZX/EwjnMn2rYoGN5bOepODt+lfc3jSDVLnw7qEeiztDqPl7oXXgkgglR7kAgfWvhi51DXNdsk0STQUuNQEuDdLZf6SQM/KSB2559Bz3oQ0aHiRbqb4ceGLsq0kMNxdRFv7mWBUfThvyqv488T6R4lh0mPStLezls4dkszBVMhwMcL7gnPXn2r2zxn4e8V6B4D0S10aaQCwjkbUI7bHOSGBx3CndnGeue1eRaXZ658QL6wsI9Ht7S3jkLSzW1r5SHON0jnoWwP6YoEfbfhd5JNA0p5X3yNZwl2znJ2DJzWX8QDjwtqR/wCmY/8AQhXU2lvHaW0NtCNsUKLGg9ABgVyPxGk8rwpqTYzlUX83Uf1oA62y4tYP+ua/yqzVay/49IMdPLX+VWaACiiigAooooAKKKKACiiigAooooA5Dx3pGpa74fudN0u8FpczlQZSzL8uQWGV55HH6V8d+BtMOjfFGz05pfNa2u3jaTGNxCtzivvOvijS/wDktf11GX/0FqAPtevN/id4a1XxZpEWm6ZqEdmjTBrnzCQJEx04HPODjpxXpFFAHxd8CIPsvjq8tidxhhljLeuGAz+ldh8WfAetapPq+v3usodNtojLbWoLMVCr0xwBznkZ61y3wUH/ABcbVTyPln4Iwfv1798YnmTwFrJgZg5SNSVH8JkQN+GCaAOP+A93b2Pw/kubmVY4ILiVpHYYCgAE9Ov8+1fPvi++1nx22reKHymk6eyRRRF8hAzKoAHqc7icf0x7n8K9KfWfhTd6ZC3lS3TTxh5AduSeo9v65ryLx18MNR8H6Gbw6uLi2aVVkgRWUZP8R5x1AH9aCIXtr3f5n1p8Ov8AkT9F/wCvRP5Vp+K8f2FfkgnEROBXAfBnw/caP4eiu5tQmnW/iSVYHHyQjnG36gjNd54vGdBvR/sD+Yp+haL2gndo+nn1to//AEEVrVlaEc6RYH/p2j/9BFatIAooooAKKKKACiiigAooooAKKKKACql7/qT9at1Vvf8AUn60APtv9Sv0qeoLb/VL9KnoAKKKKACiiigAooooAKKKKACiiigAooooAKKKKACuD8fXF/Bbab/ZxjE738a/OMjBB/riu8ri/GKKzaQTjcL+PH0zz/SgCy48UE/I2kKPQiQn+dMA8V9zo35S11M00UCF5pEjQdWdgB+ZohminQSQyJIh6MjAj8xQKxzBHirHB0Yn3EtNB8V9xox+hlrpRd2xnNsLiLzx1i3jd0z069OaklmihCmWREDHaCzAZPp9aBnMf8VTtPGj7h2zLg/4U1T4r53Lov4NL/hXXUUAcof+Eo7DR/zlpufFX93Rv++pf8K62igDxTxbN4v+0aSXstHcJeAxje+GkwcHnpxurtt/jDaD5WiZOPl3y5qp41Gb/wAO+2oA/oa7aS8to2KPcQqw6hnAIoA5V28YDGxNDPrlpf8ACopH8aKpKxaEx9A0uT+ddwCGAIIIPcUtAHCi48YknNjpQwf+ej8/rSef4y/589I/7+P/AI13dRrLGzbFkUtjOAecetAHDtc+MgBtsdKbnp5jf40q3XjEnnTtL78+c1dqJ4SQBKhJOAAw5NTCgDglvvGH8Wk2H4Tf/XqQXni1s/8AEqsFwM8znn2613IOelFAHDpd+LSCW0zT1PPBmNQG/wDGI/5g+nnkji4/Wu/ooA4hrzxYFB/sqwYkZwLg5Ht/n0qu2oeMASBotiwB6i56139ISB1IFAHAf2j4x/6Adj/4FVMt/wCLDndo9kP+3iu6ooA4j7b4qAB/smyPt5+MUNeeKwARpVic54E54rtdy5A3DJ6c06gDihc+LM4On6bj1EzVYFz4lX72nWLf7s5/rXW0UAcqLnxCyk/YLNSOxmJJprXfiEHJ0212g84mycetdZRQBgm51YHH9nxH3EoqD7drGQP7LUZ/6aiulooA5g6jquSP7K7A/wCsoTU9TVcy6S/tscGunooA5d9XvwARpE35inHVr8YH9kT5z/eFdNRQBzZ1a8wuNJuCSCTyKadXvgCf7InIH+0K6aigDmI9Xvn/AOYROPqQKmbUr0LuGmSkezDP5V0NFAHj3i/RrXxNNBJqPhi7lliGxJEm2naT0OOMfy/Gsa78Labdi1X/AIQ6fMChUJuGXco7N+vXn8696ooA861CbUks5pNP8OlLoxeSCZQPk6ADHOai8NXWqadpFtaf2DMskYPmbnXkkk5969KoosKx4qPDmlx6u2sHwfO10ZDKB5+5A+fvBemc81EnhjSV1ZdUTwjcC4EolCibEYbrnb06846Zr2+igZ4c/hvSotcGqnwjdtcmbzvkmygfrnb068+n8q7mDVdRhRydFuWWRiQC2SP8B7V3FFAHh8PhzS4dYfVf+EPuTdGXzfmnLIHJzuC9OvPoPbiug0+7k0y6vbm18MXqTXsnmTtvLbmx79B9K9QooA8svL6W51Gz1KfwreyXVorCFt+Au7gnGMH8a2Ydbv4kkJ0O9ZmYkDjH+fwruqKAPA4/DmkQar/ai+C7xrjzTMoMzbFfOchenXt09q6rTpmtdRv76Dwxerc3+37QXk+VtoIHB4HFepUUAeB2vh/QrLUhqsfgjURL5u8IDlEbrkR7sY9B0HbHFegwave20AQaDfMrNk52ng+2TXd0UA9dtDwa28P6Ta6m2qL4NvXuvNMqqZCY1YnOQvQY7DGK6TRrhtKlv3g8L3yPfStPMS2/e7c/gOTx716rRQB5p9oaW9t9SbwrcJcWwZYmDAY3DB4A9OM+5qey1e9tbeZJ9C1CXe7uwwG4J6e/0r0SigDwnRtB0nSdSXVbPwpqaXMbO0aFz5aM3BIXtxwOOn0GOj0ySPS7e9tofDV99mvJnlmVjv3Fxg8ehAHFep0UAeE6V4f0nRNTGpWfhbUXmBzCsj7khOc/KOcdT16HpXbrq92tiba50C7nDoyOoGQwIxzn1zXf0UAeEeGtG07w9erf2PhTUvtKxlFaV9/l567c5x3GeOCfU10+mXK2mlyaYvhm+Fk4kDofmL7yS2eAecmvUKKAPD9G03QfD1xLd6b4Y1uO5kjZFfy2Yxg9duWOD79f1rYvNTs9V0YaTqPhzWp7cxqj5tiCSMYIOcg5Ga9YooBHz/4ft9A0GS4ls/CXiLzJ4vJd3gZiExggEtxxjp6VtSXmj3OgpoUvhPWmsI1CJG1qcrjowOc568/WvZqKAPn3Q10rQbaaLTPD/iOGaYrvuHhLOQp4HXGBXTa94m/tDSbiwGga4zSpsDG0I6Y5r1yigDxSfxlfSaA1qvhzXPtZiEJY2pAORgkd+g9OprDt20kRwL/wi3iNPK2l1W1+WQgdTk/4V9D0UAfPGo6R4e1O7nvbrwn4gSSdvmEcbKDjH8IPHQV02v6hp2t2dtZXvhrXDBbyrLEscBXayggdD6E8V7DRQB47o1zpej32o39n4Z15bjUXMlwXtywYkknAJ45Y1h3Gk6FNaSWj+HvE/kvdNdoqwlfJkOR8vPA9ue1e/UUAfOUKaN4dtNTuYtE8Sy31zatE13ewGRgCuBk9AOnNdJ8O/F1v/wAI5ZW/9napI8SsMxWhYMNxIIweRgjn616d4l/5AWqf9ekv/oBrF+HaqvhXTggwNr98872z+tAE7eJ0X/mEayfpZMazG8d2K9dM1j8LJq9BooA8+PjuwAH/ABLdYOR/z5NxVkeNdMCgtb6kucfespOp7dK7jFGB6UAcaPGGnk4+z6jjHX7FJ/hS/wDCX6d/zw1D/wAApP8ACuxpKAPDvDHjvSl1TXTMLxS9yrKDbPnG3AyO3TuAa7seNtJK7it6vAyDavxkZHaqfhGOMa34lGyM/wClq2Rycleefr+XNegBF/uj8qAOK/4TfRyQo+1kk4AFq5z+lK3jbSFxuF4MjIzauMj16V2uxT/CPyo2L/dH5UAcivi/S2OFF2T7Wzn+lOi8W6ZKSFF1kHA/0dufpxXV+Wg/gX8qUKo/hH5UAck/i/Skxk3PP/Tu3+FKPF2lt0Nz/wCA7f4V1mxT/CPyo2L/AHR+VAHN/wDCSWAIBW5GRkEwMKiPirTVJBFyB2PkNzXUlFPVR+VJsT+6PyoA5RvFulr1Nz/34b/Cqv8AwnGifwyXDf7sDHH6V2flRdfLTn/ZFVpjZQECU28Zbkb8DNAHIv470NMb5bhM9N0DDP6Uo8eaEzBVmmZj0AhYn+VdbFHZXCkxJbyKOPlCkCmyfYIW2yfZkYc4baDQBy8XjjRHbYJpwc85gbjnHp68Vdh8XaJMpIvNpAyQ0bD+ldCLW2YZEERB5zsHNNextH+9awN9YwaAObl8Z6FHF5hve2dojbd/Kmf8Jt4dH/MQ/wDIMn/xNbz2mlpmN7ezGOdrIo/SpP7M08gf6FbEY4/dL/hQBir4t0AgMNRj5HdWB/lQ3i/QFBJ1KPA9FY/0rT+x6Q8hH2axaQnBGxCSac+laUiln0+zCjuYVH9KAMb/AITLw6P+YnF/3y3+FWY/FGiPnbqEZx7H/CrQsNFYgC008k9P3af4VdGnWIGBZ24HtEv+FAHjHxQ8U6Rd6VbWVvfbpJL2HO2NiNu7J5x26/hivVLfxFpDxLsvozgDjuPrXCfFWwsotHtZlsrYPHdw4PlqDjeMgcd+n0zXpkWn2IRStlbqOo/dLx+lAFFvEWkqQDepz7H/AApp8SaOOt9H+R/wrU/s+y/59IP+/Y/wpv8AZ1iR/wAeVv8A9+l/woAzR4l0dul9GfwP+FP/AOEg0kDP22P8j/hV4abYAYFlbAegiX/ClOnWJ62VufrEv+FAFA+IdJBx9ujP0yaaviPSG6X0Z/A/4Vorp1iv3bO3H0iX/ClGn2Q6WduPpEv+FAFH+39KIJ+2x4H1ph8RaQOt7H+R/wAK0vsFmRj7JBjGMeWP8KRtOsW+9Z25+sS/4UAUl13SyMi9jI9s0h1/SR1v4B9Wq6NNsB0srYcY/wBUv+FNfS9PfO6wtWz1zCp/pQBWOvaUoBOoW4z/ALYpv9v6T/0ELf8A77qydJ049dPtf+/K/wCFJ/ZGmD/mHWn/AH4X/CgBv9sacRn7bD/32KBrGnHpewn/AIFUx0ywJJNjbEn/AKZL/hS/2bY/8+Vt/wB+l/woAi/tfT/+fyH/AL6pH1jTkOGvYR/wOpW0ywbrY2x+sS/4Uh0zT2OTY2x+sK/4UAQnWtNHW9h/76pRrGmkcXsJ/wCBVIdK05uthan6wr/hThplgCD9htsjp+6X/CgCsNc0s9L+D/vumnXtJBx/aFv/AN9irP8AZWnH/lwtf+/K/wCFN/sfTP8AoHWn/fhf8KAKv/CQ6OP+Yjb/APfdcfoviDSm8R67J/aEPlnyNpJwD8nOP0/yK7gaLpQ6aZZf9+F/wrjtC0XSl1/XANLtVCvFj90MDKhjx05PNAHYf21puP8Aj+g/77px1jThj/TYef8Abp/9lad/z4Wv/flf8KX+y9P/AOfC1/78r/hQBEus6a5wt7Af+BilGr6cel7B0z98VK2mWDHLWNsT7xL/AIUw6VpzAj7Bbc/9MV/woAZ/bGm/8/sH4OKkGq6eRn7bbge8gFH9ladjH2C1x6eSv+FB0rTiADYWpA6DyV/woAYur6c5wL2D/vsCnjVdPP8Ay+wdccyAVH/Y2l/9A60H0hUf0pf7H0zj/iX2vBz/AKpf8KBCDWdNOf8ATYOP9sU8atpx6X1v/wB/BQukaaoAGn2vH/TFf8KX+ytO/wCfC1/78r/hQMiOtaYOt/b8HH+sFR/29pI/5iEH/fdPOkaSgydOslHvAg/pTv7G0ojP9m2ZH/XBf8KBalU+ItFIwdStiP8AfFIviTRW+7qdscej1O2kaPna2nWOfQwJ/hT/AOxNJ/6Bdl/4Dp/hQMgPiLRgob+07XB9JRn/AOtUX/CS6GDn+07XJ77xVk6Do7DnSrL/AMB1/wAKg/4R7QUP/IJ08HnrAnf8KAHL4i0Y/wDMTtv+/gqMeINDDbhqFru9QwzUp8O6IQR/Y9hgjHFsg/pUR8OaCzEnSrHJIOPJXt7YoAefEmi99Ttv++xTY/EOiBcJqFsBnoGxUn/CPaKq4/suzwARkwr396jbw9oLvvOlWBbAH+pXoOnGKALSa3pTpvXUbYr/ANdRXA/ErW9Lm8JajHFfQvIRHtRWyWIdTjH4da7s6BoxBH9lWOCO1ug/pXAfEnw9pEHhDUGg062ikUJteOMKwJkUZyOT1oA7+z1bSzbxCPUrV1CgBhKvOPx4qyNV08kgX1tx1/er/jWbp+g6OtnAE0qyRSobCwrwTz/Orw0bS1JI060yc5Pkrk569qAJF1XT2JAvrfjr+8FO/tOw/wCf62/7+r/jVUaDpIZWGm2oK4wfKHbmoJfDeizSGR9Mtix6/uwB+VAGl/aNif8Al8t/+/q/40HUrEdb22/7+r/jVBfDujr93Tbcf8Apf+Ef0gjH9nW//fAoAunU7Adb22/7+r/jTjqNivW8tx9ZV/xrP/4R3R/+gdb/APfFSPoWkuPm062PGP8AVigC4uo2LHC3luT7Sr/jTxe2p6XMP/fwVkv4a0VwQ2mW+P8AcqofB/h4/wDMJt+/QEdf8/hQB0f2u2/5+Iv++xSi5gbOJ4zj0cVyv/CE+G/+gVD/AN9N/jQPBHhsdNKh/wC+m/xoA6zz4f8Anqn/AH0KrBbFJjKBbLKT9/Chsn3rmH8CeGX66VH0I4dx1/GqZ+HPhQsW/soZJzxPKP8A2agDvPPhAz5seP8AeFJ9og/57R/99CuO/wCEE8MlVH9lphSMfvH7evPP41A3w88LMqg6UML0xPIP/ZuaAOxiWxjkaWIW6yPks6hQW+p71K8ttIpR5ImUjBDMCDXCf8K48LEgnTmI54NxJ/8AFU9fh34XUn/iWk5P/PeTj/x6gSZ20UtpFGEieFI16BSABSPPaSqUeWB1PVWYEGuPf4feFnQodJjwfSRweueu7NMT4d+Fk3Y0sHcMczSHH0y1ANnbC4tlAUTRAAYADCue8W3Nt/Yl2rXUMZZQAWcc8g461nR+AfDUaBBpikA55kYnrnrnNYXizwVoEGiXUsViI5EXKujMWBLD1zSvon+A2ej6P/yDLLp/qE+6cj7o6Vo1maKu3SrFc5xbxj/x0Vp0wCiiigAooooAKKKKACiiigAooooAKqXv+pP1q3VS9/1J+ooAfa/6lPpVioLb/VL9KnoAKKKKACiiigAooooAKKKKACiiigAooooAKKKKACuQ8WFd+kqR8xvoyD6c119cb4tJ83R1zwb6M/r/APXoA8z1W3i8TfE+XRtWzcadZWokitxIQoYqpyQMc8/ljtxXceEfC0PhnV9QSx1LNhMoaPTidzQHjnJJJHX8+9YvjHwTqc2t/wDCTeGdQW11chUlSUDZIo464PYKMegpdF8Ga7p51XV5Nbik8R3+wef5Q8lFXHy7cc8DGeMYHvkA8T8T2s3/AAm3ifV7ZpBcaU8Nyip/ENyK2fbBOfbNes+ILlfFPj3w5ptvIJtNtoBqTlQSCeqE8dPudf79dDovgy6tdZ13Ur27gmGq2ywsqIRtO0Bjz2PNVPh34GvvCNhqge+gm1C7AWKVVJWMKpC5zyeT09AKBHrlFZWiRahDp8Meq3EVxejd5ksS7Vb5jjA+mBWrQMKKKKAOF8YJvv8Aw+OhF+Dyf9k18w2J8KTeKfFA8Si7nf7Y32VbcOWPzPvHHp8o59K+nvF+DqHh8M20G+HOM87TWR4H8HXHh/XPEWo3MlvJHqM4eEIDkLlic56E7sfhQB5FoPjrVPC/h2CJ08z7XeOlh/achXyoQAdzEDkZI79+K6Jfi7dJ4evb1tPtbm+srlIZvs8h8nY+4q4JycfKR9a7H4peCbnxQtheaebc31k/EdyMxyIcZB/IfrXDL8LdYl0Oa3lnsIri5v455LeJSsSRqCCAR35z+HqaALsfxN1G3l1rS/EOkwRXVnamU/ZZeG3BQF5J5+cHOfXjivNPhXryaNrcLzpHf3GpRtHblbwloD1COMcZOBnt+der+Ifhre6z4k129a5t1s9Rs1jjYjLJIoTGRjplM8dj6iuLs/hh4tjks5Y/7EsprBQ0UsMeWmcYxvOOTx1oA5ia6uPDPjWfU30S3muUVrj7DbXpZbRtoDO5APXrzxz9K9h8N/EDW9R1DTbbV9Hhs7LWI5Gsp4pjuAUE85zzjHYdQa4PTfh1470631CCCXTCdQRo7mV23SMrDBG4jIHPavWI/Cep/bPCMzG2Eek27RXC5JG4oFyoxyeOvrQBqfCkh/CFlPulZ5mld2lkLsT5jDOT7AVwf/C0NZlTUL608OJPpmmz+XdSLcfNjJGVGO3BJ569uteqeB9JuNC8OWem3RQzw+ZuKHI5dmH6EV8yeBtM8T6xZeItM0d7JNPurvy7mSfO9eTnbj268fTmkxNnp2pfFaddVW10nRDf2zWqXfmed5biMqGYkEY4z61asviRqi3GmTap4cktdM1Z9llKku9yTjbuH+1kY6cZIyKq6Z8Nbuy12QPcrLpT6SbES5w4O0Kfl7ZyTwah0nw143kuND07U3sU0jSZwyyRPl5FQEKT36HAHHTkcUwvrYXQviveavfxiHQGlsZpTFGIJ1edSBklkz0xnnjp1rzPWvEmpz2HilNShvkddRQQtDdYFvKN2FAPO3AHTrx7V0b/AA88V3V1Akun6NazR3QmfU7RijsM88DHqew6fjV7Vvh/4ll1HV0gitZLK7vorpJDMA2FJzxj0bnPpxmgFe2u5U0v4ga1oWnWugxWMU2p2cLS3b6hdjJ3NuUKcjJww47dK7i4+I19qb6TZ+GtKS51G9tzcyx3LbUiQZH3gfUH9PXjn/F/gDWZPE93qum2GnanDfIA4vz/AKhgAMjkeg9eOKuw+DPFPhuaw1bQJLC5vksxa3NtONqEFtxKkY7gdx070DPEU17UYrW2uby6uA0GuF3DSEsnyjcN3pjIx05NfTMPxA2Loct/pU1pBrE7xwOzg7U+XY7em7d+AGea8mtfhT4hlsYLa+NmS+qG6nAlO3y8AHt1PNX/ABhozaB4GvND1y+tZmWcNo0hDNLtVlJHPT5TjjgZPXigD2zwx4m/4SG/1WK3tCtlYy+Ql1vyszjO4D2HB/EV2dcL8NtEj0Hwrp9ssYSWSMTzfKVLOwzyD3AwPwruqACiiigAooooAKKKKACiiigAooooAKKKKACiiigAooooAKKKKACiiigAooooAKKKKACiiigAooooAKKKKACiiigAooooAKKKKACiiuP8c+KLfwloz6jNE0rs4ihjHG+QgkAnsMAnPtQB2GKK8p8OeLdefVrfS/EugnT5LwM1pJC3mK2Bkq2CcEAE/wBB1qj4h+JUei+NLbw9LaIbaRo45bgy4MbPjBI6YG5Sc9s0AeyUVx2qeJ47PxFp+gw2slzcXSl5TGf9QnZm9uv+TWP438fWPhS6s7J4Xubq5YZjQ42ITjJPrntQB6TRWPfazY2F1Y2tzNsmvXMcC7SdzAZ69B/9etigAoqnqN7Bp1ncXty+yCCNpJGxnAAya4vxT41tNE0+wnt4JL271LaLK1ThpNwGCfQcgdzkjjrgA9Aorzzwz4o1C61A6R4g0htM1JkMsIVxJHKg64YEjcO4rKl+JWn2/jFvDNzbvCBIIhdMw27yoIBHYEnGfpQB6xRXHN4nRvFq+G4LfzXW2+0TzK/EPoCPXlP++hW8dW01VnY6haBYH8uYmZcRtnG1ueD7GgCv4mONB1Q+lpL/AOgGsj4fNv8AC2msBjMZ4/4Ea1fE2H8P6pggg2cuCP8AcNZPw9OfCmmH/pmf/QjQB1txKIIJJm+7GhY/gM18rHx34xXTj4x+2Wv9lm9Fv/Znlj7uM43bc/jnr7cV9TXsJuLWeEdZI2QfiMV8dtaa3/wjcfgR/D94mp/2h5qTbMQunOW398Ejnpjv2oA7vxtrPjTQreLVI/EtsVvZl+yadFZKzMrchQSpJwMc9/rip/FnjHX9L8Q6foz61ZaarWMb3FxNb71MpBz24yfoB/Pobvw9d3/j7QzNazHTtIsVYTMMxtKM4wSMZztPHPAPFUfGupQ6P4kuZdQ8GpqEVzAsdreJF5rSvjGxgeB3HHOB3zwE638j2LQvtn9mWxv7qC7uSuWnt1wkgJypA+mK1q89+F+m3+l+FbOHUVkSdsyeVIxJiUnIXB+7xzjsSa9CoKOI8KpjVPEDqx2teAbSMYIXk129cP4TA/tLxAVJ2m9xz67Rmu4oAKKKKACiiigAooooAKKKKACvlHVfAHiXxn44un8Ri4t9LAdoJY3RlSPJ2IvUZ9eM9T3FfV1fK3xd+Ikl3NL4c0K5Ecat5d3dhtvP3SgOfu88n8qLjTscn8I9Wm0HxJr0CXskun21rcTMCdyyeV0bHc4HauX0zwvfeI/DeveL7zUbjz4HGBtyZm43EnPAAPb+let+EvDmh2XgzWdP0zVrO+8QXVnI8sls43hQATEp67eMH1zzxjHG+AvFVlp3w68SaW7pHeHPlr0MqygIfXJHOfYigR7l8DdWutV8HRfa5zM9tM8CsxywUAEA/QH8sV69KWWN2RdzBSQPU14T+zzbeT4Wupt+fOvGOMdMKor2rVZprfTrye2TfPHA7xqe7BSQPzoA+Ak8vxBrfiG717Wm0+7hWWSJcHLyBjhB9OmOvp3r13wVqvjC9+G+pnTGury8S6WG3ff88cQVd2zJycYAx7n3rzXwZoui+Kz4g1HxHqy2l2gaWNd6pudiSWweuDgYHrXqXwb8T/2F4I1u6vSWtbCUNCpYDczD7g+px+dAHlniPwRq3hrw5a69qesG31C4lytkznzecEHOfvDkn045zXefEDxTqF38K9AW5kcXWoSFZn8zmRIyw5x1z8hOa4cy6n8SNYa+17VLfT9MikJZp5RGsKcfLGp5LYxjrznPv7d8Qh8PDY+H11SaeS1jjZLN7Ji4Ma4DbiOvIGf4s5oA8J8EeHLTxFqFjaReKRDdSfvJIZYnByMEqpJwx69+1ffcSeXGiZztUDNfDPxP0nw/ot7okvhVxGZYhI2ydpGDZBVuScH29ulfbelNI+n2jTbvNMKF93XO0ZzQBwPxQUnTdOxjP9oQDkf7X6V6VH9xfoK81+KKsdN04qOmowEnGcfNXpafcXPXAoAdRRRQAUUUUAFFFFABRRRQAUUUUAFFFFABRRRQAUUUUAFFFFABRRRQAVyGhDGua2CoU+ZGcZ/2BXX1x2hFjr2uFhg+ZH27BBj9KAOxooooAKKKKACiiigAooooAKD0oooA+Ornw7448eeI9QOqXV5pNjAWkjaYOsCDPyqgyATgZJHpyelO+HHjTW9J0nxFay3BvLfTrcyQSP8APsfeEADE/dOScc9PwOn8YPiPLe3EvhbQJh5bt5F3cL/y0JyrRAn+HkZPfGOmc6EfhSz8LfDLX40v7e7v7qNHuWgkDKu1xtUY7Dd+ZoA8V0rStZ1rw/rPiw63MJbCVdyOzFpMkZO7PGMjjBz7V9g/CfxJceKPCtte3YJuY2aCVzj5yv8AFx6gj8a+avBd3bQ/CzxXDJcRJK8yBI2cBm+70Hfofyr2j9nlGHgwuQQHupMZHUcDP86APa7+VoLO4mQZeOJmUepAJr8/9KN94lOqX+peKjbzwRGUC5nIaY8kIoz7dAPYCvvvVpWg028mQ4eOB2XIzyFJr4K8E+GtJ8S6b4j1HUdQaG5s4jLDEhVPMJDEHkdyMYHr9KBNpbno/gjxf4vm8C60LOO91G8gkihtJlTzXjDcNx95sAAjg4zXAX/hfxZo3hqHxZeaxLbMzjZbyzSiflsDgjGTjdgnpz14r1L4B+JWs9H1mPULhF06wjE6/KMpktuGepycYHr061xGq6lrHxf8Qi3hlhstMtfmSK4l2oi+rEdXPt09uTQM7fxn4w1K4+Emlz3Eksd9qMvkvKPlZ1Rmy2R0ztH1yexzXknhPRdS8RTwW9r4vtoLiUL+6mupVbJ/hHHzN14/Wvoz4kWXge20jQ9H1vULq0s4GJtVtt0m5VG07jtbgZ+vpXjHxa8I6B4Vj0a40KSQtOWZyZt+Qu0q3sTk/lQxM+2rWJobeGJn3siKpb1IGM1xfxMOPCWoH/rn/wCjFrovDkslxommTTOXlktIndm6sSgJJrB+Ixx4Vvz/ANc//Ri0DOus1KWsCnqI1H6VZqC1/wCPeLkH5ByPpU9ABRRRQAUUUUAFAGKKKACiiigAooooA5bxn4ig8K6HcatPE8yxFVWNOCzMQAM9uufwr5h8F+PfEOveP7Bp76aOxvLh8Wit+7VApwuPwHPrzX1tqmmWWrWxtdQto7i3JDGOQZUkdMivjTwnbxWXxijtrW3RYoryVEjVOFXYw4HsOfwoA+3K8B+OvjK/8O2djp2kXLQX14xZ2jXLiMccHtkn68V79Xxx+0VFIfFGmMGKhrRQrkdDvbgfz/GgC54V1f4haL4j0qLUZbi/sr141l3P50aKxAbLD7rrnOM/mDXrHxl8bSeEtGSKwljXU7wlIs8tGnd8foM9z3xXz3qMV98J/Euky2OoS3CXNuk88bDhwxw6kd844PXgVx2q+JLXXvE9/retwPIs0biCGIDarBdsYOT0A5Pv9TQJuy7n0P8ADPxbqk/w98Qarqd9NNcWrS+RLM2T/qxtAOP736mvL/CTfEPxVavc2HihkVZPK2zXu1i2B0H41Y+Gmo6ZqHgrxB4VnvEsLi4/0j7TcsBFjKDAOc5+Uce9QeJPhpD4Y8JQeIrPXPtVwHTc0IxGQTgFGHPHHX36dKLhc+y9CivINKsodRkEl4kKrM4OdzAcnPes7xjzoF8PVAOmf4hWV8NdavPEHhWw1C+iKXDKUZj/AMtNpxv/ABxn0rV8Ytt0G8OAeF6/7woGaukKV02zUjBECA/98itGqOl/8eFrzn9yn8hV6gAooooAKKKKACiiigAooooAKKKKACql7/qT9at1VvP9UfrQBJb/AOqX6VNUNv8A6pfpU1ABRRRQAUUUUAFFFFABRRRQAUUUUAFFFFABRRRQAVwPjeeCG40QzTpH/pyEbjjp1/Cu+rzrx/pltqkuhw3MZkQX6EpjKsOhB/OgDt/7Qsv+fy3/AO/q/wCNP+22n/P1D/38Fc0PBfh0ZxpcQz/tN/jSr4M8PL00uL/vpv8AGgDo/ttoel1D/wB/BTxdW56TxH/gYrmG8GaAemnRrwRwT+fWpF8IaCpJXToxnHGT/jQJnQ/bLXr9ph/7+CnrcwMNyzxkeocVzg8I6CM402L82/xp0XhTRYh8lioJGCcnn364oYXOi+0Qf89o/wDvoU4TRHpKh/4EKwT4a0g4xZoOc8E8+1Rt4X0liT9mwSCDhjQFzJ8WSI2p+HlEic32DyDj5GP69K7nzY/76/nXjPjHwdpUusaA/lth7vZIhkIDAKT9c5A/lxXZDwRoy52pMoySAJOme30FA30OzM0a9ZEH1YUCaInAkQn/AHhXDS+A9GkADCfgYz5n61OPBOjgYCTAbs48w0Adn5seM+Yv50nnRf8APRP++hXHnwXpJ6rMeMf6z9ai/wCEI0sBQJLrC4wPN6Y9KAO2EiAffX86XzE/vr+dcd/whum4IMl0Qc5BmNIng7T0DYnuzkd5jxQB2e5f7w/OoYIbe3DCCKKMMctsUDJ9TiuTPhCyII+1XoUnJAm4P6UweD7YLj+0tTJx1Nx+vSgGdruX+8Pzo3Kf4h+dcaPCFoAM32osR3NwaiXwbbJwmp6mq9lE4wP0oA7fco/iH50bl/vD864lPB1sAyvqWpOGGMNOOP0qR/B9i+P9Iuxj0loA7Lcv94fnRuUfxD864o+DrIgYu7wYHJ8wc/pSyeDrFzn7TeDgDHm56UAdpvX+8PzqtPb2twytNDDIy/dLqGx9M1yqeD7Fc5ubxsnvL0/SlXwfYgYNxdn382gDsty/3h+dLuU9x+dcefCViQQZ7vqCD5vT2oj8J2ka7Vvb8D0880AdhkeooyPWuUHhi3XOL2//AO/5pV8NxKwZdQ1AEHP+v/TpQB1WR60tcgPC8OWLajqLE9zP+vSqb+EN7Bhr+tjByB9qyP1FAHd0VxbeFmZQv9vaxgf9PAz+e2pP+EbmUZTxBrG7PBeZGH5baAOworix4cvt6sfEmp4DEkApzn/gOP8ACnr4evlXaPEmpcDg4Q9++V5oA7GiuOXQNRHXxJqB/wCAR/8AxNPfw/dsMDxBqIyOeV9c8ccUAddRXHyaBfupU+ItQAPoEB/MChfDt0HLHxDqpG7cBvTjnv8ALz/KgDsKK5BfDtwN3/FQaryCBmRePT+H/PtT/wDhHpzktr2q7ic8SqB78bfrQB1lFct/wj8oBA1zVucdZlPf/dpF8PSA/wDIc1Yj3mX/AOJoA6qiuQk8O3DSl11/VVUnJXzV/T5eKePD0x+/r2rHHAxKg49/l5PvQB1lFcoNAuFRwuv6pubuzoQP/HePwph0C9JbPiLUsEEL9wY/JeaAOuorkm8PT5bbr+qgFccyqTn1+7UbeHr5lCnxFqOB6bAfzxQB2NFccvh6+Xp4j1LGMfwH6dVNKNB1Af8AMyah/wB8x/8AxNAHYUVx/wDwj99uLf8ACRajkn/Yx+WKRdA1AAAeJNQwOOVjP/stAHY0VxjeHtQbGfEmo8HPAQfyWhPD+ornPibUW+qR/wDxNAHZ0Vxx8P6gRg+JNR654WMf+y0DQNQBJ/4STUOTn7sf/wATQB2NFcb/AMI/qP8A0Muo/wDfEf8A8TQPD1+Af+Kl1IsTkkiPHbp8vFAHZUVx/wDYGo/9DJqH/fMf/wATTR4f1EdfEuoH/gMf/wATQB2VFcR/wj+rbdv/AAlF93x+6j69v4f8+1TjQdQH/Myagf8AgMf/AMTQB2FeXfFrQ7/WtAifTUWW5sbhbsQldxkChgVA7nnp36VuNoGrmZHXxPehFAyvkx5JH/AcfpVeTw9rgYmLxVd46APDGeO/agDkNG8e6xrmqWsVn4evoLOCN3vjNAc8JlQh/vEjAHfI7Zx5udHvPHfibxJexabeWkd3p6mAXcJT518oKN3QZKHHtn3r6AXRtbU/8jBKenWFO34UwaJrY6+IZv8Av2v+FAzzr4UQXrW2p+LtXjuXu3i8iNdp3PHGq5IB6lioH1B9au/EK5HiHwhpWpW1hMHmvYWSN48yJyQemf8AJrvU0nXApDa++SACfJT9OOKVtG1gjjXph/2zX/Cgmx5x4v8AhpNquu6fqNjf3yK1wz3LfacG3U4OYsjIOc8c11M3i5NGkvdLh0fVbpdLjjUzY3mTO0DnqTyT+BrWl0TXT/q/EMi+mYlNIdG8RMfm8RHkgnECjoOg44/z1oGcfr1pL8R9BvohY6npd7ablhjmfy1lYgHDDuvA/PrXn+v+C7vwe/hzX7WK/wBR+xGP7XbeZ5nlkAfdx0GcjgY4HSvdv7F1ocjxBN07xKf6VE2h64eniKcc9o15/SgDi9O8e6vql/d3sWh3lvoun2zPcRzR4lkfBIC8dsdM+9cFqegyeJz4x1JLW6ilUW15ZhkZWJCMSAO5xkY9TXuH9ha4D/yMUxGOnlr1/KgaJroJ/wCKgkI46xr+PagTVzjfhpZXGjeH9V8T6nAxvbzzLp4VUhwibjtwe5IOB7ivDde3634im8VWvhe+OiRTRPfwycNI2TuO3PPfpx64zX1GdD18EFfEUuQc8xqR19MURaN4hRcHxAzHB5MS9fyoGUbfxHD4n8H6zewWVzaRJBPEqXCbWIEecgDtzj8DWp8Ov+RT0v8A65n/ANCNc34s0vxKNB1Mtr6iFLWRnCQqGYBSSM44zjH41Q+Hdh4lTwxprJqtuYXjLqjxZYKzE4Jxyf8AE9aAPaKTjPvXKSWfiAphNTgDZ6mIdPyqqLLxQG/5CtswOTzEOPb7v+cUAdtSEA9RXGiy8T+Zk6pa7M9BEP8AD+tMFp4qBONRsjnP3o+n5LQB21FcikHiQLlry0JwDjb0Pp0p0tv4jwPLvbTOeQU/+tQBR8H/APH/AK//ANf7fyFd1XjPhi28Wvc6xm8tIwLwg/ICCQB04zgjHX3rt4LbxKu7zr+0b0wn/wBjQB19Fct9n8QHP+m2w9tnH8qRbbxCASb61JPbZwP0oA6qiuYaDxAduLu0AHUhDz+n+FH2fXgABe2x46lP/rUAdPRXOeRrmAPtdtnHJ2d/ypWg1vym23dt5meMpwR+XFAHRUVx/l+KcY87S/r8/wDhTfK8V/8APfS//H/8KAOyIyCK8Yf4N+FJZZpZFvGaQk/6/AUk5yOP512vl+K/+eul/m//AMTUUkXjAnKT6Qvth/8ACgDO8I/DrQvCd899p4uGuGTy90su4AHrgDFcpefBXw1cagLqOS7gt87mtY3G089ASCQPx/Ku4EfjMEHztGYehMn/AMTU4XxcVHzaSpI7s5P8qAZ0mmabZ6TaR2en20VtbRjCxxLgfX3Pv1NXyAwIIBB6g1yBPioKAU0onIGVdwfqcj+VZ88vjQBfKtdMORk5mYEe3T/PFAHD+Ifgl4c1O5E9jJPpuWJkjhO5Dn0Dfd/Dj2rqJ/hh4bl0KPQljuYrRZ/tDGOYh5HxjLHvx7cY4pwl8fd7bSf+/wAf8Kueb41xj7Npn180/wCFAHCn4GeF+09+vTpKP8K6u++GHhq70G10N4Z1gtXd4Zlk/eozfe5II544xjgVL53j0DAtNIPuZm4/SlMvj0nP2XSV9hK3+FDA53wt8HPD+hX6X0ktzfSRMrxLOQFVh3wAM9uvpXtvSvNRN48VgfsuksPQyt/QVa87xpx/oml9Mf61v8KAKPxR/wCQfpv/AGEYP/Qq9Mj+4v0FfPXxJk8WNp1k17b6esYvoSohdid2fl7YAzjOa9IiuvGmxd+naVnAzmds5/Cm0HReZ34orhxc+L++n6X/AN/2/wAKcLnxaCM6dphHtOw/pSA7agHNcQbvxd20vTP/AAKb/wCJqZbnxTn5tO04j2uGH9KAOxorjlufFPfTtO6f8/Df4U03Pirtp+m/9/2/woA7OiuJ+1eLcj/iWaZjv/pLf4U43Xizdxpmm7fT7S2f/QaAO0orjvtfin/oFaf/AOBbf/E037X4q/6Benf+BTf/ABNAHZ0Vxxu/FPbS9O/8Cm/+JpDd+KeMaXp3/gU3/wATQB2VFcZ9r8VZ/wCQVp2P+vpv/iae134oHTStPP8A29sP/ZaAOworiE1HxTg7tBtfbF4P8KkF/wCJypP9iWgI7G86/TigDs6K4s6j4nxxoVtn/r8H+FL/AGh4mLADQrYA9zeDj9KAOzozXFDUfFHfQbb/AMDB/hQNR8Uc50K2H/b4P8KAO161xugMW1zXQ2SVljGd2eNgqGXUPFYUGPQrNj3BvP8A61cN4evvFiavrcq+HbczPKnmBr0AKdowBxzxjmgD3GiuHXUPFZYA6FaAE8n7YOP0qWK98UPndo9kn1u/8AaAOzorjvtvicJuOkWROB8ouzn/ANBxUS6j4pwc6Fa5/wCvwf4UAdtRXHfbfEx6aPZDjPN3+n3aj/tDxQOP7CtTjuLwc/pQB2tFcQ2o+Kc/LoVrj/r8H+FOOo+KMcaDbZ/6/R/hQB2tMlTzI3TcV3AjI6iuLOoeKtpI0O0z6fax/hSm+8VAKf7GsTkZIF309ulAHkLfAixYsf7dvCXOWLIp3H3rt/BHwv0zwtLeyG4kvRdw+Q6TKNuwnJGO+cD8q6FtQ8XqWA0OxYAcEXnX6ZFEd/4wcHOi6emP712efyBoA8wufgTo0l08kGp3kVuxyIsKxX2DY6emf1r3nR9NtNH0+DT7GIRW0C7UQfmSfUkkk/WuZa88XKpI0jTWIHQXbc/+O0hvvFoQN/YtgSf4RdnI/MYoA7SeKOeKSGVQ0cilWU9wRgivm/UPgLpks7tZ6vdQQMc+Uyh9vtnjI+vPvXqh1PxiOnh6zP8A2+j/AAqH+1vGu4j/AIRizIx1+3r/AIUAYGpfCrTX8LL4f0yc2eZFlmuGTe8zAdW5HfnHQdsVw0XwCsxs8zW5z83z7YgMj29DXrY1XxkMA+GrQ5PUX68cfSmpq/jNoyzeF7VWx9w365/w/WgCle/DHQ7zwxaeHpXufLtGZ4bgOPMV2OWPTGDnpj9ea4fQ/gfp9pfx3Gp6lLf28ZyLcrsDexOc4+mK9H/tXxkxBXw3aKO4a9Un9Ka2seMVO0eFoHx/Et8gB/M0CSSPRVUIoVQAoGAAOAK4f4kkjwrfYA5Meef+mi0kep+Knzu8PW8fTGb1T/KuF+JepeJG8O3EMugItu7IJJUug2PnXHy46Z78YoGe2Wn/AB7Q/wC4v8qsV51a6x4rFvFu8KRg7R8ov04GB1yOtakWp+IWUF9ARHOfl+1qcD60AjsaK5ManrRUEaIPobgU8anq+CToxxnH+uFAHU0Vyh1PWRgnRMgjIxcLUp1DWQP+QMCf+vlaAOmorlv7Q1rOP7GUcZGbhfxpW1DWwVxoq4PUm6XigDqKK5MarrG0sdDb0GJx1/KlGr6nznRJevGJV6UAdXRXKR6vqZwH0SUHHOJQarjxBfhiH0C8GPQg0AdnXgmifDXU7D4gP4nlv7U2vnyyrHGG8whlZQCCMD73PNel/wBv3oUM2h3ncHGDzUQ8SXZUt/YN/wAH+72zQB2teX/E3wHD42sodk4t7+23eRKwypBxlWHpwOe1bg8R3YA36FfAk44XNU38V344Xw5fsfpgdeOaAPJvC3wbvYdYtr7xFqcV5DabTDFGzPuKnIVt4+57DrXqOr/Drw3dabeW9no1hb3UsDpDN5X+rcqQrfgcGnL4xvCWU+GtTBB/uce3PepR4tvGB2+HNRyDg5XFAHFeFvhPbWHhjUNJ1Q2st7dqyfaoUyUGQV5I5wwBrzi1+CHiMmKzutft/wCzFky0cbyHC5ySqEbcmvfZPFl4se9PD1+3tt/oOaavi66bb/xTupDd6x4//V+NPVi0V3t3O00ywttMsoLK0iEdvCgRFA6CsLxwGPhy+2nB2qevbcM1Wj8R3jgE6Feg5GeK5jxd4hv5dJlhTw/ekSMiljgbfmBzj8P1pDPTtM/48LXPB8lP5CrtU9OybG2yNp8pcg9uBVygAooooAKKKKACiiigAooooAKKKKACql4f3X41bqref6o0MCS3/wBUv0qaooP9Uv0qWgAooooAKKKKACiiigAooooAKKKKACiiigAooooAK4fxcT9t0MLnP21Oh5xkZ4ruK5DxKqvf6MCF/wCPoHpzxQBy3i/4gPpOtw6Bo+kyatqjDdLCr7BGMZHODzg59AO9a3gnxrD4mmurGawuNP1S0ANxazL93J7Hv26gda82m1O30D4wahc6tOtra3Nmohlm+6RsToew3KwzxyCO9dtoXj/TNT1fWAkcMOl2QRf7TLYWVjgY6euccnIGaAM7Ufijbab41Phu7sWigEiRG7aQDDMAQSp/h+Yc56c4rtPEnimHRr/TNMjga6v7+UKkKtt2p3cn0H+PpXiOteHhrev+PIxO0sqQQXELYBz8gcKD6YG0Vo+AL3/hM/FV94zvybaDTIFigTPyrlG3En0ALn/gQptAeweMvFeneE9PN1euTI4IghUEtK2OnsPc1t6JqA1XS7PUBE0QuYVlCN1GRmuN8cf2brXg7UL+EW10q20hguAobaeVJU9uhHFXfB1/aWnhfQI7m8jjea2jji81wpdto+UZPPp+VIDuaKKKAOI8VRLJqvh7dk4vSQMnH3GP9BXEv8UJ31LU7Oy8NX15Hp0zRTyQsCVwSM4x/stj6V3XiU/8Tbw/yf8Aj7bjHH3Gr578FaR4nv8AXPFT+Htci05BesswkjD78u+CMg4I55HPNLW/kB9G+GfFWleJNLOp2U5SBWKyrPhGib0bnA6jvjmujSeFohKsqNG3RwwIP418beNvDsvhC20LQCwvo7u4e5uWlkMUcsp2qAWyMAAeua5tZXfSLnTZnW3sl1qJTHayGRY1ZHDhWJO4YA9eR70wPuVr6D7HNdQSJPHGjNmNwQcDOMiuI8C+PLPxlJOlnZXUPkRhpGlA25JxtBB5PevmbXY7jwlqfi3RtDvLhLBbWIMA+SSTFnJ+jOOO3FZnhkvousaMXe3tLHUF8q5EN4JRJGwG7eATtyCPQ56dKAPp/QPiFFq2unQW0m7gvkdxKGKlY1AyGJz3yK9HF9asszJcRv5IJkCMGK49QPpXwt/Znh+8XXdYs2ey0u0h8u0t3l3TTzMNoOM52gkE+3rzXdaHYR+F/Fegf2dPPFDqOkGa5Tfncxic+3dQR7igD6Z8MeILPxLYHULBJhb+a0atKm0vt/iAz0rfEiE4Drn0zXnvwv48EaccKvyS/dOf+Wj18t6TYafdeHvEGt3Wpywara3BFqiThSckHgE5PJ7UAfczOin5mA+poV0fIVlOOuDmvie5S81uTVdTvL+7kubfSoLlPLcqN+1FyQPxbjFdJZ2dn4evPCc+j61It1qagajGLgNjcqEkgHjnPX068UAfWfmRjI3rx15rz/U/iHoVhora0rXF1aJdm0byIvmWQAnkMRgYGc+4r5U0d1tLqC8v57tI/tnOqw3G9GQnBDL+mRjqapJpNidCsRHcSO1zq5glVZeDGAMcDjPPX3oasB9waLrdprGnWeoRb4Y7xd0Uc+FcjPpk/p61rTzw26b5pUjTONzsAP1r4KuLG7ivNdto0eaHRmkS2aa9ETW6B2wyqSNx78e3qAe3t7aLxd4h0228U60wthpaSKWmCBnHHBPGTySeM4oA9vtfijoFybfYt3snvDZq/lggNxhjz905GMZPtXqYdScBgT9a/PORGj0aOKzYrNHq8hiCtlhhFwc/h1r1SW5j07QvDPirSru6mSyuR/ayGbMm9tu4HJ6HDAZ7MPehgfXIIJIBGR1pA6ldwYFfXPFeO/CCK51Cwv8AxFfmXz9TnYqjE7VjB42+2Se3avHbybUtPuL/AOHtubsyz6mklpKXI/dnk556Y2t9QT1oA+xcgDOeKRWVvukH6GvBPjtcXOm+FNNhgvLiENdJFK0Tld6iNsg4xnoDjOP6ed3lzL4X1jX9L8OapcNYf2d5zN9o3kOQDuVhjafm7ev5AH140qKrNuBCgk4PasHw14isfEmmf2nYeb5G9kIkTDAqfT6YP4+vFfM1zHL4Uj8NaroWtS3mpXw2XcTS+YH3hWwV7YOevPQ9qwfhZcX51rT9N1DUr6106aaR4VhkKLNMCMqxHLA4wefSgD6+8P65Za/pseo2TP5EhZR5i7SCDg8Vt5GM54r4baUT6JbaelxqV69tDcN9ktX8tLdvMOJHPuMnHPXtnnvNNvdT8VaN4O0O61KeG2vjOLmZWAkkETHau76ADkcnHWgD6F0LxHp+u3GoW9k0hexmMMpZcAsCRkHuODW3d3KWlrNcvuZIY2kYIMkgDJwPWviBVvNHt9T0y01SZA+sJbyT28vMi4cfeHP1rtdbvr3wOfEuh6bqV7JCttBJDJNLl4mZ1DFWGMcMense1AH0T4Z8V6P4miMml3LTFVDSKY2UpnscjGfxrqq+VvhbcX2k+JoNMsLDUYdMvYvMljvgoYlQcyA7RgDgY9/pX1TQAUUUUAFFFFABRRRQAUUUUAFFFFABRRRQAUUUUAFFFFABRRRQAUUUUAFFFFABRRRQAUUUUAFFFFABRRRQAUUUUAFFFFABRRRQAUUUUAFFFFAGD4q/5F7Vv+vKb/0A1kfDlGj8I6SGGD5OfwJJH6VqeLmZfDuqlcZ+yS9QTxtOelZvw8OfCml8Y/dH/wBCNAHZ1zUHinQrjVZNIi1W2fUIyVaEPzuHVQehI9BzwfQ1qau7R6beOhwywOQfQ7TXxdqOlWyfDDT9Zit0GoNqREt0P9YV+fv16haAPqxvHnhZLx7N9btUnSQxsHJUKwOCCxGO3XNbWo6/pGlwwzXupWsEcwzEzygBxjOR6j3rwTxhoGk6jrGgeGLLS7e3nv1W7u7yOMCRYwDnBxwThvxxwa5O903U9Y8b65aWOiafexafEIEhug6pFCgAVUAPDEdOvfGKAPr6CWOeJJYZEkjcZV0YEMPUEVLXA/DC9sL7wnYPp0TwwoGQwvIXMbBiSMnqOcj2IrvqAON8KJsu9aGSf9NY8/Suyrj/AAsALrWhjkXrdOnQV2FABRRRQAUUUUAFFFFABRRRQAUUUUAFFFFABSMQoJJAAGST2paxvElvNd6Hqdtb58+a0ljjx13FCB+tAHiuq/HPQLK+ntobK7uo4nKCePbtfHcZPT0r1OLxjosvht/EqXYOnRx73b+JT02EdmyQMepHrXxp4D1Xw3puheKLHxDBG95LHi3Dw7mLgMMK2MqdxB6jp7V23wh0Cx8Z+FNU0C9kuIUivUulkgcAltm0Agggjj/OKAOzi+PejtMFk0m9SMsBv3KSBnrjNemeLviJoXhnTba+lnNy12oe2hg5aRTj5ueg5749K+b/AIqp4W0bTrPwjotolxqltIrTXaIu/fjBVmAyWPGQOBgd+nr1t8NNNv8AwbokOuR3b3WnW7SbY5CrfMfMMRHP+768cGgC34K+L2k+KtYi0lbO4tJplPlNKQVZgM7eOhwD+Ve2ivgTQ7+DV/iNpU81jFoNutxFsiVSoAT7oPu20KTgDn61990AebfE0f8AEt03/sJ2/wD6FXo6fdX6V558Sn2adp3Gc6lAP/Hq9EX7o+lAC0UUUAFFFFABRRRQAUUUUAFFFFABRRRQAUUUUAFFFFABRRRQAUUUUAFcb4eH/E617/rsnb/Zrsq5Dw+B/bGuHJz56cf8BoA6+iiigAooooAKKKKACiiigAooooAKKKKACiiigBrMFBZiAoGSSeBXhWt/G7w1pt69tBDd3yJx58CqEJ7gbiCR79D2r1/xEC2iakACSbWXAHf5DXw/4JfwWvhLXzrkSnVRGRbl+XJIIXyh6hsEn8+KAPtez8SaRd6INdivov7O8vzGmJwFHcEdjnjHXNeTj45eFPtPkmHURHnHn+Suz643bsfhXjvwp0G98YeFta0BdWktLdZ4Z1ULuUnnIYehwpwCOQDzSfFPQvC/hHQbDQbUpda+j757pRh9p5+cA8ZBGBzwM98kA+r/ABH4u0fw9ow1i7uQ9q4HkiEhmmJ6BBkZrj/CnxX8PeJNRi06ET29xMP3YnAUE/3c56+3euctfh3a+JPAvh2HWby8iayt3mXyNqnbJ8wBBB6LgetfN1xe6Vrni/T20iwt9FshNEibpCOjD53OcA/T8z1oA/RGuG+JS7vCeoDOM+X/AOjFrua4D4oZ/wCEQ1DAGMxZ5/6aLQB3cP8Aqk/3RUlMi/1af7op9ABRRRQAUUUUAFFFFABRRRQAUUUUAFFFFABXGeJPG/hzwzcx2ur6ktvPIu9UETucep2qcfjXZ1wPi3wL4d8Szrf6vbMZYY9pkSVk+Uc84OOOeaAK+nfEvwfqN3FaW2tRmaVgqLJDJGCTwBllAz+NWfFHxA8NeGJTBqOoAXO3cIIo2kY84xwMA/Uivmf4T+F7XxF4xudTtofs+labN5kKAlwWz8gyee26uuvvhbY6V/bfijxnqK30Wx5zFb7osyM2cAk9zhQP9qgD6L0nXtM1bS11W0vInsiCWlY7QmOobP3SPeuY074keENSvFs7XWomnZtihopEBOcABmUD9a+Xvh/HdS/DrxvjBt9kJVc9GBJY/lt/KvNpX0O70bS7WwtLlNbaYrdSyPmNgSdu0Z9x2HQ/WgSdz9La5bxqzL4fvCrFSNmCD/trWzpMM1vp1nDcPvmjgRJG9WCgE/nWL42Abw9eAkD7nX/fWgZv6eS1lbkkkmJTk/QVbqpYDFnbjJP7peT9Kt0AFFFFABRRRQAUUUUAFFFFABRRRQAVUvP9VVuql7/qvxoAlt/9Uv0qaoYP9Uv0qagAooooAKKKKACiiigAooooAKKKKACiiigAooooAK4/xMf9P0XCkn7WOe3T+ddhXm3j2a5ivvD/ANltmuG+3KWRX2kjB9eMfX0FAHcajplhqcRiv7K3uYyMbZow386eun2SW4tVs7dbcciIRKE/LGK5ga7qxPOgT4BIPzj9PWlXXtUMe86BcAkcDf3/ACzQFzrVt4FZ3WGMNIAHIUZYDgA+tRwWVrbwvBBbQxRPndGkYVWyMHIHtXLNr+pgKf7BuSCf739MUg8QaluA/sC65/2h/hQtQZ1TWds1q1mbeL7MylTEFAXB7YqvPpWn3D2rzWUDm0bdb7kBER9VHY8CuePiDUP+gDdfn/8AWqSLXr5wc6JdKR60AdhRXLvrV2q5GkXJJ6AD+dD61dqBjSLoknj6e/pQK5R8TZOs+HvmXAuX4zz9w10mn6XYac072VnDbtcOZJTGgUux7mvKvFXiC6j1zQCdFvWRJ2JKqMnK44z9fX+ldjF4olfromorzz+6NAzo9V0nT9Yg+z6jZwXUOc7ZUDAH29KoW/hnQ7a3jtoNJs44Y5hOqLEAPMHRvcjPWsw+JrgAkaHqJA6/uqd/wkdzgH+wtQ5x/BSaT3A230PS5Lq5vH0+2e4uUCTyPGCZFGMBs9R8o/KsHT/AfhbTzObfRbYeeCJN4L8HqBuJ2j2GKc3iS6DAf2DqGT/sCkPia44xoWocjP8Aq6YCf8IH4U/6AFh/36FbbaDpTXdpeGxi8+0iMMD4+4hBXbjpjBI/GufbxVcKM/2DqRHtEaX/AISxhjdoeq5/2IM0m7AdVYada6bZJY2UKw26BgiDOBkknr7k1494O+E+m6d582vW1pqFz9pMsDAvtVOOGU4Dc54IIrtB4xzn/iRawMf9O3X9ahHjXP8AzL2tj62v/wBemB1UWiabDe3V8lnGLi6iWGZjkh0UYC4PAGPQc1g6L4F8N6LcSXNnpcQmckh5MybPZd2dvU9Kpf8ACb/9S5r3/gJ/9epU8ZhmAOga0g9WtT/Q0krCSsNsfh14VsdS/tKDSYxOGDIpZjGhxjIQnb79ODyMVrDwf4cF2bwaLZC5Mnm+Z5QzvznP51QPi8Akf2HrBABwVtSc/rVceNcnnw/rY/7df/r0JWGauteDvD2uXsd9qWlw3FzGMB2JGR/tAEBvxzUGv+CPDuvrbLf6bGRb8R+VmM7f7uVxx7flTU8VlwD/AGLqgyM8wf8A1/amt4s24/4kuqf9+P8A69MC7D4P8OwLCsWjWaLDL50YEYwr8fN9eB+VcZ448HX+o2yaZ4fjsLLT7uTff/uwGY7lIYcdsHgYrpH8Xbcf8STVj9LfP9aiPjMBWP8AYWskg4AFqcn3oA7HTLOPT7G2s4f9XBEsa+4AxVKfQdLn1aHWJbKN9QhQpHOc5UfTpn3xmuVPjfH/ADLevf8AgH/9enDxtn/mXddH1tP/AK9AFf4n+ELjxlplnZW9zFAYbkSuZM8rtYHGAeea39A8H6DoFtLb6fpsMazKFmL5kMg9GLZyPbpWa/jLbj/in9bP0tf/AK9KnjIMXH/CP69hQcEWROf1/nQBNongTw3ol093ZaXEs7Z+eQl9ueyhiQPTjtTl8DeG1sINPGmL9lgnNxGvmyZVyME7t2fTjOOBxVU+NF3AL4f15lP8X2IgD8zmkPji3Xfv0XXE2HDZsW49D14z70khJWM2T4V+EZVgVtOf90CMidwXGc/Ng89cZ64+grRuvh74butIt9HeyYWdvK00SiVtyls5+bOcc9PYU9PHFg65GnatnPQ2TCpR40ssqG0/VkDDIZrJsfpTGULP4a+F7S0NrHYOYzMs/wA07khl6c5+v5mtfUfBui6nfX17eWxmlvYBby7jwFGMFfQ8Dn2qP/hMtP5xa6kcAn/jyk/LkU8+MNPBA+z6jgjr9ik/woAj8NeCdF8OXUl3YxSmdo/KDSys+xP7q56dK7auO/4S7Tv+eGof+AUn+FTxeKLGTO2G+GPW0cf0oA6qiuUbxTYLjMN9z6Wj/wCFRxeKrWVykdhqjEZ6Wbc0AdfRXJJ4ptGO37FqYcA5T7G+QR26VCPF1oQSNP1QgDJ/0Q8UAdnRXJJ4ptCAz2eoxqejPatgn0FT/wDCS2JHEd23GeLZ+n5UAdNRXMHxNp4BLLdKAcHNu45/KmL4osHBMcd25HZbdv8ACgDqqK5v/hI7M/8ALK8/8Bn/AMKX/hIrIkgJdEjqBbscfpQB0dFc0niOzY4MV2pzgBrdufpQfElgDjbc59Ps7euPT1oA6Wiua/4SSxJYKl22DgkWz/4U9PENlICVW5IHUiBv8KAOiormD4n04d5/+/Lf4U0eKdM7mcf9sG/woA6miuW/4SjTiVCi5YsMjFu/P6U//hJtN83y83Gcgf8AHu46+2M0AdNRXLN4p05cDF1kkjAtnzx17VE/i3TExuF0MjIzbvyPyoA66iuWPijT1IDJdgnoDbOM/pTX8VafGTvju1x3Ns3P6UAdXRXMR+JrCUEol2wHGRbP/hTB4p035SftKq3Rjbvj+VAHVVzHiGSO8K6H9ont5r1GxNAcMgHJOffBFL/wk+l4Y+bLx0HkPz+lcT4k1rRbjULW5F1f213a58uVLJyCCMdGXkdfrQBSutcvdZuF0Pw9FdrLpzBZ5ZpxGWVcKQT1Jz1rel8Raraa/dx3NgDp0MSMSkgJQHHOO/Oe3SuF0+HQrCd7yw8RXtreyuzTzSWLkyBiCRjGOpH4/hXSPqmn2TXmoNf3d2jWxt2g+xMNx4w2cexHPr2psD0jTNXt9TlnW1y8UJAMo+6T6D1qzq0V3Pp91DYzLBdyRMsUrDIRiMBvw61wPga+0rStHtLRrho5Zw0+yVSCuex/z2rZ8R6rZ3mk31nb6mLaeeFo0mCMdhIxkYHv2pMGeSaMt7p/jHTdM0PXr3VmjjLav5s5kgDd/UA547kcDrmuh8AXniKbXPE1lql+s15EiNGu4mGJ2BwFHYdPy/GuL8DaNc+HL+Fx4vtxYCXfPAkTAy+xyPX+vrXpmj3Gkad4k1nVv7VjkjvljKxiNyVIGDk4x1oE3Yp/C+fWG1XxJbazevc3EN0ATk7Bx/CD0GMfpXd+MrG+1LQ7q10/UV0+Zx81w3RU/i57cZ5rj9EOl6NqevX0eqI76lKJY/3TZQ4PB4wRk0ePZ7fXfDkmjrrMdld3CozyFX2lc/MpwO/TFJO4JnB+Bv7Zn1HXbfw1qtzPp6W5ht7u/wAyRG5BQMwPP8O4jtyMgjitDwzHrniLwDtbWb1LqK+kN3KHJleJclo0YfUY7dulP+GVofC80sd34l+12XlbI7cQyKqMSDu5HsR+NNi0i0tvCa6Pa+JhBd214bq2uY0ddvJGDjk8E/nTDUs/BjVby9utbtJp7sW1tKPItb5i08SsSRuJrv8Ax5pl/qVnALbXX0e0hk827niYo5jA6BgRj/8AVXC+GBY+HIru9uNaW+1rUJFM9x5bAbR0GDgfU+/0qP4p21r4xgtNOtdfgtRDKWlSRH2vgdc4wcc0DPF77xTrksL6fZXeu3GnXWpFbWczkySxLkFFfqSdw9uBXqXhjUPEl/4I1JdI1Fnuorl4ib9yJrSILkjJHLeh7dsYwMpPC7NpCW1x4yVtRtrhZ7KZImCwY4Iz15znjHIHWu88F22laBouoWtxr9vd39/I8lxPuOC7jHHqO5PqTS03Ekty1pl9dX/ws+13VxJLcy2Mm+Vj8zckc/hXWfD3/kVNL6/6nuMdzXns2oaXo3w6uNIOqWtxcwWkkfyMQHbJOBke/wCNdN8P9f0oeFdMVr2FGEWGUnGGzkjnuM0xnpjqrqysAVYYIPcV4qvwi0r7aN2pX7aOJzcLpTSfuQ/PT2wcdM4716a3iPR1IB1GAZOPvUDxFoxIH9pW2SCfvjtQFyrB4ZsofEUmvh5Tctbi3SMt8kaj0GPYfrXMeJfh/Hq+sSavZ6xfabdToI7n7Ow2yoBjp64A65HA4rtRr2kk4GoW/wD32KBr2kkkDULfgkffHagG7D9A0e00HTINNsgwghGAWxuY5ySSAMk1sVj/ANt6Wel/bnjPEgNOGs6ael9b9v8AloKLgYfhNQLnW2zyb5u/sO1dlXm3hDVrAT6zm9gwb1iPm46Dv36V2Y1nTWztvoDgZOHFAGtRWeNTsDn/AEyDj/poKiGr6cRkXsHTP3xQBq0Vmvqunp1vIPwcH+VM/tfTv+fyH/vqgDVorKOsacvW9hH1amjWtMJx9thHOOWx/OgDXorI/trSv+gnZf8AgQv+NO/tnS/+glZ/9/1/xoA1aKzRqunHpf2p/wC2y/41Eda0oddTsv8AwIX/ABoA16KyV1rSm+7qdmfpOv8AjSnWdLHXUrMf9t1/xoA1aguvN+zy+Rjzth2Z/vY4/Wqq6pp7jK31qR6iZf8AGnnUbEdby3H/AG1X/GgD4AuL1Y5dasdf8OC51ucMsM6KyNG/I3bR97nkH2r0q2l1L4bfDSS4x5Gqa3cKIiF2vAm3q2R1wDgdi4PrX1Ub3SGmE5ubEzAYEnmJuA9M1LLqGmOAJLu0YdQGkU/1oA/PTwvqsugap/akukjUrvcJFa4V8RyZ3bgBjLZ5ya9w+IXi3xfLoOgeIdONzY2lxEzXCQAbUcMcMTydpXnnj8TX0ot/ox+7d2H4SJ/jU7alphTY17aFSMbTKuP50AfGupapqXxc8QaYLDSWtzboI5ZgSUTncSzAfKOuB15xyTX2zBH5UMce4tsULuPU4HU1j2d1olsClpcafEGOSsLouT+FXv7SsR/y+2//AH9X/GgDgPil/wAg/TP+wjB/6FXpq9B9K8n+JOoWU9npaR31u3/ExhLBHVjtzyQM16UuoWWBm7gBwOGkXP8AOgC/RVD+0bH/AJ/bf/v6v+NOF/ZnpdwH/toP8aALtFUvt9n/AM/cH/fwf4077ban/l5h/wC/goAt0VV+123/AD8Rf99im/brM/8AL1B/38FAFyiqX2+zH/L3B/38H+NOF7aHpdQ/9/BQBboqob21U4NzCD7yCk+3Wn/P1B/38FAFyiq32q3/AOfiL/vsU43MA6zR/wDfYoAnoqETxHpKh/4EKDPCOsqD6sKAJqKiE0TdJUP0YUhuIV6zRj6sKAJqKgFxAxwJoyfZhTjNEACZUwf9oUAS0VEJoj0lQ/8AAhS+ZH/fX86AJK5HQMf2xrnAz56c9/u11Hnxf89U/wC+hXL6DOn9pa4GMalblQSTyfkHU0AddRTd6/3h+dJ5iEZ3r+dAD6KbvX+8Pzo3r/eH50AOoqMyxjq6j8aUSIf41/OgB9FM8xP76/nRvT+8v50APoqMSxnpIv50vmIQDvXB96AH0VCZ4QcGVAf94U03VuACZ4gD0Jcc0AWKKq/bLU/8vMP/AH2KBd2x/wCXiL/vsUAR6nLNBYXU1uu6aOF2jX1YAkD86/O5dX0eW31FdU8Oo+qytmCaGR4ljb0MYIFfouLq3IyJ4sf74rHOn6C9ybo2emtcltxlMUZcn1zjOaAPlvwjNqPw0+H2oa/NFsvdXmiisonX7uAxDsD0+XcR16L615L4a1TRYNUm1LxFb3uqSMQ6hJdgL9SWOcnHGMEV+h8zWN2nlSm3mTOdr7WH5GqsdhpES7I7SxRclsLGgGT1PSgDwDxv8Rtfi0HQ/EWgQC30+6EqzpLGJNjK+0AnsDg4IxXlPi/xCPiNquk22i6EYbxco+zBLkkcnA4VcE5PQE5r7hIsmhNuRbmEjaY+NpHpiqdjYaRpzM9laWNqzD5mhjRCR74FCvqO5fsYpILS3ilffIkaq7epAwTXH/EptvhO/bAbBiOGGQf3qda7YSxt0kU/Rq8/+KTr/wAIjfAMpO6Pjdj/AJaL+f0/woEegx/cX6Cn1FEy+UnIxtHepNw9R+dAC0Um4eo/OjcPUfnQAtFN3D1FLuHqKAFopNw9R+dGR6igBaKTI9aXNABRRRQAUUUUAFeUfGy/+w+BdRCuySXDRwIVHXLgsD7FQ1er1j65o2na9ZNY6nbLcWxIYoWI5HQ5BBFAHnHwR0qHSvBVrOHUtds1xI5ULjnGCe+AtfMnxD8eTeMNZNvNNLHoVvPiOKADcyg4L89SccZOB+efu62sra1s47KCFUto4xGsY6BcYxXBaf8ADHwbYFzFokLluvnSPLxnsGJAoA8L1rxFpur/AA21PT/CdjPY2lhLAbtJQC0kbsecgnJ3KpJ9BjpXlOp3/hWTwnp1pYabOviFWxPMScNyc98HPGOOK+9NL8OaLpKzpYaZa263ChZlSMAOOeD6jk/nXPWPw58I2OoLqNvodutyp3KSzMin1CElQfTjigSVlY2PBUN9b+GdKh1JSt3HbIjqeowMAH3xjPvTPG4z4evP+Af+hrXV1zHjEqNBuy2SAF4HruGP1oGbenf8eVt/1yX+Qq5VayObWA4IzGvB+lWaACiiigAooooAKKKKACiiigAooooAKp3ozF+NXKp3ufL49aAJrcYiX6VNUNv/AKpfpU1ABRRRQAUUUUAFFFFABRRRQAUUUUAFFFFABRRRQAVxfiePOp6HJkfLdAH8f/1Gu0riPFJYapoPXYbrBJPGcccfnQB2zMFGWIA9SaAQwyDkV87a3Y3fjnx/qegXOq3VvpemwLIiWpC5Zljzk45OSeucY4xzXe/D/wAO6z4Xn1DT7m8W70jcHs3kbMoJ+8G46f4UAel7lzt3DPpml4HevkfxVfajp3xD1bXo5XiTTLm2V4GbIaN0Ck8HABAz/wAC9a9R8UXk+r/EHRPD8csy2lqPtlwIzj5gCVyQc+g/4FSbavoJHs5IUckD60teHfEvw7qGqakuo32tPY+HLK2LyeSx8wP7KBySdvWun+E+oajqXhW3m1JnkYSOkM0md8sQPDN79R9AOtAHpVFFFMZxuuxh/EPh4tggSzHGeciMkfyrscj1Fcfrj7PEXh8f3pJh0z/yzNfLemfZr7Xtel1PxheaM0F25t0V2II3t055A4GPek3ZCk7Js+1aK+aPB/xNu7Dw7a/2vFcajdz3TxWpUASSxgD5jnrhsjP+Ga6i6+LdjBoqX40y5N0bkW0lm52ujbd2c46Y/H2pgnc9vorw+6+KNhPouu+bbX2m39nCVEUkf7wM/wAqkdhhiOuK4r4S67qNhdXsGuT6zPqMtoZbOzuA22YKu7CEnliF/n3pJ3BO59S0V8VaJ4v1fw7r7za+dekiiDTQ2TXJUbWJAMoPUDPHvjtwfd9D+JMGs3Elg+nXmnXcls89qbhOJdqk8evAz6HB/ETuCd9j16ivPfhq94/haC+v7+e9nuWedmlOdmTjavoOP1NcXb/GKwmZ3Oi6itrHMsUt1tBjjJOPmOeKZVj3aivIfE/xV0XQr9rJYbm8aMKZZbcAxoGAK/NnnIYdKb4a+KelazeRWlxZ3envOpa3e4X5JcAk4I+nHrnFAj2CivCNP+MVhe3CRjRdSVJmZLeUJuWVhnA49cY4zjvXmOqfE3V7/wALMJJNQtdTa/byZ7dVRSoH+rOACQM/XOKAPsWivnjRPipDaaVbwvYarqclrCpvrry+Y2JOd3p0PU/1rp/E/wAUNP0i6htLOyudTaa1Fwr2oyAp6Z7jjB/GgD2Civi7wT421OG80e41bXLv7E15OtwZpSy7QiEZ79WPFfQ2l/ELT7660m3ksry2OqGQW7TKoHy9CeejdsZ59uaAPS6K5Dw54qs/EN9qdrZxS7LCQRmZgNkh5B28+38q86m+MemR3FxF/ZOoMltKY7iVVUonzbQc57474pJ3EnfVHulFeQ+I/ihp2jX7W0Vjd3sMQUzXMC/u484PXvwQfxr0p9VtRpT6tG/nWiwG4DR8lkC7uM45x60wTTV1salFeLDxTMt7aeJ5b+VtAvytrZWKR4cSk7WL9uCrHOT7e/mup+PtRsvHFxFba/cLoRu0FxI9sHECgkMgBBwCcjI56HnFAJpn1nRXhPh34t6fdWOs3+qfuYbW422yRId0qHO0DJ5bgk9PXp07Xw74+0TW7G7u/NeyazXdcw3YCPGv97GTkHoMe3HIoGeg4or591b4vaZe6Jfy6RNLaX8Dx+WtxEpMqlwG2DJB4z15+nUeheDvHekeK5Jbe0FxDcxKGMVygVmU/wAQwSMc+tAHoGKMUUUAFFFFABRRRQAYpNo9BS0UAN2gjBAI+lG1fQflTqKAE2jOcDNG0eg5paKAECgdAKMD0FLRQAmB6CgADsKWigBNo9BSbF/uj8qdRQA0IoGAoA+lG1f7o/KnUUAN2KcfKOOnFBRSclRnGM4p1FADdq5ztH5UhjQ9UX8qfRQAm0eg/Kgqp7D8qWigBmxf7o/KnFVPYflS0UARNDEww0aEe6ihoImADRIQOgKjipaKAKjWVo7BmtYWYdCYwSKPsVr/AM+0P/fsVbooAoHTbAkk2Vtk9/KX/CnpYWaZ2WsC564jAzVyigCmbG0JybWDOc58sUjafZMctaW5PvGP8Ku0UAVfsdqCT9mhyep2Cohp1jg/6Hb8/wDTJf8ACr9FAFI6fZEYNpbkf9cx/hTDplgSSbG2yep8pf8ACtCigCidPsjjNnbnHTMS/wCFRf2TpuSf7PtMnqfJXn9K06KAPP8Axvo+nJ4Z1V4rC1jkFs+11hUFTjscVJ4K0vTJPDOl/wCgWrL5IIzErYJ68kdc9a0vHH/Isar/ANez/wAqXwQMeGdK/wCvZf5UAap0fTD1060P/bBf8KhOg6O3XSbE/W3T/CtK8uEtLaa5kDFIY2kYL1IAzxXzQnxe8QpbQ61N4et/7CnuzbxMsh81upwOeSAOuACePoAfQkegaPGTt0uz5x1hU9PwqNvDmiscnSrPv0hUdseleE+IfiN450ELLe+G7KG3lm8mF5CfnJzjjf6Cr+tePfHOiWzXd/4Ws4LZFUtI03AJA4+91ycYoA9oXw7oyjA0y1HGP9WPXNP/ALA0jZs/s6225z/qx1qPwtqF1q2iWOoXlsLae4iEjRDPy56dfbB/Gt+gDzfwpoWjM2qFNNtsJePGP3Y4AA4/MmutGg6Sp+XT7cZx0QCsfwczM2sFs5/tCQc+mBj9K7OgDGGhaSCT/Z1rknPMQNN/sHSNu3+zbXH/AFyGfzrbooAxV0HSV6adbdc/6sGpTo+mn/lwt+/SMd61aKAMU6FpJKn+zrb5en7sf5NSHRdKbrplmfrAv+Fa1FAHMf8ACJ+HyVJ0ayO3pmEfr6/jVhvDehsMHRtP65/49k/wrfooA5x/C+guMHR7HHPSBR1OfSon8J+HpAN2i2Jwu3/UL0/Lr79a6ivlb4v/ABOuopb7w3pEM9vJE4S4u8lWxjJC46A8DPpn1oA+gG8I+HWBB0Wx5bdxCo5/w9qiPgzw0euiWX/foV5b4J8U3Ok/CmTXbyWa7ntzIFM0hYkmTYgJOTjJH4V4ck3jy+8Oz+L4/EV41pBNskjS8kV15AzsHy7ckdPypMTv0PsU+DvDh66LZn/tmKD4N8OHrotmf+2QrL+GPiKbxR4XtNQuVRbgFopNrZyVOMn0JGD+NdR4g1IaPpF7qLIXFtC0m0dyBwKYzGPgnwweuh2X/foUp8E+GT10Oy/79CvkGz1Xxz4n0/WPE0PiGeGLTyGkgS4dF2kEkIg+Xgev55Feq6X8TtSf4Z32r3G0anbzCyhnCht7lQQ5B4BAJ9RkdOcUk7rsB7IfAnhYqV/sKyAIwcR4P50q+BfC64xodpwAOUz0/wD118eNrvxA0jTtM8XTa3eSWt9MwRJJi0eVPRoycANtboOg6816t8VfHetlNEtvD7TRJf2qXZmgU7mLEgID26cj6UwPbz4I8MEg/wBiWXBzxHipV8G+HFXaNGtMYxymT+dfMMOreNPh34l0+y1nVJL23u2RnR5zKroTg4LAspB9MdO4r7L60AeD/Ejwj4ft4dKeLS44xJqMSStEMHYc5Hpg16afCHh1iWOj2ZLckmMHNYHxKbbBowB2l9ThUNu27epz+lekjoKAOVHg/wAOr00azH/bMU5vCPh9gQdItcEY4TFdTRQBy/8AwiWgYAOk2pAGBlM0jeEfD7YzpNtwc8Jj+VdTRQBx3/CFeHMAf2TDwMdW/wAak/4Q3w4FC/2Pa4GP4OfzrraKAOSHg3w4Bj+xrTqTzHmnxeEfD8QwmkWoH+5muqooA5g+FNAJB/sm14OfuUv/AAimgg5/sm1/79101FAHJf8ACHeH/wDoGRf99N/jS/8ACH6B/wBA2L82/wAa6yigDlT4T0YoFFptx3EjZ/nS/wDCJ6JhR9hTCnuzHP5mupooBKxyZ8I6IXD/AGMcfw72x1z60svhHQpmLSaejn3Zv8a6uigLHG/8IVoALFbAKWHO2Vx+mcUN4K0FkC/Ytp/vLIwP867KigLHIN4M0Bsf8S5Rj+7I4/kajPgrQskrasuRjAlbj8zXZ0U07CscUngjQVJJs2bPQGV+PyNch4f8DaD9t1aFYGCRzqFAkOQNg9O2cn2ya9krkvDwYanrZO3H2lQCBz9wf/W/WkCQieEtKVdvlyEd/wB4easDwvpSghbcjP8A00b/ABrpqKBnLjwvpgIIjkyOh8w09vDOmEk+U/XpvPFdLRQByw8K6WBgxOeOpc0v/CLaWM4hYZx0c9q6iigDl4/C2lIc+Sx9i5ol8LaPKMNa5AOR87cfjnNdRRQBzEfhbSEUqLXgtnl2/LOelD+F9KcKDAeBjIciunooQHGN4J8Ps4kNgCwx/wAtHxwMdM4pn/CC+HOR/ZqYbORvfv75yPwrwn4l/F6UzHTPC8zRmN8TXmzkkEjame3HXvXsGreJbrRfh1H4gZRPdrYwP838TvsXcfxbNHQFtY0/+EE8O99PQjbtI3EZ9+DnNKngXw6vP9nRn5s8k9PT6V8oQ+K/iTFokXiRtQuG0vztglcRkMQccrjJUnIz0yCK+uvA3iNfFWgWuqrAYWkysiHoHU4OPbPSgVjMl+HvhuUDfYnIUjIlZfxwCBmq3/CtPDGwKLOQHOd3nvk+3XFdzq12bDTry8CBzbwPKFJxu2qTj9K+Kj4s+JWrWGoeIbK8uI9LimYuIwm2IHJwoIyVUYGee1FgsfTv/Ct/DgYlbWRc9hK2P50g+G/h0f8ALCX/AL/N/jXBaP8AFY3Hw/1DV5kDatp4SCRRgB3c4STpgA8kj1UjjivFP+Ex+IdppVt4hl1Wf7BPP5MTSBCJGXJPy46cEZ9sdqSVkM+ox8MvDmTmGY5P/PZuKk/4Vt4cHS3l/wC/zf41518TfiRqVloGivoiPb3eqQiZpPLDFF4G1c5GST74HpmuBfxn8QfBGqWP/CSTNPb3KrIbeTyzuXPI3AfKwpgfR0Hw/wDD9urLDbSJuIJIlYnj6nv/APqxXF/ETwbo1r4flnSNhKJYgjPISB84BzzwNuRmvbbaZbiCKdM7JEDrnrgjNcb8RE3aA/XieE8DP8Y60CauS2vhLToraGIecVRMAGQn8een4VbXwxpwOdsvUEfvDxjpXTr90fSloGcx/wAIzp+V4l+XOP3h4zTZPDGnyLtJmxgD/WHtXU0UAcl/wimn5B33Gc5P7088YqZfDVkgAWS4UAY4kxXT0U27gc0fDlkxyzzk8c+Ye1IfDlsRj7RcjryJPWumopAcu3h2JlCm8u+O/mU7+wFzn7fd59fMrpqKAOTfw5uOf7Tvh9JMU7/hHSDkapff9/M/0rqqKAOOfw3Kc7Na1Bf+Bg/0pf8AhHbn/oOX/wCYrsKKAOMbw5eFSF8QX4z/ALp/pVVvCU8gPm+INTfPo4GPyFd7XhHxc+I1z4Ylg0bRYi+qzhXLlNwRSeAB/Ex6f/X6AHb/APCI3CjCeINRA93B/nQPCFwA3/FQ6kc/dyw4/TmvJPhx8UtYutfi8NeKLUJdSMY1nKeW6vjIV1wBzjggDqK1fi58T20Jv7I0CbOpK2Z51VXWAD+HBBBY9/T69ADv/wDhDLkoV/4SPU8nPO4f59aF8G3q5z4o1U/VhXGa14p8Uf8ACuNL1rSkM2p3EgWd4rcOVT5xuC4I6hR0PWvFLj4q+PrV41un+zljlRJZKu781/lQB9SxeEryM5/4STUifcqf6Vg+L/DVzb6TcXCa/qhERVghZTnkDnj8f8a9I0G4urvSbG5vY1juZoEklRRgKxAOKyPHLhfD92p3fPsUYP8AtD/CgSaautjorAlrO3J6mJSfyq3VSwXbZ269cRKOPpVugFaytsFFFFAwooooAKKKKACiiigAooooAK4u/wDEUKaumkPFJHI/KO44fjtXaVRu4YGeKaSFHkjOUZlGVPsaALFv/ql+lTVHF/q1+lSUAFFFFABRRRQAUUUUAFFFFABRRRQAUUUUAFFFFABXG+JfL/tPQ933/tXH0x/jiuyri/Ezouq6EHHJusAn6H+uKAON8QeEvEdt4sm8UeGb60824jVJ7W73BXwoXHA6fKp6g5zz2pNL8NeLdNg1TV/t1rPr988e2IuxgjQEZHPfHHsBxXs24eooyPUUAeUT+D7q/wBX8VSXqQm11W0hjhbPSRUAzjthgCOvaoPAHhLWPDmm6rc3kttNrl0MRSElgAq4QMcDjPYdgK9eyPWlyKSEj5w8beGfHWv3Vg08FndW0CKZLdJ/LiZ++QSCf84r0zT5/F4TTFl0vTrZBOUuY4pcqkACgFfRvvYAyOB0r0PNJn3pjFooooA4vXm2eIvDpwxzJMMD/rma4LwT8PY4LrWp/EOlWs5ubsyWxchyEJJ7dOorvPEKO+v+HthwRNKePTYc/pXa0AeEfFDwNcancaRf6Tp1vcwWGVl04MIQ6Z3YXHAzyPxHHWuUtfhzr7afbyR2lnaSS6pHdfZkkINvGARhm7ke2Tz+A+oqKLAfM/in4d67faz4k1CCOB4boRtArSf6zaUJGByDwar6P4d8RRazFr1p4Rt7AafbybLa4vDK08hQgbSScYOPTjIznp9QUUAfIcGgeLry01WG78LST6vqjASalLconlqGBwFGAB8vY/geleh6l4Z1x/FmjTxws9pb6W0DuHGxX8p12n6tt7dxXvNFAHF+C7C50zwjY2d5EYriKBg6EglSST2+tfMPg8+Ite8HXnhSw0YyQz3O43sjCNIcMrFTxycr9ee/b7SIyMHpVSysrSwi8mztYbaLO7ZDGEXPrgUAfOdl4A1eaLxLprJ9nWS1t7e2nJAWYx4OcjsdoB9M47VZ0/SvE3iO80BL3QotPtdEjMbSXL7jMdgUYGOnyjpx719HUUDvrc+NtK8IeLTqFnaW2l32lzJN5k85usWvXJwqjA+gJ+npt2vg/wAW38emabPpMUEWm6m073RnAWQMwJKr1IHXPfp1Br6uooC58par4L1nTNa1mCHQ/wC1o9WLNBdrO0SQ7iSQ4BwcE9/Tg84rZg0bxR4K1ix1Kx0SHUlk05bOSK3kPyOApySRwMgc85A5Ir6UooFc+P8ATPhfr9z9hsdVshDBJczzyyJMreXmNcA4z3GOM1seMbTU7DwNp1xrxistf0u5EdhJFMvmSRDaM8Hn19flBPU5+qKwtU8PaTq11b3eoWENzNb/AOqaQZC9+nQ/jQBh/DnQh4e8M2doWLSyDzpSf7zc49sDA/CvIz4H1iHwd4mtPsKyXd5qIlt0VgHZFkHPXGMZIBPcmvpUDAwOlFAHxtf+EvGZF7Fe6NdXMk6KI3gvQIkwMcqD83AAwcfjX0XpOkXZ8BRaSymG7fTjDtfjaxQjB9OvNd9RQB8erpHijUtF0Hw3J4cvLeDTbzdPctj5t8hOVB7AOeQSPpit/T7HxN4a0++8J2vhn7cJrzfFeyRh4GTK4LAqVzwOT05/u19R0U7gfJGr+GfEM1vqlkmg3Txw6yb9TG4USxHK4Q+uMHgcenGKoWHgnV9ZtNcv4NMvbaCWBDAL9y88rIVJABwSCBwSPQDPNfY1FID5K1z+1/GskH2Lwq9vb2kMMc7zwASthwMIxHQDsOgBz6V7TFaXUfxJa4W2dbQ6SI1kVAE4ccZxyfbr07V6ZRQAUUUUAFFFFABRRRQAUUUUAFFFFABRRRQAUUUUAFFFFABRRRQAUUUUAFFFFABRRRQAUUUUAFFFFABRRRQAVHLIsUbSNnaoJOKkryD4y3rWGkaTOZJI4F1WEzshP+rAYnOOo4H6UAbtp47sJfDUniK4tL22t45DG0TxZfORyAD05zn2NdNpWuWOqWFnfRSGOK8GYVmGxm5x0P8AnketfI+pazb6744uoZdVn/4Rme5UzMJXWLbt79MZOR9TXo3h2ysbx9OjsbvVJbCO7uI7WeblVVcbdp/u5HSgTPo6sDxLr+n+GtNk1HUpSkKnaqqMtI+CQqjuTg+3qQOa5PwZqeoavfXK3DyLDpxa2b0mfPU/hU/xN1rSdC0NbzVbKO+ZZh9lt5FBDTYODz0AGcn/ABoBGBa/F7w29h9ouPtUFyJREbIxZmyehAB5H4/0rqND8d6Fq2jyas12tnFC3lzpcsEeN8Z2kZ68HHrg4r5z07xDoenafqHivUprDUfFF46va2yRki2cAYYgjgjgn/dABzmu68MaNoOp+HNevtRvbXVtTuoWurwQNxCdrFQB0BHPOOv0oGe5eHdbsvEWmQ6lp7s1vLkDeu1gQcEEfhWd4s8V6X4Vt4ZtReXM7+XFHCm93PsK8++FWqabofgHSpb66EKz3EkQZgSPMLuQOBxwvf8AwqX4u+LLDwxHZyLZw3OtkMbRpFz5APBfp7cD1+lLVepKd1pZm63xM8Mroq6ut3JJG0wgECRkzeYedu36AnPTjrnitbTvG/h+/wBEl1xL9Y7KE7ZTIpDI390r1J5GMZz2r5W1DSNLXT9IvP7eaZbnUGOq3lueYZmUFcAgcffOcf3sZ6D1DwTpNhqvgLXbG7WO+tbW8uGtZ2j2l9qfLJx/FyeapIo9U8Sajbar4Jvr+zk8y3ns2dGxjIx6Vo+CP+RY0r/r2T+Vee6OMfCJR/04yf8AoTV3/gXP/CL6Vkgn7OvQYpAbesW73emXttGMySwPGv1KkCvi6a6/tPwjpngqK2nj16DVSHt3jI4IfknoMbgD04BPvX3FTNibt21c+uKAPGNWsZPEHxPs4LqGZ9N0m0E4RwfKaUk4b0zyv/fHpmqfxJgufEPjDw54ciGLdCL+4OARtDEfyUj/AIEK91wM5xzRtXduwN2MZxzigAVQqhVACgYAHaloooA4zwcCG1nLA/8AExk6HPZa7OuO8H9NWPrqEp5GPSuxoAKKKKACiiigAooooAKKKKACvHfino+k6d4Q8Q6jFZQRXVyqmWcJl2Yuo69sk9q9irnPF2hr4k0G90h5RELlAokK7tpBBBx35AoA8b+G+l2ms/CWXT76ZIbeYzBpXIAjIfIYk+hAP4V4deaP4v0PwzqNpFdwTeGzMGkmguomSQ5wMfNu5+U7cdhxX114X8G2+jeFG8N3U32yCRZFlbbs3B85xycdeK8WX4G3qzS2y+ItulvJv8sRtknHBK5xketAHb/s/wBv5Xg1pduPPu5H69cBVz/47+leua5YQappd5Y3LlIbiFo3cHG0Edfw61D4d0az8P6VbaZYxhIYFxx1Y92PuTk1p3MCXUEtvKCY5UKMAccEYNAHwbdaH4r8O6drdlpdxBdaHMubqe2kjdSi5IJP3lOB09+9V4YpG+FVxIkhCpri71zwwMIH88f5xXqM3wL1NJ5obTxFHHp0rElSj7iOwKg4bt3r2q2+H+j2/hKXwwqt5Ey7pZurNLgfvBnODlRx7UAfPvi+4if4M+HIoZo23XAVgeuRvJAx3Bx17fWvRtP8V2Xgb4a6JLeosl/JbFrS2P3nJJYN7Lggk/1rk7D4FXrXMUWo65G2mRSs6xxKxcg4z1wFJwM9a7vx/wDDCfxTqdpd2+qpaQWtusEUBh3BACenPvQB5d8P/DmoeO/EK+KfE7g2pfdFG7bfOI+6qD+4D+eO/NfYlfLMfwO1COaCVfE+DDjYfIbKY/u/NxX1FChSNEZi7KoBY9T70CSS2POviQQI9DO3d/xNYeMZ9eg716SOledfELk6D7arCf516IOQKBi0UUUAFFFFABRRRQAUUUUAFFFFABRRRQAUUUUAFFFFABRRRQAUUUUAFcr4eOb7Wfvf8ffcf7Irqq5Hw1k3utcAD7Wen0FAHXUUUUAFFFFABRRRQAUUUUAFFFFAHy58ZvB+g+H/AAzJe6bp0cN1PegvKWLN82SQMngewxXpOo6V/wAJB8LbewFzFa+bp1sfNmOFXZsbk54B24z71q/E7wtdeLtCXTrOeGGUTLJumztwM+gPrWjceGI77wcvhu8kyDaJA0i84dQMMM9gwBH0oA+NrmTxjpng640qeJP7AMoDuhjkAbeGwHUn+ICvpz4FDHga0H/TaX/0M15XH8EdfCCxfxDAdNEm/wAsbxz3Ozpn8a+oNE0q00PTbfTbFCltAu1ATk9ckk+pJJ/GgBdct/tmk39t5iR+dbyR73OFXKkZPsM18QWsXjbQPDWs6bZwh9Fk3efcIVcBDwSp3cBl68dDX3NqVouoWN1ZuxVLiF4mZeoDAjI/OvkNPg94xtZbrSrPU7ddKuCDJIZiquByAygZz+nvQB5daw3DeCNXe2cfZkvrczg8Eja4H/jxH5CvXvGLQt8F/D29RuEqeXg7cMN4PHfjd/OvaLT4baXbeC7jwursRP8AvJLrADtLnKt9BgDHoPc14lB8F/E9wIdMvNYt10qGYuAGZtueCUXHBI7ZAoA9I8Lazpfhv4YaRqGuRIWjjf7PHIis7kuxUKPcYPsOp715RoGm638XvEH9p6uTFpduQMKCIwuRmNPc9Sf16V6H8R/hnq2tz6THpE1v/Z9harbpDMxUgg9TxgkjHPt+fGaZ8LfiBYJHBba4LaBD8qJeSBF5yflHHU56UAfXyIsaKiAKqgAAdhXC/Ef/AJAB/wCviH/0MV21skkcESSvvkVAHb+8ccmuI+JJxoB/6+Yf/QxQB3i/dH0paanCj6U6gAooooAKKKKACiiigAooooAKKKKACiiigAr5O+N2kataeLNM8R2Vm13FGqMFjUttaJgfmA7HI/WvrGvnn4zeDte1O9svEGgSSy3FoqqbZG+YEEkOoPB64I/nzQB4bZa5ea18U9O1W+sHtbi5vYMwBTlQAqA889ACT9a7n44eC9L0K3/tq0adrvUNQZpfMcFV3BmIUADAz65rovh98P8AxDe+Jh4r8WuY7lGEiRnbvkcDaCwUYUAAYA9uld38afDGqeJ9CtINIgFxcQ3QkMRdUyu1gTliBwSKAOj+GLqPBGjuQqKLfJ54GCea8A8Mb/iN8Tri/u5Fn0ywLSRxOcqY1O1AoPqSGPHrX0R4f0a70zwbDpEwia7jtHiIiPyliDjk49fzrgfgn4N1Xwtb6jNrFvHDcXLqEQOrsFGc5KkjBJHftQDPdAMDArj/AB2FOgz5zncmMeu4f/XrsK5LxscaJMeOGT8eaAOksxi1gB/55r/KrNV7MYtoR6Rr/KrFABRRRQAUUUUAFFFFABRRRQAUUUUAFVLzd5Y24znvVuqt39z8aAJoSTGu7ripKZF9xfpT6ACiiigAooooAKKKKACiiigAooooAKKKKACiiigArzXx3YQanqOg2lwZQjXJOY3KkED2/n2r0quO8QoDrOhNxkTtzg5+4fwoAii8G2EShVutQwuSP9JPH+ealTwnaIMC91DHYfaDXJ+IvitoGgavcaTcRXjzW+BI6RjZkgHA5yevpiu/8O6/p3iOxS+02fzIm4KsNrKfQigCifDFuf8Al9vx/wBtzTT4XiIA/tLUeBgfv/8A61ddRQ1cDjz4XUsW/tbUwT1/f/8A1qU+GR21fVF78T//AFq6+ilYDkx4bCkFdW1IYGP9cP8ACnL4dK5xq+pfjKD/AErqqKYHimveGGTXtDQ69qCq8smGeVSwO3ICjGecYP59q7RvCjsxYa/rK57CdcD/AMdp+vR+Z4j8O5PCyTHpn/lma86+KPxIuPC19b2+kz6dcyLlbm2kDM6NjIJwQMY7ZzRcdzvm8IuWDf8ACQ61kf8ATdcflt96iHgsgEDxFrfP/TyD/Suh8Maxba5pFtfW13FdK64eSNSo3jqCp5B9jW/QI4dfCcg/5mHWf+/y/wDxNSx+GZ1A3eIdXY4Of3qj6fw12dFAHGjww4JP9v6zkjH+vX/4mlPhmTHGv6wCOn79cZ9/l5rsaw9P1/S9Sv7zTrO7Wa6szi4RVb5DnGM4weQRwaAMVfDd8nI8S6n1zyVP8xUx0C+Zgf8AhI9SwM4AEY7d/l5rsKKAOLbw5flw/wDwkupZAxxsx+WMUq+Hb5SCPEmpcDHJQ/zFdnXKXXi/w/aXFxb3GqQxS2zBJlfI2E9M8UAVF8NXwYMfE2qkquFwUx+I281YXQb5QAPEWo8DByEP/stSP4u8Ppfyae+q263ccoiaJiQQ5OAPz/KuqzQBxcvhm4YfJ4h1ZTnjMqnj8qavhvUFGF8Tan0xyEP8xXbVzuu+JNL0KWzh1C5Ect5KIoUALMxPGcDtyOfegDPHh2+ViV8Sal83XOw/lleKavhy9AIPiTVDkY4KenH8NdpWbq2p2Wj2j3uoXKW9shAZ26Ak4HT60Acv/wAIve4x/wAJNquM5+8v+FJ/wi9/gAeKNV4OfvL/AIe9dkLqA2y3RlVYGUOJHO0YPQ89KrnU7IX8en/aF+1yxeckYySUzjdnpigDlx4Z1AOH/wCEo1TIz/cx+WMd6t/2JqSYZPEN4WBBAdEI69xiuuooA5ldM1NT/wAhmQjg8xLSrpuqDrrUh4H/ACxTt+FdLRQBzwsdW5zrB74/0dKRbDVBn/ibN0wMwrx+ldFRQBy8un62zKY9c2rxkG2Qk/pQmn60JFZta3AdR9nUZ4/xrqKKAOe+x6vj/kKr/wCA6097PVCfl1UKP+uCmt6igLGCtnqYI/4mny+hhUn86e1lqBUqNTYD18pc4/KtuigDBNlqhb/kKkL6eQmf5U37Bqe4t/azdMD9yv8AhXQUUAYSWepgHdqmT6+Qo/pSfY9UzkaoP+/K1vUUAYq2+pqp/wBOjY+8QFONvqWeL6PB/wCmQ4rYooAwxbaoD/yEEYe8Qp5t9SKkfbkB458oVs0UAYwttS24N+mfXyRUX2bVjj/T4xgdPLHP6VvUUAY32fUh/wAvyHkdYh0p3k6jx/pcf/futeigDG8jU/8An8i6dPL70vk6ngf6VDnPP7vtWxRQBleXqOwjzoN/YlTTPK1TI/0i36d0NbFFAGSItR3MTcw7TnACdKYYdU/5+4fp5dbNFAGItvqhHzXsYOf4Yx0pfs+p8f6cmccgxDrW1RQBimDVPlxexcdf3dL9n1LOftyd+PLHFbNFAGEINWzzew4wOkX50rW+q7iVvYsZ4BjHT8q3KKAMMQ6uB/x825PuhpTBq3H+lwdv+WdbdFAGA8WtbDsuLTcBxuQ4J96wLuz8V3UbwytoMsMgw0U0Mjqfw/xzXfUUNCaueZx6JrywyQtZ+GGWSMRsPsz4YDoGHQgelXhY+Kktlhhl0S3Ea4iEMDgJ24zkAY9v/r99RQDVzzHw/o/i3SIWiN9pdx5khd2lRyxJxkkjGTV/U9O8R6iix3EXh6eIHdsuIJJFB9QCevJrv6KTVxnkB8IamxG/TPCjADoLRh/Q1s2uj69ZRSRWdt4dtkkP7xYYHUOOeCMc8GvRqKYHml94f1i9tYLSa10B4LeYTQxiOVFRxnkBT2yfzo1fQ9c1Zke6s/Dk0qDarzQu+B6c9q9LooA81TQ9aS1uLNbHwyLSf78K28iq31A4J6c+1W7PTvEVlYpYW0WgxWqJ5aRqkuAv0PX8etd/RQB4x4zg8S2XhHU4jFoa2aW5DR20ciFUzztBOM4yaueAW8TN4X0sxDSRAbdfK3GTdt7bu2cY6V2HjpQ/hfVQQD/o7HkZp/gr/kWtL/691/lQBWlPi0ITGNFLDsfN5qm8vjdQ2LbQnwBgCSUZ/MV3tNDKTgEZ9M0AefpceOWIzZaIvIHMsh/Gnpd+NQPn0zSCfUXDj+ld55iD+Nfzp24DuKAOEF34y76XpQ/7eW/wpftfjH/oF6Uf+3lv8K7uigDxfwje+LHOqBdN00EXjF91w33iASBgdORXYi78XAc6ZphPtcsP6VF4GXaNZbfuDajJg+3Fd5QBw5u/F3bStM/8Cm/+JpBd+L886XpeP+vpv/ia7migDhY77xe4ydG0+M56Ndk/yFPF34u76Xpn/gU3/wATXb0UAcSLzxaR/wAgrTgc97pv/iaabrxfnjTNLA/6+W/wruKKAOHF34v76Vpn/gU3/wATTBeeMCCf7K0wcnA+0tn+Vd3RQB54NS8Z9/D9j/4GCom1Txtxt8PWP43gr0iigDzj+1PG3/QvWP8A4GCm/wBqeN+/h2x/8DRXpNcZ4y8Z6R4Pto5tSeRnlOI4IQGkf1IBIGB6k0AZa6r4153eHLE/S9AqRtU8ZH7vh6y983orr9E1ODWtNttStkkSG4QOiyrhgPcVqZ4z2oA8yk1jxwiFh4Ys3I/hW+XJ/On/ANs+NcLnwra8jkf2gvHTr+f6Vl6v8X/CGmXQtmvJp2BKu0ELFUPuTjP4Zr0ODXtKn0ptYiv4W09VLGcN8oA6/j2x1oFrc43+2fG28p/wjFnwAc/bhg5z7e36iiHXvF7ZEvhdEcNjAuVI9jnOP8Kz7b4veD7jUDZC/kQBiouJIisRP1649yK7jxN4n0nwxYJf6pdCKB2CJtUsXJ54A68c0DZy7+IPFoAK+GFPsZwKlh8QeJnYCTwzsXIyfOBwKq6X8VfBuqXNvaQaqRPO2xFkgkUbicAElcDP1xXqXagR88+OtY8QXM+kJJ4eMSJfLJGxmHJHQH8yfwr0Fdd8UYy3hgfdzxcr/n8KzviYuLjw/J/1EYk/M/8A1q9WFAXOB/tvxFgZ8PYOM/68GpRreugHdoJzjPEtdzRQM4kazrjAEaHgEd5KedY1sEf8SMkE9pRXZ0UAcOdb1vdt/sBs4z/ruPzxQNb1wEhtBbt0l/8ArV3FFAHGjWNaBAOhtk9MS/8A1qjfWtaU/wDICY9+JM/0rtqKAOKGtaz30Jxzj/W//WpyazrRPOht/wB/cf0rs6KAOQ/tjVg2Doj4yM4k/wDrc006zq+DjRH4OP8AWf8A1q7GigDkf7W1cqG/sU49PM5/lTm1XVgcDRyecf6yusooA5NdX1M4/wCJNJnGf9Zj+YpP7Y1MOVOiykdiJBXW0UAcxHquoMm5tIlB9A4pj6vqIGV0aU8ZOX/+tXVUUAck2t3y4zo1xycdc05NZ1Bi2dGmCjod3P8AKurooA5GTWtSVWxokxYf7Y/CuI8L6/qhutZLaBchvteT8+QOBxnHpj869lrivCQf7XrpZiV+3sBk+ij/AOtQBYfW78H5NGuCvc55/KmNrephwBoc+3nJ38/yrsKKSQM5P+2dR3kf2NNtAznfz/KpBq9/yDpE2fr/AFrqKKYHJtrGohSf7HlJxkYb/wCtTX1nUwARo0v4v2/KuuooA5KTWNTU4XR5D65b2pn9t6ngn+xZeBn7/f06V2FFAHFDXNXJ40OTHu+P6UNrurKB/wASKQk+jn/Cu1ooA4n+3tW2A/2DNnuN/wD9ao38Q6qEG3QJy/cbuP5V3VFAHnTeJtbAGPDkxPf5z/hViHxFq7gF/D8yDPPz9vyra8Q+JtH8NxxSavfJbCUkRgqzFsYzgKCeMj8634pFmjSSNtyOoZT6g9KAOFbxJqqY3eH7g5/utn+lV/8AhKdYDc+G7gLnrvOevpivRicDJ6V55f8AxJ8H2FwLefXbfzCxX92ryAEHHJUED8TQA5fE+qYG7w9c57gNn+lRnxZqIYj/AIR27BHrx/Su3tNQs72zW+tbqGa0ZSwmRwUwOvPtg59MVxyfEXwe84tx4hst5OMl8L/30fl/Wmk27LcCo/jHUEK58OXuDnpk9PwqRPFuoOoI8O3g4zycf0rsNX1fTtGsjfajdxW9qCB5jHgk9AMdfwrF07xr4Z1EN9m1yyYghcPKEJJ9A2CaQFVPE16yMf7BvAwxgeteffEPxPfTaIYv7BuwwmjbJzjhgQOnOele9fyrz34mKraHHnGRdREZOOd3b170AX4fEV5JbpJ/Y10GZN2D6/lU5166D4/si5x611UfCL9B0p9AlscZL4iuozg6Ndk47Kcfypg8SXRBP9i3fTjKnk/lXbUUDOObxBeAZXRbo56duKf/AG/dAHdo90DnAwM111FAHKprtwxAOkXYz/s+1RSeI5Iz8+j3/wDwGPNdfRQBxh8VIASdL1IAdT5BOPyqunjS1cEjTdU2gjcxtGwM+td3RQBw/wDwmdj5m37HqW3+/wDY3x/j+lM/4TfTQx3WupKoGS5s3x/Ku7rObU9PF39ia9thd5x5BlXf0z93OenNAHIN4+0dcbo78Zxj/Q5Oc9O3sab/AMJ/o2SNl/kEg5s5B069u1dzd3NtZxGa6nigiBALyuFUfiagstQsL8uLO7trgpjd5Mqvtz64PFAHIDx5o23dtvdvr9kkx/L2P5UjePNLVyhttS4OATZScnGcDjPSu/wPQUhwAScADkk0Aed/8LD0TjK3oBGQTaPyPypo+IuiFgoW9LE4AFq5yfyrrtL1nSdXMq6df2l2YjhxDIr7fy7e/SpLvVtLspfKutQs4JQM7JZlU/kTQBxMfxI0R03GK/XAyQbVzjnHOBViL4g6NMpZI9QZQQMiykIz6dK7G41HTbaCO4nvbSKCX7kjyqqv9CTg1TXxBoWMLq+nY9rlP8aAMEePNFIB/wBMAIyM2r8/pXKeMfHOkT6aLeIXReWVFGbdh39+v0r2NRFKquux1YZDDBBBri/iFHH/AGFIxUAiRPmC5I5FNWA7O2x5EWM42DGRg9KmqKDPkx567Rn8qlpCQUUUUDCiiigAooooAKKKKACiiigAqrd/c/GrVVbv7g+tAE8X3F+lPpkf3F+lPoAKKKKACiiigAooooAKKKKACiiigAooooAKKKKACuJ8Rk/27oA3Hb57nHb7prtq4nxHtGuaAcjcZ2AHtsPP+fWgDzDwq0K/FrxOJzGA1ucbyOfuZ6+2fwzVv4f3Gnt488XT2HlxWICHKsNm7+Js5xgtuP416NqXgbw1qd/LqN5pUct1KAJHLuA2OM4BxnjrjNWf+ER0JdKk0mLToorKRt7JESpLZyCWByT9T7dKWt/IDq6KaihFVFGFUYA9qdTAKKKKACiiigDi9daNfEvh4sQHLTgZ9DGf64rzL4R2WlXzeI3vba2uLs6jJuM6Bzs6jr2zur03XVH/AAknh58kYadeBnrH/wDWrG1n4Z+HNTupLxIZ7K5lffLJaTFN/TII5AzjsBQLW/keQeKNZ8O2Fsun+C7y6sJ5tRP2uOwjdpZNoP3Nx+7ngAHHtisPTda8VyaV4j0+LWL5ZrcweUt5N/pA3E5CtnIJwOM+1e9X/wAMfDF3pkGnR2stqsDmSOe3kIlDHGTubOc7R1HGOMUp+GXhn7Fe2aW0yLeBfMcTszBlzhgWzzkk/j6UA79D5/t/F+t20b6Ha+ItRa5uJ4oj9ugzNbknDYk3EnnH9Mda6rUX8V+Htfl8L23iR76TUrXzYZ5gfMgKBmwMZwW2svGeCDXptn8K/DUVlLBdwzXtxKu17uaVvM9sc4GOB07c5HFbfhjwTp2gXcl/591f37jYLq9k8x0ToFU9uOP/AK3FAzxGX4g65qlvpl5pcnNhYTTaiit3HyhnDcH+Egcnk+lYvwqup9O8R6S0VxfB9YDteLeW+2OTALbo2z82SOv59cV9G6N4I0HRhqa2dntj1LieNmJXbz8q/wB0fMen9BWR4d+HGkaFqEF9HdX9y9tu+zx3MwZIcgg7QAOx/QUmJ3tocd8XL3WT4h8OaTpWpy2P20ujOjEDJZRk4645rn9Mh8T+KTrMsfi6e3bSj9nEaptEhQYLnBwN21j35r3rVvDenatqWnanco/2rT3LwMr4H0I7jiuT1/4baRq13cXcNxeafJdEm6FpLhZye7Kcj16dcmgZ4trWu63q3h/SdWTxDNb6hcE2sOnWyHM7K23d97qcjJP4elcTZW2o2N7rdpqxEt+txa+cXffli+eT3619Gap8KNJvLi1mtr+/sVtY1SBLd1ATByWBxnJPJOetIPhNpLRXy3Go6hcTXjIZJ5XVnG054+XHt0pgeAal5p8WXOt6zc3Frcx3yGCVIfNt9gbGN+egGBx054zxW5d+LPEniC+1m6tdW1OJLNyLZdPtvMt9oJxvIPcDOTnv2AFeyH4TaMbpmN7qBsnk82SyM37t2/AA+nv71Z1H4XaRcXEjWd5qGm2k4AubKzm2Qy4GBlcfn/SgWp59fzeJPEGtypb65dWX/EmW/WCMgAPgDbgHu3Prz9BToNQl1+X4canqEZmuGuJ0kcKMsysArHp0Kbvz/H2i38H6Ta3dxdW6SxPPZCxKq/yrEAAMA98AVm2fgPTrRfD6xz3GNFaR4Tu5kLnLbvbPOPwqY3tqM5r4063daRplgtnrP9myTXHzlATI6Ac7QB2yO4HQZ5rwDUPEOrX+h+IbC91G7vbW3lhaL7bFtlUl8c9SOB0z78c19V+N/BNh4ujgaeWa2vbU5t7qFyGjOQenQ8ge/HBFcvJ8J9Iks7yFr/UHuLwIJ7mSQO7FWDZ5HciqA8ll1TWfEfgLX7/UdUWM2yw2wsFXZtUOh3MDzlgce+MewNTi1S0l0iS01ieO5tvDn2lZsDcQGLlT7Ywv/ARnPNe16n8MNA1C7a4b7VCssQjmihmKrKRjaxHqMdBx04rX0fwVY6bdWlybm4uXt7I2IWcqytHnOCMdskY9DjtQBxXg7xhqHjPxTDLY7o9ItLMG6j6DznB4Prgjj6H8fca5Dwf4S03wlb3EGnCTE8pkZpGycdl+gHFdfQAUUUUAFFFFABRRRQAUUUUAFFFFABRRRQAUUUUAFFFFABRRRQAUUUUAFFFFABRRRQAUUUUAFFFFABRRRQAUUUUAFFFFABRRRQAUUUUAFFFeP+Kjr2peNbfRdK1yXTIDpv2l2SASDIkZeQcew60AewUV5p8NdU1e9ttUsdbmS4vNNvWtjOoA8xQBg4A/X0xnmuTn8TeKR4/0zT7y1+w6XLPNDGgwy3IUH589e6nt/OgTdke70V5BH8UNIm8WRaLFNEbN02G6YMP3+7AQZHT/AGulev0DCivPPH3jnTvCNpIJJY31Jow8Fqwb94M46gHHQ8n0rzzxb4pu/Ed54ds/CfiFLc6gsqzeWM7GAUgNxuB+96Hv3oA+hqK8Q8Dal4i0nxRP4U168TUc2/2qK6ydwHHHPUdetdLqPxH0LTdRvNLu1vY762kWMQiAsZi2CCm0kYwQecGgDoPHB2+GNVJz/wAe7DgZqXwaMeHNMH/Tuv8AKqvjmXHhXUn2kboMYPbOB/WrPgznw5pn/Xuv8qANDXrmSy0fULqEgSwW0kiEjOGVSR/KvkaaCXTvC+heLYL68XWdR1FxcyiYhXBZwfl6dFH6+2Psa8tory1ntZgTFNG0bgHGVIwf514LZfC7V9ljpd/rscug2Vy08MCR4kPJIyce57/xGgDl/HvhWzTxJpWhaG902p3khnnkluHZYo/6Zwx9RgeorG+JWpxxeJ9TtgNRngsLJYrf7PMyi2kAXDN6jJ5Oec/l9B2nhSdPHN54muLmOWF7ZYLaHad0XCgnP4N/31XKat4H1+DWtXvfDmpWVpbaqv8ApMNxHvyxByR8p6ksf+BH2pMTPQfAs09x4X0ma5u/tcz2yM8xOSTjoT3I6HvkHNdXWF4Y0oaJoljpu4M1vCqMw6FurEe2Sa3aYzh/BKkLq2Tk/wBoSjOMZ6V3FcF4Dzt1rd1/tObPP0rvabAKKKKQBRRRQAUUUUAFFFFABRRRQA192xtv3scfWvgz4k+GvFNmF17xRcwyXF3N5Sokm4qACcYA2hfQA96+9a+c/wBo/nQtL/6+z/6AaAPYvA0pn8K6JIVC5sohgNnogHWtvVLRr7T7q0Sd4GniaMSp95MjGRXO/Dz/AJE/ROVP+hx8qMfw/wA63dc1KLSNLvNRmDNHbQtKQo5OBnA+tAHyn4v8EeE/AXhm+TVZzqGrXilbHAKPGwHBABxtBwST9K5g3dzo/wAITbTQsq6rqX7okfejUK2eTx8ydvT3zXC6hrq63r51rxCJ72JpMtAkgQ7RyqDjhe3GD75Oa9y8S6rD8RPh/dT6ZpD2raLOhjgVt/yYwdoAHRTnp0FAHjun3HhpNCtoNR8PagGeX95qkM+0k55CgqVwB29vWvQPjZqMLWXhnRbCeW6tUs1uYrhz80obKrkdc4X04zXK3njiC8+Htt4WWxAu47gHeo4K5Lbh/tEnH513XiXVNS8Dad4StrrRbW5gitkld7q23FJSzMYwx6MAfz5pISuct4GufCdrrVjbeIPDdzY3Kuhjna4lxv7MyHBAyB04/Cvuqvhnxprq/ErxdpA0K0mE3kpCEmwPn3M7dM/KAeT7HivuKFDHEiE5KqATTGeYfE3O7w/6f2pCP516mOleWfEzd5nh/wDunVIR17816nQIKKKKBhRRRQAUUUUAFFFFABRRRQAUUUUAFFFFABRRRQAUUUUAFFFFABXGeEx/pWuNxzqDDrz90V2dcd4SYmXWhtIxqD9R/sr/AIUAdjRRRQAUUUUAFFFFABRRRQAUUUUAFRTl1hkMYzIFO0epxxUtFAH5+ePrDxdi11rxWH3XJKQpIwBQA5wEH3Rz+tfeOjf8guy/694//QRXz/8AtHLu0/Rx/wBNpP8A0EV9A6Rzptn/ANcE/wDQRQAavaPf6beWccnlPcQPEsn90spGfwzXyZrfwz0bwb4O1K7166juNVkwtk0TsoV+wUZG7PU5HAFfVuv6pFouk3upTDKW0LSbc43EDhfxOB+Nfn7rXiY+J9bg1LxLPcyW2Cvk2yqGjQHhQCQBknk9aBM6XQNZ1TRfhvqbR3MsMd/eLbQZJPyBWMm3sAcgZHv3FcdZy+EZLKytbq21OK6LA3N6kikDrwqYPA49+K9v8U3WkeN/h9OPDGlzW0OhTCUwyAKUQhi7DDEHuTnnrXmV14k8PzfDaDRDZka3FdFxJ5eeCxO7d2G0hceo6d6SetrjPVPjrcGx8KeGNKs7lbixdDmUKCZBGiBSD2HzE/lXmnhZvh/dXVta6lbapBvKq9w86+XnHJYAZAJ/LNeka5qsPhXwr4SsNd8LwalA0HmGSdtrREtuKjjIO0jI/AjiuH+KWt6N4p1fS/8AhGbdncxiJoo7fyyWz8oxjnjj2xTG7H3QoAUBfu44rz34nEjQ4wAcG6iBwM/xfpXdWMTQ2kETfeSNVP1AxXC/E4f8SBTzkXMOOf8AbFDEehJ91fpTqanCr9KdQAUUUUAFFFFABRRRQAUUUUAcX8QNX1DQ/DtxfaXb+feK8aouwv1cA8Dr1x+NfJPgptWf4n6c+uGU6k0wM3nfe5iO3Pp8uOK+6iM9a+OLe5W6+N29YUiAvWTanQlYyCfqcZPuTQBe+PNzJqfi3SNDW7dbbZGJEU8K7uRkjudu01m+GrZ/AXxWTRrWaWW1lZIGaQYMiugYcDjhj19qf8bIotL+IWmajJISjpDPIMfdCPg4/BaiOoL4v+MUFxZTO9rHcoInQbhsjXkj/ZJDHP8AtUAfZteAfGTXfFMN3Z6B4dtpCLyHzJJoYyX4YgqG6AYxn6+nX3+qGp4FhdHHIhf+RoA+U/2bSTqusbsFvIXLf8Crx3U1tLjxH4gfxLPeLdiSUx/ZwGzKGOFO7+H0x2xXs37Pk0scniJLfLSmISRx4GCwJxz+IH515V4Uh8P6lc69ceLryaK5ELyQgEgtLnnHXLA4wDx1644aVwPXfhr4Qfxt4BSy1ia7ht4L5pLGZWB+TbtZQDn5d278fxrznW/A1nF42t/Cug3FzczggXEs+AqEgMcFR0C9ffivV/gFqV5B4S15jloLNzJBuOQG2EsB7cKce59az/2eLeXUdW1vXbtzNcECMyMedzHcT+gpAfUWnWcOn2VvZQAiGCNY0z1wBjn3rlvHys2huqgEmVBtPf5uldrXIeNyBo5UhjulQcDPfNAHU25JhjJGCVGR+FTU1Pur9KdQJbBRRRQMKKKKACiiigAooooAKKKKACqt0CUGPWrVV7n7o+tAEsf3B9KfTU+6PpTqACiiigAooooAKKKKACiiigAooooAKKKKACiiigArzPx3qC6bqmgTtDcTEXLYjhQsW+Q9vX/6/wCHplcN4jGfEHh/k4Ez/wDoJoAP+EwiVgsmj6uhOT81r0Hr1pU8Z2TFd1hqiZHe0Y4+uM13FFAHDjxrppJ/0bUxg/8APjJz+lSL4x01s4t9R/Gyk/wrtKMUAcYfGOmKMvHfIM4y1pIP6UxvGulLIIzHfeYf4fskmfyxXa4B7UYHpQBxR8aaUN+UvhsxuzaSDGemeKlj8X6ZKCY0vGA44tXP9K7DA9BRgDsKAPEtf8Y6MviLRLt5LxVgM4dDbuCfkwMDHJyfwrtv+E40f/p7H1tn/wAKi18Rr4q8OblQDM5zs5zswOfqR+Qru9q/3R+VAHEnxvo473f/AIDP/hTP+E60X1u//AV/8K7nYv8AdH5Unlp/cX8qAOKHjfR/W6/8Bn/wpw8a6O3Q3RH/AF7v/hXabF/uj8qb5cfTYv5UAccfGujA4L3Gc4x5DdfTpTv+Ey0jIG64JOf+WDduvauw8tD/AAL+VJ5UZ/gX8qAOP/4TXRScCWYn2hY03/hN9E3MBNMcEjPkN269q7EwxE5MaZ/3RQIYh0jQZ/2RQBxR8daEMEzygEcfuW5pT450MDJlnAIBBMDd+nb2rtBDEBgRpj/dFBhiIwY0x/uigDkU8aaG2zNy6ByQGaFgPzxVg+LtDDFftwOBnIRiOvsOtdK0EJGDEhA7FRUX2O1P/LtD/wB8CgDCTxXojkj7aBj+9Gwz+lPHijRT/wAv8f4q3+Fbf2O15P2eHP8AuCgWlt/z7xf98CgDDk8U6NH1vQe/CMe/0pP+Ep0Y9L1SOckKeMfhmtw2dqRg20OP+uYoFlag5+zQ5H/TMUAYbeKNIU/8feRg9EY/h0pB4q0ZiwF5904J8tvz6c10P2eH/njH/wB8igW8IJYQxgnqdooAx/8AhIdKxkXiHjpg/wCFOk8QaVGhd72MKOpwf8K1xbwjpDH/AN8ika2gZdrQxlfQoMUtQRhnxPogBP8Aadtgej5qwuvaUwBW/hIPQhuKvixtFORawA+0Yp/2S2/594v++BTAzf7e0of8v8H/AH3VkapYsMi6j/OpxZWoO4W0IPqIxUhtoD1hjP1UUAVP7UsCP+PyHpn74po1bTz0vIj/AMCq39ktj/y7xf8AfAo+y2+c/Z4sj/YFAFf+1LDOPtkH/fYpBqlgT/x+Qj6uBVg2lsSCbeIkdPkFL9ktv+feL/vgUCKzapYLnN5Dx6ODR/alh/z9w/8AfQqcWVqBgW0IH/XMUv2O2wB9mhwOg2ChjIP7UsNu77ZAR7SDP5Uh1SwBwbuH/voVYNnbHrbQn/gApTa25628X/fAoArHVLAAE3cPP+2KQ6rYAZN5D/32Ksmztj1tof8AvgUotLYDAt4sf7goArDVbBsYvIeTj74px1KyHW6h/wC+xU32O1wR9mhwf9gUotbcdLeL/vgUAVxqdiSALuLnplgKVtTsVODeQZ/66CrBtoD1gj/74FBtbc9YIj/wAUAZw1zSycfboM4zy+Kl/tjTP+gjaf8Af9f8atGztScm2hJ/3BUH9l6f/wA+Fr/35X/CgCP+2dL/AOglZ/8Af9f8acurac3TULU/SZf8ad/Zenn/AJcLX/vyv+FNGk6aOmn2n/flf8KAHf2pp+SPt1tkdR5y/wCNKdSsB1vbb/v6v+NMOk6ceun2p/7Yr/hTP7G0v/oG2f8A34X/AAoAnOpWK9b23H1lX/Gl/tCy/wCfy3/7+r/jUP8AY+mD/mHWn/fhf8Keml6emdtharnriFR/SgBTqVgvW9th9ZV/xpw1GyIyLy3x/wBdV/xpraZYNjdY2xx6xL/hUZ0jTW66daH6wL/hQBMdRsV63luPrKv+NN/tKw/5/bb/AL+r/jUI0XSh00yz/wC/C/4U7+yNMH/MOtP+/C/4UAPbVNPX719bD6zL/jSDVtOPTULX/v8AL/jTBo+mDpp1n/34X/CnDSNNHTT7T/vyv+FADv7U08/8v9r/AN/l/wAaQarpx6aha/8Af5f8ad/ZlgP+XG2/79L/AIVENH0sdNNsx/2wX/CgCVdTsGztvrY49JV/xp/2+z/5+4P+/g/xqq2iaSxJbS7Ik8km3T/Cg6JpJ66XZH/t3T/CgC39vsz/AMvUH/fwUn2+z/5+4P8Av4P8apf2Do//AECbH/wHT/CnnRNJPXS7L/wHT/CgC6Ly1PS5hP0cV5T4r0bW7nxNFrugaxplo6WX2Q/aGLFhvLHjBHcflXoLeHNFZi39l2oJ9IgB+QqNfC+gqxYaRZZPrCD3zQBwnh/QdW0LS5kg1yxl1W7v/tN3czcqyEYKqPXj09enFbmuaYupeJtE1NL62SDTxIZAXG5iwAAArbPhPw+VwdHsyM5/1QqQeF9C27f7JtMZz/qhn86AM46b4fbXhrnnWZu/IMB+dCPvbt3+91GfSsjzPFfng/2zoQgE77hhiwRvurn1Gc9s8ZrpT4V0EnnSLTpjiICnHwvoZKn+zLf5c4AXj8qAOSuNDtPEuhfYfFN9p9zdBztu7NlVkGcjBI4PY8YxXL+MfDk6aroGoeFTpET6cXLCaRVDEgAFsYLZAIz1r1L/AIRTQ9pX+zYcH1zn+fFB8KaEVKnTLcg56jJ/PtQB5XYaNrsV1qnia81TTpfEE1sYLS3hlURRDI7t14HQ+pyc8jL13wn4h1XUYfEk+taT/bFkkItIIziM7fmYMT3JLfn1FezDwjoATYNKtsYxkrk/n1qH/hC/DuCP7Khweerf40AcrqtzqcngTUzrk1j9r5QNbsGQgkED684/L611/hCaFfDelnzYwPs6DhuM456965bxv4a0m28K6otvaLEWjBBUk4O4YOCcVd8KeG9Km8O6YJrUSkQAguxzz+NAHeG7th1uIv8AvsU8XEBIAmjJP+0KwP8AhFtE/wCgfH+Z/wAagPhDRDj/AEQjB7St+XWgEdKbmBeDPGD7uKFuYGPyzxk+zCue/wCET0QqFawRsdCzHP8AOoh4O8PjppkX5t/jQCOo8+L/AJ6p/wB9CneYhHDr+dc4PCuiA5Gnx/8AfTf40yXwpo0obfadeRh2G3jtg0AZHgS6RoNU3lEC6hIo+cYPArvBNEwyJEI9mFeT+DvCOhvDqANnvQXrqqu5wAOmAD6Gu2bwtozKFNkv1DMD+hpLYbOkMiDq6j8aQSxn+NfzrmD4R0NiC1ipwOhdj/M0HwlouAFswuARw7c8Y9aYjqN6Z++v50B0OcMvHXmuZ/4RfTM52SZzn/WHrUTeEtMZ2cfaFLEHAmP+fzoA6wuoGSwx9aN6/wB4fnXKnwppjKVYTsD2MzUz/hEdKClVSZc45WU9jQB1u5f7w/Ojev8AeH51y7eF9PbHM4wc/wCtJqb/AIRvTuDtlLbcbvNbP86WoHRbl/vD86N6/wB4fnXKHwnppYsPPBJycSkUg8J6cFxuuSf73nHNMDrNyn+IfnVG/sbDUUWO+tba5RTuVZ41cA+oBrn5PCOmOMA3CEDAKzHgVW/4QnTOP314cHP+vPPtQB2sYjiRY4wiIoCqq8AAdgKiuYbe6gkt7hEkhkUq6PyGB7GuVHhCwGMTXf8A3+NRS+C9Ok4+0XqrnOBOcUAO/wCEJ8KH/mCWH/fsV0Gl6bpmkWxtdPtba1gZixjiUKGJ4JPqeAPwFcongLS0z/pF8c+s5oHgLSgoUT3u0YwPO4GOnagDWTwr4bjuhdLo9gJw+8N5S8N1zW1qNlY6pata30ENxbsQTHIAQcHIrim+H2lNj/Sr/wD7/wD/ANalHw/0sf8AL1f/APf/AP8ArUAdPpuh6LpknmWGnWVvJjG+KJVbpjqOa3MjHJFcBH4E0+LPl3upJnrtuSM1MPBsA6arqf8A3/H+FAGB8SXjGo+HUdsH7chwDz14/XFesg8V8++OvBsMV3oxW9v5mnv0RnllDbAcngkde/4V6enhUIoUa1q+B/089vTpSQHaUVyQ8MoTltV1NiOhNx0PqOKe3hxW4/tPUsZJx5/HP4UwOqorkU8MRKBnUtRYgYyZ+35U5/DYLEjVtUXPUC4/+tQB1dLmuTbw5u4/tfVAM5/4+P8A61Mfwzux/wATnVh9Lj/61AHXClzXHReGPLfeda1Zuc4Nxx+WKnHhtAu06nqTD3n/APrUAdVRXJHw0D11fVD35uP/AK1PPhxcEDVdUXnPFyf8KAOqorlB4cwQf7X1Tj1n/wDrVTn8JCZ9x1zWFIJIC3OMfTigDt6M1xJ8KcgjXNXGP+nj/wCtUi+F8f8AMa1b/wACP/rUAdlRXGr4XKgD+29WIBzzOD/Slfww7Y/4nmqjHpKv/wATQB2NFcYPC7j/AJjeqf8Afxf/AIml/wCEYkB413Vv+/q//E0AdlRXGf8ACMP/ANBzVP8Av6v/AMTSnww5/wCY7q3/AH9X/wCJoA7KuN8I7/N1rcgB/tGT5s5zwP6Y/OopPCjvj/ioNYXH92Zf/ia5Pwt4buZLjV9/iTVSq3bx4WRQeMc/dwD64A6fmgPY6K40+GJCSTr+r5PpMg/9lp//AAjT/wDQc1b/AL/L/wDE0wOvorkT4bc/8xvVf+/q/wDxNP8A+Edcgg61qvP/AE2X/wCJoA6uiuPk8MtJjOuavx6XAH8lpp8LkgD+29X4z/y8ev4UAdlRXFHwpn/mOawP+3n/AOtTv+EV/wCo3q//AIE//WoA7OiuNPhfJJ/trVuf+nj/AOtUTeEs/wDMd1n/AMCv/rUAdvRXEHwmxYN/b2r5H/TcY/LFOHhVgQf7d1fjP/Lcd/woA6DVdH03WESPUbKC6WM5QSoG2n2rSjRY0WNFCooAUDoAK4lvCRPTXtYGRg/6QP8ACkPhEk/8h/WO/S4Hf8KAOwvbS3vreS1u4Y5reUbXjkXKsPcVyX/CB+Ex/wAwCw/79CmTeEWlXafEGsgf7M6g/mFrOfwHvJJ8Ta9knPF1/wDWoA7LS9D0rSYZYLDT7a2imOZFjjAD8Y59a5eD4ceELe8W9j0K2EynIyWKA5z9wnb+lVh4FdSWHiXW85JGbgEZPtipm8FSH/mZdb/7/J/8TQB12s6Rp+t2TWWpWkdzbEhjG47joRjkfhWBongbwzoc8dxp2kQRTxnKSMWdlPPQsSe5rMbwVcFMDxRrIfA581cZ78YoTwZeq3/I1auUyeCyE4PvigD0ivOviYqvpFqpVmZr2EKFIGTn1Ptmnt4RvGznxPqucDGGUf0rgvHvha8tLK1k/wCEk1OZpbyGLbKy7RuPJwAO44/rQB75GMIoznAHNPrhW8MXrxRr/wAJNqoZRydyc/koP5k0L4VuFTb/AMJHqxJHJ8xevbt09qAO6oriv+EavEfMfiPVAo5AZkb8+Oacnh7UEAH/AAkuokAY5WM/+y0AdnRXIjQtQH/MxX5/4DH/APE0g0C/A/5GPUc567Y//iaAOvork/7DvsDHiG/zjnKx/wDxNNbQr/PHiLUAPdY//iaAOuorkP7B1D/oY9Q/75j/APiaP7C1Haf+Kivd3ODsTHt2oA6+uHXwNoK+If8AhIltXGo+YZNwlbbuIwTtzio/+Ef1wOSvii52nON0KHA/Kp00fXkH/IxyNjkZgj9Mf3aALHi3wjo/i21FvqttvZARFMh2yRZxkqfwHByPas/wh4C0Hwm7TadBI10ybGuJpCzkenYD8AKkOk+JTID/AMJENgPA+zID09cf0qY6Z4jzxr6Y54+ypx6dqAOzqOaJZonicZR1Kt9DxXGHTPE5B/4n8YOOMWyf4VmXGgeLHkZo/Fe1W4wbVen4ADt2oAv+DvA+j+EHuJNNSYyTgK7yybjgdhWDrPwm8JateyXstlLFLKxeQQzMqsxOScdu/TA5rQGi+MgSR4qi55P+hJ/hUMnh3xfKwLeL8DOSEtFXP5fShOzuB2Gm+HtL0vSW0extFt7FkZWjQnJ3DBJY8k+5Oap+E/Cek+E7ea30qF0WaTe5dyxJ7DJ7CsO10PxZBHtPihZGPJL2qHn24zVj+y/FuT/xUUOO3+ip/hQB39cd43/5BkfBJFwhGD71AmmeJ8fPr8RPtbL/AIVyPjSw8SxafDI+txyRrcIXURCM45B5Az3oA9kT7o+lOpkeRGueuBmn0CQUUUUDCiiigAooooAKKKKACiiigAqvcDKirFV7n7g+tAEyfdH0p1NT7o+lOoAKKKKACiiigAooooAKKKKACiiigAooooAKKKKACuE8RnHiHQOn+tb/ANBNd3XDeIQT4i0H/rq/Xj+E0AeXS3XirX/HOu6Pp3iJ7CGzUPGpiVlxhRj16mux+GXibUtUbUNF1pVbUtMYI86EYlGSMnHfjr3zXHSr4j8N+ONf1Wz8OXGoRXqrHAyuFXPy8k88cHPT8M1J4ZtfEPhu01XxPPoklxqmq3KBbCLdmNMsdzYBI5/+vigDoviX4v1fQNT0nTtPtvLivJYw96yblGXwYwCMZxz1zg9uteyDpXlXxV0+91HTtHaztZbiSHUoZXjjXcQuGyTjoM45967afUbyPXbbT006R7OWBpHvATtjYH7p4xk8d+9AG/RRRQAUUUUAcLrq7/Ffh7kgKJzx/uf/AFq84+GnxEu9W16+0XWZt8rzP9kkCKigLnKcYzxyOp969J1r/kbPD/utx/6BXhuieAr3UvD2ti4tbi11KC+a5sd6EbiOoweCGxgH6Hp1BWNjR/iXcWekeIbvWtSWS4jnkg02NYAMuFYgfKOmdvLfnVOT4jXcXgi2ltddS41z7THHcNNbhPJ3AnYQVwRhTlue/fFeYWWmeJrPTVmm0XUUjOoedcTi2xOowBlAw4J3H5gOoFbf/CP6le6X4h26PrDPeTWzW/2qEtKSGbczYA9T26NQM9o8a+P7eFLeDQNXga6hv4Yrtgm5djbsgEjaeR/CcjB5rdvPih4Rs742Ump7pFfY7pEzIpzg/NjBHuMivC73w/4itNH/ALAXRJZodJ1QTwTxwk/aUOf++uq89Mcdq5LUdO1fVdMOntb6oNSScvJp0NgIoIhkkMcAZPPBPr1NAH1D44+IWi+GRc2Mt2w1QW7PFGkJfDFfkycY5OO/1pfh/wCL7fV9Isor7UEl1c2puJ02YO0MeeAB0xwOa8evrTUPDV94mN3oV5ef2za7LKS3hMihmUjBPJUjd0/2TjjFZPiLRr/w/oXhe8hjNtq08MmnzRyLyQ5O0EHgHDH8x6UAfU+n6/pmo6U+r2t0HsEV2aYoy4C/eOCAeMHtXI6b8TfCep6hFp9rqTNNM6xxFoJFV2JAABI45PfFO8QaamkfDu709AMW+nmMkdyF5P4nJr580K8PiHRvDmiab4dmjurW8jkuL4QHywNx+YsOeQQTn047UAdJrHxF1mPxDeRaf4h09rCPzGiWS2JBxxsY7Qcgg8g9Oea2fGnjjWdK1LR7Ox1/S90sEX2vdFlUcgMXY44VgQQBg47d65jRdLkXwb4wuZ9Idr57oxxYtv3gywU7cgnALHOOnNZPiizGm6lcRW1pqdjeyWsQWBoBcRXpwBgqBgZIwevOfpQB7DdfEuM+JL7S7JbeW1tLKSYzknDyqpbAPTbgde/rWlonjuxsPDWl33ijVraO7vI2lAijYkruIHyqD04B46g+hNeLtbXcPiG9jvdPaK/v/D22OOG3KhpjEMgADA6EHsCMVSsbdPC1/wCHtV8QaTNLppsSjCSDeA+5iMq3Q/Mp7eoosKx7Fq/xFtrLxbpUCala/wBg3NmZpZ8bvmy4ABAyDlVBB9+9eq6NrGn65bG6026juYA5QumeGGDg5+o/OvlnwrpVnrnjWzkn8LCw02W2d0gdWZH+9hznjPQY6cAjtXpPwHgaDRNURozGRqDqFOeMKo79fT8KBnoOo+N/DWm3jWV5rNtFcIdrISTtPoSBgfjXnml/EuCHxVrljrmoW9tYW7BbTEZOcHB+YA54wefXivLry5stFs/EukatoLz6/fXMv2WVrcs0gY5DK3J4PzcdcjrzT21TSNF8Ua/Frmn/AGhp7COOFXtcF5hGnAXHy5bOCB24NDV+tho+ltR8ZeHtNt7S4u9Vgjhu1LwNyd4GMnge/euA8DfEKPVF8QX2rX0EOm2t2FtZGGz92xbaOgJOAO2a8fsLC78PyeGdQ8QaJc3emxRyEp5Zfy9zHaWHQHkHaf51g6ZbSvZ6hqFvo882lRaxHcNbeWQDD+8wMegBx6DPNAj6U8SeP9PXw/c6loV/BctbTwpKQpOxWb0I7gH9a6vSfFWja4LiPSdRhuZ4Yy7KuRgevIHGa+avEJGrNret6Zok8GiCK2R1Mfl+a4lTOE78ZGR0/Guu8NXGn+IvHkOqeGtMMFhZ2LCZki8pHcqQqEYwDyOnXHoKAPXfh/eapqPh63vdXuIJrics6mFQAEzgA44J4PT1x2rta8y+EMcsPg+0SZXUiSXaHBGBvPTPvmvTaACiiigAooooAKKKKACiiigAooooAKKKKACiiigAooooAKKKKACiiigAooooAKKKKACiiigAooooAKKKKACiiigAooooAKKKKACiiigAoopCQoJJAA5JNAC0VUuL21toRPPcRRxEgB2cAZPvVhZEY4V1JxnAPb1oAfRRWfqepWWlWxutQuoraAELvlYKMnoKANCisabXNKg05NTl1C2WxkxsnMg2Nn0Pf/61XI760ls/t0dxG9rsMnnK2V2jqc0Acz8Qv+RU1P8A65j/ANCFafhT/kX9Mxj/AI9Y+hz/AAisPxvdwXng2/urWZJoJIQUkRshhuHetrwiQfD2lkOW/wBGTk/Tp+HT8KANy4njtoJZ5nCRRIXdj2UDJNeOWfxZ064uEZ9K1CPTZ5vItr4oNkj985IwP8kDnHpniiNpfD+qxopZ3s5lVVGSSUPAFfJuqapaah4D8JabBPE99HelXt0cGRfmYAle2cj86APaNQ+K9lp0gS70DWoVaTyw8luFUt7ZPPHNTat8U9Osr1rW302/uTAiyXjLHj7MDjgj1Geew9TWLq8a+LvidDpVwWn0vSLfz5YNxCeaRwTjqcsv5EeueN1yS707W/F9t4ev7G2tZ1Zr6G9cRyBirbmj7kfMcY4+Ye1IWtz6g069h1Gyt723JMM8ayJnrgjPPvV2vOfhNZvZeCtLRzJl0aUBxjAZiwwPTBB985716NTGcf4OA+z37DjdeyHGOnSuwrkPBqlba+znm8kxk/T8q6+gAooooAKKKKACiiigAooooAKKKKACiiigApGOFJHUClqnqDullcNFNHDII22SSnCo2OCfbNAHyPYfED4i69rN7p+iLDO8LudghjUKgbH3m49OpzX0h4Em8QzaKJPE8Kw3/mMdo2/cwME7Tgd6+Zbf4Ta/babqusHX4YLmJHkEdm5bzsDcQXBG326/hVW3+Lmpp4NudMmnmm1iSQxpdOAcQkc9vvdRk5POe1JaaCWmnY6Dxx8XdVPiJrLw3cxR2EDiJpWhDea3Qn5uwPTGM4r3jxt4207wbpoe+lWS/eImC3XrK2Dgn0XI5Pavg+aTSba10t7KaV7jhr3cpAVs5AHrgA9K+1NZ8OeFfiJbW3iN2muoo4GVPLkMYIBJ2sOoIOf/AK9MZzXwa8Z+IfFl/qP9rPEbaGIMipEE2sTx7kYz+VfQNfJv7OcUf9q63J5h8xY1RUP93d1/DA/OvrKgDz3x2u6fQDzgaknRiP4W7f5/WvQq868eANdeH1ZflOpJyegODj8f8K9FoAKKKKACiiigAooooAKKKKACiiigAooooAKKKKACiiigAooooAKKKKACuS8Ktuk1g5Yj+0JBzjsAP8/hXW1ynhUY/tb/ALCMv9KAOrooooAKKKKACiiigAooooAKKKKACiiigAooooAZI6xI0jsFRQWYnsBXx0Pi94z1G7uRpGmx3VusjbPKtHchM/LnHtivqnxXb3F34f1S2tEElxNaSxoh/iJUjH1r470rwB460nw/farBcz6YLf8A0gWqylZJQoOWwp4wM8Hk88dMgm7H0v8ADDWvEeuaZc3PiLTvsUglxAGjaNnXHJKnnGeh7/hXmvxA+LN5puvrpOgLayxxMI5p3+cGQ44GPTp9c+lcXY/GO+j8HXVpdStLrTMYoJ14baeS7HGARnAx6D615VeWemWOlaTcw6otxqVzIZbqNckW6g/KCfXqT/XrQM+9/EfifSvDFktzrF5HAzLlYgcvIR1CL1PJHPQZ5Iryz4VfETVvGOs31reWlvHbRxeYhiVlK8gDqTnOf0ra8VeDtI+IkGl6odUkktLaKQK0AH77kZ5PTlSDxXkn7PMpHiXVoVJ8v7JnGc9HUD+ZoA+vK4D4iDOn2HtqEHH4139cD8Q1V9OskYZVr+EEe2aAO9HQUtIOgpaACiiigAooooAKKKKACiiigAooooAKKKKACvHfib8TLfwVNBZQ2ovL6VRIYy21UTJGScdeDxXsVeT+M/CnhaLUv+Ex1yaVPsgVnRmUxSFRhQVIJJ6YAPJoAxvh78V7fxTqbaVfWYsLtlJhBckSEdV6cHHNdh8RvGlv4K0gXbx+ddTNst4c4DN1JJ7AD+lfNnghpPGnxMn8RmOO2sbVzdzFmwI0VdqZPHPAJ+hNc14y1p/HGs6xqk95FDp+nRMLWJpMh/4U2qepY8njp9KSvbXcD6l0jx+lx4Dl8V3tqIfKDAxRsWDOG2KB6ZYj6ZrzzQPjb9t1WytdQ0pbW1uH2NOJCdmeAcY5GcZ9BXmN/qJHwe0uziKktqDiXb1VQWYZx6kjk+n5bHxV022sfB3gyeFf3otghccZyquf/HifzpiTT2Ps0HIyOlcR49G7S4Rk4NynQ10WhSifSLCYHIkto2B9cqDWB48UNo/LBf3q4z+VAzsk+6v0p1NT7o+lOoBBRRRQAUUUUAFFFFABRRRQAUUUUAFV7gZUVYqC4AK0ASp90U6mp90U6gAooooAKKKKACiiigAooooAKKKKACiiigAooooAK4/Wl3eINDGQPnkPIz0RjXYV514tgvLnXdCis737K/mSNvCbuiN1HfjPFAHotFcCPD+vbRnxRcbsc4hWrKaNrsf3fEcjYzjfAh5/Ln6UAdrRXGf2Z4j/AOhhT/wESlXTfEefm19Ov/PolAHZUVyrWGvfw6yn426/4VGNO8Qd9dT/AMBUoA66iuT+wa//ANBmP/wHX/Cg2HiDGRrEWcdDbr/hQBT1o/8AFW+Hxz924/8AQK7ivFNVsfEo8V6MJNbtSx87yQYQONvPGOTj0rufsXiY5/4mtqOOnk9/yoFc7HvS1xrWXiYpgatbA8fN5Az/ACqRbLxFkE6tbn/Z8gY/lQM66jAznvXIvZ+JP4NUtfxgqA2fioj/AJClivTpATQB2tcbqfgzRdU1231y8geW7gVQil/kypyCV7kZ+ntUYtvFqqB/aGmse5aFs/pQlv4t53Xul/hE9AHVahZwajZz2Vym+CeNo3XpkEYNRaRp1tpGn2+n2ilYLdAiAnJx6n3PWsH7P4nAAF7YH1LRn+lRi38VbiTe6d7L5bY/lQB2eKaVBIJAJHTiuK8nxf8A8/Wlf98v/hThH4u7y6V+b/8AxNAHabRnOBn1pGVWGGAI9CK41k8XHpJpP5v/APE0v/FWqV40huefnk9P92gDssDjgcUBQucADJycVyZ/4SnnA0jn/bk4/wDHakVvE2SGj0rp13yf4UCv5HTlVJBKgkdDikMaMclFJ9SK5oN4lI/1WlDnu8n+FDN4m/hTSPxeT/CgZ05AIwQCPQ0gUAYAAHsK5Vl8UMPvaSp/2TJ/UU+MeJlB3HSm98yf4UAdRtXG3Ax6YpFVV+6oH0Fc6B4i3jJ0vZnn/WZIo/4qEEn/AIlpB7EuMfpQB0gAAwBgUVzinxD/ABDTPwMlRH/hJQAB/ZTepYyUAdRRXMsfEn8KaV+LSf4U8N4hAOY9LJ7fvJB/SgDo6K5vf4iJP7jSwO376Q/+y05W8Qc7odM9sSyf/E0AdFRXOF/EGBi30wnufPkH/slLv1//AJ4aZ/3+k/8AiaAOiornw+vd7fTfwnf/AOIpu/xB/wA8NM/7/Sf/ABNAHRUVy4n8R4Ymx07IxgC4bn/x2pxJrw62+nH6Tv8A/E0AdDRXOPPryHAsrF/dbhh/NaXzdeIX/RdOGeuZ34/8coA6KiubafXx0sbFuccXDfn92oxceISDnT7EYH/Py3P/AI7QB1FFcu03iNVz9i05jnGBcPn68rUnneIDjFpp45x807/nwtAHSUVzav4i/ih0v8JZP/iaTzPEWcC20vHr58n/AMTQB0tFc15viIBv9F0046Ynfn/x2ojc+Ixj/iXWBz/08tx/47QB1VFc0LnX+p06yxn7v2k5x/3zUYuvEXfS7L/wLP8A8TQB1NFcv9q8Qf8AQMsh/wBvR/8AiaaLvxF/0C7L/wACz/8AE0AdVRXNC51/vp1l/wCBJ5/8dpTd66CP+JXatnri7Ix/47QB0lFc011r3bTLP8bo/wDxNPFzrnfTrT/wJP8A8TQB0VFc0brXscabZ5/6+j/8TSm41/aG+wWOc42/aGz/AOg0AdJRXNPc6+DhdPsm9/tJ/wDiajNz4jUj/iXWDAjPF0wx7crQB1NFc0t1r2OdMs8+12f/AIinfa9cwT/ZdrnHT7Wf/iaAOjormhfa1gk6NHkdALtef0qY3mr9tKj/APAkf4UAb9Fcymqalkh9HcY9JQalXUdRIydKI/7aj/CgDoa5rxDqp0uTT94X7PPcCGVmHABU4/XH5U5tS1FemlM30lH+FZOqSXWqW5tLvw59piYhtjzhQMd844NAHnE13d+KPEOoaLdXyW+mWruISiKBgDjnvxjv3rSY63ba3K1rq6TLHpwZAFUo6jHK9s961p9ItJI44X8FxtGpyNswBHQdcZPT1qS6e/tjFc6d4U23UUPkJJ9oGUX0x/EPr7UAdB4R8QnxEJ7iNHS3iIjw6bTvwM/1rD+JNnpWppZ2V1PbjUwWlsLe6kKRSuB/HgYI9u/TvV3w4dR0fTIbaTRm8xnZ3aOUEMWOc46jsOaoeKLOHxJDFb6r4buZhG26Nkm2lT9R/WgD5nsLS6m02z0ZdlxfRa88ccchBt/urkY/ulsn0xn1r0nwl4fk1LwV4g0W91Ga1ex1GZp1tSCrhY1+Xp93cCcDHTpXeLoGmyaadLbwX5dqG3jbP84bpnefmzx61r6VDHpGlyaVZeGLiO0k3CRPOJL7hgkt1JIH8gO1O7YtjmbCVLn4PRlE2AWvlkY7rJtJ/Egn8a9S8I7T4e0zYCB9mTr645/WvLPE11Npfgm502z8O3EFqkYWMGXJGXySeM9fzzXYeFdXvToOmj+xZ0At41GWHPyDn2Bz3pLUfS56KRkYPSuKsfA3hrT9W/ti10qKK+3M4kV2wCepCZ2jqegq+dWvx/zB5v8AvsVVGu6hznQ7nI6/MP8AJoA3LbSrG1vrnUILZI7q5AE0ozl8dM9qw9a8F+Hdcvk1DUtLinukAAcsy7gOm4AgN+OeOKlj1u+dc/2LcgjOQSB+VIdcvVGTot0en3SDQB1SIsaKiKFVRgKBgAelOPSuWTW7lgc6Pdg57gVGNeuivOjXgP0FADPBpJtb0kAZvZcY79OtdhXkHgnxHcy2d0V0W+ybtycqMDpnB78/59O7j1a7b7+k3CgkDqD/AJFA2rHSUVzDa1dDG3SLo/XFIdZvFXc2j3PTPBBoEdRRXNLrVwVB/sq6BI6Ypp1yVWZW0q+4H8MeaAbsdPRXMDXZDnGlXvHrHjim/wBvyLy2k6hj/ZiyaAOpork/+EkXAJ0vUwT2+zGnnxEBjOl6kPrbGgDqaK4//hKYQcHTNUGBlj9kf5R6nj2p3/CTx7mA0vVDg4P+itQB11FcgfE6D/mFaofpatUa+LIS4RtL1VSfWzc+voPY0AdnVLU7KHUrG5sbgEw3EbRPjrgjHHvXNnxTEMZ0rVQT0/0Nuf8AP9Kgk8Y2ocLFp2qTEjP7uzc/0oA+cT8M/H+jR6hpekXcT6Zd5EgjuFUSKcjDBgCDjg44+tep+G/g74ettKhh1y0W/vsl3lWSSMDOPlG1hkDH867dvGSLj/iS6z/4BNTV8Zof+YJrP/gE1AHi3jj4O+ZqdmfC+nRw2WwC4DXLH5t3X52J6elfROmaJZ6Row0rToVggWNlVck8nqSepOTXPHxmg/5gms/+AbUjeNY1IB0XWcngZs25oA4P4PeCtb8K3+pzapDbRxzqFjMcgdiQc9ew/wA4r3yuATxpGxAOia0Bnr9ifj9KsP4xskUlrHUww/g+yPnr9MUAUfHRJvvDqg4zqCnoM9DXoteB+NvFtlcXehOlnfgQ3wdme1deAG4Hqehxj8sGvTB4u089INQ/8A5P8KAOworkE8W6e2cQahx62cn+FP8A+EqsP+eF/wD+Akn+FAHWUVyg8U2B/wCWN9/4CSf4U3/hLNMAy4u41zjL2sgH8v8AOKAOtorlE8VaY8QkUXhz0UWcuf8A0HH608+J7DOBHeH/ALdJB/MUAdRRXNHxLp4I+W7OTgkWknHv92ov+EpsP+eN9/4CP/hQB1VFcmPFVgf+WF//AOAkn+FJ/wAJXYf88b//AMBJP8KAOtork/8AhKrD/nhf/wDgJJ/hTz4osR/yxvv/AAEf/CgDqaK5keJLI/8ALG9/8BX/AMKjPiiwH/LG9/C1f/CgDqqK5M+LdJWMOXuAT0U20mf/AEHHcHrUq+KNJYE+fKADjm2k/wDiaAOnormR4o0g9LiT/wAB5P8A4mpG8SaUuM3DjPT9xJz/AOO0AdFRXMjxRpBBP2mTA6k28g/9lpH8VaNHjfdONxwM28nJ/wC+aAOnrk/Cn/MW/wCwjL/SnSeLdFiGXupFGM5+zS//ABNcT4N8X6MzaqTcyLvvXcZhc5BPHGMjt1x1oA9gorl18VaO5IW5kJHB/wBHk4/8dpsnivSEA/fzN7C3k/8AiaAOqorlG8V6WkYdzdLk4w1pIMf+O4qNvF+lID5n2pGGMK1rICfpxQB19FcuviexJ/1V6PraSf4VG3ivT1BJivcDqfsr8fpQB1lFcnH4r06RiBHe8HBP2STj9KnPiTTxxi63Hov2aTLeuOO1AHS0VzX/AAklhgnZeZGOPsknP6VGniewYn91ejHraSf4UAdTRXNL4m0tgT5k42/eH2WX5fr8tKvibS3Tess5Tru+yS4/9BoA6SiuZXxPpTIH86YL0ybaTg+n3aQeKNJ2KxmmUMOM20n/AMTQBoa/p51bSL7ThKYTcwPEJB/DuGPxHtXyXYeFvijpuiX2gQaYr2N18rbrqFiF6EJl+AR7fka+nf8AhL9GyMzzgE8H7LLyPX7vTtVI+O9EwMNdnI/59X4/SgDzPwp8FtKg0YR68Gnv5TvZoXKeTxjaCDhvXnv+vMfEH4PvC1i/hLTpJuW+0o90ox02kbyPfv6cV7ovjvQWI/fXI4BObSTjnp938aefHOgDP+lTYyBn7LKOpx/doA1tA0WDQ9Cg0m0UrHFGwAZt3zMSx5+pNeG/BjwZr/hvxBqVzqth9ngktzGjiVGDNvU8YOcY74r2JfGehsAftMwJHQ2svH/jtIvjXw+xcC/OU+8DBIMfX5aAOyrhPiB/x4WH/X/D/OrzeMNCQkNespHBzBIMf+O159478b6C0FnELx8pdRTNm2kHyg5OMgc/4Y+gB7cOlFchB4y0GaMPHesUK7gfIk6ev3elOPjDQgCTesADtJMEnB9Pu0AdbRXJr4v0Jul9/wCQX/8Aiad/wluh5x9tPrzC/wD8TQB1VFcp/wAJdoWM/bh/36f/AAoHi7Qz0vv/ACE//wATQB1dFc1/wk+jk4F2SeOkT9+nak/4SnRuP9LPIyP3L9PyoA6aiuY/4SnRv+fz/wAhP/hTv+Eo0b/n8/8AIT/4UAdLRXLnxXogAJvev/TJ/wDCpYfE2jTAlL5Dg4PysP6UAdHRWGNf0ogn7dEMeuRUf/CR6OW2i/iJ9s4/OgDoK+Nvjm/ibV/EJsV02+OnWqDyBDGzpJkZLnAxnPHtj619Vr4h0hxkX8I+px/Oqx8V6Er7P7Thz04yR+eMUAfOHgTxBrLQQeFG8IPZWN5GbWW5it5A43KQZGLcHBOTk9M4p2u/AhbTS7m407Ubi7vY0zFAY1Xec9Mk+ma+j28U6EmN2q2oz6yCqs3jPw7C219Vgz7ZI/MCgD5u0z4U6mvgLUHdLldWuHSVLFtqjCMffqVLHHBzisSDRvGfjIaLoN7plxb2GmARGWWIxgLnBYs3UhQAAPT3r6nHjnw0emrQ/wDfLf4VY/4TDQP+gnF+Tf4UCSSv5nTW8K28McKZ2RqEXPoBiuN8fZ/suHHX7SmM/jWxH4j0iQZS+jOPY/4VxfjTXtNvLK2trW8Vp5blFTCkgHtnigZ6kn3V+lOpqfdH0p1AlsFFFFAwooooAKKKKACiiigAooooAKrXP3RVmq1z90UATp90fSnU1Puj6U6gAooooAKKKKACiiigAooooAKKKKACiiigAooooAK4zWM/8JPoXBxmXn/tm1dnXGawf+Kn0IY6mbnP/TNqAK198QfC1hqUmmXWrxxXcb7HVon2q3oW27f1rsrK7t763S5tJ454JBlZI2DKe3Ue/FfP3hXSbDVPiN4sTULG3uIwPlSaAEA5AyM5wffvnNXvg8rWuveK9OgJGn29yBDGCSiHcwIGSecAZ+lAHqmseLNB0W6W11HVLe3nYZEbHkfXHT8a6gEMoZSCCMgjvXzr8StKt3j1i+8PafZ6pdy7hqrtKsj2iqoxsXOQcqTxk5U8ccexeCJ4bnwzpUtvJNJEbdQGm++ccHP4g07DaOpooopCCiiigDidYUHxZoJIGVSc5zj+D9aktfG/hm6ujaRaza+eCQVZioyOvJwKq62yjxfoClckx3GPb5Ov6GvlPwtbWd2mtRSeD7nWZzcSbJ4mZVhzwFyO+eaAPsy+1/SNPEBu9StoVnVniZ5AA4GMkHp3H1qo3ivQVa4X+1bYm3ZFkw+QC/3QCOufbOO9fLmq+HtbuB4X8G3M8JvpEkuVWcbhbockDPsEbjkdBVi7uo7DRtQt3srSaRPESxeZ5QUHbuIOB0PB74wxFAH2D1+lLXydr3jDxhHaX+vQ6zHDa2motZx2i26EHvySORjA/wAKvar488YeFdeNrqkttf2luInuiluF2o+M4I6HkgdRn8qAPqOivLPA/iXUfEuva22UXSLN/IgVVHztn727qeBn/gQriH8ReMtS1fxPPY6jbWthom5hbtbq6ygBjjcRuyQuTz19KAPd7nV9NtZvs9xqFpDNx+7kmVW56cE5oOr6aLcXR1C0FuW2CXzl2FuuM5xn2r5Quo7zx34yS9iisbfyLKK+cTLuOzYmVx/EcnjOMevTNfWLryfhl4fsBapBY388hu7tYTIY2SXAYZbIYgc+oyBjpQwasfX1vfWl1EJre6gliLbQ8cgZSfTI70+K6t5pZIYriJ5Y+HRXBZfqO1fGCSXEvhnRoLC6082trqyp+73BpmbBR5EJBH3WBHfqPWuvuvE1x4dvvEh0u1iGqXurJbRTOMhQQeufofbJ9qAPqK4uILVPMuJo4kzjdIwUZ+pqbORkcg18v/EAeNJfDN1p2v2lvMPtEPkXdpIoEpJA2FeD1I5wOR3612nhfxP4ig8XJ4W1sWMp+zh/MtkK7Ds3Y9D6dPpQB7bUEtxBC8aSzRo8hwiswBY+3r1rynxR4q1t/E6eGfDcVp9rSD7RNLd524xkKMfUfn9a8K8U+Idc8Tv4fvnsoYryz1FrRMN8rTfuiMgnjkHpQOx9pVAbiATC386PziMiPcN2PXHWvn+5+IHijSZdT0rULCxm1S18kxPCG2OHZRjkjP3xg8dOa5Z77XNB8eSat4mWB7yHTGkiFqp8uQBTgZOOmTn6UCPrD+VVra7trsMba4imCnaxjcNg+hxXg48V+MvDcVhq3iSC1udMvnCNDbriWDdyDgD07ZPpwa4XwLqHirRPD97r+mw2kmipdNLLDKMSSjgMRjsPXPbuBigV9bH1mLm3M5thPEZwMmPeNwHrjrVivL/CklpeeLNcuf7KW3ujFbuJ3ZmkdWTOCCSB0AwuOmDnFeoUDCiiigAooooAKKKKACiiigAooooAKKKKACiiigAooooAKKKKACiiigAooooAKKKKACiiigAooooAKKKKACiiigAooooAKKKKACiiigAooooAKKKKACiiigAooooAKKKKAOM+IYz4U1Mf9Mx/6EK1fCzBtA0zBzi1jH5KBWV8QgT4V1IDGTGOv+8K2PDS7dD0wc/8esXU/wCyKANuisbxHdS2Oh6ndwNtmgtJZUbAOGVCQefcV8uwX+v6Fp+g+K21y5urvVbnypoJjui2Zxjb9FHTHtQB9d0V8ZN4v1GbULia48Q6hFq8OoCK1to8LAYzJhg46fnnoOvUeq/FXXvE2najpttZAWWmzXUcYuo3BeZj1XA5AHPbmgD3ikPQ0DoKU9KAOM8ErttL73vZT19x+VdnXIeDQBa3uBz9tlzxjPIrr6ACiiigAooooAKKKKACiiigAooooAKKKKACq91cw2cElzcypFDEpZ3c4CgdzVisjX9Jt9d0u60y7MgguU2OYzhhznIJB54oA5638feFLmNZI9dtNrDIDsVI+oOCPxre03XdL1OzlvrO9iltInKPNnCAjrye3PXpXxt8WfAOieD4LNbG7vJ726c7YpGUhVHfAXJ9Otes3fw71lfh1aeG9NmhWeeVZ77zmIz/ABbR9CF/KgD1PS/HnhfVtSGl2OrwzXjZ2oFYBsdlYjaT9DXb18I/ETwdpvgi00eO01CaTX3w06Kcjp1Xjj5uBzkivojxr42m8MeCLO6nUDWLy3REjD8o7Jy/Tt1+vFID0ODxPotxrMmiQ6hE+pRjLwKCSMDJGcYyO4zkV0dfDHwYhlHxDtftkcguQksjeZkNuMbcke4bv619z0wPNfHpcal4b8t9hOoKG9xg5FelV5x46GdS8N/9hBf5GvR6ADFGKKKACkwPSlooAKKKKACiiigAooooAKKKKACjFFFACYB7UYHpS0UAIQD1FGB6UtFACYHoKNoPYflS0UANKKRgqMemK4vwdCoXVSUjwb+UDaoHAOOa7auP8IMGGq4PTUJQeOnI/OkB12xf7o/KlwPQUtFMBMD0o2j0H5UtFABikIB7ClooATAHYUuKKKADA9KKKKAEwPSlxRRQAmB6CjA9BS0UAQzSRQRtLM6RxoMs7kAAepJrMm1jR4kLS6lYoncvOgH86i8TaNH4g0e60qWeWCO4ChpIj8wAYHH44x9DXxv8UfA+heC4LeK31K8uNRn+ZYpFXaE7sSB68UhH2xaXVjewm4tZ7eeEEgyROrLkdeRVO01fR72QRWmo2M8n92KdGP5A18/WfgfxVpXgD7BorKt/qMnnXsbP5cioVwI1J4z65I9K8j8d+CF8D6bo1y2oSf2rdZaWEYHlEAE7SD2JAznntTGfeuxcY2jHpis9b7TjdfY1urU3WceQJF39M/d69Oa871vxlJ4a8B2msaiobUZ7dFijBB3ysuQTz07mvlz4Vm7vfiNplxevK91PNJNIzrhj+7Zs844Pt2/KgD72MaHqin8K4Lx9BC1rpzPEp/0+IY29RnkZ7cV6BXE+OP8Aj303kg/2hDgjnv6d/pQB2SxxqPlRR9BSiNB0RRn2p9FADPLT+4v5UeWn9xfyp9FAERhiPWNP++RSLBEmNsSDHooqaigBmxR/CPyoEaAYCLj6U+igCMxRt1jU/UUGKMnJjTP+7UlFAFY2tuxJMERz1yg5phsbQ9bWA/8AbMVcooAyv7I03bg2NvgAjmMUw6PpUqgfYbUgdxGP518+/HvxBq1te6Xodhdvaw3KiSR4mKszbtoBI5wMZxXBWNxrPwu8bW2my6ibu0lMYkVpGWNkfgtjOAQc8+3vQB9hHR9NP/Lhb9/+WY71C2haQc7tPtumOYxW2CCMjoa+SvifqWp+JviBb+Do782FnHIiB0z8zPGrlmGRk84Az/OgD6bTRNKUsU0+2G7rhBUjaVpioS1nbhQOSUH86+Y/hZrOseHPG0/gy8me9tzI8SszEeXsDvuUHse4/njm98e/GEjk+E9P3iTKSXjggArjcE/9BY/h60AfR/8AZ2mSor/ZbZkPIYIuD+NV49F0ZD8thZ9Mcxqa+ftA8Hal4p+GehWtnrht2SWWVuWKldzAKcHPGOnTk+leNap4b1PTfGEHhu11eS9uTJGrOhZQrHBIOT2HJoA+849NsY87LOAZOT+7Fcb4z06yt9Pt5IrOBZEuUKt5YyDmu7tYmgt4YmkaRkQKXY5LEDGSfWua8Y/8eEXP/LdKAOqT7o+lOpF6D6UtABRRRQAUUUUAFFFFABRRRQAUUUUAFVrn7oqzVW6OFFAFhPuj6U6mp9wfSnUAFFFFABRRRQAUUUUAFFFFABRRRQAUUUUAFFFFABXGawT/AMJPoQwcfvef+2bV2dcD4kvYNN8QaRd3TskOHjyFzgkEdvqKAOf1X4X2N9q95qkWrajaS3bFnWBwoyRzzjODz+dbreB7S20WLSdHvLnTFSdZnngb95IR2Y9+35CtweJ9IJI+1dM5/dt/hUv/AAkWlYLfaxj/AHG/woA4fXvhnp+qalc3sGoXtgl4Qbu3t3wk5yclh75P5k9663TPDcel31vNaX14llBai3SxMpMXB4fHr1rQGu6Yel2p5xwp/wAKUa7ppx/pS8+qkf0oA2qKxV13TGfYt2hbp0P+FPGs6ef+XpOuOQRQBr0VkHWdPU4Nyo/A/wCFH9tadgH7XHycUAc1rAP/AAmWhYDf6qfOD/s9/ap/BHhVPCltd26XTXAuLgz5ZNu3IAx19qx9V13TE8UaRJ9ui2hJkfg8fLnr+Vdp/bmmYP8ApsPH+1QBh6h4VjvPF2m+JTdMsljA0IgC5D5DjOe33/0ryXx54aaC5ttI06C7urjVNUOotJtGyIg4IOBwMOTn2Fe6jXdLOf8AToRg45bFH9uaV1+3Qf8AfVAHBXXw4tbnRbvSWv5xHdagb5n2jIJ42j8O/wD+qsf4lWFtpJ1DVhY3mozatbiyaCMZRCBlWyBkdB6816sNc0sn/j/g/wC+6Y2vaSpwb+AfVqASsjA+GugP4c8L2VjPGiXTZmuNo5Lsc4PuF2r/AMBryPSPBmpav4k8XQzX2pabZXE+12hj2JdIS2FyeuAecZyG7A19ALrWmt0voDj/AG6auuaW3S/gP/A6AOT0TwJZaJq13fWl1MsNxapam3wCFCqFB3HJ6KPxrGj+G5i0rTLGHXr2GTTpXeGWNQBhjkgr0POcE88+nFelDVtPPS8hP/Aqc2q6epAN7b5I/wCegpt3A8u/4Vfa/wBmzwf2i/8AaE14t218IFDBlzgBRwOpP1Jq9efDizu7fUFkvZ/tFzerexTgAGFwMDA6Hqc/h6CvQP7Y03n/AE634Gf9YKlTU7F87buDj1cCkB5VqHw2uNULXGoeJL24vwY/KnKhRGqHIAQYBOec+v410/8Awh6/8Jt/wlP2w/6jyvs/l99u3O7PTHbH41139pWO3P2uHHu4pw1CyYZF3B/38FAHA+JvA76lr1tr+l6rJpmoxjbJIIxIJFxjoTgHHHce1chP8JphZWUFp4glhnt7trxpng375Ttw2Nw5G0fma9sbUrFcZvIOTj/WCnrfWjZ23cB+kgoA8lf4aSXkWpT6nrs91q14E23giCeSUIKlVB46AcHp0xUMHw21G71Ga91/xLJqfmWj2mz7P5eFIwOjY469OTya9f8At9nkj7XBkdf3g/xpo1GyPS8tz/21X/GgTSas9jyO3+Gt5dSacmv+I5tTsdPx5NqIfKHAwMkNk445PPGO9V4fhZcQWMmlQ+JLlNJmn82W0EQww/u7s5Hb246V7EdU09et9bD6zL/jUg1CyPS7t/8Av4P8aBmRpmhiw1nU9U+0vIb4Rr5bKAIwgwAPzrpKqC9tD0uYT/20FP8AtVv/AM94v++xQJJJWRYoqob20HW5h/7+Chb20bpdQn6SCgZboqsbq3HJniA/3xQLq3bpPEfo4oAs0VD58P8Az1T/AL6FKJoj0lQ/8CFAEtFR+bGf41/Om+fCf+Wqf99CgCaio/NjIz5i49c03z4v+eqf99CgCaioftEP/PWP/voUguYCcCaPP+8KAJ6KiWaJvuyIfowo86IHHmpn/eFAEtFRiWM9JFP407cv94fnQA6imB0PRl/Ogug6sB+NAD6Kh8+L/nqn/fQpfPixnzU/76FAEtFQ+fCTjzUz/vCnh0PRl/OgB9FN3rnG4Z+tG5f7w/OgB1FN3L/eH50u5fUfnQAtFN3D1H50u4eooAWik3D1H50m5f7w/OgB1FN3KP4h+dJ5if31/OgB9FM8xM43rn60nmxj/lov50ASUU3ev94fnS7h6j86AFopMj1FGR6igBaKTI9aMj1oAWoppBGvUBjwoPc1Jketcf4ttdTuBZvpY3PFMHdS4UFR25oBlHxD4tXSoliiMM1+rjzYQGO1c4JqeHxlp76gbV2CQ+UrrcE/KxPb2/8ArVxOl6J4g0zWNR8QXGnQXE958v2ZZQdg6ZB7+n0NbzaPOt3qFzfWltb2b2I2vuXEcmOmPY5OaBHpSTxPK0SuC6gEgdgelcR4813V9Et7U6Pp8V1JLIRK87bY4kA6scjHOOc0z4fQ3Mmnvqd9J5l3dsMvkEFVG0dOO1VPiJLrKRWqWekJq2mSkpfWm352XjGCDkfkaBs87t/i5e3ei2c8NhaJqM16bZxK5EIUAHdnOR95e56H2qab4qan/YWn3kNhp/226vXtSkk22MAAfNnPHUc5xXmw8B69BZ21zP4fuZLA37zNpiXALLEQuOh3ZxkZ4I28jmty18L69a2Gm3N34WS9sYb2V10+Ri00UTYwuQRkZ3HkHkDPBxTato9xPpY9b1O/1XUvAOo3eqR2UU7fdFpL5sZQMo+8CcnO76V6F4cOdE03/r1i/wDQRXidtpN5o/w+11p7d7KO6vPOgs2PzQRmRAFJ+g6f417X4cOdD0w/9OsX/oApDLOr2Q1LTbywZyguYHhLgZ27lIz+tfOEfgXxdfjTvDV+LWLR9KufNi1BD88iEnACg9evUDGRye/1BkUZpMTVz5hi8FeKbW3ufC8emadNp11ctJ/a0wVnVCR82M5D4A7d/wAR6L8RPC+oatpuh22moszWN1Gz7nCHYBjdz/8Ar+tes0UxiDoKDwDS0jdDQByfg5g1ndEdPtcv8662uR8GuXsrrIAIu5Qcd+a6080ou6QC0maDSelMB1FIfagUALSEhRk9KKXrQAUUmKXpQAUUUUAFFFFABRRRQB8fXqDxj8ZkRZ829pOoUOwddsI3FVx2LA8e5r3z4l+MY/B2itcoqyX0x8u2iboW7sfYDn64HetjTfB+gaXq82s2emxxahNu3yh2P3jk4UnapPsB39TT/EvhHQvFBhOsWC3Jgz5Z8x0K568qRQB8TeFptAn1p9Y8a6pdNcrOsohSMv5x65dhnA6DA7egro/Hlp4n8XeIjrmnaff3WnfKbCQwfL5YwRgfXJ5r6Lb4S+BzjOif+Tc3/wAXXpVhZ2+nWkFnaRiK3gQRxoCTtUDA5PJ+poA+BtAvPFC+NRcQCVtceTbMFhQsBjDZXGB8vtxX6CDoK46x8FeHbDWW1u101ItRZmcyiR8ZYEMQudozk9B3rsaAPNvHYzqfhof9RBf5GvSa8w8bqZNe8OIN/F0G4PHGe1en0AFFFFABRRRQAUUUUAFFFFABRRRQAUUUUAFFFFABRRRQAUUUUAFFFFABXIeEP9Xqf/YQmH/j1dfXJeEl2pqXP/L/ADf+hUAdbRRRQAUUUUAFFFFABRRRQAUUUUAFFFFABRRRQAV8WW5Tx/8AFv8A0iQGzinbaB0aOEHAHsxXn/ePTpX2nXmHhX4a6L4Z1ibV7WW7luZN20SuNse7OcAAeuOc0AbHxB8VQ+D9Bm1FgklwSEt4WOPMcnp9AMk/SvjbR7jTPEHiSTVvHOtmIbldkEDP52CPk+QHauBj/Oa+wvHfgfT/ABrFaRahcXUK2zMyfZ2UZJx1yD6V5t/wofw//wBBPU/++o//AImgDyn4nNr2veIY5LPS7q90K12f2eLe1c27x4UnaVGDnocemO1czpviHXp/iDHraWGNXMuDa+Qxwvl7CNv3uEz/ADr7z0nT4NKsLawtQwgt4xGm45OAO5riLT4e6RaeLG8VRT3n25pHkMZdTFllKnjbnuT160AejAkgZGDXDePFDQaWDj/kIRd8evft+Nd1XEeN+U0lc4DajCCPXrxQB29FFFABRRRQAUUUUAFFFFABRRRQAUUUUAfM/wC0Ba6PK1jNLqMltrEcZ+zxCMlZF3d24C4Oec14Pr1lrLeLLW21TUI9S1B2hQSpL5i4ONoz9Dn8c19pePfBGn+NLWCK6kkgnt2JinjAJGRyCD1B4P4Dn153wR8K9J8K3y6ibia9u0XEbSgBYz3IA7445oA9eRdqKvoAK+S/jDZ2a+NLO60bWRb+ImMatBtKgPgBWMnQErgYPbHY19bV5L4++GWm+Mr6C+luZbS4jQpI0Sg+YO2c9x6+nHYUAtD5W8K3mo6T4+mvrgrf6ha/aZJDHmQSSeU/pjPPHaud+1aiq6peXmlzSTXq83MqOBFlskjtz05r7R+H3w30/wAFz3N1FcSXdxMoRZJFA8tRnIGPXjP0rtPFGix+IdFvNJklaFLlApkQZK4IPT8KdyeVXbPDvgp4gng8FaqhsmC6Wkk8UhJCzZDNjOOxXHBPXt3xfgJYvrWt6z4pv40efzCI3/uyPkvgduCAPYkV7Pp/ga2sfBsvhZL2cxSo4a4wA2WOenp7ener/gbwfY+DdOksrKWaXzZDJJJKRljjA4HAGBSHqdrXH+NRnT4R63CdvrXYVx/jUbrG2Hf7SmOPqP60DOvHQUtA6CigAooooAKKKKACiiigAooooAKKKKACq1yflFWaq3RAAzQBYT7op1NT7o+lOoAKKKKACiiigAooooAKKKKACiiigAooooAKKKKACo3jjkxvRWxyNwzUlFAFcWtuAQIIgD2CCmm0tj1t4v8AvgVaooAq/Y7bGPs8OP8AcFH2O2zn7PFn/cFWqKAKos7UHcLaEH12Cm/YbQDb9mhx6bBVyigCi2n2bDBtYT/wAUj6dYvjdZwHHTMYq/RQBjjRNLDq/wDZ9sWUEKTEDjNPGkaaP+XG365/1Y/z+FatFAGN/YelYwdPtj16xg08aNpYAA061wMf8sV/wrWooAx30PSXZWbTLQlen7lf8KlOk6a3XT7U/WFf8K06KAM4aXp46WFqP+2K/wCFMXSNNXpp9r/35X/CtSigDJbRtMIwbC2xjH+rFNXQ9KByNOtc5J/1QrYooAxzomlMADp1qQBj/VL/AIUo0TS1LEadagnGcRL2/CteigDEOg6SVA/s62wP+mYqP/hHNG/6Btt/3xW/RQBzx8NaKeumWx/4BVb/AIRDw9/0B7P/AL9iuqooA5QeD/Do6aNZj/tmKT/hDvDg/wCYLZ/9+xXWUUAcl/whvhz/AKAtn/37FSf8Il4f/wCgPaf9+xXU0UAcx/wimgf9Ai0/79inN4W0JiWbSrUknJJTrXS0UAc/H4b0WIjbpVoMesQNNfwzocjFm0q0yfSIAfkK6KigDnf+EZ0Q/wDMLtv++KY/hbQnBDaXbYx/cxXS0UAc0PC2hAAf2XbcDHKZpf8AhF9E/wCgbD37GukooA5Q+EdBP/MOQcY4dh/WlXwjoKA402Lnryf8a6qigDl18J6EvTTovzP+NSL4X0NScaZBzjquf510lFAHJyeD/D8hy+mQk/Vh/WlPhDw+QB/ZUHAwMAj+vNdXRQByX/CHeHs5/suEcY4JH9akPhLQj102I/8AAm/xrqaKAOVXwjoK9NNiGf8Aab/Gnjwrog/5cVP+87H+Zrp6KAOZXwroa9NPjH4t/jSf8Ipof/QOj/Nv8a6eigDnF8MaKu3GnQ/L04P6+tRnwpoZYt/ZsIJ9MgflmunooA5lvC2htnOmw8nPGR/WpB4Z0ZelhH+Z/wAa6KigDnf+Eb0fBH2FMHrhj/jVZ/CGhOSTYDJ9JHH8jXV0UAcn/wAIhohXH2M5xjPmvn+dSf8ACK6Nxi0249JG5/WuoooA5geFdHUgraEDuPNfn9aUeGNKUnFuwX+75jYH6101FAHLL4T0UZzZ7ucjdI3Ht1obwnobAZsF79JHH9a6migDm4/DOjxElbIc+rsf5mg+GNFbrYR/mf8AGukooA5EeDtBHSw/8jSf/FVMfCmhH/mHR/m3+NdRRQByX/CIaEP+XHH/AG1f/wCKqRPCmixnKWW3OM4kfn9a6migLHK/8IppKtujhkj4x8krf40v/CL6dknE+c5/1remK6migDmf+EbsiAN9xn1800kvhnT5WZn84s2MkyHnFdPRQBzEfhqwidWja4Ug54lPNRt4WsXcu0t0c9vNOM+tdXRQBykXhTSoZHkjilVmznEzd/xqlN4J0meHyJTctFncUM7YJ9frXcUUAcnB4VsLZVW2kuoQpBXZMeCBint4chJBF/fqRn7s3r+FdTRQBzDeHo2GP7Q1AfLtyJ+1Kvh9VJxqWojLZIE9dNRSsr3A4u/8I2uoWb2dxf6i0LjBHn++emMfpVu38N29vbx20d3eiGPGxfN4AA6fpXU0UwOY/wCEctgci6vFbOdyzEE00eHI1+7qF+vGDibr+ldTRQBzQ0ABmb+0tQyWz/r8f0pP7AwMLqmoDnP+tH+FdNRQBz66MwBH9pXxz6yD/CopNCaQY/tS/H0kA/pXS0UAcTpvhKLTkdIdT1DDyGQ/vAPmPXoK0/7DxuxqV+NzZP70f4VvTzR28TzTOEjQFmZjwBXMP4w8PIcHVYM4zxk/yFXTpSnpGLduyM5VIQtzSSvtdlg6Gx/5il//AN9j/Cnf2KRj/iZX3/fwf4VXHi7QC+0apBn8cfnimf8ACY+HixX+1Icg474/PFX7Cr/JL7hKtTe0l95abRHIx/al+BnPDr/hSJojqDjVr/kdS6n+a1UPjPw8JPLOpx7vXa2Pzxih/GXh2N/LOqw59gxH5gYqvqtb/n3LXyYlXptXU4vW263La6I+Mf2pfYzn76/4U9NFZGDDU77I9HXH5YqgfGfh1XKnVYc+wYj88USeNPDse3dqkXzdNqsf5Dil9Xq/yS+5kvE0UrucbeqNddMlCgf2ne8epT/4mozpDH/mI3n/AH2P8KoJ4v0B8EapDzjrkf04rp4JoriJJoZFkjcZVlOQRUTpTh8UWvVF06sKnwSUvR3Mh9MuPl8vVbtAPXa2fzFQyaTdsfl1m8UfRP8ACuiorM1Oc/sq+DBhrd3kDH3I8f8AoNSjTLof8xa6P/AV/wAK3qKAOcOk3gdiutXgBzgFUOB/3zSNpV+4IOuXfJzxHGP5LXSUUAcudGv8ADXr3jP8Eff/AIDUTaFfnp4gvh/wFP8A4mutooA5Y6NqDKobX7zIHVY4x/7L7VMul6gE2f25dY/65R5/PbmujooA5f8Asa/6nXr08f3Yx/7LU7aXfFdo1q6Hv5ceemP7tdDRQBwF34Pa8uILi51m9eSA5jOEGP8Ax2tyPTtTRSP7alJ4xmBP8K6OigDDjsdQCAPq8rNnqIYx/wCy0kljqJx5erSLxg5hQ59+lbtFAGJ9j1H/AKCjf9+U/wAKiNhqn/QYb/vwn+FdBRQBiR2eoqRv1RmGeghQf0pxs7/Py6pJj3hQ/wBK2aKAMEWOp451dv8Avwn+FH2HUh/zF3P/AGwT/Ct6igDC+xalnjVnx7wJ/hSrZakM7tVY/wDbBB/StyigDGW01AA51Jie37lf8KUWl+FIOpEn18lf8K2KKAMQ2epZGNTOO/7lc0gs9SyM6px3xCtblFAGIbTUiSf7SABHA8leKcLXUcjOojHf9ytbNFAGI1pqWDt1LntmFaX7JqX/AEEhj2hWtqigDFFrqQP/ACEVI/64imNa6qXJXUY8Z6eSK3aKAOfNrq4xjUoz6gwisrTdH1qxjlUatE/mTNKSYBwWOSPp/jXa0UAYX2TVD/zElHX/AJYA01LTVQTu1NSP+uC1v0UAc7JZauWJTVlAz0+zr0pwtNXC4OpoT6+QK6CigDEFnqXfUz/35X/Cons9WyNmqLjvmBa6CigDmHstbz8urpj3gX/Cri2mpbMNqeWz1EK1t0UAYZs9S5xqmMj/AJ4LxS/Y9Rx/yFDn/riv+FbdFAGIbTUs8amPp5C0n2TUwONSyfeFf8K3KKAMH7Jqxz/xMkHTpCKU2eqdtUA/7YLW7RQBgmz1TBxqgyemYF4qAWWtA86shH/XBa6WigDnmstWKALqwD9z5C4/LFRLY62M7tXQ+n+jrXTUUAc0LHWu+roPpbrTHstcP3dWjB9PIX/CuoooA58Wmrg5OpoRnp5ArF1nQdY1KKJP7aWJo5RICtup6HI/z/Ou6ooA55bPVwoB1RSwHJ8head9l1bGP7RTOevlDp+Vb9FAHNta62Pu6hAeOd0Q/wAKd9n1vn/Trc9Mfuq6KigDA8nWvl/0m146/IeaTy9ayf39p0H8B610FFAGAIdZyc3VryRj92eBTBDrgAH2q0J7kxmuiooA594tbz8txaceqHmmeVrvB+02f02GujopAc6Y9c7TWfTup60irr6jBbTn9zvH8q6OimBy7N4kxlY9LJGeC0nNG7xKB/q9KP0eT/CuoooA5fd4lyB5elYPcNJxVeWTxUp+SDSW4z9+T8q7CigDizP4s7WWmf8Af1qkDeKGTmPT1PXhmP4f5/OuwooA5Jx4l3BQ1hgH7+G5+tJGvicHLNpx4HB3f54rrqKAOXX/AISPdyNOxuI539PWs6+0rW9VMKXk9lFFFMsv7kMTx257d67migLAOBRRRQAUUUUAFFFFABRRRQAUUUUAFFFFABVS76CrdUrzotAFtPuD6U6mR/cX6U+gAooooAKKKKACiiigAooooAKKKKACiiigAooooAKKKKACiiigAooooAKKKKACiiigAooooAKKKKACiiigAooooAKKKKACiiigAooooAKKKKACiiigAooooAKKKKACiiigAooooAKKKKACiiigAooooAKKKKACiiigAooooAKKKKACiiigAooooAKKKKACiiigAooooAKKKKACiiigAooooAKKKKACiiigAooooAKKKKACiiigAooooAKKKKACiiigAooooAKKKKACiiigDnfFoz4f1Ef9MG/lXx8ySAkMpyK+35Y0ljaORA6MMFT0NeW3eq+GbPVP7L1HSRbzFlCs0asvPQkg8V7+VYpUozjyyk3r7p5OPpObi04pa73PnFYX8tJMghiQFzzxWlpdgLq9FvOzxqASxHVeM8+1fWX9g6OiI6aZbt5WXjCoCc9ePyrI0j+xtShvbpdGEHls8c3nQqGJ/iHBNehHNqTi2oTaW7stOxzTwVXbmjd7as+aTpN1FeLDcxPGnmiMydV644PQ1EmlXL3M0SQshQbv3g28dvzr6Y0vVPDWsXCafaRRStGpdV8n5QO/UVZTVPDtxqkmmZgN4v7sq0eORxtBIxn2qnmSV06U7pXeltO/oYRwtSXvKpBp6R1vd9tj5it9JuZUglMMhimYgMg3EfhVh9IkacxRoSN21exJx6da+r57LTLeJZZYYI44PmDEABOetY1ncade/v8ATtMS5j3MDMqqvzD3PPephm9OSdqcnbfsFTL6ya9+K7bt/kfN1tp8f9l3MjrmUN8gA+Y+/wBK+lfAqhfDOmgEH91nI+pqmk+hWuoppjacILq54CGEYYdc5HGOK7OCGK3iWKFFSNBhVUYArhzPGxrU1FQkrtNNrdW6HXl+FqU5ylOUXpayvo/ToS0UUV88e2FFFFABRRRQAUUUUAFFFFABRRRQAUUUUAFFFFABRRRQAUUUUAFFFV7yb7PbTTcfIhYZPoKAM7UdastPkWCV2e4f7kESF3b6AVlyeKrC3kRL2K6s1c4WS4gKoT6Z7VheG7bzNKv9ajV2v7hJdjAZORnG0epIroNMsoWgNne3lxdyzQK8sF0wOAeuBgHqPwr1ZYehT5lPmbjZSadtX0Wj282rnmwr1asYyhZKV+W6vp0b1W/Y6hWV1DKQykZBByCKdXF+FCbK61LRNxeOykVoWJyQjjcF/Cu0rgrU/Zyte60afdPVHfTnzK/yfqgooorEsKKKKACiiigAooooAKKKKACiiigAooooAKKKKACiiigAooooAKKKKACiiigAooooAKKKKACiiigAooooAKKKKACiiigAooooAKKKKACiiigAooooAKKKKACiiigAooooAKKKKACiiigAooooAKKKKACiiigAooooAKKKKACiiigAqleHCrV2qd50X60AWY/uL9KfTI/uD6U+gAooooAKKKKACiiigAooooAKKKKACiiigAooooAKKKKACiiigAooooAKKKKACiiigAooooAKKKKACiiigAooooAKKKKACiiigAooooAKKKKACiiigAooooAKKKKACiiigAooooAKKKKACiiigAooooAKKKKACiiigAooooAKKKKACiiigAooooAKKKKACiiigAooooAKKKKACiiigAooooAKKKKACiiigAooooAKKKKACiiigAooooAKKKKACiiigAooooAKKKKACiiigArxDx34Xl1i51LULUs1zbNGPLH8SbATj3r2+sDTpFfVtWjyNytFlfYoOf8APpXdg6sqTnOO6j/7cjmxEeblj3f6M8++G/ioTwxaNqMjC7TIgZxjegHC/Uc/UCuwsD/xLdZ5JAnuOv414/8AErw3/Yt3Hq2n5ihkYZCZ+R+TnP4V6v4KuXv/AAvHcTTebNMJDK+MfNkj/Cu7GUqcoPEQ+Geluzv/AMA56E58/smtYa37q3/BPHfhjI58UIoI2+U4PTpjP88Vet9Eudd8bXlxaOBbW14Hkm4wMHOB6ngj+dVvhf8AL4rkA3EeXIuQP51sfES6n0TxPbXWmMYJ5IFd9g4dtzDkd+AK9WrJxxiUdJSpWjfa976/ccUVzUW91Gpd2326Fn4u6uytBo64CELO7d8/MAP616p4Vto7bQtOWMYBt0c+5YAn9TXjfxR027nNlrQhxHJbosqjOUbk/lz+le0+HGWbQtOKtkG2jGVPcKAf1ryq0PZ4GKX8+vrqddKfNiZX3t/kXbmxiuLq1uWRTJbsxUkdiCP8Kv14rY+JdUPjUaRPcyNZiZ4wu1QeASCTjnoPwr2qvOxFCdJQ5pJpxurX0T9TpoVY1HO0Wmnre2/yYUVwWp6vfnxGmk2txa2y+SHBnUt5jE9B05/H1pnizxHf6NeabZ2ttBPNd5UqxIG7IAwfTJpxwdWThFJOU1dK/wDXYHiqaUnraLs3Y9AorznVtb1jQ73TBerazW13J5UhiUgoxPbJ9/51Wm1/WdW1+60nRkhhitMiWeUZ5/8A18VUMFUna1rNN3urK2jKeIik7p37W1d+x6Ne3MdlbS3MxIjiUs2Bk4FR6dew6jaQ3luSYpV3LkYNefQ6zfS6dr2maukf26zt2O+PhZVZTgjjtx+Y966HwKc+GdOPH+rI4GO5oq4V0oScviUklZ3TTTd0RTxCqTSjtZtrqmn1OtorJ129m07TLm7gi82WJNypgnP5VkeFrzVNRtor28ktDBNFuVIQcqeOufxrGGHnKm6miinbV9eyNZVoxmoatvsjraK4Hx7rt7oVtay2fl7pJdpV1zu74rf0i51FNNkuNZSKOVMuRFk4TAPPv1p/Vp+y9rpy3tvr9wvbx9p7Ozv6aG/RXlWha/r/AIka7uNPS0gtYWKIJQSXPb8cV2fhnWTrNk8kkQhuIZGhmjByFYeh9P8A69XWwdWkveS03SabV+6Ip4qnUlaN/J20fozoqKKK4zqCiiigAooooAKKKKACq93D9otpoM48xGTPpkYqxRQB5p4U1f7FZTaLOYV1OyZkjikk2CYZyMH3zj9ati7livm1vWo4tOit4DFFF5okaQkgk5HXp0rotZ8P6brKn7ZbBpMYEq8OPoaq2/hTRLeRJFsEZ0IKtIzNz64JxXse3w8m5u8ZS+Kyva+9tVo/PY8+UK692Ki4ra7t6X0b09dSp4Rt55Te6xdI0cl/IGSNuqxjhc/h/SuzoAwMDpRXm16vtJuSVlokuyWiOynDkjbd9X3b3CiiisTQKKKKACiiigAooooAKKKKACiiigAooooAKKKKACiiigAooooAKKKKACiiigAooooAKKKKACiiigAooooAKKKKACiiigAooooAKKKKACiiigAooooAKKKKACiiigAooooAKKKKACiiigAooooAKKKKACiiigAooooAKKKKACiiigAqnedFq5VO7IwuaALMf3B9KfTU+6PpTqACiiigAooooAKKKKACiiigAooooAKKKKACiiigAooooAKKKKACiiigAooooAKKKKACiiigAooooAKKKKACiiigAooooAKKKKACiiigAooooAKKKKACiiigAooooAKKKKACiiigAooooAKKKKACiiigAooooAKKKKACiiigAooooAKKKKACiiigAooooAKKKKACiiigAooooAKKKKACiiigAooooAKKKKACiiigAooooAKKKKACiiigAooooAKKKKACiiigAooooAKKKKAK17dRWVtLczEiKJSzEDPAri9O1rw0l/dXcOro08oHnGR8BsdMZAHHTitvxdF53h/UU25JgYgfTmvkaSCdZgk8MiHHI24OK9vLcIq8J+809tLbHk46vOnKHLy6a63PrK81vw9d2zw3Go2bwyfKymQc/h/WqNhrHhrS7GPT7fU4FhRSF/ebjySev418rhXZiRuIBx06VLLZzrEs3ltsboa9JZP7rhzy5b3tbqcssf73MlFStZPyPoLR7bwhod2dQttWHmDIIMwYEH2Aya0yfCM18dXn1C2nuCQUM1xny/QBOw+or5hEch3AKxI54FWbSznupjDHGfMAJ2kHJxW08BUm+d1Zc1rXstjNV4RXK4R5N7O7v63PrZ9d0G9gljfUrKSJlKuplAyPpmotIh0zS4yljqEYtACfKMqsqk9wTz+tfK0em3kuVS1lJA5wP8+tVRFdqrBEl2J97AOBXLHJ5JNKq+V/3b/qavMYylH3U5L+80fVFqvhuK8+3C8tJL3eSZzMpYkgjoOOhx0rsYpElRZI2DowyGU5BFfFEFrM0g+SQZPzEDoPWvsHw4oXRrBR0ECD9K4swwMqNOM5VHLVJJq1vQ6MFiIzqOEYpaXbWrfqzm/GcTXkL2q6LNczEZguEYDY2OuRyMZ6Hrj8a5bxRaahav4VmCNPfwkRtGSPmYBTjOfY817NVG6sYbme2nkB8y3YtGR6kY/rXPhscqXIuXSLbb3vo1byXc1xGEc+eSesklZabP8APscFqVrqviWfT45rD7DBbzCaSR3DEkdgKWKwvPDviC9vbezkurG/IZhDgtG3JPB9yfbmvSqKzWMS91QSg0043fW3XvoX9Vk9XO87r3rduljy+10jU7069qV5AYJr2AxQQbgxChePp0H61s6N9v0XRtIs/sDTOTsmwwHlAnOT+ddvRSljOfSUE4Jqy8kmrXHHCuKbjO03vKy3fWxT1CZ7e1lljtnuWUcRJjLfnXl/hy0nfxT9tttLm02y8giWNhtVm+g46kce1euUgzzmpw+J9lCcbN86tvp811LrYd1JwlzWUXe1t/n0OG8b6Xc6mNM+zxGTyrxGfAyAvqfatPVdQkXU7fSGtHa3vInBnX+E4OR0x6fnXT0Vmq65IwlG6jzdbbr9NzR0mpSkpWbt+H+Z5FoJ1bwrDeaYdKmulDl7aeI/K2f73p/n61d8O2eqeHLIzSWT3dxf3O+ZEIBhHqfX+Qr1CiuuePU73ppuTXPrvbp5GCwrVrTaUb8um1+/cKKKK8s7gooooAKKKKACiiigAooooAKKKKACiiigAooooAKKKKACiiigAooooAKKKKACiiigAooooAKKKKACiiigAooooAKKKKACiiigAooooAKKKKACiiigAooooAKKKKACiiigAooooAKKKKACiiigAooooAKKKKACiiigAooooAKKKKACiiigAooooAKKKKACiiigAooooAKKKKACiiigAqjekALn1q9VC+GQvWgC5H9wfSn0yIYRR7U+gAooooAKKKKACiiigAooooAKKKKACiiigAooooAKKKKACiiigAooooAKKKKACiiigAooooAKKKKACiiigAooooAKKKKACiiigAooooAKKKKACiiigAooooAKKKKACiiigAooooAKKKKACiiigAooooAKKKKACiiigAooooAKKKKACiiigAooooAKKKKACiiigAooooAKKKKACiiigAooooAKKKKACiiigAooooAKKKKACiiigAooooAZI6xIXdgqqMkk9Kq21/aXUrxQXEckiAMyo2cA9K4f4maglnoqwlULXEgQFhnaO5Hof/r1j+BNCv8AS9Q+03FuzRTQkCUyq2AcEdPyr0qOCU6EqspqNr8q72RwVcVKFaNOMbp2u+1z12iub0bxFZ6tPc28RKywTNGFb+MD+Ie3Wrd7rmmWMskV1eRxSRqHZWzwCcf1FcTozTtyu9r28jrVWDV7q17fM2aK4Pxt4hfStJglsHHn3bKsMmAQB13YPXj+daNlf3tlpLXesPEX27k8oEkjbnnAxn6cVqsLN0/aaWva3VvyRnKvGNTkad7Xv0XqdXRXJeDdUuNV0vz7qSN5FcqWU8/8CAAAP9K3U1OxeMyLeQbAcFvMAArOtRlRnKEt4uzsXSqxqRUo7NaGhRWDr+pS6baRT28BuGeZI9qnqCe316fjWeusTt4sbSdo+zi0830O7PX34qqeHnOPMlpZ/grsJVYxdnvp+J1ckaSoyOoZGGCCODVJtMsX277SF9owNyA4H41cSSN1LI6sAcEg5xS70+X5h83TnrWcKk4fDJr0ZUqcZfEk/UzhpOnBy4sbcMepEY5qQaZYAYFjbAYx/ql/wrQorT6zW/5+S+9mf1el/JH7kZX9j6ZuL/2fa7j1PlL/AIVOun2SsWW0gDMckiMZq0JYywUOu49Bnk09jtBJ6AZpPEVXvOX3sPq9K9+SN/RFVbK1X7tvEPooFNFhZhtwtYQfURivPdW8aXenOssmjXC2fmbWkkUrxng+2R6iur1vXF060tZ4YTO91IkcSAgE7uR/n3FdU6OKg483MnPRa7/15nLGphZc9kvc3938tNfka39n2ec/ZYc/7gq4iqihVACgYAHaszTLu6uUP2qxe2YAHlgwPrjBz+dVrjWo1vGsraCa6uEx5gjAxHnpkniueSqzbi25Nedzog6MVzpKN9NrG9RTQ3y7mG3jJz2rAt9ZN1YPeW9nNKPNaOJV53gHG7PYdayhTlO9le36m0qkY2u7XOhork9K8Qm81NtMuLGa0uBF5oEhByM+1autaxZaLa/ab2XYmdqgDLMfQCrnQqQkouL5nsu/oTGtCUXJPRbva3qa9FVbC5W9tILpFZVmjVwGHIBGafczx2sEk8pxHGpZjjPFZSi4ycWtU7WNFJNXWxPRXOeHvEFrr32k2ySL9ncI3mDGeOv86qan4lSy1M6dHY3F1KsYkfyQDgH2z9PzrVYeo58nK+bsY/WKfJ7TmXL3OuorC/tqGLSX1S8hntY0BLxyoQ45wBj34x9azbLxVa3JtPMtbu3S7YLDJKg2sT0GQTjPFNYas20oSdnZ6Pcft6envL3ttdzr6KQkAEk4A6k1xMvjKxhEsz290bKOXyTdKmU3fnnH4enrUU6U6l+WLduw6laFO3NJK+x29FczrviSy0e2gmctM1xgwxx8lx6/TkVJouuw6pLNbGCa2u4QDJDMuDg9CPUVX1eryc/K+VdQ9tDn5OZc3Y6Kiue8Ta0ug2P2x4TKN4TaDjrWLB4tKXVtb6lplxZfaG2RuxypbIGD0x1q6WErVYuUItryMquLpUpKM5WbO7ooorlOoKK53xPqzaLYC7VFcCRVYNnoe/FdCCCAR0PSrcJKKlbRtpeq/wCHIU05OPVJP7xaKKKgsKK5bxJrx0b7OiW4nmnbaib8Enj/ABqfRL/Ur13+26YbSMLlWL5JPpjrXSsLUdP2tlyd7o53iaftPZ39/tZnRUUUVzHQFFFFABRRRQAUUUUAFFFFABRRRQAUUUUAFFFFABRRRQAUZ5oooAKKKKACiiigAooooAKKKKACiiigAooooAKKKKACiiigAooooAKKKKACiiigAooooAKKKKACiiigAooooAKKKKACiiigAooooAKKKKACiiigAooooAKKKKACiiigAooooAKo3ucLgZq9VG8ONtAFuP7i/Sn01Puj6U6gAooooAKKKKACiiigAooooAKKKKACiiigAooooAKKKKACiiigAooooAKKKKACiiigAooooAKKKKACiiigAooooAKKKKACiiigAooooAKKKKACiiigAooooAKKKKACiiigAooooAKKKKACiiigAooooAKKKKACiiigAooooAKKKKACiiigAooooAKKKKACiiigAooooAKKKKACiiigAooooAKKKKACiiigAooooAKKKKACiiigAooooA5jxRoVlrlvHFdSeU6sfKfP8RHTHf8A+tXAeGYr3Q9ck8MXt2Z7a5t2aIo+NvB6d14DcfjXf+JtGuNYjtxBdiBoJBIuUz8w6HPtzWRoXhNrLWH1e9uFnuSpVAq4VMjGfrjP5mvaw1WKw04zqRcWnaDWqdtLM8qvCTrxcabvde+npbrc5vwdpVrZPrWpAyNLZXc6R5c4IUd/WuHtIotZsL29vLfUJb26lYK8KsYx3A6889vava9M0S70/WL64S5iewvHMkkDJ8wYjqD9aybPQdc0OSVNHvrV7J5CyW90h/d564I5rppYtKTk5Xm4R5Xe1rbq9t7mVbDc0eVRtHmd9L+jSOE1rTJZNF8LQXKyo7SiBkfKhctxkdjj+Veh6rFpNt9j0e6vLqFVQvHhid/OME4yT1wK2dW0d9VOmvNKqPaTLM+wcMwxwM9s1la/oep3Os22q6ZexwyRReUySLkEZJP55Has3ilVlBOSj785PVaN7a2f3lPD8kZNR5moRinbVrqunbucj4LnWC58R21s0hgiQNGXXaeAQDjHFY9h4agvfBlxqbzSLM6vOoDZA2EjB9c4r0rRPDtxZ3Wo3d7drPNfLh9i7QP8+tadho5tNAGk+YGIheLf9c8/rRWxzhKc4TXO+S/W9k79O9hUsIpwhGUbKPNZWta+39XPOL29nl8LeGXDncbqJTtHJ2kgfjxWZ4w1m80XxfcXVqql/syRncpPynBP05HWvTovD2zS9KsTKN1jNHNuHRipJP55NWxocJ1q51N2DCe3EDREcEcc/piiGKoxnJytJc1TTve1vvNZ0qkoJR912jbytc4K/mOk+BlktZjK16QC2cLHvyWAHp1H40niXQH07QIr+DULp57QpKS0mVYkjOB25Oa6KLwmTpuoaVPLGbOWUy2gUHMJJJA98cfrVQeGNYvLK30zUtThewiYFvKQ+Y4HRST2q4V4c7nGcV+8UndK/K1t6rY5JUWoxj7OWkWlbpLr12M2fVpdM13StWvZnWy1CyVZCclY2wDwPrj8zWj4eu2vrnWtburxk08sYIfmIUIv8Q/T8Sa6HxP4eh1vSlsVYQmIqYWxnbgY/LFR3HhyNvDR0OGQJmNR5m3qwIbJHuRXO6uHnC/wyb5bWWkb3vb00O6NOqqiTV18V/O1rXPL9bl0+1vtFn0ie8ZftSkBw4j6gEgsOpx+Ir36vLI/CWsTRWEF9q0UkNlMkkSLFzhe2eD0r0y6SV4JEgkEcrKQjlc7T6470sxnCUacYyUmr3d76aWu7IjAQlHmvFxWlla3fZXZ5z4y1Eau/wDwjOmkS3U7AXDYysKDk5Pr0/8A110GreHvttnYQQXLQSWQHlOBnoAP6Csfw74Xv9CNy8F5aySznLSSQkt+hFdRe2+rutubS+gjZFxKrxZDtjrnt9KVSapckKM1aLvzPrJr8jSLlUjJ1Iy10sui/wAzmtO1TVFm1TSdSRJLiC3aaKVCPnXoOK5jwSNWt/Dl7qcVzbhXeSfbIpYttGDk546Ht2HrXoukaM1rcT315cG5vZxsZiMKqf3QPSucPhXULVb6z06/jh0+7HMbqSYs9dvPpxWiq0n7SCcE5KN9+V2eqX9foYONSMItqbSb7c3kQXvieW68Iw3iwhbu+Y26IucZLFSRn2H5mu7srM2GmxWloEVoowqb8kZ9Tj3rDtfDqW0ulxI2bTT0YqG5Z5D39u5re1KO+khAsJoYpQckyoWBHpweK5a8qVuSk1yym36K9kvzfzOqmp/HNPmjG1vPd+XkebeH4rm18Z3I1mTfezQE27qTsK55Cj6A8exrmvFN1Zaxe6jcXs7BLWEpZwbW+c4+/ke/9PSvTdM0O9/tf+1tUu45Z0j8qJIQQqjuefxrpNRtRd2VzbDapmiZASOhIIBrpnioU6kZWTagl7jso6vbTt+ZlCjOUZL7Lk3aS39bNdTF8G3MdzoFiUfcY4ljb2IA4/lXUEZrgZdJu21XRbaJ3Sy0+ENI44DsBgD8cfqa76uLGqLqOcZXU23+L/M3wsm4cr3jZN/L9DzvwQMal4h97w89+9XNR0XU01qbV9MuYFkkgETRzKTnHp+Qrd0jSxpst9IJC5upzMePu5HSqGqReIpDPFZTWKwycRyMGEiAj8q2jWk6t6bjrBJ8zsrWSa1M3BRp+8pfE3orvdtHnHiPWJtd8GrLOvkyperDcBehwCePzH4iun8cJ5HhywWM4Mc0O046YHHT+la9r4UtYPD0ujFs+aCzSY/5acfN+GB+VZZ8O6vqLWEGq3dubKycMFiU7pivQtnpxx+JrtVSippU5qMIVefXtZbfNHM41eXmlFuUocune/X/ADOp8RSGLQL5yMn7MwP4riuNtooB8O2DKAjWrMccZbJI/XFelXEKXEMkEgzHIpRhnGQRg153L4U1J9PXR/7Uj/swSZwI8SFM525zjg+1cGGnFwceZQbnF3fZX/K5114NSUrNpRa0V3rb/Iw9I23fiDw8jxMUh01XAPYgHn88fpXQXhUfECxCEhjZNvA7/exn9P0rU1Tw28s2nXWnXhtbmxQRIzJvDpjG0jipNI8Ota6tc6ve3ZuryZQgITYqD0A57AD8/WuqpXpzk589kozSjrq5N/ncwjRqRSXLduUW32St/kYPxSkKaRbKq7ma5XHOOgJqhrsGt+I7rTrCXTDZ2yOss0m7cB9D64zx613+u6SurJaI0mwQXCTn5c7sdvbrW5XPQxcaNOHuqU4yk1e+miszSthpVJy95xi0k7W13PINKi1XWPE2oH7dLHp9ncYK7sqxH8IGfarHie4jmkvbqw1S/L2iEyRwZMatjuxOB+Ge9d5pGltpz37NcGUXVw0wBXGzPb3rjP8AhD9Rjt9QsrfVYo7S8cswMO5x7Zz+FbU61KUldxioQVtFq3a7d0/62Mp0ZpPRtyk72eyV7W1Rz2t397q3gvS/OKtdXdwI8kctgsAcevArWv7W98PXehyrqE8rzzrBOjsSrA4zj9f0rqIfDQXStL0+S53fYZlm3bPv4JOMenNams6SNTlsJDLs+yXAmwVzux29vrVwxdKM1HT2bqSb0+zpt6lSw8pe80+dRVvU5/X1t77VoreK8vTcwJmW3tgSAD0LZIA//VT/AIe3d1daRILtnZ4rh4139QBjg/jmpJdC1KDVby903Uo4I7zb5yyQ7ypAwCv6/nWp4a0b+xLaaDzvN8yUyZxjGQP8KwlOmsM4cybsmu9769PzuUoT+sKXK1vd9LW06/lYyfFOgX+qXtle2F3DDJbdBKuR1zkcGn+G9ZvrnUr7SdRji+0WmD5sfRwenH41qajba01yZLG/t0hIx5U0Odp9QRzUXh/Qzpj3N1cXBub66bdNLjaPYAdhSVSLw/LUcXyr3LX5k2/yKal7ZcsZK7956Wsl+Z01FFFeUd4UUUUAFFFFABRRRQAUUUUAFFFFABRRRQAUUUUAFFFFABRRRQAUUUUAFFFFABRRRQAUUUUAFFFFABRRRQAUUUUAFFFFABRRRQAUUUUAFFFFABRRRQAUUUUAFFFFABRRRQAUUUUAFFFFABRRRQAUUUUAFFFFABRRRQAUUUUAFFFFABRRRQAVSvP4au1RvCMrmgGXE+6KdTU+6KdQAUUUUAFFFFABRRRQAUUUUAFFFFABRRRQAUUUUAFFFFABRRRQAUUUUAFFFFABRRRQAUUUUAFFFFABRRRQAUUUUAFFFFABRRRQAUUUUAFFFFABRRRQAUUUUAFFFFABRRRQAUUUUAFFFFABRRRQAUUUUAFFFFABRRRQAUUUUAFFFFABRRRQAUUUUAFFFFABRRRQAUUUUAFFFFABRRRQAUUUUAFFFFABRRRQAUUUUAFFFFABRRRQBQudRtbWYQzTBHKF8ewOM1Tg13TpmC/aVRi21Vk+Usfb1ri7+0j1Dxz5E5YxrY5C7sd+n61l+OtBi03TPtltPJiORQI5G3ADPb/PrXrUsJRfs4zm1KaVu2rseZVxNaMpuNNOEet9drnq/wBshF6LLcfPMXmgY425x1+tVdc1IaTYSXhhlmCEZWNdxxnrXCea1x410aXJydN3NnvkN/jVLQba+8Q3mrC91G6S1iumVI4nAHfofTBHFZxwiTTk7JRvK/8AitZGssV7rcU227RStva+t2ejaJqsOs2purdHWLeVUuMFsd/6fhWxXOW2mxaJaXMltPMQIiQsz7lBAJz7e+K19OuDdWVvcHGZI1Y4PGSOa5q0IXk6esE0v6+42ozk0lNWm76f02XM4pqurDKsCOnBryHT7XUPFmo6gb6/lisrWdo444cLnk8fTGK73TfDtlpomFs06iWMo+ZCevf2PvWk8NCnH3qi57X5bP8AMiFecpNKm7J2vdffudHmivFPEy2NhmwsrrUpruRfKQJNlAx6A1c8R3WseGvDemWUV4XvZHKPMfmOPQE9hkDPtWqwDkocsk3N2Saav5+iMFjnzTUoNKCu3dP5Hr9JkZxnn0rz3w0sFhPbpcatLc3VxFwhYFc9SOM9Md6d4kgktJ7i+h12S0uHQbYFjVw2BwMH1x19c1k8NFVOT2i20dnZu9rbGv1mXJzcj0equtF3ep6CSACScAUgIIyDkV5RBqt/ceALy7vS7XLK8ZZ15YM2Og9jj8Kh8LSWOnPp9uPENxLLPjNsqhk3Y5BODgZ4rVZfO07uzjLl2bu+uxMsbFctov3lfdKy+bPXqK8uvfEs0nie401dQjs7O3j5fYGMj45AyODk/wDjtP8AA09xe2urW638jlbk+XcMo3YPU4P4/wBKj6lNU3OTSVk+uzdv66mrxK51BJu7avp0V+56dRXz5r89/Fqkek2OtX93evKqMSAsaHPP5ccjj8q9f1iyu5reNk1ZrPy4yHZUGGbHU06uC9nGEnONp3s7Pp8rkU8VzuSUJXja6uv87HSUV5Z8PNWv7m11KO7ma5W1fETkYJAB4/SsLQb+ae3bWNR125tfOuiqQp8wX6jsOMdOwqnl8lOceZWjbXXW+2m/4EvGLkjJRbb6XStbfW9j3CivMfGvie50m7062tZVSOUCSWYoGGzOM/zNW/DXiN9X169tobj7RYrF5kTGLYynIGPfqaiOBqype1S92zf3FvGU1U5Ounbqeh0UVgarr1lpc0VvMztPIRiONCxAz1OB/wDXrjhCU5KMU230R1TnGCvJ2S6m/RWCmv6dJYXF+kxaCA4kIQ5B44x17ishPG2iNbJcGaVFcgANC2c+mcY/WtVhqzvanLTfRmTxFJWvOOu2q1O1orkH8Y6Gskca3m9pHCDbG2AT6kjpWhq2uW+mzRwOGeRxuIUE7V9TxS+r1bpcju9tNweIpWlLnVo767epv0ZGcZrlv7atdU0a6vLO8kt4oyVM/lZKEYJ+U9eD+tch4huJE8Q+GZIpjIjgZbpuBwMke4Jroo4GpUmoP3ZNtWaa6XMqmLhBOW8Uk7pra9u/Q9YoqpDeW0800EUyPLDgSIpyVz61Q1PW9P0qaGG8nMbzAlPkLZx9BXHGEpOyTb7HU5xSu2kl1NqjNYtjren31y1rBOTOq7ijRshI9RkDNcdo/iOysLjVra7kfzFvXKhIy2VOPTPeuiGEqSclyvmSva2r1SMZYinFJ8y5W7XurLQ9LorLsdVsr6za9t7hWt0zucgjbgZOQelZI8V6T5JnaaVIMkLK0DhXPscc1kqFRtpQba3VtvUuVanFJuSV9rvc6qisbVNYttOsBeuSyuB5Sr1ckcCq0d9dPGuZ7FbhsEW7Ehhn+EnPXp2qVSla9tL217j9pG9r62v8joqKw4tatvsEl7cB7dYn8uVXHKNkDHHXrUS+ItOMkSeZIEmbbHKYmEbn0DYxVKhUbsoN+iJdamrXklfuzoc8470V5x4h1WLS/FenSXDusBtmU7VLcknHAHqBXW2mt2V1dC0V5EuGXcI5YmQke2RVvDT5IzUW4tXbtotWhKvDmcW0mna199DaorBvNesrW5e1InlnRQzpBC0mwepwOKm0fWLLWI5ZLKRnWJ/LYshXn6Gs/Y1OXn5Xy97afeWqkHLl5lzdr6mxRWRqusWWlLH9rlKtIdsaKpZmPsBVU66n2Sa5FhqBETBWj+zkPz3APaiNGpJXUW1e17dQlVhF2cknvudDRXHWXiy0ur2Ky+yXkc0pwoeLH4nnpXY0VKM6fxxcb90EKsKivGSfoFFFFZGgUUUUAFFFFABRRRQAUUUUAFFFFABRRRQAUUUUAFFFFABRRRQAUUUUAFFFFABRRRQAUUUUAFFFFABRRRQAUUUUAFFFFABRRRQAUUUUAFFFFABRRRQAUUUUAFFFFABRRRQAUUUUAFFFFABRRRQAUUUUAFFFFABRRRQAUUUUAFFFFABVC96pV+qN4MlaALifdFOpqfdFOoAKKKKACiiigAooooAKKKKACiiigAooooAKKKKACiiigAooooAKKKKACiiigAooooAKKKKACiiigAooooAKKKKACiiigAooooAKKKKACiiigAooooAKKKKACiiigAooooAKKKKACiiigAooooAKKKKACiiigAooooAKKKKACiiigAooooAKKKKACiiigAooooAKKKKACiiigAooooAKKKKACiiigAooooAKKKKACiiigAooooA871XTdQk8TLe2NzHARB5ZZ13Doe35flWXe+HtQ1e4iGqan9sUZKRw4REx3IHXPSvTpLS3kk814UZ/UrmpYoY4hiONEHooxXqwx3JGHKk5RVk3FfmeTVwU6kp3k1GTvo/0t+pyJ0sJ4ksbpXCpb2fkiMf8C/McVzU3h6TTtUmn0zUTYNKxLAnKnPPQ8Ef416ttXdu2jd0zjmkeNJBh0Vh7jNY08bOLu9VZppq97u+t9zoqYW8HGL5dU15WVvkcpHBdPY3sd9rSTCSIqGSNV8vIxnjrWvoEZi0m0iMwmKRhfMH8WK01ijQFVjUA9QBTkRY1CooVR0AGAKxqVuaMlZatPRJbXNqdJxcW3smtW32PNJfDKW2oXFxZ3s2nTSnO9CcNznBycEd62LS01GKzvVl177RK8Z8t1QDy/fjvXaMoYYIBHvUawxLnbEgz1worR4uUklKzsrXcU395h9Us203ZtuybW54toXhCe0vUvtQ1JIGjY+Vhhubpzk9Oprrte8NLrCackt67iDf+9PJbJB+nau7aGJiC0aEjoSop+xdpXaMHqMVvUzGrOcZ6Jx2VloTTwSjFxu9d3d/kea/8IjOus2GopfK5gYbh5YX5QP8AZGOaw9c8NXk+sO9rfuFuyUuJ5HGEGeUA4z1HSvZEjRM7EVc9cDFI0MTY3RIceqirjmc1NSlZ2TXwrW4vqfutLS71V/1OQ/sCOPw/DpKalIsUbD998oJGSdv+fSuUfwaY9dsbyC+e4kSZZJSQq4UY9K9YNtAU2GGPZnO3aMZ9adFDFDny4kTPXaoFRSzCpTcmpX5m21yrVsdTBqfLeNrJLd6WPLdR8Ef2pr13eTXBt4JSGVEwWJAAOfY9fxrW8J+GH0U6jG0+6G4+VWXhgOld7JEkgw6KwznBGeacEULtCgL0xjiolmFWVL2Ta5bJWt2637lRwcFV9pbXV3v36Hm3hjwdHpeqy6hI4lUDEG7O4E/xH3xWx4h8PnW7gD+0biBEVf3aP8vU5+X16V2YAAwOlV5baCVg0kSMwOcleaUsdUnVjUk9Yqy0T/AUcHGFOUEr8zu9WvxPN/B3h+fSJ9XspXc2sihUm4Geoz9eaw9U+HwS3eS1umllXBWIYG4d/wAa9p8tAhTYuwjBXHFQxWlvC26OFFb1AraOZ1YzlNOzaSei1t37fIzngVKEYtLRt7vS/wCdvM8v8UeHX1XVNKtnbyLSO3CNIBnkZ+Ue/T9azINKuPDmr6rFo7F0NluO4/6ok9cnuOSBXs80Mc6bJUV19GGarPYwNbvAkaojjDbR1FOnmMlDklqmmmraO7vdvcdTB3mpJbNNO+unS23zHacS1lbEyeaTEpMmc7uBz+NecXem3jeNZ5Yr5rTz4B5bhA2QAAVwfdc16hGixoqIMKoAAHYVHPbQ3AAmiSQDpuXOK56GKVKrOSWkk1stE/Lb5G1ahKpThG+sWm9d7ee55tceHZLLQ9b8+++0yXQDs2wDBHOf8+lS61paSeB7azRQCI4SCB/ESMnHqST+Zr0KO0t40eNII1R/vKFGD9RUjRRsio0alVxgEcDHStvr2qb1tOMtktla1iY4aShy7e7Jbt6vzOB8W6VF/Zek2yriOC6hU4GPl6Gs3WLS/v8AxeRbTrbJHbANK4DDb1OB9SK9QlijmCiSNXCkMNwzg+tVL3TbO+x9pt0kIOQTwf0qaGMUbOabd5O/+JLoLEYack1G1nypp6XSvc8e0yF18JeI8TiRjO4LqNoOMZI+o7VteSz6j4OIBJ+y/hxGDXo8WmWUMElvHaxLDJ99AvDfWp2tYGkhlMS74QRGcfdBGCB+Fb1Mwg3JpPV3/wDJOX8yI4SXKlJqyVnu/tX6+RFbCyNxO1v5JnyBMUxuz/tYrgPE8C3XjDQInUMqhnx7j5s/pXfW2n2lrcT3MEKpNcEGVgT8xqd7aCSeO4eJDNGCEcjlc9ea4KNf2VRTu3aLXztb7kdVSk5wcbLV/Lc4bVVC+N9FZchmglVvcBWIrM8IGxTXtfeeSP7ULk7S/GFyenb/APVXpzQRPKkzRIZUztcqMrnrg1h6j4a0jUXaS4skMjNuLoSpJ98da3pYiHKoyco+5y3XT3r/AHGdSjK94pP3uaz9LfeeaOVvbXxlJYZ+zM6Mrr/ERkyfh1/OtXxFqmkHwT5UFxE4aJEij3ZYNkdR1BGDXpNvZwWFqYLO2jVACRGOAx9z/WuC1XRptQtZdNs9Ct7ETEGS6dkITkMQoGSemO2PauyjWp1JxSbjGMoNN2WyS118tDCcJQi21eTjJaXe7vpoQNayNFohRg/k6a80UTLnfJtHA98kflXHJfRR6bpqvPcSGW9E17K0ZAQg/czjnnnj/wCtXtFzo0Nzp9vZu7q9uq+VMhw6MowGFEVjfrcI0upCS3H3ovs6jd+P15rSGPgm3ppJtfe3daPfTtsjCpgpSasrPls3v0tbf/Pfueca8r3PhvVrtjIkc98JIVdCpZflUHH4d/Suk8ZxoPCe7bgQiFkC8Y+ZR+HBruZ4IrhDHNEkiHqrqCPyNOkijkQxyIrIeqsMj8q4frsfc912jNO3kkkvnod/1drm11cbX822/uPL9fuLWDxpos16ypH9nPzScBW+bGfTmtTWmtL7xNokUMkb3ELSSSbW+6m3Izj3HSu3mtbec5mt4pDjbl0B49Oe1Q2em2Vk7va2kMLPwxjQLn8qiGJglF+9zQUkl01v/mDoN3WjjK1776fmcL4Uv7SzudagvpIoLtbt3becbkPTBPXvxUfgnULWK31q6eaNLQXzMJDwME8H8ciuuvhO0sjJpEE7oP3UruvJ7dRkVS8PaF9jsLmG/EM0l3M00yKnyAnHA9hitnOm6cpSduaMVZNPa23yXXYzjGfPGK1SlJ3s1vf/ADMrULi2i8Wadc3WPs01oVt5W+6JC2Rg9MkHv611l/q1jY2k13NcJ5UX3tpDHPYY9atz2dtcQC3mgjkhAACOoIGOlRf2bYiIxfYrfyidxTylwT64xXJKpTnGCfMuXS3dXvf1N4wnCUrWfNrdvrb8jkvDDQXty+tXNxCby7G2KESAmKPsuO5PBP8A+uu8qhFp1jC6vFZ26MpyGWJQQfyq/UYmpGcrxvbZJ9F23ZVCEoxtK1+/d99gooormNwooooAKKKKACiiigAooooAKKKKACiiigAooooAKKKKACiiigAooooAKKKKACiiigAooooAKKKKACiiigAooooAKKKKACiiigAooooAKKKKACiiigAooooAKKKKACiiigAooooAKKKKACiiigAooooAKKKKACiiigAooooAKKKKACqF4QCuav1RvMbkzQBcX7o+lOpF6C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b/wC8laVZt995KANBPuj6U6moMKKd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d6KKACiiigAooooAKKKKACiiigAooooAKKKKACiiigAooooAKKKKACiiigAooooAKKKKACiiigAooooAKKKKACiiigAooooAKKKKACiiigAooooAKKKKACiiigAooooAKKKKACiiigAooooAKKKKACiiigAooooAKKKKACiiigAooooAKKKKACiiigAooooAKzr37yVo1n3v3koAvJ90U6mp90U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jdjJWr1ULxdzJ1oAup90U6mp90fSn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LlCxXDEY9Kt0hGaAEUEAZOadRRQAUUUUAFFFFABRRRQAUUUUAFFFFABRRRQAUUUUAFYmvaodJtopxAJg8yREb9uNzAZ6H16Vt1w/j1sadbDjm8hHJx/GOlAFLVfGE9r4utPDFppsU81xD5vnTXXlKuAxIwEYnhf8AI5retdS1d9bk0+50URWQjMiXyXO9W6fLt2gg8/pXmXjrTdc0nxjp3izSNObVI1iNvLaxnDD5WHXB45644I96m0PXPGl9f6jrd3o1xbaZBAFttLb5ZZmJHPIzkDJPTsAOpABueMvHj+GdW/s86WLlfsT3YkFztOF3fKV2nHK9feurOs3UnhqLWbXTWuLiW2SdLOOTltwB2hseh9O1eGeONB1rXNfOpw6Vcok2jOChAO1yjfIT/eyenWu/v/FOq6HYLp9r4Y1O6u4LKIxypAWhL7RuUkYPHoMk+1AGifGN7Dr+kaLd6PEkuoRlyYrwuYcKWIZdg5AH+cV03ivxDZ+GtLmv7tlLKCIot2DK+OFHX88cda8U+Fsl6+tzX+s+HNXbWb1283ULiHbFEoHAUEDaMYHf0HpXQeLPCmreNbnS9csbttLeCNlFrexHcjBmw23kZP06Y602mnZgeh+CfEP/AAlOhwat9mFt5rOvlCXzNu1iOTgemelcd8QPidY+EblLKG1/tC+HM8KymPyVIBBLbSMnI4/xGc3wMmueD/CBfUbS+vpmuSI7GGLdJEpY7mJHJydzd+o9a878T/C3Xbey1C+s9Re+N5Iry2ot/wB6wLZGTntnkD09qlX6iV+p9JatrI021s7hoN4uJo4yN+Nu7v05xXmmr/Fiy0jVdZ0+8sNpsAvlET5a4Y4+ULt+Xgk5yelafjOa5stO8N20qmWU3dussuNo3DqcDpzXBt8OR4g8WeKX1WzuIoZ0BsronhW4+YdQenTsMjjsxnqp8ZJpmhQ6x4lto9KWcqIoEmM7nIyMgKMHHOBnA754rltS+MPhq3azFnKbpZmHnMVdPJXnkjaSTkYwPXOa88vB4m1LRdJ0jUtD1KW70vU0DXBhLpNECRnJ64yBnkEc561leMdL8S3Ota5bT2GqJBIStkNNslMMinhfMcY424z15J6Uriuev618U9O0/VLeztrV7yCe0a4S4jc4Y4bChQpP8JyTjFbelfETQb2PTUnu4oL69iEhtlYyeTkE/OwGFwB3xxz05rwqOx1qxuNBN3omoeSNGktS0NszlHfeBuH8OMrwcU3w/wCGte8MyxRxabcTxa1p0kUkhtWZrOQqwXccfLgkZB7E+lDdhtpI9xs/if4TvL5LKLUSHd/LV3iZUJ7fMRjB9axvFfxc0HRBNFZ51G8ifZ5SEoh9SHwRxXmF7ZalqHhDTPCUHhC9ttQS5AluJLc+Up7yeYBj5s8+gBHpWPdWN9aeE9Q8MN4Y1L+1PtvnI8NoZUMeRyHAyehGfp74L6gfQv8AwsrwtCIUvNTSC5dFZ4hG7+WSAcFguOM1T1r4laToevxabqAEVlLai4S9BZwc9F2KpPI75rynTmfQbHXdO1PwzeXV3fJGtmRamQSsE2hc4IG0/N3P4gZW2tj4U8S6Fda3pl3JaQ6UsTyiBpVikIPHAION23HbNMD27WPHOi6f4cbX4rqO4t3DC3QEqZpBnCAEZHI544HNaHgzxLa+KtHh1G38tHbiWFZN5ib+6SQP5fnXy1e6Lq9tpEGtpp17a2K609yIktwZYoSF2yCMjHGCBnjp0BzXsvwdsii6zqAW/Ed1cgxvdxiIzDGS4QDAySeR6UAdff8AxB8KafeS2V1rMKXETmORNrNtYZyCQMcYIq3rfjXw7oSWz6jqSQi5jEkOI3csh6HCgkD6186aXqej6fr3jOy1HRn1K5uLlxbGOzDsWLMNnTKkkggjrjPXGbnh+2u/CeqafqHirQHmtG09IYZoofO+zsDkbxj5X7evpnmgD3u/8deGdPsre+uNYgW3uM+UyhnLYOD8qgng+1Y8nxBsJtT0W00xYr211PzP9KM/liLYMtlSuc47HHb1r52bR2Gm6fJfaTqumg3M1xDdwxM4tVJXbuTGcAgHPBPUUsegeJ/F40y0ks2g2yTlL82bQB1KKQzlR0OAAcc57mixKlc+pdO8aeHtSu4rO01JJJ5WZI12Oocr12kgA/UHmuU134o6Lp+q2ml2RF9cSXQtrjaWQQcgFs7SH5PQHt1rybxLFqUHgPSLmS0+wap4bu9hMsJiV0zgMhYAPnCE4POCT1FOm8PS6boHhLU4dPuZriS/F/erBbl5MEhuwyAAOB0yaAu7nuE/xH8JQXUlpLrCJNGxVwYZMAjqM7cfrXRw+ItInvLmziv4nntoRPKq5IWMgHdnoRgg8HvXz7pug3114O8YB9IuRdXN2ZbeOW2ZZGXcG+UEZP4VkLdXfh281SO80W/ae/0SK3t1SEklzGoYZHQAk5/3fXigad9T1u3+KWj3viiz0SwAuLedTvvt5RUbaSAFK89AM5GM+1O8OfEuw13xJcaPHHbxQISsN091/wAfDZwAi7e/Pf8AnXjHh/TdQSW3hTR723uP7EmgSSWzddtxvYj5tvHGOTj73vXO6BaSai2g6YszTXMF0N1ktiI5YQGyxaQ87cHPv36ZoC+tj7N1vWdP0K1F3qdytvblwm9gSNxzgcD2Nc0/xA8MHT7u+g1e2lS2QsyB9rMccAA8knpxWV8WvEieGfDnnfY47qa4kEMIlQMiNgncQRjgA49/bNfONyujadodh/Z0cGoapJcCbUr64s2eK3BzwQVxjJ/HafbAM93PxQj/AOEcsdaXT4JHubsWz20d5uMOQSCx2deOmO/Wu4fxr4ajvjYNrNoLkPsK7+A3pu6fr14r5M0ZLm4vMx201wJNWgmWaC1ZIXVdwJUAYHUfmK1Q2j2nhfW9GvdNP/CSyXrGBDakytk4BU46ABvz96APeIfiXpUXiDUtG1TyrAWjhI52lLiY9+i4XHHU/wAq9Hh1Gynkmiiu4HkgAMqrICUBGQT6DFfJOlaJHqqeMbm609pLiCzjMW6I5ik2849+Pyp/iE614es9H1O2hZ11bSBp0y4O9nKkDjruxtIPfafxAPry3nhuYlmglSWJxlXjYMp+hFTVheGNMXRtEsNPTP7iFVOTn5up/Umt2gAooooAKKKKACiiigAooooAKKKKACiiigAooooAKKKKACiiigAooooAKKKKACiisvVdWsdIiimv7lII5ZBEjNnlzkgcfQ0AalFc9qXiPSdLv7fT728WK7uNvkxFGJfJ2jGB68VuRzRyM6pIrMhwwBzg+9AEtFFc5rfibRtClji1PUIraSRdyKwJJHTPAoA6OisOTxBpEWnRanJqNsllMAY5mkAVs+n+HarOp6rYaVZm9v7qK3thj947YBz0A9T7CgDTorIvdZ02w09dSur2GKzZVZZmbhgRkY9cj0pt7rWn2cFrNLdIFvGCW3czMwyoUdye34etArmzRXLeHtamvIreDVYobHVpYjP9hEm51j3EBj+XTtXUMwVSzHAAyTQCdxaKiE0ZiMwYeWATu7YHesi81/SLG4jtrnUbeKaQjarOOc9PpQM3KK5vUfFGhaZerYX2q2lvdMARHJIARnpn06961bvUrKzERubuCETMqR75AN5PQD1oAv0Vn6jqVlpiRyX11FbJLIIkaVgoLnOBk/Q/lVXWNb0/R7dZry4Vd4PlRg5eY4ztQfxE9vqKANWeTyopJMA7FLYJx0FYnhrV21vTxePbfZz5jJ5fmb8YOOuBWXaeJLTUrARTEWl/cWzzLZSnEoT5sEr9Bms/4XKF8Mw4xkyvnHrmgR6JXkmq/FHS9PvLqL+ztRntbWXyZbyGINEsmem7P/1/avWXBKMB1I4r5F07WdN0XwR4s0jUbiNNQlvZVitiDvYkKAQMdMjOfammM9k1T4n6VZ3r2tpY3+pqlulw8tlGHVUYbgTyCOCDz61Z1v4jafpcumQpp2o3k+o2q3UUVvEGYIRkZGeuAc4z0r5o0XTtNl1O+j1nW7vRJxp9u8LK2wO3lLkMeScHHHU89xXcqmk+JJNAfW/Ed5pGpQaYMSqyQqy7iARIejEfmBSA+lNB1Q6vZC6awvLFtxUw3kXlvkd8envWzXknwe1G/v8ARruO7uJbq3trpobS5kBzLEOh3fxf5Fet0AYlnqoutWv9NEJU2ixkybs7twz07YrbrjNJG3xVrnvHA3/juP6V2dJO4BRRRTAKKKKACiiigAooooAKKKKACvBP+FrahdeIb3QtK8Jy3txbPIvN4IiyoeWwycfTPcV73XivxU+IFp4OQ29hFDLrc6EA4H7lf7zevXIH49OoBb+H3xHbxfq97pc2jGwmtYy7H7T5uSGCkfdGOT716+TgV87/AAK8I3umx3PiLVBJHdX6YijJHMbENvYdiSBj27c19EUAfP8AN8W7+W/1S30zwlPfQae0nmTrdbRtQ4LY2HHrjJNdD4T+Jtt4g8P6xrMlgbQ6Yhd4TOGD/KSoDYHJIx061X+JdnfeKtKOm+EdUsvtMc268ihulViuCNp29Pm7HFfOnh3UUt/APizRo7PydTQxyXEpwd8YkVSvttyfzOOaAPWIfjbfzaZNqsfg52sYZBFJMNQGFY9Af3ee4rrtd+K1vpXhXSNfXTGnfUiwW3E+Am04bL7TnB46flXnGhy2kXwJ1NpoxIpZ1IUAnzDKoQn6EqfoK4W30DUtX+GFjdWSGRrPUJn8rPzMpA5QH72CDwOetAHsV18ZLzTbjT01XwnLZQXoSRJnvMjyyR8wHl84BzjIP0zX0PDKk8SSxMHjdQysOhB5Br8/fHfiXxBrumaVb6tpb2sFlGEjleJlaU4ALZbrnA6V9xeDTnwxov8A14Qf+ixQBJ4q1n+wNGudT8jz/I2/u9+3duYL1wcdc9K2bWXz7eKbbt8xA2M5xkZrhvil/wAidqX/AGy/9GpXZ6Yc2Fr/ANcU/kKALtFFFABRRRQAUUUUAFFFFABRRRQAUUUUAFFFFABRRRQAUUUUAFFFFABWdFe79Qms/Lx5aB9+7Oc+3atGuZtGB8RXyjGRBHnH9aAOmooooAKKKKACiiigAooooAKKKKACiiigD51HxkurzWrnSdH8KS6k8LyBWiu8F1QnLY8s4HHr3Hc12Hw6+I8PjK6vLKXT/wCz7u3GRE0/mbxnB/hXBBrH+IPizQPh4J30vT7M67ejlIkC4HXdJj65x3P51gfAPwpc2kVz4n1BQJb5MWw3ZOwnLMR2yQMc9M+tAH0gTgE+lfOS/Ge7vL++tdJ8I3F+lpuLPHckHYpxuKiM4+ma+jq8R+KNh4mv7OO38GC3SEq5vWtpFjlYgfKuc98t75oA1PAnxKsvFOm6pfT2Z08aaoecNKHG0hiCGwP7p4xXnkXxzup7S4vofCMjWcDhHm+3cKT0B/d8E15L4QuYT8P/ABZYWkLDUXWGWZ/vB4FkHAHQY3N+BPtjrfDSwJ8EfEJuVJja548sYO/fGFJ55+bGfahjZ7LrXxV0/T/CWn+IobRp2vXMcdo0uxgykh8sAemPTnI9a42b43XVkbR9R8IT2tvdIJYpWu870P8AEv7sZ6jv3ryCDQL/AFf4XQXNjE032LUJZJY0UlthQZb6DHNY/jPxvdeJfD+jaVLpgt001QjTAH52ChRjsvA5Hr6dKEI/Qa0uI7u2huYW3RTIsiH1UjIqprN//Zmm3V95fmeRGX2bsbsds9q574cnPg7RD/06J/KrvjRtnhrVGxnFu38qAN6zn+02sM+3b5savtznGRnFWazNF/5BVj/17x/+gitOgAooooAKKKKACiiigAooooAKKKKAOZ8XeIrTwto8+qXgZ0jwqRr1kc9FH+PpmvB4/j1H5kBn8NTRW8h5l+1Z47kDYN3517/4k8P6Z4ksfsOq2/n24cSKN5UqwBAYEEdia+RPi5rdtqN5Y+DvDtqkllp77I/KDMzS8gqCeoGffJ70AfZ2n3kGoWcF5bPvgnjWRG6ZBGRXNeOfFln4O0k6jdo0pLiOKFGAaRj9ewGSav8AhLTG0bw/punOMSW9uiyAHPz4y3T3zXzj+0pcStcaLabv3WySTGP4sgUAdJ4f+N9pqWrWtjfaOdPgnOBctdbwvHGRsHBPHWt7x78WLfwprJ0eDSZdQukQNJtm8sKSMgfdYk4IP414d8W7aPTx4Ru7byUkWwjYIBzkbSCfUf4GtTwLu1D4xzT3kQEoeWULuyFbyzjH0BoA9z8CfEvT/FemaheSW0llLp6GW4i3eYBHgncGAGeAeMZrzVfj7GW3Hw1IIN+3zRd5/TZ1xzjNZPwbtorjxt4psJY0aykimV7cr8jDzgBx7AkfjWR8cbXUtPYaVYaOln4atSsySQQbEaRxg7m6E54x9PagD7GsrqK9tILuAkwzxrIhIxlWGRx9DRez/ZbWafaG8tC20nGcDpmud8C3drfeF9Jnsmdrf7MqKZPvZX5SDyecg1tawC2m3YH/ADybt7UMEJo99/aWnW175fl+fGH2bs7c9s1pVznhH/kX9O/64LXR0AFFFFABRRRQAUUUUAFFFFABRRRQAVHK/loWxnFSVBdf6l/pQA+KTzEDYxmpKrWn+pWrNABRRRQB/9kACmVuZHN0cmVhbQplbmRvYmoKMzYgMCBvYmoKNDkzMjMyCmVuZG9iagozMyAwIG9iago8PC9KSTZhIDM1IDAgUgo+Pg0KZW5kb2JqCjM0IDAgb2JqCjw8IC9GaWx0ZXIgL0ZsYXRlRGVjb2RlIC9MZW5ndGggMzcgMCBSPj4NCnN0cmVhbQ0KeJwr5DK1NNUzMDBQMEAiLUwMMcSSc7n0vTzNEhVc8rkCuQAyGgsbCmVuZHN0cmVhbQplbmRvYmoKMzcgMCBvYmoKMzkKZW5kb2JqCjM4IDAgb2JqCjw8L1R5cGUgL1BhZ2UKL1BhcmVudCAyIDAgUgovTWVkaWFCb3ggWyAwIDAgNTk1LjAwMCA4NDEuMDAwIF0KL1Jlc291cmNlcyA8PC9YT2JqZWN0IDM5IDAgUiAvUHJvY1NldCBbIC9QREYgL1RleHQgL0ltYWdlQiAvSW1hZ2VDIC9JbWFnZUkgXT4+L0NvbnRlbnRzIFsgNDAgMCBSIF0KL1JvdGF0ZSAwCj4+DQplbmRvYmoKNDEgMCBvYmoKPDwvVHlwZSAvWE9iamVjdAovU3VidHlwZSAvSW1hZ2UKL05hbWUgL0pJN2EKL1dpZHRoIDE2NTMKL0hlaWdodCAyMzM4Ci9CaXRzUGVyQ29tcG9uZW50IDgKL0NvbG9yU3BhY2UgL0RldmljZVJHQgovRmlsdGVyIC9EQ1REZWNvZGUKL0xlbmd0aCA0MiAwIFIKPj4NCnN0cmVhbQ0K/9j/4AAQSkZJRgABAgEAyADIAAD//gAKQzIyNyBRNzb/2wBDAAUFBgcGBggHBwcJCQgKDBQNDAsLDBkSEw8UHRofHh0aHBwgJC4nICIsIxwcKDcpLDAxNDQ0Hyc5PTgyPC4zNDL/2wBDAQUGBgkICQ0LCw0TEA0QExsXFBQXGyIeGxcbHiIqJiIeHiImKi0pJiImKS0yLSkpLTIyMi0yMjIyMjIyMjIyMj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xAAfAQADAQEBAQEBAQEBAAAAAAAAAQIDBAUGBwgJCgv/xAC1EQACAQIEBAMEBwUEBAABAncAAQIDEQQFITEGEkFRB2FxEyIygQgUQpGhscEJIzNS8BVictEKFiQ04SXxFxgZGiYnKCkqNTY3ODk6Q0RFRkdISUpTVFVWV1hZWmNkZWZnaGlqc3R1dnd4eXqCg4SFhoeIiYqSk5SVlpeYmZqio6Slpqeoqaqys7S1tre4ubrCw8TFxsfIycrS09TV1tfY2dri4+Tl5ufo6ery8/T19vf4+fr/wAARCAkiBnUDASIAAhEBAxEB/9oADAMBAAIRAxEAPwD7LoopgfP8LflQA+imb/8AZb8qN/sfyoAfRTN49/yo3j1oAfRSbh6ijI9aAFoozSEgdxQAtFJkeoo3D1oAWim7h60bx/kUAOoqPzF9/wAjS7/Y/lQA+imb/wDZb8qC+P4W/KgB9FR7+Put+VG//YagCSimbz/dak3n+41AElFR7jj7h/Ok3N/cNAEtFR7m/uH86Nzf3D+dAElFRbn/ALn6il3P/c/WgCSio9zf3T+dBcg/cagCSio95/uN+VHmf7DflQBJRUe//Yb8qPM/2G/KgCSio95P8DfjS7m/uH86AH0VHuf+7+tG5/7n60ASUVFuf+5+tLl/7o/OgCSiosyf3R+dGZPRfzoAloqPMnov50gMn91fzoAloqLMn90fnS5f+6PzoAkoqPL/AN0fnSbn/ufrQBLRUeXx939aTc//ADz/AFFAEtFM3N/c/Wky3939aAJKKi3P/c/Wly/90fnQBJRUeX/uj86Mv/dH50ASUVHl89B+dJmTP3V/OgLktFR5f0H50Zk9B+dAElFR5f8Auj86Mv8A3R+dAElFR5f+6PzoJkxwF/OgCSiosyei/nS5k9AKAJKKjzJ6D86MyegoAkoqImTsF/Ol/eei/nQBJRUf7z0X86Pn/wBmgCSio8Seq0mJPVfyoAloqPEnqv5UfP320ASUUz5/9mky/ov50ASUUz5/QUfP/s0APoqM7/VaMSeq/lQBJRUeH9V/KjD+o/KgCSio8Seq/lS4f1X8qAH0VGfM7Ffyo/eeq/lQBJRUfz+q0Yf1WgCSimfP/s0fP6rQA+io8P6j8qMP/eH5UASUVHh/7w/KjD/3h+VAElFR4f8AvD8qMP6j8qAJKKjw/qPypcP6igB9FMw/qPyo+f1FAD6KZh/Vfyow/qPyoAfRUeH/ALw/Klw/qPyoAfRTMP6j8qTD+o/KgCSio8P/AHh+VGH/ALw/KgCSio8P/eH5U3ZJ/wA9P0oAmoqLa+Pv/pS7X/vD8qAJKKj2v/eH5UbX/vD8qAJKKjw394flS4f+8PyoAfRTMP8A3h+VJh/7w/KgCSioir/3x+VG1/74/KgCWiotr55k/SjY39/9KAJaKi2N/fP5Uuw/3zQBJRUew/32o2H++f0oAkoqPYf75/SjY3980ASUVHtb++fypCjf3z+QoAloqIo3aQ/kKNj/AN/9KAJaKi2v/fH5UbX/AL/6UAS0VHsb++fyFLtP940APoqPYf75pPLJ/wCWjfpQBLRUXln/AJ6P+n+FLsP/AD0b9KAJKKiKE/8ALRv0o8s/89G/SgCWio9n+0aBHj+JvzoAkoqPywe7fnR5Y9W/OgCSio9nH3m/OjZ/tN+dAElFR7P9pvzpPLP99qAJaKZtOPvGm+Wf+ej/AKUAS0VHsP8AfagoT/G1AElFRhP9pqNh/vtQBJRTNn+0aNn+0350APopmz/ab86Nnu350APopmz3b86Nn+0350APopmz3P50bB6n86AH0UzYPU/nRsHqfzoAfRTNg9/zoMan1/OgB9FR+Wvofzo8tfT9aAJKKZ5a+n60CNR2P50APopmwe/50nlj3/OgCSimFB6n86QoCc5b86AJKKYEA7t+dGwep/OgB9FM2L7/AJ0bF9D+dAD6KZ5a+n60nlJ/dFAElFM8tP7oo8tP7ooAfRUflJ6UeWvp+tAElFR+Unp+tHlr6frQBJRTPLX+6KPLT+6KAH0Uzy0/uj8qPLT+6PyoAfRTPLT+6KNi+goAfRTNi+n60uwen60AOopu0f5NG0f5NADqKaFA7U6gAooooAKKgLfvgvtU9ABRRRQAUUUUAFFFFABRRRQAUYoooAMUYoooAKKKKAD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zti+Qeq/0rRrMf8A5CEf+7/Q1p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ax/wCJgn+7/StKsx8/2hHxxt/oa06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Nk/wCQhH/u/wBDWlWW5/4mKf7v9DW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r4/tCP12/wBDWlWW5/4mMY/2f6Gt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G/5CC/7v9K06y3H/ExQ+i/0Na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P/wAhBOf4f6Vp1mPg6hH7L/jW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bDOoofRf6GtSs45+3r9P6Vo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a3/H+n+7/Q1pVnMP9PU5/h/pWjQAUUUUAFFFFABRRRQAUUUUAFFFFABRRRQAUUUUAFFFFABRRRQAUU3co/iH50u4eooAWim7lH8Q/Ok8xM43rn60APopNw9R+dJvUfxD86AHUUzzE/vr+dJ5sY/jX86AJKKp/bbQSCI3MPmHou8ZNTmaIdZEH1agCWiohNEekiH/AIEKUyxj+NfzoAkoqMSxno6/nS71/vD86AH0UzzEzjeuR70gljPR1P40ASUU3eucbh+dJ5if31/OgB9FN3L/AHh+dG9f7w/OgB1FR+YhOA659M0u9P7w/OgB9FMEiE4Drn60u5f7w/OgB1FJuHqKNwHcfnQAtFN3L6j86Ny+o/OgB1FN3rnG4fnRvX+8PzoAdRTN6j+IfnQZEHV1H40APopm9f7w/Ol3r/eH50AOopnmIP41/OgyIOrr+dAD6KZ5if31/Ok82P8A56Lz70ASUVGZYx/Gv50pkQdXUfjQA+imb0/vL+dG9P7y/nQA+imGRAQC6gn1NJ5kY/jX86AJKKi86P8A56L+dO8xD/Gv50APopu9f7w/Ojeucbhnp1oAdRTd6j+IfnTfMjP8a/nQBJRTd6/3h+dJ5iD+NfzoAfRTQ6now/Ojeo/iH50AOopNw9R+dN8xP76/nQA+im7l9R+dLuHqKAFopu9cZ3DH1pN6f3h+dAD6KbvX+8Pzo3r/AHh+dADqKZvT+8Pzo8xMZ3r+dAD6KbvXONwz9aQug6so+poAfRUfmR/31/OjzY/+ei/nQBJRUfmx/wDPRfzpwdSMhgR9aAHUUm4HvTfMTON65+tAD6KZvT+8v50nmx/31/OgCSim71xncMfWmmWMdXUfjQBJRTBIjdHU/Q0eYh/jX86AH0U0uo6sB+NJvXGdwx9aAH0U0Op6MD+NG9f7w/OgB1FN3r/eH503zI/76/nQBJRUfmxn+Nfzo82P++v50ASUUwyIOrqPxo8xP76/nQA+imeYn95fzo3p/eH50APopu9f7w/OgMp6MD+NADqKTI9RSBlPRh+dADqKTcPUfnSbl9R+dADqKTI9RRuHqPzoAWikyPUUFgO4/OgBaKTcPUfnSbl9R+dADqKbuX1H50bl/vD86AHUU0Mp6MD+NMaaNCA0iKScDLAZoAlopu9T/EPzpvmx/wDPRfzoAkophkQfxr+dAkQnAdc/WgB9FN3r/eH50u4eo/OgBaKY0iKMs6ge5pFljYZWRSPY0ASUU3cp/iH50u4eo/OgBaKTcPUUZHqKAFopNw9RRuA7j86AFopNw9RSbl/vD86AHUU0so6kfnRvX+8PzoAdRTS6g4LD86Ten95fzoAfRSbge4/OkLqOrD86AHUUzzEzjeufrR5if31/OgB9FM8xD/Gv50b0H8S/nQA+io/NjP8Ay0X86XzE/vr+dAD6KbuXONwz9aTen95fzoAfRTd6gZ3DH1o3r/eH50AOopnmJnG9c/Wl3r/eH50AOopgkQ9HU/jQXQdWUfjQA+imeYn99fzpDLGBkuoH1oAkoqulzBICUnjYA4OHBxTxNEekiH/gQoAlopgkQ9HX86Xev94fnQA6imF0HVh+dHmJ/fX86AH0UzzE/vr+dIZYx1dfzoAkopnmJjO9cfWmefFnHmpn/eFAE1FR+bH/AH1/OgSxno6n8aAJKKbvX+8Pzo3r/eH50AOoqIzRA4MiA/7wo86L/non/fQoAloqAXEDdJoz9GFL58X/AD1T/voUATUVH5sePvr+dBkjHV1/OgCSimB0PRlP0NHmJ/fX86AH0UwyIOrqPxpPNj/56L+dAElFRedHnHmLke9IZ4R1lQfVhQBNRUPnw4z5qfnSmaIdZE/OgCWio/Nj/wCei8e9M+0Q/wDPVP8AvoUAT0VGkschISRGI/utmpKACiiigAooooAKKKKACiiigAooooAKKKKAM84+3j121oVnEf6eD/s1o0AFFFFABRRRQAUUUUAFFFFABRRRQAUUUUAFFFFABRRRQAVz+uX0sLQWVrn7Tcnap/uDufyzXQVyOoc+J9L6cRSH/wAdNAGtaaRa20IjIaQ9SzsSSavm1hP/ACzHXPWrNFAFcW0II/djjpTfskGc+UufWrVFAFf7ND/cFH2aHGPLWrFFAELQRMOY1/Km/ZYAc+UmfpViigDgLu0hXxpYOERR9mZsbf4hkZHvXbi2gH/LGP8AFRXK3px4u07rzaSjj6967KgCuLaAZxDHz/sinGCInJjTP0qaigCHyIR/yyT/AL5FM+ywH/lkv5VZooAq/Y7fn90vNOFtAOkKf981YooAhaCJuqL+VN+ywg58sdMVYooAj8qMdEX8qDEhABReOnFSUUAQmCI8+WufXFO8qPGNi/lUlFAEIgiHSNfyp/lp/dH5U+igCMRIOiijy0P8A/KpKKAIWgibqg65pxiQjGwYxjGKkooAi8mMnJjXP0o8mPn92vPtUtFAERhjPVF/Kmm3hJBMa5HtU9FAEPkRD/lmv5UphjOfkXn2qWigCubaEjmNaDbQnGY1OParFFAFf7LB/wA81pPssAOfKXP0qzRQBB9nhIx5a/lR9nhx/q1P1qeigCIwxn+BfypBDEpyI1H4VNRQBD5EWc+Wv5Ugt4Rn90nPXip6KAIBbwgf6tfypfIiH/LNfyqaigBnlp/cX8qYYIi24xrn6VNRQBAbeInmNT9RSC2hByIl/KrFFADBGg6Iv5U3yYv+eaflUtFAEYijGcIoyc9KQxRnqi/lUtFADPLTGNo/KmGCI4/drwc9KmooAj8qMnO0ZoEUYP3B+VSUUAQG3hIx5a/lTWtYGABjHFWaKAIfIi4/drwMDik+zw5B2D1qeigCsbWA5zEpz6ilFvCOka/lViigCLyY8g+WufpSmKNjygP1FSUUAQ+RFkny15GOlJ9nhwf3Sc/7NT0UAQC3hAA8pMDkcU8RRqMBAB7CpKKAEwPSozFGSSUUk+1S0UAQ+RFjGxT+FN+zQnrEv5VYooAg+zxYxsGKDbwk5Ma5+lT0UAV/s0Oc+Uv5Uot4QCPLXk56VPRQBD5EWMbF/Kl8mPGNi4+lS0UARiNB0RR9Bim+RFgjYvPWpqKAIRBEDny165phtICMeUuMYqzRQBWNpAf+WS/hTRZ246RKKt0UAVvssH/PJT9RmgWsAGBEuM56VZooAgFvEF2+WuKQ20J6xrViigCsLWAHIjXpikFpADkRirVFAEH2eLOdgyKabWAj/VrVmigCAwRE52Cj7PDu3eWM1PRQBCYIz1QU37NDx+7HFWKKAIvJjx90VGbWBusYNWaKAK4toR/APzo+zQ5yYwT71YooAr/Zoef3Y560htYD/wAsxVmigCv9mhB4jA+lef8AiiytzregxBSu+ZyVDEZAGTXpFcL4jx/wkfh/k53y8Y9hQJnYLZ26ggRLimGxtT1hWrtFAyobO3OMxDgYpVtLdTkRKDVqigCAW8Qx8g4GKPs8WSdnWp6KAOb8T2sT6FqI24228jjB7hTUHhW0gk8OaUzxAs9nCzserEoDknvzWl4jONE1Lgn/AEWTp/umjw5xoemf9ekX/oAoAvraQIcrGBzmn/Z4s52DNT0UAVhawjPydfUml+zRYxs4+pqxRQBWFtCM4TqMdTQbWEnJQE/U1ZooAqi0gByE/U0fZICcmMZ+tWqKAKz2sL/eTP1JoW1gUgiNcirNFAFc20JOTGM0htYD1jFWaKAIBbxD+AcUhtoT1jFWKKAKv2SA/wDLJacttCowIxViigCD7PD/AM81/Kmm1gOP3a8VZooAqGztz/yyX8OKf9mgznyl9OlWKKAIBbwgk+WvNJ9lg/55L+VWKKAK/wBmhIx5YxQbaEkExjI71YooArG1gJB8pc/Sla2hYYMakVYooArrawLnES8+1IbWAgAxqcdM1ZooAgFvCOka/lTTawHrEpH0qzRQBwng+0t/L1IeUuPtsi4PoDxXYCzthnECDPoK5rwgxKalkDi+lx+ddhQBXS2hT7sYFP8AJjznYufpUtFAFf7ND/zzFBtoT/yzWrFFAEH2eHG3y1IznBFI1tA/3olP4VYooAq/ZIP+eSjp0FMWwtVORAgPsKu0UAVPsdvnPlL+NPFtAP8Alkn0xViigCIQxgY2Cm/Z4T/yzX8qnooAh8iLGPKTH+6KXyYuP3acdPlHFS0UAQrBEvSJB9FFL5UfP7teevFS0UAVTaW5/wCWS/lR9jt858lfyq1RQBX+zQj/AJZigW0I6Rr1zViigCBreFgQY159qBbwjpGv5VPRQBEYoyc+WufXFIYImGDEh+qipqKAIPs8I6RIPooo+zQf88U/75FT0UAQ+RFjHlrj6UeRCP8Alkn/AHyKmooAw7zSY2USWhNvcJyjIcA/UVa0q6e7tVeWPy5lJSRfRh1rSrK0kYW697mT+dAGrRRRQAUUUUAFFFFABRRRQAUUUUAFFFFAFA/8fo/3av1nkf6cDn+GtCgAooooAKKKKACiiigAooooAKKKKACiiigAooooAKKKKACuP1E48U6WPWKTt7Guwrkb1A/inT2J+5A5H6igDrqKKg+0wCYW/nR+cRkR7xux9OtAE9FFFABRRUU80VvG0s0qRRr1d2CgfiaAJaKjiljmXdHIrqDjKnNSUAclebf+EpsM9fs0mPrn/wDXXW1ylyu7xTaH+7av26811dABRRRQAUUUUAFFFFABRRRQAUUUUAFFFFABRRRQAUUUUAFFFFABRRRQAUUUUAFFFFABRRRQAUUUUAFFFFABRRRQAUUUUAFFFFABRRRQAUUUUAFFFFABRRRQAUUUUAFFQT3ENuAZpo4wem9gM/nUqurjKsCPY0AOoprusal3YKoGSScAU7rQAUVXa5gSVYWmjErdELgMfwqwSAMnpQAUVG0kaoHZ1CHoxPFK7pGpZ2VVHdjgUAPoprsqKXZgqqMkk4AFCOsih0YMpGQVOQaAHUUUUAFFFFABRRRQAUUUUAFFFFABRRRQAUUUUAFFFFABRRRQAUUUUAFFFFABRRRQAUUUUAFFFFABRRRQAUUUUAFFFFABRRRQAUUUUAFcN4iP/FRaAOPvynp7Cu5rgfEpx4l8Oj1aX+QoA76vNfF/jd/DGo29nLpNxPHdACCZGG1nJxtPpXpVfK93/wAI7ca94w/4TTzIrlZMWZbIfyhuCmIdCcbTzx096TE3ZH0BBrV3L4gfSjpU6W6W4mN233Mn+HOME/Q9j6VPquv2NjpN/qSXENwlnEzuscgPzAcKcdCTxXzpp7W+paT4rlgvr6O1GmW6xTaiclVbdkMBnrt4IB4P0rz/AEO9sLG11S0lgtJnm0mRFuLOY+WcDKmRTzv3AcnHUU0tBpaH2dpGt22oaVYajI6W63kasiSuAckfdHqa3QQwBBBB6EV8f6HH4cubj/iqZAEj0eA2MckjIp+TDEEfxZ6D3J7V7T8FRdDwbb/afM2+a/k7/wDnnnjHtndQJM77xKAdD1LIyBayH/x00vhznQ9M/wCvSL/0AVF4pYroOpFc5+zSdBnjaal8O/8AIE03/r1i/wDQBQM2aKKKACiiigAryX4w65qWiaJaNpl2LSa4vEiacgHau1ieoOOQOfTNetV498aNKvdU0bThY2Et+8N+kklvGuSybWzn0HQfjQBkeDPFupN4im0e81uy1ewgsjcvfQxgbQMcErxxnn6+tZPhHxrqEviySLUNZlbQp5H+xyzWexZ2YgIgbGVAySDntz1rDfwfe+KdS32Phu58MWiWskcxEgX7QxGVUrxxnGTg5H0Fc/4c8C63banpVu3h66S4srsSzXc1xmFlVg3yYwATjjr7+yuK5203xBurXx08d9c6nbaOpdktntAHchQuMAElMqxB613+l/E/QtRv4LVYr2GG4YRw3U0O2JnP8Oc9eg6dfbmvII/+Ek1XUNYv9X8FXl1f3tq1tbMMJHbIVIONw4PvnPJ9a6+28JaxF4T8I2Bsdt1a6iJ7lQw/dqXY5b6AjOM0xl5viVA/jGCNLidfD5U24mEIMcs+eu7GdvIHB7dMHNer+JNfsfDdgL/UGdYDIseUTcQT7fhXy4ngbXYdQisl0C4lnivTKb03JEBj35yFOMHr7+xzXvfxU0PUNd8NtDpih7uCZJ0jyAX29hnjPOfwoAyovGNnpM2t6XrOrSC9gD3TSLF8kCOVCIndiN6np3PpXD+C/iC2lx3c/i3UtRMjoGtYZrMIJI+gZcDkn649z1rJl8KeKPFt1r2rXekLp0l7bJHDFI4BLI0Rx2OCEPJ9MVY8RaL418caYto+kQ6dHYRKojlID3LjjCnHA79ce9AHY3vxTjl0PUZ7HT7iHVLdUaO3uYzyjHmTA/hAyc/T1qaH4oxxWWlxSaXfXuq3dqJ2htIcgckZxnPYnjPFcb4d8FarHDq9xHoj2CyaW9skc1z5kksuB07Adh9Py1fBHh3XYfFGjX17pUlrb2mm/Z3d5FPzAMvY989KAOguvGE2rXXhB7GaS0ivruUXMGwlv3YAKE+nPP1B7V2vjLxdZeFoIvNjkub24JFvaQgl5SOv0AzXnem+FdXg1fQLl7U+Va6heyStvX5Uc5Vjz3weme3rWr8SvD+s3Gq6N4i0WFbqfTWw9ru2s6k9j+YP9aAOS8a/Eae88KyXOlG60vU7W8jiu4JV2yRZDYH0JHf0IIrvtO+JWkyW11JqUN1pk9tGJfs91GVklQ4AZB3yTjH9K8g17wX4r1jS9Y1abTo1vtSvIpPsMbjdGiB1ySTgnle/qeOlaOu+CvEfju+u9Yv9PTSpYbZY7e3eYOZZAQeeMbcFuvfA9TQBq6f8SL3VPGmkwy21zpWlvBK00N0oUPhHYODgE9AP/wBdddpXxR0rUNRhtHs720guXMdteTx4ilbOFwff/wDXXn1xpHi3xZ4gsZ7/AEJNMW3spbV5WI2sSjYPGcDLDgdORmtC20/xTqdjonhubQPsselXUckt7JKCjqmcFeO+T0z+pwAS+CPicIbSC112O+f/AEh45NTdP3KkscAkdOw9voK7jwlrd1qvi7xHBLfebbWpjjggVMIi/wB7Pck55/pgV49YeHPEt74cj8GPoLW/+lmdtRlbEajrnAHJ5I/Lj09Q+H/hy+0bxR4jnntmjtJPLSCQ4xKBnkY/DPuaAPYqKKKACiiigAooooA5Hwj/AKvU/wDsIT/+hV11cl4Q2+RflCNpvpsY7fNXW0CTurhRRRQMKKKKACiiigAryL4zarqel6Daf2TcyW91cXqRBozhmBVvlH1OPyr12vOviNoV9rltpS2MYka21COaQFguEGQTyR0yOKTdgPMfH3j67j8CaPLaXfl6hqQxJNA+xk2Y34xyDnA4x3pfB3jSXTbfV9S1O91G/tre3tP3TKvDyL1GW7n/ACe9KX4e6vHP4jgW3NxaxROdL8x9w3SEFtgJGDgEH39aq23gnxFNoes2clgY7i5NiI97Lg7RhySD0HGaYHpFp8UrA2WpTX+nXlldWQVzaSriR1ZgoIBx3Iz9e9aXjvxpDos0mjQxTSahcWM00TxsFEZVGIySeD8pP4D1rkPGngfV9d17XJ7dUWC4sohDIzDDyKynZ7fdPPTp61haxoPi/wAWa/Bq1zoS2IgsZbfa9yhDMY3Ax3GWf0OPWkLUl1Lxxqc/hPStL0qa6uPENzAssskEZLLGCckk9zgc/wCIr2/whq9rrGi21xazSyiNRDL53+sV1AyH/wBrv+Oa+bLvwHrtrNpF1Nos9/F9gEUtvbXXlPG46Bm/EdM9/SvefhnodxoHhyO1uoY4JpJHmaNOSgboGPdgMDPsB2oTuM55filZfat8uk6hDpHneQdReP8Adh8kflwff2rkx4/1HRvE3iGP7Ff6vYpKhTyjvW2UAk9AQAc/+O1Wv/D/AIy1HSZfBz6XbJZC5Mi6j5oCKm/f0HJ5J7Z56dTTrPRPFug3evaRpmjJcWuoKkEd9JKFVFEZXdjPoc49R3pjR2XiX4lxWp+z6Hpt1q0rW3mvLbDKwbhld2Aee57D35xy/hT4jz2fhzTobm2vtX1qcyOIUQl/LDHDE45HXGM9Ksw6D4l8DzO2i6bDqtveWcUE6owTZKi43EHkg5b8+e1UvDvhzxR4a/svXY9KjvblLJrWex89UdFL7lIOCAeeQOgGKBFbxj8Sp5ofDeo6K9xHm6Zbyy2/OWUr+7PrkE478joa6PW/Hqax4J1e5s5ptK1S1KJLC+RKm5wBtPB5Hftz9a4e48JeKtPn0fWoNKFxefb7i+ltVYERB/LwrEnqdrdOla2o+Ctd1qw8RazPYJBqGotGYLHzAzIqMCcnpkhRj8emcUAfQ+kSGXTbOQyNIXgRi7DBbKjk/WtCs3RopINLsoZV2yR28asp7EKARWlQ1YAooooAKKKKACiiigArK0k5W6/6+ZP51q1k6T926/6+ZP50Aa1FFFABRRRQAUUUUAFFFFABRRRQAUUUUAZ5H+nA/wCzWhVA/wDH6P8Adq/QAUUUUAFFFFABRRRQAUUUUAFFFFABRRRQAUUUUAFFFFABXK3S/wDFT2jf9OzD9TXVVy9xuPia1x0FsxPPbJoAf4x1RtG8PajqEakyQwkpg4+Y8A/mRXiGhfDi11Tw8PEV/qV/LrNxC1yLhZtu1sHb2zxx3r6F1Sxi1KwurGb/AFdxE0TewIxmvD7HwX4707ThoVp4iso9LKsnmiM+aqk8gZHB5PQ8eooAybT4ieJNP8HWOryWFpdQKDDLcSzbXkYNtHy9Sccn8T9JdP8AiV4v1K9SxtfDVr9pe3NysbykFo+x5I69h7itTxH8M9RlttHsND1C3isNOHmeXd5bzJtxJdgAQc5/LjpW54b8H6/H4iudb8Q6paXMktr9mAtoyuB+QHr60AVb74hXp8N6Vq9jZWm+6d0n+1TiKOIrxgEkZyentXF6n8Qv+Er8NNpEumJLqWoXf2SGKJz5WVZGDls5xkj+vFa83wu1O3tdIazvLC5uLHzgYb5GaABySGUDuOOo6gHtVvT/AIV3NppcIGqRjV7e9+2Q3AjygY7cqR6fKP8APFAnfodN8JtP1HRNKn0fUdKa0lt5N3nrJvSfcM5Bz1HAOOP1r1avPtL0XxLbi8urrXUlvrmVCECEwRRqMEIp+6T3I/nzXoNAzl5sf8JPbnP/AC6MP/Hq6iuTmb/iq4Bj/lzb/wBCrrKLhYKKKKACiiigAooooAKKKKACiiigAooooAKKKKACiiigAooooAKKKKACiiigAooooAKKKKACiiigAooooAKKKKACiiigAooooAKKKKACiiigAooooAKKKKACiiigDwj44tp/laEuq+d9gN2xm8hh5m3aegP15P8AjVH4WJbr4iuD4el1KTw+bIeZ9sztE27onbIH/s3tXqniTw6Nc1LRrmQwtb2MzySxSpu35XAAHTrjrXWQwxQII4Y0jQdFRQB+QoFc8L+Nd5LeDS/DUF0to167TSzSSFI9iqflYjqCe3qBXafDHXf7d8K2skk4e7tgbec5HDLwDx1yMHPeq83gpNU8VX2sa3HZ3tm9uILWB1LGMcZODwD16eueKd4a8DweHtT1kWjJ/YmpRKDaEtujYAg4P90hm9+npQUfOl/Y2thc6hP4jm1yx1s3bGz1JVLRFc5BBBzxz0PGfwr6k1KST/hCLqR7pbiX+ynY3EZ4kbyj84+vWvNH8B+LodMvtBt9asJdHuHbYLpHeWNCc4Bx179etetPo7L4ZbRI5QWFh9kWRhxny9gJoEeOSWF1rnwdsmiHl3FpD56Kp+8sTMOvqVBP1wKg1zxHF43sfC2i6c+Zr6RJ71IycwKnDAntyGI/3Qe4r2vwzpB0nQLLSp/LkMMAikKD5WPf864TwH8P38L65qOoS3Ec0LqY7JFJzDGXLEEEYHbofX1oAqfGfXo9N0OHRkliSfU5FgZpGI8uLPzOfboPxNL8F9TkfS73Qri5iuJtKuDHG8b7g0R5U5z0zuHsMDtXU6r4Si1jxVBq2opa3VhBZmGO1liD/vC2dxB4Ix/nvTrDwouleKG1bTPs9tYTWvkz2kcewbgch1A4zwB+frQB3lFFFABRRRQAUUUUAFFFFABRRRQAUUUUAFFFFABRRRQAUUUUAFFFFABRRRQAUUUUAFFFFABRRRQAUUUUAFFFFABRRRQAUUUUAFFFFABXAeJf+Rm8Of70v8hXf15/4lOPE/h0erS/yFAHoFZd7pGmX8qTXmnWlxKn3XmgV2X6EjisTx1r7eGdAudTjELTRlRHHMxCuSRkcd8ZI+leX6d8XYJvDuo6ndpZQXsZItLJZizyHgDcOuMnt2zQB7ubaAoyGGMo6hWXYMEDoD7Vn2eiaVYo6Wum2cKvncI4VXd9cCuY0LxjYy+HLHVtY1DT7Z5yVfy5RsV+Ts6nkDGa43UPiY0kniBtH+x3VrpsETxSkMRIzMAwPIyBz0oA9dvNH0y9CLd6daXAQAKJYFfaPbI4rRjjSJFSNFRFGAqjAFcfD4x0VIM3upW0NxHbR3E8e4/IHCkcdf4hx15HrXQDVbAz2tuLyHzrtDJbpu5kUDOQPTHNAFPxW+zQNTbGcW0nG7b/AAnv/nNTeHDnRNMP/TpF/wCgCoPFm7/hHtV2Yz9kl6+m05/Suf8ADsPiEaFpSi4sl22sYJdWZsbRjJ6E4x/iaAPQKK5cQeIsnN5Y4wekTdaekWv87rix/BGoA6WisF4tZJG24tB9UJpPL1v/AJ72f/fLUAb9FYJTWiAPOshjvtY5qHy9f5/f2H/fDUAdJ3orAKa2ektkOf7rUoj1rnM1n/3y1AG9RXPtHrhxiayHqdrGgRa3nm4tP++DQB0FFYPl6yes9oPopprRa3xtuLP3yhoA6Ciua8rX8j/SbLHf5Gpwh13vd2f4RmgDo6K5swa9tx9rs8+vlnNMEXiEkZuLEDPZW/woA6eiuZMOv4P+lWXPfYeKeYddzxd2f/fs0AdHRXORwa6FIe7tM9iIzmlMGuYP+l2vP/TM8UAdFRXPeTrarxd2rNn+KMj+VKIdbGB9qtD6nyzQB0FFczNb6+zDyr2zUAnrCTn9aIYNfDHzb2yZe22Ig/zoA6aisNItXGd1xbH0+Q/nUjR6pj5ZrbPoUNAGxRWL5eq5H7+2x3+Q0kkGqlhsu4FXv+6zmgDborA+z6zuz9utgPQQ8fzqN7bXNrbNQttxPGYOB+tAFTwicxahzk/bps+v3q66vKfBljr0cWpbtTgcG+lwTGDk5wfpyDx9a7GS111tuzUrdMdf3Gc0CTudLRXPLb60GBN/bkAcjycZ/WpFh1cfeu7Y/SM80DN2isJYdXA5u7cn/rkae0WrY+W4ts+8ZoA2qKwng1hlULeW6EdSIic0x7bWTJldQgC8fL5OaAOgorCFvq53ZvrcZ6Yh6frVcWet4YHVYueh+zjigDpaK5w2es/w6pH/AMCtxSNZ60SCNUiXHUC3HNAHSUVy/wBj17/oK2//AIDiofsXiP8A6C9t/wCAwoA66iuSFr4kCgf2lYsfVrc8/kaj+w+JsY/ti1+v2agTZ2NArjRYeJu+tWx/7dR/jThp/iPdk63BjA4FqKBnYUVzCWeugHdqsB9P9GA/rSm01zbhdTgzjGTbigDpqK5k2munGNUgHr/o4NIbLXCoH9rRAjuLcZNAHT0Vzn2PWeAdVj47i3HNSpZ6oM7tUB4/54LQBvUVgtY6lxs1Vhzk5hU/0oay1PIxqpx3zAn+FAG9RXNDTtW3ljrLY7AQr/hUi2WrAc6vk+v2daAOhorBNpqu3/kJrn/ritKlpqgILamD6jyFoA3ayNI+7dH/AKeZO+e/6VVex1UqQurHkYyYV4/IU/w7HLDaSRTyeZKk7hnPUnPWgDeooooAKKKKACiiigAooooAKKKKACiiigCif+P0f7tXqzyf9OH+7WhQAUUUUAFFFFABRRRQAUUUUAFFFFABRRRQAUUUUAFFFFABXJ3Tf8VTaLnj7MxH5musrkpVB8Wwk5yLI4x67j1oA62iiigAooooAKKKKACiiigDl5R/xU8P/Xqe/vXUVy8wx4mgPHNq3b3rqKACiiigAooooAKKKKACiiigAooooAKKKKACiiigAooooAKKKKACiiigAooooAKKKKACiiigAooooAKKKKACiiigAooooAKKKKACiiigAooooAKKKKACiiigAooooAKKKKACiiigAooooAKKKKACiiigAooooAKKKKACiiigAooooAKKKKACiiigAooooAKKKKACiiigAooooAKKKKACiiigAooooAKKKKACiiigAooooAKKKKACiiigAooooAK8+8Sf8jV4dPXmX+Qr0GuB8QkjxT4eKjnM3T02ikxPY5T49QvN4OCorMftcX3Rn1H8yK8g8TWUGiavothBpdnpyyachkvJrF5nMhU7sL0LcdMZznPpX2M6K42uoYehGaa8UchUvGjFehZQcUxnxXpEMaeHtKm1PT7ybTbHVpZL6NbcjaCq7dy9AM9frjvVyZtIvrbxrdeHbSSHTGt7dI1ERAL7wDgc4ye38q+yTGhVlKKVbqMcGmrFEqlVjQKeoC8UAfGTaBqenaJrnh240oy6o8MN+LxVJaWMFN0eTydpJ4H91vQZ7vwvrVtrfi3we1pb3Dw2mnNbvM8ZVVkETZAPQ4xj0+avpXaCckDPTNIkaIAFRVA6YGMUAYnilS2g6kFzn7NJ0OONpqfw/wAaNp3/AF6xf+giq/in/kBah05gYcjParehjGk2A/6d4/8A0EUAalFFFABRRRQAUUUUAFFFFABRRRQAUUUUAcqPFej/APCQP4da6C6kqhvLYYByAwAPTODnHWrtjrthfarf6TBITd2O0zKRxhgCCD364PvXy74v0XVNV+JuvXOj7vt2nRQXkKgZ3sqQjb78EnHfGK5t/GGpzy+JNS0/dZ3V/wDZ43KZDxt0Ow545BHrg9jQB9tXl3b2NvJc3UyQwRjc8kjYVR7mqFtrel3VxDbQahbyTzRCaONZAS6eoFfIN5car/wi/iLSdQutQNta+RcRLcSKzhmdRtfk/KeoGcZGetVNNMnhzV7fUbLUJpZItE+0Qm4IbaWQgJjpgE5x7UmJux9w0V8teHP7R8P33ha/TxFc339un/SbaaQsq5xkgZ6gnGccEGvqWmMKKKKACiiigAooooAKKKKACiiigAooooA47wbn7PqBYnJvps5GD970rsa5LwgSba9J3c3s2ATnHzHoe/1rraACiiigAooooAKKKKACiiigAooooAK5XxL4r0nwy9muqTtELpyqMF3AYxknHOOR+ddVXhPxk01NY1DwxpskskS3F06F0Xlchec9PwoA9bvtbsbHU7DS55CLq+3+SoHHyjJye3p9a26+ObzxDrCeINI0u4t/J1bQ4rqMTyL5nnfuyUbB68KMcnrkelUtGvNbhn0LVP7T1bzLy9SOWaS6DRSKXxtCAk9iDu446Chqw2rH1Tc+LNFtrK7vnvM21pP9nmkWNiFkyOOBzjI6Zrqdw45HNfEuveG4I/DWsail9dPJFqzwmATgxou44JHcnPX8a73UY9PvZvE81/4lvbR9N2xWkEd4VwFjGOP4ssMHHOc9zmkmmroR9PUVzvhK8m1Dw/pt3cNvmlt0Z2/vHHWuipgFFFFABRRRQAUUUUAFFFFABRRRQAVm6YMJcdebiTr9a0qzNMxtuMY/4+Hz19aANOiiigAooooAKKKKACiiigAooooAKKKKAM//AJfv+A/0rQrObP29f93+laNABRRRQAUUUUAFFFFABRRRQAUUUUAFFFFABRRRQAUUUUAFcjMR/wAJdAO4sjn/AL6NddXCXsDyeNLV0lMeLEg4XORvNAHd0VQ8i5yM3jY9kX/CnCCbGDdORj+6P8KALtFU/Imz/wAfT4/3R/hUZtpyhX7ZICe4VeB+VAGhRWf9muMf8fsmf9xf8Kk8iXj/AEqTPfhf8KALlFUzbybg32qbryPlx/Kke2kblbqZT/wHH8qAMObafE8GWcMLY7QBweT39P611NecvaXg8axONTmERtjmPC/dx06Y689Ow9K7Q2UhH/H9cA+uV/woA0qKy3spCVIvrkYPIyvI/KkaynLsRqFwATwMLx+lAGrRWb9knDFhfTfiFP8ASkSznUEG/mPHHyr/AIUAadFZjWdwRxfzA8fwr/hTHsrl2z/aEw9gqj+lAGtRWULK4B/4/wCYj6D/AAo+x3WCP7Rmwf8AYT/CgDVorKa0umGDqMo+kaD+lP8AstxgA30vB67V/wAKANKissWl2D/yEJCOnKL/AIUNaXRJIv5BnH8C/wCFAGpRWWtrdgfNqEhPr5aD+lO+y3OwD7dJkd9i/wCFAGlRWettOCCbyU4P91en5U5LedWz9qdvYqP8KAL1FVxHJzmZvbAFR+TNgg3Tc9DtH+FAFyiqH2ecfdu3H1UH+lSCGbjNy3v8o5/SgC3RVJoJyci7cewVf8KcIZguDcuST12r/hQBboqkIJgD/pchb3VcfypDbzE/8fcmP91f8KAL1FUmt5Tt/wBLlAA5wF5/SgQTA5+1yH2Kr/hQBdoqmIJR/wAvMn5D/Ck8ibj/AEp8jp8o/wAKALtFVGhmK4FywPrtX/CmG3n7Xbj1+VT/AEoAvUVREE4P/H2+P91f8KcIZwwJumK+mwUAXKKp+TMVYfaWyc87RxTBBcgHN42T/sLQBfoqj5Fxxi7fA/2F5/SnLBMHybpyPTav+FAFyiqvkyc/6TJ37L/hSCCUKf8ASpNx74X/AAoAt0VT+zy4X/S5cjrwvP6Uj28pIK3ci4GOin+lAF2iqSwTgjN5IR/uL/hR9nmyc3knt8q/4UAXaKzxbXAz/pshJHHyL/hSiC5xzeMTn+4v+FAF+is77NchgRevtzkgov8AhUnkTkY+1v1B+6v+FAF2iqH2a4yT9sk5/wBleP0oW3uB/wAvjk8dUXH8qAL9FUvJnAA+1N1/uClEM+f+Ppsf7i/4UAXKKqGKfP8Ax8nH+6P8KjaC5JyLwj28tcUAX6KpCG4A5umJz12L0pzQzkKBcsMDk7V5P5UAW6KpCC473bf98L/hS+TPz/pTf98L/hQBcoqh9nuMH/TGyf8AYXA/Sn+RNtAF0+c5J2r0/KgC5RVBre4Y/wDH44HoEXr+VKbef5cXbjH+yOf0oAvUVT8mfvdN+CL/AIUeTOB/x9NnHdRj+VAFyisyS1uiRsv3UZ5/dqc/pTDZ3hb/AJCUu3HQRp1/KgDWoqikFwM7rtj/AMAX/Ck+zXGebyTjOMKo/pQBforO+zXOSftz8j+4vX8qcbacgYvZQR/sr/hQBforN+yXG4n7fLn/AHV/wqZYJV/5epCPdV/woAuUVRa2lOcXcvJz0X/CnfZ5tm03UmcdQq5/lQBcoqh9mm3K32yXjqMLz+lIbe4Lki9cDsNi/wCFAGhRWebafOReyj22r/hSrb3Izm9c56fIvH6UAX6KzRaXIGPt8p4wMov+FC2tyCM38pUY42Jz+OKANKiqBt7ktxeMF9Ni5/lSiG5AIN2SfXYKAL1FUTBcEn/S2wf9gUwwXZGBekHPXy1oA0aKomC5PS7I+iLTxFP3uT+CCgC3RVLybjP/AB88f7gpTDcZz9pOPTYKALlFZ/kXX/P4ev8AzzFIYLvPF7x/1zFAGjRWX9nvs/8AH8Mf9chTvs95/wA/vb/nkOtAGlRWctvdjOb0n0/drUvk3Gf+Pk/98CgC5RVBILlSCbssM8goKmMc3/Pb/wAdFAFmvPvEhJ8V+HF2k5Mx4/3RXbGO4ySJhjHQrXmXiW3vpPG3htvt6QoBKdo43YA3D3yDigD1iiqPk3X/AD8/+OCoJLa+YgrflR3HlKaANWiso2t721Bv+/S/4Ugtb4HnUCR/1yX/AAoA1qKyha3vIOoMc/8ATNR/SpEgu1zuvN3HH7sDBoApeKcjQtQIBJEDHA+lW9E/5BVj/wBe8f8A6CK5bx1b3beGNUAulx5BLZjHI7j24rX8OQ3KeH9KjM5Mi2sYZmXk/KP1FAHS0VTWO5BGZ1I7/JQ0dz/DOv4pQBcoqqqTjOZVP/AaY0VyWBW4AA6jYOaALtFUvLuduPPXP+7R5VznP2kY9NgoAu0VT8q5xj7QM+uwUeXcFceeM+u2gC5RWe8N2fu3YHt5YNN+z3n/AD+np/zzWgDSorP8i73E/bPl9PLFQva3xHy6iVP/AFxU0AQwaFp9vrNxrUUJW+uYhFK4Y4ZRjHHTPAH4VkS+CPDk39oCTS4mGoOr3AyRkr0K4Py8knIxnJrZS01Efe1IH/tgtOa0vyRjUiB3/crQBzOk+APD+laVe6XBaM8N6Ns7yPl2HYbu2Oox3qha/C/wlby20g0zzDb52iWVnVuSfmUnB5J7fXNdkbPUecaofbMC00WWpA86qSM/88E/woA5/RfAHhzRdS/tKysNtwM7Nzlgmf7oPT0rvawHstUYfLq5U4/590PNJ9h1XI/4m5I7jyE/woA6CiueNjqxJ/4nBA7Yt0/woNhqxJxrJA7f6On+FAHQ0VzQsNZHXWgf+3VakWy1YKAdXBbufs60AdDRWJ9k1L/oJ/8AkBaikstVIITV9vPU26mgDoKK5j+z9bDH/idjHbNqlSLY6wDk6wp9jbLQB0dFYQs9UC4OqAnPX7OtRvZauc7dWA+tupoA6GisBLLVAfn1bI9rdRSyWWpsjhNV2sfunyFOKAKPhDYbW8ZCpBvZvujH8Z7dq6yvI/h9aapJZ6gW1mQ/6fMADCh/i55OTySa9FW1vg+TqLFf7vlL/hQBr0VlLa3oYZ1FyuOf3SZ/lSm1uiRi/kAH+wv+FAGpRWWlteg/NqDMPTylH9Kja01AliNSxnoPJXAoA2KKw1s9TAIOqZOTg+QtAstRB51Vj/2wT/CgDcorKa1vSMf2gw57RLUYsr4nJ1SX8IkH9KANmisdbS+AP/Eyct6mJcflipBbXmP+P9ic/wDPJf8ACgDUrJ1DSLLUbqyurqHfNZSGSA7iNrEY6d//AK1Na0vyhA1Iqc8HylPFVTYasSf+J0wHbFsn+FAEk/h7SbjVY9XlsIXv41KLMRzjBHI6Hgkc1kaZ4H8OaZqDaja6ZElwSGQnJWMjuoPArQ/s/WCD/wATwg9sWqUiadrAU7tdYtjr9mjxn8qVhW6kD+DvDz/bd2lQYvSGuAMgOQdwOAeOeeKp3fgHwreXKXU+i27SoAAQWUHAxyoOG/EGtoWGp8Z1mQ88/uI+n5UyTTdQfAOt3AU9cRRg/ntpjN+KNIY0iiRUjRQqoowFA6ADsKfWANP1JTgaxIV7boUJ/PFOWy1HndqzkdsQoMfpQBu0VhfYtSwf+Js2e37hP8KJrLUnUCPVmjOeSIEP8xQBu0Vzf9maoQu7XZuPvYgjGfT+Grq2d5ghtTlOeh8tAf5UAa9FYkmnXT7v+JrcgkY4VBjke3t+tQrpV4pBGs3Z+qof/ZaAOhornzpd5g41i6Hr8qf4Uh0y/wCNus3GF6ZjT9eOe1AHQ0VzMelaiq4fW7hvpGg4/KrQsL7bg6rMSOc+WnX8untQBuVlaTu2XIZSMXMmMjHG7NV5rC7MZ2anMGA4yq4P14qp4P8AMOkrJLK0rSSO29urfMef0oA6iiiigAooooAKKKKACiiigAooooAKKKKAMxv+Qgv+7/StOs08X6+6/wBK0qACiiigAooooAKKKKACiiigAooooAKKKKACiiigAooooAK5Kb/kbYf+vI/+hGutrlJf+Rri/wCvL/2Y0AdXRRRQAUUUUAFFFFABRRRQBw+o3cdl4he6lDmO3sHkfaueByf8/hXL6b8W/D17H58kGpWttv2C4mtv3ec4+8pIH/1q0fF64utTPHOkzV5J4Z0nxx4i8CWejwHSYNHuEIWaTd52wOTzjI6j0zjHuaBs998ReLtH8P6XDqd7c/uJ9pgEYy8oODlR9Dmm+IvF+kaBpUOqXUzSRXG37PHCN0k+em1TjPB74r5z8TiS912x8NWWk3Wtab4etvKmESgF5WTliegxgYHqp61l6Rqqaxp+i6HPcvp3ibSbmRbJrmIiMDhtspIJHTA47DI70CTTdrn0RpvxD0a/0/UbsQ3sEunxmW4s54Qk6pgEHbnGDkY5rT8GeM9K8YQTy6cZkeBgJIZ1CuoPQ8EjBwe/avnufxFqm/xNo+tWumXOpHTm8y+sVG8AfwuRwQM+2Mc57TaRdn4bTWOqfZmex1bSUZzt+UTqhKgEdN3B57ufTh2A91n8e6DAdZ3XD/8AEoZUucL1YkjCZPzEEEH3rqtG1O21jT7fUbNma3uE3IWXB+hH1r5BudKuZNM0mx+x3N5rmtXJ1S8xgFoxuwvOByCzc9yfavVfg1fXNjc6t4b1GKS1nhk+0QW8ihSqN1Ax1HQ8cc0gO/8AEfjzQ/D959huJZprwDLwW0RdkGAQW9OCKoXXxM8NwaVa6ok888NxL5KpDES6vjO1h2P8+2RzXE/Dp4bXx14xXVZI0v8A7Qv2c3BCu0WXOV9ivlnjtiuX8dXmiXLhfCjxx3La1bme5xm3aUqxUqeRgFckgfnmgD2DTfiNo2oLdukGoRLawNcSGW2KjaMcD35rs9B1a013TLfU7Jma3nBKFhg8Eggj1yDXl2sw+LY/Dmut4gu9KmtvsTiNbNHDb+OSWHTGa3PhLGLPwLo8UsibmSRhhhyGkZh+PIoA1bDxxod5pd/qv2iSGzsZfJneWM8HIAwBknJIFc3L8V/DsZgXy9Qdpo/MQLb8kc9s+xr5ws7e9iM9/qMMk/hS21pzeQxcFmzgMw/iXkD8x3r1bVH1K++ItvL4Rn01GfR1aNrlf3RiyOFAGQenQevvQB6APil4aGnDUJHu4ommESrJbkM2RncOxGPf+Yz2WveI9N0LSf7XvZiLQhdhRcl93QAV88fEGw8R6lpGj2PiRrGGebVFhgFovCoV25PPuMCuQ1LVb/XfDVv4SlV47nRY55ryWRONkQPlovPPGBkgduvOQGrH2Vpt9BqdlBfWrFoJ0DoxBBIPsavVxvw9/wCRR0b/AK9U/lXZUAFFFFABRRRQAUUUUAFFFFABRRRQAUUUUAFFFFABRRRQAUUUUAFFFFABRRRQAUUUUAFFFFABRRRQAUUUUAFFFFABRRRQAUUUUAFFFFABRRRQAUUUUAFFFFABRRRQAUUUUAFFFFABRRRQAUUUUAFFFFABRRRQAUUUUAFFFFABRRRQAUUUUAFFFFABRRSFlyFJGT0FAC0UUhIUEkgAckmgBaKrwXVvcZ8ieKXHXY4bH5VYoAKKRmCgliAB1JqC3ube5UtbzxSqDgmNw2D+FAFiiims6qcMwB9zQA6uB14j/hLvD2c4xP0/3fau9BBGQciuF1oKfGHh/ccER3BA65Oz9KEJ3tpud3WVrOr2Gh2T32pXKW9shALsCck9AAOSfYVq14R8cY0li8PRzMyW7agokcdFB4J6emaBnpGk+MdC1TTrnUYL5Ft7UZnMg2mMZIBI98cev14qHwt420PxRJNDptyxmiJzFKuxmX+8B3H618yfFe3mXxfqn2PMdiIIGu1h4Vk+Ucgdea9h1KHTP+E28HyaEsCM8Epk8gYzB5Y2bh6Y3Yzz+lAHqCeIdNfXH0FbjdqCRea8YUkKOOp6A4IOPQ1v14VpPh+z0D4oolk0xW50xppPNcud5cg8ntwK91oA53xbzoGo/wDXBv5Ve0IY0iwH/TtH/wCgiqXiz/kAaj/1war2ijGlWI/6d4//AEEUAadFFFABRRRQAUUUUAFFFFABRRRQAUUUUAFFFFABRRRQBzfi/W4/Dmg3+quU3QRExq54eToq/icV81WPxe8c6hF51n4YguYicB4bSd1/MNXtXxg0qbWfB91Z28sEcrSRspnlWNThgcbmwM18v6v4X8X/AA+0mx1iPWDDG0mPKtrgkRsRwSPusCPTNAj2PxR4+8eaPdwQxeFkkR7aGRnFvLIPMKKXUFWwNrFhjrx71jeF/iz4p1jxFZaPLotmGmnRJlSOQPHGSNzYLcYXJ5r1O+8am2+HsfiYhFuZbddilSVMx+XH0zmuO+Avh8pp114nvos3upTOYnPaPPJA7Zbd+AHrQMwtW+J/jixvbqMeFUFtHK4jlktZlBQE/NuzjGOc9K7L4UePtY8aXd4l5psEFrBGCJoVbG8kfKSSR0yfwrK+P3iG4sNKtdEsXAm1JiJlAyxjHGB9Sf0969I+G3h5PDPhiysvI8q4dBNdDOSZWAzn6YA49KAO7zivEPij8TW8J3cGlaXaJd6nJhnEgJRFPQYBBLHivb6+DPirFqOp/E25tYQY7l5oo7YnKYG1drA/rmgD1/wP8QvE6eK4vDfiuxCzXI/dsECNGdpIPHDKcfgfyrN134r+Jr7VtQtPCukR3FpYs2+byWlZlXgtwcAEgkcZx+NYXhzVfEfw98eW+g6vqUmp296Y423SM4+fhWUtyCG6+2eOlZ+kS+KfhhrusRweHptQS7OI5hG5RgCSrAqOfvcjr24oA9m8EfFK31rw/qmqapAtvLpo3zRwfNvU/d2gnueOTjPpXl8vxW8bahbT65pul2yaRZyiOX5N4yem/nd+IwORWf8AAJTfeJtYS8hZ0mtmE8LRgxklwSHB6d+K0PH3inTpfO8E+B9PiIuZQt1JbJgSOCPlQg8j5cEnjHtk0mJ3tofRvgTxGPFfh+11UweQ8m5XjzkBlODg+ldhXD/Drw43hbw1aabKQbgZkmIx99uSOOuOB+FdwelMZwvgIAWeoY24OoTY29Pve/P513VcJ4ADfYr8uHDm/n3bh33V3dAIKKKKACiiigAooooAKKKKACiiigAooooAKKKKACiis/Vr6PTNPur6UEx28TSsAeTtGcD3NAHl3xZ+ICeELFbaxkifV5x+7Rl3CNe7MMjHtnv2IzTfDvjLUR8ND4p1JY7m6VJWCoNgbEhRc46cjt2r5J1jWrLxFqGr6tr01491IjixgTBVSchQx7KuRwOuPrn0TR/G+kQ/Cy78NXDSvfhHWOPbhfml3DB74zk0PQIpy6fIuR/FHx/a2MHiG5tLWTSbmZ44wYMJkHkAg7gOoBJPIPXFew+O/iUnh7w7pt7a24kvtUgEsCMcrHwpYt9N2PqK+S9S8N+KLbwtaardtMdFk2mFDcblUNnB2Z4z/Wu1+Ld493Z+E3jgMdv/AGXGU3NkbuhA+mBz3yKAPQ9C+InjPT9U04+JNPEmn6iodBDCNyIxIBG0+uDg5OPevqTNfEUV3r/w713QJJdblvba7ijle2aVtgibgqVJxxzg+34V9uKQQCO4pu3QOr7dDgfiV4rHg/w9NqCBHu3YRW8bnAZz3/AZP4e9fPenfFLxlpN9pt3r0cU2mamBLFEsSqQmSvykcjnB+bPGPWux/aUUnRNJPGBdN/6Aa434yPa3fhLwWtqu1mh+Rc8qCiA5H17+xpWA7r4qfEbV9L1yHwz4aiVtQfaJJSgdg7cqqg8dCDk+tHw3+J2pai2p6b4gtQb7TreSUyRLgyeX95WUcbuP4ePb182tIbm1+NNjDdk7keJVy2cKIAAMnr/jnr1q14PWL/hdepXFtJ5drbz3ctw0j7QPlYOTntvOfpQwJG+J3j65trzxBb2ttFpNnIEkikhyuWbABPDEjIBwR1r6c8Fa6fEvh6x1cxeU1wrbkHQMrFTj2ypxXhPxj0+88R6VFqvh6/t5tBtona6jgnwpcHJYqOCenvXefAzV7fUvB0FrBAYXsJGhkXJIYk79wPvu6djntikJXPYm+6fpXLeDDnRYeMfM3866huVP0rl/Bi7dEh4PLNye/wAxpjOqooooAKKKKACiiigAooooAKKKKACiiigDOPN+PUL/AErRrMI/4mC/7v8AStOgAooooAKKKKACiiigAooooAKKKKACiiigAooooAKKKKACuRlA/wCEuiJzkWPH/fZrrq8y1jXINM8ZwxzwzEGyADIueS7UAem0VzA8TaeegmLcjb5Zzn0oHiWyPSO4PGeI6AOnorml8SaczbVaQkHBHlml/wCEisuyzk+gj/OgDpKK5s+IrIAkpPkY48vmnrr9o4ysdwRz/wAs/SgDoaK50a/bFN/k3O318unLrtuzACC664/1VAGPfW0V54je2mG6KaxeNx0ODwcH6d66jSdOtdJsLews4/Lt4ECIuc4H1rzQ+JIR4zeNrG+Cx223f5PGcj9B6/8A167JfE9kwOIbrj/plQBc0Xw/pWhvcvptklu1y++YqSdx/E8fQccmuf1v4feGdburq8vdOV7m6CiSVXKn5e4weCcAE9xWgnii1ZdxtbwdcfuuuOvelbxRaKeba8AxnPk9qAKWmeBPDmmaddafa6eqRXcZimfcTI6ntu61p6p4X0bVdNtdMvLJZbS1KeShY/JtGAM5zjHB9aqv4ssUO1re8BHYwkU0eL9PIyYbteM4MXT9aANltFsG1aHVzD/pkMBt42zwqZzwOnc1XPh3TG10a95B/tEReV5gcgY6dOmccVUHimxP/LG6/wC/VM/4SzTwQPKusnPSL0/GgBviXwXoPiVkk1KxVpkP+tjJRyMYwSOo+tZ138O/DF1pVrpT6cFtrZt6eW5VySOSW6nOe9areK9PVdxjuQvr5fH86QeLNOIJ23AAODmPv6daAOfsPhh4YsUdEtp5A0TRHzLhjgHqQM4Bqvb/AAp8KW9xDcRWtwrxOHXFw3JHTv8AyrqD4s08fwXHTd/q+3r1pv8Awlund47kc45j7/nQBasPC+jWOmXWlQ2SfYrqR5JonJYOzdSSTnsMemBXFH4SeEyyN9musp9zF0/y85459a65fFWnsu4LcY6/6vqKk/4SexJIEdyccHERoAw7P4c+HbSeCdIbl5IJ0njMly77WQ5HBPStlPCOjR3uqXyWpW41SIxXLBz8ykYOB2z1qdvEdmvVLgcZ/wBXT/8AhIrDAJaReM4MZ6UAamm2MGmWUFjaqVggQIikkkAe5q9WGmu6eykmZkx2ZCD/AC96Ua7pxUsLg4HX923H6UAbdFYi67prZxc8D/YYf0o/t3T+P35we+xv8KANuisJdctmBIjnwOp8uhtctVH3Zjz2SgDdorBXXLViAEm55+5T5NZtkydkxA7iOgDbornv7ftMD93OCRnHl9KU69aj/lncEeojoA6CisL+3LXAOyf6eWakGs2n8ZdB/eZDigDZorHfWtPRSzXAwDg/Kev5Uxdd05hn7QAeeNpJ4+goA26Kxf7asiCVZ3UHblUOM0g1uyBwzsgzjLKQKANuisNtd04LkT7j2AQ/1FOOs2ixhzvwTgfLQBtUVzY8R2JGf3vf+CpP7fsicKJWOM8JQB0FFc6niGzYgbZxk4yY6Y3iOyQZaO4A9THQB0tFc/8A2/ad0nGTjlKDr1qCB5c+T/0zoA6CiueXxBZMTxKMdcpUh1u1AYhZiF64SgDdormz4isgAds2CM/cqUa7aN0WY9uEoA36Kwl1y2c4WOc/SOpBrFuedkwHc7KANmisb+2bX/poeccIaiOuWgGcS+v3e1AG9RWGut2pKjbMM+qUn9u2fJBkIHfZQBu0Vzp8Q2IBJ83IOCNlB8Q2IGSZBxxlOtAHRUVgf29ZYBHmHPolJ/b9nu24lz6bKAOgorAbXrJc5Mnt8vWm/wDCQWOM/vMf7lAHQ0VgnXbMdpemfuUo12xJxufOcfcPWgDdornT4gswxG2c47iM1ImuWzkgRz5Bx/q6AN6isH+3LbbuEVwewAjPJp/9sRAgfZrrBGc+VQBt0VhjWYc4NvdA+hiNImt2zMVMVwpHrH+tAG7RWEdcthyY58evl0p1u2Azsm9/k6UAblFYH9vWQGcyZ9NtOGuWpONsoP8AuUAbtFYB16zViCJRgZ+529acNctSMhJie4CcigDdornT4gswVG2bc3QbMUreILNSRtnOOpEZxQB0NFc9/wAJBZjqswHc+XwKYPEdlgkrOAAeTHQB0lFc1/wkVnjPlXH/AH7p58QWgx+7uP8Av3QB0VFc2niG0cArFckHkHy+o9asf21bDrHOOO8dAG5RWD/btnjJEo/4B+tNOv2YB4mOOuIzQB0FFcwfE2njOfNBHbZSL4q0jbl7hoznG1o2yPyFAHUUVzTeJ9GUEm9XAOPuN/hTF8VaMcf6ZjJwMxt/hQB1FFc4PEukkgG8UZGeVb/Cpjr1jtDB3YHphTQBu18jePPFL3Xi+41DTtTmh/sYpHFEA+2dlY+YMqMAdRk8MPavpS58RabHvjeR84I+VDXFaFL4Z0jT7nS7eK6mhuZJHmMseWcnqDgDtjHpQB2La81x4aXW9Ls5L95IRJFbxnDOTxjn05z9D1r57l8Z+ItT8G+IUvdKu2RppUa8WRVWBcrmMjgkDkcev1rv/C8Xhrw9drc22oanKVgMCJOdyRoWLYAA9fw/nXQ6vf8AhnUdHu9McSQWl3kSG3h2HcTknpjdwDzQB4b4JRNH1TwnPFpGoaal4FWe7lmJju2YHbgDgAk8Djgjg9a+iPHmt32iaRPcWOnTXR8tw0sTAfZ8KTvI54HWvMdA8PeFNKu7K6bVdXvFsm8y3trpt0UTeoULwQeeO4ru9Kv9C0834W7vblL6ZpZUucyKuRyoBH3ccdz0oEr9Tx651zUPGNt4W0/VkurHTblys920oUXZAx2xjnI565BFey6Z4f0Dw/4liXT7qa0ubmBiNPVyYpAMZbBBwfx7cdDWb4j/AOEU1rTI9LuBLbQQvvh+zReW0TDP3eMDr6Vi6DYeGtIurq8Gq6tdXk8DQfarmQvJGrHJ2nHBzzn3oGQ/E3x7q/h7U7SxstJuxCLmIm52fJdDGTEhweTnBxzxWJqO/wAZeOtGttWsb3TYZNPeRrYzlXPL4Jxgjp0ODXp9rd+FobHT7SW6S4WxKvA9wpZ1YdGzgfNXFeKdM8H+INYXVZfEF/bXaxhQbViAAARwdhwcZ7/zoA0vArPpnjPX/DttcyyaZbRxyxJLJvKMVTdgnnqTx7V1usgHxfoPqI5++P4P1ribGx8G2GmXVnBr16kl5Isk16ZCLhsYIUts6e2O9WbrxRoJ8TaAkGoCSOGGZWlYNgfJgZPcmgD2esfXdGsde0+XT9QhEsEg/FT2ZT2Iql/wk+j4z9sH4Rt/hUT+KtLQHMknt8h5oAz9C8B+H9E0670+3shLDdjE5nO9pB2BPoO2O/PWjwr4F0HwtcTXOm27ieQbS8shcquc4Gen/wBarX/CYaQo/eSyR9cboyc/lmpF8W6OzY+0MB/e8tsfyoE1c1H0eyfWE1lo2N6kBt1fccBM56dOprYrmD4p0cHBuyPfyn5/Sk/4SvROP9OXkZ/1b/4UDJvFrbfD+on0gb+VaGi/8gux/wCveP8A9BFcN4v8V6N/YGoKt4GdoSqrsYEkjoMir+h+LtBk0mzdNQj2iBQRtbIIGCMY9qAO8ork/wDhL9C/5/v/ACE//wATTk8W6G+cX6jH95GH8xQB1VFcsnivRGbAvhz6xuP6U4+KtEAJ/tCPj0Vv8KAOnormE8VaK5OL9OMdUYf0pT4p0UHBv4wevRv8KAOmormP+Eq0Tj/T05OPut/hSjxVohDH7eny9flb/DmgDpqK5dvFeiKjML5Gx2VWJ/lUA8X6Qek0hOM8RNQB19Fc0PE2mlS3mSbR38s0j+JdPQZYygf9cz19PrQB01FcwPE+mkffk6ZI8snFMHijTyCwE5UdSE4FAHVUVyf/AAlemZAJlAPcpTj4p00LndLn02UAYXxR8Iv4x8Pmyt5Fju4ZBNAXJClgCCDj1BPNeGH4b/EDU9NsvD1/fWcek2b5RjLu4OT2G5sZIAOB07cj6Fk8aaRGAS0xz2EdRr430l2CoLliewi/+vQJJL5nIfEfwPqGs+E9L0HRni/0OSPcZn2blVCvOBySSDXoHgrSJdB8N6bpc7K01vCFcqcjcSScfiazj430kHGLg9+I/wD69RDx3o5IAFySeABH/wDXoGeaeOfAHiLX/HNtrMUtmdPheARhpSHRFILAjHXduPHqK+ia4I+OtIBKlbnI6jyun61ZXxlpb4CrcM3oI8n+dAHaCvnz4tfDXUfEuq2us6HNFFdqoSYSSFOVOVcEDqOn4CvUZPF+nRDLR3I9AY8Z/WqTePdGUkf6QfcR9f1oA8q8M/DfxLeeKLbXPGN9Bdi1C+WofeWIyVGNoAAJzWLqfgH4h6Vr2o32g6qJYrx5MN9p+YIx4DBxgMB0I6diK9wbx5pCsEKXW49B5XP86j/4WBoo7XP/AH7/APr0kktgOE0H4dap4d8Gapa2F1G3iLUVXzJ95UIN3KhsZ+6W59TXlOnfCHxzpkzT2V3a287KUaSO6Ktg9ecZFfSP/Cf6MBnF1jOM+V/9ek/4WDog/wCfn/v3/wDXpgX/AABpusaV4fgtddu2ur9XcvI0zSkgscDc3PSuzbofpXBJ470hwSqXZ43f6rt69aJ/HWlRLzFeNn+5Dk/lmgBvw5kEumXhAA/0+bJDZB+bPFegV4d8PvFljFpt27wXf7y+mYARZwM/4Y/Udq9BPi3T8bliu2X+8ITigbdzsKK4hfGViWKvZ38eDglohwfzq0PFVgU3mO5HsY8f1xQI62iuV/4SiwOcJcH6R5/rSDxTYn/lnc59PL6frQB1dFcp/wAJTYbd2y4C9c+Xx/Oof+Eu04Kx2XPBx/q+/p1oA7GiuPbxfpi4yJ+enyf/AF6QeLbEjIt7wjnB8oc/rQB2NFclF4ptJWIjtL5lBxuEOR/Ol/4Si1HJtL5RkjJh9O/WgDrKK5JfFViwP7m7HHeE80L4psmAP2e8Ck4BMBxQB1uaK5L/AISqxBwYbscZ5hNOHimxIP7q6yO3knJoA6uop4YriJ4Zo0kicYZHUEMPQg9a5RfFlm3P2S+C5I3eTx/P3qCTxjZRoXNlqBA9IQf60AYnif4b6BqWiXtnYaRp9veSx/uJ/L2mNx0O4cgeoHXvmuV0n4Uwx+A5tEvIrIaxPuc3aLkq27KAtjJAGMjp1+td6fG9qMf8SrVjk4GLccn/AL6qP/hO7IFg2maopXAO6ADGf+BUAfPv/CrPiBdWUOh3GqWy6VE25UNyxjHJPAC5Prg8c/WvUPHnwuGu6DpNpYXCJfaZAIUeTIWVcDOeuDkEj612I8d2Zz/xLNU4GT+4HTGf73pQ/j7T0xnT9TOfSFf/AIqgDyDQPhP4huNfsb/xXqUF7a2eECCZ3d1TJQAlfu7jnk5xn1r6jrzgeP7D/oH6n+MK/wDxVWU8cWTnC6fqOfTyV/8AiqAJ/iF4WXxhoE2lmfyJCyyRSEZCuPUdxjI/Gvn+w+CfiGa8sF1jXIJbC2IASKaRnjTrhNy4XoK91fxxbp/zCNUb12wA4/Wj/hOLfBJ0nVAB1JhH+NAHEfEv4aah4j1y21zRNQitLxFCyeaSoyv3WUqpOexz7VF4G+FUulLq82uXiXF7fwvBvt5G2hHHzE5AJYn8K7o+O7YKW/snVdozk+QOMfjTz45s1AL6bqYDdD5I5/8AHqAPCV+Dvi+ytb3TbDXrEaddkebGzuvmAHIyAhwfoea+hPAXha38IaFDpkLCSXJknmxjzJD1PsMAAewrPHjq1L7P7K1UOeQpgGT/AOPVLD42tJiRHp2okjt5Q/xoA7xvun6Vzfg850WDkdW79PmNZs/i6BEP/Et1HBXOfJHH15q74IkE3h+0lCsm/edrDBHzkc/lQB1dFFFABRRRQAUUUUAFFFFABRRRQAUUUUAZjD/iYLn+7x+VadZjf8hBe3y/nxWnQAUUUUAFFFFABRRRQAUUUUAFFFFABRRRQAUUUUAFFFFABXFToreNISyg4sMjI6Heea7WuKmH/FawH/qH/wDs7UAdl5aZzsXP0pQijoo/KvnvxL46v9P8cB0aUeH9OkS1vWTG1nkU9QT1B9Om0/j9CqwZQynIIyDQAmxf7o/Kl2j0H5UtFACbR6D8qMD0FLRQAmB6CjA9KWigDjFkA8YOm0ZNpnJHuK7LA9BXk3jC0v76/wBVttMlkivW0wvC8Zw24MPlB7E9M1zV544nPw2tJobiVddugLGIDmQzKwViSeh2859WHQ0DZ79gegowPQV83fDbxNeaFomoRaudR1fUF1RrWOOJjO7MEHALHhQQfz6V1Mvxe0W3F6lzY6hDdWmA1uyKWJyB1DYGCR3oEe0bQew/Kk2L/dH5V85+MPizeQ6OZdK0fULOZpFC3N3ADFt6nDAlSeMfn+HSt8VbWCd7KbQtYa8ghWSdI4VYoCoJJAbgcigD2fav90flRtX+6PyryO88Rp4hl8IXen3l7aWd9dyMY1UK0nlgja/P3cggjkH6gVn/ABk1m60Z/D0kN9NawNe/6QYpCm5BjO7HUYzxQB7ZtU/wj8qNi/3R+Vea/wDCw9P/ALEXWV0vV2tpLkW8KrbAvMcZ3KN3K8EZ9eKw/wDhcGgJb3U01lqcL2xUPC8Khzk46bsfmRQJNP5Hsvlp/cX8qPLT+6v5V4Tr/wASbO90rVLPyNb0a9igWVHeAJIMyKoIBbpkjOccZxzU+k/Ee4OsavbX9jcCy02xWcsEXzWICks2G2/NuyAKBnt4ROoVfypdqj+EflXgPgrxhc3/AIvnk1X+1beHU12aXazR7YhGOdxGfvHHXHfr6dr8JNSvNW8JWt1f3D3E5kkUySHLEBjjJoA9J2r/AHR+VG1f7o/KnUUAJtHoKNo9BS0UAJtX0H5Um1fQflTqKAEwPSjA9BS0UAJgegowPSlooATaPQUYHoKWigBMD0FG0eg/KlooAbtX+6Pyo2L/AHR+VO60UAJtHoPypNqn+EflTqKAGhV/uj8qNq+g/KnUUAN2r/dH5Uu1fQflS0UANAHoPyoIX0H5U6igBNo9BRtHoKWigBu1fQflS7R6ClooAbtX+6Pypdo9BS0UAJgegowPQUtFACYHoKTavoPyp1FACbR6D8qQKv8AdH5U6igBu1f7o/KjYv8AdH5U6igBu1fQflRsXOdoz9KdRQA3av8AdH5UbV/uj8qdRQA3YuMbRj6UbFP8I/KnUUAN2r/dH5UuAOwpaKAEwPQUcUtFACYHpRgegpaKAE2j0H5UYHoKWigBuxf7o/Kl2j0FLRQA3av90flS7R6ClNFADSqnqo/Kjav90flTqKAGlV9B+VG1f7o/KnUUAJtHoPyo2j0FLRQAmB6CjA9BRS0AN2r/AHR+VBVf7o/Knd6KAGbEznaufpSeVGRjy1x9KkooAj8qP+4vXPSkMMWOY0x0+6KlooAi8qM4/dp/3yKdsT+6v5U+igCPyo+f3a8+1KI0H8C/lT6KAIfIiP8AyyTpj7opfJiJz5aZzn7oqWgnFAEH2eH/AJ4x9MfdFOEMQ/5ZJ/3yKlooAiMMZ6xp1z90UGGIjBiTH+6KlNFAEPkRZz5SZ652ik8iH/nknp90VPRQBAbeAjBhjI6fdFcRq0cCeMNBxGoYx3GMKOu3Of0P5131cJrJA8YaADjmOfGf9zt/9egTSZ2/lR4xsXH0o8qPOdi59cVJXk3xY17V9ItdLtNGmSC51G7W284qGK59M8D60DPVfKj/AOea/lQIox0jX8q+Z7nxhrvgiLWtBvL1dT1KIRy2d1M3P7wqCMHrjdkDp+HFb2kav4o8NeI4ND1u/XU5dTszJanACxTAE7TjHGQQT9PegD3vy0/uL+VNMUWP9Wnp90V84w3vi/w3r2kf2rrkd5darcKs+lhlPlRk43L2UYHbAznrya+k6AOT8bRRnw3qhMaEiBj93uB1rT0KFF0fT1aNcrbR8FenyjNVfF+f+Ef1HBAPkN1FaOjHOl2R/wCneP8A9BFAWLnkRYx5SYxj7ooMEOc+Umc5+6OtTUUAReTFjHlJjGPuik8mLp5af98ipqKAIfIh/wCeSf8AfIoMEJzmKPng/KKmooAg+zw5/wBTH6/dFKbeE9YY+mPuipqKAIRBEOkSdc/dHWneVHjHlr+VSUUAR+XH/cX8qXy0xjYuPTFPooAj8uP+4v5UCOMdEUfhUlFAERiixgxpj02igQxDpGg7/dFS0UAVZ/stvE803kxRIMs74VVHuT0Fc7p/ifw1qN4LWy1bTp7kkgJHKpLH29fwrO+JPh6/8U+HJtK067jtpZZELtISFZQclTgE+h/CvibxDpun6Jq2naVoN1dSa3bTGG7nJCx+fuAAjPXAO4c+3vQB9/arqGk6RCs2pXVnaRHIVp3VAT1wM9T7Cq+k61oesD/iW6hY3R/uwyKzDHqBzXi3xC+G+veMfEen3FxqFuNKijSORQzBlA5chcYySTg/TPSvJPDtla6V8WLO08ITTTW0M6xyPIQ4KYxNgjgrt3YPr9AaAPti7e0tIJLi5MUUMSlndwAFHc1R0jUtK1m3a50y4t7qBX8tniIYBgAcfkR+dfNnxt8ZS6rPL4S0R5HMTE37oV2NtGdm7PAU/e6cjFdj+zsV/wCETnAIJW7YH2OBQB7x5Uf9xfyrC1fVNC0RVOp3dhZ7wdgmdVLgYzgHk9R0roa+KP2jL3zvFdjaSyE28FuuVj5K7myeD3xj9KAPre21nQbyZILbUtNnlY/LHHOjMT7AGqur6/4c0eZYNS1CwtpiMiOV1Dfl2618zfCW38BTeJ7RrC51tNRiBaFb7yljlbaQQNmTnBJAyOnfpXP+DPD9r8R/GuvvqlxMUKyyoy8NksFQ/gCOPagD7UtGsb2BZ7VraeB/uyRFWVsHHBHBwRXPXPijwta3YtJtX0xLgsBsMqZDHjB9D9a+S/APiPVPDvhnxbp9rJkW6q8Uo4MTs2xiOp6cj0I7VgaH4Ot9S+HuueJJPPfULWZRCA/ylMpvYjvwW/KizHbS59+JFAVBSOMqRwQBgilaGIg5iQ/VRXl/wV1C51LwPp8l1I0skbSRB2OSVViACfYYH0Ar1U9DQI4D4ewwppt2qgH/AE6fIxwvzdB+GK74IoGAox9K4rwCc6XO2wqWu5icjBPzn/8AV+FdvQA3av8AdH5UbF/uj8qdRQA3Yv8AdH5UbV/uj8qdRQA3Yv8AdH5UgROflH5U+igBmxB/Cv5Uuxf7o/KnUUANCqOij8qXA9BS0UAN2L/dH5UbV/uj8qUUtADdi/3R+VG1R/CPypwooAbtX+6Pyo2r/dH5U6qt/HNLZ3EdtIIp3jZY5D/CxHB/A0AcTq/xB8I6ROLe61m187cEKQ5l2nODuKghcYOc9PyrrbXUdOvLP7fb3dtLaYLGdXBQAdcnoMfpXybd/DXTvC+hazqXjK8ilu3GLI207ZaQg9FIG47iPwBPSqHglLofCPxY0bhQZVC72wNvyb8fUEjryf1APpa08feD7y4+zQ67YmQnA3NsUn2YgA/nzXU6pqOm6RaNeahc29tbL1klYKCeuB6njgDk1+b9xLocuk6ZBp9vdx6wHIup5XHlvk/Lt54xx2FfXvjjwBP4k0rRpLvV2tbbTrIfaUUGTJCgsw5wTwaAPTtB8U+H/EDvHpWpW1zInLRqcNj1wcEj3rqAijoo/KvhbwAllP8AEuw/4RUXUVirAn7QwDlAv7zPJyDzx79u33XQBTvLm1sLaS6u5YoIIhueSQgKo9zXLaN428L63ci10/WLSa4P3Y87Wb2AYDP4V5X+0fezw+HbGzjfbFc3P70YB3BRkD25wePSvIvGXhW28Hp4P1DTWmiuriNHmkLHLSjaxOM/L97GPTHvkA+w9c8R6HoBQarqNtaNIpZFlbBYDqQOprKsPHHhXUBMbTV7WXyYWnkxkbUHUnI/TrXy18frsXnji1tGLzR28MaNFEMsMncQPUkEH8a7P4V6f8PtavdQtNKg1VJ5bRo5I72QDdGSASpU9enf1oA9dHxO8Dk5/t61z/uP/wDE12Wh6zpWvWxu9KuobqFWKF4+zDnBB5HUV8bfFjwZ4c8KPZaZo8d7Pqt2wIDyBlVc4AxjlieAP/rV9T/DrwjD4O0OOyVjJdSnzbmTJwzkdAOwA498ZoA7mQAIxwOh7VzXgxzJokDHOdz9Wz/Efyrp3+430Nct4KAXQrcAgkF84GP4jQB1dFFFABRRRQAUUUUAFFFFABRRRQAUUUUAZrf8f6/7taVZjf8AIQX/AHa06ACiiigAooooAKKKKACiiigAooooAKKKKACiiigAooooAK4XUxP/AMJMzWyh5l0x9iZwWbccc9ucc+9d1XFyPnxpGuDxYDn/AIG1AHjFj8GluPDTyajcXS6/LvmbbMGQvztVuoPuc9WPOK9m8Dy68NLt7XXdO+zzwRBDL56P5hHHRenAHeu1ooAKKKKACiiigAooooA4wDPjAnI+W19fcV5h4e+G15pnjZruQq+hQTNd2yPIGPmkADIx1B5B/wBkc16giufF7scYFpxx1GR/WuyoA+Ybv4eeJ0gnSNlmhk1ZriWBLryzPFgYO7tnkeo64NY1n8MvEdrqGo3cGjaTHBcW+IrOaczRqd6ErzzuwpOeBzwRxX1vRnFAHyJd/CrxHdW199ktrewhYR+XYm9MoJHUg9OTk8nvXrPhbw7rMeoeIL/ULKK2lv7VIoQJg+GCbSMjoMgV7FRQB4z4b8H6pZ6f4SjuBDHJpc88lwm/PDliNpHB6j86u/FPwlfeLho1tbCM20N1vud77cJgDjvnGeles0UAfMmo+BvGB0q00iTy73T9Muy8KRXnlyXETYwuSABt5GSeMkDgCvPfEXhPWfDC3t/JpqWkFzLALdFuhMFfdnaSfmJyOpGOetfbtVbyztb6MRXdtDcRhgwSVA4BHQ4PegDwDXvDHirxe15qd5p1rp0z2CWcFqZg7HMqszMw6AfMcfhjOTSaz4K8Sm+1+DT44GttTsYU+0tIFw0aqCgGc/NgjJGOa+iulFAHy/4Z8A63Dreh311o5tRagi6ne/EzyHaQDjOAMnoM8d69j+GuiXnh7w1b6ffqq3Cu7MqtuABYkciu9ooAKKKKACiiigAooooAKKKKACiiigAooooAKKKKACiiigAooooAKKKKACiiigAooooAKKKKACiiigAooooAKKKKACiiigAooooAKKKKACiiigAooooAKKKKACiiigAooooAKKKKACiiigAooooAKKKKACiiigAry7x78QLfwjf6fZPamdrj55m3bRFFnbu/P+Veo18+3vgnVfFuua9ql3cSadFITZQwyRBi8ShfmHUYLDOR70Ae4Xl8kWmTahDtlRIGnTB4cBdw596x9C8RQ6j4Zg1+4QW8TwGWRS2QuM5wfwrynw/feKrHw8PDd/4dvJ3WOa0W6VxtVAhCnGORyADnkD8KXw3oF74j8Et4Z1nSbmw+xrm3mkfbvk+YjjBOATzx3oA9L07xfp+o+Fn8SRCRbVIndkdfmUrnK8e4rO+HHjP/AITKwuJ5LT7JPBIFaLfuypGVI6Hp7V4/c/DnV9K8P6f4dsiXuNSui2pXkIZokjU/KDnHGDnoMkEV2+laLr3g/wAQm4VptXsLq18p/IhSNleMExggceqg/wC1zQBuav49Gm+NLTwybISLcBB56ycqzdiuP612viHW7Xw/YNfXgkaFXVCIwCRuOAeSOK+b77T/ABFq3xAsPEL+G762g8yFnRgG2qvBOR7DOOD2rvfGHhCbx/pUGp/Zp9M1YARrBcyfIEDtywAz0Ykf5yAd5418VweFtGXVGi+0q8qxoquBuJBP8ga2/D+sWuvaXbalaNmKdAcd0bup9weK8OuPh3qQ8QWNpo1/d2WmabGJlnu/36GY5+4hIHTAPTH166fhZ9Z8CwXejTaPfanbJfKYbm2hwvluPmIUE9Dzj3PIoAvR/FO3bWrnS202UGCcwGXzBjPmhMn25Br1fV9StNHsJr+9k8u2hALtgnqcDgepIFfGVppGv2niW+YeHdUkinvwyyC1cLgTbs5xjGO+a9q8YeHbr4jaM11Ha3umahaytDDb3TbElXcCWIx0I6H1WgD0Dxf4utPDfh8a0UNwku0W6A7fMZhlevQYBPTt0rX8Ma3b+ItHtNUtuEnTJTOSjdCp+hzXhd14J1Z77RtA02W5gtdMT7TNe3MfmRNMQowmcbgMYxxgZ/HR8Jy694Eh1HSJ9Gu9Tt4rhZLea1hIDh/vbQOMDGcdiTnHFMH0t8zufD3ju11bxLqXh2W2e2u7WR1iJYMsyqeT7Hvj0/Ktzw54kh1671WCCFlTT7g25lJyshHUj8q8T8V6NrllDB4h0ewu/wC0otRuB5Swl3aKQkglRnIGOnP3q7bw4t74J8KaRbDRLq8vrufN2kA3MjOSS7keg2jJ9OvFDdwPQo/EFhJr0ugq7m+igE7ArhQCRxnueQeO1cbefEO1tvGsPhb7Kz72EbXCv912UEDGOeuDzxXH3fwxdfFV7rMtzdzaeIjPGkU5855c7ih4+6Tk4HtXJP4I8W3+htrs00Ud+10dSNmbXE29enI5zgZCY7+tS2krsD6F8XeJLbwtYw313G727zrE5TqgOfmx3xjpUF74pt7fX9K0aKGSd7+JpvMQcRpg7WPscH6Vy/2m48b+H9Q0i90a8tZ/saES3MWxWnK5G3OOjD/9Vcv8LNN1q1XUde13T5hc21qtpaxNGRM6xg5wD64UA9zn8WB7B4g8Rab4eS2fUpmiW4lEMZVC3zH1wOlYfj7xnaeDtOiu5ojPLNJsihVsE8ZJ+g/rXm3jLwXe/EG10rWobefTL1323FrdSFTHGCRuxt4bgHp0IqK/8Fate+JLLTrCWa203Rbf91eX6G4ErycsVzgE9BjgDb24oQke4WerxX2iJq9oplSS3MyIOpOM7frkYrk7Lx/ptx4Sl8TyRSxQREo0JwWL5ACj1zkc/wCFc74Gl1TwzbN4dvtKvrtV1BoobmGAiERPyXJ6Bcknj1x2rib3wbqh8VN4bt7GQeF5r1NRdwhWNQEwybunXjb7DpQM9n8N+L4Nd1BrBLSaGVbSO6JkIwA4BC/UZFO1M/8AFX6OMf8ALCb+VcYrXmk/Em8uF0e+msru3gtlnhgPlx/d5JxjAxz6V1+p5/4TPSP7otpsUAd1XmfxK8P6nrMGl3OkLDJd6deJciGZtokA7Z+uPTjPPY+mUUAfO2veAdY8VPquu3dtDYapIsQsrQzCXZsxnc4+XLY49O/etaLR/FWq6xF4k1TSbWG602zaO0tBchmmnx95iDtC5LHGR2HvXudFAHzz4C0jxRp+tzapr/hp7q+uXVWv5L+JjBH0O1MngDHfPFfQ1FFArK9+pzvi7/kX9R/64NWhooxpdiP+neP/ANBFY3jkZ8M6oDKsQ8g/MwyPp+PT8a19DO7SbA+tvH/6CKBmpRRRQAUUUUAFFFFABRRRQAUUUUAFFFFABRRRQAUUUHigDz34j+MT4L0uG/GnyXgkmEbbTtVAR1Jwfw9a+TfiVrfhTxBFYXvh6xaDWLqUy3qqjBg57Z6MSxzlev14r7qvbS3v7aS1u4I57eUbXjkXcrD3FcXpPw+8LaTqb6nZaTClyWDITlliI7op4U/SgDwP4nePtRs9LsPCds7W+oGziGozFsHJjBKBu2e/HOQPWub+FeveH9EjNpZ2l5L4mv1MMF3JAhjgkYEKB8xO3JGTjnvxX1hqHgzw1qN1Jd3miWU1xKcvI8QJY+ppLDwV4Z065ju7PQ7GG4ibckiwjKn1HvQB8b6h4H8deGoL/UpLVFjlgkN3MksTYjOC3U5Gc9uePavXP2cRq/2G9MjJ/Y4YiJfl3GXIyfXGB+tfSdzbQ3cEtvcxJLDKpV0cZDA9jVTSdJsNGtja6baRWsBYv5cS4GT1OPwoC5p18weOPF3hnS/HTx+IfCHmy24XZfCXeXXAKt5ZAVh2zkkYP0r6frntc8NaLrzRNqum2920X3GlTJUZBxn046UAfHt3c2XjL4n2Nx4WtXSDzInlbyvLB2nLuQOgxgZOM/jUfgXxLZeAPF3iNtRimHyzQxIiZ+YPkA898delfYmjeGtD0SZ59L0u2tJXXYzwoFJGc4/SsvxB4F8N+IrkXeo6XDJc7lLyqNrSYxgMR1HAH0GOlA79D5O8GeHtX17wl4v1C2hYC4VGiQBsylZN7hPXgEe54rH0PxbZ2Hw51vw+0twuoXdwjQhQduzKbhnPAwrZHfd9a+9rO0t7G3jtbWCOG3jG1I41wqj6VycvgPwnLI8r+H9PLuxZj5I5JoEjA+Cun3Gn+BtOW5TY02+dR32MxKn8Rg/jXqbcKfpSRokSLHGioigKqqMAAdABQxwjE+lAHH+BM/2Q2dwP2mbO48/fPWuzriPh/KkujMyFc/aZgwUcA7z09sYrt80AFFFFABRRRQAUUUUAFFFFABRRRQAUUUUAFFFFABVa9uYrK1nupiRFBG0jkDOFUZP6CrNRTwx3EUkMqB4pFKOrDhgRgg0Afnn4o8YyeLtehvdeaYaUrkJbWj52IO4VjjceMnjP5V6z4p1vT9b+GEkfhGzvLLTrC8jjuo5AFZ4ypJJ2k5BYoST3r3//AIQDwkf+ZesP+/IrodL0TS9JtntdP0+2toJCS8cUQUOff1/GgD4O13V/C134R0qw07SHi1yIgTzhB85xg/MPvZ4IGOK9o1/x9rfgrS/DtjPpUFxa3GnxtMbncXbsyHnAOMcHPX8K9xtfBPhe1mSeDQbBJYzuRvIBwex571t6to+m6zAsGpWNvdxKdyrNGG2n1GelAHw/dSadrfj7SpPAthJAivEwj2bQHDksxHZcYzzjH5V96DOOetc9o/hnQ9FlebTNKtLWVxgvFEA2PTNdFQB89ftG6bcXXhm1vogDFZXGZfUB/lB/PA/GvE/FHi5fGsnhXTrCxn820jWN4zyTJwDtx1GFBzx+lfdk0Mc8bRTRpJG4wyOoIYehBrE0/wAOaHplybmx0extpz/y0ht1RhxjggcfhQB4R4v+IFn4a8eiHWfDNoywFWi1CL5pgjJ94ZAz6Y7YOM9a4f4WD/hIvijcazpsMtrYxmW4dSBwHBUKcccls49j6Zr6y1nw/o+t+W2qaZa3bR/caaIMVHoD1x7VNpGi6Zo0bR6Zp9taI5ywhjC7vqR1/GgD5V0xX1746XE2/elrcMTkZCiKPbgY6fMB/wDrr7BrDsfD+kafezX9ppttDdzkmSZIwHYk5PPua3KS8xK9tRr8o30rm/B4xotv15L9T/tHpXRy/wCrf/dNc14NVl0O2yAMliOOo3HrTGdRRRRQAUUUUAFFFFABRRRQAUUUUAFFFFAGax/4mCj/AGa0qziP9PX/AHa0aACiiigAooooAKKKKACiiigAooooAKKKKACiiigAooooAK8y1jS57/xrC0WoTWuywBPljr87cfSvTa5Jsf8ACXjJ/wCYeMe/7w0AVv7D1vbgeI5QQBg+SD9c8046HrBPHiOcDP8AzxXpj/GrGp+LNL03XLHQp5H+23n+rVQCB6bjnjOK2dZ1O20bTrjUbxmW3t03uVXJ+gH1oA5+LRNYVSH8QzOSuP8AVKMGrn9k6gfva1cY3AjCKOK2NLv4NUsbe+tixhuIxIm4YOD6ir9AHLf2RqW4/wDE8n288eWufbmpBpN8Bg6zc9v4V/HtXS0UAcydIvj01u7B3EnCr0xwOlM/sS88vadbvC2MA/L1/KupooA8cTRLtfGzCLXtQVPKDlNwIxgfLgjB9ckGuvHh6/3KT4hvsDdwAvfp2/z7Vka1qEeja/e6pPFLLFb2IYpGu5zyB8o/xrj4fjXpEk0ULaNqyPKwRA0acknH973osFrHpv8AYN8HLDX7/wC6BghPx7YqI+Hr7LbfEN/tY8ghCcY7HHFXtY8Q2+lX+l2MkE8kuoymOMxqCEwM5bn3/n6VU03xXZ6h4l1Hw9FDMLixjEjykDYwO3IHOcgsO3Y0DasQjw7qAi2jxFfbsYyQp+vbP60o8O364A8Q32A4PO08en+eParWmeKLLUte1HQoYrhbqwUNK7qoQ5x90g579wK6lWVhlWBHqDmgRx39g6qSD/wkd1kAg/u16/5xUTeHtVLlh4kuxnH8Ax+X4Vsajr1pYX+nWLiR5b+Ro4zGAVUgZ+bnj8M1vbl3bdw3emeaAOM/4R/U8Ef8JFd8k5wi9/T0oHh/U1jCjxHeZA4JRTznnqK0NG8Qw6vf6hZwWd5GLGUxSTzRbY3YEghDnnp7dvWqmleK7TU/EWp6BHBMlxYKrPI2NrA46c57igBjaDqrGPPiK6wrZbEajI9P85pTomr4O3xDPnHGYVrr2dFIDMoJ6ZOKVmVBlmAHuaAOQXRNWHXxDcH/ALZLS/2Nq4zjxBMeO8S9am8S+KLDw49gl4lxI17KYohBHv5Azk89OnTNQDxhpLeG5vEcTzS2EQYnbHhzg4wAcd6AHHRtV8sKNem3DHJjFSNo+pkLjXZwc8/u15FVbnxnptrpukajPHdJBqrokAMWWXcMgsAen0z1rtaAOXOlamWH/E7lCgdPKXOfrT10vUd7FtamZS2QPKUECulooA5t9L1ArhdZnDYIJ8tTz27UxtK1EjH9tTYzn/VrXT0UAc2NKv8APOs3GMn+BenbtSHStQJJGszjPQbF4NdLRQBzh0q9zxrFyMnP3VPH5VENI1EA/wDE7uPb5FrqKKAOaOl6ief7am/79LThpuojH/E4lxz/AMslro6KAObOmajuBXWJRjHBiU0jaZqZyf7ZkySf+WQrpaKAOafS9SZQBrMoYDqIlxTP7K1MHjWpccdYhXUUUAc0NM1LvrMvQ4/dL+FM/srVC5J1uTbjgCFQa6iigDmf7J1DBxrdxnPGUXp+VINK1EcnWpz7eWtdPRQBzP8AZWo7SP7anzn/AJ5rQdK1LIxrU2P+ua101FAHLjStUyM63LjHOIh1pf7K1L/oNTf9+1rp6KAOWGk6pt51uXd6+UuKd/ZWpZ51qbHb92tdPRQBzL6VqBYEazMFGePLFRjSNSwf+J5P04/drXVUUAco2j6mSca7OvPaNasxaZfIhDatM7EdSoxmuiooA5p9K1BmLDWZhkAY8tcU8abqGQTq0mMn/lmK6KigDAOn3x6am/T+4Krf2XqYP/IZfGcn90P8a6iigDlxpeqD/mMv/wB+v/r1I2nao3/MXYHjpCP8a6SigDmv7N1QAFdYYN7wgig6dqxcN/bJxxkeQtdLRQByQ0jVgT/xPZMc4/cjP86lTTNWVSv9tMR7wjP55rqKKAOSfSNXJyNdcAHj9yP8acNJ1YYH9tvgf9MRn+ddXRQBzX9mal21dhz/AM8s/wBad/ZmoBdo1aTp3Qdfzro6KAOdGnajxnVn68/uhSrpuoAqW1WQ46/IBXQ0UAc9/Zl6GJGqSgdvlzUy2F2Aw/tGQkknO2tuigDBGn3w/wCYm/b+CnrY3gYH+0pCAQSCo5rbooAwmsL9mJGpuAe3ljg1ENN1AFv+JvLzx/qxXRUUAcv/AGVqZznW5evGIl6Ui6TqYznW5jxxiNRzXU0UAcmdH1Mkf8T64xnnEa0o0fUwc/27P/37WurooA50abqG7J1aQjsPLFV30jU26a5Mo9olrqqKAOSOjaoR/wAh+4BxxiNai/sPViRnxFc4zziJa7KigDiP+Ef1bcCfEl1wD0iWnjQNSLh5fEV4cdAqqv8A9au0ooA4tPD2oKxLeIr5svu/h6en+ePan/2HqYjKL4gus7SASinn+f612NFAHF/2Bqh/5mO85YE/Ivbr2/z7006DrGf+Rkuf+/S121FAHE/2FrO8n/hJLjBAGPKWj+w9bJJbxHMTuJH7hQAMeldtRQBxJ0TXSjKfEcmSoAIt1GPX3p39j66AMeIWyGyM269Pz5rtKKAOKOi66cf8VC4AB6QD8O9MfRNeY8eI3AwB/wAe6+n1ruKKAOGGh69jnxI+f+vcf40HQ9eIP/FSPnHH+jjr+ddzRQBw50PXSoA8Rybs9fIGMfTNO/sXXQB/xUL5xzmAdfzrtqKAOHXRdeBOfETEdv3A/wAajGh+IP8AoZW/8Bx/jXeUUAcEdC8QkceJnz/17j/GpDomvEjHiNwP+vcf413NFAHEf2Lr3/QxN0/54D/GmJoevA/N4kcjPa3A4/Ou6ooA4BtA8QMP+RolB56W6+n19cVxep6Lry+MNGhXxHMSLeVlkMIOMAZyucc8V7nXD6mP+Ky0Y/8ATvN/KgTVw/sjxN/0M6/+AEdO/sXXWctJ4jfnsluq121c54o8R6d4Y05r/UpSsYOERAC8jf3VHc0DM5dD1lSD/wAJHcHnvCtIND1kKf8Aio5y3OD5K4HpWZo/xH8Parot9q8c0sENiMzRThRIB/DgAnO4nA568VL4S+IOieKGmjt/tFpLFH5pjvEEZaP++CCQR+NAF7+xNbVfl8Ryl8fxQKRmkOk+JeMeJl/8AY6w/D/xO0DXdTi062S+jknJEEk0G1JSBkgEEnt3Ar1KgDx3x9ouuyeHb5319pEWE+ZGIFQOueeh9K19I0jxImmWKweI0WIWsaqr2Skr8o7k5Pbr75rovGwU+HNRDDIMXr3yMVtaUMadaD/pin/oIoA5QaT4o4z4mj47ixSpzpfiP/oYlH/bmldnRQBx40zxB38Qqf8AtzSiLSdcXIk8QM4AIXFsox9fWuwooA5OTStYYjbrjLwP+WA/xpDpOs7iRrr5yTzAvSutooA4o6V4kJOPEiAen2JKsDTNczk69nnP/HqorraKAOU/svWOf+J4w+UjiBaY2k60wP8AxPmBJzxbr/jXXUUAcaNH1sDB8QMf+2A/xp/9ka1315v+/A/xrr6KAOR/sjWNx/4nr7ecfuRn+dP/ALK1bn/idv04/cjr+ddXRQByLaTrJHy66w/7YA/1qMaRreOdfY/9sB/jXZUUAcNNomvPjZ4jdMdf9HBz+tV28PeICwYeKJAcY/49xj8s1H8TPGS+CtFW9SBZ7mWURQxuSFJ6kkj0ANeCQ/FjxtpRs9W1rS7dtJvzuhVY9uVHXYdxIP8AvZoA99Ph7xEWJ/4SmT/wGH+NJ/wjviIqV/4SqXnP/LuP55rzr4ifFK90+fTtN8OW0cl1fRRyiWYBsCQAoqgHG45HXj65zVfwL8StdHiOPwz4usRDdzNtSUR7GViMqGUcEHoCPUfWgD1H+wPEKgBfE78etuP8ami0PXlz5niR2yO1uOP1rzb4lfFyz0RJtO0GZbnVEfY8uzdHFzyM9GP5jn6ivV/A2r3GveGtO1O7WNZ7iMs4jGFyCRwPwoAqf2Jrhyf+Eikzjj9wP8aqnw94gySPE8gz1/cA/wBa9BrwD4p/EjUdC1WHw/4ftY5tRkA3uy7ypb7qqoP3uQeexHHOaAO3Xwz4hXGPFU3GesOf/ZqhPhXxCeni24H/AGzP/wAVXnfw/wDiP4hm8TJ4X8UWUaXbMV8wJsdDs3KCBwQcdR6iq+ufFLxS3i6/8P8Ah3RLW7NvK0arJG+87B8zE7gAM5wfcUAerjwxrAK48TXeMndkcn071GPC2tiQk+Krsx9ht5/PNYPhvxV4rtrDV9R8Y6PBY2tlB5sXlDDStk/L98+wH1HNeOH4reOrqGfXbawtk0iCQIw8jdGuTgBmzuJ5GSCOfSgD6Ng8OaqmfM8R3b5PHHT9abeeHdVmt5ETxFdRuQMMoIxwfetjwhr0XiXQrPVol2eenzpnOxwcMPpkHHtiuikGUYDuDQB4n8P9A1J9Hc/25cRn7VMGCLgMd5y2D0JOa71dD1MAA65Pgf7J/wAag+HgxoZAII+0zcjv85ruaAOS/sXUgSw1y4yfVAR+VNOjaqWyNemA9PKX3rr6KAOTXSNVXP8AxPZjx3iXrTBo2rg8a/Lt4wDECfzrr6KAOP8A7F1UnJ1+frniMD6U/wDsbVCw367PtxghYwDXW0UAco+jag33danH4Z/rSHRb8gf8Tq5B74H/ANeusooA5aPRr9c7tZuGz046UNo15xs1e4X8SefzrqaKAOVbRr8426zcD8KjGi6lkZ1ubHfC/wD1666igDkzo2on/mMz9ug/PvTho9+CD/bE5+v/AOuuqooA5M6LfEY/tm5H0qtJ4f1F2JGv3a/T/wDXXa1R1O8TT7C6vXVmS3heVlXqQoJwPypN21YHFP4V1Rzz4mv/AMCR/X3o/wCEV1Lbj/hJb8EEEEMe3rzXgafEjx/r632oaJZxrp9rkv5cKtsUAnncSScDnH5V2OmfFu8k8DXmu3OnwtfW9ytqioSI3ZhkMw6gAZ6Hk+meHYLHpf8Awi2qgceJ77r/AJ71I3hnVS+R4lvAMYIx/wDX+tfPTfEj4jaTaQa1qVhA2m3DYjEkIVTn/dO4exP617nr3xJ0fQ9AstUud5uL6ASwWacuSR37BQe/5Z6UAayeG9TVufEd6VzVz+wr4j/kOXYPPT9K81+DfjLXfGFxqc+pyQm3hC7I4ogoRmJOM9TwO5Ne80AcLN4av3AA8Q3ysB1yMZ71GfC1/uUr4k1EDuCw5qp8UPGg8FaKt3FHHNezyCO3ikztJ6sTjsB79xXgth47+I2kXWl6lrMRutMv2BWDyYxuU9htG5TggjP680AfQI8LaoBj/hJr7155/rTR4V1UOWHii/x2BPb8682+KvxE8QeH/FFloegwW8jzQoSJkyWdmIAByMDGOtbHhLU/iDp51C98ZRQR6db2skoOYi24cgDyz6ZH4euMgHZf8Ixq+z/kZ7zfjrt4z+daEWgajHgf29dMMjO7k4/PrXy2/wAUfiBew3WvWqQx6TbyLHKiW6tEhPQEn5+eMnOOR0yK+rvBfiBPFHh+y1dEEZnU74wc7HBIYfmPyxSuJNMo3vh++kgcDXr1MKTlDgk49ewq74Ij8rw5YIZPMIQ5b1O410lycQSn/YP8q5/waQfD9iQMZQnH/AjTGdNRRRQAUUUUAFFFFABRRRQAUUUUAFFFFAGeeb0ey/0rQqkf+Pwf7tXaACiiigAooooAKKKKACiiigAooooAKKKKACiiigAooooAK4u4dYvFwkcgKmnZY+gDtXaVxDpu8ZkMmUbTwCCcgjc3b09qAPk7W59Y8S6rqniyx0u9a2SXzLe7GVWKOPjPHsBnB45r6E8X6/ZeIvhrqV9Zyq2+2Rnj3DfGd4GGAPHIP5V6bZaNp1jpp0u2tEismVlMK5wQ2d3vzk1jWfgvw5ZWt3a2+lQxwXahJ0BY7wDkDk+vpQBW+HNzBJ4V0iFJo2lS0QsiuCy9uR2ruaxNN0PS9MmM1lZxwSGFICy5+4v3R+FbdABRRRQAUUUUAee61qEOjatf6tcMfJtNPLsg6vzwo9ycCvJvBF5YeJtbbxf4m1qwilibFhp7Xar9nAJGSpI9Mj1zn0r127tLXUfEV7p95Ck9tcWiiRGOOARx79qn/wCEC8Jj/mX7D/v0KBO58da1fXOrprOvTTSyPDdKltcT3oSWM5+7HGBzxycYwBx0NV5L2+i8RPdy3eoeV5Fub6e1YrIY/LjySR74r7PfwL4Vdix8P6fknPEIA/Kr0XhTw/B53laPZJ50QgkAiHzJx8p/75H5UDPjnxFdpH4w1lLTULzbO0UUb2s43zfKoALnse5/PNa1prOp+H7nWrOxuZYIhpzfuYr77QI33BS24fdcZJ4wRX09N4A8KTqVk0GzOQBkJg4HTkc9qsab4J8NaZLNLaaNaxtMhjkBXcrKeo2nIx+FJAvM+eNM0nR9O1TwZqen6tNdT3Eckk4ecMEKxHcQpGV+bI5yOKg0W0vvsPhzxK2t6i+o3erLbTGSclGj3fdxnp8vTOOTX0PY+AfCthN59totskm1l3HLYBGD1PoTW5DoGkw2VrYR6fALW1kEsMW3IRxk7hnvyfzpidzifhfdXFzFr/2iWSR01eZQXbOBxwPQew4r518W3k9h8Qdcm8+8gsPPiW9ks32SCM7ehBB5PH4/Svs3T9Os9OWVLO3SFZpWmkCDG526k1mXnhnRL03rXGl20jXwVbligzKAQRk9eoB/AUDPj7xjqn9qazrlzZahLdWloiC1klvzGIsLjMY3HeSR65OckZNdqAvivxJodhrer3cNrJokU4VbraJJtoyTnoTyT349K9tf4ceD5NudBtRtG0Y3D88Hk+9c/qXw5tNU8WR397bWsmjQ2C20dqSQQw6YA6AAevegDxrTdam1C20vS9Tu7h7K21KW2ScSFWK+XhAXB9T+VZejW51Lw9oOjQz6nM11PcvNZ284jjdVK8MzcAYGcc9c4yRn60HhTQfs1na/2VbGCzcvBGVyqMepx3/HNZEvw98KSwpC2iwCNJWmVUZlAZgAeh6fKOOnHSgD5z0C6vb+DR7W4uXlW18RKkIkl8zy0AB2hu4GOO1fZNcfYeC/DmnPE9ppMETRSiZCCTtccA8muwpCCiiimMKKKKACiiigAooooAKKKKACiiigAooooAKKKKACiiigAooooAKKKKACiiigAooooAKKKKACiiigAooooAKKKKACiiigAooooAKKKKACiiigAooooAKKKKACiiigAooooAKKKKACiiigAooooAKKKKACiiigAooooAKKKKACiiigAooooAKKKKAIWuIVmWAzRiZhuWMsNxHqB1p8kiRI0kjqiKMlmOAB9a+P/E3iCRviBP4gtPOMel3S2+UgLp5SgrISwP8AvfgRX0B8QL2G58Cand2sweGa1DJIgyGViPX1z+FAHoIII3AgqRkGlVg6hlIKnoQeteRa3pt1qfw0sks9TmsWg0+OZ3iz+9VYeYzgjg/0rb+F8jDwNpDHc7CA4GeThmwB+VArnodFeG+C/F2sar4y1mzvNNvY4U2IsG9CLUercjqOeMntzXuG9T/EOfegY6kZgoyxAHvXh3xf8S61oy2dtY2ssUMtxEReRThWc5OYwvXnA9sZz1rkvit4iudauNN8PxpqGnybBdXaRxiV1yp2qRGxJ/PHzA9qAPp+mqytnawODg4PQ15x8PvER8QeDIr1pXa6gjaGd2PzeYq9cj1BB/GuQ+E13fv4D1C6tnWS+Eszo07FgzBRjJoA94rh9U58ZaNyeLefj8BXIfDDxnq/i+7ujdJZxW1pGqOsed7y56gZ4HFddqf/ACOWj9P+Peb69KAO5rwv4ylEvfCslwV+yjUkEofkYyOo7jANe6Vja9omneILF7DU7ZLiBjkBuqt2ZT1B5PI9TTTsB8qfEW4t38TeIZofJms1Nn55jXK5ypIOOCev8q7TxHqemzfEPSruzmhk0+y0t5bvyk3p5OxyVIAOflK8EYwRXsOn+DfD+n6VPpMGmx/YrggzI5LGQjBBJJzwRkenak8OeDdC8NtcNpliI2nBVy7lzt/u5YnikB4vrVxZr4m8F6tp17bvpTyLFa6dGio9uJAFJwOoyec9+Oa+mK4XS/APhnS9QGoWumItwjboyzs4jPqoJOOv+Fd1QBzHjQZ8OajwT+5PQZ71r6T/AMg6z/64J/6CKx/Gr+X4c1BsZ/dY646kCtnS8f2faYzjyUxn/dFAXL9FFFABRRRQAUUUUAFFFFABRRRQAUUUUAFFFFABRRRQBja8mlGwkm1qK1ksoP3rG6jDopAxnBB55I9efevkLVrnWPjBrkFjpFmLXQbBwkb7cLEhH3m9yFOFHbA9TXtvxk8MeIvFtpYado4tvsiyGWcyybDuAIX6jk/jj0rx3T/hf8R9Mt/s1hqsVrDkkpBeMgJPGeB7/wCcUAe5eNNZ8OeAtLsrm8sre41CKNYbMeUplbYAM7jyAOOc/wA68g+Eukan4y8WT+NdZEhghctAWHyvJjCqv+yg9O4HvV/xv8OPGfiDVobg3Vrc29vbxRRCa4Y8iNQ5xt6l9xz1PFWfBPgPx7o+u6fc3mrD7DC6iWJbx2UxgYK7cYPQUk7iSSKvxh8EaJ4f0G61Wygf7Zd3qs8kjltoYsSF9Bn8fevZ/hOMeB9GH/TE/wDobVU+LXhu/wDFHhs2OmiNrhZ0kCu23cBkHB6Z5rofAmkXOg+GdO0y7KG4t4yr7Dlc7ieD+NMZ1tfBPj2G+ufildQaZOYL2S8RIZQ5XYxVRkkc49a+9q+cPi18NNX17WY9e8PzRrdbVEkZk8t9w4Dq30Cj8KAOM0LVfEXgf4hWWha1qP8AaEV06Rh3JcfvOAyZ5U7jt+gPGMVLF8Ite1PWdU1EeILOBpJpGR7eVndgxJGcY2jp+XSug8DfDTxG3iaDxB4uu0uGt1+WOSXzWc4IAPYAZz/k1kj4YeNPD2t38/hXULeC2nUokhl2sUb+EgqcEY6jpxg0AedQeL9VufB/iTw5qVy94kYieKWaQs6bZ4wQCeq8DjtXR6G5T4Ka1gE7ryMHj/ppH+VeveCPhRbaXo1/HrLR3OpahC0UrqSViUnOFJxk5wSfUY6dfKl+D/jeG3k0iPVLM6ZLKrOombYcEfNtK9RQB7b8DAw8C2RKkBpZSMjqN5H9K9dfhT9Kw/DGjQeHtFstJtzmO2jC7v7zdWb8SSfxrblOI3PsaAOJ+HpB0QkdDczdsfxnt2rua4P4cf8AIB/7eJv/AEM13lABRRRQAUUUUAFFFFABRRRQAUUdaKACiiigAooooAKRgGBDAEEYIPelrO1eK5m028isn8u6eB1hfONrlSFOe3OKBN2Pmv4leP0We58JeELJHuLgtFdTW6feJHKpt6nqCT0wfrXovw18Lx+BvCs39uS26SSSm4uS7ApEOFUZ6HgA/U45rxKD4LeMEeO6h1LTra5UsQ63EgkyevzBO/1712Op/D7x3P4Xm0aTWba+a5uQ8xmuZHOxQCoBYf3hnH0oGcN4j1LVvjD4ijsNHgaPTrTozsdig8GR/frgdcfjX0hfeAfD97Y6dHqll9sbTbbyoyZGQNgAknBGeR345NfOtp8JfHlkCtlqENorY3LBeOgbHc4FfWOi2N1Z6FbWN3OJrqO3Eby7iwZsYzk80AfP/wCzk67tfjyARJHhR0x81fT1eH/CLwRrPhO41OfU5LYJdbdkcLljkEkk8D1/n0r3CgD5Y/ac+0fY9F4X7N5kmefm34H6YzXnd5Ya54G07w54ng8QTTreBXMAZiqjbnackgjacdODnFfWPxD8JQ+MtCk015FhnVhJBMVzscf0IyK8D0r4M+JJbixh1jWoH02zf5IY5XbaOp2AqAMn6H9KAL/izwT/AMLA8YR6jD4j0+3hkhjC2yyA3UShMkbQeTkk9eM+1eX6Xf61odx4p8LT38t5bR2VxHtdyUUpzuUHpnngf3vxr2b4hfCzVdQ19Nd8L3dvZy4DMhYxssnTcpUdx1zj8c4F3wL8KLvSbnUdQ13U0vL27t3gVoyz7S/BcswBLY/metTJXTQXt5nlPhVk/wCFNeKTKhKm8TAB77ogD+eK90+Asfl+Brc7mO+eU4J6fNjA/KvH5/gx4stzNplnq9u+kzTByDKyg4OAzJjGQPTPavqXwpocPhvQ7PSLd2kjt1I3t1ZiSzH8yappPpsNm3c/6iX/AHD/ACrnPBJz4dsP+uZ/9CNdFdf8e83+4f5Vz3go58O2B/2D/wChGgR1FFFFABRRRQAUUUUAFFFFABRRRQAUUUUAUT/x+D/dq9VE/wDH4P8Adq9QAUUUUAFFFFABRRRQAUUUUAFFFFABRRRQAUUUUAFFFFABXmWoavDZ+OlheCeVjYKo8pCxzuZug9q9NrkAgPjBm2gEWA5I5Pznpz/nFAEVx4wsIFybTU2JGQq2UmT+YqKPxpYuCTYasvPGbJ+fXp6da7migDil8Zaa3/LvqQ+tlJ/hUcXjOzldUXTdXJJ7WTH+VdziigDi18X2hx/xL9VGeRmzbp3P0GKsDxMh/wCYRrP/AIBNXWUUAcmPEqkn/iUavxjn7I1QT+KvLTK6HrLsRwBaHr7812dFAHh9n4uEnjC5c6HrGRahQpt8sDkHOOw9/Wuz/wCEx/6l/XP/AAF/+vUsK/8AFaztx/x5j7v1HX/PpXcUBc87PjZgxB8Na8BgEH7J/wDXqUeM8/8AMu69+Fn/APXrv6KAOCHjNSqn/hH9eyTgj7Ccj3PNSjxhGVBOha8CR0OntxXcUUAcevihWA/4k+sDPUGzbinDxOhI/wCJTqv42rCuuooA4m48WLCARomsS57R2hOPzqn/AMJryAfDuvAE9TZ9P1r0KigDkW8ToP8AmFat/wCAjVUHjCMsR/YWvYA6/YGruc0UAcUPF0Z/5gmu/wDgveq58a2wj8w6Prfl/wB77A2PTrXedaWgDgU8b2j/AHdJ1rqB/wAeLdT0qwPGFuc/8SnWRjOc2Lduv5V2uKWgDjz4rt14Omavu4wv2JskHjP58fjTo/FEMm7bpWrnacH/AEJuD6V11FAHJnxPAAWOnaqEHVjZtjPp+fFC+Jo2AI0rVyCMg/Ym5rrKKAORPieMf8wfWj9LFqU+J4x/zCNZ/wDAFq62igDkx4lQ/wDMJ1j/AMAmpD4niUZbStXUepsmrraKAOSXxPEwz/ZOsjrwbB6mbxFEoUjTdWYnqBZPx+ldPRQBz8euRSOyiy1EberG0cDpn0ol12CLO60vwM9fsr/4V0FFAHL/APCSQMhdLDU3XPVbN+ffpS/8JJag4az1FWyBg2b5yR06V09FAHL/APCS2gbb9k1HO4qB9jkOSOvak/4Sa2LhBY6oSeeLKTp69OmeK6migDkv+EniDAHStZwcc/YXwKT/AISmEKWbStYVQeSbF+B3P4V11FAHKReJoJAp/s3V1J6g2EnA9elPHiSAqp/s7VfmIGDYyDGfw/lXUUUAch/wlVr5mwWGqEAFi32J8AD8M1KniaB2wNN1YYxkmxf5T6Hjr0/OuqooA49fFUD42aZq7gjIK2Tc+v5VJF4nglRXXTNXw2ODYycD16dPpXWUUAc5Fr0cjBf7P1NMjOXtHA+lSHW4wcfYdQIyOfsr/wCFb9FAHP8A9uJ/z4aj0z/x6t6Z/wDrU3+3Uxn+z9S+n2Vq6KigDnxrkZXP2HUBzjm2YVL/AGxEGVTa3oLDgfZm/wAK26KAMM61bD/lnc/9+G/wqlN4nsoWKvBfbgSCBaOf6V1NFAHJL4qsG6Q3/H/TpJ/hUo8TWZJH2bUMg4ObOTg+nSuoooA5X/hJrUkBbPUm5OdtlIcY654+n51I/iS0QAm21DBOBizkPPbtXTUUAck3im0UHNlqeRnA+xSc4HPbtTG8W6epw1vqIOM/8eUn+FdhRigDl08TWTsFS3v2Y9ALOQn+VPfxFAp/489QIxnP2ZgCPXmulooA5wa9GSR9g1Hg4H+itz9KX+3o8MfsOogL62rDP0roqKAObbX4Rx9i1DdnG37M2aU68gxnT9S56f6K1dHRQBzY8QRFtosNSODgkWj8f561N/bSfL/oN/z0H2dv89q3qKAMD+249u77Ff4OMf6M3OaF1pT/AMuGoD62zVv0UAc+2touP+JfqJz6WzUi66hOP7P1Ee/2Vq6GigDDi1mKQkC1vhjrm2bg+nTrUH9vw7Sy2WoMo/iFq2DXR0UAc2dfiGM6fqQzwM2rDn0p39uqHC/2dqPJxn7OcV0VFAHP/wBtr/0D9R/8BmpP7cQ9NP1H/wABWroaKAOfXW1KF/7P1EYxlTbnNMbXkX/mG6mfpatXR0UAc9/bin/mHal/4CmmnXlBx/Zup/X7K1dHRQBzKeIFY4/szUx7m1amHxGg/wCYVq5+lm1dTRQByJ8Txj/mD61/4AtTB4qiyobSNZVmHCmybNdjRQBzQ8QwE4NjqanAJBspO/4UweJbQsV+y6gCPWzft17dq6iigDkZPFVmgDfYtTZOMutlIQOvXj2quvjKwLAfY9TAIyWNm+B7V21FAHInxVZZGLTUjkZBFm/I7np2xUU3iixkidJLTVIwy7W/0KQFcj6da7PFFAHi2lv4fs/Dj+HVsNZltZVYSu1m29i3Jbgfw8duw61zNt4e8MW9uY4pPFCRTWptnHkNgqTkk/JgnjHpx04zX0fijFAHjOk3OhaJol1pEI12a2uFcHzLV2dQUCkKduB0z6ZJqnZS6JDa6JbwDX4E0h90Ya1f97nrvAGD/TJr3LFJgelAHm7a14f33kqaffRT3ibJ5o7CQO4xjrivPrTQ9BtpYXXU/FDLDFJGqmF+A4IJ4Tj7x6e1fROB6UYHpQB5Bplx4btdGsdLurHUb6O1YyRteWDSOHLFs/dx1JH09asWuo+HrfXLrXlstWa/u0SN2e0kIiVVxhRjjOBnGefxr1fA9KMD0oA8Ee00B7ue4t5NetVlvReNFHaOIyduCAAvQ85z/LrzFx4b8MtZW9jDdeKIreKV3Cx2zDlsZJyvbGPX619RYHpRgelAHzJdaH4WfymsU8S6aPLSGRLe2YCTb0duOT6+46V0uo+MdOg8V6K5g1R447SQbjasznIxkj7x6c8d6922j0FcHqUUY8b6RLtw5tZhn16f/X9aSVgLEfjCxdQxstUQFiPmsn9PaqX/AAnlh/0DNY/8Amr0LFJgelMDg18b2jNtGlazuztx9hbr6U1fHNk5wul6yTjP/Hk1d8RmlwKAOFTxrZsSP7M1hcAElrJuAe/05FW08WWTorC01HBOObNxj9O3tXX0YoA8k8b+K7FvD9zELPUnaYBQq2rAjkHkngfWtrSvF+nHT7YfZtRXbEq4Nm5I+Ueg/XpWr43SRvD92IjhsoSAudw3DiujsgRawAgA+WvA+lAHInxnYAgfY9TPI5+xv/nirC+LdPbpBqH/AIByf4V12B6UuKAOQPiyxAJ+y6iQBx/ob8n0HH+c01PF2nsAfs+og46Gzk4/SuxxRQByn/CU2H/PG+/8BJP8KYPFdiTxa6kRg4IspMHHXt2rrsUYoA49fF2nN0g1D/wDk/wpP+Eu0/AJt9QBI6fY5OP0rsaMUAcavjDTmziDUfxspP8ACl/4S/Tv+eGof+AUn+FdjgUUAcf/AMJbp/8Azw1D/wAA5P8ACmr4w09gD9m1EEjobKTj9K7LA9KTigDjm8X6cvWDUf8AwCk/woHjDTj/AMsNR/8AAKT/AArscD0owPSgDj4/F2nucCDUMk97OQf0qf8A4Sixxnyb3B6EWznP6V1WKMUAcPN4ytIm2nT9UJ7/AOisMH0qBvHFmuP+Jbqn4Wprtry6t7K3kubqZIYIxueSQ4Cj615/pHxL8J6tftYW+pqk2/ZGZkKJKf8AZY8ewzgntQBdPjS3DbTpOr7shcfY26noKYvja2YAjStWwc4P2Rucda2PE3ijR/DFoLvVbxIUJAVB8zvk/wAKjk1W8J+MdE8VwGTS7oM6/fgk+WROSMlfQ4oAoSeN7SLHmabqa5xj/Rj36VKvjSxYKRZakCeNptWB/wA/StzxHruneHNPbUNTlMVurKmQpYknoABV3SdQtdWsLe/sn8y3nQOjYxx9PWgDm/8AhMbDaD9mviSu7AtzwPX6VXPjjT84Wz1FyPvBbZjtPoa7zA9BWFr+vaR4dtfterXkVrCTtBYElj1wAASeh6CgDmY/HljICV07VMA4/wCPU0wePLQkKul6oSeAPszVs+F/F2heKI2bSb2OV0+9Ew2uvuVPOOKqar488K6Pey2N/rFvBdRECSMqxKnAPYehFAFZPHED/d0jVjzj/j1br6U5fGsTfd0bVzwDxaN0PQ1uaB4m0XxD5o0nUYboxY3qmQVz0OCK5Cf4qeEoNYOlPqHzq21rgLmFTjpv/TI4zQBsJ4wR8/8AEm1cY/6dGpLnxciWs8v9j6q2xc7fsrZau6UhlDKQQeQR3pW+6fpQB4j8PPEq2mg+XLpepbxcy5CWzNjLZGTjHfH1Br0P/hJ4c7f7O1MMei/ZWyap/D1xJoe7B5uZuSck/Oep9a7igDkh4mQk/wDEq1Xj/p0al/4SVM86XqgHr9lausooA5IeJkP/ADC9U/8AAVqi/wCEpTJ/4lGq/wDgK3NdlRQByY8TRnGdL1QZ6ZtWGac3iSMDI03UyvZvsrYI9a6qigDkk8TRs2P7N1Mc8k2rcfkKiXxSh/5hWpj62zV2VFAHGN4qVWKnSdTyPS2Jp/8AwlC540nVD/27GuwooA5L/hJU/wCgXqR+lsxpy+JEP/MM1L/wGaurooA5uPXQ4H/EvvQT2MXNH9u/9Q6+/wC/VdJRQBzsut+WAf7OvTnsIqpv4k2rn+ydRbnGFhya66igDhz4twT/AMSbUzg9oaqv41RGIbRNX47rasR+YrE1X4u+EtNv5LJ7meZo22vLBFvQHvznnHtmvRrXWdNutN/tWG8iax2FzMTgADrnPT6GgDkF8coRzoOtD/tzapv+E1THGha0eR/y5tWJpXxa8JanqS2EV5LGzsVSaeLy42PbknjPbIFesb02eZuXZjduzxj1zQBxA8Xqemi6uecf8ejcVJ/wli7wv9jasQf4vspwP61L4V8Y6P4qlvY9KlkkNm4WRmTaGBzgqe4O012NAHnE/jaRCRH4b1px2P2UjJzR/wAJwf8AoXNd/wDAT/69d3f31pp1u1ze3MVvAn3pJXCgfia8x8P/ABY8Ma9qsel2kl0k0r7Inlh2pIccYOSRn3AoGah8cEf8y7rn/gJ/9emf8J3/ANS3r342n/160fE3jvw74XvIbPV7/wAiaVC4CxO+0ep2g4zT/Dvjnw34kuJbbSdSFxLFGZXBhkjwoIGcsoHcUCMj/hPRjjw5rp+loeP1/wA4q4vjTcM/8I/rQPp9l/8Ar1jz/FnwhDqg077ez/OENzGm6EE/7fce44969VR1kRXRgyMAVZTkEeooA4OfxTNLDKsOg6mWKEYeHbk4/GtPwLIZfDOmOY3jJhGVfqDk101z/qJf9w/yrn/Bpz4e0/p/qscD3NAHTUUUUAFFFFABRRRQAUUUUAFFFFABRRRQBn9L4+6/0rQrO/5fv+A/0rRoAKKKKACiiigAooooAKKKKACiiigAooooAKKKKACiiigArlef+EsOOg09c/8Afxq6quLuTKvia4aCNXnXTd0anjc244B55+tAHkfiv4h6hpvjkRRzP/YWnyJFdiJAdxZedx5PBz0x938/UfiZqdxpfg3Ur+yneGZUj8uROo3Oq8fga8x0z4TC40HUJ9Z8xtfumlmUpOSqvzszzg885P8AePNbeoaZ4y1vwTeaDqmnwG98uIR3IulJmKyIfmHY7QSTnk9qAO90DUb+bwZZ6hHGby/NkHVGbBkfHc1yPwn8R63r82urrmEntrhVECoFEPByo7447k11XgWHV7DTbbTNR01LaO0gSNJluBIZWHX5QPl/M1l+EdC1TQ7zxRdyxRSNeXLTWiiT74G4qCT93qB7fSgD02iqOmSXctnE9/BHBdEHfFG+8Lzxz34xV6gAooooA8+1OwOp65f2KXVxZtNYr/pFs+2RCGHINeJwaXq154yi0TSPGOq3kNsN15O0xKIgP3QVY5bkg5A5+le061Hqc9/q8WkSxxag1kBA8h4U5HPfB6449K4vwlovjLwtp4tLHRtELud088l05eZ+fmJx+n+NAGH4x+IVwuuWkttb39vpek3rRXzmTyzOQQMbM/MO+COh6CoIPiO2m+N9Wa7lv7yymjiSys4huOWCkbU6Z5+pzWJcfDDxRexag99Z6bdX93IHF5Jdvuj56AYx7f8A6qtn4VeJU1xtSt7q1ikt4oXtpN5IeVFUbSMcDg/pQBsWvj+70rxlrkV7DqN3blUW3s4Rv8tyFO3Bxjqa7XTPilpU636ahaXNhc2UBnkhk2ncPlwFOeWJYAA4/CvM9b8AeMtQ1q+1SOO2RLqRJJYFu9u/aAdoYAcZBAJwf5022+GOtyXOspbWFvpNjdWnlwxG5847gykAtyecH2AP40ne2m4HT3XxB1K68R6EF0m/sbSSKafy5DzdJ5ZIAUcZyOO/IPet7Rvipbanc6ejaLqEFrfTi2iunUbDISABnvyf881QsdF8Zahqehrq1hp9tZ6VHIglhmLGQmMoOMn/AGe3qfarsHhHWIvDnhnS2WF7jT77z52835VQOzDBxk8EDpTFbW5p/DS5vb+58QXV3qdzdqmoSQRI5GxFU5+UduuPoBXAL4/udE8e67ZXpvb+IssVnZw/N85wRgE4H+eK9Z8CaBdaBFqqXRjJub+SePYc/IcYzwOeDXk2v/DTxBe+K9V8QWF3BbyiZJbImUjeQBuBwOO4/wDrHNAztNR+JiWl1fImhX722nqn2uViiGNm7BSeevY/pzWpffEG2jurWzsNK1C/ubm0S8RIlQfumGR1bOenGK8X8RfDvxnq13qFxdwWt7LdbJEf7ayrC3QgKcZIHHPGBx6VtWltrmh+NbW10uwtLzUINAijkjkl2ImNqkqx64OB7gmlfUDa8QeOn1WDQ73Rm1GI/a5EntIkUyMyKG2MM4wf5Z4qonxC1u58G2ZisribXNTaaO1lhjXb8h+ZseoGe3b2NWfDHw+1vTDps91NbvM15PdXSI2FjLxbQM9zn0HGe/WuZtfAfixbXTrK9sxPZWTyn7PDfCMSZOQd3UAkkcc4pgdJF42urzTfCZtbm4S4XUorLUo512uz4AYH25J/LPINfQtfNHhn4e67ZxWCz20ECxayt20YuAxSIKO+Oe49ePfNfS9AwooooEFFFFABRRRQAUUUUAFFFFABRRRQAUUUUAFFFFABRRRQAUUUUAFFFFABRRRQAUUUUAFFFFABRRRQAUUUUAFFFFABRRRQAUUUUAFFFFABRRRQAUUUUAFFFFABRRRQAUUUUAFFFFABRRRQAUUUUAFFFFABRRRQAUUUUAFFFFABRRRQAUVUv7y20+1lu7uZIbeJdzyOcACuLk8YW9tpl7fXc1jCQkk9hGbkf6TCANjeoLE4xjPbBNAHf0V5j4T+IGn6zpCX99Jb2czz+T5Cy72B7E8D6+lelJKjqrK6lW+6QetAElFeceP/AB3ZeDoY0eNrm+nUtFApwMA9WPYdfWs7VPiRZ6fHo6G0llutQigldE+7CsmOrHr1P5UAesUV5d418fweG9TstKjtXuLqd495PCRozY6924JxXoGqanZaTZve6hcx29smN0jnAGeg96ANGiuOtvG3hq6tZruHWbVoYceY27BXOccHnnBrF8RfELSdL0q21S1lS9tpLxbWRo2I8vKliSMZ4A9KSdxJ3PS6K5ZfFugPpsuprqtubOI7XkDZwcZAx1z7YzWjout6brtu1xpl5HcxK21mQ9D6EHkUxmxRXkviP4k2ekeJoPD8Vq1zKxUTSBwBGTzj3OKybX4nXFwF1X+xWTw604tzdNMvmo3qyZ6ZP6HmgD3CuJ1E48YaTy2TbTDg49OvrWUfHtq3jWLwtHbtkqwe4kyo8wKTtUEcjjrx7ZrT1Hb/AMJnpWcZ+yzYznrxQB3FeQfFjVdXtk0jSdGufstxqd0IjcA4ZAMdD265PfAx3r1+vMPiNoOratJpF9o6xSXOnXIm8qR9m8cHr+H60AeUaj4t8R+FjrfhuS/e/vkniS0vpVyUWQA8++CMZyAc+1dl4cvtZ8L+LP7D1/W/7QtriwN2J5TtWArncST2+Vu+Oh4rCuvBXiXXG1bxHPBFY6xPLbyWln5gK4j2/ePI5Cg49RzitSfwprfjXXP7R12zbRoEsDZlYZ1d5CSdxGM4X5mHPb1oAd4Y8Z6l4p8eRi2aSPQVglMEYUDzQuFLvzn73T0446mve6+etA+F2oaF4usbu11e5Ol2sW7cz/MxzzFgEYU9T2/GvoWgDm/FzbdEujgEfLnJ/wBoVu2v/HvF/uD+VYHjA40K6P8Auf8AoYretOLaHHTYv8qALFFFFABRRRQAUUUUAFFFFABRRRQAUUUUAFFFFABRRRQB5p8T/C2p+LtLg06wvoLaIS75xKCd+PujgevP5V8t/Enw3oPhufTtJ0eWe41cKBdkPuXccYA9GJPT0xX0x8WfHC+DtJCwKH1G8BSAZ4Qd3P0zx74r5R+H/ibR9E1mXW9et7y/vQ++Epg4Yg5ZtxGTzx6YzQB7z4i+GF94l1ew1bWtUiWxt7aFJ43LeYFRQXBY+rbjn3rzbwRbWSfFaGHwlPONNiZt7u24NGFO8Z7qTwCfUGtT4xfEBtbS30bRbvy7GWFZrpwcMxYcRkg9MHkevrU3wX8WeGtIkstJt9Luzq18winvG2kEk8Ac5Cjjp9eaAOR+J9n411BZtX8RRtBp0dwUtoWZQFz02qOeg6n0r6o+FRB8EaMQoH7k8D/eNcb+0H/yJq/9fcf8mrr/AITjHgbRv+uJ/wDQ2oA9Er4D+LetRa148uftbStYWUottkZydqHD7ecZLbq+/K+E/iFYr4V+JTahf2Zm0+W5W82hARIrHJHOATuDUAdT8H7Lw7c+M47zSNRvLVo43KWNxEGZxjB/edO+cYz715Brd9Z3njDWLvXILi5ie4mytu4RlIbC8nPAAxXa6Dcw+Ifixb3vheA2Vs1ysqJtCAIqfvMhc4DYf/vr8K7TTvijodnqGqwa94RsraeNjtNrbIWkcE5D57n1+tISRDYT+G7f4ceJr7wob61vWFvFdrcSZkQNIBhSONpBcZ6nuBXCaZ4b0qX4YanrsqN/aSXcaQyZPA3KCuOnRmPPoKPCHhXWfEWheJLywtiYpEUImf8AWMsgcqo7kAH88Vm6f4uhtPAeoeE2tLn7bc3KuGAAUYdTtIPOfl/OmM+wPg/fy6h4J015uXhDQA56qjEL+mB+Felt0P0rz34VaRcaJ4O061ul23DBpnXOdu9iwH1wRn3zXoZ6UAcV4A2/2J8oGPtM3Q8ffPTPOPrXa1xfgBduhjpk3E+QBg/6xuo7H2+ldpQAUUUUAFFFFABRRRQAUUUUAFFFFABRRRQAUUUUAFUNUt5bvT7q3glEU0sLokhGdjEEA/hV+qGq3qabp93fSKzJbQvMyr1IVScD8qAPkfXvh5o3gvwzqtz4gvYLvU7hNmnhCykP1yBnnnqTwB9al8AeDtU8U/Du4sobgWcc2pCZJJQSssartIGO2/8AVTXkviHxKfFXiFdU16Sd7NnYCCAjdFGPuqueB2yfqa+i5fixpGm+CUuNA014Hjl+xW9rMRhCF3byQTuABHuSefWgDyr4r6B4Z8M2el6TpaiXWE5u5UlLknABDDJwSeQMDA+tes+LtJ8barpHhvTNGkmit309Vu3WXyxu2jhznd0498mvAvB2v6NpusPrXiSK81W8LLJEUfo3OS5JGe3HSvvGyvl1TRor6KN40uLfzFRxyAVyKBHz1+zZGY4NdU9RJED+TV9PV8zfs6cLr4znEsfP/fVfTNAz5n/aR1WWLTNO0qN2WO4kMsoxwwX7oz9Tn8q8O0Q+Eru/0e2ks9Q04o6K16HDec2Qcsp+6M91PAP0x9A/tD+HbjVNGstTtIDLJZSFZQilm8tscgDsCBn614tq3i6PxknhnSNP0QxXdm6K5jwfMOFHAA6fKTz0oAsfG26iuviNJE9nJcJaRwxyRKxBkBUPwRyOHAra8G6j4Y/sTxE+m6bcabrkemyqweZpFKE4O0nkMOM8A8nHeux8W/EO98JeNpo9Z8PWc1oDm2uEiAmMeOCrnrz1Ht2rzTwto19411jxJqmm2Jt7WW3nKA5A3P8AdQEDkn06f1TE/Ih0Pwppt58L9Z11omOpW9wvlysSAqhlyAOhBDH8celfTnwXvXvfAummQfNFvhBznIVzj9MD8K+T7Dxi1h4D1LwfNbXX2y4uQ0bdBGu5CUI65JVv++q+u/hJpUuj+C9Nt50kSZw0rpIu0ruYkDHbjFMZ6Dc8QS/7h/lXP+DP+ResP9w/zNb93zbTf7jfyrnvBS7fDmnjj/Vnofc0AdTRRRQAUUUUAFFFFABRRRQAUUUUAFFFFAFDn7b1/hq/VD/l9/D+lX6ACiiigAooooAKKKKACiiigAooooAKKKKACiiigAooooAK4qMt/wAJrLu3Ef2eoXjoN5P8812tea6jpc1541MsGoXNsy6eu7yzwRvbjnqOQfrmgD0qiuKk0DU3QAeIrwHnJ2jnnNWF0XUo8BNcuSo/56KGPX1oA62iuZh0zU1fMmsSOmegjAOKspp94D82qTH2CqP6UAbtFYaafeDO7U5T6fIKYdLuiuDqtzn1GBzQBv0VzP8AYk+4N/a99np98Y/LFINDnG7/AInF+c+snSgCvCM+Lpyf4bMY46fMK6+vHovDzHxfch9Z1MlrYEMsoBH3eOB049K69vDEkhy+uarn/Znx/SiwHZUVxreGHKgf23qu71+0cflig+G7jaoGvankdSZc/Tt/+ugDsqK44eHroHP9vaj+Lj/Cm/8ACOXeCD4g1Igj/noP8KAOzoriX8NXbqVPiDUsH0kA/UVJ/wAI5ddTr+pFu37wY/LH0oA7KiuQHh64UgrrupZIw26QEfgMcVHJ4ZnfcBr+rKpBxtmGcn3x/hQB2dVxbQLcNciCMXDLsMoQbivpnrj2rjz4TcgL/wAJDre0DH/HyM9u+32pR4ZvAOPEWp/9/B/hQB29FcePD12P+Y9qP/fY/wAKcmg3aHP9u6gfqwP9KAOuorlRol2C3/E7vSCPUf4Uf2JeEjOt3uBxwQOPy60AdVRXM/2TfBSF1i4yR1IB5pzaPcnpq94P+BCgDpKK5o6PdEgjWLwYPPI/wpRpF3jadYvCvbkZ/PFAHSUVgrpl2q4/tS4PPGQKadKuW5bVbrd32kAflQB0FFYK6XcLj/iaXZI9SP8ACk/su53E/wBqXOD2yOtAG/RXPDSbkf8AMWu+mOo/wqJ9GvJBg61eDnPy7R/SgDpqK5T+wrr/AKDd/wD99D/CrK6RcqoH9r3hPuVP9KAOiornf7Jus/8AIXu8Zz/D1/Lp7U7+yrg9dVu+OmCKAOgornm0m6O7/ibXQLAen+FM/si9/wCg1dk57hf8KAOkormDo13ldus3nB7kHj8qvmxuieNRmAx0wOtAGxRWN9gutxxqMu3HA2jrUUumXMgx/alynTJXA/pQBvUVzS6ReKD/AMTi6LH1xjNObSLkqF/te8HGM5Geuc9KAOjornhpNyAR/a15g+4/wpP7HmIJbVr7cemHAH5YoA6KiuY/sOfP/IZ1DGezjp+VNOgzFMHWtSyQQSJQOfyoA6miuTfw4z5/4nerjPpcAen+z7VN/YUgxjWdTxnnMwP/ALLQB01Fcz/YlwT82tagR2wyjnv/AA0DRJxu/wCJzqHOcfOv4dqAOmormRo10FK/21ekH1K5/PFObR7liC2sXv4FR/SgDpKKwV0y6QnGq3BGONwB5/Kk/su6II/ta6wfQL/hQBv0VhDTrvbhtUnJ9doFDabdnGNVuAe/C4/lQBu0Vgtpt2xXGq3AA68Lk/pTP7Ku9xP9r3WDjsv+FAHQ0VzB0W8YYOt3oA6bdoPTucc0o0a82qDrV7le429fyoA6aisD+yrjBH9rXnJ55X9OOKP7Jn3MTq16QRwNy8fpQBv0VzR0OZpHc61qYyeAsigAf981E+gSkfJrmqA+8qn/ANloA6qiuaj0OVV+bWdSZu5Eqj/2WrJ0lj/zE9Q/7+r/APE0AblFcs3h5iCP7a1bnr+/X/4nipbTQmtiSNX1R8/89Jw381oA6SisQaU/OdTvzkgn94v/AMTxUcukO4O3VL9c+ko/woA36K5b+w7oZA1u/wAE92Gf5U86NdGRm/tm92knC5HH5CgDpqK5b+w7oqF/tq+4Oc7hn+VPXRbgddYvj/wMf4UAdNRXOPo9wyYGrXgOOu8f4VGdEuSB/wATm/z3+cf4UAdPRXOnR5+g1a9x7sP8KF0i4AAOrXhGc53DP8qAOiorm/7GuM86vffgw/wpv9i3HU6vfH/gYoA6aiucfRZiRt1fUAM8/vBz+lMXQ5VbI1fUME8gyg/0oA6aiucXRp1OP7Wvtv8AvjOPriom0S5OMa1fDHow/wAKAOoorlm0W8Yc61ebsdQQBn6Yp76NeMQf7avAR6bRn9KAKPxE0691Xwpqdlp8ayXUsY2IxxuwwJA98A498V87aj4e8TeJJtJvm8NTwRaNZQxSQ3EgBuTGckKOvI9v14r6ZXSLtST/AGxec+u0/wBKj/sa+JOdbvMYxwFH9KAPGpbHWNUvZdTXwqmnWfnW4MIT9+3lnJbA4IwcdOw9K9G0mO9j8STabuP9m2qefGuMDLdBnvg5610C6PfKu0a1dkYP3gpP54rL03wm+nzTTw6vd+ZOSZGbacn244A54oA4H4leAr7U59T12xvZZbmSBYksxCGygwCqnPGcE/ia6DXNI1CfwDpunxwSS3cS2u+MLhl2lcjHt/SusbRtTMm4a9cheBjYvT/Gnx6RqSk7tcuG4/55qKAOa+K2k3WraLax2Vq1xOl7DIVRckAZyfwz+tQ/GHTNS1bwk9rpttJczGeNnjjALFQew+uOlddJpWpuoUa1MAPSNc/nUR0fVNuBrs+7PXy1oA+ZfF/gTX01OG6tNMnNta2tszi1A3FgAGCAZywOf59KbN4b1mPTDdHw/q1zatqkE5huf3k8qKr7tyAZGcgZPr7V9MHRtX7a/P8A9+1/wqJNC1cMM+I7orxkeWmfftQB4dqHh/XL0TeIE8OyrA2px3o08480xIMEFMdT/dx379/Ufh3Yai13rOt3lg2mRam6GGyYnfGFBG5hgYJ9P/rV0yaJqa/8zBdEY5yinn8untSRaHqakl/EF2xPoij+n1oA+edV+Huu6J4q0u5tfM1K2mv/ADmkji5jyyljIe2Rnvjis0eCNX1PV30uLSNT0uEXnmfNKWtI4hg5UkEM30J69Bg19RNpmqFCq6zIOcgmJaVtN1QhR/bDgjr+6Xmi47nnniTRryX4ieGrq2s5ntLeBhLOE+Rcbh8zdM9OK6y/dh440tBnH2KXOFzxnv6dB/k1onSdWDqV1yUAdQYlOa4e60nVE8eacx1qd1NpK43IMcHBGOh5YenQUtb+Qj2OiufWw1EYzqrHnJ/dCq8ulam+NutSpjOcRrzTA6iiuWk0nUzt2a3OvTOUU/0ph0jVDj/ieTYzz+7FAHWUVyI0fVgf+Q7Nj/rmtXBp2pBcHVWJHQ+WOlAFTxwWGg3DL0DJu57bh/XFdLZnNtCcYzGv8q8u+Ien6kvhy6A1qVVZkBwmCRu5GRj/ACK63T7DU/sFsP7YZmMYJYxA5yB+fPegXU6yiuZTTdUVsnWHIz/zyFTCw1LJJ1Q856RDgmgZ0FFYH9n3/wD0E36/3B0py2N+qkf2m5+sYoA3aKxFs78DDaiTj/pmKX7Fe/8AQRfHf5BQBtUVhCx1DGP7Tb/v2KUWF8uf+Jk/pyg6f4+9AG5RWDJYagwJGqOG/wCuYx+VRtpuoHGNWlHr8goA6KiucGnakP8AmLP36xj8KF03UQGzq0h9P3Y4oA6OiuXGl6oAf+J1Jz0zEP8APWpBpmo4GdYlz7RigDpKK5uTTNRYALrEyjv+7U1X/sXUiPm166yPu4RRz78c0AX9Y8PaRrTxvqenW920YIQypu2g9cVRHg7wyCD/AMI/pnBz/wAeqemPT/PXrUTaBfuWLeIL8ZP8O0cflTP+EevwB/xUeo8HP8Hpj0oAs3XhDw3dtvm0LTmY9W+zKCencD2q3Z+G9CsZ1uLTRtPgmTlZI7ZFZfoQOKzG8O3h/wCZg1If8DH+FNHhu8H/ADMWp/8AfY/woA6TVNMsdWtja6haxXMBIby5VDDI6GrFrbw2cEdvbxLFDGoVEQYCgdhXKp4evkIx4h1E45GSp/pUyaJqCIVXXrwngAuqH+lAHWVja3oel69bfZtUsYbqIEMBIvKkdweo/CsiTQ9TMaiPxBdqw6kohB/SqDeHddOMeKrof9sUoA3PDvhnRvDVu1vpFhHaxs25iCWZj7sxJP51S13wZ4d1+6S71PSoLi4UY8w5UkYxztIz+Oayo/DGtxnP/CV3rdPvID0GKnPh7XT/AMzTdD/tin+FAHb21vBawpBbwxwwoMLHGoVVHsB0rAHhTw99rN4NEsPtBkEnmfZ1zu9enXnP1561it4V1F2LN4q1bJ9GUD8gKg/4Q/UD/wAzbrP/AH8X/CgD0ekb7p+lefweDriPy9/ijXXKjH/HwOf05/HNPvfCty8TeX4l1qMKhAxcDJPuduelAE3w9P8AxIguOVuJgSCDn5z6V3FeMfDDQ5hoYk/tjUQPPlUIrrjhiAeQfTv3rvk0O6jBA1zUCDn7zKePyoA6miuVOh3hXb/bl9+a/wCFB0K5OMa3qH/fY/woA6qiuTOhXeRjXL8DHI3Cmp4dnWTede1UjA4Eq9fxUj9KAOuorl5tCuJV2/25qSgfd2ugPTudvNQjw9chF/4qDVPMXuZFx19NtAHXUVy39iXmFH9u32Fxj7v+HNSros4ILazfnjBw6j+lAHSUVyNz4ce4mMh13WIxxhY7gKMj/gNInhuRSC2vayxGcf6QMf8AoPNAHX0Vyp8POf8AmOav/wB/1/8AiaUeH5AQRrmr5HrMh/8AZaAOporlP+Edf/oO6x/3/X/4mkHhxx/zHtZ/7/r/APE0AdZUU8MVxE8M8SSxOMMjqGVh6EHrXLp4bdCx/t7WTk55uF/+JpG8NyN/zH9ZH0nX/wCIoAkPg7wyY/LPh/SyuMZ+yJn88Z/Gpz4X8P8Al+V/YWm7N27aLSPGfXpWT/wiLBVA8R69hTkf6Up/P5eaJPCTSDDeI9eAzn5bpV/ktAGp/wAIp4c/6AGlf+Acf+FdDHGkcaxoirGoCqoGAB6AelcMng0ocjxJ4gJ973P/ALLVhvCrMgU+INcwOmLoA/ntzQB0un6ZYaarrYWNtaq5ywgiVN31wOa0K4lvCe45/wCEg130/wCPv/7GkPhLP/Me1v8AG7/+tQB2rKrqVYBlIwQRkEVl2ei6VYy+bZ6ZZ28uMb4YFQ/mBXJzeCfNOR4i11BzwLz/AOtVZfAeP+Zl18/W7/8ArUAd3fabYaiFF7ZW1yE+6JolfH0yKms7O2sYRBaW8NvCCSI4kCKM9eBXn7eBM/8AMya7/wCBf/1qcPA2P+Zk178LvH9KAOuk0DRpbk3Umk2D3JfeZmtkLlvXOM5962q84XwNt/5mXxAf+3z/AOtUyeCtuf8Aio9eb/evM/0oA7i9O21nPpGx/SsPwcNvh7TuesIPTHWuevPBxEEkg8Ra4CiEj/S+Onfit/wWpXw3pYZizfZ1yx70AdPRRRQAUUUUAFFFFABRRRQAUUUUAFFFFAFD/l9/4D/Sr9UT/wAfg/3avUAFFFFABRRRQAUUUUAFFFFABRRRQAUUUUAFFFFABRRRQAVyUe4+LZjk4FivUdt56fj/AFrra45p44fE95M3ypDpytIcdcMTn8qLgWbvxRplp4htPD80jrfXUZkj+X5eM8E9j8p/T1rU1vVbTRNPn1G+cpbQgF2AyRkgDj6kV8Yahc61r+ran400vTrl7e3ufMguiwKxJGO6Hr8u0nHA5r3Px94gsfEPwzvru0njZpIoHeIOpePMycMATjmgD0/TPEWm6nqFxp9pMz3EEUczgoQNrqGUgn2YV0NfO/w3uIrfxhqpmljjVtPs1BdwuT5UeAM9c19EU2rAFFFFIAooooA42BFPi+4bjIsx3zzkflXI6F4uXWPiDqGnQaqrWNvbhIYFQFZnHLsG/wBk8e/bpVzxTrcfhy/1TVJN37qxARcjliQFAz74/WvnXSrPX/CCaP4sk0SWG2hl8y5uhKrGeKUgYKZyvBIGR1YdDigD6U8V+PrXw3rNrpMmm3t3NcqCn2YKxJJwAASOen510/h7X4NcguJktbu0+zzGCRLuMIwYYz0JHfHWvmDxjeeFPEHi2EaXfCyllIlutXedlVBtXiMZ+9jIOcc1gaTqL32qx+HrrV7p/D76gVkuZJ2AlQfdUtnG04z+OeKAPuBWDDKkEeoNIzqpAZgCfU14V8K7pIPEfiLRrC5eXSLVlNsjSeYFPQ7W9OK8i+IWt3F/4g1+aOW6kjsW8mIPdCAQFTtJVQfn+YZHr35IFAH2Vf3UdjZ3F3NnyoI2lfaMnaoycflWd4d1q18QaVbapZiRYLgNsWUAMMMVIIBPcHvXAaBPdX/wrEkjvcXEmmTLliSzcMB7k4/OvAPh9q1zYwRnWZ7y3sbWxnn0xYpAqyOSd2P7zfMTjPGPfkA+1hIjHAdSfQGgsqkAsAT0BPWvhTw9qM9pquiXVpLKks94geZ74SSSBmwcxj7o5Yc5z/PeuxaXlt4r1W61+5g1iyvXNnF9r2HaJONq9epI44HHSgD3+f4m6FbX93Y3Ed7FJbXItizQ/K75I+Ug9BjPOOMV1mteIbbSb3T7B7e5uLm/kKRJAgOMDJZiSAABz68Hjivhe7u72/1G8n1WR4pf7TiklXfxGTvzjHAwABn2FbGt6obp9WvoLu9vJYJgsV7NfhDGvQbFDZbPJz6D1zkA+04PEFnP4gudARJvtdvAs7sVGzaSAADnOeR2roVZWzgg49DXxdq15qFsRqsV/cxXsug23m3CufMOZUUsSDn7q/Xv1rpvsUel6xBo/hTxJdXS6jp8nnOl0W8p1Xer/L90naBjrg+9AH1XkAgZ5NcppPiqw1XW9Q0W2S4+0WA/fOyAJnOMA5yT+FfMq+MNa16ziv7a4uIrjw/pzvcMc/vJWJjBx0yFOcn0P4c/4EvNX0vxFoupEMX1K52TyG8Vjcox53IDn5QSee+OhxQB9c+L/Fem+E7WG4vxO7TP5cUMCbnc+wJA4+tdBYXiXtpb3SpJEJ4w6xzLtdcjOCPUV4D8drBLm98NOZZUeS68nKvgKCRyB2PvXncU0d/oms67d+Jp4tfsrjZaIboq21cYG3+IkBun1PegasfZxYL1IH1oZlUZYgD1Jr5Nto73xdqGqXOq6lqAe00mO7ijt32BZPLB4Ue+fTrV/S70+MzpWn+JdaltbUab50bRSeUZZvMZdzMcgsEXv6k0CPovRNas9biuJbJ2ZLe4e2k3DGHXr/MH8a2a+LfB+rXHhGxTXba4nu9Oi1SW0uIRKwWVSgKvjpnqee5HrX0H8KhfXWiy6vfXM0rahO8sMUkzSCGPJAUZ6dD07YoA9PooooAKKKKACiiigAooooAKKKKACiiigAooooAKKKKACiiigAooooAKKKKACiiigAooooAKKKKACiiigAooooAKKKKACiiigAooooAKKKKACiiigAooooAKKKKACiiigAooooAKKKKACiiigAooooAKKKKACiiigAooooAKKKinmit42lmkSONeWd2AA+pNAEtFIpDAMCCCMgjvVSG9tJ3KRXUMjglSqSAnI6jA9KALlFRSzRQ7PNkRN7BF3MBuY9APU1LQAUUUUAFFFQLcQPM8CzRmZAC0YYblB6EjqKAJ6KimmigjMs0iRxr1Z2AA/E0kE8VwgkhlSRD0ZGDD8xQBNXD3p/4rfTh/04S/+hLXcVwt7n/hONPwBj7BLnn/AGhQB3Vc54m8S6V4YtVutVuhCjttRQCzOfYDk10deG/F4RDVfCb3Kxm2F+BIZQdmMr1/X29eKAO5g8daDPo13rK3LiztJfKl3xlXDccbTyeo/X0qrpnxE8N6lHePb3cn+iQfaJVeFlOz1AI56j8xXzl46lim8fX06yJJopu7NrtkYNERsXrjr/H+te0Q3dlf/FS1bT54ZooNIIdoGDKDvPBI46FfzFAG1pvxO8Mane29ja3M7z3Eixxr9nYZYnA7cV6dXivgm1bxD4t1bxdNEPsyE2lhvHzLtG1mHpnn/vo17VQJNPY4z4gJv8OXYyw5Tof9sda6fThtsrYHtEo/QVzfjxd2gXHT7ydf94dK6eyyLWDJyfLXn8KBlmiiigAooooAKKKKACiiigAooooAKKKKACiiigAooooAKKKKACiiigAooooADXylrPjn4mWGr38MehSyW6zssONPdl2AnBDDrkY5ya+ra8w+LnidvC/heaaAkXd0wt4SDgqSCS34AH8cUAeWfDj4k+K/E3iiDSrm2tfIXc1zsiIMagHJJzx82B9SKyL74neNtXub+98OaeDpVmxLMtv5g2jH3m79zxzg16P8F/C8Wn+E21BmLX2rIzyO45VcsFAPXGOT7mvFNDfxn4B07WNEHh2S5ivVf9/GrMEwpUsCMgjHIBx/SgTvbTc9n0T4rJe+CdR16WxIvNO2RywhvlkdyFUg9gc8+mD1rx5viX8RHtZvEMYVdI87YAbdPKQ54UHG4jtnPr3rd/Z3to7oa615bpJYlED+cA0ZIO7kH0681R8b+K5vG10ng/wfpqHThJktFGFEpB+90wiA85798dKCj6c8EeIo/FWgWmrJEYWlBWSMnO11JBAPccZHsa6iYZicDqVNc34L0MeHPD1jpeVZ4Y/3jKuNznlj+ZrpZOI257GgR5/8MP8AkXR/18zf+hmvQ64T4cKB4fTHe4mJ5z/y0b8q7ugAooooAKKKKACiiigAooooAKKKKACiiigAooooAKKKKACiiigAooooAKKKKAPF/i1L41jfT/8AhFfP8kh/tHkIrNuyNucjOOT0/GvBbfxb8RrXxFZ6TdXl39sMqk2rohLDOcHA6EA/hX2nql2thYXV423EETSfMcA4GcZr5h+BVlL4g8Q6v4s1EeZcK5EbZOFkfO7A9l4HPAP0oAr+LPiH4o8Q+I5tC8IBoRbO4zGV3zFAdxy4GB1471ueAfi1PNo2qxa7C0moaVatOJFXHnAMFww7NuZR+Oe3Pn93pmreC/iXc3GhQWuqTStJLFbrMCwWTdkMuQwK8/hjPWrfwDkSbxTrjaj5R32jmbzMbSfMUtnPGOCaSafyAqt42+JNzbT+KrdnXSI5clVRDEozjbtPzEdifxyK+qfAniL/AISrw9aasYhDJLuWSMZIVlYg49uM/jXzF448VXHjm/Twf4PtVXTTJyIlCC4IOdx6BUBGffr6CvqLwToX/CNeH7LSWeN5IFO9412h2JJJ/WmB0N7zazj/AKZt/KsPwdn/AIR7T84z5Q6A1u3n/HtN/wBc2/lWB4L3f8I7p+7OfL7+mTigDp6KKKACiiigAooooAKKKKACiiigAooooAof8vv/AAGr9UP+X38P6VfoAKKKKACiiigAooooAKKKKACiiigAooooAKKKKACiiigAriJYI7nxTd28y7optOEbqfl3KWOcEdfr/hXb15dfazFpnjeRZIpXElmi/u13HqT/AEoGkdxZaHptjpZ0i2tEjsCjIYck5DZ3ZJOTnJ71x2n/AA08L2MF5DFYuVu4xFIXlYnaGDcHPHIB/AVtp4qtmbb9jvM5I/1Wen40n/CVW+CfsV5gdf3Y/wAaBFWTwF4be6iu104RzReVtKOw/wBWMKMZ9MfXAruq5D/hKrYdbS8HOOYu/p9aT/hKYiFK6ffHd0/d9f1oA7CiuUXxGjNtOn3ynI6xf/Xp6+IAxIGnXuR6R0AdRRXPf21/04Xn4R07+2SBzYXY/wC2dAHLX2lWGueKLu11K2W4hW1UhGOB1U9q7m/0601CyksLqBJLWRdjRHgEenH0ryW38RsnjS8k/svUGU2yR8RcDJU5z6df1ruz4jbPGlX5H/XKm3cDJHw08HD/AJgVv/30/wDjWsvgzw6mlS6QukwLYyv5jxDIy397dnOffNR/8JM+edI1DHtFT/8AhJf+oVqB+kVISZq6HoemaFbtb6XZRWsTNuYIOp9STyawtR8CeGNS1BtRu9Hhlumbcz7mAY+pUHB6dxVhvE2P+YTqP4w1F/wlI76TqAPvFQM6Ky0uysdPXTbaAR2aqUEQY4AOcjOc9zWRceEtAuLK0sJtLge1tCWgiIO1CTk9+cn1qufE/wD1CdR/79VAPFn/AFB9S/79UAVbH4ceEbC5W6t9GiWZZBIpaR2CsDkEAsQOe1ZWhfDPRrPUL3UdRt4b+6mu3uImkU4jDHONucHn1Brol8Vbs/8AEo1Hj/plQPFWf+YTqH/fqgCS/wDBPhvUDdtd6RBK93J5sznO4tjGQwOV/DFUF+HPhBZZZRoVtulADD5to4xwucL9QBV6TxQExnSr/n/plSf8JUm7Z/ZWobvTyuf50AXI/Cuhoip/Z0TqtoLICTL/ALndu2HJOeec9aZ4e8I6F4cmmm0nTktpZhh2DsxIznHzE4HsKq/8JWnbS788Z/1Xb86ePFEeCTp18MesdAGnY+HtJsDf/ZbGKP8AtBi10BkiUnOc57cngccn1rG0fwJ4Z0W+F/YaTHFcgkq5d3259AxIH4VP/wAJRHgH+zr4A9CY/wD69SDxLGVLf2ffDAyQYqALuteH9N1ySzl1C3MrWcvmw4dlw34EZ6D8qw9Q8AeF9S1N9UvNJilupCCxLMFY+pUHBJ75HatJvEKggf2fekkkY8ulTxBuz/xLb4f9sqALa6BpaXl3eraKtxeQiCd1ZhvQDAGM4HAAyOaw7rwF4au9Ns9NuNMSS2swRAPMdWXJyfmBBOSSeuM1oHxEv/QOvuuOYu/51L/bvAP9nXuD/wBM6AOC8SfD9ptKt/D/AIfFrp+jzTmW+3lpJCflIKFs8/Ljr6ds16zaW0NnbxW0CBIYlCIo7AVz3/CQf9Qy/wD+/VTR66HOP7Pvh9YqLCsdHRXPDWlOP9DugPUpUrawi4/0W6yeMeX39KBm5RXPnXIxtzaXfPP+rqM68gJH2G8yOD+77+lAHSUVzx12MZ/0O7JHbyqcdaUED7Jc8jOdnb1oA36Kwf7ZXJxZXZxn/ll39KibXkH/AC43hBGRiLrQB0dFcz/wkEWcGzuweODHSDxDGWCmwvRk4/1Xf0oA6eiuX/4SFf8AoH3p4zxH2/OpP7ejDY+x3g5wcxEYPagDpKK5s6/ECAbO75BK4i+9jrinLrsZx/od4AV3Z8rjFAHRUVzi69GW2mzuwen+rzz6VGPEMZBIsrw4GeIs0AdPRXMHxCo/5h96fpH/APXoOvgY/wCJde8/9M6AOnornF11SQPsN4MjPMfalGuAkj7Becdf3dAHRUVzn9urz/oN5kDP+rpW1sAA/YLw59I6AOiorl38QqrYbT70defL64p414E4/s69z/1yoA6WisH+2Bn/AI8bz/v1Q+tRrz9kuivUt5fAoA3qKwG1pAcC0ujzjPl0q60jDItLrpn/AFdAG9RWCdZAH/Hld9cf6uo/7cU5xY3hA7iKgDoqK5064gOBZXh56iKj+3ogQDaXYBJGfL7igDoqKw01iNs/6LdDHPMZ6U1tZUZ22d2xBwQI+elAG9RWB/bSZx9ju/XiPt6/SnnWEAB+y3XJwP3RoA3KKxI9XR/+XW5HGeY6jk1pU/5crwnOOIqAN+iucXXA3/LheDtzHU39r84+w3fTPMdAG7RWCdYwMixuiOf4KedWwM/YrrH+6OP1oA26Kwhq+f8Alxu/++KX+18ru+xXWP8AcoA3KK5862g/5c7s8A/6vt+dMOuDcR9gvODj/V0AdHRXL/8ACQpn/jwvMEZ/1dO/t9cH/iX3uQQCPL55oA6aiuWHiEE4/s69yen7urC62GGRY3Z4yMR9aAOhornv7bAxmxvBk4/1dRnX1Az9huz34j7UAdLRXM/8JAmcCwvT0/5Zev41INcBxmwvRnP/ACy6UAdFRXOjXF2sxsbwBf8Apl1pw1tCebO7HIH+q70AdBRXPya3HHjda3XPT92ajOvxAkGzvN3p5RzQB0lFcsfEcYYr9hvTjPSKkXxJAVLfZLrA77P/AK9AHVUVza+ILdl3G3uQucBjHwalbXIFj3+RcfTZzQBv185fHnW4ydO8NNM8Edxm5uJFiLnau4IAAecsDn6A17Q3iG2U4Nvd5yBgRVx8Nzoq+IpteNrqEl/JCIFDR5WNR12jHBPf8emTQBY+E+uR6z4PsmafzJ7Vfs827GQV6Z/4DjnvXm3wxkD+JgGKY869KDAHO5M4/Cumay8PGe6lQa1Ak90Lp4ojsj347Adj15qkNA8ORRyoI9ciLtKVYYDL5mN23j/ZA/zmgLsi+Jenainizw9fzaiZLCTUoEhtACBGwK5brgk4P516j401XVNK0uabStKkv5QjbikoXyhj72OrfQDtXNatLo2oDSGuYdSJ0yVJ4CEySVwBuPORkDOMZIq3Zalo9pcX8yw6jIb58zLKCydOy5wBzj/61AFz4b6xqWseHrOfUrOWJvKULcSSq32jtuwORn3H59a71iQrFRuIHAHf2rzTU7nRb+xtbAw39tbW8iyRpbKY/u5AHHbnp7Vj40xBGBfeINqX32w7pCdxx9zP9z269eaSEkYnhrxb4luPGmu2tzpbvDFsDW/2tQloo6Nk8HI5OO/6eTw+M5IviEfETZVZbw20gY/uhb4CA7vUYLfUZr6D1HUNBvINQSTTLqJr9fLnkjhCvIAPWs6WPQZPCzeHRZ6hHaeWNrGIGQc5DZPGc45pjNb4smOfwk3SSKS4g6H7wLjoa5/4bPdW3gjUjYPGk1vczmHzeVULg4Pt1/OqJ0Pw+ba4tWOvTRTrFHKrHOCnQ9Ov+Ris/wD4Rnw0LNrWFvEMSAPny5cblY8jGNuOMdO3PrQB2Hwx8bX/AIzmvZp4LW3toERViRyXLnksc/w+ldDfLnxzppz0spP4c9/0/wA+tecy6D4WimhuLO11qyESRh47b5Vl2nI35zk+pyM/WtW68WWb+NrGU294irZOi5i++Sw9ecD/ADxQB7dWJr2haXr9qLXVbOO6hB3ANkFT0yCMEfgaym8WWY6291+MVMbxZbKcfY7zGdufL70ALbeCtAttDm0OOwT7DMSZAxyzN/e3dcjse2Kt+HPC2i+G0ZdKsUgZwA8mSzsPdjk/h0rO/wCEwtdzKbK8GM5Pl05fF9qVB+xXmOP+WWaAOj0rS7PSIGt7KERRNI0pAOfmY5Nadcd/wlVvyfsd5jOM+XUa+LrU9bK8XjPzR4z+tAD/AB8ceHrkZI3Mg6dfmFdRY/8AHpb9P9WvT6V5J4/8V2v9gT/6Den51GfL2gHrzn2HSuqsPF1lJawMlrebSgxmLttzn/P8qAeh3dFcgviq0YEi2uiB/wBM6hk8X2aAEW10+Tj5Y/8A69AHa0VyS+KbNlVvs90AQCMx9qP+Eps9wH2e7x6+Xx/OgDraK47/AISyzz/x73XXr5f/ANenP4rslUt9nuzj0ioA6+iuRPiqzCgm3ugD/wBM6D4ptV6210Pfy6AOuorkT4ptgQPsl51x/qj1p48TWxbaLW7Jxn/V0AdXRXKt4ltVOBBdMc7SBH0NRf8ACU22eLO7IwSD5fB/WgDr6K5ePxJbOQPs12Cexj6frS/8JHbDOba7GCf+WWelAHT0VyzeJbdc/wCi3Z29f3eMU0+JrcBf9Eu8k4x5Xfv+VAHV0VyT+Jo1QP8A2dflMZyIsj+dQR+LIncoNM1DcDgjycn+dAHaUDmuUPiRB0069PGf9X2qNvEyr10y/wCuP9V3oA6+iuR/4SaNcZ06/wCen7rr+tOHiaEkf6DejOOTGO/TvQB1leI/GHwXrPjN9Kt9Oe3S2iZjM8jkFc45x3HH1ru5vFUcTbf7NvmPtHWe3jiBBltJ1IDGc+UP8aAOx0qyNjpdpYs+8wW6QlhxnaoGf0r5Rvfhb46tL7UbfSdWA0+6YsX+1MnmLk4Vh1zgnPb3r3z/AITm3GN2lakMnAzEOT+dMbx3bggf2TqYJ6AxAZ/WgDjLb4e6zoXw/u9A0a9tzqd5NvuJyWjBQ4BVT1+6AOexb1ry7Sfhb4+0l/P027trGV49j+VclSR1wcDmvoQeOoCcf2TqWRzjyh/jUw8bREkf2RqQI9YQP60AbXg6w1XTNFgtdavxfXyly8wJIILEgZIBPGOtdBcnFvKfRD/KuQh8WxzAlNMvyAM58sdPzqve+L0ht5WbSdRwq/MDFjGfxoAf8OHD+HYiAP8AXzdFIP8ArG657/8A1q7uvGfAniiKDw/bQx6bfOFeVQFTOPnJx+Gf513MfiQOP+QZfA4B/wBVQNnW0VzKa+HBP9n3gwcY8uj+3sY/4lt7yM/6ugR01FcsniDccDTb7PvHj+tOOv4ODpt7z/0zoA6ejNck3iRFIH9m35JGcCLt69aiHilS23+y9QznH+q6UAdlRXHjxQjHC6bfk/8AXP8A+vT28SKvXTL/AK4/1Xf86AOtorlx4hQ9dPvR1/5Z+lQnxL8uV0jUn9kiH9TQB11FcSfFbBgp0LVxkgZ8gEDP0NWP+El5AGl35z/0yoA66iuRfxIyNgaJqrdeRCuP/QqQeJXP/MB1j/vyv/xVAHX0Vx48STMRt0HVcd90Sj8vmp1x4imjUGPQtTc5wR5aj/2agDrqK4r/AISl/wDoBar/AN+l/wDiqafFeFDHR9RHt5Q9cetAHb0Vxq+J9xI/snURgZ+aIDj8TTh4mYg40jUSwPQRDp68mgDsKK4j/hKLgBv+Kf1PP8PyLz9eeKsN4jlGAuj3xJHPyjH55oQrlzxfpU+t6BqGmW0yQzXMRjV3GVGfX+VZXw88NSeE/D0OlzTRzTK7u7xrgEk+/XjHNVZPGFysmweHtTPoTHgfn0oTxdeEfN4dvwcc4AoGeT+OPhFq1/4hutd8P6ultJcvvdHdkZCRhsMvY9cVraD8KbnQPCes2VrewSa1qUPlNOQwRUzyg+ozzjqfau+/4TG8BIPhzUe2PlFK/jG4jRmfw/qIx6KDRYDwvTfgz4qtH8yDxBbWDkFGa2eRSyjpkgDOTzX0h4N0rUNF0WGy1TUpNRu1Zi9xIzMSCSQMsSeBWCvjZ2dVGg6ngnGTFjt7/jVqLxVdybv+Ke1EYGf4f6miwHaXv/HrP/1zb+VYfg47vD2nHj/Ujoc1k3PiWX7FcPNo1/GoRhnaD2PvWr4NkEvhzTJAMbrdTj04oA6aiiigAooooAKKKKACiiigAooooAKKKKAKA/4/T/u1fqj/AMvn4f0q9QAUUUUAFFFFABRRRQAUUUUAFFFFABRRRQAUUUUAFFFFABXEROW8azg4wtigGfTcTxXb1w0Gf+E2usdPsSZ+mTSsB3G0egowPQV8s698Rr2Lx39qt59+h6bILaWOKb5JQ4ILnH3iDkjGfuj1OfffGd7NaeF9UvLSVo5UtWeOReoOOopiR1OB6CjA9K8G+FGu6pq2sXkd/fTXEY0+2kVHbIViqgn6nqT71Q+In/CR6LHqmt3XieSzQzqmmWdqchxkfeBA/hyT755PAIM+icUVk6DLeTaVZy6hH5d48KmZcYw2OeO1a1ABRRRQBxFpn/hNL3Jz/oage3K122RjOeK8G+J1zJax6/JC7o5skAZGKkfMoPI9jXF+GPEV78QbfT/CdpdSadBbWqvezs2ZJwpUbUPbr+npwQVz6uorwPxV8Rr3wzqE2kWOkGaGwiVXnvJ9hk+UHK5+9xj3PpWhf/EbUjPp1rpPh5ry4vLFbzYZtpVSSPTnp+ooGe2cUYr5H8SePrjWNR029sDdWV9Da3SNarNxHIFPLAj2zgjsPStZPiJrFx4HhgntZH1O/EsEN2XWNWQcF89NwyR2ORmm1YHo7H1DxS18inxvcXmg6Jbs09vLp+pRQXMhuS5k4JJJ644PHIr0RPijelkvZPDkqaE0wjOoeblQu7YW6YPPvSA91xRgV4zL8UbW20jWLu4sil5p90bYWofl852MSRwDg/l9K4fxT8RLi512wksoZxYaYBcXaJcKhlLLnGM8gDIx7n2oA+n8UmAa838d+IZ4PAt3rWilmMkKtHLnYY1YgFxnuM1494D8Z3+k6PFawWOpa1rV7uunjln3gR52hgcEjPpycgnjIoA+qcD0owPSvCZviw62cHlaBctqL3L2j2hcfLKoHAOMnrjoO9TxfFVEsLwXujz2+swTpAlhuz5juCVG7HHQ5yOPegD2/A9KOvavnKz8falHrmr6lqmh3lmLPTo/9AabsZPv8gDv1wTXrdp4v0691LTLC1Jle/tjdKykEImDjdg9cgjHsaBXV7dTssUtFFAwooooAKKKKADFGKKKADFJilooAKMUUUAFGKKKADFGKKKADFGKKKADA9KMUUUAGKMUUUAGKKKKADFFFFABRRRQAUUUUAFFFFABRiiigAooooAMUYFFFABiiiigAxRRRQAYooooAKKKKACiiigAxRRRQAYooooAMCjFFFABijFFFABSYpaKADFFFFABRRRQAYoxRRQAmB6UYHpS0UAJgegowPSlooATA9BSbV9B+VOooAaVX0H5Uu0eg/KlooAbtX0H5UbV9B+VOooAbtX+6Pyo2r/dH5U6igBNo9B+VG0egpaKAE2j0H5UbR6D8qWigBNo9BXn1/u/4T/TQoBB0+XdnsN3b8cV6FXA3i48e2DeunSD/wAfFJgd7tHoPyo2j0FLXjXxR1vU7fUdD0LSb5rObUZissqqMhMgcEg4PJ6elO4Hsm0eg/KjaPQflXzFqPizX9Eu77wUdTFxftcww22oyKd4SUAnPuNwwfr7Y1r7WPEHgnU9Q0yfWJtWjbS3vIHnjG6Jwcc9SR8p4zjv65APofA9BRtX0H5V8yeHvEd9p154VuJvFUmp/wBsuUu7U7WWJmwFA7qQzAHpyD24r6coA4j4hFF8O3BY4wyYwOp3CusscGztzgf6pePwrlviBj/hH58g/fTHP+0K6qyP+iQH/pmv8qALG1R2H5UFFIxtGPpTqKAG7V9B+VBVSc7Rn6U6igBu1R/CPypdo9B+VLRQA3avoPypdo9B+VLRQAmB6CjA9BS0UAJgegowPQUtFACbR6CjA9BS0UAJgegowPQUtFACYHpRgelLRQAmB6UuKKKAEwPSjA9KWigBMD0rz25+Ivg+2nlt5tbt1liYo6lGOCDgjpXodfO3jj4Z+D9LsNU8Q3ovsIWndEnADOzcKMjjLED8aQtbnp+k+OvCusXsVjYavbz3MpISMKwLEAnuPY03VPHvhPSr2WyvdZtormE7ZEwzbT6ZAIzXzn8EfCdyUv8AxagEfkRSpp6MQd0m0gk5HQZxnvzXFeC9I8N+INC8QXet6g0Orw5ni+fBIxkkDGGycg9ce1MZ94211aXVqt5BNFJbMu5ZVYFSPXNcK/xK8GIxB121yDgkKx/UCvAPhMl54q8E+IPC0F4LeQtG8LN0VSwLg45wcY/4Eaw/HfgfQfBfhOOC8uo5/E00wKmJ2wI8nPy9AMY5I69O9FwPtyJ45Y0kjKtG6hlYdCDyDUd4P9GmwATsP8q4b4URXMPgfRVuyTIYSy5/uFiU/wDHStd7cf6mT/dP8qAOF+GqsPDyb2DN58uTxz85HTtXf4rgvhsWPh9Sy7WM8pK5zg7zxXe0kAUUUUwCiiigAwPSjAoooATA9KMClooAMUUUUAFFFFABRRRQAUUUUAGKMD0oooAMCkH0paKACjFFFAHEeLPG2heEpLeLV7iSN7hWaMJEz5Axnp9a5ux+Lvgq9mjhTVHSSRwiiS2kAyenO3A/Gug8ZeCdA8VNBca1DI5tUYKyysmFPJzg+1fJvgTwlp3i7xtOdKje20OxcS8nczKD8udxz8xHpwKAPq3xV8QfDfhW7Sz1S9K3LLv8uKMuVHbdjpmtvw/4m0bxFpzalpt7HLapkSM3yGMgZIYHGPx+tfF2kWul6p8SNVi8Xyxpb+ZcK7Ty+UA3KryOOB0/D8dD4Q6fNrc3ivw9Y3phtbqzOxmBIysgCk4PcEg/WlcV1ex9LyfFPwSk5gOuRlw2CVglZc/7wXH45r0i2nhuoY54JFkhkUMjqcgj2r4n8beEPDngbwybC9m+3eJrqQPG8TFREgPXHTbjseSTxwOPpX4QWt1aeB9KjvN4kKu6o6kFUZ2KjnnoQfx9KYzv78Zs7j/rm38qx/CJz4f03/rgv8q2r0ZtZwOvlt/KsbwiMeH9O/64L/KgDoqKKKACiiigAooooAKKKKACiiigAooooAo/8vh/3avVR/5fD/u1eoAKKKKACiiigAooooAKKKKACiiigAooooAKKKKACiiigArz+6juW8Q6u9mR9qGmBYQTgbyTjntyBXoFcRbP/wAVreJwP9Bj69/mNAmrnjWmfBWNfD9xJfzSPrro7pslzGHwdoPA/Hnr3rttO0/xje+Fr/Q9YtLRWFj5FvMs+55WAwN3J5x39a9mzRmgZ4T4S8JeJPC9891BDp8/mw21u++VgQqqA5GB2I/Ssa78MeNr3xTJr19Y6berBn7HbT3BMUfptX1GO/fnsMfR9GRQBzunSa610gv4LFLYwgs0LsWEncc9q6KjNJkUALRSZHrRkDuKAPIvGmgXHiG51iwtZFSeWyQJ5h+UncD1HTp+dU5vh/c2+kaLdaW9va+I9LjUCUDCTdmVyBk8ZGfcjvkdpaj/AIrK7/69ARg+612uR6ihMD5g1/4Z+JtZ1fUL65/se4lvYwpllaQLC21QSgHPGMDOeg98010/xNo/jDRbKw/s86tDonk4kZvKKgsAckAkjCnjjINfVe4eoqFooDKs5SMyqu0SEDcB6Z9KAPmj/hUGpR3EE4vbea5mhulvJ2Ygb5EZVIXHI+b2rJX4WeLHs9OhupNOuLewZlismmcIQxLFiQOuWx9AK+sty+o/OlBA70AfL1r8JtajtmgknsEDaklziFmKrHg5wCO2cY9q3bfwL4sTSoPCk93psmgCcSPOm8TbN+8rjp15/Ec19B7l/vD86Ny/3h+dAHiPiD4ZpqHjCz1WHyzpkm37fbSNw+xcLhccg4HXvk1zXiP4X38+u6hPaWmnXlrqLZWW4ZkNnxyQFIzyeOv3R0r6T3L/AHh+dG5f7w/OgDzzW/Dd3J4Ck8PWzpNdLapCjYCBipH5dK8/0vwT4l8KTafqmkfZL68WzFpcW0rlFA5bIOeecf4d6+hNw9aNw9RQB892/gDxALvStSuJ7WS6OqfbbxF+URKwXIH94jBH1x15NQ+J/h1reoa1q+r2clqJDdQXVosjH5yi8g+nXv3HYc19E5B70uR6igDw3T9L1yS71/WfGhtLKzubD7MPLkDCFAe3X+8T1zn8Kw/gJohRL/WXaSWDcbWykkP/ACzByxC9snH5Gvoe5gguomguIo5onGGjkUMrfUHrS28ENrEsNvFHFEgwqRqFUD2AoAnooozQAUUZHrRQAUUZpM0ALRRmigAooozQAUUmR60ZoAWiikHSgBaKM0ZoAKKM0UAFFGaKACik60uaACiijI9aACijI9aTI9aAFopMj1FLketABRRketJkUALRRRQAUUUUAFFGaM0AFFFFABRRRQAUUUUAFFJmloAKKT8aXNABRSZHrRkeooAWijNGRQAUUZpMj1oAWikyPUUZGaAFopMj1pcj1oAKKTIPejIoAWijIozQAUUmR60tABRRRQAUUUUAeUfEL4gR+Eb2wtY7dLppSXuUBO6KIEfNwMevX0r0yK7jmslvIjuieISofUEZFeE614A1PxV4k1rVLq8m0+BgLW3jXBMsYUA8/wB0nJx71seDLrxVpmlaZoOpaFI5SR7VroSrtSFQNrHHoDgeu31pNpK72An+HHxBn8X6ne2U1jHALaPeHRic/Njoahfx7rNtqMBvdCW30m41E2UU8jFZSN2A2w89OemOCPSvOPhxpPibwffarqc3hu6nSZFjSISKHOXznAz0AP6eua2NPuPEGreNE1jWPCuqPDG6rZQB9sduMn523YBbHPUDP4UwPUfiF43h8HWsbG0mubmZSYgq/IMED5m7dfeu10y8+16ba3sgWPzoElYZ4XKgnmuC8TjVte8E6vDLpL296+6OO3VxIzhXHzDHrg/5NaKfbo9L0bRn0eS4trqzW3u5RLs+zjywGyMeme46UAbOjeJtJ1q9vrOwu0mlsmVZCrAg5GcqQeR1H1FdJXjHh74Y6b4avr3VLdZppI5PNs4o5mBChfuNng5OevrXUW/iDX5c7vC08YEDSfNcJ98EgJ174/lQBs6v4o0jR76zsLy7RLm7k8uNAQSDxjd/dHI5Nct8R/HH/CIw2f2a2S8ubhixi3HiJQSzcfh+tc74n+F1n4ov7TWWMtncTukl9btJuGNoyqnHBGOvTr0rnG+Fs+o67d+VLdaTptnF9ltWEnmPMCMsck8L8xGP6g0Ae/aLqkOsaVa6lb58q4iEgB6rkcg+4OR+FeZ+CviHN4j8R3Wjy2CQLCkhEiuWJKvj8sfrVPwcfEnhawj8PyaJJeRQ3rwxXKMEXyWJbeevck9e+Oo58+8L6L4p8L+IpNXTw1LdrKkoCLOqcM5OSecHpxjpik3YTdj0rxL451zQ7m7un8Pk6La3KwPPIxSRx0LID94ZzgjjpXQ+OvGP/CN+G7fWILYSyXUkccMcx2jLgt8x7fKD+NeM+Im8W654rWfUPDeqXOjW8imCwSXy4yRyGY8hjnJ5x6ZHSvQvGK6zrFqiXXg5Luys7pZPs5uQXkULwVC+m7pyD055ouFzs/Bur6vq8dxJqdrYRIjBY2s7oTAnuDjIHbv3qpqIz460s8cWcnf61wvhC21vR9Q1HVbbw5LbWOpXUUcen5SMwoODIVH3R14x79Oa7u9wfHmn/KTiwkOQenzUxnf15J8UPDGqatJpmsaJ5B1DS3aRUlJzIODtHYnI7469RXrdJmgD5quPAXiLWTfeKbuOC28SSXEE9pbh/kRYwowTnAPA65+775rd0nw74p8Q3uo63riw6ZdzWBsraJPmC5zkkZOBnJ6/xV7x1paAPnXwt8PdT/tfTrzUtK0nTo9OmEjNbZZ7pgow3BwoBGccc54r6KoopWFY4vx+obw/OMgfOn/oQrrLT/j2h/3F7+1cl8QV3+H51zj50/8AQq6yy/49YP8Armv8qYyzRRmigAooooAKKKKACiiigAooooAKKKM0AFFFFABRRRmgAooyPWkyPWgBaKTI9RRketAC0UmR6ilyPWgAr5l/aT1HZp2laYp+eaZpmAPOFGAPzb9BX0zketY2q6JpOsGJtS0+0uzEcxmeJX2/n29ulAGR4F01dG8I6VZIjEx2qsyONpLsNzAjt8zGviHVL7wfcy6w11o2oWV+JH+zxW9wGjLZx824ZXnnuOuMcCv0NXaAFGABwAK5W88I+HL27e8utEsZrh23O7wqSx9T60AfNnwxd/APgTVPFt5CTLdOkdnC+R5gzgH6EknPoteQ2ut2F94kfWvGAudQEuJGjtQo3sMAK3IwoAxgc8V+hWoaXp+pWgsr20gnthgiKRAVGOmB2rmx4E8J9tAsP+/QoA0PB2vWXiTRLbUtPheC3cFBE6hSm07cYHGOOMdsfSugujiCXIz8h/lUdjZ2un20drZwRwW8YwkcahVHOTwPck0t6C1pOB1MbY/KgDjPhr5X/CNw+TnZ5suM+m84x+GK72uA+GZf/hG4fMADGaXjIz985zj3rv8AI9aS9bjbuFFJketGR6imIWijI9aTIoAWikGPWjI9aAFopMj1oyKAFoozSZoAWijNJketAC0UmR60ZHrQAtFJuHqKMj1FAC0Um4eoo3AdxQAtFJkeooyPWgBaKTI9RSblH8Q/OgDjviJqg0bwlq18QG2wFACM5LkIP1YV5n+zxo1tZ+F5NTUZub2Zg7EdFQ4C/wAz+Ne7XUVtdQvBcxxSwuMNHIoZW+oPWmWkVpaQrBaxwQwpnbHEAqrk5OAOByaAPjT4h6r4fHjvUIvE3hp/Kj+QTWcrJJIMAq5GQrZHfjt6Uvwhe48MaJ4h8avbD7JHF9nt42J/eOXXH/AQSoz7n0NfYV7YaZqBBvLS0uSOnnRq+PzFSmzsWtDZm3tzakY8gouzGc429KasB+eUHiG01PxI+ueL4bjUEkyxggIUMRwFPPCgdh/jn718H6/b+JdFg1O1t5LeGQsqxyAAjaSO3GOKePDXh0dNE0v/AMBI/wDCtu3ht7aFILeOKGJBhUjAVR9AKQBe/wDHrP8A9c2/lWP4SGNA04f9MFrVv3As7lhg4iY9fY1j+D/+Re07knMC9aAOkooooAKKKKACiiigAooooAKKKKACiiigCiB/ph+n9KvVRz/ph/3avUAFFFFABRRRQAUUUUAFFFFABRRRQAUUUUAFFFFABRRRQAV5dc6QNQ8b3Ze6uI1FlGdsTBcjJGD7c16jXE25x40uxxzYx9T/ALRoAunw9kk/2pqGPTzulQN4Y3DH9samP+2//wBalu/Fmm2via08NuXN5cxlwwxtUgEhSc9SAf09a2tc1KPR9Lu9RlRnjtojIyp1OOwzSTuJO5hR+FymMazqhx6zA/0qVvDSsQW1TUiR0/fdP0qj4d8b6Z4h1WXTbFLgvHax3RkdAF2uAcdc5wy/rWPq/wATtD0zUJ7Lyr25+yvsu5oIcx2/zbfmJI/iIHH8+CxnWjw+oORqN/nj/lt/9ak/4R2LeWN9fnPUedwf0ret7uC5tUu4ZVa3dA6yZ4K4zmuS0HxppOv61e6TpsjXBtIw7XCYMTc4IU55xkc9OtAGmugQqci7vPoZqY/h2B1A+2XwPqJuf5V01BGaAPFV8IW1x4wvQ2oakM26uSLg5JG0DJ7jk8Gu5PhS2JB+36iAOo+0HmoBcQWvijUJ53EUUdkGkkY/KACvJPb/AOtXFXHxYtoyLyLRNSk0UOEbUPKwuTxxnrz70Aegr4Ytlz/pt+c+s54qBvCVq6bXvr9/QtNnH6V0FnqtleWFvfxXMf2adA8bswGQfr39qpX/AIh02w1Ox0y4n23V7nyF2khvx6DNAGR/wh1oqgJfX6Ed1m5P6U8eFIhgf2rqhX+75/B/SuuE8Jk8oSp5n9zcM/lWHo/iPS9ZlvYbK43vZTGGbKkAMDjgngjg9KAsZp8H2B/5b3f/AH9oHhGz3bjd3pbsTMSRW1qutWWmabeajLJ5sNpGZJFh+duO2B3PvgeuKqadrou/Daa7LaSwI1s1z5LEFtoBI56cgZH1oAz18H2QHzXV4x9TLzSjwhZq+4Xd6Cev73rVvwh4jt/E2jWuqRRmATlgInYFgVJB6dema6MTwtIYhKhkHVAwyPwpJ3Emmcs/ha3bOL29XPpMfzqEeEbYSB/t9+cdAZs4/TNdj5se/wAvzF3/AN3PP5V5lJ8StGtLu8t9Riu7NLe6+yi4eEmJ2yehHpg9vzpjN+Lwpbxoy/br5g3cy/8A1qX/AIRWDk/2hfgnHPm//WpvirxZZ+HH0xZopZmv5xFGI8cZx8xz25FWovEltL4mm8OpDMbiG3E7yYGwA9vXuPzoAgXwtCnK6hfg5znzqlbw6Wbd/a2og+0wA/LFdMssb5KyKcdcHOKkLAYyRz0560AcsPDuH3f2rqX3t2PO4/l0py+HwpJ/tPUCTxzN/wDWpbPxHbXviC90OGGVpbOJXmmwNgJxhc+uD+h9KqeNfFtj4RsY7m7WSWWZxHDBEMvIe+PoKBWLbaAT01O+U+okH+FH9gfKAdU1E47+dz/KtewvlurW2nkje2knQMIJxtdT3BHqKuPLGmN7qufU4ouM5t/DwbGdU1H/AL/f/Wo/4R8k5Oq6j+EoH8hXRyzRwrukkVB6scVznhLxJZ+KbB7+yjmSJZmixKuCSMcj2wRQA+LQfLUj+09QbIPLTZx+lTHRiRj+0L0dORIP8K3gwJIBBI6jPSloAwG0YMAPt14oHZZMf0pP7DiLbjdXRPf951roKKAOfGhwg83N0evBk/SnLosaKQt1dKSMZD849Olb1FAHOHQ8tu/tG9Bzn/Wf/WpU0QIRi/vcDjHmcfyroqKAOf8A7EQnJvbsn1Mn/wBamR6DHGxZL28GT/z0HH6V0dFAHPf2GMEC/vQMY4kx/Sj+xMEH+0b3g55kz/SuhooAwjpBIA/tC8wP+mg/wqCTQmc5/tS/X2Eg/wAK6SigDmjoJJz/AGnfD0+ccfpQNCIOf7TvumP9YP8ACulooA5j+wDnP9q6hn/roP8ACpW0KNkCm9vMgk7vN5Oa6KigDBj0WJFK/abps92kyaWTRYHAHnXAwc8SVu0UAcufDVqRgXF0BjH+sqYaFCBg3V03OcmSuiooA59tDiZgftV1x28ylbRIyMfa7scY4lrfooAw10eMHP2m665/1lO/soYIN3dEH1kraooAxTpWel7djnP+sqN9H3rtN/eYxg/vBz+lb1FAGE+kFip+33gx2EnX9Kb/AGOd+7+0Lz6eZx/Kt+igDDOkZzm/vOf+mg/wqM6MST/xMb3nP/LQf4V0FFAGD/YwyCb68OCCAZP/AK1I2ioxBN5eeuPN6mt+igDD/seP/n5ueBgfP0qJ9DjYY+2XYGcjEn/1q6GigDB/sZNqr9ruuARnzOtMXQ41cOt5eAg9PM/+tXQ0UAc+dDjYktd3Rzn/AJaf/WoGhxAEG5uT/wBtP1roKKAMB9DhdizXFycnJBk4pn9g24+5PcrxziTrXRUUAYA0SIEn7VdHOOsvSlXRYlOftV1j08yt6igDDXR41bcLm5yRz89RyaHDJ965uSfUvXQUUAcyPD0SjCXl4oxjAk61N/YcIIIubrIOf9ZmugooAwP7Eizn7VdZ/wCun/1qqv4cifO69vMHPAkAH8q6migDmofD8MK4F1dHJySZOtPbQYS4cXV0CP8Ab610VFAGAuiRo4Zbq5GOgD8U8aQA5f7bd5Of+WlblFAHOtoMLMWNzdbj38ynLooUEC+vMk5J8yugooAwW0YHGL27XAxxJTDouTn+0b0cdpP/AK1dDRQBz39i8k/2je89vM/+tTDoRKFf7SvuRjPmDI/SukooA5A+Gif+YvqPXP8ArR/hTJPDDsqqutammD1WUZP5iuyooA4weGJADjXdVJ/2pVP/ALLUq+HJATnWtRI7DzF4/SuuooA40+GJMHGt6mD2/eL/AIUHwzJjjWtSz7yL/hXZUUAcgPDTDH/E41E4GOZAf6U8+H5snbrOoAY/vjr+VdZRQBx//CNNuydY1Hrx+9H+H+fwpD4ZYnP9s6kD7Sj/AArsaKAORHhtgAP7Z1Pj1lU/0po8NMOmsal/39B/pXYUUAciPDkocH+29TwOxkU8/wDfNIPDTBt39s6mTjHMox+WK6+igDg5PCMsgGfEOrgjP3ZV/wDia4KTw1NF8QbaNtb1CTzNPd1kLKHT5gNoOMY/Cvea88u/+ShWP/YNk/8AQxUu916gbA8POGz/AGvqOCOf3g/wqM+G5C7Mdb1PDcgeYvH/AI7XX1yvirxTpnha3jn1F5CZmKRRRJueRsZwB+nPqKoCv/wjD/8AQb1P8JF/wpD4XLdda1Tj0mA/kKseHfFOn67Yy3UZe2NvxcRXI2NCcfxZ6Uvh7xXpHiG1vLvT7gtb2kjRySOpUcDO4Z7YoArL4XKHI1jU8+82f6VMfDjE5/tjUf8Av4P8KwPD3xI0PXL6KyiF3BLcEi2M0BCz4HO0jI4II59K9MoA8c8d+F8aJMx1fUn+dcB5QQDn6fWur0zw08FpCv8AbepvhBjfKvHHT7vP41c8bLu0OfrwyHgf7QrprbiCLHTYP5UAcz/wjjH/AJjGpfhKB/ShvDrn/mMaiPpIv+FdZRQByx8PtnP9rah/38H+FPTQ5YzldXv/APgTqf6V01FAHKJ4flV2P9sahsPRd44/HFPGgyYIOr6hz3DqMfpXUUUAcsugSbVDaxqJx33qP/ZaafDzH/mLX4/4Gv8AhXV0UAcmfDrHH/E41Lj/AKaD/ClTw6ynP9ragf8AtoP8K6uigDml0Jh/zFL7/vsf4UHQ2Ix/al8Po6/4V0tFAHPJorKP+QlengDlx/hSvozMSf7RvBk9Nw/wroKKAOc/sRv+gne/99j/AApP7BQHP267z1z5n/1q6SigDmP+Eej3bvtt5n/roP8ACmSeG4nIP269GDkfvOn6V1VFAHIf8IvCQQb+9IPYyD/Cph4cgxzeXhIPB82upooA5EeF7ZduLq74z/y09ac3hmAgD7ZeDAA4k9PwrrKKAOSk8MQuf+P++Uc8LLjr+FUG8GW7Lj+09RBwBkT13lfPuv6j8WILm8+xaZY/Y0dzHMrRZ8sHIOGfPT1FAHoS+CoVz/xNtS/7/D/Co5PBEb/8xrVemD++6j8q8d8A/EzxPreuGHUIrX+zbZZJLueGBiEVVJ6gnuB/niseP4i/EHxFb3+raJbwRadp8gaRI4QzMn90hsk8DJ24xntQNSa2dj3geBIAD/xN9UOf+mw4/SnjwPAMD+1tT2hs48/j6dK4bSPiuLnwLea/NaI9/ZusMkCNhS7HCt7A9fwNeWw+PPiPJosvio3dsulJOI/KMMeGOcYA27sZ75obEfTEPhGCNdv9pag3XrN+tVJ/BtsLaVf7RvyTGRkzZ7e4rW8D69/wk3hzT9XMRia4Q70PZlYq2PbKnHtXTTruhkX1Ujj6UAeN/DzwpayeG7Odby9Qv5nCy4A+dhxx7Z/Gu9Twxbomxby+6AA+d0/pVf4exeT4YsY8k7TIORg/6xu1dpQBzEfhy3RSv2q7Knt5vSmf8Izanb/pN38ucfveldVRQBy//CN2xILXN0SOn73pR/wjdsGDC5usj/prXUUUAcqfDUBIIvLxQBjAlp58OWp/5b3Xf/lr6109FAHJ/wDCMW5wGu7tgBjHmf8A1qefDdsdubq7yDnPm5rqaKAOY/4R2ADAu7zvz5xpp8NwFQv2y8GMYxNXU0UAcuPDkAUL9svcBi2PO9aqP4QsZAubi8+UYGZjXZ0UAcw3huyZgzSXLMOhM7cfrTB4Xsh92W6HBHEx6HtXVUUAcgvhHTVz81zg4489sfz96B4T07u9yec/64/lXX0UAciPC1tt2/bL3bjGPN4+vSpH8M2znJurzOQR+96f5/rXVUUAcwPDsAUL9quyvPBkpw8PW4JP2i656/vetdLRQBysnhizkJJmueuf9aarjwlZYGbi6JHfzP8A61dlRQBws/gnTpxiSe7YHrmXOaii8CaVECEkugCMEeb+dYfxLsvG93PYnwndCGFUfzxvRSWyMfe9s18+6d4p+Itp4xh0CXUnuL7z1WSA7JEwVBPIHAC8nHTBp3Hdn09/wgmlZLCS6DnqwlwaU+BtOP8Ay83n/f2vAtU8deMvFnii+0fw1cx2cNoZNiKoDSBDgkkgkk9gMDpxW14C+KWr3ug62l9B9r1DTrbzYpEXBfkKAwHXBOcjtmhK4j2JvA2nMR/pV6Mek3X9KmTwXYJnFxd8+stfNA8Y/EefQm8XC/iXToJPJKCJMMc7d23HIy2M56ivp34f+IW8UeGrLVZECTSBllVRwHViDj64z+NICjf+C9NNhPH5lzt8tiB5nQ4Nbvg5dnh3TVznFuoz+FbV+N1pcD1jYfpWR4TBXQdPB7QrQB0NFFFABRRRQAUUUUAFFFFABRRRQAUUUUAUP+X38P6Vfqh/y+/h/Sr9ABRRRQAUUUUAFFFFABRRRQAUUUUAFFFFABRRRQAUUUUAFcE08dr4s1G5lYiKHTlkfAzwCSa72uHCQ3HirULWeNZIprBFZW5DDJyMfjQJ3tpufI93D4k16S/8cWWkslutx54uY5VBjVOD8pbJ4xk4PQ9s19O+IdesfEHw+1K9srhJBLYszICNyHHII7EHivQLfSbC203+yoLWOOx8sxeQgwu05yPxycnqc1zGmeAfDGlxXUNlpgijuofInAmkO9M5xkt+vWgEjxr4Nskfia9bKiJNJtw0jYHOEx79P89K0PFepaZqd7d+CvD/ANg02GVvO1G9crHHxtOFwfmJOAfx7ZNety+B/DM2d2kQZMaREqWXKpjaOD/sj64rJX4YeDFfeNDiJII5lkI656bsf5xQM6iwttMttPttBE8cyG02CNnBaWPG0tx2Oe1eM/DnT7XS/iV4ms7KFYbaKBVjjXooyle52+kafbTwXENpGk0EAto3A5WMYwv04pttounWupXGqQWiR3tyoWaZc5cDHXt2FAkaEFxDcqWgmjlVTtJRgwB9OO9T1n6ZptnpVsLaxt1hh3Ftq9yTkkk8k/WtCgZ4Z8Sbaa7h8RR28ZkkFkjbR1IDKT+QBP4VNovizw7p3w7tH1C6trhI7QRSWYdWkdsY2beuf6c9K7e0wfGF8pGQbRc/+O00+AfCpvftv9h2nn7/ADM7Tt3eu3OP0oA+WZrB5fDvhqyupI/MCz3CWVxJ5KyRO3DB+3qB9T3rP0oWSXnhi91OeVoFeYTGeYlV8s5G0jtkjjv719la74Y0TXlgXVNNhuRBkRbgQUB7AjHHA4qtP4N8OT2dtYy6PatbWrFoUKfcJ689TnvnrgZ6UAfFFkZnm0rVWRkNxqflvffayJnVjggqD8oxnn+lWma303TfE9ql28RXUY4lRZsO6K7ZwD1PGc+1fX0fw+8JxuXTQrUMWDZweCDkY54/Cn3HgDwrc3s97Nols9xO26RjnDHOc4zgEnrxz3pC1Pnt9FtfCer6zY6dJM9vN4deR/NIyxYdTjgfhXuWlsX+GiliSf7Iccn/AKZmuwvdB0q+uZbq6sYpZ5YDbu5HLRnqpq9FY2sNkthHAi2qx+UIscbMYx+VMZ8T/Da9lsruwn1eS4Syjt7p9JYEFVmH3sA/jweN2PesbQJL6K70jW1Uie41JQbn7YGllG8ZUpn+fX6Gvth/CmgyQWNu+lWzw2JZrZGTIjJOTjPXJ5571QXwJ4WSc3Eeh2kcpdXDIu3awOQVA+7+GKAPlBIIV02bXbTU7r/hIP7YMMEHnFiQTuwQTnB9e54p3jFRe2OqTXTM0p14qxDYCjYcqAeOMYz7CvpHwh8ONH8PytdzQx3l+Lh5o7l1IKAngYzjIHf15rq7rwroV3BeQT6ZA8V5MJ51IPzyf3vY/T1PrQB8c+Opre91rUxawSXdvY20UcUz3v8AqsIBvGT8+Tj8qfdapeRedqX22SO8m0m3ieVMBgjMqngdTtUenXtX1bJ8PPCUk0cz6FaF44xGvBxtAAGRnBOAOSM1ojwh4dXzcaPaDzYPs7gR4Hl+g9PqOaAPnFvDsFtrlpo3hfWbiS21ewkknJlDHcEZlLEdCSFz0rNt/EWvaxaxWXmTRT+GbO4luZt2XeVSyr16gAL1/wBrPavqDw94Q0Hw28kmk6clvJIMM5dnbHoCxJA+lXbLw9pFhd315bWEUdxfkm5fk+ZnrkHjnvjrSFY+Nfh3earp3iLRtQjYh9SuDHcSvch/tKFvmygOQR2z3xXs/wAbtGg1K88NmSSVGlvVtztbgKxGSB6+9eoaP4J8OaNetfWGlQxXLEkOSzbT/shiQv4Y9K3dR0mx1OS0lvIBK9pMJ4CWI2OOh4PP40xnxxd21tf2eva5f69dw61pF35NpD5oLYUqqnB55IOSPQmrkWjTeLNd8T3Op6pfCTT7U3MQjfA3bcgAHOF68Dsa+nNS8EeGtV1FdTvdIgmuwwYu2cMf9pQdrdO4NaFv4a0e1mv5oLFI5NQUrcsrMN4xjHXj8MUAfMkf2bxpJpFr4s1ia1tbfS2lilLhTNJvIJLMCCQq/U4+uczw3c6h4Z8MWXiSwluLi1stUliki3/u/JYAZZeOSTx6Ej6V9Nan4D8MapbWlrd6TE8NopSAK7oUUnOMqQSM881j694HWbQofDmhm30/SpZg94rBpHZcg/IWzzkdT6CmDdkN+FEd5Po02tX0paXVbh7kRnny1yQBn04yPQGvUaqWFnDp9nBZ2ybIYIxGi+gAwKt0gCiiigAooooAKKTrS0AFFFFABRRRQAUUUUAFFFFABRRRQAUUUUAFFFFABRRRQAUUUUAFFFFABRRRQAUUUUAFFFFABRRRQAUUUUAFFFFABRRRQAUUUUAFFFFABRRRQAUUUUAFFFFABRRRQAUUUUAFFFFABRRRQAUUUUAFFFFABRRRQAUUUGgBkkiRI0kjKiKCzMxwAB1JNQC8tTEkwuYTFIMo+8bWHse9eU+Pr57nxLonhq5lCaVqEcjXQ6FwqkgZ6gZArxFZtS8X6xceEo9Qt7LTdKmnlt5ioOyNGIAJGAQB6/jSuK59ndaK8Xs9W8QRS2t7LqVpfQC2Mkpt+I3UMfmA9en6/Su90DxAuuvLNaIGsUjBD/xl/TFML6nTvLGjKjyKrN90E4J+lOLqHCFhuIyFzyRXxNfeK/7a+IenaneXM6QwX4iitnQt5MYIHbqS2eACeOT0r07UrG/0n4s6NO+oyXf2xpnSOZyFhjIf5F56AdB6getAz6F+1W/m+T58Xm5xs3jd+VcNdEH4gWftpz5/77rw7x9Fp+lX9trumxxT2kmorPc6jHcl5o3LHdGEBGAMHg/nXsryJP8AEDT5o87ZNLdhkY4LCpa1RSV0z02vBPixhPFPg+S7dRp4uTu3nCh9y8n26frmve6xNd0PTNftRa6pZx3MIO4BsgqfUEYI/CqJPJNI0mz1/wAXeMreVZZNPnECO6PgFgASAR7g/hXK6BG0fw78Yadawsn2S6mAUMThAQSM+yg55r6H0LRNP0GyFlptusEGdxAJJZsAZJPU8Cl0zRNO0uK5hs7VI47mRpZhktvZupOSfy6UgPnK6uLa+vvhiNHuYmkj+WZU2qV2+X5gYdQTh+vXnHXNfUtchofgvw7oNybrTdKhhuCSRISzsuRg7SxO3gkcY6119MDlvGZI0WYj+8uefcV0kH+pj/3R1+lc14z/AOQNL/vL/Oukt/8AURf7g/lQBNRRRQAUUUUAFFFFABRRRQAUUUUAFFFFABRRRQAUUUUAFFFFABRRRQAUUUUAFeMfHXxBJonhGWCDHm6i32UnPKoQS3HuAR+Nez1418Uvh/e+NrixaHUIreC2VgY5ATlieox7AflQBW+FXhBLHwDJbyBornWIHaZ2XDKHUqvGeynP418+2Q8Z/Dtde8Pwaebq1uEPmTLCzxqNvLqw6ZTsfavuOxs0tLCCyBLRxQrFk9SAMV8t3Xwc8UxXeoQad4jjj0y+3CVXkkyyZyoZccnr36Z55wQCD9niK2kt9elv4YmtUWLc0yAoPvHvWF4v8VX3xEvofCnhaxWLTPM3KEXaHA53twNigkn8u9eyyfDGW08CS+F9L1BEnuZVkurmVMb8YJA284+UYznjNecQfA/XrVw9r4igt327S0YdSR6ZH0FAH0x4W0aLw/oljpUXK28QUn+8x5Y/iSTW3LzG/wDumud8H6TdaHoVpp17em8uId++ckktlyw688AgfhXQz8xSf7p/lQBzHgcAeHrQDBAMgGDn/lo3eusrjPh+gTw3agd3l7ED/WN0B6fSuzoAKKKKACiiigAooooAKKKKACiiigAooooAKKKKACiiigAooooAKKKKACiiigDJ16/XStJvb9iALeB5ASCRkDjp7183/ALTJ9V1LV/FuoYeaSQxxt0+dvmcgemCAPxFe/8AjPQ28S+H73SFuTbNcqoEoGduGDdO4OMfjVPwD4YTwjoEGkrN57ozPJKF27mJ64+mB36UAfK+q+Hdf8JePbq48J3VvqNzIZG8tHRpIg4JKyITwQeR24U98Vb/AGe7mOz8Q6zNdSJFFHYs8jk4VcOua9Q8V/CE6t4iudb03WJNOe4+Z1jDbt5+8Q2eh9Kv2Pwqh0zwjfaNY3iJqV+oS4v3iySgYEoozwpAx+P0wAeL+KvEeq/E/W18PeHIxFpaEtHEcRhwvJkf2z0H04zX114X0eHQNEstLt23R28e3d/ebOWP4kk184Q/AvUYMeT4jEZA2gojKcenBr6A8D6DceG9Cg0y5vjeSRM580gjgsTjkn1oA6S94tJ/+ubfyrK8K/8AIC0//rgtat9xaXH/AFzb+VZPhQ50HTv+uC0AdBRRRQAUUUUAFFFFABRRRQAUUUUAFFFFAFD/AJffw/pV+qP/AC+fh/Sr1ABRRRQAUUUUAFFFFABRRRQAUUUUAFFFFABRRRQAUUUUAFeV3mqXFl44uUg02a6zZJnyyMgZJz+fHNeqVxkAz4yuuvFkh/8AHjQBIdfvNmT4f1DdnGAUIx/31ULeJbxBlvD2o8HsFP8AWu0yM4zzSnA5NAHFjxPNuI/4R/VgvY+Uufy3VOdfuif3eg6gyk4BYKp6ema6zI9qWgDkf7ev/wDoXr//AL6j/wDiqVddvzn/AIp++H/Ak/8Aiq62igDll1q+Oc6Fej6sn+NMl1vUAB5egXbH3dB/WusooA8Rs/EWojxjft/wjd+SbaMFQy5AOOTk9OO2TXeDX9ROc+HL72+eP/4qmWhx4wv2ZuBaL17DK12CzRMQFkQk9gwoGcomvagSc+Hr0DPHzpz+tK2vX46eHr4/Ro//AIquvHNIaBHFSeJL5CQfDeonAzxsP8jUY8T37MVHhnU8g452Afnmu6oBB6U3a2m4nc5Fddvz18PX4+rR/wDxVRL4h1Akj/hG9QBAz96P/wCKrs6KQzjo/EF++f8AinNQX6sn/wAVUja5eKARoN82cdCn+NdbRQI5X+3L3POgX2PZo/8A4qqj+JL1CQfDuo8DPG0/yNdrkDHvQaaGcUPEl4W2f8I7qQfPfZj884pV8S3II3+HtTAI/hRSf512YIPIpaQmcifENzyRoWolB32rn8s1GfEV6oy3h3Ucf7OxjnHoDXZUUA738jkV8Q3GF8zQtSUnnhFPH59fakHiG8DYfw/qAGcZGw8/n0966+igZxw8Q3rIWHh7UMD/AHQfyzT/APhILwEZ8P6hg8DGw8/nXXUUC1v5HJNr14P+YBf8DJ5T/Gl/t66IX/iRahuPUELgenOf/wBVdZRQCT7nMjWrrIH9iX3oeU4+nzc0i69KxP8AxJtSwBnmNR/7NXT0UFJnOvrEqqSdIv8AIOAAqn/2al/tmQAZ0m/BIB4RT/7NXQ0UCOeGsSkA/wBlX2M4PyLn8s0NrMiKCdJ1AnOCFRTz/wB9frXQ0UAcv/b0mTnRdTx2/dL0x/vU8a65/wCYPqY/7ZL/APFV0uKKAOX/ALff/oDap/36X/4qh9fdcf8AEm1Rs/3Yl/8Aiq6jFFAHKf8ACRP/ANATVv8Avyv/AMVVk603/QK1H/v0P8a6KigDlD4ikAz/AGHqxGe0K/8AxVSR69JIGxo2pqR03xKM/wDj1dPRQBzr61Ioz/Y+pEYzwif/ABVQjxA5/wCYNqn/AH6X/wCKrqKKAOZ/t5+P+JNqfP8A0yX/AOKqRNZnbfjRtQBHTIQZ4/3q6KilbzGYCatK2M6TfqcH+FMcf8CobVpwcDSL49OydP8Avqt+imI54avOWIOj32AeoCfh/FSjWJSoJ0jUBxn7if8AxVdBRQBgf2w+Cf7K1DjH/LNf/iqX+2G4/wCJZf8AP/TIf41vUUAYD6yyf8wy/P0jH+NB1k5wNNvyf+uQ/wAa36KAMD+2GI3f2Zf46/6of41DJrxQqP7K1Ik+kH/166WigDmP+EgPGNI1Q5/6YD/GrB1hgCf7L1A4OOI1/wDiq36KAObi1xpOmk6iOM8xAf1ph15xn/iTanx/0yX/AOKrp6KAOch1uSU8aNqaj1eNB/7NTzrLj/mFah0z/q1/+KroKKAOeOsvznSdR64/1a//ABVB1lwM/wBlaifpGv8A8VXQ0UAc2+tygfJpGoE+8YH9aQ66wBJ0jU+P+mK//FV0tFAHNDXXLbRo+pnnAPlKB+rUJrkjKSdH1IYP/PNf/iq6WigDnV1qQ4B0nUMn/pmuP/QqG1mZVH/En1AtnGAi4z/310966KigDnk1mVhkaRqAHX5kQH8t1Qza1dofl0O+ZfXKZ/8AQq6eigDmo9auGJD6LqAPbAQ/zYVKNXnPP9kX2OMZCZ/LdxXQUUAjnTrFwoXOj32ScEAIcf8Aj1J/bFzuAOjXvP8Aufj/ABV0dFAHPHWZAQP7Jvzzg/Iv/wAVThrDkkHStQGP+ma//FVv0UCOdOsyf9AnUCPaNen5046y+QBpWoHP/TNf/iq6CigZgy6vIke9dKvn56BVzj/vqqR127P3dBvyOozsHHbv/wDqrq6KWoncwU1WdhzpN6p99np/vetDatMv/MJvT+CdP++uvtW9RTGYI1S43YOlXeO5G3/Go21mdQf+JPfk4JG0Ken/AAL/APXXRUUAcsdcucY/sS/3ZHZMc++6j/hIHH/MG1T/AL9L/wDFV1NFAHKP4hkXGNE1Q5PP7peP/HqefEDj/mD6l/36X/4quoooEcmfEbAgf2NqfP8A0yX/AOKpB4kJGf7H1T8YMf1rraKBnJDxITnGj6pwM/6j/wCvUX/CTtz/AMSTVjg4/wBQP8a7KigDjR4nYgH+wtX+bp+4X9fm4pW8TsuP+JHq56dIB3/4FXY0UAeM+LLbRvE8kDar4Z1qWSH5UdEKkA844bBH8q5geFPCcUGE8Ja9nJYuhbfgjBH3+ntj+dfRtFCA8Xgey0nTkXSPCmrxSRQm3i/cjOHJOW+bJ5ycnpmp/BF9NomkJbS+H9TWUOdxWFfm9/vZ717DRQO55NfXemahf2l9P4U1T7XZyedFKsIU7j6kN83QHn0FN1K+sL7VbHVbnwzrD3dpkQtsAA78jdivW8UUCPnufSPDVxqbahJ4O1szPL57IvEZcdyofHU5x9e1Wn8VGfx7ZzDRdUUrZPF5ZiG8/NndjP3fc46ivesV5/c4/wCE+s8DBGnPnjr81Joa/DqaH/CSv/0BdT/79r/8VVQ+LnH/ADL+rn6RL/8AFV3eKSmI4uPxS75/4kGrjHrCv/xVKfFDj/mBasfpEv8A8VXZjB5paAONHidz/wAwLVv+/S//ABVKfEzj/mCamfpGv/xVdjiigDxzx54ocaHIP7G1JQ0iAkouBzn19q6uz8TM1rA39jalzGv/ACzUdgfWnfEGPzfD8y5xl05x7111mMW0Ix0Rev0oA5v/AISNsAjR9TIP/TID+ZqB/FBQ4OiarnGf9SP6GuzpKAONHikkZ/sXVcf9cP8A6/tUg8Stgk6Lqg+kIP8AI119FAHJDxIx6aNqn4wgf1qRfEJZd39kamBnHMHP5ZrqaKAOb/t0ZI/szUc+nkf/AF6rf8JJ8zL/AGRqZxnkQcH9a62koA5R/EhXGdH1Q5GeIM/1oXxGWUsNH1PA9YQD+Wa6yigDkD4mx/zBtW/C3/8Ar09vEZXro+qfhCD/ACNdZRQBxzeKNuP+JLqx/wC3f/69WIvEJkzjR9UGPWAD+ZrqaKAOak11kGf7I1I/SIf/ABVRf8JCc4Gj6pnGeYAP611VFAHNLrxYDGk6l1xzCB/WqzeJWU4OiavnGeLcH/2auuoFAHEyeLDG206DrOfa2B/kaRPFhcMRoGtYUZP+jD+prtugyelchoHjHRPEGo3en6ZdNPPaDMp8tlXrjgkc80AUv+Ex/wCpf1v/AMBf/r04eLZWZAPDus7WzybcAjHtnj8aueJ/GGheFo1bVr9Inb7sS/NIw9Qo5xz1q74b8SaR4mtPtek3iXEYOHUAqyH0ZTyP69qAM9fEs2fm0HVQMDGIlP1/iqkfGLKTu8O63jcQMW2c/rXf1yfiPxj4f8NFV1fVIbZ2GRHgu5HrtUE498UAZw8Y5/5l/W//AAF/+vTP+Ez/AOpe1z8LT/69bfh/xTofiMMdI1KC6KqGZFJDqD3KnBH5Vl6z4+8K6Jcm11DWreKcPsaNQzlW9G2g4/GgCjJ442Y/4pzXjn/p0/8Ar1FH48MhwPDeuZ6f8ev/ANeu+tNQs72yW+trqGW0ZSwnRwUwOpz04wc+mK4A/FHwcL4WQ1iNmPBlCN5YOP7+Mf0oA0YfF7yZP/CO62BuwM2wHbvluKgvfFt1DZTS/wDCNauzKv3RGvvz1zjA9O9ego6yIrowZGGVYHII9RVXUMizuCOojY/pQDPI/AHiW8bQIkGganIBJJ5TbVww3k8kkev55FdwviSct/yAdVC56mJc4/76qv8ADg7vC9kcEcydTnPzt0ruKaA5NfEMxYA6HqgBHP7tev8A310pB4ilLNnQtVC9j5S5P/j1dbQKQHJHxFKFP/Ei1UtzgeUuPb+KiPxFIw+bQ9WU45/cr/8AFV1tFAHISeIrhXwug6oVHUmNf0wTSP4gvkHPh+/PHbYf5GuwooA5GLX7uRGP9gaiCDwCEGfzapBrt2yqV0K/yc5BCDH/AI9XVUUAcq+vXCEA6JqOcjOEUjH13U6LXbiQknRdQVQT1Rc4+m6uoooA5s63MJNn9j6jj12L1/76x+tRLrs7Fv8AiS6iMdMovI/OupooA5f+3Z9mf7F1DI6jYv8AjSvrd0pwNFvfyX8ehrp6KAOUTXbpmH/Ei1Dac4JCA/kW4qQa1d72U6Le8AYxt5OfrXT0UAc1/bNyGG7R73BzyoU9PxqCTXrpFJGhagxAzwq9fz9K6wUCgDiT4mvAoP8Awjup5JIxsX296hfxVdhVx4a1Ysc5HlrgfrU/iLxtoPhy+trDUrsx3FxgqqRs+ATgE4HFdXeXdvZW0l1dTJDBGu55JGwqj60AciviW+Zyn/CN6kDnHIXH55xVpddv3Gf+EfvgD6lB/wCzVi6L8SvCutaoul2Wo7rlyVj3xsiyEdlJGCT29a9IoA4x9e1QL8vhy8ZsDjzEAz371B/wkGs4H/FMXWc8jzkruq4OPx3osvipfC8TTyagS6llj/dqyqWKk5znAPQdqAGN4j1tQf8AilrsnHGJk6/nSDxPq6geb4VvwST9x0bjGfXrVPxd8SvD3hTUBp+oPcNc7A7LDFu2g9MnI5q/4O8e6F4vkmh0uaUzwoHeOWMqQucZ9D279xQJjW8UaosQc+FtSzgEgFD1/HP6flWhHr2oPnd4dv1x6tHz/wCPUeLPGOieE44W1e78ppjiONFLuR3OBzj3rprO4S8tYLmMMEmjWRQwwQCMjI9eaBnIaprl+lhckaFeEiFyBuX0PoSa0fBcnm+G9LfGN1upx+Fa+rnbpt4cZxA5x/wE1k+DDnw3ph/6d1/lQB01FFFABRRRQAUUUUAFFFFABRRRQAUUUUAUf+Xw/Sr1UM/6af8Adq/QAUUUUAFFFFABRRRQAUUUUAFFFFABRRRQAUUUUAFFFFABXGWx/wCKxvB/05R/+hGuzrgpEmk8T6ols4SdtNURseitk4P50AeHeJPG18vxAXUYp1Ok6TcJaMiS4Vw4IckZ5PDdBxsX0zXv3j2Vk8JaxLE5U/ZHIZTg9K8y074QaePDE9pfiOXW5ldxebm/dueVHuBgZ45ya6Cx0bxZc+FL3QdW+wM32LyLedJGLueg3cY6YGaQj56sdc1mXW7Rm1S7McslkJFNw3zEopyRnp1NfcQ6V8uW/wAJtct9QtrsXNk/kyW2VEjDIjUAn7vqPrX0JoB1opcnWktFfzj5ItmLAJ2ySBn8qYzfooooAKKKKAPA/ihcvbReIjEWRzYoA6sQR8y/44rzLwDp/g+6m0ySTxDrH9sDa7RIp2I4+YjOw/Lx69vxr2nxZoUviO/1rTIJ44ZZrNArSZxnKnt246+9dt4Y0CPSNDstPlSEzwwCJ5Ylxk4wSDjNNqwXe3Q8nuPizeyR3mpaf4de40O1lEb3jS7TyQOmP9oce4zinXXxXvf7Svrex8Pm6trONZ5JVmIIiIBLEY7A+tQwfDnxLZaPqHhy01TTv7Ju5twlkRjMqZzjAGMnA7+tX9M+HWo2k/iEvcWrx39iLWA7mHzbQNx44AIpASa58Sbme3gj8P6PNfSXFgbqUqxVrcHI7Dkgg9D24zWV8MPGC2Ok6FYag80g1CW4Bu5n+WJw/wAqZPXdyevUj8LGn+B/FHhy1j/sa502aeay+yXSzhsLhmKsh47Mev5GuH8caT/wjXw80zQb+5j/ALXF6Z4IoCWJ5YZ7Y4b8/wBAD6D8J+KY/Es+qpBblIbK48lJSciX3Hp0/LHrivOvEHxN1jQLxrW98M5fL7BFchyyr1baBkDHOTXpXgfRJPD3hqy05kiW5SPMpQAAyHk5x1PQZ9q8XtfBPjuO/wBWu7qTSry51OJreW4mkf8Adocg7MDgYPp26UAa+n/F15jYz3WkQxWV3KYw8d6ryryRkx4BHI/zxn17xPqWoaXYC503TTqE28AxCQIFXBJYk9hgfnXinhT4YappEqQ3EeiNHHMrm9MJlmdc5IUMMKe2e3vXqvxA0zXNW0RrLQrqK3lkYLMXJUtHg5AYdOcfhnn1APGk+Jc2p61pt1eaTLb2lm1yVeC4LpM6xH5chRn/AOvXVaZ8RdQ1uMCPQ5I7W4jkVbuCfeYWCnBYAfLz647VStPBPimUaVH5mk6VHpSSCD7OjSGR3TaWbPH/AOs9eKy4Phjrl3eRz3MmmabJGG33FiGzPkY5XgAcc9OpoFch+EvjmeTTbbR4oZr+8V5prl5XIEEXXO4g7skn8TXp0fjpZdF0PVVsTt1S8+y7DJzH8zLnpz939a4Pwt8LtX8PpYT2mp28N2WdNQUbis0LEcfUDPbGec+s+meAvE6W2j6Td3emjTdJvhdRyR7zJINxbGMe7fn7UDPoKiiigAooooAKKKKACiiigAooooAKKKKACiiigAooooAKKKKACiiigAooooAKKKKACiiigAooooAKKKKACiiigAooooAKKKKACiiigAooooAKKKKACiiigAooooAKKKKACiiigAooooAKKKKACiiigAooooAKKKKACiiigAooooAKKKKACiiigAooooAKKrXlwlpazXMufLhjaRsDJwBk/wAq86+G/jkeMorzzLZbWaBwVjD7t0Z6N+YIoA9OorxDxl8Srvw/r9zpMGlx3AhhRw5kIJLAcfrXbeD/ABQ2u6FPq13bC28l3DxoSxAUZPvn2oA7miuD8EeK28UnUX+xtax2swjRXzvYYzlh2PtVrWPFun6Vr2naJNuM96Cd4ICxgdN2T3xQB2VFICCAQcg9DWTr2qwaJplzqNxkxwIW2ggFiOwz3oA16K4aPxlYz+EH8UQo5t1hZ/KJG4MDjacE45qj8NfGR8Y6dcTzWyW1zBLtaJWJ+UgFW57HNAHo9FeLeMPiRceHtbudNTS1nigETNL5mOHHpW7oXjy2uPCS+JNWjFpD5hjZYwXwd20ds0AemVwV0P8AivLI/wDUOf8A9Drb0nxHpesXtzZ2FyJ5LdEd2QZXDDIw3Q9a524AHxBtcYydOfOPXdSfQD0SvEfivqmoHU9B8O6fqE1kdTlKzyRAA+XkDg9c8ngYr26vLviL4X1DWbjStW0d4RqGmSmREl4Eikg7c9B07+vahuwm7HO+FNQ1zTG8Q+G7E/2rcaW0Zs3vJNpKtgFSfQDJH5emGeAfEOrt4W8S6lrdxLLPa3E4U8YBVB8qe27gdh+ddd4G0HUbW81LXtZSOHUdRI3W0TbliVegzk5J+tUdE8JarYaH4g0/+0FhnvrmWS2kj5EYOME/XuP8aYzzD4Wa7NcarZRarreuC7lLeXDMg+zzHByueTx1zxz6V9S14laeF/FOqXugy682nJHpEm8SQM3mS9PQYH3VyOM17bQByPjjjRJv99P5109scwRHj7g6fSuU8euU0GY7QfnTOTjHNdXbH/R4v9wfyoAnooooAKKKKACiiigAooooAKKKKACiiigAooooAKKKKACiiigDxj4uWHi/V1sNL8Nu0VrcCQXkiuExjGAzdQpGeB16V5d+zxE1v4i1y3kIMsUOx2ByCQ+OPyr63bofpXyd8Bhjxl4mP+y3/o2gDxvWfEFtqvjq61TWrOW8tBcyf6Kr4JRchFz6DAz64PrXuXwIi0ObVtRvNNvLu3nKkPp8rDaVJyrAj7wHI9Rn8/Lnkt/h78SbmXVbF721ilkdA0YBZXBKuobg4z+YPNdv8JLVvEfxE1DxNZWslppkTSSAbcKWdSoQ9s/MWOPT6UAfX1fOerfCmK68YXfiTXdQgm0dneeWF2ZGAA+UE/3RgdxwMV9GV8O/GDx7ceI9RudHtpTbabZSsh2k7p2GQSenHXj8aAG/CaWK18cale6ajnT7aC4k3EcCMA4zjtnFVfhv4NtPGlj4m1HUfMkuYoy0PlsVIlbc2fQ5xjB9fxHffBrxD4abf4YsdPuoL7UYWWW6kKtvYIxI4PAA3Y/+vXnHg3xengiy8TaNc2kzz3KmKNlO0q4DLz6fezQBueCmutU+G3ibRIXWGW0dbrJYrvQHLqT06L+P615LBeaSPD0lk2nOdVM4dbwPwE/ukfnXqXh3w7qv/CqfEF7bwTlryeIhFXl4YyCzAdxyf++TXDwat4f/AOEKbTjpmNdE+4XYUcpnPX6cYpK4H3p4Kjni8M6QlxMs0gtI/wB4vRhtGPrxjnvW3qB/0K5/65N/KuM+FkF3beCtHivQwmEJOG6hCxKD/vkrXaX/APx53H/XJv5UwOT+HGf+EWsckYzJjj/po1dvXF/Dz/kV7D/tp/6Mau0oAKKKKACiiigAooooAKKKKACiiigAooooAKKKKACiiigArK1w340u7/ssIb/yz5G/GN/bOeK1aBQB+enjPw9r2ia9Zz+IrhZ729dZS/mbycEDBPTjGMDgDHavbP2jtUuYtO0zSoztgnJll45bbgAfrn8KzP2hOfEWgg9PLzn/AIHW1+0XoV1faZp2rW1vLKlqWW4Cc7EIzuPHTg5PbigDxexPhDUG0Syu7O/0RQhWTUAwbzmJ4diRwMg8jpn0FffsYCooBJAAAJPWvg/xL4pXx3p/h7QdO0cQ31uRGTGMgnGAFxk7e5z/APXr7rs4mgtoYmYs0caqWJySQMZoA89+J/jS28HaOXJLX90rJaxjuRjLE9gMj9K+YfhXp9/Y/EnRDqKOlxcJNcYf7xDQycn0J617p8U/htf+NtTtbu21GG2jghEeyQMedxOePr+lfPj+EfECfEa10KTXf+JsQGS/DuSoERbqec4BFJO4B8ULwat8Tb77Ppr362zLG1uN2ZdiDd056g/XHvXrfwj8R+DY4tSvrbSk0jULa1BnX7S7iWMAZ2b2wPmA468jk5NUNV+I1/4P8Z3Vt4i0q1uhEuIrm3gCSlSMqQx6jnB+h+lea+FfB998RdQ1zUbRf7Ot5HZ4iQRGWLZ2HA545OKYGF4y1bV/GE83ii8jMdgLgWtshPCDDMFHrgDk+p/L9AdHGNMsh/0wT/0EV8QfEHwNr/hDw/ax3usx3OnG42pbRbtqsQW3YI9j+dfXHw70zUtI8OWtrqt8bucAMrEk7EIGEyeuKAOo1b/kG3n/AFwf/wBBNZfg8bfD2mj0gX+Vamrf8g28/wCuD/8AoJrL8Hf8i7pv/Xuv8qAOkooooAKKKKACiiigAooooAKKKKACiiigCiP+P0/7tXqpD/j8P+7V2gAooooAKKKKACiiigAooooAKKKKACiiigAooooAKKKKACuMtXH/AAmN8rYBFnHt568muzrye58P2uq+N9Qe5aUAWkTr5chQg5x1GPSgD1fg96XNciPCenhiwlvAx6n7U/P60p8K2YGEub1O5xcMc/nQB1tFcinhe2Uki8v8E8r9obGPSpV8NWigjz7w5PU3DcfrQB1NGa5lPDtsuf8ASbw5x1nan/8ACPWecl7kn1M7f40AdFkeoo3D1H51zreHbJs5a456/vm5/Wq7+FdNcFT9owRgjzm5H50AVrI/8Vffj/p1T/2WuyBHqK8Ut/BOmyeMb3dNd+WLdHCCduGBGDnOeMng13//AAiWmf8ATx/3/b/GgDrNy+o/OlyPUVx3/CH6X/08/wDf9v8AGoZPBWkvtDG6IHA/0h+P1oA7fI9RVWe0tLl0knt4ZXT7jOgYr9CelcgfA+kkk7rvHp9obj9akHgzTQc+ffZzn/j7frjGevpT0B6eZ2uR6ijI9RXFjwZpYXZvvNo4x9pfHr60qeDNLjBCNdgHGQLl+cfjSA7MkeooyPUVxbeC9IbGftX/AIEP/jTm8HaY23Ml58uMf6U/GOnegDssj1FGR6iuGXwRpSsXWS+Vz1YXbgn9aT/hB9IAA3XmMY/4+X6dfWgDusj1FG4eoriv+EL0rbs3Xe3Odv2l8Z9etN/4QrSgFAe8whyv+lPx9OeKAO3yPWlzXFf8IZphYMZLwlcbf9Jf5fYc1efw3atn/SLxfpcNx+tAHT0VzH/COwbdv2y9xnj9+3A9KjHhmBQMX1+Pf7Q3OOlAHV0Vyv8AwjcBCg3l8QvQGc4p6+HYVIP2y9JHT9+eKAOnorn/AOwrbJJmuiT1Jnb/ABpn/CPWn/Pa7/8AAhv8aEDOjornP+EftP8Antd/+BD/AONP/sC1/wCet1/4EP8A40AdBRXO/wDCP2n/AD1u/wDwIf8AxqAeGLIf8tr3/wACn/xoA6miuUPhex/57Xv/AIFP/jTk8NWkbq6XF6Cpz/x8sf60AdTRXPf2DAWybm8I9DO2KBoMILMLu+DEfe+0vn+dAHQ0VycnhaykXBuL4HnBF04x+tVn8H2ZGFvdSTjBxdvz9cmgR2tFcePCdmJFdbvUFx2F0/8Ajmro8PWg/wCW14QOmbl+P1oC50dFcmPC1lkk3F8SeSTdyf41A/hGyYEC71AZ6EXT8frQM7OiuOHhO1AwL3UR2P8ApLfN9ak/4RWxIANxfHHf7U/P60AdbRmuT/4Rax/573v/AIFP/jTh4XsR1mvD9bp/8aAOqzRketcuPDNkP+W17/4FP/jSHwxZH/lte/8AgU/+NAHU0Vyn/CL2P/Pa+/8AAp/8aafCtgf+W99/4Fv/AI0AdbRXLL4Ysl/5b3v/AIFP/jTj4btSCBdXy9cYuX4yMHvQK509FcofDMBVQNQ1MYGMi7bnHT8qcfDiH/mKap/4FtQM6miuU/4RqMEn+1NVye/2tqaPDMYJI1TVQTyf9LbmgDraK5NfDMSuj/2jqRKH5c3LVP8A8I/BkYvL4Yx/y8N26GgDpaK546DbbtwnuxxjAuG/xqQ6HbH/AJa3P/f9v8aAN2iueOgWpJJmuyTyc3D/AONRS+G7OXG6a8GPS5cf1oA6aiuWHhiyAI8++wecfan/AMasNoNuf+Xi96beLp+np16UAdDRXN/8I9bEkvcXrse7XL5/nTB4ash/y2vP/Al/8aAR09Fc0vh22Ugi6vsjGT9qfnH4/T8qVvDtoxJM14SepNy/+NDA6SiudHh+1Ax595jGP+Pl+nX1pD4ftTkme8ye/wBofP8AOgDo6K5xfD1oBjzrzHp9pf8AxpzaBZkAF7rg5/4+H/xoA6Giue/sC0/563X/AIEP/jSL4eslYMXumx63L/40AdFRXMP4asXOfNvBzni5cf1pR4bsx/y2vP8AwJf/ABoA6aiueOgWxBAnuxkY4uG/xqu3hmzYg+fe8dvtL/40AdTRXMDw1Zj/AJbXn/gS/wDjSf8ACNWhcubm+OeoNy/X160AdRRXKjwxZf8APa9/8Cn/AMaX/hGLH/nteH63Ln+tAHU0Vy3/AAjFj2lvB9Ll/wDGm/8ACLWP/Pe+/wDAp/8AGgDq80Zrkv8AhFNPznzb3Oc5+1P1xj1pw8LWAORLeA8/8vL9+vegDq6K50+H7YjHn3f/AIEN/jUbeH4/4b+/XPJxcNyfWgDpqK5d/DsLAj7bfAHt57dPSpF0FRn/AImF/wD+BBoA5/4o2er6l4cfTtGiaSe7lSKTBA2xnJYkk8DgD8a4PSfB+seDPEWm3lhJPqdo9u1vcRgBNoCkgZ4GM4wTz+derS+HFkx/xMtRGPS4aq03hSOQgrqurJgdBeOf5mgD5v8AFejeLvEGuS6p/wAIzNHJLCivGzKVBHHBzz0r1D4Q23iPRY20fUtGNvaZeYXDMM7jtAXAP1/yK7lvB8bAq2s6wQeCPtjc0p8HxFt39r6vuxjIvGzihAjGhXW9HvPFV3baS90008MlovmACXK7WPXjGAfU1geIPhhbeJNe0/WrlI4I5ED6ja7n3SvjoDnjsOMdK7oeEYt246tqxb1+1tn/ADyfzqU+Fk/6C2q/+BTUAc3qeu+ItIuJdN0vws89pbmOK2l3kqU29z37D270uqabfeOdM1bS9Y0pbARSZsZHYt8+CA/BweD24571t/8ACHp/0GdX/wDAxqlXwpGM51bVT9btqAR5DqXw7u7DRtK8OabE5F3cK+q38WdpUHA4LZ4znAGPl7ZrftfD+v8Ag/xFJd6XDNrVveWjI5kkSIo6D5ATnB6AZ46mu6l8G20u3dqWpnaMD/STwKYfBNof+Yjqf/gSaLhc+fPEWgeKvEWtS6reeF5VeRIgUWYABlGCRz/PNbfh6LxlpXhe78OzeERcwyo4id3X5WY5ywJIOOSMY6CvaV8GxLJ5g1fVN/r9pari+GFX/mKaifrcNQCPHvh/pnivwVI2mnw7BdRzzRmS8jkAKqQNwz325+mQevWvT7pVXx/ZNkAtp7jB7nd/gKvHwnD5qS/2lqRZcYzcsa8+u/DSyfEG1jfUr1lFg7I3nHenIGA3Ud/rmk+gXPdaK5b/AIR5f+gjf/8Af81mz+DoJ5GdtT1MbuCBctjHpTA7uiuMg8KQwKVj1HUQCcn/AElqa/hNHAB1XU+v/Py1AHa0VxH/AAiMOeNT1IDjA+0twB0/Kr0fh4IuDqV+31mNAGf8RCV8Py+8idvf9K7Cy/49YP8Armv8q8k8feFw2jtKNV1DKSqcGYkHPHT8a63T/DKQ20WNT1JgUXg3DYHHYdqAO3ormB4eQdNQ1Af9vDVJ/YSdBfXwA6Dz24oA6Oiub/sJf+f++/Cc0f2Cv/QQv/8Av+aAOkNFcsfDyn/mI3//AH/anDw+oP8AyEdQ+nnmgDp6K5o6Cp/5iF/+E5p39hL/AM/99+E5FAHR0VzQ0BR/zEL8/W4NMPh9SCP7Rv8AB/6bmgDqKK5ZvDqsc/2nqX0+0mo/+EZi3bv7T1TdjGftTZxQB1tFcmnhpFz/AMTXVT9btqD4ZgfiXUNTkX+692+Pr1oA6yiuSHheAOH/ALR1Tgkgfa24z196dJ4Zt5CS9/qRz0zdvx6Y57UAdXRXHDwrAFdf7T1XD9f9Lbn3qE+D7ZhzqeqkY283bdPSgDt6oWmnWNnLJNa2VtBLL/rHiiVWfvyQOa5V/Btq7b21PVS3qbtiaYngmyVsnUNVYd1N4wB/KgDqb7StO1B1e9sLW5ZRhWmhVyB6DIqxZWVrYReTZ20NvFnOyGMIufXAriT4FsSSRqWrAE9PtjcU8+CbZhh9W1hgCSN14xxnrQB3vArBk8OaFK7PJo2nO7Elma1Qkk9STisb/hDbTao/tDVCQMbmu2Jx26/0qu3ge0ypGp6spByCLtuKBI6az0HR7GZZ7TSrG3mXO2SK3RGHGOCBnoTVS+8LaBqF39svNGsbi4PV5YFbd9cjk/WshPBkMa7U1jWVX0F6wFH/AAhyYIGt60M9/tjcUArnbRwwxRCCOONIgNojVQFA9MelYQ8M+Hx/zA9MH/bpH/hWA3ga2c7pNW1dz0y12xqN/ANk2P8AiZ6tx/09tSQz0QAKAFACjgAdqq6gA1lcDIGY2HP0rkovBdjEQft2ptxyGu25pl/4PsJLeYm5vx+7Ix9qfA/WmA74cSiTwvZ8EbTIDn/fY/1rus1494F8I2b6Jb3Et7qLvJv3ZumA4cgYA6dP1rr38JWRJxd6guRjAum496BHZUVxx8JWZGBd6gD6/ampf+EUsiObrUC2eWN25J/XvTsCOwozXIN4TsWYH7TfgDsLp8fzp0fhSwTOJ77n1u5D/WkB1tFcovhexU8T3v43T/409/DNk+MzXvHpdOP60DOopBXKf8IrY/8APe+/8C3/AMaX/hFrH/nvff8AgW/+NAHV5orlU8L2KBgJr0huoa6c/wBalbw5Zt1mvP8AwJf/ABoA6XNGa5WTwxZSYzPejHpdOP600eFbEf8ALe+/8C3/AMaAOsozXLp4Zskzia959bp/8aX/AIRmywQZbwg9Qblz/WgDpsgd6XNcm3hWwY5869z0yLp/8aY3hOwOP39//wCBcn+NAHX5ozXKf8ItY/8APe+/8C3/AMaa3hWwbrPffhdv/jQBu3en2F46SXVpbTun3GljViv0JHFXHVJEZHCsjDDK3II9DXF/8IVpmQ3n6jkDAP22T/GkfwTpbqVebUGU9Q15IR/OgDpLXStMs5RLbWFpDIBgPFCqn8wK1Mj1FcEvgPSE27ZL8bM7cXkny56454qY+CdJIwWvCDj/AJen7cDvQB225R/EPzqr9ns/tH2nyYPtAGPN2jd6detcd/wgei/9Pf8A4Ev/AI0weAdEHa7/APAp/wDGgDsLqzsLxla6tradlGAZUVsfnU1tDbWsfl28cMMec7Y1CjP0FcMfh9of/T5/4FP/AI0//hAdE/6e/wDwKf8AxoA7W6t7W7jEdzDDMgOQsqhhn1wasBkAABUAdADXB/8ACA6J/wBPf/gU/wDjU8PgfRog20XR3ety/H60AdHrkippN+2Rxbyd/wDZNZ/g1GTw5pYYYP2ZD+BGRXM6v4E0VtOuz5dy0iwuUJuZDg49M4P410vgxDH4b0tTnItk6jHagDpqKKKACiiigAooooAKKKKACiiigAooooApD/j7P0q7VIf8fZ+lXaACiiigAooooAKKKKACiiigAooooAKKKKACiiigAooooAK4a1Yf8JvfAHJ+wxg4PT5j/jXc1wUsqWnibVL18FbfTlcj2BY9e3SgCKfx3psXi+HwsEke5cYaZcFEbaW2nnOcAfnXXa3qUej6Zd6jMjvHbRGRlTqcdhmvjWPSPEGrWV947t7S2hia5a9VxK3mKELZAHcZ/ka9/wBX8V6V4o8CatNYXKtMLFmlgJxJGenI+oNAFMfFqwZ5AmlXjRosTF9yDAkAK5GfftmvWtR1Oy0uya+vriO3tlALSOeBnp9a+Ird1+w6qXkAJh08/MevyrmvsRjoXirS5IQ1tqVnGcOqtldwHHTp1oFqQ+CPFdp4w0t9Qs4ZYVSZoXSUDIYAHt7MK7CvA/ghqlrY+CppLyeCCG3u2RpG+XkhSMk9Tz+WB2r3mN1lRZEYMjAMpHQg0DH0UUUAcE95baf4j1S9vJkht4LRWeRzgAcVw6fFhvKa+fw1qQ0oPgXirlducbiMdPx68UnxH0661JPEcNmN04so3CDOWCsrMBjvgHA7mqGnfELwrZeAoLWe7FxcpYiJ7PyzuZ8YK8jGM989OaAPbNO1vTtR0231S3u4zZ3AzHI7bQTzkc9wQRj2NUNR8TWGn6xp2kSCZ7nUATCY1BQAA8k59u2a+Q7jSZYdA8O2mp3C2zhJ5lsb8tFHIrMcNuH3Wwe+Oo9apWVzbQN4Xu7xnSKJbjL+bzlSduG9jjA6UkJH3StzA8hiWaNpBkFA4J49q5zw94q0zxBdahbWLSF7CTy5S6hQTkjjnOPlPXFfEui3KxXOkag80CTSX4Esq3Ttc7d3JcdAMHGcZOKt3k0dhb+IvIu3ivf7T2pi4IcpufPGcntk0wufcupanDY2F3eKDcfZo2do4cMxwOmPwqLw9qq61pFrqYgkt0uELrHLjcFycHj1HP0NfNtzpVl4c1XVrbTTcL53h55pS8u7MhI5Gf8APJxivY7CRh8NFcOxZdHbDdCMRHH8qBnfLe2rhitzCwUZYiQHA96k+0QeUZvOj8odX3Db+dfBV3oVvp/gXQtVhd1n1S6kjuWZ2EZRXYKrAduM/wD6q63S5ND0a01qPWNQstR05kjEOn2N1K+JR9wqx4B+9nk49+lAH2Kl5bOrMlxCyr1IcECpPPhMXneanlf39wx6da/PdrSwtrDTprfUYPPvrg/aLYzHy4YwflV8c49T2rr5LYjw74lgXUrX7DF9nmjgtWeSNZC5G1S2MZ5459e1DA+2Yp4ZiRHKjleoVgcUGeEIXMsYQHBYsMA+lfLWrWSfDO10fXdGjmdb20MN2rOcM5QFWz2+Y5/Cq/h3wBA+uWWjarfXU0dxpf2+ZBIyjzWcjgeowCc9SPzAPoLxJ4l/se70m0hsnu5dRlMcexsBQMZJPTvn8DT/ABr4otPCOkHU7yN5FMixJGmMsxycc+wJ/CvnrwnNK2meAsyOSmpzKCWPC56fSvRvjpYQXug2JlTLJfRhTk8Bsgj8aTEz1HRdW/tHT7a7ntpbF7gZSC5Kh8duAe/HHXmtiSWOJd0jqi+rHAr4312y0q5k8V/2hfSQ32l7F0yJpm+VF4AQE85+X881o+GNO/4TDVp7bWby8uYYdGjmRWnbh9qc9eeSTznJNMZ9bPNHGnmPIip/eLAD8647wh4vtPFMuox2sEsf2KbymZyCH64IwfavlLw7eQaza+H7DxJqjxaUs91vMkjAEBUKqTn1zg9s4r1v4CRWsLeIUsn821W5URSkY3Lg4/z70AfRFFFFABRRRQAUUUUAFFFFABRRRQAUUUUAFFFFABRRRQAUUUUAFFFFABRRRQAUUUUAFFFFABRRRQAUUUUAFFFFABRRRQAUUUUAFFFFABRRRQAUUUUAFFFFABRRRQAUUUUAFFFFABRRRQAUUUUAFFFFABRRRQAUUUUAFFFFABRRRQAUUUUAFFNd1jRndgqqMlicAD1rNk1fTYrWG8kv7dLWY4jmaQBGOCcZPHY/lQBqUVHHLHKiSRyK6SKGRlOQw65B7ipKACiqtzeW1q0KXFxHE0ziOMOwG9j0A96pyazpseoJpr30C3r/AHYC43Hv0/CgDWoqlc6hZ2s8FvPdQxT3B2xRu4DOfYd6u0AFFUZ9Qs7a4gtZ7qGO4uCRFE7gM/0HeqH/AAkGkf2l/ZX9o232/O37P5g35xnGPpQBu15zcZPxDtc5wNOfHGP4hXWnXNKGoDTf7QtvtxOBAJBvzjOMeuO1ctc/8lAs+f8AmGv/AOh1MrXXqNdT0KuO8ZeLbDwlaRT3iTTSTP5cUMCgu5x7kcf412NeB/FWRLLxb4S1C8dUsUmIZ3PCMGU5I/Ln2qhHoGg+ONK1TSrvUp/N09LJxHcx3S7WiJxjI98jHvVnwz4w07xDpt5qsCywWFtK0fn3ACBwoBLDnpz3/wDrV5/4UsLLxF4m8YTSRw3uk3DxR7wdySMozwR1xgHI9q43Ro4V+Ffim2tWdkiu5MIeWRdyEZ/AZz9aV9bAeq6D8SNL1nV4NNjsr+AXRb7LcTRBY5toJODnPbj6jpXqFfIPg6WPRtd8KSaZrbau9+oS5t5ACbXgKcDPykAt9dueRX19TA5DxwobRJc9nXH511NvzBFjj5B/KuZ8bf8AIFl/31/nXTwf6mP/AHR/KgCWiiigAooooAKKKKACiiigAooooAKKKKACiiigAooooAKKKKAOA8eeOtL8F20b3olluZgfIgiAJYjuSSMDOMn9K8y+CfjLWfFGq6uup3JlhC+bEhA/d5boMdsGvXvEXhHRPEV3a3mq2YuXtFYRq7HZg9cjv07188/s/qE8WeJFUAKEOABgAeYaALPjT4h+J9S8XXPhjwrtTyZPJ3oF3MygFyS3CgEMPoK7T4T+L/EWq6je6Hr9qWlskJ+1CPbkghcMehz1BHWvmXwl4fm8RePJ9MjvprBmnnLTJneoG446jk4xXsvwl1bWtF8bXnhC+v2vrZN6KzuW2FBkFc5IBHG3OBQB9WV4P8U/ilb+GWutFsIpJNW8vHmcBICwBB9zg5Ax6V7xXjPxL8FaDPpev69LZB9TkttwmdidhVNoIGcDgD8qAMX4P+Jdf8ReFNannuTd6jA7pbFwoy/l5UHoOuPavO7/AFb4ueFLCXUNUlX7Lgbnne3fYckAAA5ycjpntXY/s0jGg6qP+nwf+gCua+O+szaz4k03wnZu3yMvmgdDJJjbn6Kc/jQJux3fw18d6reeH9R8QeK5reHTICFgmVArSNk7hgdf4QABya8vu/i7rWueKrGHTZjZaabuOJY1UFpELgZfOefpivp+48JaVeeGofDl1BusI4402odpypBzkdyRk+uTXyh8QdB07w/8RNDs9LtktrVWtiI1yefM5JJJJPuaBn27UNwMwSAd0PX6VNUU5xDIfRT/ACoA5nwQSfDtlkk/f/8AQ2rq65LwMu3w5ZDOcb//AENq62gAooooAKKKKACiiigAooooAKKKKACiiigAooooAKKKKACql/dw2FpPeXLhIYUMjsewAzVuq17aQX1rNaXUSywTIUkRujKeooA+K/E3xb1rW9agGjTy6bZbkRY8gs/I5b8ewPSvob4seN28G6On2Rom1O5O2BZATtA+8+O+Pc9SOvSvCfjTo2naJ4i8PW2m2cNtB5QGyNcZPmdSep6962/2lVk+0aMQCI2R1J7ZyOM0AZuleIfiPoFzp2q6k1xqFjqAUiFl8wbSAfuryjYOe3I5r7DByAfX1r4h8QaLrHw3j0LXLHW5JZrob5ELEpu2g4xn5lIJH+c19sWkwubeGdfuyIrj6EZpCVziPiB42sPBOnx3N3HJNNOxSCGMfeI6knoAK8P+DvjDxB4g8YTrqeoSSQTW8kgt8/IhyMYXtivpLW9A0rXUiTVLGG7WI7kEoztPH+Ar5m+GkKwfF3XI0ACjz8AAAD5ge1MYeJtF+KFu2oapc+IEtrKOR3yLsIioM4IGOAeAB1yRxVr4MeJtca31vW/EGpXdxpFpAMNMd2Xzn5c9Tjj8RXR/tEatdQaJYaRaS7Wv58Sqp+Z1Xov0LEflXqvhfwvZ6X4UtdCntYmjNuFukwMSOR85OOvPf2HpSYn5Hyr4i+K2r+Itesv7Mmn02wjmVEjSTDSZIBL46/ToP1r7cXoPpXxb8YNIsNG8aaBbadbJbQeTEfLQYGfNbn37V9pL0H0pp3BO5Q1Y4068P/TB/wD0E1l+DyW8O6YT/wA+6/yrT1cbtNvB6wOP/HTWX4OUr4c0wH/n3T+VAzpaKKKACiiigAooooAKKKKACiiigAooooApD/j7P0q7VMD/AEs/SrlABRRRQAUUUUAFFFFABRRRQAUUUUAFFFFABRRRQAUUUUAFcXDHHJ4q1KGVFeOWyjDK/IIyQRg9jnpXaV5JJf39t491BbbTzdg2sK/fCbV5OckdM8UWA9QSxtEtfsaWsK2u3b5IjATHpt6YqjbaFpFqkiW+lWUSyrskCW6DevocDkfWs1tW1YYxobnP/TcdPyqM67fo5WTQrvjuhDf/AFqANE+HNELMx0ewJZVQ5tk+6Og6duPyHpWjZafZaejR2Vpb2yMcssMYQE+pAFYLa1fkAx6Jctyc7mVahOtasI2Y6DLkDoJQc/pQBvLpOmpamzXT7RbUtuMIhUIT67cYzWiqqihVAVQMAAYAFcrDrWoSDJ0S4XnHLAVfj1G7fH/EtlX6sKAN2isFr/UDjZpjEH1kAqu2qamh+bR3IGc7ZQaAKdmP+Kuvj/06r/7LV2Hwr4fhujdxaLYJcE53i3XIPqOOD71xGl6tfv4u1RpNImXFsu1Q/LLlRnkV2J1nUdxA0S4xnAy60Abl7ptjfqi3llbXIT7omiV9v0yOKrSaHpEsUcMml2LxREmNGt0KpnrgY4zgVhjXtT3EHQbgYz/F/wDWpp13V2HyeH5ScDOZQP6UNgay+GtBRgy6JpoYHIItE4/SpZ9A0a4leafSbCWVzlne2RmY+pJHNYo1zWcc+HpAef8AluPw7U8a5q2SDoE2cDpKtAHSS6dYzSPLLZ27yPH5Tu0Sksn90nHI9qsCCHyPs/lIINmzy9o27cYxjpjHGK5ptW1UEf8AEjkKnqRMMj8KadX1YZzoUnQ4xMv4UXErLQ2n0nTXtFsm0+0a0Q5WAwqYwck5C4x3P51THhvQghQaLpwQkEr9lTBIzg9Pc/nVQ6rq4/5gjf8Af8f4U3+1tXIGNDbPOczj/CgGrlweGtBUEDRNNAIwcWic/pVhND0hIHt00qxWCQhnjFugViOhIxg4rGbWdZBI/sB+P+ngf4U7+2NYyM6C+O+Jx/hQM6O5sLO7gW3ubSCaBcYikjDKMdODxU32eHz/ALT5Mfn7PL83aN23OdueuM84rl21bWFx/wASJjkdpx/hSf21qigGTQph/uyBv6UkwN6PS9PiWFY7C1RYGLxBYVAjY9SvHB+lWbq1t7tBHcwRTIGDBZEDAEdDg965pdcviuTotyDk96a+u36jI0S5P40wL2qeGtE1a6ju9Q0u1uZ4wAryxhuBng+o56GtOHTrGCV5obO3jldAjOkShmUAAAkDkYA49qxV1q8K5Oj3QPvj0psmt3akhdHumGODQBZk8M6DJEIX0XTjGudq/ZUwuepHHB4HT0q/p2l6fpauthY21qrnLCCJU3H3wOaxG129ViP7FuiM44x0qZdauT10m7H4CgSSWx09FYA1aY5/4ltzx7VC+sXYTcuj3RPPGV/xoGdLRXMW2sXzvifRbmNcfeVlbn6ZFS/2rcsQE0q5z/tYAoA6KisIahfFc/2VMOO8i9fzqL+0tQ3EDSJSvY+YooA6KisNb6/K5bS3B9PNU8VEmp3pOH0mdR6h1NAHQ0VijUZywB064Azgnjj9aSXUp0Ixp8549utAG3RXOf2ren7ukT47ZdQaT+1b4EZ0efHfDrQB0lFYI1K7IOdLnBx/eX/Gn/2jc5I/sy4x65Xn9aANuisT+0LwjI0ubgc5df8AHmmSajeryulTMv8A10UH8qAN6iubfU78Yxo8x/7aLUf9raj/ANAWb/v4tAHUUVzP9q6hnjRp8e8i07+0tSOdukPgAnmUCgDpKK5wajqfP/EobA/6bCntf6kORpTFf+uy5/KgDoKK586hqIA/4lTkkcYlGKQ6lfgn/iUy9e0goA6GisNL6/Ykf2XIOM8yr6VJJeXqrkac7HPQSL70AbFFc/8A2neYP/EpuM9vmX/Gg6neZH/Eqn6c/Ov+NAHQUVh/2lcZI/sy4+uV5/Wk/tO576Xc/mv+NAG7RXPNqt5xt0i5PPPzKOPzpTqd4AP+JTOTg9HXr+dAHQUVhjUbsn/kFzgcdWX/ABoTULxjzpkowCT860AblFYDaleD7ulTnju6j+tN/tLUMZGkS/8AfxaAOhorB/tG+Bx/ZUuf+ui4z9c1L9uu++myg/760WC5s0VjfbbzB/4lsnHX94v+TSfb7vGf7Nlxn++tAG1RWGNQvQRu0uUAjORIpqyt3cHGbGUE4/iX/GgDTorGkvrpDxpszc9Q69PzqF9SvgTjSZiAcf6xf8aAN+isVb+8bk6ZKBkfxr+PFK17eDGNNckjj94KANmisIahfYOdMcMO3mDH505b+9Y4GmSD6yKKANuisWS9vl+7pjtxk/vVGKRL6+YM39mOADwPNXJoA26Kxmvb1Rk6a557SqahbUb5eulS5IB4kU0Ab9FYR1C+yFGlyk5Of3igfnTP7Tvdo/4lU2e43rxQB0FFc6+p3wI26TKR3/eAU3+1L8ZJ0iXA9JAaAOkornl1K/PB0qQH/roKVtSvlJH9kykg44kXBoA6CiudGpaiVz/ZLgjqDKKeNSvCf+QXLtBAPzjP4etAG/RWMNRmIz/Z9z+QqGXVpYwD/Z1ywP8AdXNAG/RWSuoO0Yf7HOCf4SuDVR9YkQkHTrrpxheDQB0NFc+NXfeVOnXmPUJTzq7BN32C7PsE/wDr0AcH8TdSkiudE0d3RbDVLkQ3e443R5GV3ZBGemRXhFrNc+K9Vl8DrdWdlotjczGF3UMyornG1j1br3HU/Svd/GNppfiuCO11TRNVYQvujkiTawPsc9DXHXHgDw1JY/Zbfw3q5Ytk3AkCyKcY/iOMfhQJuxbs77V7G40OGzvrW5jt7WYOLTBglRDj8GxjJHfGK9S8OeI4NfkZrQEwpEDISMYcnp/OuJt7BdM06xt7Hw3dtJp6sLczOmWLHncV69Sfxqx4GS90DTfJudInE087M/lKuFHGM8/5xQJN9TwXx5rUuq+Nobu8eaKKw1KO3tYDE2DGr/O/TqSPqc4xxXV+LdH0e98Qvo2h7pNWnv8A7Xf6nJIMWqk52q3bBPA68Y57et+I44tfW1jvPD18621wtwm0oMsvADc9Dnkf4V5hffDrSrnULi8k0DWGNxMZCn2pNoJOSBgZAznqfxoK17m3450UWvjfwtqX2+5nM1ysflzMGVAuMbcAYzyT1yTX0DI2xGYDJAJwO9eT6l/p76XPd+HL7OmyebbBZAeRjGRjJ6CuitdWvInmlfS74iY7lUnO3256UAfKuoapfa58SLC81OO5sxJdLFCkikGKIHCkEjpyTnpnJropdH0jUdaXwzoVtIEsbwPea7NOvmqcnIBAAPIIHuOnGa9p1/T7PXNRtNRvdF1Pz7VWWIo+0c9+O46ivN4fhp4dRsnRtbcZHBlGD+lAGXrmmadqHia38O+H4DNeJefarzV7mTLKxOSoYdeo+p9+a9smGPiDaDOSNNcE45+93ry3/hXnh6KVZV0XXBhtwVZemOewz+tdS2uMPHdi66VerH9geMIy4fAbqAe3TvUu90NPc9wrL1fSdP1m2+zalZw3UOchZVzg+oPY8nkVltrsw/5hV50z9ymnXps4GkXx5x9wU2rktXNjStLsdItFs9PtYra3UkhIxgZ9T6n3NOs9NsbKOWK1s4IY5WLSLHGFDk9c461ix69M4z/ZF6PqoFK2uzDP/EpvSAccJmmMfpPhbQdGuGutO0q1tpzxvjTBHGOPT8P6101ckviKQgZ0i/HX/lnVtdb3f8w+8H1joAp+OATosmMY3rnPpmupg/1Mf+6P5V5R8RdekXQmEenXm4yryY8YxyO/qBXY2WubreH/AIl15jy16R57UAdXRWCdXI/5cLzH/XOnf2se9jd/9+6ANyisP+1uf+PG8/791KNTyM/Y7r/v3QBr0Vi/2qeM2N3z/wBM6X+1Ov8AoV3x/wBM/wD69AGzRWM2q7cf6FdH/tnUY1fP/Ljdj6x0AbtFYX9r/wDTjef9+6cdWwCfsN5x/wBM6ANuisJtXIOPsF37/JU39otn/jyusf7o/wAaANeisMapMeTpt3t+i5/LNA1K5P8AzDLj81/xoA3KKwjqV1jI0u4znpuX/Gl/tK5/6Bdz+a/40AblFYi6jcn/AJhlwB/vL/jTTqd1kj+y7n65X/GgDcYZBHqK8W+Gvw/v/CWu6tqN1d200V4CI1i3bhl93OR/jXox1W9C8aPcF/TeuPzzUP8AbGo440O4zx/y0X8aAPF/HfwfvNV12TWtA1OOznnkMkqyEpsYjkqUGeeSfr1rq/hb8OH8Hy3OoaheLd6ncAqzpkqoznOWGST3P867Y65qgxjw9cn1/erU41q/Lf8AIDugvHJdM/zoA6quf8V6bLrGg6hp0DIstzA0aFzwCR3qs2s6gucaHcn0/eL/AI1XbXdSCZ/4R673+nmJj88/0oA5L4PeCr/wXpd5BqM0LzXM4kCxEkKoGOSe/X9Pwybv4eX918T/APhKnnthYKySqnLOWWIJjHQHIzn+tehJr2pk/P4eugPaRD/Wl/4SC++bPh++4Geqf40XA7GvDvHPw6v/ABH4w0zWoLy3itrfyzKHB3DY2cADrn8K7xPEN+zHHh69CjuXTOfpmlbxDqOOPDl8ee7x/wCNAk7naVXvObab/rm38q5WPXNUYADw7dK3fdKgH55qPUda1VLOcp4euJHwVCiVT2P6fTNA7lrwOd3h2yP+/wD+htXWV5f4H1DUk8NWe3R3YDzOlwn99v8AP4V1EWralIpJ0OdSPWVKAudRRXOf2pf5BOjT7DnBEik/lmmSatfqRt0adh/10UUAdNRXODVL/aT/AGRNnPA8xaVdTvmXP9kTAjqDIv6UAdFRXONql+MbdHnPHOZFFRvq2oqRt0Scg9P3i0XA6eiuZOq6kDt/sOYntiZMfnUx1HUBIF/seUg9xMnT88UAdBRWCuoX7FwNIlBU8ZlQZ/Wmx6hqThv+JNICDjmdP8aAOgorBa/1EKGGkSHuR5yf40xtR1JeujS88DE6Hn86AOhornm1DUwQBo0hz/03T/GpUvdRbO7SXX/tuh/rQBuUVhPfakMbdIdv+26D+tR/2jqZTcNGkz2BnT/GgDoaK586hqQIB0eTnpiZD/Wom1LVA20aJITjP+vTH55oA87+Jfw+vfF+s6Vf213bwxWi7XEm7J+bPGBz+ldl488IWfjHRhp11I8TxuJYZU6q4BH4ggnI/wAK0TqWrA/8gNyP+vmP/GoP7Y1baWGgTEDr+/TP5UAeDaD8E78Xtudf1iO4sYB8kMDMx/3fmGAvrivqUAAAAYA6AVy39qayse5tBbPotyhqV9R1YbQNFJJ/6eFx780AdLivG/C3w/utG8a6l4jlvYXhuTJ5cShi3znPJPTGOgzXay6trglZI/D5YD+I3SgGqJ1zxGAx/wCEYPy9f9LX9OOfwoA5f4geAL3xT4j0fVYb+GO3sdm+CUMc4fcSMccjA/AV7L0rhjq/iXt4ZU/9vqVP/aviAdfDo/8AAxKAOI+IHw8uvFfibTNVS9hgtbWNEkVgS5w5bI4x3r2kDArhhrPiIsVHhnkf9PiAfnir41HXMZOhr0zj7WtAG7qX/Hhdf9cX/kay/CZB0DTsAgfZ16n2rntd1XXI9JvmbQgo8h8sLlWwMHsOTW94NLN4b0ksgQm0j4HptGD+PWgDpKKKKACiiigAooooAKKKKACiiigAooooAp/8vf8AwGrlUgf9LP8Au1doAKKKKACiiigAooooAKKKKACiiigAooooAKKKKACiiigArhrAr/wmup7RybSLdz3z/wDqrua4my48Z6h72cfUn1/z0oA7bFFfJOr/ABA1JfHz3sepH+xNPult2gimASRGBBbaDh+QxzzjjpX0N47uZIPCWrXNtM8ci2rskkbFSOOCCKAOwor4oj17V3hvpJNbv3lt4bIRA3TbTvC7jjPP16+9fTHjnSda1uwtLPS9TXT4GlDXs4dlk8sDkKR/9bPHOM0Ad/RXhnwo1G6udX1izttRutT0K2VFt7u63Fi+BlQT2+9x6Yr3OgAooooA4my/5HG//wCvVf8A2Wu2ryHxT/a7XniFNCbbqRso/JOcHqu7Hvtzj3xXjPhS5kGoaal14h1jT9bhul8y31Jn+zzDPzIpHTIwPm659xQB9iUV8wxeNdU0rx54je+trq9FvCUhs7eQsqqGXaQMehyTjua2P+FpXbCaxu7K2hu7iykltntbkSGNwjEK47NwCB9PXhXA+hqK+ffhR43vL1NK0nURNc3F4LiT7XJIWPyHgEY4GAR+XrXOeL/iTqeoBLXS45bOe21X7O7JKAJRyFXOOhwc9ulMD6lor5m8dePtTh1tY4rV7S10iVJbmJ7jypLndxtA6MvU9Dng1eu/i1qc13Ouj6CtzbW9ol3MzyEMiFFc57cbse+KAPouivFdH+IOqT3ejTaloqWmk6uwhtpkl3uJTwNw7Anpx05rW8BTSXPiDxU81zcyNHeCNI3kLIi842jsf6AUAeqUV8/+Ifireabq17BDpcH2TT5hHci4l2TSDcRujHTHGe/UV6zrfiCPSvDcuvGB5I0gWYRA4JDYwM/jQB04orxDSviFrCS6dLruiR21jqqs1lJBLubgAjcPcEY6fT0xtM+K99qgm8nSYAswkW12XAMiFRkGRccD/CgD6Ior5h8HePfEFr4XtZJdPl1Ge4vJEiubi4OGUcncT90AnA7cEdqb4j+KGr3fhu8ksIEs7y1vUhmmhkEihCGOVJHcqB+NAH1BRXhd98S9Qs3e3h0Ca5ksIY5NSkaRV2BlByMfU/4V0enal/bvi3TbiOe8hhXSBeLbiXEbeY23DjuQD+ailfoJux6jRXzx8aNW1i21jQbGwu7m1tpd8sjW04jeTbgkfgoPXgk1d034pzbbS9vtEntvD88nkRahJIGYsAeo+qtkj0NMdz3qivBL74q3dtqOorHoYn0vT7gRT3Uc+SAW25Axgn2zWr458dXlodQ07QtLlvJLazM11dCTyxbKybgwyMkgEN+H5AHs1FeN+AfF2NOtrDUmuZJYtMN+95O+7zF3EkZPJIBH5V6L4X1V9c0Wz1KS2Nu1whbyi2cDJA59wM/jQBv0UUUAFFFFABRRRQAUUUUAFFFFABRRRQAUUUUAFFFFABRRRQAUUUUAFFFFABRRRQAUUUUAFFFFABRRRQAUUUUAFFFFABRRRQAUUUUAFFFFABRRRQAUUUUAFFFFABRRRQAUUUUAFFFFABRRRQAUUUUAFFFFABRRRQAUUUUAFFFFABRRRQAUUUUAFFFFABRRRQAV5zc5PxDtDkfLprgAf7w616NXn10f+K/sxj/mHP8A+h1EnZx9f0A9BoorxD4q6pqEmsaB4csL+40/7fNulubdirgZwACCD3J6+lWB7fRXhPhvUPEli3iPw7ZXA1a+09ka1uL+UhiGAyCec45Iye/XFS/DuTWPFfgi7ivdYvIL9rqSP7VGw8xMEHAI6Dr0xQB7jRXzZ4O07Xn8d3dnH4m1C60/SmU3Rmc4lYjhAoJGMj9G7mvpOgDjvHcKT6JIr52iRCQDjPNdXbjEEQ9EH8q5jxv/AMgWUerr2966iD/Ux/7o/lQBLRRRQAUUUUAFFFFABRRRQAUUUUAFFFFABRRRQAUUUUAFFFFABRRRQAUUUUAFFFFABXn3i74heHfCc622o3TtdMA3kQIXZQe57D6E556V6DXzJ4z8FaH4XudS8Xa411rMc8h22j8YdzwSwI+UDIH4egoA9u0nxfoesaVc6rYXomtbVS0+FIaPAycqRnp+fauKX4yeCijsdRmBXGFNrJlvpxj868h/Z9sYtQutbWcwm0ntzE9r5nzEMw5wOQAOM1lfGXwn4X8J29pZ6ZYT/wBoXeWWRp2YIoIzwepPT8aAPqvwn4q0zxXbT3OmNK0cMvlN5ibSTgHI9ua6G84tZsdfLb+VcR8M/DUHhjw1a20eWmnUTzuybWLsAcEewwPwruLvJtpsDJ2N/KgDmPARz4asj/10/wDRjV19cl4F/wCRcsv+B/8AobV1tABRRRQAUUUUAFFFFABRRRQAUUUUAFFFFABRRRQAUUUUAFFFFABRRRQAUUUUAcv4r8U6T4TsReatc+WjHbGijc8h9FH9elcT4P8Aix4e8UagunwrcWlw/wDqhcqoEh9AQTz6Dvj6Zt/ET4e2vjaa1mvNTuLWO1RgEjAK8nJY5+gr5b1WLRdT+IWk6f4Osy1rC8MJZORMyMS8gJ6jaOT32k980AfT3jD4qeH/AAtftp0/2i6ukx5qWyA+XkZAJJAz9K6fwv4y0bxLpMmq2Vx5cEOfPWfCvD/vAE4/rXxx46mh0b4karLJaW+sozFvJY+YASo4YDup7dsda674GaFa+ILHxHaXN2Y1uYlhMEbfMozuD49iAB+NAHrK/G7wmdR+xkXwj8zy/tXlL5XX733t2Pwr3CN1kRXRgyMAVZTkEeor4S+KOhaX4ZFp4csLKQzxP502p3CgGTcDhAR2AI/EV9g+Ao1h8K6TEl4t4sduqLOowGA4wPYdPwoA3tXGdNvB/wBMH/8AQTWf4UbdoGmnJOLZByMdBitDVzjTbw/9MH/9BNZfg/nw9pv/AFwX+VAHSUUUUAFFFFABRRRQAUUUUAFFFFABRRRQBRH/AB+H/dq9VD/l9/D+lX6ACiiigAooooAKKKKACiiigAooooAKKKKACiiigAooooAK87naebxDrsFhIq3n9nIIizYw5zg9D0yD+NeiVw9k6HxpqKjG4WcW7tzk/nxigTVzgLP4VWaeD5LG6t7abXXR3+15ORISSvzdSAMDn3rV0zw/4tl8Kahoer3OnyBrMW9oY928EDHznGDxjmvYdw9RRketAz5jf4T66Zrp0u9NHmxW4V2Lkq0YUED5enyn9Pw6bxL4V8f+ItKFlc65psIM5Z0iDIGUY2jcFzjOTj6ele7ZozQB45omg+N9G0v+zbO58PwRIgELRxyZU5GScjBJGckg16/AJBDGJiplCjeV6Fsc49qkyPWjI9RQAtFJkeooyPUUAeZavpI1vV9a00zywfaLNAJYm2spBUj8M4z6jIri7zwF4t1q00/Sdb1TS5tOtZEzLGj+eyKMdSvUj/6+a9OsnB8Yagu5OLZeA2WH3eo7da7PcPUUCPm/xp8L9f1bX9Q1PTdStkhuQgCyyuJMKijGQvqvr6ZqlZfCbXI9St7t5tGgSGFo8WodSxMZXccrycnNfTu4eooyPUUDPmjRPh34s0JNNvrG504ahZNKojdmKsj+vHJyW4+lZ0fwt8UiwkkN1Yfb/wC00vlUk7SQGz0HqRx7GvqjI9RRketAmj5V1j4W+KdRu7+e4fSLia+Ku82XBiYdduRkDt9MfSu58O+ANW02bVfOubTyrvSEsUCMxAcIFzyucAg+vX8vcMr6j86XcPUfnQM8fvvA2oXNj4StVu7cf2PMklxkthwpX7vHJ4PXHWus8K+H59Gv9au55I3N/dGVAhJwnYHI68mu03D1H50bh6j86APmPWvhV4gv9W1m5judKkivpjJHLc7zJGpJIC8HBAIH4DFe36v4fbU/Cj6C04jdrVIfNAyAygc49Miut3D1FGR6igDwKx8FeLdRuNFXW9QsorXRx+4MKl5HO0AZ6A42j/69YWh/C3Xk1aC4v59Nt442cyzWisHmDA8Y6EdOuOK+msj1FGR6igD5Ri+GfjOKxs9Okn0u4sbSV3S3dm2OT3bgEj09KtwfCjW20DWLWaSwiubm4hmgjgyEG3IYHjgYbjr07V9R5HrRx60AeKWHgnW0t/ET3s1gbnUrSOCNYGfaCq7cncOOg9a3PDXhbUdJ1yxvJXt2gg0aOwkKsSS6kEkDHTIr1DNGR60CseWeOfB1z4l13RrtZY0tLVJUnyfmwwxxXnJ+HnjC/wBOsfDeo31iui2txvEsWfM2c+3PU4z3x6V9MZozQM8MuPh/qQ8O+J9LiltzJqV6s1t8xwEEit82RwcAj8KzZvBXi/TUnTR722lXUbCOC++0OQVcJsJQj279a+hs0UAfI/jLTp5IfCfhUSp/bcStb3MUDNt8piNuWwBjaMkf/Wr6usraOytILWEFYoI1jQE5wqjA5/Cojp9mb4ah9mi+2BPLE20btvpmr9ABRRRmgAoozRQAUUUUAFFFFABRRRQAUUmaM0ALRRRQAUUUUAFFGaKACijNJmgBaKKM0AFFFFABRRRQAUUUUAFFFFABRRRQAUUUUAFFGaM0AFFGaM0AFFGaKACijNGaACiikzQAtFFFABRRRQAUUUUAFFFFABRRRQAUUUUAFFFFABRRRQAUUUUAc14j1pNMSG1iZP7RvS0dlHJkK0mOMnHA6V5l4y8fXmkaLaGyubCbWlm8i7tEBchwuX24/unGe3PXjB1fihpmtXFxoep6NYC+k0+5814d4Ukcep/lXkfh/wAM+NNH1i48VJ4fhlmnuJC1lLKpZVY7ty89jx698YOaAPb9L8faVNa6SLmZvtN5AruUQ7EfHzAn2INejrIjEBXUkjcAD29a8b0rw9fG10lr/SraNxbTLMoI2W5diwwvqBjP48+u78OnvLu3uLm8nSbynNrEyjnap5P40O2muoHMeNPiRLpfiax0LS4oZQZ447qZvmClmxsGDwcdar+KfGPi3w9Pcajd2enQ6RFeNbxQux864TJw68+mD2+nU1l+KfhjerqVvqOlXs9xLPqa3FwrrGDGMlt4JxwvIx7jisfU9N8aan41bVNS8LpfW0DbLW2kuV8iMdmBzz0ycjqenAABNpK72Ogv/HniSx8S2q3Nrb2um3V1HBBZ3AxO8bHHmcZx+J9sV9C184eJfDvi7xDey2eoaNpskzODBq6OV+zRBiQowQxxzwQTz36j2XQ726vX1KxuYHWK0kFvHctkGf5BuOD3znkcUDPLtV+KzReMo9A02xjurdJPJlkD5Z37hMHHHA5756VU1bxp400GRdW1PTLOPTLi4EUdgzgzqPYjqTj369MVmXXwx1XR/EWj3GiySXllbStcM07ovlvkHae5DYAzg/h1qG0s/HL+KH8Qar4Vju58rHbRveL5drwOVAY9u/qSetIVi7f+JfiBpvi2w0aaXTpHvpN8cCR7gkRY8sR8wAAJzk/dPWvTphjx/akkFv7OfOPXcPyrM8OaFqp8c6vrur2iKhhSGykEquqrxuC9COnUgdT61dncD4j2yAgk6a5PGMfMOPehrYpX1PSq8q+InhHUNavNL1nRp4Y9T058ok/3JFyDz6Yx+OT7V6rSZpiPN/APhzUtLn1TVtckgk1XUJQX8gnaqAcDoPf14A561Y+Hvhy98N6ff215NHI897JPHscttQgAZJA5yCfxr0GiiwrHF+B9Am0Gyu1u3SW8uruW5mkU53Fjx+gH5mu0oxRQM5Hxw23RJeM/Ov8AOupg/wBTH/uj+Vch4+GdCk4BxInXtzXX24xDGP8AZH8qAJaKKKACiiigAooooAKKKKACiiigAooooAKKKKACiiigAooozQAUUlGR60ALRScClyPWgAooyPWjNABXyr4g+Ker+HvEWoaP4m0a3u7AMwSJE270zlG+bIYYr6pzWbfaXp2osjX1ha3LIMKZ4Vcge2RQB8pfAaC6v/GGq61DaPb6e8ch6YUb3yqA9DjH6fSqviB7jxJ8Z7eymia4gtbqNBEQSqxoAzEg9upPY/jX2DaWttZRCG1gigiBJCRIFUfgKij0+yiunu47S3S6k+/Msah2+rYyaSuBeqKfIikx12nH5VLmoLnH2eXnA2HkfSmBzvgoY8P2Y/3/AP0Nq6muV8EuH8PWTYxkPxnP8bV1WaACiikBoAWijI9aTI9aAFooyPWjNABRRmjNABRRmjNABRRmjNABRSZA70ZHrQAtFJketLketABRSA0ZFAC0UmR60uRQAUUmR60ZHrQB84ftAeLNT0i1t9G09/IS9jJnmTO/ZkjaPQHv69Pr5H8IvGWleF7iKA6HJPqV7IkJujMAFUtgYBBwOefXFfbt5Y2N6VN3a285X7pljVsfTNQJpOlRsrJp9mrL90iFRjvxxQCPixpbv4ZeP7+71PT3vkmEvkkniRHPDBiOeMgj6it/4S2viEWvibxBpVh5UkluRaBlyHfeHKoD1wucds4r6+urW0uwoubeCfb08xA2PzqwgRFCIFVRwAvAFJCSsj4a8S/Ee/8AF3h2Pw/faUH1UzjNwoweDkAJjgngGvrH4baVd6J4R0vT78FbmKNi6k5K7nZgv4AgfhXUiwsVnNyLS2E5O4yiNd2fXOM1eyPUUxmdrP8AyC73/r3k/wDQTWd4QO7w7phOP+PdOgx2q/rfOk3/AD/y7yf+gmqXhJSvh7SwQQfssZ5Of4RQB0NFFFABRRRQAUUUUAFFFFABRRRQAUUUUAUAP9NP+7V+qQ/4/D9Ku0AFFFFABRRRQAUUUUAFFFFABRRRQAUUUUAFFFFABRRRQAV5I+iQar441Vppp02W0RXyX2EcY6ivW64exAHjXUsLgmziJPPPNAE6+E7QEH7bqB9jcmnnwtbFdv27UQCecXLc1kf8J5p58ZL4WSMtKVIM+4bRIF3bPy4+vFaPjzxTH4Q0f+05LZrgeasQRW28nPOfwoAkPhW2KFPt+ogHp/pJ4PrQvhO0BBN7qJ9jcmovDHi6z13w0NfK/Z4VEhlRmyY9pPBPuMH8av8AhHXD4j0eHU/sr2yyltqOcnAOM5oCxEPDFoAB9qvu/P2huacPDNmOBPeBMY2faGwRXU0UAcsvhq0Uk/aL057G5b/Gnnw3Zldomuxx1Fww/rXTUUAeMaf4V0weL9RiX7UJBbKxl+0HJHyjH6V2p8I2RKk3eoEqDj/SW6+tcn4j1+LwtrOravNA88cdtEpjQ4PLKO/1rpvEnjCz0bwr/wAJEiGaKREaCInaXZ8YB9O5P0PWnZoW44eDrMEkXuojOM4uTycYzTv+EQtP+f8A1L/wJNV28XBpNE8izaW21BGee4V/ktQq5IZgCMjoc4xiuvN/ZidbY3cHntgrF5g3HjPAzmkM5geEbX/n+1H/AMCTTz4Utf8An91D/wACDUHhfxjZa/BqFzsNpb2d0bfzJ2ChiAOeenXp9K677XbfZ/tX2iH7PjPm7xsx9elAHHnwXYnre6j0I/4+D0NSJ4NsVff9r1AtkE5uDzUWl+NNP1XxJNollJFcpHbiYXUEodGP93jv+Nbsuvad9hv7y2uobtbKN5JVgkViNq7scHrxQJJLRGKPBWmgf6+9zzz55zyMU4+DNOIIaa8JOMEznIq74R8RQ+I9FstUEYtzd79kLuC3ysynHr93NN8SeJbXQLjS4bkDF/ceSHZgqxjHLEn8PzoSBvq+pUfwbYMwYXN+rBiwK3B704+ELQnP27Uc9Mi5NdKmo2L2pvFvbdrUdZxKpQdvvZxS2moWd7bG6tbuGa3GcyI4KjHJye1AzmR4QtACPt2pZPf7S1PHhS1H/L9qH/gQa6GPUrCRHdL22ZIxl2WVSFHvzxT7S/s7sstrdwTlRkiKQNj8jQBzJ8JWpGPt+pY/6+TQ3hK1OP8ATtR/8CTXVJdW7zNAk8TTL96MOCw+o61znizxPZ+HNNuLuR45Zodv+jCUB2ywHA698/hQBDH4TtoySNQ1IkjHNyelMXwhaAki+1IZPT7SxxXSHUrSOOF57mGEzKGRZZApOfr1rhvGPjg+GdUsrB9JubhbwARTIwCs27BXn0BB/H8aAN5PDMKDaNQ1HbycfaDih/DMLqqjUdRVQei3Bwfat+K+tpJvIE8QuAPmh8xS68ZwQDUz3MEcixPNGsjfdQuAT9BQ9SXFPdHLHwtCWVv7S1LIJP8Ax8HmpP8AhGl3hhq2qcdvtJNSxa8ZvEk+hx2UuILdZpLhiAo3dAB3/wDrH0rfnure3/108Uf++4H86CkrHOjw5GH3/wBpajk9f9IPI9Kenh/auP7V1M+5uP8A61XtQ1e2tbOe5iYXTRRGQQwMGdwB2GeelOstVguLG3u5v9E86NX8q4IRlz2IP4027glYof8ACPqVUHUtR4/6eDz7VG/huKQgvqGoNgd5z+ddMZYw6pvXcwyq55I9q5bxH4ntNENkrbZmurxLTCyD92W7t7DFTawlFX0SJE8ORIc/2hqB4wP354/Knjw9GoIF/qAz3FwRSya8ia/Ho/kOyvaC5+0gjYoLFQD9ccfUVv8Anw+b5Pmp5uM7Nw3flTGc43h1GjKHU9T56n7Qcn+lRnwxESM6lqRUdFM+QP0qv4Q8Yaf4ojuTbhoZoJ3hMUpAZsdGAB5BH5HP1N/xfr8fhnRrjVZbeSdIio2R+pIAyewyaVhWIW8NRtIHbU9RJHTM/T9M0R+GlQ5/tXVD9bj3ye1bFlqUFzYWd5I6QC5iSRVdwPvAHHv1qtca5aQa1baK/mfa7mJpUwvy7RnOT+FMZT/4RyHBH26/5Pacj8KVfDqKpX+0tR5OSfP6n16UeLfElp4W05b68jmlDyiGOOFcs7kEgfoa2/tsKRW8k8iQGcqqLKwUliOFHqfYUWFZXuYUnhuKTGdQ1DGckCfqaSTw1DJjN/qHAwP9IPFT+Kteh8OaY19NE0p3rHHEhALsegGfxP4VL4g1ldD0eXVZrWeWOFVeWOIAuq5GTyR0zQkCVioPDcQff/aGolsdftBzT18Owrn/AE2+5z/y3PT0rZ0y+h1Oxtr62JMNxEsqZ64Izz71eoGkcx/wjsXllPt9+Aev78/nTzoERUKb2+KjoDcHArpKKAOYXw5bqci7vs/9dzUx0ONiSb2+Pf8A156+tdDRQBy58OQEkm9vyT/03NSDw/CAQLy9AP8A02P510lFAHOnQYSADd3uB0Hnnij+wYiQTeXpI6fvzxXRUUAc8dDQsW+3XoY9/O5FO/sUYbF/fAt387mt+igDA/sUYIF/fj6Tn/PakXRQBzqN+frP/hXQUUAYC6KAedQvz7edTf7E6/8AEx1AZP8Az36fpXQ0UAc+NDjCbReXoH/XY9fWkOhpt2/b7/Gcn9+fxroaKAOc/sGPcrC+vgVGB+/NJ/YCZBF/fgjuJu/r0rpKKAOaTQEQ5GoX+T1/f9f0qRtDUgAX98oH92bqfXpXQ0UIDmW8PRuRuv784OcGcmpF0GJWDfbL0kYxmY8V0VFFhWOdbQYnOWvL0/8Abamf8I9b4I+1XnIxzMTXS0UDOZTw9AiFPtd4RjGTL/8AWxTm8PwsR/pd6AO3nda6SigDmW8PQs2TeXvTGPONNHhu3Gf9Mvuf+m54rqKKAObXw9Av/L3eH6zGox4ctxt/0y+JH/TY811FFAHMnw7Acf6ZegZ6eeeakOhRnGb6/IHQG4NdFRQKxzQ8PwjGLy+46fvzxSf8I9EVIN9fsO2ZzxXTUUDOfXREVNq318PcTmk/sQAjGo6h/wCBB5roaKAOebRAzA/2jqAA7C4ODTV0JFYt9vvyT6z/AK10dFAHOLoKDdnUNQbJzzcGoj4dj27V1HUVGP4bgj8a6iigDnF0FBj/AImGoHBzzcE0g0FAc/2jqPPX/SDzXSUUAc4ugopJ/tDUMn/p4NP/ALFH/QRv+/8Ay3NdBRQFjnl0MBSP7R1A57mc5px0YH/mIX/XP+vP5Vv0UAc6dD+ct/aWoD287j+VMbQdzFv7T1EZ7CbgfpXS0UAcfL4Y8xif7Y1RcnOFnwP5VAfCYbg61qv/AH//APrV29FAHDXfg+K7iMU2rao8TfeQ3HDD0PHSo9P8FWumxeTZ6lqMMe7dsSbAz9MV3tFAHHHwvkk/2zqo9vtHT9Kh/wCET5JOuauc/wDTx/8AWrt6KAaucd/wi4JGdY1UgHOPtH/1qc3heJixOp6lkgjP2jt6dK6+igDjG8KqxB/tnVwwXbkXRz/Kox4RjDOx1jWGD9VN0cfyrt6KBNXOGg8IJAQV1vWNoOdpueP5VxN34bVvH9sP7Rvwz6exaQS4c4YcAjoD3r2+vOp1I+Idsx2jOnNjA6/N3qX06fqNKxsnw2Dj/ibapn1+0f8A1qi/4RfH/MZ1b8Ln/wCtXY1xPjbxfZ+E7aB5opLm6uX2W9tF9+Q/4cj8x61QWJ08M7c/8TnVjn1uf/rU1fC+3P8AxOtWP1uf/rVB4c8ZWGsaNc6pOkmnraOUuo7ngxEAH8jkY9elWdG8XaZq2gza9CZI7KHzC5kUBgE68Anr2HXkUA2IPDGP+Yzqv/gR/wDWpj+FgwH/ABO9YHJ6XX/1q5/wp8SLDxDf21j/AGfe2kt2He1aZBtlVQSTkH2P5fTPqdAHhPxD8KR2+lLdHWNZkVHCmJrospz3OQcV2Vj4NVIEK69rZDKCA11nAx06Ve8foG0QnYH2zRnb68/r6V2Fv/qI+MfIP5UAcWvhDbn/AIn2s/8AgT/9ak/4RD/qPayfrc//AFq7uigDi18K7f8AmOawfrc//WqNvCW7/mO6yPpc/wD1q7iigDhx4Sx/zHdY/wDAn/61Obwpu/5jmsD6XP8A9au2ooA4pfCu3P8AxO9YP/bz/wDWqJvCG7H/ABPtZH+7c4/pXdUUAcSPCmCCNd1jj/p5/wDrUo8KY/5jern63P8A9au1ooA4/wD4Rk5z/bWrdMf8fH/1qf8A8I3jP/E41Tn/AKb/AP1q62igDl38P7/+YrqPTH+u/wDrVGPDhAx/a+pH/tt/9ausooA5JfDeP+YvqZ/7b/8A1qUeHMf8xbU/+/8A/wDWrrKKAOZbw+GxnUtQ46fvv/rUx/DqOcnUL8n183/61dTRQBxbeE0JYjV9VG7qBcdf0qJfB8Iz/wATXVOf+m4/wrpNc1a00LTLnU76Ty7a3Tc5AyT2AHuSQB7mvmL4aeP9a8V/EEC4upEsZUlK2anEaqFO3j1460riur2Pf38J27AAajqIx3E//wBak/4RRO+ramev/Lf169qw/ip40XwbovmW7RtqVydlvGx6er47gflnFch8CPEGs6/Bq7atfyXRhkRU8wDK53E8jt0pjPTm8LRMcnU9SJ/67D/CoG8IowIbWdVOTk/6R/8AWruK+ffi38UV8Om40TSd39rLtWSRk+WJWUNlT3bBHqBQtATt8j0keD4hnGq6lz1/fD/CmDwfj/mO6wfrcf8A1qwPg3r9/rvhZrzVbozzJcOplcAfKADzgDpzXht7468e+MNTvh4ccWttZlsRwlMlc4GS33m47cUNXA+kV8HqpBOt6qxHQmfp+lMXwYASf7e1jJxz9p/+tXK+AvHd1ceDbvXPFELW4sH2POE2mfpghMDBJYLxwT6dvH7j4t61rni3TotNl+x6Z9sjjEQUEzIXAO/Pr7Y4P40A1c+k4vCUcaFV1bVMHr+//wDrVU1DwpCNOu1bUtRIaI5xN6D0xj869BqlqX/Hjc/9cm/kaAseY/Dnw7AnhazCXV2oYyHAlxg72Hp7Cu1Xw7Crhhe3ox286qngD/kWbH/tp/6MauxoA5d/DkLkFr6+JHfzsU1fDVuM/wCmXxz/ANNzxXVUUAcu3hu3b/l7vf8Av+aa3hm3bH+mX3BB/wBdXVUUAc0vh63Bz9qvDxj/AFxp50GDOftF1z/01NdFRQBzv9gwf8/N3/3+NRjw9AqBRd3nHfza6aigDnf7Bh/5+7zt/wAtaH0GFiM3V5gDGPONdFRQBzy6HEpyLu8H/bWlGhQDP+kXQz/01NdBRQBzieHrVVIEtxz6ynp6U0+HbQjHm3PTH+tNdLRQBzyaBaoQVluAfaQ0v9hW+WInugT6SmugooA54aDACf8ASbvk/wDPU1E3h2AoF+13gxjkS101FO4HJv4Zgb/l9vgQcgibp+lD+GYHYE3t8ABjAmr54+KXxS1BNbbSvDt6YIbVwk06BT5kncDI6Dp7kH2rrvix8QNR8O2Ol2GlNGLzUIA5uXGWVTgZUdiT3IP+CA9ZXwxApbF9fnd0zN0+lO/4Rq2K4a7vWOCNxm5/lXzdaeM/HHgzxNZ6b4nk+1w3WzKnacqxxlWAGCD1+n0NfXfakncSaexwzeC9Pc83F6eP+e1A8FaeBj7Te464881xPxr8c3XhTTre00x0TULzP70jJiQdSAeMk8e1eUaL4r8Y+C/FdhpviK8e7gvhEXjlbfhXJAZTjIIOc49D14pjPpBfBunK2TNeNwBzOe1OHg+wH/Le7/7/AFct8YvGv/CJaE0dpOqard/JbjGSoyNz49h0z3I61wnw98Ya6vw913Wru5OoXNpIfJ81txXgZ3cZwM5+npQB7R/widnt2/abzb6eccVND4YsoVKrNdEE55lJr49tvEPjy20CLxafEUkls135IhaTcc8klkxt29Bj36Cvsrwnq51/QbDVGiET3EQZkByA2cHHtkGgDF1zwzZf2ZeuXumC28hCCY4PynitfwbGkXhvSkRiwW1j5PrtGf1zWjro3aRfj1tpP/QTVTwqpTQNMUlji1j+9/uigDfooooAKKKKACiiigAooooAKKKKACiiigCkP+Ps/wC7V2qQ/wCPs/7tXaACiiigAooooAKKKKACiiigAooooAKKKKACiiigAooooAK8yvNQj0jX9f1CRk2wWCSEMcDIHA/E4/OvTa4BbW2vfFWrWlzAk0EtlF5iSLkNz79aAZ8sRaT4qfTn8bfY7YxG6GoGdXHm8McgDnCZ7H2r2P4heINL8U+FLGaxuY5VN5B5yYyYy2flYfnXvIs7dbT7GIUFts8vygPl24xjHpiuf07wh4f02GSC10m2SKV1kdSu7cy52nnPTJ/M+tAHzv4hF1oGr614MsTi31yeB7du0O8jf74PT6LX0fos+l6eY/D1rdRm5soVBh3fMFwOT/P8a0bjS7G5vrfUJ7SJ7u3BEMzLlkB64/z6+tSpYWiXr3yW0S3ciCN5guGZR0BPegC7RRRQAUUUUAeez2Ntqmv6zYXUaywXFmsciE9jj8jznPavnzwxFe+LL/RvBmqJIINEnmlu03ZWRF2hAfody59H4NfR9if+Kx1Ef9Oqf0rpoNNsre8nvYbSFLqcASzKgDOB6mgTV0fIOp6fqdv4jufh3ZhksLy+W4idgQVjK5bBHVcf+g+ua4y+Eel+KbmeNXu0tNRQBWdkuX5ICqD1Gfx4HSvsLSPCtxD4kuPEGqagL65MZgtgIgghiznHB5PJ59zXQyeHdGk1JdUbS7Q36tuFx5Q359c+vvQM+INUvLu8txZrMsVmdWnd/PGIQ52lQzY56N+dQ2FxONLn02e7B0v+042mjgVjEqndna/QLz09cGvui70DSbyyksLjTrd7WSQyPEUABcnJb6+9JbeH9ItdOfTIdOtksnGHh8sFW+vr9TQB8ga4NHtdb8RP4Tm8u1TS1w1s5+9vjLbT6YGD9TUXg22giuYm/tCzaC60+4+3QWwkJCeWeJSehz3Hccda+wtL8O6NpIk/s/S7S280bXMcQBYehPce1S2OhaTp7TtZ6baQNcZ80xxKC4PUHjke3SgR8s/CGZtP1PRH1ghrS6jmTSmZ+IZN5DDHqxyPxFes/Fexh1TUfCthdJ5lpPfFZUyRuGAOowR1PSvV002xjSBEsrdUgJaFViUCMk5JXjg/SpLiytrmSCWe3ilkgbfEzqCUb1HpRYLHw7rcdrp/iibw9PNNb+GotSBeETMyxjvzz1H4jHsa3NWXTBe+K4PD1yYtBWxjZlt9zI0odMDn1ORnpjPavrq90XS76KeK60+2lS4KtMGiH7wr0LeuKisdA0nT7GTT7TTraG0lGJI1QYft83qfc0DPi6ykig0TXrFYrJi9gj+fYzMwO2ROHyevPt3rqIYtL0rUtG/4Q+cy3MlhL9ukjkLNkp/FyQhz6YAOK+gtY8A6PdaPeaZpsEel/a9nmS2yAFgrZwfUdeK6Dw/4b0rQIgLCygilMapJKkYVpMdzj86G7oTR8p2E2i6XYeG9Q8OXU9z4kkulF5ErsJHyMupB4xngHuDk5rE1eHQr7wzrWo6rcMfFjXvyRyO25RvUEBR8pAXd9MDp0r7G07wvoemX0uoWWl20F3JndIiYPPXHYfhiq+peDvDmp3H2m80azlnLbmcx4LH1bHX8aBnyD8Q7m2u9Y1G4t4U8yCGCNmuZSH4ULmNM/T19e9em2OhWvi3WLBNWWW6SLw3FLHGZG/1nA3ZBBPc+5Ne46j4O8O6ld/bLzSLWa4wAXZOoACjI6HAAHtitq10uws5VmtrSGKRYhCGRQCEHIX6UAfAug/bDqlncrcpFeLfopcOTcckA/KOqgZ/UV6BPo1rew+NdaeSf7Xp95m2cS4MZ8w5wB2z0/wAa+ql8NaKuqf2uumWy6hkt54TDZPBP19+tWn0TS3iu4jp9v5d4++5URgea3XLY688//roA828CXMt34l1CaZi0kmm2bOxBG5inJx2rlvFfh+z8UfE8WGo73gTTAyqGIwQTjoRxyTivf4bK2gmM0UEcchjWMsqgfKvQfQZqBtLsHvzqLWkRvDEYTKV+YoTnB9aAPgq60ldG8K22r2000WpNqMls00UhXCKvQY967bwhoNr4iutTfU2aY2ukpNFtmY4bYCCSTnPXjpzX1NceEPD9xp8emy6VbmzjlMqRAEAOc5PHPf8Al6Crtj4e0eweZ7TTreBpohDJ5aYDIBgAigD5Z8F+IZINR8I6hq964toVubfzZG4VMEAH6Erye2PSqRa21YTvFIZLW58Uja4GNyuDyPzr6hk8F+G5NPTTX0i3a0RzIkZB+Vj1IOcjOB3rRj8OaLEkCRaXaRrBMs8YjiC4kAwG46n60khJWPl+1sdZutet/AEhaG0sb1rhZgzbhAPmAyeo6Y9yPSrHh268Mvpy61rWo3SeJ4r4tI0EjNOxDAbQv3SpHp9M9q948M+F7mw1nUdb1a9ivtQusRxukQQRRDoo9zx+XU81sr4U0FdV/tddJtRf7i/nBOdx5LY6bs8560JjPkjw/pVrN4T8Q+Jo0lg1a01FGtp1kZWiBdOMA4/iPavoD4uyyS/Di9cruMiW5c5xt/eIc/ngfjXexeHNHisZ9PTT4VtJ5PNliA4dsg5PryB+VX9S0yx1SyaxvbWOe1YAGJhxx0x6YpgfCGqNqV5drFe3dshhsrcxfarjYI/3anMYBxuyDXrOm20V34u8FXl9eFriezEryyFv3ki7to5PB7ccE+ua971Lwf4e1Nrd7zSbeY26COLII2qOi8dQPetO70PS7yezuLiwgklsmDWzFeYiOmPpgce1AHmPxOJl8Q+D7aUZtHvwzAthS4K7QR3PJ/l3rB+JvhvXbvUNMuBrcssMuqRrbwJAALbOcPx12gdT/WvUPHPhj/hKNOhgjuja3NtMLiCYLnDgEDPtzn8BXX26yLDEs7K8oUb2AwC2OSKAPE/EtlLqmveGPDN5qhubi3Zr25m8rZvCj5MgHGThh14HNddDceI7qPUbfXtLsYNNNrKDLHPktxjkZ4BGa7L+zLL+0f7T+zJ9t8ryfO77M5xWR400i617QbrS7S5S2kuQqtK6k4XcCw49QMfjQBznwgNx/wAIVp4nXABkEZJ5ZN5wT+OR9AK9MrN0bT4tJ0200+Es0dtEsas3U4GMn61pUAFFFFABRRRQAUUUUAFFFFABRRRQAUUUUAFFFFABRRRQAUUUUAFFFFABRRRQAUUUUAFFFFABRRRQAUUUUAFFFFABRRRQAUUUUAFFFFABRRRQAUUUUAFFFFABRRXP+Ktah8PaJe6pMV/cREorHG9/4V/E4FAGxDcwTtIkM8cjRNskCOCUb0OOhqveanY2MsMN1eW8EsxxEkkgUufYHrXyZ8K9cu9K8TwPfQXcSayzJO88WEeVmJQoTjrkA9ev0x1nxhtH1XxNo/2MrK8FpNMApB3GMltv5gCgD6MuL21tpYYZ7iKOSdtkSuwBc+g9adeXVvZQPcXU0cMKDLSSNgDt1rwLwleTfEDxhDr01t5dhpVuqJGxxtnPJ+pzk/gta/xt0pNS8MSaoNRlWGz2lYYsNHKzOq5P0yaSEme2qyuoZSGUjIIOQRTq41Lm/XwxajSEt5dS+xxNHFNJtGCo5/n6CuG+Euq+I7zTWm1Y272AlkH2iW4ZpQ27G05yMA8DkcfqxntdFVWvLZSQbmEFSAQXHGeleAf2z46b4jNp0YscC2DNbGRzAIN/+s9Q/OM49Bg0Ae8f2nY/b/7O+1w/bdu/yN4349cVNfXltp9tJdXk8cFvGMvJIwVRzgcn3IFfFmu+IWl8VT+KljvGe01FFjdIh5JgX5SC3qcY/H8vffinqFtq3w3vbi2kBS5ht5kBI3BTKhyRn8PrQB6vDd289qt3FPG1syeYJQw2lcZzn0qaGWOeNZYpFkjYZV0OQR6givkWC+dvDy/DuK9kk1KS/SNHZWCCBgHzxngHtz37c17n4zvn8OeE5k0bUbS1utOjjwrhTuUY+XaehYdOOfxyAR6XXn02f+FgW+7p/Zzbc/746Y/HrWP8K/E954nsJ9Q1G/tjLLMUjs4lC+SFAzj+I5685/w1JT/xcODOD/xLWAwc4+Yfl+FRLdeoz0Wvn/4ozJp3jbwlqN3L5VijsrSMuVQgjOfTqOe2M9q+gKzdV0ux1i1az1G1iubdjkpIuRn1HofcVYHjfhS0sfFHiHxcZYo73RrmSEBuqO6DIwRzxnt61z/h66EHwr8RQQKsht5J4fLYZ2qxHP4BiQeeR7Yr6E0rS7HR7RbPT7WK2t1JISNcDPqfU+5pLLSbCwgnt7S0ihhndpJURcBmbqSKAPk7wTaW+meL/CDWetPrHmwPuiXj7LujYFcZOMZJIODhfpX2JXM6R4V0LRp2uNO0u2t5mz+8ReRnrgnp+FdNQBxHxBH/ABImIxlZUI4J7+o6fWuyt+YY/wDdH8q4z4hMy6ExGNvmpuJ7DP8AjiuxtuIIsf3B/KgCeiiigAooooAKKKKACiig0AFFFFABRRRQAUUUUAFFFFABRRRQB8aftB+KJrrXI/DySOlhaBWuEQ4MjsA344BGPeuB8H+LdK8OeM11iKymXTlQxpEuN4Gzbk8888mvuDUfCPh/U7yW9vdItbi5lADySJknAwP04/AV5ZpnwitbTxnJrMhs5NJVi8NiYvukrxkdMA5I69qAPmrWfGMHiHxSdW8SQT3Fmm4RWkRwFA+6vJ4Hc46mvVf2dNdghv77SnikM163mxuuNo2Akg85FfQt/wCBfDN3HKP7C09ZGQhWWAKFOMZ46VyHwr+HR8G/a5797S6vJWHlSxocxrjkAn1zQB7NXjPxM8GaHLpPiHXpLJZNTltc+dIxOwqoAKjoDgD8q9mrnvFmlza1oOoabBJHHLcwmNWkBKjPrimiZXs7bng/wnjmk+FusJbttlb7QFPT+CvFPh14Hm8XW2rsuoPamzQMqjne5z1GfY819ffDLwlP4Q8PnS7y4iuJGmeRjEDtwcDHP0rx69+DOt2GqXFz4a1+Ozt5s4Uu8bqp/hyo5APT8KRRb+EFzJ418N6j4a8Rqby0tDGInLFXC5OBuBycFRj8uRXDfEDRrDQ/iRoNlpttHbWyva4RB38zqSeSfc819LfD3wZbeC9NktYpTPNM/mSylcEnGAPoK5rxh8O5/EHizTtej1COKO2aIvCyHJ2Nng0AeyVR1MZsLnp/q26/Sr1UdU/48Lr/AK4v/I0AYHgUg+HLEjHR+mf77V1tcZ8PTu8L2BOOknQf9NGrs6ACiiigAooooAKKKKACiiigAooooAKKKKACiiigAooooAK81+LHiW58LeFp72yA+1SSJDGx6ISeT+QP44r0qs7U9NstWtja6haRXMBIby5VDDI6GgD82Jb3SU0OC3htZhqnml552I2FeQqrzx1yeK9y+In2Hxx4e0bxFp8y2d/A5sxBdzKhl2jPyEnBIJHpnd2wM+xeNPhVpGvWsEOnRW+mSRyFmkih5YYximeMvhTpWvaRZ2dkUsLizVvKeNPlYkDO4e5AOetAHzH4vPirUvEukyeJ40gu5SkMSBlwF3YyVUnbknPbNfoBGu1FU9gBXzb4T+C8tpq8Wp+IdXN+0DK8UcZb5ivTcx5wOOB6V9K0AfIv7Ryt/bWjNtyPJI6f7RrO+Lbq3xB8POu4grbEFzlj845PvX0T8RPA9j4205YJ3aG7g3NbTrzsYjoR3U4Ge/Fed+Cvg/8A2Tq9vq2t6o1/PauHgjXO3I+6STzwckAd8e4KBpaHzX4s8Rw654p1K/12F51CyQ28cDbQhXhO/Qck+pNd14H8bpp/gfW9BS0LXPlSTCRyDGyMVRlI65wa+qtY8EeH9SsryAaRYQzXETIs6WyBo2IOGBx1BOfeuW0L4W6Vpvhq+0Odlne8yHuxCqygZBUZ9AQDimB8tN4Gni8BW3ixL9Giec77RxgACQxgjn5jkdPSvs34b6idW8I6VeNbR2xeIr5USbVUKxXgehxn8a8UX4H3huBav4jlOjK2Vh53jgnp93OT+tfRuh6VbaJptvptnv8As9uu1N7ZOM55P40ALrozpF+P+naT/wBBNVPCuP7A03AAH2ZOhz/CKt65zpN//wBe8n/oJqt4Xx/YOmbVwPssfGMfwigDdooooAKKKKACiiigAooooAKKKKACiiigCmP+Ps/7tXKpj/j7P0q5QAUUUUAFFFFABRRRQAUUUUAFFFFABRRRQAUUUUAFFFFABXl8l7ew+OL5LXT3usWkSsd4QAHJzk/Q16hXD2O5vGeoliQFtYgvHUf/AK80AX5tW1SNTjQZ3YHkCZMY/PmoP7a1cKGPh6cA9P3yE/8A1q6/IzjIz1xQSFBJIAHUmgDkF1rViD/xT84x6zLVldS1hjzoTqP+vmP/ABrplYMAykEHoQaAwboQfpQBzQ1LVjj/AIkcnP8A08J/jU5vtTAyNHY+32hP8a3gQSQDyOtLQBzzX2q4yujkn0Nwgoe/1UKSujsSOxuE5/WuhooA8StNX18eNNQ2eG2J8hVwbpBhcKQSenPtn9DXd/2vrxBK+G3IIyubuMc+/PFV7JVTxlqchIUfZULHp/d5P5V25dFTeWUJjO4njFAHIQar4gfmTw6VUjIxdoT+RxUj6proB2+HnJ7Zuox/WutBBAIOQehFLQByK6rrjKD/AMI84z63Mf8AjTv7U1vcB/wj74Pf7TH1/Ouso6UAcw2pawBn+wnP/bxH/jTE1PWmZ86C4AOB/pEf+NdSzBQSxAA6kmonnhQ4aVF4zywFAHNRalrZGX0Ejjtcp/jUjajrAwBobEn/AKeE/wAa6Xcu7buG7GcZ5xTqAZyg1TWR9/QXHXpcIf60x9X1hDg+H5jgZ4nQ/wBa66mM6qwUsAzdATyaAOXGq6uf+YBL1x/x8IP6/rUaaxq5AZvD04U88TpnH0zXX0hIBAJGT0oBHKPq+rKu4aBMR/13TP5ZqFNb1dv+ZduB9ZkrsTgcntQrBlDKQQehBoA5Iaxq/GfD83IB/wBen+NJ/bOrDr4fn64/1yGuvooEci2s6uoUnw/Pg9MTof8A9VKda1LYCNBuS/ceYuPzzXWMwUEsQAO5paBnJJrWpk/PoNyB7SKf60HW9R3LjQLwr3O9Mj9a62igDlTrV/kf8SK8xjn5k/xpn9uX/wD0AL7/AL6T/wCKrraKAOV/tq+/6AV7/wB9J/8AFUketX7D5tBvFOOfmQ/1rq6AQRkHIoA4865qe8bfD13s7kyID/Opv7Z1DvoV307Mn+NdVRQDOUOtX+040K83Y4+ZMfzpkeuaiVG/w/eK3cB0I/nXXUUAjko9b1Er8+gXit6B0P8AWmT65qiEeX4eumyOcyIMfkTXYUhYL1IH1oA44a5qxJP/AAjlzsBxnzUzj6ZqZdZ1LLZ0G6wOmJE5/WusooA5R9a1AL8mg3Zb0LoP61WXXdWJ58OXWPaVP8a7SkJAxk4zQDOUGtaiFG7QLoNxkCRCPzzQdZ1MsNmgXJUkAkyoCPwzXWUUAcwur33O7Rbrrxhk6fnTxqt9gk6Lc8HAw6f410lFAHOx6pftkHRbhWyQMyJg/jmoItY1Fjh9CuV+kiH+tdQCDnB6UtAGH9vvyeNJm465ljH/ALNUf9p3pGRpFz+LoP61vkgDJOBQWAGSRigDEGoXpX/kFTbuON64/PNEmoXibcaVO2c5w6cY/GtykyM470Ac/wD2rd5/5BF1j6p/jTG1e8HTRrv/AL6T/GukoBzQByyazfN10O8Uj1ZP/iqlGr3h/wCYNdj/AIEn+NdJRQBzTaveAE/2Nd4HoVP9ae2rXQxt0e8PHOSg5/76rogcjIORQSAMk4FAHNnV7wf8wW7/AO+k/wAaX+1rz/oD3X/fSf410WQO9LQBhx6jduRnSrkAnuyf/FVI1/chvl0y4K4zksmfyzWxRQBjpfXbZH9mTKRnG50wT+dKL26IJOnTADp8y5P61r0UAZC3t2W2nTZQc4zvTH86Rr+5B/5B0/8A30p/rWxRQBjNf3K8jTZ2Hsy/401dQuyCf7Lnx/vp/jW3RQBhf2jecn+yp8AZHzrk/rSDUL8pk6TKGyAB5if41vUUAYR1C+I+XSpievMiDj86WO/vWBLaXMCCOBIvf8a3KKAMhb65Y4GnT/iyj+tRm+vwW/4lUu0DI/epk/hmtuigDEF/e5OdJnHOBiRD/WhNQvHYD+ypxkZyzoAP1rbooAy1u7o5B0+QEDn94v6c1C1/djONLnJ5/jT/ABraooAwW1G9Az/ZFzjAP30/+KpRqF8SM6TPgnAxIn4d63aKAMM6jd8Y0q55GfvJ/jUL6pfAgJo9wxPrIgH55roqKAOdGqXpH/IHuM4/vL1/Omtq16OmjXR47svX866SigDnI9Uv2QE6LcAk4x5if40f2rfA86NcYOcYdT/WujooA5z+1b3GRo11j/eT/GkXV7w9dGuh/wACT/GukooAwG1S6GSNJuiM/wB5Af51ha6y6zZmy1Dw5d3NszBjH5iqMg5GcMK7yigDzrVI4dStra1u/CtxNDbOrwoXVQhXgYw3p26GqNhp9jp97De2vhW+S5hLiN/Ozjfy3BfHNep0UAebaQkGj2dzZ2HhW7t7aZ2eWNGGGLDnHzemBgdO1VIrK1j0R9B/4Ra/k05j88Tyjk7g3Xdnrjp6V6pRQB57AY7S++3xeGbtboQCASBlOI16KBuwP5moNX8nUtIm0qfw3fx2cwUskARCPmDAjB65AP8AOvSaKAPD5vDWgzwfZB4U1OGNpFdjG5yWXIHJbpgn8z9a7S41OSR5WbwxdmWSIxvINgYp3G4HP4ZrvKKBI86snjtNL/siHwpdLYBShgZlZSDyerHPWuai8NaMkLRDwdesrRCBi0/JRTkD7/HIzkV7VRQCSWx5ZBb2sWuNrcfhC8XUzGEM4kGNuAuMbtvQAdM4rM1vQdH1rUW1DUPBt7PduQGk84qGwBjIDgdABXs1FAzxq2tbGw1n+1rXwNfpqGCRKkgCrkbeBv2jjjgVlx+IryTx/BJN4evonNkyeUQpfbkHeMHB54617zXnMykfEOBsYzprD1z83X29KV9g6PpodD/bF330W86din/xVV21zUAONAvT9WT/ABrraQnAyeBTA5Vda1AnnQbsDn+NPw70z+3b/wD6F++/76T/AOKrrQQRkciloA5NNb1Bj82g3ajn+NPw71Y/te8/6A13/wB9J/jXRgg9DS0AeJfEXXrxtIjWXQtQij85WMgKHbjtwScnNd9Ya5dS28Z/sS+XgAbinIxwetRePUD6NzjaJkJJGQBn0rsIf9Un+6KAOcGt3R2j+xb7cSeu3HHvmn/2zchRu0a+3FsYAQ/+zV0lFAIwDq1x20m8PXP3Pw/iqH+2Lvbu/sa8xjPVc/lmulooBHPf2vcE4XSbzIPcKP60wazckE/2Ne4HX7v6c810lFAGB/bD4z/Zeof9+1/+KoXV5DnOlX4wSPuL/wDFVv0UAYDatPxs0q8OVzyFHfp1qB9ZuwPl0W8J6EZQf1rpqKAOUfXbtQ//ABIr8lVzgBeTnoOeeKSLW79wSdBvFHbLJn+fFdZRQCOdGrXZODpF0PxX/Gn/ANqXWcf2Tdfmv+Nb9FAHN/2vdd9Iu+/93/GpBql0Rn+ybr8Sv+NdBRQBzg1W9J/5A9yBn+8vT86YdXvsHbot0T2BZR/WumooA4+XW9UU/JoFyw9TIo/rUY1vWSDjw7PwP+eq/wCNdpXBaL4+0DWtbm0SzuJTexM6lWhYBiv3sH8+uOlAEn9v6yTx4auccdZU/wAalh17VGYiTw9dIMZBDqf611N/e22nWk15eTJDbwqWkkc4Ciud8J+LtH8WRTy6RO8qwMFkDxshBIyOooAV9bv+Nmh3Rzjqyjr+NQrr+oEsD4fvcg46r0/E12VZWtatZaJYy3+oTrDbxKSSepwCcAdzweBQBgp4hv2UsfD9/wADPRR+mfaqy+KL4nH/AAjep/ig/wAa2vC/iPTvFGnnUNLkeS2Ehj3OhU5GM8H61yuv/E3wroOoS6de37G5i4kWKJnCn0JHGfagDW/4SO/+U/8ACPX+0gnouePbNRf8JNqO8j/hHNQ2BQc4GfyzXSaFq9jrunw6jp04mtpQdrYwQRwQQehBrI1XxjoWk6va6PeX6R3tyQETBIUnpuI4XPbNADl1nUnbC6HcAE4BZ1FUdb1TV1025MeiSOTGekwBx34zn8q7qq14SLWYjqEb+VCFsjy3wNrOojw7ZJHoU5ADfMJBg5dvX9a67+2dTyQNBueD3kT+hNSeCTu8PWR+Xo3Qf7ZrqaBnNLquoM7f8SW4CDuXXP5ZpV1PUS+1tGmAzjIkU/1rpKKAMBNQ1Bhk6VIOCf8AWL/jTDqOpBnX+x5DjofOTB5+tdFRSE7nNHVb9QN2i3OckEK6H+tNTWL5sH+xboAjnLKD+Wa6eimM5oatfEN/xJ7jg8ZZef1qv/bOqEkf2DOBzgmRea62igDlRq+p/wDQEn/7+LTk1bUnOP7FmXjPMi11FFAHNHUtUDAHSGIPQiVenvViK81Jgd2mhTnH+uFbtFAGG13qQGV00Ef9dR/Kka71MDP9mjORx5wrdooAwftmq/8AQMUf9t1pFvNVJIOlgf8Abda36KAOaGo6qSV/sc57fvhj86z21rXN/wAvh9yg6nzlB/Ku1ooEce2r60GK/wBgPuyAP364/E9uKry63rkYX/inZGz/AHZlOPr0o8W+N9D8JS20OqzyI9wGZBHGXwB3OOgzxV/xL4q0jw1pyahqV0Eikx5SqMvJ/ur1PX8KBmcdc17OB4clyQMAzJj8TnirkWqa48altECMSeDOK5rwj8T/AA94ovzp9s09vcnPlrcKF83H90gnnHODzXqdAHENqniQAEaCh/7eF/xpz6n4kUjGgRnP/Tyv+NaXinxJpnhbTjqGqTNHCXEahFLM7EEgAfQH8q47wb8T9A8Wah/Ztp9ohuiHZFmQAOFPY564+bHoD6UAjfj1TxE+f+JCg9M3Cj+tH9q+IeT/AGApAJH/AB8L/k10Ws6pZ6Lp9xqN/MIrWBdzuee+AB6kkgAeprj/AAl490rxJol7rKrNaW9kzCcTjJUBd2RtzkYP1z26ZALI1rxCQT/wjpHGf+PgetaUeo6yxIbRtvPH79TXmEfxv8LSajHahLwW7kKbpowEU5xkjOcd84/CvcoZY541likWSNxlXRsgj1BFAHE65faw2i6h/wASlQTbv1nXoVOTjv8AStnwgSfDmkkqVJtIuC2f4RWhrX/ILvv+veT/ANBNUfCgxoGmjcW/0ZOSPagDoKKKKACiiigAooooAKKKKACiiigAooooApj/AI+z9KuVSH/H2fpV2gAooooAKKKKACiiigAooooAKKKKACiiigAooooAKKKKACuIs2RfF+qNuAC2kRc9MfXPtiu3rzi8spL7WvEFvbOqTzWCRKzjgMwIBPX27UAeAR+NpY/iFN4iS6VtOkuRZfZvPJJj2hd4UH7uQGz0ya90+MkzReBNTMcjIZPKXKtjIMi5H0IzwP5ZrFk+EeiP4Yj00wxf2pHEdt+AwJkPOSAeRnjBzxUtx4O8S6p4Rn0HVtUspZlMQtpkDH5UPO8kZJ6c+1AHB+B/Ft14S8Ja5p2pAm+0nabeEn5tspAXr2DMD9D0r1nwDpN7pHhCNop2uNRu0+1E3TMV3uAQDzkDGAffNc/4r+GKa7r+maol4I4oVjju4mz+9VMEYI7nGDn2xjFelRQ60NcmmkurVtIMYEcAQiRXwMknvzn8+lArnknwsn1d/FvihNYu0nuwIvNETExq3PCj2HH4V73Xm3h/wneaR4g1/VRdQsNR5hAU5jOSee3eu20aK/hsIY9TuI7i9GfMkiXap5OMD6YH4UDNOiiigD5y+L8rw2niN43Ksbe3XAbBIMiZ/DHB+teY3njO7h+H954Z1eaYX+2GS1Zh/rbclG2Z9uf5djXuPi/w8/ifUdb0qCVIJpraFlkcfL8rKecfQc0vjb4Zr4l8P6XaC4SLVNOgSGOc52MAAGB9uCRxn9aLDdtDz29+K1/p0NhpekW9mgs7OEzyXr7fMPlqcKMg9+R19K15fixrd5b6Mmj6NbS3t8sm6OVjt3ITnacgYwCeTxVjVfhJdPdJdafdWDSSWqRXC3kJdd6qF3JwccCt3Q/hk+lX3h+Q30c1vpscvmgphpHfJwB025PftSuyW3ocvB8UfFBtIdfn0C1Tw68yxPKsu515w3fOc56rjp+NzxX8QPGWg6lFbDR9Mlgu5CLF1Zi0y8YO3fleCM5A5zV2P4Y6uLR9AbxAg8NtcGbyEiPmkZyEJ9M4PXrziqtv8PfF1l4kn1231nTpJiGjhFwrt5cXRVAxxgcce/rQFtTgvFfjbxh4k8K6k02kWttpUUqQXc0e4OG3DgZbpuAB47getU/iBqkWqa3F9ljgK6PaR/aDLdbWusAMQOmSMkcc5/AV6Q/wt1/+y59Gi8SQpp11IJ7iI2+f3mcnaeu3IBxnqPrVzUPhhfw6nNdaLqNnHDdRqs63VsJCjDjcgIOPXGR/gxp2OS1vx6P+EhsfFFlbStCuj5MLNgBzI6AHpuAfuPetjS/irrGJRfWmlzE2ss0QtJ9xRlG7D4J4/wA5610uqfCxL9IYjqjxxRaelntVPvMrbgx56Z5xWXY/DPWPMnkvNS06NzaSW6PaWoRpCykAyHA6cHj0/NWElYb4e+IviS7fSZtS0myisdVeSK2eJm3syjg4LHALYHPufTPPy+JTePpnieW3e48QR3Z01dLL7YY5e7IM55BUck/MfavSLXwLdRWfhS3a8hzoszSSkKf3mTnC/wD164LwTo+na58RdV1jT0m/si0kMqB0Kobk8EqP++j69KYz2XxtqWuaVowvdEsLe6ukcGaOZ8KseDuYHI6HHfpmvnmy8datr3iLRNS1PToktLWWfyWt3ZVlZYyTjcTntzj2r3X4leHtX8T6MNL0u8trZJHBuDNuyyjkAEe/XivOtL+HHiRL3Rft+oad9k0yJ44jbBg4BB55AyckHt0NADfDfxE1fxL5sN1aaZFZTW05LRTZkj2qfvKWz6c47j1qx8KPFk99b6NoGnwRSpb2zy38zZHljeQqr/tdPrnPrVPTfhVrFtdRTvqOnI1sJPKkhhZXmLdPM7YH4/jXQ6J8OLrQZdEvdMu7aC/tsx3zbWZLiMtk8euOO3b0FAGv8RPGOq+Hr/TNM0bTIr68vw5QSMeq44wMevr2rjR8XpodCu5rvToY9Zguhai2LkIW5ySewGDnn05r07xB4Zm1XxLoWsJdJFFppkLptyz7gMAdu3Neaah8IHvE1WQ6mguri+a7tj5eUAJJ2uD9f0/CgDndc8eXniLwnrtjeRQ2+pWnkyj7FPlZIzIuT1J4zzz3FdZovxE1iwvoLDxLogtI5bQzQNA292CoW5GT1AI7YPH0hT4Z6o2javaPLo9vdXixJEbSFo1VVfc244zz/StVfAmuazeRTeJtTtGit7SS2gSyQg/OpUsSwHY5+oHvkFYzdM+Jmsrc2NzrOiR2ui38myC5Uktg/dJGTn8hXcfEPxfP4VgsPslgt5cXk3lIjPtAOOP1Iri7T4c65cppWm61q9rNo+lyF4kgjYSyc8Biegxxwen512vj3wpc+JJdHe2nhi+w3QmcSZ+ZRjgY78UDOPHxK1LTtJ1iXXNIhttSsPKKW6y48wSHA7k5GCT7VD4e+KN3NHff23Y21vLFaPc2y277/N2gkqcE7fxxW94t+HzeI7jWZXuYozeJALdvmJjaPOcjoQc+9YmgfDa/hkuP7Rk0iCKS0lth/Z9vh23rtJLMOMD09T2oAvXHjzUprPw9cQ2EUcGriRZGEmWiYZxt6dgTkivLfBHxA1/w7otg9/pbXOkXNy6R3ckrGR2J+YDJPQ57Ade+a7vS/h94mRtIt77UtPax0mRzAsatucMOp47Zx+f1rT1D4dX114R0bRBe263Gn3LTM5DbHBZjgcZzhh2oAxovif4gnvtXNv4eiuNO0uSQXEsbnciLuwTkgdFycVc8LfEjWdT1P+y7zTrAXVxaySWa20+4NKqlgjncdoIB5/yLcXw51GHS/FVlFqcMb6vOJIXVThV3ElXGOMg44/8ArVzPhr4XeItD1i11WK70aOW0hkSIRrIQzNGyhmyOeWGee1JO6uJX6k0XxO8UWWrTWOteHreBLRBNd+SxZo4v7wwxB6jFS+Hvi1f3eo21vqOlWywXhC27W84LgnpuGTgY+lJp3w98YQw6jbXOqaRImqv/AKbclXedkPBCkqBwM4HSjQPhRqOn31kbi60r7LZsXE0FsRPMcHG8njrjoelMZVt/jBq0qwanJoEcOhG6W3luS7My9yRjuBz0Ppmsn4teKNTutXht7ey2WGmOtyWklC+fkAjv0x2HPPOOK62L4aam3gceHXvLVbn7d9oMgLFNvT0zmsvxF8J9VvtRv7i0uNKaG6ACm4R98QAx8uAQDQB7bp2tSat4ZTWNPt988tq0sULd5AD8v/fQxXzpr3xM8ZNHf6Z/ZNpFdRQGSeSzkLtbKDySVYgEY/CvoDQdDvNH8JRaNFdRi9itnjjnUHashyQfoCR27V4/ovw28VWdnqFm+o6Ssepg/a5zG8kxzk4yQB1Pr70AM0Xx54nh0XRbGw0b+07+5t3lE010XZ1V8EkHB745Ncd4j8f69eavaz6hpcNqmjTK81oLoKWfggnkE9sAZHrmvY/A3gjV9CudPl1HULWeOyt5YI0hVhgMwI5IGe/6V59qHwe1q4uNS232kyx3UrSJPPG5mXJyADj5fzNNNrYDTTxvrtv4s1+6NjcXNnBp6y29ks2Aq5Xa5XsSCSe4H0q74Q+KOp6hrllpus6baQx3vyxSW0u4q3bcNxx6djzTNd+F+s6hdSva6vawQT6fDaTZRixKBemOxK/kTxVXw38KdW0zVdIvp7jSVWwlVmFsjhpQOSWYjlv0pAei/ETxTqvh59MttG06K9u76VkWOQnsM8YI/n2ryb/hbXi1jfxr4btVk04E3mWY+WM49fY+te867ocupavot/HMirYTNI6NnLAqRx7159cfDm8mk8WML+ADWQvk/Kfkw247v5cZoA870Tx7dWOn3Wp6Vp4lvdT1XyfInlZlyQWG0ZwOWx+XpW1e/FvWtIjvbTVtFt4NWtp40MKuSmxlLckE88Docc1saL8K7zTLbT4TqcEht9TS9ciMj5VA+Uep49q0fF3wxbxDfa9fG9jSS+8hrZShxG0abTuPv7etAjQ+IfiG4hOr6LEqrGdDkuxMrEOG37MfTBrza48QR6xpUOk628+nxWGmwX0MsEwBu18tRsOerEnjHoeldsPAviPUZtXvdb1WzmvLvTjYQiFGCIpIbJ4HcE/ia4jxro1prniTwt4XCTSXthDHDfvHEdnkhVJIbg4689s+vFAzat/ib4m1Jraz0fw/Dd36wGW7U7gEyflxkj+EqT7njpXKaJ4p8WTeLdc1Cy0wvKltuubG7lIEKqB93JHOensa9Q1LwNq9hrdxqHhW+trSO9thbTrPuLRAAAMh5OcAfj69k8J/D7UtFvtaubzVY7xtQtTAJXUl9xHLMD29snigDutN1ltb8JDVhGYXntHfaGztYAg4P1FeG6D8Qb7SvDmjabYQQ3eoMkkkjXc21RH5rgckjnoMemPw9t8NeH59H8JpokksckyRSpvTO0l2Yjr/AL1eNXvwk1CC20yS0fT7y6gheGeK6VjEcuWDL0OeSPyoEyjq/wASNY1iTw7JpSLbSvemOe2W5AWZlKYUn+6dxH+efU/izrt7o/hlI7WANc6jILPG77m9Wzj1PGB9c1wB+El/ZabYTWN3ZtrFtf8A2s5QrHj5cID1wCoPbqfau4+L2male+HbW7solluNOuUu5I/VVU5I9cE5x6ZoGcr4r8ZxfDbTtL0CyMtxfRbZJmnXcGRixbnI5yePbj6W/FXjjTvE3h63tNGuZYpdR1CKxLOpRo8kEt7jp0Peu8v9J0b4g6Jp1zcEvAXS4VoiASVyChyDxksCKh1bwodQ8VaNqASGHT9MR5FSP5WaUnjgcY4BpISDxRDY6x4VvLOx1ZWltLfzVlt51LBoxkEkHgHHtWv4E1seIPDdhqB3ea0eyXd1Lr8rH8SM/jXKeJNI0LwVoOs6lpenJb3N1D5GE3sHZvlVQucDk9sV0Xw40g6L4U020cESmLzZAeoZzuI/DOPwpjO3ooooAKKKKACiiigAooooAKKKKACiiigAooooAKKKKACiiigAooooAKKKKACiiigAooooAKKKKACiiigAooooAKK4/wAWeIxoq21pbRrNql8xjs4X4Vn4+8ew5ry7xJ8TpbDQ4EtXgbxFHP5F1aeWWwVB34A7Zxz7EfQA+gaK810/4gaNJDpn2i8G+6tw7SLE23f0I6eoYV6Ct1A8yQrIDI8fmqB3XIGf1FAFmivGPGHxEl0nxPp+h6fbRzq1xFFeSvkhN5wFBB4bGTz6d+ao+JfGXizQrmS5uNO0+HTjqItYEkY+bNHlvnHPTGP044OQD3WivmzUPijq9r4hktxBZi0j1BbQ2rZNwV6FgB1BwcH1I4r6SByAenHegBaK8QvfiUJfHdl4e0oJcW25orp8dZACcIc9sYz0zVPXvGfi3QWttV1KxsbbS57sRfZGbdcBO54OCcZ6d+2KAPe687kP/Fwogyf8w5tp6fxDn37ivOLj4l62iQ+IBZ2g8NvefZymc3AXPLEZxuxzge3XrXobHf8AEG2bPyNprMme43D/AOvSfQD0ivD/AIqX11c654e8Nw3ctva38ubryjtZ13AAZ9PvfpXuFeXfELwhf67daXquj3cVvqWnOWj85cq44PvyCP17UwOc8PTa1av4o8MaPdNJLYGP7BNduGMYf7wJI5A5IyPaoNF1rVk+GWqXr300+pW7Sxm4YlmGGAyD7A16F4M8PXeknUL7VJoJ9W1CbzJ5YBhAoGFVcgcCsjw/4OvdP8L6tos+oKkt7LK8c0AP7sOAAOQM8g59j1oE0eS+DNYt9O8SeG4NO1+81GPUkdtRiZywExU4yp5B3Hk9cLmvqqvCfBvw/wBSstetdV1X+zYhYF0iW0gANySuPMc+vOfqOgr3agZyfjRFk0kq2f8AWpjHXr2/DNdTGMIo9hXLeNSv9juG5BkTj15ziupi/wBWn0FAD6KKKACiiigAooooAKKKKACiiigAooooAKKKKACiiigAooooA8Y+Mnjd/C+lJZ6ewOqXuUTafmiXuwHrzge9eD/Byxn074lLaXWftEccokz/AHthJ+vJ616n8QfhXqvirxVLrFtqVtaRbI/LLBmbcoA6Dp0zXhmgeGPEFx8QLnSIdWaDVInkMt6N3QDlvXkEdfWgD0T4seJr3xlrh8H6Iy/ZYWJnkyCsjoCxORnCrj8x0rd/ZpwbLXCBgGaPA9OGrGT4M+IdJF1e2fiKKOZonDmNWVnB5Iz74pv7Oun6i97fX0V8UsYyEnt+f3rFTtP4UhdT65r5U+MvhTxVq93qepyXcX9hWKCWGJ5CMjau4BRnnOeTjNfVdcH8Twp8Fa1uCkfZyfmbbzkY/Xt36VStfXYHe2m55F8EJ00P4d6xquWYpLLMVPIyqDAA98CvmfRtQ05X1CbUdJfUJpjlWEjKsWSSTgd/Tnivpj9n+CPUfBWtWBjAEs7xuSc7t0YGcHpxivHfAviSDwFc63peuaS07yjyynlruVxnH3v4TnP5VIHuHgxd3w7u4/ANzO+pNIpeO7lQvE5xuCjhRxnBIGcHvXhL+HtS0Dx7pFvrcq3F7PcQ3EhRi5BZuMn1BHPavc/2eNKu7fTtR1OeFooLyRRBuGN4XOWHtk4/A1yvxUDt8VtB2bs77b7vp5nP6ZpjPriqt9xaT/8AXNv5VaqtecW03b5G/lQBz/gkFfDtjlicqx592NdTXK+CTnw9ZnGPv/8AobV1VABRRRQAUUUUAFFFFABRRRQAUUUUAFFFFABRRRQAUUUUAFZOvarbaJpd1qV24SG3jLsT3PQD6k4A+ta1ef8AxK8L3Hi/QTpdtdJbOZlkLuCQQM8cfh+VAHxP4kvdV1/zvFeooQlxdCGEZbAABO1M/wAI6fU/WvTvj+t0l/oE0yMdPW1UKcEruz8344x+lct8RPAWteE9H06O81dbyz85o4beMNiNjliQD68/nXbfECz8S+HPBml2d9LFrGnSf64yRkvBjBUBsnA2gjd2/EZAOB8aah4afxjpN34UhRLWNYZJFRCimQNuxtI4ONoP/wBavvlG3KreozX586Fo1p4u8WadB4e0g2VmjI06zTNIPl5clj64wAB3/L9BwAAAOAKBJWPkj9pO4mk1LRbLzMQ+UzhMfxFsZ/ICuc+IGmafoHxC0IaJbrZwt9mcLH03b+vPqMdf616J+0R4fvbq1sdctIWmjswVuAozsXOQ2OuM9fwrzNrq9+KPj7SL2wsJYI4BEZ3cnaqxtlm3Dp6D3IpdQ6nR/GHxFdeK9bbwzpUyGwslaW4kRyQ7KuWz2O3pjnmqPw2txc/CnxfE0qRASF9zngkIpx9TjA9zV7XvgxqlnBqWpxa3FhUkmMcaMCygFivue1cL4K8H69feFPENzZyzpGI1U2Z3IJsMrlgOhICsPfOPqXC5yK6lp1z4dtdKTRoor9Zyz6nvOXXJOCMdgcde3Sv0B8FWkdh4a0q2inE6R2yASr0bjPFfETeJIZfBUXhAaDnVEn3ifysufmLdOu7B29/lr7L+GmlT6L4Q0qwuo2jnSNndG6qXYvg/TdTGdRrH/IMvf+uD/wDoJqp4YGNC0373/HtH945/hFWtZ40u9/695P8A0E1V8MY/sLTcBQPs0f3T/sigDcooooAKKKKACiiigAooooAKKKKACiiigCmB/pZ/3auVUA/0o/SrdABRRRQAUUUUAFFFFABRRRQAUUUUAFFFFABRRRQAUUUUAFcDYTJ/wm+pxEhX+yxY5+93/wA/Su+ryW50Gy1jxxfG8icrHaxMNsjJk9M5B9OKAPVvMjOPnX86XzE/vr+dcefBPh4/8w//AMjSf/FVUk8AeHnbItZFHoJmx+poA7ven95fzo3p/eX864mLwJ4ejBzZM/8AvTP/AENW08HaDGTtsBz1/euf/ZqAOrMiD+NfzpDLGMZkXn/arlh4P0LIJsdxByMyv/jQfB2glQv9njA6fvX/AMaAOp82PON659M0nnRnpIn/AH0K5geD9AD7xpyZ/wCuj4/LOKik8F+HpG3Npwz7SuB+jUAUtPu7Z/GmpwrKpkW3jDDPQ8cf/W613BniU4MqA+7CvF9P8HaE3jLU7d7BWhFujhGkZhnC89fr612j+AfDL43abnH/AE3k/wDiqAOy+02//PeP/vsUv2iDOPOjz/vCuMfwD4YdVU6WMLnGJpAfz3c0v/CBeGQcjTAOAOJ5P/iqAOy+0wf89o/++hS+fCRnzUx/vCuNHgPw0CD/AGYMg955D/7NR/wgfhr/AKBv/keT/wCKoA7Izwg4MqA/7wo8+If8tU6Z+8K5P/hCfDvH/EuBwQeZXP8A7NQfBPh04zpw4BA/ev8A/FUAdYJoj0lQ/wDAhR58X/PVP++hXKjwZoA6WGOnSV//AIqon8EeHnfc1iSMY2+c+Pr1oA7ATRHpIh/4EKYjQRDahjQE9FIHNcr/AMIT4e/6B/8A5Gk/+KqBvAvh9lYfY2yTkHznyPYc0Adr5sf/AD0X86USIejr+dccvgjw+FANiWI7mZ/6Gj/hCPDo/wCYd/5Hk/8AiqAOx8xP76/nSebH/fX8648eCPDo6af/AORpP/iqT/hCPD+0D7Ec8c+c/wDjQI7HzI/76/nR5sf99fzrhX8A+H3Ofs0g54Ambj9asf8ACDaACMWbDpn98/P60DOz8xCcb1z9aXev94fnXFjwP4fDbhYkD+75z4/nR/wg/h7IzYk4GP8AXPz7/epAdpvX+8Pzo3r/AHh+dcMPAfh8L/x6ybgch/OcEfTmnL4D8OhFU2TNt6EzyZxnP96mgR2+9f7w/OjcP7w/OuLPgfQiVxbzBFxhBcybeOn8VCeCdGVgWS5YDsbl8foaBHab1/vD86N6/wB4fnXDJ4D0EMzPBNKSu077h+n4Gpv+EG8Of9A7/wAjyf8AxVAzs96/3h+dG9f7w/OuNbwToBQJ9hYAZx+/k+X6fNTP+EH0AYxaOMYz++fn9aAZ2u9f7w/Ojev94fnXE/8ACDaEWLNbSEFi20zPjJ/HNRt4E0RlVdlwFXGFFw+Bj8aBHdb1/vD86N6/3h+dcWvgjQlGPInJJyW+0yZP/j3pxSt4I0ErtFtKoySf9IkOc5z1b3NAzst6/wB4fnRvT+8v51xLeBdAZg32WTAABHnvggevNOPgbw6XDixYMG3ZE8mSf++qV9BX0O03p/eX86PMT++v51xr+BvDrkltPJJOSTPJ/wDFUDwN4dAKjTyASCR58n/xVMGdlvX+8Pzo8xP76/nXGP4G8Psu1bJ05Bys8nX8Wpn/AAgnh8JtWyYHu3nPn+eKBnbF1HVh+dHmJnG9c/WuHl8B6BM26S2lb5snM78+3Wnr4F8Ph932Nj6Dzn4/WkI7Xen95fzo3of4l/OuLTwN4fRmJs2YHoDM+B+tIvgTw8v/AC4t1z/rn/LrQDfkdrvT+8v50wLCJDKBH5hG0vgZx6Zrjx4G8OggjTyCDwRPJkf+PVGfAmgZGLWTaDnZ5z4/nTA7jev94fnRvX+8Pzrkv+EO0TJJtpST3+0ydPT71RnwToGOLNwdwbP2iTr6/eoC/kdjvX+8Pzo3D1H51xQ8E6QP+fr/AMCH/wAaf/whei7QPLuMjv8AaZMn/wAeoGzs9w9R+dNYowIbaQRgg1yf/CHaJxi3mHPOLqXn/wAepzeENGbd+4mGR2uZOPf73+cUhHTxJDAgjiVI0HRVAAH4VJuX+8Pzrkx4Q0UBx9nlIbrm5kOP/HqQeD9HA4in3EYL/aHyefrTGjqpBFINrhGAIOGweak3D1Fcd/whukbgdlxgY4+0Pg/rTk8H6QrltlwQf4TcPj+eaAOv3D1H50bh6j865VfCmlr/AAznkHmd/wAutA8J6QNuYZSF/wCm78+nftQB1W4eo/OjcvqPzrmT4W0dsZtXODkZuJDg/wDfVH/CLaNgj7I2D1/fyc9/71AHS7l9R+dG5fUfnXLxeEtFiLbLV13ek8g/9mqRfC2jLnbaEZGDiZ+R+dAHSbl/vD86Ny/3h+dczJ4U0WUgvZliO5mkP/s1KvhbR0xttXGBgf6RJwP++qAOl3L/AHh+dG9f7w/Oucbwxo7nLWhY+pmc/wDs1RjwnogIIsiCOhEz/wDxVAHT71/vD86N6/3h+dct/wAIlomAPsj4Axj7RJ09PvU0+D9BPWw/8jP/APFUCOr3r/eH50bl/vD865I+DNAJybAk9OZpP/iqk/4RLQ+P9CPHT99Jx/49QM6nev8AeH50b1/vD865RvB+hOxZrIsx6kzSH/2amjwboAJP2Dk9f30n/wAVQB1u9f7w/Ojev94fnXJ/8IdoOMCyYDG3ieTp6fepreDdDLAi1YAfwiVsH9aAOu3L/eH50b1/vD865N/B2gyY32JbAwMzycD/AL6obwdoTElrJmJGDm4kPH/fVAHWb1/vD86N6/3h+dcmfB2hEECxIz3Ez/41CfBOg7cLaMpznIlf8uTQB2O9P7y/nS71/vD864r/AIQbQA4ZLSRAMHCzvjPr1/Cn/wDCE6ESM2rlB0QzPgfTmgDst6/3h+dG9f7w/OuOk8F6JIoU2zgcdJW5/Wo08D6GqkCCXJYksZnzz170Aztd6/3h+dG5f7w/OuJHgXw+pylpIjYI3LPIDz+NWD4O0Uvu8iX7wbHnueR+NAHX7l9R+dJuX1H51yDeDdGZkJhmwoIC/aHxg9uv0/KmJ4L0dc5S5bIxzcvx79aQHZbl9R+dLuHqPzrij4J0YqQEuQc5z9pkz9OtEngnRXVFEVwgQYG25fn9aaBHOfErRtXvbzRdW0a2gu5dMmMrQM+1mHB4J+mPy9K4Dw14O8XaFrkviSOxspLi8km82zkmA8pXIYHeMjOcjjPA9+PWz4C0QkkLdgE9BdPx+tA8B6KP+fv/AMCX/wAaAOai0K5is7ObWYbCziSxuYbgQhVjhLt8pA4HQ9u+a1fhlbTJpjXF1cidgfIifsY16Ec96tt8PdAeNo3iuGVuxuXxnOc4zTrf4f8Ah+1hEUEFwgB6i6k569t2O/pSSS2Gzy7xH8M9T/tO2udO1WeeOfUxdTIwVRCeTvz3I6DiqN7pviq/8XyajrXhg6pBDJtsojdLHDEueG/iB7E5/HpivYT4C0U9ftf/AIEv/jTB4A0T0vP/AAKf/GmI8Rn8C+I57i7tBoVsl1PqAu01k3CkwqW3Yx1OD/Xg5zX0BoOoXl/NqtjeRKsdnKLeO4BP775ASee/I/Oqf/CC6Kc5F2f+3l+P1qNfAOhKXYR3O5wMt9pfP86QjyVvhjqWheKtIv8ASZpbuzilM0zPIiGPByVweobpwO/brVXRtL8ZL4lk1vW/DQ1C8EoELNfIsUOMHKDJxwOv6Zr2YeBNGHT7X/4Ev/jS/wDCCaN/09/+BL/40wdzwq5+Huv6xrU0dxo0VnaSaj9pkuEuw0ZiJ+6IweWwTzgenFezlvJ+IcEKBQp0xhwc8BhwfyFWz4C0XJOLoEnJxcPz+teep4N0238dwWcMt0sf2JpW/enJbIHXrjHrU2egLzPoDcPUfnSbl/vD864oeCtJH/Pz/wCBD/41CfAmjH/n7/8AAl/8aoZ3e9f7w/Ojcv8AeH51wUXgHQ4QVjS5QE5wtww/rUv/AAg2jf8AT1/4Ev8A40AdxuX+8Pzpdw9R+dcMPAuigghbkEZ6XDd+vepV8F6Sv/Pz/wCBD/40AO8dOg0YlpQi+agznr7V10JHlR8/wjn8K8Y8e+DdLTSUYNdbfOUFftBw3XrnIrrrXwRpMcCIrXe3Gebhjzge/tQI73I9RRkeorkP+ER0z/p4/wC/7f40xPB2mo+9XuwccYuGGP1oGzssj1oyPUVysfhawjxiS744Gbh+PpzSDwrpysGU3KkdCJ2H9aAOryPWjI9a5UeFrBeBJdgen2h/w7+1NPhTTywJkuzjkZuG4PqOaAOtyPWjIrlR4YsywZ57tyOm6Y8Uw+FbI5Pn3gY4+YXDZyO9AHW5HrSZHqK5P/hFbHyxH515tH/Tw3P61W/4QvSs9bn/AL/t/jQB2uR6ijI9RXDnwRpDdftX/gQ/+NJ/wg2j4IBuwCMHFy/P60Adzkeoo3D1H51xyeDtKQYBusZzg3D/AONNfwXo7qgK3PyZ5+0yc8/X+VAHZbl9R+dLkeorkR4P0dWBWOcDjI+0yYP601vB2ksScXIHoLh+P1oBHX7l9R+dG5f7w/OuPTwdpKA8XPPrcPx+tB8HaQV27LjOc7vtD5/nQB1/mJ/fX86hEduJjMEiEzDBcAbiPTNcdJ4G0Rwo8u5AAH/Ly5yR35PWmp4D0JZBI0M7sCT81w/pjqDmgDuS6EEblI+tV7WC1tUMdtFDChO4rGoUZ9cCuLPgDQsnal0oJJwt0+Bn8asQeCNFgEm1LjLkEsbl88fjQB2u5f7w/Oo5lhmjaOURvGwwyuAQR7g1xjeCNHPX7V/4Ev8A41XfwDoj4z9r4/6en/xoBq521rDaWkfl2scMMec7YlCjP0FVLvTdLvXEl3ZWc74+9LErn8yK5RPh/oiZx9s5/wCnp/8AGo2+HuiMAC17wMD/AEp+P1oA9AQxRqEXYqqMADAAqB4LSWZLh4oHmj4SRlBZfoeori18AaIvT7X/AOBT/wCNNX4f6IP+fz/wKf8AxoA78SIejr+dVdQdVsrliwAETZJPtXHL4D0Ven2v/wACX/xqrrHgXQ5bC4EiT5CEqxuXGDj69/Q0AbngmWF/Dlg0TgoVbB6ZO45/Wuq3L/eH515Z4K8IaKPD9mfs7kkMW23EgBO4+jCuqHhLRRj/AEVzzkZuJDg/99UgOp3r/eH50m9P7y/nXLSeENClbc9kWPqZpP8A4qoV8FeHx/y4HOAMmeQ9P+BUxHYb1/vD86N6/wB4fnXKf8Ihomci0cZOTieTk+/zfjSp4Q0KM5SyZT0ys8g/9moGdVuX+8Pzo3L6j865P/hENGGcQTAZyALiQAev8XelXwjo6gDyZsA8D7RJwPTr0pAjq9y+o/Ojev8AeH51yI8H6QOkdx0x/wAfD/n1qU+EtHJB8iUY7faZOf8Ax6mB1O9f7w/Oguo/iH51yv8AwiWjZyLeYcdPtMn/AMVT/wDhFNG6fZpMHr/pMv8A8VQB0+9f7w/Ok3p/eX865VvCGisR/o8owe1zLz/49U//AAjGkldrW8jDGDmeTn/x6gDohLGejr+dBljHWRfzrnR4X0YdLPH/AG1f/GhvC2jNjNnnH/TV/wDGgDovNjyB5i5PvR5secb1z9a5r/hE9E/58v8AyK/+NNbwjobdbH/yK/8A8VQB0/mx4z5i4+tAljPSRPzrk5PBugyZLWbFsY3GeQkfm1IPBfh9emn/APkaT/4qgDpbgWk6hZxBIoO4B8EA+vNSSNBIhSRo2U8FWIIP4Vx8vgTw5IDnTzk558+TP/oVMXwD4bBYnT2Yk/xXEhx/4965P40hdNTqbc6fb5+z/ZYs9fL2rn8qt/aIP+e0f/fQril8AeGl/wCYcT16zyf/ABVXP+EL8P8A/Ph/5Gk/+KpgdM1zasNpmhIbjBcc1BBJp9uCIXtYgTkhCq5/KuYfwH4afGdNzj/pvJ/8VUa+AfDA+7pn/kxJ/wDFUDOx+2Wp/wCXmH/vsULc2oBCzw4HXDiuQ/4QLwz/ANA3/wAjyf8AxVNPgHw2TkWBHTjz5P8A4qgDqkXTll89FtRL/wA9FC7vzq39oh/57R/99CuHX4e+GlJP2FiCc4M7/l1q2ngfw6mdunYz/wBN5P8A4qgDc1qaL+yb8+amBbvk7hgfKaZ4abdoWmHn/j1i6j/ZFcnrvg7QodIv5IrIo6W7uCJn7KfU11XhZNmgaUoJOLSLqf8AYFLqFzdooopgFFFFABRRRQAUUUUAFFFFABRRRQBUH/H0fpVuqg/4+j9Kt0AFFFFABRRRQAUUUUAFFFFABRRRQAUUUUAFFFFABRRRQAVw9gzf8JnqasGx9li259P85ruK8wu75dK8Q+INQLD9xp6yENwuQMj69B+dAGh/wnGnHxkvhNEke6MZJlA+RXC79v8A3zk59ePpc8QeK7fQdY0rT7y3kEOosY0uR91HyAFP1yOf/r18pWuj+LZLD/hOBHbbftH24zIyrKQCQfovX5e/oa9x8YXGm+PfBc+oaTciW704LdKqn5o3C7mVlPX5d34j60AeieIPEcOkX+l6eIjPdahOI1jVgCid3PsP8a6uvm74e66fEmv6j4x1UR21pp9jHbBmPCseWOc+u7gD+Md+v0XbzxXMKTQyLJE4DK6nIIoAmooooAKKKKAPGfE/iFfCutarq5tvtEccUKyorhWAYqM+/UV13ijxdb6J4XXxBHC06SpG0MTNsLb8EZ9ODnv0rOu9Pg1fXtc066iLwz2SowDYJ4HIPY5/lXhHg+O98Z3+leFNaiZIdB82S4jckmVQVVVPP8OdvHagD30+MGa60ZY7Jfsd9b/aJ7t5giW4/ukngnPGM5rtRqFk04txeW5nPSMSjd69M5r5D/sy7bXG+Gr7xpy37XKXAX51i2FgBnjHfPrXK6aItJ1O21CJ477Ze4EDSst6NpK4IHGMYPcHpSur26gfXvhjxdba1ZXF5cLHYxxXT26+bMuH245B6ev5V2H2iDyftHnR+TjPmbhtx656V8HW8d3f6lDBdyW9npD3s7xLf/LAsncNt6HkDk4rU89ovD02ni9luNGj1dFnaNG8tU5yVPJAJ5+uPXkTuB9T6b4vg1HxVe6Jb+RJbW1oLg3KShgWJGRxxgBq6O91e1h06+vbeaK5FpA8rLHIG6KTjjpnFfGPiZdNt9S8RJ4YMR0z7FGGMTM4+Z03AEn3Ptx+FWdBtPsb6mllqdlIsuhzfaFs1Zlxt6MW/iz34/WmB9g6BrEeq6Xp15IEglvIRIsO/J6ZIHrisvV/FNtpPiDTtHuECLeRu5uHcKke0E8k+uMfiK+ffg9HdWPiDShrqyzG7sCdHcvuSJQCWAH8J2gj/wDXXc+P9Is/EHxG8OaXfRSS2rWsryoGKggByORyOVGfwoA9xe8tkhE7XEKwt0kLgKfx6ULeWrQG5W5hMA6yhxtH49K+MLaXSfttro2sSSDRbfWbhXjDsBGu0BMt2Xd15yBk9yaZqiaSbrX9N0a8urbw47Q7ZVLSwCUY685Kk9+TwD2FAH2cuo2LRtKt5bmNSAzCVcAn1Oalgu7a5DGC4ilC/eKOGx9cV8IPDDb6BrtoggDIbbzJrWcyxyjd2BPXOT/hXY61bx6VJcR+A5pJrWbS1OomFjJgZ5yedrEZyAeOelAH17b3lrdEi3uYZSoyRHIGx+VcX4t8aWnh+bT4I0S8mu7oWxjjmAaMk4yfx4wcV84a3aWGkS6BN4Au5JNSltpWumhm3vgKpy6nhf4uMDoOM4rBFnoB0Tw3e2VwG199QxdI8rFj83UjPyj7uCOTk9wcAH2/Je2kUvkyXUKS8fI0gDc9OK4O88bi08XJ4ak0yffKyCK4DDY4K7ifw5H4V8l+JbxZtS1u/RbdLhb8mJ3nYzqQ38IzgqMdxx+Ax6V4p0FfEXiDxjeqHlu7GzgntQjngiNScY68AkD1NAH1THdW8hcRzxMU++FcHb9fSmR39nK4jju4HduirICT+FfBvh5nguLOVLmANcQXBmEM7NI/7tv9avb+ua6Tw/otrp/h/wANeJLYumpSawsTPuyuwFuMHjsP1oFc+q9B8UW+t6vq+nW0EoXTZBE8zDCu+SGA+hWquk+L7W+17VdFmjFtLYMoDySDEufT9OPevN/hDLJJ4s8a72Yj7XkAnOP3kn9AK4PxFbeHbvxp4ym1y8eB4Ika0bzSH8zYB8oH3iDjA9PoaQz3vx741i8HJaPNYy3K3DFQY2AwR0GD68/lUHiXxzH4f0/S72bTZ5RfKCYonUvGSAQMZ5znGa+XvEEuq6/caTFqd1bC3i0tJIft83kx8qNzDbgseM9zgfSobtdPv/Cmi2ktwZ9ZkuHt7aWSUpHDCGHDFuNvPHHc+mKYH2jo2spf6Ta6jdRGwM6k+TcOAynJGD+WfX1xS+Idbt9E0W61eXEkMEe8BSPnJOFAPuSB+NfMOi+ENCu/FMOiNqo1LT004zzSwXOU8/JDNkEgY64+me9cwiS6vpXh7R31OBbFbu5wt5IVjIUqQpdcHoTjkDJpCufSmqePotM0rRdRuNPlUanIE8suAYs9zXpMNxDOpaGaORR1KMCP0r4Glgjkgi0dr9J4F1YIiwbjGFYYJRm7fn685yfWNdtE8LSeL9J0vzYLNtPgmUb2JDblUkE887mz/wDWxQwfkfUENzBOWWKaOQr94IwOPriqmrana6TZz3d1JtjhjaQgcsQBk4Hevmfw7FpuleJ/Cg8J3Jm+2QY1FUl3kjALGRc/KRyccdBXYfFa6htPFvg2W5mENutwzO7PtVcMnJPpz37Z7UxnpVv4ilufDR1qLT5BOsPnNZySBXC57ntlRuHqMVU8F+MIvFkNzdQWM9taQkKJZ2Ubz3GATjHHP/16+ZvEmqJqGteIJ7acyaFcX1qt7ND1MYyOO/Y9iDx7U7xtLoGhWV3Y+D7y8dJjH9saNjJAF4K4fsc8H8RQB9f3Oq2NvZXN61zG0FshklZGDYAGe3esvQvE+k63psGpW1ykcM27aszBGGGKnIz6ivkS00gI+q2cd7aravpL3bwWE7yoWXlNxPQ5wcenHeneBvD2k67rvh/T7uMyW7WUkk0aSEB2DP1IOQeOcY6CgD6m8a+L4fC9rZzLaS3sl5MIoUhIwT/vfyqLwv40t9an1C2ubf7BPZzmFlmlXDH2NfNNncymFdHMjtaWfiKJIAxyUX5xjPXsKff+G7DULfx5rdx81zZ3rpBGpICEyHLHnkn346/gAfZU91b24BmnijDdC7hc/nU6sGAZSCCMgjvXyDpMOia1NI3ifUGzBpELWwuJyuWKclTu5Oe2OTXrnwmv9UvvAjNc7t8PmQ2bhOWjVQFx64bcv/AaVxJnrIvLZpTCLmEyg4KBxu/KuH0Pxta6lrmqaPPEtpJYyFFaSUfvfmI4/Q496+SY20yDw1/aq39x/wAJb/aXTe3m+ucZ5yed3XPFbJ0/Rr/VPGs+uzRpeRQu9oHm2Ez4PQAjccgccjmmFz7Su723tYy8s0SfKWUO4XOKwPCviW38QaJFq5T7LG7MpWVxwQcda+T9DSy1Gcr46nlgih0tTYly6ttBwMD+Ikdu9XPDMFpeaX4asPENzJb6BKbh1IcKjThyBvPUDBxk4/nQM+nPFXi6z8Ox2EkiGeO8uBArRMMLnuTnpWvq+tW2naTeamrC4jtoy5WJg2T6cdK+KNTTTiJNPt7mY+GxrMfkzPk7VKkSYP02kd8etdTq0Wk6bPrVl4Vu5ptM/ssG5bzN6GQuo4OPTGfqR2oA+udJu5L7T7e7ntmtXljDmJ2BKZ9SPauZ8OeLoNaGqzNbvbWdhM0f2qRh5coBOSD+AP4inXOV8By7WIYaQcEdv3NeK6Xo2ral8ILRdLvvIVVuZJ4Ehy1ygkf5c9c8Hp14HagD6Hm1myXRpNYimSazSBpw6HhlAzx78Yx61W0XWjq2gQ6xFaSKZoTKkBPzHGcD8cfrXz3Y2msaX8PYNK1G53jWZY7WytZIyj2xaQk5J5IwAcY4z1r1uyi8VaTfWelWOn6a+hQCKIXDSMJRGMBiRn72M9utAHQeDfEtv4q0s38EMkLJK0MsUg5Rxgke/BH511deO/D+I2vi7xdbQFvsf2hZFUfdEjZLY/w9q9ioAKKKKACiiigAooooAKKKKACiiigAooooAKKKKACiikZgqlmIAAySe1AC0VlWer6fe2cl9bXkUtrHu3zK2VGBk8+wq1FeW0tqLxLiNrUp5gl3DbtxnOfSgC3RVC01GzvJHjtrqKZ4wrMI3DYBGQePUVfoAKKKKACiqKahZvevYLcxNdonmPCGyyr6kduo/OrrMFUsxAUDJJPAFAC0VVs7y1vovOtLiKeLJXfE4YZHbIqw7rGjO7BUUZZmOAB6mgB1FUtPvrTUbdbmyuI54GJAeNsgkcGql5rel2M5t7vULaCUKHKSSBSFJwDz70AbFFICCAQcg1nHVLAX4043kAvSu4QbxvIxnp9OfpQBpUVVvry3sLd7m7mSGBMbpHOAMnA/UiqlnrGm3zrHaX9tO7BiqxShiQDgnigDVopCQASeAO9U7C/tNRh8+yuYbmHcV3xOGGR1GRQBdorHv9b0vTrqC0vL+CC4nx5UcjgF8nAx+NX5ru3hlhilmjSSY7Y0ZgC5xngd6ALNFQ3M8VrDJPPIscUalndjgKB3rn7HxVoF/Otva6xZSzOcKgmGWPoPU+1AHTUUVz2o+JNF024a2vdUtYJ1ALRvIARnnkduKAOhoqOGWOeNZYpFkjYZV0OQR6gisPVPEmi6TOLfUNTtraYruCSSAHHrQB0FFVLG9tdQt1ubO4iuIW6SRMGB/EVbJwMnpQAUVUsr21v4jLaXEU8asULRuGAYdRxTItQs5ryexjuYmu4AGlhDfMgIyCR+I/OgC9XncoA+IUBAGTpzZ7/xfp2/ya62fWtLt5pYJ7+3jlhZFkV5ACpf7oOfWuZwG8fDcpyumEqSMfxgfj3/AMik2M72uG8b+MbPwnbwGWGS5vLlwlvaxD5pORn8sj8SK7mvBfiZcR6d438JahfNssEZ1LsPlRsjk+nVT+FMR1Nz8SdJtNHkv57e6S6imW2lsdgEqzEZ24JGRweRWh4R8aw+IJ7qyuLC502+tU8yWG5GMLn7wPcdO3evH5PEmm6NrXirxE9tDqFvJPFBYyDDI8wUk4PoOpYe3qK7n4YQf2pPdeJdT1GzutW1CERtb27KRDEDjBAJznC9enSgDsfDnjGx8Ravqen2A8yKxCf6SrhklJz93HUcda7evEPh5Y22m+N/FtrZwpDbp5ISNBgKME8fnXt9AHDfEOITaGQSVUTIS390dM479a7SAYhjA6BR/KuN+ILbdEJxnMy/h1rs4uY0/wB0UASUUUUAFFFFABRRRQAUUUUAFFFFABRRRQAUUUUAFFFFABRRRQBg+J9ctfDmj3Wq3hPlQLnaCMu3QKM9ya+avhX4z8QeIfHCx3+oStaSRyyC3LAIFwSAB3x+fFYPx58TTah4jXQGYHT7JkZxD99mZQWBPQkA1xvgPxPZaP44j1SO0m+yOxhihUgsoYbR+XtQB7b8W/idNp9zceHdEaSG8jIE9393YeDhfw6nj2r0X4Oare6x4OtbvULmS4uDJKpkkOWIDnGTXEfG/wAN6RaeGtS1mKyj/tCe4id525YchcAnoMdh1/Kuj+Av/IiWn/XaX/0M0AeykV8m+OfiD4k1fxZJ4Y8LXcdvH5vkLKm3dIwHzEsc7QDu+7zx+FfWJ5Br89dH8LJr3xEudFvrtrLfdTkuuC2QSwA5xk0AfQfwy13xpBqF7Y+J4bm5sbaGRkujFnlDyAwHzZ5xnk15bB4t8feJYdZ1qx1hLazsCZHgBVNqYPCqRzgep6+9T+DdXuvAHjTUtChuZLvTo1m3JjdkpEzhsAdeMED3rjfCvge68U6JrviCO9itI7Yu4gH3XIBcjr8oAPGf5UCadnbc92tvibqg+GsuvzRwNqQuDao4XCkno23pkDPHTj8K88bxH8SdJ0mz8V3WpiWxumG2OQJjndjKADAPJGPajwfZWni/4aXmiz3Ntpsml3izpcysQkjOGxu98Fl49BxXD6w/i5PBttY6g8TaDbyD7NIHR/M5bG1gSSBk/QAelAz7z0DU4da0mz1KA/u7mJZAPQkcg+4OR+FT6su7T7of9MmP6Vw3wgtZ7PwLpENzE8Um2R9jjBw0rspx7gg/jXb6ycabdcA/u26/SgDE8COH8N2DLjG1ugxzvautrkPASqvhmwC5xh+pHXe2a6+gAooooAKKKKACiiigAooooAKKKKACiiigAooooAKKKKACiiigAqvd3MNlby3NzIscMSl3dugA614r8V/FXirw9f2Eeg2Rmt5Yi0jfZml+YHGMjpwQa+efFHxF8W65praTqcfkQSbWk2W5R5AOxz2zzx6UAdJpPjzWvE3xI0u4W6mg0+S72Q2yy4QR4wcjjJIGee549K+1K/O6x8QabYeK9O1PS9NaG0tGjHkuwLuRwxJ5GTnr/Kv0D0y7F/YWt4qFBcQpKFJzjcAcfrQB4d8d/FOseHrPTYNJvDaG6ZxLKgG7AAwASOOvUc15d4c1/wAR+D/GOn6TNrg1e1vXjEqiUzLhzg4JPDA5JwcfWui/aR1CRrnR9JxEsLgzF2X5gxO3r2HFef3ehH4bePdC+xXcd8z+XJmRMgbyUI4PoSQfoaBNpGx4i8R+JvFXi3VdLt9cXSba0aQxp5zRLhCMfN13Ege3XHv1ngTxD4v8Z+EtW0u0v2Gq2ssRhvmbaShPKlgOvB57gmvNLLSk+JnjzV2u5xZBleQNEo2/IAozntxkmvSv2cNQliudZ0TETwRYmWVVwxOdp57jpQM4fxXF8QPCr2sV94hd5rpwkUUN3uck9Dj0J4z619ceCINUtvDlhFrUskuo7C0zSNlsliQCfYED8K+ZvDQl8e/FqfULlFmsrCRmA4IEaEiP0z82D0NfYlAGTr3/ACB9Q/69pP8A0E1H4b/5Aemf9ekX/oAqXXeNI1D/AK9pP/QTUXhv/kB6Z/16Rf8AoAoA2qKKKACiiigAooooAKKKKACiiigAooooAqD/AI+j9Kt1TH/H0fpVygAooooAKKKKACiiigAooooAKKKKACiiigAooooAKKKKACuGs445vFmrxSxpJG1tEGV1zken0rua8fvNQ1Gw8bal/Z+lm7Z7aEMASvGDznp7fhQB6tLaW0tq1o8EbW7LsMW0bSvpiq2maTp+lW5t7CygtoWOWSJAob6+tcp/bviDH/IunP8A13H+FOXXNfIJbw+Vx/02BpWE1c65dPskt2tVs7dbdjkxCIBCfpjHYVcRFjRURQqKMKoGAB6CuJ/tvXTgjQGwf+mwH9Kki1nWmY+ZoLKuDjEoPNMZ2lFcmuq6uRzoxBx/z1FK2p6wDj+yOnX94KAOrormP7R1bGf7J/8AIoqGXVNZVCyaPuOcAeYKAKemkf8ACY6rgYPkR59+Frq47C1hnnuYLeKO5n/1kyoNzccZPfpXkem6rrp8V6i76FiUwomPNGAOO/8AX2rs11jXiTnQ8D/rrQBQ8JeDrjR9Uu9X1PVpdTv5l8pJHUKEjzkDHrn8MV2X9kab9u/tD7Db/bMY87yxu656/wBa5R9a8RrjGgA+v70ULrniI9fD2P8AtsKAasdXeaRp19bNaXVjby27PvMbRjBb1+vvT7fTLC2sxYwWVvHaf88VjAT8R0Ncq+teIVxjw/kH/psKibXPEYHHh3n/AK7CgDrLTSNNsozHbWFtChXaQkSjI9DxzTLDRdL05JUstPtrdZs+YscQUNnsfb2rnjqPintolp/4FCoxqPi3vodn/wCBQoA7VbaBBEFhjURcR4UDZ249KVoImlWZokMqjCuVG4D0BrjH1XxLEAX0KFgT/wAs7gGnJq/iB3CjQlGe7TgAfWgDpZ9K0+4t5baaxtnhlO6SNohhj6kY6+9JFpWnQ2X2COxtls/+eAiGw855GMHnmufGoeJu+jWv/gUKbNrGuowC6Fu9f3woAr+IfBGl6r4fk0S1ii0+FnWQNBEOGBznHfuPxrp9M0fTdKjkjsLGC3SQ5cRoBu+tYS6vrZ66Jj/tqKG1fWxjGiZ/7aigDb07RNL0yaaexsLe3lm/1jxRhS3OarQ+GtDhuHuY9IshO7+Y0hhUndnOckcHJrNGsa2WAOiEAnk+aOBT/wC2NX3bf7FbOP7/AB+eKALVz4U8P3dxNc3GjWMs82fMd4FYsT35HX361ux2tvG7yJBEjuAHZUALADABPfArm11XVzwdGIP/AF1FC6rq5XP9jnpx8+KAsXrTw5otnLNLb6VZxvMCJGWFfmBzkdOhyeKsjRtMW1t7MWNuLa2cSQxCMBUYZ5A9eT+ZrI/tXVzgjRzj3kobVdYGMaMT/wBtRQB0NtY2trLPNb20UUk7b5XRAC7epPese68LaDeXpvrnSbSW6ZgxleIEkjoT+QqumqauThtII/7aVGNX1gnadFbOM/63j+VAGrqugaRq6xLqGm2tyIv9X5kQJX2B7CqV54S8P33lfatHs5fJQRx7oh8qjoBUP9ravznRWPHGJB1p66rqxAP9jMB/11H+FAGlpeh6VpI/4l+m2tqefmiiVSc++M0y48P6Pc2gs5tMtJLZXMixtEMKxOSR6HntVA6rqoB/4k7E44xIKVNU1ZiQ2kFfT95QBpW+iaXbW8NtDp1qsMLF4k8oEIxOSR6Gr72ls8jyPbxNI67HYoCWX0J7j2rmjqusf9AU/wDf0VImqaqSd+jsB2xIDQBd0jw/pGjPJJpum21q8g2u0UYBI9M1Y1bSNO1iJIdRsobqNG3Ksq5wcYyPzrIk1bVUAP8AYzkZ52yA8UxtY1Zdo/sSQk9f3g4oA14NE0q3tZbSHTrWO3mG2SNIlAce+Bz+NQWfhzRbK0ns7bS7WK2uP9dGsQw/19ay21rWN2F0F8diZh/hT49Y1gnD6G6jB5EoPNFgsammaBpGlRSxWGm2tvHLkSLHEBvB4wfUe1WbXSNNs5RLbafaQSgYDxQqpH4gVhNrOrCPcNEkJxnHmCmDWtZ4J0F8H0lGadwN19G0txhtOtCPNE3+pX/WDo3Tryefc086Tp5S7T7FBtvDm5Hlj96cY+b1rDj1fViMPorhiP8AnoMZ+tB1fV84Gitnj/loPxpAaN54d0a9gt7e60u0mht8eSkkIYIB2Ge3tW3FGkSLHGioijAVRgAfSuPbWNaz8uhNjPeYUxtZ10dNBJ/7bCgDbGgaQNSbVBptr9vY5NwYhvzjGc+uO9MuvDui3dyt1caTZSzqxbzHgUnJ7njk/WsiTWtaRS39gueeglzx+VTJq2sMgLaIytzkeaKANXU9C0nVXhe/062uWhGI/NjDbR6c9uOlPudF0y6sRp8+n2z2ancsBiGwHOcgduSfzrEfWNZVeNCYt/12GKjOta2B/wAgBs5/57DpQB0A0XSxax2f9nWhtouUiaFSqnGMgEdahsPD+j6fBLb2mmWsUMv+sRYhh/r69KyE1nWWU/8AEhcHH/PUdc1K2r6uCduhuRkYzKBxTuB1DwRPAbdkXymTYUAwNuMY/KuV8HeG/wDhGLa5sortprNp2lt4mXmFT/Dnv9aRta1VSoOhTYOc4kBqM61rfbQG/wC/4/wpAdHfaXY381tNd2sU0ls/mQM4yY2yDke/Aq3dJK9vMkLhJWQhGPQNjg/nXJLrWtZG7QHA7kTA1YfVtVUZGiyHjJ/ejrQBX8CeGF8LaUbVp2ubqaUz3M7c73OM4zzjgdfc967SuXg1XUnA8zR5Ez/00FI2r6iGwujSk4z/AKwUAdTRXMDVtQzg6PMCTxhwaU6rfg/8gibbg87xmgDpqK506nfDn+ypcd/nGaQanfnrpMo/4GKAOjorlm1bUx00ZyeP+Wg/wpyatqLbd2jyqT1G8H9aAOnorA/tG9/6BkmP98U46jeDH/Etl5P94UAbtFcv/aerkts0U425XdOozz/+unLf60SwbRVGDwRdLzQB01Fcy9/rQKhdFU56k3SjFO+36wP+YMp/7eVoA6SiuZOoayTgaMuM4yblaadS1kZzonbPFytArnUV5v8AFbWTpHha6SHcby+xaW6ICWZn4OMf7O78cetdANR1k7h/YoyD3uVrC1e1vdUks573wvFcy2r+bDm+C7G47dD+ORxQM8A8K3134Zs9d0PUrWayivdLklijuflLTCMqSvHfnjP8Iqv4cubvW/Deq2OqardWv2PSC9lZofLjkjUEhjz8xJGMeh717r4h0yXX7iJtT8JRXRiUKjm8xtz16deadJpBlkg8zwTZt9ntzbRM14pAiII2jj0J6+p9aAaseSeHItWg8J6jdaTrMxmsre0vNoYY2BHLxE9cAZOPbHeoLvxdqnijUBfRXuoWFlPKYLK2gkSMttAJZmJx1PXn07V63o9h/Y1pd2Vr4NEFveLiVEugwkBBGCe3BNRTaLZXen2+ly+Cx9itnLxx/aMbWPJII5P580mAvw11vWLvwrfXFyG1G9tbqSOOMyqXYAA7WfoTknn0xiu40HWbu+sJ7zU9Mk0tYiTidgSVAyWPoKwtDgGg28lvpPhk2sUjF2USg5bAHf2FX7rUr+6tJoLnw9LJDNEyOnmj5gQQQe/IpgfNH9p6rFrMPjqSxuUge/JkuAcRtb/KgUA8ngMM4x069vqa+XSPFNjdaX9tEqMoEq28+11B5Gcdj78Vy9y80ukro8vhFm0/asawC4+XCkEA4GewOfam6UJNKuJp7Hwi0E06qJGE45x26f4UAUPhhJYaFoF3FPcxW8C6pNDE0zhcnIAGT1OB+hrmPHvjnWoNOu9In8OXFpcXha1gnWbcrknHykAZyp/M12U9ol3a/Y5/B/7k3ButgucDzTnLZA68mrcs9ze3lpd3XhQyT2ZPkO0/MZPUgEYPQflQBw/wtu28O6nd+G721nsYmtxeRm7dc5CgOcjgKSGPXjBrjfitcw3Ov6jPbypNDJpULJJGwZWHnJyCOtez6sj6tJHNf+FWleNGQMZ+QrcMBgc5FYC6NpjK8J8ClUeMRYEh5QMGwemOQD60AdBqfi6bTtPtJ9M0mXVbX7OXlnt5Btj2DkH34NfO6atf3V5J47XSr53i1PeJmO6JLYDb5fXORkDI4HP4fR1mfsGmtptt4Znjs5FYNEsvGG+9z1HU0lu5g0xtGi8KvHYhGTyPM+Qqck8475J+tAlsZHxO1Ky1b4fapNZXUUyslu52OCVBlQjIB4ryT4Xanaw+LRJd3VtHtt5llmZgiM5k4wx65yMV6rZ6Bp1vBdWkPg7ZDcqonTz2AcK2Rz7EA1WbwnomHI8F5bcSR5rY5Pbn+XAoGUvHnjrWrGxu7EaBcWs1y/2W1uTIrB2JwcD3XofX6Vz/AMMbmbwdrZ0TU7a6sbbUIkkhFxtI84KA53DoDgj8s4zXq98Rdmya48MyyfYnV7Y+ZzGwxg8fQdaj1OManfWV5deGppLmzbfBIZsbPy4Pbg0Bax5J8U7WDxN4o042N0rhNNkmikibILIzNjI+mK6j4fX0njHxN/wkEiSJFp9iloEY/wDLY53H8s+vUc8V01lYWulXUV1ZeFJEuIIzHEwmPyqxyR3Hc/mataPcvo8U0GneF7i3jeVppFEmQznGTz9BwPwoAwfin4i1G003VdNi8PXc9q9uQb4MBGoIBJ6Hp+HSvBoI7630/wALahLb6P8AZIrqJovsZH2mTDDO/nk5HOO55r6b1HVb3ULK4tbvwzcy20ymNk83aWBHIOBkfUVxekeGNE0y7hvrbwTcx3ELh4ma5kfaw6HBJGR15FAXO78U+KbzSZlg0vRZtXkCnzPs8g/dN2VsZIz1rzfwCNE1Cy8R3HiJ44tVuZ5Fv4rpwrQpzgLnkAZ4I7gDsK9AtbxrK7ur238M3SXN2Q08m8kvjgden4VyeuaHpGt30l9qHgm5kunwHkSd03Y7naQCfegLHV2GvaTpfhqyHh+3e8DR5tLFZMTSJuIZgrHcQPmPSvGLLUk8SfFSB9f0VLKP7KVFrfqGzhCQTuGDznH0r1i0trOHULfUoPCMsN1axeVC6uVCJyMBemfmPOM81neItF0vxFdi+1TwjdXFwFCb/tDpwOgwpAoAz/hxNb6br/ilbW5ii8Ox3C+UxkURLKeoUn8uOOB7VH438f6pZaZe2Z8P3tncTk21tMWDB2Jx8oHU4zjGa23sbA6Muif8Idcf2cH3iFZGHzepYfMT75rQvJVv5bCS48K3TvYuHtsykCNh0OBweg60BY8q+EF/N4U1e40TWEmsILyFZ4RdgIPMUYc5PY4OP90V1XxBul0LX9F8b2UkMunE/ZLx4GDF1JPPo3GR6gqPw6nV1h1e5gur3wpLPPACqO7HKqevQc0yS1s5dFbQz4QmOmnLGDzCozndkHrnPoc01pqNPU8D8YWrX3hGbxZIfLk1nVN6RMxBWFfMVV9zxn0wBX0Tbnb42swcfNpWRk5x8w6enT+dU9Rht7/SLbS7vwhLLYQlTFAJMbCowMY59R75Oetc6Nevv+E9BXQblPLsCiopwXXcPm6YxnA59qlIS0Xc93rO1XTLHV7Y2uoWkVzASGMcq5GR0P1rC/t2+A/5Atzn61DL4gv1dlXQrtgDgHPWmBNc+DfDl1Zw2MukW32WF2eONV2gMep4x1wPyq1ofhfRNAkkk0vTobaSQbWdMkkemSenArMPiHU/4fD90cDJ+YCkXxFqJznQLsfj/wDWoA6m306ztru4vIbaOO5uMedIowXxwM1frjE8QX5YBtCugCeT6fpVr+2rzgf2Rc5xQBnfEPH9hkkA4mQ8rkDnv7V20JzEh/2R/KvHPiFreotpqxQ6HdMwuF2tkYyM+1douuagLeNhod0TjDAkAjt0oA7OiuK/4SHUP+gDdfn/APWpf+Eg1D/oBXX5/wD1qAO0orjP7f1Eg40K5z2yf/rVONbvcjOjXOO+KAOsorlDrd6AT/Y1z+H/AOqlbW7wZI0e5IH50AdVRXKf23e/9Ae4/P8A+tSf25eHA/se5zigDrKK5Ftdvh00W5pDrl+P+YLcn8aAOvorkDrl+B/yBbjP1/8ArVL/AGxqI2htGmyf7rgj86AOqorkf7bvwxB0S4wPf/61SrrF8wJGjz8erCgDqaK45td1IZI0O4Kj0bn8sU1dd1Qlf+JFPznPz9PzFAHZ0VxR1vWh/wAwB/wmH+FRjXdcP/MvMOe8w/woA6eTStOluHuZLC1eeQAPK0KlmxwMnGT0FeU6H8MV0vxtP4m+2wvE8kkiWotsbCwPQ56jPXFdQ2v+IcAx+GmYYyc3AH8xUQ1/xO2CPCvGcYN2oP8AKk2lqwehpePfDX/CW6BPpIufs5kZWEm3dgqc9KZ8PvDL+EfD8OkPdC5aN3cyKmwHcxPTJqkPEHiM5/4pg8D/AJ+R/hUkev8AiBgd3hlgf+vgf4UwO/rwvx18J4vEWuHW9P1OTTruQDzdoJBYDAYYIIOBz6/nXbHxBr4A/wCKZcnv/pA/wqmfEviU9PCrf+BI/wAKAMHwH8LrTw1cXV7f3R1K8uEaPe4ICoww3fkn1rgbn4GXkc1zHp3iNrewmbJtyjcr6HDYP4ivYR4i8Rd/C7/+BI/wqP8A4SXxGP8AmVn/APAkf4UAZ1l8MdKtvBs/hfzpCJ282S5wA5l4Ib3AwBj0rzWw+BBW5tRf6401jExZoFQgkHqAc/LkgZr1xfEfiUqSfCrDB/5+l/wpv/CSeJf+hVb/AMCR/hSuB6LBEkEUcMShY41Cqo7ADAFUtYONNuz/ANMm7Z7Vx/8AwkPiHr/wjD8df9IH+FQanruv/wBn3RHhtgfLIH+kD0OeMelMT2NvwIVbw3YlAQMP19d7Z/WuuryLwfrGvpoVmB4dLRhG2sLpckAnt/n8a6ZNb108P4dYHjpcA/0oGdvRXF/2vr54Hh7vjm6WpE1TXjGHbQFGRnH2pSfyxRcDsKK49NW1thk6CQM4H+kr/hS/2rrYznQgeSOLgdu/SgLHX0VyKarre1i+glSMYxcqc04aprR6aF3x/wAfK0k09gOsorjzquuKMtoGPpdKf5U/+1Nczj+wf/JpaLrcTdjraK5AaprvP/EgH/gWlKdT17Ax4fH/AIGJTuM66iuPk1XXlGR4fB65/wBLSoW1jXxj/inu2f8Aj5U0Bc7aiuK/tjXw2D4d7gf8fS/zxSLrHiEEh/DoyBni6XFAHbUVwn9seJgOfDaZzji8Slk1bxMigjw5GeMnF2p7UCujuqK89Ou+JcEjwznGCf8ASVqRda8THBPhlQCcf8fiUDenzO9OKrzWtvO26WCKRvV0BNcLHrvidyc+GAo2lhm6Xt/X2pTrvicNtPhgZyBn7WpH50A3YxdT+G1rfeMYPEYuViSMoxtliGGKjHJ9CAK9bUBQAAAAOAK88Ot+KsHHhlOMn/j6XtSvr3iYDI8M5HH/AC8g9aSdwIviF8P9L8bwRm6MkF5CpWG5jblRnJBHQj9feuJ8NfBy10vV7fU9Q1OS/a3IZI3TjI+7n6V3EmteLlUsvhu3bk/KLsZ/UCqZ17xqG2nwtAvTk3SkcnHYmi60132C/wCBx/if4MWWq61darYalLp5uSXaKNPlViPmI9icnHua7nwJ4BsPB1lPHbTPJeXClZLpgAcc4AHYDj8RUJ1/xg0W9PC8IO7BDXQz9cAdKjfX/GccYk/4Ri3ccHal1zj6HFDmn1XQbTWg34dfDyDwXdX90L2S7nuwF3sMbRkk/XJxXqteZReIPFsjqv8AwiyIGJGXugAPrWgmr+KGj3nw7EpwCAbtcmmtXYS1dup1GujOkagP+naT/wBBNR+Hf+QJpv8A16xf+gCuC8Q654ij0nUVn0ARL9nfMqXAYKu05PA6gc13fho7tC0tvW0iP/jgoA26KKKACiiigAooooAKKKKACiiigAooooAqD/j6P0q3VQf8fR/3at0AFFFFABRRRQAUUUUAFFFFABRRRQAUUUUAFFFFABRRRQAVwunsB401VfW2iruq87i48V64QefsSfyoA72O4glbbHNG7eisCanr899Ok0uz0Makq6vDriynyr2PiFW3dS3fgkHv7V90tq0FpoSapLK11CkCyNJAm4ycDkCgDfpkkiRrud1UerHFeAaT8WrW98Vy2hW6OnSxrHbRLbZkE2eQQOfX1qvo+jR/EfWdbvNbu7hrOzujbW9ikhVUC5wx9+T79aAPokMCAQQQehHelriPAuiXPh6xn02bVPt8EMxFuCPmhj7Iff8AyK7egAooooA4bTQP+Ey1U4Azbxg478L1rtPOi8zyvMTzP7m4Z/KvFfHus3Hh4+ItRssLci3gjRh/CWIXd9QKzLT4c2dzoFlrUer3VtrkkMVwdSmmY4ZgCc89MHb19OvcF1PfxIhcxh1LjkrnkfhSu6oMswUepOK+c9E1DUU8ba9DpVlZ3F9HAhnvJ5WRJFAXLYHAJyOBxxXJ+KvHl/r2kzpqWiQT6TDdLG1za3LKjsDnC5ALDj+XtQM+uqKwNVl1KLTI5dIjtGnUKSl05VNmOeR3HHX3r59ufi74gWdraHR7CUtcfZUnjlYx+YemCetAH08JELlAylwMlc8in18mp4j13wx4p8QaprVrbTajFYRKywNiMgugX37/AKGun0bxr471e7bSodJ01L1oFvBK8h2JE23aMAnnkjnn8s0AfRDyIhUO6qWOBk4yfSn180y+MxqzaHcaxpoiv7HV2tpQJSFjYKMnHck9vY+optl8X765vBP9ksPsDXIgS384ifaTw+MelK/QD6YopFO5QfUZpaYBRRRQAUUUUAFFFFABRRRQAUUUUAFFFFABRRRQAUUUUAFFFFABRRRQAUUUUAFFFFABRRRQAUUUUAFFFFABRRRQAUUUUAFFFFABRRRQAUUUUAFFFFABRRRQAUUUUAFFFFABRRRQAUUUUAFFFFABRRRQAUUUUAFFFFABRRRQAUUUUAFFFFABRRRQAUUUUAFFFFABRRRQAUUUUAFFFFABRRRQAUUUUAFFFFABXnbjd8QotuTt05i2T0+YdPzFeiV58Mt8QPl426ad2O/zj/EflUuKdvID0GgnFFeFfFKa81PxF4f8MW99PaQXhZ7homK7l9ODzwG4PGcVQHumRjOePWgEMMggj2r5usdN1bULvW/CEGtSQaTp9yjyTzSEyiFhnYregwevFP8AAX2ufUPE+leGNTnbS0iRbW8uGMipN0JXPr8/5A0AfR+Qe9FfMvg2S90X4iQ6F9u1BomgY3IvGOLmUI2XQE/d4GD6A19NUAcP8QQBohbGcTIcY479a7SL/Vp/uiuQ8dhjo429POTdxnjPp35xxXXw/wCrTHTaKAJKKKKACiiigAooooAKKKKACiiigAooooAKKKKACiiigDF1/XNO8PWD3+p3Agt1ON2CST2AA6k4rj9G+JvhPV7hbaDUxHK7KiLPG0e4noASMf8A66pfEv4fjxt9lc6m9qbYEBNgZDnufevmjxrDoU3izTNJ8H2u82uyCSSEFvNkDdc5+bA6tj16gUCvqfdFxPFbQvNNIscSAszscACuK8IeOdG8XT3UOltOWtgC5kj2ggkgEflXkvxj8TX2oX0PgTR033N1sW7cpng4YDvgY+ZjjgfjWH+zxG8N/r0KBVkSNVAzkBgSPyzQM+i/E3ijSPDFsLnVbtYVZgqoBudj7KOa3LK5jvbSC6iz5U8ayJkYOCMjP518H/Ezwz4i0SaHVfEF5Fc3F9IyjY5YgKB6jgcgD6V9xeHv+QLpv/XrF/6AKANivPvF3xC8PeE50ttSuXNyy7vJhTewHv2HXPJr0BjgE+gr4W8HQJ4z+Jsra4Fug7zM6svyttUhQR6AAfkKAPsPwr4p0nxVZG80q58xFO2RGG14z6MP69K47W/iz4T0e+NlLeSzSoxSQwRFljIOCCfwPTNfOPwy1Kfw14j8RpEzGO1t7j5E+6WQnBx7YqL4feEtP8SeE/E+p3is19boTDIWOEIXeTgdScYoA+2YtTs59N/tOGdJbMxGYSocgqBkn9K8tX4yeDD/AMvtx/4DP/hXhXg7xA0Xwo8T2cr4WKVUiOM/63AK/ox/GvONGFvplhDe6t4UkvbKWQgXLzSxbvQKQcfoc9OKAP0VsbyDULSC8tZBJbzoJI3AIypGRweR+NQaw23Tbo/9MmH6VQ8Jy6fPoOnSaUmyxaBfJTcTtGPu5PPHT8Kva0cabdf9cj/KgTMXwKnl+GrBQAPlY8HPVia62uT8DMW8N2BP9xu2P4jXWUDCiiigAooooAKKKKACiiigAooooAKKKKACiiigAooqpqCTyWVylqwS4aJhEx7Ng4P54oA4Dxp8RdG8I3ltZXYnuLmbrFbKGaMcYLZI656dfauv1vXdO0LTH1PUrgQWqgHLA5JPRQOpPtXwh4y8Map4T1uwk1u9iurm6xO7qzNtAbHJI6jFerftHG5nGiXMQlNi8TEtg7dxwRn3xQJO57F4T+J/h3xNdtZ28sttcFwkSXKhfNJz93BPp3weRWt4t8e6B4SkSDU7l/tLruWGKMu2319B+Jr458f3vh251LRn8NqkaraRtMYlK4l3E4P+0O/4c19MeOfBmg3sdz4t1C3uLmeKATNbGfbGwVQAvAyBxQM6vwZ4+0Pxi0kemyyrPEoZ4Z02uAc+5B6dia7+vjX4DSQ3PjfUbhUitFaGQxW4z3YfKufQc/h09PsqgA6V5rZfEXRb/wAWnwva+dLcDevnqB5e9QWZc5zwFPPTIqj8XfGn/CI6JttnX+0rzKQDPKDu44PTI69zXz98ItJvdG+JFtbagALlrZ5XXOSNyE4PvzzSFc+wde1iy0DTZ9S1CXy7eEZJAySewA7knisnwV4otfF2jrqlpFLChkaNklxkEfT2Ir5g+Mfia78W65L4d0lg9jp26SV1b5ZGVcsT7Kcj3P4V3PwlttSuPhjf2+jz+TqEs8ixSHjaTtyc89s807FJHo+vfEjRNF8RWmgS+bLcTMqSPEAywsxwobnOenA6AivTc18D3fh668G+PtIt9Q1AXMzXEMskyKW4L45zyfrX3xQIyPEH/IG1H/r1l/8AQTTPDf8AyA9M/wCvSL/0AU/xB/yBtR/69Zf/AEE0zw0MaFpn/XpF/wCgCgDaooooAKKKKACiiigAooooAKKKKACiiigCoP8Aj6P0q3VUf8fJ+lWqACiiigAooooAKKKKACiiigAooooAKKKKACiiigAooooAK4Gzj8zxjq69mtIwePau+rz+xljj8baqHkVM20WNzYzxQB59H8N/EsWhPoEfiS1XTnJLR/ZMk5OSM9evNeoabo2p6XeWENtqKnRra2EL2zxjezgYDbsZ5POMiup+1W//AD3i/wC+xSi4gOMTRnP+0KAMWDw9Yw6/c68okN7PCsLbmyqqO4HYnj8vrnhLvwbrOm61e6n4X1aCyjvcNPbTx7k392A5/l3Neq/aIP8AntHz/tCj7RB/z2j9PvCgDgdA8Mapolt+71dJry6vxdX87wgeavdFHReB+vGOK9FqHz4v+eqf99CkNxCP+W0f/fQoAnoqD7RDnHnR5/3hQbmADJmjx/vCgDzbU9HtPEGu61pd9GHhmtIx7qeMMPcHmuTk+Hnii406Pw/deJ4pdCVkBHkYlMa4woznABAxyen4V3un3kA8ZarG0yAiCMDLAdhx9etdr9stR/y8w/8AfYoA+f7/AOE+pW95fyaBrSWVrcxJCImVixQKAQW69R2p8nwu1y70O10S516zjsYH3+VDZ85yed2cknOea99+2Ww63MP/AH2KPtdt/wA/EP8A32KAOQ8c+Hr/AMQ6H/ZNjqS2SuQsztGX3pjBXqMZry9vhbrr6fZ6W2vWi2lg5ntnjtdr+bnOW55A5969/F5bHpcQ/wDfYpftdt/z8Rf99igDwm8+F+ravPqV7q+vwy3l7AkO6K12qoVkYHrz9yuj1HwPqcN3pWoaDrItL+0s0sp5Zk3ieNQMZHrxz+HQivU/tdt/z8Rcf7Yo+123/PxF/wB9igD5m1Hw9Hpet+HPD81zLf39zqLaheS+WwD56N17YYnHvmuv0z4b6rpFx5Gna5DBpguROqfZg0qjOdu49RXsxns2cSGWAuo4bcMj8af9stv+fmH/AL7FAFoDAAoqv9pg6+fHj/eFJ9rtv+fiL/vsUAWaKr/aYP8AnvH/AN9il+0QYz50eP8AeFAE9FQfaIP+e0f/AH0KPtEH/PaP/voUAT0VCJ4j0lT/AL6FHnxf89U64+8KAJqKh8+LGfNTHX7wpfOixnzE/wC+hQBLRURmiGMyoM9MsKXzY8Z8xMf71AElFRiWMnAkQn/epTIgGS64+tAD6Ki86L/non/fQo86L/non/fQoAloqLzo848xP++hQJoz0kQ/RhQBLRTPMT++v50nmx/31/OgCSio/NjH8a/nR5sf99fzoAkoqITRHpIh/wCBCl82Mf8ALRP++hQBJRURmiH/AC0T/voUGaIdZEH/AAIUAS0VD58X/PVP++hS+dF/z1T/AL6FAEtFRedFjPmJj/eFHnRf89E/76FAEtFRedF/z1T/AL6FJ58R/wCWqf8AfQoAmopnmJ/fXrjrSebHgneuB3zQBJRTDIg6uv50nmx/89F/OgCSimeYn99fzpPNj/vr+dAElFMMiDGXXnpzS71JxuGenWgB1FM8xAPvr+dG9P7y/nQA+imeYn99fXrR5iZxvXPpmgB9FR+bGP41/OlEiHo6/nQA+io/Nj/56J/31R5sf99fzoAkoqMyxjq6/nQJYz0kX86AJKKZ5if31/OgSIejr+dAD6KZvQfxL+dAdD0ZfzoAfRTPMT++v50eYn99fzoAfRUfmIf41/OjzY/76/nQBJRTPMT++v50gljPPmLj60ASUVH5secb1z9aPNj/AOeif99UASUVH5sf99fzpd6f3l9OtAD6Kj82P++v50ebH/z0X86AJKKj82PON65+tHmx/wB9fzoAkopnmIf419OtJ5sf/PRfzoAkoqPzYx/Gv507ep/iH50AOoqPzEH8a/nR5iE4Drn60ASUVGJI+cOv507ev94fnQA6imb0/vL+dLvX+8PzoAdRTPMT++v50u5T3H50AOopNw9RSb1H8Q9etAHlfxK8Uan4fm0m20xrKN76Uo0t3kIvpk9hzS/D3xTqes6hq2l6p9ilmsSjC4s2JjcMOgz16dfesT4veH9U12bRZNK0+HUBbTFpopZVVMcfeyQSPpWH4V8JeK9AbWdbtrPT4NQuFWODToiBHt3KSQc7RwCAD79O4B6jr/jTTdG1bTdMeWJ3u5WjkfzQFgxj73oSTiua1LxLrfiDXLrQ/Cc1nElrGrz6hL84BI4CjBB7c4I60msfDfS9ev8ATtX1CJbW5wJL+3Q5WZyASOvGDkZB5rHufC+u+EPEUuoeDrO0l0+8iCy2kz7QjKMcEnPXnr3PtQB6Z4TuddkhnttftY0uoH2i4hOY517MPT8vyrPBc+PcEcDTTjPHG8fnzXP6MvjuC3a/vzBLd3V5H5lhlfLtoAPmKHd16cZP4mtYvt+I6qzg7tKO0dcfOOPboT/+ulYD0evLfiD4S1LW73S9X0W8itdR04sUMoyrg446H0P516huX+8PzpDIg6uo/GmB4BrHw/8AEt3pV6kep2g1PVboPqEiFlRolBCIvHAGTnjJ459eh8L+GfE9p4cudCurmwsIhDstZ7AOsyvwdzEEA55zjnk169vU/wAQ/OkEsZ6OvTPWgDyXRvCviSTxJp2sa/qdpOumRPFAIEIMm5SpZsjrz+Y/P16oxLGekiH/AIFT9w9RQBx3jo40gZAIMyZBOM9e/auvj+4v0FcT8QGUaKG+U4mQ8njv1HeuziceWmSM7R3oAmopoZf7w/OjcPUUAOopNw9RRuHqKAFopMj1FG4eo/OgBaKTI9RRuHqKAFopNw9R+dG5fUfnQAtFMLoOrL+dHmIDguv50APopu5R/EPzo3rnG4Z+tADqKYJEOcOvHXmgugGS6gfWgD56+Pfi+/0e0g0XTmMUl6hM8o6+WcrtHpn168e9eNfDTxnovhBkMmgvcanK2w3bTbdqk4wAQcfUc9a+2ru0028ZWu7e0mZRgGVFYj25qv8A2Vo3/PhYf9+U/wAKAPm1vg94lXVJNWs/EtulzK7OJl3hsN7j2Ncp8C9I1afxTdXVrqPkxWjD7WOonUk5XHvjOe1faXnQjjzEGO24VTtodOtGdraK1hZ/vGNVUt9cdaAPnL9pMD7PohPIEkmR+Ar6F8NNv0LS3xjdaRHH/ABVu6gsL0KLmK2nC9PNVWx+dWleJVAVkCgcAEYAoAkIyMetfCl5LP8AC34jS3c1k8tqZHePPy+ZE4PKnpkZx7YxX3R5sZ/5aJ/30Ko3cGnXu0XUVrPt+75qq2PpmgD49+Cnh++13Udc1NolSyubeaAySHILydsd8Z5Ncb4c8XXXg3SfEXh+S1b7Rd5iDg48tuVY/wDfJOPwr74thZWsfl24t4Y852x7VGfoKqT6fo88rSz2ljJIx+Z3jQk/UkUCsr36nzR4O0fXvDfwyvdS0+wb+0rmZJhE8IkZ4QRhtpz2JOMZ71wfiv4lP4q8IWei3FmTqSzgvJGAqMBnbtUd8EDHsa+5RLAqhRJGFxgDI6VnxWGkwyiaK0sklByHWNAwPrmgZzvw10m40PwhpVhdjE6Rs7rjBUuxfafcbsH3FdJrv/ILu/8Arkav+dF/z0T/AL6FZeuyqNKvCrqSIWOA3bFAGN8PVZfC2nBs52v1OeN7Yrs64/wNPG3hnTnLqAUI+933Gur86L/non/fQoAloqPzY/8Anon/AH0KTzov+eif99CgCWiozLGOsi/nR5if31/OgCSio/NjH/LRf++qTzosZ8xMD/aFAEtFR+bH/wA9F/OjzY/+ei/nQBJRUZljBwZFB+tHmx9PMXP1oAkoqPzI/wC+v50ebH/z0T/vqgCSiovOjH/LRP8AvoUpljHV1/OgCSioPtEP/PaP/voUvnwkZ81OP9oUAfJf7RS79f0cYJH2Y5AH+2a9E+MGpahpfg2xlttNtruxOxbtbhC3ljA2HqMfNxn1x617JcJp1w6tcLayun3TIFYj6ZqxLJayxlJHheNuqsQQaAPz2sNPtfFOu6ZZeG9KktZHA89WlaRVOfmck5IUA/p6mveviD408XeDfF8VxcIJdAbHlQoihJFwAwL4JDg89fTsefoa3XTbUk24tIS3UxhVz+VOuW0+6QJcG2lQHIWQqwz680AfKHw0Nx4x+I83iO3sRY2NuS5WJQqjKFFUkdWPU+vNfYHes63On2qlYDbQqTkiPaoJ/CrX2mDGfOjx/vigDw/4mfDO/wDGWrx30Oqx28UcIjEbqxxyScemc187QeA9Xi+II8Nw6psvI/nW9+YYXy9+R3PBxj19q+9fttoP+XqH/v4KrGXTBP8AaC9oJyMeZld2Pr1oA+P9d+Cmq6TYX2qnXIpPJieWQJGwZgOT9a6r9nDSLwR3esfbm+yEtb/ZcHBPDbueO/b/ABr6ce7snVke4t2VhggupBFMt5dPtk8uCS1iTOdqFVGfoKAPk/4voZfidoyAHJNv0Gf46+we1ZjvpskyTO1q0ycI5Klh9D1qwb2073MP/fwUAU/EH/IG1H/r1l/9BNN8N/8AID0z/r0i/wDQBUGvXdudH1ALcQk/ZpMZkH901P4cOdE00/8ATrF/6AKANmiiigAooooAKKKKACiiigAooooAKKKKAKo/4+T9KtVUH/H0fpVugAooooAKKKKACiiigAooooAKKKKACiiigAooooAKKKKACvMX0ax1PxpqD3UJcx20WBuI5x149sfl716dXBWT+X4v1h8E4tYjgewoA0B4S0kdIX/7+GmR+D9Hjzthk5/6aGvIrf4u6m1muqTeGHTSDN5TXayk4/DH/wBbPGc19D288dzBHPC4eKVA6MO6kZBoBs5pfCekgEeS/PfzDUv/AAi+kgjFsRjqPMbn9a6aigTRzn/CN6XnP2c49PMb/GiPw3pcecW559ZG/wAa6OilYbVznx4d0oA4tByMffY/1pknhrSZI2je1JVuv7xv8a6OimB41pvhHRh4t1KH7NKEjijcDzmAOQPQ5x9fTvXb/wDCIaNkf6O/HbzG5/WuF8U+IZfDGo6/q6QLcNDFAixF9oO4qMkjPTJrIuPiZ4g060t9S1TwjJDpku0+ck+ThhkHGOPxxQB6p/wiGhD/AJcf/Ir/APxVIfCWikAG1PB6+a3+NaL67pkNvaz3V7BardRiSIXEioSCM9z71PcavptsEM+o2kQcbk3zKu4eoyeaAMY+EdHIANu/HfzG/wAaf/wiejfL/opAHX943P61oXGu6TbWxuptTtFtwceZ5ykZ9OtTXGr6bbWou5r+1S2Y7VlaVQrHGcA55OAeKBNXMkeE9G4zascf9NW5/WpG8LaMxJNkOfSRh/WtPT9VsNSs/t1ndwzWvOZVbgY659Pxqa11Cyu1d7a7t5lT77RyBgv1weKBmN/wi2jAYFnjnP8ArH/xpz+GdIcg/ZcfSRv8a6GORJUWSN1dGGQynII+tPoGmc4fDelHH+i4x6SN/jSp4b0pGJFrnPYuxx+tdFRQFznB4b0sNn7OTz0Lt/jUTeF9KYAeQ2R38xuf1rqKKBHLt4X0tsZif/v4aD4X0s9Yn/77NdRRQBy48L6YP+Wb/wDfw05PDOmIDiJ+e+8101FAHLf8Itpf/PJ/+/hqQ+GdM7ROP+BmulooA5pvDOlsys0DHb2LnH86kj8O6Ymf3DNn1dv8a6GilYDBTQNOjcMkBBGf+Wjc/rRNoOnzY3xuSO/mN/jW9RTA5s+G9NJz5TjnIAkPH600eGNLGf3LHIxy5rpqKAOdXw5pgz+4J6fxt/jR/wAI5pmP9S3/AH2f8a6KigDnP+Ec08knZJk9f3h5pjeGdNbH7uQYOeJD1rpqKAOb/wCEb03/AJ5v/wB9mk/4RrTMHMLH38w8V0tFAHMjwxpQJP2diM9PMb/Gl/4RrTMAeS3Ax9810tFAHNv4a0xxzC3/AH2f8aT/AIRnS8gmBmwDwXPP610tFAHMt4X0otnyGA9BI2P508eG9LXdiBuf+mjcfrXR0UAcyPDOlgEeS3PfzDxT18N6WAB5DE+pkbn9a6OigVjl38LaS77jbt1ztEhx/OnL4Z0tWVhAwK4P+sPP6101FAzn/wDhHtO3Z8lsem80z/hHNOxgRuAeuJDzXR0UAc4fDunkAFZcL0/eHinf8I7pvH7hun99v8a6GigDnT4c00/8sn6Af6w0Dw7p6uWVJFJJPEhroqKAMMaHYbcGNz7mRif50LoVguP3bcHI+c1uUUAYR0HT2KkxMQBjBdv8aX+wtPBBETDB4+duP1rcooAwRoNgM/u25/2zR/YNhnPluCcc+Yew+tb1FAHPDw9pw/5ZN/32aeugaeucRMM/7ZreooA58+HtNJJ8lskk58xv8acdA08j/Ukcf3z/AI1vUUAc/wD8I/p+RmJjj/bNB8P6cTxCy/Rz/jXQUUAYJ0GxIxsfA/2zTR4f08DAjcdf4zXQUUAc+fD+nn/lm3/fZp66DYKwZY3GDnG84rdooAwf7A08kFomOOxc0f2BYYI2Pzj+M1vUUAc7/wAI7p+Nux8ZzjeaeNAsB0jb/vs1v0UAYR0KwJGY2OP9s0n9g6eDlYiP+BGt6igDBOg2B/5Zt/32acNC0/BBhJz3Lnj9a3KKAMCTw/pz5/dMAeoDkD+dN/4R7T+Pkfg54c10NFAHOHw5px/5Zv8A99mmjw1po/5Zv+LmulooA5lfDOmq24JIG9fMOaT/AIRnTcEbJMHqPMPNdPRQBzX/AAjWnhQoWQAHcMOetB8NacQBskwM4/eHvXS0UAc0PDWnDHyScdP3h4qzFodnEu1RJ7kuc1uUUAYDaBZEYxIOnRzUP/CN6du3bJN3r5hzXS0UAcufDOnk9Z+BjHmmlHhmxDZ3TnnIBlPFdPRQBy6+GdPGcmZs+sp6elJ/wjFgF2qZ19xIa6migDlh4X08MCDMDkk4kPOac/hqxc53zjjAAlPHvXT0UAczH4cs4ySJJznrmTrTW8M2Lfeedu3Mh6V1FFNu4HHSeENLkwWE27GC3mHJ4xSr4Q0peFWdR6CZh/WuwopAcaPB+mA5Bufp57f401vBulsCM3I9xO3H612lFAHBL4F0gSF912eMAGdsD+vauH/4Q7TR488pZr5t2nmRj53KkMF64zjBHQ9a91rzv5P+Fh8Yz/ZhzuHfeOn4f1pXA1x4T00d7g/9tm/xqKXwhpsgIL3IBGMCY/1rsq898d+M18L/AGO2gspL/Ur19sFqhI3DIyScH1pgaH/CH6ZjCm4Vc5KrMwBqqPA+mbgWmvGA7Gc4/SuQl+KttDo8k82myprKXP2U6Zu+ff7nHTrzjqK6bwb40/4SC9udMvNMuNO1G3jErQy8goccg8dyO3f64ALq+CtKQDYboNkEsJ2BJ9atjwrZA5We8XnOBOR+H8vyqHSvFVvqfiXU9CgibdYIrPNnhmOMgD2zj6g12dAHh3xF8KaZDpcVxJJey7ZkBDXDNxzng98Z/Ou1h8GaeYkzdX5GMjdcE4HoKk+IEaS6Mqv93z0P867SMYjQDpgYoBs4yLwZYRHKXV+OCOLgirD+FbRwQ15fkHt9oNdfRQDVzkB4Vtcgm8vzg9PtBqUeGbYEkXd9z2888V1VFAHJt4Ytm/5fb/j0uDTD4Vtj/wAvuof+BBrr6KAOQPha2OP9Nv8A/wACDUo8M2w/5fL7/v8AmuqooCxyo8M2o63N23+9MTTz4asCFXdPgEnHmtXT0UAcofC2nkAb7jpjPnH86j/4RHSsABJeOp8w8119FAHLDwvp/G4zMB0DPxUo8OafknbJk/7ZrpKKAOVXwtpi7vll+b737080f8Itpm1VKSEDpmQ11VFAHIt4Q0h8Zik4/wCmhoHhHSR/yyf/AL+GuuooA4hvBGiNjMMn/f001PA+iKD+5lP1lNYXxM+Idv4Jiih+yyXF7cozQjICDHGSfrXB/AXxFrWu3Orf2rqE90qKjIsp+6STnH+FAHrMngjRnx+7lGDniQ808eCtGByI5RwRxKa8j+K/xSfTZbrQtD85LyJgs92oGI+OVXOeeevGO3rXoHwb1G61TwZZz3k8k0oeRA8jbm2hiACe9AHQjwdpIbIjlxjp5hxVX/hBdFOcxynnIzIeK7uvmX4sfFO40u6vvD2kQtHcx7VkvNxBUkBjt9+cZNAHrsfgTRUGNkx46mQ81DJ8PtBfH7uZcHPEp59q4z4WeJ7w/D681jU7ie8ltHlIaVyzMFUELk/55rwlNZ+IuvaXeeLItTnWxtZdzLDKEVMDBxGOqgHv9eetAH1TF8P9ETOBOeMcyfrVj/hBNDBJ8qX6eaa4zw74+a/+HN7r2oTJ9stUkjlMOFO8nCcdidy14Z4QvfH3iOOKSy8WRJIzN5cNxdgSP2PykHIoehLkkfUyeBtGQMFWYFjnPmdPaqGs+C9ITTbpgLgYiOMS4x1PH512egw3tvpNlDqMomvUhVZpAc7mA5Oe9Lrv/IKu/wDrmaBtXR574I8J6W3hqyDJOd+523SdSW9uMccV0cfgrRIxhYJAT1Pmt/jVjwIFHhrT9uMbG6eu45/WutoGcp/wimlf88n/AO/hqQeF9KDZ8lsZ6eYcfzrp6KAOa/4RnTf+eb/99mlHhvTFziFhnH8ZrpKKAOWfwtpUmN0LnH/TQ1EvhHSB0if/AL+GuuooA5T/AIRTSuP3UnHT94akTwxpSA4hbkf89D/jXT0UAcqfCmlf88XH/bQ05fC+lr/yxc/9tDXUUUAcw/hfTHxmJ+P9s05fDOlrj9wx+sjc/rXS0UAcy3hjSCD/AKKAT3Dkd8+tL/wjGkcYtcf9tGOfzNdLRQBzB8K6KSpNipx0+dv8aUeFtFGMWEY/4E3+NdNRQByv/CJaJnJsUI9Mmox4Q0VUZBadR97cc9a66ih6gck3hDRGUr9jABbPDH8s56UxvBugsCDYJggjhiOv412FebfFTVdc0nw6z+H7W4mvZZViDQReY0anvt5OegHB5NAGuPBmg7iwsV5IONxwP1qb/hEtHx/x7nv0Yj+VfJ41vx54Ou9M1XVdRmddQk8xrKZ8sw4BDIR8hxgDHSvteCTzYY5CpUsobae2R0oA4+TwRoDhQLFUIOcqTzSt4J8Ptgrp6LwehPP51518a9Z8UWkdnpvh63vFS5UmW6tUYsuCPlDAfL9cjrXmHhHWvFPg7xpZ+HdQ1FdRimKpLCJjKqbueCeQw5z/AIYNCBKx9IjwRoKtuNoDnHDMcdc/5/8A1UjeB9DYH/RmGTyQ5Hp/h/OvlnxNr3ib4heJr6w0e8eG0shJJFHHKUUInBYsOSST39RXY+DfifqTeBtckvJjNqemIvlXD/MWEjbVJ4wSCe+c96Aue6f8IPoe/d9nOcY+9x+XSro8H6AOmmxfm3+NfHj6h46sNL0/xtPq9w8U0xiiDyE8fNyU+7tJ3D8vUV9p+GdUGt6JYamFCm5hV2UHO1scjPsc0Ac74i8MaQujaiyWgRhbuQyHkEKTxmul8Of8gTTP+vWL/wBAFO8QHGjaif8Ap1l/9BNJ4d/5Aum/9esX/oAoA2KKKKACiiigAooooAKKKKACiiigAooooAqD/j6P0q3VNf8Aj6b6VcoAKKKKACiiigAooooAKKKKACiiigAooooAKKKKACiiigArzyLnxVrntZR/yr0OuF00D/hMtXBC/NbxHp14HX1oA+RLK70T/hBpLafXb+PUfNdl09dzRMRyOMYAPB69a+wfDeuwuun6RdkR6qbCO4khSMhVGBx6A+1bQ0LR1II0qxBByCLdOP0rT+zwef8AaPJj87G3zNo3Y9M9cUAT0UUUAFFFFABRRRQB85fGFC9j4iwCSI7U4A/2xXFeKPDOp6L4X0PVDfXuraSEhkurGViERSoIGQeF7e3FfRFrHHP4t1SKWNZI2tY8q4yD07V2rwxSReS8SNFjGwqCuPTFAHxP4vQDxdLfS3UFvps1ojafLPbefE8OxQEVSOOM+nP15Y+taangrSNAxbi5u5HM95LECbaPzDwOCeTzxivtKfT7K4EazWdvKsYwgeMNtHoMjioX0fTHxu060bAwMwKcD8qAPj3xXBpkGq6AmjX0SaLFbvGL24gLxGbkyEgj5mIKfTIxgDiholpFd6HpllJM0ttLr6oNyMEZdoHy/wC9n2x3r7WbTbFoVgaytjCpysZiUqD6gYqU2dqUjjNtDsjOUXYMKfUDtQB8t+OfDl3oGuf2RoebXS/ECx24jQtsRw65J69uvsxqh4z8MXPhvX4tD0OZ47PXYooBH5mOUKglvXPJ/wCBH6V9cPFHI6O8aMyHKMVyVPt6Vw8nhL7Z4sOv6heNcRQKv2G124WBsAMSf4skZ/H6UmriaudhplnHp9jbWcQ/dwRLGv4DFXaKKYwooooAKKKKACiiigAooooAKKKKACiiigAooooAKKKKACiiigAooooAKKKKACiiigAooooAKKKKACiiigAooooAKKKKACiiigAooooAKKKKACiiigAooooAKKKKACiiigAooooAKKKKACiiigAooooAKKKKACiiigAooooAKKKKACiiigAooooAKKKKACiiigAooooAKKKKACsXV9e0rRTENS1C3tTLnyxK+3djGcfmK2q+ZvjsS2u+GYgYQWkOGn/1YO9fvf7PPPtQB9C6Vq2n6vE02nXsF1Gp2s0ThsH0PpVue6t4HijmmjjeVtkaswBY+g/I186/ClDpni3xIt5c6eE8pHL2jgQDLDG3njOR15zW1480m0j8Z+F9Zhkkea7ulRj5m5Cqhdu0duvbjnNJCR7zSKQwyCCPUV5/8QbrW10W6Phye1FxCrm53v8APGmxjlcdG44zXK/Bq41SDwnb3Gs3Vqlg2RaFmw+NzZLk8ZJzjvTGe103eu7ZuG7GcZ5xVZruAjC3EO8tsUFxy2On19q+btIXxqPideo0tgbn7OhnZ1byvswZcBeM7j/Mn04APb28ZeHFvDZNrNoLgNsKl+A2cYz0zmutByMjpXxBqdnNLoWsyx3GkeXHqEhaNwouSA33lY/hwOSM/Q/S+pa2n/CGfarLVobC8TT1uI9xRmGFB2lWBzn7vTvxQB6RXAIu/wAfu33fL03t/F846/n+grivg54xv/EVpfT63qsDypKsUULIkZHy/eyMZye2OMe+B3aMf+E6cOcD+zcJnjP7wH8e9AHc18+/Ey4i0fx74V1i9Yx2Kq8by7SQpBPX/vsfrX0FVK9sbS/RUvLSC5RTkLNGHAPqMigD5kk8UWmjXXijxbDClyl1dR2+mu643SKp3MpI4AHOe/A71D4al1C80bUtU0bUodT8Y6koNwF2rLbQDAIXJAz9zoOOABwDX0ydG0swLbnTbMwK28ReQu0N64xjNSWel6fYuz2djbW7sMFoYVQkenAoHfQ+b/hJaX2l+M7u0l0p7VzZL9p824DsvOd59SxxwOma+oagW3hWZp1hjEzja0gUbiPQnrU9AjivHv8AyCUHrOg6Z9e3euzTlFx0wK5DxwwTS0Y54nQ110f3F+goAfRRRQAUUUUAFFFFABRRRQAUUUUAFFFFABRRRQAUUUUAFFFFAHNaz4b0bV7mG+1Gwjubi3QrEXY4UdemcZz3xmvnz9ntQuseIQMduP8AgRr6nYZUj1FeSfDXwHceELzU7m4vYrg3hG1Y1I2jJPOfrQBlfGjR9ItvB+sX6WsUF5O8W6aOMbpG8xeGP5n8O9XvgRx4FtP+u0v/AKGa634heGn8WeHbjSopkgldkdJHGVBVgefwzTvh/wCG38KeHbbSZLhZ5Y2dnkUYBLMTwPpigLHaV5J8U9F0uDwzrmrJp9uL94QGuAg3n5lHX6CvW81zPjHR5PEHh+/0qKVYpLmParsMgHIPP5UAeOfBWzg1T4c31lcnbDPNMjnOMAqOc14ZYReL9H0LVbTRtWt5dCAdrqaCSIrjaARlvnUkYAA65+tfW/gDwcfDPhh9Eu7hbkzNIZWjBAw3GB36Y/GvE2+BF6l7LHBrqJpksgLJtbeUBzgjoSO2aBO9tNzlvAul6PcfDfV5Nb1SbTbWXUY185ULglVBA2gEnO49PQHtVHxX4G0Xw/4TtvEmh65cX5kmVFkACLznPH3lIx0PNfUdx8PdCl8Kv4Yjjlisy3mLIHzIJM535Pft9OK8St/gTqPnR29z4hVtMWTd5aK24D1Cn5QaBnvHwz1ObWPB2k3s7FpWiKMxHJKMUz/47XTa2M6ZdD1jNSaTp1tpNhb2FnH5dvAgRFznA+tQ67/yCrv/AK5mgDK8D/8AIt6f1+4RyMfxGurrk/Auf+Ea0/IGdh6H/aNdZQAUUUUAFFFFABRRRQAUUdaKACiiigAooooAKKKKACiiigAooooAK5rxN4m0nwvbRXOr3Jgilk8tCI2fJ6/wg9ua6WuT8ZeF7HxbpMmnXwIOd8My/eifHDD+o70AfIfxL8PWmj3Fh4n0zVpL9NVuHnXfHtI5B+vUkYwOlfa+j3bahplleMoVriBJSoOcFlBx+tfOeifA3yb6KTVtVW6s4znyI0Zd49Cc8D6V9MwxRwRJFEoSONQqqOgA4AoA4Xxj4v0HQmXTNXu3tnvYiFYRMwCn5ckjpivlG50b/hBfiPpMNteLfgyxHzJFBJEnynPPXDEg/Q19P/Eb4f2Hja3RpJWt7+FCsFwOQASDhl7j/GuP8DfCGHQtUi1XVr839zAwaFQuEDDoxzySO3uBRYDyn4PmLSvGXiMXC+b9mtrjgdGKPz+YB615xo1o954a8V3UEZWCM27AAEgDzen4A5+gNfTfj74QQeItWfVdMvvsM8/NwrAlWb+8MdCe/au68MeAdK0Lw3NoJUzpdA/aZSAGkJ9x6dvSgD578Q3ltcfBfRYklXzEufKZScHcrOSMfQg/Q1798HraS08BaNFLjcY3kGD2aRmH6EV5HB8Btupo8urq+mrLuMPlkOU9M54J6Zr6es7WGytorW3jEcMKBEUHOAOB1oAoeITt0XUT6Wsp/wDHTS+HxjRtOH/TrF/6CKPELBdG1AkgD7NJ1/3TS6Bzo+n/APXtH/6CKANaiiigAooooAKKKKACiiigAooooAKKKKAKa/8AH03+7VyqY/4+z/u1coAKKKKACiiigAooooAKKKKACiiigAooooAKKKKACiiigAryB5dYh8d6s2n2CzKbeIFpDtGNo6HPPOR/nn1+uG00f8Vnqxz/AMu0X8qAHf2h4o76LB/3/X/4qj+0PFH/AEBIP+/6/wDxVdtkeopaAOPW/wDERzu0aJf+26n+tTi913/oFRf9/l/xrqAffNLQBy/2rX/+gdbf9/qf9p10k/8AEvtx/wBtc10tFAHMfadf5/4l9t+E1Qtd+Ix0021P/bbFdbRQB4dp174pHirVzHpVs8yqgYNMAApAxznngCu6e98V8bdKsvxm/wDr0tiRH4s1V2O1fs8ZJOAAABz/APrrtFdXVWVgysMgg5BoBnFre+Ke+lWY+k3/ANenfbPFJ/5hdmP+23/167SigDivtnin/oGWZ/7bf/Xp4vPE2Af7LtOe3ndP1rsqKAOLN34pyMabZ/Tzf/r0gvPFP/QLsx/22/8Ar12tFAHIpd+Iwh36bbEjptlHP60pu/ERPGm2w56mXP8AWutooA5L7V4j/wCgdaf9/f8A69DXniIMANMtyPXzhgfrXW0UAcqLvxBgk6db5Hbzev61H9t8Qgj/AIlUJHf98v8AjXXUUAcib3xFjI0qDPoZh/jQb3xEMf8AEqgOR2mHH611uR60tAHIm+8RBiP7IhI9ROOf1pVvfEJHOkwj/tsP8a62igDjzfeIx00iI/8AbZf8af8AbvEGP+QTF/3+X/Gusz780fjQByRvvEPbSIv+/wAv+NI1/wCIhjGjxH/tuv8AjXX01mVcbmAycDJoA5aK98QMGL6VCp7Dzh/jThea6Tj+zIhnv5o4/WupooA5oXWucZ06Dn/pqOPrzTZLvXVwF0yFvcTD/GunooA5gXeuk4/s2Ee5lH+NKl5reDu0uPPb98v+NdNRQBzP2zWxkf2XGTnr5w/xpDea5gf8SuL/AL/D/GunooA5f7bruT/xKox/22X/ABoW810k50uIcf8APYf411FFAHLNea9jI0uL6ecM/wA6d9r10KP+JZESf+mw4/WunooA5V7zX1OBpcLD1Ew/xp/2vXSAf7NhHOMGUfn1rp6KAOX+2a8QT/ZkIwOhmHP60z7br4HOkxE8dJx/jXV0UAcr9t17/oExf9/l/wAakW81sjnTIgf+uo/xrpqKAOZN5reT/wASuPH/AF2H+NBvNbDEf2XGVB4ImHI/OumooA5sXmtY/wCQZH9POH+NAvNa/wCgXH/3+X/GukooA5oXmtf9AuP/AL/L/jTPtmukj/iWRAd8yj/GuoooA5v7XrWR/wAS2Pnv5o4/Wl+16z/0Do/+/o/xro6KAOb+163j/kGxZ/66j/GkN3rXbTY/+/o/xrpaKAOaN3ref+QZHj/rqP8AGl+160P+YZGeO0w/xrpKKAOca71kYxpiH/tsv+NPF3q+OdNTP/XZf8a6CigDnvtWsf8AQOj69ph/jSC71gnnTEA/67L/AI10VFAGALnVsc6fHk/9NRx+tJ9q1jH/ACD4s4z/AK0fl1roKKAOe+0aznH2GHHr5n/16T7VrP8A0D4umf8AWj8utdFRQBzBu9d7adAf+2o/xpFu9exltNg6ZwJh+XWuoooA5v7XrfH/ABLYucf8thxQbrWwwH9nQkdz5o/xrpKKAOZF3rmSP7MhGOh84c/rSLea6c50yEemZh/jXT0UAc/9q1jbn+z4s+nmj/GkNzrOBiwh/wC/o/xroaKAMFrnVgRixiIPU+YOP1p0d1qhzv09Fx/01HNblFAGGLjVckfYohgcHzBzVdbvWihJ0yIMDwDOOa6SigDm2u9aCgjTYiSennDIpGvNbBwNLjP+154xXS0UAcz9t1sHnSYyPadaFvdbOc6Sg/7br/jXTUUAcwL7W+f+JSn/AH/X/Gm/btd/6BMY56eev+NdTRQBy4vdcJA/smMe5nX/ABpWvdcBGNKjI/67L/jXT0UAcsL3XT10mMf9t1/xp4vda53aSg/7br/jXTUUAcyb3W+2lJ/3/X/GnC71nvpkf/f5f8a6SigDm/tusk8aWn/f5f8AGmC+1sAk6SnA7Tr/AI109FAHMC+1rac6SoORj9+p/rXGeI9JuPEL27ar4Riu2h3CMm8A25wT0PsK9aopO/QDyW10ZbfS59Oi8EwxWU5DSxLeLmQg5GT1OCK1Lu3mu/sHneFA39nyK1qBdgCJh0xjsMDrxwK9GopgeaKl/YXd3d2vhSJJrz/XuLkP5n1/Onahb3mqWX2C/wDCkMtorArELlVUH1GPrXpNFAI81GlshjK+FEzHc/a1/wBNXiXj5/rwK1je64srSjQYt+3BYTLux6Zzz9K7SigDw1/B1jLPJcyeA4ZJZJDI7Pfg5bPJwT/9b86u61okWrzpNfeBopJEjCAi6A+UcAfKB0/l7V7LRQB4zPo8cuoJev4Eh+1IyFXW5UAFcbegxxgflVNNW8Rt48JfQzvSwIEPmrgxlgfv9OoHv1Fe5V5/GAfiBJgnjTMnt/GPzpXA0hqWvbudBAXjP+lIT71B/aviEn/kAqBuxzOD/n612tH1o1A4yPVfEDJu/sAEnoPtKr/OhtU8R448Orn3vErs+KKYHHpqXiEn5tBUD2uk/wAatDUNa3DOijb3xcoTXSjFLQB4p8SNQ199IjEeiPGgnQki4jYk9hgH1+td5DqetmEEaAy4XAD3KZ/Kjxsu7S0G7GZ0HHX8K65RhQPagDlo9R1za2/Que226ShtR1zA26EM983SV1VFAHJnUde7aCv/AIFpT11PWTnPh9x6f6VH/jXU0UAcqdT1r/oXpP8AwKj/AMajl1bW0XK+HJXwCTi6j/xrrqKAOLg1vW5f+ZZnX/euYx/M1o/2hq2M/wBisP8At4Q/1ro6KAOZ/tHWM/8AIDfH/XxH/jTY9Q1pvvaLtOP+fhDz+ddRRQByv2/Xc/8AIITr/wA9l/xpGvteGMaPGf8Atuv+NdXRQBywvtd76PH/AOBC/wCNIt9rp66Og/7eF/xrqqKAOWN9rucDSEJ/67r/AI0Pf64CAukIcn/nuv8AjXU0UAcib/xB20aL/v8Ar/jTje+IO2kw/jMv+NdZRQByBv8AxEOmjRH/ALeF/wAaYb/xJ20aH/v+v+NdlRQBw76j4oGNuhwt/wBvCj/2aol1PxWeugQD/t5X/wCKqh46+I2jeDpI7e5ElzeOM+RBjKD1Yngfz9sc1f8AAvjnSfGlvK9gZIp4SPNt5gA6g9GGCcj3oAsDUPEx66JD/wCBC/41WOp+LQePD8BH/Xyv/wAVXfV4/wCMPizoHhfUpNMmjurq6hwJVgQYQkZAySAeCOnr9cAG/wD2p4u/6F+3/wDAlf8A4qmHVPGI6eHrc/8Abyv/AMVV/wAGeM9J8X2TXOnylXjAM0EmA8efUA9ODz7V5zqHxv8ADlnfzWiW95cxRvsFzCFKP6kZIOP50Ad1/afi8/8AMAtx/wBvC/8AxVH9qeL/APoX7c/9vK//ABVdJa+IdJutI/tqG+ibTthcz5wAB1yDyD2x1zXkcfxx8LyahFaiK9WB32tdPGAijs2M7sfhQB6Amo+KTndocC/9t1P/ALNVPW77xMdMulXR4MtAwP74Hrx6+/4V6GjrIiuhBVhkEdxWfq4J066wcfumPXHagTVzzjwbfeIhoFmseiQLGqlU/fAZGTzgn/8AXmupF94jIBOkQDrx54/xqfwS+/w7YNtK5Q8H/eNdTQM49r3xGPu6TAeP+ew/xqdbvXznOm2/X/nt1/WupooA5gXmun/mFxDj/nsP8aDda6M/8S6Dj0kHP6109FAHLm714f8AMMhPX/lsP8aQXmvc50uHp/z2H+NdTRQByq3mvkndpcIGcD98Pz61Mt1rR66dCOM/60fl1rpKKAOZa61wHA0+A89fNH+NOS71o4LabEPbzh/jXSUUAc+LrWCDnT4xjH/LUc/rQ1zq4PGnxEc/8tR/jXQUUAc59q1nGf7Oi+nmj/Gk+160f+YbEOR1lH+NdJRQBy8t3rygbNNhbrn96P8AGm/a9fwT/ZkBxjjzRz+tdVRQByRvfEIyf7KgPOABMOnr1qSK715h8+mwL/21H+NdTRQBy7XevA4GmQEZHPnD/Gq/23xISANKtxkdTKOP1rsKKAOPW98SHOdKtl6dZgf69qkS88Q4y2mQcg8CUcfrXWUUAcXLe+J1+5pNs30mH9TTDfeKd+0aRagf3vOGP/Qs129FAHEfb/FH/QGtxgD/AJbjk/8AfVH9oeKMZ/sW3+nnr/8AFV29FAHEfb/FAx/xJ7c5/wCmy8f+PVKbzxNuA/su1x6+cMfzrsqKAPM/EN74mTSb8tp8AQWz5aNtxHHOBk54z2rtfD5zo2nH1tYv/QRS68caPqB/6dpP/QTTfDxLaNp5Ix/o0fH/AAEUAbFFFFABRRRQAUUUUAFFFFABRRRQAUUUUAVAf9KP0q3VJf8Aj7b6VdoAKKKKACiiigAooooAKKKKACiiigAooooAKKKKACiiigArzmBWXxXr7r8rfZIypAwc7RzmvRq4C0i83xVr0Y+UyW0QyQO64zx/WgD5Cs9TKeH2vN/iAX4m5u/MJteoGCee2PXJGK+1bqPUNT8NBLHUEivri2TZeKvy7iBlgO2ecema8KsPhd4ytdLfRV8T2semS5EkKIxGCfm6j+teiXnhPX7aE6doerQ22lDTzapDIG3K5zmQEDIPJ78UWFY8+0mym0Txfo+jaLrl3f30ZLat5shaEJkFgATwevHPJHOc19M14H4I8CeK/Cc3+j6lpLQySBrjMTM8i55G7Ga9a8M22tWtk6a7fQ3l2ZWZZIY9iqmBhcYGcHPNAzoqKKKACiiigD5x+L8zxWfiPy5WAaK1V1U9fnXr+H868qkvdHTS9Mg8OR62uvyGJY3klZVLY5284I7cdq+gvFPh8+J77XtJWUQSTW8JSUgkDaVbBHuQPyrW8ReBYNZ8O2OnmRYdRsIkFteICCjqBk8c4OP69RQCPOvEPxM1XTtQfSLRdPhm0+BDdSX8p/fSbQSqY69fqfat3VviNqNv4U0/xPa2VgtrcAo8VxM4k80MykIAMMPlJ65x9Kytc+FWqX162owarZG8uYdl4Z7bcrPgDcgwcZxUWq/CrWZotHtrXWbRoNNj+QXEJ+ZyxYkryCOgHsKBO5gyfGDXpy0S2GnadcW0ZkmjvHYeZ3VVBxyR2/UV103xI1nVZNGtPDumWst1qVq0v75ziNlyHHYYG08nrxWBd/CPX7y+udRudY0ya7uuJd9puUcAArnODx6CvRND8BzaXq+hX325Gi0yzaBlVCplZgwJx6fNn6iiwJHPx/E+8OkOJNLjXXhfLZJZbzhnOOfp1HXrXOf8LQ1+31FWvodLghF4LaSwEu6deOTkdv8Aa/SvSZvAEFz42l8STTKIjEPLijXayy4C7ye/GT9celeUxfBjWoQFTWLAKkvmoxgJfPu2M9h3oGe4fEHxLL4V8OzatBbpPIjIqo7ED5mA7VxGi+N/EKXcP9t6XbiK+sXvLSO1f5wEXdtIPcjH4/p3Hjfw5ceJvDjaSt0kc7mMtKy8EqQTwPWuf8ReApNZmsN18iQW2nSWbDYclmXAYc/Q49qAON8H/E7U9V12wsrqGweDUWcIkEh8y2AyRv4wf89K774ieLbrw7/ZthpsEUupanOIYDNny0GQCTjvll/yMV594P8AhPqOh67p2qXGo2TpaNzHDEVLDBHJ7nnvXpPxC8Iy+KLezks7z7JqNjMJraUjKhsjqPwyPcU1vqB5vp+ueJNJ1TxTfatbw3F/Y2EL+RbviNlznd+AyT34NT+H/iZqMt1JbagmnXLS2kl1A1i7ERsqltkmenAP4+ueFuvhv4j1WPWZNV1+3e8v0iUPDGVXCH7rAAcY9Oag0D4X6zp19Jcy3ulBJLWS2ZLeApwykBuAMnOM57VIOyRyHgfXL/TPFGn6tfWrrYeI5pI7ZDcs3lsXUE4PX5ivUdOe1fSvii81awsTc6TbWk7x5aUXMpQBACSQQPauHu/At3Np3hWzS8gT+x7iOWb5TiTaQTt9+D19a1viX4b1bxTpUenaZqEVpG0m64Em4eYuOBkds84+npTAo/DvxlqXirTr3ULvS47W3h4hdHJEpAOeo6DjmuD0/wCK2uz6addl0C3/ALHinEEzpOfMBOOVB69fTr3r0fwjpGv6JpFxZavd2E1tDb7LZbSLZtwDndwB6H6k14F8MvCes+JvDaWjalBHoP24PPb7SJW24zhsd/r1oAv+I7rU9X8U6/f6dPeR6dp1t5skkV4VAzFlSM9N2Ograutdk8OXuk30aTXIg0AXHlSTEhnZhkk9z8x/w4r06z8FyWp8UIksIg1aBIbZeT5W2NlG7P1Hr0ryy90ZvE2vSaDp8ys+n6OllPO6MEWRXGR+nHr+BpC1OxTx14puLq10+38N2/229t1u7ffcfIIuclunPQY461zlj4gT4m6zDpF0lzpkunhpt9rLkNKpAI57cccZr1a08NXUHiHTdUa4jMNppgsmjGcl85LDtjpXl2nfDDxJoer3WraNrVjFc3BlBaSMnarNkYBBGfrTGexeC9fPiPS2u2g8l453gZd24EqeufcYrra4f4e+HZ/C+hjT7qaOafznleVCSGLHrz3ruKACiiigAooooAKKKKACiiigAooooAKKKKACiiigAooooAKKKKACiiigAooooAKKKKACiiigAooooAKKKKACiiigAooooAKKKKACiiigAooooAKKKKACiiigAooooAKKKKACiiigAooooAKKKKACiiigAooooAKKKKACiiigAooooAKKKKACiuN8Sa1JHP8A2FpkyRa3d27yWrzITGmOpJweeuODyOa8V8ZfEfUIRp9j4f1Z57203Lqjpp+clSFZvmGAMgn5cdeo6UAfTlFcJpfjTTL6e3hWUmOaBZEuGG1WJ7Edjwfx4rs0uYXnkt1kBljALqOoz0oAsUGvn+8+Id1efEaw0PTJSumJK0FwdqkTSAEnBwSAOBwRXG6T4+8S6r4ojgj8R2NvbTXhjis5rTOV3YVchM88D7+eaAPrKuBiUHx9M3caZj/yItebah4t8UaN4vtYb26s5LS9vPIXSlKNLDESAshZRnp83J/D09KhYHx7OuAMaYOfX51pAd7XiHxIurjUPFPh/wAMJdT2tvdEzTSW7bXP3gAD+B9uR6V7fXmHjzwnqWs6lpWsaLeW9rqNiWAacZUqfbB9/wA6YHA2Wl6zqb6p4Uj1+5gs9LvhLLdu581oGGQm8Y5GCeeM+wxXNRa1daHB4svNB1C8vNIt4I4IpriVmAmZlQshz1AZjnHp7Z7LU/h54lu9Hu4E1i0XUNSuWl1Gb5lWVAAEjGBwBzxgdcdK09E8C61H4avvDWq3enNp8kBW3+zIwZJdwYMxwMjcM+9AHn/wt1Ep4q02387Wk+0Wzh1viSk7Bd25R2HBx17c19W15B4a8H+IItc0/VPEGqWt0unW7RWyQIQcsu0ljgZ4z616/QByXjMBtNj3Y2+emc9Mc11i/dH0rlPGTbdNT1M6Afn2rq1OVB9qAFooooAKKKKACiiigAooooAKKKKACiiigAooooAKKKKACiiigAooooA+G9UfSrP4tXjeKLctpzXMm7z1bABX5Gx3XOPbFO+GE1r/AMLXVdHcxafJNcJGE6NGEcgc54JUH1+lW/jJd38XjPd4g0mK402MbbbYpTzYeoHmDnIOcj1J7EVp/Bbw1PqPitvEa6c1lpcG6SBHyVYsGUBSR8wGSc+woA+xK+a/H/g3QPDFxe+Lp7K81ie5lbFjIQ0XmuSdxwMhQM8HPb2x9JnODjr2r5G1T4h+OPBviKeDX4xdWxDNFAI0RCpPylXVcnHTr25oAyfgBZw3eoa0734tXe2eMW6nBw3V/TC/56V47Z6hbadZatYTaVb308jFUvSSTDgkZX69a9X+FPhzVfEV/rmr2wNlDNBMkb7cqXkz8oz94Dn6cVy2heKH8LaDrPhm98PFru9yplclHQkYGQRzggEcgZoA6fUn/sv4NafardLL/aN6WIjbIUAlipBHGCoz7/WovEPhnSrL4U6Rq0Vsv9oTT5e4P3iCWGOO3A61t6Z8P9au/hjOqW8v257sXSWkylWCKpHyAj7xBzjv9eK88m8T6lq/hbT/AAXHp7y3EFwSjKPnI5IQKB1GTkntQJXPtD4Z3hv/AAbo9wzFmMGwktuOVJXr+FdTq4U6ddBjgeU3OM9qo+FtL/sTQtO03OWt4FRyABlsfMePfNaGqDNhcjAP7tuCcdqAexj+DP8AkXrD/cP8zXT1zfhDH9gWOD/yz/qa6SgYUUUUAFFFFABRRRQAUUUUAFFFFABRRRQAUUUUAFFFFABRRRQAUUUUAFFIeBwMmloAKKKKACiiigAooooAytdONIvz/wBO0n/oJpvh850bTj/06xf+gina7xpF/wD9e0n/AKCaTQBjR9PH/TtH/wCgigDWooooAKKKKACiiigAooooAKKKKACiiigCkP8Aj8b/AHau1TH/AB9N9KuUAFFFFABRRRQAUUUUAFFFFABRRRQAUUUUAFFFFABRRRQAVwGmzxR+M9ZV3jUmGHqcHO3p/n2rv68rGhaZqnjPVmu7VpGEUTHcx2sdoGfyA/WgTPTvPi/56p/30Kk3L/eH51yB8FeH266f/wCRpP8A4qpx4S0Qf8uX/kV//iqBnUb1/vD86TzE/vr+dcufCWiN96yz/wBtX/xqSLwto0WdtmORzmRj/WmOx0nmJ/fX0603zov+eqf99CufPhfRj96xVv8Aedj/AFqE+ENAPXTYv++m/wAaQjpTPCOssY+rCk+0wf8APaP/AL7Fc43hHQGOTpkPTHU/403/AIQ/w/8A9AyL/vpv8aAMvTby1Pi7VSs8WPITJD8EgDPPTt+ld2JomxiVDn0YV4/Y+C/DUninVIv7LTaI0YqXbbuIBJAzx1ru08JaEgAXT049XY/zNAHRm4gBwZowf94Un2q3/wCe8X/fYrk28D+GnYs2kxEk5JLNz+tMPgPwyWVv7JjyvTDuB+IzzQB1/wBpg/57R/8AfYpwnhP/AC1j/wC+hXIf8IL4Z3A/2TFkDH32/wAaevgjw2udulQjP+03+NAHV/aYB/y2j/76FH2iD/ntH/30K5YeCvDg/wCYVF/303+NRjwN4aAA/smLAGOXY/1oA637RB/z2j/76FH2mA/8to/++hXLr4M8OpnbpcQz/tN/jSnwb4ePXS4v++m/xoA6f7RB/wA9o/8AvoUfaIP+e0f/AH0K5UeCfDg/5hUX/fTf40xfA3hpQANJiwBjl2P9aAOv86L/AJ6p6/eFHnRE4EiZ9NwrkH8DeGnUqdKjwfR3B/MGmxeBfDUTs66WmW65lcj8i2BQB2fmJ/fX86Xcv94fnXMJ4T0RDkWXPvI/+NSHwxo5BH2THv5r/wCNAHR5X1FMjSKJdsaoi5zhQBzWCfDOkH/l0/8AIj/40Dw1pIP/AB6/+RG/xoQHRbh6j86rx29tFLJNHDEksuPMdVAZ8dMnvWKPDWkD/l0/8iP/AI0v/CN6T/z6f+RH/wAaAOh3DOMjNGR6iuf/AOEb0n/n0/8AIj/401fDOkLnFpjP/TR/8aAOiyPUUZHrWEPD2lj/AJdf/Ijf40o0DTB/y7f+RG/xoA3Mj1FGR6isT+wdNwQLcjIxxI3+NRDw5pI/5dP/ACI/+NAHQZHqKMj1FYC+HNJXOLX/AMiN/jSnw9pZ/wCXb/yI3+NAG9keooyPUVg/8I9peMfZeP8Aro/+NA8PaWCCLY5HT96/+NAG9uHqPzo3D1FcufCeiMSTZEk9SZn/APiqmt/DWkW+7yrTbu6/vHP9aAOiLAdSPzo3D1H51zc3hjR51CyWe5Qc481x/Woh4S0MdLH/AMiv/wDFUAdRuX+8Pzo3L/eH51yJ8F+HyMHTxj/rs/8A8VTx4O0Ef8uH/kZ//iqAOr3L/eH50u4eo/OuT/4Q/Qf+fD/yM/8A8VTT4N0A/wDLh/5Gk/8AiqAOu3L6j86Nw9RXJf8ACHaD/wA+H/kaT/4qpP8AhEdD/wCfH/yK/wD8VQB1OR6ijI9RXLL4S0Nelj/5Ff8A+Kp7+FdFcYazJHp5r/40AdNkeooyPUVyh8IaEetj/wCRn/8AiqX/AIRHQ/8Anx/8iv8A/FUAdVkeooyPUVzI8K6KvSzP/f1/8ajk8I6HINrWZx6CeQf+zUAdVkeooyPUVySeDtBQgrZMuORieQY/8eqw3hbRm62f/kV/8aAOlyPUUbh6iuZHhXRR0sv/ACK/+NNHhLRB/wAuX/kV/wDGgDqMj1FGR6iuZ/4RXRQQRZ4I6ESv/jVw6FppGPs5xjH+sbp+dAG1keooyPUVzQ8LaMvSz/8AIr/41W/4QzQMY+wkA+k8n/xXuaAOuyPUUbh6iuTTwfoKZ22OM/8ATZ//AIqnHwjoZ62P/kV//iqAOqyPUUZHqK5w+GNHbrZ/+RX/AMaZ/wAIrov/AD5f+RX/AMaAOl3KO4/OgMp6MPzrkz4N0A/8uH/kaT/4qkPg3QD1sP8AyNJ/8VQB1u5fUfnRuGfvD865T/hDtB/58P8AyM//AMVSt4Q0Juth/wCRXH9aAOryPUUbh6isBPDulIMLakD/AK6v/jUR8MaOxJNnyf8Apq/+NAHSZHqKNw9RXMv4V0V8brLOP+mr/wCNI/hTRJB81kD/ANtX/wAaAOn3D1H50m5fUfnXKf8ACH6D/wA+H/kZ/wD4qg+D9BPWw/8AIz//ABVAHV7l/vD86N6/3h+dcxF4S0OLdsscbuv71z/Wh/CehyABrAcekjj+tAHT71P8Q/Ol3D1H51yP/CGeH8D/AIl44/6av/8AFVM3hPQ2xmxHAxxI4/rQB1GQe4oyPWsGDw9pduAIrYqB281z/WnDQNNH/Lv/AOPt/jQI3Mj1oyPWsVtC05hgwHHH8bdvxqMeH9NBJEDAnqfMbJ/WkM3sj1oyPUVhHw/pZ623/kRv8aYfDmkn/l1/8iv/AI0wOgyPWjI9RXO/8I1pIzi1IOMZEr/40f8ACOabjDRO3OeZG/xoA6LI9aMj1rDOgaYxybck/wDXRv8AGo/+Ed07GBE4HcCRuf1oA6DI9aMj1rBXw/pirt+zkjOeZG/xpv8Awj2nYx5TYxj/AFjeufWgDoMj1oz71gSeHtOkQq8Tkt1bzGyf1qEeGtPAIxNg9R5rUAdLmjI9awIvD2nxqQI5Dk5yZW/xpg8OaeCDtlOM4/et/jQB0WR60uR61gnQLA7RskwB081sfzqM+HbAgDE3181v8aAOL8YaLr58T6d4h0S3tbpra1eBoJ5SmSc4Of8AgX6V594a8EeN/Dl3qV/bf2PPPqSOsgdm/dktnI4x1PTkete1Hwnph/5+P+/7f402PwhpKE/u5iCdxBmbBPr1oBnHR6BLpOmbtUntkij0zyS6KAFnzwV6dO2Mda3vh7bzS+HkuL+Zp7m73eZMx+Z15A59hx+FaM/gzRLmBoLi2kliY5KtO45znPDVKvhPSI4UgihkSJBgIJnIx+JNAHkl58JntNa0mTRdQu4LKEyNLI0oZoWI4KAjv0PHaqc3grxZqUdjoV3BZW9pYXXnDV42XfKvOMIOcjPfHIHPc+y/8IlpeQds2Rkg+a3GevemDwfpIxhZxjOMTN3696VrgeQax4O8Ua7qFrZXtjZqLW78z+38xiWaJc7Qyrhs4IHpkfjXp8Xy+P5ckc6bxz1+cf4Vpf8ACI6Z/wBPH/f9v8a4a38K6bH48kRVm8v+zzKV89j8xcDOc5HBPGff6jewHs+R60ZHrXOjw5p4z8suT381s/zqs3hTTWxn7R/3+b/GmB1eR6ijI9RXIDwhpQJIE4J9Jm/xo/4RDSsAbJsAgj963B/OgDr8j1FGR61yKeEdKQg7JiRnGZm4z+NWl8N6epztlJ7ZlJxQBl/ECeOHSYt7qCbiPAPfnn9Oa7ZD8i/SvH/H/g3S7iwhkZZNyzqDmU8g8Hqa7qLwxp0caoizKoHTzmP9aAOoyPWlyPWuX/4RjTj1E5/7bN/jUp8OWBxkTHHT963+NAHR5HrRketc+vh/TwuGjd/QtKxx9OaT/hHrAMWVZVJOfllYf1oA6DPvRketc+fD1gQRiYZHaVh3z60f8I9p+QdsuPTzm/xoA6HNGa51PDtggwBMR7zN/jUv9g2P92X/AL+t/jQBu5HrSZHrWL/Ydh/zzkzz/wAtn/xpjaBYHG1JF+krf40AbuR60uRWCdA0853RuwznBlbj9aeNDsAoXynwBgfvX4HtzQBt5pMj1rFTRLJB92U85yZn/oaqTeF9HnGJbVmHvPJ/8VQB0uR60ZHrXMf8IpooP/Hm3b/ltJ26fxUf8Iro/wDz7Sf+BMv/AMVQB0+R6ijI9RXLf8IlopOfssmemftMv/xVNPhHRD1tpf8AwKl/+KoA6vI9RRuHqK5NvB+hsoU2km1cYH2mXA/8epv/AAhug5B+wtkHcD58nX1+9TA6aeC2uVCzxRSqDkB1DAfnUkSxRoEjCKg6KoAArj/+EH8OgYFgwG0rxcS9PT73Sp4/B2gxkFbJgRjH7+Q4x0/iqXcDrdw9R+dVri3tbnHnxQy46eYobH51zc3g7Q5xtktJGGCMfaZf/iqpt4B8NOMHT2Py7Rm5l4Hp96mB2sSxRII4giIvAVQAB+FVprOynk82W3t5H/vugJ/OuWXwL4cXO2wcZbd/x9S9fX73Wpv+EL0DBX7E+CMYFxIOPT71BLb7HX7l9R+dVkt7VJTMkMKynq4UBj+Nco/gbw6+7dYOd2N2bmXnHTPzc1CPh/4aXlLB0bkhlupcgnqR83WgfU7vcPUVm6y4TTbttwGIm5J9qwP+EK0AqVNnIVPUNdSkfq1Z2u+CdCuNMu4zayLmMtlbiTORk56/X8z60LcGbXgv5fDun5I/1ZPX3NdRkeorzXwT4X0eLQbNoreXDIx+ad+MsSR1x+Qroh4U0YFibRmLdSZn5/WgZ1G4eoo3D1FcuPCWiL0sv/Ir/wCNPHhbRR0ssf8AbR/8aAOl3D1FG4eorlh4S0QEn7EcnkkzOc/+PVZi8N6TD/q7THUf6x/8aAOgyPUUbh6j865z/hGNH/58/wDyK/8AjTZfC2jTLtezyuc481/8aAOlyPUUZHqK5YeEtDGcWXX/AKbP/wDFU9PC2iowZbPBByP3r/40AdNkeooyPUVy/wDwieiHrZf+RX/xpT4U0U/8uX/kV/8AGgDp9wxnI/OjcPUVyb+D9CcKGsmIXIA8+TjPX+KnnwlohbcbRy3TJuJM+v8AeoA6nI9RTWkRerqPqa5UeD9CBz9ibOc58+Tr6/epv/CG6BgD7AcDgfvpOP8Ax6gDrFdG+6yn6Gl3qP4h+dcmfB2glSpsTtPUCeTB/wDHqjPgrw8f+Yf/AORpP/iqAOuMsY6yKP8AgVJ50Q/5aJ/30K5EeCfDo6af/wCRpP8A4qg+CPDrddO/8jyf/FUAdf5sZ6Ov50u9Om9c/WuRXwV4eXONPxn/AKbSf/FUweB/Do/5h3/keT/4qgDsd69dwx9aXeo/iH51xx8E+HT10/8A8jSf/FU7/hCvD/8A0D//ACNJ/wDFUAdWZ4QSDKmR23Cjz4gM+amP94VxR8AeGG66Z/5Hl/8Aiqc3gLwy3XTP/I8n/wAVQB2RuIR1mj/76FN+1W//AD3i/wC+xXGnwD4ZP/MM/wDI8n/xVOPgLw0f+Yb/AOR5P/iqAOy+0wf89o/++xSieFjgSxk+gYVxn/CBeGv+gb/5Hk/+KpU8B+Gkzt03Gf8ApvJ/8VQBueIrmCLR9QaSZFAtpOrf7JH8+Kl8PnOjacf+nWL/ANBFclr3hLQ4dE1Bo7EKUgkcESMTkKe5PSut8Pjbo2nD0tYh/wCOigDXooooAKKKKACiiigAooooAKKKKACiiigCmP8Aj6P+7VyqQ/4+2/3au0AFFFFABRRRQAUUUUAFFFFABRRRQAUUUUAFFFFABRRRQAVwVpMYfFetyMuVjtY2A6ZAXP8AjXe15um8+JvEQf7v2NNv02f45oBnEWPxYv5LP+1rnwvMmiiQI13HOG2/MFyVx7/nxXvNtPHcwRXELbopUDo3qCMg18GWFtoM3hNvN8QX41Q7tmmIjGNn3fL2xyCDnPXPpX0pNrup3nhKHStM2W/iqWyR0tT+7ZUyAWGRgHb0yRgn2pX1sB1mkeMLTV/E99oVmokWzh3yXCvlS2QCoHtnk+1dzXyr8MdP1jRfG7aa+m20M8NiBeOZi25GdW3gjOXOQAPY/h9J6LrOn65btc6bcrcQq5jZ1BGGABxyPQimBr0UUUAFFFFAHmkup2+keItfv7t8W9taRu+OTjA4HufT3Fch/wALQ1cWv9rN4Rul0TIIuTJ82w/xbcdPfOPemfEnTbnVE8SwW0ZklFvbyqigksFZSePXGfyqm/xQ0BPBUVnAz3GpmyW2+xGJvv7Qh+bG0jv15oE7nsSeK9CbS7fVW1O3js7g4jkkfblu6+xGDkVUvvFtlZ+ItM0J1YvqERkinDL5eMNgZzznbgY9RXyDrvhs6DYaTa6pdNa3ssLXCxzo7wjc2NnQhWAGTgemaSLVrd77Rr7VNHRLOG2lSBIwds5XdjHUj5z+BOaB2PtO08RaNeXclnb6nayXMW7fGsgyNvX8q5vwr490fxFHfSJMlqlpL5ZM8qruXs456Gvi3RzC+oaTdxXSLcNfKrW6IwZV3Dkt3z/U10UP9kWmgeI7F8JqRv1REwQxhV+QD06g0AfY154osBpl/e6ZPDqUlnGXeG3lDNgd+O3Xn2q94dvru+0W1vtShitp5Y/MdEbKqpJIOf8Adwa+cPGWh2GgeJNQtbG2ns9Ol0SSSRYG4Ygnk5zxnaP/AKxr36348Fx/9gsf+iqSdwVmr3NJPEOjSLdOmqWjpagGdlmUiMH1P6VJba5pVzaG9h1K1e2BwZfNUKDnGCc8V8T3mgJD4E0rVbeNkM15JHe3C5I25wm5c9OD26+5rX8Ptounwa5dXE0Or2MdvEBCIHgjacsdnuDhWzx0+lDYH2B/b2jlHcarZMqDLFbhTgfgada63pd1aNewajavaqcNKJRtU5xye3NfAl3a6M2n2D2t4DezSmS+CwvstUJAAxjkDPYnn8K3Y7aKLTfEn2S7W7tUgt186GAxxlvNTjB78fjzTGlc+4LDWdL1FzHZajaXLjOVimViPfAPSrkV5azTSQRXMLzR/fjVwWX6jqK+YPE2mReCtL8NeKdCtEhkEIS5Ab77PGME5zn+L9KxdR0TUvAujaT4qhmf+07gSLeB3OSZVJUnnnHf3wfork312Pr+OWOXd5bq21irbTnBHY+9SVw3w40dtE8L2MEpJuJVNxMTnO9+cHJ6gYH4ZruaYwooooAKKKKACiiigAooooAKKKKACiiigAooooAKKKKACiiigAooooAKKKKACiiigAooooAKKKKACiiigAooooAKKKKACiiigAooooAKKKKACiiigAooooAKKKKACiiigAooooAKKKKACiiigAooooAKKKKACiiigAooooAKKKKACiiigAooooAKKKKACiiigAooooAKKqX15b6fay3d3MkNvEu55HOABTYr+0lht5luI/LuEDwktjepAIIz7EUAXaKQMCSARkds0tABRWZc6pY2t9bWE11Gl3c5MMRPL461gN438MpfGwbWbUXIfyypYgBvTd0/WgDsq8+hUH4gzk9tNyOf9ta3rfxPotzqraRDqML36kgwDOcgZI6YPANYcH/I/wBx/wBgwf8Aoa0Ad/XAeNPGlv4Xms7Q2Nze3l5kQQwAfMQQOT+PvXf14D8SLiLSfH/hfVr6QxWCI6NIVJVTz6D/AGhQB0rfE7SobAy3NneR6gLg2x04IDN5mOwyMjkDPv0q1onxCtL1NTXULG406602Hz57eTDNswCCO56jt3HrXjkPjLStJ1HxXr6iG9lublI9NJADblBywBBwo3Lz3x71Ve6iufCeu6wmoJqniK8hAvNu7/RrcuAQoIHGNufT8OQD2rwt8RLXX9Ui0xtLvrSa4jM1u0oXa8YBO485GcHGAR716lXyd8OLfT7bxdoB0/WpdTL2cgmWQMPs5EZO0DnA7Y6cde1fWNJO4k7nHeOFL6XGoOCZ0xg49a7Bfuj6VyfjM402P5sDz0z9K6xeg+lMYtFFFABRRRQAUUUUAFFFFABRRRQAUUUUAFFFFABRRRQAUUUUAFFFFAHhXxP+KMHhqS50ewgeXVAoVnYbUh3KCDnqThgaZ8B9c1XXNM1OTU72a6Mc6rGZTkr8vPPX04/xNdJ8Q/DWj/2Xreuixj/tU2jYuSSWBC4BAzgHHGQM1xX7OUSroWpyblLPdAEAjIAUYz+ZoA+ia+N/EPiXxd4r8bXWjaNfSWSwSSRxRCTy1wnVicZOcZ/EV9jk4BPpXwfbWEnxF+I99i4/s4yyO26P7yqg28dMnA/nQB638FvGut6nqt5oOsXH2wQIzpO3LghsEZ/iHXGefwrhfG/xe1DWrtLbQpJtOs0cESg4llOMc46Ac8d+p9Br/AYvpvizV9IJt5NiOGmUbmbawGFb074/qBWb8ctG0zQ7zRrDTLOO1hZXkZY/4iWAySeT0/WgD6S8WaxJovgq71PzSs8douyQjJ8xgFU/Xcwr5K0G48ea3aLcWWuu7SOUige/RJZMdSqsRwMj86+mfiDp+man4Nt7bVtVOm2hMJM4XdkgcLjv/wDWr548Z+BNC0Lwxba9oesT3pa4CLLkBfwwMgjFAH2F4cS+j0axTUyxvlhUT7mDHdjnJHBq5qgzYXWf+eTfyrnPh9qN1q3hXS769k8y5lh+d8Y3EEjP6V0mpY+w3OenlN/KgT2MnwiMaBYAEn90OSc966Oud8JY/sKxxj/V9vqa6KgYUUUUAFFFFABRRRQAUUUUAFFFFABRRRQAUUUUAFFFFABRRRQAV5r8U9Z1vRfD7S6FZST3MriNpI13NAp/iCgc+ntmvSqwfEPiDSvDlqt1q14ttC77FYqzEt1wAoJ7UmrqwHx6mu+NPCtzpF5qGryOl46yGzeXc5QEHDoRlcg4/GvtyF/NjSQAgMobB96+J/iX4ei8OXek+JrDV5NRkv5jOslwoIJG1gc+nOMdsV9m6VdNfadaXbKFaeFJSo6AsoOP1pgeK/GjUfFkLWFh4chvRFOCZp7VTuBzgLuH3R3J47c1574a1/xP4a+IFtoGo6udWimZY5lWTcBuUnPIypU8keg96+hvF3iXQ9JjOm6pqosJ72JkibaxK7sruyBxg9yRXyq2jS+APiZptpaXLXYlZNzyABmWThs+/U0AXta8Q+LvGPjDWLHQ9Se2t7ESusYm2oqR4UkEDJLMBj/e7Cuj8D/E7Ux4H1uW8kN1f6WsYhlk5ZlkbYCxP3iCe/X3rl/hFNHpPinxLFdIkpSzuFMe7AkKuCVBx3ANcToRLeE/FpWPbGTakY6D990/X9KBpNnRPrHj/S9M0/xbLq109lPORGjzllY8j5o+m07Tj8xjINfZvhjVTreiWOplFRrmEOyK2Qp7jP1r5Z8S3ttL8HNCRJlZxceUVHUMC5I/L+Y9a98+EdtJa+BtHjkxuKPIMHs0jMP0IpJ3JTTOx1/nR9R/69pP/QTSeH+NG07/AK9Yv/QRR4g/5A2o/wDXrL/6CaXQP+QPp/8A17R/+gimM1qKKKACiiigAooooAKKKKACiiigAooooApr/wAfR/3auVTX/j6b6VcoAKKKKACiiigAooooAKKKKACiiigAooooAKKKKACiiigAriNNUDxfq/fdBETx7Yrt68WN5rcPjzXE021W4HlQfLK21QNgOfzzQB6ouj6WpBXTbMEdxAv+FX/Ih87z/KTzsbfM2jdj0zXFNqHi0dNEsz/29VMl94pJO7R7Mf8AbzQB14giWVphEglYYLhRuI9M0sMEVumyGJI0znaigD9K5RLzxKSd+l2g6YxPmphc+ItuWsLPPoJjQB1VFcqLnxE3/MPs1+s5/pVoT62QP9DtAfeU/wCFAHQUVzbz68BlbSzJx0801FNc+IVQlLCzds9POPSgCrYH/irtSH/TtH/St6HR9Mgumu4tPtUuW6yrCoY/jivK7K58XDxTqW2w08yGFDsadtoXoOfXj9TXU/bvGWT/AMSewx2Hn/8A16Liudlf6dZaiix3tpBcorblWWMMAfxqR7O1kEYe2hYRf6sGMHZ9PTpXGvfeLxjbo9ifX/SP/r05b7xa2c6PYrgZ5uep9KBnTxaTpsLbotPtEbduysKjn16dalbT7J5GkaztzIxyzGJck+5xXLNeeKwFI0qwJI5AuDxSi88Vk4OlWI4znz/bpQB2bxo+dyK2Rg5GePSlCqF27RtxjGOMVyCXXijK79OsMHric8fWni68TEZGnWI9mnP9KAOna3gaE27QxmEjBjKjaR6Y6VTt9J062t/ssNhbRwHBMaxKFJ9SMcmsf7R4kwD9gsecceccik+0eJO9jY/hMaAN1NNsUDBbK2UMMMBEoyPfinQ2FnbwG2htII4GOTEkYCk/QDFc8lx4mIy1jYA9h5zU/wC0eI8/8eNh/wB/m/woA6Oa2t5oxDLBHJGMYR0BAx7Vw/irwcnibU9Okvbk/wBl2gLNZAYEj9jnsMcYrSa68SgAjTrE+o885qH7Z4pLAf2VZAY6m4oA7MAKAoGABwKWuQS78SkfPplmD7T5pVvfEffSbb/wIoA66iuRW88R8FtKtfoLjmkW98SfxaTa/hcUAdfRXIi98R550m2/8CKk+1+IMA/2XbfT7RQB1VFcobzxD20q3/8AAgUxb3xH30m2/C4oA66iuRN74j4xpFt/4Eini88QnOdKtx/28CgDq6K5L7b4i/6BNt/4ECle88RDG3SrY/8AbxQB1lFcgL3xJ30m1/8AAipUu/ELH5tLtV+txQB1VFc211rYGV02AnPTz/8A61Ri7189dMth/wBvFAHUUVyf2zxEOulWv4XFAvPEP/QKth/28UAdZRXKfbPEJP8AyC7UADvcdasrc62QM2FsOn/Lf/61AHRUVzwudawCdPt/cef/APWqpJe+IgcJpNsR6/af/rUAdZRXG/bvE3/QHtT/ANvIqUXviLvpNt/4EUAdbRXI/bfEef8AkE23/gRS/bfEX/QJtj/28UAdbRXJi88Rd9Jtv/AilF74g76Tb9f+fkUAdXRXNNda5/Dptv8AjPTPtmvZH/Eqt/f/AEkf4UAdRRXOfata/wCgbB/3/pwutZPXToR/23oA6Giuca61sHjTYCPXz6b9r1z/AKBkH/gQKAOlorlBe+Ie+k2//gSKkW810nDaVAOOv2gGgDp6K5v7VrgJB023I7FZ/wD61L9q1s/8w6AfWegDo6K503OtD/mHwH/ttTvtWsZx/Z0P184UAdBRXNPd64Pu6ZAf+3j/AOtS/a9b/wCgZB/3/FAHSUVzxutZHTToT/23pr3WtgfLpsBOe8//ANagDo6K5pbvXTnOmW444/0jv+VRm718f8wu2P8A28UAdTRXM/a9cx/yDIM/9fAoF3rvOdLg/wDAgUAdNRXGfbvFBcqNHswM/eN1x/KpYb3xIVzLpFqCey3WcfXigDrqK4577xLxs0a2983Q/wAKcLvxMV3HS7EHH3ftJz/LFAHX0VyqXfiFmAbS7RVPUm46fpUq3WusxB022UA9TcZz+lAHS0VzhuNcAJ+wWp9hOf8ACkFzrhXP9nWwOehn/wDrUAdJRXPG61kDjToSf+u9QNd6+Oml254/5+KAOoorlBe+IMkHSIMev2kUG98Q/wDQJt//AAIFAHV0VyTXviIH5dItiP8Ar5FKb3xD20m2P/byKAOsormhd65x/wASy357/aOn6VD9s8QAkf2VbYzwRcdaAOrorlmvNfGMaVbn/t4FM+2+IR/zCbY/9vAoA6yiuUF74g76Tb/+BAoW98QHrpNv/wCBIoA6uiuS+3eIO+kQfhcg0R33iHJ8zR4BxxtuQaAOtorknv8AxAB8ujwE4zj7SP8ACnfbfEH/AECLf/wJH+FAWOrorlJL7xAoyujwP7C5Apv2/wAQjP8AxJYeOn+lDmgDraK5Jr7xEOmj2/8A4Ej/AApj6h4iVQV0SFieqi6XIoATXrq3l1O10a+ghls7uJmkWXGCVOR+orzbQb268WajPaXMsdnb2Df6OIolUADAwM9vx/wro9bs7zWJ1fUvCEd08K7Vb7YAADzx61XttEfzhFJ4Ntkj8stvS9By3pn+n69aAsTXVxq9tr+p3Nvf+bFb20ciwyoNrJ1OMY9Dz6/lXQ+HPEE+uRXuo28RNki4t4yMO7Ac/rxXM6hB4lnWU2Ph2xtpXiNv5klwG/dDoMd/Tmrnh8eI9D0e0sF0O2eRA2dlwBnnOTxjJ+tJBY+df7cnTxrp3iHW4b6GeS4dmgkgYLFEBhQncgZ5wKtWulzaPZad4iM+makl9elVh8nc2STzuYBsgjpjjNfQl2usXl1b3t74Stbm5tciBhfKCu4YbqMH8a5qy8NQ29+L+L4e26XCMSu7UQVVhzkKfl9MYHBpgeJ3/wBr0mz022j0yAXlvqZVdXtpQXnJJGw/xZzkHPoOOcn6btz/AMXBnGcf8Sz8/nWuXg8PPFqx1aHwPZLdGXzd735OJA2SwBG0d8YHXBrOt9Q8Qt4/MraFEZvsWwp9oGETcpLbuQD2+h/CgaPfazdV0ux1i1a01C1iubdjkpIMjPqPQ+4rmU1TxKSobQYl3Zxm5H64ziqsms+KVd1Xw7E5XnIuRg/QnrQSnc2ZvCPh6aCG3k0ezaGDd5SGIYXccnH1NW9M8PaPpXnfYNMtrfzl2yeXGBvX0PtXOR6x4pfP/FOxZGcg3IGPz659qWLV/FUgJPh2FRjI3XSjPtSTTKsdPpmh6VpMksun6dbWry8OYYwuR6cdq2a4Qav4lBJbQI9owci5HOfbr+lWv7R8RbQTosIJ/h+0jOf5UxDfHMoh02FiCc3CDj8a7JTlQfavDPHWt+IRYxRS6GY/36HKS7geuBkcdcV3Vtq/iOYPnQFXaBjdcAZ/OgDuqK5B9R8QKGI0aE4GeLkc1ENW8QAAtoKgHH/Lwp/Qc0AdpRXIrq2sHOdFI/7bD/CrEeq6geH0mQH2cEUAdNRXKtq+pHHlaPIfXc+2kXVdWJGdGYDv+8FAHV0VzJ1W/B40mTB6fP8A/Wpf7U1AD5tJk3Hph8igDpaK5M6rqxOV0ZiMZ5lA/pQdS1soxj0UMwxw04X+dAHWUVxX9qeJMZHh+M84x9rUUp1PxIAP+JBGc/8AT2nFAHaUVxyan4hOd2gIP+3tKemoeIGPOhxL163S/wBKAOuorlFvtfIBOjwj2NyKa+o6+CoXQ0IPUm6UYoA62iuJ/tTxLg/8U9H0/wCfxKYuq+Jznd4cjH/b4n+NAHc0VwT6x4oUE/8ACNIQBzi8Sj+1vFJUsvhyHGAQDeKCc0AdTrenrq2mXenu5RbiJoy46jI61x3w68F/8IZa3duL37V9okD58vbtwMU7+2fFv/Qrxj/t9T/GpRq3isgn/hG4RjoDeJz+tAHfV88eKvg79t1SbU9C1MafJM5ZoSpVVJ67SvIHtXp66n4oZc/8I/Ap9GvF/pmsyXWvGaZI8MWzKP7t6vv+fT9aAM74a/Da18FtJdyXRu7+VNjSbdqoM5woz9Of8af8R/h4vjS6sbn7ebZrZSpHl7sjOfWtOHWfF8hGfDEKKeQWvU4+vf8ASkl1jxkrFV8MW7ccN9tTH88+1AG74i8M2XiHQTo16z+VtULInDKy9GH+e9eBWfwOvVuRBda/u0oOSIkVtxHbgnAPrXr51jxmFBHhi2yQTt+2rkc/XFD6v40Rc/8ACM2jnPRb1f64oEnc7zT7ODT7SG0tY1jghUIigYwKh1n/AJBt1/1zPeuR/tPxeAT/AMI/aEgcAXg5qprOseK4bC7ZPD0RKxnDLcq3bnA6/pQDOo8IPv0CwOSf3eOR6E10deT+FtS8THQ7EQ6Fb7REAGa6UBhz2A47Vvf2j4r/AOgDaf8AgYP8KBndUVw66h4qz82h2mPa7FWvtviMkAaTagdy1z/gKAOuorkGvPEoKgaVZHPU/ajgfpTftnigZzpNgeM8XR/L7tAHY0VxRv8AxTtJGiWmR2N31/Sla/8AFAHy6LaH2+1UAdpRXF/bfFWP+QPY5xnm7PHt0qdb3xEc7tIth/28igDraK5GS78Sgts0uxIH3c3Jyf0qMXninnOlWHBAGLo8+/SgDsqK403/AImwcaLa8Dvddf0pDf8AicHjRbXGB/y9/wD1qAOzorjTfeJwxH9jWZAH3hd8H9KY1/4pwdui2eQAf+Pvr7dP84oA7WiuL+2eKthP9k2GcZx9qP5dKY174s8sMukWG7+4bo5/lj9aAO3oriDd+LQONK0089rlv8KBf+KgSDotmcHgi64NAHb1y/i/wzp/ivTG0/UFbAO+OVDho29R/hWal94ucnOjafGB033ZOfyFRy3vjNQCmj6Y3XIF03p7igDyzSPglHBqUUmpaw97p0BzHb7Cpb2JzwM+nX2r6PRFjRURQqqMBQMAD0rgFvvGrBSdG0xc9QbonH5CrbXfizIC6ZpuMck3Df4UAZXxF8AWPjWCJpJmtr6BSIZ1GRg9mHcfka4/wL8JhomrR6vrGpG/uoDmBVztBxwTnkkZ4rvTeeMwwA0nSyCDz9qbj9KZHfeNWZg2jaYgB4Juj830wP50AcR4x+EFrruszavZanNZTXLBp02gr0AJXGCM4yc55NdhoPw90fSfDVz4fdTcRXYP2iZlAdz1B9tvGPTFWXvPGgUkaTpTEDoLpuf0pgvvG2FJ0fS8t1H2pvl+vH8qAPJrX4E26akrXOsPNpqtuEQj2u3TgnOO2Mj9K+krO1gsraK1to1igiUIiL0UDoK4eO+8aliraNpijH3vtRx1+n41ZF74sBIfSbAjHBS5P9cUAb/iNtmh6m2M7bWU/wDjhp3h/wD5A2nf9esX/oIrz3xbf+K4dFvmk0zS/sxgcSn7QSVUjGRkY7969B8OnOiaafW1i/8AQBQI2KKKKBhRRRQAUUUUAFFFFABRRRQAUUUUAU1/4+2/3auVTH/H030q5QAUUUUAFFFFABRRRQAUUUUAFFFFABRRRQAUUUUAFFFFABXCaSc+MtbGTxFCOTn+EdPSu7rz2zkMPinxBKoBKQRsM+oQUAd680SMEeRFY9FLAE1LXzn4I8I2vjPSbrX9duJrjUr2VhHOrsht9vA2gHB/EcV7b4YtPsGj21n/AGk2omEMn2l2yW+Y8Hk9Bx+FAG/RRRQAUUUUAFFFFAHDWkiQ+LdUeWRUT7PHy5AA6V1yXtq7BUuYWYnAAkBJrgJ7Gx1LxLrNpqMKS2rWsTurnA+XBz7V5R4Y8N6X4m8Wtq+j6f8AZNF0l1MDxE4u5lO4HLdBnHQdMetAH060saOqM6h2+6pPJ+lSV8Xat431pddi8RXU2lG406V4IbBW3MEYkNyOpwcZz68Dv6ldfEjUdNfxLbalBbQ3NmA9ihzlwzYAP97AKnPHf8AD3+ivl3W/iT4o0m4lW7fR4JbNI/NtSSzzswUnbjOOD610njHxv4gsdIs/EGnPp0VjeQxmC1mVmnd2xuHHBxnPHYdKG7Cue9iRC5QOu8DJXPIFPr430jxR4osPGdyl9awrrmqR28KFwAkIJUjKj0XPHXPrXrOo/EW60W81+x1C3hM9hDG1qeV85mAB47jJzx780DPb6KoaTNNcadZzXKhZ5IEeRQMYYqCR+dX6ACiiigAooooAKKKKACiiigAooooAKKKKACiiigAooooAKKKKACiiigAooooAKKKKACiiigAooooAKKKKACiiigAooooAKKKKACiiigAooooAKKKKACiiigAooooAKKKKACiiigAooooAKKKKACiiigAooooAKKKKACiiigAooooAKKKKACiiigAooooAKKKKACiiigAooooAKKKKACiiigAooooAKKKKACiiigArzyAY+IVwfXSx/wChrXodefQf8lAuP+wYP/QxQB6DSEhQSSAB3NLXgvxLabVfGPh/w29zPFp90he4SNyolGTwQP8Ac/WgD3kEEZBGPWkVlYZUgj1Br5x0myvNXuNa8NjV7iz0TRrwFxvO9oDu+TfjIA29/X2rn1uLq10TxhL4Sa5i8Px+WtuzMx5yBKYyeQMZz7YOQcUAfV4YNnBBwcHBpa+Yfh1qOmx+K9MtNC1S6uYbmzaTUUkDqrThSd2G759OPc19PUAcR4+ONLhHIzcpyO3Wu2X7o+lcN8QGCaXAWOB9pTn0613K/dH0oAWiiigAooooAKKKKACiiigAooooAKKKKACiiigAooooA5jxX4o0zwpZJeapK6RySeWgRNzM2Cen4da5vQ/ib4W1u+SxtdQKTuDs86Mxhj6ZPGaofEb4eR+M7m3u5dUktlto9oi27kPJJJ5GDjjPtXzd4hTSNX8e6dpvhDSkjSCdIy0bMBMynLNg9AoB574JoA+pvGXxD0HwjPHbX8ksty4yYbdAzKPU5IA/PNX/AAn430LxWsv9mXTGSFd0kUqFGVfX0xzXm+v/AA98OaXrN74v16+82xy80trNGNrO3QAg8+y4OTXknwosp73UPFOo6VFJbWy2FxHBsBIDN9xck9eAfwoEe6yfGTwdHPLF9ruCEbAkFuxV/cd8fUCvWbG8t9Qtoru0mWa3lXcjochhXwV4e1DwiPBmr2upWq/26ebWQozFj22sOFxjnOM57173+zpeTT+Hr+3kcmOC6/dg/wAIZQT+vNAz6FryXxV8VfD3hrUZ9NuVu57qDHmLBGCASAcZJAzg160a/P7WryLw58QdUuoI7XWI45pCBKNyEsvI/wCAlsf8BoA+0fCPjHR/FtvJNpkzExtteOVdrjvnHcfSs3xn4/0XwjJDDfPJLPL/AMsoAGZRxy3Ix1/GvBv2dbeK51rVdQ+0RxyCPaLVTyQzZ3f7o4H1xXmfjrwtq3hrVLV9Yvlu72+Hmu+4k8Njknr0FAmrrsfel9qdnYadJqV3N5NpHGJHcgnC/Qc9+1eR2vxq8KT3v2ZjexRk4FzJCPL/AEO4D8Kwvj3eeT4G062w3+kTRjIPHyqTg/57V5brfhrSrD4W6PrEVsP7Qml+ecnBIZm444I+UYz0/GgE7n26rBlDKQQRkEd6ydfJGk3mCR+6PSsfwDfyap4V0m8lZmkktwGLdSRx/StjXhnSrsH/AJ5mj1Bmd4Lx/wAI7p2CCPK6gY7muorlvBRJ8OaeSST5eOfqa6mgYUUUUAFFFFABRRRQAUUUUAFFFFABRRRQAUUUUAFFFZusxXc2m3cVi4ju3hZYnJxtYjAOe1AHB+KPiVoXhzVItLmM1xdMwV1gUERZ6biT+gyfauq8UeJNM8L6eb/VLjy4shVVRl3b0Ud6+IvFnhG68K+IdItb69Fxc3XlzSOuflJkxjJ6njrXqn7R0N0t5o10Y3eyVGUkH5Q+Qce2RigD0vwx8W/D+v6hFp4S5tJ53CReeowzHoMgnBPQe9dB408faN4PMcV88ktzIpZIIVy2B0z6Zr5F8faloF74msrjwuqRWaxRZEcHlBZAxzwQMnG3nua6zVjD4p+MUdvfRb7UTpF5LHI2pHnHToWBP40AfTPgzxtpHi+F20+R1njUGW3kXDpn9CPcV29fJ3guz/sX4y6hYWhRYH83cqNxsZBIB36Hbx7e1fWNAEcsscEbSSuqRqMszHAArznwT8QLDxfqOoWNlbTKLPkTHBSRdxGR3GeoyKy/ip4M1jxgtjBp+qLaWse8TxuWw+RwTjr0xj3ryz9nJBDqWuRg5CooyfZjSvqB9K+JNcs/DmlXGq37MLeBckJjcxJwAoJGST71neCvE9v4u0hdUtraeCNpGj2zAZJHcYPI/wDr18p/FzxDd+NdauNN0t1bTNJhkmZg+BJtUFmPrg/KBz+HNelfDLS7+++E8tro92bPUJ5XZJ1cqQRIM8jkZVccetMD0DWfiTomleI4NBcvNNI6xySw/MsLk4Ct79M4zjNen18A6l4Wm8I+ONHsLi6W5mae3meRQcEmQZ619/UAYniUE6FqeD/y6S/+gGptC50jT/8Ar2j/APQRUfiM40PUj/06y/8AoBqTQudI0/8A69o//QRS6hc1aKKKYBRRRQAUUUUAFFFFABRRRQAUUUUAU1/4+m+lXKpr/wAfbfSrlABRRRQAUUUUAFFFFABRRRQAUUUUAFFFFABRRRQAUUUUAFef6SM+NNdVgCGhh46/wr1r0CvOdPvLe38a60k08Ue6GEgu4HO0cc+wzTSuByzfDjVrBr+DQPE0mn6beA5tfKLiPJ52Hd8vpkc/pXb+HPCv/CO2+l2en3rpaWvmNcoyAm6dhwxPbB5/IV1H9p2H/P8AW3/f1f8AGnDUbIjIvLfH/XVf8aQF6iqn221/5+Yf+/gpftlr/wA/MP8A32KALVFU/t1pgn7VBgdT5go+32f/AD9wf9/BQBcoql/aFl/z92//AH8H+NIdQsh1vLcf9tV/xoA8u1/RG8S6r4g0pLtrVpbaFPNUE45VjkcZyOOvQ0aV4L8R6bp0el23ieCCyRdhSHTkUsD1JJJOT61t2OoadH4u1Z2v4ARbxbt0gAHA7k+mPzrsW1fTV+9qFoPrMv8AjQNts8Df4LH7ObJNbT7J5hkG6zXzc9Pv5zjHavRPEPw+07Xdb0vVLmV9tigRoQB++2nK5P16+o4rtRrOl/8AQSs/+/6/407+19M/6CNp/wB/1/xoEeIal8I7m5vtXng15YoNTnMssZtQWALFtu7Pqe2OlPsfhVqmnXlleW3iZXks4wkK3FmJFjOOSoLYHqO/vXtn9saYP+Yjaf8Af9f8aUavpp6ahaf9/l/xpWA8fuPhhealcajf6rrwuNRuljENwlqEMBQggqA3oMcY796s694W/wCEi8W6OLgSSw6VEou53jwJ2wGAznuccD1Ner/2tpv/AEELT/v8v+NL/amnf8/1r/3+X/GnYVjSAwMDpRWb/aunD/l/tf8Av8v+NL/amn/8/wDa/wDf5f8AGgZo0Vn/ANp2B/5fbb/v6v8AjS/2lY/8/tt/39X/ABoAv0Vn/wBpWH/P7bf9/V/xp66hZscLdwE+0g/xoAu0VTa+tFOGuoQfeQULfWjfduoD9JBQBcoqr9stv+fiH/vsUv2u2/5+Iv8AvsUAWaKgFxCek0f/AH0KDcwAczRj/gYoAnoqE3EI6zR/99CgTxHpKh/4EKAJqKi86L/nqn/fQoM0QGTKgHuwoAloqA3EA6zR/wDfQppu7YdbiL/vsUAWaKri6t26TxH6OKd9ohP/AC2j/wC+hQBNRUH2iD/ntH/30KPtEOcedHn/AHhQBPRUH2iAf8to/wDvoUn2q3/57xf99igCxRVVru2TG64iGemXApftdv8A8/EX/fYoAs0VV+122cfaIs+m8Uv2u2/5+Iv++xQBZoqr9stf+fmH/v4KT7baf8/MP/fwUAW6Kr/arf8A57xf99ika7tl+9cRD6uKALNFVftlr/z8w/8AfwUgvbQ9LqE/9tBQBboqoLy1/wCfmH/vsU43VuOtxEP+BigCzRVb7Vb/APPeL/vsU4XEB6TR/wDfQoAnoqubq3HWeIfVxS/aIf8AntH/AN9CgCeiofPhP/LVP++hSG4hBIM0YI7FhQBPRVc3MA6zx/8AfYpBd2x6XEX/AH2KALNFV/tVuMfv4uf9sUfabcHHnx59N4oAsUVW+1W5/wCXiL/vsUfarfBPnxYH+2KALNFVjdW46zxD/gYo+1W4/wCXiL/vsUAWaKrC6tycfaIs+m8Ufarf/n4i/wC+xQBZoqt9rtv+fiL/AL7FH2q3xnz4seu8UAWaKrm6tx1niH/AxR9qt/8AnvF/32KALFFV/tNv/wA94/8AvsUv2mD/AJ7R/wDfYoAnoqAXMB6TR/8AfYpPtVuP+W8X/fYoAsUVX+1W/wDz3i/77FJ9qt/+e8X/AH2KALNFVxdW56TxH6OKBdW5/wCW8X/fYoAsUVX+1W//AD3i/wC+xS/aYM486PP+8KAJ6Kg+0wf89o/++hS+fF/z1T/voUATUVD58P8Az1T/AL6FL58X/PVP++hQBLRUXnRf89E/76FAmiP/AC1T/voUAS0VF50X/PRP++hS+bH/AM9E/wC+hQBJRUHnw/8APaP/AL6FKJ4ScCVCf94UATUVH5sY/wCWi/nSedFjPmJ/30KAPFZdS8ZeJ9X1iHw/fW2nafp1wbZZZYVcyyKAGXkHoec47jrXovh+71c6EZdZtxDqEIcPggh9ucMMdAa4BdH8YeH9X1mTQ47G4sNRuWnVJ5cGKRh8z/n256CtXTtL8a2djaWsupWV68zO15JchsxhsYVMdcDOOnJ9KLeY0bHhrxQk3hK117W54bUPv8xz8qjDsowPcAVyGpfFbS18PT3thLDNqfmtFDZ78sTvKhunI2/N+IFaHhzw7exaTHoHii20ibSoov3QDEuz7s55wBgEjI596w7v4Q+H5dBurSzAOo5eSG6Dn5WySqEZPy4wPXv1oEadjcfEOyewu7yG21CC6dftFnGixyWwI6Bs4IHXJJ54rb+IfiO/0GOyWw8lXnMhd5V3AKiFsYyPSsCHTfiFqT6faX19bafb2rK091bybpLnA6Yx9fQc98Va8TaD4k8QNGlwunosDXIiZJCSyshVMgj3FAHUaX4qsl8NadrGr3lvbfaYgSxOAXxyAPwPFcDf/FrTv+ETfU7R4RqzHYljI2WU78ZPqNvzfkK2vD/ha8k0NdB8WQafc2VuENq0THcpAI5z3Gevuetc7cfCLSV8MTWFi6S6sG8xL185JB4UgHgFePrz2oA6/SG8c2uo2I1T+z7yxuCfP8ldj23ykjvggHA79/Y1V8d+L7/w9rWnWdrFC8U9vNI4kHdVJHOeOlQadD481LWrGTUmttP0+zOZkglDfazjrgDOCcDBxjk4rK8ReEvEviK8sr68XTo5oYbiMrFI3RlIQcj360ISL3wk8Z6l4uTUG1FYV8goE8pcdc5roYDj4h3A550wdv8AbFcN8OPCfirwe8kPk6bJb3M0RncyNuVFyDtA74J6120Ein4i3CbhkaaP4u+8cfkc0DPR6838aeELvXNT0zVtO1JbK9sCdjNFvBB5/wA/U16J5sf/AD0T/vqmefDz++j/AO+hQB4NqHwz169s7uBvEcKtfzme9K220SN2HB+77etdXaeENZ/4R660G61W1S1aDy7c2luY2jbduyTu5HbHfJr077TB/wA9o/8AvsUouIT0mj/76FAHlfhjwHd6brsGtahqUE80Fv5CJb2wiBGCMt6nmvWqi86L/non/fQpfNjzjev50AcD8SGC6RAzHCi5Qk16An3V+leefES4t/7NtUaeMFrpMfMMk88Cu8W5t8ACeP8A76FAFmioBcQZ/wBdH/30KUTxHP71P++hQBNRUfmx/wDPRP8AvoUebGf+Wi/nQBJRUfmx/wDPRfzo82P++v50ASUVH5sf/PRfzo8xP76/nQBJRUfmxj+NfzppnhX70qD6sKAJqKg+0Q4z50eP94Un2mDOPPjz/vigCxRUP2iEf8tY/wDvoUn2iH/ntH/30KAJ6KhNxCBkzR49dwppuYBjM8Y/4GKAPnX4++KLyyS18PWbSw/aVWeaaNjkplhs47ZAP4fWvLvhz410rwfHuXw1PcXshEc155xz1OAq7TjqOBycd6+0JzpszpJObSR0+6z7SV+hNMD6UoIDWYBOTyvX1oA+Gvir4xvvFOtXFsZJINOtW2w25BGSByzcDknP0GPqfcPhX4xt7qKLw/pXhuWyiFu8gmeXeryBRycgZzj19K9wlj0aZ2klSwd26swQk/jVqO80+NFSO5tVRRhVV1AAoA/P6TWLWWPU7S98M2q6tO22F4FaPyW/i+XJyfSvrX4L+Gbjw34YX7Yuy6vZPtDpnO1SAFB98DP416MTpJm88myM2c+Ydm7P1q39utP+fqD/AL+CncaZacblIBwSK+EdJup/hv44vJdZsGuFHmJ8o4kDfxKWAyOf1Nfcv221P/LzD/38FUbiTSLsgzvYzFehkKNj86Qj5i+Atjd33ibVde+xfZbJ0bbtGEDO2Qq59sngY+mRSftFxSPrmilIncGAjIUn+KvqaO90+NFSO6tlQD5QsigAe1JJc6fJt8ye1cqcrudTg0AeUfFnw/ea/wCBYYrKMST23lz+WR8xAXB2+/P5Zr5j/wCEi1DWfC2l+C7XT55bm3uGYt1JBJ2qBjgAt1PTA7V98/brT/n6g/7+CqkU+lRyF4pbJZH6sjKCaAGeHNPOk6LYWDNua3gSNj6kDn9aPERxo94f+mR7Ve+3Wf8Az9Qf9/BWP4iurY6NeYuIcGI/8tAP60IGQeBxjw1pwyD+67DHc11dcV4Iv7ZvDWms11DkwjIMg4OTx+HT8K6v7XbH/l4i/wC+xQBaoqt9qt8Z8+LHX74pv2y1HW5h/wC/goAt0VVN5bDrcQ/99il+12w/5eIv++xQBZoqsbu2H/LxF/32Kb9ttf8An5h/7+CgC3RVX7Za4z9phx/vikN5ajrcw/8AfwUAW6Kqm8tQSDcw5H+2KQXlqelzCf8AgYoAt0VV+2WuCftMOB1+cUn2y1/5+Yf+/goAt0VVF5anpcw/99ik+22oOPtMOR/00FAFuiqQv7M9LuD/AL+D/Gm/2jY/8/tv/wB/V/xoA+Y/jnDM3i7Q50hleKOFC7IhYD96fSvQvjTquoad4et5rTTrW9snkH2lbmLftGMqcZ9R1r1j+0NPb/l8tj/21X/GhtQ08qVe8tiD1BlXn9aAPhDTtNTxz4k0+30TRU022wBKQzMny/M7Fj7cAfSu5+Ktrf8AhDx/b+J7S2aSGUrOGZdyblUK6nB44x1x97ivrGK+0qBdsV1ZxrnOFkUCiXUdKlUpLeWTqeqtKpH86APm34R2uo+IfGuo+Lbi3aG2bcUJG0MWGFA9cL1NfVFZseo6cqhUvLUKOAFlXA/WnjUbEjIvLcj181f8aALVwN0MgAJJUjA+lfJ/wD0+7/tTxGksdza74diuUIALMeQCOoxX1G2q6cvW/tR9Zl/xpo1TTQTi/tB9Jl/xoA+TPEHwWv8ATLDUdSTWRN5UbSeUkLBnUc44Nd1+z94bay0+TWpLmcPOHga1dCqphgdwz1zj9a96bVdNA5v7Tn1mX/Gk/tXTVGPt9oP+2y/40AfLXxDsr1fi3pk8dvL5cktswdUJG3IVj+jflX1zWX/aumE5+32mf+uy/wCNA1fTD01G0/7/AK/40AQeJf8AkBap/wBekv8A6Aak8P8A/IG07/r1i/8AQRWV4p1Gy/4R7VSt1Ax+yS4CyDklSAPxPFavh87tF05vW1iP/joouK5r0UUUDCiiigAooooAKKKKACiiigAooooApr/x9N9KuVSX/j8f6VdoAKKKKACiiigAooooAKKKKACiiigAooooAKKKKACiiigAryiDSbHUvHWsm7tkmVIYsK/IztXnH04r1evP9MdIfF3iGeRwsaQwszHoAEBJ/SgDd/4RjQyTnS7Y59UoTwzoqABdOhAGfWvLL74l6m8t3f6PoJvvD9mSJrwv5ZbGNxXPUDPofwr2LR9Tg1fTbfUrYOIJ03p5i7Tj3FAFYeH9JBUixiBXGCM9qk/sPTMg/YouM9q53wF4sXxbY3VwIFhe3uGhKq+4MMAhgcd8/pXd0AYf/CP6TjH2CHpjpTl0LSlziwg5/wBmtqigDDOgaUQQbCHHP8NDeH9Jbrp8H/fNblFAHkNp4S8Py+MNT36VC37mN9pJ2ZwBwvQV3Y8MaGCSNLtuf9iuE8S61ceHr3xHqttbCd7e2gIVj8oJOOeQcdelYcPxI17SrO01DxL4aNvp1z9y5tpQx5GVyhJIH1IoJ5le19T1QeFNBBJGlWvJz9ygeFdCVCg0u3wf9nn865Xw146j1jW9ZspUggsrBVdLlpNoZTgc546967yHWNMnilmh1G0kihAMjpOpCZ6ZIPH40FGe3hfQ2HOl23/fFH/CL6GCMaXbDHolWdZ1e306wubhZYXmjtZLmOEyAGQKueO+OnPvWF4P8Xaf4g02yma/sRfzoDJaxzDcjc/LtJz2oA1f+EZ0Qf8AMLtv++BTh4a0Uf8AMMtv++Ktz61pVvObebU7KOYHBjedQwPpgnNYXjHxXYeHNNvJjeWf26KIvFayTAO7dhtznvQBot4a0VlIOm2+Dn+GlPhrRSADplsceqU2z16zGlade6jd2tm95bpKFllCAkqCQNx5xmsbxD4vttIvtDXzLVtP1GSRJLtpgEjCqCDuzjrSbS3A3P8AhG9GBz/Ztv8A98U4eHtIBJGnQc/7NQap4j02x0W81aO8t7iC3RuY5VYM4GQmQepyBj3qh4B1658SaFDqV3HbRSyOw2W8m8ADpnk4PseaYGqfDmjHrptt/wB8Uz/hGtGKlRp8QBGOMg/nn9avXmr6ZYyeVd6jaW8mM7JZ1Q49cE1w3iTx7Y6de6VZ6fc2F295Ptlc3A2RRjqSwyAeeM0AdafDmjkgmwjOOmSf8ab/AMI1o+QRYxjAxwT/AI1sRXltM8kcVxC7xgF1VwSuemR2qjJrekxIkkmqWSJJnYzXCANjrg55oAqt4a0diSbJecfxN/jSf8Ixo3H+gpwc/eb/ABq/Pq+mW6RvNqNpGkozGzzqA49QSea5rTPFkOp+KbzRLZUlgt7ZZftMT71LE8rkcDgj9aANxdA0pNu2zQbehyc/nmnDQtMBz9jTOc8k/wCNXra/s7rebe7gmCDL+XIG2/XB4qxBNFcRrLBKksbdHRgwPbqKAMr+w9M4/wBET8zTxo2ngYFqmM56mteigDLGkWCjAtUpjaLpzKFNqpA9z/jWvRQBkHRdNPWzj656VXPh3SCMfYYwMY4JH9a36KAMOLQNKizssoxnGepqQaJpq5xaR8jHetiigDG/sPTMY+xx9Md6Q6FpZOfsUWc54FbVFAGIdB0putlEeMc5pq+H9JUkixiBOPWt2igDCbw/pLEFrGIkEkZHrUg0PTAAPsMPH+zWzRQBi/2FpQ/5cIP++KYfD2kEg/YIcj0FbtFAGGfD+kH/AJh9v/3xSjQdKXpYQf8AfFbdFAGEPD+lBdos0xjHU5/PNOOg6UcZsIDj1WtuigDCPh/SSQf7Pg4/2aX/AIR/SQSf7Pg/75rcooAwV8PaQmcafByc8rmnjQdKAA+wwke65rbooAxToWlkf8eMP/fNKNE0wHIsos/StmigDCPh/SiTmyj5+tO/sLTP+fRPzP8AjW3RQBjDQ9NAAFooA9z/AI0HQ9MYljZREk5PHetmigDJGjaaOllD/wB80waHpgzixh5/2a2aKAMUaFpYXaLGLH05/OmnQNKOP9Ah4OeFxW5RQBijQtLByLGEfRaaPD+khi32CHJ9uPyrcooAxBoOlDOLCHrn7tJ/YGk7dv2GHH05/OtyigDC/wCEf0nj/QIRg54XFKdA0knJsIM4x92tyigDA/4R3RwSf7Pg59VzSr4e0hDxp8A/4DW9RQBjLoelqMCxh/75praDpbf8uMQ+gx/KtuigDEfQdLc5NlFnGOBilGg6UpJFjDk/7NbVFAGImg6UhJWxhGfakPh/SScnT4D/AMBrcooAxjoelnH+gw8f7NH9h6X/AM+EH/fNbNFAGMND0sdLCD/vimnQdLII+wxYPtW3RQBhHw/pJUKbGLA+ufzo/wCEf0rKn7FHx05P+PNbtFAGH/YGlhgws0BHTBI/rTv7C0z/AJ9E/M/41tUUAYv9haZ/z6L/AN9H/GhtD01sZtVOP9o/41tUUAYw0TTgci1UfRjz+tMTQdLRiy2igkYPzH/GtyigDH/sXTv+fZeuep/xpv8AYem4x9mHQj7x/wAa2qKAMQ6DphXBtRj/AHm/xpkfh7Som3JaBWyTkO3+Nb1FAGP/AGLp+CPs/B/22/xqL+wNLwR9lGD1+dv8a3aKAOWPhLQyP+PBemOJH/xqQeF9GAI+x9f+mj/410tFAHNnwxoxIP2FMj/ab/GkPhfRiCPsQ5x/y0b/ABrpaKAOXTwpoiHIsR+Mjn+tB8K6KUKfYxyMZ8xs/wA66iigDmT4X0Yn/jz/APIj/wCNB8LaKcf6F0/6aP8A4101FAHLp4V0dc/6KT9ZW/xqP/hEdE4/0M9f+er/AONdZRQByI8H6IowLVs4PPmt/jXDxeGNLPxBmK24VPsQndQzfM+5QD146Z969mrz+3H/ABcC5P8A1DB/6GKB33Oibw/pbdbbP/bRv8aqjwpogIP2Lp6yv/jXUV5/418ZxeGZbSyisZr7Ub3i2gjIUMcgcsenX0NAjY/4RTRMY+xf+RX/AMaQeFNGCkC0IOOvmv8A41w1z8ULODQjenT7g6otz9jfTedyz85XdjpwecZ7YrS0b4gW9xpurz6raHTbzSQDc2zvu6/c2nHOTgfUj1FAHWr4a0kHIteQwIPmNxj8anbQdNYgm3PTGPMbp19a4nwj8QE1/UVsLjS7mxkniE9qZORLHgnOe3AH516lQNs8f+IPhPSZbGF1tyrm4Uf61gOc56niu0j8JaKBzZkk+sr/AONUvH5P9lwYGf8ASU7/AF6V3A6CgRy//CKaLx/ohOB/z1fn9albwzpDDBtO+f8AWN/jXSUUAzmx4a0pTn7OcZ6eY3+NPXw7pahsW5+brmRjz69etdDRQO5zf/CM6UetsTzn/WN+XWgeGtLxgwMffzG/xrpKKBGCPD+mAYFuQM5/1jf40v8AYOm4I+znB6jzG5/Wt2ihaAYDeHtLY5NryQATvbP86jk8M6RIux7MFc5/1jemPWujooA5b/hFNE/58v8AyK/+NO/4RXRAcixUHOeHb/GunooA5Y+FNEbrZf8AkV/8aePC2jA8WWPpI/8AjXTUUAcufCmiHrYg8Y5kc/1obwnoTddOiP4t/jXUUUAca3gjw22M6VCcf7Tf40f8IR4b/wCgTD/303+NZfxJ8bw+CdNiuDbm4ubhikMecDIGck+g49+a8U+DfizX9c8XSxahqklxBLBJK0LHKKcjgD+HH8uKAPoAeCvDg/5hUP8A303+NIvgnw4vTSov++m/xryz4s/FJvD011oWlRN/aQRQ9yw+WHcAeB3O0g56DPetr4H6vfar4aubzU72e5lFw3zzPu2qAOBxnFKwHbHwN4abH/EqjGDnh3H9aePBHhtTkaVEDjH3m/xr5nvfF3iLxx4yuLDRdeGm2CbxA2/YhRf4j3JY8/jXsfwhvfF01tc2/iSGR4Y+YLqV1LMdxyvByfr9KYHc/wDCGeHv+gXF/wB9N/jVc+BfDJ66RD/303+Ndtnivi3UfEniTxJ431LTovER0eCKaRIhJIUjVUyAOAOTjOT6/Sk3YTdj6ej8D+GowFXSosAY5dj/AFpf+EI8N/8AQJh/76b/ABrx74GeLdc1jUdS0rVbp7yKCPzEmk5ZWDBSN3cHOefSsb4z/Ee8h1H+wvD93Lby2p3XVxGdpLAfcB9sjPv9KYz3z/hC/Dg/5hcX/fTf41Engbw0jMw0qPLYz87kflnivJtc8X6xpvwo03VIbpzqVyVjN02Cy/OcnkYJwMfjXjJ1fxVp+h2niGPxgzy3T+W1oJw8iKC2CykkevbjI/AA+xv+EL8O/wDQLi/76b/GsbxJ4S8PRaLes2lxbdmeGYHrxz2ru9Nne6sbW4kRkeWFHZGGCpIBINUPEq7tFvl55iI4oE9jh/BPhfQp/DenSPpsW5ozk5OScn3rq18J6EDkadGP+BN/jTPAqbPDOmrgj913+prrKBnNDwtog6afH+Z/xpF8K6Gp406L8z/jXTUUAc0PC+iDpp8f5n/Gg+F9FPXT4/zP+NdLRQBzA8K6Gf8AmHx/m3+NIPCmhD/mHRfm3+NdRRQBzS+F9EU5GnRZ98n+tH/CL6Jt2/2dFjOe+fzzXS0UAcufCehMedNi/M/40/8A4RfRABjT4hj3P+NdLRQBzR8LaGW3f2bBn6HH5VH/AMIloJGP7Ni/M/411NFAHKr4S0FemmxD8W/xpv8Awh/h/wD6BkX/AH03+NdZRQBy58JaCdv/ABK4Pl6cH9fX8aY3hDw+5JbS4CTn17+nPFdXWdq98umaddXzruW3iaQqDjdgZx+NDdhN2Oc/4QbwyP8AmEw/99N/jTj4J8Nsu06RBj6tn88+9fIuu/ELW/FHiTT7mC5n021WdY7eGGQjALAMWIxuz37dsda98+M2r+KLG1sbDw3bXZNwSZrq3jLOmCMKCOme5/xNAzu/+EG8M/8AQIh/76b/ABo/4QXwz/0CIPxLf418r69N4u+HevWEU3iSa6kuys8kfmMy43bcMrZHqOPT2rofEuu+JPG/jqXw3pGoy6Zbxh4sLKVU7VJZmK4JyRj/ACaAPor/AIQjw2f+YTD/AN9N/jVgeEdBHTTYvzb/ABrwz4P+IdbtfFF94W1y8luWjQrHvffsePsD1wVz+Q9a+naAOMbwR4aZSraRbkH1yT+BzxUa+BPDA6aRD/303+NeT/H3xFqul/2XYaffvZxXIcytGdpboMFuwwT/AJFcB4X1bWfCvjrT9Ej8SHV7OaRElHmF48OOgyTgjIPB6/iKAPpv/hB/DQBH9kQcjHJb/Gk/4Qfw0P8AmEw/99N/jXzh4lsvHuu3V/qGp3k2h2MCtcQLJPsQFQAqLtb7xHP1zS6N8RtdX4capPNdyS38d0ttBdN99Ff5jk9yAGAPUZHoKbTQH0d/wg/hnkf2RByMclv8auR+FNAiBC6TajJ/uV8ezN4u0DQtL8Zp4huZftz7Wi3MQoBOAwJwQdnp7V9meF9VOt6JYamyKjXMKuyq2Qp7jP1pAc54n8N6FFompSnTYAVtnIwuOQDjp3zjmur0EKuj6eFGFFtHgenyiq3itBJ4f1NSSB9lkPHspNWtC50iw/69o/8A0EUBc1aKKKACiiigAooooAKKKKACiiigAooooApJxdv9P6Vdqmv/AB9P9KuUAFFFFABRRRQAUUUUAFFFFABRRRQAUUUUAFFFFABRRRQAV5Y9m9/r3iyzQqHuLNI1Y9iYgP616nXBaM2fGWvL3EcH/oAoE1c8g8CfEDRvCfhN9H1WOaDVbBpVNq0TZmYszAZAIHUDn0r2Twz4oh1Oz02G+jXT9TvYWljsmznYCwBGQP4V3Y9K6O50fTbq6jvLiwt5bmP7krxgsO3Wr5giaVZjEhlUYDlRuA9M0DPAfgffW9rbXtnO+ye8vpWt1Kn94FUbsHGOP8fSvoSq6W0EZUpBGpUkqQgGCepH1qxQAUUUUAFFFFAHgfxGuI4bXxgzk/8AHvbJwpbklcc4+XqPY5rmvGHjTR9b8FWfh/SH+36ncLBAYBDIGRlAJIJAycgDg9+4zXstlFHN4u1iOWNHRreLcrJweB1z1/z6V2FvYWdsxeC0giYjGY4wp/SgSR8MalF9m17U7bUY5fsyTwreRxHnYo5x0z0H4V2XiL+zNQv9ePhGLGmQ6QGujAu2NnEgbOD/ALI647N9a+uTa25aRjBEWkGHOwfMPf1qO1sbSzhMFtawQQnOY4owqnPXgUrDskfMmr67p2tvD9guBM1v4cnWYBSAjbPu89+tY9zoOm6Ro/gO7tbRVurq8ieef+JzuU4Pt6fSvrCDTbG33eTZW8e4ENsiVcg9c4FWDbwFY18mPbGQUG0YU+3pTA+JJzpUWh+JLbWrbf4qN8BCG3F8EryrdCPvfXj8Gqukw6N4gj8UwyHxGUR7WSYtvOVG0DBxx3z29cV9uPa28kqzPBE0q/ddkBYfQ1Dc6fZXT+ZcWdvM+MbpIlY4+pFAHy3pz6JBq+mDxlZFLNtGgSzefc0WQo3EgDg/y+prlrT+yMaW2oq58OvrVyYUcNtEG1QOc5xkjI9j15r7RuLS2uQq3FvFKF+6JEDY+mabNY2k6os1rBIqcIHjBC/TPSgD4S1iCF7qSTS4hFoR1VhE8+WgTIChiD1Xhj7AYr2b4PRRW/izW4rW+gu7b7MhL2sXlw7sjovT15+tfRUlpbSwC3kt4nhGMRsgK/l0otbW3tI/KtoIoY852RoFGfoKAPlv41anoV94istFb7Nby7lN/qPlbniH8Kcck46/Uehx5deXejPJrUWmw6bBZKgW2eWKR5ZOg+QsflJwTkjj9a+7Z9L0+4laWextpZG+87wqxPbkkVWTQdHSUyppVksh6sIFz/L3oBHyxrct9oel6XfWkrg69pIsZCqjmQbQCSf9k4zwePyztb0qLQ9ZstEuf7KjeLSwZpr4OY1c5ZtgBwTk4Bxzj14r7IeztZI0je2haOP7ilAQv0Haqd/o2malPDPe2Ftcyw58tpYgxX86APjWHVLC58H6Vokxspr+a4ljju7rgWUO4cgnkAnofrVS/wBDltrvWLLwjdte6bbWcRv5IW3LcYI3Yx2ySSAegbntX2u2kaYyJG2nWhRM7VMC4XPXAxxU1tp1lab/ALNZ28O8Yby4lXcPQ4HNAHyn4h1KDSksr7wtZpb2evacbSWJGOElzg84++N2PfGfc/TvhjSU0LRLHTEIP2eIKzAY3MeWP4kk1hXvg20u9f03VGl2W2ngtDYpGBF5pz+8wO/Q/VRXdUISCiiigYUUUUAFFFFABRRRQAUUUUAFFFFABRRRQAUUUUAFFFFABRRRQAUUUUAFFFFABRRRQAUUUUAFFFFABRRRQAUUUUAFFFFABRRRQAUUUUAFFFFABRRRQAUUUUAFFFFABRRRQAUUUUAFFFFABRRRQAUUUUAFFFFABRRRQAUUUUAFRzSxwRtLNIscaDLO5wAPUk1JXm3xciuJvBepLbEggI0gHUoHBP8Aj9AaANjSPGvh7Wb17Cx1OKS5U4CkFd/+6SAG/D0z05robzUrOymtobm5jjluZPLhRjy7egFeY/2t4Oj/AOEajs7e2vJmeNLMQFS9uGwNzAcjnrkdQe4rivibrGmr408KXgvoGgt5nSd1cEREOud2OnWkndCTuj37U9X0/SjAL+7itzO4jj3tjcx/p79K1a8G+Lum6Zfadp+vw4luGuIY4p1kJXyySeBnHNem67d388cll4evbAapbsrSxXOT8hHoOQeV56fnTGdWCGGQQR6ilrxP4Z6pr1voj3via4tLbTIQYo2kBWXeHwSx6YzkfWvTP+Ek0QeZ/wATeywm3cfPXA3dOc0Ab+4Z25GeuK5bXPF2g6DOlvqWpRQTPjCYZiM+oUHH414nrcXjcfEeH7PJYNcG3k+yOysIVgLHh8DO7jvnnpmtDwTLpdnrfiiHxTcWR1d5j5skhwjxbc4TPb264x1xQB72l7bPZi9SeNrUx+Z5ob5duM5z6Ypmm6haapaRXtjOk9tKCUkTocHB/UEV5VJ4j8LL4Ku7fSZo7aGWzuRbW75VmOHBwDzyc1w3hbXLE/Cn7Pb66LDU7BJZAscu2Tf5jsq47hgQPx9qSEj6crgLf/kf7r/sGr/6GK89+D3il9ThubnW/EPn300qQRWkrBdvGAVUYyW9QO3qa763OfiHdD00sH/x8UWGeh18/fEaePSfiH4X1a8by7IIY2lI+VTlup/4EPwr6BrP1LTbLVLc21/bRXMBIbZKuRkdDTA+fNA1nSdN1HxJqt/K66fquofZ7W8jQMqMoYlgeo++MEDHFcDLpsiQ+MINLvJNas44YJZb8kklkcEjPO7ALnI4wlfXz6Tpz2A057K3ayUYEBjBQfhTtO0yx0y1+yWNpDb2+SfLjQAEnrmkrgeFWerWmueOvCjaVeIyQaexm29hsb5CPXpx2r6GrL03SNO0vzPsFjb23mNubyowuT+FalMDhPiAcabbH1ukHT6/lXdDoK4P4htt0u3/AOvqOu8HQYoAWiiigAooooAKKKKACiiigAooooAKKKKACiiigAoo60UAZuo6ZYaj5RvrOC58lt8fmxhtp9Rmvkf4MYj+I2oIiYULOo24AUbv5dq+ycZBFeQeD/hqvhrxFca2NVknabzMxmID7xzycmgDc8faRpI0XWtXm063kvhYSIJ2jBcfKQpBPQjPXriuD+A0QbwTeGOMCWSeQEgcsdoA5r2XxLpZ1vRr3TBOYDcxGPzQu7bn271zXw88Gr4M0+4slv5LtZZfMG9doTjGAKVtQPjz4d+FrXxT4ofStRkeCONZGZUwGZgemfb+leufs+313Dq2taGbh3sbdS8aNztYPtyPTOeldh4r+D9lrOszatYalNpss5LyrGu7c5JLMDkYznp/jXafDzwPZ+C7KWKKX7RdTkGa4K7dwHQYycAc/nTEn8j0CRtiM56KCa+D9L0tPib4+1D7ZOLDztz4iQH7gCgAHHYZP419514L4k+Den6prM2q2Gp3OnPOxeWONQQGPUrjBGeSRz17UDPDPAviS88DyeJIbQQXcMCEq+Acv5iorZHbBzj2ry9b6FNOu0nszLe3MgYXTP8AdAOSMY6k96+6/AXw30rwfHM6n7Zdyja88q/w5zgLkgVreNfBtl4o0d9NHl2ZZ1fzY4QSMHPtQB8pT/EAXHw5j8PQ2bxTRMsLzModWUlmOMj5T+vXFYeqeD4dM8G6V4oiv/Mku5drQMoAUgsODnk5Xp9fSvsOHwFpD+FoPDl8jXMESj96CY3LDOGyPTccA5FeWp8C7cmKObxBdSWsbZEPl8Y9ucD8qAPbfBepnWfDmmagybGlgG5fccH9RVvxL/yBr3/rka07O2israG1gQJFEgRFHYCszxKcaNe8E/uiOKETJXTKvgzP/CO6dkEHyRwTmumrmfBoA8O6cOP9SOi4rpqCgooooAKKKKACiiigAooooAKKKKACiiigAooooAKhuIIrmF4J41kikUqyMMgipqKAPkT4020Fn418OQ20EcMQjiwkaBVH709hX0D8QPGFp4N0d72YCW4b5beDcAZH/wAB3rI8Z/D228Ua3Yas99JbtagAokYO/Dbhz29Kr/Eb4dR+N7m0nl1OW1FtGUCKm4HJznrQJ36HhngDw5c+OtcHibxRdRPZeaSsMr8TEZwijPyqpxx36d81r+OvCt3aePRd+F9chj1i8JlNq0oSSMkc4J4YNydp59iK6C1+BNpbyrINduMqQeIQD/Ouv8b/AAp0/wAUau2sJqFzZ3j7fMKYZSVAAI7g4A79qBniHwhjvV+JkovpfPu1ExuJFORuwQTn6nFfatebfD/4f6d4LSZ4ZHubybKvcOMHZxhQM4xkZ9f0r0mgD5P/AGib64udV0fQvMjjtXQTFmUHDFiuc9gAP1rkLXS/+Fc/EzTrS0ujdIzRoxZQCVk+Ugjt1/lX07498B6X40t41uy0F1FxFcxj5lHoQeo9q5Pwp8ItM0PWI9Wur6fUZ4cNEJgAFcdGPqRjj0/CgDE8T6r4Y+J8E2lx6veWR09Hum3xbEcKvOQeTt6468GvK/AzW2s+CNf0PVLyG0srV47iG7aPIjcuAMgDJycDPUA17F4k+DOnatrF3qVtqMtkLk7ngjjBUMR82OehPOPc11em/DTQ9P8ADN9oEQkK3yKLm4JBd2XlW9Bg8ge9Fx3Pj/xFpuu2HhvT1udagu9FaRhapDMXXdzuAGARj0PTNfa/w0tpLTwbo8UylX8gMQQQQGJYdfY15jpXwN0m1u4JbzU7q8tom3fZ2UKrH0JHb1x19a+hI0WJFjRQqKAqgdABQIxPFO3+wNU3DI+yS9s87TirWh8aTYf9e8f/AKCKqeK3CeHtVZjgfY5R+Ow1a0LnSNP/AOvaP/0EUXFc1aKKKBhRRRQAUUUUAFFFFABRRRQAUUUUAU1/4+m+lXKpIf8ASn+lXaACiiigAooooAKKKKACiiigAooooAKKKKACiiigAooooAK8ca415PHesJpdrHLEIYtxnkAT7gxjHPXj/IFex1wukf8AI4a5/wBc4f8A0AUAM/tDxeAT/YtmfQC5FM/tPxeOP+EetmxgbvtijP8A+qu4kureJxHJPEjnorOAT+FWM0AcJDqXixwfM0G1jweP9LBzUpv/ABSAT/Ytqxx0F0K7RHV1DIwZT0IOQaiFxCZTCJozKP4Nwz+VAHKC/wDE20n+xbXOen2sf4U43niXCn+yrTnqPtHIrsKKAON+3eJv+gPa/wDgTTkvPErZ3aVap/28ZrsKKAPErPUfF48Vars0a0ZhBHhGuABt6Ag/XJ5x/KuxN/4uzxotn/4FCnWEgg8U6xJO8aRCGL5mbgD3J9662PULORwiXcDMTgKsgJP60Acj9u8XYH/EnseR/wA/HShb3xcwwdIsVycZNz09/wAK7cyxq6xl1DsCVUnk/QVJQBwn23xcM50mxPOOLj9fxqZ73xQuNuk2jdOk+P512tFAHEi88Vl9v9k2OP7xuDj/ABpTeeKhj/iV2RyM8T9PauxWWNnaNXUuuNyg8jPqKkoA4kX3irqdIszz0+0Yp327xRgf8Si0/wDAiuxkdI1Luyqo6ljgCngggEHINAHEG+8VZ/5A9p/4EUhv/FQI/wCJNaHJ7XI4rtJZEiUvI6og6sxwBT1IYBlIIIyCO9AHCtqHiwHC6JaH3NyKUX/iwDH9jWZ9/tIrt5JEiXdI6oucZY4FKjrIoZGDKe4ORQBxP2/xXnH9i2mPX7SKU3/ikc/2Nan2FyK7eigDhH1XxSGwvhuJgAeftqDNMfVvFgPHhmIjH/P6ld6zBQWYgAdSaAQQCDkHoRQBwK6r4tdsf8I3Ag9WvEIH5GnjVPFRBz4ehGB/z9Jz+td5TSyghSQCegz1oA4X+1fFZH/IuxA/9faf409dV8T458OR59rxP8a7migDiY9V8S87/Da+2L1BTxqviJuP+EbVCehN8hA/KuxZlQZZgBnHJxTqAOKOo+JRjGhRH/t5X/Gk/tTxNkj/AIR2PA6EXic121ISFBJOAOpNAHGf2j4lPI0GIdeDdKaVdQ8St/zBIV5A5uVP49a7FGV1DKwYHoQc06gDkPt/iLbn+xoc5xj7Quf51GuoeJcZOiQ9M4+0r+XWuzooA5P7fr5xjRohyOtwtKl9r5GW0iEcHj7QM11dFAHLi913IB0mLBxk+eOKY17r4KgaTAc9T9oHFdXRQBx/2/xEOf7FhPHT7Qvr9acL/wAREDOjQjkD/j5H5111FAHJrf8AiBjg6LEox1Nyv9KeL3XcEnSIs4HH2gV1NFAHLte66MbdIiPOP+PgdPWmrfa+QM6PEMjP/HyDj2rqqKAOX+269nH9kw/X7QMUi3uvFsHSIgPX7QuK6migDlTe68Bn+yIW46C4ANIL/XsZ/saMe32hf8a6uigDmTe65j/kEx5xn/Xj8qRb3XD10iMcj/l4WunooA5lr7WwMjR0PHT7QtQG/wBfH/MFjP8A28L/AI11tFAHItqHiAYxokZ/7eV/xqT7dr23P9jxZwOPtIrqqKAOUe/14DK6LGfb7StSfbddAz/ZMWcdBcCunooA5n7ZrgHOlQnntcClF5rZQH+yog3obgV0tFAHLm+13Ixo8fUf8vC0n2/Xf+gMn/gQv+NdTRQByxvtdHTR4z9LhaPt2vf9AeI9f+Xla6migDmlvNb/AItKjHGeJx1pr3uuKPl0iJue1wK6eigDllvteI50eIcZ/wCPhfypr3+vhgF0aJh/e+0riurooA5pbzWiozpUYP8A18Cle91kfd0lDx/z8LXSUUAcq1/roYAaLGRnr9pXpQt/rp66Mg/7eF/xrqqKAOY+265kj+yI+uM/aF/Ok+3a5ux/Y8eM9ftK4rqKKAOXW+1w5zo6DH/TwvNPN5ref+QTFjP/AD8CulooA5hL3XCMtpEQOOn2kUC91wj/AJBEQ6cG5FdPRQBzbXutDppUZ6/8vC1BLqGvI2E0NHXHX7Uo5rq6KAOLfVPEatx4cRlz2vUFH9reI/8AoWB/4Hx/4V2lFAHFf2v4k/6Fcf8AgfH/AIU7+1fEZ/5ltV+t6hrs6KAONOqeIh08Oqf+3xKb/aviQMR/wjakA9RfJzXaUUAcUdY8RhT/AMUsS3YC/jx+NM/tjxJvx/wip2Z6/wBoRZx9K7iigRxL6x4kG3Z4WLcc5v4xg0LrHiMthvCxC+ovoyenpXbUUDOIOreJe3hlf/A6OopdV8SujI3hVHVlIKm+jwfr6iu8ooA8j0ixutJuWubL4f29tMQR5kd9FnpjA44/D3qC60+4uwftHw4tH+dpBm9h5diNxPHfA/IV7HRQB5mW1NrOKxPgWA2kJVo4WvYdqkc8DHr/AJ5qzHda1HeSXq+DkW5kUK8v2+PcwHQZxXodFAHmWpT65qlpJZ6h4LiubeTG6Nr+MD1z9axho+9Cs3w2tDuIB/0qBiAOmCeR2GPT8q9mooA4ZdY8QqcDwlIEAAH+nQ5/n9K5vWrSbWZhPqHw/F1cIBteS8i98AkHkfnXrtFCGjxubT7q4aBpfh3asYIjDEDfxYVDnIxjHc/maoL4cRUC/wDCtLMAYx/p0eePfFe50UCPGnsZpNXXUJPh9ELxWV0nF7H1X7p4GARgfp6CsrTtZ1qXx/du2hETix2CHzwAUDKd27GOuB/+uveq4G3H/FfXR/6hq/8AoYoAnOreJMBh4eXBx/y9LmoG1rxUMY8JK3r/AMTGMV31NdljUs7BVHcnAoA4FNc8U87/AAhjjjbqMRyamGteJiT/AMUmQM8Z1CLkV3G5du7cNuM5zxQjK6hlYMp6EHNIDhRrfibdg+EiMjgjUIz3H0oXWvEbZx4c6Y63Kj+dd3kZxnn0paY2eD+P9V8QS2FoW0QwhblXBEwJOM4H+fX3r0FNY8RLHufwyzcA/LeR9O/B5/CpfGy7rG2G7H+lJ3wO45rsqBHES6x4j2/uvCzbv9u+iA/Q0v8Aa3iPO3/hHVzjP/H2mK7aigRxQ1XxGSR/wjq5A/5+0pp1nxAqhj4d4J7XK5/Ku3opIo4Rta8RAqP+Eb5I4/0lacuseIi2w+HMPn/n6XH513NFNeYjhk1bxMeG8NoD/wBfiU46t4kzgeHF6f8AP2ldvRQBxQ1XxIf+ZdUf9viU9tS8R9tAT/wLT/GuyooA4tdT8SHOfD6L/wBvaH+tO/tPxEAc+HlJwcYu06/nXZUUAcR/a/iTn/imWPzDH+mRdO/f609NU8RsBnw8EOOQbqM/lg12lFJAciNQ8Qd9DT/wJX/Gm/2j4i/6AUf/AIFJ/jXYUUwOIk1PxOMbPD8Z9f8ASk/xqMap4q/6F6L/AMCk/wAa7uigDz99W8WjG3w3Cf8At7T/ABpq6t4vOd3huEf9vaf41N428daL4OjQajLI1zKhaK3iQszge/QDPqf5VV8F/EPQvF8jW9lJJFdqgYwTrtY8c7T0OKQDzq/i/t4Zh/8AAxP8amj1XxWc7/DcS+n+mIf61zPi34t+H/Dl7NYFLm7vIH2SJCgAU8dWOB37Z5Fd/wCGPE2k+KLM3elXQmVSBIhBV4zjOGB/n09CaYGNJqvitcbPDsTev+loP61VXV/GZ6+GYB/29p/8VXorMFUsegGTXh8/xt8KRSMgF6+0kbliBBx3HPSgDqzqvjLGB4cgzjr9qT/4qm/2x40/6FeD/wADE/8Aiqi8HfErQfFl5LZ2H2hJY4zKTNHtGB15zXJaj8cPDVrf/ZoIby6gBw1xEgC59gSCR70Adsmr+MD97w1CP+3tP8aeNW8X/wDQtQ/+Baf41vWviXSrvQjr0Fz5mnrG0jSBTkAdQR1yPSvLF+OHhU/8s74f9sR/jSXmB3cWqeKyDv8ADsQPb/S0/wAayvEOqeKRpN3t8ORvmMggXCtgdzgHt1/CvR7C6jvrO3vIc+VPGsqbhg7WGRn86qa6SNLu8f8API04tq3cGea+DtQ8TR6DYImhI8Sx4VmukyRk478V1jaj4kBGNDiI7/6Sv+NaPhJt+gaeeP8AUjoc10VAHG/2j4j/AOgFH/4Er/jTf7S8S/8AQBj/APApP8a7SigDif7T8Tf9ACL/AMCk/wAaY2p+KM8eH4gPe6Q/1ruaKAOJTU/ExB3aBGp7f6Uh/rVk6hr+P+QLHn/r4X/GutooA5H7f4hwT/YsWR2+0Lz+tVRqfij/AKF6If8Ab0n+NdxRQByEV74jZN0mkwIf7vnA/rmo5b7xMn3NHt3+k4H8zXZ0UAcWuoeJTnOiQr9bhf8AGrSXevkkNpsI6c+aP8a6qigDmBda7g/8S+DI4/1o59+tRC88Qc/8SuH/AL+j/GusooA5X7V4gJP/ABLrYY/6bdf1pv2vxDtz/Ztvn+75oz/OusooA4sXvic/8wq1HTrKP/iu1UpdR8YL9zQ7VuSP9ev5/er0GqWo3ttptpNe3kyw20KF5HboAP8APTvQBxA1PxieugW3/gQv/wAVTZNT8ZqcLoFq49RcKP8A2auN0v42eHby9NvcW91aQk4W4dQy9eMgcgV1ni74kaH4U1BdPv8A7Q05jEhEUeQAenOevFJASrqvjPnPhy39v9KT/wCKq2mpeKzndoMA9P8ASF/+Krj7H4y+Gb65itoo73zJXWNcxDGScDvXtlC21A84l1HxqQDHolkvBO0zgkY7fexzUD6p45ViP+EftHGOClyoH6tW1408Z6P4OtBPqUx86QHybeMZklI9B2HucD+Vch4J+LGi+Kb8aeYpbG6fiFZmBEh9AR39B3xTA2IdT8bsxD6BaKMdWuV/o1TSal4zA+XQ7Qnj/luv/wAVWJ43+K+h+E746eyTXt4hHmxw4AjyMjJPGenArptJ8d6BquhXOu292RaWoPnq64kjx0yo9e3rQBnrqPjchAdEsgT1JnHGPX5u/tV37f4uIJ/se0GMcecOf/Hu1ed6Z8cvD95frbT2l1awM+37S+CoHOCQOQOn5179HIkqLJGyujAMrKcgg9CDQB5P4muPFc+gaos+lWgiNu+5Vl+bA6kYJycZOPpXo+iAjSbAMMMLePI9PlFV/E7bdB1QnP8Ax6S9Bn+A1Z0X/kFWP/XvH/6CKLCsadFFFAwooooAKKKKACiiigAooooAKKKKAKSn/S3HsKu1TU5u3HoBVygAooooAKKKKACiiigAooooAKKKKACiiigAooooAKKKKACvLrq+k07V/Fd5CgaS3s1kUE9xHkcenFeo15/pcSyeL9fVwGR4YVZSOoKCgTPJPCngGy8Y+E/7b1G7nk1e+81luJHJWMh2UfKDgj5c/jXtdhbT2PhH7NNfC9mis3U3KnO/AODn9PwrzCT4Ya3bS3NlpPiqSz0S6kdntVjOY0Y8qvPvjqPxr0PT/Cb6ZY2mk2WovHpUNrLBJC0YZpWfJLlu3JzgCgZxnwYNxd+AZYYJBDMJJo4pMZ2sRkN+BNef3Phyw0nxBoOk6Ndy3XilLsT315uYoF5Zt4ye35jOeor03w94E1rw9p8Nhp/iQRxKZmci2A3M64U4JP3SAetZ3hn4ba14dlM1l4rKPK26c/Y1cyHHQsxJxQB7nRWXZWt5Dd3k1xfGeCZlMEPlhRCAMEZ6nPvWpQAUUUUAeX6lpum6zqWv2erqWtPLhld9xj2Kgz19OM56V4/4C8J6Z4h8VjWdItZ7bQNOkUwyPIS1xMp3A/NyBnGR7dea9R17Q5vEl54j0e3vHsTcLB5k23fkAAkYyOCOOvSs7Tvh74ksLSGxg8aNFZxRmJYYtPRRtb738XJOT8xycmm29NRJ76Hl+vePNSh8RweIbi30oyWBkt4bAXBeRVbgvkcZxxn07V6bqPxQl0q412y1DTkhvbQoLGEMWNxuPGfwwePf8cCD4LTJC9mdfUWnmCRdlookJ92zn6c16Zr/AIFtNZ8R6XrckoAsgFa3ePesoGSMnPXJHJz0pWDW/keV+JPid4g0m5lDro8DWojElt5pkeZjyduOVGMjnpgetdN4m+IGtaVpGmaxb2WmyQahGhit3kczs5A3AKBggE+vTFZt58Hppr/VZYNf8m01GQyPCLUFh8xYLuz0Ge2M1LP8I7iS6sbiPxHJE1jCkVvttwdm3vyccnnpQM4fTfF/iCw8fXK3em28WqasLeHyZJSYol2jB4yc+3qTXqN98RbjSZvEFpqVpClzpyxm22bts+/p1+o/X0qiPhL9qN3datr9zeapMUaK8CbGiKk4wMnjGBj2rn7vT18T/EfTrF42uH0SCMahcSqFWcpghsZPVmHH9BQB6H8S7qRvhxf3FzHsmltovMRTkKzMgI+gJrL+EHiS813T1tltkSw0+GO3ErtmR5APTOAMV6B4y0EeJtAvNHM/2cXATEoTdt2uGHGRn7tYfh/wXHoWsx6laXeyM2a209uke1ZWUAB+DwePfr1oAzNWltvFXii88I6nalrK1gS7DJMyGQ/KNrAEZHzfoK5vQ/iU/leHFm0+1tbG/aSAsJz+62EKOvAHK9T610PirwFe6prsmtaTrz6XcT232acCASb146cjHQflVZ/hjby+CYvDMt9vmhlaaO78n7rFieFz0wcdaBM8x8cePE8U2kmknTbeGyubgrZ3093sUGPq7AD3GM8c03w38Qm8N+GX07TbG3uLizvRAZPNZo5Q+87x06lSPTpXpOrfCy1l0nRbTTbtba70olo55YvMEhJ3NuXOOW59vwqk/wALr67tJlvvEJkuZbuO5JS32xqFBG0IG75HP+yOOuSwO/QZbeKPHt9etpVtpWmJfWkKzXXmycHcTtUYOOR6fmK0NJ+JTXMuiLe2UdtHfTTW07byRFKhAUZ4GDuH6/WtXxP4P1i61xta8P68dMuJ4RDcK0e9XA6EZ4zj2+hFVbv4Z2s/hCHQFvXW6inFyt8yknzc/M23PQgkYz6HkigZyi+ObfxVcHRtd077Po1/JLFbzwztvcxsMBgvIB4qtpvxC1+8g0zTfD+h2v8ApbSQ2TSzMdkUQA3N06Dvnt07VD8VNNtbXw7oHhCGFrnVi6/Znji2j0cnrwc8j8T0r1OPwb5OoeHLy3ukhTR4GhMSxZ83cu0nOeM8nv1pMTvbQ8wt/ir4ggBm1DRLMWsN8LCdo5yGMv8AFt69AP1HvXZ/EPU4bDXfDc7WhmlDTPG3nFApCdwOD2/X1qjrHwznvbCe2i1OMNLq51LLxEAAgjZ1PPPWuz8WeEh4hutOn+1+SLMSDbs3bt67fWk1pYLaWPJtI+K2vXEmmXd3o1qmmX9yLWNkkO7eCASPbkdfTir+l/E7WdU16W3t9JtFtYZhBLbPdATgbsNIM4zj0HqB71rQfC6SPSdC086uD/Zd610XEHEmWBxjdx09ax5/hFd3l6/2vXI5bNrg3HmfZR9oyTkqGzwPcenSrt5laN9jzZ/EWqT2uryayBex/wBsKkUf2p42imAYfLt6KABj/droPD3j3VtDj8R6lqCJeuNQjhKGU4T74IX0AAGOBXUP8HpmuLtV1sCzlu1ukUwZcEZyCc/7RH61NqPwkubg6xBb6xHFZ31wtzGjwFmRwSSCcjj5j69qQjqfEvxBOh6jdW72IaBNMF7DIWOWZnCKpABwMnGa57UNf8Xy6Bq0uueH4E0+awaWN7e4ClQQBsbknoc9B3/B9l8ML+5N9ca9ri3t1c2f2aMrBhYsEFT1GcYHGBU8ngDxJqMMltq/iozW62rW0McURVSD0ZwCASPx+vqkJGdpfijVIdP0TRvCmgQhrixNwFmlJEI3EMSTjIJOQT3YetQaP8UdbuYY7670a0TTlvFs7iSOU7lc4yQPYf8A669I8NeDzol1p9x9uMv2TT/sZUIRvO7duPJ49vp6VzFp8MhbaNNpf9qbhLqK3pfyew429fTv+lMZ7QDkUUgGAB6UtABRRRQAUUUUAFFFFABRRRQAUUUUAFFFFABRRRQAUUUUAFFFFABRRRQAUUUUAFFFFABRRRQAUUUUAFFFFABRRRQAUUUUAFFFFABRRRQAUUUUAFFFFABRRRQAUUUUAFFFFABRRRQAUUUUAFFFFABRRRQAUUUUAFFFFABRXCeKdfu7e6XRNGiEmtTxCaIyj90qbsMWP0B/MV5H4o+LMtvf2UGiytN9mLLqYktPlAVgpYYJIHU8HuOaAPpeivN9I+IGlalOEHmRxsiMjspGS3GD/k1363MTzyQBsyRgFhjpmgCzQDmvn6++LCnxbDp1jEraTH5iz3DIcyOiliE9hgD8fTFc/ofxO1nUdQsDHd6fObmcJJpvlGNkQsQCJDwWA7Z9OtBLdj6hrgLYY8f3fvpq/wDoYrn7bxjqlz8RR4ee0+zWKRyEbx802AcOPQZBx7VvWxJ+IF2MYxpq/j84oKPQa8A+J+7XPGXh7wpNcTR6fdIZp0jcLvxuxyf9w8e/HNe/15h488H32uahpesaRfx2ep6ex2NKmVZTzg4/H65NAHnen6DJq2n6z4c+3XS6To+pF2jU75ZYdp/dKe3IJH1rD+G3iqx8OQ+KpmeeCxtyklnYTn59zFhj6/dB/PtXpEfw/wBVtLI3NjrzQeIJbo3FzeKpCTZz8hTONoJB6Y68ehovwziuL6+1XxdLDq1/dMMbQURABjgDGTgAewFAjnfhDql9qvifXrzUpR59zFHKse7hFPIUD2XA9eOa+ia8s8N/DvT9B8UXmtW6xrAyKLSBQf3B27XOc855/M16nQM43xr/AMednzg/a0wfTg9K7KuP8Zki0tCDgfakzzjjnv2rsKACiiigAooooAKKKKACiiigAooooAKKKKACiiigAooooAKKKKAPjb49wRWHjLTtTlMV5G8aF7R+wU9Djsf8e1c18Nfsev8AxJgumjh0uIs8sdrB+7GQmAi4xj17Zwa3/jHbXOhfEKDX7u0kudPkeGaPsp2BQUzyM5XOPes3Rb668a/EmPxFZaW0NnbyLcTFRwiIoyWPQscfjQB6fqPg3wd8O7a/1zW3bVXnBS3t7tQ5Zzk4HXJP949MZrI/Zus7lpdZ1Hy3isn2xxrn5WbJJx9BgZ968H8UeI5/FOuy6tqryTW6yYjt1O0LFnhFPbjqe/Jr6v8AhD43h8RPcaVaaNBptlaRb4EifOFyBg8cnJJJ7/WgD3IgEYPINfPnxS0vwb4T0S5vv7EszqV2DFbKULAuerYzgY65/wAa+g6+Sfj9OdR8UaHowkPl7V3AjgM74/kBQB1/we8BRWvhW5u7zK3Ws2xQOhOUgYccHjJ6/lXFePtA8H+APDc+lpEL7XLsZiknBLoufvAgYUAdupJr6V16+h8L+Grm7jjJjsbbESDuQMKPzwK+ALPXQ+t/2xr8Da3MwO6G4YqCei5x1AHbpQKx6lBFe6L8FJ3kMijUrsFFKD5Y9w56ZAO3r9Mda4/wxrNx4b0eGW98I2F5p9zJkXdzbne4z0V+2Oa9vHjfxJ4m8CXd9odi9nfWdwiN9kQMDFg52A5PHGcfyrxzxN4/1Dxf4d07Qbmxlm1SCctLPxmTG4AbQODgjJ9j60DPuLQb2z1LSrO70/izliUxDGNq4xjHbHT8KTXlLaTeAf8APJv5VmeCNLm0bw1punzkedDCN+OxJJI/DOK1NebbpV4f+mTCgUtmVPCYxoGnD/pgv8q6GsHwuc6HYH1hWt6gYUUUUAFFFFABRRRQAUUUUAFFFFABRRRQAUUUUAFFFFABXifx+hll8EyNHu2R3MbSY7LnHPtkr+le2VxHxGudSs/CuoXGlW8NxcxoGMcsYcFMjcdp4JAyefSgD428Van4XufBmgWulwwrrMJ/01ltyj9Dnc+PmycEcn8K+ovBdlpN94J0zVtZsLW7lhtCZJ5oFd9ibgBkjJwO1fIl3OPEEVjplhoFvDqbSkPJbKQZic4AXOFGDzjjjsK+rPH9qvhf4Wy6bDuYJDHblt2DlmG4/nnj3oA8l+EWiw+LPGN14hk0+O1sLOTzYYYECxCXjYvHoPm47j8K+x68l+COmDTfA9ixAD3TPcPgYzk4B/75Va9aoA8r8f8Aw+0fxXe2uqapdzwJZxlXCMArpnPJPTqenrXzXp09p4l+KFpP4X0uOKygdJFjiURAqg+ZyOAMmvQ/2h/EN9FLZ+HYHMVpcQ+fOyAlpPmICnH8PGfc49K8++EfjCXSL2z0KLSbQx3s/lTXLqwldSfXPHGBj2pCaOW8MapcSeK9Suj4fj1+5uhKTA4LbNxyWHXoMj8e1dzoD+G734deLjZQzafdbYWnjecyKcSZiC5A4JG31GfesZbrVvhJ4z1JYLHzLeYMsQkTCyREkoQR6EDv2IOO03hjwjrt/wCBPEF9FZEx3hhe3Xd80gSQlyB6D3xnHGaYNHn91rdlc6Fp2kHSLS1khkLSakkf72QEk88ZP3h37DgcY/QfwhFBD4c0qO3mWaJbSMLImcP8oyQDyMnselfDVz4sutZ8JaX4NTRle5gl2pNtLOfmJAQdjzgn07V9teA9JuND8L6Xpt1gXEEIEgBB2sSSRxwcZxx6UDNLxKQuhamTn/j1lHA/2TVnRv8AkF2X/XvH/wCgiq/iQ7dD1M+lpL/6AasaN/yC7L/r3j/9BFAGlRRRQAUUUUAFFFFABRRRQAUUUUAFFFFAFFAPtbnPYVeqlH/x9P8ASrtABRRRQAUUUUAFFFFABRRRQAUUUUAFFFFABRRRQAUUUUAFecaZf2sPjTXYZpljkKwBAxADfIO/rXo9eT2+iWGpeONckvLdZ1WOAhXGQDsA/lQB6f8Aarf/AJ7xf99il+1W/wDz3i/77Fc//wAIl4fH/MItP+/Ypw8K6CP+YTa/9+xQBvfabc/8t4/++xR9qtx/y3i/77FYA8KaAOmk2n/fsUv/AAimgD/mE2n/AH7FAHQefDx+9j56fMKQXMBOBNHn/eFYX/CL6H/0CrX/AL9ij/hF9CP/ADCrX/v2KAN37RB/z2j/AO+hTWurdeTPEMdcuKxf+EY0P/oF2v8A3wKF8MaGpyNKten/ADzFAHOaLfWreL9ZAuIcGOPaQQMnHI+ox+td59rth1uYv++xXm9h4W0M+ItRiOlWvleUjBCgPzdz+Oa6n/hEvD4/5g9p/wB+xQBvfbbT/n6h/wC/gpPt1p/z9Qf9/BWEfCPh49dHtP8Av2KX/hEvD/8A0B7T/v2KAN37ba/8/MP/AH8FIL60PS6gP/bQVhf8Ij4e/wCgPaf9+xR/wiPh7/oD2n/fsUAb32y1/wCfmH/vsUw31krHN1bhu/7xaxj4T0A/8wi0/wC/YpR4V0EdNJtf+/YoA3BeWx6XMJ/4GKd9qt/+e8X/AH2Kw28L6E+N2lWpx6ximDwpoH/QJtP+/YoA3vtVuP8AlvF/32KX7Tb9PPjyf9sVzv8AwiHh0f8AMHs/+/YpR4R8PD/mD2n/AH7FAHQ/aYP+e8f/AH2KDcwDrPH/AN9iufPhLw+f+YPaf9+xTB4P8PBgw0i1BHomB+I70AdJ9pg/57R/99ij7RD/AM9o/wDvoVz3/CJaBkn+ybXJGPuUDwn4fGf+JRa8/wDTOgDoTJASGLxkjoSRxTvOi/56J/30K5k+EfDxXadJtsYx93n8/wCtK3hHw+xydKtvvbuFxz/h7UAdN5sf/PRf++qPNj/56L+dcufB/h8sW/suHJz69/xpG8HeHm66XD0x1P8AjQB1Pmxn/lov50nnRD/lon/fQrnR4T0EdNLg+9u6Hr/h7dKZJ4Q8PyABtLgwMdMj+tAHS+dF/wA9E/76FL5sZx+8X865pfCXh9SSNJtsnGcrmj/hEtA3Bv7Kt8g5+7x+VAHS+ZH/AH1/OlEif31/OubPhTQSW/4ldv8AMOfl/l6fhUP/AAh3h7/oGRf99N/jQB1PmJ/fX86Xen95fzrlx4Q8Pg5/suE/XJ/rUieFNCRgw02HPvk/zNAHS7l/vD86N6/3h+dc2fC2iEYOnRfmf8aU+FtEL7/7Nhz7Zx+WcUAdHvX+8Pzo3r/eH51zg8LaGCSNNhyTnv8A40o8L6IAR/Z0JB9cn/8AVQB0PmJ/fX160u9f7w/OubPhXQiQf7Mt88dFx0pU8L6GpyNNhP8AvZP8zQB0e9T/ABD86C6jqw/OuePhjRCSTpsGSMcLj/P1o/4RjRN5f+zYMn/Z4/LpQB0G9MffX86XcvB3DH1rnj4Y0QjH9mW4+i4pieFdDQ5Gmw/jk/1oA6TepONwz9aNy/3h+dc+fDOilg39m2+R0+Wk/wCEY0TB/wCJbBz1+X/OOtAHQb1/vD86Xcv94fnXO/8ACL6Hk/8AErtjn1SkHhfRAmwabDj6HP59aAOj3r/eH50u4eo9Otc0vhXQlORpkGcY5BNO/wCEY0XAH9nxfmf8aAOi3L/eH50bl9R+dc3/AMIroYAxp0Qx7n/Gg+FdDPXT4/zb/GgDpcj1FGR6iucPhjRT1sI/zP8AjSjwzow6WEf5n/GgDotwzjIz9aAwPQj86w08P6SnSxi/EZ/nUJ8M6MST9gj59Cf8aAOiyPWk3L/eH51zreF9Fbrp8Z/E/wCNNHhXQwDjToufc/40AdLuGcZGaMj1Fc63hnRWdnOnxbm69f8AGkTwxoqZxp8XPuf8aAOjyPUUm9f7w/Oua/4RXQ/+gdH+bf40i+E9CU8abF+ZP9aAOl3pnG5c/Wl3r/eH51zR8KaET/yDYvwJ/wAae3hfRG66dF1zxkf1oA6HzE/vL+dG9P7y/nXOHwroZXadNhxnPfP55py+F9EQYGnQ4znv/jQB0PmIf41/OjzEH8a/nXODwroYH/INh6Y5z/j+tSN4Z0RsZ0234OeFxQB0G9c43DP1o3r/AHh+dc0fCuhkk/2dFk+hI/rSnwtohPOnRfmf8aAOkDKejA/jSF0HVl/OsBPDWjIMLp8Q/P8AxpjeFtEbGdOi49z/AI0AdF5if31/Ol3rnG4Z+tc43hbQ2bcdNgzkHoaI/C2hx426bDx65P8AWgDo96n+IfnRvX+8PzrBbw5ozAg6bb8/7FInhrRUUAabb491z/OgDe8xMZ3rj60b1/vD86w/+Ec0Yf8AMNt/++KD4c0Zuum2x/4BQBu7l/vD86TzE/vr+dc+PDGijP8AxL4uRjnJ/rTv+Ea0T/oGW3/fAoA396/3h+dG9f7w/OsD/hGtFA40y3H0TFN/4RnRR006EcY4zQB0O9f7w/OjcvqPzrAHhrRgc/2dD+IzTT4Z0U4/4l8XAx3/AMaAOh3qP4h+dG9f7w/Ouc/4RfRCpU6dEQfXP+NH/CLaHtVf7NgwpyOD/k0AdHvX+8Pzo3r/AHh+dc1/wimhbVX+zIMKcjg5/wDr0/8A4RfRN27+zos5z3x+WaAOiDKe4/Ojcv8AeH51zg8LaIAf+JdFz7n/ABoHhbRACBp0XPuf8aAOkyPUUZHqK5s+F9EPXT4/zP8AjQ3hfRG66fF+Z/xoA6TI9RRuHqK5n/hFdD/6B0f5t/jQnhTQ0zt06LkYPJ/xoA6bI9RRketc0PC2iAEDTovzP+NOHhfRR0sI/wAz/jQB5/4903xVb+JLDxD4Ysra+kjtWtZIZnCgDcTnllz17HtXnXhfwv4/8JXFzqNlpmn3Fxqanzo2kQG2YsTnOeR3wCf0r3o+DPD5bcdOXOQf9Y+OPbNKfBvh4kE6ZHwc/eb/ABoA5jVtOlW0uZ9fe0SNrBI5LpcAmYHIwPrV/wAB2csnh0m7uC09wjIZQ4ZgvIHOT2I/StSbwR4cnQRy6XE6jBwzsemff3NSr4O8PrCsK6bGsa9ArMO+euc0AeE33wZuE1fTobXU72XTCJPPmMiq0BIP3RnnccZwPrSaL4G8VC40nRrywsYdM0y9NwupIyl5FB3AY3bjk+oHb0r24+BfDZAH9mjgY/10n/xVTt4M8PNjOmR8HPDsP60rCaOdufDmot8SLXXljU6elm0bPvGQ2CAMde/0qzbyAfES6U4505VGDn+IHn0//VW3/wAIf4fP/MMi/wC+m/xrz+w8K6PD4/u4RaAwDTldYyzEbt4BJJOTx60xnte9f7w/Ojev94fnXLjwjoIBA02Ln3P+NMPg3w8eumRf99N/jQB1QkQ9HU/jS71/vD865JfBnh1emlxf99N/jTv+EO8P/wDQMi/76b/GgDqwynowP40pI9RXLL4S0FemmxD8W/xpf+ES0L/oGxfm3+NAGf46ljSztC204u06np17d+M13AYEcEYrx7xv4P0FbazKWCoxuVT5HYFgeoznjgV3C+EtCUcaenQfxt2/GgDqqK5b/hEtCOP+JcnBz95v8aP+ES0LIzp6HAxy7H+tAHUZHrS1zR8L6If+YfH+Z/xqGTwjoUmN2nrx/dkcfyNAHV0VyB8GaAeth/5Gf/4qpP8AhEdC/wCfH/yK/wD8VQB1dFcp/wAIjof/AD4/+RX/APiqb/wh+g/8+H/kZ/8A4qgDraM1yyeE9DQECwXn1kc/1qT/AIRbRRjFhGMf7Tf40AdLRmuWPhPQy277CM8/8tHx+WaaPCOhjpY/+RX/AMaAOroyPWuYXwroq5xZf+RX/wAaifwhoT43WOcf9Nn/APiqAOrJHrTfMTON659M1zQ8KaGGLfYFyRjl2x+WaefC+ikEGwTpjhmH9aAOk3Dnkce9IWUDJYY9c1yo8H6CMY08cHP+sf8Axpf+ER0IjmwB69ZH/wAaAOim+zSgJN5TjOQHwf50yL7JECkXkIG6quBmsEeEdBDFhp0eSMfebH5Zpr+D9AkcO2mx5GejMBz7A4oA2PsmmH/l3tP++FqzBFaQEtDHDGSOSgAz+Vcs3gbw2xJOlpkjbxI4/r196IvA/hyJtyaaM+80hH5FqAOwaWNc7pFGPU1Vc2TyrIxt2lXox2kj8axW8K6IV2GwQjnq7Z/PNUv+EG8NElv7Lj5I/wCWj9vx4oA6t5raRSjyQsp6gsCDVXydM/552n/fK1hr4L8OqcjTI+/8bd/xqY+EdBIIOmRHI7k/40Ab8c1rGu1JIVUdlYAVHGLFH8xPs6uf4l2g8+9YB8GeHj/zC4v++m/xoPg3w8eulxf99N/jQB1AnibpKh/4EKxvE0qJot6Sy/6ogc9TVePwpocZyunRD8Sf61Q8ReHtGbS7tpdOicCMnG4rz7EdKEJ7FzwXPHJ4b01w6/6hQfm6HHSuo3r/AHh+dcH4W8P6Q3hvT4f7PjEflBiO7MeSSRycn1rUHhHQQTjTo+f9pv8AGgZ1G5QM7hj60b1/vD865w+FtEIA/s6Lj3P+NA8L6IP+YfH+Z/xoA6ESIejqfxp29f7w/OsBfDejq24afFn8cflU40LSwu0WUWPpzQBsb1xncPzo3qByw/OsoaLpoUr9jiweoI60NoumtjdZxHBzyKANTzE/vr+dJ5sf99fzrNOj6cR/x5xf980Lo2nKcrZxD6CgDTEiHo6/nSeYmM71x9az/wCyNPwR9kiGfRaRtI09sZtIuDnpQBo+bH/z0X86UyIOrqPqayxoumj/AJc4vyp7aRp7HLWsZ/CgDQ82P/nov50hmiBI8xMjr8wrL/sPSz/y4wf980w6BpTdbKLpjvQBr+dFjPmJj13Ck8+Hj96nP+0KyW0DSj1sYeuelOOh6WxBNjDx/s0AahniH/LVP++hTTcQEEGaMg/7QrL/ALA0rn/QIeRj7tRnw5o5IJ0+EkEnketAGlELJG3RC3VumV2g1JLLbMhEskRQjJDkYNZi+H9IXO3T4Bn0XFNk8O6PKRv06A4/2aANYXFuoAE0QA4GGFKbmAdZ4x/wMVhr4X0NcAabb8eq5qb/AIR7Rxn/AIl8HJz92gC3LNp0xBlktXI6FmU01JtLRgyyWakdCGUVn/8ACLaFkN/ZdtwP7lRr4T8PgcaVake65oA1ZbnTJiDLPaOR03OpxUy3tkihRc26qOgEiisZ/CmgMpDaVa4PH3MVH/wiHh/Of7Ktwcg8A9qANaO40sPuSWzDZ6qy5q4t3bMMi4iI9nFc+PCXh/p/ZNqec8pmrCeGtFQYXTLcD/coAr+Kb6yGgalvuIiDayYAYMSSpxgfWtfRuNMsv+uEf/oIrlfFHhzSjoOqeVaRwuLWQh4xgghcj68gV1WjLt0uyXriCMf+OiiwGlRRRQAUUUUAFFFFABRRRQAUUUUAFFFFAFJP+Pp/pV2qScXT854q7QAUUUUAFFFFABRRRQAUUUUAFFFFABRRRQAUUUUAFFFFABXBadJHB4r1+WRgqpDEzE9gEGTXe15XPayarqvi/T7eQJJPbRxq3UZMeMEfjj2oEzmn+Jus3ltf6no/haS60e0yTdyT7CyjqwUjJAwemcDrivV9P1tNQ8Ox63DHhXtjOIy3QgElcj3GK8B8F/ELTPCfhg+HtXs7pNWsDLH9lMW7zmZ2YKCOB94dfwzXqOn+IoJ9Pg0LV7YaXq13YSSiziTKpH84GOwO1SdpPHSgZt+AvEj+K9ETU5LX7MxkZNgbcDg9Qe9Yc3j6BvGtt4VsrUXDMWWefft8tgpYgDHOAPWvPvh1rDL4Kt9E0y7EWuXrXAtN6napX5jzggfL0964fwz4Y8ReHvGHh+CaxtY753mmMxuCxkTGHLEE9AcADr+JNJCTPsmisTT9as9Q1DUNOgZjcWDIs4K4A3DIwe/Q/lW3TGFFFFAHmU8up2eta7caVpqXtyFh2wmURg5A5y2OwJrnLP4g6+3ie08O3vhuK3uZmUybbsSeXGeSx2gjgZOM+nrU3ifxLJ4bn8S6osJeWFYIYlxjlhwTn0/WvOPBPinwjoWlXup32qveeIb+JjcAwzKcnnZuA29f4hj26UAe3J40gm8Zf8I3Atu6JDvkuPPAIfn5Avc9OAc9eODXbf2hZFZm+12+2A7Zj5oxGemG54P1r86Vntn0yyVLuITC4y1olrgpz94ynls+meK9o8W+G7+HxnJ4asstaa5NFduzAkKFLFyeuOdx7dhSQkfSl14s0C01CLTp9Vtku5cbI9+c5OByOBn3NX7jXNJtZWhuNUsopVOGSS4RWH1BNfAPidLSHUdehjkW1xeskdosG4sAx+beeVHfAPfpiu8+IPiDRdT1XSdLmtDb2VrHE95dRRr5sxMakD8BxyepPpyxn0N4e+Idlq2v6xpsjWtva2JCxXLXK4mOcHHbsehr0VNSsZLZrtL22a2U4aYSqUB9C2cdxXwTZ/YY9eufElnp8c2i2F7GzWbjBEbEhTg8Hp3PXGe9eiahoFxceOf+Ecti8Og65LHqOyLpsClmxzhedw4/2eOgoA+tby/s7GJZbu7gt42O1XmkCAnrgE1FZapp9+7JZ39rcsoyywzK5A9Tg1wHxS1/TvC/h5JrqxivJWbyrSKaMOofHU56AAGvMv2f7/RS97Em8a1cgySr5W2NEDHCoRxjkHt1x2oA9+ufEejWupppVxqVvFfOoYQu+Dg9PbPt1rhz8RbG18Waroupy21paWaR+XcO5BkdgpIx7bj+VfOt7LY6fbeKNH17TZJPEc92Gs2EO5my3G1+TjvjuDxntp6NqOiaN4w1JfGtopL2MAKzw+eVl8qMkcA8kE8/rTdgPrHUvEOkaXZRX17qNvBay/6uRm4fjPHrwK4rU/iNpWn+IdO01pbdrC8tjOb/AM4bE+9gfjtx+Ir5x0GXT9HTw3qHibTpH0eR7oxRvFvVc7dpKn7w+v15rT8KW+g694/0wWuhTQ6U0czJDdN5kcuN+GAYfdz2GeR9aQH1vPrOm2+nf2nNfQJY7dwnLjaR7Hue2OuakstUsL6xW/tbyGW0YbvOVxtA75PbHcHpXxFpZt7XVYbvVLORvD1pqs6TQ7S8UZIG1Spz6dxzit3WJ9LvD4pvPD8My6Dm181II2jST5wWwD90fe4wOvSgD6IsPH2naj4lbSbKW1msks/tL3ouBtU7sbcfkevfp3rstM1zS9Wklj0/ULa6eL74hkDY9+O1fHOq3Phe5k1+58Ox/Z7N9JihEflMu2QzDIx3OFXmu/bTLLSPE/gYadbJatcWeZmiGDISn8Xr360Aey+H/FqX2lT6tqkMWlWYuHigeecfvVXjdyBjJBGOehqhq/j2w0/W9H09DBLa6irMbz7QFSMdu3OfqOor5y0htOtLHwleeIEZ9CWW7WYFS6eZztyo59+h6VDpdv4a1X4jadFpOmEaRPO+RNkxzEBj8qkDCjjg/wD1qAPteGaK4QSQyJIh6MjAj8xUQvLYrK4uYdkJIlO8YQjqG9Pxrxf4NqsN34otowixRai6oi8BQCRwvYcD8vauE8fWN9YeLLvQbSIpZeJ5oHLJk7SGHmHv3yx9j6UAfSX9v6N/0F7D/wACU/xrC8K+MLLxAmpyKY4EsLl4WZ5BhkHR+2Aa+atVfwTqnjGDT5fs+m6JpMZilYxsrXjrgEEqA2eOpOTgnvXNy6jpceiarY2iRFJ9dVxIY28uKAZ2E4GCPvDHXGeKAPqzxX45stG0FNasRFqUBnWE+VMABnOecHnjpXV6Vrmnapa/abW9t5EVQZNsgPl8dD6fjXwrcXEMtprlrDqUE8Za3KeTF5EbEEglU4HAxz9PavXNW0awt/EF3Y6dYrAjeHXd44M5mcjPT14Xt1HekI9k8LeKb/VtUv7XUNLWwton2WszS5+0YJHy5wG7HivRK+MrjxLpuq23gGxtJy93ZXUYuIyjDYd6AckYPQ9M19m0xhRRRQAUUUUAFFFFABRRRQAUUUUAFFFFABRRRQAUUUUAFFFFABRRRQAUUUUAFFFFABRRRQAUUUUAFFFFABRRRQAUUUUAFFFFABRRRQAUUUUAFFFFABRRRQAUUUUAFFFFABRRRQAUUUUAFFFFABRRRQAUUUUAFFFFABRRRQAUVR1LULTS7SS8vp0gt48b5HPAycD9TWNfeKtE0/7H9r1COH7Yge3DhvnU4wenHUdaAOnopoYN0IPGadQAUVz2seJdG0WdLfUb+K3lkQyKjZyVGcngex/KsO1+IfhO6nit4dbt2llcIi4YZYnAHIoA72vPrVcfEC8Prpq9/wDbFbVt4r0K61WTSIdTge/jZkeEE5DA4IzjGQeKxLQn/hYF8DjH9mpjj/bFJ9NQPQq848d+Nh4XmsrK202XUdRvCfKt0bbkDqc4P5Yr0evA/iBew6F8RfDWsam+zTPJkiMhUlY3ww5693U/h7UNgXJPimw0GK+TQbiTU3vDZHTg/wA6SAZIPG4d+NucitrQ/iHHeaXrd5qemS6fcaOR9oti+8nOdoBwOpGOmO+cV5joXiyz0+fWNVvrO4Gg65qDxxX6dYiFb5tuMjOTjHPB44rhFtIp7XxtDoE1xqWnBbeV7mYEvhXJPJ5I+9zjov40wPozwj49m13VF0y+0G702aWEzwtIdyun5DHGPx4r1Ovlf4ayaSvjaxTw3qV9e2r2Dm989WG1vcEYHO3pkZxzX1RQJX6nBePy32XT1XGWvEGD0PB6+1d7XEeOU32tiM4P2tMHOD0PSu3oGFFFFABRRRQAUUUUAFFFFABRRRQAUUUUAFFFFABRRRQAUUUUAFFFFAHx545u/HvifxlPo2nf2hZWiytFAFLQxFQuSzOOoYAnk9wMVb+EHinXbLxcfC2o3jXsDtLFl5N/lugZiVY8kHaRg+vtXdfF/wCJsPhyCXR9KlD6tIu2R1P/AB7g+/8Aex09ODVT4J+Ck0gNrepTwzandJuiRZdzRK2Sd3PLHj6c0AfRDEKCScADJNfEXiTxB4j+Ifie807SrtobO1Z2hiWXy1Cp1ctwSSRkfUdMV9sXKl4JVXqUIH5V8VfA147LxtqMdz8rLBNkcHJU8j8gfyoA7X4QePdVmtNXsdRmN3Hp1k1zDI5+cBf4Sf4gc8Z5GPy8da48Z+IrO/8AFzarctFZSqrlJivl5I4RBwFGVzj6+tXfA1vJqa+L/IXYsmnyyD1GHDbcD1GR+Fdb8O9Rt7b4V+KzLMsbedtC5ySWVQox7nI/P0ppXYHe3PxJ1NfhkutbUOpyTNaNKnyhGycOBgjO3HHr+VeD203jDQrGy8ZR6nMIbydkR2m3+Yw3A70PBHDDn07cVam09E+FMd4N6O+qnOCQHAXHTof8RXa+O7u0ufhL4VWB4yfOClRwQyq4fj2PX6+4NID660m+j1LTrW+iOY7iJZV/EZqt4g50i8/65Gsj4fWhsfCWjQEYItEYjnqw3Hr9a2dfG7Sb0Zx+6b+VAFXwmANA07GMGBTx710NYHhUEaDp2QQfIXr9K36ACiiigAooooAKKKKACiiigAooooAKKKKACiiigAooooAKKKKACvI/jFq2v6bokMPh21vJLu6l2tNaxl2iUDJ4AJ56Z+teuVzHi3xNp3hTS5NR1GTCjiONfvyv2VR6/wAqAPjW+TxZ4DOjau+r3CNqK+YYy7NhflO1w3GeR24zX3Np9x9rs7e5xt86JZMemQDXyB4ctb74q+Jf7b1+aGLSLV8LbNJhcdRGoyDzxlu/PsK+xokSONEjAEaqAoHQDtQB84fHjxXqVnLZeHNKuTA16n+kOuMlWO0JnHGec45x7GuE8BalrvgLxtD4c1W78+3uCqyxiUsiFhlXBYcY7+xNWfjxGIvHeiysGVHjiJdsY4kOcfhis74gsl78XbVbeRJSXgUbGBGdg4zQBl61qviP4i+INXNpfm2stOjlmSJZyI0RBjjH3i2M59z0HFdj4b+J2rv8O9Zkmd5NSsGjhiu2IJIkYgEjHVQG557VyHwfvYtOuvFRuQm5dPl/dOwBcjJK478CuX8Ojf4G8VuFIXzLQYHQfvKVuorK9+pZRPFmiaZp3jj+1pAbudlTfMxdtvHzKeCp2njngDtX3joN8dT0iwvyFDXNukrBTkAsoJH4HivkjxnqVhcfCTw3BBKokZ8eXnLblLB+O3Oa+kvhjayWngvRIpMbjbCQY9GJYfoRTGdD4k/5Aep/9ekv/oBq1pP/ACDbP/rgn/oIqn4nBOg6mBj/AI9Zeoz/AAmrej/8gyy/64J/6CKBGjRRRQMKKKKACiiigAooooAKKKKACiiigCihzdvz2q9VJP8Aj7f6CrtABRRRQAUUUUAFFFFABRRRQAUUUUAFFFFABRRRQAUUUUAFcJowH/CYa9yM+XBx3+4K7uvJYm15fGettYQwvCEiP71vl/1a4Geoz1/A0AeoPZ20kvmvbwtJx85QE8dOamMcZkEhRS4GA2OQPrXDC58ad9P0g/8AbZxT1ufGADF9P0skDgLM3NAHZx28Ee3ZDGu3JXaoGM9cVIY0LhyilwMBsciuRiuPFJGZLHThnsJW4+tL5/in/ny03/v61AHWLGiMzKiqznLEDBP1qSuRE/ifvZad/wB/Wp/n+JP+fPT/APv61AHV0VyDTeKfmK2ml4HQGZ8kZ+mKGl8UCNz9m03cDhQsjkn35H+fSgCpp1ureKdZWVQ6SRxMVYBgeBjr9K6xdPslOVtLcH1EQ/wryXR5/Fw8Rao01pp5mMSYQyEALnjkfj/Wut+0+Mv+fDSf+/z0wOu/s+yzu+yQZznPlj/CrZRSwcqNwGA2ORXERz+MmYBrTR1B7mWTA/LNMa48ZgDFhpByOf3z8UgOwksbSVy8lrA7nqzRgk0PY2jsWe1gZj1JjBNci03jMLkWmjMc9BLJnp9Kak/jRmANloyj1MsmP0oA7NbW3RGjWCII/wB5QgAP1rktF8I22ma7fa7JeXN3eXIKL5zArChOdqj06D/9ZqXzPFu/b9n0bbjO7zZMZ9OlQ+b4xLAC10YDJGTLJj69O9AHYzwQ3ChJ4klUHIDqGGfxqOG0toG3Q28UbdMogB/SuVaTxcqbhb6Mxx93zJAf5Yqmlz43LqDYaMFzyTM/SgDuGtoHlEzQRmUdHKAsPxqKbT7OeQyS2kEkh6s8YJPGOuPSuRN14y7adpP/AH/f/Cmi58Z99P0n/v8AvQB2c9pbXCLHNbxSIv3VdAQPoDQlpbI0bpbxK0YIQhACo9B6dTXGi58Z99P0n/v89M+2eNFUltK0tz2CXDA/rQB2rWdq6NG1tCyOdzKUBBPqRSRWVpFE8UdtCkT/AHkWMAN9R3rkftni0DnS9PPJ+7Of604XniwqD/Zen5wTj7Qc/SgDp49NsIldY7K2RXGGCxKNw9DxzVhraBnjcwxl4xhGKDK/T0rjhfeLTj/iT2I5A5uf1o+3eLMA/wBj2X0+00Ada9jaPCsD2sDQqcrGYwVB9QOnc/nUkdrbxbPLgiTywQm1ANoPYelcgb3xXgkaRY8AcfaetPF74pzg6TZYzjP2n9aAOujhihZ2jiRGc7nKqAWPqfWnNFG0iSNGhkTO1ivK564PauQW88Ud9Lsx/wBt6aL3xSSP+JRZAZAObn9aAOifStOdizWFqzMckmFSSfyqU6dZMrKbO3KuQWBiXBI6Z4965dL3xWzEHSLFAO7XJIP5CpzdeJgONNsCf+vg/wCFDdwNwaTpo6afaf8Aflf8KveTH5iyeWnmKNobaMgema5Y3PiYf8w+xPXpMaY154mUDGlWbcZwLnH4dKAOiTTbFJRKllbrIDuDiJQc+ucVfrk0uvEjD5tNsl9jcH/CnC68QkAnTbUH08/P9KAOqorljda+BkabbE5/574p4ute3DOnWu0tg4n5A9elFgOmormWudfwCNOtPQg3B/PpSC618sQdOtAM8H7Qf8KAOnorlZLnxFj93p1lnP8AFcEf0qv9q8Vf9AzTv/Alv/iaAOyorivtnisg/wDEp08YOP8Aj6Jz79Kb9s8W7gP7K07GM5+0n8ulAHb0Vxf2rxX/ANAzTf8AwJb/AAqUXXifHOm6fn/r5b/4mgDr6K5D7V4nyP8AiWafj/r5b/4mmi68UZ50zTsf9fLf/E0AdjRXKfavEn/QNsf/AAJP/wATTHuvE38OmWH43Tf/ABNAHXUVx/2rxRn/AJBenkf9fTf/ABNSm68R9tMsf/Ao/wDxNAHV0Vyy3XiIk7tNslHb/Sif/Zaie78TDGzS7A+ubph/7LQB11Fcgt34n76VYde12f8A4mpftfiEqT/ZVoCOxueT+lAHVUVyKXXiYk7tLsAO2Lpv/iala68RA/Lplkf+3o//ABNAHU0Vxy3nigk/8SixXB6m7PP/AI7UpuvEnbTbD/wJP/xNAHWUVyRuvEvGNLsP/Ao//E077V4k5/4llj7f6Uf/AImgDq6K5IXfiXvpdgf+3o//ABNWIrjX2YCTT7JVyMkXJPH/AHzQB0tFcxLc+IFYeXp9iwzzm5b/AOJqJLrxIc7tMsB9Lon/ANloA6yiuV+1eIv+gbY/+BR/+JpFuvEffTbH/wACj/8AE0AdXRXJtdeJO2m2H43Lf/E083PiLtp1j/4En/4mgDqaK5QXfiTvpdj/AOBZ/wDiaQXXiTvplj/4FH/4mgDrKK5M3XiXHGmWGf8Ar6b/AOJoN14l7aZYf+BR/wDiaAOsorkhdeJe+m2H/gS3/wATSm68ScY0yw9/9KP/AMTQB1lFcj9r8Tf9Auw/8Cm/+Jp63PiQ5zp1gAB0+0tz/wCO0AdXRXKfavEmP+QbY/8AgSf/AImhbnxH/Fp1j+Fy3/xNAHV0VyRuvEvbTLD/AMCm/wDiab9q8T/9AzT/APwKb/4mgDr6K5eK48QknzLCxA9rhif/AEGmx3fiEybW0u1VB1b7T1+nFAHVUVzRuddyANPtTnv554/SovtniAEg6TbcHqLnr+lAHVUVzEV1r7Y36barn/p46fpR9q8QF9o020AA+8bg4P6UAdPRXLm68QFyBploFHc3B5/T+lRm88Q840q24He460AdZRXKveeIFOBpdq3uLn/EVGt74jx82kW34XP/ANagDrqK5Q3viDAxpNv05zcDrU63WuFSW023BB6faOT+lAHSUVzJu9dwCNLgz3H2j/61NF3r5Y50y2ABwP8ASM59+lAHUUVy32zX8/8AILtz/wBvApDe+IAMjSbc89PtP/1qAON8RapAnj6w0rVLiEaXJpxm8m52+U0oc4JzxkBeM+lfP+nvP4yvtUOt+LTbjSt01kHUHJDH5h0BxgcdTkelfRuq2F5rLxvqvg7T7x4wQjSXa5UHqOVrPm8PJOiMPAul7o1/diSdSOucEbfcnn0xQBzXhsaobf8AtG21uS6mEEcz7k/1qDHY9OhzXpfhzX7nWbPUNUiiL2yg/ZYgvzOVXkevJ4/ziuZvtP8AE00Fx/Zuiadpt1KghaZZwf3eMYAAwOg/yK0PDy+IdG0yCwi0C2AiB5F2AGPc9OuSaFce5886FeXlz8RNH1TxBBfyXF1LKGhkt2ARSrKiqOpVc5PHT15rvtJ0PT/FvxE1qVYLe3tNIAt44UhADSfMu4jgcMGP4LXrMp1eW8gvZvDNpLcwAiGX7YA0eRg4O09ahtG1m0kuJbLwxZQPcSGSVhcjLt3JOBnnJ/H8wlpP5HylNd3LT6VoljZ2Dva6j5cN7asokuHDcFh1HUcnpX1ZZc/EK/4YY05Bz3+YdPb/AOvWRb6W1pqP9qQeCbKK6JMhlW5Bbcc8j5eDyc8Z59qx9N1DW28f3TyaRH9oNgqNGJ8BVzkHdg9x2zQ2727blWaV+jPdKrXVrb3aCO5gimQHIWRAwB9cH61zP2/xJ/0Brb/wKH+FQNqXibdhNCtyR1zdY/pQKx1TWNm9sLVrWA246RGMbB+HSiCxs7aJ4YLWCKJ/vokYUN25A61yQ1HxWf8AmA2g/wC3wf4U/wDtHxT30K1/8DB/hQB1NpYWdmWNraQQFuGMUYXP1wKu1xY1DxP30S2/8Cx/hUhv/EYIA0W3P/b0P8KASuU/HkzQ2+nhQCHu0UjOPXv+Fd5XiPjTWPEyDT1GgJvFyjKVn3DPPXA4rvYb/wASNnzNGtl9MXQP9KSdwOxorllvtdK5OkQ9P+fkf4UgvvEH/QHgH/b0P8KYHVUVzAvddwM6TCD/ANfI/wAKb9t13j/iUQntxcj86AOporlftviDP/IHgx/19D/CkF9r5Gf7Hg5H/P0P8KAsdXRXMi81z/oEwf8AgSP8KQ3mu4GNJh/G5FAHT0VyrX2vBgBo8JHc/ah/h/nNSG81wf8AMJhP/byP8KAOmormGvNeHTSbc8Z/4+v/AK1H23Xcf8giHv8A8vI/woA6eiuaN5rfIGkxdOv2kc/pUAvfETHA0e2Xjq13/gtAHWUVxx1DxL20K3/8DB/hTxf+IiQP7EtwD3N4OP0oA66iuRW+8RkHOi2o4z/x+d/T7tSC78RHP/Eqsxg8Zuzz/wCO0AdVRXGyX/iZThdEtX9xef4rUYv/ABUVJ/sOyBA6G85P6UAeS+I/gjHrmt3+qNrjRLdSmURi3zsJ6jO7n8hWx4I+Ev8Awi2vWurDW5LhYFceSYtobcpXrnpznp2Fd/8Ab/Fu4D+w7DBzlvtpwP8Ax2oo9S8YMwDeH7JQe5vRgfkKAO+r5+8dfB+HW9RbUtHvVsJ5WLTRsvyEkclccgnv9TXqDX3iYA7dFs2Ix/y+Yz/47VMal4uJA/sCyUdyb3j9BQBn/D74faf4OsJ4RK11dXS7biZhtyP7qgchfxNeT3fwFRtVZrXWTFpTvuMDRkuq/wB3OcH6mvZxqfi/v4esx/2+g/0qb7d4tBAOjacc9xeHj/x2gBbjwVpE3hX/AIRby3/s8LhMt8yndv3ZGOd3PvzXjOj/AAKjh1DOp6ubrTYyxjhjQo7Z6ZOePfH6V7N9u8WbN39jafnGdv2w5+n3cUNe+LQBjR9ObpnF4fX/AHaAO2ACqAOABgVjeISF0i8JOP3RrH+2eKuP+JTp3v8A6Y3/AMTWT4kvfFg0y4W10qzDFMF/tROAeCR8vXH+PagTV1Y6fwoS2gac3HMCng57V0Nea+E7zxJJodk0mmWiful25mwSOxxj0wf8a6gXGuY5sLTPtcH/AOJoGdFRXNG51/tp1mf+3k//ABNM+1eIf+gbZf8AgUf/AImgDqKK5tbjXT97T7Mf9vB/+JpguvEGedMs8E9ro8f+O0AdPRXNi5149dOsx/28k/8AstRyXXiEY2abZH63R/8AiaAOoormftOv/wDQOs//AAJP/wATSx3GvE/vNPs1Ge1wT/7LQB0tFc6tzrhznT7Qen+kn/4mo2ufEHbTbP8A8CT/APE0AdNRXLG58REcadYg+9wT/wCy0gn8R97Kx/7/ADf4UAdVRXKC68R99Lsf/Ao//E0iXXiQ53abYD6XR/8AiaAOsorkRdeJh10zTz9Lph/7LRJdeJsfJplhn3um/wDiaAOuorlhN4iPW0sR/wBtWP8ASqouvFQZs6ZpxGeD9pYf+y0CudnXmnxK8Cp45tbOBr42htnZwwiD5yAPUelbDXnir+HSdO/G7b/4mojeeLu2kaYP+3xv/iaBpnjMXwDtVOTr0+exEAH9a+lLG3FpaW9sG3CGNYwxHXAxn9K5A3njDtpWlj/t6b/4mpXufFZxs07TR65uGP8ASgCv8QPBdj400s2lwxhuY/mt7hRkxt7juPUVxfw1+E9n4QuTqN5cLfagMiJgmEjB7gH+L39zXZG78adtL0n/AMCX/wAKYLrxswIOm6QvoRcOf6UAzz/xv8GrLxBq51SwvjYvM4NxEU3IRjBK4xgn8q7/AErwBoWm+GJvDawvJaXAzPIzfvJH4IYkdCCBjsMUNc+NmUAafpSkd/tDEn/x2nSzeNCRstNMHqBM3+FAHlekfAqws9YS4utTe605CG+ztHtZz6MwPT6dfavpCKNII0ijULGihVUdAB0FcQk3jAHLWemkY6ec3+FWop/FOD5lnp/tiVv8KdgNHxYAfD+qbgSPssh4H+yav6Oc6ZZH/pgn/oIrzvxq3iWbwzqURsLJ1aAq2yY7gvcjjHAr0TR939mWW8gt5CZx67RSA0aKKKACiiigAooooAKKKKACiiigAooooAooc3b/AE/pV6qSf8fb/Qfyq7QAUUUUAFFFFABRRRQAUUUUAFFFFABRRRQAUUUUAFFFFABXDaKMeLdf91g/9Arua8yv9QfS7zxXqEa7pLa3iZRnqfL4/lQB6TJLHHjfIi5OBubGTUlfNvgnwJpnirwkmr6lc3cup3hlkS6eZgYHDkZAzg8rk5/SvZrW3fSfCf2drn7W9rZMplB+/tU+59KAOsBzRXjfwllnl+H/AJitI858/acksWycY968m8Dm58N31lc+LdF1OPzbkRxX811IAkh5AKZwR15PvwcUAfXtFHWigAooooA4zTiI/E2rM7YVYYzluw56n/PFdbDPDOu+GVJFzjcjAj9K8J+JE7xaN4xwfLylsm6MdQWAOfrkg/jXKeLPBVl4X8GweI9DuLq0vrYQTvtmYq5Yqp4Oe7D8OKAPqNZY2dow6l1+8oPI+oqSvjjSvFWq6H4r1dbW0WfVdXNusccxI8p3UNz2+XdjHH5CvRtT8eeJfC8epWms22nXd5Z28U8csBZVcNIqcj1+Y9AOlAH0ASFBJIAHJJpEdXUMjBlPIIOQa8c8X+JryTT5rA2iwJd6FJduWJLIxGCn4Z64rg/BfiTxR4d03w4+qCybRL9ktrdAD5sa9mO0d/x9wKAPqGkZgilmICgZJJ4Ar5yn+IniJoH8TwWtn/wjsNx9na2Zj5sgz98HHB5H+B61jeLPFviLxRo2t32lQQxeGoVEDmU4kk5GWXv3Htj1OaAPqZWDAMpBBGQR3prOisqllDN90E8n6V4Za674mvp7Hw94bisoDaafbyz3d3lhgqPlAHr/AEPIridf8R+Idb1bwsdMhji12C4vLZhuzEXUKrNg8YCljnr19qAPqymRyJIoZHVlPQqcivlPxN8SNbg0OfQtSiSz1drhrW4vEJ2omASw29GwR07c/Tuvgh4hhvNOm0BViZ9NHFxDnbMhJwcEAg9vwoA91o7189/EX4g6xoXiT+zLQ21nBBB52+6XIu8gcKcfLg5H1B+lP8QeO/EsglGkWljAtpp8d/dySvv2AjJjBHBJ7etJuwm0ldn0DUUc0UgBSRGBzjawOcV80XHxT17Tra21rVNKtm0jU42W1t4pMsjLwSxI5B9PSvOvAPii38Lao9+xs5INRV1ihWZ3azJ5AYY7nAOPTqKYz7hpqsrZ2kHBwcHvXzt4T+I/iPU9S0uW/wBMtY9L1SV4YDG+GDIOT1J6jv71g/DLxTd2zroelQR3l/e30005uJWVYFGOenOQCeDnPbmgD6porwuX4m3cVt5Ladb/ANrx6n9hltRMTx2deMkE8Co/jlqc+l2eh3EU0kW29DPsYjIAzg46/SgD3jvTWdVxuYDJwMnqa4/wPrt74k0r+1LmxjtIZnP2ZVk3s0Y43N6HOePavHfEHic6rbanr09rIsvhm+2W8CykRTFnCBn4zkdeMdfemld2A+lKK+U7fxJ4nuvFGs6jo4hIOnRXUkFxIWSNRGuQgz1JGa6vUPiNr142hWmiaVbNe6rC0gWRydu0nOOgxhScmkB9A0hIAJJwB1Jr5vf4o65Dq0EN1Yabbr9rW0msjcb5gSQCwK8Y9+lP+IniTxHqUHiK10m1iXR9PTyLuVmIkcnG7b9MnPbA98UAfRoYHGCDkZHvS18ba/rT32jeHdGtrtNPmtbFbhrma6aJHBGPL+XqeAefSvpT4fa/a+I/Dlpd2yGPy18iWIsWMbqAMZ78YOfQjvQB2tFFFABRRRQAUUUUAFFFFABRRRQAUUUUAFFFFABRRRQAUUUUAFFFFABRRRQAUUUUAFFFFABRRRQAUUUUAFFFFABRRRQAUUUUAFFFFABRRRQAUUUUAFFFFABRRRQAUUUUAFFFFABRRRQAUUUUAFFFFABRRRQAUUUUAFFFFABRRRQAUUUUAFFFFABXn9nn/hPr/Ocf2emM4/vDpXoFef2Zz4+v+nGnoODn+Lv6UAegUUV4D49e41z4g6H4aF/d2lk8LSy/Z5NhZgrt29lA/E0Ae+kgAknAHUmgEEAg5B6EV82WOk3mv6brGgXOrXv2PRb52d4/mnuYirfu8k9evqDnpT/hNp8OqWPiHSnm1G3sxPH5MElwyTwKBntjA6flzQB9I0V4D8LrVrvxJrV/a3d+2l2jm2gSa5aRXbueeoxggckZFe/UAcX4zOI9NP8A0+x+3r37fWu0rh/GoB/skN937cmeM9jXcUkwCiiimAUUUUAFFFFABRRRQAUUUUAFFFFABRRRQAUUUUAFFFFAHnfjn4g6N4LMUV+J5bmZC8cECZJGcZJJAAz/ACqPwJ8Q9H8ZmSGzEsF3Gu5oJhztzjII4NZPxA8GaNdST+J7uwu9Ru7aNStmkh2y7ei4AJx3P48V86fC+8huPHl1fEQ6W4jnkgtEUqCxRgEAxjgHODjpQB9A+Lvi/oPhrU5NNaC6u7iFis3kqAqNxxkkZPPavRPC3iXS/FOni/0ufzItxV1YYeNvRh2NfKnwa0Gy8QTeIb7Voo7uVYjjzRwHYkl/rkfzrov2bp5IrrW7DcDGAj8f3gSP60AfVteP+MvixoHhbUW02RLi7u4jiZIF/wBWSAQCWwDwe2cV6zdSGK3lkHVELD8BXwz8ItJt/FHivVF1iGO7aW2lcGXoJCw+cDPOOePf2oA+ufB3jLSPFumvf2ErKIf+PiKVdrQnGcHsR7jIrzLUPjp4ctNQktorW8uYEbaLmIAK3TkAkHHX8q8G+H2oz6LB4vUMWRbGSPavHzFwgb8Mn862PBnh/TdT+GPiPUJ4I/tsMwMVxs3OgUKdoPYHJzjsfbhpNuy3A+vbnxRottof9vSX8f8AZmMidQSDztwABknPGMV5LpHxx8P6hqUFi9peW6Sy+WLiQKUGehIBzyfbivn+61HHwpsbN1JL6lJsIxgAAEg/ma6Hxt4c0/Svhp4bvILeH7ZNLumudgV3DBmwT1IHAx7UhtNbn26DnBHSsfxEQNHvSf8Ank3eqXgu9m1Hw1pV3cMWmltkZ2JyWOOp96ueIhnR70D/AJ5Ggl7EPhTH9g6djP8AqF6n2roKwfCwC6FpwGOIE6Z9Pet6gYUUUUAFFFFABRRRQAUUUUAFFFFABRRRQAUUUUAFFFFABWVrerWWh6fNqOozrDbQjLMe/oAO5PYVq1ieIND0/wARadJpupwma2kIJUOVOQcg5BHQ0AeMaf8AHPw/dXcME1je20bsFaaTaVT3IBzivUvGPi7TPCWmLqF+5cOdsMUZBeU4zwCenv2zXx38SZ7aO6ttEs9D/s3SbGdoku3hYSTHOGYswye5xW/8VJ/tfijwzpQczaVFb2wtmLblnRyAX/HGPwoA978FfFHRPFl8bCJJrO5IzElxj976gEHGfb6161Xx18QbWHQPirpE9vBbrDI8DrDDhNvIQ5AHB4z7ivsWgDh/HHjXSfBdnHcaizvLKSIbeEAvJjqeSMAcZP8A+qud8BfFDR/GV49jDBPaXgUuscuCHA64I/z1rxD46k3Pj3SbeY74RHEgQ9MF+fzzVXxf5Wg/F60fT7eGBUaIhI0CLlkweB65NA1a+ux7F4w+Mmi+GtXm0r7Hc3ksHErxEBVfuvPUiu60nxtoup+GX8SJOUsoVJnDDLRMMZQgd+R9cj1r5P8AhTp0eu3fip74QTztYysss6A7HORuBPTr1BFctoMzw+BPFNsrEpJcWoPpw5P9B+VAj6N0346eH7u9jt5rK8tomfabh9pVR6kA5xX0AjrIiuhDKwBBHcV8YeMvD2nab8KvD1/bQwR3LSK8shGHmLqSRnvjA4PYfn9NfDW7lvfB2jTzHc5twmfUKSo/QCmxuxteKV3aBqg25/0WTtn+E81f0o50+0P/AExT/wBBFUfFAzoOp5A/49pOq5/hP+far+mDFhaj0hT+QpCL1FFFABRRRQAUUUUAFFFFABRRRQAUUUUAUU4u3+n9KvVQjH+lyfSr9ABRRRQAUUUUAFFFFABRRRQAUUUUAFFFFABRRRQAUUUUAFcNY20Nz4i8QQzxiWKWOFXRuVI2dCO9dzXAaVeWyeLNeEk8SMohGGbGfkHf68U0TJJrXujzNvhf4kso7nTNH8U/ZtEmckQOpLKrdR/PoRn8TXptp4ZvtPe1tbLVPL0mHTzatbGMEvJ837zPY8g/h71139pWH/P7bf8Af1f8acdRsh1vLcfWVf8AGpsU9W31Z5V4b8D61pFjZ6W2tQnTkS4S5iiiIMnmKQDk+hIPbpWXpPw41oSWFrrXiEX2kWM/nRW3lnLEZxkk57+pxyB1r2r7fZ4B+1wYPQ+YP8aQahZHpeW//f1f8aYFDS7TUbe91Ca9vhcQTSA20YXHkrj7v/163aqC9tD0uYT/ANtBSfbbQ/8AL1D/AN/BQBcoqqby2AybiHH++Kab60HW6gH/AG0FAHmGvaPN4jk8TaRHKIZLiKELJIvAx7Dr061zEXwy8QakltZeIvFH2rSbdlYWsMW3cFGAM8YGPr/Wu/0a+tE8Ta1uurcAiPBEowTjp16/412Y1KwPS9tv+/q/40AeI3vwlkuNT1HUYtX8iSSdZ7QJFny2XON2TzirQ+Gd/qdtqUniHWvtupXFsLaCdUwsShg4yBjPzD8q9kGpWP8Az+2//f1f8aDqVh/z+23/AH9X/GgTSfyPF9N+HOvF7yTV/EMd3JLp72MP7o/uwenp7+9dFqPgSW907wzZG9QDSJUeX5TiUDGQB68cH3r0b+07Af8AL7bf9/V/xpTqNiOt5b/9/V/xoGeFH4S3iyyabFrrr4akuBO1ljL9uN31H+TU3iD4X6lLLfwaBrMVhpN9gzWLRkrkDt6dP84r3D+0bH/n8t/+/q/40n9pWJ/5fbf/AL+r/jQB5NqngDV47y21Hw/r/wBgvRZpaXJaPcsiqAAQOcdP/wBXfJvfhZfwJpNxo2tJBqdnLLPNdSxZ82R9uSByP4SMEHg17h/aFkP+Xy3/AO/q/wCNH9o2P/P5b/8Af1f8aAPCJfhJdG3ivF1oS68ty1y9xNHmNi2Mjb6cf/qru/AXhG98PTX13qWopdXV0QNsMYSNFHPAx1rvP7Rsf+fy3/7+r/jS/b7P/n7g/wC/g/xoA8h+IfgPXPEt/NLY6xBFaTwrG8FzGX2Ef3ODtz7Y/lUWk/C86Tbarb2+oCQXunraq0qklX6k9eF6cf5PsI1Cy/5/Lf8A7+r/AI0v9oWQ/wCXy3/7+r/jQDPEdV+FU+raPoWk3WqqkGnpIJfLQ/MzHhhn+v8AWqGk/CnVoZLZL/V7OW0tEcQxw2wQsSpUFzjJ4I9ele+/2jY/8/lv/wB/V/xo/tGyP/L5b/8Af1f8aAPL7XwHdW9n4Yt1u4AdJmaSUhSA+Tn5f/r1jQ/DCezsbS4sLm2g1+2vHnF4ASrIxPysMc8YH5+te0/2jY/8/lv/AN/V/wAaUX9mel3B/wB/B/jTuGvc8K8NaXY678TtR1+0y8NjGqSsYyqtc4MZwD2wCfr9a734heEZfFqaXHHcxwpa3Qlk3qTuXuB7/Wu2W7sVztuLcZOTh15NP+3WZ/5eoP8Av4KQHG+CPC0vhZ9ShW6EtjPN5tvHzmIHqP5dPSvMtb+FutSyaxa6Vq9rFpepzCeSGdCXDBt2MgdAf0r3/wC3Wn/P1B/38FKLy1PS5h6Z++KTVwPKfDPgG60e41OV7uBlvNPW0VUDfIwQLnnqOKj0H4eXOnahoN5NfxMNNtpInREPzlt4GD2Hz/pXrYvLY9LiI/8AAxQby2HW5h/77FMD5tf4R69FmO11mx8pLo3McksJMrkEFd7Y56Z+tdJ4i+H/AIjuZdTh0jXbeCw1Pa93FNHy74w2CAcA+x9q9t+22o/5eYf+/goF7ascC5hJ9pBSauJq54Nd/DDVo/sUun6lYieOxFnN9pg3rwc7kBBwff8Axr1/wfoa+HNCtNLEgkaFSXkAxuZiWP4ZOB7AVti7tsf8fEX/AH2Kd9qt8kefFkf7YpjLFFV/tMGM+fHj13il+0Q/89o/++hQBPRUBuIB/wAto/8AvoUonhIz5qY/3hQBNRUAuID0mj/76FJ9qt/+e8X/AH2KALFFQG5gH/LaP/vsUfaYP+e0fP8AtigCeioDcwD/AJbR/wDfYoFxAek0f/fQoAnoqHz4cZ81P++hSfaIf+e0f/fQoAnoqv8AaYP+e8f/AH2KPtVuTjz4v++xQBYoqAXMB6TRn/gQpftEOM+dHj/eFAE1FQ/aIf8AntH/AN9Cj7RD/wA9o/8AvoUATUVD58X/AD1T/voUn2iH/ntH/wB9CgCeioBcQHpNH/30KDcQDrNH/wB9CgCeioPtEP8Az2j/AO+hS+fCf+Wqf99CgCaioTPCOsqf99Cj7RD/AM9o/wDvoUATUVD9ohBx5sef94Un2iH/AJ7R/wDfQoAnoqAXEB6TRn6MKDcQjrNGP+BCgCeioPtEJ/5bR/8AfQo+0Q/89o/++hQBPRUH2iD/AJ7R/wDfQpfPh/56x/8AfQoAmoqH7RD/AM9Y/wDvoUCeE9JY/wDvoUATUVCZ4R1lT/voUC4hPSWM/wDAhQBNRUIuIT/y1j/76FHnwn/lqn/fQoAmoqETwnpKn/fQo86L/nqn/fQoAmoqHz4f+eqf99Cjz4v+eqf99CgCaioRPCekqf8AfQo8+E/8tU/76FAE1FQ+fDjPmpj/AHhTftMA/wCW8f8A32KALFFQG4hHWaP/AL6FH2mAf8to/wDvoUAT0VD58P8Az1j/AO+hSfaIP+e0f/fQoAnoqv8Aabfn9/Hx1+cU77RCTjzo8/7woAmoqD7RD/z2j/76FAuIT0mj/wC+hQBPRURmiHWRB9WFNFxCek0f/fQoAnoqMSxnpIp/Gk86If8ALRP++hQBLRUPnxD/AJap/wB9CgTwkZEqY/3hQBw3irV7yW5Ph7QbuO21ySEXCSzIGjVM4OeDz6DHpXjniv4lXxn01NC1a4K26hdUYWCsOCAz8qcd+BgdK9G8TaDr8niiLxF4en0+SRbQ2zRT5GM5IPHXnB/DHSuE0b4f+M9DhvktLzS3OqQslwX3fuWY8kcc8fzPHHIB6ZYePbG5vFhwzW0iIY58Y3FgOo7Dn/61egRXcMs8sCOC8WC/tmvJZtIXR9MnTUb6zaE2KQRygkMZBxnHoT6V0vguxjHhlY7y4Wd7xG85y3JBGACfULigDzq48c6vrPj5NA0a5FpYlZ4BLJAriSVEclxnqAygcHpWRYap8QR41i8NzeIILryisty0FrGVSLgnd8gIJBA+rDmuktfhZa2PijStQ028kGm2m95YTcNvV+duwjoCSM88gH1rqPDHhN9JvfEd1e3Ee/VJ5DEy/eWMk45P1HHbFAHlXhv4k6zfeMLezmv1nhnv5bdtOW3C+VGMhXEm3Jx1xnsfWvYrLP8AwsHUMkn/AIlyY4xj5h+deT6b8LtbivbG1lbTILOxufOW+gXE8qZ4U4A5+v5nHPqVhNG3xC1FFYZGnoPvg5O7oBSYXsek15d488I6lrWpaZrGiX8VlqVjuUSSZwVPbgH1IweCGNemGaIDJkT/AL6FMFzB/wA94/8AvsUwPDYfhtrVlDDqFj4gMfiA3DT3Mx3eVPk9GHfA9scnjmug8KeCdS06bW9S1XU47nVdUjMZaFNsaDGAegOen5d69S+1W4/5bxf99inC4hJwJYyfZhQBz/g7RT4f0Gz0xmjeSFTveNcBmJJJ/WumqMSxnpIv50vmJ/fX86AOM8aZ26UVGSL6MgevWu2rhvGcsTLpqGWPP2xM5YcDvXbh1PRh+dADqKTI9aMj1FAC0UZpMj1oAWik3D1FLmgAopMj1o3D1H50ALRTSyjqwH40m9P7y/nQA+imeYn99fzpvnRf89U/76FAEtFR+ZGf41/Ok86If8tE/wC+hQBLRUQmiPSRD/wIUedH/wA9E/76FAEtFR+bH/z0T/vqjzY/+ei/nQB80/E7xf408G+JUuUkEmgysrRRCFNrAAbkZtpYEnPfvx6Di/A9nqHjb4iSeJYtPWCwWYyTZA2KChUL0G5j3wOuSa+w5mtZkKSmF07q5BH60QvaQptiaFEHZCAKAPh+HWNb+GOta9pS2QeG83RqWU7T12OpPXhule1/AHw7qGkaRd39/B5P25leEPw5QZ5I7A9R+de4z/YbjHnfZpcdN+1sfnVnz4eB5sf/AH0KAHyossbRt91gVP0NfCdwb/4V+LNQjjtjPDNE8EZdCokifBBU+xAz15BFfdH2iD/ntH/30Kq3H9n3JUz/AGWUr037Wx+dAHyb8GPCGp3ula5fTwmO01C0kgty+MyMe4z2B7+v0rzHTPEusaP4b1bwYNPlM13IMkAh4hkbl24ydwAHXofev0HW5tlUBZoQo4ADioTJYeaJi1t5o6Pld350DufMGofDjV5Phbp1jBaf8TSGd7ya3bBcht3A9G2hOOueK8ok1XWvFWi6N4Nt9PllnsHZi2CWxk43DHyhQ2Pyr79+1W//AD3i/wC+xUCNYJI0qNbLI33nBUE/U0CGaLYLpel2Vgh3C2gSLdjG7aAM/j1qLxBkaReEDJERrR+0wf8APaP/AL6FY/iG6t10m8LzxgeUcZYU0ruwm7K5N4dH/El0/wC9zbofmOf4RWzXP+HpYo9G09WlhBNuh+V+OlbXnwn/AJap/wB9CkMmoqLz4v8Anqn/AH0KBPEekqf99CgCWiojNEOsif8AfQpBPF/z1T/voUATUVF50ROPNTP+8KTz4v8Anqn/AH0KAJqKh8+H/nqn/fQpPtEP/PaP/voUAT0VD58X/PVP++hSmaIHBkTP+8KAJaKi86I/8tE/76FL5seM+YmP96gCSioPtEIGfOjx/vCl8+L/AJ6p/wB9CgCaiofPhzjzUz/vCjz4T0lT/voUATVwXxK/t9fDdxL4blKX0TLI23buaMfeC7hjPf8AA49D232iHH+uj/76FNNzbjBM8WD/ALYoA+FNd8ReJvHun6doE2kzz39o5dplQhpMg43DAC8Y5rr/AIq+DdT0bTvD2p20b3EmnWoiuXjBZY9hDK2OwyTmvrlZrNXZxLAHb7zBhk/WnG6tWBBnhIPBBcUAfHfhNdV+JHj+DxE2nC1tLd45ZHOWQBBwATjLEjt0/Cvs6qMVxZRLsimt0UdlZQKl+1W//PxF/wB9igD5o+Pfh7UP7Q0zxJYWb3MVsAtwseSVKtlSQOcHpntiuS8Iwan8R/H8HiSXTvs2nwkGVx8yDYmAuT1JOOPQn0r6+e/scFXu7fBGMGReabDd6fGuyK4tlUdkdQP0oA+G9Qj1L4da1r2nLp0lxa6jFJaRStE6BlYHBQ85xnHfoa7Pw78O9YPwy1f/AEd11C+ljnitWXDmOM8ZB6E5YgfT14+rpbvTJSvmXFo5Q5G51ODUw1CyYZF3bke0g/xoA+DBf6/4s0bSPBUGmSvNp0py5B3ck435HyBQcc+lfdPh6wOlaNp+nsVLW1tHExUYBKqAT+J5qYXWnRu0gntVd/vMHUE/U1Y+2WuM/aYcf74oAy/FX/IA1P5c/wCjScYz/Ca0NMObC1P/AExT+Qrn/GN/aR+HdTZ54yBbvwrAknHYZrodNINjakHIMSYP4CgC7RRRQAUUUUAFFFFABRRRQAUUUUAFFFFAFJB/pTn2q7VCMYu5PpV+gAooooAKKKKACiiigAooooAKKKKACiiigAooooAKKKKACvMNP0OwvPF2uzXNoHZWiKsZCRkoCePy/M16fXn+kzww+JPEdxJKBHEkTOSDwAmSfwwaaQna2pv/APCN6OCSLCME+hP+NObw9pLdbGM/if8AGvHpfifrV5HJquj+GJZ9CtmAnnkbEjjdjKAH+QbHfFexW2sxXOgjWo4nETWxuBGxAbAXOKQxD4d0ggD7BFgegIpw8P6SBgWMQ+maw/CHihte8MnXJrYQ7RITEjbuEz3P0rkfDXxIuNYvbMy6MbfTL+c29tcecGbeB0ZQOMnigD0waDpY6Wafmf8AGlGhaYAR9jj5+tbVFAGN/YmmkY+yJ+tMOg6WVZDZRlWGCDmtyigDyjRvCOhx+ItZU2EMinynVWJITIOePqf5V2X/AAi2if8AQPj/ADP+NctPq1voOo+JdUu95jtY4iVGMtkcAH3JAH19q5yXx94msbRNb1DwqF0OUBgYp8zRqejMPQ/QdetAuZXsem/8Ixov/PhH+Z/xpx8M6MRg2Ef5n/Gqk/i/QbXS7PVbjUY4bO8H7h3By3rxjPHf0rgfDvxIn1fVrWy+x25huL6e2WaNzyqKpVh9d1Az0v8A4RzR9oA0+EAegIok8OaPIctYRZ9sj+tGn+I9H1K+n0+y1GCe7t8iSJGyRg4P1/CvNJfiPN/wmK6FAulvY7wzXv2xceXjJ743A5GOvHTHNAHpS+G9HU5FhFn3yf5mnf8ACO6Rgj+z4eTnpVWz8XeH73Uf7NttWtpbvJURq2ckdQD0P4Gny+LPD0N2tnJrVis5JG0zrwQcEE5wD7HmgCc+HNHZNh0+Ej6c/n1obw7pDAA2EWB6AisXxDr99b3NpFosFrexicrqErTqFtEXGS3PBxuP/ATxXXNe2otDefaIvswXf5wcFdvrmgDJPhvRyAPsEfHuf8aX/hHNI/58Y/zP+Nc1oXjix17xHPpumyRT2MFkLh7kZHz7sFeewBFdBpvinQtVvGsrDVbW4uF/gjkzu4z8p6NwD0z0pJ3EmmSf8I5pHA+wx/mf8aQ+GdGPWwj/ADP+Neaat8Rrm18ZQaDaJpdzaTOFFx9pOU4+cNjIDAg8fT3x6fqHiHSNNvrewvNQghurggRxu2C2eB9PxpjIj4a0Ynmwj/M/400+F9EP/MPj/M/41vrcQs8kayxl4wC6hhlc8jI7VwvibxVPb2kTeGraDW7t51jeKGcERqQfmYjgcjHJHXPY0Abo8M6MOlhH+Z/xo/4RnRsEfYEGfRm/xrWS+tjZi8a4hEGMmXzAUHY/N068VTTXdHkJCarYsQCSFuEPAGSevpQBW/4RnRv+fCP8z/jR/wAI1o+QfsKcZ/ib/Guc8H+M4vEE+tCQQQW9hcGOOXzQN6DqxB6Dpz713bXdspi3XEQ80Zjy4G8YzketAGQPDejj/lxj/M/41F/wi2i5J+xdfSR/8asWPiLRr+eS3tNUtJpoyQyJMCRjOfr0P5VLHrukSMqJqtizMcBVuEJJ9OtAFL/hFtG/58//ACK/+NKPC+jDpZ/+RX/xpX8SaXJDfGyvrW7ntIWkeKKYE8AnHH0/Cs3wV4pTxFo1tqNwkVpLcSOiQmXO4qccZxmgDXPh3ST1sk/M/wCNSf2DpWcmyiP1Ga26KAMRdB0tc4so+fXJpw0PTR/y6J+Z/wAa2aKAMf8AsTTdoX7ImB9ac2j6e3W0j/AYrWooAyDo2nN1tIzxjpSLoumqci0T9a2KKAMYaJpo6Wkf60n9haZ/z6J+Z/xraooAx/7F03OfskfXPem/2Fpm7d9jjz+NbVFAGINC0xTkWadc8kn+tPTRdOQYFonfuTWxRQBkNo2nNgG1Q46cmlOjacTn7JH1z0rWooAyRo2nAki0j5pBoumj/lzi/EZrXooAyP7F07/n0joGjacM4tU59zWvRQBkf2NpxIP2RODnvT10mwXpap0xWpRQBl/2TYA5+yp1zTTo+nHANpH37VrUUAZP9j6fz/oqcj3oOj6ef+XWPvWtRQBlf2Pp4/5dU6Y70f2Pp4OfssfXNatFAGUdH08jH2VOnvQukWC9LZBznqa1aKAMkaPp4/5dU6Y71GNC0wf8ucfXPOa2qKAMlNG09B8tqg/Ok/sbTwAPsy/mf8a16KAMn+x9P5/0VOfrTP7D03j/AEROPc1s0UAYg0HSwCBZx/mf8aX+w9M/59E/M/41tUUAYp0PTCMfZE/M05dF01OlpH+prYooAxm0TTmJJtVJPqT/AI0n9h6Zj/j0T8zW1RQBiHQtMII+yJz7n/GlXQtMXpaJ+Z/xraooAxf7C0zdu+yID7Ej+tPGi6cOlqg/OteigDIOi6cwwbVD+dNGiaaF2i1TA9z/AI1s0UAZB0XTjj/RI+PrSHRdOLhzapkHPU4/LNbFFAGQdG08nJtlzjHU/wCNRDQNLGcWi8nPLE/1rcooAw/7B0zAH2Ucf7bf40NoOmMcm2H4Ow/rW5RQBg/8I/peAPso4/22/wAaaPDulAg/ZOn/AE0b/GugooAxjommkEfZE59z/jTDoOmN1tR0x99v8a3KKAMQ6FphbcbUZ/32x+WaX+w9NAA+zDj/AGm/xraooAwzoOmn/l2/8iN/jSHQNLP/AC6KPozD+tbtFAGENA0wf8u3/kRv8aRvD+lt1tf/ACI3+Nb1FAGF/YGmf8+3/kRv8aafD2lEEG0BB/22/wAa36KAOTfwhoUhLNY5JOf9c/8A8VTk8JaGmdtjjP8A01f/AOKrqqKASscrP4R0KcBZdPVwDkBpHP8AWpV8L6MqhVsgqjoBIwH866WigDlT4T0c4/0Zu/8Ay0b/ABpy+FdGUY+yE+pMr8/rXUUUAjlj4T0XjFmRz/z1f/GvONH8MaZD8RdV2oxX7Iku3zG4csMnP04x0r3CvO7Df/wsHU93T+z49v03D+uaRS2Z0X/COaWR81uW+sjf0NQHwnoh/wCXL/yK/wDjXU15v438aN4dvLHTLLTZNQ1O9y0UIYIu0erev4dj0pkm4fCGhH/lx/8AIz//ABVKPCOij7toRzn/AFr/AJdaq+HfGGn6xok2rS5sktmZLqOc4aFl6g/071z+lfErTb7w5qXiF7eaK0tLlrdF6tKcKV47Z3Dr0oC52MfhrSYnDpbEEf8ATRv8am/4R/TMDNtnH/TRv8a4jwd49n13WG0i/wBEn065MH2iLe4bdGehIwCD7V6rQB5L418M6OBYP9lcFrtclZWzzn1Jr0D+xNPBYiFgWOTiV+f1rF8aY8rT/wDr7TAPSu0oAyDo1iwAMT4HQec/+NI2jWLnJSXP/Xd//iq2KKAMpNJs0UqqSAH/AKbP/jTP7GsdoXy5No7ee/8AjWxRQBhnQtOIwYZMf9dn/wAakOi2J2/u5fl6YncY/WtiigDGbRbBjkxSZxj/AFz/AONC6LYKcrE4PtM/+NbNFAGO2jWLHLRyN7NK5/maP7FsM58g5znPmN/jWxRQBinQ9OP/AC7/APkRv8aiPh3SiSfsvX/po3+Nb9FAGN/Ymnf8+/8A4+3+NINC00En7KCT6sx/rW1RQBiLoWmqMC2A4x99v8aU6HppIP2Ycf7bf41tUUAYx0TTicm1U/8AAj/jQND00HP2Yf8AfTf41s0UAc8fDekH/lzHf+Nu/wCNMfwxo0ihWsVIH+2wP55rpKKAOWbwnobPvNgM/wDXR8flmhPCehoQVsF49ZHP9a+YPFGqeM/GvjWfRdJuriwggleOLZK0UaqvVmdeTnHv1AxWz8GfFev/APCU3Hh3Vb2W9T94paeQyNG6ZztY8kHHeiwH0Y3hnRmGGsVPTq7dvxqofBvh8nnTl7/8tH7/AI111fKHxf8AiZcSG/8ADmlQzW7QShLi63bWO0g4Ug8DI69xxjmgD6CbwdoDBQdPXA6Ykcf15oPg7QMg/wBnICPR2H9ea4H4f61d2nwot9XZZ726ihuHAJLu5ErgZPXA4z6AV4EdO8eanol/4xn1i4toFcyGN7h4y4BwSqDgAHgA4z/MFfWx9enwhoJJP9nJyMcOw/r+tNXwdoCliunIC2M/O3b8a8ak8XeK9T+GVnqGlW80+pyytbzzW8ZeQINw3hQOvA5HQ8/TyJ28a+DbzSdRv9ZuBLdMHFo9yzMq7sFZIzwAfy/EcAz7Lj8M6NHHsSxQD13Nn885rI8R+G9EbSLrzrBGVY8j5iD+f5V3EbbkVumQDWJ4ox/Yt7kZzHj9aAMXQ/DGjjSbDNkpPkRsTubJO0dea3F0HS16WaD8T/jUvh8AaPYAZ/4906nP8IrXoAxxomnAEC1TB68mmjQtMXpaJ+Z/xraooAxzounFQptUIAwMk1GdB0stuNomc7upx+WentW5RQBijQtMHS0X/vo/40g0LTMk/ZE5x3P+NbdFAGH/AGDpZ62cZ/E/40v9g6X/AM+cfTHetuigDJTR9PQ5W1Qc54zSjSLAdLZP1rVooAzf7LsQc/Zo/wAqU6ZZEYNsh+orRooAyTo+nkEG1joGj6cCCLSIfQVrUUAZB0XTj1tI+mKT+xdNzn7HH1z0rYooAx/7F07YyfZI9p69f51AfDukHrYx/mf8a36KAMEeHdIByLCLrnvTW8OaOSSbCLn0yK6CigDn08OaOjFlsIgT9cflUn9g6XjH2KPH41uUUAc6/hrRnUK2nQ4HTAIP51GfCuhk5/s6EfTI/rXiv7RmsTWGmaTbWt5LBPLO0hETlSVC46jnGWri/hjoWt3GswX8XiyC9htGSae2hvJXdk5yu0gZ9PSgD6ZbwhoDHJ0yHOc9T/jS/wDCI6D/ANA2L82/xr5JlsfHPjfVtZvpLq80qKzRpfLnkkiRU+Yqi9u3Xp3zWz4U+JGtW/w/1nz7nzbuzeKC0uHbMi7yepP3sAEj/OAD6eHhLQR/zDIeuecn+tXY9A0mP7lhCOMfdr4aubjxp4f0zRvFUus3fl3crGBHnZ8AdNynjDDPHoK+7dDvjqek2N8wUNcQJKyqcgEqCR+B4oA4rx34f0o+G9SkWxjEiwkoyrnaeMED2613emLtsLVc5xCg/QVl+LufD+o/9cGrW0//AI8rb/rkv8hQBcooooAKKKKACiiigAooooAKKKKACiiigCjGMXcn0q9VJP8Aj7k+g/lV2gAooooAKKKKACiiigAooooAKKKKACiiigAooooAKKKKACvLb7TZtXm8YWEJVJriGKNN5yMlDjmvUq4rRY8eJ9ccBSCIgCvrtGf50AeQ+FPiNp3hvwu+i6lBNb63pyPElk8bN575JUAgEAEkDn8M16U/iaC90L7JfJ9j1a80yW4FkVYlU2tznGB0PBxXdT6dY3EyzzWVvJMpBEjxKWGOnJFWmhidxI0aFwMBioyB6ZoA+d/AOqRwfDxdKt336rdxXRtYAhJkxnOOMZA7GvJPDtrptpN4Yl0C/uX8Qfawt3byQkrGTwTgjGAODz054xx9wR20EWzy4I02Z2bUA25649KjisbSGZ54rWCOZyS0ixgMxPXJ70C1uRWWpWd9PdW9tOsktq/lzKARsbGcf/qrRpiRohYoiqWOWIGMn1NPoGFFFFAHgHj/AEK/12LxHFp0AmnR7d/KU4LgZztz1PHTvzjsKgvfidos/hJtOtY7mbV5rY2gsVifcrFSpJOMcdcDJ7V6jobZ8R60MdNnP4V1EVhZwzGaK0gSU5zIsYDc9ecUCStfzPljT9M03wffaPbeNYQ9lJp8jRM0bPHHM0m5lZQDlgCASPUfUcDpVtJdWtvFo6zxq9/eG1dAQ+0RKV5GTkjj8K+6ri1t7pQtxBFKoOQJEDAH8aVLeGMIEhjXYSV2qBtz1x6UDPi3TrnRZx4Th0nT5X1ezlEmpNbwsrgKwyG/vdP6cZxVW61Dwl4g1fU9Ruki0u3ihYWVnHAxaaXrvcquAM9ie/tz9sw2ltBI8sNvFHI/3nRAC31I61H/AGfZbi32O33E5J8pc5/KgD4U8GWEF5daRaNqYhvRepi1SyIlA3ZJMmBkbRnr3HGBx1OpadpieCNZv5NP23raw0ME2zDKMhsH0GNwx619kfZrfz/tHkRefjHmbBux9etOaCF0MbRIyE5KlQRn6UAfLXj+21LTfF1zoOkhfJ8TrCZgFwRtJDYPQfxE9eDXpvxVsGsfh5cWenRyLDbLEpVCciNWAOfUdz+ddRa+D7KHxLN4iluLq4uiCIUmk3JBkYbaPcZHtmu0IDAqwBBGCD3oEkkrI+UFvPDt7NrNz4X0/dFHoOyW3RWQby4J9yVHU98VwvgKWFPE/h1/tFk7lzujtYNhjyuAHbA3HP1xg8819wwWdrb7vItoYtww2xAufrio4NOsrcgw2dvGQc/JEq8+vAoGfGCaTp8ngPXNQFmouo9U2R3Dj59hI7/iRV/VbjRLWfxomvIx1d2P9nNcIxJXkKExkDHy8ntj0NfYjWls8TRNbxGNjuKFAQT64ps9jaXEqTTWsEkqDCu8YLL9CelFwufG+pprfh+203Ytwk2v6aLRw52ESb8AknPO0j04atfxloN14CmsE0ZRu1eyGn3GSSGkOAWX0J/yK+t5beGZkaWGN2jO5CyglT6j0rg77wYmo+LoNfvb2Wa3tkVoLJidscy4w45x74x15z2oArauNJ8IeAkh1a1juLS1t0SSAJlZpeD+GX5yfXNfJH2rwzLouqajNFGdWu5Slrp8QdVtFz97djB7fX88ffdzbwXUZiuIY5ozyUkUMPyNZ/8AYulD/mGWX/gOv+FAHxd4M0eDXfEEemre2cgu9PlUtaweWsbFSQGGBuIwD/8Aq53fDqahf6fqM2qoJLTwzZTW0cQfGZGJBww5BwMZ56Cvrq10vT7OTzLawtYH/vRQqp/MCpxZ2yiUC2hAmOZQEHzn39fxoA+DfCV9Zw6zot1M+lpCsjrLCE2bI9u394xHzEjPXPX34v8Am+HtZn13UUSDT5Y4immadApJdgPv5HGePzPtX2ouhaQg2rpViBnOBboP6VPBpWnW8gkhsLWORejJCqkfiBQB8R+GRbpcaZMl1avIttP5kNpbMrriNh+8bjPQc+ufrXUfBt/7L1TSptSgSS2v/MhsZ2Y/uJASCMdMscD1+b619cRafZQyvNFZ26SuMM6xKGb6nHNSLZ2qxrEttCI0bcqCMYB9QPWhq4mrlqiiigYUUUUAFFFFABRRRQAUUUUAFFFFABRRRQAUUUUAFFFFABRRRQAUUUUAFFFFABRRRQAUUUUAFFFFABRRRQAUUUUAFFFFABRRRQAUUUUAFFFFABRRRQAUUUUAFFFFABRRRQAUUUUAFFFFABRRRQAUUUUAFFFFABRRRQAUUUUAFFFFAFDU9Rs9KtHvL+4S3t0xukc4HPSsjUvFWh6W9ol7qMULXah4AwPzg9D046964LWNSV/iENN1KaNtKTT/ADjBPgx7wchtp6kV4Jpcj+MbjU77XPE7W6aUN9rKyhgPm+U4HJ5x0yaAPtwOrdGB+hp1eDaTdahazX+q2+tNqCwxxTOjQ7FmiKAkgfwnknFei6Fr82sadfapbQ+ZCob7NDjDOVHQ+mSMUXErm7JrWmxarFpD3ka6hKhkSAn5mUZP8gT+FZFh4x8O3+onTbXV7eW83MgjUnkjqAeh6HpXyVbaxdWPitNa1qx1Wa+uY5zNbyQ7flIIUR552hep4ximaBpDafceFdVu5baaxuL0eTaw/LPEd3ylmUBjg4PXtQU007M+0/7UsTqX9l/ao/t3led5Ofm2ZxmuN01ceP8AVTuB3WUfHpyK850fT00z4zXiQ+Yy3Fu87GQk4LgMcHHTPAz9K9B0zn4iav04sYh09xQI9Kr5+8Y3ltofxS0TVdUl8uyNo6rM2SIztcdB7sP++s19A1Q1DTrLUkWO+tILlFbcqzRhgD680mHR9z5MtdA1/wAWT6rf6XFDdaBcamZ1hlkEZuNhIBGRkAg85x6dqgt3vpvA/ido7C2jtodWWV41bIX5hlAoAG0fL+GeK+xIIIreJYYIkiiUYVEUKB9AKiis7WGKSGK2hSKQkuioArZ4OR3zTA8Q0rxDZeKfiXYXWi3Blt7fTGFwzRkcEk4GehBZc/lXvNZ1jpmn6eXNlY21sXADGGFU3fXA5rRoA4zxiMnShnB+2pgkfWuzrhvGuQ+kspwReqM13NAwooooEFFFFABRRRQAUUUUAFFFFABRRRQAUUUUAFFFFABRRRQAUUUUAeC/Fr4kx+HIpNI0Z1fWJRtZ1GfIB/8AZvQduKs/B7wHceGY59U1hlbVr0Z2ZyYl6nJ/vEnnFZGr/BS31PU7zUH1qdWuJmlx5QOwk5wDnt0rpfBfwyj8L6yuqjWLi6cIylHTAbd6nP40Aex14V8Z9HsNO8E6zc2WnwRz3c8UlxMsfzMTIpyT25/mfWvdc1ynjTw8nirQrjSHuZLZZihLoM/dYNgjuOKAOR+C0iR/DnSZJGCoonZiegAmkzXhvjDXdW+K3iMeHvD+RpMD5aQEhHAPMrnGceg+nevoOLwOIfA48JxalKiYZTcrGMlWkLkEenJFeXQ/Ae3hDiPxFdoHGGCRgZ+vPNAHqNldeHPhx4csLK71FY7YblSUqXMrk5Y4UHufwGPSvm74p+FrTQms/Fun6n9uXUbzzljkX5ecuMdyvQY7V7vZ/CrSU8Ly+Hru4muFaYzpcfdaJ8YBUcgcdfWuK0b4Gxw3yNq2tSXlhDkxW6oV79ySQB6gDmgD33w5qMmraNYahLD5L3MCSlAeBkZ49qj8TqG0W9Bz/qyePbmtyNFjRURQqKAFVRgAegrG8Sf8ga9/65E0AP8ADzB9HsGGMG3ToMdhWxWR4fbfo+ntgjNtHwf90Vr0AFFFFABRRRQAUUUUAFFFFABRRRQAUUUUAFFFFABRRRQAUUUUAFFFFABRRRQB4H8V9G8Ja5rmmw67rz2N1HHhIETO9Sw6nBwa8rPh+38EfFfR7LSbuUwu8ZYM3zKGyGUnvkc/jX0N8RPAGneN7eMzyPb3sCMsE6c4zg4Ydxkfzrj/AAf8HrLRpmvtRvnvtQGfKfBVE4IBxnJPPc9qAOM+LHjufXtSHgvw5IrCeT7NczHAVmJwUB9Bjkj3HNY/jfwXY+FPh3AtncRXN19sR724hO4SnDBR7KM8e/ua6Y/s/wBgeuu3P/fpa7vwx8K9N0XRtX0ae8nvLTUihcMApTYSRj3zjn2oBnjfxB1S2ufhZ4USJo3d3A4bJUohDD6gkCvpnwBC0HhHREYgn7HE2R6FQR+hryfSvgbpFpdwSXep3V5bRMW+zsAqt7HHb1x1r6DijSGNIo1CoihVUdAB0FAkkjn/ABh/yLupf9cG/lWxp3Nlbf8AXJf5CsXxn/yLep/9e7fyra07P2K2yMHyl4/AUDLlFFFABRRRQAUUUUAFFFFABRRRQAUUUUAUYhi6kq9VKLm5kq7QAUUUUAFFFFABRRRQAUUUUAFFFFABRRRQAUUUUAFFFFABXk6S6/D4p1ptPsoJUJi3CRwBjYACD64H/wBavWK4nQ1I8Ta6xOc+UOORwvr6/wAqaAa174sBGNKsTx/z3pRe+Ku+k2f/AH/rqpL+zilEMl3AkpOAjSAE/hmrucDNIVjihe+KP+gTaf8Af+mi78WMP+QbYLgjrMefyrs4ZI5kDxSLIh6MpyD+NQw3dtcSNHDcxSOn3lRwSPqBQFjmBeeJs86XaY9p6sLceIWJzY2a9OsprqaKBnMifX84NnZ49RKaikufEYGUsLI8ZwZiD9K6uigDyDSbrxUNf1o/2ba7sRkq02FIwdpBHXiuqF54qIz/AGXZDrx59N01re017Wp5p0iX93kyMFHIPr+H5100WqafM4jivrZ3Y4CrMpJP0zQSupgvc+JsZSwsc4zjzT+VR/avFO8L/Z1jj++Zjj/H9K60zxLKsBlQSsMhCw3EeuKmoKOIW68VkHdptiMDj9+eamS58UMPmsNPX6zNXY0U7iscqbjxEP8Alysj9JDSGfxGOlnYn28010cdzBLNLBHNG00WPMjVgWTIyMjtkVYpBdM5Uz+IxjFnYt/21PFN+0eJCufsNiDjOPOOfpXWUUBY5BLjxLjLWNnycY83p71D9s8VAkHS7I+4nrtaO9AJWOJa88U9tKs+naemrfeK/wCLSLP/AMCK7cEEkAjI60pIAJJwBQFjh/t3iv8A6BFn/wCBFH27xX/0B7P/AMCK7gHIyOlRSzRQ7fNkRNxwu5gMn0FAWOS+2eJv+gXaf9/6VbzxNznS7T/v/XY0UBY4/wC1+Jf+gZaf9/v/AK9I134myMaZa/Tzq7GigZxy3niY9dMtB/22/wDr077Z4k/6Bdr/AN/66+igDkftniM/8wu1H/bekN34k7aZa/8Af6uvooA5VbrxCeunWo/7bU8XWvd9Otv+/wBXT0UAcsLrX++nW3/f6hrvxB20y2/7/wBdTRQByxu9fzxpttj/AK7Ugu/EB66ZbD/tvXVUUAcyt1rp66dbj/ttTmutcAG3Trcn/rv0rpKKAOa+1a5/0Drf/v8AU43OuZwNPt/r51dHRQBywutf5zpttx/03608XWu5OdOt/wDv91rpqKAOaa51ztp9v/39pBda7gH+zrf6ebXTUUAc19q1wH/kGwEH0mHFI11rufl063x/12rpqKAOWe718Y26bbn6z08XWvYydOtvoJq6aigDmPtWvf8AQNt/+/1ButdBAGnQEHv5w4rp6KAOdFzrWOdPgz/12o+1a1/0DoP+/wBXRUUAYLXOrgDbYQk/9dqiNzrfbT4P+/1dHRQBzP2rXMgHToOe4mHFBu9dzgabB9TMK6aigDmkutcP3tOgH/bapPtWsj/mHRde0wroaKAOc+061/0D4P8Av9R9q1of8w6E/wDbYV0dFAHNLda4Qd2nW4weP33Wni51o/8AMPgH/bbNdFRQBgtcauOllC30lpTcavniygI56y1u0UAc/wDaNZx/x4wZ/wCutKLjVzn/AEGEc/8APXrW/RQBzr3GtAArYwE46GT/AOvUQuNfJA+w2o9zJ/8AXrp6KAOZFxrx/wCXO1H1k/8Ar07z9c72dt/33/8AXrpKKAOeE+tAnNnbn0Ikp32jV/8Anxh6dpa36KAMJZ9Wz81nD+ElQtca5n5bK2x7yf8A166OigDnFuNbx81jb59pKlFxq+RmygwT18zoK3qKAMBrnWAOLCE8f89qi+163x/xLIevacV0lFAHNG81vJ/4lcXTr54p63WsnrpsQ4/57iuiooA503WtY40+DPvNURvNdBwNLhPv54xXT0UAcsLvX++mW4/7bU43eu7sf2ZBj188V09FAHLtea8EyNKgLY6faBUX27xB8v8AxKIeTyPPHH611tFAHLC817A/4lUAPH/LwKka71wEAaZCQep88cV0tFAHLtea8M40qA4H/PwOaUXuuYOdJjz7XC109FAHKyX2vKcLo8bDPX7QtRrqHiA9dEjH/byv+NddRQByf2/X8t/xJosDp/pC800ah4gwf+JLHnt/pK/4111FAHJm/wDEAQH+xYmY9hcqMUG/18EgaLGR6/aV5rrKKAPL9Y0+61mRG1TwdaXjx8JIblAQOuMnnFZ9zoSvHDGPh/ZMsWdgF1EuM+vHP417BRQFjxfVrfxPdWU9rZeF7e0e8iEU0q3UZ2ryMAAjtW1oreJNI0u2sY/D8TNCNjP9qQBwOjYzxn+lenUUAecTNrM19b38vhOCS7gBWOY3SbkUgggHtnNZdpo72Oof2ha+BrVLrdv8xbuMEEjt2HU9BXrdFAHnSza2t79vfwlBJd7PLEy3casF64yc1x2m6n4hl8b6i7aGqXKWSI0ZmXGzdkMGz3Oe/avdq88018+PtWXj/jyi6D6f40AaZ1DxGAcaHESDj/j5Xn3qv/anif8A6F6P/wAC0/xruKjlljhXdLIqLnGWOBQBx41LxIeugxj/ALek/wAaP7S8Sf8AQBj/APApP8a7QEEZHINNVlbO0g4ODg9DQByA1HxGQc6FGMf9PS8/rUp1DXv+gIn/AIErXVKysSAwJBwcHpTqAPFvG2ra7DNpiy6OgjN0u1lmDZ5H5da71dQ1/HzaGmfa6WqHjhto0k8/8fqdK7ugDkzqGvYyNDTPp9qWohqfiLv4fX/wLSuxooA5H+0tf/6AK/8AgWlN/tLxD/0AF/8AAtK7CigDlV1HXcHOhjPYC6TmkOo67/0Al/8AAtK6uigDkRqXiA9dBUf9vaU/+0Ne/wCgGv8A4FJXV0UAckuo6/30Jf8AwKSnJqGvNndoar/29Ka6uigDl/t2uf8AQHT/AMCF/wAaRb7XTndo6D0/0hf8a6migDl/t2uf9AdP/Ahf8aPt2uf9AdP/AAIX/GuoooA5sXms5IOlJx0InXmmfbdbOf8AiUxj6zr/AI109FAHNfbNaxn+y4z7ecv+NO+2az/0C0/7/L/jXR0UAcy13rnG3TYRnrmUcfrTDdeIO2n234yf/XrqaKAON+3eJcE/2Tb5Hbzhz/49R9t8TZx/ZVr1xnzx+fWuyooA477b4kIz/ZVsDgnBmH+NMa98T5IXSrTA7mbr+tdpRQBxKX3ignDaRbKMkZ88fn1oW98UsP8AkE2q/WYf0NdtRQBxAvvFJP8AyCLUc45mH59aX7f4owD/AGPbc5488cfrXbUUAcgl54jyd2l23GMETDn9aw/E2o+I4tHunGk2xwMHMgbAzycE+lel1zfi/H9gX+RkGP19xQBjaLe+IJNJtHGmWykwoVUS9scd/p3rYS51053WFuMH/nr1q9oAK6PYAtk/Z4+cY/hFa9AHNtc62BlbG3Pt5n/16X7Trf8Az42/T/np/wDXro6KAObFzrfGbC3P0l/+vTVuddOM2FsOO0vf866aigDmzc64P+XCDrj/AFv69acLjWu9lb/9/K6KigDnvtGs/wDPlB/38prXGtg8WVsffzK6OigDn0n1nB3Wdvnth/8A69OM+rjBFpAfUeZW9RQBh+dq20H7JBn030GbVuotYB7b63KKAOdFxrZ62duP+2n/ANenpPrBHzWcA/4H/wDXrfooAwvO1fIxaQYzzl6jM+sjpZwHj+//APXroaKAOca41sdLG3PT/lp/9eo/tOu5H+gW/PfzOn610/aigDm1uNcOc2VsMdP3nX9aXz9bBP8Aodsf+B//AF66OigDmWuNeAyLK2PHTzP/AK9MNzr/AEFjbemd/wCvWupooA4z7X4nzj+zbP6+b/8AXpFu/FHzZ0204Ix+865/4F2rtKKAOFN94sxxpNn3/wCWw/8Aiu9JLe+LU27NKsnyecTdPzNZXjX4laJ4Qv47C/S5ed4xJ+6TIAJ45/Cn+DPiRoni6+ksbBblJkj8z96mAR9aALo1Hxgc50S0GCcYnHP/AI93rQiu/ErDL6baL7ebn+tYPiz4jaV4c1az0hopLq7uGUMIWGIsttG4+ue3/wBavTqAPK/G11r3/CO3yyWEQjKfvHSTlVyM8Z9M16VY/wDHpb/9c1/lWD41APhvUgQT+5PQZ7it6xGLS3H/AEzX+VAFqiiigAooooAKKKKACiiigAooooAKKKKAKMI/0mSr1Uov+PiSrtABRRRQAUUUUAFFFFABRRRQAUUUUAFFFFABRRRQAUUUUAFeWahc3Gmnxne22fNihR0YLjBEZOce2c5/GvU64fSI1m1vxBDKu9JGRXHYrsxjP0J+lNIDyfwZ8PdH1nwdHqd9NL/ad6hla/kkJaIq5wRz6DnNe1JaKPDDWcN8bkCzaJbotuLnaRuyD/WvMW+GF9EsumWXiW5t9AmYs9oFywzztDenT9eua7+28MNaWa6bb6lOumLYtaC3Krnc2cyFgAc8/wCc1IjgPh2LkfC64Fn/AMfPl3Pl+ueenv6e9eJ+H9W0TRIvDzaOl0PEK3YW93qQGVm2lD2xjgY5655PH0v4W8IXmhaRYaV/ahMEaXAuhGgHmmT7u0nO3b/P24rmvD3wzurHVbO41LWje2OnSGSzgEQVt2cgue+OP/rUxntw5AorD0mzv7a4v5Ly++0RTTF7ePbjyU/u571uUAFFFFAHmx03TdTv/EEOrwxS2aPDIwc4AwrHJI+prybwR4Ys9c8Tz+JNOs1s9E06QiyRMr9pdc/MSxyBnnOPQdjXea94bk8WXOvaYL+S0DPCS6LkEAH5SMjI7/hRB4A1yKxTT/8AhMbpLUReUY4bZEG3GCBjpxQI8UufGmuDxVZa/czaYZ1mayWxRg7wxl+QSPy3Z79K9EvfihqlqmrabJbQJrkd8sFnHj5WRm6nt0HXP8Qpth8HbyNbe2udejaytZvNhjjtFVs5J+Zup/EmvTr/AMEWd94wtPE8szeZbJgQbRtZwCAxPtkfkKBni138TvE9l5ss1xoZaCURPaxks7kYBIxxg8nrxXYfELxZ4o0C6t3sJdOaC92fZLQxs87fKN3T0Y/TBHfiqt58Ibi4fUIF18x2F3P9oMQtgW3ZzgnOSBn/AOtWhJ8L759UGrf8JPOt8EVBKtuowFAAwOg6D/Jp6WA810bXPEukeNNS02QWaa5qs9usjsf3MfyE9O/DD/J57jUfiTqunRaxp01vFJq9reJBbMiErIrHj5epOFP/AH0Px1ZfhSt5HfS6hq73Oo3LRMLvyArRlOpAB7jH5CnwaU+t/Ez+020u4gt9Ki2PcXEeFupcEKRxjgNkEegPHFTYVj1e81O20mxiuNWuobcfKryMcLvI6foaqya/YyaNeatYzpdwW0UjkxHIJVckZrauIIblPLnhjlTOdsihhn6GoJ9PtZrKaxMKpbTRtG6RjbwwwenTrTYM8M0Hxp4v8/RLzWLCzbS9XkKRfZwQyEgleScDPUZJ4B71g6J8SfE+oaqLdv7IRhcNG1nOxicL7MTg/gSeO9drpHw1uLHUoJJNeuJNOsnZrG2xny92eueDjPWqL/CZpEOnya67aR5nmeSbVPOJzk5k69aGDPOtP8VeKNBl8Sz7rN521JIpDcPxETu5HIG3AAx159q173xl4k1fw14ptWn0+eW2tonE9kxCiNiRJg9zt/ketdVrPwke/e/aLWikc8yzxRNbghXAI+Y55HPpWlpPw61CC21hb7W0nn1O0Fs7LbBVTH3SACOgyMcUDOO0vxN40dtH0PREspZBpEVyWnQ8rjGd2evKj61Rv/EMni2bwRcX0MKTrfyLNErHllZMHb26d/616t4P8ByeH9Qhv7jVZLySGzFogMYUBQcj14A4xWBpnwnj0++sL2PVXL2121yytECGzt+Uc8fdHNAHuVFFFABRRRQAUUUUAFFFFABRRRQAUUUUAFFFFABRRRQAUUUUAFFFFABRRRQAUUUUAFFFFABRRRQAUUUUAFFFFABRRRQAUUUUAFFFFABRRRQAUUUUAFFFFABRRRQAUUUUAFFFFABRRRQAUUUUAFFFFABRRRQAUUUUAFFFFABRRRQAUUUUAFFedfETXtQ0m2sbLR9g1PUbgQwvIBtQdSTkY9B+PtTPDtp4y0/Vo4tW1CHU9OkiYvMsaRtFIeQABgkcf+Pe1AHpFFeX3PiTUI/iNbaArJ9gezMrLsGS2GOc/gK8/vfHviBJdR1mOezj0qw1AW0mnSACZ0BAJU4zk5z7c9hQB9IUVxPi/XdQ0vQxfaTpj3s8i5A3ALEu0tvbPYYq34H1S41nw1p2o3hUzzRlnKjAJBIzj8KAOrorzNPiPoEniP8AsZb6AoYwBOCSpmL7fLBxj3z05r0ygAorgvHfjWw8I2LvKyy3xQPBakkGUbgDzjjHJ/CuF134gS6xPoGn+E9QtludSZvPdlDtbAAcFSPdj052+9AHu9FcJ4Vg8U2V7c2uuXUF9Z7N8N2iBGLE8qVHbk447fhUWl6/eXHi/X9Kl2Na2EMTwqq4OWQMcn8aAPQKK+YNM+IniOOLTdbvrqwnsL+9aD+z4lHmxpnGcjnj0PXj149g8d3Wv2ttbTaPcWlnaoxe9urhd5iT1C9x19+B70Ad/XnWmD/ivtYP/TnF/SovhZ4ivvEuiTXV+0ckkV08KTRrtEqDBDbe3Uj8Kfpf/JQNZ/684v6UAej14J42s4fE/wARNI0C+eZtOitmnkgDlVkbDHseOgGeuMjjrXvdeaeM/CN9q2q6drmj6itlqdkCimVNyMhz/wDFEe4NAHjsXji+0LR9U8P2Mxm1NNSktLIuxZ0iycsSeOMYGemfQV1nwVe+ufC2s28V2q6gl1IiTv8APhigwxz15z19Oldho/w20OC0k/te2i1TULh2lubqVcF3Y5O0A/KOe1Xfh/4Jt/B0V6ElSeW5mL+YI9pVP4U+g5/OkhJnLfBdLqFPEMN5cm4uE1FhJJ2Z8YJH1xXttcV4R8OSeH7jWZHuEmW/vWuU2qQVDc4P512tU22M4bxsCf7KI7XsZNdzXDeNyQNKx1+3JXc0gCiiigAooooAKKKKACiiigAooooAKKKKACiiigAooooAKKKKACiiigAooooAKKKKACiiigAooooAK5vxf/yAb7/cH8xXSVzfi/8A5AN9yOI88n3FAF3QF26Pp49LaP8A9BFa9ZOgZ/sfT8/8+0f/AKCK1qACiiigAooooAKKKKACiiigAooooAKKKKACiiigAooooAKKKKACiiigAooooAKKKKAPhDx9dajqHxUvZbHTvt1xbyKkVpPGZVISMA/LkfLnLfjmvTfA/jOTxTZ6x4eWwtdM1+S3kS3kgj8sOQDkEgZUj/PNUvGPjPxv4P8AGV3JLFLdaSWLQwtGPKaI8DDKOCD+Oeuc1W+Buh6lqXirUPFN7bvaxAuVUptDvJngZ5wAevfI96APN9a8IXXg3xRodte3SXFxcPDO5X+E+ZjGTyenWv0AHQV8v/Gu1uX8Y+HLmK1uJYolUu0URbGJMnp7V9PqQQCOhFAHM+M13eHNRGAf3J6jNb1mc2sB/wCma/yrn/GxC+HNRJ/55eme4robPm2h/wCua/yoAsUUUUAFFFFABRRRQAUUUUAFFFFABRRRQBSi/wCPiSrtUYv+PmSr1ABRRRQAUUUUAFFFFABRRRQAUUUUAFFFFABRRRQAUUUUAFedaNqVnB4j8QLcXMELCWMAM+3d8g9a9FrzDT9B02/8Ua7NeWKSndGAJfmAOwZOPfg/iaAsd9/amn5/4/rb/v6v+NH9p2H/AD+23/f1f8axf+EP8O/9Aaz/AO/YpjeDPDjEn+x7XJXbwuOP8fegRvDUrA9L22/7+r/jSf2pYc/6dbf9/V/xrHHhHw+owNItRyDwmKX/AIRLw/jH9k2p5zymaBmuNTsD/wAvtv8A9/RS/wBpWH/P7bf9/V/xrFbwh4eYYOj2nXPCYqQ+FdBP/MJtf+/YoA1/7RsR/wAvtv8A9/V/xo/tGxwT9st8DqfMH+NZX/CL6H/0CrX/AL9imSeFNBkUq2lW2PZcH8xQBhaLqWnx69rMhvrcIxjwWcDPB6HNdidW05Vyb63A/wCuorzTRPCfh5/EWtr/AGXEyjy/lfLKp5yQD0zwfzrtv+ES8P8A/QItP+/Ypkq92ax1XTl639t/39X/ABo/tXT8gfbrbn0lX/Gsg+EvD566Paf9+xTh4T0AdNItP+/Yo0KNT+1tOJI+3W/H/TQU46pp4631t/39X/Gsj/hE/D//AECLT/v2KD4T8PnrpFp/37FGgtTW/tTTz0vrY/SVf8aX+07D/n+tv+/q/wCNY3/CI+Hsk/2RaZP+xUn/AAiug/8AQJtf+/YpDNj+0LL/AJ/Lf/v4P8aadSsB1vbf/v6P8azf+EZ0Qf8AMLtv++Kjk8K6DIAG0q2ODn7lAjV/tOw5/wBNt+P+mgoOp2AAJvbcZ/6aCsQ+DvDpAB0i2wF2/d7f4+9PHhHw+AB/ZFqQBgZTNPQNTb/tGyH/AC+W/wD38H+NJ/aNjn/j8t/+/o/xrCk8H+HpMZ0m3GP7oK/ypU8H+HkOV0q3HAHQ9vxpAbn9pWJ/5fLf/v6v+NA1Gyx/x+W//fwf41knwtoR66Va/wDfsVVPgvw4V2/2VBj6nP5596AOl+2WuQPtMOT/ALYpwurc9J4j9HFc+PCehBQo0yEAemc/nmp4/DejRDCafCB+NAzZN1bg4M8Wf98Ugurc9LiI/wDAxWPJ4a0WRAradAQPbn86gHhPQhjGmxcHPU/40AbxvLUdbmEfVxUnnw/89U/76Fc43hLQWAzpsXHTk/40DwloIIP9mxZHqSf60AdGbiEdZox3+8KT7TB/z2j/AO+hXPjwroY6adH+bf404+F9EIwdPi/M/wCNAG79pg/57x/99ij7Tb/894v++xWF/wAIton/AED4/wAz/jTT4V0Mn/kHRfgT/jQBv/aYM48+PP8Avig3VuOs8Q/4GKwR4W0QdNPj/M/409fDOiqcjToT/vZP86ANs3VuDgzxZ/3xR9qtz/y3i/77FYf/AAi+iFSDp0RB9c/41D/wiOg/9A2L82/xoA6H7Vb4B8+LB/2xR9rt/wDn4i9PvisD/hFNCwP+JbFx7n/GlXwpoakEadF+JJ/rQBu/bLXOPtMOf98Uv2u2yB9oiyf9sVhyeFtDkA3abDxnpkdfoai/4RHQMD/iWRce5/xoA6H7XbZx9oiz/vij7Vb/APPeL/vsVzf/AAh3h/8A6BkX/fTf407/AIRDQP8AoGRfm3+NAHQm8th1uYR/wMUv2u2/5+Iv++xXON4P0BuumRH/AIE3+NOPhHQSSf7Ni592/wAaAOh+12//AD8RdM/fFH2u2yR9oiyOo3isEeFNDAI/s2Ln3P8AjQPCmhj/AJh0f5t/jQBv/arcjPnxY9d4pDdW4GTcRAf74rEi8L6LFu2afEN3Xk/404eGdFBJGmwc4zx6UAbQurcnAniz/vik+1W//PeL/vsVjr4b0ZTkafDnJPShvDejtjNhFwMcZFAGyLmA9Jozzj74oFzAek8f/fYrFj8NaNGcrp8WffJ/rSP4Y0V8btPiOOnJ/wAaANz7RB/z2j/76FJ9pgH/AC3j/wC+xXP/APCJ6F/0Dovzb/Gl/wCEU0P/AKB0f5t/jQB0H2iH/ntH/wB9CgXEBGRNHj/eFYK+F9FXONPjGfc/405fDOjJnbYRjPuf8aANz7RCBnzo8eu4UfaYP+e0f/fYrDl8MaNMAJLCMgdBk/41EPCmhDpp0f5t/jQB0H2mDJHnx5HX5xR9pg5/fx8f7YrFHhrRx/y4x/mf8aX/AIRvR/8Anxj/ADP+NAGz9qt8Z8+LH++KPtVuBnz4sf74rBbwrojddPj/ADb/ABpV8L6IpBGnxfmT/WgDdN1bjrPF/wB9ik+123/PxF/32Kxj4a0c9bCP8z/jTT4Y0U/8w+L8z/jQBui5gIyJo8f7wo+0wEZ86PHXO8Vjp4d0hMYsIuPXJpB4c0cDAsIumO/+NAGz9pgyB50fP+0KUXEJ6Sx/99Csc+HtJP8Ay4x9c8ZFC+HtJXpYxjjHegDZ8+LOPNTP+8Kb9ogOf30fH+0Ky20HS262cf5n/Gov+Eb0f/nwi6n1oA2ftEGM+dHj13CkNzAOs8Y/4GKxh4b0cdLCMfif8aU+HNHOf9Ai5Oe/+NAGx9pt/wDnvF0z98Ugu7YnAuIs/wC+Kxh4Z0YZ/wCJfFyMc5P9agHhLQQQf7NiyPUk/wBaAOg+124/5eIv++xSfa7b/n4i/wC+xWInhbQ0ZmXToQW64z/jTx4a0YDH9nxdMd/8aANn7Xb/APPxF/32KPtVv/z3i/77FYb+F9Ec5bToTznv/jUS+EdAU8aZF+JJ/rQB0QuYD0njP/AxQLq3PSeL/vsVzn/CIaB/0DYv++m/xqUeFtEAwNOix9T/AI0Ab4uYD0mj/wC+hSmeEdZU/wC+hWAfC2iN10+M/if8aefDOis246fDn8cflQBt/aIP+e0f/fQpPtVvnHnxZ9N4rDHhfRBnGnxcjHOT/WoB4Q0Af8w2L/vpv8aAOl+0Q/8APaP/AL6FJ9pg/wCe0f8A30K5/wD4RTQ/+gdH+bf403/hEtB/6BsX5t/jQB0fnw4z5qY/3hR58OM+an/fQrBbwxordbCP8z/jQPC+iqABp8Q+hP8AjQBh+PNAn8RWdtJpN3FBqlhOtxbyNyAR1B69evI5wB0rG0ey8ZSa5HqWu6jZW9rBAY0tbeRhHK5XG5h35556dq69vCWgt102I/i3+NNHg/w+OmmRf99N/jQB5pdeGfGb+JLTxFDLo/25LRYZA4fy85IPHXoeoI74rN174earrmu3rXdvYeTdTq51KMlJEiH8Aj5BbHGe/c165/whvh7/AKBkX/fTf40//hEtByD/AGdHn/eb/GgBkSXsmk6hY30los5EkUHlv/yzK4Tdnvz/ACrG0jTtd0Xw5o+n6e9jJPbuEujIx27ckkAgdecVsf8ACG+Hic/2ZF/303+NL/wh3h//AKBkX/fTf40AY8fgzwyuvSaytvaGR1BMWFKCQMW8wejfpxUkk3jQ3qIsGki0E/zPufcYs+nritMeDPDwAH9mRYAxyzH+tPHhHQRnGmx8/wC03+NAHNeIPCaeKdGEevrZ2+rHiO5hH+rUPnAyeeMj8a5/xD4GNs2kX/hGOxj1PTmO8MAomBXG5sd8jp/tGu+Pgnw6WLHThk5/5avjn23Ui+CPDigj+zVPIPMrn+bUAcVo1n46jn1HV9T1C0F1JDsttP8AMIgj+ZcsR04GeeT0yan0zSNcsdb1jVbKfS5Zb425YM7bQAP3mAORznGe1di3gvw62M6XFx/tN/jTX8E+HHBB0xOfR3H8jQ1cTVzx8/DvUNR12Oa8stLtbdL83DXMTndcR5JCBB0465x6813WvWnjmZobqxubHMNzIGsiP3dxAQNu4nvwRjjrnNdP/wAIV4cyT/ZcXJz95v8AGmjwP4cDl/7MQk+sjkflnFAzhvCHhzxT4ehkMP8AZiNfX/2i4g3MRFGeoXHH+RW3plzGPiJrKs6BRZRfMW4zxxW5H4G8NoWK6aASu0/vpOmMf3v1riNI8JaCnjTVIP7P3CKCORS0rHBP4+nFAmz2X7RB/wA9o/8AvoUvnxf89U/76Fcx/wAIfoGzZ/ZyYxjl2z+ec1XXwN4bXppo6g8zSH/2agZ1purdes8Q+rinrNE2dsiHHXDCuV/4Qzw7/wBAuL/vpv8AGpE8IaDHnZpyLnrtdh/WgDqd6k43DPTrRuU9x69a5YeEdCH/AC4/+RX/APiqmHhfRh/y5/8AkV/8aAMjxsVc6UocZ+2pwDzXcGWMdXX868h8aeDtEefS5xaFZDdLGSsjfMD68+1divgvw+ucafjP/TaT/wCKoA60Sxno6/nTty+o/OuXi8I6FCQUsFH1kc/zPvVkeG9JBB+yDj/po3+NAG+XUdWH50gdT0YH8a5iXwlocuN9jnHT96//AMVUf/CHaD/z4f8AkaT/AOKoA63cPUUhdR1YD8a5g+E9EPWy/wDIr/401vCGhN1sf/Iz/wDxVAHUhlPRh6daN6/3h+dcuvhLQ1zixxn/AKav/wDFUn/CIaF/z4/+Rn/+KoA6rcPUfnTTIg6uo/GuaHhTRR/y5f8AkV/8aYvhHQ16WI/7+uf60AdN50f/AD0T/voUedGf+Wif99Cua/4RLQx/y4/+RX/xpR4T0Mf8uI/7+v8A40AdJ58X/PVP++hTTcQjrNH/AN9CuZHg7QR/y4f+Rn/+Kp3/AAiOhYx9gBHvI/8AjQB0f2m3/wCe8f8A32KPtVuP+W8X/fYrmm8HaAwUHT1wOmJHH9eaj/4Qvw//ANA//wAjSf8AxVAHVfaIP+e0f/fQo+0wf89o/wDvsVzy+E9DVNgsEx/vsT+ec00eEdCDAiwGRj/lq/8AjQB0RuYB1mjH/AxSfa7f/n4i/wC+xWKPDOjqcixTv/E3+NH/AAjOj5J+xLzjPzt/jQBti5gPSaP/AL6FH2q3xnz4seu8Vif8Izow/wCXFeufvt/jUY8K6IP+XFfu7fvt0/Pr70Ab/wBpgP8Ay3j/AO+xTGvbVfvXMQ+risceGdHHSxQc54Zh/WmHwroh25sEO3OMux/rQBuC8tT/AMvEX/fYpRd2x6XEX/fYrDfwtorjBsE/BmH9aUeF9GBBFivGf42/xoA2Pt1p/wA/UH/fwUpvbVetzCPrIKwR4S0IAD+zo8D1Zj/WlbwpobHLafGfqzf40AbpvbUdbqEf9tBXM+Nby0j8O37yXMaqEHO7PJIwMD1q2vhXRFBxYJ/303+Nc94y8MaHLol402nhsRgAo5UjBGMHt2+tAHS+G760m0XTmjuYmBtox94f3R2ra+1W+M+fFj13iuQ0TwvoaaZZbNPRQYUP32J+73Oeetay+G9IUYFkmPdmP9aANo3EAGTNHj/eFKZ4R1lT/voVijw5pA6WMf5n/GlPh3SCADYx8e5/xoA1vtVv/wA94v8AvsUgvLY9LiI/RxWL/wAIxov/AD4R/mf8aD4Y0Ukn+z4ufQkf1oA3BcwEZE8ZH++KU3EIGTNHj/eFYY8MaMvSwjH4n/Gnnw5pB62Mf5n/ABoA1/tVvkDz4sn/AGxR9rt84+0RZ/3xWIfDGjEgmwTj/ab/ABo/4RjRf+fCP8z/AI0Abf2q3zjz4s/74pPtlr/z8w/99isYeGdGGMWCD/gTf40HwxozdbCM/if8aANn7Zaj/l5h/wC+xTTfWg63UP8A38FZKeGtGQ5Wwj/Mn+tTNoGlMADZR4HTrQBf+32Y63UA+sgoGoWR6Xdv/wB/B/jVP+w9M/58ou3UVH/wj+lf8+Uf5n/GgC8dSsQMm9twPUyr/jSHUrAHBvbf/v6v+NUv+Ef0rBH2KPn60h8PaQW3Gwiz+OPyoAv/ANpWP/P7bf8Af1f8aP7RsT/y+W//AH9X/Gs//hHdJ4/0GPj3P+NSLoWlr0so+3r2oAtnUrEDm8tx/wBtB/jTv7Qsv+fy3/7+j/GqZ0PTG62UXft60f2HpmMfY48fjQBbbUbJAS15AAP+mgqL+19NDbft1vn/AK6DH51AdB0pmDGxhJHtUX/CN6PjH2CLpjv/AI0AXhqunkZ+2wdM/wCsFN/tbTh/y/W//fwVmjwroYJP9mw8nPf/ABpq+E9CXONOjGfdv8aegncvy6tpLJiW/syrdnlXn8CaX+2tKXCjUbQdhiZf8aym8H+H2JJ0uHk54LD+tOXwhoC9NNiH4t/jSfkGpqHWtK5zqNpwP+eq/wCNL/bOmYz9ut8e0grL/wCEW0BGXOnwhs8AsefwzVuPw7pEa4SwhAxjpT0BHN+PNZsP+EZvxHdwO7oFVAwJJLDt/Wu8tQRbxAnJCD+Vef8AjTw9pa+HdQeKyRJEhyrJwQQcg139mc20J/6Zr/KkMsUUUUAFFFFABRRRQAUUUUAFFFFABRRRQBRiH+kyVeqjCMXMlXqBBRRRQMKKKKACiiigAooooAKKKKACiiigAooooAKKKKACuE0qaG01fxHdTyLHBE6M79gNnPvnj9eK7uvKtQ0ybWrfxfp1u22acqqc4yducZ98YoA5G6+KWsOJtX07w20/hy3k2PdOxV3GQCw9BkjsffHOPYzrUUvh59btUZo/sjXKJJweFLYPp6V4J4b+JFj4c8JDR7qym/tqxJt1spEP70ljznGAOeQefSvVrLXl1fQ3sbuAW+rz6a87WRVkAQhlGCRjnHrkfhQBJ4R8XDVvCI8RaiiW6oJDKIgWACsRwOvQCuU8L/Ei81TVbSPUNHNlpeoyPHYXTNguw6Bs+vA47nvWR4DudNk+Hg0a4uCLi7trqQRhDkKC2SD07Z5I9K8g8O2dzrE/h3S7XXZbmJLrelp5RzaIGJYseh4/CgD6p8e+KD4W0yOaC1a7vrmUQ2sAzh3PJyR0AGT/AJyM3wJ4xutfurzS9U0xrDVLJVeZAwKENyMc5BwRVLxj420a201lkhnvbCSdrK7khLRmBse4BPfkelcV8ODpOha7r93pl5cT+H1tlaW8mjJAlDfdDbcn7x6dffg0AfRtFRQTR3EMc0Tbo5FDqcYyCMipaAOG8PjHiTXTkcmP+Rrj/Ffj3VdL1DWrWx061lj0w24aSaQjPmrnPUdyBj8fal1nxMPCt5rmoGykulWeFGVGwQpyS34AH9OleC+J9ci1ebxPe6dbzSWl9cWyLIVPGATzxxkj9RQI+x5Nf0eFzHLq9gki8MrXKAg/TNc58QfFq+FdGW8gWCe5mdUgjkkChs9W68gD+Yr5+sdFtbyH4g3V7Yh7m0UNA7qcxsd5bH5Dn09jXHXttLNLoV1qV6tnavpoCT3UJnQkFhjbzyRzQM+49OuftVlBcM8LF4wWaF9ybsc4PcZzWefEWiDrrGn/APgUn+Nee/B5fsPgkSzvK0KySuryDAaMcAqD2wP5189z614Y1zW9R1HU7OOwtraE/YrC2t9huJOoMhVf547enIB9Qaf41tNR8Wz6FbS2rW8MAb7QJgfNlOPkTnnAJzjPQ9K7FtU09LYXbX9qLYnaJjMuwn03Zxmvizwe0d5qPhiWJLKIrfbZIre2IdQDwZJDknOeBmuxsdBv7rxkfBV1BJ/YFnevqAXbgCIglBnupyF45+ZunOAD6bk13SI5TC+q2Kyg4KNcIDn0xmluNb0m1laG41SyilQ4ZJLhFYfUE18Na5LBenXTL9mtLr7c8ogNsXnfLEkb+iqOpxjp74PXa1q/hfW9Y0G1u/LtLSzt42v7v7MxeeQKP3bBQD2wTjufSgD6M8I+NLbXLfUbm5ktbaC3vntoZDKAsqAAg5Pcg12i6lYvbNdre25tlOGmEqlAfds47ivi7wd9n0vWk8R3doZvDgv5YIyA22AnlX2emCO3Y8ZArfudOvpfFU3geMGLSbu+W8Xy/mHk4LcY6Lj8iKAPsBSGAZSCCMgjvS1HDGsMSRLnaihRn0FSUAFFFFABRRRQAUUUUAFHeiigAooooAKKKKACiiigAooooAKKKKACiiigAooooAKKKKACiiigAooooAKKKKACiiigAooooAKKKKACiiigAooooAKKKKACiiigAooooAKKKKACiiigAooooAKKKKACiiigAoorFi1zTpZ7+3S5BlsBm5XY2YxjPpzx6ZoA2qKwtB1/S/EFs11pd2txCjFGIVlIPXkMAe9btABRXMeIfFWieGzEurXy27TAlF8tnJA74UGqGpeOvDWmJbSXeqKqXUfmwskTuGXOM5VTjnseaAO2oriJvHnhiGxgv5NXhFvOCY8KxZgDg/IBuHI7iutsbu3v7aK6tZlmglXcjqcgigC1RXMa94q0Tw9JHHql+tvJINypsZyR64UHjg1n6l478M6ZIkd3q0aNJCJ0IR2DIehBAIP060AdvRXFX3jrwzY21tc3GrRCK5BaIorOWHrhQSPxFdda3EN3BHcW8iywyKGR0OQwPcUAT0Vymt+L9A0G6W01PU4radk3hGDE7emeAaq3/jrwvYSiG51q1VyoYbSXBBGQcqCOQQfxpXEnc7WivPz8RvCI665B/wB8v/hXb2d1Be20V1bSCSCVQ6OOjA96YyzRXIXHjTw5bao2kzatBHeqQrI2QoPoWxtB9s1SvPiF4UsrqS0uNZhjnjJV1KOcEe+Mf40Ad5RXIv4z8Opqn9lNqsAvMhdnO3J6DdjbnnpmuuoAKKxNU17S9KubW1vr2OCe6bbCj5+c5A/DkjrXNzfEXwjBI0cmtwK6kqRtbqPwoA7+ism41nT7a7tLOW6Rbi7GYI8Elx7VrUAFFZU+r6fb6hBpst5El5OCY4S3zMB6VzJ+IHhQT/ZzrUHm79m3DfezjHSgDu68+0wf8V1rB9LSH+laH/Ca+GjqH9nf2xbfavM8rZk/fzjGcY68daqab/yO2r/9esVAHeV5r418bt4d1Cy0mz0uXUdRu13xxLIEXGSOuDzwfyr0qvAvEt1baH8VdN1LUZ1t7SWxZVlcHaD8wwT+X5igD03RfFdlqXh+XW5Va2jtxILmJ+XhZPvKR64wcdeRUPgbxXH4t0uXUktjbRJM0YDuCcADk+lfMg0LxTrRurzTNJbUPD1xqUt8kckqxCf5iASCwbGO1TeHv+E21Xw3q+naDpflxT6g5nkW4RGXI+aJQxGBnGSPUj1pK932Fc+l/C/i218SX2qW9nE3k2MgjExP+tPOSB2GR+NdpXzj8FYtTsdc17T5dNWzt4RGJk37vLlAwADzuyMn+vTP0dTBO5xfi8fvNJPH/H4n1rtK8+8Yk/2v4fTeQpuSSM8HABFeg0DCiiigAooooAKKKKACiiigAooooAKKKKACiiigAooooAKKKKACiiigAooooAKKKKACiiigAooooAK5rxh/yAL7/cH8xXS1zfi8E6DfYGSEz+ooA0tGGNLsh/07x/8AoIrSrN0Y50uyP/TvH/6CK0qACiiigAooooAKKKKACiiigAooooAKKKKACiiigAooooAKKKKACiiigAooooAKKKKAPjr4u6zfX/j9NFTWpdKtLdFRpTMUjUsgcscEZ6gc+ld54D0698KW2p+IbzxSNcsIrUnybedpBuBzzuOAeCPXmsm88OeA9c8f3sV7q95LfNM7TWkoKRswXlQ+AcD69utcf8Fpmg8bX+kWsnnaRcCYPCTvjZFztb0PYZ7596TE/I5vWPH2o+MPGGi3Mkb2tlFdxLb24bjBddxJx8xOB+lfeY6V8j/GaztoPG/hq2gt4oYWWIFIkCjmXHQe1fW4AAAHQUxnMeNWVfDmols48rsB1yMV0FmALaEDp5a4/Kud8bgHw1qQPTyT6eo9a6GzGLWADp5a/wAqALNFFFABRRRQAUUUUAFFFFABRRRQAUUUUAUYv+PmSr1UYv8Aj5kq9QAUUUUAFFFFABRRRQAUUUUAFFFFABRRRQAUUUUAFFFFABXF6CpGva22flMi4HvtFdpXk1pPrUfiTWV06zt5UMiZaV9uOPb6U0B6k1vA0omaGMyjo5Ubh+NSlVLbio3YxnHauNkuvFakbdO09uvSY037X4rwf+JbY8f9NTz+tIDskijTG1FXb0wMYqG3s7a2Z2gtoYmkOXMaBSx9TjrXKLd+KiATpth9POP+NTifxN3stOH/AG1agDqWhjdGjaNCjfeUqMH6imw28EEQhhhjjiH8CKAv5CuX+0eJ92PsOn4x181qfHceJDndY2AweP3p5oA6wDAwOlFcoZ/EmAVsrDvkGVqPtHiPa/8AoNlkDK/vTyfSgCposfma5r8U0GYnMX31yGGD2PWuvit4YYlhihjSJfuoqgKPoK8d8P3Xi46/rrNpNouWj5klIBABC7T349q7U3PiovtGn6cBj7xlbB/rQB2Wxfm+UfN1461DLbQTII5YI3QdFZAQPwrkvtPiwgn+z9NBGePObmmC78W7Nx03T8/3fOOf8KAO2CqF2hQFxjGOKhFtAOkMf/fArkvtfioLk6bYE+gmOaf9q8UhgDp9hj1ExIoA65Yo0+7Go+i4p+0bt2BuxjNcgLrxPuIOnWOB0ImODUf2jxZ/z46Z/wB/moA6wW0Ad5BDHvf7zbBlvqe9KbeAnJhjJ/3RXJm58Vbciw07OM7fObP0pPtPisEA2GnEHuJW4oA6/wAmPYU8tNp5xtGK47w74Tj0bVL3U31C6vbm5QRhrgg+WgOdox26flSNd+LAcDTLAj1Exp4uvFW7adO0/H97zjigDtKK4wXfijGTplln087/AOvSNeeKAMjS7I+3nY/rQB2lFcZ9r8UYH/Essv8Av9/9eovtviz/AKBNl/3/AP8A69AHcUVxZvfFA6aTaH/tv/8AXp/2zxNj/kFWmf8ArvQB2NFcot14iJAOm2v187pTGu/EgOBploRnqJqAOuork1u/ERIB0y1X3M9SG618H/kHWzDPabFAHUUVy/2rX/8AoHW3/f6k+1+IP+gZbf8Af+gDqaK5sXOukZ/s+2B9DNVdbvxESAdLtQM8nz6AOsormVuteJwdNtl9zPSNda+Bxp1qTn/ntQB09Fcs914hCgrp1oTx/wAtqX7V4gDY/s60I9RPQB1FFc01zrw6afaNx2nP+FRC68QkA/2badcY8/p70AdVRXKC78RHH/EttBk85n6U6S68QqoKabase48/pQB1NFcq114hABGm2hyeVE5yP0pRd+ICT/xLLYDHGZ6AOporllufEJJzp9muPWY8037X4hwD/Ztrn086gDq6K5trnXBjbp9ucj/nt0prXeu5+XTbfHvPQB01Fc09zrqsQNPtmHYibFM+1a+Tj+zbUe5noA6iiuUW78QlcnS7UH0+0ZzUq3WunrptuP8AtvmgDpqK5w3Ot540+3/7/UpudbGMafbnj/nvQB0VFc6tzrRzmwtx/wBtqT7VreP+QdBn/rt1oA6Oiuc+063j/kH2/wD3+p/2jWeP9Ag56/vulAHQUVzr3OtA4Gn259xNUf2rXcn/AIltvgH/AJ79aAOmornDc63tyNPts+hm5NM+167n/kGQY/670AdNRXOi51rBJ0+3+nnUC51vODYW3XqJ/wD61AHRUVz32jWsH/QLbI/6b9f0prT67n5bGzx7zn/CgDo6K5sXGvA4NjZn3E5/wpPtGv8A/PhZ/wDf8/4UAdLRXKG58SHONPsQc95z/hQLnxJ/0D7D/wACG/woA6uiueFxrZAP2G1B9DOf8Kje514MAunWpGOvnn/CgDpaK5dLrXycNptqB6menLda8QSdOth7efQB01Fc4LjXCpJsLXOOnnHP8qd5+t4B+xWv084/4UAdDRXPfaNb/wCfG1/7/n/CmNc65kYsLbkc5m6UAM8azTW/hnVpbdmWVLWQhk6j5eSPTjvXxz4s8TSyW2gf2XqsyTnTgl60MrA7iTkPjqcetfYF1NrssTxHSrSSN1KsrT8EEdOnPpXJWmgTWZdofCGkK7qUY71wVPUEH8aAOA0uLR9N8K6va6Fr9zcbRbTSbc4hLMFIDDGc85HtXptrq1/a68nh7fJOrIksVy2CTEF+Yk9zuB/zxU1lpupWMM1paeHtIgs5GyY0k+9yMFuOTj+lRWdl4jj159Sns7F4/J8mNVkAMaZyADj6/wCeoJIpeOtU0iHUGsmvINN1xrI/ZtQuowY0jLfMozxuIBHTv1PSvLrPVGPwq07Tba2xe3d02nwHZndvkLMQT0yDt+p49vX9d0/U9WeIXfhvS7xUJ2PNKCUGfpn8qtMmsCO3iTw3YGO3YGBWnUiLHQrxwR6igZ5t411XRvAFro+nw6Xb3WsRWnlwTSjCRA5DOeMHLbjj3PrXpXwxht7PwlptpDfQXflh90kJyu4sWK/huxzWZq2kXerzG4v/AAnplzOFCpJJMCQM9Dxz+lS2Nlq2nlBY+G9Pto4yxRY5wOvrjGaAZzvxCm0i61K5s4r+HS9dWzObm4hBSWEgkoGJxnrz14ritRvnvvAPhTSY7NVm1SVbRnKhmWNHxkZHGThvYZ+tetalZahq5Q6r4V0272A7C86ll/Ejp7fSrIi1Ui3V/DVgRaDNsfOX903TI44//V6UAcL4mPh+yln0DTLq10rV7SwEJuLqAESQbSSgckDcc5J5zz+Hofw2n+0eDtHfy/LxbhNuc52krn8cZ/GqGrWN7q+06h4V0+6dARG0s6kr+OM49qsRjXkmhlTRbSPyU8tFS4AAXsABwMUN3G3c81+KN9pdwdbtbLULbTtVhgC3hnTa93HtyI42J/A4HOR2rPmWDxNpHg/wzBAIJLmGO4unIG4RICpOevzEEj6CvTdR0iXV5hcap4T0+6nChQ7TrnGT7GrZi1f7Rb3K+HNOE9uhjhk81d0a9MKccDHH4mglI4z4nW1vf3vh3whaQIn2mYPJsUDZAmcgfhuP/Aa9stooraKO2hUJHEgVEH8KjgD9K4aT+3XvEvj4esDdohjWYzgsq+gPbqanNx4jWR7hNFtTMwCHN11HNAzwP4nNotzZ3kuj3ltBHb3pW+04xbJJpt3LAn5sdeBwMGuu17T4fE3jXw/pCWtsdOhtFvrlFjA3dQAWxkj7gxnBzXeXekC7uzfXHgyxlumcMZHuELEjgE/L7Cr7HWhfNfxeHbNLlohE0puQXK5zjOBxQB8ueIr6XTLjxLo2my6bcRT6kSX27LhX3ZKIG7BhjIz04619o6dvSxt45DmdIUDgnJ3bR1rzqbTtRkvhqJ8I6U18OfPMy7t3qeOeOPX37Vsw3PiRHkk/sS1V5MFj9qznFAHyfq93qE3jW2vtYs79LyTVUMImQqogWQYVM9eo6cfXNe2XVta+J/iibdrZBb6HF57BYwPPlO08k+hI6/3a7q6h1O/uLe6vvCtnPcWzboJGu1BjOc5HB7gH8KfbDW4Lma8j8O2MdzcAea63ADNjpk96BJWR83trd/H4vtNf1TRdWN498QkbIQoi2kLHHnqec9cce5NfZQlYwGQRneFz5fcHGcfWuFuZvEVy8DzeHbGRoX3xs1wDsbB5FPhl8SWxnki0W18yaTc3+lcdKBnzFZ6nqg8faVqurWepPfS3bjy5Ito8r7qiMei5Ynt+pPsE2nw+LPicwkhVLPQY1Zl2L+9lbkE9zzz/AMB7Z57uQa1cXMN3ceHLKS5g/wBTKbkZTPXHFZq6h4gtbm4ng8JwLNKf3sqSAGTHAye9AHz3rU9xFNcaXZ/2bNbvru6O5Eg+0eZvHy+oxn7w9DX0lo/HjrWR/wBOkNc5HbXgvxqP/CEWKXxJk8/Iz5mfvcDrjn6857Vn6BqevS+M9ZlfQ1E4gjRl84AKOMc9DmhA22e8VTvbCzv0Ed5awXCA5CzRhx+RrmP7T8Q5KnREyBk/vxjpn/61UW1vxKrMp8PKcHGRMMGgDvoo0iRY40VEUYVVGAB7ChESMEIqqCcnAxzXBQ6z4nmDH+wIo8dnnwcUj614nQLnw6jblBG2cHHsfegdjvVjRWZlRQzfeIHJ+tSV57/bfiddpbw8hDAH5ZunsfepzrPiHtoOP+2ooEVvGgI1bw++DgXJGc8dq9Erw7xdq/iL7fpCN4dR1S4yHEuRu4A56DqevpXeRavrxjVn0PaxySvmjjmkFztaK4w6vrnbQz/39FL/AGvrf/QDP/f0UwOyorj/AO1ta/6Ah/7+iphqer/9Ac/9/RQB1VFcump6qT82jsB/11FKdT1T+HSGxnvIKAOnorlf7U1bnOjt04xIDzSHVNXyMaO2O/7wUAdXRXI/2rrGcf2Ken/PWohq+uf9AIj/ALbCgDs6K4savrh/5gR/7+im/wBsa7n/AJAJx/12FAHbUVyUeo67If8AkCoox1a4AqVb7XGUn+x4xxkA3ABNAXOoorlkvdeYc6RCv1uB/SnPe64BldIiPsbkZoA6eiuP+3+I92P7Gt8ev2ocVANS8Ubyp0CDH9/7WuP8aAO3orhxqXinaT/YFvkZ4+2LzTo9R8UMMtoVspwODdigDtqK4ttQ8TjGNEtT/wBvY/wquuo+Le+hWf8A4FigDvKK4v8AtDxP/wBAS1P/AG9j/Cqban4w42+H7P8AG8FAHoFFef8A9p+MB/zALP8A8DBTjqXi7/oA2f8A4FigDvqK4L+0fF3/AEA7M/8Ab0KBqPi7voNn/wCBYoA72uZ8ZNs0C+bGcIP5isVtS8YDG3QbI/8Ab2K5zxhqviiPw7etc6BashQBwlzuIBbk49vagD1DRGD6VYsucG3TGRj+EVp15fpGoeLV02yEWgWYiFvGFVrv5h8o6jHH5mtqC/8AFLA+dotop7Yugc0AdtRXFyX3ihSNujWjev8ApVMW/wDFRzu0W0H/AG9CgDt6K4n7f4p5/wCJNaf+BVRpqPiwn5tCtB9LsUAd1RXHC98TkqP7Hs1yOSbrp+lOW88SkkHSrIYPBNycH9KAOvoriRf+KSf+QJaDjvd//WqUXvifaD/ZFlkn7v2rkfpQB2NFcat74mGC+j2n0W65/lT0vfEjHDaTar7m5oA6+iuOF74mL7f7HswM/eN1x/LNSLeeIyBu0m0HXj7T/wDWoA62iuTN34jAUjTLM5xkfaTx+lO+1+Ig2DpdoR/eFzx/KgDqqK5I3fiTftGl2eP7xuTj+WajF54m3Ef2TZYHRvtPB/SgDsaK4z7Z4pKbhpVgDj7puTn+WKjF74sP/MIsB063J7/h2/zmgDt6K4U3/i1WIOiWLjsVu8fzFKb/AMW7gBotlg4yftXA/SgDuaK4pLvxY27dpmnJg4GbgnPvwKYb3xZsLDSbDI/hNwcn+lAHcUVwj3vi8FNukacQ3X/ST8v1/wDrVD/aHjLtodh+N1QByXjr4Sab4o1M6lDcmwnkX98I4wRI394j19fWup8AeAtN8FQzfZZJZ7q4CiaeTuBnAA7DmoJNT8dcbNA073zdf/XqT+0/G3/Qv2H/AIF0XElYo+O/hzbeMNXsNRmv5bf7KmwoiA7gG3Dk9Opr1UDAA9K86TUvG3O7QbD2xdf/AF60IrrxYwy+m6cpxnHnsfw6UDLfjhgvhrUSf+eXpnuK6S1JNvCT12DP5V5F46vfE0Xh69a60+wFrtAlaKVi4G4DgYr162/1EXGPkHH4UATUUUUAFFFFABRRRQAUUUUAFFFFABRRRQBRi/4+ZKvVQh/4+pKv0AFFFFABRRRQAUUUUAFFFFABRRRQAUUUUAFFFFABRRRQAVwnh8hvEuu88goCPw6/zru68l1PUZ9JtfGN9arunhKFPYlcZ/DOfwoA9OkvrSJ/LkuoUf8AutIAfyq3kYzkY65r5h8K/DXRtZ8Gpqt9dSLqN2jym8kkO2M7jgsCcHpyT1r3m1hFt4XSAXS3QistgnUgiTCYyMfSgDejuYJdvlzRvuzt2uDnHXFWK+P/AILBv7W0Ut0P2vbz22r/AFzX2BQAUUUUAFFFFAHFaO6xa5rckjhEDR5ZjgDg110s8MAUyzJGGOFLsBk14J8Rn26N4u4z89r/AOjFrM8H3w8feKWn8R/uvsSB7HS5AQrf7ZBHzdM//WFFxX1PpWoUnidnRZUZk+8AwJX6+lfO9z4/8YXF3rNxpunaYdN0u4eBzPKE6EgElmHse3pXEeENZv8ATU8SWkV3YXMt9aS3b3EDOxjYKeMnrjPHX60DPsBZonKhZEYsMgBgcipa+MdK8TXPhXT/AAzqM4+0v9luVjQPgHc5wW+hxn6D617LqfifxVc3GkaNpcOmx6rfWZu55HyY4EJ4wcnJ7HhufagD2nNMEiM7IHUuv3lB5H1r51PxH8TG8PhoaZYjxH9qEAcsfJKbSS3XqOD179O1crYeL9Y8Kan4quNRtobrWbi5tYMKx8oNtfH4bRgc/wBaAPrSR0iQvI6og6sxwBSoyuoZWDKehByDXzL4613xPZaXe6F4jisZpNRs2ltnsiQE8s7nDbv9kdvSrXhLxbrfhzTfDUerWtm+jX8Iht5IN3mRkZ2785Bzlen9OQD6P8xA/l713kZ255x64p9fHfh74g3H/CZSa9cQQyf2gy2Rt0DF4I128qehyeTzX1Zrcmox2LSaW1ksynczXrMIwmOSSvNAGx0FRxyJKoeN1dfVTkV8uXXxI8WajYXphsdGFjva1a985kTJHLKWYEgDJ4Hv2qp4J8cXnh7wreWdlY212mkTp5k8IdkeORm3Nk4Oc4wemKAPrLvRXgWs/EnVjdai+gWFleabaQRSG6mfywrPtOCSwB4J6U3wZ468Q6zqFzpLyaNdXRtfPt5oS4jVtwBVyPbJ4Hp1zwAe9TTRQLvlkSNc4y7ACpetfFXxK8Z65rtld6Xd2VgbayuVEt1Zlym8ZGAW68+3avSrf4j6+3h+bW7LR7Z9KtGjhzLITKwxhmIU4HIHX+8OvWgD6LorjtJ8Sx6vrs9jYhJrKGzjna5XP33OVX/vnn1rsaACiiigAooooAKKKKACiiigAooooAKKKKACiiigAooooAKKKKACiiigAooooAKKKKACiiigAooooAKKKKACiiigAooooAKKKKACiiigAooooAKKKKACiiigAooooAKKKKACiiigAooooAKKKKACiiigAooooAKKKKACiiigAooooAKKKKACiiigAooooAKKKKACiiigAooooAMV59pf/I9az/16w16DXnmlD/iu9aP/AE6Q0Az0Oo5JY4gDI6oD03HFSV85eOdNt/F3xJsNBvzcJZw2bMQj43tgtkfy/CgD6NByMimCRCpYMpUdTnpXy1ZeNbzStBvfDlpcmXUl1CaytZJZQHjh/vsx9Dnn+WKbor3z/DHX7PT/ADdUvnvWgYwq0rMpK5YAZJBXPP8AhQB9SxzRSkiORHI67WBqWvnD4K2dto+p3Wm3ulXGn66tsGkLzbkmiLDnGcA5/TPvX0fQB5/42JF1ogwCPtinBFegV514zYjV/D4Ck/6SeR+Fei0AFFFFABRRRQAUUUUAFFFFABRRRQAUUUUAFFFFABRRRQBDczxWsMk88ixxRqWd2OAoHc1wXgnx9pXjG4vYNOSdGtSDmVQN6njcOfX156Vy/wAX/CGteLEso7G+igsIFd7hHYgMeCDgDnpwPX0rzj9nDyY9Q1iLrOI1KsR/Du5/9loA+l/EGuWHh7TZtS1KcRW8Q+rMeyqO5PpVHwd4kt/FWjRatbQywxSMy7JcZBU47V84fGXwdr87av4iv9WWTTrZk+y2+TwrOq7QvQY3de9eq/Bi3N18ObO3m3LHN56Aq3O0yMCR6c5oAqa18aPC2mXhtY/td4VYq8kMWEUg4P3iCe/QGvTvDfiHSvE1l9u0m7W4hB2twVZG9GB5BrwbxH4b8JfDvw5qiXci3+oajG62wukDSlu2CoyACQSeOR15ArR/Z10q8s9Cvb24WRILuYGBWxhgowWHfrx+FAH0QTgZPSvE/EPxm8MaNftZJ9pvWRiskluoKKR7kjP4Z6V6xrYdtKvlQMXNvIF29c7T0r4T8Aaz4e02LXYtft0e6kt2S1kmhMgV8N2wcHOOe1AH2/oHiTSfEGm/2lpt2stqAdzFSpTHXIPI6GvLNR+NvhW01CO2h+13cJOJLmKLCJ+DYJx3wPpmvnX4f6o2leGPF0q7yWtY41KPtK732Z/8erM8M6i9t4evlfwnHqFiWBurxwwK/wB0BwPlwfSgD7ov/Fmh2Oirrc+oRiwdd0cgzmTthR1JzXmWifGrw7qepLZSwXVpG52x3EqgqWPQEDJGfX88VV0zwb4b8deCdGjsJruztLUyFEDqzrIzfOHyOeenTgg9OK8v+K0Whi90Lwt4dhgM1sdks8K5bc20AMwHzHqx/pSV7a7jduh9oA5Ga5XxqceH73lvujp35HWt/T4GtrO3t3be8USozepAAzXP+Nx/xTt8eeEHf3FMRsaIc6VYn/p3j/8AQRWnWToH/IH0/n/l2j/9BFa1ABRRRQAUUUUAFFFFABRRRQAUUUUAFFFFABRRRQAUUUUAFUNTv7XSrKe/vZhDbQIXkkIJwPoOT9BV+vnj9o+aRPDmnxq2I5LzDrgc4UkUmJ7aGhY/G3w1daklm8N3BBIQq3UiqEBP94ZyB7/0rvfGnjnRvB9rFNqErvJOpMEMK7mkx3B6AcjknvXx8dUt10TRYdb8HiOwU4ivo2aJ5lONxyB8x7/yre8S3uneI/iLoVnAjS6SiW0MMchYgxlFbBBOf4uc9cUxn0l4D+Imk+M3nhtUltrqEbjDNjLL/eBHB/nXpdfIV/psOgfGyxXT40SKeVJBDDx5e+Mh/wD2ZsdMGvr2mxtnnnjnx/ovgyNFvXeW7kGY7WEZdhkAknoOvc89qreAviNo3jRpILMTQXka72gmXnbnGQRwe3Gc1m/ETwroYS78WXOmzXt9axo6wrKwV2U/LkDt0z7CvmvwLqf2nxde6vK0FjdJazzRW2wopbyyFVR0OBzg+lIR9B+JvjL4d0PUzp6R3F60bsk8kIAWNhxgE/e5z09O9egN4y0JfDv/AAkhvR/ZmB+8CEnJO3btxnOeMfj05r5D+GOnQ6ponjCe4jhM4syySyICyk7icE9CcV0/wd8N2vjDwfq2k6hcXEcEd6ksbRPgo2z0PBHJyP6807eYXPStJ+OHhm9vRb3MV3ZRHOLiVAyZ7Z25Iz64+te7xyJLGskbBkcBlYdCD3r4p+KbaRc3WmeD/C2miW4s32PNGi7pWKjjcPvdySeM19g+HrKTTtGsLKZ2eWC3SN2Y55AGakRleOwT4a1Da207F5xnjcK6e3/1Mf8Auj+Vc144z/wjl/jP3F6Y/vD1rp4RiJBjHyjr9KYySiiigAooooAKKKKACiiigAooooAKKKKAKEP/AB9SVfqhD/x9SVfoAKKKKACiiigAooooAKKKKACiiigAooooAKKKKACiiigArhtDjjuNW8R28qB45JVV1bowKYIP513NefaBe2sfiDX4pJ1SQSoSHIAxt7HPNAHm6fCfWLeGbTLTxXLDoszkvbCMkhfTr35z29c16jpnheTTIY7G31KX+zUsjbfZ2QHLnOZM+pz0rqRqNiel5b/9/V/xpf7Qsj/y+W//AH9X/GgDyDQPhhLoS27WetvHPCswEogBOZABxk4GMHt3r2a2jeKCKOSUyuiBWkIwWIHJ/Goft9mP+XuD/v4P8aUX1oel1B/38FAFyiq32u2/5+Iv++xS/arc/wDLeL/vsUAWKKrG7thnNxFx/tij7XbH/l4i/wC+xQB5jqWif8JI/iLSzP5HnPBmQLuwFbd7elXvF3gca5dabqFlqU2najYAIlzGCxKf3cZA7n655yOKs6DqNkfEGuD7XCDujxlwM8HPeuy/tCy/5/Lf/v6P8aAPG7z4UJdW+twnV5VGp3i3RAj4TBY7cZ5+/wDoKtaR8OLy3upZdR1xbuN7B7FY0tvL2owxkYbr1PuTXrX9o2X/AD+W/wD39X/Gmf2lYZ/4/rb/AL+r/jQB5BpHwrEKJb6trEmoWkMMsEEfl7GjR8cBsnpjjt7U2D4ZahYLp0umeJ57e9sg8aTvCHBjJyE2k4wOeDkfkK9j/tGx/wCf23/7+r/jT/t1p/z9Qf8AfwUAeQf8KvK2MjprMq65JdC6Op7CGDYIIABHHJ4z3rPi+EhntNU/tTXJbrULyWOeO7EZUxOgbBxu5HzEY4wOmK9u+32eQPtcGT0/eD/Gm/2jYj/l8t/+/q/40AeLXHwtvtTNxLrfiSS/uvspt7aVoMeTk5Jxu57j8T7YvaT8NLlJdLGs64dQtdKz9jgW2WILnHVgST91T+Feu/b7P/n7g/7+D/Gj7fZj/l7g/wC/g/xoA8k8P/D3VtEmgit/EzrpsVz5/wBmS3wWGc7C27p/ia634g+GbzxXpK6ba6obBDIGmxHuEq4+6eRxnB/Cuu+3Wmf+PqD/AL+ClN7aDrdQ/wDfwUAfPR+EGrSR2MUvihWisW3W0ZtMqhyDyN3PTvXa6N8PZYofEA1jVBfz6zGsckqQCPywoIGBk9Mj/vkV6j9ttf8An5h/7+Ck+3Wn/P1B/wB/BQKS5lZng3/CnVj8LS6LFqgM7Xv2pZ3jIAwu0LtDenf3NX4PhxrjSy3N14nU3BsfscRittghXj7uGHofTrXtX26z/wCfqD/v4KX7baH/AJeof+/goGfOSfBrVP7PXTH8UL9gEvmmFbXGW9c7q6TW9AsvBNvrmqS3kx0W/hEMmnxQg/vGXbvBJ4OeeB39hXtP221/5+Yf+/gpr3Nm42vPAw9C4NAHl/wU0E6L4ThmlWRbi+Y3EiuCNo6KAD/sgH8fTFeu1UW8tTgLcw+wDil+123/AD8Rf99igC1RVf7Vb5x58X/fYpv2u2/5+Iv++xQBaoqt9rtj/wAvEX/fYpwuISMiaPH+8KAJ6Kr/AGmD/nvH/wB9ilNzAOs0Y/4EKAJ6KgFzAf8AltH/AN9Cj7RDnHnR5/3hQBPRUPnw/wDPWP8A76FBniHWVP8AvoUATUVF50X/AD0T/voUnnxH/lqn/fQoAmoqLzos481M/wC8KQzwr1lQfVhQBNRUPnw/89Y/++hSmaIf8tU/76FAEtFQ/aIT/wAtY+P9oUCeE9JY/wDvoUATUVH5sf8Az0T/AL6pvnxf89U/76FAE1FRedH/AM9E/wC+hR50WceYmf8AeFAEtFR+bH/z0T/voUebH/fX86AJKKj82P8A56L+dJ50X/PRP++hQBLRUXnRf89E/wC+hR50f/PRP++hQBLRUXnR/wDPRP8AvoUedF/z0T/voUAS0VH5sf8AfX86Tzov+eif99CgCWiovOi/56J/30KUSRno6n8aAJKKj82PP+sX86Tzoh/y0T/voUAS0VAbiAdZox/wIU7z4sZ81Mf7woAloqHz4f8AnqnP+0KQTwkkCaPP+8KAJ6KrtdW6jLTxAe7imi7tmOBcRH6OKALVFQ+fFkfvU5/2hS+dF/z1T/voUAS0VCJ4T0lQ/RhR9oh/57R8f7QoAmoqHz4Tn96nHX5hQJ4c8Sp/30KAJqKh8+H/AJ6p/wB9Cj7RDjPnR4/3hQBNRUQmiIBEiYP+0KXzY/8Anov50ASUVF58X/PVP++hR50f/PRP++hQBLRUfmx/89F/76pPOj/56J/30KAJaKi86LOPMT/voUedEf8Alqn/AH0KAJaKjMsY6yL/AN9U3z4f+eqf99CgCaioftEP/PaP/voUefF/z1T/AL6FAE1FQ+fD/wA9U/76FKZogMmRMf7woAkY7VJ9BXhFhqXjrxHDfa1pN5bW9vFcNFb6a8KsJQuAT5h5557jkdq9weaFlYeagyMfeFeDw6B490GG90XRZbKWxuZi8V7I2x4Q/wB7Aycfke+OTwAeg+N9fv8Aw/4RfVFjhS/VYgyN8yq7MoYcdep7/jVL4eeIdU1vTdTur6MSmC5dIRGoUsAAdo/Hv71z/ivQPFGq6JcaGBaT2sUFusE28iSV027y2T/vH8u+aXwHpPi/QtS+y3EVt/Y0txLJITIGkUbflwfTIX9aAL3gDxjq/iDXtX0/U7BbIWyrJHCVIdATwG9Tgg1t+M/HFj4XudOtZAk013OI3QSAGJeMuw645FU/7D1ex8SeJNcs1hd7u2iS0Rm6uFUHPpgr+tUdd8EQ+KYdGv8AWlgtNTgKPdqqKRMBjKHnkcevegD1iKWOaNZInWSNhlWU5BHsahvruCxtpLm5lSKGMZZ3YKB6cn1PFcPqEniu0ub620jTNNGnx26/YSX2/NwCpUdOrHoBwOetPsLfXtWa6svEllYNps9shxF8xEmBlcEnockHnoCDQByVx8UbdfCD63HHbC/M3lR2bTbjnd1YDkfLk/lU+mS/EGzuNLu7yS21OzvHU3NvFEkbWqtjoeMhQeuT0xnoapTfC/Rh4Vl0iK4g+3lvMW+ZV3FgSQD/ALODj9aZZ6b4/wBUk0yw1V7OysrKRZJLq2fMk2zOBgEcHgdB6+1AF74reMtW8LzWUemJARPFKzmRNxGMYI57ZrsLnxVaaN4Z07WtXdwk8UO9o0z87qDnA7da8r8a+GPF3iiYTS2lkvkNMkI87aTG2NvTIzx3q9daZ46vtE/4R17LTlspIIrcztIC0SgAE4B5xj07cUAes+G/EumeJYrmXTJmlit5fKZyhUE4ByM9RzWBpRP/AAnetAgY+yw459hXLeCdG8VeFbqPRUjs7nQ4rhybkOBJtYZwVz1BP6+mK6DRpoD4712QTQkNbwcqRycDqc8nj+VCdxJ3R6ZXlnjLwlq9/rtlr+gahbWl9bwtAwuI9yspzzwDzzj8vTn04zRDrIn/AH0Kb9ogXrNH+LCgZ5V4f+F2h2tgo1m1i1LUpHaS4uWLDezEngZ4HT+fes3Tvhg2m+Hryws9SNtqMs4mjvLfcjLj7qE5ztGT0x617P8AaIP+e0f/AH0KPtEP/PaP/voUAeXeDfB+tafrs2u6/qsN9dvbC3URIQFAxg547A9upr1ioBcwHpNH/wB9CnedF/z0T/voUAcB44yl9ocoxxdhcY9SK9ErzbxtdImoaFtniCi7G8FxkdP/AK4r0QTREZEiEf7woAloqPzY/wDnov50ebH/AM9E/wC+hQBJRUXnRD/lon/fQpfNjP8Ay0X/AL6oAkoqLzov+eif99Cl82P/AJ6J/wB9UASUVH5sf/PRP++hSedH/wA9E/76FAEtFR+bH/fX86Tzov8Anon/AH0KAJaKj82P/non/fVHmx4zvXH1oAkopnmJ/fX86aZox1kT/voUAS0VEZoh/wAtE/76FHnRf89E/wC+hQBFff8AHpcf9c2/lXyv+ztI66xrURjO1ow2/HcN0/X9K+qzPD0Msf8A30Kp27ada7hAbWLP3hGVX88UAcD8aFZ/AGsBVJOITgDPAmQmsT4Y6idK+FNtqBjVvs0NzIi5+8RLIQD6c8V69Jd2ToVkuLdkPBDOpBqNbjTkh8pZrUQkEbAy7SO/HSgD87NR1+XWdY/trWv+JhKz5e2JKLt5woI6KPQf1r7C+Enje58X292k2nwWkVmESMQk4xjpz9K9DWDQRnbFpv4KlXoJdOt8pA9rHk8qhVcn8KALlwZRDIYQDKFOwHoWxxmvgnX/ABKZNS1CLxV4Xtf7SeMoGhBidZMYDHBIb/63WvvA31oOt1AP+2gqjcPo1w++4awkfGN0hQn9aAPmf4aeBtT/AOEM1+5lhVG1S2K2sBGWO3JBPpk9B+PFec6H43uNB8Lap4Rm0stPcuyq5faULYBBXHPTivulb+xAwt3b4AxxIvH61SY6I8hkY6eZGOSx2Ek+uaAPlHVbrWfAHw703Tkl+zXesSySSsB80UeBwGHQkEZ7jOOtcD8PvGCeEJ5biPSIby+lkwLmZmysfcKOxPPP4V95XE2lXBHnyWcpXp5jK2Pzqvs0Nf4dOH4JQhJGlp9z9ssra62GPzolk2HquQDj9awfGv8AyLt9/uD+Yre+22ar/wAfMAUf9NBgVyXji9s28P3i/bbddygDMqjPPSgZ02ic6VY/9e8f/oIrTrn9Bv7STSLBxcRAG3j4LjI+UcHnrWr9stc4+0w59PMFAFuiq32u25/0iLjr84povLXH/HzDx/00FAFuiqT39mmN13AuemZAP60/7ZajH+kw89PnFAFqiq32q3Jx58WfTeKT7Zbc/wCkQ8f7YoAtUVW+122M/aIsf74oN1bDGbiIZ9XFAFmiqpu7YdbiIf8AAxThc2+P9fH/AN9igCxRVYXVuek8X/fYpftMGM+fHgf7YoAsUVXN1bjrPF/32KX7TB/z2j6Z+8KAJ6Kg+0Qf89o/++hTTdW+M+fFj13igCzXkfxo8NXfiPwyRZfNPZyfaBF08wAEEA+uCT74r1A31pj/AI+oP+/goN9aADN1AM9MyCgD4L1HxBqnjDRdG8JWmkMbiyPy7CSz7VI5B6cZz9K7f4l+H9Q8JXHhnxBDBv8AskEEc+37iSR7cKcHOD0znt1r6wjutIicyRz2KO3VldAT+NTy32nSIUlurVkPVWkUg0AfJngH7f46+JR8Ui0+zW0BWSY8soxH5aqD3Jxn8/SvsWsqC90uJdkFzZouc4SRQP0qx/aFl/z9wf8Afwf40AfOnxi1rxV4X8Q6fq1tPLJoowfIXhMjG5Xxzz2J9fauA8DW+o+PfiI/iF9NEFsrF7kYPlp+72KM/wATEgHHfmvsCXUdKmQpLeWTof4WlUj+dLDf6VEAkN3ZoCeFSRRz9Aaadn3A+E5rnVfAc/iLw5PYPINQzAjnKqwydrr65B/DNdHs1XwT8MZFk821utdu8BCpR44gvP03Afkffj7Emu9GuGVpbiwkZehd0JFPnutJuABPPZSAdA7o2PzpAfBXgXxWfBd1Nc2WlwXtxIoVZpicqO+0Dp9a++tEvJNR0uyvZYjDJPAkjRn+EkA4qnnQh307/wAcrQGo2AGBeW3/AH9X/GgDB8ckL4bviem1fT++PWuoh5iT/dH8q4fx7qVsvhq+MNzC7nYoVZAScuuf0zXdRjCKPYUAPooooAKKKKACiiigAooooAKKKKACiiigChCP9Kkq/VCH/j6lq/QAUUUUAFFFFABRRRQAUUUUAFFFFABRRRQAUUUUAFFFFABXmWlaFYXfiPW7i6gWZ/MUAP0Hy+lem15/p15Bp1/4mvrmTZBburufYJn8+KAZ0I8OaOAR/Z8PIx0psfhvR4xhdPiHOe5ryGH4keJryxn1aw8JfaNKjZttwJsFkUkbtuM9jnAOK9jm1YLoD6xHESBZm6WNjjPybgCaAGjw9pAGPsEOMEdKl/sPTMk/Youcdq4nwn46/t86OrWYibUIp5CA+dhjbH4g4P5e9P8AFvirWdL1aPTdH0B9SY2/nyOXKKgyRjOMdqAOyGh6YrbhZx5/HH5U46JppGPskfTHGRWf4O8QReJ9Ft9Tij8ovlZIs52ODgjP6/QiuooAxxoumg5+xx/lSPoemOu1rOMjBHfPPvWzRQB5N4d8MaENc1xf7MTIdOHbco69B2zXc/8ACOaOSD/Z8HGccetcZPeaxaXOvyaFp0WoX3nQqsTyiNQMNkkkjOPTIrD8NePfEF54lg8PapoNtDcsC8zwXIYRoAeSASOoxjPegD04+G9GIx/Z8OMAdKQ+GtFY5Om255z932xXMjxxaS+NE8OQy2rQi33PP5vJmJ4jHYnGD3PPtXcDU7BreW6W9tjbxErJKJVKofQnOAeR+dAGcvhrRlGBp8PTHQ1IfD+klt32GLP44/Ks6Xxn4bhvVsn1q0FwxAA8zIyenzdB+dalzruj2kzQ3OrWMMycNHJcIrD6gmgCM+HtIyD9gh4z2pD4c0cgj+z4eQBwK5fwz45sNZuNY8y5tIrKynWKG5MmxZQR/te4xkda7r+0LIRSzfa7fyoTiR/NG1D6E54/GgDNXw7pCnIsIc5J6Uh8OaQcf6DHx7n/ABrI8d+JJPDnh2XV7OOK4YFAm5vkIYjnjrwa6HS9UtdRhi8u4hadoUleFJAWQMAeR1A5FK+tguVW8OaQxJNjH+Z/xoPhzSDjNjHx7n/GsfxZr17YCK20OC2vb8yhZo5JPlt4yM73wcqOnWukstVsLxljgv7SaYru2QzK5x3IwemaYFT/AIR3SR/y5J+Z/wAaD4d0kgA2MfHuf8a5P4geOrfwrpTXlqLW+mScQvB9pClTzkcZORjpWtoviuyuPD1lrGqXVnY/aFJKvOAAeTtBJ5OMHHWgDWPh3SD1sYumO/8AjQnh3SExtsY+Dnv/AI1Qbxn4aWK1mbW7JY7rPlM0oGccHOenIxziugg1GyuZBFBeW8shUOESVWJX1wD096AM7/hHdJ5/0GPn3P8AjSf8I5pGMfYY8fU/41j+JvFI0+yd9HthrF6sgjNvayB2jJzy4GSBkYNXl8V6JFaxS3er6fFIyAun2lCQcDIxnPBNAE//AAjGjZz9gj6Y+83+NSf8I9pX/Pmp4xyzf40sHiHRbi6itIdVspLiVd0caTqxce2DzWNrnij+yfEOlaQ0EZivUkd53mCCIKCScH6etAG0NA0sdLJPzP8AjSDw/pQBAtF5GPvN/jRYeIdG1G5NpZapZ3M4GdkMyuSPbHWnP4g0eO8axfVLNbpVLNE0yhgMZ5GfTn6c0AIfD+lnH+hrwc8MR/Wg+H9KPWzQ/Un/ABrzuw+JlvqMMdxaWDvbtqQsS5kHyggESEf3ev5V1fhnxdZa2L9i8NuttfPZoWmH73GMMPrnii42mjaGg6WDkWafmf8AGgaDpYzi0XnP8Tf41pyXVvEXWSeJDGu9wzgbV9T6CuO1rxnptrouoalplxbak9kAXhhnXuwGSRnjnr7cUCN3/hH9Lxj7IvTH3m/xpw0LTFzi0Tn3P+NU4/Emnw6ZZ3uqXVtYPcQJL5UswBG4Zxzgn8uxq9Brmk3F0tpDqVpJcModY0mUkg9MYPuD+NACf2FpmAPsice5/wAaedG08n/j2X8z/jWvRQBjHRNOJB+yrx/tH/GnLo2nqpAtVwRjqf8AGteigDIOjaeetsOufvH/ABqM6FphGDaL/wB9H/GtuigDGGiaaP8Al1Xt/Ef8aDommnraJ+Z/xrZooAxhommgY+yJ0xySf60f2Jpv/Pon5n/GtmigDI/sXTsY+yr+Z/xpf7H0/wD59l/M1rUUAZH9jadnP2RM5z3oGjacrbhaoD6gmteigDI/sbT+f9GXn3P+NOXSLBeluv5n/GtWigDJ/sewJz9mX8z/AI0n9jaf/wA+qfma16KAMhdG09elsv5n/GnrpNgowLZB+dalFAGQdG09sZtUOPc0v9j6f/z6r+ZrWooAyf7HsP8An2X8zTv7JsMEfZlwfc1qUUAZf9k2GMfZkxR/ZNjnP2cfmf8AGtSigDIGjacOlqn5mkOi6cetqn5mtiigDI/sbTjj/RU4+tH9i6djH2VPzNa9FAGN/YemkY+yJ+ZpP7D0z/n0T8z/AI1tUUAYJ8P6TncbGJjjHzZP86eNB0pemnwD/gFbdFAGN/Ymm/8APqn5n/GnjR9PBz9lT8zWtRQBjf2Jpp/5dE/M0o0TTR/y6p+Z/wAa2KKAMf8AsXTv+fRPzNB0XTiADaqcepP+NbFFAGONF04f8uqfmaUaNpw6WqfrWvRQBkrpGnqMC1QAe5pTpFif+XcDnPBNatFAGQdG08/8u46Y+8f8ad/ZFhjH2dcZz1P+NatFAGX/AGTYj/l3X8z/AI0HSbFutuv5mtSigDJOj2B62465+8f8aQaNYAgi3HTHLE/1rXooAx5NF06QgtbKcdPmI/rTBoOmA/8AHov/AH0f8a26KAMT+wtMBOLUDIxwzD+tKdD00kH7MvXP3j/jW1RQBj/2Lp3/AD7Dpj7x/wAaU6Lp5/5dl65+8f8AGteigDCfQNLcYazU9f4j/jUX/CNaPnP2FP8Avpv8a6KigDm/+EY0bIP2FeM/xt3/ABpg8K6KM/6F1/6av/jXT0UAc23hjRmOTZLnOfvt/jT/APhG9I5/0MHjHMjf410NFAHMN4V0Zv8Alz/8iv8A407/AIRfR8AC0wAc/wCsbn9a6WigDmz4Z0dhzZDpj77f401fC2jLn/Qhy2777cfr09q6aigDmP8AhFtGwf8AQ8cY/wBY/wDjTG8JaIwx9ixyD/rX/wAa6qigDk18IaCrFhYDJ6/vX/xrhdD8L6PD4z1mJbV9kcELKrykjJ5yB1x25PavZq850XafHfiAhcEQwA89TtHP8qAOnHh7S1bcLXBzk/O2P51Tk8I6HIQTZd88SuP611deZ+MvG8uh6pa6Pp2ky6nqNxGZfKR9oVc9zg+hP5etAHQL4Q0RVwLM9snzXyf1oPhHQzj/AEI8f9NX5/Ws7RPGllf+Fj4hu1+ypFvE8O7cyOpPy9skjBH1rnIviZbP4RfxEbCQObj7NDbbwTJJ1Az9M9u3SgDt4vCmixkMtnyMcmR+3frVseH9MBz9mzz3dv8AGuW8FeNJPEN5cadfaTc6ZfwwrP5MwPzIeMjIHcjt/WvR6GB4z4z8MaNJq2jRpaFZp5zuKyMPlGCT1xxx2r0JPDOkooC2uMY58xuf1rE8TDPiTw9/vS/yFd/QI58eHdLB4tj1/wCejf40knhzSpFw1rk4xne2f510NFAzmP8AhF9JH/LB8cZ/eNz+tB8LaSRgW7gc5xK3P6+9dPRQByq+E9HXP+jMc46yt/jUv/CMaTkE2xODkZkb8utdLRQBz3/COaXsVPs5wowD5jf40Hw5pTdbXP8A20bj9a6GigDAj8PaWi4FqDxyS7f4086Dphz/AKKOfR2H9a3KKAMA+HtLPW2z/wBtG/xqQ6FpxPNv/wCPt/jW3RQBi/2Hp3/Pv/4+3+NN/sDS/wDn0U/VmP8AWtyigDEOg6YRj7KMf77f40w+HtKIx9kXGMffb/Gt6igDAbw9pLYzZJx7n/GqzeFNDY5+wJ+DsP6+9dRRQBx0ngvw45LPpcRJ5JLN/jS/8IX4cH/MKi/76b/Gvn34pXHjDxD4lbQbWK4sdMVv3Tt+7jkwPvtIO2QcAn074qX4OeMNRs7/AFPRtWvvttnaQy3HnmQvs2fewx5Kn/PWgD3oeC/DaDP9lwjP+03+NSjwb4eXppcQ/wCBN/jXxyh8XfEOfVtWj1GQxWCmQr5pjVVGSFQLxnAP17mvpD4JeJbvxD4cdL+V5rmyl8ozSHLSKeQSe5HTPt+JAO3bwb4ebG7TIjj/AGm/xqufA/hkddJh/wC+m/xrrbuSSG2mlijMsiIzJGP4iBwPxr4m10+PvFNxf6nf/adNgskMoicvbxoB2Qn7x46570AfV/8AwhHhv/oEw/8AfTf403/hCfDQOP7Khz6bm/xrxD4b/ETUj4K1qTUCZpdKiUW9y/8AFu4VWPOSDjHqOvrXisLeKv7IbxodWuI1+1+Sjec292OSSB0254x068UAfbp8F+HSf+QVF/303+NJ/wAIZ4bVlJ0uDOeAWPP4Zqv4M8RjU/B1nr2pSxx5hZ55ANqjYxUnH/Ae34V8ga940vPF3jSzuklkgtFuoo7eJXPyruHP49aAPtFfCmhLn/iWQHP94E/zrmPGfhPQToF3/wASu3DKnyMF5U9Mg+tenVy3jQ48P3oweUHTtyKAM7SfCegtpdmDpkePJQ8sxPT1zmtM+FNCLBjpkGR9cdc9M1raPxpll/1wT/0EVo0krIDnU8M6KjFl06DJPPHH5U4eHNHBz/Z8Ock9K6CimBzT+FtCfG7S7bj/AGKc/hjRGUg6Zb49lwf0ro6KAOcHhnRcg/2bBkDAyKf/AMI3owJP9m2+f9yugooA57/hGtFyD/Ztv1z92kXw1oqptGnQY+nP510VFAGEfD+kHGdPg4/2aUaBpIORp8A/4DW5RQBiNoGktjdp8Bx/sUf2BpI/5h9v/wB8Vt0UAYQ8PaQOmnW//fFL/wAI/pOQfsEGR6LW5RQBijQtKHSwg/74po0DSR00+3/74rcooAwj4e0c9dOt/wDvimHw3op66ZbH/gAroK8t+Ls+vxeGni8PW1zLPNII5XthukSM9cAc88DI6UAdQPC3h1yQNKsyR1wg4pT4S8P5LHSbXn1Tj/61fFMKa94F1rS7htSWS+mw0ltHMZGjycFJFz1IPT1+lezfHTVdUfWNJ8PWmpfYbW7j3yvv2BiWKjcw52jHTpz9KaVwPb4/Cnh7BZNKtCGPUJmp28MaGwIOl22D6Jivlj4eX+reGPiDH4aTV/t1lJJ5UvJaNvkLZUH7pBPbvnrX2VSA5U+E/DqAsdJswO5KDFKnhXw+cOulWhGOCE4NfPPx91DUrvX9K8Ow3f2ezuEVmBO1WZmK5Y9wB25H41X+Et/qfh7x3ceFJr431pKHG5G3IrKu8OD1HHBGcZPfFAH0U/hPw5GS76VaDd/eXj8M9KhPgrw22D/ZUJz6M3+NfJXxY+Id54mnbToLNrWxsbhlZg5LSNyoLEDgcHivcfFl7rdl8M9H/wCEcS4ku5oraJ2t1MjohTnAGT94BfbNAHpQ8I+HOEGlWuVxwF5/H/69Wx4a0RemmWwz/sCvjHU9J8U/D5dJ1+bVDFd3hZvKLszLgZKuG4PBxj1r7c0S8bUdJsL11CtcW8czKOxZQcfrQBx/jPw/pI0C9YWMSsqggp8p+8O4rv4OIY/90fyrmfG4U+Hb7cMjavfHO4YrpoP9VH/uj+VAEtFFFABRRRQAUUUUAFFFFABRRRQAUUUUAZ8P/H3JWhVCH/j6lq/QAUUUUAFFFFABRRRQAUUUUAFFFFABRRRQAUUUUAFFFFABXkOoaNLrVr4w022KrNO6BM9C2N2Pxx+tevVxXh4Fdc1zknMqn/x0UAeOeG/ifYaH4btNHOmXkur28RiFqsO0M+TjPf3PHrXrsOvLf2j6XfRm21eWwaeS3CkhAQQBk9/au18iHf5nlR7853bRn86fsTcW2ruIwTjnFAHy14Kv4NGj8L3d4ZFhhs72RiATgbzztAz/AJHpWl8TfH6XdxbaFp2oiytbiISXl5sJZFKk+XgDPIweOuQM4zX0j5MeAPLTAGANopGt4WOWhjJ9SooA858F6v4b0/StG0zSLmSWG5aSOF2jILOvzPvyBg5YfmMcV6ZUaxRpjaijHTAxipKACiiigDwfxZ4qm8Jp4gvbeDfcSzQwxFuiEhvmP4A/jiuE8K+MPDXh7Sb1VWfVdfv45HuJhC22aQ7iEycMF55OOeT7D3vQUik1vXFKKy+Yh5Gefmz1rsRbwqciGMH1CigD4K0uQzf2FaRzwt5V6pe2itWVoSX6tIR835/yr03XPDV//wAJrJ4Vs1kj0XUZ0vJNqHaqgEtz9QR1HOPavqnyIQc+UmfXaKl2jduwNw4zigD8+dculaLV4IFjsY3vARpyW24qBgA+Zjge3t713Pi7xHpeoXmk6LqNubOygghN5dxwB5pjsVgM9QvI55PNfY7W0DMWaGMsepKDmg28BOTDGT/uigGfD+nS2Vp4gm8T2GnCbw3Z3samFwQMlCAcHPKnn6ketdtr2i3cnjeXw1YSrHpmvtHfyYUkBBuY8Z4+YMe3RenSvqwQxBSgiTaeq7Rg1yOleFLax1271yW5nu7ucFY/OIIgUnO1PQdB9PqaAOQ+N0ap4FuI0AVFkiVQOgAYVz3wTt30a51PRb+A/wBolI7sT7T88TKuBk88ZA9M57ivoFlVxhlDD0IzQEUNuCjdjGcc4oA+YNa1q28N+M/GUuru8b3liFtVC580FQoAx9O/ofSuGtjdeHvCvhrxdZwgvbz3EL7jjduLBT7j7wr7UkgilIMkSOR03KDSmGIx+WY0Mf8Ad2jH5UAfCupaLfaE3h/V79ktzexyTSTzxfaEDPnG5ehJUqce/tVPS7VruGyEi+db3OuAZEe2NwcbsL2GD0xwK+9ZYIpVCyRI6joGUEClEEQC4iQbTkfKOD603boU32Plu4PhTw14i8U2uuWIQyxxLYxmAshj2fwY4HIHP+z16iuZjtte8M6D4f8AFAtFUWxmjO5vm8t/uFgR0yWx17etfZMkEMpzJEjn1ZQae8aOuxkVl/ukZFIk+M9e0TU/AGmaRrtsY5DdW7w3TqSDvkBI3Z5xgj6FfxO/pHhS20zxZ4X0i+hjug9hJPKrRh0LsJD8wPBAwBn1Ar3TX/CCa94gsNRvbuR7CzQMtjzseUMSHPOOhx05x6cV3PlpuD7F3AYBxyBQB8Yafp1nZWegX0EKLdPr7RySLwdoZcL7DHb/ABr1X4mtbr4s043UXmQDTLouNucAIxJ/IH8692FtANuIYxtO4fKOD6/WnSQxyHLxoxxj5lB4oA+SLLR7C10zwJcwwCK4urhzPPECJHw3HI5OPSuW0qLS7TWLUwRx6nE2o7BYTxMl0MjGWbuAQOCTz+NfcAhiAQeUmE+78o+X6elRi0tlk80W8QkzneEGc+uaAPkG2ightrmytYwrxeKkPlKvKIQyoOO2QQKy9YurOzhvYRtRrfxK8rqqfci5APA6cEYr7U+zwbi3kx5JDE7RyfWkNrbsXJgiJf72UHzfX1oA+RfFOqw67d+L9S0V2e2+z26TMekmGALAHthQPX86tavceDdStrwaFosjTRaVmSdAY44iMY3LxubPVu/vX1dHaW0e4JbxKGGG2oBn605LW3QMqwRKGGGAQDI96Qkj5u0XRLDWtVSa+gFwtv4chdI5QGBZkxk57j19ea5HwrZ20fh7w7qCwIt4dfWIzKMMU4+UnuPr/WvsNYo1OVRRxt4Hb0poghCqoiQKp3KNowD6j3qm7jJqKKKQBRRRQAUUUUAFFFFABRRRQAUUUUAFFFFABRRRQAUUUUAFFFFABRRRQAUUUUAFFFFABRRRQAUUUUAFFFFABRRRQAUUUUAFFFFABRRRQAUUUUAFFFFABRRRQAUUUUAFFFFABRRRQAUUUUAVry6gsraW6uZFjgiUu7t0UDqaxbzxNo1lp9vqVzfxx2dwQIZWBw+QTwMZ7Vw/j/VvsfiPw1YXNwiaZeNMLqOUgRyAAYDZ4IyeleFWeov4t8VS6LrOrmHR4biZrcRukaRbdwTYcYwB0oFdXt1PsqCeK4iimicNHKodD/eBGQamrwRZL65n0OXT9cE7fZZFjm2GNJipYLlSevQHPoa9D8LeIJNaNzI+0W1ugRpBxucfeP060DL0Hi7w/cakdLi1a2a9DlPKDdWHYHoT7Zpy+LNAa/k07+1rUXcchjaJn2ncOo54J4xXz5NNovi3VY9H0pbOx0OyuvtE19POFlmOWyq5O7B3HH0z7VFdtoniXU4vDGhxWsGlQ3AludSnf55WychWPJzyB6/SgD6efVLJNQj01rlBeyIZFh7lR1NaVeDwaBZaD8T9MFl5v+k2csshkkLkt8wzk17hI8EsMu51aIKQ5DcAY5oAxLfxPodzf/2fDqtrJebinkrIC24dR9eDTLfxXoN1qX9mQarbSXuSvlK+TkZyM9M8Hivny0XS/EPiKxtdIFtaaFo7lxM5xJdMCCR13N3x7Zz1xWXc2ljB4j8OX+iXNnLpbagFgsYowk8PzDduJ+YjvycdPXNNWFqfVv8Aadj9v/s77XD9t27/ACN4349cVfZgqlmICgZJJ6V4Xb6La6F8U7T7E03+nWcs03myGQlst0J5/hHevZr0Wt1Y3Mc7qbZ4nSVg3AXGG57cUhmXYeKND1CeS3tNUtpJo/vIHwR+dQ6V4t0LV76SwsNSimuo87owCDx1xkDP4e/pXzrYnQPEF5Cfs9rZ+FtEEu5JJl866YAnoDvbk59DkjrVfWJbC213w9qun3lpd6V5yi2sIAsc1suBkMw+bgnPJoA+l7LxRoV9etYWurWkt0Djy1kGSfQep4PSuf0SQv448QKT92GAAenyg/1rynTE0PxF4s0q10qK1s9L0SUtHcNIPMu5QynA5yw3bSDz36ZxXq+isW8ceIAduFhgAwe23PP4mgWvU9Dr568Q6ha+HfitDqOq3Hk2k9h8kjLlVOCMd8cg9PX3r6FqvcWtvcgCeCKUDp5iBsfnQM+QtL8J+IvEKSanaWsNzotxqU17HbTSeWZCSQCcjpwB+f1qLTlku/h3e3k9m9sbXVPOtXtl4ikP3iy9VRcgfXFfY6IkaBEVVQDAVRgCmLbwrEYhFGIj1QKMH8KAPm74RXGoX/jHU7q+1IaoVsFjF3GmFPzKwXOBzyfy9q+l6ggt4LcFYIY4gTkhFC5/Kp6APP8AxOSPEfh8gZO+Tv2wK9Arz7xQFPiTw9uxjfJ19cDFeg0AFFFFABRRRQAUUUUAFFFFABRRRQAUUUUAFFFFABRRRQAUUUUAeTeJta8O+LjqHggaw1rqMriJgIWzlGDkAkAH7pHX1618xeDjcaN4h8Q+GLYiZbu3urJW2gklVYg/UhcYz39q9/8AiF8JIPE+pS6vYag1lfS7fMDLlGIGM8cg4A/L3rW+HPwwsfB0pvpbk3molSok27VQHqFGf1NJq4mrnjnwa1CztPCPi22ubmOGXymfa5wceWR+PPGOtdR+zXBILDWLgsvltMiBe+QMk/qKd4i+Bkd5qclzpeq/ZbWeQtJDIpYqDjIU5579favc/CHhqx8KaUmm2AcoGMkjuctI5ABY/kB+FMZ0F1PHa28txKSI4kLsQM4AGTXz14zuPDvxTsJYdK8QtHLpqNMY3iZEkyOCdwHp+FfRbKHUqwBUjBBGQRXzV4g+CENxftPoupGytpWLPDICdnspHb60AeOeGpry98C+J9GB3Q2wjvEO3AXa43jPuOR9K6S2u4Lf4JTQCNHlnvgpIbJQ+YG3EduExX0h4U+H+j+HdFudLVDO14hS6nfh5AQRj2Azxj69a8cPwCiGqK66yf7O35aMxfvNvoDnHoM/jTQm7HmGt6/qMHgLQ/DyJJBDOJJ5GDHMqGRtqkemeffjj14qbVLVtQ02ay0xLRbMR7lByZXU5LMff9K/Ra30fT4LO1shaRPBbRiOJZEDbQAB3+g+teZeLPhdY6/rVnqcVwtkluFDW8cA2vhs/hnpUjb8j1TSrs3+nWl4U2G4hSXbnO3coOM/jWN402nQLwMQMqACT3yK6dVCKFUAKBgADgCuW8bPs8PXvBOUHb3FMDc0sY0+1HpCn8hV6s/SDu02zPrAn/oIrQoAKKKKACiiigAooooAKKKKACiiigAooooAKKKKACiiigArmPFPifS/C1tFc6rM8ccsnlpsjLknBPb6V09cv4w8M2HizSX0zUA4TcJI5EOGjcAgMPwJHPqaAPkH4i6Ja+HdR03xJo+tf2g99cPcpvAO0gqwyQckc4wcdMVp/ETV5fG3ifRNGulWzt9kRaRVB5kRWZgT2GcYz2r0vRvgfpdnfwXF7qM95BCwb7OyAK564Pt6jvXafET4cad4ziik8z7HfQLtjnRcgr/dZe4/WgDwrwrpieDvilZ6Vp19FfQvhXkZBkBkJIyM4IznjrxmvsmvFPh38KbHwpcDULycX2ooxMTgFUj4I4GeTg9+le10AfIHxlmbxB4903w7dTR29nG0aLMFG4eYASST/LpWf8PbOPwb8VP7HtLpLy1lJgMwVWJBj3jB7ENgHHoRXvfxH+HGneNY1nMjWupRLtjuFGQR6OO46+h9+1U/h78L9O8ITi/kna91EKQsrLtWPIwdo+mRn0JoA4j9oiztLLw7Ym2tYYTLf7pDFGF3nY/JwOTzXqH/AAkVp4X8A6dqt4SVjsIBGg6yOYxtUfX1qz8Q/B0fjTTILGS7e28mYTB1Tdk4Ix+prF8bfDuPxPoelaQupS20enoEVtm7zAFCjI49KAPnjQ9O1D4teI5tV1u7FppsTYALcBc8RR5x+J+p619tW8ccMMcUIxEihUAOeAOOa+ak+BEC5xr9wM8nEY/xr6L0qyTTdPtbGNmdLeJYlZjkkKMZNAGD46x/wjd9uzjCdBnnetdTEcxof9kVynjwkeGr7GOidcf319a6uHHlJjptGKAJKKKKACiiigAooooAKKKKACiiigAooooAoQ/8fMlX6ow/8fUlXqACiiigAooooAKKKKACiiigAooooAKKKKACiiigAooooAK8ks5/EQ17W2062hlgWdUAlfAzjOR09f8AOK9bri/DZC6vriBRxcA5xg8gU07CaTWpTe58YlV22FkDzn96M1L9q8W7s/2dZ49PNGP512T3dtHOlu9xEs7/AHYy4DN9B1NWCwVSzEAAZJPakM4UXni05zplkPpN/wDXp32zxbn/AJBlj07zf/Xrs454ZSojlRyy7htYHI9fpTZ7mC22+fPHFuOBvcLk/jQKxx4vPFf/AEDLIf8AbX/69Sm78UdtOs/+/v8A9euyBBGQciloBq5xguvE/OdOs/8Av7/9epPtXiQZB0+0PoRLXX0UDPFtCu/Gp1PWmlsbRmEiBV3bRgDjbk9CMfrXUC68Y4AOn2XHfzRz+tXtHeKDVtblkkSNA8eSxwBkHv8AWurnube3VTPPFEHOFLuFyfQZoFY4X7X4y24/s2yz/e80Z/nT47nxgSxawsQOymT/AOvXf1Gkkbs4SRWZDhgDnaff0p3Cxw6zeL/m/wBGsfQZf9Rik8/xhs4tLDJBPMnI9vSu38+HzFi81PMYbgm4ZI9cVNSCxwbXPi7jFjZd/wDlp/8AXqbzPFYIHkWByOoc8V21RJNFI7okiM6HDqrAlT7+lAWOJmuPFynEdjYtnPIl6fnUP2rxjjH9n2Y46+aP8a79mVFLMQqgZJJwAKEdXUOjBlYZBByCKBnBJdeMABu06yOD180c/rT5brxdxs06y6c/vf8A69dt58PneT5qedjPl7hux64qancnlOCF34vySdNsvp5vT9ab9t8Yj/mFWJ6/8tv/AK9d3LJHDG0krqkajLMxwAPc1TTU7ByQt9bMQNxxKpwOuetIaVjkBe+MO+k2I/7b/wD16Vr7xeqk/wBkWTEdlmGT+Zru45ElRXjdXRhkMpyDTiQCASMnpQFjhftvi4D/AJBVke3E369af9s8V5/5Bdl/3+/+vXaGWMSCIyL5hG4Jnkj1xUlAJHC/bfFo6aVZH6z/AP16QXvi3/oE2fp/rx+fWu7qKOeKRC6SoyA43KwIzQFjijf+K9gb+x7XP93zxn+eKa2oeLFOBots4x1W4X+prvKjEkbSNGHUyKMlQeQPpQFjiHv/ABYucaNat34nH5cmpI7/AMUszK2j2ygdG88YP6129FAzjlvPExAJ0u1U+hm/+vTTe+JwM/2Van2Ew/qa7OigDjPtvibj/iU2vXH+vHHv1pxvPEwPGl2vb/lsP8a7GigVjkVu/EeSDptrx383r+tIL3xGc50mAYHeYc/rXX0UDOO+2eJduf7Mtc/3fN5/nSreeJMjOl2wyccTDj9a7CigDk2uvEf8On2n4yf/AF6VLnxDzusLX2xJ/wDXrq6KAOUa58Q5AFha/XzP/r1H9q8S/wDQOtP+/v8A9euvooA5RLjxET81lZr/ANtD/jTnufEAHFhanjtJ/wDXrqaKAOQ+2eI9+3+y7fH97zhj+dX1m1oj5rW2B68Of8a6CigDmvtGvAn/AEK1PuJP/r0hude7WFt/38/+vXTUUAcq114gGMafan1/e/8A16UXWvk4/s63HuZf/r11NFAHMC6104/4l8C/WQf402S518YK2NucdhJ1/WupooA5MXXiHAJ0+2/3fM5/nT2uvEAxjTrc89pf/r11NFAHJNd+IgcDTbcjHXzR/jWhDPqzJmSzgVvQSZrdooAw5ZtWC5jtYCc9C/aq/wBo1zp9ht/r5n/166SigDnTPrYJ/wBDtj/20/8Ar0qz6yd26ztxgcfP1/WuhooA5trnXAcLYwEevmf/AF6ctxrRUFrK3BPbzOn610VFAHPibWc821t9dx/xphm1zJAtbXHruPP610dFAHPCbWuc21t07Mf8aa02udra16/3j/jXR0UAcx5+v5/487X/AL7/APr0/wA7XdxH2W1xng7j/jXSUUAc4JtcYH/RrVT/ALxOf1pfO1sg/wCi2o9tx/xroqKAOdE2tkc21qP+BH/GnGXWsD/RrX/vo/410FFAGAJdZ3YNtbY9dx/xpnna5kj7La/Xcf8AGuiooA50z63ji0tv++//AK9IJ9cxzaWv/ff/ANeujooA5xp9cVGIs7ZmA4UP1/Wqwu/ELMR/ZluoHcygg/rXWUUAcwLvXSCf7MhB9DMP8aa13r46abbn6Sj/ABrqaKAOV+2a/tz/AGXDnPTzR/jQ17r4OBpULe4mH+NdVRQBy5vNdDADTISD384YH61H9t8QZ/5BUOOv+uH+NdZRQByQvfEO3J0mHPp54/xp5vdfxxpMWcd51/xrqqKAOTN94gyANIi56kzrx+tSC913dg6VEQO4nHP611FFAHnWqw6jqyLDqfha2vYkfcga4TAPIzzWR/YK+SsbeBLArktjz48g9OuPavXKKAPMp28SQ2sENj4dtEaL5Iv3yYjXGMgZqj4VtPEujaV9hm0aCUszNIwmQbyx9iO2K9booA8XTwvb85+H9iP+3mP/AAo/4ReD/oQLHr/z8x17RRQB5w7681zFeHwxa/aok8tJTOmVU9QOeBUlmNdtY54zosbrO5ZwZ1wc9R1r0OigDx2z8ORWN1FeW3ga2juIn3o6XiDafWrdhplzY6pJqlt4MtobmQHdIt2m7J6kdhn2Fer0UAeevJrcl0l63hm2+2RrsSY3CFlU9QOaqxprsNrLaf8ACPQzQTFt6SXCEHPUda9MooA8YsfDq2Ekctt4Bs0kjOVc3cbEfia0LXTbixujd2Xgiyhncne4uIskHqB6Zr1eigDxS08PG1u0u4PAVrFMhDIwvUO1gQQQOgxj0qvoN/4k/wCEv1tn0mJpSkauvnBVCjO0gnqcH/PWvc68+0M58aeIhgcJB/6AKBMuHUvEpAK6FFg+twv+NMbU/E45/sCPH/Xyp/rXcUnA70DOKGp+Ju+gRj/t6T/GnrqXiQ53aDH/AOBSf412eaKAOPGo+Iu+hJ/4FJ/jSf2l4hI40NPxuV/xrsaKAPDfE174ik1zQp30NEeKRwi+epDEgDr24zxXpC6hrhAP9iqPUfaF9axPGDD+3fD64+YzMc47cd69FoA5QX+vd9FQf9vK05dQ1zPOirj/AK+VrqaKAOXF/rnfRl/8CVoa/wBbA40ZTz/z8LXUUUAcyL/Wuc6Mvt/pC0832sAcaOCf+vha6OigDljqGuDpoin/ALeVoOoa2OTogx3xcKT78V1NFAHLPqGuA/Loike9ylKb/W8gDR1H/bwtdRRQByxvtcwcaTGT/wBd1/xppv8AXsf8gaP/AMCF/wAa6uigDkRqGvkA/wBjxgH/AKbL/jQb/wAQ9tHi/wC/6/4111FAHLLea8SM6XEBn/nqP8aaLvxASQdNtx6HzRj+ddXRQBzZuNcABFlbHnkeZ/8AXqL7Tr/GbC2/CT/69dTRQBxMt54qBATS7MjuTL/9lQLzxUR/yC7MfWX/AOvWL49+I+m+C7q2tbu1ubiWePzAIsDC5I7n1BrM8F/FfSvFerx6VDZXVtNIrGNpMEMQCSOOnAJ/CgDrvtninOP7Ls+nXzf/AK9Si68THrp1mPpJn+tZ/jvx3pPgu3ie93zXEzYjtocFyO5OegGa6vQ9Sj1jS7TUoUdI7mISKr4yAexxQBiNdeJc/Lp1p+Mn/wBeq32zxZ/0C7H/AL+//Xrua4Pxx430vwdbRyXhaaeVtqW8TDeR3OCeAPX6UAPS98WNnOlWS4OBmXr7/epDfeLBn/iU2bYxjEw5/wDHq19J8Q2WoaBFrp3W9m8RlbzeqAZznGfQ9K8WX48aIZ9h0u+EW4jzAV6euM0AerG88VY/5Bll/wB/f/r00Xvis4/4lVmM5zmXp/49XW2F7bajaQ3lnMk1vMoaORDkMK8p134raPpPiSPw+trdXc5lWF3hAwkjHG3nr1GcUAdml14kOd1hZr/20z/WuP8AHl54nTQrlk022aMY8wBwTjI55PT9a9erlfGzhNAvCSOVAAx15oAzdGu/Eb6ZaM+nWsZMS/IW6DHHfj6f/qGqLnX8Emxts5xjf+vWtnTDmwtP+uKfyFXqBt3OcFxrZA/0O3HsX/8Ar0pn1vtaW3/ff/166KigRzv2jWw2DZ25Geof/wCvTRca4UJ+xW+fQv8A/XrpKKAOZS411hk2VuvsX/8Ar0/z9cwP9Dts45+f/wCvXR0UAc35+uZI+x22MDnf/wDXpwn1vP8Ax62313f/AF66KigDmzca4FJ+xW5Ps/8A9enNNrnG21tevOWP+NdFRQBznn64Mf6LbHI/vdP1ppm17jFraf8AfR/xrpaKAOY83xCQCLexHsWb/GmibxDg5tbLjHG48/rXU0UAcwZfEPOLey49zz+tIZvEIHFvZdM9T/jXUUUAcx53iDOPs1l165P+NQGbxMQSttYDHYk8/wDj1ddRQBx4m8UYybfTu3GW/wDiqgluPFq42Wemt64Zv6kV29QXNxDawSTzyLHDGpZ3Y4CgdzQBx6z+LTjNppoyB/E3H/j1S/aPFIz/AKHYHnsx/wDiqyPCPxB0vxXrF9pmnRTFbVC/2hsBJBkDI79+9ek0AefG68aEHGn6aMf7R5/8ep6XfjI536dpw9MOf/iq6zV9TtNHsZr+/mWG2hGWdjjqcAfUkgVx/wAPvG1v42tbq4t7OW2FvIEIkYHORntQKxJJdeMgF2afpvPXLnj/AMeqNrzxqp40zTW+khH/ALNUvjrxzpPg21jkvWaa4kYKltCw8wjuxBPAHr9Kj1TxxZWHhCLxSLaaW3lRGWEEBsscYJ6DBoGPhufGbffsdLXjP324/wDHq0oJvEjDMttYLnoAW4/WvGD8e9I/6A17/wB9pXtvhHxDb+KNIi1S2hlhjkZl2SYyCpx2oA5Dx5N4gXw5d/6Pa9UyY25A3j1Prj9a9Rh3eUm7720Z+tcl4/O3wzfH/rn/AOjFrr4/uL9BQA6iiigAooooAKKKKACiiigAooooAKKKKAKMP/HzJV6qMR/0mSr1ABRRRQAUUUUAFFFFABRRRQAUUUUAFFFFABRRRQAUUUUAFeRanrL6FZ+LtSthvmgkTZnkBiAue/Qn9K9drz/RraG9vvEljPGrwTShXGOoZeev1oA840b4daTrvhSHU725nGr3ii6fUHlO5WPOOuMfr+mPYrmBofC8tu0wmZLBo2lBzvIjwT+NeNSfC7xF9n/sePxU39hF/wDUsp3BM5xjofzAz2r0tPDV7BHd6dDfj+xpbH7LFbuMvG23bu3e/U/yoA8n+GEjvd+FRlzizvASOePMOM+3T9K6D4w6JZyRvrVxbXmoyR2/2eO2gbAgJ3ESnHOAce3r7WLL4e6tp1ppqWGrQ29zZ200PmKrcs77sj29qv694M8QT6hFqWj+IPsl3JZrbXZcEiQqMbhwcd/cHkdaAN34UTi48FaU3mCQqjISO2HYY/AYr0OvN/D/AITvvD1to1np+oottbNI98GT/j5LY6emOQOfTrXpFABRRRQB83/E+UQ6L4kYAN/pNv04/iNVfBF0/wAR/E73/iONE/s2NWtdOIwmW6tg8noD+XYV22u+H5vFA8Q6bDMkEjTQMHkGRxk9vpWx4v8ABtxq2p6bq2k34069tB5bsq8PH6cfiPoaAOHf4h+J5hq99aaTp7adplw1vJvlKsTuwGySBx/WvPvCmt6lZ2nivTkurS4uLmze9a7gmLbG4DAH12k4x0Pf09LvfhXPd6Nq9k+poLi91AXiOqNsXGflIz/tN+npUmk/DXUori6l1DVbaVbmxazdYbfZgYG0jGOhANA9LHlfh7xPL4PtdEv76P7UrWU4tkQnPzSdGJ9Dnp2/CvaNV8U+JZL3SdE0yys01W8t/tU7zFjFCnOBx1PqRkZ4GayND+Fs6RLba5fW17awWssFtGsRzGXIO7ce45xTLT4aa3p9rYT2HiIRatao0HnNGWUwk5Cc54HYYxzQ3cN7tsiHxI1qST+wYtOtj4jFz9mPzEw8dXH5ev4cYrk9F8Xap4cu/ExvbWKbXLm8hhVFYqm8hgCBjGMDPXnjNdYPhRdxW6X8Ost/wkn2nz3vSWC98gD8v17cVLb/AAsubqy1T+2dUWfUrqWOaK7i3Ao6BgMjgEfNQIpa54j1+2ttX0LxSlnHJc6dJNavbZIYgHK/oeuOlVPCXivxRoGn+H11iyt5dJvYVgtCh2yIAo2FvquPw966KP4e61fvfXWv63Ff3r2TWlqwiwsWf4uAOeo6ZOTzVfw/8M9TiuLBdc1pbux08E2tvGD8rH3PYf0FAHA+GviIlz44XV7qC3VNRZbMRK7O9ug4Vs4xyeuPWvc/iZ4sn8H6NFf21tFPJJOIgsjYAyCfr2ri/D3wuu9I1u0nOqRyaXZzmeKERASE4OMnHPPv09Kn+PlpNeeGbRIIJJn+2oMRpuI+Vuen4fjSQGXq3jXVtPh1HSPFek2c8s9i11BHFnYV5+VhyeCDzwRjr0NeOeF7W301Dc3WlB0vbK5miZLptyRbWUhh0weQD7juK9nPw38Qaql5d6/ryXWoPafZrUoNqxg9d2Bz+A5ycmud8Z+D28M6Lpl3JdmU2llLYlI4i3mSSBtvbhcsevsKYEV18RNS0jT9Ms9PGnWNvFp8cv8ApLM7SFgcBQBnjH9fao9T8X3utav4O1YR7AyvI9vFKQpKt83P0H6d6fpHwu1uWwtryy1G3g+02sfmR3sJd0Yc8ZBx6fSti3+E2sW1rpSx6xamaxlkI3I20IxB4987vzpXA5C3+JcL+Lo/E1xbWzW8iizjgMredbx5PzkY29z+B/GvqTXLrUILAXGlw2skmQz/AGqUxoseCS2R+FeG2/whvYLn7ImpWo0cXImGIf8ASMD+Etj2HevTPiP4b1LxPoaaVpt9HaAyq0zSFsOgB+U4684P4UwPHdX+J/iC90e58nS7WC3mlNmt+sx2Kx6kZ7Yzz0H6VyVhrqw+En0CGOASadfQytdWs5ZbjcxOenbjn2Fdi3wp8WSW1laS69Yy2tkweCF0bYpz6befxrWt/hXqpjvWu7+wea4eFl8qIxqAjZIIA7j+VAmaWreP/EDyajqGi6TBNo2lyeXcSSvh5CMbsDqMZ9Pf2rDvNa1xPGOsanoFjbTA6ZDcTG4YhVjCBsDpknp/hW5rPw51xm1Kx0bWoLfRdTk824t549zByQWKnGe3qP612Nj4Pms7/VJ1uY2jutOjsosg7gVTbk/p0pp2Yzl9A+K1rqM6R3VvHbI9i9wH3nAkTduQ5Houa9I8GaxceINCtdUuLdLd7jcRGjbgAGIHPvjNfOHiPwWtnY+HvCwRLnXDctKzwRnaYGJyWbg8YH05r6vtLeK0t4reCNY4olCoi9AB2pAWKKKKACiiigAooooAKKKKACiiigAooooAKKKKACiiigAooooAKKKKACiiigAooooAKKKKACiiigAooooAKKKKACiiigAooooAKKKKACiiigAooooAKKKKACiiigAooooAKKKKACiiigAooooAKKKKACiiigAooooAKKKKACiiigAooooAKK848S63eXN7PoWhXS22pWyLc3EssYIEPcJkEFjkdR615ZrvxRnutc05/D93dNpEXl/2g32IOAC+CT8u4ZHHGPbmgD6aorgdL8a2d7qEtpJFLAm5VhkdSA5YZGfQ9OvrXWfbVuYrsWTrJPDuTBGAHA4H50CuaVAr5V0jxp4vsPEC6VLeWur6hdJIGsiQi28q7iFD8DPHTPfHpXQWHiDxP4e8S6Xaa9qkV2NRQvcWo2L9k75JAPA574IB9M0DPoqvOfD5DeNPERCquEhHBzn5etY3hTxpN4j8Y3lrD8ukR2rG1baQJ2DqC4JHP8Q47Vr+HZS/jPxGpHIWIZ9guKAPSK+fvEtkPFXxJXRbueeK0tbIuFifaWJAPbpyR69K+ga8l8Y+D9avtfh13w/qsNndi3NvIJlJG055GAfXv3AoA8L1TUtRutF07Q/LvryKz1SWBmt5CryxrjCnA68nnnpV5des/wCw28P6XDqenXd5qUcF0LuTfIinjGSBjp0wDwa9CHw01jT49LvNH1mKLWLZ5HuJZAfLlLnLHAByeg57AelWm+Gt3Po+pSXl6kviG7uFuFuo2KojIflA444Ldu9DBlvwZpp8NeNb7Q4L+6msWsFnWK4l3bX3Y4/DNe015d4K8K61pusXes69qkN7dzW62yiFSAFXByTgc8enc16jQB574nOPE3h7HUtL/IV6FXnHikZ8VeHPYy/yFej0AFFFFABRRRQAUUUUAFFFFABRRRQAUUUUAFFFFABRRRQAUUUUAfFvxd/tDVfHVwkGk3V4LdEhRTExX7u7jHbJJ/Oum+DGvadLrE2kT6FbadrDI4huI4zuyASykMcggD9DWj4x8aeM/BviyWS7ie90EuXjjWEKhjI4HmBMhh7k/rXO/C7TdU8W+OJfF91bfZ7SOVpTkEBiylVVT3xxk+3vSYm7I8/8f+B9V8NWlvqOuXqXVzdzMgVHZiABnJY/yFfZXw7/AORQ0X/r0T+VeR/tF2s93p2krBDJKRO5IRC2Pl9q9g8Ao0fhPR0dSrC1TIIwRxTGdea+Jvib4I1TSUv/ABJqt9HPLNebIYlG4bGJIJPGMcYAr7ZrxH4/QSz+D1EUbyMLuM4RSTjB9KBNFrwtoUfiP4XWOkyzyQrPBjzEJyCJCemeRx0NeLfEq38M+GNBh8IadBHe6x5iyS3IT50bI6kZ5I429gema9TtdbuPDHwksriKKYXzwGGBVT5ldmbBx7DJ/Cvmvwlq15oeqSaxcaDcajfg7oXmViqOc/MRjk9Oe1Az6ATxN/wrr4Z6VbSErq88UhtoXj5Us5bLA9AAw698cGvnaw0+7tNd0G5vHEj308Vwr7skgyAc+/Gfxr6A1TwbqfxNi0vxO9ymnStblDbSxMdpDsOPY9R9a8e8S/D7UNC8SafpPnzXS3LR4uVjbCBmxz1xjBP0FAm7fM++AcjNcr42z/YF4BnlRnA9+9bum2zWdja2zv5jQxJGX/vEADP6VieND/xILwccqOp9+1AzZ0r/AJB1p/1xT/0EVfqlpv8Ax42v/XFP5CrtABRRRQAUUUUAFFFFABRRRQAUUUUAFFFFABRRRQAUUUUAFFFFABXlXxT8Jal4vtdPs7K5SG3Sfdc7mIJXjkDoccnB74r1WigD5M+A9pDYeMdetIJGlihhaNXYYLBZAM4r6zr5Z+CdndWvjXxCbq2lhYxvkOpGD5oPXvX1NQB88fGHwVqviC6l1MXqxaXZWLytGZDksoLYC4xzgVW/ZtAGiaoBnP2pc8/7Ne6eJ0aXQNVjRSztZzBVUZJJQ8AV4r+zzaXNro+qC5t5IS1yuBIpUn5R2NAHlPxa8J3Wi3d1r2oSpOt7etHbxBidqYJySenQcfWvpvwBZ2l34H0a3uLaKaE2yExyxAqT64I9ec153+0Xay3Hh7TjFG7lLzJCKTgbG54/D869H+H4az8D6YfJIeO03eWMkk8n8z6UBY+e/iDa2XibxzZ+FdC0+1t1gcJcSwRBOer5wOij9a+ttPsrfTrOGztY1jghQIiqMYAr5b+BtjdXni3WdZ1GynSVkLpJLGyhWduQM+2R9K+sKAOR8djPhy9/4B/6GtdVF/q0/wB0Vy3jr/kXL3/gH/oa11UX+rT/AHRQA+iiigAooooAKKKKACiiigAooooAKKKKAKMP/HzJV6qMR/0mSr1ABRRRQAUUUUAFFFFABRRRQAUUUUAFFFFABRRRQAUUUUAFee+Hb6zi1nXo3njjIuBnzGCknHPXtmvQq8x0XQ9Kv9Z1qe5s0lkFxj5ySB15x05zQB6B/aFkP+Xy3/7+r/jQdQsh1vLf/v6v+NZH/CLaEP8AmFWv/fsUHwtoJ66Tan/tmKANYalYnpe2/wD39X/Gl/tCy/5/Lf8A7+r/AI1kL4W0FemlWo/7Zig+FdBbrpNqf+2YoA1/7Qsv+fy3/wC/q/40/wC22v8Az8w/9/BWL/wi2hD/AJhVr/37FTnw7o566bb/APfFAGoby1BANzCCenzim/bbT/n6h/7+Csw+HNGbrptsf+AUv/CO6Of+Ybb/APfFAHK+GdWspNZ10/brbZ5ibSJVweo659hXc/2jYj/l9t/+/q/415l4d8KaAdY1mNtKgbZIpG8ZxnJ4Fdt/wimgf9Am0/79igDWbUrBet7bD6yr/jS/2lYj/l9tv+/q/wCNZDeFNAb72k2h/wC2Yo/4RXQf+gTa/wDfsUAa/wDaNif+X23/AO/q/wCNH9pWP/P7b/8Af1f8ayB4U0AdNJtP+/Yo/wCEV0H/AKBNr/37FAGwNQsj0vLc/wDbVf8AGlN/ZjrdwD/toKyR4X0MdNKtf+/Ypf8AhGdE/wCgXbf98CgDU/tCyH/L5b/9/R/jR/aFl/z9wf8Afwf41knwvoZ66Van/tmKF8MaGvTSrUf8AFAGx9utP+fqD/v4KQ3tmetzAf8AtoKyv+EZ0T/oF23/AHwKD4Y0Q9dLtv8AvigDX+2Wo63MP/fwVFJeWD/JJc2zc/daRTzWafDOiHrpdt/3wKrt4R8PtjOk2vBzwmKANs6jYj/l8t/+/q/408X1owyLqAj2kFYR8I+HypU6TbYOf4Oefemr4P8ADykEaVb8ADofXPrQB0H221/5+Yf+/gpxu7Yf8vEX/fYrnU8I6Ah40qA9+cn+Zpw8I6ABj+y4OmOcn+v60Ab/ANstgM/aIcf74pv260P/AC9Q/wDfwVz7eD/D7ddLh7ev+NNPg3w8eulxf99N/jQB0f221/5+Yf8Av4Kd9rtv+fiL/vsVzA8F+HR/zC4v++m/xqQeD9AH/MMi/wC+m/xoA6Ay2ZkEpeDzAMByRkD0zUguYD0mj/77Fc0fB3h8/wDMMi/76b/GpY/CehRnK6bEPxJ/rQB0H2mD/nvH/wB9ij7Tbj/lvF/32KwV8K6GucabDyMc5P8AWmf8IloP/QNi/Nv8aAOi+0QD/ltH/wB9CnedF/z1T/voVz6+F9EU5GnxfmT/AFqT/hGtHGMWEf5n/GgDb+0Qj/lrH/30KPtEP/PWP/voViN4b0dhg2EZ/E/41GPC+ijpp8f5n/GgDoPPi/56p/30KPOiH/LVP++hWH/wjej/APPjH+Z/xoPhvRyQTYRnHTJP+NAG358I481P++hR58X/AD1T/voVijw5o4H/AB4RdMd6Q+G9HPWwj/M/40AbgmiPSVP++hQZ4h1lQf8AAhWOvh/SVXaLCHH05/Oov+Ea0bj/AIl8Jx65PfNAG558X/PVP++hR58P/PVP++hWT/YGk5z/AGfB/wB80h8PaQxBOnwHGeq+tAGv58P/AD1T/voUefCf+Wqf99CsT/hG9H/58I/zP+NIvhrR1IIsI/zP+NAG59oh/wCesf8A30KXzov+eqf99CsRfDmjqQRp8PTHIzUn/CP6Tu3fYIc/TigDX86L/non/fQo86L/AJ6J/wB9CsYeHtIGP9AhOPUZpF8O6SpyLGP8z/jQBtCaM9JE/wC+hR58X/PVP++hWKfDukkkmxj59z/jSHw5o7LtNhER+OfzoA2vPh/56p/30KXzov8Anon/AH0KxB4c0gdLGP8AM/40Dw5pA6WMf5n/ABoA3PNj/wCeif8AfVJ50X/PVP8AvoVjDw9pIbIsY+MetNHhzSB0sYx+J/xoA3PNjAz5iY/3hSedF/z0T/voVjHw9pJxmxi4x60p8P6SQR9hi5Oe9AGx50X/AD0T/voUedEf+Wif99CsNfDejqciwizx6/404+HNIP8Ay4Rdc8ZH9aANvzYx/Gv50nnRf89E/wC+hWJ/wjmkf8+Mf5n/ABpT4d0grt+wxYznvn880Abfmxj/AJaJz/tUnnRf89U/76FYw8PaSM/6DGcjHOTTT4c0ckn7BECfTI/rQBtefDjPmx/99Cjz4cZ81Mf7wrCHhnRgMf2fF39f8ab/AMIton/QPj/M/wCNAG8bmAdZox9WFH2iHOPOjz/vCsF/C2iSABtOiOOnJ/xoHhfRB/zD4/zP+NAG99pgOf30fH+0KUTwnpKn/fQrC/4RnRef+JfEMnPGR/WlHhrRlGBYRj8T/jQBu+dEf+Wqf99Cjzoh/wAtE/76FYf/AAjWj/8APjH+Z/xpW8N6O3Wwi654yP60Abnmx/31/Ok86L/nqn/fQrHHh/SR/wAuMXTHemHw5o5OTYRHnPegDa8+L/nqn/fQpfOi/wCeif8AfQrDHhvRwCBYRc/X/GpP+Ef0nj/QIeDnpQBsedF/z0T/AL6FHnRf89E/76FZA0DSR0sIeufu05tC0thg2MOPZcUAavnRZx5iZ/3hR50QGfMTH+8Kyf7B0rJP2CHJ/wBmmjw9pGAP7PgIHquaANjzov8Anqn/AH0KPOi/56J/30Kx28P6SwINhFgnPSkbw9pDDBsIcZzwMUAbPnRf89E/76FHnRZx5iZ/3hWL/wAI7pGc/wBnw/d28jtTB4a0YMW/s+HP44/KgDc8+If8tU/76FHnwj/lrH/30Kwz4Z0Y9bCP8z/jSHwxopUg6fEQfXP+NAG758OcebHn/eFL50Q/5aJ/30K54eFtEHTT4/zP+NTL4c0hc4sY+fc/40AbfnRf89E/76FHnRf89E/76FYJ8M6Mf+XCP8z/AI0g8MaKCT9gj5GOp/xoA3vPh/56p/30Kd5sf99fzrAbwzozdbCL8z/jQfDGjHrYR/mf8aAN7zov+eqf99Cjzoh/y0T/AL6Fc2fCehHrp0X5t/jSf8IloOQf7Ojz/vN/jQB0nnxf89U/76FKZoh1kQf8CFcyPCOg5B/s5MgY5dv8akfwrojghtPQ5/2m/wAaAPP/ABJ4d8Tp4k1LVtDexKX9mLU+eTmPgDcBjqMHHbnkGuY8KeCfGXhWzu7HT7nTQL0ozXJLb4CODgYwepr1t/BPh18btOzjp++k/wDiqfB4L8PQbtmmrz13SO38zQBxHiCL7DpGpvqOpWouJY4vKljxuMyr1x25HYev0rr/AA1Bcp4Rgha9Vb6W2b/SSoGHIOGx3xx+VPk8C+GZEMb6RCVyGxubqM+/uasy+D9AlUK2mx4H91mB/MGgDxi88F+M9Wlt5bltLt7uwLtFexgCW5f+FmIGMcDqM8c0zwz8PPENqbm11OLTpYNQY/bbvzXNxs9FPQflznmvZl8F+HlbcNMTP+++PyzSHwT4dLhzpiZAx/rHx+WcUkJKxw+h/Diy0bxHaajY6jcfYLOBsI1xkrIWzjjopBOR3rX8MXEbeN/EaKysGWJlYNnPFbo8D+G8kjTEXIwdsjj+tef+G/CGit4t1+J7UPBGI9kRY4UkZJ9f8mmUke4GaMdZE/76FNNxAOs0f/fQrl28G6CxybEn285/8aH8GeHnxnTI+Dnh2H9aBHVefF/z1T/voUedF/z1T/voVxreBPDjAj+zyD6ieTj/AMepsvgPw5IMfYCpwBlZn/xoA7XzYz/y0X86PNj/AOei/nXHx+CPDsZyunDPvNIf/ZqsSeENCkxusBwMDErj+tAGN4llt/8AhJdBzMPMDOAvY5x3r0IyIOrqPxrxXxD4Q0OLxJoSRWCIsjOXXcxDYwRxmvRP+EU0Y/etM+n7xv6GhDduh03mJ/fX86N6/wB4fnXMSeE9GkXBtSD6iVs/zpP+ES0YHi1I5z/rW/xphY6nev8AeH50b1/vD865oeFdGByLP8PNf/GnL4Y0hc/6J1/6aP8A40hHRb1/vD86PMT++v51zkfhfSUz/oxbP96Rv8akbw5pbD/j2wfUOw/rinYDf3pnG5c/Wjen95fzrnP+EX0jPFsRzn/WN/jTh4Y0cf8ALn/5Ff8AxoaA6Heg/iX86N6f3l/OudPhjSD/AMumP+2j/wCNNPhXRTn/AEPr1/ev/jSA6Xev94fnSeYn99fzrm/+EV0X/nz/APIr/wCNIfCminH+h9P+mr/40AdLvT+8v50GRB1dfzrn18NaQucWn/kR/wDGlPhrSCQTZgkdMyMf60Ab+9OPnX86PMT++v51gnw3pLdbMdMf6xv8aiHhbRh/y5/+RX/xoA6LzY/76/nSedF/z0T/AL6Fc9/wi2i8/wChDkY/1j/41GfCWhkYNj/5Ff8AxoA6CWW1cbJZISPRmFJHPaooWOWFVHQKwAFcmfAvhs9dN/8AI8n/AMVSr4F8Nr007/yPJ/8AFUAdaZ7ZxzLEwH+0DQLm3HSeL/vsVyn/AAg/hzJP9ndfSaT/AOKp0fgnw9Hnbp+M9f30n/xVAHVG6t16zxD6uKYbu0b5TcQnPYuK5p/BugNjdp+cf9NpP/iqr/8ACB+Gj103/wAjyf8AxVAHWG6syNpngI9N4pn2mxH/AC3tx/wNa5f/AIQTw2Omm/8AkeT/AOKpo8BeGQcjTB0xzPIf/ZqAOuF5abeLmHHT74pPtloSD9ogPod4rkf+EB8M4A/swcDH+vk/+Kp6eBPDSAAaWuA27mWQ8/8AfXT2oA60XdselxEf+BiuX8a3dqNBvA95DGCvdgS3sPekTwR4cQ5GmqTjHzSuf5tXMeOPCGgLolzMNOTeuNrea42nOMgZoBK56Lpt1bfYbbbcRFfJTB3AcYFXxcQnpNH6feFcXpvg3w+LG2/4lif6tTguxwSOeprRj8J6FGpVNPjAIwcM3+NAHSGaIdZE/wC+hSGeEdZY/wDvoVgt4Y0Z87rJTn/bb9OeKafCuiEg/wBnx8f7Tf40Ab4uICdomjJ9NwoW4hb7s0Zx6MKwP+EW0T/oHx/mf8alXw3o65xYxjPuf8aANpriFTgzRj6sKBcwEZE0eP8AfFc+fCmiFixsEJP+23+NIfCmhk5/s9OufvN6Y9aAOiM8IODKmf8AeFAuIWOBLGT7MK5//hFtEI/5B8f5t/jSR+FdEjZmWwQFuvztj8s0AdCJ4j0lQ/8AAhR9oh/56x/99CsdfD+lKMLZRj8T/jQvh7SVzixi/HJoA1/tEI/5bR/99Cn+bHnHmJn/AHhWOdB0s/8ALlH1zxml/sHTP+fNPzP+NAGmbmAHBmjB/wB8UonhOSJozjrhhWR/wj2k4x9ij/M/40o8P6UGJFmgJ9Cf8aANfz4cZ81Mf7wpDcQjrNH/AN9Csc+H9KPWyT8z/jTxoGlgg/Yo+Pc/40Aa3nxA481M/wC8KT7TBnHnR5/3hWZ/YWl/8+UfTHej+wtL/wCfGLrngUAaX2mA/wDLeP8A77FBurdQCZ4gD0y4rMGg6WowLKLGMdKgl8M6NNjfYRnHTk/40Aa32y0B/wCPmDJ/2xTvtlt/z8Rf99isQeFtDDbv7Ngzknoe9P8A+Ea0YKV/s+HH45/OgDV+32f/AD9Qf9/BSreWmPluIcezisY+FtDII/s2Dkk9DTE8J6EgO3TYhnryf8aANuS8swuXuINvqXGKPt1mOPtMH/fYrBm8IaBMcyaZEfxI/rR/wiGgf9A2L82/xoFqbovbJc4ubcfSQVKLu2PS4i/77Fc+nhLQUPGmQfjk/wAzVxfD2kKu0afABjH3efzoGYXju/tF8P3Km5jLSNGiBWySd6+ldxH9xfoK8z8d+HdLGiTXMdqkc0EkciMnGDvA/ka9MT7o+lADqKKKACiiigAooooAKKKKACiiigAooooApRH/AEl6u1Rh/wCPmSr1ABRRRQAUUUUAFFFFABRRRQAUUUUAFFFFABRRRQAUUUUAFee6Le29jeeI7y7nSK3hnDPI4ACjH/1vx/GvQq8dvtKm1rSPF2nW5xNLMShI4JGDj/x39aAMqH4maxdJNqlr4VuJdBhk2tcB/wB6y9mCfl0yPevXv7TEmh/2rFGcNafaUR/9zcAa8P0D4labo/hG2sDbTvrdqi2w0542VnfoDnHT9e2ORXpsuvR3uj3tpcqINWXTGuLi0wf3QKHgnGO/TrQBl+EPGs2vy6Uj2scYvbWWZijH5GR9uBnqK1vH3jCz8HaUbuYebcyZW3gH8be57AdzXi/gDUbXR/8AhHbrUJTDCmm3TM7AtgebkdB6DoPYVB8TtH1u9mvfFkbWV5o4tlFtvYkpEwA3Kpxzlief/rUAfSWgag2q6RZX7R+U1xCshT0JGePatevPPBOrx2/h7w9aajLBDeXNqgt4o2LF0CjaenB24z75r0OgAooooA8qu73V9Ok12fRNMGoXYnhAid9vykNk9RnHHHvXOeGviD4ivfFKaDquiW1swQvcbZfmhXbu3Hkj0496f4q8U/8ACI2viC8hG65muEghIx8jsjEMRjHGD+XeuJ0fWvC+keDtR8/UBqfiDVom+0hRJvlkbO1cleAM8+pz7UAevaT46g1bxjd6Dam1a0togftPngmWTj5UHfGSP+Amu/Oo2SwNcG8txArbTIZV2g+mc4zXwBoiRm98NvFcWrTfalDxQQlZEG9eXbHzZGf1r1Kbw3et43HgzzVk0c3Y1Jo5d2DHjJGR9SPTOM0kxtH0vF4o0GW+Wwj1eye6chViWYEkkZAFTt4h0ZLia2fVbJJ4TtkRp1BU+hya+CgscU13NiC2Md+HFuYmaZFDA53nkD+vbmvVfFt94X8UeLvs0xtNN06Bi9zeon7y6fHQEDgZ49ep+jEe3eGfiBp+qnVXvZ7Oyt7S8+zQyPcACUc4OT64PTtzXoH9o2P2cXP223+zk7RL5q7SfTOcV8UeGobKDxR/bMmmJdeHY7426BATHGWGEYhv+Ak54z+FdhbaBev47fwlIfJ0pL1tSjRVyoTBKgDoB0X86TdhN2Pqm7v7OyVWuruCBX+6ZZAob6ZNFpf2d6WFrdwTlcbvKkDY+uDXlHxk1zSNF0iBb3Tbe+vJiwtEmjDBCByx9hkce4rN+DsGk2fh+5tNL1KO81WaPz59ilTGSuFUEgcA/rmmM9bOvaQNRGl/2la/bycC3EoL5xnGPXHauD0n4jadJrGtadq01tp/2CcRwtJJjzhzk89xgfmK+ZkXTf8AhFruxuLaX/hL11HgFHM2O5z36Nx6846Gul0ybwpbal4ti8TRL9qYkWzMhcg4IIUjgNkrz+tAj6w1LX9I0uGKe+1K1gil/wBWzyAB/p61xE/xE0618WNot1LbRWZgWRL15gELHnGemORz9a+etCtNO0zVNATxlavHYNpkoQXCNtDebIQSBznaR+an0q18OdH0XV/HU0B0iZNN+ytLFbXw3EjjDDIHB6j60DPrW+1zStPt1ubvUbWGFxuV3lADDOMj16jpTo9Z0yWw/tGO/tmssH9+soKfTPr7V8VeG/skGq6TceJIpn8OpJNFG0is0avzgMOoGcce3sa27g6dfR6ncWMVwPCy6xC04t1ZVEWzBO3rjOO2Rx04oA+iNE8eafq2v6np8Utv9hs4o5EvPNG2QtjIyeOCcfga6y317TLy3uZ7G8gvBbqzOsEgY8DPavkrW20VIvFieHQn9myGyCbM7cjJO3PPUd/eu41/SLHw/wCPYodHtRbRvo0xaKIEbmCvzznPRfxHrQDt3uev6B4sju9Cj1nWFh0uGZz5IllHzJn5T9T6VR1Hx7plh4ks9Klntls7i1M/21pgEBJ+UZ6EHHX/AOvXz3o0mlLfeHk8UIDo7aY4hMgOwPvYnlec8fqPWm+C9J8P634006KLSbtdMaGVlivXLrIRkgqeOPbmgD7Ht7iC6jEtvNHLGejxsGB/EU37VbeS0/2iLyV4aTeNo+pryb4NxCDTtbtgpVItVmRU/uDC8e1eU6pYajbeIZ/BAtJRp1/qK3cblyQIOS23/wCueq+vNAH1Cdb0kddTsh/28J/jWL4f8X6TrekS6tHMLe1hmeF2nZRgr7g45BB/GvmGJ/A+s+LJXnFtpuh2A2RoA3+mN03EjkDgH+fU1zv23T/+EdsNLt1t1mOqTSyNcxsI4wAAoc4ycj69+lAH1b4s8d6doGnWGpRlL20u7kQCWGUFU7kk+wB4rrLDXNK1CF57PUbWeKP77JKpCfX0/GvjGP7Dd6PqFhJJbXJbVLfyRbKYxgg7vLXGQCARnHevRvF2kWWjX/ie20y0jggGixN5aLkf6wAn8u/tmgD2Dwd4lvNYutUg1K1WzMF0Y7VWODKmOMZPJxgkjjmvQK+UINZsNW8Z+CUsrlbhbe1jjkGxiEcA5GPX37da+r6ACiiigAooooAKKKKACiiigAooooAKKKKACiiigAooooAKKKKACiiigAooooAKKKKACiiigAooooAKKKKACiiigAooooAKKKKACiiigAooooAKKKKACiiigAooooAKKKKACiiigAooooAKKKKACiiigAooooAKKoalqNnpdubm+uYreEELvkbaMnoKoan4h0jSnt0v7+GB7j/VBzy/0oE2krvY3qKjWVHYqrgsACQD2NSE4GT0oGFFc9ZeJdDvrprS11azmuA23ykmUsT6Ad+h6Ulr4m0O6vjp8GrWkl2GKeSJRuLDqAO5oEmmdFRWemp2Ml61gl3C12q72hDgsB05FXndY0Z3YKijLMTgAepoGOormdO8VaDqTzJZ6taStCheTEg+VQMk5PYetN0jxZoOs3TWmnapb3FwoJ8tW5IHpnr+FAHUV554cGPFniE+pj/lWzpvi/w/ql9/Z9lqkEt3kqIgSGJAJOMjnAB6Vh+Gjnxd4j47xfyoA9GrzXxb47j0HVINItNLutS1GVPM8qHgKvPf149Pxr0qvnfWdTs/DXxabUNVm+z2l1YbUmZTtBAA9PVT+lAHXar8SrS10HStXtLCa5/tGUwxwlwhVwcEHr3/AKV1GgeI577TZ9R1bTJNHgiwQ1zKuGX19vx654r5ctLLQ7u4sm8Sre22k3Fzc3Ftc5wjqxA2t8uR9wHj1969l+E0NvJZ67aQlr3Q1utto9wuQ4A5GD1HTt/OgD0HwZ4ptPFthNf2cTxwxztCBIRuOADkgdOCK6+vGfglIj6HqKouxU1GVQgHC8KcD25717NQB5/4k/5Gfw/9Zf5CvQK898StjxR4eGOpl/kK9CoAKKKKACiiigAooooAKKKKACiiigAooooAKKKKACiiigAooooA+e/i38UV8PtdaDpccv8AamwLJcEYWEMoPynOS2CDnoM96sfBXX7mXwhqGp6xqNxcxwTO/mXDl2VAo4yck9DxnvxXa/EDR7FdD13VI7WFdQlsWia4ZNzbMYx7cd/p6V4f8KoZJfhb4pjhyzs0vC5z/qlyPypWfQmTtrfZHMNrnjLxvqV/qGmarJbQwoSkCz+Uirn5UUE4LnHX9RwK+kvhbqfiDUNFMfiKymhuYCFSeUYM6Y4Y+p9+/HvXyD8P/Cdl4msdZmur6SCSwtzPHGmPnOD1z2yB09a+gv2dtWv7/RL6zupmlt7ORVg3clAQTtB9PbtTKPe9SuTZWNzdBC5hieQIOrYBOP0r4xttV8e+OJtU1Gz1Ce0trNGlMasY0VcEhV9TgdzX20xAUliAoHOemK+Tfit8QmvpZPCXhZUaOdvJuJoAP3hPBjXtg9Ce/wBKLXJlta7V+p1fwl8e3l74e1a41q4a7GmKH3hR5zKc5ByQDjA59+teWXHxM1fxL4ysGtby4sLAXUccNvE3yupYAmQZAYn3z7D195+FvgKy8O+H7i2uzBd3V+MXhUhlAxxGCOwB/Mn2rw/4gWFnafFLSrOxt4baGJrbCRRhRxg9upxgZ/wpJDUbaXZ7x8aPEc3h3wnK9pO0N3dSLBE6MQy55YgjkHAPPvXz34W0rxprkVvLp3i4M7xeYsLaifMAyc5XJzj36Z7V738XdC0LXLfT01vXRpSxu5jZgCHJAyOfwr58+I3gvTvA0Oj32i6lPPLOzHzTIp+7ghl2j3PftVCvd2vsfcUIdYkEhy4Ubj6nvXL+NwDoF2SM4A7Z71t6PcPd6ZZXMuPMmgSRsepUE1h+OWZfD17tXPyjPOMDIpFNXOh045sbY4x+6X+Qq5VLTP8Ajwtf+uKfyFXaACiiigAooooAKKKKACiiigAooooAKKKKACiiigAooooAKKKKACvFvjpr9xofhiMWdxcW91c3CoksEhjZQPmPI7cY/Gvaa8X+LeneHNYOm2eu67/ZjIzSRgLneDgdegoA8c8FaZ4q1i4s5rHxmGYlZJbc6gzOqcZzHk5xk9a+yx05618PeNfDNn4D8T6ImiX1y7zbHLNIpZTuA4IA4IP+RX3AOQKBJWPlP4n6/wCIdZ8d2/hDR7+TT1jdFEkUjRli0auSzKckAE8Ve+FfibXtM8WzeDvEF29453+XI8hkZHC78bjyV2g9elZ/xP0OYfEK01DQdXs01qUI/wBllfawcKFXr8vzKOhx+ORXnXhi+1nT/iDeahqCxy6nbCeWfJBTIicfwnpyB7UBZXv1PWfjt4+bTxHoGj30sd5nddvAwG1SCAhbqCc5OPb1rU1/V/Edl8MNHn0c3tze3CJ59ypMkqKcnPQnk4Ge1fKR1aynsdVa+tZJ9VvJFaK4LDbF8wLcdckZFfU3wv8AiNo9l4Pgi1l5LJLErbiaRWkExJYjbtBPAH4UcqWokle/U8vGt+MvBms6RNqerT3LTxiR7J5GYYY42OvHzYwfYmvtmCTzYo5MY3qGx6ZFfFfxE0k+ENb07xdpmrpfvezNcRLOgJU9QevK4OB0xgV9laVdNe6daXbKFaeFJCB2LKD/AFoGYXjn/kXb3/gH/oa11ScKPpXI+PTjw1fH/rn/AOjFrrk+4v0oGOooooAKKKKACiiigAooooAKKKKACiiigClD/wAfMlXapQ/8fMlXaACiiigAooooAKKKKACiiigAooooAKKKKACiiigAooooAK4nwx/yFNb/AOviu2ryHS5vEf8AbmuDT7ay8kTqN0+fm64wQf8AOaBM9UaztWuBctbQm4AwJSg3AfXrU3lR7mfYu5hhjjkj3rkGm8V/w22l/iz/AONSCXxR3g0383/xoGdN9kttoT7PFtA2hdgwB6VMURk2FVKYxtI4xXImbxV2ttM/76f/ABpVl8U87rbTfwZv8aAOq8mLcjeUm5BhDtGV+npU1cd5/ikkj7JpwA7l25/WrfmeIcZ8iw+m5qAOmorjzL4p7W+mf99P/jTGm8V4+W20sn3Z/wDGgCPQoYLnUtZEsSyKJ1wJFDYOCO9dUthZqwZbSAMOhEYyP0ryHwrc+K31DWttppgInG/Ltweff0xXciXxX3t9L/76f/GgDo4dNsYCTFZW8ZJ3EpEoyfXgVd2Lv37RvxjdjnFcUJvF/e20r/vp/wDGmCbxl3ttI/N/8aAOuNjaMzsbWAs/3iYxlu/PrTDptietlbH/ALZL/hXLibxf3ttJ/Bn/AMakE3iz/n20v/vp/wDGgDq1trdIzEsEYjJyVCADP0rm9C8NRaTqepam91Nd3d84zJNjMaDogx2/wHpUJl8V9oNL/N/8acsvinndb6Z7fM/+NAHUT20FyAJ4Y5QOm9A2Pzogtbe3JMMEUZPUogXP5Vy7y+KeNtvpnvln/wAaBN4p722m/wDfTf40AdItjaJcG6W1hFw3WURgOfx60j6fZPIZHtLdnJyWMYJJ9c4rm/O8Vf8APrpn/fb/AONMWfxWc/6Jpowccu3Pv1oA6u4tbe5Cie3ilC9BIgbH51IsMSOJFiRX27dwUZx6Z9K4w3Xi3buGn6fnONvmHP8AOn/aPFgXd9i00nH3Q7Z/nQB1UllayQG3e2haEnJjaMFT+HShLK1jtzapbQrbkYMQjAQj6dK5jzvFX/Prpg/4G1Sef4n/AOfTTuP+mjc0AbdvpOnW1v8AZYLC2jgOCY1iUKT6kY5NXjBE0qzGJDKowHKjcB6ZrlRceJ+c2Wn8dMSNzThP4mK5Nnp4OOnmNQBv3Gn2V1CsFxZ28sK/djkiVlH4EVNHbW8bIyQRqyLsUqgG1fQegrlxceKCM/YtOX2MjUjz+KRjbZ6ac9f3jcUAdZFDFCCsUaRgksQqgZJ6n60GGIyiYxoZQu0PtG4D0z6VygufE5cr9gsAAPveacGpBP4l5zZ2HHT943NAGwNI0wNuGnWm7Oc+Quc/lT5dL0+ZWSWwtZFY7mDQqQT6njrWB9o8Tld32GwB/umU5oa68TqFb+z7Fs9VExBFAHRiws1xi0gGMYxGO3Tt2qfyITI0vlJ5jLtZtoyR6E+lcv8AafEv/PhYjjP+tP5U4T+Je9np/wD39agDbttL0+0k8y2sbWGTJO6OFVOT1OQK0a5JZ/E38Vnp/wCErU7z/EZAP2OxB9DIaAOrormPtHiDIH2Kz68nzTTjNr/a0sf+/rf4UAdLRXMef4g3Y+xWePXzTTTceIj0sbIc95jQB1NFcuJ/EPe0sf8Av61PM3iDbxa2Oc/89G/woA6WiuY87xD/AM+tj/38ajzvEP8Az62P/fxqAOnormWl8Qcbbax/GRqgin8Tc+Zaaf7bZGoA62iuaE+vkA/ZLIexlNNM3iHta2P/AH8agDp6K5hZvEP8VpY/hI1KJ9fOf9Csxg95TzQB01Fcz5/iD/nzsf8Av63+FT+drWR/otpj/rqf8KAN+isDzda/59bT/v4f8KaJdc72tn/38NAHQ0Vz4l1vvbWn/fw08S6z/wA+tr/38P8AhQBu0VgmXWeMW1r/AN/DTPO1wgf6JaD2MhoA6GiufM2t44tLTPvKf8KPN1vH/HrZ5/66GgDoKK53ztc/59LP/v6f8Kf52tf8+tp/39P+FAG/RXN+dr3/AD52X/f0/wCFHna9kf6JZY7/AL1v8KAOkormvO1//n0sv+/rf4Uvna9/z6WX/f0/4UAdJRXNpNr+fmtLLHtK1Cy+IG/5drBfrI39BQB0lFc0kviButvp6/WRv6Ch5fEC/dttPb6Sv/hQB0tFcz5niJSM2+mt1ztlf+oqq1x4pBIFjppAPXzm5/SgDsKK5m3l8QtnzrbTk9hK/wDhUjS66CQLayPv5jf4UAdFRXOebrwH/HtYnp0lb/Cm+fr5z/olkOf+epoA6WiubebXuNtpZe+ZWqOKbxDk+baWOO22VqAOoormRN4gyf8ARLEDt+9apVl1zB3Wtnn2kNAHQ0Vz/na3x/otp/38NHm63/z7WY/7aGgDoKK50T65zmztMDsJTzR52uYJ+yWnfgyHNAHRUVgCbWdpJtbXPYeYaj87Xv8An1sv+/jUAdHRXMPP4gG0LZ2Zz1PmGn/aNd3gCytdvqZTQB0lFc2J9dI/487UHn/loaQz68FJ+yWbHtiQ0AdLRXLm48QL/wAuNo3+7Kf604T6+cf6FZjjnMpPNAHTUVy7XPiAFsWFoQMYAmPNPFzrxBP2C1GB0MvWgDzTxpdWt940i0fUpI309NLecQTEBPP+bDDPVtv9a8X8LpN4wtpZNZ8SJbvo0W+087DEkHO5ieWUHA7npivozWtGn1t4ZdV8MafeSRfcY3GCo64JxyPbpWJN4Va6S3WbwfpAEGVjCy7cDOecdRkk856npnkApwXeoW2rX+qR6o9ytvaQTyRIgCXCFeSB/CAMn15r0jw5rK6zpsuqSZjtXLFFZTwg4J9ecVyt5a+J5Ela00fTLeWWIQyN5mSyjjAGccZ79q1tCi13TtOh08aTaLFAm1f3+dw/XmgD571DSbRPGuhX1tNZtoFzcNHavaMN6jknzCRnO5m5OeAa3dK0jTPFXifTP+Edsre10bRZvnui22S6cYbI/ibG0YJ6Z7dK9JtvDptLiW6h8F6Z58u4szTq2GJzkAggde2Pwqnp3hT+zryK7s/BtjDLEwZW+2liCPTt+lAGT4e8OW/hb4mrDDdz3DXunSTO9ywZi5c5wcei/XrXtesvZrpl4b+TbZmJlnbnhCMHpz0Ncp5ettfi/bQ7D7WE8kTefkhM5x7DJNSR/wBvw27W50i0njcEOGuMhgeoII54pg3c+fdL0nSYPFiJfNp39gXdjOtqYJsbYVywZz134yeefyq/oh0zxBrEGqWCWui6NosbJBM2FluWA6t3Izz0J655NelxeFzBHcRweDdLjjnBEoNwCzKSPlDYyPXjA6elQ2HhBNPnjuLXwdpySoSQxudxB7Yz+H156ZpAcB4UuL3wxrmgWlvfaZq9tqbNmS2gXeis3J38NwSSQemCMcV7B4Y/5G7xJ7GL+RrI0zRL/R7uS+svCumR3LAkyrOSwz1xnp+FZnhaXxEnifX5DpNss8jRmUmc7VGDgA9eevSgD3KsrVNH03VhGNRsbe6ETbkE0YbB/Gsf7Z4i/wCgXbf9/wCoft3if/oEWn/gRQB0V5plhe24trqyt5oAMLHJGCB9B2qzaW0FnBHb20SRQxjCIgwAPpXKfbfE4/5hFof+3jFSpeeIyDu0q2Hp/pFAHUQQxQKVhiSMMxYhFAyT1PHepq5JbzxEeulWw/7eKkN3r/H/ABLLbp/z3oAxPErY8V+HuSD+9xjvwP8A69eiV4l4nvdch8W6DK+kxmMM0SsHLKd2M89iMV6OLvXAPm02Dj0moF12+Z01Fc4t1rZHzadAD/13oN1rfGNOg9/39Azo6K5z7VrZP/IPgH/bbNOF1q5JH9nxDHrLQB0NFYH2nVwObCEn2mFN+06z/wA+EH/f2gDoaK5wXWtn/mHQD/ttTWu9bUZGmwnkDiagDpaK5pbzWyM/2XCPYzgEU03evY40y3z/ANd6AOnorlftmv4/5BVvn/r4FO+2a8GH/EqgK98XAoA6iiuW+2a//wBAqD/wJH+FOF3r3/QLt/8AwIFAHT0VypvPEHbS7f8A8CKU3fiDKgaXa4OMn7R0/SgDqaK5kXGv97Gy/wC/5/wqsLzxLkg6VacdD9o4NAG7rFiup6beWDttW5heLdjO3cCM/h1rjvh34MTwdok2mPdfbDPM0sjbNo5AXAGTxhR+tSy6h4vBwmh2RAPX7X1oXUPF5zu0OyH/AG9UAeNa/wDA2WTUpp9D1ZLO0mYkwOG+RT1UEdR6A/nXt3gTwhZeDNLaws5JZTI/myyy4yz4AOMDgccCoZNQ8WjGzQ7M+uboClj1DxYc79Es/bF0KAOq1ezOoabeWQfYbiB4g5Gdu5SM4/GvmKP4Czocr4h2kHcCsRBB+ua96N74o2AjSbPOcY+0c1B9v8Wg/wDIGsjx2uaAML4Y+ApfBCXqyambz7SVI+QqFx+Jqp4r+GkeveLLLxEl+YGgaJpIim7eyMCCDnjgYxXVG/8AFfbRrP8A8CaYb3xf5m0aRp+05+Y3JwP8/SgBnxA8E2HjWwjtruSSGaFi0M0Z+6T1BHQg14z4f+Bkkd5HJrurrdW0DKYoYg2GAOSrZ6AgY4r2X+0PGH/QEsf/AAJp8d54wYKW0rTVJPQ3B4+tAHdKqooVQAoGAB2Fcf4+dY/Dl4WIAwAMnHJP61LHdeJGj3Nptkrf3fPJP+fxrhPHt54ok8O3SSaRbeXIQr+XNuZVznPp6UDR61pn/Hha/wDXFP5Cr1efaTeeKv7Og36RYgiJdo+04J444AwPzq+LvxSWA/sywA25ybg9fTpQI7KiuTS48S877CwHpidv8Ke1x4i/hsLH8Zz/AIUAdTRXOefruT/odnj/AK7H/Cl8/Xf+fOz/AO/x/wAKAOiornRca4cg2NoPfzz/AIU1p9e422Vl75mP+FAHSUVzPn+IP+fKy/7/ADf4VKs+uE82VoB/12P+FAHQ0Vzvna5n/j0sz/21P+FNE+vd7Oy/7/H/AAoA6SiuaM+v9rOy/wC/rf4UjT6+MbbOyP1mb/CgDpqK5X7R4jz/AMeNhj089v8ACljuPEXO+xsfbE7f4UAdTRXOefrv/PnZ/wDf4/4U0za/2tLL/v63+FAHS0Vy5n8RdrOw/wC/rf4Uj3HiPPy2Nhj3mb/CgDqa898f+BNN8a2saXRaG6h/1NxH95R3BHcVom48U9rHTf8Av83+FRtc+Lf4bDTPxmb/AAoA8t8GfBxNL1KLUdb1Jr6W2kD28afc46btwyeecDFfQ9cQtz4u72Gl/wDf5qsmfxN2tNO/7+NSQHG/EP4X6f4wu49RS6ksr9QFaVBuDgdMjPUeoqz8Pvhtp3g8XUrTNfXdyCsssyjBQ9sfnn1zXRG48W9rHS/+/wA1QfavGQPOnaUeOomamBX8Y+A9L8QaLcadbW9rYTSFSk8VuoKkEHnABI49aybj4aWF14JtfC9xcEtbHzEu0iVW8zJJOPQ5I9cd881vm58Y9tP0r/v89N+1eMuf+JbpXX/nu1AHkmh/A6KK8Ems6s93awn9zDGMZHo2eg9hX0uqhFCqAFAwAO1cOLnxh30/Sv8Av+/+FW1n8Tn71lpw/wC2rUAL45/5F27yxXmPkHGP3i11a/dH0rxzx7d+IU0h4721sVtGuIlaSGVixAkBHBHcgV7GvCj6UAOooooAKKKKACiiigAooooAKKKKACiiigClD/x8SVdqlF/x8SVdoAKKKKACiiigAooooAKKKKACiiigAooooAKKKKACiiigArhfCYI1PXMLhPtP68k/zruq8ra9n03TPFl5bSAXMMkjoxUHaccHHt7+lAHozahZJN5DXlus2ceWZVDZ+mauMyopZmCqBkknAAr520L4Y6JqnhO3v7i5nj1O4QXL6g0hJQk7jxnGMZ5PPfNeyaiqR+FbpI5xcImnuomDZ8zEZG7PvQBvxXMEuzy5433jcu1wdw9R60T3VvblBPPFEXOEDuF3H0GetfOvwwY/2r4eXPA0mXAz0/en/P4Vk/F+6gn8VvbS6fcasINNIWKBmH2WViSGYL7bTz2I64FAH1RRXBfDG+bUPB+lzyTtNJsZXd2LNkMRgk89q72gAooooA4PQbi3tL7XJrieOGIXCgvKwUA89zXWwalY3MgjgvbaWQ9FSVWJ/AGvOBpOj6w2vJrsCS2UNyJCZXKhCFYZyCCOCfzrzDwPolr/AGnqHjixsHtdFsI5DYW4cq0+1CrMWZjgcHOepJ9DQJXPp77RB5/2fzo/Pxu8vcN2PXHXFT18b+HfGGoweM7fXbgaddya2y28kEEm57ZMqAMfw9Ae/Q969I/4WRqU9i1hDDbR+I21E2kdvJkDbnO4jsMHHJoasNqx9AUV8uwfFPxAmoQtdLpBt2uvJe0ik/ehd23OcnH4n8MV0HjXxR428P6rDZwHS7pryYraQRIxlZexI7AdMk/1pXFc9+SWOQsEkVihwwU52n0NSV8k+Atc8QWeu6hoFla2keqXN8ZbjzmLQoADuxg56+ldu3xI1P7BLZ/ZoF15dTFiF2nyzknDAcnHGO/UUxnv9FecfEbxPf8AhzT7NdMs1udRvpxBCjDKhiMnuP8APWuHu/HXivw8t3Z61o0E+ofZvtVubVsoFztbeAc8E9vek3YD3+ivlDXPG/iLUPCGoynUdO3MISHsZSssasxDKQeQT8v4A1sXXjTxPpNvomnC60eGVtOSea4vZQoYsTtGM5yFAzxyc9sUwPpYkDqcUtfJM3jbXPEw8LXSi2Xy9U8qVYtyh34wTz02E8f44rRg+JnioGTUp4LD+yrfUVtJwgIYDOTgk9Md6APqDzYzKYRInmgbim4ZA9cVLXlvhzyp/iB4muFGWW3tkVtxIIKA8dvT8vevUqACiiigAooooAKKKKACiiigAooooAKKKKACiiigAooooAKKKKACiiigAooooAKKKKACiiigAooooAKKKKACiiigAooooAKKKKACiiigAooooAKKKKACiiigAooooAKKKKACiiigAooooAKKKKACiiigAooooAKKKKACiiigAooooAKKKKACiiigAooooAKKKKACiiigAooooAKKKKACiiigArz/AMPMD4s8RKvIHk5Pvtr0AV514ZOfFviMehi/kaAPRajlljiXdI6ovTLHAqSvnzxDpkXi34kvoupyXR061tBItusxCO5X72B0+9j149KAPfpZooQGkkRAehZgM07zE2eZvXZjO7PGPrXxvqM2r+INO0HR006fVoLG7uEeMOQZQmNoZ/4flJA+ldbfzW83gLU9N8O6Lfw3cl5HBd6fJJJI1uxIPy+2QBnjPegD6Zimilz5ciPjrtYGpa8I+En9lW2palp8Og3mk6lFGrSC4naQyR8YJBwAcnPTv1r3egDz3xYx/t/w+gXOZWPT/dr0KvPvEwU+JNADYxufrxzxivQaAuFFFFABRRRQAUUUUAFFFFABRRRQAUUUUAFFFFABRRRQAUUUUAZWt6tY6Hp82oajOsNtCuWY9/QAdyewrI8G+KtP8X6Y2pacs6RJK0LpOoVlYAHsSOhB4Pevnv4ueCvEmp3+r63dX6nSLaNXt4t5Y7cAYCdBg5JP866j4CSm38FajLKDsjuJGHQ5UICcfrQB1l78XfCNndT2st5P5sMjRvi3cjIOD29q7rwx4j0zxRYG/wBKnM0AkMbEoVKsMHBB9iD+NfAGjvcW0+paqfDq6nZ4bzPtEbbYgzZ3ZB4OO/avsf4ParoOq6FLJoumppzrL/pVurFsPgYIJ6ggcfjQB6ySACScAdSa8b1r4xeFdKvZbMS3F28TbHe3jDJnODgkjOPb8M169dQLc28sDlgkqFGKnBwRjivj74i+G9B+HljLb2lhLf3GpRsiz3ZVhbDPVPl4b360AfV+ga3p/iDT4tR0y4We2k4DDgqe4I6gj0rktc+Img6Nrttoc0kst3M6oxhUMsJYgAOc5B56AGvKPgrp0/8AwgesNpOoo2pXRbbCrgG3cAquf7pbGfy98eJx+H9Q8MePtN06+lS4u/tEEkjI5I+bBPJ6kZP1xQB9xeKfE+keFbNbvVroQo7bUUAs7n2A5NcP4a+LfhnxBewWMTXNrczuI4kuYwAzHOBkEjJ4A57ivKv2k1uft2iu6Stp6o27H3d+4Z/HGK4/4k3Hhe+n0S98I4gnVVE3lDb5QG3ZuH98YOT7Dk0rickt3Y+5K4b4isV8OzkNj515/HpXZ25LQxsepUE/lXG/EVVbw5c5bGGQj3ORxTGdZp3/AB5W3X/VL1+gq5VTT/8Ajytv+uS/yFW6ACiiigAooooAKKKKACiiigAooooAKKKKACiiigAooooAKRmCKWYgKBkknAApa88+Jfh/VfE2jR6dpV6lqXnH2gsSN8WCCOOoyQcd8fmAGifEHRNd16XRNPNxNLGpYXCoDCwABOGznvjkCu/mlSCJ5pW2xxqWZj2A5Jr5E+D+nnSfiNfaeZPMNtDLGXxjcQRziux+PHiS4Mdr4T0os95fMDOI2529AnB4z1OeMfWgD0fwX8QdI8Y3t3aabDdq1su8yTIqq4zjIwSfzAr0evlL4DWn9meKdd09pA5hiCb8Y3Hd6fhX1bQBDcTxWsMk88ixxRqWd2OAB61554K+Iek+Mby+tdPhukFoA5lmVVV1zjI5yO/UdPyrzf43+JZ7ua38E6U0TXF8VF0W4MfzKyLnPGep46Y9a5r4E6ZHb6/4k0uSRZo1gMLOh4YbsGgD0XU/jX4WsLx7QJfXBjkMbyQxLsBBxnlgSPoO1eh33i/RbHw/H4hnusadKFKOFJZixwAF6568exr5o+KulaJ4F0qTRNK0YyvqWJpL2clzCqtwqntyP1Oc9uS8USLafC/wzYW9xHcfaLuWWQocbGH8BGeo3j9KAPo7w78X/DOt6hHYA3NpLK+yJrhAEY9uQTjPbNeyZr42+M2j2Ok6T4WurKFI2EAjI3fMQAGGeOeS3PvX1tolw11pVjcMAGlt43IHQEqDQBi+N5Ej0R2eNZAJocK3/XRf/r//AKq60dBXF+PjjQ2PHE8XfH8Yrs16D6UALRRRQAUUUUAFFFFABRRRQAUUUUAFFFFAFOI/6RJVyqcX/HxJVygAooooAKKKKACiiigAooooAKKKKACiiigAooooAKKKKACvPdGs4b+fxHZXKmSC4lKOOnBBH9a9CrgPD1/ZxavrUT3cKP54+VnCnvng0CbPNF+FniBbdtEXxUyeHixIhEZL43bsEcDr74zzivWk0G6it5tOhvlXTDp/2SGAxDKPjG8t1PHauh/tKwH/AC+23/f1f8aQalYHpe23/f1f8aBnl+m+AtR0tLB7HWUiurSxa1WT7OGGS5bdg5456VX1rwNro1g61oGtxWt9cW4hvDLH8sjbQCwABA6A/WvWBqVg3S9tj9JV/wAaP7TsP+f22/7+r/jQBx3hvwvfeHrbSrGz1UCztw5u42hBM7MScgnlQCe3YV6DVD+0bH/n9t/+/q/40f2jY/8AP5b/APf1f8aAL9FZw1TTz0vrb/v8v+NINV049L+1P/bZf8aAPHdc8M3/AIqGtafZamtkjXitN8hIkUA/KcY74P4VLceCfF8+lDRz4ptI9P8AJEDQx2CgFMY69c/Qiul8M6ppkWo61LJqtmPMuBgNMo4x9fw/Cuz/ALb0n/oKWX/gQn+NAHhmmfCfUYrjSWutUsRBpkwkjWC2IaT5gxLNnknAr0FPAloPG8vippAWaIBINnAk27S+foPz5rsxrOlnpqVn/wB/1/xpDrWlDrqdn/3/AF/xoA+fYPhBrMEc1nH4gt0shcefEfs+ZGbsXPHI+preT4eeJ4tduNdi8SWq6hKCokNqX2A9lDEgcDHsDXsw1nSz01Kz/wC/6/40HWdLHXUrP/v+v+NAHj9h8LZ4MXs2ss2s/bhcteIm0lO6de/Pt2xSaBpsWrfE3U9Yg01oLWyjEbPNEU8yc5BdQepxnn6HvXsZ1fTV66haD6zL/jQNV03tf2n/AH+X/GgDnvHXhePxVpYtvPa3uoZBLbXCk/u3Hfg+lcInw71nUY7651vxJI+pzWwtoJbYFViQYJz0zuwMgAd+uePXxqVg3S9tj9JV/wAad/aNl/z+W/H/AE1X/GgDxBPhZd3tpfx6nf2iTz26QRvZW+wEo24O44yScA47DrVK9+FOq3NzFctq2nzym1W2kNxZbggUYDIOmQAPTvXvQ1KwPIvbb/v6v+NOOoWX/P5b/wDf1f8AGgDwC1+EmpWFhYw2mtQLc2l410spgOCSFAGM/wCz3zW5H8MJf+EaudHm1GJ5bi/F4zrEVTsCuM56Zr2P+0LL/n8t/wDv6v8AjS/2hZf8/cH/AH8H+NAGBo/h/wDs3XNV1JZUMV6kKJCqY8sIu2usqkL+zPS7g/7+D/GnG9tR1uYf+/gpt31YFuiqn220/wCfqH/v4Kd9rtv+fiL/AL7FICzRVX7Za/8APzD/AN9ij7Zbf8/EP/fYoAtUVXF1bk4E8Wf98Un2m3/57xf99igCzRVf7Vbj/lvF/wB9ij7Vb/8APeL/AL7FAFiiq/2q3/57xf8AfYpDd2w63EQ/4GKALNFV/tVuP+W8X/fYpPtVtn/j4iz/AL4oAs0VV+123/PxF/32KUXVuek8R+jigCzRVY3dsOtxF/32KUXVuek8X/fYoAsUVWN3bA4NxFn/AHxR9rtv+fiL/vsUAWaKrC7tj0uIv++xR9rtv+fiL/vsUAWaKqi7tuB9oi/77FKbu2BwbiIH/fFAFmiqv2u2/wCfiL/vsU37dZn/AJeoP+/goAuUVVF5bHpcQn/gYp32q3/57xf99igCxRUH2mD/AJ7R/wDfQpPtMH/PeP8A77FAFiiofPh/56p/30KT7RADjzo8/wC8KAJ6Kg+0Qk486PPpuFL9oh/56x/99CgCaioTcQgZM0f/AH0KT7RAP+W0f/fQoAnoqv8Aarf/AJ7xf99ilFzATgTRk+m4UAT0VD58X/PVP++hSfaIB/y2j/76FAE9FVXu7ZDhriJT6FwKQ3toOt1CP+2goAt0VU+22g/5eoef+mgoN7ajrcwj/toKALdFVPttoCR9qhyP+mgo+22h/wCXqH/v4KALdFVDe2gzm6h44P7wUv2y1/5+Yf8Av4KALVFVGvbRRlrqEfWQUfbbU/8ALzD/AN/BQBboqp9ttT/y8w/9/BSi7tiSBcRZHX5xQBaoqp9ttP8An6h/7+Cj7ba4z9phx0z5goAt0VUN7aL1uoR9ZBTft9n/AM/cH/fwf40AXaKq/bLUHb9phz6eYKd9qt/+e8X/AH2KALFFQieEjIlTHruFHnxf89U/76FAE1FQmeEdZU/76FKJoj0kT/voUAS0VEZoh1kT/voUnnw/89Y/++hQBNRUH2mAf8to/T74pRPCekqH/gQoAmrL1vUE0nS7zUHXcttC0u0fxYGQPx6VeE8J6Sp/30Kx/EFraaxpN7p008SpcQtHuLD5SRw34HB/CgDy3Tr/AOI1za2etImnTW906sdO8sq8cbHruJHOMHqevSuq+I/ia88M6fp9zZxxs894kLiUZG0qxPTvwK4yCz+IL6dbeHo47SxtrUpD/aUU4DyQrgDavJBwOcgZrT8aaF4i8RxRWslrZi3tNRjlgInO+WIBgS2RwcEH86ANTUvGV5afD+XxOltAbpQMRHOzJm8v1z0OetUfhh4x1TxLPe22oLZSLbxo63FoTglv4TnuPwrJ1Pwx4mu/CU/hhU08QGDej+Y3mNIJvM2+gBxjP61W8I+G/E+gTX1/Z6VpVrLPFDClqspK4XO52IPXvx60A00bmueONVs/Gmn6JDphj0+WdYHuZ4mHmMRk7GzjADL716Rr2t2OhWbXV9cRxDBEau4XzGAJ2jPfiuR8S6Fc63rXh3UYGt9mnymS4bzPug7TgAdc4/Spb3Sp/EdrqFh4pstPWASEWMkbnOMEB+TkHkelAG34S8S2PifTYry0lj8wqDLArhmiPoa6kkAEk4Ary7TdFu/Cnh61s/DFtpt1fh0W8kkOwSjBBYkHOc4654zV2C88ZyXiQ3GmaR9k+0BZZFnYkw9yFPfGev5UAFv8Q/D0+t3elfb7eJLaMM11LOiRO2eVUk8kf41yen63438Swz6zobaXFp6TMlvazAs0wU4JZhgDoTwRV+0+GXhuHX7vUZLa0ks5Y1WGzI+WNv4m64OfTtXN2Oj+O/DVpfaHoltZPYNI32O7klCvErNncRk5OD6deeelAHrN5q19beFZ9VubVbW+jtGlaB23BHA6cZ4z/wDXxXJfDbxdqXiS21STUIoFazZQvlKVzlc85PtUd1pfiv8AsWLQfMtb+GTT3S5vp5T5hmO7Cg9wPlGSMkcnmsDwx4Y8UaTZanamCwVtRmVJX8wkRxGMqzLjHI44oAy/CXxK1vUdc0u2vU06S31GSRPIgYia32nq4PT+ozXpPj2/8R6TE2oaZcabDp8MRac3YbcGzwBjrnIAHrXmOheBNUa+0SO80yx0uHSZBI99A6s942RhTjnk8c+vHpXa+K9B8SeK/D1ppt21pbzG8DXRikJDRDOMcdcnp7CgDsfA2oavqug219rNvDBczDeixAjKEAqSCeCeayPDPPi7xKcAcw9Poa6GQahFqGmx6abUaTCjJdKW+YDGE2/TFcl4Tuo5fFviYho9gaIBhIDng9qAPUq8h8V+E9dfxVb+JfDl3aRXPk+RLFcqdpHI3HHUYxx14H0r1nzoh/y1T/voUedEP+Wif99CgDxceBtb0G30ybw1qcYvYN5vEuC3l3TNjJI9sY9cY5yOVi8Ba5Bpk01r4ge3126u/tdxMmViJIOUIGcgZPt7V7N58X/PVP8AvoUomiPSRD/wIU22/kB5z4Q8M6xYa3qGu67qFtcXl3EsOy2jKoig8cnHoK9LpgkQ9HU/Q0u5f7w/OkBwPisKdd0DOf8AWtzkf7PavQK8+8USp/b2g7TGzea2RvAOOP8AOO9d39oh/wCesf8A30KAJqKi86L/AJ6J/wB9CjzYz/y0X/vqgCWio/Nj/wCeif8AfVAljPSRP++qAJKKj82P/nov50ebH/z0X/vqgCSio/Nj/vr+dHmJ/fX86AJKKi86P/non/fQpPPiJx5qZ/3hQBNRURniHWVB/wACFHnxf89U/wC+hQBLRUXnRj/lon/fQphubcHBnjB93FAFiiqv2u2xn7RFj/fFO+02/wDz3j/77FAFiiqxurf/AJ+Iv++xQLq3OQJ4jj/bFAHDfFYBvBGshiQPJHIGedwrzb4HC7XwBqBsGUXgklMJZcjft44+te/vdWjqQ08JU8EFxio1u7CFcLcW0a56B1AzQB8f23xf1ePTNZ0zxDatPdTxGKApGI9hIZW3f0wOor1L4BeGrjSNFuNTu1kjlv2GyNj/AMs16NjsSSfy969leTSJCWd7FiTkklDVxb6z4C3UHoAJBQAmp/ahY3P2EKbvym8nccDfjj9a+MLP4pa7Zw6xpHiS3N/PIrxxrJGoMMpBUjAAGOe34V9otfWi/euoBg45kFZ8k2iysWklsHY9SzITQB4R+zno9/ZaZf39zbmO1vCht3J5k27gxx2Hv3rkfiAG/wCFw2BTGTNbDkE8YXPT2r6wTUNPVQqXlsAOwlX/ABqN73S94ke5s946MZFz+dAHk/xzv9TsvDmLbSra/wBPkbbeGdC3lDjawwwI5/i7e1fOWmaZH4w1bStM0Dw6NPijIe7m3M3cb2LNn5R2HXJ96+521LTXUq17asD1BlU/1qOK+0qLPlXVkmeu2RRQBqooRFUdFAArh/iMceHZ855ZRwcdTiutGoWRGRd25H/XQf41xXxBu7N9AlBvIBl1x+8GSc5wB3NAHcWP/HpB/wBc1/lVqsfT9QsTaQhbyA7UUH96pwcdDzV37daH/l6h/wC/goAt0VU+22g/5eof+/goF7aHpdQn/toKALdFVBe2rZxcwn6SCgXtpnb9qhz0x5goAt0VTF9aEZF1CRjP+sFOF5bHpcw/99igC1RVX7Xbf8/EX/fYpTdW45NxF/32KALNFVBe2jYxdQnPpIKQ31oOt1AP+2goAuUVVF5bEZFxDjOPvjrTTfWg63UH/fwUAXKKpG/sx1u4P+/g/wAaUX1mxwLqAn0EgoAuUVR/tCy/5/Lf/v6v+NL9vsycC7gyf+mg/wAaALtFUvt9mAD9rgwe/mD/ABpp1GxHW9tx9ZV/xoA+Zfh7C0Pxc1xXBB/fnkk8FgQefarPi74OavrfiO91e21a1gSeXegO/evAHXtX0aL/AE0MXF3aBj1PmLn+dP8A7TsP+f22/wC/q/40AfG3wq8H3L+PLyNryWNdJmYu+w/v9rbcZz34P0r7ZrLXUdMDFlvLQMepEq8/rUn9p2A/5frb/v6v+NAHzr4o+DV/rXia81aLWooYLiXzBlWMiZAyPTjoPavO/hHoGqz65qNxYXDwXenQSfZ2kj+SV2DKM57c5r7K/tjTP+gjaf8Af9f8aYmqaShJW+slJ64mQf1oA+NZfH/iWLQ9a8PeINPuby6uD5aSyrjyfUYC89AQc0288Danb/DG3vntnM5vvtXlBCXWF0C549SFP0r7JbUdGclmvLBiepMqH+tT/wBp6aBj7da49POX/GgD4q1HV9T+JF94b0NLJ4preMRu8pJVyANznjgYUZr7htoUtoIoI1wkaBFHoAMCs9L3SYzlLqyU+qyIKmOqaevW/tR9Zl/xoA5vx+23Q26czxDp/tiu0HQV5348v7OfR0jiu4HLXUKnbIDjLjnrXog6CgBaKKKACiiigAooooAKKKKACiiigAooooAqRD9+9W6pxf696uUAFFFFABRRRQAUUUUAFFFFABRRRQAUUUUAFFFFABRRRQAV5Vovh7SdR1vWrm6tC8v2jGCxC9+cA16rXn3h65htLvxBc3Egiiim3uzH7qjPP6UAa7eEdCZgx09cj0kcD8s1IPC2iDP+gJyc8sx/rXkL/FnUSG1SLwxct4eWTZ9rJO5hkgMOMAZGPTPGc17Zcamg0WXVbceZGLU3EYPG4bdwz6UAUE8K6IiFVsFwf9tifzzUX/CIaDgD7ADg55kc/wBawPCvjVtdvNOgazEK3lgbrIfJVw+0j6cGqPjXx1e6Fq8em6bo7X7pAbq5bdjZEOpH/wBf2oA7MeFtFAAFiOM/8tG/xqQeGtHH/LjH+Z/xqzpGs2uq6RDq0O9LWWMyDzBhlAznIGemDXlWm/FIXeqwiTSZo9Eu5xbWl+T9+TOOQegzn3FAHp//AAjukYx9hj/X/Go5PDOjSABtPjxjHBI/ka6OigDyDwh4Y0Malrq/2bC2LrjflgBzwM9Oc/nXe/8ACM6IP+YZbf8AfArzu41TWtJm1qTRdHGpXDXigp5gG1cMSSO/YfjWP4Z+JWu6h4pTw/qHh+OGUNiYRSFmiGM7j1GBkZ+vrSuJM9eHhvRhnGm2/P8AsUn/AAjWikc6bbn6pmuf0/xlbX/iu40SCWzkto4AyzrOCXkPVFAPJA/ka7L+0bH7P9r+2W/2fOPO81dmfrnFMZkt4W0NlCnTIMAY4BH+elDeF9DYgnTYODnoa0Tq+mrOLc6jaCckKIzOu7J6DGc80ybW9JgleKbVLKORDhke4QFT6EE0AUl8MaIvTToemOQTUqeHNHQYXTrcf8BrB8N+MLXVpNT86W2t4bS8NtDIZgBLgdRn+ldgdQshb/ajd24t8483zRsz9c4oAxZ/CuiTkF7BOM42uy/yNQ/8IfoP/Ph/5Gf/AOKqn8QPFJ8I6QmpLai5BmWMoX28HPI/KustL23uwBFNG0m1WZFcFlyMjI6igDBHhDQgMCxH/f1/8acvhPRFAH2EH5duTI3+PWtKfW9Jt5Gim1SyjkU4ZHuEUg+hBNDa1pKOEbU7JXPAU3CA/lmgDMPhPRCR/oCjDbuHbn9elN/4RDQiebAH6yv/AI1t3WqafZyeXdX1tBJjO2WZVOPoTUDavZyxTGyura6nSNnWKOZSWIHseKAM5fCmiqMfYs8YJMr/AONObwtpDKQbXqxbIc8e3XpXKfD/AMdSeLZrqN9PFotqgEjGUNl88gD0xjmu2fX9JWKaVdStZRDG0rrFMrttA5OAc0AVP+EW0cLgWpB/veY2f50//hGdIz/x6984Ejfl1qtoXi/Rda0yLU4LyOG3kZkAuGEbBgeRgn8foa34tQspYHuY7y3eBDhpVlUqp9Cc4HUfnQBjnwxpJXBtieCM+Y3+NKPC+jg5Fpzkf8tG7fjWrHqVhLFJNHe2zxR/fdZVKr9Tnin2t/Z3jMttdwTsoyRFIGwPwNAGSfDWkkEfZsck5Dt/jUf/AAi+k9rdhxj/AFjfn1rYj1KxkkaNL22aRM7lWVSRjrkZ7Vxfh7xe+ra7f6dLaLBaxHFrdeZlbgg4IXPB9eM9KAN//hGdJ3E/ZepzjzG/xpV8N6Uox9mP3SMlz/j1rSGqaeZPKF/amTONgmXOfTGas211b3SlreeKZQcExuGAP4UAYx8OaUST9mwSezsP604+HtKK7fsg6EZ3Nn+db9FAGCPD2lgk/ZeoAxvb/Gmnw7pZOTag/NnG4+nTr0roKKAOdHhvSgu37Nk4IyXOf50//hHtL5/0UDJB4Y/l16Vv0UAc5/wjWk7g32XoScbzg5/Gnnw7pR/5dcdP42/xroKKAOf/AOEc0kNuFooOc/ebH86cfD2lFSPsaDIxkE/41vUUAc7/AMI3pPP+icHHG9u3405vDmktj/RBw2777f49K6CigDn18O6SpyLNScY+Z2P8zUv9g6Zz/oi8nP3j/jW3RQBz3/COaVkH7L2Ix5jf41KugaSoAFhDj3XNblFAGA/h3SWZW+xIpH90lQfrg0Hw7peD/ouOMZ8xv8a36KAMAeHtLGR9m6n++3+NN/4RzSuP9F4H/TRv8a6GigDF/sTTtgQW+FB4+dv8aa2g6a23NsODn77f41uUUAYR0DTC2/7LhvUOw/rUp0XTySTb9f8AaI/rWxRQBjf2Jp24N9nHA6bjj+dRnQNMbrbZ/wC2jf41u0UAYJ8P6Yc5t+oI+8e/401PDulISVtuvbzG/wAa6CigDF/sPT/+eB/77b/Gox4f0wf8u5PH/PRv8a3qKAMX+wtLJybKJj6tz/OgaFpQziwg5/2a2qKAMU6DpR62EH/fFOOiaYetjB/3zWxRQBjf2Hpec/YYf++aBoelj/lwg/75rZooAxRoWlDpYQD/AIBSjRNMAIFjCM9cLitmigDFOhaUethAf+AUDQtKByLCD/vmtqigDG/sPS/+fGD/AL5p39jabz/oUPPX5a16KAMYaHpY/wCXCD/vilGiaWP+XGD/AL5rYooAxf7C0sf8uEH/AHxR/YWl7t32GHOMfd4/KtqigDG/sPS8g/YYcjGCF546Ug0PTV6Wqjn1NbVFAGGmhaegOITyMcuad/Yen/8APDuD94/lW1RQBiHQ7DP+qP8A32aX+xNPOMwE4x/Gf8a2qKAMR9D0923GA/Tecfzqs/hrS3J/cMPQCRuP1rpKKAOdXw5pgXHkE85yXOfpT/7A049YmP8AwM1v0UAc+fD2mkj9y3Hbeef1qKbw1pkwAkhZgOnzmulooA5RvCWjsCDbNnjB8xuP1pq+EdHBB8hz7GQ11tFAHGN4L0VusEn/AH9NTr4S0cf8u7nnvI3+NdZRQBy//CLaTx+4bgf89G/xqMeEtHwQbdyT0Jkbj9a6yigEzkz4S0c9LdxzniRv8aR/COjvjMD8f9NDXW0UAciPCOkDpFJ/38NQDwTom4sYJGJznMrfn1rtaKAOL/4QrRM8W8g/7at/jSnwZop6wSf9/TXZ0UAcMvgXQlzi3l/7+tTx4J0PB/0aT6+a3+NdtRQBxn/CF6JjH2eTnIP71uf1/GuC8HeFdItvEviG3jhlKRPGVLSnPIJI4xxnP517hXm3hUY8W+KP96H/ANBNAHTjw5pn/PFv++zVR/COjttxBIuMfdlbr69etdbXmvivx9baBq0GkRadeaheOnmvHbLkomD09Tx0/WgDcPhDRz/ywcf9tGpw8JaRkHyZMjp+9biuZ1X4jWNrpOlalZWdxerqTmOKFCokDDqCMnnPFW5fHCWHh6fWtY0q808xy+SttIMvIxGRj2PPJx0NAHVWmhWNpxEjgZzguTVsaZagsQhy3X5jXLeDfGdp4na4txa3Fne24DS206kMoPQ5x/niu7oA8j8S+GNJk17Rh9mcMxbBErYGMHPrn8fSuuXwho6Z2wOM4/5aNVLxBz4n0FQMk+YfwxXd07AcsnhXSk6RSc/9NDS/8IvpeMGJzxgZkPFdRRSA5lfDOlquBC3XOd5zUo8O6aOkTD/gZroaKAOaPhrTCMeU4Hp5hpY/DWloOIW5/wCmhrpKKAOdXw7pyjHluR2zIeKUeHdOH/LN/wDvs10NFAHOHw3ph6xOf+BmnHw7ppJIhYewc10NFAHODw3pY/5YMeMf6xvz60f8I3pg6QsP+BmujooA55vDmmMBmBuM/wAZ/wAajPhfRWJZrBCx6ksxP866WigDnG8M6K3XT4uueMj+tIPDGijpYR/mf8a6SigDB/4R7SMk/wBnwEn1Wmnw3o5/5h8I+gx/KugooA5v/hF9Ew3/ABLofm69f054qM+E9BKbDpduR7rz+fWuopr52nb1xxQBx58EeGySf7JhyTngsP608eC/Do6aXF/303+NfNHiLSvifpdve6pdatPFZQ7pCfti/KueAAD16DFdh8Ar7xJrEuo6hqmo3N1YKgijEzk/vMg5H4fzoA9n/wCEM8O/9AuL/vpv8aZ/whHhv/oEw/8AfTf41u67HeS6Tex6cwW8eB1hYnGGI4Oexr418RWPxO8OWD6hqeszRW6kDP25SST2AzyfagD6vPgrw4QB/ZMHHoT/AI1EPA3hkZH9kQ8j+83+NeGeC9f8TWXgDxH4h1G4vJmZEWxknbdjkqXUdeCw56fL7GvHhq3iu3trbxk2vmSRp/JRGuCXGMnBT7uzrx79O9AH2sPBHhrB/wCJRByMclv8akj8G+HI9uzSbf5c9QT+fPNeHfEz4g65b6VoFppZ+yXWqWyTSTrwwJwNq5+6CTnPXHpXGQ3fi74a+JtMi1fU5Li0u3V5l85pEdSdrZLDO4ZzwP50AfV8XhfQ4lwml24H+7muK+IfhfRG0KRjp8asjqVMfykEnHWvWAQwBHQ8iuH+Ihx4en4B+dRyPegCSx8G+HUtoRHpUKjy155yeO57n3rVj8OaNGMLptuB/u1s2n/HvD/uL/Kp6AMI+HtIPXTrf/vik/4R3Rx/zDbf/vit6igDn18OaMvTTbYf8AqJ/C2hvjOmQcZ6DH8q6WigDnG8M6Kw502AfRcfyp6+G9GUcabb/wDfFdBRQBgJ4c0dBgadB+K5pz+HtIcYbT4P++a3aKAOebw1orEE6bb8ei4pw8OaOP8AmHW/4rW/RQBz/wDwjejYI/s235/2Kb/wjWilSp06Ag+3P510VFAHNP4W0NwQ2l22PZMU1/CmhPjOmQDH90Ff5V09FAHMjwroQZm/su2yeuV4/LtTv+EX0L/oF2x5zyma6SigDmW8K6Ey7TpdsRjH3efzqP8A4RHw+FC/2VbkA55XJ/OuqooA5keFdBHTSbX/AL9iq8ng3w7Ju3aRbnd1wCPy54/Cuuryf4heGfFOuX1tNoGvDToUi2SRtI67myTnABHSgDqYvBfhyI5TSLbpjkE/zNWF8J6AoAGk2uB6pmvk7w7feNZPHEPh4eIXuJYLgeey3BaIqnLjkc8AjGOvFfbFAHIt4M8NsysdGtMr0+TA/LvSL4M8NBmYaPaEtjPyZH4DtXmnxh+Iv/CORvomnA/2lPES83aBT6f7RHT04NM/Z4lnm8L3bTyvJm8YoWYsQu1RjnpyCfxoA9IHgbwyqsv9kQYPXJbP55oPgbwyf+YTCf8AgTf414d8ffGxiCeHtLvnSVTm+8rjAwCqbv1IHt7ir11q3iiP4X+H18PxXlxfXI2S3EQMjxxhiBjuM/KM9gD0oA9kTwP4ZXGNIt+DnnJ/rzV0eE9AHTSLT/v2K+QrbU/FngDxLaRz6qL+W7KPcWyzmUckgowP3WGSePzNfcanKgkYJHSkncSaeqPKPGvhjQ7TTBcxackcq3EODGxX+MdunTI/GvVx0Fcl433nRmRMZeeFSMgZ/eL/AFxXXDpTGFFFFABRRRQAUUUUAFFFFABRRRQAUUUUAU4f9fJVyqcX+verlABRRRQAUUUUAFFFFABRRRQAUUUUAFFFFABRRRQAUUUUAFeNT2k97Y+NLa2QzTSqVSNQNxOG4/wr2WuD8Khv7Z1087POXHPf5v8A61AHmnh34k6HZeCYbeUCTU7WHyP7OkU5kcHAHTGDwa9Eudetr/w7e277IdR/slrmWzGcxK0eQDkDpkCu1On2TXf2w2dubrGPPMS7/wDvrGasGCFnZzEhdl2sxUZK+h9qAPmPwBqFrpl9oVzezpBbppEm+WQ4VczEDP4kCq/juLS9X8W6jc6lrEumW40yOSxmhJAu0K7s57jJIwOuPavp/wCxWpUL9mh2hdoHljAHXH0qO402xuVjWeytpVi/1YkiVtn0yOKAPM/hlrENv4Q0S1vykN1NHItvBjDTIpYghfcfn+NePeNdcsPELaXqmiXl6upRXaqmjTLlUdcfMqDgc9++T05r628iIuknlJvQYRtoyo9j2qH7DaCb7R9lg87OfM8sbs+uetAEFlqMF1PPaBx9rtgn2iMA/IWXcOe/4Vp1GsaK7OqKHfG5gOTjpk1JQB4TrPjCLwhDr12YWluJbryrdB0L4JyT6DrWB4PvPDfh3wvqMs2q29/reoQvJOtvJmViwOI178Zyfcn0Fep+G7W3udR1xLi3imUXQYeYgbHB9a7OHTrGBw8VnbxuOjJEoI/ECgD4T0e0jjvvDF5DHp8HmXipsimZ5my4BMgPTHIH16V3dtpGo2/i0eBAPtGkRXwvpIxx5ke0MASeoxgY6bu/evrJNPskbelnbq2c5ESg5/KrIhiWVphGglYYZwo3EehNAXPgDWjFcC+1C0gtLNjdsTE0zPdKd2d3ooyQOP1rt9dl8KeKvEmnxLJbWNuq+fqV7M5UzvxlVOTk/l1PpX1+2n2TO7mzty8n32MS5b68c1E2k6a33tPtD9YV/wAKL6ID4x0EaVZ+L3vTbST+GEvmEaoC0YfadhKnrgkdf/rHrDoOpP4rHgZ5P+JV9uOoELwhgxu2hew7Y6bvzr6qjsrWNDHHbQqhOSqxgAn1xXG+GvCP9k6xqWtXl89/f3jYWR1x5MeThFH0wPw7UCSS+ZxXx+UL4PjA6C6jH6Gq/wAGFjs59XsdRJ/t5ZVMzSybmePaNuD3A/qK91mijnjMcsayIequuQfwNNEEImMwhQSkYMm0bsemaBnyV45tfDWtfEFLZ5baws7YltTuJXMZmkzyq56ngDIx1Ptnz65/sibS9WlsrTTLaFbhvs5uJpWuGXIwEHpjHJz1565H3ZNpenzSNLLY2skjcszwqSfqcVE2i6W85uG060aYgDeYVJwM+3uaAPkm6trLVr6K4v4jefZ/DCz7WduZVTqSDk9/xNcfr+iwaX4U8O6jYedHe3yzfaJFkbLqCAFwDjH+TX3klnbR52W8K5TYcIB8vp9Pam/YbT93/osH7r/V/ux8n09KAPjnwpY3dtrNlJZahpkQmsJjIdPVnLR7CcSKcfNkDj1HtisPwVDD9otLWO3trh7zzoYrqGVxNHkMP3iA9AOeRjHevt2z0zT7EubSxtrcucuYoVTcffA5pttpOnWt1Jd29jbRXEgw8scSqzfUgUAfFPh7S7TW5/C2jzSt5L3E4uUQkZIbPPoSuB64rW1X+z9Jtda0iC0aS0/tkRwRCd0VSAQQ55LD5fXOec19jw2NpA4aK1gjYEkFIwDk9TxTZdPspklSWzt3SU5kVogQ59TxzQB8aSwJZaN4vsBLYMSto6iwlMkQxJzgnnPIB966TUdG/wCEQ8TWVp4eu57V73RZCwGXaWQI/I9DlQ3GMEcdcV9PxaNpcMYjj060VNoXAhXkDt09hV828JkSUwx+Yg2o+0ZUegPagD4y06DwZBo2nahFcX0uvSW83mQW58wmTaQS6noOpGCOOa6nTdYsLnTvAWmQ3Mcl3DebpY0OTGMn73p1H619MW+k6dbXEtzBYW0U8oxJIkSgsPcgc0y10XS7R2e3060iZn8wlIVHzevTrQB8ZatoVi1iL90Zrm51+S3d95GI8ngDp+PWvpHwhpUHh7xPquk6bE0enfZYZyrOW2yEsueeeQP0r0RtOsWQI1nblA5kCmJcbj1bp196tiNA5kCKHYAFsckfWgB9FFFABRRRQAUUUUAFFFFABRRRQAUUUUAFFFFABRRRQAUUUUAFFFFABRRRQAUUUUAFFFFABRRRQAUUUUAFFFFABRRRQAUUUUAFFFFABRRRQAUUUUAFFFFABRRRQAUUUUAFFFFABRRRQAUUUUAFFFFABRRRQAUUUUAFFFFAFO+vrTT4fPvLmK3i3Bd8rhRk9Bk1Tvdb0uwnt4Lq/t4ZbjHkq7gF8nAxXjPjS7t5fG01nqlzELS30l57aO4cCNZ+cNgjlsZ9+PwryTw9DN42le+1rxWLC70yIG1aU5zjnfhiM++OvFAH2uHUkqGBI6jPSnEgDJ4ArwOx1e9XWL/UrfVheQwRwvcLtZYyhQZZVzjOR+teoaFrUer6RPqc+Y7QlzhhjbGO5+o5oEatprWl3krw2upWk0sf3kjmViOM9AaisfEGj6hdPaWepW09wmcxxyAnjrXyxcW+laV4u8PX1vcWEnhvDR26WUhMyqyHLSj7+7LZJ7AY4NXFh0+w8eeGZtKudPl0ZpTHaQ2bbpI92VJkz85JY5yc9D6UDPq2O8tZbh7aO5he4QZeJXBZR6kdRU8kiRIzyOqIoyWY4AH1rwDw7oNr4f8AilLbWjSMk1g0zGRtx3M2TzXsXiVtMk0K/OqHfp3ksZ9uT8o9Mc5oAtWOtaXqDSrZajaXBiGZPKmVto9Tg9PeotP1/SNSkkistStbh4xlhHKGwPX6e9fLttfaP4f8Tk30tnLoN7prW0X9nkk+STlRKM7wxAGT3498Wn1bTdC8ZadqNzPYXGkGye3t10wEtFEFIBkH3s4JzzkY9jQLW59M2Gu6TqNxJbWeo2088ed0ccgJH4Vx/hX/AJG3xP0+/D9ehryfT57PTPHnh0abJp9zpjpJFaR2DHfEjAjMuSSTkknPv0Ir1vwpGq+KPEzjjMsQwF4+6TnP400DPR68Ga+tNF+LWoXGp3MUUNxpoMTyEKEwFyM/8Af88V7zWRq2iaZrCouo2FvdBDlfNQNj6UhnyjoujaDqLacuv6nc6cbi4mntR5RRZlZhgiQjC8r3/qKhvb2aXwjeaNJdG50ttaW3tNQuSWKRjJLA5wQMD/vo+vH1vqOkadqdultfWNvcQpgokkYIX6en4U/+zLD7GlibK3NogAWBowUGPY8UAeI/C+zFh4w16H+04tV328Ti9VtxccYGQSP/ANQ5r3+s7TdMsdLh8iwtIbaPrtiQLWjQBw+qHHi/SMDJ8iXP0ruK4bUzjxlpA9bab+VdzTAKKKKQBRRRQAUUUUAFFFFABRRRQAUUUUAFFFFABRRRQAUUUUAFFFFAHzP+0DqdxcS6R4bspwXvJN0sOBydwEeW7ck8fjXvfhnR4NB0ay02BFVYIlVioxvfHzMfcnJry7xJ8NLrXPGsHiN9WVIIZYXS3MRJUJjgHPcgn8a9uoAK+SvjZe3eveMdK8JxTlLUtHvUDGHc9Se+Fwf6Zr61zXif/CtZ/wDhYP8Awln9px+T53m/Z/KO77m3Gc+tAmi/8Up7Twx8PLu0toFWJo1tIY1GANxwSce24+5+tfJ974DvbPwfbeLWvrZoJXGLdiQwBbaMZ4JyCSPSvvbXtHste02fTb+LzLeYYIBwQexB7EHmvm2L4Dz74opfERayWTcYhEentzgHrzQMqeM9HXxX4Q8Na9/aFlp+pRwCKOKWURiUA4wn+0CM496808XTeK7qbSpfE13umIAtLcsucZALFV/vYHPfFfUvjn4a2HiTQtP0u0lFi2nDbbPs3AKcBgw6nOAc5681yvhH4NQaTqsGo6pqTagbfDQx7cKGByM5zkD0piSPfLTf9mh80BZNi7gOxxzXJfEDP9gykDOHU/rXa1xXxBOPD84wMllGeeOfakM6+2/1EXT7g6fSpqgtf+PeLnPyDnGM8VPQAUUUUAFFFFABRRRQAUUUUAFFFFABRRRQAUUUUAFFFFABRRRQAVyPj3WH0HwtqmpRSCOWGEiJyucOxCrx9SOvHrxXXVxvj7w23ivw9caQl19meVkYSFdw+VgcEdxx+eKAPJP2etAMOlXev3KKZr2QpC5znYpIY+nLZ/Kvo2uV8E6CfDHh6y0cz+ebcPmQLjcWdm6dvvV1VAHnHxJ0jT5vD2sai9lA16tk6LO0YLgdcA14z8KtaOg/DLXdSt0/f207Y+TOXIUA/wDjw/KvpfXtNXWNKvNOeQxrcxNHvHVcjrXH/DjwYfB2jT6bPeLe+bMZSTHtUcAYAJPpmgD4Sgvo/suoLe2zNeXsgb7W38ADbm49zivqD4b/ABM0fTvCFvFqqtaizcWylBv804LZAA4wOv8A9evUvH3gyDxVocmmwNDZymRXWYRZxg9MAjtmue1L4X2GoeDbHw7JcbbiyBeK7RAP3hzkle4Oemc8DmgD548c6IPBuu2XiLTNat7x7qdruJHjBdATuywJ5ByRng/Q19vWFx9rs7e5xjzYlkx6ZGa+c9A+B0VrqEE+rar9ttYjloFQrvx0BOeB64/SvpZQFAAGABgCgDkPHOP7FY46TRY5x/GPzrrx0Fcl41ydJVRj5rmEZK7v4x2rrR0FAC0UUUAFFFFABRRRQAUUUUAFFFFABRRRQBTi/wCPiSrlU4v9e9XKACiiigAooooAKKKKACiiigAooooAKKKKACiiigAooooAK8Z07UdZt9b19NK0cXbCZdxkk8vI+boTx617NXCeFEC6vrp7mcdvr3oAhbVfF64x4bt255AvF/rVyTUfE+QE0OHpkk3K/l1rr/Pi8zy/NTf/AHdwz+VSkgAknAoA8/8A7W8XDr4ahP0u0H9akGp+LCAf+EetwSDkfa1OP1ruUkjfG11bIyMHORSPLHGyh5FVm6AtjNAHFtqfigdNAiP/AG9J/jSDU/FJI/4kEI9f9KX/ABruqYzqrKpYBm6Ank0Acauo+JmJzocKjtm5U/1px1DxKCR/YsJx3FwvP612dFAHivhjU/FIv9XzoER/0gE/6So9R689Otdi2p+KABjQIie/+lJ/jR4XkjjvNaeR1T/S8ZZsdq7NLiGRgqTRsx7BgaAONGpeKNxB0CHA6H7UvP60raj4oDEDQ7cgDOftK8+w5rtQ6ligYbgMkZ5p1AHEJqHihjg6JbqPU3K/0JpTqPicAEaHASeo+0rx+tdtRQBwh1TxUAMeHoSf+vpP8asi/wDEgbB0WAjGci5H5V2CurkhWBKnBwc4NOoA4a41TxTGwEXh2KUdyLxB/Oq66x4tJOfC8YHb/Toz/WvQaKAOC/tbxV/0LUf/AIGp/jTjqvin/oW4/wDwMT/Gu7ooA4gan4nJ58PRgf8AX2h/rUH9reK8/wDIsx4/6/U/xrvqKAOAGr+LMnPhiPHb/TU/xph1jxdjjwtGT/1/R/416AHUsVDAsOozyKb5iEsN65X7wz0+tAHB/wBr+LT/AMyvGP8At9j/AMamXVfFB6+HIx/2+J/jXcqQwBUgg9CKRmVSAWAJ6ZPWgDg31fxUDhPDKNxz/piCok1rxa2T/wAIomM4/wCP6MV6EpDDIII9RS0AcCNY8VEc+FkB/wCv6OlOseKeMeF0/wDA6Ou9ooA4I6v4q7eF0/8AA6Om/wBseKx/zKyH/t+jrviQoJJAA5JNKCCAQcg0AcENY8Vd/Cyf+B8dK2r+Ke3hdP8AwOjrvKKAOH/tfxNx/wAUwvTn/To6lj1XxAz4k8OlBk8i6Q8fnXZ0UAckdS18Z/4kKn0/0pKZ/auungaAd/vcIBj6/WuuLKDgsAevJp3WhAcmNS1wLl9C57YuUP070v8AaOunpoQ/G6WurpCQoySAPegDlf7S1wkf8SMYIJ/4+VqQX+tc50UdOMXKda6eigDmBqGtbedE+b/r5TFRPqWuKAF0PLk9PtC4x9a6yigDkl1LXyOdBUH0+1JUn9oa5kf8SVcd/wDSUrqAQc4IODg0tAHLtqGtgjGiBgeuLlOKUX+t450UA8/8vKfhXT0UAcwt/rRHzaKAef8Al5SlGoazjnRTnPa4Q/1rpqKAOX/tDWg+P7FGOcf6QtPXUNYJO7RSB2xcJ/jXRs6r95gOM8mnUAcyL/Wjn/iTAc8ZuE6fnStqGrqF/wCJMST1xOnHp3rpaKAOVOo62CP+JHxux/x8p0pw1LWDkjRTt7ZnUHPuO1dRSEhQSSAB3NAHKf2nrZZwNCPy4xm4QZ/X/GnHUdbCA/2HzzkfaU/Sun3oBncuOvWnAhhkEEe1AHKNqWt4G3ROwJzcL1NSDUNa3HOifL2IuUz/ADrpi6rwWAPuad70AcwNR1nJB0Q+2LhP8aZHqetPydBdVIzzcx5/LNdSWAxkgZ6UtAHMQajrEqhjopQZ6NOufyzU7XuqjG3SSf8Atsg/rXQUUAc79t1feB/ZA2nqfPXj9aYL/WCWzo/APH79f8a6WigDn1vNWwS2lqMekymmNe6wBxpKk/8AXwtdHRQBzi3usH/mFLj/AK7rTvtmr5/5BS4wf+W69a6GigDmft2tf9Adf/Ahact9rJznSFH/AG8LXSUUAc39t1n/AKBKf9/1pjX+tAgDR1Of+nha6eigDnFvtXbn+yQBjvOtNF9rJ66Oo/7eFrpaKAObF9q5PGkjB5GZ16UovdY76Sv/AIELXR0UAc6b3Vhj/iUg5P8Az3Wmm+1cNt/skH389cV0lFAHP/bdWyf+JSMds3C1Tl1PXVLCPw/vwflP2tBmusooA446p4hxx4dGeP8Al8j/ABp39p+IP+heX/wMSuvooA5calrJbH9hOMdc3Ef+NQjVNe3n/inW2Z4P2uPP8666igDiv7W8RkceGweT/wAvqCkXVvEp6+GlH/b6ldtRQBw6ax4kJ+bwxjDYb/TY+nt61Muq+IDgHw4Q2Mn/AEtMe2DXZUUAcUdX8RB+fDLeXkci8jJ/LP8AWlOsa/s3jw0/TODdRg9PTOa7SigDiP7Z8Qqo8zww4YnA2Xcbf14pU1vXWO3/AIRmYOOv+kxgfgSea7aigDxXxRpf/CQyefqfgSa4nhUKGF+qEjsMqwz196zptCt7v7IZ/h0xMCiKIfa1wAOcHkZGWPX/APV73RQB4zqr+I57K4Sz8GxW7XMQikcXcbHZjAAXjGB+WPatfTb3W9L0q30//hFpnWGMRttuEIbjr179/evT6KAPA9J0a10a7+2WXw7nW45wzXQfbnIOAxIHU9Km0TSodIvmvrL4ezRXWSwc3Snaec7QxIXqemK92opO/QDzT7Xqg1I6l/whLfavLMRn+2Rb9g7D8SfqPWmx3+rJYzWreEZ5rdwQyNcpyp4wQfxr02inZPcLJppnhunaPJobznT/AIeKBdKYpC2oIxKkYK4O7AP4Cm6Jo7aFe3FxZfD1onliKOw1BXDRnqNpJXJwOBz1/H3SigSR4Zolg2g3ct/ZfD9oL1xgMl4GUA+mchfwFVvDWt65F4i1908OTyeZKjSJvCmP5Tjrwc4r3yvOvCpX/hJ/Ew43+bF25xt9adwZal13xCsZZfC0zELnH2mPv075/wAKpNr/AItD7F8IAnOD/pyAdM9elekUhYL1IH1NIZ58viHxGEjZ/Ccw3E5C3KHH9fTrilj8QeI3LZ8JzABc/wDHyn49cf8A169AZgoySAPUmkDKRkEEeuaAOGGv68ygjwrccttGbmMfpnp79Knh13WWTdL4ZuUz93E8Zz9RnjtXZghhkEEe1LQJnietaxrEfjPSpB4clbbE8aqLmPc4IySOcYHufWu4fWtcDIE8Mztuz/y8xjp178f1qlrqGbxfocYIBSOSTkeleg0DOETxDrRznwtdD/tulTjXtXIB/wCEYuwDn/ltH1x9fX/Pau0opq19dgOMOu6uFB/4Rq6yegEyVLFreqMF3eHLtctjiaP/ABFddRSEzkTrephsHw7dcEA4lQ/XvTn1vUVIH/CPXhHtJH0x9a6yincDkk1vUmj3N4evFbsPMj64+tNGuang58O3mccYkTk/nXX0UgRxra7qv8Phu7PPeVBx+dRnX9Xzx4Zu8Y/56p1xXbUUAzhz4h1cSYHhe9Kevmpn8s0q+INX2tu8MXgb+ECVCD9ea7eigGvM4ceINY2f8ixd789PNTGPzq/Hq+pNGjtoVwpJIZTIuRXU0UDOX/tbUiTjRJwO2ZFpRqupkH/iTSg9syLXT0UAcsdU1XYSNFkLZ6GVaQ6rqw66JL1xxIp/rXVUUAco2raqOmiTH/ga/wCNQvrGsBTs0GUt6GRQK7GigDhjruuZ/wCRcnx6+av+NPTW9bIyfDs47D96v+NZniX4leGPDt2LO7vjJcBtskduvmGL/ex0+nX2rttI1Ww1m0W8026iurdjgPG2Rn0PofY0AYraprQiRxop3N1XzRxWbPrviKGRkHhqSQAjlZlwR+fp/kV3+cDJryPWvi54R0m8+yPeyXDglXe3jLqhBwcnv+GaANd/EHiUH5PC7ke84FNXxD4mP3vCzjkdJweO9dZZa7pd/pQ1e2von0/YXM+cAAdc55BHoea86s/jD4Our77IL6WNScLcSwlYz+J5H4gUAdQ+r+IQoZdBBGcH98M/lSHV/EQVT/YK4P8A02H+RWt4g8TaP4esxeanfxQROMx85aTjPygcn8K5Lwt8T/DXiW7+xWtxJBcMQsaXCbPMJzwp6Z4/UUAdDNqeuxoWXRAx3AYEw9K5HxvqGvvpM0R8P7kYqCwmU459AfqOPUV67XH+OhnQpxuZQWUfL9f5UATW15rK28SnSQG2DgzL6d/erH23VsE/2YvB5Hmit2AARRgdNo/lUtAHMG/1kMB/Y4IPXE6077drOV/4lAKnridcj8Ca6WigDmF1DWG4/sgA8dZhUovtVOf+JYOBn/WiuiooA54Xurc50xeP+mop63mqMMnTQB/11Ga3qKAME3mpgsP7OXj/AKaimC91Ykj+yxx/02FdDRQBkLc6gVJNkox28wVBJeamhGNOB+koNb1FAHPNfaoMY0zOR/z0FO+2aqCd2mrgekoOa36KAMEXmpkkDTgMesgpy3Wpn/lwQf8AbUVuUUAYcl3qaBdunq2TjiUcU2S81NF3DTQxz0EoreooAwDeasGx/Zi/XzhTftuqlSw0xeneYZroaKAOf+2aqVyNNH4yj+VVpL7XRjZpEZ9czr/jXU0UAcql9rpYBtJjGe/njFWPtesYP/Etjzz/AMthWPp3jrRNS8Qy+H7SWWS8jLAsE/dkqMsA2e3I/Cu6oA4r+0/EmSF0OM/W4Uf1pf7S8Rgc6FHnP/Pyp/rXQazqtlolhNqGoTrDbQjLMe/oAO5PpWR4O8Uaf4u01tR05Z0iWUxMk6hWVgAexI6EHg96AIDqPiIED+xY8kf8919/f2pn9q+ISwUaEpJ55mA/WpfGXi/SPB9rDc6rLIomfZGkSbmY9Tx6Ct/SNStdYsLfULKTzLa4QPG2MZH07GgDnY9U8QPnGhrx6zhf51aW/wBcKbjpCDvjzxnFZGsfEDQNJ1y30Ke4d72aRIyI1ysbMQAHOeOufYV6BQB5X4zvtV+y2ST6Ysdu97AHkEobb84I4HvxXqg6VyXjRd2mwjOP9LgP/kQV1tABRRRQAUUUUAFFFFABRRRQAUUUUAFFFFAFOL/XyVcqnEP371coAKKKKACiiigAooooAKKKKACiiigAooooAKKKKACiiigArxrUdUuNH0zxhfWkbtcQkFCv8OcjcP8Adzn8K9lrzfS7CHVpfEthdLm3uX8t9pw2CG7/AI0AeU6b8LU1Dw/Bry65OutXEYu/tTSbURm+bkjkYB5Oeo7DivcNTFwvg+8F1NHPONOkDyxnKufLPzD69a8nT4ceKxp58Pf8JRGugFj8qxfvQm4nb06HPTOPw6+npoWpJa3Wli+g/so6eLO1i8r50bYF3M3fvx9Kd3sJO+p5R8NVkfVvDmZm2x6PIdofhgZCMH9OPYelc18XDa33jG5iuIdQuRaaduj+xfN5En3gWHYcg/iK9R0fwNq2irbTWOp2qXcGnNZq8kLOoYyh9wGfTIqvrHg3xQ2sz6rpGr2MM19aJBf+bG2GcIFLouDjpkA/rmkFmdf8Pb55fBemXt7OWK25aSWRsnCk8k+wFfN9542uPFHjzRL4yfZ9LgvBHbRM4BH3dzN7tkfhx65910PwVf6VpWnaJ9vt5tKVHF/C0RzOWYnhuw5A/D3rG1j4SaRNq+k3mlwQWdtbPuuoSXbzgCCuOeD1+uRQM9uBzjHQ0tYFjaanDq+oXFxfCawmCfZ4CuDCQPm5x0Jz+lb9AHil/wCGtJ8SwazFq88tvb21753nRuFK4Ug8kEYx7V5p8OtIttNvtS8W2CXj6Ppkcoto5G+e5cgjI4AC47cnOOuK77WfDWpeKbfWdPsNSWzQ3+ZgwOJFAPHHvg49qbe+B/Gl5oy6I/iPTl08RCIwx2YUFRjHIHHTtigVtThtF8e38XjGDVr3TIHfV0S1S3hugXgQMMEjnHPPOOh6c16HD8VBPo6XEekStqb3xslsA3zkjkt0z0IGPXj3rF0f4WatbXukSXd/pv2fTZd6JBbkM/IOWPGW4H5V2Z+HsEvji68TzXAMUsWEgVcFZDGIyxPTpk/U5oGcH/wuC9iuxJc6baR2LTmMQ+cftIXONxUZ/wA9K67xf461zw5dQxf2BDcJdTNHahbr95IM/Kdm0kZH5Vwtt8H9ctIVt7fWdPEKXAnUtbZYkdMnuPauil8AeLf+Ejn8QweIbNL2QMiFoC4jQjAChs4x/nqaBX1OW+Fniu7ttX1DQv7LmbULq+eVkkmG2BAOQWPJIweg5rvLf4oRXMGnxR2G3U7nUTZSWryf6rDAFyQM4wy9uuR2zWPpfww1XT7+PWv7ah/thbxrh7kREhkYHcu3pzk9MdaqeCNKsdY+I+seIdNgzpsDEb5Fxm4YfMyg88ncef73bigZ7X4o1G+0rTHvbG1guGiYGVZpxEqpzltx4444+v0rwWL40ahdSwwW+hW8bXDMsU1xc7ImI/2iMH0616f8S/C2r+LbKHT7HU4rOzJ3XCOhJlIIK8jsCM49celcFH8M/ESTWF0dX0xptNRUtIfsxEWOd24Duc5z60Aej/D3xbJ4ot71LqGGG9s5vKlWB96H0ZW6Ede/avOdW+LGo2+u6lYWmlWjQWExiZZ59ksoXO5kB4I+Un6Y9a9X8FaPqGk2dy2qzW0t5dTmZvs0IjRAVUBBjrjB59+/WvNfFPgHxHrV7qCG/wBLmsruUyRyXMG6a3XjCKwHHp9M9zQgWpYvPiPq929zN4f0D7XZWMCzXjzMVYZGSqj1Az69OnrRi+KWqa5KIvDGhrdvDbCe5WUnKnIBVcYzjP4846U6z+G/iLQlu7fQPEEMdpeW6xTJcoWO7aAWXsD1A9j7DEdp8M9e8P8AzeGdbt7d57QQ3ZmVvmfnLqcHHbHpQBl2njf7Lq3iPXI9Bv11E29uHtZpeFGO425XjB/HoO+H4R1q9im8SWmoQQSXGrWc14Zo7kSGMbSAhAzgDPTjoK6Cf4SaxLaagkmuRXFxdiHMkwbJKdcnkn2+gqS1+GGuyXlve3N3pds0Vq9v5NnEUByjKNxxzyQT+lArFPQPHOs6Z4fsLDSNE/tA2VkLi6laU/JGSxAA+g9/pW5qWrWnim88I3kkFzDdXEU80SLNiNGUHrxk8r1GP8Ol0DwNe6TaX8Iv4TJc6almjBCQjKGBOO4+aodP8AXNq3hxmvomOlQzRyAIfnLg4I/OgZ5X8LvHGsaRp+nWl5p7XOmXl99mhuzMS6OxGV28nAznGB1PWu91D4namkt/eWHh1rjRdOuDb3Ny0u1twODgfkeh6jOM0zT/AIa6pY6NpVlFqdqLiy1A3Zk2EqVIAwB68VX1DwB4mS31XRdOv7AaRqd01xI8obzkOQcccYJUCkxNntE9/dSaOl/p1l9pnkjSSO3aQJkNjqx4GASfwrxRvi1qMV3c2Uvhlzc27bJPJnDojdstjABr1DxFo2rXPhZdH0i/itbrykha5YEYQABtuOhOMfQnvzXi8/ws8SLoEOjRXWimGG4+0khJFeZsHhz0I5xjHpzxTGad945vNa0fxFo2p6dDbXsOmvcZgnEibflGCQTg/MP84q/4Z+IF1pVnosHiPSW0/T7m1UW1+Zt4kCoPmYDkZ49+ar2/w31qeTUri6l0i0a9082ot7KNkjjOVwcY56frUsPw61zWLfT9O8TajZtp2mQeTbLZqQzHAAZiRzgADtnH4lpXYCaR8WpL3UrRZ9Mii029uDbwSi4BkByBll7DJ9qv698SNY0LU10688MZnkVpIliu1cvGCRu4HA4PWqnh/wAC+JNMmsIDLoi2ljKsglS3/ez98FiM8H6VlXPgrxtpp1nWf+EgsJLq6gbz3aNi2wAnahI+Xjpj0FIDf0P4m3l+LXULrQ/s2iXNwLZLvzdxV+OWGOBnPPtVW9+K08V9ePBpET6TZ3BgkuGulWRiDjKoeSPTAPH5VyXw78K6r4j8N6Yk99bx6LDetOYU3ea5BwQT0xkHH1JrpJfh/wCI7e8vbfT5tJSxu7p7j7VPAJZ4w38PzLjt2/OgTZzHxCmn8V6/E/hi2vLswW6SXbW10FWSNgGC4HRsZH9K6q6+J01gsGn6doiq9tZrLPHd3AjMShR8vOPm5X656VrS+Btf0vUL648Nata20V9bJFOJkIbeoI3rtGFIzx9TXPR/DbxDpWoLqFle6fqk88AiuW1VDJhuPmU4zgYGOc8d6A1uarfFaTUl02Dw7o739/exk+SZAPKcHDKx7YHOTgYINU9e8UQ+JvC8T6ha3dm8erpZSwWswLPIFyQGweOT+VdfoXgu90/WdJ1O4u7WRrS1eKcQwiPe7FuQAAMcj06Vkt8PL06VPZi/iEj6x/aAZSyjZjG3OOv/ANamM73xhrn/AAinh2fUo7N7oW6qqxKcdSBknsB61xfgn4g3Oua1/ZGo2NvBM8Rkia3nEg4AJVsdDj+VdX8QPDs/ijw/LpVvPHDK7oweQHHykHtXDeFfAWr6R4hsNUuJdIWG1gMBitImjLAqRuPHLZOST79KQHY+N/EmqeG4hdWujx3lksZaaVrpYthHYA8tx6V5vY/FXWdakW00fwu73kiGWMSzAK0Qzlu38/zrpvij4L1vxk1rBZ6nb29hEu5oZFOWkyfmyB0xjisR/CfxAi1OHVodb0lruKA2qr5RRPLJz0C9jg/h+BWt/IDjvBfjDU9B0W7C6bLfajeaw8CxyS8q+1flOeeufyrtdZ+JGt6S0oudBt4fsmwXSy3QDEt/zzH8Qx9aqeHfhlrWm6hY3N1q1rNHBfG8kAVtzsQAeSOvFQaz8LNVutQ1m4tr3Tmj1KUvvuYmaSIFi21TggdcZ68DGKYHZ2HxGtJnnN3am0gj05b9WeQFnU4wAo69awbH4l6rrpEOg+HGnuo4vOnSaYJsUn5ducbsgg/j3p+v/C3+2bTQYXvkiksIRb3LKp/exg5wPfOevrVrUvAms2WtXGpeFdVt7Bbq3WCRJ0LlcAAbTg/3Qee9AHEXPjbWfEmv+GJtMtLiGF5WDWv2jYJXQ/PkjsFPcetb8/xU1KIXl6PDm/SbO5NrNcLcDPmewx9Pz/CpbL4ca1pcehz2GrWZv9NlmkZpo32P5mMjg5IxkHp1q7L8Ob1/CV/on2+D7TdX5uzIFIQdOMD2HSnpYDlPieiTP4nvlS6ku7KG0SP9+QkSOeWVRjng569c+tb3hX4h3Njb21n4j0s2EY077RayiTe0yIvdeoJAJ5xW3rngO+1O11mMalGs1/DaoJCp5MX3i319qm1bwDJqt5pD3F4i21np7WcqqvzMTGU3KT9c8+lISuZml/EbUpLvTn1LQfsml6nMIrW583J5OF3D/wDV69K674g+L/8AhD7K1uvsLXfnzeUFVsYOCf6Vx+m+B/E2dEtNV1u0m03SbmOeFY4iJD5f3FPQYHT2BPWj47pJJoOnJChaY6hGI2/uttbB9/T8aWoFef4pXWkQTw67ojW2qAxmC1jfPmK4PPtjHPfJAx1qprHjHUbmy1XRPE2gTWUkunvcR/ZpgSyAc88gdP5gipb74Zarr32q/wBe1iKXWMItpLCpEcSrzgrgcEkn9e5rE8Y2Wu6fa3uu+KdQsRKbOTTraG1jJEpcHkk9O5/4D+dCd9vxODvNa0yGFEFvqkrS6OkaeZdDbGzNw5OOMHHPTmtC31XU9G+H2oW8MtxDdxXsbvdwXgO5XHG1lPTAXoe/1rpdD8Aa1e2Onavp+oWtq76fHC0M8ZkDgHkMCDgdOMdR+NXR8J9TuNP1TzbrTra5vmjIgt0YQxBWycf4YpMo5Lx/rf8AasumwrG4u9PtI5L+UX4Uuu3LIAcFm9xzlq9DtvifPd/Y9O0Hw9LcXMtqJoklnVflGQR74CnvzVa7+Hmv291Jd6e+jyz3dskFw1zGXMbgAGSPI4zgev0NdB4e8BalpviGx1a71G2nEFoYHVIthyc/dAGABn2oFqZsutaf4tv/AAXfst5byzTSMEikAVXjKkq3HzKSB749Ole714z4d+H95pTeH2kvYHOmTTySBVPzh8Yx+VezUBbUKKKKBhRRRQAUUUUAFFFFABRRRQAUUUUAFFFFABRRRQAUUUUAFFFFABRRRQAUUUUAFFFFABRRRQAUUUUAFFFFABRRRQAUUUUAFFch4l1HVYZbW10WG3eZpA1zLcH93DEASScHIJx/nrWFc+N4k1qK1ga3lssDzZQHLIeeOBjtQB6ZRXH6T4t0vVLmaCCYnZN5SsyFQxx7+/FdBd3TR2d3Lap9omhRysSnlnAyF/E8UAaFFeDaT8Qdee+lsLzTrG5vDZNcRwWJcvHIBxHIDnBzwQOn41W0b4j6lZ6ldWOvfYZ/Ls3u3NmGBtmHPlP19h6g4zmgV9bH0FXm/hH5/E3ieRXJUzRrj0IXn/PtXH+AviBq2v69BZXiac8F1C0wW1LFrcKOj57nj/63Sut8HK6+JfE+SdhnTG45Ocfy6YoQM9Lr508S6bc+NviJd6HLql3aWem2iyKsDY+YhST9fnxn0FfRdeMeJPCniODxc/ifw1PY+bPb+RNFdbh2Azx1+6p5PUdxQM8R8Q69qGs6D4dsHS/nMDzpcSWrEySqpAHY9vXNbMl7Z2ng2C103U9TtrS61QW+qS3g/ewEDJGB0BwvI64we4r0i28FeJ/DFrYSeHNWjmliVjeWl0x8qeQ87h055xyR0HPWmJ8P9ZTQ7ote2k2sXd8t7Osq7oJAM/uyCOnPTGO3ShifkV/hJcRW+v61o+nazLqelQxRyxSSc4c8Ng/4cV7/AF5Z4B8J6lo2o6hq2qSWK3F4ip9nso9scYH4DPb/ABNep0DOD1If8VtpB/6dZa7yuE1LB8aaT6i1lru6ACiiigAooooAKKKKACiiigAooooAKKKKACiiigAooooAKKKKACmuu5WXJGRjIp1NcsEYoAWxwD60AfJnjDwp4Y+Hkb39/Bc61dX+9IYpmCojdS5IHXkev9a3/wBm60ZNL1O6+1KyyzBBAp5UgfeP1yK5NPi3qcGpalYeLtJR4QGRLVIl3QSdB97qMHrn3FbX7O2l3q3WparJbNFZvEIo2YY3sSCceoAHX3oA+nNRiM9lcwq4RpImUOei5BGa/Oq21DStMg12xvtNS+u5sxWt0r8QkZBYeueDmv0F8T2dxqGh6jZ2jlLia3dIyDj5iOBntnpXwt4N8Rad4Utdc0/WdIkuLq6jMSEqpMTYYHIb3IOfagD1n4O+EV17wHq9rdXey21K4THknLx+WwPORgEkD8K81+J1n4e0G7tvC+k2Src2jKLnUJH5kLKp57cZ+g9q634Zv4h0T4f+JNU0q0kS4Z4ngd4S25BkOyAjDbQc55HB9Kw/FnxEHjPw5a6Q+jq2svKvmXCqDuI4BXvkjg9utAHv+ueArDxP4c0E395N/wAS2zG1rYgiQFFzjjkfKMV8yWF5pOq+ONCTStNGmWsdxBHh2LM7K45bnqeB9fWvTdf1Pxp8P/CPhuCB/wByFMlxI0W4xnduWF89AAwHboQDgVw/iXxD/wALJ1rQ7fTNK+yXUZCOVA5JIyc9lHvQNOzufdlcb48/5AUv++n8662BGjijRnLsqgFj1Jx1rj/H7lNBmIPJZR+ZxQJHZRf6tMgj5RwafUUBzDGfVR/KpaACiiigAooooAKKKKACiiigAooooAKKKKACiiigAooooAKKKKACvIvi94xPhnRja2MoGrXg2QKCd6KTguMDr2HTk98Yr12vnr4k/DDV/FXiA6pZajaxR+WqqsxcMpA7YB+v40AeY/CPT7vSPiNFp98qi5ihdnwc8tHu5PrgivtOvg/Q/CGuWvxGi0Z79BqNs6zfaWZmV1Vdwx3OV4x9RX3gOlAHzR8cfC/iPWmlv0vIBollB5ohLEEED5jjHJP19K1v2fbiGHwXdTSyKkcNzI0jE8KAoJz6cc16b8RufB2t/wDXo/8AKvDPhfo91r/wv1XSrG4WC4uLkoJJAQoGULDgc5XI49aAPJviP4kuvHd/carHbyJpNgFhjG7jLE4Y8dTyfYfr77H4vTwt8J9LvQmLqeE29sseBh/m+Y/QAnPrj1rwjxv8Mtd8JaQ2oXWoWs9oZVV44C+QT0JBUDH1PpWz4f8AhJ4h8Q6HY3y6raR20qmSGGZpMoD/AMB4zjtQBx+g6ZqVt4r0C5v9/m31xHcAuMsV39SD0zjP0IxX6I1+eviHwdrmjeJtN0O9vklvLry/Jmikd1RWYqDkgEYIOeO1fe2iW1xZ6XZ2t1KJZ4YUjeQEncQMZ555xQO/Qx/GZxpsP/X3B/6MFdYK5TxkM6dD/wBfcH/oYrq6BBRRRQAUUUUAFFFFABRRRQAUUUUAFFFFAFSL/XvVuqkX+verdABRRRQAUUUUAFFFFABRRRQAUUUUAFFFFABRRRQAUUUUAFcD4Xnij1XXEklRT9oGAXHPWu+ryrQdA0291bXZLqAzFrgZDMcd+wxQB6f9oh/56x/99Ck+0QD/AJbR/wDfQrm/+EQ0D/oGxfm3+NL/AMIjoP8A0DYvzb/GgDpPtEJ/5bR/99Cjz4R/y1T/AL6Fc2PCOggnGnR8/wC03+NK/hLQpBhtOjx/vMP60AdH58X/AD1T/voUvnRf89U/76FcyvhHQVGBpyfi7H+tSf8ACKaH/wBA6P8ANv8AGgDovOj/AOeif99CkM8I6yp/30K51vCmhtnOnpyMfeb/ABpr+EtCc5bT1JyD/rH/AMaAMvwldQvf64TNFk3XADDoBjP6V232mD/nvH/32K8e8LeDtDuL7WjNaNIq3W1FMrDaMZ4wR69813g8G+Hh00yL/vpv8aAOn8+H/nqn/fQpDcQA4M0f/fQrnh4T0IdNOi/Nv8aa3hHQW66bF+bf40AdGLiE9Joz/wACFL58P/PVP++hXPjwroY/5h8f5t/jSr4X0Vemnxj8T/jQBv8Anxf89U/76FMja2hXbGYkUnOFwBmsE+FNDP8AzDo/zb/Gm/8ACJaFkH+zo+PRm/xoA6Tzo/8Anon/AH0KPOi/56J/30K51vCuikY+wqvOfldh/Wk/4RTRCwY2IJHTMjn+tAHRiaI9JEP/AAIUvmx/89E/76rmx4U0QLtFgoGMcO2fzzUb+D9Bc5OngH2kcfyNAHUebH/z0X/vqjzY/wDnov51zC+EdCUYFgO//LV/8ab/AMIfoP8Az4f+Rn/+KoA6jzYzx5iZ/wB4U7zE/vr+dcr/AMIfoPP/ABLwMnPErj+tObwlojH/AI8z2/5av/jQB0/mx/8APRfzpRIh6Ov51yx8H6CQB9gHH/TV/wD4qnR+EtEi+5ZEc5/10nX/AL6oA6fzE/vr+dAdD0ZfzrmG8J6MRhbUr7iVv6ml/wCEU0cEEWzKwzgiVwRn8aAOn3L/AHh+dJvX+8PzrmW8KaMxybQ9AP8AWv8A41CPB2ijIFs+0nlfOfB9O/agDrd6/wB4fnSllHUj865UeEtFAx9lb7uB+9fj36+9PbwtpLsrNBIdpyAZ3/xoA6Xen95fzpGaNgQSpB4IJ61zf/CKaJ/z5f8AkV/8aD4U0U9bL/yK/wDjQB0MSwQRrHEI441+6qgAD6Cpd65xuGfrXL/8IlohGDZkjOf9c/8AjUh8LaM2M2ecdP3r/wCNAHSb1/vD86XcvqPzrmm8LaM+N1nnH/TV/wDGl/4RfRv+fP8A8iv/AI0AdJuHqPzo3L6j865n/hFdF/58/wDyK/8AjQPCuir0sv8AyK/+NAHTbh6j86Tcv94fnXNnwtox62f/AJFf/GlHhfRgQfsXT1kf/GgDo96/3h+dG5fUfnWB/wAI3pP/AD6f+RH/AMaZ/wAIxo//AD5/+RX/AMaAOi3r/eH50bl/vD8654eGdIHS0/8AIj/40reGtIbGbT/yI/8AjQB0G9f7w/Ojcv8AeH51zX/CK6LkH7FnHrK/+NS/8I1pH/Pp/wCRH/xoA6Dcv94fnS7h6j865z/hGdH/AOfP/wAiv/jSN4Y0dsZs84/6av8A40AdHuX1H50bl/vD865w+F9HJJNpknqTK/8AjTh4a0gdLT/yI/8AjQB0W4eo/OmOscm3eFbaQwyM4I7/AFrDXw5pS9LX/wAiN/jUcnhnSJDl7TJ/66v/AI0AdFuX+8PzqKeKC4UJNHHIoOQrgEZ9eaxF8NaQpyLTB9fNf/GmN4Y0dsZs84/6av8A40AdEGQDAKgUu5fUfnXOL4X0Zeln/wCRX/xpP+EW0bOfsn4ea/8AjQB0uR6ik3r/AHh+dc43hfR2GGtCR/11f/GnDw1pAIItMEdD5r/40AdDuX+8PzpdwPcfnWCfDulHra/+RG/xqMeGdIBBFpgjofNf/GgDosj1oyPUViroWnKNotyBnOPMb/GmvoGmPjdbZx/00b/GgDcyPUUbh6isA+HdLLb/ALM271818/zqU6FpzHJt+cY/1jf40AbW4eo/OjcvqPzrDOgaYQR9nOD1xK4z+tRnw3pJOTadsf6x/wDGgDoNw9RRkeorB/4R7S/+fX/yI3+NOGgaYG3fZjuznPmN/jQBubl9R+dG4eo/Oue/4RrSMk/ZOT1Pmv8A409vDulMADa8AY/1j9M59aAN7cvqPzo3D1FYB8O6Uc5tfvdf3j8/rSnw7pR62v8A5Eb/ABoA3tw9R+dG4eorD/sDTP8An2/8iN/jQdA0wnJtsn/ro3+NAG5uHqPzpN6/3h+dc63hjR2OWtMn181/8aD4Y0cjH2P/AMiP/jQB0W5f7w/OjcvqPzrnv+EZ0j/n0/8AIj/404+G9JP/AC6f+RH/AMaAOg3D1H50bh6iud/4RrSCSTaZJ6nzX/xqQeHdKHS1/wDIjf40Abu5f7w/Ojcv94fnXOjwxo69LP8A8iv/AI04+GtIPW0/8iP/AI0AdDuHqPzpNyj+IfnWB/wjmk/8+n/kR/8AGoz4X0Zutn/5Ff8AxoA6Pcp7j86Ny+o/OufXw3pKnK2pU+olcf1p3/CO6XuLG2JJ9ZWP9aAN7cvqPzpcj1Fc+vhzSl6Wxz6+a/8AjSt4e00qF8lwo7CZ8EenWgDfyPUUZHqK51/DenM24JKpxjiZv8aePD2mg7vJctjGfOfP86AN/cPUUm5fUfnXPt4c045+SUEnqJmzj060ieG9MjUhYpBnOSJm5Pr1oA6LIz1pcj1rmz4a07duVZ19AJ24/Wj/AIRvT8nicf8AbZv8aAOj3D1FGR61zg8NaaN3yTEnHPnNkfrSHw1ppyCsxUnlfObB/WgDn9b0/WH1LUZbS3jlhu7UQK5kClDg/wBSa57wpoviHwxaG0jggnWd1ZpC2WQnqTzXYv4K0ZsYS5XAxxcvz79asf8ACI6PkfuZiMnINxJg/wDj3ai76CtvocX4itbiw0zVpLqSGBxcfaLKaP5SzfT1GfzNdfpVvqcfhYfZ5lbVJoDIsk5yPMYZBP6VBceA/DtyxM9lJIOMBrmTA/8AHqtnwjpO1FVbhAibAFuHHH5+9ArWWh4DZaH441nWotVttLg0LUbWJvPumG1bx+OCoznP0x1OelJbeDNZ8V6wtzdaGmgItu0V3LEdv2mQqcnaMcFuuM8Hqa98TwfpSZx9p5/6eG/xpzeENKJ+7cD6XD/40hq54l4W8OeIrvxRpMl1otto0ejIRJPbptFzzgjI6kqT7fez1xXqvhDafEfiYowx9oQbR0zt5P1zWmvgzSAc4uc/9fDf41wXg3wtpy694gC/aVMdwBu80qxyM9Rz3P50xnuJIFN3L/eH51zjeGtPbGfP4/6bN/jVc+E9LJzi4z6+e3+NAHWbh6ijI9RXIjwjpYAAFwABgYnbj9aVvCWlt1+0f9/2/wAaAOtBB6EGjPFcmvhPTFIK/aQR0P2hv8albwxpzHk3GMYwJ2oAxtZfy/GejN6wyJ09c/4V6DXjGseFNKm8a6QHW4I8iRwvntgEdMEnPr371348L6cP+e//AH+b/GgDqKK5v/hHLDubg4GBmdjgfnTW8M6awGVmOM/8t2/xp28wOmormm8NaYV27J87QuftEmcD8ajPhXS8nCTrnHS4fj8zSBHU0VzX/CNabgjbPyMH9+/+P405/Dmnsek4HYCduP1pXA6Oiubbw3pzEkrOcg9bhzjnPrSf8IzpmGHlzDcMcXD8frTYM6WiucXw7YpnY1ygJzhbh8fzqQaDaAACS6wOg+0N/jQDN+iuePh+0P8Ay1u//Al/8al/sS1/56XP/f8Ab/GgDcornv8AhH7IZ2tcoM5ws7gfzpx0CwbbvFw+3kZuZOvr1oA36K51fDmmoDsjmQnutxJ/8VSL4b0tcYimyCcH7TIMZ/4FQB0dJketYv8AYWn7dvlygegnkH/s1VW8MaSQB5EgA6Ynk/8AiqAOlozXNv4a01ySyTtkg83Ehx+vtUjeHdLYYMEmP+u8n/xVAFu70nS7yUzXWn2c8vQvLCrH8yK0I1jhjVEVI0UYVVAAH0rlX8H6O+4mO43Nzu+0yZHOf71Tf8IrpeVOyfjGR9ofn9aAOm8xP76/nWNeabot1KZLuysJZcZLSxIzY+pFVW8L6SyqhgkKgYx578jH1qs/g/RnzuglPpmdzj6ZNIVzpI3tY0EMbQqijaEUgAe2KzodL0WGUXEVhYJKDuEiQoCD65xWYfCGj7SvlSgHriZhn9aT/hDtGKlWhmYEYIa4c5Pr160xnTzG2mjaOYxSRsMMr4IIPYg1QtbXSLKQtawWUEh+XMSIpPtxWO3g3RGBBtpCMYUGdzt+nNSJ4Q0NAcWR5/6av/jSuB0n2iDr50fTP3h0riviE0M2gzRfaIkbeuNzd89K2o/DWkpj/RckdzI3+NcP8QvC2jvo8k5tiJFdSp818Ak88Z75pgeqQuohjyy/cB9O1SeYmM71x9a5+Lw7pXkov2Y42jrK3+NX00mxRAiwfKOnzMf60AaW9f7w/Ojcv94fnWPLomnS/ftyf+2jf40r6Jp7nLW5J9TI3+NAGvuX+8Pzpvmxn+NfzrJTQ9OTO23xn/bb/Gn/ANjaf/z7/wDj7f40AanmJ/fX86DIgIBdeenNZP8AYun5/wBR/wCPt/jSy6LYS43W/T0Yj+tAGqJEJwHXPXrR5iH+NfzrGh0LTomDLAdw9Xb/ABqf+ybH/nh/4+3+NAGj5seM71x1zml8xP76/nWZ/Y9icfuOgwPnb/GpBpdmF2iH5ev3j/jQBeMsY6uo/GgSxnpIp/Gs99JspCC0HT0Yj+tR/wBi6f8A8+//AI+3+NAGp5sZOPMXOcdaTzoiM+YmMZ+8KzTo9getv/4+3+NMGh6cMYt+nTLsf60AaxljHWRR+NJ50XH7xOc4+Yc1nf2PYf8APD/x9v8AGmHRNObrb/8Aj7f40AahmiH/AC0T/voUoljPSRPT71ZJ0PTi4f7MNw6fM3+NO/sXT/8An3/8fb/GgDSM8IXcZUC4zncMU03MA6zxjnH3xWY2haay7Tbcf77f41Vbwvoz4zZ9On7x/wDGgDT/AOJcbkXH+im5CkCT5d4H164q19pg/wCe0f8A32K54eE9EByLPHt5r/41ZHh3SRnFoOf9tv8AGgDUe5tJFZHmgZWBDKzAgjuDUFs2m2UXl27WkEWd22Mqq898Csb/AIRDQz1ss/8AbV/8aB4Q0If8uP8A5Gf/AOKoA2rmTTruJoLh7WaJvvRyFWU455B+malS6s0VUSeBVUABQ4AA7Vz3/CHaFkYsSP8Ats/P605vCGiMebM9v+Wr/wCNAG2Tp8k63JNs06qVWX5SwHoD1xVn7Vb/APPeL/vsVzaeEdFQsfshOexlbj9asjw1pAXb9kz7mRs/zoAzPGtxEdNhCyIx+2wLgMOu8V21ebeKtC0u0t7W5jsU8xb6BiSzZ++Aec8V6TQAUUUUAFFFFABRRRQAUUUUAFFFFABRRRQBTh/10lXKqQ/66SrdABRRRQAUUUUAFFFFABRRRQAUUUUAFFFFABRRRQAUUUUAFcBoFzDZ3Ov3VzIIoYptzs3QAZ5rv68burWa60nxnBboZJZAwVR34NAm7K5nJ8X7UwLeP4f1VNPZsC6MY2dcdenXjrXsFzqcUWkS6rGDJClsblQDjcoXcPzFeL6N8SPD1l4PtLaVC9/bwJbHT2iJaSRQB6EYJGef513+q6zZ3egapZBkh1CPSnmmsv44Q0WcEe2QPyoGLofjODWdQsbKCxuUa6svtu98YRNxXn8QPzFZvi74hW/hvUnsG0u9u3jgE8jwgYRSep/KuC8D6vY6XfadPfXCQQp4eVnd2OAPOUDj1JJ6c8Vyvj2PTdX8X6y2pa3LpsQsIjZSIh23CFAxB/vDOeM89O1AH1BpGq22q6XBqdtv+zzR+Yu4YbHuPXivLNF+KtvrVwIrLw/qs6mXy/MijDKB6n04556VL4I8Q2Nv4J0i2vbgxXk9rKIYUGZHVCwBUY9BxnrXhdpBomm6bpup+E9V1H/hI5J1VbIkOSehDKFGRjp9SOewB9sUVQtL23uJZraOdJJ7Yqs6r/CxGav0J3Enc8mXxDZ+GLTxBql7vMaXm1UQZZ2I4A/z2NL4d+IZ1HVLbTdR0W902S8LG1eVcrIAMjPocdfTIrk/E93Yw6drMOp6VPfWMt/iV4SQbfABEmcHH+R3rkNNuzo3iHS7Hw5r0niCzuW2yWsq72hjJ5O4jCjGc4xjHI5oW4m7Xvsup774Z8Z6V4htb+7t3MUFlKUkaYgZUDO/g/dPOPpWBYfEjT5/C9z4jubd4YI5jFHArhpH7LkdiefwGa+UYpNOW1ezMUSXx1PcrSErEsYGNr99uSfpz71bliSWPxJmCxmdYoWV7AHyY/nUEqB9evrnrQNM+7dPu4r+zgvICTFPGsiZ64Izz71brh9EeVvBdifDwtTN9kjEAlyI92BuzgZz976nrWl4aGvi0l/t42ZuS/7v7NnAXHfPfNAzJ8Z+N9L8LWjSyyx3FwJFT7LFKvmc9SVznAH9PWupm1XT7do1uL23gkkAKpLKqsQfYmvjuSbR7SxubnViw8Rxa6sku7Jk2AgnH+zjd+OPasrxpqEGo3+v38EVsqzSou2+ybrgAZjB+6PY9Bx6CgbVnY+pvHfjiHweLSSWykuoJiQ7ROMpxxx711WnazbXWk2uqTslpDcIHXzpFGAemTnGcdq8O8O+HtO8Ra5pZ1WH7SkPh+BhG7EqWJK5P6/jz1rzHwumm/bdGttemcaLBPcH97nyt/UBiOOcDI4/WkmI+0Yby1n2eTcwybxldjg7h7Y6028vbezt7i4nlVY7dC8nI+UYzXyGbePS9Ln8V6EheDTNdfydxIUwHbgDjO0scfj65rK8TW2oT+F11yeR/L1rVWmKNJwIwCE3498/QAUwPrTwd4kg8VaSmqW9vLBG7sgWXGeDjPBPFbc2oWUEhjmvLeOQdVeVQR+BNfPHwdE0fizVkV7FrdrRGddOz9nD7gFx23Yz+tQfFs6Jq3ia10V3s7Kb5Zb/AFCVcMi4G1FPrt59OR70CPV/E/jq00PVtL0uOA3c98/JSRQI1zjJJ/H8q9AE0TbsSIdoy2GHA96+Ar+20mMayNHey+xK4SJ72QtcOF/iiAHAJB69iM16Dq13P4ZgsdQtxLLa65oa2szg/wDLcR7AcnuPl/WgZ9XS6tpsKo0uoWiB87S0yjdj05qZ7+zjCF7uBQ43KTIBuHqOa+Hr7Qo9C1CfTBcWEkltZjzZNSchN7AsfJX159DyPWrZ1fSrrwppGmNDZzaxcZhkvLggfY4g5CjPbjkexoBK59bWXirT73xBe6FDuM1pbrPJMCpjwccZBzkbh29fx6hJopASkiMB1KsDivgO6t7fTdTuodFu5rzSoYIvt0tq2GkXK79px0z6cYFel+JdVTw5fG78ORObPxDpiRQJuIaFhhMD3AHqSCaAPrNHR0Doysp/iByKrwXtrcuyQXMMrr95UkDEflXnWtxR+GfhtcQFZwILERkI2H3tgHkA4+Zufavnz4Yyx6X4w0No/smy6haJhBcbmywJ/eejZxxxQB9mzzxW6GSaVI0HVnYAfma5vRvFGn6tdapbwsU/s90WSVmXYwYEhgwOMcGvOPitJaPrvhq01m4ki0SSSR7hcHy3cY2hyMcc/gCa8FuFs4tQvIbGd38OHV4zOFiPliMHj5x1XlgB7KaAPtHVtbsNK0q41a4nBs4F3M8fz55xgY75IFS22r2M9ja332mKOC5jEkZkcLkEZx16818s67DpT/8ACX2uhtE2krYwSKIiXjEu5OQT35P6+lctfRaHJdwxaMtgFTTIhLJfT7IllIy2wHkt834EHigWt/I+3HuYEh89541i/wCehcBfzphvbVYBcG5hELHAkMg2k/XpXxX4QcXd34Yg8QFF8PoZ9rztiIv8/DE8dQgx7+9VtUitY9egh0uZ7jQYbhxD/aTMLXdzuAIOMcDnqe9Az7jhminQSQyJIh6MjAj8xUteKfBYS/ZNYy9r5P2whUtWLRo2ATtJ/h5GK9roAKKKKACiiigAooooAKKKKACiiigAooooAKKKKACiiigAooooAKKKKACiiigAooooAKKKKACiiigAooooAKKKKACiiigAooooAKKKKACiiigAoorLg1fTriK5mivrdorZyk7iQbY2HUMe1AGpRVa0u7a9hE9pcRTwkkCSJw6nHuKs0AFFZt9q2nae6pe6ha2zsMqs0yoSPUAmrjTwpD57SoIdu7zCw249c+lAE1FVpbu3ihWeS4iSFsYkZwFOenPvVkHIyOlABRWZd6tptlKsN3qFpBK33UlmVGP0BNWbm8trWD7RcXEMMPH7yRwq89OTxQBaorJudZ0u1ZVuNSs4WZQyiSdVJB6EZPStUEMAQQQehFAC0Vm3Oq6da3C21xf2sM7Y2xSTKrHPTAJzVi6u7azRXuriKBGYKrSuFBY9AM9+DQBaorMbVtNW6+xtqFoLrdt8kzLvz6bc5zWnQAUVmw6rp0901pFf2slypIaFJlLgjqCoOeKszXVvBJFHNPFG8p2xq7gFz6AHrQBZorIbW9KS5+ytqdkLnds8ozrv3dMYznPtWvSTuAUVnRapp81y1pFfW0lypIaFZlLgjqCuc8VZe5gjnjt3njWaQEpGXAZsdcDqaYFiis5NU097o2aX9q10CVMImUvkdRtzmtEkAZPAFABRWbaatp15M0NrqFrPKvVIplZh+ANWXureOeO2eeJZ5ASkRcBmA64HU0AWa878IZHiDxMCP+XlO+f4a6iLxBos0iRRavYSSOwVEW5QlieAAM8muW8HbTr3iYrjH2pRwMDO3mgD0WvNfFXxC07w5qY0xrO9vbryvNdbWMNsXrzkjtz9K9Kr59t9Qg0T4p69NrN1DFBPYAxNK4VSvyYQbsDOA35GgDtNU+JWh6fZaZdBLy6bUU8yGC2jDyADg7hkDIIIIBPIPpUw+Iuhjw62vyi5igEpgEEiKJmcHlQu7B9evSvl7wzo3/E2059b1GbR9Pv4Xmt5lm2hl3fdz0UHGefb1rsbK+me2003srXuladrpQX0i5Ux8AMxPGOc5oA+gvCPjPTfFL3MVpFdQTW+C8VzGFbB6Hgkfrmu2rx/whe22o+P/E9zZzxz25igCyxMGVsIAcEcdQa9goA4HVdqeNNIkdsA28ij3JzXfVwWtRGTxboxHaOQnAB6fU13tABRRRQAUUUUAFFFFABRRRQAUUUUAFFFFABRRRQAUUUUAFFFFABTZG2IzYJ2gnA6mnUUAfFd/wCLvHnjPWr5dDN1aWtuGdYYiIwiLnlnOMsfr1+levfBbxzqHieG7sNWPmXVqAyzBQu5eBhvfPtWX8WPHkdgLjwzoMKS6hdL5NxJEM+WDkFBj+PB/DJ7103we8DyeFdNe7v0C6neAeYu7Plp1C+me5oA9avrqGxtZru4cJDChd2PYAZr4w1Hxd428baleXehS3MFjaklIbeUJtXBxnu7HHTnnpjFfU/xC58I6z/16v8Ayr47+HnhAeJ9O1e4XVJLI2MYfYrYEjYY5JzwOOvvQJux7LofxG1y28BapqmrWp+32LJDA8sZUzMxwGYcDjPb0ryKPxF8SNLsbfxbcajdGymYRxi4cFJB1z5XTBx94AH0PevVfgT4mebRtXtNYujLa2G2VZJjuCJzkZPJGRkCuD1PU9Y+MPiOHT7SMwaZbszoSvES4ALMe5zgD69KBnovj3x/4gTw7oM2jWvlS6xC3mSxqWaNuBtT0OTwT+HrXC+Etb8aeEvGdlomt3klwt46JJFcXPn/ACt/EpySp/Trwa+jru50HwtpFnol5qkFowtvJgeZvn4XG/2557DPFfLuvaJcfDrxVoWpXl+mrl2835sg4BA7k+uQfagD7eri/H679BmGcfOn867CKQSxpIudrqGGfQ1yHj040KX/AH0/nQB2EXEaYxjaOlPpkf3F4I4HWn0AwooooAKKKKACiiigAooooAKKKKACiiigAooooAKKKKACiiigAr5++NHi/XNKuLLRNCDxT3Sh3njHzjLFQqnoMkdf/r19A15/8QvF+n+ENN+1XCJNeyAi0gI5dh3PooyMn+poEfPnhPXPF3hDxtaaFrd3PdLdvGkkc0zTAB+jK3JBB49OD9a+w6+UvhP4f1bxR4iHjPXWdo0YvAX/AOWr9BgdkXnGO4HvX1bQM+W/if4r13VvFsHg/wAN3j2jhgryRyGJmkwWxuHIUD06mqXw+8f69o02s6Jr5m1C5sYZJYiz75NyDlS2fmHf161nOjJ8dAGBBN2DgjHBhyKt+BImb4yam6jIR52b2GMfzIoA4mXXviNrNneeJl1O5htLF8SJHIIlTOMAR8bhyOua7/UfizrI8AW1+qQJql1cyWvnKPuqq5Lhf73I9vas34i+LZvHOox+EfCtustp5m55EwomZecg9Ag6574+manxV8Lx+E9A8L2Ky79jyeeQcK8h2ksM9O4+gFAEGg+LPGXgzWNMbXpZryz1ONGWOWYPlGPBB7MMj86+0QcgEdDXyX8eZoJbrw3aW0SmQxbkcEA7SQAPYcV9VWEbRWdvG4wyRKpHoQKAOc8af8g2H/r7g/8ARgrrq5PxkCdPgVQSTeQAAf8AXQV1lABRRRQAUUUUAFFFFABRRRQAUUUUAFFFFAFOD/XSVcqnCP371coAKKKKACiiigAooooAKKKKACiiigAooooAKKKKACiiigArhvCfOo63yP8Aj4HH513NeNaLfa3ba1rsVlpS3ERuQSzy7QOCePwxQB6f/YulfaDc/wBmWXnli5l8hdxY9TnGc1cNnatJLKbaEySrskcoMuvoT3HtXHR6p4pZyG8PwoAM83KnP4inz6l4nijLjRLd8dluATQOx07aXp7LtNhalfL8nBhXGzOdvT7uecdKjutH0y78v7Tp1pN5a7E8yBW2r6DI4FcpFq3iyRgD4dhUEA5a6UAfrV0al4jGwNocRLdluBx9fSgR0o06yEkMgs7ffAMRN5S5jHopxx+FVotF0qG5F1FplklwGLCVYFD5PU5xnNc5LqvidGIHh+JgBnK3Smmrq/ichifD0YIOMfaR64/z9KAudrHbwRSSSxwxpJLjzHVQC+OmT3qeuKj1TxG4B/sFFB7tcqMfh1psmreIkx/xIVOQDxODQNJsh8MW8VzLrsVxCksL3ZDJIoZW4HBB4PaupstI0ywkMtnp1pbyEYLwwKhx6ZAryDwrrPiY3OqCHw+XV7ot8820A+gz+Fdi+r+K0Rm/4R+E4JAAuAScHGRQI6ptE0l/M3aXZHzeZM26Hfznnjnnmn2+jaXarItvptnEsq7ZBHAq7x6HA5FcsdV8VhS3/COwjGOPtSknP0NMTWPFTgH/AIRyMZ6ZuVH9eKASud3bwQ20SwwRJFEgwqRqFUfQCpq4T+1fE/yY0CI7gCT9pHGfWl/tTxQNw/sCHIOB/pS/N9P/AK9AWOluNG0u5nNzPptnLOxBMrwKzHHA5Iz2FMn0PSLiZ559LspZn+9I9ujM3GOSRk8Vyya14ofzMeHkGwZAM+N30oOs+KApb/hHUGG2488En/63vQB3EVrbwsHit4kZUEYKoAQg6L9B6VTk0fS5Lf7M+m2bW+/zPKaBSu/+9jGM89a5SXWPFETqp8PxOD/ElxkDnvT21vxEMY8Ok/8AbYUBax10em2EdobKOytltD1gWJQh5z93GKWTT7KS1Wzezt2tVAAhaJSgx0+XGK40a74j/wChbP8A3/FLHrviNid3hsqO378UDsdhYadZacjR2Nnb2yMcssMYQE+pwKoX3h3Rb+4a5u9Ks552ILSSQqzNgYGTjnjj8B6Vz41zxF38OH/v+Kd/bfiHH/IuHP8A13FArG2PDOgDgaHpv/gIn+FX5NK06SCK3fT7VoITmKNoVKofVRjA/CuXXWfELED/AIR7GfWcVOdX1zIxoRPr++FDdgNu/wBD0nUZlmvdMs7mVRgPNArnHpkjpz0rPbwj4cZix0LTgSu3i2QDH0x19+tZceseJ2Z1bwyqlcf8vifz703+3PEQyD4bOR/08D/CgLnR2egaPYmU2ul2cPnJ5cnlwqN691PHT2rg7nwNLd+KLK9mmtV0LTvmsrCKPb5bkAnIxjG4Z/ADit7+2tfx/wAi8f8Av+P8KVdZ8QM6qPDxGTjJuAAP0oA7OeGK4ieGaNJInGGR1DKw9CD1rFsPDmiadIstnpNnDKpysiwruB9jjIqh/aus/wDQEP8A39FTrqOr7dzaPgHp++GaANjUdOs9TtzbX1tFcQkhtki7hkd6o23h/SLW1ns4NNto7af/AFsaxjD/AF9azG1bWwB/xIicj/nuP8KcdW1kf8wNv+/w/wAKANWz0PSrG2ltbbTrWKCb/WxrEMSf7w7/AI1RPhLw6UCHQtOwBgf6MmemOuM1F/amskgDRDz6zChdU1osAdEIzj/luKAL7+HtHksksH0y0NpGdyRGIbVPqPQ+9LJ4f0eSzisX0y1NpE+9IfKGwN649eT+dZh1fWAT/wASJyOcfvh+FV31rXlxt8PM3/bcf4UCaT3Ots7O2sYRDaW0NvECSEiQIufoKtVxR1jXcqB4eJz/ANPAH9Km/tLxB/0AF/8AAtKSHax19FcpLqmsIcDRGY8dJhj86gXVdfYZXw8CM97pV/nTA7KiuRGpa/38Pr/4GJUn9o65/wBAMf8AgUlAHVUVyA1PxAevh9R/2+JSnUvEH/QAX/wLSgDrqK5aPUdbL4k0TaPa5Q046lq2wEaMxI65mA/L1oA6eiuQOra3tBXQCctjH2hRTjqWvf8AQAX/AMC0oA62iuTOpa8Omgqf+3tKQ6lr/wD0AF/8C0oA62iuSOp68ASdAHA7XaGro1DUSM/2U4GQOZBn8qAOgornZNQ1NHKjSSwGeRKOfSm/2nqQ66PJ+EgoA6SiueTUNRZc/wBlOpyeso6VC2qapn5dGcjHeUCgDp6K54ahqRP/ACCiBnjMoqBtT1Zf+YMxOO0w6/8A6qAOoormk1HVnBxoxBHrOoqqNU15iQNA6cHN0ooA6+iuSGpa9/0AF/8AAtKdJqeuIuf7CyO+LpTQB1dFcp/aWu/9AAf+BaUq6jrp+9oIH/b2lAHVUVyv9o67/wBAEf8AgWlA1HXc/wDIBGP+vtKAOqorlzqOsAhf7G5I/wCe64/OiTUNbXGzQw3r/pSCgDqKK5Q6jrgBJ0McD/n6U0JqetMpP9iew/0hRzQB1dFc0t/rJ66KB/28rStqOqrx/ZBz3xMDQB0lFYCX2pFiG0vaBz/rQeKQ32pgEjS8/wDbUUCudBRXOPf6qqbhpOT2AmWoP7R1z/oBr/4FJQM6qiuWOpayGCnReT6TqRSnUtXBP/EmPH/TYUAZ/wASNSutI8J6jfWUpiuIxHscdRmRVP6E18++MfEUlrqaeHNMazg07UYolvGijUs7yfeZm/vYYfpX0LqM+o6hZ3FrP4cF1DIu1opLhVDA/X8688tfCFvbxSRD4fwMsiFCX1FWIB9CSSD7jmgTT01Khs7zRNMg0TT9egCQavFFHLAm11jkVm2ykYB6549PwHpGna9cPqX9jyRSm4hkYSSOmN8Y+63HrXO2Wnpa2K2MXgsx26SidU+15JkHQknk8Z6k+lT6GNeTVtR1K+0ACZ1CR7JxgheMDJP59+3pTQzI+J+m6PfpqLwHTX16KyLOt3IcpAASSgzgP0wT046ZrxnX/EB1/wAN6ZpW6a2sLCyDl2iZjcTqu0KD02j/AD0r3XXtGi8Rzi41PwgZZkUKH+2FSR6fLjPX/OK6J2uTpr6aPC4FiYzE0KXCqNp7AAA/iOe9IDyn4gaRFqXgnR9ajvrtBb2tuggVsI3Tkj+8MnmvobTz/odtk8mJfx4FcPfrLf6emm3PhhpLNAoWL7TgAL93oM9qtpfassySDQ5PkTYqicYA/LrQB5P8U9H0y/k1W50uW0m1aJR9uS6m+aKMLnMe7gHgdD/OvN/GXidvEum2VnNFcWNjY2aNEpiP+kTYCg9MBcZxz/Ove9f0W31u+jvr/wAHCe6QAF/tWM4PGQvDfjn06Vp33n32mf2VceEt9jtCiEXIUADpjAyPwoC5494hm0Bljjso/wC2Ne1m0hCrK3y2YMYww/unBzgkkYB4HX6Y0S3ez0qwtZXDyQ28cbMDncQoBNeKXHgnSrmR5JfBcvmOOXXUHznGBxnFei2U2o2UcMcOiSrFFCsSKbgEBRx6deKNhRVlueH/ABIsdKig1PV9Ha2vXN0f7QmmuSZoX3qAsQxwATjPPA9q47xf4s/4SO+hv5Z7iGztJIRaWsoJZhjLuSOCcjr6EV7hrHh601XURqNz4LL3G4liLrasnoWUcE/z75rc1eKXVbaK2uvCbPFG6uqpchNpU8cgdKaY7HjvxJ07TJrK91nw/LZ3Kyz+Zeyyy/v4X3DAQNgqCT06/kMfT2nOjaXbP8wjNup5OSBtH615DqPhiy1LWTqtz4QleZjmQG6ASQ4xuKYxnj8ep5r0GG9v4lZl0WVS4x5fmgquBgAcDikLqfM/jHTNN0yXTdT0GW2uNJF2jvNFKXug5PzKc84xjA9x61V1TxKdT8Zafr99M8aRXqxw2ZjbMcKn72fXJye/J9MV7JF4XsY9TOqL4OcXPmCVV+14RW65C4x17YxXQanHNqclpLd+EzI9pN50X78ABu2eOfXB9BQNO54JpcR0q8bxK50LVrSbUyskYUvIpZs7k3D5cZzz7da+wLtoxazNK5SIRsXYHBUY5NeOWnhuyttYOsReD5FuSwkCm5GyNwc7lXGM5/yK7sajfw+Yv9h3EiyEkgyqRz25oA+db5LPwvreha7YW0dx4fWdgl5A/mzTyEHIcnBBHPy+x6mqGneIEvvHVh4hv70meUzqLfyCPsyhWWNTjlshs8d/zr13SvDun6XqQ1S08HTpPncgNwCqE9wp6H+XbFdHcBrnULPUpPCspu7Td5LrMBtDDByOh/EcGgD5w8LxTaVd+HdZ1K2tZree5/dmKQC4Zyxw8h5J55x6V9oXLRPbTea2IdjB2B6DHNeQ2Ph+zs9Y/tiHwe6XhLOP9IyiN6quMA/yzxXWR3t/bwSxLoM8iSFmKmde/UdOlAm7Hz5cG08G+KtH1ext4bjRXDi0NlMTLKGX/lp3JBbp7Y7Yqh4f1d7nx5oes6leSXd7dyuJYYo3AtwdyIig8kAnnHv16n1Xw94csdFvzf2ngy584NmNprrf5X+6D/M8+hrrLoPc6jbarN4Uka7tQ3kS/aMEZHOV6Hr3BIpSV1Z7EuKktfNHnuheHNM1f4jXc1rpy2NjoW1VSFQFlmDEhiex74/2RXo3gsg694nwW4ulHzdeh/T09qZZXN3pb3h0/wAKSRvdTG4lPnj53bqTnp06D+tcn4T1rVU1zX3j8O3DLJOCRvC7SB+Xv1oV+pZ7vWNqeh6Vq0kcmoada3Tx/caaIMQPTnt7Vl/2zqZZh/Yc3H/TQVANb1jzMf8ACPy7fUTDOPypgbeo6HpWpwQ297p9tPDD/qkeMEJxjj04pToml/2f/Zn9n24sTjMAjATOc5x65GawhrmrsoK+H5jnPWUD6cYp/wDbmqgHOgz/AHgBiQHii4G7pWj6dpCOmnWUFsrnLiJAu4+9atcgutamzbToVwDjP+sX+dTNq+pbsLosucZ5kAoAy9SwfG2lqQCPssh6fWu9rxfUtZvx440nOiXAJhkjGZBg8HnOMcY9eld//a+pFCw0SfpkAyCm1YDqaK5STWtQUKRolwdx/vimHWtSDqP7Dnwep8wcUgOuorlv7Y1DcANEn6ZP7wdaE1jUGPOiThe37xc4oBnU0Vy6axfsuTotwPT5h1py6vfEc6PcAnp8w/X0pXHY6aiuabVdQHTRpj/20Wov7Y1H/oBz/wDf1aYjqqK5dNX1Asc6JcBc9fMXOKlTVL4g50iYH/rotAHR0VhPqN4oGNKmJz03rUf9q3mR/wASi5x/vL/jQB0NFYQ1G8zzpcwHs61H/aWon7ujS4zgZmQf1oA6GiuYfVNXABXQJWBGf+PmMY/WoW1fVlJz4fn49J0P8qAOtorljquq5GNEkxjn98vXvTk1XUiDu0WYc/8APRaAOnqtepNJazpbuI52jYRueitjg/nXMtrGr5O3QZMY4zMBzTTrGtF8JoDkE8Fp1FAHzqPgj4hEjyDWbEO53FgXzn64r1j4aeCda8K3t3PqerrexzRBERXdtpBzn5q7Eavrhl2f8I6+Ocn7Sn/6v1qZNV1llydAccA/8fCfj/8AW9aAOmuIY7mCSCZA8UqlHU91IwRXyZrfwY1u11SX/hHb6NbCc4/eTMhRT1VsfeH59vevom51fWo0DReHpJD3BuEGB+tZ8mv+IlGR4VkJxj/j6X73f8PegV0eYzfCO9tvC02jabqVv9ovZo5L2WZSFZUyVVcDpu55rko/gn4miAEOv2kQAxiNpFz9cCvez4h18Fv+KWnxkYPnr070n9veJCE2+FmJbg5ulGD+XTpzQM43xZ8L28Q+HdKtpL4Lq2m23krPgssvTg55xxwe2a5Dwf8AB3UU1K3vfEmoJNDbOGS3R2fdjkZJ6DPUe1exHXvEZOE8LueM83Kjt9KcNa8UHb/xSw5Gf+P1BSuB3w6VxXj8Z0GX/fT+dH9r+IQoL+HNv0u0bn8K47x5rGtyac8SeHZmhaVQHEmSBnqQAcc4pglfY9ii/wBWn+6O+akrkLPVtYkgVpNDdH5480DtU41PViSP7Gbgd5hQB1FFcy2pasSwj0VmKnB3TqoP0qNNT1nkyaGVA64uFPPsO/agDqqK5ldS1Qn5tHYD2lFObUNWA/5ArEknGLhPwz6UAdJRXNDUdX6HRGBwP+XhPxpG1HWQeNDJGf8An6TpQB01Fcyuo6wfvaEw4HS5jPPfvUp1DVAWJ0Zto6YuEJoA6GiuZj1HWGXJ0NgeePtKdaQ6lrPP/EhbqMf6VH0/OgDp6K5h9S1kbdugs3Jz/pUfA7d6QalrOT/xIHxjg/ao/wDGgDqKK5GXU9eGfL8PZ9N13GKjTV9eZV/4ptwxTPN1HjP50AdlRXKJqeuEDd4fIORn/S4+nej+0tdwP+JBzz/y9p+FAHV0Vxzap4hGNvh1T/2+JR/aniH/AKF1f/AxKAOxrxH4m/D3UfF+q2t7aX9vDHDB5XlzBjzknIwPf9K7ttU8RDp4cU/9vqVAdW8UdvDKf+ByUrCaPHdA+EevaZqVhcvrsBgtp0kaNC/KhgSAOnIyK+nK4ZdW8T9/DSf+BqVYOp+IR08Pqf8At8SmM4D4p/DV/FFxHq+k3H2fVY1VCGbasgB4ORyCB+fFZnhX4U3Gi+H9TU3sX9vahCYvtAzthUnkA9TkdTj29z6I2r+LO3hiP/wNT/GkbWPFgxt8Lxn1/wBOj/xoA8Cj+B3iCFlaLW7KNlzhk3g8+4Feh/8ACrLm78Gf2DqGpo95Fctcw3ChmAO3AU55xyc12x1zxUmd/hdRjH3btW/l9KbLr3ilVDp4W3DOMfalz+VAHkHg34N6hba3Be+Ir2Ke3tGVo4kYv5m05AO4cLnHGOc9q+pa87i1vxY4JPhVPxvUHb3rQGq+JD18OKP+31KAJfGh/wBAthnGbyEdRz849a6+vJfEeo6zc/YYLnRGhia+hBYShv4vXH6161QAUUUUAFFFFABRRRQAUUUUAFFFFABRRRQBUh/1z1bqnAczSVcoAKKKKACiiigAooooAKKKKACiiigAooooAKKKKACiiigArhfCIUX+tgAA/acnH4//AF67qvILnVJdF03xXqEKhpIXBTPHJ4zn2zmgD13eu7buG70zzTicDJr5s0v4c6xd6BBrEPiK9TXrlEuA7SsF2lQRGec5xjn8MYr2bxEbqPwfqBnbN2unP5rRnHz+WdxH45NJuyuJuybOsDAnAIJxnr2oJAxk9a+ffhwZbzxBpcj3M4EGgISgc4kJkI+b1/xA9K434s6hKvi2/iku9T8uC0RrdbKXiGTbkM4zwOT74P0pjPrWjNcNoGrTv4It9Vkk8+4SwMrMxzuZVJ5P1FfOPgzxB9rv7C71DW9YttRkvOZ53Js2j3ZMXXIzj6DPsKAPseigHIyOaKAOH8Ittn1ne6hReH2xwK7dWDDKkEeoNfOHjNZptJv7WO4lhW41mKNmjbBwev8AQ/hUOtaPd/C99N1ew1q/udPNyI7u0uJMqUOckAcZxntnODQB9LUgIJIBGR1FeEyfFC9uftOo6VoL3WhWkipcXJcCQepCZzjHPP44ri4PF+s2nizxLqOk2bX1t5EdxLHLNtEcQVTuxnsCenTPSgD6rorxPxF8SriyOnLp2nQyfa7QXZkupxEqKSQVye4OKjt/ihLqOmaW2laO1zq+oSSRraeZhVKdTuIxjBz296APcM80V87aN4w1XRrTXL/VNNaTU5dUW3+yrJwrFBtUNzxgDn/GuhX4lSabFqcHiHS2stTsohMtvE4kWRWIC/MCQDlhn2P4Urq9uoHs4IJIBGR1FKTgZPSvmn4UeKo/7evbfVGLahq8nnxSJP5qKCCwjIB+XGT/ACr1Hxhrq/2hbeFI2nt7nVoHVLyPB8ngjOO/Q9xjsc0wPRNy43ZGPXNHWvm7xPrlpbeDZfDdnBfT3IvTptuTcfvHlUht574LHhfoOO3ET6r4j8N+GZNIeLVLXWW1FDPcvMzbgV+UIwJB6KDg/XrQB9k0V5EPiKtnpOqTanpk1tf6b5Sy2pcMX8zG0gj8SfbHrium8S+Kf7C8LLrz2bs7RxsLdm2kF8cE9sZ9KAO3orx/QPiFdT30thrmiy6fcC1a7iCtvDxgE98c8H8u1c/ofxdN7q8Npe6SLe2ud3kMkweQEdN69s/hQB9AUAgjIORXz5ZfFY6nLdRyaTcpprRSlbmzkDSxKo5Zh/Dxzk+3WtP4beMLL7NZ6PsvRCLWW5S6vJFYlVdsrx6Yb3wPSgD3CivAz8WLm8f7Ppfh24nuWQyoHfAMY/i+mAf09adc+Jl8WJ4SuoZ7ixSbUSk8CMfmZRnG4dVzgf8AAvagD3qiiigAooooAKKKKACiiigAooooAKKKKACiiigAooooAKKKKACiiigAooooAKKKKACiiigAooooAKKKKACiiigAooooAKKKKACiiigAooooAKKKKACiiigAooooAKKKKACiiigAooooAKKKKACiiigAooooAKKKKACiiigAooooAKKKKACiiigAooooAKKKKACiiigAooooAK858GnOu+Ji27f9qXkjHG3jj+vevRq818Ebjrnicsck3a988YOKAPSqKK+e9ZuNY8TeONX0qw1u602DTrPcqxnaGcAcnnplhz6CgD6Eor45uviJqOpS6Np8mo39nHbxNHey2a7pJXXIDDPJzgZ+pOO1eu+H9Y1h/A811oV2ddvkuCkRuAd4TI4fJHzAHPU9e4oE2ke00V5r8JtUvdY8J293qFw9xcNLIDI/Ujea9KoGcDqAJ8caXjOBaSE4/Gu+rg78Z8caacgYs3/Hk13lABRRRQAUUUUAFFFFABRRRQAUUUUAFFFFABRRRQAUUUUAFFFFABRRRQAUUUUAISFBJIAHJJry/Vfin4R0y6a1l1PzZE+8YI2kUHPTcOM13PiGxm1PSL2xgm8iW4haNZOflJGM8V8s6z4F0PwN4X1Q69cW17qtym2wEeVdWxjIBPIBIJOO3qRQB9WaTqljrFqt5p11Fc27HAeM5GfQ+h9jXPXfjTQrXX4dAkvM6hKQoRELAMeikjgH/EV8/fCK21n/AIQLxEdJjlS8llU2rodpYgANtJ47HvXnXh/SL7QviLpmn6mQ17HdxNKQ+/lgGHPc4NAH3JrOrWGiWT32pXUdtbJ1dz1PoAOSfYc1xegfErwxr1/Hp9nfMLiXiNZY2QMfQEjGfavFf2ibzz9T03T/ADiqQwNMyk8FicD8cD9a5DRbvwdfXmj22paVe6SIERTdpKoWZs53yApnBPcHjPoOBak8yPuKuL8fn/iRS/76fzrtAQRkcg1xfj8btClH+2n86CjskB2rnOcdzTqan3FxjGB0p1AMKKKKACiiigAooooAKKKKACiiigAooooAKKKKACiiigAooooAKKKKACiiigDiPFXjnQPCssUOqXhSeUblijjZ2x6nA4/GpvC/jPQvFEdw+mXm/wCzYMqyKUKj+9g9uvNeY+KPAWm2/im48Za7qcTaUjCWS0mh3byEChck4IyBgY9vevL/AIS6WmueLtalsbd4dHlgmidkGzy0kyFCnPDf4GgD3i4+LXg2C9a0OqbyrhDLHEzR/XcBgj3rvNS13TdN0l9XuruNbFU3iUHIYHoB6k9hXxx8RdF0PwTp8/h63tpr3Urh0uDfzRoPJTPCqRzzznp/hD4mWWHwF4R0s34uBcSy3GAQwjBOFUH/AGcsCOxyO1JCV7an1H4b+I/hnxHeixsL8/aWGUSWNk3+wJGCfbrXotfF/wAUvDNj4O1bw/Lp0KRIsa+bhiTI6tyxye4r7Lgk82GOTGN6hsfUUxnLeMNxt9P25P8AxMIMqG27vm6Z/Kuurk/F5At7HO3b9uhzuXIxurrKACiiigAooooAKKKKACiiigAooooAKKKKAKUHE0lXaowE+fJV6gAooooAKKKKACiiigAooooAKKKKACiiigAooooAKKKKACvLrPSk12y8S6bOWjW5mKblPT+6f5GvUa4jwq6C81gFgG+1HrwT/wDWoA8ysPDvxDjs4/DkmoW8Olp+6F7G2ZFiHQDkN04/TOK9B1HTteuINX0oLbyaYdPEFkzN+8d9gBLn1znnAHSvQd6/3h+dJvQ/xr+dAmrngekeFPF2jvb31iLFLuHSxaFJG3BmEpbH/fODnpnin6h4c8X6bqWo3ujW9jd/2vbILz7SwzHIFwwXJHGScdR7cV7yHT+8v50b1/vD86HdqzYWPLdF8Oa3pel6ToGbOXSjbzJqBbO/LliQvt82B9DmuAsPAfi2Wwg8LX8tkuhQzF/tEYBkxuLfL3yST1HGa+kt6/3h+dAdT/EPzouDSfyM2yOoG7vRdrCLYOv2Yp94rjnd+NalN3L/AHh+dBdQMlhj1zQM8E1rQtR13TNSXSvLa9t9WE6LI+Advv079D/hUU3hPxd4xv7L/hLHs7fT7OTzPJgAbzT3BwfbHXoTXpnhCRTJqwLKCL1hgN7CuzLp/eX86APmxvAXi3R4dS8P6DPanRr99zXEzbXUEAFTjJxxg4ByPrW/Y+AdStpvEg3QbLyxjtrZtx+YhAD9B8vcV7p5if31/Ojemfvrn60mrgfLetfDvxLI9g0NnZXqx6bFbMlxJ8sLqMHbyOeM5561f0TwF4n0LStLvLBbcaxY3UrGF5fkkicAYJB56dMjrX0qHQ9GX86Xev8AeH50MTR8/wBp4P8AE93avPqK20d7Nrcd7IiyAr5YXBx14HGAc8D87XjH4e6lr+vazfxSwRw3FkkMIkOSzgqfwxsPPuPfHu29cZ3DH1o3r/eH50xnzj4N+HerQa/p+pajY2GnxWChsQfObh8YyecA967L4h+GdbvtY0rX/D7QNe2IKeVOcAg9CPzOefSvXN6/3h+dJ5if31/OgD5xl8CeJbnSRfypajX49XN+ke8bGUhRjPTgrnGenuaseIfCXjXxTodw2rXMC3qzRm3soWAQKu4MSemTuz1/hHtj6G3p/fX86N6f31/OgD5j1vR4/EnxB0SGWZPt6QI+rQR/MiFAHwSAAc8DvjivQfjgo/4Qe6A4Ali/9CFepxw2sczzRxwrNJ991UBm+p70+aO3uE2TJFKmQdrgMMjvzQB87w+DfF/iUy6h4glt7a5j0821oiH5izd3IJx1INc1ofw38TWOo6TdJpdjbfY5B5kizhnkz1c5JHHoPX8vrMOv94fnRvX+8PzoGnbVHzHpHw88Qfb3+12FnaiPzGlubabaL0Hom0H5Rn1Aq3qPw919/Bmj2NmUi1O0lm85BKBuSQnOG+m3j+tfSG9P7w/Ol3Ke4/Opa8yHG/U8a0fwPf6Z4ijuBLHJZx6QtmJCcHeAFxjr2zn/APVWd4R8F6xp2k6Lb3UUaS2mqtcyr5gOI8YyCOD06e9e7bl9R+dLkeoqihaKTcPUfnRuHqPzoAWijNGR60AFFJketGR60ALRSZHrRketAC0Um4eo/OjI9aAFooyPWkyPWgBaKMj1pMjGc0ALRSZHqKMj1oAWikyPWlzQAUUmR6ijI9aAFopMj1oyPUUALRRmjIoAKKM0mR60ALRSZHqKNw9R+dAC0UmR60uR60AFFJketGR60ALRSZHrS5HrQAUUmR60ZHqKAFopMj1oyPUUALRSZHrRkeooAWikyPWlyKACikyPWlyKACijI9aKACijI9aM0AFFGR60UAFFGaM0AFFGaKACijNGRQAUUUUAFFFFABRRRQAUUUUAFFFFABRRRQAUUUUAcL4k8RXNsHj0RLW6mtJVGoebJtW2iKlizcjsPfoeM1w198TlHi+x0qwudLm0qfb5l0zMChOcjdkLngY47gVS12w8S6drHin7DoTX9trMCpHLHMoCfKV5B5z8zcfSuN0Pwx4p0PQ59Fbwrb3s95OkpmmdHSJcYxwcg5HUHgUCPoXRfFWm6rd3FnFNiaKUoAQQHGTgg/ga37y5MNnczwIZ5IY2ZY0GSzAZ2gDua8h13TpdEsbu7VLW0uY7kPZMCGMucAg5rttPstWsvCpW1lD6u8ZnBuOQZGO4qf5UDPLtL+KOqpJfRavp9oZILI3KrZliUOcbZMk4PIyO1UbT4vahas51Ows7lGtfOjOmvvMbZ6SZY4HPPpx1rmdZ8G+IvEtz9q0zw8NDnWNheMZ/LFzI2M7QO3H05q1pHhDVbq9il07wtJpMVvaSQ3QurjIvH2kBSD1BOOcY75GBQK+l7fI9H8M+ONdfXrHSfEmm2lqdQg821a3JznBOGGT6H0xXT+ClC6n4jCksPt2d2MDJUZH4V478PvBeqP4osNSuLC80+005CHS6m37pMEbYweQvI/Ada9e8ESZ1bxIm4ti9zk9fu4x9OKBno9eFa9oXirSPGN3rfhiyt7mK/gCTCWRQEbAGTuYHqAeOO1e60UAfN1j4C8Q+DptO1Xw/Fb398IGjvYJXCqSTn5SSO3HX+HvmvSPAfh/UdI0XUP7QEUd9qE8ly0MX3YiwxtByfT/65616TRQkJKx598MNIvdE8MwWWoQmG4SSQshIOAWOOQSK9BoooGee6h/yPumf9eT/APs1ehVwuoQ/8Vppk27/AJdZFxj6/wCNd1QAUUUUAFFFFABRRRQAUUUUAFFFFABRRRQAUUUUAFFFFABRRmigAooozQAUUUUAZWualHo+l3eoyozx20TSFV6nFfn1d61Fr3iRdV8SSXc9tJITLHFgOEH3UXJAA6D6ZPWv0XkRJEKSKrIwwVYZBrNGkaWOmnWf/flf8KAOX+HniPRvEGkkaHaTWtpaEQiKRAu3jPYn65z3r558Roz/AByjCgk/arY8DsIUzX13BbwWylYIo4lJyQihQfypDb27TCYwxGYdJCo3fnQB8w/tGadcmXS9Tjtd1tGjRSTAZ2nOQD7cnFeb+Iddj8bXfh3T9HsZRdW8C2xWTau9hjkEHp1PNfdM0cNxG0UyRyRsPmRwGB+oNZtlo2k2Evm2em2VvLjG+GBEP5gUAaVuhigjjPVUC/kK5Px5k6JIAMkugAH1FdjketcP8Qvm0NgCv+sXr169qBM7hfuj6UtNT7q/T1p1AwooooAKKKM0AFFFFABRRRQAUUUUAFFFFABRRmigAoopMj1oAWikyPWjI9aAFooozQAUUmR6ik3L/eH50AfFPxw8V3esa5LokO9LCwcowTP718DJYexBA/Ou0+HHi+2TTJtA8K6C8F+ls1wsty+/z5AOS2AMk9BnA6CvpWSzsZGLyW9uzE8lkUmpIba0gYtDDDGT3RAP5UAfFPiD4m3Gt+GNR0bXtPSXU3lHkSrGFWEBgTnnOeCBj15zVXXtF1Ow+Hug3k1nNEsd3K+W5wr7SjEdgcH/ACwr7Ym0zTbidbiWxtJJ1OVkeJSw+hxmrzrFIhjdUZCMFSAR+VAHw74i1y4+JviPRYrOzk8xIkidMd92XbI6DvnsK+44YxFEkY6IoUZ9qoWWl6bYSPLZ2NpbySffeGFULfUgc1o7l/vD86AOV8WsVh07aMn+0IMcf7VdZXJeLHIi03aNxOoQY54Hzd662gAooooAKKKKACiiigAooooAKKKKACiiigClB/r5Ku1Sg/18lXaACiiigAooooAKKKKACiiigAooooAKKKKACiiigAooooAK8n0Hw3Z32oaxcXDXBJuiAFkKj9K9Yrg/D1xDaPrtzcSCOGK4LO7HgADOaANEeFdNBz/pB9AZm4p7eGNObGftHH/TZv8AGvPx8WdOLx3P9k6oukN8h1BoPk388D16eufavUNW1WLTtIuNUA86KKEzAIfvjGRg+9AGaPC2nBcA3GcdfOahvC2mt1+0f9/2/wAazPDnjjS9eubW0iWeG6uLb7SkcqY4yQRn14J+nNQ+I/H+j+H9T/s26ju5JViEsrwRb1hU925yO3QHqKB3Nl/C2nMMH7R9RM1C+F9OUnBuBnH/AC2atWHVLe40oapbiSa3aEzKEX5mXGcAHv7V5pa/FXS5r22sptI1i2luZBHF5sCgMxOB/FnqR09aBHdR+GrBCSDOTnvKenpT5vDthNEYn84qef8AWHr610dFAHjfgjwlp6Nq5Z52JvWGfNI6fTr1Nd0fC2mkf8vA/wC27f41T8Gfe1fp/wAfz9D7Cuf/AOFjWzXl7aQ6ZdyyW2opYYTGWJLAsO2AVPfuucZpN2E3Y6weFdNH/Px/3/b/ABpx8Maaeon/AO/zf41uveW0cqRSXEKSyHCIzgMx9AO9ct4z8VweF4bIvbvdT3dwsEUEbBWOe/PGO31IpjLn/CMadggfaBnv5zUv/CMad/03/wC/zf410qsCgY8AjPPaohPCTxKhP+8KAOf/AOEa08jafOKgY2mU4oPhjTjjIn4OeZTTdJ8S2eraxqOl2iSudPws0xXCeZkgoPUjHNdPvXAO4YPTnrRYLnM/8IxYc/NcdP8AnsajPhXTiSS1z2wPOPFdELy1NwbUXMP2gcmLeN44z069KJrqCKN3eVMICW+YZ4oA54eFtOGObjr/AM9mpyeF9PQDDXHTnMx5qz4b1611/SLfVYFeGCcvsWbAb5WK84JH8PrW8WUDcWGPXPFAHMf8Ixp4Oc3HByB5xpf+EY0/OS1wfbzjXUUUAcyPDVgP4rjt/wAtjTT4ZsCPvXA/7bGuoooYHKnwvp5H3rjI6HzTx71Ovh2yUk7rjnP/AC1NdHRQgOaPhuxP8dx0x/rT+dKPDlkAAHuBgg5Ezdq6SincDnT4esyAC9xwCB+9NJH4etI2yslxn/rqa6OikO5z7aFCzZF1eKP7qzcGkGgwYIa5u3PqZjXQ0UXEYf8AYttn/WXGAQQPNPFNXQ7Zf+Wtwfl28ynpW9RQBhrolqvRp88c+ac8UHRLQ5y0x5zzKa3KKAMQaJZgYHmg4xnzDT/7HtecmU/9tDWxRQBjnSLY/wAc+MYx5ppU0i3TO1puQAf3h7Vr0UBYx10i2GctMcnPMhpr6Pbuu1pJ8YxxIa2qKAOfXQbRc4e46g/608UiaDbRjCz3QHPHnGuhop3Axv7ItsYLTkAdDKakGlwAAB5gM5/1prVopAYf9iWuMF5z8u3JlNSrpNsucGUH/roa16KAMf8Asi2IPMv/AH8PFL/ZNv8A35un9+teigDIXSbZScNL9PMPFSrp0CjgyfXea0qKAM06dATnMgPqGqB9Htm/imXgjiQ81s0UAYSaJaq2d85PvIaBolqG3b5+O3mGt2igDI/sm3K7S8313803+x7bOQ84Oc8SmtmigDFGjWwBG+Y56kyH86VtHtmIy03HQeYa2aKAMZdHt1z+8nyec+Yc/wCeaX+yLfbtDz4zk/vDz9a2KKAMj+ybf1lHX+M03+x7bOd03PX94ea2aKAMgaRbDPMp/wC2hpg0W17mY/8AbQ1tUUAZP9lW3/TT/vs0HSoCOWl6Y+/WtRQBijRrUADfOQDkfvTxT10mBRjfNj/roa16KAMwabDjG+Y/WQ1ENItgc5l+m81sUUAZK6TbLjmU8d5DTzpsPZ5gPQSHFadFAGQdJtyRl5jzk/vDzSHSYOMSzjAxxIa2KKAMo6XbnqZTzn/WGlGmQD+ObOO8hrUooAyTpNvzh5gT3EpqMaPbjpJOB6eaa2qKAMoaXABjfPn1Mhpo0mDOTJOef+eprXooAx/7Jgxjzbj/AL+mg6Rbk58yft/y1PatiigDIOkw4x5s+PTzDT/7NiOP3s/H/TQ81qUUAYr6PC55nuQM5x5tQNoURIIvL0EZwRNXQ0UAc22gRscm+vuvTzvz/OpBocQOftl5nsfO6eldBRQKxz7aGjDBvr38JqZ/YMfGL+/4GOZ+o9PpXR0UBY5lvD8Z27b6+XHpL39elP8A7BjByL6+A6YE3b06V0dFAznjoaHOL6+BPU+dULeHo2GG1C/PofO6fpXT0UAc4+gowA+3XoH/AF17Uw+H1xgalqC9xtmxg+vSumooA4v/AIRX/qN6ufrc5/pRH4SgTdu1LUnLZyWn5/lXaUUBY821H4fadqRga5vtRYwtujPnY2njkcdeK2j4YTyhEmq6mgB3ErPgn9K6+igErHC/8Ieuc/23rBOc5Nz+HpVyPwtbIMfbdQPubg111FNu4HEnwlGCSmr6rHn+7cY/pXFeCdCMmo67/wATTUAYr3bkSjL4UD5uOa9rrzfwKpXUvEmQQft56+m0Hp+NIVkbzeHFIx/aeogYxxN29OlVj4ThyCup6kuBg4n6/pXZ1574h+IWgaBqLabdzTNdIAZEiiLbARuyT9OePWgZpL4YVM7dX1QZOeLj/wCtSHwxn/mNat/4E/8A1qq6/wCPPD+hWtpc3N2ZFvE8yBYULs6cfN7Dnvjv6GmTeP8Aw/FokOsi6d4Jn8qONUPms/GVCnuM89vfkZASsaEXhrZn/ib6oc+s/wD9arDaACABqeogD0m/+tUfhfxVpfieKZ9OkffA22WKVdrp6ZHp1/I11VAHi194b8zxpZI2raoWFq0ok85eMEjAG3p1PfrXpg0jGM6hfED/AKa//Wrn7zP/AAnVjjdj7C2cH3brXe0Csr3ObOhZ/wCYnqA+k3/1qP7CPH/Ez1DgY/13/wBaukooGc8dE4/5CWofXzv/AK1J/YnX/iZah/3+/wDrV0VFAGEmjhM/6ffE+pm6fpSNo+4qf7RvgR6S9f0reooA59tF3f8AMRvwfabH9KQ6Jkg/2lqAx/02/wDrV0NFAHOvoe85/tLUAcdpv/rVH/YJyT/auo5P/Tb/AOtXTUUAc6uiMAQdU1A5/wCmo4/SnjRiAR/aN9g/9NB/hW/RQBgDRsBR/aF7x/01/wDrVYXS4xjdcXLcg8ynmteigDG/siHvPcHIwcynml/smL/nvc9v+WprYooAxm0iBgAZrj3/AHp5qMaLAGLCe5BIGf3prdooAxf7IhyT59zz2808U1tGgZQpmuSAP+ep5rcooAxP7HixxcXI/wC2lN/sSDHM9yeMcy1u0UAcvP4btp1Kvc3ZBI6S1AnhW1QYF7f4zk/vzzXRaldrYWN1eOpZLeJ5WUdSFBOB+VfHL/EX4gavb6jq+nXMVvp1ngyhIYsICcAfOCxP+FJtLcD6mbwvbMoU3t9gADHnf/WpG8K2rYzeX/H/AE8GvOdC+ItzqvgPVdYaJYtQ06Ioz4yjuR8rAfiPbPtXjmh+L/ijrsXmaXdvcopx8sNuDn6Fcmqu736isfUh8I2JI/0m9AGeBNxz+FSr4UslO5bm+BxjInPSvIviV4+17w3pGk2kaC21e6gWSabarbCDggKQRzg1zvh7xz420rxNpen+KJN9vf8AllVNumdr8KVMYHOSARzj0pDsfRcegWqZxNdEE5IMp5rg/iT4atbjQX3T3ORIpGXB5J9xXr1cV4+G7RHQfeaRABnqc0AzZg0eGOGKMT3JVFAH709Kd/Y1vjmW4P1lNbI6D+tLQBiHRrcn/WT9s/vOtSrpUKknzZ+e3mmtaigDJ/sqHH+tnz6+YarHQbIn/lt/39Nb9FAXMlNKgRQBJOSOjGQ5qKXRreUYeS4I/wCupFbdFALQ59NAs45A6vOCO3mnFWv7LjIx50//AH8rWooAyRpcQx++n4/6aHmqkvh+ymbdI1wT/wBdmH9a6GigGrnNDw3YDPzXGDjOZ2PT8acfDtj1zcd/+W7d+veujoptt7gcw3hjTm6+f/3+b/GnHw3YsQTJdnByP9Ifj9a6WikJpPc5OTwppsmNxujjOP8ASG/xpR4V00dPtH/f9v8AGurooGlY5N/CmmPjIuOP+m7f40v/AAimmH/n4/7/ALf411dFAHNL4a09c48/n/ps3+NIfDOnH/nv/wB/m/xrpqKAOTbwpphOf9IB45EzVG/g/SpBhhcEdCPPb/GuwooA8/b4f6CxLGO5ySCT9ofnHTvUo8DaOAQpuwT3+0vx+teMfEXxp4mu/GS+F/DEzQvEQh2BQZX2BiSWHAUZ/I9eKTwB8T9Sgs9btPEZM93psLzIxADsQwUoccHDEfhn0oA9lHgPRgAM3hI7m5fn9ad/wg2j8Am7PPX7Q3+NfKi/EP4hGB/EC3Mh08T+Wx8hDCD12YxkDtn9c1674q+KN8vgzStU0a2CXuos0TMULiBl4bAIwTkjGePY0ra3A9O/4QTRs5zd/T7S/wDjVoeDtIB+5OT7zMf614FonxB8YeH/ABNa6X4u/wBIS6WMeWEiVo9/CsCgHOeCD719X0xWPLPEnh+3s5NJlhurpANQhAjMpZTk+h/H9a9Trj/F+MaRnP8AyEocfrXYUBYKKKKBhRRRQAUUUUAFFFFABRRRQAUUUUAUYP8AXyCr1ULf/j4kq/QAUUUUAFFFFABRRRQAUUUUAFFFFABRRRQAUUUUAFFFFABXiGsW0t34W8XQW0LSTGYkRouWOCCenXoTXt9cT4RB8/VznKm7P0zjFAHG2Hi7wnYeBLN5DBPbJCkRsSFd2kHJBQ/7QJyeO/pXS+K760uvBuppbtGjrYbmtgRuhBUYBUdMdK14fB3h2HUW1KPR7Vbo/wAQTgH1C/dB9wM1sS6Rp00tzNJY27S3UYjncxjMijjDHv8A/WHpTdr6bCV+p4H4EksbbxHpU95crCyaBF5Rdgqkk85J9q5vxTbSa54x8Tyf27Bo0cNvHEUlb/j6jKDgc8g8H6MOK+ln8O6K6bH0qzZfKEGGhU/IDkL06Z5/AelUdU8H+HtVnhnvdJt5JYgAhAK8AYAIGAQB2ORSGY/wz1GK48JaKkrJFO0LKkTONzBGZcgdTkLmuT0WE+JfiTq1/diRrbRNsNrGxyokIIJx0zkMf++fSvW10fTVltZRYwCS0XbAwQZjHoKs2lja2bTNbQRxNPIZZSi43uepPvQBYjljkLhJFYodrBTnafQ+lSVXhtoYHlkiiRHmbfIyjBY4AyfwAqxQB4/YeKtM8OSXQ1J3jW61J40cL8qnAyW9AM9a8OsiZdUnu4jvtpvFCbJUcFG+Zjx68EHPv719A6Ho+na7Bq1tqlnFdRLfMQJBkqRjkHqPTj6V1tj4Z0Wws7ayttNgS3tZfOhUjcVf+9k5JPuTQB8neINBtZNG8S69I8zX9trDQwvvICJv6Y/4EazfEZv9Z125XUtkz21lCYmur0ReUPLU5XJ+Y5JJ9+tfZ/8AYumG1uLM2Fuba5kMk0RjBV2OPmI9eB+Qqnq/hjQ9ZaBtQ0y3uDAAsZZfuqO3Hb26UCaON8FXhl+HEN1r1yJYDZyebIpYsYuRgk8lsccd+lfNmm6Rot8NY1mC9k0vS7SM/ZreO6H2ieQfd4Y8f/X4r7al0+zmszYyWsLWhXYYNg2bfTHSubTwP4XRgw0GwyDnmEEflQM+XPhzbRz69p9o+21XUrSdJ2W93vMGQ4JXs2eQD9e1aPh281PW9Q0/R9RluIoPDf2ie5lDEOyKRtGO5BAA9q+l9N8G+HNLmSez0e0imSQyrJsyysfQnkD0HQdsVvQ6dZw3Fxcx2sSz3OPOcKMyY4GfWlYVj8+72aRbaHV7WOWOQTfJeS3gaZyCedo5GMD1r1LXdJ0XxF4pn+zXwsYViFxqd7JcbA0pUnbGp65OCTz3xxjP0e/gfwvJJJK+hWReRizExDr/AE/Cll8EeF5XaR9CsSzEsT5I5JplXPlT4Z2kGu3Fro3iO4uxpkkMn9nxCXy42k3HJ9zknHvx7V0GhNrGuXWn+BriaeOTS72V7mV2IEkCnIB5yecgdsMvYV9Nv4c0j7Hb2qaZaeVaMXtkaIFYnJzkD68muY8HeFL3TdTv9c1u8ju9Vu/kBiyI44+MBQR7fkPc0E638j0cDaAB0FLRRQMKKKKACiiigAooooAKKKKACiiigAooooAKKKKACiiigAooooAKKKKACiiigAooooAKKKKACiiigAooooAKKKKACiiigAooooAKKKKACiiigAooooAKKKKACiiigAooooAKKKKACiiigAooooAKKKKACiiigAooooAKKKKACiiigBCQASTgDqarG8thEJjcQiInAcuNufrXGePdVn02HTIIlRotQvks5ww58twQcHsa+dtYvbrWNZb4d2kVpaadHelIZPLJddoY5JzyTznPWgD7FVldQykFSMgg5BFLXhdjH4jtrTw/Z29/Zxm2V4Wjt5NySbAPvcAZwP1+tehaB4hOrzi3jVd8Cf6Uw5Cv02igDqmurdZfJaeIS8fIXG7n2qNr60RyjXUCuDgqZADn0r5e+KmmR6ZdS6zpsZufNuhLcais4drVwQFjVQRjHXn1A4xWr4r8NaPrPiDQtG0mzEb3Sfbby63Ev5R9cnqeT9SKAPo5ru2RxG1xErnGFLgHnpxVqvlrxx4b0aG9Ok6Kt1qPiK9uBJ5z3G82qjsSMYGMcHoOc8Cvpy3QxWsaSt8yxgM2e4HJzQAkd5bSyGKO5heQZ+RXBP5UwX9mX2fa4N+cbfMGc+nWvlHxFo8egeKdFudIiEenPfoP7TiuN5lZyN6Eg4AADDBHTOc5rXvPCOj6t8RV0awt3itLNDPeyLK5LMQCFB/hwSvf19MUXFc+nVuYGk8pZozJ/cDjP5VPXydfaNH4Z8V6Pe2MT3GlG/TOp+eJXkd+CrFT0HPbPXk5r6quo1lt5Y3do1dCpdTgqCOoPagYguYGJUTxkr1AccVH9vs/+fuD/v4K+SY9F0/SvFunW0trP/Yk07251MyM4vdwI2kj5cbjtOB0BOeM10PhnwroOr+O7uHT7XdpOjjbMJGZvOlOR3PQEHHrt70dWB9Ki+tC2wXUG7OMeYM1cr5x0zwvpGq/EWZbCxWPS9FVd5jY7HuAcgHOc4OQR/sfn9DXcazW00byNGjoyl1bBUEdQe1ACJd20jOqXETMn3grglfr6VHFf2crhI7uB3PRVkBJ/Wvla20Gz0n4h6Zp0tkx0q7jkjjnMpk+3K8RBZjuwBluwH9a0NB8PWWreMtQl0eA2djocZiRo3P7+YBhksTwSc9OMAetArq9up9PJdW8khjSeJnH8KuCfyrgfApzqHiP/r/P8hXzT4OutOXW/DXk2VzDq4vil1M77kkHIO3Pfnn0xX0t4E/4/wDxF/1/H+VAz0avnfS5obP4ieMDqUsKMbUlDNIPu7VIAzj+HH0FfRFch4i8G6D4jnhuNTsFlmiIw4YqWA/hOOooA+Rfh1pmtS67ZKNSOlLLaPJDPOobdFuwQgYEckZ7cAnPTPsPhzxZpdj4bkvtdhsZrjS7uWGyeBAPtLgDDIAMc/3sY6GvWtc8HaDrlpb2l7YIYrYYg8slDGPQEdvamXPgnw1dQW9vLo9uYbZSsSLlQoPXoeSe5PJoA5n4aaddebqPiDUZ4Pt2rFZGtoWBEKDO0Ejvg/5Oa9Xrn9F8N6PobySaZYx2zygK5UkkgfU10FAHn98R/wAJ5p4PX7C2Ofdq9ArhLsgeOLLOcmxYDn/aau7oAKKKKACiiigAooooAKKKKACiiigAooooAKKKKACiiigAooooAKKKKACiiigDnfF2ow6V4f1K9uIvOiigbMWcb8jAXPYEkDNfB+i6Dq+qaHrmp6bdC2022Ia5tvPYbx1xgDDY98V99eINJh1zSrvTLhnWK4TYWQ4I7gj8QK+Trr4UeM9PNxpum3Mc2nXLDzGWcIrAcgup549s0Aa/w5sn8RfDLVdE09bWyuDcBZ7qdjiXLBsng4OAF/8Ar81yXif4aar4O0NPEC6vbtLbuuVgJXAY4BRj16jjHTPpXsmn/ChrbwRfeH31EG8vJVnaVV/dq6ngAYyRgc15tY/CvxvchNH1C/VNJhkypNzvjwO6L1Gc8AgfSgDC+JHim38V6D4eEtlH/ajxsWnEnzKA5QgjHIYrnnp+NRXGl6t4F8UeHrnxFci+I2vHGLhnMSg4289ME5wODivbfHHwoh1bS9Nh0aeO0uNOiKIGXAl75JHIYnJzz1rlfDfwx8TajrNpqHi6+86GzZdscsxleQDJAzngZxnJyaAWh9RKwZQw5BGRXEeP226OCcbRKmcjIxnuK7iuF+IEhj0uIjJ/fpwOp56UAdyOgpaReg+lLQAUUUUAFFFFABRRRQAUUUUAFFFFABRRRQAUUUUAFFFFABRRRQAUUUUAFFFFAHxP49guPGPxOm07RIVs7xCYWuGkZd7InzOxGdowNowOQB64qD4f6RLPdeKPClykaajcW7A3jy5VChzg8HKk4JPXA6V6n48+F+pz63L4j8L3xhvpJN7QmQoQxGGKN78kg+p9hVrwZ8J3sY9Ul1+7jurnUIWibyy3ybiGLZ4y2QKAPnzUn8V6P4Vu9AvdO26SLncZ2QnYwborA4wWHoa+iPhDc2UXw8s47q6s7eWSWf7ObplA37jggN1xkVwTfBbxMFNgmt2v9mtLv2l3IGDgHZjG7B/Tr0r0/wAafDCDWPDml6TpcsdtJpu7yTICQ27l8nkjJGaAPD9Q0fUfBXjPT7/xQYdXNxL5iuJWwcMPmwR2zkLjFfbQIYAjoRkV806R8J9euNYsL3xNrUF9b2e0LGHeRmVeQuWAwM4r6XAAAAGAKAOO8YKSNJxj/kIw5z+NdjXJeLBn+yvbUIj1+tdbQAUUUUAFFFFABRRRQAUUUUAFFFFABRRRQBRg/wBfJV6qNvzNJV6gAooooAKKKKACiiigAooooAKKKKACiiigAooooAKKKKACvH9A1u8tb3V44tLmuY/tpBeMEnn+nFewVxPhAL5+sMvQ3bcY745oAG8R3wYY8P6htxz8gzn86cniO7cgDQdRGQDzGB/Wu0zRQBxw8QXh/wCYFqH/AHwP8aQ+IL3bkaDf5I4yo/x4rsqKAORGvXZ/5gd+P+AD/GkbX7sHA0S/Jx2Qf4119A9+tAHFnxHeZI/sLUO3/LP/AOvTW8SXiDLaBqJ5P3Y8/wBa7aigDw3wl4kv4Bq5/wCEd1JgbtmTERxz2x16+nrmu5/4Sa9IBHh7Ujnn/Vjp+dR+Cika61KW+T7dIxOc8ACtvRvEuj65I8Wm3yXDou5gqsMDOO4osK5iDxNqRJ/4py/xg4+UcntTP+En1QvgeGr/AGcclefyr0CjvQM4dPEmoFfn8PagG9AgI/nQPEt6VDf2BqPOP+WX9M13FFAHCv4nvFZR/wAI9qXzH/nnn+VOHie6P/MA1MfLnmH/AD+VduSFGSQB6mloA4geJrosVPh/U8ggf6r1p3/CS3W0N/YOo4Of+WXP5V2tFAHDnxPd7c/2BqfQH/VevtR/wk93uC/8I/qef+uXH55ruKKAOSTxDMSN2i6iBtyf3X/1/wBKZJ4iuFbA0TUTyB/qq7CincSRxo8RXW3d/YmoYx/zzwfyzTW8S3C4zoeo/hCa7SikM5Qa/OSANG1DOSOY8frUDeJJwTjRdRx2/cmuyooA5CDxFNKxDaLqK+n7n/GpG1+YAEaPqGD/ANMv6V1dFO+mwrHKjX5j/wAwi/B75iqX+2pd4UaVfH1/d10tFIZzf9tuHx/Zl9t9fK5p39syjIOmXuR/0zroqKAObXWnIOdMvQR/0yp51pgBnTr4Hv8AuTXQ0UAc0ddbcMaZf47/ALmoj4gcMP8AiU6jtxn/AFPNdVRQByya+7MQdK1BRkYJhNTHW2Az/Zmoeo/c/wD166OigVjmm1uTAK6XfH1zF0NNuNeaJlA0rUGz1xD0rp6KBnLtr7KxH9mX7LjgrAc0g19txB0nUgB38jv+ddTRQByg8QSEN/xKdQyOmYetIfEEoXP9j6jn08n/AD711lFCA5ZtfkAGNJ1AnuPJp8eus8m06VqCr2JhrpqKAMJdWY5/4l97kHH+r/8Ar1UOvPtONKv854/c11FFAHLNr8oUEaTfk9x5VI3iCQEY0nUCO/7muqooA5VfEDknOk6iB/1xp/8Abr5IOlahwP8Anj3rp6KAMEauTGHGn3vXlTFg0i6u5x/xLrwZOD+76Vv0UAc+2ryBhjTrwj/rnSjWWJ/5B19t/wCuXP8AnrW/RQIwP7Ybbn+zr3P/AFy7046s+ONOvc4zzH/9et2igZz76yyY/wCJbfEnk4i/+vUP9vHcB/ZeoYz18mumooA5v+3GOcaZfjjjMOKm/td/LZhp15kdvL61vUUAc1NrjooKaXfMS2MeVTG15kxnS9QOf7sOa6iigDmBrzFyDpeoYBIyIalXWZD1029HBP8Aqu9dFRQBzn9sy7c/2beZ4wPLNRnXJcqBpV8Sev7qunooA5Z9ekVhjSr8r6+TzS/29Jkj+yr4jJwREa6iigDmhrcm050u+3dv3VI2uSjH/EqvvX/V9q6aimKxzX9uSEqBpd9z1/dUPrrLjGl359f3NdLRSGcwuvMT/wAgrUcd8w//AF6srrBOc6fej/tlW9RQI5qTXHXhdLv2Of8AnicYph19xtA0nUSx/wCmPA/HNdRRQFjmxrjFwBpl/tPfyqlOsMD/AMg692+0XNb9FAzD/tc/9A+9/wC/X/16jbWHUZ/s2+x/1yroKKBHO/203AGmX5JP/PH/AOvTzrJ/6B99/wB+f/r1v0Uwt5nNHXSM40zUDxn/AFHt9af/AG3n/mG6h/35/wDr10VFIZ5l4rOn+IbRLO/0bVnVHWWOSGIqyMO4OfQkVwUHg3QYJvtNvpniZL7zN4uRIyyAnr8w9cnnr719FUUC1vueNWgsNHs7S2sPD+sYtWaSLdGTuc4yW9egqbwXqMludRubnQtSiu7mcySEQNhgemAen616/RQCR4LqnhzQ76/lum0bXoobht9xaQqUilbIOSoPsenr611NpNYWesTavb6HrCXEsC25UQYQIuMAL2xgCvUaKAtvqfN83g/QZdRmvU0vxRDNcTNIWjG0ISc4B64zzya67wr9r0a71aW6i1e8hu5d8MckLN5a8/LyT64+gr2KigLHz1ZeFfDltqTXw0LxAy+d58dsV2xRvnIKquDx7k12ukvp+m32o39vomr/AGjUGDz+ZCSM88AZ6cn869QooBLzPCLbw/4fs9QS9i8Pa02yUzR2zpmFHP8AEE6ZHb6D0ruk1gfZZ4LnS9UlSbduXyT0bqB6V3tFO4NXPn7SPD2iaffxXP2DxBcW9u2+2s54meGFj1YLjrnn/Gus0CbTdCa9aw0TWN15O08paAk5PYZxx1r1WikM8r8OfYNCjv20/RtWia7lMro0OcE5wFPYD07Vstq0cdi1pNpurTJIhRyIGY4YcjP413dFDEjwPQ9G0LSLm2uRpniO7e0ybUXKO6wZOflUYA/z35rptIvNP0mG+gtfD+seXdzvNNvtyd5brjnpjtXq1FAW38zwHw1oGgaJqn9o22ka9K8IJt45omZYCQQdo4znPfPSp/AfiVRf+If+JbfsDek/JAzY4xz6HjpXu9eceBDnUPEZxj/Tz/6CKAZtP4k2njSdTb6W/wD9eo28T7R/yBtVP0t//r12NFAzkj4lUHH9lanj1+zGoz4pQf8AMJ1X/wABWrsaKAOMTxUrEj+yNVGB1+ytUx8SoMf8SvU//AVq62igDxW98UW48Z2UraXqm4WzRAfZW65JyB1I6jOMflXdr4ojZQw0rViCM/8AHmwrP1DI8c6bz1tHB4z/AHvyrv6ARyg8SJg/8SvVeP8ApzbmlPiWIKG/s3VNuMki0biuqxRigDmD4ijGP+JbqnIH/Lowx7c0f8JCh6abqX/gM1dPRQBzf/CQQhSz2OooBjO61cd/pQdeTP8AyDtS/wDAVq6SigDlv+EjQDnTNT/C1amr4liZsf2bqgOcc2jdetdXRQBybeJY1GTpeq47/wCiNSjxLEWUf2bqgBGSTZvx7dK6uigDmV8QIxH/ABLtSGev+itxUqa7G6bhY6h7D7K3P6V0NFAHPnW1A/48b76fZ2pp1xR/y4X/AP34NdFRQBzD+IVXH/Eu1A59LdjTV8RIwJ/s3URjsbZq6migDmG8QKuP+JdqB/7d2pj+IkUZ/s7UD7fZ2rqqKAOPbxQgJA0zUiPUWzf4UDxOh/5hep/+AzV1F3dQWVvJc3MyQwRjLyO2Ao+tQ6fqFpqVnHe2c6TW0gJWRTwQDg/qDQBzJ8Vpkj+ydUPuLVv8Kf8A8JQv/QL1H/wHai68b+GbWYQS61aeYTt+R94B9yMgfjXWxSxzRrLE6yRsMqyHII9jQJO5x7+KVQZ/srU29lt2NVv+ExH/AEBdW6npamu9rD1vXdL0OON9SvEt1kbamQSSfoATj3ppNuyV2DOb/wCEwfBP9harnsPs59O9RL4ynJYHw9qvHQiA4NdzPe2tvaG8mnjjtlQOZWbC7fXNcxa+NvDN3eCzh1q1adsbQWwpJ6AMeCfbOaQbbsov4uuQBt8P6mf+2Jpy+Lbhs/8AEg1MfWE1vap4k0XSJxBqGp21tMV3BJHAOPWqcHjHw3cSKkWt2TMSAAJR1NAyGDxFdzA40W8UjGd6EdfTjmuA+IniW9TToITod1mS4Tntwc+le5VwXxDUHSonZwipOhZiM4GcZx3oAkHia73xr/YN/hup8s8Vb/t29IB/sa5wf8+ldauMDHTFLQByP/CQzR/63SL72EcZbNA8S5Yg6TqQGMg/ZyfwrrqKAOUXxEWLA6VqIA7+QeeKj/4SGc4xo9775jP+FdfRQKxya+I8gbtK1FT3/cE1Iuvu7AJpV/7losV1FFAzmm1x0k2tpl7tx95Y80n9vckf2bf4HQ+Sea6aigDlU1+R1B/si/U9w0VTJrFw5BGl3IX/AGhg10lFAHPR6tcMRnTLgAj0pf7Wn5H9m3GR7cV0FFAHO/2tcleNMud3pimjV7k/8wu4zXSUUAYI1K6OMaZNz7ikOp3Qx/xLZufet+igDmDrF5khdJnOB34/pTo9Xu2Qk6VcBgOn410tFAHOnVbr5dulznPrxVd9bvQfl0e5I9+K6qsfWdb03RIRPqV5Hboxwu7JLfQDk/hQDdjKGuXpOP7HuKBrt4cgaPc5B9OKu6J4j0jXVY6bfxTlfvIMqw/4CQDj3xXQU2mnZ7gcG/iTVAPl8P3ROO5/+tTT4m1IEf8AFPXfP+fSug1bxFo+jSpDqWpW9rI67lWV8Ejpmm6X4k0XV5zb6fqdtczBdxSOQE49aQGCPE2pf9C/dfn/APWp58S6gAT/AGBdnHX/ADirEnjjwxHdraNrVqJSSv3sqCPVvujp3Nb2qatp+k2Zvr+7jgtsgeYx4JPTGOv4U2mgOYTxNfuMjQLzrjkEf0q9/bl8cEaPcbepz1/LFOg8YeHLiVIotas3kdgqqJRyScAV1lIDy3X9YuZ7nRoJtNmgEmoR/vH6cZOOnX/69epVxXjPOdGIJH/Ezh6fjXa0AFFFFABRRRQAUUUUAFFFFABRRRQAUUUUAUrcYnlq7VG3P76Sr1ABRRRQAUUUUAFFFFABRRRQAUUUUAFFFFABRRRQAUUUUAFeSTXElv4a8VzQuUkV5sMvBHGOPf3r1uvLbawm1TR/Etlb7BNPNJGm44GcdyKAPJdJ0rXLbwXb+MbHxBqS30atLJb3EpeJkV2U8HrkAHnP8jX0n4d1Iavo9jqAUr9ohVyCMYJHP614jP4W8eX3hy28MO2k21iiCKSVZGLuqkEZ49u3WvYdLtr/AE+8XT4ba1TQ7e3WOBg5Mu4ADnsR+vegDpqKKKACiiigAooooA+e9Z1680XTLyz011Go6nqrWsEjHGzdjLcdCMj6E1f0b4b6p4V1G2v/AA9q4dnOL6G9J2Srx02r168n/HNq48NyeI9J1GG1mSG/ttU+0Wsr8qrqR14ORgnt1xWTdaN4+8X3NvbaybfSbG0lVpDbykGf3G1icgfQc+o4ALGsfFsWF1eiLQrmWztLhraS4ZwvzrwRj6/pj6Ve1r4pxWl+9pp2kz33lRo8rBwNpYZx3zgEcjivNF+FviEQ31k1hYzTyyBhqctwSSuc4VeoYkckjoce9b/irwF4h1C6aEWOn3S3BjEN4H2NabVAO4gBmHBx1/M4oA7LXfiYbG6vo7HQr28gsAou5wu1Y2IyQfp3Pse3J29M+Iej6lqsNlB5nkzWRu0uGGFABbcpHUEbT+R/HjLbwj4x0Kz1TTtNurG+i1GNd1zcMVdG27W4wc8ccn0PqKr+I/hlqNx4e0Kx0+4t/wC0LDzI5JsmMMjkkjIGSATj8T6mgDE8WfENvFWmPoulafdLLcT7t6sF3wI2dyk45JXHtg17h4J1u11nw3aXtp5rIkfllJG3SBkGMMcDJOAc9815Zrvw+vLTULC603TbPVraCzW1NtcuEww/5aHOAepP58V6L8O/D154a0NrO8a3NxJM8xWHOxc9ByKbYHnf/C5YY/Oln0C/S0iZozOBlQ4zhSemTj1rotH+I8t7cS2V1oF7aXz2rXNnA/W5wCdozjBwM/ge+AcuT4f6leeDb7R7ia3hvXvnu4vLYtGfQZODg5I6VjS+GvHmr30Go3UdnY3GnWTW1sFm3eYzKVLjGdpw2cnuowDSfkD0vbU5/wAb/E7U7yxuNNh06+0m6hkjM08UxzEp5wxXkZyO/bFRa/41W1j8R6dHfar/AGhcXiJahJ9nkY5+U54XcCCBjgitceCfFp8LTeHv7PsN1xObie8a7JeRg2Rkbe4x+vTNM1H4deJILnUdQhTTruCW5817GRQzTIDkAMRwefY/yKtqBs+FPGp8OeBJr/WF1K4vYLxrd1upC7SSEZAVj/DjJ74wfatqL4q240rUbu60m5t7qyMe63JB3BzhSG9OOa4k/DfV73Q7ox2cVoTcxz2mmTzmQJgEOC3+1kHHt2qT/hAdb1LSdVki0qz0prlYUhsllOf3bZJY9Mn6/wCJYHZaF8TBrc0umS6bdaXfzWzzWjSqCrAKTuGcZ6Ejgg4NdL8LLi6uvCVtfXt3PdT3DyyM0rliMOVwM9vl6e9YOp+DdUufE+g6lFJbrBYaebaRixz5mxwMDHIywrsvAuj3WieF7PTLvaLiJZN205A3OzDn6EUAefW3xYE0plOgXq6aLkW7XgIIUk45H/16ua/8UYdJ1G/tY9GvLmCxcRz3CYCq3evL/CWk+KtV0a98MW8UA0qS/cXGoO+G+Rl3KADnkgHkc5POOl3X/h7rt9q+thtMivJbtzLa6g9yVWKMHhNvdtoC89PUigD0DVvivY288UGm6bd6gzWy3MmwBdisAQCOucEZ+o61Qn8df2XrGsalKt9PZpb2hNmxK+Q0i5OFbp29Mk1xOt+Ateljs4p9Dt712sI7WN4JwjW0iDaHc/xdenIwO2K7Dwn8PNVtLfXLPW5orlL+yjhjk3ltrKDt6/3Tjn2FAHqdp4mt7vxHNocMTsYrVbh5h0BbBCkdvlIPNdZXmXwy8L3fh6wnm1N9+pXRUSEtu2og2oue/Fem0AFFFFABRRRQAUUUUAFFFFABRRRQAUUUUAFFFFABRRRQAUUUUAFFFFABRRRQAUUUUAFFFFABRRRQAUUUUAFFFFABRRRQAUUUUAFFFFABRRRQAUUUUAFFFFABRRRQAUUUUAFFFFABRRRQAUUUUAFFFFABRRRQAUUUUAFFFFABRRRQAUUV4ivxD1y7n1BdM8KveQWM7wySi42j5fw9v5UAe3UVg6BrltrWjQatEdsUke9xnJQj7wOPQg1yvgnx3a+L7/UbeztpEhtNpSVz/rASRnHbpQB6RRWBr/iHTfD8cEmoz+Ws8ywphSx3HOOBzjg81vKwdQykFT0INAC0UySRIkaSRgqKMkk8AVwGpeObCPwjdeJtOU3kEJCiM5Qli4TByOPvA/SgD0KivGbP4kXQvNMTVfD11YWWosqQ3UjfLlumfQdO/Qk9q9Zur+zs3hjubqGF5m2xiRwpc4zxmgC7XnngY5vvEX/X+f5Cu7trq3u0MltPFMgYqWjcMAR1GR3rgfAhzfeIv+v8/wAqAPRq8A1jUtb8UeLNV03StVl0630aBnQx8ebLgffHcZyPTAz1r3+vAdZ0bxF4e8T6zqeh6UNQt9WgK5EgBhcgZJB685OPQ+1AHGah8TrnXzptnFqj6PGsW++uIoizPJ0CoBk//rPXGK6DU/HV/ZeFtJtP7Utmvb8uh1Jcny4VONxGPv4IHrn35qKz8F6x4BubLWdJsE1eU2/k3MAPzJIed68dOAOOevY0yPwP4ksdJ07VLe2t5tQhvZL2TTTjYquANoyewHTPc9TSEd/8K9T1C/gvUudag1W0hcC3nwVmPLZ3qeR2xmvWq8s+H2kanb6lrWs6jYxaeNRdPLtVfcyBcjnAxzn+fAr1OmM4O+H/ABW+nH/p0f8A9mrvK4W9H/Fbaef+nRv5tXdUAFFFFABRRRQAUUUUAFFFFABRRRQAUUUUAFFFFABRRRQAUUUUAfGfxbl8Xale6jNe2lzb6JZTmKHjZGy7sK3P3ycA55x7V6l4G0y/1n4Rw6dp90bW6nEqxyucADz2LDK84I3D15Pat345KT4GvCMfLLETk4/jH51k/DzXrXQvhXHqsiPstFl3KzZ3OZDgD0BLAfj36kA8o8Q+AtI8IeE5ZtbvN2uzN/o0cEgI69Npxkep7cfj7h8EftH/AAg9l55cgySeXuB4TccYz2618qPr9t4s8UjUfFl9LHYkljHErMFUdI0AztB7n6nqa+4PCmtaVrmmifRzm0icwgbNu0gA4x9CKANjUpp7exuZraLzp44maOP++wBIH4mvgnxhH4qYDXvEUFxE15MyRLMTGUwOgjPKrjpn079a/QOvmn9pA40/R/8Ars//AKCKAOl+JqXMnwsVrdnGy3t2kCsBlPlyD6jpxXybPJpEumaVbabbXCavvP2md3+ViT8oUZ4x9B1719LfF+K+l+G+kfZUZrdRA1yVGcJ5fBPtux+OK8W8Tap4Su/B2hWekWw/tuML9qZINr7sYYM2PnBbkYJxjt0oA+l/EHw30rxJDY3mq3N3b3NvaJHK0cigHA5LbgenNfPngXwnZeJfGk1taI76HZvvl8yTO9RwORjO5hn6Z9K9z8bane6L8LIGxILqW1gt2bkFAwAOe+cZH1NRfs/6fDb+EmvVGZbu4cucdAvygfTgn8aBptbHuYAAAHSuE+IgB0YAkgmZMbTg5z2rvK4D4itjSoUwCr3CAg+mc0CO+HQUtIOgpaACiiigAooooAKKKKACiiigAooooAKKKKACiiigAooooAKKKKACvkX4sG1u/iVptrqU6pYhYUkLSfKik5Oc8L159ua+uq+aPjLf6E+s22na5o11Gm1WTU7dgrkH7wAKncBxxz1OAO4JtI4qxktPD/xdjt9AeMWDzxxARvvUo6KWAPPGSfpj2r7Mr4d8A6Laaj8Q4F8PyTzaXZyLN9omTB2qoySOOrcD6jivuKgZ8TfGbVrS68fmC/SSSysY0iYQFQ7ArvwCfdsc9Oat6PrnhSy8OeIdQ8OW11Z6rHapAEupgWZHdUZ0I6Ebuce1drq/jqx0Dx7eW+u+HLKKDcdl6ttunK4wHyeoPTI+nOK8p0LT/wDhKtY8W3GmW/k2r2k0kSomF4dWVRxgE46fWgDMs/DsD/Di+17yN91HfonmAn93FjHTpyzD9K3fFOqPcfCnw1DKw3i7kjUAnlE3Dn6ZH6VzFr4ohj+H154dLslzJepKAAcSR8Egn1DAH8q9Mnvp/BHgjw1Hqnh+zv0nlmmKXSEtFlgQMEcEg9D1/CgDnvAuoeAHudLiv7HUba/R42a6M26N5QR1A6KT7V9wjkcdK+IviLq+k+NNY0qHwtZSNN5eyTbBs5JAAIHp3PTkV9pafA1rZW1u773iiVGb1IAGaAOW8YhS2jByQP7Si6euGx+tdpXI+LAC+jZXdjUYzj/gLV11ABRRRQAUUUUAFFFFABRRRQAUUUUAFFFFAFK3/wBdJV2qUH+ukq7QAUUUUAFFFFABRRRQAUUUUAFFFFABRRRQAUUUUAFFFFABXFeD3BOqbjybx+prta8c8O+GYdQutVuJLy9hb7Y42wybR064x15oA9iyPUUbhnGR+dcX/wAIlDjaNU1QA9cXHX9KY/g+Ftp/tbVQw/iFxz/KmrCO3yPUUZHqK4yPwnEg2/2rqjDsGnBx+lTnwvAf+YhqPf8A5b//AFqAOsyMZyMUZHqK5MeGIR/zENQ6f89//rVJ/wAI3Bn/AI/b4f8AbekM6jI9RRkdc1yn/CMxY/5COoE+pm/+tTJfC0Ei7f7R1JR/s3H/ANb2FPS/kBX8Fk7NTBXaRevxjHp2rt8j1rxHwb4RQw3yJrOsRBLplOy6HzEAcnA5NdmfBynH/E+1sfS6/wDrUEu62O6yPUUm5f7w/OuJ/wCEPhPXVtVP/bwP8KB4OtxnOqaocjHNx09+lIo7fI9RS5riR4SjUny9Y1eMH+Fbnj+VI3hLP/Me1r/wK/8ArU2B2+aTIzjIrhv+EQ4x/wAJBrmM/wDP3/8AWp//AAiMZUK2sas+CTl7jJ5x7e1IR22R60ZHrXFHwknBGsatkf8ATx/9b3P50v8AwiaZJOsasSRgk3Hb8qeganaZHrS1xB8Iof8AmNawD1BW5xg+vT04pW8Jll2/8JBreM54uhn/ANB/SkCO2zSZHrXEDwlj/mO6yfrdf/WqT/hFf+o3q5+tzn+lA2dnkHvS5HrXFL4SjTO3V9UXPXbPjP6UHwpn/mN6v/4Ef/WoFqdfDDDAGWGOOMMxYhFAyT1PHepcj1rhh4PUZxresDJycXOMn16U5vCW7H/E91gY9Ln/AOtQGp2+R60ZHrXEP4RDY/4nmsDHpc//AFqk/wCEVHGNa1YY9Lj/AOtQGp2maK4tfCu3P/E71c/W5/8ArVaHh3H/ADFtTP1n/wDrUDOqormF0BlGBrGqY95gf/ZaY3h5j/zGdTP1lXj/AMdoA6qiuZGgt/0FdQ/7+D/CnpohQYGp35/3pQf6UAdHRXONojt/zF9SHOeJFH/stRHQH/6DOpn6yr/8TQB1FFco/h13x/xO9VTH9yZRn/x2pV0KVQ3/ABPNUOTk5eM/+yUAdNRXLtoMxXb/AG7qoGMcPHn89lQv4clfOfEGscnPEsY/klAHXUVyR8OSHOde1jk5/wBcg/8AZKD4cc/8x3Vx/wBt1/8AiaAOtorkl8OOP+Y7q5/7bL/8TS/8I6//AEHNX/7/AC//ABNAHWUVyf8Awjj/APQd1f8A7/L/APE04eHnBBOt6sQOxmXn/wAdoA6rNFc6NEIbd/aeoZ/66j/Cmf2FLuY/21qmWGD+8T/4jigDpaK5V/D0jkH+3NWXAxxMn/xNA8PShdp13ViPeVM/nsoA6qiuXbQZWUKdc1XA9JEB/PZUn9hEkE6nf8f9NB/hQB0lFYA0dh/zEr3/AL7H+FRf2G//AEF9S/7+r/8AE0AdJRXNHQmP/MW1E/WRf/iaX+wjjH9p3/8A39H+FAHSZormjoROP+Jnf8DH+tH+FSjRmC7RqmoAe0i//E0AdBRXNNoTH/mLaj+Mi/8AxNOGhkDH9p3+P+uo/wAKAOjzRWB/YzYI/tK+BPcSAf0qP+w3JJ/tfU+f+mq//E0AdHRXMpoMiBgNZ1M59ZEP/stNOgOQQNa1Rc+kq/8AxNAHUUVyv/CPP/0G9W/7/L/8TTD4ckJJOu6vk/8ATZP/AImgDrc0VzEegsn/ADFtQY+pkH+FNfw+zHI1jUl9llX/AOJoA6nNFcofDrEADWdTGPSVf/iaYPDbgADW9V4/6bL/APE0AddmiuWHh9x/zGNT/wC/q/8AxNSf2E/H/E31I4/6aL/8TQB0tFckvhxx/wAx3V/+/wCv/wATT18POP8AmN6qfrMv/wATQB1VFcwdBc/8xjUx9JV/+JpDoEhxnW9V4GOJUH/stAHUZornRoeBg6lfnjGWlB/HpQuh7QcanqBz6zZ/pQB0VFc2+hFlAGq6imD1WYZ/UUxdAcf8xrVT9Zl/+JoA6eiucXQ2H/MW1E/9tF/+JpzaKx/5iuoj6Sr/APE0AdDRXPNoshBH9r6kAfSRf/iah/sB/wDoM6p/3+X/AOJoA6eiub/sSQA7dY1IEjHMin/2WhtDkZt39s6mD7SJj8ttAHSUVzf9hvgD+2NTIH/TVf8A4mnf2JIQN2r6iTjnEij/ANloA6KiucOiuf8AmLaiOvSRf/iajbQXc5Os6oD7SqP/AGWgDp6K5JvDspUKNe1YLnJ/epnp67alXQp/49c1Nuv8aD+S0AdRRXLtoErDA1rVAMj/AJar/wDE0v8AYUpAzrep5GQMSIOP++aAOnPSvmTQNR1vw/B4i03/AIRLVLj7XdTSRSohVMMMLyRyOM5Ga94OiS4x/bOp9MffT/4iq/8Awjr/APQc1f8A7/L/APE0Caujkvh/YXfhPR9K0q5srqaS9Z5ZpI0ylsxAO1/TsM9M5rM8HafqGl+LfGWo3Gn3PkStvgPlnE2MthPU8jpXfjw64/5jmr/9/wBf/iac3h+YoUXXdVXPfzEJ7d9n+c0kC8zyrxv4BbxvLp2uWyXdrcTMkd1b3TBDHEDgkKQcN36/hmvQIb1fC8aaHZaNqt3bWdm0scyJvVtuTsDHGW9APyq63h29/g8SamCSSd3ln6Y+XilTw9eqRu8R6k3HPEY7/wC76f57UxmVqDR+Mbd9CvtI1S0guLRbj7S67BGxxhc5+8M8qffIrxf/AIVff6J4H1h2W4uNXnVY/stu3mIUEyNlVAzuwme/H5V9AHw9cGTd/wAJBqmzuN6Z6Y7L/Smr4eu1LH/hIdT+Yf3kOD2/hoA8VuZ9c8ZQ+H/D48N31hbWskD3N3cxkBdiEHbkemfQ5wDjNbnxFa78YaQdGs/DeprdrehIZ54NqKFzl9x6AjI/GvSv+EbvAH/4qPVcsODuTjPX+H8sYxTG8M3rIoPiTU8r3BUcfgKAOH+GFzfaHb23hi48MajbyRPJ516EzAx5O/eeDngcZrq/Ae0XPiBM5Yak5Ix22r/9erbeF7x9zP4k1QucYwygD8AK4v4f6FcLPreNYvVVL5o/lK5bCg85B9aAPbaK5E+H7pmYnX9Swc7QGQY7c/LTG8O3hQj/AISLUwdu0EFPxz8vP9KAOxoriz4dv8of+Ej1H5Rx9z9eOfxo/wCEe1HkjxLqIzyflj/+JoA7SiuQXQL4MM+ItRK8ZGI8/wDoNPXQ74dfEF+f+Ax//E0AZ2opnxtpbDdkWsgOMYx81d7Xh1/4e1SXxpawL4lvkC2TSBwq7lyxBAyMY4HUfjXoy6FeLGq/2/qBcHliIzn8NtAHV0VyD6DfsF2+ItQUgc/LHz/47SLoF+CN3iPUCM8gLGP/AGWgDsKK5NNCvgw3+INQK9wBGD/6DUbaBfkf8jHqAPssf/xNAHYUVyX9hX//AEMN/wD98x//ABNObRL9v+Y/ej6JH/8AE0AdXRXKHQr0vn/hINQCZ6Yjzj67ajGg6gP+Zivz/wABj/8AiaAOvorkf7C1D/oYb/8A75j/APialTRb9Rg6/esM55SP/wCJoA6miuW/sW9767e4/wB1P8KeNFuSwL6zekDsNo/pQB01Fc2dGuSdx1i83AcY24/LFMTQpAgVtVvmOc53j/CgDp6K5l9Cd2Df2tfgj0dcfltph8Psf+YvqP8A38X/AAoA6miuV/4R5ySf7X1Dn0df8KafDrH/AJi+ofi6/wCFAHRXtna38JgvLaG4hJBMcyB1JHTg8VTfR9MewfTjp9r9hf71uIlEZ5z93GOvP1rNk0CRwAdY1AY9HX/4mqbeF3bH/E71IY9JF/8AiaALVv4P8NW8Sxx6Dpu1RjLWyMfxJBJ/Gt2xsbPT4jFZWsFtEzbikMYQE9M4HfgflXO/8I3JjH9t6p6f6xf/AImkTw06HP8AbWpH/ekU/wDstAHYVQ1DTrHUkWO+s7a6RTlVniVwD6gEVzj+GWf/AJjOpDHpIv8AhVJvBzn/AJmDVh9JF/8AiaAO4eCCSA27xRtCV2mMqCuPTHTFctYeC/DOn3JurXRLJJjjDeUDt9wDwPwrOPg1z/zMGq/9/F/+Jq2vhV1/5juqn6yr/wDE0AdXeWlrfQmC7t4Z4SRmOVAyk9uDT7W2t7OFYLaGKCFc7Y4lCqOcnAHua48eE3H/ADHdTP8A20X/AAp0fhUx4xrmqnAwN0wP9KAO2zXn3xETzNOthn/l5TpyevYd61T4dY/8xfUP++1/wrgfHnhiQ2loy6zqO8XKBQZB1J+lAHtIPApa51dEYRCP+074gdy65/lUP9gN/wBBW/8A++x/hSQM6iiub/sNs5/tXUP+/g/wpv8AYT4x/at/0xy6/wCFMDps0VzA0Fh/zFb/APBx/hSnQWP/ADFL/wD77H+FAHTUVy40BgMf2rf/APfa/wCFC6Aw/wCYrfn6uP8ACgDqKK5kaC3/AEFb/wD77H+FSNojNn/iZ3wOezj/AAoA6KiuZGhOMf8AE0vuP9pf8KVtCdgB/a2oAD/bX/4mgDpaK5g6Ax/5i2ofjIv+FSDRGBB/tO9/77H+FAHR0VzbaGzf8xS+H/Ax/hVRvDTsxb+2dRGTnAdcD9KAOvorkU8Osuf+JvqB+rr/AIU7/hHG/wCgxqP/AH8X/CgDrKK5T/hHm/6C+of99r/hSDw42Qf7X1Akf9NB/hQB1ZrI1jRtM1qEQ6nYwXSDO3zUBK59D1H4VnN4eZgR/a2ojPpIP8Kzp/CTSsCNd1VB6CVT/MUAdHpGjaXo0XlabYW1qhADeTGFLY9T1J9zWvXBxeEHjGB4g1cj3mX/AOJq63hrKhf7X1IAf3ZQP6UAX9a8O6LrpjbVNNtbto/uPLGCwGc4B649ulaGn6bYabEYrGzt7aMnJWGMLuOOpx1Ncu3hLcWzrerHcMEeeMfligeE2BBGuapwMcyg/wBKANGbwp4dnukupdF09p0LMGNuvJPUkY5PHU9K2r6xs9Qh8i9tILmEEHy5ow65HQ4PFca/g5nGP7f1YDnpKv8AhTP+EMf/AKD+qf8Afa/4UAbuieF9C0KWSbTNLtraWT7zovzfQE9B7DiulrgY/B7pn/if6rz6SKP/AGWtP/hHTznVtRORj/Wj/CgCDxbnz9D64/tKMHpj7rV2VeXa14eis73Rbpry+uHXUI8LLKCOjc9K9RoAKKKKACiiigAooooAKKKKACiiigAooooApW/+ukq7VK3/ANdJV2gAooooAKKKKACiiigAooooAKKKKACiiigAooooAKKKKACvMbDWbfw/pWu6pdpNJBb3bFlhXc2CQOASO5r06vn3xdKYvAfipgqk/aVXBHHMqD+tD2E9tNzrND+KnhvV5IIjJcWbzsVj+1x7FJH+0CV9uteq5GM5GOua+avE9xpUnwm06GUQSXbRRC2RSC6yZG4jv03Z+vvXvNhHDd6RFYztlmtESaPdhgGTBz3HekAaXr2m6td3drYXUdxJa7fNMTBlG7pyD7H8q3a8X+HmiWfh7xd4psLBWS1jS12KzFiMoWPJ68k17HDNFOgeGRJEPRkYEfmKYyWiiigAooooA8l0HXrHQpntL5mV77UpIYnAG0MNvU54612ut+JLDRb3TLK6LmfUZvJhVMcHgZOSOMkDv1rxzxRpDat4U8QSwR7ruy1F7iIquWABG7B6jjJ49BWAlnL8VdRuNUPmW6WOnxpC0TnaLkjeVHGeCT69B14oQm7H0Naa/aXeuX2iRrN9qso0klYqNmGAIAOck4I7VHrHiTT9I1LTNMuTIbnUZCkIRcgY7sewyQPxr5fsPEut+IRHdWyyWk/h7TpTdSx/8tmC7QW7n7oJB6YbpTtI0qxh1Xwfq8uvy3dxcFp7mOaYSNFtBYn1AypBz6GgZ9hZGcZGfSuc0DxFZa7JfJZrMPsU5gkaRMBmH931H5GvjubVr+PUbbxBp17q+J70xm5uZl2vz90J1xjA544x2qxf6vqqW9/bW95cotxrbI4ik2s3XgHPHb26UCbPuCkyB3FeH/CubVbXV9Y0i6W5+yRBJo/tdwssyFgAAWU4IIGfQY+tc/r2l/2/428TxXWu3dhDp9tFLEkUwQcxqSTnsCefqOaBnqnirx3o3hW+gs9T+0K80RlV449ygA4wec5OPSqB+JOhf2ffaiiXj29lJHHKRDg5ckDAJHTHNfN9tNf+O9a8K2Wu3MqRujoJFyrSBdxDZ5BJxjIHbr3rc1uxuJPDmq6VZTtKE13y2E8oWS4CoRtDHjOVz+HtggH0bp3jTRb3TrLUGuGtYb6cwWwuRtaRg23gAnjI6/nirll4m0+91670O3Mr3VogeVwmYwT/AA7vUZ/p14r4+l8i40/Q7WKXUk+zaubcx3MoPlZ2khduOhz9MmvR/Fd/faePHDWlw9v511aReapOVBB3Yx04wM+nHWgD6D8R67Z+HdPbUL4SG3V1RjGu4jccZxnoK2opEmjSWNtyOoZSO4PSvkbx5okXh/SprSDxZLqBuUhIsZWEjO24HevPAx0HfPU8V6f4Gsrjw34wudAk1K4u4TpqTDz5CQrhgMKOwwT+VJMD27OKw9X1u00mfT4bkPm+nFvEygYDkcZ579O/WvGPFlvN4l+ILaJdaxdabp9tZCZRFN5fmMcdM8E8+/CmvMNRvb3V7az0S/vpJYLLXFtIbwn95sJIzu7kYBB7Z+lMD7SrnbbxDY3Ov3egR+Yby1hWaQ4GwA44znOeQenevmPXtXvNLnuvCFn4gvZLdtUgVbwzbpBFInzLvB6BsZAxyD6kVQ1OLUPBWveKf7P1OW4uY7GNBczfPMA7RZJbsQM/hg9hQB9i3dwlrbzXEmfLiRnbAycAZNZvh/WrPxBpsOpWDs1vLkDcuCCDggj8K+X4ZdT0C+022XW7m+t9Z0l5LiO4kLhSY2PAJ4wRwfY1V8K28/h/w/4e8Q2+rXJkuNR8k2RkJi2bmVvkHc4z+I9qBO59U6Trljq1xf21rIzS2MxhmBXGG9j37j8K2687+HsrSnxAWYtt1ecDIxgYXivRKBhRRRQAUUUUAFFFFABRRRQAUUUUAFFFFABRRRQAUUUUAFFFFABRRRQAUUUUAFFFFABRRRQAUUUUAFFFFABRRRQAUUUUAFFFFABRRRQAUUUUAFFFFABRRRQAUUUUAFFFFABRRRQAUUUUAFFFFABRRRQAUUUUAFFFFABRRRQAUUUUAFFFFABRRRQAUU1mUYBIGeBk03zI9/l713/3c8/lQBJRRQSAMnpQAUVGssbglXUgdSDnFCyxvnbIjY64bOKAJK888BqPP19hxnUX47fdU/1rv0ljkzsdWx1wc15/4CZZJ9fkXvqLqfwA/wDr0AeiVyOueMvD+g3SWmpanHBcOMiPazkD/a2g7evfFddXzZpqW9x4x8ef2msDyrAfKabBKqFIGM+233oA9x1fxLo2jW0F1qGoRQwz48pjlt+eQQACce/Ssq/8eeGLCGCe41eHy5wTG0atJuAOD90HHIr5U+Hlhr2va3FAuoJbyQWP7hr2ESDycgAIrfzHYHmvavC2rW0Hw/1G5u9PtEfTXmgXYgKO/GCM56swGaBa3PWNA8R6R4ijlk0m9S5WJtrlVI2n8QK6CvP/AIbeGo/Dmgwq0RS9ulE10SMEORnbjtjOMCvQKBnDzqT43gII40/nj/bau4riJT/xXEI/6h3/ALO1dvQAUUUUAFFFFABRRRQAUUUUAFFFFABRRRQAUUUUAFFFFABRRRQAUUVma1qMWk6Zd6hMGaO2iaVlXqcDOB9aAPOPiv49/wCEMsYI7RY5dSuT+7SQEqqDqxxj6D/61bfww1y+8ReFLPUtRwbmRpAzhdocByAQB7DH4V8a6pqll4nu9e1vXLyRLryz9htlJPzZwqjr8qj6d6+lfgLrFhceF4tKimQ31s0jyxANkKXyGOeO46UAe6V4f8XPiPJ4RWCx0sQS6jIQz+YdwiT3A7n37fWvSfGeur4a8P32rmPzTboCqE4DMWCqD7ZIr8/Z5LTUrHVNX1PUpH1iWZfJg2k78kFmJ9AMgD6UAfX8/wAQL2x+G1t4ouYIJNQnOxIwrLGW8wrz3+6pPuenBryPSfi14u025s73xBa7tJvWLR/6OI8oOD5Z7gZB5zXrfwl1vRr/AMG2Njcz2nnWgKSwzsvB3NtOD6ivE/i/pGuWetp4g1SOK80VrnZawLOTGkQA2rgY27lXPHGevuAe5fFP4ijwjYWi2EaTaher5kQkBKpH/eOD154rz7w58S/Fdlr+m2Pim0jitdQKshMOxlV8hSMH1xwecZrz/wCNV4dW1jSNRt2C2c+nxtbBSCFG4kjjoQTg/THarl9/a/gDxboE9/q8up+bHHM6zMzhUYlWA3E89SD24pID7arifHMfmWVqMZxcx9enXHI712w5Fcb42ANhAc8i5jIwMnO4dPemB2VFFFABRRRQAUUUUAFFFFABRRRQAUUUUAFFFFABRRRQAUUUUAFFFFABXz98U/iLqmh6vbaD4ftlkvpADIzx7zlh8qoM8nnPPt719A1yPitY7iyubOzurK31m4iKWrTMofdjjHfOM4I6daAPI/hz4/8AEVz4kHhbxPbIt6A37zy9j7gm8AhflwVBOR7V9FV8XfD4XnhT4nLp2tn7Rey4geYSF9rOgZTkjJ6gfifSvtGgD55+K3j3xD4e8R2Oj6BFbzNPbCQo0e9i25uOvoAa2fhf4k8Y65qN5F4j0s2lrFFmNzbNFl9wGMnrxn8q4XxJ8OdQ8V+PLy6uNcsoIWclRDNunRVUBQE7HgZ6dz9eN8JeOdS8B3Ou6Xqc014YYzHbo8m4JKrYGMk4U7skD0pN2QHp/wAZfiNe+HruDSNDuo4bzAkuJfLVygP3VwwIBIOenQivbdJ1ESaBZaleyom+0jmmkbhQSgJP61+cF1c2tzYT3VzPLcavcXGWMmflTqWz3JPHtXtPjrx/b6n4V0TQdKuZFh+zRLftswRtAXYfxUng88UwOu8OfFLWNf8AiDbWMDxx6PNK0SweWpyAp+bdjOSRnrj2r6lr8/NB1Tw74e8b6ZfWNxNJpdsFMs7RsGZthDNt6jk9K+/4ZVmiSVDlHUMv0PNAHMeKB+80f/sIR/8AoLV1dcj4rGZNG9tRjP8A461ddQAUUUUAFFFFABRRRQAUUUUAFFFFABRRRQBQtv8AXSVfqjb/AOukq9QAUUUUAFFFFABRRRQAUUUUAFFFFABRRRQAUUUUAFFFFABXnHh/TbTWNP1mx1CAT20924kjfIz0PbocgHjoa9Hrxjwz4pgsZNVgaxvGK3j52JnA4569KAOm034ceEtMuUurXR0WZCGUvLJIARyDhmIrrrfSrK21C61GKHbd3QUTSbidwUYHBOBx6VzK+MbcnB0zU+uCRADj681bHiaMgH+zdQAPQ+V1/WgDej02ziubu6SBRPdhRO/98KMDP4UzSNKsdHtvsun26wQbi+wEnk9etYQ8Uw5OdO1AEDp5P/16sR+IkkIA07UOTjmH/wCvQB1FFcwfEUQIBsb0EjODF/8AXoTxDG2R9gvwwONvk8/zoA6eiucGvRH/AJcr3OCceV/9eq0/iaCBNz2V7j/rl/8AXoAg8IKrxarkAq19LkdscVcttGi8P6Tc23hyzt4pWZpUildtjSHHJPJ6Afl2rgfBXjG0uIL6VLG+PmXkjY8nHX8f84rtB4piOcabqPHX9yP8aBIwvAHhKbR4NTuNWitTfalKzTJB/qwhz8o9uT6/WtWw8A+F9O1FdStNIiiulJKkSOVGQQfkJ29Ce1Tr4riY4GmakSeg8gf40v8AwlMfH/Es1LkZH7kdPzoCxi3fw68NQpcXNhoVqb3G6JZJJAm8dOAcAZ9BWD4M+H5TTdTtvFNpaXJu7w3KpEzEISOSDwR1Peuwk8YQR53aXqWBznyR09etNTxlbvgjTNSGSQMwgZI6457UDNnQPDekeHxONLsxAZ2DSsXZ2Y+5Yk+v51xcvgCy1PxVrWraxbrcW9yIBbIJWXG1AG3BSM8qOvpXUjxPCemn6h+MP/16jPimMDJ0rVAAccwd/TrQBqP4f0l7+01A2MQurNDHbsuQI1PYKOO57cVn33g7QL+C5t7nT1eK5uftUq+Y43S4I3cHjqenHNVG8YW6Z3abqQ4z/qR0/OhvGNsoJOm6lwQMeQP8fp+dAEb/AA/8MNYw2A0tUghl85Nkrht/cls7j0xyfpWwfDGjG2vLVrFHhvSpuFkZm8wqAFySc8YH8+tY3/Ca25OBpepk8/8ALEduvenDxpan7um6mxxnAgH+P40AQRfDnwnHCYjpCSA7ctJI7NxjHJOR06DArrRpFgNVOr/Zx9vMPkebuP3M5xjOPxxmua/4TSyzzZX4+bbzD/8AX/zmki8a2Lgk2WoIAM5aHqOnY0AXPEng3QvEjrLqdiskygBZUYo4HpkHn8aoT/D7w3NpMOk/YSlpDL5wVJGUl9u0sTnkkY/Kpm8Z2SgE2d/jIGRCOM/jUY8bWJx/oV/z1/dDj9aAI0+HnhZNJfSRpafZnk80ku2/d2O/O7jp1/madpXw/wDDeli6ENiZBdQ+RL50jPmPjgZPHQfkKkHjWxLYFlqBAAJbyOAD+NT/APCXWe7H2S+78+T6de/b+tJKwkrIpaX8PPDGmSyS2+nZZkKDzJWfy1OQQuTx9489aTQ/h74c0S8hvLS0kaWHPledMzrGT3AJwD71cTxhZNkm0vlGAcmH/wCv68U5fF9g5wILwk9vJpjOksdPtLBrhrWBYjcSmaUj+Nz1Jq/XGN4vsFZQbe8+YEj91/8AXqyniezc4EF3njjyvWgDqqK5b/hJrMdYLsc45ipyeJLR03iG6xgEnyulAHT0Vzn/AAkFqOsNyOccxU0+IrUf8sLrGM58qgDpaK5lPEdmzlDHcqw7GI/0oPiSzH/LO4P0joA6aiuYfxLZpndFc8AE/u+gPShfEloRkQXZBOP9UetAHT0VyY8U2ZOBb3n3d3+p7d6X/hKLP/n3vO3/ACxPfpQB1dFcv/wklp3t7sHJH+q9KU+JLQAEwXXIBH7rt+dAHT0VzX/CRW3e2uxz3ix/Ooz4mtQSPs15wDkiH060AdTRXJDxTZkn/RrzgA/6rsfxp48TWhXcbe7AzjmL/wCvQB1VFcufEtooBNvdjIz/AKrtU4163Jx9nuwT0BhPNAHQ0Vzh8Q2oJHkXWR1/ddKhPia0BIMF1x1/dUAdTRXLf8JNakgfZrzrjPk9/T607/hJbPOPKuM/9c6AOnormj4js1YK0VyCTjmLp9ahk8UWSOyGG7JBIOIfSgDq6K5tfEVowyIrj/v0aVvENovWK4/790AdHRXPDX7Ugny7jj/pnUZ8R2Y/5ZXP/fugDpaK53/hILTGfLuMYyT5Z4qI+JLMDPk3OP8ArlQB09FcufEtmMZhuuen7qmf8JRZcfubr/v1/wDXoA6uiuYXxHbNnbbXZOMgCLrQPEUTNiOw1CQA4JSDIX680AdPRXNL4gQn59N1GMf3nt8D+dPOvW/H7i6JODjyqAOiorC/tmLI/wBHuef+mf8A9eon10KcDTNRYeqwZB/WgDoqK52PXomJDWV9GR1Dw4/rSf8ACQW4BLW90voDFjNAHR0Vzp1+3AB+z3RBOARF1ph8RWoODBdd/wDll0xQB0tFc0PEdoc/ubnjr+6pyeIbVzgRXOf+udAHR0Vzj6/bpGX+zXZAz0iqE+JLfjNnfD/tl/8AXoA6miudXX7dhnyLkEdQY6b/AMJBBu2i1vCcZ/1WP60AdJRWD/bcGcCC5POP9VTf7etcbvKnxzz5fp1oA6CiufbX7QfwTnjP+rNM/wCEhtQOYrkc45iNAHR0Vzg8Q2hA/dXPIzzEaUeIbQn/AFdxjOMmM4oA6Kiua/4SOz27tk5X12cUz/hJbIDmO5H1joA6iiud/wCEgtCBiO4J9BEeKj/4SSy/uXB4z/qj+VAHTUVzA8TWJYgpcADuYjzSL4lsn5Edzx/0zoA6iiua/wCEkscDInBJwFMZzTj4hsRj/XEdz5Z4oA6Oiua/4SOy3bSs4Pp5dPHiGzY4CzkevlGgDoqK5weIrIruCzn0xGTUJ8TWQ/5ZXJ/7ZUAdTRXMjxJZk48u4z/1zpx8R2IXJWft/wAszQB5PqWpTard+IdTuwC3hiV/sUKErG5I4MmDlsFAeo71wfhtfE3i3xJF43tdPsWVJBA0JmZBgKBu6846/XtXTeIfDPhbWdUu737frFn9sJaeOEfI7DOSQQT+Hb2qvpfhPwvaXUMlpqmux2ySCb7PwUZl+g+mf50AehWPinUbFw2sLCLP7VJC0yglkOCQD7V19xJ/bXh+7DXAtEuY3jWY8bVbjPPfnFeW69daZc2kmmWVlqEkd5e+fK5i4Qk87fTH06Dv26vU9W8PahpD6FOl0beSER4WPDLgZB/3gQD0xmhAfPmoSy+F9Q16xUXehxXGnMIoriUyi6cMAWBBxuYBgCM4yeg4rpPBlikWuXOn30Unh2O/0sRrEZSROTgb1ZuAevHXqO5ras/DXhFBcnUp9X1SSSBYUa6BLQgk/cPY5/zyamsvDvhJTK+oy6xqbyRGBHugWMA55XHfnjrg0AVvAcR0P4htpJsptMhe0ZY4WmLi5Kk4kPbJCk8en1r1bwCCr68Dk51OQ8nPULXnvhTT/DHh2/GrJcaxfzrEY4nulDiFeQduAMcZH0JrZ+H/AIq0yUazIgugkmoO6loTzkD646dDQB7XXnXiT4d6D4i1L+0ryOdLhlCzeTJtEwHQNxz0HTB4HpW03irTgu8LcFcZyIjim/8ACW6WBljOuACQYW4zQBU1zwNoOsrbCa1aB7WMRQyWzmNkT+6McY5PUdz61of8Iro40aLRRa4sYnVxGHIJYNuyTnJ5qsfGGkrkO8yHJAzEeacPF2lbAweXJGceWc0AdcoAAA6Clrlo/FOmyDhpc5wB5Z5/z1p58TacDgtKB6mMgfSgDKlcf8J1EvQ/2cBzxn52PFd3XjUniLT/APhYMCo8m17LDN5Rx3POeR27D0r0IeItPO3DSnd0xGaAOjornf8AhItO/wCej/8AfBpw8Qaf/wA9H/74NAHQUVgHX7AHBd8/7hpP+EhsM43yZ/65mgDoKK51PEWnuwUO+TnA2GpW12wUKTI3zc/cNAG7RXPHxBYAAgyEE44Q0HxDYLjcZVJGcGM0AdDRXPHxDp46yP8A98GpP7esCSBIxx6IaAN2isBtfsAflaRxnGVjNR/8JHp/HMvJx/qmoA6OiueHiHTz/HJ0zzGelIniGwckAy8HH+rPWgDoqK5w+I7ANj990z/qjT/7fs923bcbs4x5LUAdBRXPHX7QY/d3HIJ4iNB8QWg3ZjuQBxzCRzQB0NVb60gv7SazuoxJbzoY5EJIypGDyORWEfElmASsF42PS3bmmy+JrWJQTa3zE9lt2NAHnfjD4VaFc6DdxaJo0CangG3czuuG3DPJOOmeDx06VsfCrwaPC2kI17axR6tJuWaRG3EpuyoPb0rpf+EssskfZNQ4Gf8Aj1bn2p6eKrNjj7JqA6cm2agDc1bTLPWLKWw1CBZ7WXG+NiQGwQR09wDXifxA+FOlXWhsnhvR4otSEqFGWXb8ucNnc2MYOfwr1F/FVggz5dyecYEJ/Oq7eMNOU8RXbfSE0AeVxfCS2n8EpZS20UHiAKXa4DBstuJCk88YIHGOgrhf+FbfEDW1sdM1q9UadbnCNJOr+UAMcAcnjgV9ES+NLBFyLPUZBnB8u3LEfrUX/Cc2X/QN1b/wDagDhPiZ8MTrum6d/YpRbrToBbokrY8yMdOf72cn3yelcNpnw18X61r2nT+K591laqFLiZWYKuSqgD1OMn0/Cvd/+E2sv+gdqv8A4CGlTxraSKzLpmr7VxuP2NsDNAHd1xHjhytrZjOA11GD+YpB4zsz/wAw/VP/AAFNcp478UWS21gHtNRG65jZcWx7MBj3Pt3oGk3oj2OiuQ/4Sq3DFTp+phh1BtTmph4kiJwNN1Q8Z/49GoEdTRXNnxBCvDWV+p9GtyDSSeIYUXf9i1Ar3K25IFAHS0Vy58RRjrpuqDnHNo1Vn8WWqNtew1NTjvaNQB2NFcgniu2fdtsNTO0ZOLVjxSjxTbEEiw1LA7/ZT/nuKAOuori08X2jZ/0DUxj1tTUjeK7ZcbtP1MZGRm1PIoA7CiuMPi60H/LhqX/gKali8U28xITT9TYjnAtWoA66iuPPiu1HH2HUf/AY03/hLrMH5rLUh7/ZWP8AKgDsqK48+K7YKGOn6mFbofsp5pY/FVrIQq2OpFiCQBaMSfagDr6K5OLxPBMTs0/Uzjri0Y/yqv8A8JbbBQx07VArdCbRsGgDtKK40+LbT/nx1L/wGNOfxVBGwVtN1UMegNowNAHYV8+fFT4e6vrOs22veH5gLxdqyIZNhUr0dSfoBj/69en/APCX2mM/2fqePX7KarHxvaAEnS9YAGM5sm78igDyn4f/AA515PFL+JPFsyS3EZDRjzA7O+MBiRwAoxgfT0r6Trgx41tCm/8AsvWNmcbvsbYz6VO/i+3RQzaXq4U9CbNsGgDxzxl8OPEkPiuXxJ4Tu1SW4ZnYGQK0bEYb73BB5+laHw8+Fclo9/feLUgvbm8UoYXbftG4HcT/AHsr2PA/EV6Q3jmzRiraXrAIOCDZtxUY8d2RZgdK1gAdD9kOD+tAHm3xM+E1tf6fajwrpdvBdJNmX94RlNp/vHHXFdto3wx8MQ6ZYw3ujQy3SQIszsxyz45yVIB5J5rU/wCE8sf+gZrH/gE1KPHdif8AmGav/wCAbUAeVXfwiR/HUN1b6fbJ4cABkhaQ8/JggDOevNfSkaLGioihUUAKB2FcHF45sJHCf2dq657myY/yq7/wlttlgdO1QFfvf6KeKAJvFIzJo3/YSj/9Beusrye98WWeqarolnFb38Mhvg3723KjhG4z/wAC9O/avWKACiiigAooooAKKKKACiiigAooooAKKKKAKFv/AK6Sr9Z9t/r5K0KACiiigAooooAKKKKACiiigAooooAKKKKACiiigAooooAK4fwUh2akXOSbx+oxiu4rwzWL660zwR4jvLS6e0uI7kbJVHzKS6DH45xntmgD3LA9BRgelfLbjxx4X0Oy8XN4h/tG1ZI5ZrSfJASTGM5PPLAcYIPqK948WXOqv4ZuZ9AjZtRkjQwDAyNzDJGeMhST+FAHWYHoKXFfPfhG88R6D4ztvD+qau+r/a7XzZ1wW+ysAT1J6dOe+RxnFfQlACYHpS4oooASggHsKWigDifBKxC31Dy1xi9kyOvPHfvXa4HoK+c9b1TUdAa31a1nkj0uLW5BfRRAHchK9cdsBgO2SPatT4neL7rSte0e1tLi5WyhC3l+bRNzeVuAGT0288g8cj2pXBtHvGB6UYHoK8jfxbYaNqjXl5rFxeW2qxLLZ2sEBcQoqnceM+hzj05q14e+Jek65qkNhDaX8KXKube5mjCxybFLPzntg+v4UwPUto9BRtHoK8gtfito893CjWOow2M83kRX8kOIi/oTnj+fqB2szfE/R49RntUs9Rngt3Mct1FblkRwcYPf9KAPVsD0FHHpXGz+MtJg0u/1ORphFY3Bt50KfOH3AYAzz1/n6VY8S+KtO8NaXDqeoiZIZnWNVVMvuYFsEduAfyoA6raPQUbR6D8q8us/HVhrdhqluwvdHvYLN5iLiLDqm0nzEAPzYGDjj+teTeCdd1TV5rOyvfE2oIbi/IicQkGVI06BugzkZBzzjrQOx9VbV9B+VJtX0H5V82eDPGty3ivVFutS1C7055ZFs4vsxbzH+9sGOhAGAOn0qKy8aavr3hu5kudVl0t11RYTdR2uT5bDhBgjkHk98YHfkEfTG1fQflRsX+6PyrynW/iZo3h7VTo90l5M1sqrc3UcYZIyRkZ5yT6/XvzXHaD8Vre1lvxqsd7PAb+XbcxxZjhjPCL69j70AfQ+1f7o/Kk2J/dX8qztT1S103TJtTuXK20MXmsQOSOwA9T0rgtF+I2l61IlskF7ZTXIf7K91CVSYKCdytyMcfnxQB6fsX+6Pyo2r/dH5V87/Dn4qQ3FtZadrv2w3s8xjju2jXy3JbAGRjpkdql+IPxOhXTNRtNES+WeKUQf2gkQ8ncGG5VfPXGecfTqDQB9B7V/uj8qNi/3R+VePP8AE/StLit7W6hv7u6itonupbeEMsZZFOWOR69q5rUviHcWfjqMxNcahok1irwxWSh87uTJjrwQQe4xQB9DbV/uj8qXaPQflXkXiTxCdVsvDd3pOrSWNpqF+sRPlHfJ8xG32GQR+XavXh0oHbS4m0ego2j0H5UtFAhMD0FG0eg/KlooATaPQflRtX0H5UtFACbR6D8qNo9B+VLRQAm1fQflRtHoPypaKAE2j0H5UYHoKWigBNo9BRtHoPypaKAE2j0H5UbR6ClooATaPQUYHpS0UAJgego2j0H5UtFACbR6Ck2r6D8qdRQAmB6Ck2r/AHR+VOooAbgeg/KlwPQUtFACbR6CjA9BS0UAJtHoKNo9B+VLRQAm0eg/Kk2r6D8qdRQAgAHYUYA7UtFABikwPQUtFACYHpS9KKKADA9KTA9BS0UAJgego2r6D8qWigBu1cY2j8qNq+g/KnUUAJtHoKNo9B+VLRQAm0ego2j0FLRQAm0ego2j0FLRQAm0eg/Kk2r/AHR+VOooAbtX+6Pyo2r6D8qdRQA3Yv8AdH5UbF/uj8qdRQA3Yv8AdH5UbFP8I/KnUUAN2L/dH5UmxP7q8+1PooAZsT+6v5UbE/uj8qfRQAzYv90flS7V/uj8qdRQA3av90flRsX+6Pyp1FADdi/3R+VGxf7o/KnUUAR+VHnOxc/SjyowPuL0x0qSigBgjT+4vr0phhiPJiQ/8BFTUUAReVHnPlpn/dpfKjzny0z67RUlFAERhixjy0xjH3RXnvw+jUDWxtGBqcuBjp0r0ftXn/gFdv8AbnP/ADE5v6UAd55UeMeWv5UGKM9Y0/75FSV87a/4h8V65r+sw+Hby3tLPQQWlyM+cRyVOQecqwA4HB5oA+hPJizny0z67RR5EX/PJOmPuivl7UviZqOu/YrTS9UsdJU2qyXdzN1EueUXI6cdh0PWut8T+Ltds/CWjSi4s4L7UZhA99G6vFGvI39MAkc+2D9AAe6+XGOiL+VJ5UZHMa/lXl/wp8RalrtjfRalLDcvYz+Qt1EMCYep7H6jHGK9VoA4OZIpfG8PyoWjstx+TnduOOe/H+fTufLTOdi5+lcQrf8AFbuB/wA+K54H9413VAEflR/8819OlHlRj+BfXpUlFADPLT+4v5UnlR/3F/KpKKAGeWmc7Fz9KTyo/wC4vTHSpKKAGeWn9xfyo8tP7i/lT6KAI/LTOdi5+lL5af3F/Kn0UAM8tMfcX8qPLT+4vr0p9FADPLQ/wL0x0o2JnO1c/Sn0UAM2J/dX8qXavoPyp1FADdq/3R+VG1f7o/KnUUAJtA7D8qawVQScAAck9hT6p6lai+sbm0LFBPE8RYDONwIz+tAFT+19KP8AzELL/v8AL/jV23uLW5yYJoZdvUxsGx+VfGnxJ+HGkeDdIS7XVLie6lkEcMLBRnuSeM4AH8q9q+CPhWfQNEe+vFkjur8hjC/GxBnbkdic5+mPpQB7JM0EEbSzNHHGvLO5AA+pNZp1fRx11GxH/bdP8aZ4l0aDxBpF1pVxJJHFcKFLxHDDBBH6gV8bfFDwBpHg22tVttRurq/uXxHCyr90dScc+1AH2xDc2csLTxTwPCvBkRwVGPfpVNda0hvu6nYnHpOn+NfPd9odz4N+DOpQTzN9ru/LlkjfjyzI6KYwPUL1HrntXhPgqLwbcSJH4juNUhkZyu6BU8lR2LHlvyHpQB+iA2MoYbSpGQe2KzrTVdOvbme0tby3muIcGWONwxX64rw74qaj4gtrTTvDHha0mlt7q0CtcxLvJQArt3dBkDJP8q4T9nYyDxLq0coYSJaYcM2TuDjP60AfX+0egrg/HkSPbWOSFYXUYXjr8w49hXe1w/jgAwWBOOLuPr06jrQB2+B6UuKKKAEwD2pcCiigApMD0paKAEwPSlxRRQAmB6CjA9KWigAwPSjFFFABikwPQUtFACHHpS4HpRRQAYowKKKAEwPQUuKKKAEwKqXd5aWYU3VzBAG4UyuFz9M1cr5X/aJ1KB73RtLfOI908rL1CsQMD3wCfyoA+loNT065kWKC+tZZG6IkqsTx6A1pYHpXyp8L7T4e6hr1u+kPq1vqULGSGK7cDftGTjbkHjPGc4B7V9V0AYur63pOiqjanf21oHOF81wpb6Vp280FzEs0EkcsTj5XjYMpHsRXxRDptr40+KGrWniG+mWBZJ1i3SBCArHagz2AyeOuM+tVPAvia78L6d4ttbWd5YI4cQMG+45k8sOp7fez+AoA+zLnXtFtbpbS41OyjuST+7eZQwIGeRnjj1raAUgYAIPTFfm9p1p4fvtMYajq08GszTjZK8bNEicD5zyTnnke1fSetXfjTw/4T8PaPoT/ANo3NwkivqNuplwobKKCwwPkOMn+7x0zQlcaVz3yy1XTL+ea3s761uJ4DiWOKVWZD7gdPStPAz0FfIH7OyyjxPq5mLGT7KdzE5yfMXPPfmvsGgRxniiHOo6BKoGVv8H3zG/f8P8A9VdnXKeJsPc6JHnBN+rZ+iOa6ugAooooAKKKKACiiigAooooAKKKKACiiigDPtj+/krQrPtj+/krQoAKKKKACiiigAooooAKKKKACiiigAooooAKKKKACiiigArxDV9IvNb8FeItPsUElzLcBkTdjdtdGI+uFOK9vrjPBh/dagMYIu3B/SgDxe7tPHfiLQLHwtJoCWFrGsUc11JMMFEwASM+wOBnOK9g8QPr0Wj6taaNZFbi3gjSwl8xSZcjDHB6FQDjPU4ru6KAPn34Y6frujSSPfeGrl9RuFY3OoXV2pL8/KvOTjgA9Tnnp09t0W5vbuySXULL7HclmDQiQPjBwDketatFABRRRQAUUUUAeUQaKniDw34h0suV+0XUuwn+FxtK5/EDNYfw58Ivp+nX9/4kjEE88AtCkjgKluqqMnnAJK/pnvXoPgwL5WpsoIVtQlIBGOOK6m8tbe+t5La6hSaCQbXjcZDD6UDbufK3w08L3M8PiKe3dbtrSKSy0yR3/dOW37iMHHORz0+atufwVr89v4StY7fyWhtZ4rmUlSIN4PX1OD+dfQmkaVY6NaLZ6dbR29upLBEHc9SfWtOi2tyWkfLcXhnxpJoem+Em0aBbayu/Ne+Nwu1lLFxgZycFmzgHtwKj13wtrt1rl59h8ONZ6i0wNvqNlP5UGzdyzD1I5PfPY9/qiigZ8uahpEt78S7DTFvoru3dIbrUEjOUMsKkHzAP4iR0P98Zrp/2gmaPQNLaNdzrqClVxnJ2NgV7HZaHpljf3Oo21nHHeXX+ulGcvzmrGp6XY6rHFFf2sdxHFKsyLIMgOOh/U/nQB4dd+Htd8Y6pdaxqOjjTmi0qWyt4nnBZpWVhu47fOw59jW5Z+GtTRPAx+yBRpqyfa/mQGPcg7dTz6f8A6vZh6UUAfKmk+FPFMPiSzNhpk+kxrdGS/kjuM2zruHzIrEkkgHj3HAFXbHwjr58O3mlPpckU41mO5V2ddrxngtnd2wM+xHvX09QeaAPAbhfFXh/UfEFppGgfbW1G6Wa3vCF8sAgblfJHGMgZIGc1AvhfXG8Ba9bXWmodXvL7zxHGVO/94hLA9APvYHp9a+haKBWV79TgfFejXWveCLjTEjMd3LaxlYiw/wBYu1tuTx1XGa8rtLHxL4mufD2n3WgHSrbRyWmncYVmAwAg75AHTPJPYc/SVFJp6A09NT5TsvDninUdC0vwnc6DLa2a3nm3N40qkhCc5UZ4IBb1zxUV3oPiTSvD2qeCo9Alvo5rgTW17GMptBB5PADcD9Rg19Y0UMGj5p8jxR4fj1PT4fDct9Fq9pFGk0Tf6tvKCMH44x83XHPfms3Q9E8UeB9RtrmLw++pCHTjATE4b53cvx3GCcHAPGfXI+qKKGDPnS08Ka82m6DNc27G6fXft11CuAtsrNyAM9OM4H96vouiihAkFFFFMYUUUUAFFFFABRRRQAUUUUAFFFFABRRRQAUUUUAFFFFABRRRQAUUUUAFFFFABRRRQAUUUUAFFFFABRRRQAUUUUAFFFFABRRRQAUUUUAFFFFABRRRQAUUUUAFFFFABRRRQAUUUUAFFFFABRRRQAUUUUAFFFFABRRRQAUUUUAFFFFABRRmigDk9V8Vadpt7a2bF55Z5CjGHaywY6mQkjaB+fB4rP8A+E208+KD4e8qXzBHv+07k8r7u7ruz7dOvbHNeD61r8Ph9/Guh38Fyb3Urh2tiighlfO3nr0I9fasTwG2g6fbW+m6n4cmu/EE16myOSN0YRnBD/QDJxjn6c0AfYFjqFpqCs1rcJKqsVJU96h1jVLbR9NudSuSxgt0LNsGSfYe5PFeV3Fq/h7Tp9V0uzkt5o7t0EUysd6HgHHp6V1Gr3V7oXhCS8hsP7SuFUSyQOc8E5YnjnA/lQBTtPiPo8sOoSXVve2MllAs7wXMQWR0bAG0AkcllHJHLCtXw94xtNa1GTTTY31jdLCJ1S7jC+YhOMqQTn/Poa+VtTa61W51rUPClte31lc2QfU3vArNE2dxCk8nAAwBnoewGNrR9PvtT1LU7fwNJczWVzZrDc3OonBj65VX69+n17AGgD6b8O+LNK8R3eoWunSSSNYsFlcphSSSPlPf7prN8Bhgus7sbv7SlzjpnivLvhPpOtaN4q1OzubG0t4obeJJ2iZip4JQqc4LHqc+/SvTvAB3f257apMP5UAeg1813NtrOgeJ/FMdv4fvbu11qN1glhUFd5BOS3QDLNnPPFfSlFAHyxY+F7vwBqdrcnw/LrlvcWISdIofMMU3U9AR1GM+n5Gk3hDWdN0jw5dXujy6hbQ3E0tzpkSl2jD42gjkngE+3Q9TX1pRQO55D8KtNurR9bu5dJk0y1u7hXtreVQrKgB4K9R1HWvXqKKBHDJz42kwvSyXJH1NdzXAoM+OpPayX+ZrvqACiiigAooooAKKKKACiiigAooooAKKKKACiiigAooooAKKKKACiiigD5O+IKw+K/ippuiTcW9uUhcg5DceYf57fwr6wUBQABgAYAri7fwRoMHiB/EKWjf2iztJvMrFQxGCQucdz+f0rtaQrBXyLY/8VV8aZmnj823s53BQnIQQoVHB7bwDgdya+uq4nRfBGhaLrFxrFjavHeT7t7GVmHzHJwCfWmMx/ixq+l6RoCvrGjtqlpLOqGIEKFbkgk9R0PI+nevnf4max4I1PwvpY0Gzgg1DIISOLa8Kc7lkI68+ufXvmvsq/srbUbWWzvIEnt5V2vG4yCK8+0v4X+EdMvBdwaWHcHKpNI0iKc5HDE9PfNIRq/DqK8h8HaTHfq63CW+3a67WVcnaMH0XaK8B+Awx418Q/wDXJ/8A0aK+tcDGMcelcj4c8HaH4burq70y0MU9yT5jtKzcZzgZPAzTGdfXGeM/9TYcH/j8j+71HzDp712dcX41GbexGOPtkWcg4+93xQJnaUUUUDCiiigAooooAKKKKACiiigAooooAKKKKACiiigAooooAKKKKACvn34g+JfC1j4wsrTXfD4nliMbLfM+FQHuV/iUehz0PFfQVc34j8MaN4lgEOrWEVxgYSQjDp/usOR9M4PegD5esLnS9V+MlncaAivYh1O6CMqhxFhiBjgfgOfzr7FrkfDfg7QPDXzaVp0cEpXaZSSzsPdiSa66gD408fWvgjVvGWoW95c6jo14shE0zRq8EjDGSB95Sex6H0HfifCOgPqei+LJ7aC4mtYbYGFwMEssisM++0EkelfZXiLwL4a8SXS3mraWk9wF2eYJXjJHvtYZ/Gug0bRdO0SwXT9OtI4LVc/uxk5z1JJySfrSA+FNJ1Pwunw+1PT7qAf29JcK8D+SSxAIwQ/QADcCMjqeK+pvgqtyPh/p5uXyD5piBBBVN7AA+vOSPYitKX4Y+EZdSbUG0lPNZi7Rh28tmOedmcd+g49q9GjijijWKONUjUYCKMAD0ApgfJH7P3/I2637W7f+jBX13XGeGvBeheGbq5u9KtDDLcDa+ZGYBc5wATwP8K7OgDmfEABvNFPORe+nH+rfvXTVzevqDdaOdvIvR83p+7fj/PpXSUAFFFFABRRRQAUUUUAFFFFABRRRQAUUUUAULYfvpDV+qNsf30lXqACiiigAooooAKKKKACiiigAooooAKKKKACiiigAooooAK5MeHfJlla0v7i3SWRpHRD3I7frXWUUAc2NIugR/wATW62+mefzpF0a5HXVrv8ABv8AGulooA51NIuEUj+1Ls+5bPel/sifB/4ml2SfVv8ACuhooA57+ybjP/IUusZHenf2Zc8f8TK4rfooAxU0+5XOdRnP4D+tVp9KvZfu6tOg56Af57V0dFAHGWPhuay80R6veFZZGlfJydx9/wAK0m0m5ONuqXQ+pFdDRQBzQ0e6zzq93jHOD3pP7Fud5P8Aa93g9t1dNRQBzJ0e84P9r3OcVJ/ZFx/0Fbv8WFdFRQBzo0m5Df8AIVuivoSM07+yrjgf2pdYA7GugooA5/8Asm4/6Cl3/wB9D/CkXSbgKAdTuSQf71dDRQBzv9k3PbVbrr3Pag6Tc7hjVbrb3GRmuiooA5xdIuQTnVbojtyKUaVdgY/tW4I98da6KigDAOmXRHGp3GaaNLuwONUuCfeuhooA5xtLvScrqs4/AVD/AGPf5yNYn4PHFdTRQBzK6TfLn/ibz88cjNSDS7wEH+1JzjsRXRUUAcy+kXrEbdWnHPPFWBpt0HB/tOcgdjjpW9RQBgHTr0uxGpyhT0+UUi6dfADdqkhI9EFdBRQBhSaddmMBNSlVgepUGmnTr7II1STj1QVv0UAYK6deBiTqUhB7balFldj/AJiEh/4CK2aKAMZrC6IONQlHcYApGsLogj+0JfwUCtqigDA/s+//AOgm/T+4KkNhdk5/tCT/AL5FbdFAGF/Z95/0E5f++RSjT7zHOpy5/wBwVuUUAYwsbsDnUZSf90VF/Z9/kf8AE0kx3/dit6igDEFheA5OoyEY/uCnixugcnUJP++RWxRQBkfYbnOf7Ql+mBThZ3AXH22T8hWrRQBjmxuWIzfygdcAAU1rC6LZGoy4HQbRW1RQBhDT7zJ/4mcv/fIqc2V0R/x/yA+yitaigDL+x3H/AD/S9ewFM+xXP/P/AC9P7orXooAyjZ3Bz/p0mT7CmiyuASft0v5CteigDKFncDP+nS5+gpPsVz/z/wAn/fIrWooAxvsN1gj+0JPb5R+tBsbo/wDMQlH/AAEVs0UAYqWF0p51GU+nAqX7HcY/4/pM5/uitWigDHNjdFQPt8mR3CgUCxuNoBv5sjuAK2KKAMgWNyucX8uPcA002F0Tn+0JOgHStmigDI+w3OB/p8ox/sig2V0RxfyA+u0Vr0UAY32G6zn+0JPxUUq2V2BzqEhP+4K2KKAMX7BdYP8AxMJcn2FSCzusEfbnwf8AZHWtaigDHNjd441CTP8Auil+xXX/AD/yf98iteigDIFldYwb+T67RSmzuu1+/wCKg1rUUAZH2K5KANfy7vUAAUjWV0TkX7j/AICK2KKAMk2d0R/x/wAgP+6KVbO5X/l9c9eqitWigDKFpcjH+mv+Kij7Jckkm9f6bRWrRQBjSWV4xGy/dRxn5AaYtjfAn/iYsR2ygrcooAyEtLxd2b4nIwPkHFQGwvyD/wATJg3bCDFb1FAGGLG/CqDqJJ6n5BS/YbzII1B/f5K26KAMM2V9uP8AxMTtJzjyxmnLZXoB3agxPY7BW1RQBhmyvypA1Ahs/wBwVG1hqJHGpkH/AK5iugooAwHsdROAupHGO8Yp0VlqCEh9RLLnj92M1u0UAY4s7vy2Q3zZP8W0ZxUL2F+fu6kw+qCt6igDnpNO1BsFdTcMP9jio/7N1LOf7Wbp/wA8xXS0UAcY+iaq7l21ZGbOQxt1p/8AY2qkox1g71blvJH3fT/PrXYUUAeZ6v4O1DVntHudeuM2zeYoRQoLZyCRXQ/2Zq5t4421jLLwx8kfMP55rq6KAOMj0XV4xhdYVVPULABT10fVo2Jj1cKCc8QDn6+tdhRQBx40jWCSx1s5JGcRDpVHRvDF9pP2kw6sxNxM0z7kB+Y131FAHNfYNX5/4mw5GP8AUjpUf9mavkf8Tg/9+ga6migDmBpuq7if7XJBOR+6FKum6qPvasfTiIV01FAHMJpuqgfNquTnp5fFPk0/VSQU1Xbj1iBzXSUUAcG3h7UzrZ1X+1+fKWNYzFwoGe2cc5NdAltqoPzahGR2xCK3KKAMEW2rg/8AH/CfrD/9enLb6sBzfQE/9cf/AK9blFAGGLfVg4/06ApgAgw859etOMGq/Li8t/f9yf8AGtqigDES31UAhr2E+/k//Xpv2fVt2ft0OM9PJ/8Ar1u0UAc/9m1jaB/aEGe58j/69Oa21c4xfwj1/c//AF63qKAMdLfUgw33sZH/AFxpwt9QP3r5R9IhWtRQBkfZr7GPtw/79ike31Erhb5Q3qYhWxRQBiG01Hg/2gMgYJ8oc09bS+Gd2oEkjn92B+XpWxRQBhiyvxnGonpxmMGhLPUguG1IE/8AXIVuUUAYrWd8VA/tA5HcRgU+O1vlznUCR2/dCteigDJFregH/Tzknj92tQtZagRgakV9f3YrcooA542GpE86qduc4EQz+dP+w6hjH9psQOmYxW9RQBgSaffyHP8Aajr/ALsYFQDS9RGc6xKf+ALXTUUAc7JpuosBt1aRSOuIxzTW0zUDjGryj/gArpKKAOcGlX2RnWLjGOcIo5/KmnSr/JP9rz4P+yK6WigDATTr1Qc6pKx56qKyr/w7d3qxCTWLgeU6uuFHY5rtKKAOfGm3o/5ikxOc8qKlGn3Y66lKeP7o61t0UAYX9m3ZPOpz446AClGn3YII1Ob8VU/0rcooAxDYXZXH9oy59lFIdOutpA1Ofn1Vf8K3KKAMUWF0CD/aMp47qKV7C6Yg/wBozDp90AdK2aKAMIadeD/mKTn6qv8AhThp92Cf+JnNg46qv+FbdFAGKdPujj/iZTADr8o5/SnLZXQXB1CQ+h2itiigDFNhdly39oy4PYKKjfT75gANUlGP9gVvUUAYX9nXmedTmx7Kv+FI2m3ZxjVLgY9l6/lW9RQBgnTLo/8AMVufyX/Co10q8H3tXujzxwo/pXRUUAc8dLvNpA1e5z2JVf8ACmnSr3P/ACGLnGf7q9Pyro6KAOdOlXp251e54z0VR/Sojo99uJGt3fOOqr/hXT0UAcvHo18uc65eHJ9E/wAKfLpN66kJrNyv/AVP9K6WigDk20O9YEHXb7k542j+lOGi32QW1y8JGcYCgfliuqooA42Tw/qDvvHiLUF56DZj/wBB96cmg6jHGVTxBek9i4Vv6V2FFAHMx6RfIwY61dtjsypg/pVz7Dd/9BGT/vkVtUUAc0NEd7+3u57+eUW7l0jYDbkrj0966WiigAooooAKKKKACiiigAooooAKKKKACiiigCjbj99JV6qNv/rX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bf/XSVeqhb/wCukq/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Lf/XSVfqjb/656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G3/wBdJV6qNv8A66S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Qtv9dJV+qFt/rpKv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C2/10lX6oW3+ukq/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9t/r5K0KzrXmeStG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LQj7RL9a06zLT/Xy/WtO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LTJnkNadZtoMTyV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a/6+StGs60/10laNABRRRQAUUUUAFFFFABRRRQAUUUUAFFFFABRRRQAUUUUAFFFFABRRRQAd6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LT/XSVp1m2efOkz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toP3z1pVm2f8ArpK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NtD+9etKs20H76S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LP/AFsladZlkcyvW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ll/rXrTrNs/wDWv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tngyPWlWbZgea+K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g9KAM60GJXrRrOtP9a9a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QelFB6UAZtof3r1pVm2f+se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Q0UHpQBmWf8ArXrTrNsxiR60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9DRSHoaAM6y/1j1pVm2X+se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Sig9KAMyy4kfmtOsyyH71+a06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9KKKAMyz/1sladZdkQZn55rU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0ooPSgDMshiR606z7T/AFj1oUAFFFFABRRRQAUUUUAFFFFABRRRQAUUUUAFFFFABRRRQAUUUUAFFFFABRRRQAUUUUAFFFFABRRRQAUUUUAFFFFABRRRQAUUZ5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0ooPSgDPtP9Y9aFZ9p/rHrQoAKKKKACiiigAooooAKKKKACiiigAooooAKKKKACiiigAooooAKKKKACiiigBMjIGeTS0Y5z3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RSHoaAKNr/rHq/VC1HzvV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SikPQ0AUrX771erPtM73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9DS0h6GgCja8O9X6o2v33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6GlpD0NAFG0++1X6pWv32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6GlpG6H6UAU7UHc9Xap23DN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D0NLSN0P0oAq2/3mq3VO2HzN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G6H6UtIehoArW45arVVbcct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D0NLSN90/SgCrbEEtirdU7Xq1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kb7p+lLSN90/SgCrbdWq3VO26tVygAooooAKKKKACiiigAooooAKKKKACiiigAooooAKKKKACiiigAooooAKKKKACiiigAooooAKKKKACiiigAooooAKKKKACiiigAooooAKKKKACiiigAooooAKKKKACiiigAooooAKKKKACiiigAooooAKKKKACiiigAoooAwMDpQAUUUUAFFFFABRRRQAUUUUAFFFFABRRRQAUUUUAFFFFABRRRQAUUUUAFFFFABRRRQAUUUUAFFFFABRRRQAUUU1+VP0oAyl1rSmYqNStNwO3BmUHP51FLr+kRY36najPpKDXyZqccqajPhWT96xXI688GqeZARlCCB0PpX1MMhTSbqOzV/h/wCCeBUzaUW0oK6dt/0Pr+TxBo8Shn1O0AIyP3oz+VK2v6Qr7DqVrnOP9aP518eGMlkZiSM8ACmkSfMDlT6etX/YEf8An4/uI/tef8i+8+xf7f0jcUGpWpb2lB7Zqi/i3QUJDapBkEg9T0/Cvk/P3GRyrD+IDvQ8BAL53Y46dKuOQQT96o36IylnU9lBK+1z6t/4TDw/kj+04uPZv8KD4w0AZ/4mUfAJPyt0/Kvld7eTavysAx4OOKdtfyPKEeWBJJ7kVf8AYNH+aX4Gbzis0rRhfr/Vz7E06/tdTtUurOZZoHztdfY4PWr1ebfCkMvhpFYncJnypGNvfH9fxr0mvl8ZQVCtOmndRfU+jw1V1aUZvdrWwUUUVynQFFFFABRRRQAUUUUAFFFFABRRRQAUUUUAFFFFABRRRQAUUUUAFFBOK4C2ur7xJf3IguXtdKtpPLDw8POR1G7qB7it6NF1L6pKKu29kZVKqhbdt6JLdnf0VxMWkpcwRXOnXF/ayMpKSNOWHsWUkgg+laeg6jPcNPY34Rb+1IEhT7sinow+v8/yq5Yd8spJ35d1s10vYSq6pNWvs+j8jo6KKK5TYKKKKACiiigAooooAKKKKACiiigAooooAKKKKACiiigAooooAKKKKACiiigAooooAKKKKACiiigAooooAKKKKACiiigAooooAKKKKACiiigAooooAKKKKACiiigAooooAKKKKACiiigAooooAKKKKACiiigAooooAKKKKACiiigAooooAKKKKACiiigAooooAKKKKACmt90/SnUjfdP0oAqWvVquVTterVcoAKKKKACiiigAooooAKKKKACiiigAooooAKKKKACiiigAooooAKKKKACiiigAooooAKKKKACiiigAooooAKKKKACiiigAooooAKKKKACiiigAooooAKKKKACiiigAooooAKKKKACiiigAooooAKKKKACiiigAooooAKKKKACiiigAooooAKKKKACiiigAooooAKKKKACiiigAooooAKKKKACiiigAooooAKKKKACiiigAooooAKKKKACiiigDznxFdeH9DmjXUdKAilPyTLGGBPf3HWuht9J0HUoYbyKxtJonQGNxGMbe3H9KxfGWgDxDcW9qztHsheRJAMjdlRg/nXmngXxHJ4d1GTRNUZhb+YY1JH+rfOPyNfR0qdWth1KnVn7VK7jzPVXa08/66niTnTpV3GpCPI3o7LR2X+Z6ZY2eiz6tcWA8PrG1uoYyyRLsYHpj68/lWHear4ai1w6O2hB5zIELCJMbj0xz05z/AEr0WAD+1LlgfvQxn68tzXh3iMJD8SLZyQ5e4gyB/CcKB/Q0sBKWJq8jqVF7l/ierKxUIQhzRhC/Na7itEekalc+F9Jul069soIfNG8M0AKc8de31rqPsGlpb5+yWvkBd2fLUjA5zXlfjiyk1/xNbadalFMMSiaR2AC5JPA7nGOlb/xCuJdK8MJbQyEbwsDNgfMu3BHtmsZQnOFC1WXtKj1Tfno/IvmjGVX93FwgtGl17E2ma7Z6zfPbaRo8Vxb2/DXLgRopzjj5T16/0rV1O+TS2hE+joyzyLGskOCoYnHOQCPyrF+FUMaeHFkUDfJM5c+44/kBXoF3bRXcJhlztJB4OCCDkfypYipTpV/Z+84Rdm7u77+Q6VOdSjz3SlJNpJKy7FhEVF2ooUegGKdRRXitt6s9RK2wUUUUhhRRSHgHHWgBaK5nwtrEutWtxNLCkTQ3DQ/IcggAc/rXTVpVpSpy5ZKzX6kQnGavHYKKTI9aCQBkkAe9Zli0U1XVs7WBx1wajlnihx5sqJnpuYDNAE1FNR1kUMjBlPQg5Bp1ABRRRQAUUUUAFFFFABRRRQBHMu+J1HUqRXD+APJTRZIdw3RTyLKDxg57+nGK7yuJ1DQLyC+l1LRLpIJpsGe3lXdHMR69weT/APWrtw8ouE6Tajz2s3tdPqctaLUo1Em+W+i317FoCOzvtPttPvP3TFle13eYNuCdwJOVwR+tJZx+Z4pv7hDlEto4mI6Bs5xn1xVNbfxA0Rt4LbTdPDj5poiWI9wMdfrXR6LpcOk2ggiJZmO+WRjkyOerGt52pKUnJOTTS2bd927N/m38jCF6jUVFpJ3d72Vtkr/8Ma1FFFeWeiFFFFABRRRQAUUUUAFFFFABRRRQAUUUUAFFFFABRRRQAUUUUAFFFFABRRRQAUUUUAFFFFABRRRQAUUUUAFFFFABRRRQAUUUUAFFFFABRRRQAUUUUAFFFFABRRRQAUUUUAFFFFABRRRQAUUUUAFFFFABRRRQAUUUUAFFFFABRRRQAUUUUAFFFFABRRRQAUUUUAFFFFABSN90/SlpG+6fpQBUtRgtVyqVr1bmrtABRRRQAUUUUAFFFFABRRRQAUUUUAFFFFABRRRQAUUUUAFFFFABRRRQAUUUUAFFFFABRRRQAUUUUAFFFFABRRRQAUUUUAFFFFABRRRQAUUUUAFFFFABRRRQAUUUUAFFFFABRRRQAUUUUAFFFFABRRRQAUUUUAFFFFABRRRQAUUUUAFFFFABRRRQAUUUUAFFFFABRRRQAUUUUAFFFFABRRRQAUUUUAFFFFABRRRQAUUUUAFFFFABRRRQAUUUUAYV7KY9Z09A5AkSVSvrgA/0rifiL4TXVoG1G1GLyJMuP76j+oH5101/d6LNfwTy6tHHPZs2EEygA9GBH6VbbxLogyG1O19P9YK9ClWnSdOdP4orVW83v5M45whPnjPZu+/kjzz4T3N3Ob5buV3MSRxoHzlVGcD6c1h+I1Y/EG2V2iJM0WAB0HGM+/f8q9HsNS8L6bPcz2+o2yNcuGceZxn2Haqd1/wiGpalFqMl5A12hVlZZyvK8jjPtXpRxMY4mVblkoONrpbOxwKk3QVJuDmtbX6Lt+RgfFK2UaYL+dkiukmCQeWeWH169OfwrN+yanrfw+LTySySpKZVMmWZo14/HvXXarrXg2/uIpL+8ineIYQHzCoz14AwfxrdHizw+kQI1GEIPlChTxx6Yzis4Vpwo04+yk5xmmm1ordF11Km6U6s37eKi4apSXnq/RM4X4XXk7aZ9jVwvkT5KleSp61znjuS6tPEZjt7y5hicK7KkzYOTzgZru/7Z8Gw6jJqkd+I7qQYkaLzAH9cgDvx9cVG/iPwWJrmV5llllUb3eORywHGASOMY9q15nLEe19jOzWseXr/AJeZhzwjTdJ14Jx2fMtj0m1J8mMYOAoxk5J4rjvG1xe26WZikuIrEyf6VLbjLKv4AkCt/QNastdtGurBmaJHMZ3LtIIAP8iKl1V9TRYzp0VtIc/OJmI49sV5FJOnXXNBXT+GWn33PWnyzovlk7dHHXb0/E4jWNQ/s/wp9r0vVZbjZKuJmIZuT9056dRweadqVlq1noT6n/bl2b6OMTMvy+VnAJXbiszV9GutP8Ja157Istzci4KQ/dUF14/TNac2leJdS0uLTLm8tBbyACW5QEu0fpjpmvY5YqPNF02nU1clHayuu2nl8jzeZuVnz6QVlFve71fXW2lyO51G91q80XT4bp7WO5tRdXLRNtcj0DDpyD0q/Cl3oviS1tVvri5s75H/AHU7lzGyjOQTzjpx9avaj4cbOn3GlzLBd2CeXG0oLCRMY2tg9OtFjot/Nq6arq9xBI8KFbeKBSFTPU88k8muZzotNx5FBKd00ua7btbr29DolGqtPec7xs7u2iV79O5nfDo/6JqagYVb+TA9BgV6Ec4OOD2rkbHQrrTbC/gsb4R3FzctOkrRg7MkcYPXgY/GuphWRYEWSQNKEAZwMZbHJxXHjZRqTdSMk72Vtb6RWp1YdOC5XF9XfpueT6cLfR9Rd/Eizi9kuS1vd7nMbjjAG04H0I7811/jznwxqGCR8i9P94VBPoGo30kCajqy3FrFMJTGLdVL4PAJFdLqthFqdjNZTM6xyrtJTAI5zxn6V0Vq1N1KU+ZNpq6V+VJWtZNafiY0KclGa5Wk+rtdt99zH8IaTbaZpdu0SHzp4kkmdiSWYgevT6Vz2m2dprfiPVptQj+0PZyLFBFJyiLjrj3IruJ7FnjtI4rqaBLd1bCEfvFX+FvY1k33h2Ke/bUbW7uLK6dQsjwkYcD1BB9vypRxKdWpUc+WU7qL1vHVW9NNNBew5aUIKCcY2utLS0/z11Mfw+Bp/ibVNKtxttPKSdI+yMcA4Hvn9K9ArlrfwzZ21vdRwy3K3F1zLdmT96TnPX69hXSwx+VEke4ttULubqcdzXPi5wm1KMrtJKT11a6/1qa4aM4XTjaN215eRJRRRXCdgUUUUAFFFFABRRRQAUUUUAFFFFABRRRQAUUUUAFFFFABRRRQAUUUUAFFFFABRRRQAUUUUAFFFFABRRRQAUUUUAFFFFABRRRQAUUUUAFFFFABRRRQAUUUUAFFFFABRRRQAUUUUAFFFFABRRRQAUUUUAFFFFABRRRQAUUUUAFFFFABRRRQAUUUUAFFFFABRRRQAUUUUAFFFFABRRRQAUUUUAFFFFABRRRQAUUUUAFNf7p+lOpr/dP0oApWYwW61fqladWq7QAUUUUAFFFFABRRRQAUUUUAFFFFABRRRQAUUUUAFFFFABRRRQAUUUUAFFFFABRRRQAUUUUAFFFFABRRRQAUUUUAFFFFABRRRQAUUUUAFFFFABRRRQAUUUUAFFFFABRRRQAUUUUAFFFFABRRRQAUUUUAFFFFABRRRQAUUUUAFFFFABRRRQAUUUUAFFFFABRRRQAUUUUAFFFFABRRRQAUUUUAFFFFABRRRQAUUUUAFFFFABRRRQAUUUUAFFFFAHyP4ltH/wCEh1TZG7L9pds49WJrCFpMT8sDFm54HavsQ6ZYtI0htIS7HLEoDk9alFlaA8WsP/fsV9VRzqnTpwjyyvGKXToj52tllWpOTTgk3fqfGPkzK2x42DBQcdTg4qJzIr7eV28DI5r7RGn2Sg4s7ceuIx/hVaPSdOUu/wBgtgWPP7pf8K2ee0m9YSJjlVVfajb+vI+QI7eVU80AfKcHvzQ6ujGPy3ye3c/SvsqO1tsEC2iUA4A2DtTVgiNwztBEHT7jbRnGBz7c5H4Vk88i/sPTzNFlb1vJa+R8biKYOVELg7sHIPFPazuXO0W8hOf4VJr7MkRUVmSJC3oRjJpkCA7nKxnLEqVXHHv70Sz5NaUn/wCBf8AiGUSjK7qJ3/u/8E80+EkEtvo1yssbIzXBbDAg42gd/pXqtAAHSivnsXiPb1ZVLWvbTfZWPbw9J0qag3e3W1iC5giuoWhnQPG33lPQ1MAFAA4A4FLRXNzO1r6djflV7217hRRRSGFFFFABRRRQAUUUUAFFFFABRRRQAUUZooAKKKRmVFLMQFAySTwBQAtFMjdJEDxsrIwyGU5Bp9ABRRUcsiQoZJHVEXqzHAH40ASUVQh1GxncRxXlvI56Kkqkn8M1foAKKKKACiiigAooooAKKKKACiiigAooooAKKKKACiiigAooooAKKKKACiiigAooooAKKKKACiiigAooooAKKKKACiiigAooooAKKKKACiiigAooooAKKKKACiiigAooooAKKKKACiiigAooooAKKKKACiiigAooooAKKKKACiiigAooooAKKKKACiiigAooooAKKKKACiiigApG+6fpS0jfdP0oAp2vVqu1StOrcVdoAKKKKACiiigAooooAKKKKACiiigAooooAKKKKACiiigAooooAKKKKACiiigAooooAKKKKACiiigAooooAKKKKACiiigAooooAKKKKACiiigAooooAKKKKACiiigAooooAKKKKACiiigAooooAKKKKACiiigAooooAKKKKACiiigAooooAKKKKACiiigAooooAKKKKACiiigAooooAKKKKACiiigAooqG4jMsEsYbaXQqD6ZFAHg2reJtQh12e1t9bllsFmHmPDCpaNc8gfLzjpkV7tDcRNFA/mjEqgoWOC2Rnp615LpUup+B4mhvdOSbTd+5rq3xuGe5HUj61oeK7a8vdb0Ke11FY4ZHJgIjzsO0Et1+bIr6PFUadSVOnFRjFL+KrWlZa6Jb/M8fDSqR55NuUnryNtcuvd9Pkep0jEKCScADJrzPxJrU2lzafop1MW8sse6a/kTPy8jp6kj14rO0fVL2/uNT0xNX+2QG0MsV2sW0ocgEY9+e/wBK82GAnODmpKyu+uqW72/4PkdrxUVJRad36aN9N/8AgHS6J4kuta1GRbTTs6ZHI0bXRkAOQM9O/b862U1cy67JpUVuzLDFvllzwhOCB+R/ziuJ+HWlyW+gPeC/kjFykmAfuREHbvx6jbVKS9bSNU0xrbxBLfpczrFNHJgrtJ27sjjjFdssJRliJUqdnaNor3tZd3p0+S28zjWKqQpRlO6cpXb93RX2W3T1f4HsdNY7VJwTgdB1NedX41K+8Wvp0OpT2totssziPGSMgYBxweetW9BnvLbWNT0m5vXuI4Y0lilkwXAI7+tee8FJQ5uaPw81tb2vbtY7ViVzW5Wlzct9LXJr/wASzWmjx6g+nywyNcLCYrgFCAT1rtVOQD6ivCr+8ml8CR3M0rTyi93B5GyfvH867Hwvqk/iW5k1GWVoILVysVmj9Tj7zkde/HSumvgrQlKKSUJNN3v0Vl9/l6mUMS+dRle7Ssrebu+v5nohYA4JAJ96WvMNFtE8VvfanfSzhRK9tBEjFREgHX3Jzz2/pg/atUk0TVbSC6l36Pcgxy7iGaNSeD64Az+H0rJ4Gz5XNKSUXJNbKXn5XQ/rbv8AA+V3s00728j200hIA5IArzO61OTXNS0GztmIUqt9cMh+6F/hOPfjH0qp4juNOvrm/SC1vLueGFw88TtsibB+XqB25FQsHLRO9/ebSV2ktL/eXPEpK6Stpq3bft5nq4x2rmdXv9YiufI03SRcKAC00soRfoBnJqn4IvJ77w1ZSyM3nBShZuc4YgH8sVP4n1c6RZ+YkmbhjiKFV3NI2Dxj09TislT9nWcHFSadknfXp01L5+ampXcbq910+8i0bxGup6LdX8tt5c1p5gmg3dGUZxUOkal4g1FLO5bT7OG0mCSFvOLMUb0GOuMGq3hzQLmLQLu3v3K3eoM8k5XqpYYxn/PU1zM9lq3hF9PaDVZJrR7hbcwSjIAPPH4DtXoKlQdScYKLd1yqTlbbVJq3Xa5ySqVIxi25W1u0lffS912PSdX1hLCSK2ige5vpgTFAnGcdyTwo96u6bJeywlr63jgl3HCJJv8Al9z69a8thsLy++IF6zXksCwRKwMeCWjO35fYcmtvSNQurLxLq1heX7z2kFuLhWkxlBwecD0P6VDwkVS91xc+Tnd27peXT77lqvJ1He6ipcqtaz9ep0S6vLNr9xpcMIKW9sJXZu7kjaue3H+eKwNS1bXNBjGoal9jltGlWMwwkhowT1yRyR0rT8GQM9pPqkv+t1GUz4znan8I/KuX8b6ZLYyQ65LeTXcNvcK/2OZvkGTxjHAwcdqqjTpRrxpOMXolK97t9UrbPp8tyKs5+zc03bVq1rJdG76266Hpl7ewWNnJeTtthjXcT/IfU9K5nwZrlzrkF5JdQiFopyqLgghSARnP1qlri6nqd3pjRae9xpgCzzIsqLufqoO48gcfWq3hLUbt9R1v7VZpbW63BeRzKMRtgDB9eADms4YaCoVG7Odr7r3bSS27v+tzSVdupCzfK/J63TPSa41tR1SPxLbWU6wpZTJIUCcs23uT2PTgV2KsrqGUgqRkEHIIrjdTGfFmkYGSIZs+wxXJhVFykmk/cl8mk3c3rtqKadvej+aLniq9uLO3tFtrlbZ7i6jhMpUNtU5ycHjtWhYwXNmskl1qUl2m3PzRou3HJI2iptS0+y1KNYr2COZA25Q/Y+1cLptstp4i1HS7GeV7N7Ms0JcssUpOMDPTj/PFb0eWdFwjZTXNJ3itUlsnutjKqpRqqb1jovias2+2zH2N7rGq6Lcazb3zQuS7Q24iUoVQnjkZycHnNdpol8dT021vCoVpUDMo6A9/1riPCt5HbeDp45iYZLFZYpgxwVYZP9fzrovBMMsHhzT0mBD+WWwwwQCxI/QitcZCKVRcqjyTSjp0ae/e9kyMNLmcZczfMm36prbtYyi+oa7q+oW8OoS2VlZ4iUwBQ7yYBJJIPA54GM1RTxJd22gXjSMsuoW1ybRWIxvbOASBx0z+VWfD1zBp+ua/aXUyxStMLhd7YBQjOcnjjNcg0byaFqOrqj/Z/wC1ftSqV5ljDYyPb5v0rqpUIzlGm4LkSpu9rNuTV9d3e7/pGMpySc4yfM3NeSte2my2R1moNqXh1tPvpdSmu4ZZVhuopQMfN/EgHTHpXc6k5isbqRWKlYXYMOowDzXE+LriHVodLsbKUSyXNykoKc7YxyWPp1HX3rstYGdMvQehgf8A9BNebiLypwlKKjJuS0VtFbp63OyjaMpRTbiknq76s8utdILeFBq76teJeiBpvNFy20tkkAgnHoPrW/B4tj07SdKfVIp3u7qAMoiTcX7A9ep4P41B4W8M6Vc6Bp7XEMs4KiXbJM+wN3+XOMZ9qv6pCG8XaJ+7BSOGUgY4HB/+tXoVpUp1J0paqMpNWSVlFN2T/rY44RnGEZqybjFatu7bWrRrT63JHZ21zHpV9KZxny1Qbk/3hniqceu2+s6TqnlRywzW8TpNDMuGQ7T/AIH8qoa3qcq+I7bT5r97Cy8gyl12jzWz03EcDGen/wCrlfC8czHxbJD5z28qv5ckmdznD4/n/Kuf6pF0JVNnbmWr0V7JPS34myxEvaxhv0e29r97lrwx4qFp4fh8vSruaG1BE8se3avJPGTz1r0uW+lksYrqwtjdeaqsqlwnykZySa5rSrR7fwV5HklZWspCUC4JJUnp681j6lPc2OleH4Jbi4tLNo1F1PCpDJhQQvAyO/PtW1ehGtWqcsbSVSzu9Hu3tr06GVKpKlShzO65Oi1Wy/U6zRdamvby5sbyxe0uoVD7S4YMp4yCKpeP45pvDt1BBDJK8hRSI13EDcDnH4Vi+FjG/ifUZrSC5FnJboUlm34cgjkFuSOa7+/vorGNZJhKULYzHGz49zgdKwqU3h8RScYO9oy5dd+3Vl0pOrQmpTXVc1+ne6scP4Wn8NebFbW1tHb6hHGvyzw7JCcdiep+lejV5teQvr/iPTbm1t5FtbEs0k8sZQOeMBcjJ/8Ar16TSzC8nGcnLmkm3GTu46/Lf0KwVkpRio8qtaUdpaBRRRXlnoBRRRQAUUUUAFFFFABRRRQAUUUUAFFFFABRRRQAUUUUAFFFFABRRRQAUUUUAFFFFABRRRQAUUUUAFFFFABRRRQAUUUUAFFFFABRRRQAUUUUAFFFFABRRRQAUUUUAFFFFABRRRQAUUUUAFFFFABRRRQAUUUUAFFFFABRRRQAUUUUAFFFFABRRRQAUUUUAFFFFABRRRQAUjdD9KWmt90/SgCpaj5m5q7WfZn5m5rQoAKKKKACiiigAooooAKKKKACiiigAooooAKKKKACiiigAooooAKKKKACiiigAooooAKKKKACiiigAooooAKKKKACiiigAooooAKKKKACiiigAooooAKKKKACiiigApAABgUtFABRRRQAUUUUAFFFFABRRRQAUUUUAFFFFABRRRQAUUUUAFFFFABRRRQAUUUUAFFFBGRg9KACiiigAooooAKKKKACiiigAooooAKa5YIxVdzAcDOMmnUUAedapqOvXthNZL4dIlnUxFnmVkXPGferWqaTexafoYtIvtFzp0ke5VcLuULhsFvXAru6oDUbJpjALyDzg2wx+YN2fTFd6xfKlyQUbPme7T+97HL7C9+abd1ZbL+mchrNhfzXFrrdpYxS3It/JlsrgjgE54PTIJ/KtrSJL26hlS70hNPHl4QiVW3ZzngdO3WukorKWJvDk5VZbavRb23GqFp83M9d1pq7W7HBWnh+6HhBtHLiG6dWBYHIyXJ/UYFUjpGr366Vbz2ttaxadMjlxJnzAuPugdM4716VRW9PMKkJOXLFty5tb6P7yJ4SMklzNWjbpqvuMOPTXTXZdT8xTG9sIdmOQQ2c1XtdIeDxBeaqZVKXEKxhMcgjHOfwrpKK51iZpW/u8vyN3SX3u5xNx4WWfQl0oz4ImMu/HcsTj8jird5oIGq2mp2Bjt5oyFmGCFkj6YwO/wD9b0rq6KuONqp76NttdHfe5E8PGUbO+y2022OPg0a+069vJtNuohb3RLtDMpIRz/EMfy/wrT0fRYNNt54yzTSXLmS4d/42PXj0rdoqJ4mco2dtUk3bVpbBHDwjK6vo20r6Jvc5Hwz4YttAlu5Yn3vO3BIxsTstVU8N3dvLqAtNSEdvfyNJKjQhmBbrtOa7iiqli6spSlJ3clZ3S2BYanGKilZJ3VjD8OaSNE0yKxExl2EkuRjJJzwO1YupeF5L3VU1QapNHNGCsf7tSEBzgD6ZPWu2oqY4qoqjqJrmd7uy6g8PTcFTt7q6JtGPDY3aWEts+pSvK2dlwUUMgP6H61iW/hl2uoLjUtSuL4W7B4o5AAoYdGOOprs6KI4mcW2rJvqoq69NNPkEsPCVk7tLpd6+uuvzOX1jw+L2+h1K1vJbO+iXYJEAZWXPRlPWoP8AhGIRa3yC5ka8vcefdOAWIBHAAwAMcYrr6KqOLqxiop6LRaLa97X7X6DlQhJ3a19fx9fMriBFtxboWRAmxSpwQMY4NczN4XguvJW8vr26hjO4wzS5V2HQniuuorOFecJOSau9btJu/l2KlSjJJPZdLiKoUBVAAAwAK53V9FS8sbq0ttsBu5Ved+SSMjJHvgV0dFRTqyhJST1vf166lSgpKz2I4o0hjSONdqIoVR6AdKie1ge4juWjBmjBVH7gHrVmip55Xbu7vd+u4+VWtbQzNS0qy1MRi7hMnlnKYdlwfwIp+n6dZ6bG0dpAsSsdzY5LH1JPJp0t/axpcuZ0b7MpeUIdxQAE8gfQ1LZ3UV7bRXMDFopVDKSMcGtFUqcnLd8nboS4Q5r2XN+JnTaFpU9wbmWwgeYtuLFOp9/WtkAAAAYApaKmVWcklKTaWyb2KjCMW2kk3uZ19pdhqBU3dpDOy8KXQEj8auJDEkQhWNFiA2hAoC49MelUrjUre3vraxkLCa5DGPjj5Rk5NaVOU6nIotvl3S6eqJUIczkkubq+pStrCztGLW1pBCzDBMcYUkfgKukAjB6GiipnUlN3k233ZUYxirJJLyEVQoCqAAOgAo2gkNgZHQ0ySWOPG+RVz03HFPUhgCpBB6EVN3uOwx4o5CC8asR0LDOKeAB0AFLWRrupLpGmz3zRmQRbflBxnLAf1qoqU2orVt2SFJqKbfTc16QgHqM0yKQSxpIOjKGH41JUtNPzKDFFFFIAooppdR1YD8aAHUUAgjI6UUAFFFFABRRRQAUUUUAFFFFABRRRQAUUUUAFFFFABRRRQAUUUUAFFFFABRRRQAUUUUAFFFFABRRRQAUUUUAFFFFABRRRQAUUUUAFFFFABRRRQAUUUUAFFFFABRRRQAUUUUAFFFFABRRRQAUUUUAFFFFABRRRQAUUUUAFFFFABRRRQAUUUUAFFFFABRRRQAUUUUAFFFFABTW+6fpTqa33T9KAKNmAGbFaFUbTq1XqACiiigAooooAKKKKACiiigAooooAKKKKACiiigAooooAKKKKACiiigAooooAKKKKACiiigAooooAKKKKACiiigAooooAKKKKACiiigAooooAKKKKACiiigAooooAKKKKACiiigAooooAKKKKACiiigAooooAKKKKACiiigAooooAKKKKACiiigAooooAKKKKACiiigAoooNABRRRQAUUUUAFUNVumsrC5ukTe0MbOFJxnAzV+sbxH/yBNS/69Zf/AEA01uJ3tocTYzeLtS06DUILmyVZl3rFs5APTkj+taemeJ5p9P1P7RaGLUdNjJliJGGIBOQfTg/061P4Sv7O38N6f5l3EpS3BYNIMjv061zSXkWsXfiW9tFY2q2BgEp4DsFOTj9K9mrGM3WgqcYqne0le6s9E35nl0nyxpzVRtzto3vfsdbF4iSLQLTU7qNvNuAqpCg5eQ9FH1x+VYVx4a1ObVW1e3lsrSdjkJ5W/B6ZJ/vYPOK525mFv4d8K6lKjm2tJlMwAzt7Zx7EfrXrFrq2n3cfmQXsDrjPDjIHuOooqf7I5Tprec4u+qSWy+fmVGCxEYxm9FGL82+/cvq6hliZ1Mu3JUHnHrj0rH8Q6m+mWitBEJbqaRYbeMnAZ26ZPYdTVgW1kNWNwP8Aj9aDaRk/cz1x9a5rxpJLZPpmpqGeK2uR5sYzyrAjP4f1rgoUozq01upbra/kvXuds5uEJN9Pn8y3BpmuuyzXOubZAeY4YF2Y9Oa1dVsZroZTU57SNV+by9o/HJGRT49Z097WK6F0gilOEJ4JPpiuS8ea0tvFHpEExjuLsgSSAE+VFnk8evTH19q1h7WpWjBQjGV7Jcqsu99OnnsczdGFKU+duFr35m/udyl4Okv7vVr2cajNcaXATGjORiRuP0HXP0qZdan1+6vre11GGws4TtEv/LRsHlhyMD3966HRjpw01tO0iXaEiIU7SDuPfnGTnmuA8NwaJb+H7ttStmN1l0uC4YsxByAD0B6fiK9DkhOdSTg1yJJWjq/7zjocntHGEIxnF8zd25Pp0Uteh6ne293PZRw2V95L/LunKByVxzjtk+tctZz6npviWLTru/8AtlvdQs6bkVWQjJ7f5/KqGlaxdaT4Mtrt7UySj5Io88ldxwT3qv4Od59Tm1HU45Df3RKxnYNkSjPAOfbFYxw84KtzJOEeZXsruXl1Vt+yNpVoOVJptSlayu7W9Nn2LzF9X1nVUbV7izgtdkaJFIF5xyTkdM1peI5rrRfDEhtbiaeVQq/aXO5gpblie/Bx+VVvFE2jNa3waxW6njGX8pQGVuRkt7VxVw2qJ4AtYZEY+bOI23cssQJxj8QP0+tVSpqoqTtaKnBNOKV++u7JqVfZuom/e5ZO/M9Pl0OqW+uLHUNEtbPUp75bxd0iTAN8mPv56jv3PSuj1XR1mMl1LquoQIoLMI5tqqOvTFec3dna2l7oUvh+CeOc7A7bgf3ZPIYE9eTntXWeNXuL+ay0C1LKbtt1xIv8MQPP/wCr2qqtJudL2aXvcybcUtnq2rW0XXfcmjPmjNO91a1pOzb7O/fQk8GQXsuizTzXk++6ctDJI25kToDz68n8awr8zaZ4k0iCz1i9ujOwE8Eku8bOPmPbpnt2r0q4ltdMsczMI7eJAnPp0AryfWotLm1DSm0S3KXkkyszxZGEzzu7Z/pRhZRrYiT5FyN2S5VbbS76d3Y0xCVOEby95a/E099bd/mbvia4V/EtnZ3Wo3FnZ/ZjJmKXy/n3EDJH5V0UMMel6JdnSZXuWVXkQtL5h349fw6VHq/iDTLK8ayu42dxGHJ2Bhj0+vtiuI0O2vIdD8R3GnxSxRTyu9oCPmKDOSAfbpXNCnKdDZwSS1a0l73f5/gaSqxVW3NzPXRPVadv63MZtY87TLOaz1e+l1xp1Pkb2YOx4xt+7jBr3qMtsUuMNgZHvXzlP/ZM2hW9tZaVNFq6MiJIpO5nzyc+/PXp26V7jp2pLJeNpZjk862gRpZDyu4gcZ7nvXVmWGilenBq0pXuktFbVW+yc+X1m1aUk20tm93fv101sXNX1O20izkvLpiI0wMKMliegA9awJvEzWctoNQ06e1iun2RyM6ttPbcB0qD4g6ZLqejgRIZDBKszRr1dRkED865zSv+EevrizLWOoG4DIVVzI6xNwBk56ZA56VzYXCwqUnNxlJ81moq7St/XkbYnEyp1FG8UrbydjoZfEt7JrtzpNjpnnm3XLu0uztn8skVSsfF2oalDcmz0VjJakiffMAFIzwO5PFW9Csru38V63PJDItvKqFJCDtY4HQ9+/0q34XtLm2OsieFkSW+lkjyMbge49ulOpCjCPwJtU4y3erdr318y4znJ6S052tlsi5pOsS6xoqahZQIZ34EcjYAYHB5qr/btzaavZ6XqFvDvulYpJA5IBHYggH/APXXJCz1Wy8GpDbQXEUguGMsacSCIls4HU9qgt9PMuvaPd6bo9xBZQZ8yWZMMxYHk5OTj19zW0MJTlKfu+5eST10durvb03uRUxE48veybXk+3VmrLqW/wD4SuzFnDAIImJkjHMhZTy3uf61veG5bmHQtGWC389XjUSvvC+WuOuD1/CsmHSb37X4olktiPtcey3II+f5WHr9K3dI+1aXpekWZs5JWKKkxVh+54HJ/Pt6VjPldPlj7z/d6N7+67jhzKpd6L3v/SjV128fT9Lu7uMAvDEXXIyMiuGfW/EMGiR63JHaGABXaDaQxjP8Wc9TnOK7DxPaTX2i3lrbx+ZNJHhF3BcnI7mqGqaZcz+FTpsSBrn7Mke3IGWGM8njtWOHVJU05JOTmk7/AMvU1rc7k0rpKLaa7nOeIZ7m41Pwxe2KIbmdXZI5PugFQST9ATW/NqWoaVqdna3xiuLa8cxpNHGUZH7AjJ4qhrGm6so0KbT7eCWawU7xJJtz8gBUfXB5+lT3Npqms6pYSXFoLK0s384hpVdpH7Abe31rsmqL5I3j7Nc6burpXdvP07nOnNOTSlzvls7Ozduo+21HVNX1K9hs2jtbOzkMJlaPeZJB1GMjAqvpHiC5FrrL6iUaXT5iuI1wCMcY9if50wWuuaLqF+dOs4b20u5DOA8wjKOevXr/APqrD8J291eweJI5FSK8kuidyfd3jkAZ7Aj9azVGm6cn7vIoR1TTldtX037mkqslOKs+ZtrrayTt5G5atIt6LdIo7u9eMT3d3cf6uJTnCgf0/wAivouoO99pl1HEIY9SWVZIUJK5j6OAehIH5VRSVL6a8ll1GTSprhUS9tWhy25RtyjehHpmun8O6ILNbeY6hLeRQxFLVXjCBFPU+pPb6V0VXCEJc+jta3vdnp/Lva3pc51HmlFwSbve+l1rq+/e/wBxj6HJq+uQ3jNqzW6w3EkS+VEu4kHPJPbkcVR1K9ub/wAC3ZuMTTofKlcEL91x838q7HwzpMukW1zHNIjvNcPN8mcDOOOayJPDd1J4cvNJNzF5s8pcOFIVQXDY/Q1iqlJVEvdSjKDT0+eq3OiFKbpybupvm6u3l3sNFpqUXh6C6/taf7VDCJSQF2FQM4xjnjue9Q3Gq3mpTaJZWs5txeR+fcSIQW2AdAexPPToatvpOuvpJ0lry08sqIvtAVt/l4xjHTOOM5/xq1qfh0uthJpl0bO5sV8uJyu5WTGCGHf6/Wm50nJufJrJuNktrO17dL2387k+znZcvNtqrvo1t8rmVGl5p/i2ztP7RuZ7Sa3dxFK2cEep79K2vGepT6ZpDyWp2zyusKPjOwsev5Zrl7WLUW8a23226iuXhtmZhBGVWIHIAOfXiutl0i41HTbqx1a5ScSuSjRR7Cg4I+pBFYVYwjKi58tlFOVtL+8+3kaU3NqokpJtu1+mi/AXR9BgsAkrz3FzdDJaaSdzknrxnH6Vw3iDQtOuNRt9I02B1u5MSzziV28mMeuT1PYfT1rvtLtNVthFFdX8FxEnBbySrsMYGTuxWPYeHL2xurq6i1g+bdOGlY26knHYZ6DmnQruFWU3VSstErpPsrLZLsRUpqcFF0r3et7O3ff7rnX2lulrbxW8ZYpEgRdxycAY5qxTIlZY0V33uAAzYxk+uKfXmTk5Sbbu29+53QSUUkrJLbsFFFFQWFFFFABRRRQAUUUUAFFFFABRRRQAUUUUAFFFFABRRRQAUUUUAFFFFABRRRQAUUUUAFFFFABRRRQAUUUUAFFFFABRRRQAUUUUAFFFFABRRRQAUUUUAFFFFABRRRQAUUUUAFFFFABRRRQAUUUUAFFFFABRRRQAUUUUAFFFFABRRRQAUUUUAFFFFABRRRQAUUUUAFI33T9KWkb7p+lAFK0+81Xqo2mNzVeoAKKKKACiiigAooooAKKKKACiiigAooooAKKKKACiiigAooooAKKKKACiiigAooooAKKKKACiiigAooooAKKKKACiiigAooooAKKKKACiiigAooooAKKKKACiiigAooooAKKKKACiiigAooooAKKKKACiiigAooooAKKKKACiiigAooooAKKKKACiiigAooooAKKKKACiiigAooooAKKKKACqeoWwvbK4tS5QTRtGWHbIxVyigTV1Y4JfBtv5ccTXLbEPRYwDj0z1rqLfSbO2spLKCLy4ZFKvg8nIwTn1rVorrq4ytVjyylddv8zjo4GhRlzQglLvv9xnQadbQ2C6eUMluqbNshzkVzcfgzS4idhuADnjzO3pXa0UoYytByam1zO782XPB0Z8vNBPl28jOXTbdb1b1QwmWPy/vcFfTFXZoo542ilRXRhhlYZBFSUVhKpKVrt6bHQopXsrXOZ/4RbRc5+wqOc4DsAD7DPFXbjRNNuZfOmtEeTAXLEngDA71s0Vs8VWbu6krrzZzrCUI3SpwV/JGXbaTYWsqzQWscciggMo55qO70XTbybzp7ONpO7cjP1x1/Gtiip+sVebm55c1rXu72K+rUeXl9nHlve1la5TmsrWdY1lt43WMYQFeFHt+QqKHTLGGQSxWkKODkMqAEVo0UlXqpW55WfS7G8PSbT5I3WzsjJOjaa0zTmxgMrNuZigyT61ptGjoY2RShGNpHGPpT6KmVWckk5Npba7ehSo0021FJy3039SnbWNpandBbQxtjG5EAP51YEUYkMgjXzCMFsc4+tSUZolVnJ3cm3a179AjRpxVlFJXvZLr3GSRpKu2RFdfRhkVHFbwxEmOGNCe6qBU9FSpySsm7PoU6cW1JpXXUgkt4JWDSQxuw6FlBNTgADAHFFAOaHJtJN6LYahFNtJXe7IhFGrFxGgYnJIUZqrZ2EFnJcSRBjJcSGSRmOST6fQdhV40hbBAweafPLXV6q3yFyR002d/mOowB2ooqCwooooAKKKKACiiigAooooAKKKKAMW+0lbyVpDeXsW4YKxTlV/LtVzTrC2023W2tYwkY565JPck9zV6itPay5eW+n5+pDgnLm6iFQTkgUtFFZlhRRRQAVUvLK3voxHcxLIoOQD2NW6KcZOLunZkyipKzV0+hUs7K2skKW0CRKTk7RjNW6KKcpym7ybb7sUIRgrRSS7IKKKKksKKKKACiiigAooooAKKKKACiiigAooooAKKKKACiiigAooooAKKKKACiiigAooooAKKKKACiiigAooooAKKKKACiiigAooooAKKKKACiiigAooooAKKKKACiiigAooooAKKKKACiiigAooooAKKKKACiiigAooooAKKKKACiiigAooooAKKKKACiiigAooooAKKKKACiiigApG+6fpS0jfdP0oAp2vVqu1SterVdoAKKKKACiiigAooooAKKKKACiiigAooooAKKKKACiiigAooooAKKKKACiiigAooooAKKKKACiiigAooooAKKKKACiiigAooooAKKKKACiiigAooooAKKKKACiiigAooooAKKKKACiiigAooooAKKKKACiiigAooooAKKKKACiiigAooooAKKKKACiiigAooooAKKKKACiiigAooooAKKKKACiiigAooooAKKKKACiiigAooooAQjPeloooAKKKKACiiigApMc5paKACiiigApAMUtFABRRRQAlAzjmlooAKQUtFABRRRQAUUUUAFFFFABRRRQAUUUUAFFFFABRRRQAUUUUAFFFFABRRRQAUUUUAFFFFABRRRQAUUUUAFFFFABRRRQAUUUUAFFFFABRRRQAUUUUAFFFFABRRRQAUUUUAFFFFABRRRQAUUUUAFFFFABRRRQAUUUUAFFFFABRRRQAUUUUAFFFFABRRRQAUUUUAFFFFABRRRQAUUUUAFFFFABRRRQAUUUUAFFFFABRRRQAUUUUAFFFFABRRRQAUUUUAFFFFABSN90/SlpG+6fpQBSs+rVeqjadWq9QAUUUUAFFFFABRRRQAUUUUAFFFFABRRRQAUUUUAFFFFABRRRQAUUUUAFFFFABRRRQAUUUUAFFFFABRRRQAUUUUAFFFFABRRRQAUUUUAFFFFABRRRQAZ5x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N90/SlprfdP0oAp2h5ar1Z9lyX+taFAkFFFF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t90/SnU1vun6UAUrPktV+qFmDlqv0CQUUUU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vun6UtIehoAp2oILfWrtVoBgtV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SiigBijBNP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sNx5rFduMe9WqzbP/AFr1pUAFFFFAH//ZAAAKZW5kc3RyZWFtCmVuZG9iago0MiAwIG9iagozNjUwOTYKZW5kb2JqCjM5IDAgb2JqCjw8L0pJN2EgNDEgMCBSCj4+DQplbmRvYmoKNDAgMCBvYmoKPDwgL0ZpbHRlciAvRmxhdGVEZWNvZGUgL0xlbmd0aCA0MyAwIFI+Pg0Kc3RyZWFtDQp4nCvkMrU01TMwMFAwQCItTAwxxJJzufS9PM0TFVzyuQK5ADIiCxwKZW5kc3RyZWFtCmVuZG9iago0MyAwIG9iagozOQplbmRvYmoKNDQgMCBvYmoKPDwvVHlwZSAvUGFnZQovUGFyZW50IDIgMCBSCi9NZWRpYUJveCBbIDAgMCA1OTUuMDAwIDg0MS4wMDAgXQovUmVzb3VyY2VzIDw8L1hPYmplY3QgNDUgMCBSIC9Qcm9jU2V0IFsgL1BERiAvVGV4dCAvSW1hZ2VCIC9JbWFnZUMgL0ltYWdlSSBdPj4vQ29udGVudHMgWyA0NiAwIFIgXQovUm90YXRlIDAKPj4NCmVuZG9iago0NyAwIG9iago8PC9UeXBlIC9YT2JqZWN0Ci9TdWJ0eXBlIC9JbWFnZQovTmFtZSAvSkk4YQovV2lkdGggMTY1MwovSGVpZ2h0IDIzMzgKL0JpdHNQZXJDb21wb25lbnQgOAovQ29sb3JTcGFjZSAvRGV2aWNlUkdCCi9GaWx0ZXIgL0RDVERlY29kZQovTGVuZ3RoIDQ4IDAgUgo+Pg0Kc3RyZWFtDQr/2P/gABBKRklGAAECAQDIAMgAAP/+AApDMjI3IFE3Nv/bAEMABQUGBwYGCAcHBwkJCAoMFA0MCwsMGRITDxQdGh8eHRocHCAkLicgIiwjHBwoNyksMDE0NDQfJzk9ODI8LjM0Mv/bAEMBBQYGCQgJDQsLDRMQDRATGxcUFBcbIh4bFxseIiomIh4eIiYqLSkmIiYpLTItKSktMjIyLTIyMjIyMjIyMjIyMv/EAB8AAAEFAQEBAQEBAAAAAAAAAAABAgMEBQYHCAkKC//EALUQAAIBAwMCBAMFBQQEAAABfQECAwAEEQUSITFBBhNRYQcicRQygZGhCCNCscEVUtHwJDNicoIJChYXGBkaJSYnKCkqNDU2Nzg5OkNERUZHSElKU1RVVldYWVpjZGVmZ2hpanN0dXZ3eHl6g4SFhoeIiYqSk5SVlpeYmZqio6Slpqeoqaqys7S1tre4ubrCw8TFxsfIycrS09TV1tfY2drh4uPk5ebn6Onq8fLz9PX29/j5+v/EAB8BAAMBAQEBAQEBAQEAAAAAAAABAgMEBQYHCAkKC//EALURAAIBAgQEAwQHBQQEAAECdwABAgMRBAUhMQYSQVEHYXETIjKBCBRCkaGxwQkjM1LwFWJy0QoWJDThJfEXGBkaJicoKSo1Njc4OTpDREVGR0hJSlNUVVZXWFlaY2RlZmdoaWpzdHV2d3h5eoKDhIWGh4iJipKTlJWWl5iZmqKjpKWmp6ipqrKztLW2t7i5usLDxMXGx8jJytLT1NXW19jZ2uLj5OXm5+jp6vLz9PX29/j5+v/AABEICSIGdQMBIgACEQEDEQH/2gAMAwEAAhEDEQA/APsuiiigAooooAKKKKACiiigAooooAKKKKACiiigAooooAKKKKACiiigAooooAKKKKACiiigAooooAKKKKACiiigAooooAKKKKACiiigAooooAKKKKACiiigAooooAKKKKACiiigAooooAKKKKACiiigAooooAKKMCjFABRRijFABRRiigAooooAKKKKACiiigAooooAKKKKACijAoxQAUUmB6UuKACijFGKACiiigAooooAKKKKACiiigAooooAKKKKACiiigAooooAKKKMUAFFJgelLgUAFFGB6UYHpQAUUYoxQAUUYooAKKKKACiijFABRRRQAUUYpMCgBaKTA9KXA9KACijAoxQAUUYooAKKMCkwPSgBaKTA9KNo9KAFopNo9KMD0oAWiiigAooooAKKKMD0oAKKMCkwKAFopMD0pcD0oAKKMD0owKACikwPSjA9KAFoowPSkwPSgBaKTA9KMD0oAWikwPSjA9KAFoowPSkwPSgBaKTA9KMD0oAWijA9KTA9KAFopu0elG0elADqKbtHpRtX0oAdRTdi+lG1fQUAOopu1fSl2j0oAWikAA6CjA9KAFopMD0owPSgBaKMD0pMD0oAWim7V9KNo9KAHUU3avHA4o2r6UAOopu0elLtHpQAtFN2j0o2r6UAOopu1fSjavpQA6ikwPSgqD1FAC0UmB6Um0elADqKaFA6AUbRnOBmgB1FJtHoKTaPSgB1FJgelG0HtQAtFJtHpRtHpQAtFN2r6UbR6UAOopu1fSjYvpQA6imbFz0/Wjy19P1oAfRTdo/yaNooAdRTdo/yaNo9/wA6AHUU3aP8mjaPf86AHUU3aPSlwB2oAWij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kw6pHLqU+nC2u1eEAmZoG8psgHAfpnkcVr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VE00asFLjcTgDvQBLRVUXcJYqCxI6/I3+FIt3Ex+XeeO0bf4UAW6Kq/al/55y/8Afs003aj/AJZTn6RGgC5RVMXaHP7qf/v03+FPW4VhkRy/jGRQBZoqHzl5+V+P9g1BdXsVrA88u8RoMkhCf0AoAu0VWt7lLiCOeMPskG5dyEHH0NSGVQcENnH900AS0VEsqt0DH/gJpwkUjOTj6UAPoqIyqOueuOlOMigZJoAfRUXmoTgHn6Ugmjxwehx0oAmoqETxkkBs464BoM8YBOTx14NAE1FQpPHJ91iecdDStMigEnr7GgCWioDPGGKknI/2TSC4jIJBPHX5TQBYoqBbiNuhOcZ6GnechGc/oaAJaKi81AM7qUSoRkMMUASUVF50f98UGVAcFxQBLRUXnR5xvGc460ebGB98UAS0VH5qZxuGaUSIRkMKAH0UwyIBywpvnRAgb156c0AS0UzevPzDilDqejD86AHUUzzE/vD86dkeooAWimh1JwGB/Gjev94fnQA6imb1/vD86XcvqPzoAdRTQynow/OlJA7igBaKTI4560m5f7w/OgB1FJkYznik3L6j86AHUU0Mp/iH50u4eooAWik3D1FGR60ALRSFgOpH503zEAzvXH1oAfRTQykZDAj60bl45HPvQA6ikyPWjcPUUALRTdy5xuGfrRuXONwz9aAHUU3euM7hj60bl9R+dADqKbuX+8Pzpdw9RQAtFN3Kf4h+dLuB7j86AFopMj1FG4eooAWikyKMj1oAWikyPUUZHrQAtFJketGR6igBaKTI9aNw9R+dAC0UZozigAopMj1oyPWgBaKM0ZoAKKM0ZoAKKM0ZoAKKM0ZoAKKKKACijNFABRRmjNABRRm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rXk3kW8koxlRxn1qKxtVtogCMyHl2PcnrVLxEQulTk9Pl/wDQhW3QAUUUUAFFFFABRRRQAVla4dumXRHaM1q1mayN2nXI/wBg96ALdqc28JOclF69elWMVBbHMEXT7g6fSp6ACiiigAoxRRQAUUUUAFFFFABRRRQAUUUUAFFFFABRRRQAYFGKKKAEwPSjFLRQAYFGBRRQAYpMD0paKAEwPSjA9KWigBMD0FGB6UtFACYA7UYHpS0UAJtHoKMD0FLRQAmB6UEA9RS0UAJgUYHoKWigAwPSkwD2paKAG7V9B+VLgelLRQAm0egowKWigBCoPUCkKKeqj8qdRQAmB6CjaPQUtFACYFG0elLRQA3aPQUbVJzgflTqKAE2j0FJtX0FOooAZ5aYxtGPpRsXB+UYp9FADdq5zgZ+lJsXOdoz9KfRQAzYv90UeWn90flT6KAGhFHQUbR6U6igBNo9BRgGlooAbtHpRsU9hTqKAGGNSMEVGIIh/AKnooAZsG3bzj60uxfSnUUAMManPHX3qL7NFkHacj/aNWKKAIvKXbt5x9aUxKcdfzNSUUARGJT6/maRYUVtwzn/AHiamooAbtH6Y603y1z3/OpKKAITCh7H86XylwR82D/tGpaKAIvKU/3v++jSmMHufzNSUUAQiFQMDcPoxpRGASctz71LRQAwoPf86Z5K5By3/fRqaigCAQKG3Zf/AL6NHkL/AHnzjruNT0UAQ+SP7z/99GlMQOPmfg5+8alooAjMef4m/OoGtQ3/AC1mHOeJCKt0UAUxaAZ/fTZIxnzDQLUYH76f/v4auUUAVvs4x/rZf++zURs1P/La4/CU1eooAzmsEY58+5/CZhXH6rC9v4j0S2jvr4R3BmMifaG2tsTI716DXC68it4s8NtzuX7T3/6Z0Adi1uGx+9lGPR6h+xjI/wBIuP8Av4av0UAU2tAxJ8+cZxwHpFtMEk3E5z6vV2igCobXOP38w4x9+k+yj/ntN/33VyigDmtdtxFZtL9suoypUApKRnmtmG22Io82Zjgcs5rK8TKZLFI97KHnjU7T1G7pXQgYGKAIEh2jHmSH6tmn+X/tt+dSUUAMCYGNx/OozDk/6yT/AL6qeigCuYMnPmSdegaojaZ/5bz/AIPV2igCibPIx9ouPweoTp2QR9suxk9fNrUooAz/ALFwP9Kuf++6ebXP/LeYf8Dq7RQBU+zHGPPm/wC+h/hR9nP/AD3l/Mf4VbooApfZWwR9pn59x/hS/Zj/AM/E3TH3h/hVyigCt5B/57y/mP8AContGY/8fU4+hA/pV6igCkLVg2ftU/0JGP5U/wCztk/v5fzH+FWqKAKn2Zv+fib8x/hSC2bGPtEx98j/AAq5RQBSNqx/5eZ/zH+FP8h8cXEufXj/AAq1RQBVWB1A/wBJlIHqF5/SlEMgxi4kOPUA/wBKs0UAVkhkVsmdyPQ4p/ltj/WtnnsP8KmooAg8uTBHntn1wP8ACgxsSCJnGD6D/Cp6KAKzQs2P38gHtj/CgwyFSPtMuT3AX/CrNFAHN6WlzPLeNLeTELOVQfKAAO3ArcWNx/y2Y8dwP8KoaUctedcee38hWvQBCUcnIlIH0FJ5b/8APVsfQVPRQBAEkGf3pP4CgRyYx5p69cCp6KAK/lyj/lsfxApWjkKgCZge5wKnooAq+TLn/j5fHf5R/hSmKTgCZsd+BVmigCoYZTn/AEh8HpwM/wAqQQzlcNctnuQoFXKKAIPLkzkTN9MD/CnbX4/eHp6CpaKAISkh6SkfgKAkgABkz77amooAhCPn/WfpRskx/rOf92pqKAItr4+/z9KUBwfvAj6VJRQBHh/WlAbuf0p9FACYNGD60tFADcGjBp1FACc0mG9adRQA0bu+KPm9adRQBXkMwZPLClc/Nk4P4UW8wmB+VlZTghhirFVjHi5DjuuCKBFmiiigYUUUUAFFFFABRRRQAUUUUAFFFFABRRRQAUUUUAFFFFABRRRQAUUUUAFFFFABRRRQAUUUUAFFFFAGL4hONLn+XdygxnGfmFbVY+vru02VcgZKDJGf4hWxQAUVmX2r6bp7ql7qFpbOwyqzTKhP0yansL601GAXFlcxXEJON8Thhn047+1AFyiiigAoorDbxBo63n2E6nafa/MEXkCUF9/pt60AblZms/8AIOuMnHy+ladZusZ/s+fHXb64oAuW3+oiz12D+VTVFAMRRgdAo/lUtABRRRQAUUUUAFFFFABRRRQAUUUUAFFFFABRRRQAUUUUAFFFFABRRRQAUUUUAFFFFABRRRQAUUUUAFFFFABRRRQAUUUUAFFFFABRRRQAUUUUAFFFFABRRRQAUUUUAFFQxTwzE+VKj467WBxU1ABRTQylioYFh1GeRTqACiiigAooooAKKKKACiiigAooooAKKKKACiiigAooooAKKKKACiiigAooooAKKKKACiiigAooooAKKKKACiiigAooooAKKKKACiiigAooooAKKKKACiiigAritbyfFHh8A4OJ+f8AgFdrXH6sV/4SfQwxOdk+367R/TNAM7CuW1Txboek3y6ffX6w3bhSsRjcltxwMYBz9K6mvmf+zbzxvrGs66+sR6bcaNdNBZxuqlYdvRnJzwSCe/OaAPoG21rT7rUrnS4LlZL22UNNEFPyA9OcY/DNWdSv7XS7SW8vJRFbxAF3IJxk4HA56kV8332u6zb2fjO5sb20+1QT2m2e0RAXB+Unp82eMZ56gVyN3r2p3Gl6tpOp6perI0MB+yakirJJJ5ikmMntxwO+fYmhibPstSGAYHIIyKWvm5LnW/EcvifVk8Q3GnrpUrJbW0cu2MBQfvjuDgYyOua9v8JahPqvh/Tb65Kmee3V3KjAJI54oGSeIBugtl4+a6iGT25rerC19tsVp6/a4sfLn+Kt2gAooooAKKKKACvGvH3iXxNY+JNP0Tw7DayS3Ns0xE49Ce5I7CvZa+ZfjBbaRN400k689xHpxsmDtAOc7mx+uKAPRvDvjS6v9J1yXUbe2s9Q0rcsm5/3JbB285JxkYP6Vm+BfH83iDTtT1PUZ9LsILdFCRmblCcjdJk8AtgAd/5+GRaHqcvhvxKNEguJfD7TxywmVPndVOdyjqcDGfp7UzQZNNsdUn1N4zrOnW9mxkP9nCOISHhEdcEdQOf8KAPcvBXxJh1CKca9daXZvC2wMk/+tP8AeA7D8ea9J0nxLousef8AYNSt5/s4zLtbG0evPb36V8YqvhabQpC0qTa9fXUTtFFbNFHboW+ZE4wBjg/hjpmu78d6WNO8aPaaLaGASadIPJtY8bv3TjoPU4/EZ60Cbse2eEfGsfibWtUtLb7L9jtGCwuJcyTerBcfd4PP0rsdY1W20uEGWVPtEuVt4SwDTPjhVBIyScD8a+Tfh9BAPEWgrY3zz3CMTcRW9kYXiXHIkf8AiHY9fxzXpfxtkNtdeGryUSC1gvA8rqpIUAqfzwDQM9DsNfvI/DVze6n9gj1S0iZri3WcBY25Kh8Z2kjHHrVPwT42h8RaJcaveC3sobdtsmZc7TgZJz0HPHrXztf303idvE2s2tncvYNdWsjLgFnjUsvTv06DOO/Ss7xkdO1SSa58MaPcWmkIY/tV2iuIn+sZ4GD+o96dgPqHV/Hmi2Xh2fXrO5jv4I3EYSF/mLk42kHp3PPYZq/J408PW9lbXd1q1nAJ4lkEZmDPg/7IyeuRnHavkaa0tZ9O1u4tYp76GOKIJdQWv2eBTuHJXPLDJH5/WvVLK20HxR480z7BYwTaQullmhMWFTDMPmU9CGIHH170gPY9c1+5t30hNJtre8XUZCqzPOERQBnjuSRnp6V0OqapZaRaNd6jdRW0CkAvI2Bn0HqfavlTwm11O3guGVpMR6hcBVfPCr5Zx+HzfrXpnxrtklh0O4ura4n062vRJeCJNwEfGd3cenb69KVxXOr8SeObKw8NTa7pBh1SOOREYRy4CbiB83deo4I7iul0TxHpGtwNLYahbzbFDSqsgzGP9odh718saobObSvGupaHbSwaJMtnHblIjGhYMoYfnuz/AL3vVLXIrfXJpG8B2lzHaw6co1EQIyBsnlT03HH54OM4odwd+h75qfxGso/EekaTpb2moRXkhjmlilz5RzgYxwa74a/pDah/Zo1O0N7kjyBKpfI7Y9fbrXyRdXWgap4p8MDwtAkbqgWdYoDEfMHcnucDOfxz6VjNpMvheOwFncDxp9tz9xxPu35yWx6HGM5zzTSuM+l/D/jvTNSur+0u7i2srm2vXtY4pZgGlwcAgH1II+tasWvXEviqbQ0sx5ENusz3BfB56YHfnj86+Ulfw7B4e8Q2msw+b4plupPK8yKQyFsjBVgCBzk8nnnqDXvPhWK+/wCE3aS+BadNCgWd89ZCVzn0JIb8qAPY6KKKACiiigAooooAytLOTd/9fDf0rVrM0wAC5AGP37Vp0AFFFFABRRRQAUUUUAFZmtX66Vpd7qDruW2geXbnG7aCcfjjFadeffFQE+CdXABOYlHH++tACWXjWC48E/8ACUmA7ViLPAjZIcNt25OO/f05qPwZ4vufEcNpcvpbQWk1s8rXAkyqOshXYfwGc/5Hz5Douqw3bfD+1uZZLS6ljvd4AGI/L3MG/ELjtkDuaydPK2+lLG8soX+w7gfI5UMTcMBkemTz60Cvd26n2fb6nYXM720F7bSzp96JJVZl+oByKuGWMLvLqF/vZ4r5P1fTbXw9d/D+XSV+xXdzEv2m4QEecSI85yeckt/319K5rVvEdnP8MrbR2vD/AGmLxmltm3blXex5/Hn60rg2fVGheKrXV31lBE8X9l3LQSbiPm255H1INT+DvEC+J9JXU0tnt43kZUVyCSAcZ4/H8q+Ob+C/i8M36W8v7iTVvJup0b5SAvy7j12kknPT8xXp/wADlu4PEGq2qXtrJZpCrNFauzRbjjDLnv6/U0xn0reX1nYqrXd1BbqxwDLIEz+dctqfi21sPEul6C0ZLX0TzeeWARFAYj652n9K8SvptEvvH3iCDxw4WCCLbZLO7Kipkfdx3IIIx7155pMFjc6/4Yj8STN/ZrwOW+0ykALvl2ZbsCQvPAx7UAfbwuIGgFwJozAV3CQMNuPXPTFc/Z+JLO916XRrfMjx2ouTMjBkIJxgYPXkGvk1iZNLms4ZbyLw4NZAjYklfKO4NhhwRx64z71e1JNK0zXfEK+FZ1kszYKHMLGRU3SIHCHuADnqR154oA+updRtUtbq5jkWdLZWaRYWDMCoyR168dKo+G9dtPEOlW2pWu5I5wcI+NykEgg4+lfP0S+F9N1/ToPDd5JLZ3FpOuohJSyCMRcM391iQCeOuPpXM+HYdAtLLwnd6ZdSf8JBNqKJciGc7vL34ZWXsuMdufcZoA+p9E1f+1Zb9FtJYUtLlrffIR+8ZepA9On51v1wXgGTzYtZfcWB1W4wc543cY9q72gGFFFFABRRRQAUUUUAFV3B86PGcYOasVE2PNX1waAJaKKKACiiigAooooAKKKKACiiigAooooAQ9qWkPb60tABRRRQAUUUUAFFFFABRRRQAUUUUAFFFFABRRRQAUUUUAZWtgGxcE4BeMZ/4GK1ay9ZIFmQccyRjB7/ADitSgDwzwhZ2eq/EHxTe38Ja7tJEjt0mYMAhBUsFPso57B6xW06DRfG+tWGmaq2k2M1iJ5zGQI7dty8hRgLwRjuN3vivS/EfgWw1m/OqQXV5p2osNslzaSlWkGAAD9AB0xTbf4e6JBpV9poN2/2/b9puZJt00m0gjLY6cdh3oA8De+8Wppd54htPEOpLpkEqx2zXS/NcZIBbacjaMnnn09cdbDfa34K1u+0u78QyXyTacbgT3SFlt5R0PJOBn8ORxXZL8JPDwQRtPqLxDH7trn5SB2xiux1jwhpWsXs97eLK0k9obRgHwoUnO4D+909uOlAHy3pPi/W9DvtOvm1PXb63uCfOF3C3kyjGQIgWOevbHTNdL4e0vUro2PxBOracLy5uyjwXUYWNMsY/vZ64GQAM47mvVNH+Feh6dNbzyXOoXcls+6Hz5+EHPygAAY5/OiL4U+Ho777RvvGtRL5y2LSgwBu/GM46d+3ORSV7+Qmj1sdBWbrB22E5AB47/WqujaOulSXrrd3U4upjNtnlLiPP8K+g/8ArVPrhK6bcENtO0c59xTGaMJBiQjoVFSVDb/6iP8A3B/KpqACiiigAooooAKKKKACiiigAooooAKKKKACiiigAooooAKKKKACiiigAooooAKKKKACiiigAooooAKKKKACiiigAooooAKKKKACiiigAooooAKKKKACiiigArE8Su0ehao6MVdbSUqwOCDsPIrbrP1a1a+068s1YK08DxBj0BZSM/rQB8baP/ZSeGY5NItNej8QuAgms9/lySBumQeeOeOa+tv7Qk0/w0NRvciWCyE03mDB3BMkEeue1P8AC+knRNEsdNdldraPYXXOCc5JGaqeN9En8ReH7vSre5FvJPs+dhxgOCQe/QGgD5m+Hfiq6TxfbX91eLO+tStBcQj5fKJb5MZ7ZPA+tesfGOPW2TSpdNS+ns4583VtYsRK49QVBPTcPTJrc8UeALDUfD5sNMtLKzvkMbR3KxBDuUjJJUZPG78TS+K/Ceq6rBpV9p2qiz16xVVNxkmOQYwwK89ySMg8Eg9eADm/hxeafd+Ir59M1TUI4vICyaVqJdpEbOdylieAOOpPJ7EV02q3lwnxG0W0WeVbd7GVmiDkKx55I6HoPyqr4X8H6tB4ik8ReIdSgu70QiGEW6bFVec5GBnqfz/LpL7QJ7jxdp2urLGILW2khaM53EtnBHbvQBxetXNzoPxH067ubyVdM1OMwBNx2K4AAznjk4561P4Bu77xH4h1nX5ZZE0+N2s7WAO20hSPmKnjOMfiT6V0fxF8Kt4t0ZbOGdbe6hmWaCVgcKwyO3PQn9K1tC0Z9G8Ow6XbvEtxFAU81U2qZMfex9eaAPnX4g+Kry68U381hqBt4tCCCKHzsLPKJF35XIz1II/2R619QaRerqWm2l8oAFxCku0HOMgHH4VwHhPwBZaRo01tqMVpf6hcM7zXUsIcknoMtzgYB+uTW94E0O88OaImm3l0ty0cjGNlzgIeQOfx/OgDsqKKKACiiigAooooAKKKKACiiigAooooAKKKKACiiigAooooAKKKKACiiigAooooAKKKKACiiigAooooAKKKKACiiigAooooAKKKKACuP1ZQfE+hnuFn74/grsK4/VRnxRontHcEcf7I/wAaAOwrz/Uvh94e1K9ub24tpjJdMGnVLh0SQjB5APqM/Wuo1/VoNC0y41K4jmligA3JAm5zlgowMjuRXMW3jrTrjw5ceIktL/7HDKI9hhAkkJZVBUE4IO4c59e9AFq48EaBPa31obIpDevG8wSRlyUGFxzx/wDXNVz4C0GQTG4hnuZJY1iMlzO0rKqkEBSxOOQK7iCTzoo5djpvUNtcYZcjoR615pe/EnSLS61G1a1vmksLhIJcIuCWJGV+bJHB7DtQBsaz4F0DWJ5p7i1dHnx5/kTNGsxByC6g4JB74zXZW0EVrBFbwoEiiQIijsoGAKlU7gD6jNLQBz/iH/V2X/X7F/6FXQVyXjGd7eytXjhEzm8iAjPVjngD69K1EvrwoGbTJs98SJ/jQBs0Vk/bLzB/4lkue371P8aFvLwsAdMkXPU+amB+tAGtRWYbm8ywFg3HTMi80z7Ve8f8S5se0q/40Aa1RyRRyf6yNWx/eGazvtl1t3f2dN9N6Z/nTHvbtACdMmbP92RD/WgDWVFVdqqAvoBxUMdtBEjJHBEiMcsqoAD+FZX9pXQA/wCJTc8/7Sf40Nqd0uR/ZF0SD2ZMfzoA0/sdrnP2aHI/2BU3lRmQSGNfMAwGxz+dYn9q3XGNHvOnOSg5/wC+qQ6tcAn/AIk1+Rxj7n4/xUAatvZWttJJJBbQxPJ99o4wpb6kdakubaC6jMVxDHNGeSkihgfwNYy6vORzo2og/SP/AOLpq6vckfNot+Dx08s9/wDeoA3UhiRNiRoqEY2hQBj0pkdrbxQ+RHBEkP8AzzVAF/Ksb+2JzjGjajjvlYx/7PSR6xcsTu0XUFAPH+rOf/HqATubEFna28H2eC2hjg5/dogVeevA4p8VvDCcxQxocYyqgcVjf2vP20bUc+6x/wDxdIdZmHXRtSzuxwiH/wBmoA2lt4V24hjGwkrhRxnrinyxJNG0cqK8bDDKwyCPcVhjWJcgf2PqQJ6fIn/xdPGrSE4GlahnGeUUf+zUCVraGpHaW0duLZLeJbcDAiVAFA+nSo7Ows7FGjtLSC3RjllhjCAn3AFZ/wDa0oIB0nUMn/YT/wCKpE1eRzgaVqA4zzGo/wDZqAui/b6bY2rFreytomJ3ExxKpJ9eB1pw0+yW7a9Fpbi7YYacRDeeMfexnpxVJdTmwc6XejnjAQ8f99VCdZcAH+ydRPGf9Wv/AMVRcLl59L057hLp7C1a4RtyymFS4PXIOM5q8sUayNKsaiRwAzAcnHTJrDOssP8AmFaifpEv/wAVQNZJz/xK9R4z/wAsR/jQM6CisBNZLqW/svUQB6wgf1oTWt2f+JbqA+sH/wBegDforAXWWYDGl6jz6wgf1pw1diAf7M1Dn1iH+NAG7RWKdVYNtGnXxP8A1zAH6moG1pgob+ytSIIzxCM/lmgC1pHP2v8A6+G/pWvXA+HdceZbvGkaig+0tjdEo/8AZuPxroTq7D/mGX//AH7H+NAG7RWD/bB5/wCJbqGQQP8AVD/GgawxJH9l6jx6xD/GgDeorBXWSwJ/s3UOPWH/AOvSDWT303UBxn/U/wD16AN+isA6zj/mG6h/35/+vSyaz5ZH/Eu1Bsj+GHP9aAN6opoY54nimjSSNxhkdQQw9CDWKNZyzD+zdQGDjPkdf1p39sf9Q6//AO/P/wBegDT+yW32n7X9ni+07dnnbBv2+m7ris7+wdIBGNKsgPLMeBAuNpOSMYxjPNMfWdgJ/s7UG5xxB/8AXqI67j/mF6kfpB/9egDRn0rT7hrV5rG3ka0ObctED5J4+76dB09B6Cs0+FvD7TSzNomntJKdzs1shyfXkVJ/bYyB/Zuo4Pf7Of8AGom19VcKdM1PB6N9mOP8aANGbSNNmtp7WSwtmguDmaMxLtkPYkY5PA59qbpWjaZo6NHp1hbWqt97yYwpb6kdaoxa+kg503UkP91rY5pE8QwuxVbHUCw6j7Mc0kraIC3quhaTq8kUuo6dbXTxcIZow2B6c9qr6j4Z0PUzEbzSrSfyUEce+MfIo7D0FMOvp203Uzzji1alGvxldw0/USDnkWxNMDSTStPTT/7NWygWx2lfs4jATGc9Prz9eazbLwtoVgJ1tdJtIhOhjl2xgb19D7U4a6CQBpupYPf7OcVL/bduCRJDcxkD+OIigBLLw7o1hFNFaaXaQJMhjl8uIAup6gnqRVfTvCugabcLc2ej2cM6/dkWIZX6HtVz+2bY9EmP/AKVdYt2AOyUZ45Tv6UAaNvbQ2wcQRJGHdpH2jG5ickn1JqxWMdXgAJ8ucgdxHxUkeqQy42RzEHodnBoA1aKzv7QjyQYpgfdKkW9jLbdrgnoCvWgC7RVQXUZJGG49qX7VGCM5GfUUAWqKp/bbcDJfH4Gm/brfON5+u00AXqhb/Wp9DVb+0LbIHmcn/ZNRR30E14sMbEvtJPynFAmalFFFAwooooAKKKKACiiigAooooAKKKKAEPb60tIeo+tLQAUUUUAFFFFABRRRQAUUUUAFFFFABRRRQAUUUUAFFFFAGZq/Nm3OP3kf/oYrTrL1j/jzP8A10j/APQ1rUoAKKKKACiiigAooooAKytb5064x/dH8xWrWTrnOmz9Og6/UUAaUP8Aqk/3R/KpKZGMIv0FPoAKKKKACiiigAooooAKKKKACiiigAooooAKKKKACiiigAooooAKKKKACiiigAooooAKKKKACiiigAooooAKKKKACiiigAooooAKKKKACiiigAooooAKKKKACiiigAooooAKKKKACiiigAooooAKKKKACiiigAooooAKKKKACiiigAooooAKKKKACiiigAooooAKKKKACiiigAooooAKKKKACiiigAooooAKKKKACiiigAooooAKKKKACiiigArkNSb/AIqnR1/6Yzn9BXX1xupjPizRvaGf+QoA5P433d1Z+EGe0uZbd3uY1LxMVOOTjI9wK8d12aHTJJtHsbjXdRuLKzE5Se8EUMJ2hi/G0kKGBHv6g19X6ppllq1q1pqFtHcQMclJBkZ9R6H3rG1Xwj4f1e5S5vtJtppkAUOVxwOgOOv40AfN/h3X9V1pfCmnahr99bW1y9x508c5SRipO0M/U54HPr+XB36LbnxZFaXUl0FvIFjmaXeZPnbBLfxV9nXPhLQLmwi06XSbU2kTFo4wmAhPUgjkZqO38HeG7eKSGLQ7BY5SrOnkKQxXkZz9T+dAHzVbeJNTj0e2/wCJzfvq41dYtQieU7YwCwVV2nGw45x1OfavYNL1S6vfidf20F9LNp8NmrNGk5aJGwo6ZxnJ+td7ceF9DuZriebTLd5LkhpiV4kIzgkdCeTzU2j+HdH0RmfTdPgtXZQjNGuCwHYnvQA3xAu5bDk8XsR4+veugrC108WIzjN5F+PNbtABRRRQAUUUUAFFFFABRRRQAUUUUAFFFFAEaSxuzokisyHDKDkr9fSlR0fdtZW2nBwc4PpXx7o2qX3h3xt4g10GSTT478x3sQJJCSM+w46HBHH8hmrlh45udHsdZl02SIS6jq7+TcXDZSJcZ3EfTFArn1zR3r5J1nxtr2t+Db+M3EAubO7gSS5smZfORt2NuO+4L6dDWuninxPpnivVrjU7y0lTTdPBuIId/lZZQU2Kf4i5TJ4yM+wAM+n6K8S0LxH4t0y/05PFUNo1nqsixwPAQGikYZCkZ6fn9TXttABRRRQAUUUUAFFFFABRRRQAUUUUAFFFFAGNoylRd5zzcOcGtmsjSAAk+P8Ans3PXP49616ACiiigAooooAKKKKACiiigAooooAKDgcntRXm/wAXZ5LbwPqssTujgRAMjEHBlQHkexoA9HJCjJwBS18iX/i+8l+H15oupvNb6xZtDgOxV5YSwKtnOWxxn8K6y4+LMmnRQ2tvpyS/ZIIxcNdXKo8mVHKDJ3cc+vNFtAPo+ivlvxZ431+TXrK70aKT7JNpbyxQ/aNqsChJkIyPmU+vXbx1rQ8KfELVTomh6TZ2rapr12Zebmfgxqz/ADMx5zgEfRT9KTdhNpK7PpQU0qD1ANcX4J8UHxLbXJlsntLq0l8m4jYggOOuD6V21MYm0ego2j0FLRQAm0egowPSlooAKMUUUAJgelGB6UtFACbR6Ck2r/dH5U6igBuxc52jP0qLaomBAAOD2qeoTnzl9NpoAmooooAKKKKACiiigAooooAKKKKACiiigBp6j606msOR9adQAUUUUAFFFFABRRRQAUUUUAFFFFABRRRQAUUUUAFFFFAGVrJH2UKTy0sYH/fQP9K1aguII7iMxyDK5BoWAKch5PpvNAE9FRiMerH6tTPIQqFO4gerGgCeioBBHnOCT7sajNpEW3YfOc53t/jQBboqo1nC2fvjIwcOaT7JFj+M/wDAzQBcrL1qNpdPmjQOWbGAgyeoqx9jiwBukwM4/eH/ABqKbToZo2jZpgGxkrMwPH40AXo+EUc9B160+qK2SKAPNnODnmZj/WnfZFxjzZgPaQ0AXKKoLZKox59wec8yml+xjB/f3H/fw0AXqKpG0BHM8/4SYoFoB/y3n/7+UAXaKpm1Bbd50+MYx5hxTvswwR5s3P8AtnigC1RVMWoH/Lab/v4aDaAjHnTj38w0AXKKqfZRjHnTf9/DSG1BOfOnHt5hoAuUVUFsAc+dN9N9AtQDnzpj7b6ALdFUXtNxz9ouFPs9M+w/9PVz/wB/KANGiqX2Q5B+0z8f7Q5/SnG1y2fPm+m+gC3RVX7OQCPOl/76qJrMn/l6uB9GH+FAF+is1bEjH+l3WB/tj/CrAtyBjzpT+NAFqiqotyDnz5vxb/61IbYn/lvN/wB9D/CgC3RVEWeBj7TcfXfS/ZDx/pM/H+0P8KALtFUmtCelzOPow/wpyWzKQftMx+pH+FAFuiqj2zPnNxMM+hAx+lILZgu37VP1znK5/lQBcoqobdsD/SJuPcf4U5oGPSeUfl/hQBZoqoLeTGDdTH/vn/CgW8gz/pUpJ9l/woAt0VUa3kYAC6lHTOAv+FO8mTjNxJx1wFH9KALNFVvJfcSbiTB6DC8fpSCBx1uZfbhf8KALVFVPJm5/0p+n91f8KcsUoxm4c+vyrz+lAFmioCkmP9cfrtFNWKUDm4Y/8BH+FAFmiqoim5/0g/8AfApRFJ3nc85GAB/SgCzRVXypeP8ASG/75X/Cjypf+fh/wVf8KALVFVRDKMf6TJj3C/4UeVL/AM/L/wDfK/4UAWqKqtDLg4uZAccZVf8ACoxBcbcG7bPrsX/CgC9RVTyp8j/STgdcoOab5Nznm64x2QUAXaKpLDcA83RYe6ClMVwR/wAfOD/uCgC5RVMwz45uW6Y4QUpin4xcfmgoAt0VT8mfdn7U2O42L/hTTDc7iRdYXjgxigC9RVNYbgHm5J/4AKcsc4HM+f8AgAoAtUVX8uX/AJ7f+OilKS8Yl+uVoAnoqv5c2T++4/3RQUmycSgDt8tAFiioVEoHzOp98YpzB+MFfxoAkopgD45Izn0qN1lLAo6gehFAE9FQYl/vL+VLtk/vj8qAJqKjUODywI+lDB/4SB9aAJKKhAlxyVzS/vfVcUAS0VH8+O2aTEmeq0AS0VB++GfuGnfvcfw5oAloqA+d/sUDz++ygVyeiov3uR93FL+89qBklFR/P7Un7zn7uO1AEtFR/P7Un7z2oAloqP8Aec/dpP3uei4oAloqP5/9mk/e/wCx+tAEtFRfvP8AZpP3w7IfxoAmoqFjLjgL19aAZc8hMfWgCaiocy+ifnSgy85C57UAS1xmpA/8Jbo+FyPInJPpwP8AGuq3z8ful9/mrm7u01GbXLK/WCLyIEdCDL83zDr0oA62iqokuO8K/wDfdN824/59x0/vigC5RVTzbjP/AB7jHHO8U8PMR/qwPq1AFiioQ0v/ADzH51Fvuf8Ankn/AH1QBleICQLD3vYu/vXQVz2qW95eLbeXFEGinEh3scDH0rZVpz95EH40AWKKhzLg/KufrQDL3VfzoAmoqM7+wH503MuR8q4780ATUVETJjhRn601mmAOEUntzQBPRVcNNjmNc+zUnmTf88P/AB8UAWaKqeZP/wA+/b++OtODzkn90oA9W60AWaKg3yj/AJZg/Q1CZrj/AJ9T/wB9igDidG8E2tkPEMd1KLmDWZmkePZjYDnvk85YnPbjFcVb/COG202W2h1SVJ0ujcWsu0EJwBtZTwwwPb8uK9m+0Xn/AD4/+RVoa5ux0sGJ/wCui/40AeWWvw2ddA1TT7nVmmu9QlSZ5hEFRXU8YUdsdapxfDG7nvZrjUvEM1yl3B5V2BEFZyBxg9gPlOMdRXsIuLk/8uTg4HWRf8aVZ7nvZuPo6/40AeZaH4E1KK9sLjW/ENxqEWnt5lrCBtAf1YnJbA//AF9j65Wd9quNufsMnT++v+NSiebAJtXB9Ny/40AXKKq+dNx/ozf99L/jR50oB/0Z8jp8y8/rQBaoqqJpTn/RnGP9pf8AGm/aJcHNrJn6j/GgC5RVM3MgGfss2eOBt/xoNy+Afss3/jv+NAFyiqn2hv8An2m/Jf8AGgXLHP8Ao035D/GgC3RVJrmQMwFrKQO/HP60ouJMc2sw6f3f8aALlFVBNNkA2zjP+0P8aa9xMv8Ay6SEY7Mv+NAFTRiDHPg5/fvz+NbFc3o5uoYpg9jOrNMzYdk7/jzWstzMRk2kgHuy/wCNAF6iqwmYjP2eXrjt/jSNPICf9GlPHByvP60AWqKpC6fODazD3wP8ad9ob/n3m/If40AW6KqG5YDP2ab8h/jS/aGx/wAe835D/GgC1RVT7QdwX7PNz3wMfzpv2pskfZp/yH+NAF2iqxnYH/US/kP8aj+1Ngn7Lccdto/xoAu1xfxC0W68Q+F7/S7Mxi4n8vZ5hwvyyKxyfoDXTLdswB+yXA+oX/Gka8ZSB9kuDzjIUf40AeM/EP4Yt4j06wls5kTVbO3S3O44jlUY68cEc4P/ANauP8QfCHVpdQ8/T5rCdJolST7TkeUwUAkYHTj/AOtX0e+pMmP9AvDn0Qf40LqW44+xXfbrH/8AXp3A8j1X4falJq2lTWV3bi1g01rGcsu0/dYZCjrksD+Fc5o3w28VaFHZ6jZanZNqtmXijicExmIk8ZI68k9BxgfT6AXUGJAFjd8nqUA/rUhvmAz9jujxnhB/jSA5PwD4dvdCtLubU7lJ9Rv5zcXHljCKegA4Hb/Pc97VJLpmz/otwv1A/wAaX7S2QPs0/PsP8aALlFQPKVVT5UjZ7ADj9ajNyR/y7zfgB/jQBboql9qb/n2n6Z+6P8aeLhiCTbzDnoQP8aALVFVhOx/5YS59wP8AGjzm7wSfp/jQBZoqsJyf+WMv5D/Gpd/GdrflQBJRTN49D+VG8Y6H8qAH1Xb/AI+F/wB01J5gyBg8+1QxyGSZvkdQo4yMZoAtUUUUAFFFFABRRRQAUUUUAFFFFABRRRQA1uo+tOprdV+t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6UUUUAFFFFABRRRQAUUUUAFFFFABRRRQAUUUUAFFFFABRRRQAUUUUAFFFFABRRRQAUUUUAFFFFABRRRQAUUUUAFFFFABRRRQAUUUUAFFFFABRRRQAUUUUAFFFFABRRRQAUUUUAFFFFABRRRQAUUUUAFFFFABRRRQAYoxRRQAUUUUAFFFFABRRRQAUUUUAFFFFABRRRQAUUUUANbqv1p1Nbqv1/pTqACiiigAooooAKKKKACiiigAooooAKKKKACiiigAooooAKKq3l1HaRebIGK7gvyjJyaqHUgASLS7OBniE80AatFZg1AFgPs1yM9zEcVOt0CAfJmGexQ8UAXKKrmfGf3UnH+zR5/GfKk6/3aALFFV/PGM+XJ0z92mvchMfupjk44QmgC1RVBb0HH+j3AznrH6UfbRg/6PccY/5ZmgC/RVI3gDFfJn4bGfLOPr9KPta4J8qfgZ/1TeuPSgC7RVH7anGYbjrj/Ut/hS/bY8DKTAnOFMLZ4/CgC7RVA30eWHlXBwAf9Q3P6U6O9jccJMOccxNx+lAF2iqYvI2GQkxGM58luf0pWu0Bx5cx5AyImP8ASgC3RVAX0XdJwew8lsn9KEv4mAwk3Izgwt0z9KAL9FUTfQ5wBMSDg4hbj9Kd9sTbu8uYjGeIm/LpQBcoqkL2EjJEo6dYm7/hSteRL1Euc4A8puf0oAuUVRN/bgDJccZwY26flSLf27NtBkJ9PKb/AAoAv0VQGoWxGQ7/APftv8Kj/tO14w0hyMjETHj8qANOis46lahtpdwc4x5bdfypw1C2YAh2IIyPkbp+VAF+iqQvrc9Gb/vhv8KUXsB6Of8Avg/4UAXKKq/a4du7cdvrtP8AhTftsG7buYtnGAjH+lAFyiqou4Su7LAe6H/CmfbrfIXc2ScY2N1/KgC7RVIX1uV3B22887G7fhTF1G1bpIf++D/hQBoUVS+3W/Hztz0+Ruf0pv8AaFqBkyY4B5Ujr07UAX6KoNqFqrYMvP8Aun/Cnfb7XBPnLgDP4UAXaKoDULQnideuKF1C0bpOn50AX6KpfbrXBPnKQOuOaU3tsP8AlsnHvQBcoqkL61J4mXpmpBdQMMiVT260AWaKr/aoAMmVAPc00Xlsek8Z5A+9QBaoqAXMBPE0Z/4EKabu3BwZ4/8AvoUAWaKrC6tycCaPOcfeFNN7bAA+enIzwaALdFVReW5z++TjrzTRfWpGROmPrQBcoqr9st8A+cmCMg57U77TBkDzkyTgfMKALFFVDeWwJBnj/wC+qb9vtBn/AEmLIAJG4UAXaKpm9tR/y8Rfe2/eHWnfbLXIH2iLkZ++KALVFVftdsBkzxjOOrDv0phv7QHBuoQeerigC7RVYXVuRkTxkYz94dKPtVvz/pEXHX5xQBZoqqLu2PS4iP8AwMUC8tT/AMvMP/fYoAtUVWF3bnP7+Lrj7460oubcjInjx/vigCxRUAuIT0mjP/AhTvOiBx5iZ/3hQBLRUZljAyZEA9d1ODKRkEEHvmgB1FRmRAMl1A+tIZogcGRM/wC8KAJaKo3GoWVsAZ7uCPJx88gHNTi4gYZE0ZHswoAnoqLzosZ81Mf7wpfNj5/eLx70ASUVEZogcGRM/wC8Kb9ogzjzo+uPvCgCeio/NjP/AC0X86XzEyBvXnpzQA+imb0/vL+dIZYx1kT/AL6oAkopu5f7w/OkEiHo6/nQA+iozLGOrqPxpfMQ/wAa/nQA+imGRAMl1APvTfOiH/LRP++hQBLRUYljPSRTn3p25f7w/OgB1FM8xMZ3Lj60u9f7w/OgB1FJuHqKMj1FAC0UmR6ik3Kf4h+dADqKTI9RRkeooAWikyPUUZB7igBaKTI9aXNABRRmjNABRRRmgAooozQAUUZpMj1oAWikyPWjI9aAFoopMigBaKTI9RRketAC0UmRRkUALRRmjNABRRRmgAooooAKKKKACijNFABRRRQAUUUUAFFFFABRRRQAUUUUAFFFFABRRRQAUUUUAFFFFABRRRQAUUUUAFFFFABRRRQAUUUUAFFFFABRRRQAUUUUAFFFFABRRRQAUUUUAFFFFABRRRQAUUUUAFFFFABRRRQAUUUUAFFFFABRRRQAUUUUANbqv1/pTqY3Vfr/AEp9ABRRRQAUUUUAFFFFABRRRQAUUUUAFFFFABRRRQAUUUUAY2tsRBCB95riMA+h3Ctk1ja1jZa8f8vUffp81S6zq1joljLf6jcLb2seNzkE9TgYAySfpQBqUV59oPj/AETWruK0j+1WssyB4PtcPlCYHpsJPP8AWu+3pu2bl3emeaAH0UxpEVgpdQx6Anms221ewur+506C5SS7tQDNGoOUz0yelAGrRTEkV87XVsehzT6ACim7lLFdwLDqM8il3DO3Iz6ZoAWikJAIyQCelLQAUVlahq9jp01pDdTiN7uYQQ57uQSBntnGPqRWpnnHegBaKKKACiiigAorzv4heObDwZY7pf3t/Mp+zW4/iP8Aeb0UHr39Kz/DXjO6v/AUniO6tke7iSX91CDh2UkLxyRnjP4n2oA9Uorw/wAAfETVNb1oaPrelJaTyw+dAYlK8Yz8wYk8gH/CvabmeK1gluZ3CRRIXdj/AAqBkn8qAJ6K+brX4v6hqGtKthoTy6M0yw+dscyDOMklcjvnGM4xX0a8ixxtI3CqpY/SgCSkr5l1D403aajM9loZl0aCURyTOGDnnnnopPYGuz8e/Es6Ba6V/ZWnveXWpRiaFZFIATjsOSTnoKAPZ6WvI9A+JVpqPhO9125tJY7jTzsurWNSxVi2FwTjg8fTn055Lw58YZrvUbW31nRXsra8YC3nQsRyQB1AyMnkj24oA+icUYr551j4v3Nrq11DZeHbm50+ybbczHIZOeW4BAHBxk8+1e76VfwapYW1/bFjBcRiRNwwcEdxQBfoxRRQAUUUUAFGKKKADFJgUtBoAMUmB6UtBoATA9KMD0FLRQAmB6CjaPQUtFACYHoKMD0FLRQAm0eg/KjA9BSnmigBNoPYflSFVH8I/KnUUAM2KP4R+VLsXGNox6Yp1FADdq+g/Kl2j0FLRQAm0ego2j0FLRQAm0HsKNo9B+VLRQA3ap7D8qTYn91fyp9FADdi/wB0evSk8tAMbFx9KfRQAwxof4V/Kk8tM52Lnr0qSigBuxf7o9OlJsTOdq5+lPooAZ5aD+BfypPKjxjy1x06VJRQBH5Uec7FznPSjy0P8C/lUlFADPLQfwL+VGxP7q/lT6KAG7FIxtGPpS4GOlLRQAzYv90flQY0PVF/Kn0UAc34itLaS0QyQRsVlXGV9631ijA4jQDGOFHSsfxCA1moOcGVPp17+1acl3bQyrBJcwpMV3CNnAYj1x6UATeVH/cX8qURoOiL+VCOrjKMGHqDmn0AMMaE5KKT64pPKj/55r+VKXQMELKGPQZ5NPoAj8qP+4v5UeVH/cX8qcrK/KsCBxwadQBH5Uf9xfypht4SwYxJuHfFT0E4GT0oAiMMROfLX8qBDEOkaen3RUisGGQQR7UtAEJghOMxIcf7IpfJiP8AyzTj/ZFSZHHPWl70AR+VGRjYuPpURtLcnJgjz/uirNFAEQijAAEaADoAtL5Sf3F/KpKO9AERhiPWNT+FJ5EWMeWv5VKxCjkgfWgdOuaAIxDGvRAKUxr1xUlFArEXlIQMqMU37PERjYMVPRQMhEEYIO3kU4RoOiipKKAIfJjPVRj0pRDGOi4+lS0UAQfZ4+MgkjuWNPEYHTP51JRQBH5Y9T+ZpphQkn5ue241NRQBAYEIxl+OnznigQgf8tJD9WqeigCt9nHP7yX/AL7NO8lcAFnOP9o1PRQFiu1ujMW3Pn/eNMFrH3LkehY1bo70AVhbRjpuB9dxp3kIAANwx71PRQBF5S/7X/fRpv2ePAHzYH+0ano70CsVRaw91J9MseKlESAHjrUtFAyIRIBgDFBjU+ox6GpaKAIPJUjq3I9aXyh/ef8A76qaigCAwAjG9+mM7qb9nX+8+eOdxqzRQBCYgVxvcfRqTyRjG9+mPvVPRQBGIwM/M3PqaaYQQRvfn/aqagUARCIAY3MfqaGjDY+Zhg54NS96KAK32f8A6ay/99ULBtOfNlPsWqzRQBXEH/TST/vqkMGRgyy9Mfeqz1ooArGDJB82Qf8AAqVoC3/LWUfQ1Y60d6AK4hIP+ukP4j/CjyT/AM9pPzH+FWKKAK4hIGPNk6Y6ilMRP/LVx9CP8KnooAr+Tx/rZD+NHk8/62T86sUdqAIPJ4x5sn500QY586X/AL6qzRQBEY9xB3uPYGmtEWz+9cZ9CKnooArmE/8APWT9KPJOP9dJ9cj/AAqxRQBB5R/56v8Ap/hR5RyD5snHbI/wqeigCDyj/wA9ZP0/wpDCxH+vkH5f4VYooArCFwc/aJT9dv8AhTjE5OfOcfgOv5VP3ooAreQ+c/aJev8As/4Uw28hwPtUwHf7v+FXKKAKvkPkn7TL27L/AIUw282MfbJfb5V/wq7RQBQFvcD/AJfZD/wBf8Kd5E+3H2uTOOuxf8Ku0UAUxbyhiftcxGcgYT/4mozaTdFvZgD1yFP9K0KKAKYt36m6mJ/4CP6U0202Ri8lAHsv+FXqKAKi27g5+0y/p/hS+TJ/z8Pn6D/CrVAoApfZ5iMG7kP0VR/Sm/Zpf+fuXP0H+FX+tFAGf9kk4/0ub36f4U/7M46XU347f8Ku0UAUFt7gAA3j5/3F/wAKnaOQqAs7A+pUH+lWKKAK/ly4/wBcf++RWbcWF7LLvTVZ4h2VY0I/Ue9bVFAGFHYaggUf2vKxGM7oo+R+VWbJpkuJbea4M5RFbcUC4yT6fStQ1mxAf2ncHJz5SDB7ct0pAaVFFFMAooooAKKKKACiiigAooooAKKKKAGt1X6/0p1Mbqv1/pT6ACiiigAooooAKKKKACiiigAooooAKKKKACiiigAooooAzNUGVt+B/r0/nXFfFa2sLzwtPbajePZwSyxqLgRlwjZyCwH8PGD9a7XVDhbf/run86m1CxtNSt3tb22iuIH+9HKgZT+BoA+coptd0HW9Ai1260jXIHV1sJkUF4iAPnBwOmAM859c8jyNL/xDeQ3PiWWS9S7N2oF8LtUjiPQoYsZxzj0xxjrn680HwF4a0G5F1Yaai3CsWSR3ZymRjA3E4qIfDzwt/ap1X+yojcbt+zJ8sN67Pu/pjvTHofMHigzz+INUvb28mvHjWN2msrnyntQMHhWxuHPG3I565NN159MtdZ8TajFqOowHy4fsoilCPM8iAtu9vvH2z619Var4G8NatqK6jfaVDLcjqckBzxywBw3TvRrXgXw3rd2bu/0uJ5zF5RZSUyOACdpGSAMA9hxSJV7a7ny54ettYfxQug6fNfaWl3ZyBop7xpNx8psOxQYBzg9BjHvirt34016703SNOsGuk1DRVlnv2kJbJjOBu9QBkHPcivpbR/A3h3Rry1vbDTkhubZGRJAxJORgk88nGRk+prX0/wAOaPptze3Npp8MU18c3DAZ3+2DwAe4HBoGfHHhTUdTs9R0vU0l1KOa+kMU8010rpOrZztXGR0HXOOOnFaWh2N/D4TPjZNdvhqdrciOJXl3oRuAwQcnozcEj/H6T034d+GNN1B9Qt9NXzm3YDMWVMn+EH7pHbHStS08H6Ha6J/Ya2QbTy/mNG7sSW3Bsk5z1A/DigD5/uoLjxTfeK9du9eutPm0d3Wygjl2qgUHBPsxA6Dknv0r1q513Ubr4aS6ysnkX7WJfzAMEEcbh6Ejkema1ta8AeHNb1L+0r2x3XBxv2uVD4/vAdfSuzls7aa0azkgja1ZPLMJUbduMYx6UCav5HxvPoi6dqPgq+h8RvfT30iTTrcT7hGQEOAOvOWXnnOBS6E2uNplp4zvPEOoSzjU0gSPzyy+WTlwVPAB/u9PavoWw+F/hGwu4buHTD50Mvmxl53YAjoME4IB55rdtvBug2lgdPgsFS2NyLraGOfMByDnOcDGMelAz5Q1LxD4j1m81XVxPrIls52Futow+zQY6BlPfge5r6r8Ppd6la6HrFxqNwsrWSmW3G0RzFlB3FR375H5DkViah8MfDV/qb6hJBMhlkEk1vFLtilI/vKPfngjn8a6t/DtkdVsNTQzRSWMJhiijfEe0ggZX2BOP/1UAdHRRRQBxnjXR9PvdJ1K8nsreS8isJlinliDtH8jHjPvXmvw31qLw78Lhqs8Ek8VvK5aOMDcQZdvf0zn8K96kjSVGjkVXRgVZWGQQeoIqlHplhFZtYx2VslowIaBYlCEHr8oGKAPk7w5e2a/E+xv9DuptTTUiZZw8ZBtw+7K/wDARj2Ar3PV9c0/xdofiHStHlee7ht3Rl8sjceQAvrkiuv0nw7o2jyPLp2mWtrI4wzxxgEj0zVyx0nT9Plmms7KCCWdi0rxxgM568mgD8/tDjh0+wt9S0/ULiLX478QG0VthaMjqMDPJ+U5468dM/eMXiLTf7TGjTXSpqawiWSAqwAGMn5sbf1pkHhTQLe+/tCLR7NLvzDJ5wiG7ce/15rQOj6a1+2otZQNesmwzsgLbcYxn6cUAfJPinxdD4919NGF9DpHh2KUvNNI4Xz8EZY+pP8ACPxPt0fj23s9E8c+Drv7Ui6VFBDFDITlUjRuDu7jDA5969nb4b+DyzN/YVsCTk4LAflmug1TwzourWUFjfabbzW0H+qQrjy/90jkU1a+oHzV8KdQs9In8W6/eOn9m7iqNJgCVizMEA7sRjj3qDwrqNl4x8Wx6/4h1Oys7a0dUs7CSReSPujHZQecnqfavpeXwpoUukJoz6ZAdORt6wAEAN68HOeTVG28C+F7WeO4g0W1SWN/MVgDw30zj8O1ID59+I/jOHxBrY8LaZPbWemPMqXt6XVFlwefm6bRj8SPTr9R6JZ2thpdnaWUnmWsUKrE5YNvXHDZHBz144rmbnwB4TuZZJZNCtN8n3iqlc856AjBrsrO1hsraK2to1jgiUIiL0UDoKALFFFFABRRRQAUUUUAFFFFABRRRQAUUUUAFFFFABRRRQAUUUUAFFFFABRRRQAUUUUAFFFFABRRRQAUUUUAFFFFABRRRQAUUUUAFFFFABRRRQAUUUUAFFFFABRRRQBi69/x6JzgmVOe/XtXzD8QEsJfidP/AGrpV7q1qtqn+i2u7fnaMH5SDgEnuOtfTmvEi3g4z/pCfzrnbfwm0fje48TtdApJbCBIAnIOFGSfwPHvQB4f4d1DW/Cllf8A2HT5rGLVtQS00myvtw8hmzmQhhnGNo9z6457G68beIvCkWp2XiRbS5vYrZZ7Wa1GFcuxUZBxwCD2zwa9K8b+Gf8AhJdPijhuPsl/bTLPa3IXJjcH88f1APauGg+GL3tpqh8QavLqGoXiqkc/QRBeVwD79umPrSdxJWVjyvVLvxNZ+OtDn1u6sri8SxeeHyFKoV2yMA/A5yvOOwHeu7svGni21ttG13VE059M1W6S3FrFGySRBsgMpJOchSeSevbPFK6+HGvWz/2vqXiIX50+xmjiXyju2+WwABz15znrU3gbwBql3p2hTavrMsulQbbuHT9hQo3JXJ/H8jxTC+pyNn49vtFhu7XTrKCwin1eYzahMryRK3BC45wSBg+3IHUjsrj4ja5qGl6VaabbWcet6jcNEjo2+MIpGXAOcA8jknGD+Fu4+FmoJJPc2XiAx3Ml9LcgPHmPa47pnBb3x39hUx+E622lWS6fqXkaxbXBuftflgKWOOAo6AYGB9c+yV+pTMyT4jeItDlvLHW7Gymn0y4gW8lt9wBhcD515+8cg9AOegqTxV8RdRW/1O3srGGXQLURR3V6jkvtlC5KEHAb5jjg4I59K6nTfh650vXIta1E3+pasoSW5K8KFA2YB7ggHPsMYxWKfDdl4I+Hmo6dqSG/a7Z9/kRFsyEfJ7gDapz2NMRrfDHU4jeanoWmxSSaVppAS8lkMjzOSckngevAHaq3j3xf4m8KzoY4NGuIrmfyrSANKZ3yeMjp+uK6P4VeHW8OeFrS3nh8u8mzNcAjB3MeAfouB+dcD4h+HnizUfE9xrlr4gtozvYWvnBpDAh7KCpC/h6n1NAHB+JPGWvrrFrq2ptp1nNpT7TpQumYyk9TtXIBwepI6d69R8X+Ode0i10/UrK20t7LUkjNpBMZDcMWVSQQMLwW9f51xy/CDxC8F1BLr1ltuZGmlZbclpHPq2AQMjt6nitK2+Gviy2vLS9XXbCSa0hEFuZoi4iQDACgjjjv1pAvMZZeOvG+qadqOpR2mlWtvpMh+1Kwfe5X70Y5P58fWpvGHxI1W1FnFaTWGmLc6dHfrPcqzliw/wBWFAPvzg9PcV0+leAdStvC2u6Rc6rE97qk5ma4jjwATtyCPfBBx2Nc1dfCrWIb1LrS9bt4ibKO0kE8AkyFRVOAQQAdoPr19aYC2HxP1zWY9Fh0vTLIXuoGRG89nKKyYJPBztxk9zxVA/EnxWuny6xJZaWtjY3gtLqNA5d2PUrzgADvnqe9dL4S+GVzoNzo00mowy/YTOZAqH5/MUgY+nFVn+F963ha90X+0bfzbjUPtYk2NtC7cY+tAEHx8l1X7FpNvaeULS4u0QsJGV2kIbCnHGwjnr1FaOn/ABBOm+HL37XYwJqVhdfYUtIXIV2/hI3ZOMAnPfHvXa+NvC83iO00uCG5jhazvI7hi6k7goIIGO/NeVWFpb+KfijPqWmxSLZ2A/0iUx4Q3C7kBI79j2OB2oAveKvHXi7Q76DS207Sbm8uo9ywWjyu8anjLHgD6/jWF4O8c6ymk6VpGj2B1HUpUmmma7uCdqKx6d8H/wCtzmtWz8CePLXUNS1Ia1o8t7qEZikmljZmRfRCV+Ue3TgZHAq3Y/DjxBo1rpc+j6zawavbQyW88zJ8jxsxKrjad2M9x1FAHJXXxElt/FltqmuWd9p/2XTmC2OXVZ5ssAcdNpy2GI4wPTNbfxG8U6pNYWPh+6a003UbyIXNw4uSiRLk4QnHU45H64rR074WX9xfSXXiXVY9VD2L2483c7I7MSCpPQDOQeuSeMUkvw68S+fpt7/aunXd7bWzW0pvYmlR03EqMEds9eDkdTmk2B6L8PfE9t4j0JZ44zBJaYgnQtuClQOQ3cEc1w1v8RNfnsZPECeH4m8PLcGPzFkbzvLBwZMY5A57deOxNej+DdBm0PRPsN3LBJcSSSSStbx7Fyx7D6Yrzi38BeJ4LD/hHxrts2gC43AMref5O7JTpjB9OnJ7cUwINV+Ksy31zHpNlbXNvBIsYjlkKXE+epjTHI9O/tXQXvjfV3udTOlaIlxY6Wqm6kklIckruZVUD7wGc/SuV134Xane32qtBdabLa3zKyPdRHzrbBzhCo4HUYzyOtX4vAfifRDqlpoGrWJ02/iCMt6GLodoUsMAjPXn8xxQBz8PjHWZPFmp3ug2M2o29xZRXAgkmKpCgRcnB4zwenc967vTPiZZ6hc6FGLKWKHVFcGaQgLG6ZBXPQ8gd+jD6VgyeAvE2l6ncXHh7UtNjt5bFLIfaVbcFVQM4AIzkZ/HpXG+P9KsdB8H6P4Qkm83WPOE8ZVGKuXdgcHsOcY9hxQB9DeE9fXxJZTX0Vu8VuLiSKB2OfORTjePYnI/A15f8bdWuNHbw/cx3M8UK3m6UROVDAYPOOvGa7CM33hubwroNjEj2rxvHdEIzH5VX5sjgfMScn1ql8T/AAVdeMl0yKC4giitpi83mlslTjOMDr19KAOT8ReN9YubPw1qNhp9xbw3uo/LD5oVp41IwCewbLe2Bnpirdx8WNslxcW2jSTaXaSCK4uDMqsGJxhVP3qqH4e+JILDTrKHUNOmTS74z2hm3gmM5+VsA857Dpk89Ko23gDxHYSzWdvp/hqe2nkaUXV3EZnhzjIG5efbg+5oi1YOp1GtfEe8g1m80zSNAm1MWapLNLG/AjKByenXnGD1INcbpfjDUrbxnFqusWGoW+m6mRaW0UlwP3BJGCYx79c88k88CvT7Xwld21/4luEuIAmqW4ig2gqYyEK8gDjk9q8g0j4XeIt1gbiLSbf7JdCWSYyO004DZySARjHAHHTmgD0f4s6pDpL6DPNeX1uv20bhaz+WGTHO71HT8CfWsi0+LaTTQ3UukmHRZpvJS7a4XeDnBJTrgZz9KofHH7JqV/4c0N5WWae6UuAp4jY7M56dc/lTtD+HOuaZHbWTQeGZbeK43NePbF7lo92e6YzjOOfQZ4oWrsB7F4q1yPQNJbUGheYb0RUjIBJZgO/1rzy51ux8JyaxpV/eapfzNaNePNcXHGGOwRx8/Jy3YfyFdl8QNBuvEfh6bTrGaKG5Z43R5CQo2sD1AJH5V5vdfD/xFrt5qd5r17pglubEW0X2QPgMrKyk7gMDK89evSgDm/Bmt6v4Qub+XxNY60YpbYy273MzSqoUElCTwGbgducDHNdhbfEbUZpWsrrQjbXF3avNYbLlHMmFJGR2J4x+NQal4O8b+IIZLbWNes0tfsxjWK0dwJJBypkyvIzjJ9uBUnhjwXrdrPCt9YeHreG2heLzbaAGaZtpAk3Fcjk88joeMcUAZGgfEDV7Dwho0s1hJqeo6hcSw25abmQB+pP1JH/Aa6PUvF82qeEtbeaG70u+sJYoZ1t5RvTLr91u3cVlaJ4C8TWo8P299eaY9rpNy0qmNpC5UkHHK4POfTtW7deB9Qmt/FUa3FsH1e5jlgy7YVVfd83HB+maANb4kX39l+DJrhLm+R0ESxywTbJCcgDLe/euEuPi4tjcG1GnLLFaIguJJLxFkc4Gdin75610Hxruobbwc1nJPGk08kYRChYybSCdp7Y65PbjvXMH4ea8y6g8Nv4fkF+qsr30TNNbkqAQp2kDHP44NAJ2Og1n4kNfJPbeFdNn1RltfPmnjbaIVIPsTvHp1+uKwtA+IV7p3hvw/AbK41fU78ThMyncxWQhckg5479gK15PA/iDSdSvLjw7c6alte2Ygmhn3JhggXcu1eOcnsOTx0q74c8B3+k3fhmZ57Uppcdws4RmJYybsFcjnluc4oAp/wDC1V/slJRpEzas92bJbJXHMuB39MnHTOao6t8RNUl0TW7V9GuNN1mziUuplGI0Y43huORkdPUY6VCnw51yztLi5truyOox6kb63TJKMMH5SSBg/p79xfbwb4i1WHxBqOqPZR6nqUCQw28bZSNVPRjg88DBGf8ABK5Kb1v8jkdM+IN5pniq/l1Y3ksZsIRFYJLu/ekRcKucFjkknr1616PrHxDmtb+axsNBuryWzgWe+wwAgBUNjPcjOMfXriuKl+Fur6nf3uoX9xZw3L2sQtmhdj5c6hBk5HT5D68N+Wx/wi/jSz1DVb+I6Pcy6tbiK5Xe6BGC7cjj60yjtdF8faZq93pFrbw3Ik1OKSRCQuIym7Ktz/sN+nrx0PhzxDba/b3c9vFLGtrcvbv5gHLLg5GD0wRXjVr8P/EPh6fQrvR5bO5uLKOUTiWQorF88DjJXk/l2rvvht4b1Lw/pV/FqjwNdXd085EJJAyoHOQO4P6UC1OaT4tW8qzXUeh35021kWO6uflxGScDjPP/ANceoq/4p+Jtto19cWlnYtfi0CtdSpKqogPYEn5j7DvxWHpHgHWbfwZrmizNard310s8eJCVABQ4Jx1+UisbUPhtrVvrF9d2tlo+qQ3MY2HUGYtE+BkgfXP4Y6dKBmzqvjy4/wCEq0uXR7e71OzudM84WUDYO4s3zMMEAgDH+RWxL8UrR9Ks7iz064n1G7meBLEH5ldcZyR0HzL279ODWf8A8Ir4l0zXdL1nSrTSd8NgLe5t1PkxlizFtoA46jn2rCsvAvi3Sv7O1m0ltZNUiu5rme1dgEPmAKcHoeAfpnigD17wj4sg8SG7g+x3NlfWTKtzb3C4Kk5xg9xwfSuW1n4mW9hqt1YW+j6heJZSeXdTRICEJ6YGcnn6d6vfD/QdYsb/AFnWdbEEd3qbxt5EJ3CMKDwT/wACx36dea888W+D/EN7r9/Np2jwRG4k3W+oW16YinA3GQZ+YnPQD16igDX8PePbseIPE39qR3UmnWTKIzBFvWHkhQQOctwPqCeBVm5+KgjF5aT6Pe6fffZZbi0F0nDqqsw3DOVJ2kd65S7+H3i/TX12HR7tJotRkikNw9z5crbMtjheCSx6EdPSoNM8A63c6ha6kui2+nRpBNHLHPeNLLK7Rsu5j6EkYGeOefQvcbPTPBnjhbux0C01OC8W/wBRjYLK8ahXKD73Bzhu3H6c1ieKviWYWtV0WCZ9mp/ZLgvEMSbcZVcnvnjODwelZj+G/Fdnb+Gr6LTbWa60WN42t1ueZBjgg4xnqMZ6+1UYvAnikaUJGishqLayNRKedwAV6Zxjg0Eu5d8YePriPWrW4sU1SLRdMnxfSxwgLO24AINxGRwR+PToa6aT4qaf9vubO20fV7wwKrs1tAH+UgHJGcgc9a8t1TwH4x1T7RZ3tkLiZ5POjvZNSYxQqf4Ah69+3Ga9G8MeBtU0rUdanuHt3iu9PS1iKsTlhGqnPAwMihAi3o/xSs9QeyebR9QsrG8l8mO+nUCHfzxuzjqCPwPoa818X+ItV060vLzTtd1GZ11trcRyEBVUBjtXb1U8fl0Hf0J/BusXXgvRdJlNol/Y3CSEZIUKGPcfxYPJGO/44etfDrWrmyuba3eydpNZa9RnkZQIyOM/L17Hr360DO1/4WPp0NpqUl7YX9ncafHG8lvcIqu+84G35ueSPTrU/hPxwda1AabfaPd6ZdSQ+fAJx8sqe3fPXt2Nc14x8BalreravfW88CCe2iFsGYgmRCDhuDgfL+o98amhWHibV/Etpq/iOwgsY9OhdLeOGYOJJHG1m4JwCM8H2+tAGx4u8ax6Df2+lWmnXOpanOhkWC3x8qju3cd+3asWb4paXDplrftYX7PNdNaNaxoDLHIOxGRyeMDrz7U7xPo/iCz8WQ+JdBsra/zZm2mtppRG3XIKk8Dt+vrXIab4A15b/T9XvRbm9l1Q3d2kcmEhjwOBxknr3Pb3NAG3F8XLWVLi6Xw9rBsbX5bmYRLmJs4AI3Y/XiqvjD4gTXmlWlvoFtqH2q9hW4klgj3NBHnLAEcbsA/T6njyu71e60jTvFmmaddaZcabPdSB2nfy5wWzkKhILHjGeemenA328H+KmsNPCWL3dpNYJELYX3lCGTbne69CB6d+KBO+lvmet3PxH0m107RrqG3v73+0y6QRxRqZdyEBgwyBnJHT+VQr8UdIWzSeazv4pjdG0ktzEN8Tj+9kjH88g8cVzXh/wZq+myeCUniUnT3u3uijArHvO5Rnvnpx3pdV8H65Lba20VlbzStrCX1rG0y/vkA9/unnHOO/tkGep6R4nsdW1jUtIt0nE+nkCV3UBCTx8pzk/iBXO+LNWmvrm70DTr2ewubWBbye5iAJ8oHlF5zuxg9v1qt4I0vXP+Eh1jxBrNlFZHUI4gkCS7ym1QOfwA/HNYvjLRvEVv4ludW0fToL6LULH7A4L7DFn+Js9eg59OKAM/xD45j1XwzpT6RLqttf3k7CBbeMSzER8NuUEbgcjj/Cl0D4maZpWiQDUJdW1DUZLp4HiaFPOD8cBNwwvIGMk54rFsPBvibw3YeHtVsrGC61LTXnWaz8wfMkhIyCMDOCe/HHXBFZuseDvGniGaHX9bsoLgxyErpUUqxOkZ/2x34HctwPpQB1uufFdWsLCfSbK6E7agtvdwTQgyIAMlAAfvNnA7/KeldHc/FDTYrq7tk0nV5pLNN9xsgX92MDOfmyMZwc+hrz2bwdrtpodtc2mhQLcRajHdC0SfdKyDJG9zwzZbHHbtXbaR4X1C0uPG1zLb/PqceLbDg7sxsSoHsWAyepFAG3Lfz6n4t0NrLUZY9OksWumiX7swPABB6dR+XbrVXxfr0umeL/AA/ZLqdxbxXJPmQJAjI4zj5mLAj8Acdal0PQtRs9Y0KaeEeXa6SbeV1fIV8jjrn+leefFBBe/EXw1awurS+WUZQclCSeoHTg5+lCd1psK2p22lfFfQNQvYbYQX9vDPKYo7yeJVgLDP8AFuyM8du4ziuW8dfFeyXTdRtND+3C9ikWNLxYh5QIYbsMT6ZHI7j615zp/gLW2ex01tBuPtMVwTPcXM2bXYDkbQDznPP8ua6TUbLxRD4PufCA8L3Ezi5AS7QqUKb9+4e+RjPYHnGMUDPQb34r6VpsstnLYanczWqgXEsMSlAcDJyWHGfUCtvWfiPo+mLp+yC9vpr2AXCQWcQd0QjILDIx9PauQ0/QNVisvHEb6fIr3aILfpmbCtkL69R+dc94Z0fxF4Rv9M1ZtCmvYX07yJoocGWE7iRxnr938Ce4oA6TXPijG0vh2bRYrie3vZiLiPyMvgEDZ/vdeh96Z4A+IbT2E39tXEtxeTaiYLWCOIGXaQP4RjgZPP4c8CuTsPBXiDRrLRr86e1zOmqNeTWkTrvjQqoAyTgn5T+Ypng3wj4o8P38fiKLTyJ2vGiubJypY27YJZeexJ75yBxjOQD2c/EDRh4fuNe23P2aC4Ns0W1fMMgIGAN2Ohz16V38TiWNJACAwDAEYIz618t6XoI1D4iXWj2N5HN4ftrkajNAkoaPfgfKR0JD/KR6D8K+gvDmuf20+pJ9leEWV29sGJyJNvcH+nagDiNZ+Kui6TqV3p72WpzvaNtnlggVkj5wSSWBx+FW/FPxL0fw7dxWjW95eyPB9oJtEDBExkE5I7c/SvJ7TUtVXWPGmk6boUmom/uxCJduYoSdwJkPYYJIPYitPS9H1n4c3V4I9Cm12K9tY40mgUPtlC42svUR8nkjpigDv9a+J2m6bDFcxaXqt5ZyQrN9qht/3QU9ixI5zwfesRPjZ4aeMOtrqed2GUwrlRx8xw2MZOOufauQutC8Vppuh6Bd6TfS6VbI0l4LS4UNMWZm8sndggcD8yO1b1lo2qKPGN/F4eazjubGOGztG2liFj2kKFzzhQceuOtAky18SviE9oLOy8NXrSTuFuLm4tYFuBDCRwSDkZOQcHt6ZGen1f4neHdGjs/PnnuGuYEnQwRg5ViRk8jBGDkdRXz2dC8U27Pb32j60JvsMcMH9mDbG4CkATOuc49D9OldN4V8LaxDq+lm90WZVi0mYM0kZKhiZAqk8gE5HHX5qATv8jsvEPxi0R9LvE0a4uF1DygYHkt/lDHHHOeRk9RjI7ivQl8baTA0sE87yPa2a3V1PHHmOMbQcE/3jkYA65xXgniPwrrF18OPDllBpFy19FcTPLEISHVSz4LDqOCvWtf+wte8K2uu6DbabeanBqVrHJBcrGH2OAA6yHOOOQBz0HHJoGeueFPiFonim+Nlp4ulmEZlHnRbQyg44OT/AJFdpD/yELnp/q06fjXgnw003Vh4mt727ttZ8lNPMbzalGI8PkZVF7L6Z5PWve4TnULkeiJ/WgLmjRRRQAUUUUAFFFFABRRRQAUUUUAFFFFADH6p/vf0p9Mbqv1/pT6ACiiigAooooAKKKKACiiigAooooAKKKKACiiigAooooAytWdEW2Z22gTrzWiZY16yIPq1YfiK3S6gt4JC4R7hM7TjvVXV7fQ9Ot/tWpzR29uGALyylQT279aAOl86Pn94nH+0Kb9ogBx50YP+8K8/sbvwdqlyltZalaSzsMLHHcct9Bnk/wCFdOvh7TEVl+z8E5yXOR7ZzQBsi4gPSaM/8CFH2iH/AJ7R/wDfQrltKtPD2orcf2e0NwIpPKkaOQnaw5xnPv2rT/sHTQMfZhnOc7j/AI0AbHnxZx5qZ/3hSrLG/wB2RW+hzWH/AMI9p2TiFgD23msTTrXw/qFxcQadf75rc7ZkguDlTkjnHuDQB3W4eo/OjI9a4T7JoX9pnSzqs328jcLY3jB8YzwM5PHNbSaBbIOLi8z6/aG6+tAmdDkHvS1zX/CO2uMfaLwHuROcml/4R+DaVF5fAHri4PNAzpOtFc+mhQpjbdXo/wC256+tTJpCIMC8vcdh554oA2s0Vi/2PERhrm7b6zGnHS1xgXV2PpMaANiisj+yoyFH2i6wM8eccGkGkxL924ugM5x5x6+tAGxRWR/ZUZGDcXRHbMp4pv8AZEIJInugxOc+cc0AbNFYv9krj/j8vScdTMc1LJpiOqr9pul2kEFZTQBq0VirpQVwwvbzjt5vH8qBpWCT9uvecced0/SgDaorK/s45z9tu8/9dB/hQdOyoX7ZdjHcSc/yoA1aO9Yr6UXGP7QvgPaUf4VC2i7sf8TLUf8Av/8A/WoA6Ciuah0ExSB/7W1JiDnBnBH5YrRGnkLj7bdk5zkyD/CgDUorJTTWX/l/vD35cH+lTfYiP+Xu5OP9sf4UAaFFZjWBY5F5dLznhx/hTlsmAAN5ck4x94f4UAaNFZaWDoci+uj/ALzA/wBKa+nM+P8ATrwH2kH+FAGtRWJ/ZLf9BK//AO/o/wAKDpTkqRql+Mf7a/8AxNAG3RWFJpDu27+1dQHsJFA/9Bp39mSj/mK35/4En/xNCA26KxP7Kk2bf7Uv+e+9c/8AoNRPpNyfuaxfD67D/wCy0AdBRWCNJmBVjq1+SFwfmTn3xtp39mTqMLqt52+8UP8A7LQBuUViJptwAd2q3ZP/AAD/AOJpo0qcAD+1r7gAdU/+JoA3aKwxpdwDzq16Rk5+5+H8NO/s6f8A6Cd1077ev5UAbVFYv9n3OT/xM7jGeOF4H5Ur2F22SNSmBwf4Fx7dqANmisgWd6oAGov+MampRbXXGb5zjPRFH9KANKis37Pd5P8ApzY7fu1/wpgtLreWOoSdeAEXpj6UAatFZE1ldyptGpSoc5yqL/hVYaZejOdXuD0/gX8e1AHQUVifYL0AhdWnwT/FGhOPril+xX2RnVJCMf8APJBz+XT2oA2qKyVs7tc41GU+mUU4/SmGzvmGDqbjr0iT8O1AGzRXPHTL7tq8/T+4vX8qkbT74sNuqyhQoUjy1JPv060AbtFc22l6iSCNZmGP+mampPsOqD7urnGMDMCmgDoKK58WGqf9Bljz/wA+6f4U3+z9VIG7WGJHpAo57UAdFRXMNpusY+TXCpwAM2yGmHTtcyca6MZ4zapQB1VFcqNO1wEE66CB2+yJzTzp+tY41vnj/l1T8aAOnorlhp2uf9B0f+AqU7+z9b/6DY/8BUoA6eiuVOn66T/yHFA6cWi1ILDWgcnWlPsbVaAOmormVsNaBJOsoQeg+yrxR9g1oH/kNKfrarQBb17/AFEPOP3y1t15pr2m+JNtqIfEAVjOvS2UZ7847Us1xexavBoreMIl1GVDKkBsFyyjOec47E464GaAPSqK45tN8R5Xbr8WAAD/AKGvPNOXTfEAznX1P/bolAHX0AYrjBpniQdfEMZ4I/4805NSJpviEZzr6N7GzSgDr6O9edyX1wmsR6J/wlMH9pOhkEAsAx29eSDgcepzWl/Z3iQ/8x2AfSzH+NAHZUhAIwRke9ceLHxMuQNZtHGRy1pjHr0NKLPxN31ey6npan1/3vwoA7CiuOFn4o2sDq1jk9CLU8f+PUz7H4qyP+JvYY5zm0P/AMV2oA7SivO9TfWNGsJ7/VPEtrb2sQG6T7BvxkgdAc+g6HrS20XiPUYIryw8RWj2syh43Njtyp9icj8aAPQ6K821WbVtDsZL/WPFVpa2yEDf9hDZJ7AA5J9gDXNp4qV4yw8faRkoCAbUDDen3uPy7nigD22iuGisvE7qkia9ZyI2GU/ZBhl/A09rLxXuyur2OD/Cbbgc/WgDtqhgt4bcMIYo4wzFmCKBlj1Jx3rhJLjW472OwbX9GF5ICyW7RYkYAZyF3ZPAJ/Cpxa+MAT/xMtKI7f6Ow/rQmK6O6ori47bxYPv6hph+kDf41I1v4ox8t/p2feBv8aBnYUVyDW/icgYvtOHHP7hv8af9n8Sf8/8AYf8Afhv8aAR1lFc2sXiDJ3XNgOuMRN/jUqLrioFaSxdh1bawzQBv0ViKNYHVrI/99UwnWcDAtM4x3oA3qqS2VrNPFcy20LzxZ8uVowWT6HqKzd+s/wDPKz+uWqBX18nmKyHXqWoA6TFFYKSazg7obXOexPT86QSayTzDarz6k/1oA36KwDJrIUYhtScc8nP86VZdZOcwWo5/vGgDeorKL6kMDyrfPOSCcUjPqfG2K26c5Y0AWZbCzmuYruW0gkuYhiOZowXT6NjIq7WE0msZysFrjPQsc07zNW/54W3QfxGgDborHL6ru4jtcfVqar6sRzFaqcdyTmgDaorID6pg5itu38R5oD6nkfu7bHOeT+FAGvRWSW1Mf8s7Y/iacr6kXIaK3C54O49KAJ72ws78It5aQXARtyCaMPtPqMjg1drDm/trefJ/s8JnjfvJ/SlhOsJ/rhZv0wU3D65zQBt0Vi+bq2ARBb554LH8KRpNW42wW3vljQBt0VhGXWO1vbde7npSrLq/Ia3tunUOeTQBuUViGXVsZFtb59N5pDNq2Ri1gI5430AblFYT3GrADbZQsf8ArpTln1Qnm0ix/v0AbdFYJn1jJxZwdM8yfpQbjVwufsUOfTzKAN6isQXOp7STZR5zwPMHShbrUTg/YlHHPz96ANuisdrjUQTi0jK5GP3nNCXGol9rWaAevmcUAbFFYouNSwc2kfp9+hbnUWDf6EgIbAJkHT1oA2qKwXudWVQRYxE4Of3tNN3qu7AsI+MZPmUAdBRWILjVC2PsUe3J580dKX7TqWGzZJkD++OaANqis8TXeButgCT03ionuL0DKWgPGTl8GgDVorDW51QsR9ijABAyZPbmpjc3ytg2YPBOQ9AGtRWELzUTn/iXgYA/5aCpDd33UWHHP8YzQBmXfg7w7eah/aVxo9rJd7t5kZOrepHQn6iusrAe91FcY07PH/PQGnJfX5kw+msFzyRIDigDdorL+13PH+hP3zyKU3dwCQLN8ADByOaANOiqCXMzZzbOOfUUx7q4UZFox47MOtAGlR3rKF5cBTuspMjGMEGkN7cdrGQ9e4oA1qKxvt91kg2EvAz1FTC7uCW/0OQAdORzQBp1gN4c0dtX/tptPhOpYA+0EfNwMA+mccZ61PJfzxoXNjO2BwFAJP4VBHq07I7Npd4pUcAqOf1oA36KwRrBwCdOv/8Avz/9epDquGUfYL3nv5XA/WgDaorEGqkjjT738Yv/AK9KdVIOP7PvvwiH+NAGyKWsY6oRn/iX33Az/qh/jUf9rPnjTL7t/wAsx/jQBFoXhrR9AaZ9MsI7d5zmRwSzNznlmJOM9q24LeG38zyYY4/McyPsULuY9WOOpPrWM+ssuP8AiVaic+kS/wDxVPbVypAOm6hk+kIP9aALVhpVjp811Pa26xy3cnmzsCSXb1Oa06wk1cs23+zr8c4yYeP50o1cltv9nX+f+uQx+eaANyiuak11kIA0jU2/3YR/8VTW19lGTo2qfhAD/wCzUrgdPRXMf2+QcHR9VH/buD/I1J/bvBP9l6lx/wBMPYn19qYHR0Vzh15Quf7M1TOM4+ynNRjxAC2P7K1UD+8bY4/nQB09Zlv/AMhG7/3I+/1rM/t/kj+ytU47/Z+v60mjXzXup3xNpPAqpGAZotm7r+dAHT0UUUAFFFFABRRRQAUUUUAFFFFABRRRQAx/vJ9f6Gn0x/vJ9f6Gn0AFFFFABRRRQAUUUUAFFFFABRRRQAUUUUAFFFFABRRRQBm6gRutQT1mGOPrXkvx8/5FBf8Ar7j/AJGvW77HmWuc/wCuHfA6Gsrxb4cs/FOm/wBnXzSrD5qSZjODlT0/EZH40AeFvpuq6hrekalpvg2DQ7OwzO8+9AZVwMA7cZ78dT61g2viPxfP4Pv/ABQ/iJwrSm2W2EC/KWYZYN2wDxivq2e1SWzktMkI8Riz3AIxXnMPw5sIfCj+GkvrsQtOJ/PBXeGBB449hQB87eG9X8QaCbjR/DxvbeOS1a5C3togk3oNzFBg5BAwAfWu61v4j65rNpDJ4bYRR29gbjUHMYJRslSuTnaeMgd8ivTtB+HFho+trrTapqd/dCNo2+2yrJuBGOTtyeM1LpHw40fSNP1qxs5rpY9WULKWZT5YG7AXjgDceuaAPOdC8Q+KLU+HNc1HWFvLTWbj7O9mIVQR5YqCCPTAP5jnqej+DMwkPiGNLaGJUv22si4JyTwT3A7fWuyXwRYrp2hWAubjy9HuFuImyuXZSThuOmT2qz4R8J2/hmXUZYLiWZr6bzX34AXk8DH1oA+dIrjUtD8QeKNVS8hvtY+1RWME8sQyjO33sH7oCqVAHH4Dnstb8YeLvBFwLDWLiy1R7i1kmgnSMIUZc9QMZHHp+PWvQdU+Hun3ya2BcTRSapNFOZByYXQkgr+bfnWJH8KbG5a7uNZ1S81S9ngMKTzkHyv9pQc8jt+J60Aedx+K/iBcXGhwpqdikmvIWgUW64t1B+9nBycdjn86Sbxp44sItVuJ9T0+dNCmSK5jEABudzhQeBx36Y6n0r2b/hANO+2+H7sz3BfRo9kYyMSY6FuOx54rPvPhvZXcPiKF72ZF1uaOWTYoHl7H38fUk5oA8i/4WX4gFrNrEurW4aOZAmmQWgkiZTg4abnacE8Zz8tfV1vJ50EcuMb0DY9MivCB8HYV046WPEOoCw8wyCAKgBPq2B83Qda90soWtrWCBpDI0caoXI5YgYz+NAFmiiigAooooAKKKKACiiigAooooAKKKKACiiigAooooAKKKKACiiigAooooAKKKKACiiigAooooAKKKKACiiigAooooAKKKKACiiigAooooAKKKKACiiigAooooAKKKKACiiigAooooAKKKKACiiigAooooAKKKKACiiigDI1cZjgOSMTqcg4r5x+Id1c6f8TI9Qs3RLi10uWRGcZAPlSAH8zX0VreSlsAP+W6npmvI/GngzWtV8ZtqllDA1o2myQb3lC4cqwAxgnkkdsYzz2oEcNY+IviRL4UfxY2r2rWKMCsJt49zqrbGJwowCffPHGK1dP8T+NvHMOp6poN9BplhYgBIDCpaZgCx5YHB6DqBgj3J6q18L6tD8JX0BrYnUTC+IQwzzKXx1xnB6ZrxPwvd+IvDVnrun6DPYXNsgcXhnO17dlQhnAJHTBxjcOB1o3En+vQ+g/g14j1LxN4dnu9VuftFzHdtFv8tU+XapAwoAPU84r1okDqa+afgjH4kt9PsRDaWw0K4nmkmn/5aZC7RkEj+JQARn36V6l8TNG1nWdGhXQpvLvba5W4VfNMfmBQflzkdyDyQOOtNFrzPL9WuZbX4wzz29v508WnsUiB5kbySQOT34HauS1H4heLtNsTcXXiTRxdszYsYohJInzY2sVUhSOep6Ac5rZh8HeMPFep6rrGs2Vtp889k9skYYqGbaAMDLED1JNZEfgrxLf6VHoEfhDS9PlhB83VJSrPLt9GGSM/5x1pCOr8TeNfFVzruiaf4dngjbVNPiuhFJEreWzBmIJ5PAGaTw3r/wAQ/E8d4LG+0yEac7wzSmLd58gJPyjHpgdB+ddfYeF9Rt/F/hy8kgVrfT9HEEswIwJAGXA755/Kubs9E8Y+CNR1G20Gwg1HT9RlaSKTeFaBjwC2fTI9QcfgADNm+KOrXHgJ9TgEVvq9rdpazkoGDAgndtI4zjGPUGqtz4k+I9rrul6AdQ06S91K3WeMiAbYgSx5O3sEOeD+NXtS+HGrW3gdtOjC3mtX2orcXTo3yjqOpxwByfcn2rtdS8P6k3xG8N6nHblrK0sWhmnGNqtskGOuf4h+dAHkXizxT4i8vVPD2uLa3l1Z3UDiYW37sKfUEY5yvXrk4rr5vEfjXV/G+oeH/D1zZ2tpaoj5mgG2JNq98Ek5bj19h0Z4y8BeIdU1/W7qygie3u5bZ45JbgDIVcMMdeCO46dM12fhLw9qth4+8QapdQEWVxCiQTEr8+NvQA54296VxXsZXx88xPA0YlYNILqIMwGAThsmvP8Awn4g0uK1023k+GkzMojEl4trvydoHmZKZIJycZ9+a9j+MGiahr3hj7Jptu084uEfYpAOBnJ5I9RXd6JZyWuiWNlOMSRWscUgBzghADTGfNNz8TNd1XVdQj0XUNI0qxsBtjiviFM4BP3cjqcYxkdq1Ne+Kmp3nhDTNV0WJba+lvfslwjIHG8JnC57Hcp9e1c9ceFtY8FajfxDwpbeI7G+Z/s0/k+ZJCT0zwduMjORjjgjmtnVfBXiH/hGNDgNjbyXi6kJ5orOJIhGpAALYCgngZOPqeKB2OG1BfHP/CyNOSWSzPiPyD5Lrt8vZsfOeMfd39q6bVfif4x0K4fQr+3s21dLhQJinyujDgAcDqRz/hXTePLfXNM+IuneJLDQ7rUre1t8MIVJzlWUjIzyA2cY9K4rX/CvivxLf2/iu902ZJprqNI7JR88Ea92BGQOD1wecnrQI+lfBr+JXsZW8TR2kd0ZP3a2xzhMDr265rr6aowoHoKdQAUUUUAFFFFABRRRQAUUUUAFFFFABRRRQAUUUUAFFFFABRRRQAUUUUAFFFFABRRRQAUUUUAFFFFABRRRQAUUUUAFFFFABRRRQAUUUUAFFFFABRRRQAUUUUAFFFFABRRRQAUUUUAFFFFABRRRQAUUUUAFFFFABRRRQAUUUUAFFFFABRRRQAUUUUAFFFFABRRRQAUUUUAFFFFABRRRQAVl26AaldtjkpH/AOzVqVm24Iv7s9iqY/I0AaVFFFABRRRQAUUUUAFFFFABRRRQAUUUUAMf7yfX+hp9Mf7yfX+hp9ABRRRQAUUUUAFFFFABRRRQAUUUUAFFFFABRRRQAUUUUAZt/nzLTG3/AFw6/Q1Nf3kVjA00rovZFZwu9uyjPc1FfE+ZagZ5lH8jXnPxeMUWj6fdTZEdtqUErMATtGSCePY0AdXoWtXt7pU15qGm/wBn3C72S2lkG4oPuk+mSD1rkfBHj+TxNf3NtNYw2SWsRaZnuFJ3A8gAdh3NeNeMbz/hI9U8V3egs95B9ht97wqeVVlLdRnsfyPvVfxbH4ZvtGtV8NWEraqloHuWsY2WNF+Xf5mep6+vv2oA+oV8VaDILkRataStbqzSIkqlgBnOBnnoaoeHvGWk6xokOry3VvZRSMylLidFKYYqAeeCQAce9fLfhWwtbnXdItjd21/GsE6m2hsinHlNneSBkk4GeeaueB7HSdcuvB2lTRxz+U1495GFwT1ZN/qPlH4cUAfUms6+lvokuqaVGmqYIWNbeQMrHOPvDIwKn1bVbnTvD8uqGyLXMcAkNtvAwxAyu72J6+1fOMqLYeGPHVnawyQW8eqRiJVGFjPmL09B8o/Na9Z+KxZfhxf7XOfKgG4cZHmIDQB3Ntrlmbaze9ngsrm5iWQW08yq4yOmM81oX2oWdhD513dQwR9mlcKD9M9a+E7mxSOe8ttRubaACyi+zvqCSO3l7RgxFe/t/ga7vTrTTm1uGHx1qJnsY9KX7BJKJERgyjnnncAT+IHccIR9DeC/Ftv4k0ddSlRLPMrxhHkHO3HIP0IrsDdW4haczxCFfvSFxtH1NfEfhnTLTVLzwfY3MZntJZ7gMmcblD556ccc1JPEtrea1o0sk8OgR6zAs6RsWSKItJ/3znC8+w64FMZ9hX/iDS7PSbjVmu45rOBN7vAwkzzjAx3zxXH6D8QLfWtX07T4bCeNL60NykshGBjdlffG3rXzd4uj0eLV9Yh8LMJNJfTlNwIgWiVwwIwT7hefUkVz95dXUo0aHTzI62+mHzvszjzBGWYyDPY4z2796APvtJopG2pIjHrgMDQs0bY2yIcnAww6+lfKWralYeDX0DxV4cgzp97ZvbTx78tvwD8x5G7OM+6dK9C8H+E9K0iz8Oyapfyxas8jXUUbXGBJIwGVwRzgEcDuTyc0Ae4UUUUAFFFFABRRRQAUUUUAFFFFABRRRQAUUUUAFFFFABRRRQAUUUUAFFFFABRRRQAUUUUAFFFFABRRRQAUUUUAFFFFABRRRQAUUUUAFFFFABRRRQAUUUUAFFFFABRRRQAUUUUAFFFFABRRRQAUUUUAFFFFABRRRQBjawxAtVUkM06gYOKz28UaaviRPDe+Q6g0PnYC/KBgnBPrgZ/GrWuYMlgMc/aFIrwXxZNc2/jzxNPFI0ckXh+R4pOcr8q8oc8HOeR3zQB9M1wmr+APDOsX4v7zS42uCSzlGZBIfVgpGTXzfeQ+MtJ8J23jOTxVeOJCj/ZDM5GGbAzzg8YOMd609Kh8X+KvDmp+MJfE95ZiIPJBa20rBCI8lsruAA446/yoA+sba3htYI4II1jhjUKiKMBQOwrnfFvifT/CdhHf6l53kyTCFfKTcdxBPTI4wprF+FN/d6n4L0y8vriS4uZPN3yyHLNiVwMn6ACuK+P1sbzRNJtw20yaiiZxnGUYdBQB7Rp+o29/p0Gowv8A6NNCJlZuMKRnn0PrXn8HxN8O3FhfX0TXTw2UqRSkQ55fcFI5wQdp/wAmvJND8WSaT8ONW0iSQrqNpM+n26gbZPnzg7QQQR8/PqB1rz7SftOheGPEcdndvHPbXturSplTuBIIGD/eH44oA+54JFmhSVM7XUMM+hFS18gy3/iy9l8Sa7D4jubWz0uQYgyzLI3ZQowAOmT71oxWfj9/Dp8ZDxPIcp9r+xAsV8sEt0+7jGTjHTjNAH1bXP8AiPxBYeHLWG51BpBHNOsCbE3Eu2SP0Br5k8feNNTv7zQm/tW70nSbuxSdprIEEufvjgg8EAYzx755yfE2r6nd+DbJp9ZtdTaDWIzbThysgGxyPN3Y289M9OecCgD7Ror4j1TxHqFnZTzv49uJtVLZFpZl5IcE9A/CjGeoz6c9a9TsPF2q2fiXQb/WLp10rWLBQNvywRzY569DkA9f4qAPomvPPF/xA0TwlexWep/afNliEq+VGGG3JHqO4Ncz8LtV1TxPqeteILi7m/s1pTb2loSdigYO7HrjAz6k1w3xYnurb4leH5bKwW/uVtAY7ZjgSHfJx/X8KAPZPC3j7QPFE0kFhdMk6Y/dzrsZs/3eea0/GOrnRtKkmjz5zfKnsfWvm06veSfEXSLrxNpsOg+QhMKonEg5wC2cHknkfTGTVvV/Gt54kv7tlurS0gsHYxRStjzFBx9CT/hWlPl5lzbdSJN2dlr0Pdvh/rU2r6UPtLF54mKsxPLDtXeZxXzDZ+JtZTV7CDRIrZTqI/eKyfKCMZOe3U10l34/1XRbu/0rVVs3vY+beWM4Rs9j/n+XLrODk3DYzoc3L73c96zXBa98QPDegXdxZahqHl3VuELxLGzH5uQBgcnBB+hrmPD3i3Uf7Ws7PUr6wukvAxH2frE2OFJH9f1r5+1vU7/xL4uuLi7v9P0++s5tlqk8OwHYx2gtj/0I/wAhWNza59wwyLNEkq52uoYZGDg+1SVU095ZLK3knMbTNEpcxnKliBnB7jNW6YwooooAKKKKACiiigAooooAKOlFcl4i1OdJI9NsVDXM4wT/AHF9faqhFyaS3ZM5qKuy/Fr+ny6idOSbM46YGVJ7jPrW9Xm/hnQDb6m944H7okBh0ckYJ969IrWvTjBpRlzaamVGpKabasugUUUVgbhRRRQAUUUUAFFFFABRRRQAUUUUAFFFFABRRRQAUUUUAFFFFABRRRQAUUUUAFFFFABRRRQAUUUUAFFFFABRRRQAUUUUAFFFFABRRRQAUUUUAFFFFABRRRQAUUUUAFFFFABRRRQAUUUUAFFFFABRRRQAUUUUAFFFFABRRRQAVm2//H/d8/wp29jWlVCD/j9ueOyd/Y0AX6KKKACiiigAooooAKKKKACiiigAooooAjf7yf739DUlMf7yfX+hp9ABRRRQAUUUUAFFFFABRRRQAUUUUAFFFFABRRRQAUUUUAc9rt/DYS2L3E3lRNNgnGRnHGfaq9z4j8OsPLn1Kydc9GcMM1f1aKOaWySRQy+dnBXOa57xzrNr4X0pL46Ut4zzJAkKIMlmzjHFIC1D4j8LxbvJ1DT03DDbCoz9aaniXwtDu8u/sVypzsxyPwH6VxuieN7K41C10u98JX+mXly5EIkt08tyBk4Y4z26DjIq54R8b6T4hu72zfSxYPZRl5muPLCqN2OuffOelMDrIvEXhtDujv7JD0yCAaSLxF4ajYGO+skbnkYHTite0uNJvIHntZrKeBfvyRMjKMepHFcuPFnh6XX9P0S0a3vJ7xZGWW2KSJGVUthiDxkA/p60Aav/AAkfh2RXX+0bJlY5YbhyfeuM8ezaZ4p0tNMt/FFvYwPIDcbQG8xB/D1GOcH8K79r7Q1mMDXWnCZV3GMyJuC+uPSsjWdc0PTdEn1tIYb+zgIDtZCOUjJA9QOMjPNAMrJrHg+OK1jkvtOk+zIscTylWZQowOSKtXms+E70It3c6ZOE+6JQrY+mRWJP4m8MW/h+016900W1pdOFiSW2jMhznnaCeMDP0ruzp+mBA7WdoExnJiUD+VAGVDq/hwFDFd6epU4UgqNv+HWpDf8Ah90mBuNPZZcNKMod/P8AEO9WraHRrppFt47CZoztcRqjFT6HHSpUsNLVvKW2tN4/h2KTQBn2114ehhNtbvp0cBO0xxhAnXPQcYyafAdAicSwjTo5CpXcqop29CM+nTis7xNqGg+HrCS+vLWFljZR5UMal2JOOASPrz6VvGw02VEZrSABwCoKAGiwHlviXw5baxqWlxR6zptpoFjKk/8AZ0aooZwSSQRjrkj8T616bLNo0s0M8stg80GfKkdkLR567SeR+FcZ4m1zw14clnivtNkZorcTkx2+QQXCAAnA3ZP5d66+ws9LvbK3u4rGJYp4llUOgyAwB596EhJWNMX1oel1B/38FDX1ooybqED13iuR0PVtD1y91Kzs7Jz9glMcs7wgRsw4IVs8/wCT0IJ6kWlgXCiC33DsFH8qBijU7A9L22P0lX/GpVvbVhlbmEj2kFcno+q6Rq2r6hptvpcqvYnZLNJbBYmOcYU9zkHt2rq1s7UZK28WD6IMUASC5tycCeMn03inefD/AM9U/wC+hUYs7YHIgjz/ALop5toCMGJP++aAF+0QkkebHkdfmFOMsY6yKP8AgVRfZLfGPJj/AAWm/Y7fBHlLgjFAEvnwj/lrH/30KT7RDz++j4/2hUf2O3yT5KZPtUZ060brAtAE/wBpt/8AnvF/32KDdW6jJniA93FVf7Lsuf8AR1569aDplkf+XdKALQuYGGRPGR7OKU3MAODNGD/vCqv9m2XP+joM+nFPGn2gIIgTIoAn+0QEf66P/voUvnw/89U/76FVv7PtOf3C80f2faYx5C0AWDcQLjM0Yz6sKf5sf/PRfzqpJp9pJgtApx07Uq2FqowIVx9TQBY+0Q/89o/++hR58P8Az1T/AL6FQNYWrHJgTP0qP+zLPn9wpz65NAFoXEB6TR/99CpBIhGQ6kexrPOlWRGPIX65NN/smywo8o8f7R/xoA0fNj/vr+dHmx8/OvHXmqf9nWuMeVx/vH/GkGm2g/5Zf+PGgC550Q/5aJ/30KUyxgZMij8ao/2XZ/8APAdMfeP+NI2l2jHJjO713GgC+JYz0kX86XzE/vr+dURptmBgQ4Hsx/xpP7MtN4YRkY7bjigDQLqM5Yce9NEsbDIdSPY1ROmWhJzGTn/aP+NN/suz27fK4xgfMeKANLeuM7hj1zSb0/vL+dZj6TaP95W/76NObS7UqF2Nx3DnNAGnuHqKMj1FZo023UgjeCP9s0/+z4MsRvBbnhiKAL+R6ijcPUVnrp8Kg4LgkYzupr6bA7bm3k5z96gDS3D1FG4eo/Os06Zbk5+fOP7360q6bAGViXOOBlqANHcPUUbh6is7+zbfJPz5JJ+9SLptuowA313UAaWR6ijI9azTptuf7/8A32akNhAwGQxPruNAF7cPUfnSZHqKzm0y2YfMGP1Y1H/ZFrkn95z/ALZoA1sg9xRuHqKzV0y3XoH65+8etA023C7Rvx/vGgDSyPWjI9az206BscuPXDnmmppkCEENJxnHznigDSyPUUZrNGmwBtwMmcY++ad/Z8eMGSXGc/fPXGKANDI9RQSPWskaTAq4DzD38w06TTInGDJMOAPv0AauaM1lf2ZFx+9nOP8ApoalWwjVwwklGBgDeaANDNGazf7Pj3bjLMTnPL04WEajAeUdejmgDQyPWjNUjZoRjzJMf71RNp0Rx88owc8OaANKiqKWezAE8xA7F6Gs93/LxOPo9AGZrTBbnTdx+U3GPxxxXnmu+AL3UPEWt6tFewiPUdONqkcmcxuVVew+78ufqa6zVNEiN5p7veXrFbkOA0vy5HOMY9a7igDyLxD4Kv8AUfh7b+GYZ7cXcKRAuxOwlDk44zzXzjaXVzpmhatp2l68llbyKyXem3wxKGAIdYzgjnp2PY+p+665y88L6De3n2650izlushjK0ILEjoT6/jQB5V8IbLxJHougTC7t49EEU3m2rx4lYmSQqwO3pkqevT1zXdePvDNx4mg0yO2niiNpfJcP5meVAOQMd+a71QFAAAAAwAO1LQNu54hqXwyN946j8QGa3SwWVJ3hG4u8igH6AFgD1rHvfhhqtxaa/bLeWI/tG/W5iZt3yqGY4PHB5HTPevoeigR5J4e8C3Nro3iHTNUuoJv7VldlkiU/ICuASDjkHBxz0rhbPwL46j08+FJdTtBoO/JuVY+Z5eclAOvPJweOTzivpWigDxLxb4P8QRajYX/AIWubbybS1Ft9huuUIGeQCMc4X0Oe9cjJ8ItWutKvBNqFmmoX92s86qrCKNRuOF4yTl+nA9+OfpuigD5qT4d+MV0F/D0d7oUdjyDIsLCWQZyMnb74z1x69+v8R/DqTW/Bml6M1zFHqOnIojmBJjJxhgeM4I74zkD3r2bHNFAkkvmYXhnSI9C0ay02NYwYIVV2jXAd8fM34nJrzLx94T8Q6l4q0vX9Ckslezh8sC4Y8NuY5IA5GGr2qigZ8+XXgXxJ4i1u31TxZeWIg09D5Udpuw5BJz6jnGfoOKxdK0LVY5pkt/DdhfRuzKtxcoGCjrkbv8ACvf/ABM+zSbn/aAA/MVkJqMGg6DDJIrE7CQoxuJ5PStYxvFvrsRKSTVzgPC2haoPEdhfTLGIbJJEfyiFA3KcDA68mmeN/BWpan4im1m08kqsChEfneQACMf/AKq6Xw7c67frNLBbRW8EjEo8wI49vy9K6F9Bu7v5r3VJt3I2wfKMU501zK8rdTKNSXK/dv5dGcdomlape3sE0miafpNuifNsjHmHqPz7/hzXneo+CPF9q9zpaWOm63ZXLt5d/fHdNCCDgltwYHr0B5+te8p4bChh/aV8QTnmTn+VPTQp7YE22p3WccLIwYZpOEekgjUqdYfiix4T0g6DoVjpbS+a1vHtZx0LE5OPbJNdFXPJd3tpIiXkavGePNjB/M1vo6uoZSCp6EVEotGsZp6bPsOoooqSwooooAKKKKACiiigClqN0LO1kmOPlHAJ6muL061kthPcNukv71iV55Rf6f8A6q1b4tqOoG2BxHCMt6E1qaUgdTMV74Qkc4rsglThdrV/ijiqNzmorZdfM1IUEcaIBgKMVJRRXI3c7ErKwUUUUhhRRRQAUUUUAFFFFABRRRQAUUUUAFFFFABRRRQAUUUUAFFFFABRRRQAUUUUAFFFFABRRRQAUUUUAFFFFABRRRQAUUUUAFFFFABRRRQAUUUUAFFFFABRRRQAUUUUAFFFFABRRRQAUUUUAFFFFABRRRQAUUUUAFFFFABRRRQAVmWzZv7wdgE/ka06zbYEX94ecEJj8jQBpUUUUAFFFFABRRRQAUUUUAFFFFABRRRQBG5+ZP8Ae/oakqKQ/PH/AL39DUtABRRRQAUUUUAFFFFABRRRQAUUUUAFFFFABRRRQAUUUUAZl+Mz2fBOJfw6V5z8YYJrnRbGG2fZO9/CsbAZwxOAfzr0W+AN1ZD+LeSPyq3dWlveIqXMEcqq4dQ6g4YHII96APEbrwPrKyNrOueI31B9Ot5XtkEQUBihzn24HTnivE30aG1+Glpq1tAn2ie+Md1OSciLJAXj+HKrn619vyxpNG8UihkdSrKehB6is6HSNNhsDp0dhbLZHg2/lDYec8rjB5oA+I4f7WMevpplzYJaNaIbyDTFYw7QwHVuA3U5z0zXQ6l/wiieI9LbwkSIxp1x5xG7hvJkxndzu65/Cvr2z0nTbCKWK00+0t4peJEihVA/bkAc1Ut/Dmh2snmW+jadFJgrujtUU4IIIyB3BI/GgD5Gu/D+nWnhbwdPHbqbi/uz9olI+Z13Y2n2x2rlvGFsmneONQ02zS3h02O6Rvs87MtqDtGC4U9Mk/8A6q+7zpenmGGA2NsYYG3RR+Su2M+qjHB+lMudH0y7aVrnTrSZptvmmSBWL46bsjnHbNAHxfBaQXekyyX89nJp0WrQ4FmZPLhV8+YqFscEY4zxj3Fe/fGlkTwDMbZsRboQhU8bSQPyxXp/9iaV9iawGm2gs2O5oFhUIT64Axn3rnvH/hl/E/hyXR7aaO2ZmQozLlQFIOMD2FAHzYLiz0/U9KfwhNsMukN9vNrKchtjFmbOcEcH6gVHNJpuj6N4c1Hw1eNceKJZwZwJC8rEr8yMoP3c4Az1H419V+H/AA1pWg26x2VhbRSmMJLKkQDSYAzk456ZxS2HhjQtNuxeWWkWdvcjO2SOEKVzwcenGRx2pCPj3UoPD114JOo3F2ZfFklyWnEszeZ98ggqeMbcHOM579q7TxHprazrXi+9uL68V9Nt457NY5SqxMUXkD6DHbqe/NfQkvg3w1LO1xJodi8ruXZmhByxOSTWw+kac5vC1lATegLc5QfvQBgbvXqaYz4+8YXl3PaRpJcyNG3h62crIzMCfMjy2D3Pr/kO0zWDYaXq6a1quqQaqLGGK0jhl+QwkRgbOcbsdfbcRznH1o/hvRJFKPpVoymAW5BiBHlgghfoCAfqBUWoeFdB1Fo2u9Is5jEgjj3RD5VHQD0AoA+NLG7k03xDbrYqlok9m/mrBeGVpN0TE+bzw2ecY4OMetdVb2a6T4P0jxhZSznWPt+12ErfOgZl8sj32r9Rx3r6Vg8E+GLd/Mh0KxRwCAwiGRkY/rWuNC0pbKGwGn2/2SF/Mjh2DYrZJzj6k1Lvpb5ktO6t31PLPDzpd654+i1O8kS0Pkq8nmFPLQo/Q9sDA/CvXNIit4NOtIrWR5LdYUETuxYsuOCSfamNpGnM14xsoSb0AXPyD96AMDd69TWjFGkMaRxqEjQBVVRgADoBVFD6KKKACiiigAooooAKKKKACiiigAoo70UAFFFFABRRRQAUUUUAFFFFABRRRQAUUUUAFFFFABRRRQAUUUUAFFFFABRRRQAUUUUAFFFFABRRRQAUUUUAFFFFABRRRQAUUUUAFFFFABRRRQAUUUUAFFFFAGdfZElrjb/re456HpWjWPqZ/wBIsfeX+lbFABRRRQAUUUUAFFFFABRRRQAUUUUAFFFFABRRRQByvikGSO2h34SSYB/cV59rzeR4h2XRBTYixEtjA/x616DqriXV7O3PKj5iMd+ax/G2kLq8ltFGhFwOkgzwPSvQw/uyp6XbbZw4m04zV7WSV7d2dlpMZisYEOMhexrQrhdE1O404ppmrjYyDbHP/CwHTn+tdyCCAQciuSqveb6N3R0UZJxS6rRi0UUVkbCEAjBHBrMKGycuhxbn7y+n0rUprKHUqwyD1pp29CZK4qkEAg5Bpax7Bnt5Gs5CW2cq57g9q2KclZijLmCiiipLCiiigAqnfXK20DOfvY+UDqTVyuT1S6Q3oUk7Yeo7E9a1pU+eVjOrU5IuQsEc0sMUYG15juduhAzyK6lEWNFRRhVGBWdpiSNGZ5gA8nIH90eladOs/ettb+vwJoxsr9wooorE2CiiigAooooAKKKKACiiigAooooAKKKKACiiigAooooAKKKKACiiigAooooAKKKKACiiigAooooAKKKKACiiigAooooAKKKKACiiigAooooAKKKKACiiigAooooAKKKKACiiigAooooAKKKKACiiigAooooAKKKKACiiigAooooAKoW//H5dcj+D+VX6owf8fd1yf4OPwoAvUUUUAFFFFABRRRQAUUUUAFFFFABRRRQBFJ9+P6n+RqWopPvx/U/yNS0AFFFFABRRRQAUUUUAFFFFABRRRQAUUUUAFFFFABRRRQBl3gP22yIPIZ+MdttalY962NR08A8kv+W2tigDD8S63a+HNIudWvVla3twpYRKCxywUYBI7kd68xg+M/hKVNzPexHj5Xt8nn6Ejj/9Wa2PjUcfD/V/+2P/AKOSvnvRtH8T+K/DOlaNa+H7ODTTLvGolQrNgsCxOc+o6ZPFAH2fbzw3MEc8MiyQyKGR1OQR61PmvkDX3vrnxnp/giPVrnS9NtYEtxMJDGJCse/eRnBJbgDOOlc/p3ifW4PDvijSV1qST7NLHHBcNcYYgyMGCMT/ABDnr0BosFj7eyMZyMVx/hjxhpPie5v7bTmmL2T7ZDJHtDA5AZfbg9cHjpXzV8LtWvrfxlZWepX2qwNJGR9lmkaSOZtjYJyeBnkcHnvXmlnqF5aX9zaQahPZ2l1eAXckR2hVD8EkemT3oA/RGsnXNXsdC0+bUdQnENtEBubGTknAAA6kmvnvxVqF54B8WabqUeqXlzo97bYZZpmlVyibcn1J+Vs+pPY15nqlnrGr/D+58Q6lq93OHvVVIZJ2ZdoJB+XoPmI4/wBmi4k7n25Y3UV9aQXcBJhnjWWMkYyrDI4+hq1XyDquo654f8PeF/DFvq72k16vmyXfmFfLRzhE3dQBnkjHT0q4YvGGneJ5PCMfii4vftVu5W4Z33R4UuDnJKNlcdeh/IGfWVc3rfiTTdFu7CzupHNzfSiOGKJN7cnG4gdFHrXypD461zVdF0jwzY3dzDq32wwyzpIxkZOQvzDsNxz/ALgNZHibV7xdTl1C18VXV7caU2y1lFs2VDHaQzkAZxnnBDUAfc1ZWt6tZaHYTahqEwhtoh8zYySTwAAOpNfNvjbXPEl1qvhDT9M1eazmvLOJ3dXIV5G4LMB1HtiuS8T6z4jjg8UeHdX1f7fFbrDlzGFyRKhGPQc8/QfiAfYekahFqthb38KSpFOu9BKu1tvY49xyPY1m6R4k0zWNQ1DTrOZnudPfZcKVIAOSOD0PINSeFHaTw7pDucs1lCSffYK+arK7nsLr4i36Xw06SOWNEm6sCZGxgDuQD9M96APoDQ/GWma7q95pdhHdSSWeRLMYsRg5IxnOc5B7V2lfCXhnWdS0PxNpz2ep3k8Oo3URuGkiaJLgFsHGT83DHniruot4ku/G76Fo3i6/vC9w37xZ5VSLBJYEZxhQO3FAH3BWN4g1i20HS7jU7xZTbwAFxEu5sFgOn418dXvi7xTqeqatcJreowPYuRBbWkTOjfMVAYLhR06sOa6Hxh4l13xHa+EIYbx7J9SVopkGVV38wR7mHde+Md6APpPwr4q0zxVBNcaU00kML7Gd4ig3YzgZ6kDH5iupYhVJJwAMk18UQah4l8EXniDw1puowzJbRefvSMLtJKEsgHRsNgg5H5Ctz4a+LdYuNdt7efxOZPNG17a/jY7mxyEOeoPTkZ9KSdxJ3R9MaF4o0XxBJLHpV/HdPEAzhARtB6dRWlq+p2mj2E+oX0oitoF3O5/IAepJIA+tfCPhvxHqWivd2GnTw2supXao93wHjUMRjPYfNk/SvVvil4ivYtSs/B51OVLRLeMXt1JbiVpmxnJUckdPx+mSxn0zpGowatYW9/bBxDOu9N67Tj6Vo15J8JfE2oa7p9za6ggeSxcRLdKu0TL2OMDBwP1FcN8S9W8RTePNM0DR9VmsUuIlT930BYnLEd8D+XbrQB9KVymieK9K13ULux06WSZ7UZlkEZCA5xgE9T1/KvnZPiD4j0nQ/EOmXV3HPqOmzrDDfcFuXKngjDcKcZ5GeelZXgTxxqHh++tbNVTUbS6j8yaGG1ELxueSRhRux68559qBXPoy78f+HbPUbjTJ7x1vIJViMXkvlmY4AXjnrXeg5FfGOkWXi3xfPc+MrS500XEE6xoJkjBG3BABK4GARySCR36V0nxC8Z+IYtWsdFh1QaeRaxtczQjcGlKbiQVG7GeOMDmk2M+qqK8u+EniTUfE3h57rVMNcRTtD5oQL5oABzgcZ5I4GOK9RpgFFFFABRRRQAUUUUAFFFFABRRRQAUUUUAFFFFABRRRQAUUUUAFFFFABRRRQAUUUUAFFFFABRRRQAUUUUAFFFFABRRRQAUUUUAFFFFABRRRQAUUUUAZOohTcWRIz+9OPyrWrH1Jgt1YjuZTjP0NbFABRRRQAUUUUAFFFFABRRRQAUUUUAFFFFABRRQTgZoA5W2QT67cTA8RjGPTjFPswZ9ZmkWT5Yl2leozUNmUgS/vgRh5GwR6ZrQ8PxbLVpCPmlcsSeprqTtFvtG33nIneVu8r/cWtW06HUrV4JVGSPlbup7GuV8M6pcQTnR9THlywjbDI2R5gHuTzXe1zfiTRxqluGiwt1F80TdDn0zWdNp+69n+D7m8o9VudJRXNeG9Wk1CFobqNoryHiRWGM+9dLWTVnYuLurhRRRSGY+qhk8q4Xny2+YeorWRtyq3qM0ydd8Tr6qRUNiWNum/O4DBzVt3jbsRtL1RboooqCwooooArXk621vJM3RRmuB0fdrN6ZHG6FTvfsN3YVN41vRsS0ikLSMcGMCui8N6Wul6ekZH75/nkPue34V6VJKjRdT7UtEjgqv2tTkWy3ZvgYGBRRRXmneFFFFABRRRQAUUUUAFFFFABRRRQAUUUUAFFFFABRRRQAUUUUAFFFFABRRRQAUUUUAFFFFABRRRQAUUUUAFFFFABRRRQAUUUUAFFFFABRRRQAUUUUAFFFFABRRRQAUUUUAFFFFABRRRQAUUUUAFFFFABRRRQAUUUUAFFFFABRRRQAUUUUAFZlqD9vvT2Oz/ANBrTqhbqBd3TAHJK5P4UAX6KKKACiiigAooooAKKKKACiiigAooooAif78f1P8AI1LUMn+si+p/kamoAKKKKACiiigAooooAKKKKACiiigAooooAKKKKACiiigDLuz/AKfZDHUvzj/ZrUrJvD/xMbAZ6+Zx/wABrWoAwfFGh23iTRrrSbt5EhuAAWjOGBDBgRn3Aqbw/pNvoWlWul2rO0NsmxWkOWPfJ/E1sUUAee+MPh7oPi2UXF/FLFdBdv2i3fa5GR1yCD0xyOn4VWs/hl4XtdGk0j7B5scnL3EhzMWGcNuAGCNxxgY9q9LooA8u8K/DPQ/Dd8moRvdXd1ENsL3UgbyhjHygADvTbX4YaDb6dqlhvunXUnVpZWdd6bW3AKduBzntzXqdFAHy/wDEfwvrF4mjeE9I0e5ms7PmLUpn3Ag8EMQAFA/MgDA9fbNV8IadqvhiLw7cBkt440VHj4ZGUcMPfrn1ya7SigDyW8+F+kXvhq10K4uLmT7I7PBdMR5ke45IHGMEADHsPSpPA3w107wpeNqJuZry/KlRJJwFznJAHcjHXNerUUkrCSSPNdL+HWjaX4pm8SW7TefIXcQsQY0d/vMvGR1PHv8AhXG3fwbs5tTvZYNVubbT7ohmto+TnOcEnqM8jI4r3yiiwWV7nm58A2TXmhXb3t0z6RGI4slfnAORnjt0+n51ka58LdN1jUtU1CS+u45dQVVdV27UwVPHH+wK9fopjKOmWa6fYWtkjFkt4UiVm6kKAMn8q83n+Gmm3A8QCW6uCususkirtAjZWLArx1ye/qfWvVqKAPALH4KaZGsLXmsajLPCwMbxuECAEkAcEjrng/TFRx/BDS4JDLBrepxyHOX3Lk/iAK+g6KAPBrj4PWkcuNN1m/tbadQl7GX3GdR1OfU+4I68V2F/8PtNurjQJYp54F0VlMKLgh8MrfNkdyvP1r0migDxXxT8J7HxJrepavc6lcxSXkaKscQACFVVQTn7w+UHHFN8MfC1NN1K21PVNWnvri0I+zgDaqgHjPcnrXtlFAHg0Hwb06O11SBtRndrx0aN9gBi2kn8c5rS8RfDIaolhdQavPBq9nAsK3QGPM28BmxzuxxnPNez0UAcP4F8I23hKxeFJnuLqdt887ZG89sDPAryD4m+DNZ8R+O9PksIp4LdoFD3q/djILHOR0PQfX619L0UAeJaT8JdMtfD1/pl3cvcXl6Vd7vGCjryu32yTnPXNQeGvhWbW/gvNe1M6kLWPyreEKVRVAwM8+meK90opWQLS/mfN1x8FAL5o7TW5otHlkDy2hyTgHIGc4Ppk810fij4WQ3j2d1oF9Jpt3bQiAFmZlZAMD3Bxx717dRTA5TwX4bh8K6NFpkUzTEMXkkYY3OeuB2HHSuroooAKKKKACiiigAooooAKKKKACiiigAooooAKKKKACiiigAooooAKKKKACiiigAooooAKKKKACiiigAooooAKKKKACiiigAooooAKKKKACiiigAooooAxdSI+2aep7yE/pW1WNqLYvbBeOXbkjPatmgAooooAKKKKACiiigAooooAKKKKACiiigAqC5bZBIx7KT+lT1m6vIsVjOzHA2HJppXdiZOyb7HA6bcPNAtogyrthuO1elwRCGJIgSQoAya888GxF7qeQcxoMKfevSK7cXaMlFdrs5MLeSbffQKKKK4TtON8R6ZKjrqunhhdxffC/xr9K2tD1SLVrNJ0wr9JEzyrVsVwGp6fc6PqMmsaegaErmeEHt3IH61tTUZJxej3T/Qym3HVK/dHf0VR0+9gv4EngcMGGSO4PoavVk1Y0TT2CsrTpd0tzF/cc81oTzRwRtLK4VFGSx7VzmlXkFxqd15MgZHUMMd61pxupPsv1RE5WcfU6iiiisTQKhuJkt4nlc4VRk1NnjNeda3qX9raimjWbgoG/eyKehGcj3q4QcnYzqTUItlvRdOF/qEur3IyCx8qM/w9Oa7qoreMQwxxjoqgVLV1ajk99FovQVOCir2s3q/UKKKKxNQooooAKKKKACiiigAooooAKKKKACiiigAooooAKKKKACiiigAooooAKKKKACiiigAooooAKKKKACiiigAooooAKKKKACiiigAooooAKKKKACiiigAooooAKKKKACiiigAooooAKKKKACiiigAooooAKKKKACiiigAooppZRjJAz6mgB1FAOaKACiiigAqlbn/AEm5+q/yq7VC2/4+7vg9V69Pu0AX6KKKACiiigAooooAKKKKACiiigAooooAhkP7yIf7R/kamqGT/WRfU/yqagAooooAKKKKACiiigAooooAKKKKACiiigAooooAKKKKAMW9YDVdOGeSJf8A0GtqsK//AOQtpmAT/rc8dPlrdpsAooopAFFFFABRRRQAUUUUAFFFFABRRRQAUUUUAFFFFABRRRQAUUUUAFFFFABRRRQAUUUUAFFFFABRRRQAUUUUAFFFFABRRRQAUUUUAFFFFABRRRQAUUUUAFFFFABRRRQAUUUUAFFFFABRRRQAUUUUAFFFFABRRRQAUUUUAFFFFABRRRQAUUUUAFFFFABRRRQAUUUUAYWprm/04+kjfyrdrIvn231iNoOWYfT5a16ACiiigAooooAKKKKACiiigAooooAKKKKACuW8Yvs0iXk4Yha6mvNfG1yk11Y2Kv8AM0o3DPFb4dXqR9UZVpcsJPyOi8JWX2TS4ySC0vzkj3rqKhtkEUEaDGFUDj6VNSrz56kn3YUYKEEkFFFFYmoUjAMCCAQRyD3paKAPNdXsLrw9dNqumAvbsf39uAenqK7XSNTttWtVuLZwQR8y55U+hrUIyCCMivOdb0W70qZtV0QsGDb5rYH5XHfAH8q15uZJPddTJpxu1r5EvxAvzDaW+nRsRLeyiMnPRa0NNs49Lv7S1jjxugO5u5PeuF0rVh4m8VWnnxmKS1iJMe3jcOe/1r0jU2xqFqQedyj9a6VTcUoNWck3+GhzTfNLne0dvW50lFJmue13XbfSVRCDLcyHEcS8kn39q4TuM7xdrbWEIs7Uk3s4woXkqD3+vpWZ4K0pbWWaZn3u3zMT1DH/ACan0zTWtobjVtTy97OScY+4OgA9P8K6zSbcQWyk53ONxrsg1GlLTV6XOSXv1I2fu7/8E06KKK4zrCiiigAooooAKKKKACiiigAooooAKKKKACiiigAooooAKKKKACiiigAoooPSgBjyJGCzsqqOpJxVE6nYj/l8gP8AuuD/ACryTVfDl3Jrjy6xdTtpsrNtZHJC56A+navTtN0PSrOBBb2kRUqPnZclvck966J0lBJ8yd+xClfb8SaXWbCJN7T8YzwjH+lP/tINCJUtLpgei+Vgn3wa0ljRRgIoA7AU+sfd8x+95HJz6tquMwaO5HYu4B/Kqxm8T3CgxwWtuOeH5P8AOu1pCQMZIGelVzR/l/EVn3OMudP8SzLhdYgiyOdkP9cVFYaLriH/AEvW2ZQeiA5/Piu5oqebyQ7eZyg0S85zq9zkrjgkc/nUS6JqcW/ytcn5PG9A1dhRSbuOxyos9fUZ/tSBiOgMAANWo7vULYt9ttlaMf8ALSE5/Stme4it0LzSKijuTVKGdr8fLEUtzkEuMFvpVXT6Eu/f8jRjcSIrr0YZFPpAAoAAwBS1BYUUUUAFFFFABRRRQAUUUUAFFFFABRRRQAUUUUAFFFFABRRUE9xDbrumlSNfVmAoAnork5vFukJL5Uc0lxJz8sMTN/8Arqt/bOsXUzxWmiyRp0WW4bbj3Iq3CSV2nYnmW19TtaaWCjkgVyMlr4juEAN7awH/AGFOaLbw0SA97qN3cSkgsN+F/KqdNLeS/MXM+iZ0U2oWcJxJcxKfTcM1RbXbHcqRu8zt0WNCSasw6VYQtuS1iDdclc/zq+scaY2oox0wMUlyeb/AepiG/v5lY22nMAMY85gpP4Vbt/7RYZm+zpnsoJIrUoqbrsFn3KqwyZy87E+gAAqVYY15CjPvzUtFJsaQDiiiikMKKKKACqNv/wAfV0f9pf8A0EVeqrAMTXBx1Yf+gigC1RRRQAUUUUAFFFFABRRRQAUUUUAFFFFAEUn34/qf5Gpaik+9H/vf0NS0AFFFFABRRRQAUUUUAFFFFABRRRQAUUUUAFFFFABRRRQBi3hP9raeAucrLk+nArarEvD/AMTfTx/sS/yFbdABRRRQAUUUUAFFFFABRRRQAUUUUAFFFFABRRRQAUUUUAFFFFABRRRQAUUUUAFFFFABRRRQAUUUUAFFFFABRRRQAUUUUAFFFFABRRRQAUUUUAFFFFABRRRQAUUUUAFFFFABRRRQAUUUUAFFFFABRRRQAUUUUAFFFFABRRRQAUUUUAFFFFABRRRQAUUUUAFFFFABRRRQBj6gcXtj/vt/Ktisi+OL6x4z8zdv9mtegAooooAKKKKACiiigAooooAKKKKACiiigBCcAk9BXid+ZLvxhatg7QxI5zwMivU9evfsVkzD7z/IOema4K6sGt9d09RJhkQyuw43fNXZhmo3b9EcWK960e97/cerL0H0paBRXGdoUVja7q0WjWRu5kd1DBQqYySfrVzTbxL+zhuowQsq7gD1FXyS5ea2l7X8yOdc3LfW17F2iiioLCkIzS0HgGgDxCPw1LqnibU7u1ufspgkwuwYGSMf0pNbl1/Sr62lu1+1LGwKsnIYA+3Q/hXeeFE/0vVpcfeuiMj/AD71c8RRqz2pJI/eZPHBx2r1I1n7WCa6JfejzatCMoTeur/Iwf8AhI9XvwE0/SJFLYHmSjAXPetjRvD/AJFwNQv38++OSD/CmfQetdYoAUYGBindK4JTjqoxsn8ztjB6XdzK1BlZ4oWUEMwrTQbVA9BisiNRcahJIfuxDaM+tbNE9IxXzYQ1k38gooorI1CiiigAooooAKKKKACiiigAooooAKKKKACiiigAooooAKKKKACiiigAooooAjliSZDHIgZD1Bp6qFUKowAMAUtFABRRRQAE4Ga5C9nkuNQsXVyIGl2queSQOuK6hx5jFDnaOT71zdohvtdmuzgw2y+VHg8bu5/U1vRaTbfRMyqK9l5nV0UVXLSuSFAUf3j/AIVga3JJJEjGXYAe9UHu5pVP2WAsePmk4AqxDapGdzFpH/vOc1bAxTVhMwYtJ8yXz72eSd+fkJ+Qc8YGK3QABgdKWihtsErBRRRSGFFFFABRRRQAUUUUAFFFFABRRRQAUUUUAFFFcZrfimGykNpYxNe32OI4huCn/aI6VUYuTsldibS3OulmihXfLIka+rMAK4y68aaajmO1Wa8kGeIUP9aqWXh+81UC5164dt43LbIxUR59a7Kx0ux08AWtrFERxuVefz69605YxT5m79l+pN5N6WscjK/inUo0e3WGwR1+6/LD3ORkVLD4SSaZbjVL2a8kxyrHC59vb2ruqKcq38qUV5ByX31KNrp9naYNvbRRkDG5UGfz61eoorFyb3dykrBRRRSGFFFFABRRRQAUUUUAFFFFABRRRQAVXiP72bj+IfyFWKrQnMs/swH6CgCzRRRQAUUUUAFFFFABRRRQAUUUUAFFFFAEUn3o/wDe/oalqKT78f8Avf0NS0AFFFFABRRRQAUUUUAFFFFABRRRQAUUUUAFFFFABRRRQBhXozrOnH0SX+QqbW9a07QrUXep3cdtAXCB3zyxyQBjvwfyqG8x/bOn+uyX+QrzH42J5ljoKfZTd51WPNuP+Wo2tlfx6UAeh6H4r0PXpng0zUobmVF3Mi5Bx+IGa6ivmqXS7+11lfElh4Uh0K30uzuZ5csh81zE+AFX/Djn2FQW3iPxVo+j6V4r1DWoru1v5wr2DIqhUJPRwODgHjHFAH05RXzbrHiLxPc+IrjTPD/iI3ENtuku5lsYtluvXaDglyACPc/jiloOseK5dN0vxRceIHmW4v1tZLNoVEZTOM4GBng9vxoA+n6Kytahv7nTp4tLu0tb1gBHO6BwhyM8HrxkVdtEmjtoUuJRLMqKJJAuN7Y5OO2TQBYooooAKKKKACim7jv244xnNOoAKKKKACiiigAooooAKKKKACiiigAooooAKKKKACiiigAooooAKKKKACiiigAooooAKKKKACiiigAooooAKKKKACiiigAooooAKKKKACiiigAooooAKKKKACiiigAooooAKKKKACiiigAooooAKKKKACiiigAooooAKKKKAMe+b/iYWK+pc/kK2Kxb5QdT085O4b8Af7tbVABRRRQAUUUUAFFFFABRRRQAUVzniq+uNO0x7m2YCRWHUZ4rX065W8s4LlSCJUDcfSq5Xa/S9hX1sXKKKKkZyOtg3uo2tkGbYDukCjp9arXYj/4Sy3bIBFuV6d8/4VNpv2i48RXtw0BjgSPylYj7xGOae8fmeIw2SNig9P8AZrqjb3Vb7LZyTvJS13aR11FFFcp1nmXxLPn29hYqcSTzjH8v5kV6HY262trBbr0iRUH4CvO/HykX+iuceWLgAk/Uf/Xr06u6p7uHppPSTbfy0OaKTrSfVRSCiiiuE6QqOVtsbMOoB7VJUNwcQyH0U/yoA5HwSd9ndS/37hj0x6Vo66My2vDfePTpVLwQSdKJIxmVuOw+lL4gcf2jp0ZcKS479ea74LmxCX9bHG3ajKy7/mdcvQU2RtqMScACn1kavJIsSJGRl3CkY7GuKMeZpdzqlLlTfZE2nR7I2fvISxFaNMjXair6DtT6Ju7bFBWSCiiipLCiiigAooooAKKKKACiiigAooooAKKKKACiiigAooooAKKKKACiiigAooooAKKKKACiiigDB1/UhpdkzoR57nbEvck+1S6DYHTtPjgc5lOWkOc/Metc0841Lxb9lZRssY94K9dxx1/Ou+rWUXGKXfUlO9/uCmYYZIOfan0VkUQeY6k7ozj1HNShgcYPWnVBNFFIB5gHHQ5wRQInoqm0zROgcBo3P3x0X0zVygLhRRRQMKKY7qgyzADGeayLvUyqf6HbyXTkfwcKPqaaTYmzaorhbx/FE9rM0S2ts2MgD5mxjt1Gaf4B1G61HSWa9ZmnjmZCWOTx61q6MlFy0087kxmnsdvRRRWJYUUUUAFFUpL+ziLK91CrL94FxkfhVFtd07B23G8jsik00m9lclyS3Zt0VFDMk6CSNtynocYqWkURTqzxSIhwzKQD6HFeU+CRb6He3dhqMXk37yZSZ+RIvYA/rXrdUr2wtL5Nl1bxyj/aXkfQ9q1pzUbp7Na23JlG9vIug5GR0orkYtO1DSEI0+c3NuOkE5yQMdAa1dH1WPU42wrRzRnEkTDBWp5G05LVId9bdzZoooqBhRRRQAUUUUAFFFFABRRRQAUUUUAFFFFABRRRQAVWgOZJ+cjeP5CrNVoCDJNjGd3Ix7CgCzRRRQAUUUUAFFFFABRRRQAUUUUAFFFFAEUn34/97+hqWoZP9ZF9T/I1NQAUUUUAFFFFABRRRQAUUUUAFFFFABRRRQAUUUUAFFFFAGFef8hqw5H+rl4x9Kl1jSLfVjZmdpFNpcpdR7CBllzgHIPHNQXp/wCJ3pw/6Zy/yFb9FriauQ3MEdzBLBMgeKVCjqe6kYIrzPTPhh4esJrd2+13Udu2+KC4nLxK3XO3p1r1KigZ49J8I/DjvM4l1BPOJLqlxgHPbp712kHhLS4NHsdHRJfslnMs0QL/ADFgxbk/UmutooA5NvC1m1rqVt9ovBHqE3ny4nOVbduOz+6O30rpraEW8EcIeRwihd0jFmb3JPU1NRQK3UKKKKBhRRRQAUUUUAFFFFABRRRQAUUUUAFFFFABRRRQAUUUUAFFFFABRRRQAUUUUAFFFFABRRRQAUUUUAFFFFABRRRQAUUUUAFFFFABRRRQAUUUUAFFFFABRRRQAUUUUAFFFFABRRRQAUUUUAFFFFABRRRQAUUUUAFFFFABRRRQAUUUUAFFFFAGNeY/tSwyQOJMflWzWNdjOqWJ9BJ/KtmgAooooAKKKKACiiigAooooAxPEkBudHvYl6mIkfhz/SsjwJOJtCt13EtEShz2wa66ZBJE6HoykGvN/ABEE2o2X/POUlc9cZrenHmhNW2VzmqvlnB33dvvR6ZRRRWB0hXL2xB8QXBBz+7Hf6V1Fc3pyA6tdS8ZK4z+Nb0re9/hZlUfw+p0lFFFYGpxnjzSxqWiykZ823/epgZzjqPyzWj4U1NNV0e3uAwLqvlyAdmH+QfxroSAwIIyD1FecafC/hvX5ICWGnXpzEf4Uc9vb0+mK7aP7ynKn9pe9H9UctVOE41FttJeXf5HpFFFFcR1BUcwzE49VI5qSjrQBx/gxv8AQ7iMnlLhwRnpWVr8gm8T6ZAvOwgtx071NotwNN13UNOlZY4pG82Pc3Un3+n8qp6HjU/FmoXZyyWo8uNgeM9Px712xl+851paN/wscTXuOC3u1r5npdYzMtxqSx4yIVy2fWtk8CsfT4V+03FwP42wK56dld9lodNS+i7s2KKKKyNAooooAKKKKACiiigAooooAKKKKACiiigAooooAKKKKACiiigAooooAKKKKACiiigAooooAKqX90llaTXMjBUjQsSat1z3iEwyQxW1w4SGVwHO7GQO1VFXaQHP+AraWWK71m4AEl/IWQY5CA4Gf89vevQa5KDXNPRxp2lp5zRALiJcoo+tbDi4ODcXMcCZ6Ieo+p6VdZ3k3ayey8iY7LW+m/c0pJEjXc7qq+pNU3v4RgRhpWOcBFzWPNdaNA+J7lHcH+Ji/wDLipY9XWYhLCzlmUHG8LtQfiaXKrdWDbt2LUjanJJiJIIYz/E53EfgKJ9Oglt5Ev5GnRuW3sQo+gHSk2apM+TJFbx+iDc36jFXo7VRgysZWA6sePypXTS0sCuc3cTyW8SW1vamaxUYDKC2AOce+MVrnV7RELMXUgD5ShzWuAAMAAD0pCqnqB+VNyhbZ373Cz6M5ltf8xtlrY3Mr5I+Zdoq0o1ecZfyLcH+EHcwH1rdAA7UtK6XT7wab6mdFYRhcTM87dzIc/pV9EVAFVQoHYDFOopOTY1FIK801DQtY0zU5NQ8PzxrFMd89tJyrHr09/bB969LoojJr5ilG9tbWOAXxHq6bY5dBnMmPnZM7c9scf1rYF1rk6DZYwQZPWSTJ/Sunop8y7CtLqzEWHVXH7y7hjOekceePxqx9gDx+XPcTSg9ctjP5Vp0VLfkUkYMXh7SYWZ0so9zHJJJP8zWtHbQRZ8uGNM9dqAVYop8zta7sFjn76ZtJZrraWszjzFX+D3ArUsr22voxLbTpKh/unp9R2qxLGkyNHIodGGCpGQa4y48KRQym40i4exn9Acrj6VonGS10kuvclprbY7eivP3k8X2mf3dreAHgjC55x7fWrljd+JZkBl0+1j5xl5CD+OM0/Yvl5rq3qJ1EtNTs8Zx7VyslrHb+IreWFdpnjcyAdDgVdWPWHxumto/XaparFjp5gZJrieS4uApXexwMH0HastYlaS6GtRRRUlBRRRQAUUUUAFFFFABRRRQAUUUUAFFFFABRRRQAVXhADy4Azu5wfarFQQgh5Se7f0FAE9FFFABRRRQAUUUUAFFFFABRRRQAUUUUARSD54z/tf0NS1DJ/rIvqf5GpqACiiigAooooAKKKKACiiigAooooAKKKKACiiigAooooAwbsf8TqwP/TOT+QrerCusnWrHnAEUh+vSt2gAooooAKKKKACiiigAooooAKKKKACiiigAooooAKKKKACiiigAooooAKKKKACiiigAooooAKKKKACiiigAooooAKKKKACiiigAooooAKKKKACiiigAooooAKKKKACiiigAooooAKKKKACiiigAooooAKKKKACiiigAooooAKKKKACiiigAooooAKKKKACiiigAooooAxbwn+1dPAHGJM8dPlrarEvM/wBrWHX7smefatugAooooAKKKKACiiigAooooAD0rxa2mOleL3lO7ypmKP3AzXtNeeXOlnUZdRRW2yI+5SOufSu/BzUXO+zjqcOMi2o235tPU9DByM0Vi6BfC9sIyxxNGPLlUnJDDjn+dbVcUouLafQ7IyurhXO6Tk3tySehYdPeuirn9JP+l3QweGPOfetKW0/QipvH1OgooorE1CoLiCK5iaKZA6N1Bqeimm07rcTVxqKEUKvAAwKdRRSGFFFFAHGeLvDf9uQq0Evk3KfdbpmrnhPQk0LT1gJDTud0r+prp6K19rLk5L6EOC5rlW9k8q2lfuF4pLCPy7WJe+3J/Gor9iUVBj5mAI9avqMAD0qdo+rDeXohaKKKgsKKKKACiiigAooooAKKKKACiiigAooooAKKKKACiiigAooooAKKKKACiiigAooooAKKKKACua8SaDFr0CRSzPHsOQVrpaKqMnFprRoTSaszgNG8HJpYcRX9wobrsIGT78VuL4ftXJN1JNdc5HmuePyro6K2niJzd2/wREaUUZsOl2EIxHaQj6oD/OtEAKMAAD2paKxcm93ctJIKKKKkYUUUUAFFFFABRRRQAUUUUAFFFFABRRRQAUUUUAFFFFABRRRQAUUUUAFFFFABRRRQAUUUUAFFFFABRRRQAUUUUAFFFFABRRRQAVFF1f8A3qlqKLGXx/eoAlooooAKKKKACiiigAooooAKKKKACiiigCGT/WRemT/I1NUEn+ti+p/lU9ABRRRQAUUUUAFFFFABRRRQAUUUUAFFFFABRRRQAUUUUAYVzg63Z56iGQj9K3ax51zq9s3PELg/mK2KACiiigAooooAKKKKACiiigAooooAKKKKACiiigAooooAKKKKACiiigAooooAKKKKACiiigAooooAKKKKACiiigAooooAKKKKACiiigAooooAKKKKACiiigAooooAKKKKACiiigAooooAKKKKACiiigAooooAKKKKACiiigAooooAKKKKACiiigAooooAKKKKACiiigDCvQTrGneyyH9K3awrw/8AE50/nHySfjxW7QAUUUUAFFFFABRRRQAUUUUAFYFmETVbkL1Zcnmt+sEAx62SFGJIuT7/AORW1L7X+FmFZN8v+JGBepJoOrtfjebC5b98AeFc98f5713UbrIiujBlYZBHcVHPDHcxNFKgZGGCCK4xbyfw7MILtWksG/1ciDOz2NNL2itpdfj/AMEpvkd9bP8AA7qsXSBk3Lcf60itSGeK4iEsTq6MMgg1l6QrKbjOP9aehpQ0jP0/UJO7jbVX/Q2SQoJJwByaAQwBByDyK5vWLwS3EWlwkmSUjzcD7qfX6V0MMawxpGgwqAAViaklFFFABRRRQAUUUUAFFFB6UAZz/vLxVI4UZzitGs2yDPJNK3QthfpWlVy0svIiPV+YUUUVBYUUUUAFFFFABRRRQAUUUUAFFFFABRRRQAUUUUAFFFFABRRRQAUUUUAFFFFABRRRQAUUUUAFFFFABRRRQAUUUUAFFFFABRRRQAUUUUAFFFFABRRRQAUUUUAFFFFABRRRQAUUUUAFFFFABRRRQAUUUUAFFFFABRRRQAUUUUAFFFFABRRRQAUUUUAFFFFABUMJJ35/vGpqiiXG/nqxNAEtFFFABRRRQAUUUUAFFFFABRRRQAUUUUAQSD97F9T/ACqeq8o/ew/U/wAqsUAFFFFABRRRQAUUUUAFFFFABRRRQAUUUUAFFFFABRRRQBk6nugMd4iFzFkMAeSp61fguIrhA8Uisp9DU5AIwelQxwRRsWSNVJ64FAEm9f7w/OgMp6MD+NQ/Zof+ea0gtoe0YoAsZHqKMimiNFOQoBoKKe1AD8ijIpmxfQUhiQ4yooAkoqEwRsMFaQ28RBG3gnJ5NAE9GarfZYQc7T/30af5MYGNvH1oAmzRUDQRscsuT9TSmBCpHzAY/vGgCaiqX2KDGMP/AN/G/wAacbOE4++Mf9NG/wAaALdFVDaRZ6P/AN/G/wAakFvGDn5v++jQBPRUXkp7/wDfRpDCh/vDtwxoAmoqBoEPdxxjhzR5CZzl/wDvs0AT5oqIxK3Ut/30aaYAf45P++zQBPRVb7OMf6yX/vs0n2VOzSDnP+sP+NAFqiq4t02hcuR/vmkNtGeu/wD77P8AjQBZoqp9lTGA8o5zxI3+NKLZQhXfIfq5oAtUVXEABB3ydc8uaUwAgjzJOf8AbNAE9FQiID+N/wDvo1EbUHOZZjnPG+gC1zS1SFoAP9dP/wB/DTxbAADzZcA/3zQBaoqr9mH/AD1l6f3zSm3Bz+9l/wC+6ALNFVBbYz++m5/26Pso/wCe03/fdAFuiqpt8jHmzdf79DWwY582YcdA5oAtUVU+zDn99Nyf75pRbgf8tZf++6ALVFVTb5GPOm/BqPs3AHnTcd99AFqiqgtcf8t5sem+kNrz/r5h/wADoAuUVUNtk58+YfRqcIGGMTy8epBz+lAFmiq5hJ/5bSD6Ef4U0W5BOZ5SD6kf4UAWqKriEj/lrJ0xyR/hTRbkDHnTf99f/WoAtUVW8g4H76Xj/aH+FDQEgDzpfwYf4UAWaKrfZzjHnS/99UCAg586X8SP8KALNFVRbkf8t5fzH+FO8lsY86T68f4UAWKKriEgf66X8x/hQ0BOP30ox6Ef4UAWKKqi3IOfPm656j/Cl8hv+e8v5j/CgCzRVX7Of+e83/fQ/wAKGt2JyLiUfQj/AAoAtUVWEBH/AC3l/Mf4UqwspJ86Q59cf4UAWKKreS2STPJ+n+FL5UmMCd/rgf4UAWKKrtFIQMXDg/7q/wCFJ5UuR/pD/wDfK/4UAWaKr+VJ/wA/D/8AfK/4UnlS8/6Q3PT5V4/SgCzRVbypf+fhv++R/hTWhmOMXTr9FX/CgDLvW/4nWnKf7kp698D/ABrfrDm0yeW6huDqEytFkAKiYwevatXy5Of379PQf4UAT0VAI3wQZnOe+AP6UCN9uPOfPrgf4UAT0VW8mTgi4k688Lz+lO8t/wDnu/5L/hQBPRVbypcH/SXz2+Vf8KTyZf8An5f/AL5X/CgC1RVYRSj/AJeG/wC+V/wpDFLj/j5fP+6v+FAFqsC7dk1i1/ushB9603hnIG26Zf8AgCn+lcvr8F/FNBcQ3zKm4IR5SkjnrWlJ2l8mvvRjWV46dDtBwKhnhjniaORQyMMEEVQjtr0JzqDMTgg+Uo/pU0UN2gO+6EhPTMYGPyqNjU5eTw5cWfmNpWoSQA8+W/K1n6HbeIZIJVe9hAZuHIyfqOK7aeO8IcpOijHHyZxWNoqak0Miy3URKtgYj5HeumNaXI00n5tI53Simt18zT0rTEsAzs3mXMn+slPVq16qqlwD80ykeyU90lP3Zdv/AAHNczdzoSsieiqvlz95x17IOlDRzE8T4/4AKQy1RVYxzE8TkD/dFBimyMXBx/uigCzRUKpIAcy7vQ7RT8NnO7j0xQA+o5W2xsQcECnYb1H5Vha39tMASCZELsFyFyacVdpEydkzVslKwKCQT1OKtVTtI54rdElkV3UAFgOtWvmx1pz+Jih8K0sOopvzY96Duz2qSx1FMO/PBGKPm45FAD6KTmk5xQA6im80c0AOopnze1LzQA6ik5o5oAWik5o5oAWik5o5oAWikGaOaAFopvzY7ZpefagBaKTmk+b2oAdRTeaPmx2oAdRSc47ZpPm46UAOopvze1LzQAtFN570h38YAoAfRUeX/uj86Mvx8o/OgCSimEvjgDP1pctjkc/WgB1FMy390fnTS0meEGPrQBLRUBabPCLj/eqQFsDIH50APoppz6frTSZOMKPzoAkoqNTIT8ygDHrTst6D86AHUU0Fu4FGT6UAOopuW9P1oy3oPzoAdRSZPpSZPpQA6im5bHT9aMt6frQA6imgtxkfrQC3939aAHUU3Jx0pMtkfLx9aAH0Uxyw+6u78cUm5/7g/OgCSiotz5/1fHrmnbmx9z9aAH0VGGf+5+tDMw6Jn8aAJKKjLPx+769eRxUZklB/1Df99CgCxRUAkkPWEj/gQpDJIBxCT/wIUAWKKhLyYBERyeo3DigvIBnyiT6bhQBNRUIeT/nken94U7c/P7v9aAJKKh3vjPlH6ZFJ5kmP9SfwYUAT0VFvbj922PqKQu4/5ZMR7EUATdKihYOm5TlSTg1QuDdXEZijiEQcYZ3boPbFaEMYiiSMdFAFAElFFFABRRRQAUUUUAFFFFABRRRQAUUUUAV5P9dF9T/KrFV5f9dD9T/KrFABRRRQAUUUUAFFFFABRRRQAUUUUAFFFFABRRRQAUUUUAFFFFABRRRQAUUUUAFFFFABRRRQAUUUUAFFFFABRRRQAUUUUAFFFFABRRRQAUUUUAFFFFABRRRQAUUUUAFFFFABRRRQAUUUUAFFFFABRRRQAUUUUAFFFFABRRRQAUUUUAFFFFABRRRQAUUUUAFFFFABRRRQAUUUUAFFFFABRRRQAUUUUAFFFFABRRRQAUUUUAFFFFABRRRQAUUUUAFFFFABRRRQAUUUUAFFFFABWNr6lrB2GMoQ3P1rZqteJ5lvIo7qe1VF2kn5kzV4v0JIG3Qxt6qD+lS1S045tIvm3ELgmrtOatJrzFTd4r0Gv90/SsjRgAs4GOJMZHfgVqy8Rvzj5TzWPonKTHnO8dfoKuHwS+RMvjj8zcooorE1CiiigAooooAKKKKACsq4k338EBHABc/0rVrPhAe7lfHKjbVw6vsjOeqS7s0KKKKg0CiiigAooooAKKKKACiiigAooooAKKKKACiiigAooooAKKKKACiiigAooooAKKKKACiiigAooooAKKKKACiiigAooooAKKKKACiiigAooooAKKKKACiiigAooooAKKKKACiiigAooooAKKKKACiiigAooooAKKKKACiiigAooooAKKKKACiiigAooooAKKKKACiiigAooooAKKKKACiiigAooooAKKKKACiiigCvL/rofqf5VYqCT/WxfU/yqegAooooAKKKKACiiigAooooAKKKKACiiigAooooAKKKKACiiigAooooAKKKKACiiigAooooAKKKKACiiigAooooAKKKKACiiigAooooAKKKKACiiigAooooAKKKKACiiigAooooAKKKKACiiigAooooAKKKKACiiigAooooAKKKKACiiigAooooAKKKKACiiigAooooAKKKKACiiigAooooAKKKKACiiigAooooAKKKKACiiigAooooAKKKKACiiigAooooAKKKKACiiigAoIyMHpRRQBmacEj86JCfkkPHpWnWJE5j1eWLb8skYb8a260qLVPukY0ndNdm0Rzf6p/901maPjyXYY5YdPoK0p/9TJ/un+VZmjHMDjnhh/IVUP4c/kOXxx+ZsUUUViahRRRQAUUUUAFFFFAAeBWfp4BV5MfM7Ek1Zun8uCR/RSai085tYjjGVzVrSLfojN/El6suUUUVBoFFFFABRRRQAUUUUAFFFFABRRRQAUUUUAFFFFABRRRQAUUUUAFFFFABRRRQAUUUUAFFFFABRRRQAUUUUAFFFFABRRRQAUUUUAFFFFABRRRQAUUUUAFFFFABRRRQAUUUUAFFFFABRRRQAUUUUAFFFFABRRRQAUUUUAFFFFABRRRQAUUUUAFFFFABRRRQAUUUUAFFFFABRRRQAUUUUAFFFFABRRRQAUUUUAFFFFAEEn+ti+p/lU9QSf62L8f5V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YOpFre7guQvy52sa3gc1mavB9otGXj5TuOfQVbtZBLBG4OQVFbSd4J9U7f5GUVabXfUfP8A6mTAz8p/lWZoi4t2IGAW/oK1JjiJ8ddprK0Ef6BGfUk/rRH4JfIU/jj8zZooorE2CiiigAooooAKKKKAILoBoJFPdSKdAoSJFHZRVe9mMQQAZLNiro6VVnbyZOjl5pBRRRUlBRRRQAUUUUAFFFFABRRRQAUUUUAFFFFABRRRQAUUUUAFFFFABRRRQAUUUUAFFFFABRRRQAUUUUAFFFFABRRRQAUUUUAFFFFABRRRQAUUUUAFFFFABRRRQAUUUUAFFFFABRRRQAUUUUAFFFFABRRRQAUUUUAFFFFABRRRQAUUUUAFFFFABRRRQAUUUUAFFFFABRRRQAUUUUAFFFFABRRRQAUUUUAFFFFABRRRQBXk/wBdF+P8qsVXk/10X4/yqxQAUUUUAFFFFABRRRQAUUUUAFFFFABRRRQAUUUUAFFFFABRRRQAUUUUAFFFFABRRRQAUUUUAFFFFABRRRQAUUUUAFFFFABRRRQAUUUUAFFFFABRRRQAUUUUAFFFFABRRRQAUUUUAFFFFABRRRQAUUUUAFFFFABRRRQAUUUUAFFFFABRRRQAUUUUAFFFFABRRRQAUUUUAFFFFABRRRQAUUUUAFFFFABRRRQAUUUUAFFFFABRRRQAUUUUAFFFFABRRRQAUUUUAFFFFABRRRQAUUUUAIRkEHoaxtJkCPPZngwtkf7prarj9ekOmX9rqYUGInyZvYHv+la07O8X129TKotpdvyOlv22WkzeiGoNITZYQr/s5/WoNacNYnaww5ABz1rRtUMdvEh6qoFVZKl5uX5IL/vF2sWKKKKwNQooooAKKKKACiiigDOuhvuoF54y1aNUeGvMHqq8Veq5PRGcV70mFFFFQaBRRRQAUUUUAFFFFABRRRQAUUUUAFFFFABRRRQAUUUUAFFFFABRRRQAUUUUAFFFFABRRRQAUUUUAFFFFABRRRQAUUUUAFFFFABRRRQAUUUUAFFFFABRRRQAUUUUAFFFFABRRRQAUUUUAFFFFABRRRQAUUUUAFFFFABRRRQAUUUUAFFFFABRRRQAUUUUAFFFFABRRRQAUUUUAFFFFABRRRQAUUUUAFFFFABRRRQBXk/10X4/yqxUEn+ui/H+V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a8to7uB4ZVDKw4yOh9as0UAeaJb6tFfWmnzqzWqTbklHPA969LoxRW06vNGKtt+JlCnytu97/AIBRRRWJqFFFFABRRRQAUUUUAZlrk3lwxzjgVp1n2WWknY9PMIFaFXPdei/IiC0fqwoooqCwooooAKKKKACiiigAooooAKKKKACiiigAooooAKKKKACiiigAooooAKKKKACiiigAooooAKKKKACiiigAooooAKKKKACiiigAooooAKKKKACiiigAooooAKKKKACiiigAooooAKKKKACiiigAooooAKKKKACiiigAooooAKKKKACiiigAooooAKKKKACiiigAooooAKKKKACiiigAooooAKKKKACiiigAooooAgk/10X4/wAqnqvJ/rovx/lV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GOFNLTX+630oAoabnyWJOcuTWjVHTwRbjdnOT1q9Vz+JkQ+FBRRRUFhRRRQAUUUUAFFFFABRRRQAUUUUAFFFFABRRRQAUUUUAFFFFABRRRQAUUUUAFFFFABRRRQAUUUUAFFFFABRRRQAUUUUAFFFFABRRRQAUUUUAFFFFABRRRQAUUUUAFFFFABRRRQAUUUUAFFFFABRRRQAUUUUAFFFFABRRRQAUUUUAFFFFABRRRQAUUUUAFFFFABRRRQAUUUUAFFFFABRRRQAUUUUAFFFFABRRRQBXk/10X4/yqxVeT/Xxfj/ACqx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FO22GRvRSalqresVtpSOu00AM045tIie65q7VPTxi0h/3BVytKvxy9WZ0/gj6IKKKKzNAooooAKKKKACiiigAooooAKKKKACiiigAooooAKKKKACiiigAooooAKKKKACiiigAooooAKKKKACiiigAooooAKKKKACiiigAooooAKKKKACiiigAooooAKKKKACiiigAooooAKKKKACiiigAooooAKKKKACiiigAooooAKKKKACiiigAooooAKKKKACiiigAooooAKKKKACiiigAooooAKKKKACiiigAooooAqyH/SIR7H+VWqqy/wDHxD+P8q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b5d1rMP8AZNWqq3+fsk+Ovlt/KmhNXQ3T8fZIMHI2DvVyqOmf8eNvxj92P5Veq6rvOXqyKfwR9EFFFFZmgUUUUAFFFFABRRRQAUUUUAFFFFABRRRQAUUUUAFFFFABRRRQAUUUUAFFFFABRRRQAUUUUAFFFFABRRRQAUUUUAFFFFABRRRQAUUUUAFFFFABRRRQAUUUUAFFFFABRRRQAUUUUAFFFFABRRRQAUUUUAFFFFABRRRQAUUUUAFFFFABRRRQAUUUUAFFFFABRRRQAUUUUAFFFFABRRRQAUUUUAFFFFABRRRQAUUUUAVZB/pEP4/yq1VaQZniPpn+V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moHFncEdRE38qt1Bdrvt5lHVkYfpQBW0pi1hbE9TGv8q0Ko6YNtlbrnOEAzV6rn8T9SYL3V6BRRRUFBRRRQAUUUUAFFFFABRRRQAUUUUAFFFFABRRRQAUUUUAFFFFABRRRQAUUUUAFFFFABRRRQAUUUUAFFFFABRRRQAUUUUAFFFFABRRRQAUUUUAFFFFABRRRQAUUUUAFFFFABRRRQAUUUUAFFFFABRRRQAUUUUAFFFFABRRRQAUUUUAFFFFABRRRQAUUUUAFFFFABRRRQAUUUUAFFFFABRRRQAUUUUAFFFFABRRRQBWk/wCPiL6GrNVpP+PiL6Gr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XG5GHqKdRQBS04qbWPb0GR+tXaytJJ8uZSclJmH61q1c/ifnqTDYKKKKgoKKKKACiiigAooooAKKKKACiiigAooooAKKKKACiiigAooooAKKKKACiiigAooooAKKKKACiiigAooooAKKKKACiiigAooooAKKKKACiiigAooooAKKKKACiiigAooooAKKKKACiiigAooooAKKKKACiiigAooooAKKKKACiiigAooooAKKKKACiiigAooooAKKKKACiiigAooooAKKKKACiiigAooooAKKKKAK0h/0iIexqzVWT/j4j+h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Nihivbxd3DEOB6ZrWrLBZNUIIO2SLg+4NalU3cSVgoooqRhRRRQAUUUUAFFFFABRRRQAUUUUAFFFFABRRRQAUUUUAFFFFABRRRQAUUUUAFFFFABRRRQAUUUUAFFFFABRRRQAUUUUAFFFFABRRRQAUUUUAFFFFABRRRQAUUUUAFFFFABRRRQAUUUUAFFFFABRRRQAUUUUAFFFFABRRRQAUUUUAFFFFABRRRQAUUUUAFFFFABRRRQAUUUUAFFFFABRRRQAUUUUAFFFFABRRRQBWk/4+I/oas1Wc/6RH9DV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ryxF5YnH8BOfpirFFFAWCiiigAooooAKKKKACiiigAooooAKKKKACiiigAooooAKKKKACiiigAooooAKKKKACiiigAooooAKKKKACiiigAooooAKKKKACiiigAooooAKKKKACiiigAooooAKKKKACiiigAooooAKKKKACiiigAooooAKKKKACiiigAooooAKKKKACiiigAooooAKKKKACiiigAooooAKKKKACiiigAooooAKKKKACiiigAooooArSf8fEf0NWarP/x8R/Q1Z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z/8fEf0NWaqv/x8x/Q1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rn/AEmP6GrVVX/4+Y/oa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Rz/pMf0NW6qOCbmM9gD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v/wAfKfQ1aqo4zdRn0B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H/4+o/8AdNW6qn/j5X6V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h/4+V+lW6qH/j6H0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T/wAfK/SrVVD/AMfI+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of+PpfpVuqh/4+l+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FFFFABRRRQAUUUUAFFFFABRRRQAUUUUAFFFFABRRRQAUUUUAFFFFABRRRQAUUUUAFFFFABRRRQAUUUUAFFFFABRRRQAUUUUAFFFFABRRRQAUUUUAFFFFABRRRQAUUUUAFFFFABRRRQAUUUUAFFFFABRRRQAUUUUAFFFFABRRRQAUUUUAFFFFABRRRQAUUUUAFFFFABRRRQAUUUUAFFFFABRRRQAUUUUAUz/AMfS/SrlUz/x9L/u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Z/4+l+lXKpkf6Wv+7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n/j7H+7Vyqh/wCPof7t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of+Pof7tW6qf8vX/Aa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T/l6/wCA1bqjn/TCP9m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AH2snvtq5VP/l7P+7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f8vR/wB2rdUx/wAfZ/3auUAFFFFABRRRQAUUUUAFFFFABRRRQAUUUUAFFFFABRRRQAUUUUAFFFFABRRRQAUUUUAFFFFABRRRQAUUUUAFFFFABRRRQAUUUUAFFFFABRRRQAUUUUAFFFFABRRRQAUUUUAFFFFABRRRQAUUUUAFFFFABRRRQAUUUUAFFFFABRRRQAg6Ut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X/j7b/dq7VMH/S2/3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MD/S2P+zVyqa/8fTfS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U/wClMParlU1/4+2+l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mn/H0/0q5VJARdv7i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j/4+pPpV2qUYxcyfS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iP8ApMn0q7VKIf6TJ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xf8fElXKpRf8AHxJ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Rf8fElXapxD/SJK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L/AI+JKuVSi/4+JK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H/XyVcqnD/r5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E/wCkS1cqjb/8fE1X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bg+fKfertUbY5nl+tX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Ptf8AXzcc5rQqjbD99N9a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C1H76X61fqjajEsv1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rX/WS/WrtUbX/WS/W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tv9ZJ9au1TtvvyfW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tvvyfWrlU7b78n1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7Y/PJ9auVTtvvScd6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S16yfWrdVLXq/wDv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tt/HnH3qtVVtv4/wDeNW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g9KAKtt/H9atVVthjd9a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B6UUGgCrbfx/WrVVbbnd9a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BooPSgCrbfxfWrVVLXo31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pRQelAFW16N9atVUtRw31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pRQelAFS16N9at1UteA31q3QC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kPQ0tIehoArWv3W+tWqq2v3T9a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3Q/SlpD0NAFe2GFP1qzVa25U/Wr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N0P0paRvun6UAV7X7h+tWarWv3D9a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3Q/SlpG+6fpQBXtf9X+NWarWpzH+N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kb7p+lLTX+6fpQBXtP9X+NWqq2fEf41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33T9KdTX+6fpQBXtP9X+NWqq2n+r/G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X+6fpTqa/3T9KAK1n/q/wAat1TsuI/x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1/un6U6mv8AdP0oArWX+r/GrdVLP/V/j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/AHG+lOpkhwjfSgCCz/1f41aqpZ/6u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JPuN9KfTJfuN9KAILT/V/jVqq1p/qh9a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Ml+430p9Ml+430oAhtf9X+NWarWn+r/Gr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AYGKKKKACiiigAooooAKKKKACiiigAooooAKKKKACiiigAooooAKKKKACiiigAooooAKKKKACiiigAqOX/Vt9KkqOb/Vt9KAIbP8A1Q+tWqq2f+qH1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HN/q2+lSVFN/q2+lAEVmcxfjVqqll/qh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Kb/VN9KlqKb/Vt9KAIrP/AFQ+tWqq2f8Aqh9a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zf6tvpUlRzf6tvpQBDaf6oVaqtaD90K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zf6tvpUlRy/cb6UAR23+rFWKgtv9WKn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jm/1bfSpKjm/1bfSgBlt/qhU9QW3+qWp6BIKKKK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T/6pvpUtRT/6pvpQA22/1S1PUFt/qlqegE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3H+qb6VNUNwcRN9KAEtv9UtT1XtTmFa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3PML/SpqhuP9S30oAba/6lasVXtf9UtW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bj/VN9KmqC5/1TfSgAtjmJanqC2/1S1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Bc/6lvpU9V7r/AFL/AEoALU5hWrFVrT/Ur9Ks0Ag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vd/6h/pViq93zA9ABaf6lfpViq1p/qV+lWaAQ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WvP9Q/+e9Waq3n+ob8KAHWv+pT6VYqva/6lfpV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tef6lqs1VvDiBqAHWv8AqV+lWKr2v+pT6VY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3v+oYeuKtVUvf9SfrQBJbDEKfSp6gthiFPpU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W8/1Jq1VW8GYTQBJb/wCqX6VNUNv/AKpPpU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W8OIT9atVVvf8AUn60ASwf6pPpUtRQf6pPp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S9/wBSfrVuqd8cQn6igCeDmJPpUtQ2/wDqk+l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L3/Un61bqpe/6r8aAJbf/VJ9KmqG3/1S/Sp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l7/qT9at1Uvf9UfrQBLbnMS/Spqht/wDVJ9Km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Xv8Aqvxq3VO+/wBV+NAE8H+qX6VLUMH+qX6V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Svv9UPrV2qV9/qx9aAJ7f/VL9KmqKD/Vr9K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pX3+rH1q7VK+/1Y+tAFiD/VJ9KlqKD/VL9K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pX3+rH1q7VG/OIx9aALMP+rX6VLUUP+rX6V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Rv/APVj61eqlff6sfWgCxD/AKpfpUtRw/6tfpU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G/OIx9avVQ1A4iX60AW4v9Wv0qSo4f9Wv0q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jf8xj61eqlffcH1oAtRfcX6U+mR/cX6U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ne/cH1q5VK9+4PrQBaj+4v0p9Mj+4v0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O8GVH1q5VK8GVH1oAtx/cX6U6mR/cH0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O8+6KuVSvPur9aALafdH0p1NT7o+l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p3fRfrVyqd3wF+tAFpPuj6U6mp90fSn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rzov1q7VO76L9aALSfdFOpqfdF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XYyF+tW6p3ZwF+tAFpeFFOpqfdF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XX8P1q3VS6GdtAFpegpaReAK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tcc7ee9WarXH8P1oAsDoKWkHQ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G8kKFcIzfSr1VbnqtAE8bblBII9jT6QdB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GaACiiigAooooAKKKKACiiigAooooAKKKKACiiigAooooAKKKKACiiigAooooAKKKKACiiigAooooAKKKKACiiigAooooAKKKKACiiigAooooAKKKKACiiigAooooAKKKKACiiigAooooAKKKKACiiigAooooAKKKKACiiigAooooAKKKKACiiigAooooAKKKKACiiigAooooAKKKKACiiigAooooAKKKKACiiigAooooAKKKKACiiigAooooAKqXPVat1Uueq0AWh0FLSDoK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l/GkssHh6+lgdklRAysvUEMOa+a4/GOu2w8pNQeRF4AdAcHOf0Ir6h8R6d/a2k3NiZPKEoGXxnGCD0/CvEoPh5ZX5b7DrMbYJUq0ZBzX02U1MPGjL2tr819Ve3ne2h4eYRqOrBQvqraMw1+IviJQxM8LZ6fuV4rIfxp4id1c6nLlW3D5FwD9Me9d3cfC+4jjDLqNuoVSZGcED6/lVax+HTzReaL21lh5+dHYYPrnHQV6kZYCzaVP7l+p5sliotP95fXS7MS3+IXiFAd10kh4wGhX+gon+IHiFyJVmjXaCuFjGOa6ez+HXmNMDfW8gCsYlRyWOQQCfxA/WoLb4a3zx3IuJIQ+z9wUkJUtkdePTP50Rll0v+faa8l1/r5ClHF82ntLX01ZhQ/ELWowjSNG7KoABUgHr1weev6VNF8R9aJPmtG4BJG1AuODx9KvXfw11FY4mgCyOVUsrSAbW5z+HSsyXwJfR7ilxZux6p54ytCp5fJuzp/eglLFpWftPlf9BqePdYU7POznoSTX0vYStPZ28zfekiVjznkjNfO6/DnVzkkxH5MoySAgn8a+iLCFrezt4GILRxKhx6gYryM2jhlTj7Lk5r68ttvkerl8q0py5+blt9pP8AUt0UUV84e0FFFFABRRRQAUUUUAFFFFABRRRQAUUUUAFFFFABRRRQAUUUUAFFFNdlRWdiAqjJJ7CgB1Fcd/beo3szrpWlmW3Ukfabh/KVj/sjGTzkU1/EN1psgGtae1vAxAFzC3mRjP8Ae7j8q6/qdXsr/wAt1zfduc7xFNdXbvZ2+/Y7OikVgwDKQQRkEd6WuQ6AooooAKKKKACiiigAooooAKKKKACiiigAooooAKKKKACiiigAooooAKKKKACiiigAooooAKKKKACiiigAooooAKKKKACiiigAooooAKKKKACiiigAooooAKKKKACiiigAooooAKKKKACiiigAooooAKKKKACiiigAqpc/eWrdVLg/MtAFodBS0g6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AQCCCMg18veI5tV0LxFPq9qjRW5unSMr9xiOCpH519Q1xb6RBrel6jZXH3Xu5SrA8owbg16eXYmNCcnJc0HGzXldHDjMO6sY8rtKLun52Zf0HVIPEWjJcsinzFKzR88N3FVrC2isPC7rAroDatIcsSclc5GeleD6XqGq+C9WltnDGNHIeJs7WBzhv6ivoGRseF2YHP+gE59f3ddOOwvsIScH+7nKLjZ+T0OfCV/bTXMvfipJv5o8s+E5nl1S/llllbbFtw/uwOf0qTwzql43ju4tDcNLbs0q4DDaFGSP6U/wCGEP2j+14z8m9AnrjIqDRLyHwjr7aXc26zTzSKi3GRkBiMc+nNevXgqmIrxSvL2Vox03fX5HlUJclCjK7UfaNt69OnzOi+JuvS2VummWu4TzgMzAZ+XOMfnitPwb4XOnacpvpZjcTAGSMSFVX0HHU9M15r8QXx4wVZ0doiIwnPAPHIr369na1sZJ4kEhjTcFJIyAK8uq5UMHShDeq25PvtZHpQSqYqpOauqa93y7nK6ZpU2meJpnWV3tLi1ZlDNnawZcjH45/Gu5rgfDni6HXNSa0W1MZWMsJM5zyOOnA/wrvq4McqqlBVY8slHy11euh24SdKcZOm7rm897LuFFc5ceJNLtrw2cs5EobacISAfrVnUNb07TpTFd3IicLvwVJyM44wOa5VQqu3uS97bR6+ht7enr760dnrs+xtUVjaXren6qWFncCRlGWXaQQPxqG68RaVaztbzXirIpwQFLAH6gYo9hU5uTklzdrO4KvTcebnXL3vob9FcV411B4NAN7ZTkESIVeNuCM/yrsYWLRIx6lQTSdJqmp9G2vut/mNVE5uPkmSUVUvb23sIvOuZBHHnGcE5P0FJZXtvfRmS2kDqDg8EEH6GpUJOPNZ8q69C+eN+W6v2LlFUbjULS2k8ue4jjfG7DHHFWo5UkiWVGBjZdwbtip5Xa9tA5le19exJRWdHqljJJ5SXURfOMBu9aNDTW41JPZ3CiiikMKKKKACiiigAooooAK4vx9cPBoUoRtpldYz2yD29uldpXO+KtKOs6PcWaY80gNGT2YHI/Pp+NdGGlGNam5fCpK/pcxxEZSpTUd3F29bFSTSZxo1hYlUnMToZ1dsBgOSM/XFW9O/s26tryxitFijhcxzwMoHOM54659fauQTxNKtvFZahPJpF/EB5jyQeYkgx2PbP/1qgjvZVhnsNCefUdRvG3z3rpsjjOACewHHQDP49K9aWHrtVFJuLcnJWuk7tat7cqWu55lOdBcjVtIqNnZtabLrc7PwfMZ9Bs2JztVkHOcBWIH6AV0tZuj6fHpen29lGcrEmM+p6k/iSa0q8nEyUq05J3Tk2n8z0sPFxpQi91FJ/cFFFFc5uFFFFABRRRQAUUUUAFFFFABRRRQAUUUUAFFFFABRRRQAUUUUAFFFFABRRRQAUUUUAFFFFABRRRQAUUUUAFFFFABRRRQAUUUUAFFFFABRRRQAUUUUAFFFFABRRRQAUUUUAFFFFABRRRQAUUUUAFFFFABRRRQAVUueq1bqhdsAyc0AXh0FLSLyB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NcsEbbjdjjPTNc74bjv4IbsaikaM9y8ibGyNrHP881z/AMTp5LbQBJE7I4uEwVOD3rwmPXdXSUpZ3bjzDjGB82B7/wCea9vA5fLEUZyi4pt21v0szycXjVRqxi4tq19H3uj3X4g+Fv7fs1mtEU30J+XkDevdcmun+xTN4fFjjbObPySMg4bZjFfMMnivXlZojqMqkYUgBRgj0wKtnxhr0c6t/aDttUDaQCuMfz969CWV4mVJUueDjF3W9/Q4lmNJVHNwknKNna1j1b4daJq2iXV/He2oijlQMjBwwJyeMisQ+Gda8ReIl1LULdba2jlBO7guqngBc56DrXEx+NtcVnxfsd7HI2DjPYen4VRHinX1DAanMA3XHb/Cu2OGxXtZVf3am4pX96y+Xc43iaDpxpfvXFN321+Z7l8QfDc2rwxXtiM3ttyF/vKDnj3q7pmr319oFy93ZyJdxxMjDG0ucYzjt+FeOW/jTW7SJomuFJkAO4jLD8e1I3jbWlZozKpYgjIHTPfr1ri/s3Eex9lJQkou8Xd3XdbbM6P7Soqp7SPPHmXvKyszvvhxoWp6ZfTXN7atDHLAQm4jOdwOCOo/GvYa+YdK8a6yl2kDz+f57qg3/wAPOOK+nh0rgziFVVIyqcuqsreX/Dno5bODhKMebTV3t19Dw3W45/Dmu3eqyWlve2VxKCSyqxTnp1ypB9sVsavYWOs+N7NLxyYo7QSLG3AkO7hf1z+FbmoeCbG/vXuZp5tryeY0YIwT6ZqpqOhDUfFheT5IY7NSvyAqTuxj+f5V2UsTSfsf3lpwpyV0n7vu9u68tzjnRqx9t+792U00rr3te/RPz2M+aOzsvHVlDpqJGXgkFwEGQDgkcZ4PArL8D6Bp2paRd6lqWJXlkYkhiPKA5J4PXnP5V2vhvwlBo17LetMZpmyE4wFB/mfes678FAPeCxuFjhu+WSQE7CTk7cEfr0rN4uGsFXfNyJe01vo22vx/A1jh5WUpUFZSfuaWWiRwrzlvAtxBucwjUPJgL8nZkEfTvXvkJRVSIMu5UHy55xXKyeE7FtCi0ccJGyyeZjJLg8sR78j6Gtc6aRrI1JZAB5HlMm3knOc5/KuTGV6VZtRlZc8pbb6Kz+bT/wAjsoU6lOzcdbJWvtq/yMPx3YXt7p0ZsFZ5YpQxRRyy/n9OlVvAF/Fe214EhaF45sSIXLANjtnkdK3PEelTapHB9nmEMsUm7cSRkY6cc0zw3oMeifa2V9zXMvmEDOF9snk9+aiFamsHODfvN6L5oznQlLGRqcuijq/8v1OQ1+xfWPGlpai8aBILXzTtPOdx4A9eR+Fdd4pum03w/dSxvlo4wu5uc5IHP1zj8a0xpluNUOphP9IMPkk5PTOazF8PxOdXjncvbagQxjHBQ45OfXPP4Vn7eEoU4yfu01e1t3zar7i/q7jKpJX55trmvsrafczlLzTJoPCf2qTUZjMkAmBVhsJzkY498V3Xh+6a80ewuHJLyQIzE9ScDJ/OuFHgq7GmjTf7RLRb+GLN8qZ5AXp0+n611Vjoi6bqUUtmipai38pwXJORjGB+H867MTKnUpyTqRbc5SjZJaW/X9DnoKpTkrU5JJKLu+73XodRRRRXgntBRRRQAUUUUAFFFFABRRRQA1kVvvKD9RSgBRgAAe1LRTuAUUUUgCiiigAooooAKKKKACiiigAooooAKKKKACiiigAooooAKKKKACiiigAooooAKKKKACiiigAooooAKKKKACiiigAooooAKKKKACiiigAooooAKKKKACiiigAooooAKKKKACiiigAooooAKKKKACiiigAooooAKKKKACqN2MulXqpXRwyUAXF6ClpB0FLQAUUUUAFFFFABRRRQAUUUUAFFFFABRRRQAUUUUAFFFFABRRRQAUUUUAFFFFABRRRQAUUUUAFFFFABRRRQAUUUUAFFFFABRRRQAUUUUAFFFFABRRRQAUUUUAFFFFABRRRQAUUUUAFFFFABRRRQAUUUUAFFFFABRRRQAUUUUAFFFFABRRRQAUUUUAFFFFABRRRQAUUUUAFFFFABRRRQAUUUUAFFFFABRRRQAUUUUAFFFFABRRRQAUUUUAFFFFABRRRQAUUUUAFFeb/ES7jtrWHy9UntL3OYooST5vsQO2e/86f4CuZpobqS91G4ubkkM6yoyrGP9nPHPXjFd0cFOVB1k/dW6s7/AJWON4uCrKj9pruv87notFRwyxzxiSGRJI26MjAg/iKkrhOwKK53XvENlonlJcCWSeb/AFcMKbmarJ1i1TSjqk4lt7cDLCVMMOcYI+ta+xqcqlyuzdk7aN+RDqRTtdXte3l3NmiqtldRXttHcwljHIMruUqfyNWqzlFxbTVmt0Ummk07phRVKa/tYbqG0knVbiYExoerYqDTtUttRlu4rcsWtZTDJlcfMOuKfJK17O1r/La/3i5le11e9in4m0VNe05rJ5THlg6sBnBFebr8LbbzVL37lOcgJg/hXtFFduGzCvh4uNOVk3fZM5a+DpVneabdrbtHisnwttxIxiv2Ck5UMmSP1pzfC+EwhVvyJQfvbODz9fSvaKK6f7Zxenvr7kYvLcP/ACv72eE/8KvmWTK30O3P9001/hhc7lK30LcfMCCOfbAr3imSSJEheR1RB1ZjgCrWd4ldY/cZyymg97/eeHP8N7zzSRc27oSPmYtkD8qqP8N9SEpIuLdgTjO4jj16V7ja6hZ3jFba6hlYdQjgmpZ7q3tiBPcRRE9N7hc/nWn9uYlaNR+7/gmcsmoS6yXzPCbT4c6lb3UcplhISQMCrnoD7ivfxwKjiljmQPE6up/iU5FKZEVgpZQx6Ank1wYzH1MVy86S5b2t5ndhsHDD35W3e2/kPoxSMQoJJAAGST2pgljKLIJFKMAVbPBH1rzzsJKKQEEAg5B6GloAKKKKACiijI9aACiiigAooooAKKKKACiiigAooooAKKKKACiiigAooooAKKKKACiiigAooooAKKKKACiiigAooooAKKKKACiiigAooooAKKKKACiiigAooooAKKKKACiiigAooooAKKKKACiiigAooooAKKKKACiiigAooooAKKKKACiiigAooooAKKKKACiiigAooooAKKKKACiiigAooooAKKKKACqN3nclXqpXI+daALi9BS0g6CloAKKKKACiiigAooooAKKKKACiiigAooooAKKKKACiiigAooooAKKKKACiiigAooooAKKKKACiiigApACByc0tFABRRRQAUUUUAFFFFABRRRQAUUUUAFFFFABRRRQAUUUUAFFFFABRRRQAUUUUAFFFFABRRRQAUUUUAFFFFABRRRQAUUUUAFFFFABRRRQAUUUUAFFFFABRRRQAUUUUAFFFFABRRRQAUUUUAFFFFABRRRQAUUUUAFFFFABRRRQAUUUUAFFFFABRRRQB594k0u/j1m212xt470wR7GtnOGxycqT0P659aR9dTxBoWoGxlazu4Iz58UsYLKMHI/HBGa1dY1LW7K6b7JpC3lptG1llCtu75H/1qwvDWl6lcyazqWpW4tZdQXy0gGMgBcZP+c9TXsRi3h+eajaFuR3W978rj/XmebJ/veWLl7zfMrNdN0zJ8Kz3Xh7wedUmu/tFsIy0Nr5YGxi+B83U8n9azpfFurWlhBqTarp1zuZGktI1AZVJ5XPr6/5zr6dp99q3hafQLqwmtLi3UCOWT7khDZGD+GPxpmmWtqrW1nqHg9kmO2N5kjDIW6bsjt3616fLTnUqSnDmlz3skneHR7rfvqefW5qdOMFJxVrXbekr6rRPb5GZqyarf+PbY2k0AeO2EsPmqdqRkHII7nJP6eldl4ri1ecxiI6X9mhAmKXJJ3uvOPp1/wAakh02dfGsl8YW+y/YAiOBhQ24DH5Z4ridUtPI17VJtX0y61B5MfYmQkoFOQF4+uKwpzU50FCKfJC60bd79rrXr950V6fJCq5SfvOz1srW9H6fcddL4mnl8IPrUEaQzIQpTG5c7wvHtzVWfWtd0uOxv9SWBrSdwjRRL867gcZz0/Osiz028PgOGye3mWVrgAx7CGA83uO3411vjazku9PsraJGbN7CDt6gZPNZunShP2fInzVnG7votNvPUc41Ki51UlFKmnZW313/AK1Jry5I8WWNr5EbA2zyGQr8y4yOD6f41xGj65DoseuLGPPv5dTdYLcfecnGOOuMk/Wu0uLaSTxlaT+UxjjsX+fHAJbHX15rzu28J3NxHf6upnTUoL95IVYY8xFIPT16/lVYOnTlBKpK0HTV/wDwYLEucJOVON5c7en+D8TvdS13UbHT7CH7IkutXnyrAGACkcknnsKpRa7q+m6rY2WsQR+Vd4RJU6B/TPrnj8ax9TvL+RNC8UCxkLwB47mDacqCSpOOvY9u4qae9k8XazYQW1rPFZ2UonmmkG3kdAPr/j6U6WFW0qS5W5c8rv3Gr6LtbfzJnXcmlGrJStHkVl76fXz/AEOp0HXZbyPVvtcYSWxndSqj+ADj+RrN0nWNY1bw5JqFukS3MkzCHeAqiMHGeT9RXOeOrHV11hU0syLDqqLDcFF4ypxkntwfbjNWfH9qLOw0a1CXDWEDhZhAPmIAGPx4PWsqWFpz9m0leq0orXTl+K683sbVa9SPOne0E233vtb0RteHde1CfWpdK1H7OziHzEeA5HXHOPx/Ku01Oxi1KzltJi4jkABKHB4Of6V5f4Qhh/4SeSezs5oLRrLCGXJJIYZOTXa+L9bfQtMa5jhMkjHYuD90kHk/lWWMoOFemqUeWUkmla2t30bdicHUvh5urLmirpu99Ld0lf7jhr3RrDRvEuhxabK6XDyHzVZi2Ux3+uDWf42udNHitE1hZzaJbqF8vsc5zjuOo9ateA7qyF6bi78+bVbpseY8f3M9QDn0xzj2rqtW8VaFBNd293C0k0GUKmIHf7A/44r0Z1KtLEU1KM6koRacktW3202V9GcUKdGpQm04QjKSsm9NNubzfYiudXsdD8Jtfaa0kkJBEO75ijE9D6YPrXJeCobVbqDVNU1JmvJ8tGGI2jqOSe/5YzSJpkt34CupFtWj3XBuooRz8mR09sZ/LNV9d1TSNW0Sy07SLYJePKiLHswyYHPzd/r3q6VHldVR5nKVTllNJNxVuvbV6sVVrlpSbhGEY3SbaTd90vyv39T0rxrfSW2lm2tgzXd44giVepz1/TP51Q1zS9PhsrT7fdyxQwQrCoVSdxA4PHGevamQ51rxZI0it5GloAo/hMrdT+H9BW/rF1pUokstRLbVAcrhuR6/LXlU3KiqUYp8zfPLlSbtsrfLX5no1uWoqkpNKK92PM2lfd3266fIwfh/KTp12Q7GyS4f7O7n+Cua1XxBeahrOnyWiuumC9SAS44kbIzj8M/hS+ErCS60nXrDT5T9lkm2W8kucY/i/So9e0S70uDQrO3nllUXS/NkKBIfTj68nPevVhTpLGOUrOTcVFPTdJttW3/U829X6rGEYuyTba115tEvK/roe0VyvjG3uZ9Jma2uHiMSmRwpxuUDJ9+3rVrS9WS7vbrTtjiSzCh3Yg7jU3iOQRaLfuc4+zuOPcYr5pRnRqLRN6NdU77HvtxrU2tdbp20Y7RZS2i2Mr5LG1jYk9/lFed+GvsWtDf9qhW8Mzs0LBwwG499wz8uD0/rXo+nzRwaRbSuSkaW6E5HIG0da8s8cf2KLdNR06dUv/NEgaFjzzyWHY/rzXqUYqWIqQ96LlOya6a7Ndv8jgxCtQg1Z8sbtN2001Xn2On8T3l1Prem6NaO+2XMlwEkMZKf7w5HAPH0q/pkzWGvz6SXdoJIRPCHcvt5wRk8+9Z99cwWHi2xvbrbFDdWJhWRiAocNu5P0IH40/T72DUfGFw8ADx29nsEykkMdw6Hp3IqYUk6cY8it7Kcm+t03+Vkvn5jqzcZ8yk7upFJeTX9M0/F2oXNlawQ2hInuZRGGHUDGTj3PT8axobm40PXNPtJp7mS31CIjZPL5hjlGOjenQfjU/jKYWeoaJezZFrFcEStjKrkYBNZWt38GqeK9DtrGWOYwl3kdDkAFc8H6An8qrC04unCPKmpKblJpaWXfpbcWIk+ecuZpx5VFa2d32W99jTiub7Wv7QubO6k8uGYwwRwuFyQPvEkc9RxW14R1STV9Iinn/4+EJjm4A+YHnpx6VyvgrUbXT7DUrW8nSKe0uZDKrsBkdiPUHFa3w8gdNFM7jH2qd5gvZQTjA9uKWKhCNOpFKNocnK0ld3XfrfcvD8zlGbbvLmvFt6a9tlbYz9Tm1C88TXNjayzbIrZX2pMYwpOPYg9aj8K63ex6hqGnas7ZtY/NZmYOV6dx14IqKCyGoeN9XDT3UHlwR/6qTbu+Udx2qreeGo/Dula7qCyvJLPEY0y5JVSRnLdSSefwrpUaKpKnKMVKVNNae85PbXsYTjV9q6kZSaUndX92yXbe56Daa9p14Zfs85kWJN7sEbAH5dafaa3p13MsMNyDIwyqsjLn6ZAzXnGnwnwZ4ZGrM8lxcyxqFiJxGhcg9B+p79KwNS02707xB4fuptTE89zMGaNQQEXcDgcn5Tkj8Kzjl1GdWUIzdtUpN/aSu1a3T+mNYvERhFyUb7yVn8L+Z6FPrMGneKLmK8uBFAbUOGdzjdkcAevU111jqNpfxtJa3CSqpw209PqK4Kysvtnj7UrmVdyWcMYj4+6zKCP/Zqo6G66RrXie4PmtbWqh2BbJdjlvz61hWw9OUI20lGkpPzu/wA9TajKpCcr+9GVR/JWO+j1/SpJREt4m9m2jIIBPscYrcrwfxJBcXmhx63PLFbi6ljZIkYtsU9DnPXvgCvdYhiNBnOAOfWubFYaNKMWn712pLezVuvzOjD1p1JS5kuXeL7p+R5pBqGvavrGpW2n3kcFraymIu8SnB5HA6k5Br0DTY7qK0jS9nWe4Gd8iLtDcnHH0xXDa54bsLGPUdYgurizuGzLuhkwN3pjvk/zrpvCd3c32h2VzdnM7pljjGeSAfxGDV4nklRjKHLZcqelne3fqZYdSjUanzXd2veurX7fl+h0NFFFeYeiFFFFABRRRQAUUUUAFFFFABRRRQAUUUUAFFFFABRRRQAUUUUAFFFFABRRRQAUUUUAFFFFABRRRQAUUUUAFFFFABRRRQAUUUUAFFFFABRRRQAUUUUAFFFFABRRRQAUUUUAFFFFABRRRQAUUUUAFFFFABRRRQAUUUUAFUrrG9c1drOvDiROtAGgOgpaRTlRS0AFFFFABRRRQAUUUUAFFFFABRRRQAUUUUAFFFFABRRRQAUUUUAFFFFABRRRQAUUUUAFFFFABRRRQAUUUUAFFFFABRRRQAUUUUAFFFFABRRRQAUUUUAFFFFABRRRQAUUUUAFFFFABRRRQAUUUUAFFFFABRRRQAUUUUAFFFFABRRRQAUUUUAFFFFABRRRQAUUUUAFFFFABRRRQAUUUUAFFFFABRRRQAUUUUAFFFFABRRRQAUUUUAFFFFABRRRQAUUUUAFFeU6S2v6zPqX2fWjbRwXDRbWgV+56enGK17DWNS0zVoNI1x4pvtIP2a7jXbvI7EdjXoSwMktJxckr8qbva1+q7HGsXG+sZKLdua2l72O/qjdahZ2jhLm5ihYqWAdgMj2rmdD1qWe51z7ZMn2ayuCqPgDaozkHHXGK53V9P1DxlBFPFBb29qN3ktNnewzw3AyM+lTSwnNUUZyUY2Tcu11db/kOpieWN4xbldpLvZ2e1z1OKRJo0kjYMjqGVh0IPQ0+sbQre7stOgtr+WGSaMbA0Q2gqOg+uK0bu4itLeW5mbbFEhdj7AVy1YKE5RTuk3Z9/M6KcnKKbVm1s+hYorzXTtY8Sa6purC0tbWyLkRvcE7mX1wAa6KBvEC6aGkWze/MpypJCBPw7/410VMHOC95xTvbl5lf59jGOJjJuyk0le9nZ+nc6iivJdR8R+I9Nu7Swns7Vrm5kGza2Qy5xjrxz3rrPEPiMaTJHawWz3l7IAREnYepxk05YGqnBJKXO2o2ad7bkrGUmpNtrlte6atfY66isTS728udOa6urIwS4LLCDkkY4/E1zs/iyW0igu7zSri3s5X2+Y3VPdh2BOKhYSq5Sio3cXZ2a37FTxVOCTk7J7aM73FIABnAAzXGeKfEFzpZsYtOtVuri7Y7EY4BAGav6Hf6pdCZtS09bNEGVIfcT60vq1T2ftLWj5tfluW68FNQ15n5P8AM6WkIB6jNcA3jAvbz3tvps89lE5XzlOAwGOcEZ71q6vrN5DZWd3pmnPeLcKHxnBVSARnH1rR4GunFOFnLa9vx7P1M/rdJqT5tI76P8O69DqgAOgFIyq4wygj3FcHo/ie9u9Xi0y8037NI6M5O8kgAemPaq+reNv7MuZo5dKuTDDJsaYdPrT+o4jn5FG8rc1k09O5m8bQVPncrRva7T3PQRDEpyI0B9QoqNrS2dmdreIs33mKDJ+tYeq+ILaw0P8AthFaWJkVo1HBbdjH061leH/FE+r3wtjpzxIULmQk4Ax9PcfnRTw+JanOKklC/M72tbdFVa9CLjCVryeite53O0FduBtxjGOKzbbStPtZfOgs4Y5OTuVAMZ9PSsy88SWdtePZoHnmjUtIIsHZjrnnrWppOp2ur2i3dnIXiYkcgggjqCKyUa9ODlaSjLd62fY1cqVR8r5W107FuG3hgaRoowplbe5H8R9aq3OmWV1L5s9tG8hXaWI6j0NaNFZRqzi7qTTta9zRwi1ZpNdiC1tobSFYLeJIol6KgwBT3jSQrvUNtbcuR0PrUlFS5yb5m3fuVyq1raWtbyMTSdHh02e9nQ75buYyMx6gdl/Dn862JY1ljeNxuRwVYeoNPopznKbu3fRL5JWFGCirLu395EYkMRhK/uyu3Ge2MVy8fhHSEuIZzA7tDzGruSo5z071vy3sUV5BZsH8yZWZCF44681X0vUlv5L1Am021w0J5znAHP8An0relOtDmlBtaXb8r2v9+hhVjSnaM0nrZK19bX/Il1LTbbUkjS4QnypBIhBwQwqDTtHtNPubq5hVvOuW3OzH8gPQCtiis1XqKDgpPlfT7v8AI1dOLlzW17lW9tYr22ktp13RuMEfqP1qO30+1tpDJFBEjEYG1AMfTAo1K8FhaS3LIXEYHyg9ecf1q8DkZojUqRhZNqL6dGJwhKWqTkjEl0LTJ72S9ns4pp5AoYyKGHHAIB6HGPyFadpbQ2cCQW8YjiT7qjoO9WKKUq1SUVGUm4rZN6IcaUIyclFJvd21I1ijV2kVFDvjcwHJx0yaSeGK4ieGaNZI3GGVhkEVL0pAQSQCMio5ne99S3FNWtoyneWNre2b2VxCsls6hTGeBgdOnToKyrbw1o1rJFLDYRrJCQ0b5JKke5NdFQTgZNawxFWCtGckm76N7kSpQk7uKb9CtFawRTzXCRgSzbfMbP3sDApiWVtG9w6QqGuCDKR/HgY5/Ck0++ttRtxcWknmRElQ2CMkHB61dqJSmm0207Wd+y6DSi1olY5RfCOiAOrWXmBmLYkkZgCTngE8fhXUsoZCpHBGDzTqKc6s525pN22uwjThFtxilfeytc44+D9JLqStw0YfeYmnZkY5zyCea69FVFCqoVVGAAMACnUVVSvUqJRlJtImFGEG3GKVwooorA1CiiigAooooAKKKKACiiigAooooAKKKKACiiigAooooAKKKKACiiigAooooAKKKKACiiigAooooAKKKKACiiigAooooAKKKKACiiigAooooAKKKKACiiigAooooAKKKKACiiigAooooAKKKKACiiigAooooAKKKKACqN199avVQuT+8Whgy8OgpaQdBS0AFFFFABRRRQAUUUUAFFFFABRRRQAUUUUAFFFFABRRRQAUUUUAFFFFABRRRQAUUUUAFFFFABRRRQAUUUUAFFFFABRRRQAUUUUAFFFFABRRRQAUUUUAFFFFABRRRQAUUUUAFFFFABRRRQAUUUUAFFFFABRRRQAUUUUAFFFFABRRRQAUUUUAFFFFABRRRQAUUUUAFFFFABRRRQAUUUUAFFFFABRRRQAUUUUAFFFFABRRRQAUUUUAFFFFABRRRQAUUUdaAPPvAKgR6xLkgNfyZBPAxj/Gma3cwaj4q0fT4GEktq7zz46INvGT65xx7irsvgvTWeZo5ryETEl1jnOCT9a3dH0TT9GQrZW4RmADuSSzY9Sf/wBVetOtR53VUnzcqSjbZ8ttWefGFRrkcbRu7u/S/RHnlvA9xovi4RhgWu58Ad8cmvQ/DtzDdaPYywspXyUBAOdpAAI/CrGnaZbacs626ECeVpXDHPzHrWJL4WtRO89nc3VkZDudLeTCsfXFROrTqpwcuVe602u0bNOxajOFpKPM9bq+urvp0N2+s4Lw25mLAwyrKm1sZYfzrO8WwvPoGoRx53GFjx1OOf6Ux9AheGwja5uGNnKJVdnyXOc8+1dGQCCCMg9RXLKSgo8s+a0npb01+ZtGN2248raV/wDL5GN4bmin0WweFsx+Qij8Bgj8wasaxqEWlWE97MRtiUkDP3j2H4niudk8J26MTY3t3ZqTkxxSHb+VR6n4STU7G2tLrUbqQQszFy2S5Prn07V0VI0alXndRKMpXas7pP5WMYzqxhy+zbcVo7qzt8yDwhpdxNNLr+qKRfXWfLjJyII+yjPQ/wBPqaxrPSZNQ8a6pePeNF9m2J5anDMpUY+gxXRQ+GbmJ0P9uXzopB2s3XHY+1WNa8PSXl0b6xvpbK7ZBG7LyHUeo9a6vbwVRuM4pSg4x0bUV53XX566mLhJwa9nLSV3dq8vSz/yMzwrNqMOt6rpd5cSTxW4V43kOTg9Ofp+tY/i+e48R6lB4f08eZbKyyXcynIUZ6Z+n610Vn4WNpYahCt9I17fcSXTjLY9Ov1/OsGx8DX1jEYrbXpYlZtz7I8bvXv1q4Sw6q+054pxSsrNJytq9Ftf7/Iyn7f2ahySak3d3V1HotXudZrOhNf3FpcW929tLaoyxlVB6jH8qx9B1e+hutV03WGWZrBPNM6DqhGcY+nNaGsaPq1w8JsNYe3jSIRspGdxH8X1qTR/DcdjDe/abiS5uL5ds8p4yMEYHp1NcynD2ElOUJae6kveTv6bbm3LJ1k4xlH+Z3XK1Y8k8vxC+g3s9ipGjSSSSLHuG/yyee2SPX6GvZdM1C0h8OQXsJb7LDagjdwcKuMfXjFcYPCGsxafLpcOroLJ8jDLztz9OPoDXQ6h4Y+0aLY6PHPiCBl80kY3gdenfPNd2MnRqxjFTglKa1V78tt5eZhh/aQ5pOE3KMWtbav+75FHwTbPfvP4juixnuyywqf+WcQbgfp/nNZXxIGvtbSpaxBtM27pSmNwAGTnvjgmvToLZLa0S2t/3aRoETvjAwK89v8ASPFN1ataHUotkuUc8D5frjODzXNQqKpX506ajCyiptrTpbzNK8fZ0uS025XbcF18/UmfTG8R+C7G0tZRCTFFgvnHy8EHj1FLouq6taa5Ho+rIjefEXhdMADbn0+h/Sr0+matpmmafZ6LOuLcbZdyqS/v83QZz+dR6RpOqTax/a2ryKGiQxwRIRwD1zgdOvfNbSlCUazcqbpylOS1fMn0svPT5GSU1OmrVFNKKbS9197nnl5rd7Y+INWvdCspJrc/LOTGSAyjlvbnJ/pXovw6FuPDluYHLksxlJGCHzyP5VgzaN4g0m8vf7Kk32l3I0oRdvyM3ruP05FSaDbX+hzaXogUu0u+5unQ8KM8DP5A/Wt63s6mHUYSjzOMeurUU2010sTGpUp1W5Rnbmd9Pd10XK7+n3vzPT5XEUbyHoqk/lXhY128vI766ae/+0sC9vFbn5EVSRz2x+HODXuzqHVlYZVhgj2ryOw0a/0hbqBdJtpo1c+XK0YdpFJ479h6152Xey9/nV5acu3fXfQ6seqnLFxvyr4rX+/TWwmpazqWp2nh5LOYwXF+HEjZ24K4BPHbqaiuJfENlrlto5vJJEuVVyYmyVUEgncwJHTmutvtLup9Y0K5WMLFbI3mhVACkr6Vqmxn/wCEkF/j9wLIw5yPvbwcevSuv6xQhypU4Wam3dXe7svyRzrD1JNydSd04rRtLZX0Mfw/d3sOt3+kXUzTRwxrLHI77mAOOM/j+lc7qeu3FjDc3cF/NcSRXCqFC/u2BbGDxjp6c11MukXD63qdypZY7myEStjgN0659q8ig0zWhpE1mthKzmcZkKlmXac8dsZrbC0qVafPaPwwvGyte+u/4nPi6tSlFR5pbySd3fbRP1PWNTuz/wAJTo1q0YO6KR8En5TtPTtnis3wxJIieJLi35cXkhUuCQSB7dfwrUm0+6bxTpl6yM0cdoySOBwG57/jVfSba90PTtYmZImla7eaPOQpBx2xn1rhil7JxVruGivu/aHov43Jv4Za6f3DtbSRpbWGVxhnjVm4xyR6V5npmt6rqcl+lvLMUgldUaKFG78Zzxj6c16bbu01tHIww7oCR6EiuT8G6ZdabYXkdym2eW6kfk8HOACPbisaXJD20nFXXwxettf0NKic/ZpSavrdX10Od1bWJr7wLPd3KhZ2ZYyFGMkSAfhwK0NQ1PWrLSl1lZY5o1VHeAxBVKt3U53cZHWsyTw5qsvg9tMDIbprhndc43DeTjJ9+a2tStdc1bTP7Kls4LZZAFlufO3DA5+VevOO/wD+rtapPRclvau92rKLSvb/ADWvY42pr4nK7ppXSestf61L19rksl7YafZbUmuohM7su4xofQdz/Sq1nfarD4mXSru4jmt/sxnVxEELc4557HPSsPxDbXmi61pOpWVt9pURC1kQfl17ZB/T3qhpN/eal48SS6gWAx2rKIwclU5IycdcnNKGFTpucIpw5Jtt2vdXtb8AeMtU5Jtqd42Xk7XNefWYZ5ZLm+jmnhlm8iytYyQJCCQSegPI78CoJ73yJb26gsxYXenPH5yxS70nRuqkYAzj8QaopYSzXNnb/aILe+0l5SqXS/JMrHKyD/ParGk+G9Tmmunm1a0uLe7nV7wxDLNjnZnoBzXRCNGCXvKOium7Jq66dbq7e/RGc3UcrqPM76WSetu/k9OnmdPPrOoyeIJdHtLaDakSy+dKT8q9+B15IFTaXq15NqOoaXqEESTW8YkR4idsiHvz07frUNpYXieML2+aIpZvaqiuCMO2R1HXjml+w3L69qty1sxie0WGJ2YAMcZIH4+vpXmShR5VZL+Fdu+vN+XyO5TqNt3fx2tbocn8PrvV59IlSztrRYIZWCGV2yxPJAx2GetdNZeLYZNCudTuoTFLbOYpYR/fzwoPfOR9Oa5vwhc6l4d02Sxv9Huy4dniMShw2R0JB45/n7VNNoOqTeGpD5SDUJLz7cYTjrnO09s4/wAK9DFUaM6s3KKjFyjaae9999NvuOPDYiXIlGalNRbcbbdtN1csX/ijXNO0xNSudIhEEmMDzCGQk8bh7ivSo5A0Kyn5QVDHPbivI/Geq3eoaNa276Vc27TXEay+aAFB6gDnJz+Fehz3Qlu30cW9woe3J+0BfkAxjr615+IorkXLS5Jc0tE2/dST1/zOqjWSk06nMrR10WrbXQwrHxBqes+ZPpGnRNZIxRZrmXaZCOpAAPH1rQ1i+120dntNPtJbdF3M7z7SAACf6/lWJ4Z1JtG01NM1KzuYZ7YlVKRF1lUkkMpH1qv4s1KS61CPSpILpNNBBuZUhYmTHO1cduAM+/tW3sEqygqKcOknzO6/m0av8u9jCWNpKEpOuk07NXirPX3Xf9e1zo/B+s3eu6eb25tFt1ZyItrZ3gcE/nkV1dUdOmgmtlNtG0cS/KqtGUxj2NXq83EcvtJcsORX0i+n3no4eXNTi+dTuviWz9LBRRRXObhRRRQAUUUUAFFFFABRRRQAUUUUAFFFFABRRRQAUUUUAFFFFABRRRQAUUUUAFFFFABRRRQAUUUUAFFFFABRRRQAUUUUAFFFFABRRRQAUUUUAFFFFABRRRQAUUUUAFFFFABRRRQAUUUUAFFFFABRRRQAUUUUAFULn/WrV+qNx/rVoEy6OlLSDoKW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M2Lv37RvxjdjnHpT6KabWwNXCiiikAUUUUAFFFFABR1oooAKKKKACiiigDK1HTftzI32u6tynH7iTbn6iq2maBp+m3L3cUbvdyDDzyyM7t+Z/lW9RW0a04x5U7J723fk32M3Si5czV2Vri0trnb9ot4pdvTzEDY/OpIYYoECQxpGg6KigD8hUtFRzy5eW7t26Fcqve2vcKKKKgoKguY5JYXSKYwyEfLIFBKn6Hg1PRTTs7iaucm3h+W7ntpdT1Ga7W3kEqRBFRC46EgdcV1lFFaVK0qlr2stkkkvwJjBR2/HUKKKKyLCiiigAooooAKKKKACiiigAooooAKKKKACiiigAooooAKKKKACiiigAooooAKKKKACiiigAooooAKKKKACiiigAooooAKKKKACiiigAooooAKKKKACiiigAooooAKKKKACiiigAooooAKKKKACiiigAooooAKKKKACiiigAqjcZ81avVRuP9atAMujpS0Dp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n3H+uStCqFx/rkoAvjpRQOl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fcH9+taFZtzzcJzQBpDpRSDp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ZtzxcJxWlWfcf69KAZoDpRQOl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Gcfv1q9VSUHzVNAFsdKKB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C4+YGpqQjNAC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zyeUm7Gfxqaql7/AKr8aALEbb0DYxkU+obf/VL9KmoAKKKKAP/ZAAAACmVuZHN0cmVhbQplbmRvYmoKNDggMCBvYmoKMTE0MDg4CmVuZG9iago0NSAwIG9iago8PC9KSThhIDQ3IDAgUgo+Pg0KZW5kb2JqCjQ2IDAgb2JqCjw8IC9GaWx0ZXIgL0ZsYXRlRGVjb2RlIC9MZW5ndGggNDkgMCBSPj4NCnN0cmVhbQ0KeJwr5DK1NNUzMDBQMEAiLUwMMcSSc7n0vTwtEhVc8rkCuQAyKgsdCmVuZHN0cmVhbQplbmRvYmoKNDkgMCBvYmoKMzkKZW5kb2JqCjUwIDAgb2JqCjw8L1R5cGUgL1BhZ2UKL1BhcmVudCAyIDAgUgovTWVkaWFCb3ggWyAwIDAgNTk1LjAwMCA4NDEuMDAwIF0KL1Jlc291cmNlcyA8PC9YT2JqZWN0IDUxIDAgUiAvUHJvY1NldCBbIC9QREYgL1RleHQgL0ltYWdlQiAvSW1hZ2VDIC9JbWFnZUkgXT4+L0NvbnRlbnRzIFsgNTIgMCBSIF0KL1JvdGF0ZSAwCj4+DQplbmRvYmoKNTMgMCBvYmoKPDwvVHlwZSAvWE9iamVjdAovU3VidHlwZSAvSW1hZ2UKL05hbWUgL0pJOWEKL1dpZHRoIDE2NTMKL0hlaWdodCAyMzM4Ci9CaXRzUGVyQ29tcG9uZW50IDgKL0NvbG9yU3BhY2UgL0RldmljZVJHQgovRmlsdGVyIC9EQ1REZWNvZGUKL0xlbmd0aCA1NCAwIFIKPj4NCnN0cmVhbQ0K/9j/4AAQSkZJRgABAgEAyADIAAD//gAKQzIyNyBRNzb/2wBDAAUFBgcGBggHBwcJCQgKDBQNDAsLDBkSEw8UHRofHh0aHBwgJC4nICIsIxwcKDcpLDAxNDQ0Hyc5PTgyPC4zNDL/2wBDAQUGBgkICQ0LCw0TEA0QExsXFBQXGyIeGxcbHiIqJiIeHiImKi0pJiImKS0yLSkpLTIyMi0yMjIyMjIyMjIyMj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xAAfAQADAQEBAQEBAQEBAAAAAAAAAQIDBAUGBwgJCgv/xAC1EQACAQIEBAMEBwUEBAABAncAAQIDEQQFITEGEkFRB2FxEyIygQgUQpGhscEJIzNS8BVictEKFiQ04SXxFxgZGiYnKCkqNTY3ODk6Q0RFRkdISUpTVFVWV1hZWmNkZWZnaGlqc3R1dnd4eXqCg4SFhoeIiYqSk5SVlpeYmZqio6Slpqeoqaqys7S1tre4ubrCw8TFxsfIycrS09TV1tfY2dri4+Tl5ufo6ery8/T19vf4+fr/wAARCAkiBnUDASIAAhEBAxEB/9oADAMBAAIRAxEAPwD7Loopu4Yzz+VADqKbu9j+VBbHY/lQA6im7vY/lRu9j+VADqKZu/2W/Kjfx91vyoAfRTMn+6aQmTsF/OgCSimfP6L+dJl/QUASUVH+89F/Oly/90fnQA+io8v/AHf1oBf+6PzoAkoqPL/3f1oBf+7j8aAJKKjy/wDdH50bn/ufrQBJRTNzf3f1oBbHK/rQA+im5P8AdpMv6D86AH0VH+89F/Og+Z22igCSio8Seq/lSYk/vL+VAEtFRYk/vL+VLiT1X8qAJKKixJ/eX8qMSeq/lQBLRUREn95fypNsn94flQBNRUO2T++Pyo2yf3x+VAE1FQhZO7j8qXEnqv5UAS0VHiT1X8qX5/VaAH0Uz5/9mj5/9mgB9FM+f/Zo+f8A2aAH0Uz5/wDZpuJD/EPyoAloqHY/9/8ASl2P/f8A0oAloqLY5/j/AEpAj/8APT9KAJqKi2v/AH/0o2v/AHh+VAEtFR4f+8Pyow+eo/KgCSimfP6ikw/qv5UASUUzD+o/KjD+o/KgB9FMw/qPyow/qPyoAfRTMP6j8qMP6r+VAD6KjAk7sv5UYfH3hn6UASUVHh8dVz9KXD+o/KgB9FR7X/vD8qTY39/9KAJaKi2H++aNh/vtQBLRUWxv75pdrf3/ANKAJKKi2v8A3v0px39iv5UAPoqP956r+VL8+Oq5+lAD6KjIk9V/Kghz/EPyoAkoqPYSeXNJ5f8AttQBLRUXl/7bUeX/ALbUAS0VF5f+21LsP99qAJKKj2H++1J5Z/vt+lAEtFReX/tN+dHl/wC0350AS0VF5Q/vN+dHlAfxN+dAEtFReUP7zfnR5X+2350AS0VF5f8AtNR5f+21AEtFReWcffajY2OH/SgCWio9rf3/ANKdhvX9KAHUUzDf3h+VGG/vD8qAH0UzDf3v0pu1/wC/+lAEtFR7D/fajZx95vzoAkoqPyx6t+dHlj+8350ASUVH5Y9W/Ojyx6t+dAElFR+WPVvzo2f7RoAkoqPYf77UbD/fagCSio9h/vtRs/2jQBJRUez/AGm/Ogxg92/OgCSio/LHq350nlL6n86AJaKi8oerfnR5fP32/OgCWiowmP42pdn+01AD6KZtOPvmk2H++1AElFMKZ7n86TywR3/OgCSio/KT0/Wjyk9P1oAkoqLyk9P1pfLX3/OgCSiovKX3/Ol8tff86AJKKj8tc9/zo8serfnQBJRUZTI+8350u04+8aAH0VHtb+9+lOwf71ADqKZhv736UYb+9+lAD6KZtP8AeNIUB6kn8aAJKKj8tP7oo8tP7ooAkopnlp/dFHlp/dFAD6Kj8pB/DR5a+n60ASUUzYPU/nRs92/OgB9FMKZ/ib86TZ/tN+dAElFR7P8Aab86Nn+0350ASUUzZ/tN+dLt9z+dADqKZsBPJP50eWvpQA+imeWv90UbF/uigB9FM2L/AHRR5af3RQA+imeWnpR5a+n60APophjU9RRsX+6KAH0U3YvoKXaPQUALRSbR6CjA9KAFopMD0owPSgBaKTA9KMD0oAWikwPSjA9KAFopMD0owPSgBaKTAHajA9KAFopMD0pcUAFFFFABRRSYFAC0UmB6UYHpQAtFJgelG0DtQAtFJtHoKNo9KAFopMD0owPSgBaKTA9KMD0oAWikwPSjA9KAFoowPSjA9KACiiigAooooAKKrF8XCp6ir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yn/iYRf7p/rWlWbL/yEIf9w/1rS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2X/AJCMP+4f61pVnSE/2hHx/Af61o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IP9PiP+wf61o1nyH/AE+P/c/x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6T/j/j/wBz/GtGsxxjUYznqn+Na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yDOoRH0Q/1rSrNcf8AEwjz/c4/W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ZCf7Qi/3D/WtKsyU/8TGEf7J/rW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soP8AaERxxsPb61pVnyn/AE6Ieqn+ta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Sj/iYw/7p/rWnWbJ/yEIv93/G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JD/wATGLP9w4/WtOs1z/xMEGT93/GtKgAooooAKKKKACiiigAooooAKKKKACiiigAooooAKKKKACiiigAooooAKKKKACiiigAooooAKKKKACiiigAooooAKKKKACiiigAooooAKKKKACiiigAooooAKKKKACiiigAooooAKKKKACiiigAooooAKKKKACiiigAooooAKKKKACiiigAooooAKKKKACiiigAooooAKKKKACiiigAooooAKKKKACiiigAoorB/4SHR/wC0/wCyv7Stv7Qzt+z+YN+cZxj1xQBvUVFPNHbwyTTOEijUu7MeFAGSTXHf8J74UP8AzMFh/wB/RQB21FeW+NZta8QafpqeDr6Pyri4/f3sEy4jQA9SOcZ645yuO9b0HiLQtGMWj3viGGS9hxG5uZl8xmP97p6igDtKKwU8RaM+pHS11S0N+GKm380b8+mPX2qzq2sado8KzalfQWsbHarTOFyfQZ60AatFYuk67pesNIunX8F0YwC4ifO3PTP5Umsa/pGieX/aepW1oZPuCaQKW9wOuKANuiq9pdQXtvHc20yTQyDKSI2QR9azdQ17R9Mcx32qWVtIBnZLOqtj6E5oA2qKwIvEmhzLuj1nT2GM8XKcfXnitm3uIbmMSwSxyxno0bBh+YoAmoqrd3ltZRiS6uIYIydoaVwoJ9Mnvwazzr2jjrq1j/4EJ/jQBtUVn2up2F3J5dtfW0z4ztjlVjj6A0llqmn37slnf2tw6jLLDMrkD1ODQBo0Vgap4j0XSX8vUNVs7aTONkkyhumenXpj8xUmma9pGrHFhqVrcNkjbHKCeBnp1oA26Ko3uoWVgFN5eW9uG4UzShM/TJq0JYzF5wkUxFdwfPGOuc+lAElFY0Gu6PcSrFBqtjLK5wqJcIxJ9AAamt9W025uDbQahay3AJBijmVmGOvAOaANOiqt5eWtlGJLu5ht4ydoaVwgJ9MnvwalgmiuIllglSWJhlXRgwP0IoAlooqld39nZFRdXcEBbO3zZAufpk0AXaKjhljnjWSKRZI26MhyD+IqSgAorNvdV06wdY7y/tbd2G4LNMqEj1wTVf8At7R/+gtYf+BKf40AbVFZr6rp0aJI9/aqj52M0ygNjrg55qIa3pJ6anZf+BCf40Aa9FUINSsbjf5F7bS7F3NslVto9Tg8Cq39uaT/ANBSy/8AAhP8aANiiqFvqNjdPst7y3lf+7HKrH8gav0AFFeMeNNe8QHxTYaN4f1CygikjAuJJtjeW5Y8EHnOMYXvkV7AXEEG+4lUBF+eRiFHuT6UAT0VkDW9KPTU7L/wIX/Gg63pI66pZf8AgQn+NAGvRWdbapp93IIre/tZpDyEjmVj+QNWLq6t7OPzbmeKCPON8rhRn0yaALNFVrS7tryMyWtxFOgO0tE4YA+mR9RVmgAooooAKKKKACiiigAooooAKKKKACiiigAooooAKKKKACiiigAooooAKKKKACiiigAooooAKKKKACiiigAooooAKKKKACiiigAooooAKKKKACiiigAooooAKKKKACiiigAooooAKKKKACiiigAooooAKKKKACiiigAooooAKKKKACiiigAooooAKKKKACiiigAooooAKKKKAM1h/p6dPu/0NaVZjcagnuv9DWnQAUUUUAFFFFABRRRQAUUUUAFFFFABRRRQAUUUUAFFFFABRRRQAUUUUAFFFFABRRRQAUUUUAFFFFABRRRQAUUUUAFFFFABRRRQAUUUUAFFFFABRRRQAUUUUAFFFFABRRRQAUUUUAFFFFABRRRQAUUUUAFFFFABRRRQAUUUUAFFFFABRRRQAUUUUAFFFFABRRRQAUUUUAFFFFABRRRQAUUUUAFFFFABRRRQAV8W/G3TJNB8aQa1auQbopcJ1OyRMD/2UH8a+0q8S+PWif2l4Ta9ii3T2EgmyAM7Ojfhzn8KALfxE8TeT8OG1GECU6lbpCCOAPNX5j+WRj1rx74dfDZNf8Eahd3MQS7um3WMm0bhsz3P8LHj8M15o+o6tqWkaT4aWcvCJz5MYz8xcrtB9gScf71ffOh6dHpOlWenxZ2W8KxjJyTgck/jSQkfGnw48fzeB7fVtKv4nYKHaCIAHbcDjaT2Bx79K6D4NeGpvE2vXHiXVo/OggkLqZRkSznnP/Aev1x6VR+POnWtj4phktozG17brJOEwAzbmXPTqQOa+rfCmnWulaFp9pZxhIkgQ9BliQCWOOpJ5JosFj4yh1S30n4qXWpXjbLe31O5Zyq9tzjp3P6n61Pe3OrfFvxh9mt22WqEmMMcCGAN94ju3zD3JIHase90y41j4h6hpNvIsclzqsq+YSCFXexJ/Lt7Yrf1Wz1P4U+MoLqKXz7bZujkdDtliJwyHHQ5z06cGgZ9eeFvDmn+GNNjsLCPAHMkh+9I3dmNfG/xO1aTxT43vY7KykuhZq1six5csI8lmAx0zu6V9O+JPHFjb+BpPENndR5uItltzk+cw+79Rzn02mvj7wNrOveHr2bWtM0b7fJIjIZpbeSRUycsQVIweMZ+tMD6F/Z710XOm3ujSzsZbZ/OhibosbdcH/e7f7Vdb4y+F2ieJtTm1e+vr6CVlG/y5ECAKoGfmU44HrXyz4J1e88PeMLLUrtWtPtFxtuBKhRRE7YY89hkn/gNew/G7x15qS+GtJcSBlBu5o2zjvsBB/MEd6APD9R0rTJPEDaT4V+16gjHy43lZcySAnJTGBtxjGfevujwToA8M6Da6YJWldAWkY/325OPbNeUfBPwtp2iWbahdT2kmrzjO1ZldoI/TA+6Tnn8vUV9AI6yDKMGHqDmgDkfG3hW08YaWunXk0sKpMsyPERkMAR368Ma+TviR4N8O+EPIt7bUbu71ByGaByu1E/2iBkE9vzr6g+I3jO28G6Sbk7Jb2U7La3Lcse7EZztHcjuQO9fNPwu8K3HjjxDc63rKNJZRyebLuPErnkJzklf6DGaAPRPgx4curWO48TXcTwhoStqmRiRCAS3rjjj8a5X9n3B8V6u3c2z/wDoxa+qJbm0lguLaC4gZ0iYGONwSoxjoOlfKHwGlS18R61cSH93FZSO2OcAOpNAHnOmSaLf+Nb3/hMbu6FsZpA0i5JaQPgBz1C4z06YAruW8Eyf8JFaXPgDUYr62CiYStdIHt2BwQwBDY5XtnDY963ZG8F/FTWruL7NNpGoGMul6ZVAm2kDlCcFsZPrgdeK878UeGrv4e6xYzabrSyzMPMV4W2lecEEA9D+vIpajasesftGM4stEEm3zNz7tvTOBnFcz488epqHhrSfC+iPI0kltAlzIpxk7APKHPrjPbt61rfHi9kutH8LakQqyzoZSg6AlFP5c1xOqfD3WLHwfb+JHuC8sjJO8EaEmKJhlWJxnIPX0pkntnwk+GqeGoF1bVo1k1VxuSM8i3GOnpu9+2cV5J8Ij/xcyX3e4/8AZq9u+DfjJ/E+jPY30qnUbJQjMXy8seAA5zyT2J9ee9eD/CqeK0+J5WdxGZJriNd/HzENgfU9PrRcLnq37RzbfD2mj/p9/wDZGrvfg6zP4D0cs4chZBkDHAlcAfh0/CvNP2jb60k0bTLWO5iec3XmeWrgttCsM49MmvR/gwrL4B0gMpBxMcEdjM5FAz1Cvh/4u60/iTxhPbWUT3cFhE0KrGSRlcs7cZ6HIz6AV9beN9aHh7w5qGpcb4oiIwW25c8L+pr4Q8F6/q2haheanY6el5LcxPC5lid1AYgkjaRg8evc0AfTvwB8QrqGgSaRLJm4sZCUUnJ8puR27MT1r3yvgv4Wa+/hrxZayXG6C3u8w3EbKRtVj8p5HZgpz6A195ghgCCCDyCKAPL/AB58OtL8Y3kF9fXl1bvBD5X7oqF25Jycg+pr431XTdM/4SA6X4be5vo5HEMUs2MtJnGV29V9DX0F8c/Hf2e3HhzR7s/apWxdvA3Kr/zzyDwSeo9OO5rofg34HTwrYf2pqTRf2jeoCqk48mPrt+p4z+VAE7/CeyvfDulaTfX06vZ73Z4Qo3O5yRyDwOgr5r1nwRHp/jyLww12zQSyxqswHzBXAIyOma/QJWDAFSCD3FfEt7dy3fxnzKxJTU1jXJJwq8AfpQJKx6ZqXwy07wloGu6ja395NKbCSPbIV2lTgnOB7CvHfhr4P0TxTa3kur659hkgkVY4/NRSQRnPzV9d/EkZ8Ga4P+nR/wCVfGHg3wBfeLNG1HUbCdfPtHCrBjBl4zgH1xQMTxPpUfgrxRbf2FrMV6UCywyxMGZCeNrbeM9eB2I6Zr7qn1QWegvqt0PL8q18+RT2IXJH17V8XfCxdFXxhb23iC1liuEkCWyH7nn5wA4xnr07Z617T+0Hrv2PRLbRo2dZL198hR8YjXsR3BOPyoA+Ur7Ub2+v5fEM0e6RrwSNIBtUOcsFx+H6V962M1r4/wDBqmXMUd/BtlEbAmNwecfRh3r4hi1G6i8MS6JFo+UnnWd7kLJvZlzj2xgkY/Gvff2ddWiEWqaK8recsgnjVjjIxhsA9CCKAtZnnHxS8CWXgWKwntrq4uvtDsrLKQuMD2FdN8PvhJpXiXwzY6xcaheRTXHmbkj27RtkZRjI9FroP2lF32ejDOP3kn8hXqPwchaDwFo6MQSVkbj0MrkfzoA+bvH+hzfDjxfp+p6S0iWx2yxPtwAejpx146j0b3rR+LHiweNb/TNN0IyXNqIxKI1jO8zNnII/2V/ma+h/irpFnq/hLUBdRBntozNC/dHA6j9RivGP2dNItpptR1aQFrmDEMR7KGHJ+vGPzpCZ794G8OReFtCg05Dul/1k7/35DjJ+gwAPYCuvoopjCiiigAooooAKKKKACiiigAooooAKKKKACiiigAooooAKKKKACiiigAooooAKKKKACiiigAooooAKKKKACiiigAooooAKKKKACiiigAooooAKKKKACiiigAooooAKKKKACiiigAooooAKKKKACiiigAooooAKKKKACiiigAooooAKKKKACiiigAooooAKKKKACiiigAooooAzXH/EwQ4/h/xrSrOY/wCnqP8AZ/pWjQAUUUUAFFFFABRRRQAUUUUAFFFFABRRRQAUUUUAFFFFABRRRQAUUUUAFFFFABRRRQAUUUUAFFFFABRRRQAUUUUAFFFFABRRRQAUUUUAFFFFABRRRQAUUUUAFFFFABRRRQAUUUUAFFFFABRRRQAUUUUAFFFFABRRRQAUUUUAFFFFABRRRQAUUUUAFFFFABRRRQAUUUUAFFFFABRRRQAUUUUAFFFFABRRRQAVT1Gzi1CyuLObPlTxtGxXGQCMZGe9XKKAPBvB/wAKP+Ef1+21OXUI7qG3LmOJozkEggHrjIzn617zRRQB498Rvh03jHU7O+S/W38iLymVk3ZGScj869ZtIBbW0MCklYkVAT3wMVYooA8O0/4YTWfjZvEg1NGha6kufIMR3fPuOM59WrsviJ4MtvGmlC0kk8i5iffBPjO09CCO4I7fSu/ooA+Y0+DOqJpTaYPEUZgacTbTAcZAI6Z46/5xXu3g/QY/Deg2eko6yeQmHkCbd7E5Jx9TXTUUAeS/E34eJ41NrPFdi1u7cFN7JuVkJzg/j/OvNJvgfevI7jxArFxhjJGWJ49c19S0UAfKp+B1+rbo9bhUnqdjV7l8PvDMvhPRf7NmvBdP5rSeYFK8EAAck9MV3FFAHj/xP+H8/jOexnt76O2e2BB8xCc5Oe1eaR/BHVkVgPEEYLeisB+VfVdFAHh/gD4aXHhfV21C41JLgGFoiiocndjuenSrnw7+HD+ENTvbyS/S5juYmj8sR4xlgf6V7JRQB86eIvglZ3uoveaTqDWEbtu8jZlUPfaRyB7dqq6P8EUS7jm1fVDPFG+7yoV++B0BLfr7fXj6VooA8p+JXgNvGUNhFBdx2gtScZjyCDjgAfSvQbHTo4NIg0yfbNGlstu+Rw4C7Tx6GtWigD588M/CS48PeJoNYtdZXyIpWbyfJILIcjaSCB0PpirHjb4RW+uatJqum3n2Kedi8ysuVLnqy46E9T7nNe90UAfLVh8C5pLiN9V1sSRL95IlJY+wJ/wr6dtLeO0tobaEbYoUWNB6ADAqxRQB518TPCVx4y0eDT7e8S1aO4ErM6khgFYY49yD+FbHg3w1b+GdCtdLTbK0YLSSbfvueScH/PArraKAPH/iP8OY/F13a3tvPHa3MYKyuU/1g4xnHcc816botrcWWm2trdTieaGMI0uMbscZ5rTooA+bvEPwfvdW1vUdSTV4I0u5zKEMRJAznBNZa/BXVl/5mJfyf/GvqWigDjvA2hXfhzRl0+8vjeOsjOsnPAPYZPrn8686uvhldTeO/wDhJ0vreO3+1LP5AjO7gDPPTJIJ/GvdqKAMLxRpj61od/pscixvcwtGHYZCk964v4WeC7nwVp95a3N3FctPMJA0akADaBjmvUaKVle/UDwP4hfChvEetLq2l3dvYSOg88FD88gJ+fjvjGfpmszWPhVrviDUrK81nW7WcW6RwviNtzRqeevc5J+pr6PopgV0toEjSJYUEaLtVdowB6V4dpHwyv8AQvGTa9pep28do85Z7d4yT5THLJkcdzj0wOte80UAeTfFPwNc+NoLKK2vIrY27MxMik5yPauy8GaI/hzw/ZaS9x9oe3VgZMYzli3HsM4/CunooAxvEWmtq+j3unLIImuIWjDkZAJHpXD/AAw8Ez+C7W9hnvY7k3EiuCiFQMDHevUaKACiiigAooooAKKKKACiiigAooooAKKKKACiiigAooooAKKKKACiiigAooooAKKKKACiiigAooooAKKKKACiiigAooooAKKKKACiiigAooooAKKKKACiiigAooooAKKKKACiiigAooooAKKKKACiiigAooooAKKKKACiiigAooooAKKKKACiiigAooooAKKKKACiiigAooooAKKKKAKDf8fq/wC7V+s5v+P5f93+hrR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1j/p6/wC7/StKs1j/AKeo/wBmtKgAooooAKKKKACiiigAooooAKKKKACiiigAooooAKKKKACiiigAoqKeaO3iaWVwkaDLMe1YKaxcXBZrXTJ5Ih92RiFD/TmgDo6K506jqIH/ACCZCfaQUz+0tTOcaQ49MyCgDpaK5htT1QdNHc9f+Wg/CpRqOo4/5BUmcdN460AdFRWHHqF4z4bTJVX1LCoZNTv1GRpMx+jigDoqK5oapqRH/IHlB95BUp1G/BH/ABKpcd/nFAHQUVz39o6h20qT/vsUwalqWTnSJMdsSCgDpKK5v+09R/6BEv8A32Kk/tS8AGdIuSe+GX/GgDoKKwBqd5znSbjrxhl6fnStqV4F40q4LY/vLjP50Ab1FYA1K9ZgBpNwBnncyj+tQy6tfLjZot03B/iQc9u9AHS0VzTarf8AVdGuD7F1HP51JHql62d2kXK88fMvI/OgDoaK546peAH/AIlFzntyuP50Nqt2CcaRdHnsV/xoA6Giub/te8wSdFvBj3Q/1pE1i7cnGi3oxjrtH9aAOlornBq14f8AmDXf5r/jTX1i8U4GiXjH2Kf40AdLRXLtrV6pH/EivTk9in+NIut3h66HfD5d3O3/AB6+1AHU0Vyn9u3ZUkaFqBOQMYUfzNTjWbkxq50a/BOcrheOMj+KgDpKK5k6vekHbot3uwCNxUD+dOOrXwx/xJbo8nPzJ0/OgGrHSUnNc5/a16emi3f4sn+NQtrGpDONCuDzx+8Xp+dAHVUVy51i+QAtol3jHO1lJz9M0461cgkHRr3/AL5H+NAXOmorljrtxgY0TUM9/kH+NKNbuSCf7FvgB/sj/GgDqKK53+2Jz93SL7POdyAf1pTq84IzpN5j2UH+tAr6XOhNFc/JrTIwU6VqRJOOIQR+Yao31qYO6ro+oEKM5MYAPPbmgZ0lFc+dYk4xpWoHnnMYHH50HWJQuTpV/wBCf9WD/WgDoKK586vNuUDSb4g9fkHH604arK2caZed+qAf1oA3qKwv7UlOf+JZeAgd0HX86Z/a1wQSNKvMj2A/rQK50FFc9/a1ztLDSbvjtgZ/nSHV7kkBdJvOcdQB/WgZ0VFYLarcKQDpV4TgngKf61XOtXOONGvjxz8oH9aAOmormhrc5Of7G1DbnAyi5x34zR/bcygF9Iv8d9sYY/lmgDpaK5s63IOukaj1A4iB5796b/bzZI/sjUuOT+5HT86AWp01FcwNfJb/AJBOpbcdfI/+vTW8QgFf+JTqhz6W/T680AdTRXJ/8JHnP/En1Xj/AKd//r0N4kC5zpGqYAyT9n46fWgDrKKoaffwX8QkhY5/iRuGX6ir9ABRRRQAUUUUAFFFFABRRRQAUUUUAFFFFABRRRQAUUUUAFFFFABRRRQAUUUUAFFFFABRRRQAUUUUAFFFFABRRRQAUUUUAFFFFABRRRQAUUUUAFFFFABRRRQAUUUUAFFFFABRRRQAUUUUAFFFFABRRRQAUUmQTjPNLQAUUUUAFFFFABRRnnHeigAoozSZBOMjPpQAtFFFABRRRQAUUUUAFFICD0OaWgAooooAKKKKACiiigAoo60UAFFFFABRRRQAUUUUAFFFFABRRRQAUUUUAFFFFABRRRQAUUUUAFFFFABRRRQAUUUUAFFFFABRRRQAUUUUAFFFFABRRRQAUUUUAFFFFABRRRQAUUUUAFFFFAGcf+P8c/w1o1mn/kID/d/pWlQAUUUUAFFFFABRRRQAUUUUAFFFFABRRRQAUUUUAFFFFABRRRQBxPiI/bNY0rSmdlhmEksgUZ3bQCAfY812qgAAAYHpXE6nGG8YaO56rBMR9cY/rXb0AFFFFABRRRQAUUUUAFFFFABRRRQAUUUUAFFFFABRRRQAUUUUAFFFFABRRRQAUUUUAFFFFABRRRQAUUUUAFFFFABRRRQAUUUUAFFFFABRRRQAUUUUAFFFFABRRRQAUUUUAFFFFABRRRQAUUUUAFFFFABRRRQByWtvJpt9aXsHImlWGWPON2eM/WutrkvGORZWrKSCLyE5A6fN69q60dKACiiigAooooAKKKKACiiigAooooAKKKKACiiigAooooAKKKKACiiigAooooAKKKKACiiigAooooAKKKKACiiigAooooAKKKKACiiigAooooAKKKKACiiigAooooAKKKKACiiigAooooAKKKKACvMvivrd/ovh4DSyyXt7OtrFIoyULAnI98Agema9NrivH/hs+KdCksIpVhuVkWa3lbOEdT7c9CRntmgDxHxP4a1nwDo8HiS08TX899C8YuYp5C0UmeCMZ5GfXP4Gq2k+ONUh8ZavqMel3upRy2cbm3gc4hXajZxgjufzrrL/AMOeO/FVhbaHrslhbWEcim5uY23S3Cqew5APfoOfyqdvB3iXQNV1a68OrpslnfQR2yQzyMHiVUChvugcYPGfzoA1pfiYt19jGiaLd6m89t9okSPhoRuKYbj1Brkrbx9fXPiye7sdE1O6jXT9stmzbPIZWyzEHjtjPrV/TvA/ibwYUuPDVxaXjy2wiuorlsZkySGTjoCfXn0rpvCfhbxHa6ve6rr+pWl3PcWX2YGJdpX5sjICgY/xpISKZ+KMM9tpn9naRc3t/fLI/wBkjPzRqhIJPrnBxj0NQD4rRG2CDRL06qbv7KbAD5g31rmNP+H/AIp8Pvo+raW9nPqFoskU1tLJ8hRmJG04HZjnkY4681LH8OfE8Uza2t9p39uSXou2GXEYADfL05yWx247mmDZVTx9LpniDXdZ1LSLq2MVrBGti8nzEkjDc8AdOg7120Hj6XU4b+yuNMvNHujpz3VvJPgbgFJJHpjr9AelcvqPgDxX4jXU7zV7nTYry8SFYokZ9sQRs46HHHoT1Ndbq/g3VL7Xre6S4g+yQ6Y9ou9juDshX0yRk5yaVhvY09Gln0r4drdwS3FzcLYtc77lyGJILE854GeB3AHrmvnH4feIY9KvINZ1STVp7kpcSRos6mKRQhzkHn1/ECvrG10iePwomjs6/aPsH2cszZUMU29fQH9K8I0j4TaykOmtcXNnE8FtPFIpdmIZ9+3GBj+IZ59etMDoJfivqLRWn2bwpdmW+z9kDucTYxnGBk9QantfilfrHdtfeGZ1Gnybb6SGZSsXzY4zjJ49ea6e38HXiSeEHe4gxoiSLPjJ3llUDbx6jvis2TwJfy2Pi238+0jbWZ/Ng2liE+Yn5uByfbNBLetluYt98X/scyzy6BcxaaX2CSdxHK+RkMqHqMcn6ivT/F3iaHw5oD60YHuEGzainBO4gfh1r5wt/hB4nW0l01/7FILK4vXd2fA/gU7cqPXgV75448MXfiDwn/YtrNCk/wC6+eUkL8pGegJ7UFHL2nxWtI50TWdKu9NjmtjcQPJg+YACcY98ED146ZqHSfi1ZXt5p8N1YtaQX+RHO06MFIOPmAOVGfX/ABxX8S/DK51680YzXVuLWzsBbTDLbi4U4K8dN2OpHHas7wn8OtbsLnTo7+38Pi1spS0kyWwkmnHOOSvY4weCODzigDI8DeOpdBsr5b2wubnTo9SdH1BG3LHuPAI/Xj1Hfr6FqvxJW2vbqOw0S+1K0tAPOubcZC5GemOnv7E9K4b/AIQHxgtnc+GxNp39jXV19okuQ7B9u4HbjHXgHGDz/FXTXfhrxXo9xrFv4fNpLaaphvPncq8B24PHTJ7HHpQB6ReajDqfhW41G3luYIZrJpleLCyoNhPHYMP59+9fPXhHxpZeH47zUpW1y7AtowsV3KpG3ftyv45/WvXtbi/4Rv4cT2N3PCJY7A2uQfld2Urhc4JPNeDeG/ht4j1Dw5czN5Y+2Qw/ZklcqwUSZOQRwMc/yzmgD2e1+J9u8V011o1/ayx2pu4I3UZnjHUj0x1+gJ9qq+HvEdn/AMJXDLFqN1qB8QxCWKBSPLs1RT8pGeT8rAnAxt5znNaUvhKVdf0m8ujbtpdlpL2l0ZH4PylSMHsQepxwDXKfBfRYY77WL5d89pbTNa6bM4yvlb3JKH3yMke9NgeieJvGiaJrNro8WlXl/d3MXmItsAcDJHOTx0znoBXMN8S1v9NuRp+ias9/5z2qxRRB2Rwv3iRwADXT3mg3snjuw1yMqbKKzeGTLchjnAx3HIrxdfhz4rhEuVgntjqEk0tqt40ZuFO3B3AcDg9cHnpSErnW+CvFsun+FruCLTtR1HUdLn23ULHL4cs24Hnjg+v60+2+M+ky2299MvkmdwkMeFIlJODhs444zn1rirTwX460uy1q10vT7G1TVDGH8q65jQB8qu4992Cc/T2st4A8S6ja6PBe6HpMdto6kfZ1uCrXm7G7LLnByuecct3pK9tRnoVt8VNPudO+2x6ZfYjultp0KqDGWzgnnpxj6/hXoEGuJca/c6NDbyObWFZJ5xjajNyqn3Iya8w8N+BLxdA8QWV5Z2VgdTKmCCM7zDtyVDsPvYODkE9T9K6f4Y+Fr3w1ptyNUmWbULmbfJIHLnaAAoJP0/WmBS8W6ld6jf3ulWV3PY/2VEl9cSxNhp0wT5YI5H+eK8/8e+KLzxDpmiy+HYdWXVmja68uxYny487Tv28844/+vXS+LdI8Vp4j1KTRLK2nttYtVt3mkfHkBRg5z6gnse30qtpvhHxR4Xl0q80YWd1OLP7LewyvtT7xYEHrxu7envQIi0/4oRwWtjpdlpmp6lqUVv8A6Uk/yyKyjnJPU5/T8qyfEPxJ1TUbrw82h2t1Bbz3WydCF3yurKDHnBA4J/P2rN1f4f8Ai1tSGt6lbad4gnmj2S227yth6LjG0ccc59frXUWvgPWtNsfDZhjs5bmwvpLm4jjkKLh2BwMjnAGM9uMAigZoXnxRuLR7+VvDl0+n2Vy1vNdo/wAgIfbnp64/Ours53n8f3SC6ufJTTY3SJZD5TZY8le55GD9a5/UPBuqT+FPEWmK0BvNR1A3MfzEIF8xG5P0U10+jaBfWfim41WcxG3k0+K3AWQsQ64zgEDA4P8AnigTvddupy+q+K7XQPGuryahe3H2SDTI3MA+ZQS6gbV9fn/X06SaF8ULO+u7WDUNPn06O7RpLeaRgyMBzzjkcD0rkvEXhyPxb438R6clxGkradHskxu2upQgH05Az7VmaN8MdSkv7LztKsLCGyiMVxL5pkN22374GOO360kCLOpfEPUdd1fw9HaabqOm2Mt+jCaQsguY9w+XgYII6jJH4V1Nz8WreCS5caFfvZWk5guLlduFbOBjnBJ9Miuds/CvjeWbQNLv4LIafo12ki3cUozKgIPTOeBkfdGe/rW7P4D1Z/CmvaUJLc3V7qP2mLJypTcp5OODwf8AJo1v5DNfVPiXEl7La6LpF1q/2eLzLh7f7sftkZyR/noa5W7+I1xqHijw+NNiun0q6t5Gltl2h3OZFOfTbtDcH+dasPhbxH4c1DWW0SC2urfVo1BaSYIbdgCM8j5gCxx7da5iy+HfiPRb3RZ4IrS9+x288Um242LmQyDqRnADg9OxHvRfYTZt+BfHEkOkafZeVqWvahIZZLkxN5jQIGIGS2DyACAT3+grtbT4h6XcWOmTiORrm+ufs32SPDSRPnDbh1wMg/iK898K/DvW/CV5pGq2LxzXOXi1KDzcK0ZY4Knvxg49QPeqfw/8P6bL8Q9QvtKlF1pVoDLE+GKJK4wQCeCRz1/pQvMbTPpmiiimAUUUUAFFFFABRRRQAUUUUAFFFFABRRRQAUUUUAFFFFABRRRQAUUUUAFFFFABRRRQAUUUUAZ5OL4D1WtCswn/AImAH+z/AErToAKKKKACiiigAooooAKKKKACiiigAooooAKKKKACiiigAooooA5HUFz4o0tvSCX+VddXKX6lvE+mEfwwSk/pXV0AFFFFABRRRQAUUUUAFFFFABRRRQAUUUUAFFFFABRRRQAUUUUAFFFFABRRRQAUUUUAFFFFABRRRQAUUUUAFFFFABRRRQAUUUUAFFFFABRRRQAUUUUAFFFFABRRRQAUUUUAFFFFABRRRQAUUUUAFFFFABRRRQByfjByllakZz9shwQ2MfN+tdZXJeMiBYW2cc3kIyQTj5x+VdbQAUUUUAFFFFABRRRQAUUUUAFFFFABRRRQAUUUUAFFFFABRRRQAUUUUAFFFFABRRRQAUUUUAFFFFABRRRQAUUUUAFFFFABRRRQAUUUUAFFFFABRRRQAUUUUAFFFFABRRRQAUUUUAFFFFABRRRQAUUUUAFFFFABRRRQAUUUUAFFFFABRRRQAUUUmR60ALRRRQAUUUUAFFFFAFa6tbe8j8q5ginjznZKgYZ9cGp1VUUKoCqBgADAAp1FADZEWRGR1DIwIZWGQR6Gora3gtYlht4Y4YlztSNQqjJzwBU9FABRRRQAUUUUAFFFFABRRRQAUUUUAFFFFAFaK1t4pXmjgiSWT77qgDN9T3qzRRQAUUUUAFFFFAAQCCCMg1WtrS2tAwtreKEOdzCNAuT6nFWaKACiiigAooooAKKKKACiiigAooooAKKKKACiiigAooooAKKKKACiiigAooooAKKKKACiiigAooooAoED7aP92r9UP+X3/gNX6ACiiigAooooAKKKKACiiigAooooAKKKKACiiigAooooAKKKKAOOv2A8WaYpzk28uK7GuOvFDeL7AkfdtJCPzxXY0AFFFFABRRRQAUUUUAFFFFABRRRQAUUUUAFFFFABRRRQAUUUUAFFFFABRRRQAUUUUAFFFFABRRRQAUUUUAFFFFABRRRQAUUUUAFFFFABRRRQAUUUUAFFFFABRRRQAUUUUAFFFFABRRRQAUUUUAFFFFABRRRQBxvjhN+n2o3FQL6Akjp98dfauyriPHeDYWecf8f0GM5/vdq7egAooNFABRRRQAUUA56UUAFFFFABRRRQAUUUUAc5r/ibRfD3lf2tqENqZc+WHyS2OpwOcUug+JtF8QGUaVqMN00WN6oSCue+DzivLfij4J0m/un8U6zfXn2OyhUSWsKAl1DfdU5GMk/qeRXlfwKkt7jx1fy2KG2tTbSmOF5MkIXXC5744/KgD7IooriPiC+vpoMp8Obvt5kQfIoZthODjPGeRz2GTQBsy+IdIi1ZNGe/hGouMi3zlumcHsDjnB9vUVvV8QeCNL1TQvipp9trJ33xdnkYTZyXiY53d+vTvjFfb9K4r9AooopjCiiigCC6uIrW3luJ3CQxIXdj/CoGSfyrC0DxPoviFpl0m/jujCAZAgI25zjqB6GvHfjVD4r1HzLLTBLDosNk9zeSKwVZAoJIJ69BjaOuckY5GJ+zXGyW+tA9pEB+uDQB9Q1Dc3ENrC89xNHDCgy0kjBVX6k9Kmrzn4oeGtR8WaCmmabcQQObhZJDOxCsgDccA9yp/CgC/pvjzwvql6tjZ6xBJcvIY0Tay7mHYEgA+xHXtXb18O/EvwxofhCx0mwsbh5fEGQ90VcnqOoHRfm6DGcdfWvsvw8k8ei6dHdFjcLaxCUsMHeFGc/jmgDXooooAKKKKAMTW9e0rQoll1S+htUc4XeeWPsByai0TxJo2utKml6jBcvF99UPIHrg9vevI/HXw6v/ABT4vg1G8u4xoiRhXUSlXjUDJxkY5avMvCdtYWXxat7TwtdM+nqzBpN/mIyiMlwCOq54BPfB9KQj7JqKeaK2ieaeVIokGWd2Cqo9ST0qWvAv2hdXlsfDVvYQsVN7cASEEjKKCcfnt/KmM9O0vxp4b1a6W0sdYtZ7h2KrGrcsQM8Z6119fCni3wmPCGheGdatpJft1yPNmYt8qthXUAD2JH4V9s6Nd/b9MsrwZxcQRy/MMH5lB5/OizCz6/I0q4y/8ceGNPvnsLvWrSK5jOHRm+6fQnoD7ZrpNVS5k067jsnCXbQuIWJxtcqdp/PFfHWo/DS28OeGtU1PxVqOzU3YiyEMu/zHxkAgjJJPX0HNAH2bbXEN3BHcW8iywyKGR0OQwPcVPXg/7PX2v/hEpvP/ANR9rf7PnrtwM/huz+Oa94oArXt1BY2011cyrFBCheR26KB1NZ2h67pev27XOlXsV1CrbGZD90+hB5FfO3xyXxVqF1Pa20Ei6FaW4uZJUBRTwdwZj94/7Iz296639ntVHhCUgAFrtycDqcLQB7tRRRQAUUUUAFFFFABRRRQAUUUUAFFFFAGP4hupbLRdSu4G2zQWssiNgHDKhIPPuK8X+BPiPVddt9TTUryW68l0KNK24jI5GeuOK9b8Zb/+EZ1jZtz9im6+mw5/TNeAfs4yxpFrO91X5o/vHHrQB9ROyorO7BVUZJJwAK+YPF/iXTvEHiyzjj8VJZaNDHhpYJ2Us+TngevA3dMV714suLM+HdVae7MUC2z+ZJC4DAYPAPqeg9c18HyW1lJ4Xe407Qb1ikwNxqdw+VQdAihcDkkdc9e/GAD7w1DxRoelWFte3epxJaT/ACwzZLBzj1APNYX/AAsrwd/0Hbf/AL5f/CvJNDHhuP4T6VceK4FuLaGSZrWFJXR5H8xxgbSMnr7Ac15/8LfCdr4n1x9XvVhtNKtpt62/mY3NnKqM8lR3oA+ttX8XaBo101pqOq29vcKnmGN25A/x9utGh+LdB16d7fTNThuZkXcUXIOPXkDNfPnizQYfEPxjt7G5jElsUR5kJwCqx5x+JAH41y89vF4c+NEVppafZrdbqFRHHwArxqWX6fMaAPSvjPfXNhqumXWm+IILK8jidWtpZ9g2nOHxyCeT1Hau2+EMCQ+HQ51v+1LiZ/MnIn80QsR9znkHGM57+1fMt9cNe/EjVW1jRrjXHV5VW1tXOBt4X32gfTnH0PpP7Pn9p21/rFtJp1xBp785lXHlyqcbSSBzg/p0oA91+IFxJa+EtYmieSORbZtrRkhgenBHSvjHwnpnjTxXFcS6Xqd0yWzDd5l8y/N1GOevXmvsP4nOyeC9aK7cm3I+Y44JAP6GvjzwH4P1XxXb3VxYavb6akLqjK8rIXOM5wKAPbfgr4k8QXmuaxoWuXbXLWiliZHDsjhgpAYdvb1rO+MOqTWniW0m0fxPDbXcUJWa3e5wsR7ZGCMkE8Hnv6VzPwvN14M8e3WgTm1upbmNk+0xMH/g8wHPXBAGR/8ArrzTwxc3V5r2oXM/h3/hIZpFdnjYv8pLD5+Py/HjpSbSV2B9UeCgtr8ONRni1ltSnME8klwsjHZJ5f3VLc8YHp61j/ALWbm80HVH1C8kkS3uMiS4lLBF25PJ6Dgn061578I49Th0XxfG1pLDpctjMyFzkLIoZdoPc4zn/dFeZWmoTweAZ7OA3EaT6oDK6thGAiPyHHXPBwcj5Qaa1JUk9tT7VHxD8IGUxf2/ZbgM5L4H54wa86+OniLUtFtdIk0rUJIFnaQuYXwWAC4OR25Nec6l8O/D8Xwzg12G8X+0FiEzXKyEpKxOPK2ngEdOADkc1w/iHUri/wDAXhyO462txcRRN3ZPlI/Lpx6Cgo+rPCnj/Qp9D05tS12zS+aFfOEsoUh++emK7bVvEWjaMsDajqVtbCcExGSQDeBjJHr1H518aeO/DemaR4H8L39pbhLu6BNxLk5kJGefpXY/G5DJ4V8HKOpg/wDacdAH0rZ+J9Bvp5Le01ixnkjQyMI51YBRyTkHGBWZ/wAJ54U/6D9h/wB/RXi48DeG/CvgmXWNQuLlLq4sBG8kbglnkwQEUgc9v93Oe5r571cWR0G3On6BeRxeZltVud3708jaMDaBx6npQOx+iV3qVjZWf265vIIbTAbznkAQg9MHvnt618//ABe+IMKaTaL4Z1+MztP+9+yyAts2nv1AzivGfGGqXU/hrwjpLSSx2otS7Mx+RiZCoz/ugDjsCK6L4w+D9C8L6TojaY5+0SgrIfM3eeAAfM/M9uMGgR9deG5pLnQ9MnmcvLJaRO7McliUBJNO1jW9L0VI31O/t7RZDhDK4Xcfaq/hP/kXdI/68of/AEAV8+/Gs6LP4o0mK/j1K7mSHBs7RQN4LEgbjzknsB0HUGgD6B0rxLourzm30/VLW5mC7ikcgJx610NfDvg5kX4n6U1to8+jRtIdtrKzFgCjAn5gDg88dO1fbpkQllEi7lHIz0+tAHJ3vjbwzYXstjda1ZxXMX+sRn+6fQnpn2610GlapY6vard6fdR3NuxwHjORn0PofY18IXGlar4f1rUn1Xww9/aSyOJXaJmCqTncki8K2CDk+o4r6I+A82knRb8adJdIRcbpYrmVW2/KPmAAAAI79ePpQB7xRTUdZF3IwZT0IORTqACiiigAooooAKKKKACiiigAooooAKKKKACiiigAooooAKKKKACiiigAooooAKKKKACiiigAooooAKKKKACiiigAooooAKKKKACiiigDP/5fv+A1oVn/APL9/wAB/pWhQAUUUUAFFFFABRRRQAUUUUAFFFFABRRRQAUUUUAFFFFABRRRQBxV+ufGOmH0tZTXa1xl4+PGGnrg82cnI+v/ANauzoAKKKKACiiigAooooAKKKKACiiigAooooAKKKKACiiigAooooAKKKKACiiigAooooAKKKKACiiigAooooAKKKKACiiigAooooAKKKKACiiigAooooAKKKKACiiigAooooAKKKKACiiigAooooAKKKKACiiigDifHZC2Fk2CSt/ARxkZ3d/au2rivHJUWmnbtu3+0rfJYZA+b0712tABRRRQAVWvGK2s7A4IjYg5xjj1qzVS/wD+PO4/65N2z2oA+ePhd42s9H8KXLazqLzyrfskEQbzJXDBT8qnkjJY59/Wvo2CTzoo5NjpvUNtcYZcjoR2NfCnglptDubXxddWqT6fDqDWs0bDLwsVDbgPUAnHuvbIr7S1HxDpWm6XHq13drHYyBSku1m3BhlcAAnke1AG9RWFq/iDS9GsYb/ULtYLWZlRJGVjksMgYAz0BNGu+INK0C2jutUvEtoZXCIzAncx9gCfxoA3aKwtZ8QaVodrFd6leJbwTMEjZlJ3EjI4Az/hU2ra1p2kaedRv7pILQY/eMCc56AAck+wFAGvRXPap4k0jSdOt9TvrxYbO4KCKVkY7iwyvAGRwCeatarrOnaRZLfX90kFqxAEjA4JPT3oA8Y8f/ES48MeK49L1LTIrjQpoVL7kyzg9WGeDg8Y9q858ETQeI/imdU8OWL2emQkyS4GwbdhBJA4G49q+nPENz4fGkf2jrSWkunBVcPcQiRcHGMKQSScjoKpJq/hfw/oaaxD9lsdLuCrLJBbFA5bodqrnPHp2oA7WisG58Q6Va6MutzXiJpzosizFTyGxjjGc89MZpZNf0yPRhrj3ONN8sS+d5bfdPQ7cZ7+lAHzfqysPjtblt2C8RXLZ48jt6DOePqe9fVtczcTeHxbp4mmSzKJEHS/aIFlQ8DDY3DrjHvV4a1pp0r+2BeRf2d5fmfaM/Lt/wA8Y654pCNiuO8V+L9M8LPYx3/nM95J5cawqGI6ZY5I4GR0z9K2U1rTX0r+11vI/wCz9hk88nC7f88Vk3jeGtb02HW7pLK8sYFaaO5kjDBADzjIz1HI9RTGdapDKGHQjIpaxbDXNMv9LOrWl3HLYKrMZlzgBc7uOvGDT7PWdPvdL/ta2uVlsdjv5yg42qSGOMZ4wfyoAp+MDjwzrR9LCf8A9FtXgf7Nf/HnrH/XRP5V79BrGj6xok9/HcxXGltE/nOQcbADuDAjI4zwRUGhz+H4dHfU9HjtIdNZXlaS2gCKwXIY4ABONpHTtQB1Fea/FLxiPB+gtcQFTqE7eXbKwyAe7H6D9cV2el6zpuq2B1CxvIp7QbsyqeBjrn0rOifw94sslu/KstStY2YK80IcKR1xuHFAHxT8PNZ8PWOqya/4mmvru/il82GKOMMGfrvYkjJz0HYjNfeen3cV/Z295Du8q4iWVNwwdrDIz+Brh9Ht/A+s2E2oadpukTWkLMkkgsVAUqMnqoPQg112l6jp99p6XlhPG9kAQroMKAvBGO2MUAatcV4s8Z6Z4VuLCC/S4Z71ysfkoGC4IBLZI4+YdM1taNrul65byXOm3kdzDG212TPynGe/say7G98M+LmM0C2WovZPjdLAGaFjzxuGR07elAHXA5AI6GlrI0zWdO1X7QLG6SY27mOULkFGHYg0ml61purC4On3sNwLaQxy+W2drD+nv0NAHzf8dfGkrz/8Itps5jGA166sAGBGRGT19CfypfgpfeDtHkhtY71rjXb7CNI0DKqHBIRSR+vc/hXs1rofgzxOZtUg07Tr0ySESzCIZLgDOffkH8ah8Pad4Hl1OZdGs9Na/sGHmGGMZibkdemcg9OlAHo9fPn7RWmy3Phy0vo1ytpcDzDg8KwwD6Yzgc+or22w1jTtRuLu1s7yKaezfZcIp5jbng/kfyNVbDV9G8QC8tLW5tr1YT5dxGBuA6jBB4IOD7HFAHxl468W2/i7Q/DOkabHcm7toxHNb7MjeFCDB75wT9D9a+2tFtfsOlWNphh5FvHFhjk/KoHPvxXE+F9E8ER6pdzaFa2LX9q+2UxksYmPHAJIXoR8vv712mn6xp2ozXEFlewTy252ypG4JQ5I5/EGgCxqV7BptlcX10+yC3jaSRsZwAMn618Ga/4pj8ceKobrxBctaaRExVI4lZtkWc4AGcueMt/IACvuKLUNH1w3+mpPb3ZgJhu4Ou3qCGH4EfhXJaVongLVpLqDTtO0i5e3ISYRRK2w9ufwPI64NAGr4C1XQdR0hYPD2RZWZEIUxlMHGc89Sc5J7kmu2rl/DY0CA3tloa2sZt5ttzHAuNsnTB9+MfhWnYavp+oXN1a2l3FNPaPsnjU8xt0wfyI/CgDmviZuPgzWtqlj9mPAbHGRz+HXHfpXDfs+/wDIoP8A9fT/AMhXrAudK11L6w3wXaQsYbmEjcFb0Ofp+lUvDNx4fC3Om6C9oFtJMTw2wACMfXH0PPt7UrK9+oHUUVmWWq2N9c3VrbXMcs9q2yeNTyh9/wBa0Q6lioYFl6jPIpgOopgdGdkDqWXqoPIrOtNW0+8vLmxtryGW6tSBNErZZPqP888UAalFZ1tqdjdXc9nBdwy3Nv8A62NGBKfWmxatYTalNpcdyjXsCCSWEdUU4wT+Y/OgDTorOt9Tsrm7uLKG5je5tsedGp5TIyM/nWjQAUUUUAFFFZWs6e+p2v2dL66szvVvNtXCvgHpnB4NADtasm1LSr6xVwjXNvJCGIyFLKRn9a+ZIPgbqULOU12JNx/gVhX09qVm19YzWiXU9s0ibRPC2109wexqaG3aKzS386RmWMJ5rHLkgY3E+vegDw7wx8KpbHT9Z07VtSF1b38aIrRlgyFTuB59GAPvXEWfwR11Y5LKfxHEun7i6xx7yC3OGKHAB6dz9a+lvD+lPo9iLWTULy+feWM13Jvfntn0qTRtNOmR3CNfXd2Zp2m3XMm8oD/AvooxwPrQB4Pq3wiv7zRNJ0xNVt2+xSSszOhUFXIPAGc456+tZv8Awo+5ZgX1/HOfljP+NfRem6cbK4vZzd3E5upfM2SvlY+2FHYf/WqSLTxHqU2ofablmljWPyWk/dKBzkLjr15pWElY4Kz8DvaeMLTxAt6rxwWYt2jZTvdgm3dnOOn8q57VPhpdX/xBHiv+0YUt1lilEHlksdiKpGen8PX3r2H7Cv8AaX9oedNv8jyfK3fu8bt27H97tn0qrfaY91qVlei/u4Utt263ikxHNn++O+KHfoM8V8cfCq+1PX5Nc8PaqLC4n+aYO7JhsYJUqMjOOQe5P0rsvhp4DTwdbzyz3JudRusefICdgAJIC5578k13mqaab+SzcXt1bC3mEpWCTaJQP4X9VPcVB4g0l9Yto7dNRvLHZKHMlpJsdgARtz6c/oKYCeKNL/tvQ77TfMWM3MRQO65Cnsce1fN0fwGuowQviAKP9mM/419N6xpyarptxp8kssaTJsMkbYZfcGnx2CxaYunJPOqJAIFmD4kAC7d27H3u+cdaAPKPhz8LLPwhdnUbi6+234BWNtm1Iwe4HJ3YyM56GuQ8TfBZm1Nr/wAKaiunCXd5kLuyhCeoQqMhfY/y4r6C0bTv7L02Gx+1XFz5SkedcPudsknk+2cD0AFVfDeiR6BZNZw3d3cxmVpFN1IHZc9VBwOM5PPcmgVle/U4DwV8Oh4Z8Oarpn23zrvUomSSXB2L8rKuF9txz6/ljH0L4SW1t4ZvNC1O+M/n3QuUmgQIyMF2jrnPVvwNevWOmfZL+9vPtl1L9qZT5MkmY4sDHyjtn/CpIdPMWpXF99ruXE0aoLdpMxR47qvYnigZ8u23wO1rzltbjXYBpfm7ikZctj1Ckbd2Pf8AOvRvGvwtTWtF0bSNNvBbQ6aZMGYbi+8gknAHOQT+NerTaY8usQal9vu0SGIx/ZEkxC5P8TL3Iz/KotX0iTUrzT7hdTvbVLSTzGht5Niz8ggP6rx07gmgDzjxf8N313w1o+jw6gsUunKAJHTKv8oBOB06Uvj74eXPijSNE0+HUIoG05NrOyE7/lVeMdPu16frGnyajHbpHfXNp5U6ys1u+0yAZ+Qn0Pf6U/WbF9S0+ezju57R5QAJ4G2unIOQe1AHJeL/AAeviPwmmgtceXLEkflzY4DoMZI9Dz+deIWPwX8Qvp76dqHiKJbNMvBBCXdBIepIIGB9K+n5LNn01rIXUyuYDD9oDfvAduN+f73fPrUWjWEmm6dDZS3txePGCDcXDbpGySeT3xnH4UAeLar8J5dU8KafpNxqUX2/TjILedYcKysc7X7/AIj8jXFx/BPXbqBE1HxBC3kYFugLyIg44+bGOg4HpX0xoOltpFn9la/vL472bzbyXzHwe2fQVJY6e9peX1y17cTJdOrLFK+5YcDBCDsD1oAm0i0On6bZ2bOHa3gSIsBjO1QM/pXjvxI+Huq+Itcs9Y0bUIbWeFApMrspVgcqVKqa9bttOkh1O7v2vrmRJ1RVtmf91FgclR6nqaWTT3fVYtQF7cqiQmM2yv8AumJOdxHr70AeB6F8LfEVh4osNevNatrySOQSXDOXLtxggEg5+XAGcfhiu00TwTqVj411TXLm9hmsL1HURB33gHoCMYwOe9ejahp893eWNwmoXFvFbOXeGIgLNxgBvb2/rgiPXtNuNTht0tr+azeK4SYtExG9R1RsEZBB/lQB89S/CHxFpd7cHw14iFrZyjADyuj4PY7Rj6HrXW6H8LDpHhDVNIivlOp6iF8y5AKqArZCDvtIyD65Neua/p82qaXcWVvfT2MsqgLcQNh0wQeD+GPxq0tq32AWbXMxbyfKM4bEhOMbs/3u+fWgDlfh34dufC/h6HS7uWKWaN3YtFnby2e4FdxWPo2l/wBl6VDpxvLq68tSvn3Em6Rsknr7ZwPQAVPpNgNMsYbNbi4uFiBAluH3ucknk8dM4HsBQBo0VmafZS2kt3JLeTXHnzGRVkPES4GFUelTQ2nlXVxc/aJ384L+6d8omBj5R2z3oAu0VSa1Y3y3QuZgoiMZgyNh5yGx61Bf2c1zcWcsd5LAsEm90TpKMYw3tQBqUVmapZSX0cSR3U1sUmSQtE2CwB5U+xrSOccdaAFoqOVS8borlGZSAw6g+tZ+i2U2nafDaXF5LeSxggzynLPySM/QHH4UAalFZ2nWk1qbkzXclx5szSIH/wCWanoo9hTLWzuIr+6uZL6WWKUKI4GACxY64+tAGpRSd6XHNABRRWPr2nS6rp8lnDfXFi7lT59u21wAwJAPbOMUAbFFMjXYiruZtoA3N1PuafQAUUCkAxQAtFVYbYQzzzCWVvOIJRmyq4GPlHaoI7Hy7+W9+1XLeYgTyGkzEuO4XseOtAGjRVNLYreSXPnzEOgTyS3yLgnkD1q5QAUUUUAFFFFABRRRQAUUUUAFFFFABRRRQAUUUUAFFFFAGd/y/H/drRrPx/p3/Af6VoUAFFFFABRRRQAUUUUAFFFFABRRRQAUUUUAFFFFABRRRQAUUUUAcVeZ/wCEzsOn/HlJ1/3q7WuNuyR4xsMEDNnJn3+YV2VABRRRQAUUUUAFFFFABRRRQAUUUUAFFFFABRRRQAUUUUAFFFFABRRRQAUUUUAFFFFABRRRQAUUUUAFFFFABRRRQAUUUUAFFFFABRRRQAUUUUAFFFFABRRRQAUUUUAFFFFABRRRQAUUUUAFFFFABRRRQAUUUUAcV46CmxsgxIBv4Oig/wAVdrXIeL+I9L/7Cdv/AOhV19ABRRRQAUjAMCCAQRgg964nxL4vt9BvrWxazurm4uOVSBASR7ZIrEXx5ckjPhjWAM84gNK4HfRaRpsNk1hHYWy2bfegES7G+oxg9B1qa506yu7ZbW5s7ea3XG2KSJWQY6YBGOK8xb4g3v8AD4S1kgfe/cHp7cc9qJfHuqKE2+EdVJYZOYmGD+VMEj0+80+zvYBbXdpBcQAgiKWMOox04IxTb/TrHUoVgvrO3uoVYMsc8SuoOMZAI64J/OvOE8c6nIsZHhLVQW+8Gjxgd+v9cZqNPHWrbPMfwlqQX2Qk9fTGaAPSdQ0yw1KBLe+s4LmFGDrHLGGUEdDg/Uj8aNS0yx1O1+yX1pDcW+QfLkQEAjoRXm//AAsC7/6FTWvwtzT28fXS4/4pXWf/AAHNAHoV9pGnahbQ2t5Y289tCwaOGSMFFIGBgdOASKl1DTrPUbU2l5bRT25xmKRcrx04rzxfH0hHPhnW84Gf9G/OoJPiBdJj/ildZOf+mB/woA9MudPs7qzNjcWkEtoVCmB4wUwMYG08cYGPpUVxpWn3NiNPmsbZ7IAAQNENgA6YXoMV5qfiFdj/AJlTWT/2wP8AhSn4gXp+74T1ggdcwHp7etAHpcmm2EtmLCSytnswABbtEpjAHIG3GOKLjTbG5sTp81nA9kVCfZ2jGzA6Db0GMDHpivMW+IN+ojLeEtYywy2IScfp/OhviNc8bfCWuNxz/oxGDQB6dLptjLYnT3s4DZFNn2fyxs2+m3pTBpOnjTv7M+xQfYNmz7PsGzb6Y/WvOT8RiP8AmWNc/G2x/Wj/AIWPhSW8M64ABkn7N0/WgD0FdE0waYdJWyhGn4I+zhfkwW3dPrzU66XYJp/9mraQix2GP7OEGzae2K8x/wCFnW4/5l/Wf+/A/wAacnxOtmz/AMU/rfH/AE7j/GgD0i00jTrPT2022s4YrJlZWgRMKQ33hj3yafaaXY2dh/ZttaxRWW1l8hVwuGJJGPfJ/OvOv+Fk23/QB1r/AMBx/jUSfE22fP8AxT+tjHrbj/GgD0i10nTrTT2063s4YrJlZWgRcKQ33gR75NSW2nWNpYjT7e0hiswpQQIgCYOcjHvk59c15wvxIt2IC+H9bJPAAthz+tPi+IsMxITw/rRI5wLYf40Aeh2OmWGn2ps7OzggtjnMUcYVTkYOQOuaksrCzsIDb2dpBbwkkmOGMIuT1OAMV543j/b/AMy3rh+lt/8AXpi/ENSQG8O62hP3Q1tjP60BY7+y0nTtPtZLSzsbe3tpSzPFFGEVieCSB7cfQCpbDTrLT7QWdnaxQWwz+6RcLz14rztviFtx/wAU1rn/AIDf/XpT8Qcf8y1rn/gN/wDXoA7/AEzSdP0mBoNPsoLaJjllijChj6n1puk6Pp+jxyRafaRW6SuZHCD7zHqTXAr8Q0KGQ+Hta2D+L7Px+eaRviIiDL+HdbUdMm2x/WgD0Kx0qw08zmzs4YDcOXmMaAb2Pc1V0bQNL0T7T/Z1mlv9pfzJtpJ3N+J4+griV+IsBLBtB1pSvBH2cf40xviRaqQDoWt5JwP9GHP/AI9QB6Dpek2GkxSRWFpHbpK5kcIPvMepNZ2heF9F0Ce6n0uxS3lum3TMHZtxznuTgc9BxXGL8TLNmKDQ9Z3DqPs4yP8Ax6nr8SLUkZ0HXB7/AGUHH/j1AHd6boWmaZc3t1ZWiQz30hluHBJMjHvyeOp4HHJ9ah0Pw5pGhNdPplklu10++ZgSxY/iTgcngcc1wn/CzrQDLaBroGQP+PUd/wDgVPX4naYVLHStXA7f6OvJ9Pve9AHb6N4b0nRLm8udOs0t5bxw8xTOCfQDoByTgetTaXoOl6TcXdzYWUcE125ed1zlz+PQew4rz9filpbDjStXJ27sC3Gf/QvTn6U8fE/SiVA03VcEDJ8gfL9fm/lQB3el6BpulXd/eWdsI57+TzLh8k72/HpySfqTRo/h/SdFlu5tNsYraS7ffMUz8x/oOTwOOTXEH4l6b/BperuAm5iLYfL7H5v/AK1Mi+J2mORu0vV0UnG424I/Rvp+dAHe6Xoen6Vc311ZweXLfS+dOdxO5vXB6c5PHrUeleH9L0i6vbuxtVhmvH3zMCeT7DsM5PHrXCy/E7TY3ZDpWr5BI/491H82qBvippSlQ2lasGJIZTbgFOe/zfyoA9E0rQ7DSpr6e0iKyXsxmnYuTuYknv06modB8OaVoBuzplqIPtUvmy4YtlvbJ4Ht71w0fxQ015zANI1jdkj/AI9gentnP6UxPijp8jAR6JrbDPJFsDt+uGNAHpVjpVjYXN3dWtskc924edxnLkf56D1PrVmO1iiuJbhVxJLgMc+gwK80HxKst6q+i6yhY4G62H/xVNPxJtf+gBrn/gMP/iqAPToraKKWSZR88n3jnrWdZaFpljqF1qVtZxx3l1/rpRnL85rhB8SLYk/8SHW+P+nYf401PiVauCV0LWiM4/49x/jQB6FaaRp9ne3V/b2scV1dY86RRgvj1pINHsLfU7nVYrZVvrlFSWbJyyrgAeg6Dp6D0rgv+Fj2oPOha0OD/wAuwP8AWpB8RLXPOh62OP8An1H+NAHeWmlWNnd3N5b2yJc3RBmlH3nx0zWnXkk3xR0y2aMXWlatAsjbVaSFVH5lq9WglWeKOVDlHUMp9iM0AS0UUUAFFFFABRRRQAUUUUAFFFFABRRRQAUUUUAFFFFABRRRQAUUUUAFFFFABRRRQAUUUUAFFFFABRRRQAUUUUAFFFFABRRRQAUUUUAFFFFABRRRQAUUUUAFFFFABRRRQAUUUUAFFFFABRRRQAUUUUAFFFFABRRRQAUUUUAFFFFABRRRQAUUUUAFFFFABRRRQAUUUUAUD/x/D/dq/VD/AJff+A1foAKKKKACiiigAooooAKKKKACiiigAooooAKKKKACiiigAooooA4i8XPjXTzzxYyd/wDaFdvXG3EYfxhaOSCUs3wMdMn/AD+ddlQAUUUUAFFFFABRRRQAUUUUAFFFFABRRRQAUUUUAFFFFABRRRQAUUUUAFFFFABRRRQAUUUUAFFFFABRRRQAUUUUAFFFFABRRRQAUUUUAFFFFABRRRQAUUUUAFFFFABRRRQAUUUUAFFFFABRRRQAUUUUAFFFFAHD+Ozts9PbAO3UIDhhkH5u9dxXF+Nji2035C+dRg4xn+L0712lABRRRQB5jqvHxD0blTm2l+8enyt933/+vXp1eV6mwX4j6RyRut5RwOvyE8/lXqlNkxv1CiiikUFFFFABUUk0cePMkRM8Dc2M0y7m+z2004Rn8tGfYvVsDOB718F/ETxrrHiy8ilmt5LGwjYpbwgnr3Ynue3HHA+tAH331xjpS1j+HWLaJprEkk2sRJP+4Kk1zUU0jSrzUZF3LbQtLtH8WBkD8elAGhJJHGQHdVLHA3HGakr4L17xnrfinxLo11fwSWdr50Rt7ddwQqXGW5+8T6+1felABVYXNuZTCJ4vNHVN43flXEfEw643h2SHw9DNJfTSLGTEVyqclj83bjH418la54I1/wAI6VY+IrzVPs9+82FhEh82MkcHOeTgcj3oA+9MD0qCOaCV2VJI3cdQrAkV88fEDxjq6fDXSr+KT7NeamyxTSIMNt2tkr6Z2jkdAeK8XutI13wRa6F4sXVWEl9iQLGxLBWAbDZ4YFcZB7/SgD70KpySq/lUMRgkyIjE4B52kHFeCfFefxRr+j6TB4ctLt7S9iSeeW3OCdw4Q+g5ye3TNeVCw8Q/DHxLo4bU1la9KmWJHLIylsMrA9evB/KgD7W8tMY2Lj6VErQO5RTGzr1AwSK8s+K3jW98J2FqmnWnnX14SsbMpZY8DnjufT6d68l/Z8eabxHrFxcTNNNLbBndjkk7x1NAH1nsX+6PyoCqOij8qdRQAmB6Ck2r6D8qdRQA0qPQUbV/uj8qdRQA3av90flRsX+6Pyp1FADPLQjGxfyprJH95lTjuQKlrwz4z2XizVU07TfDqTm2nZhdNEwTnjaGbIIXrnt0poD2uNbeVd6CJ1PGVANP8qM5/dpz/sivjP4f3er+FPHttoNvqqapa3LCOZYJDJGQVyWHoV5JPsc17X8U/iI/hBotOsrN5tQuYTIjnGyMcgHHJJBGcYxxSA9dRLdshEiO0kEADj2qTyYv+eSf98ivl39nu6urnU9aa4u5Zy8au29iRuJ5P15r6noAgMEI5MUYwOu0cCkSG3YZWOMj1CivA/jH4+n0xLrw5pts7XUsH+kXGOI42HOB64PXtn16a3wCmkn8Iu0sju32t+XYt2HrQB7M0MCgkxxgE8kqOtL9nhxjyY8em0V8p+LNC8feMfE9/EiT2ljbyOLYvI8UDIr4VhyQWIwc9/wroPgX4k1i8vdR0LU7t7uO1j3xSSMWZCG2kbjyRzxnpigD6NMEJIJijyDnO0daQ20B6wx+n3RUeoSTQ2dzLbx+ZOkTNGmM7mAOB+Jr4zutJ+JWq22paxqN9f2UVmjTMk1w8II5YiNBxxj27CgD7REEK5xEgzzwopnlW6kJsiBI4XArwLwN8QtRufAWqapfxie60vEayE8zZA2lvfnk9/5+Ch/F2pafdeOv7XkxYSrFvNw3mJuYDCryNuWGQTznoaAPvvyYv+eaf98imr5Bcovll16qMZFeJf8ACV6/4k+G8Wo6Dbu+sTuLaXygNyEHDOPTjHpjdntXz5qmgeMfCNjH4ovdQuLO8nuREVNwTM2ASGY5IYcEYOeO2KAPvMxoeqKfwqP/AEdZBH+7Eh528ZPvivLE+IH2X4f2vim8tGM8y7FgXgNJuZRz2U7c/SvBPAev6j4l+K+n3+o74pZfNAjUFAqCJyq49OB160Cbsu59peVGBjYuPpS+Wn9xfyp9FAzyv4wRxjwpO3lruWWPBxyPmFd/oX/IIsP+vaP/ANBFcH8YW2+Erjj/AJax/wDoQrv9GGNLssYx9nj6f7ooA0qKKKACiiql9cPbQGWO3knYEDZHjPJxn8KALdFUtQums7V7hbaa4Kj/AFcK5Y/QVaV90YfawyM7SOfp9aAH0VUsrn7XCJfImhySNky7WGPaizuGuFkLW8sJSQpiQAbsfxDHY0AW6Kq287TNMrQSRiN9gLgfPwOR7UkU7vczQm3kRIwpWU42vkdvpQBboqqJnN00H2eQRhNwmyNpOfu9c5p0sxjmhi8mRhISN6gbUwM/N6Z6UAWKKrXMzwmIJA8u9wrFSPkHqc9qr6neSWUAlis57tiwXy4cZGe5yRxQBo0VS1C6aztJLhLaa4ZQMRQgF2yccfnUrSuLYzeS28Ju8rvnGdv17UAWKKhgkaSBJHieNmXJjbGVPpxVXTLuW8t/Nms5rR9xBjlxn68E8UAaFFQxSmR5FMTpsbaCwGG4zkc9OaijuWe7ltzbyqqKGEpHyNnsD7UAW6Kpvcst2lt9nmKsm7zgBsX2Jz1qK9vWtZ7aIWk8yzvsLxLkR+7egoA0aKpXt0bRYmFvPP5kix4hXcVz/EeeFHc1Ldzm2geYQyzFBny4gCzfQEigCxRUDylbdphE5ITd5YHzHjOMetR2Nw11axzvBLAzrkxSjDL7GgC3RVOxuWuoTI1vLAQzLslGDwev406C486WaPyZk8pgu51wH4zlfUUAWqKqR3Je6ltzbzKIwCJWA2Pn+6c9vcClNwBdC28qUkx7/MC/IOcYz60AWqKpzXXlXNvb+RM/nbv3iJlEwM/Me2e1R6le/YYo5Ps80++VY9sK7iNxxk+woA0KKz9Vvf7Ospbr7PNcFMARQLudiSAMD8asPMVtmmWJ2IQuI8fMeM4x60AWKKoW9209gt39mmRmj3+Q64cHH3SPWjS7t76ziuXtprZnBJhmGHXkjkfr+NAF+iqFhdteJKzW00GyRkAlXBYD+IexqWG4MlxPAYJUEW3EjL8r5GflPfHQ0A0WqKqfaf8ATPsvkTf6rzPN2fu+uNuf73fHpUN1em3u7W2FrcS+eSDJGmUjAGcse3pQ3YTdjRorI1bUjpxtsWV3dCaURn7PHv8ALz/E3oPetYnFAxaKjlfy43k2s21S21RknHYDuarabdi/s4rpYZoRKu4RzLtcfUUAXaKo2F4L2N3FvcQ7HKbZ4yhOO4HofWpIrkS3E8HlTKYdvzshCvkZ+U98d/SgC1RRmigAoorM1e+fT7RriOzuLtwwURQLuY5OPyoA06KKKACikByM8/jQDnPBGDjmgBaKqW1yZ5J0MEsXlPtDOuA/Gcr6irWaAFooooAKKKKACiiigAooooAKKKKACiiigAooooAKKKKACiiigCh/y+/8Bq/VD/l8/D+lX6ACiiigAooooAKKKKACiiigAooooAKKKKACiiigAooooAKKKKAOVn/5Gq2/682/9Crqq5Sc/wDFV2w/6c2/9Crq6ACiiigAooooAKKKKACiiigAooooAKKKKACiiigAooooAKKKKACiiigAooooAKKKKACiiigAooooAKKKKACiiigAooooAKKKKACiiigAooooAKKKKACiiigAooooAKKKKACiiigAooooAKKKKACiiigAooooA5HxfnZpWAMf2lb55/2q66uQ8XsQuk4zg6lADgZ7n8q6+gAooooA8rv/AJviTpnP3bST/wBBru/EOpjRtIvdRKF/s8TOFAzk9vwzXDXxH/CyNOA6/ZJCefY13+tWCarpl5YO21biFo9393IwD+FAHgMNh4u1LwtP4qbxZdW87RPdpaRpiJUXJ2/kDjj0+tbOh/FRrrTNPSTSbq71W5D5jtArAhOC3XjPp/8AWqhb2fxG0zQpfDcem2d5AEa3hvjOuViOV+6WB4HTjgYGDVex8Ca/4HvbTUvDdtb6pObUw3aTSBNzlskpkjAGAOvQe5oFfU2Phx4o1BtFnvr5NRvhcawbaJCu94VKg5P+yDkegr3evFPCdh4w8P6DcY022l1C51Z5pIGmG1YWAyyndgfMDgE9DXtQyQMjB70DFIzXyd+0Mgiv9GihjVEWJsKqgAfNX1jXnPjfwBpvjK5sp764uYjbBlCwsAGU84OQe4oA6TSru3sPDljdXc8cFvFZxF5JG2qo2jqavaff6drlmZ7O4gvLVyULIQ6kjqDVPVNCttS0GTQ5XkFu8Ah3gjcAAMH0zwKqeDPDNr4T0hdMtJZJUEjSM8hGST9PYCgD59+NqKnjTwwiKFVUjAAGAB5vSvp3U9QtNKspb6/nSC2iALyP0GSAP1IFcX4w8C2XijUtO1Ka5nhnsiNoTBVgG3YII9a6LxZoUPiXRLrSLiWSKK42bnjxuG1w3Gf92gDP1nxjo2meHn18XaXFnjEZhO7zHPRR6H1zjHOa+TrOf/hZPiZ77xJrNtpmnRncsU1wEwnGEjDHGT3P1PoK+idQ+F+k3nhiy8Oi7vIre0lMyyKwJdznJYEY/iOMYxXHP8CtHfG/WNQOBgfc4Hp0oApftAtat4T0VrF45LRboJE0Thk2hGAwc89P0rgvHmuWOseAPCem2FxbyXMZVZoI3zIjqm3leoySea+oU8G6UfC8Xhm5R7myjj2hpCN4OSdwIHBBJx/WvPvDXwa0TR9SW/ubiW98ty0cEigRjn5dw74/KgDb17xSvgLwVpTXUBfUPssUEVuT/wAtBGM7iOw7/wD168N+HGmw+KdcHibxNrdspimVooZblBJLIpBAIJ4QYHHU/Tr7h49+Glp4y1GK+uNSuoDHEIxGuGUc5yM9K5Ky+Bul2lzDONVun8t1fayKQcHOOlAHt3iCCGbS7x5Io3ZLeQozKCVO08j0r5j/AGdCW1rViT/ywwB/wMV9W3Vul1azWrEhJY2jJHUAjFeb+Afh3Z+C7y5ura9nuGnjEZEgAAGc9hQB6lRRQKACiiigDwj4nNq2qeKvD/h/SNYn02WeOWV3jdlUgAkZwefuNx71Q0/xJqPw91l9G8Vaq+o2c1qbmC7cEuGUH5ASTnO3GCeuPWum8faf4l/4SPRda0DTIb77DHKpSSZY+XBU5yRxj361yOqeD/E3jS41DUtfsbaxngtTDp9qHSQFsk5JBP6+vSkwPRNA8f2uq6lb6fNpeoae92he1e7jCrMBk8c9cc/5Ge00nU01SOd0t7mDyZ2hZbiPYSV7j1Bzwa8o0u08Y61ruhz65o9vptrpgdy8UyOJGK7QNqsSP5dfavVdGn1K4juG1KzjtXWd1hVJA+6IY2scdCeeKYGxXmvjvxroegSR6Pq5ulN/Cy74UBCI2VJJJ4/I16TXnvj7wJpvjOCL7U8sN1ApEM0bdMkZBHQjigD5kvrC0+HnjPSZPC+pDUmkwHVnST7x2lCV6ZB+vNfYup2Frf2jvcWsLS+SQrSRhmTI7E15T4F+Emm+Gr1dRubqS9u43DQ8bUQgdcdzzXtkqCWN4ySAykZU4Iz6UAfLH7PETJqmu91QBc+p3H/CvpqTUrCO6WzkvbZLliAIWlUOc9PlzmuD8B/D+y8G3N5c295cXMtyApMuOADnsOT70aj4ChvvGEHic3zpJEUPkeWCDtGOpoAufEm1gHhTW7gW8Hnm0ZTIyjcRkcZxnsMe4FcT+z1/yJ8n/X2/8hXsGvaamsaVeac8jRrcxNGXUZK5HWud8BeE4/B+kyadFdvcCSZpS7KFwSAMAD6UDR498XfiRIkk3hrw9I32ot5V1cpxs7FFPY54J7c9+nXfBvwtaeGrO4J1Czu9SuQrSi3lD+Ug/h4PPJPNc/ffBG0u7qe4bWrkNNIzt+7B6nNdl8Pvhxb+C7+4vIdQluTPD5RV0AxyDnj6UCPSINU0+4ExgvraUQjMvlyq2wepweOhr5F+I3j+48a6kPDWhXEcOmM+1p5H8sTkDOWJ6IMHHr3r1/QfhpPpA8QbNXO7U43jjKoR5YJJBPPJ5x+Jrlh8B9PKjdrNzuxzhFxmgC/PodhoHwr1exsby2vpxH5l1LbOHBYsPTsAO/pXjvh66gX4SeJ7Zpo1ma8hKoXG5vnj6Dr/AAn8jX054J8A2nhjTtS02Sc3ttev8yyLj5duMHH415sfgRp41UyLqk403g+SVBkz3G7pj8M0AX/hDqVn4X+HDatqkwitmuJHTjl+doVR3JKn/Oa8fv8AUpvij4hFxqOqWWk6XAQqRXVyECpnnaCfmc9z9OwFfT/jHwHZeI9FtNHhnk0+1tW3RpABtPBABB69c15pD8BtLWNfM1i8MmPmKooGfbigD3TSrPR30m2tLFbW50+FQkYUrInHHXkE+p9c186rEifH0BFCrnOFGP8AlzzX0F4R8PQeGNIi0u2mkljjZm3yYySTntWF/wAINZ/8Jp/wlv2qf7T/AM8eNn+q8v0z0560rCsr3PQ6KKKYzy34xf8AIo3A/wCmsf8A6EK9A0b/AJBdl/1wj/8AQRXnvxjXPhObgHEsfJ7fN2r0LRhjS7EelvH/AOgigDSooooAKKKKACiiigAooooAKKKKACiiigAooooAKKKKACiiigAooooAKKKKACiiigAooooAKKKKACiiigAooooAKKKKACiiigAooooAKKKKACiiigAooooAKKKKACiiigAooooAKKKKACiiigAooooAKKKKACiiigAooooAKKKKACiiigAooooAKKKKACiiigAooooAz/8Al+/D+laFZ/8Ay+n6f0rQoAKKKKACiiigAooooAKKKKACiiigAooooAKKKKACiiigAooooA5OYFvFltgH5bNs8f7VdZXLuM+J48EcWhzz/tV1FABRRRQAUUUUAFFFFABRRRQAUUUUAFFFFABRRRQAUUUUAFFFFABRRRQAUUUUAFFFFABRRRQAUUUUAFFFFABRRRQAUUUUAFFFFABRRRQAUUUUAFFFFABRRRQAUUUUAFFFFABRRRQAUUUUAFFFFABRRRQAUUUUAcd4w+7pPI/5CcHfHf8AWuxrlPFeNul5Iz/aMOMjPc/lXV0AFFFFAHj3iPU7LRvHlhd6hP5MBtWXfsJAPQZx/OuvHjbw4V3DVIyucZCN1/L3rpLvTrG9Ktd2dvOV+6ZYlfH0yKrjRdKC7BplntznHkLjP5UAYDeOfDi9dSB5xxDIf/ZaRfHXhtsY1McnAzDIP/ZeK6EaPpnbTrT/AL8L/hTjpWnd7C1/78r/AIUAc+fG3hwMF/tJST6ROR+e2n/8Jp4ewp/tFfmOB+6f/Dit0aTpoGBp9oB6eSv+FIdI009dOtP+/K/4UAzHPjDQB11OL/vlv8Kb/wAJl4e/6CkX/fLf4VsnR9MPXTrQ/WBf8KG0bS2+9ptmfrAv+FAGL/wmfh3/AKCkX/fLf4Uo8Y+Hz01SI/8AAW/wrX/sTSf+gXZf+A6f4Ug0PSR00uyH/bun+FAGR/wmfh3/AKCkX/fLf4Uz/hNvDY66rD/3y3+FbJ0PSD10qxP/AG7p/hS/2JpP/QLsv/AdP8KAMf8A4TTw7kD+1Is4z91v8KjXxv4bcgDVEyV3cxuOPy6+1bp0TST10uyP/bun+FINC0gdNKsf/AdP8KAMX/hNvDf/AEFYf++W/wAKefGfh0ddUi/75b/Ctf8AsLSP+gVY/wDgOn+FI2haQ3XSrE/W3T/CgDHbxp4cXGdVhH/AW/wp3/CaeHcE/wBqw4zjo3+FaraDo743aTYnHrbIf6Un/CP6Kf8AmEWH/gMn+FAGYPGXh49NUi/75b/CmDxp4cbpqsP/AHy3+Fa40HRh00mw/wDAZP8ACmDw9oi9NH08Z9LZP8KAMo+N/DY66rD/AN8t/hTT448ND/mLQ/8AfLf4VrDw5oYGP7G0/wD8Bk/wp3/CPaL/ANAfT/8AwGT/AAoAyx408Ot01WI/8Bb/AAoPjTw6OuqRf98t/hWuNC0cdNKsf/AdP8KX+w9J/wCgXZf+A6f4UAYR8c+Gv+gtD/3y3+FL/wAJx4a/6C0P/fLf4VtDQdHHTSbEf9uyf4Uf2Box/wCYTYf+Ayf4UAYp8ceGv+gtD/3y3+FSf8Jr4c/6CsX/AHy3+Fa39haOf+YVY/8AgOn+FOOiaSeul2R/7d0/woAyP+Ez8Oj/AJikX/fLf4VX/wCE88L/APQYh/75b/Ct7+w9I/6BVj/4Dp/hUf8AwjuiA5/sfT//AAGT/CgDKTxv4adsDWLcHGfmJX+YqyfF3h4ddYtP+/gqyfDehlgTo2nkgY/49k/wpf8AhG9DyT/Y2nnJzzbIf6UAVP8AhL/Dv/QYs/8Av4Kl/wCEp0L/AKC1r/32KkbwzoLbs6NYcjBxbqP6cU3/AIRfQeP+JPY8EH/UL2/CgBn/AAlegf8AQWtP+/gp3/CU6Fz/AMTa04/6aCoT4Q8OnH/Ems+P+mQp3/CJeHsEf2NZYOP+WQ7UASt4o0NTg6ra/wDfwUi+KNCbJGq2nA5/eCoD4P8ADp66NZn/ALZigeDvDg6aNZ/9+xQCL6eINGcErqtlwcczqP5moP8AhJ9CAz/a1n0z/rR64qA+EPDx/wCYPZ/9+xSf8Ih4d/6A1n/37FAIn/4SjQtu/wDtezxnGPNGfy61D/wl/h3/AKDFn/38FH/CIeHf+gNZ/wDfsU3/AIQ7w5/0BrP/AL9igCQeLfD5/wCYxaf9/BQvizw+2cavaH/toKkHhbQAcjR7LqD/AKle3+fxp48M6EE2DRrDGMf8e65/PGaAIP8AhLfD5/5i9p/38FRyeMfDsalm1i1wPR8n8hVp/DGgvjOjWAxn7tuo/kKavhbQFII0exyCTzAp6/hQBQPjfw0AD/a8HIz0b/CtBvE+hoQDqtpyP+egpg8KaAM/8SezORjmIGrP/CO6LhR/ZNj8vT9wv68c0AeX/E/xBpOp+H2srLULeeeaaMKqPk/eHP0r2DTV22Nqp7QoP0FZq+G9CVw66Np4YdCLZOP09q3gAAABgDoBQAtFFFABSEgAknAHc0teVfF6x1m/0CNNHWZykweeOBsSPHtIIX169B+RpMTZ6kkiSDKOrD1U5pVZXBKsCAccHNfM/g650y01pUsTq+gKbWUvpl5uCXTbTh1ZuhGM59Rgd84nw68bahZ6RY6Jo+lrc6rd3Mrh7iX5GAGSeOc8d8dM96Yz6xMiL1dRzjk9/SpK+P7u41B47qfUFEd3J4nhE8SSZRSFPA557fkPSvSrj4h66IL3WrbQoZfD9ncGFpWkKyuAwXcB6ZI7dj6cAHu1Fed+O/FdzoWh2eo6XapdSXc0ccSyKcYcEjOCMdh+NcO3xL1TRbvUdP8AEWmWy3dtai5QWbkr0HytknnkdKAPfOlMjkSVA8bq6HoynINfNnhX4t3es6hBpuo2dsi3oMccltvBjcjjIYnI7cVkfD3xR4g8O+FrK7msLabw4l0YWdCTcAMxyVXdgjccYxn+dAH1bTJJEiXdI6ovqxwK+fp/iVrot7nXbfSrOTw9BefZ8szLcFemcE4HPt+Hetf453TDwVHNGWTfcxNwcHoSP6flQB7bRXh6eMPGGn3EumavotkdQeza4tGgkJR9oywbnqMdBis5vi0Ta6RPFbW7tLE8+ork/uUVtuF5zuJ6ZB6igD3uSeGJlSSVEZvuhmAJ+lJHcwSgmOaNwBk7WB4r4z1/V/EOra94X1PWhbpBcsZrJLf+BCRkHPfp1zVT4dap/ZslpN9nkupGtr3bF5hG9gm7HHrtP4mgD7aSWOQZSRWHX5TmlaRExudRnpk4r4v8Ca1LbaZ4pitIQbmayklSUXB/cRjqoBOcgMSCO4qn4i16ZvB3h7TbyPdfFXuY71pnLIjMcc5ySRkHsOPwAPt1HV1DIwZT0IORSM6KQGYAtwAT1ryn4Na3Bq3hOGGKFonsD5Eils7jjduB989O1eean4hl1jT9R8X3MA83w/ciG2sxIwiYtIo3t33AN264FAH0w0iKSGdRjrk1IDkZHSvk3xJcax441GHVdI0R5rextoWuolmMZn3gPtHI3Y56c/pWz4m+Ll7pWpf2Zp+mWsIt4lEouy2d20HaoU9gcUriur2PpmivlyXx7qdz4rttatrZlsF0pp3tGmwHjG4sfTcGBAOOgHFdLpfxK1otpV/q2kWttoupTGKKdJSXQ5IBI9Mjrgcc0xnvgZSSAQSOoz0pQwJIBBI6jPSvLfhpCq3HiWcSSyO2qSRF5W3MQgGB+GT+GK4PVPG9p4Ru/E19bWM013JqEduFluMoxCklsY+UDB7k8joBQB9H0m4ZAyMntXz7o3xbe50nUbq7sYnurYosS2rEpI75ABzyOlcjd+JfENl8QrK+1+0S2e3sZHS1imIjePy3Oc89WHOR/CPQUAfWNFeHaL8RtTkv9KGs6RFaafqyubWWNyzDb3b1HI9OoNNj+I+qeS+unRVbwwLjyvtCviZVzt3lc+v+FK4rnuLOqAszBQOpJxTq+QvFGv6lqEfjV3TFuGsygWcsIhuXYV/3gMnHevVB8SH/ALIudZtNLkuNHtZYoPtDShXkzgO23tglcZ657UxntNFcdoXiVda1i/s7aAG0tI4ybgNnc7DO3HTj2JrsaACiiigAooooAKKKKACiiigAooooAKKKKACiiigAooooAKKKKACiiigAooooAKKKKACiiigAooooAKKKKACiiigAooooAKKKKACiiigDPH/H6fp/StCqAH+mn/dq/QAUUUUAFFFFABRRRQAUUUUAFFFFABRRRQAUUUUAFFFFABRRRQBycp2eK4QMfPZsTx6NXWVyUx3eLIOCNtmw+vzV1tABRRRQAUUUUAFFFFABRRRQAUUUUAFFFFABRRRQAUUUUAFFFFABRRRQAUUUUAFFFFABRRRQAUUUUAFFFFABRRRQAUUUUAFFFFABRRRQAUUUUAFFFFABRRRQAUUUUAFFFFABRRRQAUUUUAFFFFABRRRQAUUUUAcj4u+7pX3v+QlB0Pv3rrq5DxedqaUcA41KAfmcf1rr6ACiiigAooooAKKKKACiiigAooooAKKKKACiiigAooooAKKKKACiiigAooqrfXUVjaT3c7FYYI2kcgZwoGTQBaoribjxZCbXR72xs7i7ttSuBCjIuCmc/MQe3B644rtSwBwSM+lAC0VxHjXxQ3huKzWCwlvru8m8mCFDtBbHdu1ddbSyNbQyXMYglZFMke4HYxHIz3waALPWiuR8a+I08L6K+pCA3MhdY4olON7Meme3Ga2tIu7i6063ub61+xTyJueBn3FD6Z+lAGpRXCeP/Fq+ENLg1D7L9qEtwsO0PtxkE5zg9lNdpbzrPFFIOPMQOFJ5wRQBPRUcriKN3IyFUnH0rzzwr4+03W9AuNcu9unW9vO0LmeQYyFDcHvkMOOuaAPR6K858E+M38Wx39zbaXNFZ27FYZXYfvj6AdjjH51g+H/iYdZ1yDQ10K7ivt7rchmXbCF6nPcfl2AzmlcD2SiiimAUUUUAFFFFABRRRQAUUUUAFFFFABRRRQAUUUUAFFFFABRRRQAVwPj3wpJ4mtrV7S9ay1Czk823mGcA984rvqKAPDIPAOv6vqUOoeLNZt7trWFo4I7ZNgJIPLEKPXsOwrBtfhJq2lWllc6TrcUWtWk7OkpBEexhgjBB5/DByc19I96KAPBJfhvrN3ZKl/qtrc3b6rHfzyMhAYBNpUADr0xwBj0pt38NdcY3Wk23iEReHLu486WAqTKozkqvGOvv2zjqD727rGjO7BUUZZmOAB6mora5gu4Vntpo5oWztkjcMpwcHBHvQBw3jLwpJrek6dYWcyRGynjkQzcgqgIweDng1heIfhymu+Ib3VJtReK3u7QW7xRoN2RjnJ7cDjH416o11bpcJbNPELh13LEXAdh6gdSKs0AeHeD/AIc6no2p293fayk9vZRyR2kMKbOHBHzHHvnvyBzWDovwo1pIbbTdW12KXRYZvPNpAp+ZueMkdDn3r6PooA8El+F189zPYrrjL4dmuBcPaY+cngkZx616D488LHxRoI0qG4FuyyI6Oy7gNvGCPoa7qqE+o2dveW9jLcRrdXO7yYifmcKCSQPTANAHlWi+Gr/Qbq48T+KNXn1S7s4WSAW6ZCx85+UDJPJ9h39uM+FfhCx1m21/U7yylSz1NmhtRJgMIiSSRxwc45HHy96+liAQQelc3D4n0FpltY9UtPN+0fZVjEgB83Gdo/l9eOvFJtJXewHitr8J9aN7YPe+II5rTTjttY/LJKp1x2/rUumfB2W0FqG1x18kTZaFNrAuMDB+nWvoaaWOCJ5ZXCRxqWZj0AHJNUtK1Oy1ezS90+4Se2ckLIvQkHB60wPB7D4U6lLJPNq2p2hnFvLBA9rDs3F0K7pOBn7xOP1pV+F2t2cem3VnrdtNqNiGhjFxF+5ERDdsE7vmPXtjpivoV3WNGkdgqKMszHAA9TVewvbbULZLqznSeB87ZEOQcHB/UGgDkfAfhmbwzp0sF1ftd3FxKZpSBtRWPGEHYdP/AK1eSX/wq8QBtR03TtctodCvpxNJFIhMnGCM/L2I/vDOAa+hrrULO0ljiubuGGSXJRZHClgBkkZ7AVXn1nSoIopptSs44ps+U7zqFfHXBJ5x7UAeNXHgDxXp7qvh7xJFaxTW8MV0HUjLRoqbk4OOF9QfesC/+DupQ3hm0vUrOYTwqs8moxmSRZO7ocHn05yPyr6P+22oaFPtMO6cZiXzBmQeq+v4VFealY2U0EF1dwQS3BIiSRwpcjrjPXt+dJ6A5WR4nq/wz1SSa1On6tb7F01rCZrmMlmDFskY/wB79O9asfw+uzofhjTJbm1J0m68+cqp2yDcWwARyeRnOM816/a3NvdxCa2njmiJwHjcMp/EVYpgcH4F8Nz+GodSW5mik+03jzp5eflUgYzkDmvFLPwyvj5fE8lnP5LLqizW0sqHYxAYFWGPQ/y7V9T1HHHHECsaKgznCjHNAmrngVl8LLqbTNVi1O5sorq5EfkCxj2RIUBwWG0dSTn/ADitc/DvxVrGrjU9a1LTJZI7N7ZBGXOcxuoByvTLEk89+K+iu9QPcwJNHA80azSAlIywDNjrgdTQM8i1DwBdXT+E/wDSbfZpCFLnO4GQfL938j1xXN/8K08SCybw4Neth4Za48wqI/35TO7H3cZyPX39q+gJbm3hkjilnjSSU4jRnALn2HerFAjwbX/hzqd3ca9Hp09hBYajHbJEkhfchhCDng+jc5Pan65o8fgqx8QXJmjHh69ttgsUjJZZ2AQFewHcnP8AIV7tWZeahpsJkju7u0QxgM6yyqNoPQkE8UDPPfg5ocmjeFYmubYwXd27TSBh82Oig+nABx2z7mvVayzq+mCKSX+0bQRREB389dqE9ATnjNS2+pWNzE80F7bSxIcM8cqsqn0JB4oAv0Vm3uq6dYOsd5f2tu7DcFmmVCR64JrQRldQysGVhkEHIIoAdRRRQAUUUUAFFFFABRRRQAUUUUAFFFFABRRRQAUUUUAFFFFABRRRQAUUUUAFFFFABRRRQAUUUUAFFFFABRRRQAUUUUAFFFFAFAH/AE0/7v8ASr9UB/x+n/dq/QAUUUUAFFFFABRRRQAUUUUAFFFFABRRRQAUUUUAFFFFABRRRQBymM+KRgdLXnH1rq65kt/xUoH/AE6457ck101JAFFFFMAooooAKKKKACiiigAooooAKKKKACiiigAooooAKKKKACiiigAooooAKKKKACiiigAooooAKKKKACiiigAooooAKKKKACiiigAooooAKKKKACiiigAooooAKKKKACiiigAooooAKKKKACiiigAooooA4zxk21dI4bnU4BwPfvXZ1xnjI4/sb31OEfzrs6ACiiigAooooAKKKKACiiigAooooAKKKKACiiigAooooAKKKKACvK/i/Fep4aOp2E80c+nTJcYjJ+dc4IIHUDOT7CvVKq3trFe2s1rOgeKZCjqe4IoA8I/t+68aeJPCtvp920UMNsmpX6wSHZuyMxn1ww28/wB6vRviVpMeseFdRiknmh8mF7hTE2NxRSQG9VPcVzPww+H7eELi/urmWKWeYmKFo2PEWc/MD3OBXp+tWbajpd9ZIwRri3kiDHoCykZ/WgD5j01ptK8LeCTBe3n+l6mjyAznAG7GxR0C+2OpPWuf8YXF3p/inWpvEdz4gg3yN/ZlxZSbUjj3nbnP8I+Xp79zmvWPD/w51i2sdHtdT1mKWPTb8XUUcSkhVHO0McHr+WT+DLrwR4vsb3VE0TXLM6fqbvJKt3GSYix5CjDA8Ej0OOe1AHPazqbyaJ4DkGrJqKrqMfn3IkOWYEcNnnIViDnn860tWs5/GXxK1LQL7UbuLTdPtUmihgfYCxWPk++ZDz17Vrr8MpLbStA0+2vYpBYX4u7l5VIEgyM7Rz2AGDWp4j8G6z/wkzeJPDOpQWl5PCIrlblSyuAABjg9lXj2zQhX8jy/xlYat4a8J6hZHxEt5BBqEQtljlJngGGOHPbsce2Riul1q2uPFnjPTNAvtQu4rGHTFuXW3k2eZJ3J688/l0xkmprr4V3s/hy/tX1WOfWNQu0ubi5lDBDt3YUY/wB9jnHfFdB4n8Dapcarp2u6DqEFnqltCsEhkHyOoBGThSSTnHPYD0pWCx4h8U/Dt94e0+W2/tprzSxexC3tpZfMlhJjc8/3RyQPXrXT6l4cvfB7+GdVj13UJb66uIopxJLlcEAlR7dRg5rV1P4RavrEdzfajrcEusXVwskj7W8tUAIwPU4K44GAMV6Z418JXWv22iQW9xFH9guElkMmRuVRg4x3pjPQLz/j1n/65t/Kvz5sE1RvDvnywmbwzbamGuRE4QyuQoI9QNoGDjgt+X6FTxmWGSMHBZSufqK8x8AeB38P+G77RdTmhuVvJXZ/KyAFZFXGTznjOaB30Mvxhr9pp/w4N54Wnjgt3VILdovlMYY4YDuHAz7g5PXmuFtfhtqmnWdhrul+JJBqE7xyXMk05jjZW55YZJ5IHOc5/PqtD+GV7aaZrWgXuppNo12Q9qFB8yKQMCGORgdBkDr7VRTwP4u1BbDQdX1G1/sPT2DxXEK5kkC8IpBx0B+nHUnFAj6DXO0Z645p1Io2qB6CloAKKKKACiiigAooooAKKKKACiiigAooooAKKKKACiiigAooooAK8g+LPi3UPDEFgljNbwfa5CkkzpveIDHzKvQ/iDXr9ecePvBK+LHsLiO+e0u7Jy0UgQNzkH+lAHM/Cjxjea/eahptzdrfx2qK8V4YvKZweMFfY5561R8Saz4tvPEusabpmoRaZaabbrcljEsrSALkdR3PY+ldr4N8Er4a1C71BtSnvbi7jVJWmA6g9RjoO2O1az+GUbWNU1P7Qwa/tBbFNv3cDGaAPntfGXii/s4pdTuLV7LWbK6iW1SPGwIrDceM5PPQ8iq2oeJNc0Xw54ctrG4k0ywewMxuIbbcHl3N8pyOMjBJ9WzXsEfw0to7LSrZNRmDafDPEG2D5/N3E5H/AAI1T1P4YfbLXT7eLWrm3W1tTbPsHEoLE8jOP4j+lAHjsviXV4PFln4iurizuriLSGmUQgmNlw6gduS3zHGMEkV3WneJfFul3PhzUdU1O2vLTxBMq/ZliAECsRt2kY5wwz6Y5zXR3Hwj0ySfT2jvZ44La2+zSxD/AJbqSxJJGME7jS6H8KLew1CwuL3Wby/tdPYtaWsuNkZznpzx9MZIHpikLU1/ijresaSmkW+jXSW1xf3YtjI8YcDdwDgg9CRXAXXirxX4YudU0S4vrfUrtTB5F1Km3YZMDoOuM+/rz0rsvi54d1LxGuh22npIAt6DJOh5gGPvdc8cnPt7inWfwt00adqFvqN7c315elS97I37xdv3cZz+OetMZx+teL9e8AibTdY1BNTu7mz8+2mWLHlSE7dp6ZUYJ6f4Vk20WvaR4s0y91zU1v7v+yp7iFvLGYfkbjtn/wCua9N0f4a2sP2+TWdQudXuLuAW/nXHLRJ/sk5IPv8A4mqWhfDJtN1FL661ue+Mdq9qizJnCMCMcnoNx4oA86h8Y+MbK20PX7zU4Z7bU5zALMwBQqhsE5AHJwcH3/CvLNV1TFyNQ+zQoYNXdtkKBd2MEZ9elfU118NbG60LRdIkvJSumTmZZNozJlizKfQHPb261kQ/CLTor+O7F/cFUv8A7Z5WAARkHZx7jr6enWgDzrxJ4z1+68L2s1zq+mm21ZpI54raLMsKEY8sDOT1Oc89OSOTQ8N+N9b0bwPe29kyF7K8it7Z5IMOEfcSCucZyO+ep9seman8GtKneaSxvrizc3Amg2kkQjHKjn1AIPUYHNX0+FVqum3VlJq13ObqeKaWWbDMxQEYz7hqVhWOX1nV/ENl/bXh3xHdR33n6Q95DJEixGMjPy/L1GVI564969h+H2w+EtHKRpGptUO1M4zjnr+dUNf8GQaxqlzqJuXikn097EqBkDdkFvyI49qgs9B1PTNc0OKzubg6NZWTRTBpQFd8ELlc8nkHOOMdaYzlviEkcvjTw5HNCs0Zgud0bKCGGw8YPBrwjxDqY1vRvDdtc6dFpljDFK0M8EDSKz+YQ425yAcAnvn2NfWHiTwomuapYaibyWB7SOWPEfVg67evbGa83Pwjks4LVdJ8RXdtKkbRTlxvV1Jz8q/w9ffseuSQBuk3ts+reHtaultdtro07SfZZN8cSx90A77SQR2zjtWT4i8UaV4p8XeGG0qYy+Q8wkWaEgDIGODjPQ16n4d8FQ6BcaW9tcFo7K2lidWGTI7sGLZ7cjpV/WvCsOpazpGqJKIG05pDsVBiTcAP0xTTaBaO637nK/CeaVfAxuLe3Rpt88kcCcKW3EhRnoM8V5t4c+J+uSamRql1aKqvI9zZyQ+UYUUE4Rj1PoDk++Oa938I+Gx4e0H+x2uTMu6T94o2nDE/qM9a840/4SQpfRf2lqkt7pcDs8dmwIySeNzZ5GMcfrSA4zSfixqk12t1PPC8clwE/s1bflYyeok7n6+nSvbfiN4in8N6CbqzRWvLiVbe33DgOwJyfoAeveuCtPhTPbXEUP8AbjvpMdwJltGjOcZzjdmvTvGfhuHxTpLafLM0Lq4lhlTqjjOD+pH40AeWXvizxN4NW+s/EFzbajcfYlubWeGMLhi4QqwAGQC3XHQepxWRpg8Sj4ieF28RXUNyZLaaWBoUChQ0TllOAORx68Y967PRvhnGkeoya9qc2r3t7ALfzpMgRqDkbRnrkA9e3uai8NfD3U9N8Q2Gsal4gbUPsUbRxo6HIBUrjJJ4+Y0AYPxaivZ/GfhGPTjEt4WkMTTZ2KQVOTjritK58eaxov2611WKylutMuoftTwqwDW0m35kGfvgsOvHI9DXSePvBd34mvtNvrLUxYzWO4qxj3HJIII59qwr/QIvDXh7W7rWBda3faqwjnkt4cE5GE+UH5QG7juRxwKAMrxF8SdVi1K5t9Dt7O5tZGggs7hskPJIgc9x0BOfTAz6HzPxlp2sx6x4kk1u6tZboafC++EbUKmWMAAdvukc98etetaH8PZLjwBa6RdyGz1LzftccoB3QSE8e+duAcY5+lQL8Kry6bUZtV8RSXdzeRJF5piIIAdW5y3P3AKAPPNdml0vTvE9pY6ZbOk0enwzIkbEIvlE7gPUNjB9Tnk1l213cRfD+SwsL6zCf2omGh3LJKCTgyL25C9QeAPSvddd+HEeqS3s0epz2007wNG8eQY/LQp2POc5/Cs5vhabmDUWvdcuJr28kikM6xqm0x5A4Hse2OgoA8c+IOuS6nrnk6gLR7jRgEV0tWJunGCVbHRc59uvrX1Z4O1g6/4fsNTMQhaePJjAICkEggZ7ZHFeZN8L72OSSW18UXkT3KEXbFc+axz83UYOMc9eDzzXr2iaeuk6ZaaejmRbeJYw56tgdaANSiiigAooooAKKKKACiiigAooooAKKKKACiiigAooooAKKKKACiiigAooooAKKKKACiiigAooooAKKKKACiiigAooooAKKKKAKH/L7/wGr9UB/wAfp/3av0AFFFFABRRRQAUUUUAFFFFABRRRQAUUUUAFFFFABRRRQAUUUUAciuD4sYE9LPI5/wBr/wCua66uT2k+KS3pa8/nXWUBoFFFFABRRRQAUUUUAFFFFABRRRQAUUUUAFFFFABRRRQAUUUUAFFFFABRRRQAUUUUAFFFFABRRRQAUUUUAFFFFABRRRQAUUUUAFFFFABRRRQAUUUUAFFFFABRRRQAUUUUAFFFFABRRRQAUUUUAFFFFABRRRQBxnjJd39je2pwn+ddnXD+Nzj+xP8AsKwf1ruKACiiigAopjOi/eYD6mm+dGP+Wif99CgCWio/Nj/56J/31TTcQhgpmjBPQbhzQBNRVZ7u2jLh7iJSi7nBcDaPU+gpkd9aSrG0d3A6yNtQrICGPoPU0AXKKj82P/nov50ebGP41/OgCSimeYn99fzpPMjH8a/nQBJRUfmxn/lov/fVBljH/LRfzoAkoqLzYz/y0T/voUvmx/8APRf++qAJKKi82P8A56J/30KPOj/56J/30KAJc5oqHzov+eqf99Cl86L/AJ6J/wB9CgCWio/Nj/56L+dHmx/89E/76oAk60VH5kf99fzpPOi/56J/30KAJaKg+0Q/89o/++hR9og/57R/99CgCalqD7RBgnzo8DqdwpBdW5xieLn/AGxQBYoqv9qt/wDnvF/32KUXEB6TR/8AfQoAnoqJZomPyyIfowp5YKMkgCgB1FNDKTgMM+maUkA4JGaAFopu5QM5GPXNKpDDIII9qAFopu5c4yM+maA6tnDA49DQA6iikyM4zzQAtFFFABRRRQAUUZ5xRQAUUUZoAKKTIxnIxS9aACiiigAooooAKKKKACiobieG2iaaeVIolGWd2CqPqTUVleWt/F51ncw3EWdu+GQOufTIoAt0UVy2reLdC0fUbfTL/UEhvLgDy4tjMTk4GSAQMn1oA6miiigAooooAKK5K98ZeHLG9ubC71e2gubZN8qSNtwMZwCeGP8AsjJ9q3dK1Kz1eyivrCdZ7aXOyRQcHBIPX3BoA0KKKztV1Sx0i1a71C6jtrdTgvIcDPoPU+woA0aKqWF5bahaxXdpMk1vKu5JEOQwqyzKilmYKqjJJOABQA6iuc0TxNouvTTQ6XqEV1JCMyCPPAzjrjBro6ACio5pY4I2llkWONRlnc4AHuTVeyvrTUIzLZXUFzGG2l4ZA4B64yO/I/OgC5RWffanYaft+23ttbbvu+dKqZ+mTVm2uYLuITW00c0R6PG4YH8RQBPRWPda3pNnM0F1qllBMuN0ctwisMjPIJ9CK0ba5guohLbzRzRHo8bBgfxFAE9FFFABRRRQAUEZoooAKKKKACiiigAooooAKKKKACiiigAooooAKKKKACiiigAooooAKKKKACiiigAooooAKKKKACiiigAooooAKKKKACiiigAooooAKKKKACiiigAooooAoj/j8P8Au1eqiP8Aj8P+7V6gAooooAKKKKACiiigAooooAKKKKACiiigAooooAKKKKACiiigDlwT/wAJMQBx9lycHtnvXUVyqrnxQ56/6ID9Oa6qgAooooAKKKKACiiigAooooAKKKKACiiigAooooAKKKKACiiigAooooAKKKKACiiigAooooAKKKKACiiigAooooAKKKKACiiigAooooAKKKKACiiigAooooAKKKKACiiigAooooAKKKKACiiigAooooAKKKKAOH8bDP8AYn/YVg/rXcVxfjM4/sX/ALCkP9a7SgAooooA+Z/Fmht4r+KD6TPfXUFslmJD5UvIwo4A5A5PT6mujHwb0wf8xvVv+/i/4Ulrz8aLvgDGnD8flWvdqSv1Er9Two/BrSz11vV/wlX/AOJqM/BfStyt/bWqll6FnUkfT5a95opjPA2+CmlNnOtaqdwwcuvI9Onuaib4H6NtRRrGqhUOVG9MA+o+WvoGigDwgfBnTVORrur5/wCui/4U+T4P2UqhX8Qawyg5wZQRn8q90ooA8LPwgtSQT4k1rI4B84f4USfB6xkxu17VjgY5kXp6dK90oobuB88xfBkLMWfxJfsgYFccMB9c9auS/BmxkX/kP6sWC4XdIpA9O3SveqKAPnpvgvEkcfkeI9RWTH7wsRgn2A6d/WoB8F5R18U3/wCv+NfRlFAHxr4Y8DSaz4m1zRDrt7DHpzYWQcl+SOeeK9AT4NSqGH/CUX2Ce3/66tfDMKPiB402rtBmzjGOd7Z/WvoCgD5xHwXkAP8AxU94fTIPX86D8GJuMeJ70c88H/Gvo6igD52b4NykZ/4Se+3nOSc/41wXh3wDLrmsa3pQ8SXcUumTCMHkmRTkbsZ9RX2NXifw3jkHjHxrJ+78s3ar935sgt39OaAOc/4UzdEjd4ou9o9M5P60q/BeQf8AMz3v5H/Gvo6igD5zX4JopJ/4SO9ye+3/AOvSn4KIf+Zkv/wH/wBevouigD448I/DVNfvdds5Ncu41067NuNjZ3gE8nt26dq7z/hSUA27fEN6CowPlHH+c1r/AAjixr3jWb5+dUdRydp+dz06Z5r3SgD5vX4HW4HPiC8Pp8oqVfgnEudviO/GTk4Ar6LBzRQB88L8GnRiY/E+oJwR8pI+nfpmuC8F+C9V8WpqS3Pii+QWN0YNpZnDEfxctxX2G3Q/SvDfgmc/8JN7ao4oAzY/hFfxOzx+L9QVmJy2Wzj/AL6pn/Co9V3B/wDhM9RLgEBiWyAcZH3vYflX0RRQB87n4Q6gwKN4w1FosjCszHC+n3vpTP8AhUur28BW38Z6hGFU7VDMqg9ujdK+i6gukEtvNG33WQqfxFAHyV4H8Car4n0+TUZfFN7FMlw8LDczfdwMg7s967GH4QajAd8Xi2+SRh87KzDP611XwRiEHhieFTlY72VQT1wMda9hoHc+fP8AhVWt5/5HbU8f9dX/APiqjPwo1syo/wDwmuoELnku5P4HdxX0P3ooEfNmr/DbXbDSru9/4TbU2ktoGl273w20Ekff46Vz3gHwfr/ijQ4tVPi/UofMldfL86Q4C8dd3XNfS3ikZ8P6sPWzm/8AQDXAfA//AJEm1/66y/8AoRoA5ZfhX4gIG/xxqJOP4ZJBzn/ePbFPPwq1onnxvqmP+ur/APxVfQdFAHz6PhTq+Sx8aaluIxne/wD8VWbrPwz1fTdKvr4eNNTdraB5gm9wG2qTjO72r6UrnvF3/It6z/14z/8Aos0AeCeFPh7rOraLZam/jLUke6h8wxh3IXOcclua2j8KNWzx401PGB1dv/iq9N+HH/InaJ/16J/Ku1oA+eP+FR6oN6r401IRsTxubkH1+bmpV+FGqooVfGmpqAMYDtj/ANCr6CooA+RPH/hnXfBemw6ini/UbjfOIvLaZxk4J/ve3Q19ZWbF7WF2OWaNSSfpXiH7Qgz4WtTnpeKfu5z8rd+31/DvXtmnHNlbH/pkv8hSEkXKKKKYwooooA82+L0nleBdYbGcpGvX1kUf1rgf2cGJ8Oagh/hvMDk/3FNd/wDF1BJ4E1kHoI0PQHo6nv8ASvnr4N+PtG8JaTe2mp/afMluPNXyo9wxtA55HpQB9a+INWh0PSrvU7hXaK3TeVQcnsAPxIr4ltfHU0Xi1vGV5oslxE822Is7BY/lKkKcYLY5wen619A658ULG88J6vqWgxvJPaeXE4uYsBPMJUNjkHoePzr5b1fUb3VvDovdQ8SLNK1ztTS1XG0YPzkDAUewGOfWgD6t8Y/EebTdA0fWdF083Saix2pOpBUAdCFPXNec2Hxq1y51K2sW0K23yzLGyKX3jJAOAT1+tJcePH8L/DHQbfTyP7RvYZBFJjcIlVyGb/e5wPeuG+Eeu+G9K1OXVNf+1XGryTBbdwm8JkYLHnqc474xQB7b43+LI0jVzo2hWA1K8iYpN1IDDOUUDkkY59K3vA3xHh8T2F+XtGt7+whMssRPynGehPuMc18z3FjPp3xB1OKbWzojSXErrd7W+47bgOMdQe5xxXefC/T7VNY1rUbLWZdQeGyl+0NJblBJuzghtx7gdR2oA808YeJP+E4kOqPokq3dsoEz2ufK8oHq/BOeozkcY9K+pfA3jfS7vwVLqFvZmAaVDtntY8cEDOV6ZB6/nXkfwej8vwB4xkRAztE6nsceUe/tkmo/hI9jD4H8VnU/tP2IsizG2XdIFIxkDnpnOewoA07b4069PFJeJ4cjksInxLLHvIQe56A4Petz4m+JbbxP8MRqdkTGj3MaSxScEMDyo9ecHI7flXz9HGmnWNzqWg+KRFFHIB9klZo5n7A7BkNx36da9A1XXdS1/wCEbyalCubbUI4oZlwnmqB1I/iOSQSOv4HLdgNvQfic2geGtA0bR7Fb/UWRvNjZy20l2wvB6nrjsMfh6D478fzaBoMFjq2mn+2tStnBt4HykYYlR83OTjHAzzXzpo8V74Vl8N+KpLeJrOeTzcwgkhQ21lbIwCV6fj6V6p8aPGd4l1o0Wi3aQ213beeLlY1Y8sRgNgkEY5xgg0ha3Mj4L+J4vDmqL4f1DSHtri/lVTcuCsm4/cUqQMLyfxNfYdfAFzKR470l5PEH9sslzb77vJ2j5x8oJPQD8OTX3/QUfM/x41HxG2dOsre4TRRB5l1MsfyOdw4L44xxwDznvWl+zn+78M6iz/Kv20tk+mxf8K9B+LZx4F1o/wDTEf8Aoa159+zzCH8KX45Hm3TZ5/2QP6UWCx4TqOsaN4n8calfeKbm5i0/LpB9lG4gKdqLz0GATkDk/U17r8CEitNP1WeHVorjT94ZYmG14SM5Zh2BGPbivH/BMPh7wz401a28WoBHbiRIfOi3qGzkMQuedvTAPX1xXS/BZohqHiuSC0mn0Y2kn7rbkuu47Uz13FSwxmlclM85e88P+IfE2sX+uXt5bW885aA20Yc4JOM57AAdP/rV9Z/CHSdH03QZJdE1Ge9s7qYvmZQpRh8pG3seAee2K8ZsfEvwzfQNcEGj/YrmaLCwzpvZ22kL5ZycYOCeRya6v9m6ORdG1V2UiNrldpK9Tt55pgrn0hRRRQMKKKKACiiigAooooAKKKKACiiigAooooAKKKKACiiigAooooAKKKKACiiigAooooAKKKKACiiigAooooAKKKKACiiigAooooAKKKKACiiigAooooAKKKKACiiigCmP+Ptv92rlUlP+mN9Ku0AFFFFABRRRQAUUUUAFFFFABRRRQAUUUUAFFFFABRRRQAUUUUAcuhYeKJBjg2gOfbcK6iuSXH/CVvkZ/wBEGOenNdbQAUUUUAFFFFABRRRQAUUUUAFFFFABRRRQAUUUUAFFFFABRRRQAUUUUAFFFFABRRRQAUUUUAFFFFABRRRQAUUUUAFFFFABRRRQAUUUUAFFFFABRRRQAUUUUAFFFFABRRRQAUUUUAFFFFABRRRQAUUUUAFFFFAHG+MRn+xvbU4f612VcP4xZvP0Nc/KdRiJHuD/APXruKACiiigDwq2K/8AC57oAkk6cM5HQ4Wvda8KtB/xee8P/UPH/oK17FdarZWl9aWE84S5u93kIVPz7Rk84wPxoA06K8C8YfFN9F8RjTLIWM9qpVZpnDkxk8npweD2r3a1uIbuCO4t5VlhkUMjochge4oAnooooAKKKKACiiigArg/H/jOz8Gaal1cRtNPK4SGBTgt6knsAP1xXX6lfW+mWU97dyCO3gQu7E9AP618LeNNdl8Z6hqOsyeXHZWyKlvDLNg4zgYHc8kn60AfZPgnxJH4r0WLVIrd4A7shjfnBBxwe46V1teJfAS4tm8HQ2yXEbXCTStJEJAWXLcZXPA6fnXttAHgfw2BHxA8ZgsT+9zk/wC+a98JwMnpXz58MG3/ABA8anK8TY+U56Owr2nxJI8Oh6nJGxV0tJWVh2IQ4NAHjmt/GbT7PULi00/Tbi+S3YiSZeFwOpHfAPc16d4L8V2Hi/TnvrFJYxHIYpI5gAytgHsTxz1r4x+HU/iVG1SXQtPtLt1t2Ny9ygY+X3UZPOfTvj2r6N+B2r2eraRdtFp1rZXccoWcWybFkHVTjPocfhSTA9wrw/4dTyL448Z2uU8o3Il6fNnJH5V7hXivw5lU+MfGcfktv+1g+bt4xk/Ln174pge1V8/6j8bNLstSu9PGlXsz28zw7oypDlSRkc9OM17vevNHazvbpvmWNjGv95scD86+IvCmlePNFutV8R2WjSLKu7zhdQjewJ3MUBwzfVevvQB9Y+BvFcXi/Tpb+GzmtUjl8sLNjLfKDkY7c12teU/CXxlP4v0eV77yxfW0myQoMbgeQ2O3p+FerUAeOfC87dZ8XxeTsP8AabOTuznJP8+v417BLIkMbySMFRFLMx6ADqa8l+FxZr/xYWbP/E2lAz7E/wD1q6v4huU8Ia0ykg/ZJBwccYoA8iv/AI42cV/NHaaTNcWUMpQ3AfG8ZwGAxxnBxmvc/DetWviHSbbVLMnyp1ztJGUPQqcdwa+NvBEUcnw58XF0ViHhIJGcEHg165+zlIz6HqQLsVW5ACnovy9qAPog9DXh3wVGP+Em/wCwm9e4noa8T+DH/My/9hSQUAe215/8QPG9j4MsUlmQz3k3EFsDjfjqSewFdTr2rWuh6bcajeSKkMKFuTjceyj3J4r4K8TazfeLptR1++uI/JRxFbQPJhlBPyqq+wOSaAPu/wAM6uuvaNaaokRiW4TdsJyRyR/Stmb/AFT/AO6a4L4Vf8iRo3/XE/8AoTV3s3+qf/dNAHk/wYGPD13/ANf838xXp2pX0GmWU99dMVggQu7AEkAewrzH4M5Ph66LABvt02QDkZ4rqfiJLbxeEdYa6nEEJtmUyFS2CeFGB6kgfjQB5I/x30n7YFj0m8ayB2tMSoYHnHy+nHrn2r37StQttWsYL+zk8y3nQOjYxkfSvzwTVtWPhGfSo9MT+yjciaW8FuxbeMAAv90dQOmecd6+4vhebX/hDNHW0uVuI1gAZ17PnLLzzwxI/CgDoPFP/Iv6t/15zf8AoBrzz4Gf8iPaf9dpf/QzXofin/kX9W/685v/AEA1558CznwPaf8AXaX/ANDNAHpHiDWLXQNKudUvN/2e3UMwQAsckAAZI5JIFeK6d8cdDur5IJ7G7toHYL577SEz3YA9M+le263pNlrlhNp+oQia2lHzLnBBHIII6EV8ZfGJE065tPD1nor6do1iw2XTQtundh8zbz94f1B+gAPt6KRJo0ljYNG6hlYdCD0NYXi4Z8N6yP8Apxn/APQDU3hmSGXQtMe3cvCbWLYx6kbR196h8XHHhvWD/wBOM/8A6AaAMv4cKF8HaKBn/j1Q8nNdrXEfDbP/AAhuibiCfsqdBjiofiL4ri8I6FLeAxteP8ltEx+8x749B1NAGL4q+JFj4f8AEVrof2WS4lkKLK6MB5ZYjAwepwQfoRXq9fnWLeX7To+t3l9DNPfXpeQeaCygOvzMB93JLfkK/RGKRJUWSN1dGGVZTkEexoA8G/aHAPhez4J/01cHHT5Gr3HT/wDjzt/+uS/yFeGftEyMnheyVTgPfKG9xsc/zAr3LT+bK2/65L/IUAXKKKKACkJAxkgZ4pazNT02HUvs3nPKv2eZZk8tyuWHTOOooAfqunWmr2M1hfRebazDbIm4rkZz1BB7VxP/AArTwaP+YFb/APfT/wCNddrmlR6zZm0lubq3QsrF7aXy24PTPoa0GgVrY25ZthTYTnnGMdfWgDm9P8H+HtPsruytNKt47a8AW4TBIkAzjJJzxk49Kxk+Gvg1TkaDbdCOWY/1rstO02HT9Pj0+F5jEilQzuWfBz3P1qTS7FNNs47SOSaRI84eZ97nJJ5PfrQBx0nw68IywxQtoluY4s7BubjJye9Mi+G/g+GRZE0K3DowYHc3BH412GmabDppujC8rfabhrh/Mfdhm6geg46Utrp0NreXd2jymS6Klw8hKjAwNo7UAY2ueEfD+vXC3Gp6XBcTqMbzkHHvgjP41e0jQNJ0W0ksdOsYbe3lJMkaj7+Rg5zyeKsRaXBFqk2pq8pnmjEbKXygA9B2NPk06CTUodRYy+fFG0agSEJgnrt6E/59KAM3TfDGi6XZXVhZWEcNrdAiaJWbDgjB6n04p+h+G9H0GGaDTLCK2inOZVXJD8Y5yTVi+0iC9v7S9lluA9qSUjSUqjH/AGgOuKdq+lQ6qkKTy3CLFKJMQylN2OzY6igDkn+G3g5mLHQbYEnJwWA/LNdHe+G9GvdKi0i4sIX0+LGyDkKuOh4+p/OtDVtPj1Sze0llniRyCXgkKMMHPBFJqenw6jp8tjM8qxSrtZo32tj2NAGbP4Y0W40iLRpdPibToiDHAScKRn3z3NZ914H8MXtpa2k+jWrwWoKwjBBQEkkZBz1JP1NdNb2ccNilkrytGsXl7ncs5GMZJPeq2iaVDo1mtlBNcSxqSQZ5C7D2ye3tQByI+Gvg7toVv/32/wDjXoo4GBWXpemppq3Cxz3EvnztOTNJvKlv4R6KMcCprazS3uLmdZZmNwwZleQsqkDHyg9OlACapp1pq1jPYX0ImtZ12yRkkZH1HI/CqHh7QNL8N2bWOk2otrdpDIUDs2WIAJyxJ6AflVx9PRtSTUPPnDpEYvKD/u2BOclfX3pt3pqXV/Z3rXFwjWu/bFHJtR9wx8w747UAc/4j8D+G/Elwl1q2lxzzqNvmLI8bEe5QjPTv0rX8P6BpXh60NppNmltAzFmAJYsT3JJJP4mrV7p63dzaXBuLmNrZywSKQqj5GMOO4/z61FrmlJrNk1nJdXVsrMG8y1k2Px2zg8UCOU1H4beENRuZrq50WIzTEl2SWRASTknCsADnuK7TS9OtNJs4rGwt0t7WIEJGnQZOT+pJp89ok9k9mzyqjx+WXVyHAxjIPrQlokditmHkKLEIt5bL4xjOfX3oGXKKoaXZLp1lDaLPPOsQwJJ33uec8modL04acJx9rurkzSmTNxJv2Z/hX0UelIDVorNttPW3vru9E87tchMxu+UTaMfKMcZ706Oy2ahLe/aJj5kSx+SW+RcEnIHrzTA0KKxLjSFn1m21U3VypgiaMQK+I2JzyR3PJ/T0pms6S+pXGnzpf3Nt9knErJE2FlH91h3H9CfWgDeorH1zS11ezNo9zcW6l1YvbyFGIBzjPoat6ja/bbOe186SHzUKeZGcMue4NAF2isyXTo5dLbTWmm8sweQZN/7zG3Gc+tLpFiNMsILMTyz+UuPMlOWbnOSfxoA0qKo6dZ/YoWi8+WbdI8m6VskbmJx9Bmo7DT0sZLp0mncXEplKyPuCE9QvoPagDSorGtdL+z6reaj9qnf7Sqr5LNlI9oAyo7ZxTbvSRdarZ6i13coLVWAgSTEbk8ZYd/8A9VAG3RRRQAUVR1O1N9Y3FqszwtLGUEkZwy5HUU3TrL7DYQ2fnzS+XHs82Rtzn3JoA0KKy9GsDpljHam5nuWUsTLO+52JJPJ/Gl0+w+xy3cpuJpTcSmTa7ZCeyjsKANOism001bbULy9FxO5uQmYnfKR7Rj5R2zWtQAUUVjavpf8AaRtj9qngMEok/dNjf7GgDZooooAKKKKACis7TbAWCzgTzS+dM0x81t23P8I9hitGgAooooAKKKKACiiigAooooAKKKKACiiigAooooAKKKKACiiigCio/wBMY+1XqpD/AI/G/wB2rtABRRRQAUUUUAFFFFABRRRQAUUUUAFFFFABRRRQAUUUUAFFFFAHJgH/AISs5BI+yce3NdZXJxNnxTMq84tRu56c/wD6q6yiwBRRRQAUUUUAFFFFABRRRQAUUUUAFFFFABRRRQAUUUUAFFFFABRRRQAUUUUAFFFFABRRRQAUUUUAFFFFABRRRQAUUUUAFFFFABRRRQAUUUUAFFFFABRRRQAUUUUAFFFFABRRRQAUUUUAFFFFABRRRQAUUUUAcR4w4udD/wCwhFx+NdvXC+MsfatC9f7Ri/nXdUBcKKKKAPDLX/kst3/2Dx/6CtWfiGceLvDpBAPk3B6Z/g9Kp2n/ACWe8/7B4/8AQVr1m/0Kyv8AVLDVJw5ubLd5WGwvzDHI70AeKfCqHw+/w/vZL0ROGMzXuQC6gDHHf7u0j3PFet+BjozaBbHQAw08l9m7O7O45znnOc1yF/8ACbwve3094YrmIzvukihl2RnnJAAHAyM16jY2lvp9rFaWkKw28S7UjQYAFAFuiiigAooooAKKKKAMbxDo9vr+lXOl3TypBcKFdoiAwGQeCQR29K+bvGXwYttP0Wa70WbULy+jZdsDbW3AsAcAKDwDmvqqigDwr4J+Dn0Gxm1K+gubfUpy0TRTDaAgIIwPw617rRRQB8//AAyUjx/4zYlstNn5sf329K93vLaO8tZ7WYExTRtG4BxlSMH+deCfC4n/AIT7xoN+4eef4t3/AC0b+XTHbpX0JQB8e6VpPjX4faxqUem6VJex3CNHHNHGWjOeVfjuMdD6nrxXqHwT8IX3h+wur/VI2hvbx+IW6qgxyw7EnPHp9ePcqKACvH/h0uPE3jI563/+NewA5rxz4aps8SeMxuZs6iTljk8ljj6UAep6vb3F3p13b2lwba5lhZIph1RiOD+dfLVrqfxP0NNT0260281L7QrQxzupkETYI3o3Qgjse+PcH61ooA8Z+DHhG98M6TcT6kojur1lfyQcmNAOA3o2SeO3HfgezUUUAeP/AAsBF94sBx/yF5ehz3Nel67pyavpN7pzttW5heLd/dJGAfw615n8KRi98W++sSn9TXsNAHwtDo3jHQrfVPClvoc06XzgvKIWIKKSAQwO0A8HJr6f+FXhZ/CnhuK2uMfbLhvtE4x91iAAv4AAfXNeldaKAEbofpXivwaGP+El/wCwrJXtTfdP0rxT4LtiLxDHj7upuc/h/wDWoA7/AMbeGofFmjPpk0zQ5kWRZFGdpB9O/GR+NfN3i/4MyaTpZudIuLvULnzFXyBECdpzk8c8cV9fUUAeUfCHwxL4c8Pqbnz0ubsiSWCUYMRGRgfz/GvUrgkQyEDJCnj14qWoLrd9nl2Y37Dt3dM470AeTfBIs3hiaR12GS9lYrnleRwa6r4iaBL4l8M3mm25AuGCvFlsAspBAJ965H4Gl28LSmRgzm9lLMMYJ454r2SgD4csb7xZbeFbrwWPD13++l4kNu+9VLbmGMYOcdewJ9iPqX4ZaHc+HvC1nY3nFx80jpj7hYk7evau9wM5xzS0AYHis48O6ufSym/9ANef/Aw58D2n/XaX/wBDNeg+KTjw9qx9LOb/ANANeffA0bfBFoP+m0v/AKGaAOo+IVprd54fmXw/cvBfowkXY21nUdVB9T/SvmLU7vxz400m08L3GhXRntpQ013MjKX643M2AOvXPOK+1KTpzQBg+FdK/sPQtP0zOWt4VVznq3ViPbJNN8Xf8i3rH/XjN/6Aa6Guc8YHHhnWvaxn/wDRbUAZ/wAOznwhop/6dE/lWZ8QvBEPjWC1hmvJLYW7lgUUHORjvWn8Ov8AkT9F/wCvRP5V2dAHxh4t+El5o91ZQaULzUYZz+9lWIDysHHOPY/pX1V4R0FfDWi2+lJcy3Cw5w8h55OcD0HPSulooA8C/aIRm8LWbKMhL5S3sNjj+ZFe5af/AMedv/1yX+VeHftESBPC1oCgYveqAT/CdjHP6Y/GvcbD/jzt/wDrkv8AKgC3RRRQAUUUUAcj4816Xwz4bvtXghSaW3CbUckA7nVecf72axvhj4un8Y6PNfXFtHBLFcGErGTg/KDnn61W+Mxx4C1c/wDXH/0clcT+zkQfDmonI5vTx6fItAH0Ma8ck8Wa3f8AjuTQtNjtotOsmQXk1x1IOCQvPU9B+ddT8SZpYPCuoNFqMOnEpta4kLDap6hdvO49Bj1r4Pvk0uGBLiz1W8udVEm53MWxPqCTuP40AfpHPcwW4BmmjjB6b3C5/OoI9QspXCR3lu7E4CrKCT+tfNmtaTH4n8BaR4h1vWpoDbWzb22b2lYvgc5HPAFebfCLwxqGu+IodRtsjT7C4DyTSkfUKBnkn8h+WQD7ie5t0dkeeNWUZZS4BA9TSw3EE+fJmjk29djA4/Kvkvxj4fuPE3xdudKFxLDDNChkkQAbYhECR15BPHPc+lVPBBuPBnxMfw/a3Uk1k8pilVvl8z92SpI9QTQB7B8Q/FHinw9q1suk6dBe2csJJUg7g/IG456Zwfw6iu+8G3OsXmh21zrkcMd7KC5SIY2qfu55POK+HfE+sweKvFV9f6tdz21v86QeQm4hVOEX+pPrmvfP2ftcu7u1vtIubp5orTabUOOVTJBA746cE8UAexeOdWudC8NajqdoENxbxhk3jIzuA5H4183aT8TfiBrMby6bpUN0kbbXaK3LAH0617x8Wv8AkRda/wCuI/8AQ1r5Q+Hl346g029i8KQM9tJJiZ1RCVfbjgt0OKVhWPon4X/Ee58W397pupWMVpdwLvUJkZAOCCG5yD/niq/j/wAZ+KPDHiBLWw0yC/s7qDNuCCCr4OckehUnHoevp5T8LtR/sDxpqSeJIrhdZnQhPM4G8jeQ2P7wxjgjmvM7/WLXxTr11qHie+vIY5MtGltHvCcgBQGbgY/lTGfZ1lrOvWvgm41jWILdNRWB5o4484Axldw9fUD+dZHwh8Z6h4x069m1GKBJLaUIrQqRuBGeQTXi/wAO9ZvJfA3irSZpmmtbW2L2xcEFVOcgexwDjtz68cf4R8Taj4Y8Dam+nDy5b2+WAXGeYx5ZJ2j16YPb60Afd4uYGkMQmjMgOCocZB+leW/Frxlf+DdPsbmwigkeefYwmBIwAT2Ir5oh8AaxaeF18bxa0izKBOApbzMFtud/97nkVf8AGPiS48TfD/Rbi8Z3ura+ktpZGx+8IQMD/wB8soPqQaAPszStQW902wvJSkT3UCS7N3dlBwPXrWlJIkQBkdUBOAWOOa+DfFXhTVfD/h7R9futWeWW7KBIRuzEuzcnJ7gDkY6+vWvR/i/qVzf+AvDF3LIRNO6u5U4yQnX1689aAPqpZY3Yqsisw6gHJFRm5gD7DPGHzjaXGfyr5f8AAHgbV7DS28VS6+Le5ubGRojNnEe4fKzMc8Yw3T09K8EvGslgubqfWpbnVvOO3ykYo46lt7YPUntQB+keRjPavOviN4tl8LaJ/aFlFBcymZY9rsSoznrj6V816l481xfh5YWYuW3Tzy28twWJkaNQCF3f8Cxn0AHrnI8Y+DL7w34T0zVJNUaZdQKme2Y8KSu5cHPOB1/qKSEmfafhjUZdX0Sw1CZESW4hWRlTOAT6ZrC+IfitPB+hPqIjSa4Z1jghdsB2J5/IZP4Vc8A/8ipo/wD16p/KvP8A44eHtW8R6TYwaVZm4aGcyyYcAgY2gAE89f0pjOP0z4w65eT24/4RrzIZHUMYlfoT2PIrv/iT8RR4RubXTrOx+26jcLuCZICgnAHHJJOeB6e9eNyav49+Go0eHVbiBtLOEWBEjcbFxlSQobIB65/E1D4zuvtvxU0y5ictFLJZvGJMfKpCnAz9SfXJoA9c8AfE8a9qLaLrVg2m6qWIjj2sFb5c4OeVbAPXrWbrnxT1XS9TvrceF7iS1t5GjSXDfMFJBYnGMHGR7VxGqx+Z8dVG5l/fwnKnHS3U4+lem/G/xM2g+HDZ20my71E+UCrAMqfxHHXkfLn3oAn+GXxDm8aXV1byad5HkR+Z5iElfvABTnvg5/CvXpZEhjeWRgsaKWZj0AHU1598LvDS+GfDNtBIkYvJx51w6gZJPIBPfAIHpnOOtdlrU9ra6Xez3wzaRwO0y/3kwcj6kcUAfOE3xm1i4lvbvS/D6TaRauu6V924KeMsRwCee3HvXuXg3xTaeKNDXV40a3jDMkiykDYw68+nI5r4q0O28S3Oj63/AMI8lz/YY3NcpuXJUAcHuTtOcDsDXvnwy0O18Q/C6bSY57i3NxM4mkyDhwyt8v8AskBeD6mgCzqnxegHiiy0jR4YL2zlmjiludx5LED5D7Z96+gK+G/Enhez8JePtB06yklkj822dmlOSzeZyfbtxX3JQMKKKKBBRRRQAUUUUAFFFFABRRRQAUUUUAFFFFABRRRQAUUUUAFFFFABRRRQAUUUUAFFFFABRRRQAUUUUAFFFFABRRRQBSA/0xv92rtUR/x+H/dq9QAUUUUAFFFFABRRRQAUUUUAFFFFABRRRQAUUUUAFFFFABRRRQBx8S58XTEsOLQYGOvNdhXMRn/ip5Rg/wDHoO/+0K6ekkkAUUUUwCiiigAooooAKKKKACiiigAooooAKKKKACiiigAooooAKKKKACiiigAooooAKKKKACiiigAooooAKKKKACiiigAooooAKKKKACiiigAooooAKKKKACiiigAooooAKKKKACiiigAooooAKKKKACiiigDgvGgzd6F7ahF/Ou9rgfGpxd6D/wBhGL+dd9QAUUUUAeD2h/4vTeD/AKhw/wDQVr3ZnVcbmAz6mvGfGPwxbxDr7a3b63cWE7Iq/ul5GBjggg9qxX+Ed5Nt+0eLtQm2nK7snHrjLGgD37zY/wDnov50ebH/AH1/OvnkfBqQf8zLd88H5e350o+Dc3/Q0X3brn8e9AH0L5sf99fzpRIhOA6k+xr55PwblP8AzNF9jJPfp+dRp8GrmJw8Xiq+Vx/FzkfTBoA+iw6now496Ny5A3DJ6c9a+eI/g/fRbtniy+XcCDjdznr/ABVJJ8JNRd4nPi2+LQ/6skt8n0+bjpQB9C0V4G3ww1wt/wAjvqgXHQSP1/76pyfDPXo1YR+ONTy3Uszt2I/ve/8AnqAD3rNFeAp8LtbQMy+NdSErAbnEjjJA7/N/Wlf4Y68zH/it9T29h5jgj1yd3NAHvtFeDH4aeIGijjbxvqPynLEM2T+O7PX1zUT/AAt1psf8Vvqox/01f/4qgCH4XMH8f+NWH/PYDkY6Owr6Er5xsvg5f2U089v4vvYppxiWREIZ/qd2SfetI/CzVz/zO2qf99v/APFUAe+UZrwIfCvVh/zOupn/AIG//wAVQfhbrBYn/hNtUyeeHYf+zUAe+14t8OPO/wCEu8ZnzF8g3gwmOd2W5/LFZbfCzVz08baoPo7/APxVUrX4OXVpNNPb+LL6KaZsySJkM47biG5NAH0VRXz/ACfCrWHx/wAVvqgx/tv/APFUJ8KtXXP/ABWupnPq7/8AxVAH0BRXgSfCvVQfm8aaoRjs7f8AxVOPws1XPHjTVAMd3b/4qgDa+FIxe+LPfV5T+pr2DIyRnkV4BbfCGa180weKdRiaVi7GNiu5vVsHk08fCe+R3eLxdqSs5yxLNk8YGTu5oA99orwj/hVV6CMeMtYxnn963+NRp8LNUB+bxnqZGP7zf/FUAe8typ+leL/BWN47PXyy4U6tKAfXAGfwrIPwn1X+Hxvqo4H8bf8AxVQWPwfvbASi18W38Ikcuwj3LuPqcNyfekKx9EUV4EfhbrHbxrqf/fx//iqP+FW6x/0Oup/9/H/+KpjPfe9ZmtFxpV8Yt3mC3k27eudpxj3rxcfDDWgePGmpAY5Akfk/99fWmS/CzWJFKt411Qg8EGRzkf8AfVAGt8BldfBqls4a5kK89uB/MGvaK+drD4Qahp8flWni69gh5PlxbkGfXhsVfHwv1gf8zpqZ/wC2j/8AxVJKwkrHvVFeAf8ACrNa/wCh31U/WV//AIqkHws1n/odtU/7+P8A/FUxnsPiw48O6uf+nKb/ANANcD8DxjwTa/8AXWX/ANCNc5J8K9XlRkk8Z6k6MCGVpHIIPb71QWnwj1GyhEFp4v1CCEEkRxMyKCfYNQB9D0V4B/wq3Wv+h31X/v6//wAVSr8LtbClf+E31TBIP+sf/wCKoA9+rnPGJI8M6zgE/wCgzDj/AHDXkZ+Fms9vG2qf9/H/APiqZcfCnVriJopPGWpPG6lXRnchgeCCN3IoA9Q+Hn/IoaL/ANeqfyrsq+eoPhLqtvEkMHjPUookGFRHZVUegAbiri/DDWFz/wAVrqn/AH8f/wCKoA95orwYfDDWR/zOuqH6yP8A/FUz/hVus/8AQ76qf+2j/wDxVADv2hUDeGLM8/LeKeP91h6e/t/SvcLH/j0t/wDrmv8AKvBbv4R3t8qR3viu+uoQwYxzFmB/Nq+gIU8qJI852qFz64FAElFFFABRRWdf3NxbvbCC0a4WSUJIVYDy1P8AEc9QKAOW+JekXmu+EtR02wjEl1MIyiFgudsiseTx0Br5y8P+Ffij4ftpbXS7d7WGVxIyrPbnLYxnJYnpX2MxwMgZ9qM8ZoA+Zrnwp488UeF9UsvETj7YtxFPYq8kY3H5g4JQ4AwRgHvXGN4E8fzeHrbRDpFnFawu8vyyxCWRs5Adt3PU49up6V9mAkjOMe1NRiy5KlT6GgD5I8R+A/Gl9o2h6dDYK0FnanfD9pjGJS7Z6tjO0joSODz2q54R8MfE7RDa2Nu0drp8U+4q0sJUjcCScZYg5Pv16V9MaTd3V4tybqya1Mdw8cYZsmRB0f2zzx7UWN7c3N7fQS2MkEEDKsMzHibIySB2weKAPNLTw5q6fFK916W3/wCJW9qI4ZhIvXYoIK5z1DdRiuKn8D+IJPil/b62CHTPtayec8qEbQgBO3duz6cda+hIp7xtQmgezCWioDHceYDvbuNvUY9aHubkalHbLZk2piLtc7xhWzgLjv60AfMt94B8W+F/El3e+FbaC+sbnJCztEcA8lWDkcg5wV7Yyeor174Y6Pr+l2NzJ4jlje7ncFEBUmNccglRjr2Ga9KZyrooQkNnLDoPrTmJGMDOTj6UAcf8QtMu9Z8K6np9jF5tzPGFjTcFydwPUkDtXzDovhL4p6BC8GkW8trHI291S5tzk4xnlq+zZGKIWVSxHQCoL6WWC1mlggM8qIWSJSAXOOBk0AfOfw6+HGsnXJte8YAvcBR5avOHdmxtyxXIwF6c+lc7F8OPGHhLWb5/DcFreWU0TKjTsmdvYYYghgehHHHNfVkU0z2Sztbss5iDmEnkNjO3P14qrot3eXtkJ76waymLMPJZwxAB4OR60mriaurHivhjwp4sXwlr9vrUxe+vYTHb2rSI23APVhxkk8c4HfHbi9D+E2tXfg+90zUlSxvVuxdWuZFfcdhUq20kAEYr6g0q6uruOc3dk1o8czRqpcNvUdHBHrWirEkgqQB0PrTBq6PjxvC3xObQl8L/AGXGm7yf9fEcrkHbu3Z255x16/Sui8Y/DXUbLwZpGkaTb/bbqK6ea6aIgbmZcbuSOMAL+Ar6S+1XH9pi1+xSfZvJ3/atw27s424znpSXN3cRX1rbx2MksMu7zJ1YARYHGQeuaTBo8U+JvhXWda8D6JY2FsZLq0EXnQhgG4j2kdcHBx3rM8feENa1HwT4b0+0smmurQL50akZTKe57Hivfr67uoLm0igsJLiOZyssquqiEepBOT+Hp9Ms1q8u7GzM9np8l9KGA8mNwpx65NDBnIa14dvtT8AJoMTrDe/Y4IjvbgMmwlSRnrtI/GvnGw8EePYdAvNFTQLOOCdvMkmdojM+0/dB3nuOOPxr7C1C7ktNOmu1tZZpY4i4t4xl2OPujHepLe4llsY7hrd0meISGA/eViM7T79qYz5QT4Ua7qHgq1tnRbbUrW7lkW3lZcOjBR94EgH5eKy9T8O/EfW9CtNKu9MZbPTVVYowyh5B0Gfm52gV9g6XczXlnFPcWklpM4O6CQglDkjqOPf8avZpISvbU5zwfZXGm+HtNs7qPy7iGBUkTIOCB0yOK89+L/hvxFrdra3Ph2+uI5rfd5lvFOY/MB5yMEZPHTPevZASSRjgUuecY/GmM+S38L+PfHN7p1v4kg+y2NoAHmYqMjudob5nOOoGPpXQfE3wBrB1rT9d8MQ+YbaOJPJDjchj4U/MeRgKCOvHvX0JJesmoRWQtbhleMuZwn7tcHoT6+1X2bBAwTn9KAPnHwL4M8RX3jBvFniaMW0qkusQIzI23YOAx2gDHX0HatD4t+CdX8Ua/pFxY2izWkUeydmlVNo3ZPU55HpXv+fagnA4GfagBsaLEixoMKoAA9hWdrmmx6xpl3p0rskdzE0bMnUZ9Kt3szwW000ULTSIhZY16sQOgpLGaS5tIJ5YHgkkQM0T9UJHQ0AfKNh4N+I/hmx1HSNJjgltLxvmmhmRWGOMqWIIyOPw7da9s+FHhm98LeHFs9QKC5kkaVkU52Z7EjgnjtXpY57UA5zwRz3oA+ffH3gvXNZ8eaTq1lbI9lCYWklMqqE2vkggnPQdgetfQdNBO4jHHrWXPfzRanb2S2M7wyozNcqPkjIzgH64/UUAa1FFFABRVPULlrSznuEgkneNCyxRjLOfQU2wuZLmyhuZraS3kdAzQPgsh9OP8/SgC9RWbpF6+oWUdy9pPaM5P7qddrjBxyKTTr972S6RrO5txBKY1aZQBKB/EuDyDQBp0VQgu5Jb25tmtZo0hC7ZmHySZGTt+nSr9ABRRWTq9/Lp8cDw2U92ZJ1jZYRkop6ufYY/lQBrUUUUAFFFAoAKKzdLvZL2OZ5LSa2MczRqJVwXA6MPY1pUAFFFFABRRRQAUUUUAFFFFABRRRQAUUUUAFFFFABRRRQAUUUUAUR/x+H/AHavVSH/AB+H6VdoAKKKKACiiigAooooAKKKKACiiigAooooAKKKKACiiigAooooA5WAZ8U3JPOLVccdOa6quVt/+Rpu+T/x6L1HvXVUAFFFFABRRRQAUUUUAFFFFABRRRQAUUUUAFFFFABRRRQAUUUUAFFFFABRRRQAUUUUAFFFFABRRRQAUUUUAFFFFABRRRQAUUUUAFFFFABRRRQAUUUUAFFFFABRRRQAUUUUAFFFFABRRRQAUUUUAFFFFABRRRQBw3jJN11oZzjGoRH9a7muE8ZvsutCGM51GIfrXd0AFFFFABR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j/AI/D/u1eqgD/AKaeO39Kv0AFFFFABRRRQAUUUUAFFFFABRRRQAUUUUAFFFFABRRRQAUUUUAchbOW8WXa8YW0UfqK6+uLtBjxje+9mp6e4FdpSTGwooopiCiiigAooooAKKKKACiiigAooooAKKKKACiiigAooooAKKKKACiiigAooooAKKKKACiiigAooooAKKKKACiiigAooooAKKKKACiiigAooooAKKKKACiiigAooooAKKKKACiiigAooooAKKKKACiiigDhPGIJvdC28n+0I+MZ4zzXd1w3i9Ge90MLz/p8Z/Ikmu5oAKKKKACiiigAooooAKKKKACiiigAooooAKKKKACiiigAooooAKKKKACiiigAooooAKKKKACiiigAooooAKKKKACiiigAooooAKKKKACiiigAooooAKKKKACiiigAooooAKKKKACiiigAooooAKKKQsBjJAycDPegBaKKKACiiigAopAQehBoBBzg9KAFopMjOMjI7UuRnHegAooooAKKKQkAZJwKAFooyMZzxTUZXUMrBlPIIOQaAHUU1WVs7SDg4OD3p1ABRSZGduRnGcUuecd6ACijNIzBRliAPUmgBaKKM8Z7UAFFAOelFABRRRQAUUUUAFFFFABRRQDkZFABRRRQAUUUZ5xQAUUUUAFFBOKOtABRR1ooAKKM0UAFFFGcUAFFFFABRRRQAUUUUAFFFFABRRRQAUUUUAFFFFABRRRQAUUUUAFFFFABRRRQAUUUUAUR/wAfjf7tXqpD/j7P0q7QAUUUUAFFFFABRRRQAUUUUAFFFFABRRRQAUUUUAFFFFABRRRQBx9oSfFt7kYAtUx78iuwrirL/kcL/wB7VP6V2tFgCiiigAooooAKKKKACiiigAooooAKKKKACiiigAooooAKKKKACiiigAooooAKKKKACiiigAooooAKKKKACiiigAooooAKKKKACiiigAooooAKKKKACiiigAooooAKKKKACiiigAooooAKKKKACiiigAooooA4vxSpN9om04P21OcZ9eK7SuI8W8Xuhn/p/QY3Y9f8+9dvQJLcKKKKBhRRRQAUUUUAFFFFABRRRQAUUUUAFFFFABRRRQAUUUUAFFFFABRRRQAUUUUAFFFFABRRRQAUUUUAFFFFABRRRQAUUUUAFFFFABRRRQAUUUUAFFFFABRRRQAUUUUAFFFFABRRRQAUUUUAFZmpaXa6kbZrlWJt5RNGVYrhh06Vp0UAFFFFABRRRQBRsbGCx8/yFI8+Zpnyc5Zup/SktNPgs57qeEMHuXDyZYkFsYyM9Kv0UAZ0WnW0V/NqCIRczIEdtxwQOnFS/Y4ftv23Ded5XlZ3HG3Oen1q5RQAUUUUAFUdSsbfUrOazukLwSrtcAkfqKvUUAVY7WKO0W0AbyljEQycnbjHX6VW0fS7XRrGOxs1ZYIySoZi2MnJ6+5rTooAztN06301JktlZVllaZgWJ+Y9cZ6CtGiigDM/sy3/ALT/ALTw/wBp8nyM7zjbnPT60s2nQy6hBfs0omhRkUByFIPqO9aVFAGfc2Edzd2t07yh7YsUVXIUkjHI71Brek22tWgtLsyeVvV/3b7SSORzWvRQBTu7RLq0e0d5FjddhKNhsfWlFpELMWZ3NF5XlcnkrjHX1q3RQBVsrWKyto7aEMI4xhdzFj+Zq1RRQAUUUUAUGska+S9MkwkSMxhBIQhGc5K9zV+iigAooooAr3dul1by28hYJKhRirYOCOxqOws4rC1jtYS/lxjC72LHH1NXKKACiiigArNk0+N9Ri1DzJhLHEYgivhGBOeR3NaVFABRRRQBUv7Vb60mtXkkjWZChaM4YA+hp0dusdqtsrOEWMRht3zYAxnPrVmigDP0qwj0yyhs4pJZEiBAeVtzHnPJ/GixsIbFrhomkJnlMr75C3zH0z0HHStCigVijBYww3lxeJv824Ch8sSPlGBgdqvUUUDCqN9YxXohEpkAikEi7JCvI6Zx1q9RQAUUUUAFFFFAGfp1ilhHKiySSeZK0pMjZOWOcD2rQoooSAKKKKACiiigAooooAKKKKACiiigAooooAKKKKACiiigAooooAog/wCmH6f0q9VIf8fZ+lXaACiiigAooooAKKKKACiiigAooooAKKKKACiiigAooooAKKKKAOMsh/xV+oH/AKdk/pXZ1w9myjxpfqG5NomfrkcflzXcUAFFFFABRRRQAUUUUAFFFFABRRRQAUUUUAFFFFABRRRQAUUUUAFFcn4011/D2kNdwQefdSSJBbxHo0jHABPYda8g8R+JvF+m/aNC1gWCS39hK9vdWobKsEJZevBGDzj0NAH0B9ttfMjj+0w75RmNfMGX+g71Zd1jRndgqKMszHAA9TXx9oOrXdjH4dnOmWd3e21hcT2sheTdsAcBSB1bg4+oxitGH4k6jrGnX1lqd3pqxT2UokUROksbbDgAE/NnNJvTQUm0nbVn1dDLHPGskUiyRtyGQ5B/EVJXgvwV8S3OsWEOmwW0EVlp0ASV2cmR5CScqM/d/wA98DoPFvivWLfxVYeGNEis/tF5D5nn3O7EZG4ngdflX9aYz1qivntfiHrl2ltpNrBaLrf9pGwndkYx4BP7wAHjGOevQ49k1X4mavpGpT+GLmxtZ9d82KGG4iYrATIEILA85G76UAe+/abf7R9m8+Pz9u7yt43Y9cdcVYr5h0zUNZ0bx74gn1h7W71CDS98bg+XCB8hHJ+6Bk9ff1o074s6muqwwTtp99byRtJL9nhkjMRVWYqpY89BzzQB9PVnR6pp8svlR31s8m7ZsWZSd3pjPWvJvDviDxhrOmWmuiLS5NNuXYSWyb0kijVmVmDE9fl9+vSvD4IftEvgu40Oyt7PUrq6mcyuXkBZXAG7OSRjP/1qAPtqivCbb4hapJBc6Z9mtZNbW/FhA6ErCzc5YgnPGD09q63wvrmvN4gutA16G086K2+0xT2wYCRN+3kE/wCcUAek0V41r/jDX4/F83h3SLSwYQ2/2hpLlmBYBQxGc4GTxn3z2rkV+KWqDXbS3J0uSC5uxA1pEzPJCpYLkyD5Sfp+XoAfSdQQXMFwpaGaORQ20lGBAPpx3rxPXfE/ii08QL4ehTSb64vUdljjZ0NvHgn52zwSOfw46ivOPD8t8tt4etNFjhtfM1ebzImlco7KFwWPUqBu/IUAfWsM0U4YxSpIFYqxRgcH0PvUtfM/wz8WXQ8Qah4eS3ja5uNVuJ5pXYhEjH3gg5OchsA8c9asa78Vb7SNTnLHTJrWG8eA2kTM0zRA/wCs3D5QSO35igD6QoqOJxLGkgGAyhvzqSgAooooAKKKKACiiigAooooAKKKKACiiigAooooAKKKKACiiigDhvF7AX2hD5STfx8N/P8Az7V3NcR4sVmvtD2MARfITn05z+ma7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oD/pRHtVuqg/4+j9Kt0AFFFFABRRRQAUUUUAFFFFABRRRQAUUUUAFFFFABRRRQAUUUUAcNZZHjXUMggG0Qj35Wu5rmNYspYbyLV7KIy3Ma+XJEGx5iH+o/z0po8U6aGKyG4iK/e3wNx+QoA6miuRh8XaTMAUecqf4vIbH8qnfxRpSDd5zlexETYP6UAdPRXOL4k01tuJJcMM58l8D9KhTxTpbnG+YH0MDdPXpQB1NFcy3ifTFxmSXpnmFhj8xSHxNpu3O6brjiFv8KAOnorkv+Et0oMFLTg9/wBw3H6VMvinR2VT9rI3KGwYn6flQB09FYI8QaWel1/5Db/Con8TaQmN131/6Zv/AIUAdHRXLDxZoh/5ff8AyE/+FNHi7Qz0vv8AyE//AMTQB1dFcqvi7Q26X3/kJ/8A4mhfFuhsQBfDn1icf0oA6qiuePiTSR/y9/8AkN/8KjTxRoz523mcf9Mn/wAKAOlorl28V6IvW9/8hP8A4VI3ifR163n/AJCf/CgBPF3h+DxNo82mzu0ZYq8cq9Y3ByGH+e9eew/DN7m5nutb1271KZrR7WJpAB5QYEEj3wT+Zzmu/PivRA237cM5x/q3x+eKB4s0M5/09eDj7jf4UAeV2XwnurVYEHiOYrBDLBF+5GUWQEHBzxyc1LP8K7m+mhl1DxBJcNbwtFAfs6qVyMDJHXHXmvUF8VaI4ONQj9Put/hVhPEWkucC+j/I/wCFAHD6H8ObfRNT0rULO/lSSyt/ImG3/j4HOd35/oPSuS8baVqGpfFDRVsriexb7E2LyGPf5fEnJzwM/d/GvZR4i0g9L6LrjnI/pTf+Ej0bcB9vhyRwTn+dFhWPNpfhVapo8NvZ6lcQarFdfa/7SPzO0mCOeenP6detQn4UxXEFzc3+rT3OuzTRzLqJUAxlMYAX06/p6V6iPEWkHOL6Pj2P+FM/4SbRtu7+0IsZx3z+WKBnllv8Lryd9RuNX8Rz3d1f2v2eV1iCjgqVOPbaP19aktfha9xqFpd67rLajFbKyCAQiNShBGCR9Rn1xXph8U6IOuoR/kf8KlHiPSCQBfR8+x/woA830/4c39o9naHxHK2jWkrzQ2iwhSCxbjdnJGGPXvk1b0n4awabJockeoyl9LkkfOzHm7mzg88elehPr2lJ969i6Z4OaYniHSX4F9F+ORRYVjg9T+HEN62oTJqVxb3VzeLeQzRfKYWAI4x14J/Stbwr4QuNH1i71i/1ebUbu4hEO+RQNqgg4AHHYf5NdN/wkOk4J+3RDHrkU1fEekN0vo/yP+FAzjtZ8AR6r4g1HV31CSNb2yNo0SJyoK4JB+gHGPX1rjtP+FN/D/Z8E+twmzsLkXEMcdqFLEHPzHueAM17EPEekH/l+j/I/wCFObxDpKgE30fP1oA8csPhj4g03Ur3UbHxaIbi7YmR/suSQTnHLVfk+GF0NJsLaDXTFf2d492lysPG5sfw5/2R3/wr1dde0tiQL6Lj3pDr+lDGb+Hk4+9QB5SvwrMdoDHrDx6qL9rsX8ce1wrDBQAHHPX/AOtxWT/wqK+NnPp58QJ9hlnMxUWoDk9tzZ5r2WbxNosJAfUIRnpjJ/kKiTxZoUjbV1KHPvkfzFAHRwR+VFHHnOxQufXAqWsRdd0tgCL2M/nSDXtKKb/tsW36n+VAG5RWGuvaU67lvoiPrz+VOfXNMQAteRjPTrRcDaorEfXdLVC7XiBV6nB/wqAeJdGOP+JhFyM9/wDCgDoqKxRrmmMu4XsRA9Dz+VN/t/Suf9NjPOOM0XA3KKw01/SnOBfRfjkfzqT+29MP/L9B/wB9UAbFFYy65pj523sRx1wacda00f8AL7F17NmgDXorLXV9PYcXcX/fVOGqWDZxdw8f7YouBpUVn/2nYgZ+1RYzj7wqH+2NO/5/YR/wMUAa1FZP9saac/6bBx/tipBqunk4F5B1x98Um7AaVFZzapYKu43kAH/XQZo/tOxEZl+2QFB1IcGi4HOeJznUdEXIx9rU+/Q12lcba+ZrOqx3rRYsrcHySw+83GGFdlTAKKKKACiiigAooooAKKKKACiiigAooooAKKKKACiiigAooooAKKKKACiiigAooooAKKKKACiiigAooooAKKKKACiiigAooooAKKKKACiiigAooooAKKKKACiiigAooooAKKKKACiiigAooooAKzdQmvYpLUWlqsyPKFnZnC+Wndh6n2rSooADRRRQAUUUUAUrKW5lE32q3EJWUqmHDb07N7Z54ptnNdyy3K3FqIY0fbCwkDGRf72B0+lX6KAKEUt217NHJbqtqqgxzBwSx7gjtUvmT/axH5I+zeXu83dzvz93H05zVqigAooooAKo6nLdQ2csljAs9yo+SJmChjnpk9OKvUUAVkeZrVXaILOY8mPdkBsdM/XjNQaXNdz2ccl9ai2uTnfEHDAc9iPatCigCnZS3MqSG5txAwkIQBw25ex46Z9KuUUUAUBNcnUGg+zYtRDu8/cOXz93H05zUc1zdpqMFulkXtXRjJc+YB5ZHQbepzx+dadFAFK5muI57dIrfzI5GIkfcB5Yxwcd6Zqc13b2zSWVoLqcEYiMgTI78mtCigCney3EVq8lvb+fOANsW8Lk/U1Izy/ZjIIf32zcIiw+9j7uenXjNWKKAK1nJNLbxvcQeRMw+ePcG2n0yOtWaKKAK8LzO8okh2KrYRtwO8Y6+1RQzzPd3EL2zJFGF2TEjEmRzge1XaKAKH2mT+0BafZpPKMPmefj5d27G3696v0UUAFFFFAFe7keG3mljjMrohZY16sQM4H1qPT55bm0hnnt2t5XXc0TkEr7GrlFABRRRQAVmvdTjUo7RbRzA0Rka4z8qnONv1rSooAKKKKAKWpTy2tnNNBbtcSouViU8sfSnxTSPaLM8DJKU3GEkEg46elWqKAM/Srqa9sori4tHtJXBLQucsvJAz+HP41oUUUAFFFFABWXql5PZi28iykujLMsb7CB5anqx+n+cVqUUAFFFFABRRRQBn6dcz3KzGe0e3KTNGgY53qDw341oUUUAFFFFABRRRQAUUUUAFFFFABRRRQAUUUUAFFFFABRRRQAUUUUAUx/x9n/AHauVTH/AB9n/dq5QAUUUUAFFFFABRRRQAUUUUAFFFFABRRRQAUUUUAFFFFABRRRQAUxkRuqqfqKfRQBF5MX/PJP++RR5MQ/5Zp/3yKlooAj8qP+4v5UeVHkny1yevFSUUAR+VH/AHF/Kgxp/cX8qkooAj8qPJPlpk9flFN8iL/nkn/fIqaigCLyYsY8tMf7opPIh/55J/3yKmooAr/ZoP8AnhH/AN8CkFrbjpBF/wB8CrNFAFb7Lb/88Iv++BSi1tx0giH/AAAVYooAhNvCRjyY/wDvkUgtoB0hj/74FT0UAQfZ4D/yxj/75FBt4D1hj/75FT0UAVjaWxOTbxH/AIAKabO1x/x7Q4/65irdFAGcdMsGxmyt+DniMClOmWJcubO3LEYOYxWhRQBmtpensMGyt8e0QFIuk6cucWNtyc/6oH+ladFAGd/ZlhgD7Fb8f9MxS/2ZYcf6Fb8f9Ml/wrQooAzhpdgGyLK3BxjiMUDS9PGcWNtz/wBMl/wrRooAzf7L0/Zs+xW+3/rmKF0vT1GBY23/AH6X/CtKigDOOl6eTk2NtnGP9Uv+FMGk6duJ+w2+T/0zGK1KKAMr+x9Nwf8AQbfk5/1YqT+y9PwB9htjj1iU/wBK0aKAMp9I05/vWMH4IBSHRtMLFvsFvk+kYrWooAz49MsI87LOAZOT+7FEmmWMi7Ws4CP+uYrQooAzDpOnnb/oVv8AL0/dj/JqX+z7POfssI+iCr1FAGcNMsQ7OLODc3X92KI9MsY/u2kI/wCACtGigCoLK1ByLaHP/XMUv2O2/wCfeL/vgVaooApmytD/AMu0P/fAo+w2nP8AosP/AH7FXKKAKD6dZOpVrSDaeo8sCozpOnEY+xW+MY4jFadFAGW+kac+M2UHHogFO/suw3bvsUGf+uYx+VaVFAGYNJ08MSLKAE9cIBSf2Tp//PnD/wB81qUUAZf9k6f/AM+cX/fNQtoelnrYQH/gFbVFAGMND0sdLCD/AL4oGh6WP+XCD/vitmigDJ/sbTcY+xQf98Cpk02xQYW0hAzn7grQooARVCqFUAAdABS0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h/x9t/u1dqkP+Pxv92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H/H2f92rtUx/x9n6V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Y/4+z/ALtXKqD/AI+m+lW6ACiiigAooooAKKKKACiiigAooooAKKKKACiiigAooooAKCQBk9KK5jxAj3c9lpwdkjndml2HBKKORn05oA1I9VsZCwjuFfacHaCRn61bFzEVDBuD04NOghjt4kiiQKiAAD6cVNigCv8AaIh/F+hpPtMX94/98mrOBRQBSW9t2BIckf7p/wAKebqEAHccHp8p/wAKtYooArm5iXGWPIzwpNH2iLn5jx1ypqxijFAGBN4h0uG4itpLrbNKcIvltz+lXU1OzcErKSMZzsb/AArE1iTZrukgKMsXBOeenpXWYHpQBTS/tpBlZCR/un/ClW9t26SZ/wCAmrn4UYoAq/a4Mj94OfY0v2qHIG/k+xqxgelLigCp9sgwT5nA9jThdQkZ3j8jVnA9KTA9KAKpvIAATJ19jTG1C1XG6YDPsau4HpRgegoAonULQMVMwBHsaF1C1YZEox9DV7A9BRgelAFE6hagA+cOfY0xtTslGTOoH0NaOB6CjaPQUAZ51OyBANwgz604ajaHpOtXdq/3R+VLtHoPyoAonULQEr565oXULRhkXCYx61d2r6D8qNq+g/KgCmNQtCcC4jJ+tIdRsx/y8J+dXto9BRtHoKAM86nZg4+0Ln2yaRdVsWBIuY8D1OK0do9BRtHoPyoAz/7Tstu77QmKkF/asMidMfWrm0eg/KjaPQflQBR/tGz/AOfmP86Pt9oSR9oTOcHnpV3av90flS7R6D8qAKpvbYDPnp69aiOo2ajJuYwPrV/avoPypCq4+6PyoApHUbMf8vMf/fVKdQtA237QmfTNXNq/3R+VLtHoPyoApfb7XtOh+lKL+1Iz56Y9zirm0DsPyo2j0H5UAVDfWoAJnQZ96YNRsz0uY/8Avqr20eg/Kk2r/dH5UAUv7Rsx/wAvEf50o1C0IyLhMeuaubV/uj8qXavoPyoAonUbMDJuEA9zSHUrMBSbhMN0q9tU9h+VG1fQflQBRGo2ZPFzGfxpf7Rs8kfaY8j3q7sX+6Pyo2r/AHR+VAFMahaHpcR/nR9vtP8An4T061c2r/dH5UbV/uj8qAKQ1GzPS5jP/AqP7Rs8kfaY8jqN1Xdi/wB0flSbEznaufpQBQOqWIJBuogR/tUg1bTznF5DwM/fFaBjQ/wL+VM8iLGPKTHptFAFJdV09gSLyDjr84FPGpWJQOLyDaRkfvBVr7PDjHlR46/dFHkRf88k/wC+RQBW/tKxDbftkGcZ/wBYKX7fZg/8fcHP/TQVYMEJOTEmf90UogiHSJB9FFAFb+0LI5/0y34/6aj/ABo/tCyH/L3B1x/rBVjyIcY8pMem0UCCEdIkH/ARQBAb+zHW7g/7+D/GkOoWYYL9qhyQCPnHNWTBEcZiTj/ZFJ5EP/PJP++RQBXGoWZJAuoeP+mgp/221z/x8w/99iphDGOkaf8AfIpfKjxjy1x6YoAhN5agAm5hAPQ7xTft1p/z9Qf9/BVgxRnrGp5z0pvkQ4x5SY/3RQBANQsiQBd2+T/00H+NKL+zbOLqA4GTiQVN5MROfKTPrtFAhiHSJBn/AGRQBGLy1IJ+0w4HX94Ki/tGyAB+1Q4P+2KteTF/zzT/AL5FL5UZ/wCWa9c9KAK6X1o/3bmE/RxT/tdsCR9oiyP9sVKIox0jT/vkUvlof4F/KgCsb20BwbmEH/fFPW6t2BZZ4iB1IcVJ5MX/ADzT/vkUeTHjHlpj/dFAEf2u2xn7RFj/AHxSfa7Yf8vEX/fYqbyo/wDnmnXP3aTyY/8AnmnTH3RQBAL60JwLqEnOMeYKPt1oP+XqD/v4Kn8mLOfKTPrtFJ5EP/PJP++RQAwXdselxF/32KQ3lqoybmED3cVJ9nh/54x/98igwQt1iQ855UUAR/bLU/8ALzD/AN9il+0246zx/wDfYqQQxDpEg4x90dKDDETkxpn/AHRQBB9us/8An6g/7+CnfbLX/n5h/wC+xTha24ziCLnr8gpRbQAYEMYHptFAAbmADPnR4/3hTPtlr/z8w/8AfwVIYIT1iQ/8BFIbeA9YYz/wEUAQf2hZk4F1CTnHDilN/aDrdQ/99iphbwg5EMYP+6KUQQrnESDPoooAg+32Z6XUJ+jinfbbUED7RFz/ALYqUQQgYESc/wCyKd5Uf9xfyoArm+tQxU3EWR/tCnC7tiSBcRZHX5xUvlR8fu1/Kl8qPOfLXPrigCP7Vb/894/++xSC6tz0uIv++xUvlR5J8tMn/ZpBDEBjy0x/uigBhuYB1nj/AO+xQLmA9J4z/wADFOMER6xIf+AigQRDpEn/AHyKAGm5gHWeP/vsULcwNjbPGc+jineRD/zyT/vkULBCn3YkH0UUABnhXrLGPqwpGuIFGTNGB7sKcYozyY0P/ARSNDE2A0SH6qKAGC6tycC4i/77FOFzAek0f/fQo+zQA58mPP8AuineREP+WSf98igAE8R6Sofowo86IAnzUwP9oUojjAwEUD6UeVGRjy1x9KAIzcwAczxj/gYqvJqVhCwWS9tkZuAGlUE/rVowQnrEh/4CK8/8dWsPmaNIIowx1CNSQvJB/wD1UAd6l3bSAlLiJgP7rg0G6tx1niH/AAMUqW0CDCQxqPZAKUwQnOYk56/KKAE+1W//AD3i/wC+xQLm3PSeM/RxSm3gOMwx8f7IpBbQKciGMH2QUAL9ohP/AC2j/wC+hQtxC33Zoz9GFKIIQciJAfXaKBBCOkSD/gIoAhmvrS3TfNdQRr/eeQAfrT1u7Z1DLcRMrDIIcEEVzvjKKJfDuokwqwERONvf1/WtXS4Lf+z7UrBGAYUwAo9BQBoG4hHWWP8A76FAnhJwJUz6bhQbeE9Yoz/wEUC3hB3CJM+u0UAHnw/89U/76FCzwv8AdlQ/RgaT7NBknyY+f9kUqwQqMLEgHsooAeZEHV1H41EbmAHBnjB9C4qTyo/7i/lUbWtu7BmgiLDuUFAEnmx/89F/Ol8xP7y/nSeVHkHYuR7Uvlpj7g49qADzE/vr+dBkQdXX86Ty0/uL+VL5aHqq/lQAb0/vDn3o8xMZ3rj60uxf7o/Km+Wmc7Fz9KADzI/76/nSGaIf8tE/Ol8qPOdi5+lAijGcIvPXigBDPEBkyp/30KYLmAnAmjyP9sU/yYzjMa8e1HkxZz5SZ/3RQA0XEJ6TR/8AfQpRPCeksf8A30Kd5UZOfLXP+7TRDECcRJ/3yKAHebH/AM9F/Ok86I/8tE/76FHkxYx5a4+lJ5EWMeUn/fIoAcssbdJFP0NL5if31/OkEUY6RqPoKTyYs58tc/SgBfMTH31/OgyxjrIo/Gjy0/uL+VIIYwMeWuPpQAvmx/8APRfzpPOiH/LRP++hR5MWc+UmR/sigwRHrGn/AHyKAHeYmM71/OjzE/vr+dMaCJ/vRqfwpv2aH/nmv5UASh1P8Q/Ol3L6j86r/ZIP+eS/lUhgiPVBQBJvX+8PzoLKBnI/Oovs8P8AzzX8qPs8Q/gFAEu9f7w/Ojeucbh+dRfZ4f8Anmv5UfZ4cEeWuD7UAS7l/vD86N6/3h+dQ/ZYMY8taU28JOfLXP0oAl3L/eH50b1JxuGfTNRfZ4Qc+Wv5UogiBJEagn2oAk3qDjcM/Wl3A9xUBtoT1iX8qeIowoUIABQA8so6sB+NG5fUfnUfkREgmNcjpxSfZ4v+ea/lQBLvX+8Pzpdw9RUJt4TnMa89eKXyIsAeWuB7UAS5B7ijIPcUwRRgYCDFKI0BJCgE9eKAHZHqKNw9RTPLTJO0ZPtR5ac/KOaAH7l9R+dJuX1FM8qP+4v5UCGMfwD8qAJAwPQg/jS5FRiJAchBn6U7apzwOaAFyPUUhZR1YD8aYYYznKDmhoo2GCgI+lAEgYHuPzoyPUUwRIAFCgAUvlpknaMn2oAdkeopc1H5Uf8AcHTHSnBRjgUALkZxnmlyKjMUZ6oKDEhGCoxQA/I9aWqF1ZRzxsoJjYjh0OCKo6FNcGOa2umZp7eQqXI+8vY0AbtFFFABRRRQAUUUUAFFFFABRRRQAUUUUAVB/wAfTfSrdU1/4+m+lXKACiiigAooooAKKKKACiiigAooooAKKKKACiiigAooooAK47Uif+Er0cZOPJmOPwFdjXHan/yNej/9cZ/5CgGrnY0UUUAFFFFABRRRQAUUUUAcprC51vSWzyC/GPaurrmdSRjrmlsvGBJk/wDAf/1101OwBRRRSAKKKKACiiigAooooAKKKKACiiigAooooAKKKKACiiigAooooAKKKKACiiigAooooAKKKKACiiigAooooAKKKKACiiigAooooAKKK5zX/Een+H3s11B5I1u5fJjcISob/aPagDo6K5Txb4q07wpaQ3eoCZo5pBGghTcc4znkjgAVz1x4xNsi65LLaL4aeBSjgM1wZSOE2jgHnv6dRQB6ZRXF6N4y0vV9Tl0yEXEVzFbLcuJ49gCMqt374cfrVnQ/Fek65BfXNjM729kxEkpjIU4GSV7nigDq6K5DSfF+kavot1rNjLJNbW2/zVWM+YNoz933HI+v1ri4vi74edog0GoosrKqO1v8pJ6c5oA9jorm/EniG08PafHf3UNzLC8gTFvFvYZBIJHYcdfcVxth8VPDd3Jcxs13btbwtMwnh25AxwOevPAoA9WorzfUfiNoFhDZSM9zM93ALhIoYSzqh6Fh29K1G8aaKNDg1xJnks5pFiHlpudXP8JXsR/nNAHaUVx+v+MNI0G7SzvJZDO0bTMkUZcogBJZsdBwasaX4n07VNAk162Mps40kdtyYcBM54/CgDqKKxvD+s2niDS7fVLEubacHZvXaeGKnI+oNU4vE2lS69JoCXGdQjj8xkA49SufUDBx70AdLRWL4g1m10Gwa+u1maNWC7YYy7En2Feaj4veHfMEbQakkhxhWt8E59BmgD2SivJLb4r+H7m6W1SDUvOJA2/ZuRnuRn3FX9W+JOhaXq0+kzrevcwMBJ5UG9RwDng5xyO1AHplFcna+KtL1DSL3U9PuUlS1RjIrgoUYDOGBwRXPeBfGb694Zudavo4g9u774LRWZlVQCBgkkk8n06e9AHptFeORfFrQ5rlrVLLVTcL1iFqS4+ozmu30bxXp2sapd6VAtxHd2qB5Emj2HBx689x+dAHWUVz2keIbDWLy+tLN3eSyfy5W2/Ln2PQ966GgAooooAKKKKACiiigAooooAKKKKACiiigAooooAKKKKACiiigAooooAKKKKACiiigAooooAKKKKACiiigArz3x7/AKzRPm66hGMf1/z616FXnvjtQZtDPcagn86TdhxV2ehUUV5R498ft4U1SxsEsEuvtSjDeeFKsWxgj06c0xHq9FchaeIJrjxFdaQbNVitLdJZrjzRgM3IGMdPeqmteNNNtPD1/rWnXFvfrZ7QyRy/xMwABIBx19KAO6orl4fE+lCw0+7vL23tPtsKyxpLKB1AJGfbOK6ZWV1DKQykZBByCKAOe8XjOgagNu790eP6/h1rV0v/AJB9pnr5Kf8AoIrK8XZ/sC/xnPlHoM961tM/48LX/rin8hTAu0UUUgCiiigAooooAKKKKACiiigAooooAKKKKACiiigAoor55+MWvapp+taTZQatPpOnyRM8t1FGW+bJGDjk4wOB60AfQ1FfN03iDVrLwNrssXiGHVFtTA1rqEEm2b55QGV1ySuB0z2JHau7j+I+lpYXV1HFdXVvYpCJbmNRsd2IBVSSMsM5P4/iriTPVqK888QeNYNOlvbO3tbi4u4bD7amxMhlJx9eMg84rjdD+KQ/sfSTfabf3Op3iviO3hUGTafvKMj5ff2PpTGe60V4B4x+ICah4SjutGmvbLVJroRQW4Uea7KRvBAJ+Xn8TgY5qDQvifHpGi58QLqNxqn2popYvICurYBAC8ADnGODweOlAH0NRXkqfFTQktbuW8hvLOe2YKbSaMCZyfRc/wAyKnsviXpEjXiX1rfadLawiZo7mLDMpwBgAnnJA5x1oA9Torw2T4t2slheT2uial58duZolli+Vx/eJBPyjqT6A13fgzxI+teFLfW7yBoX8pmlAXAbbnLL7HFAHb0Vwll430m+Gim2MjtqzOIkwN0e0HdvweMHA/H2qzr3iOK01ODw/C5i1W+gd7WV0BiVgDjdznsexoA7KivBtS8Z/ZfAt7t1O5/ti2n+xpL5Y8yWYPn5RyMEfpnviofCnxEj0zRZ5fE9/dXGrefg2n2dUlAIG0KgC5B6/jQB7/RXiur/ABStF0HU7zT7S5jv7RkTyLuLbgscbjgnA69+uPWqkPxftQIop9B1UXJhErIkQ5GMlgCc7epz6UAe60V4vL45Gq6pocul38kGnTW811cxNbqzssecqc/dPykcH39Kqw/GXR2WJ5tK1WKKYlYpPJUq5HUA7uT06Z60Ae5UVyPhTxPB4jjuSlrc2ktswWWK4XaRkZB+mK5E/FPRvtzxLbXj6ekwgbUljzAGx6+n9OaAPXKK8Ck+Jk+m+JNet7q1uL/Tbfy2gazjVhEpUEkt6Hrk5/Kun1j4m6TYy2kVna3mpvcWwucWiBtiH+8M5B9R2oA9WorxLRviOtt4b0/UdWjnuru/uJVigtFRpAoY4+XI4AGPXp61yvjX4nyy6dp9xpH2uxmjvhHdwSx4kGBkDuCDzx+fuCvrY+l6K8xtPHlrq2nasbGGa01Gxt2m+z3qbWIC7s4B5H/1q6XwRd3moeGtNvL+cT3U8IkeQIEzkkjgccDA/CgE7o6miiigYUUUUAFFFFABRRRQAUUUUAFFFFABRRRQAUUUUAFUolAu5ztAJC8561dqjBIGvLlO6BM8exoAvUUUUAFFFFABRRRQAUUUUAFFFFABRRRQBUH/AB9N9Kt1TX/j6b6VcoAKKKKACiiigAooooAKKKKACiiigAooooAKKKKACiiigArjdSP/ABVekD/phN/IV2VcdqQz4r0g56QTfyFAHY159qvxE8LaXeiyuNUjabOH8pTIsZzj5mAwPcdRXUeIpZ7fRNSmtmKzx2srxsBkhgpIx75ry34Y6L4em8Ew3Fxb2t35nmSXctxGrMHB+YEnkYAGPwPegD2aCaO4iSaF1eNxuVlOQRUtfIfhrW72x+HLyx6/PZ3EN46WsKoGaYlVxGuRnaCSePU10mh2/ji58RJol/4qnhk+xC8lMcKNsBOAvIHPIz+I96APpiqmoXkOn2c95cvsggjMjt6ADJr5v07xprF34TsFlv7r+0Lm8eNDbQB55kXk7c4AwSMnHT8a5+38X+IrrRtVsL3UpInkvobVZbiNd8SPu3AgD0AyO2D60AfTHhzxJpfiSCWfS5zNHEwVyUK4JUHHI966OvOvA3h+XwrLdaUmqxXdltWWGFwBNET94nH8JP8An19FoA5PVz/xPtJXPBLkjp0HFdZXIavj/hIdHBBIxJ0+ldfT6AFFFFIAooooAKKKKACiiigAooooAKKKKACiiigAooooAKKKKACiiigAooooAKKKKACiiigAooooAKKKKACiiigAooooAKKKKACiiigArz/4naUNV8LXu0MZ7Qfa4SoBIdAT0PtkfjXoFIQGBBAIPBBoA+efCmqf8LH1zTLm7t1mstKsg86Ovy/am4ORjB+7kdhjt3xdF8LW9p8Qm8NtcTTaRaH7fFbSHKh8DAPqOfxA5r6F0bQNK0Pz/wCzLGK1E7b5BGMAn6dvoKmXSNPTVH1ZbVBfvH5bT85K8cfoKAPkr4g6Rq+r/EbxAmmSMXhtI5pI1l2loRHHuUY9Seneuy8ReLLO6+G1hY+HY5FuLspYmzgBaRSFy64xlgemep3fWvoOLR9Ph1SbVo7WNb+eMRyzjO51GMA/98j8q5uz8B+HLPWG1iDT1S7L+YMMdiN6qucD/wCvQB4N8PdSXwZ4iZdYsZtIsr20Cj7Qxx5iAZYDHfB/E/hXa+FrS/8AiBrcfibV1aLR7OQnTrJhw57OfXHBz3Ix0HPrniTw1pPia1W21azWdEO5DkqyH1DDB/DpXHWvww0C0MJt5L+PyiCAty2CQc8j/DHWgDoPHXiiDwnpDXrxma4kbyraFR9+Qg4B9uOf8SK8c1LwxdW/gzXfEevgSa7exB/mB/0aMsuIwD0Pr6dPXPs3i3whpfiy1t7bUhPsgfehik2npjnsa5q3+Fnh2Nybg313GQQYp7lip9+MUCVzyHwUs17cWt14X1S2i1uHTUgnsr2AhXQYJKt35ANMvNYl1PwhJbWtlaWd9ba1Gu61OYpJST84ByACfwxivb9W+HPh3U4bSJ7eWE2kXkpJDJtdkxjDHv8Aj61tWfg/QrPTYdMhsQtrFOLlV8xsmUdGJzknge1CBXPCvB9vcw33ivRNYtN/ia5s5WiupJCfOUpjamR0yc5HUcY+WtrwJPEfhLq0JcCWCG6WVC20o2CQD9cj69K9q1TQNO1S9s765gJurNw8MqsVIwc4OOoz2rmL34ceGLy+a9ewZJJH3yrHKypIckncM+p7Y6CgGroxfhxeRaF8MbK+unAjghmlJHPWRyB9eQK+c9JudS0zULPxbd6VdiN77z3u3BKGJjjaPrlsH6V9q6rpFjq2mS6XdwBrORAhjX5QACCMY6YIGPpTbzRdPvNIbR5rdWsDEIRFnooxtwfbAwfagLa3MfxL4qsNF8OSa7uWeFowbcKeJWYfKPbPf0Ga4T4deH7zUbv/AITHxF82o3QJtoHX5YIz90rknHGcDqAfUmu41zwZo+taNaaNdRSLa2hUw+W+GXaNvXvwefWqPh7wBo2g3KXNu15LJHjyxNcMVTHoBgfnQM5zw2gHxS8Utzn7NBjJ/wBiOuBtk8VweNPGNx4bhhkCSIZhdAEt8pKqnv1wPTGe1fRNvomm22q3GrQ2qpfXCBJZQx+Ycds47DnGabp+h2Gn6hfahbRFLi+Kmc7iQxGecdupoA+Tm1b7R4PvxbyT3et63frFdwiEL5TA5AA75A6/yxXZ/Cuefw54ln0e702XSbS+gQwxXDFt86YBKseufm4H+zXty+EPD6aydbXS4RqBYv5ozjcf4tudu7vnGc81q6lo+n6nNaT3lssstnKJoGJI2OOh4PP40Aee2g/4uxen/qCr/wCjFrlvjhaPpkFn4l012t9QSX7O8seASjK3J9TwB+PtXuC6ZZrqTaoIFF60IgMuTkoDnGOnXv1qDW9F07XbZLXU7ZbiBJBIqMxGGGQDwR6n86AMnwNoMPhzQbayicyyNmaaYjBkkbkk/oPoBXXU1FVFVFGFUYA9qdQAUUUUAFFFFABRRRQAUUUUAFFFFABRRRQAUUUUAFFFFABRRRQAUUUUAFFFFABRRRQAUUUUAFFFFABRRRQAV5348BNzoOAc/b0PFeiVwPjc4uNEz3vkoZcL8ytud9Xyj4kfQbbxJ4tHi+GWWdlR9Oxu3MmDwhxgdVGSOMH0NfV1ZGoaLpmpzRT3thb3EsP+reSMMV5zQQfJenSQyL4iDjULaEaMoPmjfMoDAYI4yOMduK4u2uobbTL20hS1nElkVNxbhgR8yt+8BHXjA+tfef2G08+a4+zRedMgjkfYMuo7E9xVGw0HSdPikitNNtYY5fvqsQw319elDbHfT8j5W0lfDELyy+J9zS/2TbvYo6tsI8sZxjq24fTk17x8ITdHwXp5ug4Pz+Vv6+XuO38PT2x2xXa3+jaZqAiF5p9tOIsbBJEG2gdh7e3StRFVFCIoVVGAAMACi5Lu2c74vO3QL88/6rscd61tMObC1P8A0xT+QrD8cf8AIt6h/wBcx/6EK29L40+0/wCuKf8AoIoHYv0UUUAFFFFABRRRQAUUUUAFFFFABRRRQAUUUUAFFFFABXkXjyx8Spq0OoaVYQ6vpzQCG5024ZdrYLEMA3GeevX6jp67R3pMTvbQ+ZT4D1m90DxMsWj2+mSakLU29jFKGx5b7myScDPXHH4VLffDzXrOx1Pw5pMcD6PdBLuOeWQb1mUAGPqCcleuMcjnrX0rRTGeBaFo3ibVNWvNT1PSI7BZNJeyjUzK5LDAB4ORnn8AfauCuvBPiie00i6l0VnFjAbd7dLoJI65wDkdM7jxz098V9dUUAfNmmeAtV0e203XNP02BNQtJpJn0952LOjABRuPAYAHj9c8VpXGkeMfEOraPq2oaXZW8NvfiT7NvAkjUBfmZv4hwSOpz7V9A0UAfNHiv4e65fa/rWuWyI2yeGe0i3j/AEjAG4deMe+M/rWlPo/irxHe6prNzodpayPYCyitLmYN5h3qxbIH+9jJHOB2yPoWigD5X8MeFvFyC/t4bGXTrKWwlhe3uLgSpJIUYLtB+7zj1wK9v+H9teReFLKw1WwNtLDGYGidg29Rxnj1Hau570UWFY8C+Hnw9uNC8VX+oXSuLS1Z00/cyndu6tgdODjt1PpWr8QdH1geKtB8R6ZpzajHZho5YI5AjDrzk9uT+XvXtHeigZ8sXXgjxOtpHqv9nIb231Y3oslnBLq2w8EHHBGOeev463jHRPFniojUhoNvZx206OlsJQt1MAMMS4OPYdDjp7/SNFAHy9F4M1e90XxK1vpE1o12kJgiu7jzJpCrh2BOfQYGec4HrXY+C9P1y48QalqWqaQ9iJtOS2VWkDBmUAfrjOP1r3CigD5l8PeA9eto9MkmtNhTTruGRDImUdy+wHnvuH074rSuvB2uPoHg6zXT1E+n3LSXSrKn7tS+7Oc4ORycZ5r6IooElY4XSdHvIPFfiDUZo1W1vEhSF9wLHagB47DPr6V4/H4X8Uad4evfBsGkpPFczh11EzKI9mQ2Sp5B+Ufn9CfpqigZ82vo3ijw6de02x0L+0IdVgitoblJEAGItjFsnIGCcZwM/qmi+G/EHw8u47yw0oasbu0EMywuB5U3X6leBzwOvtX0nRQB84aP4Z8RaRDoXiAacLi+tJLgXFhuVX2yMw3Kemec/l71zniTwh4p1jVJfFB0gRzz3aFbJXBdERQAWOcc7R+NfWVFAHgsOj634hv9f1y5059OWfTmtLe1kwZJG29/xHU46j0r1XwdZz6f4d0y0uYzHPFbqroexx04rpaKACiiigAooooAKKKKACiiigAooooAKKKKACiiigAooooAKzbZ91/drz8oTqc9j+VaVY9n/wAhS/6dI+n0PWgDYooooAKKKKACiiigAooooAKKKKACiiigCoP+PpvpVuqi/wDHy30q3QAUUUUAFFFFABRRRQAUUUUAFFFFABRRRQAUUUUAFFFFABXHakSPFejjsYZ/5CuxrjNSP/FW6OP+mE38hQB2ZAIIPQ15RN8KvDTTM8K3ltC2d9vDcMI2z14OT7da9XooA821r4ceH9UttPtfKmtYLAMIEt5CuNxBJOc5PyjnrWh4a8Fab4fv5tQgmu7i6lj8syXMxkIXOeM13NFAHnH/AArrQVsbeyiF1EtvM80UscxEiFsZAb04H5UJ8N/DSWV5ZpaSiO7KNIxmZm3JnDAknB+Y5+tej0UmriaucJp3gXR7CK9WNrt5rxQstzJcM0pUYwobsOB9e/FdyiCNFRRhVGBzninUUxnKaoSPEGk7RyRJ/wCg11dctqP/ACMOldfuy/8AoJrqaAuFFFFABRRRQAUUUUAFFFFABRRRQAUUUUAFFFFABRRRQAUUUUAFFFFABRRRQAUUUUAFFFFABRRRQAUUUUAFFFFABRRRQAUUUUAFFFFABRRRQAUUUUAFFFFABRRRQAUUUUAFFFFABRRRQAUUUUAFFFFABRRRQAUUUUAFFFFABRRRQAUUUUAFFFFABRRRQAUUUUAFFFFABRRRQAUUUUAFFFFABRRRQAUUUUAFFFFABRRRQAUUUUAFFFFABRRRQAVwPjUZu9C+bb/py8/0rvq4Dxxjz9E9ftyfzoYJ2N/xXqMmk6Ff38MkMcsEJdGmBK57A4556fWvC7X4wSyeGb2+nFimqiVYra1jDcg4yzZPTGfbgDvXrnxKt5rrwfq0METyytENqRqWJ+YHgCvnfxrp0mmv4ajs9IewtxZJvu7e182R3Ycqw6E5Pfn5ieaAPfrHxtpUPhe01vU9St9sg2s0KtzJ3UJyc+v59K4W4+KnnJrl1pccNxaWcUDQGRGQkswVgw79eMY7V5Ro+javp9nFqNzo19dWllqPnzQywbWMeBlth7dc4yBjk963NRVdYs/GF7pWi3VpbXENssMYg2hzvAYhQMe/HbnqeBAj6JPjDQoVxc6pbRyqkbSruyE3jjn8a2/7VsftkFkLmM3E8fmxIDnenqD0xXyRqmianpWg3vhj+x5Z50MV4L+OA/vUwMqc8/LkDA/uniu88F6rN4g8W6Jcw6bdxWtjpxtnnkjO1nCkHnGBzx1oEnc9i8dLv8M6kOf9VngZ7isfS9C1h7K2c+JLhVMK7USBAFG3j+lb3jI48P33+4P5itnTf+PG1/65J/IUDOWTQdaU5/4Sa5JB4zAlWBpOtgADxHLxxzaxH+lddRQBxn9ja5kn/hJZsnBP+jR9vw4qQaRrYUL/AMJHLgYx/o0ef5V19FAHL/2ZrH/Qfk/8BY/8KjbStZJz/wAJDL2/5do+34V1lFAHNf2dq/8A0HX/APAaP/CojpesbNo1+TI6E20f+HNdVRQBzsWn6pGwzrTuoGMNbp/MCkOnarnI1uQf9u6f4V0dJkA4zzQByqaVrCkn/hIJTn1to/8AD3pX0vWHXb/b8oB9LeMfqBVu012zu9ZvtGi8z7XZIjy5XC4YAjB78EVvAg9DmgDkU0jWlUL/AMJFMQPW2jz+eKcdJ1pj83iGTAORttox+fHNWZPEmnx+IIvD5Mn26WEzLhPl2jPf14ro8g96AOLXQ9aXp4luOoPMCGrH9k60SSfEUvb/AJdox0/CutpMjOMjNAHGvoutsCP+ElnGeuLaP1z6cVXl0DXWTCeKJwwGATbp698da7rIzjIrmvFXiSx8L2cV5frM0cswgQQpuYsQSOP+AmgDOk0bxA0iMvieQBe32SPn9MelLDo/iKNAreJi5Axk2cf4V2UT+ZGkm1k3KDtcYIz2I9akyPWgDkhpmvf9DAP/AADSkOma/wBvEC/+AaV11FAHItpmvnp4hA/7c0p39ma9n/kYBj2s0rrKKAORXTNfHXxCD/25pSjTdf8A+g+v/gIldbRQBx7aZ4hP3fECj/tzShdP8RIQf7bikHdWtlH6iuwooA5UWniAE51O3Of+mHSoY7LxGAQ2rW7H18kf4V2FFAHn2gyeIrxLpbm/t90UxjDLDjt6YrbitNdXO/UoG54/cjio/DLEyaoDnAu2x6dBXVUAc61rrRGBqEKn1EQqAWevAYOqQn3MIz/KupooA5c2evEf8hOAHHaEVKtrrQHzahCT/wBcRXR0UAYAttX738PQ9Iqb9l1nH/IRiz/1xFdDRQBzclprR+5qUQ6/8sRTkttaA+bUIGOOvld66KigDANvq5/5foRz/wA8qa1trJQAX8AbnJ8r8q6GigDlxaa+CT/aVvz0Hk9P0qYW+thgfttswz3jros4ozigDmPs2vf8/wBbf9+//rVI1trZHF/ADn/nlVjQdatNdtXurIuYklaI71wdy9a26AOZ+y66cf8AExtx/wBsaVrXXDg/2hAMc/6rrWjrWqW+i6dcajd7/IgXc+wZOM44H41kat4p0/SrTT7u4WcxX7KsOxMnLDIyM0AXBbawP+X6E/WKmtb6ycbb6Acf88q6HNGaAOfFvrOeb2DH/XOk+z6z/wA/0A/7ZV0NFAHOfZtbx/x/25/7ZVZWDVAADdwk56+XW1RQBhNBqxXC3kIOOvl//Wpht9Y5xfQ9e8VdBRQBzrW+tH7t9AP+2f8A9apjDqw6XcB+qVuUUAYTwaucbbuAcc/JTlg1X+K7h/COtuigDCaHVyPluoAf9z/61R6RHfpfXpvHiYFY9vljAzg5roazLYf6feHI6Jxn2NAGnRRRQAUUUUAFFFFABRRRQAUUUUAFFFFAFVf+PlvpVqqq/wDHy30q1QAUUUUAFFFFABRRRQAUUUUAFFFFABRRRQAUUUUAFFFFABXIaj/yNWk/9cZv5CuvrgtVnx420WHB5tp2znpxQB3tFNDKejD86XcPUfnQAtFJkeooyPWgBaKTcPUfnRuHqKAFopMj1FGR60AcpqgJ8Q6Tg4O2Q5/4DXWVx2qyRr4n0YNKqttlwpOCflNdfvX+8PzoAdRTd65xuGfrRuU/xD86AHUUm4HuPzoyPUUALRSZHqKNw9RQAtFJkeooyPUUALRSbh6j86Qso6kD8aAHUUm4eo/OjcPUUALRSbhjOR+dGR60ALRSZHqKMj1FAC0UmR60bh6j86AFopMj1FGR6igBaKMj1pMj1oAWikyPUUZHqKAFopMj1FGR60ALRSZHrRketAC0UmR60uR60AFFJketGR6igBaKTPvRketAC0UmR60ZHrQAtFJketHFAC0UZHrRketABRSZpcj1oAKKM0UAFFFFABRRRQAUUUUAFFFFABRRRQAUUZooAKKKKACiiigAooooAKKM0UAFFGaKACiiigAooooAKKKKACiiigAooooAKKKKACiiigAooooAKKKKACiiigAooooAKKKO9ABRRRQAUUUUAFcD42ybnRMAn/Tk/nXfV5745cpdaEVPIvk/LpQB6FSEA9QDS0UABGRg9KQAAAAAAdhS0UAFNVVQYVQB7DFOooA5bxqxXw9fFRk7B/6EK3NM/wCPC1/64p/IVzHxBkRPDV4H3fNsAx67gR/Kum0v/kH2mOnkp/6CKYi9RRRSGFFFFABRRRQAUUUUAFfIfxKm1dPFmsXkGoSS2tksJIgutjQA4IG3uQc/99evT68ritY8DeGta1BtR1DS0mu3ChpPMdd2OmQCAeAB9OKAPmHXdW1KzOsTaXeuq3YsopZ5GAlZWhJB3/w5I5x6+lbWm6n4k8Pabr4juRC6QxsYftS3DwuzgE9yp2lv5+lfSN14T0K7gvLebTYTFeCMTqMru2cJ0PGPbFRaR4O8P6PbXVrYabHFDdJsnBZnLrzwSxJ7mgSPmG5gj8P6+t3pWtyXlx/Y0s7XTv5jLIVbvyMYI9a6rSUOnXfht9M8TXt3LrIKahGZ9xGVHzBTyrDJwT6D3z7TpPgLwvpErS2WkRI7RtE292kDI2QQQxIOQSD7cVLo3gjw3ol8NQ07SooLoDCyB2bbxg4BJA4JHFAzwrSdQ8Q6lqOneDDd3kU1jfSNezLJ85t1Ksh3/iw/75+lcI9/fSXlpew3t227UxCby4vsSlQy/JsyRgZBJwfoBX2dHpFhFqkurJbqL6aIQvNk5ZAcgYzjsPyrix8MfBoLH+xIyWIY5mkPfPHzcfQUAeL6pHPfS+NNYl1i+t5NMuF+yqs7bVJJwMZ74UCua1fVNf8AGGqwieJbpILKF0j+0rbLG7xqxkGSMncT09MV9cP4e0iSzu7J7CE215IZZ4yOHbIOT+IB46Vkat4G8N6uYPt2lpJ9nhWCIiR02oOg+VhnHvQB86eE5da8Uazp+i6p4ivmge3eWXyZwGJDMfvd+gHHpRp5u9KtrbUotXv5bhNdFiA9wSoiXPykdCT/AF6V9NaT4V0PR7oXen6dFbziLyQyE8JnOME469+ppq+E9DW0W0XT0WBbr7YFDMP339/Oc+2OmOOlAHUUUUUAFFFFABRRRQAUUUUAFFFFAHLeGQN2pMrZDXbdDx0FdTXKeFkZTqRIwDePj/GuroAKKKKACiiigAooooAKKKKACiiigD531pL/AMS/EbUPD8utXtpp0Nuj+XaybSDsRu/HU5+lcJpF3rVvDpWtDxDezSS6kLFlZ9yNECD0Ock8/nX1NHoGlx6tcawtmv2+4jEUspYncoAGMZx0AGcZqjD4Q0GGzt7KPTkW3trj7VEgdvlk9c5yfoeOnHFAHy/Z65rus/2HpTa7dxpe3s8M8sRCuQWUdunBP0zXR6nrmp+GbbxJpdrq92wsbu2W2knk3ybW3FhnHTIB6e3evd7TwT4ds57Se30xI5bR2eBg7/KSck9efxzjtTdU8E+HtUlvZrvTlea92+fIJGBJXoRg4HTt175oA8h+Imq3c194t05rl2tIdOhZYd3yoxZCTj15/WuOuW1bxPqbQxpdOukW0QtRBcRwiFtg+dg/XJHX0r6D074e+GbCyubOPTy8d0ipOZJXLSANuHOeOQDxjpS614A8O6zcxXF3ZvvRFjIjlZA6KOFYA9BgdMHgc0CPBdFm8QeK9dOj6vr92iJZmRvsEi/OV6YI4J6Zx16UzwtfauLfQ9ffWtQkmuNUWymieTMbRZBxj1OT6/hX0rpPhXRNHvGvNP0+OC4aMRF1LH5R0GCcDoOetQ2vhHQ7S2s7W3svLgs7j7VCokc4k9SScnt19KAZ1lFFFAwooooAKKKKACiiigAooooAKzLY5v7wZ6BO2Ox79606yrQk6jfDsBH3z29O1AGrRRRQAUUUUAFFFFABRRRQAUUUUAFFFFAFVT/pLfSrVUlz9rbnjFXaACiiigAooooAKKKKACiiigAooooAKKKKACiiigAooooAK4HV7GC58ZaVJLEHKWk3Vj6r279f1Nd9XJ3nPirT884tZSPblaAN1NPtEAC26ADtipFs7ZAQsKgH2rP07XdO1K9vbG1uA9zZPsnj2kFT+PUdRn2rboArG1gOMxLx0pzW8LEkxqSfap6KAK32WD/nkv5Uv2WDbt8pdvXGKsUUAV/ssGMeUuPTFAtoQQfLXj2qxRQB5zrml6dL4t0a4mtg0pWQ5zwTjjI7/wCfSuxbSbFsZgAx6MR/Wuc1sFvE+ijrgSHH4U7xT430LwvcQ22qXMkc0qeYqpEzfLnGcgeoNAXN46LYE5+z/hvb/Gj+xrDJ/cYB7bj/AI1yWifEbw5rd9FYWV1K1xKcIGgZQTgnrj2rpfEXiDTPDdol5qtwYIHlESsI2fLEE9FB7An8KALCaNYpnEJ5P98/40/+y7Tbjyyf+BGsrTPFmi6pdQWlpeb7ieIzRIY2XcgJGckY7Hjr7V1OaAMk6PYnH7kj6Of8ai/sOxzkLIDnPEhrbPIpMUAYx0WxOR5bc/7Z/PrR/YlgV2mJiuenmNj+dbNAoAyP7GsQgUxMcdMuf8aRtEsHAHkkY77z/jWz+NBoAwhoWnj/AJYsfX5zz+tOGi2AAXym2jt5jY/nTLPXtOvdXvdHgn3X1mqtMm04AIB4PQ9Rmres6naaNYT6jfS+VbQgF3wT1IAGB6kgfjQBT/sLT+B5TlQc7fMbH86tppdqiBVRuO+81as7iO8tYLqEkxTxrIhIxlSMj+dT5xSFYzG0izcDKNx/tmof7Eswc/ven/PQ1sbsVjHXdOGsJopuk/tB4jKIRyQo9fQ98elMdyVdItlGAZQPQOahbQbJxhhLj08w1u5qhqWo2ml2r3d9cJBAmNzucAelArIqf2JZBMbZN2PvmRs/zxTl0a1ByGmH/bQ1fkuoIrV7t5VFusZlMnbaBnP5UWd1Be2sV1bSCWCVQ6OOjA96BlL+ybbOcyj6SGg6RbE5zL/33Wdo3ifS9a1LUNNsZjJPYECU7flJOQdp74Iwa6gGgSVjDOh2ZBz5pPqXNL/Ytnj7rjjGd56elbdGaVhmP/Y1nlTiTI4z5h5HpTzpdvjb+829cbzjNMtda0+71S60qC4D3lqivNGAflB6c9M9PzFaksqQxPLI22NFLMx7AcmmKyMxdLtlJOH5GPvnp6U1tItHAyJCR0JkPHvUOk+INI1mQxadqMFzIIxIVjbJCk459Oe3Xp61qX11b2FtLd3cyw28S7ndzgAUAopbFX+yrU9fM9v3h49qcdKtCchHB9nNXoJI54Y5onDxyKHRgeCCMgipqBozW0y1YFSjbSc43nH86hXR7Nf4XJ95DWxRQBlf2VbbcfvPrvNL/ZdtkHEn/fZ5rTBoNFgMg6RbHP8ArBn/AKaGk/sa0JBxJx28xv8AGtmgDFAGQNItMciQ/VzTf7HtR93zRng4lNbNGaAMltKtnbc3mE+u80LpVsDkCT/vs1rGkFAGX/Zdt/00/wC+zTRpNtgjMpB9ZDxWsaWgDL/suDnDTDPX94aJNNhcAF5gBxxIa0+vWg0AYq6NbDo8/TH+sNJ/Ytvk/vLjk5I801t4pDQBijR4CCDLccnnMp5qVNLijcOJrjI7GQmtaihAZX9mxZ/11x16eYaedOiJB8ycEekhrSHNLQBkf2XEc5muP+/hqeOyRFC+ZKwGcEvV8UGgCk1kjRrH5kuB/tUn2FDjMs3H+3V/GaKAMz+zYv8AnrOPo9KunRL/AMtJz9ZDWlRQBmHTYyP9dP8A9/KDpsJx882R/wBNDWmKKAM06dETkvLn13mnCwiBJ8ybnt5h4rQoAxQBmDTYh0km5/6aGk/s6Pj99P8A991qUUAYx0mE4/ez8c/6ypf7NiI5kmP/AG0NalFAGQ+lo3/L1dL7CWkTSo1BH2i5IPrJWxRQBmDTkAAE04wMffqQWQH/AC3n/wC+6vdaWgDPexDEH7RcDHT56BYqGLCefJ6/PV8iloAoNZKxyZp+eoD9ajGnIMYnuAfUSVp0UAUGsgwx9onx/v1C2mq2M3N0cf8ATStWigDM+wHaV+2XQGMf6wf4U5LIp/y9XDfVx/hWjSc5oAzpbAyEn7ZdL/uyY/pUH9lfvN/2++/3fO4/lWwRmloAzjY5P/H1c8f7f/1qjOnZIP2284/6a/8A1q1DS9qAMz7ASMfbbv8A77H+FN/s4gcX15/38H+Faoo70AZP9nNnP267H/Ax/hSf2a2QRf3Yx/tj/CtY+lA6UAZC6Y6j/kIXhPfLj/CnNYyknF9c4OeCV4/StaigDCGlS5JbUrwjthgMfpVoWMgI/wBOuffkf4Vp0zPvQBl/2fNkY1G64Hqp5/KhtPmLZGo3Q9sr0/KtPOKXNAGf9hkwP9Oucgdcr/hSGxlK4N/c5yDkFf8ACr+cU4GgDM+wSg8X9zj6j/CkOnzEEf2hc9AOo/wrUzS0AY7aZLtIGo3Y5zyw/wAK8u8e6bcDU9Db+1rsRtdhdpcDGfQ46/417RXmPxDDNe6DgZH21CfXqKTA7VdMkUg/2jeH/gS/4UjafOSD/aV1x6FR/Styo2IUFmIUDuaYGSLGYEkajdcnuVP9KaNPmJOdSuufQr6fStSKSGYFopUcDqUYGnoUJwrKfTBpCMldNnC4/tO6PGP4f8KQ6XKVA/tK7684YdPyrbyA2MjJ5xS4pjPL/iLpDz+H5FOpXihZUbhhzyRjOPf9K7nT7MpZWqi5nwkSD7wOQB9KxfHhxoU3++n866fT/wDjyt/+uS/yFADfszgf8fU3T1H+FPEDgEfaZSTjnj/CrVFAFXyGH/LxL+Y/wpjWzk8XUw49v8Ku0UAUTav/AM/U/Udx0/KojZzE/wDH9P8Akv8AhWnRQBnpaSoP+P2djj+Laf6U4W0gzi7mOfXaf6VeooAzJLOdiNt/MmDk/Kpz+lV/7Oue2qXP4hf8K26KAMo2M/8A0ELj8l/wqMadcAf8hO6Jx6L/AIVs0UAY40+cZ/4mVyenUL/hTvsE/P8AxMbnv/d/wrWooAzBYyjP+n3J57lf/iaVbKQNk3tweScZA49OlaVFAGU1hIQcahdg4wOV/wDiah/syYABdTvMA9yp4/75qPxNr+n+GtNk1LUpGSBCF+VdzMx6AD1rwfTfjtZS34S/0qW2sHB2zK29lPuMcjr0oA99bTZyFA1S7GAc/d59O1RDS7v/AKC91/3yv+FcT45+JWleFrKxuEVr6S+XzIEiOAU/vEnoO2OtZfgD4q2Him+XTbq3NjfOCYlLZWTvgHscc+/P4gHqK2FwuP8AiZXBOe4X/CpVtLkY/wCJhKcf7Cf4Vg+NPFmn+E9LmvbqSNpgAIrfeA8rE9AP1qv8PfFJ8X6INTa1Fs4laNow+4ZHcHA9RQB1BtJyMfbpegH3V/wpBaXG7P2+b/vlfT6VpUjMFUsxAAGST2oAyzZXRAH9pTcf7Cf4U77Jdd9Ql/79p/hXnnhv4jWfiLxZdaHYQeZawxF0vA/EjAjOBj7vJwc8496zfHXxZ0vwrqX9mJbSXt1HgzhGAWPODjPc4OcfSgD1cW1zj/j/AJM/9c0/wpPst1/0EJP+/af4VzngzxlpXi+wkvLB3QxcTRSja0ZxnnsR715pqfxu0W01Oa0trOe6t43C/akYBW9SB3Hv3oA9wW2uAcm+kb/gCf4UklrOykC9lX0+VeP0pmi6rZ63p0GpWEvm2s4JR8EdCQRg9wQR+FalAHnfhHT7yM6gZNUuJP8ASWAB2nBH4V232efP/H5J/wB8L/hWB4TBA1HknN4+OOldbQBRFtMAR9rk/wC+V/wpRby4I+1yf98r/hV2igCkLebIzdyH/gK/4U/yZcH/AEh8nvtH+FWqKAK3lS/8/D/98r/hS+VJ/wA93/75H+FWKKAK3lS/8/Df98j/AApfKk/57v19B/hViigCt5Uv/Pw3/fI/wpvkzYP+lPn/AHV/wq3RQBRFvOM/6bKee6J/hTRbXA4+3SY/3F/wrQooAzja3BORfyj/AIAn+FPFvOAP9NlP/AV/wq9RQBlmynK4OoT54xhVH9KhGnXIXH9qXOc+i/4VtUUAYB0y8JB/ti6GMdFT/CpU0+7Q5/tW4b6on+FeceOviro/hS7awSJ76+QjzYoztEeRnlj3x2FbXgH4gaV40SRLVJYLyFA8sEg6DOMgjgjp+dAHZraXQcMdQlIxjBRP8KGtLksCNQlGP9hf8K4rx98QNO8Gi3jmja5uZm/1MTDKqMZJ9OowO9dodTjTR/7VkRxELb7SyLy23buIHvQAC0vBj/iYyED1jT/ClS0ugMNqEhGP7i/zxXitr8cvDkqEyWl/EwJABRTkdjwa9q0XU7fWdOt9RtN/kTruTeMHGccj8KAJ0t5UB/0qQ/VV/wAKYbachh9tlBPfavH6VoV4zq/xg8NaZfXFkwupZIJGidkj+XcpwcHPIzmgD1AWNwP+YhP+S/4U37Bc4/5CM2cf3V/wrnYPHGjzeFX8U5nTT0B3h0AcHdtxjOM5I6HvXAwfG7w3PIkaW18WdgoxGOp+poA9iayuWKkajMMeiL/hVmC3mjXD3byH1Kr/AIVwHjP4jaN4QvorG/W4eaSPzf3SggDJHPPXijwd8R9F8W30ljYrcJMkfmfvEwCO/NAHoLRTFSFuWB7EqD/SsPSFlTWNVWabzCRER8m3A2munrn7AD+2tTOSfli4Pb5T0oA6CiiigAooooAKKKKACiiigAooooAKKKKAKq/8fLfSrVVVP+kN9KtUAFFFFABRRRQAUUUUAFFFFABRRRQAUUUUAFFFFABRRRQAVyN3/wAjbYf9ecv/AKEtddXI3f8AyNthzz9jl4/4EtAHmnw2IHjvxnnbzMvJ6/eavea4uLwZpMV9eXyLOLi7uY7mVhKRlkOQB6DPNdpQAUUUUAFFFFABRRRQBxOs8eKNFIIB2yDn6VW+JVnaz+FNWnmtYZJYrVyjugLKevBPSrer5/4SfRsDJCycf8BNdHqthBqljc2FyGMFxGY32nBwR2NBC+J+iPJfC8p0z4WR31mqQ3SWUjLKqjOdzc9K8z1vT9Ri8Fpqd/4tvrmfVUUx6e0fmea7HhUBPAGeduPp0FfRZ8MWH/CNt4cVp0sjEYtyv84BOeuP6VyGs/DDSNUGm77q9jOnwLDCUkAJC8gnjg5OcjHags8PtfDXiCfxzYaXqOtmG/axDG4gjGYkCsdgxgHngn3NdLYeOPEsC2V7eXCyafp2oGxvWUD94vA3se55OCPxrun+EmlNIsx1XVvtSjAuPPHmD8cenFSeI/B91Y+GB4a8L2ETw3ZxdXE8gDDkHcTxknGOBx6UrCsa/wANNb1PxJa6pqd3Kfskt0yWa7ANqDjI7/n3Brzq6TxUnjNtC0rxNd3kR2y3LkKfsqFuQc5GQDnAx1H4e8aDpMej6JaaVGx2QQCIuvBJxy31Jya8wsfhJYWFxNPaa5rELzEGTypwu/6kDJ6nvTB3NP4n32qWVpotjp2ovaS3l6ltJcqAXwQR0/HPHoORXmeta94k8JxazoLa3NfSwQwzQ30keHjy6gryTnIbuT0NenfEvwlc+KLLSbG2J2wXSNLOz/OkeMFgSeTRD8NNJj0+8tWurya4vAnm3c0m+T5SCAO2OMf/AKqBnmsNj4qu/EA8Jy+M7uJDAt68/llJc45jUhsn88cHjgg1T4v8SajFZ+HI9TWKW4v3sm1FE/eeWmwZ4PU7icjB4HPevavE3gTSvENxZ3Usl1a3VquxJ7WXY5TGNpOOn6+9Urn4aeG5tHh0tbeWFYZDLHcRPiYOepLY57dRjgelDfZfeTd2PBJbe/8ABN/4vvYNTa7vYLeG3Fw33iJWXLcHhhjA9KYviDxFa2mo2UdxqEtu9p5sg1uIOyMpGSm7OenAPQ+/Ne66N8NNI0221OB7q9u/7RiEczzuCwwcgjjGQcEEg8iuM8UfC8W+i3EWjJPqeo3Lxx+beTqGhiBySp4HYDHoeKGGup55q/i/xNfX0dvBfX8SWVpEyJp0OQWMaktIM8jJ6Hj6d/o7wbqeq6/4QjvbkpHfTxyCN0AHPIVsdM9K5m8+FumX6Wtw9zd2N8LZIbl7SXAmIUDnOfTtXpuiaTZ6Jp0Gn2Efl28IwBnJJ7knuSaCj5wh8ceItYtdO8N2c5i8Q/apIrmcAAhUz17dM9v4azNP8SXGpGztNPkaz8Wl5YtUvDCrsY4wT97GDwijjHTH19/svCGnaNqmp69p9u76ndo7FXf5Sx+bA9MnvXGeBfB13/bGseItd02LT729JSK2hmVxGGGHbIyNzHnOe54FAjy+x1HxjcWmjXB8UTD+3Z2tgDGD5KqwBYe/B4GPrzxS8W6jrdhba54Q1XUv7TjtVhnju5B+85aPg8n+93598GvoabwBpM3h210KQzFLQMYLgNiSNy24sO3WsQfCzRf7Ju7IzXMt1dlTLfSsGm4ZWwDjGMr0xQ2B5Xqup674MhbRdS1NtTttT0uTCGL/AI9/kIwvPQfl7Uzwl4m8QXfh+98rUP7Pg0iwDQWyQgtONpAcsw6Z549RXr2l/DLSbQTm8urzUXkt2to3uZNxgjZdpCdgcE4OOKk1D4aaPfDTfMuLwfYrX7IcSAedFzw3Hqx6Y/lgQ0cvpFwdLs/Cl9aiCG+1u6Q38kUSqZwVJORjjr2xzzWr8ZvEl/oVhYQafeNayXc2x2hi3zFf9jkDOcf4jvLoXws0/SNQs706pqFwLKTzLeGRx5aewGOOcHj0711XjXwhaeLIrUT3NxbS2r74pYGAIP4j2pIDz/4QeJ9Y1S/1DStVu5bgW0avE1xB5c3UAhsf1yeetcz438T6/Z+LJ1k1l9M0+3IEH2eETxn/AK6jPU+les+D/Aln4Y1G61KPUL68ubmPy3a6cNxkHOcZJ4HeszXfhho+rajPfrc3tpJcsWuUhl+Wb6g5xzQI4C71qWDxlf6lpk6bbhbFGliUFZFfAPXPUD68V0ut69qT+N9Q0X+2FsLH7CCrSRoyoSAc4OMk5Peup1P4eaLex3CI1xbGVIkXyXAEQj+7tBH6nnryK5qf4RaZcyXE11q2pXM88YQyTMpIwRg9O2BRcDwfTdS8ReHdKvNc0eVY9NnnNt57QoryHGdwXHAHqO5+uOjn8Sa5JpWraPqU19d201kzhr628p42DAgggkkdep649wfUh8H9Ne2W1m1vV5bZR8kJmXYvuBjFbdr8NrCO21KK7v729nvofI+0zvukjTOcA/UA/hTGcz4Lttb8OyeG5JtXe9sNUhSI2zpgQfuyy7TnsMD8D7V79XmHhX4ead4fu4rs319fvbqVtlupAyQZ4JQAcHHFenYoAXGaKKO9ACZ5paQe9AoAWkJpaKACkFLRQAGk69KTtSjpQAvQUZ4ptGaAHUhoxmlxQA3Jpc0mMijGBQAo5FJikpQaAHUmaTmkzxQA80melGeKOtAC0UhpOaAHGikPNIDQA6ikFFAC0hNLTRQA6kFApaADFFFFABRSZ45oJoAWikxk0HmgBaKQ9RRmgBaTFKTim5oAXmlJxTc0maAHGlppNKfWgA5xRmg+tIaAF6mlptGaAHUhOKUUhNAC00HHFGa5rxBrK2MtrpsbMl/qKypayFdyI6rkFvbJHrQB0wPFAOa+atd+KGpbRpejwzTazZSMl2Vtg0coThmAzkDI9PX2rtf+Fk20P9lK1vJJ9qh3SsRsZGA5yOnUHpmgNz2D61HWfBqtpcXX2WGTfJ5fmHbyAPevnI/FTVLjXXS3ktooVvPs6WcsXDJ03GTjDHnA9R+auK59O96dXz/feOfEMEUevRx2n9lNqP2MWZG5igOC+8d8gjuOR1rqbLxbrNz40t9HuNK+xafNHK0bynLyhRw3HT6e9FwPViKQCqmo3S2FjdXb/dgiaVvooJ/pXzh4b+KetapqC7ls2SSOSR7Xy2UxhQcbGz8xOOc+/wCDGkfTeaM18/WHjrxOj6Vc3dlazQayJfssC/IY2HCAt6Hg89jW9Z+IfEtl4l0jS9UksZpNQWR57W3jObRVB2ncCc59/Q/WlcVz2WvL/iCf+Jr4cQjKtd5x7jGK9PzXl/j4/wDE48Ncf8vTc/8AfNDt1A9RzXmnxPu7mDTLaCGbyUubhYnYHBIOcjPavSawvEmjprtj9keZ4cOrh1GcEUDPHfEn2nw1ey6XpMxitJ7UPM5bJTnBbORg4rbsrWLQdY8NR2k88y3cchkLvkNlRzj6n9BW/beCElW9k1XUJb26uovK80gL5ag8AfpUmg+EbnT9St7q81NruKyjaOzjK42Bhgk/hx/+qmLXuULY3SfEWVJrp3iazJjjDHaoyOMdBXqZrBOjQHXF1gMRKIDCV7HJBz+mK3BSQI4/x4P+JDMM9XT+ddVZDFrAP+ma/wAq5jx1/wAgOb/fT+ddPZ82sP8A1zX+VMZZooooAKKKKACiiigAooooAKKKKACiiigAooooAKKKKAOU8YeGdN8VacLLVGmW3jcS5ilKYIHfse/Wvkv4oX2k3M+neD/C1jDLBZOAs8R3NJK2cqG7jkEnPXPpX0D8aL/WLXw0bbRba5lmu3Mcz28ZcxxYJboDjPAz7180+A9Q17wXJNcQeD57q6k4Wea2l3IuOQMD9aVxJl74q6ND4at/C1kbpbjULa2xLbbSwGW3E57gsSAPQU3Rbwa58SrC51yFdFcujeWqtFllX5BzgjcQOfwrQ8e6T4o1GbTvG8+j/K4R5rdFJMRRsLuU/NtZVBz7844qTTIPEXxO8X2WtSaYtpbWskQllXhUVTn+I5YnB6UxnTfGrwLduNY8V3OpCSFPKENuAcqCVTHpgbiePU13H7PP/InP/wBfcn8hXT/GW1mvPAerQW8Mk0zeTtSNSzHEydh14zWH8BLG6sfCBju7eaCRrqRgksZQkcc4PbrQB7XXzz8bPG02nonhrSpdl7dgLcPjGyNuNoPYnv7Gvoavnrxt8Hj4m1+71cawYRclT5bxbipCheuenA+lAHnnwftU0X4iXGmyTwu0Vu8fmo3yux2nj1r0L4jaBpPhh7jxFa6BLrOo6hMUa3mUyxJu5Z9oHHTA5/irynwz8MtQTxydPllnigsXE32s27bJAuCADwOcgda6zxH4u8beA/Et4dQkbVNPcFoS0eyEBj8vIHBHTGfxoA5n4X3cOnaD4r1KGZv7QS0Ki2A5RScb/wACR9KtfDjw5Yah8PfE99NbwvdhXWOVwCUCIH49Dn+laPwc8K6hqp1vXLm3a3sdRtpoIU3bfM3nnH+yOmfX6V53pur6/wCE7HXPB82kO1xfYDRnLNHxglQuQ2RjBBxwOtAH0V+z5f8A2rwhJb7MfZbp0z65Ab+te615l8I/Dt14a8KQWd9CsN3JI80qA5OTwM477QK9NoA5bwwMf2j/ANfb11Ncn4UxjUcdPtj/ANK6yhgFFFFABRRRQAUUUUAFFFFABRRRQAUUUUAFFFFABRRRQB43rnhXwr4b1W98Z6rIxVgxeCYK6NI391SOWPQD8a80+C9rNrnirVPEtvbJZWSBkRI/ueYwHy4z0x831xXnfxW1rUtd8QXsd0l2tvaTbba1K5VQPlJ4/vbSc+9evfCDxvc3l/beGo9Dt7GzjiZgYg+RgZyc9STjJ96APIPiP4K1Lws1vqOp6iLy4vpW5ySwwAfmY9TyBx6V9K+P727sPhfLNZhvMNnBGzKcFUbarH8iR+Oe1cF+0hFJJBouyJ3USSbioJ7LxXqmtnXl8D20nhuQLqMdtC6jYrllCjcFDAjOPb9aAPk/wxq2o+EtGiub3wjZXmnTTNie8t8sx6YDHOOh7fyr7c8M6haaro1nfWMPkW00e5ItoXZzyMDjrmvjPxJ438QeK9FtvDt7pjy6gJ97TLGVeQDoNgAAPPJ6dOK+uvAmjS+H/DOn6ZOwM0KEyYOQGZixH4FsfhQB0l8zJaXDpnesbFcdc4r4G8JXPiDRo9T12Dw5DfWpGZ5L2HcsfJJIzg/XFffF+s7Wdwtq+y4MTCJsA4fHB5464r4+1H4j+MrK11Lw5relie8dHilkKYdFdccbBtI5OD3oYmbHj/xQ/iT4a6c2maYYo7i62XSQxfJEyc4AHYsQQf6mue8NeLrvwh/ZFtr/AIT06GzZF8u5a12z7M8uck5POegNdPZaN4w8H/D6DUNDIhupZDdXsYjDyCIqNvysCOByQMEfga4vXNU1v4l6jolkNLdbqBSkkqqQrEnlzxhQAAfrn2FAy58RxqfiP4iB9O0uTUI4I4hBHJHmOSMIHPXjadxPJ7++K9W+FHjqLXdUuNKvNHtLDUY0JElvGE37ThlI6g9/Tg1zGteKPF/gDxFFZ3Jk1LQ4Y0WNFtlRWj24GHC5DAjoSenvTPg7pGp6t4uvvFl5ZyWls3mGPcMB3Y4wM8kAZ59RQB9VVhWIH9sakR1xFn/vk1u1g2HOsan7CL/0GgDeooooAKKKKACiiigAooooAKKKKACiiigCqv8Ax8t9KtVVX/j5b6VaoAKKKKACiiigAooooAKKKKACiiigAooooAKKKKACiiigArgtVvYLTxnpaTyxxrLZyqpd8fNkcfj/AErva8/1vTbO/wDF2ltcWyyultKckn5RkYP5mgDrzqmnjrfWv/f5f8aVdSsGOFvbYn2lX/Gqn9g6VnP2CD/vmnrommKMLYwgem2gC2L+zbpdwH6SD/GnfbbT/n6h/wC/gqsuk6evS0iH/Aad/Zdj/wA+sX/fNAEv9oWX/P3b/wDfwf40G/sx1u4P+/g/xqH+ybAf8ukX/fNB0nTz1tIj/wABoAn+32eQPtcGT0/eClF7aHpcwn/toKrDSNPH/LnD/wB80f2Rp562kR/4DQBx+r6jpr+JtJLahagJHI7bplHbjnNde2raaOuoWn/f5f8AGuA1fw/pL+LdID2MZDQyKR2OFOM/TFda/hfQ3bcdNhz7ZA/LNAF8azpR/wCYnZf9/wBf8aBrOln/AJiVn/3/AF/xrLPhLQTjOmxce5/xoPhPQsEf2ZDz7n/GgDT/ALZ0v/oJWf8A3/X/ABqQarpx/wCYha/9/l/xrC/4Q3w9/wBAuL/vpv8AGnJ4R0FFVf7PjOBjJZiT+tAGz/a+mdtRtP8Av+v+NJ/bGln/AJiVn/3/AF/xrEk8GeHpAAdMj4OeGYf1oHg3w8P+YXD/AN9N/jQK5uf2vpn/AEEbT/v+v+NA1fTP+gjaf9/l/wAaxT4O8PHk6ZEf+BN/jQPB3h7/AKBcX/fTf40DNwatpp/5iFp/3+X/ABpF1bTW+7qNofpMv+NYn/CHeHx00uL/AL6b/GlHg/w/jjTYx34Zv8aANdtY0zH/ACEbT/v+v+NRnVtL/wCglaf9/wBf8ayW8G6AXV/7OQbc8B2wfrzR/wAIb4fz/wAgyMj3Zv8AGkxNXNQ6vpa/8xOz/wC/6/41OuracwIXULU49Jl/xrDHgvw6M/8AEri/76b/ABoXwX4eGdumxrkEHDsP60CN5NV09ul/anHpMv8AjR/aen/8/wDa/wDf5f8AGufXwV4fU5Gn9wcGVz0/Gm/8IT4fzn7EeAesr9/x7UIZ0n9qaf8A8/8Aa/8Af1f8aT+0tPJ4v7b/AL+r/jXOp4L0Bf8AlwB4UcyN2/Hv3p3/AAhuhFtzWIb5i3MjY+nXpzRfUDoxqNj/AM/tt/39X/GlGoWR/wCXy3/7+r/jXN/8IZoWwp9ixlQuRI2eO/XqaV/BuhNnFmR827iVh+HXpQ2M6T+0LL/n8t/+/q/40v260/5+oP8Av4K5pfBuiD/l1Y/KRzK3fv1609vB+iMxb7Kwyc4ErY+nWmB0Av7I9Ly3P/bQf40h1Gx/5/bf/v6v+NYC+DtEVcfZGOQQSZWz9etNPg7Q2dW+x4K46OwBx6jPegDovt9l/wA/lv8A9/F/xo+3WYyPtcGR/wBNB/jWEfCGiFgxs+mePMbBz+PbNRP4L0J8E2jcADiVh+PXrSA3/wC0rADm+tv+/q/407+0LEdb23H/AG1X/GsJfCGhKeLBMZzjcT+HWoD4J0BlwbI5xjPnPn69aYM6Q6lYr1vbYfWVf8aeNQsu15b/APfwf41gJ4Q0EFv+Jch3HPLNxx25obwhoRziwVcqR8rN379etAHRC+sz/wAvcH/fwf400ahZf8/lv/38H+Nc4PBuhBifsZ5xgGRiBj8e9PPg/QGIzpy8Z6Ow6/Q0AdJ9rtsA/aIsdjvFNN9aL1uoBn1kFc0vg/RVGEtWHygcSt+fXrUq+EtCXJNgrZ/vOxx+tAG9/aFl/wA/lv8A9/R/jTRqFl/z+W//AH9H+NYf/CI6Fgj+z1AK7fvt/j1oTwhoKZxpyc+rMf60CudB9ttf+fqH/v4KT7dZqebuAH3kH+Nc8fCGh97M9/8Alq/+NNbwboDqAdPXjHO9ux+v50DOj+32Z/5e4P8Av4P8aUX1oTtF1AT0wJBXOnwfoGVI06MYOeGbnjvzTU8HaBGVZdPQMowGDMOfXr1oEzpftlt/z8w/99ilN1bf8/EX/fYrm28H6GT/AMeZ6/8APV/y60xPBuiLnFq3Of8Alq3H60DOn+1W/T7RFz0+cUfarftcRf8AfYrlx4N0QMp+yscY4MjYP61I3hLRj921ZfpK39TSuI6bz4ScedHn/eFHnwn/AJbR/wDfQrmf+ES0fj/R36f89G/xpf8AhE9JOcxSH/toeKExnRm5twMmeID/AHxR9pgP/LeP/vsVyzeDtHYDdDIf+2hoXwboy/8ALGT/AL+GmB1QuID/AMt4+P8AaFH2iA/8t4/++hXLHwdo5x+4kGD/AM9TzSnwfpO7IjkxjGPMP50AdT58P/PaP/voUvnxf89Y/wDvoVzZ8KaUesUh/wC2hpB4T0kdYpD9ZDQB0onhH/LWP/voUomiOSJUOBk/MK5keFNLH8Evb+M0HwrpZxmOTg/89DQB0guYO08Z/wCBikE8HXzo/wDvoVy48HaMP+WMn/fw05PCOkI2RFIRnODIfyoA6f7RBn/XR/8AfQpftEP/AD2j/wC+hXKf8IdpH/POXv8A8tDS/wDCHaRgDypcjv5h5oA6zzo8D96nIz94dKTzYgP9YmM/3hXJjwdpIIIjlHXI8w81K3hLSmOTHJ9N5oA6YTw/89Y/++hT/MTON659M1yg8IaV3SU85/1h/KnnwnpZ6pL0x/rP1oA6YzRDOZU4/wBoUedF/wA9U/76FcufCWllcFZc+vmc0L4S0tegm6f36AOo82MjPmpj6ik86L/nqnP+0K5X/hENKAAAmAHbzOvvSr4R0pM/JLyc8ufyoA6vzY848xc/Wk82MHHmJn/ermB4T0sDhZRx18ymt4S0xsZWY4P9+gDqy6gZLr0z17U0yxjnzE/76rm38L6c64PnYxjHmH8PyqqfB2mlNm6fGc/foA7BWVxlWDD1BpNy5I3DI6jNcefB2mj7r3S/7suP6U1fBmnL0nvf+/8A/wDWoA7bFIBmuJHg3Th/y3vf+/8A/wDWqD/hBtPX/V3uopnri5PNAHfEUmK8/PgLTWYs93qDMe5uDmp/+EI03Lf6VqHzdf8ASDz+lAm3c7rFGK4QeCNPUsReakCxyT9pPJ/Koj4C0sgA3OokAYH+knj9KAO/pcV57/wgGlbSv2nUcHt9pPX8v85qY+CNPwFW81EDBGPtB6HrQB3eQP4hSZX+8K4AeBrJQAt/qYA4GLoipz4JsSQTf6pkdD9rPFIbO4yPUV5p8QNI1u8udI1Xw8LaS+06VyI52wGV1weffoeR+laR8F2R/wCYjqw+l2agk8CWbMpGqasAM5BuiQf0oEeSaB4J8beH7+6161OmyajfO6TQOTtRXIctnPZh056d67q/0C/i+warrU9vcPb27rdsFC4z0CgDkDP863/+ECsSpVtT1Yg9cXR5HpT5fAWmzRGGS+1RoiMbDdHbj0ximJ9jC+FthJFaXeo3E5lnlfyY3cf8s16EexJrhLj4deJC8ugRT2o0Oa+F39tAxMhx6Z5Pbv25Ar1G3+H+mWo2295qMS91W4wP0H1/OlPw+0wlSL/VFKsCuLnoPQcdM80FWPNn8AeJGuY9CFxAvhuK9N3HOX3TAcnaemTknr35ycV6pqGi3k3jTS9XTabO3tZYpMtyGOcYHvn9KjXwLYKBjUNV3AHD/auQT1PTrUJ8AabuB+3anwRtH2j7uOw470kBn+FNW1Dxbp+vW2qRpBEZZbWFkQqShBBIz1+tee6N8OfEi3VlaalNYf2dpvmpbzIv7yVHBHOOR16e3416ivgGwQFU1HVACxOPtOMfkBTf+ECtNpA1TVQcdftJzQuwjzrTfBni+BrSGcaf5OixStp5U586VgdpbPTBOecDgVD8P/DXjTR/EbajqNpaTi6k/wBKuZJVaUKeu0jkdBwOO1emjwJaBgRqmqYHUfaTzSL4DtB/zFNVPAHNyfzppWQHom5T/EPzry3x9KP7b8OJxj7QxzuHX5RjFaw8E2wz/wATLUiCc4Nwa8y8beEobPVdBEV/qD+ZchSXuCQvIPHGQcA96Q1fsfRIIx1pCQO4riD4NtiSf7Q1Eg9vtB4qJ/BUDsWOqannuftBOfzoEd4CD0OfpTh9a84TwHbg5/tjVSPQzjn9KcPAduGz/a2q9Tx9o9e3ShoGejEZoyB1Irz1fBMSjb/bOrFOMp9o4P6VP/whNpnJ1TVz82f+Prt6dOn60+gne1+vYl+IcgTw9M3H+sQHJ6fNXX2JBtLcg8eWuPyrxbx34OhttEaSPU9ScLIpKy3G4Hng4x1H+ea7jTvCsKW8LpqWpoWjTIW6OD8v+elK+mwzu6K45vC6sRjWNXXGel2efzp3/CMLtA/tfVsjHP2tuaYzr6K5tdBAH/IS1E897g1BJ4cVsY1XU1xn/l5JoA6uiuSXw0Fz/wATfVOR/wA/HT9KkHh0DP8AxNtU7/8ALyf8KAOporl18P7c/wDE11L/AL//AP1qU+H8/wDMV1IfSf8A+tQB09FcydAz/wAxXUh9J/8A61Rf8I5/1GNV/wDAj/61AHV0Vx6+GMf8xnVv/Aj/AOtTj4az/wAxnVv/AAJ/+tQB11FcgfDJK7f7a1fGc/8AHxz+eKcnhvbn/icaq2fW5/8ArUAdbRXLjw9yD/aupn28/wD+tUv9hDOf7S1Hr0+0GgDo6K4+TwwJCx/tnV1LY+7ckY+nFRf8Ipz/AMhvV/xuc/0oYHannrTURUGEUKPYYrhj4Pz/AMx7Wf8AwJ/+tTl8I4/5jusf+BP/ANagDuaK4j/hEznP9v62OMcXQ9MelPTwsyFiNf1nJx/y8L/8TQB2lFcgfDTEY/t3WOuf9evrn+7TH8Ls6lTr2sYPpOoP6LQB2VMkjSRdrorL6MMiuLXwmynI8Qa3263IPbH92l/4RecgbvEWs5Gc7ZlGf/HaAO1VQoAUAAdAKaY0Lhyilx0YjmuLHhaYOG/4SLWMdx5y9O2Pl4/rT18LyAY/4SDWTyTzOv8A8TQB2lFcgnhp0XA13VzxgZmU/wDstRjwzNsG7xBqxcdCJlAz9NtAEvhMlhqJKkf6Y/WuuryTwd4bmEV40uuaozLcuAVmAyPU8HPOa7VdCkHXWdTP/bVf/iaAOmorlv8AhHmAwNZ1Uf8AbcH+a046Ax/5jOqf9/l/+JoA6eiubOhscZ1fU+DniYD/ANlpsmgtJn/icaouRj5ZgP8A2WgDpqK5ceHyAR/bGqc4/wCW4/wpo8OkZxrGq8jH/Hxn+lAHVUVyp8PEjH9s6rjAHE4/wqRdBKggavqhz6zg/wBKAOmornV0Rlx/xNtSOBjmYH+lSf2OcAf2jfjBzxKP8KAN6iue/sVimz+1NQ78+aM/yqFdAYEn+2dU5/6bL/8AE0AdPRXOjRHH/MX1M/8AbVf/AImn/wBjPjH9q6j1/wCeq/8AxNAG/RXM/wBgE5zq+qHP/TcD+QpJNAMmM6xqgx6TgfyFAHQtBExLNEhJ6kqKckUaElUVSepAxXKR+GSjZGt6uT73Of6U0+GplJMeu6oM9d8ob8uOKAOvdFkGHUMPQjNO6VxMnhe4Zspr+qKMYwZAf6U8eHLsH/kO3+McfMKAOvEcYfeEXef4sc1JXFL4aulz/wAT7UDn1YVdTQ7hBj+17w/VgaAOophjRjkopPqRXMyaFcPjGsXi49CKrN4cuGBH9t3+D/tDP5igDsqYqIh+VFGfQYrjG8LzEAf25qIA6fvO3v60v/CMz8H+3NQ46fvKAOzdFcYZQw9CM0qgAYAAHoK46Tw3OzZXXNQA7AuP8Ks2+hTxcNq98446sM/nQB1Nc5pzE67qykHAEOCfTbVkaZLsZf7RuskYBDDj9K53wvZXVlretxz3k9zH+5KGUdCVJOKAO8ooooAKKKKACiiigAooooAKKKKACiiigCov/Hy30q3VReblvpVugAooooAKKKKACiiigAooooAKKKKACiiigAooooAKKKKACuQuwf8AhLrE54+xy8f8CFdfXJXQ/wCKssTxn7HL/wChCgCE+MdNE9zAEuC9tex2MmEGN79COeV6+/HSuzr5eiJXWtWwM58SWoPP+01fTNrdW93H5ttPFNHnG6Nwwz9RQBYooooAKKKKACiiigDidWXPivRmB6Ry8f8AATWZ4w+Iej+Fb5LG9W4eZo/M/dpkAHpzWrqp/wCKr0Yf9M5f/QTUXxGEMXhTV7h0TetsyhtvPPAGfxoFbW5l+E/iLo3ii/8A7PsUuhNsL/PHgYHXJzxXQ+LPE9h4Vso73UFnaF5BHmGPdg4J59OleZaVLc2HwfF1pki2t0lo0glVefvncfrjOD2NedalaCx8JWUo8Ranca3rHlNHa/a9oyx647LxjPHPegZ9C6B400jXryKzsjP5slsLlfMi2jbnHX14+ldtXx3pfhZ4vGwsNa8S3dvdLpnnS3MNxsYPkfIH7KAc89ce9SaZ4x8TJp1lrE+oTS2NjqH2e4kOdssRxgsB97Hzc8nkUAfYFNxzXmHw1v8AU9Y0nUdX1S4mWC8ndrZWbHlRDI444/8ArV5NZ3Wpax4ivF0PxLq39gachkurxnDZIBOEGMMOOMjpk+mUhLU+qfal6V8P3GrawlkfENrqGrljMFFxPdIFY9DiIenA9K+j/ifqt7p/giW8s7mW3um8nEsbYIyy5/r6UwPUM0ZFfIviO+1Lwlfx2+n+Jry6iv8AT/tEkjNv2sV4ZT2B2jHoD71Ai6isXhyW48U6hBHr5dbuR5OECYUYPbO4j8vSgZ9gnp1rm4vENhLr02gqZRewxCVsphSCAeD34NfMGuarqvh/X7jwnbeI7x9HkeJJLqQiSSAPgkbxyOT7VTu2uPBHiPXxpepm5kj04LHcSt5jqGaInpxkZOPw60AfY91cR2ltNcSnEUKNI5AzgAZP8qy/Dmt2niHTk1Gx8zyHZlHmLtPBweM18q6beeLdNtbW9h1CRY7m3aRxeX6zCRdv3lTgjjkDJ5/Gvbfhffz6j4CE1/eurYnVrjOGRct82fbrmgD0nVtQh0qwuL+4DmGBC77Bk4HpS6bfQanY297bkmGeMSJuGDg+or5DvlvPEEGvS6X4h1OTQbGAmSS7myZ3PRQvBCn6fzrotOkvPCuk+FLqw8Q3dwb4BXtZXDRICp4VOuFJx16jtSv0A+qMe9cLP460OHX18PtJN9vMywhREdu4gHr6c4rxLToNQ/4Re18Wv4q1CbUJbpI3g84+Vt8zb5e0d8fN2GOnqY10xfEPjtbPw/rt9J9iRpLu+nkEm35h8sRx64Hp16gclgdj6J8PeItO8QNerp7ySLZy+TI5QhWb/ZPeulNeS/BeSVvDMiysWZLyYcgA9QT09ya9aPBpgJRThQcdKADHFAozS0AN9aKX1oPtQAhpDS9aO9ACikHSgcilFAB1oIpaMUAJRQPeg8dKADNLSds0goAU0dqOppTQAYpuAKXNHegBByaUjNBz2ozQAAUooooAaetBp1IRmgAxRilooAToKOtAJxQSaAFpDS0UAFNFOpOtABijqKWkFAAKAMUA5paACk70uKKACjFGKKADHFJilooAKKTPNLQAYo7UUdKAAUhpaaRQAvWkzTqKAG4oxxSig9aAEop1GKAG9aMU6igBuKdikzzS0AJikNO7UnegBKMUd6dnigBuOaMUcdaXOBQAzFGKd1pM0AGKKTdzRnJoAWgCm5pQaBAaBxSZpcZoGGK8z8dRk614aYZ5uipAHJ+7z+HNem15p45KDX/CxLKG+1MACcHnb/XFJoFoel1BczRW0Mk88ixxRrud2OAB61ZNeEfHd2fTtGs2kZLe51BFmAJwy47gdeuaYHrena1pep2jXllqFvNbp9+RZBhP970/GjS9a0rVTKNP1G2uTESHEUgJXnGfp79DXyH46X+yPEmr6Lp8bW+nXMcCyxRcIv8AqzuwPu9xz6n1r0fVfDul6T4t8O2OmKI4r2ylt7kRnmSMoRuJHc8nPsKHoD0fyPbtP8SaLqV7JYWep2891HndGj5PHXHr+FdDXzDoun2N54v0/TPC1iq2Gjz+ZdasvzNI2CSm7GCOq/njA6/T/egDjvHak6I+DjEik+/NdVZ/8esP/XNf5VzPjkf8SOX/AH0/nXT2gxbQjrhF6/SgCxRRRQAUUUUAFFFFABRRRQAUUUUAFFFFABRRRQAUUUUAFFFFAENxPDbRmWeVIox1Z2AA/E15P4T+JEPibxTeaNZ2qtZwqzRXYc5kAxztI6da0fiZ4Ln8a2llaR34tI4Zt8mVLbxjGMZ614d8HLFdJ+IupaYkjyRW0ckaM/XAIoA9b+IvxNtvCF7Dp8Fr9tvGG6VNxURg9Occk/561d+G3xFtPGqzwtbizvoeTBv37k/vA4H5V438RtRg8O/Fe11bU7Briy8tGAI6jZt3DscHsfT8a5fwbqltqPxYgvtMh+yWlxctsiQBPl2Ecgcc4zj3oA+4qa7rGjO7BUUZZicAD1NOr5o+O3jSSHZ4T0118+6Ci7fI+VW6J7ZyCfb60Adp4M+JSeKfElzpEFgqW8au0dx5uS4U4B247/Wsnxn8YbHQNWbTLGybUJIh++dWwqt6D1rzP4P2kejfEO509rqGYRW7RCVCAHb5eB685H4V3eq6F4V+Fa3viENJe38w2wWVxMuGLNztG3IAGeTngepoG1Y77wD8Q9M8YW1y8cclrcWi754peQF5+YMOo4+v86861b452FrqktvZ6a11ZI21bnzNpf1IXHT09a878BWt3ZeFPGHiryRFBcwNBbopwDuYhiMcjbkY/wDrVa+HejaddfDLxPdyxRyXC7/nlXPllFDDaccE5H14pN2Jbtqz610LVrTXdMttTsZC9tcLuQkYPBwQR6ggj8K1q8R/Z/uo7jwUkSZ3W9zJG+fUkN/JhXt1MZyXhQPs1DexY/a3wTXW1yfhQELqORj/AEx++fSusoAKKKKACiiigAooooAKKKKACiiigAooooAKKKKACiiigAooooA8K8bfGDT/AA5qc+l29hLeXEBCyvvCIG7gdScV2Hgjx/pPi2ymmhZree3UvcQS9UUfxZ6EVxmraJ4P+HL3niC7SW8urrcsVvcMkhLNknaCMjPQsc4B9znzz4KaDca3fa7qk8DW2mXsEtsQgADiQ8qp7bcdcUAdTqnx1sLbVJrez017qyjbatyJNpf1IUjp6c8+1e8eH9asfEGnRajp8jPbyZALIVII6gg+h/CvmX4gWvhTwBoNx4fsrb7fqd/8zS3BVpIBxglgox7AY65Pv6/8GtHuNI8IWy3Q2yXLtcBMYKq2MZ/AZ/GgD1WvIviH8SbXwjcW1pBbre3UuTJGsmNg6c4757V6tdRtNbyxI2xnQqG9CR1r4M+IXgafwhc6e9zf/bJ7uRmZguAMEY5PegD7E8YeM9L8JabFfaiZC0/EMMa5Z2xnHoB7mvNPCHxo07WNSSx1O0OnecQIpi+UyegY9s+vSu98XeCtM8XWtl/ac08cVqhKiNwqjIGSePavl/xVNaeM/GGl6H4VsYkt7Ui3W4RQDIAfmkJH8IA69Tye+KAPoPx/8UtM8JXbacsEl3fqFLovCoCM8n1wQfxFdP4E8aad4ysGntCYriI4ntnPzIex9wexr5u8IRQar8XbuO7VbuNHmj/fqHzsUqM5HbbirPwNk8rx1q0ELYhKSrgdCA/HFAH2FXOadj+3NWx1xDn/AL5ro65rTD/xPdYHoIf/AECgDpaKKKACiiigAooooAKKKKACiiigAooooApr/wAfT/QVcqog/wBJb6VboAKKKKACiiigAooooAKKKKACiiigAooooAKKKKACiiigArkLoj/hLrId/scn/oQrr64LVb62tPGFh9omjiX7FJku2OrAD2oA338O6O7zO+nwO004uJN67t0gBAbB78n86t6VpVjpEDW+n2sdtCzmQpGMAsep/QflUX9t6Z/z/Qf99U9dY05ul5Cf+BUAatFZy6nYs20XcOcZ++KH1OxRirXUQI/2qANGissavpxz/pkPH+3Un9pWX/P1D0z98UAaFFZ51KyUAtdwjJwMuBSf2pYjrdw9M/fFAHOaoM+KtHxjiOXPP+ya6bULK21G1ls7yFZreUbXjbowrgNW1rS18WaSWv7fasbgtvG0Eggc9OpFdmdb0sdb+D/vqgVtRh0LTDpP9jfZE/s7aF8gEgYznHXPWsbUPA/hrUPI+1aPBJ5EQhj5YbUHQcGtdtf0gf8AMRt/++6QeINIx/yEbf8A77oGcsfhp4OIwdCgxkHh3H/s1ZvjfwtqV1o9n4e8NR2lnpsrlbwkD5EyCCB1POc856fh3X/CQaR/0Ebf/vunpr2ku2BqNtn3kAoAn07TILDSoNLXMkEUIh+Y8sMYOfrXE/8ACsfByuzjRVUtjO24lA/INiuwGu6SwyNRtiP+ugo/tzSSpb+0bbA/6aDP5UCZxdr8LvCNvLK/9mGXeeFlmdgg9Bz/ADyavfErw/deIvC02macqecXjKKzYGFYdz7V1C65pTEAahb/APfYp7axpq9b+36dpAaBnK6X8PvDGmwSxwaTGPOj8uUvI7lhwSMk+oHTFaGp+DdA1TTbfTLrT0a0tgfIRXZTHn0IOa2P7a0vdt/tC1J9pQR+dKNZ0sgkaha4H/TVf8aBHP6f4G8OWGnXOmw6XF9muVCzh2LNIAcjLE54PIx0p2n+B/DWm/aPsmkQx/aIzFLyx3Ieo5PHTtW6utaUylhqNrgf9NRn8qf/AGvpnX+0LT/v8v8AjQDdjzPUvh5pulabeS+HdIhn1J08uBbqZmWIEkEruPBAYn+vrv8Agrwq2keEE0LUikxkWQTBDwN5OQD6jPX1rrTq+mA4/tC16Z/1y/40DV9NLbRqFrx/01XH86VwbR5snwi8IoysLOfAOSpuHw3sef5V0uleBPDek3hvbTTI1mxhC7M4jGMYUEkDOT+ZroV1fTXHGoW34yAfzpy6tpx6X1uen/LQd6Lhc42D4aeFLe/+3R6ZiQNvVfNfYrdchc/p0qrY/CrwhZ79unSPvx9+5k4x9GHrXoB1TTx1v7bn/pqv+NNOq6cOPt1v+EgNMG0g0bSbDRbUWmnWyW9vuLbFJxk9TzWrWX/a2nHP+nW/H/TQUDVdOYZ+3W3/AH9H+NA27K5p5oNZh1XTh1vrb/v6P8aUarp5/wCX6359ZAKBXNL0pelZzanYL1vrf8JAf60DU7BuRe2//fwUrhdGjmis86lYjk3tv/39X/Gm/wBp2GM/bbb/AL+j/GmM0M4orNOqaeOt9bf9/R/jR/aunn/l+t/+/gouK5pilNZi6ppzDIvrfHvKBS/2rp2f+P8Atf8Av8v+NAzSGe9Jnms9tTsFGWvrf/v6P8ab/amnf8/9r/3+X/GgDTxSGs06pp4639t/39X/ABobVdPUAm+tuf8Apqv+NK4m0aNOzWYNU0//AJ/rb/v6v+NO/tOw/wCf23/7+r/jTTuF0aOaDWf/AGhYnpe2/wD39X/Gk/tKwP8Ay/W3/f1f8aBmh1pRVBdRsTnF7bnH/TVf8aP7RsT0vbf/AL+r/jQBoUVSF/ZnP+lwcf8ATQf40G+tP+fuD/v4P8aALtFUlv7NhkXcBHqJB/jQb6zXrdwD/toP8aALtIap/b7MjP2uDH/XQf40/wC12xwftEOP98UAWqQHNVTeWvQ3MOf98Un220/5+of+/goAuAYoqsbmAf8ALeP1++KT7Vb5x9ojz/vigC1RVX7TAf8AlvH/AN9ij7XbDrcRf99igC1RVX7XbE4FxFn03ij7VBgk3EWP98UAWQc0tUxeWp6XUP8A38FJ9usx1u4P+/g/xoAugYoqqLu2PS4i/wC+xS/a7b/n4i/77FAFkUhqsLu2Of8ASIv++xQby2HW4iH/AAMUAWqAMVW+1W+f9fF/32KBd2xJAuIsjr84oAs4oqv9qt/+e8X/AH2KU3MA/wCW0f8A32KAJ8UhqETxEZ86Mj/eFMN1bg4M8WfTeKALJpCajEsWP9YmOn3hTDPCB/ro8f7woAsDkUd6r+fD/wA9U9fvCnefDnHnJn/eFAE3egGohNFgnzUx67hTRNCekqf99CgCxRmoxIjEAOpz0wetDOikgsoOMkE9qAJKKh82I/8ALRP++qXzowP9YmP94UAS0nSovOiPSVM/7wo86IY/eJ/30KAJeaO1QmaLP+sTP+8KXzYv+eqf99CgCXqKM00uqrlmAA7k0MVX7zAZ9TQAvWgnFReZH/z0X86fvUnAYE4zgHtQA7rS96T3pCQoyxAHvQA7g1wvinWpo7y30DTpTBqd7G0kc7ICkaKfmP8AvYzjiu082Mk4kX868y8ZeH9avda0/W9BubQXFrE0RjnGQQ2ef1oA841r4k6hPqNmdDu7uSzs0/4mY+xIchT8zkkcZAzgHH8q2rT4tIusXqX+nXUWnAxCBhGN0YcZ3SEngHqPaodA8B+MfD9rOum61YRy3zF7rdESUYnhkOOuCf6Zqp410CTw9Yavdanfpdafe2sUIBj/AHpuEXCMMcDnkn3+gqW7eYrns1r4msr6bVbexLTSacv72TH7stgnaG7ngg/SvnLw18UdautS+1XmqQNGyyO9gYAiKArFQjdSc44z06k4r1j4V6KbPwfuuXYXWp75pmdiTlsgde+ME+5NcNF8JNUuYLfSNQ1KzGkWsjvE8MX79twJ5PTgnvVDNPRfGGu6Xc6Je+JtRgOna1HJIqeUqfZsYKnIxwQy9c9fxq34b8e6jrvjxLGNTFpEsMhhjZVJcLnEgOM8kHjOMVBafDO/1BLSx8S6hby6bpyPFaJbbldg2MMxPfgDHI4/PS0D4atoXi211S2vXk063hKLHLK28EgjAxxt5zg+tAHt446V5P49Yt4k8MLjgSuf1SvVPMT++v515L48mT/hJPDQDoW88gqMZ6jmgD149q5Txh4XsPFmm/YL8Oqht8ckeNyNgjIyPeuo8xT/ABr+dBK/3gPxoA8xsvhtpK2+oR6hPcajcXyqkl1cMDKFXGAD/wABHPXgVFY/Deyto5zNqd9c3UlobSO4dwGhjORhcex757+teo5Ts4/Ol3L13DH1pJWVtgPLfD3w6h0Datlr+rpCJBIYRKoRj3yAOQRxXqzVGGT++vPvTty/3h+dMDmPGbbdFlOP4l/nXSWpzbxf7g/lXKeO3C6FMdy43pyenX2zXVWh/wBGh/3F/lQBYooyKMj1oAKKMj1ozQAUUZooAKKKM0AFFGaKACiiigAooooAKKM0ZFABRRkUZoAK+bvh/wCHtVsviTrmoT6fcQ2TPOEnkj2q+X4IPGcjnj/GvpGigD5c+MTeKbTxHDdQWct/o2xcW5h82I9NysoHGSOv0pvwp8L3+seI38X6lZDT7dWLW1uibA7bduQDyFA/M19SYBpaACvB/FvwcsfEet3erNqtzA1yQzRhFYA4A4PpxXvFFAHxj4S+Ft/H44mtp47yHT9PlE0V48GFm2sCoBPBz7ZrlfGOm+LfEviS41S+8P3km2UKkaxkJ5anhQe4I7juT9K++KKAPDPBl/rniayvtE1Tw1DpWlG0ZI9qNHgtwBg9+p6f/X+eba38aaDpWp+Dxo1yYryZWYi2Zs467GHBU7Rz7fWvvmjFFx3PPPhXoFx4c8JWVjeRiO7JeWZQQcFmJAOO4XaD716HRRQI5HwljZqG3obx+2PSuurkfCIIivyc5N5JkE5746/hXXUAFFFFABRRRQAUUUUAFFFFABRRRQAUUUUAFFFFABRRRQAUjHapOCcDOB3paKAPgHxxqGq+JfEN1qF3pt/JEkmy3tyjbUjBxt4HGevHcmvYPCfxA8SLZ3Ft/wAIwltZ2Nk7oY7eRcMqHAOeOW/Hr1r6d2j0FAA9KAPzu0291m31467f6JNqd2W34uYH27+MNgdcdq+1fh5r2r+ItLlvNX0v+z5BMViXDLvUAc4bnrkV3m0eg/KlobuNu7CvmX9oCxvLu90I21nNOq7yzIhYDBXg4Bx1r6apD9M0CPA/jdqutWmgWel6VbXLNeDE8kMRYhFA+UY6ZOK8Q8AeJfEPhCB7Ww8LRyzzv808trJ5jDsCeOB6dP5192EA9aQfSgD4x8Swa18P/Fq+Kk09JIbsNL+8yVWSRcuhwcghi2PbFdz8DfC2p217e+JL+J7WO6UrFEwKmQMQ27B/h9PXr25+k5I0lXbIiuvowyKeBgYHSgArm9Mydc1fjgeSM/8AAK6Suc0tgdZ1jsQ0XGe2ygDo6KKKACiiigAooooAKKKKACiiigAooooAqJ/x8v8AQVbqonFy/wBKt0AFFFFABRRRQAUUUUAFFFFABRRRQAUUUUAFFFFABRRRQAVwl/DHN41sPMjRgthJ95Qc/MP8/jXd1xt1/wAjjY/9eUn/AKEKAN5tJ09m3Gygz/uDH5UqaVYIMLaRAegWuZ1nxtpOla/p2gSyM97eSiMhRxFuHyknpknAwPXP17mgDPGm2Q/5dYvxUUh0yxbraxHnP3a0aKAM4aZYr0tYh/wGn/2fZ5yLaIH2UVeooAzzptkTk2sX/fIpP7MsdrL9ki2t1G0Vo0UAeV6noelnxdpcX2CAobeQtnd79s4/yfau0fQNJYjNhBx7VjXxJ8a6cM8C0fj/AL6p9z4usbbxVb+GpY5Rc3EXmJLxszgnb1z0U0AXZfDmiyMC2nw5AxxkfypU8OaJHnGmwc+oz/Oq9/4m02x16x0Kd5Ptt4paIKmVAAPU9s4NZp8aaebHU72KG4aLT5xBIXTaHO4LlfUZP146VNx2NZvDOhsMHToSPqf8aiHhjQgcDT4v++m/xrpgUZA+4bSMjmq0ciSLvidXX1Ug0tRpJmJ/wjWiLjGnRDHuf8aVvDeh8ZsIv++j/jW5vR3KLIrMOqggkfhSM8ZcJvXzAM7c84+lLmGkYQ8N6GpO3T4s/U/41J/wj2iqP+PCL/vo/wCNdAI1wTmuV8S+I7Pw/wDYxJHLPNdzLDDDAAWYk9foKLsLImXw1oQBP2CIf8CP+NKvhrQgMf2dEOfU/wCNdAQCvX6ZqCOSJ92yRHI67TnFDmPlMYeF9CAz/Z8X/fR/xpn/AAjehf8AQPi/76P+Nb+9C3lh1LDqoPIpCYzJt3Lvxnbnk0nMOU5//hGtDc4OmxHH+0f8aePCmgdBpsXXs7f41kXHjnRre91SxczmfTIfOnCRZG35QceuNwq14T8Vaf4pglubCK5SFG275o9oY+gPempMTSLzeFtAH/MOi/76P+NIfC2hE7jp6A9P9Y38s1JquuWOmXun2k7OZL+TyoQq5Gfc9q3gAwHOOfWjmCyOeHhjQu2mxf8AfR/xqU+HNEJA/s+Mn/eP+NbsXlPu8uRXwcHac4NTBRRzMWhzo8MaLjH9nx+vLN/jTT4X0QjnTouP9o/410u31p20YqriOYXwvoarn+z4+Bjl2P8AWlHhvRmJJsEOfV2P9a6UAYxS7R2FFwOd/wCEb0YhR9gjOOOWP+NI3hnRmABsRx0xIw/rXRAYp2BTuBzQ8MaKCG+wrwMffb/Gmf8ACKaH/wA+I9OJX/xrpiM0BaVxHNL4U0NFx/Z6H/edj/M05vDGinaDp6Hb0+dv8ea6YAUY/OmBzJ8M6KTn7AnXP3m/xoPhjRGx/wAS+P8AM/410eMg0AYHWi4znj4Z0UnnT4/zP+NR/wDCK6FggadGM9cMw/rXS59aUCi4jmj4U0Rutgv3t3+sbr+fT2obwxou5SbCPjp87D9M10vNIRk0rjOaXwtou4n+z4+evzt/LNH/AAi2iAMP7PTDHn52/Tnium4op3A5geFtFA4sQPpI/wDjUb+FNEJANh/5Gf8AxrrNoPal2igEcmvhHQxn/QMf9tn/APiqefCeiZ/48R+Er/411OKb0PTmgRzH/CK6KP8Aly/8iv8A40jeFdFIx9jOfXzX4/Wuox60hFFwOXTwnoaZxZnn/pq/+NI3hPRCc/Yz0xjzX/PrXU4oxipStcZyR8I6GQf9DP8A3+fj9aiHg3Rcn/RXXJ4xK3H612QAoxTbA4//AIQ3RVBzbvz0/etx+tKfB+gFV3WbNg9fNfn8jXY00gYpgzkR4P0MBdtrICuORO/Trjr680z/AIQ3Qw7MLWQM3Uid/wA+vqM12AGOaf3pJiscSvgrQF/5c3565mfnp7+360f8IToYJK20gB7CVuP1rtsZoIpu7dx3OJfwXobqA1tJnPXzW/xpzeDdDZgTbSkYAI81sMB68+wrtcDjiggGlYRxbeD9IP8Ay7Sf9/TT08H6IikG0ck9zK3+NdhR0pjuccPCGiquBbvn181v8aT/AIRDRj/ywk/7+GuyxntRtpahc40eDtFyP9Gfj/pq3P61a/4RXSBz5D4/66H/ABrp9opccU0ByY8JaQOkMn/fw1GvhDSFYERSqR0IlNdh2pAM0XEccPB2jL0gk/7+GnN4R0duTDKf+2prsMUYGKAOPXwjo4wBFNhQMDz3wCB1HNRf8IXoZP8Ax6yYxj/Wt/jXaBQKXFJ6oZyC+EtJQYWKYDOf9aevr1pj+DtHlwGSchTkfvm4Pr1rsqQUNiOObwdojMpMM5wQQDO55z9aY3gzR2JO26HPQXL8frXaUYoBI40eD9HP3luW9jcP/jTZPB2kOgUi6xnP/Hy4z+v1/OuyIz3pQKSYzg38B6GzZK3PByB9pc4/WmP4A0Ftu5LolTkH7U/X869AA9aCOad7onlX6Hnw8A6GOi3Y/wC3qTn9acfAmhhfuXY6dLqT/Gu/IyaTbSbY7I4U+CNEfbn7Zz0/0h/8aU+A/D/nCb7NNuAAH+kyHH47s+v513IHtQB70b6jaRxL+A/DcjB3sHZh0JuZSf8A0KmDwJ4dRwwtZQ3BJFzJ8x9T83XqPxNdzgUbaewrHCjwF4aB3fYJM795P2mXJPOP4u2frSQeA/D0KBIredBznbcyDJ9evau7xikx2xSTsM4Y+BtFP/P3/wCBL/401vA+h7skXWQcj/SHOP1rugnbn86XH14p36hZHDf8ITouM/6X/wCBD/403/hCNG/6ex/28P8A413hXnv+dJjn6UXYHEjwVpOf+Xsf9vL/AONQSeCtGZgHN4T0z9of/Gu928daTYM55zSvqCSPPn8CaIz/ADNelm5z9ok/Xmon8A6DJgOt02Dkbrh+D69a9HA/zmmsgJoux6HDJ4I0oQvD5l4Y3OSDct659aqHwBof/T3/AOBT/wCNehBF+tJ5Smi7DQ8/bwRom4Am89MfaH5/WlHgbR/NMiyX+885+0v19c5rvtg3H0+tOx3GaXMxvlascD/whOkkMoe9IY8qLhwP515v4y8JWFv4h0WFJrzZMzZ3TsSMkdD1Hr1r6G2DOcnP1ryvxrj/AIS3w2GwQWfqcelNNkySNpfB9gGU/ab3Pb/SHHHp1/zipJPB+nMpDT6h7EXT9fzrtHTgY4x71maxqdlo1jLfajdLb20Qy0jZ/IAck+w5qFJsuyOR/wCEL00lmW61EHI/5eX6enXp1/Opbbwbpvl7fteoOe+65f8AxrR0fxRour6bPqVlqSSWsAzMxBBj4z8wPPSmeGPFui+JUnbTb3cYf9YjqUYD1we3vVqTE4xKCeAtICjdNfOoAwGuXwv0x61of8IfpzKFMt9gYxi6cdOneo9D8Y6Breozadp2pJNcxDdgAgOO+0n72Pau3wfWq5myWlc8S+IHg/SotI82SW6YeaoxJO7A8/X6+v0ru7DwfpqRwyGW9Z/LUE/a5BkenB6VD8QkEmiqpXd+/TjnnrXcWoxbxD/YH8qEI5lPCemoxKveAEYAF3JgDsOvbNK3hTTGBybzJAG77XLnjn+9XWUUwscifCenn/ltfj/t8k/xpP8AhErD/nvf/wDgXJ/jXX0UAcj/AMInYf8APe//APAuT/GrEfhy1jUot1qG3GMG8kx/OumooCxzo0KMKR9v1DJ7/aWqi/hKwcktc6gSTkn7ZJz+tdhRQBycfha0icPFeaihwQcXb8/rVpdCRf8AmIagfrcMa6KigDn00KBVK/ar0qe32hsfTrVF/Cli7s7XF+WY5J+1ydfzrrqKAscc3hGwIGbjUOOn+mSf407/AIRLT/8Anvf/APgZJ/jXX0UWBKxxo8IacG3edf7sYz9rkzj86efCenn/AJb3/wD4GSf4119FAHHnwjp5/wCW9/8A+Bkn+NRt4O08kf6TqIwe15Jz+tdbc3ENrEZbiVIo16u7BQPxNeOaJ8T4dd8aR6Fp8Eb6e+8C6YkM5VC2VHpx3xx+VAHYDwXZLKJFv9VXH8IvXA/nn360qeDLSJ1aPUtWQgAHbeuN315rnfiZ8RrfwV9ngitlvL6fLeUX2hFHcnB69h7Vk/Dr4pL4l1D+ydVs00/UGBMS5YB++3kcHGTQKx2kngq2kdXfV9ZLr0Y3rZFWLbwlHbjamsauVznBuya4Lx98Vo/DerNo2naa2oXqrl8P8qtjO3AySccn0ro/ht4/tfG0E6rbtbXtuFMsRO5cHuD6Z/GgGkzo38NIwwNV1RfcXTVAfCqcH+2NYGPS7bmuzrx/4l/Eu28FzQWUVp9svpU8zZu2qi8gZOOpI6UA1dHUL4RQZP8AbWsnP/T63FWf+EYT/oLar/4FtXmHgb4svr2tRaRqempYzSghXDty/wDCuCO4zyTVLxb8Y5NL1q70zSdJXUEtmCtOrkgkff4A7HIz6igZ69/wjSf9BXVP/Apqb/wjC5JOrarg9hdEYrI8B+PNO8WaVLdgrb3Nspa6tySfKHOCDjkYHUV5Jc/HmIXk622jNJZo+EmaUgsPUjHFAHuyeG0XP/E01M59bpqc/h5XLH+1NSGfS5PFaeh6taa7pttqdjIXtrhdyEjB4OCCPUEEfhWtQB5J4B0KIWN2Vv7/AP4+nGRcN82D1/Ku0Tw8q5zqeptk55uTxWX4Aj8vTrlcni5fqMHrXd0Ac6NDUEH+0dQ47faDzS/2GmR/xMNQ+n2lq6GigDnf7CX/AKCGo/8AgS1H9hKf+YhqH/gQ1dFRQBzZ0Ff+gjqP/gS1O/sNf+ghqH/gQ1dFRQBzZ0FT/wAxHUf/AAJapBoaD/l/1A/W5augooA57+w1/wCghqH/AIEtR/Ya/wDQQ1D/AMCGroaKAObGgqCD/aOo8f8ATyam/sZcH/Tr7nv55reooAwBoqg/8f8Af/8Af80h0RT/AMv9/wD+BBroKKAOeOhoR/x/6gPpcNT10VQf+P6/Psbhq3qKEBgHRVP/AC/3/wD4EGopNBV8f8THUBj0uCK6SjOOvSgDj38Lq3/MY1cc54uz+VRR+E1QDOtaw31uzzXlvib4zwaZq91Y6fpv26G3+Vp1l4Zh1xjPA9frXo/w/wDG9j4zsDNAvk3kX/HxbEk+XknB3YAIOKAND/hF0/6C2rf+BbVKvhuNf+YnqbembpjiuX+JfxCtvBCWifZ/tV3cHIh37dsY6sTj14A712fhXWP7f0Oy1TyfJNzHuMec7TkgjPfpQBV/4RxP+gnqf/gU1QDwrGDn+1tXz/1+NV7xdrLeH9CvdVWATtbIGEZbbu5A64PrXzp/wvyTzAv9iR4Iznzj/hQB9AN4YjYg/wBqamCOMi6YVIvh0LjOq6k3+9Oa5OL4kWEHgy38T6nEYDOzxx20Z3M7hmACk4zwuSeg5ri/C/xoi1PV7ay1LSjYW10dsVy0vyg9s5AGPfPHFAHsEnh0MQRqmor7Ccn+dTQ6F5Rz/aWoMf8Aamz/AErzD4hfFJvCOtjTE01LkeUrl/NwcntjHHGPzq58OPiU/jLUpbJtM+zCOEyb1k3dCBzx0560Aekf2Nww/tC9G7uJMYrF8LWBsdY10NO8xeSI5fkgbOBnvXc1zWkIRrGsuWJy8QweMYT0/Hr3xQB0tFFFABRRRQAUUUUAFFFFABRRRQAUUUUAU0P+lOPYVcqkg/0tz7D+VXaACiiigAooooAKKKKACiiigAooooAKKKKACiiigAooooAK429ZY/FdtNI6oiWEjMzEAABhk5NdlXGX0EFz4pSGcB45dMliZCOGBdcjP0BoA+Y75PEHjXUdb8Q6fpazwwtttrozBfIEZDDyxwWJA9O/4H6a8D+KrHxNpVrLFdRtfeSpuYNw3ow4YlfTPQ+hFdDpOk6fo9mLLT7WO3tgSfLQcEnqT61l6H4U0PQLiS50vT0tppUEbsrMcrnOME460CZ1FFFFAwooooAKKKKAOA1E58b6cuSP9EY5H1auK+M9m9lBY+KrTd9r0yZFPoYye/pyQPxrtNSIbxvp6EcfZGP6t/hXW6jZWupWktleQrNbyjbJG3RhSGfKtzZX3jeHW/Ge6VFtABpYUkMFjO5hgduvPqT07c5rGt3Xiyx1HxHKTDDp8EEMdv5h2vKzjccdCOSee2Pw+pNR0GfTfDUmleFEgspFGIt+WABPzHJzk4zyc1Q8L+C7HSvDEWi3tvDcF/nuTjHmPnIOevHA+gpBY+ZTq73mnXcmoapeW2tz3SQ3avJsCwH+4o/hxjPr9DXT389h4Xv7ax8IatcyxXNtKbiOGXzVU7CUfrwec8Y6V9D6l4Q0LVLyXUL3To5rmSLyXdmb5k9MZx264zVHSPAvhnSVnSz0mFPPQxyF2ZyVIwQCxJHHpSb93zKS6dO/U+e9I08aFpnhvXrK5uVv7+ZhO5csGADAAr3HArnoWtj4Um8UnV5v+EjF2FUmcZHzZxt9MZPQjj0r61TwzpEcGnQR2gWPTpDJarvY7G575yevesD/AIV74WbV21V9LVrlpPNIMjbN+c52Zx+HT2oTQ1G58/Xeva/pM+q+H/PuZpdXSN7fzfvAyY3YxyvBYY7YrmNccwXOpRtJf38mnIIYp7i6EZt26EqM5fkcHv6dDX2df6DpV/qlpqtzaCW9s+IJfMYbO/3QcHr3FcvrPw68NaxfSX91pe64mOZCszqCfXAI5ovr5EqDSXUo3WqXv/Csv7SF5JHemwWTz8/Nu47+p6fjXzLopvtHa2unN3byXayiK8tbgSeczDAJXPbP1/p9r2mjafa6OujJbj7AIzF5TsWyp65J57muCHwv8P2ttenSbVba9mgkhimkkeTydwIyAT1569f1oVtRtPXyW3c8J02bS9O0LSfENlq91L4ie5VJYFmLvKN3zRlfTGMZ6575FUrS5F74c1PxRe6zcJ4gtrlVtx5pynK/Lt9Dz7cexr3fwL8MtK8NxWl3dwrdatFljOHbarbiQQuccDA/CukufAfhq51X+1ZtJja73B87m2lh3K52n8R2obRShZfp/XU+VyZpdQ8TXzXFylz9iV2beVJL7NwOO3J46Dj0q/r1hceH73RNM0m5vZ4L+3S4e2F2Yllc56EEYz/hX1HeeDNDvL+81CfT1e4vIvKnbzGUOv0B68DnrwKk1rwnomu29tbahYJJHagCHa7KUAwNuQQcYA4o5kLkPkO0bU9WOnabqN8IrRNTaGOUTb5Iicbhu7jkYyc5r0C81GPRLXxJolrqt3d6efIS1KsGZHdslQx7HBGf617VJ8PPCr2ENg2kp9midpFUTSA7jwSWDZPQdTxUsfgTwzBpkumR6Ugs5XWSRPNfLMOh3bt3GT3p81thQTtba62/Q8j+Es9xZ+MLmwW2aygktPMkthdCcMwPDkjvX0+D0rgfD3gfw7oN6t9pumeRcBSFk8+RuCMHhmI713ufzxSvcTjYeDinZpufWnZzTEID1ozmjqKQkDvQIUE0tJmkJ689KNgFpcUgORSg0IYoozR1ptMQUGkPPFGaQDiPWgCg9KO1FgA0cUc0hoAWiijIpgLn8qSjNGQe9ABkGge9NyM0HOaQC0tJnApQcimMKWmZwcHFOoEJSdDTvrRuHrSsMTmg/rR2pG+vNFhAOuKeDUXfGRmpM4FCAWim5pTnjFO4C96KSloADS0maTNACg0uaYKdQApINJiinA8UwG0nSlNJnNJgKaQc9aKBSsAUtBP5UmcUwEJpaPrRSAKWkzRQAgpaKKACilpCcUAAoopaaASjFFBNACEY7c0tGc0lJIBx4pAaTPHNJu/KgBw+lBoyM03gGmAMwXGe9N3Zryn4v+JpdA0MQWlz9nvrxxHDLyNgyNzZ7cUz4T+JrnW9NuLS+uFnurGYxfaAc+cnZj79f0pMdj1fdtYrmlDg1494u1PxBYeMNFhE6R6RcXKoixnDScDcH9genTrXQ+PvGEHhLTfPkjdriYMtuAmV3gZAY9hUlqNz0LIxTH49q4fwH4st/FmkrOjAXcSqt0gQgK5HbPUcGuyklWKJ5X4RFLHvwKNxWsyYEc800uF4zyT2rxDwz8WNO1rxFPYPmCzfalo7Icu+TksewPGM498Vx+k/ETULjx62NRibRLi7a0SJ3UhQAArjGCMnoenJpWEfT7MF5zQrbh1rhfHPis+E7CDUGtGubc3Cxz7DyiHPzDJ5OcD8ad4D8S3PinTZdSm09rOBp2W13NkyxjGG/mOPQ1dr3t8x2sd36CvK/Ge5fFvht1GTucYx24z+lemh+RkYBNebeMefFfhvAGcyd8elJO4pKx6e/IHNeE/GqKK5fw3bzkGF9QVZFJ4KnAOfwzXujNkjJrlPF3huw8V6cbC/V1VW3xyJjcjYxkZqeo7Hyh43gk0zxLr+n6dEINNdbcXEcS7VVSqNkY4HJPtyfWvRNe0jStL8QaHDZGOxsbiymS6ljYL+6K8kt689fWvQdP8AhxotrY3trO1xeSXqgT3M8mZDg5GOOOg59qd4a+Huk6P5u6S5vWlg+zE3T7gI852gdse1HNtr/wAEJR0vZPt5Hk8mjp4d8b+GpYYbJNHaXybW4hYFpiVwTI3dix+navq5CMZ7V5Nonw10jSNVg1Hzrq5a2A+zxzSZWI+o/Pp616wmAtUDRxnxBUtohIHAlUn9a7e2/wBRF/uD+VcX8QH26GflBzKo+nWuztv+PeLHTYP5VSRBPRRRTAKKKKACiiigAooooAKKKKACiiigAooooAKKKKAOG+IHhX/hMNITTftf2YCdZC+zdkDPGMj1r548C6PbaB8Xm0y2aQw24kVCxJP+qyc4+p6+3tX2BXz9pXhbWoPi1d649iRpsm8icuuCDHtGBnOc8YpXE2keU/FZQ/xXtlIBBltQQR/u1Y+Jjtb/ABbtJoQA4ntWOB1+71x7DH0rtvjL4I1a51mz8S6HBLeXCunmwKobaVxtYDqRwM9apeFvC/iHxd42XxJ4o0tbGK2CsYvLKiVlGFADMTwcEn2pjPKPC83ie/8AGmqXXh20STUXklZzIFKxIX55fp2HrjIr3z4M+I/7Sv8AVdNu9Gs7HU4AGlktoBGZADghsd8+nHP41xWvaD4q8C+NLvXPDOn3F5Y3J3tHHGZAwc5ZGUEtw3Oe3Fdf8GvCevadq2reIdctxayXwIWE43Es+9mwCdozxg8/1APoevN/GGheFYbtPFmvRgSWKqVd3O3IOVG3+I56Dua9Ir5a+NWheLvEespb6fYXE+lQIuwKyhWcjJPJB9vwoAwPDVtN8SfiLJr6Wslrp1tJHK0qjqYwNilv7xwOnOK9X+IGn3Xhy2mu/Bvh4PqupMyXFxBGWMa9SdvTJPtiuQ8C3XxB0GCy0hPCNpFYrIqyS4w5BPzOx34Jx3x2qjqq/Ezwn4iv5rD7XrNjNlYWmJkj2nkEIG+Vl6dunoaAOE+Hf2Sz8H+LLi3ef+2ktxHJFgjbCWALD6c59MVveDtPtD8IfEMzwK0skuS5HOVK7Tz6Zrrvhj8Nr+HT9WvtcBhu9TgeFYmHzxhudx9CT29PrXmlronxB0jRtR8LRaJNJZ3coMjiPdggj7r5xg4H/wBbmnsJpPzPoP4FHPgW0/67S/8AoZr2GuH+HPh+fwz4Ys9MuXVrhdzy7TkAsxOB9AQPrmu4pDOC+HvOnXLHqbqQ/rXe1wngAn+zrncMH7U+RjHeu7oAKKKKACiiigAooooAKKKKACiiigAooooAKKKKACiiigAprKGUqRkEYIp1FAHw34V1rT/BPijXrTX9PLJKJINgUMF5JA+hGB+NbvwL1SDTLzX76eQpaQ2hldRxnDDHHc9h9a0/FE/jXRfE1552ix67b3EjC2kmsBIoXquCoyMA4wT0B+taPg/4SXd1o+qf29IbK61ArsSLaTGA27kDjk44HQCgDxvxLd6h4mS/8X3kyLmdbeCDA4TnAHsP1Jr7E+FJU+CdIAYErEQcHodxP9a+ePGPwabw/pgvdKnvdTuPNVDbrbbzg5ycLzxXvfwk8OXHhvwzFDdmRbm4czyRSAAxE8BevoAfqTQB6TcQQ3MTQzxJLE/DJIoZT9Qa+VvivCmt+JNN8DaFZ2duQ4klMcCrtdhnPHYJ8xwM/Wvq+vnHwz4f1N/i3q2s3WkzRWSGTyp5VwpO0KGU9DkfzPcGgTvbTc5P4/WkOlaX4e0OziKWtsjsrE5J6Dnjr1P41zdlrt/ph8NxeMfD1pLpiwKLJ2wkix/Lh/lPb5Thhzz65r3n4z+D77xVo8D6aA93ZuXWAkDzAeCAT39q+fraw8W/ECfSdNn0p4INNVbdrl4mTanGS5Y8sAvQcmgZvfEHwp4u1jx9d6hpukSzKjxtBI+0REKi45c7e3T1zXonwe8Vz6tquo6ZqOnWdvfwqWaaCJY2bDAFWA6nOTXPeKNQ8feCNa3WbXGqaTkrbLLH5i7ccBtmGyPf0zWn8GPCWsQ6td+KNbg8lrpGMKSDDlnbJfb/AAjGRg+vp1APpKuf0zP9rat2G6Pg/wC4K6Cue0s51bVuQfnj6f7goA6GiiigAooooAKKKKACiiigAooooAKKKKAKKf8AH2/0H8qvVSj/AOPuTHpV2gAooooAKKKKACiiigAooooAKKKKACiiigAooooAKKKKACvN9W1W0sPG1oLmbyk/s98t1GS4wD/P8q9Irg7+GObxtY+ZHG4GnyYDLnneP8/iaGJnQHX9KBwbyP8AI/4VIut6a3S7T8jVr+z7LIP2SDI6fuxUgs7UDAtoQOmNgoBFYarYEgC5TJ6VN9vtMf8AHwn504WVqCSLWEH18sU/7Lb/APPCL/vgUDKy6nZN0uY/zp39oWeM/aI8fWpvstv/AM8I+mPuig2tuRgwR4zn7goAYL61Iz9ojxnGSwprahaKObhPzqT7Hbcf6PFgdBsFBtLY9beI8Y+4OlAHm+p6vpcfjaz8y9jVktCDz8uSTjnp0rqz4l0YYzfx/kf8K5XVNMsbjxvZQPp9qyGxZ3JjGc7iAf6fjXaNomk5AOnWvAA5iH+FDswKJ8U6KP8AmIR/kf8ACl/4SbRf+f8Aj/I/4VotpGmlzIbC2LHqTGKj/sjTMY/s+26Ef6of4VLGZ/8Awk2jf9BGP/vk/wCFRt4o0UEqdRiyPQE/0q+dE0dhhtOtT9YhmopND0diCdMtOPSID+lS7DRWTxJox2/8TGHLdMnp9ajfxNogPOpRc/7J/wAKsNomhNjdplrkDHEQH8qadC0MNvGmWuc5x5Qx+VK67lO99iJfEuiMQDqMXzex/wAOKkbxHo6EY1GFv90k4/Knf2DoaHb/AGXa5I7xA0xPDuiJkDTLYZ/6ZihWuGo3/hKNFBx9vh6j1709vEWjE8ajCOvTNOGi6Kpx/Zlr13f6oU5fD+huo/4llrx/0zFLfr+ArSW5APEOjnJ/tGIAc88Ug8S6Kw41KL05zUr+HtDbrplrkD/nmBUZ8M6ERn+y7X/v3TTK1HjW9IOf+Jhb/g9PGt6Semo2/wD31UDeG9Czj+y7br/coTw/ovbTLfP+5Q7D95lga9o43f8AEzgwOvNNHiDR2AP9pQY9zj+dQ/8ACPaKx/5Bdsf+AU5fDehggnSbXI5wYwaNxNNEy69o4Of7St/++6k/t/ScA/2jAPTLVVHh7Qhk/wBk2h7cxipB4d0PkDTLX/vimS0y0df0oYzqMH/fVOGu6Wc4v4P++qqf8I3ohHOlWp/4BS/8I3og6aVa/wDfAp3QrE417S8c38H/AH1SvrelAZa/g/76qAeHdEAJ/su2H/AKibw1objB0u2/74oTCxeGu6URxfwH6NTRrmksSRqEHv8APVIeHdEBwdMtuv8Acpj+GtDfg6Zb4z2XFIdmaia3pZXIv4SPXdTjrWmD/l+h/wC+qzB4a0QAAabb4/3aYPDehhv+QXbAeuyjmQKLZqjW9M7X0P4NUf8AbulhgPt8OT71STw1oargaZbAY/uc0/8A4RzRSRnTLf8A74p3EkXP7d0r/n/g/wC+qiPiLSE3Z1CLj3J//XUI8OaL/wBAu2/74pw8O6N/0DLb/vii4NEg8RaQQD/aEWM45zTv+Eg0jOBqMH/fVRf8I7op/wCYXbf98UweHNEBx/Zdtn/coYrFk+INJXH/ABMITk44OaB4h0htwF/F8vXrVf8A4RzRf+gXbf8AfFOXw7op6aXaj/gApJu2/wCA7E/9v6VjP2+HH1pDr2lAZ/tCH8DmoT4d0U9dMtv++KT/AIRvQyM/2Va4/wBymwJf+Eh0lQCb+LnpzTl13SWJA1CDg/3qh/4RvRD/AMwu2/74pp8MaIT/AMgq1/74FAiyNe0kj/j/AIOv96mnX9J5I1CHA681VPhXQiwP9lW//fOKf/wjOiA7jpduMf7NAFw61pve+h692o/trTj0v4Of9sVR/wCEW0M5P9mwcgjof8io/wDhEtCC7RpsOM56n+eaTbGah1OxDkG8hLDr8wp/9q2C9byH/vqshvCmhtjOmw8cdT/jR/wimhMQP7Mh4GOMj+tO4dDWOr6eRkXsOP8AfFA1OwJAF5Bk8ffFZI8JaCGLf2XBnk98flmq3/CHeHv+gXFn6t/jU6jVjoDqNkuM3kPP+2KRtSsFJBu4Af8AfFYp8KeHyoVtLhxnPfP55qI+EvDrAK2mQ8H1b/Gm0h/Jm+NRsGb/AI/Yc/74p/8AaViAQbuHj/aFc6PBXhsdNKh/76b/ABp7eEPDzEH+y4eBjv6Y9aewkb51OwH/AC+wdcffFOGo2R/5fID/AMDFc43g7w6Tj+y4sj1Lf406Pwf4dGdulxf99N/jSuKx0LalZDk3kH/fYprapYr1vIf++xWMPCfh8FT/AGXAdvTIJ/P1qYeGdDBB/syAkDHK5/z9ar5hp2NEaxpzDcL6DHu4FIdX0/AP22AA9PnFZx8MaKxJOmwn65po8K6Hgg6bD0x1P+NDYKxsjUrIkD7XDkjP3xQdSsgcfaouuPvCsb/hFtDA/wCQdF+Z/wAai/4RTQZMbtOiP/Am/wAaBJG8NSsj/wAvUP8A32Kf9vtMZFzF/wB9isBvCegPjOmRH8W/xqRfC2hgcafF+Z/xpjdjaF/anpcxH/gQoa+tV4NzEDnH3hWN/wAIvoh66dGfxb/GmnwxofJbT4/xZv8AGpd+4mbYv7PP/H3CT/vimHULM5/0qHj/AGxWD/wi+gnpp0R/Fv8AGppPDGhOAW0+I492/wAaBm1/aNntz9qixnGd4pBqFnnH2qHr/fFc7/wh/hxsk6ZFye7N/jQvg7w+owumx4Hq7H+tMOp0X2+zPS6i6f3hThe2pHFzD0z98Vyx8F+HCgRtNTHtI+fzzmnnwV4dCbTpkeMY+++fzzmlYDpRf2ZBP2qHA/2xSm+tFAJuoQD6uK5b/hDfDgIJ02Lj/ab/ABpf+EJ8NMSx0yNs88yOfy54pgdR9vtBjN1D/wB9ik/tCyDBftUOT0+cVy//AAhPhpcf8SuMc54dx/Wo38CeGipX+y05Of8AWuP/AGb9KkFY7AX1oc4uYeP9sUNdWxx/pEWP98c1yMfgjw+i7UsNvB581s8/U1K3gzw85GdLjwDnh2H8jRfuFrdTqftlsP8Al4i/77FMN9an/l6h/wC+xXLx+C9AUnFhjI7yue/1qObwT4ebhtMjyRjh2/x4ouCW2p1f222H/L1D/wB9ik+32mcfaof++xXLJ4L8Orw2mo3oGYnH45z+dSt4N8Pnn+zIuO25v8aaYJXOjW/tScfa4c+7in/bbX/n7g/77H+Nc6PCWgA4/s2L/vpv8aj/AOEN0DzM/wBnJ0xjc2P50kI6Vb20/wCfuA/9tB/jSC9tSD/pUGP98f41y03gnw86Mv8AZyJkDlXYH881AvgLw9ggWThSSf8AWtx7Zznt/nNO5SV3vY7Q3ltji5iJ/wB8f40v2q3yQbiLP++K46XwN4fmUJ9kIx3VyCfyqsfh/wCH97H7PIMnOBK2P50JklbxF4ZtPEWv2d9qV3BcabawsEsmb5WkP8Z5x/8AqFc4/gz+zdSvb3w3rVtpkV1CEaBQCFYH7wOePp9fWutk8CeGvm3afksOokcY+mDgVCnw/wDDqhittKAf+mrf40SdnuaWsu/3lXVNDm1STw7NLqkMsumSeZNIRgynA6AcDpWiumveyaxFqusQ3VhegpDAqqDApBHDeuD+lRL4E8OjO22lX/tq3+NVf+Fe+HuWNrLz/wBNSP5Ut+onG7JbrSZ7TSdO0zw3rCWKWcoLmXDl05JU5HqaqLpviM3ayt4shFv9qaXyxCvMWQdmfTAqyPh94bcZNvMMf9Nm/wAaQ/D/AMP9oJcf9dW/xp9AtrsXLrw/p5u9S1C0vI4dQvYRCZSVIjGMZA9fXmuGb4YeHW0EadbzxpqEQ3rfqcOX9Tz09v611i/Dvw/n/US4PfzW/wAak/4V54ej4NvKffzm/wAaSVuovKxyuu+FNU1/baan4mV7AtEZII0CltoGee2WGe9aHhDw3qXhu8ihg8SxTaOhbFlJEMqDk4DZz159q3B4D8PlgDbS/wDf1qhPgHw9kD7PN/39b/GndWLs+x3jzwgrmVD9DXm3iu6hbxZ4cxIoTMuST049a038BeHyARBN/wB/W/xrgPFXg3SrbxDodrDDJ5crlmHmHnBH+fwqUkmRJpLXoe7G6t84W5j+uRUb3NuCf9Kj46jcK4k/D7QNwX7PL/3+b/Gq7fDnw/u5tpeeeJT/AI0rF/idyLq3OStzGf8AgQp6XUDAf6RHuPYMK4X/AIV/4eQ8QSfjK3+NO/4QXw+ucW8uf+urf407LuO7fQ777RADg3CZ+opy3Vtk4uoj6/MK8/PgHw++N1vNx0/etTIvh34dUkfZ5jn/AKat/jTVu5LT7F/4g31oujqrXMeTOoGGB5wa7+2mjNvETIv3B/F7V4x4q8BaHa6eJoYHDb1HMp7/AFNdxYeCPD8FsoFgrF1BZjIxJP1zxWll3MW/I7YSRn+NfzpfMT++v51yf/CG6Bz/AKAOTniVx/WkHg3QsnNj/wCRn/8AiqBnXb1/vD86XI9RXK/8IjoYORZY+kr/AONWB4a0lelrj/to/wDjQB0WR6ijI9a5qTwxpcmP3DLj0kb/ABoXwzpqqU2ylSMYMrYH60AdLketGR61zn/COafndsfOc53mhvDemsMeW44wcOeaAOjyPUUbh6j865c+FdKP/LFx/wBtDQPCukA82xP1kb/GmM6jcPUUZHqK5s+GNJIP+jEZ/wCmjcfrTT4X0kkn7O2Scn943+NFvMR02R6ijI9RXNDwzpiqFWJwO/7xuf1pR4Z0oEf6Ofp5jc/rSA6TI9RRkeornh4b0n/n1/8AIjf41CfC2lEkmF/u7R+9bge3NAHTbl9R+dG5fUfnXJy+D9EkGDaMMdxK/wDjUX/CF6KMEQSAgdRMwz+v0/Kml5i6X/A7LI9RRkeorj08HaQhJWOVc+kzD+tSN4S0lzl45W64DSscfrSC7vsdZketGR6iuIbwVpTHJa6+nnt/jU6eD9LTODcc/wDTdv8AGgZ2GR60ZHqK5EeEtNUEK1yM9cTtz+tQt4M0pvvfaSM5AM7cfrQB2mR6ijcPUfnXHf8ACH6X/wBPP/f9v8aqHwHoZJJhlJPJJlbn9aAO73Ke4/OjcPUfnXEReB9EiUqsU209R5zY/n9KB4H0UKVEcu1uoErc/rQB3G4eooyPWuOHg3R1GBFJj08w1HP4OsJguZ7sbR1EvWgCv8O336ZcMScm5kzn1zXfZFeOeBPDFo2myP8AaLsN9ofkSYzg9utdz/wjFpjAnuc88+ZSuK51WaM1y48N2oGPtFzjj/lp/wDWoHhu0BJE1yv0kpjOoyPWjIrmR4cte81y3AHMlKvh20UnEtxgkHHmcUAdLkUZHrXMjw5aDGJbgADH+spW8OWjcGW4xxx5npQB0vFGR61zR8O2v/Pe5A9BJTP+Ebtv+fm66Af6z/61AHUZoyPWuaTw9bITie56jrJ0xSf8I5af89bjPc+acmgDpsj1ormf+Ecs8EGS4Pv5h4qQaBbjGLi646fvTQB0WaMiucbw/av96W4OBgfvDxTB4ctB/wAtbj/v5QB0uQKXI9a5lvDlm2My3HH/AE0pD4btDnMtyTjH+soA6fI9aMj1rmv+EdsxnEk45/56Gj/hHbU5Hm3HP/TSgDpMj1FGR6iuLk8HWDnie7XnPEtIvg6yHH2q8I5483/61AHak/SjI9a4r/hDrInm6vG4A5l/+tViPwrZIcie6JByCZOlDA63IoyPUVy3/CM2u0qLi6GRgnzOf5VWfwhZO2Tc3mc5/wBb/wDWoA7LI9RRkeorhj4LsDjddXhwP+euP6Uz/hCLD/n7vTznmX9OlAHeZB7ijI9a4H/hCLMZ2398ARgjzBz+lWrfwhaW7BkvL3gk4MuRz+FAHa5HrXN6USdY1gHPDxdf9wU2Tw5ayRNE89yyMAMGSsrwnpkemanrUcczSBpYz8w6fL69z1oA7uiiigAooooAKKKKACiiigAooooAKKKKAKaf8fUnParlUk/4+5PoKu0AFFFFABRRRQAUUUUAFFFFABRRRQAUUUUAFFFFABRRRQAVx04A8Y2rZ62DjGM/xj8q7GuMulx4wtpD91NPdmPoN4/xoAo+JfG9loOvaVoskZkmvXAd84EKsdqk+pJ7enNeg5wM9q+KdZ07xH461XVvEGkaetxaiYwxS+YisqpjBXJHOAOffivpbwD4osfE2i2yC4D3qQBbmF2y4I+UsfY9c+9AFzQfGWla9rN7pWnM8zWkYd5gMIxJwQO/HHb1rtK+fPAFpZ6P8QvFNtbpHbWcEC4XOFRRtJ5P4mverO7t763S5tZkmgfO2RGyDg4PP1FAFmiiigAooooA4W8fHjawXAObNuT25au2Yc5riLw48b2IyObJuv1au5agBhUsOtMKEipM4NIWxmk7DPNb/wAaWFn4sg8NSCUXEqg+aQNgYjIX6nj86ii8Wi48XXXhoW5D28QkabdwcqrYx/wIV4h8SNEufEPxJns7KQR3a2yywknGWVAQM9uleewavfz6nr91fb4r1rDyZdhAOQY05/L/AOvU8v5Fqduh9TWXja0vYNZuoIbh7bTOGlwAJCM5C857d63H8RQp4d/t4RSGH7P54jON2MZx1r4r04y6fMIopoVN3ZyrKsU3mYBQnLY4B4B4NdDp85Fhdx687rKNLUaWrPhNuO2OMnjr/hScb6LyK9t/MlovRH2Fpmsw3mlWmpTvHbLcRhwJHAAz2ya15LuCKIzS3MSRDHzs4A596+HfEV1/ak+l2CyCKOHT4V3XU+yMHaGJ/UD6j0FaGly/2jpmh6Zqt5JFpAupllO4bRgAr83sSfbmjlJU9P1PqHwt4wsvEd7f21skiNZybCzY2uMkAj64NdwWy+0OM4zjvXxRosL6fa65qGjzE2+lX0M8bMc+cuWXGemMc/lXuHwqFzrl1qPiy+B3XbmK2XzCRHGpPGO359j603G3UOfXY9nDAsw80ZHUelAKMpImBAHJB4r5i8cnWtF8UanaWKSPD4iiWOE79oEnCnnoCBu/BhWFq9vqvgq8uvC1vNJcQ6zbxIsrgnDE7XIwen3wR9KlL8R82u1rH1wJYiQPNX65pHkCHmTbnpnivjmPw3E+ueIrKW6vPL02yMkbJKRllUdevXk1m+JNXn1dNIgkmkkvI7EF5Z7pYkBLE7uxJwR36Dp1q/Zv9RKfW2h9Zaz4ks9K1TTtNn85p78kQsi/KPqc/Tp610QmV3MaSq8g6qGGRXxF9v1SfTdAuYrlvtNt9pWFk+Zxtw2CP/18YrbsF0vTbPRNbsdbb+27i8VbyISclS3zbl7Dp14NQ4+Y/aeVz38+ObU+JT4cFnem8EgUsEGzbt3b856CvRdw3bRKCw6jNfEZt9FfxRql5pV8sFpYKZbd3nAaebqApPUbs/gB61H4ZGqrqlhq/wDbEMbT3Kh83WZHy3KlRnrk8H15xTcb2toV7TXY+40mBJUyrnPHPNc94l8UW+gTafBJbz3M9/P5MMUABbtk8kdMj86+YdP0kr4Sn8WLf3I1MXeImWXIj+cZyO+efzFch4vvdb1fxDqk09zgWEjtGrzhBGgJKhAT1I54oSuQ2j75ycYBxUQLkH58fhXk5v72f4YPfT3MjXbaezGYEq3fBzxzjHPf3rx61sptAk8H6ja6pdG51DJmDuWGz5eAuemCRQlcTdlorn1jvG7b5q7vTvUxbC5L4FfDdnqF5BqljrEV3OITdANcXFyC8w34J2dhjPFe/wDxouzF4bs1R3VJrqMNIj7cLg0nG3zKUr30skexbwRxKMVIrqFJMikeua+N/FzRaBPf6boWsy3NnPZB50aTzAjhhjDDocfz79r2m6dZwtpFnf61d2mn6lZ/aLhnn2q8gPyruP3R3/KiMb9fwE29VY+vlGed2R7Vz1j4isr/AFrUNGhMpubJVaVioC89gc5OPpXymb6a6uB4dfW5z4bW/Ea6i7j5flPyhzxjPPp36Gor6PTdAk8SHTtRmu4mSGGO4icFsMcsu/kEfLjIqrCvfU+zzJjILdOpzTVlVm2iRT9DXwpYz6lYya1ZefJEr2JkaFLnzNuCOrA9cZ/A132l6bN4fXwlq2nXV3LeahuMsckuUf5fu49Of89aTi+4J67aH0iuvwnxGdB8qUzi2+0GTA2YzjHXNdFJ8p3NIFHvXwRpc+rDV4NaGoRpdtdAF3nGQd33dpzx+YxX1L8YLmwt/CLS6iZy+9fs/wBnl2MZirY59MbifpTsK52Gq+IbPS7zT7WXzJJL6byYvLAIB9Tz0rfaRQoZX+tfCVtounG10W41HWYxJc3ZWdI5w5gi45OCcHvnjGfy39W1RtJ1G80nw3q08ukStCLi5EwYoTwdr+nPPvQ/IOZdj7HmnCQTTLmTy0J2oeSQM4HvXlVn8VdFliuZXttQiFquZhJCMqc7QpwepPb6+hrziKPw9puq3unQ63c3Wizac0ty0dwW2OsikFSO/GPxryo6XYyaNqWrxXvkLJMqWtlJOGlkUNy7DPPft6+2RK+47q10feelXsep2NtfRJIkdxGJEWQYYAjIyAau4IPU4rI8NsW0LS2JJY2kWSe/yCtwYNFibkeDz1pOQOtPJ64pozTYCAMTjPFG3POTTl6+9SUrAQ4PrzSgtmlxig+1AXFzzQPWkJzS5GaYhCpPfmmhTT8807PtSsMhCsetO2mpM5oJAosFyPbShBUlAIo5QuR7OaAvPWpgaTIxVcqC5Hg+tAzQRS5z9aQCFcimqu3pUmfage1MBgB69KXB/Cn0ZoEMANBBp2aUmgCMJx0FOI4xSjmkyKVh3G7elJjNOODTgeaVgGBcUvP4U40n8qLWC4zYDxjrQVIxinjFBNCC5GASee1Px1p+ciimkAzB9BTD9OalBpM80ANUZppTrwCKlGKXpRYLlcJg9KQqc8irFIDk0rBchC+3NSAccjmnnHbiinYLjNvOaAppxpetILkZGOnekCnNSkikyBRyhciZc9Rn6Uuz24NSYBpueD6U9AuMIwelRkDOCKnJ4pj8duO9Sxpldl4PFM2tjrxUoOT14qQg4G2pNL2IeQvWl25X1oPXJ4FN3gD7wFJXAcp9RkipCRjJHNRK4B9fepiVP8Qx9adtNyW9SCbJGPevOfF4z4v8O8Bvv8GvSwNygH1rzTxb83jLw0P+un8qaViZOyPRxksTWFruq2ei2sl7qN0tvboQCx5yT0AA5J+ldPjGa8H+MUaS3Xh6KbmJr9AwJx8pPPNEleyLjO2p2OleMNA1mzur201JTDaKGnLoyeWDnGcgZzg9Ks+HPFWheIJni0vUVuJUG5kMboceuGAr5c+ICGHxhrEMOxbCSW3FwqgBR8qnt05z+td74tuLLw34p0u88P2UZeCweSZIfuvHtwmev59cYpezW5ftXtoe/nWdNXVk0c3af2g6GQQBSTjGckjgcetb6pXyH8M9WdfH5uL95prm/iw7CErtdscY7KOmelfYirirsZORwnxAQto6YOCJlP8AOu7thiCIeiD+VcT4/AOjBexmTP69+1dtbf6iL/cH8qaJJqKKKoQUUUUAFFFFABRRRQAUUUUAFFFFABRRRQAUUUUAFFFFABRRRQB4v8T/AIkp4TdNO0+FbjVHAJVwdsYPTOOpPpWP4A+LEmt6x/Y2u2KWN3IdsBRWALf3WB5B9D/Lvxvxo02+0fxbZeKYrJr20UJJIpjJSMpgYY84zxzXmniTxJN4n8b6dqwsJNOLyQKiljuIBA3ZwM/4YoA+/a8c+JvxKi8HyR2Fpafa9SlUMEckIgJ4Jx1zzwDXsdfEnxpN0/xHjSFQZttutuHAwT269RuJoA9N8C/Fe9vtbj0fxJaRWbTcRysDHtYj5VIPr2PqRWZ4t+LuqrrE9l4Z09bm3tciSXyzIX6ZOF6Af5xXL6dq+q+H/iBBYeKrLT9VvJpY4jciJQwL4CuG2jgbsYIHH4GvX/Hmiaha6fMfAmnWUd7MzLfSQCMSbO6jdwMk/XjigDX+G/j638WaPcXF0Et7yyBNzGDkbcZDj2wD+IPtXkOr/GvVZ764k0PS0fS7ZhukkRiWX1Yj7oODiuN8F3TWfgfxhbW0Mg1EIglJ6CIttcfkWz9Kz/h//wAJcPDGuz6HeQQabao0l0jxIxl+X5gNynouT19vSgD7M8Ha/H4n0K01aOLyfODBoi27YysVIz+GR7EV05rzT4R6zHrfhG1lS1htTAzQPHBHsTcDnIGAOcgnHcmvS6AOL8Drt0+4GCD9pfORjnPp2rtK4/wT/wAgyT5cAzyY5z3rsKACiiigAooooAKKKKACiiigAooooAKKKKACiiigAooooAKKKKAPJfiZ8RLXwhB9mtglxqsgykRPEY/vN/Qdenauk+HviKbxR4dt9UuIUhldnRlQkr8pIyM14X8b/BllYw3PiRLidrm6uUVo2xtX5cHHHsK9H+CsYn8AwRElQ7zLkdRliKBWMP4kfFVdA1CHTtFNtdToQbhmyyrnouQevrj9K95t5DLBHIRgugYge4r4d+J3giy8F3WnLbXdxcvclmZpscYI6Y+tfbth/wAedv8A9cl/lQMmnlS3hkmlbbHGpZjjOABk18w6j8cblriR9K0LzrGIjzJJmIbHPpwuffNe3fEa5mtPCGsTW+fMFsy5A5APBP5E18aeC18Tr4b1qbSI7WXSof3l9HNEjlwF9GHIA+b8PzAPs+w8X6VceGIPEtzOLWxkTc5kBJVgdpXAGSdwI4HNcR8PviBc+L/EeqWkVvGumQJvhk5D4zgZ9c9fasLS/D2mfE/wdo5Zn02OykkV4bVAELk/NgHPXr/wI1xvwHiXT/GWuWCHcscTxhmOCQsmOnc//XpCO/8AiR8TL/wlraaZaabBcholky7Nuyc8YH0rU+Gnj7UfF99dW15pAtI4YfMEqlsE5AxyPcn8K8017wX411vx/c6pBCliglY295K6OixqNqcDPJAHGO/NdH8IPHOt6trN3oOvTxzSwxt5chQK+9WwVOAAeMnPX5aLhfWx9GVg6auNU1U5zl4//QBW9WFphB1HVB8v+sTocn7gpjN2iiigAooooAKKKKACiiigAooooAKKKKAKUY/0qT6CrtUozm7k+gq7QAUUUUAFFFFABRRRQAUUUUAFFFFABRRRQAUUUUAFFFFABXIzqW8XQDaGX+z3DZHbeK66vOtW1a20zxnbC5Lqr6cQCq7uTKMDA57H8qAO3sdPs9Pt/s1nbRQQZJ2IoAJPWqWl6DpOkSPLp+n29s7rtZokwSPSqX/CU6UcYmc/9szxUw8SaYf+W7dv+Wbf4UAX4tKsIrq4vI7OFbi5XbNIEGZB6H1qzZWlvY26W1rCkMCZ2ogwBk5P6k1ijxLpZOBOx9/Lb/CnDxFpzfdlY/8AADQB0VFYn9uWBBIlJwcfcNQ/8JDp3H71v++DQB0NFYP9v6fkZlYf8ANV28T6Wv3pXAxn/VmgDJvVz44sTxxZN392ruq8V1DxVpA8c2k32hjFHaFN4jJBOW6d++enau0/4TXRT/y3k/79GgDsywB6004PHFcI/jfRsnDTkY7R9aU+NNEB5mlHv5ZqRm/JptidQ/tAWkP23bs8/YN+Pr+lZtz4Z0a7luZ59NtnmuU2TOVwzrx1P4D8qzD430LH/HxL/wB+jTf+E10TI/0iT/vyanlNE1awtv4E8M2iKkOjWgUDGSCxP1JyT+NXL3w1ol4IftOlWswhQRx7kB2qOgFUm8caLgDz5P8Av0aZJ4z0cY/fSYP/AEyNJxfdji1fZFm88HeHtRa3a70m2kMCBI+MAKOgwOo+tWbvwnoN5p/9mz6XA1pv8wRjK7WxjIIwQcelZ/8AwmWjL1uZMf8AXI08eNNFI/4+JP8Av0aqzE+VbWOe8R+CIZdIfTfDS22li4dVu22EmSPnjPXIJ/LNd/oOnQaNplpp1v8A6q3iEYJ6n1J9ycn8a54eONDYH97IOf8Ankasr4x0Y9JnP/bI0raNBdG/e6fZXk9tPcWySS2zeZC56o3qK4G88J3+seMIdZ1S6hbT7Bg1lbxr8wbg5Y455Gevbt33LjxpoqAAzyDPT90arp4w0X/n5k/GE0WsCs1qzcbw/pTT31w1nGJ76LyriQcM64xj26Dp6ViXvgbw1dmzWbR4WFmmyHLtwvXB5+b/AIFmnnxnomMm5k44/wBUaafHOg4wZ5P+/Jo5WHMu9/I07Tw1o1iYWttOt0MRdo8Lnbv4bGfXpWRB4G8NQ6hPqEekxfaJidwJJVc9dq9B+H4Yq3F4v0N0ZhdYxxtZCCab/wAJhoaqzC86f3VJJodwXLvZGba/DrwpZ3CXUWiw+Yhyu93cA5z91iR+lXbHwR4b0+7N7baRAs5Ocklgp9lJIH4CpG8Y6Kcj7WwOMjdGRmnf8JXorDjUYxj2P+FLVaXZas+xLF4T0CLSpdIj09VsJpfOeESOMvxznOew79qg13wd4d17UIdQ1LTUnuYwPmLsocDpuAOGx7/TpVyPxRoDKM6igPoQf8KVvE2ggjOoxj8G/wAKLMScUzbltLSezbT3gjNo8flmLsVIxisK48J6LOmnJJYqV04Ytf3jZQemc5I6dacvifQRx/aMf12n/Co/+Er0IscakmB3wef0oaa1Jai9N0YcPwz8IIXxoqEs245mkPfOB83Aq9498Lf8JTosemRmKMxzJIhkzgBeDjHPTI/Grq+L9Ax/yFI/yb/Ck/4S3QgRjUkbnHAPHv0o1DQzbD4f+G7PT77T4tPxb3uPODSMzcHIAYnIwea0NX8I6Hq+m2ul3VkDa2qhYArsDGBgcHOe3frU48T6GT/yEkIPoDx+lMbxToarvF9nGPlAJNPVglFaCt4S0I6INCGnINPB3BATnd/e3dd3vWfa/Dzwxb6ZNpqaYphmIMjMxLkjODuznjJxVtPGWjbSTcuABnleak/4THRigYXMmD/sHP5U9WTJryM6z+HvhWyhkhh0pAskZikJlcsynrk7q6JfD+lqmnILRdmm/wDHoN7Hy+MevP45rIfxroMed1zJkHGPKJz+lKPGmhMcC5kAPcwtxSkpN3C6Jo/Bnh6HVf7Yj0uJL4NvDqzABs53bc4z74q/4l8P6X4ls0tNWt/OjVxIuGKlSPQjnuRWZH400QnPnycf9MjTz400FutxIP8Ati1NJi0Me2+Gng23QRpo0bnuzyuxJ/Fq2LLwZ4bsLOext9IhW3uBiUMWcsPdiSe570//AIS/QC8Y+2Ebh97ymwvseKcPF+hKRm8YZ9YW4/Sh3DQybT4f+FrOxu7GDS0EN2AJSZGZuDkYYkkYPp6c5qra/DHwfC25dJDkqF/eTSMPrgt1reXxloDtj7SwHqYWwP0pn/Ca6ACQLl8c8+S2D+lCTHdHXwQx20McEShI41CIoPQAYAqfv1rh5fGmhAAm6k+nkt/hU8Pi/Q5FUi+x14aNgR+lAjsjgDNRlwR0wK5j/hLdDO8fb0Yr22MPyOMUv/CWaGVXN8gDdipGOO/FPcR03mr1p2/J4NcqvibQScjUY/yb/CnnxNoeedQj/I/4VLTHodKrgk04sB3rmF8SaIx2jUIs59D/ADxSP4m0POP7Riz7ZP8ASnZi0ex04INKMDvzXLjxPohXH9oxn8D/AIVEfE+iL/zEY/yP+FGvYZ1u4d6PMHc4rnU8R6Ns3f2jAR7nB/KlbxFoy4LX8I4yOtFw0OiDg0pxXMN4n0RWI/tGLg9gT/SlbxPoh5/tCLj2P+FO4jptwo4zXMp4l0RwCNRh+9juKH8TaKoU/wBpRYPTgn+lK4HTnilHJ61yg8U6If8AmJx8f7J/wp48S6LuI/tGLvnr/hVXCx05IHWgEHNc4PEmjSZxfxnHsf8ACkPiDRlYj+0Isj0J/nSA6UEUmQOtc6viLRyWA1CLjr1/yaP+Ei0cqT/aEWB16/4UwOiyCaUkVzw8QaOwONQh4z0NEmvaQq7jqEQB9+fypXA6DIB60mQ2MGuY/wCEi0bdj+0Is5I6mpF17SOov4umeCaL9B2OjPHFGAOlc6fEGkAkfb049M/4UDxFozH/AJCEfA7g/wCFFhG9uwT60B+elYn/AAkOjABv7Rg5x/FSf8JJorMANRg5z3pPQDf3Z6CmsxwMdaxR4i0dgcalbjjPLYo/t3SMkf2hBxx96jYEbIPOakyOlc5/wkmiFd39pQYHvz+VOPiHRmAYalBg4/i5oSGzoNw/GnbgRWANe0hcD+0YOenzU3/hINHyB/acB4/vU15COgLU0sM4rAHiHRi5X+0oQQPXj86Ua3pH/QQgPblsUrMNDfyMZBoyTXPjxBo6/wDMSt8f71N/4SDRwf8AkJ24/wCB0K+waHQ7s45pwNc4PEGjk/8AISt/++6Q+JNExg6pbf8AfYoVwZ0JkXBOelODDAOa5n/hIdDb/mJ23H+2KcfEeicf8TS2/wC+6aHodIXAHWk3gd65g+I9EA51W2B/36RfEeik/wDIVtuP9sVLl1BJHS7+aUsGHTmsL+39H37TqVpnpxIMfn0qX+3dJHzf2jbY/wB8U7g7G3G2cg0cZrn28RaOMf8AEytv++xQfEWkf9BK2/77FDYKLav0Og3DB9q8Z8f6pfXWt2fh6C4e0t5IWupZouJG2ZIUHpgkDt2+ufRf7e0k/wDMRt+f9sV5f4x0iz8QalFqNh4ri0+4jt2gJChwVJye4qW/u6lxjvffoeVyeIfFXjG4g1HRLO8MNgqpdR28+xZcPuAwTkkjjpnrxivVrDx/enUZ2vbQwWIliiAdcNEW7N3/AP1VyNp4L0/TbT7HZeOFgtbgA3caqp8znsc/Ke361a1230jTbfU5LfVEv47iOJI4vOBIfbtDE+o6/wA6akrktO57ANZmuhqqW8BYWynymU7t7bc4Ar5isNT1LSBJfeIJddsb+4SVrZ3f9xnBwChGRgk/L7CvoHwvLp9h4YhtJtVh3yIyPN5oBDkH34IBH6etebweCtLuWit9U8ZfbrS3D+VG7qMFupzk9zkcnpQn0C7ST7dSDRdWvfCd7o97q2vz3Nnqdk9xPFKMhWC5UL17EDjqR71P8OfFl7rvja9kvLoeTcWjG2gV/lUBxgbQeGxknPNT6P4J8PW12kmq+I11S1hjMUFvOflRT+Pb2x29K2NM8NeD9L8RR63ZajaxJDHsjtVI2hjkb8kk5wT+lO407dbHtauMc9a808UyhfF3h1uMZccn14rqW1/SVA/4mdt/32K888UazpTeKvDbpdwOgZw7gjavTGTnjmojZyXqaOKd/wBD213Oelcx4m0DTPEtkbLU4vMRW3oVbayN6g/jViXX9JXP/Eytjzg4kFVn1rSck/2jb/8AfYoctmRGK6nK2Xw78OWWkXelRW7mG6KtLKz5kO0gjDdgCOn19a0PC/grRvDNzJdWKzPO6bPMmkLELxwO3YVrxa5o7gkanbf99inprmjgBv7Ttv8AvsU9SpRj32LFvoVjFrc2uAP9tlhEJy2V2jHQdjwK6RW4rnY9c0cjadStv+/gFTLreknIGoW3yj/noP8AJqr7GTtcxPiA4j0YMRwZlB/Wu3tMG3hx02Lj8q8n8f67pE+kLFHqdszGVTtWQZx0OBnnrXotnq2mtbRbdQtThQDiZTg46dapIlvW3VG3RWf/AGnYf8/1t/39X/GnDULI9Ly3P/bUf40wL1FUxfWhGRdQY/66Cm/2hZD/AJfLf/v6v+NAF6iq32q3wT58WO/zij7XbEZ+0RY/3xQBZoqt9rtsZ+0RY/3xS/aYB/y3j/77FAFiiqpvLUdbmEf8DFN+3Wn/AD9Qf9/BQBcoqi2o2SnBvLcH3lX/ABpf7Qsuf9Lt+P8ApoP8aALtFVVvLVhkXMJHqJBQbu2GM3EQz0y4oAtUVU+22p/5eYf+/gpTeWqjJuYQPdxQBaoqn9utD/y9Qf8AfwU/7Xbf8/EX/fYoAs0VWN1bjrcRD/gYpPtlr/z8w/8AfYoA8T+MPh7xLfz2OreHp7hmtVxJbRPjJByG25w3UgjB4rkfA3g7xLr/AIph8UeLYmg+ysrRRuoVnZfu/KOgB59zX0z9ttR/y8w/9/BR9ttSQPtMOT0HmCgC3Xzh8aPAOqaxf2/iHRt09xCqrJbj73ByGX19x1r6INxCOs0f/fQqNr20U4N1CD7yCgD5W8L+CPFHinxVD4g8VW5tooWR23qEaQp91QoORyByapah4U8d+DNdvT4YM9xbXgP75AjZByfmDfdYHuPbnnFfW/2y1/5+Yf8AvsUou7YjIuIiPZxQB4J8Lvh7fafpWqtrqiOfVIWhaE4ZkU55JBIyeDXmS+FPH/hqPV9B0y2eewu/lkliVdsqEEcFuRkHBH/66+yPtVtyfPi/77FH2u2yB9oiyf8AbFAHF/DXw0/hXw1b6fPs+1MzTXBQ5G9u34KFH4V3tVxcQHpNGfo4pftEJOBNHnp94UAcr4Hx/ZTEYyZpM/8AfRrsa4PwHNHHpLrJNGGFxJkbwcfMfSu28+HGfNT/AL6FAE1FQ+fD/wA9U/76FBuIR1mj/wC+hQBNRUXnxEZ81MH/AGhTftEH/PaP/voUAT0VD58P/PVP++hR58P/AD1j/wC+hQBNRUPnxcfvU5/2hS+dFjPmJj/eFAEtFQ+fD/z1T/voUefD/wA9U/76FAE1FRedF/z1T/voUedEf+Wiev3hQBLRUJniBx5qZ/3hS+dEBnzEx/vCgCWiofPh/wCeqf8AfQoM8K9ZUH1YUATUVB9ohP8Ay2j/AO+hSfarcf8ALeL/AL7FAHl/xk0PUNf8MC10y3a4uFuEfy1IB285PJHqK0PhRpN9ovhS2stQt2guFkkYxsQSAWOOld/9qtv+fiL/AL7FH2u3P/LxF/32KAPA/jh4a1nXrnSX0uwe6WEP5mxgNpyuAcnvzXvtorpbQpJ99UUN9cc0n2q3/wCe8X/fYoF1bkE+fFgdfnFAEGrWS6jp13ZPjbPE0fI6ZGM18c2/hf4heG7bWfD+n6e01ne4WWaMKQ68jKEnjI4I6/Svs/7TAf8AltH/AN9ij7TAf+W0f/fYpO/QDk/AHhweFvD1tprMGnGZJnBOGdjzj6DA/CvLfhl4Y13R/GWtX15Y+TZT+aFldlO7MmRtwc9s+n6V779pgH/LaP8A76FL9oh/57R/99CmB8w+I/DXjPw34wuNY8NNNeQ3TPLtJBVd5yyMpIBGemO2O9dR8IfBeraVf3/iHXFEN5d70FuQCRlgxckHjJyMen1r3f7RD/z1j/76FKJoj0kT/voUAS1h6cSdS1PJY4kQDPTGwVrmaIdZE/76FYGjusmp6uyujHzY/unPGwYoA6SiiigAooooAKKKKACiiigAooooAKKKKAKUf/H3L9B/KrtUYx/pcn0H8qvUAFFFFABRRRQAUUUUAFFFFABRRRQAUUUUAFFFFABRRRQAVyMiK3jGFiMlNOcj2/eAf4111cqw/wCKuQ/9Q1v/AEYKAOl8mL/nmn/fIpfKj/55p/3zXmfirx9baF4j0rQ0RJZbmRVuCxIEKsQFOfU5/Ku08SaxFoOj3eqTIXS3TdtUgFiSABz7kUAa/kxf880/75FL5Uf/ADzX/vmvJ/CXjjVNS1S1sdZ0NtPTUIjLYyBtwcBdxB/4Dj/DmvXKAGeWn9xfypPKj/uL+VSUUAM2J/dX8qQxRkcxqfqKkooA84vYIf8AhOrFfKXabJvlAGM5bqK7ZrKzOB9kg46fux/hXK3aE+OLRhnAsTnB/wBputdt3oAqC0tU+7bQjPXCAVG1nan/AJdoff5BV8jn601l9uKhoaMV7KxH/Llbn/tmv+FNjs7I5/0OAf8AbMf4V5j4z8c6lpfiFdB0LSFv7oQiWQOxXHfA59MHPvWz4S8cQ65a3J1CBdMurSQRTxzuFAY+hNQ0zVNf8E7ZrGxzk2UBx/0zH+FMTT7LdxZwc/8ATMf4U+DU7G4DeVe20mwZbZKpwPU4NRDVtPKuyX1s+xSzbZVOAPxqbvuNLyJnsbTJJtIPr5Y/wpBZ2YOPsUH/AH7H+FeQaj8Ty+gLrOk2MVwqTMk0MlwFeNASA2OvPHGO9dz4a8TRanpNtd6nLZ2N1JuLQGdflAYgdT3xVtSIjOLt5nRLY2PI+wwf9+x/hThZWBHNnb8/9Mx/hXD33jVbPxhbaFMlulpNbmX7U8oXacEjrwQcY/Gu0N/pyxLM9/bCJiQjtKu0kdcHPNJtrqaJRe48afZMcm0gJx3jFH9m2IJJsrf/AL9j/CrVjc210Ga2uIplBwxjcMB+VU7/AFfTLNxHcajbQuWCbXlAIJ7EZ4oV7Cdrj30/Tm4NjbnP/TMf4VENM04DAsLYj3jB/pVuLUNPkDeXfWz7RubbKpwPU81m6hr+mWVlc3n2qKeO3jaR0gkVmIAzgDPWi8hLl7Fw6fp5A/0C2IHrEv8AhQNO0/r/AGfajn/nkv8AhWHoXinTdZ0q31SO4SCGbK7JnVWVgcFTz1/oQe9bb6lZRxJI95brG5wrmVQD9Dmldj5V2JFsLDnNjbn6xL/hTF0vTtpB062x/wBcl/wrmbbxYs+p6vA6QiwsY0kjvI5QwkBUEjHqDx71zuleP7m78I6l4gewhDWzkRRCX765ABYfw9T+VVdk28j0hdJ03b/yD7Uc/wDPFf8AClOkaUBj+zrU5GOYl/wqPTdVtr+whuvOiUtCssilxmPIzz6VqRskkayI6shGQwPUUXYW6lEaXpqjjTrX/vyv+FM/szTsf8g60z/1xX/CrUN7ZyyeVFdwSSHjYsgJ/LNTzSJCjPK6RovJZjgD8abuLQyhpGmFSP7Ntcf9clz/ACpy6VpuMDTrUZ/6ZL/hU4vbRoDP9rgMIODJ5g259M5xUlteWNxuEN1BKVGW2SBsD8Ki77laIr/2VYLjFhbf9+l/wpP7N08Mc6dbZ94l/wAKt295aXMmyC8glfGdqSBjj6A1EdRsATm9tgR1/erx+tNt9yU12IjpunA8afajt/ql/wAKU6fp4wBY24/7ZL/hXPeKfEr6VprXelWqapMHVTFHKPlB7kjNdEl/a7IhcXEMMrKG2PIAefY07sdkSjTNPAB/s+29P9Uv+FB02wB/48Lfgf8APJf8K01bgY6U8ZNUn5kGYum2QPNlbnP/AEyX/CnNpdgeBY24+kQH9K0waMU+grmadOsR/wAudv8A9+l/wpDplgf+XG2P/bJf8K08UGgDK/sywBz9hth/2yX/AAp39nWP/Plbf9+l/wAK0iKT6UrAZ39nWA/5cbb/AL9L/hQNNsO1hbf9+l/wrSwKXFPUDJ/snTXxnT7Xj/piv+FMbRtLJydOtOP+mK/4VsEY9qTFDEYZ0XSiedMtOeP9Sv8AhUQ8O6KWP/EstQSe0YFb+ARz2pcc5HalqM58+HtIT7um2w9fkFA0LSGxnTLXjA/1YroMZoODlaNR3Oe/4R/SACBpVrj18sUHw7o5GP7NtvX/AFYroQBijFGormAfD2jL/wAw22/74ph8PaPj/kH245/uVv4P8RzS4HGRwaTY7GH/AGBo5I/4l1rwO0YFPGg6UG3f2baZ6f6lcfyrbKjFNxjOKeojGj0DSIySum2oz6xg/wA6H0PSiCv9mWmO+IV/wrbAPfGKcRkUagYDeH9H2/8AINtsH/pmKcNC0f5T/ZdodvA/cr+vHNbgAzS4o1Ax/wCxNKH/ADDbXpt/1Q/w6+9Rf2Do+7d/ZtrnOf8AVjH5VvYxSYFPUDBHh7RiSRptsM8nEYFJ/wAI/o//AEDrf/viugAA6UhAx0oAwf8AhH9IPXTbf/vikPhvRT/zDLb/AL4reIGc9KCKAOabw1onH/Estv8AvipY/D2jpnbpluM+iV0OBmgDmgLmC2gaQwwdNtiOv3BTB4e0Yf8AMNth/wAAroSKTFAHNN4a0M9dKtv++BSDwvoX/QKtf+/YrpiM8Um0L9KWoHOHw1on/QLtv++KjPhjQ2x/xKbX/vgV0uOeDwaAuKTbHocx/wAItoH/AECbX/v2Kn/4RrRMf8gu2/7910G35qdtx3o1A5lfC2gjJXS7bn/YpV8MaGox/Zdt/wB8V0wFKQKLPcRzZ8N6J/0C7b/vgUf8I1oh66Xbf98V0eM4o74Bp6gc0fDOh99Ltv8Av3Sf8IxoX/QKtf8Av3XS9KMUagc5/wAI3oo6aXbf98ChvDWiuBu0u2P/AACukxSYIo1A5keGNFHTSrUf8AFB8L6ETk6Vbf8AfFdPjikOMUte4HMjwxoZHGk23/fApn/CL6Ef+YTa/wDfuunI4pMZFFx6HMN4T0B/vaTbenC4/lTf+EV0MY/4lVscDH3K6kD1puOSQKHtuwRy48KaCxwdKg656Go/+EO8PjI/sqDkc9f8a60Y6Z5pT70rsDk18IeHlx/xKoDg55BP9ail8H+HiVzpEHAwMZH8jXY9qaTtAp3Y0jiv+EJ8OHn+x7cZ54BH9aVPBnh2MNt0e2G7OflP+RXZ9elMA5pXGciPB3h4RiIaPbBef4efz60j+CPDrBV/siAAZ6ZH9a7JjxxSFsjrRcRx3/CGeHTgHSYePdv8ajbwZ4eR940iDk5zk4/LpXYdSeaaVGc7v/rUXLSRx58IeHmGz+yYCD9c/nmvPfE/h7SIfFPh23i06PY5bcoOFOCOSO5GD3r3IrjnvXmfilF/4TPw2CAf9YeR+NKLdwna2x0R8JaCrL/xKIPl4GQT+dVm8G+H2bcdJgGfTIH5ZruZBXK+KPEeneGLJbvUZWWJm2KEGWY4JwB+FJ37sqNuyKqeD/D8bmQaTb5PscflnFSjwh4fKY/sqAg+oJP55rJs/Hug3el3WpC6aGK1bbMkqEOD0A29TkntUnh7xxpGvfaktWuI5LeHznjliKkpjO4djwR+dOPN5ktR8rmkng7QAFX+ybfg56H/AB5q0fCOhEKP7Lg+XkcH9fX8a5fwz8RdI1++isrSG+8yUkK7wfJwCeSOnSvUgM4xVK9tSJWPIvHXhLQotMjaDS7eOUzoAyjB5Oa7q08KaAsEeNItASoJxH14/OqHj4Z0uAEAg3KAg9+tdzENsaj0AFWiDA/4RnRP+gXbf98ClPhrRf8AoGW3/fAroaKYHPf8I1ov/QMtv++KjHhbQgcjSrYdvuV0tFAHODwxogH/ACDLb8UzTW8LaGylTplvg/7OD+ddLRQBza+GNDVQo0y3wPVc/wA6kPhvRiQf7OgyP9mugooA57/hGtFzn+zbf/vij/hGtE/6Blt/3xXQ0UAc43hjQ266Xan/AIAKU+GdEbrpdsf+ACuiooAwE8OaMn3dNtxn0SkPhzRj1022P/AK6CigDn/+Eb0X/oGW3/fFNbwzojHLaZbH6pXRUUAc2PC+hjppVr/37FI3hbQ2ZWOl2+V6fLx/9eulooA5hvCmhMWJ0yDJ64yP68VXbwZ4dYknSock54LD+tdczBVLMQFAySe1fMlr8XdR1jxraaVpNpA2mS3SQZdSXZM4d8g8cZI9gKAPaj4J8NnrpUP/AH03+NIPBHhsEEaTASDnksf615J8QfHPjLQ/Ed3Y6Vpfn2KBDFILVpM5RSeR7k1W+G3xK8S+JvEEem3On28lvyZ3jQqYVAPJOcdcDmgD3BvCuhtjOnRnHu3+NUm8D+Gm66TCf+BN/jXaV4D8U/iVf+G9Vt9F0e0SW8cKzM/zA7sgIAO/Q0AemDwT4bH/ADCof++m/wAanHhDQFXC6ZCPxP8AjXjPgv4qarP4iXQvE9jDZvI2wSMDEYm25AYHqG4A6dR1zWJq/wAW/Ed/q97B4a0tZbS1BJ3RF3IXgscdOe1AH0J/wimhf9A6P82/xqMeENAH/MNi/Nv8a4Twd8T7HVvDd5qOolYbvT4w1zGittOThCDj+I4GPWvJpPjD4vuxc6lYaNEulxOOWhaRUHYM4x+J469uKAPpqPwrokedmnxjPXk/400eE9CXONOj/Nv8aTwXr48TaBaasIRC0wYPEG3bWVip5/DP0NdSelAHk/gfwnoa6U3/ABL0J85+WYn+Igd/TA5rsx4X0UAgWCAHrhmH9aoeBIzFpBQsWxNJyRjPzGu0oA50eGtHAAFknHqx/wAaX/hG9H/58Y/zP+NdDRQBz6+HNIXpYxj8T/jR/wAI5pH/AD4x/mf8a6CigDA/4R3SP+fKP8z/AI08aBpY/wCXNPzP+NblFAGCfD2knrZJ+Z/xpP8AhHtJyT9jXJ/2m/xrfooAwT4e0o/8uSfmf8aQeHdJHSyQfif8a36KAMIeH9KHSzQfif8AGnroWmKMC0T8z/jW1RQBgf8ACPaUSSbNST/tN/jTj4f0ojH2NMDtk/41u0UAYJ8PaSetkn5n/Gk/4R3Sf+fJPzP+Nb9FAGAPDukDpZR/mf8AGom8MaM3WwjOPc/410lFAHLSeEtCkGG06PH+8w/rTT4R0PZsFioHqHbP55qj8QfFtv4Q0WS9cLJdP8lvAXALse/0HU//AF6474dePrvXPDmr6xqkcX+gEtthGMgJnHPGf8aBWO2Hgjw+CCLE49POfn/x6rC+ENCT7tgF4A4kf/Gvm2f40eJpZHv7XRYF0xHx80bsAM4AZxgZ5Hp24r6h8Na1beItHtNVtA4huFJCuMFSCVIP0IIoGZreDtEOcWpUk5JWRv8AGq//AAhGif8APGT/AL+mum1jUIdJ0661C4YCK3iaRsnGcDp9T0H1r5Sb41+IvNN8ujw/2b5m0Aq2Ppv9e9AH0U3gvRm6wyf9/DSr4M0VSdsDjOP+Wrf41wnjf4npoXhvTNRtLQPd6pFvhikf/VcDJIHUc1yngr4s6vd69baN4g0xLdrt1SN9rRMjMcDIPUE8DpzQB7UfCGkH/ljJ/wB/DU9v4W0m3IaKBgwzz5jHP61X8c+KLXwlos2oz7Wl+5bwk482TsPp3JrB+FXiq/8AF2jXF9qEMMUiXBjTysgFcA9ye5IoE3qtDq5fDemyrtaFiMg/eNZ/hrTF07VNbKE7ZZkZVwcAbM9T1612dYenYOp6oQuDvjyfX5B2oGblFFFABRRRQAUUUUAFFFFABRRRQAUUUUAUov8Aj6kq7VKL/j6lq7QAUUUUAFFFFABRRRQAUUUUAFFFFABRRRQAUUUUAFFFFABXIyME8XB2OFXTGJ+nmCuurkS3/FZIuP8AmGMf/IooA+brfw9r/j99a8RwyWYSeXy4hJu3hUwQI8Dg4Cjnrk16XonxM0qfwjJNdhrjULK1UzW8inErg7VO4jHJwT9ehPFe4xxpEgSNFRB0VRgCqI0zTx5uLG2Hm8SYhX5+c88c80AfO3w/1qy17xD/AMJF4g1qMaggkFlYKWCwJtO49MfdB+vU5OMfRWlalaavZRX1jMJraUEo4BGcEg8HnqDUcGkabbyCSHTrSKQZAZIVB5GDyB6Vfghit41igiSKNeiIoUDv0FAEtFFFABRRRQBxFyxHjW1UDg2Jz/301dpXE3TgeNrZDwWsDjn/AGmrtetAAw5ppbimyNg1E77eCcVDY0j5o+I8vh+XxjNbahLd6PfLbo0WqQysQ/GcFR09MjrjtXml3f3N7oGpwXN6bvTIb+HbelNruTndgZ545r7L1DTtP1Ahryxt7ggYBmjDEfTI4rkvFXhGy1/RU0mMrY26SrJiBABx14980rmig2fN3i6HTI7sr4MaSSCWwC3qRZYKox1PqQOfx9TWj5nhqfUfC9rocObh42S+MSt8wKYIbPXncT7V9S2NjaWESw2ttDFHjBCRhd31wKfaafp1rK01tp9tBI5yzxxKpP4gUc34D9m+y1Pjvwxpeh6jpmhWrrDJeTalsu1BIkMZBwCc5Ax6Vga7pA0fXddspfslukG/7PHMGO5Dkp5fvg/ma+47bStMt5mmg0+1jlZtxdIlBz65xReaPp95IJrmwtp5VIId4wSMe5puSvoR7N339D44tRo763og8RyMbQaYAWmVh8259u4DnGOn4VnWUzGxsbOaC1NnJdzPYz3rkRxrxuyAeeQPvcZz1zX2ffaNpl46yXWm2szqAoaSFWIA6DkdKnn0zTruOOK4022ljjOUVowQv0GKj2iNPZux4j8DLlGvtct0miZPMEiLCuxCOm4L2HSuK8YaPaXuq+Nrq4jDzWqRNC2SNhJUE9a+rbPT7K0ZpLWzggdgFYxRhSQOg4FD2Nq4nVrWEif/AF2Yx+8/3vWnzX1RKj0Z8PeI7Gw0O20K4tbZ83ViGul85h5pOQfoPYcVl3EC22qMlq9nslsZRss3aRQPLbgk8luB+lfdV1pGnXLRtPYW0piQom+MNtU9gDUFr4f0e12i20y0jIJOViGeRg8/SqUgcD4lh3XcPh2yjlsorR1kLG5/1fnbm3b++cbQPqO1TabYpcWVnYTTJJbvrKxYjY4KkANtzzjkc19nf8IzoptxbnSrTyg24L5I6+tX49I01Y4I10+2CQNviURLhG9RxwaFIXIz5M8Q6dYeH9X8Taba2w+xj7KiRvMyhdwVuWznGSeprLsYhZ/8JVBHJbGL7ImUtHLQg716EjJI5/M19iX2j6bePcGexgkM+3ziyAl9vTP0qlB4f0a0WVYNJtUEqbHAjHzLnOD+IFLnSGqbburany5b6raaafGEV3MsctzaxxwIwIMhxgAD8RXtGl3Uen/CRZmEoQWL5CS4YlmPRsHGSfTjpXfX3h7RtSuIbu80u1mniIKM6AkY6fX8fSt1bW0+yC0FvELbbt8raNuPTFFwcbb7Hw7pLi11Hw3fWYsrWV7lU2Qzs8pBcKS6nIHf8/bj2747yak9vpdpGyR6ZPLid5OED5G3ceoHU/hXqOneFfDunymS10e0jcvuz5ecH2z0rfvrW2voWt7uCOeFuscihh+tDabQuU+ILe2kt9L8RWP2uCSONoG22zM0QYvzgn8q3fGGkw+G9dFrojS2kU+ks88cUpfedrZ6nvgHGe3HWvq+DQtHht3tYtLtUgcgugiADEHIz61Pc6Rp1zcpdTWEEk8aFFd0BIXBGPpgmjmD2eu58e+DrKS21LRZ7a6sIpJ0eIi2dnm+ZW+ZwchcHHT3qjZ6HaRWGj6pfK/2aW9kg1BizDgFSAccj+LpX2ZYaNpunTvcWem28E0mdzxoAa5rxd4UOs6TFp2nTx6ciS+aVECujdcgqeD1q+eNttb7+RLpya87d/1PlPXINDjn8Rro8ubNFhFsN5IJ3Luwc5Ydev8ATNRa0l5f3+r3t40ENxbsuUnlYSD+75eOD0H6V9L+E/h3Z6RJeTal5GoTXIVMeQI41UYwAg47Dmu9vPD+jX06z3el2k8qgAM8QPA6D3qOdFODu29CbwfPNP4c0qW4Zmle2QszDBPHWukHSoY8BFCKFUDAUDgCpAaL3IasOzTsgVEGwTSbsj29KafcLE+c0HimA5wR0pWyaq4gzQMZpDRzjigB1L0qPdwKdnj1oGPPSo6UtjrTNw7c0MQpFJketKDjrUTPgHHSpuNIm6HPelPSqwkIHr+FPRyx5H40XHYfnAx3p4qPPvSg80XELt5zSgUnPOaXPFCAcaYo/KjOO9IDQwJOKKQGmM2B70xEmMUU3cAKN3SgY/Boxim7qQyYp3Qh+KSkDbgMGg0JgGKXFJnNAbOaAHYoPFM3UpIoAM0uaaT6UmfelcY+k70wsaM+lK4WJaaRmms4A54pgfjmhsLE2KO1RF+KA4/Gi4WJM0d6i3U8EHoaVwsOBpDzSFh0zRuGetO4CjIo6UxnxwOTQxPGaTYWJeDSYxTGbuKTzecU20FiUgkcVGw4z0xS7+OOleYfETV7mG50rQ4mMcOrSGCaRAQ6r0O09AeapK/mB6SZABknt0p0ciEKvdhkD2r5D1E654u1RvDGlBR/YxkjW5MzoSisFw3J54A969I0jXdfhOiRm0jjSG0MUqGUSeZsGCcqe/B/zipGe7EYHrVWSZdxUPjBxg1y+heKItZuLSODnzIC8oH8DDHB96+dPE8WpW3irU9W1uyvbjTFu1WKaO68tIlyNowM8YK+nP5Ub+QJ26XPrFJE37Q3zHtUu7LY718lmS+udO1vxeurTJf6df8AlwDcPLMeQNuB1yH/AE967bxFfazH408M3Z1NmsLyTMMESlFVCFyG/vZz39KlQdlqtX9xbkm9Oh9Bk8e9Q5UsV3gn61FNIURyvJC5Ar5CkbUtL8RT6v4gsL2BZrwm2kjuRsV8kqpUZ3KcYPPSkrMLWR9fh8NgnBPTmlWTPB618hrPrNtb6P4t/tWVtR1K+Mbo5+XZuwBt7D5e3YitIw3+meKtOtdN1m61HWpJyb8o2YoodwypBzjAzx2/KrcezBPyPq8npj8qh3qSfWqeo3D2+m3k0Zw8UDsp9wpNfInhie+0e6/tDVba/gv7qCaexufPDRu4QkBk54wehPp0FKGpLaTs93sfY29c4DDj2pm9egbvzXyjpDX9lLod7BrdzHda9HMLl5CHEWDwwX8e/TB6dt7wk9/4d8b2Wn3t3efZrtHHmyzborp8ZDKoyByRjPPPak46blcy7H0vkZ968z8VN/xW3hoegk/lXpasPXNeWeLm/wCK58Mj2k/lUp6oUj1mbBFeDfGFo01Hw1NMf3C3ylwTx1HJ45HBr3Z2XHPFc7r+g2Gv2/2XUrdZoc7l5IZT6gjkU+bldxxjdWPkXxynneMNblhnWTT1ngNywPGDtH44ORXf+M7u2uPFULafdiGCPSHM9xb5bYhDYOB6ZU8V7PZeDdC0/SbjSIrJfsdz/rlZiWk+rZzx254qLwz4J0Lw9Fcx2dpkXIKytK28sv8Ad57UKcXp2Hy7vTX8DxjwxdXPhu+8M2ei6+2p2Oov++t/LUCNcjd1yRyXPY/KfWvqpOAK880DwT4e8P38l/Y2WLhmJRmct5QIIIXPTgmvQkII61SZEkcb4+I/s23+XP8ApKc+nWu3i/1a49BXBfEFiNNtiOR9qQH9a72P7i/QVoiB9FFFABRRRQAUUUUAFFFFABRRRQAUUUUAFFFFABRRRQAUUUUAfNHx58atZxDw1YybXnXN6xQ8IcEKD79Tj25614f4V1LSdA8X6Pdm9MthbYMs4ibhipDEDG4jJ9K+xfE/w88OeJ74X+pWjtc7QhdJWXcB0yAcV4tqnwYlk8VQixjEegFkMhefLAAfMB35I/XqOwB6t8UfE40zwVJfafcqst8qJbORglXwSQCP7mfpWb8D/Dg0Xwyl7Pb+Ve35MjllIbywSEBz7c/8CrE+LXgbWtfTQ7LQ40axs4zEyyTBfLwAFY5PPAxxk17rpls1nYWtqzBmhhSMkdCQAP6UAXa8z8dX/hvwqp8QX9hbS6mTmDK/vJXAAGDg4wMc9sV6ZXyv8T/CHjTxD4nlurfTlu9PjULbD7TGqgY5yrMOc5zx6UAYvw70jUviB4vm8XanEIbaKVZQQmFd1G1FX127VyeenPJrL0m48Q/DXXNWsp9GlvFvY2WMx52P/dcNg8DPI4x3rvPBGi/FDTLrTtOmkjs9Hg4bcYJAqHkrhcsW7A+vfFYer+D/AIj6Lr9zNot7cXttcsVWczIQFc5IZHJxj1Ax6HtQAz4AWtvqMuu2d9axzQSxpvilUMpw2eh98H8Km+J3iq3iEngPwnpqgNJtuhBFjc+clFXHPQEt7V1ej+Adb8J+Db6PRVjn8Q6gqrOS4URpz8qE8ZAPX1PsK8y8N/D74j6Hd/2jYW8FreEEb5JYZGAPB67hz7UhXPqL4e6Jc+HfC2naXdshuIVcvsOQCzs+Pw3Y/CuzPSuZ8HprSaJbL4hkSTU8v5rIFAxuO37vHTHQCumPQ0xnG+BNv9jLtGF8x8DOeNxrsq4zwGxbRVLZyZXzkYP3j2rs6ACiiigAooooAKKKKACiiigAooooAKKKKACiiigAooooAKZI6xI0jnCqCxPoBT6iniSeGSGQZSRSrDPYjFAHwX4i8RWfi/xRe6jql+8VjAjiyj2MSwH3FAAOMnkk16p8A9U0uay1HQbx4zc3cm5Ld04lQJg9sZ4PHXvXSX3wS0EWlwbWW8a5EbeUGkABfHGePXFZHgr4Qumn6g/iHCX86NFAY5d/lAjG444J/pmgDJ+MPh7XIbGb+yYreDwpbKsxht2RAzHGWIHLckeo4Fez/CS5tLnwRpJs42jSOMxurf8APQMd5+hbJ/GvAU8G/ESxtLnwnaqj6VNKS02V8thgHhm+ZRwOAOufXn6W8C+Hf+EW8P2ulGfz5I8tI4GAWY5OPagCTxzpU2t+GdS063IE00OEyM5IIOPxxiviu78S6pZeD5/B1zozwiOUSSSyKQygtuHBHGSOvcV926xZyahpt3ZxTvbyTRMiSoeUJHBr5GufCHxHuoT4ZuI2m00zbjcSOjDH3s7id2O+PXigDA1fRtSn8D+E9bs7eW6S2NwJlRC3lgTHaTjtwR7Vi+LfFt14r1/SdVu9OSzWNkjGwHDlXBY5IycE49q+i/Hvg7XY/Cejad4auJDJpuPMjjcI03GM9gecnB6571wvhzwJ4s8UeJLTVPGEZjtrPadsmweZt5ChUPGTyTj1pXFfWxzHjTxPYeNfF0lvqWotZ6Fp6uIyoLF2A5IGOSxH5CvS/wBnnV7L+x7jTGuoxem4LrByG27evv0NbN/8FvDs32iWKW9WaTcw/ejAY9O3rVH4M+AJNEEmrarbT2+ppI0ccbONvllR82B9SPwp3FG9tdz6ErB0w51LVPu48xOQcn7grerB0sltR1XOeJUHTA/1a0FG9RRRQAUUUUAFFFFABRRRQAUUUUAFFFFAFKL/AI+Zau1Siz9ql544q7QAUUUUAFFFFABRRRQAUUUUAFFFFABRRRQAUUUUAFFFFABXlmt6wuk+ObdpY2eOTTSvyJlh+8z+PSvU64ryR/wnAlJz/wASsgAjp+9HSgCf/hLNP2FilwuBnBiNRN4x0pMb2mQkZw0RBrscKOw/Kgqp6qD+FAHJJ4u0qQ4R5WPoImNWx4isj0WY/wDbM10W1R0UflS4HoKAMIa7Zn/nr/37NP8A7Zt9obZNz22GtrHtRgY6UAY02s2sK7nEwBxj92TnNUn8S2KLu2zMO22MnPOK6fFJgegoA8R1TxfpMPjWCRjcsYbUoSIsLyW9ee/pjnrXWf8ACeaIP+Wsn/ftv8KfeIp8dWmVHNkT0HXc3P6V2rpGFC+Wu0dscCpei0Gjh/8AhPvD/Xz5QcnrCaWXxtoxxtaWT1xGRj867nO0AbcAdBSMqscmNT3yaGyvn6HnH/CdaKCARcAE906VF/wnWgt0mk/79NXojxx8nyo8/wC6KhRkiB2xIuf7oxUOxceboef/APCfaCCVJlwOh8s80jfEDw7GFzLL/wB+m/wr0HzQcfKOOevSmfICr+UuVGAcdB6Uroq0rbnCL8QfDw+9LID2xE3+FSjx94f5/fSjP/TJq7lnSQjfGpA9Rmk8uBhkW8eR/siquiWpHC/8J94eIx50uP8Arm3+FSN488OjGZZf+/bf4V2/k24H+oj5/wBkU/yIW6QR/wDfIpWiK77nDjx74fA/18v/AH6aoj8QvDq9Zpef+mTf4V3hgix80ER/4CKTyIOv2ePI/wBkUXQreZwv/Cc6D2mk/wC/TUo8eeHx0uJR/wBsmruTDbt1gjz/ALopBDBz/o0eP90UtCte5wv/AAn2gr96eXn/AKZNQPH2gZP+kycdCIW/wrumggbrbRnn+6KattBzm1h/75FF15i1OMj8c+HySft+wDH3oX54z6e1MPj/AMOmTaLtyM/e8h8fyzXd+Tb97eL/AL5FM+y2/X7HD6fdH+FPQHdnFf8ACc+G9x/0/jbuyIm9cY6de+Kk/wCE18OFlUamhJPUI368cV2Ytbcf8usI/wCAD/Ck+y2uR/osI99g/wAKLIOZnFp458N5H/Ew25UscxP/AIdfapx408NMTjVE+9tOY36/l096677La9rSH/vgf4UptYOv2aLJ6/IP8KehKcurOLXxx4fLMv28DbnkxN29OOaYvjvw+0ZY3bMOBgRtnP0xXbm2tx1tYuf9gf4Uv2e3A/494uv9wUtB3Zw7eOtATGZ5fb901J/wnegAJ/pmC2OqHvn/AAruTaWx/wCXaH/vgU37Han/AJdYeP8ApmKdkK717nJN418Pdr9W5OcI3GPw/wD19qP+Ez8ObgP7SRSRk5VuPbp1rrFtLYZ/0WEj/cFKbW1wP9Fh/wC+BRaLHdnKt458PRgf6eGGQPkRjjOfb2p3/Cb6EFJFyxGAeEPf2rqhaW+QRbRcf7AqUW1uo4t4umPuCqTRByM3jbQo4y7XYHGQNpyfwqUeMvDoGDqsX/fLf4V0zW1uSP8ARoj/AMAFNa0tv+faH/vgf4UnYFc5KTx14fjZVW98zPdEJA+vpSt468Pq5UXTsQBkiNiBmut+zW6nH2aL/vgf4Uv2W2I4tofcbBQmFjmI/GeglGk+14x2KHP5Uv8Awm2hYGLtuVz/AKpvy6da6VbO1UcWsI/4AP8ACni2t92fs8WfXYKY9Dj18daC0jJ9pbg4z5Zwfxqf/hMtDChvti5zjbjn/Cun+x2pP/HrDn/cH+FI1janhrSAj3Qf4UaC6+RzMXjHQJQWN+qA4xvUj+lPPjDw+Mj+0o1weDtbn9K6BrO0OM2kB9Mxj/Cl+xWf/PnB/wB+x/hRoFmc9/wl+gHpqkR/4C3+FQf8Jp4cBwdTjAzjO0+nXpXUfY7YnP2SDrnOwdfyqM2Njnmxt/8Av0v+FK6Hqcv/AMJr4byAupI4wegPH509vG/h0HC6kjAkcgHiuj/s+x6CxtgP+uS/4UrafZEDNnbkD/pmv+FF0Gpzv/Ca+G/+gtDn/db/AApT418PDdjU42wM8KefbpW8dOsSfmsrf8Yl/wAKVdO0/GBY23/fpf8ACldBYwP+E28P5wNTjIzjhTx71IfGfhwKT/acTY5wA3P6VtNplgR/x423/fpf8KeNNsB/y42w/wC2S/4U7oLGGvjPw7IoxqcQ46bTkfpUv/CXeHmzjVIv++W/wrX/ALOsf+fK3/79L/hSHT7JiMWVv/37H+FO6Cxjf8Jj4fA/5CkJ/wCAt/hSP4s8PsR/xNIh/wABb/Ctz+zdPB/48bcc/wDPJf8AClOm2LcfYrb/AL9L/hQ2JGAfF/hz/oKxf98t/hQPF3h89NTi/wC+W/wrcbTLHtY23/fpf8KE02xB/wCPG35/6ZL/AIUtB6mJ/wAJf4eU/wDIVi5/2W/wpD4w8Ok5OqRf98t/hXQHTNP72Nt/36X/AAo/s2wP/Lhbf9+l/wAKLIVzn18Z+HB/zFYv++W/wqdfF3h9huGqQkZx0P8AhWx/Zen/APPha/8Aflf8KF0ywHSxth/2yX/CndAYf/CY+Hcf8hWH/vlv8KP+Ev8ADyddUi5/2W/wrbOl6cethan/ALYr/hR/ZenD/mH2v/flf8KYGLJ4u8PKSG1SHIPYMf6UweMvDvAXVIiO/wArf4VuHTNPJBOn2uR0Pkr/AIUf2Zpw6afa4/64r/hSugMb/hMPD2P+QnD/AN8t/hR/wmHh8/8AMTi/75b/AArWOl6ceP7Ptf8Av0o/pUg0vTuv9n2uf+uS/wCFFxsw/wDhMvDp4Gqw5/3W/wAKD4w8P99Vi/75b/CtVdG00MT/AGdbc+sY/wAKG0fTsn/iXW2D1/dD/CldBZmS3jDw9nB1aAjA4Ct/hSHxf4cP/MUi/wC+W/wrWOkaYV2nTrUj/rkufzxSrpWncZsLXj/pkv8AhRdBZmKPGHh3Of7Vi/75b/CpB4x8Od9VhP8AwFv8K1Bo+mZP/Eutf+/K/wCFPXRdMA/5B1sc+sYNCaB3Mn/hMfDuSDqsJIPOA3+FOPi7w8AB/acQH+63+FaDaHpR/wCYfbDqeIxTxommA5+wQf8AfAp3QjG/4S/w6Tzq0X/fLf4UHxd4cI/5CsPA/ut/hWyNH00YA0+265/1Y/wqM6Npr5zYW/P/AEzFJtDVzOXxh4dH/MVh/wC+W/wpy+MPDzsANWgGfXI/Uirw0TS1Of7Pt8/7gp50PSjwdPtyPdBTUkDRSfxb4fUMDq9rwMn5s/8A66qr4y8PF9n9r25IOOhxn64xWodD0lRj+zrfB/2BTf7C0o/8w+3x/uCk2gVyivi7w8emqRf98t/hXAeN5/DHiY2kh8Rm0uLU74ZYASVJ/CvURo2mA8WEH/fNMbQtKJH/ABLrfn/YFCaQK5812nhnwxCzSWvji7hvZifOuOnmZOTnPQ++eprvLJfBWh2ll9k1hP8ARlLD95uaRjjJI7E+nAFeqv4f0hhhtMtjj/pmKYug6VsKHTLYj1aME/n1o5h2ueYfD3VNBsBd3s17bW81xIT5bXAbAzXNaxoHhnVdbub0+LimnXMn2i4sEfcryDHPXGDjpjPofT3T/hHtGBLf2ZajPPCAU1dA0cfKNOtx3xsp8yEonhDeFPB328yjxSqaTLKs76YXOxnGepJzjnpjPv6dzrw8Natquj6gPEFpF/ZrlljXB3DjAznjoOx6V3n/AAjmjOCTplsf+AU5fD+jgjGm2wP+50qW7lJcui0XY8/0PXLI3+uLqWvRSW9xNstohJuEceCO33ev6Vwdt4S8MrfKLnxT5ujxOZY7B5DgOT655H689a96/wCEf0kf8w+3H/Aaa/hvRZcCTTYDjkYXH8qE0DT3PD4fC3hiG7Z/+EpzZI7TWdsrgLbSMc5Gc5AwOCOe/vm+G/D1hod4L2HxzseSQvOqKuJTnIzk9PXI5r6E/wCEe0UHA0u2P/ABUb+HdIUZ/s23/wC+KfMvMFF6dzzDwLrFumhXdn4j8Qwz3M8kisGm3NGmNu3P4E/jXO6D4a8O2dw8eoeLo76wijeO3tzJsCB1IbJB54Jxj/61e2f8I3ooHOl2x78pmlbw/o3QaVb8f9MxU80eg+Sb6o8N0bwp4XtZ5Gv/ABR9vtkieC2hkbb5SMMHnPXkjjHFWfDOkaDpWp29xfeLRe21mxaxtWyFhJ6EnJzj8O30r2j+wdLIz/ZsHH+zTh4e0j/oF24PptoVSL7jdOa2sQ/8JJogIxq9sOf71eZ+I/EGmT+MPD0sWoW8kClwzhuEJwACffPfFepjQNJXj+zbfJ/2a828TaJplt4w8Pww2UUcUiyb0QYDcd/wzTTQ5c1uh6S3iPRmIUapa/jIBUT+JNGHTVbYcf3s086FpRIB06D/AL5pG8P6QXDHTYMjjpx+VS3EpKS7Ea+JtDxzrNqD/vinp4m0M4La3aH6OKkPh/Rxz/Z1v6/dpF0HR++mW/8A3xR7qE+d9hF8T+H2H/IXteP+mgqyviTQlH/IWthz3fFRnw7oxHGmW/8A3xU39haQzAnT4MjpxVJozakcN4+8RaLcabZ+VqUDYukY7eSBg9fSvTbXWNNliQrfQYxj5nA7D/GvNPHugaYltYtDYwqzXaKQF4bg8fpXp8el6eIlUWUAU/NjYOCRVozFbV9NQ4bUbQH0My/40g1jSz01KzP/AG3X/GmNommN1sYD/wABpP7D0sf8uEH/AHxTAmOr6avXULQfWZf8aU6tpw66ha/9/l/xqI6Lph62UP8A3zR/Yumf8+UP/fNAE39qaf8A8/1r/wB/l/xo/tTTx/y/2v8A3+X/ABqAaJpgz/oUPP8As00aFpYBAsYef9mgC1/adh/z/W3/AH9X/Gk/tTT/APn/ALX/AL/L/jVQ6BpRGPsMWMAdKd/YWl8f6DCOc8LigC2dSsR1vbf/AL+r/jSf2nYf8/1t/wB/V/xqv/YmmZz9ih/75p39jab/AM+UP/fNAEw1OwPS+tj/ANtV/wAaT+1NP/5/rb/v8v8AjTBpGnjpZxf980g0jTgCPsUP/fFAE39pWI/5fbf/AL+r/jTf7U0//n+tv+/y/wCNRf2Np3/PnD/3zSHRdMPWxh/75oAl/tXTv+f+1/7/AC/40o1TTznF/a8df3y/41AdE0w9bGA/8BoGiaYvSxh/75oAnOp6evW+th9Zl/xo/tTT/wDn/tf+/wAv+NV/7D0zAH2GE49Vo/sPS+P9Bh/75oAkOs6WOupWY/7br/jTf7b0r/oKWX/gQn+NQN4e0d8btOtzj/YqM+GtFPXS7b/vgUAXTrGljrqVn/3/AF/xpw1fTW6ahaH6TL/jWc3hfQ2GDpluRnP3ffNKPDGiAKBpsAAx/D/P1oA0jqmnr1vrYfWZf8aY2r6Ypw2o2gI7Gdf8aqnw9pBOf7Pg65+7UB8L6Hu3f2Xb5xj7vH5UAag1TTz0v7U/9tl/xo/tPTz/AMv1t/3+X/Gs5vDOitnOnw8+mRSHwzoxGDp8WB7n/GgDUGpWB6Xtt/39X/Gl/tCy/wCfy3/7+r/jWb/wjmkf8+Sfmf8AGj/hHNI/58Y/zP8AjQBqi9tD0uof+/gqFtSsVDk3sAC9f3g4qumh6Yhytog/E1XPhvRzuJsI+Tk8n9OeKAMD4fXdu+jYWeIkTOCBIGxk5GffBruTcQDrNH/30K80+Hfh7SoNEVktFLO7bmbOW5IHf0rvP7H08jH2VMZz1NAF83MAODNGD/vCl8+H/nqn/fQrOXRtOUYFqn5mmnRNNJ5tEP4n/GgDS+0Q4z50eP8AeFO86LGfNTH+8KzDomnN1tVP4n/Gn/2RYbdv2ZcYx1OfzoAv+fDn/Wp/30KT7RBnHnR5/wB4VQOj2B62y/mf8aUaRYD/AJdU/WgC/wCfCf8AlrH/AN9Cl86I/wDLRP8AvoVn/wBkWGSfs68+5/xqQaZZj/lgv5mgC2Z4R1lQf8CFJ9oh/wCe0f8A30KqHS7Irj7OuMY6mkGlWIORbJn8aALpnhHWVP8AvoUefD/z1T/voVUGmWQx/o6cetRLo+nqSRapyMdTQBf+0QD/AJbR/wDfQpfPh/56p/30KoLpFgucW68+5/xp39lWJBH2deRjqaALn2iHj99Hz/tCkNzbjrPGP+Biqf8AZNhj/j2QdOmaRtIsGIJtlJHTk/40AXDd2wODcRZ/3xSG7tlGTcRAepcVV/smwLFjaxk49OPyqM6LpzAqbVCD1BJ/xoAt/b7P/n7g/wC/g/xo+32Z/wCXuD/v4P8AGskeGdGC7RYpjGPvNn880p8NaOetin/fTf40Aah1GxHW8tx/21X/ABp63lq3S5hP0cVjDwvooORYR/8AfTf41Zj0LTIwQlogB7ZP+NAF431oMZu4Bnp+8H+NH2+zH/L3B/38H+NZz+HtJk+9ZIeSep/xqt/wiuiYx9hXGAPvt/jQBs/2jZH/AJfLf/v6v+NL9vs/+fuD/v4P8ayG8MaM+3dYJ8vT5m/xqH/hEtCwR9gXBxn94/b8aAN37fZj/l7g/wC/g/xpwvbQ9LqH/v4K58+ENCJ5sF7/APLR+/41JH4V0SPO2xXn1dj/ADNAG99qt/8An4i/77FYWiTxTalq5ikVwJkBIOT9wfpnNTyeHdKkUq1ouD6Ow759azvDFlb6featBaoViE6nGSRnYO5oA7CiiigAooooAKKKKACiiigAooooAKKKKAKcP/HxLVyqkP8Ar5at0AFFFFABRRRQAUUUUAFFFFABRRRQAUUUUAFFFFABRRRQAVx4wfGhwQcaZg+370V2FcW8gi8YSSOWCJpZJOM8CQHjFJhc5jxZ8RIdB8U6doSxxOs7KLmWQlfJ3EY56Hg59BXe+J9XXQtEvtVKeYLaIuqZxuPQDPuSK+YdO8Ja/wCOtO1bxBdal9mN43EU0GVlRPmXa2cgAjHA7HrXoHhz4lG78KStaafNd6nptrGZ4yPlcAhS2R7Zbp60MTVzb8J+OtX1LWrTS9Y0MWJvYGmgZZNxwAT8w7dD1x+tew18x+HNU0bUvG9rrmiRXESG2mudX3lmEZKE9T1+bHT8BivoTQdXttd02DUrPf8AZ5t2zeuDwxU8fUGmM2KKKKACiiigDh7lM+Nbd/7tgf8A0Jq7JVwfrXJzn/isIR/045/8fauvBpMBho7dKVgc9qQcD0pNjPHPFPjnV7TxO/h/RdFjvZ4oBK5knCZBGeM4HGR3qlD8Rp38M6pqkukmC+06VIZbeRjtLMwHXHoa4bxze6ND4zvR4ktrzT5NiGy1GyZgxUD2OM84zg9Oa59ta1bVfB/iQTXM17pkLwJb3U8QRm/ejPTr268/TpQ7Ci22+iX46H1AmsabLp4v3vreOBQu9jICEJ/hJz1rzHxV8Rbqw16LSdFs7PUA0Ycym5AAPfJHAwMV4pqmsW1ho/ibRrgut7c3MbxLtOGAZSecccDPvTtbv9B1TWtO0+7t4bCxtFQXl2kBMs7BR12jIHb16nsBSUH8kauenmfQXhrx1ZapPfRX1xZ2n2ebyo2MwAlGMk5PFejRXVsWIFzEWCByN44U9D9PeviWzv8Awitv4nXyMyu2dLYo3AORgemOvzfhWz4g0zWdE0fRtUW4lEupWhs50PytznYD3+7jnr8vvRyq99g53Y+y7eW3uYRNBKksTZ2uhyDg4OCPcVOgw1c/4W0xdH0HTtPUDMMK7vdjyx/Fia6AlgRxSsTce4HXFAXIGeKR2yMA81JngetNi1sQuAOg5pNue9SUuM9DUtXC4xV2rg0wAVOfSoynOSciiw0w2rxTwOfajOAOaT7wNMVxSAefWmkYWlH3fpUe4YxQxkigHrTwMHrSLzT+ppoljKUgUnFO4ANFgGjH0pMCjGec0oOaNwGbQO/enMM0uKeB6UJWHcZ2p45HNJjilFMkaw54plSkZpuMUmh3E2980oFKDxS07BcbihRgmndTR3osAA57cikHJyaFOM80fjQIMAUgGSacD600Y555osMQDGaTAxUnBGTTCRRYBhTjinlRgZpcjGM0Z4pWQXIzjIFOGMmkOMZp4A/OlYdxNoI4NIemO9OU9qWna4rhjik296fSmnYBuMijbS5paYiPbzntSFQGBFSGl4pWHcZ+FKM4peKKLAMYYpcUpoFAgxTQOaeeaXFFgGUuOKUUCgBpHNIV9KeTxSZpWHcYFxzQRxTwaa3J60WAZtxnNIBT2IwKFx0zSsO4mKdilPWlyKdrCE60EZFKDS0WAjCjrTiAaXpRmjYBoUE5pMY4pelIScZ9KTAYw5pp4yM80vmxYc+amEPzncPl+vpUUcsMq74pkZScblYEZpMaJyeOlNLYI45pwx61BPc29thp7iKIN08xwufzosBPnPekwOtV3u7ZIRcNcRCE9JN42n8afLNHHF5skiJGBnczYAz70MdiXCgZxnFQ8Fie4qVSCqsrBlYZBHIIqjc3drauFnu4ImIyFdwp/U02gTLXXIFNBGf51GJ4Qiy+fGUc4V9wwT7Go5rm2ilCS3MUcjdEZwCfoKTKLe0Z4ppXDYzUqjI+8CMdqzLm8tIJDG93Ckg6h3AI/Oi3UI3ZeYAEnFISNtQGVMKpkUFumT1pkc0TTGIToZFHKBhn8qnmK5X1LBw2AeKUAEFTinlc9CPyqit1avIYVuYWlBxsEgyD6Yp2FdFkEAH27UoYE+9IpVZPL8xd+3O3POPXHpUUM1vNKUjniZ16qrAkUajuiWRSSB05615h4sH/ABWnh0+z16hKApBHc15d4uXPjbw59JP5VP2l6/oJ7HpqLg5zzXKeK/Emn+GbQ3d+7HccRxpgu59ADXXpzx3714T8XnSPV/DMlxxbreLuYjIA3A8/lTauy+a132Ols/iBpM+kXmpzpcW7WZCzW7p+8BJwuB3z9eO+Km8MePNM1ua5i8q5spIITOwukC5jHVup4r508an7Z4j1u+jmE2mRXMAnKYZXAAXqPTkfjXQeOpItS8Q6gNIlE6Jo2D5GGAG4ZHH+zj86tRREqttNLbep7PofxJ0bWNVh06GG9jNxn7PNJFiOXHXBznse3avVVUEDFfKPhqT+z9b8Jrp+pnU0u4wsscrgrBgDO0HOwgZ477fxr6zj4FVyqya+4i76nC+PvltdPIO3/TE59ODzXoKfcX6VwHjwBrbTlIyDeJn8jXfx8Iv0FNEDqKKKYBRRRQAUUUUAFFFFABRRRQAUUUUAFFFFABRRRQAUUUUAQ3E0dtDJPMwSKNS7sewAyTXzNonxS1XxD45tLCz2QaTPNsWN4wzlQpJJPqSD9M96b8evF0qyL4asLrYu3ffhRg4OCq59MHJA65FeMeGdS0bw94z02+iuZpdNtipeVoznOwhiF643E0C1v5Hunjn4ieIl8Wv4f8K26yyQAo/yCQyPtBJ5+6Fzj6iuj+FPxCvPE11daRrEEcOo2ybgVBUyAHByOgI4rzfWn1jw34/l8S6Dpb6lZahCLiLYpYSRugLHjlfmBxx6etYfwxm1PUPiqLy+haK6ZppbmMKF2AxtgEDHcr+NAz7Vr51+KPxD1zR9fh0HQbcfaCFJbYHaQsOFCke4r6KrlPEkCTxyx2EtjDr7wOLOWUL5qjuVzzjH4UNibseU/C74h6vrGtT+HvENr5d8qsyOI9jAjkqy/TkGuQ8QfE3xVqPibUNO8KwK9vZBgQIgzEIcM53DgZOPy71zvgSefwf8SpbLxCi3OoT4hM4lLbJZArA5PXIO38avfAcRtq3iFp8+X9kcSY67d3OP1oGeo+C/ijDqPhXUNU1aNVutLUeesRA83ccIQD0JOB6Z9OleTy/FDx7c2dzrttaRJpEc20kQqyR5IwpJ5PUDPqe1afwEsrHUJfENpcwR3FlIiApMuQyhiQSD+B9iKh8eeJ2vZz4D8FWUJsTmOTyFDecw+ZgpPYYOW74POOoB9LeDNcPiTw/Zas0Iha4Vt0YOQCrFTj2yua6c9DXKeBdDk8N+G7DSZZBJJArb2HTczFjj8WxXVnoaAOQ8CgDRIsdN74z9a7CuQ8CqRoUBI4ZnI/76Irr6ACiiigAooooAKKKKACiiigAooooAKKKKACiiigAooooAKKKKAPk/xD8T/FN/reoQeGLcPZWWVJjh83cASC5JHGeePbv1rvvBXxNOqeE9T1bUbX/SdKQecY+FmJztwOxOAD27+w3viDouratpksfhO5s7aeZj9t27Ve4QqQBuA68nrj614j8LbBNW8MeKPDcEAh1aRVZpGOQ4UnCnsMHI/wCBUAVm+LnjFZE1Y2aDSXmIVDB8hAP3PMxnPv6/lX1f4a1mDxBo9nqtupWO5TdtJyVIOCPwII/CvjS513xJY+Cp/ClzokkdrE25rloz8qGTfjpg/NnkH+VfRHwMOfA1p/12l/8AQzQB65I6xI0jsFRQWYnsBXzJ4y+MDHWLOy8LzRy2wYCed4uHOei7ucAZ5x9K+l7qBLq3lt5M7JUKNg84Iwa+GviT4V0/wl4o0yz09nMLxpI299zbt56+nbj0HvQB9OfFjxZP4T8M/bLRlW+nlSKAsA2D95jg9RtBH4ivCvD/AMSvH93f2oeza4heVAy/Y8BlJ/vAcfWvXfi74M1HxlaabBZXtrbpAzMyzsRvYgBQuAeeteJz3XiX4Ra3YR3Op/b7e5jV5rdXJUoCRtBYHBHYgCgD0Px18UdSXWn0Dwlbi5uYWKzSiPedy53Ko6cY5PtxXXfCv4gTeLjc2N/aiG/tUDs6cK65x0PQ9P8A61fM/hnTdW13x1qMOhagLG4lkmkabcRtXdkjI684HFe3/BDXLu4v9V0W/gt2ubUFmuo0Cu+G2lWIA3cnIJ5pbE7H0ZXO6Qc6lqwweJU5J5PyDtXRVz+kqBqOrEbcecnTn+Ad/wAaZR0FFFFABRRRQAUUUUAFFFFABRRRQAUUUUAU4P8AXy/hVyqkP+vlq3QAUUUUAFFFFABRRRQAUUUUAFFFFABRRRQAUUUUAFFFFABXHKSfGjZGANN456jzBXY15rqOoCy8bFlglnP9mbSqdQfMz37dPzpNAekKqqu1VAUdgOKascaZ2oq564GK5P8A4SiMKGOn3yjODmI8U5fFEDEAWV5k/wDTI0wOqWKNAQqKAeoAxT1AUAAAAdhXOtryL1srzPp5RpV12M9bO7H1iNAHRUVzw1xD/wAul10z/qj09ak/tlMH/Rbrjj/VHrQBu0VhnWIxj/RrnB6fuzUc2uRwkg2l2cDJIhOBQBi3Jb/hN7bABH2A59hub/61dpk55rxi+8Vww+L1uGsrxI4rIIwMJzyzHpjIHTmur/4Ta2I4sLzr/wA8zQNHeNmom681xj+MrYKGFldkEZz5ZGKqP43tV24s7znGP3ZqWrjR29zBBNgy28cpHTegNQJDCYjD5UYj/ubePXpXDjx7aFgpsb3JOPliJ579qhPxD089LO8/791Otyk7I7g2sE7lntomY9WZAT/Ko5NPtC2Ws4D7mMH+lcQfiNp/ayvPxjqY+PbI8Czuyf8AcocblcyudYLC1Df8ekAI/wCmY/wrlNV8KPq/iOz1K7vnextAGjssfL5gzhj2P5Z96rjx9ZkZayvFGM8xnmpV8eaaP+XO8z/1zpKLRTmmj0MMNoAPSpg3APevOl8fWI4+xXijtmPrzUqePLF/u2V4ecf6s9apIybO+G0Hg804npk8Vwp8cWIGfsl5jpnyjSN440/GHgukB6sYzipaC53XTofxp3Uda86l8faXGQuZm52j9y3P6VWPjzSSckXWD0xA/wDhQkPTuemBTk4Y4pQCBgkmvNx450l2Oz7SdvDAwPx+lK3jvSICGmM6jtmJh/SmkGnc9I9TSfNnFefL8QtGOMGfGAf9S3Q9O1IfiLoAYgyzBgcEeU3+FOxJ6GMj8aUjPtXnifELw7Ln/SZuP+mTUn/CxPDgB/0qbn/pi1DA9E5U89PWgSEng8GvPf8AhPNBWMlLmY5P8UTfpxUP/Cf6CFX/AEiXPfETf4Uaj0PSC+Ce9GSRmvMW+IuhcYmnwc/8sm/HtVqP4g6M3AkkAxkboWGR27UBY9DyQOKBuJ5PWuBHj/Qic/aJMenktTLj4haFCF/fyEn/AKZNS+8D0Tb70uOOvNecH4jaEV/1z59BG3+FSf8ACwNCLAfaJFB7mJuP0qrEnomDnrRtz3rztfH+h4JE0hP/AFzb/Cl/4T7RtuRJJjsfKagD0Eoc5zzS7Ocg156vj3RurzOPby2/wqFviHoQGPMk/wC/bf4UrDPSNoPekZcDg159/wAJ3o4YYmcA9cxt/hTD460lif3zY6/cb/CiyBHon/AqD06151/wnui4Gbhwef8Alm3+FSSeONFUf8fTsfaN/wDAUMdjv8YNLjBrhv8AhO9EX71yx/3Ym/wFNHxA8PDrdSDr/wAsW/wpqIrne844po4OTXn5+Ieg9p5G/wC2TCl/4WF4dJ/4+pf+/LUWEegsMCm4JFcM/j/w+mN12/JP/LFv8Ka/xA8Oq7p9tb5c/N5LkH6cUWBM7rDdRSksTXCr4+8PsrFbtzjt5L5P6VXXx/oBIc3cmSPuiFuP0pNFHoQ54zxSFsE5FcTF468PyOF+2suR1aJwM/lT/wDhOPDzEqb0jAJBMLgH6cU3or9BHbKc04HkjrXAnx34fyR9rkx2Ihb/AAqRfHPh9lDC/UdsOrA/ypCtc7ojil+hzXEjxroZXP8AaEeAM8K2f5UweNfD5GRqYIOf+Wb/AOFF7PzG4tXvpbc7fn14pw6Vxx8ZaACA2oBTnH+rf+eKE8Y6CWK/2goIz95G/njFFx8rte2h2JyRxSZrjJ/GugQqXN+reyIxP8qYPHHh9og41AcjOPLbI+ox7U7ruTY7bNJziuKHjjw6wA/tNBnuUYcflUY8eeHTtH9o4JOMGNvQeg96BpN7I7kk0Zwa4tvHHhtTzqkfTP3GP9KP+E58Nf8AQWhI/wB1v8KTVwasdt1NGcCuM/4Tbw4v/MVi/wC+W/wpi+NvD7FgdSQc9SD/AIUyTts8c0lcWPGmgA4OpR/k3+FPbxpoIxt1GI/g3+FIrlZ2B6+9J0PWuKPjjQFYq2pwj3wSP5UL438Ok5/tWHj/AGW/wpWC1jtQxzR14Jrjl8ZeHckjVIv++W/wpw8Z+Hj01OI/g3+FNXEddjA60dDmuTbxloC4/wCJjEfwb/CmjxloR/5iMWPo3+FJoaOtDbjS4964weNdAH/MRi/Jv8KfL4z0BAD/AGlH1/usf6UW0Cx2OSD7Uucc1x58Z+HhjdqcQ/Bv8KQeM/DuMf2rF/3y3+FNIR1xcdT3pRkDjpXHDxn4f6DUYz/wFv8ACox438O99Vj6/wBx/XHpSUWy+V6ab7HZ5J61yPj7U7vSfC2pX9jL5VzDGGjfaGwdwHQgjvTF8aeHWORqsXH+y3+FZ2u694V1rTbjTb3UlFvcLtfZuBxnPBx7Uba9CWeIeJr250pdP0zT33N4jgSS7807iZHIG4E9Ov0rT0ux8TeEoP7Etb6wMaXSeW6EbyX67lzn06/yq02g/DZowJb6adlURq7zyFlGeMYGMDp0xitrTbHwBYec8erO1xKys880juxIOR1HvTsh9b3Om0zxjPNPFpk6xjUxdGFwp4MY6t/9brwa4z4l6dceIPFVvZw2Nvex2VmXkjkuvLwWPscjoPbmrWha5oLeJb7xDdXUCyOPJhVSxIAAXcRt6kDH0rT8RnwTrWoR6jcazJBdCEwM9vI6b4znKnA5Byf8ii1ndaDUkk7q/wDw55T4wzqngTTL/T5msdNtj5LaeWLBpN33txOT64PSux+NFje3Hh60vU1Ax2UaRq9pt4kY9Gz7ZHHtmuovD4DuNCh0JrlFsInDKiFwd2epOMnqc1p+INS8Ia7pn9l3moJ9mypwm5T8pBHOPb9aSX5jb5m76aHaeHXVdD0tA4b/AESPacY3DYOcflXgHxO066vvEd7qc2m2t7p+nWKqyPcbCActnCnO7luvb8DXov8AaHhmPVNOvY9ZCx2No1tHF82MHGCeOeB/Kud1+18CavfyX0+rPDLOoWZYXdVlx/eAHPahq7T7DVrWOP8AE2ZrHwjqGn3LwaZJPCkVht4jcNktuJJbkHrTvipouk/2tMIZ7u/8RXxQW1srnFvjvx0HfB+vTmvTb+98E6hbWFtJfxLDYSJJAse8bSvQdORXK6zpvgjVdWm1Z9du4buX7zQzMuBjGB8vAoQmk+x7D4binsdHsbG5lzcw26LIS2TkD/I/CvlXxBpk9truu67eaJ/aGnx3oHmi52mP5ueFP04PTivV/DE2g6Lr17qX/CRrcRTQR28UcocsqqF5LH3B/Oql9o3gXUrm7nk1e5Vbubzp4I5mWN3znJUD1zTjvqJt20SKlzb6kPHfh/UptXMkF6XeC1C4MURToccH7xH4VxGv6RceGPE9nqkE7z2Ul8jSakJQSQzDdGwB5xz2/wAB7ld6r4QuL/Tr+bUVE1grLBgtjBGOeOa4NNB8AQ6mLxdam8kS+eLQyN5fmA5DdM8Zx1pW0tYJe9e/U9+aUmBmRgCFyOenFfIvh+yl0TVbTVtY02GcXWoMq3UV1nY5PHCZBGcn39q9p8N3ug6Vb6rb3mvQXKahcyTDaGysbjG08cHrWDpmlfD7Tp7eVdVlmjt5TNDBNK7Ro/HIXHsOvpVRdul7ik27GLpEt9pfj/WZ9Y1ATypYPIZVQ4RPvAKO+B2NeZ+E7t7HxDomqzwNZw3Fy+b7Ln7Vk4I2/wAIOfT+VfRU03gu61W71aTUo2nuLc28qsxCshGDgYznAxXL2el+BoJbRm125lhspBLb28krNHG2c8DHrjv2+tJK4PyZ7n5hcITzXnHi1ceNfDvP8L/1rdXxh4cQjOrRD/gLf4V5/wCI/Eui3HjDQp4tSgaOEOHcbiAT0GQMf5FZpNNGtRroe4oeeTyax9Y06y1WBra/tY7mBjysi5APqPQ+9Zh8XaADn+04h/wFv8KSXxZ4dViDqsPXsGP64ptAnHrqhtl4b0Ox0uTSYNNhFlL/AK2Nhu3njkk8k8DntipPD/hrRNFMo03T4YDMMORliw9MnPHtUH/CX+GkJB1SH06Mf6U9PGPhxM41SH/vlv8AChqT326lucHdq3kXdM8MaJpd615ZaZbW1w/8ca4x9B0H4V1gPT0rjF8Z+HOf+JrF/wB8t/hUh8ZeHV6anF/3y3+FW23vdnO7EHjr/j308HkG7Xr9DXfp91fpXh3j3xZoN1ZWaQapC7C6UkbWyBg89P1r02PxPouwAajEdo9D9PSqWhDZ01Fc8fEmjKcHUoO38VH/AAkui8f8TK35OPvUwOhorAHiPRyMjUIemetOHiDSD01CA/RqAN2isuDV9OnYrFewMQMn5xVk3tqqljcR4HX5hQBborO/tSxyR9riOPRqkF/aEBhcxYPT5qALtFUJNRsox811CP8AgYqNtV09VZmvYAq9SZAKBXNOisRdf0l87dQtzj/bofXtKjxu1CAZ6ZegZt0VnW+p2NyheG6idQcZDd/8mln1KygAMt1CoJwMuKANCisMa/pJ/wCYhB/31Tv7d0oDP2+DHruoA2qKxP7e0n/oIQf990n9v6SP+Yhb/wDfdAGVrHgnw3rN499qOkwT3LgB5CWBbAwM4PoAPwryS5+DttN4yS9SK2Tw+Arta7mJJC42+uCRnr/hXtp8RaMOupW3/fdO/wCEg0g/8xG3/wC+6APEPFvw68QQeJotd8JXsVuVjSNInbHkBVCbQGyCuBnHbnjpXUfDDwHdeHLi91fWblbnVrskEocqi5yT9SfyHHrXov8AwkWj/wDQSt/++6nh1vS5iBHf27EnGBIKAbsbFfOvxO+Heuanry+JPD1ypu12EQs+1lZRgFSflxwODjvXvP8Aadj/AM/UX/fVN/tXTycfbIc5x98UAeGeCPhtqv8AwkL+JPF9zFdXuAUjVgcsFCgvgYOBxgdxXJ+I/hn4p0DWby88EHbZXimMwxzKrRoQCVO8gY3ZxjJAxX02NZ00/wDL7B/31SnWNNAz9ug/77FAHiuj/DbUfD/g7UrLTbmE63qSqk8rMQqJk5VT24J57n8K840X4XePtHZ5tPvLS0llXDFZRuAPbODj8DX1cdc0sf8AL9B/31T11nTWOBfW/wD32KAM/wAHWuq2Wg2lvrdwLjUUDCWUNu3fOdvPf5cCulPQ1mf2tp+Ti8hPPZwaRtX04IzG9gwBk4cE4+lAGV4LAGh2+CMkvnH+8a6quC8BXlodBg23UTEuwIDDg7jxXZLe2zYxcR8/7QoAt0VAbiEdZo/++hR9pgH/AC2j/wC+hQBPRVQ3lsCR9oiyOo3Cl+2WxBIuIzj0YUAWqKq/bLbj9/Hz/tClF1bnpPF/32KALNFVVvLZulxEf+BinC6tyAfPjwf9sUAWKKrG6tx/y3j/AAYUouoCQBNHk9PmFAFiiqxurcdZ4v8AvsUgvLY9LiL/AL7FAFqiq/2q3xnz4v8AvsUhu7ZTg3EQPu4oAs0VTF9aHpcxH/gYpBf2h/5eYvxcUAXaa6h1ZGGVYYI9qpjULMnH2qH/AL7FNOpWQGTdw9P74oA+W9R8AeOPDOt3s/g+VntLo7t6SxowGc7WDnsSeR2/Ku78C/DO40jQ9YS/ugupapbtASnKwqc8cfeySM/TAr2c6pYA/wDH3D+Dg0DVLE/8vcX/AH1QB8nQfDnx/wCRJ4cM6R6KZc7zMnlON2d20Hf15wR1r6k8L6HbeHNGtdKtclIF5c9XYnLMfqSfp0q+NRsSTi7g7fxipEvbR87bmE4/2xRYVy5Xzv8AFjwVrviHxNpd9plqJ7aKNEkcyovl4ck8EgkYOeM9698N9aAZ+0xf99imf2jZZx9rh/77FAzyX4weBtQ8W29pcaVMkd5a5yjuV8xT0APQEc9a860b4deLvEWr2d140KtaWmFMc0ys8iddoMZPfHU+tfT51KyXrdwjgH74700anYsCReQHHX94KYrK9+p80+K/hv4j0PxAdX8CAIkwYGKOREMOcZA3kAqT0A6V3vwo8Dah4bku9V1eZTqF6uHiU52ZO45I4JJ9OPevWf7TsMf8fkHb/loKlW9tXGVuYSM44cUhlyuf0k51HVhtwBMnOMZ+Ra1mvLZetxEP+Biub8N3CXGo62UbcBcqM7t2f3a0AddRRRQAUUUUAFFFFABRRRQAUUUUAFFFFAFWH/XSVaqnCf8ASJR9KuUAFFFFABRRRQAUUUUAFFFFABRRRQAUUUUAFFFFABRRRQAVyQH/ABWJP/UN/wDaldbXFRLjxvMcg7tOHA7fOOtAHa0V4jL4z8T63qt/D4R0uzu7CxcobmdyvmuF5UZI75A/A5Ar0DwTrtz4h0n7Zd2Js7hZXieIkkZU9RntRcSd212OuooooGFFFFABRRRQBw1xk+N4BnGNPyf++2rrtq5HyjI9q5OX/kd4j6acP/Q2qn8RfFY8IaHJqAjEk7OsUCMCVZzk846DAY/hUspX6HbsQMELTPMUNnaMnqa8ptvHk1/4BufElvbxpdwgq0bAlA4YDj1GCDSar8RtN0vQLe7nmhfVJbGO5WzDHlmUHGccdfrilqUmle7srHqnyOclATTAI9u0RqFHbFeMaN8S4bu+sXu5rS2sLiz3yEvkpNkArn6n06V6jd6tptg0C3V/bwm4/wBTvkA39Oh/EfnUt2NI3b0b8jXyAMbRgfpRwB8qDA54rjdN8a+HNTv00+y1aGW6kJCIqthiBk/NjH681YtfFugXGq/2VBqkEl8WKeUuT8w6jPTPB70WZPtFbfS/fqdMGVshkBHTmnGOI4xGv5VzR8VeH49VbSG1a3F8G2GEkjDYzgnpn8fbrWlruoR6PpN5qcpylvC0m3+8QOF/E4H407sOdN2uamyHYF8tQB7U8KjHBiUfhXJ+DtUvdc0C01K9ijhmuAzhI84C5O3r7VheE/Fd5f8AiHVtA1aKKG8tW3QeUjbZIz3yT6Y/OnqF9L3PStkZPMa/lS+VEDkRqD9KeApOO9P24xnmhE3IXhicZeNeuelNaOIDCxIAP9mrJ5FN2jNDEpEarHj/AFaAH2pPLhbkxIT/ALoqUIvXrQFxjtSuwuMEUOP9SgH+6KaI41PyxKPcDFWMcmkK5GKq7XqNTad0yJVXZt2Lt/u44pBHEG3eWmRjB2jtU4UY6Ugx0AqXEaqSV7NoYApx+7U9e3r1pNkR5MSHt0FPUHJpcDOKES30IhDCf+WMf/fIpDHCP+WKcewqxgHqOlG0elVqK5EIYm+bykz/ALopWRHJLRqxxjJHb0p+zgZoAx04oDm8yPy48FTEuCBkY9OlNMMIxiKP/vkVOOlNI5zS2G5Nu7Y1FjTlUVT7CnZBxx06U7AODSbSKYhc45A69aYVVgQyggnJBGeafjPSgrntTuxXGIAowFAHoKMADG3gdKeowOaQrzwaLsrmdxjbSCGUEHqD3qPyoD8vkp/3yKnI9qUDjpRdibuVfLhBx5aflUjJDJjdEhwMDKg8elPK+goUE9RzUXY79epFsiw37lcNgHgc46Ui28OT/o8QH+6KsADNBBxwKpCbv6lY29v0MEf/AHwKT7PbjA+zxYzn7gq0FPWnbc9QKVh8z79LEQSPy9mxfL6bccflTPKhJ5iTt/CO3AqxgDtTQhz7U9wUmupGIYVziFBnr8o5qI29tjHkR+n3BVoDmlABNMTbe7KhtrcDP2aLjn7oppt4DgtbRn/gAq4UFJikPmdmrvUrm2t1O77PFu7nYM0C3gHIhjGf9kVawAMGm4546UrBzvu97/MgFvAT/qI8j/ZFBtbYHP2eLJOc7B1qzt70pXNOwuZ9ykbW2BBFtFkf7ApBbwD/AJYR9c/dFWsZo27fepaLU2tmyr9mtyMG3iwOnyCg2tvj/j3i/wC+BVsLgUbM07E82pWEEKkFYEBByCFHBpxgt2AHkRkAYA2DpU+0AdaMYNCVhym5btuxUFlaE/8AHrD/AN8Ch7W1fGbeE49UFXQOTkUmOMYpsnmfcqm0tSP+PaH/AL4FMNlaPjNrEQP9gVcC8EGlA60rBzPuZj6ZYM2fsMH4RgUqadYqSRZwgn/YFaQGKdx6U9e4cxmnT7MjBtIsemwULp1iuQtpBz1ygrQ6Uh9aSVguVPsdpuz9lgLevlj/AApzWlq33rWE49UBqyB6UuMnNAjNGnWKsGFlDkdPkFPNpabSDaQkehQc/pV4jNNKZPFF2PQpraWpG02sO3H/ADzH+FPSxtI1+S0hAx/cFWQgApw7jtQgdil9jtf+fWH/AL4FMaxsmOXs4CT3MSn+lXyoI96Qr70tQvcpfYLHIH2G3P8A2yX/AApG06xPBsbfHtGB/StEY701wMA4p62Azjp1iMA2UOP9wVEuk2CDAs4cZ/u1qN1we9LxjBpJsZnDTbBWLCygB7/IMflSPp1gefskJ+qA1qYXHPWo2xuxjj1pi3Mz+z9PwV+xQc/7AoOm2DEZsof++RWgVGc45xQARj5c5pXZWhQOmaeT/wAeUH/fAqI6ZpjE/wDEvgyP9kVsMMDOPyqBRl2AH60XYkkUE02wjJC2MI3DB+UdKaml6cpP+gQ491rQYHt1HvQvv0pXZVlYoSaXpzYzYQYH+yKYumacvH2GDH+4K1ygZcZqNlwMAU3cFYxX0fTTz9hg/wC+BTBpGmj/AJcIeefu1sEZGDn2oSMY57dKjV9zRJW1M1dM05QVXT7fB/6ZjNKdJ07A/wBAg46fuwK1vLG3K5pvcjOAKd2ToYraXpoODYwn/gNJ/ZGmjk2EP/fNbBQEjmldegNK7vuV7umhiNpWncf6FDj/AHa878S6da2/jPw7FFBGqMJMrjj8q9ceLBX615v4njJ8d+HQCM+XI3PsCacJNSTvrfQmdraHbLpGntz9ji4/2aa2j6aB/wAeEH/fIrcADZIrz7x74utfCVrG8sL3FxM4WGBMgue/PahuwJJnTLpumHOLCAf8BFMGlafnAsYf++a80sPiXpj6FeapeW8lrcWkgjksicy7j93g4688+xq74d+IVpqIvRqFjPpstrB9oKS8l4/VRgH9Kl833F+49V12PR10jTs4FlB/3yKtf2Zp5P8Ax5QjH+yK808F/EOLxDqEVlPptxZPOjPatIciZRknHHoDXry8itFcwlboeXePdLskTSSkEce6+RWIGMgg8E+lemCwsyBm1hbgfeQGuM8dLkaP/s6hGcevWvQF6D6VoiCp9htMY+yw/wDfsUCxtAMfZYfxQVcooAqfYrT/AJ9Yf+/YqNtNsmOTaxf981fooAz002yjYstpCCevyCpPsNqQQYI8Hr8tXKKAM0aXYjGLSIYOchaf/Z1mP+XaP/vmr9FAGedNsic/ZoumPu0i6ZYqci0h/FQa0aKAKi2VqvS2iH/ABSPY2j43W0Rwcj5BVyigCiNPtB0tohwBwuKkNpbk5MEZPuoq1RQBU+xWuMfZofT7gpfsdr/z7xf98CrVFAWKYsbQHP2WHOcn5BQbG0PW1h9P9WKuUUAU/sFoP+XWH/v2KadOsj1tIf8AvgVeooAyv7I07BH2GDnA+4O1RDQtKHSwg/74raooAzf7KsP+fSL/AL5praRp7MWNnCSTk/LWpRQBkDRtNHSyhH/AaT+xNM/58YP++a2K8r+LHjWPwhoj/Z5wuq3I22i7Qccjc5yCMAevfFAHdHQtLPWwg/74pn/CP6QP+Yfb/wDfFeR/BLxRqms6Nq11rl80wtZvvyKAUXbls4HTj+defN488eeLbjVLzwwFh0zTx5hRY03FeSAd2WZiFPC/TuKAPqJNE0xM7bGAZ64WmvoemMjK1lEVPUYrmPhpr+oeIdBWfVbaWC/ikaOYPCYw3OQQCPQjp3r0A9DRYDz7wJo2nR+H7UC1iLb5GJ285Ln+mK7AaXYjpaxf981jeCBjw9Zj/f8A/Q2rq6AKRsLQ9beP8qb/AGdZYA+zRYHP3av0UAZv9l2P/PrF/wB808adZgYFtEBnP3av0UAUBp1mMYtYuAR90Up0+0Jz9miz7LV6igDOGmWSnItYv++aeun2aggW0WD1+Wr1FAFH7Baf8+8f5UHT7MgZto+Ony1eooApPYWj/et4z/wGo49Mso23LaxAj/ZrRooAorYWqqVFumD1GKQ6dZkEG2j5OT8tX6KAM8abZAYFrFjOfu0f2bZbg32WLIxj5fStCigDM/sqwyT9jhzz/AO9A0qwGf8ARIef9mtOigDK/sfTtzN9ihyxyflqN9D0xxhrGE/8BrZooAwf+Ed0f/oHW/8A3xT00HSozlbCEfRa26KAMU6FpRBH2GHn/ZqFvDmjMQTp0BwMfdroKKAOcbwxojNuOmW5OMfd4/Ko08KaEjFhpkGT6gkfka4X4weObjwZptuLGINe3bERyOMqgGMnHc815MnxL8ZeHr/SZ/EqRtp17Es+yONAzRsPbkEZBxQB9KjwroQGBpVt/wB8VKnhvRUzt0y2GfRK8E8XfELxPe+MJPDPhFIGK4RZQquWOwMxywwoGSP+A++K2vhZ8QdZ1nWrvw94htlW9hDESJHtKlTyrAcfQigSaautj2d9C0pxhrCA/wDAaxPCdlBY3esx28axxm5B2qMD7grta5jQRi/1g+tyP/QFoGdPRRRQAUUUUAFFFFABRRRQAUUUUAFFFFAFOFR58p7mrlVIf9fL+FW6ACiiigAooooAKKKKACiiigAooooAKKKKACiiigAooooAK4qEg+NpwO2nDPH+2K7WuLhQjxrOx76eMf8AfYoEeJeG/ES/C681bRtesbgiac3NvPCARMp4GAcenr1yDjFer+G/FV7LY2Fxrtk9rNqtyUs4Yoy+1CAVLEH0z1A6ZNeiyxRSjEsaOPRlBp+1cAYGB046UDHUUUUAFFFFABRRRQBw85/4raIf9Q8f+htXj/jwal4x8dWeiaReCKPS08+V3iJSKTuT/e42gduT7169cD/itE5PNgPw+dq6jy080uI1DtwWA5P1NS9ykj408QWuq+DZdb0XULn7YmrW4nMyRbV3gkg/pg44rOa3udD07U9Hv7Y3V5qNhHPb3CxlmRVwSmSM4ABz9K+2J7aCYKJ4Y5MdNyg4okhjZgzRISBtGVHA9KTlt5By+Z8aeHbKw8TX8FjEpAXRRGxWPBEqnOcHrz3FWfDMWpa/Y31/qVobqDQ7E2tvbkbcNjBBA5JC5J/CvrqG0toG3xWsUbYxlEAP6U7yY0VwkaLuOW2gDJ96L3NFFdz4Z8JRPe6rpdva3hmlYTfuBDsEBKMAN3fr17VqWd1ax+H4fD0OmMfE8d63CpsdSCed464Hv6HtX2VBZ2sDBorWGNvVEA/lSC0tkuGnS1hWY8mQIAxz79aHIXs7nwVYRySCK1m1GWPUEugDZtakvkvyd/ryTzX1v8UFkPw+1BFLM6RQ7iTgkCRM/oDXf/YrYTmf7LD5+c+ZsG78+tJqen22qWFxY3kfmW06bJFzjj61LnsDpqzT1ueb2Ft4iv7fQ7nQ9dgt9HW1gWS3NsrE7RhgCVyMgY9qzoJFk+LrKiFTHp/7wg43HHU+vUD8PavQPDeiJoOlQ6ZDcTTRxZ2vIRkAnpxxUXhjwxbaFcX12Jprm7vH3SzzHLY7L9Km9ypQsl/VjtVByCe1Pz0OeajHGM80bz9atPQhomBB57U3PPAoUkDkZpAdoNNkjxzS4wKj3EA8UoPvQFiTnvQTSZ4NIOF60xBkc80uRkVCCR+FO5NS2OxISM5pD14pvpmjOD1p3Cw8c04Hr3qLdg80deTxii4rEqnqKTkVHyGyDRmi4WJRjHpS44qNt3GKU5455p3AU4HFOJ44qJielKCc8UrgOzjvS5zxTASeDTScdOuaOYCTOad1FRbs+1KD0xRcLD8YByaTNITTc4xmi4IXOBTwAaZk8nFIT096AsP4BPvRnNMzk0uecU7jsSYpM/lTdxpu47s54pNisSHrxTmIqEnAzQT780XCw8daB97imAZpwyAaLgPzTQfyqIk5A5pQcGi4WJTRxTOR3oBz9KLhYeDinZqvuJ69c08P2HWhMLEpAoGKj3c4zTs5HpVCFoNMz2zSZHrRcdh56ZpeDUe4n0pu40m0FibNJnn2qNFwTzmn9/SlcLB3p2eaaWpOvSmA70paZu9TSZJNMLDz14NGajwe5xSEkd6jmCxJnqMcUKc1EpJNPPSmtQsO70Zwaj34HNAY8ZobSHYlJHNIBk8mowc807gGi9w2HYwOaQcj2ppJzSKSW7Yo6hYcDikY4BJIA689qbk461518Sb+ax0ZUgm8o3V1FbSPgcI5+br7ZFLcdjuW1KxSITNe24iL+WH80YLf3c56+1T288F3GJIJ45YycBo2DA/iK+QPFNs8mvL8PtMngh0uaZH3MnmNG+3cTnOc/X6cV2ulWeq6Rp+m6bpmsWkj2l9JGWtsYIPPzg8Z6jv9TTsFj6RUhuOhHWs+81CytpPLuL23hcLvKySqpx68npXn+heK7vUL630xgGuoZXW7KgfdA4PT37eleT/EvRmuvEeta2h067h0+CHzradiTyBxwRg/L696LX0vbzFrufThvLdSAbmEFgCuXHIPQilkvbaI4kuYUJ7M4FfDGqLd67Fqet2liqW0EVuGLSYa3GxRhBxlf6V097pd1fXV/rTPp93Hp9nA7W1yxLFBGp6A8E4PXrn3FNLzE33t5+R9jhw6KyMGQjIIOQRVd7m3hk2yXESOf4WYAmsHwhcreeHNLmigS3WW3VhChJCD0GecV80eJLCe717xH4ivBpV7a6fcJG9vI/JQNt2gjG18ADkHk45xU2bfoVeyPraWeAt5bTxq/ZSwyfwqGSeCJtklxGrZ+6WANfE3iG7k1a41PxDb2zSWSXMOLp3xLBwMKq5wR26elSXy3Wtzaz4lFql/psNwgkM8pSXZxjaM/KCCPw6ClYak0fcAYY4YVTN5ahipuId2cY8wZFU9KniudMsrm3yIpYFdFY5IBUcE+tfI+taQ1lql94mv4bG9sZtVMWyK5bcmC3OVOB2znn2FJO7sU1pc+wDcQ+ZsNwgfONpYZpVvLZ9uy6hJPTDg5r4nt7G/m1tdR/s7baya6E+3eZlgPM27NuenPXHtmvSh4M0m++Io020t3jtLOL7Vd/vS25jyB1yPvL74zTUHf5Bzp9Nj6f3ApgMPrVBbi2LlVuYmb+6HGfyplyTBY3MiOgMcTEFj8oIB6n0r4z0aC98Pm28RarZW15b6hO/l3EEheWN+cMoBxjgnHp6UuVtbaBdRZ9ki9t3cxpPG7r95VYEj6inLdROwUSxsx7A8/lXxF4VuJtGm03XL6OS0srlp1N7G28zEgjBUHIwQe3v71c8JLdabrHhzV7y3eC1uJ2VLsShmuATj5lySMZx06H2pqDvvYftFb4dfU+2d+4j2rzXxXn/hN/DjA4O2QfmDXo2QpBzxXm3iZl/4Tjw+pOMxyYwev1/z1pU1eS9QqJcu10eroa8H+LsiWuseGr24GLWG8G+Qjhe4J/In8K9zVuaz9R0+11SIwXltHPCSG2yKCMjvRfVMSV7nx74puJJ9f1jUrUJNpcd7AbiYHK4BwMevOema3vGWoQah4rv9Q06RL21i0lll8psowIwQxHpkHHtX0tFoWnQWktnFYW6W0v34ljAV/r61HpOg6VpFtJbWOnwwRS5EiqOWz6nqaHLTQfJKz1V2fNHgmxstM8V+E5rfV49TWeJ8wEnNuxRs8cgcnoeePxH2EpzXI6V4c0XSLg3NhpdvBM3G9E5Hbj0/CurQAAHFNO5Mo2OO8cDP9j/9hCPv9a74dBXnvjs4Ojdv+JhH/WvQh0FaIyFooopgFFFFABRRRQAUUUUAFFFFABRRRQAUUUUAFFFFABRRRQAUUUUAFFFFABQeAaKKAPli6+NOrwXd1bjQYHWF3VWDP82Dj0715HqXi+w8TeIJtY8SRXckKAC3s4iCgA/hJJGB346819+mCIggxIQ3X5RzXF3XgLwxNBIi6HYq7IQreV0JHWgD5k+EvijT7LQ9d0O4Mi3d9FK0JC5U4ibgnt0rnPhx4UuvEWm65qMGqTWT2cQZViYgSHDHnHb5TX0j8Ovhja+Gra4OqraX15I52yrGfkQrtwCfXJ/OuEm+DWtWN5eDQfEC2tjcLs2OzB2QjlW2jB5z+FAHb/AzXr/WvD08d/MZms5vKjkYkuVIz8xPXGcfSvam+6fpXE/D/wAKQ+D9Dj05XWWdmMk8wXG9z/QDArtm6H6UAct4J/5F+z/4H/6G1dVXLeCgR4fswRg/P/6G1dTQAUUUUAFFFFABRRRQAUUUUAFFFFABRRRQAUUUUAFFFFABRRRQAUUUUAFFFFABXmvxN8ZTeCtOtL2KzS68648pkdyuBtJyDg+lelVXurW3u0EdzBFNHnO2RAwz64NAHj+h+P8AQvE+gajq+tabFBZ6a67xOomGW4G0Y68gfjXilhaat8ZPFMeoXVqLXRLQ7Dg8LGDnYD1Zj69uele1fE74eXXiqKyt9JuLSwt4S7SxlSodjjBwoweh615xp3wf8X6ZGIrLxTFbxht2yKSVRn3AHPSgVle/U9G+KHjfTvBEOyxt4X124iCRnYCY06bmbuOOB6gdq5r4JeENQhuLjxXran7VeKTAJPv4bkuR2z29vqKyfEfwi8SeINYudVvdZ09pZiMYRwFUABQBjjAAru/h14J8S+GNSebUfEIvbN4tjQF3bnsRu6YoGe1VzWhHN9q/tcj/ANAFdLXOaHg3mrHBz9p7/wC4KAOjooooAKKKKACiiigAooooAKKKKACiiigCnD/r5fwq5VSH/XS8VboAKKKKACiiigAooooAKKKKACiiigAooooAKKKKACiiigAry2+1S4tfHjRQ2hnX+zwGCDkAtncTj6D8q9SrkYhnxhM2Txp6rjP+3mgLjDruoAn/AIkdzx1+YU9Nb1AnDaJOCOvzfy45rrqKAOXXWbw5zpM4/GrB1O7AGdLmH/Agf5V0FFAHOnVrkD/kF3GaaNXuyedJuAPrXSUUAc5/at2Oulzc8jBqOTWLxEZl0mdiOwPJ5+ldPRQB4m/ii7PjPb/YdwHSyCmPf833mOemO/r2ro5PFGpRguPDV+QBk/KRj9KvMoXxwCBybAE8d9zV2TzAHBqXt2GjzpPFeoyHaPDl/nOOVI59OlI/irUQwB8OXnPTn/61eheaCM9aDL324qU0+hdn0PNG8X6kpwfDd2fx/wDrU3/hL79idnhy8wDjk4/pXpu9ccgZqNGGOFFHNbsNJ7nnH/CXagw3f8I9eFcE9DkfpTn8VX6kg+Hrzgc4B/w5r0N2KjBIp28kjBpXT6BZrqedt4r1BdrHw3fbSM8DJ/Lioj4y1HYSfDV/gdhGf5Yr0jdt6knijeGHfFCa7ILN+h5dF4v1JyT/AMIxfDJ46j39KvDxff4H/FO3o69ien4V34bGcUrSHOTTbjfb5DtJnnreNLtCM+HtRIx/DGT/AEqVfG1xkA+HtTUf9cTXoG/JyelIDliRkUm12M1B23PP/wDhN7of8y7qX/fk0i+NZ85bQdUHPQW5NegjAPJz7UvfIFFy0kulzzj/AITiQPhtC1XGf+fY1aTxjJsYnQ9U3HHH2c134APOadkZGBzRdCtpY4FfGUhXP9h6mB2zAeaU+NHVSW0PUlII6wHvXe52nbjg+9G4noKaYrHn58bckf2Dq+AeCbY8/rTz40IGRouqN7C2P9a78nA6UmeOmM02BwB8aHBP9iaoD2BtzSr4yyoP9japyen2c8e9egbR600DnvSaBHCr4xJbH9i6pjOM/Zzim/8ACafMR/YmqYxnP2c4+legDimnGe9C0BHBf8Jix66Jqn/gP/8AXqT/AIS4d9I1If8Abua7wjpmj1qhXOBPjHb/AMwjUj7fZ2FN/wCE0UkAaRqX0+zsf6V6B0zx196aRikw07HCP4xxjOk6gf8At3al/wCExBBI0jUSewFu1d3jjilx9fzpgcI3i8AKTpGojPYwGov+ExBbH9lajj1+zNj+Veg8E4p20YoQXPPv+EuB/wCYXqOM9rZqaPGYHH9kakRjtbNXoG3nr9aQDB4zRYGzgx4yUjjSNTB97VqUeLxnP9l6hjr/AMezciu8zgdP1oU7s9sUmgv5HnbeNVBGdI1Pnp/ozdfyo/4TRcAjStROfS2b/CvQDycDpmngAe9Lcq/keer40hYNjT9QbGOls359Kf8A8JfGACmm6ixzyBbNx+ld8OnSgeoHPeiwc3kjhl8WgnnStS/C2aoZPGcKddM1I5IAxbNyfyr0EEfjQwDDFOwrnnn/AAm1uODpmp56/wDHuajbx1ahS39n6kQMf8uzc57dK9G2g/e5pRgDgACiwXPNf+FgWG1W+x6h83/Tq5/kKsL47sGAK2t+wPIItX6flXoRpcgduaYr+R55/wAJ1p5PNtqAzwP9Efn/AMdpkPjywlYKtpfFiSAPsz9jj0r0Xd61HIFYjIyR0oeg16HCjxtZ4H+hX/PX/Rn4+vFPXxrZ85tL1cHHNs/P6V2ghTj5R+FSBV+7tGKVxu39f8OcAfiBoojDMl8DjO37K2f04p6+PNKlwUhv/cG0f8OgrvNqjgDAzSkDIO3mloLS5wTeOdNUgfZ74k9B9kk/w9jUi+ONJf7q3hOQP+PR+p6dq7vI64pOoIxwaYmzgn8e6OgB23uCM5Nq44/KhPG9m6hhZXx/7d2/wrvtq8cUbRnp+tMLnCDxtZdWs74f9u7n+lI3jax4/wBGv/8AwFf/AOJrvVUDsKXAA6CiwXPN28f6QOi3fv8A6O/+FL/wn2k7QxjvAp6E274P6V6KQOflFNBXI4oQHBDxxpiAExXahuQTbuM/Tikk8e6QGUBLtixwALd/8K9BzTThuoFAI86T4haOOGjuh6HyHP8ASpF+IWisDkXYx/07Of6V32xM42qD9KaFTPCqPwpbFaHCt4+0T1u//AV/8KYfH2igFgL1iP4Ravn+VegUvUjpkUEnCjxzpDMQovD9LVz2+lNbx7o64/4+zn/p2f8AwrugFXhVA+lLjnJH40XVxq1/I4MeO9HkwqC8LEgAC1f/AApF8daSV/5fPTJtHH9K7nYmR8ijHSpCABjAxjpSTG7HAr470lQWIvCvHP2RwB+lSjx9oh6fbCf+vV/8K7hWI6inE5PFNNWJaZ56fH+iBv8Al95H/Pq/H6Ui/EHRGzgXoAOMm1fn9K9BMKHJMaknqcU3ZH/zzX8qm/kUrd/wPPz8QtAGFd7tGYnANs4JxXP+IfEXhPxHYNYalDeyW5dXwIZFIYdDkD3NevGKEsMwofcqKPIgYcwx/wDfIqrhoj5wFl8N0gmiOm3ztMwZpXSYuCPQ9u+fX8q1tO1TwXp1rHa2FveW6xyeaCsEjMWxjJJGT06V7wYIP+eEfX+6KEtYDg+ShI6EqKW4aWPCvDWuaPp+o3upTJcCeViFVbdhweeeOtM1qfwLrV5JeXtheNNKAJNqTIHx0JC4ya96e2t2PMCZJznaOtKYombJiQk9yopyeorRe+up89ajH4AvpTJLpt38yIhVEmjUhBheFIHQAfhVO/0/4e3c8c02l3WVQJtRZlBAGBnB7ACvo1raHOfJjz67RQLWE43QR+3yjii7K0PFdO1vw5pusSanALpVNqlskX2Z8IF75x6BR+B9awdRX4e3t9LqF1p955ksnmyjbMEdyTyR65NfQptbc/8ALtF6fcFM+z2+Ti3i9PuCk2CsfP8AenwDqF69/JY3Zach5FRJhHIR0JUcflx+tSaifAmr3TXFzZXiswUOkUcqI4XgZVcdgBXvfkwf8+8eOn3RUyw25yRBHnqflFNMbS/pHiPh7VdD0vVtT1FJrxluhGkcP2ZwsSKMY9+f881mNZfD97tr4218SZvtDLiby9+ckkHjrXvrRRD/AJZJ/wB8ihYougiTB5+6KQ3pqvyPARbeBG1A35tb/wAzz/tGwLNs8zOd2Prz/wDW4rp4PE/hfTbu7vlSeO4vGBlkaF/mwMY56V6p9lhzkwR/98ika3ts4NrF/wB8D/Cm3cSPF/DPiDQdFh1S2e5lu4bu6kl2rbSYRW/gOR/nNc9YJ8OrK5SaK3u/3bsyxSecyKWABO057bffpX0V9nts4+zRD/gAqNrS2b/l3j4/2RSukCR8+adY/D60vGv447kqM7BIkjRJnIIAx7nrVnS/+EB0q+t50S8D27lrdZfOZIyepVTXvQs4DyYI+f8AZFNFpAuT9nj4H92jmHyrolvfY4YeOtDaTa0s6sBnBt36flXC614t0i88a6DOJWaOJJQSsT5Dfw4BHOefXge4r3D7FayKFe2jwf8AZrz3WUhg8daHDHGiAW8hGSQDz/Pjj8KSaTQTvY0F8eaGCQHumPoLdzjt6expZPH+gqu4XExRuji3fB+mRXcNa26f8sEP4UnkW2Qfs8WR/sindBvqcCvxD8PYJ+1SAjsYW5/Snf8ACwvDoK4uZWJOAogbP8q7F7SzJx9liP8AwEVPDZ2iZxbRj8KScRtNK5wMfxK8NuwCzzEk4AEDc/pWt/wn+gcEXMmDwT5LcfXiuwW0tOALaL/vkVKLW1JP+jRDP+wKaaIf9f1c8X8ZeNNGvY9N2XcyeXdq+4QP29MD3+tepx+KtHYD/SJAT2NvJ1/75rkviHaW4XSSsUY/0xf4QBmvTkt4gq5iTOMfdFaIzdjC/wCEn0gdbpx9YJB/7LUn/CR6V/z8MeccQv1/Kt3yo/8Anmv5Uvlp/cX8qBHPjxLpLHC3RJ9BC5/pSjxJpLZxdHjGf3T9+nat8RoOiL+VIYoz1jXn2oAw18RaSxwLsfijD+lTjW9OP/LyP++W/wAK1DDEesaH/gIpDBCesSH/AICKAMv+3NMzj7Wmfof8KjbxDpanBuh+CMf6VrfZoAc+THn12Cg20B/5YR/98CkgMoeINLKlvta4HqrD+lB8QaWP+Xr8NjZP6VrfZ4ef3MfP+yKFtoFORDGCOhCimBkN4g0xQSbhhjr+6f8AwqP/AISTSdwX7S249vJfP8q3/LTOdi59cUBEByFXP0oAwD4l0kEg3eCOuYn/AMKcniLSnztuiQOv7p/8K3diZztXP0pdi4xtGPpQBg/8JHpX/P1/5Db/AApreJdIXrd/+Q3/AMK3/LTGNi4+lJ5Uf9xfyoA5weKtFYhReEk9AIXP/stL/wAJTo3/AD+f+Qn/AMK6HyYv+eaf98imNbQMctBGT7oKAME+KdGBI+29PSN/8KePE2jkgfbBk+sbD+la4sbQDH2WDH/XMUfYbP8A59YP+/YoAyB4m0cgH7aoycDKMP6VIPEWkt0uwfojH+lahsrQ9bWH/v2KPsVqP+XaH/v2KAMoeItJJx9rA+qMP6Ux/EujoCWvk/75Y/0rYFnajpbQj/tmKDY2h62sP/fsUncDmx4y0Ag/8TAcf9Mn/wDiauHxNo4AP25cHphGP9K1Tp9ketnbn6xL/hS/YLPOfskGR0/dj/CmBkDxRopAP29AD6qw/pTD4r0Neuox/k3+FbD6dYyHL2dux/2olP8ASmf2Vp2MfYLXHp5K/wCFAGWninRHzt1CM49j/hSyeJ9FVTuv0xjsrH+lag0vTx0sLX/vyv8AhUNzpmm+RIX0+2ZQuSPKXkAfSgDjPAviTSZtBt1F4geMuHXByp3Ejt6EV18evaZKMrdqR7qR/Suf8C6dZr4csj9jgBbc5/dL13HmuuFhZjOLSDkYP7sf4UAVP7b03BP2uPj60DWtOPS6T8j/AIVb/s+y/wCfS3/79j/CgWFmBgWkA/7Zj/CgCl/bumf8/afkf8KDrumD/l7T8j/hV37BZg5+yQZ/65j/AAo+wWYJP2SDJ6/ux/hQBTGt6axIF0vHsf8ACga5pp6Xafkf8KuixtACBawAEYx5YpfsNp/z6w/9+xQBROt6aBn7Wn5Gga5pp/5e0/I/4VdNhZnraQH/ALZil+xWv/PrD6f6sUAUhremn/l7T9aaNc0w/wDL2n5H/Cr/ANitf+faHrn/AFYpPsFn/wA+kHH/AEzFAFb+19P/AOfpBxnnNN/tnTv+fpPyNXjaWx628X/fAposrQEEW0OR38sUAUjrWmgZ+1x9M96f/a+n5x9qT8M1aNlanrbQ/wDfsUos7UHItoQeudgoAp/2xp//AD9J+Rpv9tadgn7UnAyeDV42dqcZtoeP9gUn2K0P/LrD/wB+xQBmjxBpR6Xifkf8KQ+IdKHW9T8j/hWh/Z9lkn7Hb5PU+Uv+FH9n2R62dv8A9+x/hQBnjxDpJ/5fU/I/4Un/AAkWkf8AP7H+R/wrQ/s2x/58rf8A79L/AIU0aXp46WFr/wB+V/woApR+IdIkHy38R/MU867puOLpTyOgP+FW/wCzLD/nxtv+/S/4U/7BZ/8APpB/37H+FAGa3iHSVPN7H+R/wqFvFGir11CP8j/hWsdNsCSTZWxJ6nyl/wAKiOk6af8AmH2n/flf8KAM5vFGiL11CMfgf8Kb/wAJXof/AEEY/wAm/wAK0jo+mN106zP1gX/CkGjaWP8AmG2Y/wC2C/4UAZo8WaE3TUYvyb/Cnr4o0RumoRnHsf8ACtAaNpY6abZj/tgv+FOXSdNUYXT7QDrgQr/hQBUPiDSR1voxxnnIrN8JX1vqDapPbSpKhuyNyj0VfzFdB/ZlhjH2G254/wBUv+FYvhe3gtm1NYIUiU3bHCKAOg/z+NAHVUUUUAFFFFABRRRQAUUUUAFFFFABRRRQBTh/18tXKqRD9/JVugAooooAKKKKACiiigAooooAKKKKACiiigAooooAKKKKACuQgH/FXXJ/6cl/9Crr65GD/kbbnj/lzX/0IUAeM6NP4/1e+1m90zXoDb2V3LCLW4iB34OQoAXjjpyDXsHgLxI/inRV1CW1+yzLK0Uke7IDL6fnXmPh/Udf8Oza5ar4Yv5pbq+mmglXiPk4GTjGO+a6v4dWOo+GNFsrLUbOaS5vriSWUxKCIM4xvI4HSnyu1+gHq9FFFIAooooAKKKKAOFfnxvnOf8AQAMccfM3+PeuR8d+L9atdbtPDXh6zifULmPf583Kxj1x9B1P5V1u7d43ZcAbbIDI78nrXnvjqw1bRfGlh4tsNOlv7RIjFdRQKC6jaQTjqeDkH/ZwetRKSja7Su+ugJDbTxP4p8La1aWHi8W1zZ37BIby0QhUfspwB1OOo9/Wuns/iR4UutQXTk1JhO83kqHhdVLZx1IwBnjn1Fef63c6r8RdV0+2t9DurfRrSYTtcXKbC7BSduDjgkbe/wCFeU22ialNqdtp2nafe2mo/anae1lhDQwDs6ue20/jjg8imknuU7pNo+lrD4meFL/UUsIdTxNI+yNniZUZs4ADEY57ZxXEeGPizYf2hqtt4ivorfy7kpa+XC5XaCRgkDP5157FYXM/hmLwcnhq6TXluDLJK0QChd2d5fsMEL6cdecUto1xaR+J9OuvC17JqOoMwgkEBbbkYHzY6DO7jijZNpN/10BSu7bHvGtfEPwzpN0La5vnLlFk/dxMy4IyOQKz9U8Wy3Wt+G4dFvYn0+/dmlcJkuq9V5GV79gc+leeaP4Mv7bUNRjvNPaaSLQ1jiO3cnmFQpVT0J4b8veqPgrTNQiuPBQksLpFjkujIzQsAgyevHFSoopt2PobxJrmn+HbA32pztFAHCbljLEsegwPoa53SvHvhnUra7urbU1MVohkm3xupVfXBGT+FUfi9pd1qujWMFraPdH7dEZI0Ut8nOScdugP1615j8QfD96uvaq+l6Q8sLaUkY8mD5WYuo4wOWCgnjn5aSjcbm7aFrTfixLPY+ILhpovtSPu0+2MLECPOMkgcnBHUjpXcv49tbbw9atc3atrVxZGaOGKIuxfbnJA4HrzivnybTtUWd2isNbuUaxe33yWewhiOgXH3enPU810Wm6RrPhWJmfSbm9h1bTfKDKmZLdymCpHVQM9Djj3rRxTXKu5Cnpd/M9i0Tx5pun+F9HvPEmqCO6u4mO4xMzPhiM4ReO3OK3dQ8e+G9O0+21CXVYzb3WfJ2IzM2OvygZGPfFfM91Z6jbRaTFdWV9AI7B1jMVmWkeQs37s7hx69M8+9XfDVneaHb6Hqup6FNPYI1wkiPEWZc/xbD0/Hjg98VLiNT7WZ7F4A8fDXbi7XULyEK135FlsiK+ZkFvw4459u9eoWmsWF3qdzpcN0r3tsoeWJVPyA+p6dxxmvk+30C5bwt4g1VNOl0wx3aXlpDKm0qi5zjI44J+uBXuHwg0uRNNm8QXZJvtXcyv6KgY7QPbuPYijl6jcnZHrZXOCDT1xzTsZHtSYI6dKRImMMOOKftGcijbmnAEU0gbGdjnrQF6Gn0c5osK4wqF/Gl24OacByKWiwXGhfpQV56UueaKAExS4B4pew4oPFMAxxURBIqTvTsZpbgMxtFL0pelIKYC4pBxTuKSmIMZNNIwaeDRjtRYBhGRwaB0pe1LilYZGBTsYp1JSsFxmAOppQABTsZPSl79KEAzjNNYdxT8c804cUwuMXkZoXgYp/SkNIBvSlAyaAMUvSnYCJhijgH3qUjvScD8amwXE4PSjac0/AFLimA3FJjml60YoENxz0oCYPB4p9KDRoO4dKTFLjmg1QhuM8UmD0p4opDGhcdTSjFLTcc0AKR7Um3kUo4ozntQA0gZPFMVSCalxRjiiwXI8DPtRtAFKOtAyTSGNC96UoAOtPGaXHFFhXIBgHB70/A5pdo64pelC0C40KeM804g0oGQaD2osFxe1N204ClxTQiPGMZpQPpSmgUkMYRj8aVBj608nikzwcUWQXDtxTcZ69KdS96e4EeMdKcBzmnDp70nQ0WAYeuaawBPpUmPQUhGTSsCIWHB5/ChSMHms271XTLOUw3Wo2kEowSks6q35E1et5IpkEkMiSRt0ZCCD+IqS1qiXgVHjJNKJoDMYBLH5wXcY9w3AeuPTkUmCW68CkCYBHbrxilfGAM1Jgrjnj0qE+/FMENyPXNHUYOc0yZkiiLySKiKMszHAA9zWfbanp13J5cGoWssh6LHMrH8galmljTVfm6c0pHUZ6ijdkD170KRjNAmG3keleb68XHj3RNihv9GcH2BJya9JUjgnpmvOdck8vx7oxyRm2dcgZ74/rVJq/qRI9IkAUDvXmvj/AMYnwnHaR29iby9vJRHBDu2gnPc/jXprDOa8E+Lt0umav4c1OeKQ21tc5klVM7Bx3/D9KdrvXYpSsiRPigkem3cmoaY0Gq2sywtYh8lmboQfpk9O1WtN+JcQS9TXNNl0y8tYfPELHd5q9tvGc9O2PyrxzWpPt97q/ii18x9KXULYrLgqsmODwRnjI7d66DUL2x8X61rWoWaXM1jFpLIXRNp3gggYNTyrsNyffb8T0Xwr8R7zU9ZtNO1XRH05b9C9pIXLbxgkZGOOle1hcAc18keALq+1zxnoE/8AbD6qLK3kEh+ymMWymNlwTxuJJAz64619dKPlHHSqcbOxknpa+xwPj3GdHHc3q4/LP9K9HXoPpXnfj0hW0Uk4Av1JJ/3TXog6CrRItFFFMAooooAKKKKACiiigAooooAKKKKACiiigAooooA4zx34ts/Bukf2ldxvKWkEUUSdXcgnGewwCc+1eD/DDxnrnifx2XvbycW0kMhFrGT5KADj5enH97k/nX0jrmh6Zr0CW+qWcdzFG+9VfIw2CM8fWvmH4aCK6+KuqTJGIUiafZGnQAHbjp0xQB0Pxq8Wa1Ya9pOjaDfvbTyJ+8CgfMzsAoJI9v1qz4Fh+IK6xBea1qiz6PD5hufKmikzhGwPlH97FZ3jXwb4Z8S/EC4hvfFT2+o3AiH2EW5yuIxgCQ/LkjBx1575rg9Js7nwP8Sj4c07UJ2sppooZt6rmRHRWIIII/i647UAWNQ8WeOvGmo3+o+H3ubXTtOBcxxTKixgKT82cbycE45+le5fB3xlc+KtJlivwWvLMhZJuAJAc4OB3wOa8F0/QvFWjXGv23hTUrK+0pw6Xc6TRFVXB5YMchsbhxnv2xXo37OyJHb6qEfeMx54/wB6gD6Vr5i+NfjXWtL17T9G0HUGtnMYabaq8uxwoJIyOOfTkV9O183+OvBHh7xZ43aO58Ti21B40VrFYgX4XPDE4yRg4xmgC34GtPiQNbs59Xv459LBbzh50bAjaw/h5znH41p/GjxrdeH7O30zSJimp3hJZ0wWijHXqOCc8HtgmvC49au/hZ42vNM067mvNOiaNZYnI/eAqrH2DAsRke9cpqerWmr32saprUYudQu4j9mKPhYm27QSO+ABge1AH1N4X8T3GmfCtNd1G7a5uY4pvLeZiWkcSMqKSTk8gD6V4S3jX4iSae3i4XjR6cZvJ2qE8sH/AHCDxnjPXPenweIY9Q+GNz4aS3bztPCzGZGDK6tPk8cYxuHrXRTT2p+BdvGER5ftJQkEAxyeczZ9zs4+hoA+l/B2sNr/AIe07VJI9klxCGdR03Dg49sg1vXKl4JV/vIR+led/B5JI/AekLISW2yEEnPBlcj9MV6NP/qpP90/yoA5TwCwbwzYEFiMOPm/32rsK4f4cDHhSwHp5n/oxq7igAooooAKKKKACiiigAooooAKKKKACiiigAooooAKKKKAPmX4sfFCeyuLjQNCMkdzGds92DtKMDyq5H4Z/L1rvPB3iHUpPhjFrkvmX1+kE7fNyzFZHUE+uAB+Vcr8a/CuiWvhrUdWgsI01Ca5jd7glmbJYA4yeAfQcV03wr1Cz0f4Zade386w2sImMkjAkD9+46Dk8kDFAHg9z4v+Jsemt4qkuGg04zbAhjRV9OEYZK54z65r1LxT8Tb238B6Tq1lGsGo6kzRhjhhHsYh2AIwckcA/wB7viuV+MOi3HinT/8AhL9J1lbvR441H2f5l2AHaSAe+euQDVFtBbxt8MdJOnrHDe6XPJD5bsI1lycnaWOCSCD1HO76UAVLbxz478KXOmXviJ5pdMv1EirIsbF4+DkFeVOCODjr0r7Ft5kuIY5ozmORQ6n1BGRXwZ42PixtO06LxMFhtrceVZALGQ2AMnKZyMbeTwe3evtfwjA1t4d0qFzlltY8+3yjj8OlAFrxDfy6Xo99fwQGeW3haRYufmIGe1fG1544+I9tZx+Ibi6e2sZpzHErxxhWPOVCEZIGMZ/XIJr7T1LULTS7OW8vp0gtogC8j9Bk4H6kCvlP406PNr1ovjKx1iK70VQiRwEsu07ijbQeD83Xv17CgDt/iV4y8R22jeHzoMTxXGqwiWSSOHzCmVU7FJGP4jzjPAxXM+DPGXi7R/G8HhrxVcCdbghCCEYozLlSGUdzgEH1NeoeF/FWlQ+ENCS+vbfTJ7228mBdx4I+Td+eDk/nXzsmmaj8PPiLpE+tSRag87BhNuJyHzHnnnK59O3HsriTTOn1Dxb468XeIdVt/C8skFrYbsQr5YOAdvUjkkgkDNesfCTx5N4utri01CMJqNoAXZRgOpJGcdiOhrxyXRPG/hjxJrbeG/3sd87szRPG3BYkEqTwwJP0z71r/s9W7JrGqzFi5MGJGA43bx/gfypjPq+uf0IYk1Ecf8fRPB/2RXQVh6KAH1DHQ3R/9BXP65oA3KKKKACiiigAooooAKKKKACiiigAooooApw/8fEtXKpQ/wDHxLV2gAooooAKKKKACiiigAooooAKKKKACiiigAooooAKKKKACuVgx/wlNzxz9jXB/wCBV1Vecale6jZ+LitnppuhLZryHVcANyST9aLAej0VyH9ra2CQfD0nAH/LxH/jTF1fXCwH/CPPjdg5uEH9aaTY0m9kdlRXFvrWtqm4eHZmGO06A/lmnrrGtFVJ8OzDJA/4+I/8aLCOxorljqurbgq6FLnJHM6fzzSf2rq5OBoUmeOsyAfnmkNJs6qiuTGrayTj/hHpeuP+PmP/ABqIa3qx/wCZduM/9dloElcgZv8AitQCT/x4gDPH8TdPXv8ArXZE14fdaxrcXjeS4Xw5cOEtEjKCeMkKSTng47muqXxPrhJz4WusAE8SKf8AP0pcrS1BHohcDPtTS4P4V5+3iXW1DM3hS9wvHEik/wD1+oqm3inXednhe5Az3lWp5uq1RSR6SzhscU0LGAfQ15m/irxAmd3hS64XPEi/48/Sox4s8QFv+RTuiB2EyCi19Rp262PUsoMY6GmNKOwrzf8A4SfX+MeFLk9c4mT8O9M/4SzXsEDwjeFgByJVIyeP8+lFh3PS1YZPHNRu+W6cV52virXCSP8AhEb3720ZlUf5789Krv4r18HjwneAbd33geP8fbrSauF0rs9JGPSlKhvYV5jH4s1+QnHhO9HP8TBf50+PxVrpXJ8KX4GTjJGeKhU32LdRLrselttXbxk9qGYntwa80/4S7WlHPhe8Py54Yf5/Cl/4TDWQF3+F7sAtjO8Zq1Fk88b79TrPEOi2niO0+w33m/Zy4dgj7c47H2rds4oLSCO2t4xHDEoREXoAOleZHxhrGP8AkVLzO3ccuB/n6daUeMdaC7h4UvTgDOXH6etPladgcovb0PWd/FN8zJwRXmUfjLVXbnwvfBcnkEZxj0qD/hNNXRiW8K3xUjIKkE9fSixnoepNLz1qUS5ry9fGOsnOfCl/+f8A9apD4s1kKM+Fr4EjIwQe/f0o1Ksj07fxmk3gE15u3jHUF4PhnUM9P4cfnmmjxpe4H/FMakfyp6mfMrXPTNwxmkDgmvN5PGN+GCjwvqWCBg/LTx4tv1Jz4cvtueOBk/X0pa3KPRN9OzxmvNE8Y6i3/Ms6j/3yP8asr4t1Jk/5FXUQ/cEjH4HFWk9+gr9D0IngGlJyfavPo/FWoONz+GdSTaCThQ35VXPjC+B/5F3UBnplRSHY9I3CnFh3ry0+MdTGN/hjUR9FB/z2p/8Awl+okDPhnUB04wPxos72Cx6aWxRuH0rzT/hL9Rwf+Kav884BA/Cnp4y1BiP+Ka1DGOTgU7EqSff7j0cOD14oLDHFect4wvwefDl/jt8oqNfGOpEDd4avwcc/KDzRYad1c9K3fjRnOCa86/4TG9yf+Kc1E4P9wf401vGF9wR4c1DHf5R/jSB6Ho5PIOeKB615ufGF/wBf+Eb1DaQNp28/iO1IfGV+Bz4b1AN2yoxRYLq9j0sGkPHPpXnK+L9Q6N4b1ANjJwmR+dRN4zvg+3/hG9R+9j/V9sUJXGlc9MLY5oLDArzgeMbwpuHh3UcYz9zn8utQN42u1JH/AAjmpZHXEWaAsembs0bq82Xxnd5IPh7Usk4z5X+fzp//AAmN2Cd3h3UsAZ4TNAHozOBjilzxXnQ8bsHVG8P6sGPXEQIH45pf+E1c8/2Bq+CCR/o//wBehpiutup6ETinZFeaf8Jw4x/xT2r4JwCbfGf1qZvGsisq/wDCP6tuY8DyOtIq1z0XnikJwa83/wCE7bJH9gar/wB+P/r0sfjgtnOhapx/0woCx6ODjqacCDXnEnjhEAI0TVD65hx/Wkk8cxqoYaLqwAPOYBj+dF2h8vp956RmkHJrzo+NsD/kBat/34/+vTx41Of+QFquPaD/AOvQTY9CPB4oJ5rz/wD4TU/9ALVf+/H/ANemr41DAsdE1TbjORBx/OmFj0LdTq87/wCE0IP/ACAtW/8AAf8A+vUY8cjodD1VT2Bg6/rQFj0jNIeleeHxqQQDoeqk+gg/+vQPG2eRomqken2fp/n+lIGj0LNLnIrzh/HcUf3tF1Uf9u//ANenDxzEFLf2NqoTOA32fhuvT8qAPRvemg5rzoeO4icDRdVPOB+46n25px8dQIWEmj6qrAcKbfk/rTuFj0Fnx24pA/scV543jmDDMNK1NtvYW/b/ACab/wAJ3Hgt/Y2q7Acbvs5I+tSOx6MSQetJu5rzoeOoiu46PqgXJwxt+G+lNHjmNuTomrAHpm36/r/nNAWPSc4pQa83HjqLcUOjaqpA6GDn+dS/8JvByV0jVCo6t5HA/XvTFY9B3ZNLuHc8157/AMJtbbdw0zUiAQM/ZzTh42tHUk6XqQI7fZzk0kB6CCM9aXI9a81/4Tq2P/MJ1MMBwPI5P60weO7ck50jVQMcfuOv60wsenZB70uc15kvj23H/MH1YYHTyBz+tWE8cQNn/iUaoMesI/xpiPRM0ma4D/hN7RfvafqI5wP9HPNMl8c2UeM2Go8g4zBjPtzQM9BJpuc8Z5rz5vHNpuIXTtRIAyT5PHT60w+PrBQSbK/z2Xyefp1pMD0YEmnV5qPiBZFN39naiAc8mEf41IfHdqY9yadqGc4x5P8A9fHemB6JmmnHrXB/8JrbYXdYX6lvWHp+v8qYfGlj5mGtb4EZ4MPT9aQHoG4HpTHOAcGvPm8b2gzt0/UTjOQIOn60q+N7FlBazvlPoYv/AK9Go0jyK20XQ9T+InihtdSGWOPYYxPJsUEgZ7jsK2/gtPBZR63bJdJ/ZqXrLayuwAc+xzzxtP4+9UdbsvA+p6hPqF3pGp/aLlt8hXeoJx1xnvWi174La1stPOh3sFvZzeZEixMMN0JYg5bOBnOTxSaGmi/o2lJo/wASrk/ap7h7uxaYtN2Jk4VcY4AHenfFjxBrNtpTf2RarNp0iqJr2CYFo33gBQBzzx+dXn8V+GZdSbU2trg3TQG3LYP3Cc4xnGfeqmj+IvCek6eumW9rMtqHL4kTf82c5J6+lS03byKagtuv5/8ADndeGNU1KaxRtctItPuySEhMwZmQAfMf1/Kr+uancQaZLPo8UF9fbQ8NuZQvmjPOD9Mn8K88vfEHhnVNRh1G502/kngheFHKMF2uCGGAeeCRz61i6XeeEdFu7a7s9N1FZreJoo2ZWOFJJPGcH7xqrE6HJ2fiDxBqOheLIdQ0wJb7pmlmaf8A1MhA/dgdwBjp69axdb0nRtI8KeGb3TzHDqrzRO8sZJkckfNnk4wccfhXsGoeKPD15ZXVlLpt2lvcA+cEhKbvckY9K43RLfwHot3Hf21hdmZGGwyb2CnrnBOMilttew+u62Os+JviG80XS9Pv9L1K3UxSqJ4C4LS8dO59cj/Ctz4W6lqWqaGuoatqUNzLdys8KKFHlqOCvAHOc8duK4MJ4Ce7+2Np9w8nnGcs24gsecdeme3TNJolx4I0DURqOnWV4k43bQXYqm7g4UnHTim1poDWzbu7H0KG+cYHevOte8v/AIT/AEUyJuC2zkexycGoY/H+kvkmO6XH+x/9euR1Lxtp83jLSrlEufLjtpAcJk5J4GPfp+VC3VxSt0Z72G+biql5BBdwy29zAk0Mow8bjIYe9cR/wnekKNwW4PP/ADz6frVUfEPRcnP2lc/9M/8A69JlKx3Ftp1ja2gs4LOGO1Gf3QQbefanWVhY2NuYLW0gghOcoiBQc+vrXEf8LF0EDGbr6iL/AOvSr8QdCbPF0f8AtkP8aGmCaO7sLO0sQ62lrDArtvcRIF3H1OOtaKSA8DNeZx/ETQn4H2rA/wCmQ/xq3/wsLQ1x/wAfX/fsf40K5LsT+PVLjSgDgi7UivRF6CvA/FnjTStQl0tYYrhyl2rMdm3jGMZ69/0r0y38X6VOpKtMMccxn+laEHY0VzCeJ9NbPzyDAz/qz09aefElgAeZic4x5Z60AdJRXODxHpx4DyE5Ix5bZpG8SacvV5M4zjYaAOkornj4i00D/Wt/3waU+IdOGMzMMn+4eKAOgorn18Q6c2f3zDAzyh5p39vWHUSMR67DQBvUVz7eIdOUKfObnsEPFIviHTmBIlfqAB5Z5oA6GiuaPiXTR1eUdf8Alke3Wn/8JHphRXEzkMM/6th/MUAdFRXPDxDp5OBI5PYCMnNPTXrFwSGkwByfLNAG9RWC2v6co5mb6bDz+lRL4k01hnzXA9TGaAOjrx7w18Om0TxheeImv0mjneV1h8sgoXOeueeprtf+Es0snAaY+6xMai/4TDSCQBLKxPQCJjQB5z8R/hSPE+pPrOm6gbTUX2bhJnYxUABgRypwB09KTwF8J4tGvf7W1+6GpamrkxkMWjAxjJ3DLHnv04r0Z/GWjx43yTLn1hYUg8Z6MSR5soIODmJqAPDta+Ct7/aVzJouqQ29hcucwvuBjQ87ePvAdB+H1r3PwP4Vs/COkR2FviSY/NPcbcNK3qfYdAPT8aP+Ey0UHm4cf9sm/wAKlPi3RgTi4ZsdxE3P6UAdZXgXxI+FMviPVX1zSdR+zX8m3zElztJVQoKkcqcAf/Wr1k+JtLClvPfAPP7pv8KqN4w0cDmdx/2yNAmjzbwJ8JrTSnlv/ELpqd/KrKUf5o1DcEnPLNg9T0/Wuv1z4deHb/TLq1tNLsrW5kjKxTrDzG3Y1uJ4u0dwSJ347eWaQeL9FPS6Y9f+WTf4d6BnP+FPh9p2j+F5NEuooJpriN47q6ij2PKCzFeevygjH0rx6T4H6obr7Mmux/2SJQ6q24uB3O37u78a9/8A+Ex0Y/8ALaT/AL9mmN400NGUPcugPcxMR+goA39F0u10XTrbTbNWW3t02IGbJ+pP1yavXH+ok/3D/KuYXxfojrlbskgZ2+UwP6jFQah4t0ZLOci8O7YQv7tgScdsj/OKAI/huQfCenkZxiTqP+mjV3FeUfDzxHoy+HLS3W7AaEsjDa3UsTnpxnPeu1HiTSWAIvAQf+mbf4UAdFRXPf8ACSaSCAbvBPT5G/wpB4l0c5/05Bg45Vh/SgDoqK5r/hKNE/6CEf5H/CnL4m0dvu3qt/uox/pQB0dFc6fEmkDreoOcDIPP6U4+I9IH/L9H+R/woA6Ciuf/AOEj0fbu+3xYzjvn8sUg8SaOel/H+R/woA6GiufHiLSiwAu1Oe4UnH6UjeI9KQkPdqoGPmKnB/SgDoaK5keKtEPTUI/yP+FSf8JNo2M/2hF+v+FAHRUVgL4h0p/uXYYd9qscfpTX8R6WgBNz1GQAjH8OnWgDoaKwE8RaU+cXQGDjlGH9KhbxPpKkg3JyM9I27fhQBl/EXw3P4r8OXGlW08cMzujK0oO3hgTnHPSq3hrwelj4Ji8L6o6XCeXIkrRZAO52bIz3G4fiK0JfGmhx9bpifQRMf6VIvjDQiu5r9UBJwHUgn9KAPnS4+B+uqZbe21u1NkZC0cchkX6EqARmvVtb+FunXvhK30C0uJIHtpDPFO3zb5CCDvGOQc9sYwPx7b/hMvD3/QTi/wC+W/wp48XaESf+JjHx7Hn9KAPDfD/wYuzqFtL4j1OK7srVcR28LOdwzkKSQML9PpxX00qqihVAVQMAAYAFcofGOgYJGpRnHYA/4VMnivQ5M7dRjOOvDf4UAaetaVaa1ptzpt7HvtrhNrjuO4I9wcEe4r5fi+CevEjT5NfhGjicSGMbtxHchcYzjjrX0VL4u0GHHmalEuenDf4VXPjbw5/0FYf++W/woA4Lx38LLXWdG0620iUWt3pkfl27OeHXIJDEd+pB9T71zfhH4S6jF4gh1vxNqUd40BDpEpLFnH3dxIxgYzge1ewnxv4bH/MVh/75b/CpB4y8Pn/mKRf98t/hQB4drvwd1c6xeXuh63HBBdbt4mZlf5+WUlRgrn+npmvYfh54MtfBmlG1jk8+6lbfcT4xubHQDsBV7/hNPDo/5ikX/fLf4VYj8WaFK21dShz75H8xQB1Fc/oLbn1D/r6b+QqI+KNFAJ+3oQPRWP8ASqXg3UoNUj1Ce3l3obpscYwNo/P60AdlRRRQAUUUUAFFFFABRRRQAUUUUAFFFFAFKEf6TLV2qUI/0mWrtABRRRQAUUUUAFFFFABRRRQAUUUUAFFFFABRRRQAUUUUAFcrAD/wlNyccCzX/wBCrqq45WK+J75lzuWxXHHfNAHY0V8n+Ern4heItJn1mz8RKFtpCBDMq/vMYJ/hxjr19K+gfAviA+JtAttTaLypH3JIvbcpwSPagTaR19FeTL4o1ab4iRaE9rJa6csTspdRm5wv3wccAEEDB+voPWaBhRRRQAUUUUAcKmT42lPpZKOnua7MAZ6VxyKP+Ezmb/pzQfqa7SkxgckcdaiYEDtmpsGmv09KTQJlCQttK8c9sVXBfGMDjtXjE3i6+tfio+hy3n/EtlRUWEoMJIYgw568k9uOenesXxV8SbrTfHsGlRTGPTLZgt0Eh3lyVyeNu7jP8P61Djdm0ZJLY+hASSMihThjyBj2rzaP4l+FjK8UmoPAwXcRLbyL2z6df59s1wT/ABI/tHxlpa6fe3EelsrfaIZYggICk7skZIPX8KEmVex9FJxnOD9BSH12ivNdN+Jfhi9u1tUu5U3vsjmliKRsfqenbrjrW2fGOgNp1/f/AG0/Z7GYQzOEJIYnAwOpB9vQ0JCclfc68Hj7gNSE5GCg+leCeI/iNB/wk9lY2eqi20mEqbu6jhEm9yc+Xkg4GByR6n0r2nVNStNN0yXUrqbbaxIHZ1UtwemAPXIqkm7eZLkXG5PQD8KbtBOBt9xivM9G+JnhnV9RSxt7qZJJCFQyRFVY4z17dO+K52D4gxXvjWGGDUli0KNGhZ2i+SaY9Bv7diD0x9c1Frsvmstz20YGRgflTxg/LtFeOeH/ABkttqGu/wBtX2y3ivxBaqy7iu7dgDaMkcf/AKqzPC/xDFpNr8viTU8W9vemG3Hk5PVsKNi+i96pR80Dlc94YDjKg+maQkN/CM+pFcHZ+PfDV5Y3d4moFIrTBuPMicNHk7RkY5yfTNcPZfE2xvPFUzx6ljQILHe7GIjEm4Dpt3E8gfjU21C+m57sFBPCjNSLGM5KCuZj8SaT9p022a6PnalH5lsuwncMZ5wOPx9DXXbenJqrESl5ke0H+EflTwoI+6APpSsoAzSgcUcpHMN2r1xzS7R1281IAOlJtx0p8orkYVQPuj8qCinqop5GKdiiwcz7kQUKPlQD6UrDcOnNPApSoNPoDZX2nHCjmnbcrjFS4A6UHpRYLkBC4GVH5UvAGQoAqTbmnbOKVh8xEvJ6c05gMU/AHA60gABp2FcYABgYpMAtyOlSEZ6UYzRYOYayimhRjoM1IRkfSlX3oC4zAIxt4x0oC5HIqUDFAFFhXISM9Mce1N28H5RmpNvWjqaTHcao+Xge9AUYI2jFPC4UikAPemFxmMdqXPqOKkC8Um0Zz6UBcjGP7op469KdgEcCkwBSsFw4xjHBprAHqM045pMc8mmxIi8tCen5igIoP3c1YwBzTSMt7UrFcxHsUn7g/Kl2jsoqVRilwDTSFzMgCD0pwQDgAVJjjigA8e1FgbZHgf3R+VOI9qfSGnYVyPbx0oAHpUmPSkxg1NguMAAPK0bFYDCgAe1SYPrS96aQ7kRQZ6CkEY/OpxQRRYVyvsAA46elIQCB8oA9KlIBo2r2pWK5iDYrEZXpSlAT0qXb6U/HrRYOZlVY+fX14qzkYoAABox2oUUhOTYxlUnlR+VNKA8lB+Ip+D0p2OBQF2QCNBxsH5Unlx4+4v5VZAowKLD5n3IPLBHKrge1KVx0UflUoUUpXOKLeQrkHlq3WMZ+lNMKH/lmrY9qsAU8cdaOUfM11KvlRgf6pR+FIYYu8SY/3RVrGTRijlQc77siEUe0DykwOgwKa0cRI/dJn6VOajYjNDirC5n3GbUbrGvHtUYhhPWJPyqYDJJB4p23POeKOVdh8zta7KkkMZP+pTA6fLSeUh48tfyq4QMGo8YY4pWRSqS7srSW8L/ehQnHXFVFtYBjECY+laR69OKjIGMdqlxRUajXVkBt4SARbxDH+yKQwwAYNvHj/dFWtvHPQ0wbccnkdarUXMQG3gGT9mjz1+6KhS0t85FvGMn+6Kt4BPB7UR4B+brU21KUmluQG1gGQIY+evyimfZYAD+4iI/3BV9wMcZ9KgA5PPFJpDVSVt2QrbW7f8u8X/fIpTbWxP8Ax7xe/wAgqQDrk1ZRVI6c00+wpSe7bMw29uG2i2h/75H+FcDqtrEfHukqFjC/ZJMrsGCeev6V6W8Y3A968+1M4+IOkL62cv8AWlf3lfuE5XW/qd6LWFxt8iPAGPuioxa2wY5tos9fuCruMtiuX8WeIl0COBYoDcXVw22OIDrjrzV21Jc2bgtrXb8sEXHbYKa1rbYBFtCB3+QVymleLYbm2uH1KF7S4tWxJFtJIB78dai0/wAY2l7pGoat5TCKzkMeO5bgAe3JH503oHNbqdmltbHP+jRf98D/AAqYWsDdbaL/AL4FcP4f8VSX95Da31g9o9ym+2Lc7xjP4cDvXogFCE5PocD4zhjWbRSsSqTfqCwUD+Fq9CWKNRhY1A9AK4Txnzc6IuePtqn9D/jXf00rXM2M2J/dX8qXYv8AdH5U6iqEN2r/AHR+VIY0PVF/Kn0UAM8tP7i/lRsT+6v5U+igBnlp/cX8qPLQfwL+VPooAZ5af3F/Kjy0H8C/lT6KAG7F/uj8qTYn9xfyp9FADAiDoqj8KXYv90flTqKAGGND1RfypPKjP8C/lUlFADPLT+4v5Unlxj+BfyrifiD4wt/BmkC+lga4lkkEUMIbbubGeT2GAf0rxf4UeLtb8ReMZ/7Rv5nieB3FtnCR4IwAowOAaVxXufTvlRAY8tMf7tL5Uf8AzzX8q8h+KvxETwbEllb27yajcwl4XIBSPnGTzz3/ACrkfgBrOqawdWfUdQuLoIIwiytnafmyR/ntTGfRP2eDOfJjz/uij7PBz+5j5/2RXyV401zxZrnxDm8OaRrAslR/LhXzPKT7gYkkAknr6+wru/g74u1fUb2+0DVpPtklpuZbxW35+bGC3ceh/CgD3zyYsY8tMem0Uz7NB/zxj/74FWK+UfHuueLdf8fS+GfDd48C2o48t/LB+RWZmPoDx39utAWPqc28J6wx/wDfIo+zw/8APGP/AL5FfMvw18X+JR4ivPB/iC6eS7MUqQSSYLRygFuWHJXGTnnt26ef+JbH4meGdOfUtS1W4jtkIUst2GOScDgfWgD7b8iHJ/dJn/dFNa1t2GDBER7oK+cvh7q/jJPBmt6zcR3eoyuqHTVb95I5yVcheuBwenOD1rzvUtX+JWh2dt4g1TVLi3WebCW8xCsSM9YsAAcdMfhQB9ofZbf/AJ4Rf98Cori0t2t5UMEZBU8bAe1ZPhDV217QNP1N4xG9xEGdQcgMDg4/EVvz/wCpkzyNp/lQByfgm2g/4R6xbyY9zISx2Dk7j1rqvs8PP7mPnr8ornPBAx4b0/8A65n/ANCNdVQBAbaA9YY/++BS+RDt2+VHt9NoqaigCr9jtic/Zoc/7gqQQRAYESAeyipqKAIjDEesSH/gIpv2eH/njH/3yKnooAga3gY5MMZPuoo+zw/88Y/++RU9FAEIgiXpEgz6KKVoYmGGiQj0KipaKAKos7UdLaEf8AFKbW3PWCL/AL4FWaKAIVgiUACJBj0UUvkxf880/wC+RUtFAEXkxZz5aZ/3RR5MX/PNP++RUtFAEBtoD1hjP/ARTGtLZvvW8R+qCvmD4tfE29W6ufD+iNLZmCTZc3gJVsjspHK88Z6mu98LeKLux+FEOv3cz3V3HFLh533F285kXJPXtQB7B9htD/y6wf8AfsU77Ha/8+0P/fsV8Qp4o+IMmlT+KxrMq2SXAjI3rt3HsI8EYGR1FfWXgPxJ/wAJF4XtdYudkcjK/nADCqVYgn8hn8aAOq+xWn/PrD/37FP+yW//AD7xf98CvkOT4haxrfxDtIrPUJotL+3RwpBC/wAkkavyT67uefQ+2K+xaAKrWdq2N1tCceqCo/7Osv8Anzt/+/S/4Vj+MY9Yl0G8j0CQR6owUQsSox843fe4+7ur5M8U618TfCzWiarrDI9ySIljaJycdSQBnv1oA+yv7NsR/wAuVv8A9+l/wpRp9kOlnb/9+x/hXgPxC8Ya/wCGPA+jefeGHxBfcyOIkDBQMsCu3AI3KDgZBqj4BvPiRq+pWN7c6tbXOll0e5WN7c4RgDghRkHAHT39TQB9Gf2fZD/lzt/+/Q/wpwsbT/n1g/79ivk/UNb+Ifi/XNRttGlubO1tHcpGoEWFBwMtgFiRg45r0z4NeO7rxTbXGnamN2oWSgtMAB5i5xzjuP1/mAezC0th0t4v++BWN4dijiOoLGu1ftTHA6DgdK6OsDQk2Nf85zcsensKAN+iiigAooooAKKKKACiiigAooooAKKKKAKUP/HxLV2qUP8Ax8SVdoAKKKKACiiigAooooAKKKKACiiigAooooAKKKKACiiigArj9rN4kvgoyxsVAB7nJrsK5e3/AORouv8Ar0T/ANCoA8D8Ir4x8N+HrzRl8Iy3BuC+2Y3Crs3Ljlec9+4r1XwPpup+FNP0rRJLFrmORXkuLpHULA5524zk+mfyr0+igDzbU9MvJfiHpGpJbu1nFZSxvKB8qsd2AfzFdfpmoXN5dX0U2nS2sVvJsikkYHzhz8wx26fnW1RQAUUUUAFFFFAHDI4PjSZCOlmpBz7mu1zzXCo23xxP/wBeSfzNdxvzQBIOlRt0xS7xmomkFJjsfMPjvw1rVx4n1zVbDTZpZY/s0tpKF+8VVAwXPXvke1cfP4f8ReH20XWzpU91fAy3V0FXJGSMKxA64ycds19ktJk8VFvb04qW7FKJ8VTaXr+t2VzLP4b1C61e9dX+2S4VI0HIVQRxxx29Prvarba/4w1HT2h8O3Nmbazlt5HkGxTJsYcMe2cAfj6V9aljnOKargHpU328i+VtPV67ny651nVdD0fwmvhi8gvLaVHlmcARKqtjeG6HPOf61c1XwVqZ8bfZLS1m/sKe4jup5GA8vIGTz9cjHXmvplJVDfd5J61KZFHOOaq5PLY+K08N6hZXeo6Vf6Lq07zT74I7aXZDIMnljgjgDIP8q+jfFml3H/CAz6ZZ20kk/wBkREhB3NkFePfvXoIuAf4TUbTEjA61POmUqbPnTX/D2pxDwetnpryfZbNlmCxgBJCi53H3OevvXnOnad4gvBbQS6fqzyw3amRfJEcEa5BzgD5m6nPpivtHzuxFIH2jIGKtSD2enY+TdQ8Ma3puv6j4ptdPmma11LekDxf62P5ssMZyOBz75rCl0vWYLfVr4WF3FC2qrLIPs4Z1T5mDAH0yPz619nBiQeO9L5vYgeh4qeaw3T7Hx5Do+tXf9rX0Wk6jcWweG5V70bXmVG5G3HORkgAcAd+M934ftx4t8T6hfLo81pYS6YbVxPHsG849PY/p7V9FiQAY/pWfqVpb6laT2dwj+TKu1gjlTj2I5FJzTBQZ4H8HdNvrrWp59RYyRaIjWdsQRtVyTu+vBI+hFfTI6CuV8OaRYeHbL7Dptv5UG4uctksx7knr0A/AVvmYHkHpT5kyfZtbl0DNPJx3qqJgABnIpTOD2p3JsyypwaU1AJARnFL5y800TYlBNLUPnD0NBmGPemFmSnginVCswPY07eMcGlcLEhBxSYxio/O9RR5wJxRddwsySjnHFRmXpxmk80MDincLMeee3NOxioxJxx2pPNyOlILD+elKKriQ5zinmUADrSuOzJj1puSDTPN9qUOCM4p3QrEpNLUHmCjzeOeKLruFiU96ac9qaZB3qPzGDdOKLhYn6daTb3pgkz7UCQmi4WJM4FHXmmF+/ammRs4xxQFiUc0hGMUwOcgGlaTsAaYDzQcfjUYk9eKY02OgpBZligDnNV0kPfkVIJR64oTG0yQdaXv1qu02Ogp/mcDIouKxJg0tND57Uu4UxC0U1nA4o3CgBx6UDNM8zj3pPN5GeKV0OxIeoopnmAnHejfincLDwcGiofNFOMijvQFh34UpzUTSqP4qYJgCc9KVwsywtBPtUayrnrSlwTxQFh2e9KOtRmQBsdqUPzRcLEgFGcU3cKQuBmgB46UUzzOnpTTJjtRcLEh9KXkVGHp2/PFK67gOx3opu7mjzB0p3Qhwpe1ND56Uu4CmAtUNSvLbTrWW8u5lht4l3O7dAKub1rxf4j6ls8SaFpt00baZcK7XEMoXY2OhORxikxrfU7DV/HHhzR2tF1DUxAbuJZ4MwyEMh6HIXj8cV1qXMMiQskgKyqHTjGQehr4l8PgeK59Qh1nWJEt9LikNgGlAVWB4x64AHHpXqmn3F7qV/p99Z6lMJE08kOYwqyFODwexOf8AJo0+YXsfR5NeeXHj3wzDqjaW+rAXiymBovIkOHBxjdtx1461X8EeIdQ16eSaWRfstvFtlAQD95+H0r5vWxgtvEia0mo2N2lxrHlPbSwYdAWPXcMjA79M00rvXYTlbbd7H1Q/i7QV1Y6P/akf2/eIzEVb7xONu7GM57ZrUm1ewtdRt9Mlu1S8uQWiiIPzAdeeg/GvnCS30nxB4kg0zw9b2tpa2d2s1xeyS/vZnBOVQE7iOuO3HbHPSa5o1vpvxL0K5heVpbl5JJd77hnBwB6CpaNNT6DC7sHdXnUfxB8KS6l/Zq6zGbsyiLYYpAN2cY3FdvX3rrLrVbX7BfzRXaH7KrrKyfMY2A5yB3FfIOjabaabdadrM17aahDqFw0MsLRbDGGJDMT1BGc5x9DStcLtfM+ptN8W6FqWqTaTZanHLfREq8So3UdcEjBxjsTRpHi7QdZv5NPsdSSa7jzmPy2XOOuCQAfwzXg2kadoOta9DLpSQWGiaUWSS5ebD3bt1GSdwX0PoT06A8NWWma94os7zR7WHT9H0lyDcPIN9w4xgYJyfXPp6HAp8q7l6n1BNIkcTyyOEjjUszHoAOSa4uw8deF752jg1q2ZlVnO7K8KCT1A7Amp/EWqWFx4V1W5S7R7Y20kZljO4BiMAce5H518w+HbPS9A1K1h1K8tbzTLzTZJZHRdrKCCSBj5s8Y9evHFRa43eLtsfUum+LNA1RrgWerW8pt13yYONo9cnqPpVjQ/FWja3LJFpeoxXUka7nVQQQPXkV82aFYaBfzXuvXlrbad4ehtzbRW6O3mzjdgOcHOT0/zmuk8DrHZ+ObWS1eymsbu0cWq2o2NFEMlTICAcnGOcmmkuhDb7aH0sWJIJrzzUQP+E/0lu/2OX+td6z8jHBrz3U3z8QtJXHWyk/8AZqj7UfX9Aa0PTl4bp1ryz4gE2Os6PqkyO9jBvE7KT8gIr1BJOfaoLhI5wUlVJEP8LDI/I1texFrs8w8MNFrGoa9q6Ql7SciOIsv3sAev4Vyun2Uk3hXxHBDGA63bHao7K4Jx+Ar3aKKOJNkSLGv91RgUqRxx7gqJhs7gAOam+ty7aWPI9Kmttf1/QJLJ3ZLG3d58r9wkYA/OvbQOKzreKG3JMNvHFu67FAz+VX91NENNHE+MmxdaIMj/AI/Rxj2Nd7XnfjRv9N0L3vB/I16JVITdwooopiCiiigAooooAKKKKACiiigAooooAKKKKACiiigDJ1jR9O1mKOLUbSO5jjfzEVx0bGP618vfCmQTfE7V5QGAb7RgM27Hz9M19b15b4W+Hlr4d8RXmtxX80xuN+InQDaWOTz3pWFY7HWNH0+5kbUprSN72CB0imYZKAg9PzNeAfs5/f13H96Pof8Aer6bnjE0UkROA6lSR7ivPfAHgaHwab0xXr3P2oqfmQLtxn0+tMZ84arojePPirqViJotOWNm3On3mCALkDjcxOD9MntXU/A+R9B8W614ZlMLkBv3wGGdkOAB7YLHFdv41+EsOt6rNrGl6lJYXs7BpARlCcYJGMEE/wCNdL8PPh7ZeDxLctO93qM67ZJ36Dkk7R2zxnOTxQK2p6jXyZ410TXbX4lT6h4T1C1OpyRrKbUzKjgbAGBVzhwcbvb2wDX1nXhvxD+FY8UauNYsNTaxvWCiUlchsDAIxgg4AH4UDPGPh4mqN8Xo21dlk1BZJjctGQVDeS/HHGBkD9K6342Xt34h8UaZ4R0+Vjyvmx4GPMbkE/RTn8a9a+Hfw8svBoluGnN5qM4xJcMMYHcKM+vfrUTfDtH8af8ACVtqUhl80SeQY+MBdoGc+lAHaK2l+EdDhSaWO0sbVFj3HJAyce5OSa+dfjBoNnqVjJ42sNaN1byPGqW7HMeBhCFyfVclcf3jX0n4h0Wy8Q6ZNpl+jNby4ztOGBBBBB7civnwfA6Q3CwyeIJG01X3CLyzu6fXAP4UAe0fDm9k1DwjpNzIkaM0GNsahVABIAAHTgCuvuOIZM9Np/lVTSdOtdIsLfT7KPy7aBAiLnOB9at3PMEv+4f5UAc54J/5FzT/APrmf/QjXU1yvght3hvTz6xn/wBCNdVQAUUUUAFFFFABRRRQAUUUUAFFFFABRRRQAUUUUAFFFFAHgXxt0LTLXwpqN9b2UMd3cXETSzhfnY7h3/pXKqHHwDjCK7cknaB0F2Tz7fT+Wa918eeHG8VaHLpaXQtmd0bzCm4cHOMZFM8NeFYdK8JReGrqT7VCIpI5XA27g7Mxx6fe4oA+ZtJljj+CepLJCJPMvtq842HchDfpXKz+Ib2w8AWehQmeFbyWSaWRjtVo842g5zgkc/XGO9eqN8CZRcSJH4gKWDybvK8klsds/Ngmvbj4F8Nvplnpk+lwz29mhSHzclhk5Y7uuSeTQB8K6Vqmn6Zq2j6jb2UqR2uxpgXBaVwTkj0r9E9MvE1Cwtb1FKpcQpKqt1AYA4P5141qnwns5/Etnqlk1ra2EBQvZ+RuDkHk9cc8V7hGixoqIoVFACqowAPQUAOr5PETeOPi68GoRF7LTd2IgTgKnTP1cgn1zivrCvK/AHgSTwtqeralcX4u575vlwuNi5Jwc5JPT8qAOY+MOgaJ4h1HSLbU/EUelzLkIjxFvMDHGQcgDkY5/pXjuuaNL8KfGGjDSr6e588K8iv8ocFypUgdRivor4nfD6DxxawFbj7Nf22RFKQWUqSMqw/DrXF+C/hJNZakmq+JL8ahcW5H2eMOzKNvQsW5OOoHT19KAKHxe+IV3Bev4T8PRyNfSYS4miHzAsAQiY7kHk9unXp6D8KPAy+DdJP2kRvqdz808iZ+UdkznnHqPX8a8ll+BmqzXct7J4ki+0SOXMiwsDknn+KvWPhz4H1DwlPdS3mtvqAnQKEZWAUg5zyTQB6vWFof3r/kn/Sm6/QVu1z2gEFtQx/z9tn8hQB0NFFFABRRRQAUUUUAFFFFABRRRQAUUUUAUof+PmWrtUof+PmSrtABRRRQAUUUUAFFFFABRRRQAUUUUAFFFFABRRRQAUUUUAFeX3V3rEPjG/Gn2AuE+yR58ybYvU8/XtivUK5G0QL4svmHVrSMn8yKAaM/+1vFnmbP+EZg2/3/ALcmP8f0p0Wq+K2Rmbw1ChHRTfJk/lxXeUUAcWdS8TcY0C3H/b6D/Sl/tDxMAT/YVuSB0F2Of0rs6KAONbUfEoZQNBgIPU/bFwP0qU6h4g37RoUWP732tcfyrraKAOWN9r/bRYf/AALH+FVpdR8SIuU0KF2z2u14/PFdlRQB4Kmq+KF8VTTnw6hu2tVVoFu0wE653dOpFdp/bfidSwbw2ucZ/wCPpT/n6Vai/wCR3uD6Wafzau25qXuNHnra14oA+bw7GPT/AEtP8ahbWfFLoCnh1OfW6QH8ia9Gfr0phXIpMaPNJNb8XR8t4bTA7C5Q5/I1EniHxOxx/wAI0v43Kj+delndtbODVUBs9Bz7VLkzRK9zz7+3vFKgt/wjiY9PtSH9KhHiHxSm4N4bBI4yLhT/ACr0k564H5UwZB7flSGotrc84TxJ4qJ+bwyBkgDNwKnbxD4qHTwvn/tuK9GUEjnHPtSkjawKg49qq6FY8y/4SDxPxnwyBzjm5UUq+IfFBLD/AIRfOODi4Br0bgrwox7iplwFBxzRddimnbfU8wOv+Kh/zKp/8CBUia/4oYYbwqw/7eBz+lel7+enBphYk80XQlfueZnxH4pHTwi//gSP8KcfEHikn/kVGP8A28D/AAr0pCSTlRilXcRxjjtSduwa33PMV8Q+KlP/ACKbEZ/5+R/hUkfiLxUQf+KPbPvcr/hXpRyeeOOlSK5A3YFSmr7A0+55e3iTxRGy+Z4TcITzi5XOO/apH8Wa7k/8UnLjsTdrz/47XppJb09wabnA2hQB9Kpu3QSR5fJ4u14DKeFJQcdGuVPP5UDxbr4zjwrNnj/lutemls/wj24pBycnbnp0p8yfQXJ/ef4f5HmieLfEBcq3hWRU7EXK5/liry+LdXAx/wAIvc9Ov2hf8K78AA8AflTw3PQD8KSY2kedHxbrWPk8KXOe+bhDULeLdcHXwxPz0/fLXpTnAABH5U8lePlB+op3CyPOo/FOtc/8UzcH/tstH/CVa4RgeFrn/v8AJXohGRwAD9KaCcnGAfXFFxWuefHxPrxGD4XuP+/q/wCNMPinWiCP+EWuB/22WvRlLDOSPypQ/oBj6UXXYLNHAL4i1/y1J8L3O4gdZV4/lTh4g14cjwvcn/tqo/rXflt2OmPTFJ5jADA+oqm0KzPPz4l8QLjPha5/7+p/jUD+KdfX/mVrlfTMyf416R5rE9AKjd3IwRn8KXMgUXc86HivWz/zLFx/3+WiTxVrajd/wjFwwHZZVr0cl88qB+FG5s9s/SldA12PNF8W642f+KWusZxkyKCPz61ZTxTq+07vDtyGGMYkU5+vpXf/ADd8H8KejbRxj16U21fYLNLpc88bxPrq43eFrnk4GJFP8qYvinXCSf8AhF7gf9tlr0ZXJ6dKNzH049qTaCx54/irVlJA8NXTKTxmVB/Won8Xaxt+Xwzcnk8+aor0ZiT97afwpNwB3DHPtRdAos8/TxXqjKC3hq6Gf+mi8f54pn/CW6uBz4YuSRj/AJarXobSEYyFI+lJ24I/Khi5Wefr4r1ZtuPDN11+YeavH055pR4s1bdx4ZuSvr5y16FhiATg/hTcHPBA/Ci+mw+XXc4A+LNRMgD+G7tUzjf5iZ/LNWG8V3qgb9AvAfY5rts57rn1xSlzjA5qroGnt1OIHiq9J+Xw9eEEgD5u/wCVQP4vvFx/xILvHAzngH06V3wfHXH0pGkJI4FJSV9VdAos4QeLrxl3f2Dd7cgE59aX/hLLgruOh3gAPBx/9au8Vz3GDmpQ2WPpii67Cs0cCfGFyACdAvQG5XJ6j8qjHi+6yf8AiR3gAPTivQgWA6ZNLuI6rTbQrPuecSeNLsfc8P3z/KS20ZxjvwDT/wDhMLkEZ0K9xnnABr0Lcc9KkD+3WhyXYGnbTc8/TxZM3zHRL7pkfJinp4rutxB0K9Bxxx1rumbuBTA/OKV0hpNnByeMLtCP+KevufYVI3i68HTQb08j+Gu8AIIINKS3qKdxWPOz4yuckDQb5sH+7igeMLpsg+HL4DBPOB/WvQCTnHFNCg87Vz9Km40u556PGVyQf+Kb1AH6DmpP+EyuiR/xT2oL9cV3oJXgYH4UvLADj8qakNxPPT4yuJOF0C/bHJ4FMTxtcZIk0G/UdmCg/nXo+/Bxt5pqtyeKXzCzscEvjSXALaJe8jsBViPxdM6Fjod6pB6Gu53HuKlHXpTWpJwP/CXSpln0a9CgdgDUX/CZuSQui3zHHGAMV6EOTjApuz2pgcAfF8gxjRb73+Uf40h8YkEY0e956cYr0FgQaTGfzpAefjxqxYqNFvuO+0Ypg8bSbtraHf5z2Tj869FC4PGBQUyeQKBHna+MZjnGh3h47gdas/8ACXHjbpF7yeu2u82nPTj0p20dMU7+VgPPX8Yuo40a9OfUAUxvGB43aNf4PTCZP/1q9DIbtijafQUX8hnn0XjEsCV0i+4/2Kk/4TNCM/2TfcdcJ0rvtuR0ApNueP1oFc89fxrGBxpF83c/JXO63rOja95cer+GrqcR/Mm9DkZ+n417GUxyKaUGR8oJ9cUmxqx4IzeFFYj/AIQo4B4ItxyKt3uuWEgLWHhy4juxF5auEA2KMYwPwxXthTt5a809QAMbQKLjaPF/DGsweHtPEUmmXolkcvK4QfMx7n26Vnyaj4Zjv5NQPhadrmR2Z5Wi4ZieTgnGTz2r3cqmNmzKiozGpx8oz9KTY0fO0K+EY7hLgeELkyxtuUkMRnOckE4PTvXVz+J9LuL6C+l0C8e6twRFIU5TscDOK9hEaqPurn6Uxo1xjaPyoeu407aLReh4xoWtaVpIvFttH1HF5OZ5fMXOCeoHtVZZPDMNxLcr4UmWSUMJGEXGGBB4zgcE9K9tWIc4C5+lOEfqq57cUDfqfOotfBKMGHhC5zj/AGgMfTdToYvB8TZj8JXMMhBCsuc8jHGT15r6DZcdVUn6U/y14/dr9MUJicU97O/keG+H9Z0Lw9pLaVbaVfvCzMZQ6AmRiMEnn0AGPaq1p/wh0cc6xeEJQkihXLJnjOeCTx26V7ww2k/IMk9fWlK71GUGB0FF/vK5bRSvoj58sz4JtXM0PheUOVKFWQsMH2JIz79a29B1Pw7ocrz6b4ZubeSQBS6rkkegJJr2MQRjP7tfyqQQp/zzWlcXKr30v6HnknjSDK7dLvSc/wB0Vxl14ljn8dafOLK6zHaOAmM7sjt+de6lQpACKCa851FPK+IWlDg5s5Dn86SautP6sOSdt/6uWv8AhMrck/6BeYB67OKibxpEDxpl9t7kJXoiZJGVUge1RuNxIKJwMdO1NvyCzva5wY8ZQbsf2dfDPGfLzioz42hhBdtMvyPQR9Peu/QsAMKoH0pyg4I2Lg9jSuimmr6o4CDx7bS7iNLv8+nlj/PerY8awHONNveDg5QV2iqAT8i47cVYC5PCj8qq5m1Y8W8R+K7a5vtFLWV5Hsuw2Co54P6etelnxTaqwU212CTgZj6n0FYPjaPOoaF90Zu1HA9jXpYA9BWhk9zlf+Emtc4FtdHjJ/d9B607/hJLbJH2e5yDgjy+ldRgelGB6UAc8NftipYRTkDOfk6Ypq+IrM9UnXjIzGea6PA9KMD0FAHPP4hsk/hmOemIzzULeJtPTG7zh3/1R4HrXT7R6Ck2r6D8qAOWj8V6W+4l5kCjJLQP/hU48R2B6ed/36auj2j0FG0egoA50eIrE/d808Z/1ZoPiKxBC/vSScAeWetdFtHoPyo2j0H5UAYP9vWf/TX/AL9mmpr9q/8AyznHOP8AVn+ldBgego2j0FAGANfs2zgS8Hn92aG1+zVd2JcYz9w1v4HoKNo9B+VAHNr4jsmIGJhnGP3ZpbjxDaW/MiTqPUxnp610WF9B+VKVB6gGgDkV8VWr/ctrps9Nsec8Uo8VWWSDDcqQcHMRrrQoHQD8qMD0FAHJP4s05E3nztv/AFzPNRnxjpQXcWmAIyP3RGfpXYbF/uj8qTy0/uL+VAHHN4z0hW2F5Q393ymz/KoW8daGjbHnljPfdC3H6V23lx/3F/Kk8mL/AJ5p/wB8igDjofHGgSgn7Yykdmif+gqA+PvD4Uk3Tg+nktk/pXcCKMdI1H/AaXy4+RsX8qAOFXx9oBODcuvuYm/woHj/AMPEL/pjjOc5hfj68V3XlR/3F/Kk8mL/AJ5p/wB8igDi/wDhOvD+4j7YxGQM+S/59Kavjzw+23N4wznOYX+X68V2/lR/880/75FHlR/3F/KgDk08Z6CwB+2kexhfj/x2q994x0RLKZmvNh2NjdG3XHHau18tB/Av5VU1FFNjcqVGDE3GPagDzbwP4t0RPD9nC14Q0alTmJ/7x9BXVx+L9Ckzsvs46/un/wDiai8Bxr/wjGn/ACjmM5468muuEaDoij8KAOZHizRD0vf/ACE/+FMPi/Qh1vv/ACE//wATXVbF/uj8qTYv90flQByn/CYaEPvXuP8Atk/+FRjxroBJH204HfyX5/8AHa6/y0/uL+VLsX+6PyoA49fGugNnF8eP+mL/APxNOHjPQD/y/wD/AJBk/wDia63Yv90flR5af3F/KgDk28ZaAuM3+M/9MZP/AImg+MtBH/L9/wCQX/8Aia6zy0/uL+VHlp/cX8qAOVPjDQh/y/f+QX/+JoHjDQ+c3hGD/wA8n5/Suq2J/dX8qXYv90flQByh8YaEOt9/5Bf/AOJpW8X6Eo+a+x/2yf8A+JrqfLT+4v5UbEP8I/KgDlT4w0JcZvf/ACE/+FO/4S7Q/wDn+/8AIT//ABNdR5af3F/KjYn91fyoA5YeL9CP/L9/5Cf/AOJpreMNCX/l9/8AIT//ABNdXsQfwr+VGxOm1fyoA4t/HGgpu/0tjjpiJ+fpxUI8feHsqDeOue5hfj9K7vYv90flSGND1RT+FAHAx/ELw5Im5btyccr5L5H6VP8A8J54dBO6/I54/cyf/E12vkxf880/75FHkxH/AJZp/wB8igDhB8Q/DJBP9oHOenkSf/E1P/wnnhzaGXUN2TjiF8j/AMdrs/IhH/LKP/vkU7yo/wDnmv8A3zQBxreOfDqkA35we/kyf/E1EPH3hskj+0DgDr5En/xNdqYYW6xIfqopPs0H/PGP/vkUAcb/AMJ54cxzqBHPeGT/AOJpP+E+8M/9BP8A8gSf/E12Jtbc9YIj9UFL9mgznyI8/wC4KAOO/wCE98Nf9BL/AMgSf/E1PH428OyMFXURn3icD8ytdQLS2Ax9nix/uCpBbwjpFGP+AigDmB4w0NlYre5wM48px/MU3wdfwalbXt1bOzxPduQzJt7Cuoa3hcYaGNh6FQa5/wALokUd+kcXlqLt/l/KgDp6KKKACiiigAooooAKKKKACiiigAooooAow/8AHzLV6qMP/HxJV6gAooooAKKKKACiiigAooooAKKKKACiiigAooooAKKKKACuKM3l+IdUdD88dip+h5P+FdrXDkNN4h1eNFJYWKoPcnJ/rQB434b1L4geIdAudZt/E8ESwM2YpLOL5goyTkJ19v1r2vwT4gfxJ4ct9TEJSdlZXQkYLrwSPYkfrXgnhGHxxoPh+50KDwoZBcFwZpJ1GN4x0z/WvUNAsNb8G6dpmj2WnLfw+XLLc3HmAbZOWCgemcDPOc0Acpc6t490ZLXVdXv7dEnvRCNKMMZJTp99Rk/gfQ+1fQ45FfLnh+DxYNfbW9e8LXOoXnmKIXM6LHbIT8xVOckDpzX0Hol9qd5LejUNM+xJFKUgbzQ/mr/e46dvzoA6CiiigAooooA4aAn/AITa6AHH2JM/ma7gVw0GP+E2u8kj/Qo8Y78mu3HWgBSM1EwwCakPFR9zSYHzzP8AEO+0r4jXek6pLs0dWSFAsa4jZkDKzNjPOfX8OKLb4hTaf4o8RR6tfZ0uyAEESwjIYkDAwMk9epx16VZvfBs+teIvFsF/bS/ZbuKJrW5OQpkVRtwfYnH4GvGYvCHiu1tNahu9Iu5ppBEoYHd5m1x90jOeBSsVc7i1+IGuzaDqvnag9vrUbCeKN7NQqw5AIXI/2urZ6fjXVeI/iKtv4bu00+6d9ZtoI/OmSDckUhZVYHI25ySOMj06V4+2keI7ptQK+HNSX7RaeQPOlMhHOc7m6/QVuat4Y1/w3YapoFhplxfWeoRxSRzxqCY2BG4Ngck4P04osg5mj0m1+KdlaaZZJdpc39/9nV7trVAwiJGSWIwPyrpdb+IujaZp1ndxvNdyXqb7eGCPLle5IPTHv6V85TeGfE9qZ47vQ9Rd57dI1FnII4yMADftBBwOx966zT9G1nw3J4f1yLQrq6kW1kguLVDiRGy2Ceowc5p2XUak9Tsvhf8AEL+2zLba3fj7TNcmOzQw7S64zglRgHkDmvVtD8Q6frU99b2cjMbKUxSnbgZ9j3HB5r5R/sG907wTqmp39tLp99BqCT2oYbW+YqpA9sN/47X0d8MNDTQ/C9nGYwJ7hfPlPBJLcjke2KmVuhSb2KerfEzw7pN/NYvJczNBMYrl4oSVhIyOT35GOPejX/iXomkXAgRLm+Kqkk7Wse5YUYZDMT7EcV5TN4Z12RfHSx6dMGupozbsQD5yiRs7fXK8+31rldS8O+Jbe9vEvNL1G4SW1SKN7F/LjYBAAGHOcdwff1o5dL6iblfU+v8AT9Us9Q02LU7eYNaSR+YJCMfL3z6Y5ritO+I/h++vo7KKaZTLIUilaFhHKR1w3+PrVD4eaTf2fgAadc2jR3flzqsExxkszYB54Bz/AF71856T4O8S3T2FlZ6TqOnyl286adz5CZB+YAjg4z756Ucu/wCYKXdH09YfEbw1e38dpDqDM0snlo5hcIW9NxHuPzqG7+JXhuy1Ceyku5GaFxHLKsLGNGzjBYe9eN/2f4outF0/wgfDEtvHDdDzb5CCMbs71PAz15z0pLez8TeHdP1zQYvDkuoveXe9Lx03RuMjkgjnpnrjJNFgueiQ+PjBpevXl1qcEpFw8Gmi3jyxJUlABj5uo65HHJrEHxCv28L2EkWqQPrJvUhuhJBt2Bt3ylcDjjO4ehFedXPh3xDp9g8lzpV5GseovJJ9iGHX5cAoeflznkZ/lmLTPD+tk3dzLoup7JL23lUSoWkKguSTnrgfqRT5dbkOXKvJs96uvih4at7v7FJdSmVJTDIwhIVSDgk57ZrQsNc1G58eXekpcQ/2db2iz+Xsyz5A5DfUivJb3w3qs3hfxFAunz+fc6p5kShPmdNwOceleieFtLv7TxvfXFzFKY20yFPPZcK7jbnB6ZyDUpI0k320NnxJ8QPDvhrUDYahcyrcBQzKsLMBnkcgVlf8LW8J4DreyyApuO23f5Occ8cf/XFcP8VbjXNT12LS/wCxL6fQoCjzG3TBuTgNgPjoDxgH19q8z1TStXvLnVZV8La1ax3EaJbW9pE3lBRgDftX5uACPf8AOqjG/wCZLnbc9u8RfEgaL4ksF3+do9zY+eqwx7nkY5x7j6e1dheeP9DtNGstWM8kkF42yFI49zlh1G3sR3rxS3t9b8O32iXx8NXF4Y9KNu6dMNubg8HB/o1ZknhLXoLLSr25sNQTFxPK8Ng37+BXC7cYBx0PHXtxQotg5WTb2Pfz4/8ADp06LUI7x5oJJfJAihZmD7d2CuMjisqH4qeEZoWdNSk3qwURfZ33tnpgY5rxSzTxXpWkahHpmh6rFcXt2WM0jZkVR7EZyc/e/wDrVgrfroGveGzZeF72Ce3z5iScyXRPUggckZP047UcoXPpX/hZHhd9Lk1Jb92hVxGUELB93UDBHpz6UqeONI1PRtTutP1BreW0jLSGaA7oj2yp688cV87av4W8S38l7rX9hzWttPfCT7HbqBMqjPzAevP4kk4q7L4W1fU7fUtQtLXWlaBIyq6ixaW4IOSu3GSAMY+nviqSTen5hzW6XPQvh/8AEWSeLULjxPqqRrEqtFH9mK5jJx5nyjJySBivRdP8faBfR3MkV42beIzSI8TK2wAcgEc9R0rwLxiniDxgmy08KPaR28Cb2KYkcAj5FPTHcD0BqKx0O+vxcyxadrpa30+WPN62fmK7QiKBkjk4H+FTpu9gTbaVtX0PoTRfH3h3Wr1LOyvSbiT/AFYeJ1DnGSASMZH/AOqo/Amranq66hdX15bXEC3TxQCBNoUKSOe/554xXD6fo18G8DMLOZFtY5ftGYyvlEqv3s9CSDWboer33gPw/L9u0pvOn1d4VR325UgHeDg5HBH4UaW317A+nY9l8TeJdO8OQxT6jJIsbtgFI2f88DiuKHxX8JsZA17OhjHKtbuCTnGBx15/Q1b+J2r6tY6AE0XT5rm7ucDdHEJPKUck45yfTivnSws7yAaXcW3hTUp7qznF1fzXEZLTkkHC5GT3wOvcjrStcL2PZNC+Kthfavqk1xcGHRoIovJ3QnduYgNnGScHP4fTne/4Wp4TMYkF/KzEkbBbuWwBknp0rxHULTVNefxJqEehXtr9rkgMUDQMGbBwTjH4k+5rc8e6Tq1v4mjkSyvo7D7CLeOTS4lBc4yVJA+Ubu5HHHFVyafp1Dmse76V4x0TVZbCO0vC8l8rmBTEw3bPvA5HGMHr6VS1H4h+GNOF15uqKWtpfJkRI2Y7vbjnvyPQ18/aR4d8QWvhKO/tNLuk1Gy1NpYopI280RFFBwhHzAkDPHauhj0S/wDCx8O6ncaLLqLkTNewxR+bIsj8hjgEZHHPtj3qbBe513if4r6dZ6RBqGjbbySWURukiMvlcZOenP4/mOa6iX4h+GLVoY7jUgJn27kWNm8vIB5OOBzXz7rGn6/fXl94jttBvYQNRhnS3eFvM+UN823GSM4zgHqa7c6VdahB4z1E6dcefewRmCNoTuIIOVA7kEDPuBTtpsCnq/Ly/I9Wn1e9vPEmm2theWy6fLafa3yAXkUnjAPIHTn6+laXifxZovhhEbVLwQs4ykYUszjOMgCvMPAGlX9pquhNc2tzGE0l0kMkZGxvM4UnscY4rP8AizeLp/jbw3cvZyXixxMxgiXcz8noO57/AIUrdAbfzPUl8d+HTpX9rHU1FqXMYBU794BO3bjOcCuW1v4iWNx4bvdR8PX8D3UBUMkyFWUFgMhSOevXpXiEnh3VZdVPiZvD9ydMlvxIbBY2ErLnO7YO39T6GtLxUZNQPiHWf7Ll0qx+zRwRxyweW0zl1+bGBzwf0puK3FGV77M63WviBrGmaXfzNqul/bIp4xDCqby64+ZeOnrk+h6Vp6b8S508PaXfzPa3N1eXvkTBQUFuvfI7kDB7ZzXkt3od++oSPcaPqDWxuo5PtVpGWdRt6qMYPrn+tXP7O1mC2a8Nhf3OnRatFcASWpWeRcH5iO/GB6ZPamkhyuem+MfH95pPiy0sYNSsRp0xRZvl3NBkjJY/Q5HOPUV3uofEPwvYyyQ3GqBJIiu5RE5yGAIIwORg54r5d1HRb95dYkn03WVlvJPOtxHATG6lshX4yCAf89/RvDOhXcms6u15pcqf8SdYh5kRYGTYg+UkYJ4I49DU8qsPmblf8D0vW/E93eX2gReG9T09oNQkkDtJ8xIXHQeoy3HHIFdt4j8RaZ4ctEu9UufIiZgijaWLE+gHPY189+AtH1G3l8KrcWN1C0F1dFxJCy7QQpBORwDz+Vdb8a7a/u5tFS3tLl4I5/Nee2h814yP9nqeufSna2nUG9LnrOg+ItI8RQtNpV8lyqn5tqspX6ggEVm61428OaLdfZNQ1WOG4yAU2MxGfXaDivPfgxaXNtLrLXNpeQLLIrI13EUd+Py/KuV8QxS6J4q8STXPh+bUxf26/ZXjhLqMjBycccjtzxRbUi57PrPjfw5o625vdVjUXCh4/LVpMqRw2FBOKxZfiDYjxPpulQT20lld2zTPcZPyHBIGeg4HOenfFeIXehT2Njprtp+rW961iQJ7SLzQ2edjqeVIyB26+1U7S11TSrXSLifQbrP2K4iBht9zMGztLjt97v2PSiw07n0dZeP/AAvfXhsbfV4pJ+cAI+08ZwGI2n8DzXI+FfilYajdapHq09pYxWz4tyd2ZVyeee/A46814ZoWk35ufD8K2erieK8V5Ue18uJF3DJBwMnA5JNSXNhqE15d2S6PfyqdXacv5B2FMkc8cfyo5b+hLqJO3U+jdS8eadc6BqV9oOo21xcWoXh/kAJYAZDY4POPWux0a+lbQbW/1O4t/MaATSyxnEYBGeD6YIr5u+IukXdtretRWGkztBdWMZDQRHYWDLk8DGevv+dev2ttcJ8M0tzBIJ/7M2+UYyWzt6Y65ptJegRd3Z25jYsPHHhnUr02VprNu84OMEFQx9mIAP4E1y0vxHsH8YQaVb6nZpYKjCeWRThpQcBFbgd+vI4NeVrpF/Yab4SvLLSJDeRLK0mYCOTnG/AyO3J9a83vrDUrnTooxaX63gvGcwCzKxxgj72cZznjHYCkkU2fRnh34imfVNai1u6tbaztJzFbyKpG87mGO+eADSeFfiVBcLqz6/d2lpHa3BjhKK2XXnoBknp2rxrTtN1bT9du9eXR7i5tLe9JeFoDllYtllVuc4wcjpkdqyTp2oCWWSbTr6GB9UMzS/ZCzIhPUAjFFluCk7I+tYPGfh260u61aLVUa0tcCWQoylSeg2kAknsO9crYfErTNT8Q+RaXkJ0iOzMs07oyFX3Y/iAwOR2rwu30jUZrfV7xNLvpoVuoJXS4j2vMgLZ+UL7jOBgD6V3Vrplt4q8U3jQaHNp1jLpZjYSQmJXkDDDDAHPK/wDfNFkDculj6GbVdOS6tbVr2Lz7pPMgQtzIvXIrWXmvmv4O2t3qury3WrYm/sSL7FanAwjAnv3IHAz2NfSwA9abSWwNjxilA54pvtS5oJFwTSY6UE+nWjNAC4pKBS55pAFLSUUwF70UZooAKTNGcUUALnmkNB4o69qAGYA7Uu2lIpBwetIY0qOtRkkNjHFStyfauL8TeMNA8NTRQavqAtpZF3ovlO+RnGflB9KXoF0tzsM9jTDyeelYmgeIdK8RWjXWk3i3MKOUZgrKQeuCGAPesXVPHHhvSr97C+1RYrlCAyeU7bSfUhSB+dDKO3A496cOBiqpuIRb/aWlUQhN/mZ424zmqGj61Ya3afa9MuVuIC7JvUEcjqOQKANZsE46U1lJHBqNpEV8FhvxnbnnFcBcfEnwlBdS20mtxJNCxSRWikGCOoztwfwpWBu3U9DVepNGOOD3qnDfW0tiL5J0NqY/NEueNmM5/Kud0Txp4d126+x6ZqsdxcHcRGEZScdeoFNITlZ6vfY6wqfxp+3jPSuQ1zxfoWhXC2+p6nHbTMAQhVmOCfYHFdJY3cF9bx3NtMs0Eq7kdTwRStpfoW+xZIGR65rzbVhu+Iuk9v8AQpP/AGavS84xn1rzbUGz8R9MxzmykByM46nj/PrUtax9f0Yt16HpMYwSK84+IPis+GYLeK0hS51S9lWO2t3yA3IBJ/PHXqRXoqvh8YrxD4zWMgn0LWwXa3sLtDMqLnC5DbvXt+tXp1C7X3DNC+JM8UOrW/iaz+y6hpgDOIPnDhug+XIBGRznGPpXUeB/F8niDRb/AFi6jEcEEshRFX5hGozzz1xXHfDuNtT8W+INdihl/s66RVhkkjKh+mcZ+n611Hwvgkig1xZ4WRn1KX5WTbxhe3pSaGu434Z+M7rxfe6szxLHaQsvkLt+YA5+8c8mvXduBXhvwsjlTxN4vLRbI/tpUEdzk5/TB/GvczTsQzgfGwzfeH/+v4fyNei15x44b/TtAAx/x+Dvjsa9HqyQooooAKKKKACiiigAooooAKKKKACiiigAooooAKKKKACiiigDmfF3iG18MaNcandAsIxtjQdXc9B/ntmvlX4Y6/qutfEi0u9SvpZJLrzSY1JCACJ8LtzwowCOvQfWj4yXmtar4uezn066n0uwdfKgjjYBwVBZtwHc5GfQfjXH6D4pnt/HsOswaOfMWTYtijMCB5Zjx0JzjnpQB6J4pu9f8afEW58NWmsy2VpEzRp5ZKqoRNxJAILEtx+XYV2Xwa8R6wdW1TwtrVy1y9l/qZXO5htO0rnuMYIz71w3hMxaR8Zr6G5uEVTLMRJI4UZZSwHP1xitn4R3Sah8SfEd3bqs0DrKVlHQDzBgj64/WgD6qr5H+M3ivV4PGdtpFlqkun2yJGjur7VBc5Ln2AI/KvrivnPXPD/gXxB8Q7iLVdSnl1CUKpsiGij3qqjbvAGSQBwD369qANH4eWer2FxdaleeMINasobdmeGKcttOMgkduM9a8Pj1nVfHWq39zN4nGlQQFpYopbooo5+VUG4ZPvTrOCTwz8TLvS9BaX7MXaBoQxbfHsywPrjk+xFUvhh4Z0LXv7cbXZdjWkO6P97sweecZ55A/OgD3Dw/pXj3XfC7W17qzWNxHOk1peLOrtMhzuV2Qk4Bxj8jwK8w8a2/jHwlLaW83i+S6ubpsLDDK24dME59Sa9E/Z1vrufT9StJbhntbd08iNv4M7i2PYk5rB8NxHxt8Wb/AFC7gjns9OYgDJ2ps+VPqdwJ9Dz2oA+kfDFrfWei2cGpztPerHmaRm3EsTnGe+M4/CtLUObK5/65N/I1cqnqPFjc/wDXJv5GgDnfAYx4Z04f9Mz/AOhGuurkvAhz4Z005B/ddhjua62gAooooAKKKKACiiigAooooAKKKKACiiigAooooAKKKKACo5i4icxqGkCnaD0J7VJUF1cRWtvLcTNtiiQu7YJwoGScCgD421W3+IV1Z6nretavc6VHZP5kcUkhjEjHPyxgHGOg98969q+CXia/8ReH5/7Slaae0nMfnucs6kAjPHbOM1yfiyHw38UrK71S11a8hXRYGLIUARiwLA4PP8JHvivI9L8c6ppnw9utHtI5Iv8ASBGl5EuNiPlmUkfxE559D7DANK5s/FHx/qesa7PY6RqEtrp1nJ5SvbyFTK2Rlsg8/MOOegz3NfZlkzPaQMxJZo1JJ7nFfmvcahZjR7GytrWWO5hmaW6kkIIkY8Lj0AAP519/+AfECeJfD1rqCQNAeYmRjnDLxwe4oEbHiO9fTtF1C8jBLw27uuPUKcV8SeHNS8W6+rGLxYtswcIqXN55bOT/AHQevUV9h/EE2H/CLakmp3zWVpJHseZV3MMkcAdyemPevlvxR4M8KWXgJdf0S8ubqQzqizTZTf8ANgrtIHTnp6dcUMTO6+MniPxBolp4f0S01Bra5uYR9puUfazOAFPz9QMknIrE8Ha74l0Hx/b6BfaydXhuMRybWMirlNwYdxjqfbP4cf431W88S6d4N07UttuGj+a5Ygkgvs3EcYG1QevPP1q3baL/AMK3+Juk2tpffa0leNGJQBgsnylW9DznjsRQM2vF2jfETRLK51W88R7LWIkkLckHk4AVfXnpmvQPgPPr2qWl7q2qX889rIRFAkr7skdWH8q5n48ahNq+u6P4UtJNodlaU84Dudq5x6Dn8a+mtLsYdMsLaxtwRDbxLEgPXAGOfegC9XM+GsY1EDGPtsnT8K6auf0Bi39oE5/4/H4PbgUAdBRRRQAUUUUAFFFFABRRRQAUUUUAFFFFAFKH/j4kq7VKH/j4kq7QAUUUUAFFFFABRRRQAUUUUAFFFFABRRRQAUUUUAFFFFABXKWoC+Kr7A5a1jJ/MiurrzN31ceMtRFmqmL7NCf3n3fp9c5oA9Morjt3irYR5Wl55GS75+vTFSrJ4mC/Nb6aTtByJH6+nTrQK51lFcuZPEfaDTTzj/WP+fSmJN4lJO6108f9tGoA6uiucEuvd7Wx/CRv8KUSa7x/o9lye8jcfpQM6KiufEmubCxt7Hd/d8xs/wAqrTy+I8DyrfTwQecyNzx9KAMmDcPHF1uyR9kTb9Of/r13IbmvC1m8YL4v1GaHT7N5zbRLt84BAmcjryTnNdglx4zzzp9mP+2opNpbuw0ehl8E+tMZ+cY5rg2ufGPbTrT/AL/CozdeMz00y0P/AG3FFgO7fHJ71ATlcHJrh3ufGpxjTLP/AL/rVcXPjgddMs/+/wCtRJW07lpndA4OMHH0qQHnIzXCPc+M+M6daf8Af4UxLrxqM/8AEss/+/60+Utzud6xJOefwpg+7jFcSt141Od2mWY/7bg1G1742U4Gl2hOM/68UuVX3Fz+Ru6v4c03WJrSe/g842rF4lLHbn3HfpXQhPlAUYx0FcAb7xsuMaVZ8/8ATcU1tT8Z5OdJtsAZyJgc/lTUb6Dcm33bPQjEWHPFL5OO/NefjUPGhz/xKLTg45uAKrnVfGnH/EntwSMj96D/AEpOPLq9g5pdj0byiTmoTA5PLV5//aPjRZFQ6RbEnuJgQPqaU6p4xGMaNC+c9JRxge9JrQqM5LZX+XY9F2MPp9aAjAk5NecjW/GCNtbQI2BwQwlGPWpV1jxhtJOiQ5BwB5wyf8//AK6bj0D3rXtp6HoShifm9KcY8nmuAfU/GDRq/wDZFsOOnnjP5Uxdd8WgZ/sBD3wJh6Ukt9egvebslr2O+aPAAA4pRER6n8a4Btb8WKwUaDH05Im6fp/KntrniwPtXQImGRk+dxyKFZheVr2ud15ZznaetPCsvAGfxrzwa74v53eHB6czLT/7c8WiLcPD6HJ6ecM/l/nrR8yvff2W/vO/IdhyMfjTgNoA7V57/bPjDbn+wEzkjAmX/OKiOueLu/h4dP8AnqKIpW3uLXtp31PR9hPrjtWLe6HY3uqWepzws13ZhhCwcgDPqOhrljrfi3qNAH/fwVCuueMRn/inu3/PVaojV6WuelBDnJByKRlJPceteftrni0Zz4dX14mWo/7c8Vkf8gAdP+eo4pWdhpt20328z0HYcdM04ISvce1ecf294vbJHh1QM9PMH+NW01nxayoG0GMMcj/Wj9e1Fu7GpSlsjuUjeN8gkjHTNV7iztr0x/abaObynDx71B2t6iuIk13xYB8vh7P/AG1FLJq/jPajDw7Hy2MC4XPtnnp/k0KLFzOWtvVnoRb+FhlaUrvxxgV5+dY8VjaT4eyPaYUPrPi0LkeHweef3q5o3J5tj0DaaaIsjAGBXALrviwLz4dH180Zpf7d8WZH/FOqP+2o5p2Yc7O/EZH1qMxMWz6dBXCNrXi/cETw8pOSCfOUfrnFNbWvFa9NB3f9tBSsUpNanoaJkHJNKECr8vrXnaa14sXPmaApzgjEopP7c8UHr4ex/wBtRSSFd37Ho4BByOK57VfD1hqWq2Oq3ETNdWWfKO7jn1Hfk5rnP7b8UA86Bjn/AJ6ig6/4pOP+Kex/21FNCej13O+Mdcp4p8Jaf4nFqmoGbZbSeYqI2FY46MMcis9Nf8Tc58PZ/wC2wpreIfFAPHhwYI/57DijlaG5ndJCqKkSLhVGFHoBVjYdmO4rz5Nf8UD73h//AMiinN4h8TDp4d/8jCiwnJnchGyfenJGc5rzw+I/FRPHhYn/ALeB/hU3/CQ+JT08Lt/4ED/CiwOZ6GYzjcT+FM+Y+tcK/iHxIMbfDRb/ALbiqreJPFIAH/CKnPr9oH+FNolSPRVQ8HHNK0Jz1rzuLxB4mX/mWyfrOKvHXvERI/4p0jH/AE3H+FCVxuTTO18n/wDVSeWxb2riU1/xFn/kXGYZ5xOOKRdf8RkkHw6f+/wosLnud1tIPXnHWlC5z61wg8Q+IMDb4bckcHMwHPtxTh4i18MQfDMwXPB85cmmg5juS4U4bijzFrgrjXfEmRs8MSMPQ3Cj+lM/tzxEVXd4anVi3QSqRj6/Sp17FNJbnemVSCoFMxuPHY1w6634gCPnwvMJOduJlxVc694mGceGW5A6zj8aLMbaTPQWCgZA5PvTRGWHA4rgpPEPiJUXPhqQOWI/1oxim2nibxA7ASeGpQCu7iQevTn/APXS30EpWR3+wqoXNZOtaNFrWnXGnXTSLFMu0tGcMvcEH1rGbX9bJ48PSkZ6+avTH+NRHXvEQY58Ott5x++GfajbqNTbv+Jr+EPDll4U0wadY+Y0ZcyO0hBZmIAJOAPQV06tz1rzaLxL4jKPv8Lyq+fl/fqQf5VYXxJrwQGXwvOrZ/hmU/Sq1ul1I0ex6ITnimnPGa8/TxFrwIJ8L3H4TL/jVv8A4SDWRy3h2fHtIv8AjQtVfYWx2xOBSgnmuG/4SPVgcDw7cZxk/vVxVd/FOq4yfDl1/wB9Cqs9yW0d9uYcVJzmvPh4k1Vz/wAi7cgZP/LTt27U/wD4SbVlwJPDlyG77XyPzxUpFP5Hf5B+gpeMVwQ8R6pn5PD1ww6n94B/TrUSeKdWdhjw5dAd9zgf0ovpdjUW9tT0ENjvQHyM9q4J/EuogHPh27Pb74/wpP8AhJNTH3fDd6fof/rUxNWO98wZxSlgMelcAfEerbWx4Zvd2OOf/rVGPEupkZHhu74x1ft+VOzFoehBwfpR5i+tednxNqhxjw3dBe+X5/AY5qVvE+pAZPhu8AJ4+cf4Uld/Idjv3cDHpUfmKo61wH/CT6txu8M3QB6ESg/Tt19qiTxVqTfL/wAI1e+ZkqFycZHvtpaspRPQWkJB+leKeLJdLj+Immvq7WqW4019puiAm7e2PvcdM1248S6k6/N4bvUP+/8A/WrkNdFtrssUupeDp7mSNSqszkED04okmrfiCsct4Rv9MsfGHiTXLV4IfD4SOITR8RmQhMgAD13Hj+tZvj3U9K1vVZNF0hLKKa9CNfahPgAKAGAXd1OMHjr+o7xprePSzpP/AAhUq2DHJh6Akd+mc8DnrWVeaVpN/KZ5vA0rSsAoO8jOBgDjpwKauu4XWu2p3ctto+t6LJ4da7+0Jb28ayCCXa2ABtOR64BxyK4T4Pz2mk+Fbk3NwkUK30katIcZPAA9zWzY36afcTyWng64hndFjk2EgFVGFHTHAA6VE80EtkLL/hD5jbibz/LDcb853dOtFtAunt0PNNW/4Tif4hSR2mo2aXy2rmFMfu/s+8kKQRy3Oc+3WneADo1rp/id9dlsWuvtDqzShdx4I+UdcFielevf8JHdhxKvhq7+YEBmGCfXt06VyclhpE11JczeBnM0jb2YE4JzycdKWthtR33SfUy/hlqemaZ4KktdanWOO485lhdiGkixhtoHOOG6VleCpNK1LxQmt2a2emaTpkTxQxCYLJN97LsOGxhs85ruNRmtdRMBufBMzeREYY8tjah7DA9z+dVtLstI02R5rXwPLHIUKk7i2VI5HOadhc1kr7HL+PPFOgXWoeXotva3esXkJhN8zDy4VOOpbjIA9P8ACvWfAwsNH0mw0OHVbe5ukh3nZMH3ZOTt56DJx7V5/Ppvhy5YM/gZ+PlG3KfoP51vaINO0qaK8sPBtxbyhCkcgJzjJyOfqaTWgc8ea9kevrJlhuFedagQfiVpWMcWUmePrWkPEV20gWTQ7pRjOc//AFq82n1y7m8f2N22kXSCK2dBGepB4JHHQZP5VNndFaNN/I9/d1BJxUbFHUggMD1BFcQ3ia7LDboV2V656fpioT4pvlHPhy8H0b/61OSEpI7fKqAgXAHTAqSIhckcZNcAvi273EN4cvQO3P8A9arMfie4bkeH77k8Z+nfjijlY/aRaf4neoVUkqgBJycDqalDZJ4rhI/FFyc/8SK93Yz1GPzxUw8TXRYH+w7vb655/KmkyG0VvHJK6n4dHO37Z2HfHFelV4J4w8Sy3GoaIV0e8DR3YKgj73HQf57V6sdZuMDGlXO70OMfnVol9DpaK57+15v+gZdfkKP7Wn7aZc/pQI6Giud/tiYDP9m3PQdBSjV5u+mXP6UAdDRXNjWZiB/xLLnJGR6fnSHWpRn/AIll1wRnj/OaAOlorl119j97TL0f9s6fHrckib1026x2ytAHS0Vzn9szZA/sy659qUaxKTj+zbofUUAdFRWCNWlOcadc/lSLq0px/wAS6559qAN+isA6tIOun3AB6HH8/Sk/teXIH9m3XP8As0AdBRWAdXkA/wCQfc++BTTrMgLA6dcjbj+H1oA6GiuWOvSjrpN5+CZpp1+YD/kE3nTPK9qAOrxXnkPgLTIfGL+LFmuPtbgnySw8sMU2EjjPTPGep/Cr0nih4yA2jX/XtHmmf8JTNnjQ9Q/FMUAcp43+FGjeK9RbUjPPZ3TriUwgFZD0DEHv9Otdb4G8G6d4M097SxMkjyvvlmkPzOe3TgAD0pD4pk526JqBwcf6ukXxaGAzpOor9YTxQB3FeS+Nvhfo/izUl1OSe4s7vGJHgI/eYACk5zggDHFdQ3igKcf2Xf8AbnyjzVZ/F+04/sfUT15EVAGZ4E+HGj+DpJLm3Ml1eOMCefGUHooHA/n744ri/EHwP0TUtRa8tLy4so5XLywqA4ySSduenX3r0L/hMxtydG1LPp5J/wAKYPHVof8AmG6l/wCA5oA1PB/hTTvCel/YLJMliTLMw+eU+rH2HHpWX4J8Caf4PuL+4s7i4me9YFjMR8oGTgYA7k1IPG1qRn+z9Q+nkNUqeMrRjg2OoKPU27f0oA7qqWp8WF1/1xf+Rrnh4qtGIAtr0+p+ztx+lU9Y8TWg026AhuiWhYL+4fnIx6e+fwoYm7F/wMoTw1poAYDys/N9T+ldXXmXgrxHbt4fsEa2uQUiCkrEzKSPQ4rqj4gtgceTdfXyG/woGdHRXL/8JJajrb3f/fhv8KUeI7Zvu292fX9ww/nQB09Fcx/wklp/zwuz9Ldv8KfH4htpDhbe7J9Ps7/4UAdJRXNjxBBzm1vAAMjMDcj16UqeILdwSLe74OOYG/woA6OiudbX7YDIguj7CBv8KcNdg3bfIuhx1MLAfyoA6CiudbXrdWKmC7yP+mDf4VHH4igcHNrdp6boW5oA6aiudXX7cgH7Pd8nGPIY8/gKRtftlx+4ujn0gbj9KAOjornV1+2ZgBBc89zCwA/SnjXIGIxBdHPTEDc/pQBv0VzaeIbZif3F0Mf9MG5/SphrcJH/AB73Wf7vktn+VAG9TJESVGjkUMjAqykZBB7GsFtegUgfZ7ogjIIhb/Cq0viW3jxm0vDkZGIG/wAKAPJNU+CenzX082mapcafaz/ftlG5R6gHPT2Oa9a8K+FdM8M6Uum2cW9C2+R5QGaR/U1Wk8XWsbEGzviR/wBO7Dn06Ug8X2mCTZX4Hr9mfkZxnp0oEYPxB+HVh4xjtcTfYprYtteKMYYNjII/CvRNKsY9N0+1sYiTHbxLEpI5OBjJ9zXMx+MLN1ybS+U+ht3/AMKX/hLrPOPst59fs7/4UDOj1fTbXWLC40+9j8y2uEKSLnGR9exr59t/gRYJc4l1q7exDbvJCgMeO56fjjpXrLeNLBMZtb/n0tZD/Smr4209ulrf/jaSf4UAYfjP4YaN4msrC3UvZSWMXkwSxcnywOFbPUZ59evqawPBXwgs/DurRatealLf3EB3RKU2qDjAJ5JOO3PpXdf8JtZd7K/H1tn/AKCgeN9PYAi2vyDyCLWTn9KS0ElYyNV+HdrqXje08VS3b/uNrG2KAgug+Qg9gCAfqK9Urhl8aWJOPst/9fsr/wCFWF8WWTZ/0e9/8Bn/AMKYzsa5Xwq29NRbOf8ATHxznsKik8WWMalmgvcAZ4tn/wAKqeAb+LUbK+uIUdI2vZNodcHHHagDuqKKKACiiigAooooAKKKKACiiigAooooApw/8fEtXKpw/wDHxLVygAooooAKKKKACiiigAooooAKKKKACiiigAooooAKKKKACuOsdx8XanlwQLWLAB6cnr+v512NcIW2a9rrIxDCyQ5B5Bwf/rUAd3RXyT4L0nXdT8MX/iK18S38V7Az7YmclGVQGI5PU/lXvng3XrvxR4Uj1GNUgvpEkjBPKCRcgN9M4NAjuqK+eb//AISbw5e6NNceIZtQ1u+uRHJpqkeSYiTkhcALjAy2B1PYGvbPEEmqRaZO2jQQzX+AI0mfavJ5P4DJoGbVFeM/BjVdU1TT9W/tW6kuJor5lG9t23gEgE9s9B2r2agAooooA4C2THji9bLc2kfU/Xp/n1ruACDx0ri7ck+NrzKcLZx4Ofc8/wAxXcUANIIo28089qQ0gIZNyrlarYcjkir55FfPHxU8SX3hrxZo15bPM8CwEz26sdsibjnI/Drjik0PmstrnurqDjnoKjdjGPlAIPtXhXiTx3b23iPSNWguZ5tKNhI7QwsSGbJHK+ucdemK8+0jx/qcS+I7e+k1CO9u43msvObiAAMcKCPl49OPl9am1/I0UlezPrqN3LckU2YZlB45FeB+EfHhl0XTdKjNxqGpvbO9zP5m4wDLYZmPUjI/DFZ3h/4iXGl+HdJga3n1XUJvN+XecqisQMnHPSjldg5kmj6JZgCMnOPagZyRXjE/xX09tGt7yztZLvUJ2KLYKTvBAyeQOg4P41xngnx/Na3+uahqf237O9zGotJGJFsrMRnJ6Y4GMClytlymo21R9RZyv1qI9eDXKJ4lhl8TDQIYt7C1Fy8ytkLk8DH0wfxrzvxB8V49L1S+sYNGubpbKQLLKhwoAHzE8cYPHvijcSsj3AnkdqUBmzzxXjev/FTT7CGwbTbOfUJLtDIqKCu1RnI6HJBByB0xXc+DPE9v4o0ganBG8KhmR425KsOvPfjB/GnYLnT4AP8AKnL6V47b/FK2vdcXTrXTLmS1+0Lb/bOQu48ZIxwM569uar33xZsbbUpYo9PubiwgkEc16i/Kpzgnp0z+fam01pbUd13PayeeeBSKe4BxivIvEnxQstKvI7ezs59QXyFnnaIY8hWGRu49CD7VyFh49j02+1+7/tO5vrWVY/sSBM7JHDMqAdsYx+HrSUW9bbC5lY+kApKj+VRklTgV8vaR42vpPBmu2l9fX8euxj7QrSsY3VCyj5CMHA/D73pXWzfFiz06O3tHsLy6nigiNzKuNq5QEnPU9fShpkqR7wV6Ak/lUQXLc/lXmX9sz3vjrRUhvdun3GnPPHCv/LTI/iB6dM/8BxWx4x8Z23haaKO6sby4V4zIZLePcqAZzuPbpRYalY7YuR0qTzM8E14JdfGawcKLDRb+6LZOcBRgYyR1zVTX/iM0OoeH9VsEuZ7G5hm8yyjxudxxg+4Jz+HvQovcTlE+hxJn6UCTGRXjI+Kmkf2AdUEFx9qEwt/sIX5/M9M4xjAJz+HWmWPxTtLrT7uZtKvVvbV1VrJV3SEH+Lp0Hf8A+vSu+w7LueylyOB0pCzDBHSvDpfjJoSI4js795AdoXyxy3Yex4q/pvxV0u40q/vbq1uLeez27rYjLMGOFI6Dqe/Smkx3R7IW+Xbk0qOSSK8n0P4g2msxXkd5Z3OlSJA0q/aBjegHJUnGSPSvJPAXj+e11mV9d1W+OleU5tnuIziXnqcdTj6/hRqGn3n1k5y3HGaaWYAgnmvJPDnxOsdX1JLKawurMSoz280o+WUKN3H4c/8A66z4PjBo1zfwW62d4ltM4jN06gKrnpwD0/zih3Emj24O+4DNKHcSc/lXmXge/wBQ1HxL4k+03kklvBMIoYT92Mc9PwAqHxl8Rrfw7q39lx6bdXs6RiSXyR9wEZH8xRqK67HrPJJwelRklu+KwNM1621XQBrVorNH5LSeXkbgVBypx3yMV5hH8ZNCURi5tb63dhllki6fr0ptCR7axZQBmm5bpmvmy4+Ks2reItFgsop7Ox+0Hzy4GJk6ZHGcYJOPp6V0snxl0AGUx219JAikrL5WA7/3B6cc80WGmj3NRgGgYPQmvFNL+LukXEN013Z3dnLAVzC65Zg3cD8vzrstZ8b6Hot1HBd3RBe2+0hlUldnbn1PYfT1pCdt2zux9KiLcHHrXjdh8WNNvrXUGNtNZzxW7zW3n9LjAONvvwOK5vwx8W/+JMsus21xPfPLIIxBEAJAAD/WnYSPoYcgck0pGCDXgmt/EiS70CG60edbG8e7W2lSeLe8ZOenGPfOO2Oteu63rdr4e0MalqMrvFEiB2Rcs5JAyB9Tmk00VfW3TubgbnqeafvJ7V5h4b+IukazLdo4ez+zxmVTNwJIx1Yfzx1qrpfxS0XUdQ+w7bm1WUYt7maPCSt6DvnnjPX8RQkxto9aDDPFRFmDdcV81+F/G2qySxyal4hTyDNcjBtlx8i5GcDI65xn0FUvCHxF1WP+2p9Z1CWdUheSzie2CbzngjA6cj5c8A07MV0tWfUe9s++KZvJOa+bdc+Jd9d+DtPubG4NtrUlwQ6pDneq5ztBBBHK+vcV3Ok/EDTbPwpYalrOoNPcsxhn8uHDiUAkqVAAHH0BolFoaaPXt7AYFSLnFeM33xCi1LwhqmoaO8lnqVp5YeGeMF4t0gUHB4IIJr1nRDMdLs/tM/nzGFS8uMbyR1oRDaNAZJ7/AI08E+lL25oC5piBaBwSacBR1piIZGI4Apquc/dOferG0UgBB46UtR3QmScg1Asa5zg/nVrr1pMcUNXBOwiqqrgDApgGMDFSdD14oBzziiwrkW0jmn88cDAp/U0vUU7BchGTnPX60uOMU48fSkHX3qbBcZggDk8U8k8U7qOlLjPUUWC5Aeo9adjinkZxS4oSHcaOBxT8ZpMYNLimhCEDIpcZPSloosAUcntRiimIDnsKjyc8AVJSHHpQ0MQ89v1pmeak7cUwnHHfFIBM47UMSVOOD2pOvQ80m3nrSGMVmGMnIpxy3bpQenTmkTIBB4IoG+5DIS3AyD60LlQBzxTnJyM4pAQWHpSLT0EYsR0Ip5kGOASe9K2CCahVscYouJK5N5nPSmM5zgDb6n1pjNnAqRDnjOSPWi47WE+c9ScfSmOrY6GrOeAOhphct0FAk2RqcclM04yOGPXFCnJGT+VLnJyMYo2HcYJJDk45Nea6g2PiTpY6/wChSfyNemYOcelefX6O/wARNOIHC2Dk5A4GT0/HFTfVev6CdrM792JbIzURaTOQxq1gjHoOteR/EXxNrGlanpejaEkBvL/cd83RAOOn5nPt0NPqNNI9O3yHPzY/CpELj+ImvEdN+Id7a6Vqi6zYtcapplytvItovyvuztb25VuntxWjpvjTVrnwLceIVsBcXrTMkEECkhRuCgnvxyffiizuU5xa0t6HsQY+9TAsevFeI+FfEviRPFcGha41pKLm2NwDCu0xcE7T9MEc/WvcAPeqM20cD4rU/wDCSeHDnjznwP8AgJr0mvO/FP8AyMXhz/ru/wD6Ca9EqzMKKKKACiiigAooooAKKKKACiiigAooooAKKKKACiiigAooooAQkAZPQUilWGVII9RXiXxV0bxdr1/Y2OjztbaM0f8Apk4mVApLclhkMQFAOBxXjXw51a80Dx9Homm63/ammTSeU0hJEcg27iygk4IORkdcdcGgD7TZgoySAPelr4p8cXN1r/xCvdI1DxI+m2UcjLC8pZYYyFBA27gBkj73416D8BNY1a5utW0q4u5L3TrMDyZmO5VbcRgN1wQMgZwMcdaAPpWkJAGTgD3pa+PtWOvfETx5quiQaxcWFpa7wsYLbAq7VOQMZyecn1+lAH2AMEZGCKQlQQCQCegr5W+Fmv61o/iPU/Ct7eNerBFIIAxLhZE5+XIzgjPGRXlNlc33iebWdY1bxUNP1C1j3xRyMVMpwRsQAjHTHAPX60AfoDRivmzQIPE/j/wBbxx65JaXUd2wadsgzRjoCy88E/jjnpXk3jLTPEPhW8tdObxXPeX85AEFvcSAoCeNxJ6knj/DFAH3ZiqOqDOn3QBwTC/I7cGqHhi1u7HQ9Ptb9y93FAqysX3EtjnnvWhqXFjc/wDXJ/5GgDJ8IBh4e00O5kYW6gs3U8V0eK5zwgc+HtNP/TBf5V0dABRiiigAooooAKKKKACiiigAooooAKKKKACiiigAooooAKKKinMghkMQBkCnYD0JxxQBLikxXxr4i0fxsljqGueJ/EEulTRgC2txcr/pByTsQRvgY+h/rXe+AfEvizxD4C1RrXN3q8MohtZGZVcqcZYs3BIBOPpQB9G4pcV8L+Jk8Y+D4rC9v/FFwupTs+6yW7MjQjg5YZKkHjjp0/D7U0O5kvNJsLqUgyzW8cjkDHJUE/zoA1KK4nx/oWo+ItFNjpmotYXBlV/NDMuQOoJXn/8AVXyN4s0XxR4V1K201vEs19d3Q+SGC5lLAHgEg8DJzjntnigD7vorwbx342v/AAPoGm6WRJca5cWqgXD4YKwwGJznc3Xr3wTnmsH9n3UtS1Btce/vLi52eXtWWQttPzZxnp2/KgR9L0Yr4Rn8Q6x4t1vUjqHik6VHbh3hQO6RkggBFAPoO5J+vNfQ/wAE/E2peItDnGp+ZLLay7FuXPMoPOOnUev0oGezYrnPDSskd8rHpeSYGAMdOOK6Sud8OJsjvhkH/S5OnTtT6AdFRRRSAKKKKACiiigAooooAKKKKACiiigClD/x8S1dqnD/AK+U1coAKKKKACiiigAooooAKKKKACiiigAooooAKKKKACiiigArg4ojP4k1yFSA0lpGoJ9wRXeVx2n7v+Es1XdnH2eHbn056fjmgDw7QvD3xA0/w/ceG4NLgtYriVi96bpD8hGCoAJIzjrjv2616dpWi674U0qy0bRYre5hS3laa5lbawmOSuBnoSQBweBz7+qUmaAPnbwZp3jXR9Tnv9R8Oi+vbp0WS8nvogY4xxgAE4/D24r2rQ7jWZmvF1ayt7cRylbdoZd4kT19vxx9K6CigDyH4e6JrXhzSdbkmsla8uLqSa3tzKvzccZIOBn616lp0lzNZwSXkAguWQGWIMGCt3GRVyigAooooA4KyZW8b6iMDK2kY6Y5/rxXeVwdon/Fa6g+7/l1iGCc+vT0/wA+td1nnrQAe9FMyckjpSAk96Q7Dz0ryrxBoN1qXjvRr77IsmnW9tKs7vgrkqwAwevLCvUCSBUb4IzUvUEj5C8QfC/xLZ6rejRsPp/lu8LecFJU8mML1B/Q+tZ0fw+8QvObi10F7ZJLWWF1lvEdmco3zHJGM5Ax7V9kupI4AquAcgYpuRcYeZ8w6L4F1zw6mk3+nWbvPcRPDqNsZgvXIBOTjAHP1ArJuvAPiO2ttGEuntfw26yK9pDciPa7OxyW9CCOlfWcp74H5U1eVwBz9KmUrvzLVP7j5S8M+D/FXhzyNTi0hZbqzvJD9n81f3iMirkHJ461rReF9Wn0zxdqXiaCLTF1CJHQKythlbcOATjkKOTmvpUJxz0FQX9pa39u1teW0dxAxBKSLkHHIqebXb5jdNLbU8g+CunSx6bNr140sl3e4iVpOB5ScDH+e1ULbwxrMGpeNJfsjGK+iYWzBl/ek54H4Gvd4I4YIUhggWOKMbVRBgAe1SqwBztp82pLgmrNHyHP4P8AEdra6FDdaNNf2scTZtYbjZslaRjliOnyleenuOa9e+Emj6npGlahZ6hp5tWNwzxBnVgQQBjIPOMde9ewblI7ZPtSKUA+7V87s10Y0ktddD5An8GeI5Nekhj0t7O6nuPNjvbd9tvGg9QAR+uSfXvvWPhjxVpGkap4VtdKjuob2cEX5kCoq4XJ2n2H1B9eK+oCVyRt7U1Sm7hDkVHNYagvM+brrQvFHhfW9Rl0nR/7VjvbNIvN3gKh2gHIbO7kdDxiuFvvBHi+y+2vPpzXXnSwNN9nVVL4BJ2beBg8HA9DX2cWUc+X1pRuJJ2gZquZ7Eci3Pj208Ha7JJqssPh+5tEmsvLSOWcTFn3r3OD0H4YrvLTw1rKab4qV9MkWS8soVgBZSWITBUAZ55/MAV9DbSR0pdmcj1ocnZ20YKKW7PGvDmg6ja6/wCG7i4t5ClrpZhlcAbY3xgKfw4qr8ZbbxBqEljY6bYz3On7TLcrEQN+D93Pbj09enFe4LGBzT9u4c4NSm+oNLoz448QaZ4h1TUInuPCN8lkkAt7eyguQI4/clR0+uPrxXQaRpPijw9B4cuYPD73ktoLkSQ+Yqld7cc5OMg+n86+omjUckcZo3quBt5HfFPm6Fcq3Vz5O1jwV4ivLObWbjTT5k2oG5fTYpR5gTp94d/pzzn6UbTSPFtlZahqOiaFdWkeoLHEEeQSzKgHJG4A4P0yM+1fYBeMkkqT9aazhhtHSmp26EOF3/wD4y1GXVNJ0zQrOTwvLbTw3wnad5AzXUo5xwMjPv6Ct6/8Ma/48/tHxHPpz2B2IttZM2GuAp+YMSAe3BIGeMetfT17p1neeW1zaxTGKQSJvXO1h0IrRj6fcwPpRz+RSp2WrufKvhXwdfayNUD6NcaaDZNDG13O0mZSQeAcEDA9D061c1TTfGPiXSbbw6PD8NhDZQBJJpmV/NIxgo3QE47Z69a+oj83VaTaOcjNHMSopqz3ufJfhbwfqst5pxOhXFo9oGM091c7lfjHyL2Oenb+ddjd+GtUHw/0nThYS/bYb0PJEoBODIx3cH0Ir6Byn9wijzFU9OKXNcahZdXueb+AdJvdM1nxDLdQFEuJ1aJuzjGcg/jXm/xK8PaneeL5LwaPfX1pJbhIWtpxGAwAzk84Gc8H9a+kw64BAp+9WwSuTTT8iZRbWmh5R8PNP1fQvAZhayddSQSvHA5AJJJK5/wNeD22meJbxdSN54avbjVNSIiFzKAscCkjJAI4/MYFfaG8AcDFM3pgjvSuNI+WbCHxHqt54a06+8NzQQ6Qxhkmdco42hQ2cYwAO2cnvWdq3hnxDb+ArK0Gmyh4b2SWaOMDzNg6NgZ7559h2r6y3Y/hxzS9eClF7D5NNT5V8J+CL+81W/W9028tLS7094RNeOJXD5XDHpg8dPapNM8Aa3ceFNaNzAx1MiO3tonwpaKNlPHbnBxnk496+p1TcCAuKXyuOBz70KWnmJwWzZ8yR6T4i8WXGjxTaI+nR6ValWknbAlYLhQowMZwOO3Ppzm+A/DfiC11PQftekTwQ2NxMHkfGMEZz9M5Ge9fVwQAdKjKMc4FDZSirnyhr/hTW5J9TFvpM7ebrPnRkAkOmG+bPYcg/j7V6x8YwU8DS5GCHhBHvuFesKgC4I/Sql/p9pqlq9pewLNA5BZG7kHIovsDja9j5vi07WPHtugTS5dLjsrE24knOBLLx8oXAIB9cYrOt4tf1m20LQf7AmtDo86S3FxIwVMA8EZGCcZPGea+rljWONEVdqqu1R6CqeoabbalZzWd1F5kEwxIm4rkZz1HNNy8hWR8T+FbHUNQn3WOl/2gY7i5Z43+5jYvU9M+nTJrovDWj6/NqlzHp2n3tpAls6zw3o3oileEjLDOT2x+PGa+rNE0DTtBsxaadarbxHlscljjGWPUnitQRgfdGRTbJjFb9T4uuNM1Qabo17Pot8sFiXtJRFIY5iScjC43D7x7diOOK6DStB1C3tNGlltLiNbrXlnjSQFpFjOPmf06E8/WvrIKeuOKNnQ4pX6j5F0Z87eINB1OS/8AGHk2U0xuUgMO1CRICRnB74wfyr6B0KN4dKsYpFKulvGrKeoIUAirrDI6VKMgAY4ouS0r36kgoxzkU0tjtTgcnpxQIdScUjY9cU3d9KYEnQijvxTOcZ703djmgBcjNOyKjz6UmSBSuOxKOSPWl6HrUYbHakLYPfNO4rEvHrS5/Kotwz70bwO/P0ougsSHilHAqH5mOKcAwpXCw44x70oIz1/CoiT6U0bsng0rjsT8A07qKr856dak5FNMTRIOKKjyQaXJHancLD6O9MDCnA89aLgKeKTNNJHrRuzxRcQ+mt9aaSBTsjvTGKeawPEWs6f4esXv9Sn8m3BC7thYknoAB3rcL89K8C+KOqWWm+L9DOpyqlj9lmMm9C6k84G0A85xS3A7/XPHWg6DJaQ308yyXUKzQhIWYsp4HTv7V2MN1BOwRJB5hXIU9cfSvhzwlPomsvqT+JtVuYViRpLJ/MYEHdklR0J6ce3tx61axJc6sJNOuruKRtME0M7KAWOB1HTnHP1FJotW1ufRkgDHl8YrzqT4ieGk1L+zftsj3HmiE4hbG4nGM49eKg8B6tea5DLqNy8iwQRmAwHHzuAMsR6nmvBLTULXSdSgutN1yV7i71Upd2kkQQJFu+bOc9sc5/LFHLZiU09tj6Hs/iB4a1HVU0q21ISXDtsQiNtjt6BsYrdvNf02w1O00ue6C3l0f3Ue0n8z0FfN8Op6Nr3iK3SxmstO0vS5S8ESDD3UueMcdCcf4Vz1hNrDeNdJvtbspo767vQ/zHaNmQAFXsF5+oxTcdVvqhufLdb27H2ln5CWYD1PpXnll8Q/Dd/fPZQ37CZN2S8TKDt64JHoCfwrbuta0+70bVbi3uCUtUljmZEJZGUHPHf1r5l0DUdO0f8Asf8As/XnvILtpF1C1njGEQj5yeMqOD35HPTOZSuVJuMrW9fI+idG8eeG9ZvHsrPUU89SdodSgfGfuk9emah0Tx/4d1rUFsLK8kkuGbauYWAJ57/hXz3HqekaxdnU1urTSbLTYXisbWLmV2wcMRjPOf0Hua0fCt9DoF7oKaLrp1CK83G9gMfMQ4ZiRyV6MfXg9RVRim7N2E5WtrufVl1cRW8ElxNIEiiQu7HsoGSa86034k+GtRlkSG/kUxxmVmeBwAo65OKua5qul6t4Q1C9ju2fT5IGVpYIyWUdD8pwcj0OK+fvDutabpF3/ZUeqnUvDklg8tzG8IUhvmO3pnPTjP8AFUItq1rfM+htJ8eeG9WW5a21VAtupd/MRkO0Y+YZAyOR7+1aHhzxZoviG4mt9MvPOlhyWXYy5XIG4ZHI5r5WuJbTV9L1zW45bW3ka3S3ttNhI3RQCRRlsfQHP/1q9B+GWLLxJYpb6nHqSXWmnzPlUNbkEHbxz1AGDVcqM1JvQ+kywJz0rg7k7viHZjB+XTnGQf8Aa712ytuNcHcmM/ESxVj839nuF477if5ZrO+sfX9C5RsmeknGRzk14X8UWn0bxNoPiVdPmu7W3R4ZxGobbnO3A6g/MefYfj7eoyTx0qJ2Ic/KTVkqNzxj4baZcXg1/wAQSW8kC6rKfIt5Rhtgzgn6k/pWXoOpXXgn4cm6NjIb5rh0SF0OS5JAOPTC5/CvfU5ByDjFJuCnAHWkhtHzt8HdVFxqkv8AaGn30ms3m55b6eMKqqBnavHA6fia+lRUauCKkVqvczZw3igZ8QeHTnpO/wD6Ca9CrzrxPz4i8PH/AKbP/wCgmvRapMkKKKKACiiigAooooAKKKKACiiigAooooAKKKKACiiigAooooA8r8XePNE0zVD4b1FblBdR+XNcJhUiDjAOc579ccV862dlZ+D/AIm6da+H9Qku7Z5oUdkkB4c4ZCV4IAIP/wCrNfTvjfwFpHjFI2vA8N1HwlzCcMB3BB4I+vTtWb4R+GWh+GL4X8JnurlP9U9wwPl8YJAAAz9aAPn1tEsPG/xB1mLWdSbT/wB5IYhxl9pCgAnjhRn6Cuu+AVy1pruuaLbXAn09FMsbkcsVcKGB9CDnFei+MPhNofiXUDqBmubOeQkzeSQRIx/iw2cH6V1HgjwRpHgy2kj05ZHmlx51xM2XfHQcYAAz0A/OgDuq+RvG+hW9z46u5vDniu20/V5HHn20xkg2NtXO2QAh92Mkfzr65ryLxj8LNF8T6k2pPNcWlxIP3xhIIkIAAOCDg4Hbr9aAPnj4Wm4g8aahqK3IvzZ2s88lx8xWQ7T3x3J/wrM8NeH7Dxfp3iPWtV1YQalADMifKoYkE529TkjHHr619eeDfA+j+ErOa3so3lkuBieeY5aQc8cYAHJ4H45rgNT+CPh+8u5Z7e6vLSNzkQRlSqfTIJxQBX/Z71i7vPD11YXLAwWEgEBKkEK2WIJ7gHOPT8q5L4bmXxZ8TdX1u8SOeO13+U5T5VwQke33CjP5nrX0T4a8M6X4a05tP0yExxOSzszbmdiMZJ/yKx/BHgfTfB32trGSaV7kjc0rZwozhRj6/WgDvqpal/x43X/XJ/5GrtUdTOLC6P8A0xf+RoAzfCi7dA00c/8AHuh5GO1dBXO+EefD+nf9cFroqACiiigAooooAKKKKACiiigAooooAKKKKACiiigAooooAKr3dwlpbTXEmfLiRnbA5wBk1YpGUMpVgCpGCCOtAHzJ4u/4Rb4made61FqV5ay6RbEbHVdpzkqSvJOTxwfSovg54yi0fwfqL6szix0yVFiKR5J8wsdox1O7PU9xXU6p8FNAvL2e4tru8s45jkwRFSi85wuRwPau+sPAfh+y8Py6AtoZLKY7pTI2Xkfj5iwxzwOmB7UAfOPxU03QdTtE8c6bq0ouL2RCtpKVJYrhTgZyuAvfP4cCvpvwJqk2s+GNMv7gkzSQ4kYjBZlJUn8cZ/GvLYPgb4ejuUle9v5IgSWhLKAfbIGRXvFrbw2kEdvbxiOGJQqIOgAoAmJABJ6Cvk/wQB4q+LGp6ncDzorJneM78qu07E9M4/nzX1gwBBB78Vwvg3wXYeFJb6a1mmmlu2BdpSPlAJIAwPegTv0Oq1GztbiNpZ7WGZ40bY0iBivHY9R+FfOPwAk8r/hJJArMVdW2gcnG7ivpyRBIjIeAwIrg/BHgiy8H/bPst1c3BuipczkHGM+g96BnyZoehxeOdU8R6jqF59llhSS4VVQAM3PGPQY9z65r2L9nbU7qXTb7TJQWt7dxJC23AXdnIz355ra1f4LaFf3011b3d5YpL1hhfcOevLZPJ5r0vwf4V03wnpwsdPjOSd0sz4Lyt6k/yHagDq65vw1jyr3HT7W/9K6SuZ8L/wCpveQf9Lk6fhQB01FFFABRRRQAUUUUAFFFFABRRRQAUUUUAU4f+PiX2xVyqkP+ulNW6ACiiigAooooAKKKKACiiigAooooAKKKKACiiigAooooAK8sZdXHjjUTpslqUNtD5ouMkKMHAGDkHOfzr1OuL00f8Vdq5/6YQ/yoAnEHibBH2zTs+vlN/jUiReIwPmudOP8A2zaunDA9CD9KdQByyR+JASWuNNPGMeW9SY8R5Hz6Vjv8sn+NdLRQKxzKr4jHV9LP/AZP8acR4i7Npf8A3zJ/jXSUUDOfxr39/Tf++H/xqMjxCATu008dAr/410lFAHhUbeKm8aassEth9oFrF+7DExhOx553dfTrXWyN41X7qac30/8Ar1Np6A+OdUfri2i/Diu7YAUAecBvHJ6nS/1pyHxwc7v7L/WvQwuDS7cn0pXHY8/3eNCudmng/wB3vVSZvHa/ci01vof8a9IdSDnNVJGcEcjFJuxUVqrHChvHJ6nSx+BoVvHHf+zP1ruwfdab1Jz09qTY1A4CQ+ODjC6Z+Zpofx32Gl/rXfZGOOaTHA55ouVyHnu7x44B8rTFPozf4UjTePgVATSyD1OTxXfsM9vxqbbxgHFJTuU6fdnnYm8do4XydMYEfe3cD+tSK/jo53JpY9ME13gBB55PY1IAMA5wKSnqDhbqed+f49C5+zadnONu4Z+vWlhuvHQ3b7PTzkcfP0/WvRSm7vTB8zMAcEH0o5tRKHmcE8vjUFf3WnHI5yTxxTY5vHKtzb6U4I7u2B+VegOD1OD+FMyQN3Ax6Uc4cmm5wzXnjgHH2DSvqHb1/wB7/OasC98YFc/2dp2c9N5/+KrtFLsAeMGpduVweKd97C5bbnFx3XjJSd+nWJyeB5nT9aia88ag/Jp2nNzzmT/7Ku9QEe4pwPvSimlqybHALdeNeQdO084AGd/f1+9SSXXjGMj/AIl1jjPRXJz+teg8nj0owccniqYRaTPPHuPGbAt9h09SOAok6/rTVu/GxYZsNMwQOspwPyNejYODwKi2E9Mc0XGuxwon8Z7gos9OYd2LnA/X/OaBN4ywCLCwXHbzPvfrXeBWCjJ59qGVjjJo5vIm3mefi78a7txsdPIyfl8zgfrUpvPGJB26dpxwe0h5/Wu725GcjFLt+lFwWh5nNeeOWI26dYYPpMOKfDc+OW3B9PsR3B80flXo7ID25FIIyec4puQWOAafxqRkadpw29jMfm/n/Sqv2vx03/MG04Y/6b//AF69NCnuaZtwetHN1GvU86W78cbSDpNhn+954z/Omi48c4IOlWJJ/i88cV6Uqk9DT1GMZOafN5Es8zkuPHI+VdM0/g/eE3X8zT1ufHGcnTrHGenmj/GvRXJ6qAKeN5HalzFO9jz77d4zDZ/sqwxjp53H86d9t8Zhs/2VY49PPGP5132wYGQOKcFweKE2ScCt54yXK/2XZMfXzhUpvPF7AD+zbJcd/N6/rXdbdv40o/KjcdzhpLzxcCCulWR9R53/ANeqr6h4vVWc6PZtgfdWbk/rXoTAgcnimbQVOKWz2BHnn9reMGHGi2nLY5lIx7/SnrqHjFSVbSrTIGciWu9AY89jSc5+YcUKRfXQ4Aan4vAJbSLXgjpITR/ani3IA0W1OTj/AFpFehY7gdKXJ9eKTYNxvs7fL/I8/wD7X8WKm5tDty390S5PX2OKcNV8Vbju0a2PzBQBL09/pXfsDxgdaQKc8U7snT5nmDa74sjLA6FCxBPSTr9KVde8VsP+QBGvzDrLXppQ55p5UduKQNnnq6v4qZC39hwAjI2+acmnvq3ilXX/AIkcJBx0l/z6fr3rvSmVyOtO2gAcZyKBvl6JnASat4pjPOiQvkjASbNOj1nxM5UNoMa57mXgV3nToMU5R70W1F7vVM4GbWPEyqduhxscgfLL/jTG1nxSEDf2FBk/w+dzXoZORS4yBTs+4Jx6p/f/AMA88j1fxW5JOgxKBg4MwyQT/SmnWPFKMoOgxnJwf3wOK9BIH40nBxmlZ3HeNrW/r7jz7+2vFAODokBxjnzTzVn+1vEWcDR4euMtNXcYGKjCZyfWoal3/P8AzKbg+j+//gHDJrPiRiS+iIgHbzc59qlbVvEfl700aIncBtMvb1rtyvAxRggc07PuJuNrJHArrXiguVbQYhg4z5wxSnWvEuQP+EfUA9zMOK73aQwp/NUr+ROh5+Nd8TFgp8PKOevncVGuveJiedAXHceZ/wDXr0Fjj60qg+wppktI4GLXPEcjNjQkCgd5f8Kcdc8SqFP9gRtuJHE/3frXe4+lR4OcHpQ2y48vVP7/APgHCnXfEWDjQRn/AK61INc8QgYOgYPqZQa7UA9gPrUi5xSJscOdd18AH+wevrLUJ1/xCT8ugA/9ta75m9s04MT2qria7HA/254h7aCv/f2m/wBveIs/8i/0x/y0r0MYI4puD2xSux6eZ562veIs/L4cJGSBmWo38Q+JUUn/AIRonA7S5/SvR8kdqOOeKTTvurCTS3PN18QeJicHw02c4+/VhNf191z/AMI+wIznLEV6CQCpGPwpm3jBHFPXyGnHqjgRr2vN/wAwE+n38VialeX9+qjUfB8d0oPyB2DFfzBr1dl56fjS7c5yMe+aWpTcb6Xt6ni3koVTf4Ct22Y2gBfr/c9+/vUt7c+IbuGQW3hk2kzoI/NVhkKMcYwOMDFexBcHhcD61KRjnjFDu+wOS6XPGPD99rmj2SWSeHZXIBd3Ziu8+p46/wA6pos8c0lyngaETtnMmFJyep+73/r717VJ8xBwMfWo9gOflB5z1od+hcGra/oeK2cawOsq/D5I5UbKkY454P3eorRuNT1K4uorq48HmW5iH7qQnJTvwdvFeutyOg/OonwCCQD9DTbJ0vpovkeOabNqukJcpa+F5QtxM80gMobLNyeg6Y4/Sltl+ytM8HgOONpo2R9rAZU8EY29/SvYCgBzx9KccgD5aht+Q2vM8QhgjhdXj+HUauCCDkf/ABFOjlNsJxD4GFutwjwyNC21irdcYXjg17WQQOF4poCgnI4+tO/kHKrb6/I8i0eW60jRk0eDwhcyWu0iRZZSwYk89V71BGsdvFPCvw7RI5ABIAwIYA5HOz1r2pCOOOO3NG4Z29vrTuTynjljMLF3a28ArF5kfluVAG5SOQRs5BqfSr2XTZjJp/gd7Z2Ox2jyCR1/uj8+lerBQWztFWBwvGPzp3Bxt1PPV8Raww+bw/KCAcDf1/SuI0/XtWuPHNrcXejPBMbRoxDvz8ueoOOOTXuhjIcHArgHcn4jQoRwunNg5/2qhvVaf8DQqS00bfc3W1jU84OnL3531Rk17Wc4XQ27dZO9dnn58EDFN3ck7siq1BqPRM5Rdb1jaCdEkI9n6/pUY1zV2znRGBA/56e/0rrw5x1pASxI459qlj5Vfr/XyOTj1rV2POiuFJ6h88flUh1vUwf+QJNjHrXWhhnHGOlTgAc4zVLoTK3S54h4q1rUm1vw/cf2JcgRXBwv97K4NenprGoDPmaNMD22vnj8qh18n+1NE44+0Nk56fIe1dhWhicxJrF6iAjSLhifQipYtVu3UFtKuEPuRXRUUAc4NYuCSDpdyMY7VC+t3SuV/sW9OO4Awf1rqaKAOQHiC6J/5AV//wB8j/Gpv7cucZ/sa9/If411NFAHKHXrkf8AMFvj/wABFKdduB/zBr7/AL5FdVRQByo125J/5At8P+Ainrrdyxx/Y97+IH+NdPRQBya69cnP/Elvh/wEf41IdcnAH/EnviSf7orqKKAOUOvzgZOj334JQuvzFtv9j34P+5x+ddXRQBy665cH/mD3o+qiga5cEAjR73n/AGRXUUUAc2uszsoI0u6BPYrj86hl124jOBo943GeFrqqKAOLPiW5C7hoWokAf3OaX/hI7rtoWoH/AIAK7OigDgG8W3A/5l/VD9ITVmLxPPIpY6FqSgHAzF1/Cu1JCgknAHUmobe5gukL280cqA4LRsGGfTigDlj4inxxo18cdf3Zqoviq4Y4Ggal+MWK7umO6Jjc6rn1OKAOHTxXO2c6BqY+sJpf+Eqn/wCgDqX/AH6NdwrK33WB+hqtLeWsMohluYUlbojSAMfwoA5YeJ5jjGiaj75iNPXxMzMc6LqgUdD5HWuxqBbmBpjAs0ZlAyYw43D8KGBhw64ZWIGmX6/70WP61g+IPE7W2k3ch0jUGyhTAi6ZyMn2Feg1n6uAdNvMj/li/wD6CaAPPvCXigNoVkv9kaoSkKr8tscHHHH+e359OPEalsf2VqmPU2xxVzwuXbQdNMjbmNsnP/ARit6gDkv+Ek/6g+q/+A//ANenDxHn/mEaoPrb/wD166uigDkT4lx/zB9VP0t//r0DxLnP/Em1bj/p3/8Ar111FAHJDxJn/mD6r/4D/wD16P8AhJOv/Eo1T/wH/wDr11tFAHJjxJn/AJhGqf8AgP8A/Xpn/CTf9QbVv/Ab/wCvXX0UAci3iYKpP9j6tnsBbZz+tKniTdn/AIk+qjHrb/8A1662igDk/wDhJP8AqEap/wCA/wD9epl1/cD/AMSrUhjsYP8A69dNRQByx8Rckf2Tqh9/s/8A9em/8JH/ANQjVP8AwH/+vXV0UAco/iPbj/iUaofpb/8A16F8R7s/8SjVB9bf/wCvXV0UAcl/wkn/AFB9V/8AAf8A+vTP+En4z/Y2rfT7N/8AXrsKKAOLPirH/MD1j/wG/wDr08+KMY/4kurn6W3/ANeuxooA47/hKRx/xJtX6Z5tT+XWk/4SldxH9javgY5+ynBrsqKAOIbxYAM/2HrOfT7L/wDX/wA4qJPGO4/8gDW1+tp/9eu8pAykkAjI7ZoA4Q+McHnQNb6HpaZ/rUf/AAmfIB8P64Ae5tOn613/AEHNIrKw+Vg30NAHEjxfGQh/sjVPn+7/AKPjP51bi8SiTdjStR4OD+5/+vXVMyKQGZQT0yafigDkJPE6qAV0nU5Af7kGcfrTfBV4l9YXM6Ryxk3T7kkXBB44rscVzfhf/j1uPT7S+DuznpQB0lFFFABRRRQAUUUUAFFFFABRRRQAUUUUAU4P9dL9auVUhH7+X8Kt0AFFFFABRRRQAUUUUAFFFFABRRRQAUUUUAFFFFABRRRQAV57IMa34jIOGNimOOfunvXoVcLHEbnX9etgQDLaRqCe2VI/rRcD518D+GL3UPCd74jt/EOoWt5b+ZhUkO0qgDEHnPP+FfQ3hTW73xJ4OTUIR5eoSQSIrFRgyrlQwzxjIzXlmheD/HmneH7jw9by6XaW1y7eZcFmaQKwwwHUcjGOMj27egR6Br/h+xs9M8Nz2ws4rWZZGnAMhnIYq4OMfeI68YHNAHmlvY674X1rRnOrXN94i1Ob/TbJj5kYg3EFvYAAfTBxwK9i8c6fr2qW9pZ6Ndi1ilk23koYKwj9j19en8q8u8B+GvGvh+8lnuLHT55ruUCa7uZi8kaDrjB6cnitPxpo/wAQNasZrKOe1WNrkkfZpPLzEAcAknOO5GTQJLVsj+Gkl1aeJ9T0jT9Sl1LQraPmZ1BCynHAbuc56HGPzr3yvHvCNh4s0rSZtLTSdL09Y7c+RKkhfdNxywyck89fbsMV6zaed9mh+07fP2L5m3puxzj2zQMsUUUUAcHYg/8ACaamcn/j2iz+VdqevP4Vxdg2fGmqLjpbRHOfau1znmgAxmgA0rdqTOOKQCN0Oa+c/F+pal4t8ZSeDbG9eysbdd1zLGcM/wAuT74ywGOhxX0WzYOK8N8ZeE9atPFKeLfDQgefysXNtKx/fcY4HToB3HIzSKRzcL3vw31+O0n1S51DS5bSSYRynkbQThcng8ew5/LTPxQku7GeS20O+V2tpJYJVKuowDgtjOOR39O+arweEfFuv31xrmtzWlvObZo7OyPzpEWHRhyMevJJPXgYrH0X4c64lyWa3tdNHkSR3DR3BZLolSFOwfdwTn/CiysNNp6bGj4Y+IWoWvhuwa70XVb+eUuBOvz+b8xOeBwBwBn09s1J4g+JFzP4evZtMs5rO+huUt5EfDPGD3x2zgjPPP5jnD4N8Z+RpdpJYQtaacXUxxX3l/aAxznI5AHH+FJY/DrxHb6TrX+i26TzzxS29qswOdrEkbicdCOp7HpS0in06jcpLudde/FqOylntzol7K9qim5cFcISB1/OrD6lD4k8YeG54Lu4jgNobqOJB8hOTkE+vy4PHYVRg8Ha3d6X4nFzbW9veakIzEiy7lO3kjPb/E1peE/B2r6ZrWhXdykPk2lgYJSkmSrkHjHHqOmaStfQLy6nWeNvGA8LzWMP2C4vZbtisccOM8VyB+J632l3xstKvv7RikFuLUKPMR2yASPQEc+hrrfFOhX2oeKPD2pQKrW1m0vnHcAVBAxx3714lqfw+8WQXGtX1nFG0dxfeb5EVxtkmj3OThuAB83Q8/lzPKrWd/kOUpK1vyKi+JruPwLrel3dxeRaxFMkk7TP8zh5ACFI7cc//Xrb8R+PxqPhK40u0S7klitYRPqAOV35XK7uOT0z9evWqMXw78QvZawYdOhs/t0cflW5ud5TDgkMzHrjJJ9/wq1e/D7xRptpc6XoscMmnXsMZmVplBWUY3Y3c9sfTFa2S0fR7Ccpedjr5fiTHo1pb2p0i+uTb2kLTTIBsGUU9T7H+fpWlr3xOtrNLKC1067vbq6tluTHAMmJWUEZ9+e1eb654G8V3c9zC1il2kkUaxTG7VUiwo3fISMtxjOOPeun/sTxRoUlnrFjZR3dy2nrZ3Ft5igxsMYYHOG5A6dOfrUtx26j97sP+FPit3s7Gyv3nmutRmnkWeRtwyvUE/h+teseFfEUPiS3nure3lSCKZokkkAxIB/EvPSvmzxNpc/h7wNpdneuLbWo7l3hjjlzJtY4baVPoRmvpvwhpUWj6Fp+nwBgsUIJ3HJLN8zH8yaHbWwrNb9jp+g6UjDNGdvX+VLkEUCEC4OfSpeopueRT8DHvQhNhwQfQ0wrinA8dRS8UwEYHB9D1pAOCaew44pp96TERheKd1xTgcdMdKaRjByKBgRmngfLzTRzg0gzzx3oAkXio359qlA6ZprYJ+tNiQxcY4p2OnvQoAP0pCaEhiYIzxT9ucU3dkjNSAnFG4Dc9AKd1+tMByOafmgQ3kUq+tN+9TgaAB1z1PHpUeAM+lPJ/GoyQaGMeBgYz3oA45pN3PNIW9DxQAAU4cCmqeT2qQEGkDHA0dKCcfWmkg1QgIzSAEZ/lS5HQGkbHrSAcB8uPWkAwMUZwRzQW4oAUgUAYpAaA3QUIBQuPegUuQKQHnNACHBpnGQMH60/NRjk4HWgELjIwaAMGl/ixmndCKVhiY7UbcA460HvzS5oENwe1O20hODRnPWgBeM9KQrnIpxAIppz3NADCpA96eOc8Um4inZGetA2IVGKXHNBPpRn8KBXAqKFFAwTTxTAaQQKTvmn0n40xCY5FKeRSU4dKSAbz2pCMjkU84pM0DGFeKQdafTCRnNDsgQpHHvTWUkY7U5jn7tRg+tA0QsMHAAxSHI54/CpyeSOh9a5jxLr1n4ctPtl67iNpFjRI03M7noAPwJ/CpWhadzoFcntSMRnp9a4bVvG1hpOqWOl3MF2bm9C+XthJAycc/TvjNbFj4isb7WLzR4XJurRVaUbeOewPc9Kncu1jpMc5xTCwLenNRtcRxQySu3yRqWbjoBXnWl/EvQNSuBFD9rSMh2+0SwbYlVQSSWzwOKbehD01eiPR2OM800dPTJryqL4r+HLlpI0+2BljMibrcjzRnjaM855P4VLovxI0bVdSh06KG8juJ2CoJIMc88nngcUrS7FKUe+p6fKdqjFIhyDxWfqupQ6Rp91qFwGaG3iMjBBliAM4A9a80t/ixoU9rLdG21SGGNA7PJa8c4AGQSMkn1oVyrJKx62pznAxUinPUDBFeTWnxR8OT2V3dedcoLZVZ43gIchiACB3HI7966bwp4x0nxPJNDYNMssCh2jmj2naehHtTV+zE3HWzR2hyHB/OvPLg/8XFtwR009iP8AvoV6KpywPHPWvPLn/ko8AwOdNbp/vVLesfX9GCdk79v1R6FgEggda8o8feIdWsdc0rQtG8hJ78F2mkXcUUE54+gJ/CvVS3zHtXifxLk1DQ/EmkeJbPTJ723gheG5WIZwDnk4BI69enAFWldivbqPs/H97ZaHqDalaG51XT5/s8i24G1yc7W9hwcnH4Vo6J4n1zVPAr6zZ2gudTeRlSJBnA34yB3wO1VvAWnXv2HW9ZvbaS1k1KZ5I7eRcMsePlJ9zk/lUPh2LxDpXgD/AIlti66pHIzCCePa20Nk/KcZJHT61Ss+Z2/4AmmrXHeBvFmt3Hiefw7q8lrdusPmme3AXy2wMqcdcE49f6e3RZGARivm74eW1zqPjF9YtNBbSLCCEwzJJkM7sCc4IHOQOg+vWvo6IEAUmT0MLXGxq2jD1lf/ANBrra5LXGA1PRs4GZ2HPX7tdbVmYUUUUAFFFFABRRRQAUUUUAFFFFABRRRQAUUUUAFFFFABRRRQAUUUUAfNvxi8b6xZ3Vx4d0iIxDyPMnuUyZAmMtjH3RjHPWn/ALN5/wCJNqw/6elP/jteu+PIo18M6xKI1EhtXBbHJGOma8k/ZyGNI1Yf9PK/+g0AfRtfEfxv1eW58eHT5b6W1tbWOOIuuSEDKHLbQefvfp7V9uV816lH8Pdf8f6rZ65Bcx6gpUF7mcxQSFUAwpUgjgA8nnHHuAVfhTpKWcep61pXigav5VtIghWKRSHxkZV+eo9Oa8LsLMeIINb1TVvEJh1Gyi8yJbiTLzkfwjJz1wBjpkfh0Phe7fSfHmqHww/+gJFclTHIWURBCVbJPzYO3Gc81Q8N6Houu+GvEes6zqfl6pCC1sGlVS743D5e+44X8aAPTtP8calp/wAIRdPcOL5rg2drKz4cICDkHqcAMPbj0ry+90TVtG0LSPGiajKbm7ncgj70RBODnPOcH25xQo1DVfhxO8szSWukX6eWpXO1ZAQRn0DEev3q6jxLrWn3fwr8PWsN0r3MU5WSFG+ZCNx+YemCD+VKwra3Pr3wxqMmraHp9/KoWS4gV3C9Mkc4q9qvGnXf/XF//QTWB4BUp4T0cMCD9kQ8jtit7VjjTrw/9MH/APQTTGU/DOP7D0/GP9QnT6VuVheGMf2Hp+DkfZ07Y7Vu0AFFFFABRRRQAUUUUAFFFFABRRRQAUUUUAFFFFABRRRQAUUUUAFFFFABRRRQBwnxN1O60fwdq19ZSSR3EcahHjGWXc6rkenBPPbrXxQ89xpek2mu2viffqFxIVktYpmE0eCeW55B46jBz3r60+OOqXGmeCbsW8W/7U628jf880bOT+mPxr5O1XQNFsPB2ka1a6sG1i4ky9tvVioBPYcrjA6+tAHrPxi8WarKuh6DBdtbG5tY5rxwfLLO3GCeMAckjpz7U34b2ur6B4kZ7LXI9X0JImkvJkmGwAIeqls5Bxj6/Ujg/itZv/wkOj3V7MfKv7O3Z5TgdgrH+tdBcQ6V4X+JunW3hxo5LGdYYJUikEynf8rAnJ7YY/nQBjafpfiH4gx674k/th0e0JcQ7iCRgkKuCAoAFfQXwQ8VXPiHRJrW/uHnvbJwDJIcsyNnaSe/QjJr5xOl20NxrA8KeMYIbHY3mxTu8BkTkBRkEP1IB68+9ewfs52dwbfVdQaPbbOyQxktksyjLfgMj/IoA+ma5rwt/wAeUx45uH6DjrXS1z3hjnTyQSR5r9frQB0NFFFABRRRQAUUUUAFFFFABRRRQAUUUUAU4P8AXS/WrlU7fmaX61coAKKKKACiiigAooooAKKKKACiiigAooooAKKKKACiiigAridFlE3ijWzuGUWJMYx0B/z/AErtq8lgh16bxXrqWWoQWy4hb54Q+Rghf8/SgD1qiuG/s/xX/wBB20/8BBTjp/ir/oOWv/gIKAO3orjBY+JwDnWbU5/6den6082fiY/8xazHXpbev49qAOworjxZ+JgMHVbMnB5Nt/8AXpv2LxOGB/teyIyTg2vH060AjsqK4s2Xik/8xexHXpanv+Pag2nioYxqmnnAxzbHn360AVLB93jfVE2/dtojnPtXdEDNeD2Np4oHjPWBHd2X2l4og0/lfKEAGAAec8jNdibbxvk/8TDT+VxzD0Pr9f0oA9Eb6GjoCMc15sll46bcDq+njjgtbj9MUNZeOArY1awJBGP3HJ+n/wBf0pDPRMHnrmoinHqe/FcILXxx5Yzqenbh6Q8n68Yqu1v45kbI1CxiBIG3yAR9e9TYpSPQDuHQHn0phyr4Oc4rz8WfjghSdXsBnqDAOP0pXtfHXa/088f88enGP/r0rFqduh6AWBXocVGrg8c15+tt45Un/TrHGMf6kenWneX46UAfadNb3MX+Bot5oFLyPQFjAAI/GnABfXrmvPGt/Hj7j9v05ckYCxdPzp0EHjtRh77T35zkxY/Dilyq3QfO29TvpFJOcnFN6jHJriCPHBJy+n+oynT2HNRMnjgrkPpwI7FOv60mrbsFPTY7zax+lP8ALYgDoK8+Q+Oj1Sw4/wBkf/FVaDeNhn93Y9umP8aOUXtPI7Uxnrim7OM4Oa4snxsOiWP5D/4qo2/4TUDPl2WPpn+tPl6FKozrbrTrK7njnubGCeWMfI8kYYpznjPTmtYDhcZ4FeYk+OMkbbDg4zt/+vU4l8bngR2QP0H+NLZO4PXRHo/zc4P4U4BiMgV5+ZPGv/PKy/T/ABpwl8a94rEfl/jVKz0vqZXO/G7I4p/3R0Jrz1pPGYJwlice3X9aYH8asCfKsVx69/1pqwNnoIcgEAHJp6MMZ6exrzcN41B+ZLH8h/jSPN41JA8uxz/u/wD16V+hXLfZXPSTJxkAkd6C+OgNebx/8JqG2utljPDEDH6GpHk8aIvyxWJOfxP607XJt2PSFYfSmnHYc154H8b7dwXTyf7uOf50vmeNSP8AVWP6f40ybnoDEKMkke1CyBs4zXn5bxpj5U085B6jGP1/zmkT/hNg5BXTseuOD+tA7nogJyOOPrTXJJ5FeexyeN+d8Wn+3+c04t41wD5enk46L/8AXNAI9ALHrtJoVieq4zXAGTxoFUiLTmJ4IOePfrTo5fGqkho9LYcc/MP61N/IppdzvAeuTUo6VwTz+M5MKttpsfq2T/8AFGmeb4z2/wCq08HHfr1+tNEXO/zn6U3IJAzzXnzTeNBj/R9PJ9Af/r0ol8aZXFvp4yOct0/Wh3KS76HoOcLwM0LyM158lx40O4G1sOcAHOMY/wCBd6dHP4zwd1pY+3zf/XpiR3r8EGg4PNcEbjxmAD9lsDzjGev/AI9ULXXjVcE2dienC8/+zUr+RooX2av21/yPQhzTVGW69O1eeC78bKR/xL7A54+/+v3qFuvHDHJsrEDAx8w/+KzmkHL5/mej5xycmlzx0OTXnS6h4zI50uy4YDqeff73SlbUfF4BxptqSARgZ59+uKE0wdN3tY9D8zaTlTTRKMn5T9K4J7/xkCoXTLI9yfM6/wDj1Tve+LFK50yzOWx8r5/P5ulClcnl/E7gOPwpd454rz86h4tEZK6baE49SD+rYp0V94wIA/sq06A7mkHf6N/nFNO4mrenc70uMZxmm7i3QGuDmv8AxfEq40q1brna2Tx/wLvSR6j4vOP+JPaDIzy/v0+9170v0Hyne5A65/GnBueM4rgJdR8XxkA6TZsMjlWJx1/2vanRaj4uZtraVZcjIO4gfzpXXdWEot7JnfL81IxI9RXBf2h4vyG/sm2A4GN2evOfvZ4pX1HxaDxpdpjju3+NPmui1TlfZ/cdzyBkA8UgDBgdp964M6r4uyCNItugyMnv+PakfVvFyuV/sW3YYzlW4P8A49Q2Lll2PQRnJ64qQDNedtqni0OFOjW3TO4MSPp1pqX/AIwOf+JXa9QPmYjP69KbaSBQbdnoz0Q5zjHFIW2nBzXAm/8AFm1WOlWwyM4Dc/Q81K+peKQFK6VakkZI3nj8jU8y8kHs5dmdznJ4oDexxXn41PxcMZ0myOemHYds+tKNU8V7gp0m2OTjIJwPrk073drkuLWrTsd+WAOOaaJMnBU1wraj4rQZ/sm1PzbcBz+fXpVQ6v4uzkaLDj0z/wDZUcya9QUW+jPRnYbcBTmkDNj7prgV1XxYTg6NAPfP/wBlUi6r4pB+fR4DnptYjt7mi67j5X2Z3ILAdDUw6ZOa86j1fxa7KDokC5OMluPx+akOreLvu/2HDkHGfMHX/vqj8RNO1z0YDHNO9681Gs+LdoJ0OI/8C5/H5qmbV/FYH/ICiz1+/wD/AGVUhcrPQzUZ55NcImreKCcHRYuf9rH/ALNSDV/FJz/xJIuP9r/7KjcR3hfb2/OneYMZrgDrHikrn+wkXn/noP8AGov7a8VYGdAT/vv/AOvSv5oaVz0QtzjBNLk9MV5wda8WiQr/AMI9F1x/rgR+eajGueLjkf8ACOJ/39H+NFx8r003PSiR04pBg8GvNm1zxV0Xw/75Mg/xqWPW/FPfQE9P9YP8aNH1Cx6FkDI60hOBn0rzefXPFq7Svh1TkdBKKF8QeK8c+G14/wCmwoa8wSueinJ9M+9fP3jbXv7B8eNJqk7R2J0tvsuASC+c8AdG3A8/Su9/t7xUAP8AinQTn/nqKzbvVdfu1Q3Xg2K4dOU8xkbac+p6UxN2Wh80eH7zQbrS9Tm8Qz30mqtg2KKzF8ZyuxiMD5vXt2q/cWFwdd1y+s5Zor+1iiuoUfIdlAXfnB54+ua92N1q7NGz+BLUNGP3ZyhK45GOOOazfEkOu67FtbwxPaysMPNbXCo7j+6zYyV6cU/MG+nX0JvB7X154Q1vWp4nmudTEsiQK+AEClQFznHf9K8Y8O3WmaXNY/YNRvJY5I5V1OwuU+RIgDkHgDnnpnr+B+gtO1TxLY2NtZweF2WOCMRqrSjoBgc9zx7VRkudW3Mw8C2paQESE7Mtk5IPHNEmuyQ21pv+Z5z4I1zSdc1+21PULuC1NqvkaZpcaMfLXBAJIHJx29x6YrtPhe0F7c6/4susq0k7xpuH+qhXn0zn1+nvWja3Gr2kyyxeBLSKRTlXj2Bl+hAq4mp6/JBNat4QWOCbcJVSUDcG4bpjmp0/plXbtfbfYg+IGs2mo+Br2708zXlpN+6eS2GCq7vmbkdBjB+teMaPrOl6FNdpbyz6t4XS2R5Y7mEMBP8AwqNy8Hp7da9qs73X9Os49PsvB4jso02JC1wH475J69/zqNbvWEt5LUeBrTyHOXiDJtJHfAGM+9Gi00Jvdp3adtv6/E8Cv7i113StZ1mW7jk1S6CF7WIE/ZrcSJjsMkYUdR1z616d8I0tv+Ep1F7G8uNQtfsUYF1LGRhuDtOfQcV1drcaza+Z5Xge2i8xdr+WUXcvcHA5FXtKvdZ09HjsvBkVnG7lmETqufwAGT/9bpVc3zJ5UrW0Xkeo5JZSDznpXn8g/wCLkQ8/8w5v/QqUa74kBfPhxs/wfOD+fPFcJHrmrnx4JX0aQ3Yswi2+/HylgScnoOT/AJ6wk20bOdls9Vb8f+Ae9gFifWoyS2c46VxDa/4kDuB4bcjGVPmAc+/NQP4g8RqDjw5NnOOWUf196HG706gpHeAYBzSqzEbc9K4Bdf8AEoU7fDUmeesgHf603/hIPFQbP/CL9j0lHWkqdle6G6ieh6FD14H1qdGwa89TxF4lAwnhl8d90ijtx3qyuveI+/hx+naQdfz+tNR8yZzuzf1tx/aejL3M7Hr/ALJrrq8H1fxFr51rRo5tDaMiVsJ5o+fgdzwPr/8AqPpqatqrZzocwPvKv+NWjJqx1dFckNY1XB/4kE/H/TVRT/7X1TGf7CnwOv71aYjqqK5QaxqZY40C4284zKg/rUZ1vVN3Hh66K8/8tE/DvQK519FckNa1I5z4fuhx/wA9E6/nQdb1ME48P3RHb94n+NANnW0Vxi67qx+94buhx/z1Q1Y/trUcr/xILvH8X7xOPpzQO51dFchJrmpAfJ4dvWPu6D+tMOu6qJSp8N3mwHG4SoT/ADx+tAk7nZUVxq67qxzu8OXQ9MSpU6a1qBQ50C8DY6b0x/OgLnV0VyZ1vUMHHh+9z2BdP8aUa3fkj/in73HfLp/jQFzq6K5f+2b7/oBXv/fSf400a3fnOdAvR/wJP/iqAudVRXLf2zfkHGhXme2WT/Gmprl8xwdAvh9Sn+NA7nV0Vx0mvakv3PDl631dB/Wmpr+pMTnw3fAZwPmTP86BN2Ok1Sxg1SxuLG5DGGeMxvtODg+hrnPBvhDTfCFrNb6c07+e4eSSdwzHHQcADjntTP8AhIdSUMW8N3+B0wyHj6bqjHiXUScf8IxqQOcdU9M/3qBnc14547+FGjeLLp9QWWSxv3xvliG5ZMYGWU98DtiurbxNeqqt/wAI3qeG6YC5/nxUTeKNQXfnwvqny4zjYevpzz+FAEfg/wAAaH4VtJYLSBp5Z1KTzznc0gPbsAOegH51wmu/BLQNQ1D7VZzz2MTHL28eGTOedueQD6du2K7seLL7nPhnU+vHyj/Gm/8ACX3v/Qs6mPqo/wAaGB0Nh4a0ew0U6JBYxjT2Uq8R5356lj1J9/8ACvJdO+CWg2upSXM9zcXFru3R2p4C85wW6sO3au8XxbeN/wAy3qf/AHyP8aQ+LbwdPDWpn/gI/wAaLCt1O+ijSKNY41CogCqo6ADtVLVjjTbw+kD/APoJrlx4nu/+he1L/vkf41ja/wCK7uPSrzPh3UFDW7jLbQBkY55z3J/CgLnb+HNv9iadtxj7NH09dozW1Xlvg/xJO2g6aG0O+AECjKKpBGOCOecjB7da6E+Irr/oA6h/3yKBnY0VyQ8QXJIzoeoY7/KvT86d/b1yWIXQ78jtkKP60AdXRXJf2/d8AaDqBZunCgfic8U+PXrl0U/2JfqTnIYL/jQB1VFcnJr9ygU/2JfEH0A/xpi+Ibgj/kB6gD7qP8aAOvorkv8AhILjp/Yl/k9PlH+NNTxBdt/zAdQHGeQv+NAHX0Vyg165PTRL78h/jThrtwdv/Ekv8Hr8q8frQFjqaK5Ya7cbQx0S/wBvfAUkfhmmjX5yT/xJdQx2Owf40AdXRXJDxDcFedD1EH02D/H60Lr90ylv7C1AEdQQv6c80AdbRXJjXrsruGhX2M452j+tSf23dn/mCXvbuvf8aAasdRRXJPr14gydBvvwKn+RqqfE12CQfD2o5B9FP9aAO3orh/8AhJ7v/oXtR/75FTS+JZ1I2aDqTj/cA/rQB2VFcOnii5LqG8P6kAe+1f8AGpj4juh/zAdQ/wC+RQB0mpWFrqlnNZXsKzW0w2yRt0YV4LZ/AvRIb5pbjULua23ZWAYXjngt1PbpivST4tux08N6k30UVD/wmF5/0LOqf98igBfHHgDR/F9hFb3CG3nt1CW9xF1iHpjoR7VieAfhbpPg69fUFnkvLvBWKSVQPKBGDgDuQcZ9Ca3JPGFypG3w3qjD3VR/Wnr4uuSDu8PaiD2+Uf59KAOB8QfBHQ9U1OW8tru4sYpRuaCMBhvJ5ILZwD6f/qr2fQtHsdB06HTtOgENtCDtXJJJJySSepJrlT4wnwNvh7Uie4Kgf1qzH4qlbroWoj1+VfT6+tFgO4rn/DRzYEDbgSuBj0zWXN4nlijZjomokjJ4QYx+dTeB7kXuipchJI/NlkO1xjB3EYHtx/OgDrqKKKACiiigAooooAKKKKACiiigAooooApWx/fTfWrtUrb/AF031q7QAUUUUAFFFFABRRRQAUUUUAFFFFABRRRQAUUUUAFFFFABXF6WMeLdaPrBB/I12lebMDFrHigq77hZIwYscg7G6elAHpGQe9LXxz8PrTQtTsI7nVrjXmvTMdzwCUxjnj5lB/HnNfYqjAAGcY70ALRRRQAUUUUAFFFFAHnumr/xXGrk5/1ERG4/7I6f59a6TWtStNGsZ9QvpfKtoVBdsE9SAOB6kgfjXPaYqjxrrJG3JhhJwcnO0flxXnF8zXvxbOnXZNxZG0wbaU748eXn7p4680ho9s06+h1Gzgu7Zt0MyB0YjGQfY1ZLk/Q181eI/FbeF/iNqNw0U81pFZRA28UmFGQoBx04zXRW/wAT7u3ZW1rQ2tIZ7Zri1ZZMmUAbu/TI/Wk0VdXPcA55/nRvyDnrXz+filrMscFxD4XcW10222lklwrY65OMD698GtGw+LVubW5kvtNdJbaVY5RbyB1wSQCD3HBqWmVdHte7PbimgH1Ga8j8SfFC30zUbjT7LTbi/kijT50BVVkborZHTGOaueDfHFxrmry6Tf6aLO6WLzF8uUSLjPIJB69KnlZSkj09WbkbqkCgruyc+leC+PtX1XSfHuk/2ZG99I1q2LJX2hs7s59x97PtWlD8VITo7XEunsupG4NrHZh8lpAB/wCO8gZ9apaictT2QsxNIu4EkH8M14fJ8WorOK6g1TSLm11O2C7rfOQxOP4uw5ByeueK51vFmrXXi/SJ9U06bTUhglkMSykrKmxmz0welSk763K5420PpTzS/ByMdaA2eua8KsfipPM8N5caG9vok03lC8aTdtPuAOKkuPilPHOLqHQpptE+0fZ/tqv95s4yBjoeOv068UWYOUVqe5BtxHUVI0jduleJeC/Eur6p461myuIpTZQKY0UEBYsElWI77h3+ldld+NNOtNevtHug0MlpbfaTKxG1127iB74ppP8AATab8juhM5ByOBUaSMQTn8K5XTvEkN14abxA9rNDCInlETEFiBnGMeuK8/074mXF1cWs91octrpF3L5Nvds+SzdgQB6g/wCRTUZN26gnG3qe2iRgBnoacG54HNfPU/xgk+eeDQrh7NWMTSlukvZePWr/APwthNOc2+u6Lc2V2uG8tGDgqe+eKm7vYTlG9rrU92L8ZFRsxzxn868x8R/EzR9ElhjMct0stsLkPAQRtJwo69T+lVfDnxAur69Wy1PQ7iymuIWmtBn/AFyqCcc4wxA6f407ProEZRezTPWVYjBJO3pU0fUnPFeF6x8W4NIuGtb3Qb+GdFDOpZDtBxgnB9x+dXtG+IkmrakmlTaXc6e17btJaSt8xICk5wPYH8h601Fsbavbuexudp603aD1zz71538NCj+GYbw3l5dG4eSR5bpyWyCVPGTj7ueveuQl+LUKXt266RcyaPbP5T30fZ+n3Tjj8c+1SPZI93RSB96l25OSc18yWHji60zxRrt4ltearp7KkuYiSsMRXIYA9OCPTjJ7VrTeNY7Dxbc6qZbq50+40qOaC3Uk7SSowB0B6kk9MmrsZ82rPoRGx3JJ9TRk8kH9a8Vi+KKW08kOsaRdWJEJnTOG3IDj8DVW0+Jt1qel381tpE0M628k1q5+dWC4GT6HnOOnH5qwz3dRuwc9KfyeOwr5y8B61d6vqvhafU9Sv2upYrkrGcCKUAPywB6gdDjsPavozb780WaJAA9c4BpQM4zRkcVIASeKEBEBgnmgknIFTAYGKZt55FNhcjTcc4p2SSM0/AB4FHccUWC43aRSDOT7VKAaDmiwrkaDcDmnqoB7/nTgKXHNCQmxjj0BqEbicEcVbxwaZtwKdtRpkDIM9f0zTtmeQ3T2pQKdjiktR3GqaUAk0oB6dqApzQhMZsO47sFaUrkjnilxg9Kdxn8aNgbITHnjNKsfGN2fwqbv0pccHii2oXIdhxje350u3GPm/Oph0pCOc0WC5ExYdx9KUbj1p5G7rTdoWi2oXDPHU0wlgM5qTaKPUUwuRgE85NOUNg8kU/GAKMZpIGyLa+Tk8dqdljyDUppvSnYVxD68/SkIORzTiCe9GMUrAMJNNDEnBNPIwcU7GD/KgZE6ZzkZz70iqRjj6c1MRzTOQSBRYEwOQaAcjNLjI60bQe1ADMMe4/KlKgjnHNPCgU84wKSQXIlHAGBilI4P9KdjrzTuCKdhXIgAOmffmjB7VLS4600FyPaBgkijZ3HSgjOBT+T2pBcg2EMTkfTFP5x1zTsAikC9vSiw7jcBR2zS49uadjmmkcnFIAOMc4xTAgxnjipVGBj1qIihgmNIyO2RTCM8sasY44pu0Amiw7lYrhjkZzQflzgCnP8AeJJpxAI5pWuUnsRlieoxT9uR2JoHJ56UrYH0oSC41uARjNNxkDAANSKBjPrQwAx1ApWuFyHoePWhznHyjinbh/DSAgcdie9FirgMEcjFJtO3g4p5+9xz704qRz3FOwrldeCAGP0rgrlgfiNABj5dNOcf73evRSvINecFC3xGU56aecfnSS1Wo3L8T0Fd31xURbBJ4zVsAZOK8e8ealrk2vab4e0O8jtHuYmlmn2hmjUH36Dj8c02rjUj1kSHbxjFKjHBzjPavDdK8Ya5b6FqMDWjalrGn3X2VmRMKV5IkPthT6dq6zwl4mefwYNf1iZD5ayNK0a4OFYgDHrwPzFCi/uJco+lz0sPwTxmnqWJ7GvIvhj4o1DxRdazdXDkWazgW0WwDYuOOe+Rj8SfWvXwvTninYV0edeKkU+MPDmd2d0hGG46f/qr1OvMPEwB8X+G/XMv8hXp9WjNu4UUUUxBRRRQAUUUUAFFFFABRRRQAUUUUAFFFFABRRRQAUUUUAQzzw20ZknlSKMdWdgoH4mobO9tL5DJaXUNwgP3opA4/MV4H8RPBPibxj4phSSUR+HoyiqUlAKjALNszy27I+gFeZeHY4/DfxYg0vQbtprUTiCQkghhs+cHnkrzz6igD7Pnnht4mmnlSKJOWd2CqPqTSwTxXESzQSpLEwyrowYH6EV8Z/GXXvEmsXF/aNbSQ6Hp9wI2KKQsjH7pYn730HA4+tfR3wnOfA+jf9cT/wChtQB6HUE1xBAQJZo4yem9gM/nU9fL3xD8Bve63qXiLxNra22iR48ryss4GAqqq4IByBn160AfTsUkcyB43V0PRlOQarve2iMyPdQqwOCDIARXy98BjqM9p4itbS4ufsqxbbQu2FR23YI9D0JxXnvjHwavh2xvLnxFq6Prc7K9tBC29nBJ3M+e3B59R+FAH3buULv3DbjOc8Yqp/aFkf8Al7g/7+D/ABr5807UtTs/gvNdahcOkzRGO3ct87Rs4VRnr0JH0r598Gab4b1YRQ6r4judOupGI5izEvplyeM/l60AfoirBgGUgg9CDWD4pAOhagD3gb+VT+H7KHTtIsrK3n8+GCFUWXI+cAdeKh8U8aHf/wDXFqAIPB6bPDumLkcW6dPpXS1znhAEeHtMyCD9nQ8/SujoAKKKKACiiigAooooAKKKKACiiigAooooAKKKKACiiigAoorN1lbxtNu108qLwxMISxwN2OKALD3lrG5je5hVwcbS4B/KrIIIBByD0Ir4gvPhtfweHta1/wAVXM9pfxHMAeVH85unzYJ6nAHP6V6J4B8ZanpXw01PVbl/tkmnzLFbiXd90lFAJzyBu7UAfTDSxq4RnUO3RSeTUlfCvg/U9Z1f4naVda20wunmLhJAVCKUJAVT0GMV91UABFQPPCkixtLGsjdFLAE/hXOeNtck8OeHb/V4YPPkt1UrGehJYLzjsM5P0r428MXmp618S9IvdekcXM06SqCdoVcFkUDsOnHv6mgD7umligXfLIka5xl2AFJFLFMu+KRJFzjKEEV4F8YPB/iDxTqVkYrqGHQ4I905aTHlYOWcjqTj09O1eT/DLV30TxTqNvpN7Pd6VFBNKFYkLLsQkEjtz3oA+0JLy1icpJcwo46qzgEfhVrjGR0r4K8KeEpfG+keIPEGoarMby0XcpkO7zCFz8zE9MAAen0r6K+BviO61vw/La3sxmnsZNgkd9zshGRnvxyM/wCFAHtZ6VzPhBdukoMADe+ADnjNdMehrnPCZ/4lSD0dx0x/Ee1AHSUUUUAFFFFABRRRQAUUUUAFFFFABRRRQBQtf9dMPer9UrcYmm+tXaACiiigAooooAKKKKACiiigAooooAKKKKACiiigAooooAK8/toBdax4mtIyFeWCNMliQCVb/EH869Arh9ADHxJrrE5GYgBjpwaAPNvCvhvx/wCGrBdOsZtJ+z7ywMxZipPX8PpXrlomvDWN9zLaHTTbqCkYO4S8ZIzzjOfwrpaKACiiigAooooAKKKKAOC0wg+MtYGMYhiHbn5Qa4nxZ4U8QjxhB4n8PPaySmPy5IrnhV+Xb6gkEenIrtdNLjxrrGQNv2eHGM+nf9a7XOTSGj4+8feE9bTTtU8T+I57db2YwxRwWv3FXK5z+Q7nv7Vt6d4O8R+JtO0+41WO0Fta6aUsYQcM2Uwm/wBD0P1FfTlzBBcxmOeGOWI4JV1DA/gaUIFQKoAVRgAcACk2OMUj5q1j4eeIJ9F8OwxxW80tjv8APs3k/dk5yCTnnI49s+laXhb4e6nFbeIY9ThsIf7RtwkMdvyiOM4OO2Dg9a+ggM8Y5puxi5BUc1Lv0L5U9z5nT4Yaxb+GpYjKlxqk9yjSjzeGiUYC7j/L6fStvwD4M1rSfFSarc2FpZ2ixNH5cUgbGVwPxz3r3wpg9qapw3AzQ5MORfM861jw3e3XjzS9cj2fY7eB1kJbkMVZQAP+BD9a4SX4f61HFcXds8H26HVHu7eN2+SVDjqe3QenfpX0C5Lc4APSo2VgucD35pK6K5b7s+dLzwH4n1q51TWb4wW2osIvskUTgrlSDg9uw5NaM/hzxprms2l9q0FlAlrBJGqxSD5iyEdierYNe8LIQO3pSnewzkAUc+gez1eu54TB8P8AUpfBNjodwYkuFvPNmG/ICbjnkd8Vk/8ACDeLV0p/DJe0XSPtQcTiT52j3EnjHrtPbkV9HEMR8xGO2KT2OD+NF2wjTS28/wATy3wv4Z1XQvF+pXSLFJpV6gJkL/OGAz0Jz1zVL4meBZPE+oWFzZxpFJny7qbftzH7jHPcflXsIHNO2FiOB+dJt6MOVdTj/E9rDY+Db61tk2QwWZRFJ6AD19a8a8G6R4h17SfDkU1vbwaRZz/aUuBIC77WOBt+uR+NfSrIroUdFZWBVgRkEVBFBHbxrDCiRxqMKqDAA9gOlF2CWu+h4AvgPxAfDF7CGto9UfU/t0SK2VOMdzx1yeasweB9b8Ta1LqXiaG2tU+ytbqkTByTggNweOpPUV71tGQCcfWnhRnhgMUczfQfKl1PnDTvhprEGja3b3Ekb3kkaW9m+4HMStuxnsDx19ulTDR/Heq3Vle3Nra2s2jwSRW4Z1JmkK7S/pzwew4r6HKgHORxTWIODwPTmq5hciZ8tr4E8Utpl3aSaTayXt5IGm1CS7BcruDbcdhkDpXq154X1GbxXoOpqI1tbOyMM5DdG2sMAd+WH5V6h8g6ketShUHcZ+tF7kuC7s5LwbpM+leHrbT7lVS4Hmb9pzyWJByPYivFLnwN4rXS7/w8kNtLYXF2J0ufMAKjIJ+XOT+NfS4OCOlNkAbkYNK40r2Pm6Lwz430b+17TT7K2nhv1EAmaZBtVQVDYPquR9SKoeJfhp4hhaMaOVkhjsEicJKFMjg5ZeSOpyc/hx0r6gRQw6YH1oKKOcgDtzT5n2DlXc+YdL8D66Znurfw9aafGbJoRDPceZ5j+rD3x/LJqx4c8C6tNfXMl1pEWmxC0lgk8qb5bhyCBgAnaOR7cfhX0zt2jOBn604L8vQYqrk8q3Pn/wAC+EPEVlreiXWo2ltDBpscsZZJgzOGVscD3b+dfQuVPPeqe3DAgjiplHAyQMVN2NxS2ZOpXgHrUmcYqupIb5cEU95GB4xgUyWiXJzxTSfmzSB2I6AfjSBmPWi4rEvWjGSM03IGOetBPOdwpiFLAMKMimOQR2zSlgCMkfSkOxICMGlB5pgPTng04NgnJ4qhCk4oLComkUfxD8aj3+lJuwWJ+AaCajyRjGKeMnqBSuAE9OacDxxTMH2xSnjpQAE0hOelNJ6ehoztBxSuOxKDTs8VEHBIpc5qkxWJBikJ5pikDJoJzj/GmFh+aQnFJnjqPzpAeOopAO6Ck/QU0kYNKMkc0rgO4HSlBHSozxzjihm6cZp3Cw8daQ/WkUgCjPtigB3pzSUgNJz1xSAcRjJoB4FNPXFLlc9aYC59aQgUZFJkknjj0pAAGO9O7Zpm7GAcUoI2nOOPehAx2QKUnjiq4mUtipFbii47Dz0oU5HNJuzxQTg9aBD8ijNMPUGgZz0/WmA/3oNMJI7cU7JI6UXAUUAc0gOKUHk0CFPSm5zQxOOBk1GCT94YNDHYeSc0vFMzxSHjn9KQEpphOfpUe7igsAKLhY8r8ZfESy8M6zFpElheXNxKiupgUN1J4Azk9PSum8KeIY/ENi92tncWux2jMdwuGyP5jn+fpXz/APFOazXx9m9vruwjWzUCe3U7s+2O3JFej+D9f0PS/D8kses3t/bi5EYkuVJkVmxhenTgn8TRYpPo2djaeLLG68SzeHoN8lxDEZJJFxtBB5U85yK6i7uba1hae5mSKJSMu5wB2rxOO3j0/wCLi/ZoVAuLFnmwD1OSW/EgVS8b2j+PdLk1TQ9Rv9lsywGyCMqu4YEttOORuH/fPtUrp2e5Xc+gkZSBtbINLIygcnivKrbWLTwRaWulatql5eXMil43eMu20fw8Z6Yqy/iDTvFkR0ex1K9sbq6h82GWOIo2wE8gnpnB9OKFd9PmDsnq9e3U6+816ys9K1DUo5BcxWQbzRCQSGUZK/XkV574d+J9rr2owWUGkamvnMAHKAque5welcDF4O1XR/DniG7v9UvDxcA28mCswxxIeeCf6Vz/AIA1LQNMn0ya48R6r9oTarWpDeSGI27en3RmqsI+t9yBsZGR71IjBh1yK+TvidrqeJL20k8Mfb5bu3jfzprfeoEY57fz75xXsnw58RaRqmn2+m6fJKZrW3VpRIpzuP3jk9TuJpcrSBSjLZ9D1HIyAK82kcf8LGVMdNP6/jXoKsAwz1rzk5b4kZxjGn56+9Jag9D0oDrg5ArxTx+b7RvFGl+IbXS5ry3igaGfyRlhkkDj/gXWvashemaiO3dnGfSk9y0eT+BtIvF0vWdSu7aSC61SaSZLeT7yIc7AfQ81g2/ga+1zwPY6Rczy6dNFK0jqy53DcxAIB9wce1e5EZzweevNSoAFIxTi7NhKKdvI8V+FvhjXNG1rV59QuZTDvMfzoMXAH3XB+g/Wvdh05qnj5hgY+pqcMScelVdslo4LxKR/wlnh71Bk/lXpteW+JyR4u8Oj3k/kK9SqkZMKKKKYBRRRQAUUUUAFFFFABRRRQAUUUUAFFFFABRRRQAUUUUAfOPxu8fz6SD4f0qcR3MqA3MqH541PRR6EjBz2B96w/ghF4X0ySK6uNWgn1+9GxIvmPlhv4ckY3HufqK911LwL4Z1S7lvL3SYZriU7nkZmyx/Omad4C8L6bdRXlno8EVxEwZHDMSpHfk0Ach8eEz4JnI3DFxETtxjr39v64rpvhUc+CdHP/TI/+hNXWazpFhrdp9j1K2S4t9wfY+cZHQ8VY06xttNtIrOzhWG3iG1I16KKALtfP/iLxt4V1/Vb7wl4ktpba2t5sLctKQrOvqV5XqevFfQFef8AiL4eeGfEN013f6cPtLHLSxSMhbjHODg9uetAHzx8I74aT4q17+ymll0WKGWZkLcMiH5CM9+eO+Cat+J/EXgnx1pGpatdpLY61a2+y3ikl5kbGV2gHDDPB9OuK+lvD3hfRfDsMkWl2EcAlULI3LNIAOMk9e/51x1z8JfBtxctcNpjJuIJjjndE+gAPA+lAHiPhnXLaP4aX0fiOzudR09L1IreMSshHyggBs8KpBPGevSs/wAajwNN4GsbnRra2tdTd1CwpLvmUAkN5nOSMDOT6jFfYH9j6d/Zf9k/Y4vsHl+X5G35dv8AnnPXPPWvPofhN4Niuxdf2WXIYsInlZo+e23PT2pg+h0vw/Vl8I6KGBB+yRnkdiK0/FAzoeoD/pg38q3ERUVURQqqMAAYAFYfihiuh6gR/wA8G/lSE7203F8Lrt0HTBkn/RY+T/uit2sXw2AND00KBj7LH0/3RW1QMKKKKACiiigAooooAKKKKACiiigAooooAKKKKACiiigAqteXUNlbS3VxII4YkLu56ACrNUtRsoNSs57K5UtBOhRwCRkH3FAHw74q8Vy+P/EMdve6j/Z2iCT92GXIjUDliByzHH6jpX1x4Fg0BfD0Npoc0V3Ywko8m0ZeQYJLDA55B/KuWT4PeDkziyuOf+nl/wDGu+8M+HdO8M2b2WmRvHA8plYM5Y7iAOp9lFAHzfq13HcfHW0WPJ8qRI2JHcQ8/wA6+sq4yTwXoT+Il8R/ZWGpA7t6yMFLbduSucZxXZ0ANdFkUo6hlIwQRkGvk3xbbtcfG3TkR9p8yBs+yoCR+QxX1pXIXPg/RrrxBH4gmgd9QjIKMZDtBAwPl6UAcP468e6Rp2sjwrq1jL9lvI1Sa6MmxUV+/HOB68d/SvD/AAv9k0D4pyWXhmQXmkTEQsqyeYjxmMF/m6EK2fyr6l8V+C9C8Vqh1W0Mksa7Y5kco6D2I6/jmqfg/wAAeH/CTGXTrZ3umG03M7b5Me3QDqegGaAPjyfTtBu4dcuNG8TS6faKnmfYLldhuDyVRQrYbB46HGc+te7/ALOmnvBod/fPFtFxPtjf+8qjn9Sa6nUPg94Qvb5Lv7LPAqtue3gl2xydOCOoHH8JHU16rYWdtp1rDZ2cKQ28K7Y40GAooAtnpXN+EhjSYwCSodwMnPG410b/AHW4zxXLeCpPN0WJsY+dv50DOrooooEFFFFABRRRQAUUUUAFFFFABRRRQBTt/wDXS/WrlUrc/vpfrV2gAooooAKKKKACiiigAooooAKKKKACiiigAooooAKKKKACvJxpWp6h4m1ea11aeyUCNTsQENgHHXjjpXrFchor51zWicDBj56djQJpMhGkeIgOfE7E5/58oumfp6VYj0vXAPn8QuxwM4tYx/StyPVNPlYLHf2rsegWZSf51oZoGcq2ma2SNuvsBnvaxnj8qYNM1/A/4qEdOf8AQ0rrs8470UAcgNM8Qf8AQwr/AOAaUh0vxBtGPEQz3/0NK7CigDk/7N10Y/4nwPHP+iJUn9na0QQdbzkcYt1FdRRQB4VZaV4j/wCEq1RF10eescTFjCCpGOmD25PT29K6l9D8TkgL4gA9/KFXtLX/AIrLWj/0zi/9AFd1tB60hpnmD6D4rJAXxEAPXyhTRoHioZx4gX/v2K9RxgYqB/kB70mx3PL38P8Ai3Hy+JAMf9MhzQNA8XDr4jB/7ZDiui8WeJ7Hw1bRT3cc8zSzCGOK2QM7MQTwCR6V0MLrKgYE8gHB6j60mxpJnno0PxQThtfUj18sUn9ieLkIxr68HP8AqlNei4BGBQMClcrlPPm0nxa7MW12McY4hXB/SoH0LxapDp4gTJOSPKH+GK9LDK2R6Um1cetO4JHmL6P4xT7uvxHPJzCv+FNGh+M2wG8QRngL/qlGPyH616Yy9qjXDDhs/Sp5rdCuW/U85Gk+MYhga+hBPeBD/MVINI8XNvJ15M+nljn6ccV6FtIJJpygYzQmDgrbnnJ0fxqB8viGIZOSPIT/AAqT+yvGIUj+3o/m6/uEJH6cfhXoeFxlT+tOGCep+lPmsTynnK6R4zVhjXojxjJiXH8qkl0fxiwCnX48DuIVX+Qrv8YyBzjrT9xVcik5ofIecHR/Gv3hr0IIGMGBDn/x2pRYeM433f2tbYP8Hkrj+Wf1r0QSYIJ4zTzIp+hpqRLTPOo7LxqqnOtWrkgdYF4/Jajex8ZqTjVbRgG7QryMfTpXoiYJPXBpUALNTbKtbQ88Sy8ZBcf2pak4PPlL/h1pTbeMhj/iZWgxzgQjn26V6Iy4AHUnpSbAo5obGkup5c+leNnbI1q3UZzhYgBnHXp+nT2qSPTfG8fynWbVhgAFoVPt2GfevSlwrjdxnjmnOvcCle4uXXc8+g03xjEmxtatJD2YwjI4/wB3n8aabTxo2CNRs14+6Ygf6V6MkeBjP6UEICCxxRfyFZdzgPsnjHAJ1O0GD08kc09bTxp31Sz/AO/ArumMeR0NSYBI4p3J5TzlrDxqGOdXsmHYiAYH6VMll40PB1iyPJ5aAD+Q/wA4rvT6dKQMF6jpRcfKcOll4zK5OqWIPoYeR+lK1l4zA+XVLLrj/Uj8+ld0GBGMYpGAGST1o5hcpwf2Pxpj/kKWR/7YCkFr40BIOqWR9D5ArucccVIuCMNxRzMbiefi38aFdv8AalpnGN3krn69MVMbbxkP+YjZ/wDfkV3owBmkJGOvPahNit2PPTaeNjj/AImdj/35H+FBtPGwx/xMrL/vyP8ACvQguMHvQV+Ye9FwscAlv4zUkf2jZP7+UB/SnyQeM3HyX9kmATzGDn26V3RXHB6jrT1wegouO1jz4W3jTnN/Zf8Afsf4U5rXxlx/ptn+EY/wrvzjB9RURf2NDYKLZxQtvGIH/IQs/wDv0P8ACnG38Y7sfbrMjOM+WMfXpXa7wB3p5GcHOKOYXKcD5PjNjj7XZjg8lB/h3pWh8Y4BW8sx6goP8K73IA4pqnGDnvTuFjh1g8YZ5u7Tr2Qf4U0weMRj/TLM59EH+Fd0zj+HNKGUkcdalzQ+VnA+X4z3BftFnjP39o/z+lP8vxkxH+k2Sjnqo/wruiQDmlQb89ue1HMHKcaF8WAg/aLM+23/AOtTGTxcQds9mvOPmUfmOK7X5cinOwzx1obHs7nBKvjAHLS2h4BA2jr6UwJ4wJwLizXnGdo/PpXc5wzU4BSM4pcw+XQ4kL4vKgmazB9NozT4l8XKMtNZN7Ff8K7YIrdqcUG4HoapSJaRwhHjJMbZLB/XIqFV8algWmsgMA42jH0r0HZls9MUpUAj370tECOCVfGIYfvbJgPVRg1KF8XcHzLTp0Cj/Oa7jaMg5FShR6Uaifc83I8alh+8s0Huox/WrcK+L13F5rJ+OBtrvsL3FIFGMUWByv8A8McVu8WHp9h7djUO3xgQQXsPqBXecAUmAe1CVlYT1Z54V8YhCRNZk+hUA/4UhXxo3Amshz1wP8K9BKL6UoQDqM0yrnnv/FZx4G+wlyeWIxj+VWlk8VKxDrZkdivQ/rXbCPDZxSlFHapbBNXOGY+Ky2F+xAepHH86jWbxjtbMdmD26Z/nXfIg6Y4oeMEHmmk0KTT8jhBL4vK5CWRPp3/nUZl8ZcZhsj+X+Nd6kSg1KqAVSdxOyOAaXxep4gs2zz1HHt1pkU3jIbt8Fn7fMP8AGvQNoIwaXaD9KL+QjgBP4w24NtaZ9dw/xpvneMjjMFmPxHP616FgDsKCo44ouNu558bjxieltZj/AIEP8aYlx4xJbNvaDtjI/wAa9EVRjpQMf3aaYHn7zeLwBshsz65I/wAaI5vGG074LTI9xz+teg4B6ikK5xxgUhHBtJ4twu2GzBPXJ/8Ar1WM/jFeltZn/gQ/xr0Xb7UjJyDSsO5539s8YkkfYrTj/bHP61XN54y+b/QbbAz/ABrz9Oa9KKj0phC9hRcaPJZB4yuDmbTdOcjGCxU/zq2jeLYRhdO09ATn5do59etekONzdMU1osEHJI96SbNN927HnRufGgfcLOx3YxnI6fXNRwXPi+PcBp1ioJz8rqOfXr1r0zaA2CB0ppQZ4/SjmsCstLs85efxix3HT7IvggMXXIBoE3jHCtHYWcbYA5dSQPTrXpAUEZprLxx0FFybeZ5zJdeNNhBsbJwRgruXkfiaqRp4qViw0nTAT1Py16gF4PBJp+0FfpR8h2t1Z5lEPFduxKaXYKzdWVlGf1pkC+LYSzJpunozdSpUE/ka9RBXPNNO0dqQL5nnq3HjEH/jztMHqd4/xrz2GfxOfG6s1lGbxLLaCSCmzcOpBwO/AP6mvoDeCwGMV56g2/EdjxzYdh70Jq62HLbqXftXi/8AitLT8HH+NU3vfGoGU0+1PGfvrz+Zr0Z0BOaiL84xwKHISimjgI7zxoVDGwtRnHBZcj9aspd+MgBmxsgR/wBNBz+td0GBBOOlICDz6U7sTijgo7vxnuG+xtMe0i/4043vi5X2nTrfB/i81cfzzXeBgDzU4w3bpT3Fax4Brt/4kHiPQ5bnSUM8bsI0Eq4OQM5IP+eleoJqPi5s50K0TBwM3Q596zPEbf8AFXaCMdTJ/KvUKpMhnEf2h4owv/Ejt8k/8/K8fXmnf2h4nADf2LbnOMqLkZFdrRTEch9v8RdtFi9Oblfzp/23xDgn+yLf2AuRXWUUAcr9t18Jk6TCT6C4Gai/tDxD/wBASPp/z8r/AI119FAHFDU/Evfw/H/4Fp/jUp1HxF20OP8A8CV/xrsKKAOTiv8AxAxG/Rol5/5+Vpv2/wAQ4JGjRAjsbhef1rrqKAOPGo+Iv+gHH0/5+V/xpw1DxCcZ0SMf9vK/4111FAHHNqPiMdNDjP8A28r/AI0o1DxETzokQH/Xwv8AjXYUUAccdR8RDpocZ/7eV/xpx1DxD20WMf8Abwv+NdfRQBxraj4jzxocWP8Ar5X/ABobUPEgxt0SI/8Abwv+NdlRQBwjap4qA48PRE/9fSf40n9qeKsD/inos/8AX0n+Ndld3ltZRebd3EMEecb5XCDPpk02zvrO+UtaXUFwqnBMUgcA/hSA4ptX8VoCT4djOMdLhT/WrCap4oJ+bw7GB/19p/jXYXl1b2VvJc3UyQwRjLyO2Ao9zRZ3UF7bx3NrMk0EgykiNkMPrTA4ifWfFMe0L4bQlj2uVP8AKqq674vZio8KpkHBzdqP5nmvSqzrzVNPsWVby+trdm6CaZUJ/M0KwHGnV/Fw/wCZYiP/AG+J/jUT634uUr/xS6fN0xdqfz54/GvQreaK4iWaCVJYn5V0YMp+hFZ91rOl2kzQXOp2cMq43RyTqrDjPIJ9KTBbnESeIPFqNt/4RUEj0uQR+YqNfEXi5iAPCfJOObkCvTy6hS5YBQM5zxisZPEGjOCV1ewYKMnFyhx+tMDkYfEHiiQYPhcqxOObgY/OsfxRrfiQ6LfLN4bZIWiILrOpIUgnOM+3Tk817ACGAIIIPIIrn/FgzoOoj/pg1Jq4HG+E9V8SHQ9ODeH8oIVCsblASgGFO047YrdbVfEYAx4dUknj/S0rZ8MAroWmghQfs0f3f90Vu02Bxh1TxGCMeHlI7/6YlMXVfEpznw4g/wC3xK7aigDiBqnibv4cT/wMSpTqfiPt4fT/AMC0rsqKAOM/tTxEBk+HlH0u0NKuqeIW5/4R9QM97tK7KigDjhqniA5/4p5eP+ntBU39o67g/wDEiGc/8/SV1dFAHFPqniQY2+HUOf8Ap8ShNU8SH73h1B/2+JXa0UCOObVPEAYAeH1Pr/paU86l4gH/ADAFP/b2lddRQM5JdS14/wDMBA4HW6Son1TxCmP+KfU5OOLpa7KigEcd/afiLA/4kCf+BaUv9peIc/8AIATH/X2ldhRQCON/tLxH/wBAKP8A8Ck/xqvJq3iZFJ/4R1Dj0ulP6ZruqKaA84GueKyCf+EXUAEj/j6X61I2veJlTJ8MNvKggC4Ujr3OeOK7CfV9Nt5BFPqFpFIeiPMqk/gTWkCGAIIIPQikJHmw8Q+KScf8Isf/AAIFaEet6+QN3h5wcHP70fhXXyXtpHcJbPdQrcP9yJpAHb6Dqat0DPP217xEhG7wy5yR924U4Hf8apnxJ4ox/wAim2f+vkf4V6YSAMnpWdbapp93KYba/tZpR1SOZWYfgDQBwjeJPEwkAXwnI0eRk/aFB/KhfFHiQEb/AAhOBjnbcqec/T0r0eeaK3jaWaRI415Z3YAD6k0y2uYLuITW00c0R6PG4YH8RQB54fEviYA48ISk54/0pen5VPF4j8QunzeFJlcDp9pXGc/T0rv55Y4ImlmkSONBlndgAo9STSW88NzEs0EqSxMMq8bBlP0IoGzh31zxEyMY/DTAjH3rle/t35q/4Elkn8PWss0PlSMzllyDk7zzkV1r/db6Vy3go50WHjHzN/OgSOrooooAKKKKACiiigAooooAKKKKACiiigCjbf66b61eqhbf6+b1zV+gAooooAKKKKACiiigAooooAKKKKACiiigAooooAKKKKACvNycHxc2OkHT/tm9ekVwVjbfbLrxJbK21p1Ee4nIGVYf1oA+WPBDeHfs8Dah4e1S9uxNxNbufLPPA4I6cV9t3Ama1kFsyrOYz5RkGQGxxn2zXiGgeCPGfh+2W00/xLZpbKxYRNbBhk9eSM/rXrNra6vHqfnz6jHLZGAKbcQhSJOMsG64ODwfWgDy74cQ6nZeL/Edlqt8bu5jjiZnDEqN3zYUHoPmxivcK4zS/D0tl4q1nXGnRor+OJEjAOV2KAcn8K6PS472O2C380U0+5jvjXaNueBj2HFAGhRRRQAUUUUAcNpWP+Ew1rA58qLPP+yK7bvXDaVz4x1v2jh/9AFdyOtACnrUMhIDEfhU1QyHikxo8P8ABCiXxp4v8794EnUqH5wcsOPwA/KvLNN8Vah4e8Ua/wDYbJryW8uvIgQyfKr7ien416Tqfg/xZpmvahq3hnUrNU1Bg0sU6cg/iCDzn069K8+8R+DL3w7Boi2915mqXN+zy3qoSqucBeOncnp2pWW3kDTt8zqLj4n63pCTafqujwrrUciKkXmYDq30J56dD3qnrHxF8W6aVtLrSrGwu8+YzzzrsKH7oHzYzw3ftVmX4ca3q1x/a+q39s+rPPGzBchEjTjAwOpx6Vo+Mvh/rGpeJ49X024sijRCNhdpuEeBjIXBzxStFtD/AHi329Cbw/8AE9r2PRTeWSQpezSW8s3mDasigbcD0OfwqPTvin9p12K2nso4dKuJ3hgvC5+YrjnnAxkj86gk+GV4fBz6Kbm3e8S68+KTBxjp16jIz+lU/iPpFho/g7TPD0EIk1CWRTAqJl3cY3tkfXH4ih2Zd2j0vwv4mbxTZ6tN9nEVnFI8MLhuZFx1/XtXgfhfxjr3hrTHuF05LnRorxkklaX5+TjaMkkY7HGOa+kdB0YWHhe20kAxv9l2ORwQ7D5j+ZNeWWPw61GTwRLoVzLBDdm785GJLKAMc5HqM0aCV+pPrfxG1r7feweHtJjuoNPRJrp3cZC4yQBnJ/DJyDVS8+JWp6kbC28N6UZ7qeEzyCQj5QCVIH4g8/SotX8BeIrC7u5fDt1EY9ShEV4shAKnGCVJGccnpzz+T5/AniHRLnTbrw7dxNNDbG2kMwXgEls4PUZJ9+B1osmh3kmzkfBHjDW9OtlsrWx/tC/1C8mbbLMQVKhSQCf+BHk16BH8TJo9Pv0u9NWLWbe5S2jtEcuHZunzDjs3ft70eEvAGraPqemX13c287QzTyzbSc5kXAPTrnmoL34e6tc3euXi3kEdzLdRXVhIAcBkLcMP91sdwTTdrkxctexzniHx5ro0XU9J1Wx+waqIFkSSKXadhYcjBPOOOPxr1vwxrGoS+DY9R1S1eK5htjIQzZMqquQ3sWA7964AeBfEesxapd6/ewtfS2ptbWOPGxRuDZ4HGSP1Oa7/AMN6ZrLeFX0zXTGLpontwYyPlj27VPHGaiW2m5pHf8jwrUPGnifXH0W6vLFbPTLjUFNtJE2Cfm24JzkjBPUDOKueEPG97ZaLDo+jWrajq9xNIyCRvlRR65IxwMjtWtaeBPGUiWWk3l5YjStPuEkjI6yANnjAzn60kPw68RaPHaapo89qNXjklEsZwVKP0wTwcf1q3sQm0zpLH4mXDLYQXOkmO7e+WxuQz4Csccr+f+eKwviZ4rub2013S4YfLXT5bfEisd8hYjI9uT+NRXnw+8Ry6YmoNcQy68dQW8KYUKuBjGenZTjp2qWfwB4ju7TVLi8ns5b/AFBodyxnaF2nqeAOnpQDb89TZsfiTqGnSS2niDSGtJEsvtMW2Tc0gHrnucH8aZD8UNQtfstzrehGz067UtDcIxbPGRx7itLxP4GvNa1yKfzgtp/Zz2xbdzG2CBx3HPasCHwN4k1dbHS/EE1qml6cCImiO5pMDavvgcdcU1Zq/mJ3v37HLeIPGOu69c6PeS2BsdEkv0NtJuG5wGx8x/Anpj612cvxUvi13fW+gvJoltP5Mlzv+YHgdO3JH5isa18A+L2k0/Trm6s20vTLlZIG4BcBs54Gc4zwfXvU8vw78Twre6JZanbjQ72YyvI4+dRkEAjr27cHnpmkNtsxbTxfrdn4n1zUNHsTfWrrHPPEzEBE25/Pk9PTpVv4l+MoNfs9K0/TZGLybLubEnlDbg/Jkkc8k49hVyTwX4vstQ1G10trZNPvo0ge4lYBtioF3YGSO/51X8Q/DHUraWwk0iK0vxFbCCRLrGNwOdwBI9TSTT1FaXT5/wDAItb8WXl6/hTUdAtpWuH8+KO0eQkMVCjDEEZ9a6aP4pXX9lokmlk6ybo2YgVvlMg9/qQPrWloXgzUdIn8PYkhkW0M73LgBQpcdAO/pn+Vc9d/D7WQL29s54kv4tUe7tASCsiH19D9fQ/Wq0D3rtnf+CfFl3rd3d6Xqunmy1OzVXkRW3KysBg+x5HHvXLeLPiBruna7qGk6Ro0V4LGITyyMx4TaGPAPv8AX2re8CaDrtrq2o65r8kP2q7RYxFEchQuPwHQU9/Cl8+veJ74Ohh1OxEMJJ5D7NuD7cdfepVkNyd7+fY4zUvi67W+m/2XYJJdXKmWRJ5BGqqCVKgk9cqa5/XvH15rtroN9p0LLdxXzRyWayZR3AUgZB5GCMH61Avwv8Qwafp0sdvp9xcQJJFLa3JDAhnJBHbv6g11ukfDjUdLfRZN1u8kV+bq6MfARSFAUZ5OMH86pJdSW2yyfifdWuk3dxqejmG9srhIJYVk4O4ZBz26H9Kz1+JPieV5LWDwuou0iFwytISBF/ePTr6UeJ/AOtXt/rE9qIStzcwSwl3xkKDnPpjP+FdjN4X1J/FGpX++E211pptlcnoxA4x1HIz34PrU3Lbk2rPS/Y5SH4qX2pWxudH0J7mK1h82+d22rHwSQD+BrH1r4g3qeKNMv7JZpNKe0MrW/nbVZQG3E9gRjv6D2qpofgLxpollcabZz2X2XU0KXW8/6oEFT9TtPb/69bF/8OdX0++05tFFtcwQ2b28vnvsG5t24+vO79KbSQruxu6B8T7i9uNOa+0b7JYX7GOG5M4ILjgjHpkYzXDw/EH7R4zfWp1kGkRt9jjUXQKqenmbR1HJPQ/pXUz+Cdcl0PwvZLHEstjcFrkGQEKu44IPfg5wK461+GPiG0u2sIrPTWs2lJW/cKzom73Oc4Hp3607oi3fU1IvGGt6Z4l8TXllYy6paQkGTdKQkCDPI6jGAenYZrtLn4j3k1xFb6Doj6lI1qtzL8+zYpxgDjk8/wD66nsvCGpWn/CUYlikTUINlsgOMnYRluOO3tXNDwh4v0A2l5oTWktxJZLb3McjAeWRjkE8H/PFJWsVrdrp0Z614Z8SRa/ow1OO3lh2F1eJx8wZeoHrXkf/AAt1k1FFuNHeOwlmMKSGTEmQQCSpHvzXo3g3w3e6F4Zl057xft05kkaZBwjv6fTj8a+fv+FZeKPP3G1tZJIbgy/aln2vON3ueM5zyBU9R67nsPxh1G4sPC8dxaTSxO1xHyjbSRycH1Ht7VW0f4iXeJ7fWNHltLiCxN2vz7vNQDr04J5/I1vfEnw5eeIvDSWFpEst0ksbKGYDbjgnJ9ifzrn/ABX4V1a+1Yy2sCvCdHe13+YoBkOcDBOe/pihWsD5m7q3mYx+LOoGe3RfDUpS9B+xZlw0pyAMjHA96lt/ivqFzIbC28OSS6ssrJJbCQ4RR/ETj1/D36ZsJ4M1Z7nwdI0flrpsY+1fMpKkEHHXnpjj1rL/AOEX8W6J4h1HX9Itra4e5ndPs7yKC0JYHdkkAZwOM5HNXdWElLqM1n4kajdQaHdWNnPCpvhFeQoV3FlIJj59QT6fhWgvxaLb7saFdLpcMoinuC6ko2emBx+tczefDvxBHY2+pW6QTa02oG6mi8wKig5OM5APPXnvWta+BdeXwHc6XJbxi/nvRMIBIuI0+X+LOOxNTKxSbRS+IfjmO/1OC3sBO9tpswkuik3lF8HBUc5PT/8AVT7rxrqUvjSO/wBDt59St5bAMtl5hQKvfj1yPTvVDxB8LdUi1G7uNP0u31GO8QEeZMI/szt9443DOD9e3vXa+EvBur6N4ktLi5iQ2sWmrA0yOCN/cYzn8cYp20I1bL7fEtbm1sxpGlz3upXJKm0+75ZUfOCfbI/A9q7Twh4li8S2szGGS1vLWQxXNtJ1jcdRnuP8DXkmm+F/F/h+NNS0u0tZr0TzBrWV15jcg5zkD+EdCDzXofw40HVdLjv9Q1lkGoahN5kkKEERgdBkZH5HpipaVirnPa98UYdM1W8tI9JuJ7awkWO6uQwAQk44H1z9cVTb4ryQyNBP4evFuZkSSyiByZUbgE+nNZmveC9duZ/FDQWZlW+lha3JmT5wrZPUjGB6/rVb4ieCPEeq6ra3elQb40s1jlAuBGXPdOo9B7c9fRpIG2aGp+Pm1jRdcsbu0l067gt1lUwTK7AbwMjB6gkcZ71Zf4oWunxWNnaWk18sFlHLczvIFKgqOoPVscn6968q1Hw7e+HbDVrjUbG202O8tVigiScPucMCQOTzgc9qv3XgDW5RDqFrpEOpR31hERunEZt38tR0LDJ4/wDr1SSa9BNy2Og8U/EbVLi+L6VDcx2M2lyMu1wCMg/vAexUjHXI5710XgT4gBNFitpze6tdW1q9zdTLgmJeSFYseSMYzXO6n4K8RabaadFpmnx3ZfTpLS6CyIuxnJJOSRnk9farei+Add0SayGlwLHFe2Bt9TWWYFUkIPzYyec4xtz0+uU1oNJrVrQ9ZtvHGnzw6HIIJwdYfZEvy5j6jLc9M+ld7CR6/hXzN4Z8JeM4tR0SDUrO3i07SbjckiyoS43Ek8HP04HWvpxFAxikSmP6mlI/OgUHmmSJwRQKQnmjIAxQMaBz1pSMc0mOc0pb1pAIBkml61GDg0bj3ouNokBxS9aARSk4FAgHqaWmg8YNOzTQCZzmjFA70pxQIBxSNyadQQM8U7AN5HFLRS96BiUnpTiKDQxDCD+FBBI4pc0jHHPepGRn0700k57GpCcDI61534z8b2nhW6s7aezurqa7z5aQAEnnGME+pFJjR3u8DHrUbMecHvXMeGtek11JWk0q+sPLOP8ASY9u76Vl+KPG+k+G7y2s7xpXubhhiOFAxQE43Nkjj9falqaJI74HC5PWkUkgmsnUtVtNM0+S/vJ1ht4wCzN79B9TWd4T8R2niawa+skmSESNH+9ABJHfAJ45oQurXXsdJuxwTQTnvVFr+0GoDTzOn2sx+aIu+3OM157d+P44NYutMh0bU7p7aQJI0EQYZIB459++KSuNtJXPUcnBwaAc9Tis601BJdMTULiOWyj2b3S5XY0YHXcO1Y/hvxRY+JUu5NPMjx20xiLsuA5xnK89Prih6AtTpyQeKUbSMHORXlWufEjT9K1G9sW07ULg2ePPkhjBVM9MnPTpzXpljdQ31nBdQkmKVA6Z4ODzzR5jLBALqTxivOx/yURlweLEcnvzXo55Zc9K88ALfENwASBYAk+nNF9V6ib0PQxk59a8V8d6jrF54n0/w3pF/JZGWIyyzImSMBiOc5xx+or2pTgnA5ryHxxpOv23iKy8R+H7VLt0h8i4gLAFlz7/AIdOeB707aoLnO6f4q8SReG9RgtYhqOradeNbSSMCT5eG+cepBHft1pz+L9QtPhZFq80zPqNwGhWYHncZGXPHQhQT9RXX+DdAvbHQtTkvY1XUtTaSWSMcbSQQF/XP41ykvhjxHD4A0+xsxGl/byNLLayBG8xS7ELk8Z5B/rQ9wSdtm0Q/CbVpdWvn8/xTPeyxR5Nm8JUEEdcnrg19DxgdK8U8FaFrU/iSTxDqthBpyi38hLdCCW9W4PHTv6/n7YpHXNURc8/8SAnxh4dABJxIePpXpdeb6/hvGPh3d0Am9Ou33r0irICiiigAooooAKKKKACiiigAooooAKKKKACiiigAooooAKKKKAPAfHfgDW/F/iuK4uLqJdEj2IqCQhlTALYXGNxYtz6YrynwlBBoXxZisNBnluLNbhomUtwRsbcDg/MF5IJ/u13Hxq8e3VvcS+GdJlEeYwbydT8wB/gB7cYz35x61U+Ckvg7SZoYvtnn+ILr5RI0LhUz/AhIwOO568j2pW1uBynxq1LxTqN3ex3ME0Gg2tz5MfybEkbqCSeWz19OlfSPwq/5EnR/wDrif8A0Jq4/wDaBbZ4OU4/5e4/5Guw+FX/ACJGjf8AXE/+hNTA9Br5Z8f+ALZNZ1LxV4n1dV0p3ysUAJmYnCogzxwB27D0ya+pq+ddT8e+Hdf1bUPDfizS1gsbaZhFLK7H51yuTt5UkE4IP86AMT4CNqd1pniC1t5p0siu2zeTpHIQ3Ix0PKk44zXnHjLwhp/hTTpl1zWXuvEkxEkKQbnUpkD52Yem706d+/SfB+/l0rVvEd7piXEugW1vJOyM2B8oJTr/ABEDHrjrTvFfjTwj4y8O3d7qWmNbeIY1EVuqOzHPJDAjAK9c55+vFAHaS6lc23wT8zVJ286aLyoSzEs6mT5AT/uj8q8J8Iab4OvoIU1jXLyzvJSQwWHMafMQMtg9Rg56DnOK7vRNca2+HG3xBpFzq+lteeVb/vdghUAc7gCRgkgds8cVQ8bax4Lv/B2kw6JZR2+oRt/qgCXiXndvfA3ZOD3pXFc+zdJtorPTrS1hk8yKGBI0fIO5QoAPHris/wAVEjQr/AB/ct1NVPAyuvhXRhJnd9jjIyc8bRj9MVZ8WHGgaj/1wamDdi3oH/IG07/r2j/9BFa1ZOgHOj6ef+naP/0EVrUDCiiigAooooAKKKKACiiigAooooAKKKKACiiigAooooAKzNajvJtMu49OlEV40TCF26K2OOxrTrP1XULfSrC4v7pisECF3IGT9B79qAPj/UvhjcaV4T1XWPEFyI9TR1MCiUMCCwyD6k5OMGu7+HPiTVdO+Gl9eQwPf3NlcCK2iIZjsJQY4GcDcx447V5Dr/itfHXiHdq+oPp2kIx8pQrSCNfXaP4iB1xX194Au9Bu9AhXw6c2EBMPKFW3gAndkDJOQc+9AHyb4MvNWvfifplxrazC/lm3OJlKkAoSAAegx0Ffc9fHFvcm4+Noc5/4/SnJz92Mr/SvsegDi/iBpeqaz4eubDSJ0huZSoLOcZTPIB7V8U+I9Dg8KXum2mm6nJc6+rf6UkH3YJeNqq3c5JB/pX2j8QfFY8H6I2p/ZTcsZBGqb9oyc4yfTivk74hXnha7tdP17w6htdWu52nuYllJMLD/AGegy3II60AdP8Wrm78R+NtI8NNctGgSGOdFkwod8MxIHGcY/Srnw8jvfCHxOn8LR3Ur2MjODGWypHlGRWx64x0rN8ePHofxJ0fWbsN5VwlvcSv2JACE+33Rx/jVBbm48TfEnV9U0dhJJDDM8Hl8+YEhMa7fc8Y9zQTfQ2/jf4tOsagdA06Z2s7Rd94yrlSwwRj1A4/GvbPguMeANIH/AF2/9HPXyBJa+J9B0vUvtWjzQWt5tWe4lgOVG7IG7sCcfp7V9MfAC51KTw3JBdQlbGOQm0kI+8CTuA9QGz+tBR7rL/q3/wB01zPg3/kDRD0Zu3vXTSfcb6Guc8H5/sWAnOCWxz/tGgDpqKKKACiiigAooooAKKKKACiiigAooooAo23+vm+tXqo23+um+tXqACiiigAooooAKKKKACiiigAooooAKKKKACiiigAooooAK4/QQBrOtY6F07Y9a7CvKNM0i7ufE2t3UGpvDGHVdi8jO36460Aer0Vya6NqIUA65ckjH8K/4VK2kX+Pl1q5z/tKp/pQB09FcyukXoPOtXf5J/hUq6ZeAnOrXBGf7q/4UAdDRXOf2Zf8/wDE3m9vkWpm0+9Yr/xNJgAACNi/4UAbtFYsdjeK4Y6nKwAxgouM/lUL6dfkME1eZcjAJjU4/TrQBjaTj/hL9b9fLh/9BFdoD614fpej60PGOs+V4gl8xfLLsYlOVKgjgjbjHHA7V2y6N4jHXxED1/5d170hpHdFu1RtXENoniIMdviA7D/eiBNVrjQfEjvlPEhCE5IMC5/DA4ouOx3TjioNkbdVXIORnsa4mPw94jVmJ8RsV7ARAH88VDL4f8SNuP8Awkjf7OIVGPrxzUNFo7raM/1pwQjknIrzxNB8UqMHxGDyeTAO4pI9E8Ug8+Iv/IQosVdvY9DZCMEHrUcsMcjJJJEjunKFlBK/Q9q4htI8UEkrr69c/wCoUVUfQ/FhAA8S4we0IpbdQuz0MB9oB6ilJYHIGTXn40bxSOW8SZOMYEAp50rxWSf+KgQ854t1H9KLDu+x3yAtzjBpcbfvDiuCXRvE5QD/AISIZHcQKOOPSlOjeKs5HiJOMdbdTnj6U+VCctTvMkDpx2poYNgYINcEdH8XEoR4giG3gfuF/M8c/jUf9j+LMvnxEg3d/s6/pxxRyhc9EHBz2pueDnGDXCDSvFoOR4hjbnPNsgxxj0pV0rxcBhdfhwPW3T/Ciy2DU7oDbgn8qa7pn7vf1rg20rxcQSPEEWQcgfZ154+lR/2Z4x4/4nlv1/54J/8AE0WFzHfIwZuFIp5DHOOlcAul+MEHGuW4yP8Angn/AMTTm03xhkf8T+Hg9rdP/iaGiua+yO/Hy4LfnUauhbBJOa4GTTPFxXaNfjxjH+oUH88U2LS/Fy7s61B2x+4Xn/x2iwr9bHomcdM5pM5PSuEGleLMfNr8Y4xxbr/hTTpfi5T/AMh6E5P/AD7px+lOwkzvy2ADxTTnHua4Z9O8WOwK6/EMZGfsyY/lUTad4wONviCEcc5tU/wosF32O/K8inbeorztdM8YkH/ioYevQ2qf4U6PTPGKkbvEFu+extU4/IUrIbbPROADxzUbE46cGuGOneLgP+RgiJ9rVP8ACmnTfF7ZC+IIBx1Nqn+FFhK/Y72MAKQaBtyeDmuDGm+Lz/zMUP0+yp/hSJpnjBeviCE5zwbVPz6UtEDk9zuyO9KFx24rgjpnjIrj/hIIc+v2VOP0pw0vxhjnxFBn/r1T/wCJqrC5jvNo7ClHUcYrz7+zfGWefEUP1Nqn/wATUx07xk/P9vWwwMbRarz79P8AOKOVWC7O/O3OKi2Z6CuDGm+MkIJ120Py4x9mXk+vSnLZeMiedZs8YHH2YcUkgu0d4IwAehNBBAya4c6f4wII/tu0B9RbCmvp3jJmONatMf8AXsOx+neiKv5A29zvARjGOKaFHPFcQ9l4uXGdUsv+/P8A9ampZeMRgtqllxxjyxz7n5fxotdCvY7c56DigqTwT9K4U2Pi3aP+JjZkgf8APMc/pSmDxgm1FvrMgcFig59+lCiPmt0O4VD6UFOnFcSIfGX/AD+WQ/4AP8KRrfxhjK3tkD6FOv6U+UOc7ny8dTim7cDr3rh/s3jAMS17ZnPAAUY+vSnGHxfgD7bZZxnJX9Pu0uVMFJs7jaSeG5o2knpmuOWHxaTgXlnj12dP0p623izcR9tsgPUp/wDWo5Rc51QXaAPU1YQADBFcMLbxfz/pdkP+Ajn9KmEHi3vdWZ/4D/8AWoUQc7na4G361GFy4HpXIiHxWTzc2YH0/wDrVC0Xi5c7bmzPPoP8KHEE9LnT3+lWOoGM3llBcGJg6GRAdp9amaPaqqowB0ArkjF4tb7t3Zrgd16/pUOzxl3ubL/vkf4UmktLgpNdDuFAxtxS7a4mOLxbz5tzaH0wo/wp8ieKjjy7i098j/61NLWxV29TtduWGc/WpxwMDP1rgFh8Xn/l5s/++Rx+lTGLxfwRcWf0wP8ACqSM2zvAeaTdXDbPFu3/AFtnnPt/hU6x+KO81qfwH+FD0HGN+yOyKnrmkwefauIKeLB/y8WR7jA/TpTli8VlcG4sw3rj/wCtSvcOV3e2h2W89aYZBn3rjGj8WHpJZD/P070Jb+K2HzXFmMe3X9KdgVrnZhwSeMY9qcGYjgfnXEpB4qH37m0/75H+FWPL8S/89rbr6D/Cod0Va+p2AY8Zp56VxscXibGGuLQH1x/9aox/wla/x2R+v/6qtIhqx2uSBS+/euKZfFjHIeyX2H/6qZJ/wlYAw1l0/P8ASmrPqDO55HI/KmbunFcIx8YHOGsRz69P0pofxkAQU0/2Ic/4UrAkegbsdKA31rz9D4z7rYf99f8A1v8AOafnxj1Caf16bj/hTSEzvc0A5HeuD3+MSciPT/pvP+FMP/CZE5K6f1zjd/8AWoA9A3UmcetcF/xWW0j/AIl+f7245/lQH8Y9003p2Y/4UCO4dtvQE80obJ6GuFjbxezAvFYoASMb859+lBfxkBlYtP6dC3NTYo7kkHjnFfNPxzTfrWgeYbhLYBjJLbrlk+Ycj3HWvWQ/jIgkpp/bjdVZ/wDhMWIBtrDnI3b+nvTtYehwfgjWdF0e11TUIZdduVhEYkF1GWIDMQNoHHWrHxPFrqmlaLqtpZGWa4u4djeTmQrycHjPtXZCTxnypttOC9B8/B/SlWXxlu/1FgBnHL8fXpT67jaT6XNVrrTtTubvQ57f7Q1vGkkiSJlOeRz615t8Nb9dA8PXj3lvOsf9ptFGscJzghcHHpnPPtXZgeLVLOttp25gM/PycdulG/xeuB9l04jd/wA9D9c9PWpHKzaZ5xq3w+1m/wDGL3Y1u+W1lR5PtORmLJ4jAz0xgdO2a4TUjZWniHWUvLzXrcicKhs04kAUDcTnk19AibxlnH2fT+/Pmf8A1qiH/CYFyTZ6exGMMHH9aNRq3W6E8O+JtI1VLXQxDeziS3+9dwHDgZzuJ78Vk6bNaeEj4mnktXisbe4jYJDF/CVUcD9T9a3HPjFGDLa2LEZA+cfnT5X8YlCRa2BOPumTrSS1127An26HgfjLxpBr12bD7PJYaPctGZ5vsx86ZgQcf4delfRXhrXLG8YaTZwXcf2O3jwbiEplNoC9e+Mdq5+aPxbKyq+nadIFbhmYED0PStGGfxgAfMtLEZGR+9/SqE3dneBssOOleeRybviLMnHyWQH9f61aafxiyBo7SxJzgqZMH6+lcDYP4lXx/fzTW1p9qNlhE3/II9wxz3IJGf8A69KKW4pM95HDEYP1qF8FiOhrj/N8W5IW3sTyBnzP16VUlm8YhRiysy2T/wAtRUtFxep3ijg4z+VOAB7V5+LjxiFJ+yWJPHHmc00XPjRgMWVj36y0WG5ep6Ih55qdMY6fhXnSTeM8gfY7DkA583p7dKuJN4v3EG2sQM9d/FUkRJkuskDxnoBJA/dzDn/cNeh14Jq0nit/Fei+ZaWnmKJNiCbKMu3JJyOvBxx19K9ZlfXN+UhtNvpvP+FWZHRUVzTza/j5bSy/7+n/AApVk10EFoLMjHTzD/hQB0lFYLy6yGIW2syB0PmNz+lUWuvEgbC6bYleeTcEf0oA6yiuQF14n76bp/8A4Et/8TSLd+Ju+l2PJx/x8nj36f5zQB2FFcx9o1/g/YLTpnHnH8ulMNx4jBGLGxOT/wA9jx+lAHVUVyAuvE4ODplgeOouT/8AE0LdeJ2AJ02wU+huSf6UCOvorlFuPEh62NgPpM3+FPe58QKONPtGPtMePzoGdRRXOCfXec2dp1/56ml8/XM4+xWv1MpoA6KiuYN1r68/2basD2E+CP0pWuteAP8AxLLU89rjr+lAHTUVzD3OvjBWwtSCOnndKT7T4gG7/QLQ4xjEx5oAw9R+G/hLU72e+vNJ8y5ncvK/2mVdzHqcBsD8Kl0r4d+FdJvIb2y0oR3ELbkczytg+uGYipXvfFoJA0iyPuLikW98WnrpNmPpP/8AXoFfyOi13RdO8QWTWOqWwuLYsGKFmXkdDlSDVrTNPtdKsoLGxiENtAu2NAScD6nk/jXLve+KwRt0myP/AG8U5bzxRznSrT/v/QM7WuG17wF4Y1+6+16lpMctwesiyPGW9zsIyfc1K174ojOP7ItJfdbnb/MVD/aXiz/oAWn/AIGD/ClcDc0Hw9pPh+zay0uyjt7dmLMoJYsT6liSfxNcpd/DHwfd3M1zNo6mSVy7bZ5EUE9cBWAA/wAa0P7R8V/9AC1/8DB/hSjUfFXfQbX/AMDB/hQ1dWA6M6Pp50z+yTZxfYPL8vyNvy7f885655rjLP4Y+DrK4juIdFTzI2DLvnlcZHqrMQfxFaB1HxV20G1/8DB/hSR6j4rOd+g2o9MXg/wpgdwAAAAMAdAK5vxjkeHtRwuT5J4zioPtviH/AKBFv/4Ej/Cuf8WXGvS6FfpJpsKIYjuKz8/hQB2vh850bTjz/wAe0fUf7IrXrz/wzda6mh6er6XCdsChT9pHK4+XjHpitxrzWx00qE/9vI/woA6SiuVlvtfBAj0aFvUm6A/pSC+8QEH/AIksAOOP9LH+FAHV0VyxvtfKbl0eDd/dN2M/yqNb7xESAdGtx7m7H+FAHW0VyTX3iEHjRbc/9vY/wpzXviAMQNHtiPUXf/1qAOrorlTfa/20eD/wKH+FNN/4h7aLB/4Fj/CgDrKK5Jb/AMRH72i24/7ex/hUhvteHTR4D/29D/CgDqaK5P7d4h/6AsH/AIFj/Cn/AG7Xv+gPB/4FD/CgDqaK5hb3XCOdIhB/6+gf6U032v8AbR4P/Aof4UAdTRXLPfa+Pu6PAf8At6H+FMa+8Q9tGg/8Ch/hQB1lU9QsrfUbSazuo/Mt5lKSJuIyD2yOa557/wARDGzRbc/W7H+FRDUPE3fRLb/wLH+FAGB/wqnwUP8AmC/+TU3/AMXXa+H9B0zw5ZtZaVai3t2kMhXezZYgAnLEnoB+VY7aj4nAGNCtjz/z9j/Cm/2l4nOf+JBb8HHN4v8AhQBYi8HaBHrZ15NPUakXL+d5j/eIwTtzt6H09+tddXCnU/FW/aPDtuRjO77auPp0zVj+0fEg66FAcnHF2vHv0oA6e+s7bULWW0u4Umt5V2vG4yCK86sfhZ4Qsr03qaX5kgkEkaySsyRn0C5wR7HNbD6n4oC5Tw9CSBnBvFGfaq8ureLUPy+GYH57Xqf1x/kUAbHiXwpovieGOLVrJZ/Lz5bglWTOM4I57CovC/hDRPC0TJpdmEkf78znfI34noPYYFZY1fxdgZ8LxcjtfJx+tWYtT8UM2H8PQqPX7YuKXUVup0GuaNp+v2L6fqdv59q5DMm9lyQcjlSDU2kaZZ6NYw6fp8AgtYQRHGGJxkknkkk8kmuX/tXxR/0Lcf8A4GJVqHUfEbgl9ChjPobtT/KmM6yb/VPzj5T0rmvBhB0O3xjIL5wP9o027vdeWFzFpELtg8faAf071J4N3/2DaCSIxON4ZCc4O9qAOnooooAKKKKACiiigAooooAKKKKACiiigClb/wCul+tXao2/+ulHvV6gAooooAKKKKACiiigAooooAKKKKACiiigAooooAKKKKACuT0HaNR1dyVz5q5PTjn/AOvXWV5uz/6N4sGckROcZzxsb/CgDuU1KxkkaJL23aRThkEqkj6jNX6+NPhzJoo0+3e68HapqV15xLXcUbNGBkYxg4OMd/f1r7BvEuJLSVLWRYrhkIjd13BWxwSO9AFgMpYqGBYdRnpTuleE/C+w1HS/FXiWz1S/N7dIkLPLk4JYFuM9Oo/Ku2+JVnqt34eu/wCzdRWzSOJ3uPky0kYUkhWHQ8Y980Ad+CCMg5FLXC/DN3k8HaS0js7GI5Zjkn5jXdUAFFFFAHC6Tx4w1z3jh/8AQBXb4rhdIOfGWuj0ih/9AWu9oAaRmmHPpT6TGaAIzkA1zfiLWbTQNOuNRvNxgg27xGMt8zBRxn1IrpXyRjFeHWpRvivq9vcJG6SWEbIpGQSoQ8j1+9/k0rXKR61Y3aXtnBdRBlSZBIoddrYIzyKsHPpXy34l8Vaj4b+IOtPYRpNLMLeBElPyjKIePyx+Nb9/8RPFGjvf2WsaXaQ3qW4uLcody7SwBzg8jqB7jnNKxV0fRBJPpTGJx7ivnWDx/wCMo7WKS70WygF0Q8E88nlptxk5BbPp+daGk/E2+lsRNe2lqwhv1trieKQFNjDIZefY89MUWt1EpLse8bDgZwKcY2x0FfP+ofEnVLLXbvFpavodpeJaTTAncCep69Rg+1ejeGvFcmueJNX06KECysVVVlHO9+/PSpT8i5St953edgK5BI6jPIoBbrmvlq98Q+IdH8aeK73S4Ybm3tlR7hblzhUCjG0ZBz9PSux/4WHrusz2Vr4b0aGaaW1FzN9ofATkjGcgdR+v5F3fYV02e6EsFzj86iDkseQSOwrwyP4l6rqtpZW2kaVG2szzPC8bn92uwAswOeAMjrXBaH4l1vRb7xDql3BHNqpniga0Lkqu49V+bp0A602mCkl0PrPJI4wKVWI7ivnu4+KWp6I19Za3o8S38ESvH9nlyhJ6buenI6e9Rz+PfFFtbPbavpcVvLeWUklnNCSCHCk8nJAIHb6UNMd4663sfRqnAPApjHYNzbQPc15F8G9R1C58GpcXxZ1SSTypGcu7oCSc59DuHXtXjnjvxz4l8QaBPNFpy2+iNOFW7jJDMFbgHnucdu1NJvRE3sfW4UyEsGU/Q9KXyiOa+afD3i+58P2+p29pZve395qzw2yyP8uRj7x49f8A9VXb34r61psV9aalosNvqtqyt5Z3FChIB5B9xgg4NJxLVT5H0UY2A3cYp4GBxivEfH/iy6bR5dOgiMT3mlNdmVHIKgEZUfgf6VgeCfHOraXFpen69p8VtYS2rNbTZPmSBQTkjJ6j1Az+NFhOfQ+jgSe/FGzALFgB7mvn5fijrcUUesXOgpH4fmn2JOZB5m3OPu55PB7YrjvHXjbW/EukXVxZ2KR6ClyIkuQSJcjBHfoc+ntwaNQbsfWQjY4PGPrSFSp2swPoM814EvxA1mONrXR9MhuINKsIpr2Wdzk/uwTj8P5Ht1yLvxhqmo+LtP1Lw1afa2uNNObWaTaFAdgwPIAIK/r71Ti9+hKqXPpTjoTSbgCoyMnp7180+KviFPrPhyDTYI4YdVu5Giuk83Z9n2Nz16Zx1z696xJPFN3Poeg2tlCw1HT9QSNoVuC/nsq5ySOxJIPPHNSkVex9aMjHHAqQITg8fSvBo/ile2dpqi6tpUcOoWexVijfKlnGQDzxjvW34W8ba1caza6b4i0mKwN9D5lo0Tbg+AThvmOOB065+tK2ornrpjKnNOOea8p8ZeMtY03xFbaFommW97cSwecfNk2Y5OR1A6AHrXKr8Xpn0uHy9MjXVXuvszJJJiFTnruz05/DmqE5HvjNtFOyzDIr5i8VeOp9a8KapZ3McdrqdrLEXFtNuR0LAgqwJ9s8102lfEHV7A3NlrmmQ2stvpZu7Zd5Jm2jgMeeTg/TBpWaDmTPdg2BjAp4JznFfNv/AAtTxM81rBF4Zg82/USWaGUkunr2zn14q5b/ABR13UHj06w8PpLrEZkN3ASQsYU4GDnn3OaaQmz6F+YHPrTPmzwK+YtU+I2pavrWg2VlDLaXMd3svLfzcKzhgCpweV69fStmX4ravJ9rvbXQYv7Ls5xDcTPLlly2Og/DsetJpjTR9DqT6CpQcV8w/ELxReanrsVnpyFrTSzHcXHl3HltLnB2g5B6f54ovPGerX3iaz1Lw7ZSXvnaXue0ZyFTEhDZ6biG7+9VZib/ABPpxnAPIyaA+RXhMnxQuLyy0uPR9J+06tfMw+zM/wAq7c7ufwzzjjmu18B+LLjxEt5bahp7WOo2cmyaPqvtjP8An0qOgaHfZLHpSsue/SvBfFfxM1LR9YvLW00ZJLOyZVmlmbazepXB6fn713fiLWGvvAF1q1v5kDTWBlXDYZCV7EU7aDv2O+AyOuadtOOTXzd8P/iJqo/sbT9U0pxZ3QFvb3hclpGHGTnrz/k1PffFjV4Y7i9g8OpJpkE7QNcGYgMQccccfrVJN/IlzS3Z9DqOaYyknIxXz1/wtjWYpV0+bwyw1adl+z24cgMp7k49qpeKviHrE2gXVrJZz6TrdtcJ5yxsRtjbOGBz0PA/EetKzGprdH0qCwOcCpN5wM4r53f4meIbVI7SLw3JNdWtqkt60jlsfLnd8o4z1wenNVPiF45k1nS9N0/RxKl1dxpdT+VKFaOPnK7s9cgfhj1osJyR9J78HmnljXyDqnju4uLzwxJoCXjTW5aB7OaViZGyo2sejZB69s9sV6NJ8Whbadci90iWDWYZFiFnkkMWGQc444HTr0/ASBs94JJ4wKYAewrzfwV4xvtavZdL1jR5NLv1i8+MNnbKmcHGehBx696o+NvH17oespoul6JLqV48AmAUkADPPQE4x39aAuerbCaaU6cCvnyH4ymOW1mu9Cni0+cMglByxlXgqB6ZP1qe2+Kk89+LDU9IezgugyQSo/z5JwuRnj9KLMake9YIGKaBgk9a+VPDPxGm0iyk0zTLS71K+892YX1yCFUYHytxx149Sau658TdVvYtEu9NtJIgbzy7mFHDb5FIzF05BDfypJPUblY+o1O0dKeHyDjivmXw947vrfxFqumfZ7u/urq+It7Z5MGFME4zyAABg/Qmu+k+IkUWhalqp09ytlefZdnmcucgZz260xJp77nr6noTinEk5wKyNPv47zSrXUXIgjmgSY7m+6GUHGfxpuoX6xaPfXtlIk7QwSOhRgwLKpIHFMTL5yD71LghOvNfK3hP4r6zFpCQ3mnT6rfzXDpbSghd2FU7SAMnBPX0+lemaZ8ULKbRNRvr2za2vtPkEM1kX+YuTgAcdM5HttNFgctD1fzOnPSnknOc18+ax8Wb+0uHWLw5IIoEVrgyyfMhIz24PGKNT8aJp/iG+1fz5prM6VDJbwByADIRt46Z5zyO9RYq6PoVcngsKeFJPPavn74O6/dtdXWlaz9p/tG4ZrhHmk3BlwBgc8YwT/8Aqr6ExgU7EtjCpJFGw4NPBGacelOwrkQQgU4x5wQOaetBp2C5F5XJPegI2OalDego5NAXYwp0x1pdgAp/FLQFyJVIb8Ke3FPHX2ooC5CRx0p23mn47UgHHvQIiIIPFPbOKUetKaEh3IQM9qGXjNSk4IqJjz60MdyJoyfTFM8ljjp1qXoehpyHBzmkVdoi8pumBio2gbHH86tZGM1XLEkGk2CkxogOMYA96aI2QgECpfMOKcjMT2pWK5n1IdrF8YGKew45pykg5PWkdwRz1osK5XETHODzUiROeeKYHbng1YjJwBzmhFSbIwm1wAOa4BQG8fyn0sBj2+avRud4OK88iOfiDKPSxH86TbuvX9CHdneIpBOKjbJJ4q2o214V4+bWNZ8W2nh/StWn09BamaZ0JUdTggggnsKpjUj2ZgSMAUqZ7jivC9K8SeIV8J6rHar/AGhqem3UlvLPK2CE+b94PXHpn+VZureLtQ074ZaddC7lOpXbeWLhnJf77EnOPQY/GoS1NOfQ+jk+ZsCpgCO1fP8A8INXub7VLuL/AISSTU7dYQxiuEYOrkjJGe2c9+B2r6Cwc1pYxbucTqw3eNdD5xtgmP8A46R/WvQa871f/kd9B/65Tf8AoDV6JVEBRRRQAUUUUAFFFFABRRRQAUUUUAFFFFABRRRQAUUUUAFFFFAGbqWq6fpUay6he29qjMFVppAgJ9BmjTdV0/VFdrC+troIcMYZQ+0++K8V8bfDO+8V+KTqV9qqLoy7QIA7b0UIM4yNo+bcfxNeQ+CIY9H+Kyab4duzLZeeYyzSBhIgQl+QADjDY+g60AfZeo6jZ6Zbm5vrmK3hBC75GwMntVqCaK4iSaCRJYnGVdGDKw9QR1r4v+Ltz4rvNQuptUtJ49Dtbpo7YEBUcbiFP+1kDPevqH4dZPhDRiSTm1Q80AdpWPqmt6XpAX+0dRtbUtyqyyhS30B5PUVsV8seOvAdla6zqXifxVqrf2ZNLiGG1QmTJ+6p4wOM/wCPqAfUFtcQ3UKT280c0LjKyRsGVvoR1rLm1/R4Lz7FLqlnHdZC+U86hsnoMZ6+1fO/wKTU73QvElvbzTw28iiOxldziNyHyRjkHlCSO9eWeL/B2neDtMlh1fVPtPiOZhJDFbZaMJkAl2YDkjcfXIFDEz7zd0jRpHZVRRuLE4AHrmsi317R7lS8Gq2Uig4JS4U4P514ZrOp3dl8E4JNQLNc3FukSfNglGf5Oe/7vFeIeC4/Ad5axReILjULe9ZyGkj/ANUoycZwCfTtQJ3uux99qwZQykEEZBHesDxUM6DqA/6YNWpp0ENrZW1vbkmGKJUjJOcqAAP0rL8V8aDqH/XBqCi7og26VYj0t4x/46K06zdG/wCQXZf9cI//AEEVpUAFFFFABRRRQAUUUUAFFFFABRRRQAUUUUAFFFFABRRRQAUUVl63bXV5pd3bWVx9nuZYmSOXJGwkdcjkfUc0Cbsind+JNEs7v7HcaraRXOQpjaUAgnoD6fjW+CGAIIIPIIr421v4ZW/h/wAKajq3iPVM6uSWgCOWDHIABzyxJ79ga7LwP4j1my+F9xeWaS3t9DcGGHcDIUUkc474yTQM+hjqtgNQGmm8gF6V3CDeN5GM9Ppz9Oa0q+FPhl/aEvxNtBrAna/eV3m8wjeGETNznt049OlfddACEhQSSAB3NZlnq+m3s8tta39tPPEcSRxyqzKfcA1zXxD0LU/Eegvpul3y2c0kil5GZlBQZyvy88nFfHGvaRb+GtZ0/TfDmoXc+vQt5d20Ywgm+UgJ6jJIOeOB70Afe15d29jA1xdTxwwoMs8jBQKbYX1rqNutzZXEVxA3SSJwwP4ivkf4qS3HiX4kWHhme9kWzVoYWRMhQzAMzbc9cEdzVn4YzSeGPibfeGYZZzZSvLEEY8ZVS6sR64XGfegD6xvbu3sYHuLqeOCFBlnkYKBT7W4gu4Untpo5oXGVkjYMrD2Ir4z+N3i6fxBqc2j6cGk03SzunkjOVeTgEnjopO365PpX0F8FjnwBpH/bb/0c9Atbnp0n+rbjPBrC8Lf8ga2/4F/6Ea3n+430rE8MgjSbfOP4v/QjQM3aKKKACiiigAooooAKKKKACiiigAooooAo2x/fy1eqjbj9/LV6gAooooAKKKKACiiigAooooAKKKKACiiigAooooAKKKKACuGsLQ3beIbUOF88mMNjOCykdPbNdzXI+HBjUNY6ZNxn+dAHEaB4M8U6Dpo06w8TW0UCsWX/AEIMVycnkk/rXpVpaahHqD3FxqAltzCqLAIwoDjGWz788e9bdFAHJaX4few1/V9X+1bxfiMLGV5j2rjr39qsxabfy6FcafqGoLc3U8UkZuBEEHzAgfKPTNdJRQBz/hXSG0LRLPTGmEzW6FTIF27uSen410FFFABRRRQBwOjn/is9eH/TOH/0AV32a8/0cY8aa+fWODt/sCu9ycjigB3FNNO5ppouAleM+MvB+tSeJIvE3hy9ghvREIpYbgErIMY/ljj2zmvY2PFViCx6VLKSPlDxp4L1LTrSO/u7tbvWtS1CPLxx4WE4OMfjx+A/Hqbn4da/rrXd1r2p2zXpt1tYWiU7NobJYjA75PGOa+gQhY4ZAQPXtSgHdkDC0+Z3v1K5UeHeKvh9qN3b6EbGW0u5dNg+zvFeAmNxtxux7Y6fT0qLRPhrfDQdZ03VLi2WW/kWWN4AdqMOegA4z2r3cbl4xkZpzDnt/jUjtZ3PnbxD4btPC3w5uNL1Kd7uaecvHLHGT+/PK9+ny4JPr7133wt0GTw/4ZtoZz/pNwxuZjjB3N0zzycYrv5okdR5kaSAEEBhnB9amQggelTdjUEttjym48F30t74qnE8OzVYFSDk5BAwd3p/9euRsvh74p0VbG70XVbaO8W1NtOjg7cEsQRnOcEg9Oo785+hyMYpMEDtVXFZHgLfDDUdLsrK902+hl163u2uJJZMqkgbqMfgO3OTUVt8PfEMouZtTv7K4nvbuCebCk7AhOccDtgYr6DwxGfX9KRU3dhmm5MFBJW6HiPiv4cXHiLV9QuDeJFb3NsiowzlZFxgEdxxWdY+A/EeqSxP4jvbVvslq8Ft5YzvLKVy/wBOPrXv5TA460gVwOmQDU3e1/kOy3PPfh3oWp6D4b/snVXgcRu4i8nPCMcnJ7nLN29K8r1T4ceKZLKXQbK+tTon2nzk3cOQecH6HPGeTzX0wVPU45poGQe3vQrhZWPAJ/h3rKW9xc2lxbpqcWqNeWhJypU4BDZH4/hVWf4aa1rcOp32r6rCuqXgULHGhMahSCBnPfA6dPevojBUEbc4NMVDu3EcmndjUUfPa+A/FV8sj6neWG4ac9lBHDkbAMbcnHOea39R8AXd9P4baS5jC2Fobe4bHP3cDaO+DmvaUU56cVJ5ZB7c0+ZvV7kuKWh882/w88QXMVnoeqalbPoVnJ5imJSJJB/dPp1P/wBfioZ/hr4gjtLrQbK+sjo88/niSUN5iY6L+gr6GZSp7VID7cmkpBKCaPAbvwP4msZLy30e+tmtdStlgufP4CAKE4/AnnHSof8AhBPEugXNlL4burV/JsjbSNOMZZnLMcemcH8O9fQgXHP6UojOQRRdjt2dj5l1L4TXlrb2V7pzQ32qLIXu0u8GOUnrweMA5/PrW7pvw61K3t9MeWSyW4i1RbuVYk2qkYx8qnv0r3/yyD0pwjyeaE2S0jwvXPhtearqmu3P26OKO98uS3Zc5Dr2Yen/ANatDw54V8QXetWOseJryBn06MxQQwD75wRvY9Oc549B06V7EyncQAD608IcAjg0K4WW/U86v/Dd3N45sdeSRTaRWjQuGb5gx3YwPTkV5Nc/CnWPKu50ntJZRftcx27jKyrnoSenBP8Anp9OjIbkZp8gzgY/KhCaPnVvAGvS6DqMUpso7u9eHbawKFjhVGz1/XvXS+LfBmp6nqDXNqbYp/ZElkQ5IYuc4x6duT2r1/YeOKeB8w7Clv0HZHjdv4L1KPWfDF28kHlaZaCOc56sARhfXr+hrl7PwT4t0HWr7XdGe0lmurmXfbyvhTGzblJ5Ge/cEce+Po8phc45oRSRnHNUnZg7WPm+3+GmraffafrCPb3WoG+8+7UHaqo3JC54OPm9+lWU+HmsweF9c03NrJc3l4s0QDnG0MD1OMGvoKQMpHH61IgBXP50XewrWPl3W/hprkV+1xZW9hqH2uBFla6+XyHCgErz+PevRfCvgm90PU7cu0NxbRaabcyfdzIWyRt6468+nvxXrci5AwOB1pFU8Urjt1Pnez8BeJNFSx1LS5reTUrKWVRA/wByRGY85yOCCeOD07133gLw3qOkzajqusXCtqGpPvlhj5SIAnAB78H9B1616ZswOTzSBSc8UXdrCSVz5U134Z+JbzV9VkENheLeSmSO8kkKNGM8DaDxxx0P1r20aBeN4E/sImNbxrHyeW+UNj1rv9hA5xTiv6UXCyPCT4J1aPTfClupiaXT5i9wPMwqgnP4ke3/ANesiL4faxH4IuNG8q2F9Nf+fhX+RV4GQfoOnpX0WASccYo2Y96NQ0PC/E3gzxDceJbHxBpj2bzWFvGFjk+VZWGQyj04/nWFf+BfE+s6frN7qD2q6teyxNHCrnCKhzgNk49h7da+kR6EUgXnG2i9gseKeG/DXiEpr8msxQQz6hYrbxmOXeNwVlyfTsfTmvO5vhprunWNpf8A2O21W5SMwzWUj52rk7SpyBwMd/pX1jg46UgXjFDbCKS32Pm7w/8ADXXNL1fRb5ntPLjnae4WIBfJDAZX/a4GM8/1Orr/AIF1m81PWNRtPJMrXMFzaB5MB2QHIP5nrXvh4puPmGSBQ5MSijzDwppnia78RNrniSG0tjDam3ghtm3A5YEk8n+f5d9G98P383jKfVkVPskmmNbht+Dvz0x/kV6FjH1p/XGBTA+WtV+GXiG58L6Rp8SwfaoLiV5VMoAQMeDnv+Fc03gTWtG/s/UbzTrGxt7Bka5nFxuMgzyxGf09TX2WRyMVVureG7hkt7iBJoZBh0cZBH0ouwSPiXwf4K1HW7X+27WwtL6NriSN4J5CgZeCHU8d9w5/KvR4Phzr1jo1tJbx2hvotVF8LNXwiJgALuJ5xgfh3zX0laWsFpBHBbwpDCgwkaLtC/QVKUPahtjsj5ks/APieG/l8QRxQW+rm/EqoJgV8lgQw9O+PcE1W1PwR4zMGsaZbWNlLZXt810JfPAbrkAZI9B29a+owp9KeUJByBildg0jmo9BgvPDVro2pwiRFtoo5VB6MqjofqOtQaR4V0/RNFvNK0tWjS4D7mkYsSzIFyT+ArrFXgA4x9aeVPQAYoQeR8zeBPAHiTRtU0pr6C2W1s7iWQyJMCSGUDp9Rx+uK3/Ffw5uNY8Y219GIhpE7pLfR8Ll0z2HJ3Zxn/aNe77TuNJgg9KLhY+WvEPw68R3esazKum22oJcsfs11LdbWiU9AFz26cjtwTWnd/DrxDe2MsTpbRSLp1vCgMoYO8Zzt/HH0r6UwPbjrSAZqrisfP8A8M/B+r6d4hOq6jpNrp0UNu0CpFJu8x88uBk4/TivoYnt3qDpUgOCDU3CwhxnFTdRUJbngVIDxyKaBjx0xQaaGAoLEngU7kjvWkFN59MUqd6BjsUtNJpeaBDs9qUkU0UtMBRzSE0maRqAAc0E0UnvSAQtxXE+J/E40ee2tba3F5cO485FfAgj7u5/hH1rtMnmvlLxtNcaN438SSyWNzcHVdPEFqII87soi5/AqfyotcaR6nq3xGtrDxPaaJ5EcsVz5e26ScbRuJ6/p3710uj+MdJ1TVb7SoZgtxayeX87KBKe+znnBBH4V8qeHIbbSdMey1TwXc3uqzyq0LTRsoKntnqD14A+tPvrO402+1y6t7UWl3ptzHdwb4wPlyQRk8EYYHHek1rqwUk9j7Fu9St7ewu7xJUljtkdpNjBsFRkjjvXl3hjx7qerQz31xoBt9Mit5JvtInH8IJ5B9cH/wDVUXhfTLlfh3eSvaG8u9Sjlu3gLkGQv0568qFPufzrxfRLL+1JEPh/w7qEEcNrINShnlYxXLAcICerZPTj2A5ot5ocW7LSz6o948FeN9S8QLNeXWh/ZNKSJ5RdCbcTt/2cZ7H8q0fBXj6y8W6lqNrYwSCC1VWSZ+PMB46dq8g+Gdha33iuG80bRLvTdPhtXS7WdmZHc5GAWJz16exrofBZGi+KPGl88DLDCDKEVdu4Asxx27frU30vYaTf3nr3ijXF0HR7vUSgl8hQQhbbuJIAGfqa4C38eatHomoazqegG0ht4keD9+GExcgAcDI6jtT/ABdqUfiDwRHewaRc3lvcSIZLcoyyKoblht69Oo4wa8bsLHzxqN3p3h6/m8LZTfYyyujtJx86gEk4/LHXpwJX3KlJK1j2Cz8Z+Kbi2aQeDZC5CmPbcrtYHqT3HGK3/A3i678RXt/bXGltZ/ZMBmMm7LH+HpjP/wBavIPB9w1hB4m1XR7S/t9JitsW8Vw2dkhPOBnt1zzjua9s+HWkPpPhixjlJ86ZTPLk5JLnPUe2KbSsQndnchzuHvXD2bbvH12Qfu6coIH+8K7UKdw54rgrdl/4WBdqG5+wKp477gai7uvXX7ipJHoowTjNeLeN9N1yy8UWfiLQ9P8At5Fu1vPCXC+4PP8Anj3r2RW5IxyKjdCzcciqbHHTTueZeEvD99YeHdUN9Gg1PUzLPMiHIDMDhfTv/wDXrjbvwLqt/wDD/StPMSDVLKRphBK4wwLsdpPTow/LFe/hF5Bp0ahR7U3a+iG0tTxX4f6Lr9x4luvEmt2MOm/uBbR2ydWAA54PT/PavdeoFVQpznk56VOgIGMU0yGji9S/5HXRv+vab+Vd9XnuqqP+E30NiTn7PPjGfTv7f59K9CqiAooooAKKKKACiiigAooooAKKKKACiiigAooooAKKKKACiiigD5Y+N3ju5F03hvRr3yQi/wCmSxuBnIIMee3UZ/KpPghqvhLS4baySZjrt8dsrvCcA5bCq2OBjA68mvcbrwR4ZvLya+udGtprmYlpHkBbcT3wTip7Hwf4csLmO6tNFsoZ4zuR1iGVPqKAPNv2g+fByf8AX2n8jXoPw7/5FDRf+vRP5Vs6/oeneIbFrDVLcT2zMG27iuCOhBBBrRsrWCxtobW2iWKCFAkaL0UDoKALNfM178SfDmvapfaB4y0pbbT7aUvFJIXY+YhPUKMjIzjHUcd6+ma4LX/h74W8QXhvdR0pJLljl5EkeMv9dpGelJibsj5r+Euo3mk3vifUdKSWfSLO3eUwFsK3zHy8577Qxz6A1L4p8XeEfGvh+81DVrL7F4igTyrVY3dvM7r0G3HXO7pjrzivq7QvD2kaBava6XYRW0L/AHwoJL/7xOSfxNcjefC/wheX7X0ukjzGbc0aSusZPrtBwPoOKGxngGh6yNN+HFvH4l8PTarpLXjC1Jcx7Fxw27qBlmAIx3FZvjzW/BOoeF9Nh0DTYrXUMhnRYsPEBkFXk/jz25PrxX2Rc6Rp11p/9mT2UElltCCBkG0AdMDsR69a4zTfhl4P02dbiDRo2lU5UyyvIBzkfKzEcfSmB0vg9Hj8NaQsmdws4sg9R8g4pfFxx4f1H/rg38q6EAAAAYA6Cue8XHHh/Uj/ANMGoAv6L/yC7H/r3j/9BFadZujf8guy/wCveP8A9BFaVABRRRQAUUUUAFFFFABRRRQAUUUUAFFFFABRRRQAUUUUAFZ+rajbaTYXF/eSeXbwIXdsZwPpWhVHU9PtdVsprG9hE1tMu2RCSMj6jkUAfCGp+JB438RJP4n1SSy0ZXZoUjjZwi5A2hRk5IAyT7+wr7N8DXWh3OiRr4eXGnQuYlOwruIxk88nOeprmx8JfBC9NE/8m5v/AIuu60DQ9O8PWf2LS7f7Pbby+zez/MepyxJ7UAfKXh6BT8aZXcqQL2Y4Y452Pjn6/nX2PXHweDdCg8QN4iisyupMWYyCVsbiCpbbnGSCR/8AX5rsKQHA/EPxd/whmlxagbF7pHlEbBXC7cgnPPXpXyp8QZ/Cmo2+m654dQ2ep3kzSXkEcpLxt34zhSTnBGM+lfbt/Y2mpW7W17bRXED/AHo5UDKfwNcNpnw28I6ZefbbXR4xMHDrvkd1UjphSSOvPSmB8/eNJIfDvxW07WdRylvMkNy4IJKDZ5Z4AzkFTxjtWLaSXfib4ga5quhSFpoop5rdokyWHlmNSM9+RX1z4k8KaH4nWJdY0+O68rOxizIy57BlIOPbNL4c8LaJ4ZSRNH0+O183G9gzMzY6ZZiT39aB3drdD4Rv7LxT4f0u9S80+e2tb9lSeWaDliDkDcelfTf7P8+qSeGXhu4ythE5Fk5TG4FmL89/mzXr+vaHp3iGxNhqlsLi2LB9hZl5HQ5UgirGj6XZaLYQ6fp8AgtIQRHGGJxkknkkk8kmgRfk+430NYnhldukW4zn7x/8eNbcuPLfJAG05zWH4YIOj22CD97p/vGgDfooooAKKKKACiiigAooooAKKKKACiiigCjb8zSVeqlb/wCulFXaACiiigAooooAKKKKACiiigAooooAKKKKACiiigAooooAK8t0bRZ59Z1m5/tC4jLXGAsbfLjrivUq5LQGVbzV3ZgqibJJ4AHNAEjaJdMV/wCJvdDHXBHNSnSLrjGqT++auJrmkOwVNVsWYnAAuEJJ/OtZmVFLMQFAySTgAUAcydFujJuOr3W30q3/AGVKY1Q6hc7u7butaNpe2l4G+y3UM4Xr5UgbH5VcoAwTpUuzaNRus5/vUHTbo/8AMRmx9K3qKAMB9LuGcsdSuAOwBxioZtHupNoGrXKAddpGTXS0UAeG6VoF/J4s1uBdcu18tYS0nUtlQfWu9TQNQAOdbuCap6EzHxj4h3LghYPf+AYrvcUNgca2g6oGG3XJ9vcEc/zqB/D+qu+f7euFXuAOc13IFBFAHnTeGdZG4p4inXjjIzTl0DWyuP7ffGf+eZ/nmrviPxVZ6L9nQRyXk084gEdqQzK3uM+x/KujtrmGdiIZ45GX76qwJU+hweKktLQ4s+Htd3bv+EicHnqnH86hbQNeLBl8RuT1P7sgZ+ma9BeolBJ5obGkcF/wjOuuc/8ACRyAZ5wh/lmlfw3rvBPiRhgY4Q/416DtJHXBo2gigLeZwMuha6yYTxCwPr5ee1Qjw3r5Ub/Ebsf9wj+td6UOMlsDvUKSxTxh4J0lTON0bBhn6ilcrl8zjP8AhH9eIyniMg45zHn+tMHhvxBv3/8ACRsc/wDTPj8s4rulHPWpAdvc0wcbdTz8eHfEAXaPEbgZyfkOfzzVhtB8QEL/AMVG3GMfufbnvXaxOk0e+KVXU/xKcioCkgyc5HtSfmNRv1scn/YWvjgeICVHQmLmmSaJ4ibaV8RdPSKuwTOODinqGGCDkGi4OHmca2g+Iu3iLAHX9yKaNC8R/wDQwj/v1XcjJ780A459KLiscC2heJGxu8Q/lDmn/wBieJAOfEAP/bKu8jnhdnRJY3dThwrAlT6H0qQNC0pjEqGRRlkBGQPpTFdHnjaH4kOP+KhH/foU5tD8S8keIB9PKr0B04yODVZmRJFRpVR3+6pPLfQUkOyZxKaF4kAO7xACe37qpjofiHH/ACMHP/XIV2QeITCEzIJSMhCRkj6VIR2OetFxWOLk0TxG2Nuvgev7qm/2D4jU/wDIwjH/AFyrunGBndjFR7lZiiuC69RnkU7+QkjjBoPiT/oYh/35FTHRPEQ6a8P+/Vdh89PCNknpQKxwy6J4jb72vj/v1UraJ4i4x4gx/wBsq7qNOM+tSBcUxM4IaH4iDZ/t8EDsYutIND8Q5/5D4H/bIV3u09qNpyaBHBnRfEX/AEHx/wB+qb/YviE9de/8hCu9246UmD+NIDh5NF8QnG3XgP8AtlTU0jxCf+Y6OneKu7KnGM00x+9DA4c6J4hZgf7bTjt5fBpraL4i4/4nwP8A2yrutvPBNJtbIOfzptgcK2ieIz015R/2zo/sXxH214f9+673aTTdhIIoGcC2i+JcqRry8djF1qePSPEa7s66pz0/dDiu2CEDpRtOM0r+QHErpPiNUZP7ajO7uYuR9Diphp3iQD/kK2x5zzFXZFTjimeWaEI4n+y/EyszDWLc7jnDR8D6cVFHpniYZzq8DdOqGu7KEmmhSCR1p3aGcauleJBjdrEPAI/1fXjvQNK8SAg/21ESMdYvT8K7VY8DHenqu0nAoTEzh103xOJGc6vbHP8ACY+B+lSmw8Tqfl1S0565i/8ArV2pGTTQpycmi4XON+yeJmxnULTj1jx/SkNn4nbrqVmMf9Mv/rV2gUgc0Ac0wOOW08TEc6haf9+//rUhtPEuRjUbTp/zy/8ArV2mKaBSA4l7HxQANmpWhwMHMf8A9anrYeJIxgalanPqhP8ASu0AwKVulAttDhXsvE5BUalaAdc+WfX6VL9j8UEf8hGzH0jP+FdiV3DHekMf40rlHGGx8U5BGo2WRn+A/wCFINP8Ucf8TS0wP9g8/pXaGNj3p2GH1piscbHY+I1UD+0bZiD3U+n0qx9l8RDgX9oB7x5/pXVbTkc0oB4oA477J4n/AOghZD/tn/8AWo+yeJ/+ghZf9+//AK1diQe1NKN3NMDifsXirn/iZWXP/TM/4Uq2XioZ/wCJlZdc8xk/0rs1U5p+0889aSBo4qK08Un7+oWQ+kf/ANapmtPE4HGo2ef+uf8A9auu2nB4oCmgDjzaeJ/+ghZf9+//AK1N+y+Kckfb7L6+X/8AWrsSp7UpDZ5xii4WOTS28THduvbMenyf/Wpfs3iUA/6faH6R/wD1q6zFKAcUAcb9m8UnpqFkP+2f/wBapFtfE+OdQsicf88j/hXX4zSYNAjkfI8ThWAvLEn1MZz+FRm38Vhs/brEjP3fL4/l0rsiDSMWBGOlMdji5IvFhOVurEcdAh/rSbPFwP8ArtPOfVTxxXaYPekKkDg0CschHb+K8Lm9sOM5zGefyFKYvFZ/5etM/wC+Hrrjk89BSAEHB70h2ORaHxb/AA3Wl/ij/wCFI8Pi4D5bvSz7eW9djgigAjvTEcWIPF4B/wBL0nkf3H4qm0PjFj8z6S208Eh/0rv8MCTnNL1BNJjsedtD4zwMSaUMcdG596w9c8NeItbjhGpJo9yImLIjBxtPrxwa9bbOMCojubA6fWlcq1zhIrbxlHGFE2khVAVUVGGB/hTPs/jBWwjaSoJ6gPjr1rvlUnIx0pgR89cetK5SXmcLHbeMFOPP0sZGckN/hUN1p3i67t5YJZdJMciMjqyPyCMEcH3/AEr0Fg23B/OkG7bt6fhQ7bBy+ZwVvZeL7a3jhjk0sRxqERFVvlUDAp4t/GSDifS+nTa1d2d+3k0wh8ZI+lK/kCj5nDxxeM9pU/2UVxjHPT8qkZfGoA50w+3IrtE3sPvH61OdxQZNUmKUXfc4SNfGxP8ArNKGeuQ3H6VwlnD4mb4gahieyFz9jQuQG8sJ2Azz1z6j8ea9xRjvOelcNY5Pj6+JPA09MY9N3elzbeYnGxZKeL9wBk0zHr83+FRA+MVyMaXwfvAtz+ldkm7cevNNzjPOKbZagceG8YEZxpv0y1ORvGYYsV0ojP3QWxXWqW3YyQPWpVDE/f6e1JO4nCxyyv4wJIK6Vhj1y3y08Dxdu2h9Mx/ew2P5V1BL5+9kVNHndVXJcbHjt3H4kXxpon2mXTmuDBP5ZAfYFx82Rwc16eBr/c6b+UlYOpH/AIrfSP8Ar1m7139Mgw/+J1/1D/8Ax+j/AInf/UP/APH63KKAMT/ic7f+XDd/wPFIf7a7f2f+O+tyigDEH9s9/sB/77FGdZwflsM9vmf/AArbooA5z/iofTTPzkqcHWsDK6fn/ef/AArcooAwidb7Lp//AH0/+FRk6/2XTfxL10NFAHPj+3u40385KkzrX92w/wC+n/wrcooAw1OtYwVsM+oL1NnVP7tn/wB9N/hWtRQBjZ1f+5Y/99v/AIVFu1wf8stPOfSR+P0reooA5rPiL+5pf/fcn+FIX8RjH7nSzz2kk/wrpqKAOW3eJv8AnnpP/fcn+FOB8Sd00n/vuT/CunooA5gnxL2TSf8AvuT/AApQ3iTvFpX/AH8k/wDia6aigDnfM18HBg089ORI/wDhTZH8Q8COHTfctI/9B3rpKKAOXRvEuTvi0n2xJJ/hQJfEecG207rjPmP+fSuoooA54Sa5tybexB9PMb/Coml8QAgLbWBz1JkYYrpqKAObWbXud1pZfhKf8K5bxnJ4gfw5qINpZbTFhgszBiMjOOMdPU/nXptc54u/5F/Uv+uDfyoAzdDm146VZGSys428hPkMrEjjvxwfzrY83WcZ+zWg9vMY/wBKt6N/yDLL/rhH/wCgitKgDFMurdRbW308w/4VGZdZ7Wtp/wB/D/hW9RQBhLLrJ4NvaD38w/4U3zdaP/LtaD/toa36KAMIyayP+WFn07SN/hRFJrLMd9vZqvb943+FbtFAGQ76oF+WC1J/66N/hTWk1bHEFrn/AHz/AIVs0UAYvmatgfuLXP8AvmmvJrAxtgszxn/WN/hW5RQBh+ZrBbAt7MD1Mjf4VN5mp4yYLbJ7CQ8fpWtRQBl79RwP3Nvn/rof8KZI+qKflhtWH/XRuP0rXooAxt+rd4bTpnh2/LpSltWz8sdn1xy7fn0rYooAwy+slciKyB9C7Z/lULy66Pu21keP+ejV0VFAHLibxF3tLD/v41SCbX+9pZf9/WrpKKAOd87XMn/RbMD/AK6GmtNr3a0svxkaukooA5eWfxCMeVZ2Pvulb/CohceJsn/QtPx2/fN/hXW1hf8ACQaSdY/sX7fF/aQGfs+fm+7u/lzj0oAp/aPEQz/oVkemD5ppFuvEO5t2nWuM8YmrZ1XU7HSLVrvULqO2gU4LyHAz6D1PsKr6Lrmma5C02mXsVyiHDbDyp9weRQBm/avEW3P9n2mc9POq/DcaqVHm2UQbvtk4rMv/ABp4b066ltLvWbWKeH/WIWyVPpx39utb2lapY6vard6fdR3NuxwHjORn0PofY0CTT+RQvLrVVt3MWno77ThfMHoaZ4S8w6FZGZdshQlhnPUn0rfm/wBU/wDumsbwz/yB7XgD5T0+poGbtFFFABRRRQAUUUUAFFFFABRRRQAUUUUAUrcfvZKu1Tt/9bJVygAooooAKKKKACiiigAooooAKKKKACiiigAooooAKKKKACvNZSRpniz08uU4/wCANXpVcPptol+NftHJVbh2iZlPIDKR/WgD5k+H+mWFzaWs0vhHVNQkEvz3cU5WMkNxgYHA4zz619beJdKj1vR7rTZbmS2juFCNJHjIGQSOeOcY/GuC0LwNrGhWcdjY+KporSNi6xi0jOGJz1PJHXg10PiXwtN4gTUILjVZ0tbqFY44EGFiIIO7g/MSQevY+1Aranl/w9gsNF8dXFlbaXfaVBNYGOFLwkm5kRgWcE8fd5wMjg9OlfRNeSeFPAmoabrFvquta7JqclnCYbRShURgjBJ55OCR/XgV6VpFpNY2MVvcXcl3Kmd00n3mySefpnH4UDNGiiigAooooA4bRiP+Eu18YGdsHP8AwAV3NcLowx4v1856pB/6AK7qgBMUd6QcCjsSKAPEPh0UPiPxWzIpK3nykjp1ry7w34k1TQta1ODSbC0u7nUtUliVZnIYFSTxzjHPJr1PUfAuv22sanqPh/xAlouqMTcRyw5K9cFSO4ycdK818QeELzwxP4a0/S70/wBpT3byG9KFh5hwMleRjHX6c96cYczstW+g2b198TvEOkzXOlXunWcmrxXEcKIgYK+8ZHOevTHTrS6l4/8AGen+ZDfabo1lLEvmO81yCGHXaFDZz2/CtO3+FV2SL671ZZ9Xa8S4knZSQVU9B/8Aq7AdKueK/h5qmoeJJNZ03VLWHz4RC4mg3tGAACV6gnj29KiwyDSfibPcw6Fc3ljDFb6jLLDK6OcxspwuM9Qcj/PWLTvijeXGsWySWNqNHubt7aO6EhDHHQ8ngZI/Crt18MDL4LHh8X0clykwmhnkjwEOecAcgEZ/OuX+JVlb6L4S0zwlZ2ss93MymIxx53OpyzH3OTRpewuV9z0/wr4mn8S6Vqt68UCW8cssVv5TEllUdST68dK+cfAfibxD4a8LT3lna2kmmpdje0pO8k4G0AHp79ea+p/DOhR6T4bttKRfJYW4WToSHI+YnHXkmvPbT4bzp4Jl8NvqEYle487zxGSvUHGOMcCnF6vyKsRa3491xNU1S00fSrS5h0yBZbiWSQgnK7sKAevXj2Nc8vxJ8SeJnWy8P6VbO/2TzrgSbhyeCqkkDHPB7/hW9rHw41ZHmbQ9cjtheW6W12skJ+ZVUAspySCcdOOp5pbf4c6to7QSaFrsdvIbVbWfzYMjAyd6++ScZpOwney6vr/wDgfA3ifXPDeh6fpunaXFdy3N9NCRM5GxxtO32/iP4Gu0b4nanFp2oibSrYaraXkdqtskhKtuyM9c9Qf0rV0D4czaYmlLJqglayu5Lp2EZBcsAAOvtyfeqV/8Mbu4v9XvItUjia7njntzsJ2MpJ+YfjxQ2hpNHFeNPHniyCzv9I1DS4tMungEiSwTZPl7gGIOSORkdQRXt1hqepWHgv8AtPULeJLuCzMoiDEggLlQxPc9/wCteeX/AMNNb1wXlxrutW9zeyRCK3KxEJEAwboMfy/E12t9p2qWXgC/tNUu4bq7hs5FMsaHDKFOO3XHf8alqy00HduSWrucBYfFHV4bCx1rVtJtU0e6nMHmwSN5ikZ52nqPlP5GrA+JXiMwjV18MqdAabatx5mHMe7buxnP44xXKeB/BeqeK/DGjR6hfwroMM8kqW6KRK2HYEE9MZLe/Jrr2+HXiHyo9HXxFGPD6T+Z5XlnzNm7OzPcfU49qpWE72TOPXxLrPhzxP4rv7HTlvLVHja4aV9qxjAAxjvyPfAqbUvGv9i+L9T16K3Vnl02EJA7ddwQ8n29q9Kn8CXc9v4mh+2Qj+1mQxNgnZt/vD/CuU1z4Q3GqT+edRgVxZxRLlCcSIADxjlSB9aqy0Bp39Rlh8YZUkuE1O1sl22rTQG1n8wM4Gdh9DWVF4i8Qa/4o8K3WsaOdPt2eRrchjiTKZzg9DjH510tn8NtQuZZn1KfTogtm1tCtlDtBLLjc2Rk9fz7Crej+BfEsV5pTavrltc2umB1t1jjO8grt5JHP8PrxmpE72POZPF+px+NoNdvbGFULtY29t5/zopJG7bnryQTwM13Q+Kd/Ho08s2mQLrCX4s1s8t1Izk/qKxtL+EOqW9zbLc6rYm2t5xMrx2/71znPzE8/hmu7u/hvb3HjaLxIbgeQMSSW5BJeUDAOf7vTj296aaBps4a++Md2s9wbexsZLaCUR5MxWR+OSFz0zmqNp41OkeLtcFpaG4vL+aCO3hJ+VhjJYnjoMYHfNbF18IrwT3UNpqNoNOuLgT4mg3SxHuFbHOf8987GsfC6a+u9Vv4r2BL2Z7eSxl2sDCyDDZI7H8egNFgs7HvEW8xRmZQJNo3BegOOcVIO9ZujpfRafAmqTRS3oXEskQwjHPbgdsVpDgcmgQ4YxRQMUmR2piFPpQOBTacDikAY5pCKMUA8UwDNBpOAPemk80kA7NAFIKCecUAOBxTqaOBQCBQAufyooNJQAhOKQGn4pMc0AITjoKUYzScZ60dwaAFJpM0ppuRkg0MB+KWmg54ooAKUUlKOtADgabSg0UwG08DimdTTuxoAb0oNLSgcUAJmgdaKO9IBCKSlNB7UwEOKUUZ4opAL3opKOKYC44oI568UcetFIBKXFHHSlPbFMApDxQDSmgA7UlHagdaAA9KByKWg80AIMU0dfanUKQRQAHgYpoHOe9PI/SmK6sTtYEj0NK6AU9KARQaaTjpTACRmk3delOJAFcH4r8VHSbm0s7K3W7uZJkW4UNn7PEervjoMZ60hnahsgjvSbgDivH774kC18Z23h+O2tprWfZ/pS3A+UFc89v1/mK9Gtdf0y91GbT4bkG5iOCCuAT6A9+/Skth3V7G1vAHvSM/TAzWZq+r2+naVqGoBllFnE8jKp6kAnH44xXjPhT4k6zqtrf6jeaHDFp1tavOJkm+8VBIXBPfGKRSXW2h7vn1FG7djH514N4a+JWt6lZXeo3+hww2MFs06yRy53EdBgnPPPatnwJ4/vNd1Y6Xq+nxWM8sAnthGxbzF5zz24FFgueykjb1GcVCz8kE1heKNZOg6BfaqIhM1tHuEecAnOACfxryO0+I2ujw/qms3+hwwx2qx+RtkyJGZwuDznHINMSPe1K7PQ1KNu2vBNO+JesjTpbzU/D4i3yJDZrFJnz5GzhR+Wc12ngLxlL4jlvbC/06Sx1KzIM0RHy4J4xnnP4elCCSt5Ho6gBugxivPtNLn4garvxgWSBcHPGV/KvQFPNee6cuPiBqpB62cZP/AI7+VCsxM9D2KD3rwvxyupeIPGEPhu21a40+zWz8+Uw9XbJx0wfTvXue7k+3evIvGGia9B4nt/Emg20N64tjby20sgQ9TggkgY5Hft70ne+hS63OY07xH4ln8EagtgFutV0+d7ea5d8HywCTIN3BYDAx+P1wtY8S6jbfDvQAt9NHNqEnlT3TOS4jy2fmPQ9Oc9BXqPh/wteaR4Tv7RlhfU75ZZZVU7V3uuAoPoOPbOa5XUPBmsXfgDStNWBPt9k4kks3ddsuGPy7s46H1FPr5C0362G/DO+udP8AFWreHTqc2o2KRLNBLNJvIJCng56fN29M176jDHWvF/hv4Ov9M1e81vULK208zR+VDYwMG8oZHJK8HOPXvXtQGMDFDJVuxw+p/wDI8aMP+nWavQK4DUQf+E30g54FrLxXf1QgooooAKKKKACiiigAooooAKKKKACiiigAooooAKKKKACiiigAooooAKKKKACiiigAooooAKKKKACub8YHHh7Uj/0wb+VdJXN+MBnw9qXX/UMeDQBpaMMaZZD/AKYR/wDoIrSrO0c50yyPrAn/AKCK0aACiiigAooooAKKKKACiiigAooooAKKKKACiiigAooooAKKKKACiiigAprOqDLMAPc4p1eVfFHwdqXi+2s4dPvo7UwuzOZGYBgRwOKANn4j6rquleGLq80JDLehlRCkXmlQSASF9R75FfLnw6g1S2+LNjHrZc6kTJJPvYMctbswzjjoRx26V9L/AA18LX/hTTbm01C8junlm8xWQscDAGOfcH868di/5L+fmY/MfvDB/wCPT+X+eaBI4X4w65HqPj5rTUzOum2JSEpC2TjG4sAcDJLfl9K7T4N2ukR+ILzU9G1eUWyW7F9PnTExXrjIOGAPOR9PeuQ+Jdva6D8Uft2sWhu9NuHSdo2Th0K7SB64I/SrmiahY6l8Snv/AArZxxWEUDyNAYgiyKIzvAHRQx47daBnl0F1peo6xf3Otte7Zpi4e125GWOchu2Owr7h+F+maJpnhuIaBdSXVnPI0zTSn5mc4U5GBjG0DHt+NfPEXjbwXP4c1i2k8OW2n380DJAIYg4d8HY2cfLgkHrXpH7PFneW/h+8nmVhbT3GYCx4bAwxA9M8Z9QfSgD36b/VPj+6ayPDi7NJtlyT8p5P1Na8wzG4/wBk1k+HTnSrb6HvnuaANqiiigAooooAKKKKACiiigAooooAKKKKAKcAxNIauVTgP72T61coAKKKKACiiigAooooAKKKKACiiigAooooAKKKKACiiigArk/DePtmrcgn7T+NdZXlejeHY7jVdauWurmMSTkbY5No5ByePqKAPVKK4dfB9svTUdS6Y/4+T0qf/hFYMEf2hqGDjINwecdKAOxorkE8LW6DAv8AUcf9fJ/Gpv8AhHIwu0ahqAX0FwcUAdTRXNjQVH/MR1D/AMCGpp0AE5/tHUOmMeeaAOmormB4eRc41HUQT1P2g1Xn8Ns6rs1fUkI7+eTmgCro2f8AhLte6Y2Qdv8AYHeu3zXhuheGJJPEuuxNrl8zIYsup25+Xp17HP5Cu4/4Ra4IG7W70n/fP+NAPc7rNNLAdTXBnwnccf8AE7vif+uhqu3guV8b9d1IY6bJiKAO7LDPFIyKzKSq7l6EjkVwP/CFSKyMuvapwQSDPkH2pzeD7hv+Y7fe37w/40h8x3wUc4wDUBQlgc5riT4RuSpzrd5v5wQxx+Wag/4Q6/V98fiG9B75Ykfl0pWGp2O/I+TnGM96iMasVZkRmX7pxyPpXEDwddBQG129JHpIaY/g+7H3NcvPfLn/ABp2Hz2O6ZH3Y4zSrHlTkY9q4BvB98w51+8xj++3P60SeDdQlUCTxHfsOuDIxH86Vg9pc78pt2gU8Rk9Oh9q4KPwhqKDaviO/AHbzG4/Wl/4RDURgDxFfBcYYeY3T060KI/aI7ryvwzUvlt0GMCuDHhG8BVl1y7VgOocj+tRHwhqLZ3eJL8gjHMrdPzoUV1E56noBiz3HvTSihCDgqRggjrXDN4U1MAkeIbwv/CWdjj9eKl/4RfU38syeILgshB6Hsf97rRYOc7CONEAVQqKOgAwBUjKc8HOfauOfwtqW1wniO8yQSMg8H654/CqA8La7GAF8Ry4wOqn/GnYOc9Dxt4ApFUkE9q4lPDOqlR5niC43Z52jjH51GPDWtj/AJmCT/vk/wCNFhcx3ZHPAppRh1HNcKPC+tDp4glB9gev5+lO/wCEY1YgKdfuMYwcE5/PNFg5juFUjnFO2HOcVwo8Kanx/wAT+649ye2KePC2oABTrt1j1yf55osDkdyAO4zRjGT2riv+EZ1IZ/4ntwc03/hFtRyCdfus/Tt+dAXud0i/Lz1zxUhHQf0riR4Zvs5/t+7/AO+f/r1UPhfVw5x4iuSmOMjnP50WFc9Ex700AY4P6VwreGNQkUB9fusjPKgjv9acvhi+QjGv3eMHdle/bHP1oA7kjB9qaa4hvDN/kY166P6f1qIeFtRDH/iobsL24yf507AjvMntSAnNcMPD+sDIOvSkH2Of51G3hrVygP8AwkEwkB4+U4x+fWgFsd9/Kk+nNcQPDmpgDGv3Gcc/L3/Op18Pajgqddn27cZCnOf++qVhHYc8Cgdc4rhR4b1Yt82vz7fYc9fr6VIvh7VRnOuzHjj5T6/X0osO53FHbmuK/sHV1IK63JnPcE0h0HWD11x/++T/AI0xHa076VxH9hazgga44z/sH/Gq48O64OviCQ/8BP8AjSA785HTFBzjpzXCf2Br2OfED8dPlP8AjTf+Ef13vr7/AJH/ABpgd22RRya4X+wdeUkjXm+br8ppF0DXhuzr7Hd1+Q8fT0pBc7skkU0ctgjmuEGh+JMn/ioAR/1yph0TxKf+Y8o/7Z//AFqYzvwead+tcENE8Rjr4gz/ANshT20XxGfu68P+/dIVzuhwKUZzXCLo/iMEE64hGenl/wD1qlGkeIRn/idoeMcx9PegDtvX1pa4Q6P4jLEnXUAJ/hi96d/Y2vg7v7cDH0MfFMDuOhzSnnFcX/ZOv4H/ABOlB7/J/wDWobSNeJGNbGO/7ugDsj8tLuOenFcKdG8REn/ieKB2/d//AFqYND8RH72ujg5GEpAd9nJxTST2riBoviHqdcGf+udS/wBk6/8A9BsH/tnTA7HNBPNcaNI1/cM60Meuzt9KYdH8QdtbH/fukB2vP4UtcINF8Rkk/wBugf8AAP8A61TLpHiHBzrS5/3P/rUxna8ZpCcGuHGkeIwB/wATqNuc8p+nSiTSPEZGF1tBz12c/wAqBHc8ZzilJIHArgP7G8T5B/tyM46gp1/SpjpPiXgjW48jHPl//WpBc7MFualBrhBpXinfvOs26nngRkjn2Ipy6V4lUHbrUWT3aPOP0oBs7rPNITXCjTPFCxhF1i2Jzks8RJpjab4t+XbrNmNv/TD/ADmmB31Lj3rgf7M8WZU/2zZ8dP3B/wAmnHTvF3/QZsv/AAH/APrUAd50pe/WuK+weKDGoOq2W8E5YQdRUps/ExUgapZg+vkUAddnnFLiuJksPFZGE1iyXnqbbNMOn+LT01qyH/btmhajZ3I75qslvFFK0qrtZhg88Vxh07xaxGdas+OmLeiTT/FxAEetWQ9Sbak0K9jujznmmH9K89OmeNCSf7dsPp9l6VIum+NMMDrencfdItuvHf0/+vTWugJ6HfZ64r5V8SyXuh+L/E5l0i9u01a0MVt5EZYPlQOo6Yw3vxXs7aV43K/L4hsA3p9k4NQ/2X45/wCg9p3/AIDf/WpWGfO+jacNO0KXRL/wlcza3c3CyRM8RAaPHZwcrj5sjpzz3x6RqekXFjLqGrR2zW1xC8c8GVB34ByB2r0EaZ44AIbXdOPoRa//AFqzNW8MeLtViSK61yxaNGD7RbYz7HjpR1JXXS36jZtIuLjwDfKttJd3N9D55t87GLEhiB/P3rw3TtK/tOSV/Dvhy7t44tMMd/bS7wJnPRQc5J756kDoK+io9M8aJHsXWtOUKoVR9mJwB3+vH600aX43UkjW9O57fZ+n6UMcbJpW0PmpdFu9ZeY+ENLu7JItO8q/ikUgSNn5kG7OWP8ASug8GxppWtya7o2n3sGkafp0j34uUILyKrEquT97p9OfWvcxpXjhfu69p3/gN/8AWqGfRPGM0LQSatpkkTgrIj25w6ngg8dOv50FKxmeOLg+IfA9td2ulyXltctFPNb7iJFiHzEjaeTnA+hNeHxaG8v9q32naTqD+FfMj/0JmdXfpudRkklSD14weTxX0HFovjOGKOGDVtLiijUIiJbnAA6Dp2HH4VN/ZHjcjB1vTvr9n/8ArUbCvdHzjLo9wbPUNQ0vS9QtdFN1FLaoQXkiK5DOBk+h5Jx0GTivVPg/p16up6xq8r3c1rdBY4bi8XbJLtOCSMnjsPpXcppfjYZzrOmnP/TA/wCFNfSvHBxjXdO/8Bv/AK1Fh3Vz0aJzjpxXCadz491XGOLOPPP0qoNK8dEYbXdNxjGRbnP8q4XSdP8AFsfi/U7cavYNd+SkkjPbsUCHGAo6jqOCaEkS5N7L7/zPoHGCT61AQxJOK4l9P8bYATWNMz3Jtz7/AOP6D3qEab45/wCg3px/7d//AK1KxalY9AzleaWJBknFefnTfHJXH9t6YD6i2P8AhTItP8eI2TrWluB/C1ucH8hTaFzb6HpQWnjJrzoaf44wQda00ZOQRbnj26VKll42Dlm1XSmB6KYGwP607WEybUT/AMVzpI/6dJf6139eB3yeL4/FulwNf6Z9sktpdjLE3lhepyOpPFehC28Y/wDP/pX/AH5egR3VFcWLfxZ3vtM/78tTorfxUOZL7TCc9BC2P50AdlRXJvD4nIAW60xTxz5T/wCNQG38V9r3TP8Av01AHZ0VxckHi0jCXmlDpz5L/wCNPjg8Vq2WvNLYehhfH6GgDsaK5DZ4ryT52jYx08uX/GmrD4qGN11pZwc/6t+fagDsaK5Ty/E4A/f6WenVH/xpxj8S4UCfS+Op8t+f1oQHU0VyvleJcqftOm8dR5b8/rUm3xGDnfpZHptk/wAaAOmorlNvifn59J5P92TinKviYKA0mlEjHIWTmgDqaK5ojxH2OlflJ/jUePE3rpP5SUAdTRXMgeJO7aV+Cyf41Gq+J1zl9JbJzyJBj2oA6qiuOKeLNm0S6Rn+9iTP+FSY8VeujflLQDOtorkAPFmeW0X8BLQP+Es7/wBi/wDkWgDr6K4//irfXRPylqMjxj2OhflNSYHaUVxv/FXeuh/lLTU/4TDncdD/ACloA7SiuSLeKVz8mktjpjzBmm+Z4pViDBpbDsVZ/wCtMDr65fxo/l+HNRbGf3WPzIH9aYj+JmPMWmL7kv8A0rj/ABw3iw+H79fK0wx7AHMbOGK5GcEkY9PxoE1c9M0oFdOtARgiFAf++RV+uK0k+JBptqGi00MIlGMvnoPTj/PatAt4i/uaZ+b0FPyOlormg3iLOCmm49QXoDeIdu4pp2f7uXzQI6WiuZJ8RkDaumD1BMlV93iofwaSevTzP8aAOuork8+KOmNI+uJKQv4oBAEelEZxnMn59aAOtorlA3icj7mlDjPJkp+7xLx8mldfWSgDqKK5fd4kH/LPTD16F6d/xUn/AFCv/IlAHTUVzKt4iOfk0xcHuXOaldte/hTTuPUvzQB0NFcwG8SZIMel4Hfc/NAbxJnBTSz77pKAOnorm1bxAeqacv1309v7f42jTR6530AdDRXNbvEP93Temf4/y61DI3icNhI9LIz1JfpQB1dFcW0ni1QMQ6Q+c9GkGPzppm8XdrXSv++n/wAaAO2oriGm8XgkC20lh6hn/wAaf53i3/n10sf8Df8AxoA7SsAeHdIGtHXfsMX9plQv2jndjG3pnGcHGcZxxWOZvF3a10r/AL7f/GovO8Z/8+ukf99P/jQB0Gu6BpPiC3+zarYQ3UfbevzL/usOV/Aio9C8N6NoESxaXptvbADG5Vy5+rHLH8TWEZvGna10f/vp/wDGpRN4w72uk/8AfT/40AJf+APCl/dpeXGiWzTL025RT9VUhT+IrtIIYreJYoIkiiUYVEUKB9AK4pbjxic5s9KGOnzvz+tXrSbxIwH2m1sFJ5+RmOP160AdNcECGQnptPX6Vk+GmDaRakdNpH6mql3c61FbTutrbl0QsuGJyQPTNT+FHkk0OyeVQrmPJUduTQB0FFFFABRRRQAUUUUAFFFFABRRRQAUUUUAUbf/AF0g96vVRt/9dLV6gAooooAKKKKACiiigAooooAKKKKACiiigAooooAKKKKACuT0CREn1aRyEVLg7mbgAAdT7V1lebXPGh+K8HP7ufqf9g0N2E3Y7aPV9NkjEiahaNGUMgZZlI2A4LZz0B4z61oo6yIrowZGAKspyCPUV8G6Y5OmWw6Y0m6B9/3j19seGP8AkA6X/wBecX/oAoGblFFFABRRRQAUUUUAcRoG0+ItfKAhfMjzn12DP65rqbu8trJVa6uIoFY4BlcKCfxrlPDZDa/4h4AxNGOP9wV5PYWcPjf4lauusr59npSFLe1ZsoDkLkjv3J9yOwxQB9DW93bXaeZbXEUyf3onDD8xUxYAEk4A6mvnbWbceAPF6zeH7YGG/sZnlslUsu6NWKkAcgZ2/r61xdp438S6/pOoW39s6fIZbKQyqYfLkiwMsF6ZJXIzzjrx1oEfXgZWUMpDA9COaaXUcsQOccmvk618Xa5oPhnw7aRajp9jE1s0jTTL5jldx2gJyemOcY7dqxtb8Z6v4i0bTHa5hW4ttUCebEhTecZRiM9OvHFAH2YSM1GZoVlWFpUErDKoWG4gegr5u1bxp4yEer38MumQ2ejTLFOixkGdiVBxuzjr69+9aHg/VI9Z+I735hBNxpccibmJ8olVyBzgdSMe598iEteh9CnFLxivIfHniXXbPxDpPh3QktluL9S5nmUtsAznj2AJ79K5SXx94js7KTTJ4bJtdi1CKzaQf6sh1JU4HfjHp7UDPobK9qXIr5mTxP8AEC4uNVtYpNOWTQ4t92yxFhP1Ixx1Kg8cdK2NB+KV3cX2nnUrC3tdNvYJHWfeRhow24ZJx1X9RQkQ5Jb2R9A5FGQBmvmfTfHfizxHdWmm6cdOs7i83zxyyxsdkKkjGORk7W9enbNaGm+O/EV9ouoXE0mj2culSNBczThyJWHTaF7kgjGDnsO1IqzvbQ+iNwAqKaaGGNpZnSONcZZ2AA/E18u6V488ea/Nptja2mnWUmoBmhneNuUQZLHJIA/DntUuqeJNQ8R+Er2DU4YJLzT9Sihfyzsjn+bGGz0BOfQdOlMFc+ogVOCCCD0xTgB7V5p8QfEd94V8O2+pWNvBIwmjSRHBwEIPTHvgfjXF+IPiTqEd9ePokFncaZp6RG6lkDMQXYDA2nnHP5H0oFfTY96jkhlZxHIjsjbXCsDtPofQ1J8uetfLF14ufwneTaX4Rtba7tZpo2ku53MjvNKMgbs/Nx9ehrXX4geI9Bv9U0/X0srmeG1+0RGBSFVjjCnpkcj6eppD+R9JfLxR8orwDRfF/iuzu9JuNdis7iw1pN9uLY7TBld4B49CO5+uawvCPxG8R61qTDNhKHEn+gn920JH3cFiC2TgdT1PHFMZ9N5GKMCvDdG+I2oa3p+lpZWln/bFzftaz27sQI0Ubi+3O7AXGTz0Ne5kUDDil4pKXFABxRwOtFBGaAEpaQClxQAAYpaTFIBigBaDSAUtAgpMetLQaAG0uMUY5pcUDCikAwKAKAF4opaMcUALSUAYFGM0AHFL1pCOaMUAKaQ0EUmM0ALSUY7UuKADiikxmnYoATilpMUYoAQ0vakIp2KAEHNGMUvQUdaADrSdBS03tQA4dKO9AFGOaADPajvS4ptAC9KMikxRigBcCjAoAoI5zQAhxSUEUYxQAvGaMUEU4DFACHFFJjmlxQAvWkIFKBikIzQA2kFPxxRQAnfFGOKUDFLQA3HFJTzSZzQA3il4xRijFAC4GKSjFGKAI2GaaF68cVNTAc0CaG4PpS44paU9KAsNxTWyOlS5zTSM0BYhyfTmjce9S4FGBjmkTZ9xhZRTgRSGPNKEwMUwTfYXg15tYEt8Q9SX0s4z1+lelAcV5ppZz8RtWGePsMf/ALLQitbHpYFLgUteDeK7S88T/ECHQhqF3aWVpYm4b7PIYzuJxu9zkr/nNAWPeAR6004r5c0RNa8U6eLS812ew0jRXlhu7kS7ZZSCSmT7DA59PWufh8RarDoB0m31O9e2vNZNtb3rsS5t+h2sRnk4PHuO9AH2IBmkx7V4b8OXv9I8Y654Zl1O5v7K3iSaJ7htzKxCk8+nzY/DtXutJX6gjhNVI/4TfRRjn7NPz+Fd9Xn+qf8AI86N/wBes1egUxhRRRQAUUUUAFFFFABRRRQAUUUUAFFFFABRRRQAUUUUAFFFFACMwVSzEBQMkk8AVzuieJ9F16aaHS9QiupIRmQR54Gcdcc15P8AG3xbc6dbQeHtKLG/1AESGPlljPG0ehb19AfWvPvggLrSbnxZEVxd2lueAd2HUsMe/IoA+jNS8a+GtLuWtb3WrSKdX2MhfJVvQ46fj0rq4JormJJoJUlicZV0YMrD1BHWvh3wBofh7X9M8R3fiK/SPUsFomeUI6Hli4X+Ik4B49u9erfs46tLcaTqGlyOzLayiSIHoqt1A/EE/jSYtT6RrldY8X+HtFmeDUdXtYJ4wC8RfLjPI+UZPQg/Q11LHCk+gr4u8A+Grbx74y8Q3mqDNuDK5ReCGdiFx/ujJ+oFMZ9g6Xqdlq1ml7YXMdxbPnbIh446/Subm8deFobw2cuu2aTqxVgXwFIOCC3QdO5r57+CaXd3D4o8LtcNEpiIWRWJ8t8lCQM9Dxn1xXAfEHQfD3g20l0Aeff66XSVr1k8pI0PO1VDHPHXPqPoBagfdt3e21naveXNxHFbIu5pXYBQPXNc7pvjHw5qd19ks9ZtJZyQFQSYLE9lz94/Svn/AOIWm6mPhNoT3Ds72xjkuC0hY7GBCZ9cbkHXivGJX0/UG0C18OWc1tqqxhLmRpMeZNkYYEnjnJ+hA7UCufopXKeOf+Rb1D/rmP8A0IV0Fgsy2dutycziNRIfVsc/rXN+Pf8AkWNR/wCuY/8AQhQM6HSxjT7Qf9MU/wDQRV6qOlndp9o2AMwocD/dFXqACiiigAooooAKKKKACiiigAooooAKKKKACiiigAooooAKQ8DOcAUtYXiewu9U0W9sbG6+y3U8ZSObJG0/hyOMj8aAM2Xxr4Zido31yxDKSpHmjgiusidJY1kjdXRwGVlOQQehBr4t8T+BdG8H+DZm1yZH8RTvm1WGU8AMARjOCMck478V6n8OfEv/AAjvwzOrawbgwwSusCspJdeAirntnIz0H4UAexaj4j0fTL630+91GCC7uCBFE7YLZOB9PxroK/PKK81HV/FmmazqZfzL69jki3HPyiQAAeijkD6V+htAEU80VvE800iRxIMs7sFVR6knpXP6f4q0HUbhbaz1ezmnb7sayjLfQd65X4q+GtZ8VaNHp2k3cEKeZvuEmJXzQOVGQD3wcH29K+Z/HnhvTfCMmg2un3Mqa6Y1a8KSbwsny8juOd2B6YoA+0tW1jTtGiSbUr2G1jdtqtK4XJxnH6VDZa9pN/aTXtrqFvNbQZEsqOCqYGefwr5a8YxN47+K9voc4lFlakRFVP8ACE3ufbJ4z16e1R/DexfTPHOu+EZJJm0+5jntmXeR8uCQ+Om7bxn3NAH0l/wnHhc/8x2x/wC/orpNO1Cz1O3FzY3MVxCSV3xtuGR2r41+K3gbw/4VWwtNKa7k1O7f5Y3fcNucencnFfT/AMOvDX/CK+HbfT3x9pYma4IOf3jYz+QAH4UAdhecWs//AFzb+VZXhck6JZZIP7vt9a1bz/j1m/65t/KsvwwCNFswW3fu+ufegDdooooAKKKKACiiigAooooAKKKKACiiigCnAB5shx3q5VSD/WyVboAKKKKACiiigAooooAKKKKACiiigAooooAKKKKACiiigArhLCz/ALQs/EFkriP7Q8sW7GdpZSM/rXd1yfhplNxqo3fMLo5Htjj/AD7UAeaQfCWOLT4Lf+1GMsdnNblhHhWZ2J3EZ6DPT2FeieHPDt1o948smqzXFt9ligjtiNqRlQASADjnHp3rs6KLCsFFFFAwooooAKKKKAON8OrjWNebPW4UdP8AYHeuU8YfD6TVNWXW9C1JtJ1NhsnkTOJRjGeO/A+v1FdV4cdf7X12PncLlT+GwV15oA8i0L4ey20GoT6rrFxeateW7W32rccRIem0H/P5msHT/hTP50z6pq4uQtrJb2xSPay7gy7nP8RAavesUhGaCbLc+eX+FmrpFpxttehjuLWF4WkMGflLEjaD0wDio5PhDc/2XPbLrQ+1NerdRTeWRtIBB4B4Jznj0FfRX4UlAHjMfw8v28Pa5pdzq0c1zqciSef5WACCDyPfHatPwj4B/wCEd1samL3zUFklsI9pB3AAFsknjjoPWvUgfWgHii4+Y+ffibpGsap460EaPNJa3Itn23QQlY8bs5P04/H3rftvhu0NvaM+omfUTex3d7dy5Jm2Zwo54ABOK9jOAQcc9KMUCueIa98NL+71jULzStcNna6mMXsJXJYH7wB9CP5ntWp4j+GtpqHhex8PadMLeK1m8wSzLvc5JLHIxyc/SvXCKB9ad9LAeSeIPh4JJNOvPDl7/ZN/YQC2jcLuVo+fve/J57557Vw138G71rG3S11tVuzMZ7ppFJjkfPykL7c9fWvpSkPFILniHhz4ea5aeIbTWNY8Rm7+yIVjiiQqMEY2+gHrgc4qe5+HE11b67btfRRpqV4lwpRCdqhskEevJ9a9pABFMyo4yKBMy9U0uLU9HudMl2lJoDDlhnHGAfwPNePr4fsfh/4A1S01HfdNdh1lkto/mJZSF69AMdTwOfWvdQB1BpHRXGHQMPQjNAI+cvBvw5mm8IaaJD9kvWvkvpfMU5KrkKCO3ynOPeuy134d/wBteIr/AFKe9C2t3Z/ZzGqkOpwMHPT+HNetgbR7UvBoC54ho3w81sXOn/2zr63FppaEWUcMe0ocAAk4BIAA7k8dazdN+HGpaXeWupaprSXVrpkjXSiOEmZ8c43E57DjJ9K+ghjtinEAgggEHqKLlI+dfhRaW2r+Ldc8S2trLHYElbYyIFBZzlsY9MH8G55r6Kx71HbQQ20YjgijijHIWNQo/IVNQAHgc0tNxS4oGLR0pD060Y96AFFB5pKXHvQIKQ07FNoGApaQcGndqAEpM0YxRQAU6kHFFACZzzSjmkHFGRmgBxpR1pPxpM0AKeKM0YpcUAFHejvRigAznpSdBS4oxQAnagGlxSYoAO9KOtNozQAuaO9GKMUAKetGc8UUAYoAQ9KUdaO9H40AGaSk78UDjmgBwNLTe9ONABScUlBGKADNL3ptFACg4p2aZilwPWgBKWk/GjvQAuaWmU7igB3vRSUhoAXrSmmikJ5oAdmjPek4xRmgAB5pSaQ0UAOpvel/Gmk4oAXoaXNNzk0oPNACk0hopDQBgeKtXOg6Je6msIma3QMIy20NyB1/GvNfBnxLk8RapZ2EmliAXJlUSLLuAKJu9PSuw+JFpc3/AIS1O1tIHnnlRVWNBkn51z+Qyfwr5x8J2GqeFNasruXRNTuktri4DmG2b5lMYUFc8HqT70Ae/wDifx5Z6JrNjoyQPPd3EyI/ZYwxABz3PI6V313cxWltNdTvthhRpHOM4UDJOB7CvG/iDpl3rGp+E9Qs9MnIFysk58rEkK5RgH9OM9eAR16Vv+JNKbxjFqeny219ZtZArays2yO4ZlPP+0oIH+eKBHf6XqFvqllBfWknmW86b0bGOPpV78a8i8PaR/wr7R7COO0uby5upY4roROzrGTnLgdhnA7da6O48SXJWBF0PUmS4u2tWKpho16CT2XvnpxQFzcs9dsb3UNQ06B2NzYbfOUqQORkYPf0ryDRfi4dS1qLSm0gxtLc+QH83gc4z061PofwvOna9qN9Jf3ZtyyPbGO5PmORyRIe/NeMeF/DWux+LbO9m0i7jtlvg7SNGcBS3U98UWuNLsfZV1q2nWsskNxfW8UsUfmujyAEJ0zj0q9bTxXUEc8EiyRSKGR1OQw9a+UvGUGq+N9RjvrXwvfWxsoM3AmyvnqDnYvHzHrjGSfTgV754O1w6pC9uNEvdMjtVRYluFwGXHAHuP8APsCO4rzbTWz8Q9VGOljH/wCy16NkY5rzXSmD/EPWCvIWyjGR65H+BoGem1414z8NeJB4ot/EfheS0WZrf7LcRTfxDJO4+o+705+Udea9jPSmA0CZ82al8NfEcmk22nxz6dIhuGu7obnBllYnrx90DA65/Sus13wfrWvaBbWzjTNPvdPlWazW0DGPIHIYEcc8969oPNJQI8t8A+F9VsdRvfEGvTodUvUETwxAbEVdoByO+FHT+derimAinCgq9zhdSz/wm+j88fZZuK76vOtT58eaN7Wk1ei0AFFFFABRRRQAUUUUAFFFFABRRRQAUUUUAFFFFABRRRQAUUUUAfIWt/DzxzP4q1DW7HYri8drWU3CbvLJO0gZ4ABxg1ifCvTvFVx4qvDaXwhlt7hDqYmfPmgOdy5AOScMOPXrX2xWfaaZYWc89zbWcEM9w26aSOMK0h9SR19frmgD4b1+78G6jqms3lzYajp98jNts0lUxSy5IbJ25TnnHTr9K9p/Z30Oay0i+1SZXQXcoSIMuAyKPvD1BJI/A17Be+D/AA5f3Ml1daLZSzyHc8jRDLH1NdJbW8VrDHBBGscUahURRgKB2FAErjcrD1GK+GvBniNPAHjLWk1IPsIlgO1c4cHKkgHvtA74zX3PXN6p4X0LVrg3N/pNpcTkBTJJGCSB05oA+YPgu+oWOn+KvFEUHnukQ8uJgf3jZLNyPQY/PtWV4l8e+HPFfhi7k1TR4YvEzgRxywxk5wQQ249BjIwST+FfZdhYWmnWy2tnbQ29uvSOJAq+/Arm28D+FnmMzaBp5dm3EmBSCc56dKAPjbxFpvia1+HuhtfrIunefKyRndlEbbsLjsCd2M+o9af4tvfDt5onhq20K2QaoIFF60cZVjJtVcE9yWDH/wDXX3ZdWVrd2r2dxbxy2zrtaJ1BUj0xXP2Pg/w5YXEd1aaLZRTxncjrEMqfUUAbWjpJHpllHKGEiwIHDdQQozmsTx1k+GdRAJBMYGR9RXWVyPjv/kWtQPPCA9fcUAdBpilLC1U9RCg/QVeqlpv/AB423/XJP5CrtABRRRQAUUUUAFFFFABRRRQAUUUUAFFFFABRRRQAUUUUAFYXifWYPD2i3mq3ALR20e7aDjcxOFH4kgfjW7Va9tLe+t5LW6hSaCQbXjkXKsPcUAfn1BrVl4j8T/2l4wu7t7J2ZmjjUkgdFRcH5QOM4/u+pzXsfj3S9Q8f6dpT+DIDcaNaq0Jg8wRbXB9HIzxjnnrXu/8Awgvhb/oA2P8A36FdFpel2OkW5ttPtY7aAsW8uMYGT1OPwoA+CPENr4p0/XNIsdWiSLULWKBbKNQmNu75OVOD8wx+FffGkG8bT7Y6gqreeWvnBSCN+OcY4qjqHhzR9SvoNQvdPgnu7fBjldckYOR9fxrfoA8z+KXjIeDtF86EBr+4by7dWBwD3Y8Y4HY98V8t/D3V/DkOs3OueL7ua4vRIGhQxGRS399scHHGB0H5V9q6zoOla4IRqljDdiEloxKMhSRg8ViReA/CsRBTQbIMDuB8vkHOetAHzr4q1AeB/i+2rToz2tyqSNkchHTYxGOuCD+WKl+Ecr+IfiRqutqJTCPNlBI+6rHaik/7vGPb2r6g1bQNI1kR/wBpaba3Rj+4ZYwxUegPYe1S6To2maNG8em2NvaK5y4hjC7j7+tAHzPGZfFPxqT7UimHTHbaufurECVP13kH8a+rqxrXQ9LtL+bUYLGFL2ckyThfmbOM8/hWzQBVvv8Aj0n/AOubfyrN8MgjRrLJzmMGtK/4s7j/AK5t/Kszwwc6JYH1hWgDdooooAKKKKACiiigAooooAKKKKACiiigCnb8yyVcqpB/rJPrVugAooooAKKKKACiiigAooooAKKKKACiiigAooooAKKKKACvLdE8PW9zqGs3BublGkujuEcmBXqVcj4ckVDqssjqqrdOWZjgADufQUAA8L2wzi7vBn/psak/4RuEElbu6DE8nzOcVej8QaPJC06anaNEsXnM4lBATJXd9Mgj68VsRSJNGksbBo3UMrDoQehp3YrI5/8AsGPnF5dDP/TSnvocbJs+13QXOcCTvW3HPDK7xxyo7xnDqrAlT7jtU1IZzf8AYEWQftd3j08ylbQkJJ+2XWcAZ3+ldHRRcDCOjjdu+13OfXfzUM2hrKpU3t2M9SJK6OigLHiGi+FpLnxFrXmavfbIpU2bZP8AZHWuvk8IFuDq16FJ6CQ9MVZ8M7hrXiAZO37SpHHGdg7/AJV2lO4ktbnnv/CFgIF/tnUMgYz5p/SlfwbnONYv85ByZOR6/pXoIobAUsSAB1J7UhnnbeDC20DWdQAH/TXtVVfA8gJ367qB9MSEV0cfi3w5IMjXdOAzj5rhV/ma6G1ube8hSe2njmhbO2SJwynBwcEdeRQ+5N76HCx+D3iRlGsXxyeCXzgelUf+EHnyT/bt7k9fnNd1/a+mCZ4P7QtRMhKtH5y7gQMkEZ7CrttcQ3cSz280c0TZ2yRsGU4OOCKbuSmne1t9bdzzweB3OPM1q+YjBH70jHr3p58Dlh/yHNRHP/PSvR880E7aQ0kjzUeB5V6a/f8Av8x/xqR/A7sBjXb8H/e/+vXouaXJNA7nnA8ESjpr+of99H/GkPgiXj/ifX59txH9a9INJigPKx5s3gefdldevwAehcmmL4KvN5b+3rrOMd+v516JdXNvaIJLm4igQsFDSOFBJ6DJ71Nk44xQJnmp8E3LHL69eZ/2WI/TNMk8CXEgXb4i1BSDz8xOf1r0vccjPSmyyxQRvNNIkcSDLO5AAHqSelIVzzA+Bb9cFfEV7wOcs3X86txeENRB48Q3O09cpk/zr0NLi3dY3WeNkl/1bBxh/p61Pkr0pja6nna+ENQAI/4SK5zjg7O/0zT/APhF9TXIHiC4I7ZXt+dehA+tLnFFwsrdjzU+FdVGM+IbnA9qlfwpqUpAfxFdkd+eea737RCwBE0ZBbYMMOW9Pr7VMKBcq7Kx54fCF6GyNfvABnGXJ/rQfCWpMrD/AISK6BJ4OCf6ivQzwKjhnhmLrFMkhjYo+xgdrDscdDQVZdjgz4QvT/zMF1+C4/k1LL4V1YAeT4kugc85U/0NehDBHNFANJnn0nhXU3YD/hIrnZz/AAnIH/fVRP4Ovyu0eIr0gDj5iDn869BiljlBMUiOAcEqc4PpTZJI4hulkWNc4yxwKBWtoeenwdfkYPiG9yOmHPT86X/hEdQUDHiC7PGPmYnA9OtekAjFQrcwPJJGk8bSRf6xQwJT6jtQUeejwff5P/FQ3gz1wT/jUq+DrtQw/wCEj1DByPvHp2716ErK6hkYMp5BByDRQLY84i8J6uoKt4inAOeQpP8AX60v/CHaiVG7xJe7hngFsfnur0btRn1NA9DzgeD9TXLL4iuyx/vMSB+GaePCur8j/hIZ9ucgAHPXPrXovFRGaJJVhaVBK4JVCw3EDqQKAscE/hXVSxH/AAkdxsxx8hznPf5uagHhPWVJ2eI5yMn7yknqfevSarS3NvDJFFLcRJJKcRozgFz7DvSFY4RPC+soMjxDNu5/hOP51KnhvVxt3eIJ/wDawD+nNd/mlBzTHY4J/Dmr7z5PiCdFPJyCT/OpY/D2rRjaNfn2AYUYPHp3+ldzilJoA4D/AIR/XB93X5P++T/jQNA14Zz4hk5/2T/jXfYxS96BnnzeH/EH/LPxCy+uY8/zNVZfDniZsbfE2P8AtgK9KooA82/4R/xQAAvic4HHMINKdA8U/wDQz/8AkEV6RmkJoEeaJ4d8ULnPiYH/ALYig+HvFAxt8Sgev7kV6Z1pKAsecPoHicjC+JcD/rgKcPDviXcc+JyV7H7OM/zr0agUmM85Ph7xMQf+KmwccfuBzT00HxMM58Rg5HH7npXolApgtDzdvD/ifjb4lx/2xFSHQPEhP/Ix8f8AXEV6J3o7UCsecnQfE4+54jXrnJhFN/4R/wAUEknxMCfTyAB+lek9qQikkM83Xw/4pVsnxKrexgGCKc2h+KXGP+EhiHJORD6/j2r0YDNGMGmKx5u2heK8KB4jTA7+Tyef8/lSR6H4sVsnxFEcHODCcfSvSKMUBY81XQvFisx/4SOM7gQAYchc+lT/ANkeLmznXrUAjGBb16EBiloCx51/YXikB9viGP5vWH7v0pG0LxU3H/CQxKMYysHPXOeTXo/ekoBo8+Gj+KV/5j8BweM23Tj68/jSf2R4sCBR4gtyQuNxtufr6E16FSYxQM88TR/FqxlP+Ehg3E53m2BP68fpTk0bxYsSxjxFAwGclrbk/jXoYFGKBHn0ekeLEPGv2xGOAbfP86lOmeLM5Ou2n/gLXd0UrDODTTfFiqA2u2rkdzagH9KX+zvFn/Qbs/8AwFruqXGaYHna6Z4xGc67ZH/t1qwdN8Wn/mOWf/gLXdUvWgVjgl03xaOuuWf/AIC0w6Z4yP8AzMFl/wCAYr0Gg/SgZ56+m+MWBA1+zUkdRaDilOm+Me2vWX/gJXoApMUCPOBpnjfv4gsB/wBulSnTPGTKR/b1kuRjItRkV6F3pe9AHnqaZ4xUAHXrI4HX7KOaU6b4x7a7ZD/t1r0HFLQN6nnB0zxr28QWP/gJVX+yfHJ6+INP/wDAT/61en0AUCseaxaT41XOdfsPwtalGl+Mx11+x/8AASvRDxS44oFZHnDaT40wNviCxJ75tMUkmk+NAR5fiCxI77rQCvRiKMZoElbzPMTpPjo/8zBpw/7dP/rUo0nxwfveINPPp/olemke9GKBnma6T44XP/E+0/8A8Bf/AK1P/srxwAf+J/p5z/064r0rBpSKB2PNBpvjoAk69p5PYC16/pXnGjWHjE+MtSgGuW63fkq80pt8oRwBhT3447V9JV5tpCKvxA1sqoG60iJwOp45oAH0zxuxyuvaePb7L/8AWqJtL8cj7viDT/xtP/rV6bxSE/lSSJskeZf2T45P/Mwaf/4CUNpXjogBde04ep+y9f0r0snB5p2cd6YzzRNL8dA5bX9NPt9l/wDrVYfTvGpORrenr7fZv/rV6IAc0+gEup4bJZ+Lk8U6fFLqunPeG2lYSG3O1UyARxgk9PSvRGtPFGQV1Sw65INsfy61Svv+R6004Y5sZBx0Hzd/b/61d9QUcgbbxP21HTx/27t/jTxbeJe+o2H/AIDN/wDFV1lFAHJm28SdtRsP/Adv/iqi+y+KAABqWnsQOSbduf1rsaKAOS+zeJv+gjp//gO3+NKtt4k76hYf9+G/xrrKKAOSNt4m/wCghp//AH4b/Gm/ZvE//QR0/wD8B2/xrr6KAORFt4n76hp//gO3+NL9m8S/9BDT/wDwHb/GutooA5NrfxL2vtPH/bBv8aX7P4k/5/rD/vw3+NdXRQByP2fxPj/j/wBPz/1wb/GnfZ/EuP8Aj/0/P/XBv8a6yigDj1t/FA63+nH/ALYN/jTDbeK+1/pv/fhv8a7OigDlFt/EfO6/sPwgb/Gomt/FHG2/078YG/xrsKKAOJNt4t7ahpn4wN/jS/ZvFn/P/pn/AH4b/Gu1ooA4pLfxaCCb7SyAenkvz+tPWHxYHLNdaSRn7vlPj+ea7KigDiWt/FvG2+0v8Ymqv9l8af8AQR0j/vw9d6SACT0FeeyfEjwejFTr1tkHHAYj8wKALAtfGQ66jpJ/7YOP60n2bxn/AM/+kj/ti9a2h+KtD15pl0vUYrkwKGk25G0HucgelYMHxI8Jzam2mprMBmBwJOfKJ9A/3T+eKALKW/jLndfaT+ET077N4w/5/wDSv+/L11OpalZ6XZSX97cJBaxgF5WPABIA/MkfnXHR/EfwhIcLrttn3DD+YoAveR4rJ5vdLHA6RP8A41z3jeDxI+gzqbjTDGCpkJRwzDcMAc464/L3r1GN1lRZEYMjAFSO4Ncx43OPDeoH/pmP/QhQBXto/Ez2sObjS0OwfcifB/AnirgTxGM/vtMbJzzG/H61uWJzaW5/6Zr/ACq1QBzWzxDjHnab0xnY/wCfWmPF4jcjFzpqDvtic/zNdRRQBzfla/x/pVj0x/qm/wAahWDxIOTeaeeenlNg/rXVUUAc+ia7j55bAnJ5VXFPkTWTHhJbMP6lWPf/APVW7RQBzgTXxj97px+qP/jTUi8QDO65sT/2zaulooA5lovERL4udOAOMfun4/WovI8Sf8/lh/36b/GurooA5jyfEWMfatP6Yz5Tf40eX4j/AOe+m/ez/q36enXpXT0UAcv5fiPn9/pvOf4H4/WlaLxEQQtzpwyByY34/WunooA5Uw+JD/y9acvOeIm/LrSeR4k/5/NP/wC/TV1dFAHKeR4k6C9085PJ8lsj9aTyPEv/AD+6ef8Atk1dZRQByMUHiYZ8y804+mImqcJ4j4/e6Xwc/ck59utdPRQBzJj8Q4GJtPzjn5W9ajCeJh/y10s85wUf8utdVRQByQj8TjA8/TW687HHamrF4o53XOm/gjV19FAHJiLxKc/v9PH/AAFuacIvEmebjT/++GrqqKAOS8vxOS2Z9NAzxhWrUj/tcqN5sg3fAatmigDmNV/tpdOufJ+xtII2xndzwateGGdtD08yKiv5C7gnTOK077i0uO/7tv5VQ8Pf8giy/wCuQoA2aKKKACiiigAooooAKKKKACiiigAooooAqW/+sk+tW6qW4xJJ9at0AFFFFABRRRQAUUUUAFFFFABRRRQAUUUUAFFFFABRRRQAV5ReM3/CNeLcOAcT8scDG08fXt+Ver1wmm2KalY69YuzJFczSxMyNyNwwcUNXE1c+aNCLDwpdbwCRozfe54NycfoRivqvTbea58L2Vvb3T20r2cSrMgBKfKOQDXD2XwytbTTJbFL+T95YizL7B/z1aXdj1yxrttB0KXSJnY6ndXMPkRwpDKflTYMZHuaAV+p5v8ACOw/sfVvFGlm5e6eC4jJmfkvkN19+Dmvca5LSvDUOmahrd9BO+/VGVmB6RkA9PxYn8q2tGsX03TrezkuZLlol2maQ5ZvrQM06KKKACiiigDjPDQ/4m2vnnP2sd/+ma12BrjfDKj+19fbubpR0/2FrsqAAHIodVdSrAFSMEHuKWmnpQB88a14I8PL480Wxj0mBLSe2mkmjDsAxAOOM8Y/r7U/XNQ8Q2PiKLwj4PNhY28NuJlDIDgZywJOcZJ9M85zXq134c+0+KbHXmuOLW3eFYSueWz8wPbgkVQfwtKfGEniIXoCtafZxDs5X3B/xB/pSTE0fL+u2eu22sarLMmlS3y2TNdyxRbhCMcnIGBIw/nXa+Cdb8U+GtN0B71rN9CvJPIhjcBZFBJIbI6dOM54P5dHD8LtctEvIbPxQsUN4xM6NbBxJ9cn3rR0P4YzWDWEmrazJf22mMZra1SPaobOR6k8jP6dKenzC+luhlRfEnWZtGMIs4F19tQFokO04APOSp59RXqXi251600WK602XT4bmPD3TXRIjVdp3EH64ryHwnpY8S/Ea58RnSLu2sYhvjNwhXdKFADHP54r0n4l+DrzxlZW9nb6r9ihjcvIhQsJPTOCOlDV/IaRT+F2ueJPEVlJqesx2sdlIv8Ao3loVZiCQSQe3HFeV23jrx5ewX+vW62X9l6fKVlg8nHmDdzg9eB3B/Ovb/COha1oiSrqGuf2jEIlSGLyAgjxnpg88YrxPwn8OtX1ezuI77VLmz0p75jLYGNlMoU9eenPsRkZ6jgEXdb+I3iV765udIS0XS7WCC7cSAMzI6r8mfck9AMY/OWH4geJ9Eitda16K2udJ1Lc1vBAAHiGMgA4+nXJr0OL4c6cl5qjNPJ9iv7WO28hRgxhNvRv+AL29aw9M+FpMlvDrmryanptmCLS12eWF5H3sHngYxQN26HlGvar4y8RadpWraibSLS7i/ja2jiwCp3EAnqSPr+Vb/jL4j+JdO17ULS2utOtILR/3cUi+Y0y4yBkZ546cfero4/hZqkZtbT/AISQtpFrdfaIbQwn5Ru3Yzn3PtnnFQ6p8JLy41LUpbHWIbayvn3tE0JduucZJ6ZJ70KxO7M/WvHPiy+vLxNDuLGO1tLFL+STywSU2AsBuznJz/LNcT43+Ih8YaFp2kH7PaSTfvbyWRm2qykgDgd8Z79R0r3rTvAAsRfFL0F7vTVsmPl4AYJtDYHsBxXLN8I1h0nT47K/SLVrQvm6aLKyBiTgr7Z46nn6UDTPOT4ovNa0bQIdMsraLUbDVEhgjiUiJiVO04P0Oc+54rvD4/8AElpbXel3VtaPrUF3BaRyp9x2k3HkZAHC9ffpXS6R8NF00adImpMbiG8W7uW2DEpGeAP4euP88O1j4cyaleareDVDBNdXENzbskfMLxhgCeefvH0pDb0sXvCGt+IYtbk0DxMLZ7o232qGa3GNy7sYOOOx7DpVXxh4h8Qtr8egeGYbf7THb/a5pLjGCucbRn3I962PCPhO+0rUbnVtY1h9Tv5YRbo+zYqRg7sY+v8Anms7xf4L1TVNbTWdG1ttOuTb/Z5fkzlc54I/zkCmI8C0bWn0HSdM1W9R5Wg1ieR4lbGSY8Ed+c55967+w8d+L7RtM1fVYLN9J1WYQwW8a4ePJ4PqeB6nOa2bL4Sj+ybLTNQ1P7RFDePczBUK+YCuMZzkHvml0j4YX8V7ZRanrz3ejadN5tna7cMCCSu5vb2/DFDdxt3Klt8R9Yl8GanqzQ232y0vRbqwQ7WU7eSM9eTXDaffeJdB1bxRqWiSW5sIZluLpLo5UlssFABBz8xHGOg+ldxqPwivZRdWdp4iaLSZ7j7T9laHJ3HGcsDz04+g4rqpPh48tl4jtm1Nt2rujK4jA8vYcgHHUdvp780EnO3XjTxR4hu3h8KQWoW0to7ifzl+aUuoYKoP5dvrVS3+I+ueKE06x8NwWUOpyJJLdCdiVQIQAB9c/Wtu9+HerWjW0vhzXBp8xtY7a7OziQIoUMMDrxVe6+FtxpsVhL4X1QWOoW8TRTTyL/rwxyScA8/nxge9AzyjwN4q13S4rnQ9Nt4X1XUNQcCSQ8Qt8ufl9PvVueLvFOr6l4f1bQNZSBdWsbiAeZbnAfLA5+o49OtdXZ/CO+s41u4dfKavHcNNHcrH8vzAbsg8549e5q3J8Lb6607Uje62k2r38kTPdeTgIEIOABjk4HPsKAKF58RvEHhFLm08V2ds1/JB59i0H3GOcbGweMevseTxXA+DPEs9rNrVrdT2k41qCeZmgJLJLsY4PHAwTx0r12T4ZSawlzJ4n1Z9Su2h8m1lUbBBzndjuc/pmqOgfDK/triWbUtVik8q3kt7NbePYArKVy+AM8HpRcVziPBvjfXvDVloEF/Y276LeMYbdlbEg+bG44z3PTHStiTx/wCMbj7f4hsrK1/sCynMTwSY3MAQCc9c/MDkcD3wc9de/DeW60/w3Ztfx/8AEpmMkjeWcSAsDgD8Kzrr4Zar5t5p1l4gMHh28n8+W18vLjJBKgntx6+mQaEUnqdb458ZXOg+FLXXbG2id7gxERz5IAdc9iOa8ybxl8RReRaa9hYLeX8H2q3AA/dxgEkYyeeOhya9X8a+Dz4g8N22iWdytutu0ex5QW+VRgA471OPCko1vRtS+1Js0+yNqybDlzjGRzxSRK2PA734peK5LeG5WXS7ARoRJHLhmnZWIJC8kdMY4rYuvGoOr6P4murRFmGjyuIkfAZ97Ljnt196tN8HNRSecxatZGK5djK0lqGdQSfukjg4PqKp2nhKyv8AxJB4XuPNuI9P0l4pbgwsmyVmJDLn0zwehpjYvh/4oeINYumsiNNaS+gkNqsLHdA4UkBz24B9eRXmllrd7YTeGtS1d2mht7uaRcNufaGXcD+IOOele5+CPhlf6Jqlre6jqVtMljG6WsdtFsyWyMucc8Mfxxz1zm6f8Ir1b6xfUNVtbqxtZWf7MYDgqxywz3z70XEtNOh02keONbu77Qku9OtILXV3lMJVyziNQCpPOAef/wBVdR4T8U3Ota/rumTQRRx6e6rEyZywJI5yfYdK4h/hpqFraxf2ZrWy8sLlpdNkmXcIY2GGQggg5wD04/Gur+Hvg+/8OXWq3up38N5dX7IzPHHtwRuz+eR09KAbZ6aKWmjilzQUFFFFABSg4o70AZoASijvRQAUUUUALilH6UnvRmgBRzR3xScU6gBB1o9qWk65oAXHFAGKO1J3oAWkxzS0UAIaQDNONFADcUuMikzzSnpQAlFFJQAGil7e9JQAtFFFACmk6mkzmnduKAAikoPWigBDQKWjvQAUlLRQAlFLiigApKCaQDNAC9qBRR3oAT8KPWloOaAExmg8UorDvdWjgZmSWFooWxcEtylAjbwDSYBrzaDx5Zy6zc2qtC9jFFvS4RiSzdwf1/Stzw54r07XYPMimVJBuyjHHAPUHuP/AK9D0DrY60ikIIBx1rk/Efie20jQpdXjUzxqQqBe5JxzyOKz9G8TyXFhc3mopCiQIJGMD7hg8gfWmlcTdujO8BJFKpyK890bxlFqWl3mpC2k8uByqIq5Zq3/AAlrX9vaWl8YWiLEgowwQR2pWC+x0ma8z0iUn4ga0pQgC1iAPrwv+P6V6X2rzvRsDx1rg3An7PEcAdOB1/z3qk1qNnohHFeBeIrPUPFXxBm0U6zeWNjZ2YmC2r7CSduee5yw69hXv2K8c8V+GPEaeJT4h8L3VpHNPa/Zp47nJ75DDjHZfy75NJD0OA8P2mqeK9Nt01HXprXTdEllgupVkKSzY5UkjjgYHJ7HqTmt/wCH0viK48Mav/ZN21zKt8Y7Ga9YuDECMkE9epPpnP0rA1H4a+KYrSxsbC4sWt0Hm3a+YyrcTFsneMfMuAox/key+CrLxBZ6dPaa0tgir8tslmNoRMdOmMenfrSJSOX+CN3eXfh+7e/nmnuBeyb3mbcc4XgH0zn9a9lFecfDXw3d+GtOvLe82eZPePMNjZG0gAfQ8dK9JpFtLocRfIW8baa2B8tnKTn644/Ou5rhL5seONOHzc2MnQcde/t/9au7piCiiigAooooAKKKKACiiigAooooAKKKKACiiigAooooAKKKKACiiigAooooAQgEEHoa+Wvij4F8H+FdFutTjtrgXM7GK2hE/wAiSNzkA84GCcc19TV8l/GqSXXfHGi6BFKwjXy1ZT0V3blv++dtADNI8P3nhP4T6zq6l4r/AFGOIkBcOkJkC4z7oxPtn8uBXw/4Xb4arq7ahHHryzNmMS5ZvnwIymem35sgd/SvsrxS9tpXhW/L2iXNtb2jL9nc4DqFxgntXwlqcvhK50x59Os71NVuG2i1Z90Vtz1UgAtkdAehPSgD1nXPE0158GLaK4J86S4W03O3MixvuBGeuAqj8DXnvhEeCfLsrbxDY6lFM5+e7jkxGwLHBK9QoGBke9ei6tDf+BPAWjedo1lqIuZJJboXkRkW3LY2YxjBK8E54PHeuT8eeKdN8Y2Hh610uy8q8todsyRR7QjkD5F9VBBI57/WgD7ithEIIhBjyQg2Y6bccfpXOeNl3eHNQGcZjH/oQrX0WF7fS7GFwQ8dvGjAjBBCgVl+Mjjw/ff7g/mKAN2y4tYP+ua/yqzUFp/x7w9R8i9fpU9ABRRRQAUUUUAFFFFABRRRQAUUUUAFFFFABRRRQAUUUUAFFFFABRRRQAUUUUAFFFFABRRRQAUUUUAVb7/j0uP+ubfyqh4eOdIsyf8AnkKvX5xZ3BPQRt/KqXh850iyOMZiU/pQBsUUUUAFFFFABRRRQAUUUUAFFFFABRRRQBUt/vyfWrdVYPvyfWrVABRRRQAUUUUAFFFFABRRRQAUUUUAFFFFABRRRQAUUUUAFcl4XcbtSBIGLt662vL/AA/4csbm71e6ke4LyXbZUSkAfl9TQB6dkDjIpdw9RXOjw5YAk/vuTn/WnikHh2xHefv/AMtTQB0mR60VzK+G7JM7ZLkEjr5xq2ui2qkkNPyc/wCtNPQdjborM/s2DI5l6Y/1hqI6RbsSWaYn3kNIRsUVlrpduB1l/wC/hqKXR7eQY3zL9JDzQBgeFdo1TX8HI+2dc5/gXNdoSMdRXjPhfwnaNq2ut9pvFK3mF2yFf4QefXkn8MV3A8MRqMLqOodMH99/9aglt9EdeDxSZHrXHJ4WjQEf2nqXJz/rv/rVC/hG3YqTqGonb/03xn9KAXN1t/XyO2JFR5z2xXFP4QhZlYanqSMvcTDn9KlPhRCT/wATfVR9Lj/61BD5n0X9fI67NPyPWuKbwjGMBdV1NfXE/X9KafCMbHnVtTznP+vH+FGgmpX2Vjt1FOK1wq+EI0ORq2pg+omH+FSt4XVoxGNV1IADBxMOf0o0Hd9bHbYpmK4dPCKLgjVdSBBzxN/9anHwjHkf8TfVMc5An6jt2oK3O3wB3pCPSuK/4RGIf8xbVO3Wcfj2o/4RJQBjV9UGOf8AX9/yoB+R2mKTrxmuHbwgCG/4nOqbugzP/wDWoPg6M9NX1Qcj/luOn5UCO4AxTgOK4VvCAyGGs6mCM/8ALUd/wpV8JKFIOr6mVPYzf/Wo0BI7rGKTiuNTwvgY/tjUz9Zs/wBKkbw2xBH9raiAT2lA/pQP8jrwO+aaV71xv/CKlsE61qe4MDnzv/rdacfC0meNc1IDHeQHn8qQWZ1+MHNLjNcQPCMpbMmu6k2DxiQDFNPg8sRnWtSwD/z0H+FMEjuxRjNca/hYuQG1nUzgDpNj+lSN4ZYrtGs6njPOZgT+eKA1Ox289aZtrkf+EZkX7mtakvOf9YOv5Uz/AIRUlmLa1qhVjnAmx2x6dfegdnrp6HYClHNcZ/wizrjbrWpfjIDz+VO/4RmbJI1vUe3Vwf6UC1OxAwaU/lXG/wDCMTDH/E81DAz/ABikbws+MDWtRH0kA/pQO2h2RGaTHA9q49/DErY263qI65y4P9KT/hGbn/oP6h+YoFZnZAcc07FcV/wjFyf+Y9fn6kVP/wAI5MANus3wPf5hz+lA0jrCCDxSBV3FgoDN1IHJrkT4cuT01y//ADFEfhu5XOdd1Bh/vD/CgNTrj1pQMiuTHh24AOdavye3zD/Cm/8ACOXP/Qbvv++hQJI7DGBRiuT/AOEeuMH/AInN9n/eFDeHpyf+Q1fgem4f4UFI63pS1yf9gXH/AEGb38xUR8P3zLj+3rwEd8Dp+dAzsRxQK5A6DfZyuvXg59B07VIui6koAXX7nHvGp/WgDqyMUlcj/YmqbiR4gueev7tf8ilGialjB165P/ARQB12KXNciNF1HAB1y4wP9gUNompNj/ifXAxzxEtArnWkUuK45ND1NDn+3bjpgZUGnjRtUH/Mcm/79rQCZ1uKWuR/sbUyCP7cn5HaNajOhaoST/b0+7HHyDH5UBc7DIp3euN/sPVeM6/Pwe0a1ONG1DBH9tT9MfcFAXOrozXIHRNT+b/ieT4J/uCk/sTVsYGuy4xx+7GfagLnX0tcj/YmqBtw1ybPT7gxj6UraLqZxjXJxjJ+4KAudaKXvXHR6JqqMSdcmPAA+QVJ/ZGq/NjW5ck8fuhQFzrOlFcWmiauoGNdlJAwcx5/rSHRNZJ4118A5H7r/wCvQM7SlriF0TXFbJ8QN0I/1A/lmrkej6opO7XZSP8AriP8aBXOrIxSVyf9jaquduuykkk/NEDx+dRto2sMCP7dfkdoQP60DOw6UYrjk0XVo8hddkIz/FHn+tSHSNWYc62+4g5IiAFArnWg0tcmdG1Mk/8AE8mxx0jFNXR9UBYtrcxOcj92KAudbRmuVOl6sBhNafpjLRA1ENL1s/8AMcxzn/UCgLnXZpa5QaVrGSTrbE84/cLimS6VrTOrJrhUDqDAtAXOuo/GuPOla3v/AOQ0dmT/AMshnFRnSNdbrrxBxgYhFAXOzFArkF0jWxnOut7fuRTItJ11Ac66SfUwg8UAdmeaK406TrwK7dbGBzzCKlbS9b3ArrI98xCgZ1tFch/Zevg5XXQCRzm3U8+3pUZ0zxFjH9vp/wCAqUCudlmg1yR0/wAQ4GNZj/8AAdf8KqDS/EmSTrUeSR/yyH+FAzuB3ozmuF/snxL90a3GF7nywT/Kpk03xGv/ADGo84x/qQf5igR2Zzg44NeB+ItC1qS51y1tdPkkj1OdSkpYFFHUnqMf/Wr006f4iJ51mPGe0C/4VD/ZniT/AKDkXH/TBf8AClcZwHh7RtX020j0ebR0cJI5a5IGGB6c/X9MVgX+m6hpWn6fGqR212LqS2CkjLJI3B47Zr1ttJ8Ssc/27H3/AOWIH9KzbvwzrdxLHPJqlvJNH9x2gXK/TigVit4z8OTzeE10+wQvJG6SPHknzMdRx7muM0zwbea1NcSi3n0O3bZ5lsfuyMOePbNekf2X4l2j/idKOc48oZ/lSjTPEowP7aXjjmFaCWV/BWgahpEGow6jJFL505aPaOMY6/59K0fBOm3WlabJFeKFmedmKjkDNVk0vxGmR/bC89/LBH61Iuk+IQSf7bBJ9YhQB3APWvNdBXHjvxA3ZoosY/3V/qDV9tK8SEkLragbcZMQGf0/WuB8O6fq58ba6Y9TRZ9qeYxh4KnkYB6dj+NFxs96zTK5Iaf4iA51qPPb9wv+FQNpviTf8utpj1+zr/LFMGdnSiuJk0/xPnK63Fx6268/pQlh4m24bWYT9IFz/KgVjt6eO1cI2n+KCRjW4Bj/AKd15/SiPTvFPB/tqAkdjCMHn/doKRLeojeONPZiMrYybfru/wAM13VeQNBrg8c2cdxqUZU2bshSEYAzgjB75/zxXfrb6yCM3tufX91QM6CisbydUPBu4QB3EfWmi31Q5zfRD0xEKANuisMQaqMH7bCfbyql8nUh0uoT9Y6GBr0VieTquf8Aj6t8cn/Vn8qQw6sScXVsBjj92aANyishI9T/AIp7f8ENKItS283EG7/cNAGtRWT5Wo4A+0Q57nZTTDqYxi6gx3JjoA2KKx/J1T/n6g6dfLpVi1Pndc2/XjEZ/wAaANeiscRaoAf9Jtyf+uZ/xpyxajk7rmE/9s//AK9AGtRWV5eo5H+kQY7/ALs/40eVqO4f6TBt7/uz/jQBq0VmeXqH/PeD/vg1E0WqEfLcWwPvGf8AGgDYorBki1nA2XNpnvmM/wCNR+Trn/P1Z/8Afs0AdFRXMeV4h/5+bD/vhqRIfEXO+6sPbEbUAdRWNNoelz6hHqUun2z30eNs7RguMdOfaqRh8QEH/SrIHH9xutRCDxJnm8sMf9cmoA6llV1KsAykYIIyCK5iHwj4dhnW4j0SxWVW3KwgXg+oHQU3yPEn/P5p/wD36am+R4myf9M07Hb921AHS3Ntb3kDQXMEc0LY3RyoGU4ORkHjqBWFp/hbQdOuFubPSLOGdfuyLEMr9D2qPyfEZH/H3YA/9c2NM8nxNx/pWnD/AIA1A2rHWVyvjf8A5FzUP+uY/wDQhU6xa6CM3NkR3/dtxXKeOBr8Og3bpPZOmFDLsIJBYDA/P/8AVQI9GtP+PaH/AHF6fSrFc1Yx66bZDc3Fp5xwTtjPoOP51ZEesY5ntSf900AblFYRi1njFxaf98GhY9Yz81xaY9kNAG7RWGsWsDO64tT/AMANKI9XzzcWuM/3DQFzborDEesd7i1/74NPMeq44nts/wC4aANmisfy9UH/AC3tj/wAim+Xq3/Pe1/74NAG1RWIItXz/wAfFrj/AK5mlWPVtp3T2272Q4oA2qKx2j1Q42z2w9fkNL5eqcfvrb3+U0Aa9FY/l6rgfvrbOOfkNI6asWO2W0C8Y+Vs0AbNFY6JqvO+W26HACmoJI9aLExz2gGBgFTQBv0Vz3la3n/j5tMZ5+Q0GHWymBdWgbHXyzQB0NFc00PiDPy3ViR7xsKURa/3nsf++WoA6SiufMWt8kXNpnsNhphi17tcWX/fDUAdHRXMSReIM/JcWOPdW4qMReJe9xp3/fLf4UAdXRXKiLxJ3uNPP/AW/wAKTyvEn/Pxp/8A3y3+FAHV0VyvleJD/wAt9PH/AAFv8KsxDXgAJDpzerDf/KgDU1Piwuv+uL/yNU/Dq7dGsBgj9wh59xmsfVR4i/s+6CNpwbyXwQHJzjtnj862vDylNF05GGGW1iBHvtFAGvRRRQAUUUUAFFFFABRRRQAUUUUAFFFFAFS3/wBZJ9at1Ut/9ZJ9at0AFFFFABRRRQAUUUUAFFFFABRRRQAUUUUAFFFFABRRRQAVx2gTw2cGqz3EqRwx3Lu7ucBR6muxryfV+PCfig+838qAO6XxFo7xtKup2pjWEXDN5gwIycBj6c8fWtY3MAt/tLTIsG3f5jMAu3rnPpXxvpzZ0DUOOmhp/wClJr6fm0yy1fwra2GoSvFbTW8KsySbCThSBn3PagSvbU3tM1XT9WiM2n3sF1GDgmJw2D6HHStOvCvBCHTPHWoWc+kx6Os1kgtreNtyyBcfNuHDHrn+pyT7rQMKKKKACiiigDifCrb9Q11sY/0zH5KB/SuzIrjfCZ332uthQPtpGB7KK7M80AJikNPHSkOFBLEAAZJNAGXf6nYadJAl5dRQNcPsiEjY3txwPzFLp+o2OpCVrG7huFicxuYnDBWHY4rxn4yypcHwyYXWRX1ABWVsr1A6iuF0fxJrMDPb6ObKymvNXkgZ/IBBAAIJ/wC+v0oA+rzgAknAFU7O8tb0O9rcRzojlGaNwwDYBxkd+RXzVqvxF1rSLbVtG1KWGfU/OFvFdIqrFGp6kjHPGa0/gdqMlteX3h5Lm2urOGL7RHPChUliRkHOM9f0oEz6O602vGvHGv8AiRPF2meHvD88EBuYDI7zRbgMZJJODwAO3euRvfHniUWMOmRPbprcepCzmm2AxvuztA9Oepx2oBn0kKORzXzJ/wAJb49mi1R47jS410QYu38snzzkngY9B/s1b0b4qX7XoudTgjj0+5snmgRRgK6ZBGepyUPH+0KBWPo8dMjk0elfNWk+NvGfiKWDTdObT4L2dHvBK6fKsWSFj75Pvj09zTf+E28VT6Dcai+pWFi+nStbXIkg3GaXPG0YOOuDj0JoFY+mPxNQ3VzBaR+ZczxQx5xukcKM/U18zadr/wASb7UrHTxe2UUl5bfalMkCjbHnHIxnPPSl1PxNPrfhuJdct4Lq407W445do+SQDcOgIzwSOwPFA0j6gIxSZwOa86+JHiHUPDOkWmp2EKyRJcoLlSmcREEfhztH1IrzjXfiNrA1O5vNKEB0PTpYorokBy5Y4JBHOO3X0qb/AHiWp9BWd7a3sZltbiKeMMULRsGAYdRxVuvkS98YXujanPY+CUgTS5rhIxIR5ivcSAZIZuecY9OPpXQXHxF8SeGrzWdL1v7Je3drbxyRSQLtVWbZwemQN/cZ49DVD1PpwUma8As/Ffi7QZdPl8Qrb3UGpW7vDHCgV4nVdwDYHPGPzrnPDHxC8U6rPJuvNLkmmjm8uyMZV43UErgYyenQk8UAj6izSjHFeE6V441bVrfwrBbiL7feXbLfgJkiKNvn4x8uVIP16V7waBhjigClpc0DEAoNJiloASg06koATFIBinUUAN+lKPpS0uM0BYbilHFGKMUAHSkxTqSgBPwoAp1JQAUUZpaAEopaTvQAYxS0Z5pKAFIxSYxS5pKADFGKKO1AC4zSYpRS45oATFGOadSY9aADFGKB0paAExR1paQigBelJigdKB1zQAd6TFOooAbRTqTqTQA2lxQOuKdQAnAoxzRjmjHNAAQKTinUmKAG0Dmnd6T6UAJilA5oNISaACjHNBpATQAtJjmgmlFABR+FFJmgBcYopSaQ0AL1pKTdzS5oAQ0uKXpTc5oAXHNGKQmgHrQAuB6UmB6UhOKXOKADAoxxSZINAOT7UCGsBnOKMDinEZpAcUCaDAopPxozzQAuOK828OBv+E18Q552rHz9QMV6TXmnhpwfG3iJRjhY+mfQUDZ6ZgelJ3p3SvDNatLrxP4+vdHm1S8tbKzsFkjjtpCgLsANxweSC2fwAoCx7gcUDFfOug2mo+IdBsbrWPEFxa6XY+dHcuJykkzBiFZnyc44GCeo4qj4US+17wbqTXWs6tDYW180kE4JeaWBV+4Dwccj2yPrQSz6YHNSAV8+fBTU2v7/AF2KO/u5rON1+zwXcu6RBk5OM5HXH/16+g6Ckjibn/keLP8A7B7/APoddzXEXP8AyO1p/wBg9/8A0Ou3oGFFFFABRRRQAUUUUAFFFFABRRRQAUUUUAFFFFABRRRQAUUUUAMkdIkaSRlRFBZmY4AA6kmuU8NeL9G8Sz3UOlXDTNbY8wmMqMEkAgnr0NePfGHxddXV2vgvRUMlzc7VuXQhuD/yzwMkep6YH1ql8ArWS2n8QWrOPMjKxll7EFhkUAemap8UfCumX09lNfO0sDbHMUTOue4yODjpXomnX1tqVnBe2cyzW06B43XuD/L6HkV8BR3ul6M/iGw1bSxfXspkit7nfgwuNw3Yzjrg/hivp/4C2clt4OWR5QyzzvIihlIUdO3Q8Hg0Ae1V514h+I/hjw/eGxvNQ3XK/fSGNn2H0JAwD7da9DcFkZQcEjAI7V82/wDCt9D8M2mq6z4uvhqIkUiMsWQ7jnpg5LnjHpzxQB7/AKLq1jrdjHfafcJPbyDhlPIPoR2I9DWF4s8Y6R4U+zf2nJIpuCQgjTcQB1JHpzXhnwCuPsVj4g1Od/K02LaSGfIBAJP44x+YrxjxZq+q+Krm68SXschs/NFvbjOFjHJCgZPYZJ9T70Afel1rWnWelrqt1dJBZMiuJZOOG6cevPSuR8N/Ebw54jvhY2N24uWBKJLGU3Y7Anqe+KwfFHgdvGfhjRrdNSktHgt4yBjdG3yr1X1r5nvBpk3jHS7DQIhp32aZLd7mWXHmSK2DIcnjPp34+lAH35XJeOovN8O3g+bja2AcZ+Ydf5/hXW1ynjcr/wAI9ebmC8LjPc7gcUAdNBxDH/uj+VS1Fb/6mPp90dPpUtABRRRQAUUUUAFFFFABRRRQAUUUUAFFFFABRRRQAUUUUAFNZlRSzEKoGSScACnVz/irSpdc0S802C7a0knUKJlGSvIPT3xj8aAOLm+K3hCG9+ynUWfnaZkiYxjp/F6c9fY16lG6yIrowZGAKspyCPUGvjfx34U8O+C/Cv2C4nju/EUsoeKVNylUzzlckbdoI57nNemeG/ER8H/Cyzvr5x9odZBZxMeXLMxQfTv9KAPTr3xlodlrkGhz3mL6cqqKEJXcxwFJHAJPH412Ffn/AOGIryTxhoV9fy75765WfLHLMCxG4+mSDX6AUAVry6gsreS5upkhgjGXkdsBR9a4nQviF4a1y/ksLPUF89X2IJFKCU/7BPX+dU/iT4QvfGNpa2dvqYs4I3LyqULCT04BHSvmvx7ouhaR4g0bSNA3y31uVS8aNiQ0m4EcHOG6554GB2oA+tPE3i7Q/DCK2q3yRO33Yl+Z29wo5xzUumeKdF1TSpdXtL+J7KFS0znIMeBkhh1BxXzILKPxh8Xrq11f97awyOgi6AoinauR78n159af8LNOhTxT4i8K3cbyWM8ckToZCB8j8N7nHQ0Ae+D4keED/wAxyD/vl/8ACuv0jVbHWbRbzTrmO4t2JUOh7jqD6V8nfFfwx4b0a8sdH0HT5F1W7ZWwJndUUnAHJPJP5Yr6f8I+H7bwzo1vpltkhBukcnl3PU/57YoA1tV/5B93/wBcX/8AQTUWhjGk2A9LeP8A9BFS6qM6ddj/AKYv/wCgmo9FGNKsR/07x/8AoIoA06KKKACiiigAooooAKKKKACiiigAooooAqW5/eSfWrdVLf8A1kn1q3QAUUUUAFFFFABRRRQAUUUUAFFFFABRRRQAUUUUAFFFFABXAWOnrq+ma5p7u0a3E0kZdeSMjrXf1yPhd4wdRHmKT9rfI6YoA522+HOmW+nz2Kzz7ZbJbMuNoOBI0hbpgklvyFT3XgGzvbK9sbrUL2a3uEjESNJxAUGAyjGM+v416L5iH+NfzpS6Dqy/nRcLnn/hvwhNpd1JqGoatPqWoCEwQTTjPkp7A9W6ZPfn1Ndtp1q1laRW73E1wyDBlmbLMc5yTVoOv94fnS7lP8Q/OgB1FJkeoo3D1FAC0Um4eo/OkLKOrAfjQBxXhB915r2SSRfEc+m0d67SuJ8IMBda7k4H29urf7I7V2hdT/EPwNADgaiuY0uIJYHzskQo2DzgjFKJEP8AGv50pdP76/nQB47ofwwh029tZrrVru9trKQyWltIfkRuxI9uDxjkfhUmmfDWGwura4GoO3k3zXuwIAuTxtA7dBXrgdOgdT+NJvT+8vTPWgR5PrHw0sdTutTu2uWW4u5Ulhk8sZgZeuOOQe/0rU8I+DZ9D1S51a+1V768uIRCSYwihQQeAPpXoe9D0dfzp25fUfnQI8H8baPrGofEPSG0qeazP2Ql70ReYkWN+QQeDngY966C3+GttbQ2Pl30jXMN+t9cTyKCZmHbjGBn+vrXrG5T0Kn8aMj1FJKwkrbHjOtfDSW61O/u9P1uazg1L/j9hKBw/PY8YH51ueJPh9p+t6Jp2kRyPaw2DDynHzMRjBB+vX616TuX+8PzpGdR1ZfxNMd39x5hr/gIz3Nhe6Dqb6PeW0ItjIsfmBoh22nAz/OuRHweWGS2e21+4DRyec5liDhpf7+M9fr+de+F0GMuvXjmm+ZHj76/nSYM8+0PwlqNprx1rVdebUpltzBGPsywhQTk8Akf/rrCtvhokOlvpp1Bmik1Bbx2CYOAMbR+XWvYsjOMjI7UmVBwWGaYjJ17S4tZ0a80uU4S4haLcRnaSOG+oOD+FePa7o2n+Avh9daUYLi+a+ZomeFBuaRgSpPoAFHr09692ZgMYIpCYiMOUIzxnHWgLnhfgz4fkeFtGSZpLW7S9GoTrLHhtw4C46j5QOvfNbOvfDC11zXdV1S61CVY7+BIvKjQAoy7ec9/9WvGO5r1vKg/eH50/GTnNAI8XsfhzqMssH9teIXvIbGF4LFY4ghVWXaS2c54xxk9BzWZpHw+vNDu4tU1fU47qz0oPPCkMH71woJAZsAnGM459K98wADyMU0gEEEgjoaCm2z5y+DukjUPEWs+Khayw2cruLRZVwcudzEY4wBxx619JZ4qKJEjXbGqqo6BRgVIcDqaAF6inCmZUj7wpwIx1FAwpaTr0NA4oAXPtRRx60UAFGKMUdKAClzijFJ06mgBaU02igAzxRS/jSYoAKCaBRigQ2l60YoxxQMWikxSY96AHUUUUAFHejFLQAlApOhooAdS57U0cUuPegBQaM0nSkoAd14pD6UZxSGgBc0ZplOoAdmjtSYooAUUd6Sjp3oAXPNJnFH40tABnmgGk70UALmlFNFGMd6AHE4ppNL9aKACkzzRj3o/GgAJzXM+JNeh0aAxRGObU5lxaWhbDTNnAA9smulzXh/xP0jWG8QaJr+m6a9/HY/fhjfDE7s+h498GgB3ir4lNothZC3Fhcaq77Ly28w4gYD5s454PBzXYWnjjS5Lq1t5Z4x59usokjO5A2Mlc/T1rwfSvD/irQdZvdbn8LpfPqaShIRIriB5GDZbg9OR27816TpWhX1vHZyazZWNrH9klFwECiOIk/L04BwR044PNCEewxXltNKIo5laQoHAH90968Ttfidf3uvSWdppUMlpFc+Q6CX/AEggHBYKSARn/Peuj+FsFyNMlluZFn8uRooJM53IOAenQ44rx+fwVrsUuoaWnh1J76e8+0QayJtohUkHg4HTB/E9OlAHsOu+PVsfFmneHrW3SZppFS4kZv8AV5xgDHfB70mt+P47LxhYeGrWFJmldUuZSf8AVluij37n0zXmd78N9d07UNJFtqk0/mXhlmult1LQsQMuSevA706f4ca5pfiTR7yLUHvka+Mss/kfNFypLNk85A/Dt1oBq6Ppx3WNGdiFRQSSewrwbQfild614kjsLbTIpbCW4MKtE+ZlUD/WEZ+73z6Z716dpGqPr0esWslsYUtp5LPfvBL4X73twwr5t07wTrSajaaBBpbWMlndNLLrcY5eM5C4OBkYBGM9ewpXHseyp8QRL47k8MxwQi1hRhJcM53F1TcQB6Dkfga53R/ild6prMFvFp1q1jcXHlRgTjzwvTeVz0HXp0rJXwFr1j4lsLSDUZJtP8uSSS7NuF2lwQwY87mOOp9a5XRvDutRXumaQvhMRXmn3i3MmpseJIw5IBP3fbG45x7ZpgfWt1OLe2mnILCJC+PXAzXkHgz4i3XiTWEtzpscVjcF1hdJQ0iFV3fvBngHBxx6V1ug61N4o0TUibQW86PNa7A+4FgMZzgetfPHhvwjrVzfW+inS5dIurJn+0asmTvRwSAMYBPYHPHtQ1YGmj1ib4hX114tvfD2kWME7QJIqPI5BeVByOuAM8fhVKw8b+LG8V2nh280jTUmkKvN5cpJSLqxzuxnaCcfSue8M+B9b0Hx9Yn7TPc6fbwv/pbQ4UhgxKHJ6knrzXaeBdOvotR8Sa/q1m63Ek7JbtKGDeUueF3chTxj6UCPTtb1FNI0q91F1LLbQtLtH8WBkD8eleT+BPiDqXiDVFtr2wtEtpIGmEttIW8kDB/edcZBHpzWx9qufH/gK9aCBbe4uUdEj37hlW6Z464/WvHdC8Iazrd9BZR6TP4Zt4LM295cx5P2lsDnnGcn0J780FaW8z1PTviQmp3XiJLS0Sa30u3aaCRX/wBcFBzn2yOMdqi8AfEK98Q6qNO1CygiaW38+F7diwx3DcnH+fWvPj4G8T2V3rttayiSH+zxDDIlusazoSMoAOA33unc/hUPg832jai+tnw1Pplnp2nPHdBiR9pYDIPIHJIBzz060tST6K8X66vhzQb3Vmi837OgKx5xuYsFAz9SK8bsvirqKadqF5f6TbkW6IY2tptyF36Kxycdc12Hib7T46+HM76fb7Z7yJJI4Wbn5JAxGfX5TivGLPw3rOqWmsPbeFm05U09IPszqVE8gbJdcgFmxkjHHAGTTA9SsPG/ie/kn0uPQLWLXIAkrwS3A2GFgcsOeCCUGM960vAnizXtf1jULDUdOtLeOxAWV4WLfOegByQehrgvh74a12xtNa1me3vobqWxaC2juJd0xbGd3IBGCBgdetesfDLR20bwxaRT2zQ3ku6S53jDs5Y/e/DAouT1Z6B2rzLw227xx4iPP3Yxyc9hXpmfavL/AAsP+K18Se4j/lQhtnqPFeMeMvDviWLxINf8LvC0s9t5FxHMwABHRueDxj6Ee9ezAHHNMIweaAZ8xaj8MvFMlpp2nxX9jNaW7mV45GbDSEgsW4+YZ/TPrXTyeG/G17pUZe4srC7sJw1ra2hKQzRgcqwXjBIGAeOucZzXu3A6daMHtQDdzy74f+FdT0zUb/XtanhOo367ZIIR8iAYxz68V6vmo+e9O6mgaZx9wP8AitLU/wDTg3/oddrXDy5PjeDkHFg3fp81dxQMKKKKACiiigAooooAKKKKACiiigAooooAKKKKACiiigAooooA+R9W+FXi6bXr3VLK6t4WluJJIpEuGV1ViccgZHBxXO/DLw54l1DU9TOnaq9kYWMd26y4LMd2OMHPK9e2eK+2qq29na2ryPb20MTyHLtGgUsffHXqaAPiLwr4h0jwtba3pmv6H9svpWMYZo1bGOxLEEDcAePr6V7d+z3FcJ4YupJRiGS7YxZ6kBVBP0zn8Qa9Y1Hw1oep3Qu77SrS5uAAN8sQYnHTOev41vRRpCixxIqIowqqMAD2FADLmZLaCWeU4jiQux9ABk18AeK/FsnirVhe6rcSiwWYottAcERjJBCk4z0ya/QKREkRkdQyMCGVhkEehrjh4F8K/wDQBsf+/QoEzxBr618d+D5/DfguxuLM2jxs8UzqgkQ5zkg/MSeTnrivFPG/gvxD4R0+1j1S7Q2k0jCOGKcsoYDJO3p361976ToumaMjpptjBarIcv5SBdx96NX0XTNajjj1Kxgu1jO5BKgbafagZ81Sa34z8BeDtHm2RXVvNud5ZMy+UrbSik546n25xmvPfFWuWfjfUdKh0PRFttQbIn2IE82Q4JPB5HDHJ5+tfc0lrby25tpIIntyoXymQFcDoMdMVkaX4c0bSJmn0/Tba2lZdpeNADj0oA1rKN4rSCOT76xqrc55A5rnfG5UeHb7f0KqOmedwx+tdXXF/EBSfDtzgZAZCfb5hQB2EP8Aqk6/dHWpKig/1Uf+6P5VLQAUUUUAFFFFABRRRQAUUUUAFFFFABRRRQAUUUUAFFFFABXLeNNeXwz4fvdVMfmNCoCJnG52IUfqcn2Brqao6jp9pqds1rfW0dxAxBMci5BIORQB8B2Gs6beeIX1nxaLrUFl/eNHAAN7cABskYUDsPQDpXrHj3T9a+JUWl6l4Z06d9JjhaMRSzRxbXDEH5C+BwByM/pX0B/wg/hf/oBWP/foV0unWFpplstrZW8dvApJEca4AJOTQJo/PjUdL8S6dr9pp94twmrr5a26mYMVH8O1gSAPxx1z3r9B9NSeOwtUuWLXCwoJSTnLYGefrVa40bTLm/i1GexgkvIf9XMyAsvpg1rUle2u4zyD4yeMJPC+hiGzlaPUb0lIXUcooxub24OAfU187fDDXvD3h7VDd6vbXd3qbyhYZU2vHHnILfeySc+hx9a+z9W0TS9aEY1LT7e68vOwyxhiueuD27flWRH4J8MRSLImhWIZSGU+SOCKYHzFquoDwL8WrnUb5ZJLZ3eU+WoyySRnGM+jHn/dNdF8D7WTU/Fes6/5EqWz+YUY427nfO0+px6V9Javoel6yqLqWn290EOV82MMR9D+NW9O0+00y2W1sbaO3gUkiONcAEnJoA+XvDMU+tfGu+uZCGWyaWQhjnCqvlqBn3ZTX1fWbbaVp9reT3tvZwRXVx/rZkQBn+prSoAz9W/5B15/1wf/ANBNM0U50qxP/TvH/wCginavzpt5/wBcH/8AQTTdE/5BVj/17x/+gigDTooooAKKKKACiiigAooooAKKKKACiiigCnb/AOsk+tXKp2/Msn1q5QAUUUUAFFFFABRRRQAUUUUAFFFFABRRRQAUUUUAFFFFABXl/h/w9Y3kmp3EwkLvdv0k6cc9K9QridCu7awttUu7ueOC3S6YtJI20DOAOT7kCgC2nhXTFJIWXn/poeKnbw3p7qA4lYgYBMhzTbPxXoF7cR21tq9pLNIdqIsoyx9BXTUAc8vh6wVAoEuB/wBNDT10GyXG0SADtvNb1FAGKdGtT/FL7/vD19ahOg2mc75wfaTpXQUUA1c55tAtGBHmTgnuJKpz+FrSdcPcXf8A39z/ADrraKAPEfDfhGwe/wBXjW5vAsV0QBvAzwOM47dq7A+EbXn/AEu9AJyMSDg+3FHg8A6lrzYGftjAnv0FdHqGq6Xp0scV9qFtbPICUWaUJkDvyaLgcmPB1gSf9Mvevd+nt0o/4Qyyk+ZtQvzkY5cf4V2Npe2V6pa0u4LhQcExSBwD6cGnXEtvbxSXE8ixQxLud2OAoHc0rlWRwp8D2QKkajfgjuHH+H4UHwZatydQ1BscEGQdPTpXaxSW9xDHNDKskUg3I6HIYeoptzcWln5X2m4jh8xxGm9sbmPQClcvkV9nfY4tfBdoh4vb5c+kg4P5Uo8HW7MSNSvxzyPMHNd27Rsdue1Uo57R7prQXUJuVG4whxvA9duc4p3EorfY5b/hDbdskalfrjgkSDn9KfL4QgXJ/tK/yf8App/9auxCAsQKcFAHP50XDlRwH/CF25bP9qahntiQcfpTH8FQMATqWoHnPMg6/lXoZCeuaaSvGDxU89g5Eeev4HtpgGOoX/HrID/Sqx8CWoIH9oagQP8AbH+Felh0UbQeO9NZ0IxT5g5E9LaHnP8AwhVtk41LUgT38wf4VY/4Q1B/zFdQz2/ef/WrvwY+uapXt5ZWUZmu7qG3iyF3yuEXJ7ZNF7hyxWu1jjn8HhgMavf5/wCutVpvBEbFd2r3/wBTJXoxMbRqykFWGQR3qMmME5GaHIIwj2OEj8GRov8AyF78e/mc/Smf8IahzjWtRx/10rsk1bS3FyUv7VhajM+2UHy/rzxVzz7UW/2rz4/s+3d5u8bMeuemKOYXLF9DgT4MOM/21qH4yUSeC+B/xOtR/CSvQIpoJ4llglSWJ+VdGDBh7EVMChGM4B9aEOyPPY/BoGf+J1qJPYmSpf8AhEE3ANrF9gH/AJ6V2MF7YXEkkNvdwTSRHEixyhih6YIB4qzhMjHWnewcqfQ4pfB0WONW1DA6fvP/AK1TDwmNoH9r32B0+eu3G3tTtoI9KCGkcSnhFV5/tjUCT/00pP8AhEWUDZrd/kH+J813QUbcUCMCi4WSOBPg+Uk/8Tq/APUeZ/8AW4qf/hEWz/yGdRIA4/e13JXgDmgL2ouBwQ8Gn/oM6j/39qRfCDqBjWb7jjlx/hXbeWAc9acFwOKLgcN/wiUoP/IavsZPRh/hVF/BcuAE1u/Hb5nzXo5AA5oUqtMDgY/CUoUbtcvmx/tDp+VSReFJlOTrV6T35Fd5kGm7FJyRSA4mTwnI7BhrN8MdfmHT8qT/AIRV1P8AyGb8f8CH+FdsIwM0bRge1MDh/wDhFG5B1m+Oenzgf0pX8KSsSRrN6OP7wruAtIEAJJpXA4ceFJtpzrd9nthhT08LSfxazfk545A/pXbbcA0m2i4HFN4auFQoutXf3t2CARTP+EXu++uXmfqK7fZ3JPFOwCPWlcDiD4ZuwBu129J9yKjXwte7Wx4gvskcZIOK7vYCc0p9qYHBHwxqIIEfiS9UgYOMf0xTk8M6spIPia+P1/8A113QBFGCemKLgcM3hjUXyH8Q3rLjvjINRx+FdRBJPiS9+8SPkH4V3/8ASgDPNMRxK+G9QQhk8QXhOACGVcU9tA1RlO3xBdBs8fImAPy5rs8c0dKLgcAvhvVSgx4juGGMBtg6f5704+GdUY/N4hudpxnCKD+B7V3gVQoUKAOwApcdqAOAk8M6nuBHiO5XGSAUU/4U1/DWsFSyeJbnfx/yzXGK9AYE8UoHFAHnA8M6928T3IBPzfIo7Y4xVpfDmrgH/ipLzkV3uB0pSR6UhnAnw5q0gX/ipbnt1RT0/wA/jSP4a1rB2+JrgHsTCtd+ADyO1KKBHn48N61n/kZ7g/8AbJajPhvxBuP/ABU77ecD7OM+3evQu5pNuD1pjOJi8O6si4fxJO7HuLdR/Wqsnh7xCXIi8TOsfGM24J/n9a9CI4phTmgR5+nhzxCGBfxRIV54FuB/Wrcfh/VgGLeIp9xIPEQxx+NdqF5pcY6UBY4o+G9V2nb4kuAxJOTCp/rSDw7qu0D/AISS54/6Yr/jXbHGKdj8KAOEHhvVgxP/AAkVw3ORmMDtQdB1o/8AMfm/74X/AAruyKTHNAHBJ4f1oHnxBNjH/PNaX/hHNZUHHiOfJ9Y1Nd7ijoOcUAefr4b1kAKPEdxgesak1FJ4Z1hh83iS4AHPCAfyr0Q4bqOlRyR7qQ0ked/8IvrKksviW4yTk5QYpsnhTVriN0k8RyyxvwyvCrA+2CK9E2YqUDA7CgLI88svCupWcZih1x0jHIVYVUD9KkXw9rSqVXxJN04JjU/nXfFec54pBGBz0NAaHn76DrwGP+EkkDYHPkgjPelHh7XHIb/hJJjjt5Q6f416Ay5zz+VNCYoCyOIj8PatGpxr7ozMWYpAo3H16ewqqfDniLef+Kpm2Y4HlLnP1xXovOKTHGSBQGh54fD3iHedviiZUxj/AFKk59f/AK361HF4c8Shjv8AFMhXHAEKg5r0VlBHKg0hj9AAfUCgeltjzaPwv4giZhF4kZEZtxCwKCSepPHXNKnhzxPg/wDFUk8cEQDrXo4jIIySaaIckk0Csjz8+HvExU/8VQwbt+4GKgj8OeJjJ83ip/L3dPs4zj/GvSSuBgVCFKnGetFyrJo8/Xwxr8QVIfErRxL0QW68D2x/hSt4f8R4OPE0mc8fuR0/KvQSjY+9xS+XgH3pA0ux5/H4d8QKhDeJpd+OCIVxn6flUMnhnXZVkin8RtLC+4FXt1II7Ajp9a9FWPCkZqJ4u/8AWjre4cqODi8N+III1ii8RCONRhUS3AAH0pJNA8Tnp4oIA6f6OOnue9d55eRnoaPLOfvUXGoo8+Xw/wCKOc+J8/8AbAVKNB8TAf8AIzEnPJ8kdK74REDAPFOEZK9ePSi4uVHCnSfEiK6N4j4YdoBn8+1eaeHNI1ufxXroj8SOZk275ETAI7Db0GMAcD8a+g2h5yvWvL/BWV8XeJhnjzB/6EadwaVkap0PxOeviZQcf88B0qm+h+Jzn/iqR15/cAV6P5ZznP1qvcT21uA080cSk4DOwUE/jScg5Ezz/wDsHxOD8vickYGcwCpRoXigZA8Td/8AngK76RrdE3vMir13MwApyeWwBRwQwyCpzkUXHyxOKj0PxMy/8jKMdv3ANNXQvFKgj/hJQcjvAK72JVfdskVtpKnBzg+lSCPnvTuS0jxzTrHXYfHEaXeuieQ2bncIAoCZGFwODzzXpBsda3DGsLt4z/o65/lXO8H4hr140454z/EPy/z616RQlYTSWxzX2HWf+guv/gOtJ9h1r/oML/4DrXTUUxHOfYtY/wCguv8A4DrTEsNaAO7WVJxxi2WumooA5j7Brf8A0GV/8Bloaw1snjWVA/69lrp6KAOY+w63j/kMJ/4DrT/sWs/9BZf/AAHWukooA5k2OtYwNXQe/wBnWlNlrROf7WQD0FutdLRQBzgs9ZB/5CqH6wLSCy1oZ/4mqHjjMC10lFAHNCy1vAB1ePIPJ+zLzT/sesbcf2omc9fIWuiooA557TWC+V1OML6GAU1rPWS2RqkYHp9nFdHRQBzP2LW9u3+1os/3vs4zTWstdIAGrQjB6/ZxzXUUUAcq1jrxKldYiGByPsy80kll4gJymrwD2NsK6uigDi10/wATKzE65bsCeAbUcVMlj4iVcNrFux9fsw5rP1/4g+GvD+onTdS1AxXKgFwsLuEyMjO0HqCPzrqtH1aw1uzS+026jubZ+joeh9CDyD7HmhO4k7mS9n4gP3dUtx/271SfTvFDHI12BfZbZf6iu3HNZmsarZaLYy3+oXCwW0Qyzt/IDqT7CgZgLYeJV/5jUDe5th/SoV0/xUFwdbtSR3NsOfyrT0LxNpOt6U+rWVzmyQsHkkUptK9c5/CuNh+LPg6W6+zDU2Ul9nmNC4T0znHT3oFY6A6f4p2gDWrXIxk/Zhk0qaf4oG0NrlscdT9lHNbuua3p2hadJqWo3KQ2qAfP13E9AoHUn2rmvDHxA8O+J7xrLTbx2uQu8JJEybgOuCRg/SgZpLY+IAQTrEJAHI+zjmuC+IcfiKDw/O02p2ohLqGCw5LDOQOnHIFe01xXxBx/wj0/qWQD/voUAX7aDW2giZ763LlBn913xVjyNY24+2W+fXyua24hiNB6AU+gDB8jWMj/AE23x3/dUxbfWgxJvbYjsPK4roaKAMIQavkk3lv9PK4p6Q6qR893bg/7MR/xraooAxVh1UDBurdj6mM/40eTquP+PuD/AL91tUUAYjQ6sSMXduPpF/8AXpwh1TnN3D0/551s0UAYP2fVwc/bYD7GKlFvqw/5foT7+TW7RQBi+Tquf+PuDr/zyqQQ6iOt1Ef+2dapYLjJAycDJ70tAGKYtW7XVt/36P8AjUAt9aAP+nW34w10NFAGB9n1jH/H7AOnPlUq2+r5+a+h/CKt6igDF8jU/wDn8i/79VWe01kkbdSiH/bEV0dFAHMpaa6Fw2pQMfUwimPa+ICAF1G1HPJMNdTUFzcQ2kElxcSLFDGpZ3Y4CgdzQBzRtPERAxqdqD/1wq2INaxzd22fUJ/9asDSfiL4T1e7SzstYjed/uq8UkYP4soH616BQBy8ltr7MNmoWqjnP7rNRi08Rd9Stf8AvzXWVyNl4v0a+16fQYLljqEG4OhjYDK9QCRzj+lACm08R841K168Axf/AFqkS28QKctf2je3lf8A1q5TVPir4S028nsp7+RpYXKOY4WZdw6gEDmt3wt450DxTNJb6XeGSeNdzRvGyHHqMjBoAnEPigf8vWmn/gDf4VbSPxBzumsPwDf4Vh6r8RfCulah9gutVQTg4fZGzqh92UEf4d8V30bpKiyRsrowBVlOQQe4NAHEa5D4hbTLwreWcZED/dQk/dPfsa6XQg66Rp4kOXFtHu+u0Zp2tf8AIKvv+veT/wBBNGi/8gqx/wCveP8A9BFAGnRRRQAUUUUAFFFFABRRRQAUUUUAFFFFAFO2/wBZJ9auVUtx+8k+tW6ACiiigAooooAKKKKACiiigAooooAKKKKACiiigAooooAK8E8dceAPE3B4u06nn/XR9a97rzW10WDxBousaXdF44bi5ILRnkYIIIP1AoA5P4W6XqS22nXF54f0WOzaBZI7yOMC4PGVY57+/wDtCvdQQRkHIrKj0uOPSF0pZpxEtv8AZ1kDASBdu0EEDGQPanaJpyaRpttYJNLMsC7RJKcs3fmgDUooooAKKKKACiiigDzrwWD9v18ZJ/01uT9BXl3g7TrXxR418T3WtxQ3RgkaCCCf5tibiAQp9gMH3NeqeDjm/wBf9r5v5CsTxP8ADu01nVf7Tsr+60q7cETNaNt80+px39fWlewWv02POdcSXwf4q1CPwoEbzNNaeWzRS6xMGAyB69Dj/EVx0PiTX9Z0vVbK61vzENkZpYprcJIrBhlF4GQQMde/QV7lovw7s7C01SF727mudRXbJdyP+8A68H68+9VLH4U2ECXj3Wp3l5c3Fq1vHNPhjAGBBK5+v5E+tCsXtueRXut6nYWWh2Eety2MCaes4Ntbl3dieAwB6Acc/wD6s271rVvEun+Fru+ukaSLUTBkx/eOUwxxjJ6+lesSfB60jKyQa9qiuI/KLFxnaOijA4GMce1WU+E9kNLgsP7VvF8i4M8UihQyEgAgcewP4UtBWbXl6nAX3ijxaLbUNZj1eJYNLvjb/ZxAAJcnHzeo5rrPA8zXvxO1uUxQoRZpu2JjPCc/XnrXVW3w0sotAvdFfULmRbu4Fw85A37hj8+n61t+HfB8Gia9eatHdzTzXMCQssmOAoUZz1J+UU1ZCd2/U5fxPrfiOXxtb+HtHv7azie185nlhD8jJ79ewwK5KXxt4lmtrbSobuGPWItRNnPcvCpSRTkq23HHTsK2fFvhK/8AEHj6B1a9s7Q2WPtttxsYZ4J/p15rrLD4c2NjbafDDdSmS0vDeGZgC0rejcdMcUW2v1BtpO2rPKLfxB41vbbVtRGrWka6HI0ckQt/luCCQxP4Dj+lT6T8UL6Ka4l1NUkhnszc2sagAIwzlM9+h65NdprXwot9R1O+vIdYvLSK+ffcQQnCuT1z65JJ59TW1rnw/wBI1KHS4EUWo08rsaNAWdRjhievTP1zSVi7y7nmWk+IfGWvajbadbX9vYzNZ/bZGe2U5BbAUg545XpzzWbP4916fwnb6zHqttaXEcjQSQm2DNcPnIK57AEZ7cH6V6z4o8BW+tapHqlrf3Wm3SxeS72zY3L2+mB/IelcjdfCKzkW0EGqXcK2yjaFwcvnJf6k/wAhSbjt+hbU3fXfzOb0nX/iFqGovpst5aQXK2X21VaBTleMLwOpJH0qdfEdz4h8P+HL3UIbeWc6ykEhMXBHqOfSvR/C3gVdHvrm9k1i+u557cwF5nyyrnPDdaLP4e2tlp+l2cV3Oy6fffbFLYJc5zj2HT9fWj3fuM2pp9dd9dhPifrmqaJZ6SmjSQw3F3drBukQMACDj6DOO1cdH4w8QaXeeI9K1G7sbm7sLUTW8pURKSQD078MOPUe9eqeKvDsHiIWIlleL7JOsylB1x2rldf+G2n63q2o6nc3dyr30SR7EIAQqFGenP3F4+v4CcVvqW+boeFaJrlvp7axpn2ldQs7yxlnnaOPyx5+CxwepGP6VueF/El5qehXmjxbY7Gx0eXzN5BkkfaenOdozxx069q9Ef4URSytLda1dTytbNbqWRRtUjAGAO3P51YuvhfBPZ2UMOpTQS29u1rJLGgHnRkk4YfiaHZiipJdjzc+K9V0LQ9JtrDVLCygWwWXEkRkleQlvlxzge+B1rc0fxp4s8Rx6PZ6dNaW13cpNJNcPDuXahIGR26Dp3NdGfhR5RDWmtXEBNstu/7tSWUDHHHH4Vct/hh9jtLCPT9ZuLS6tFkQ3EajLhzkgj09P8adyNV/w5454M1zVPDl/qV5M0M+dVWHUXIwACWGVJ6DOT26CvoXwJ4hu/E1/q90rL/ZUUohtRtwcgDcSe+eD179q8l8T+FY/B+gX2nWwu9WutbmQJuQEoynO4nueTXuPw+0N/D/AIdstOmjjS4RS03l85cnJye55A/D0obuF+nY7UIKXZim4Ip5OSD0pKwXHAcUopPSjn6VQh3akpabQIOpoIzTs0lAARkc0m1aCaKAFwKKQHvS9TmgBKMelGaUe5oAbRind6AaVgExQKWlpgNxwaAKd703tQAcDikoPanduKQyMDmlI5zSkGlosFwAyKAMCgnihT6UwHYpD9KWgHigQ3rS45pc0lACEZ+tAHFOxRRYBuKAKf3xSUWATFHOKWloAbjFLjnNFHPWgBKOc8UppM0wGsOadig80g9KQAeOtKDTe5oB496AHdaYeM08cU2gAHXFKRR3pM+tIAI9OtKBR1HWgUwClxwaB9aM80AJilFGcUDrRYA9aAKCaM0ABpP5UmTk0YNAAxwMigAnmg84NL0osA1qUZpc96TP4UrAI2cZAqHcc4HNUtbu3sNI1C8iAMlvbSSqG6ZVSR/KvBfCXi/x3r8tnLFbaYbOWQb38xAQgPzHbu3dj0GeKVho+iWJHNDZIFeVfFDxzJ4QtYo7a1Mt5ONyOR8iAMM5/lXd22rw/wBjW2p3jxwLLbpKwLYGSu7Az170DNc88AdKRy2OTwa57w94hsPEVhBeWcqhpU3mBnUyR84OQCcc10DMCpyQMDJJ7UihmD6UZxXEQ+NdPu9U1XSYHAuLCMN5rsojkJXOF5ycdD9DXl/g/wAZeOdeuLSdNPsJbB5AJW3qhCbsMQN27I57elJIpn0TuJ6GpfmUDPIrmdQ17SdPvDZXeoQw3AiM5RzjCDOT6djWtp97b6haRXdpMJreUbkdehFAmjRHfGK8n8Fpt8XeKWznMq/zavVUOGIxxXmfg18+LPEwx0lH82q0Q+h6Yo5PPTtXzl4p0FfGPj3VNOv765js7GxSSKNCQqsVHPIIP3ieB/LFfRkZ4JryfxZ4P1q712XWdD1aGzmnthbSK6Hpz82RnnpjjiktBtX31PLLLSf7b8P2OreJNbePRbSBovJViGZ1YhfXccY9+AKn8OeKrrw34H2gStdX9y8WlJMwGE+UFs54ALN7Z9jWhqPwu16SDTrK21izexsVykUysqs5bcxKjOck+vT0r0CPwKdc02C38XNb3dxbSN5D2YaIIhAG3jGenp2FNfgGpQ+A9153hq4jkmEk4vJGkJk3MSccn/H3r23nOR+NeX/DPwRH4Os7hZDFLeTSHdPGW5j/AIVOfTmvTxz7UyTz7YW+IalcnbpxLe3zAf1Fej15+m5/Hz8LhdO7jnG8dPfmvQKYMKKKKBBRRRQAUUUUAFFFFABRRRQAUUUUAFFFFABRRRQAUUUUAFI33T9KWg9DQB8P+BIvD95rfiIeJmgMjxSiA3T7V37jnBJ4bpjnPWu4/ZzmnW51a0+0M9sqK6x54DZwSK4O91bw7L4i1c+KPD/kurPsSxLxlnBAGQWwMgZJxyTn6+ofs96Rdww6jq8sXlWdziO3/wBvBO4j2BGM9zn0oA+lCcDJ6V8XfFHxDd+N9YurHSS50zSopJJCThWKZLOfywPWvrzXbea70jULa3/18ttJHHzj5ipA57c18har8L/FXh/RdQvDqtmlp5Je5iilfc6jnb93B/PFADtOaUfBbUvLZ1BvlDlSfull6+3SuV1lPCo+H2kzWbwDXlmK3Cqx8xs5zuB7Y24PT0712nwxt9YsfB+u6qqwX+meWyrp8qtJukBGWKjgAA54Pbt1rzG9uvDd7o8MNho89vrTy7WYTs0QGeMAkkkjj86BNXOk8dand6j4Y8Ifa7qaQGCXeWJ+bEm0E57gADPfrT/iFa6FoutaRdeFbhFjaCOUhJt5Rx0zzkEjGR/jXceP7Wbwv4D8N6Xe6Ra3qYdpnmVg8Dlg+1SpG0/MRnPOO9eYrp+l+Jtb0zT/AAtp9xA8iAziZywDjliDk/KB64oGfflrIZbeKRuroGP4iuO+If8AyL83++n867O3j8mGOLOdihc/QVxnxDG7w/MP9tP50AdrH9xenQdKfTV+6PpTqACiiigAooooAKKKKACiiigAooooAayK+Nyg4ORkZwfWnUUUAFFFFABRRRQAUUUUAFeF/tByOvhGFEdlV7xN4AzuAVuD6c4P4V7pXlvxjv8A+z/CFxK2nRX0TyJHKkoO1FJ+9kYIOcAHsSKAPlvxTpnh2w8J+HNS0acf2nOo+1Yny4cDk7c/LhuBgDjFfaXg67mvvDml3Nw5eaS2Qu56scdT7mvhLVjoGo2Gmw6HptzDq8jkXEYdnQ9gFySa+9vDVhJpei2FjKQZIIFR8euOaAOW+J7eIRoCp4aWY3slwiM0ONyxkHJ56c7RketfOvwhsJtL+IrWV4Q91CkqSOrkgsFOTk9a+zq+UPB3Hxk1H3ln/wDQTQB0PxJ+HnhXTNJ1XX5Fu1n5dUWfgyucDGQe5z+dct4G0A+GPAOseKphtvbu2aK3+fGyNiFDD0Yk8fQeuK3P2hLuaefQ9GjYqk7s5O7gnIUZHtmvXvGOi+f4HvdJgUfurMLGoUt/qwCAB1J+XigD4o0S+8OppV5barY3M1/cOPLuoyP3IHoCec85r7g+HltY2vhbTotNv5L6z2MYppAATliSMdsHIx2xivjbRdc0nT/CWt6Ne2O7U55QYJTErbMbQRuPIxtP519RfBLTb3TfBtv9sb/j5ka4gT+5EwG388Fv+BUAeka1zpV9/wBe8n/oJp2j8aZZf9cE/wDQRSaz/wAgu9/695P/AEE07SP+QbZ/9cE/9BFAGhRRRQAUUUUAFFFFABRRRQAUUUUAFFFFAFO3/wBZJ9auVStv9ZJ9au0AFFFFABRRRQAUUUUAFFFFABRRRQAUUUUAFFFFABRRRQAVxvg+RDBenzAf9LcYz0PHFdlXl/hnw9p9z/aExW4Utducec2Pw/l+FAj03en95fzp25fUfnXNnw1p56+f/wB/m/xqQeH7JWLBrgMc5Pnt/jQM6DcPUUZHqKwl0KzUYBnAzn/XN1/OpP7GtsY8y5/7/t/jQBs5HrRkeorGGjWw/wCWlz/3/b/GhdGtwc+ZcZ/67NQBs5HrRkeorE/sS1wR5lyQccGZjTDoVoU2CS5Udts7DFAHLeC5kN94hO9QFv2Xr6AV3fnRf89o/wDvoV4t4O8J2TX2tqtxeL5d4wDLLg5x6ge9dqfBGnk5NxfdOnn9P0pDOyLRnkyJ7c00yxjgyLn61xx8F6f0+03204+Xz+P5e9NPgrTz9+4vmPqZ+T+lFho68TRv92RT+NHmRgn94nHXnpXHHwZYDDC5vVYdCJ+arnwXYsSxur9iwwc3B5/SlpYq/kd3uR1yHUj1BqNHRSTvTHrurjP+ELsgm0XN8FPUC4ODTo/BlkH4vdRwV2kfaOMflS3Hex2yyxqcl0H408OhO0MpPcZrjn8GWB63N72/5b//AFqjPg6yUgrc3yn2nIqrIh6najZkjIyOoz0qvuTOFdTz61yP/CH2qklb/UgWGCftBP8AMfX86hPgqHcSNS1Hls8XH6dKmyKTZ2bPHnll/PFR7kyAGXP1rll8HW2CHvr9s5/5eD09OlNl8H20g2/2hqK9Ok+cYOfShxK57dDrR8pGSv51MNg6uufrXB/8IVERj+1dS/CT/wCtTv8AhBrcbh/aeo89P3x4p8qWzCUr+p3LBRyrKe3WmhuOWjx65rh08E20bMTqWpEHoPtJAqRPBVspJOo6l06C5OKHHUnmZ2jNgjJXH1pY2ABGRn0zXFt4LtXU7NU1RT/s3X/1qqt4IjCbV1fVd2ThvtPXnuMUreY3PyO88wAD5gT7GgOBjJ6+9cCfBak5bW9WJ4wftPQ9u3+c05vBpcj/AInmrZB4/wBI/wDrUWHfyO9JBIyAR71JE4yeQDj1rz4+DAeBreqjAxj7R2/KrCeCu/8AbuqnB4zP/wDWoSE3psd8JCx6j160gcMCA4/OuA/4Q0IAo1vVcdAPP/8ArVIPBasCDrGp9d3E/f16U0iPkd4HVeC4P41J5i9Cw/OvPf8AhCo1HGr6n6f68f4U9fBqHLHWtWyep+0f/WofkPQ9CDDAwf1pQQeuM153H4MUsM63qxUckfaP/rVebwhDjjVdUBz/AM/A/wAKZB24wRweKa+OMnFcA3hDH/Md1f8A8CP/AK1Snwjk7l1rUwcY/wBcD/ShjO5yoP3gMe9G9Scbh0zwa4FfB77W367qbEnP+txj9KkHhFlUr/bWp4PczDP54oEduXA7jH1pwf0K49c1xB8KsBn+29S9f9YP8KgHg9t27+3dVz1/1wA/LFFhnfbgepHPvSZVerCuBbwaWJJ13Vc+1x/9ao28FMf+Y7qv4XH/ANalYD0MkdjzQrdRuBxXAN4MJUga/rHP/Tx/XFQp4JcKR/b+sHjH/HyPXPpQM9HyCuc0cY5I/OvOo/Bzxrg+INYIznJuAe/uKlXwg2P+Q9q3XPMw+vpQFj0EkUzeMkd64I+EZCpC69qgJPOZR/hxVZ/Bk7IR/b+qqxOci4/+tRcEj0TfyBkZp4YEH5q88Hg5wu3+3dWJHTNx/XFK3hSYNka7qQHPWbPv6ev6cUrjsd8W4zux9aRZD3YV56PCt128Q3//AH1/9arI8KzMNr69qZB/uSBT19cUDsd/8oOcjP1pM5Jrhv8AhEZsHHiLVwSQf9aP8KbD4SuYmJPiDUmBJwGcHAzQmQd2Dindq4g+GLonjXb/ABnuwP8ASpD4bvSpx4h1Hd2+YYp3A7NDkZpfxrhf+Eb1QAY8SXxPfNOXwzdbQDruoZzkkOMfyoQ7Hc/jSA1xf/COXYBxruoZ6/fH+FH/AAjl0w+bWtQzjj5xx+lMVjts5ppHvXFjw5cgYOs32f8AeH+FRN4bu8DOuXx+hH+FFwsdyCPWj8a4E+FbwjjX78f8CH+FPj8L3kec+INQOf8AaH+FAWO8/lR0riv+EbvSW/4nt6Bj5cEcfX1po8M3xTa/iC8yM4IA/X1oA7UH3pcH1rh/+EYvAvGv3xfHfGM/SkHhq/Vsx+IL0DHOcZoGkducgjnilwfWuJPhzUgWx4kvgD0BAJxSL4b1Jc58R3rfpQI7UEEcGnYxXEr4f1TAz4guzgEdBUn/AAjt+qY/4SC+L+pIx+VA2rHZDjpQa4s+HtRwNviC9B75PWkbw1fAnZ4gvAPpn+tIR2gYgnimHdnORXGDw1fkDPiG9zjnjv8AnVceF9VAA/4Se8IGeqDv+NDHsd2DgD5sGn7vQ9a4n/hHNXGNviW66Y5iWpB4cvyVY+IL0EY7Lgj6YoEdkDkdsUgfkjjNcZJ4bv8AjZ4hvcAY5Aqs3hXUs/J4huwMdGOaA0O9JPFLuHrXnZ8KasRz4lvCexpx8LauT/yMt5ii4WPQSxzxQCTmuBHhjVEBA8RXZz3NL/wjmsEDd4jusjAGBjii9wO+yOxphdt2ARXCN4a1YkEeIbnI9eai/wCEZ1j/AKGK6/Ohsdj0AucUgYkc1wMPhrWMEN4ku8Hn1qdvDmrdvEN3+dQpJ9/uZXL6fedtvBoJGc5riv8AhHtWbO7XpwB02jtjvSf8I7qwYN/b9xn3GR+VVcGrG74ntpb3Q9StoATNLbSKgXqxKnA/Hp+Ned/DnwXp+j6VZX9zppTVwpd2kzuVuRjGcDj+ddG3hzWZQd/iGfJ67VA/L0qsfDWrD/mYLn86Lgl00/A5T4iyajr/AIFnb+y7iO5e4VVtwjNIVEmAcYzz16d66KLTDq9naeHtX0hjZx6fE7XBc7RKAF2jH8Q5P4e9WX8M6y4Uf8JHcgD0p48L6mc7vEN2eOMcUbjjG33eRyOnaCfAOgreafoi6jrX+qk+zs3zqWznnJxgDtWq/i/XZJxAnhK6ZWulgbceDGRkvnGPX29TmthvDGrFTjxHdbunIGMf49KanhTVlJz4juiDSTJUeXTp63/G5xGnfC6y07XdU1FIIxbbQ2nwrK2Y328k/j0Bz1q98OfA1npOlWWoX+ntHrERkdyXOQdzAcA4+7j866uTwvrDEn/hI7kfQAfypF8O60igf8JHckA5Hygn8eOaabRX6HkXjnTtf8a6japbeGmshErH7TMwBkXn5S3YH0PPPNeyeCNQvbm0W1utBl0tLaJEXdgKxxyFXHApjeH9ZLA/2/Nkf7AH9KP7A1oMD/wkU+R/sD/Ci4mtbnbl1jbqBXm3gmXf4o8UDGAJk/i927VpPoGuSYEfiGZcEk5Uf4V554P0fV313XRDrUsf74eY20EsRwM8c8VSFJnvfIPXrURYcnt61x//AAj+sZ3f29NnpjaMfypp0TXMH/ifSA9vkHH6c1LKTOvbaFAFSLICMEDpXEtoOuYwPEMoPYmNT/Sh9E18AiLxBID6tGP5YqRuSaO7jK5wOPbFThhjPSvPrXQvEWW83xCSMcbYgP6Vb/sPXjn/AIn747ZjH+H1q7EN3IoZNvxAlXB+bTcZH++Dz+VeiV4XpujarH45YNrshmSxJaQRqSULD5cEY6kH14616VHpWrIuDrkhPGf3Kn+YqkS7dDqqK5j+zdXX7utPnBxmFD/So203Wi+7+2sAYwPIH6+tAjq6K5xNP1UFt2rsQTkYhUY/SkjsNWT/AJi24dswrx/jQB0lFc99h1UAD+1fTrCtNFlq44GrL/34U0AdHRXNmy1kgj+1U/78qP6U02Ot5GNXTAPQ2680AdNRXMrY61nJ1ZDx/wA8F/wo+w61/wBBdP8AwHWgDpqK5r7FrP8A0Fl/78LSNZa0cbdXQf8AbBf8KAOmornfsesAj/iaofbyFoNnrHbVU/78LQB0VFc39i1n/oLJ/wB+Fp32PWO+qJ36QD8KAOiornfsesf9BROnXyBTPsWtf9BZP+/C/wCFAHS0VzK2WtD72rof+3dacbLWSMf2qnXr5C0AXb3RdKv5fOvNMsriXGN80Cu35kVqRokaKkaKiKMBVGAPwrmfsGtjkauvf/lgtBsddwR/bEf1+zr/AIUAdTUU8MVxE8M0aSROMMjqGDD0IPWuYex8QMcjWIkHoLdT/Oqzab4mPTXohx/z7L/hQB1VpZ2tlALe1toYIBnEcUYVeevA4rNh8O6JBIskWj6fHIpyGS1QEfiBWO2meJD01+Pr/wA+q/4U0aZ4nGCdfiz6fZU/woA7C5t4bqJobiGOaJvvJIoZT9QapWOkabp7s9lp1pbOwwWhgVCR+ArA/s3xIT/yHYwP+vZf8Kc+neI2Yka5Eo9BbLj9aAOxriPiE23QJeP40/mKvw2OuIAH1aNsd/IGT9a4T4jWerrokkkuqReUJFz+56cgcdaAPYY/uL9BTq52Oz1hIY1OpRs6gbiYRyanFvqmRm+ix3/dUAjborFEGqD/AJfYjx/zypn2fV/+f+H/AL80AbtFYBttY7X8P/fmk+zaxj/j/hz/ANcaAOgorBMGsEEC9txz18np+tMFvrQIJv7c+xhoA6GisAW+sAnN9bnIx/qenv1pDb6yf+X63HPaKgDoKK5xrbWzjF/bjjn9zUiwazlc3ttx1/cnn9aAN+isN4NXyCt5b+4MR/xpn2fWMEfbbfrwfJoA36Kxlg1Pbg3kWfXyqGg1NjxeRL7CLNAGzRWOlvqQI3XsZHfEQzQYNSPS8jHv5VAGxRWKLbU9uDfpn18oU17bVScrqEY56eSKANyopoYp42imjSSNuGR1BB+oNYr22r8FL+HjsYetV5LXXmOU1G2UZ6eRQBLYeGdC064NzZ6RZQTZyHjgUFTz0446npXRVywtNfxzqVtn/rjUwttbH/MQtzn/AKY9KAOjrNj0rT4rtr2OwtUu2JLTrCoc565bGazhba3/ANBCD/vzTfsuuD/mI25/7Y0Aa13ptjeyxTXVlbTyxHMbyxKxTvwSOKv1zP2bXs5+32v08rila213+G/tuneLpQA6TwvoMl4t6+j2JuVO4SGBc59enX3roVVUUKqhVHAAGAK5v7LroPGoWx+sNBg1/Jxe2WO37k5H60AaWu/8gi//AOvaT/0E0/R/+QZZf9cE/wDQRXI+ILXxE+k3wF/ZqPIfO2I5Iwc9c9q6vQ126TYL6W8Y4/3RQBqUUUUAFFFFABRRRQAUUUUAFFFFABRRRQBStv8AWSfWrtU7b78n1q5QAUUUUAFFFFABRRRQAUUUUAFFFFABRRRQAUUUUAFFFFABXDeHby10/TL66u7qKG3juX3yyMFUc8ZPvkfnXc14J4uP2j4d+IUQE4ulA+nmxmmk27LcD1Kx8W+Hr+4jtrXWLOWaQ7URZRlj6Cuknmit4mlmkSKNeWd2CgfUmvFvhnba6Fsvt3hvS7TT0gXy7lFXz2IUYc4Jzu5PQdfz0/jNo/8AaPhe4uftlxCLRd5ijbCS5ZcBx3wcEUgPVoJoriJJoZEkicZV0YMGHqCOtS1xvw8Up4S0gFQp+zrwK7Km007MAooopAFFFFAHnfgck32v7lwftzDGc8Yr0HGRXBeCiBca4OATqEnAH9f6V3ueKQCbeaZIqgFmOAoyTUmaikZQDvxtxg5oGcO3jHw3v2LrlgTnbnzhj884/Gp9S8T6PpMFjPcXieTfSCOB0BYMT347e9eGano2mePPEqado2mW1rpNg+68vIofLMh6bFI4wf1wT2FIgFx4h1uwuY4ZrLRrZnsLdkBSEhVxx3985pOxabPpoSqVUg8MOKhZ0EoTzF8wjOzPOPXFfJ1/4y8UzwaT/wATVrNJbQt50cIPmuGI+brjgD/Dmrdpe623iyXWf7QsmnGlfaC+MRbMAbRnp83c+9JqyuCaPqvzCRn0rMn1bT7cZmvrZMuI/mlA+b069a+X9F8c+I7fV7CSXWE1CK6YiWDyMRx56AHAOR7dMd65i5S/064u7m7vPOEOsq8ipHjc4DNuBPTjjH0q+R6ab7eYuZdD7aDggEYx3pd2eeBivmhfFHim6skvrXUocazdm2t4tgzZAMRn64x1+tTapr3i3QbjVNDk1Jby4Fp9piuvJG5MdQo9xnr35qbaX6FJ3dtbn0iHz2FUIdRs7m7mtILyGS4g/wBbGjAsn19K8IvfiDrMkVnJpxs1aKwNxdtO2EZjgYGO46j6/hXNfDTV7m28VRlroXb6qT9qYweXhsE8Hvg+gAoswuux9TliATyTVYO+TknGfWvMviJq+sprOj+H9HvFs5L/AHlrhlBKheeM/T+leY654v8AFWi40PULtY5VlZv7RRA0jx54+Xtz+n6qKb2+4pSSdmum9tD6hVhjk8n1px5x06V8p23xF8RnSvJgmR547xIhdyQAF0IPVfXOP0rq7fxL4l8NXWrabql9b37x2f2mC4kG0I2QoB4HXPT2puLW6FzJvRPU+gdgwCKdtVT09q+dvhv4u1u88QR2d9qp1CG4iZpFeAJ5TAZ+UjH8sV1vjrWvET+JtN0DQb2Ky+027SyTPEr4wTz8w9Bjj1pNWdnuNNvVLQ9WMfGQKVUOBntXzdceP/FUPleH4vsz6vFdm2e6kTiRT9046A8Ek46Y4zmm2eu+O9QfVbaPWLaN9GR3kdYVJuDzxyMdj2AHHtgtpcTqNaNH0qUChmZtoHc8Cq9tc293EJLa5jnjyRvjcMM+mRXz9aeLPFfjR0stJmtrHyrXzbjemRM2cbQSDgHjpjvzXKeG/EepaH4VhgtLm2sjJeTmWeRA7LgLwidD37Y6UNNBzn1oqDGRT8jBBIzXzHpvjrxVe6VFFbXcM17JqIt47l4FXchXjIAwOeeman1Dx14o8Ntq+k6lJBf3sCoIblEVdhcZyQuM8Hjge9U4tOwue59EJqenSRzuL+1McBxMwmXEZ/2jnj8avQSQTwrPbzJNE4yrxsGBHsRXxbpOpPDo3iDSlZbmK5tjcvcGEo4kDA7Se4wT19a77wjrfiHwvYaF9tvLe70u8hcw24UB4lVcgFse/vSaa0e5PNc+liMHj+VP2fKTng9q+b7Xxf4wtLK08S3slpNpd7dCNbEIFZEJIBDAZ7dye1en/EHxHe6LpdsNM8o6hezpBB5gzgt7d6VxtncXV3awl45LqFGjTe4ZwCq/3jzwPekimEio8cgaNlBVlOQR6g18iaxa6vBrviSLWbtbi7bSd5lhXarDcmMDA9xXX+HtX8YX+jNNoc1mlrpNrDGbaaLLTlYxuwfw9R+FNxe6CEu6sfSURZiQSajkurWKaOCW6ijmk/1cbyAM30B5NePeGvGmrarqN4JhCkA0pbuKONPuuQO55PJP6V4xFqmv+Ktb8P3jT241ISOkMjR4RQuCCQOvU/pRZrcTd9j7OI56nFPx9CBXzrc+P/ElvaLpn2e1l1j+0TYi5CkRnGPmK9ic9emM8VavfHHiTwy2p6bq6RXt+LdJrSeCPCAMdvIwM4OfyNUoyb232FzJ2Pd3uLdbkW3nx/aCu/yt43bfXHXFSZ25JPAr5c/tTWtC8XnVfEHlX14mk+ZEIRtAUk4GOMYJbP8A9etseKfGVmmk3WrSWk9jqxMRgSHY8W8ce/Q579KzvbdopPyPoG3voLpWNtcRTBW2s0bhtp9DjvSSXsFu6RzXMKPKQqK7gFiewHevkXwTq+u+GdDk1SGa3bT11LZdW7AGSQ4Xdhu3A/ryKq+JPFMmreL/AO2wIGXTXVLW3dSyyKGJzn+9k5B+npVJN+dgbR9lpLDJM8CzxmZAGaMMCwHqR1qcjPAbn2r5gm1PxBqXiifVvDbpbeZpSSyfaUDBV5IXoeSR/Ouit/GviLXv7G07THs7O/uoWmnmkTcAF3DGOcZxmhxt023JbPfQMDOWpDyDxXA+ANc1LWLK9i1UQ/bLK7e1eSIELJtA5wfr/wDWryjVfHPjD/ibarbCxj0vS7wwPGUy0g3hQDk56EZIx1/ISu7XHc+kwARzjNRlkjUl2Crn+I4FfNNx8QfF+m7zcpp10Lq1juoWQbVt1ckfVvzPQHPWsm58bapqOnaxpmpSWepqsUcsUkaGNeJFyOME9e3pQqbYOdvXsfVxwAOfypC8akBnCnGcE9q+btb+Impx301vpl7ZWMFjAuUniLmd8ZKjjj07fXvWLLr9/r/irTL793FHNpr7ogxwAA+7j13ZIz/Si1hKon6n1WrAqChDA9xzQGwcAkV80eFPF+sWvhpbXR7GB4tLtXluZZ5OT95vlHtnP4Y9q7C48eanHpnhe5jht/N1OYJcZUnADBeBnjOTTUW5cq37ApJ3PckXPJOacF5pVOQv0p1C1QmNCinYpAcinA0CG7KNoNOzwaAetMYmzA600pk07OeKCaQhdvGKTZxjNKDQTTAYV44NNVSep4qXFHSkO5EBzRt9CalphNDC40DPc5p2D60A0cE0AGKXr3o+lIeKBClcjBqMx8YqUcCjpRYd7FcRZPtUpXNPHpSHjpiiwXGhT603BA9KkFKfegCuEOeW57VLtI6E0uB1pc0A2MKk9+lAU561IDSEntQFxpGTjkUFTxzmgn160/PFAEJT3NDLnvUuc0cGgLkITB65NOC9DTmUg8d6Qr0pBcaybiT3pvlt65qU+/SnelAXIDGWGD603yct0Aqye1J3osNSZWWLaSSPpS+WQTwKmz/k1HIeRzQ2h3bIDGfpShSBn8Kl3DrQzEjODik7FXZEAQR/OkaMke1SE4HFLvHQ0roVyDZGOuDmlCg5wSOacQpGQKVEOOtFyr+Y0Ltk4Ocetec+DVz4k8TLlsfaM4I46n/P5V6WBtY/qa808FDHifxSdvSdcn8W4p3Ik9j0VUIzzUUjCMZaRQCcZPFW1BxXzTqlmfGvjHxDb3V5dQw6ZAUtlik2gMOMkfXJouVzan0VIyoBvdVJ6EnGaH+XLM4A756V8yW2mf2xoWma/wCJNYn/ALIs7ZoxbpKwd5Q7IDkY5I/H8M1z1wPEVz4JtLUQalcLPqLSJjeZRAFAAJx8oJJ65FCjfbcbk1bTQ+vlAL4SQMAOcHpVkJg5z+teJfBqTSyl/DHbXVpq0LeXdQXNw0hwDwRngenQHrXuKgE07E81zjbVAvjm4I76eM/99iu9rhbUf8Vtcf8AYPH/AKGK7qmiG7hRRRTEFFFFABRRRQAUUUUAFFFFABRRRQAUUUUAFFFFABRRRQAUUUUAFFFFAFe7uYbO3lubiQRwxKXd26ADrXARfE3wbKgddchwf70cin8iua9CnhjuIZIJkDxSKUdGGQykYINfK/xk8L+FPD2nRHT9MSPUrghI1SV8IoOS+3PPpz6+1NJt2WrCx9DaV4r0LV7a6urHU4JobUAzuCQIwc4Jzj0P5Vzlh8T/AAff3psodZjEm4KrSRuiOfZmAH5/hXjep+ET4W+EtyyK/wBvvjBLeMhP3d/yoR6ANg+5PtXnfiKx8KJ4G0aawkjGuFiLhQ5Lt/e3L2HTHT+dPkl2e9vmB9tazrWm6JZ/btSu47e1LBRI2SCT06Vy/h74heGfEN6bHT9RDXBOEWSNo/M6/d3AZ6fWvMbzwdf/ABH8KeHruTV2geKAq8bLlH+bG44/iworyvxxpGl2/iTTdL8Hq5vLdFillhJO+YHr35Hcjj8qIxctlcD7irhviIu7w9MM4+dP512kAcQxiQ5cKN31xXI+PV3aFKP9tP51IHZLwB9KWkHQUtABRRRQAUUUUAFFFFABRRRQAUUUUAFFFFABRRRQAUUUUAFFFFABRRRQAUUUUAFFFFABRRRQAUUUUAZeucaTf/8AXtJ/6Cal0o5060P/AExT/wBBFRa4M6Tfj/p3k/8AQTUulcafaf8AXFP/AEEUAX6KKKACiiigAooooAKKKKACiiigAooooAp2w/eSfWrlUrX78n1q7QAUUUUAFFFFABRRRQAUUUUAFFFFABRRRQAUUUUAFFFFABXmmnaJa694f1PSrrzI4Li5beYWwwwwIwSD/dHavS647wfLH9kulEqHbcuOOPSgabTutzoYbCODTU09HkESQCBXz84AXbnOOtYj+GLSXw9LoE1zeTW0qlWmll3S8tuznGOD7dq6cyRjq6/nTtyn+IfnQI5iDw1b28GkwQ3l9HHpnEYSXAlGAMSADDdPbqfWuppu5f7w/OlyD3FAkkhaKTI9aWgYUUUZxQB534E/1+ufKf8AkISDPbrXoXavOvAk4MmsKflAv5eSevSvQDIhGfMUfjQBJms7VbNdQsbi0MjxLPGYy6HDDI7VbDL/AM9R+dNZ0I/1q/mKVxnz9B8Jr+yZEsvFN7bW5kLSiJipYduhHPXrVvUfhRFPcRy2+s3kQlQJelmLNcDuSfU985Fe4FlIKrIhP1qLAOPnUjr1pFJI8XvfhYkn2T7Fq9xbiKAW8h4JdNxPbvzSaj8LLO4nsxb31xb20NubeZFbBlXJOSR6k5PY+le1DH99c/Wl2gjO9fzpO41FK/meD2HwrvIJrNpNfkeKymVoIxGBtUHJB9TxU2qfCqW+1qW/XWGS3luVuTDs/iB+vocV7qAij769M9ad8mMB1z9adw0Wx4hqHwgs7mTUngvZIPPcS2yqTthfucd/8PwI3/CHgJNCuW1C/wBQn1PUpI/KMk7kqq9wAefzzXpvGPvg/jSrsz98fnSuNWR49Z/Cqyg0XVdNkuSz30iusqKAY9pyo+meopPDfw5fS76w1HUNZuLy4ss+WgAEYGMAAHJ6Yz64r2J1U/dcY9M1DjHG4fnTbYJKx558QfBh8VGzuLW9axv7Vv3dwpPAPUcEc571x83wljaxjkj1Sb+3Fl8xr92Lbj7qT/8AX98V7ltwQCy/nVhSg4B6e9TfQHGKd92eGJ8KI/sNvFJqLPdfaxc3UxU/vevAGeOtbnin4ex+IdTu7ye72LPaLbxqo5Uhg24+vIHH1r1csmMhl/OoJWHA3D86bkKKR5N4V+HVzomr2mp3GsPdPAjR7CuBsK4AH4nNYnxE0DWde8Z6PBp7zWaRW8jC/RCQh5zkjHXhcZ/i9691DDH3ufrRk5Hz/WhMpps8ct/hgsEmlTi/Ml1bXa3V3cSAs9wwIIGSeAMfqag8Q/C0Xt9c3OkapLp8d6WN5DklZMtnjGMDrxzXuCgEZzTQVBAJ/GhtslJLSx4rd/DO5t/sj+H9YbTpYrfyJmKkmUZzk475J7VSX4U30FjYra60q39vJKzStFlSH9jnngda93lwQPmwKjXjI3DmgLJ6njWmfC/+zmtH/taWRor1LyQFBhnXrjvzWjrfw0stX1XWb64nwt/GgjAX5oZFAy2ffHT3P4eqYYt95ee1O4xnd2ptlbbM8Pt/hheGz1FbzWfPu7iAW8L7CFRAwPzAdTx1rY1H4dHU7Tw7aT322PS0ZJTHlTICF4Hp938ia9XAPBB/On5JIy1FyXFfeeG6d8L7u3voIZ9cmudDt5hLHZyEnOOQD2656V6J4s8NReJ9LNo0pt5omElvMg5jcdD9K7LaOmRgdaeiKvcE0BdI8CsPhlq+dVuNT11Lq7vrNrVWKEhAWBz9BjoPWppvhjqMH7nSddNlaTQpHdxqp/eEDDEc9+fzNe4MMMTu46inZUEZINFxWVjxHVfhletNbSaHrTWJS2W2nLZPmKoABwPpzV7wv8MRoOrafeG/FzFaNK+HUqxdhgEYPbFexLtB6gH60hUnNFwseQa38MRqq38v9oGG9lvTdW00YI8vjAB59ecjngVUi+GMl5b6jJr+qyXuo3cYiSZMqsSghhgd+VGeP5k17QGH94Y9jUgCFc7uD70ritY+f9M+FuotcTtreti8iezNohVTvVc5HJ9D9etS6V8Lr8X1k+sa211Y2JDW9uhPykY2jntgDpXvZKqMF+vvShl4waLhofO+nfCO8hb7Dc6yraKbk3Bto0IZjjAy30AH8qu6j8KJJb+5/s/U1ttMuXDyW+zLKepCnsP/ANXNe9M3zAZ4oz34pJ6lJtLex5np/gcWF7fSQ3ZNvPYLZor8uuBjJP0rmP8AhWN1aWemy6Zq32XVrNWjacA7JFLMenb730r3XcowMjJpjvGMc/lVNt6tg3c4vwb4dm8PWNwt1efbL26na4nn24yxwOPbA/U1yNz4Aup9D1vTBfRBtQvzdI+04VdwOCO/SvYAwzT9g7dam4Hgfij4W3msXdpcQ6rHGba1igBZDlmTqSB2NcF4r8H6l4fgnub68F7cX0a20SWsBHzBlbnAx/CfrmvrjGB1/CoJlRiN5BweMjvVXDdWueE6j8NL++nlvNMvLW0jvrZFuIZ4ixDbeSPQ/wBamb4VXNpcabLpOpxwfZrUwSmVNxclmLEfXefpxXuqJgDnr7U8KRRdsVtLdFsjwOX4Uzx2djHZajHbziNob51DBZ0J9B1OCRVaz+F2vi70o3niCGa002ZHhi2N8qhgSAPXivoby9xzu4pdnPBzTFYlXgD2pxpvIAzig5J60kIcBRSDik5ycsMdhVCHZFKaZ0PJH0pQR60gFpMU7NJQAtHB70xs7qao9etFwsS5oBx1qPoKfgEDnimAoIz1pGNNxzTgKAEFJnnFBxkjvikx0FIY7rTScelIAxOdwpdnPNADweKU4qNgRwDijkAZ5oCw8HFITnjim/Mewo3Y+lFwHE4xkUp5BApM+1JkkelACj3o5Jxim7h603fyef0ouBIaUdDTc88EUZFAgIyKMg96B3xSE4AHFAx1Ck8005PSjBzRcB7cdaaDRmm59aLgOz1pwPFMzxg0mcEYoAdu45pu7K5pWY57Yph57ClcLDgcV5JrHj5LTV7d1kgTQkke3u7mWNtyzjOFAHPOOuCOvpXrDNlT/Svk7xR4U8U332vR4dI3W82qteLdCUbcMCo/DBzTTQWO90H4qxX2s6nZXItlt4FkNrLBuZp9pJ4zx90Z7CvQtA8XaXrts8sMro8CB5UkGCP8a8w0fw74ikjttJuvD2nxQ2MDobxyrGU4wu0jkZ65x9cVRubHUY7rRbaOOO3nkOyaJDzsB4Ldv73XuKGrjW56f4y8U/2F4fbVrWOKZ3dUiWV9qkk4/wAT+Fc3pfjW5tPD97q+u3umXKRMFhGnOXJYjhG7An/9da/j7SbybR7NNN0611A2c6O9lLGCHXBBxngHn+f4+TaR8Mtb1iW+1G6nOhs90ZIrSNcqOM7sA474B9jU8o2z0+Hx3cf8ITbeIP7Pee7uS6pDDGxVSGYfMRnCgKea7Dwdqs+ueHtP1K5VFmnjLMEHGckf0rivBHhrV9K8K39tqF3PcXVwkoSGQ52H5gME/wB7r1711XgCyudO8LabZ3cRhnhjIkRuoO403oKzW+52i8k561514JAGv+KQG5+1JkY5H3+/9O2K9EVgCScV5Z4DdR4m8Vrvbc90rbOwHzc/Xr+VNCZ6mvQ/WvHPEXgrWz4gvdY8PahZ2326DyrhLhSecYyOD6A/WvYN2M9PpVZ2JxjFLmsUo3PnfVPhb4iuI9MtrfV7L7JYIuyGQPtZwcliMHOT69q6nU/Bni28t7K5XxDbxalaTEosSFIDGQOGAHJ49OhNeubmAx2qdF4yxApKQ3Cx5x4C8IXWgXepanqV6l1qF83zmJdqAZz0x1zXp2cNx0qNAhJ7HNSdOnWgRx1qc+OLn/sHj/0MV3lcFZuX8c3mVI22CgZ7/MDmu9qkS1YKKKKYgooooAKKKKACiiigAooooAKKKKACiiigAooooAKKKKACiiigAooooAK+RPHUX/CQfGCz0qcYihaGL7x5TYJSPb7xHFfXdURp1kt418LO3F2wwZxEvmHjH3sZ6cUDTad0cl8SdRXR/CWoXh06C/jiVA1tN9wguozgDtkHt06ivh+7m0K506BdMsLhNWuJCJIvMZkiGeAmeTnjrnHP1P6MuiyIyOoZGBDKwyCPQ1g2nhrQrKf7Ra6PYQzZBDx26gqR0I44/CgR88eOfEV/4F8KaN4YtpDHezW+6edRjy0LHgZ7/eB+lebfDTxboXhi6N5c6Zd3mpsxVZ/NAVQcjIB6Eg8nnqa+377S9P1Bla9sLW5ZBhTNCrkD2yKpf8I5oX/QF07/AMBU/wAKANuJ/MjR8Y3AHFcf49bboUpx/Gn867MDAwOlcR8QmK6DJtQsTIgwPrQB246CigdKKACiiigAooooAKKKKACiiigAooooAKKKKACiiigAooooAKKKKACiiigAooooAKKKKACiiigAooooAzNb/wCQVff9e8n/AKCan04YsrYf9Ml/kKra7xpF/wD9e0n/AKCas6f/AMeVt/1yX+QoAuUUUUAFFFFABRRRQAUUUUAFFFFABRRRQBTtvvyfWrlU7YYeT61coAKKKKACiiigAooooAKKKKACiiigAooooAKKKKACiiigAryLwj4asr62u7i5kund7qQ484gDnoMV67XnXhfUrTTNCvL6+nS3torhi8jngZIA/UgfjQNNpW7mofB+lHtc/wDgQ3+NSDwlpgOR9pHbi4b/ABqPTvG3hvUrqK0tNWgknlO1EwRuPpyK2Na1zS9ChSbU72K2Rzhd55Y+wHJoEZcfhPTIwcG5OfWdqtjw9ZjpJdj/ALeH/wAa17G9tdQgW4s7iKeFukkTBgfxFW6AOeHh+0Gf3t3jOf8Aj4b/ABpZNAtXHM15nGM/aG/xroKKAMOHRbeFAizXRAB+9Ox69aim0C2mAVp7rGecTHn2roaKAPC/CPg+3mXUlOoXyiK/lUbJdu4cdcD8a69PBFuGB/tbViOOBcYz+lT+Bhg6z/2Epf6V3gHtzSA8yPgG2ySNZ1cZ7C4HH6UN4BtyCP7Z1fPr9oH+FelgZpHKorMxAVRkk9qB3PK18B26jH9saqGxjP2jn+X4Uv8Awgluqsp1nVjnHW56fpW5B4x8N3Moih1uxaRug84D+ddWNrLvV1ZTyCOhqbsbSf8AXY83/wCEDtsgtq2qnAxjz/8A61TDwNFsC/2zqpHbM/T9P85r0AyZA7/hUcl3Hb28txcSpDDECzu/AA9adxuJwA8BxcltZ1VmPcz8/wAqR/AVtgqusaqG5+YXBzj0rs7DWdO1KTy7O/t7h/LEu2JwxCnoeK1GY4zQ5WEo69fvZ5lJ4AhIx/bmrqD1AuOv6VZTwNbqc/2tquM5I+05z+legqC2Dn9KXdhRxQ5N6vfuPkXbU89TwPEFIGtatgjHM/8A9aj/AIQSHjbrGqJ34uOvp+Vd+XOM54FSDcw5PSjmYezXbc84bwSrMD/bur5HQ/aP/rUp8Eg5I17VwSe1x/8AWrubm9tLaaCG4uooZbhtkKOwBdvQDualZ8kjPAqW2iuRN+Z5+fA8bEEa3qqkD+G46+/Skj8DKoP/ABPdWOf+njp+ldne6lZafA093eQwxoQrM7AYJ7fWtJSCAQcg+nenzt9dxOnHsjgv+EIBA/4nurnBzk3J/wAKQ+CSeuv6wPpcf/Wr0NScdfwqRQxGaHJsSSWx5wPBGP8AmYNZ/wDAn/61MHgRu2v6wc/9PP8A9avTMYHvTlFAr9TzZPA7R5xr2rNn1uP/AK1O/wCEHJ/5j2rf9/8A/wCtXpO33po9OtMLnm3/AAhDH/mPat/4Ef8A1qB4EY9df1YfSevSMDd0zTipOSKB8x50ngbYSf8AhINYPGObikPgc7sf2/q5+tx/9avRADnJzmnbT6/hQK55yfAv/Uf1b/v9Qvgbaf8AkO6oRjvNXowyCKeOe1NEnm7eByzMx8QauMnoJ8D+VIngYr/zH9WOeuZ69H5HvSMpIpNDR50PBB/6Duq/9/v/AK1Sf8IW2ADruq4H/Tf/AOtXofSjv/SmB5ofBDE/8h3Vf+//AP8AWp8ngosxLeIdX654uP8A61ejnOeKQrk5zQO55oPAzksX8Q6uckkfv8YFPbwK4xs8Sawvr+/r0YjtmhlyOuMdqQHms/gidjmPxFqwPfM/9AKmHgmQMW/t7VeQcgT/AP1q9EXryOTT9pHU0JDbPNz4LmLlh4h1bHHHnAf0qMeC7sMWfxHqh78S9+3FeldDRj86A5mebJ4MnjX5fEWrKxHaYHn6EGmJ4O1AZ/4qnVf++x/hXpTKWFPVePelqDZ5svgu7OBL4j1Rl6kLLtP54px8F3Pm7h4k1QIR0Egz/LH6V6MBgY6mlzigVzzs+D70Af8AFS6rwc/63v8A57U//hEb05z4k1Q5GP8AWAf0r0HmnLk0wuefjwne9D4k1PqOkg/wpR4SvR/zM2qf99D/AAr0A0CmK5wa+Fb4Zz4l1Q88fMP8Kl/4Rq/ZmLeItQ5ORhgOPyrt6Qc9qVn3A4M+GNR2kDxJqO7sSwx/KhvDOonH/FR6hnjOGH49q7wZzQaYHDf8IveEDPiHUQe/zj/CgeF73PPiTUgMdAwruMEdDSrnHNIDhT4WvwDt8T6oGwQMspH5YqB/Cepk/u/FWpqMfxYP+FegmimI4h/DF6wG3xJqanP94VWm8J6hIy48U6oijqAwyfx/KvQcd6Tb9KAPO/8AhEtTyM+K9TI44BA7c/5//XVhfC+pbCG8UakX5wQQB+Vd4enajH0xQlbzGcMvhnURGR/wkuolyMZJGPy/+vQPDusj7via75JJ3Rqefbjj6V3OPYUEe1MDgD4Y1fcSvie+C7NoBCk/nj9etNXw3rXCt4nvNoIOQozXoPak2k96TA4k+HtTZTu8SX27nbhVAA98DmqX/CL6zkN/wlN8CAOwx+Vehge1IFAJ4oYHCy+GtSlYbPE1+qgknoTk/TFOPhrVdoA8S3oO3B4B75ruunOKBk9hSa8wv5HASeG9aZsjxPeDByMIB+f+FM/4RnWVzjxNd8gg5ANehYHpRimFzz9PDOsqwP8Awkt4cc88/pTm8OayxP8AxUd1jOeOK77HNKBigL+R543hjVz/AMzNeDAqdfDurAgjxDdcfjXd460KvFIvmXZficB/wjGqgceJbzOPT/69MPhjWFyF8TXhBHcV6DgUYGMCiwuZdl+J50PC+sjr4nvT+NNPhTWT/wAzVfdK9H5yaOR6U0HMuy/E4EeHNYB/5GS8pYvDusAHf4iuic9jXfdPpR+dHzByXZHBf8I9rIIA8Q3G3PzZ6/gaiPh7WxgDxDPjP8Qyf6V6B370u3PHNJCuuxwH/CP61t48QTbvXnFPi0DWud+vzE9sZFdzsHPJoAIJwR+VIba7HCf8I7rAAz4guCc89elA8Paxu/5D85XPIOc4rvDk9TikKjrk00F/I4V9A1cjnXrjAyRjrVR/DWsnr4iuenGOK9EwByCfpSnDDA7Uhp+R5zb+GNciYsfE10+4YZW6D6e9VZfBuptMk6+ILgSoMCTA3AegP516cowcUpOKBXXY86HhvXSqofElztDEknljx0z6Ur+GdaCnHiS7zjjmvRAfwFNcj1OKB38jzr/hG9cIJbxHcbyOSowM/Spk8Oa5gk+IZt5OT1x+ArvSR6mkAPGO9A7+X5nCf2Br4J2+IJAMd1yc5zn6e1eb+DtK1251vXwdbdT9oHmMq4JIJxj06/zr6HQBc5Hf0rzHwCjDWvEgYjcLrjA7ZOP6UIlstHQNfd2I8QSYwAOMY/Ko28PeIzyfEjbuoxHgA/4da9BXA+o9qgldVYBpdpzxk4zRc0td9jzx/DviYEkeJny2QfkP+PFXoNA8SopH/CRk/wC9Hn+dds7xqMu4Uf3mOBT1dcjB4+tJMTjocSNC8Rj/AJmI/wDfrNPGh+IwNp8QZA6Hy67qPDE8/XFT7R71SM2eM6Lp2vQ+OLhLjX5JgbPeVMfyBcgYC5wOTnpXpa2GqAEHVMg/9MhWRanPja55P/HgP/QxXc1SJMEWWpBmP9p/eOceUOKV7LUSABqOBz/yzGa3aKAOfFjqeQf7UPAxxEtSCz1Ldk6lx2/dCtyigDDNrqgACX8fHdosk1N5Gojn7ZET6GLitaigDKMOoYAF3HnufKpvk6mP+XqA/WI/41r0UAY6Qann57yLGO0VN+zamQQdQQehEIraooAxfsuolSDqAJOOfKAx+VSCDURgfbIyM8kxc4rWooAymgvyx23cYHp5VNMOpAcXcJPvFWvRQBjJb6mB819GT/1xqfyb3P8Ax9L/AN+xWlRQBmeTfbgftaYzyPLqKS31IsSl6gBHAMQODWxRQBipb6mM7r2I+n7rFSSQ6kUAW6hV88nyv/r1rUUAYZg1YDi8gJ/2ov8AA0CHVxgfa7Y+p8o/41uUUAc3Lba6wAS/tU9SICf5mqgsvEobP9rWrAHobfrXX14/rvxc8MaNqp02SS4nZHKTTQIGjjIHrnJOeOAe/pQB2K2fiXJJ1Sz65x9n4A9OtS/ZvEYIxf2R69YD/jV6x17S77SV1iG8i+wFNxmZsBfUHPQ54x61wGn/ABa8KX2q/wBmpdTRln2JcSx7YnOSBhs5APqQByKAOya18QndjUbQZ6YgPH0pq2fiIMCdVtWHcG3/APr1leMfH2i+ELmC21P7QZZ0MiiKPdxnHPIrk4PjR4TlkWMveR7jjc8OAPrzQB6YsGtBcNe2pOOvkn/GuF+INvrraIVOo20amVAxSE5PPA6+uO1esghgCOh6VxvjvI0fILZ86P7uOfmHrSauNO2pqxQ6ysRV7u1aT+95JH9aesOrA83VsR/1xP8AjW3RTEY6xaqCc3FsR2/dn/GnhNTI+aa1B/2Y2/xrVooFYxxHqoH+vtSfeNv8ad5epnH7+2H0jP8AjWtRQMx2i1T+G6t/xiP+NHl6qBj7Ra/UxN/jWxRQBlBdUyMy2mM8/u2/+KpxXUtvEtrn1Mbf41p0UWAyimpkf661Bz2jb/GgR6mEx9oti3qYj/jWrRQBmbdRx/rbXPvG3+NMVNUBJaa1PoPLb/GtaigDIWPUwBm4tyf+uZx/Opduocfvbbg/3G6fnWlRQBkyR6mQNlxbqec5jP8AjTfK1TH/AB9W/wCER/xrYooAxhDqv/P3B17wn/GnCLUwDm6tye37o8frWvRQBkmPU+cXFv1/55n/ABpoi1Tvc23/AH6P+NbFFAGXGmog/NNbsP8Armf8aYyaoWJWa1A9DG3+Na9FArHNSxeId+Y7rT9uehhf/GmeV4kBOLnTGH+1E/8AQ1o65rFhoNhLqGpXKQW8Y5Zjyx9AO5PoK53wx478P+JrhrbTrwm5AJEMqFGYDuM8H1459qdxcqtbX7zSKeJCQfP0sY7CKTn/AMeo2eJD1n0ofSKT/wCKqj4n8b6B4ZYxajfBbjGRBGpdz+A6fjipbXxp4eutHm1mLUojYwBfOcAloyxAAZQMg5OOlCY7Ftk8RY+WfS/xhk/+KqNYvEoLFrrTDkjAEL8f+PVzI+KvgonH9tDoTzbTDp/wCu/0rUrPV7KK+sJ1ntZc7JFBAOCQevuDSGcb4kHihdIvGjk0pwIW3qInDFcc4JbGcZ612umDbYWo9IU/kKp+Is/2LqODg/ZpO2f4TV3Tv+PK2/65L/IU+gr62LlFFFIYUUUUAFFFFABRRRQAUUUUAFFFFAFS3+/J9at1Ut/9ZJ9at0AFFFFABRRRQAUUUUAFFFFABRRRQAUUUUAFFFFABRRRQAV83eMsj4a6mox818oORn+Nfyr6Rry/SNEs/EXhu706+D+RJdMT5bbWBBBGDQBU+Hdrqxt7NtQ0DSrS1S2jMM8RDSudowT15xycmtvxtpqzqdQs9Lt9U1i3h2wW1w4KBGPzMUJAPGa7FLGOPThp8byJEsPkKyt8wXbtyD61w+reArTUYbE/2lqEF7aQ+Qt5HN+8dD1DHuOT+dAHOfAyfd4evbZ4/Kngv5FljxgKSAcD9R+Fe1VwuieCNL0RbQWU16jQSNK7eec3DHqZOMH8MV3VABRRRQAUUUUAcD4FOTrXTA1KX+ld9Xn/AIE66z/2EZf6V3xOaAGg+1VNT5sLr/ri/wDI1a6VXuIxNDLE2dsilTjrgjFAz5v+HvhXR9U8ASC9toPMkMpN0Y18xCDwQx6dBXm2ieK9ettAtbBddt9Psobho4Z1jMk0igcKFAPyjJ59SOa9j0/4TNbxNZyeJNROmktm1jfYGB7HsR+Fa2pfDDSpHtpdLlm0uWGPyne35Mi++e/v3qUVbseUaV418WXtjplhb6pCZ767lgF1LCNwX5cf+hE9PSodR8b67p+l694e1aS21C5gcRC6ZcqUY4YEDGeOnce9eq6d8MLXTLjTJIdRnaLT7l7hFkUEsWCcZAHGU9O9R6h8MNOv77WLm6upyb9g6rGQvlnrnvnn+tDkl0GoyPNfg9qMGj+JE0mwkj1CDUIy0s4hMbQsqs2BkcrwPzr0X4y+JNS0b+zILHVU01JnZpJ9u9+AeNoB4/rWv4U8DNoeqxaneapcX88URjj3AKq54J468VJ478AW/iy/tdS+3z2lxAoTIAZcA5GB2OT9Pap5tdNe/kHKzP8AhB4pvvEOk3f9oyCWe0k2C4C4Egxn0HP4V5sPE/jnV7fU9UtNUtYrXR7hvNhMQBkAPTpyMD1Fey+C/BVl4Qiu0sbi5lFxgt5xU4x6YA9a8V8IeANU1R9W+23eoaXbTXJEkC5UTpuPrx64PP5dWPlehs3viXxX4ruYrXQbuHTTb2K3c8jH74YKcdD6+n/16tr428UeKbTQ9P0e5jsru482O5nZQcmPadwJBxweg7k132qfDm0kmguNF1C60uaO3Fq5RiwkjAGAc/Qe3FcvrPw7mgv/AA/Z6M09vb24kM97FjernHzHkcnAH04ppp6CcJNre5w2ta3q93rGi6TrbxTXul6nGjTx9JAxXHYf3fTvVXVPiJ4mXUjOmtWqMk5jFlFCWTaDjJOMHr/er2Sx+FunQGzZ7yeWWK5NxPK4+aZuwJ6gA8/ifWsGP4QRwTXCf2xMunGUSwwIvIP+0T1o5lb0E4y211PKPEdxOmpeJ3vj9ohW8gYxqSAMsWGMngbcj6kelegL438T6hp+peIdKuLKHTLFkUWEg8yTbnGWPXnOevbj1PZa38M7bVtWutSbUrhI7mSOWS3ABRmX19RjPHvTtb8MwaBcaprNhY3F1BfQ/Z5dMtIdwYkY37R6HngcZNJSTKcGm2bfgzxfd+JtduY4o0/suGyikDopz5r4OCfXG7ivWEwa8k+Evhyfw14dSO8jEd3cyGZ1xyoIAAPvgDjtXrCsKL6ktaEnX60oByOaZu496Nwz6GmTYmA9aatNL4U5pFcAE0BYfinde9RNJwCDS5AwTTCw/FKR+dNz1oJyMikA7HagVHvyeM07OOSaYhxpDzTQ/XApA2RQFh/WlqMuKTfk4pXHYkI796Tk9aQMM0qkkn0ouAEYpO9OxSE4BPpTAQDnNKOuaAeM03PWgB2PXrSDnpTS+ByM0BsD3oAcBgGlJ4BpgfNG7AzSCw4HJpw61ETjkk04Nj6UBYkIxS1Gz4pQ3tTEPo70zcKWi4DqQnFJ/OigBRjNLimijdg4ouA7pTQMUFuOKTNADvwozTd3JpRTAd2pOlJnvmkz70gHUtNz6Um4Ac0XAfR1pAaXIpgFLjFNJxSbhQA4jPA60Yximhsnik3YPNIBT0pR1phYdM0MffigB/rSnpUeacTgUXAcelJ1oBz3puck0NgPopmeKQHmi4D8elJjmgN+FNLg9KBjqKTI9aNwHegQtN3AZ5oB715l4r8Ytp87rYvbeRYSqNTknViYkbGNgXlicmhaj9T03cPUU4MCcV8+WHxP+1+L/wCzVls5NIlcLBcKkm52KjCA9M7iO2K73w54607WbiaA5gmSYxKHGN2P8/rSBo9FbAzmogcZ965jV/EdvY6LqmpxgstkjdRwzAcDr6kfnXknh3x34k1nT7m8i/sW5eOEy/ZLUyPOpI+Ubc+uM9fxNJspK59Al/alDjBx614X4P8AiNqd9e3lrqtjAy2ls1xLJZhmKYH3COfm6j6iun+H/jC78VTait1YfY/s0gEcbAh9pGRuz36UC0vY9MLHuRiljbgmuM8ceIR4a0G51MCN5kwsSPnDOTgDj8T+FecW3jfxLLo0uoWlto+py4UeTYu5aAnJzICegAIwMckdqdymj3hWBJ56U0vzwK8A0/4g+ILm0uba20qK/wBQjmjiW4slZ7fDAncWGcY49q7LwT4l1K/1fUtC1f7LJd2Xzie1PyMpI4PPBGcYx259SC0PTmfjrUBk5riPiF4lk8LaG2oQC3M7TJEizBipJznpz0BP4Vyo8V+IG0D+0baDSdRmlnCRvZO5hiTGWaUtgjH6dTUlJI9kHTg1YRgRx1r5ym+KGppoEV8tnYC5bUTZs7M3kFdpO8HOcdOc9jXo/wAP/Fc3iaC6+0QRJJaymJpIGLRye6n0/wAaq1hXT2ep6OSuOvevM/AoxrfiM563I/rXouccV5l4BIbW/EvbF0O+fWi+omtD04DOeK+YNQtJfGPjDxGtzeXMC6fCRbJFKQFKjAP55P1Jr6hUrkivE/Fvg3xBJrt5qnhvULa2XUYRDdJKCMHGNw4PYfXJouxNJ6PY4qy0w63oOna54k1mWLRrW0ZPJSVg7Sq7KG9ycAjqcgdqs6Tov2vwOdX1nV9YtY7YyyQNHMQzxtjbnrnJNRa18NPEt01lZ22qWbadYoPISfcBuOCxYBeTuz17YrvL/wAK+INY8HSaLqeo2st6bgMkwUhVjBBxwBk8Ht3AoKd2TfBzRr2w0Y32pS3D3V7h1E0pbbHjK8HpnOa9jIrO0+AW1tBBuz5Uapn1wMVeJyKd7kHGWRH/AAm16MDixXt/tCu7rgbEk+OL3OcfYExkf7QrvqEDVgooopiCiiigAooooAKKKKACiiigAooooAKKKKACiiigAooooAKKKKACiiigCG4iE8MkJZlEilSynBGRjI96+MviB4X8N+ArGewnhudT1HUYy9tcyHabcqe+DznPpzivsTVDeCwuTp4ja8EZ8kSfdLY4zXyIvxTuvsWp6Z4s0pb+7wyQB4kTymIIIYY46jkc8fjSauJq6O0+GXhUa/8ADWfTbjUWEd1dGVDBJu8rG35GH1BJX3z714t8RbPQ9IvLbw3pdnJHe2MgS51CV8GZiAc4HQAmvQPBI8TeG/h/q+s6bEY3e4heJZIixeP7rMq45HzLz6Ka5fxV8QIPGHhyDTLnSQ+tB1ZrwBRlgewHPK8Uxn1TdeE/Dmq6ZYTatawXy2lmiJcuxGUCg5yCOO/4182eAPDmm+MvHN5cQWccGiaa+9EgJ2yYY+Xknk7sEn2BHFeu6tLqHg/4TrDcyk3/AJCwASDds3tgpwP4UJHPcdTxVv4EaRa2Pg+G/jQfab93aV8ckK7Io+gwT+JoA9p6Vx/jhd2kYzj99H/6EK7CuR8akjTEwCSZ4wAM880AddRRRQAUUUUAFFFFABRRRQAUUUUAFFFFABRRRQAUUUUAFFFFABRRRQAUUUUAFFFFAHmXxG8DWvjGK3e7v7m3S0V2CxAEHPfB78V8waDJput/EXQl8PwtptrHKh/eNy+zLN0/vAY/GvePjT4o8ReF49NudHkWK1dmEz+UHy3GAcggDGfQ14hNqVn4v8daHL4d0U2JWWIzJGoAYh8s5C8AAZye9AGHqHiCwvvHmqalq1lLq1s0siwwIxGQPlT8AB/XFez/AAi0jwnrdjrUVq10y3aotxY3DDMQBJBVh1GcYPXjmvN7iR/hf8Sbm8vLN57V3kkh8obA0cgONueOM4I9Qa7n4DRPeeI9d1aG1aGxkQrHlcDLPkAdsgDkDpQFjn/iH4b0SXxNpPhDw5Yx215kC5ndyc5UEAkk9FyTx3FfWGgaVb6HpVpplqMQ20YQHGCx7sfcnJPua+aPhEF1v4ia9rE5Mrp5jxNt4Xc+0dRkfLwO+M19XUAZHiH/AJAuo/8AXrJ/6Cat6cc2Vsf+mS/yFU/EJxo2ofMB/o8nJ/3TV3T+LO3/AOuS/wAqBdS3RRRQMKKKKACiiigAooooAKKKKACiiigClbD95J9au1Ttv9ZJ9auUAFFFFABRRRQAUUUUAFFFFABRRRQAUUUUAFFFFABRRRQAVwHgG5tzpUn+kwsftD5KtgZz713zDII9q8l8EeFdMl0o3EsTtNJM7F1kIxzjAwcY4oC56sZoh1lT/voUCaM9JE/76Fc2fCukFuLd1HcCVuR6HmpP+Ea0zOTHKTjGfOf8+tAHQiWMkgOpI680ebH/AH1/OufTw1pisT5Uhz1zKx/rUg8P6eFxsl6EHMrc/rQBu+Yg/jX86Xev94fnWG+g2DrtKSduRK2f50g0CwDZ2ykennNj+dAG7vXONwz9aC6/3h+dYQ0CxGeJv+/rf41G/h2xaN0LXGGOT+/b/GgGYXgloY01VxMpDX8vUgDg9jnmu482IdZE/wC+hXi3grwdpjQapF5l6oivpYsi4I3YIwT78AfhXXv4J0vJxLejPQeeeKTsupSV+tjuTPCR/rk/76FMM0B/5bJ/30K4EeAtK/5+NQ/8CP8A61N/4V/pYBH2vUME9PtB/wAKLiO88yHoJkHOPvCl82DHM8eP94V59J4F0oEEXWoZB4IuD/hVI/DvR2/5edS/8CT/AIVOiHZnpZlgGB5yf99CoW8rIxImD33CuEXwDpS423eojnP/AB8H/Cpv+EH09PlF5qIUHKqLk4X6UKw05I7geU2cyKOM/eFJmPOBIpPf5hXD/wDCF2QAUX2phQMf8fRx9KaPA9hu3i91LJ5LfaTn0ouirs7omMrnzF/76FNIhIDeYg7k7hxXE/8ACEWLAlr7UuQR/wAfJ6HtQvgXT1ztvNSUkDOLk8inoJyktjtSiY4kTnjqOtNVogMeamf94VxbeB7A4zqGp/LyP9KPFVz4D04spN7qIKjAP2k8D0FQ4q97lc87bL/gnffu8nEqkj/aFM/dD/lon/fQrhR4GsAzMt/qYJxki5PNNPgXT3UiW+1NsdjdE0JRvvoHNK22p3o8vH3lP0YU6MheFIPPZhXER+CbJQFF/qYA4A+1HAp8fgmzjGP7Q1M8kj/STTVrjcmdrlSfvqMc9RUpKn7rqefWuBbwPZnI/tLU+nB+0ng1E3ga0yCNU1QAHkfaTzT0IlJ9Fc9E3pt/1i/mKeGXj5wfoa4E+DrVhg6lqYODhhcc0p8FWZGBqWqqOigXWNv04oVrbg7326nfSMhAw3XjINKBHtPzDpmvPx4ItQAP7W1g4B5N11/SnxeCbZCc6pqzg/37rp+QFJO5Lukd2DEOsin05qX5CMiRcD3rzlvA9oxLjVtV65A+0A4+nFEfgeAEE6tqp7488c/pVaIV5Pc9Iyo43jmk4Y8MOK88/wCELhAI/tbVMZ/57j/CpT4OiK8atqob1+0D+WKdxpNnfBcMfm/CgqOpbgVwLeC7csCNW1cHuftI6f8AfNO/4QqAn/kL6uB7XI/+JpaCZ3GMKTv4PSkwMD95weuDXCHwVCPlGraptH3R544H5U3/AIQuNVCnWNU2+nncD9KQ3c775QP9YAPenBVODuBHavPj4MjYjdrGqt9Zv/rUN4Mg4/4m2p/9/h/hT0BXPQhsUZ3jB96fvQD7wx9a88Pgu3c4Or6uPTZcAf8AstRf8INC/wAsms6oyHqvnDn9KLoVmekb0/vDp60bkIxuHT1rz3/hCYNvGs6vux1+0DGfpipG8FQZH/E41fHfNwP8KYHeBRjgil8s4xu/SuCPg2Buur6v+FyP/iart4Eg3ca5rO3HT7SM/wAqWgHohX/a56U3CHowx65rz1fBBAwNc1P8Ze35U8eCl2kNrWqFuxEwA/lRoGp6CAoxyKUqPwrzuXwX5mB/bmqAA54lH+FV28CjjGu6r05/fUaD1PS22jgmmlunI/E15sngVVIzruqkd/33/wBaph4MdSdniLWkB/u3OP6Ugsz0BmJ4AUn608HjOV/OuBHhGQA58Sa6Tjj/AEvofyqL/hC+pPiDWSe5Nzn+lC9QZ6EBk4z+tO34YDK4PvzXnieEAuQNe1Y565n/APrU5fBuT/yHtXH/AG3/APrUadwPReoGSB+NB6cEZrz1/BvKka9q/HrcZ/pTx4SbBX+3NSweuJAP6VQjvgcHnHT1owuSc9a4P/hE5CXP/CQauCxI4n4x+X+FMHg6YD/kZ9dzgj/j6OM//qpAz0AHGQCM0pYHoQSK4MeE5wCo8S63sJ73AJx35x+XpQfC92y4PiTVs5BGJAP6fSmCO73dcYP400lsZAH51xK+FpTnd4g1Zu/MwPPfqKenhq6Ax/wkWqk5J5kH+FJag9DtMjGGIz9aAEB6gGvP5fCV0doHibWOM/elB5zn0qFvB8ikEeIdXP1mX/4mlfuOx6PtwwIPFI2OhI69zXAJ4WuGC7vEOrEZyf3o9fpVj/hF5mXD69qhOe0oH9KaA7kDAAoIHfvXDr4UdSMa5qh653Sg/wBKYfCtycbfEGpKMc/OOT+VDEdxnjnilG09wSOtcEPCU+R/xUmshcnOJl59P4aG8J3WCV8T6wOOMyqe/wBPSkgZ3+R2xURPzc4xn1rgB4Ru1Bz4m1bPH/LRfx7U9fCd1kkeI9Uz3y4xj6Yphsd8uDzkZpQvHzY/OvPB4RvEJx4l1XBH/PRev5UsfhG7UgHxLqpQY/5aDOPrj9aQz0HI6DGaYwkwOg9ea4T/AIRO97+JdU/77H+FSr4ZvVB/4qPU2Pu4/wAKEgO5UHA96EByQTXIReHblAc65fkn1YcVAfC9yGO3XdQ2/wC04J/lT0EdyF460wofU1xq+G71Rj/hINQ2qflAbH5+tMHhvUjnd4kv/bGP1obQK52pjJx81O2e/euGj8N6koO/xLfsT06cUv8AwjFyAMa7qBOefmA4/Ki6A7UoD3PFOKAjrXBt4ZvRjbr18OecsP8ACkbwzfknGv3uMHAyOtCHZnfbcjGa+VviBo3iX+2PEVnYaFJe22rmFluF+6mwZ78Zznv6V7Q3hu9wAdfv93swGf0qE+F9SdAP+Ehvg/rkEflRzIOVnjXg3TPFuivZ6FJ4cheNLxbj7bOm5I1KgnB7MB3HOeMZrd1nSZ9OsrqWYRxXb3u61kHUEnkjv0r0U+FtXUoy+Jr0YPPQ559KqXHgq6vDGLvX7yfy23AMeP8AOaL6j5QvNB1BPA93a2ixXOoTIJGWaPf5pBB2kE8kgd/WvHtH0bxPLqVxr+l+HrbQ57OyESW2zC3D55wvHJX17gck17R/wiuoDcq+I75Bj5ArDj6+v6U4eFtUXr4iujnpxSvoEqd7rb0ZwXw50vVrrxXda3c6F/Y0BtvLlTdgSyE5JA4PJGf6mtixi1Hwzc+M9bntQVysluX4EqqCeo7YI9+tdVF4V1EH5/EF4eOxxzUN54Nu7mIxSa9eMjLtZSRhgetDsGq2KHiOXU/EXgS3vrOwt5rueOO4NpLHvVxkEgA9+9eW6bpfjG3k1LxHpOjW2kS7ERNO8tf3yDlsLjg5APbOTXrsXg25iREj128jjTgKpAAHTAAFTHwnd7do16/GCMHfSvvZlW0Wmp8/2o8ZafNqN7o/h+fS471BC1rCpwjAD94q4wOMjI6ZNbfg2/1rwjo2ozTeG5lmBV3uLgsWmdmAPbgc17KPCl4ME69ek5PftSSeEL+UBW8QXvQdxjNUKzRifEiPVbzRdLuLXSYNSCypJcWUke9jlTnHpjJGfevNtO0bxZpOlXmrW+jqIr66KzaII85hIIOABx6fTBr2STwpqO5ceI70L/Fk8n6VIPDGpqB/xUN507+tJtAr7ngR8G6vBpRvRofmQnUhcJpBdmKptI5x74/LkV6z8IrDUdPtNSlvdObTkuboyx2xzhFwBwP89K3E8K6ksjF/EV2yk9BgED/PtUieGNQUHd4gumz09qV9Nwtrsd3kmQHOB0PFebfD9X/tXxFu3DN2xGenBP8ATH6Vffw5qWRt167xx1/WuD8F6JfXGo65GmuXMXlXOxmGSXxn5j79Py+lNJdxyvpoe9IjEk96jKMTyuMVxSeG9SXP/FQXJpj+HdVfn/hIbr2qdCtex2ojY8YGKUxY9fwriV8N6pjP/CQ3Rz604+HdXXiPxDcjPUkZ4/OhJD52dyqHGQeKlGQehriBoGsFwx8QTkYII2ikbw5q56eILgAYxx+eapGbZZ052fxrqGRgLZoo+mQf6131eLaDpWq2/jW9im16eVUtFeMbcjaWxgg8fX616ONO1FVAGqMTjnMYNUjNt3OiorC+w3+4Eam3DZx5YxilNlf541E4wf8AlmKYG5RWGLC9BP8AxMX5AxlBUiWd6uf+Jgx5yMxigDYorI+yXoXi/OcY/wBWKVrW97X5BJGcxj9KANaisprW8O3F8eM5Plimm0vTj/TzwMf6sc0Aa9FZAtb8En+0Ov8A0yFN+x32zH9oHI7+WKANmisVbK9H3tQYnj+ACntaXhx/p7YBOfkGaANeisgWt8D/AMhA4xgfuhT0tbsbt16xJPHyDigDUorKa2vSOL7HX/lmKhNlf441E54/gFAG3RWMbO+yMagcDr+7HWj7JfZOdQO3H/PMZoA2aKyBa3w3EX/JPGYwahNlqJ66lzjtEBQBu0VhfYtSH3dT+uYgakNrqB241AcDk+UOTQBs1g6j4d0XU7hbm+0qzuJh/HLCrE/X16d6jmsdVkL7dV2A4xiFaqHS9aJJ/trr/wBMRQB1exQmzaNuMbccY9Kwrfw5olte/boNKs47odJVhUEcY44449KzDpOulCo13B7fuBSHStf4xroxnP8AqB/n8KAOtnhiuIzFPEksbdUdQwPfoaWCGK3jWKGNI416IihQPwFcp/ZetlVB1ocdSIeTUiaXrCtk60T0x+5FAHWVxfjjd/Z8AVdx+0J3x3x/WtKCw1SMktqu8nOMxDFcV43tdbWOweHUxk3CJtEXU/QdeRQCPV6KyEt9RCjdfIWzyfJx/Wlkg1Esdl5EF/65f/XoA1qKx/J1Pf8A8fkOzPTyecfnSeTqmc/bIPp5P/16ANmis7y77H/HxFnP/PP/AOvURh1IgYu4Qc8/uf8A69AGtRWMYNUJ/wCP2HGP+eP/ANeneTqWT/pkP/fnp+tAGvRWR5Op4/4+4M/9cT/jR5Op/wDP5B2/5Y//AF6ANeiskw6jwRdxZ7jyuP50GDUtvF5FnGM+T3/OgDWorI8nUs5F5Dj08r/69IIdU/5/IP8Avz/9egDYorNjjvwfnuISPaM/40jRX5xi5iHr+7/+vQBp0VjeRqZAH2yEDuRDz/OnrBqOQWvIsZ6CH/69AGtRWb5N9j/j6jz/ANcv/r1D9n1ILgX0eeMfuf8A69AGxRWObfUjj/TY+DniH/69O8nUeB9rhx3Plc/zoA1qKyvIvwT/AKWn/fuq7W2qsP8Aj/hH0h/+vQBr3EENzE0M8SSxOMMkihlP1BrK0rQNI0gltO0y0tXYYLxRBWI9z1qhLZa+zHbqtuq5yB5HSm/YvEP/AEFrf/wHFAGxqekabqyquoWFtdBDlfOiDbfpnpVmzs7WwgEFnbQ28IJIjhjCKM9eBxWB9i1/P/IWt/8AwHoFjruCDqsGDn/lh/8AXoA27LTbGwMhs7K3tjIcv5MSpuPqcDmr9cxHaa8MbtTtm5/59/8A69XhDqnGbu36c/uT1/OgCv4sYp4f1Mhgp+zOMn6dK1tP/wCPO36/6pev0FcL40t9YOg6h/plqYPKJceSdxXHIBziu7seLSDp/q16fSgC1RRRQAUUUUAFFFFABRRRQAUUUUAFFFFAFK2/1kn1q7VG1/1kn1q9QAUUUUAFFFFABRRRQAUUUUAFFFFABRRRQAUUUUAFFFFACHoa868LajY6L4WW9v7hLe3WRt8jepbA6de1eit90/SvnPxoMfCyUf8ATyv/AKMoA9Y03x14Z1S7is7LVoZriU7UjVWyT+VdfczxWsMk88ixxRqWd2OAB615l4F0jUrKWJtR0LRLZUgHl3VoAZGbGOTj0zk55zXA/F3xJBd6ivhubUJ9Pso0Z7txCT5zYBRBjkjnnjH1xQB9B6bf2uqWkV7ZTpPbSglJE6HBwf1BFXq81+Ed3BdeC9NWF9xhDRSDBGGDE4568EV6VQAUUUUAFFFFAHB+CIwiaoB/0EJs+p+b1ruCMiuN8CgfYr485N/N39xXa5/KkBHtHeo5SkcbO7BVUFix7AVMetZmtn/iVX3/AF7yf+gmiwXOP/4TvwpvZRrtkWXGSXwPwPQ/hXXQSxXMSTxSLJG67kdTkEV8OWOoR6V4Ljml8HQ3LSvJGmqTLlcZI7DOQTgZOOPwrtry+1zQdK8P+H9P1K5KTRNcPPZRGSQqTkBRnO0e2OtS0WpH1iOn8sUmTnpXz1b+JfEqeFb2+1HWJdPmsJSqSTWCB7tSPkXDYGcg9B9c4rjpvFXje6m0601DUZ7WK9Q3ANla7pggzjhRnnj8OT6UrMrmPrbJGSR+FPXhT618lXXxD8XafpxhcSrILpUiu7u08tpEIbgqRjqAfXmuqm8YeIPB7alpWtajBe3hsxPZSFMEOTjbjHzHJ6H09Krk80TzrY+iucdR70r5OCDivm9/HviLQY7+112SBtRkso57OMRBSjscFSAOWGc49vrXsLP4gk8H+aHWPXWtfMGIxw/XbtIxnHHpmpsPmOtZSR1puB0714L4S8e6t4ouvDtlZSoJwHfVSY15RSMHp8ucEcY5YdK2PiPea9c+ING8P6NqRsBeo7vIoG75cnr16A8Ck4jUj2Lr0FIww3fHevlm68e+KtP8vQYrqKTUoLz7M908YcSg8LxjqCDk9TWlHqfjHVr/AFW2bX4In0NPNYwwgLOcE4Ptxj09qHEakfS/TmlQjr0NfOmn/EnVrIWV7rBtvsd5YTSxhRtHmoxwM9eRtGOetV/D/izxl4h1S20tLu2sJntmumd7cOCpPyjHbiqsS5H0uSvTjPaoG5NfOT+Oddj8LXeoXOrw29/ZXr2pRbVXFy3GAMkbQOTn07dKo2OvfEK91Oy0afULe0u762acB7YK0SYbBbjIbKkY7cUmh3s/M+idS1Kw0qET6hewW0THaGlcLk+g9a0mxsVlYEEZBFfMzeJL/VdH0qPVEtrq4t9bFpM8kIIkx3AxgHBxnFeofE7xRqGg2WnQ6SIUur24WBHcZ2D1A6e3403G2g+b8Dvr2/ttNtHu72eOC3jxvlkOFGTgZ/Ej86niuIJ7ZbyOdHt2TzBIDlSuM5z6V8wePdT8S2NjrHh/XLyC+iks47iK5SIRt/rRxgDHUEH6A96doOs674a0zRbC9vYrvT9Xs2EMITy5bZdnykNjkcj9afKu9yHJp7H0zYXlrqNut1ZXCXEDEgPGcjg4NWwSDkGvkbTddv8ATfDel2VnrP2BfJe4KQQGSaRvMbGR2XGecjp0ro5fHXiU6HoN+s6wpd+cLm5S1EgUrJtXK9hjv796Vh8x9LyXMERRZ5442c4RXcLu+metQ6bf2OqW4ubC5iuYCSu+JtwyOor5Pn1rVtf17ww93qun3UkUz4NqCVGCGJYcYJBA6D7v1r2L4TTRjwdJqEdrbQSSSSyOsKbFJBOPwwKppW8yL6nqpGOKrajqFlpdsbm+uoraEEL5krYGT0FfNKfEfxAby2m/tHT5o5btY2tYICyrGTjmTsfbP+FdV+0C5i0DS58A7L5W25xn5GpWHc9627gGVgQeQR3ppHqea+aB8RvED6JJfwyWZlv737NZRiPJt8dd/PJII/PPtVvVfE3jTwqt/pd1eWd/cR2IvILooNwXzFVsjjplsZH8I+lDQk9Nj6LweuTxScZ681816X4h+IMuo6Ta/bbCZtXt/tUfmxYWJMA84A5wAcDPLVQ8P+LPG/i7W7nQIr6zsJLdXaaaOLOAjBeM5z8xA7cE0ct+pVz6WmvrOG6ispbuGK5mBMcTOAzgeg71c4AA718i2viu6n8VW99q8ST3+jwXSSBOFLIGwRj8f/rcVpaD8RfFE11p928gvYLqZY57ZLFgkSbuSrjGWwfU9BnNKw+Y+pzjPOc04DC5Y1826p438YW+q3egK1nDd20kkzXTR8NAFyMKevBz68Y9am0Xx54oWx0zWL+Szmsby9FoYBFtfGMFgR3znr6ehpcocx9CQ3NrNPLbxXUTzxY8yNXBZPqOoq0gGSefevOPCE8c/inxTL9ngSRZo498Q5YBe59f615nqvivxleap4kTS721gs9HYyMrxjcUUk4Bwcn5T1xmmlcVz6PnkjghkmmlSGFBl3cgKB6knpVQ3tkn2bdeW6i5x5GZB+9zyNvPzdR0r5X8XeNdT8V6DbWrXum2FrPArXCl2MsrhjwFXJ25X09ayrrxhKdE8MajcQwsNLvXhVYAVBVEXaMH2x6U+UXNY+wrm+s7WWGC4vIIZZjtiSSQK0hzjCgnnkjp61K6kHnGK+UNf1TVdU1DwTrGpiATS3fmRLCh2qm+MqDk9c579K1/+Fl65DqdklxeaVP590sT2dspYJGWxnzP73bH0PNJRul0Fz8rPo29vLXTrZrm8uI4IUwC8jYAzwKucMFdWBBGQR0Ir5M8d+IPEfiTw7qF8RZx6Et4IBCM+cNrcEnocnGefwru38fanokesW2ppBHLb20UmnLs/wBaG4zweRnH6+lHKU5anvDDI460n3EZncKqjJPoK8y8VeJdY0X4eDWmiVNV8qHd8mVRmZQSR24P5kVx1r4r8Y2Z01dZgsJoNVt2EBhQ5WQpld/b0zjIxmjlsxt9Nz2c69opQuurWJVThiJ1OOcc81INa0qO8ezk1K1S5QhTE0oVsnoOT1r458P6bcvaaVqM9pZDTtQ1RISilt7EHBBHTb149RV/W7y91HxpfahdJp2nz20gjgj1FGVHVSQrZxyRhTn3HarUN30Qk9NT7KmngiWR5LiNEiGZCzgBB6n0pkNxDcRJNBLHLE4yskbBlP0I618japLqK3HjOe/uoJAYoBJGobDZYeXt5ztAOM+/vXb6Z4g8QahdyaR4Mj0+Cz0y2Qslwp/eMQchT7k+3TrUNeZKkk7dz6CW5t3uJLVLiNp4wGeIMCyg9CR2qyM4zjrXyPZ6r4vstT8Ra3a2trBLDHGdQWchsMEB+UA/U/8A16+h9F8Rvd+DIvEFwi+YLRpnUcAsoOQPqR+tCRT00aO0RSVI6VVs7q1vUaS0uobhEYozROHAYdiR35FfPFt8QPGdrb6XrmqafZjRb+4CBIlPmKhJ568cdM9ce9cxoGs+KtA0rxDqekiwk0231SV51uQTIzkqCRjAxjb3HfFOyE7/AHn1pJIkcbySOqRoCzMxwAB1JPaobaeG5jWa3lSaKQZR42DKR7EcV85eIfFfinxFYa5HpkNnDpttYg3O9DvZXj3MFPIyFJ9PbmsX4e694hTTrHQPDqWLSiF7uWWfJAUyEbevUHHbvSaBM+pJ7q2imjtpLmGOaXPlxs4DP9B1NK8kFtCZrmeOGMdXkYKB+Jr5I1TXvEWua74dljS0GtW11c2yfKRESu3JOe2Cenp612Ova7rGqeGtesdat7aWfTruETLAWCPGSDjgg9eaFG77j5tD6RiKOokR1dGGQynII9qlxVPTooYbO3igiEUKRqEjHRRjgVeqkiWIB3oFO60dKBEZGfanbMd6Mc5p3tSSHcTaCKTbzUnSminYRGVySDQFHSpG6cUd6Q7kW3Bpce2KkFBosFxi47inYpRj2pTTQhgxijFOx+tL0osBFgZyT+FIVxUhA60mOfakx3IwuSetMeMk8VYAxRSsO5AIwMcU7aB2qUUw8n2FFhXGNjA4qPaPbNTFuSDSKMHPahoaZEYhy3egK3rmrORUZOM8j2osPmYzbyaR1zgdqdnmn8HGaLCuQCMLz3FGOc1KwwMCmgg9R+lFh3uKUHoKYB2HI9qcXHTBpUYEcDGKQakbgHHr70uOM80shJ5AFM8zHGKA3FO09Rg96cUU845pu5c/1NOjIfJ4zQFxVUEdK8x8BfNqniV/+nzHHI4z39f5V6j64GK8q+HJH27xIMnP29jjPHVqa3C56SE5PJFQu0MQ/eTKik8FmAzV4YI6Zr5dOmt451jxbdahdTbdM3xWMKykLE6hsNgehUd+5zUqJfMz6Vmlji+aSREXoCzYFShkSMSPIqqf4icD86+amttOuvDVp4n8X6rc3kLWvl29juK5lHygrgjLHaSSfXngVw93dazBoXhm11r7ZcWVxNI7WCyN580Q27enO3BOAT+FVyK+4nLQ+1V2EKwYMGHBFSADrXinwUuZLmy1TN5K0CXRSC0uJS8tsgJAVgeh6dOODXt4FFtTNPucPYKF8b3/AF+ayQnP1A/pXe1wli2fG2ojAGLNBkDryOtd3VJNbiCiiimAUUUUAFFFFABRRRQAUUUUAFFFFABRRRQAUUUUAFFFFABRTJJEiRpJHVEQFmZjgADqSawYvEOj3h8mz1jT5Lh8rGi3CElug4zk80AUfFvjDR/CUMUmqTsGmOI4o13O3qceg9a6qCVZ4Y5kztkUMM+hGa+B/Hug+KdNmtNR8TXDSXFzKyRB5w/3cZPHAHI4/SvurRQRpdiGGCLePI9PlFAGnXO+J/EemeGLA3+qT+XFkKqqMu7eijua35HSJGkkZURQWZmOAAOpJr4Z8d63q3jy9v7+JcaLpKkouSFAJC5yOrNnP0FAH2Ho3ifStX0Ua3BceXYYO6SYbNuDgg5964jSvi74T1K/jskuZ4WkbYks8W1Ce3OeM++K8xtFln+AlyrMqKpJQuQoKi5DYB7knIHqeK+eftOn3OjWGnw6cItRWZvOvdx/eKScDHtkfkKAP0L8V+JdP8K6Z/aeomX7PvWMeUu4knpx+Fee6f8AGXwpe3EcAe8jLsFDvBwCfXBJ/SvNPjxftbeHvDuhF2eYRJLI6HKPhNo575O4/hXF/D/UvDVvqllp/iHwqkE0jRpHcmSRQpPR3VjyCcc9AM0Afc/XBrh/HLYg04djeoCB3HNdxXF+M0Dxadu6C8Q+3egDtKKKKACiiigAooooAKKKKACiiigAooooAKKKKACiiigAooooAKKKKACiiigAooooA5HxJ4x0DwxJFHrGoLbPKNyL5TuSPXCg1jaZ8TPCGqXkNlaawr3EzrHGjQSpuYkAAFlAzkitLxZ4S8Oa+VvtdshP9libDmaRNiDk8KwzXzB8JvD9p4i8c3GqWtobfSdPl8+JMkgNn92MnJzxu/D6UAfTPi3x54f8JlY9SuybhsYghXfJj1I7D61v6Rr+l6vpa6rZ3kT2RBLSMdoTHUNn7pHvXyP4R0uy+Jfj/XbjVhIYCkkiRhiGAyETkHqox7ZHpXN+GZbuHwJ4whSeRoI3tv3Y/wCunzH2GOv0pNibPqq0+KHhK71X+zItTG8nas7IViZs9Ax/n0Pr0r04HIyOlfAevQ+Ek8CaJcac6f24zFblFky/fcXXPAzjH1+tfZfw+v21PwnpF28vmu9uqu/qy/Kc+4IIpjNDxaxXw/qRBIP2dun0rYss/ZYM9fLXOfpWH4xBPh3UgMZMDda3LMbbWAekaj9KALNFFFABRRRQAUUUUAFFFFABRRRQAUUUGgCla/6yT61dqnbffk+tXKACiiigAooooAKKKKACiiigAooooAKKKKACiiigAooooAa/CN9K810XRLTxF4Mi0+/8wwSuzfI+CuHJGD+H616RMcRuT0CmuJ+Hrxjw9bDzoyxLMyqwO3LHg+9An0Ot+xR/YPsKs6xeT5IZWwwGMZB9feqK6JZf2amnSx+fCsPkhpsM+3GByRWx5if3l/Ol3r/eH50DOa0rw1Y6VHp8Vo9ykVgJBGnnEq2/JO4dDySa6em71/vD86XIPegBaKKKACiikY4B55oA47wU++1v2JyTqE5yRjPzV2IrhvAkyNY3fKjN7MQQfvc5zXZCWPJAlQnuNwpRVlbsBP8AWoLiBbmGWB87JFKNjrgjFAljz/rF496aZIgc+av/AH0KYHH2Pg/SbPw6fDhSS4sDu3ecwLEk7s5AGCD0wB0FcS/wr0+O0tYLLU9StpbUuY7hZQJMNjK5AHHB6epr2MyQgZ81cfWmCSEn/Wr+dTrcqya1R47c/B/RLqzhgl1DVWaNixczqd5OOuVPTBx6ZPWhvhNYRyJc2muazFexACGd51YoB24Uce2a9l8xCcBxmml4eRvGR71XMxcqdrrZ3PIpvhbos9iba7nvriZ5xPJdvNuldsYIJIxg89s+9dH4i8F6X4jvdNurxZA9i25QhADjg7W4yRkCu7LRY++APc0mYsbg6/nUPXW+xd0eE+LNIvvE3j/Trd9Llh0/TGWRr8xsFmGA+0HoRu49uenf3TblcEcYxg1G7xls71z7GpvMj6b1/Op30FtqcH4Y8EaT4Z1S+1DT/OV7sY8osPLjXOcKAOOfc1yXj/wze+IPGOgmCS7treOGXfeW6/6ojJHPQZOB75r2XfGCf3gpVeMnO8VVx2PLLf4Z6NBb2MKT3fm2lx9q88Fd8smQfmO3kDHFQeIvhpp+q6jc6hb319YSXo23a28gCyqevBHU9+ce3WvXN8R6OOfekJQDBYfnS1DTseXap8OdH1bSdL0iWa8W203d5RV13PnruO3+WKua/wCB7PU7qK9sby50y9ig+zrLaPtynQBuMnA46jt6CvREeM/xqPqabtjJb5xx1paj0PEZ/hFbPb2UFrrF3D9nlaZ3OGLyHHzduRgc+ldloXgaPStY/tm41jUL++2GPdO427D0BGM8fXr2rvFTIzuyD6UqoAOWx9aq7E0jziX4e2TRQxRXkyKmptqTkgMXc4+XtgYAHetnxp4RsvFthHaXMs1u8MglilhPzK2Pfr1rtQEYjDA+mKQANghwfpRZiuePr8MbKaC+Gq6rf6jd3kIha5mI3RqrBhtBBxyB3/KrOi/Diysp1mvtSvNQSCA29tHOQFhQrtOBjr6EYx716s6Kepx3qMKg4JGaGu+wNRa1PH4/hbYwSRf2frGo2qiIxTeXIN0ikk9ccHJ//VVgfC+C3060tdN1m/tZbYSYlDj595BIIHGARwB6969XVVDcMOferAZcffXI96EwaSPHk+FNhbwaf9k1C5ivLaYzSXPBeUtjd9Bxx+ua7Pwz4Xj8P+HjoyXDzK3mbpD1+bPQduK7Dcp43ilO09WFN6olHgVj8IYraP7O2uXxtUmE0US7Rhh3PHP6V6D448IxeL9MtLCa4aJbedJ92M7sAjB+oJru/kxkEUYUnGRmk0yro8lu/hlpE/8AaA864jju5FlSOMgLbyj+NBjgn/PbFSD4ZtJDd/2nrt9eXVxb/ZVn3YKQ7t23nOc45z79K9m+X1FLkHoRVK5FlvbU4C28GxW+saLqIuWZdKszbIjDliV2hs/Qnj3HpXiN98PtVj+IM8ei6leWS3Eb3TXvlkhNzElMgjPOO9fVZwDliAPemkKedw9qQ2k3c8j0b4V6Tps63MtzcXM7xSxXJlIYT7wQSc9DzUGn/DGWylto08T6l9htHElvCoVWRs8/N3Htjua9lG0/xCl+Ucbhk+9CA8Vk+EtjdRNLearey6o9w0r36nDsCMbcdMcZ9skdK3F+HlrFoWm6VDey7rG9W7WZ1B3HOWGOwIP54r1DaOeelOAwKbVxHLaToKabqOqX4naR7+QSMpXATAxj3rloPAsEMniN2uXLa1wSo/1Q57d+T+lenlQe9MwM84qWmWmfP1v8IG06e2uNI1uSCWNCjNNCr8HOSOmDzxWzo/wttrS3sLe6vTcpbXkl3ICn+tLAAA5J6bVz6+1e04Ur149qQAHoaAvpY8Mh+EcEV3Zk6pJLZWlzJLHbyx7sIwHy5z/eGc/pmq+n/CRrd4Eutble0tZ/Nt4o4wvOc/Nx8x9/rjFe+FffrTNgI4PFU2LQ8HufhVJcXF1bnXbmLQ57hrg2SKAVY88HoB+HYda53UtJPir4lWEa6ZdjT9OUR3Es6FUk8snkHuCdo9/pX00Ixjnr3p6IgJIGDSWiFyr7jyn4xWk154Nure2gklfzIiEjQsQAw7CsHw38P7iawspdR1i5nhWyKW1s0fl/Z96DOcHORkj14HPavddingik24HAwadxnkenfD37Lomj6c+oMz6dei7DKuFc7s4I/wA9azdW+GdzqNzdo+uSHT7m489onjDSKc9Fc5IGOMew969n8ty2BTthUcdfrU7lLQ8gm+GEAfUo7W+aKzvLWOERldzIyAAHceccdP8A62Ga18OLyS9e70LWRpRuLVbe6SOL5ZMDG4YIwcd+vvXsyLggHrUoTnOafQnY8h0r4axabputWaapcyNqcAiZpTuCsFI3e5yfyrs9C8Oxaf4Zh0C6kFzGsLQyOF27g2c45OOtdYwwKhC9c+tDFueH2fwqljvLRLvXp7nSrOQSw2jJ3BBwecY6jgd+1Q3HwsvpvttiviEppF5d/apYBbgvn0zn/OAcV7sI89aEU557UXHY8P1X4Y3pmvE0XXTZWF7CkU9s8W4EKABj04A9+vODUp+GM9g2l3Wh6ybG+s7cW8jNCHSUZLMce7E/hivb8A96TYvrTuxXPA7r4WagI9PlsvEBj1C2mkuHuDFjLvtzgA9OO/v61tw/DmV9D1CyvtVknvr65W4luAMAlegI545P6elewhQBkHIpTjoTz6UARxDy0ROu0AZqWjFJigQ4GkPtSNnFKvSla4xOoFKT7U6imIQUUvemjkmkAuc4oFB4opgHWkJwadTTigBaXPHSkHNB9KLgAzTqTpSZz3oAD7mlxTCQOpoyDg5oAdS00nHegEfnQMca8v8AEnjCWx1RYbOWxFhZsDqs9xuBtwSNoGOpbkDg8kV6cOTXyx498PeKJ9R8UWmn6HJdWurSW7LcrIoCiPDcA9eePw70dQWh1ej/ABSW88YXGmPc6cdJx+5nUOGc4GFB6Fsn6HHHpXoHhvxtp2uXE1up8qRJCqBxjdj3ryDwVoHifTbK20K48K2DJa3Xnve3LBwwzn5Rwdw5wc4/DmtS/wBGu7Cznnhtvsd19rJhYg5YMeRn0wcUnZO26sCd1rv5Hret+IoLDQNT1aDa5tIXdVfgM4Hyg+xOBXjejfEnxDe6Nf6vJBoskFrbeZ5ds0hkRzjaHBPTrnntXb6z4e1X/hX91ptpFDdahPFulimJw2cFgvIw2Bx714tpfhLxJdy3WoWHhi10xILFYGsrkHbdtnLHbxkkevHTk03Fa631A7XQ/iL4lv8ASLzVBY6ZdJDEu2C1ZmmDlgBuTOcc5OK6zwb4w13UPEM+ia7p9pbzJbCdfsxJK5PRsk44rzG10DxXp1zea5onhhNOea1FotqrgncWVjIBxjgd+h9av+EG1vwnaavqeq+GLk3SwNLLfz3AZpD8uExj7vOcjOMe1El2+Y73ep7D8Q/E58J+HbnUkQST5EcCkZG89M+w5P4V5pY/EfWLTwjfarevpV7cwmNIfszE8scfvQDx+GOldf42s9S8UeCrK5060t57p/IvDazAMrjG4oM9euO3Ga8mPgvxLf8A23VbfQrWwjPlf8SllULPt5JxwAfr1yalNXt1E0eneEfG1zJoOpazr15pr2trtKvYMXPPG1h2OcAA+tafw08X3Xi+yvby4t44FjuDHEqZ+7gEZz1PNeYaT8ONQ16fULu/tJPD8Ujx+VZ2zgoxUcsy4wRk8dOc8Vu6Fa614E0jXdQms7i7me//AHcLEfvVZgPM+UHk5pjOy+KHi6bwlo8VzaCE3U0yxL5qkjGCSePpXCX/AMR9dsvDlrqrR6LNJc3awJ5TsUVdpJLHPByB9K6j4n6ZqmoWGlXcGmjUEgmWS507GS+VPQ4OMZx+NeRQeCtfgjGtSeHVlgmvmkOjYU7IsccY4PbgZ+UcUtDRXsklu9NOp2Oo/EnxFpmj2d/c22iMby5EUbRTM0arjJLEE47d/XivVvAetajremNe6gdOYO+ImsXZlK987uhzmvBYPCHiO10+G8k0Bbuym1B5zoxI3RKQQvJHyjseOmM47ew/DHQ77SLO/nvrKOxN3ctLHaRt/qlxgA/lRy2Mz1CQkKTXlvw5y194jY8n7c3Oc8ZOK9Pb5x0OPXFea/DYf6Rr7MzFmvmPTjFHUfTzuel7gB0rwvxR4C1ttb1G/wDD+pQ28GrJ5d5HLkFc9SuB/wDX5PXNe5uCQPlNRbDnHWgaR87Xfwy1pdRtzb6laSWFkirawXal1+7gkoABnOT+I9K6/W/BGtat/Z2prqFkmuaexEZWIrAyZ6EcnIGenr+NetmNiT8pp6xHHPBpqTTv2E4pq3c4L4feD5vDKX1xe3SXN/fTGWZ41IUEnOB+Jr0ZTmodu3NPjGPXNCQmcNph/wCK61YelpF/SvQa4DTBnxvq7YIxaxLyOvAPFd/VEhRRRQAUUUUAFFFFABRRRQAUUUUAFFFFABRRRQAUUUUAFFFFAGXrenJq2l3mnyMVW5haLcP4cjGfw614l4b+DkOi6taaiNWklNvKJAnlgZx2r6BooA+ZP2jQSmg8cebJ/wCy19EaKu3S7FSMEW8Yx6fKKt3Nrb3ShbiCKZQcgSIGAP41YAAAAGAKAMDxVYXGqaDqNhasqz3Fu8aFjgZIxya+NfEHw18V+GtDu7uS8h+wKoa4hguGG75gBlcAN61901WvLWC9t5La6hSaCQYeN1yGH0oA+Hrbw74hHwzvb9rkzaUzxywwLKW2KsjBzt6AZwT+J9aw9Y8S6LqnhPS9Fs9CMerW2A1yiKPM67unJzwea+/re1t7aBbaCCKKBRhYo0CqB7AcVjW3hnQ7W9F9b6RZRXQORKkCgg+o44PuKAPnzxtrvibwjoPhtJNLtZYUtVWWW7iEzRzj+Hr8vGMH6+lcJ4h8Rt8SfFWijSdMlSeMKjqwGSd2SxI/hA9elfbFzbwXULwXEMc0LjDRyKGVvqD1rN0nQ9K0dWGnafb2oY5byowCfxpK9tdwNgdK4/xmf9GshgnN3GOPrXY1xfjYbrWyHreR9frTA7SiiigAooooAKKKKACiiigAooooAKKKKACiiigAooooAKKKKACiiigAooooAKKKKAPOfi1qEmm+CNXliQs0sQtzxkASEISfwY/jiuc+A+k21j4MgvI1zNfSSPKxH912QD6YX9TXrmo2NrqVrJaXsCT28mN8cgyrYIIyPqAafZWltYW0draQRwQRjCRxqFUd+goA+H7fV5vhd4610NE7rIkscSoMDDEPG2D1A4/Xk1s/DKS5sPA3jDVH02K9gcwqIZgdkgDHzOnoHzkHt7V9Zaz4c0bW2jfU9Nt7p4/utImSOnf8BWvDa28EAtoYIo4ANoiRAFA9MDigD8676fw9qmkW0OlaRdQa20xWRRK0qFTnGwdT2GMZ+tffPhDTjpPh3S7BlKvDbIrgjB3Yy36k1T07wX4c0y/GoWWj20F0GLK6KflJ9B0HXsOK6+gDl/Gpx4c1HkD91jnPqPSuhtRi3iH+wP5VzXjqTy/DOpNzxF2OO4rprcYgiBzkIOv0oAmooooAKKKKACiiigAooooAKKKKACiig0AUrb/WSfWrtUrb78n1q7QAUUUUAFFFFABRRRQAUUUUAFFFFABRRRQAUUUUAFFFFAEcoDRuGAIKkEGvKvBvhDQJtJjuGsWMshIdjM/JBI4welerSZ2Njg4NefeH9Y07RfC6399dCK0R2Bl2k9TxwAT7UAa//CH6D/z4/wDkZ/8A4qkHhDRQ2Rbygf3RcyYznr96otH8b+G9ZuI7Ww1WKWeTOyMqyM2PZgK2NW17SdGaNdS1C3tWkBKCVwCwHWgChH4S0OMgpZEEdP30nH/j1Tnw3phDBY5k3fe23Egzxjn5q1NN1Gz1S3FzY3MVxCSV3xNuGR1FX6AOaHhqwAwrXajHa6k6569aa/hmwbGHu19cXUnJ9TzXT0UCsrW6HLf8IvYEgmW9JHI/0p+P1pG8L6exYl7ssV27jcvkDOeufauqoPSgZ4d4E8IadLp90DNeZS6mjyJyO+M/lXV/8K/0n/n51EZ6gXJ/wq74DXFjff8AX/P/ADrt8cUPUak0ee/8IFpSsGW51AEHIxcmoj8P9KY5N1qOfX7Sf8K9ExSHmlcd3r5nnY+H+lqxcXuqBj1Iujk859KYPh7pO0qLvUtp6j7Sef0rrNW1vS9Klhhv7+G2kmVnQSHGQoyT7VPYXttqFutzZXUVxA/3XjcMp/EUPQFrpc5H/hA9PUKFv9UCr90C7PB7/wA6b/wgliFCrqOqgDgD7WeBXdSyJDC80jhIkUszHoABkmqml6hZ6rape2Fylxbv910PBx/KlcNjkm8DWTpj+0dTznr9qbP0qA+ALM9NU1T8bkmvRxxxUD9M0DTPPR4EtMf8hLU/wuTUg8D2e0AX+pAjqftLc13JGTgEkCpiVJA3Z4pJjaPPG8D2oOBqOpH/ALeDUf8AwgtsDk6lqQx0IuW4r0PJB60Ek8d6JNvcpM86HgS0Yj/iZ6nz/wBPJpx8BWh/5iep8f8ATya7/p061TvdSsLCSGK8voLeSdtsSSOFLn2B69vzqeZjtfY4v/hArUgA6rqhA6AXLcU8+AbRhzqmqYHTFy1d+3GDUqHCFmbAHJJpqVyGup53H4As0Df8TTVckcYumFXz4HssEDU9XBPcXh4/St631nS7i3mu4dStZLaFtskolGxD7tnHcVenu7a3tTeS3EaWyrvMrMAu31zTcmTY4R/AduybRq2rjs2bwnd/KhPAVqBt/tTU8Zzg3LV6Arq6LJG6ujrlWU5BB6EGpEJJo5r69ykrbHBp4FswP+QjqefX7S1NTwLboxddW1UP6i5YGuwtNRstRRnsrmK4jSQxu0TBgGGMjjvyKvISQADSUrrQUod0cKvge3T7mrasueuLphmq7/D+3YvjWtZUFQABdZ2n16c16RggDGacBVpszcVe/U8zT4fwrIG/tzV9gP3ftPUZ6Z/SpT4DjYZbXtaLjowuRx6dq9HAPegLRcaVjzweBsLj+3dXJxjcbk5pR4IwQTrusMAOhuj/AEr0QA0u3imHW551/wAIQCpX+3tY5xz9pNPi8EhG3HXdYxjG0XRA+tegEcUp9KQPW3kecS+CC5yNf1ge32n/AOtULeA2J/5GHWMf9fP/ANavS9vYUAc4pFXPO08DkZz4h1ofS5/+tUJ8BZx/xUWsn63Ga9MK4IxTCMUxbnm7eBCSf+Ki1nHQD7R2HSnf8IL85YeIdZBPJP2jn35xXpApSOaVkDbdrvY86TwQVz/xUGsH/t4/+tUn/CGEgL/b+sbc5b/SOtehYNGPamB543g6YcDxFqwHbE5pR4PlIO7xFrJPbFyRXoJHNAXnpQNP8Dz6TwdOyjHiTWMj1uDQ3g6cqNviLVw3c/aDzXoJXmjpSsSefDwbJlf+Kh1oD+LF11+nHFPPgzP/ADMGt/8AgV/9au8wcilIFMZ5w/gqcr/yMesbs9ftBxj6VMng6XnzPEOsE9sXBFeg4p23NFgOBTwhIpy/iDV3Hp9oIpjeC9xJHiDWgPT7V0/Su+I4PrRtJIHOKLgcIvg0p013V/r9pP8AhUQ8Gzc/8VBqw4/5+D1r0Egg04c8npQB5+/hG7KnHiXWA3bNwSKcfCE4xs8R6wOOf9IPWu9I5pD16cUAcAfCF0T/AMjLrOP+vk1KPCl0M/8AFQ6t/wCBJru+9LQI4k+GLkjH9u6kPpMai/4RS6XkeINUJ95ya7uloGeeHwbcEf8AIx6uD/18GnJ4QuUJz4j1cg/9PBr0GloEcBN4TupWGPEOqKB6Tmoz4Rvn3l/E2q8nI2zEYFeh4ptAHnS+DLoD/kZ9Z/8AAg1N/wAIjdAgjxHq34zk16BTcUAcAfCd6WB/4STVeCTjz+/+HtQ3hC7YD/ipNXGB2uCK74elOPSgZ5+nhC6XB/4SPVsg/wDPwSKcPCd2Dz4k1THPSX1ru1BByaUfpSA4eXwpcyFSPEOqDHX98fSmHwpc7uPEOqBcf89jnNd4BTMfnQCZwX/CKX5DD/hJNSx0X94eBnPXPWkHhXUQQR4iv8j/AKaMf616DTSTmmBwp8LXxK48Q6iBxuHmtz9OaZL4UvXZdviHUwB1zMea7/FAXrmkB5//AMIpfmR2bxFqTKegExH/ANalHhXUNxx4i1DYT0MrZx9c9a75uDgdacFx1oC5wDeGNTJyfEF5ng/eIqrL4S1aRgf+Emvxxj5XI/QGvR26UKDQB50nhPVY2Yr4lv8AB/vOW6dKlHhbVOf+KivOu77x6/n0r0EA0oGM0WC5wCeGtXUIP+EhuDjhsgnP6/41XbwxrmWx4ln/ANkFD+vNejY9KjxyaTKTXY4NvDOrYwniK6znqR1H51nX3gvUb94nudfmkeMgr8uBx04zXpp45xSgHjmhXQmecTeGNfckx+JZYznoFP8AjT/+Eb14jnxJKD2wh/xr0Qjim444GKLAmef/APCN68+SfE0wOM8Rnr/31Vebwjq86eXP4glkRhhlZMg888E+lekheKbjP1os+4aHAf8ACK6mMA+IbkBSdu0Y47DGajXwrq4AU+JLgkY6Kfx716JyR0oIyaAPPj4Y1YqQ/iK5JJ7AjjH14pz+FtVeMB/EFwWx1AIH867/AGck5zSLnOM07+QHATeF9ZZ12eJLhU7jacn9ajk8L64D8niW4Ax0ZSefzr0Q/jSbfQ0mwPOk8M68oP8AxUUhz/sn/GpF8L61sG7xHOzc5ODj+f0rv+SeD0p4ySadxs83bwvrpyD4km9Pukf+zVwngXRNWluNcit9akiSK9YMdpyx55r3/GATtzXmfw5Ie78REbiPt7A7vxouBdXw5rfOfEUp+qH/ABqQ+HdbBH/FQScn+6f8a79VxnJqrLPBC4SW4iRzyFZgD+VIG0zim8Oa4QNniGXOOcqev501vD3iBfu+IpD9QR/Wu4mkigXdNMkanoWYAUrS20cayPcRKjdGLAA/Q00xaHGL4e17OT4jkBAyPkJyfz6U1fD3iLyyjeJHPp+75/POa71MYBDAg9CO9OAweTk00Jnj3hrTNbt/FuoRXGtGQRwoxGzIII44Negf2Zq+P+Quc/8AXMVlaUrr4z1YsSQ0EZXPphf65rvqYjBisdQVgW1IsAenlipDaaiCxW/XkHrEDzW1RQBhi11TnOop0/54ioDZawWbOqxqMnG23HT8a6OigDmhZa0B/wAhWIn3th/jTjaa0CManCRnnNv1/WujooAwPs2sAr/p9uQM5zB1/Wo1tdbyd2pwHgYxb/8A166OigDGS31PJL30XXgCGmtbaoQMX8YPP/LEGtuigDJEGocZvI+oziIUrQahxi8TGOf3QrVooAwlttV5zqEX/fkUn2XVuf8AiYRf9+a3qKAOf+zayMf8TCAnHOYO+frUht9WLg/b4duRlfI/PvW5RQBzptdZ7alD/wB+BTPsmuZ/5CcHT/nhXS0UAcy9prhA26nAp/64ZqE2fiH/AKClt/34rrKKAONNj4m/6C9r/wCA1Sw2fiNVxJqlox9Rb4P41gan8T/CWm30ljPqe6aJ9khihd1Q9+QMH8M16Bp97bajaQ3lnMk1vMoaORDkMKAML7Hr/bVbcf8AbuKgNj4kI41e2B/69q7AnAJPQV5Le/FzwdZ3Uts2oyO8TbWMcDsufY4oA6Uad4lUALrNvx62+f6082Pibtq9r/4DVtprFjJpB1mKcSWAgNx5qAnKAZPHXPB469q8zX4yeDCQDfTj3Ns/H6UAdh9g8S541e1APX/R805LDxGGy2sW5OMDFvVjWfFejaNpEOs3d2BYzlRFIilt5YZGAPYE/hXH2Xxb8IXlxHBHfyq0jBAXt3AyeBk44oA6/wCx6/z/AMTW3/8AAeuP8a2XiJk05YNWgG67QEeVtJ+hGfx9h+frVcf4uOP7M/6/UoBeZfS11gIA2ows3OT5AFO+y6v/ANBGL/vwK36KAMF7XVjjbqEQ9cwD/GkW11gA51CEn/rhW/RQBzwttZ4zqMH/AH4pTa6xgf8AExhz3/c8fhXQUUAYBttYJ/5CEIH/AFxqTyNV3f8AH7Btzz+57fnW3RQBz5g1pV+W8tWbH8cJx+hqt5HiTAH23TsjPPkPz/492rqaKAOajttd2jzL+13c52wnFSC21kZzf25yMf6np79a6GigDFSHVQzbry3KnoBCeP1pjwauwwt7bqfUQn/Gt2igDANvrOc/brfr08n/AOvUvk6rkH7Zb8dvJP8AjW1RQBjeTqmf+Pu3x/1xP+NOaDUj0vIh/wBsv/r1r0UAYUttqxXEd/CDxy0OaYbbWSgH2+3DA8kQdf1roKKAOeNtrO3A1CDOevkf/XqvJaa+cbdUthxz/o9dTWXrOq2WiWE2oahMIbaIZZjzn0AHcn0pN2E3bVmQLTxD82dTtOen+j9PpzUotteC4+32hOPveQc/zrndE+JXhbWrtLO11ArcSMEjWWJk3sTgAEjGc16RTGchNb+KDgRX+mgDqWgYk/r/AJzVNbXxiM7tT0o/S3b/ABrumYKpZiAoGSSelcZ4f8aaJ4i1K703Tbl5bi1BMmYyFwG25BPXmgCE2vjH/oJ6V/4DN/jTltfF+OdT0vP/AF7N/jUPinx/4d8L3SWep3pW4Zd3lxxlyo7Zx0zXU6drGnanYLqNneQzWbAkTK3yjHXOen40Ac59l8Xf9BLS/wDwGb/GrH2bxTnnUNN6Dpbt/jWFa/FDwlc6kunR6oolZ9iyMpERP+/0wa9N60AeUeNrbX/+EevvtF7ZPBtHmKsLAlcjoc9c4r1KD/VR9Pujp9K5rxuxXw5qBBIPlgcfUV00P+qTP90dsUASUUUUAFFFFABRRRQAUUUUAFFFFABRRRQBStj+8cd81dqnbj949XKACiiigAooooAKKKKACiiigAooooAKKKKACiiigAooooAinOIZD6Kf5V87eNEZvhNAiRuS8qYHBPMpP48/zFfRM/8AqpM9Np/lXm2jaFZeJPBdtp9+jmBmLAodrAhzyOuO49+fWgT6DPBOla3azqdY0TQrWKOICKSzX96rdMHr29K53x5o2o6/4xsf7Im0lp9PtC7w3pLD5yR8yhTxjBH1+le03lsLq0mtjJJGssbRl4zhlBGMg9jXnmt/DrTdW+wO2oalBc2cPkC5hmAllXjG9sc456Y60DuWvhnq0uqaJKtxawW9zZ3L20wt0Co7rg7gB04I/EfhXodchoXhOw0FLGOwmu44rRHXy/MG2YvyWkGPmbp6YwPSuvoAKKKKACg8g0UGgDifAoddPug+T/ps2D0H3u345rtR05riPAbM2n3m7IH2+fbn03dvxzXa0AKKq3U8NpBJcXEqxQxKWd3OAoHc1ZqpqFnBqNnPZ3Kb4J4zHIvTIIwaAPCPH0trqfizwtcQtFdWstvcEMuGRht/xrz3wnrGvap/wj/h3S9QTTLeeOYyyW1uoY7S53HHcgY4xzzz29q8O/DTT9FM5bUb+78y2a2j86QfuUYYbZjocUvhz4b6ToOoafqENxdS3FlHIiF2GG3buSMdgzD8aTC2unzPDNR8ba61i3h251GZnNzNby3ccAeR4gANoHBznPPXB68V6Z8EdXuJxe6KAjWNiimGX7N5LsWJJ3DJGf19c1rXvwq0m582Rb6+hununuUuInUMhbqo46fr0rsPCHhSz8LxTCCa4urmdi01xcSbmf09qCrM4LxTdeKNe8W3fh3R9UXTba1t0naVU+YkjoT15J7en58Snibxdry6ZpkGrJZSxxTPc3MUYJfymIz7544GAa7DWfBmoa9441K4e7vtOsfIi2T2sm3zSFxj8Dn/ACa6zRPAumaPcWNxAzs1rbtBtIGJC3Vm45Jyf09KG9gSbPGLHxV43m0RvG8uoWpsrZhGbAIQso3hCSB3y3XOeK3rv4l3+lvr1peCP7VHGktgdoAw+OMd8BgevO0108fwq04SGMarqQ00zec2nmUeUTnOCMYx+uO/eur17wXpWt6tpOoyoYn05sqkSqBIAQVVuOgK9Pc0tLgk0rI8rj1Pxjq8lxG2sJYtotuk87rEM3EhQSFWUY4HTpj25qjq3jbxEvh/T9atdaiiub/MMWnR2aOzMGKlwTk9R0wRyPWvS/E/w6t9b1a51SDWNRsJrtFS5WCXCyAKFHH0HcmsK8+EVhNd21xbazqNsLUKIFUqfLxjocdScn8adxWbOEj1/wAe3batb3mrQ2r6XbpdSpDCpZsjcEJGCOOv9RXYeGtTk8TXngvV7+C3a5lF4HITgbCdpUZwCNoOa6bR/h1Dp8erxy6te3r6pAIpZp2BcAZAOTnPbr6VuaB4OttGj0aOO4lkGlecI9wA3+ZnOcDtmkO34nN/EzX9b0zVNF0/RriGGTUGaMmWMNg5XDc+mT+fSuEufHPiKPS9c03ULiyiv7K5WBrx48L5b7hlVHU8ZHHQ9DXtuveFrbW9X0nU55pEk02QyRooBVjkHnP+7XIav8LtK1S41G5kvbyOW8uEuAyFR5bru6cdPmP6UIHfofPmm3b2/hLxVo1tcG4tI44JUeSExMCZFLcZJ6Dv/KuofxRqfiHwprkfmQQ6ZY2ccK25TEzt8gDHrgcHp616fB8K7eKK/STW7+dr2FYZGmKsQAQQenXjH4mtDWfhtY37sba/ubGOS2W2uI4VTE4U5DPxy3Tn2pt9CFBJt9WePXPjvXdFsbSyt9TghW202AxQLaiVyfLUkOf4MZH4YrrdL8V+MfFE1rZaZc2NpINPW6mlkizvbcVx3xn2HbtW3N8J7Zpma21zULZWhjgkCbfnVUC+noP1q4/wxt40s/sOuanYzW9ubdpbeTaZU3EjP0yf0pXXQ0act+3Q8y8BeJr/AMM6fpiyLE9ld6nPDdyEY2v8uOegBJJ/A17f8N/EN/4ns7vVruNIbaS4ZLSJRyqDHU9z/UH6V5Z4x8Mto3h6Dwpp1leanNe3BnS6ZN3kvuXJOBxld3PoTX0D4c0saPo2n6eMZt4FjYqMAsB8x/E5P405Pm1YtjdHNJg9KSM5Jp54pCDvSjjrSd/agHtTEA606kH1p2RimA2kNOJpKAF7Ug60UUABpKU02gB3QUlLRigAB5paWm8UALS0wMM0Ej1oAdjFJn2oz70d+tAC9KDzTRigmgA6Uo/SkNKOlADDn8DTumKXikIxSAXFLTaUdDTAOppCKdTeaAD2p1JSDrSAcRR/OgmjOaYABSnmkzxQDQApplP6iua8U61FoWmSXUjbXc+VD8u4eYQdufbIoA6LOaK+edX+KN5p+jvbE2Z8TQyqktqkMjqVOTwf7wHJ7DkfTqtK+IdvNbaG0/7x71D58kce1UYDkYJzweM9D1HpQM9dqNjis221W0naFY5dxmBK45rxbVfiFqKeLNS0aG90ext7bEccl6H+ZsDJ3DgEHPXA+vNK9wPesnFAJJPNeKeJPiPcWGuaXo+nRWt2ZXhS9uFDNHGZCAApB7g559R15xl+LvH/AIi8Paw0MkOlLbC5VIoC5M00TZw5AY7eh5OOe1Jib8j6DBwMmo8gHrmmxTeZCkmMblDfpXgo+Il9e+J7zTLbUNItIYbjyIVuo5CZjnBO4HHXpyM8Uxnvu7DUu4EkZ5rwfxB8TprXxpp/h7TII5k+0RwXjup+8zAHbg/wgn8fpWrrXxBeDxrYeHtOSKaIyrDeOyE7HY8BWB6gA9vz7CTeqB6HspPvTSaUGvnOL4ha5feJL7TIr/RLJYL5reKO7VwZEDEcEcE8DjIyTxjigR9F5GT60obrzXi0vxG874gWnhyyEEtj80c8y8kybWOAemAQAfxrD8PfEHV9W1uW2W80aGP7d5KWl3uSR4t+PkYcF8cYPU9j0pAfQ+ePWm4qK5mEEEsxGRGhfHrgZr548C/EfWPFOqxRNd6NbRNcsPskocTPHjPynoSB06Z59MVSV2B9GBh0FJzXiN58UEi8YzaVAkMmmWsMjTzc7i6LubBzjAxjp6+xqr4H8ca54ivbWQzaO9vcO++yWXbcQID15+9x7c/ySVxnvXrUJPzEZpJJRHG7uwVVUlmPQCvAvCXjrW9b1SIy6joMVk87KYHk2TbASOBnqe3JpMD6AzkUqYx1rxjw149vPFGr6/p+lrblbeEvYSSAgOQQuW9iSCKxdH8W+M38ZWvh27GlzHiS6+zgsIo++TkYbGPzFOwH0Gw4zTOveqOtX66Zpd7fsVxbQPL83Q4BOK8W+F/jfWPEcrT6pfaKtqIXdoI5Ns8e04yynoMAnPpigEe7fypRgmvn7RvildatrOuJbW0cmn2VrJPbgL877cD15BJJ+lSfDj4havr2tW9lqCWksV1C7r9k6wFcn94O2cY/EUh20vc9+amZ45rA8VaqdF0LUdRXBe3t3dM9C2PlB/HFeWeA/GmraqZL3VtU0MWMVsZ5YYXPnxj1K9sd+vUDvRcR7hwRkGgHBGTXztD8VNRuND8QalHaW4+z3EcVlkEDa5wC+T6YPbk+nTsPBHijXbvXrjQtdhs2mS3Fys1ocgA4wD+f8qBnrZYdc4pvHfp2rg/iR4kn8L+G5tRtVRrnekce8ZXJPOfwBrzQfEPXYdESZpNGvL26uIoYPs8hIi3gnEg4weKQH0MDgHpT1wc14VYeKPGl1LfaXHBow1KxYGdmdtnlsvByDjIP9Mj13fhZ4k17xMt9c6jHaiyibyo5IlILuOuOxXH9KaQM9Zxzx0xXmPwzOW14YOP7SkOa9NLAhseleb/DUbTrn/YQkoQmenYGDnp3r5/1zS5de1XxFLNdyxtZR/uREcDA55B9h2xnmvf88cYzXmOs+FdVfU7m40m/jgtr0YukkGSc5BK8ehPX1piOGSFbjQrPxDr2ozFXtSILcP8AM79Aeeuevpzmqd6k9vBog1qe5jsHEuShJZfTI+pH4V1eoeBdZ/tCzlsL+2FrZxhIYpmf0xk4B5/wrptU0LWtQsrcDULYXcZI37Pk2n2xjP4Ci9gK3wxvxeWeoRRyzTQQXRSJ5hhtuBjP4V6Uetc94Y0UaLaOjuJLiVzJK6jAJPoPSui6mmwOM0oY8W6sf+mUf/oK13FcRpZDeLdWIJOIoxz9BXb0AFFFFABRRRQAUUUUAFFFFABRRRQAUUUUAFFFFABRRRQAUUUUAFUdTz9gutuc+S+MfQ1eqKZnWJ2jUM4UlQe5xxQB8I+ArfwvfaN4m/tyaOO7SEG1Mr7X3fMfk7lshcj0Nevfs3zytp2rwNIxiSZGRSeFJBzj8hXidxqnhmefWP7f8OTWOoMreQtk7KEm5B3KzYAzg8ccHjpX0P8AAHRruw0C51C5Ty0v5A0KnqUXI3H2Jzj2Ge9AHt+oRNNZ3ESPsd4mVXz90kda/OLT7/SdN0rV9Lv9HW6v5WKwXe/BgK8cfiPxr9BPGFpd3/h7UrWwdkupIGEe3qTj7o+oyPxr4g8KeJ9C0Tw3rOlapobXeo3LEROY1Hl/KAAWPzKQcngUAej2Qm0P4I3zh4pDeTAAxyZ2qzKCDjvwQRXkHhu/0Owgtl1/wq13DK5Iu/tEsTMvfaAQGxx/k1694Mm1Hw38Mb/Vm06C+gkvFZLe7jZk8vhS4HT72OenBrlvGvxG0/xV4Us9ITR/suoRzB8QoohTkjCc55BHb86AOv8Ajpq9lJpWg6Vo8iNZGL7QiwnIZPup79m/Ec8iuT+H+oeEptXsdN1nwt9mlLxrFc/aZeJCeC65GQT+A9MdOr1bUtV+HWi+HrC/8O6dfQLAzm4uId7RO0jO0eegIDD6mua8U+IV+IfjPSn0LTp2MaxrsdVDsQ25icdABxknHFAH27XGeMf+YX/1+pXZ1xfjFgDpQ7/bUoA7SiiigAooooAKKKKACiiigAooooAKKKKACiiigAooooAKKKKACiiigArwj9oKwu7vwtFPDNElvaziSdHbaXz8q49cE9P8K93r51/aKs7u40fTZoIJZIIJnaZkUkRggAFsdB15P9aAPBftGk6xd+GrDS7MadcRiOG6uZGAEsmV+f8APPX1A4xX6BgYAFfBPibVtH8R2+haf4d0Z7bUIVEUriNUaZ8KBgqeeQTk81916dHLFZW0c7FpkiVZGJySwAyc9+aAPKvitaeLNT+waZ4cLR21yJFu5VYKBwMBm6gY3dOvSvKv2f7L+zvEWvxTtmW2hMTsrZXh+cDGTyvX/GvrVgCpB6Ec18nfAmCI+MPEmx1kiWN0XJ3b1MvX3HH60Acj4C0iz8e+KfEV5q8jXBEMsybTtGSdqnA9AeOewrL8L6ndWfw+8W2i3DmJpbZI17Luch/++gAKtaRq8vwx8YeIYLq3kJkikii8vp8x3RtyRx05+tXvCXhy/u/h34nu3t5BHM0MtuQpZnKNljgc4wevufSgDF1nwnp9t8NtG8RWqn7ZPcOtxI0jHI3MoAGABgr+p5PFfaPg27e+8NaTcyZ8x7WMsSc5O0An8a+JL7xa2q+CdK8LRQzG5tp2ZiqAiRcsVAxzkbvSvt/wnZSad4f0yzlz5kVsisCMEHHIx7UAQ+Mxu8PX4yB+77/UV0cX+rTPXaK5jxxu/wCEcv8AbjOxevpuGf0rpoOYo+n3R06dKAJaKKKACiiigAooooAKKKKACiiigAoPSiigCnbfef61cqla/ef61doAKKKKACiiigAooooAKKKKACiiigAooooAKKKKACiiigCG4/1EnT7p6jPauQ8C3ML6DbqskeELJuDD5iP/ANdddcqGglUgkFCDj6V5b4I8JaZJ4dtRcwmRWd5QBIw6k4Bx6f5zRcD1QTRHpIh/4EKUSxno6n8a5Y+DtALFv7PAJ9JXA/nUieE9DQYWxA/7av8A40AdN5if31/Ol3r/AHh+dcoPB+hD/lx/8jP/APFVOPC+jqcraMPpM4/9mpX02A6Tev8AeH50u4eo/OuZ/wCEW0hRhLeROMfLO/8Aj707/hGNKznyZcen2iT/AOK/zimB0m4HoR+dNLAA8jgVzq+GdLXP7uYgnODcPj+f+c0x/DGmmGSMLP8AOuCRcOD/ADoAyfAciLp1zmZSHvZ2Xnp83T+v412wePp5i/nXkfgzwPohsmmkhmeRZ5U/17ADDFeMY7V1i+B9GQYVbkD0Fw/+NAHYCSIjiVD/AMCFNaSIdZUH1Irkv+EJ0j/p6/8AAh/8ad/whWjFw7R3DHGMG5cZ/I0kB0/mQtjEqf8AfQprmIkZmQH6iuQXwBoSDaiXKDOcLcOP60jeANEYYZblh73Dn29aVh3Z1wMYOPMXPcZp0YQEsJAc+9ccfAGiHJH2sNggN9pfI/Wm/wDCvtFA4a8HI/5eX/xo5UPmZ2bCLn51GfekVE6eYvtzXEt8PdGLKRJerjqBctz9c1PH4D0qNlYTXpIHe4br68d6fKg5mdiEXP3h+dIAgONyn6GuPPgPSygX7RfDGMH7Qf8APqfxqk/w50lv+Xm/HJPFwfyo5UHOd5tDNjdzSrEpGVYEeorjY/Atig/4/wDUicYB+1Nx7/0preA7A42Xl+gHZbhumc4/WjlRLnK2x2hCoAS49vekVwBknHsa4dvAFk33tR1I+n+knjnP9KB8PNKyS1zfuScktcHmlylcx3W4HvRsTpvHNcM/w90lgAtxfIMEHFw3NI/w90uRg0l1fuQoHzXLHPP1pJBzdrndmNcfeHpUZjRT80gX61wqfDvTVCj7dqWFOV/0g/L9KkfwBYuc/wBoajnA/wCXk9un+NPlQKTO2KwHH75f++hUnkj1/SuNbwPYsMG8vSPTzjTG8C2bYzqOpjHpdNzTsg55HZOApJ4PvjpUkbZX29a4YeA7MdNS1MfS5alHgOzH/MS1T8bo0rBzaHcqwBI3D8TTjIpGK4lfA9ouf+Jjqf8A4Emov+EDs/8AoJ6p/wCBTU7Cud2si4xu5/lT9yn+IVwbeBbQ/wDMS1L/AMCTS/8ACC2Y6ajqf/gUxpgd2SPUUdB1rhG8DWjY/wCJlqf/AIEmmt4EtChX+09UwSD/AMfTf570rAd9nNGcDqK4T/hB7XbtGp6ptznBump//CFWxGDqmqEdgbpvpRYEdwOnB4p1cMPBkCnK6rqi9+Lkj19PrilfwdG5O7WNWIIxj7U1NCO5Jpu7k1wT+CIXB3azq5OCAftbZGfrR/wg8BCg6xrBCjaM3jcD0oC53w9QaX8a4E+B7QgD+09UwOQPtTUq+CLVemp6oOMcXTDigZ3mcdxTeD3/AErjR4QhBBOp6mSDkf6S3B60g8HwDONV1XnOf9LbnPWgR2hXv/SmlQOpxXGP4Oibrq+rZxjJu2PHp9KRvBsJcv8A2pqRY8EtcE5/yKVgbO1wP7wo4/vCuNHhJF+7qd8M4/5a03/hEEBONTvgCOgkpjO1G0fxCjA9RXIf8IpHjH9o3v4yf/WpP+EW+Uj+077n/pqfyoEdhgHo1GFx14rkB4W+UD+1L7jP/LU03/hFfTVL3qSf3lCA7HbjvS4B71xa+F5gMf2xeZ9d5/xpr+FJGPy6veAe7mgDttuKXGRXFr4YmH/MXu/++z/jTD4WuCxJ1q856YbFAHbikJGcZwa4geFbgHP9s3mPTcf8aUeGLsZ/4nV1yMdT/jQB22RnGaXr0rhf+EVus/8AIbu8f7x/xqX/AIRq7761dYA7MR/WgDszTvxrh/8AhF7vdn+2rrgHHzHr+dTr4anBB/te7PGOWzQB2GMjrg0o6dc1xJ8LzkD/AInF3nH949fzqJvClycY1y8GBj7x/wAaAO65rzP4oaFqOvaNDDpcUUtzDcpMFkYKCAD0J6dR+Ga0h4WvQD/xPLrJHGWJ/rUY8J3uSTr96SenzHr+dKwzxbT/AAn40tfFb+J5dH0+SdnLfZ/tCheVK5B5xjjmvSNP0PXDDp1xqsNiJI5JGuBAoUQxtk8ep78d+5rp/wDhF7wEEa5ebu+WyPyqNvB8siMsuu6kcggYmIH4jvTW1h3s7rcwfhvCZbnVboS+dbR3LwwE56ZzkZ7c4/OuT8YeFvE16dVsbHR9Kmt7y580XrFVl24yB65BPX69c16dB4RNvEkUOrXqIowAHx/KnnwpIT/yGb/Hb95SsK547e/B67tbez/svWLnzDcxNcI7gKqj+JT3Knp7fSr/AI08J+KNaNzZyadpl8pl/wBE1Bn8uSGPOdpAxn9R1616l/wibZ/5C9/j/rpUX/CJTgnGs3mM8Zc8D86LAmJ4Xv7+a/1LSprdBaaascEVxzulO3qc15Xq3g7xNfJc6QumacLObUzcDUVZFkSMtnIUDIbHfrjIr1geFJgD/wATq+5OT+8NN/4RW7WQtHrt4AexYn+uKGFzxWf4Panb39jJp+tTvGboS3EjvhoskZcerYB+vFS3Hwo1631PT3sdeneAXX2iaZ2+aJuMPgn5mwCP/wBdezr4Zv16a9d9AOp/xpT4Zvxjbrt0MHPU/wCNFhtof4Z1jUNRm1WC8s/KWyumt4pecygD7x7c5B49a8J1rwj4n1iefQpdGs4YrnUXvDqyBT8hZvvYxzz06849TXuf/CN6iR82u3JJGDjI/rTf+EZv/wDoPXfbuT0/GiwtDyGy+FGqaZr+jTW2qyS2VtK0skjbQY8nJAB67sYNJB4W8Tz6lpunXOi6fbW9pffb/t0Squ9VP3WK/wAR47enpXso8OXwIzrl1gHP+earf8IvqHQ6/dbfYkH88/WnfSwMr+D9d1DxVoWoS3lmltMJZLeMJu2uu0YYE9eSRn2rxu18GeJr4adpFzpVtp6WE5ZtUtWRWZT1wByT0z645r28eGL9eF1y4AyDgZ/xpg8L6juy3iC7IxjuP60g0PGX+D+ox6jaQQao8unBJPOdmCldw5UAZzu71Y8MeCvEdtJo+m3WkWVtHpl4LhtSSRS8qbixXjk+nPt0Fewt4Z1HDFdeuQxx1yR+WaevhvUQOdeuick/55pod97dRNH1G98RaPq8b232S5jlntI96na2BhWweo55+hrwG0+HWv6u1jpl5ptrpcNi8nm6jAFV5s8AgDr0HXH4V7r/AMIrqYVgPEN0CR1x/wDXpW8MatlQviK4CjqCpJP45pEnn/hL4ear4a8VxXKarNNpcVtsDZA3/wDTNlz0yc8Z+orqPDmhXWgN4m1y7ii/tC4llkiIfKGJRle/GTnOfQdK2h4b1gEZ8RTkd/kP+NK/hrVnBDeIJSCCPuf/AF6BlbRdV1DxX4Ilu2sYo766t5kSCRSI3J3BfvdVIx14P0rxmx8C614jure3v9GtvDkNnC8clzZYDTk54AB5HU/ieegr2k+FtVWJI4tfkiCcALHhQPTGabH4V1iMAL4kn6AcqTz+dLl1uO+ljyK1+F2s2mqahFb6pObZdMMNvcEhfMY8CIjOQo6/lUfgrw9rdjrenXg0FdKi0y1dbubeQL3AK9MdTjPP1z0r2c+F9VP/ADMd3TP+EV1QsrP4iuTgdMEc/nQ0xFLVBqnirwG7QQwxX15AHEbx5UjdnAB9QMgnPWvIbL4d6z4pvFuNUtE8PW8NoLXZahcykdSVB6HPf29K9w/4RfUQAq6/cqB6LTR4W1IZ/wCKhuuf8+tNaCaueT2Xw81vTLbxD+/+3mVFitLecqUuFXGCw6KRjA5GKxNC0zxH4MttV8UvpkUTGBII7OWZpX5dFzxzjjPXpXvD+GdRbH/E9uQM88f/AF6hHhbUu+v3B+o/+vTbuVoYfje01XxJ4NsZrKygnvW8m6e2kUFW+XcVw31xjr715LceC/El5bX2pN4esIPP8pBpyYBVUVgXUAgBumO+D+fur+F9VZQB4guB/eODyPbnil/4RnWATjxFNjtlCf60hHkXh/wrrdh4Y8QX62c9pqN6ipb2qSFpFQHk565OT78dq9w8HaYdE8O6bYeWFeOFfNAGPnPLZ98k1lf8ItqxznxFcfdxwD19etSnw1qxXnxDcbuxxx/OiwJ2v5nXOWcsuPl2nOa87+HPC60cdb5zzV2XwvrTkEeIpeAf4D/jXE+B9D1W5OqmPWpYSl2yN8pO4jv1oSG3se6IDyMUrDIwDXER+GtXXIfxBMw6/dPX86R/DetEADxBKAOnyk/1osK52qBlx3BpwUAHCgH6Vw3/AAjmugceIpc/7p/xqN/DfiA4x4kk/wC+T/jS5R8x6Cq8DpmnAEfSvPI/DfiBc7vEkpz/ALJ/xqVvDuvZBXxHICPVD/jTsK5Y0d/M8W6wcYxGg/IKP6V3deI6Bo2uWninUVbW/MmeMO7MhYbegAyeoyPyrv10zXRgtrKkht3+pHPt9KYmrHX0Vx82neISy+TrkSKOoa1DZH1zUP8AZ3igE/8AE/tiP+vIf40AdtRXE/2b4nJJ/wCEggHTgWS/40o03xMMf8VBDxj/AJc15/X/ADigDtaK5OOx8QoBnWYHI9bQDP5Gnmz1/GBq1v8AX7MP8aAOporjnsPE3OzWrXp1NoP8ajGneJwSTrtsRjp9jHH60AdrRXEDTvFPfXbX/wAAx/jUkOn+JlB83W7Zz2xaAY/WgDs6K5I2XiM8f2vajpyLXP8AWof7P8T8f8Ty1/8AAQf40AdnRXDjTvFffXbT/wAAx/jTxp/ijvrlqf8At0H+NAHa0VxA0/xUAR/bloTnr9jHH61EdO8W/wDQds//AAEFAHeUVyC2viYAA6lYEjubY8/rVZrLxcTxq+nDpx9lP+PegDuKK4FbHxkrMTrWmsCeAbQ8fTB/nS/YPGBUg61p4OAMi0P59aBM6S60PSLy4N1c6XYz3BIJlkt0ZsjgckZ7D8q11VUUKqhVHQAYArz3+zfGm3H/AAkFhn1+x9KtJY+LV27tZsGxnObUjd9ef5UDO6rFutB0e7fzLnSbGZ8Y3SWyMfzIrnpbDxc5BXW7CMY6LaZ/mapjTPGwBz4gsCf+vMUAehCGIReUI08vGNm0Yx6YrIh8P6LBMJ4tIsI5gSfMS2QNk9ecZ71zP9n+NNhA13Twx7m0zj6UpsvGxI/4m+k8H/n1bn9aAO6ubaC7iMNxDHNEeqSIGB/A1UsdK07TyTZafa2xPXyYVTP5CuV+yeM8j/iZ6Tjv/oz/AONKtr4xHXUtKP8A27uP60Ad3XGeMBk6Vxx9tSmra+LCpDalpoJ6FbduP1ri/E1r4sgbTFl1WymD3ajItSCPyPTrQDPaaK5T7N4k4/4mNj16fZz/AI0v2bxFn/kI2WM/8+55/WgDqqK5CS08TN93U7FfpbH/ABpgsvE+D/xN7Me/2bP9aAOyorjhaeKAAP7UsCQOptTz/wCPUhtPFG5SNTsMDqPs5wf1oA7KiuMFp4q76rp3/gI3/wAVSC08Vjrqmmn/ALdW/wDiqAO0orjFtfFffUtN/C2b/GpXtvE5xt1DTx9YG/xoA66iuLNp4ryD/amnYx0+yt/jUn2XxR/0E9P/APAVv/iqAOworjxa+KP+gnp//gK3/wAVSi18T451LT8/9ezf/FUCOvorkfsvib/oJ6eP+3Vv/iqc1r4k7alYfjbN/wDFUDOsork1tvEo66jYH/t2Yf8As1Pa18QkjGpWQAP/AD7E5/8AHqAOporj/sPiX5T/AGza8dR9k6/rUX2DxSMY1qzPOebT9OtAHa0yWNJUMciK6N1VhkH8K4+Gz8UR536rYy56brYjH5GmPbeLTjbqOmD1zA3+NAGtpvhvRNKmeew0mztpXOS0UKqfw9OvaugriFtfF3fUtL/8B2/xqyLfxPg5v9Pz2HkN/jQB11ZljpOnafJJLZafa20kn33hhVC31IHNcvNa+MmIMepaSvqDbuf61H9k8a/9BPSD/wBu7/40ISZvaz4a0XW3STU9MtrqRPuvImSO+M+nFbcUEUMKwRxIkSjaI1UBQPTHpXCNa+Nz93UtHH1gf/Gnra+NBndqWkn6W7/40DNyz8M6HY3hvrXSLKC6PWSOFVP14HBroq4IWvjPvqOk/hA/+NXorfxOM+bf6efTbAw/rQAePCF8NX5ZiBtXkf764FdZH/q169B1ryzxrDrw0G6N1d6f9mG0v+7OSNwx1B74r1SP7i9Og6UAOooooAKKKKACiiigAooooAKKKKACiiigCla/fk+tXapWp+d/rV2gAooooAKKKKACiiigAooooAKKKKACiiigAooooAKKKKAILn/US/7h/lXPeChjw7Yf7h/ma6C8/wCPab/rm38q53wQSfDlhnrsPb/aNArm2dSsRejT/tkH2wqW8jzBvx67etX68qvfh3BdeNV8VNfPvWSOT7Ps4yqBRzn2zXqtAwooooAKKKKACkPQ0tNb7p69O1AHK+Dc/wBmSZzn7VNnOM/fPpW7BqVhcTtbwXttLOv3o0lVmH1AOaxPCa+Zo5WRflaWUcDGQWPp+NefeEfhgPDXiY6xDqPmQfvAIWQ7huyB82eeCKAPVtR1jTNLZF1DUbO0ZwSguJ1jLAemSM07T9W03U932DULS72/e8iZZMfXBrxL4028Lar4WmOnC/kNy8Zt8/61Tt+Xnj8a5HVYtf0OXWfEum+H4/D9vDp6WyImwli0qZbAyCcZ5wOAO9AH1dRXylpEfjXV7qz0qLxjIhv7JdRkkdAHiU5wqHOTyecYxj87d14t8X+Hkurae/t7tNFu4xcymLL3MTk4BJ6Y9eDyOeOQD6ior5c1D4ha/q+r3On6NLHFa6hPHaWtyy8QjaSxUj+I5HPOPbitvTpPFVrc6z4dvfFKRvZRJdLqLxhiEOMqd3T/APX1zwAfRFMkdI0aSRlVFBLMxwAB3Jr460zxn4vgstT1qLXlu7C0lWCL7Vb4FwWOMqAOCAM9eldle33iKybV9I17U49QjvdEkvECR7RE2GwB04BB+uB0oA+jrS6t72Bbi1ningfO2SJwytg4OCOOoNWK8/8ABUUq+A9OjtSEmNh+7YDo5U4P5814lb/EfxF4h07TdF00iHXZ7l4pZQBnagByRg7c5OTjHynpzQB9SSXdtHcR2z3ES3EoJjiZwGcDrgdTU7MqqWYgKBkknAAr5J/4SjVmvLVU8iXxsLprORpIxtWGPJwP4V3EnlRyM8jvF4d8V69rmrXdhq2uC0kvI5beaymjKLGDEQpjPY5x6evNAH1paXdtewie1uIp4iSBJE4ZT+IqzXxLY+MtQ0Dwzouk2N49jHI0009zHEJHI3kKoB6cg557/n0ehfEfxXrOnR6dBcW5urm8FpFfPDtYKR97A+XPTt+ZwaAPrBbiBp2t1mjM6KGaMMNwB6EjrinTzRW8TzTypHEgyzuwVVHqSelfKMuta54G1DxVNqN8upaolvbRw3BUAAMW2krx0z7jP64Nt4v1vxHp+qaI+oSapFcWcs0jyWyxGAphhgg42kjb9WFAH2bDLHPGssUiyRsMq6HII9iKgkvbSO6js3uoVupQWjhaQB3Azkhep6H8q8K+DPiPUdeWO0Vo4NO0y0WFotuXmcnhiewAHb3qp8SLTUr74leG4NIvlsb42shjuGQOExvLcHg5UEY96APovNFfN8fi3xZc6aukQ3Fs2ptqzaZ9u8rB2gZL7QcAjBOcdO2RmszW/GHjfw42qaHJLBqE1pGkrajHD88MTY+YpwCRkduOc57AH1HRXy3pnxC1a38G63erq0V/dW80S2sssSrIoYgNvQHp1wef6VevvGninwSijxHeQ6ib6xaW0MUKqYpuMK2AMgZ5/SgD6Wqrc3dtaeX9puIofMbYnmOF3N6DPU14Naa5408NXWlTeItQtNRtdQjkYwRxKrx7U38FVXJ6DuOvsa8/8R3XiPXF8K67qt5bNYXWoqbe1hjAMJ39zjJ4GOp6UAfYdZsmqafHMYHv7VJgwUxtMoYE9BjPWvlbxZ8T9fsNc1NbXVrZIrW4MUFmlusqSIDjJkxkH1GevFQXUuo6x4uvvFUaadFLotpDdSRsjFZiYwQODyewOeML6UAfYVFfKPhD4p6xe61p8d5fQ3KXsohls1tNvkZ4BVx15x1zwTV5fG/jRootce40+PS/7R+wtAIck88se+B04bPt3pN2E3Y+mUuIXmeBZo2mjALxhgWUHoSOopk95bW8kUU1xDHJKdsaO4UufQA9a8+8GPF/wkXimIWflSJdIxldizuGQHkn+HuB2Brj7hm1f4qX/wBoia4XQbAS2dupA3yFUb88vj8B6UxnvdQG5gFwLYzRicrvEW4bivrjrj3rwvw7471268V6ja3vh7U1gKRlLSNQzW4x95i2373Xr9M4qC18QWFt438Ra/rdybe305V061BQkOfmZgMdSNp4/wBsdOKAPexcQGc24mjM4XeYtw3BfXHXFT14F441e1F74V8VaK4Y3NwLd5kJHmRkj5GA64+bjrmvfByBQK+otFFFAwooooAKKKKACiiigAooooAKKKKACiiigAooooAKKKKACiiigAooooAKKKKACiiigAooooAKKKKACiiigAooooAKKKKACiiigAooooAKKKKACiiigAooooAKKKKACiiigAoFFFABRRRQAUUUUAFFFFABRRRQAVwHgQktrJzx/aEnFd/XDeCHDjVyOn9oSf0oA7mms6qQCwB9CadXzBBbDxle+NNTvbu8gn0xmjs/LuGCRBA+Dge6ZP1PfmgD6cZ1X7zAZ9TTiQBkkAetfL3iPTrq98PQ+KL+bVdUmubFVhtLQMq2zbRmUkH7vGenU856jIhv73xNP4M0ObVLxrS7tm+1C3nILlGc/Me5AUZz6Z96APrgEEZByKWvHPg/d3H2XV9JmuZLiPTr54oHlbLiPOAD+IJ/E17HQBxennPi7Uxkn9xH6ccCu0rjNOx/wlmq4A5gjyR9B1rs6ACiiigAooooAKKKKACiiigAooooAKKKKACiiigAooooAKKKDxQB5R4m+Knh3w5qk2l3Yu5LiHbvMMQZQSAcZLDoCCf8eK2/Dfj3w/4ja6XT7tibWLzpTJGyBU7nmvjTVNQutQ8c6vqX9h/2p5dzKXtWidlVQSq7gvoAOvGa96+Hc/hbx1pesaba6MNGnkjjW5Nq43MmQflbHAyvIx+eaTv0E7203OjufjP4TgvTaq17NGDg3McA8v8AUhj+VezxSJNGksbBkdQysOhB6Gvh/wCJ2m6B4WeHwzplnI9yjCea/uGBk+YcIMADGMHp+vNfVvw4ha38H6RE08U5FuPnifcuCSQM+3T2xTGdqzBFLMcKBkmvGtR+MnhKyvEtlmublG+9PDDmNfrkgn8Aa9Z1KzTUbG5spHkSOeNo2eJtrKCMZB9a+L/ifonhvwZa/wDCP2NjNc6hcBZvt9w43RDd90YAByAe3fv2APr+58Q6RbaONblv4V00oHE+cgg9MAck9sYzniuB0j4u+EdUuntlu5rdgwCPcRFVkzgfKRn174rnvAng6x1/4a2OmXeoSNDPKbl2s5RlTkkIdwI44yMdfzPgHjldDt/Ett4f0fThYpZTrbzXkkvzStlQWPYAcnPv26Um7W8xJ3PtrxN4k0vwxY/btVuRDCWCKANzOT2AHJ9awPBvxA0HxdmOwmkiuQT/AKNcgLIQBnIAJBH0NfOfx5kkm8W6bpsssjwJBGqAkHlmwSfU03xVZ2/gr4m6d/YcX2aJjAxiV22/MdrDrnBHamM+z64Pxrnz9FI3Z+2r0HbvXeVwvjR9s+jDGQb1eKAO6ooooAKKKKACiiigAooooAKKKKACiiigAooooAKKKKACiiigAooooAK5/wAReItJ8N2v2rVb2O3jOdgY5ZyOyqOSau3erabZS+VdahaQS4zslmVTj1wTXm/jXwVZePbmyvW1thY2qlTFAQ6E5yTuzgHGB+FAGh4U+JXhzxPd/YrS4lhu2J2RXEewyY/ukZB+mc+1el18O3kWn33xQ0+28IQRx21vPCqvbncjbDl3yM5XHGe+PevuKgDm/FHiTTfC1it/qsrRW7SCIFVLEsQSBgewNcjo3xT8KazqEGn2d5MbidwkYa3cAsegzivL/wBpTUnW20nS0DYkdpmx/FjgD9T+lcf8M7jw2ni2ys7zwzPpt95gNvI91IcNgld6tjrgYxxk9MUAfWviPXtP8N6e2o6nMYrdWVMhSxJJ4AA/zxTtO1uy1HR01m3djZPG0odl2naM5OD9DXyR8ZvD/iZ7m+1vVrr/AIlguxFaQebn92S20hRwOAM555716nqNzFa/BRJFbarWMaZQH7zOAQcdMkkHPrQBuH4yeDR/y+3H/gM/+Fes2V3BfWsN3bSCSCZA8bgEZBGRwelfnv4T1Dw3p8UI8QeF5b4SS5F39qkjAT2QcNj61+gWkzWVxp9tLpzxvZGNfJMf3doGAB9OmKAMHx3/AMi3e/8AbP8A9DWurj+4v0Fcr46/5Fy9/wCAf+hrXVp90fSgB1FFFABRRRQAUUUUAFFFFABRRRQAUUUHpQBStfvP9au1StfvP9au0AFFFFABRRRQAUUUUAFFFFABRRRQAUUUUAFFFFABRRRQBXu/+Pab/cb+Vc94JXb4c08ZziM/+hGuhuyBbTE9AjdfpXK+CLu3bw/YKLiIuEIKhxkHJ4+tAHZUVD58PH71Of8AaFO82M/8tE/76oAkoqMSxn+NfzpfMT++v50APopgkQ9HX86Xev8AeH50AOpr/dP070bl9R+dMkkRUYlwMA0AYHhI50iI4P8ArJO/+21dJXI+CZkk0SNsqp82UEdP42/PtXWb1/vD86AOU1zwtY6zq2latO8yXOmyb49jDDDrggj1Aq74q0OHxJo1zpM8rxRXG3c8eNw2sG4z/u1ueYn99fzo82Pr5i4+tAHlmvfDm3vbTT/7N1C507UbCAQR3kLEMy4x82MZ79COta2jeBdNsNGvtNuJJryXUQftt3K+ZZjzg5Ppniu+8xP76/nR5if31/OgDyqb4ZaWfDMGhQ3FwkltMbiC8yBKkh6nIA49vYegNcrc/B43WmTR3HiG8m1KdkMl1LllZV6KVJyR369QPSvf/MT++v50B1P8Q/OgD50s/gzcJbGxufE921juLC3jUhB3+6TjOe+K9R1jwbBqOoS3ouZI2k019P2dQFbOG/U8V3e9f7w/Ojcv94fnR0sK2tzJ8P6cdI0iz04yiU28SxlwuN2O+K5DR/Aun6N4m1LxHEGaS4BMcKqAIyR85HuTn869F3D1FG4f3h+dAzwPwVo//CQeM9Z8U32hXNhC8IghS6XaS5XY7YIBztGMjjk9T0k0f4P21hrcd9LqtxPZW7l7a1bPyZGMFs9OnQDoK943L6ijcvqPzouO54Ve/CSGfStNt4dSeDULMuDdoCCysSdoAPAyf1NTR/COxj8P/YVvpl1UTi4GoDORIOmFzwMe+c85r3DcPUfnSbl/vD86BHh2nfClfsOrQavq8t/cX6x7ZypDRsmdrckk9h16cUzSPhObaC/W9167uJ7i0a0idTtEStjdxznOAOvIJ9se6b1/vD86Ny/3h+dAHmmmeAodI1HSb7Tr2SB7WEQ3aqMC7ULgFgO+fXPQema2NQ8MG88X6b4iN1tWygeIQbPvFgwznP8Atenauz3L/eH50bhn7w/OgDyK/wDhsl1a34TVJoL2W/N9a3MQKmBj24PPU9x2rJj+FMn9m3Rl8RahJrU4XF/5rDbtPAxnJGOME/yr3PcvqPzpcj1FKwkkj5l8R/DO607wzqbRTTarq948Kl0jwdikZAUH26n0rpvD/wAKl8m4PiXVJ9Wllt/IgZyQbZeuV3E/MD07e1e6ZHqKWmU3c8T8OfC82d6lxreuXmrR26vHawySMFjVl2kck449COg9K5+3+EN9BqtnIPEUr6VZXKzW9pLubywGzgc4B+gr6MzRSauI+bLz4KGS4vRba7JHZ3BLiFo8/NnIz7Zx78V3+ifD+LT7nWPPuhLZ6jaR2piRNpUKgUtnnnqR9a9T79aO/Wncdzwjwz8LLjSdSt5rnXJprK1dnghjJQ9eASD09f8A9daifDZo/DNtoSalxFfi7eQx/eXP3fyxz617JRmgRg6Vo8Wn32p3qhTLfTK5IzkKECgH8Qx/4FXA3OnzaJ8SI9ZS2lltNXtxayyIpYRSDbjPoCEXn6165RQBkrpNrFfXeoQqyXd1EsckgYnIXO047YzXPeE/Csej6O1jqDQ6hNJcvczSyRAh5GP3iDnnGBmu3opWFbqeE+OLKXxF4r0Xw3Y2hgtrBheTzhNqKvXC9vQfVvrXu1JgZzgZ9aWmMKKKKACiiigAooooAKKKKACiiigAooooAKKKKACiiigAooooAKKKKACiiigAooooAKKKKACiiigAooooAKKKKACiiigDg9c8TT6Z4q0TRxDG1tfh/MfaS6kA7cYOMZxnI6Vd13xVY6PqmmaZIytcX0pT74AiUDOW9M5AHr+Fcj4507Xx4m0jXNF01L37DBMGV5VQbmUgDBOT17VW1D4e23ie80rXNTtktLwgPqNquSspwML14Ixye9Ane2h12l+I5L/xXf6QnkPZwWsc0csZyWLYzznBHPapovGmhyvbRJdkz3Fz9lWHYfMEmcHK9QBxz05ry+XQPEHhPxJeXPhDw9bTWUlvHEglmAwOrEFnBJyOcn0rGg8MeNdL8Sv4uj0uyuLq4nffZJOBsVhgHdkDv1/Ej0V1e3Udj2PxV4ysPDl7pdnPh5L64EJxIo8lTj5myeByPwzXDeLviJeaN4ji06yjs7i1miiZJGJblnwSCDg8fyqbXPh6PGLaVqurwpZakrKb+BGLLIo42jDHHAHIP+NcP418AasniKOfw7ooewiiiCqLhVGQ2cfO2e34UN2E3bVnunjTxRaeE9Ke/uR5rgqscKuAzkntk/U/hXLeLfG8unDSJNKNpNFfRyuxlBYptQMPusAOuD9Ko694Su/H+hxyaxaR6Vq0cpELgl9seehAbvz+QrL8SeAp4U0K00LTojFbJMbqZXVNztGqgkMcknHvj2pjO50vxpZjw5pGr6xJFaNqDiIbc7A5JGcnovGST0rp9I1uw1i2nu7OffbwyNG0pG1SVwSQT1HPXpXzf/wj3jXXfDlj4WvNBt7WyhnRlvXkXdEuWydu/k/Meg6duc13fgmw8VafZW/hnVvD1odHRZIpblLlQWViTkANnuewPOeCOUncSdzuoPGGl3trqj2VxEZrJ5YwjyL+9ZF3ZUAklTnr7GvJ/CfxR1rWr20imsrBIJbuO2corhhvDHIyxH8P/wCvt19t8MND02HU5ba0Et1L5htN7k+TlMKoyeeSeT/SvLPBfg3xdos0Ql0RVIu4p97XMZXChgchWJ71SYz6ulkSKN5JGCogLMx6ADqa8p8GePm8Ra3PZS2wt7aWMyWDFSGlVSQ2TnGeO3oaxvHPhjX9U0X7bZXGqrq1zsWaxjv8QR54fC5Ax2xk9frWPqPw3v8AQLbR7/w1PcXOqWUqjy7iRCiq2S2BgDG5u3Yk9qkR9FV87XPxE8SWp1e6aHQ3tLC7eAwmYpMwVtvyjdz69PX2rvJ9J1jxHf3I1KbUNIt7fats9hd7POzksWHPt6enrXg58A68o1OzTwoLpprmQwX9xeKrouRg/e+b1z3yaZSTex9eWcxubaCfbt8yNXxnOMjNeY6n4m1nUvE83h7w4lrG1nHvu7i8UkZ4wFAOT94dv/rz2Gna/qkH9i65HLaWlvBFtvbK62vO4UAgkc4Jyeg6CuMj8J+IvBOvXOoeGLT+2Ib2LbJ9suFDxkEHkkrn26+9Ik9f8LX2pXtg41ezNtfQTNDJhSElxjDpnqpB6+oNch498Qa5p2r6LpGhizE+olwXuVJA249DwOT2J4qKyh8YR6aVvLcXMuo3Tm4hFwFNjC3GEfPOBkjGce9cnr/gnWtF1vStW8NLcaq1sXLxX90rBSRjjcR1BPTuBVaWGdt4O8Tavea5qHh3XbO3jvrKJZfOtifLkU455/3h+vAxWv8AETxDN4X8NXeqW8ayToUSMP8AdyzAZP0BNcHoOleMobvW/FV7Z2/9s3ESwWunGYFAgZf4g2AMDgZ5Oc4zUHjnwHqGsaFJdW0uoTavO0c0tk96DCHP3lAY7cLk454A4pAdB4K13xNrFxYy3134ca0lhMkkNrMzXAyuRkZIBzjPbGfavTNUuWs9Pu7pAGeGF5FDdCQpPP5V4Z4B8O6rpN9byT+C7OylihK/bftiyNu2EZChj948fQnmurv/AA3qniLR2vL++1Ox1OWBt1jZ3myHdggLtOR83Gcnv1pJpgU/BviPxVrslnNcHw+lrMqyNGkr+fs74XJwfrxXsVeVeAvAmlaJp2m3s2mBNYii3SSO5LByOeM7e+Pauy8MXesXlpO+tWEdncLO6RpG4YPGMYbqcZOfy96aVhJWOjrhfA7bhqxx/wAv8n9K7o9K4DwEzMurllwft0lLqM7+vDte+HutS6lq8mia3HZWGr83cDISWJ+9jjvk9MdSDxXuNFMDxfUvAuvW7+T4e1/7LYSWa201tc5kUkLtLKDkLkAdOc5rL/4Vhf2Ntok2k6rFFqmnFy0sqZRtxJ4GD6kc+te+UUAcP4D8MN4ZsLhLi4W5vrudp7iZUCgsew9u/wBSa7iiigDjdOwfFeqY6iGMHj2FdlXDaQzv4t1nepG2OMLnuMCu5oEFFFFAwooooAKKKKACiiigAooooAKKKKACiiigAooooAKZJuKNsID4O0npmn0UAfIWl/FPVPD+s6laeJtJhEm1gyw24jfzMDBOeWUjufUHpVT4Q2OvR2niDX9LtmDm2MdrkZWSTeGIVT94gAj6nFfWd9o+mai6yXunWdy6jAaeBXIH1Iq/bwQ20SwwRJFEowqIoVR9AKAPh7V/iIdc8MTaTrGkJda1kRxX8kS71XdnpjIYDI49frn6g+Ethd6b4M02C98wTEO+yQEFFLEqMHpxg/jXWtoGjNP9obSbAzht3mG2Tdn1zjOa2qAMLxO+oxaLeyaQAb9Iy0IK7skdsdzjNfGNz8TJtQ8M6lo/iKw+3ak52wXLoqtFzyG4BBU5xj1xX3XWHP4f0a4leafSLCWVzl3e2RmY+pJHNAHyj4dg8Z+Gfh3LfacksCzXgkZTGxmWLAAZVIwFJ6n0welcr428Y23jm30qytdESPV2cefdbQGkcgDA29QevPp0r7y2Ls2bRtxjbjjHpWLa+H9Fs5knttIsIJkOVkitkVl+hAoA+SPjD4f1PR59A1O6zcJHaxQSyAk/vUAzuPvzg98GrUF2vxM+JNhd2dtPFZW4R5C68qqfN82CQMtwOe4r6/vLO2voTBd20NxCSCY5kDqcex4qGx02w08MLKytrbd97yYlTP1wKANCuI8XlRdaMCRn7WMZGf8APau3rhfF8gW90RDnLXeRjjoKBM7qiiigYUUUUAFFFFABRRRQAUUUUAFFFFABRRRQAUUUUAFFFFABRRRQB4742+FmneLdWbU57+6glZArKm0jgY4yPavGPGkn/CvLCTwhoupSsb1vPvZ3UBkBGAgI6AgDPf8AOvsmse90PSL+Yz3mlWNxMRgyTW6Ox/EigD5M+EXi/QfD7Wlh/ZM8mq306wyXe5cfM+FA9AARn3zX2XWFF4d0SGVJYtH0+OWNgyOtqgKkcgg44NbtAHzx8Y/E194b1fSZ30WwvdNwGEtzbiQiQHkK38LYwR+fqK86/t628dfFLRdQ0ewuY44/L8/zFG75CSXOCQAAVHXtX2De2VpfxeTeWsNzFndsmjDrn1waq6fo+maa7PYadaWruMM0ECoSPQ4FAHk3x+/5FBf+vuP+RqtcalcaJ8JNPvbSws7xI7eLzoLqPfGUY4JKgjPJB/M17XfWVpfw+TeWsNzFndsmjDrn1walS3hjhECQxrCBtEaqAoHpjpQB8V+J/iBZ+K/ClnocGhiHU1lBCW8I8pOTxEAS2SMZ47mvqj4e6RPoXhTS9OumYzxRZkDdVLEsV/Ddj8K24tD0iGZZ4tKsUmVtwkW3QMD65xnNbFAHJ+OTt8O3h/3P/Q1rqk+6v0rk/HTKvh66DMFDNGuSen7xa61fuj6UALRRRQAUUUUAFFFFABRRRQAUUUUAFB6UUHpQBRtPvyfWr1UbT7z/AFq9QAUUUUAFFFFABRRRQAUUUUAFFFFABRRRQAUUUUAFFFFAFS/VXs7hWGVaJgfpivOvBnhPRf7DtZGsxI8ilmZ2JJOcdselej3vFpP/ANc2/lXA6R4l03R9P0Gx1Cdop78FISVO3g8ZPbqAPrQBuP4Q0F8btNiOPdv8aP8AhEdCySLBRkYOHYf1qx4l8SaZ4ato7nU7jy0kfYoUbmY+wHJFaOj6naazYQahYy+bbTAlGwR0OCMH0IIoAyB4T0RRxYqPpI4/rSHwnoh/5cv/ACK/+NdVRQByw8J6IP8Aly/8iv8A404eFtJ4Bt2KjOFMrYHP1rp6KAOXPhXSWcs0DsSc8zPwfzqtN4P0R45A9q7bsk/v3H9efxrsajmGY3HqpoA8d8CeEdFl0L/UzgmeVWP2huQGIAx0xj2/nXWr4H0NRgQzAc/8tm79e9QeDpodN8MSXdxIBDFJPK5HJADt29eP5V1Gj6tZa1p8WoWE4mtpQdrYwRjggg9CKAOYfwJozgLi5C85H2hsHPXPNMPw/wBAAKiG4AYYIE7DP15q23jfw6the3/9pJ9nspPKmbYwO/nCgEfMTg4xmuvgljnhjmibdHIodDjGQRkUrAcK3gDRGHzG9PJ/5enH9aj/AOFfaHs2j7YOMAi5YYHbH0r0Kk+uKYloeZH4a6Mf+XrU/wDwKP8AhVyD4faNCABJfN6lrlua9B4pRQD1POn+Hmis6sJL9QP4RdNg/nzUo8AaSpJFxqAz2+0H/CvQKzLTVLC8vLqytrqOW5tSBPGpyUJ6Z/L8KAsc9H4M01E2mS7Y4wGM7ZH9O9VX8A6M4I3XYOOouX4/Wu4uLiK1hknnkWOGNSzuxwAPU1BYX1tqVrFeWcyzW8o3JIvRhQM5AeBdLBX99e/KxYf6Q3H6/wD16hPgHSi27zbrGPu+c2Pr1r0LP51mz6rYW+o2+mS3SLe3Ks0MPO5gAST+h/Ki9wOQTwFpca48+8bnJJnP5UR+BNMUEGa8JPcznivQc0Zp3A8/PgLSj1uNQ/8AAj/61Sv4F0pypaa++Xt9oPP1ruuKOn40hHDReBNJQkmW+cY6NcH+lPTwRpSqw829Ynubg5Fdtx60A0A9Thf+EE0krt86+zn732g5pT4E0opt8++HOc/aDXSatrWnaOIDqF3HB58gjiDdXb0AFa9Jq4NX3OBXwJpiyh0uL5SM8faG/wD11MPBdkpGL3UQAfui5YD6V1MGoWlxe3NjFMGubYKZkAPybhleenIq8TzTHc4o+DrEgj7bqQyc5F23HtUTeCrQ4/4mGo/+BLV2N5dwWVtLdXMqxwRKXd26KBUenX9tqdnDe2cwlt5l3RuARkfQ8igd9DkF8EWXGdQ1MkHIP2o8U9fBFkP+Yjq3/gY1dyDWfc6jY2lzDbXF5BDPPxFHJIFZzkDAB6nJFAjl18FWSEH+0NUI7hrtjmj/AIQuyZCjXuoHIwT9pbmu4zS0AcG3gq0P/MR1L/wJNKPBdqCCupamCOhFya7oUoNAJ2OGk8GwSE79V1QnGD/pTdPSpF8JIv8AzGNW/wDAtq7brS0AcL/wh0JBU6rqpB6g3Tc96k/4Q60/5/8AUv8AwJNdrmlJz0otYDh08G2iHjUNSP1uTTx4PtAf+P7UT9bk121FAHDN4OtWIxqOpqRkcXJ707/hDrXBH9o6ngjH/H0a7bjNGc0AccfCVqcf6bqAx6XJ5pi+E4xndquqNkY5um6V2h4FGeaVgOPPhK0P/L9qX/gUaePCtqP+X3Uf/Ak111NxTA4weEbfGP7R1LGMY+0t0pf+ETgHTUtS/wDAlq7QUnf2osNNrQ48eFLcEH+0NROBjH2lunp9Kibwhan/AJf9R/8AAg122KKBHD/8IhFnJ1TUzjOM3LcZ61J/wioII/tXUgfUXDV2felPSiwWOOTwxszt1TUOfWcn+dOXw2wyDql8Qc/8tcV11HegDjR4XAJP9qagQexnPFSN4ZU/8xTUv/Alq680h60AcqPDzICE1O95HG6UtzTX8OFiM6ne4B/56Z4711lJ7UAcqfDzlSn9rX4VgQ37zk+n+e9RDwsjEmbVtTlH8Ia5Py+uK7D2paLAckfDY8tYxql+FUkr+96A9qifwxv5bV9Szjqs5X9BXYig0AcevhjaRt1bUuvObljkU7/hGRg/8TXUhkdrg9ex/CuvooA44eGM536tqLKSML5xwP8AP+c0Dwy23H9s6luxgETngdq7ACloaA4s+F22ADWdSDevnf0pn/CKNnjWtTxnvN2rt6TvQBxq+Ftpz/a2pEY6Gc9ajHhQg5/tnUyPQ3H/ANau3ooA4o+Fsqw/tbUAxzg+e3FPh8NSRHI1a+Y4/jlJ5rsjSDvQBx7+HZiVKazfrtP/AD06il/4R+7OM61d8DHXvXXiloA4/wD4R673bv7cvOw4/XvSf8I5cYAGt32R6tn+tdh2o6CgDjv+EcuQuF1u9B453Z5/Omt4bumYEa5egAg4z/8AX+tdnjNAPNAHHyeHrt1CnWrwgD+9jn86iHhq7BU/25ejBHRzz6967Q0ZoA4z/hG7vj/ieXmQOee9I3hm5IwNcvRg5GTn8+ea7XpxQfSgDih4cvg5P9u3e09val/4Ry9JydcvM8H7xxn6ZrtRSE0AcZ/wj1/tYDxBeAnjOOn60xvDmokHb4ivAe3y/wD167XtRQBxDeGtQOMeIrwfRf8A69V08Matk7/E13jJwAnbt3rv+lGc0COF/wCEa1EgZ8Q3ZIH93/69NPhnUsnb4guwK7rpS0DOBPhbUOMeILvpzkZ5qceGtQAOPEF5niu49KAaAOB/4RfUSQW8QXZIBwOn9acvhnUs/N4hu254z/8ArrvabQBxS+HdQA5167J96T/hHdSAO3XrnPbj/wCvXbYooA40+Hr89dfuz/wH/wCvSr4evgCG1+7Ofb/69djRQBx0/h/UGjfy9cuxIehzx0PbP0rzj4c6RqNyNSlfWbkKl2yFdzHPr3r3WT7jY9K8u+FrbodZ/wCwg/8AIUBY6P8A4R/UNw/4nlwq45wOf50N4e1AsCPEF2AAeNv/ANeuxNRmVN/lmRd/93PP5fgaAOM/4R3VOf8Aio7rvj5Py71G3hzWMDHiW5HqDHn/ANmrt3ljjZVeRVZjhQTjP0qTOOtAjhx4f1lSCPEc7fWP/wCyp50PWgfl158A55T/AOvXa0UDPDPD+i6x/wAJZrStr8zOka5JffweVHoMfTvXo66NqoH/ACG5c9/kz9O9ZXh7jxdr3uE/lXolAjkZNI1gYEOuuigc74Q5PPvUP9j68Pu+Ij172yn+tdpRQM4g6Nr5AH/CRtx/07L/AI1fTTtaUYOtg+n+jLXUUUAchcaXr0gGzXgmM5/0VeaZ/ZfiFVATxAufVrVa7KigDiW0vxNnjxEmP+vNKlTTPEWfm8QJj2tErsaKAOObTPEJYka+gGOALVaRtL8Qbty+IAD/ANeq4rsqKLiSscbHpniFDn+3kb5cYa1U09NN18Lg64hOc5+zLzXX0UDOP/szXwSf7cRgc/KbYDGT7HNI2n+JCcjW7cDHT7IP8a7GigDjF0/xMCc63bY/69B/jSnT/EoA263bk45JtRz+tdlRQBxX9n+KP+g5a/8AgIP8aUaf4n5zrdt+FqP8a7SigDhJNM8VtjGvWowc/wDHp/8AXpH03xacbdetM+9mP8a7yigDz3+yfFwhEf8AwkVsTt2km0Gfrn1qRdN8XjOdfsz/ANuYFWfGfjTSPB9vFLqLSPJM2EggCtIR3bBI4HrXVWF3Hf2dveQ58qeJZU3DB2sMjP50AcU2m+MD016yH/bpUTaZ41ONviGxH/bmK6zxBrNp4f0u41S+ZxbQAFyi7jywUYH1Iryk/GvwmO1//wB+B/8AFUAddJpnjEqNniCz3ehsxVc6Z447eIbD8bOsqT4ueFo9Lj1Iy3ZjecwBBAd4YDJPXGMEd+9UovjR4SkcKz3qA9Wa34H5EmgDqP7N8Z/9B+x/8BBRHpvjQEF9esCAen2TrXcWF3FfWdveQ58qeJZU3DB2sMjP51x+leOdG1fxDNoNi0s88KMzTqo8o4xkBs5PX0x70AM/s7xf/wBB2y/8BRXG+LrDxQt3o7NqtlI/nkIWtyArHAzx1Fe4Vw/i0j7foY4z9q4456etACJp3isH59dtD9LQUp0/xVnjXLTH/XoK7iigDh00/wAVDO7XLQ+mLQUx9O8W/wAGu2f42gru6KAODNh4vyMa1YdR1tPT8e9Srp/irndrlp+FoK7eigDiW0/xSfu63aj/ALdBUgsPE3fWrb/wFH+NdlRQBxxsfEvONYtfqbX/AOvTDYeJyONbtQf+vUV2lFAHCnTvFh6a7aD/ALdBVhbDxKM7tbtj/wBugH9a7KigDkRY+I8YOsW2fX7KP8ag+weKP+g1a/8AgKK7WigDh10/xWOuuWh/7dBTm0/xT21u1/8AAUV21FAHFrYeJ8c61a5/69RUn2DxIf8AmNW4x2FqOa7CigDjP7P8TEf8hy2B/wCvQf40n2DxP/0GrX/wFFdpRQBwzaf4r4267afjaCoG07xjxt12y/G1FegUjEAEkgAckmgDg00/xeCCddsiAen2TrUzWPirGBrFl0xn7N79f6VHofjrRtc1280SyaV7i1BJl2gxSY4O1gTnHuBXd0AeeS6d40ZyU13T1HoLTj9c06HTvGak+ZrtgwIx/wAenT37V0XiPxDpnhuxa91S5WGIZCr1aRsZ2qO54rK8JeNdD8WRudMuv3qHDQSgLIB67c8j3FAGe2n+NSeNc09eO1tTv7O8Z/8AQdsf/AWjxP8AETw14auVtL6+3XOQHhgUyNGPVscD6deRxXRWniLSLvRl1uO/hXTioYzuwULzjBz0OeMdc8UAc6dP8Z9tbsP/AAG/+tUhsPGBA/4nNgMD/n261l6F8UfDWt6qml2s04ndyiNJHhHPYA579q9SoA8g8YW/iKHSGa81G1kh86MOqJtLAsBjn3xXrw6CuT8cgP4fuUJALtGo/GRa6wdBQAtFFFABRRRQAUUUUAFFFFABRRRQAUGig9KAKNp95/rV6qNn95/rV6gAooooAKKKKACiiigAooooAKKKKACiiigAooooAKKKKAK17zaT/wDXNv5V414i0OXV/htClvHuu7VBcw8Hd8rEnbjnJXOPXivZL44tLgnp5bfyrE8JIp8PWKkAq0PII65+tAHgrXx8cXmnzpMZINI0dp7pZBuBmZCCP97IB59K9P8Ag24bwRp3zAkNKMen7xuP8+tdBoPg7RdBh1CCwtikN+f3yFs8YI2g9QOTxnjJxRoHhHTdBNsbF7pRbxvGqtMSrBmLHcOh5P6Cglq9vI7CiiigoKKKKACmSfcb6Gn0yT/Vt9DQBxngeNJPD4jfa6NLMrKR2LtwfWvALDW5PAS+L9BeVre68wSaYiHf9/ONvHoV/I17/wDD9xJoSkLtInmB56/OareJPAmi+ItXs9Wvkl+02u3ARwFkCkkBhjkZPbBpt3FY8A0zZ4ERbLxRFBcWmpWP25YZ7cuVugeEbjrgkH6+nW14W1Dx1rWrT6fN4iks547MXqqYVfggFUIIGD8wznOPeu6+JPh7UPFviXR9OXS3Wwt28yXUCQV2H7y4/ADrn2xXqNt4a0+11y71uESLdXUCwSKGwm1cAEAcg4VR17UgTT2PANH8S+L/ABY2h6dY6qllK9vK89x5YPmbHK7jx1wBwMcnP0ifxZ4xS11nQ47iS7v9OulH2u3iBkaPJyNuOeg9+1eqf8Kv0WO309La81O1ubAP5F3DcBZRuYsc/LjuRwBweasR/DXRV0+e1ae/kuLiZZ5b9583DOudp3Yxxk9vrmkGp4pY+M/FF3arpdl4hSTUbq+jgj+0WwjlhQhslgQeD8p43EdjzWn4i13x7oN/c6Sdagu3t7db8ziGNSYgSGUjb69uuB15xXpH/CqtGkgmNzeahcajJIJRqEk2ZkYAgYP+PXA9BjodE8C6TpbahLK1zqFxqCGO5nvZA7up6rkAYHT8h6CmNI8z174kX0q3t5o88AsbbT45Cdm4rPIwAU59Bniub+FmqXOn6/bxxD7YmsBnuWFs0fkvjdw2PmHXpxXsWm/DfQdP0e/0hBcSW16ytKZHBYFTkbTjjFS+H/AVjo93a3Ul/f3z2abLRbqQFYARtO0ADtgc+lAM5/x5ez3Hi/w/4emKyaVfAvc27ICJSpJXJxnAIBxXlGpeKPEVgviHTtL1KKztbC8jjto1hXKRsxUIp7AYHr36V9B+K/Btn4ku7K9kvLyzu7M/uprWQKwBOT1Bri4/g5oAhmilvdTmM0qzO7zLuLDPX5efvH3560tRdTmYf+E+uNRv9FHiaENp0CTvMIVBk3jIGcZ45FeXax401WW/8P8AiOQRPqNvbSx+YFwG5dQWAxx8x4HHXivqPxJ4Fstcv21AXt7Y3MkXkzNaybRMnYMCDnH+elZkfwu8OxzWD7J2gs4pIxA75WTfnJY4zn5j0I7enIDuef2firWvDGr6Xd+JNeS80nUbSWfdHENgfrtXC54+Ufia9D+Fmo6vquiT6zrF4WjupneCJowohQEjg8ZH+FeY+Mfh/eFNL8KaNbX89gs5uBe3MimO3DZ3ICFyB1PPOT3zX0fb6dbW+mppsUey2WHyQi8YXGKYz5Ij+IviGPWLa8fWTcW7X4iltI4MRCLdtPz7eCR+POa97+K+r32j+Ebi+025a3uBJGFkUAkAsM9a5m2+ENhGggn1jUZLSGXzLaBXULGc5JIwcntn0NdJ8WtHvNb8Iz2OnwPNOZIiqLySAwoEeT6n4w8WeCHhtdTv49TfUbMSW5KAGCQ8cnHIB+o47c1s3viPxZ4Alsv+Eg1K11a3u0cCMAI8TAZySFGRnj8/auzsfhlo0ton9tfatSujbpFuuZyxgAX7sZXGBkn1q9p/w9sYrxZ9Su7rU4oFaK1hu2DrFGV2lenPH8vXmgZ89a5ceItYsvDniLV9SjuLW61EeVbIigQkPjqP90+vvzXVy+KvGkml3/jBdStUsbC6EP8AZ4i+WVd4X3P8Y754+leiJ8KdLAtojqurPaWs3nQWrzK0SHOSNpXpnP5n1NLefCjS57m4EWp6jb6ZdS+dcadFLiKRwcj6D257YIwMCG/W9jzO0n8R61ruva5oOqx6YHsra6uIyqvuIiBVcHJ6bjnGOcd62NK8W+L/ABZqmm22jX9vZBtN8+4E0KsrOrmNm+6Ty2MAYwP17XVvhbZXeoT3djqt9p0V1EkFxBbsArxKoXaDjPIUdc9+ucV0+jeB9I0TVLfUNOE0BgtTaiESZQjcW3HPJOWPfHTjilrYUXtdfI+adc8fazrOl2mhajdRxCR5I765SAOzhW4+UDj/AICB0+te6/B3V59R8PSWsyx4sJmt45UQoJEHIO0gY6n/AAquPhbY2FrEdEv7ix1GCV3jvOC21v4GAA3KB6+/rXa+EfDMfhq3uF+23F3cXUnnTyzEHL4wcYHSgWp4/r3j3XdJi8RaVLIg1mK8jWxZEVv3chBVVXb8xC+vPzd8Vy2p+JdSikuE1S3sLvxdY3ccFlIEyQrj+FRgMQenoW+le96r4H0rU/E1l4jl8wXVtglARskK/cJ75Bx+Qril0KbX/iX/AG1NpdzY22mLs82ZeLqRSQrLx0wQc+w6GgDjP+Em+IUen61qUmo6f5GkT+TIrQLmVgRkDA4wGH58Gulj8ReMfFdxNP4dntLK1trKGZo5EEhlkdC20cEj0/Ae9dq/w+097PxDbG9vANbuPPmZWA8s7y4CjHTJIPqOKyrz4apHNC+ja3faYrWy2l2EwxnjVdoOeMPwOfyxTGeZTfEjxVdLaPI0GjwCNhJctamSOWUMV2kkHb909O/rXT6b491TTr7ShrV/p97aX9s5WS1wEWQE4y2M5PygjGATWk3wktbWOBNJ1e9tMII51ciRJR3OwjAJPPp7Vy3jfwfGlvo3gzR9KvLhvNFw+oNnZEGO1yxxgcAcfTqeoJs9h+G+r6nrugJqOqxbJZpXMXybcx/wn378967zjNVLC0isLO3tIF2xQxiNRx0Ax2xVvsaBi55o4zQKToaAF7mgcUnWlHpQAmcmlx3oI9KB0oATtR9KO+KXFAATS03pS96AFooozQACjFBOKTNABilooNABRRSd6AFxSY5pc0hNAB14pcUmaAc0AFLQaQn0oAKWkpaACiiigAooooADSClpO9AC0UgooAWik70AUALRRRQAYpO/tS0h9qAA8UuKKQUAJ1pfrRmigBTRSA0tABjFNNLmkNABS4ptGaACgUua4FvElzb+OR4fuoo1tbm0860kAO5nH3ge3QN+Q9aBNpHe5orxo+PL+W2u72C3g+yLrMen27kE70zhm6/kfc10HxD8YzeFLRWttMnvLiRSysEPlIB1LMOnFAz0WgVn6beG50y1vJjGplgSRyp+UEqCcE9qwfC3iyw8SNepaho2tbhoCsjLl8fxLg9KAOw75phOKdnFcdqXizTrDXbDRZZVEt4JCJd42RlR91uepoA64tSg15V4c8azTR+IodWRI7rR5JGJVSoePLFSAfpgeoxWd4O8b6pqd9oljfW0AOoW0ty0i5BABbaAPoKBHs+eaSuM/wCE28OCOaQ6mmIbj7K4Mb5EvPy4xk9DyOPeu0oAikGY29cV5l8KSzWmrMen29xweM4Gf6V6g/3G+hrzH4XZ+z6uWILG/fJxjPApa38hr1PTycA18s2mjw+Lv+Ew8SXMtzFc2k0i2bxzENF5akj8MbR+fTrX1RXgms/DnXJNW1T+x9bisdF1V913bBTnBA34GMcnPQjg4OaYLR3Od8R6dFceHoPFeoQ6lrF1cWi+XGsm1LPC53/Lg4BGSefU1z15cwazc+E/+Ek1CeTRpLI+ZMZW2efl/vN/eHyqT149K9K1f4eazbXbHwxrhtLO5g+z3EF1+8CpgDEY2nAwPY+/o6++Gt/baZp9lo2uuFtPvQ3iB4pCWLE7cEDk9MH60kTZlj4JajNdaZqNn5zT2VldGO0kc5by+w+nf8a9rHWuM8D+F7fwppf2RGWW4lcyXEwQLvb0A7KOw+vrXZ5FMaZwHh//AJGrXf8AgH8q9ArgPD77vFOujHTZ/Ku/oGFFFFABRRRQAUUUUAFFFFABRRRQAUUUUAFFFFABRRRQAUUUUAFQXXmm3l8g4m2HZ/vY4/Wp6KAPgj4i+GvEulxW2r+I7vz7y7lMSp5m9gFGe3AHoBX274bha30PTIWILR2kSEqcgkIBxXgP7SBxZaN/11k/kK958Kc+HdI/68of/QBQBc1jS7LWrCbTtQgE9pMAJIyxGcEEcggjkA18ffGDRfDmi3un6B4e0yOO+mcNK/myOy7sBV+YnrnP9Oa+1CcCvj3wmv8AwlvxbuL64WV47aZ51ViDsEfCZ9g22gD2/Rvhp4bt9CstOvtNS4aIeZI0jnJlYDcTgjPQAegH1r5zj8NaR4l+IR0fw7ZG30m1kxPMGeYEJ95sknAJG0c9we+B9la9K8Gj6hLE5SRLaRlYdQQpINfPf7N9kgs9Y1BmLSyTrFlhk4A3Hn3J/SgDpfi74tg8MaEuh6Uy/bp0FukcbndBHjGeDkHHArzH4M6bcaR4+ubG7ULcQ2ziQK24Anaev41qeO/hd4r8QeJr/VIri0aKWQGEtMVKoAAoxjjAH581wngbQvEVr8RBpy33lajbSB7qYzEhoxgsM/xZBAwf0oA+6a4fxYW/tHQwOn2nkZ+ldxXCeLCP7U0EZGTcHj8qAO7ooooAKKKKACiiigAooooAKKKKACiiigAooooAKKKKACiiigAooooAK85+Jtlr2p6NFp+gblmuJwk8gk2BYtrZyeuCcDjNejUUCaufH/wXspNN8fX1lKytJBDJGzL0JBHNfYFfJ3wrX/i5uuHP8dz/AOjK+saBnx58dJZb7xxpGmXErvZARYhzhfnfDHjuR3rPu4LbwJ8WIItISSK0Xbuh3lsq6fMuSeR35Jwee1bHx8sLiw8UaTrxieS0CpuIXgMjZ259SKz9EmT4g/FKPVLSxkjs1VZJxIeVVY9uWI9TgD8PwAPL9I1TS7rVtXvvEGlXWqz3Rd41jcrsYkkscY6A8dh+WPULbTdKPwq1ubRNSmZWuYnuorvCum1gAuFJHJwQT1x27c74Y1ZPht4o1aLWdKectE8Aj45BYEHngqV7+n41R0rSb8/D7W9QSCdLWW8gKjZ8hRSwLA+gYgEj09jSYmczBdabfWOk6dp9ktjqySkTXrzbVkyflOf4a/RizVktYFZgzCNQWBzk465r4K1rxDpWt+G9H0XT9AMeq2+FeeJBmQ4wcY5Yt1Oe9fdeiQyW2lWME2fNjt40fP8AeCgGmMyPGjFdElx1MkWBkDPzr/niupHQVynjcH+w5j6SRZ5x/wAtF/OusHQUAFFFFABRRRQAUUUUAFFFFABRRRQAUHpRQelAFCzOWfpwav1m2R+eQe9aVABRRRQAUUUUAFFFFABRRRQAUUUUAFFFFABRRRQAUUUUAUtSYJY3LHoInJz9DWH4OkjHh7TiHUAxA8sOvUitnVkEum3kZOA0Dg491NcJ4U8J6M2h2LyWgkZow+Wdup69/wAaAPR/Nj/56J/30KXen94fnXMjwnoQ6adF+bf41MfDmnH/AJZv/wB9mgDoN6ZxuGfrS71/vD865g+FNHZmaS2LsepMjD+RqQ+GNHJybTnAH+sft+NAHR7l/vD86XcPUVzX/CL6PnP2U5xjPnP/APFVYGgacDnyn6YA81+PpzQJX6m5uX1H50yVlEbncMYNcy/hPSXJPlShj3E75H61Xn8I6YYmwblcDPExz096Blb4doIfD8YaRMvPMRhgcfOeD71229P76/nXj3gnwXpcuh203mXZDtIQDLjjeQPu49K6h/AukkcNdqfUTt+XNAHcl0x99fzpQ6N0dT+NcG3gXS5AoZ7rapyB57f4/jTT4E0vduMt3jsvm5APrzzQLp5noHHTvTdtefHwHpZJJmvCSMZMxGPypV8CaYFKmS55/i89s0dAuegD2NHBGciuD/4QPSgoVJ75AOgWfH9KYPAlgOBqGpbckgeeDj6cUAzvzgdSKAVIDAgj1rz9vAtkzAtfXxAGMebx/KlHgawVty3l+D2ImxigEd8WXP3hn60u5f76/nXnf/CB2bbi+oX7k9C0vI+lRv8AD/T2UD7dfgj+ISjJ/SgZ6PvQdXX86N6kcOp/GvPW8B6eVwt3fAZBP77rSDwFYqx231+FIwV83g+9AHom9e7D86Tcucbhn61583gayYbWv9Q2/wB3z+Men071GPAVluLm/wBQLEkgibBB/LtQK56IGXP3h+dIXQdXUfU158PAdkmRFqGoR567Zv8A63+c0N4B04gD7ZfHHrNmgGehB4z/AMtF/Ol3L/eH515s3w904/dvb9Tg8ib/AOtTU+HtknTU9SJHQ+aPl5zxxQB6Zlem4Zp2K85fwFZOOdS1LcRy3n8n9PTj8aaPANgBxfX4OBhhKMj36UDPRyQOpFGQe4rz0eBbIMpF9fjb0HnflTf+EFtVx5ep6lGAOAs/A9xxSBanomQe9ArzpfAkIBzrGqbs8MJ8EfpUo8EgKQNd1bOOP39MTv0PQDThXnp8E5IB17ViueR59Rv4HDAY13VQR1xN1oA9F70lcH/whynG7WdUPP8Az27flUY8FjbtOuarjJOPO46cUAd/xS+/evOf+EH/AOo/q/8A3/qz/wAIeQwxruqkc5zPQFzvqWvP28Glsf8AE81QD/rtSf8ACFqzDfrmrFR28/n+VAz0IUhGe9ecf8IKhHOu6tnHafv69Ktr4PRf+YxqZ6f8tvz7UAd6KMc9a4MeDwCCdb1U4OeZ6aPBuOBrmrbewM/f8qAO/pv41wH/AAhzHrruqHnj992oHgxsDdrup59psUAd/ilIrz1/BQJBTXNVUg5H76nReDWQc67qhPf97QwPQOtGK4P/AIQ4A8azqWP+utPXwiFLY1jUsE8fvegoA7n8aMVwo8JuF51rUi3qJuKkXwpj/mM6l/39oA7Y0mO9cKfCGf8AmN6oP+21J/wh+CuNa1TYvRfPoA7w0Vwx8JEnnWtSx2/fVIPCgwc6tqGf+utAHbUhGa4w+FRkEavqIII/5a9qG8LEoFXWNSU89JuM/SgDs8UVw48JsFCjW9U2jGAZunrU7eGXbdnW9TPPy5mzgf1oA7HFBriv+EWkI51vUc/9daX/AIReTIJ1rUc5yf3vb29KAO0xmjFcR/wisvT+29RxjtJ37fh7VIvhibJDa5qRjIA2iXB98nvQB2eKK4tvCzMPm1nUicnnzqD4WbbxrOpbvUy5FAHa0VxT+Fi2MaxqQx1/fVEPCZB/5DWp4x/z2oA7qkxXFjwu4Y/8TnUSvp5vNSf8IycH/ib6jnt+9oA7EDFJiuNPhiUD5Nc1NTkc+cfx/wA/zok8LlgANZ1MAH/nt27CgSv1OzpCM1xLeFZCABrmp9+s2ec9ajXwnKM7te1M8jpKRxQM7rGKWuFPhSdlw2valkAhSJDx6Z9aUeFbjA/4n2o57nzD/jQB3NFcK3hi9Jz/AMJDqOMn/lqen504eGLgN/yG7/bjp5hzmgDuKTHFcZ/wjU2TnWb/AGk8fvOcf41VbwncshH9v6gpPcP+XegDvcUVwkfhOeNsjXtRPQ4Z81YPhq4AwutXo9csf8aAOyxS4rgT4b1U9fEN4eOm4jn6g0L4YvwADrt1gEZ+negVzv6TFcK/hi8YDGvXitjkjp+WagHhS/xj/hIrzgccfz5oEmegYo49a8+PhTUu3ie+46ZUdO3fr71KPDGogAf8JJen1yo/xoHqd2BilxmvPn8N66WLJ4ruFJPe2B47fxVUbwv4j3Hb4tmI5PMOOv8AwKgD0zFeP/FzQr+/s7HV9HSR9S02YMiRJuZ1J5GOp5xx6ZrUHhfxGMY8Vy8DvDnvn1p3/CM+I+M+K5QckkiDjpjpmgLnEeIfDl9pvw/0az0vSpLy7juobm4gA+bdgs2R9cLiu0v5tY1/wHfm90l7PUbiCRVtFO9vRfxPpUx8K66y4Pi24Hy4GLcDuP8AapqeEtYBy3i2+JDZH7vt75bmgL3KOjf2v5Gk+GNQ0Rjpz6YiXN0rn5GCEbT6HgDvyfSsbw54GfwNZ6rqVraQ6jqIkL2KLuJRDxt+uCa6k+EdVP8AzNd//wB8j/Gom8H6wcf8Vbf9ecpnj86A1Kk3inxUovvK8Ks5ghikiy5HmltpYD3GTx14rLufhpZat4i07Xrm1hSJ0abULORmbfKy8Y7YDHJ57V0LeEdXJJHiy9yTnmPj8g1TL4U1UHnxTfEY7p/9egb8jzv4h+C9VuvEFmNAiEGn6lEttqHlgBFVD1b0yuAMY+7jvWj4xsda0fxPpGraHoz39vZWJtjGp6feAHHPQjtXYf8ACK6yrceKrnbnODCCfbndVceE9eGR/wAJbcgEYJ8nPf8A3uO360Ets8bXwt4i/tg+Nl0GO3kgvlY6Qgy7rgB3XHHJJI98noOforwlqmpavpv2rVdLbTbjzGUQMSTtGMHkCudfwrrzSbx4uuRzkD7OP6NinHwrrhwT4suScf8APDA6n0agep6LIcRsevBryv4TPus9XbBGdQfgjB6Cp7nwnrjPG0fia5ZUU5BypJ/Mj061w3w90TXbuDUmXXpYAt064Klifc80ra9RX8kfRJpuK8+bwzru0hfE04PHVPbnvUX/AAjfiLGP+Eol/wC/Xtj1pjPRtvvSge9eat4c8TEk/wDCUMTjAzFj+v61Knh7xIvJ8TMSTn/U/wD16APR6T8a86Tw/wCJQpB8TMcj/njj9acugeJR18Sn8IBQBL4ccS+J9dYZG0qvP5f0r0GvBNB0bxBLr+uRx+IWhkV1DSfZl+cdRwDjgY/P3r0QaNrwOT4ib/wHH+NAI7eiuPTSdcQEf2+T9bZT/WojouudvET/APgOP8aBna0Vxf8AY2u5B/4SJuP+nYf41KNJ1vIJ18nAAH+jqP680AdfRXMDT9aH/MbB/wC3VKa2n64emuKP+3VKAOporj/7N8RbCv8Ab8eT/F9jXI/pTxp/iFVA/tyFiO5tBz+RoA62iuTNj4hP/MZgH/boP8aFsPEHO7WoO3S0H+NAHWUVyZsfEPGNZt//AAEH+NNax8RkDGs2wwOf9FHP60AddRXIRWXiVPv6vZvxjBtcfjwaRLDxIDltatiB2+yDn9aAOworlFs/ES5/4mto+f71r0/I0JZ+IQRu1a2IH/Tt1/WgDq6K5hrXXiMDU7UHOci3/wDr1ALLxIBj+17Qnjk2nv8AX8KAOuork47DxADl9YgJ7YtgP61G+n+I+qa1b5x0NqMfzoA6S7srS9Ci6tYJwv3RLGGx9M1bVQoCqAFAwAO1ca9l4oK4XWLIHAGfsnP1608WficKAdVsSRjn7Kcn/wAeoA7CqcFjaW0jywWsEUj/AH3SMKW78kda5Y2Hik/8xu0AHf7J1/WoRp3izvr1p/4CCgDumVXUqwBUjBBGQRUFtbQWieXbQRwx5ztjQKM/QVxjad4t7a7Z/wDgIKU6d4s7a7af+AgoA7qqqWlsk7XC28Kzt96QIAx+p61xv9neLf8AoO2f/gIKYdM8X5yPEFpjHT7GKAO/rgvFsqrq+gR/xNcE49uP8alXT/FY665aH/t0Fcb4j0zxR/auhvJrFtJiZgMW+FBwOoHXgHH/ANegD2qiuK+w+KQCP7ZtCfX7N0pyWXihTzq9k3P8Vr/gaAOzorkBZ+JtgB1Syz/e+zHP86X7H4l37v7Vs8f3fs3H880AddRXJta+JCRjU7EY6/6Mef8Ax6oxZeJcj/ib2mMjP+i//X70AdhRXKx23iJRh9RsmPr9nI/rUqW2vBcNqFoT6/Zz/jQB0tFcs1r4hySupWfPY2xwP1p8Vtr45k1G0PPQW54/WgDpqK5hrXxASdup2gBGB/ox4/8AHqYtn4gwQ2rW+fUW3/16AOqork5LPxEyhU1a1Ug/e+zZJ/XFCWfiNTltVtG6cfZvb60AdZRXLfZPEBJJ1S1APYW3T9aRbPxCFKnVbUk/xfZuR+uKAOqorlBY+IP+gxB/4Cj/ABpRZeIMg/2vb4B5H2Uc/rQB1VFcq1l4gPTV7cf9uo/xqMWPiLHOs2+f+vUf40AddRXIR2XiVc7tXtGz62vT8jQ1p4mwAup2PGPmNscn9aANy00nT7K6uLy1soIbm5OZpY4wGc5zyfrz71p1x4tPE4J/4mlgcn/n2PH/AI9Vg23iEHI1CyPsbcj+tAG3qFhaalbta3ttFcQP96OVAyn8DVXSNF0zRkdNNsLe1WQ5fykC7j71hNaeKsgrqmn9c4NsfTp1/GmfZPFobP8AamnEeht2x/P/ADmgDb1bw/pGsyRSalpttdvEMI00YYgenPatWO3hjhEEcMawgYEaqAoH0rjhaeLgTnVNNOT/AM+zcfrT/sviwjnUtN69rdv8aANSx8NaJYXhvrTSrSG6ySJUiAYE9cenU9PWuhrjFtPFS5zqmntk55tzx7dasC28ReXtOo2e7+8IDQBX8eH/AIk23KjdcQjLdB84/KuzHSvJvFtnrZ06A3t1BKiX0DDy1K5+cAZ49cV6yOlABRRRQAUUUUAFFFFABRRRQAUUUUAFBooPSgDOsTlpPrWjWZYfek+tadABRRRQAUUUUAFFFFABRRRQAUUUUAFFFFABRRRQAUUUUAU9RGbK5HrE38jXK6Dq1hp+maJZXd1HFc3cQWCM5zIRjp+YrqtR/wCPG5/65N/I14z400GTVfh/ZTWUbNfWCJcQGPIcY+9tx3xz9RQB61rWtabodutxqd5HbRM21Wc9T6ADk1Z03ULTVLOK+sbhJ7WUEpIh4ODg/qCK+atRvE8eMt8rtLaaPorz3KOAV+0MjYGM9flz/wABr0z4YwRXfw3tLeaRoopYrhHkVgpVTJICQT0I9aAO10/xPoepXz6fZapaz3aZzEj5PHXHr+FdHXzZ4b0bS9R8TaZD4Ytk/srRWL3OqbcPcSYxs3YG7oOnGCT6Z+k85pISCiiimMKjm/1T/wC6akqOYZiceqmgDk/ARJ8N2RY5YmQk+/mNXXmuQ8B8+HbTkn5pOpyfvt1rrzQ0KLuGPekI707tXIePbu8sfC2rXNg7Jcx27Mjr1UdyPcDJ/CgY698XeHbG5ktbnWbKKeI7XjaUZU+hrp1dXRXRgysMqynII9a8J8D+DvC+p+B7S9vLC3uJZ4HknumJD7snd82cjBBH4V4x4c8QeNbTQrWO2vLyLR97Ks8NqJniVeo5/hH19fpQB9svPCkyQNNGs0gJSMsAzAdcDvUg6V8jWWq6n4k8W+Gp7fXYXvI4ZEa6S2K7grOxVk4GSuOOBz9Kq3/xE8R2c/21tdSdorjy3tYLX9zt553kf1J/KnbQV1c+wlkjZ3jV1LpjcoPK56ZFOyACxOAByT2r5ej1LW9E1LxzrEd/DJMkUDN+54JI/dkAk42rkYOetdL4W1LxLDqthpviK/TUbTWrFpwuwIYjtyVyoHbA9OeKTFGXMk+6Pa9M1XT9VSSTT72C6SN9jtC4YA+mRWga8y+FUezwLZtaxRRTSCZhtGAXDsoJznsorzWD4h6/eaXBpEEsP/CUS6g1qR5YGxB1YgjAwfbsfQ0m7dCnfsfRc2oWkF3BZS3MaXM4JiiLYZ8cnAq9XyJrviPVn1GK0nW0l8W2OpC3t7lYDjyWVucf7xHbp9aenjDxrHpkXiWbVYJYYr77G9mIlVHwDlmPHU8fkaYH1waaa+bbvxL4s12fxFqek6pHp9loTMBamJWMoUMWLZGf4T1/Q5rH8Q+NfFEo0i8N+dIsp7JZBcR2/mRyTHqHyDjp78duaBH1Sf5UDpXzxb6/4r8YXg0nR9a0+yNpaJJc3UIEnnyHHTI4GfQDHOeoFV9H+JOsj+xJdUFqlpJcT215cbdqkrjBz/CefoefwErgldn0XPPFbRPNPKkUSDLvIwVVHqSelRWF7a6jbR3VncR3FvJnZJG2VODg8/UEV8i+J/G+s+JlOlTuLXSNWnPkuluZJViQ8LtXlskL7/hXtHwk1W/urK80y8tvLj06QRW8otzCJE7Hb68Z/GgD0y/1Sw05oEvLyGBp3EcQkcKXY9hWiTXy9P4jvda0zxFq94kD3ehXbDT22cRZbHToTgDrmqg8feLtQllW0vrWAWukpfS7rYNvOxS2OOCS30FAH1bnjJOMVQsNRs9SSSSxuorhI5DE7RNuAYYyMj6ivAtN8R+NYdN0XXr3UrCewvrmON7ZIgH2u20cgdfYf41yXw31e/ttYufCmlXMdtLJfzyz3UyBsqoxtRT1JC5/D0BoA+uetLXzd/wsDxALWLSVMT6+NVa0c+TkNGvVto7cjn0/OvQviZ4k1DQLOzSwubC1lnfD3N0/3FHXamOSfx+mSCEncSdz0+jNeKfCzxbqOu6jqdheahHqMNuiSQ3Qg8ktnqCoA/yO9WdR1rxTfeL9V0bRbiwit7GCOUmePe25lBC8EdffoKAk7dD2HNJ1r5v0fxz4o8VXGl6Vp01nY3kkMktzcGHepCsQNoJPp+Z9KS38ZeL9XMfhyBrS21c30trLe4x8qLuyFwcEgNz9MeoYz6LiuLeaSWKKeKSSEhZERwSh7Ajt+NNu7q3s4GuLqeKCBMbpJXCqMnAyTx1Ir5TsNb1/w3c+K5JZLaTWbm+trUSgfIXw3zBfdSP8K3vE2seItOg1jw34mubW9jutNkuLa5ii2kMOduB2BBAyOwOaAPpOORJUSSN1eNwGVlOQwPQg9xTx1NfL+meJfF3hTS9NgvnsZLe402WS0iPzSQiOMsu7HUEBfXrjjFSWvjrxVb22heIdSubc6dfzmBrOOAL8obBfPJzwcc44HrQD08z6TlvLWGeK3luYY55s+VG7gM+Ou0dT+FW6+NdX8VXV/wCLX8TxhBLpUpht7F4pJBJGMqx3AFVY7j6c49OfpLxLrWoweDZNb0yBBdC2S58uXJCLgM2R3IXPpQM7iqlvfWlzNNBBdQSzQHEsaSBmjPowHToetfPd98QNf1lZJ/DrW8UVhpqXd6Gj3gyHBZAfYE/98tXO3viu7srq71nwnDZbZdOjvdVklzIwmLYK57EZ+6MDr7UhXPrGkzXzkvj7xTozwf21DYT/AGrTJL2GOEFSpAJAY/QdvWpoPF3jLSrfQNS1U6fcWerzIBCiFXRXwV5HHQ57+9ME7+R9EUV8x6f4/wDFFz4kazkutNtk+2+R9iuk2OE3DGD1JIOOv/1ujtPiBqslkmmSC0HiZtS+xGAA4RQeXPOCO2c80DPeutOpFztG7G7HOOmaMc0AKRmm4p1J1oACPSloBzSZz0oAXFAooNAAab0p1JjJoATHajFOpOaAG9adzQRS44oAbjijvThRQA3FOFFIO9AC0UUUAFNFOpMc0AJRil6mg0AAFLRSc5oACKQE96dRQAUUUUAFIRS0hFAC0h4NLSfWgBO9BFOxRQA3vS4pO9L1oAbRS9RxS4FADaUCloHegAxTcU802gBKBS02gBcYopM4FJnmgB1Ie9B6UmaBB2o7UDnNKBQAY5pTTc04UANb7j49K8x+FGDpeodM/bpM4+g616e/3H+hry34TArpup/9hCT/ANBWkzRJWd/kepU1iBjJAzxTmOFZvQZr5Iitn8UWXifxfqOo3VvdaZM4sDG+FiKDcqgc9SVH40m9UiGn8up9a5ABJIA9SadkYznj1r4+8feObzxFo1pZaVO0dpDDDJqMxfa5c4AXOeQDycd8V7T8QY9Sk8Fb9H1NIbaK1zO4+ZpYwo4Vh0zjn61QkesjkZByD3pwrB8LnPh/Sv8Arzh/9AFbwoGcP4bVf7c1wg5/egZx9f8AGu5rgfC4/wCJ9rx45lH8zXfU30EuoUUUUhhRRRQAUUUUAFFFFABRRRQAUUUUAFFFFABRRRQAUUUUAFFFVb/z/sdx9l/4+PLbyun3scdeOuOtAHM+LPGOi+E44W1W5KNM2EjRdzkd2wOw9a6uCaO4hjniYNHIodGHcEZBr4B8d6B4nsHs9V8Tzs1xekqoklDOoXHBxwo5HA9e1fd2gkHSNPIII+zR4IGM/KO3agCPxDrNn4f0u41S/Li2gA3lF3HlgowPqRXkw+N3hI9tQ/78D/4qvXdc0mz13Tp9N1CIy2s4AdQxU8EMORzwQDXxf8TvC+haJq9joPhwTyalJgT7pixQsQVBAGOQc/THHqAfRVz8WvClvpkGotcXDJNI0axLD+8BXrkZxjle/wDEKzV+NXhIsATfKCcZMHA/WtFfhT4bl0Gy0q6t3L2xLm5jfbIztjcSccg4A5HAAr5p0nwrpPiD4gNo2krKmlRSMHZnLFkTO459CRgfUUCvqfdVrcx3VtFdRHMUsYkUkY+UjIrjtD8c6Jrus3Oj2EsklxACWfZ8jYPODmuB+L/iweH9Lt/DWjA/2jeosMaxMQ0MfCjGO56Dn3rzP4K6VdaL49vNOvVC3NvbsJAG3cnB6/jQM+w64zxKSNT0TBwPtBB/SuzrkvEMfmapovtOx/SgEdbRRRQAUUUUAFFFFABRRRQAUUUUAFFFFABRRRQAUUUUAFFFFABRRRQAUE4GTRXmfxStPEepaPDp3hwYkupvLuZA4UpFg55J4Hrjnt3oA29G8ZaNrWsXekWE7TXFqMu6pmMgYBw3fBOP5Zrsa+RfgHaSWHi7V7SVw8kNs8bFemRIoJ57cV9dUAc94l8RaZ4ZsDfapcCKLO1V6s59FHc1T8LeLtF8VJM2lXXmtCcOjKVYD1wece9fN/xvll1Hx1o+kTyN9ixEvlgnGXfDN9cYGfYVkwwWngr4vNb6YHgsISMx+YT8hgDsCWJyMnPPoPSgD6T8S/EPwx4aufsmoakouf4ooUaRk/3towPoeea6O28QaTdaR/bUN9E2nBC5nzgADrkHkHtjrmvzxGq6bfalqGoa9bXN3NcuzoIJBGoZiSSepwOMCvaYrOyl+E2rS6HeXbRrdI91b3JXK4YfKMYGOVbPfH4UAe6+Hvib4a1/UV060upY7hziLz49gkPop9fY4r02vza83Sr620W00iylg1cOVup5JsJKxI24ycDv6fjX6QQArDGG+8FAPPtQBzfjJwmkM/y5WeEgsSMHzF9OtdTXKeMl36TsHVp4gOO+8flXVjpQAUUUUAFFFFABRRRQAUUUUAFFFFABRRQelAGdYn5pPrWjWbY8PJ9a0qACiiigAooooAKKKKACiiigAooooAKKKKACiiigAooooAp6j/x5XP8A1yb+RrL8NKsmg2SsAVaAAg9xitHVTt0+7PpC/wD6CazPCsiHQdPO5f8AUjvQBQ0PwdpGh6be6dYxSJDeBhMWcsxBGMZPoDxSab4P03TrL7DBJdfZ/s8lttaYkbXJJOOmfmOK6/en95fzpd6n+IfnQB5lonw30rQ7qG4sL/VIRHIJDEtzhJCP7wxyO3uK7fSNKi0pZ1hmuJFmlMpE0hfaT1wTzitbcv8AeH50bl9R+dArDqKTI9RRkeooGLUczbYnb0Umn5HrUNyyiCUkgAIcn8KAOW8CS+d4dtJP7zSn/wAiNXX1xHw9kDeGbNmcFi0pbp18xq7Xev8AeH502TG9tR9QzxpPG8MqB43UqynoQeCKfkf3h+dG5f7w/OkUeKS/CPS1jlt7XWtZtbKX71rHcDy+evBHI+ua37r4fac0djFp17qGlx2aMiLaTYDZOSWyDk8nn3r0olSPvCm8f3h+dAmeTw/C7RrU20lpeahBdQSPJ9qWVfNk3DBDHHTHHAHU+tZMnwg0542tG1jVBpwl82K0WUbEJxkHI56dev4817d8v94fnS8HuKTSe4mk91seY6r8PNP1K61CZtR1CGO/ijjnhikUIdgAU8qTxgfmfXFbVx4P0+4urK68+6SWzs2soyjgZQqVyePvDJ/HtXZjHTcKBj1FCVgWmhj+HNHt/D+kWulWrO8NupAZ8ZJJJJOB6k1zNh4C0ay8T3PiVFke9nLMI32+XGzYyygLkNwec/xGu/49Rn60uR6imM8F0HTpde+I9xrsmhy6fb2CNGHlUr9ok5UPjHXa2e/G30rqbj4ZaJcaLFoz3F+LOO7a7CrIgJYjGD8uMYJxxn3r1D5fUClyv94UDPJtX+GVje3V5LZ6pfadb3237ZbWzAJNjPr65yc56n1pl/8ADK3Y2n9m6zqFkIYEtnUMHV41GM4xgMfXpntXrm33oC+9AjxKX4TWdmkZ8P6peaZP5PkTSq24zoTk7umCfbA4HHFbc/wy0aXwmnhkS3CwpMLgT5BfzOhbkY5GRj3r1PGKTaKTSe4WPNdU+HemXVtpaWV1d6dc6XH5drc27jcB/tcc85PGOpro/C/h5PD8M+6+ur65uH8yWe4fJJx0A6Af5z0x1GKCMZpjPF9R+FNleajqEser39rYX8nnT2cDAKz5znkEYyScY/kK3tF8AafpV3cypPNJDPp62DRuR9wDBOR3IA/X8PScfnRgUXYXZ43p3wttrW4tRc6zqF3YWUgktLSRwFRs55x159MUwfCuytLdTp2o3VvfRXbXMV0cM65ABQnHI4/HvXtIooEeCeDtJGr/ABB1LxMNMmsLa2UxIJV2maYjaz7SOBtz07kHPUV23xA8Ex+Lks5Uuza3tmxaGQoHTkgkMp6/dFeh4A7gU6gZwHhDwavh6+u9Rk1Ca8u7uNUlZ1VRkegArz3UfC+raz468RSWepXemRPHAplRDslUxKGGehIwcelfQOM96KBHiZ+FNpY/ZbnQ9Vu9P1G2jKC4BDeYT3YfiRgdsVYl+GKR2qvZa5fQ6ssz3Jvsjc8rDBJxzg/Xueua9kxSBcZoA8UX4UwzadeQ32tXlxeXbxTvctglJUBG5fruI+gFW7H4bmYXlxrmrz6hqFxam1FxgL5aHuBzz7n39a9g20gX3oshWt0PCLb4SvcSBdZ164vYLe2a1skRAnkqRtHqDgfnx6V1E3w6sZtB0fRHvJxDps5mDoAGkJLEjnOOWr1DFGMjrQM8Wl+GlxFe3I0zxFeWOl3cjTT28QAfec/dYYwvQY9B3r15bONbEWW52jEXlbnO5iMYyT3NWwuKXFCVgSsjyvTvDWmfD3w1qQt7e81PzgTIgj3ySZG3aNo4X1Pbk+1cf8NvAZfwXqltfJLZyaw2cFcPHGv3Mg++Tz2NfQ2KaBQM821X4e6Zq09hJdTTstpYmxCAgBlKld3+8M59OnFYGnfDB1msBquv3l9aabNvsrcgKEUEYDHqcYHTHAwMV7RilxQB4fcfDWebUjc32uS3Onwz/ao4DCrS7hzt3nnb2x06Vj+A7JPEHj7VPEx025trVIx5QuUwTKQF3DPsCf8AgVfQ9AUDoMUCsOFLTcYNKaBhmlpMUY4oAXPNJRigigBRzRmmkcUY96AHUnOKAKKAFpCDmlooABRRRQAg70tFBoAKKKKADpRQRmjFABSClooAQmjqaWjFABRSYpTQAZzQaTFGKAFzmkPtRjiloAKKKKACiijvQAUgzmlooATrSim4xTqACk70tJzQAtFFN5oAUnvngV5enjIvqEt+9xZQeGImNt9pkY73nBxgDsM55PbnvXpxXKsPUV8n3vgnxje6UPDK6XHDaf2i1xJfG4jKlW6fL97jPUfSgDrPDnxTNzLrsmp3dlFDbCQ2C7GXz8FsYP8AF0Ax15ruvBXj7TfEOjPeTXEUV3bQmW8hRXxEBnkZHIx6ZrhYPD3iu8XT7CfQdMtYNPsntftTvHI8x2FQyEfMmTg446nPpXl82gakL3RdF8+Kw1SaJtOvbdLhJHEJPmBm25xlSeM54HrSuJs+gfiF4ym0TQNP1DS/JL6jLGkMtwCERWG7cw+n5V59qHxL1qw8P2sjvpMl/c3xt47qNy0AjGMufTkgc9ucV3HxL8MXeo6JpcOl2kdymmTpKbVz/rI0UjYBjBz0xXj8vw31q6hPiC20dLWZb8XCaK0oCeSoBxjGNxIxjjg9BQ3YG7HfWfjLxrqOmwQafpFrc3ks5T+0oXD2uwHrwcg9ufT1ruvh94i1HW4dQt9UgjF1YXLW8k8IIjkIJ6Z9P8Oma8kbw547tNIvItJ0+O0XUrkzzWttcpGYI8ABEyQFJ5yR2UfSur8O3mr+EtJ07Tx4aeL7RfrCS9z5jvuzukYgcHjvgY9hRcavrpsWviX49udB1Ky0bS5LWK9m/eSz3oxCiYOATnrkelc/qPxH1hbHSLeI6baajcxNNNcXMgEBQEqNpBPJwD/njV+IfhDULzxPp+v2Ojwa1FHH5U9lPMqA9cH5uMc9889q4e1+HXiHS5bbUX0i11cypIkmmzTJstQTlQpY44Hp0piNrWPiRrsGmaC0babaX15HI8/2hv3ZUEBHBB4yM8V7t4Wuru+0a0ur24s7ieVNzSWeTEfoSTn3981872Xg/wARaPDpX2vwzaa0q20sTwyTKTC7MSoyxxgccjIGTyOCfX/hb4cvfC/htLC/Mf2lpnlZUOQucYGe/SgZ6K33G+leXfClCumX7nb8967cfQV6fIcRv9DXmXwoGNHuiQQTdycHtQF3seoEcHPevAtT+HWupLqWn6RqltDoOpzCae3kU7o+QSF4PJ/DgCvfSMio9poEeL+IfhFoV9p7Jp8P2a/wgWYyNt4I3Er0yQD0GM9q9EuvDtv/AMIxNoFj+4ha3aGPcxbaTnkk8nk10xBx3pQM0h3uUtJtGsNNs7NnDtbwJEWA4JVQM/pWgKTFFMDgvCh3a5r5DZX7RgD3BOf8+1d/Xn/g/cdU1xm/5+SBwcdTXoFN9BLqFFFFIYUUUUAFFFFABRRRQAUUUUAFFFFABRRRQAUUUUAFFFFABRRRQB8wftJg+Rojc4Dy/wAlr6F8N/8AID0z/r0i/wDQBWhd2dreKEuraGdVOQJUDAH8asgBQAAAB0AoAXpXxx4It18W/Fq91TDG3tppLkEHHCnanb/d4619j1StrCztZJJbe0ghkk5d44wpb6kDmgCn4jmkt9E1KeJykkdrK6MpwQQhIIrwP9m6xjGmatqJ+aeS4EJJHIVVDdfct+lfSbosiMjqGVhgqRkEelQ2ttb2kQitoIoYwc7I0CjP0FAHy74t+FfivVfFN3rFrqVuRLOZIJJJm3RLn5V+7xgdhnj1rgfhnpmu3PxCEQv3F3Zzb76YzFvMjRgHUnq2eFwfX2r7oqpDZWsEzzxW0Mc0md8iRgM2Tk5I680AW65DxFj+09GBOP35/kK6+uK8StjWNDUcsZm4x245zQB2tFFFABRRRQAUUUUAFFFFABRRRQAUUUUAFFFFABRRRQAUUUUAFFFFABRRRQB8q/Bj/koHiQeizD/yMK+qqy7TSdOs7y4vbayghurnmaVEAZ/qa1KAPkb4620ml+M9D16RWe1/dkkL0Mb5Iz6kVl+HpI/iB8VJdVtbWYWDKHmWUAFUEPl/NgkcsMY757dvr7UdOstUtzbX9pDdQE58uZAwz64Pf3qvo+i6Zolv9n0yxgtYs5IiQDcfUnqT7mgD4g8I+ILLwDquvWGtaX9od1a3AjCybGBI6nHynP8AKm22kaoPhpqV6EZdPmv4mGT1UZUt05G4qvUDINfa+seGtE1qVJdT0q0upEGFeWMEgema1lsrVbUWYtoRbKoUQ7BsAHbHSgD4I8Q6zoesaD4d0nQ9Ke31K2+WaTb8zMQM8jlst83tX3ppayrp9os4ImEKCQHru2jP61h6N4R0DRLuS807S4Le4fOXUEkf7uT8v4YrqqAOX8XqraVtc4Q3EO75sceYtdRXK+MD/wAS2McYN1CDx/tiuqoAKKKKACiiigAooooAKKKKACiiigAoPSig9KAM+y+8/wBa0Kz7L70n1rQoAKKKKACiiigAooooAKKKKACiiigAooooAKKKKACiiigDK10BtI1AHODbSA4/3TXF+FPC2nrotm5aVmkiDthyBuI5wO1dzq3OnXn/AFwf/wBBNUfC4xodgP8ApitAFQeF9OG4AShSRkCQ44qZPDtggIVZB1/jNatnf2t7Jcx28yyPbSmKYAH5XwDj9R/kVeoA5xPDtigO3zQcdQ/NSLoNmpBUzA5zkSHmt+igDCGh2oUrvmIPrIaT+w7bLHzbgA44Ep4xW9RQBiro9upyJJwf9+szUvDltcWVxCbm6VHjIbbJ7H8662q94cW02OD5bfyoE1c8Z8E+ELKfw1aD7ZdqQZDhJBwd57dOwrrX8FWUm3F7frjriQc/p1p/w+jWHwtZkkADzCzdP425Nb2j6vpurwPPp1/FcxIxR2jbIB96CkrmC3g2yUki81Dk9PNHH/jtRN4NtGOHv9QJ7BZAP6Vt6frelalDcXNpfxyw2zFJnBICEdck0kfiDSZo7GaO/iaO/YpbMM/vGBwQP5c0XHZGC/ge0c8ahqAH/XQf4Uo8E2aj/j/1An/rqv8A8TXR3+p2Gn3Fra3V7FDPdvsgR2wXb0H5j8SB3q6Rg5znPNTcfLqch/whdnz/AKdqHX/noOB+X1pP+ELhUny9Uv0Gc43iuqmuYraCS4uJlihiXc7ucBR7mnWl3b31pDd2c6zW8q7kdDkMKLg4nKf8IZGpLjVb/d1zv71XXwYnGNWvvxk6V3eBgZzUMskUMTyyyrFGgyzuwAUepJ6UXBQRxi+DDnH9r32OMfvKZ/wh0ZbL6tfnHTMma7K3niuYlmguEmif7rowZW+hFVNS1Sw0zab69htw5wgkcAsfQDqfwouVynKnwfGR8ur3w9vM/wDrVD/whaEkDV7/ADnPMnf8q9AUgjI6dc0nqc0uZj5UcAfBKlcJrOoqR3E2Dj8ulSDwa2MDXtVYA/8APyM/yrq9O1Ox1Bpls7uKdoZDHKqMCUYHBBFagyKOYXKcGng1AuP7X1Hd6+dzQPB6ovy6zqP082u85wM9ad5asB3zRcXKr6nBHwcjkMdY1DcO4l/+tSP4NOQf7Z1IHuRNj+ld4y7cKO9RFTuGM0XKUUcQngwng69qw9P9Iyf5VKvgxkDH/hItYIJz80yn+a8V2fJYcEj2qAzW73D2y3EZnRdzRBxuUepHUUJicEcf/wAIaMn/AIqDWsD/AKev/rVYfwjMSAniHVRgdPNX+eK7ABVjZ3cKoGSxPAFNt54LqJZ7W5jniJIDxOGU/iKaYnFHGp4OZTk61qHX/nt/9alPhGRgf+J7qfPHEy/4V23fBNQS3dvBLHBJcQpLJwiM4DN9Bnmi4uU5VPCRWMqNe1Xk5OZwT+eKjbwlOXzF4i1RAev7wH+ldwvrx+VIo54/GncOU4f/AIRS8Ug/8JNqpI6fMvX8RTYvC17Dn/iptWO70ZR/Su2kuLWO4S3e6iE7fdiLgMfoOppkFzbXSsba5imCthjG4bafQ4oFZHDt4TuX4bxBqZ69JQDUq+D5twJ1/U9uegmGfXriuxhnguC32eeOXYSr7GDbT6HHerJbgcUrlcqOHbwbM5wfEGpY5x+8A+nSpB4Nmxg69qB9Pm/+vXbLJG0jQiRPMAyUB+YD1xT+F7/NincixxX/AAiLbeNb1Ld6mXI/Kmf8IjJuXOtX5XHOX5J9ueK7oL3POadtzzQFjhf+EQYnnW9SwBgDzaVfBzBiRrmpjHT97/Md67gDBHWpAAO1MDgZfCN0x48RakB2+YGnf8IrdH/mP6h/30K7hlBPSlxx9KQ7Hn7+ELotx4l1QLnpuXOPyqQ+Ebpj/wAjJqgA4AVlHHvxzXfFcj3ppQ/hRcRxA8K3JkLHxDqWzOdoK5z25x068YqePwvOM7/EGptnph1H9DXZFcDvSbcdOaYHEv4YvymweJdRA47Jn88Zph8M6gHDL4lvwOdwKoc59OOK7naPShgO1IDh/wDhGdRMjMfE+p7D0AIB/P8A+tVgeHtQXJHiTUCS24bgpxx9PX8K7DGelCDBNO4WOQ/4R/UdhA8R327nnYh/pSf8I1e7WU+I9QIJz0QH+VdngE00AZPrQI5A+H9S8xXHiXUMYwQVTn6cY/Sh9B1TfvTxHeAYxhkU/wBAK7DBzSg0rgcY2gauWyPE13gHIHlL+vrT/wCwNVJYN4kvNp6ARoCB9celdjS0wONfQNRK4TxFeA5HJRD/ACAqX+xL0KM69eZ74VP8K63ApNtAHHLoWphiR4iuyp6AxpkfpUh0HUSuD4gvCcYPyJ1/Kus28UY4pAcnJoOoNGVHiC9Bx12r6+wqJPD+pBcHxDdlsEZ2LiuywelKKYHHSaFqYx5fiK7X1zGh/pUB0HWCdw8T3Q4/55LXcEA84oC8UAcQnh/VMuW8S3rFvRFGCOn+e9OHh7Uwv/IyXu4EEEqMYHtXZ7R6UMKQHJDQ9TEYUeIrvcB1MaEfy/rSPoOplwV8SXoUdQY0JP44rrSM0uOelMDjz4f1Qk48SXWO2YUqNdA1Rf8AmY7kt7xLjH0rs9opmzAwO9K47HGNoerg/L4km79YVNIuha2Au3xJNnjd+5Xn6V2gQZ55p+0ZouGhxi6HreST4knx2Hkrn/PWo20DW3PPiWcD2hX1/wAMV24UDNGORQBxa+H9WGS3ia7Jxx+5QYpP7A1kHjxLcke8KCu2JoOQM0xHDnw/rX/QyXH/AH6X/Cmt4d1s/d8TXA/7ZL/hXdkZFNwc+1IZwb+HddI48T3Gf+uS/wCFEfh/XV6+Jrjn/pkv+Fd915pAPagDg/8AhH9dJ/5Ge54/6ZL/AIUz/hHNeAVR4puSAR1jXPHvXf49KO2O9AHBt4e11sH/AISi5GD2jX/CpP7A1wkZ8UXGNoziBRz/AIV3BGRTeRQ15gjgjoHiNSdnimRgT0a2UYH5801tC8Sg4HiduRyTbL1/OvQMYpecdKGI85fRPE5Py+JSB/1wFQDQ/FXfxKw/7YL/AI16XtGOBSbaBnmzeHfFBC58VPnPOLdelc23w91Y6j/an/CTTfbwu0XH2ePfjGMZx6V7aUA/GmbMdBQNWPOF0HxHj5/EtweT0jTp+VNfw74mLLt8UTBcjOYVJx3/AKV6MUyDkc0BOQMcikVZHDN4f17jHie46n/lio4z/hVWXw54jLlovFku04GHtx/j/n8K9AKduDUoi4GeKEJpWPN18PeKCP8AkamB/wCvcf405/DniggbfFbA45zbjk16NgA5CjNIVAA9aAVux5mPD3isZz4rb/wHH+NWk0PxPtGfEjls8/uVrv8AA3dBmnnOelFwsedX2heJfJeWLxNIhQFtphU5AH864H4eaX4lvdLnmt9eaJTcvlTAoOcDqO30r365B8qUADHlmvMvhDk+G5GJJJuXJJ79KaZNtjQXRPFIznxGf+/IqI6J4r7eJT/35FeigjYT61VeWFZBG0yCRuilhk/hQ2UonFf2R4s2EDxFknjH2df500aH4sySfE459IBXdOyIm53CL0yTRP5cShpJQinjLHAzS5h8pxY0XxNg58SnPb9wKk/sjxUfueI1yOebZTntXbbAuABT4iyg8ZB4ouJrseK+DbfxJd6trgfXlWSOVVdvs6kMRkDAPTjFeiDTPEYznxCh/wC3NKy/BQDatr0uBua4xwOwJFej1bdyDkDpviA9NfUf9uiVGNL8R9/ES/8AgGldnRSA4kaV4kzz4lXHtZJTm0vxGeniJB/25pXaUUAcamm+IwTv19CO2LVB/SrMdjroX59YQn1+zr/hXU0UAc6bPWO2qp/34WovsWuf9BaP/vwv+FdPRQBxw0zxFkk+IEwT0FmnFI+meIj93xCo/wC3NK7KigDjjp/iQfd1yA8Y5tBz7037B4m/6DVr/wCAors6KAOKFj4pXP8AxOLNsjHNtjB/CrYtfEO3a2pWmePmWDB/niuqooA4+Wz8TNjZqlkuM/8ALuTnPTv2qKOy8VISW1eycY6Nbf4EV2tFAHGCy8TgH/ibWf1NtT47PxMFw+rWbHswtsH+ddhRQBya2fiEKc6rbE5/596abLxGemr2w/7dq66muyorO7BVUZJJwAKAOL/s7xRkn+3bbtgfZBTlsvFAzu1e0P8A274rjr74y+DrS6a3F3cThTtM0MBKe/JwSPcA+2a9csrqC9torq2kWWCZA8br0YHoaAOWFj4lKbTrFuD/AHhbjP8AKq7ad4rJJXXbYAkcfZRxXdVwHi7x7ovhO5trW/ad57gErHBHvIGQBnnvnigB39n+LlHGt2jH/atwP5ChbHxfuydXsdpH/PDp+lSeLPHGjeEzZjVHnRrsEoqRFioGMk+nUVxtx8afCEW3ZNdy567LcjH54oA7D7D4tzn+1rLrnHk+3TpTI7Dxfzv1iz+7gYiHX1+71/SsvWvij4Z0XUWsL2a5RxGkgkWAsjqyhgQRyeG9PWmaH8VfCutXlvZW91OlxcSCNElgI+YnAGRkcn+dAHSJaeJgAG1K0Jx18r/61cN4itfFH9s6GkmqWWDMxT911PGc8ckAnpivaq4XxGpbxBoOGwd8h4/ClYDW8jXQTi7tCPeM1IIdZBybq2x6bD/hXQUUwMAxa0Sf9JtQMYxtJ/Gkki1oD5Li1Jz3Q9K6CigDmvJ17A/0q0477Dz+lTCHWc83Vt2/gNb9FAHOmHXPmAubTB6HYcigxa5tP+kWmcdlP+FdFRQBzIh1/PzXVnj2Q8fpVlodXwNt1b/dwcoevrW7RQBzgt9cyM3ttjv+7/8ArUi2+u85vbb/AL9//WrpKKAOaEOvYObq0zgY+U/4VO0WsFflubYH/cJreooA5wwa4G4u7UrgDlDke/TmkFrrhHOoW4P/AFxzXSUUAcy9trwxsv7ZuOd0WKb9l18ptOoW4bI+YRZ/pXUUUAc09prhxt1KAYPP7kc1ELbxCNv+n2p45Ji/+tXVUUAc2YddxgXVp9dh/wAKpyQeKW4W605R67W5/Suwrn/EfiLSvDVl9t1a7W3hztXgszt6ADk0AZRtvFZGPt+njpyIz/hVgW/iTdk3ljj+6EOP5Vm+EviB4d8VzG3027YXQBbyJoyjEDuOx/A5rv6AOIe18WE5XULAe3ln/ChbbxaGJN9ppGc48tvy6Va8WeLtF8JwRy6tdeW0ufKiRSzyY64A/mcCsvw38QvDniKG4ks7wo1vG0sscyFWVF5Le4+lAE62vi4A7tQ0856fIeP/AB2n+R4sVSftensc5wFP5dOlYkvxY8EROUbXFyP7ttMw/MJiuo07xboOpaXPq1tqUTWNu22WVwU2HjghgDzkY45zxQBC0figFQJtOb1Yhv8ACrqR69k7p7P8FNc3oHxK8La9qH9n2WoH7QzbYhLEyCX/AHSR+hwfavR6APL/ABauspFYNO9m8AvYd6qCM/OMde2cV6hXHeN0D6db5xkXkBHHT5xXY0AFFFFABRRRQAUUUUAFFFFABRRRQAUUUh6GgDPshhpPrWjWfY/ek+taFABRRRQAUUUUAFFFFABRRRQAUUUUAFFFFABRRRQAUUUUAZ+rf8g28/64P/6CaxdD1CztNM0i3uLmKKa5iCwo7YMhAGQPXqPzra1YZ028H/TB/wD0E1wd14Ss/E3h7SEuJp7a5tUDwXMDbXTIGcexwPyFAFfwHLLL4k8XZ3eSLxAuB8u4Lg++cAZ7dMV6pXm9n4AsrTR/7Nj1PU0drn7VLdpPtmlfbt5bB4xjj2r0cDAAznFAC0UUUAFFFFABVe75tpsnA2Nz+FWKguv+PeXv8h/lQBwnhPnwWik4Hkzc/wDAnr5X+HWvXng0rqsqyy6NcTG2uVQ8I4UFWx68/kD619YeCUW58LQQvkLIsiEg84LsOKxdC+HWl6X4cvfD08015Z3cxmYyAKUbAAKkdxtHPt+FAHydpGsXMOiXmnx3sdppeoXrpcXBiLuVCgjC9cev1rTtPEUlnBpDyM1xBpN86QYjEZdcKRlfXI9c8mvbbT4NWVmYGttbvI5IJWkVxGhPzAA9fYD9a1NP+FVnY31pdnVru4MFz9pZZ0VvMbGOT17ChWFJStpq+x45qOq6lrmp+ENT1G/t7h57iTEMChfJAZeGx3571BffELxLbXRuv7fjmu452h+xQ22bcqO+7jd1+vvXr7/B/SJL1JXvbk2UczSpZADYoYDKgnnqAfwx71U/4U5aIHt4tdvk08y+alrtUhDn+8etS3qUm+xyXijU/EfiW18Qzw30UGmafiGS1C/60DO45wTnI/lUvhabxPq9lBpOhaiNNt9Ls42JZMtO8g3+hxjOP8a7nXvhbFqE10bDW7zTra7A+1W8Y3LK3djyOvcfX6Up+GrW90tzo/iK+01/s0dvL5ahvM2qFDHkdgPoc4pqxXvd3Y5LSvibrMT6ZNqdvDLaSyyWs7xjb+8DDDZ7cEcd+a4fxP471HxBp4sNQmgtdMvrp2WZYyzLEhG0YB5G4fp1r32/+HGnyeEP+EaS7nGZRcG5c5Yy8bjj35496ztY+Hlvc6fo8Ntfy291pSbIbhUB3ZxklTx1Gfx70m0gSbK3wX1mbU9NubGTymhsHEUEkcXlh0xwSPXv+Ncpc3//AAkXiLxGmq28NyuhJJLYKw4jYZ6gcNnaOvpXrHgbww3hiC4Wa/mvp7iTe8kvbjAA9q5DXfhib7V7/UNO1y8sPtwP2mNeQ5PXGMcexz3pXV3YdmecS+PvFeo2NrJZahawtHZSXdw32fBYxucjnPUYHGB1qS18Y+LrWw07xRNfwXNnf3JgayEYCxANjtyCdp/Mdc16ToPwvsNI3+be3F1E9rJatE5AGGOSRjp1qhD8KLZbiBLnV7ybSrWZpbewzhEJbOM5z369femmkwSZ5F4M8RapZ+J7/SNLktreTUL5t09x8wUKXOMe/T9BXoj+Ptcs4dW0mSeGfXor2O3tR5QUOrHGQvGT9emRWhJ8I7I/apRqEy3b3H2iGdUGYznOPf8A/VWRpul/8JP8Qob2TTbuKHSkCzz3CbfPlT7rEdOuDgdhmjRk8rXXc7z4keIdW8LeEobqJ4W1F2WJ5WAwhI5Kr0J9vxrnfhb401DV9Xl0m41BdUgS380XPkmJlbPIIxyOevFdv8QfBsPjKwgtzdyW0kD70YDcuSMcjvWZ4R8E3OiazLqt3qrXsskJix5YTAznt29qSZVrkHi3WPEjeLrPQtGvLWziltGuHkkh8w8Ejv7ivPIfHfivXpLTw7poit9XM80V1dsgChU7r1GQDk45yBjrXT+L9G1XVviFposZ72xiFkyvewxblQfMcE8Dk4Hfkj8JD8KLSK3gksNXvbbV4nZ3v0c7pd3UH2/+vnOaSaZUoOLt6ficre+OfFGgb/DN1Naza4bqOKC7dSVaNx94gdwcdR0PQ4rnjqms+E/FHiLUdQlhvNS+xoPMAwh3mPacccDAGPavVh8M4Hs7gz6jPPqs1ytx9vf7ysvTA9MZ49/ao4vhbDcT6lcaxqs+oTX0SxvLtEbLtIwQR/ur2xxVK2pNmcpqfiLxZZLHp2uXNpPb6vp8u3bEEMOYyTnGORnHpXM+Etd8R+C/DulX8ktrJol1cMq27JmRQcktkY9GOM//AFvULT4Yolylzf61d3hgt2t7YOB+7Ugjn1wGNM0v4YG3WxtrvWZbrTbSUzJaGMKpfnk456n+lNWFys4ix8eeKW04eJLi9gawhvBbva/ZwDIpwSR7gcDn159ee8beNRq/iUakjw2zaNIVs7eWJnMzA/MWK8AZHHNexj4Ywjws/h/+05CHuhc+aVHBxjAHp/WnX3w3ka/vrjTNYewgvWDTQpErDd3Kk9M8n8aV7Ccbqz2Osn8RTyeBj4hhRVufsPnhXU7Q+OePTOcV5doPjXxZFqugSaw1nJp+sg+XFBHtKjGASccHJU4yeD2r2bUNBW68My6DFN5atai3WUruxxjJHGfWuFf4dNK3hxptSdjo8flghMGTke/GMAUIHdnjFz4j1C28ZJr017p0l1JcfZfsqEyeVFkL26HGe+eT9Kk8AeIdUtdUuvD+kC3jvLvU5HlluRlEQDHHIycg8ew9a7sfB+7jCRJr+IEmE6KbcFi+erN1PFaf/CpI1tyY9Wkjv1vGuortECuuQMr7jjNMTT7nCad4i1Hw7YTw2TWVrLd6tc/abu4OQm3HRep9sZ6e9X9P+KOtXVjcWds1ream15FBaTmLYsitnJKcEYx1OOvtXS3HwrmZbaaDWvLvreaWcSmAMNz4P3T7imWvwk4ubm41djqLsksFzHEE8qRec7R26ce1LQdmcPY6r4p0rxH4pv7uW0fVrW0iaZVX90Y/lOB3yFI/WvZPDXjiTxL4lhstNEMmnrYLcXL4O5JCfug9iMqMfX0rEi8PP4Tg17X/ABBevrIuLZY5kjgwzKMLzz6Y57AE1a+CmgSaVo01/NbG3bUJTJFE4+dIv4QW6nPX9e9U3dLyFY9nXil4zntTPwNSA5GaQxe9L6UgwRkU7FBInWkxSgjHFNxg5pDHYxS9RUZbj8KVWGPXFFwHUHjvzSAj86GIOPemIX3puORT6bx3oAaT83FP7ZxzSHFOyMUkMPSkA5NHegmmIUc0gNO60UAFB6UGkzzQA4cUho7UdO9MA5pTSCgmgAp46Uyl5xQAGgdKSlB4oASkPPFLSEikAY5peKaWHrQCKAH8Cm4NLnikzQAUnOaM0ueOtABQKAckilzTATA9KU0U1qQC5NFLQOlACAYNKKTFKOO9ACZxSUuRzSH8qYC+lNx1p9NzzSAQ5NOHApKdjFAABTe9OpuOc0wDApm7BPpTydoPsK838E+JrvXbrXI7qONY7G+kgi2DnaCcZPekNHoZbnGeaVjjHPWvHtP8fXWoeOl8Ppp729mI3Je4QrI7KDyB/dyCPfmuw8aeKrTwppj31yUlkyojthIFeTJAOPoMn8KQzrxj8aeTnABHvWdpeo2urWcd3aTxTRuBkxuGCnGSDjuM9KnmmjtIZZ7iRYoY13M7nAA7mmBN16c0m7/61cp4V8W6b4mW5NlKgaC4eHy2dSzhcfOADypyOar6N4juL/xJrulTW6Rw6cIijjO5ty5yf6YpAdih5Jx+dSnsc150PH/hswxyPqG3fcG3CbCXDDqSo5A5HNehqcgEHikhsZcnEUhP9w9q8y+ESt/wjJyCAZ3I9+lemTkGCU5/gNeb/CcFfDh9537/AEqktyW9kejyt5cLt3VSa+L4bGTWtM8QeMbq+uf7Vs7v9wysNqYK4GPQZxj0FfahA2EetfP+p+AfEcl3f6fZ6nbR+H9RufOniK/PGC25tvy9T2/Ckt7dyjhfHfji71+2t9Os7kx20EMLX8iHrISOM98HnHqPau++KmmNftFqt3fXMuiww/ubSzJLNOTwxI429Oc8U3WPg1o1xazf2ZNJb3TuGV5G3IozyNoxWnqXgjW9Nu7ObwnqMcEMNv8AZ3t7pmKHr8+MHJ6H8PTimmiHC71/qx0fwju5L/wXp0k90LiRN8ZbJJUBjhWz3Ax+GPrXpsagA4rgvh/4SXwdpklsbt7q4uJPNmcjA34AOO+PrXepjqKOoRulq7nBeCWLajrhOf8Aj5I6+7V6LXn3gshtR14g5Bu2wR/vNXoNMAooooAKKKKACiiigAooooAKKKKACiiigAooooAKKKKACiiigAqnqNpHqFlc2UpZY7iJonKHBAYEHHvzVys/V5bmHTbyWzTzLpIHaFMZ3OFJUY784oA+O/iNpfhrwHbTaHYabLfahdRK7Xt4wbyFyQNuAPm69vTr0r6G+D0Jh8FacPtgud4ZxhsiLJ+5+H88186av8UTrnh/U9L17SYn1JzsglSMARYPfJyCDnp617h8CNMvdO8JGS8jaMXc5ngVjyYiq4Ptkgn9e9AHrOri6bTbwWWftZgcQYIHz7Tt68dcda+CfE/hjVfDHiDTG1u5Sa5u3S4donLsPnGckj730yK/Qavk74/KknijQEkbYjRAM3oPM60AfRWu+GND8RJAdX0+K78kfu2lyCoPXkEV8gaH4c0zxd8R5LPTdOS30a0lJmSNmKuiEjJJzjccDHHB7V9a+NrsaZ4Q1WdJChjs3VHTOQSu1cc8ckc9uteRfs4WEcWi6nfbP30tyItxH8KqCMH6sfyoA9F8Y+GfCIs7nWtZ0i3lFrBycsvyqMKoAP0Arw/4CeFYtR1G68UXMMawQylbSEHIVznJx6KDge/PYV3f7QutS2HhmDToWKtfz7ZOOsafMR7fNs/DNej/AA306LS/CGkQRdGt1mY+rP8AOf8A0KgDt64nxDzr+hLyMvIcj6Cu2rhvEIB8RaCCMjdJ/IUAdzRRRQAUUUUAFFFFABRRRQAUUUUAFFFFABRRRQAUUUUAFFFFABRRRQAV5P8AE3wRYeKFg1HUL24gh06GR3SJA29eGPXvha9Yrw74x+L9b8KCxawsreewnV1uGuIi6E8YU8jgjNAHz74bl03XPiVpf/COWp0i0E6FQZSSQgLMeem4AjHTn3NfedfBOp31r4x8Y6SfCeif2c6mMGOKNVw4bJcheAAMc47c197DpQB4p40+G0fiTxRba5qOqY02AJ5lpJnG1eoDZwqnv+PNeI+DLHTda+JkqeHYbmPQmV95AYbIzEQwOTkAuSBn1FdT8f8AxjeJdHwxa5itvLR7lu8pPIXPZQMH3PsOZvgh4i8NWVzb6NZ6fff2rer++u5ArKWVSxUYOQnBxx9fYAwPjD4O8K+E9Ogj06CX+07twsUZnZtqg8tjvn7v8u9epaP8LbdvBEGizXVxbzXMqXd22Od2PuYPTAwPqK43Wwnij41WVnKp8jTtoOQOfLUy+vILHH0NevfFPxJqfhbQ47/TLeKQmdUleQZEakHnGe5wKAPlPWrHSI/Gen6J4bEllJZz/ZZby6n2+ZKrnLZHTuOOvGAK+9lBCgE5OOtfDPjTxFpnjVNITRtFW31uaQm7MUQUvIcYwR97JJOTz0zX29ZpLHawJM26VY1DtnOWxyfzoA5zxiC1hbooyzXcAH/fwV1lch4xXfb2C5wTfQ4Oenzj/PFdfQAUUUUAFFFFABRRRQAUUUUAFFFFABQelFFAGfZ8M/1rQrOsR8z/AFrRoAKKKKACiiigAooooAKKKKACiiigAooooAKKKKACiiigDN1o7dLvm9LeQ/8Ajpqh4ZnibQ7CTeoVolIywP4fX27Va8QIJNG1FGzhrWUHH+6a5Lwv4V0ZdFtP9EVzJEGJJI5I570Ad6LiBuk0Z+jCn+bH/wA9F/OuYHhPR1cutrhj6MePcelTv4Z0plA+zbSO6sQTQB0Hmx5xvXP1o8xP76/nWEPDumCQyfZ+SckFiQeMetLJ4d0yQkm3xn0Yj+tAG7vT+8v50u9f7w/Oub/4RjS927yWzzj94eP1p/8Awjem8/um/wC+zQB0O9f7w/Oq15LGlvNudR8jd/asn/hHdNxjyWz67z/jWdq/hXSru3lMkTjEZ+657cigCp8PJY38L2LF1H+syM9P3jV2iCJ87WBx6GvG/A/grSZ/D1tLvmcybjuJweHYV1aeB9KAKgz4OM5k/wAKQHdMiDDEjrjk96YrRMzKrqzDqAckVwMvw80N3DYnAH8Pmcf40yT4e6K56zLx2c/1p2SHdndsInJ2yrlThsEcH0phKkg+cp/H3x/OuAPw80YH784+j01/h9o+Mie5VhyCrDI/SpsilJ22PQt2VzuG3HWmgx/89Fz35rzcfD3Twdwv7/I4OZBzz3496sf8IHa53LqN8nPGHH+FJMG30R38flHIDjP1p0kSMMbh+dedj4fwDpql7gjBAcD+nSnjwLDk/wDE11DccdZB+HahpDUnuegKUjADOuPrTmZAc7l/OuDXwHCP+Ytfk5J5cVHL4Gt2C/8AEyvicbfvj8unShJC5m2d6WjPJkUenNOMkJ6Spx/tCvNf+FeWZ5Opahk+rj/Cnp8PLJV51G/z/vj/AApDuz0TzEfjcoP1pCUUEiRBk9c152Ph7aJ93Ub859XH+FNHgKBSQupXwGf74/wp6d/wGm+x6Lg5HI+uetPJTgMwDHpzXnbeCFIx/al8Djn5+tSReBIsbv7XvySeSX5pWTG5NdD0I+UwwrqSB/eqLYoBwR+dcD/wgUS4C6rfBfZxTz4FiI2nVr/b1I3jrQ0gU2dvvUj76gfWpQ0bD/Wr+deft8PrfZg6tf4HQBhUEfw8tlBI1nUQcdpB/hTsu5Lm+x6SDGRy65+tKFTkhwa82/4QC0j4XVtRGeuHH+FTx+AoowcaxqB3f7dOy6Duz0QBMcMp/GnqFHVh+deff8IBbcZ1XUOMY+ccY/Ck/wCEDwmxdd1IgdAz0WRPMei5XqCD+NM3gng9K4b/AIQsbVA1e+yO5aq48DksSuuaioIIP7zk/wCeaLCTPQNwY49T2pACTjPA9689TwGY3JOu6gV7DzKm/wCEJUcnW9Sz/wBdKLDv5HfbRzyMmnbVwMkZrzWPwMeFOu6h9Q9W08DhSf8Aid6jz1+elZDuzv8AamCGwQRyDzThtwNrDHTivO18D8EHWtQwe3mUh8CELhNc1AEfdy/Ap7Eu/U9GyCc7hijdg153F4F8vH/E7v8AjOcNj8vSp18GbRj+2b7j0fFMSZ3qfeIz2qbGRgmvPJPBqtgDVr5RznEnXNIfBaMuDq9+VHQb+KENnfgquRke9Nz1yf1rz4eCVIO7V78g88PUZ8FArg6zqGOmPMqbq3mB6UCuACQD9aC0Y43Ln615i3ggNj/id6hwc/fqX/hCNwP/ABOr85GOXqtAsekNsbjcPzphRe0gH415y/gl8knWr7HbD05/BAMZzrOoHHIy/eldC1R6IecfN+tS8EcmvNk8HzbAv9s327ud1Pl8ESSY/wCJ9qAI9GwP0NNajasej4H94UmPfNecL4Jnyc+IL85JIyen61Ivg24jPy69ejJ5zzx+dLQR6KeBSDBrzz/hELvB/wCKgvM54+UdPzqUeE7sA4167yeny/8A16bA9AAxSc+teeS+E74sDH4ivFXuCM/1qWPwtqCZz4iuzn/Z/wDr0XEjv+2M0xUwSc1wB8JXrcN4gu8ey4P86db+F7+IEnXbssffjH0pbjPQCp9aQrkda4I+F78/N/bt1u6e35ZpV8K3W0A65eEjuTTA7zGKMc9a4hPC06tk63eEY6cVDJ4Uumbcuu3g56dsfnQxHfZ5zniivP5PC97uDLrl0DknB5FWIvDN2B+81q6Y54xxQB2xGadjjrXDTeF7l1AXW7xT3PX+WKRfDF8uf+J/dH/gP/16YHcke9N2+9cMfC14QR/b13g+3/16gm8Kag5BXxDdrx/d/wDr0vUaPQNgo24Fee/8Inequ0a/ddMH5f8A69PPhW9JP/FQXnIx0/8Ar0tLhqd6AccGnBTjk1wK+FL3d82u3e3bg44OakHhW824bXrvIHHH/wBfmmgeh3W33owAK8/XwpehMf29dcdOP65qL/hFdUCAL4guAQMZwev50tA3PRcAd6TOe/f0rzseE9T/AOhhufyqRfC2oZIOv3WcZHy//XouB6EvOcHvTc7hXCDwvfFCH166LY7Lj+tNbwzqwU+X4julb3HH86LjSueg4wOtNzXnp8M60SpHie6Bxhztzk44xz65oPhnWVY+X4jnCnplDn+dF9RqJ6AxIIwOtPAPrXm8nhjXSo2eKbkMByChOT/31xUbeGfEWTjxTPj/AHD/APFUr37/AHCaselYpcH1rzYeGNeCceKLndgdVJB/Xj9akXw3rqgEeJrgnHIIPX1zn9P1p3QrHoeDzQA3GcV54/hnW2yD4kuMcYAXB6eveo28OeImY48Sy7eoBXnP4UN2HY9GJIPWnbuetebHw54nLE/8JQxGflHk+/fFVm8K+KWwT4tlUhgRti+vbPv/AJ4ouFj1AN78HpSb8Ej8q80Xwt4lAXd4unY4OcW6jJ7etNPhrxXkkeLGxngG3HFFwsjf8aXuuafpqXOg2aXlysymWFurR4Oce+dv615t4OsvFWkaTqmo2uixm+1LUjMLO5m2GKM5ySTjofzHOK6iXwp4mdsnxbPheVAiUc+/HNRL4N8QbQreLb0jOe2aAZYvdD1Cfx9pmsLAv2GCweOWXeOHJb5QOp6jnGK5jXvB974/sLmbWLJNN1S3kMFm+9ivlhgSxAJBzyBW03grxAsm6Pxde7QcqGOfpnjmrieEddVCg8WXgVvvHYCfwJ56UK0dhNlK2sdS8HNZaN4a0SO4sZQ0lzcSykYlxjJyfQCrUp1TxTHDoviHw2YbG6hMlzKlwP3bo+VAI9cLx15+tLP4M1qVjjxnqKrxwIlH8setM/4RDXQu0eK7twB8pZcEH3x1/OlzWt5j0t5nJWHw9m8J2d3qWgpHPrSSs1vljtMJb7u0nGdpx1/GrHh5/FMLa/4lm0Bft98YI4rMvtyEG1mwecYx+vaulh8Ja8ExJ4lnZh3UYpx8Ka8Jgw8SSEEfMrLn8u36U7j0PH9O8NeK7TXl8XTaJayzy3LFrAAZjGOGAzgexznIz3r6O8O6jf3+mRXOqaf9iunLZg3ZwM8fpXJnwtr7Fg3iOQKegVACPxxSw+FdbjOD4jnZf9oc9v8AChLQG7u7uzvL0hrS5xx8hrz74VEf8I0MEZ8584GMc9/XtUF/4U8RCCVovE86YRjgICSf8+lcb8PdB1u+0dpk1+S2jMx2KqAZxjn86ErEvc+g0Zn46ClMeBn0rzA+FfE6gmHxa4HcNCpOfrR/wjni1eni3cc4wLdc/wA6Vu5d+x6gYsjAqPYQcDpXmq6B4rUceKuvpAKe3h/xZhQPFOOwzCKLId2j0wbsHIOO1PQYB7ivMG8PeLmOB4qIx/0wHNJH4c8WgN/xVLE9g1uBn9aonc1/A3N3rTc4N0epyepr0SvD/Aul+IWl1J31pVUXbBgEDZIPpjgV2X9ieJg7uvinaHOdpskYD2GadrEXud9RXBPoniV0wfFRDAggrZIPz9asto2vOpVvEsuD6WsYP5gUAdpRXDnQtc3bh4ouAc5/4948flipv7L8QfKP7fG0Yz/oy5P40AdlRXEf2JrmHP8Awkk25h/zxTA/T+VKdH8QLnZ4jYY4XdbI2PXPHNAHbUVxJ0rxLxjxGn/gGlSnTvEXGNcj/wDAZf8ACgDsaK5V7HXygVdYi3f3jbDNRQaf4hXd5utxtnpi2Xj9KAOvorkfsHiJc41mFv8Aeth/Spfsev7QP7Vgzjr9nFAHU0Vyf2PxD/0Fbb/wHFI9j4hJ41eAD1FuKAOtorjpNN8RyEFdeii9Qtopz+dQNpXicEFfEkZx1BskwaAO4orj/sHiPZj+2YMnuLYcULZeJR11e1P/AG74oA7CiuONj4lJH/E4tgO+LcVC1h4qOMazZj/t2oA6FtG0tnZ20yzLMcsxgXJPvxWoqqihVACgYAAwAK4X7B4u/wCg1Zf+A1PNh4s7a1Z/+A1AHc1TurG0uypubWCYrwpkjDY+ma5R7HxUVwur2YP94QYP6g1XbTfFz4B161Qd9lsP6igDu5Yo5ozHKiujcFWGQfwplvbwWqFLeGOJCclY1CjPrxXDLpfi6MYXX7Z+g+e2H9BTV0zxiE2nxBaE/wB77KM/yxQB3FxaW11t+0W8U237vmIGx9M1YVVRQqgKoGAAMACvPRo/jDHPimLP/XlH/hStpHi8H5fE8JHvZoP6UAeh1wfiMZ8SeH+cfNL0+goXS/FYPPiGEj/r1Qf0ridZ0fxSdf0QT+IIWJdysn2dBsxgnAxgkigD3KiuFTS/FIzu8RRH/t0T/CrCaf4lX72tQN9bZR3+n4UAdlRXJrZ+IlAB1W3bjqbcCnfYtfGP+JtCcesA5/z/AEoA6qiuQFj4j24Or2+cdfs4zUi2fiBQAdVgb1JgH9KAOrorlPsniH/oJW34Q09bTXgMHU7duOvkCgDqKK5drTX8qV1O3wDkgwdab9j8QAf8hS3z7wCgDqqK5gWuvd9St/8AvzSG01/tqVv/AN+KAOoorlntPEHGzU7b3zBQlr4gU/NqVswzx+5xQB1NFcobTxDnjU7YD/rhVCTTPFTNlfEECD0FquP1FAHdUVxKaZ4nXlvEETextFoGm+Jxj/ifwnnPNov5UAdtRXFnTvEoJI12E/7JtVx1pi6X4m7+Io//AAET/CgDt6rXlrb3tvJbXUKTQSDDxuuQw9xXJx2PihFw2sWsh9TbgH9BSSWXio42atZj1zB/9agDe0rQ9K0hSunada2uephiCk/Ujk1sVxa2XigddWtD/wBu9WTaeIe2p23/AH5oA2brStOvJPNurC1nk/vSwqx/MimWejaXYsrWmm2duyZ2mGBUIz1xge5rnHsfFZxt1ezHrm3qqLDxn31qw/8AAf8A+tQB262VotwblbWEXB6yiMbj+PWpbiCG5iaGeJJYm+8jqGB+oNcL9g8Zf9Biw/78f/Wp72Pi8DK6vZH28j/61AJ2N7T/AA5ommymay0myt5S27fHAqkH2OOOp6Vv1wC2PjEA51fTzkcfuOn6VrRQ+IVB33NkxzxlD/QUAM8W58mwAJwb6HdgdtwP+FdZXlfieLW1uNIa7ubdrb+0IQyRKQSdwIJz9K9UoAKKKKACiiigAooooAKKKKACiiigAoopD0NAFCy6v9a0KoWR5f61foAKKKKACiiigAooooAKKKKACiiigAooooAKKKKACiiigDN1oZ0u+H/TvJ/6CareGv8AkC2P/XFasa0M6VfD/p3k/wDQTWZot/Z29hpVrLPHHPcQgRRs3LkDnFAGzZ31retOttOkrW8hilCn7jjqDWZqPiPRtMvIrK91O2guZThY3cA9uvp1HXGa5D4ezySal4oTyz5C6k22TIILYww+owM/WuN8dWGj2s9/oulaeNQ8Qa4+9g+H+z5537iPkHJIH48DFAH0ApDAMpBBGQR3paw/DWmPo2i2OnSTec9vEIy4GASPT2rcoAKKKKACqt8M2k46Zjb+VWqq3xxaTn0jb+VAHKeAownhqxUHs/fP8bV2IGK5PwG4fw1YMABlW6f77V1/UUARkZNMkX5SS2ABkmpe9cH8T7+50zwbq11ZsyzrEqBl6qGdVJ/AE0rAPl8XeHBdNaHXbNLhZPKKtIB82cY54610qrkKQxZTzkdDXi2n+A/DK+AU+1W1u8jWn2iS+QASB9u75XPYHjHT2rxPS/Gviex0rS4LjVpLPTWDrFcxwiVyFJGGzzx0GO3rU2NFKx9qkwrMITMglcZCEjcR7CpAoIIHavk3SdW1TVfFOj6gdcgkkisZQbnyhjYu8ncvYnjPfFQ6f8TPED6pZl9chumnukiks1swsSoTglX6n/69OwuY+tBJGzNGkqMyfeVTkr9ac5VInkdwiICxY9gOpr5Isr7xD4afxfqNhqdtMsN4qzl4cl2ZyMj0IzjHTr6Cu4g1TxMs2paF4j1O0nW90iS6hljjCLCDkYJAXjAbrntyaXKCl5Ht2l6nY6xAZ9PvYrmFXKF4myAwAOPyIrQAwDivMfAf/Ev+GsM9mkcEyWcsu5EHLjd8xHc8Dr/9avE4PHPju00W08TXOr289lLd+SLVraMbgASckKCBwR1zS5L9R87Wlj6sv9SsNPaFLy+ht5JnCRrI4Bdj0AFEN9Zz309hHdI11bqrSxDqgbpn618deNfENxd+KJtUk1KEXGmuBZwpb7129cM3Hc4J/Ktu/wDF2paZ4z1EW720E+qpbI1y6HbD8ijcAePzyKdtA5j6shvLG4u57OG7ikubfHmxKwLJnpkVdycg7c8V8l3eq6hoGveM9RsrmAX6RQoJpAAvO3cVU5G7jgcj60/Svin4hskvHnvo9WjS23K7Wqw+W5YBSQANw57U7Bzn1LPqVnb3kFjNdQpdTgmKJjhnHsPwq4yseTjk9q+M7y419vFvhvVdfvYLyWW3W6t1hUKEXBYKcDnnk9epwa7hPHfjXTNPsfE+qf2fJo9zKFNpHGVk2nuD26HGWP0pOIlKz2PpVFZRk96o3up6fYSwQXd7BBLcEiJZZApc+2fqPzr5/vPiTr9pb3umGOF9W/tEW1vOY8ARtyp2dz+nzDr38613xnqNx4nj1e4ntDPpUhigtmgLK4BwW7gEnvkEdulCiNz8j7UeMbMhuKoWd7Y3N1PaQXkUlxb4EsasCyZ9a838c+KryH4fxa/pUj2lxL5LKSgJXLDIwQQR/MVwOmXcnhm+0ePTwofWLF7y8dxuLyeWzDk8gA5OM96dhObW2p9JMoLVT1S+tNMt/tN9dxW0AO3fIwAye1fL+neJfHt/JpqJrdur607iEvbr+5EfB424Gc+h6DnrVfxzqGsDR73S/EktvfXGm38DLPGBuKSKzYwAMcAenXHTFKw+fyPrcpt5yT9aATxjJFfNI8deJH0iTxTbParpEV3HCbBEDNHGDg7mxkE5Xv37V6r4P8T3HiXXdSa2aM6PbQxrGVGS0rAMfm9hkYosNyPQ+ORSAcdefrXzN4/+IuuaX4iv7Gz1KzsoLchUjkh81nO0EkkKcc9jXrP/AAlF1cfD+XxDEiR3YsmlAIyA4yM4+oosK537Lhs7unWgHAzur5k0j4g+KNNj0bV/EFxa3WlakWVY7eLEqY4yQFHfsCas2/jLxmNNTxXNNY/2Ibnb9kEW2R037Tg4OO4zu6imxX0Po4skUckkkgREBZnY4CgdST2FTQyJJCksUgkjkUMjKchgeQRXzF4r1rxd4o0TXtQ06a1t/DkReHypYts0qLjcRkH+Y7jqKn0HxB4r1K2jsfDt3p8EGl6ZbmRZUyXPlgnBweeMdh+tSkNyufScksPnrCZ0EzDcI9w3EeuKfxnnNfHVpreveKPGOmalpUlra6q9jsLSDMfy7gxxg4zzxz2rprv4meJTZWFpD9mh1Q3slnO7x5VjwFOO2C3b06U7WTEmfUG0YzuqpZXVpeCX7LdRzmJyj7GztYdQa+btQ+IniTS9L1nTtUS0l1K1mjhFxGuF2uDn5eM8Dr79Kb8CdaltdQn0LfBcwTobnzo1cMsg67iQM8Y/TmhoOY+nMYJxTto28sABzmvFvGGveLW8Yw+H9DuLC2WS1+0I0653DnOTgnOQeAOlee+JvH+t3ng2FWnt4ZZbqSyvbhV2nGAflH0POB9MUkh8x9Ltqmmrbw3H2+HyJpfJjk8wFXfJG0H14NW5ZbeBVM08cQY4UuwXJ9Oa+Jote2+FbKzlcTw6Tq8bRvEhQNGyu3Q4ychjyM8+9dh401vVPEXh7TdTvFtlgn1MC0hgGWVQGHzHJ5PHHt74FNCUj6uAGeD1ommitopJ5pVjijG52Y4AA9a+UPFPxR8RWWp3v2PUNPWKK5KR2qx+Ydg4BLY9uRnIzXTa9qfi/wAUWuurYS2Mel28AWaGRPndWj3HaSDz17jtU8tg5rn0RbTw3cMdxbzLNC4yrocgiryjIwelfJ/gPxzf+HrGLTrwW8tqNNlurUD5WBUuQpPf7ren1r3n4catqmu+HYNS1aONJp3Zowi7f3YOAce+CfpiqsS2dxxTSmc9celPalFG4EewgYzS7aeaQjNFrBcZtPTNGznnNS0madguQmP0Jp4HBqXvSYwaLBe4wDApR9Kd1pDRYQhHFLjjilpBzQFxNvvSgYGBS9KUYNFgItueO1OxgYFPpKdguMK85yaULnPNPIoBoHcZtx3pCuBT6WgVyErznNMK8VPSGp5UO4zb7mmhM1JS9BRYLkeMHilZc9KfgH60EYosFxgXHelCk96dSjiiwXGkHpS4wKdxQetOwhp60pFLjFHSgBhAppAPepunakP0oC5BtA6U4KeucU8DA6U7qKB3IinPU4pAuD1NS00cGlYLjTn1pMEnrxUuM0n4UAAHHFIM47U/FNzimBEysW9qeBgdacADSk4HSkguVmTI+Xj8KURsAMnmp+9OHSnYfMU3jJpjJlvf2q4y8GmqMDPSlYakVwmDnpSsoPJFSsAMk9PWmbg+CDkZxx2pBcaFRRyOaXyxg4HapVG4Z5H1p4FFgcjNnTFrPhv+WbcfhXn/AMKUB8LxMB9+Vyc+ucf0r0u8GbWcesbfyrzn4TDb4Vt+/wC8k/8AQjTSsS3d3PRFQnPQj0IphMe/aVj3dQCOamndo7eV1HzKhI+uK+MIYr/UfDWpeOrrVrwajBeL5SRyERhd6DbjsMt09APejlTtcpza17H2IzqASQo9cilYAjouPpXyn4+8c3PiIW9pp08cemwNA13IHw0rsfue4Hcf7PtWt8Up9XuvFNrFYW+syWaWgLHTnZQ5yTkHBXuBUpWK5lY+nEVQBjA+gqRMhgSTivPfhZe6fe+G4Wsb67uiGPmi7k3yRueSv09MV6QBirsRzXOH8Eyb59X4xi6Pf6131ef+BiTLq5wcfa25/E16BTJCiiigAooooAKKKKACiiigAooooAKKKKACiiigAooooAKKKKACmuyorO7BVUZJJwAKdWfq9iup6dd2DyNGlzC0TMmMgMMHGfrQB5pc/Fzwhb6gLI30jgsFNxHEWiH49ce4FeqW1xFdQx3FvIssMihkdTkMD3FfE3xB0Pwz4JhudDW2uNQ1S4iWWO8lbaIPm6ADrwCfxFfTPwmsrmx8G6bHdSpIzqZU2SbwEY5Az7A9BQB6PXCeKPHeh+GL+00/UJZftF191Yk3bBkAFvTr+ldNrgvTpN8NOGb0wOIPmC/PtO3k8dcdeK+CvFOh+IPDfiLS59amF1qEzpOmZDKThhgE/UYwKAPtzxJ4y0DwxJBFrF/9medS0Y8mR8gdfuqcfjXNR/FnwPIwVdcGScc2swH5lK6rXfC+h+ITDPrGnRXDxIQpkYjYDyRwRXyL4V0PSPGvxBePT9KFtoNry0ce5lZVzgs2f4m/TjsTQB9N6x8SvC+i6rNpeo3zwzRKrM3kO6HcoYYKg54IP41LpHxI8JaxexWNjq4luZm2xoYJU3H0yygVR8d+HPCMNjf+INX0m1kkhhGZG3DcQAqKdp9dq/lXifwI8HR6jqM3ie7RFht5cW0MZwvmdzjngZ456/SgD69riteQN4h0Ns8q0n8hXa1xevH/AIqHQx/tSfyFAHaUUUUAFFFFABRRRQAUUUUAFFFFABRRRQAUUUUAFFFFABRRRQAUUUUAFZmr6tYaLaNealdxWtupAMkjYGfQep9hWnXlnxL8F6f4ogS81TUb22trCJ5GSAgrgDJbBB5wKAOl0Dxl4e8QzeRpeqQ3E23d5eGRsfRgDXXV8OeA7nTNR+KOlSaDZPp9nltsLyEkBYm3c5PUA9+9fcdAHM+J/FGj+F7YT6reJDuz5cY+aSQj+6o5P16DIyRWf4d8c+HvENlNd2GoIRBGZZopBtkiUdSV649xkVxnjL4axeJvEketanqrf2bCq77PafuKMkBt3ygkZOB3PfmvDfAel2Go/Eq6ttDW4Ogsk8TmNmGIWiZeWPONxGM89O9AH0YvxV8FMjONbXC4zm3lB59BsyfwrptO8W6BqOlyatbapAbCN/LedyY1VsA7TuA5ww496+Wvi34N8NeFbe0ttMS7fVLth5cbSFgFGATjHJJ4xnvXrln8LUPgeHw89/NbTSTLd3JXDhpNoBXp90YH4jqaTE2egaP428Na1dC00/WLea4YZWPJUt7DIGT7Cuyr4CubDTj440zRvCu+Ca2nW3e7nlP72ZWO5++BxgY6+lffg6CmM5nxTxBYsei30BPGf4x/niunrmfFGDBY/LnF/bkH0/eCumoAKKKKACiiigAooooAKKKKACiiigApD0NLSHoaAKFkcl+e9aFZth1etKgAooooAKKKKACiiigAooooAKKKKACiiigAooooAKKKKAMvWzjSb8/9O8n/AKCa46+8KWfiPSNJaWe4tru0jVre6tm2PHkDP8hz14+uev18Z0fUB/07Sf8AoJpugOG0ixbd1hXqfagDj7XwFa2WkW+m2WpX9v5d19qkuI5AJZWIwQSAOCP5Csd/hoF1W+1S08Q6laz3kjPIYivQnO0HGcD09hXrpkQdXX86Xcv94fnQBzul6JJYXMM7arfXCx2q25jmk3K5Bz5hH94+tdJTdyg43DP1o3L/AHh+dCQkrDqKbuX+8Pzo3L6j86BjqqX/APx53Gf+ebfyq1uHqPzqpfuq2dwSwAEbc59qAOc8DceG7Dkn5G5Ix/Ea63tXI+B3H/CNaaWIGYz3/wBo11YKnhWB+hoAU81Vv7aG9tZrW4UPDMhR1PcEVZqKR8Hkik9BpHib/C1IkNhbeINTh0Zz+8sRJkN6jPYH6etXtW+GGn3LWE2lXMumT2aeUrxHdlOc9e5LHn3NetEBh9/B9QRSfKAMuenJzSRTs0eMH4TafFa20Vjf3FrOilLidcbplP3h7Z7elVrX4UmB7MNrtzLDY3Cy28TIoVVDZwQOp9/rXuO5TwHH1zSZU/8ALUfpQFkjxvXfhcNW1HU5/wC3Lq2s9QZHltYkGGYY5PPPIz06+tddqHg6C8vluxdyxbNOewRVUHAb+LJ6kemK7gqc4D/pSbcjlsY70AjmtK8Opp3hoaAlw0iC3eDzSuD82ecfjXCSfDG3k8KW/h5tQlRIrk3DzIoBkPPBH0P5gV7FkHI8zn14pkmD/wAtMflQB4TqXwn+3Xl6I9ang0+7KySQhASXB9e44GBXQ3vw10+/k1CS5neRruKJFZgN0TIu0MCO5wP1r1NDHggyqc+ppxWMcb1yBk80asNFoeHz/CHTry0uEur6aW7l8srdMo3RlV28eoI6g+gqWD4Twm4nm1HW7i+863NuVkiVdq7gy4weMEZr2zahON659KVgpH3himroHY8Es/hXcJqlhc3+vtfWljGI4oZLfBCDOEzu6c9fwxV20+FJSSOxu9bnufD8Mxni08pjDc4BbuOT6Zz2r2wRZHX8qVU2/eb6c0rsOWO551deBbefxva+J98SxwQBTb+V96QAqrZ9gVx1+6Pw5zUvhb9pvL77Lrk1rp17IZZrXyFc7iQThyeAfp6da9n2AHg8jrTgue498UMEl6nKa54SsNX8Mjw47ypbJEkcUm7cyFcbT79Bx/KvMfD/AMLtQsryK91XXjdS20L29sFUkIjIVHX0BPHTpXvRTjBOQaQlQMZFNiSV0zxi9+F6nRNKtbHU5LXUtNaRobxQQTvYsQQD7jn0GKhT4aSyaXLBd6s0+oXF3Fc3F0yffCZAUc+hPPvXt3yt3GfTNB4PQY9aRSPBvFXhmDw9Fq+oWtndX1pqUYhbSbWMkeaTxJx0GQOg43V1fwn8OXHhvwzDb3abLm4ka4kTPKlgAAfQ4AyPWvT1wB8xFKyg9xR0E3qeHa78Mr3UfEWoaja62traagmJ1+zhpB8uMAntnnsfyzW/rGhPovw2vNIjdrh4LB13Kn3jyTgfia9T25HWkZRnbkH2zQxI+avh/wDDm/urLRL3X9Rna1tszW+mlChiJOVLNnPocfh61tt8KLqWRrKXxDM2hG6NwLPZ8wJz/F+Ppj2zXvWMDgDPsaBg85FK7A8P8RfDnVdQuL2307X2s9HvGEktq6l8PxnHPQkA9fzpifC+5051/sPW306Oa2SC8CJkzEDBYc/KT7d690IUHqAfrSAjpuUH607Bc+fI/hHd6ZexXeheIDavFD5atJAHbJzuOc45z6VpD4VGOPSSupg3NteG8upWjJ89yVPAzx93Fe4d+uCfxo5K4zTA8h1v4bJql9rV09+U+3vDJEQnzRMg/IgmtPwb4OvdG1GfU9T1T7bdyReSnloI0VcgnIHU8D/OMej7WA6E/jTwcnkj25pDscUfCUTeLj4kNy+/yfLEWBgHG3P5Zrzmb4RMLWNbXV9l1HePcrJJCGQZxgbe+No/WvfdxPfj2o3ZJwRmhMR4TD8Jn2sbrW2uHe9iupA8A2tsBBHBGMhv0FPv/hSJL8taa1Na6cbsXYtFjzskwclTnjtj2+gr3TAxuLAAe9N2Bh98H3FPUVlc+dLj4MTM1zHBru21nbeyyQBpGbOeX64rc1f4aahKJ00fxBJYQXlukN7CybxKVXbnqMAjqP8A9Ve3jggZGfrTsAdxmkxnzB4y8M2l3c+HfBtlY3Ul1abN9+0WEMJyX+Yds5PoDxmvp22hjtoIoYxtjjQIo9ABgU/AJ3YGex70oGP4hTEPoAzSdOho9ORTEBH50DrSgY70mOetACnrSUuM00DPegY/NGc03FLg+tAhwOM02gDFGPegAzyKd2pu2jkcZzQA7rSDg0n40UAPPUUg602k/Gi4DzyKTpSZxRnIoAOtLTRwadikAlIaMY5pQP1pXATpSimDPNIN/cCncdh+RnHekJI6DNNxkcjFNPHOe1K4WJRxzQTUSgn/APXUhGaEwYtLxmkI96AMUxElNNJj3oxxTAXNJTVGOaUj0pALxigAZzimdKcMmgYrUgFGTmjqetAhSaKbjJ60ZwcZJouMeeaYCOaXJ54qMbuQQBSbAmFNxmkB+tNJwT149KGwSEmkEURldwiJ8zEjtXLXXiW0tA7XF3DEsgLW+f4wOv8Ak1vapC9zp13BGu95ImVQfUjivn268OeItXt7K0bTin2Jy3mtIB5gz0OaE9RHY2fxGh/sibULlQCs+xUVT93/AA68+1egWfiDTbyxW/julEJYIwPVWPYj1xzXl+s6Zqmq6XvTQBBeKUjYKQCVGeR60yGxuLvxUmnpLGunOqzz264wHAGVOO/+etNvUVmdn408TzaHJZxW0UMj3OSGkk2gAAmuZvPH9xELeI2dm0xh81me5AQNk4A45PH61qeOrGV5bW4h8Ox6uEBjCSNjZk9fevNB4LvtPn+03GhpeLchysKuP3RPr16VKalctnp974m1iTT4HstBed3RjP5rBY1GOxJ5712vh/Uf7Y0m2vgmwTJnb6c4/pXhF/p/iUW+n6Kbac6eeZZIx931B9v8817bohKabZols1mI15h9PartYmKbNu7IFrP7Rt/KvPPhR/yKkH/XR/8A0I122okvZ3JwP9WeM+1cH8Jd48LwhsFfNk249M9/xzST38h2Z6aAGRlIyCMEV8133w58TmXVNIsb6yTw9f3PnMsmS0algxCjBwRjA/ya+kG3BTiocF/4TSKUbniXiz4R6Pd2KLollHa3vmJukadwCmcNxyM49AP6VY1Xwh4l0m+SbwjqEKWZt1ga1u5GYLgYDDOc/wCe1e0c57UpJA+6D+NDZRyHw/8AC0XhHRUsBKJZ3bzJ5QoAZyBwO+BjjP8A9au5U8GoFOOgGKlQ9eAKEyGjg/AhJm1gdhdH+Zr0OvO/AUrSTayCxIF22MnPc16JVEhRRRQAUUUUAFFFFABRRRQAUUUUAFFFFABRRRQAUUUUAFFFFABWP4guLy10i9uNPh868ihZ4Y9pbcwHAwOv0rYooA+Itb+I0eu+GrzTde0eOXXOEhvPJQFBuzzkZUgFhx69ua99+BllcWfgq3NwGUTTSSxBv7hOAcehIJ/HPeu4uvCXh67unu7jRbKW4kbc7vCCWPqfWunVQqhVACgYAHakr213AWvlf42P5XjrwzKVZggjbaoyTiboB619UVjX+h6XqN1Dd3lhBPcQY8qSRASmDkY/GmBlePL1rDwpq9yjFHW1cKwyCCw2jGOh5ryX9nTSFtNCvtRYAyXVxsB2/wACD/Et+Ve/Xlrb31tJbXUKTQSDa8ci5Vh7ils7W3sreO2tYUhgjGEjjXAUewoA8D/aK1iSz8PWmmxnAvp8yDHVEw2P++tv5V6p8P8ATbbSvCukwW0aqGto5XIXG92UFmPvk/yrb1PRtM1V4X1Cwt7ow58vz4w4XOM8H6CtVVCgKoAAGAB2oAWuN1sA+IdEJxgGXr9BXZVxutH/AIqLRQoBP7zPGTjFAHZUUUUAFFFFABRRRQAUUUUAFFFFABRRRQAUUUUAFFFFABRRRQAUUUUAFeJ/FnxrqvhGawFvpsF1p1wrCczISD2KZBwMg9x+fIr2yqWoWNpqVu9re20VxA/3o5UDKfwNAHxLdXdj4r8d6TJ4S0o2CKYQY44xGNwYlnIToACAT7V9z1haV4f0fR2Z9O0y0tnbq8UQDEemeuK3aAPlj45eNL9LufwtZhYYDCrXEmfmlzhtoPYY6+uSOnW58FfEHha0mh0TTdPvl1K7BMt1OEO8qpYjIOQo2nAA+vrXuupeFdA1S5a7vtIs57hgA0rxAs2BgZPfjA/CjT/C2g6ddR3dnpNrBcR52SJGAy5BBwfoSKAPn7UVj8S/G+3t7hAbfTlACtzu2RlxxyPvt+XvXqvxZ8T6t4T0WDUNLgikHnhJmkGQikHH64ruIdC0q31GTU4dOtkvpM751jAc56nPvWjeWtvfW8ltdQpNBINrxyLkMPcUrCtrc+IPGOv6P4zOipoGimz1t5SbgQRhMscdGX73OTuIyK+44FZIY0dtzqoDH1OKwdL8L6FpNx9p0/SrS3nAKiSOMAgH3ro6Yzl/FIYxafgDAv4CfpvFdRXLeKf9Xp3/AF/wf+hV1NABRRRQAUUUUAFFFFABRRRQAUUUUAFIehpaQ9DQBn2HV/rWjWfZfef61oUAFFFFABRRRQAUUUUAFFFFABRRRQAUUUUAFFFFABRRRQBj+Ik83RNSjzjdayrn0yhrkfDnhOxXSbIvLctmINjzSBzz/Wuy10Z0i/H/AE7Sf+gms7T9WsLZdM02a7RLye2V4omOC4x2/I0AQf8ACKafx81xu/veac/56/nU/wDwjtnxmW6IAwAZj6Yqzrev6VoMUcuqXsVssjbU35yx9gOaLHX9J1C4itrS/hmmlgFwiIc5jzjP59utAEA8O2Iyf3pYjBYvz/nil/4R+zPVpiex8w8V0VFAHPLoFkpJzNkn/nofypjeHbNhjfODjGQ+D9a6SigDBbQrRgoLTcHr5h5rH1nw1bTaXeRCe4XfC4J3Z7Z/pXbVU1D/AI87j/rk38jQB5N4N8E6fL4asRJcXZLR84l4zk9AQR+FdGfAem7yy3eoLnssw/8AifU5rW8FKR4d0/Ix+7J5+pqbUvE+haVcG2vtWtLedQCY3kAYZ5GR24INAGKfBFiP+X2/ORjmUf4VHL4EspQAb6+Ujusg/wAK75CsiK6MGRgCrA5BHqKfj3oA88/4QW04xqN+uOeJB19elMbwHa4IGpX4B6jzBz+leikYqB5oEmjgeaNZZMlIywDNjrgd8UAeeDwFaLgf2rqPByP3g4/SnDwLAoIGr6kAev7wf4V6PgVnadqVjqaymxu4blYnMbmJw21h2OKBHCy+BUnOX13VW/7ajH8qX/hA4SSW1rVGJ55lB/pXVah4i0TTLkWl7qlpbT4B2SyhSAemc9PxreQq6h0ZWVhkEHIIoWg02jztfA0ABX+2NUwTniUf4VG3gO3/AOgzqn/f4f4V6TgUY9uKBanmaeAolHy67q6j2nA/pSf8K+gP/Mb1b8Jh/hXod/eWmm2r3d5NHBbx43ySHAXJAGT9SKg07VdO1Qyiwvbe68rAcwSBwM9ORxSSSd7Duzi08CwpyNb1YfScD+lK/gOIqca7rIbsTcAjr9PSvQZ5YoI3lmkSOJBlncgBR6kmoLC8tdRtkurK4jnt3ztkjOQcHB/UGmF2cZ/whr/9DBqo+ki/4VWPgd/+hj1f/v4v+FekYqrHd2sl1JZpcRNcxKHeIMNyg9CRSsBwK+B3Gf8AiodV/wC+1/wqYeDHzz4g1U9P41/wr0HFLgY96YHnreDZGP8AyMOr/wDf1f8A4mq8XgVogVXxDq23PGZFJ/E45r0jAz0FLtFCA86XwQwIJ8Q6tkekoH9OalPgx/8AoYNV/CRf8K9AwPSnYoA8zXwHsA2+INWzjndKD/McVdj8GmMYXXNTx7yA/wBK77AoxQBwa+DnH/Me1MfR1H9Kr/8ACFyNyfEGp7u+1lAz9MV6JinYxQB5uvgq4DHd4j1RlzwNy5A/L6VKfB9wZAT4i1MoMYGUzx6nHP5V6FTQKVgOA/4Q1/8AoYNV/CRf8KjTwXIox/wkGpnjHJT/AOJr0TbmjGKdgPP38HSMAD4g1T/vtP8A4moD4KnCgL4h1EHOckr0/KvSMUEUrJBc87Xwfcgj/iodQ29+Rn35xUo8HSZYnXtQOT3K8fpXoGBigfpRYDgX8HOwx/buoj6Mv+FR/wDCGOf+Y7qP/fS/4V6ERSEUwPP38HOxB/t7UuPVlP8ASmjwfLuz/b+o9c9UH9K9BAoIpWA4OTwjI3/Me1Pn/aT/AOJpB4PlAAGv6kcf3th/9lrveKXA70WC5wv/AAicnbXtT/FkP81pq+EZFYEa/qmB2Lr/AIV3mKMcUWA4X/hE5x9zX9RX/gQP9KU+GL4DH/CRXuM8/Ig/pXdYoxRYDgf+EV1A7S3iS/ZgTkkKR+RqU+GdRUHZ4l1DJP8AFg8V3GOaXFFu2gHCt4d1csD/AMJNd5H/AEyUUjeHNX37k8TXg4xzGp+v613eKTaKYHBDw5raq23xPc5OSN0SnBoXw7rgznxTdH/tild9ijFAHEf8I7qm0D/hJr7OQWOxOfpxxSt4cv2C58Q3oI9FQZ/Su3xiigDhv+EZvN+7+377P0XH5YxTm8NX56eI74fRI/8ACu2xRigDjV8O3oBB8QXzA+qoMfkKaPDl8FYHxBeFs5B8tBj07V2mKQiiwHCxeGtTUnzPEt247YhQVNJ4cvy2U8QXoGAMFEP17f5967XFAoA4RPDWqBhv8S3TL6CFBTj4c1XjHiO5/wC/Kiu5IpaVgOJXw/qgIz4huMd8RLTf7C1sbv8AipJuh25hX/PrXcUUWA4Z/D+sNkjxHcZxxmJSPyqOPw3rA+/4mnb6Wyj+td37UuKLAcKvh3WQR/xU9wBjkC3Xk/nR/wAI7rA3f8VPdEN1zEv6V3I96U0wOFHhzVgc/wDCR3BOMf6paa/hvVSxK+I7kD0MS9K7zFB6UrBc88PhrXFB2eKLhSR18lajfwvrsgw3iy8xnPyxqv8AKvR8UY70wPPP+EZ1s/e8VXR/7YJQfDWt/wDQz3DfWFRXoWKSgDgT4d1sD/kZZ8/9cl/wpknh3xAQPK8Syg9y0KmvQsUuKVgPOf8AhHfEmMf8JOcf9ew/xpx8OeIDGP8AiqJRJnk/Z1Ix9K9EOKbRYDzl/DHiBgn/ABVkwIPzf6KvIzzjn0qQ+GtdXHleKp+vzb7ZT+WDXoe2jFDVwPPG8O6/kY8T3AHf92v+FPPh7XD/AMzHP/37X/CvQOlLiiwHnDaB4l2nb4mbdu4zEMbf8agPh3xWxOPFO0dh5INenGgUWA80XQPFSkH/AIScHB7wCj+wPFwYMvipemDm1U/p+Fel4paYHmZ8OeKCGz4pbcehEAAH4VJ/wjXiBh83iq4B54ESH+lejYoxSsB5yPDWvhM/8JXdb/TyUx+eKE8Ma5FhU8V3jKTyXjUkfTOa9FIpAvuaErAebt4Z8Q7v+Rsudvr5KZ/lWdbeCNWtriaaDxDKrSn5n8pdx+vFesbc04Lg0CPMLjwt4klVdviqVGXBBEQxn3x1Ht/Omnw14nGz/iqH/wBr9yOfp6frXqVHemM8xPhjxIZQy+KpgmMMDCufw7fpU48Na+ML/wAJJIE6n9yuc/XH1r0fIpKAPIdT8M+KDaykeKCqqpLAQD5lxzXH/DfQdduNDD2WvvaW/msFiMIYe5H419C3wAtZz38tv5V578KVJ8NK5AG6ZyMH3xz+VITuK3h/xQB8nifkjBzbiq/9g+NNvlnxTCy4AB+yqp/MDP616ltwKbwDjPNMDzAaD4zjGE8TwkDu1spP6g0/+xfG3/QzW3/gIn/xNem0uKVhnmh0TxjuDf8ACTQ5H/TsuPyxUJ8P+MdhVPFEQ3Zzm2U/kccV6keKBxTA8I8CaR4mV9R269GgFyfMP2ZW3sPqOK9ETS/Egc7vEKlM9PsiZx+VJ4PlZ5dWB/hu2GcV21NsDljY6721hP8AwHX/AAqMWHiDvrMf/gOv+FdbRSA5OWw18lfL1mNfXNuv+FQf2d4k/wCg7H/4DL/hXZ0UAcYdN8Sdtej/APAVP8KUad4jxzrsef8Ar2X/AArsqKAONOneI8ca7Hn/AK9l/wAKQ6b4kIGNejH/AG6of6V2dFAHJvYa/n5daTGO9uvX8qlisdbGd+sIfpbrXT0UAczcWWtsgEOrIjZ6mBTx+VPitdaVcPqMLH18kCujooA5L7B4gDDGsRMM97dR/SkNj4iJz/bEKjHQW4/qK66igDjo7HxIud2sQNnGMwDj9KebHxESSNXgGc8eQDj9K66igDj2sPEezA1mHdjqbdfX6U4WXiIAD+1oGIPUwAZ/SuuooA5Y2mvn/mJW+PXyaiaz8Rk5XVLZR6eQD/SuuooA477D4lCY/te3LYIyYB+fSnR2XiMIVfVrcnswgGf5Yrr6KAOOey8SnG3VbYYOT+4HPt0qJ9P8Ts/GtwIv+zbr/UV2FxPHbQSzzOEiiQu7HsoGSa8wPxb8Dj/mN/8AkpN/8RQBvf2d4nOf+J5CP+3df8KdHY+KFzu1i2fPrAOPyFXZfFmhw6NHrkuoRpp0g3RysrAvzjhcbic9sVg+GPiN4c8S3X2OzunjuScJFcJsL8Z+Xsen1oEaUlh4mY5XWYFHoLdf8Ketn4lQAf2paufVocfyFdTdXEFpC9xcSpFCgyzucACuc8I+KtM8W2cl3pjylIpPLdZU2kHGf5GgZD9i8SFgf7VtgB2EIwf0rkNXtPEp8Q6Ov2+EsN5VxHhRx8wx1zivYK47Vwv/AAkmjFuwl9+dvH60AWktteCjdf2xP/XP/wCtQ1trxxi+thgjonX9K6eigDmkg10H57y2IPcJ0/SpUg1nJ33duBjsldBRQBiCDVQD/psRPbMdNEOr7ebuAH02Vu0UAYDw6yVAW6t8g8nZ1/Sm+TrQ/wCXq2PX+H/61dDRQBgJDrAY5ubcjAwCvH8qkWLVgObm3P8AwA1t0UAc+IdZCkfarYn12H/CpFh1cYzc25567DW5RQBzzwa0SNt3bj6p/wDWoKa3tws1rng5Kn8RXQ0UAc0Ydd6C5teD129f0qTydaOCbu2U/wB0RnFdDRQBzaWuuD72oW5/7Y0+O21kOC9/CV9BFXQ0UAc8LbWQWzfwkdv3VN+za3n/AI/7f/v1XR0UAc8sOtLEAbq3dx/Fsxn9Khmg19jmO7tV9inH8q6eigDkxa+Is86haY/65f8A1qcbfxCGOL20IxwTH1/SuqooA4k2nirJxqVlj/rl/wDWpv2TxYq/8hGyYgf88+T/AOO12NzcQ2sEk88ixwxqWd2OAoHc1j+HfEOmeJLNrzSrnz4FkMbHaVIYexAPQg/jQBj/AGTxX/0ErH/v3/8AWpWtfFZ6ahYj/gB/+JrV8TeItN8M2BvtTn8uLIVVUZZ29FHep7PW9OvNIj1iO5VbB08wSyfIAM45z054oAxI7bxWDlr6wPtsP/xNaSx64Fw0tqSDnIB59ulZfhzx14c8RzyW+m6irzIfuSI0ZYeq7gM/zrt6APMPES619s01bprNrL7dF8wBDE7gRj0PWvT64/xfF5i6Ud2Nmownp15x/WuwoAKKKKACiiigAooooAKKKKACiiigAoPQ0UHoaAM+yGGf61oVnWX3n+taNABRRRQAUUUUAFFFFABRRRQAUUUUAFFFFABRRRQAUUUUAZeu/wDIIv8A/r2k/wDQTXjvxN02VPC+j69ZYS+0gwyLIFydhAGPcZ2nHpmvYddONI1A+ltJ/wCgmorS1iu9DitJgWimtRG4BxlWXB/nQB8+eMYYfF9/q+sRyJLZabo67MjcBLIpYY9wCcnqDiovhYv/ABVOlnPTRv8A2c17LpngXSdK0G/0SzMyQ3u7zZmYNIcjA5x0HYf1JNVbD4faZp7iS2vNQjkWz+yI6TBWRd2dwIH3s59vakhLzPR6Kjhj8qJI97PsULuc5Y47k+tSUxhRRRQAVT1EZsbkesTfyNXKp6j/AMeVz/1yb+RoA4rSbuXTfAgu4YzJLDaSSIqjOSMkV538L/Bnh3W/DMWq6napqV/dSSG4lmJLK24jbgHjgA+vOe9eueEFD+G7BXG4GHBBGMjJrkbT4ePpXmRaJ4k1SwtJWLPbgq6gk/wZA28cZ5PA9KAPIdI1vXfCun61pek/aLi1stTWIXZi87yYyGDfLjHGxeOME9s0/Xde17WbXRZIde0+4xqsawSWysjFyMqZFOMbfTH8VewJ8OLCz0+G20rUb+yuIbg3K3W8OzOQAS4IweB7c/jnDb4TWhRpxrF2upm5W5+1pGq4Zc4wo4HJznPWhb6gt9Ti/GnxF1rTb27NjrellYZ/KSzihMjMBjLM3Qc54B9qx/FHiPUj4rsPEFnKkUg0b7UkUiF1UFWyuM9z3GPx7+mz/CmKSG8tF1++WxupPOkhaONmaTg5L4yeRnHFNuPhPaXBtGOr3IaCyNkxESfOmGH4HDe/ShoGuzMLwz4y8TpNoF3q9xaXVjrDPEkUcex4yDgNkD/Oa6X4KwLHoN+yBRI99LlgvJ9M1vQeBYIrfw5CL+UjRJDInyD96Sc8+lbng7w4nhfT5bKO7kuRJO82+RQpBbHHH0/WgbXmfHWrQ6m2q+JNR1R7G+u7GaNJzLDuVyTsXaOMAAD8hXp1x4t8YQpqk9hc2EWn6THCfK8njDKuEXvjr1PavStW+GljqB15xezxyavLHKx2giIqckD1yc/Tj8Zrn4eW1xZa5aNeybdVEIJ2j935fII9eaBJ76eh5X4y+I3iKzvlW2v7CyjNjDOsfleY0jMuSOh2nORgnpg+pqe18d+LfEN1oFjpctnZ3N/E5kLRhkJUtluc4+VScetdq3wtSKa6ey1ieCO9gWG5UxKxYAYO0n7oI7fX2xf8NfDS00HUdMvU1CeY2CyqiuoAbfu/luP6UImTfSx5Frfi/XNX0LUPDl8bW5v5tVGn+b5QVNvTOMf3lBB6iohF4x+GiWWkwyWEcd9cbVuYo1cOxIGGyA2Rn06H2r1a/wDhPp979vkbUrqO5uLw3kUsYAMLk549eSe/p6VHJ8Ko7rUrbVL7xBqF3exXCzO8irtcKRgAfw9AM8/ShFHPatqeuXWjeLvDviKa2nubO2S4jntvk3KcNjGOgIGeO5HTBr0DTWvbH4b2smjCM3kWno8Q28FgAW4PU9fxq9q/g2HUbrWbr7W6SanarbMNgIjA7jue3/1+3V6Vp6afpdtpxdpkhhWIs/8AEAMUBc+eLv4k+INXh05fDwtftC2cl1fhk3bSmcg5+6Djj13DkVmWvigW041rQrFUvNS0+4utRkfLhHQNjbnoN4H1yK9W0XwZpngga7qtvFPeR3CMRaKgbbHyfLUd+uOewrivhX4QaTS/EU09hNp/9pBre3MyYdIiDwAR05HPfHtQxO9nbcj0Hxz4pttQ0L+2RZ3VprMe6JIF2vGBxuOBj0J68Z6VXm8beOLfSoPE8kOnf2NPdYEJGJEj3bepI4OCM9e+MV6W/gGGVNA8zUZll0iPy90SgCVe4wc4z078Gsf/AIVtO9umjT69cS+HY5BKtqyDzc/3C/8AdzzwB17daAOO1P4h6+via8toZ7Cyt7adY47O+BRp1zgsH29+o9iOvfQ1X4g6tpWma3aStDJrNtdols6R/K0T4Ktjvxn/AL6WtHUfhR9tme3bVc6bLL5rCSENPHjoqOei9B06VmWGjQ6/8R45oNMnt7HQY1ieebI8+SPhMZHOODnuFz6CgZ77p0k8ljbSXShbholaVQMYbAyMH3q52pOtGKADsaBRmjvQA4UUg6+1L3oAKTHFGeaM0ALSdTS0AYoAMc0GikPtQAtFApBmgBaSlooATnFKKKKAExS0UmeOKAFoopBQAtFGKKADNFGKKAAjNAGKKKACikBo70ALRRRQAUUUYoAKKKQ0ALRRSCgBaQUtcr4q1ltLghtrV4Rql8/k2STZ2M/U5I6cfrihuwm7HVGgnFeB+KPiXe6Va262f9mXOoxM8Wo2wEjeS6nBIwfujnk1ox/FfS4tVtrW8kjSyexSaS6WOQjzm52qu0krjv68dqBntQGKWsW01vTbu/bTre6WS6WBbgoFP+rbGDnGOcjjOea8Rt/ihq9/qEqWNnpTwC5MUdvLc7J3UHG7kgfh19j1oA+hqdXgNr8SNYvPES2EFlpzWzX5tfJ87/SAinDPgkDpkjjt+NdNZ+O573x43hmKw8q2jWQPNMCHdlB5UdNuRwec9aSYk09j1ikBqC5mS1t5Z5M7IkLtjrgDJrwTw38S9T1rVd8aaX/ZryNm3ebZcRRDPznPB7McZ4B6daYz6CzzSdK+dvD/AMTtb1zW4UstPsLmzmeRVtI7gJcKi9HbcQOnbuK2NC8ca1L4pstM1OOxWO+37baDJmtsAkCUE8EgZoA9yxSdOlRzzR28Mk0rbY41LscZwAMmvnTQvihq97qqGeLTpLJjIZLeBj50KKDyc/TPfPOB0oA+jxS5r5/8B/EXVtf12C0uI7Ca2uY2kK2u4NaqBwX3HrnAI/L0rovDvxBbXvGdxoltbwf2fFG5juQxYzFTjcp6bc56Z6daBJnrx4FJmsrXtTTRtJvNSkjaRLaJpCinBbA6V4x4V+JWpXsd1fanbWDadHbtMzWkhLwEDIRwfXpx3P4UDPfRSCvBNI+J97cJf3l3aWDWEFrJOptZizoQRtR88AtnHHer/wAOPHup+J9Ue3uobBrd4TMptWYtBjA2yA9M5/MGgD23gUhzWF4n1iPQNEvtUkUMLeIsqk4DN0UZ9yQPxrw7Qfilq8tpqdzf2dlcpb2/nRtaOQEYkAI2SfXtzwaAPo4nmlBzXh/hrxv4m8QxXcNjpmmzXUW1luElb7OB3Vj139xjtVvwH4z8QeIPEF9pl9p1mlvZBlnnttxCyZwFyT9fyoBO57NSZrmfGOujw1oF7q5hM32dV2xg43MzBRk+mWGfavF9O+LN+mj6lqWo2VjIIY4/IFnISDI5I2vknGMZ47A4zQB9G/yoFeA2vxL1ceHdT1O4060me3CGCS0LNC244IfJyCPw611Xw68X33iOe/tL9LNpLYI4nsWLREN/DknqKAPU8YorhfiD4pPhTSEuokhkup50ghWZtqAnklvYAH9K80X4n6rF4dlvpbOyNyLtLaG4Uk28uQSe4YEAHPbpSbsB9DUlfO9h8T9butPtY49LtJNQurz7NBN5h8l14+bGc/y/pXo/gXxTea5NqWnapaR22p6dLslEJJjZT90gnnsf0PfFMD0E0V5r8SvGU3hG1szb28Ms93N5atcPtjQDkljXCx/EzXrnT9LjttFtn1XUbmSOHMhELogBLAk5/i9ex+lAH0JQK8D1H4o3EOlWTwWVsmpSXL21ytzIVhgZBk5b34xz616F8O/E0/irQU1G5tkgmErxsIzlGweqn0/qDQB2N6M2k4/6Zt/KuB+FBz4XhHPErjke9d7fEC0uP+ubfyrhvhZ/yLMXP/LR/wCdAm7W8zv7mXyYJZcZ2IWx9BXya8Oo3PhfUPHp1m+S/F4rwQrMfLVPMCbCOMj5j0wMduTX1s6rKjIwyrAgj2r55T4eeIYYrnwzFeWv/CL3Nx55lbLTxqGUhADwD8v06nvik1cHcw/Hfju61fVLCz0W5VdOtbi3a4uopcb3Y8KcEZUc5AzyOvFT/EbWrm98WyaRcPqgsLW28xI9KX94XZR8z88gZP6eprqvE3wg0K7tVGiWcNldecrO7zSlSn8SgZIH5Vc1PwdrGka1FrHhOW13vALSSC8LFUj4wwbknBAJ78d+lMErHUfDS+OoeGLSY6q+pspZGnlQq/B+62TkkDHJJzXfVxvgTw1H4U0SPTxJ5kzMZZ3GcNIQAcewAA/DNdkKBnC+CD8+rr6XjGu8rg/BI/e6uexu2/rXeUAFFFFABRRRQAUUUUAFFFFABRRRQAUUUUAFFFFABRRRQAUUUUAFFFFABRRRQBxvxDuxZeENZmbobV4+hP3xt7f734V8D+HrrQrVlXV9KlvY3fmVLhoyq+wA5r71+IN/qGmeHbq70/ToNQePBlt5lLK0f8RwOuOv0zXy5rHxP0rVvBl3pMmhQW2oy4VBbRKkKDfu3DqQePzNAHRfFMWF78PfD9zoClNIhlI8uRgXQkEYPzHnO7IGevoK840ubSdW8YeHIvDtm+m7ZIvOaSUvukDZYjcemBjHGfStDxLYajp3gbwq1/aONOFzNJLFyrsGYFSfTK7sfX6VF4l1XRfEmt6OngrRZbG/3Kh2gRhm428KeMc5bjp+NCeolJX2PZPjdpPizVzJ9jBXQLS1M82JlUOV+Zty5y2NoIGMcetO/ZuOdA1T/r8H/oAr2LxeTF4U1bzZDuFjICwHU7CP1P8AOvI/2dF26DqfP/L2P/QBQM+hq5HVf+Rj0fGchZeg/wBn1rrq5LVGA8R6QDwCsvOf9mgDraKKKACiiigAooooAKKKKACiiigAooooAKKKKACiiigAooooAKKKKACiiigAooooA+evjbp3inVoXjsU26Ha27XFyRKqiQr82GGctjbkDGPxxUf7OOE8NamzEBRekknjH7ta9e8dZ/4RXWcBT/ocv3hn+E189fCuyv8AVfhr4h0/TAgu5pzEmW27gVTdk/7pI/KgRxfxT8W3PjO9uBZqF0jS+VZiPnYkLuyM5yc456Ct3xteywfCfwvaocR3EjGT3CliB+ZB/AV574j8E+LfCmiyy6hH5emySr5qRXAYFv4SwB/zxXQarp2syfC3Try9KvaRX2bYcExwlSO3YuO5zzQM0vGHheHwBd+FNTs2lLvsa4csGDSKQWIHbgn9PevtSNxIiuOjAEV8TeL/ABTD471Dw1ZWSXTNEqJPGycbzjcVAPOAD+FfbMa7EVR0UAUAcr4tCldLyORqEJH1zXW1yXixsDShgHOoRDnt1rraACiiigAooooAKKKKACiiigAooooAKD0NFIehoAoWQ+Z8+taFZ1iMNJ9a0aACiiigAooooAKKKKACiiigAooooAKKKKACiiigAooooAx/ETBNF1FiRgW0nU/7JqfSGB02zII/1Cf+giqPiuAXHh/VIiSAbWTkeyk1gaP4Yg/su3X+0dRIdFdgLo4JwO34dKAO9zS5HrXJ/wDCMQbdn2/UQuckfaTirP8AYEGADd3pA6DzzxQB0dGawRoqD/l+vz6ZuDTP7DTdn7dfew87p60AdDmiuVn8OJMmz+0tRVc9Fn/Tp0p1v4e8hSo1TUmHbdNnH6UAdRVPUTixuf8Ark38jWS+iM2P+JpqHH/TQf4Via34akmsbll1nUwyxMRiQc4B44FAGt4PyPDunbhgiEd+1dLx6ivJPCfhV30DT2/tzU1DRbgolU4yc45FbY8HPz/xP9U/7+L/AIUAd/RXnx8HuT/yHtUH0kX/AApT4SbP/Ic1ED2df8KVwPQOtJivPX8IyMeNe1JeD0dev5UknhCQgf8AE+1MfSRf/iaYWZ6JSYrzc+DZVx/xUWr/APf1f/iaiPgy72jb4l1Td3JdefoMUrhZnpuKWvL4/Bd0u0nxJqpYHJJdSCPpj/GgeDbrcPM8S6qV9nUf0ouFmen0mcV5qPB82SG8RaqcAdJF6/8AfNRP4NucfJ4h1Uc95F6f980XCzPT85p1eT/8IVc7RnxFqmcHP71ev/fNOTwVMpDf8JDqp46mcYz9MUXHZnq1NJ9K8yj8HXJHPiLU+OAPMHI+uKWPwbcbf3niDVd3qsqgH/x2gVmemA0pNeWf8IZedvE+og+m4f4VFJ4O1FiP+Ko1TH/XQf4UBZnq/WlryRPBeq458U6gORn5h07ip5PB2qvs3eK9UOB83zjk+3HH60XHY9VoAGTgYrzVvCeoY/5GfVW/3pB/hUQ8H6iCCPEmo/i4/wAKLisz1HFNrzlPCV+OviLUAPZx/hUa+DdQBJ/4SbUumPvA/wBKYHpQpcV54fCmof8AQ06sP+2i/wCFWf8AhGtRwD/wkmobun3hjH5dcd/XmgDuxQT71wDeF79s/wDFRX3PXhP8KgHhLUVYlfEt8P7uQGx9QetAI9FoNefP4W1KRcSeJ77dzgoir6f4VFH4X1jfvk8T3h64Cqo/oR2oA9HzQK4A+GdSC4j8R3mD13Kp/XFQP4U1QM3leJbxVb725FJ/D0/CgD0Yn0oJ4rzaLwtrS8f8JVdY94lP86nPhjVi4f8A4Sm8yBj/AFK4/LOKQHoWeKAc153J4Y1gyB18TXWR6xgD8ulNXwvreTnxXdgEY+WJR/n60ubS4Ho9Jn3rzZvCWsMxY+L9RyTk4QD+tC+EtUGS3ie9LE/3Fx+RHFNXA9IzS54rzlfC2rq24+J7s855jFWl8Pauuf8Aio7g5P8AzyWgDvaK4FfDmrr/AMzJcH6xLTG8Oa128S3H/fpaYHoGaM1wX/CPawRz4kuM/wDXFaP+Ef1rH/Ixz5/65L/hQB31Jya8/Xw/rY/5mSf/AL9L/hTh4f1sdPEk5+sS/wCFK4HfYox71wH/AAjuuE/8jLOB/wBcl/wpB4f8QLjHiaU+uYV5+np+tMDv+9Ga4R9F8SFty+JMH/r2XH5UxtA18nP/AAlFxk8nEKAfypN2A77PelzXB/2BrvH/ABU1x7/ul/wqL/hHvEHmf8jTP5eOnkrnNFwPQc80VwSaBr2Pm8TTk47RLz+lKvh7Wsc+KbrP/XBKLgd7SZNcC/h7XTnb4que2AbdPx/z/Oon8PeIg48rxVLsIGd9upI/Ki4HoeaK89l8P+JCF8vxS44Gc2y9e/OarnQPFJ/5mkj/ALYCi4HpWaXmvNl0DxSpyPFRz72qn+dPGg+JisgfxU+W5BW1Tg/4fTFLmHY9FJryz4i6XrF3f+H9Q0mx+3HT7rzZIfOWMleOhYgdv5Vfj0HxPHgDxWzL3LWiE+/+f8aiOgeKiPLPi3bGOjCyQsfxzn9ad9LiPH9A0Lxb4Y1TV/EM/htbxtSSZDZpOjlC7h/mAzuXjHHNbreGdS0+6S51a0sYtOk0R7G6nSRVjtWJJBwSD6D5c9TivQD4e8Vn5v8AhLSXzn/j1UD8vr/kVW1HwdrWp20lrqHiIXNvIfmje2AU4ORwD6gfTFK+oJP5GB8DdNkGkT63dO8txdkQxtJyRFH8oAPpnP8A3zXmj+BtdN3Joy+Homljv/tS6vu2hocn5c9/XGcj0717rpXhrXtKsorO08QIsUeQqm0TAHtxVo6N4oZSp8SrgntaqD+dO4NWPFx4R1mbVIdNOgpHcwaqbw60OFkjzuxkDr0wOeewPNey6hol9N4+0vWUiU2NvZSRSSbxkMScDHXvUX9h+KSMHxMMD/p3FO/sLxQCCPE2CDnmAEUIDR0fUpvFWjaojW4tW82ezQk7gwA27vzJ/Kvnyw+Hus3cVpoUmkx6fPaTO0+sqf8AWRsPuqRgt6c5x7c17xBo3ihCS/iWPkjgWaYxyScevNNXR/FYOf8AhKEyRz/oaHnnpQ3YDxfS/A2sJc6bpcWiw2d1pd0ZpNaLZS4TJZQBwT1AxzjHbmtRNF8Q6z4g0uebw8mnahZXSyahqsbhVuVUgZQd8rnPHPfA4r00aH4syAfFKgcZP2RT0/z+NRzeH/Fsh/5G0YHAxZqv06UXBK5vaXfXHiXRL8S2zWjSNPboGB5XlQ3v/iDXzRa/D3W9Sa00M6EmmGylk8/WN+PtCEnGO5yD2J/Cve4vDvidQd3imQndx+5X7vp06+/6VD/wjXicf8zbcH/tmn/xNJaLUSTS11PHdH8Favq13pumy6CNCjsIXgvNRt22tdjG3I4+Yn8ep5HArp9L8Kaj4M8TpepLcX+m2OlzOjbBGD94+UT0znnJ9vw74eHPExJz4rnxnjES/wCFXYtG8SpEU/4SUuOmJLWNsj64/wAaopK5CLm68aeAJZooY4rrULRwse75Q2SAMn6V4bpHgXVdWtUto9AGhyWthJBPcPJzeSkccehIBJ9zjoBXuVtofie2iSGPxFCsUahUVbJAFA4x0pn9i+MNxb/hK4wcY/48kx/KgR4KvgPUNYhgsbHw7Joz2lkVnuJJP+PuUAYB7HLDOff0ArqfAWiXtlq2nXKeHZdHTS7Jxezs3N8+3GPTr83f9BXq50rxaeniaL/wDT/Cqo0fxiSS3iiHkYI+xoR+WKGFibU4ZfHfgORFg8ie+twyRu2AHVgV59CVB+hr5+tvAGt6u0s6aF/ZC2lmiyQl/lvZkOTgdtw+o4HPNfQ8Gj+KIY1jTxFEEQBVAs04A/Cj+y/F/wD0MUH/AICp/wDE0Aee/DvRNXg1nUtXi0h9EsXtTFHYs2d0uAdwB7Z6HHtXReEUl8GeBbjVdRtJft7u91dRuQHLF9o+nAU49zXQDTPF4PzeIIT6YtU/wqOXR/FVzE0U2uWzRuMMjWqMCPQjbSAj8awXfir4fzf2dbF7m9t4J44SwB+8jkZPGcA14DceANb1eK6vrPQDpcMVvFixeQD7U6H5uBzzzjPX1z0+hU0jxXDEkcWvwBVAUL9lQAAf8BobS/F5I/4qG3A7/wCjJ/8AE0XCx4bP4X8R6rpGqT6doA0S1eGONtO8xt9wyMSXUEDtxz14xnv0HhuTVfDia34l/wCEeXR7KO0jQaczkCWTcMuOBjjI/HvXpyaR4u/j8SRYHTFsv+FSjR/EzwtHNr0L9NoNqhHHrleaGriauYvxK0O/8U+HtOuLK2jluLaWO7azl6SjbymePX8ea8im8Ea9cW82sW+lC3smvFmHh9mLBlA2k4wBn04zj8K98TSfEiLn/hIMsQAcxKRx6fLxVgaX4hwwPiA8k4xbp/8AE01qM+fLjwNqBsb3Uz4dkiiuL6NodNhmzNBGA25lI4BJ28eg+laPgl9S+H9rNqGp6ZcH+1rxIIYHkzKo+bk8cnp6Zr2ZtO8Vjga7ER2It0/wqG40TxPMIzNrltIyOGTNoh2n+8MrwaS8xJNLVnM/F7Qr7V00i9t9J/tOCylLz2Ycq0gbAwMc15Ve+ENaTQtPmi8OTRg380wtYJj51vGwXaM44ztOeDjA6Z498Om+MWxjX4F472yf/E1INO8XhR/xPrUkHPNsvIx04FAz5/uPAGvadp+k3Vzpr6pbG5knvdND5k3MNqkkdeB+BPvx7Z8JtM1DS9GuVu7R7G3munltbKVy728ZP3SSATznGe3PetH+zfGJHOvWq4J6Wy8/pSppni/B3eIITxx/oqf4UWFY7O/P+h3PHSJv5GuE+FHPhiFgAN0rk/nVLWNL8XGGaZvECiNYyGSOBcYxz/X3rmfhrp3iUeGLSW01ZIreUs8cbQqxUZx1IyelNOw7HvnNOrz1tP8AFzEBddiA5yTbJ/hUb6f4y/h1yH/wHT/Ci4WPRaMV50lh4xOc63CP+3dP/iaWSy8Y7dq6xb5x94wLn+X4UAeh09a8++x+MBn/AImtmcekAo+yeLwcDVLQ+/kAUAL4Dk8x9YbaB/pjd69BrxLwLbeK5otRM2qwIwu2H+oUgkHBxgexrvrex8RIf32sQyDPTyFH9KBI6+isB7fWD929gH/bKoUtNcDZbUoCvoIQKBnS0Vgi31cYzfRNyf8AlmB/Sgwax2u7fp/zzxzQBvUVhiHVhnN3AeePk7Ux4dZ423Nt75U/4UAb9Fc55GtgH/SrcnsNn/1qe8Osn7t1bD/gB/woA6CiueMOt9BdWxz3KdP0pFt9bH3r23PTjy6AOiornfI1v/n8t/8Avj/61SmLWMDFzbZ7goeKAN2iufWDWVxm7tmHfMdTeXqxODNbAeoU0AbVFYPk6xuz9qtgPTyzik8nWct/pNt04Gw0Ab9FYRi1crxc24J9U6VH5OtjH+k2p9coaAOhornTFrgOBcWZA7lDzR5WubT/AKRZ5J/unigDoqK5zy9e5/f2XT+61NMevAH9/Zk+ymkB0hAIIIyD1zXFL4D8LLqX9prodot0GVwyqQoYdCEHy579OatSw+JGVRHdWSkdSVOT+lVfs3ivJH26x6dSh/w/zmmB111a293A9vcwRTQOMNHIgZWHuDwa5zQ/CHh/QZ2udM0uC3mYY8wZJA9iScfhVc2vig/8v9kP+AH/AOJqNLfxYDk3tgfYoefyFAHaSxpNG8ciK8bgqysMhgeoI7iqdhp1jpqNHY2Vvaox3MsESoCfUgCudNt4n7X9l/3x/wDY05bfxMpz9tsXHoUI/kKAOvri9WyfFWirsBXZKc+mFP8A9arwg17obq14HXb1/SuJlHipPEumQ3FzprfI5BAYbl7gccE47entQB65RWAseslQWmtt2OmD/PFNaHWyF23NqCOo2n/CgDoaK5pYddBGbq1Yf7px/KpWh1ogYubYEf7PB/SgDoKK51IdbHLXNqfbaf8ACp8avs62mcf7Wf8ACgDborAZdaAGGtG7HqPx6VNCNXDfvWsyPbd/hQBs0Vlk6lnhbX8S1VIjrpI8xNPVc84Zyf5UAb9FYLDWvvKbT128/lUpGrkjmzxnnlv8KANmiuef+3Aw2CyYAc5LYP6VDnxFvGF0/aCAcsxz79KAOnorDQaxgFms888fNRt1jGfMtc+mDQBuUVhbNYwf3tpn6H/CmeXrRf8A19qF/wB0mgDoKKwwmsbsGa1C+u001V1kg5ktQc9cHkflQBvUVzBHiADObInrjJ/wphbxGuf3dg+CP42Gf0oA6qiuWRvEZIBjsBx1Mjf0WrS/20S2RZqMDGSx/pQBtTwx3EMkMyB4pFKOjDIYEYINZmh6Jpug2ptNLtI7WAuZCiZ5Y4BJz34H5Vm7fEZDHdYgjoMtz+lIn/CSADcNObp1Zh1/Dt/nNAGzq2l2Ws2b2WoW6XFs5BaN+hIOR09xSw6ZZRaeNNS1iWyCeWINvy7fSsN18UFgUbS8dwWf/wCJqJj4q3nCabjOPvtjn8M8UAyXQ/B3h7Qbk3WmaTb285G3zACWA9iScfhXW1yKHxQAd0emHqfvvz7dO9aO/WgmfJsSfQSN/hQBn+LBn+yf+wjF/Wutry3xJLrhv9DS7trVbT+0I90kEpJ3YOBggccn8q9SoEFFFFAwooooAKKKKACiiigAooooAKQ9DS0h6GgChZHJf61oVn2X3n+taFCAKKKKACiiigAooooAKKKKACiiigAooooAKKKKACiiigDI8Qf8gbUf+vWX/wBBNVLXU7HT9O01by6it2nRI4hKwUu2BwP896m8TFv7D1HaQCbdxz6Y5rwz4zSywaX4Ve3TdcLMGiHXLBVwMd+cUAfQD6jZJex2D3cC3cilkgMg3sBycDr/APqPpV+vCPhVapqOp6lrOtSSv4ohkMM8MpC+QmMDaoHQjjPI9Pf3ekncSdwooopjCiiigAqjqgzp92P+mL/+gmr1UtSGbG6H/TJ/5GgDB8IRlPD2nDcT+5B5rQm1nSbaR4ptUsopVOGR7hVIPuCa5qzupdN8Bm8QEyw2LyJtyeQCQf5V5J8NfAPh3XvC51HUQb+8vC/mSs5DQtkjA5698nrkHpSA+j0dJFWSORXRhlWU5BHsajmmggCmaWOMMwVS7AZJ6AZ718eaT4s1zwjpd7p+nSrJaW+otCbyaAuIk+6Ohx2zjB/UVLqniPxF4pOkiS40+aFdUVYiiFVdhgqWXO4L97g4P86Vhn2IVAwfWo9y+YU3Lux0zz+VfLGt/FHxHptxeRtcaWksczLHbJGZDtDEcsDgEY6Hn2FO1PxHq8XiW88QafPZqzaKk4ikjYgxkg4xu+8Dzn3AxzRy36kyny20vc+p8ZB+b86r2dzbXaM1pcxTqpwxjkDAH04r5/0T4geJI7vQZNWgsZrHWN6xCDKuhBAyc+5Hrwa3vgZB5Xhm5lSDyppLh853YJHA4J7dPw9aLF3PV7rVdMtJmiuNRtIZl+8kkyqw78gmrzDKhlIIbkHsa+BfENtqFzf+JL/VHs7u6huUjnchwRkkL5eCMDAAwewH4+sf8Jx4wttG1C7gXTRZ6RKtq42MSeQo25PIHy9fWjluLmsfUKqSevHepCyng9BXzJrXxM1q1u7lUu9JsYo41aOOVWleXjJxtJxzxzjtUlj8Q/FWv3miWWlR6dFJfQM7vJGxClWYMTzwML+Z+lFtCm9T6QuZ7a0hMtzPHBEOC8rhVGfc1DbXFnfKXs7uG4UHDGKQMAfTg18qa94u1zxPp7+HbuKxaefUvshmVSoAXHI5455z6cYq1a3fjHwEdO8NwWmnK95cOsMh+ZZfujcTnjr3APtRYOY+qpJILWFpp5UhiQZZ5GCqv1JohkguYVmt5UlicZV42DKR7EV8teKPGGrah4X8T6Rq8dvJdadLDF9otyyCQNJjlfw+nPTivaLa8/sD4dQ3lhAkbW2mrLGjcjO0HJ+pOaYrnoJ/Cq7zW6XCW7XESzuMpEWAZh6gZyeh/KvnvRfiB4pW60r+1LSykg1SCWWBIjtcBVJBJJwM4Hfp6VwEXje7g8Uw+I7oabLeyuLWSzjdj5CAlchslcnrkE9fc0rCc0tO59kQXFvOriCeKXYSr7HDbT6HHQ0y1uba6DG3mimCHDGNw2D6HFfKPgbxNqVrruqaLpMEBuLzUJZHkuMlI0GeQARz1+vFY/hbxNq3h+3uzp89hFFcai6zSXPbhcEDOSOT0zTHc+z2AIA65pnnQib7P58Zm27vL3Ddj1xXz9bfEPXbjQXkt4rG61CTU1sLaREYRtuXduIJ+voPWuS/tPxRo/jHW767hsn1W203zG27hDJGCmSOQTxn05FFiW0up9ZfePJx7U8LivItA8cXWv8AiiystPigl0yWx+0TyAHdE3IwfQ7gBj3r18cUDDHPSngACkx0o7ZpiECetJtp4NIRzQA3APWlxQBmloAYOvFOI4paXFKwDSKCKcRSdqAEwO9Jt5p2KOaAEwAOAM0Be/elApRRYBuD2pTS9KQ0wAAYpcAEmk604UAJjnikpRyaKAGHOeAPrS80oFFAAM0daXGaMYNACUEU7OKafagBccUgHJpewoBxQAckU0D1p3rSYoAU5FM69qfRigBMU0DkU7GDSUANKkHNIVPan5FITSGIKXigAAUgJoAAMfWn445pozn0FLzQAm2gDHSlPApoJPegQYJ+lGDQc45ozyKBiAN60oB9qceKZyG7c0wDacjNIVyeopQSTyaaODzSbAdtxSkGlzkU3PUZoAcBj0owDmotxB605Wz9aAsO20mOc0HgcGjPvQAuAOgo+U8YFISRTFHPuaLgO2gDAGBT+MU1uBxSKSO9LYBcZJyOaUjJ47Uu4ZxmgHNMLiAEUpGOtL24OKjLYGcZoAXHNLkGmBgRxQG3cUXAeAOuKAPyphOBinK2QaAArQAefSkZsUqMD0OaLgBWmsOPSldielRuw5J5NAxNpGPmpwQ/X2ppYECnjnj0pJgU9UBGnXXtC/8AI1x3wwz/AMIlp7bNuUJBznPPX29Pwrs9VONNvD6QP/6Ca4v4XOJPCGn4ABCkEYwc57+vGPwx6U0gTZ3p5BHeoMoHCGQBz0Unk029ma2s7mdQC0UbOAehIGa+RQupS6EfiBNq10dUF5iONW/drHu2lcHPHt0x2NS0NH18x446/WnAZUcjP1r5r8a+NrrVNVsbbS5k/sy2vIPOuomIMjsegOfujnNafxb0yOEDVrbWNVivropBbW1tJiNnP0xgYHr1oSa308gPoMKfzqwigqQRkHiuT8FaTdaJoNnY3l3NdXKqWlklfcQzHJUHngZxXWL0qkS2cN4DjKR6lnA/0txtH8OD0rva4rwYDt1Ik8m7f+eK7WmIKKKKACiiigAooooAKKKKACiiigAooooAKKKKACiiigAooooAKKKKACiiigCvd3MNnby3NxII4YlLu7dABXn1n8T/AAZeTxQQ65F5kpAQPFIgyTjksoA59fr0rnfj9PPD4HlELOqyXEaS7e6ZPB9sgV806npfhEfD/T760vAPEDSkTRGTLt8xBBQEhVA5BwM/U4oA+0fEvjTw/wCGJ4YNY1AW0syl0XyXfK5xn5VOK56P4reCZWCrrYyTjm2mA/MpXHeEvDujePPB+kX2vQSPNZRyQCXziCUVu5GOwrxzwP4T0rxf43uksIXh0GyYSsjuXMijAC5/2iCfYZoA+t/EvjHQvDC27atfCA3H+qURs7MOMnCgkAZqfw34r0TxOkzaPfpc+SQJF2MjLnpwwBx718oeMQuu/F4WN8vmW63cMGzPBQBTt/HnP1NanhUJ4Y+MM+macpjsppWgaLccbSm4D8GxigasfYVcbqTKPFWkgjJMUoX2OD/hXZVyGpID4o0ls8iOTjH+yaBHX0UUUAFFFFABRRRQAUUUUAFFFFABRRRQAUUUUAFFFFABRRRQAUUUUAFIxCgkkAAZJPalrxv4rW/ivVGsdH8PBltrtXF3LtAUYwQC5Hy9+nJoA9D0XxJo+uyzRaXfxXTwYMgjzxnpzjnpXQ18r/s6nF9raH+BIxnPX5mr6ooAZIyxozuQFUZJPYVzHhzxbofiZ500i++0tAAZB5TpgHOPvAZ6HpXmfxm8WT2dvD4Z0lXk1PUiEYxPho0yOPYt057Zrjf2fVe01PxBb3G1Ht1RZDngEMwPP4UAfRniDX9L8O2gu9WvEtoSwRSQWLH0AAJP4Cr+m39tqdnDe2colt5l3RuARkfQ8iviH4reKrnxdqcstvG50bTpfJhZRuR35+cn/awcewFe6yHxBb/C7SU8NCZ9QljjXMaguqNknGenUDPb9aAPTNP8W6HqOrzaNaXwlv4QTJEI3AGOvzEbT17Guqr4z+CFrc2XxAvba8YtcwwyxyEknLBgCcnrX2ZQBx/iwDzNHYojAahH16g84xXYVyPixtp0c5I/4mUQyPxrrqACiiigAooooAKKKKACiiigAooooAKQ9DS0jdD9KAM+x+8/1rRrOser/WtGgAooooAKKKKACiiigAooooAKKKKACiiigAooooAKKKKAMbxGyrouoF8Y+zv277Tj9a5/U/C1n4ittEkupplNhsmjERADnC8HI6cDpitnxW4TQNScjO23c4zjtWjpjKbC1IPBiXH5CgVzldQ8HW114hOvQX97Z3bwG3mEDgCRcY7g4PTp/dB4PNdNo1i+m2ENpJeT3jxggz3DbnfJJ5PfGcfhWluHqPzoyPUUDFopMj1FGR60ALRSZHqKWgArP1Y4028PpA//AKCa0KztXwdNvMnH7l+/saAMPwrEknhewhZRsktgrAdwRz/OvM/+FY6jp8FzZaF4rvLGwmyTAyhyCcZ5GCO/THb059R8IDHhvTBn/l3X+Vb5HoaQHi3/AAq4Q6PaWWn67eWd3b3BuTcgbhJIe7JkZ44HP1zVRvhOxiEw8Qzpqf2z7UbqK3WMZ74QHg985/CvcVUg/e4p4XHfpSuXomfP8/wjuXt7uxTxNKtldSCaVXs1Z3fOSWfcM9vx/XRm+F0juvlawUj/ALPWxkDQglgO+c8dB+XWvbWQHHzAGnAYHB5oFoeVD4eL5PhuN78k6LvIITHmliD+AyK6LwL4X/4RPSTp4uftBMrSb9u3r0H5Cuzyw780p3EHpTA8T1b4Yte/26Y9TCHVJ45vmiz5e0k4685JNLD8N7hfDWtaHLqSO2ozrMJxHjaQyscr06r29a9lz69celOZc455pDsfPN18JLtbu7/s/WIYLO8RUmV7cPJgDBAJ6A5PIro/Cvw4bw/qul3w1Pz0sbeSHY0eC24sc5zxjd0x2r2LYQKYEOeDSux2R4lqPwp+0rcTW+qtDfPfNeRS+XwhJzjr29aZpPwturbV7PWL/Xpbu7hn86Tcnyt7Dnjn/wDUK93UnGCKbgk9qfQk8X1n4Y/2guvtFqWx9VkSTDx5CFW3etehXuhfaPC8mhCbBay+zLLjuFwCfyrpdueoFKy4XihsDx2/+HU13b6FGdQjVtOtZLeTCHD7lK5Fcpb/AAg1BYbezn1qD7HazebCsdvhmO7OXPc44/GvohVPvketS5JUnH507hY8OPwpA8y4ttXkg1EXxu4bpU+ZAeqn1/z16VhH4N3VvPFdWWsRNOkxk23EGYxnuF9en5D0r6L2E+wFORSq4z1pcwcqS0PC0+Fl4mlzWw10fazfrfxXAg6SAY55988d6ePDlz4YtdY8SeJNUl1d2sfs0sUFuAfLJA4OfzOBgZJr291Y854qRcFCCNwxggjrQB4L8BNI+y6ZqGqhWSK8n2wRseRGvTP5/pXvwPAqMBUUBQqqOgHAp4KtwGGfrTuIk5xQKQjGOaOfX9KYhaDSc0mD60rgL1FGKUDFBFMAFGc0nSigBx6U3rRjjrSMQvJP6UgH4pDSc9M0uDnrQAClzTSMd6Xk0wF4xQKSjtQAuPSlJpvzZHTHejmlcBxpDQR6UhB9qYC0maTHHNNA680ASA8UlHIpe3NFwFNJmmsfek79aAHmjPNJRQA40lNP1oPAoAcTzQTxRikxQAueK5nxJr9vosSxBlk1G5Vls7XnM0gHA9hnHJrpTxXjXxP0rUX1XQdb03Tpb57Gb97HERkpkHp19eR+NAGR4l+KcmlaVavDHYyauJTDe2bOT5LAHcBg84IxnJr0GHxlp/m6bBNIjPe2onWSE7kznBH559+2K8J0vQvEum63deLbrwql4LtpClkzhpIGJyrYx2xjOM8ngV31noV2Z9Nlv9Ds7C1NhcJN5bZFsSS2Tz3H1xk9KAXmezwXtrPJ5UM6SOU34U5+X1rw+08f+ItT1q7srC00X7NBftaK89yUdgGwCBn5uPQV0Xwwhnl0+4ubgq5RjbwSYIEka4wcdwT3rya/8J6vdXl1pUPg+2tZJrwSjVIpTiNNw5Uk9MDOOvJ+XNIZ3cXxE1m41aeC3sNOe0h1H7EUacrO3zAFgM4xz1xWtdfEST/hPLTwxbWQMDsY5ppQVYONx+XsRwOfrXmX/CF62txqVhBoC/a21L7THq+8ALGWyMZIzjrgep4zXp+v+H9Tn+IuhavaxMLKKBkuJlYAA/PwecnOVHSmxHrckixxtIT8qgsfpXgemfEPxHrN/NFptjo72y3TQoZbnZI6g9dhbPTnpXp3hzWb3XrHVJTaxw+VcS29tyTvC8An8ePwNeCReGNW1W80myXwsNJu7W8L3WpRfLGUDH7o78Yxz24wDwWsO1rnZaf8Q/EGpak6Wmm6a1oL42qo0+J9oJG/BPI4/wA9afpfxF1s+JbHR9T0uzjW7laMLDITLGASAzLk46Z57c157Z+DtcOqRWMPhz7PLbambk6rNJ8rxBuAR37HCn8OprpoNJ1vWPGdjqFx4XGnXdtc+ZdXyTkRzRjC4C8jOPQ885oJbSPo64mSCKSaRsJGpdj6ADJr590T4l67qsn20afpcejLK5eZ7giUQIcu+zJOQvt1r03R9Tu/FHh/VJGso43Yz28Mfm7lkAXaCSMYycj8K+e4fB+qawNJ0yDwtJotxASLvUNxCuuMHnOTn6nr6Uk01dFHqHhbx9rWt6lZhdLs3065ZuYZwZolBIBdd3HYnitnSPHw1fxrPoFnBFJZRRMTcq2SWXGcc425OK8f0bwVrlxJp1hb6TJot1ZNILrVi2fMBJHygEbvb+YFdnofgzXtB8V6eLWeCSzgsnD3X2YKHJblWwc7j8pzk8Z680+gj3u6uEtbea4lOI4kZ2PoAMmvAfDPxH17VLaTULq00hLGKGSZxHOfOCoGJwmSf4fbrXpmk6jeeKPCVzPLYJDc3EU8SwMx2sfmUc8cH1z+NfOz+B9S8QTWFrZ+HZdBktreQXFwSSsjcgYOctngfiewoswO+8P/ABG1+8lWS70zTzaSWslwptp9zR7U3Df8xxngdOprR+HvjnXvEl9Zrd22kraXCSMfs8xMqBQeqlj1OO35V51oHhHWTeWDWfhZdOlsrOVbt5pfku3ZCqr1OQeM46Fj6Ct7RNN1LTLvTtYTwkmlJpNpO165nUCcBGwOuSfcjqeTgUuolK6/Ndj6B8RaidI0XUNRAVmtrd5VVs4ZgpIBx6nArxTw18StXvdNvNVv7fTGs7a3MjLbSN5ofgKrKTxkmu/ubqbxZ4BmurexWSe9tWK2ztxuzjGeOhGR07V4CngTVNYjkex8NzaSIdP8lkaYIbibOf4jnH19hmgq56NpnxN1FLee71eysVgFqZovsk4cluMK3zHGdwFbfgXxvrGvalFbX+m26289t5yT2b7xGeCBJyduRnrzn8cePDwFrOrWhXStBfSPJtAlwJpcG8kyDgA9ORnJ4rqfBGjXuj6idaTR59Is7DTmF1HLJj7XIFJ6HPGec+1O2l+gj3Xxfri+HNBvdUZUZ4I/3aMcBnPCj8zXkNh8S9aj0W91jVLPSlgSEeQlvOWdpWOEDAE4BG49jxXf+L47jxB4JZ4NNivJbiCKc2rseRwxCkYO4dq8Ev8A4earrzXGoWehHSLSOCMLYGUK07rjdx+JwT1xnvwh30PRdL8ZeONUFxFY6Dpk80LJl0ucx7TnPO7qOO/TPFaXw48aeIfFGqXdvfaZaRWdruSSeAkgSDouSxz+FcX4V0DXtPv9b1fS9Dn0q0k09o4bV5Ms8oAwQuc5ByR+nWu90SH/AIQD4fNe/YgbuOIXFxE52l3YgYJ5xgED8KdhJp7HVfEHxFN4W8PXGqW8Ec0yMiqshIX5iBk4615VYfFDW4/D17q+pafp/wArRxWqwS53O3OX+YgLj6d67rxvFfeIvA0c1lpkN5LcRw3D2juQSpwxCEEHcP1GeDnFeA3vgvXdahutR0vwwbOxneFxYtKqOwVTkgHGM5+vNNOwX6HpE/xN1aw8NX+o3mnWb3kFzHDEYJCYWDLnrkkkYOcH0rsvhx4zu/Ez39pf2tvFdWhXc9q+6NgwyMHJ/n/Kvni88EeIdQs9QvtL0m50/S55Y/8AiUsxWVgo5ba3+0D789MV3vg+K88GRanr66VeWemTNDDHp9w58xjuwzYPII5xnrn8lYZ6t8SvFk3hLS4bi1igluridYoknJCepJPGPxIrhm+JOt22hRXd3Z6Wt/dXXkWsaTEoQPvliCQCD/td+nr0fxN0zUNUj0mWHQY9UtIJhNcW7SFZB7AZAPUgg5+nWvG7r4f6uk76wNBl/suO781dF83exj6FsBj83A4GfyFTsJtJXex6S/xD11tOto49Djk1m5umggVGzBIq8lg27p15zjgmu2+Hfi5vFVnP9ptxbahayGO4iUHapycYz7CvnO48L+IrDTU1OLT9ShtTfPLb20BJmtI8Nj5OoByM/wC7z157bwe2q/D7Sxe6pYvLdazfiNIGfEi5B5btkntRcG7NrtoeifErxlf+FGsE0+zguZbpyuJmIAwPqP1rmZ/H/iZbXToY9AtZtVvfMlSKOcFBCgHOd3LHk9fbGavfFaxa4udIvZfD76rawiRZI4t/mKWwBwOozjtXjOq+GfEGk6PpDf2bqCSpPO8H2Zy7wK+3CMADjJ/zkkUxpHpOo/Fi7TT9IlsdNha7vFkMyTMVSMocEAnHof0r2DwbrreItDtNVa3EJnDfIG3YKsVPb1B/SvlCfwnrtha6ONe0m8utKhSTNraEF0dmbGdpJOcqe3p2Ofov4V6dqGleGYYNRiaGQyyNHA5y0UZbhT+p/H8KLDO81hh/Zd96eRJn/vk1ynw3x/whulbVABjYkY77ia6jViDp16v/AEwf/wBBNcZ8L/OHg+w8zP8AFtJ7ruOO5xTFZ6HfyxrNDJFIPkdSpGccEYr5vb4d+Jcnw2t3bnwuboTmQ/6wJnJQDrn+ozkdK+k8Er0pFUgdBUjPnfxN8HNKeKKTQ4pEmEyeZG852mPPzYJ5B/GvQNT8HtcXXhhbR1jstHk8wrIdzNgLjt1yOvv0r0cp6DijBIHPA6inGUk7rcOVWsWOn0oByrY9KYMkcGlOQjnOOOvpQI43wGQbK8P8Run3Z6546jtXc15/8PMf2fdAdPtL16BTuIKKKKACiiigAooooAKKKKACiiigAooooAKKKKACiiigAooooAKKKKACiiigDgPijcpa+DtUlk04X8YRQ0BJAwWHzEjkbfvZHp2618R38nhu80u2Gk2N7HrEsu2SAyGSNBk7QhxliePz71+i80Uc8bRSxrJGwwyOMgj3Fc3YeEvD2nzrcWmjWUUyHKusIyp9R6H3oA82v9Pn8OfB+a0I8q4Wy/egLtOXYbgR64Yg1F+z5p8Vt4Re7XBku7l2Y7RkBflAz3HGfxNe23lrb3tvJbXUKTQSDa8brkMPpTbGytdPt1trO3it4F6RxIFA/AUmgPjTx4z+GviquqahC4tTcR3KMgzvTABI+hBH4V0Xw/h/4S74nXviSCCRbGBjLl+OSmxQT698e35/UWo6XYanHsvrG3ulxgCaMNge2elP07TrLTIfJsbSC2i/uwxhQfrjrTAv1x+ojPinSucYikPJ6/KeldhXG35H/CW6YCAf9HkI9R1oA7KiiigAooooAKKKKACiiigAooooAKKKKACiiigAooooAKKKKACiiigAqC6/495v9w/yqekYBgQRkEYIoA+W/wBnf/j/ANePPRO/+01fUtYej6BpOiGVtM063tDKAHMSBd2OmfzNblAHyN4v8DeOZvGl7r2lWxdmn329wlxECFxtAwzDoAB0rz7wVpHi7VLnW7HRpSrSRlNQ3SqFcNuGCT1J+bp79K++qx9M0XTNLlnlsLC3tpJzmVokC7+p5x9TSauJpM+F/EXhPxd4S0SSPUI1i0u4mXzFjmRgXH3cgc//AKq+o/grHq6+FY31NyYXbNmrEZWLAA6ds5xmvTtS0+z1S2a0vraO4t3ILRyLkEg5FWLW2htII7e3iWKGNQqIgwFA7CmM+T/hWP8Ai6euH/buv/RlfW9Y1poelWd9NqFtp9vFeTEmSZIwGYk5JJ9zWzQByvikbjpIyB/xMYuv411Vcf4rYfaNEjIBDaghxznIBwa7Ci4BRRRQAUUUUAFFFFABRRRQAUUUUAFI33T9KWkb7p+lAGdY9X+taVZ1j1f61o0AFFFFABRRRQAUUUUAFFFFABRRRQAUUUUAFFFFABRRRQBzHjO3F14c1GEsVDQk5Htz/Ss/TfC1iun26Ca7AMY5ExB55I9P0rZ8U5/sLUMDOIG/lWlp3/Hlbf8AXJf5CgDBXwzbK+4Xd/1zj7Q1WYtBgjIzdXjgdFeckCtxZonleJZEMqAF0DAlQemR2qWgDDGi2wZmMk7FsZLSk5pp0SA8Ce5UdgJTW9RQBy58OQkY+233T/nv+tSjQlUYXUdQUZ6Cf/61dHRQFjmToGT/AMhTUvp9o/8ArVgeIfC3n6Zc41jU1xGx5l3A/UY9q9Fqhqozp12PWF//AEE0A9TzTwz4NjbRbEtq+pYMQ2qJQFUegGOK3h4OAGBrmr4zn/j4/wDrVu+GMR6DYliAFgXJPHaphrujnpqtj/4EJ/jQDVzBTwnsJI1vVST6z5/pUD+DmZyw17Vhnt5oIH0yK7S3u7a5ZlguIpWUAkI4bAPQ8etWqAPPl8FlTn+39XJ4/wCW/wD9arI8JkHP9t6r0x/r/wD61dxRQBxQ8KY2/wDE61QlehMw/wAKcPC7AAf2zqXHrIP8K6Vr6zS4+ztdwCfIXyjIA2TyBjOeavUBc4lvCrMc/wBt6mP+2i/4Un/CKNgAa3qeB/00X/CuwFzAZzbiaPzwMmPeN2PXHWp6LAcR/wAIo/8A0HNU/wC/i/4VGnhDaVP9t6oSvTMwP9Peu0uLiG2TzJ5o4kzjdIwUZ+pqYEMAQQQRkEUAcWPCzAADW9TwPWUH+lH/AAizcZ1vUzg95B/hXYGeISrCZUErKWCFhuI9celS0AcQ/hRmbI13VRwB/rR/hVd/BpK7V17VgMY/14P5ccV3E9xDbhWnmjiDMFUuwXJ9BnvU/vQFzgY/CDoD/wAT3Uz9ZF/wqwvhVlGP7b1M/WQf4V2KTxPK8Syo0keN6BgSuemR2pZpY4I2llkWONRlnc4AHqTQBw8nhB35Gv6qpx2lXH8qdB4SeIEf29qjZ9ZF/wDia7aKWOaNZInV42GVZTkEexqTvQBxU3hZ5cf8T3VFx/dlXn/x2s5vBlw/+s8R6ocdNrqP6GvRqKAPOv8AhEL8KAPFmsjAwP3oP64pkfgu7U4fxRqrp6blB798e9ekUUAcYPC576zqZ+koH8hVGXwhckjy/EWpqMd3U/0ru4LiG5QvBNHKgJUsjBhn04onnit1DzSpGpOAXYAZ9OaAONj8LToDnXtSYnHV1/wpZvDN20e2HxDqURyTkMvPpnjNdnFLHMgkidXQ9GU5B/GpKAOIt/DV9Gm1/EmpOe5LDr+VEnhi6Yjbr+oKB05H+FdnLLHCpeWRUXuzHAqTIxnPFAHBp4Vu1JP/AAkepZHT5l6+4xzVj/hGZ8D/AInuo56HLKeO/bg+9dkjK6hkYMp5BByDSSOkal3ZVUdSxwBQBxqeHL1QV/4SC+wRjoufzxUq+HrrPza7fEdONo4/Lr711ryJGhd3VUHVmOBT+tAHHHw9eE5Gu3o5z91f8KD4bnK4/tu/zjruXrnntXY0UAcZ/wAIzKOmual1/vr0/Kmnwzck/N4g1JuCBll4P5V2tFAHGDwxJz/xPNT68fvF/wAKjTwxcCQsdf1HbkkAFO/4Yrt6KAOGbwzfEvjxHfhW6DanA+uKb/wi96W3t4ivyc/7OPyxXd0UAcW3h2+C4i8RX6Enk4Q59e31/wAimf8ACP6vvz/wk13sz08pM4+uK7eigDhj4c1LzSw8SX209iB+Pt+lPOg6yrN5fia6CkYw0EbH+VdtRQBwR8Pa4SSfFNySTn/UIBUjaBrRxjxNcj/tildzRQBw8ug61I27/hJrgH2gQfoKjXw9rYGD4ouSM5/1CV3lFAHD/wDCP6sVO7xLdlux8pMD9KU+H9W28eJboNnr5SYxXb0UAcR/YOtbdv8Awk1xjOf9QmfzxRHoOtRtuHia4JH96BCPyIrt6KAOFGga4H3/APCT3Gc5/wBQmPyxiiHQteRAH8TzMwOc/Zkx+ufT/Oa7qigDiG0XxDwE8TMApG3Nmh7d/Wk/sXxCG48TsEz0NnGT09a7iigDhH0LxASSPE8gO7I/0SP0x/P/AD3qo/hrxBNlZ/FLvGeSotEHPH6e1ejUUAeeWfhnWbJDFbeI2jh3ZVfscZwO46ev/wCqp5NC8QvgDxS4GDn/AEOP046YrvKKAOBj8Pa6kew+KJ2z1P2dP/10/wDsLxAFUL4nbvndZxnJ/wAPau7ooA4FvD2ulWUeJ5AMcYtUHPvjqKYvhzXsKH8Uztjri3Qc8fp7V6DRQBwH/COa1nnxPcng/wDLFKjbw/4kyNviojA5zZJ1zmvQ6KAPOLbw14hti3leJUQMckLYIBn1x0q0ug+IXYtN4ncjGAI7VErvaKAOBl8Pa2wBj8SzBgeN0CsPyoj0LxIoIPiknOcf6DH7/wBcV31FAHDDRPEAiCDxO4IAxiyiAB+mOntVdvDuvO7M3im45PG23QV6DRQBwH/COa2ww/im6OBgYgQfnxzUb+G9daGWL/hJ5WWRSpEltGwI/EV6HRQB50ugeJ0iESeKURQNoC2EYAGOAMdKe/h/xHlSnipwQADmzQj+lehUUAcG+j+KCRs8ULjHexjqv/YPihkZJPE6MhXaVaxRgR6HNeiUUAeeNofiraFXxQiqMYAsUHSov+Ee8UYYnxU2855FsuOR6dua9IooA80/sDxeSCfFqcHtYp/nvTrnwvrl0jJP4llkRzlkaBCp5yOMYr0migDzv/hHvEYj2L4plXCBFxbRgDHToP8A69M/4RzxHtx/wlU/XP8AqUP64r0eigDzE+G/FI27fFr4yd262Q5GeMccdKdd+GPEVyjI/ihyrMrFWtoyOD6Y4/xx6V6ZRQnbUDzQeGvEmefFk5HPSFfw7UxfDfircWbxYWIxt/0VQOPUd69OooA8+/sbxV38SRf+Aaf4VWm8O+JpVi3eJY2aPkb7JGwfUcenevSqKAPOm0XxaSCPFEYwc/8AHmn+FM/sPxceviiL/wAAk/wr0iigDzEaF4zJ+bxVCR6/YU/wqwND8WYIPiePn0s0H9K9GooA8w1fRPEp0y6A8R8+US2LdB0GTggcVzHw80fxO3hu0lg8RpFDIWaOM2quVXPcnnOcn8a9o1T/AJB93/1xf/0E1zvgD/kV9N/65n/0I0AZy6P4tGc+KIz/ANuSD+lQf2J4vyT/AMJVHyc/8eSH+lekU3cpONwz6ZoA89/sfxeP+Zpi/wDAKP8AwoOkeL+3iWEf9uaf4V6H0649qCQOpxQB50NH8Y9/E0P/AIBp/hUb6T4zMZx4htS2ABi0XP16dT/nFelUh6GgDxPwLD4nkt75TqNoClyyk+Rt/TH+cV3wtvEgXAv7YnB5aIZ/QVn+Ahtj1VcYIvnB/Su/oDTpscsLXxB31C2/79f/AFqX7Lr3/QRt+n/PH/61dRRQBxkln4nOdmp2oB7+VjH/AI6aetp4kDc6lakAnH7rr9eK7CigDlEtfEIB3ahbHjjMf/1qPs/iIKcXtmTn+4f8K6uigDl/J8Qnrc2S/wC6p/qKhFt4kI5vrQe3l/8A1q66igDkmtfERbA1C1VQRz5XJ/SrH2XXNmP7QgDevlf/AFq6WigDkTaeIwGxqVqTnjMX/wBap0ttfAO7ULZj2/dY/pXT0UAcsYfEIxtubQ9M5U+v0pfI8QBj/pdoRnAzGa6iigDlHi8RDIW5szx1Kn9OKhaLxQ2R9psVwRyqnn8xXY0UAcgIPExYE3lgBzwIj+tJ5Pib5f8ASrLgc/J1+v8A9auwooA4/wCy+JiT/wATC0AB4Pl9f0quIPFeD/pln07p/wDWruKDzQBxxh8TqN32qwYg/dCHn9O1WseIMDmz5zxk8fpT73xPotjq0Gj3F/GmoT48uAKzE5OBkgYHXv256V0lAHITDxOD+7OnsMZJy3X06VXKeLtwAfTMevzY/lXR6xq1hoto17qV1HbW6kKXc9z0A7k1z58deFh/zHrH/v6KAIjF4uaL/X6crY9y38sULb+LQcm9sGwRxtPP/jtaL+K9Dj0NNefUI10x/uTlWG45IwFxuJyDxjPFQ+GfGOg+J1J0rUI5ZF5aFvlkA9dp5x70AUxbeLv+f+w/FT/8TTktvFo+9e6ceQfun/4mrfiXxhoXhlR/al+kUhAKwr80hHrtHOKl8NeK9G8TRu+lXizMnLxkFXUZxkg0AQpB4lK4a7sgwPZScj8v6Vxl4PFS+LdNj82yZfIdm6hCOeDxnP0HevYa4q9/5HHT/wDr1f8ArQBp7Nc4zLa/e5wD0xSqNbxktadDxzXQ0UAc4V10nG+0HI5ANSImtbfmktM/j/hW/RQBznl66TnzrQcZwQcZ9OlSCHWScm5th7BDx+lb9FAHO+XrZGfPtQdvTB5P5VG0fiDcds9ltLcZDcD8q6aigDmVTxADgy2R46/N/hUyrrfzZezzgY+9jPftXQUUAcyV8QZ4exxkjnd+fSnqmvY5lsgcdw3X8q6OigDmIl8QAnzXsiCRjbngflUu3XSeJLMDnqD+HauiooA51RrhzlrQdMdacV1s4w9oDnHOfzroKKAOfC60FJL2pOPu4NPZdYDHa1qVzgZzn69K3aKAOfdNb+UJJadDksDTSuuYyHtM4Bxg9fSuiooA5cDxDvIJsdueGy3+FVpB4p48v+zvu5OWbr6dOtdjXP674k0bQAh1XUre1LjKLI3zMPUKOSKTdhNpbmfEvijzMSNp+3I+ZS3T8qlK+JMEhtPyM8Zbn9K09G1rTNdga40y9huolbazRtnacZwR261sUxnFMPFm3IbTc4Bxlvy6Uf8AFWKBldOY5PR2H/stbOra/pOjPGmpahb2rSAlBK+3cB6VFpfiXRNXnNvp+qWtzMFLFI5ATj1oAzQviw99MXjPLN+X3alZfEwj3K+nF+cqSw/I4qteePfCtnemyn120WcZ3ANlVI6gsPlB9ic110t3bw2zXck0a26pvMpYbduM5z6UAcio8Xqu4/2UxI+7ucEf+O1bVvEoALRWBJ7B24+vHen6Z4u8P6rdG0sdXtZrjjCK/LfTPX8K6mgDynVbjxAdZ0G31GKyjt3vch7dmYlghOOegxuH416tXGeKh/p+hHn/AI/QOvsa7OgAooooAKKKKACiiigAooooAKKKKACkb7p+lLSN90/SgDPsOC/1rRrNsCcvn1rSoAKKKKACiiigAooooAKKKKACiiigAooooAKKKKACiiigDB8UHGh35/6YtWnp/wDx52//AFyX+VZfir/kBah/1watSwGLO3H/AEyX+VAHl/hb4fy6D4nutZ/tHzYJt+2DaQRk8ZOecDIr1uiigAooooAKKKKACs/VyRp12RjPkv1+hrQqhqpxp12f+mL/APoJoA5N/m8CT++myf8Aos18reA7c3NjAH8CnVofN2teKzqSM8gdBx9a+vLC1Go+F47Mt5YuLMwlgOmVxmk8G+Ho/C+iw6XHO04jZmMjDGSxJ6UAfON/rd/4W8WeIf7ES0iLT28G2ZcgAqcY/GvQX8X+JtL0zxPFepZXOoaR5JSVfkVlkyc44zgYOOPTnvd134aSaprd7qS6r5UdzcwTmLys4CDBGc/l+uau+LPhvD4gk1ac37xT3rQunycRmNCuDzyDn+XpQB5PoHxV1sS6rFNfW+qKto88Ev2fyvLcdsADIxnr7c1vWnj7xbaW2iatqaaa+nalP5axxqwkCg4JPYeo61t6f8JnLyz6prJmme2e3AggWNVBGAR+BPauk1L4epeaRoOmLflV0qYSFzGMyDqRjselAHkvk6z4i8RX/jXRdPtLlrG++zrZux3SBVCh88AnBB68Y745vWXxF8Y3Ph+48Rqmkmxsp1hmjKsJHJK9O38QHX8K7W5+Gd2tzc2um+Ibix0K6lM8tpGMvvIGcN6cDr+tFr8M5rXwVqHhuPUgZbu5E4lKkKACvBHfhPzpLzAqeA7yHVfiJ4i1D7OFeaztpE3HJQGNMj8ePyrpvEPjZvD/AIkn029EIgfTzc2jZIy43ZVz2ztOPw7mrPg/wV/wjWr3d8l0kkVxaxQ+WE27WQAE9ehxUXxD8A2/jKSwmNx9nmtnw7bS2+I8levXPQ+5oYn5Hi1x4nn8UW4tPFsCpHHbHU7RbdhEZQgf5DnJ+YA4xzxWhc/FHxBb22lxva6dpcdzAZY5nhkZCoO1VAGccDPfqOnfY+J+jWuveJ9A8PafbSfbIYx5j4Aijtx2PuMfTkDkmuz8aeBtQ1m+tLnS9Tgt4YYRCba5hEsYA6FQeh/zmmgR51f+KZrfxPZeIb+2jaeDRDII7dsoxZ2UHPPHzZ61L4V+Ll/cahDBqSW1xDNC7kW6MrxMqlsHPBziujsPhBbW+Ul1J3jksWt5SqbTvL7tw9h6VH4b+Fd3YXcT3+qwm3ht3gRbOARs4fIJYn2P6fXIM4TxZfeJvFNh4dutYis7fSr/AFBBAltuEqk/KCcnuCxGD+XFa/if4u6jYa5qENmLRILKZoBbTxszTlThm3L05Bxz9a3k+GfiGMaZZHxDBNpem3guYIZISGGGzgkfj37mrGr/AArurvVNQntdWt4bTUJjLMr2geRd2SwVj7k+lAHI3HxAk0vxXqdxYWAlvNVWzWCKZiqrmJfvHg91r3Dx6Zf+EI1YzhRN9ibzAnQNjnHtmuP1f4V2uppqJnvS9xPDAtvO8Y3xPGm0k+obC5xXbXmialqPhCfRr++im1Ca2aF7oIQpJ6Ej6Yz70DZ4l4I8Zar4cTQdL1VIJdPvLQvbeVnzEGTt3E8HOPwzXQxeN/F1vZWPiK+06wOi3k6xiCMsJY0Y4ViTx/jnoM8af/Crg7+Hmk1M7dLhMUoVMGTJJypzxyx/CobP4Z6iFt9NvfEUk+hWk3mwWoiCv1yAzfif6YpIlI5X/hamt/8ACQz2nk2CRx3nkLYy7kkdd23PmEbQeQeffj11x4y8ZXlvrOrWUWltY6TcPFJAFbdKinLMDnsvPUcZ4zUup/CSW/v7jfq6NYXF0bly9uDcKSPmVZPQ8fkOOueW8JeCtc1O11zTYdUk03S31BkmjeEmSUD344II9jTGd63ijxP4ivLoeGI7KK1soI5Xa4Bcyu6Bggx7E446jrzWXa+NfFnie4tLPQbewtpm0/7XM8+5lyW2gLxwfQHP6Vq3nw41CzuJx4Y1w6VY3MCQzwbC24qMbgc8EjuMHJPPNR/8K71jSLizufDWvi1mhs/sspuIgwcZJzjBHU9CO1JCR5v4S8Vav4f8JwCBbGHz9QmE91dPkIeMgIvJP0z9O4s6/wCLLzxd4FvYLi2tbm4/tGK2gljDICTghgCeDnI5wMHkV0rfCO7Gm6cqalanUbWeWV5JIS0UgfnlT3GB2xWhB8ML+HS57L+1beRpbyK63eRtAKg7hgcc9qpjZ5xp/i/W/AKHws40qCSxzI8svmP5pbDhcjpwwHQdK9CtPiJr2vS6baaFp1k1xeWrSu07MBE6swb8OBjryaseMvhnd6tr9zq+mXdjGLuMLPFdweYNwwMjg9cD0rqPDXgiTQtS065F4s0VpYNatlSpZixbIHIA5pAcFqutS+L9G0aS+t445Y9fSyubdWby5D1IIIzjp616J8Vb+70zwjdnTyEmlKW4PQqrnacehwcZ7Vzln8PL+3sIbY6jCZY9cGp+btJyoGMYP8Xf0rf+LelXGq+EbwWu7z7UrdKFOCQnJ/Hbk/UCgDzrxd4tu/AWl6f4f0W1ufOtGRJLqeDMUuVJZVJ6kkg8ehrd+IWvXGr+GtMtba3u7R9WvY7aRLiPym29SOexJXnoRmuquNLsPiL4S0w3ctxHHJ5c+6MgMHAKt1BHdhWpqXh+51HxVpurTvbtY6fG/lREEv5jDG704wMfShq4mr6DtQGieJtOvPD0eowu2zy2SOQF0KkYOO+CBWR8JNXl1jwjaSTbjLAzW5YnO4KeP0IH4Vr6xHpHhOw1HXodMhWZELu0UYDuSfX0JPNUvhdozaH4TsYJQwmlBnkDDBBbkDHbA2j60rq9uoz0GiiimAUUUUAFFFFABRRRQAUUUUAFFFFABRRRQAUUUUAFFFFABRRRQAUUUUAFFFFABRRRQAUUUUAFFFFABRRRQAUUUUAFFFFABRRRQAUUUUAFFeU/Ebxzc+EbixhttMF6blXdvnIKheT0HPGT+Fa3ifxgulWujyWNt9sm1WVFghJKkoRkt0PTK8e9OztfoB6BRWXrGp2+j6bcajebhBbpvk24Jx7etcjeeNILfVvD9r5GbLWoy0NwWwVfjCkdP4lHXqaQm0ld7HoVFcbpXiYaj4m1XQ0tiE09EY3GeGZgDjGOOv44NaOreItP0q/0/T7mQ/ab+Ty4UQZOfU+g5HNAzoaK4TQvF0eoXmu2l3bm0bSZCWYtuDxc4fpxwM49xWN4c8evrOqabZNpxgj1CGaaJzJkgIxAyMdwCf8AOaAPVKK53U/EemaXqNjpt1cBLi9LCMY4GBn5j26jH1rF8O+LF1HUNZ02/txaXWmSNu+bKtD/AAvk+o5+mPWgDvKK8Lh+KM7wW902khYZxdOmZCCyxLuBGR35/KvabO5FzZwXJGwSRLIQT0yM0riuW6K8Ug8deI9Xm1CbQfDKXWnWcjRiaS4CtKV6hQOp9MZ7d69P8N6m+s6RaahLayWskykvBICCjAkEcgHqPSmM3KK4+PxHu8XS+HWgVVSyFyJjJyxLAbduPfPXtT/DniSLXL7V7WKIKun3HkiQOGEnHX25BoA62iuR1DxGLPxPpmg/ZixvopJPO3Y2bQTjHf7prrqACiuW8Ma//bx1P/R/JFlevaff3b9uPm6cdaqeKfFMXh290uGeJTBeSMskzPtEQAzu9xQB2lFcV4U8TSeJJ7ySDT5I9MiYpb3jtxcEMQSo9OOv4da7WgClqf8Ax4XX/XF/5Guc8AnPhfTf+uZ/9CNdBqxxpt4f+mD/APoJrnvh/wD8itpn/XM/+hGgDptQnNrZ3FwoBaKJnAPQkAmvksWV3D4di+INxqt21/NqAmWCMnylXzSCpH4HHIGMCvryRFkRo3UMjAhge4NfPn/CtvETWCeHX1ez/wCEcS9MyxhW84RbidmcY7569e9AGZ4o8ZXOu+IdIbSJJRo9nfW6zOrbfOkds49wACMfX2rB+LmqXy+L7q0uL/UBZQWglt4tPbBQ4BzJ0wN2STzxtrvdX+DumM1s+lTSwstwrTCWUn913CkDIbpgmtC78D61Y6rqN1oV1p5tr6zS0ZL4SF0RY1Thh1Py5yfyoA73wJdT3vhfSri4kWSV4F3MO+OOffA5966w9DXI+BvDv/CL6FBpjTedIpZ5H7FicnA7CuuPQ0AcJ4EGItT/AOv1/wCQrvK4fwO2+HUT3N6+ePpXcUDe4UUUUCCiiigAooooAKKKKACiiigAooooAKKKKACiiigAooooAa7qilmYKo6knArmfFl5fRaBfT6Jma/VB5IiUSHcSB05z3/Ksr4keGLjxdoLaXbXSWzmVJCzglSB2OPz/CuI+G/w31HwprMmo3upw3KmFo1RAxOSR3P0oA+etI0vWNJ+IWjJru77fPPFO++Te2GPGT68dK++a+W/Hy5+LuhnP/PH+Zr6koA5jxb4Y07xZp6WGpiUwpKJlMT7SGAI/kxr5J8d+EdHtvF1h4Y8N2c5u5MCctMWA3DPAPTC/MT6V9q3dwlpbTXMmfLiRpGwMnAGTXyn8EbI694v1fxNNysTOUyeQ8hOP/Hdwp20Ax/jBp6aVqXhbw5JdOukQwIGdvlGTIQ7ntnHPt+NZviV9G8F+PtMvvCt5E9riNpIoZDIiA/Ky7snduXnqeT9K9e+PF9pVvZWEGr6NNdxSlxFdQz+W0D47D+I45weOK+b9I0LTNb8V6XpegteS27yL501wgDYByzbR0AX35IpAfSHib4ZR6h4sn8S6xqkTaQp86aCRWyFVRhM5+7wen0xzXnnwoCy/Eq8l8Ph/wCxQZSxUOE8og7AQf8AaxgH0PpVf4y+OL7VdUuvDcBW2sbWXbKwbLTMPwGByRjvXUfBLxL4Zsp4dCsrO6TULsEy3kwX964BO3g8DAOB/U0AfUdcTe/8jjp//Xq/9a7auJvv+Rx07/r1f+tAHbUUUUAFFFFABRRRQAUUUUAFFFFABRRRQAUUUUAFFFFABRRRQAUUUUAJuGcZFfPHxL8E6dJrU3i3xBqch0eNESS0jQ+YeNqqpB7sQfxNO8RfDTxJqer3l7a+JTbwTSs8cXmSDYCemAcVzcvi5vDk8Xgnxfp6XOmxgi5unLyNMpy6OoJ6bsd+3QEYoAofAC3ll8S6tdWTGPTEUjyjIf4m+QYzzgDqf619c18g/ChoZ/iRdz6BbtDpJSQMnJxFjjr6uFODX19QB8W/tBajbXXjCys5nla3s7dVmWIjcrMdxxnvtKVH4DvPDWlafr+taNdX8Oq2lkwihvHQhg3G5QoBODj6ZFd94i8UeHdH+IjJrHhe3hKMN2pSFix+XiTYFIYdu/TOeK8z0uyTxb4y8Vf2JEFt57W58oop2knGD7bmH/j3tiklYDmtG8Lxat4I13xIzu17aXKKBuwNpKlj7n5v0roNe8Uarc/DXRbW5mZke7liMh4Zoo1AVfcfMR+A9653RPEdvp3gPXdAd5Ir66uo5FXafnUFdy5xxjb3rpPEPh++tfhl4bu7i3dFS5md1KkFFkOVJ9AdvX3HrTATwnF4O1bVNJhtLy/0a/tmTZcTKrpcyZ3c84U54HYjA+v3RXw94w1PQdc/4RWHwxZqt9EixzxiJlIb5Nqs2Pm5DfNz9a+3oi5jQyAB8DcB0z3xQBx/ihQdR0E4yftmM7cnG012dcf4lcrqWg7V3E3mOuONjZNdhQAUUUUAFFFFABRRRQAUUUUAFFFFABTW+6fpTqa33T9KAKFj1f61o1nWHV/rWjQAUUUUAFFFFABRRRQAUUUUAFFFFABRRRQAUUUUAFFFFAHPeLG2aDfnBP7ojj34rWsP+PSAZz+7X+Vc/wCOIWuPDOpRK5UtCeR6ZGaz9M8LxJptrEup6oqhAflumHXn+tAHd0Vxy+FUXbt1fVwq8bRdtipj4d/6i2qH/t4/+tQB1WR60ua5hPDsKAAXl6V64MxNRzeHBKAP7U1FFByAs3/1qEB1dFcc3hgsMf21qo+k+P6VGvhV1Kldf1kY4ObgHI/FaAO1rO1htmm3jYziBzj/AICa51vC7k5/t/WQf+u6/wDxNZev+GZTpF6q69qvMRzulXp3H3e/SgDqvDLF9D09ju5t0PzfSt2vLPDnhKU6RZMfEmsYMKkKkyBVGOg+XPtyT0rYTwlMMZ8SayeOf3y9fb5eKAO7orgG8ITk8eJdaAz/AM9l6en3aki8K3SA58R6ox9S6/4UAd3RXCnwnMSx/wCEj1jJbI/epwO/8P1qD/hEr7/oatX/AO+1/wAKAPQaK88HhHUFYMPFmsZBzy6n+lT/APCLX4Ur/wAJTquMY6rnrnrigDvMc0Vwx8M6gSSfE+qZJB4KDp+FPPhzUgOPE+pDkn7sZ/8AZaAO12jO7Az0zilrhD4Z1Nhg+K9U6g8LGP8A2WlPhvU2GD4p1PqDwsY/9loA7qjvXDjw5qg/5mnUj9Uj/wDiaH8O6qSu3xRqAXuDHHk+nagDuKK4X/hGtSxj/hKdTxnPSP1z/dqL/hFNQ3E/8JVq+Sc/eX/CgDv8c0Vwf/CL6hnP/CU6rnOeqf4e/Smv4V1Bs58Vat+BQevoPf8AzigDvqK8/wD+ETvv+hq1f/vtf8KQeEr8f8zVrH/fa/4UAeg0YArz8eE74f8AM06v/wB9r/hR/wAIleFTnxRrBbsfMXA/SgD0CivPW8IXm4mPxVrIXsGkUn88VNH4X1CPGPFOqnBz8xQ/zFAHeUVwieF79CpHinVSVGBkofz45qRfDmpKAB4o1LAGOVjP/stAHb0Vw8vh7VzjyvFF8vruijP9BUQ8Pa6GBHiq6yDnmBDQB3tBGRg1wq6DryuGHim4yBjm3jI6Y6YxUsmia44IPiacZOfltox/IUAdmqqgCqoUDsBinVwI8O64Oviq6P8A2wSpP+Ef1sf8zRdH/tilAHcMiuCrKGB6gjNOrhjoGtkYHie5Azn/AFCUHQtdLbj4ouM4PS3j7/h70AdzRXCxaFr6xGN/FEzZ5JFsg/xI/OkPh7Wz08U3Q/7YpQB3dFcKvh7WdwL+Kbwr3CwoP1xUx8P6kcf8VNqA45wkf/xNAHaUVxX/AAjupf8AQz6j/wB8R/8AxNO/4R/Uv+hm1H/viP8A+JoA7OiuMbQdU2AL4kvQ/cmNCPyxUi6FqQTnxFel8ddiYz9MUAdfRXFf2Dq4cFfE13t7gwoT79qZJ4f1hidvie7Ufw/ukP58UAdxRXGLoesKf+RkuD9YEpp0TXQW2+JpsMfmzbRn8uOPwoA7WiuJi0fxEuTJ4nZieeLOMen1qcaXrwcH/hIiyD+E2kfP44oA6+iuW/s/XCw/4nahe+LZKYul64M58Quf+3WL/CgDrKK5qGw1mNiW1oSqT0a2QYH4US2GsuhCayI2xwRbIcH8aAOlorj30vxAwOPEe09sWcf65qSPTNcUnd4gduP+fWP/AAoA6yiuTfTNdONniDbxzm0Q5NL/AGZrZUh9fbJ7raxj+lAHV0VyR0zXtq48QYbHObSM019J1tj/AMjFIBjHFtGP6UAdfRXHNpGuM3/IySbdpBxaxg/yqymm6wu//ieuxOMFrZOPwxQB1FFco2lawygf29IpwQcQJzn8KQ6XrfbxDJ/4Cxf4UAdZRXJHSdZ2sF8QSfNnk26HH6UxtL8QbjjxEAvbNmmaAOworio9K8SLnf4lVvT/AEFBUp0zxD28QqP+3NKAOworjF0rxEBz4kBP/Xkgpw0zxD38Qr/4BpQB2NFciNN1/vr6n/t0SpRp+uDOdcU+n+irQB1NFcsun64A2dcVien+irxUhs9bP/MUhHv9nFAHS0VzIsdbxg6vH9RbrzSPZa43TVo14xxbqefWgGch4y0CbWvFehloJHsBBcxXEgU7VDRkYJHTOcVyHw28IapDrQudbjlWHRVe2sAy7RJlny+OQeG6j29K9XXTvEHfXU/8BUqL+zfEn/Qej/8AAVP8KAON8ZeHJ/iBpVwslnd6de2M7rarPKAk3T5iBkYIzg/kcZrL1HwEdE8DRRaeLi41ewmj1CIr87eeNu9UAGdvB4HPAPJr0M6b4m7a9F/4Cp/hSrpviUA51+Ik/wDTqnH6UAcl4StdT8K+FLvVbrSpbzWLydrqa3gX96d7Dg9TwMnA6Z+tc94k+F48Qa/Z61BLPBDdt519HNJiSI4GAny5B7YP6V6b/ZviY4/4n0Qx1xarz+lINN8ThlP9vwkDrm0Xmk2DPKfHPhPW7HVkbw3A0sGpWCabdO3O0DC7mx0+UKM47H1roNYsr7w94k0a503RbjUbSw0prf8AcgA5zgcnvx7nk13P9m+Jef8AiexdP+fVf8KVtN8ScY12P3/0ZP8ACmB5p4o+E8Gv+IbfVxczR2905kvopJPnXgYCfLwOMHP4e1T4geE9at9Vhm8MQTSG+shYXUhYEqq7QCWJzkqoBJ9PU16q+meJDwNeTB6n7MoP8qi/svxPkn/hII8n/p2X/CgEea+OPDGoGXQrDTbGS4jtdMuYWkjTC7jEVGT0BY/mTW8uneI/EVmIbS9uvD0VpGto0MkAYT4Xlx045AGPT8usbSvE2Qw19N2Mc264PPpihdO8Ufxa3CfpAo/9loA8X06fUfC2kz+FL7SddWaGdpobzRv+WyknBLenT36A4Irr/Dlz4tlsbbQNSTUbS9u0eePVCFl8hQchJOOvA7g/OBx0Hdf2f4pDAjWrcgdQYF5/8dqdbTxKigHUbVz6mPB/lQB5FB8NrvUvF9x/wlN1cataCyBivNnkgvuAC/KTggbuPfNTeE9N1XwvqmuaNZ6TqEVle3IS21BEDiBeQGIOMgZHOelesS2fiSQALqltDg8lYQxP5iqf9meK8Ef2/B14P2Zf8KAPLr3SfFPh/wAXaVrF0154hSGJ1ZoIgm0EMNuM46tn3rp9XvPGmgPBqwmbV7CST97YJZhZIUPI5UZyBxk8etdSum+LAwJ123IHY2y8/pUv9n+Ksg/23bY7g2w/w/GgDzrwdqmpWPh/UdRj0e+83VNVfyVVATErgBZCD1AJx0xxWJ4p8DeJ9X1TRbPWNWl1OxZnDzQwKn2ccckgdT7+lev/AGDxWAANZtCR1JtxzSf2f4sIUf23agjqfsw5/SgDj/Ct5rXhLT9V0e90q6u4NKBexniiOLiIt0yMjcM547Zz059hspzc2sE7QyQtLGrmOQYZMjOCOxFcYNN8Vgf8h63PXk2y/wCFXfsHiIf8xiE8d4F/woA3Na/5Bd9/17yf+gmsD4end4V0w/8ATM/+hGsnVbPxd5Fz5WpWhjEbfejAyNp6ccHOOprC8B6b4nTw9aY1i2VMuVUQhuN56nH1/P8AIA9lorin0/xMcbdbhH/buv8AhUA03xX316D/AMB1/wDiaAO8orjGsfE2QV1eDjqDCOf/AB2pBa+JRx9vtWwerR8n8hQB19Nb7p+lc2kOvbSGubXPYhOf5VFOviLyn8qSz3jGODzQBmeAJElttQkjJKNduQSMV31eKfD+PxQsFwTJp5ja6cucEc98YA4zx+FehE+Iey2Y49TQvW42raHU0VyhPiLIIFn7g55px/4SHt9k/WgR1NFcuR4h4ANlz1JzxUe3xITjfYjnrz/hQB1lFcjs8TFc+ZYA+nzZ/lQP+EmAORYnp0J/woA66iuR3eJcfcsvzNMY+J+y2X5mgDsaK4x4/FX8MunDnsG57+n4UsUXilk+efT1OPRif5YoA7KiuPaLxPkET6fgHphuf0qTy/EarjzrNic84Ix+lAHWUVyUi+JRkK9i3HUZH8xUbHxPxtWy/EmgDsaK5QN4k2DMdjnoTuOfrTTJ4lwB5Nhn13NQB1tFciW8SkkiOyHtuNRk+KOyWP8A30aAOyorg2fxgSdsWnqM/wB40LL4xU5Nvpj+xkb+lAHR3Oh6XdX8WpT2EEl7Fjy5ynzrg5HNbNcD9p8Z5P8AxL9L4OP9c3Pv/n0qQ3Pi8OP+JfppB9JmwPr3oA7aWNJo3ikUMjqVZT0IPUVl6RommaLHJHplhb2iyHc4hQLuPvXMPN40P3bPSx/21bj9P85qqJfHWMG20r6+af8ACgDudT02y1W2NrqFrFcwEhtkqhhkdDVLSfD2j6NI8um6bbWski7WeKMAkemfSuUkfxyMbIdLPrmQ/wCFRB/HveHSh/wM/wCFAHSyeE/Dsk73Mmh6e8shJYvbKck9TgjGfertpoGjWUyXFrpFhBMn3ZIrZFZeMcEDPQ1yiP4453xaZ7Yc/wCFTrJ4z2kGDTM+vmHP8qBNJqzO/wA1xN6P+Kx08/8ATq/9ajZ/F+0EQadnoR5h/wAP84rifM8WHxtZtPFpyubY/u1dguzB6nBP3s0iraHuFFci0viYni2sB/20P+FOM3iUdLXTz9ZGpiOsorlfO8Rj/l0sP+/rVF5vicY/0bTz/wBtGFAHX0VySy+JiQGttOA9RI3FSE+I8gBNOGc87n4/SgZ1NFcoH8SYJMOn+uN7evSl83xGvH2bT2x38xhmgR1VFcp53iUg4tNOGPWVuaf5viE4zb2Ix6O3NAHUUVy4l8Rf8+1j/wB9tTzLr+eLay/77agDpaK5iaXxCMCO2sT6kyN/hTFm8R8brWx4/wCmjc0AdVRXNCbxB3tbH/v41Reb4j6/ZrEH0MjEUAdVRXIGXxMAcW2nnPfe3FR+Z4qAwLfT24xkyGgDs6K4zzPFW0D7Pp+fXzDmpvO8TEf8eun5z1EjUAdbWDrvh3SPEESxarp8N0FBCs4wy564YYI/A1miTxQrtmDT2Hb52x/LNVvO8XqSRaaY2exlYYoA3dD0HStBheHSrCG1RzlvLHLH3J5NblcP5/i7bj7JpmcdfNapXl8UkYW2sAfXzT/hQCL+v+F9E8RBf7W06G6KqUVmyGUdeGBBH4U/w94b0fw5C0OkafFaq/32XLO3pliSxxk4yeKx3n8X7gVs9Mx3XzWx/Kqv2jxvnP2HSiM9DM3+FAFm7+H/AITvL/7fPoNm1xu3EhMKxznLIPlY59Qc8+tdfc2dtd2r2lxBHJbOu1omUFSPTFcTHP42CkPZ6ST2bzWzVh5/F+FC2emZB5Jmbn9KTfkK5a0fwX4b0W5F1p+j20M4+7JtLMv0Jzj8K6+uGFx4wzk2Ol/QTN/hUi3Hiw9bHTB/22amMk8SOw1bQUC8NdMS3phDx/Ouxry+5m8Qy65okOoWNiIDOzb4XJZSEJ7+2fzr1CgAooooAKKKKACiiigAooooAKKKKACmv90/SnU1vun6UAULEctWjVCyGC31q/QAUUUUAFFFFABRRRQAUUUUAFFFFABRRRQAUUUUAFFFFAHNeMf+Rf1Dgn912Ge4ra0//jzt/wDrkv8AKsfxdu/sC/C9THjpnjIz+lbNj/x6QZGD5a/yoActzA8skKzxmWLHmIHBZM8jI7Zpba5guo/Nt5o5o8kbo2DDI6jIr5+PwnvpdY1e/m1UCK8EpiWGR0YMT8m71A7j+nFd98NPB9x4P0+e3ub37RJLJu2ox8teOwPfrQB6VRRRQAUUUUAFZmtnbpd4ef8AUv0+ladZeuf8gq95x+5bvjtQBV0WWG00KykmlSKJYE3O52gZA7n3NbfmJ5fmb18vG7dnjHrmuLvdFg8QeDY9MnUkTWcewg4KuFBUj8QK8Ps/GN1bfDWfS2cSavHN/ZaRAEyKrZA4HcKGUEeg79QD6aW/s2RZFu4CjtsVhIMFvQHPWrtfIKR6Xo+jS2Gqx+XqPh9vOtoy5VbqWYBl3KOflwvQ9B6Zrp/+Fl+JU1f7JdW2k2rwMkclrK7q0xb+JGPGPx/PuAfSMU8UxcRSo5RtrhWB2n0Poamr5dm8Vt4K1TxOsFvE095qQEbO52R5BYsR1P3ulbWnfFS6t/7Sgvxp99JbWn2iKaxZtjtkDYc+56jsPWgD6EMsayLEZFEjDKoTyR9Kkr5StLzX7zxvpeua/HFE1tp0l3FFbNgNFtfA6nBy3PtWx4e+L17d3lh9vttN+y3tx5Ijt5GM8GTgFgeCOnTt+VAmz6RjljlDGORXCnadpzg+lNnuIbdQ00qRKx2guwUE+nNfKPg7xZqGj6jqPhvR7GG61W71edgZ2IiVQOenJ+6foBXbftCMV8J2fmBC5u0z9drdMn/GgZ79RXz3F8SNc0ez1a213RozqWnxwun2dyY2V8AF2yTnJq3N498VaALWfxP4ftkt7shIVs5MybyM4IyaLCTT1Wx7zRXzf4f+K2sahqBS403T1tQZd8Qn8ueMKCRkMefTgflVqx+JniEQ6frGo6DbxaDez+SssTkyISSATk8jg84wfWgZ9DUhIUEk4A6k18/XnxC8VPb6lq+naJYzaLYztG7tKfMKqQCeD+PQ498VX8ReNte8RWd9aeHNPtvs66cJb15pCJEWRNxCHIGQDjPPNAH0PFIkyCSN1dG6MpyD+NMmnhg2+bKke44G9gM/nXyH4X8cap4c8M6RY2FvYxrM00jXV9LtQ4c/KADnP+PHrUXi7X734haRpEB0uFbw6hJaLcRz4jDnaRgHJIK5z9MjrigLdT7EjkSVFkjdXRhkMpyCPrT6+SrD4m6rpESafFb6Tb2+kp5E0EsrmScpw2w/Ucf5x3M3j/xFrN9PZ+HNNs1WKzjvGlunOdjKrYHTJ+bH4GgD3iSWOLb5jqm9gq7jjJPQD3qSvmC018+MfEXg3ULyFo8Tzo1ushMe+MBlcA9Dlh/3zXqPxH8Waj4a/suDS7OG6ur+cxKsoYjt6EHqRSbsB6YzKgyzBR6k4pkU0UwYxSI4VtrFWBwfQ+9fNXjTxHrc3hXxDouvafbPeWzW++W2l2oEkYMrYPJIZcduo9DnmNE8S654AjbwyLfSIbgH7VJPcSttYMFwpxxuxgcdh7Zp6dxX1sfYNMWRHLBXUlThgDnB96+eYPiZrut2+i2ui6XbDUtQMu8yMxSMIfpxxzk5x/LW+ECX82p+J73UgkV212IpreI5RXGSSDk9d36UDPc6RiFBJIAHUmvEfG3xA1zwrqYtX0W0uI7hytoEuv3rj+8VAJA/KvM/GHjjxL4j8IzXp0aO10WaYRGaOfLZBHBz1Un26j8wD67or5+1z4h6robpbW2nWUlta28Zke4ugrynywx2DOensea1brx/rV9eWNj4c0SG8uLnT1vm82faIwTgqenfAzkdfSgD2pnVMbmC5OBk45pQQ3Qg9uK+W/iD4uTxP4X0OAWawXt/IbiJ2uQscLRllJ3ccnkAH19RVvw58QbrSfCVpbW9gt5fR3psy73W9ZXbLhw3fJbHX8aAPponAyelAIIBByDXztr/AIz1a88K+KLPVLBtN1KwEKP9nlyMSsABnnqOuDyDTdL+IOsTQx6T4a8PC6+w2kckkl1djJj2A5w2PUdz9KVxJ3Poumu6oMuwUepOK8F8MfEnW9Tu9Ke90OCLS9SnNtDcRS5IcdeM+vqB+la/j6b+2PFnh3wq64tpZPtszbiN4QOdvH+6fzFMZ7LTGdEKhmUFjhQTjJ9q+f7n4tRQ+KRbNaXyaYkTIyeQDI8oJ+YDrtwP/rVJrmu6f4g8Y6ExvPs9hplv/aEzyZQqzFSEYdiPk/BjQB74ZEDqhdQ7DIUnk/hT68N+JN7Yz2GmeMNIvIrmTSbxRmKTKurEbkOOh6fgfcV7TZXMd7awXUWfLmjWRcjBwRkfzoAs0UUUAFFFFABRRRQAUUUUAFFFFABRRRQAUUUUAFFFFABRRRQAUUUUAFFFFABRRRQAUUUUAFFFFABRRRQAUUUUAFFFFABRRRQAUUUUAFFFFABRRRQAUUUUAFFFFABRRRQAUUUUAFFFFABRRRQAUUUUAUdUONPuj6Qv/I1g+BgB4b0/AA+Qngf7Rrb1jjTL3/rg/wD6Caw/Ahz4Z07/AK5n/wBCNAHW0VS1K5NlY3V0FDGGF5ApOM4BOP0r5a+2eINP0G08c3PiC88y7vwGtFcmEQ7m+XacgdDjGcA+tAH1lRXzT4r8bT634o0W10VpG0q11GBZrmKQhZ3Y7tvuAqt9efbNHx5q13N4w1u3n8VT6Tb6ZbpJZxRuV8yQxK23AxuySeuTzjpQB9SU1vun6Vxvw/16XxH4bs9RnAE7BklwuAWUkZA967Nvun6UAeffDtdtlfDGCLt88Y7CvQq4D4e8afdj+7dOOvsK7+hDe/YKKKKBBRRRQAUUUUAFFFFABRRRQAUUUUAFFFFABRRRQAUUVnaxd/2fpl7e7d32eB5ceu1Sf6UAcpc/ELwpazy282tQLLE5R1wxwwOCOBXS6LrOna5am70y7juYA5QumeGGDg5+o/Ovz30O50Q3lxN4ggvZVmfK/ZWVQpJyxOc5+gr6o0dY9O8BXEvw8S4uWubnOJiDJGx2oxAOBkAL7c5oA9Un8T6Lb6smjS6hEuouVUQc7skZA6Y5BH510dfAPhaHULL4hadb6qjrfC9QzB3DNuPPJH1r7+oAhuJ4raGSeeRY4o1LM7HAA9a4uf4geE7fbv120+bptJb+QNVPizeCy8EavISMvEsQHqWYL/U18U+E5vCsMbpr9vqUkjP8slq6gKuO4PXmkK5+gd7remWGnDU7q+gismAKzM3ytnpj1PsKz/D/AIr0LxHuGk6nDcuoBZBlXAPfawB/SvKvHPgKLxRpOiNpurrDo1hBuKuSd0eAd4P97APXj6V4r8No7Kb4mWJ8Pi6jsELHE7jeVEZ3Zx2J7f5DGfXXiLxj4f8ADTpHq2px28jYIj2s7YOedqgnHHWr+geIdJ8Q25uNJvorqNeG25DL9VOCPxFfFvxMtRb/ABFuZPEZnexmmDjyJFL+Tj5ceg7cjsa7H4AxRy+LdWm02SaPTUh4hmf52Bb5cgcEjn86APr+uDvlz4304kHAtGwf++q7yuKvhnxjp5GARavn3HzUAdrRRRQAUUUUAFFFFABRRRQAUUUUAFFFFABRRRQAUUUUAFFFFABRRRQAVka1rOm6Ham71O8itYAQN0h6nOOB1PXtWtuGcZFfD3xb8QJrPjj7FqbTppOnyiExwuCccb2HbJ/PAxQB9j6Jr2la9AZ9Lv4LtBw3lvkr9R1H41t18s/BSy0b/hJ9RvNH1KT7OIiiWtwu2UqSDnIOCAQf0/D6moAx9X1vTNFiM2pX9vaoBu/eOASM44HU/hVrT9Qs9TtlurG6huYG6SROGX6ZHevkPxRaN40+L39i6jNL9kR/KRYiAURYi5Az6kEk9eT7Ck+HCanZ+IPFPhrRLvyXkSaOCSVyFjZJNofgHnbnkD0oA+nbzxn4asrsWdzrdlHOTt2tKMA+56Dr3NdXG6SIHRlZGGQynINfF3iv4b2PhLwpdXutamsmsySgWiwsSr8rkYIBPG4k9uOvftPD2q+Ko/hfpkfh6CW5vJLh4POXDPBGGJGARjHbJ6D8MAH0Hp3iDSdTvbmwsr+Ge6tv9bGhyV5wfrzxxW7XyD8BYpYvGWrJd/NcrbyByfm+fzFyc/nzX19QBxXiQH+2fD5y2PtLcdvuGu1rjvEYU6toPPzfamwM9RsbtXY0AFFFFABRRRQAUUUUAFFFFABRRRQAU1vun6U6mv8AdP0oApWZ+99av1n2PV/rWhQAUUUUAFFFFABRRRQAUUUUAFFFFABRRRQAUUUUAFFFFAHNeMc/8I/fgEjMeMj6it2z/wCPaH/rmv8AKsPxf/yAb7/cH8xW3ZnNtD/uL/KgCzRRRQAUUUUAFFFFABWVrhA0q8JOP3Lds9q1ayNf/wCQRfckYgc8fSgB+hgDSbHAxm3jP/jorzST4bW7+PP+Eo+0KINwm+zbM5mAxuyegzhvXP6ej+Hju0bTzzzbR9R/sitfNAHzRrmmW/jD4qRQrp0zWlioS/kdfkcoCRn2OVX3HbHNb/iH4Y6jq+pXbf23H/Z91ceeyy24eSI9wh7DoOCOAM57+8BQCSAAT1OOtLSFY8Q1v4XtqD3k8Wp7bpriOe3eRNwG1QpD5zuzjOabbfDS7nTU31DU7aKS+gWBorC1EcYCnIY56n8vxr3GimM8Ks/hxrFxqVjeazrqSx2to1oIraMpmPBABPfqc8dhWfoXws1Gw1Syaa/sUsrCbzoZre1UXE3PAdiO349fpj6FooA8CuvhRIbWa4ttRVNc+3tdQ343KQpOcNj8+O/1Oey+JHhC68YaLaWEV5FDNDOsrvIpIbClT0+ua9LoPFAHkHiT4cjX9Y1O9m1Bore8tEgWKMdGUqQT2IBUGqOn+CPE11Ppa+INeguLTTCHgEEf7wuBhSzFece/X9a9to70LTYXKrWtp2PmK8+F+sXHmS6leWnl2CSSQTWsX7+4PJAc4Hpj8e9L4G8E61r2h6Smsaov9hRTNMlgFJdsMRtY8YGQeMnAPY9PpzvSAADAAA9qBnz5e/DjxBFa33h/StVtItBvZfPkMsZ8xOQdi46j5R6Z5q7e/DrWrKe4Hh3WLe3tbuxSznjuI8thV25UgEjjnrnJPtj3fvRQJpM+XYfhPr2m/wBnSWs2k3c1uro63SsyDLEhgCOcZre0H4XapY6hp1zc6jaeVa3zXjRwKyhidvAHAA+X8jX0JRQM+fdZ+F18+oXy6Td2EGn6jN5sz3FsJZ4s/eCkjlc5wMjr9TXW6D4Em0nV9VvDqAnivLJbVN6fOCFVctjg/d7V6r3ooA8Q8K/Da60WbRZZdRhk+wTzSuFQ/NvVQAP++aqfGuzv7u68NDTfMW5+1sEkRCdhO3BPsOte9UhAOMjpQB4hL8Ptb1HStYTVddim1HU2h3ssZMcaRsSFHTjnsB/M1Y8aeAr/AFLXDrWlyWEsssIhmh1GESIMYAZRtODwP19cV7RRRYVjwib4balp9jpVzomqomsaaXZGkjAjffneMYOOpA9vTt2PgLwte6FLqd/qt3FcajqEoeVoAQgAzjqBzkntXo1BoGeDTeCPFcPiu98Q2eo6ZPLI7/Zze+YxgjJOFUAYGAcfn61kT/DrxgdCl8PxatpY02Wbz2Ta6kHglB8p+UMMj6fhX0hRmgD501n4a6xdanqUkC6NLBehFE9yrmWIBcZUdAePfqOfT0Hwp4RutF1K3vZrmGQRaVHYlEB5dWyTk9uB+delUUAeAah8L72XTtGMVxYS32neYrRXUbPBKrOW578Z9P5VM3w11BrSzX7Vp6zpqK3kqxRGONFAxsTA5/HHWveaKAPGPFvgTUdYPidoLi2X+1BamEMWypi25Dcd8HFN8GeAtQ8P3upSzXNvKlzYJbRlMj5goXnI46V7TQTQB4/YeCb+10/wraiW2H9mXTXFztz85JJGPU84/wDrdIvHMJ0rxp4b8TTAmyjY2UpB+4XDhWPt85z9K9lqOSOOZdsiK65zhhkUAYkmh2suvQ66ZJftMdsbZVBGwqTuzjGc/jXJ6f4Kgn1TX77XLe3vDqMoWIE7tsK42joCDwuf90fU+lgYooA8C+I2l2Nnp2neDdDsY7aTV7tWyAdqhSMsT3xx+Ar3W0t47S2htohiOJFjQE5wAMCptoJBIBI6HHSnUAFFFFABRRRQAUUUUAFFFFABRRQTQAUUUDmgAooooAKKKKACiiigAoooFABRRRQAUUUUAFFFFABRQOaOtABRRRQAUUUUAFFFFABRRRQAUUUUAFFFFABRRRQAUUUUAFFFFABRRRQAUUUUAFFFFABRRRQBwvj7xfF4P06K7ltJbgyyCNAmAAevJ7cA10uh6nHrOmW2oxRyRx3Cb1SQYYVcu7S2vI/KureKePrslQMPTofqakghjt4Y4YUCRRqERVHCgDAAoApaz/yC73/r3k/9BNYngQY8MabwRmLOCc9zWzrpxpF+f+naT/0E1hfD99/hfTTgD932+poE2dVcwJc28sEozHKhRgDjIIwa+c4vAfii406HwpdrZjQoL3zxd+aTIY8k7Qo6E5Pbqa+kycUUDPnzXvg9pXmac2jQzRgXS/aibg5EXcjPccdP/wBVXxn4E12+1mWS1sbHU7RrdIbaS9kAa2AXB9C3OW5z19a+jaKVhNXOZ8H6DH4a0O10uN/MMQJd+RucnJOO3NdK33T9KWmv90/SmM4XwAMWV4Qcqbt8cY4wK7yuD+H7h9PugpBC3TgMDweAc/rXeUDbuFFFFAgooooAKKKKACiiigAooooAKKKKACiiigAooooAKxPEl2bDRb+6Fn9s8qFmNv2kGOQfbHX2rbpCARg8g0AfID+NvB+oeFta0+30GPS7mdcxRou8O+Bg7gBtwVHH+Jr0H9ni1uIvDl7PJgQT3ZMQxycKAxz6dv8AgJrvLr4b+Eru8e7l0eLzHIJCSOiZyTnapA5zXeWtvDaQR29vEsUMahURBgKB2FAHxlqi5+Nec9NRi/8AQVr7UriZPA+gS+IT4iksy2pblcP5jBQwAAbaDjOBXbUAedfFS+i0/wAK3NxPo8eqwB0EsEhIVVz94kDPBx09a+a/GXjPwprXgu203T9GFpqCurBEjAWA5yxDfxA5Ixx1yelfaV1bw3cElvcRLLDIpV0cZDA9jXn9p8M/B1rdJdQ6LGJUcOu6aRlz1+6WI/DGKAPE7fxdq3gXwf4csL7SkntL5JTKZweIi+Qox32sTg9iPQiuM1OXRb3x1pUngSGVSXjYooMamTOSFDdBt4Pbr2r7K13QtL16z+x6pZx3FuDkKcjafYjBH4VkeHvBPh3w5ctdaVpqwTsu0uZHkIHtuJx+FAHyRrA0cfFa8/4SUuNN+2SebkNgjHyZxztzt6dvat/4Qyb/AIkXT6Eko0hjMXBGAsPJTP8AwLaB3/WvpzxH4N8PeJZI5dX01LiWMYVw7o2PTKkE/jVzw94Z0bw5G6aTYR2wcAOwJZmwSRlmJJ6nvQB0dcXeSEeMLFB0a1fP5mu0rgrmZT44tYyMkWbYJPQ8nj8PWgDvaKKKACiiigAooooAKKKKACiiigAooPFFABRRRQAUUUUAFFFFABRRRQB85+Ivhj4j1HWr6/s/ECW8NxKXVPMkBA7A4rzCfS7PwR8SNNj19zcWYVJnnfLb2KEeYQecCQZ79Pwr7brm/EXhjRfEsUcWr6fFdCM5RiSrr7BlIIHtnBoA+avBh029+L7T+G4dulIHY+UpVAPJKkgYGF3kYHuMdq+ua5nw54V0Tw0sw0iwS284gyNvZ2bHQZYk49uldNQB8cajfweGPjTJqWrlre0WRnMmwt8rQFVYADJGT29/So/hfqMUfi7xH4pdJF0uFJ53kK9N75Vf94+ntX074p8H6H4qWIavZ+c8OfLkV2RlB6jIPI46Gi18HeH7PSZ9Ht9MiisbgATRozAyY6ZbO4/nQB8TT+Ibfxp4p+3+LdRkg06P5lihjZlCgj92oB+XI6t/9avuTwpqel6to1vc6N/x4KDHGNhXG04xg/SuNHwm8EgYOjFuTybqb/4uvQNE0iw0Kwj0/TbcQWsZJVAxbkkk8kknk9zQB80fBUY8e+Ij6xzf+jhX1ZXL6N4U0TRb+51HT7Lybu5z50nmu27J3Hgkgc+ldRQBx3iML/a+gkg7hcsAcdthz/SuxrjPEWTregDJA89znPGdh7evpXZ0AFFFFABRRRQAUUUUAFFFFABRRRQAU1vun6U6mt90/SgClZdX+tX6o2f8X1q9SQBRRRTAKKKKACiiigAooooAKKKKACiiigAooooAKKKKAOU8cIz+G9QVJDGxjGGXqPmFZun+FitnAp1rU+EGCk20Y7cYra8Xf8gK9/3B/MVoJe2ttHZRT3EUUk4CRK7AF2x0HrQBgjwvj/mNav8A+BP/ANaox4Ux/wAxzWP/AAJ/+tXa0UAccPC+P+Y1q3/gT/8AWp7eGtwA/tvWBj0uf/rV11FAHLHw83ONa1YZOf8AXqf/AGWq0vhu4YLs8Q6spHXMqnP6CuyooA40+G7neMeItWEYzx5i55Hrt/pWJ4k8O3h0a+D+IdSKiAjAZRkeh47jINem1h+JTjRb/wD64t29qAOE8PeHdVGl2LDxPqAja3QqgWM7RgYAJXsPWtU+G9bI/wCRtvlOP+eMZ5/L6102hbU0PT2dgqraRkk8ADYKks9SsL9mWyv7a5ZRlhDKrkD3waBnIN4c17yxt8XXu/vmFMH9KT/hH/EGB/xVNyP+2Sf4V3mCDjOc1Dc3FtbReZc3EcMecbpXCjP1NSOxwzeG/ERxjxbdD/tin+FCeHfEIJ3eK7ojH/PJBz+Vd5bywzoWhmSRc43IwYZ9OKeRye1O4WODPh7xDj/kabn/AL9J/hUjaHr5U48RzggcDYvJ/Ku55HTvTAAgZmbao5JNFwscJ/wj3iP/AKGm4/79r/hSvoPiIYx4mn9/kX/4murGpaeUZ1v7XaoBLecuAD0796twzQ3G/wAqdJdrYbYwOD6H0ouNWRxjaFr5I/4qa4Ud8Rqf6UxtC8Q5OPE1xjPH7tf8K7tduQT29aqS6hYpcLaSXtulyxAWFpVDnPTC5zRcVjjv7A8SBf8AkZpi3psXH/oNSnQfEHGPEs//AH7X/Cu720m0k+9FxWOAGgeJQw/4qaUrznKLn2/hp0uh+JZHLHxLIoIHCxoOfwX6V36g455pWHFMDg00HxAAd3iWfOf+ea9PyqufD3iQL/yNE+702L/8TXooHFRkZOfSkNHBDQPEQ/5mec/9s1/wpG0DxECMeJpyO+UX/wCJrv8AGOlKBmncRwP9geIf+hnn/wC/a/4VE2g+JSRt8STYz1Cr/wDE16IFx60Ac/SkB58ugeJMc+JJs/7q/wDxNOTQfEWefEtx+KJ/hXf4ANOHemBwH/CP+IOf+Kouen/PJP8ACgaD4gH/ADM0/wD37X/Cu+IyKTbSEcWNJ8S7Wx4jIY+ttGQP/HahfSvF3GzxJD75tEH9K7wDHNJk0XA4g6Z4rz/yMEOP+vZP8Ki/srxd/wBDHD/4CJ/hXf47dzSAZpgcCdL8Xc48Rw+3+iJ/hUg0zxXgZ8QxZ7j7KnH6V3QFKR2oA4N9M8V/w+IYh/26p/hUEuleMCf3fiSAD3tE/wDia9CAxSkZoA87XSfGfO7xLbj6WiH/ANlqUaX4t/i8Rwj6WiH+ld/ikIzQB58+keMCPl8Twg4/580/+JqaPRvEoIaXxIzNgA7YIwOOem2u9pmOuelIZwp0bxKZA48SMAOcfZ064x/dx6dvX1qP+xvFfIPiVCOQP9FUdevau+xSkEnrTEcYum+JxnOuwn/t3X/Cpv7P8QlP+Q2gfP8Az7pjH5V1v40YJNAHFyaX4jK4TXlBIwT9nXp+XX3pDpniYE7dfTnk7oEP5fKMV2uOOtGOaAOJXSvEiqqr4hAwDkm3Rs/mP8ahGl+LD/zMUWf+vRP8K73b70nSgDjP7N8T441+In/r2T/CnNp3iY4xrkQ/7d1/wrssUmMGgDjjYeJf+g1D/wB+F/wph07xR/0HYR/27L/hXaYIJNApAcWLDxQoOdZhY9gIF/8Aiaelj4lAJbV4jwMAQL1/KuyX0paYHBLZ+Kx11aI/9sU/wqf7D4nOP+JvF+MK/wCFdrS5xQBxv2DxKc/8TiEY6fuV5/Sp1tPEChs6nE/p+6Uf0rqwcUCgDlfs/iHdn7bbYHGNnB/SkNp4iJP/ABMbdQR0EY4/8drquRSdaAOTS28SDJa+tj3xsH5dKd9m8RjgX9oRjqY+f5V1dKaAOU+z+ItpzfWuevCfp0ppt/ERI/0+2AB7Rj/CusAyeaOPSgDlPs3iHJP9oQHnOPLH5dKqyWXicsSurRAHkDyVOPbpXagAUGgDjVtPEvfVIucjmFeOOvApotfFBIJ1K2GATjyRz7dK7LnvR0oA4n7B4rwf+JzbEk9oF46e1Si18UDrqNq30hFdlt4pFFAzlhB4jC4+22xOepjx1/DtSSQ+I1A23dq3sF/+tXVkHPWg80COSMfiTBxcW34qP8KjaPxP0E9rx3x1/SuvAJyacM4oA5pU8RHG6SyXgnGD19OlQLH4lIO6a0HQdP8A61ddSUAcusHiIg5vLQc4Hyfr0pWi8RAALcWR6ZJU+v0rpqXOKSA5Zk8SZ4lsTyBxn8+lN2+Jgc7rFs9hnj9K6oelBGaYHI7vE/8AdsvzP+FR58VbcYss467uf5V2GOKXkUAcYR4r2n5rHJ568j26VZX/AISY5ybAYx3PP6V1eKZtPegDj2HioPkPYkAdBnB/TNSLD4oYc3Vivyj+E9fy611u3mlweaLgcgIfFSsc3WnsCf7pwP0qORPFrYVJdPXPVgDx+YrszmgDil1A5HyfFKgD7Xp7ZPUqeP0qGWLxcVJS500Ej7pDZH04/nXZbaU0wOMjj8WqAzzae3AG1c/rx/Knv/wlQUbfsBbvkn/CuwAzwaCO1AHGq/ivnclgP+BGpFXxVsyWsN2T8pJ4GPYV1u00baAONjbxZg70seeRlunt0oZvFnZbD8zXa4pp54oA4V38Y8YXTvzNTg+K8EN9g5HBUnj9K7Lbz1pcDNAzy7Xj4vTTb1pJLIQCCQyFOoUKc4yO9Z3gRvFU3hyzljmsjCVxFkYYrk8njGeor0fxCu3RNU/69Zf/AEA1keAFx4S0sYb/AFOeRjqTQIjuF8XhFEUunk9yAc/qMc1QI8bZU+bYDHUdd36V6GBhfwqAjcSNxHuKTaRSRxTDxkQT5+nqR0AHX8waap8agN82mt3GSfyGBXc7OeWJ+tO2kLx1ouFjiVbxkOWTTz7Bv/rUyeTxkI2Mcen8Angkn8OK7tQSPQ0rjMT5zjaelO5J4z4H/wCEqj06VIo7AgTtyTt/DAHbn/69dxDJ4sBJeDT29AXP9KrfDkAaO4ByfObPPTgV39AHJq/iTnMVh68s35Uwv4myR5Vh7EOf8K6+igVtvI47zPFAP+p08/8AAmp/neJ/+fbTv++2rrqKVhnIeb4nOf8ARtPGR2duKZJN4qxlbXTuOcB25rsqKLAcek3ijb81rp2T6u3FO87xP/z66cf+2jV11FMDj/M8T8/uLAZ/2zxUTnxWWCqmnAZwW3Nj69K7WigDjkbxOOWjsTz03n/Cpt/iPnMVl+DHiurooA5RX8RjOY7E59SeKa7+JMDZDZd85c/4V1tFKwrHJtN4kVeLWxcj/poQTUf2vxLn/kHWn/f3/wCvXYUUxnGrceJwxDWVowGMES8GrEk/iID5LSyPB6yGuqooFY4k3PitTt/s+xYDnd5vX2qubrxec406zH/bYf4131MkZURndgqKMsxOAB6mgLHBx3XjFnO7TtPUdsy8fpzTpJ/F6khbOyb3En+NFp8Q/Cd5dQ2kGt27TTHagKsAT0xkjAPPrXeggjI5BpWGefG48ZbARY2OeuPN5+npUP2jxsZCv2LTwv8Ae83j/GvQbmeK1hknnkWOKNSzuxwFA71wVj8SfCN9dpZ2+so07uI1BhkUFicAbioHX3osKxKJ/GJCn7Fp2e6tKR/IGoln8bA5NlpZHoZzz/47XoYORkVysXi7QpdafQl1BP7TRthgZGU5xuwCRg8ehosM543XjsykDTdMCjubg4P04zVkXnjYKxOk6SSBwFum5/StbxD4w0Dw26x6tqUdvIy7lTazsR64UE1raNq9hrlkl9pt0lxbOSA65GCOoIPIPsaLBc5lb/xeU3No1gDnG0XWT/hXDzaj4rHi+3V9FsXuVtztAucJtPcMRkd+3Y17pXHXGf8AhL7Xr/x5nOD/ALR60wsQf2j4r5/4kNmMKD/x+5yfypg1Hxacn+wLMAdvtg5/Su7ooA4Qaj4tJA/sGzGT1N4MD9Kk+3eLBkHRtPPuLs//ABP+cV29FAHC/bfF+4j+x9Nxjr9rOP8A0GnNd+Lh00vTD/28t/8AE13FFAHCJf8Ai5gc6JYryOt31/IVM954rVSRpOnufRbog/qtdrRQBxBvvFgGf7GsT14F3/8AWqQXnioj/kE6eP8At7b/AOJrs6KAOO+1+KM/8gvT8f8AX03/AMTQLvxRk50vTwO3+lN/8TXY0UAcXJe+KkXK6RYOfRbog/qKaL/xVv2nRLPGcbvtfH16ZrtqKAOLlvvFSD5NGsX47XZH81qCPUPFzsQ2h2KDHVrz/AGu7ooA4hb3xawz/Y+nLn+Frs5H5LRLd+LQB5el6Y3rm6Yf+y129FAHFNd+LAONL00n/r6b/wCJphvfFpYhdI08Ad2ujg/TAruKKAOAbUfGKsR/YVgwHRlvOD+YqM6n4yzx4dssf9for0M8VWvbqCytpbq5lWKCFS8jt0UDrQBxEGo+MnJEmg2EfHU3vGfwBp7aj4vBIGg2RAPUXnX9K6PQdc03xBaG80u6W5gD7C4UrhsA4IIB6EfnW1QB542qeM+Nvh2y/G9H+FOXU/GP8Xh6z/8AA0f4V3N3cw2dvLc3EixwxKXd26ACqmj6rY61Yx3+n3Cz2smdrgEdDg5B5H40AccNR8akL/xIdOXJGc3mcdfb/OaeL7xpg50fTOOgFyeeM/8A1v8AOasTeP8AwtBqQ0yTWIRdF/L27WKhs4wXxtHPqa7nORkHg0AcCLzxmQD/AGVpQyMkG5bj9Kma88WqpI0nT2PoLo5/UVqN4m0dNcTQDeqdUcZEARj/AAluWAwPlGcE/wA66SgDyaS61ifxPoSavYwWqb5djRyBsnyzxXrNcZ4gJGveHxufBml+VOp/dnn6evsa7OgAooooAKKKKACiiigAooooAKKKKACmt90/SnUjfdP0oAp2f8VXapWf8VXaACiiigAooooAKKKKACiiigAooooAKKKKACiiigAooooA5vxecaDe/wC4P5ivMfiHbyP4h8EXI24FwUILYOTsPT6A/pXpvjA40C+/3B/MVz/i7wtc+JLfR5bPUhYXNjIJo5fJEnOB2JHp9D3FAHotFcQmk+JfsU8MniRGuHZDFOLJAY8HJGM4IPvXaqCFAY5IHJxjNADqKKKACiiigArG8RgnRdQxn/j3fofY1s1heJzjRNQOcfuG/lSd7abiZgXoA8BSCQAqNL5+Utx5fpx/PivAfCPw/wBI1TwMdcmN3FfJHNIJI5MBihO3AI6fLj8/w+h7a0l1XwbHZwTfZ5Z7AQrJjO0lNua8ssfh/wCL7XQB4fTxFZxaf8wIjiYsytncpJ7cnj3qrjMLw18QvEQ0nTFeGwcSrJvvb+coDsJ5Y/p3/nWdrni6+8eaPpulLp1p52ozyxht7AI8e0hlP0buK6pvhNLZXFo+nT2M8UNsYnS/jZw0hJJk29O449vxrS0D4a3mmzaLJLfWzfYLmWaTZGRv37cYzwPu+3tSSXyG7ot/BgSWOlX+jTQJFPp948crJJuDtgc89P8APTpUPxB8a+JPCl4gXTNPmsp5Nls3mMZHOOQVBz19PUV2fhHw3c6Je6zeXdzHM+oXJmAjUgKvOBz9a4HWPAniS88WnxHDq9i8kbEWyXELERpggLgemTz680iXfodX4o8Vap4e8HprVxYQLqHyCS3ZiVUs2MZB9K4HU/iJqsUN/o/iDRYbW4udOea3MUpZWUoxwcE9cEZB4IrpvjDFdN4FaO5KPdGSIOYlOGbcOg61hL8OtW1rN5rep28kyaZ9ksvJDAIShG589Tyc/X2FGxR4zoemt/wjtvPeWDfY9T1OCBJBc7TLGpfK47AEYzxXoNl4ru/Dd1eWWhaLbtNd6rJCIpJidxwu0g5AHc/j7V2+qeCZ4PB2kWE99CTpM32mZ2jZldAWJAA56H9OveuG8DaFP4q1qXXrS4WPTrXVWmUSKQ0uQvIH0Hf1NO/3CfluaQ+KXiNYb+5k0Wx+z6fKsVyVkOVJbbwM881gQajbeJE1D4hyW8iX2jsqw23mfunIPylhjI4bkA8n9fQ5PhrevpviGy/tG3H9p3Szxt5Z+UB92D79PWucs/hZ4jsNGvdFttasVsrxw8oMTbjjGBn04FIG2e5+EtVl1zQrHU54RDJcR72jUnA5PTPbvXRiuf8ADGknQ9EsdM8wSNbxBWcDAY9SR+JNdB16mgB/4UYoB5xmjvTAQCkxjr3pxOBSHkUAJ24oHFBGOlO9KQBzRSZB70vFMApTSZ9KB1oAMe9HNFGaAA0gFL2oHAoAQeppetFGKAEzk040nAPWloATGaXoaTNOFACUdaPWkFAC0nelyPWkJHWgBe9JQDmigAHGaM0tITQAUYp2aQHmgA6UA9qDS5oAQ8UvYUdaSgBcUmOaT8aXOKAAcZpf60ZzTc5oAdilIzSDjvRmgAApaQfWg80AHWm8ZpelJQA6gdKTNANABjmlIoFLmgBMGkAp1NBxQAmOaDRmgmgBetJmikBzQA6jOaSlNAB3oxxQBS+tADacKSjNAB3oooBoAXtTRS0mcUAHakpe3Xijp0NACZpaAPfml6c0ANNHrTicikzmgAo60Yo6ZoAaSAaVs9q5NvEsf/CVL4cFs/mG1+0GYtwBnGMV01xcJbW8txKcRxIXc+gAyaAHjjincV574E8cWnjI3ptbWWFbZwoMhHzg9D7d66m+1qzsNQsNPmZ/PvmZYgq5A2jJJ9Ow+ppbDSbNkdKWk98iq19dR2VnPdzFvKgjaV9oycKCTj8qBFk49elJ1rzzV/HNlp+hadrUUE09vfTrDEvCsM7uT/3ya9DZ1VC7MAoGSxPAHrTt1AXPYUdax21jTFMOdQtszyCKLEoO9j2GD1rYoGYviHnRNU/69Zf/AEA1jfD1Gj8JaUGGCYc/gSSP51ueIMDRdS/69Zf/AEA1k+Azu8LaYcr/AKrsMdzSQjor66Sxs7i7kBKQRNIwHooJP8q+XIdX8VWGnWHjO78QSG2u73Dae0YaMQknpz1wp6DPfOa+or62S+s7i0kJCTxNGxHowIP86+cLHwz41eysfCs9jaRWdncicai0odSqvuAUdepOARn6CgaOSPiebVNe1Oe+8S63ptl9rMcXkRloYkzgAnI2k/7vbmus1O98Satq2uLY+JZba10W0WWMxKCJ8KGyccHIDHPuOMU/U/D3jq6tNQ8OXVrY3EF9KkzalGVRVUMpxtABJ+UdRnryeKW98LeJvDNxfrpdhHqtrqloloxRwjRNsCZOe3Xnp64oA9r8Ca43iLw3YanKU86VCJdv99SVP06Z/GuqmP7iX/cP8q5fwNojeHPDtjpkuwyxKTIU6FixJ/nXUzcQyYOPlPPpxTEcN8NhjRW/67N/SvQK4H4cjGisP+mzf0rvqACiiigAooooAKKKKACiiigAooooAKKKKACiiigAooooAKKKKACvL/jPI8fgDWGjdkYiJSVOODKgI+hBI/GvUK4T4mTW1v4O1WS8s2u4BGoaFX2kkuoBz2wSG/CgD5Bm8J6NF8O4PEaX8h1KScxGFmULndgqB1OF+br3r63+FepXereDtNu72XzJyHQts25CuVH14A5/rXw3djw22kma0k1JNTLhRby7GjA7sXAGfQcZyK+5/hdp11pXgzSrS8j8udUd2TOcBnZh+OGFFx3MP43Wl3deB742srr5LJLKqkjfGDhgfbnP/Aa+OZpPDsugadb6fa3n9vFyLmRm+R8n5QBn8sAe9fVH7QzXy+EovszsLZrpBcqp+8uCVz7bgPxxXzrqN/4Sm8F6fa2lpNFr8R/fSKgw/JzubuMdAOnFAj6i8UeLJPBXgbT5boebqk1vHDEhY8vtG5mIPYc57nHrXzl8H0nHxF0trppDcHzWk80ksSYHOTnnoRWnrHgrx9ryaNqcVilwkdnB9nC3CDy1CLjcJCPmPU9eSa5PS/8AhMIvHgEDMPE3mGNgwQg/Jgg/w42D8hkdqAOsk0jT/FfxU1a013UXht/NkCbpMFiOFQMenHOPbFbHwbv/AOxPHd7oNrO81hcvLEpLAgmPcVfjjkKRx61z/wASG0G98cTW+p2FzpTKVF5cwOH3sUB3iPBxnIHDcj5iCTitD4HaObvxnJqNkkp06w34kkIz8ysqg+5BJwPSgD7TriLnA8a2vAybJup6fMen+fWu3ripx/xWdu2//lyIwB/tHr/n0oA7WiiigAooooAKKKKACiiigAooooAKKKKACiiigAooooAKKKKACiiigCA3MAJUzR5BwRuHFfL3x9u/ElxK+nw2sw0KGJZ5ZUiO12yB8zkdiRwD7n2g1n4QeI7zWNRvoNRshFcXTyIGlcMULZGcL2B/Tiu+8e6dc6P8JbmwvLj7RcW8cKPLknP79MYJ5wBgfhQBU/Z5Rl8M3rMMB71ivuNij+YNe+V4L+zyCPC11kKP9MbBAIz8q9fWveqAPlH44Xfii/vL3To7WVNAtEjleQRgLJkA7ix9GJGAe3Suw+Fem3N38NZrbT7o291dyy4lYkhOQpx6fKO3c5rt/i7v/wCEF1jYSD5adADx5i56+2a4f4Z6rNovwvfULeykvJbZ5W8hcgt8/JzjoAcnGehoA+f/ABr4RtPB1mlpqF79p16aQSgQZMSw8j5iwBLEgmvo+x8TXHgz4a6be6uXmvpI9ltGTlju3NGGPoFxn06da8Z8c+NvDHjLSZribRZ7bXhsSGRZNwCg5O5uMjlhjGenTtlT+HfFOs+GfDbWNjcXVtHHMUAK4U+aeuT3GOvb2FAm0ld7Fj4Wpff8LL0ufUFcXFyJpyX6sGhkINfcdfAYfxjH4wgO2ZfEcaqsQEabtvl8cY2kbM/rmvviEuYkMi7XKjcM5we9AzldcAOu6AOredKdpPGPKbnHqO1ddXH62CfEWgYOCHm6j/pm1dhQAUUUUAFFFFABRRRQAUUUUAFFFFABTW+6fpTqa33T9KAKln/F9au1Rs/4vrV6gAooooAKKKKACiiigAooooAKKKKACiiigAooooAKKKKAOX8ats8PXxwT8qjj/eFb9mMW0I9I1/lXJ/EWFp/CuoRIxUsE5Azx5i5/SorDwsYraAf21q4ZUGQLrPOPcc0Ad0aK5CPwyYySNb1jPvcA/wAxVpNBZBj+2NUI46zD/wCJoA6Wiuc/sN/+gvqf/f5f/iaQ6E5/5jGqD6TL/wDE0AdJRXNtokxdCNa1IBeo8xef/Hf50v8AZF2M41q9xnjIQ8f980AdHXPeLDjQNRP/AEwaq50S9yca/f47ZWP/AOJrnvFOgX8mgakp8R34/cO2QEGQFPBwAcHp1oA6rw8G/sPTQcA/Zo+nptFa4XHfnFeW6J4b1p9H08p4ougpt0YKYVO3KjAB9AMdeavt4Y1/IC+K7oD2hT/CkNHoHzelID69K89PhXxBj/kbrrP/AFwT/Cpl8Ma4q/N4qui3vCmP5Uh3O83AjjiolOWOWxXCv4Y1z/oa7nH/AFxSkXw1rIVs+KboNjjESY/HipY7neSKrrhgrexGajywH+FcEfDOukf8jZddQeIkpq+FdfzhvF10PpAhoeo0z0BunIyDxiiNFCbY0VF64AxXCL4V1zbz4uuy2On2dKgk8La/n/kbbvt/yyUdOaNvQbfTqejjjoaQDsc156fCOsNtK+Lr9Tjn90pyc5qceGdbVh/xVd43TI8lBx+tOxNzvlLZwKUFiT14rz8eGvEGS3/CWXWTx/qlx/Kj/hHfEI/5mq5/79J/hTQjv+RjtSkkHknivPf+Ee8Qk/L4ruSPXyk/wpf+Ed8RFR/xVU5IHOIl5P5UAeh7yR707nArz1dA8Qc58UXH/ftf8Kd/YHiD/oZ7j/v0v+FMR37ZJx2pckjgV503hzxAcf8AFU3H/fpP8KavhzxGCf8Aiq7nH/XJP8KVwPSO9G78q88/4R7xBnH/AAlNx7fuk/wqx/Y3iJFwniV/q1uh9T6ev6cUwsd0G/eY5B9xQz4FcEND8StIZG8VyZOML9kTC/lgH6YH+Nj+xvEbKN/ighwQcrZJj6Y/z9Kly6foB2wOR1603DYxXCpoHiEOhbxXMVX0tUGe+ec/TB/PtUS6B4mUgjxS/wB3kG2U/N/h0/lTA9B5wKUFgelecyeHfEuP3fiqUHvvgU/yxUyaN4rjUKvidGH+1aJ/PBpgd/knigBs1wf9keLCw/4qeNV7kWSE/wAqdJpHioN8nilSuP4rGMHP5Urjsd1k5py5NefrpHiwn5vE8ZxyMWaD+lO/sfxWCT/wk0fP/Tmn+FVcVjvsY70gJPWuCXSPFmDnxNHnt/oSf4U06N4rGSvihOTzmySkB6FnApg555xXBnSPFRBB8TR8jtZp/hTDoniluvidRznizQUCO+zgnvSgnHtXnUuheKnIz4p754tVH8qtJovieNCF8Ugng/NZIee/JoGd2MijOa4caR4nzz4qBGf+gfH0x/jUR0nxZgbfE0QPf/Qk/wAKBHe5I96XNcEdI8Vkj/iqEA4yfsMZq02k+JSRjxQFH/XhGaG7Bc7PkjnpS57157LoPimQAf8ACWYyQWxZIPrjB/8A10N4f8Qhxs8UTFM87oFzj+n60XA9BJNKCeK4NdF8TCTP/CTnZktj7Imc+mT2/D8KWTTPFWPl8RR/+Aaf4UAd5uzSE15//ZHi7/oZ4v8AwCT/AApyaV4sGc+JIv8AwDT/AAoA73J9KXJrgE0nxaM7vE0R/wC3NP8ACp10rxT/ANDHH/4Bp/hTA7jPajPPHWuITT/FSZDa5bP0wTagfyqwLDxKWBOsW2O4+zigDsAfzpN3Fcj/AGf4kO7OtW/PTFsOKjOn+J8MP7btsknn7MOPpSA7ME0ma45LPxOoAOrWrn1MGP6U423iYH/kI2fQf8sv/rUwOtBIzS5964s2XirIxqtl75g/WnLY+KOc6vZ8j/n36UgOyJxQG9q4ZrDxaRhdYsRgnn7PyamNn4pwMarZggf88OtAHZMxHTrSB8jnr3rjf7O8TO3za9DGuScpaq38xUZ03xQGY/8ACQREE8D7Igx+lF9bBc7gscHBoJ+WuIOm+J88a/H/AOAqf4UPpXir+HxFF+Non+FMaO2ye9Bb0rixp/ioAD+27ViB1NqKDY+LN+7+2bIDOdv2Xj6UhHZFvrRuOPSuPNj4qJJGs2YBPT7N0qD7B4u/6DNj/wCA/wD9agZ3O449DQrEiuLWw8V4w2r2Wc9Rb09rTxUEwNSsMjv5Byf1xQB2W456UFq4trTxYxUjU7BeRkfZz/jTDZ+LSSf7U09cjGFgPHvzRqB3AagEnPFcQLTxV31OyHP/ADxzx+VO+yeKh/zFLI/WH/61AjtCSaQnFcSLLxYQc6tZrxwVh/xFK9l4pByusWpBPRoBwPbii47Hag0c1xX2PxTz/wATWz6f88P/AK1M+x+Lcn/ia2JHY+T/APWoA7cnilU1w72ni/aoXU9PyM5PlHn9Kett4tZRuv8AT0IH8MZJP14/lQB2uSCPSnZri/svionjUbH/AL9f/WoNp4r7ajY/9+//AK1GwJXO0JppYj6VxYtPFhznUrIf9sv/AK1ILTxYR/yErEf9sv8A61Ajtc9KCSVx3ri2svFYwV1OyPHI8r/61As/Ff8A0E7I/wDbL/61AHlfiDWG0H4oS6jNY3tzbLYrDm3gLYJGfxHWvS9H8XWmsy2Nuum6hGl/HI6NPb4UBeobtzz+nqKk+w+Lj97VLA/9sv8A61K1l4tBONVscdiYf/rUWBaHBeG2n8P65431KewuGhjeJo44oseYvzEFexwME/Wo/EXgWfxBrWk6za32px295mS4/fgNa5TK7M9B1BHP6137WXi/GRqtjn08n/61KbTxfj5dUsAf+uX/ANajYYyXxRZ6VJNpbW2pzyafDHvkFszeYPlUEHuef0Nc/rE58faFrWmWsOp6fcWvCrIBF5zbThDk4KkjBGfQ10BtPGHbVLHp/wA8v/rVH9j8ag/8hPTiMd4z/wDE0WA8G1rwdc+FvDOh3OoT3104v4muLDeJI4wA5IUD2GOuOT6164vxH0+4tGli0jUpoRIkMg+z4+8D279OnuK3xaeMXznU7Bcf9Ms5/Sj7B4v/AOgrYf8Afr/61AI+d/DdrJ4c1iHxTc6FM+k3LytaW0Y3vCf4W29unH/1q+sdG1GPVtNtb+OOWJJ03hJFwy+xrlxY+Lj11Sy/78//AFqmNn4q/wCgnZf9+f8A61MS0NfxE+NC1QklR9mkAx/ums7wCd3hPTDj/lmf/QjWF4itfFR0XUANTtD+4bOIRkrj5sfhmue+Hdr4mPhPTHttStRE6OVDxZYDe3U9zSGz2eQHZwKh5IOOo9q5E2fi8g41SxznvD/9aphZ+LB11SxP/bL/AOtSsUpWOqPHYn3pQee9caLPxf8A9BOw/wC/R/8AiaRYPGIJU3WnkZ+8VP8AQUktQ5ju4+Bz0qO5Yi1nI7If5VxqR+L2DFptOTA4G0ncaZeJ4tFvIfM04rtO4AHOMVVib6i/DU50Rv8Ars39K9Brxj4Zxa+vh5QJbTPnMcyZzjj0GPWvQFXxCp5bT2HvupiOnornSuvbzhrDbnvu6UqproPMljj6NQB0NFc9s13j97Y8ezc0FddK8NYA/wDA/wDCgR0NFYCjXQBubTycej0/Otbfu6fuz/efGPyoGblFYgOs91sP++n/AMKZnXMfd07P+8/+FAG9RWGf7a/6cAfTL0xY9ax801mDjsGNAG/RWEY9ZOMTWg/4C1MZNbIGJbIHvw1AHQUVzxTXccS2PT0apD/bWAB9g9zl/wDCgDdornWXXm/i09fpvP8ASn7db3D57LAP+1z+lAG/RWEy61jhrLJ6/e4/SoFfXhkmKxOAMDe3P6UAdJUF1bw3cElvcRrLDIpV0cZDA9jWIz68MYgsD16SN/hVeeTxIpxHBpzfLyfMcc+2RQBiWvw08H2t6t7FocImV943SOyA/wC4WK49sYFeiAAAADAHQCuR8zxRvH+j6ZjOOJXx9en+cVZWXxCUy1vp4YjoJGyDn6fjQB0E8EVzE0M8SSxMMMjqGU/UGuAs/hp4PsrtLuDRIhKjbl3yyOuf91mK/pW6W8RbeI9PzkdZG/w/zioT/wAJOcALpo68mRv/AImgDrVUKoVQAAMADtXPR+GdGj1p9dWwiGpsMG4yc9NuQM4BxxkDJqox8T5Y7NN4AwEdufzWn/8AFSg9NMOSejvx/wCO0AReIPBnh3xFL52q6XFPNjHmBmRiPqpB7VsaLo2naHaJZ6ZaR20CjhUHJ+pPJPuTWYo8SjO7+zDkcfO/H/jtWIz4gz+8TTMf7Lyf4UrgdFXCSM58cRAjgWRxzjjJ/Pk1vFtawCI7HjORvbn9K4h01j/hOfM8qx/481Clpjnbk5wMZ67uPYUwPVKK5wza9u4tLHGT/wAt2/8Aie9H2jXf+fGz/wC/5/woA6OisHztawMWlnknvM3H6UkcutnO+1shxkYmb8ulAG/RWRv1TcR5FptB6+a3I/Kk3atgYisu+cyN+HagGbFFYscmrkHfb2YPGAJW/HtTWl1kEgW1mRngiVv8KANyisDztbIJFpZjHYzNz/47S+drO8D7Labc4Lecfz6UAb1Fc/NNrin93aWLjGT+/Yf+y0xZ9d/isrP8Jz/hQB0dFYUUust9+1s15/57N/hTjLq+Bi1tenTzj/hQBt0Vj+Zq3/Pvadcf61vz6U7fqmeIbTp3kb/CgDWorG3auP8AlnZHns7f4U/Oq4+5ZZ/32/woA1qKyC2qhc+XZk46B25/SmF9YzgRWWB3MjDP6UAbVZ2rabZ6xYzWF/As9rMNskbEjPORyOQcgHIrPaXXV6W1i30lbj9KY0+vgkCysm9/PYf0oAt6FomneH7IWOl2wt7YMWCBmbk9TliTWzXNxza8VzJZ2QPoszf4U55tcBGyzszwOsx9PpQBo6rptnrFjNYX8Cz2sw2yRsSM85HI5HIByKg0XRdP0OwXT9OtxDaKSRGXZ+pyeWJNVpJddD7UtbErn7xlb/CofP8AEA/5crI/9tj/AIUAYc/w28Hz3zX0mhwGdm3EB3CE/wC4G2/pXoEaJEixxqqIoAVVGAAOwFcqJ/ExIH2PTlGevnN/hUrSeJAFYQaa3qokfP8AKgCy3h3SW1pdcNkh1NV2i43HIGCvTOOhI6Vv1yXneJ/MC/ZNLK92858fyz+lW/M18dbfTj/uzP8A1WgClrLD/hI9BXIyWmOM8/6tq6+vMJ7rVz4s0OK/t7eGJjMAYjuLHymPU89v5V6fQAUUUUAFFFFABRRRQAUUUUAFFFFABTW+6fpTqRvun6UAUrP+L61eqlafxfWrtABRRRQAUUUUAFFFFABRRRQAUUUUAFFFFABRRRQAUUUUAcx4zGdAvB/uf+hrW7HLFFHAryIpcAICwG446D1rC8ZAtoN2AM/c/wDQ1rgvH7Z1rwSfW9/otAHslNZlTG5gMnAyepp1eCfEvT9XTxBouoS6v/xKjqUCRWYXb5Z4ySR1zhuvTNAHvdFFFABRRRQAVh+J8f2FqeRkfZZOMZ/hNblYXidtmhaifW3dfzBH9aAZB4RU/wDCPaZuLEm2j6/QVvkcEdayPDiquh6aq4x9mj6eu0ZrZHTrSAgCjOMVFcbFQySSCNFGSzHAH41ZI9DzXAfFFVbwbrAY4HkevfcMdj3/AMjrQVc6+CaC4jDRTxyIxwGRwQfpipNoJ9q+Sr7wTFongK28U6fqd5DeJHHMyhsKxd1XjHTGf0robr4o63FBbuIdLgC26Tt58pL3HAJChfuknIwcUrD5ras+kXeCKRUeeNHYfKrMAT9Kerq6K6OGU8hgcgivkLxVq174+mtY4NNit7iCzN0LgylcR/xDp0zwK98+GWsRaz4UspYIfJMK+Q6ZOAy+h9DwfxoaC9zvN2eecGpSAcdq8N1bx34h0/XY9Di0/S7u9lbCRwTSHA55YkADABz6YrofHfi/UfD1zpdjY2Mc91qO5FDtgI/ABz6AsPy7Uir/AIHp77EBLSBfqcU+No5CVSZGYDnBBNfK/j7xXd3Xh7UNE17ToTqdtcRxs8bHyxvVnRxjuAOnfP1xyum+HU0jVbC21m2eZpLSW4jC3JYEhWZWIwMEYxwfSqSTeuiIk301PtVk24+ao3HU18s+A/E+p6ZpdhpGh6dDcNLFNdH7TK2RhyCBj6frWlH8X9WTT4dVudDtjYvKYP3c5DlwM9x0qWmNSPo+GaCaR4o543kjOHVWBK/UdqnYKMA18z6Zqtt4Z1vStQtoZpm8TsDIsrg+TuftgDuw/CvVfiB4wfwjplvcx2qXEs8whXzJNqqSCcnjpwaY03ud/gNnDU7ftQ7iAAOteCf8LXuBYoU0MzXksxghMU26GRs9QcZxWN498T6xqGi6xomowRWGpWXlXDtaylkliJHAPUHJB/ChIGz6Q8zgYH0NSA5x6etfOt/8Sb/Q7XyksbXyrWCGMfaZiJJmKjO1Rnj60+XxTqFv4xfVJAX086QLtLdJSB5W3PfgtuyM9MUWY9Grr5n0XlR6UCMc85rw7RviJqF3faabzRRb6fqjulpIsu5yV6ZHbJ45x69K851TxuW8YWmvz2rpBb4h+wPc/vVP97YP97IpJMlu2zPrpUC/XFOCjJpI3WVEdDlWG5T6inHiqsK47b6kYpNozmlGMYzSZxRYQBfSlPUZo7cUDrQAxuvTrQOuafj1o6D2osFxo/I5p2TS444puMcA9KAAg5owT+FSA5pMjHSgLjfanbc0g60oHFAhu0U0rkY9KeRxzSEdKBjdvFAUDHrSnpinY4FAXGbQadswcigDmnZwKAuNC4pccYoI4HNA+vFAhNopwHGKAPSnE/nQMjIpApxS/WnYosIZg+uKQrg5zT6OuaVh3ADilA5oHGaKdxCEZ6Um2n/jTevSgY3bkYNBTinClPTFAXGhMdaTZzmnc4pf5UBcTaM0m3mloBoENKZ78VFs5NWOtIRQO5CqEEVKq8UcU4DH0oQN3G7cUuKdijGKBCbfWmlc08Ude9ADCm4dcU0p0yalx703pQO4woD1FLsHalGTzTWBHSgBdg/KlIwOtMUHGDTjk4FJAJ6HNKQPSnAdfemgcCmFxgTbS+WCMZpxzxzSMcUh3ZHjnAOanAOBTB160/mmhMM8UBcZozgU0tjv1oAQqMYFJt5IzSZPJzSq2QMUmMYUPXP0pQpGOTigk5604nuaQXHBaUoo4FM3cdaXOaoQ0x+tBTAGO1EhIXPSo9+4Dk8VL0GrskK5HWkMe3nOaj3ZHqKlTLE80IeoFFODS7efao3YjGOaXJPIz06UxajfJG4Ht6inGJWJOeaUNwB0pcAjng0aDuzD8QJs0TVuePssuB/wA1leBAG8KaWV5HlHrx/Ea1fEmRoWr5/59Jf/AEA1n+BiV8K6VuBH7gdWzxmpVrvUXU6hgwT3qtkse/vUesXgsNKvb3aWFvbvLtHfapOP0r5YtrjxFpmm6d45vPEEkpuLkK1mQTH5JY5GOmevGOB37U+tikz6sxlselWBwoOTivjmbxffX+talLca/q+n2ButkLxRloohuxgnIxx7du/SvTviXrev6bZ6TFYFvsBaES6ikm15WOMADOQDgk9f8XawN3PfSuRUUwxbzbuRsPAPtU5BOO1Q3BC28xxn5Dwe/FGjRBxnw2OdEY/9Nm/pXoFcF8OAf7CDH+KViP5f0rvaoSdwooooAKKKKACiiigAooooAKKKKACiiigAooooAKKKKACiiigAprsqKzuwVVGSScACnV518WIb2fwRq8dgjPMY1LBTz5YYF8evyg8emaAOmXxLoLsFXW9NZicAC6Q5/Wt/rX5qbdBTw+2TenXDNxgKIQn8+n6+1ff/AIEiv4fDGlpqbs94IAXLHJweVBPqFwDQB1EsscMbSSuqRqMszHAA9zXNR+LvDsswhTW7EuTgfv1wT9elc78VNF1vxBoB07RWhBkkBnEjlCyAE4B6dcda+XfiF4GsPB+haQz3p/tyb5riHdkY9Vx0wcDPfnFAH3bWQmtaY+otpi39ub5etv5g39M9PpzXlureL5/DPw3sNQvig1S4tESCPdhmYgYbHXIXBPvXz78I1nX4j6YbtpWu5DM0olUhgTC55z65oA+1NW1rTNHRH1G+gtQ5wvmuF3fSn6Xq+naujvp97BcrGcOYnDbT718K/EHVY9X8f3J12e4/s+3naLZFyUjXoqjtk9T7k16t8DdPtW13UL7SdVdbNRh7CUYkZCDtLYODgk8/40mJn1RXISADxdEQOTZHPH+0a6+uTk/5GuMc/wDHmTyf9rtTGdZRRRQAUUUUAFFFFABRRRQAUUUUAFFFFABRRRQAUUUUAFFFFABRRRQAUUUUAFFFFABRRVe7mFtbTTsQFjRnJPQADNAGdqOu6TpkqxX2pWltI2MJLMqnnvgnp71p288NzEs1vKksTjKvGwZT9CK/PBtT0/XtQv8AUPE97fSXEqnyWgUH5jwCQeirxwK+n/hbPb+F/A1xqV3rEN3piuZUEMZzETgFDnncWOMe/XBoA9gvtZ03T7iC2vL6CCec4ijkcAtzjgfWtavgjTL288T/ABC0zWL5JI0vNQR4cg42owwq56gYA/OvvegDkNaXPiLw+fR5/wD0Ua6+uQ1of8VF4fOT9+fj/tka6+gAooooAKKKKACiiigAooooAKKKKACkb7p+lLSN90/SgCnaZ+bPrV2qdp/F9auUAFFFFABRRRQAUUUUAFFFFABRRRQAUUUUAFFFFABRRRQBy3jX/kX7z/gH/oa1z/jLwpdeJ4dHls9T/s+exbzUk8reckDHcelbvjn/AJF29/4B/wChrXR2f/HrB/1zXp9KAODTQ/Ff2OWB/FQaRinlyCzQFAM56dc8flWv4q8Pvr0emKLoQmzvI7lmKbt+3PA9OtddRQBgrY366419/aB+wNCE+yFcjf8A3ge1b1FFABRRRQAVz3iznQNR/wCuDfyroa5/xWM6DqA/6YNQDJPDuRomnDJP+jR9f90Vrjisbw4A2h6dg5At0HXP8IrYwBz3pbAKxNc74r02TWdD1DTYXVJLmBo1Z87QT64roOTUTJk9Rge1Fxo+dbX4a+K7mxg0bVvEdu2jx7B5ECfMFUcYJUe3eqV98HLqK8uxpV7Yx2E+3YLmHzJI8DnBIOOc9/T0r6VK5wOh7010JA4pXKSR4d4a+Gt7pFxPNNf28vmWDWoCq3ykjGe3+TXYeAvDF94X8PT6e9xBJds7vG6glASOM5wetd4UKjkc0gO1Dgc0X8iuXzPnvRfh54w0vWJNVh16wFxNKHnYxlvMGckcrwDk9MVZ+L8F/J4g8KLYy+Xdl3WOUpuVHynJGD7np2r3gAnJPSlKB2RwoYr0yOlLmu7g4HgmofDPWb+zuZbzW4J9XuruOeWdosKVjQqoGOh59Patb4iad/Zklr4iubiIRWVm9uUEZLPIwIXb2Ay35V7M0bE/MMVHLbpcRtDNCksbdUcAg4PoaOYbgt+p8/fDTwXcSW2ma09yY42tJY/JcliNzNhh2AIOcVK/wmvZvDlvo76lAGjuzcNIqnBBUjA96+gdoQBEUKoGAB0FKBgdqOYnlPnzTPhn4ii1DRJr7WLKa20tgIkVW3BM5Izjn8fSvRfiD4Z1DxBaWiadc2scsM4kZbuMOjqAfY85x+td4y55WlAz1HSi41G3Xc+S/E/g7VfD93pk0M9gl/e6motobZCI0OAAcEdM9eK9Duvh5rup2+rXGoapaSapepHCHRCsaxqQTkY68Y6V7bcW0EzRSTQRSPE26MuoJQ+oz0NT7c4Pencjk31PnXWPhXrFzJeLBf6aYbnZl5omMg2gDg446Voap8OdeuTAbbVbRB/ZgsJw4Y7sA8jjvwc9Rk17ztZ+MUYJ5xkCi5SR4+fh7eGx8O2pv4VOmOzSsoPzAn+H3+tcGfhDrq2iWq3+kDZKZfP8pvNc9tzEHp6D1719OsmDzgU5R2PNJMTiPtllWGJZnDyhAHYDAY45NWD0FRLgClyD3pomw/oaUGo+QPrSEt6UXCxLu4pF5ppJ60AfhRcCQnApAfypj54xQoxxk07gSBu1NJz0PFGM00KcdKTAkH1oH1qNQR2oySMGmmFh+cHAoztNRjr0pxHPWkFh+c0Dg4pmSKOvJphYd3pc4qOnHnvRcB1NfkU3fggYNIzDOMj2ouFiQDilJwBUfUCmlgCBQFidSetNFMB7daN3pQFiWiowx6DmgfMPegLEgxRmm5ozigQ7vR1po5HSjn8KLgKwzR2pCScYpOaQx3Sg84NM6Gjk9uKAsSUmR60zcQelNHWncLEuRjk0d+tRLgnrTskfWi4WJegpCaYM4pc5FArBmn56VETgDvTwePSi4xwPOKXio85NL0pisO6U08UZ5ppYc0gHDpQelRZJ5pwJ6Uh2H5GKaRkUn8qTINCAeP1pfxpqnK8GkLdO4p3AlPAqMClJzijtQwD6muF1zxjbaXq1lp0du10s7lJ543Gy2OQBvPODnPBx0rtWJ4zXxt4keS3s/FWkGyunurvV/MjZISQV3kgk+/b60kwsfQmneOEvvE1/of2QRfY926dplwceg/P6YNdZomu2OsWwuLaUhSWG1xtbjGePxr5s+H1pYWb6XY3fh++l1z7VIs02xkVFJILM/wDEAp6DP16V0RguNF0y01OxtdlxHcyQOj8b1YZzz246e9Nxt1EndLY9x8Q61Ho+jXupqonFshbYGwGPYZwcdRXn6/EG7i0qTUr3w9dQRt5YtlDqxnZ+gAHI45qp44sFtfh99lksLi6SQxtMkL4eP5gxccHODjjpXiDRyfYtTm0iPUU8OxCGeBpFYmOYFfnXPUDnNNDPoPSfiRpk1tfPqsUul3NiQJreZSWwemMDv0/L1rqPCPiOHxNp51G3iaOEyuiBjyQDgE+mfSvCPhlo02u3mu6nqlv/AGhZ3MQCT3EOzzZOCCF7Y6cfga2vhvrKeF/A097qdpdQxR3xUqIsMQ20ZAYjIByPwNS9gW+3zPWPHPimLwfpH9py2r3KmVY9iuFOTnnJ+lcJF8US+kG/m0C8t5ZJ0gtYXP8Ar2bJyCQOBj8/0t/FsWF14Vt7i+hvZrAXEUsotQN4Q9Sc8Ac/njmvn6RHGi3V/pUWpwabbakk1lM/IhGPmYr3HPb2zmmtQdl1PoQ/Em2TSmuHsLhdRW7FmbE/eEhPr6YH58e9dP4M8UxeJYbki3ktbi1lMM0EhBKkD27ZyPwr500K/v7HTNS1HVNOvriz1S53f2nFGEeIAY84KBwCG6jA6jNdJ8ONRh8K22q3hku5dAnvI47WR4cSSOw5c5xkAAf4UmO57J448VHwxb2jx2cl5PczCGOGNgGJIJ/p/KuOuviLNa21p5nh++XUrqR1jsed5VerdOn/AOvpzVX4r2Vhc3uiz6paahJYxuxeW0JwhOMbgAT9Mc8V4hBDrFhFaaxCdStLcXkkdiZIvMMcLcncvUg5A7jIP1o3Hex75N8TrZtM02706xkvZrx2ja3R8PE4AJU8c9evpzXf+GtXvNVtZJrzS59PkSTYI5urDAOR+dfKmm6DFa6NaT+KdPv1s57uS4LwADYNqj51AyoJGeMdPevSPh1rv/CO2dvY6ouof8TO9ddPjmQs6p8gy3oPmB446mh+RKv1O98eeNm8M3ljYQaZNfXN2rOqxttwF/PPesPUPid9hgsg+hXzXlxB9paBMExx7iMt3HAz0+uK5/4vx6VHremT65aX7WSQMFntj8obJ+Vu+fukYI615RcJrWkWWj3Ky6lZ3E9lLDHJ5Pm+aruxEfqDjBGR6EYxQnfoPY91u/inZvDbtpWm3N/LJbfapo0IHkKDg7uvIIP6V6b4b1m18QaTbalaFvKmB+VhyhBwQfoRXx79jv8Awy+nTW8F9pNxdWfkzym28xZCeSuwjO4/L16V9M/C/TJtJ8I6fBcJJHMwaR0kXaVLMSBjtxihgjqPEwDaBqwIH/HpL1/3DWZ4GIPhPS/u8Q4+UY7n9fX3q14qcp4f1YjBIt3GCPUYql4Lff4V0lhk/uB1HSp6set7HTXdql9ZXVnNzFPE0TfRgQen1r5xsPB/jD7JYeGruKzk0m0uvPF35gOUBJ2FeuCSe3H0r6PbLIP60wD86dy1HqfPlzovj3ULK/8ADuo29tdQXU6uupGVQsaBlbAUc446YzyetegeNPDt/qPhfT9Lsgss9vLb7/nCgqmATz274/8A1V6IARinjgk5FK43HzLvJAzwe9Q3Wfs82f7h/lTFYqOe1E//AB7z/wDXM/yNNaIzkjlPhwm3Ql+fdmVuPT2/z613tcB8N+dD3ZHMrcA9K7+rM0rBRRRQMKKKKACiiigAooooAKKKKACiiigAooooAKKKKACiiigAry74zSXEfgXU2t/Mz+7DlGx8hdc59ux/wzXqNMkjSVGjkRXRwVZWGQQeoIoA/P57TwqPh5FOJkPiQ3RBXedwXd025xt2gHJHU/n9hfCm8ur/AMFaTc3skkk7I4LyfeKiRgufX5QOaz4/hT4OjvRdrpIyDnyjKxj6Y+6T+NeoRosaKiKFRQAqqMAD0FAHC/EPxhb+DdGa+kj864kby7eHkB39z2AGT+FfH2i3ml6t4kbWfHGpSPhhIYFiZ/NPZTgYVB6enFfanirwtpXiu2httVheSOKTzE2SFCDgjt9a4qH4QeDYmDHT5nHdWuZMH8iDQB4x8QdO8R+L/E8WtaNp76poojRrFmXMTrtUtlWIx8xIIODx7V51pGp+Jrjx4NQtrcDxAZmBhMXAbYVYFfQLn+dffmmafa6VZQ2NlCIbaFdsaAk4H1PJrAt/B+gW+uvr8WnquqMzMZ/MfqwwTtztBIJ7d6APkudLDRvi5LJ4ijj+wrctJJ5kZdPmQlDgjkBivOO1dF8Lmtr/AOJ99daTABpymZ0McexUjIIU4wMA5GBX0v4k8KaJ4mRV1awjnZAQkmSrqPZhg/h0qfw54c0rw3bNbaVaLAjnc5yWZz6knn+lAHQ1yDnPi2MccWh6fXvXX1yTnPiyMc8Wff8A3j0oA62iiigAooooAKKKKACiiigAooooAKKKKACiiigAooooAKKKKACiiigAooooAKKKKACqeowC5srmAgkSxMhAOM5BFXKKAPgXwV/Ytk+v2viKCOOT7E6QJPGSySg8BeMhvfisTR9G8Q6ro08Wmafe3Fo86lzCTsJAPBXv257Y96+0fE3w68OeJLtby9tGS4zl5IXKGTp9716devvXa6Zp1ppVnFZWMCQW0QISNOgycn9STSdwPgzUbvxVbatoFvNpgtNQs1VLCNbYIX+bgkdDk5z9TX3jpD3cmnWr36Kl20SmZVHCtjkVm6n4a0fVdTstUvbMTXtkQbeQyMNhByDgHB555FdHTA5LWv8AkYPD/wDvz/8Aoo11tcjrJI8RaB83BafI9f3Z5/z6111ABRRRQAUUUUAFFFFABRRRQAUUUUAFI3Q/SlpG6H6UAVbX+L61bqpbfxfWrdABRRRQAUUUUAFFFFABRRRQAUUUUAFFFFABRRRQAUUUUAcN8SYfP8J6hFu27vL5xn/lotO07ww0NtGraxqL/J1MxH0/Kp/Hxx4avv8Atn/6MWuispES2tUZlVnjUKueuFzx60AZS6GV6apqJI6Zmz/Tmojot4f+Yzdjk45HSuoqNpY1kWMyKJG5VSeT9BQBz6aReLydXuS2OOmM/Spv7NvA2Rqk+OOqr0/Kt6igDBOm3mfl1ScA9cqDTf7MuyCDqtxggDgD/CugooA5s6Pdlg39s3mR/u4/LFcv4x0rUh4d1DbrlyMRbjhQCcdRkdiD0r0yuc8X4Hh7U85I+zv39qAOS0HQdXTS7EQ69KI/s6fwgn7o9qtSaF4jZvk8QYXOceXg9a6Hwixbw/ppP/Puv8q6DvSHc8/Oh+JT18QKP+2VRjw9r/G7xFclsYJVVweOwI45r0U9MVASF5JAx1JoYI4H/hH9f42+JboE/eyiHn24pf7D17B/4qG4YjtsT/Cu2MsLMP3iMfY00tGcDocUrlKJxjaNrJIK65dqMHhghOfrigeH9dAJ/wCEgnJ9Ni/4V17NCpAaRVY9AWqyI1YAhsg9xSuNpJbnDDQNafr4iuM4wMKnX8qjn8Oa8u0w+JZlY5374ww9sDtXdeVGCelRyKqEbenoKLgkn1OAPhrxCSR/wkciof8AZyfzNMPhrXtx2+JLjZjp3z9a74yIn33Cc45OKassLMqrcRlm+6AwyfpzRcfL5nCN4d8RBg3/AAkJznP3D/Kpl0LxIkYT/hICSc5JT+vWu7UwuoIdWHs2ak3oO9JegNHAyaL4nOPL8QKvr+7/APrUq6J4p53eIV/CP/61dws9tJM8SzxtKn30Dgsv1HarHyDGadybHBjSPFOwqNdiwev7sZ/PFO/sfxRnP9uxj/gGf6V3G5CwwaeTHuI3KGxmncVjhDo3iliSdfTJPaPj+VOfRfEzY2eIAPX91XaiSM4+YEdjmlLQqMl1X0JOKHJBY4OTQ/FBI2+IxjvmIUo0bxQOD4hUgdP3QH9K7nfEoUghs9CDVj5KEwtY4RdI8Sg5XXlz3zED/SpE0vxYT82vQceluv8A8TXZkZYbTxUq4OcPuwcHnoaYNHEHR/E6ncviBMn1hBH8qrx6P4sQ8eIIiAcjMIP9K7yRgpBZwvuaj3c54pN2Elc4pNI8UK2V12M49Y8/0qQ6Z4sJ41u2H/bBf/ia7Nn6c9e1SISckHii6HY4N9K8XsB/xPLYc54hH/xNWE07xUM7tag/78L/APE12ynkc/hS5zn0p3EcW2n+Km/5jNuOnSEf/E1ANJ8VBsnXYc5J/wBUD/7LXejORTsnNMRwMemeLFHza3A3AA/dD/4mmjR/FG4t/bseT/0zGP5V6Bg/Sk570gOEbSfFBXaNdiA/64jP8qji0nxSrZ/t6PBPIMIP8xxXfGgYxRcZwj6d4sLkjXLYL2AgX/4mnDTvFhJP9t22PQQLx/47Xcgg8Z5pcDBxQBwn9m+LB/zG7Y/9sVH/ALLU32LxXznU7Mdf+WX/ANjXZAYp546GgDgm0/xZkn+2rYDPTyF/+JpRp3irndrVufpCv/xNd4AvpSHA7UDv0OFGneKDkNrMJ+kSj/2Wqx0nxQAQuvR89d0QP9K9DwrdqX5fSgR5+ul+KAM/23EDnOPJB/p+lSjTvFe7J1q2PGMeSPz+7XdYXJ460mxc5/rQwOFbT/Fu8MNZtQP7vkjH/oOadHp/ixTltZtm9vJH/wATXc7FxSbFA4oA4+Sx8TkHZqlqCcf8shx9PlqNrLxXkFdVtMdwYh/8TXbZWghDQBxotfE2759TtVB/uxg9vdad9k8TNyNStV9vLH/xNdaVGf8A69IFGKLgcb9j8VjP/EzsjznmPp/47SLZ+K9wJ1S0IA6eUMH/AMdrswq571LwO3NAHEtaeKi/y6lZhd3ePt/3zS/ZPFWCf7Qs+nACf4rXakGm8g0xHDG18W8YvrI84+509+lIIvF20bprHIz25/lXckZpCKQzh5LfxapAW8s29wmP5imfZvGJYkXungZIxs4Hv0rvCM96TbjvQBxQs/F27J1OxAx08vP/ALLVk2niUqf+JhaA9sR//WrrwMDk0AcUCOH+xeLTwNTse/Jj/wDsamWz8UqADqto3Tkw4+vauy6YoK7u9A7nGix8Thv+Qra7ck/6kdPTpTorPxPgh9TtSR0Pldef92uwCmgg9qATOOFl4mIOdTtc54xF04+lR/YvFPP/ABM7Pv8A8s//ALGu0Cn1pAvGc0Acd9k8VdP7Rsh058v/AOtTJbXxYWwmoWO0dzH1/Su1PSk54oEcNFa+LiDvvrEenyf/AGNWxa+JgQft1kfYof8ACuwHSmhAO5oGcelv4p2Ya8sN3PzbDz+n+c0xYPFR/wCXqyXBB+Zev5Cu12gU3aOnvTA4+W28UMTsvLJQP9jOfpxVdYPFoPz3lpj1VAf6V3IBx1oxnrSuI4R7fxbxtvLM8ZPydPbpVU2XjHI/4mVgOv8Ayz/+tXooXApuwZzzQM85WDxsrf8AH3YsAehQc/pVK/0LxVqMqzT3Gngx4Kpg9R+Hr/OvVAmDkdafjjmla+/yA89a38ZZDfbLDt8oT2+lMNv402BfM0oqRgrsPSvQGQ5BzS7M9TzQO/meeR2/jONQofTMDphCKzdZ0PxVrlt9kvW0drfcGZJEf5semD/P2r1YIASck0FSBxjFU2DZ5t9l8bKNq3GjqFHACv8AkOKmSy8ZKhj+06KExjaI3x+WK9AEbHq1KyErjNTYPmeam18bLGF87Riu3G0I2AMdOlU9Q0TxZqEUEdw+iOkUqyKrRudpHtjH869UEIHfml8pe9CuDS7nnElt424/0jSzg/wK3P5ions/G2SVuLFeOiqP616Z5Sg8d6Rol9TRcfzPOJLXxnJHtabTyCecqD/MYqrNoXie8uLa6u30iW4tyWhkkiy0ZOOny+1en+Wq9/1pwjA9/wAadxHnklh4ykQJJd6M4H96Nzn9KY2neNHxm60U4ORlH4Pr0r0jaD1puzH3TzTvYLnnU1h41Yf8fejNjnGx+v5VYWDxtjm70f8A74f/AArvPLbs1KyMeh5qQ+Z5B4kh8af2Leo0tgY2hcSbU3FkIORz7e319aq+DI/GC+HrFIG05Y0QhRKpBwDwOOP8+mK9F8XKT4c1UE9bdv5VQ8BgDwlpuf8Anmf/AEI02G7M+NPG2wt52kKcZ24cn+WKiSHxwRkyaSDnod3+FegqoK4/Wq0m5ZQmW2Ect7+9Qy7eZxm7xtgcaWcjsTx+lG7xopAEemHdxlnb5ffgV2oQPGTu2sD2NSKm0ZY/gOae4WS6nDNJ44IAW30oY6nzG5/SoJpPHKxvm30nZtO7MpHGPWvRdvy9T6EU24UNaTgnAMbD9KbSFLY8z8DL4lg0UbIdLYGQkDzWJIOPTj9emK7PzPE4ODBpTDjkSSf4VS+Hv/ICT5s4kb8Oa7iqMkcwH8SHP7rS1wccvJz+lKreIz1TTBxnkyV01FAzlW/4Sf8AhGkfiZaaf+Ep7f2P+Pm11lFAHKj/AISfudIP/fyk/wCKo9NH/wDItdXRQBywfxMygiLSlPcM8n9BUbN4qA4j0c/8Cl/wrraKAOSDeKiP9Xo4+ry/4U8HxP3GkfnL/hXVUUAcof8AhKOw0cfXzTRnxT/d0f8A76l/wrq6KAOUY+KONqaP+LS/4U4nxPk4XSMdstJ/hXU0UAcsT4n7LpH/AH1J/hUJl8Uh9v2bSyP7wkfH8s119FAHGGbxWACLTSyfTzHpyz+KiQDZ6YM9/NfiuxooA4prjxaCQLHS2APUTPz+lMe58X8bNO0v3zO3+FdxRQBwC3fjXIzpekY74uX/AMKuNdeK+2m6b+Ny3+FdNcX9nbTRQXF3BFNMcRxySBWc5xgAnnn0q7QBxH2rxd/0DNM/8CW/wqAXfjTvpmk/+BD/AOFd8TjrWQNb0o3AthqdkbgnaIvtC7s+mM5zQBzRufGfbT9J/wC/70n2nxn/ANA/Sf8Av+9dvcXENrE01xNHFEuNzyMFUduSaoabq+naqhbT763uQOvlSBiPqB0oA5sS+Mz/AMu2ijp1kk7/AOH+c05pfGKjP2fRnOcYV5B+PNb+q63pekBf7Rv7e23fdEsgBPXt+Bq5Y31rqEAuLO5iuIT0eJww6Z7exFAHNGXxYACLfSc4zgSSflXItJ4pHi5QLfS2kFqC2JXwY92CRkcHP8vevX64rcR4zI45sh2/2jQA77T4q/6B+mn/ALbt/hUgufE/fT9P/wDAhv8ACuvooA41rnxT207Tj/28N/hQtz4p/i07TvwuG/wrsqKAORFz4nzzp+n4/wCu7f4VKtx4iwd1jY57Ynb/AArqaKAOS+0eJv8Anw0//v8At/hT/tHiPaP9BsN2f+e7f4V1VFAHKLceJOd1hYfhO3+FAuPEnexsP+/7f4V1dFAHJrceJe9hYf8Af9v8KQTeJyP+PTTVOQOZX6flXW0UAcktx4m53WOn/hM3+FOa48SY+WxsM+8zf4V1dFAHKCfxJ3srD/v83+FM87xRg/6Jpvb/AJav/hXXUUAckk/iYn57PTh7+a1SNP4ix8tnYZ95W/wrqaKAOQ8/xQM5stNPTpM/+FJ9o8Uc/wCgad/3+b/CuwooA4w3filc/wDEssG6YxcH/Cnrd+JyGzpliDnAzcH8+ldhUU0scMbSyyLHGoyzucAD3NAHL/afEv8A0DrD/wACW/8AiacbnxHnjT7DH/Xdv8K6GzvLW+i860uYbiLON8Th1z6ZFWqAOONx4p7WGnf9/wBv8KgN14uPTTtMH1nb/CuyuZ4rWGSeeRY4o1LO7HAA9aba3VveQrPbTxzwvnbJE4ZTg4OCOOooA4hrnxr/AA2Ojj6yvThceNO9jpH4SvXSjXNJN0tmNTszcsdqxCddxPpjPXnpWjc3EFrGZbiaOGMcF5GCgfiaAONS58X5+aw0rHtM9aP2jxCP+XGyPPaY/wCFaem6xpuqeZ9gv7e58s4byZA2Py/nWrQB5fcXmqSeMtFt7u0RIlSYhkGRkxnnP4Y/E16hXGa0P+Kn8PnP/Pxxgf8APP8AOuzoAKKKKACiiigAooooAKKKKACiiigApG6H6UtI3Q/SgCtbd81aqtb/AMX1qzQAUUUUAFFFFABRRRQAUUUUAFFFFABRRRQAUUUUAFFFFAHIePRnw1ej/rn/AOjFrj/Gv/IW8E/9ff8A7Ktdj48x/wAI3e5yB+7zj/rotY/i/wAM3+vx6PPp9/HZXNg/mo7xb+SB26du9AHo1fOPxG0TTNLnv9Uvr+6uNcv5P+JZFBlWixgADB5AyOfyGa9EttL8bpaus3iKye4LqVb7IMBcHcOAOeh6etcjc+A/E/8Awk9zr9vq2nPcOxETTxFii9BgYIBAGOPek0CZ674bF+ui2A1TH24QKJucndjufX1981t1yOhWniOG4DavqVrcQCPBWGHaS+Tz06Y/lXXUwCiiigArmfGalvDWqgLu/wBGf+XWumrmfGfHhvVP+vdv5UmrgL4SAXw9pgBBAt06fSuiArB8KgDQdN2ncPs6c4xzjmt8GmAg5rgfijI8PgvWHjZkcQjDKcEfMK7/ACMVyvjTSp9d8O6hplsyLNPGFQucDOQf6UAfOeq+D30DwbZ+J9L1a+tr1IopZl80lZN5UHGOnLZwc9wa6DUfiZrccVq1vYWMSLbRTTTXk20TFkyQnTvn8RVtPBXjXU9KsvD+p6nYwaTCqq5hy0hVfuqeOcYB6gdPTFZWs/C7WYNUnl0s6fdWskYSL7WCTEMYwB0/+saQ07HIeOda1HxpPZ/2fpgguIrI3jypcHIjA+YHOBjPTv0r6H+HGsQ614YtJra3MAhHkeWX3YZQO/v1rhPDHw/12xu5Zb+4s9raYbOPyGb8Nwx/LjpXe/D3w9e+G/DSafdyR/aVZ2+RsqMkkc0JKzBt3R55r3j3xNo2qppkmh2UlxK2Io47jczDscA5HHfp+Rrr/G/ivVdATSIbWxhmvNQPl+W7/wCrfA7jsCevtXnun+D/AB3aa5PrrHSp7+XOHmcsIwcjC+gwcfStf4vWmqtJ4Xns4om1BLjZ5yqSFkIHbGNmQSSfSkkNs5Xx14yvrzwzfaRqulrDrFtcwwv5cvGW+dXUD1CnjJ6g+1ZHhHw/c6R4x0m11q0l3vC88I88sFcZO44PH3cY9cV2OofDbxBqdrc3t9e2batd3cUskeD5aogKjDY4OD6dBXZ+KtJ+xa1ZeJ7+7hi0/TrMxTMwZnLsSBtAHOSwHUdaYk72PIvBfjHWNOgOj6LpUN4+JrgmacggBiT1PpgdevPetyD4w6mlnb6pd6BCNNklaAvFcZcuFzwD0H/16i+FXhe+vbabW1aFIJ7eaCNGySWJPOMY2546+vFMn+FOuSeEbXSfOtRdRXrTsN527SuBzjrQF2XdO1m08PXkXi/y7q4PiNzH9nZwBB83r/F0wOnFer+PPFv/AAidjbTR2Zu7m7kEMMQbALYzyfT/ABrx5fAPjSa00jTrptN+x6dMJI9sh3feycnHNer/ABJ8Najr2l2R0mSNb6xuEuIkk6OR2z0Hr70rBc5IfEubTV1KDXtINpqFpEsyQxyh1dWKgDIzg5YVwWra7rupeJoZNT0+TS2XTbgpCHJDrsfB9iD/ACrop/h74n8QRarf6xcWdrqNzEkcUcXI+RlYZI6Z246mpJPCvi3XtUtrvW7K0h+y2MkCPHPuLuVIBPPUk/SjS4czauzD8A+N9UOk2miaDpUmo3VtE8k7XE2FVc8KvT6AflUfj3xDqHirwpa6pa2S20NpJunka58t4ph8pVQcbsg8d/xrR8PfD/xh4RxcaNc6dJcTwsk6yE4TkEYyOT/nms+++F/iv+zrCwiubO4hjdriaKSQhGkYjrxlsAUaDu7FTw/8S00LR9P0nT9Ljjm2Fme9uNq4OSGJ9+w+mOMV6GfilNcaFYXtlpSPeXd59jETzYVXwDnOP9oVyF78PPFmqXsGp39tokskMf2YWrM2zYPut/k+nFdFpPw31axsNHheWzZ4NVF7OqlgETCjAOPmIxnn2HIqiXcv3fxJvbLSr77do+zUrW4FtIkcoMallJVt3p/iKp/BHWS41HQZxuuoHa4edJRIr7iAefXNN8Y/DjVtYvNRu7aW0dZryGdIJXYCRUUgq2Bx979PpWh8LvBOq+G9d1K/voLOCC4gCRx2zlgp3A4556D9aRTVifx282p+NND0RpTHYQIb+faTltueDjtx+v0rLh+Ktvc+K47Mb4NIEZDPJbt5jPgkcDJx07Vp+MnbQ/iBoGtTkJYTxPaSSMeFYg46fVfyNdovhZH8XReJ1ueVtzF5ITg5GA276H09PShX67dBWim7O70ucdfal9p+JNtHNcNb2em2ZkJdiqFpFx82TgfeHvxUXxAnew1fQ/E9ld7rSCZbe7MUmVMZbvg47t+JFbOl+CYrybXpPENpFOuoXnmRqsrcRpnZyMEdfWuJ+I1jYaXaab4K0K0EMuqXSysC5YKMgZJY5zkD8FNSmnsM+jMc0oHFRwRCGGOIHOxQufXAqX0qrEgBRjmnAU6iwDKAKd3oHPHemA38Kbt46U+kpNANCDPSnAClzQKLALikII+lJn3p3amA3FJgZp1B4pAKAKQnNGaDgimAcYpm3nNOx70tAXGBRj1pygdKUdaCKADgGggelGeKM0AG3NJtHpTweKQEUtADaKU0n40p5pgIRTadR3oAQCkPHSn0h69KAGY4pce9L0pKAHU3g04dKQUAABoINKOKXNACYoxSk0lABjijFFFADMUdKdnNJxmkAHkUdvrR1p+RimAzGBijHNOzSk8UAMANGD3oFOPWkA3GRRjApccUvamAijIpMEGlHFGRQAYpm2pKSgBuKGGacBilosAzkD0oHSnNxSds0gDHFIRmjpS9aYDMZ6UyQZIGeabd3MFlBJc3MyQwRjLyOcAD6158PiBpcdtfXF6pthbBnijZ133MYON6AkZBPA9aTQ0z0DHrUnO2vJE+K3h4WGnXc/2iP7a7qIwFYw7Wxl+eAeMYz+lejjVdPeC1nF9CYrpwkDhwRIx6AepqVcdzQLHdgGlYkMCOleceLvG0uhazbaPa6TLqFzcQGVRHIFxgnIOfYZrMvPiTFb3U0Q0a/aK0Cm+kIANvu9QM5/D0PWnYLo9bDEk9vWnJ0ryW8+KGlQXEsdnaXmoQwqsk88CfJGjAENk9evt0NeoabfwapY219bFjDcRiRNwwcEdxQDZleLEJ8P6ntHP2dyfwGaqeC0YeGdM3Ek+SDz6Zq54uYr4d1UoMk2sme/G3B/Sq3gpfL8NaYCAMwg8e5zS1u+1hHRSyfZ7aaY87ELfkM14TJqmuQWkPiSa7BhuLhUFnnC7CcY9x1r3m6iM1rPCDgyIyg+mRivDl0vWLu1s9FOlK1pFdB3uHO0ABs5wefX+VUlqFzBsvEVze6/crdeILu0iW4ZUtvs3yAdsyf3a7XWxrJkm1U6qLS1giwrRj5ZTwBke5/nWPfWviq6t7zQ5dFUR3UwZbxJgVRAw7Afh26mqWp6X4kl8QQxz6QZ9NtyBEomURvtHDcn26H1paO2vUuN9Xqe3+HbqW90izuLj/AFrxgk+vvV+/bbZXLDqImP6GmacXNnAZIBbuUGYgc7D6VLeHFrP7Rt/I1Rmcj8PDnw/DwR87dRjvXcVxXgBdugwjOfnf+ddrQJBRRRQMKKKKACiiigAooooAKKKKACiiigAooooAKKKKACiiigArnfFuo3ukaHeX+nWRvLqFQyQAE7vmAPTngEn8K6KigD4D1S88R6h4x0W78SLLHcyzwGKKRdmxPMA4T+EZB69Tmvvyvkj4snHxL0f62/8A6Mr63pJWElZWPGvjprUmk+D5YoZNk17KkCsDhgM7jj8Fx+NfKNnp/hy4060I8QtDrMsoaUywOIo89t3qDyW//XX0z+0NprXXhSG9QE/Y7lWbA6K2V/mVrwLVJvCdz8PtOS0WFPEMcuJ/kYSYy2ST0Ixtx/TpTGdr8ZrrULmTw34ZlvlnmWBPtEkb5WWRiFVm98DPP96q1tph+HHxR0y0tpJJra5KIN4wWSX5OfUBuf8AgNc34qSfSD4L1S/t4w/2VGZHLElUkyu4f7pU/jjoK63XtUg8e/E/R00qaSS1tnjAlKHbhGLsQOuO2T/LFA2X/HXw9MXiO98SeKNYDaFJI7syBjKgYkRxKAD0yoz0wKt/s6C4W81xbd2fSRswzgBjJk7eP93Ofwrb8U+PPDWs6pfeF/FGn3FtYW8xxcFnyXQnB2oM4I6Hng/jXD/AqeeLxlqFtpryNpUiuzjnbsBPlsc9+QPXk0CPsWuPU58XNnnFnxk9PmrsK5BR/wAVc33R/oWfXPzfp/8AWoA6+iiigAooooAKKKKACiiigAooooAKKKKACiiigAooooAKKKKACiiigAr5R+PHiXW2nm0S2tpotLhCNcTIpxLuAIDMOgycY7n8K29S034pvqF5LZ3MqQPM3lgzw42buMDPGB9PxrofiqL2D4YMmpSlr3EAmK4IZt65Bxj/APWPxoAk+AJz4OP/AF9yfyWvbq8S+ALbvBnQDF3J+PC17bQJO58i/GzXvEWqXmo6Fa2c8ej2Wx7iRYziQbQwLN0xnkDvgHtW7ol9d+HvgjJqWnTSpdSMxD5B8rdP5Z2+nA9zk5+npvxmCjwFrG4E5EPQ4585MVxngi60k/B/bqyyvYRLNFciIZcbpSRjHcblPPTr0oGfOZ0COLwRF4pjuJRfDUTEcnjGMgj3zXdfELWtV1vwN4TvtQlDwzPMtwyDDO6OVUnt91SfrmvOdc07Q7WweTSfEj3cZlBWye3dGB7sc8dO/P8Ah1nitJ7bw14JsNSEsFoRNNKhGGw0xO7GP7hBH1oA2/AaaZF8SNMi8MXN5PYlD5jy/IxARiwPA44H4/hX2pXxoYtE0r4i+H4/Bdy8sTPGLho5C6kFzvGT/sdf8a+y6AOO1kZ8T+Hz6C4/9Arsa5HWCB4k0Drk/aO3+xXXUAFFFFABRRRQAUUUUAFFFFABRRRQAUjfdP0paRvun6UAVrbo31q1VS2Od31q3QAUUUUAFFFFABRRRQAUUUUAFFFFABRRRQAUUUUAFFFFAHG/EBS/hm9RcZZolGfeRa6q0/49oen3F6fSuT+Icby+F79EkaNj5eHXqP3i1TtfD2oTWFqr69dZES/dyvOPrk8UAegUVyEehX8R+XW7ogYxu5q6NO1IAf8AE1Ynv+7FAHRUVzn9najt41V93qYxipvsWoZX/iYngjP7sdP8aAN2isCS01XcfL1Jdp7NEOP0oFrqwBzqCHj/AJ5D/CgDfrmvGQz4c1Tp/wAe7nk47U57TWSG26lGDn5T5Q/wrlPFun6+/h7U92tW8RMB3Ex7Rt53DPGCRxmk3oB2PhoEaHpmTk/ZY/8A0EVtE4rzbQ9H8QnSbENrwUCFdqrCOBtGOcc/Srz6J4jJG3xEQMc5hHWmB3OfamYJz61xEWieI1wJPERYA5OIgD/L/PtSHQNfJ/5GSfH+4v8AhQFzuAOTSFTXBpoHiQMS3iaQrg8CNc5z649KnOha+GGPEcu3uDGuT+lKwXOzIPpTCMjArj/7D8RK6sviJto5IaJT/T+lQjQfEwH/ACMmT/1xFLlKudxg1GU3EZGSPauNTQfERP7zxG2PRYgKe2h+IVA8vX2J770H9BT5Q5jsgOOnSoJbeO4VoZoUlibqjqCD+Brk20XxJgbdcXPfKf8A1qQ6J4j7a8v4x/8A1qLBc7KJEiRURFRV4VVGAPwoKsPpXFw6J4lTdu15Wz0/d/8A1qlTSfEqFv8AidxsCMcp/wDWoaC52CgjtQR6VyL6f4qXHl6vaN1z5kX+C1GLHxh/0E9P/wC/Z/8AiaVgudmVIIHGPSgAg9a5E6f4qH/MXtz/ANsl/wDiaBp3igD/AJDFuP8AtkD/AOy07BzHWOCx6c05V478VyQ07xR1OsW5/wC2K/8AxNNTTPFCgf8AE7hOOmYgf/ZaLBzHX7eDxQFwelcsdO8SE5/tiHt/yyA/9lqL+z/FQzjVbPk55iz/AEosK51zcDpmjp2rjzp/i0jB1ay65/1OP6VL/Z/ihvv6taj/AHIh/hSWvkO50lza212oW6tYp1ByFlQMAfxq0OwxgCuSfTPEeCU1qMMTnBiGP5cU2az8W8eXqdj75i/+tTsK512DmqktjaS3Md5JaQyXMQxHKyAsg9j1FcyNP8WDrrVseP8Aniowf++aX7H4tAA/tKxb1Jjx/wCy0WC52oPHpS/jXGx2nirnzL+x6cYQ9f8AvmpzaeJSCP7QtB7iP/61MR1ZPTvS7jXGpYeJ1Izq9sRnkmEf4U4WHiYf8xiA/wDbFf8A4mgDsC2TRuxXEiw8VkknWbYA9AIRx/47TlsPFHOdXt+nH7of/E0AdqDmm5rk1s/EoznUrQ56fuun6VGLPxRnJ1Kz+nlf/WoA7BTzSkkVx7W3icHAvbQ8Zzs/TpUEsPixWwlxZuPXbj+lAHbA5FKetcMsPi8fN9o0/gZ2tnn24WlB8X5OU0/Hb5j/AIUgO55pM5rhPK8Zq2fP0xhnGPmx9fu/hVlbfxWSxe704dMBQcfqtMDshz9KK4423irjF7YD/gJ5/wDHaalr4r3DfqFjtzzhOcf980kB2Y6UhPHHWuYW08Q5O7UbfvjEY/8Aiaj+x+I/+gnb/wDfsf8AxNDA6rJ4p+a5BLHxKT82rQAe0Sn/ANlqb7L4hABF/bEjqPLAz+n+FMDp/Wkya5E2/ibBP2y356DYOP0qqYfF+4AXFlg9SRwP07UAdyKUVxar4sUFWNgxxwyk/wCFI6+LSCymwHT5ST+nH86AO1z6Uo4rikPizndHYfgx/wAKTd4tP/LLTx9HP+FAHa5pRXFKfFhZQY9PCk8neeB+VOB8VZyVsfpuP+FAHZgmjnFccZPFWeLfT+3G801pPFh6Qad3/jNDB/edkDmiuREnij+K3sOmOJD/AIUhk8U54t7Ac9PMP+FAHX5xRuH5VxbP4sB+WGwPGMGQ/n0pofxcesGnj/tof8KAR22aUNzXE58WH/lnYjjs/wD9apFPirBJSwz6bj/hSA7LNJ0rkNvikkAHT8ZPJY/4VEf+ErAAC2J9SWP+FMDs845FJk4ridvi9sf8g5eeck/4UwHxj3i07/vs/wCFAHc7qXrXD58Xj/llpx+rGnRv4wH34NNOP9tuaQHbZweaXdXFK3i053Q6ev0kJ/pVgN4n4/c2HHOS559ulMaR1wPFHSuQL+KMACCw+vmHn9KTzfFJGDbaePcSH/CgR1/GaXPPFcfNN4qBUx2unEc5BkYU8N4nOMx6eM8febj36UAdYaUVye7xO2791p6dx87H8OlRA+KwG+TTSRwPmYZ56jigDsRQa4J5fGpUAW+lAjqwdsmrAPi4ABk008ZyrN+RyKAO0y30o7c1yaDxQWORpgHTlnxxjnp3qLzfFhGPs2mj3DtQB2XbJoFcN5/jIDAs9KPuZWoeXxkQNtrpSnPaRv60hs7knmkrhWm8Z5GLPSe/WR6i+0+Nx/zDtHP/AG2cUwO//nSHP4VwQuPGw/5cNIP/AG2emrJ42I+a30tcekh5/SkIn+JcEtz4O1eKGNpJPJ3bVGSQCCf0Br5Q16ZvEet6Zcw6VfyWNpbQJcBoDlkThyAPxHWvqoN40BBMWmH2Ln/Con/4TTIIg0zI9ZD/AIUfkUknu7HzLr2n6ZfyWms6R4avrSxN6I542BYOowThBnb3Hp6d66vwfodzceLrXQHmlNjolw1+pbuDsZARxg5wfxbgc17fIvjV1P7vTBnI2h24/SsDw/4Y13QPtDWFrYrLO26SWadpHf0G4joKfQhq++pwvxYgsl8Q3T3ujahPO9iFsrmByUV/mwxC4IIbsSfpzXnVxpWr6dp0ts82rR3uo26PLF5PnR3AOQq7xypxjOenSvpmRfHWcKulEA9Qx5/SkdfHQI+TSX4/vMMfpQN6ngeqazdiCy8KNbXcFjbQLHfyWtt5jzOAMgf7IPAP48ivqfw8tomkWIso5I7TyV8pZAQwXHGc85rlC3jvHFvpPTHMjf4U5JPHSsS1ppDA9AZWwKkuy7nSeKpFTw9qxP8Az6yD8SpFV/Bjk+GtMJ/54DtiuO15/GjaPex3NhpUkDRMZCJmyFA54xg1H4Mm8XDw7p6RWGnLGkYCFpjkoOmffrmjlV2+5Nz1sPuHpVZlYkZrkTP4zO0/YNKHqPOaoHm8bk8afpA/7bv/AIU2ik9TtATnB/nVrsCcV5+s3jnJ3WGkHnI/fPx7dKj+1eOwyr/ZWkkEct9pbA+vA6+1TZg5XPSOwqpqHFlckcERN/I1w5uPHeRjTtGGOv79+arX9346+yzE6bo6r5bbiJ3Jxjtx1qyDc8AZOgw5PO9/512teJeA9Q8UTaIpttN08p5jcyXDA9uwH1rs/tfjAf8AML0v/wACW/woBu53VFcULvxZ/wBAzTf/AAJb/wCJpzXXivtpmmn/ALeW/wDiaAOzorhzd+L+2maX/wCBLf4U4XfixgD/AGZpqnHINy3H6UAdtRXGG58Vj/mHaaf+3hv8KjN54sC5Gk6eTzx9pOf5f5zQB29FcOl94sZyp0axUDoxuzg/pmk+3eLNhb+x7HIP3Tdcn9MUAdzRXCNqPi0AY0GzORz/AKYOP0qzDd+KWUGTS9PVsdPtJP8ASgDsqK4qS78VhlCaXp5Bzkm5PH6VGb/xblgNFseOh+1dfpxQB3NFcMmoeLNuW0OzznoLv/61RjUvFx66BZj/ALfBQB3tFcQdR8UjH/EhtT6/6YP8KiGqeK923/hHbfGfvfbVx0oA7yiuEGp+Kz18PWw56G9H+FNbVvFfG3w3B263q9/8P85oA72ivPJtX8Xx42+GIHz123y8fnikOs+LgOfC0JPHS+T0/pQBo6z4L0TWtVt9WvbeR7uDbsYSso+U5GQDXZ15r/bvi/zHQeE4zt7/AG5AD9Cad/bfjH/oVIv/AAPj/wAabTW4k0zvr2zt7+2ltbuGOe3lG145FyrD3FeYWXwk8HWl21yNOeUE5WGaZmRPoM8/8CJq/wD254xyB/wikIHcm/Tik/trxpsDHwrbAkE7ft65+n40m7A3Y6fxH4Z0fxJaJaapZJNFGcxkEqyHGOCMEfTpWP4R8BaB4TkefTLZ/tLrtaeWQu2309B+AqodV8aZ48OWWP8Ar9H+FA1Xxr38O2I/7fRQMs+J/h/4d8T3X2zUbNzdYUGWOZlJA7EZx+mfet3w74b0fw1bvb6RYpbRyNufDMzMfdmJJ/OuZ/tTxp28PWP/AIGCpF1Pxlzu8P2X/gYKAPQ64uMN/wAJlLg8fYhnjtuH9aqPq3iqIZfQYDk8eXcBq5u31fVv+E5njOisX+yhT++AUJuB3bsYPUUr6iuex0VyH9s6qrBToznns/8A9ag6zqYYj+xpSM4+/wBD+XT3pjOvorjjrupYYjQ58g8Zfr+lPk1TWmIEGiqecHfPj+lAJ3OuoriE1XxIZgj+H4gn98Xake9Xm1DW8nboyHABI+0gfrjFAHU0Vxx1bXAAf7DznP8Ay3FSRaxqhTMuiupHUCTP9KBXR1tFcdcazq6MPK0F3XvmYA/ypp1jWgf+QEen/PcH+lAzs6K5NdW1Vm2jRm3evm4H54qs2s65nC6F3xkz/r0oegXO1orkodW1Y7vN0VkxjGJgc5qaXUdWKfudJBkzjDygD86AOnorjRqHiTvolv8A+BY/wqIal4oP/MCtf/Awf4UAdvRXGpqHiU536JbD0xdj/ClfUPEgxt0S2Prm7H+FAHY0Vx0mo+I40Lf2JA+ADhLoZ/lUn9r6p/0B36Z/1n/1v0oC51tZGvaNY6/p02najD51tLjcu4qcg5BBHIORWIus6wSw/sNuP+mv/wBaq8mu66pwvh1m9xcD/CgDf8P6Hp/h2wTT9Mg8m3Ultu4sSx6kknOa264KLXdfdSX8OMmCB/x8A5z7Yq0da1gMB/Ybkn/pr/8AWoA3tc0mz13Tp9N1CIy2s4G9QxU8EMORzwQDVDRfDOkaLpT6RZWgWxckvE7F95IwSdxPXFYb+ItbTH/FOyk+zn/Cpv8AhINYC/8AIvS7hnP70Y/DjmgDBt/hJ4NguzcjTHcZBWGSd2RSPbOTnuGJFdn4o8M6X4o08WGpwb4lYNGUO1o26ZU/T8Kw317xEMbfDhP/AG3FQv4h8SjG3wwT6/6QP8KAE8KfDjw74Xvft1jbyvdqCElmkLFARg4HA5HfGa9IrzlPEHiUMPN8NELx92cHit2HWL5h+80mZSOvzfy4oAh1hseJdBGOouOf+AV19eWPqV1feL9DSbTpbdUSc7m6H5Pw/wAa9ToAKKKKACiiigAooooAKKKKACiiigApG6H6UtNfhT9KAK1rn5s+tW6p2h4b61coBBRRRQAUUUUAFFFFABRRRQAUUUUAFFFFABRRRQAUUUUAcf4+OPDV9/2z/wDRi109mu21hX0jUfpXMePgW8NXoC7iTH8vr+8XiuqgGII1z0QDj6UAPEiEsA65T73PTvzSo6yKGRgynoQcg186Wnw58SR3WuudanjFyGNs6XLAykN8vmD/AHePbNej/DTw1qHhjSZbTUbwTs0u6ONHLJEuOgyBgkliccfrQB6NRRRQAUUUUAFc54v/AORe1L/rg38q6Oub8YjPh3Uh/wBO7fyoA0tG40uy/wCveP8A9BFaVcLrWnTar4Ieyt93nvZIYwjbSWUBgAfqBXlVv4ymj+FSs00smql200nJ3q5LYz3B8sdfWgD6OyMZyMUtfLMF3HaeGkj1eW4juvDE7CWz+0ZW7klO6Mll7A59eAfeuzsPibfanq8dnaaGqRiWOOaO4uFjnXP3iEPUD/DpmgD3POaM18wJ46k8LXOtbI5Ly7vNXljhhml2xxqmATnt94D8BzxXWWfxVWOy1JtS00LeWWxtlrOskbqxAB3Z4OTyKAPc88470V8yjxhqi+MbLUte06XT7eHT5pRCkhYOmCc46E9vwHStvTPivLcXVvFqGnQWltekrBOl2rlOOC69R26460Ae/ijNfMvwv8dXTWenaDa2k2o6g88jzNI5VY4sliSxzk9fQc469er+NN/d2MOgPZrK8324ERROVaTA6cfl+NAHt9FeNN8SWstKv31TS2ttXtJUiFkJA29nXcmD1xjk8fnUmnePdTtr9LHxJ4fk0+SeJ5LYxP5nmFRkrj1/HqR0p2J5lrrtv5HsNFeBeG/inqOrTyl/Dxkt/JkljNrcKzgLz8wJGM4x9ccHNWtE+J15dzWN1qOhtaaNqMxgtLpJRIS4O35hwcZzzjt3pFHudGa8Ih+KF9Ks2rJ4dmfw5FIUa7SRTIAMDOzI7kfgetZnif4k3uq6bqg8N6VLPp0UBSe/Mmxoiw5IXrwO9AH0VmjNfNehfEW70/w9o9lZ6bLf3ogJle4m8pQoJAwzdfSqfxB8TyeJtM8OzaAL5NQu5ZI1WCQoUZQu5Tjr94HOcYFAH1BRXzunxUXTVitIdJMlpYxRw3DSXSiVXAwQAfvYIxnuQa19T+JOqPcX8Oh+HTepp6ebcyvNt2pjP3cZz1468HigD3GjNfOtnryeLfHfhu6guL1bOS0af7MGKxxyJvyDz8xyME46be3Tv/HfjO48NXdhYWelG/u7/IhXzdoByB0wc9R6UAelA5pa8ek+Iz2mlTm90t49biuhZmxV8gyEZU7xxgj+Xvmtrwf4vudW1K80XWNNOm6rbKJPKDh1dDjkMO/P+eaAPR6K8p8aeNtT8KXcss2g+dpKhQlyLlVLuewXk+o6dvSuF8QfETU9d0LUhpWgzpapC0d1cPMA0BPXgc9KAPpDrRXzRo/xEvtI0XR9Os9DlupRZiWSW5m8tWBPVSc7u/8ASulk+LEUmn6Y9lo9xcahqBaOO3DgKJFKjG70O7rigD3KjOa+fte+Icd/4S1CCaK407WjctYi3glBdZQc53cYXjBP1+tUfBPjiDRfDepPqRvLrVrabfcxvNv372wpQ5wFxjOO/wBRQB9H0V5P4b8dT61cz2N7pU2mTPaNd2zFt+6LoDjAwep/CtX4ZxJb+E7a5+03E/2jdcSPO2TnODjk4Hy/z9aAPQxRXgPhjxbb2FhqnjDW9QmS21G8aGztVzIAqZxgdjjI7Dj3FdH4C+JWm+JLCVr2WO0v4I3lnhwQoRcnKk/e+UZPf2oA9borzH4a3YOifbb29/ealcy3MUc8wLKhbaqjJ/2c/jUfhLULqy8Va74dvLprhQ5vbVnYkqjnJTn0yO/rQB6lRRRQAUUUUAFFFFABRRRQAUUUUAFFFFABRRRQAUUUUAFFFFABRRRQAUUUUAFFFFABRRRQAUUUYoAa7hBlumQOmetOpCM0YoAWkJAGScClFNZdwoAcDmigcUUAFFAooAKKKKACiiigAooooAKKKKACiiigAooooAKKKKACiiigAooooAKKKKACiiigAooooAxfEZxomo8E5tpBx/ums/wQoTw3pwDbh5XXHua09fAOj34Of+Pd+n+6aqeEs/2Dp+c/6kdaXUDoqKztYv49L066v5QSlvE0hCjk4GcCvBdJ8V+LlsNM8S6jcWzaRd3nkvbCJQyxltobPBJyDgD0yeDxSVwPosnFFfLkHxA1a/1m/tx4mt9Pg+1PHbRz6fvIXdhQSBx9Se3atfx74i8WaDfTTXGpQ6fapxYKsSSfbSAN24clevcADP40gPoyq16cWs5xnEbcZ9qg0mea602zuLiPy55YEeRP7rFQSPzqzcjNvKPVD/KgDifhtz4diPrI/wDOu9riPh6MaBEMniR+3vXb0CQUUUUDCiiigAooooAKKKKACiiigAooooAKKKKACiiigAooprusaM7HCqCSfQUAZ2r6tYaLaNeajdR21upCl3Pc9APWr8MqTRJLEweN1DKw6EHkGvhL4n+MJfGWpNJbJMNJsiVhO09SMbm9MkcZ5xX0Bd6rruifDbQ5vD1kby9kiiQiOIymNChJYKOpBwPbNAHqn/CQaT/bA0X7dF/aRGfs+fm+7u/lzj0rdr4a+Fj6hN8ULOTVWka/LzGcyn5t3kv19Pp26V9y0ABIAyeAK5i38V6Dc6mdKg1W2kvgSvlK+eQMkA9CfbPY15x8eddl0rwutnbvsmv5hGWVirKi/MSMe4APsTXyxZaT4an06wKeI3s9ZaTMvnQOIk54AZRxjjnpz2oA/QTVdTstItJL3ULmO3to8bpHOAM9PrVPQ/EOka9G0ml6hBdKpwwRvmH1B5FfLXxwtL+Kx8LQXtzJNbxW5S4uIsmN2yvI7E4GawPhpBZW3xIsI/C93dXdkI2aeWVPLO3a24Edxkr+OKAPsHW/EejaCqnVNSt7Ut91Xf5j9FHJ/KtezuoL23jubWZJoJBlJEbIYfWvhq10xPGnxB1C01nVHiDTTASsRnCE7VGeBwOnoK7v4C6jPY+IdU8PrJ5tn87qT/eVsZ/EUAfWdcNb5PjW5xjiyGdv1HX/AD6V3NcRbg/8Jpckkn/QhjjGOR+f+fSgDt6KKKACiiigAooooAKKKKACiiigAooooAKKKKACiiigAooooAKKKKACmsyopZiFUDJJOABS/jXg/wAbPFx0/T10DTJXbUrw4lWE/MkXpx3bpj0zQB7VY6jY6gGayvbe5CHDGGVXx9cGr9fNP7OKqtnrWCG/ex8468NX0tQBQvtSsdPCm9vba2Dfd86VUz9MmrNvPDcxLNBKksTDKvGwZT9CK+KfiMLfUfiTd23ifUrmx01FxDL5TPsTaCNqgHgtnkD1rS+GEutQeG/GP9iTXDwwxqbVlAzuyclQejbOePbvigD6xOu6R5/2Y6rY+fnHlfaE3Z9MZzVi71Kws5kgury3hlkUsiSSBSwHpmvzlktdIXQkvF1SU60Z8NaGI7Qn94P0z07/AId6+o4vhyPGHh3Qr3XL+9try3s/LcMoLFdxILbuc4xQB7rHq2myusceoWjuzbAqzKSW9MZ6+1adfE/wu8L2ut+MpJtOkkl0fTXWUy3CDdJ/dGO2SCfoPWvtigDidYbHizQVx1Sf/wBANdtXE6wp/wCEr0Bs8bZ//QK7agAooooAKKKKACiiigAooooAKKKKACmv9006kb7p+lAFS0xhsetXKqWvRvrVugAooooAKKKKACiiigAooooAKKKKACiiigAooooAKKKKAOV8bNs0G5Y9FaMn6CRa6aFg0SMOQVB/SuY8bnb4evD/ALn/AKGtdHZ8W0OP+ea/yoAsUUUUAFFFFABRRRQAVzfjD/kXtS/64N/KukrnPF//ACL2pf8AXBv5UAaWj/8AIMsv+uCf+givHY/hvdDxu2qyXSSaK1018bZmJzMQf4enDHOfTivY9IOdNsz/ANME/wDQRWhQB8xa3pVv4p+K6R2DsYrURy37bGUB4zjHvwFGfc1p698OPEGralOz3tgyPc+fHqDBhPGvZAB2HGBnHHXsPoOOCGOR5UijWR/vuqgFvqe9T0AfPOv/AArv7xpbu3vrWS4W+luY4JozskVyp2sfX5emMHPUUmn/AAuv5rbWPtctjYG/RFjtrRCyRFCCDk+uDnHr+FfQ9FAkrHgkngfxJr+o/bPEF1ZRqtg1kqwMzMcqRvOeM7jk81leHfhrrNm9pFc22hJFbsfNnWMySXAwQOo4/T+lfSFFAz560T4b6ro9lpN3Yy2ttrdtcMbiUOxWSJjjaeMHj9K9E8b+Hb3X59De1eBFsr1biUyMR8oweABz0r0GigDxnxN4Au9au9buIrqOGS4mtp7N2JOx41IJP5nH19qZD4Z8Xa1qVjqGv3mn27adHItsLRSxaRlxvbPHUDgccdBXtNFAHyhP4A8Q6Y8mtXcWmRGwtpXmazYp9pAU8lQAAcZPQZ9Ku+CfD/iPxPo3h37XJaQ6JZXBuISNwmfa5GCOnUHB44PWvqFlDKVYAqRgg96bHGkSKkaKiKMBVGABQC0Pn1vBXi+z0SfwrZXGlS6RNISLiQOsyqXDcjp29D16+i3HgTxFpFrq2k6ANPk0zUUQM87ssiEDBx1HPP59q+hKKAPkw/C7xLDLZpJa6dqCeR5YM1w4S2YknJAwSPoD/Wu68LeAdX0s+GTcPbf8S2e5km2uTw+NuOOvBr3migD5c1f4Zawb++tLTT7G4tr24MqalNJh7cHkjbkH1HANei6N4Mv9OuPE7Frcx6jbCG32EjkIVyR25Pv+NevUUAeM+DvA2oaHeaJPPPbulnbzLKFJzudiQBxzjPX6/jzvxgm1CDxZ4UfSlVr8M/kq5wpbcvB9j0PtX0RUbRRu6SNGrOmdjEZK54OD2oA8Lm8D6/qVtNq15c2sevNex3iQjJhGwABSeT0Hv0Az3rpvB+ia6+u3XiPxGlpFdzW4t47eDnylBB65PXB7nqe3FepUUAeEeMvC3izWPFMGpwpp09lZsptoJpGCnHOWGOuSfyFYbeEfG1ta6vp9vBpjxa2TLcSCU4gYk5UZ5OQfQgV9J0UAfJknwz8Q2t7Y+bp9nqkBthCUe5ZUhYDknBB9emeffFdbongPXrM+FFnS226TdSvKUlzlGYMDyPqK+hqKBJWPnLxF8N9W1JtTukS2eVtUF1FBJL8s0QBGCQPlJz6+vsTnxfDTWbjS9XH2LTtNmufJjitYXLLhG3Fi2T1z09u3f6dooGeat4b1A69a33mRGOPR/sTOWJ/e5POOpHOfwrf8J6TcaX4Zs9MuSonjhKvtOQCST/WurooA8U+G+n2lz4a1HwvetFJc2VzPDKhT5kySA4z9TgitS48Kz6B4DutF0aFLy9aGSIyFVR5FkY7vqQp9ew+lenR2ltFPLcR28STy48yRUAZ8dMnqas0AeWt8NtGvrfTzqUcklxbWcds3lyFVJUdcDvnNZPhpBrHxG1vWbUk2drELMuRw8oABA9hg8/417RVSzs7WyWRbW3ihWSQyOI1C7mPUnHU0AW6KKKACiiigAooooAKKKKACiiigAooooAKKKKACiiigAooooAKKKKACiiigAooooAKKKKACiiigAooooATPOKWiigAooooAKKKKACiiigAooooAKKKKACiiigAooooAKKKKACiiigAooooAKKKKAIriZbeGSZ87I1LtgZOAM9K8aX4x+HJEmaOC/YxjIHlD5vxzxycc17SQCCCMg9RXNxeFdAiEwj0axUTDDgQLyM5x045wePQelAGhomq22t6dBqNp5nkTAlPMTaeCR0/CovEWrR6FpN1qcsbSR26hmROpGQOM/Wq99p1zZ6FJY+HTDaTxx7bbeu5U5yeuffrnmuE8YJrEXw71b+3JraW8MYObdSFC7lwD6nqfxoEr9T1OxuUvbSC6jDCOeNZFDdQCMjP51aryHwf8QtAutJt7aOS48+zskM0fknICgKcY4P4V6rZXMV7awXUBJinjWRCRjKsMj9DQF1exQ8QYGjagSMgW8nbP8Jqv4VJOhaeSAP3K9DS+Kjt0HUTkj/R36fSofBpJ8O6cSSf3I6jFLqM0tasF1TTLywc7RcQtHuHYkYBr530zT/Ft5pOl+EZNIks4rO78yW/cAoyIxZQOPU9R1wPU19N0UwPmPVtL8Z6pptz4Zu9Bt3le7Eq6jCqRRbM8txgZ4H+1jgjNbXifT/FMp1DSJtFi1e2mjX+z7khB9lOADgnGPxweM+tfQVFGtg1sk3exz3hPTrjSNBsNPupfNmt4gjMCSPYDPYDA/Ctq64t5f9w/yqeq95/x7Tf9c2/lQByHw9XboES+kj8+vNdvXEfD4MNBjzjHmPjHpmu3oAKKKKACiiigAooooAKKKKACiiigAooooAKKKKACiiigArzf4sHVT4Su4tHiupbqVkjK2qFn2E/NwOcY449a9IooA/OC9tvEWk6Q2nXtldWunyTeaRJbbQzjgfMR7ev9K+wvgldardeEIv7TRwsUnl2hdNpaAKu3HHIzkA+1d/4j8P6Z4ksfsOq2/nwBxIo3lSrAEAggjnk1pafZwafZwWdsmyCCNY0XrgAYFMD5L8MjHxqJ9bq5/wDRT19gVxtv4M0S319vEEVs41Esz7/NYjcwKk4zjkE/nXZUgPAP2h9PkuPDNrfRqWFrdDzMYwFYEZ/762j8a8I1W+8KP8PtMt7SKEeIEmJnxEwkxlskvjBGNuBn+Rx923lrBe28ltdQpNBIMPG65DD6V5Rpfwi8L6dqiagi3U3ltuS3mkVoge3G3Jx7k0AfOfi1mjHgyx1r7THpUdikjx5JOGkbceg/hC8dhitFG0XT/iNow8BySSRvIiygsxj+YncAW+YjZ1zX1j4m8KaN4ltFttSs0cRjEUiDa8fsrDoPbpWN4Q+HugeE7mS60+CR7lxtEs77mQdwvYZ/OgD5q8aJ4S1bxpeR/arzRnMri5mkgDRlwOSFyGG4+vXOe9bPwGsXk8VXt3bLI9lBC6ecy4ByRtH1IGcV714r+HXh7xRd/bb6CVLogB5YZCpcAYGR06Ac4zXYaLpFhodkljptslvbISQi5PJ6kk8k+5oA1a4u2bf4yuwVHyWa4Oc9x+XWu0rhrPnxtffd4slHA9x1oA7miiigAooooAKKKKACiiigAooooAKKKKACiiigAooooAKKKKACiiigD4+1LwH8SLm9uJhdzkPIxB/tDHGeOM8cdq5G3sPGVhfz6rLol3cXRiIaa4ty+0YxuHuAMfSvu+obmFbiCWB87JEKNjrgjFAHyH+z/fatFrE1tb2pk0yc/wClS7eImCsUOe2SMfjX2FXGeD/B+m+EYrmPTjMVuGDP5r7unT+ddnQB8TXTabqXxT1KPxlNixWaZEEsjIqqufLG4EFRjB+p96zPDN7d6dp/jOPw/NcPZCEGNwxG1PNA8zsQdm70P5V9UeMPh5oPi2dbm/iliulXaZ7dtrMO2cgg49xWv4Z8J6R4c0t9NsYC0MufOeXDPNnj5jgZ4OMdKVhW1ufEMNr4VXwPLM1xJ/wkv2kBIzuxsyOAB8u3bk5OTkYr6Ch1e6074Jfa22rM1ubeP5+Sjy+WD9dpJ/Dt26Y/B7wkdRF4YLnZnd9l87911z6bse2a7vxD4X0zXtGbRriHybQkFBbgIYyDkFeMDv27mmM84+AWnC08Hi8MaB7yd33Dqyqdgz+Ktx/jXt9ZOhaTaaFplvplhGUtrddqAnJOTkkn1JJP41rUAcZq+B4p0LJOSs+OP9iuzrjNTP8AxVmjjGf3M34cV2dABRRRQAUUUUAFFFFABRRRQAUUUUAFNf7p+lOpr8KfpQBVtP4vrVyqVofvVdoAKKKKACiiigAooooAKKKKACiiigAooooAKKKKACiiigDP1awj1SwnspiypMu0leo965pPCoSFI/7Y1P5RjInrtaKAOOXwvggnV9TI9DcVYPh9ieNV1AD/AK7V1NFAHH/8I3ICCus6iCM9Zcj8qe2hXmDt1y+B7ZYGutooA5L+wbwY269fjHqVP8xSLouqZ51+4/CNa66igDkv7F1PcD/b9zjjI8tao6l4a1C/gkt31+68mQbWQxqcj0PFd3RQByFroV/BbiH+3Lk4UKvyKAoHpx6VIdG1Ig/8T66zjjCJ1/KurooA4v8AsLVs/wDIyXWMf88k64+nrThomrYOfENznt+6X/CuyooA4s6Fq+TjxHc4zxmJf8Ke2iasSP8AiobgcHpGvX8q7GigDim0LVyOPEd0Dxj92n49qF0PWlIP/CR3Bwe8KH+ldrRQBxh0bWmxnxDNwMDEKD+lPTSdbjAA112G7JDQr/PFdhRQByP9ma5z/wAToc5z+5XvSHStZIOdbYHsRGK6+igDjzpWt541s4/65Cl/srWyozrZBA7RDrmuvooA5IaZrWADrGQD/wA8x/Op20/V9qAasOAQf3Q5rpqKAOXGnawp41YH6xClax1vGF1aMe5gBNdPRQByH9ma6RzrQHGOIR/n8aY+k64QNuuEH/rkK7KigDlLfTtbjI36yJAOmYAP/wBdW2s9VL5/tJQOOkQroKKAOXk03VmJK6uQSf8AnmKauna0gONXB6dYhXVUUAcp/Z2tn/mMgfNn/Uj/AD+FOOn61kY1ccDH+pFdTRQBzAsNazn+1165/wBQtItjrmGD6uhz0xAo/pXUUUActJY66fuawg5726/4UostcH/MWjP/AGwX/CuoooA5hrHWy2RqyAYGf3C05bPWwpB1SInJ+YwCulooA5UWWvYJOrRZ9PIXH8qX7Hrw2gapAcHkmAc11NFAkrHMC114ddRtj/2xxSJaa8GYtqVuQen7kcfpXUUUDMEQaxgZvIM98R1IsOqBQDdwkjqSnWtqigDBeDVzjbeQj1/d0xbfWe97B/37roaKAMNINW53XsPXqIu1KbfVChAvowx7+UOK26KAObaz1okkapGvsIBSrZ6wD/yFEPOTmEV0dFAGIbfVO19F0/55Coha6xuOdQhx2/ciugooA50W+tgY+225PXPl/p0p6Q6yCpe7tj6gRmt+igDEEerc5ntufRTxTDDrHa6tun9w1vUUAY3l6rtx59vu9dp6VC0WskAC5tQe52Gt+igDC8rVyAPtFsD6hTSiLVx1uLY8/wBw1uUUAYMkeskrsntQO/yn8qckesAndPakZ/unityigDH2apsbM1tuI+U7TwahaLWCo2z2ytkHlT6c9q3qKAOZMfiDjE1h+Tf4VKE10kky2IHYBWroaKAMCNNay2+Wzx/DgNSCLWjuzPaAdsKT/SugooAwxHq5xme1HPZT0qCSHXSQUurUccgof8K6OigEc4INc/5/Lbp3j6H8qdFBrQyHu7ZhzgiPn2roaKAOeFvrIBze25JXA/d96ckWsqRuuLVhwCAhH41v0UAZLpqbD5ZbZeP7pPNNCapnmW2/75NbFIKAMjbqhY/PbAdutO/4mYP/AC7Ed855rWooAx3/ALV/h+ydcfxdPWnL/amfm+x49t1a1FAGQ39rZXabLGech+lQONc3fI2n49w9b1FAHO/8VB/1DP8AyJShdfK/M+mgnrhX4/WuhooAw8a1/e0/p6P/AI0mNb9dP/J63aKAOfH9vdzpv5PTx/be05/s/d2+/it2igDBJ13sunf99P8A4VGp1/8AiGmfgZK6KigDm5D4hD/u00spn+JpAf5Gow3iXvFpP/fyT/4muoooA5hD4kx86aTn/ZeT/CranWyPmGng+xc1uUUAYUg1s42GwHrnfTCNeycNpuPo/wDjXQUUAc2R4hwQG0wH1xJVSNfFS53NpDZPGfM4/SuvooFY5cjxMR10kH6SGlZfEbDGdKx3GJDmunooGcnHD4hQkgaQvHAVZAO3+FWf+Kh5/wCQX0/6ada6OigDgdYtvFd9p1zaBdHInjaNgHlB2kEHHH+fUUug2vifTtNtbN4tKIgjVATNISQB3+XrXe0UAcwz+Jc/LDpOPQyyf/E0K3iTPzRaTj2kk/8Aia6eigDml/4SPnJ0v/yJTifEGBgaZ75aT/CujooA5oHxF3XSv++pP8KZdJ4hkgdIzpiswxkmTj36V1FFAHnWgaV4l0WyFnEdJeNWLAs0meTn0raDeKO8Wjn/ALaSj/2WurooG3c5jd4l4/c6SOOf3sh/9lqPzPE4YD7PpOD3E0nH1+WurooEc5v8Q/8APDS/+/0n/wATTRL4i5za6bwQBi4fn3+5XS0UAc55niH/AJ9tL/8AAiT/AOIprTeIQgYWenbu6/aHz/6Dj9a6WigDnDLr/GLTTupBzcPx7/cpvmeIs4+zaZj18+T/AOIrpaKAOc3+Icn9xpYHb99J/wDE03d4i/55aX/39k/+JrpaKAOWMniVVJMGlMewWWT+op7zeIVAIs9PfnBAncH/ANBrpqKAOb8/XxjNhYtkZ+W4bj25Wni41vnNjaf9/wA/4V0NFAHLfa/EP/QKsv8AwLP/AMRTjdeIMcaZZ/8AgUf/AImunooA5j7Vr+F/4ltpz1/0k8f+O0z7X4i/6Bdl/wCBZ/8Aia6qigDkRd+Je+lWH/gWf/iamW68QH72mWQ/7ez/APE11FFAHK/avEX/AEDLH/wKP/xNKbzxBuAGlWuO5+1f/WrqaKAORN34lPTSrAf9vZP/ALLUf2vxV/0CtO/8C2/+JrsqKAOPF34nyc6Xp+O2Ltv/AImnG78Tf9Auw/8AApv/AImuuooA5D7X4n/6Ben/APgU3/xNM+2+JxwdJsSc4yLo/n0rsqKAORW98SFQTpFoCR0+1Zx+lYUNt4kj1qbVW06zZpIBCIxdHAGQc52+1el0UAcwL3Xe+kQdP+fof4UrXmugjGlW5BGeLnp7dK6aigDlhd+ITn/iVWYwcc3R59/u0qXPiEgltNsVx2+1Hn/x2uoooA5b7X4ix/yC7P8AC6P/AMTTPtfiMMAdKsyD3F0eP/Ha6yigDlRe6/30i3/C6H+FWTeauMf8SyLk/wDPf/61dDRQBgLeasRn+zIxkf8APwP8KikvNbVMppcLNnp9pA4/KukooA5Vb3XyoLaRb5PYXXT9KnF3rffTIB06XHX9K6OigDnRc63n/kHW/Gf+W/X9Kiju9eLASaXbKpAJIuc49unWunooA5eW814Y8vS7Y+oa5x/SlS718ld2mWq56/6TnH6f4109FAHOPd62B8ulwE/9fP8A9aoRd+IC5U6XaBQOG+08H9K6migDmDd6+E3DS7Yn+79p5/lirC3OseWC2nwb8/dWfj88Vv0UAcmt94hPXR7cf9vQ/wAKk+268P8AmE25+lyP8K6iigDmVvNdJAOlW4Hcm5/+tTxd61tJOlw5A4UXAyf0ro6KAOYS917BLaRB9BdDn9KI77XCDv0aIHHGLoH+ldPRQBzIvdcPXSYR/wBvIP8ASmLe68Tzo8AH/X0D/SupooA5n7brn/QJh/C5HH6VMbnWO2nw/jPXQUUAcQkGqXviGxvp7IQWsEMi8yhjlh6df/1V29FFABRRRQAUUUUAFFFFABRRRQAUUUUAFNf7p+lOpkn3G+lAFWz6N9au1Ss+jfWrtABRRRQAUUUUAFFFFABRRRQAUUUUAFFFFABRRRQAUUUUAFFFFABRRRQAUUUUAFFFFABRRRQAUUUUAFFFFABRRRQAUUUUAFFFFABRRRQAUUUUAFFFFABRRRQAUUUUAFFFFABRRRQAUUUUAFFFFABRRRQAUUUUAFFFFABRRRQAUUUUAFFFFABRRRQAUUUUAFFFFABRRRQAUUUUAFFFFABRRRQAUUUUAFFFFABRRRQAUUUUAFJjnNLRQAUUUUAFFFFABR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kn3G+lPpr/dP0oAqWfRvrV2qVp/F9au0AFFFFABRRRQAUUUUAFFFFABRRRQAUUUUAFFFFABRRRQAUUUUAFFFFABRRRQAUUUUAFFFFABRRRQAUUUUAFFFFABRRRQAUUUUAFFFFABRRRQAUUUUAFFFFABRRRQAUUUUAFFFFABRRRQAUUUUAFFFFABRRRQAUUUUAFFFFABRRRQAUUUUAFFFFABRRRQAUUUUAFFFFABRRRQAUUUUAFFFFABRRRQAUUUUAFFFFABRRRQAUUUUAFFFFABRRRQAUUUUAFFFFABRRRQAUUUUAFFFIKAFooooAKKKKACiiigAooooAKKKKACiiigAooooAKKKKACiiigAooooAKKKKACiiigAooooAKKKKACiiigAooooAKKKKACiiigAooooAKKKKACiiigAooooAKKKKACiiigAooooAKKKKACiiigAooooAKKKKACiiigAooooAKKKKACiiigAooooAKKKKACiiigAooooAKKKKACiiigAooooAKKKKACiiigAooooAKKKKACiiigAooooAKKKKACiiigAooooAKKKKACmSfcP0p9MlOEY+1AFWz6N9au1n2JyG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J9xuO1Ppkn3G+lAFOy6N9av1Qsj96r9AI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jl/1bfSpKZL9xvpQBSsu9aFUbMcNV6gSCii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JfuN9KfTJfuN9KAKtn0P1q7VKzzhvrV2gSCii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JPuN9KfUc3+rb6UAVrP7p+tXao2P3W+tX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5f8AVt9KkqOb/Vt9KAKlj90/Wr9Z9gMK1aFAkFFFF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5uI2+lSVHN/q2+lAFSxwVb61frPsfun61oUAg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OXmNvpUlNcZU/SgCnZDCn61eqtbDAN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kPSlooAYgxT6KKACiiigAooooAKKKKACiiigAooooAKKKKACiiigAooooAq31x9ktLi527/KjaTbnGcDOM0WVx9qtYbjbt81A+3OcZHSqevjOj6gP+naT/wBBNN0Bw2kWLbusK9T7UAbFFMMiDq6/nS7l/vD86AHUU3coONwz9aNy/wB4fnQA6im7l/vD86Ny+o/OgB1RXEnkwyS4zsUtjPXAqTcPUfnVS/dVs7glgAI25z7UAVND1IarptvfeV5XmgnYTnGCR1wM9K1s1yHgdx/wjWmliBmM9/8AaNdWCp4VgfoaAH7uelBbAplRSPg8kUm7DSHNKykfKMeu7/61L5jEZCDPu3/1qgIDD7+D6gik+UAZc9OTmkmyrIseY2BhBnv83/1qZ5smT+7XGf73b8qj3KeA4+uaTKn/AJaj9KAskWfMOTlRjsc0vme1VypzgP8ApSbcjlsY70xWRZLnsOfrUfmvtyUAP+9/9amZByPM59eKZJg/8tMflSuNJDxNKZcCJPLx97ec5+mP61J5r/3B/wB9f/WqshjwQZVOfU04rGON65AyeaNQdiZZmPVAP+Bf/Wp/m+361X2oTjeufSlYKR94Yp6i0F899+PLXZjru5z9Mf1qQSSeYQUXZjg7ufyx/WoBFkdfypVTb95vpzSuyrLUmMjiTGxfLx97dzn0xjp+NO8w5+6MfWq2wA8HkdacFz3Hvii4kkWt3tVOCa6IY3EEMZz8vlzF8j3yoxTynGCcg0hKgYyKbErD3llEeUjQyY4VnIH54P8AKoxcTbATCm/uokOB+OP6U75W7jPpmg8HoMetIat2Oc8V+IptA01ryHSbnUZNwRILYEsWOcZwDgdOcHr0rU0a/vLywgub6wFlPKu5rfzd5QHoCdo59RjitBcAfMRSsoPcUdBOw1pZ/PVVijMG35nMhDA+gXbgj3zWdruqSaVpF3qC2puJLeFpfJRiN2BnAOD+eK1NuR1pGUZ25B9s0Ni0MXw3q15q2l2t9d6b9hkuF3+QZS7IO2cqOSOa2hJN5mDFH5efveYc/lj+tGMDgDPsaBg85FK7HoRSTXQmAjghaHHLNMQ2fptP86kaWcFdsUZXuTIQR+lOIUHqAfrSAjpuUH61WoKwkss4J8uKNhjjdIV/9lNKZJgE/dx5P3x5h4+nHP6Unfrgn8aOSuM0CsOMkgZsRptx8p3nn68cU2GWYg+dFGh7BJC38wKj2sB0J/Gng5PJHtzSuOxNvbdjaNvru5/LFRmSbb8sUZbPIMhAx9cUbie/HtRuyTgjNFxWHCSTb8yIGz0D5GPyoaVwwARdvru579sfT/PVMDG4sAB703YGH3wfcU9R6CtJcbjtiiK9iZCD/wCg015ZxjZDGeOd0hGD/wB8mlHBAyM/WnYA7jNFwOH1XxhNa+IrTQLTRrm6nm2s87EpFGhzlt2DnGPTHbOa77dwMiosAndgZ7HvSgY/iFFxEu6gHPamdOho9ORTEPLUbvamgY70mOetADy2KN3tTcZpoGe9AEm6jdTMUuD60APzSbqaBijHvQA7dzjFLmmbaORxnNAD80Zpn40UAPzRmmUn40rgSZpM+1NzijORTAdn2pc1GODTsUgF3UbqZjHNKB+tFwF3Uu72qIZ5pBv7gUXHYl3jOO9IXPYZ/Go8ZHIxTTxzntSuFixu9qTd7VAoJ/8A11IRmhMCTdRuphHvQBincRJmkzTce9GOKYDt1G6o1GOaUj0pAP3UBs9qi6U4ZNADy2O1G72pmTmjqetAD91G72qPGT1ozg4yTRcZLmmh+tNyeeKjG7kEAUmwsWAaTdUYP1ppOCevHpQ5BYfLMkMbSyEKijLE9hXNXXijT7RS1xNHEHUtCWf/AFgH4cfjWtqkL3OnXcEa73kiZVB9SOK+fbrw54i1e3srRtOKfYnLea0gHmDPQ5oT1Ed7D8SrBtKk1GW1aMJL5YjDkk+/3enX8q7ey8RaZeWC30dwoiLBSCeVY9iPXHNeWazpmqarpe9NAEF4pSNgpAJUZ5HrTIbG4u/FSaeksa6c6rPPbrjAcAZU47/56029RWZ33ivxZ/YEtpEtolwbkEqWn8sAAZ9DXOXXxFMDwx/2bAXeHzWLXwCryRtB28nipvHVjK8trcQ+HY9XCAxhJGxsyevvXmg8F32nz/abjQ0vFuQ5WFXH7on169KUZXKZ69P4t1E2sM1n4cuLhmUtIGnWNUA9GI+b8q6zQdUXWNNt79IjGsy7gjHJHOOv4V4Ff6f4lFvp+im2nOnnmWSMfd9Qfb/PNe26ISmm2aJbNZiNeYfT2qhRTZ0M03lRSSYzsUtjPXArnvCmvf8ACQ6Smo/Zvs+9mXy/M34wcdcD+VXtRJezuTgf6s8Z9q4P4S7x4XhDYK+bJtx6Z7/jmkne/kOx6kHyDxXOzX2ti/8AJh0mzez3DFw18Vbb3Ozyzz7Z/GtltwU4qHBf+E0XKUbhfXF5FErWdtDPKXAKyzmMBc8nIVunpiqWrXurQFDpum212p+/5t4YSD7Dy2BH4itDnPalJIH3QfxpXDlJ4pHMaGVFWQqNyq24A9wDgZHvgVKGzniqynHQDFSoevAFCZLRiaDrX9rveL9n8r7NKY8792736DHSuirzvwFK0k2sgsSBdtjJz3NeiVQgooooAKKKKACiiigAooooAKKKKACiiigAooooAKKKKACiiigArO1e6mstPurq3tXu5oY2dIEOGkIGdo4PP4GtGigD5mHx4gSGYT+HZ47tCAkX2kbT67mKgqev8Jr2/wAGa5P4k0S31WewNj55YxxGTeSoOA2do64Pbpg96ddeEvD13dPd3Gi2UtxI253eEEsfU+tdOqhVCqAFAwAO1JXtruAteU+OfiD/AMIprWnaWdLa7F4FPmLNtK5bbwu07j+Ir1asa/0PS9Ruobu8sIJ7iDHlSSICUwcjH40wI/E2rroOi3mqtF5oto9/l7tu49AM4OOT6Vi+APFD+LtHOptYfYx5rRqnm+ZuAxznaO+R+FdbeWtvfW0ltdQpNBINrxyLlWHuKWztbeyt47a1hSGCMYSONcBR7CgDzn4l+PU8DW9lIdPN7JdOyhPO8vaAOTnafUcV6BpV5/aGnWl7s8v7RCkuzOdu5QcZ79ag1PRtM1V4X1Cwt7ow58vz4w4XOM8H6CtVVCgKoAAGAB2oAWse91L7LqFlZeUG+07vn3Y24HpjmtiuN1o/8VFooUAn95njJxigDsqKKKACiiigAooooAKKKKACiiigAooooAKKKKACiiigAooooAKKKKACvKfiT4+n8EPaEaI99b3CtmYT+WqMD90/K3rXq1UtQsbTUrd7W9toriB/vRyoGU/gaAPD9K+MC67rVtpejeH57jz2UeZLPsKZ+8SoVuFHJOe1e+1haV4f0fR2Z9O0y0tnbq8UQDEemeuK3aAPD/HPxVHhXXJdIXRvtTRxq5kN15YORnGNh7Vf8HfFXSvFGp2+lxWF7BdTg4L7SgIUsec5/hOOPyru9S8K6Bqly13faRZz3DABpXiBZsDAye/GB+FGn+FtB066ju7PSbWC4jzskSMBlyCDg/QkUAclaeP/ALV47m8JJpmFizuu2n64j3cJt9ePve/tWp8RfFs3g3So9Sj0s38ZlEcgE/l+WCOD90554/Gulh0LSrfUZNTh062S+kzvnWMBznqc+9aN5a299byW11Ck0Eg2vHIuQw9xQB8/Q/G23vvsFvpmg3FzqFy22S3abaIz7MFO4dTnAwBX0SuSBkYOORXO6X4X0LSbj7Tp+lWlvOAVEkcYBAPvXR0AZmqXxsEgYReYJZ0hPzY27jjPv16Vp1y3in/V6d/1/wAH/oVdTQAUUUUAFFFFABRRRQAUUUUAFFFFABQeBRSHoaAIIJ/NLfLjHvVis+y+8/1rQoAKKKKAP//ZAAAAAAAAAAAKZW5kc3RyZWFtCmVuZG9iago1NCAwIG9iago0MzkxODQKZW5kb2JqCjUxIDAgb2JqCjw8L0pJOWEgNTMgMCBSCj4+DQplbmRvYmoKNTIgMCBvYmoKPDwgL0ZpbHRlciAvRmxhdGVEZWNvZGUgL0xlbmd0aCA1NSAwIFI+Pg0Kc3RyZWFtDQp4nCvkMrU01TMwMFAwQCItTAwxxJJzufS9PC0TFVzyuQK5ADIyCx4KZW5kc3RyZWFtCmVuZG9iago1NSAwIG9iagozOQplbmRvYmoKNTYgMCBvYmoKPDwvVHlwZSAvUGFnZQovUGFyZW50IDIgMCBSCi9NZWRpYUJveCBbIDAgMCA1OTUuMDAwIDg0MS4wMDAgXQovUmVzb3VyY2VzIDw8L1hPYmplY3QgNTcgMCBSIC9Qcm9jU2V0IFsgL1BERiAvVGV4dCAvSW1hZ2VCIC9JbWFnZUMgL0ltYWdlSSBdPj4vQ29udGVudHMgWyA1OCAwIFIgXQovUm90YXRlIDAKPj4NCmVuZG9iago1OSAwIG9iago8PC9UeXBlIC9YT2JqZWN0Ci9TdWJ0eXBlIC9JbWFnZQovTmFtZSAvSkkxMGEKL1dpZHRoIDE2NTMKL0hlaWdodCAyMzM4Ci9CaXRzUGVyQ29tcG9uZW50IDgKL0NvbG9yU3BhY2UgL0RldmljZVJHQgovRmlsdGVyIC9EQ1REZWNvZGUKL0xlbmd0aCA2MCAwIFIKPj4NCnN0cmVhbQ0K/9j/4AAQSkZJRgABAgEAyADIAAD//gAKQzIyNyBRNzb/2wBDAAUFBgcGBggHBwcJCQgKDBQNDAsLDBkSEw8UHRofHh0aHBwgJC4nICIsIxwcKDcpLDAxNDQ0Hyc5PTgyPC4zNDL/2wBDAQUGBgkICQ0LCw0TEA0QExsXFBQXGyIeGxcbHiIqJiIeHiImKi0pJiImKS0yLSkpLTIyMi0yMjIyMjIyMjIyMj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xAAfAQADAQEBAQEBAQEBAAAAAAAAAQIDBAUGBwgJCgv/xAC1EQACAQIEBAMEBwUEBAABAncAAQIDEQQFITEGEkFRB2FxEyIygQgUQpGhscEJIzNS8BVictEKFiQ04SXxFxgZGiYnKCkqNTY3ODk6Q0RFRkdISUpTVFVWV1hZWmNkZWZnaGlqc3R1dnd4eXqCg4SFhoeIiYqSk5SVlpeYmZqio6Slpqeoqaqys7S1tre4ubrCw8TFxsfIycrS09TV1tfY2dri4+Tl5ufo6ery8/T19vf4+fr/wAARCAkiBnUDASIAAhEBAxEB/9oADAMBAAIRAxEAPwD7LoooxQAUUYoxQAUUYooAKKKKACiiigAooooAKKKKACiiigAooooAKKKKACiiigAooooAKKKKACiiigAooooAKKKKACiiigAooooAKKKKACiiigAooooAKKKKACiiigAooooAKKKKACiiigAooooAKKKKACiiigAooooAKKKMUAFFGKMUAFFFFABRRRQAUUUUAFFFFABRRRQAUUUYoAKKMUYoAKKKMUAFFFFABRRRQAUUUUAFFGKTA9KAFopMD0pcUAFFFFABRRRQAUUUUAFFFFABRRRgUAFFJgelGB6UALRSYHpSbV9BQA6ik2j0pNo9BQA6ik2j0FGB6UALRSbR6UYHpQAtFJgUtABRRRQAUUUUAFFFFABRRRQAUUUYoAKKTA9KMD0oAWikwPSjA9KAFopMD0owPSgBaKTA9KMD0oAWikwPSlwKACiiigAooooAKKKKACiiigAooooAKKKKACijApMD0oAWim7R6UbF9BQA6imFFPYUu0DoKAHUU3aPf86AoHr+dADqKbtH+TSbF9KAH0U0KB2p2KACiijFABRRRigAooxRigAooxRigAooxSYFAC0UmB6UYHpQAtFGKMUAFFFGKACiiigAooooAKKKKACiijFABRSYHpRgegoAWik2j0FG0elAC0UmB6UuBQAUUYHpSYHpQAtFJgelGB6CgBaKTA9BRgelAC0UmB6CjA9KAFopMD0owPSgBaKTAowPSgBaKTA9KMD0oAWij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ISFBJOAOtADJJY4gDJIqAnA3HGadvXGdwx65rm7OzXUpTfXmJkDk28Z6RgHGfrxXS4AGMDFACB1IyGGPrRuX1H50uAOwpaAG71H8Q/OhXVuhzS4HpRgelACb1yRnpSeYv94U/ApNo9KAELqASWAA71HDPDOCYZY5ADg7GBwfwqRlBUgjIPUVzXhFFXSlwm3Mjkj3zQB0+aM0mKMCgBcj1pCwHcUYHpTGijY5ZFP1FADgynowP0NOqFYIk+7Go9wKmxigAzSEgdxRgUmxSc7Rn6UALkeooyPUUgRQAABgdBSeWgIO0ZHSgB9GaTApNoznHNADqKbtFLtFAC5opNopcUAGaM0mB6UhQEc80AOzRmm7R6UmxfSgB+aM03YKXaKAFopMCjAoAXNGabtFKVBoAXNFNCgUuKAFopu33NNMeSTubn3oAkoqPZxjc31zSCPH8b/wDfVAEtFRGPP8bj8aZ5AznfJ/32aALFFQiLAI3ufq1BiyQd7/g1AE1FQrDtOfMkP1bNP2f7TfnQA+ioDDn/AJaSf99Uggwc+ZJ9N1AFiiq/kY/5aydMfepTDn/lpJ/31QBPRVP7Nznz5vpuqdY8ADe5x6mgCWim7f8AaNIUzn5iPpQA+iowmMfO1OK57mgB1FQmM5z5j/TigRkf8tXP1x/hQBNRUJjYjAkYH14/wo8th/y1f8cf4UATUVAYiSD5sgx9P8KkVSOrk4oAfRTNp/vGjaf7xoAfRTcH+8aNpH8RoAdRSYPHNIVJBwxBoAdRVcxyH/lse3YU7Y+QfMPHtQBNRUZVscN+lRskpxtl28/3aALFFUhFcj/l5B47oOtSCOb/AJ7+n8IoAs0VAUk7SfpTfLm/57/+OigCzRVby5s8T9/7g6UgjnHWcH/gAoAtUVCVk7SD/vmo/Ln/AOew/wC+KALVFVjHNniYAf7lBSftMv4pQBZoqkY7rbxOmcd4/wD69KyXZGFmiBz1KHp+dAFyiqwFwF5eMtj+6f8AGmKLvcctAV7YU5/nQBcoqACfuY/yNMK3OOHj/FT/AI0AWqKr4uP70X/fJ/xoAuO7RfgD/jQBYoqI+bngpj3BpqCcZ3Mh9MA0AT0VB+/x/wAs/wBaX99n/lnjPv0oAmoqAefj/lnnB9etB8/Ix5f45oAnoqoPteDnyc9utQn+0McfZs/8CoA0aKzW/tHd8otSvuWzSL/aX8QtPwLUAadFZ5N/n7ttj/eb/CnKb7HK2+cnozdPyoAvUVnZ1Dn5Lb2+dv8ACkLaju4jtdue7tn+VAGlRXJrqOrjWxp721mYWgaYSLKcrg4GRj19v5Vu7r7n5LfP++3+FAF+is3Oog/ctSM/32H9KN2of88rX/v43/xNAGlRWeWvxjEVuRnn94w/pURm1Htaw/jL/wDWoA1aKzPM1D/n2g/7+n/CsPVtX1TT5rJf7OheO4mWFn8/Gwk9cY570AdfRVFpLzblYIs+hk/+tTPNvc/8e0eP+un/ANagDRorK87UBn/RIiO2Jev6U03Go/8APjH/AN/v/rUAa9FZgnviDmzQHt+9/wDrUomvcc2i59pRQBpUVlfaL8/8uKD/ALbD/Ck+0ahx/oKdP+ew/wAKANaiszz74/8ALko/7aj/AAoE99k5s1x2/eigDTorNWe8KnNkAfTzRQ096G4s1K+vmigDSoqgJrrjNp27SCmme8B4s1Iz/wA9RQBo0VnNPeADFlk9/wB6OKjW5viOdPwf+uy0AatFZRur0H/kHsRntKtBu7zHGnSZ95U/xoA1aKxG1C8Ryp0qYr2KyKc/rQdRugSDpVzkejIf60AbdFYo1G4yAdLuuTyQV4H50smpujY/s69YDuEX/GgDZorETVXdwv8AZt8oPdox/jUsuomP/lxvGPosYP8AWgDWorJ/tCYj/kHXWeeu3/GkGpMQT/Z97x/sL/jQBr0Vi/2o+Cf7MvuDj7i//FVOt+zDP2K6A90H+NAGnRWb9vbIH2O6Of8AYH+NBvnzgWN1ntwuD+tAGlRWW1+4HFjdNz/dX/GnfbXyB9iuee+1f8aANKis1r1wARZXJz7D/GlN8wXd9iuj7bVz/OgDRorKF/ISP+Jfd47kheP/AB6pVvWbP+iXIxjqoH9aANCiqCXhbH+i3AyM8qP8aBeEj/j1uOv90f40AX6KoLdsSAbS4BPqo/xqYT5/5Yy/980AWaKzTf4OPstyf+2dN/tEDra3QHr5RoA1KKzBqKc5t7lfTMR5PpTTqcQKjybjLHA/dH86ANWisoapbkgbLjJ7eQ3+FWvtUfl+Ztkx/wBcz/hQBboqql0rDISXH+4aQ3aAcpL0zjyzzQBboqmt2jfwS5PQeWeaeblOwdj7IaALNFUmvYUba28HGT+7PH6U1r+3B6ufUhDx+lAF+iqi3kLEgFsjsUPNS+cgJByCOvymgCaiofOTtk/RSab9piChtxwe+00AWKKqi7hOfmP/AHyad9oi4+Y84/hNAFiiq32qHON/P0NL9ph6eYKALFFVTdwggFzz0+U0iXtu8ixLMu9hkKeCaALdFFFABRRRQAUUUUAFFFFABRRRQAUUUUAFFFFABRRRQAUUUUAFFFFABRRRQAUUUUAFFFFABRRRQAUUUUAFV7v/AI9pv9xv5VYqtef8es//AFzbr9KAMvwyd2kWx46N0/3jW7XPeFDu0W0OMcNxjH8RroaACiiigAooooAKKKKAA9K53wpzo1ue5Lk/99muiPQ1zXhAY0O1/wCB/wDobUCZ0tFFFAwooooAKKKKACiiigAooooAKKKKACiiigAooooAKKKKACiiigAooooAKKKKACiiigAooooAKKKKACiiigAooooAKKKKACiiigAooooAKKiimilLrHKjmNtrhWB2n0PoaglvrWJ3jaePzUUuYww3YAz069KALlFczoHiSy1nTo9QUPawys4iFyQhkVT94DPSuhaaJIvOaRBFjdvLDbj1zQBLRUD3EKCMtNGokICZYDcT0A9aZcXdtbECe4iiJ6CRwufzoAtUVBBcwXAJhmjkA67GDY/KmPeWqMVa5hVhwQXAIoAtUVCk8LsqrLGzMMgBgcinJLG7FVkVmHUA5IoAkopoZSxUMCR1GelG9f7w64696AHUU1nVWClgGboCeTTicDJ6UAFFICGAIIIPcVG80SHa8iKfQsBQBLRUH2iAf8to/wDvoU5JonztkRsDJwwNAEtFMWRHOFdWPsc1jeINdsPD9mt3qMrRxNIIkCoWZmOcAAfQ/lQBuUUwOpVWyMMMjNKGXn5h+dADqKKKACiiigAooooAKKKKACiiigAooooAKKKKACiiigAooooAKKKKACiiigAooooAKKKKACiiigAooooAKKKKACiiigDk0Knxa+DyLDkY/wBsV1lcbEf+KzlGP+XD/wBnWuyoAKKMiigAooziigAri/GCkyaOQuT/AGhGM55HX/Cu0rkPFa730heR/p8bZx6AmgDr6KKKACiiigAooooAKKKKACiiigAooooAKKKKACiiigAooooAKK4688b+GbK8ksrnW7OO4iJDoZPukHBBPTIPbrXRDUrFriG2F5AZ54/NijEgJdP7wHce9AF+iioZpooFDzSpGpOAXYAZ9OaAJqKKzb/VdO05kW+v7W1ZxlRPMqFh7ZPNAGlRTY3WRFdGDIwBVlOQR6inUAFFFMeRI0Z5GVEUZLMcACgB9FHWigAoqreXdtYwme7uIreEEAySuEUZ9zTLm/s7W3W5uLuCGBsbZZJAqnPTk8UAXaKgtriC7hWe2mjmibO2SNgynBxwR70s88VtE0s8qRRr1d2CgdupoAmooqrJd20dxHavcRLcSgmOJnAdwOuB1PSgC1RRRQAUUVFDNFOpaGVJArFSUYHBHUcd6AJaKa7rGrO7BVUZLE4AHrQjK6q6MGVhkEHIIoAdiiommiWRYmkQSMMqhYZP0FOkkSJC8jqiDqzHAFAD6KAQQCDkGigAooooAKKKKADFGKKKADFFFFABiiiigAxRiiigBMD0o2j0FLRQAmB6Vn32nw3arkFJEO5HQ4IP1rRooAydFu5Lu1Jnx58Ujwy7RwWU4z/I1rVjaJ/q7r5Qv+ly9O/zHmtmgAooooAKKKKACiiigAooooAKKKKACiiigAooooAKKKKACiiigAooooAKKKKACiiigAooooAKKKKACqt//wAedx/1zb+VWqqah/x5XOenlN/I0AZPhQk6JZkjB2nv/tGtyeaK3jaWaRI416u7AAfiaxPCwxotp0+6eg/2jXm3jy0XxB4x0Lw5fSyLpckMlxJEjFfOcBsDPtjP4mgD122vrS6Yrb3UEzAZIjkDED8KuV4B4w0Cz8H6jomq+HR9iuJr1beS3DOyThuOVz29OOvrWRr2u+ObTWpLCw1u3u5LeJ5rsRWSrDAoBYBmIJyR2z6DnmgD6Wor510LxV4nW10LX9R1OCfTtTufsrWawKmw5ZN27Geq7utZPiX4h65p2q6nPb6pA9vZ3IjSxhtvMRkzj55cfKSM9D1BAoA+irvWdLspTDdalZwSgAlJZ1Vh+BNa3Wvm3UtG1Lxxr95rumrY27aTKsUEcke43LqA3znp6AH0I9M19FWhla2habb5pRS+w5XdjnHtmhO4k7k56Gud8InOiWp/3/8A0M10L/cb6Gub8G4/sGzwMDDf+hmgZ01FFFABRRRQAUUUUAFFFFABRRRQAUUUUAFFFFABRRRQAUUUUAFFFFABRRRQAUUUUAFFFFABRRRQAUUUUAFFFFABRRRQAUUUUAFFFFABRRRQB49bTNoHxJu7eRhBp+r23nxgyYRplA3HB6NgH07V55/Zur6stz8Q9LaV75b5ja2pyUktlwvPIPY5AOODx6exfEHwVB4ytbeKS4e3lt3LI6jIIPUEV1Vppcdpo0WlQudkVsLdXI5OF25OO/ek1fQTSasz55a3l8VeHda8aalCkaiyeDTrUElYFUbWYHjqd3bjn2ql4Ju08c/YPDV9JNa6XZ2qyCDJVrtwMH5s8qCSQAOg9q9wtfCSW/gt/DAumO63ki88r/E5LZx6ZPT071jX3w+im0vSYre+eDVNLjCQXqrtZl/utjBK8+vr6mmM8x+Luqfatci0yC5t7eDSLU3a4kA/fDG1Mev3QB15re8XW/hfX9DsfFuupP8Aap7VUhtLe55kbJ+VRjsW59O49fQfD3gm1s2vbrWFttU1C9nM0sstuCqeiqGyQB/npXCp8J7m31ayvbbXP9Hs7h7i3t5YNywkncAozgDIB/CgDovg/wCFZvDmhGW8R4729IleNuDGv8Kkdjjk+mcdq82+KXhvRZ9eSy0u1uLnxFqblzGs37uLIOWPcHjdjpjJ4GBX0JodtrMAc6tqFvdMSdoht/LC8+uTmvO9N8Ea5p3iLVtch1ey8+9dihktS5VSchfvDHGB36UAeW61od94f8T6Fo1hdNLeLo0yRMZNv71lmPyk4A+bAGfQZ9ao+Fbez0rUdNhm1DWNB8Qm5RLn7WCYrpM8qMDkE4AycfXqPWNe+HeoeJdTsdS1bVoo7iC3aF2tEZOcsUZeeCN36VJdeCfEetCxttc122ltbGVZI5IICJpMcZZj0OPrz+dLW/kB59r/AI5vfDvijxPZ2ahbi7uII1upjujtwEILkeo3LjPHHOcYNu/02TQfEvg6yGqXF8bu5N3cStJlJZGK/MPbjj/69ewp4OtpbrxFJeuJodY2KUVdpjVVxwfXJz+ArlJvh5fPpWlQpq0aajpFwXsrnysjy8ghHHU9B7fWmBX8fF/+FgeDwitne3zKeo3DI/LP51tfGPWp9J8MNDaH/Sb+VbRcNggMCSR+Ax+NPt/COqah4isdd8QXtpK9iu2GC0jZVJ7MSTnqScew7cVf8ReDY/EHibTtTv3im06zgdDaSLu3u2eT7cqfqBQBi/Ca9nhg1Dw7eTxTTaXMRHKr5MkbksDjr1PX3A7c838ZNE0ZD/a9xeaiNTuEEFta28uFlfHy8BSeM/ifrXd2Hgi10jxTDrWkCGztTbNBcWsa4DnOQw/Hb/3zWLrfg7X7vxY3iK21DT5PJVVs7e7hZljGBnp0OdxyOfp2AOJ0r4Uwf8IzJea3e6gb1rdpmgEm1YyASFIOcnpnPftWNoXh+10v4ZX/AIktJrpNQurV4nPm/KF83YQAMdQO+cZr6HS01u90a/tNUmsEu545IontEfYgZcAncSSck1ix+E5V8Cnww1xE0xtmh84qdoYkkHHtQB8tae+jHSrd9K1jXpPE0gRUtoj8nmkjjOOR+Nej/FPUtTv5dM0Waa2guLGwGqXUgYFhcIjfIMcduP8AeB6V6Tf/AA8t7rwrZaUjww6nZxp5V9HEFYOvvjdgn0Poai8P/Di1R7y88Sm31fULorukMZUKAoHHPU9c8UASzafB8RfDek6o99e2JETOwtJApL9GBPPAKnFcb4B8Bw6vokOqXms6s0lwsqeWs+FC7mTuCT0B+o6V6X4I8NXfhq31HT2uY5NPe4eSyRclokb+Fifw/WtzwlpMmh6JbadLIsjwl8umcHLlh19jQB4ininXNLguPA0Vtcz64sv2ezu1zhYG6SMeT8oPUDAGPTn3nw/p8mlaTaWMtzJcywxhXmkOS7dSfpnp7VgyaFcnxvHrqGEWv9nm2cfxl95OenoRz7V21ABRRRQAUUUUAFFFFABRRRQAUUUUAFFFFABRRRQAUUUUAFFFFABRRRQAUUUUAFFFFABRRRQAUUUUAFFFFABRRRQBx0II8Yz5BGbAEe/ziuvkdY0Z3YKqgkk9hXHwDHjK4OetiP8A0IV2DosiMjgFWGCD3FAHyvFfavrniqPxRaWGp3OgJfBBDb3BdgVULu2A9M/N6YyM810CeNm8J6JqMw83UbqXWZoImmfCDG3q3YbeQPU/WtXRfBni3Rm/sex1a1g0P7X9oWZN3nqmf9WB0575/PtT9Y8A6zNp15DaX1o7y6rJfGGdSY5o2xhX465Xtxz1oEZOu+K9S1PTdMe5tjYzR6xCjSWs4eOVCGPysp59x/kdFdfEPULcPqv9hOfDqXHkG78wCQ87SwX03DH6da5XSvhbqYMd9NPaWc7X8dy1jCW8mNEz0POW5+nvWteeCvFkmlXfhiG+05dGmnaRbht/nKhffswOOvP5880DPd43EiK6/dYAj6VyfiliJ9J7j7YnB6V1FrCttbwwL92NAg+gGK5bxOSLzRwOpux29qAOwooooAKKKKACiiigAooooAKKKKACiiigAooooAKKKKACmuwRWdjhVGSfanUUAfI1npd7Cda1qz0PSPE+i3lxNL5kZH2iJcsflLLlTz0AJyMj1ORqPiqDQ9Z0PVtEtJZoodFZII5iXKnfIPnxjgHIOPSvbLn4T6U093JaavrFjFdyF5be3uAsZJ7Y29OvXNdDafDzw/a3NrOls5W3tGsxC7ApIjEklhjljubnPfp0oGZfhzxVqV9rulafctbPFdaSLt2iQj59x6ZPAxjj1zXieu+Itb8TwaQZriBRFrpgjzDgMfkKFgDggZPFesSfCWxSO0+x61qltcWwdEuElAfYTkLkAcD29TS/8Kos49Cj0u31a8jmjvvty3RILiTaF4xj0Bz1yOvagR51qXxT8QXOp6mmnPHDFZP5cUKWbS+eQxBLH+HOCe3HvzVPVbjU/inqpt4bOysZNMthK/2pSGJIGVPB43dj0FerTfDJo7i8fTfEN/Yw3rK1zHGFBcjuCMYJOScdc+lPuvhptvft2l67e2E8lstvcMPn87ChcnJ6kAfzpAYMGu+LtR1ax8P6XcaZYvHpwuJZAolTj5cKeQQSV6dOfTmjpvxA8ReJDo2kaYLO11O7jlluLqRCY1VSwAC5PXbz15PGK9L8JeA9O8L3wu7KaZm+yC2ZXIIb5txb6k9ulc7N8LbSOHS303VLux1DTy+y8jwWdWJOGHtkj0wSCDmmJ3OOuvH3jK30XVohY20+o6deC2luIIywVcN8+3vyOuAOeRXG+LPFes634SuI59WtZkjvESQQIYpJEKk4dfQMPbp3r2h/hqp0t7ePXdQjv5rk3Fxeq5DTNyACM9AD+f5VTl+FFpdWGoxXmpTT319MkzXZjVdrKT0UcchmH40hna+JL/VdH8HTX9qEuNRtrZJGJHytjbvbGf7u4/hWD4N8aTeK9XMdpEFsYLJHuSV6Tsfug/QH8j6V6La2ZTTo7K6ma6Ii8qSSTgycYJOPWub8D+ErPwfp0lnau0rSymSSZwNzdgOOwH65PemByGuar/buteIfDd/YW82nadarcgl2V2fYrjODgjJ6fz6V5bca5qPjrQ/DnhWOKziub4SO87ghUWItt2gdDtQ549OmePYfFHw8i1vWJNVttWvdPmuIvJult2AEy7doz+HXOeg6YrJb4T2EdhpiWepXVrqNhu2X0ZwzAsWwR7bjjHrzmgDgL3xVr/guDTvCENva2s8G7N3FEZRJF1DBB3PzE5+vFZGv+IfEHizw5YwXUiQyf2xHbI6wmPziVJVmBOODzjGOnpXq8vwosfMhvYNX1CPVknMz37OGeQnsR0//AFnORxWjd/Dv7boT6dda5fzXbXovVvHblJBkfKvYYJ4B68+1AHG6n4s8Z3E/iCbT5tOhtNCcLKDCcz8+hJxwCeo7da3I9aR9Vl1r+zrU3q+HvtqyOzMyvz8qgnAX1wM+/NdDpfgQWml65Z3OpzXU+r5864ZFUg4IBwPqau3HgyN7d4Yr2SNn0tdM3bAfkHf6kZFAjyG18beOLq/0qyWfSUk1uITW5MLYt1+b35OB33V614Y1+9bwtfahqjRXF5p7XCzGEbVcxknA7dAOagt/AVvDqOgXv22UnR4PJVdo/ecHk+nJrf0rw1DZ2ep2NzM93bX88srpIMYD9Rkc/j/KgZ4ovjbxrbafYeJp/wCzJtIvZzEtrGPnj+YqMn6qe59wO1PSdb8UeHNJ1fVrS2099Gt9UlMizbhLLukCnGOMAkDPrng13Fr8MJUW30+48QXcuh2k5mt7IIqkHJOGYfe5Pp3OMZpJvhhNN9rtZPEF0NKu7s3M1mkaqGy27Ge3Qe3GcUAYeveKvFPiKz12Tw/aWiaPZwskjzg+dLmMFto5GQCT9MdTxT9C8T+IL2DTtD8LWVmHs9Ot5rmW7ZtuWQHaMeu4H8/St3V/h3qD3Gqrouvf2dp2pIqzWnklwOADg7uM4wfY46YqWX4fX9jNbXPh/XP7NuFs47W5Pkh1n2KFD4PAOB1/lzkA8p1TWdb8Q+MfDF5ZWVrFrKwyoIZmJi3o0gbJHOMA8Zrs9V8VR+I/Cuo2+s6efPsdQitruG2uGRJD5mMg4JxweD3ANWofhhqmn3OkXum69Gl5YBy0k0BbezMS3GehDEevvWpafDV4dBurKTU/Mv7y8S7nuNmEJVs4Cg+5/E+woYM9ljRY0VEUKqgAAdhT6KKACiiigAooooAKKKKACiiigAooooAKKKKACiiigAooooAydI/1dweObmX/ANCNa1Y+inMNx7XUw/8AHzWxQAUUUUAFFFFABRRRQAUUUUAFFFFABRRRQAUUUUAFFFFABRRRQAUUUUAFFFFABRRRQAUUUUAFFFFABVPUTixuTgHETcH6GrlUdTO2wuiOohc/oaAMzwoc6HZ/7h/may/GXhK28TRQP9ols7+2fdb3cBIePnkde/8AhWt4WwdFs8f3P6mt+gDyzTfh+I9Th1PVtavtTubdWFuZWwIif4h7jn9PSsG2+EsdsLkReJtZj+0/67ZNt8z/AHv73BPX1r3GigDgLbwNp8OiaVoxnuXg025FzGxYBnbczYbjplj0wfeubuvhZY3MdzbnVtQis57hrg20RVUDH2wc4AA59K9jooA8v1v4d2eqXl1NHqV9ZQXgUXNtbOFjk245xjGeB+vrXZaPoyaVJK0d7eTI6qixTy7kjCjA2jHFb1FADJOEb6HpXP8AhJi+hWTHuh/ma35v9U/T7p61z/hD/kA2X+4f5mgDpKKKKACiiigAooooAKKKKACiiigAooooAKKKKACiiigAooooAKKKKACiiigAooooAKKKKACiiigAooooAKKKKACiiigAooooAKKKKACiiigAooooAKKKKACiiigAooooAKKKKACiiigAooooAKKKKACiiigAooooAKKKKACiiigAooooAKKKKACiiigAooooAKKKKACiiigAooooAKKKKACiiigAooooAKKKKACiiigAooooAKKKKACiiigAooooA4u3b/is7lf+nBT/AOPCumvdQsrAKby7t7cN90zShM/TJrk7XnxxeHJ4sFHI/wBodK8t+P8AHNepoWmwpEXurgojOOQxwBz2HPNJge+tqNilsl017bi3kICSmVdjE9gc4NX6+KPE2qa5aTQaffy6aH8PtG0NtFCzoTtBBOBjuOuOfTv6raeMPFviiaG08PLptvLHYpPcNcncS7D+HHTtxjjPNMD3JNTsJHiRL62Z5SRGqyqS5HUDnnFaFfFWn6mmh2/hbWbmBneG6vPMjj6sc9B+JNe0aD4x1y+1DwzDcLZCPWBPM6opOyNQSqg568H86APba4DxtfwafdaG9wxWNr1V3AZwcHr7VV8BeJL/AMQXuvx3axrDZXhgg2DB2gt19TgDmtPxXDHNf6IHVGxdA4ZA2Rj36c4poDbbXdKXrfwD/gdTR6xpsmdt/bHH/TVf8asfYLM/8ukH/fsf4Un9n2XH+h2/Ax/qh/hSArjWdNLbRfQZzj74x+dH9taZz/xMLbjP/LUVYXTrFfu2duPpEv8AhTf7MsD/AMuVt/36X/CgBn9radgH7dbYP/TVf8ad/amnn/l+tf8Av8v+NA0vT16WFqPpCv8AhSf2Vp3/AD4Wv/flf8KAF/tTT/8An+tv+/q/403+1tN/6CFr/wB/l/xoGkaaOmn2n/flf8KadH0s9dNs/wDvwv8AhQBKNTsDnF7bHHpKv+NIdU08db+1/wC/y/400aTpq9NPtR9IV/wpTpWnEYOn2uPTyV/woAP7V07/AJ/7X/v8v+NNGr6aSQNQteP+my/40h0fS266dZn/ALYL/hR/Y+mD/mHWf/fhf8KAJf7TsP8An+tv+/q/40xdW01hkX9r/wB/l/xpBo+mDpp1p/34X/Cmf2JpJ/5hll/4Dp/hQBKNV045/wBPtuP+mq/40DVdOJwL+2P/AG1X/GojomlHrpll/wCA6/4Uf2JpX/QMsv8AwHX/AAoAnGp2DEgXtucf9NR/jR/adh/z+24+sq/41D/Y2l/9A2z/AO/C/wCFH9i6V/0DLP8A78L/AIUAPGq6cQCL62/7+j/Gn/2nYf8AP9bf9/V/xqjL4d0WUANpNlj2gUfyFV38K6BIxZtHsgT6RAD8hQBsi/sz0u4P+/g/xqRbu3b7txEfo4rnj4Q8PFgf7ItgR6Limf8ACHeH+v8AZcI4xwT/AI0AdN9oh/57R/8AfQpDdW46zxf99iubbwfoDddOTrn77emPWnReEdCiVlTT1w3XMjk/mTQB0f2iD/ntH/30KPtEP/PaP/voVzcnhHQpM7rBefSRx/I1AfBXh4kn+zhk+k0g/wDZqAOq+024z+/j4/2xThPC3SVD9GFc0fCOhEEfYF5x/wAtH7fjUbeDfD7NuOnLnIP+sfHHtmgDqDcQKu4zRhfUsMUC5gY4E0ZPoGFc5H4S0KMALp6cersf5mnf8IponP8AoCDOM4dh/WgDoTcQKMmaMD3YUiXMEgyk0bA9wwNcXc+CfDkdnOo00bShJHnPk8epNZfg/wAK6LLoVq8liS7BslpX5+c+9AHpXnRHnzU/76FBnhVdxlQD1LCuWHgzw+Mf8S8HBzzK5/8AZqevhDQVAA09cDP/AC0f/GgDpPtEAH+ujx/vClNxAOs0Y/4EKwB4W0UAAWK8EH77f409vDOjNjNivGejsP60Ab4kQ9HU/jS70/vL+dcsfCGhHrY/+Rn/APiqRfB+hL92yI5B4nk6/wDfVAHVb0H8S/nRvQDl1/OuXHhHRB92zZf92eQfyageEdEChRaOFHIAuJMev96gDqdy/wB4fnSgjsa5FvB+jFlZYrhCucbbqTr6/e7U4eE9OUBUkvUUDgLdyAfzoA6ylzXIjwnp4/5b3/8A4GSf401fCOnj/lvqH/gZJ/jQB2FFcqvhm1QERXupRE9Sl4/P61BH4UgjGE1TV1HTi9Yf56mgDsaK5T/hGo88atrA4/5/npjeF4ySRq+sgE9BfPxQB11Fch/wi8ec/wBr6zn1+3NUg8NIAAdX1gkdzetzQB1dFcj/AMIwuQf7Z1nAzx9sPNA8M4B/4nWsHP8A09dP0oA66iuTbw3k/wDIZ1cf9vX/ANageG8f8xnVz9bn/wCtQCOsorlR4d5BOsatx2+1df0qCTwsHbI1vWVHoLs/1FAHY0Vx8fhjYc/23rB+tzn+lObw0SpX+29XAPXFyP8ACgDrqK5UeHnH/Mb1b/v8v/xNC+HmXONa1bk55nB/9loA6qiuQHhlg27+3dZJz3uBj8ttWDoDHn+2NU4/6bj/AOJoAuaEAILk8ZN3NnH++a2657wvALbTvJEs0uyaUb5up+c10NABRRRQAUUUUAFFFFABRRRQAUUUUAFFFFABRRRQAUUUUAFFFFABRRRQAUUUUAFFFFABRRRQAUUUUAFZ+rHGnXh/6YP/AOgmtCqGq86dd/8AXF//AEE0AZvhTP8AYdlkYPl+mO5roawvDAxotn0/1fb61u0AFFFFABRRRQAUUUUAQ3AzBJ/uH+VYHg9SugWIIx+7/qa37n/US/7h7+1c74Mz/wAI7p5IwTHnGc9SaAOoooooAKKKKACiiigAooooAKKKKACiiigAooooAKKKKACiiigAooooAKKKKACiiigAooooAKKKKACiiigAooooAKKKKACiiigAooooAKKKKACiiigAooooAKKKKACiiigAooooAKKKKACiiigAooooAKKKKACiiigAooooAKKKKACiiigAooooAKKKKACiiigAooooAKKKKACiiigAooooAKKKKACiiigAooooAKKKKACiiigAooooAKKKKACiiigDjLYqfGV58w3CxQY/4F/+r86Z4o8JxeIdS0a/ku5YTpk/nLGoBEhypGfxX9TSWGW8ZamTkhbWNRz0zzXb0AeN6v8ADMXuo6pNbavLaWWqnfdwLEjFnByCCRwMkn8agX4X/YGgfQ9buNPcQC3uGEat565JJOMc84zz0Fe10UrCaPIdL+F+nWM+lSNdS3C6e0h8uVVKyB88EYx1P6VFcfDQRxwPpetXNndWk8slnJtBEKOPmTHcZyfxI717HRTBpM4bwR4THhaO9BvZLuW8l86WR1C/N34HrmrPiQOdS0QKCR9pyeOOnr9M12FcXry79f0TJ+VWkOPfAwaGrjO0ooooAKKKKACiiigAooooAKqX15b2FrLd3UgjgiXc7kEhR68VbrK1y2lvNLvLeCOCSWWJlRLgZQkj+IelAHnUHxJ07VbDUTYQ3dtdRWU1xb/aodqyhFJ3KckEcVBF8TtMtdPsftUd1d3rWcU92LSHcsG5AxLHgAc54ryHwz4T8VW7zC3sL+GGOwnjuIryUbHdlOEhGe5VeefftnB1L4ba7p9wZ59Lvr6Ge1Xb9ilAKSFBlHBBOAcjpjgdelAH0jf/ABK0C2gsZLY3OoSXql4oLOLfIFGQSVJGOQR+BrkfDHxOjTRFvNY+03V1c3cqW8FrCpkKDGAFGOmev86wrbQ9f8G6rompQ6CdRii0820kNrJueN8kkk4/2u3H3sVX0Lw54l8My6brcuhtcyQT3PmWcUqvIokHysCMj29fbmgR67b/ABC0C4axVJpgbyYwLuiKiOQY+Vyeh5HrVHV/iboGlX15YzrePcWriNlih3b2P8KnOM/XFcDdeFtc1vwv4kvrzTY7bU7+5ju7W1X70ZjxyMfxldw9SSema57VfCXiuw8I27W9rNNqd7eG41EwsDcED7nzcnjk8dCfc0A79D2qw+IehXVpqF1L9rsxp6I9xHdQFXQNwvAzySQPxo0b4iaBq161nHLPBL5RnT7REUEiAbiy56/KCfpXz/pfg/X20rxKG0rUwbyOAwfairSuUkBbPIOeDjjpXbeKvCOqar4qtBbW0sdvJo7QicR4SJ9jKFY8YOcce/1wm7A3ZXNHS/idb3vjSW3l1AW+gsvlWjPDhZ5OAWL44Gc45xyM+3USfFbwqlwsX2m4aIvsNyIG8oH3J5/SvmvSfAmrz3en6cdI1kyRSkztMfLtVAOQUYrjkfjniu6s/C2tL8MLyw/sidbxtTEnkvGTIy/Ku4L1HPH0BPSmM998LeM9F8UvNHptwxliJzHIu1ivHzAenNdnXiejaRqEfxU1bUXs5VsTaoqXBjwjnYg4Pc5BH4V7ZQNhRRRQIKKKKACiiigAooooAqX/APx53H/XNv5Vl+Fht0SzHon9TWpqHFncf9cm/kazvDXGjWY24xH/AJNAG5RRRQAUUUUAFFFFABRRRQAUUUUAFcrceL/Dlvcray65YLMzFdvnrwRngnOAeO9dVXxkumRf8Ij47untQ1wt/H5crR5YL5wztOOOCc4oE7203PpbVPGOmx6NqOo6VeWeoSWSbnijuF9cckdvQ9+1Wk8W6JHb2z3uq2NrPKiM0MlwoZCyg4Izx16mvlrxRpsWkv5VtZLa+Z4bha4QIFy/mLlvc5wCfUGuq8BaRY3vjDWP7TsIrjydNiIilThSY0BGD0OMj2oGfTyXlq7RKlzCzSqWjAcEuB1I9RXLar4phs9Y0bTYEjuRqMssTSpKMRGMAnpnJ5HFfOXgbU49E1Dw7q2ru6ae1nNBFKQxCN5rjsPf8voKS0kluP8AhFprMt58lxqTRFTkljgrjPPp1oA+hv8AhLYpPF3/AAjlvHE4ii33EzThSjEHCqv8R+7n0z7V0X9u6OJhb/2rY+cWKiP7Qm7I6jGc5r4ctYbmeysoIriyXVGuzlY7dzeo245Z2xzjBOM9PeujvtOsh4U1fUJoVe5/tzymnCYcJjJAz06nj86BXPsqy1Kxvy4s722uTGcOIZVfaffB4q/Xi/hfTdP034hXUemWqW1s+jxuI0XH8a8n36Zr2igYUUUUAFFFFABRRRQAUUUUAFFFFAGPoRJscnvNKev/AE0atisbQSTY5OOZpeg/6aNWzQCCiiigAooooAKKKKACiiigAooooAKKKKACiiigAooooAKKKKACiiigAooooAKKKKACiiigAooooAKq3wRrS4EgJjMbbgvXGOatVm6zzpd7/wBe8n/oJoAy9B0y1g06AWktykRBYZcjr7VpHTs5/wBLuxn/AKa07RwBptoBj/VL0Oe1aORnGeaAM8WOP+Xq5/7+U8WYH/Lxcf8Afw1dJGDz060KQwyCCPUUAUDYqTn7Rc9Bx5pp/wBkUEHzp+O3mmrtFAFA2QKuPtFwN3cSHI57VX/ssc/6Ze8nP+vNa9FAHNX+jLLE7PqWoooU7vLn6jH0qj4d0qH+yrN7e/1MxGJSnnT5bGBweMdu1dXd5+zzY67G6fSsbwqAmgafk8CBeTQBaGmY/wCX69x/11/+tTf7LbDD+0L3kY/1g4/StkEEZHSmhlIzuBHrmgDJGmuMY1G94/21/wDiaYdKYnP9pX34SL/8TW3SAgkjPIoAyF0x1IP9o3pwehdT/wCy0LpjD/mI3p+rr/hWxRQBjrprquBqN71zkup/9lpw0+QEH+0rzj1Kf/E1rUUAUvs0oIIvJsc54X/Cka1lZ9wvZ1HoAn/xNXqKAMv7HcEtu1GcqT0CoCPx200WV0Fx/aU/t8if4VrUUAZf2S66nUZc/wDXNP8ACni2uuCb5yR1wigH9K0aKAM5re6IO2+cH18tf8Kg+w3fOdUn5/2E/wAK2KKAM9ba4CkNfSH32KP6VF9lvMH/AImL57ful/wrVooAy0tbwYLag59vKQD+VStBdHO28IJ6ZjXir9FAGP8AZdQz/wAhLjP/ADxWm/ZNS/6CY/78LW1RQBjfZdRxj+0hnPXyFpTbajxjUVyCc/uBzWxRQBjG21PtqEf/AH4H+NCW2pBhu1CMj08gf41s0UAZH2fUcn/Tkx2/cj/Gg2+pY4vovxg/+vWvRQBjGDVDjF7APX9x/wDXqy8V7xtuY/fMX/160KKAM7y77d/r4cY/55nr+dBjvtxxcRbe37v/AOvWjRQBRKXhP+uiH0jP+NOKXWBiaPP+5/8AXq5RQBmtHf8AG24hH1jP+NKqX4kBaa3KdwIyPy5rRooAoKL4Mdz2xXthGB/nSEX+OHts/wC43+NaFFAGXjU8fftM/wC43+NTqLzjc0HvhT/jV2igCmReZ4aDHup/xpwF13aH8Af8atUUAU8XmD80Ge3yn/Gmn7bzg2/XjIar1FAFJPtmBvMGe+AaVvtnbyPxzVyigDPH2/nJtvbAahvt+PlFtn3LVoUUAZ5+38Y+zdeR83SnZvs9LfH1b/Cr1FAFIG88w5WDy88YJzj8qmBnwciPPbk/4VPRQBSBvO6Qfgx/wpGN7/Cluee7sP6VeooAqqbnPzLFjHZj1/KjNzk/LFjt8x/wq1RQBTzd4+5Bn/fP+FOBuhnKRfgx/wAKtUUAVybjjCR9OfmPX8qaTddkh6f3z1/KrVFAFfdcZ+5HjPXcen5Uwtddooun98/4VbooAqF7kKD5UZPpv6fpQXuhn91GfT5//rVbooApiS6JUeQgBGSd/T26U8NcZOY069d3/wBarNFAFTfc4z5SfTf/APWqSN5SDvjC88ANnip6KAKryTgjbCGyDn5sYNJ5lxx+4Xt1erdFAFXzJ+f3A7/x00S3GP8Aj27DjeKuUUAVRJPjmDnPTeKUSS55gx/wIVZooAh3uDjyjj1yKj82bP8Ax78eu8VaooArCWTvAw/4EKRp5BjFvIecdR/jVqigCp58pAxbSdM8lR+HWnCaTJH2d+uM5H+NWaKAIPNb/ni+efSo2ncDP2eU9OmP8at0UAVfPfjNtLnOP4f8ac0zKP8AUSHjPGP8asUUAVDcODj7PL1xnj/GkFySM/Z5gPcD/GrlFAFX7R8u7yZfpt5p4myceXIOcfdqeigCIy4/gf8AKk83nGx/yqaigCuZwDjy5P8AvnpR54xnY/8A3zVijFAFb7QucbH64zt61Gt5G3RZP++au0YoAq/akAJKuAMckVE99EoJIk47BDmr+KMUAeaaTfb/ABrq2bW6RTbxhXaEgHGMn1x+Fd/9siBx82fTaa5uwnmfxXqcLOTDHBGVXHAJH/667DAoAoG+hHXf/wB8mozqduBnL/Taa0uKNq+g/KgCib6AdSwPptNIuoW7fdLH6Kav4HoKMD0FAFEX8JJwHOPRTXE63qdsPEulI3nYjDksISQD6H0/+tXouB6VyOp3rweI9Lt0jDCZHDHv06/pQBvf2hABk7wMZztPNTpcxuAQTzxyCKsbR6D8qMD0FAERmTpnJ+lP8xadtHoKMD0oAj81MkbuR7UechIG7k9B61JtHoKAoHQCgCETxk4Dc0efGOrCpto9BRtX0H5UAVGvbdTgyAfgaeLqEru38fQ1PsX+6Pyo2qf4R+VAFJtQtVHMv/jpqIarZnA805Jxjacj9K0fLT+4v5UbEP8ACv5UAUf7Ts/+e3/jp/wo/tK0xnzePXaf8KveWn9xfyoEaA52Ln6UAZ/9qWWSPOwR6qf8KcdSs8Z88f8AfJq75Uf/ADzX8qXy0/uL+VAFAanZnH78c/7J/wAKkbULRSAZ159OateVGf4F/Kk8mL/nkn/fIoArm/tQceen50ovbU5/fx/ian8iIf8ALJP++RSeRD/zyT/vkUAMS7t3+7NGf+BCnC4hPSaP/voUn2aD/nhH/wB8Cj7Lb9oYx9FAoAU3MCjJmQD/AHhSfaYB/wAto+uPvCk+ywf88I/++RQbW3IIMEeD/sigB32mD/ntH/30KFuIGGVmjI/3hURsbUkZgjP1FAsbUf8ALBPyoAm8+H/nqn/fQprXMC9Zox/wIUwWdt2hT8qYdPtDj/R4+PagCdbiFmKrNGSOwYVJvX+8PzqvHZW0RykCKfYVMIYgMeWuPpQBT1ORF0+6YuoAibkn2NZ3heZG0OwcuBuiB5b8x+FXdXjjXTL0mJWXyHJUjg8Gq/h9IH0mxdIEjHlAhR0GetAtTXM8S9ZUGfVhSrNExwJEJ9mqN7WBzlokJ+lOFvCrbhEgPqFFAyTemcblz9aTzI/76/nSeTHz8i8+1IIIh/yzTpjpQA/en94fnSGWNerqPxo8tP7g/KmGCI9Y1/KgB5ljHV1/OjzY/wDnov503yIsk+WmScnikNtCRgxIR9KAJdy/3h+dLkeoql/Z9pt2+SuPamHTbQjHlfkx/wAaANDI9ai8qLDL5aYY5IwOaqf2baZDeWcg5Hzt/jTP7Kst+/yTu9d7f40AaDxRyElkRiRg5GePShYo1cusaByMFgOSKpDTbYEna/Jz/rG/xpTp1sVIxJz/ANNW/wAaEBYe2t3RY3giZFOQpQED8KVLeBNm2GNSmduFA25649KqHTbZgAVk4Of9a3+NNbS7ZiCTNxnjzn5/WgC0tpbJKZlt4llyTvCANk9eaGtLZ0MbW8RRm3FSgwT649apHSbYuz7rj5jkjz3x/OmnR7Yszb7jk5/17f40AaiwxLJ5gjQSbdu4KM49M+lS1g/2Ha4x5t3j0+0P/jVpdMhUY824x6GZv8aANSis/wDs+LjEk4x6SsP60xtNhLFvMuASOcTN/jQBp0Vk/wBlQZJMlwxPrMx/rSHSYeqzXKnsVmbNAGvRWUulxL0nusennt+Heo30mN2z9rvh7C5Yf1oA2aKxBpCAk/bb857faW4p66Uipt+13pP943DZoA2KKxY9JVGDfbb5sdmuCRVh7KIDe8k7BRnBlNAFfw+ANPXByPNlOf8Ato1bVYvh6SKXTIXhXbGS+Bj/AGyD+ua2qACiiigAooooAKKKKACiiigAooooAKKKKACiiigAooooAKKKKACiiigAooooAKKKKACiiigAooooAKydeJXSL9lJBFvIQR/umtasnXsf2RfgnGbeQf8AjpoAfooYaXZbm3HyE5P0FeR/8Ij4rfxtdas+tSR6ZKXVEiuDuCbTsXaQQAGPYHv65r2DSRjTrMf9ME/9BFX6APnfSfBPjdNO1mO91+YXFyqmHZdEhn4DbiVyBtAHBFepfD/Qb3w5oMenahdi6nWR3Lh2ZQCeAMgHH9Sa7aigAooooAKKKKAK16cWk56/u2/lXJ22nLq/g1NPckC5s9gIbGCRwePfFdXfcWlxjg+W38qzPDH/ACBLD/ritAHjnh3xtdWXw2vbyaPGoaU/2LbI4JLZUKcewb/x01yfh3VtOh8PyWWrSajZ32gsl68X2oq127EEKQegB2Dj1BHU13mq/C5dQ8ZnXWuoxYSTJPLaYOXZR69OTz+JrkvF+m6f4q+J9np9nayu8IU6scbUdF2nk9+MKf8AgIFJ36AdJafFW6vfOFt4cmkeEKXh84CTBGchOp/AVkw+NU8L3virUb8T3DPfxwwweYGIO1jjOeAAMH0wBT/EPwy1u/1m/uLafS/s93JvSZ0ZJbcKMAKVHPBxznpU2o/Ce8vIb5W1ON5HuYp4Hlywbau1vMGPc9DTVriubdj8VbUrqUWo6e9reWcBmWFZVkEgwOAy9DyPwrAl8ZXE/jDS73U7C90mzt7CW5ZHlLCZChIO0DBxnp1B64xV+3+G+pSjUpbl9GtJrmzNtHFp9uVjUkg7iSM9Bjj1p48DeI/EVys3iu/szHHZvbRJaZ35b+JiR14B6n+eRO6KsWtD+KLX+o6ba3OjNBDqUhS3lW4Vz9WXqOSPwqv4E8cRtFZaS5uNQ1S6vpxKqtkwR7yd7E9h6Dtn2BzfDnw81/T9S0tp4fD8Vtp0ysZ7eE+dcKPUlev5c1e074aX2jSWOp6Zc2qazDdSSTu7yeVNExOFIxwQOOAOp68UNibNz4u6nd6Zb6DLZh3kOqR/u0YqZMA4TPoemKij+KFpFompXt9YSW1/p0qwzWRkBZnY4G0+nB59q6zxn4fudfOj+RLDGLO/jupTITyq9QuByee+K83u/hhqUs2vXCajb+deXkd3aFg2FKuzYfjphscZpJAdHbfEcQ3z2WtaHe6ZL9ma4iD4cyBQSQAO+Afy5xVXTviXLNpz6hdaDcxwGJ5opIZFlRlUgEEj7p68HHTFVR4U8X6xqkera3d6VHPa2ksVpHbqxVZGUrucEcg555P0rzHxJ8P9a0rRb3UZ5bGwgtbfbJFYSSYuTwu5lPygHPpmmB63pPxNW5vLGK/0S7sbbUWb7HcOQRIo6kjqOcdM9Qajt/ijEEjvb7RL210e4nMVtfHBV+vJHGOh9eh54rA0Pw14o8SQ+HbnV7qwh0+xtg8HkZZ5dyfKSOmcbeh9fWobnwF4u1HQLPw3dXOkx6daT7hMpfzXTJ7Yx/EfToPfIBY8cfEK6uLDXLTSNMupLO3XyJNUhkG2Nye2M5B9QcjPTpWnefEGfQ7Czt4tIub5rfT4Z7m4Z9qAFB/Eep/+v6Gsu78HeMrOz1fQdKfSn0i/eR1klLCSNT/Dx3IGM4PrkViaz8NPElxdNEzWmpW72yQwzXVw4+yEIoYqoGOoPQHjHQ5oAl8e69PrWoaL/ZTa+j3dklw1tYShf3Rc7jxnD8denQV1dp8UoY4I5n0TUl0tHFu17K6sQ/TLc9PVs9fervhLwPqekaxZXt5cWjQ22miyIhd9xOSc8geteZ2/wp163neyFtpE0LylzqM7uzhM9Nvrj269+9AHpN98UYlvru103Q7/AFBLP5p5ogNojxksP6Z61el1Jdd13wxcQ6nfWMNzbvcpaJwsxGDtchueM8YPQ1J4f8IX2jweJY0ktidQG216hQBGVG4AcDJ6DPT85tB8M3+nXXhySUQOtjYvbzkPyjEDBXjnpjt1oFfU6LxR4lj8NxCefTdQuoNpd5bWJWWMD+8Swx1rz+0+Lun3qs9poGu3CqNzGK3VgB68NV/4n+H/ABJ4heyt9Kmh/s1cm6t3maLzjkcMQOVx/npXDX3hPxpcXTrJY2radJEIIbCC/aOC2AHBIGN3PPqT9KBnvvh7WLbX9KttUtBIsFwCVEgAYYJBBwSOoPevOtV15729uNVhur220nw/LLHfQRKN9zIp4C4bBXIHXHBPrx1vgDR7rQfDNjpl7s+0Q+Zv8tty8yMwwfoRXj954e8Y26+INBsdMtpLPVLp7gXrT7QqM3THrgDj69aAIfHPjJdQvrWTQ9U1yILZpNPHZWwdVRgW+YFhtbBHOCBxye3ZwfFHRkjitrW11fUpIrdZZWhtwzKoA+Z+R6gk9Oa5bTPC/jDwjcSzaJp9ndPeWcMDs1wMwSKoG75sZHtzn9K5IeAfF9reS6hf6fFqdxfp5beReGExMehfbgEccgZHSgWp6Lq/xKB17w3DpolOmXzZnl8kEtn5doz/AHTy2ORjv31rX4s+H55U3W2pQ2ry+Ut5LAFhJzj727j15HQVy83gfW7GDwpPY6faPPp3mtdQpPt5cg4BbrjnnPX2q5qfgnWrj4c22hQpbi/juPNkjZhyu9jw3TPIOfQEUCbtbTc7Tw9qD3HjHXrVtTnmWFU22rx4SLgcg55/LvS+IviJoeg6i+nT/aZ7iOPzJRbReYIx1O7njA5PoCKo+DvDep6V4o1rUrxUFvdIixMr7icY/EdK53UtI8TeHvEes6lo+kwavBqyqo3yhTE2DwQ3Vf0xjpQUYms/EpT4x0OfTbu4n0eW03T20UZZmZi4wV67hhe/b8/QZ/if4bh02HUPNnbzJzb/AGdYszK4z1XPH/1/rXk2l+CvFnh7VtK1pNItr5rKJy9tHcquSxk4GRwQHzxnpSJ4N8T2Opx+Mf7Lie9a9a5l05CGKIcEEc8tktx6gH2oBHd+F/iDBeS+JtWvJ500uzeFYYZFUOudw4XOckjof8cXdT+Itjf6Tq8WmG7tdRgsXuY/tEOw4GORnOeorkJvC3iPWbbxJqM2kpb3F9PbzW1lLKpLhGYFWOQBxg+9N1vQfEviy8u9TuNDbTRBpL20EHnIxmk67QM8D5m59hQB3Xgj4iaXrUWm2E73EV/Nbr+8nj2pNIAAwVuhO4H8vXit3wdeXuoXmuXFzfmaKK+kto4BGAsQQ8YOMk4IzXmWhaV4j1Gbwpa3vh8WI0VgZbuR0+dFwABjnPHTuefevT/A2l3Wmf259pjZPtGqzzxZx8yHGG/GgDNtPEF3qHji/s4biOLSdKtsXIbGHkbnOe23GPwPrWv4e8YadrupanY28katZTCJWMqnzuDkqAeRkGuA8MadbXfirxno2q2WUu3ScbiVaSLcehGDjOOhq3oXw8sPCV1quuxWv2y5RpJrCCMEmJcHCBe56gd8e9AHVeFNcutb1vX/AJ1OnWcy20CgDO9Qd5zjkZ96W3129j8cXOh3Wz7JLaLcWjbcHIwGXOOf4j7YrK8F+GLuLw3aLe3d9YX0sklxciCRVLu7cbsg87Qv05rDvYhffFPR7aKeWSTSrFpLiUldxyCAGxj++ueP4vfNAHt9FFFABRRRQAUUUUAFFFFABRRRQAUUUUAFFFFABRRRQAUUUUAFFFFABRRRQAUUUUAFFFFABRRRQAUUUUAFFFFABRRRQAUUUUAFFFFABRRRQAUUUUAFFFFABRRRQAUUUUAFFFFABRUZljCqxkTaxAU7hgk9MVJQAUU13VBudgo9ScUM6qAWYAE4GTQA6iiigDjNMH/FWawcNxFF976dvb+tdnXH6Zz4p1ggY/dwgn1+X/P5V2FAHD+LfG2l+F5re2u47q4u7gZit7WLe7DOM8kD9e1VLv4g6Ha6JZa0WuJLW8lMUSxxZfcM5BGeOn6iuSv5ksPi1DcajPHFBJppFs8rAKPUAnoc7/z968qtrTTtX1Owhk1x9Ljk1W7uLQwr1UlAmGztQ5QgdevvyXFc+jk8Z6eNNvNTurXULK1tVUlru2Mfmbs4CZ+8eP1FX9A8S2euuUtYL1MRiQtPbNGuDjjJ4J57elfNOsajLrWnavoGteIC0Om6jEtvfPHuD53rtfb24zknt7V6n4M1K7tvGN3oMesSaxpsdmsiyttbyWyONyjnr+o9KBntdcJrW0+LNEViR8shzn2OP1ru64rV0EnijRgc8LIfyUn+lAHa0UUUAFFFFABRRRQAUUUUAFFFFABRRRQAUUUUAFFFFABRRRQAVzPizxLp/hbS5NQ1CXCjiOMfelfsqj/OK6R2VFZ2OFUZJ9BXw/448W23jzxRFa3V+tjoFo58t2DEyAYy2Bkbjzg8YHv1APfvhb4/u/GcuoJd2cNsLYKy+XkHBz1yTWd4/wDi/pfh4i10kw6ne5G/Y+YkHuw6n2HTvXnv7Peo6Yr6tZzXiR312wSBHJ3SKAeRnjPt1rj/AIo+BLDwXpumRQzPPd3ErmWd+OB0AA6DnmmgPtfSLs3+m2d4yBDcQJKVBzjcoOP1rQrH8OyGbRdNlIAL2sTHHugrXPQ1KA+ffF/xhi0zV5dI0PT/AO0p4jsd8naXB+ZVA5OPX1/Oun8BfEqx8UWF7Lcwm0u7GJpp4hlh5Y6spx+nWvlXw2/iK68b30nhpIv7UmkuGDOqkRqWJY/NwPT8a9h8BeMtHv8ATtft9ds9P0zUFt5FnubW2WOSZDkP0HLZxx360wEuPjZqchurmw8PCTToZNouHL4AzxuIGATkfnXq/wDwsnRU8Ix+JpWZY3/di248wyjqgGefXPpzXx3ot34lg8JaxbadZPLoc7g3U/k5K4xznsMAZ649q7jWNItL34V6XdaDDJOLW5aTU32/MkhX5s/7IyoGO2Ce9AHd6X8dN95ENS0YwWUh/wBbGxJAz1weoHfFfTcEqTxRzRMGjkUMrDuCMg18K+MvGOn654X0HSLXT2jubKNFmmkUDBC4wpHY8nn2/D7S8L/8i/pP/XnD/wCgCgC1rQzpV8PW3k/9BNQ+HV26NYj/AKYr/Kpdc/5BN/8A9e8n/oJqDw2c6NY8Y/cr/KgDbooooAKKKKACiiigAooooAKKKKACiiigAooooAKKKKACiiigAoorB17xDpPh6KObVr6K1SVtqb85Y4zwBzQBvV5Z4j+JmjaHr8GhNHPc3TsqSmHGImbG0HJ5POTjp+lM1/4m+HrTQry/07UYby4jxHFChwzO3TgjoOST7evFfH8NpdR69ouoahdJJPfzx3TksCwBk6t6ZAz9DQB+i1YniHXNP8O6bNqWpTiK3iH1LHsqjuT6VtKQQCDkHoRXz7+0VYwz+G7W8e6jiltbj5IWbBm3cEKO5HX6A0AbXhb4weHvEOoxaf5d1ZTTMEiNwq7XY9BkE4PQc9c1t+NPiVofhK7WyuhNc3RALxW21jGD/eyRg45A75Hrmvk1Lm217XPDlrJY22giIRpJcpHs8w5H7w9BkkcE+vJrpfGstponxYuLu6s4dZtifMe0UB8kxFdrKQRkH5voAaAPpzSfiB4d1TSLvVoLzbBaIXnR1xIgzgZUevauN/4Xb4THa/8A+/A/+Kryv4DabZarqusy3jQCOWIx/wBnEgh1LZOV9FwMe/0qx8WfD2i2+qaR4a8NaZax6jeSfvipZmQEgJnk7RyxPHQZoA+mfCviOw8U6d/aOneb5HmGP96u05HXj8a3rgkQSkddh/lWN4X0O18OaPa6VZg+VApyzHJZickk+5JrYuubeXPTYf5UAc54Jbd4ftT8v3pPu9P9Y3T2rqq5fwWCNBtcnJLSEnOf+WjeldRQAUUUUAFFFFABRRRQAUUUUAFFFFABRRRQAUUUUAFFFFABRRRQAUUUUAFFFFABRRRQAUUUUAFFFFABWL4j/wCQLqHBP+jv0Ge1bVc94tbb4e1Q/wDTtJ/Fj+E/596AZpaUMadaD/pin/oIq/XHaHZ6wmm24m1JHcqCD5Y+7gYHI61pG11bHGop0/55D/CgDforEFtqmMG/TOevlClFrqIIJvxnBziMfhQBtUVhi01H+LUAcEEYjAoNnqJA/wCJhhgxOfLHT6UAblFYTW2q4+W/j3Y7xDFBttV28X8ecn/lkOlAGjfn/Qrn/rk38qzPCxzoWnn/AKYrWZqFrrq6fc41GEv5T4PkjPT6VR8LWevRaHp6S6hbs3kqc+Xn5SMgdOwwKBXPQKrpbQRzPOkEayv9+RUAZvqe9YItddH/ADELc9f+WX/1qhFr4hH/ADEbY8d4v/rUDOsorkzaeIR01K2Pzd4ug/Kl+zeIhn/TrNsqesZ4P5UAdXRXLfZvEP8Az/Wvb+D/AOtTfI8RHn7ZZg9MbCfx6UAdXRXL+V4iBP7+wIPqGGP0pwj8Q95rD8m/woA6aiuZKeIM4Etj9cN/hSsniA9JNPH/AH1/hQB0tQXFvDdwvBcQxzQuMNHIoZW+oPWsHb4gAJ32B46fN/hTCPEWCAbDtyd1AHSxxpEixxqqIoCqqjAAHQAU/rXPqmuDO6SxJ7DDf4VSkXxKD8rWDce/+FAHW0VygHiQNgtY49RnFO2+IzxusFwTyd3P6UAdTRXM7fEAUnzLEnHQhs1Ih13GWFj97p83T/CgDoqK5wtrwwfLsj1yMtQZNeH/ACxsT/wJqAOjormRN4gzg21lj13H/GmGfxBj/j0tOnZ//r0AdTRXN/aNcx/x522f9/8A+vURuPEGeLG1x/v/AP16AOporlxceID1srQcf89M/wBal8/XP+fO2/77/wDr0AdHRXLfafEG7H2G2xjOfM4+nWke68QA/Lp9sf8Atp/9egDqqDXJNd+IgPl023PP/PQf40z7b4j4/wCJTB/3+H/xVAHYUVy4vtb+UHSk3HqfNGB+tK99riHC6Okg9RcKtAHT0VyX9p66Y8jQcv6faUA6+uf6VGdS8Qjn+wkx3/0lf8aAOxorkH1fWI2UNoExB6lZUPH5086tqykhtClyPSVT/WgDak0uzk1KPU2h/wBNjjMSyhiPkJzgjOD17itKuSOr6sGI/sCY4z/y2T+eaSPWtTP39Aul+jof60AddWZBpVjb6hc6jFbIt5chVmmGcuFAAH5AVkyaxqCrxod0zY7MnX86R9Y1EEbdDuiOM/OvHr3oA6qiuWk1fUg2F0O5IxnJdOv50i6zqJK50K6A/i+dOPpzzQB1VFc6mqXhX5tIulPHdT/WmjVr0Fd2j3WDxwV69+9AHSUVz6andsRnSrlQfXaf5GnSarPFy+l3bD/pmoY5/PpQBvUVzY1qZshdI1AHqC0YAx+dC6rekDOkz59j3oA6Siuf/tW5CqX025BOcgLnFPXVZMZfTbwcE8R5/rQBu0Vzg1tw21tK1HPtDkfnmp21fau7+z7/AOgh5/nQBuUVz/8AbXP/ACDdQ6D/AJY//Xpg10Y503UAeetuaAOjorEXVgy5+xXufTyTmn/2oMkfYr3g4/1J/OgDYorEOrAKG+w3xJ7CA5oOrY/5cb3HHIioA26KyRqak4NreD38hqY2qqv/AC5Xp+kBoA2aK57+3E/58NQ/8B2NB1yMAn7BqJ6cC1bmgDoaK506/CFUtZagpJwAbV8/yobXUVQfsGoE5xgWzUAdFRXMp4hgJw1lfpxk7rZhipDrsYOPsGonnGRat+fSgDoqK5469brkNbXwIBODav09elIniG0bH7m7BOBg27dT26UAdFRWAddtgu5oLtVyRlrZx069qh/4SSx/uXXb/l3bv07UAdLRXPjX7MnGy5znH+ob/CmjxDYkZxPjGf8AUt/hQB0VFc6fENkOq3PXb/qG6+nSmnxJpwIG+UkjIxGTQB0lFcuninS3fbvmAzjc0LAfyq0viDS2OPtQBxnlGH9KAN6isBPEOluDtuc46/u2/wAKf/b2mYB+1oM+oP8AhQBuUVhPr+lpjN2vJx0P+FC+INKbOL2M49Af8KAN2iuf/wCEj0j/AJ/o/wAj/hTx4g0kgn7dFx65FAG7RWH/AG/pP/P/AAfg1J/wkGkAgf2hBz/tUAbtFYh17Sh1v4P++6QeINJOf+JhBx/tUAblFYH/AAkejf8AQStv++6UeItGJA/tK2yfWQCgDerH8QWVzqOlXVpZ3T2tzKmI50YqUbscjmq58SaKMf8AE0teRniQGnjxDo5x/wATO1GTjmQCgDxj/hW3idbG2tV8VMRBN5igl9oxgpgZ6g7j+XpXq2seIdN8J2NmurXchZlEYfYzs5Uck4/zzWsuuaSw41Oz/wC/6/41Tm8Q+H2cJLqunEhdw3ToRg++aAPNPjNcy6h4MsZtNLMt3dQMmMqzBlJXHvnb1rx/xz4qvNc0/wAO2VpKwitIYXuZAcOLnOzBB4yNpIHvmvo7xEfDWvJYpc65aRrZ3KXKCO7jAYr2Iz0wT71wd94K8DXcN7E3iCKM3V6LtnS8i3LwfkGc/L8zYzz05POUJM94hJMSEnJ2jJ/Cpa4jSLzR9Olu5D4oS7899wW4vkYRD0XngVt/8JDouQP7XsckZ/4+E/xpjMTQ33+J9e748kZ/4DXb15X4c1zRm8Sa48eqWTJK0ZjbzV+f5ecHPIBFd+NY0w9NRsz/ANt1/wAaAK+ueHtI16NU1TT4LoJ9xnX5l9cMOR+BqlqPhHQdS0230y602J7O2/1Makps+hUg89+ee9Xj4g0UddXsP/AlP8acNf0Y9NWsD/28p/jQBRi8KaDHpX9kLpdv9hznymXOT67jznk85zU/h/w3o/hyJ4tJsI7YSHLsCWZvqzEkj2zVoa3pJ6anZf8AgQn+NSDVtNPTULU/9tl/xoA064jVefFmjjg/u5MAkjsfSukGraa3TULU/SZf8a4vUdX0s+KtLf8AtK22iKVSVmXAODw3P+TigD0eissaxph6ajaH/tuv+NP/ALU08f8AL9a/9/l/xoA0aKyzq+mDrqNoP+26/wCNPGqaeel/an/tsv8AjQBo0VS+32Z/5e4P+/g/xo+32Y/5e4P+/g/xoAu0VU+22gJH2qHI/wCmgpov7M9LuA/9tB/jQBdoqn9us/8An6g/7+Cn/arf/nvF/wB9igCzRVf7Vb4z58WP98VENQsj0u4D/wBtB/jQBdoqr9stf+fmH/vsUou7Y9LiLnj74oAs0VW+12w63EX/AH2KT7Zbf8/EP/fYoAtUVVF5at0uYT9HFKbu2HW4iH/AxQBLLGssbxvyrqVP0NeF3HwQ8LtDIInv1kKnYfOHBxx/DXuAuYCMiaPH++KDdW46zxf99igD53+EnwwuNA1KXVNctUW5gbNnsnDgZBDZA4PB4Ofw6VsfG3wlrfidNKbRrRbk27P5i+cqEZxg/MQCOD39Pw9yE8J4Eqf99CnebH/fX86AKmlRSQadaQyqFkjhRXAOcEKAeav0zzEP8S/nS7l/vD86APj3X/CnjHwZ4uuvEWg2j30dxLK6mGIynD8lWQc8E/oKv+C/hLqV/p2q32tMbK+vI3S3jYA7SxyWcduRjHXGa+swynuPzpcj1oA+G7bSviLomjXXhKPRZ2s7yRtzxw7+4z+8BwAdvfsTXqcPgfxVpHw1n0rT7kx6s9z57x282xvL6FAwxknAPX1Ga+kcj1oB9xTuO58VnQfiB4+On6XqtpLa2dgdnnXEPlADgFjnBc4HGP8AE19k6dbCysra0DbhBEse712gDP6VczSA+4pCMzXP+QTf/wDXtJ/6Cai8Ort0exHP+pXqMdqZ4mZk0PUSoyfs7jHtg5qbQhjSbL/rgnfPagDWooooAKKKKACiiigAooooAKKKKACiiigAooooAKKKKACiiigArgPHPgTSvGotf7RluY2tgwjaBwD82M9QR/CK7+gUAfMuq/Ai0YoNM1i4jQj94LkB8ntjaBXkHizwDeeHvEWm6OLr7S12EMcoQhUBfZz16H+lffNRmNGYOyKWXoSORQBnaFYyaZpVnYyzmd4IljMpGN2BjPevEP2hNF1HVNHsLmxtJLiO0kdpxGNzKpA+bA5wMcntX0JQRkYNAHwbqV3rHxD1XR7Ox0TZLZQpDwDtCDHzO2PlXOf/AK5rd1NdX+HPxEudam017u1lkkMbrGQkqOOitzhh3+h7Gvs+KCKIkxxIhPXaoFOkjSUbZEVxnOGGaAPlL4FaXqd54j1DxJNZNbWc6uysVKq5dicJnqBg80/wPatrXxh1rUZrZgtlJKRx8qkfu1Jz3IyR+favqxEVFCooVR0AGAKakUaMzpGqs/3iFwT9aAJKguv+PeX/AHD/ACqeq93n7NNgEnY2APpQBz3goY8P2f8AwP8A9DauprmfByldCtVIwRvzn/faumoAKKKKACiiigAooooAKKKKACiiigAooooAKKKKACiiigAooooAKKKKACiiigAooooAKKKKACiiigArB8U5/sLUMDP7hv5VvVh+JsHRL/Of9S3T6UAXtMAWwtQOghQfoKuB1LlAwLgZK55Aqtp/Nlbf9cl/kK8l8M+AdQ0jxfca5PqhntnMhSPzG3c52huxABPHY4oA9looooAKKKKACiiigChqfGn3f/XF+/8Asmq3h7J0bTs9fs0ff/ZFWtUz/Z93gZPkvgYz/Caw4Lp7fwkl1CQJItO3oeoDCPI/UUAcz4l+JGmeHNWfSrzTdVefCmJooFKz7sY8slhu5OOnUEV6bG+9Ebay7gDtYYI+tfPvhv4c6d4j8OWmqaxeX0+q3UZn+1faGyhY5GAeOBj8qybzVbnwnq9t5kr6tc6ZpTM0pumCzAvgHbgj5cge/fJGaAPpukzxmvmTWPHOv6v4d1hY/wCzFSO2SX7VY3D5UFwCvqG9jjg1oP4hjv7aLSPE9xd6c1pZx3sb6ZcMPtUYUkq5xnOAOM9c8ilcVz6MoBzXFWXiVE8Ip4hv4RbRiAymNGL4GcKM4ySfl/OvO/8AhO/ESx6f/aeiQ2lvq8bi2limO+M4yCw7cEH8fwpjPeaK+WPBPjTXtA8J2mpX9ot7pDXhjkuWuGadFJwTtORgEHHIzkfWurPxQ1SS51Gex0AX+j2chQ3VtLkkdjjHPUZxQB75RXzFffFLV5bLV9Oe3skv1tjLFcWNzvWNejAnn5x7H/6/tngW5vbvwlpdzdq5upLYN+8kLF/7rFjzyMH8e9JNNXQHY0V4JrHxF8RaNqyaXceH7a7udm94bGd5HVfUjb7il0P4l6lceILLTtS0y1hiviFhSGbdNEScAyDOBnk446+1MD3qiuF8S6/JZazpOhLEcaqsyGdX2tCQowV46815Q/xJTTNE1zTXhu5J9PlNlFcvdEyys28byxGQQUY8Z7YxjhN2E3Y+kaK+WdH8Xax8PrG7g8S2Gp3F7OqS28s9wZIzkH5MnO0jnOCTwfQZ0NY+Jl/d6Lq+nmCO31RLfzoriwut6eXkZIYZIIB/rxTGfS1FfOWgfEPXLm30/Q9M0f7bqxto5GmuLrKspGSzE4OcEd+/fumseLZvEVr4Y1C2ub2yWXUBaXlrBMY/nyuQSOSORgHsaAPo6iuM8ceKoPCemLcvBJc3MziG1t0BJlkPQZ7f5xXkus/EfVf7D1jT7/TptJ1+CFJIxESQULKNyntjJ7/j1wN2E3Y+jaK8U0D4lqq2tprumXdjM9j9oSaQhhOFUknoNudpPP6VyGrePtX1fU/Dn2W0vdItLu53LLJIAk8QYZyMc8e+MHvkGgZ9NCivFD8U18l9SXQb9tDWfyTfgDHXG7b6Z/w68VjWvjbWrTxZ4lgXT7nVraDY8ccD/LDGBnI9yCOBySDQB9CUV5Pp/iJtb8ReH7q1uriPT7yylkFsCMGRSQd/rjkfVRWr428X3fhua3ittAvtT81Sxe3QlVwcYJAPNAHodFcb4P8AEF74gt5JrvRbrTAMGPz/APloCM5FYP8Aat9/wsz+zPtL/Yv7N3+Rn5d27rj196APUKKguriK0gluJ3CQxIXdj0AAyTXlHhT4ladruvalpzXFtFCkiR2DfMGuc5DdfcDH1oA9eorzH4t6zf6F4b+1adcNBObhE3qATg5yOQfStTwhql3qF/r0VzKXS3uwsIIA2KUB28CgDuqKzNW1Wx0e2FzqF3FbQlggeVsAsegHr3P0BPauY8AeLIPFWkQ3LS2yX5DGa1iky0YDEAkHnBGDn3oA7o0V4j8RfEmr6V4q0Sx0+78mCaGR5E2Bg5GeuR7Vg/Drxfreq6xolreXZlhntJ2lBUZdg74JPsABxQK59GUVHJIkSPJI6pGgLMzHAUDqSa4rSvGOnanr95plveWUsMMUTRzRzhvMdiQVHODjA6etAzuaK80+LOual4e8MPfaXL5VwJkUybFbapPPDAj0HSs7wH4pup9M1ca1fpPd6efN81o1jzCyBlyF4zwc49RQB65RXCfDnVdS1vw9HqeplfMuZXaJVUDbGDtA6D0PPvWz4m1+y8Pabc3l1cQq8ULSRxPIFaUgcKB3ycD8aAOiorK0XUodVsLe7hkibzYldhG4YKSM44/EfhXC+GPE19ceLtc8O6nsLW7Ge0cJtJiJGF98AjnvzQB6fRXnngHX7vxKdW1B5E+wJeNb2aKmPkUD5s985/PNdZreq2+kWM91PJGpSN3jR3CmQqpO0Z6nigDXFFc54S1yPxHodnqqIsfnplow+7YwOCM/hXK6T4j1BPHGo+HNTMBiaL7TYtH12Z+6ffGT+BoA9Nor5vv/AB74gfWTNaTQR6UNYXTY4jBkuAfnYsenbjrz2xz9IUAFFcTc+L7GLxRZeH4pIJZZ1kMjLMMxMo+6R/ePp1rc8RXF3aaLf3OnqjXUMDyRKylgxAzjA6k4496ANqivKpfHQj+H48SyCFbqSIqkaHK+dkqB+YyR6Vxen/EPXn0uKW5jtBdLrMdhLtiIBUqS3G7rkYz6dqAPomiiigAooooAKKKKACiiigAooooAKKKKACiiigApMD0paKAE/CjA9KWigBMD0o2j0FLRQAm0eg/Kk2r6D8qdRQAm1fQflSbFP8I/KnUUAMKL/dH5UeWmc7F/Kn0UAR+VHnOxc/SkMMRGDEmP90VLRQBD5EIGBEmP90U02tucZgiOP9gVYooAg+zwf88Y/wDvkUhtrc9YIz/wAVYooAqfYrX/AJ9of+/YpfsdrjH2aHHXGwVaooAp/YLP/n1g/wC/Yp32S2yD9niyP9gVaooApHT7I9bSD/v2P8KjbS9PbG6wtTgYGYV/wrRFFAWMs6RprddOtD9YF/wpp0bSz102zP1gX/CtaigDK/sfS/8AoG2f/fhf8KT+xtLH/MNs/wDvwv8AhWtRQB5n4a0zTT4h17y9Pt1RHRAFjXbnGT+Oa7r+ytOxj7Ba49PJX/CuV8L8674iOc/6QvXGfu+1d5QBkHRNJPXS7I/9u6f4U3+wtH/6BVj/AOA6f4VyHjHx5beG76HTo9OvNRvHiMzRWqbtiA4yf8/0qpdfEjTItM0i/gtLu7Op7xHbQKGlXbkN8vfBGP1oA7xdE0lfu6XZD6W6f4Ug0PSR00uyH/bun+FcafH1tbaJd6vqml6hpiQuI44ruLY87kZAQHr0Pt+taXhHxha+JJJ7YWd3Y3kCq7293HtbYejD1FAHSf2Tpg/5h9p/34X/AArgdS0DRR4u0sf2VaAPFISFiVQWwTkgDnofrn2r1KuKv8/8JfpmAP8Aj3kyfzoA3RomlAjGm2gx6Qr/AIUh0PSSwJ0y0yP+mK/4Vs0UAYo0LSF4/suy694F/wAKjPh3RiMHTLXpj/Vj1zW9RQBg/wDCPaMVx/Zltj/rmKY/hrRXI3aXa8f9MxXQ0UAc7/wjOif9Au2/74FMHhbQR00q1H/bMV0tFAHLr4T0BPu6RaD/ALZ1bPh7Rz1063/74rdooA58eHNGAAGm2/HqmajHhfQx00q1/wC/YrpKKAOd/wCEZ0Q/8wy2/wC+BQfDOiEEf2ZbYI7JiuiooA5o+F9CYYOlWx/4BUbeEtAbcDpVv83XC4/L0rqaKAOXk8JaBIMNpdv1zwMfyqNPB/h5EKDSbfB65BJ/PrXWV83eMPid4gXxPP4c8L6ZDcTQsY2aSNmdmABbAyAAORk/pQB7GfBvh8gj+zI8EdmYf1ph8E+HD10qL/vpv8a4P4UfEafxdJc6bqdqsGowDfuiQhGUYByCSQwP4VweqfGHxDLrmoWPh7RIdQtraVkRlgkkcqDjcdrdCeh9MUAe9HwZ4eP/ADDIxznhmH9arv4G0Fx/x6uOe0rf41xej+P9XtvC+p654q0STT3tnVYIRC8Zl3cAYc5HzdT6eteZJ8YvF4szqzeH7U6WX8sSiOQLnn+LP0Hpx2oE1c+gU8D6EgIW3kyT181v8ak/4Q3SMg7J8jJB89uM9e9avhnW7bxHo1pq1oHENwpIVxgqQSrA/Qgit4nAJPQUDscUfBWkEgkXOQMA/aH/AMak/wCEP0vBGbrB5x9of/GvFta+MWpT6tPbeFtGGpWduMvKYpHZgOrAL91fc16X8NPHsPjW1n3W4tb23I8yIPuBB6MPb+tAGi/gTR3YszXhJ55uX/xpV8CaOisqteBW6j7U/P61ynxV+JKeDfs9pYJb3WpSHdJFISREmOpxjk9hn3ro/EXji08O+GLLWb5N093FGYreM8u7KGOM9FHr9O5FJK2iFZFweCdLx8018xPc3b9OeOvoSKkXwXpK9Dd5xjP2l/8AGvEtP+NeoR3ls2saCLTTbkgpKofds7sM8OOnT9a+n4pFljSRG3I4DKfUGhWWiFGCiklsjzXxJ4Q01dJ1CUSX+/7O+cXTnPHGQTyP6Zq7oXhHTYNLtFSW9P7tX3G5YHJA7A4Hfp610PioA6DqIJIHkN0HtV7RwRptmCcnyEyT3+UUyjEPhXTznMl5ycn/AEl+f1p6+GLBM7ZLsZOTi5fk/nXU0UWA5oeHLMD/AF14f+3l/wDGlPh2zOP313wf+fh/8a6SilZWsD1OcHh6zH/LW7/8CX/xpp8N2R/5bXn/AIFP/jXS0UwOYfw1ZPjM17x6XTj+tR/8ItY/8977/wAC3/xrq6KAOZ/4Ry23KRd3yhTkAXLdfWpV0KNcbb2/GOmLg8V0NFAJHNnQQQB/aWo59ftBpp8Pg/8AMU1Ppji5P59K6agUAcz/AGCRnGq6lnt+/wCP5Uo0Ej/mK6n/AOBH/wBauloFAM5U6BKCNusaiOMczZpv9g3Y/wCY3fn/AIGP8K6yigDkDoF4euu34+jAf0ph8PXvbXtQHP8AfH+FdPf3ttp1rLeXkyQ28K7pJHOAorwBvjvooZ8aTqDRq2A42c+nfjpQB6wmhaiF2vrt2ec8YH60h0DUWxu8QX3A/h2jk9e35elW4fFOjTaAPEP2xE03YHaU87OQNpAyd2TjHXNeXWfxu8OXV9Bam2vYY5H2NcShAiZ6Mfmzj+VAHow0LVA+4+ILs8Y+6o/TGOtOGgX4bd/b9/1JHK9/bbWL4z+I2h+EWto7ozXMtwokVLUK2EyPmJJA5HT1xS+CPiJo/jCee2tVltriMArFcFQ0g5yVAJzjHNAG6NCvSiq2uXuR6MBn9Kik8P3r8jXtQB9nAH8q7KuX8XeJtP8ACmlyajqDnaDtjiQjfK3ooP5+woAqf8I/qBPPiC/27QOCoP8AKo28PakNxTxDfZJBG4gj8sfWua8HfFXQ/FOpDTYorm0uXGYhcBcSEdQCCecc81F4t+LXh/w3qLacVnvp48ib7LtKxMDjaSSPm9R2+tAHTx6FraDB8QznHAyin+lPj0HWFCg+IrkgdfkX+eKk8MeNNF8S6bNqNjcFY7dd9xHKMPCOfvAZ7KTwT0rzkfHHwwbt4fs+omEMFW4WJdpB6kgsCAPoT7UAepjSb/vrNz3/AIV/DtVG/wBGvzbSP/bl4GRSwKkL0B9q662niuoY54JFkikUMjqchge9MvcfZZ8jI8tuPwoA5vwLC1v4bsY2kaRgHJZupy7Gutrl/Bg26BaD/f8A/Q2rqKACiiigAooooAKKKKACiiigAooooAKKKKACiiigAooooAKKKKACiiigAooooAKKKKACiiigAooooAKwfFGDod+CcZhIzW9WB4pO3Q78+kLGgDT0/wD48rb/AK5L/IVcqnp53WVsfWJT+gq5QAUUUUAFFFFABRRRQBR1Q40+7OSMQvyOv3TVLRoo59CsopUDxyWkasp6EFBkVY1vjSr7/r3k/wDQTUXh7/kC6b/16xf+gCgDyCLwL4w0uC407RPFa2+llyYI5I90kSZJChsHHXqMdO3Si2+FAsJLwWOomKOfTjbb+d5lLAlj6KcYwO3517vRQB8/2/wv1GaPVJb6+sI7u6s1tYxaQFI8BlYs44yTtH+cVz3jDRf7S1Hw74bjlEuuQxiG/ngjZB9nwPvHHIA/n719Q1XFtbic3AgiE5GDLsG4j0z1oAydb0S11bRLjRnBitpYvKHl8bAOmPpgV5LbeBPE99Jpi6/q1hNbaXEy2qW0ZBLbcAscD0HT0r3iigD5v034Y+Izplr4f1PVLBtEjuvtEiwbvN91BK4xn+f4Vst8Nr+Dw1rmi2V7bx/bbsS2+XfAiDDCucZzge9e70DmgD5rs/hbrby3j3U2i2olsWto1sI2UFjggtlRnOOTz9K9k8L6bq+leF4NNuZrRtQtoDDDJGWMfAwmcjPpn9K7CigD5ntfh545tl1Qrqeivc6mpS4u5DIZtp6qrbOAeOOnA9BVzQPhprljqmi3Nx/YcUOnSKzNaCQSTAYyWJX5jx7dTX0ZRQB5n488N6tqt/o+raJPbR32nO+FuSdhDYBPAPTFeWW/wg1a80/V/wC1b+1F/ezpcxNC7FBIN+7cNo/vnpn8O/0/RQB87618N/E/ie3Ya7rluGghVLSC2L+SGH8Tggc4JGQM/hxSW/wv1aaHUZLm40m0uZ7X7PDHYQkRnJGWYkAjOMceue1fRNFAHh3w28Daz4f1uTUdWksWX7AltGLdmYgjaMnI64Xkj1rM034b6taWWnRvNbGWLWft0wVyQI/lHykgZOF6e9fQlFA276s89+I3hm78R6bbnTbkQalYzrc2rMcLvB78HtnHvivMdR8D+LtdbVtR1p7J7+SxW1tYoHIU/OGPXp3/ADr6QooEfO9p4F8Ua1PbzeIJrKAadYNaWcduxIkbaVDP6ZGCce3A5qtb+FvG2pT6Hp+r29lDpmmKYllgZWYrs2Bjk5Jxjpj6Zr6RooBaO583y+FfHT6B/wAIgBYDTFl2i9D4Zot24Ar16+2e1W4tC8c6TqmvDTLOxez1EhUkeYDbgbRJjrkrnI9T7c/QtFAHlPhPwheaFd6MHaGSKyspYpJEOAZHcHgdfXmup8R+EtK8RywzX6z+ZEpVTDO0eRnPODzXW0UAc14c8NWHh1ZksDcbZSCwlmaTkemelef63ofiW28Z3fiHSLa2ug9msMKzTYCtkAgjg9ieD3617LRQBBGrS26rcIm5kAkTquSOR9K4Pw/4E0zRta1LVRFDM91KskKNCo+zEEk7PTOf0r0OigDzf4peH77xL4fWw09Vaf7Qj4ZgoC8gnJ9M5qlpWneIdE1K/a10+2mtr3UhJJIZfmEOACQCRzx+Z6Y6eq0UAUr+wtNRgNve20NxCTnZKgYZ9ee/vXOeDfCmn+FdPW1tY0ebLeZcmMCSQFiQGI64BA/CuwooA8V+IfhfV9Z8T6RfWFssltBBIkrtKq7Sc44JyevYGub8HeDvEuiXemXjWUPmWmn3ACtMpHmszlUOD3yvI46819HUUAZenfabzTIhqtrFHPLHieAEOgzwR3BGPrXHaZ4A0XT/ABDc6xHY2gRljNvAsICwOpJLKOmT8pHpj6Y9FooA8y+LmjX+u+FpLPToXmuPOjfy1YAkA89ev0/wrz7xf4C1a91vTxpsXkWWoW0VvqhiCYQIRuPPsBjHda+jqKAOatnubC/tNItNKI0uK35u/MACkcBQvfoOfeofFfhfTPEtjNBeWkD3BiZIbhkBeIkHBDdeCc46V1dFAGJoGiWOhWMdpY20MICjzGjjCmRsYLNjqa8m+K/hvV57y21nw1bO1+8MlpdGMr88TKQMg9xzz9PQV7pRQB51YW+o+GItA0bTNKW4sduy9uAwBjPGWwMZySTmuh8TeHdP8RWUkF5bRSyeW6wvIufLYjG4e9dJRQBxngTwvb+FNFgsUjhNzjNxPGuDK2TySefp6VxPxc0PVJlsNa8O20h1a3kMbyQLmQxsp6joQD+Wa9pooA+f9a8KalZaT4M02wsfMNreR3F75SjhxglmOfdhn2FezaDfXeo2ZmvdPksZhIy+VIcnAPB/EVtUUrais776HkWo/DLSLvxRbastpAtptka5g3MDJKSSrjHTBPr6V6vHBFHAtuqDylQIFPI2gYxz14qaimM+adL8Iap/wlj6BcWUg8L2t++pROqkRklfkQMeuOAQOfveuar33h3V8XpGnXR3eKhcLtiJzD8/7zj+Hkc+9fT1FAGD4d1S41a1lnudNuLB0meMRzjBZQeGGQOCP6/Wt6iigAooooAKKKKACiiigAooooAKKKKACiiigAooooAKKKKACiiigAooooAKri6t2uGtRPEbhV3tEHG8L6kdce9WK8L0bVLZPir4g82RIFFpHCGmlChn/djAz6noBQB7mSBnJHAzVG11GxvGC2t5bztt34ilVjtzjPB6Z4r5s0+9+Ij+PNSRIdPF8topaCaRjbiLd8pXBznJPp3zU3wn1C3tNVRr24ggDWMoLO4Rd32joM+uelAH0304zWQNc0gvIg1Sy3x53r9oTK46554r53vtT8ex/El7a3gsmuTasYbd5nEDW/mEByN33uP/AK1eQabIq3ur+Zg3C/aWkwuVHK4I/EN+lNqwPTfQ+/gQQCCCD3qld6jY2Tol1eW8Dv8AcWWVVLfQE814f8Vda1qLwqjaD5E2nBES8u4JsyQkY4GDx2yeoz2615v4qt9Z8R3nhmy8RJHZXMtrKYXRyc/KChckn5iVwQPUdzikNH17Pd21uIzPcRRCRgqb3C7j6DPU1Zr5t8LavN491rQbctNFa6JbrcXccgHz3C/Kp6cnPPPQZ6Guh+MGp6+NEmk0Nof7MjUG6vILnbIjB8FBg/TP4igR7WbiETC3MsfnFdwj3DcV9cdcUC4hMxtxLGZgu4x7huA9cdcV84a/PrmiNo3jbVtOEF1bSi2u4Ipt/mQsvDHJ4OSwxnriuy+GINzDqPi3U28qXVLhhA00n3IAcKoyeOcjH+yPWgSdz2Oq8FzBcxmSCeOVASCyOGAI6jIrwTxLrnj6LxnZ2djp1uYgZntoBNhLiEHbul+YYIBBHTBPQ1yaa1qHgeXxL4ejiSO6vGE9gkbFmDylVwrdyoIx7qTQM+p4Lq3uMeTPFJuG4bHByM4zx78VYrxXwbpkfh3xJFYSMkZh0SLzfnG3zTL8xH1J9u1Ymr+KvGEHj2ws10crA6usdktypE8fOZWYcKRjPI46U7E8yPoCOaKUOY5EcIxVtrA7SOoPoaqf2nYfL/p1t833f3q89uOa+bL/AMR3fgO68TaTcqUl1AG701IFJKvKSDg9sfllTj0rgfFunNoWt6NpxwJI7G2EpHdjJluvPU4/CpTuNO59w0U1TlQR6U6mM8/8IqV1rxHk/wDL0Ohz2NegVwfhNs6x4h4GRdjkcdq7ygDw06lY+HPidq9zrF5FbRXtjEbd5SQMAKCM4wOUY/8A168i0ay0TUP7Gg1zWr/TdwnmtZI9iRKGkIz5h5Unaeox06Z5+t9V0TS9YVV1HT7a6C/d86MMR9D2qO/8P6PqNvDbXemWs0EH+qjaIYT6DtQM+QNYuLm90SSwm1WW50qz11Ire/fLFUKvubePvAZU8evuBXuHw5utniPV9MtNTm1bTYYUZL2ZvNbfxlfMA5HJ4r1L+wtJ/s7+zP7NtPsP/Pv5S7M+uMde+etTaVpOn6RCYdOsoLWNjuZYUC7j6nHWkkI065C948Vaf727/wBa6+uNvj/xV2nD/p2k/rTA7KiiigAooooAKKKKACiiigAooooAKKKKACiiigAooooAK4HxlbXuoaXeweF7u0t9aYqGlV1VwoYbgSASK76vlrVvhp4r0fxVNrfhO8gCySmRfMk2ld5yyMCCGXr+GO9AHP8AwWjXSfFOs6JdQ7daaKSKK5EhZFZeTwPXAOevGO9ZWm/CjxbGt9qFvrFpbFUZibW6YtIfvbcqB+p7ivUvhv8AC+/0e/vdV126BvJUeOPyJN33xhnOV68nHX6Vydn8O/iF4abULbQNStDaXfyOTIMsD/Fhl4IBIJHPp2oA6L4Q+Jh4q0vUdB8Tbb4Wg87zbvDgxg/xM3Ug8gnt34rh/HPiUeLpbfwP4MsIxp6TYHlRhRIVJ5BBwI8ksSR1Gc11Nv8ACvWtK8FXlhZNayazfyr9odZSoWAAnYGwM5IGQeDn2rC8PfD/AOJPhVpH0W5sYWuCFlKuj8Dud6nge3NAH0x4N0NfDfh6w0lXLm3j+dj3cksxHtuJrpqwPC6avHo1qmuyxS6mA3nPFja3zHHQAfdx2ranZ1ikaJN8gUlVzjJxwM0AfP3j/wAUeHfh095HoFjaL4hvV+fylGIRwQXHbIOQo68EjGK574d20vw98K6p4p1y3aG6uwq28J+++eVyvGMk9OCADXDn4W+PG1RtUa1tnujN526S4RhuznkE8169pvhbxN4xW4s/iFAFtYCr2j20kakvyCfkJ4x6igD5Vulj1PTr3XdQ1RZdUnugFtt2XIOSzNnoBgAf/qr7x8Pf2H4l8OaYZI7HUYYoIwVlRZBG4UAggjg9RXivjb4K2kOlB/DEN1cX/mqDHLOgBTnJ+bA9O9XvEPwnu7bw1aR+HLm4TUIsSXEBuNomYqA2DkKCMfTHf1EB5f8AE+HW216G68S2E8GiRXDQWkcAQBYQeFTHcgA8/wD6vtvT2iezt2gBEJiUoD124GM/hXyRc+F/iL40j0zTNbtVtrKyIHnyMqkg4GSASWIA4wPr1r66tIFtbaG3Q5WJFQfQDFAGZ4lYLomoEgH9w45Ge1XdLGNPtB/0xT/0EVkeMm2eHNUbGcW7/wAq1tJO7TrNvWBD/wCOigC/RRRQAUUUUAFFFFABRRRQAUUUUAFFFFABRRRQAUUUUAZ+q6fBqun3NhdBjBcRmN9pwcEdjXy58RLjwz4N8LT+CdIRry+uZQ8rOdzxtuVgWIABbACgDoOvXn6P8X319pugX13plvJcXqR4hjjjMjFiQAQoBJxnP4V8L+GYPEeg6wurN4Xu7+Ubjtu7OVhuP8XTr70AbXi/SNT8M+AtCsruQp9vu5buSDrt+VAgz9Mkj1b2qvda1dxWOjDXvCdt/YSxqlviB4mZcAsySBgSzfe5JBzn3r1rxrpmv/EHwPFql3pNxZ6vp877bBYWDSodoJCt82cc++DXEa3qnjDxppmkeHE8MXVuLcKryGFwrkAKGJYYQAdeTz+VFgstNNj6M1nw74furSLxH/YRvru2tFa1h+ZyQFyi+WDtPX0NfPvwbijvfiFc3uqkWWpL5ksVn5Jj3O4bcAD0wpJweT17V3Pji88Z+FNb0RtM+2X2mQ28aNb20BZDtAVw2B36gnpnjpWL4H03xF4o+IcniXVdMm02OEiUiWBkBAXYqDIG446n2+goA+rq+W/2lAXTQ03EAtLxnjPy819SV4B8fPDWo61pthe6bby3UlpKQ0EMbO5DY5AHXBH60AcD8XIo9N8ZeFLmxRYJfJhwwHXa+FzjGeOPpxXNaDfaX4V+IGuv4r09gkhnMe9CxUsxI2gddykgH361v6bZ+JPiD4w0e61XSrqytNPSMSSTRsoIQ7upAyWIqTxJeeJNN8YalJrvhKDXrWQMtuRYBlCEfJtkCE8cAg5x82ME5oA8q8J6uLC08ULErm3uNOZPKzgAtLGqt+G4/nXfJo9s3wWe/QRJOL7zHcqNz/PsCg9eM5/A1vfDj4d6hN4c8QXt5YNbX97A9tZwXClCBwxYqRxkgAH2PYg1wQXxY3hEeE5PCupFUu/OjuBbyDb1yp+XB5JOc0xtn1L8GCx8A6RuYsQJhknsJnxXoWqMV0+7YEgiFyCPoawPAuhyeHPDVhpM0gklgVi7L03MxYgfQtitvWSo0y8LNtXyHyf+AmkIreG0Eej2agDHl54HrzW3WToP/IKtP+uQrWoAKKKKACiiigAooooAKKKKACiiigAooooAKKKKACiiigAooooAKKKKACiiigAooooAKKKKACiiigAqnqFqt9aTWzkgSLjI7e9XKKAOctNIuLaGOIalO4QYG70qwdPue2oTdec1t0UAc++mXbY26nOtKul3K4xqVwf945rfooAwv7NuR/zEZs+54/KnLp9xnLahOevA4rbooAxJLC7I/d6hIp9xmoGsNU27V1UDOckwgn+ddFRQBx11o2rXFtNbnWiFlUqT5IzVay0HWrO0htk19isS7VLQAnH1z+XpXdUUAciNO8QL01uLHXBtge2Mdad9h8QDkaxCTgcNbCusooA5L7D4iz/yGLfBPe2HFIbLxH/0F7b/AMBhXXUUAcrFa+IVPz6laMAeP3GM1Y+z65tz9ttd2c48k4+nWuiooA5Z7XxAG3JqNof9loOP8ak8nX8j/S7LHf8AdNXS0UAc8sWuYIa5svYiNqURa3nm5s8f9czXQUUDZzbQ6+cYurIev7tqb5PiDH/H1Y5/65tXTUUCOcEevBADPYls8tsanNHrhxtnshxz8rV0NFAHOLFr3INxY4zwdjZqQR61j/XWef8Acat+igVjm1j18A5nsCe3yNT3XXiRtfTwAfR+a6GigLHOyDXyV2HTRjrnfzURXxGPutph6dS/+FdPRRcdjns6/wD3dM/76k/wqDPiXONmk/XdJ/hXUUUAc3nxCf4dMH0aTn9KRz4jx8iaVn/aaT/CulooA5bPib+7pH/fUn+FS/8AFReml/nJXSUUAc2D4i5yul/g0n+FCnxD/Eml/g8n+FdJRQBzLS+IgDi20444x5r8+/SjzfEI/wCXXTzxnAlb8uldNRQBzfna/ux9kscZxnzWx/KmifxABk2VieM4WZs/TpXTUUAczHca+eXsbMe3nH/CpBPruBmys+eOJjx79K6KigDkJ73xImBHo9o/uLvgfmBTorzxIVYy6VaBgcAJc5yPXkCutooA5Q3viAAn+yIG9hcgU06h4gwCNDiyT0+1rx9eK62igDmBe65znSIuuMi5H50w3+vBsDRYiPX7Uv8AhXVUUAcwL7XCxB0dAM9ftKmlF7rZwTpEY9vtC101FAHM/btbH/MHQ8drhact5reQG0qLnuLgcV0lFAHL/btcP/MHQf8Abwv+NTLfav8AxaR/3zOn+NdFRQBzzX+qhQ39kE9cjz0yP1psmoaqhGNHdgeOJk6/nXR0UAc6dQ1UED+xnORnidP8aP7UvgBnR7jOMnDpx9Oea6KigDnv7TviARo9xjPOXQHp/vU3+1rsAltHuxj3U/1ro6KAOcOr3a4zo93yccFT/WnDVrkcPpF4Gxn5QpH55roaKAOdj1e5ZsHSL0DGc4X/ABpx1S6GT/ZN0QPQrn+ddBRQI57+1rkDJ0m7xjP8P+NK2q3KDJ0m7Ppt2n+tdBRQM5v+2bnJH9j3uR7D/GpE1iVmIOlXwX1KDP5ZroKKAMF9YZeRpl+wBOSIh/jUH9vNt3f2PqmMZ/1Az+W6ulooA5IeJGJx/YWs9cf8e6//ABVPPiFwQP7D1fJ/6YL/APFV1VFAjk/+EjIdUOiauCcc/ZgQPxDVN/b/ABn+yNV/8B//AK9dNRQM5k6+RjOkapyM/wDHvn+tRt4i2jP9kaqfYW3/ANeuqooA5lfEAbrpWqr9bY/0NI3iEKAf7J1Uk9hbf/Xrp6KAOS/4SUcZ0bWOuOLUn8etTL4hVlz/AGTq2fQ2hzXT0UAcsfEahiDpOr4HQ/Y25pB4kjJAOlauAT1Nk/FdVRQBy58RxjGdM1bJPT7E/wCdRHxVYhipttR3DOR9jk4/SutooA44eLrArv8As2pbc4z9hkxn8q5ie58IXV+dRm0KaS83hzM2mvu3DGD09hXrFGB6UAcX/wAJZpjFj9mv8kYJ+xScj8q4qUeArpUWTQCwjbYv/EvcYOc46dc9q9pxSbR6CgDhI/GHh9ZF2+cpUbFk+yPwvp0ziuSSD4eRPKf7NWIzllZmt5fn3dR074r2jaPQUm1f7o/KgDzLRtb8G6XaNZaehht5XLvF9llYFsAEnKn0AqS717wbNqFtqFxIpvLMbYZGt5QY8g8Y246Zr0jYv90flRsT+6PyoA8z0TVfBOl3F02liKCa5fdP5drICx5OMbeByeBxVnTNb8H6ZYm2smSGzdyxQW0mwsevVfb9K9DCIP4V/Kl2L/dH5UAcHqPiTwtqdlNZ3s/m2sn7uSN4JQD3x932rHvbjwTdaNBo8u4adEwMcSRTKAVyeoGfX9a9U2L/AHR+VGxf7o/KgDj18U+HYyhF2oZV2K3kvkD0ztrm9Q1PwVqmq2erXVz5t3Zf6kmKTCnOQcbecHkehr1PYn91fyo8tP7i/lQB5Br154G1yd5r2+kErxqhaNZUyEbeOi9c/wCc4rof+Ey8JeYk/wBsi82NdiyG2cuo9AducV3RtoGJJhjJPqopn2O2xj7PFj02CgDyzWbnwLrWq6dq99eo9zZDMWQwU85G4Y5weR+tUPEVp4B8RanHqmo33mTIqptDsFYKc8jHfOPp7817D9itD/y6w/8AfsUn2G0/59YeP+mYoA4/Sdc8NaTaJZ2uo/uVZiodncjJJxkjpVubxr4ehID6kuT02xO38lrqBa246QRf98ClFrbg5EEX/fAoA8Z8IeMdCXUtamlv1jW4ud8WY3+Zeec7ePpXoA8ZeHj01SL/AL5b/Cuk+x2oBH2aHB6/IKT7FaZJ+yw5P/TMUAct/wAJx4byo/tRPmGRmN/8Paph4y8PHpqkX/fLf4V0f2K04/0WHjj/AFYo+xWuc/Zocnv5YoA5o+NfDg/5isX/AHy3+FWk8V6C4BXVbXBGfv4rZ+wWZJP2SDJ6/ux/hSf2fZf8+dv/AN+h/hQBlnxNog66pbf991x2peIdFi8WWcz6rahIrdlciQEAnJAyPrXo32Czxj7JBj/rmP8ACoG0jTGOW060JPcwL/hQBTPiTRAM/wBqWnb/AJajvSp4j0Vzxqlp+MoH860Bp1iOlnbj/tkv+FO+wWf/AD6Qdc/6sf4UAZf/AAkuiYz/AGpa4z/z0FRr4q0FiANXtMk45lArW/s6xP8Ay5W//fpf8KY2lac33rC1P1hX/CgCsniDRpACurWJGM/8fCf41INb0k9NUsj/ANvCf40/+yNNAA/s+04/6Yr/AIU46VpzdbC1P1hX/CgBi6zpb526lZtj0nU/1o/tnS/+glZ/9/1/xobR9MYEHTrTn/piv+FNOi6URj+zbP8ACBR/SgBra7pC/e1WxH1uE/xpRrmknpqlkf8At4T/ABo/sTSe+mWZ+sCn+lL/AGLpWP8AkGWf/fhf8KABtb0lDhtUslPvcIP60g1zSCCf7VscAZP+kJx+tL/YmlZz/Ztnn/rgv+FC6JpS9NNtP+/K/wCFADDr2jjrq1j/AOBCf40v9u6R/wBBWx/8CE/xo/sLSP8AoFWP/gOn+FL/AGHpOMf2XZf9+F/woADrmkL11SxH1uE/xpw1rSm6alZn6Tr/AI0xtB0d8btKsTj1t0/wpBoOkBiRpdnk/wDTBf8AD2oAn/tfTf8AoIWn/f5f8aYda0oddTs/+/6/41A3h7RWznSbLkY4gUf0pY/D2jRrtXSrLHvAp/mKALH9saZ/0EbT/v8Ar/jTf7a0r/oJ2f8A3/X/ABqu3hzRWQIdKs8D0hUH8+tN/wCEb0TcG/sqzyPSEY/KgC5/bGmYB/tG0we/nr/jS/2tpv8A0ELT/v8AL/jVT/hHtGL7zpdmT7wqR+WMU0eGtEAI/sq0ORjmIH/9VAF/+09P/wCf62/7/L/jUgv7M5/0uDgZP7wf41lDwzoiggaXajP/AEzFMbwtoTAg6XbYI7JigDYW/s3OFu4GPoJAf61MLiA5xNGcdfmFc/8A8IpoWcjS7cHBHC44NN/4RPQv+gdH+bf40AdF9ohH/LWP/voUfaIP+e0fH+0K51fCehAYGnx4yTyzH+tRP4N8PupU6bHg+jsD+YNAHStd2ynDXEQPu4pwuIGOBNGT6BhXKjwV4cBB/sqHj3b/ABqWPwfoERymmxqeuQzf40AReOLmFfDWqDzFY+SVwGBOT0rd0qSJNPtFMqZWFAcMP7orHk8H6BKJFfTIiJDl+W5Oc+tC+D/D6ReUumRKnP3SwPPvnNAHT+dF/wA9E/76FHnRf89E/wC+hXNDwjoQGP7PQ/VmP9aefCuiEj/iXx8f7Tf40AdGZYx1kT/vqk86L/nqn/fQrnP+ET0PjOnocDHLMf603/hEtByT/ZsQJ64JH9aAOl86L/non/fQo86L/non/fQrml8JaGqlRYLg+rsT+eaQ+EdCII/s9Rk54kcf1oA6bzY/+eif99Cl82Mfxr+dct/wh+hZJ+w4J9JX/wAaH8H6G4x9jI9xK/8AjQB1XmJ/fX86Xcp/iH51xsngrQ3cuLd0z2WVgP51JH4Q0uNNifaFHbEzcUAdfuHqPzoyPUVySeFLFCSs12MjH+uNSHwzaNtzc3fy/d/fHigDqqK5f/hHYgu1L69Re4WXg1INBVSSNQveTnBlzigDpKK5r+wFGQuoXyjsBL0qb+xv+ohen6y//WoA36K5h9BZwf8AiZ3wPbEuKq/8I1J/0GNQ6d5T1oA7GiuP/wCEclHTWNQ6/wDPU9KcPD9wNo/ti92jr+8OfzoA66iuRPh64OR/bN+Bx0kxTF8NzDOdYvz/ANtTQB2NFct/YD7QP7TvcgcHzKhm8OyyMSNXv1ySceaeBQB19FccvhuVR/yGL/OP+epp48PTBsrrN/jtmXNAHXUVx58P3JQD+2b3cO+84/nUy6HcqBjWL3g5+/QB1VZmtEDS70kEjyHBA+hrMTRrlV2nVbojHXdzn602bQZJxsk1O7aIjDLv60IDU0QY0y0Gc/uhWpUcMYiiSNfuooUfQVJ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yyJDG0kjBUUZJPapK53xaWXQ7wrjO0dfTcM0AbqTRvGsitlGGQcdaTzo/wC9+lOhAWJAAAAo4FPoAiM8YIBbk9KXzkHf9KkwPSlwKAK32mIkDfz9DTjcRAZ3fpU2B6CjA9BQBCs8RBIcYBxSmeIHBcVLtHoPyo2j0FAEXnRZx5i/nThIhGQwIp2xf7o/KlAHpQBG00a9XX86Tz4v+ei/nUhRT1UflSbE/urz7UAME8R6SL+dKJoiQBIuT70vlR/3F/Kl8tB/AvTHSgBomjP8a/nQZohjMi8+9O8tP7i+vSk8qM/wL6dKAGieI/8ALRPzo8+H/nqn/fQpfJizny0/75ppt4D1hjP1UUAPEsZ6SLx70nnRf89E/wC+hQsMSjAjQD6UeTHnPlpn/dFAC+bGP41/OlEiHo6n8aYYIj1iT/vkULBCv3YkH0WgCXcPUfnSB1P8Q/Om+VGRjYMfSmC3hAwI1/KgCUOp/iH50nmJ/fX86QRRjPyLz7U0wxE8xr+VAD96f3l/Ol3qTjcM/WoxDEOkaD/gNH2eH/nkn5UASbl/vD86NykZ3DHrmo/JjPVF/Kk8iLaFCAAdMUATZHqKTcvqPzqIwREY2CgW8QGPLXFAE25fUfnRuGcZFReRHjGwc+1OWNF6KBQA/cPUfnRkeoqMxIeqg07y0znaKAHbh6j86Mj1FReRHn7gpREg6LigCTI9aMj1qMRIOgpv2eLj5enuaAJsj1pc1C0EbnJU9MdT0pn2aLduAYHOeGNAFnNGari3jHQMP+BGmG0iLs/z7m6neaALdGari3QDAL4xj7xpDbRkYO4/8CNAFmiqn2VOMvIcermnC2QNu3SdsAueKALNFVWtY3OSX/BiKf5CbcfNjH940AT0VB5C4A3Pwc/eNHkqQBufjvuNAE9FQ+Svq3/fRpBCB/G/TH3jQBNS1CIVwRlue+7mkMIP8b/99GgCeiq5t1P8Un4OaEgVM4LY92NAFiiq5twSTvkBPo1R/ZV/56y49N9AFyiqiWwTpLL+LZp7QbhjzZR7hqALFFVvIzj97Lwc/epfIIH+tk6Y60AWKKhWLAP7xzk55NDRbhjzHHPY4oAmoqAQ4AHmScf7VAhwxPmP1z1oAnoqHyj/AM9HzjHWmiDA/wBbL/31QBYoqusJBz5sh5PU0eSeP30nA9RQBYoqAxEtnzZBznAx+XSmiFguPOcn14oAs0VXMTbSBM4J78VyXiFLyO605YtSmhSe52MBjoQSB+mPxoA7Wiqhgl2hRcv0AyVGf5UeTLuz9obGegUUAW6KpGCbBC3Lg4PVQefypBbz8/6W+CePlHAoAvUVV8qbbj7Q2eedo/DtUfkXGc/a26AfcH40AXqKpCC4BB+1EjnIKD8KQQ3IH/H1k4/uDrQBeoqoYpz0uMc9kHSlMc+MCfnHXYOtAFqiqXlXOf8Aj549NgpPKuv+fle//LP8qAL1FZwgux1vM/8AbMVL5dz2uF6nqlAFyis/yrzj/SU4HP7vrT/Lu+08f/fH/wBegC7RVIJdjOZYzwcfJ37d6YY73HE8Wcf3P/r0AaFFUCl6TxNEBk/wH/Gq5i1PAxc2+cc/ujyfzoA16KoOl6WO2WBRxj5D/jTdt+P+WtueT1Q/h3oA0aKzGXUSDiS2Bxx8jdfzqYreYwJIc56lT0/OgC7RWKV1ntJYfij/AONIRrWeHsMe6v8A40AbdFYRGt9m0/r6P/jUo/tcg5NiDjgYc80AbFFYp/tjsbH8noUaz/EbA8HoH/CgDaorG/4m/wD04/8Aj9OP9rY62QOfR+lAGvRXPY1/H3tNJx6Sf40ijxBkbjpmMjOBJ0oA6KisFTrgxuXTj7AuP6U8HWu62H/fT/4UAbdFYwOscZSx/wC+3/wpVbV8fNHY5z2d/wDCgDYorFZtYx8sVjnPQyP0/wC+aUPq56w2X/f1v/iaANmisYNrHeOx/wC/j/4Ub9XyAYLP6iVsf+g0AbNFZKyamR81tbA4/wCep/wpGk1QNhba1I4585v/AImgDXorE87Vv+fO2/7/AJ/wp/napyfslv7Dzj/hQBsUVliXUP8An1h/7+n/AApjTamPu2kB+sx/woA16Kx0n1Jly1lEpz087/61OefUQAVs4ie487/61AGtRWILnVcgHT4sHv544/Sm/atW3MP7OiwM4P2gc/pQBu0Vh/adVx/yDos/9dx/hQl1qhxnTUX6zj/CgDcorDN3qgAP9mqc9hOOKBd6mSP+JYo/7brQBuUVgLeaseuloOO9wKmW51M9dPQcf89hQBs0Vhm61UAEadGeennj/CmG81YKD/ZaE+guBxQBv0VhJd6qfvaYg5/5+BR9s1T/AKBQ/wC/60AbtFYyXeoEfPphB9plNKb66C7v7Nmx7OmfyzQBsUVzq6teHro12vGRlk/xqQ6ndD/mE3R/4Ev+NAG9RWANUuv+gRdf99L/AI0v9p3fP/EouuP9pP8AGgDeorE/tK5OSNLucA45Kg/lmlOo3A66XdcjjBQ/1oA2qKwzqVyB/wAgq5z7Mn+NPXUZyoJ026B5yDt/xoA2aKxf7RuTyNMuccdSv+NTfbpsn/QJ8fVf8aANSisj7fcY50646ccr/jSf2hPt5025DZ6ZU8Y9c0AbFFYr6lMo40u8J54+T/4qm/2nPuI/su8wMc/J/wDFUAblFZH9pPx/xLr3k4+6v/xVRHVnH/MLv+mfuL/8VQBuUVkjUWJ/5B95/wB8L/jSf2m3/Phef9+x/jQBr0VjDVCSc6ffDGP+WQ/xp51PB/48rzGcZ8r/AOvQBrUVj/2oAM/Yb0eg8nr+tPXUlY4+yXg+sJFAGrRWcL9T/wAu9zn/AK5GmjUoz0hucYznyW/woA06Kz47+OTBEc4BOATERmklv448bop8noBEeaANGis838YIHlXB6f8ALJu/4UC+Qg4huDgkECI9qANCiqL3saqG8uYggHiI0sd4jgERzAEkDMZ5oAu0VTku0TP7uZiMfdiY/wBKYt9GxwI5+pH+qPWgC/RVM3cYUtiTgA/6s9/wpiX0L9pByRzGaAL9FZzajCoHyTc9vKbj9KDqEQcrsn4OCTEwA/SgDRooByMjpRQAUUUUAFFFFABRRRQAUUUUAFFFFABRRRQAUUUUAFFFFABRRRQAUUUUAFFFFABRRRQAUUUUAFFFFABXNeMc/wBg3m3Odq9Bn+IV0tct40G7w/eDjnZ/6GtAHSKwjhDOwVVXLEnAAxXKaZ408N6perY2Wr281yxIVFJG4j0JGD+FaHiRrdfD9+Lq4S2he1eNpnBITcu3Jx9a+Y76G70TStNstW8PWd1YiWIwaxpjgEqW6ltpznPfbnjqeaVxX6H15RXyjqfjXxPqOs661jcX8Fvp7mOGO0sxLGCrEfvGPToTk/lxiruveKPFH9q2yT3l1YwPp8Uj/YYUm2SFMuzL12g7vwx9aYz6cM0QlEJlQSkZCbhuI9cVLXyik12/i231ZvE6xudFEwuzGCibflKFWH3S2SR1yeOTUvhfxZrdx4m0WyGt6hcwXiNvN3ZrEhJVsFRnLAcH8PfAAPqmivme38b69d2WmaJFcH+3Ybudb+UhchIcnGMAcg45HJXrmuO0H4heI5bnTLyTU7qYz3oilt3tALfazYwHGORnp9PSgD7Jor5aHijxrcaZr2uwa5CtrptwyC1e1jO4bsY3Bc8Aj64rdn8SeLvEt5qT6FqNtplnptpFLIrRLIZGdN/8SnB4Ye2KAPoiqd7fWtiqPd3MUCSOEVpXCgtgnGT34Ncz4d8Q/wBqeEoNdKHcbZ5HX1ZMhv1U18yeKR4t1rQ9Bv8AWtajn0/UbxRHBbQqJI2JOCNqjJxnjPXHfoAfZvWivmW58WeNYtP1PXUvbQ6dZXxt/JMA3sofHUDgcgZ/yaWqfFHVL/UNQOnalb6ZbWoCxwT2jSPIwyCSQCB83HOOo46kgH1PRXFaJe6vrNvoOpxyW8VlNbmS8hIyzMV+XacdM89vxrtaACuY8V+JtN8L6e97qEwBA/dwqRvlb0Uf17V09eGfGDwfp1/Y3/iO6muTcWtoI4olYbAd3B6Z6t6+tAHo1x4r0608Nx+IrrzIrN40fbjL/MQAAB1OTWd4L8eaN4waaPTvtEc8K7niuIwrbc4zwSD+dYNpcaDD4D0Vdfa0EEkKCJboEoZNpxnHbrzXmfw6kuND+Jd7YandQXl3eW/lia15QEAOowBxhVx7UAfUk0qQxPLIwSNFLMx6ADkmvL9C+KXhzW9WTS7ZrpJZW2xSSxBUkPoDkkfiBV/4nTLP4G1praUSYhwTG2eNwz09v0r5s8HXFx4eXwrqFyljf2M88ixIIh5tuxbB+b1+YHnOMewNAH2rJIkSNJI6oiAszMcAAdSTXkll8XPC95qv9nLJcoC5Rbp4wIWPbBzuwe2RXqF4bO5tbqG5eJrcxsk4Z8AKQQ249hjNfJWpC18eaxZeHPCmnQWekWL+Y9xt2liepyPbOM8nBNAHv3jD4haH4TuobS+aaW4kGWjt1DGMdi2SMZ/P2rV1Lxjoum6BD4gnuv8AQJgvlFVyzk9FA9eDx2wfSvCr6whufijrEGrJFPCmnN5Xm4OVEKjJz3xuyfqfSq/w/Tw/D8OpdR8T2wurWyvXMEbkEkkL8qDIzk54Pv2oE3Y9x8KePNC8UyTw6fNIssK72SdNhK+o7VgD4t+EzqH2L7XNjzPL+0eX+664zuz098VwXwr0i513XrvxrfwQWdmyMkFvGdq42hOR02hM9cZPNcprA0jxbq8HhDwZptnb2iTGWe+8vJO0YLK2clefxOMHFAz7BRldQ6MGVhkEHIIp1VbGAWtpBbhtwijVA3rgYzVqgAooooAKKKKACiiigAooooAKKKKACiiigAooooAKKKKACiiigAooooAKKKKACiiigAooooAKKKKACiiigAooooAKKKKACiiigAooooAKKKKACiiigAooooAK5nxAN11o6ndj7aD0GOEf/P5101ctr/8AyENF/wCvo/8AoDUAdTRXgE2ueILzxfr2nx+K7TSrOxKeSlxBEQ5IztyQDjrk5JFWtB+KCx6E91rcIlvRdva26WI3fayMcoCeg3AZ+nc4oA91orzSP4leH20a51WV7iAW8vkvayxhZ9/90LnBPB78YOcYrzzSPi0t94nu2kE8OiRWTSNDLCvmI6ck5Bzz05PUjgdaAPo6jpXmegfEPS9dlngjgvbFkt2uI5LuEBZEHVkAOW45x6VhxfE2x06ysIbw3GqX8tuJ5XsLY7UQnhiDjHGM/wAuaAPaKK808R/EfRNC+wh1ubuS8hE8cVqgZghGQTkjr/StHR/Heg6xqFnp9ncs1xd25niBXA4zlD6MNrHHt1pXE3Y7qivL38dWmtT6honh6cLrcW9IftMTCNmXqQRnpzjOOR6deh8J+IIdX0VrszGaS1JhunWIoDIigsQPTnP49ulMZ19FeJn4zeG0nEc9rqsCHpLLbAKenT5s8Z9Kz/B/xUh1jW9Shvm8izI3acnknfKASCCcn5uOB356YxQJs98oryWD4s+FWkZLqa7siBkfaLV/m+m0E1p+H/iN4f17Uk060lnSaUExGaLYsmOynPsfyNAz0eivKT8VfC41P+zvtE+/zvJ83yv3e7OM564z3xWhqHxK8Kafemym1QGZXMb7InZUIODk4x1z0oA9GorjPC/jTRPFE00Gl3DySQqHdXiZeCcZ5rzC0+Ka3PjG6sJ7u00/SLSRo908bF5iMqSCOF+bB57UBc+gqK4XxP480DwzNHBqF03nSR+YqRIXO3t04Ge1cJqfxTsLyGyOg31pFM9yEmi1BHU7PbaD1z60Ae60V5zefEnwpaX76fLqqiZCyu4jYojAkEEgeorI+Hvj5dd0w3GsSW1tPJfm0tlQEeYSFIGMnn5senT8QD12ivKNZ+IFvZ+NNO8Owz2JhlBF1NI5zG/OEBHAbgdfXtXqFzcw2sElxPKkcMalndjgKPXNAE9Fch4c8Y6H4jhuJtOvVYW4JlWQFGVcZ3YPOPemaB418PeIbuWz0zUo5riP+AqyFh6ruA3Dr09PSgDsqK5HTPGXh7VNQm0601W3e7ikMfl7sbyBzsz97v0z0Ncj4J+JukeIIFF9cW1heyTtHHbvJywGMHJ4BOfXk8CgD1yisqPV9OlguZ472BobVis7hxiMjqDWnG6yIrowZGAKspyCPUGgB1FcHF4rA8T6vpV0kVvZ6dbRzG4kONxYA9emOcfUVFpHjnTdW8U3fh+0kjk8iHeJ1kBWRhjKr64z69j70Aeg0VzGl+K9C1a/m0+x1OCa7hJVo1JBOOu3PDfUZqi3jvwss08Da7ZCSAEvmTjjqAejH2GTQB2tFef/AA58Vt4u0mS/lS3ifz3RIopNzKgxjeOzf0we9bQ1wr4in0iSKNIorP7V55lHHzYII7Dvk0AdNRWRpmt6XqryJp+o2t08f31hlDEe/Hb36VX17XLTR7eVndJLsRNJDaK482bA6KvU/hQJtJXZv0VwuqeK0sfC8mthbV54lUPbG5ACycFo92PvgE8YzxVnRfFVne+HY9evJbeztnBY5mDBecYJ/ve3Xt1oGdjRXFa3400bTNAbXUuorq13KkfkuCXc/wAI9Gxk4PTHNaKeJ9D8uJ5NVs4mlVWEclwgcbgCMjPuKAOkorlrrxAsPiOw0RLZ5TdQPO06sNqKM4+uSMfiKnvNbS01zT9IMDu94kjiQEYTaM8jrz60AdFRWTZ6zpd9cS2tpqNrPcREiSKKZWZSOuQDXHeJfiDouiCNYriG+nNwsEkME6F0z1OM846cd+uKAPR6Kw5vEGjw3KWsmqWazuxQRmdc7hxjrwc8Yqe91fTbC4gtbu+t4J5/9VHJIFL/AEzQBq0V574h8eaZomp3GlyRTS3MFm94+0qFCqCduSc7iB0x3FdPoWsQavp1lepiJrqFZlhZhuAI/X60AbdFUbfULK6LC3vLeUoMt5cobA9Tg1MtzA0aSieMxyEKjBxhiegB70AWKKgubmC1QPcTRwoTgNI4UZ9OaZbXlrdRmS3uYZox1aNwwH4igC1RWJJrmn/Yb28trqC7SzjZ5Vt5VcjaCcHB4PB61H4f16z1yxtru3cI06bxC7DeoyRyAfY0Ab9FUP7RsftP2T7Zb/af+ePmrv8A++c5q8zBVLMQFAyST0oAWisDUvEWk6dp9zqM19A1vbrucxyKxz2Awep6Ad6swaxYS2tvcm6hjjuIxJH5kiqSCPrQK/Q1qK5u+8S6ZZanp2myz5n1Dd5BTBXj1PbJ4HvW8J4jH5olQx/3wwx+dAyaiuX0/wAUaZqGt6hotvIzXNggeZsDYAQOjZ6jOD6EGo/C/imy8Sm8+xRXCLay+UzSqAGP+zgn9cdRQB1lFQC4hYkCaMn0DCs3XNZs9D0ufVLx2+zQAbjGNx5YKMD6kUAbNFctpPiex1TUDp0SXEV0tulyUmTaQrAEDr1wenaunLKACWAB6EmgB1FHWoXnhSRInljWR/uoWALfQd6AJqKYXRTgsoPoTSh1bowP0NADqK56fxDZQ69baCfNe9niaUbEyqKM8se3T9R61vl1BwWAP1oAdRSZGcZGfSlBzQAUViTazbxazBo/lzvcywmclI8oiAkZZu2SMCsfWPGGnaRq0OkXEV495MoaJIYC+8E44x9D+RoA7Oik3DjnBPasuHVrGbU59KjnzewRrJLFsYbVPQ5xg/gaANWimSSJGjSMwCKCzH0FZGga3Y6/YLf6fI727MVDMhU5HXrQBtUVjaFrdhr1q91p0xmgSRoi+wqCw9MjkcjkVs0AFFYkOu6ZNq8+ix3aHUYEEkkGCCFIBHOMHgjoe9bdABRR0rnYPE2i3CWbw6jBIl5K0NuVOfMccECgDoqKKKACiiigAooooAKKKzdN1Ww1QTGxu4rgQyGKQxtkK2M4/WgDSooqhHqNnJfS6elxG15FGJJIQfmVT0J/z6etAF+objHkyZ6bT2zU1Vb5ilrKw6hTQBNFzGmOm0VJUUHMMf8Auj+VS0AFFFFABRRRQAUUUUAFFFFABRRRQAUUUUAFFFFABRRRQAUUUUAFFFFABRRRQAUUUUAFFFFABRRRQAVzHjI40G7/AOAf+hrXT1yvjb/kXrz/AIB/6GtAG9c2kF7ZyWlzEssEseyRG6MCORXlth8KtHtHRGv9UnsY3DxWMlyfKVupOAB1PPavW4jmNCOhAp9AHlmtfDLRdUvbq7S4v7I3hzdRWs2yOc5z8y4Pfn6nNLf/AAx0G6lhlge9sZEhSBmtJ9hlRQFAbIOeAM9M4r1KigSSSstjzfUfhx4fvlhVoriJYrX7KBDOU3JnPzf3jnnn/Cl0H4eaPot3bXaT391PajELXNxuEYwRgAADGD09q9HooGcjp/g/RtP1u+1u3tcXl6CJcnK/NjdhenJGSfc+tcivws0hZ4cX2o/YoZvPjsjKpiWTjnGOnHT9a9cooA83i8A2MOiavo8dzMItTmMrvgZTkHA7Y4/WqFx8NLE3ctzZarqVkbiBbe5EMi/vEAUd14JC8/0r1eigDGs9FsbLRxo9tF5VkImiCqecHOTn1OSc+przO3+GCQT2Crrt+2n6fdi6tbNsFEYNu59ec/TJ9TXstFAHnH/CB2baFqujPd3Bi1C8a7Z1IDIxZSAOxHyjr/hjGvvhrGt1cSaNqtxpsF6oS9hjAIkAzyv90nJ/M9Aa9gooA5u20Q2T6Ulnezw2dhG0Zts5EwK4BY+o6/4V0lFFABWTrulW+uaZc6bdGQQXCbHMZww5zkE59K1qM0AcdqXg7SdS8Ow+HrpJHtIUVYn3DzEZRgODjG7k9scnjHFZfhD4eaH4TmkuLD7TJcSRmNpZ5cttJB4wAB06gZr0WigDiPDXgvTPDtnf2VrJcywXv+tWaQMAMEYAAAHB+v5Vzvhz4VeH9A1NNSha7nmibfEs0gKofXAAz+Nes0UAedWfgLT7SXX5UursvrKyLNlwAm/JO0ADux65449c8Da/BHS7Zw6azqSnIPyMq5x9BX0HRSStoB5l4w+HGkeKbuO8nmura4WIRPJbuAZFHQNkHP169PSqniL4YaNrOj6bo6TXNpaWBZkEJBLlsZLZByeDz7/hXrFFMDx3wp8K9O8N3ou4tRvZyqOio5UAbgVPQehPHrzXORfBDTYJDJBrN/E3YptBA9OlfQtFAEUEQghjiUkhFCgseTgY5qWiigAooooAKKKKACiiigAooooAKKKKACiiigAooooAKKKKACiiigAooooAKKKKACiiigAooooAKKKKACiiigAooooAKKKKACiiigAooooAKKKKACiiigAooooAK5TxAM6jontdH/0Bq6uuT8Q5/tLROT/x9H/0BqBN2W1zzuy8CWuqeMvEd9rulGe2kaP7I8jEKfl+bGDz/D9Oaj8UeELjSNd0LXdA07z7HTFMcmnwNtYAliXUHqfm55ycD6j3SigZ8pX/AIR8U6m+p+If7Iihlk1CK9isncb2SMPxgdzuGRwSc8dKb4ki1XU/+El8R3fh+axs5rBYYzdkLIpDKM7eCM4/l1Br6vqre2lvf28ltdQrNBIMPG4yG5zzQKx8629jrfiyHSJm0WSzs9N01kDzffuHaIqAoyPlPy847965STwrrdmtutzo+rQ3T2aQRXOkTkluPuzDoBwM9Bx3619dxRpDGkUahY0UKqjoAOgqSkwaPnHS7HxB4M1S31e+0ebVjPYrbOLJN8kDrgAYA6bQOR/+vKvPBevab4as9Y022mXXkvnnMMTEtHDIMGPGeeQpI9296+o6KptsLany94/0Wbwl4X8OX1lJFBrlpLtaVUUySNIp3jvu5OOc8V7f4fs38NeEoIhbST3FvbeZJHEuXkkxubAzyxOfrVrWvCuj63qFlqGo2gnns8+VuY7eueV6Hnnmuo6Uhnx6uua5qUuq6tqPh7V5dZkiMFggsWe3tEYAFlDchuDzj88kVPoml61Dr2h6q1h4hu1s42M/22EKA208RqOi59eTxX13RQB8d2E95q8+s6lrmga7d6rdQy29mI7YmG2V1YAAt0xuI6HHJ5Jr0i/0K+W6+HbRWMiPaxLHdOqYMfyISG9Oj9fevfMYooFbW58TNp+tG4jU6brLTwal9ont0tf3IXfkbW6sTnvxjntXdTaLNJ4G8U79Nk+2vqpMQaAmTbvj5HGSMFunHWvp+jA9KASseN+EdKm07x3qZNkYIDp8IV1jwjN8uecYJyD0z0riLTwr/aWseP4rmydQ5L20jIUHmfMykH3OCfUGvpusXxBo8Gu6ZcabcyTxQzjDNA+xsfX+hBFAz5e8M6nrGmaDq/jW5t3u9UumSztJSA4wOGcAduMZHBIrhtRsrW/s7EaZa6veaxNdCa+mntyF3HsMZxyTzznk+gr7f0bSrTRtOt9Os49tvAuFDHJ65JPuSSfxrTCqOij8qBWV7nyDZzjT9I1Pw3f+Ebq/1i4vWlgjMBxtYD5w4+YEAHpgY79ao+CtO1jREsPEb6MJbYXbWzxzRHMOSgEoHXO7Iz/s4719m7RnOBn1owMYxxTbFGNv1fc+EJNFuYWvLG5S+/tFr0EWiWmTIpwdwk6jucf/AF6+kvizpd9feBvIs4ZJJITE8kacsVUc8Drjg/hXrm1d27aM+uKd1pFHx/DPZeINYs5/C+lXNvbW2myJftEgiVvkbg44JJI9SePSuP0uPULqdrLw7C+pH7LJGVe1EclsrLtOXGMnJ/SvuuOKOPOyNU3HJ2jGTRHDFGzMkaKznLFVA3H1NAWPijUBp2seHtF0jQNGmi8TWs4Fw0cAWQlVbcTIMH7wBAPTB9OadrJpc3hT/hHotIaTxOb0qHSANIQDyN3XGMjHtn3r7hS3hjkeVIY1kf77hQC31Pej7PD5om8mPzRnD7Rn86APkbxjpOraFrv/AAjtpJF9n8RrbrI+zI8wEKze3zZY47N+X0zo2q6d9sl8PW0khudOhRZFZCMLtGOT14IrPs/CFtD4juNfubq5vJ2yLaO4fctsD1CDtznHoD+Nb9no1lZaje6lDGRdXm3znLE52jAxnpQB8xeP9Fvr/wAZ+Iry1j86Gyjtrie2GQJ0CrkH1wATx2HrVaWa31fX9UuNE0828+paTixRYvL2sABIARgZwGGR1+hr672Jlm2rlupx1pqQxLtKxopUYGFAwKAPivwPp0d3rfh+2tbi4N1BOXuVhsliaDA53P36YORyM98A2vF1lZ2PgHTrv+xYvt0t9Nuu3TDAb2Izj7wxgAEkcd6+yEt4I5XlSGNZZPvuqgFvqe9LLBFNGYpYkeM9UZQQfwpCPlH4Owj/AITR5IZBPD9iJ81LbyV529sDvxnvTfinFfT+KfEaWhkcf2XEHCE/KvmREj8s8ehPvX1jFDFEqrHGiKo2gKoGB6VyGkeFY7DX9U1ya8nuri+GzZJjbHHx8oGOcYA+g/GmM+fvhPHFL4o0yaxuvtKx2zi4+z2XkLH8nAdv4+SOfUD1rr/iZqMOh+P/AAzqt9vSxjjZZJgpYLy3Yc9xXvdpZWtkmy1toYEP8MUYUfpTb/T7LUYhDfWlvdRK24JPGHUHkZwR15P50AfFpnt9Q87U7tZJfDz+ImlnXYcEEEgnofuseP8AGpPEsdpcD7Rouny2fhkah5j3cgaSJnxjIjIBCjkY98ZHSvtD7Fa+R9n+zQ+R/wA8/LG38ulIbG0a1+xm1gNrjHkmMbMdcbelIR8cw2Ns/g7xTcq4u7BbiA20iWpiUS5wXUE5UYYKfrXVeFdA0XxBd+Jri6thcpFZQi3cNgJ+65Ix0b5R9OlfTsVlaQ2/2aK1hjt/+eSxgL+XSnxWtvFu8uCJNww21AMj3oQJWPmzwTLNN4h8FMW3Y0uYMXJJ2guAB9MAfStP4rrdHxRaGyaVbldIuWjMRIfIDHjHOfpX0BFbW8RRo4IkKLtUqgG0eg9q41vC0snjJfEkuoO8ccPlQ223iMFcHn3PP40xnyp4RtXj1PQpNNvrSa6Lh5EtI3EoGMsJWPBHY81XuF8MS+FdGFuRH4jivQLsMjeY+WOSxPUdO/8AWvtmz0jTbGeW4tbC2gnlOZJI4lVmPuQKrL4e0Vbl7oaVZfaHYMZDApOR0PTg0AfL7aDpOpeGfGOstbeddJfubeYkgoCynI6epPNUbz+xHu/Fw8SNLLqvlMNOMytj7pCFTnrkr3xgcV9fx2NnHG8SWsCxyHLosYAY+471XvdI02/lSa80+1uJY/uvLErEfiRQB8S6hafZ7uGbXVEN5JoLOPN5M0h3KhY9dxQD3yKdpl1caVp1wmpJejU7nTk/sm5V2IWEkZVQPu8A8+mR0PP25c6bYXcnm3FlbTSY275IlY49MkVI1jaMYS1rATCMRExj5B/s+n4UkJLr1Pi7V4dKMPh9fBQuJdXktSL2OAsS3yqSHHrndnHHHsK0dN8QWL+BNG0aO5zqI1QN5ShsxrvJ3cDp8w6d+nQ4+t7HR9M0+WSaz0+1t5ZDl3ihVS34gVWtfDmi2k81xBpVpHNM++RxCMs2Sc/XJNDQ7LqvQ82+M1nHf2egWso3Ry6rEjrnGQQQRnt1615ff2zaEPHunaJ58FvGluESN2OxSw3nkk4wWBPofSvq64tbe62faIIpfLbcnmIG2n1Geho+yW5eV/s8W+YAStsGXAGMH1/GmB8P2Nu0Ewjs7/TB9qsLlJU08yNkeWcCQN07HPY5q9ZpoNtpvhe70KeWPXWl/wBM8mR2kGM5yuTgHoMDkE5zX1xpXhjQ9IWYWGlWsHnZ8wrGCWB4Iye3t0qfT9A0fTLhrmw0uztZmXaXghVDj04FC0E0mrPY+MvI0SXwel4s80ni83oU/vX84Hdxhc88Y5AznjtX0b8WZDH4GdZ7q5tvMMaSPGm4nI5V+Qdp6H3xXoSaFpKX51FdNtFvScmcQqHJ9c46+/WtG7tYL23ktrqFJoJBh43XIYfSgZ8O6Tb2Vxpmt2b2KSv9iEyXFjO7xIyZILg9DjPX345zVnxC+j3N9aw6b9kNpbWEa7r65YJuIJbaF5LZODgnkH04+w9K8OaNpFpLZ2Gm28NvN/rUCZEn+9nOfxqG48LaBczW00uj2TPbAiH9yuFB7Y6H2z0PSgTPkzSLHS93gq81RyYpmnSZpHYjEbnyx14GSBxTLPW7eL4d67o17fsLsXy/Z7fPzNhlLZB5xkE+xr7JfStOkSGN7C1ZIG3Qq0KkRnOcqMcHPpWNc+D/AA5dX8moXGi2U11J995IgwY+pU8E++M0Mq7PkwSaToV74qWA3UMj6fFCnlyAMWcoZCCT0JwT6AnjHFWfAN3PpvjW0tbWOG0iu7eVHjgu/OxlGYEnPDAqp7V9d3GgaPcvNJPpVlJJMnlyO0C7nXAGCcZxwPyHpVHSfCXh/RyGsNGsoXXOJBEC4yMH5jk9CR170CPk7TfCVtJb+EJjcXENxrE063UqzYLKHAAAHqP58+23q8P9haR430G3llksLeW18pJWyUJkBJ/TH4CvqVND0pPse3T7YCyLG2AjGIiepX0JPOfWo7jw/pFy100+m20jXRUzlowTIV6Z+lJoTVzwbUvD9nrfjnWBNNOsNppUckfkSbSxCrjJ9MVyWj3kWsajommeI9ZmttLj00yRs9x5ILnIGWPXpx/ugex+sF0uxF5cXwtk+03EYilkxy6joDWDrfgrw9rdlBZXmmxeTbjbD5XyGMZyQCPXFNKwoqySON+D19dXGiakjXst9Ba3jw2ckvJaNQNuCecH07dK8RhTT9U0PV9d1nXZ4PE1tO/2eL7WEkUgKFCr1PTGR/SvsLTNOs9KtI7Owtore3jGFjjXA+vuffqa5q88D+Gr3UzqlzpFvLdMSXLrlXJxyy9CePTufWgo+Z101vEOva++o3t75ltpaXS7JSv7zykPI/GtWyh0nSLvwjcaTrlxeXN1KhvYFud3IUE5TOV5JwDX0pc6BZBtTurKCK21K/gMT3QX5s7cA/yPHXFeOeEPhpqNhrenXuqJpUUenLlWsVIa5fHDPkDpx2HOfWkr213A8R1O8+1NDqMMjtdTXm43El7maVd/y4iB+QA565613+oaa2pw+Ndfub+7NzZXW21EU5UR4bjPrgbRjjGD7Y98j8A+FkuZ7oaLbGWaTzSWXO1v9kfwjvxW7H4f0mMX6rYQ7dQfzLpWGRK3qQePfjvz1pitrc+avB/iSVfE8l1q2rFBJoyYeaUIC/lpxkkZJOT65r2H4aXk9z8PrO6llkeYxzku7ktxI+OTz2rZ1fwJ4a1d7RrzSom+yqEiCMyDaOikKRkfX/Guo03TrPS7KOxsrdILWIEJEo4GTk/qSaBnyPD4h2fCmS2bVdt/9tAijE+JdoZW4Gc46nNaCWOl+ILzxFrPifXpdM1K0u/KhEUhJgQHA2r95h249z3r3Ffhr4RF7Lef2NEXkOdm5hGv0QHA+mKuaz4B8Na1qQ1O+0xJLkjDkOyiTjGWAOCfegD5Ql1jxHrU2pag9/dSi2ceXdC6+zpCASQfL9DxgYrp9Wil0rVfFV2t5OtzLpkMzuJSP3kjRkhT1AycAdgcV9Cah8PvDGoaoup3GmRmf+NQSEkOMAso44x+Oec1oaj4P0TUr28vrmzDz3tuLedtxG9QQQcf3htXB68CgDxeK1u/Ds3hae31XUZ01izlN5FcTb4yfKDDA7cscfT659J+ErsfAWmMWJIWbBJ9JXxXWXHh7TbifTpXhP8AxLo3jt0DHaqsoU/XgDFLp+lpoOh/2fpMZbyIn8hJX+85y3J92NAWPkT+3tUh8N6FoVpLdlJri4eY28uySXEnADEHHO4n1zWxpHiXxTeaPFpU2pvaRG/itFuS5MyK24kGQH6Dkdu2K9k0P4d20/g2z0PxBEjzRu026FvmiLNnCtj0wD2+uAa2V+G/hhNFOjixPkF/NMu8+aXxjdu+hIx09qAPB76KfwjrfimGx1Z7q7GnxlL2WXdPF86ZUn1wPw+Wu2W41fwXrdza3Gu3F/v0V7pzdOXSOZScFQT0yOncH6Y7PTfhb4dsIr2NRcy/bECSNJLlhhg2QccHIFdjfeG9Ov8AVf7TukaWX7I1o0TEGNoycnIx169+9A27nztql1rujaBpGvR+J726n1ZhFNb3BDxAMpztXtj2rz/QpJ9I0PQdXiee7KanIyWQ5UMqjJGBkE8ce1fTOi/C3w5pV4t1tubxYyzQW93IJIoS3UquOT9c9AeoBqHRfhVoGjX8F9az6gWguPtEcbzAoD2GNvQfnx1oBHAw+Jdch0PSPFk2vPdaeb4/2lbRRKvlKxGEXIyQMY6/xDHGTXofw11nU/ER1bWrq4P9mTXJjsYHAyqr3zgdcgfUGszxV4WbTdL1LTfD2jG7TW3/AHsbSKkNoRjDKuBjnnrwQOwxXQar4MD+HdO0TSZUs0tZ4pHZSVLhfvHI6sevNBNtTG+M+vapoWi2T6VefZJZ7sRvJtBO3axxkg4GQPyrhbvXtd8G6t4g0pNXl1NIbAXMMl78zxOWUde/3icdPu+4Pc/Gfw5qXiTRLOHTIRNJDch3Xdg7SpGR64zW5pXw80SxsLy1lSW7mvUKz3dwwaYgjs2OBnn8s5oGefn+2fDWo6RZ3vie7vINYtJVmlZhm3ZVDb0yDjGfxwa811DXvE1lb3l5ofiXUrnRLaVYUurwhmmc9dhYZIFe/aZ8M9HsILmJrq/ummtmtke4lDGFCMfIMAD8q5eL4I6CihG1LVGj3BtnmIFJ/wC+aAKWqX+r+EL3WNMfXri5SXTFuoLq7O5oGDlMAdDnP57a878GapeaA+u22nz6jBANLa5Rb5Ar+blf3gGDjOTjr7mvpTxB4J0nX7q4ur3z/NntfsrbHACruDBgCD82QOvHHSsSw+GmkWX25he6lNLe2zW00s8yuxUlTnO3qNoA9qBK55Jfr4pg1fQtOk8V37yazCrSvGdoiXOflA6EDqRg15/4a8Xa1Za3fvNekz3Ajs59TlTd9njD43kYwT2yf/r19dyeD9Ol1TSNTaS4M+lQ+TAN42sMYBYY5POeCK5jSfhZoWnRarEZbu4TUo/LlErr8nzbgVwByCAec9KCtLHAfELxBqdpqyaXba5fSRWdgsjf2egMzyEfflYDAGMHjjBHFe26NPNfeFrK4uXZ5prVHdmGCSQDnj/JrgG+Dnh7cpjvNUiHlCKQJcDEoH97K98DgYHAwBXqTWsOnaSLS3XZDDEI0HXgcDP+NAjSt/8AURf7g/lU1RQDEMY/2R/KpaACiiigAooooAKKKKACiiigAooooAKKKKACiiigAooooAKKKKACiiigAooooAKKKKACiiigAooooAK434gH/imb4b2QtsAKnB++vSuyrkfHYz4dvF552dv9taAKo8NfuRJLr+rqAu5m+14AH5VBB4etrgEw+JtWkAOMx3wPP4CtDxuGHhHVgGYH7E4JX/d5r5MNrpb6Lpa+GY9c/t51jMwRH8oNgb24HI9MdsZ90K59VN4Rz/zMGuD/ALe//rU2PwxFvaIeIdZaReWX7bkgHpkYrhrPxz4ouptTkh0Ozks9JlMV3mYrJIQPmKdh0J5HQivN/B3jK407xhLd3radcya7gv5FyzmBsfu4yeQOcLjn64Apg1c+hv8AhExjH9u630xn7YfXr0/ClXwoFx/xO9ZODk5uyc/pXAP8VPtNto39naesl5fBzNFJJhYQmd3I69CR7Vk2nxI8QxWNp4j1LTbNdBnl8grCx80HJBcZ68gj/OaAserjw5hyE17V969QboHH1GKDoE4fH/CQ6jnPyqZRn+XNcr4BMc/ijxZdCV52M8apI75IQqTtHoBnA9MV5NeahqFv4/17WdasvNi0hEl+yxXbbU4Xyivr2JGOpPFAz6Gfw/dsFA1/URgc/OP8KhHhu9B/5GHUsf74/wAK4ew8ea5ZajpNt4m0m0s4NWBNvJDKcp0wHzxnle/euah+LWtyzWRXw2jQai7R2RExy7Kdpzwf4iM8cD1oA9fXw9fLn/ioNR5GOWU/0qObQNWcgp4iu1Gc4IU8/gBx7V5bD8TvEdzb3/2bw3BJNpBZtScXHyKoYjCjrnCsc8/dPFRyfGOadGurHSIhaW+w3C3NwqSsG6bBnnv2PagD1iPQ9YGQ/iG4YH0RQfzxVlNF1AEF9bu2PU4wOfpiuisblL20t7qMMI541kUN1AYZGffmrVAHMHSdQzxrVzjP91en5ULpOoHIk1m4wR/Cqj9cV09FAHNrpN4obGsXRJ5+YKcH8qQ6Ten/AJjV2PwT/wCJrpaKAOai0zU41A/tqZjzktEh/p7UrWGrk8aywH/XBP8ACukooA5ptP1jIxrRA7/6On+FNbT9awca324zbJwc9eldPRQBy40/W93/ACGxt9PsyZ/lUbafr3GNcX3P2ZP8K6yigDmFsNbyd2srjti3WoZNO19iNmuIo/69UOa62igDlv7P1zH/ACG1zj/n2Snix1r/AKDK/wDgMtdNRQBzAsdcVj/xOI2UnjdbLkflinfZddAGNSt2I6loOv5V0tFAHPLBrYU5vLQtn/nken50ph1oji7tAcf88jx+tdBRQBz62+s4O6+t847Q9Kc1vrBAC3tuOeW8rmt6igDnjbaySP8AT4AP+uNPNvq/QX0HXr5Vb1FAHONBrm8lby028gKYz+BpVg1wEk3loeOnlH/GuiooA5/ytb3MftFngngeW3FSLHq4HM9qTz/AfwrcooAwymsHI820GBjOxuf1o2ayCMS2Zx6q3NblFAGEP7bPObEexDf40D+2VGSbN89sMMfrW7RQBgOdbBwq2J9yG/xqMS66D80FmeOxIz+tdHRQBgGXWu1vafixqITa6duba0GevzHj9a6SigDFB1cKCwsycjoG/wAaYsusZwbe2+u41u0UAYgfV2I/dWajvlmOfypS2r4JCWeQehLc1tUUAY0baufvpZgfVqQtq4/5Z2h9MM1bVFAGMj6rs+eK13+iscU15NXB+WC1I/3zW3RQBhCXWNwzb2u3POHOakMuqAf8esBPtIa2aKAMIXGrdDYxA+vm0LcasQSbKAY7GXrW7RQBgNc6wCcafCQPSbrTVvdVJOdNQDnGZRXQ0UAYAutX/wCgdF/3/H+FPF1qmBnT48/9dv8A61blFAGKbjU9uRYxFsZx536dKBcamf8Alxi64P77/wCtW1RQBjmfUsn/AEKLGTj99/8AWqM3WqAf8g+P/v8Af/WrcooA55bzVt5VtNjAydpE2QR+VSPdaqvTTo2+k4rdooAwPtupBQW00dcECUZpft+oAf8AINP/AH3W9RQBhLfXxHzaew/4FmmNqN+CP+JY5z6OK6CigRz41G+BAbTJBn0bNcR4i1m/GuaLGNFuGRbhjnnn5CO2fUn8Oa9XrltXdxruhpg7DJKTxxnym/8Ar0DGDW77votz+FK+t3oxjRrk14rpXid9E8W+ONQvGuLm3s1+WISZP+sCqAD0HPXsK2/+Fz6fHFBdXOh6rFYzHatz5YKE98HODgg9D2P0pISPTV1y9LANo1ytTLrN0zH/AIlN0F9cc15vL8XLLddXFroupXWmWzhHvIoxtB798Y6d+/uK9X8P6tBrulWmp26usVym9VccjsQfxBpjKJ1m5X72lXXTPyjNRDXrgj/kD3v4qK6uvnLSvF0Wg+KfGN7q93dSWkEqxxRAl+SzYVQTgcD2FAHsba7cDA/si8JPT5f84pn/AAkM2M/2PfdM/critL+Jsc99aW+p6HqGmwXzqlrcTJ8jknAyTjHbpnrnpzWfqPxi0q11O5sYNMv7lbWRlmmRRhUXhnx1wD64oA9BXxFckkf2LfcEj7tTHxDJzjSr0kDn5K4V/i1pIUXKaVq76aJPLe/Fv+6U/XPv06+xq74k+J+j6Ff29j9kvr2S4hSeJrRFZXVuVxlgTx7UAdUfEb440m/znvFTf+EnwQP7J1HJOBmLH9a8+k+MWlN5sdto2sSXUWTJA0ADIB1JwxwBWBqHj3T9U8XaPc2urahFpiWck0lvEWj3yIWO1x0OQv046jNAHsieI93/ADC9QBxkZi/+vUb+JwrYGk6kxHpDXJeFfihp3ifVbfTrPTb9DKWBmlRdi4UtyQT6frXn3j6a8v8A4jRaQ/imfRrFrYMHjuSiq23OCNwG4n+lAmz22PxOr526VqJwccQ//Xp48Twkj/QL7n/pl0/WuC8MaPaaBdNqlx8QLvUoLaFmmhkuw8eOm5hubgZ475xz2NrR/itoepajaWb2d/Zx3ZKwXN1CFjkbIAAIJ4OevbIoGdp/wk8Jbb9gvuvXyf8A69M/4SmDBP2C/wAg9PJ6/rXBeJ/izo2lTappa2961/bFol8tBgkDls54A5/75rivAPxYt7HRvL1/+07u4EzZuRGHVVwMAkkUAe6J4ogdSRY3uR1Uxc1PF4igkBItLvjqPK7+lcnqHxP8O2d9FYxfaryaVY2T7NEGBDgEdSOxBr1FcMAQOoz0oA58a/bYBMNyM9jHQviCzOPkuB9YjXQ4HoKMD0FAHPt4gsUXc/nKO+YzxTG8S6Yp/wBc5+iGuj2r6D8qTYv90flQBy58VaUOssg/7ZmkfxZpCAEzvk9vLb/Cup2L/dH5UbF/uj8qAOXHizRyQDckZIHKEU4+KtGz/wAfgxjJOxuP05/Cul8tD/Av5UnlR5z5a5+lAHPDxPozNgXyYx1wcU8eJNIJx9tT8j/hW75EX/PJP++RR5MYOfLTPX7ooAwj4l0cdb6P8j/hTj4j0gAE30fPsf8ACto28J/5ZR/98ik+zw/88Y/++RQBjf8ACR6RnH21P++T/hTD4m0YEg38YI6jB/wrf8qP/nmnr90U028J6wxnjH3RQBgr4n0ZicX0fHsef0pV8T6KxwNRhH+9kfzrcFvACSIY8nr8opv2S2Jz9niz/uCgDLXxBpDdNRtz/wADo/t/SP8AoIW//fda32aDbt8mPbjGNgpptLYnJt4iev3BQBk/8JHo+7b/AGjBnGfvcfnSjxFo5/5iVt/32K1DZ2p620P/AHwKb9htP+fWD/v2KAZmt4i0Zc51O14/6aj1xR/wkOj/APQRt/8AvutD+z7L/nzt/wDv0P8ACg6fZEAGzt8D/pkv+FALzKP9v6T/ANBC3/77pB4h0g9NRt/++60PsFnkH7JBkdP3Y/wpv9m2J/5crf8A79L/AIUAUY/EOjyHC6na595QP51Kut6Uw41OzP8A23X/ABqc6Xp5GPsNtj08lf8ACm/2Rpp/5h9p/wB+V/woAb/bGmAZ/tC1xnH+tX/GkOs6WGC/2ja5P/TVcfnmpRpenjpY2w/7Yr/hSHS9PPWwtT/2xX/CgBravpqnBvrfpn/WCg6xpoODqFqD/wBdl/xpw0rTv+fC1/78r/hTjplgetjbf9+l/wAKBaka6vprDIvrf/v4KG1fTVGTf2x+koP8qf8A2Xp//Pha/wDflf8ACj+y9P8A+fG2/wC/K/4UDGnVdOzj7fbf9/V/xpo1jTMkf2ja5H/TZf8AGnnStOPWwtT/ANsV/wAKjfRdKdizaZZsx6kwKT/KgCQarpzdL+1P/bZf8ad/adh/z/W3/f1f8aqjQdHHTSbD/wABk/wpzaHpB66XZH626f4UAWhqFkel5bn/ALar/jSf2jY/8/tv/wB/V/xqr/YWj/8AQKsf/AdP8KP7B0c/8wmx/wDAdP8ACgC0uo2LfdvLc49JV/xpy39m33buA/SQf41TGhaQOmlWP/gOn+FINA0Zemk2A+lsn+FAF77fZ/8AP1B/38FNbULJcbryAfWQf41TGg6OP+YTY/8AgOn+FI3h/RmIJ0mx4OR/o6f4UAXhf2ZOBdwE/wDXQf41J9qt848+LPpvFZcnh7RpBhtKsv8Avwo7Y9KhHhfQx00q1/79igDaF1bnpPF/32KcLmA9Joz/AMDFYQ8L6GCf+JXbc/7FMHhTQgAP7NhwM+vf8aAOgNxAACZowD0ywpRPCcYljOenzCsH/hGNFwR/Z8XOPXt+NM/4RXRMg/YEyPRm/wAaAOj82P8A56L+dRrcwN0njOPRxXO/8IlofP8AoI5/6av/AI1OPDOjg5+wp1z95v8AGgDcFxCQSJoyB1+YUfaYB/y2j/76FYkfhrR4htWyT8WY/wAzT/8AhHdIIx9hj/M/40AbInhY4EqE+gYU8SITgOufrWH/AMI7pBAH2GP8z/jVRfCWhqSVsFUnrtkcf1oA6fen95fzo3p/eX865xvCuisSTZDJ9JHH9aX/AIRfR/8Anz/8iv8A40AdFvX+8Pzpd6/3h+dcw3hPRGxmyzj/AKav/jSL4S0RSCLIgjoRM/8A8VQB1G5fUfnSb1/vD865z/hF9IwB9mkAHQC4kH/s1Rf8IlomSfsj5OP+XiTt0/ioA6ncp7j86XcPUVy48KaMAQLeUA8H/Spef/HqkHhnS1GFjnUcdLqXsc/3qAOkyPWlzXNf8I3p44U3SjoALqTA47fNUf8AwjFhniW9H/b3J/jQB1NJXJnwpYH/AJb3/wD4Fyf41IPDVqM/6ZqXJyf9Nk9c+vrzQB1NFcv/AMI5Dkn+0dVwccfbpOP1qNfDMCfc1LVUTHCLevgf560AdZRXLjw7H21TVf8AwMakfw4jHjVdWXnPF435c0AdTRXH/wDCMDH/ACGtZ6dftf8A9anP4ZDE41nWFz6XZ4/SgDrqK5FfDIGP+J1rB+t2ef0py+GlDE/2vq5B7G7OBQB1lFcmPDYDE/2zq+D2+1dP0p//AAjif9BTVf8AwLagGdTRXJf8I0N2f7Z1fH937UcfyoPhpSB/xONY4x0uz/nmgDrazNZIXT5yTgYHf3FYp8MjnGs6wOc/8fR/LpWbqnhkCzlJ1bVZeB8j3OQeR7UAd3D/AKpM9doqSobddkEafN8qAfMcnp3NTUAFFFFABRRRQAUUUUAFFFFABRRRQAUUUUAFFFFABRRRQAUUUUAFFFFABRRRQAUUUUAFFFFABRRRQAVynjYZ0C66kho8ADP8a9u/0rq65Xxpzok/Bzvjxgc/fHQ9j70AXfEWnSarod7p8ToklxCY1Z+gJHfFWtFsv7O0yysmKs1vAkZZRgEhQCR9TWkOAPpXPaD4i0/X3vF09pHW0l8p3KYUt/snvQBwkPgO5bSPFOnT3kSnWLl5onQE+WCcjcDjvjOK4XQ/hJq9rqelXl7qGnGKwlRhHBEVLBSDknAy2QOtevaV430rVNdn0K3S7F7CXD+ZDtX5Tyc/4iu4BGcZGaBI8f8AC3w7XQta13Ut1sy3u9bRQpzAGznk9OuOO1Z+o/DzUbrwBYeGUu7UXdtM0jSEtsILu3HGf4h2r1PQ9d0/XRdtYTeYtpcNbyN2LADJHqOeD3xV/U9QttLsZ767k2W8Cl3bGcD6UDOU8J+G7jQ9T1q6lnjkjvpY3jCgggKuDn8/eub1nwJeapqXiic3kEUOrwQxxHBZkKKoO4cDBK9jXfHX7NNCOuyJcR2gh84q8REm3/d/yO/Staxuo720gu4s+VPGsibhg4YZGfzoA8NtvAniPWNV0yTxRfWsllpK7bcW+Q0pGMM312qTWnpfgXUbOTwizz25/seW5Nxgn5hIcqV45/HHWvaawdF16w1t7tLGR3NpKYZS0ZUBh2BPWgDznw34K1LTP+Ey86SAjWC4ttrHIB8zBbjj749ehryiy+Enii3tp7QrosvngZuJyzPEAvRTtJHXsOwr67FMkdIkaR2CooLMxOAAO9AGV4ftrmz0ewtbwobmGBI5CnQkAD+lbFYQ1/TGvLCzW6Vpb+NpbbaCRIqjJwenTn8DW7QAUUUUAFFFFABRRRQAUUUUAFFFFABRRRQAUUUUAFFFFABRRRQAUUUUAFFFFABRRRQAUUUUAFFFFABRRRQAUUUUAFFFFABRRRQAUUUUAFFFFABRRRQAUUUUAFFFFABRRRQAUUUUAFFFFABRRRQAUUUUAFFFFABRRRQAVyms7v7d0TbjO+Xr6eWc/pXV1xmtn/ip/Dy56m4OOP8AnmfxpoD5z1q2JuviO0vmopZMFVPJ8wEfhyM+xrofjHZn/hW/h2C1gYqssBCRqTgeS/P619LKIJC4URsc4cDB596leNHXaygr6EUhW1ufHXhnxxp3hvwHqHh++sp11ImaNUMQKuzDgknj5cj17V7b8LvENrcaXpmhBJjdw2Cys/lEJjjjPr8w9vzFZl18P9eeK+0+HxNnSruUu0U0G+RQzZIDk5r13SdOg0rT7Wwt9xitoliRnwWIAAySO5xk0Ar9Tz34h+OZfBt7pPmWJm0+6ZhcTAHKYxgL2zyTg+lfPcmuXqp4v8S6QjLaXV5HCk8kQIwSxPB6HlT7ZFfZt1HbTp5N0kMiN/BKAQfwNOFtbpCYRDEsPdAoC/lQM+G9R1ldRl0MNr+p6vPHdJJMJ4ysUPI6ZJJPXnpj0r07wRpjapZ/ECG0UNLcTNHE7Jgty5x/L9K+jILPTolRIba1RTkqqRqAfoBV6OKOPPloq7jk7RjJoA+TIPHWlD4dyeF3t7r+2BEbUWzQn5nL9uvTPQ4OR06VreF9OktviF4dtrq2xPbaLH5isN2xgjD8COB9a+khptiLo3Ysrb7Sf+W3lLv/AO+sZq15Mfmeb5aeZjG/aM49M0ha330PnLSEdfHPj1lXYRZPjYM8kAg/U9cV4npjvFNorohLpaXOPl3YOZO36c198CKJZGYIgdx8xAGSPeoFsLNDuW0gUgFciMDg9R0pjPPPg7AkfgfS38pUdzK5O3BOZGGfyA/DFeY+JfDWn+JPi41lqfmG2e0EmxcrvITgZHbqfwxX03HGkSBI0VEHRVGAKiNrbmcXJgiM4GBLsG4D0z1pCseF+Lvhxomi+FdZn0bT5GvTACrNKzMqhgWx+APHfGK8YF6dX8P6Npw8UPdtvjjTTIbEK8J6ff4Jx619wkq2QSCDxisK08OaJZXTXdtpNlDcE7vMSBQwPqDjjqelMZ4H4Qt4o/F/jZiqSPFauqsyjHTByMDrjnHvXK+CPFmg6d8PNa0u4lWLUZVlARoy3nFlwuCB26c9OtfXUVlaxSSyx2sKSTf611jAL/7x7/jWK/hXw886TtomnmVSSG+zJ19enJoBHzn8AdPMeuXst3bFbmGzURl+qhj6HocY/A+9fWNQpBDHI0iRIsjABmCgEgdATU1ABRRRQAUUUUAFFFFABRRRQAUUUUAFFFFABRRRQAUUVk65fppunXFyxwVU7fUntimlcTdlc1FdXGVYMPUHNOrivAU73OjCeRmLPIxOTnvXa1dWm6cnF62IpzU4qS6hRRRWZoFFFFABRRRQAUUUUAFFFFABRRRQAUUUUAFFFFABRRRQAUUUUAFFFFABRRRQAUUUUAFFFFABRRRQAUUUUAFFFFABRRRQAUUUUAFFFFABRRRQAUUUUAFFFFABRRRQAUUUUAFFFFABRRRQAUUUUAFFFFABRRRQAVn6rj7FLkZAwf1FaFZ2rf8AHlL+H8xQBfT7i9enenUyMYjUewp9ABRRRQAUUUUAFFFFABRRRQAUUUUAFFFFABRRRQAUUUUAFFFFABRRRQAUUUUAFFFFABRRRQAUUUUAFcx4wydHkwCf3kWecY+dfzrp64r4g3H2bw9M+UAMsQJb/rov+FAFH4p3V1aeCdUns5ZYp1SMB4yQwBkUNyPYmvKL/X7qPxFpUmk6lmG30Jri4jifzEaQIxIdQeWzsPr0r367u9HvrSW1ubuzlt5kMcitMuGBHI61zWi+HvBuiXYvNMgsLe4AKiRZ8kA9erUAfP8ALBYaNodl4vtvFrx+JJEMkiO4mNwx/wCWZXOQOgycgY+mOW0XWdYuZ9Ju1nuEmnvVElw2qA+ZuYhl8oHKjr2/mK+prDw54I0y9S+tbXTIrlDuR/NB2n1AJwD9OlNsvD/giyv01G2g01LtHLrJ54OGPfBbGeaAPmiygFvZeVpGr3VvJea8bYGO6ZHEPRSyg9TnOfavQYYfIh+IWgtqN20Ntao8PnTFz8qsT1Pc7Qcev0r1ZfDvgdb1r4W+mC5abzzJ5wzvznPXHU9Olakll4Vllv5n/s1pL9Al0xlUmQAcDrx26dwD1FJq4mrnMeKLmW2+Fkk0EhR/7MhAZTg4KqD+hNfP1vq2v6jdxWhkv57e002BUihvvsxTMSfOSevOe3pn3+hvH9udS8JvomgXFhl/Lh2vOoCRAjoc+wHfjPekTwd4Qu9OsYNUisLm4t7WK3eZJjGX2qOcqw6/nimM8vttU1jW28LaNqGuXGmpIlw091b3e15dpKqpkyQWyvTPf1rnvCzavJe2Ph/TtbuLeCfVbxJLmA/PKqKjbic85Bb88819D6h4P8I6nY2ljc2Fq1taZ8hUlKFMnJGVYHknJ5680/SfCfhPR5LaWxtLeJ7Z2khYzsxVmG0n5mOeMdfQelAne2m54W3iDW9C0rxnYLrk962n3MEVvdTSs8ih2YMA394YwfQg/StXUkutCvf7Jfxbd39rqOl3DMrzeY3mKhI2sc7Qe3rgjvXtlt4c8OQLqSQ2lsF1Nt12u/IlPPYnjqTxjk1l6F4G8J6HNNLY2UQkmRo2aSZpCEYYKjcTjjj196BnzNqN3qPhq18H6jpk093dLYzSIZB5ixA5DBVHZQx6+g9MD1u+8Uaj4XuvDupT6lJqOjajbCOd5CAqzYBLAhcgex6YavRNK8DeF9KljmtLELJGJAjNcO+0OMMAC2OhxXD+MPCOoSQWHhfQ9OiTQJ5hJcXDSF5Ldt2SV3N02+xz+NAm0tze8DJr+paVo2p6nqrRPJJJOYCAfPiZQEB9MfeHXhhnnp6vXPPommS3WnXTKTLp6bLc+YcKMY5Geelb3mJ/fX86Bj6KaHU9GH50m9P7y/nQA+imhlP8Q/OlyPUUALRRmigAooooAKKM0UAFFFFABRRRQAUUUUAFFFFABRRRQAUUUUAFFFFABRRRQAUUUUAFFFFABRRRQAUUUUAFFFFABRRRQAUUUUAFFFFABRRRQAUUUUAFFFFABRRRQAUUUUAFFFFABRRRQAUUUUAFcRrjsPFXhxM/K32gke4j/wDr129cPrKl/Fvh/AGES4Lc9imKAPFdK8SL4X8S+PNUmhknht5lPkq+MlpNvf6iulb4uS2gs59U8MX9lY3TALcScDHqMjnjn3HSvPde0jUXuPH8n9n3Q8yeEw5ib94POHK46jHP0rt/jRpt5P4I0SCG2mlnimiDxxxlmH7pgcge9A2rW8y1P8W7hIbm8h8L302nwuVF2ufLK5wGzjGD/WvbNGv11TTLPUFRo1uYUlCN1XcAcfrXyde+KrvTfh9N4WvNAv0uEj8sXAXMOzdu3bx179OPevefh9rv2uw03SvsFzH5GmQP9pZf3T/IgwD68/pQI8o/aBkuI9S0MwPIrbXICkgZBBz1612fxA8WFfh7bXdhI5l1ZEgQ4y43Kd/frgEcZ5P41B8R9LudQ8beFTHbTSwBmErohYKNwzkjpxXF+CdA1a58Srpd3E/9n+HpLhoJGUhZHYgKN3T/AGh6c0AYegX9lptj4Onul1O4u4zPLbxxOoX7+NvPbj8cn8PQ1+NdgsYlm0XUI4mB8uQgbWYDpnNeZ3Fjexw+E3+xXTNEtwXVYmyP3hOOnp2/xrs/EWj6ncfDfw9c2to0j6dJ9pliIIbZlucdx0P05oA7XT/ijC2qWen6tol/pgvmVbaWZRtbJwN3TA5HrjPPrUVx8WLY3F8mn6Fqd9BZyNHJPCgK8Z+bgnjgnJ7Y6Vyer+IB8RbvRYNB065Z7O4W4uJJkComOdu/J/zjrXnl+um2d9rU80+saDrr3LvDaWykxuDyvHB5JbvjB444pC1Ovl+IVrZePJ9ad72axuNPQW9uM5yQpC7TjHOT35PvXq1p8REbU7PTb7Q9SsJb1SYDcKq7iM8dcgnGPqR65r501u68TWmrwavHZ3S3k2mqbuRLXlEJ5YAjAOAOe2D71oBEuPFeg32kXmsalbLdxrJe6hGzRh2YDC4AxwP09BTGfRWgePtO1fQtQ1doZrdbBmE8Lgb+ORjnv05xzke9dZpWppq2jQ6lDHJEk8PmIr43Lx7E18veM9A1mw8U3fh/S4pXsNfmjuGKKQFG4lhnoADuJ9gK+rlt47WwFtAmyKKHy40U/dAGABQB8ceDYNM1pdRn1nxfe6bcxXLLEousZXqG59/5V6f4D8ePpfg261PxFdz3UEF4ba2l27pZ8jOOTyepyT2PPFePeDrzwRpsGqHxTYSXV99pYxIqMTsHYcgA5z1qk3hnV7nQ77Ura31O30aG9RoLVwxbyzuy4GMEj5RkfmcU2rOwN3PpvRfibpmoapBpt3p+oabLcjdbveRBFkGPXPHfB6e9Yx+Mmj5uNmk6tItucSukSFV5xyd3HQ9a8Z0m20/V/FGiHTdW1rWjDKksj3OcQYO7HzD257H1rsPAtvLD4A8aN5ciOZJhgqQdoT+WCf1pDVnFPv0PQ2+LmhyyW0On2Wp6hPPF5hhtYA7x/wCyw3dR3xke9a58caFq/hTUtWZryC0hLQTR8Rzq3AwuGxk5GOf5GvkXw3ALG4trnVb7UtItri1/dXVlnLjccAkeu3OPoa9G0q2sD4C8V3Edrqt5ZS3KNDLJgO7DrISAeA2SevHvnAI3/hn4hitvEFvHqms67Ob2Mw2aahEUjBLZ5YudxPAGB37cV9RV8g+GtUex13w/Bomr3WsW9wYjcwXkXmmzUsqnBx8hAJGQcDHoa+vqLpiTuFFFYKa1C2svpW1hIq7g2ODxmqUW726A2la/U3qKKKkYUUUUAFFFFABRRRQAUUUUAFeU/E+6fyLWxQ485xmvVq8n1+0Gr+MrO0PKQoHk9gPmx/L866sKk6qvstWYV78jtu9jvfDlj/Zuk2trkEqmSR6nn+tbdAGBgdKKwqT55OXd3NKcOSKXZBRRRUFhRRRQAUUUUAFFFFABRRRQAUUUUAFFFFABRRRQAUUUUAFFFFABRRRQAUUUUAFFFFABRRRQAUUUUAFFFFABRRRQAUUUUAFFFFABRRRQAUUUUAFFFFABRRRQAUUUUAFFFFABRRRQAUUUUAFFFFABRRRQAUUUUAFZ2rHFlL16Dp9RWjWdq2fsUuDg4HP4igC+n3Fz1wKdTU+6v0p1ABRRRQAUUUUAFFFFABRRRQAUUUUAFFFFABRRRQAUUUUAFFFFABRRRQAUUUUAFFFFABRRRQAUUUUAFcJ8RrSO98PSW8g+V5oh/wCPj0ru643x2T/YpAXcTPEAO+d46UAZOo+EfCGl6fNfXmmJ5FtFukcs7HAHXAPWuIsrr4YazPDaC2WNpziJpVliDnIGA2Rzn3r0P4mJv8F6uu5VxBnLH0INeaT+EvFXi3w9o2m6iujWGmReVKUgD+eFAI7gqG2nt37gcUAa1vp/w3uNbbQYdOSTUFleNowkp2lRk5PYds9OK7IfDvwl/wBASD/vpv8AGvm6a0lk0vxR4yt9Wvo7+xvfs9u0UuFaIuigHIyRhuOewpvgXxD4g07UVlWW6SCa0lkdLy4EwcrGWBVcAjBxz74+oJO577qnhPwJpstlFeaXBG95OLeDlzuc9BweM4xWqPh34RH/ADBIP++m/wAa+fr/AEeK1fwTq51+7vLy/uY55Yp59wB4LbR2GcqfrXPapJq0fh4eJh4k1UXR1J7aKNp3wEAJxycjv7dsUDPo/XPCHgbR7CTUdS0yKC0gKl5AZTjJCjhTk8kcVkWfhv4b3mkvrENvH/Z0bGNrh550XO7HVmGeTjNeDfEBtV0LV7vwwuualeWMscRlW4lDvKTg4BPTnt/OhL7UbvwPr+nS3V5FZadNbmK2mYMwDNjYzY+6OCAMcgUAfTCfDzwrcxxzQWr+U6BlZJ3IYHkHk1ZHw58KjP8AxKyf+3iX/wCKqJ7iTRfhwJ45T5tvpIKOZAuG8vjB9iePwFeSw6lrvhYaNqza/PqY1LT5Z5rW6lLopWLeNo/h5wCR3BoWgrbeR62/w18KNuzprcjA/wBIk49x83+cVlah8PfB2nWct1eQyRQRDc8rTv8AKOnY+4ryy+ufENh4UsvHI8T3z3c1wHazkc/ZypYjaEzg9Pyz9ayb8a14q8OeI9fvfEVyq2z+StjC2ItoYAhlzgZGP1znOKBnvsHgHw9JDE8IuvKKAoVupMEdu/pXP6p4X8DaTcRxahfm1mKmRBNespwc5Iye+D9a4S6Gu6xq2qWsHiC/0+30fS4Z0WFziVxEDk8jgnOetYvjfUptXaKe6CmWTw2srsqgZYyBvy9qBJWPdIfh9oDoskZvGRwCpF2/I/OqGl+GvCOqT3UFlcTXMto+yXbdSHy2575xngjvXn3h7xjrN/p+tX93qw0pNNtEjgs5YV3FioG8grkktjA6ZOOM88T4D1m80fWrqCyub8Jc2M11OLuBU8yUIzCRQc8Z5FAz6T/4QTQxGEEdyMHgi6kGB6dcYrDtPC3hLULu5s7W8mmuLVts0aXjkofQ8/h9QR2ryOTU/Euhad4b8SS6/eXM+ozlZLSZiYNhPHy9Mkd+2eOlekeCo7jUbPxWLGZLC8k1aQrcKgJUArwfXo3/AH0aAOqj8AaJGSVN6CRj/j7f/Gp08D6THny5L5M9dt3IM/rXcICEUMctjk+tOoA4d/BenspAu9SU+ovH/qal/wCEPsMcXOojnP8Ax+P+XWuzooCxxH/CHWalSuoaopXuLts59aSLwdaxEldR1TkYObomu4ooTA4g+D7U4/4mOp4HTN0ak/4RKD5c6nqp2fd/0tvl+ldnRQBwsvgu0l279T1Y7Rgf6Y3A9KYngm1j+5qusLzni9YV3tFCdhp2OJk8IxupX+2tbHv9tY4/Oov+EPAfcuv62PRTd7gPzFd3RQKxxY8K4/5jer/+BP8A9amnwoSB/wATzWOPW5/+tXbUUAcQ3hV/4dd1cfW4z/So/wDhECT/AMh/WgO2Lr/61d3RQBwv/CIf9R/W/wDwK/8ArU5vCb/w67q4/wC3n/61dxRQBwo8LXPl7P8AhIdVyMFT5w9e/GTSf8IteAYHiPVBz/z0H+Fd3RQBwg8L33/Qyap/38H+FNbwvfnp4l1Qf9tB/hXe0UAeejwrqYY58T6nt7DeM/y+tKfDGrEOP+Eo1HLZI5UYOfp9OmO/rXoNFAHn3/CNa15PljxRe5z97avT8s5/Gpx4f1cYP/CSXe7Bz8q4Ppxj2/zmu6ooA4GTw9rhYFfE1yMDHMa/j2pB4f17/oZ7j/v0v+Fd/RQBwI8P66M58TXB44/dr/hTD4e18/8AM0XA+kS/4V6DRQBwCeH9eXr4nuD/ANsl/wAKf/YOu5/5GWf/AL9r/hXeUUAcUNI14JsHiKTGD1gjz+e3NR/2Hr2S3/CSTZOf+WKY5/Cu5ooA4YaLr4j8v/hJZSOOTbpnr64zUjaR4hOMeJ5B6/6JF/8AE12tFAHCNpHign5fE6ge9jHUq6X4lGc+Ikb/ALc0FdtRQBwp0vxTjjxFED/16J/hSf2Z4qAP/FQQnPrapx+ld3RQBwP9meLN+7/hIYCM52/ZVx9OlTtYeKs8a1aY/wCvWu3ooA4aOw8WA5bWbJh6fZqlNp4qMe0anYBv73kHP+H6V2lFAHB/YfF/P/E5sOQB/wAe3T3qSO08XIoDanprn1NuwP6Gu4ooA4EWPjDGDrFhnGM/Z/fr/SkSx8ZBiW1jTiCeF+znA5/yK7+igDiPsni0qQdS04EnhhAcimtaeLiQRqemj1H2dsV3NFAHEC28Xd9Q0v8A78N/jUn2fxX/AM/2mH/ti1dnRQBxXleLBuH2rTDxwfLamfZ/GH/P7pX/AH6eu4ooA4uNfFyL88mkSEA/wyAmmyDxeWUo2kgY5G1yOv1rtqKAOG3+M848vReuM/vPz61ze3xW/i7QjqsWnfZlEx8y1V8D5OQcnOentXrtcpqik+I9GPYLN/6DQJq6OrqKeFLiGSGVd0cilGGcZBGDUtFAzxWX4aXTg6YviO8Tw8W3fYcZbG7Ozd/dr2O0t4rO3htrdBHDCixxoOiqBgD8hU9FABSYA7UtFACYHpS4GMdqKKAI4oo4gRHGqAnJCjHNNeCF5FkeJGdfusVBI+hqaigBrKrAqwBBGCCOopkUMUSBI4kRAchVUAVLRQAmBwcc0tFFAFf7LbnP7iLn/YFT7RjbgY6YxS0UAUrWws7MubW0ggLnL+VGF3fXA5qwsMSoYxEgRuqhRg/hUtFAFS4srS5hEFxawywg5EckYZQfoeKmWGJYvJWNBFjbsCjbj0xUtFAFGz06ysd32Ozt7fd97yYlTP1wKvUUUAIx2qT6CvEtGuftfjaW5L5UsygdeMYAr1/VZfJsLiQAHEZ4NedeFbSJdRWRV5YFjivRwkUoVZP+Wxw4mT5oRXVnpt1MLeCWZhkIpbH0rldKa81mAXc07wxMTsRPl4/z/Kumv4PtNpPADgyIVB/CuS8FXbi2l064dRNauUVcYO31rlhpBtLX8jebvNRbdmmbTabcov7jUJg3+3gikiubuxyt4pkiHSZRn8636QgEEEZBrJyvuapWERldQynKkZBp1YMM7WV99kk/1MvMJ9Pb863qTVhp3CiiikMKKKKAEZgqknoBmuL8P2on1K91N+WZiiHGOP8A9Vb2sXQgt2QEeY4wq9zVvT7cW1tHGABgZP1ropy5ISfWSsv1MJrmnFfy6suUUUVzm4UUUUAFFFFABRRRQAUUUUAFFFFABRRRQAUUUUAFFFFABRRRQAUUUUAFFFFABRRRQAUUUUAFFFFABRRRQAUUUUAFFFFABRRRQAUUUUAFFFFABRRRQAUUUUAFFFFABRRRQAUUUUAFFFFABRRRQAUUUUAFFFFABRRRQAVnascWUp+n8xWjWZrBIsZCOuVx/wB9CgDSXoPpS01M7Vz1xTqACiiigAooooAKKKKACiiigAooooAKKDRQAUUUUAFFFFABRRRQAUUUUAFFFFABRRRQAUUUUAFFFFABXH+N1D6UiHo1zCP/AB8V2Fcj41ydMi29ftUOOP8AbFAHR3tpBf2k1ndRiSCZDHIhJGVIwenIqeGJIYkijXbGihVUdgOAKkqOWRIY3kkbaiKWY+gFAHMaZ4T0jTdOvtMjtzJZXszzTRTNuGWABA74+UY7+9ZHhf4e+H/DN1Pd2Nu7zSrsBnbfsU5yFz0znB9vxrPtviv4MuNo/tjy2Oflkt5Bj6nbj9a9Ltp4bqCOe3kWSGRQyOpyGB7igDzfT/hf4VsNTTUobKQzRyiWJGlYpGw5GB6Zwec9BWtfeBNAvNHGjNaGOxFyboJE23DknoewwSOO1dzRSsJI4HX/AAD4f1+6u7vULZ5Li5REMgfBjC9Cnoemfp9ahs/h14ds9CvNEht5Rb3pU3EnmHzHKtuX5vY9ABj8zXR6V4j0rVtQv9NsroSXdi+yePaRtOcHBIwcEEcdxXQ0xnnvibw3K/gW58P6Z5k8i2yxQedINzbSCAScDoMdh9KwvA3wx0jQLeGe8iN5ftbhJRcYeNCwO4KvTHJHfjPrXrksiQo0kjqiKMszHAA9zTYJoriJZoJElicZV0YMCPYigDyiH4SeF4tRS8aO5liQsyWcsu6BcknhcZx7Z7c5qLV/hL4f1G9nukmvbRLhw8ttbyKsTMO+0rx1PfvxivYcUUAcfD4R06G+1K9V7gyajbLazqXG3aqhARxwcAVi3Hw60eeNUaa7AWwWwBV1B2Bg277v3uMZ6Y7V2mq6xp2kLE2oXkVuJWCRh25Y+w6mtbrQB5l4n+G2h+JLy3u7xrpJIYRCRC6qJAOhb5ck+/sKi0j4ZaJpcrTpcahPcGB7fzp5wzbGXbjpjgE44r0bUL62020lvLyZYbeIbnkbooo0+9ttRtYry0lWW3lG5HXoRQKyvfqcTqPgLSr/AErStKkmulttNkEkW113Of8AaOOhyemKvt4P077FqllFJcwR6lcfaJTE4BRsg/LxwMjpz1Nb+navp2pvMljfW9y8LbZFikDFT74+h/Kq2neINJ1O9uLCyvop7m2z5yJk7ecdenWgbdjbVdqhRnAGOadRRQAUVn6lqVlpcKz391FbQs4QSSsFXJ6DJ6VNZXltfwie0njnhJIDxsGUkHB5FAFqimu6xqzuwVVGSxOAB61Ba3VveR+bazxTx5xvicMM+mRQBZoqhqWo2el25ub65it4QQu+Rtoyegq5G6yIrowZGAKkdxQA+iikYhQSSAAMkntQAtFZem6tp2prI1hfW9ysR2uYpA20/hUdvrmk3OzyNTs5PMcxptnU7m9BzyaANiiiigAooooAKKKKACiiigAooooAKKKKACiiigAooooAKKKKACiiigAooooAKKKKACiiigAooooAKKKKACiiigAooooAKKKKACiiigAooooAKKKKACiiigArldSYjxHpCjPKzZ/75rqq5PUwD4k0clsYSbA9TtoA6yiiigAooooAKKKKACiiigAooooAKKKKACiiigAooooAKKKKACiiigAooooA5rxXKYtMcAkb2CnHcVl+DkDI8m3G0bc0/wAbsTZIgB67s/StbwzbiDTITgAyDccV6cHyYWXeTsefNc2Ij/dWp0FcL4jsZ7K5XWbBf3qY85B/GueeK7qmsoZSrDIIwQe9efTnyu9rrqjsnDmWjs1qmZ+lahDqdolzATg8MD1U9wa0q8+dG8L6i0yIx0y4+8FyfLb1rvYZUnjWWJgyMMhh3olG2q2CnPmWu63Keo2y3EQ4O9DuUg96s2zmSFGIIJHINT1nI7x3rRMfkcbkHp60XvG3zBq0r99DRoooqDQKOlFc94k1A2FkQgJlmPlpg8gmqjFyaS6kykopt7IyVnj1PXiqsWjtQPpnn8+a7euF8H2rQmaRyCz5Jz1BzXdV0YiPI1D+Vfic+HlzpztZthRRRXKdQUUUUAFFFFABRRRQAUUUUAFFFFABRRRQAUUUUAFFFFABRRRQAUUUUAFFFFABRRRQAUUUUAFFFFABRRRQAUUUUAFFFFABRRRQAUUUUAFFFFABRRRQAUUUUAFFFFABRRRQAUUUUAFFFFABRRRQAUUUUAFFFFABRRRQAVmau22ychsHcuP++hWnWbq4zZuP9pf/AEIUAaI6ClpB0FLQAUUUUAFFFFABRRRQAUUUUAFFFFABRRRQAUUUUAFFFFABRRRQAUUUUAFFFFABRRRQAUUUUAFFFFABXJ+Mv+QdD/19wf8AoYrrK5Hxof8AiX268/Ndw9B/tg/0oA66svXP+QTf/wDXvJ/6Ca1Kr3cAuraa3YkLKjISOoBGKAPz+8PuZ/DV7ZQeEZtRu5pfk1CON2MIwOBtHUEeuPavUr7UvFmgw+GfBVheCyv5kEjyugG3ezbUzg8DnJx1+lfQ/gnwraeENMfT7SaWZXlMzvLjJYgDt7KKxPHvw/sfGMkFzNd3Ftd26FYpIiMDnPINAHluleMfF9lc6/4auXS/1Szt3e2uEjBbcCD0x83ytkDHUAYNcZ4C8Z6+nijT4NW16aKIk/aYdTYohB4AX/a5BGcDI9OvuOjfC3S7Cwvopru6ub28VRJeuw8xCDn5Djjtn16VhaX8G7OLUob3U9Xu79YJA8cT8Agc4YnPGcdMUNaaPUXXyPD9W8RaloHjLxB/ZlwltLdXJiaYjlF3g5GeB059q9g8Ra9r/hTxP4f+2a01xo9zFGJpmQCJyBtc5A/4F+IrrtT+Fuk6hc6xcS3d0JNTZWb7v7ohgxK8d8Y57E15n8W7cxaTp3hJNO1LUby2UPa37JuJXPIAXrhQB+GfchStfUx9b13xH4s8P+LdR89xoaOgt4yAnyiReB3Py8nnGfyrRtvFPiHwx4C0SxieOW91ViljJsP7iHgAZ6FssMdcD1r2Xw94Lt7bwEPDkm4G5tm853X5hK4znHqpxj/dFcgfhJ9o8LR6Ne6zLLc28zS2swT5IgRgptJ5U9evXp3yCObtvFni3w/rX/CMa/fwzT3kaiC6jQM0TuCF5AGfm4OQcduKyofixrEHhe8t7mdH8Qrd+TCwjAYLxklNu0kYK9B1Hpz6T4K+Gs2k6x/bevamdUv0ULEWBYLgYDEtySB0pbn4W2s/jn/hJvOhW2MiztaCLO6UdWJzjk/N9aAPB/iFruuy61a3F7qdg9xpSqYFtsOC5Cl2IGcHI5zgccdie98R/EnxLFbeF7rTfJWXUYW8y38sMskm7aOTyPwI/Gtq6+Ed8db1Sez1mO303UN/mIYt8mGO4rzxjPfOcVqv8L7ll8NL/acONIOZD5R/efvA/HPtigDyTxJ4u8QahpPiDw/ryw3Uts8Z8+IBPKYSrkcY3DnA4r608NEnw/pZ4ybOLoMfwCvFta+El3qWsaxfx62IIr8lliCE5JIOG56ZB/SvdtKtDY6baWbMHaCBIiwHB2qBn9KAPlP4d6ne6LpPjjUNPEBuYJ4ionOE++4JPI5wTjnrWL8L/Fl/4f1uPSovsdxbalIC5VD8rkHGG4zg4z1GM4r1aH4TSpouuWB1MCXUZkmQoCEXaSQGHcc/oDXPW/wg8QrNYzyeILYSWgCxbEb92qnI28c/iPzpJBa1znIfiL47t9aNlNLaXQtmD3IgRHQIOWBdc7ehHsaE+L3iacy6gsmlx28Mir9iK4aQH0ySfqc1tWPwb8R2s05j8RwQJcgrOYt+XU9cjgHrVhfgtqdvI8FtrkAsWkDHdD+8I79uPpmmA34m61q3im80PQNJgheHWLNZxDMgJRyWJbcRkbQp5Hoa5fSviFrXhnwsNItra2jksrtrU3AgZlReST97BbdntgjtmvoKXwdN/wAJZoWtRXaG20y0NsyOPnf5HUHgY/iFcY/w51+Kx1G3sdbt4Gur43WPLJV1OflfI+h6EGgDO8N+K9d8QeH/ABHFqD2d5ax2M5S7hIRgfL+7swD3POOueTxny34Z+KPEFiLLw9optEa9uS/mTqWxwM554GFPQd/XmvYvDnwuvdOfWJ7i/s1lvrJ7VI7WIrGu5cZI+oB4rnLT4Napp8Fhc2WqWiarbXBlZyrbCOCvbJxjpjHJoEYXxS8VXOu69JokYsIrfSZfO8y5cKJXVRkEMcHkkBcHI/Gvo3wFrzeJPDlnqTweS7goygYXKkqSPbivGvE3wn1a71iXUtOvLEG+H+lpLHwjt99kyDkZyex+te5eENGfw/oVnpb3H2hrdSDJt2g5JPA9OcUBc8Hn8d+Nb7xRrOkaDbWt2lrI5UNGP3aJkYzkZJPHPOfTmquv/FibUPA+6K2jh1G8mkspQM7FXaCWUk8cMOvQ5+tc5BoHiHW/HXiePQL/AOwkPIs0rsyqyk425APPOfbHUV3eofBoy+GbTTrbUYxqEU7zyTSKdkhYAbQB0AAXnnv68AzC+G/jUeHYNQ0S6s7FjZW0k0c9oQfOZQWIZhkEnpn2xXH+ErfX4dbt/Go8L/bLK7uHZYoEztycF0XqMEnBPHB6da9r8H+BNatLHVIdZv7ULe28kCQW0Q2x7gBvzgc9eOnNcroHw/8AHeny2ulNr62+j2svnI1vIecsCy4wG55OD8uc+tLW/kSlZ9Lf1cXxB8WNWGs31tpFjbJa6cT5y3bBZJNpAYAZ9c8DJxz7V774b1iHX9Hs9UgBWO4j3bSc7SDhh+BBH4V8++JPhZrJ8QX95pI065t9TZ2Y3i82zMQSwznnJOCM/SvofQNPOlaTZ2DOjtBEEZkQICe5AHSmUa9FFFABRRRQAUUUUAFFFFABRRRQAUUUUAFFFFABRRRQAUUUUAFFFFABRRRQAUUUUAFFFFABRRRQAUUUUAFFFFABRRRQAUUUUAFFFFABRRRQAUUUUAFcrqJX/hI9JBPOyUj67f8A9ddVXI6kN3ifSB/djmb/AMdx/WgDrqKKKACiiigAooooAKKKKACiiigAooooAKKKKACiiigAooooAKKKKACiiigDgfGZDtDHkHOAcHkc12llGIrWFB/CgH6VwOuJ9o8QwQlsKTHnA5zzXo6gKAB0AxXbVaVCEe7bOOjeVScui0FoooriOwrXdtFeQtBOgeNhyDXF6XdNoF+mj3ku6CUFraQjAHP3Sa72uc8T6ONYsGiUhZ0O6J8cgitINbPb8jKcdeZbr8UdHWZqMfEcwzujYEYrH8Maq13C1ndnF9bfJIC2S+P4q6S5UNBIG6bTU/C9StJx06kynIB9RS1n6XcJc2kbo27Awa0KJRcW0+g4u6TEZgoLMQAOpNcBFu1jWJL8oXtLJWEJHIdvb1//AFVb8Q6jJczro9h808nEzDoi961riFNN0kW8bBSAEDdMnuf51pTfLr1ei/zMp++7dFq/8ifRbcQ25kxhpTvIz0yOlbFQWyCOFFUkgDgmp6icuaTZpTjyxS8goooqCwooooAKKKKACiiigAooooAKKKKACiiigAooooAKKKKACiiigAooooAKKKKACiiigAooooAKKKKACiiigAooooAKKKKACiiigAooooAKKKKACiiigAooooAKKKKACiiigAooooAKKKKACiiigAooooAKKKKACiiigArM1cZs2HHLL1P+0K06y9Y/482GCcug4/3hQBqDpRRRQAUUUUAFFFFABRRRQAUUUUAFFFFABRRRQAUUUUAFFFFABRRRQAUUUUAFFFFABRRRQAUUUUAFFFFABXG+N2VdPtsgEm8hx7HeK7KuJ8ebv7PtAM4N9BuwM8bh+XagDth0ooooAKKKKACiiigApCoJBIGR0NLRQAUUUUAFFFFABRRRQAUUUUAFFFFABRRRQAUUUUAFFFFABRRRQAxURWLKqhm6kDrT6KKACiiigAooooAKKKKACiiigAooooAKKKKACiiigAooooAKKKKACiiigAooooAKKKKACiiigAooooAKKKKACiiigAooooAKKKKACiiigAooooAKKKKACiiigAooooAK5TUB/wAVNpZ/6Yy/yFdXXJ34J8T6Wewhl/lQB1lFFFABRRRQAUUUUAFFFFABRRRQAUUUUAFFFFABRRRQAUUUUAFFFFABRRUU7+XE7/3VJoA5W1VbvXpZsHEIwOeOmK6+uW8NJu+0zkYLyEfhXU11YnSSj/LFI56Hwt922FFFFcp0BRRRQByutaGbiUX1g3kXynO4HAcY6GsS88Y2sFjcxXYaG+jjK+WV+82O1ei15D8UdJjuY7a4jAW4dxHnPB/+vXVQUaklGbsu5zV+eMG4bm/8Prsz6dskyZfvE54wSa1vEmvppMYjjXzbqQYjQc8+9ed+HtM17T7uOzhuliBXJyAwx/XrXoWm+Ho4ZxeXshubwHIcnhfTArqxdOCquUn7rV13Zhh6k5U7Jap2G+F9Iezje9vMtf3PzSZ/g9hWvqiLKYI2P/LQHGOta1Y0oMmqRgkYRM4zXBfnld9vyOqS5I2X9XNdFCIqjoBinUUVkbBRRRQAUUUUAFFFFABRRRQAUUUUAFFFFABRRRQAUUUUAFFFFABRRRQAUUUUAFFFFABRRRQAUUUUAFFFFABRRRQAUUUUAFFFFABRRRQAUUUUAFFFFABRRRQAUUUUAFFFFABRRRQAUUUUAFFFFABRRRQAUUUUAFFFFABRRRQAVnar/wAe3TPzpxnr8wrRrN1UA24ycHeuMDPegDSHSiiigAooooAKKKKACiiigAooooAKKKKACiiigAooooAKKKKACiiigAooooAKKKKACiiigAooooAKKKKACuQ8ZjNla9P+PyHr/vdq6+uU8WYMenAjIN/D/wChUAdXRRRQAUUUUAFFFFABRRRQAUUUUAFFFFABRRRQAUUUUAFFFFABRRRQAUUUUAFFFFABRRRQAUUUUAFFFFABRRRQAUUUUAFFFFABRRRQAUUUUAFFFFABRRRQAUUUUAFFFFABRRRQAUUUUAFFFFABRRRQAUUUUAFFFFABRRRQAUUUUAFFFFABRRRQAUUUUAFFFFABRRRQAVyl9z4n00YPEEp4/CurrlLsg+KLBckFbWVsD6gc0AdXRRRQAUUUUAFFFFABRRRQAUUUUAFFFFABRRRQAUUUUAFFFFABRRmigArE8QXCw2LgkAv8oHrW3XJ6whvL2OEEbIxk1tQipTV9t38jKrK0Xbd6If4ULGzyx64rqawvDuPsK4zgHHNbtXipXqyfmZ4ZWpR9ArjP+EnQ6+dKWHem7Z5inJ3Y549B0/Cug1q7+w6bdXI+9HExX644/XFcj8P9PRLA6hLHm5ndjvYc4zVUIQ5ZzmrpKy9WFWUnKMYNJ7v0PQaKKK5DpCvNvH5Bm0mM7fmuV6/WvSa878XqJdZ0OMnjzt2MehFdWEgp1Yp7f5GFd2g36fmbkaKNfzjBMORzXUVgMqjWkOPm8vr+db9RWd+R/wB39WKhHlUl5sKyrWQS3twR/D8tabnapPoKo6eoKvJjl2zWcdm/I0nq4rzNCiiioNAooooAKKKKACiiigAooooAKKKKACiiigAqKSaKL/WSIn+8wFV9RW4eznW0YLcFD5ZPrXC+E9G8+A3Oqyz3F4HIeOZiQh9MfStIQvdvZbkTk1ayu2d59stycCTcf9kE/wAqrzXc6nEVnI+ehJAq/HEkShURVA7AVJSvFPa4Wk1q7ehkNLqRj3LBDuxnaWPr0qER6vLy89tD7IhbP51u0UnJPovxGl5s542msF8jU4wnp5AzUyW2qDO7UEPp+5FbdY+s6zZaLAJ72UorHCgKSSfahPyHbrcsR/bUjHmCGRh12kjNYFx4ottPnEGpQzWzHGH2FkP4iuqhlSaJJUPyOoYH2PNcD4i1Yar52jaXbC8nJ2yyEfu4vfPrVx1dnHrr3JW109OnU723niuYlmgkWSNhkMpyDU1YfhzTn0rS4LORw7oDuI6ZJzW5UzSUmk7q4QbaV9GFFFFQWFFFFABRRRQAUUUUAFFFFABRRRQAUUUUAFFFFABRRRQAUUUx3SMZdgo9zigB9FYk+uWELlDNuYDJCqTj/OarSa2zLm3sLmQnodmFP41ahJ7IXMu50lFcp/aWryNiPS8A9C7Yqdm151GEs4z6ZJNU6Ulv+aJU09jpKKwki1gj57m1B9oyatQw34YmS6jYZ4AjxgVPL5ofN5M06Krokob55QR6BcVYqWNMKKKKQwooooAKKKKACiiigAooooAKz9TBNvx/fTv/ALQrQrP1L/VJ/wBdF/nQBoUUUUAFFFFABRRRQAUUUUAFFFFABRRRQAUUUUAFFFFABRRRQAUUUUAFFFFABRRRQAUUUUAFFFFABRRRQAVyfi3/AFenDJGb+HkdvmrrK5HxccR6Z/2EIf8A0KgDrqKinnitommnlSKJRlndgoH1Jqjaatpt5J5VrqFpPJ12RTKx/IGgDTooooAKKKKACiiigAooooAKKKKACiiigAooooAKKKKACiiigAooooAKKKKACiiigAooooAKKKKACiiigAooooAKKKKACiiigAooooAKKKKACiiigAooooAKKKKACiiigAooooAKKKKACiiigAooooAKKKKACiiigAooooAKKKKACiiigAooooAKKKKACiiigArmZzjxNbcA5tHHPb5ga6auZmB/4Se3P/Tm/bP8Q/KgDpqKKKACiiigAooooAKKKKACiiigAooooAKKKKACiiigAooooA4bxteXmnQwXltKUVJBvA/i+vtXZW0ouIIpl6SIGH4jNch8QYTL4fuCAfkZWP51ueHJPN0awY4/1Cjj2GK3cU6SlbZ2MY3VRq+6vbsbLEAEnoK5ezU7L25YcsSBn0rY1SfyLV2yQW+UEds1XeMw6S6gHd5eT25opu0X3egqqu15ahoKFLIZBGXY8/Wtms7Sl22UXuCf1rRqKi9+XqzSn8MfRHKeNXdNButils7QeM4GRk1v6cFFlbBQoXylwF6dO1JqNot9ZzWrsVWRdpI6iuPsNM162SKwN1ELNGGZUPzhfQV000p0eTmSalfV20sc8m4Vb8rd4pXXlfQ72ikAwAPSlriOsK878VE/8JDoY7Fz39xXolec+LGA1/RR3D5HHv8A/qrqwk4wqxclda/kYV1eD+X5m8TnxGvOAIfX611FcRpjNP4mvZP4Y0C/yrt6msrci/uoKLvzP+8yC5OIXz6UlomyBF9BUOogmBgOpIxVxAQig9QKy+z6s0+38h1FFFQWFFFFABRRRQAUUUUAFFFFABRRRQAUUUUAFRrGqsWUAFuuO9SUUAFFFFABRRRQAV8/eKNQXWfGMdg0cs1vbHZ5QXhmHJ49OvNepeNtQudP0iVrRikz/Krjqv096h8E6OmnaXFNNGDeT/vJJH5bnnrXbh1GCdSSulol5nPVnd8i3a+40E0+8u4VS6m+zRBdvkwHsPU1r2VhaWCFbW3jiB67Ryfxq9RXK5t+RrGCVvIKKKKgsKKKKACiiigAooooAKKKKACiiigAooooAKKKKACiiigArnNS162tLg2kQae6/wCeac4Poa6OvOfC1qkPiTXt4zIrJtJHZsn/AAralGLbcr2SvZdSJtq1u5pXsXiO9IWGaCzjb05YD/Gtmx0oRQKl5M93KOryE/oPwrboolV0skl+f3iUO7b9SFIIYx8kSL9FFTYxRRWTbe5aVgooopDCiiigAooooAKKKKACiiigAooooAKKKKACiiigAqhqDMqwbehmQH6Zq/WdqP3YOn+vTr9aANGiiigAooooAKKKKACiiigAooooAKKKKACiiigAooooAKKKKACiiigAooooAKKKKACiiigAooooAKKKKACuP8YDK6X8uf8AiYQ8+nPX/PrXYVxnjJio0kA8NqEQP6mgDH+MO/8A4QTVthbOIunp5qZ/TNeK6lpsNzqWhSeF/CWp6e9tKsst1NAVVlyDyOjd+4z0GRX0j4u0Y+IdDu9LEwhM4XEhGcbWDdPwre8pTD5LcqU2n6YxQK2p8+L4/wDE9xo914strbThosE4iNo5YzYyFzuxjqy/n7cs8ZeK/GWi63Ba2N1pt21+3+i2EcZklRT0LEAD8c+p6dL5+FFyC2mpr8o8OvOJmsimXPTjd9R/k1Dqfwu1iXxDea3p/iJbSad2ZSIjuRT2zn04oGUn8c+M1sNS1lodJW10q5+yXECo/wA7bgpIOc8Ejv36cV9A3zXTWErWHl/ajGTF5v3d2OM15pY/D+WDwnqehz6oZ7rULj7TLdMn8e5TnGefuDv1JrsTpF/9v1O6GsXHlXUPlwQEfLbtgDcMe4z+NAG7p32r7HB9u8v7VsHm+X93d3xVyqWmwT21lbwXNwbiaOMK8xGC5A61doAKKKKACiiigAooooAKKKKACiiigAooooAKKKKACiiigAooooAKKKKACiiigAooooAKKKKACiiigAooooAKKKKACiiigAooooAKKKKACiiigAooooAKKKKACiiigAooooAKKKKACiiigAooooAKKKKACiiigAooooAKKKKACiiigAooooAK5qQZ8TwnHSyb0/vj/PFdLXOMinxNG2BkWTdu+9aAOjooooAKKKKACiiigAooooAKKKKACiiigAooooAKKKKACiiigDH1+MS6ZcIRkFf61zHga/DwS6e5O+FiUz3XNdpfpvtJ1HUof5V5/d2y6LFaanbA8ECVfUEc13UXCVGUXvdW9TkqKUa0Z/Zs0zrNZTz3t7ckgO4Jx1q/qQxYyqMH5cc01E+0XMN2p/deV8v40uqSiK2bkhm4GK51vFLf9bm38zJdPXbaQgjHy5q5UFrj7PFjpsH8qnqKjvJ+rKgrRXoFFFFQWFFFFABXmnjRjDq+lzsAI1JBYnA616XXl3xQgmksIHiRmKyAfKM104W3tY32OfE39m7Gh4Hl+1zaleBSFklwp9RXoNcr4L059M0S3ik/1j5kYY6Z7fliuqpYlx9pLl2T0FhouNKKe/Ux7+Zhd28IGQxyefetiufKvNrGeqRDHt0zXQVE0lGK8rmsfik/kFFFFZGgUUUUAFFFFABRRRQAUUUUAFFFFABRRRQAUUUUAFFFFABRRVa8uEtYHmfoo6epoAw763TVr4W0gLW0GGkXOAWxxyK0WsZEx9muniVRgIRuH61Jplv5MG5s+ZKd7kjnJ5xWhWspOPu9F+ZCim79e5RH20PyIGTHbINStcBM+YjIPXGR+lWaSsyreYiurjKsCPanVUeFUkMyKAx+97irSnIBpALRRQTjrQMKKryXUERIkmjUjqCwFZ0uuaXC+yS+gVvdqai3sriujZoqG3niuYxLBIkkZ6MhyKmpNWGFFFFABRRRQAUVVuLy2tgTNPHHj+8wFZCeJdGeYQrqEJckAcnH59KaTfQTaXU6GikBDAEEEHkEUtIYUUUUAFee6UZP+E61kYby/s0Wc9M4GMfr+tehVyOnxqvijVHAAZoYs8cnirg7N69GTJXR11FFFQUFFFFABRRRQAUUUUAFFFFABRRRQAUUUUAFFFFABRRRQAUUUUAFZupFQLfd3nQDjvmtKsvVDgWvvcJ3oA1KKKKACiiigAooooAKKKKACiiigAooooAKKKKACiiigAooooAKKKKACiiigAooooAKKKKACiiigAooooAK4zxkMrpXJH/Ewi9Oea7OuO8XnH9k/wDYQi/rQB2NFFFABRRRQAUUUUAFFFFABRRRQAUUUUAFFFFABRRRQAUUUUAFFFFABRRRQAUUUUAFFFFABRRRQAUUUUAFFFFABRRRQAUUUUAFFFFABRRRQAUUUUAFFFFABRRRQAUUUUAFFFFABRRRQAUUUUAFFFFABRRRQAUUUUAFFFFABRRRQAUUUUAFFFFABRRRQAUUUUAFFFFABXOMf+KmQf8ATi3/AKMFdHXOEf8AFTKf+nFv/Q1oA6OiiigAooooAKKKKACiiigAooooAKKKKACiiigAooooAKKKKAIbjPkyY67T/Ks+1RbnTREwBDJtINarDKke1ZGivuimB6rKw61rH4JeTTMpW50n1T/QxPCl3NGZ9Kuv9bbEhCf4lyfzrX119sMWO8n9DWf4k02aZo9Qs223VuM/7yjnGK5+48R2mqpawbjFMXHmI4wM1vGCqTjJdXquxhKfs4OL6aLzPQ7M5tYT6xr/ACqzWZe3sdnbElkMgX5EB+8cdqm04SfZY2mBErjc4PYmuaSvd9LnVF7LyLtFFFQUFFFFABTHRJBtdVYejDNPooAAMDAoooPSgDIshm9uXI6nr+n9K16zdNGFmPUGQmtKtKj1XovyM6a09WwooorM0CiiigAooooAKKKKACiiigAooooAKKKKACiiigAooooAKqTxC4dVbBjU5Ye/ap5pBFGznoBVWCeIICHDM3JC8nNVFtaolvoXqazKv3mA+pqhKt3NIhjkEMXVvlyx/wAKqXE+nWpZ5ZBIxIG3O85+napHc2wQRkEEe1RzSxwoXldUUd2OK5iYXlxCF062e15zvdscf7tTRaLLIwkvrx7h/wC6R8o+grdUl9qSX5/cZuo+kb/kbFtd/amzFG3k4/1jDAP0FOmvLeEcyAnsF5JNQNp0bgK0khjH/LMNhauQ28MAAijVR7Coko30ehUXK2u5Vea7c4hgUDP3pD/Sqk2lvdbTc3cpwSSqHatblFJStshuN9yjBp9pAmxIEx3LDJP1JqrPommTkmSxgbJB+56VsUU1VmndSaYOEWrNKx5TJI/hDW1DGRdFuSfdY2x/j+lenQ3VvMgeKaN1IyCrA0l3awXsDQXMSSxMMFWGRXD/APCBaQj74ZLqHPVUl4P5itJTVRJyb5l17/8ABEo8u2x3ZniHWVP++hVZ7+2XjzNxPQKCc1VtdF0+2jREt1YL0L/Mf1rWSNI1CogVR0AFYrl63G7mWl3dzbhHZtH/AHWlIH6VmXWnatdTJv1JY4B1WJdrH8a6qirVTl2S+eoct92YbaFp8kapPbiYgAbnJJNZeseE9MvrCW3htooJSMxyBfut2rsKKHWqP7T+8Xs49keYaDq994ftk03xBBIBCNsV0vzK47D8AcV1cPifRplBW+QezKRj9K6F0SQbXVWHowzVCXStPm/1llbk+vljNaudKbvJNPrbq/mQozjs1bzMw+KNEAz/AGhH+AP+FXrfVre6Aa2WWVCM7ljIH60sejaZGAFsLYAZ/wCWQrTjRI1CIqqo6BRgCom6X2VL52KSn3X3f8Ey3v5x92wnYfgP61yGmzXi+Mblp7KaOO5hCqeCqgAHkjg9DXo1M8tN+/aN+Mbsc0U6kY393dNBKDdtR9FFFYGgUUUUAFFFFABRRRQAUUUUAFFFFABRRRQAUUUUAFFFFABRRRQAVi6z/wAuX/X0n9a2qxNaIH2LJIzdR9O/WgDbooooAKKKKACiiigAooooAKKKKACiiigAooooAKKKKACiiigAooooAKKKKACiiigAooooAKKKKACiiigArj/F3/MJ/wCwhF/Wuwrj/F3/ADCPfUYv60AdhRRRQAUUUUAFFFFABRRRQAUUUUAFFFFABRRRQAUUUUAFFFFABRRRQAUUUUAFFFFABRRRQAUUUUAFFFFABRRRQAUUUUAFFFFABRRRQAUUUUAFFFFABRRRQAUUUUAFFFFABRRRQAUUUUAFFFFABRRRQAUUUUAFFFFABRRRQAUUUUAFFFFABRRRQAUUUUAFFFFABRRRQAVzx/5GRf8ArxP/AKGK6GuaAP8Awk+cY/0E456/OKAOlooooAKKKKACiiigAooooAKKKKACiiigAooooAKKKKACiiigAPSsbSVEb3UYGP3pP51s1j2aul/cqehwRWsNpen6mc94vzNivOPFGi6fc6jAxRopZB8zR8Dr1PvXo9c9qQD6laow4INa4WXLUXz/ACMsTBSpvTXoFhoFnZyrLmWWRTlWkbOK6GiiueUnJ3ZvGCjsFFFFSUFFFFABRRRQAVBcv5cMj+i5qes7Vjixm5xkY/WqirtLuTJ2TZJp6hbZCP4vmNXar2gxbxY/uD+VWKdT4n6igrRXoFFFFQWFFFFABRRRQAUUUUAFFFFABRRRQAUUUUAFFFFABUNxPHbxmSVwqjuTU1QzQRTgCVA4HIBoA4i81SfVZBb2sU4t84dkXBb8a3rO3ltYQtpbIpP8Uzcn64rdVVUYVQAOwFOrqlXXJyRVl1139TD2V5czd308jDm02a7A+1XkmMYKQ/Kv/wBer9pYWtmoEECJ/tY5P41dorn53a3Q2sFFFFSMKKKKACiiigAooooAKKKKACiiigAooooAKKKKACiiigAooooAKKKKACiiigAooooAKKKKACiiigAooooAKKKKACiiigAooooAKKKKACiiigArC1zrYdf+PtOn0NbtYmtbd1hu/wCftMfXBoA26KKKACiiigAooooAKKKKACiiigAooooAKKKKACiiigAooooAKKKKACiiigAooooAKKKKACiiigAooooAK43xh/zCP+wjF/WuyrmPFUMrWkFxFH5htJ1nZB1IGc/40Azp6KqWd3DeQpNC4ZWGR6j61boAKKKKACiiigAooooAKKKKACiiigAooooAKKKKACiiigAooooAKKKKACiiigAooooAKKKKACiiigAooooAKKKKACiiigAooooAKKKKACiiigAooooAKKKKACiiigAooooAKKKKACiiigAooooAKKKKACiiigAooooAKKKKACiiigAooooAKKKKACiiigAooooAK5lTnxOwznFke3T5xXTVzCkDxQwHU2WT7fOKYmjp6KKKQwooooAKKKKACiiigAooooAKKKKACiiigAooooAKKKKACsRVKau53cOnStusC9JTVbQg/eBBraju13T/ACMqi0T7NG/WBeMp1a0BIztPHfvW/XLzgPrtuSB8meo/2TToL3m+0X+RFduyS6ySOoooorA6AooooAKKKKACiiigArO1HLRrGBnc2DWjWVfOTPBGB1YGrpq8kZ1HaLNNBtRR6ACnUUVDdy0rBRRRQMKKKKACiiigAooooAKKKKACiiigAooooAKKKKACiiigAooooAKKKKACiiigAooooAKKKKACiiigAooooAKKKKACiiigAooooAKKKKACiiigAooooAKKKKACiiigAooooAKKKKACiiigAooooAKKKKACiiigAooooAKKKKACsTWfvWH/AF9L/Jq26ytUXdJY8Zxcg/8AjrUAatFFFABRRRQAUUUUAFFFFABRRRQAUUUUAFFFFABRRRQAUUUUAFFFFABRRRQAUUUUAFFFFABRRRQAUUUUAFBGRg0UUAZMmj2ElwbgwYlOMsrsvTpwDV77OmAAWABzwxqxRQBU+yjvJIf+BVMIgP4m/OpaKAK32cAYEknf+Kl8hf7z/wDfRqxRQBXaAH+N+ufvUnkcD97Jn1zVmigCPy/9pvzpvlejv+dTUUAQmMn/AJaMKXy/9tvzqWigCHyz/fOaTyj/AM9G61PRQBWELA585yPSpdn+0akooAiEZA++x+tGw/3znFS0UAV/Kfn96w+gpfLfGBIfrU9FAEe04+8aNrc/NUlFAEYVv73OKNrZzuNSUUAQlH7Pj8KRUcDBkJ/Cp6KAIwrDqxP4U3bJ/f8A0qaigCv5cv8Az2/8dFOVJAuPMyfUipqKAIdsgH3/ANKXbJgfOPyqWigCErJ2cD8KNsv/AD0H/fNTUUAQMspHEgB/3aYqTjrKp/4DVqigCrsuMH94vt8tO2zYPzr+VWKKAKxSfIxIMd8rTsTZzuXHpip6KAKxWftIv4igLcYP7xc/SrNFAFcCfIyyY+lKRNxhk/Kp6KAKp+1bjgQ7fqaQG6z0h/M1booApE3mOFg/M0SNeBfkSEt7sf8ACrtFAGepv9w3Jbbe5DNx+lWQZ8nKJj2Y1PRQBXPnc4Ce3NIxuADtRGPbLYqzRQBSL3faGP8A77/+tSb7z/njF/33/wDWq9RQBUBuT1WMfiaUNc4OY0J/3sVaooAqK1yT80caj13ZqU+d2CGpqKAK2+fP+qXH+/T8y56KBU1FAFYm4GcKh/GnZmIHyoD35qeigCuTP2VPzpczei/nU9FAEAM2eVXH1ozN/dX86nooAqO9yvSJW9g2KRpbgYxbg+vzjirlFAFMS3Gf+Pcf99ioxNd7sG0GM9RIK0KKAKXnXG0n7Kc+m8U7zZ9mfs53em8VbooAz3uLpcbbJm/7aKP60C5uN2PsUn13r/jWhRQBkyXt0jYGnTPzjKuv+NYFst+3iCS/k02VITbmEfvEJJDA56+1drRQBQNzMAD9jlwfQqf60n2qY4xZTc+pUf1rQooAz/tUvezl/Mf40gvJT/y5Tg++3/GtGigCh9qk25+yT9Ony/40gu5Dt/0OfJOD93j9a0KKAKYuHxlraUfTB/rQ10QxX7PMcdwox/OrlFAGab1gf+PO5/75H+NKL4n/AJdLj/vkf41o0UAZxvsFf9FuPm/2OlL9u5x9muP++K0KKAM9r7H/AC7XJ/7Z0i32c/6NcjHrHWjRQBnfbhx/o1zz/wBM+lPN4Bj9xcc/9MzV6igCgt6pbaYLge5iOKSS+VHK/Z7lsd1iOK0KKAMptTVQSLW7bHpCea4vXPEKwzQXA03UT5RyQbcjIJ969JrC15SYI2AztccVtRfvr7jKqvdZFHr0UkSyCx1Hay7hm0cf0rkrPxFHJ4gnzYaiVxtUi3ZsEcdOoHBr0qP/AFS/7orD0kF7u5lx8oJX8c5p09FN9kTUs5QXnf7iddatWGQlz9DA3+FSjVbc5+Sf/vy3+FatFYG5kf2tABnyrnGM/wCpb/ClGqwFQ3l3HJxjyWzn8q1qKAMo6pAOdk+PXyW/wpn9r224rtuODjPktj+VbFFAGWmqWzgkCbgZ5hYf0o/tS2zjE2PXyX/wrUooAyTq9oqlnaVAOuYm/wAK5R/FWmSavHEDOwQlS32d+GPHpn17V6DXP2SL/a13Ii8EAMfQ1rSV+Z9kzKo7cvqi2NVtCQA0pz/0xf8Awqb+0Lf+8/XH+rb/AAq/RWRqZv8AadsCcmTA6nyXx/KoW1qwVN7SuF/vGFwP5VsUYoAyzqtmCAZGGTgZjb/Cpvt9scfvDz/sH/Cr1GB6UAZh1WyVipmww6jY3H6U0avYkE+eMA45Uj+lamB6CjA9BQBm/wBqWWM+dgepUj+lB1WxBANwoJ6ZB5rSwPQUm1fQflQBlnWNPB2m5XOM9D0/KpU1Kzk+7cITnFX9q+g/Kjav90flQBUN9ajP79OOvNO+2220t58eB1+arO1f7o/KjYv90flQBU+32v8Az8R/nQL61J4nT86t7V/uj8qNq/3R+VAFFtSslJDXUII6/OKb/athgt9riwOp3Vf8tP7i/lSeVGRjYuPTFAFD+1bAsF+1w5JwPmpx1SxABN3Dg9PnFXfKjP8AyzX8qPKj4/drx0+WgCv9utckfaIuMfxCgX1qxwLiI/8AAhVjyo852Ln6UCNB0RR+FAFc31qBk3MWP98Un2+zz/x9Q/8AfYqx5MWMeUmP90UnkRf88k/75FAEC39o2MXMP/fYp4u7Y9LiI/RxT/s8I/5Yx/8AfIoFvCOkMf8A3yKAGi6tycCePP8Avil+1W+M+fHj/eFP8mL/AJ5p/wB8ik8iEDHlJj02igBpurdRkzxAepcUG6tx1ni/77FOMEJGDEhHoVFH2eH/AJ4x/wDfIoAb9qt/+e8X/fYoFzA3SeM844cUv2eH/njH6fdFILa3HSCMc5+4KAAXMBziaM4/2xR9pgxnz48f74o+y24/5YRf98Cm/Y7YjH2aHH+4KAJDcQjrNGP+BCj7RD/z2j/76FNNtAesEZ/4AKT7JbA5+zxZ/wBwUAP8+L/nqn/fQo8+H/nqn/fQpn2S2yT9niyf9gU37FakY+zQ4/3BQBMZogcGRAf94UedF/z0T/voVCbK0J5toT9UFK1nbMctbxE+6CgCXzov+eif99ClEsZGQ6kfWoRaWw6QR9MfdHSlS0tkztt4gDzwgoAl82P/AJ6J/wB9UebHnHmJn/eqBrO2Yc28XTH3BSGxtD1tof8AvgUATmaIf8tE/wC+hS+bGDjzFz9agWytUIK20QI6HYMij7Ha7t32aLd67BQBY8xP76/nS71xncMfWqQ06zBJ+zR5PX5aeLG0CeWLeIL6bRQBb3A9x+dGR6iqq2dsvSFB+FL9kt8g+SmR04oAs5HqKMj1FVjaW5OfJX8qBZ24/wCWK/lQBZyPUUZHrVb7Jb7dvlLj6UxrC1frCvBzxxQBcyPUUZHqKqPY2zkFohke5pn9nWg/5Yj8zQBfyPWjI9apCxth0jP/AH0f8aYdOtSMGM4/3z/jQBoZFJkVQ/s21xjyzj/fb/GkGm2oOfLP4u3+NAGjRVT7HBnO0/8AfZ/xpfssXo3/AH2f8aALVFVRawgYCt/32f8AGmvZwyY3B+PSRh/WgC5RVIWUAIO18j1kY/1qRbaJTkBv++2/xoAsEgDJOBXNvcjUtThitsvDaPvlkA+XdtICg9zzWtdWEF1/rd5+jkfpmrNvBFbRiKFAiDoBQBNRRRQAUUUUAFFFFABRRRQAUUUUAFFFFABRQe1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tRUNaS7hnapb8qu0yRQ6Mp6EEU07O4pK6a7mLol4t1pqzZOFyDnkjFTaPgxSuoO15Cwye3FcX4bvEtrfVLJ2WMxTNtG7seP8/Wu50cYsIB/s11VFy8/m1/mc8JKTil0VzSooorkOkKKKKACiiigAooooAKydNTEt1J/ekIrVY7VJPQDNVLIfIzf3mLVcXZS81+pnLeJcoooqDQKKKKACiiigAooooAKKKKACiiigAooooAKKKKACiiigAooooAKKKKACiiigAooooAKKKKACiiigAooooAKKKKACiiigAooooAKKKKACiiigAooooAKKKKACiiigAooooAKKKKACiiigAooooAKKKKACiiigAooooAKKKKACiiigAooooAKKKKACiiigAooooAKKKKACiiigAooooAQ9qWkPUfW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8H1Ez6T4rnDw7Le7bAPZ8969xto/Kgjj/uqBVHUtJs9SaJrmIOYmDL/h9K1QMDFddbEe0hCNttzlo0OSUn329AooorkOoKKKKACiiigAooooArXj+XbyNx93HNJYjFrECMEKM1Dqmfsj4z2/nVuBQsSKOgUVp9j1Zlf95bsiWiiiszUKKKKACiiigAooooAKKKKACiiigAooooAKKKKACiiigAooooAKKKKACiiigAooooAKKKKACiiigAooooAKKKKACiiigAooooAKKKKACiiigAooooAKKKKACiiigAooooAKKKKACiiigAooooAKKKKACiiigAooooAKKKKACiiigAooooAKKKKACiiigAooooAKKKKACiiigAooooAQ9R9aWmnqPrT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9Qb5EQDJdgMZxWgBgYrM1BsPAPWQVp1bXur1ZlF+/L0QUUUVBqFFFFABRRRQAUUUUAFFFFABRRRQAUUUUAFFFFABRRRQAUUUUAFFFFABRRRQAUUUUAFFFFABRRRQAUUUUAFFFFABRRRQAUUUUAFFFFABRRRQAUUUUAFFFFABRRRQAUUUUAFFFFABRRRQAUUUUAFFFFABRRRQAUUUUAFFFFABRRRQAUUUUAFFFFABRRRQAUUUUAFFFFABRRRQAUUUUANbqv1p1Nbqv1p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dz817AnPALVqVkTk/2pbqAP9Wcn86160ltH0/VmcVrJ+f6BRRRWZoFFFFABRRRQAUUUUAFFFFABRRRQAUUUUAFFFFABRRRQAUUUUAFFFFABRRRQAUUUUAFFFFABRRRQAUUUUAFFFFABRRRQAUUUUAFFFFABRRRQAUUUUAFFFFABRRRQAUUUUAFFFFABRRRQAUUUUAFFFFABRRRQAUUUUAFFFFABRRRQAUUUUAFFFFABRRRQAUUUUAFFFFABRRRQAUUUUANPUfWnUh6j60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YOoSNFqNmw6NlSa3qwNdtZZhbTwR75IJQ23OMj0rStJZpgzyxeUvZSea2lrCPlozOOkpeepdooorE0CiiigAooooAKKKKACiiigAooooAKKKKACiiigAooooAKKKKACiiigAooooAKKKKACiiigAooooAKKKKACiiigAooooAKKKKACiiigAooooAKKKKACiiigAooooAKKKKACiiigAooooAKKKKACiiigAooooAKKKKACiiigAooooAKKKKACiiigAooooAKKKKACiiigAooooAKKKKAGnqPrTqa3VfrT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BrdV+tOpp6j606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a3VfrTqa3VfrT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BrdV+v9KdTW6r9f6U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qCVpFki2jKEkP7ccVPQAUUUUAFFFFABRRRQAUUUUAFFFFABRRRQAUUUUAFFFFABRRRQAUUUUAFFFFABRRRQAUUUUAFFFFABRRRQAUUUUAFFFFABRRRQAUUUUAFFFFABRRRQAUUUUAFFFFABRRRQA1uq/X+lOpjfeT6/0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xvvJ9f6Gn1G5+aP6/0N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DH+8n1/pT6jf7yfX+l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ET/fj+p/lUtRv99Pqf5VJ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RSH54/qf5VLUT/AH4/qf5V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RP8Afj+p/kalqN/vx/X+hq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if78f1P8jUtRv96P8A3v6Gp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z88Y9/6GpKhk/1kf1P8jU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DJ/rIvqf5GpqglP72H6n+Rq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hk/wBZF9T/ACqaoZP9ZF9T/Kp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vJ/rovqf5VYqCT/WxfU/yq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gk/1sX1P8qnqCT/AFsX4/yq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ryf66L6n+VWKry/66H6n+VW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tL/r4fx/lVmq0v+uh+p/lV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rS/6+H6n+VWaqS/8fEH/Av5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so/wBIhP1/lVqqsv8Ax8Q/j/K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l/4+YP+Bfyq5VObP2qD05/l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zBjdwEEbQGz+VXqpy/8fUP0P8AK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UlP+kxD2P8qt1Uk/4+Yvoa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WT/AI+YvoatVUkH+kxfQ1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kn/HzF9DVuqsn/HxH9D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v/x8R/Q1aqrJ/wAfMf0NW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L/AMfcP0NXapyf8fUX0N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Jn7XF0xtNXaqvzcp7A1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jf8AH0v0q3VRv+PpPoa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R/8Aj5T6GrdVG/4+l+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m3/H0v0q5VI/8fa/7t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kR/pan/Zq7VQ/8fQ+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oT/pSj2q3VQ/8AH0Pp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n/AI+h/u1cqof+Pof7t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p/y9f8Bq3VPP8ApeP9m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z/pX/AAGrlUx/x9nj+G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H/H2f92rlVB/x9H6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g/4+W+lW6qD/j6P0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R/x8n6VaqoP+Ppvp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j/AI+T9KtVWU5uG+l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qv8Ax8N9KtVVX/j4b6V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qDFw30q1VVOZ29h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p/r3+lWqqxkee/0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o/9c9WarR/656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aMfvnqzVeP8A1r1Y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8f8ArXqxVeP/AFr1Y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0f+uerNVo/9a9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moCqgFix9SKAK8X+terVVIf9c9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pAf3r1bqpB/rZK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35mkq7VK3H72T61d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Vv/rZPrV2qlucySfW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t/9ZJ9auVTt/8AWSfW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Ut/vyfWrdVYB87n3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pRRQBUtzl5PrVuqtv9+T61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Nm24ycEc96vVTteS/1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7Xq/PerlUbPq/Oea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BooNAFO06v9auVTtP4/r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Sig9KAKdp/H9auVTtB9/61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0ooPSgCpa/wAf1q3VS1/i+t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9KKD0oAqWv8X1q3VS1/i+t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kPQ0tIehoAqWn8X1q5VS06N9a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3Q/SlpG+6fpQBTszlW+tXap2f3W+t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kb7p+lLTW+6fpQBUsvut9au1SsjlD9a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rfSnU1/ut9KAKlj9w/WrtUrL7h+t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v91vpTqa/3W+lAFOx+4frV6qVj/qz9a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rfSnU1/uN9KAKlj9w/WrtUbD/Vn61e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bJ9xvpTqZJ9xvpQBUsf9WfrV6qVj/qz9a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y/6t/oakpkn3G+lAFSxOYz9avVSsf9X+N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5f9W/0NSVFMMxP9KAK1jxGfrV6qNgMR/jV6gE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zf6t/pUlRzf6tvpQBWsf9V+NXaqWX+r/GrdABRRRQAUUUUAFFFFABRRRQAUUC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jm/1bfSpKjm/1bfSgCCz/ANX+NW6qWf8Aq/x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FN/q2+lS1FP/AKp/pQBBZf6r8auVTsv9UPr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G4/1T/SpqhuADC+fSgCCx/1X41dqnYqFi49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3H+qf6VNUNx/qn+lAEVl/qh9at1Tsv9UPr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G5/1L/SpqhueYX5xxQBDY/6oVcqpZjEQ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Bdf6l8HHFT1Bc/6l/pQBFZAiIZOauVUs/8AUirdAI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guf8AUv8ASp6guf8AUv8ASgCOyOYRVuqlkMRC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Fz/AKl/pU9QXP8AqW+lADbQYhWrNVrX/VLVmgSCii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e6/1L/SrFV7r/UtQA2z/wBStWqrWn+pFWaBIKKKK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XRxC/0qeq91jyWoALX/Ur9KsVXtRiFfpV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td/6lqs1Xuv9U1AC23+qX6VPUNv/AKpfpU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a7/wBUeM1Zqtd48o5oAdbf6pfpU9QW3+qX6V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VvP9SatVVvP9UaAJLf/VL9KmqG3z5S/Sp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13jyjmrNVrr/VGgCSD/Vr9KlqKD/Vr9K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XX+rNWarXX+rNAEsP+rX6VJUcPEa/Sp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91/qzViq91/q6AJIv9Wv0qSo4v9Wv0q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vdDKVYqvcnCUASxfcX6U+mR/cX6U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vcfcqxVa6GU645oAmj+4PpT6ZEMIOc8U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C4+5U9V7n7lAEsf3B9KfTY/uD6U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vc/cqxVa6+5+NAE8f3B9KdTIxhB9Kf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WushBjrmrNVrr7g+tAE0edgz1xT6ZH9wfSn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rr7o+tWaq3X3R9aALCfdH0p1NT7o+lOoAKKKKACiiigAooooAKKKKACiiigAooooAKKKKACiiigAooooAKKKKACiiigAooooAKKKKACiiigAooooAKKKKACiiigAooooAKKKKACiiigAooooAKKKKACiiigAooooAKKKKACiiigAooooAKKKKACiiigAooooAKKKKACiiigAooooAKKKKACiiigAooooAKKKKACiiigAooooAKKKKACiiigAooooAKKKKACiiigAooooAKKKKACiiigAoorF8RzS2+jX0sEhjlWFirjqDjrVRXM0u4m7K5tUV8ljxRr8cgC6rcMOud2atSeMNeZjGuqS4I+8AB/Svf/ALBr/wA0Pvf+R4rzmj/LL8P8z6qor5VHiHxQXYDUrgNGnmEHH3eOfeoovGfiDPzanKfbav8AhR/YFf8Anh97/wAgWc0HtGX4f5n1fRXyzP4p8RxRLKdXkJY5KBVyv6cVQHinxDzN/atwT6EjH5dKayCv/PD73/kS87o9Iz/D/M+taK+S18Uau21k1O7BAw25sjNMXxDrqEN/a10eh5bP6Uf2BX/nh+P+QnndFbxl+H+Z9b0VS02Y3FhazN96SFHP1IBq7XgTg4ScXunZnuQkpRTWzVwoooqCgooooAKKKKACiiigAooooAKKKKACiiigAooooAKKKKACiiigAooqvc3MFqnmXE0cSf3nYKP1oAsUVlwavp1xP5EN7BJL/dWQEn6etalNpoSdwooopDCiiigAooooAKKKKACiiigAooooAKKKKACiiigAooooAKKKKACiiigAooooAKKKKACiiigAooooAKKKKACiiigAooooAKKKKACiiigAooooAKKKKACiiigAooooAKKKKACiiigAooooAKKKKACiiigAooooAKKKKACiiigAooooAKKKKACiiigAooooAKKKKACql390fWrdU73lR9aALMf3B9KfTI/uL9KfQAUUUUAFFFFABRRRQAUUUUAFFFFABRRRQAUUUUAFFFFABRRRQAUUUUAFFFFABRRRQAUUUUAFFFFABRRRQAUUUUAFFFFABRRRQAUUUUAFFFFABRRRQAUUUUAFFFFABRRRQAUUUUAFFFFABRRRQAUUUUAFFFFABRRRQAUUUUAFFFFABRRRQAUUUUAFFFFABRRRQAUUUUAFFFFABRRRQAUUUUAFFFFABRRRQAUUUUAFFFFABRRRQAUUUUAFFFFABVLUrVb6yntXYqsqFSw7VdopptO66CaueQnwNoV3J5ceqBpATlY2TOfTA+lN/wCFZWEe5n1CXaFwCVXg+prm/iHY31trUmtWoMcUMka+YnUPtByf89/evWvCuvW/iPTBMABKBsnibs2OePQ19RWxGNp0YVo1eZO3N7q91vXU+epYbByqyouDUlteT95eWpw1t8PLJMyRawWULtc7VIx+dNHgDSZNsMeqoZGHy4CliPUc16FpFtbWujPFDAkcQ83KJ8wPJBz6nivJ/hUVOuX6qDhIW5P++KVPF4mqqzjXdqauvdWoTwmFh7NOlrUdvielzcg+GmngMRqEz5GMgLxUn/Cs7ARbFvJc5yXKgnpXO+HHuovH95BYyu1mZpPNXOVC4PH4HgfSun+JfiGSxgTTLSR47icAyOvZDkY+p/z1p1MTjnUp04Vb+0imtEt+4qdDCeznOdO3s5NNczav5bbmTJ8P9CEjg6ztK/eTcuQfz/zirlt8O9BO1Fv5ZGcZX94uSPoK7rwroltoulwQxIjSlQ0ku0BnY88/yFPGjww68upwRKrPC6zHsTlcHHrwaweZV+ecFXdknZ8q1aX6m/1Cjyxm6Ku2rrmel9PwN22hFvBFCpJEaBAT3wMVNRRXz8pOTbe71Z7aSSSWyCiiipGFFFMkdIkLyMqKOrMcAUAPopqsrqGUhlIyCDkEU6gAooooAKKKKACiiigAooooAKKKKACiiigAooooAinlWGJ5XOERSzH2HNef6Jb/ANowyeJNTUTS7Xe3hJykSDPAHqcda7u+hNzaXECnDSRsgJ7ZGK5Twjctb6KLS4hcXVoGV4VGWIycEDvXdh5OFKpKPx3ir9Une9vwV/8AM461pVIRl8Lu7dG1a1yeHTYNatEe+SzlWSMEeTHtaMnnh85qTw1PPG93pNzL5stiyqspPzOjDKk++OKZA5utWivIraa1toIXWaSZPK8zOMDB5wME5qt4YZr/AFHVdWH/AB7zusUB7MqcbvxNdNSMuSaldRUeZRd/cfNZL5r79zGnJc0WrXbs2vtK17/1tsdtRRRXkHpBRRRQAUUUUAFFFFABRRRQAUUUUAFFFFABRRRQAUUUUAFFFFABRRRQAUUUUAFFFFABRRRQAUUUUAFFFFABRRRQAUUUUAFFFFABRRRQAUUUUAFFFFABRRRQAUUUUAFFFFABRRRQAUUUUAFFFFABRRRQAUUUUAFFFFABRRRQAUUUUAFFFFABRRRQAUUUUAFFFFABVO8zhauVUuxwv1oAsp90fSnU1Puj6U6gAooooAKKKKACiiigAooooAKKKKACiiigAooooAKKKKACiiigAooooAKKKKACiiigAooooAKKKKACiiigAooooAKKKKACiiigAooooAKKKKACiiigAooooAKKKKACiiigAooooAKKKKACiiigAooooAKKKKACiiigAooooAKKKKACiiigAooooAKKKKACiiigAooooAKKKKACiiigAooooAKKKKACiiigAooooAKKKKACiiigAooooAKKKKACiiigDAjt4bybV7WZdySMqOMdjGvevDryC/8AAmuI9q5a2kPAblZEJ6H3/l+Ne72FtdxX99PN5XkzspjCElhgbeeO4Aqr4p0OPX9Oa1ZvLkB3xyYztYf0r3MNjFRq8smpUpxipLfovyPJxGFdWm5RVqkZNxfz8xdGm8/QY59pQSRu4HU4JJ/OvJ/hXEG1jUiCxTyiCcEHJYenTpXr2i6dJp+i29g8gaSOLYWzxn/CuU8I+Fr3QL64uJJ4ZY5UI2qzA5znPT2xWtGrSgsZFSVnfl1332M6sKj+qtxd1bmt023OfvtUHgPVBY28Cy2NwonYN/rAxJB+bv8Ad71lfFRsalp10q8NCOMf7RPWus1Xwfda/rSahqVysdtHgJbxkscDnGe2a6rxJ4etNesBaS/IycxSDkocfqKqOJo06tCpOV6mvtGtdLWX/BsDoTqQq04xtDTkvpr1NuN3a0jeJVLlFIDHAPHrXn+g+Mp9W146UbFIRGH8xzJk/L6fjXUaJFqdjpy2t2kc8sCbI5EfAkA4XOehx/KsPQPCQ03Uzq0s+65kMhdFHyjceAD7f1rip06EXWVRp2T5Gnu+m39dzoqTrN0vZprVc6a2XXc7+uYutddb6eysrGS8kgQNLsdVCk9B8xGfwrp6808QixguLzUtOvvsurRLsdQM+dx02nr25HQiuTC04Tk1K+2ml1fpe2tjpxM5QinHvqtLtdbX0udJq/iO20q9t7OeKZpJ03IEUHJzgL16mkt/EAbUYrC6sbm0eYExNMFw+O2QSM/571xut6mtnrnhy/vwFVrcmXK/cZhycY4wSPyrR1a9ttd1rSLfTyLk283nzSp92NR7+5rvjgUuRSi9VLml0TTav8ranJ9bbcmpKycbRtq7pP8AHodHe66Y7ySysbGa+miAM3lkKseegJPfHasnVtWg1bw3qxSOSKWGNklhlXDI3vVbQbiLQtR1a01D9x59y9zFM/CyKecA+39aq2xlv7LxHqSWrpDeKFgVkILqqkbse+c1mqEYq6i/djGSl3ba0/O3oauq5aNrVyTj2Sv/AF8zu9D50mw6D/Ro+nT7oput6pDo9hLezhmRMAKo5JPAFZ1hqMFhYaNbT7xJcwxxxgKTztXr6da0taaxFhKupY+yPhXyCe/HTnrWNek/rL5oy5ZTey1eutvMqjUSopKS5owV7vbTqRaXe3125+06a1rGUDK5lVsk9sDkVR8T+IofD0cEs8LyJK+z5COOM1h+Hbpxr01jZXkt1paWwZTJkiNgQNobHPH+eKm8cQSTTaIUhaVVvkLALnj3rZYWLxNODXuT1SV9vn1Eqz9lOSlrF2u7Oz+XQ6zS7yS9tFuZrV7XdkhJCCdvY8dKwrbxBPqH2p9N02S4ggYoJGkCeYw6hQea2by7t5Lg6UZCtzPAzLhCQF6Zz0rifC2qW+h6W2mamrW91as+U2EmUEkgrjr1x+FZ0qMZRnNQbatyx8m7N93206jqVXGUIuaS15n59F2R22iarb6xZrdW+4DcVdGGGRh1BrWrznwtcf2VYebfQywvqN4zxRBCSobAGfSvRqyxmH9jUaSfL09eqv1tsaYar7SCba5utu3R/MKKKK4jpCiiigAooooAKKKKACue1Pw/Y6hMtyRJb3afduIH2OP6H8RXQ0VpTqzpu8XZmdSnGorSV/09Dk38NRXCql9qF9dxAg+VLIAjY9QACfzrqIokhjWONAiKMKoGABUlFXUxE6iSbVl0SSXrZdSYUYQd0te7bb/EKKKKwNgooooAKKKKACiiigAooooAKKKKACiiigAooooAKKKKACiiigAooooAKKKKACiiigAooooAKKKKACiiigAooooAKKKKACiiigAooooAKKKKACiiigAooooAKKKKACiiigAooooAKKKKACiiigAooooAKKKKACiiigAooooAKKKKACiiigAooooAKKKKACiiigAqnedF+tXKpXjKoXJ70AW0+6PpTqan3R9KdQAUUUUAFFFFABRRRQAUUUUAFFFFABRRRQAUUUUAFFFFABRRRQAUUUUAFFFFABRRRQAUUUUAFFFFABRRRQAUUUUAFFFFABRRRQAUUUUAFFFFABRRRQAUUUUAFFFFABRRRQAUUUUAFFFFABRRRQAUUUUAFFFFABRRRQAUUUUAFFFFABRRRQAUUUUAFFFFABRRRQAUUUUAFFFFABRRRQAUUUUAFFFFABRRRQAUUUUAFFFFABRRRQAUUUUAFFFFABWP4hd49HvnjkaN1gcqy9QcVsVT1C1S+tJrWQkJKhUkdaqNrq+1xSvZ2Pkn+1NUhJZdQuUOecOf8asS+JNccIo1OdAq/wALHn3Ne7r4A0YY3LK2P9qon+HeiPn/AF49MSdK+1lmGXyeqT83E+Np4LHRe0kuvvL/ADPC01rWZFJOsXRbaeN5HH50Lr+sg8atdN3zvPFe7L8PdFUH/XcjHLZ/pVm38B6JbiYJFIRKoUhnztHseopPMMuX2Yv/ALc/4BbwOPbesrf4j51GraqzOP7Russckeaee3rViLV9aidSNQvABjGJDj8s4r3tvh/oxbcDOpH3cMOP0/nUkXgLSEBDGeQkYyz9PfgU3mOX8uyflyg8vxrldO2/2v63PBJNd1eUKP7VusA/89CP602TWNXeQbtTuc8fxkjFe8D4eaECDsmOBjmQ81J/wgGiAfKkynuRIefzqf7Ry9bRX/gAlgMc3q3t/N+B2OknOnWZyTmBOSck/KOtWzDEZPMMSeZ/e2jP50ltCtvBFAmdkaBFz1wBipq+RqzvUnKL0bdvQ+rpw/dxjJLRLQwr7Shd6rY3zMuy2VwUIzuLDArWgt4LcEQwxxg9digZ/Kp6KTrTcVG/upWt87lKlFScrat3v8rDWRW+8oP1FOAwMDpRRWNzSwmAe1KQCMEZFFFACKoUYAAHsKWiihu4CYGc459aCoJyQCfpS0U7hYMZooopAFFFFABRRRQAUUUUAFFFFABRRRQAUUUUAFFFFABRRRQAUUUUAFFFFABRRRQAUUUUAFFFFABRRRQAUUUUAFFFFABRRRQAUUUUAFFFFABRRRQAUUUUAFFFFABRRRQAUUUUAFFFFABRRRQAUUUUAFFFFABRRRQAUUUUAFFFFABRRRQAUUUUAFFFFABRRRQAUUUUAFFFFABRRRQAUUUUAFFFFABRRRQAUUUUAFFFFABVO7GQv1q5VC+BIXHrQBdT7op1Nj+4v0p1ABRRRQAUUUUAFFFFABRRRQAUUUUAFFFFABRRRQAUUUUAFFFFABRRRQAUUUUAFFFFABRRRQAUUUUAFFFFABRRRQAUUUUAFFFFABRRRQAUUUUAFFFFABRRRQAUUUUAFFFFABRRRQAUUUUAFFFFABRRRQAUUUUAFFFFABRRRQAUUUUAFFFFABRRRQAUUUUAFFFFABRRRQAUUUUAFFFFABRRRQAUUUUAFFFFABVHU5Hisp5I54oHVCRLKMqp9TV6uQ8bWd7faV5NkN/7xWljHWRB2H44rSlDnnGN7XaV+1yKkuSLla9lexheEvEl3qmoG3vLm0GI9qxxAkyMOS2e3Gf8K9MrhND1SxuLs2Q0safqUceY0kjHIx2YDkf/AF6xvDb6/Nr2qpJcQCKK5QzKSWGMHhPTjFeti8MqlSXJBU1GKbTsr3e612/4Y83CVnGnFyn7Tme6vpoeqVWvLqGyt5Lm4kEcMYyzEZxXAxeI73VLu8TTZrCKGAmOP7Q/zSsP4gB2/wAa5TxVq93rnhSwuFVIvNuvKmQdGYZ249uM/WualgKkpRUrJNq+qur7X/Q3qYyMVKyb5U9baO3Znq2j65aauszWwlCRYy0iFQwIzke1W9M1O01SJ5rOXzI0coTtI5H1+ormb+21waKsT6haQTbv3sxGxVTsOnFU/Bl9dQm70W6WBpLJFeOSA/K6MMj/AD71c8LT5Kk4O/K1Zcybt1e2q/r1iniZ88ISTV1dvlaV+iWv9fl6HUNxPDbRmWeRY4x1ZjgV5dpmq+KNXsp9Qt3s44YmKqpQ/vMHk/0rQvtdN74Ws9Sezhdp5lRo3XcqncVJAP0/Woll9SEoqVtZKLSabTe1/U2eJi+flvom02nZ2O2Oo2y6iumlj9paLzguONucda0a811jUrLSvGKXN7KI4xppAOCfm8w8ADvjNbqareWekXeqalGqLnfDCvVVOAoJHckj/PTN4SThCUdeZfe+ZqyGsQlKUX0f4WTuzraK4LUtQ17S7NNTuBaSW6ENPbqpDqp9CepGau2muST63b2wANleWYuLdtuCD3Un6ZPtxSeCqpX0aV9mumrXrb7+g/rMPPW3TvomdhRXK2WpXN/fan5EsQs7YeUjkceZgEk+w5rCj1LVNNvrJLnVLbUoruYRFI4wpTPcY7D/ABohhJSfLePM0ml1d9l6hLERir2drtN22sej9KxDr2li4jthewtK7bQEbdg4zyR0rZdQ6lWAKsMEHuK4Hxra2aaQNPt7SM3N1IscCRpgg5yW49AKjDU4VJqMr6tJW8yq85Qi5K2iu7naXt9a2MYkuriOFGOAXbGT7VU0rWbHVvN+xzeZ5TYbgj8ee1c/4gsdSeXSJbK2W5+xtvdHlCAnGOvr15qXT9eDW+orcWi219ZK0ktupzlQuQc9Dmtfq8fZSmnzNdmtNbXa3I9s/aKOy809dOj2Oku9RsrPi5uoYj6O4B/KrwOQCOhrx/wxqFz9in1240aS6eaRpHuvMTKovGFB5wMGu7v9ZifQZNRsXLiVNsBAwS5O0DB7g/yp18HKnJRXvO6Tt3fT+txUcQp3bsuq9O5dl1rT4bd7h7lREkpiLbT98dQBjn8Km0/VLLUQTaXKS4GSAcEfUHkVTsLT+y9Gt4Xha4lgjBKqNxZ++M+5NczoNwt74ov7iWF7SZYBGtvIuGZcg7j2zxTjhoSVS1/cu+bdO3+f4fiTKu4Sgm17+ij1/pHfXM8VrC888ixxIMszHgCnxusiK6HKsAQfUV514hZdftNVUl/sFjGwGxgPNmAJ/JeOO5PfFdnoTh9IsGGMG3j7/wCyKxlQUaXO3711p2TTt+RsqrdTlt7tnr5p6mozBVLMQFAySTwKpafqFpqMbS2c6zRq5QsvTI5x+oqzPDHcRtFKgeNuqnoa5DwYqIurIiKiLqMoCqMAAYpU6cZU6km3zRSaXTdL9QnOUZwSS5XdN9djfvdXsLGURXN0kchXdtOelWbW9trq2F1DMrQEE7+gGOuc9K5e8N/puq3uoLp7XdpJEg/dyDcu0HOFPXqelZ/ifVbe/wDCwnsZf3N3IkWQACAW+YEevBFaxw3NyJbyaXNdWV+j7Mzdflc29opu1mnp59TrbLWdOvpRFbXccjnOAD1x1x6/hWvXCeMLZLXRrR7Zdj2c8TQFcZHOMfjmuq1WZ4NMu5oyVkjgd1PoQpNZVacFFSg3ZtrXytr87msJycnGVrpJ6eZVk17S45zA97EJA2w5PyhvTd0z+NaN3eW9nCZ7mZI4h/ExrjPsFs/ggRPHuVrLzz67yu/dn1zWfphN9c+Hra5G9I7Iz4bnc3ABP0rseDg3JKT9yTUvOybuvuen4nP9Ykkno+ZJxXa7SV/v3/A7nTdWsNT3/Y7lJSn3lGQR+B5p+qala6VbfabyQxxbguQpPJ+lcpdxCDxtZSwgI1zbOJ8fxgDj+Q/KpviC/l6DI+CcSx8DqfmFZfV6cqtFRb5alt91rZlqrNU53tzwv6PS5et/FOlTTpAZ3ikk+4Jo2QN9CR7iuorzrxGz+IrSLS7GzuCkkiGW4liKLEo5ONw5P0qaa51m91690uyvIra1t1jZpfL3uuVBwM9zz1rSeCTtypweram9UlbXZd/wM4YiXX302knFaXd/M7+srWdTh0iza7nV2jVgpCDJ5OKwvEMtzCzGLxDDZEJlYWhRiSB3zzz9K5DVtTuNY8CLcyrm5eZE+Xjc2/A+lZYfC+0lD3k4uai7XurvzRdbEcqkrNSUW1trY9fRg6hh0IyKdXmup3Ov6LDZX11qMc6PMiT2wgVQAeoVhye/NdNr0jxtGRrSaehBBUxqxc+ozz+VZzw3K178Wm2rq7V102LjXbT9yV1bTTW/Xc6SsfWdXtdIijkufMPmPsRY13Emsjwjqk+ox3yTzLOba4MazBNm9cdx270/xJpV9qFxp89k9uGtZTIVnLAMe3QVUMOo11TqOy6vbS1+pMq7lRdSmrvot/yLul63HqFw1uLO8hZV3bpoSo+lb9cjo2u3Nxqc+k6jZrbXkaeYpjfcjr7V11RiqXs52UXFNJ6tSv5prQvD1HOLbldp22a/BhRRRXKdAUUUUAFFFFABRRRQAUUUUAFFFFABRRRQAUUUUAFFFFABRRRQAUUUUAFFFFABRRRQAUUUUAFFFFABRRRQAUUUUAFFFFABRRRQAUUUUAFFFFABRRRQAUUUUAFFFFABRRRQAUUUUAFFFFABRRRQAUUUUAFFFFABRRRQAUUUUAFFFFABRRRQAUUUUAFFFFABRRRQAVTu+i/WrlUrw42/WgC2n3R9KdTU+6PpTqACiiigAooooAKKKKACiiigAooooAKKKKACiiigAooooAKKKKACiiigAooooAKKKKACiiigAooooAKKKKACiiigAooooAKKKKACiiigAooooAKKKKACiiigAooooAKKKKACiiigAooooAKKKKACiiigAooooAKKKKACiiigAooooAKKKKACiiigAooooAKKKKACiiigAooooAKKKKACiiigAooooAKKKKACsnWb+bT7YTQWM14xYDZF1HvWtRVRaTTaur6ruKSbTSdn3PNAuoeINZ0+9/sx7GCzfcZJzh3B/hAqzai+03xRfRGwlmstQKuLhOiYXHP4/j3r0BmVFLMQqjqScYpqSJISEdWI64OcV3vGR1iqa9nyuKV3dX1vf1+Ry/V5aPn966d7L7reh4/bafFoN7c297oEl9FJKZLe4jiEny56N6f54rf8T6XJqmkaethYtCftaStBsCbRyCSO2K9ForR5jJuEndyi0373uu3l0M1g0udLlSkmvh118/I4PxVZTz6ppc8lq93p0TN50KDPzEcMV7gVT8N6dMuvapfR2T2llcRBIw42ncMc7ffk16RRWdPGuFF07dGt9NXvbv5lywqlVVS6+a1+T6I5Tw9YXVnoJtJ1C3GJABnOck4Ncza+H9Q/4ROy08gi4S4EjoT91d5OP1zXqNFQsZJTcrK7mpfNXK+rrkUbvSLj9555q3haLWfEbXF/b77IWoVSHIO/PsfQ02LRr6fSb3Qbwl0hVTaXGMAjqAfpjFei0U1jqihGHSNreTTvf1B4aLm5dZb6LVW2Z5xevresaa+ky6YLaWQbJLhnBjCg9RjnPFXfEOg3DaXZjSTsvbEKIWVtpZcYIz79ea7qik8Y1bkiopPma1s35+XkL6vzX55OV1ZbaefrfqcJ/wAI/PbeFJtNtcG9nXfKxb78hI3c/QYrIGm38j6OkOhx2sdnNG0siyL8wBwcdz1J5r1KitqeYzi23FNuV936W0ey6GU8DGThaTSirWsvwdtGRXDvHC7xRmSQKSqAgbj6ZNcFpp1tLmW9vtGaa6YlYytzGFjTj5QM+vfqa9CoripVfZ391O6td309LPqddSnz21at001MS/vb+3MP2fS3uFdcviZVKH056/WsXRtKu5r/AFPUdSgjge8UQiBGDfIBjJPc9vwrtaKqFfkhKMYpOSs3re1797Eyo80k3JtLppv32PO9Ph1my0240ZtMWVEVo4JxMqqyMTy3cYz2FT6foc9t/Y2nOu61sUNxJIOjS54A+hJNd7RWzxsm2+WKbfM2r72ev43M1hktOZtJWS027FG9uJ7cI0Vq865+cIwDAeoB61zNpZXl94iXV7i3a1ghg8qGN2Bdyc5JAJA6n9K7SiuenV5L2irtNX9dPvNp0+e13pdO3ocnq3hywmsLmO3skEzROIwjFfmwcd8fnVPTQ+lXemaJZ28aL5JmvHXJAIXH6tXcU0IoYsFG49Tjk1qsVNxlGbck+7e9tP8AP5GSw0IyUoJRa7JfMdXP+H7CWw/tDzRjz7ySZOc5U4wa6CiueFRxUkvtKz++5vKCk0+zuc1d6rqEUk0MWi3EjgkROHXYw7EnPFZKeGGn8NyaXdyoZ5HMu5BhY3Jzx7f413dFbQxLgkoJJ3TvvqtiHSUpNttq1radTgLix1rVYbWxvYIoIIZlaWZJM+Yq9AF7Z/mK7e6gW5tprdvuyoUP0IxViiprV/aWXKopNuyvu99xUqPs1rJye13bp6WPPEtddj0htENmj/J5C3nnDb5Z4yV+9kDjFaN7pV1ZTabeaZGs0tpF9nkjZgpliwO/TORn8a7KitnjZOTlyx95ty3966s76+b27k/V1a13pttp6f8ABucrYWFzc6w+r3sIhKReTBCWDFR1LEjjnmrXibTptU0/7NAyB/NR8ucDAYE10FFZLESU4SSS5LWXTTX8y1SXK4tt33fUK5/TtOmtdW1O6Zh5FyUaNQehC4Yn8a6CisoVHFSS+0rP77mko3t5O558mm6rYXury21pDcPevmO4aUKUBHQjrge1QQeGLtfDdnpbvGJVuRJKQcgLuJ49eMV6RRXYsfNKNktHHXXXl26nM8LFt3bs09NPtb9DnPEumSarbW0EZACXMcjkn+EHnHvVC7s9Rttdl1K3s4rxJIVjQPNsMWOuMg8H29a7KisKeIcElZNK+9+qSf5Gk6Kk73d9PwdzlfC2n3tgt898IVkublpwsRyBkDNaOoy6rHMn2G2tpoSp3eZIUYN+R4rZopTrc9TncVayXLrbRWXW/wCI40uWHKpPrrpfV37WOO0bRr2PWLrWNRlhM00flpFFkiNeO5HXj+ddjRRSrV3VabSSSsktkkVTpqCerbbu2+oUUUVgaBRRRQAUUUUAFFFFABRRRQAUUUUAFFFFABRRRQAUUUUAFFFFABRRRQAUUUUAFFFFABRRRQAUUUUAFFFFABRRRQAUUUUAFFFFABRRRQAUUUUAFFFFABRRRQAUUUUAFFFFABRRRQAUUUUAFFFFABRRRQAUUUUAFFFFABRRRQAUUUUAFFFFABRRRQAUUUUAFFFFABVG8BO361eqldkDbmgC2n3R9KdTU5UU6gAooooAKKKKACiiigAooooAKKKKACiiigAooooAKKKKACiiigAooooAKKKKACiiigAooooAKKKKACiiigAooooAKKKKACiiigAooooAKKKKACiiigAooooAKKKKACiiigAooooAKKKKACiiigAooooAKKKKACiiigAooooAKKKKACiiigAooooAKKKKACiiigAooooAKKKKACiiigAooooAKKKKACuP1/U9Sg1Ow07ToYS1xlmklztUDJ7ewNdhXC60VPirRV6Ntc7i2OMHiurCRjKp7yTSUnZ7aJsxrNqOjs20vvaXUL2/1zRYxeXy211Zr/rvJyrIM/eGRz9Ku3niAJf6PBbKskGoZbfzkLgY4/Hv0xU3i3ULS00a8WeVA0sLpGmclmIwMD6/lXDwWU1pdeDY5cZSN88cglQcH6ZH616FCFKvHmlTSabWl0n7rf3qxyVJTpO0XdNLfdapfcb3iXVJ72ebQ9NsVvJNg+0MxwsWenPqOD/k4seFdE1DRZXikkga2cFmKEklu3UdhVbQ549P8R6xaXLbHuZRNC7jG8EfdB7+3413rtGyspcYKnPPas6lf2FL2MY+7OKbbvq2r3XRW/QqNKNap7Vv3otpW6W7+o9WVxlSCPUGuQ1PW7t9V/sbSoFe6VA8s0hwkSn19T0/Ot/SLa0tLNIbFlaBScFW3ZOeea4jS7uLSvFOq2986xveMskMh4BGOme3HrXPh6cHKo7c6hFtLa+vX8zStUkowu+Rydm+2lzp9Ng1uO4Zr66t5YSpwkaYw3bnFYmqvrelWU19Nq1uVjBIjMAGfRQf0rthcQk4E0ZON2Nw6eteZXE8PinWwj3KJpOnvkqXC+fIPY9QK2w81UqXcYRgl7ztokv1ZlXp8kLRcnJv3VzPf/JHQaHql5b6A+p664XnzFwoB2EDaMDuT/OptFv9V1GaG4mht7a0kXesW/dIykHB9u1YPxFeGbTbFRIps/tiCdo2ztXBz0/z0rN16007TX0W60iVRL9oSLCSbjIhznPPTt+NdEKdGsnLlUZVJ8sFa6Wnrv8A1YxnOrStFXlGEU5O+rd/P+vM7PUZ/EBupFsLS3ECfdeVx8/HoDx+PpVDSfE0t/4dv9Tkt1hntPMUoGypZVyP5gUzxT4mjsn/ALMs5kF9LhfMZsLDk4yTjr7Va0jTdNtvDpsJbqKaAr/pEokxlm5OTnjtXN7OCw/POCjdpRavd93a5rKUlVcYScmk209l2Rm+HZfFF6bW8ubi0+xzBZCgAztPbgdce9bGoatff2z/AGXp8Nu7rb+e7TOR3IwMfh+dcDqOn2Whajpz6LqEnnGYB4BJvUoWwfbvj9abriDxB4vnsprsWUVrFsjk6FzwSOo7k9+1d8qFOtOM0oqlyyezVku/f5HJ7epSg4+86nMlune/a+23U7fQ9av9Yt9Rt/Jit7+1kMWdxKZ6Z6dsH61i63qXiTRIrSSSa0uZJphCsKpguT78emPxqD4dStaXep6UHWW3gfek4/i5wee9aelF9d8SzanybCyUw257O/dh+v6Vm6dOnWlaEfZ8qlfXVW6Xel2aQlKpSi+efNzWS21v1726nRamdbZ4Rp62irszIZifvegxVTw5rz6ot9FPCsdxZSGNypyrYzyPTpU/iGOxvo/sVzqH2Vx8/D7cjGOc9fpXE+AQtnLrOm7lk0+MlxNyNwIwf0FctKlCph6jaSnFXW97X3vt8jplVlGtFK/K3Zu6te21t7mvoWpeINcge7heyhtmkIj3qS2AfStzX9YnsLmxsbOKOS7u3IXzCQqqOpOK868RWWlaPbQ3+iXpW4WRSkEb7hIc55A56evarXje4N/qWlabLKtm6KJ5LllPBx0UV2/VaVWpTcIr2bbTVmmml11/L8zlVepTpz5r86Sd7prXt2O20jVdQk1m50vUIIFeOLzkeEkhlzjv9a66vHvB+7TPEt/ZPdpeIYi7XJ4KgY4J/H1r12GVJo1liYOjjKsOhFedjaMaco8q0cU7rZ39TswdZ1Ivm3UmrO11b0GzTwwAGWVIwem9gM/nR58IjaXzU8tfvPuGB9TXk3ieW5fxFPG8VpIiwotuLzGwZxkgdzn16fSqmmaZeWOj6/PJPbSRzRkiO3fKh+/A6cYrVYBeyU3USbSaWmt363/AzeMfteRQbSdm+36W+Z6uuracwUi/tfm6fvl/xq6LiFnEYljLn+EMM/lXj+q6BYJ4IhuRaql0sccvm/xksRnJ7jB6dq0fEGi2Ok2Gl3dhb+VcxXMX7yPO9weoPrmqeBpXsqju5uCXL1+/b+rCjiqjjzcity83xdPu3PUJJoomVZJURm+6GYAn6VFdySJbSSW/lGQLlfMbC/ia4HxFqW/XotOtrCyuJfKzLJd8Kg6gA/4A9fauds5Jn8Ia9HINqxXLRxxqdwQZXhT3HNZ0sC5QjNu17aO2zdr73/BepU8YlUcEr76+aV+1jutT1W6tNW0WA7RDdBlmVcEbsDGDj1P412FeYXUbve+E32Db5Qy3bO1TXewRW0d/cOkpa4kVS6F87QOBgdqMXRhCMLaP3r262k7Bh68qkpaXj7vyurl55Y4yqu6qW6AnGaI5I5VDRurqe6nIrzrxrGlzrGhW0sLSRPKd4U444H5c0y8todI8W6SthGIEuUdJUTIVhjjiphg1KnCXM+aak0rae753NHiH7SUVFcsWk3fXXyt+p1Gk6hNLc6ml26rHBcbIyxAwuOn9fxrokZXUMrBlPQg5FeZaFYWtx4p15riBJGDrsWT5gMg5OD601Gk0p/Etrpu/yYY0kiRc4idl+baf1x7e1VVw0ZW5X73JF2tpqkt7mccRKN+ZXXNJXvr16HpD3dtGxV7iJWHUFwCKJbqCK3a5eZBAq7jJnjFecS6XpU3gtpjbpI623mtIOH83GSd3Xr+lSiP7XY+GLR9n2dkEsgBwGKINq+5yenqKHgo3labfLLllp2Tba18hRxcna8FrHmWvd2S2OytdTa7t0uYLK4aJuRu2qxHqATVq01C3urdrhX2IjFXEnylGHUNnoa8f1O/+16FLf3l063c92Ft0WUgW6g8/KD6A8n1Fbt7sn0/xIsTeZCI4/wB4DwzhfmOfwFXPAqKd3ZqVrb22377+Qli29Urrlv677etj0k3dsH2G4iD9NpcZrnda1eTT9Y0q2yFguWdXJI6gce9c3NpNiPA+6O2jZzbLPvxlvMKgk59ev8qreILaHULnwrb3WHgkXLqx5b5Vxk+9XSwdNVWnJuKcou6tsnqtS5YiXInybpNJPzW+39XPT4ru2mcpFcRO46qrgkU25vbW1Ki4uYYS3IEkgXP51xniSxhg1XQ7q1VIroXQjIRcboyPmzj0H86XRbaC88Qaxc3YWW5hkEUSvzsjx2Hv/nrXJ9Wi4e0Uny2fTW6aVt/NGnt2p8nLrdddNU/8js7a8trvd9muIptuN3luGxnpnFPubiG1iaa4lSKNerO2BXDeEbaGz1jX4rdVSETIVVRwOOf17VNrxjn8R6Pa3ahrVg7qrD5WkA4/z71Lwy9ryKWnLzXtrblvt3+ZTr2g5W2dt/Ox0Ca7pbwTTpextHCAZCuTtycDj61nQ+L9CnlSKO/Bd2CqDG4yTwOoro5WgtoXkfYkaDcxxwBXF6PbNrmpDXrpU+zoCljHjnbn759/T0qqEKMuZzUlFdbr5LbVsmrKqklFx5n3T+b32O8ooorhOsKKKKACiiigAooooAKKKKACiiigAooooAKKKKACiiigAooooAKKKKACiiigAooooAKKKKACiiigAooooAKKKKACiiigAooooAKKKKACiiigAooooAKKKKACiiigAooooAKKKKACiiigAooooAKKKKACiiigAooooAKKKKACiiigAooooAKKKKACiiigAooooAKo3ufkwe9Xqo3a5Kc0AXF+6KdSL0FLQAUUUUAFFFFABRRRQAUUUUAFFFFABRRRQAUUUUAFFFFABRRRQAUUUUAFFFFABRRRQAUUUUAFFFFABRRRQAUUUUAFFFFABRRRQAUUUUAFFFFABRRRQAUUUUAFFFFABRRRQAUUUUAFFFFABRRRQAUUUUAFFFFABRRRQAUUUUAFFFFABRRRQAUUUUAFFFFABRRRQAUUUUAFFFFABRRRQAUUUUAFFFFABXLa94ch1q4imluJIzGu0BAPXOea6mitaNadGanB2ktmZVqMKsHCavF7o4uy8G6VbTJM6yTuhyvmtkZ9wOtbt5pUF3eWl25YPbElAMY/zwK16K3lja8pKTm7q9vK++hjDB0YRcVGybu9Xd/Pcwda0Cw1nabuNi6jCurYIHpVDS/Cmn6bNJLEZmMkZjKs3GD1/GutopQxlaFN01N8jureo5YSjKoqjiudW19DK0fS7fSLX7La7/L3FvnOTk1Hquiafq2DdwB3UYDgkMB6ZFbNFZuvUdT2nM+fuaexhycnKuXscnaeE9Js3d4YXUvE0R+c9D1/HHFVl8FaKGLGBzk5x5hA/Su1orf6/iLt+0d2rXMXgqDVnBWvexhQ6Dp0NjNYJB/o0rFmUsTzgDg9ewqhpvhTStOuRcRRFnXlN5yFPqPeusoqY42vHmtUl72+o5YKhK16cdNtP60OXl8LaTNJLLNbmSSWQyMzOc5Jzj6VPF4c0yKylslgPkSMGZd7dQMZzmuhoqPrdbl5eeVlayvtbYr6rR5ubkXM+tu+5zdl4Z0qyuVuYbf94v3ckkKfXHrU2p6DYalIJJ4vnBzkY5reoqvrlfmUvaS5ls7i+qUeVx5FyvcybPSbOyhlht4hGJQQ7Dqc96s2Fjb6fALe2j2Rg5xnOT61dorKdepPm5pN82/nbY0hQpwUVGKXKrLyMK/0HTtQuDcXUJkkIA5c4AFT2mkWVpayW0MW1JAQ5z8zA+9a1FDr1HDk5ny9r6CWHpqftFFc2uvXU5e08LaVbSGRYWduMb3JAx0q5rGhWGsbDdxFnThWViCB6VuUVpLF1pTU3N8y2d9iIYSjCDhGCUXujkZfDVtb2N1BYL5c1yvltI7EkKeo/KuksraOztYbaIYjiQIv0AxVqilVxNSpG0nfW9+umi+4qnh4U37qtpZLojH1HRrHUX8y4hzIBjcDg0+HS4Y7eS3LyyRyYzvb09K1aKlYipy8nM+VbLt6DeHpuXNy6lK4sobi1Fq6nygAAAemOlPubSK5EQlXIikEi89x0q1RUe0lo7vR3+fc09nHa3S3yMW60e2uLlrkF45mGGZCMsMY7/0qK20Cwt7C4sER/s87bnUuSc8d/wABW/RWixNVR5eZ20/Db7jJ4ak5OXLq7/jv95nDTrYS2swQ77ZCkRz0BGP5VNDaRQzyzruMkuNxZs9Ow9Kt0VnKpKW7f9O5oqcVsv62KktpDLcRXDrmSIHbnoM1FPp9tcXkF5ImZoARGc9M1oUUKrNWs3oml89xuEXfTd3Zz02gWj3b3kTz29xIfneKQjd9QeKtWGlWem280cSMwmJeZ5GLtIT1JPeteiqlXnKPK3pa3y7enkTGlCLul1v831PG9Q0qwm025h0+yvGmmb93bo7mMHON5BAHGe/t9a7f/hHwdGsrNZTFdWiAxTL/AAvjk/QnNdbRXZUx85RSV01Lmu3e+lvy37nNTwkVfms01ayVlY46w025RGiu9N0+Rpm/fzKcBxnrtx15P/1q6CTTLN7F7DyFS2ddpSMbRj8K0aKwq4qdTy1vo3+r6GtPDQgrb6W1S+fTqZ82nW02n/2fIhNt5Yj27jnA6c/hVG/8P6bfi3FxAzG2TZCwkZSg9Rg9eBzW9RWSr1E7qbTvfR9e5o6UHo4p6W+RgWOhWtpcpds89xcRoUSS4lLlRz0z9az9Wi0n+0DNc2d0bsIAJIEkG8emU6/jXX0Vca75ryva1rRdtO22wp0k42SXzVzhfDehJHDqn2i1MNtfS5W3YkEJjvg8E5PeujuNG0+4sorGW2DW8WPLUscrj0Oc/rWvRRUxNScubma269lZP18xU6EYR5bJ79O7uznz4e05kljkSaWKXbuSSd2HHTqaLPw5pNk8b29oEaM5U+YxwfxNdBRUrEVUrKckn0TG6FNu7gm+9gooorA2CiiigAooooAKKKKACiiigAooooAKKKKACiiigAooooAKKKKACiiigAooooAKKKKACiiigAooooAKKKKACiiigAooooAKKKKACiiigAooooAKKKKACiiigAooooAKKKKACiiigAooooAKKKKACiiigAooooAKKKKACiiigAooooAKKKKACiiigAooooAKKKKACqV2RuSrtULz7yUAXl6ClpF6D6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bekB460qy79C0kZDEYoA01+6KWmqMKPpT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F3nzI6v1Quj+8SgC8OgpaQdB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rkfvI6u1RuVzLGc8igGXh0opB0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pMHOc8elAC0UUUAFFFFABRRRQAUUUUAFFFFABRRRQAUUUUAFFFFABRRRQAUUUUAFFFFABRRRQAUUUUAFFFFABRRRQAUUUUAFFFFABRRRQAUUUUAFFFFABRRRQAUUUUAFFFFABRRRQAUUUUAFFFFABRRRQAUUUUAFFFFABRRRQAUUUUAFFFFABRRRQAUUUUAFFFFABRRRQAUUUUAFFFFABRRRQAUUUUAFFFFABRRRQAUUUUAFFFFABRRRQAUUUUAFFFFABRRRQAUUUUAFQSLl1NT0mKAF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I2xC2M4FPqG4AML59KACCXzk3bcfjU1U7FQsXHrVygAooooA//ZAAAAAAAACmVuZHN0cmVhbQplbmRvYmoKNjAgMCBvYmoKMTM0OTUyCmVuZG9iago1NyAwIG9iago8PC9KSTEwYSA1OSAwIFIKPj4NCmVuZG9iago1OCAwIG9iago8PCAvRmlsdGVyIC9GbGF0ZURlY29kZSAvTGVuZ3RoIDYxIDAgUj4+DQpzdHJlYW0NCnicK+QytTTVMzAwUDBAIi1MDDHEknO59L08DQ0SFVzyuQK5ADzvC0YKZW5kc3RyZWFtCmVuZG9iago2MSAwIG9iago0MAplbmRvYmoKNjIgMCBvYmoKPDwvVHlwZSAvUGFnZQovUGFyZW50IDIgMCBSCi9NZWRpYUJveCBbIDAgMCA1OTUuMDAwIDg0MS4wMDAgXQovUmVzb3VyY2VzIDw8L1hPYmplY3QgNjMgMCBSIC9Qcm9jU2V0IFsgL1BERiAvVGV4dCAvSW1hZ2VCIC9JbWFnZUMgL0ltYWdlSSBdPj4vQ29udGVudHMgWyA2NCAwIFIgXQovUm90YXRlIDAKPj4NCmVuZG9iago2NSAwIG9iago8PC9UeXBlIC9YT2JqZWN0Ci9TdWJ0eXBlIC9JbWFnZQovTmFtZSAvSkkxMWEKL1dpZHRoIDE2NTMKL0hlaWdodCAyMzM4Ci9CaXRzUGVyQ29tcG9uZW50IDgKL0NvbG9yU3BhY2UgL0RldmljZVJHQgovRmlsdGVyIC9EQ1REZWNvZGUKL0xlbmd0aCA2NiAwIFIKPj4NCnN0cmVhbQ0K/9j/4AAQSkZJRgABAgEAyADIAAD//gAKQzIyNyBRNzb/2wBDAAUFBgcGBggHBwcJCQgKDBQNDAsLDBkSEw8UHRofHh0aHBwgJC4nICIsIxwcKDcpLDAxNDQ0Hyc5PTgyPC4zNDL/2wBDAQUGBgkICQ0LCw0TEA0QExsXFBQXGyIeGxcbHiIqJiIeHiImKi0pJiImKS0yLSkpLTIyMi0yMjIyMjIyMjIyMj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xAAfAQADAQEBAQEBAQEBAAAAAAAAAQIDBAUGBwgJCgv/xAC1EQACAQIEBAMEBwUEBAABAncAAQIDEQQFITEGEkFRB2FxEyIygQgUQpGhscEJIzNS8BVictEKFiQ04SXxFxgZGiYnKCkqNTY3ODk6Q0RFRkdISUpTVFVWV1hZWmNkZWZnaGlqc3R1dnd4eXqCg4SFhoeIiYqSk5SVlpeYmZqio6Slpqeoqaqys7S1tre4ubrCw8TFxsfIycrS09TV1tfY2dri4+Tl5ufo6ery8/T19vf4+fr/wAARCAkiBnUDASIAAhEBAxEB/9oADAMBAAIRAxEAPwD7LooooAKKKMUAFFGKMUAFFJilxQAUUYoxQAUUUUAFFFFABRRRQAUUUUAFFFFABRRRQAUUUUAFFFFABRRSYFAC0UYpMD0oAWijFGBQAUUmB6UYHpQAtFGBRgUAFFGKTAoAWikwPSlwKACijFGKACijA9KKACiijFABRRgelJgelAC0UmB6UbR6UALRSbR6UYFAC0UmB6UuBQAUUmB6UYHpQAtFJtA7UYHpQAtFJgelG0elAC0U3aAc45pcD0oAWim7R6UuBjGKAFopMAdqMD0oAWik2jOcUgVQcgCgB1FN2r6UbV9KAHUU3avoKXaPSgBaKTaPSkCKDnHNADqKQqD2pNo9KAHUU3avoKCoPagB1FN2j0o2j0oAdRTQoA6UbF9KAHUU0qpGMCjavoKAHUU3avoKNq+lADqKbtHoKNq+lADqKbsX0FLtHpQAtFN2L6UbV9BQA6ik2gdhSbR6UAOopu1fQUbR6UAOopu1fQflRtX0oAdRTdq+lIEUdhQA+im7F9BRsU9qAHUU3YvoKNq+goAdRTNi+gpdijsKAHUU3avoKNi+goAdRTdq+go2KewoAdRTdi+go2L6UAOopuxfT9aQop6j9aAH0UzYuOn60CNR2/WgB9FN2L6UbFx0FADqKZsUfwil2L6CgB1FN2L6CkCKP4RQA+im7F9BSbF/uigB9FM2L/dFGxf7ooAfRTNi+gpdi+lADqKbsX0poiQdv1oAkopmxfSl2L6CgB1FM2L/AHRRsU9hQA+imbF/uil2L6UAOopmxfSjYvpQA+imbF9KAig5xzQA+imbF9KPLUdqAH0UzYvpRsX0oAfRTNi+lGxfT9aAH0UzYvp+tARR0H60APopmxff86XYP8mgB1FM2D/Jo2L6frQA+im7B7/nSbF/yaAH0UzYvp+tLsH+TQA6imbF9P1o2L6UAPopnlqe360uxR2/WgB1FRmNT1B/Ol2L6frQA+im7F9P1pNg9/zoAfRTCgPr+dGwe/50APopuwe/50mxfT9aAH0UzYvp+tHlr6frQA+imbF9P1o2L6frQA+imbFznHP1o2L6frQA+im7BjHP50mwe/50APopmwe/50u0e/50AOopmwY7/nSFAe5/OgCSimbB6n86XYP8mgB1FN2j/JpNi4xigB9FM8tfSjYvp+tAD6KZsHv+dLsH+TQA6imbB7/nS7B7/nQA6imbB/k0uwf5NADqKZsX3/OjYv8Ak0APopmxfT9aNi+n60APopmxf8mkKD1P50ASUUzZ/tN+dGz/AGm/OgB9FM2Dvk/WnbR6CgBaKTA9BRtA7CgBaKQnBH1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BjdV+v9DT6Y/VP97+h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x/vJ9f6Gn0x/vJ9f6Gn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DH+8n+9/Q0+mP95Pr/Q0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jf70f+9/Q1JUb/ej/wB7+hq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jf70f+9/Q1JUUn3o/97+hq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ik+9F/vf0NS1FJ96P8A3v6G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KQZaP2b+hqWoZB88R/2j/I1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RSffi/3v6Gpahk+/F6bj/I1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RSfei/wB7+hqWopPvxf739D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FJ9+L/e/oalqKT70X+9/Q1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RSfei/3v6Gpaik+/F/vf0NS0AFFFFABRRRQAUUUUAFFFFABRRRQAUUUUAFFFFABRRRQAUUUUAFFFFABRRRQAUUUUAFFFFABRRRQAUUUUAFFFFABRRRQAUUUUAFFFFABRRRQAUUUUAFFFFABRRRQAUUUUAFFFFABRRRQAUUUUAFFFFABRRRQAUUUUAFFFFABRRRQAUUUUAFFFFABRRVe7jea2mijkMcjoyq46qSODQBYor5X0r4oap4RmvdF8TwSX1zbMwSWNwzFuoDMTyvOc9RnpXq/w0vde1q3udb1eYpb3Tf6LaBNoRR/EO5B6fhnvQB6jRRXivxL8c6loGq6fo+i20U95cruYOMnk4VR9eT+VAHtVFY+gjU/7NgOsGA3xGZRAMKueg684HetigAooooAKKKKACiiigAooooAKKKKACiiigAooooAKKKKACiiigAooooAKKKKACiqWp3YsLC6vGGVt4XlI9QoJ/pXlXgHx/f+L9QaGPRvKs41JluN/CHHyj3JNAHsVFFFABRXiHjLxnqvg7xXE99A02gXcaqm3GUI+8RxnIJzg9R+jtH8fXnizxPHp2gxrHpsJEtxcyxks6DquP4cngd/y5APbaKKKACiiigAooooAKKKKACiiigAooooAKK8r8dfES18Kajbad9ilu7mZN5WMgbcnCj6nB/T1r0XS7ia7soLi4tXtZZEDNC5BKexxQBfooooAKKKKACiiigAorxfVfifHb+IJtE0/TH1CVJBEjQyA72wMgfQ5B+hr2WIs0al12uQCy5zg+lAD6KKKACiiigAoorx2z+Isen65e6H4lWK0lgdilymfLZcblBHUEqRj16deoB7FRXk3g3xtdeL9fvEsLVY9FtEwZZAd8jH7pH93oTg54r1mgAooooAKKKKACiiigAooooAKKKKACiiigAooooAKKKKACiiigAooooAKKKKACiiigAooooAKKKKACiiigAooooAKKKKACiiigAooooAKKKKACiiigAooooAKKKKACiiigAooooAKKKKACiiigAooooAKKKKACiiigAooooAKKKKACiiigAooooAKKKKACiiigCKT78X+9/Q1LUUn34v97+hqWgAooooAKKKKACiiigAooooAKKKKACiiigAooooAKKKKACiiigAooooAKKKKACiiigAooooAKKKKACiiigAooooAKKKKACiiigAooooAKKKKACiiigAooooAKKKKACiiigAooooAKKKKACiiigAooooAKKKKACiiigAooooAKKKKACs7VWv0tHbTYreW6GNqTuUUjvyAea0aKAPmi7+MWp2V7eWNzoMCz2krRybbgkZBI4yBxxXQ6l8SdY0e2sL/UvDirp94quk0Vxu4YbgOnXHODXz140nifxdr2wsyi9YHjHIbBH55r6X+Jk1lZ/DjZNAFDRQxW8bgFkfAxjPOQAffrQB1Xhbxpp/iqxuJtKybuFSTaTMFfOOO5+XJxmvO/EHxN1vw/qJ0/UfD0Ec2wSKVutyshJG4HHqDXH/AAMjd/El1cQBWg+xlZHGcAllIA9+P0NQ/HKTb4st9yHC6avJ7/vHoA3ZLWbxlZf8JQ/ge0u2mB+ZNRZJJFjJH3dvJ+Uj1PA6VveH/i1ppuIdM1DS59M2ERbnbKxjHG4HBHYfrXa/CgRjwRpHl427HJwc8+Y2f1zXzX8XXtz411NYioYJEGCDq+wfryKAPsjUpruOykl06CO5uQAY43k2K/Iz83PbNfMep/EMaX4qu7q58IQQ6zAvkSym9MmEwMYwAufcDODj6+/eAlu18K6SL1i05t1JJ67TyoPuFwK+Q/iZGF8X6+/UtKgHt8ooA+qPD+teJNW09L99Isoop4Vltx9pbLZxjI28DBzXnmufFTVtC1G406/0CBbiDaW2XJZSCMgg4HGDXtHhZt3h/SW9bOE/+OCvk74x5PjPUQOn2eP/ANAoA+jvBOv634itYdQutJt7OxmUtG3nlnYcgHbt6H69OfSvQK5HwDj/AIRPRsbcfZI/u5/u+9ddQBFPNHbxSTSuEijUu7MeFAGSTXi+p/FAXGspovhfTv7WuXwFm8zbHnByenIHGTwOtVPjr4gmsNLtdItpJIpL5j5ro2P3QGCvHJByM+wx3rlP2fdLja81LU8/6tBAik/3iCT09v1NAHfal4j8eaVZzX934d09ra3XfL5VwSwUdSOT0HPtW34E+IOm+L2kt4o5La8jXe0MnO4dypHB6j39q9JYBgQQCCMEHvXwXr0TeFfG1+2mybGsLoSw8YAH3tuBjjnGO4oA+1vEd9qOnWRudO09b50OZIzMIyFwSSMjn6V4nb/GqOaSOEaFOZZGCKokHJJxjmvZYr7+1PC4v+Abmx80gdAWTJH4V8JaOw/trRSMf8fkZx/wNaAPuMan4hOnyTHw8ovBKFW3+2J8yY5bd0HPavJT8ZzHdyWcvh+dZ45fKdBKCQ+cY+ua+iq+Br7nx5ff9hd//RxoA+2tAvdUvonk1PShp7AjYnniQsMdTgcVv0DpWH4k1i30DR7vVLnd5Vum4hcZJJwAM+pIFAHO/wDCZWh8Z/8ACNApkW+4yZ/5a9Qn/fOT9a76vzwt9VvE1064xcXa3IuwHGNwLbgfp+GMV9+6Pfx6pptrfRshWeJX+RtwBI5GfY5H4UAaVQXTyxwSPDF50qrlY9wXcfTJ6VPRQB8+3nxkisL26srzQblJ7Z2SRUlDYIOD+HvXqHhHX7zxDax3r6WbWzlQvFIZ1csc4xgcjvXhHx50T7DfW2vW8KLFcr9nn24GZOSCR3JA6/7IrsvgV4j/ALQ0eTRZ8Lc6eTsHcxk/TsTj8aBXPS/FOvXOgW7XY0me7tI4y80sUiDy+R/CSCfwFZ3gnxh/wlqzTQaZcW9rH8vnSsuGbj5QBz071mfFW/YaRFodsiSXuryrbRKxGFBIyxHXHbPbOa7Tw1pEehaPZ6bHsPkRhXZV2h2x8zY9zmgZuV5f4x8eS+E5h9u0O5a1dtsVxHKpVzjP4d+D6V6hXinx8/5E0f8AX3H/ACagaM+Lx3ZfEC3udBtdE1SQToPNaJ41KLkHO5jgdO9ekfZ4PBvh4R6TpMtxFbrloYmG9uOWJP3jxzjn0HGK8c+BGP7S1fHH7pOPxr6RuOYZP90/yoEeaeD/AB63iuZhYaJdi3jYLLO8iBUJ/Hnj05r0e8urext5Lm6mSGCMbnkkbAUe5rxv4FsTouqqSSRqUnJ6n5Eryf4v+Mptd1ObR7GZhptk+2UAYEsoOCfcAjj8T6GgDpvF3jnQfGxh0i30LVNR2SF0MJEb5GRlQNx24J64rV8PX8XgC3mkfwZqtvby5aa5DpM/HTJGMKPwFd/8KvDlroXhqzlQK91eRLcSy45O4ZA9gBgfUZr0aeGO4hkhlUNHIpR1PcEYIoA838LeP7fxVPqMWk2Mzm0iV081gnmk549q5TVvi0+i6hLp2p+HLuG5TookDbh6g9x7itjwL4Vk8N+LNfaG1aLTZljNseq46kA+xJFeO/G1h/wmLBjgfYV59OTQB6jb/FSeeD7TH4T1iS3bJSWKEspX1zjHrTtH+LljqOq2umPpN3bTXEqxqZSoALHAzWx4R1IaJ8M7TUmVX+z2bSBNwwx3HAz7nAqrqGiHxjB4V8SwwRw30U8E82DwYsgsPfBAx9TQBvePPHFr4N+yG5tJrgXO7HlkDGMev1rir34x2dnFHNNoGqpFJwjyIFVvoSea9J1nw3b6xrulajdIskVgkjKjcgu23BI9sZ+orzL9oVjH4WslXhTfKCBxkbHoAltPjFZ3gc2+garMEGWMSB8fXB4rY8M/FLTvEOofYLXTL4TGNnUfId20Zx970rk/gINw1nI/ijGPwNehN4P8nx1a+IbNLeC1W1aOeNF2lpDkbuOpII/75oA5O/8AjHpum3UtpfaLqUFxExV4yEyD/wB9V6n4Z8R6b4msftumTGSMNsdWXayN6EfjXzZ8RtHvdZ8fanBp6CW4SySURd3CquQPfBrivAvjF/CetiQxSCzcCO6iZfmAz1A9R/jTbuB9VeKfG9t4XulTUNM1H7IQP9MiiDRbv7uc/wCf1q7p/ipdS0ebVrTR9UeFP9WhiUPOP7yLuyR/PsDXE/GyaK58FxzQyLJE9zGyupyCMNXsFmALWAAYAjXA/CkB8tR+MfCA8Yz+INRtNa+3KdiwzxRlIGUbfu5yCMcehJ+tfS+i6pHrFnFeQwXEUMqh4zMm0sD0IGemMH8a+DNbGde1zjJ+2yYH/bRq+9dBGNI08eltH/6CKANWvPPEXxC0Hw9qL6deyTm4RAziOPcFyMgH3xj8xXodeSaR4QE3jfW9d1KzDxbkWzMp3AnYNzAe3AHpz3FADJfi54WjXcZbonAIUQHP0/CmD4veGWYKgvnJxgLB1J7dawfjdrlro2kppNnFDHe3wO8rEuVh5B5x3PH51578H/C8XiLUzqN3E4s7HaV2vjfKCCPfA5PHoKAPr2GTzYkk2su5Q21hgjPY+9PYZUjOMjqO1LXH+PPEH/CMeHrvUxCZXQBEUNj5mOASfQZzQBwPwz0zw9p2v65BZ3c19qsL/vbmUDBU8naV4zuOD3yK9ur4U+G+vnw/4ms7ye6CW12THdM3QBu5+hwc9q+6lIYAgggjII70AcH4p8c6X4XukttRiu1aRdyOkQKsOM4OfesvS/iZo2rXS2lha6lcTsMhI7cE49TzwPer/wATfDKeJ/Dk9uoY3Vvm4t9gyS6g/L75BIx64r5j+GPiEaJ4os5pl/d3Sm0l9Vywwen94L+tAH2reXH2W2ln8mWXy1LeXEu529gO5ryz/hauhfbPsP2PVftm/Z9n+yHzN3ptznPtXrTusaM7sFRQSzMcAD1NeF/DeCfxF4l1fxjdACJna1s02/wjADA9/l4z3JNAHT6x8SNL0WQJqWnatbbvuNJbYDfQ5rw74h6/4P8AF9xb3Uc97aXEalZHFqG8wcYz8w5HrXqvx5VT4SQlQSLtCCR04auD+BcaTa3qJkjVgLVcbhn+IUlcDS8EePPB3hTSE063a+mcEvLObVVMjHvgHp2GSeO9e4W/iO1u9Ei1qzgu7q3lGUjgi3yHkg/KD6g1xerWeleN4Nf0caeizac4jimCqreZtzwccDIwfUVvfDPTbvSPCOnWN9C0NzF5m9GxkZkYjp7EUwOVl+MPhmKRo5I9QR0JVlaDBBHUEZq03xV0FYRO1tqYhPSQ22FPTvn3H518yeOiD4u1/cDtF22SPrX2pptrBd+G7O2uYlmgezjV0YcMNgoAz/DPjXQfEx2abehpwMmCRSjj8D1/DNdlX55aRcy6Rr1vc2YxJDeYTqcjdjH5cfjX3L4r1+Lw7oFzq0yFjGg2Rj+JzwoPoMnk0AJ4n8VaR4Zt/O1K6VWJASFCGkf6L6D1rz6P4vaTcs4s9J1e5CH5jHCpA9Ojd+eteAeH9Pv/AB54xii1e7eRpsyzPnlYxk7VHRR2A6DNfbdjp9pp8CQWltFDEihVVFxwP50AebQfFbwvLFdO888LW4yYpY9rv2wozyR6V0fiTxhY+HEjlvbS/aCRA/nxQbo1ycAFs4B9veuJ+LvgmDWtMk1SytwupWw3MY15lTuCB1Pf1rf+IYaP4fX4ZSGW1jBB4IOVoAxR8YvC57X3/fkf409fi94YLAH7aoJ6mHgfrXi3wliik8Xacs6o4aKXaHAOTsPQH2zX01qMGh6lfv4euLGCWR7Y3DgRr8ihgo9wcnI+lAGxoOtWOv2K32nymSBmK5KlSCOoINbNeffDfQp/DukXGnz7spdyFGIxuTgBvxxXoNABRRRQAUUUUAFFFFABRRRQAUUUUAFFFFABRRRQAUUUUAFFFFABRRRQAUUUUAFFFFABRRRQAUUUUAFFFFABRRRQAUUUUAFFFFABRRRQAUUUUAFFFFABRRRQAUUUUAFFFFABRRRQAUUUUAFFFFABRRRQAUUUUAFFFFAEMn34v94/yNTVDLnzIvTcf5GpqACiiigAooooAKKKKACiiigAooooAKKKKACiiigAooooAKKKKACiiigAooooAKKKKACiiigAooooAKKKKACiiigAooooAKKKKACiiigAooooAKKKKACiiigAooooAKKKKACiiigAooooAKKKKACiiigAooooAKKKKACiiigAooooAKKKr3N1b2kfm3M8UMecbpHCj8zQB+fnicO3irXoz8j/ANoSAHGP+Whwcfka+nr74ay+JIbWTXvE2o3apCmyNAqKpwPmwc5J5yevvXyrqdzFPrurTwt5kct68kZQZDDzCQQfpX6A6Je299p1rNbyK6vCjYBBIyOh9DQBQ8LeGtN8LaeLHTImVM7nkc7nkbGMsfw7YHtXzd8c3/4q+1BQgDTl5J6/vHr61ZgqlmICgZJPavjn4zaha3vi/bbTCcQ2SxOVIYK+5jgY9iPxNACXEPifQ/h9p2p2Ouyrp8++OS1RAPKDs/Ibrz36EE8e2d8LdM0m/wDFUQ1lnuPMjLQGaXh5RjAPc8Zxz1Ar3z4WT2Gr+BbPTJZ7eZxHJDPCrfMoLNgEHnOCDXzH468IXfg3WTGjloJGMtpIvJ2gnAP+0OM0AffAAAAAwB0FfDfxLwfF+uA8HzUwf+Aivo34c+PbPxBpYS/nit9QtwFlEjhRIOzDJ79/fNfMXjq/t9T8Taxc2cnmwyzDY6jIYDAJHtxQB9teGudC0v8A69Iv/QBXyf8AGHP/AAmeo+9vH/6BX094R1WwuvDunSxXcJVLWMP84yhCgENzwQeK+UfilqNlqXivUZ7K5juYTDGiyRHcpYLzgjg0AfV/gS3S18KaNHHnabONzk92UMf1Jro725isrWe6nJEUEbSOQM4VRk/oK8N8M/FXw7aaDp1tcG5W4t7ZIpI1i3YKgL16c4z/APXrnfiP48s/EtrbaFo0k4S5mTz5ym0bcn5cHk87T26UAZvxuU3moaJrUALWlxahIyVKnOS3PHowrqf2fhiw1X1Eyj9K9E8Z+EY/EXhiPSkk2zW6IbeRgPvKMc8dCPSvnv4eazP4A8UXWn+IhPawToUcYygfI2ycdVwCMj1oA+xq+J/izd29z4z1fy3B8uOOInPVggyB9Dx+FfV+teKtG0rTZb6XULZ1WMvGkcylpT2CjPJJr5K+H3g+78aa5JqN4rrp/nGaeVhkSNuyUB7k55PpmgTdtT6Y8I2bWHw9tIXcOTYNLkZ6OC4HJPQNj8K+KrGEXN3plqsjxtPcqnmIeUywGR7jNfffiG5tNM0K9eaRIYIrZwOQONpwAO544FfAuiTRDU9KkLgLHdIz+w3j/CgZ9WH4WSkt/wAVZrZGPlzOTj6+v6V8yx2Zs/F5szM8xt9T8syv1fEmMn3OM19+teWqQG4e4iWEDJkZwFHGeT9K+AL28gk8az3yyobY6o0wkB+Up5uc59MUAfoVXzp8Y/EtpLqmneFLi5+zWUskc2oT8nCZyEwPoD/3yfWvb9V13TdK0p9VubuIWapuV1YHzOMgLzyT2FeG/DC30jxlqWva9q1rbXd3PcbI4LlEcJGANpCnPOABn2oA4H4p3vhe9u9OvPD97BIyxi0mhjVlVY1GFPIHQcfgK9K+BGs7rO70CX/WWrGaMgYyjEZzz6n9a9C8U+FPD82iXyf2bp9o7QsI50t0VkbGQQcDuB35r5G8F+In0DXtPv1k+QP5NyM4zGSAc/z+ooEr9T75oqC2uIbuCO4t5FlhkUMjqchge4qegZy3jXRP+Ei8PX+mDaJJY8xFugdTuXntyAPoTXxx8PfET+GPFkc1+hjRSbS5G7G0E4JPXOCAfwr7wr4w+KfhybSPFc4tI3mj1lvNjB7SuxDLn/eJI9iPSgD2DwzLJ4x8b3XiDYp0rS1a0tCW3B5M8uvpkHOfQr+Ht9c14P0VdA0Ky04JGJI4x5xjGA0hHzH35710tABXifx8z/wh64Ax9sjzk9OGr2yvM/i5o82s+ELuK2V3ngZZ1RBkttPIx9CT+FAHmXwEB+36uT0MaY/M19J3HMEn+4f5V8kfBrxLp+k65c2t9Itut3GEjlk4UMD0J7Z5/KvfvHfiyz0HR5GjmE19dKYrOCB8u7sMBgBzgeo9h1IoA434DjGgaphw4/tGTDA5B+ROepr5d1PCavq4btePuznH3z2xmvtb4Z6LLoPhOws7iLy7khpZlIwQzMTg+4GB+FeHfGXwfe2d9c6/YxedZXPzXCopJhYAZY+xxnPYk+1AmfTujukmmWTx/wCraBCvGONoxWjXinwr8d2Oo6TbaXqFzHBqFsohXzGwJlA+UgnvgYPOcjPevQvEXivRfDsIl1G+RCwJSNfmd8egH8zxQxnU18e/GlhH40aQ84sV/ma+jfBWq6vq1ldX2r2X2GN5ybWJxhhDtGC2fx59c9BivmX4zXkFx40uPJkil8i0WN8N0fnK/WgDSvvD/iS4+HVndrrEU+lQRCb7EiBCq5JJLfxEE9D6eo5+n/C8scvh/S5Y3DRm0iIYf7grifAJ07UvAFnY3c0DQvbNDOocDaCSOcdDj8e9cl418X6RpOgr4W8O3P2u7ZFtVML7hGvAOX6FiMjAPBPbpQB9A14H+0OM+F7H/r/X/wBFvXuGnQNbWNtAxJaKJUJJySQAK8J/aFuoP7CsLTzk+0G8Egj3fNtCMCcemSPzoAr/AACJKawSCMvHwfoa+iq+cvgJIg/thdy8vHjkc8Gvo0nAyaBI8OswD8ZL47gMaeMA9+FrjPjV4Mnt7ibxNp4BtpdovYVGCrdN446HjPfJzzk47WyeMfGO/V2UM2nDYD3OE4H4ZP4V7Rc28N3BJBPGssMilXRhkMDQM+E7fXrqTwyfD07vPatcxyWsuP8AV8kMOv3ec49frX3Za8W8X+4P5V8U/EDwc/hDXYBa+ZJp1zIrwkqTtIP3C2Oo7d8Yr7WgYCCIthcqOv0oA/P3VRt1/Wuet5J/6G1fe+jc6ZZf9cI//QRXwJqjbfEOtHOM3kn/AKMavvvRv+QXZf8AXvH/AOgigDSrG8QavbaFpV1qV04WOCMsASMs2OFHqSeBWzXyV8Y/FR17Uf7AsWU2dk+6aVTuEkmOgx2XJH1z6CgDy+M6t418VCQFpLnUJyCASwiTPQ9SFUfoK+5vC+iQeHdHtdLt2LJCp3O3VmJyT+ZP4Yrw/wCB+gW1naSeIb4wxzXDFLUNIBtQcE49T/LnvXonjf4haT4ZsnMc8V5fn5Y7aOQHB9WI6AfnQB6LDPDPu8mWOTYdrbGBwfQ4rxXxzeWWueLtK8OXbItnZN9svPPcJG3y/KvPXr+tS/Du+t9C8BS69qDJEbiSa5kLcF23EKOeSTjjr1rnPh/4T0/xtbXnibxHE15cXtw3lp5zqI1XgfdI9MemAKAPKviJo8Fh4mvJdPnsnsL399D9lkUhG7qQOhByfTBHuB9J/CTxGfEHhqFZpN15Z/uJs5yQPusc9crjJ9Qa88+J3w20bTPDtzqejWkkM9sVdkErOCnRvvE+ufwrlfgzraaZ4jWykG2DUUKKRjiQcjP1wR9SKAPr2vhv4maC/h/xXdRrIdl8TeQOF27SWJ2jHocj8q+5K8W+OWh/2n4aF9FCrT2MgkLgDcIzww+nQ49qAOVvfG82ueAbOytMyarfuumy73GckYLHn+Idz6n0r3bwzo0GgaPZ6ZbqoWCMBiP43/iY+5OTXzd8D9DbUdVk1t1jW3ssoqnktKw6+2Aev0r6uoA8S+Ph2+EVP/T0n8jXkHwv/wCEgfUtQHh5rBbn7JhzeBsAZH3ccbs468V658fZEXwpEhdQ7XSbVJ5PB6VxnwFcf2zqaY5NsD/48KAOo+Bgu1TXxqHmfbhdqJ/MILbsHOe/XPt6d697rzu7k0PwMur61cXpX+0JfNMbsDucKflQAZyeaxvhHql9r1nqutXszkXV43lQmQssSgDgDAx2HvigD5h8dlh4t8Q7Rkm7b+Zr0bWfHvjPSNPstLms7KzjubOPyLqJHLBCoxhi23cB144rzfxlcx3PibXZYXBjN22GwR3Ir6k8T+GX8W+BdPtoCq3ccEM8G7oWCYK59wT+OKAPGfgz4Xttb1D+07y9ST7DJvFpjLFuoZs/w5/UV6z8d3K+D8AkBrqMHB6jmvmXw34kvfCHiRLqWKSIwsYru3VseYO4I6fT6CvrjxPZQ/EHwYV0y6Cx3SrNE7LnJU52kZ4OQQfQ0CR5R8CXt/7Z1QMY/tBgUR88lc/N+uK+n6+DPCOtTeD/ABhBNqkEkHkFoLpCuWAIwTjv2Pf2zX3RaXtrewJcW1xFNC4yrowINAy3XAfFP/kStY/65D/0Jai8S+NbfT7+10fS0XUNXuZRGIYzuWIZ+YyEdMDJx2xk4FSfFQ48E6x/1yH/AKEtAHzB8Ol1VvENn/YzWi3xhkCNd7vLxt5Py859K9Z+Hdprdr8RdaHiCZJr9rEMZIz8jKWTG3gccY6dq83+Djk+M7Bf4RBLz77DX1XqEWnaff8A9v3l2lv5dsbZmldVTaWDDk98j9aAOjoryDwF4sm8W+JNauIPNGk28ccVuG4BOTliPU4P4Yr1+gAooooAKKKKACiiigAooooAKKKKACiiigAooooAKKKKACiiigAooooAKKKKACiiigAooooAKKKKACiiigAooooAKKKKACiiigAooooAKKKKACiiigAooooAKKKKACiiigAooooAKKKKACiiigAooooAKKKKACiiigCCX/Ww/U/yNT1WlIE0A7kn+RqzQAUUUUAFFFFABRRRQAUUUUAFFFFABRRRQAUUUUAFFFFABRRRQAUUUUAFFFFABRRRQAUUUUAFFFFABRRRQAUUUUAFFFFABRRRQAUUUUAFFFFABRRRQAUUUUAFFFFABRRRQAUUUUAFFFFABRRRQAUUUUAFFFFABRRRQAUUUUAFFFFABUU0MU67JY0kXOdrqCP1qWigCh/Ztj/z5W//AH6X/CrENvDACIYY489digZ/Kp6KAGuqupVlDKwwQRkEVlwaLpVupWDTLOJSSSEgVR6dhWtRQBWhtLaBt0NvFG3TKIAf0pZ7W3uCDPBFLt6b0DY/OrFFAFA6dYnrZW5/7ZL/AIUn9mWB/wCXG2/79L/hWhRQBVWztkDBbeJQwwwCAZHoah/syw/58bb/AL9L/hWhRQBnnTLA9bG2/wC/S/4Uq6dYqwZbO3BByCIl4/Sr9FABWdfaXp+oFTe2Ntclfu+dCr4+mRWjRQBxtt4I8M21x9oj0W18zqNy7gPopyB+VdbDDFBGI4Y0jjXoqKAB+AqWigChf6dY6iipfWVvdIpyqzxK4B9RkVTXQNGVQi6RYBR0AtkwP0rbooAxRoOkiz+w/wBm2ptd/mGExAqW9SO5/pxQNA0YdNJsP/AZP8K2qKAMs6RprW4tTp1obcNvERhXYG6ZxjGfelt9J021kEtvp9rFIOjxwqpH4gVp0UA1cqXlla30YivLaG4jDbgk0YcA+uD35NZc/hvQ54zHJpFiVJzj7Oo/kK36KAKdhY2unW621nBHBCpJCRrgDPJq5RRQAVnX+mWWoSW0l3bJK9tKJoWYco46EGtGigAooooAKCAQQRkGiigDzLxD8MvDGuP5rWjWcx6vZER5+q4K/jjNX/DfgDw94ekWe2tDNdKBi4uW8xxjoR2U+4ArvqKACmuiyIyOoZGBDKwyCPQ06igDz3V/h14Z1Rgzacts4GM2n7ofkOP0qXRfAHhzR3WWGwWaZTkSXB8wg9sA8DHrjNd7RQBWu7aG8tpbW4jDwyoUdemQeO1cnB4E8LQRrGmiWhVRgF13H8Sck12tFAHJf8IZ4bP/ADBbP/v0KltfCXh60njuINGs45o2DI4iGVI6Ee4rqKKACuHufAfhu7vrm+udNSee4Ys5kdiMnqQM8V3FFAHHQeCvDdvIJYdJgjdX3hlyMH866e9tIb62ktbhC8Mg2uoYjI+o5q1RQBwkngDwy7M/9mKsrAjzVlcOOMZBzXZWdtHZ20NtFu8uJAi7mLHAGOpqzRQBieIdEsvEFg1jfKxjLq6shAdGByCp7HqM+hPrTNf0K113Txp91JOkIZWzDJsbI6c1vUUAeOW/we8KQsSY7yQEdHn4/QCvRfD+hWegW7W1k0/lE5CyzM4X6A9PwreooFbUjljWWN42ztdSpwccGvJf+FR+F9pGy83k5aQ3BLN9eMd/SvXqKBnjf/Cn/DHre/8Af4f4VJF8IPCiZ3xXcuem6cjH5Yr2CigDhNe8DaRrenWGmXDXUdnYriKKGXaDwAC3HJAB59z61Z8L+DtJ8LvI+mLOpkUK4eYsG98dM+9dlRQBy3ifw1beJIlgu7u+jgxhorebYsn+8Mc1xlv8I/ClvtKwXRYYO77QwOR34r1yigCpYWq2VrFbJJLIsa7Q0rlmP1J61LcwRXUEtvMgeKVCjqe6kYIqaigDm/C/hvTvC9ibLTY2WNnLsznLMT6n9K6SiiklYSVjzvXPh9o2vXb3Wpy39wxfciPcnbEOMqg7A4rMT4UeFojuihu4m/vJdODjPTrXq9FMZ5BcfCPwzc481tQfAIXddE45zkZH4f8A1+a7FfCljBoC6FYzXdhaqeHtZdknXJ+bBznvmuuooElZWPIovhF4TjzmC5fIA+a4P58V3fhzw9Z+HbY21lLdNDgYWadnC/QHgfhXRUUrILI828Q/DXwzr97LfXVpJHcy4LvBIU3H1x0ye5xXR+G/DOm+GopItNWVI5CCVeVnAPtnpXTUUxnL+JPCujeJLdodSso3c9J1UCVPo3UdBXmqfBrRo12x6tq6LnOFlQf+y17lRQByfh3wjo3h5VNlaKbgD5rqUB5WJ6kt757YFVvF3g6w8ViNdRub5YYx/qYZ9sbH+8VxgnnrXa0UAeSRfCbwvAQ8CXsMoOVljuWDLz2P6U+6+FmhXZPnXOpupJO17osBznuPc16xRQBynhPwrpfhS2lt9MjkAlffI8j7mY9ufSuroooAKKKKACiiigAooooAKKKKACiiigAooooAKKKKACiiigAooooAKKKKACiiigAooooAKKKKACiiigAooooAKKKKACiiigAooooAKKKKACiiigAooooAKKKKACiiigAooooAKKKKACiiigAooooAKKKKACiiigAooooAryn97D9T/KrFV5f9bD9T/I1Y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8v8Arofqf5VYqtL/AK6D6n+V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tN/r4Pqf5VZqrMf38H1b+VWqACiiigAooooAKKKKACiiigAooooAKKKKACiiigAooooAKKKKACiiigAooooAKKKKACiiigAooooAKKKKACiiigAooooAKKKKACiiigAooooAKKKKACiiigAooooAKKKKACiiigAooooAKKKKACiiigAooooAKKKKACiiigAooooAKKKKACiiigAooooAKKKKACiiigAooooAKKKKACiiigAooooAKKKKACiiigAooooAKKKKACiiigAqKeaK3ieWaRI4kGWd2ACj1JPSpajmCtE4dQ6FSGUjII9DQBn2Or6ZqEjR2Wo2lzIo3FYZ1cgeuAelalfH3wPjB8dajtGFSCU4AGAN6j+te+ab8RNB1PW/wCxbVrprne0e4wFUBGc5zyORjkdaAPRaydW1nTdGiEupX0Fqh+75rgFvoOp/CtavHfEvw7s9Zk1HU9a1O8dwXeDbKAlvGOQoDA/j/k0AenaXq+nasjPp99b3Sr97ypA236gdK0ZJEiRpJHVEQFmZjgADqSa+Q/gPBqcviKe4tt402JGS4bd8rnB2jHrnB+mfWvRvjnpUh0ObVo9TvowhSJrRZSIHBbGSvr0/KgD26zvbW/i86zuYbiLON8Mgdc+mRVuvFvgMc+ECf8Ap6k/kte00AFRyyJDG0krqiKMszHAA9zUlfP3xt0e7TSLzWv7YvPJVo4xYh9sW0lQeO5zz/8AqoA95tbmC7hWe2mjmhbO2SNwynBwcEe4qlf6xpmnSLHfajZ2sjDcqzzqhI9QCa4b4OZ/4QPSScZIlPBz/wAtXrjNT+E0mvz6jqesatN/aVxJI0KxEGONedincMkDj04oA93s7y1vovOtLmG4izjfC4dc+mRVqvkv4Fz6hbeJr7SzJJ9mijfzo1OUDhgM+3evrSgArMvtW03T3WO91C0tnYblWaZUJHqATV648zyZPJ2+btOzd03Y4zXzTrHwsv8AWNOvda1/V5P7ZKPLsQBo1AGQv6duBnvjkA+lLa5guoxLbzRzRngPGwYH8RVK+1fTdOdY73UbS2dhuVZ5lQkeoBNfNf7O19eC51LTiC1mI/OBwcK+QMZ9wTx7VR8FX6eMfinfXd/HFPDGkogjdAVCKdq8Eehz9TQB9YW88NzGJYJUljPRkYMD+IqvdajZWjhLm8t4XIyFklVSR64Jr5l+B+uTweINQ0JnH2OUSSxR8fJIrDp7Fc8ew96ua78LNT1C0vtc1bXmfVjG0xRY/kAAzsznoMY44oA+loJ4rhBJDKkqHoyMGH5inyyJCjSSuqIoyzMcAD3NfOH7Pmo3U0Go2L72toiJEy2QhPUAds9azPjhb63ZhLibWZHsLuYolnGCqoAOM880AfUaOsiK6MGRgCrKcgj1FOrkfATFvCmjliSfsqDk9sV11ABRRRQAUUUUAFFFFABRRRQAUUUUAFFFFABRRRQAUUUUAFFFFABRRRQAUUUUAFFFFABRRRQAUUUUAFFFFABRRRQAUUUUAFFFFABRRRQAUUUUAFFFFABRRRQAUUUUAFFFFABRRRQAUUUUAFFFFABRRRQAUUUUAFFFFABRRRQAUUUUAFFFFABRRRQAUUUUAFFFFABRRRQAUUUUAFFFFABRRRQAUUUUAFFFFABRRRQAUUUUAVZv9fB9W/lVqqs3+vg+rfyq1QAUUUUAFFFFABRRRQAUUUUAFFFFABRRRQAUUUUAFFFFABRRRQAUUUUAFFFFABRRRQAUUUUAFFFFABRRRQAUUUUAFFFFABRRRQAUUUUAFFFFABRRRQAUUUUAFFFFABRRRQAUUUUAFFFFABRRRQAUUUUAFFFFABRRRQAUUUUAFFFFABRRRQAUUUUAFFFFABRRRQAUUUUAFFFFABRRRQAUUUUAFFFFABRRRQAUUUUAFFFFABRRRQAUUUUAFMl/1b/7pp9UtSF41nONPaFbsqRE02dgb1OOaAPhbwn4jvPDGva3qFjafaJTBMnQkRgyKd5HoCB+de/fBLVtP1K2vXcJ/bkkrSXUhyXlXIw2ewycYHftVXwJ8ONc8Na5JqFxeabcwXKNFdR4Y7kYgnAK4zkDrWVonwt8Q6Hry6vp+oabGY5WdIiZMFCT8hwvTBxQB9L1w3jXwnD4utFgfUry18vIxBL8jk/316NXZsjyQFGbbIyYLJ2OOorwjw74H8aeGr65n0/X7K4inbc8d2HKuc9SAOD7g0AeafD+z1fwh8SF0MmUxO7JIMNskiwSr4/Ac9uRXtnxwXd4Iux/02i/9DFafhnwhcWut3PiPW7uO61eYbFEClYokwBhQec4H6n61H8R/D2ueKLE6XZT6fDZOyu7TF/MJHOOARjOKSEncw/gMMeED/19yfyWvYxPCZfKEqGXGdm4Zx9K82+GvhnWPCdi+m3c9jNal2kV4t+/cccHIxjiua0v4b6laeNZPEMmrL5DXLzhULCRgxJ2txjHODTGe6V5F8cTjwRdn/ptF/6GK9dry7x94e8ReJ7KbS4J9MhsXkVgzhzIQOcHggc46UCuSfBwqfAekFSSMS9RjnzXzVj4i+I5dIsF0/TC8mu358qzhiALDPVyD0AGefX2BIb4A0LXvDWnQ6VdzafPZw7zG0W8SAsS2DkYIyT+deX+Jvhl4r8RatJqtzq+npO/CiMyKEUdFHy9qBnefDrwvaeBLVLe9vIn1PUnAwB3UZ2L3IGTk+/0r1cSxlzGJELjqu4Z/KvD/h98O9V8N62NS1DUobtFhZEUFmKk45GRx0qbwl4B1nRvFj61eajBcQt5gwHcuVbOAcjHpxQB7dXmfxM1p7XTRomnESaxqx+zQQg8qrcM59ABkZ7Hnsa9HnEhhkEJUS7TsLdN2OM+1fLWrfDDxpqepyarcarZfbJmwzxzSKVHTj5eF9h69KB20PUfBnguLwx4du9Jku0fUdSjfec452Ywq55C56+/0x4V8C42h8cXMLgh44JVYH1BAr1T4e/D7W9E15dW1jUY7gRwsqBZWdskYwdw6AE/jVxvA2p6F4tu/EXh5bOaO6V91tcSMmx25JBA6ZGce+KBHjvwfjMvxDZtgPlCdsntwRn9cfjX0P8AEjV7qGxTRNHCTaxqZMMcPUpEQd0h9AOmTxz7GsT4b+AbjwmL3Urq4SfVbmNl2Ix8ted2MkZJJAyf515jqXw48eahqs+rS39ut5MTueO5ZcD+6MDhR0xQB7T8PfDdp4NsV0yW7gk1O5JlkwcM2B0AJyQMdfrXnf7RRxpmlH/pu3/oNdH8NfBetaHqdzqWu3iXMph8mHMzSMoJBJyenT+f45nxJ8KeK/GMkMKw6fBaWzuY/wB+WZ88An5RjgdKAPTfh+xbwjou4kkWkYyT2AxXYVyngyyv9M0Sz0+/hhSS2iEYaKUuGwOv3RiuroAKKKKACiiigAooooAKKKKACiiigAooooAKKKKACiiigAooooAKKKKACiiigAooooAKKKKACiiigAooooAKKKKACiiigAooooAKKKKACiiigAooooAKKKKACiiigAooooAKKKKACiiigAooooAKKKKACiiigAooooAKKKKACiiigAooooAKKKKACiiigAooooAKKKKACiiigAooooAKKKKACiiigAooooAKKKKACiiigCtN/r4Pq38qs1Wl/wBfB9T/ACqzQAUUUUAFFFFABRRRQAUUUUAFFFFABRRRQAUUUUAFFFFABRRRQAUUUUAFFFFABRRRQAUUUUAFFFFABRRRQAUUUUAFFFFABRRRQAUUUUAFFFFABRRRQAUUUUAFFFFABRRVDVb+30qwub+6bbBbxmRz3wB0HuegHrQBformL/Vbqfw22raLAs87wLPDDKCdwOCVwp5bGRgHrxXNeEPFV74sukmt7R7OxtlxdCdOZJCDhUPoOpP09aAPTKKKKACiuQ8dS6nbeH7260u7S2mt4mlZmi3llAJIH90++D+HWs/4Yaneax4SsL2/mM1y5kDSHq2JGAzwOwA/ClcTdjv6KKo6ndrYWF1eMpZbeF5SB1IUE/0pjL1FcJ4Cutf1Gwl1HXdsRuJC1vaiLYYo+2e/Pv2APeu7oAKK868Y6nrh1PTtF8PBUupv31xcSRhkihB2556nJ6deK9BjV1iVXfc4UAtjGT64oAkorxG58f6npOo3Hh6+077RrbThLFoV2wyo+NpYk5HU5IGOPYmvaLcSiCMTlTNsHmFOhbHOPbNAE1FFY+qaxaaZNYwXBbzb2cQQqozknufYUAbFFFFABRXKeNNam0PR5Li1hM15K6wW0YXO6VzheK0vD66mumW/9sPC9+VzKYVwoPp9fpxQBs0VyPjaPX5dIK+G5VjvzIvLbfuc5+8CPSt/SxeCwthqBjN4Ix5xj+6WxzigC/RRRQAUV418YNb1zQbG1uNLu1himlEJVY8ybuWyCe3GMYr1+3YtDGxOSVBJ/CgSZNRRRQMKKKxdc1uy0SGGS9kK+fMsESKMs7scAAfrQBtUV5V8Wdd1rw5o8d/pU9vGhkEUm+Lc4Jzgrnjt3Bru/Dd1cX2iadd3RUzz20crlRgEsoPT8aANqiiigAooooAKKKKACiiigAooooAKKKKACiuB1a88UQ+KtPhsrKObQ5FH2iTgFTzkkk5yODwOc131ABRRRQAUUUUAFFFFABRRVG31C1ubm4tYZg81sQJlAPyEjIGenSgC9RXnWpeJdTfxXFoGj2UUyxqr3txLnbAp57Ec46Dvn6mvRaACiiigAooooAKKx9euNQtNNnn0uzS8vEGUgeTZu9ef6cZrg/h14w1HxRpWpXV1ZwJcWkhRI4M4Y7c45J5zxQB6pRXA+A9c1zW4bx9b0c6c8UoWIFGXeMc/e649RxXZRXttLdzWaTK1xCqtJGOqhun8qALlFFFABRRXKeJ9ek0oW1tY2ovdTupAkNsH2/L/ABO3oox1oA6uiuX8R64+g6Ib6a3Et0dkcdujfflYgBQfTJ6+grA0bxTqL+I10DWdOitLmS38+JoZS4I7gnHsfyoA9Horh/FniltGlisdPsJdS1SZS620X8KDGWYjoPTisrwL43fxJe3um3umvY39r8zRlsjbkA5zgg5NAHptFcF4q8WHS7y30rS7M6jrE5yLZWwEX1Y9vx+tQaD4vln1dtD1yw/s3UmBeBTIGSZOnyt3PB/KgD0SiiigAoopGYIpZiAoGSScACgBaK8O1v4oy2s002l6HPf6RA4jkvwWVC3fadpBHvn+Yr0/wv4gs/EukxanZ7ljfKsjjDIw6g0AdFRXj958Qru6vLu28N6BPqy2jbZpg4VOnY85Oc8e1dFp3jBdW8OT6rplm91ewDa9gjYkWTONpz+f0Bxk0Ad9RXnXw78YSeLre8kmsltJbWQRsiybuufb2r0WgAooooAKKKKACisvW7y4sNNuLq0spL24jXKW8ZwXOcf/AF/wriPh34yn8WrfefZLavauFKq+7JOf8KVwPS6Kq300sFrNLDA08qIWSJSAXOOBzXnXw78a3HiubUre709bK4sXVXjDliCSQQcgYOVNMD0+iuL8d+JW8L6Ul3FbC6uZZlhhg3YLsfTuePStoX13/Yq3x0+T7X5Ala0B+bdjJUH1oA2qK8vj+Iul39lanSf9K1O6dY47FjtcEkbtx6AAZOehxS3fjO+tfGVt4el0do7a4fbFdSP/AKwBckqAMdeOv1x0oA9PooooAKKKKACiuT8a+IP+EZ0aTUEtmuZt6RQwKcGR2OAPX8s1xvgzxzrWv6mlpd+F7qxgIYvO4fanBIySo6kYoA9eorhvGPir+wGtrS0spL/VLonybWPOSo6scA4GM/8A6gad4b8UnU7x9L1Cwl0/VY081oHO5WTIwVbv1H6+lAHb0Vw3i3xYmhyW9jZ2kmoavdHEFpF3A6lj/CMZP4emSHeG/FP9p3s2k6hZPp+rwLve2Zg6svHKsOD1H/16AO3orF8RavBoWk3WpXDAJBGSqk43t/Co9ycCuE1/x8dG06wAsftms3USytZQMT5YIBJYgEjg/wCRzQB6rRXl3g74h2niC+/su6s5tP1PGRBKCQxAJIBxngDPIFdL4u8SweG7SKRreW7ubiQRQWsAy8jEE8Drjj+XrQB1lFcB4b8Wy6hqLaTqulzaXqOzzI4pDuWVe5VsYOP89DWp4s8SQeHbeAm3murq5k8q3toRl5G/woA6uiuC8OeKpr+/Ol6tpkumaiU82ONzuWRe+1vUVS8X+PINAvV0y1sLnUdQKeYYoFJ2Djr+Hp/WgD0qivMfA3xCsPFUzWTQSWeoIpZoXOQ2Ou09z7Yzwa9OoAKK4PxT4vTR7uLS7Gym1HV5l3x2sQxhefmZugHFYtj8QRFeWmm67o17puoXUwihUrujfLBQQ3Hc88UXFc9WorzXxf42bw5q2n6edMmlS8YIJydqbiQMD1xkZr0qgYUUVzeoa7FpurWtjdxNHBdriK6JATzOfkJ7HGMeuaG7CbsdJRRRQMKKKKACiiigAooooAKKKKACiiigAooooAKKKKACiiigAooooAKKKKACiiigAooooAKKKKACiiigAooooAKKKKACiiigCtN/r4Pq38qs1VmOJ4Pct/KrVABRRRQAUUUUAFFFFABRRRQAUUUUAFFFFABRRRQAUUUUAFFFFABRRRQAUUUUAFFFFABRRRQAUUUUAFFFFABRRRQAUUUUAFFFFABRRRQAVj+IZJYdG1CWCVopY7d3R1AJBCkjr9K2KxvEn/ID1P8A69Jf/QDQB4D4JsvFXjTw3PLN4ouLeNZSINn3zIMH53ADbfYH+Qp/hfxF4m1Ky17SrjVTBeaPG7G4WJZGk2lgVJPuBz6e9N+EXjPQ9H8OXNrqN2LeaGVpdrKSXUgfdx1PHSodFNno+k+KfFF80ttDrLSx2MUoG+QNuIO33LevQHtyQCH4d2nizxNpkd/H4kniFtqBISYlgwIBY9Pm6kYPHXpXXaPqE/xH1fUka5vLDSNPIjjS1n8tpnJPLnqfu5A7ce+avwAvbNtDvLFJB9rW4MrxnrtKqAw9uMVneEJW8B+L9Ysdcn+z2V+Wmtp2GI3wxIOexwcY7H6ihCR0fhjWdV0TxnN4Q1O4mvbaVTLY3VwSZSu3cAW/iGFYE+qn6V7ZXjWjAeK/HK+I7aKQaZp1u1vBOwKiZzuBK+o+Zv0r2QnAJoGfLVvrMHiLxRqsGva9f6JeQT+VYxxTBIlCsQA3GCc4PUZz1q58QdH1b/hAIZtbvrpr2yuGUoXBSXdJgMeMnA6c96W/1TwR4vs7yTX449N1SB3BlgUh5ACQpGB85xjIPPHpVK4j1Z/hDcm+jmby7hWjMpJbyt684I6Ak+vHtQB08ljqmhfDxdT07xJfb/sMLGOQI6IMAbY+MpjOM5J4HpWX4Bs/Eh03SfE19qpbTLKKaRrbJLyRjdknszH3xjApdU8Z6Pf/AA6fTY5JVuFsoYMvEQrSqF3Ip7kYz9MV2nw5nt9d+Hy6dazoJ1t5baVT1jZtwBI9MHNAHnq6te+NbGfUpX8RwzIz/Y49MgbyFxnbuI+82epBrdtPHmv6V4Our3WrTytSjlS3tRcQtGZcgZYg9cDccjiuc8G+MZfh2Z/DPiSylVIXLwywrknJz3Iyp7EfT6ani6013xv4cm1v7DLaCzm82ytWB3yRAcvtxyTkY+hxxjKsJova94R1L/hD7vVr3XNYfVGsvMnhafEYXGWTYBwMZyPb0zWXpy6jafB6K807UHs5ImkkYxZVnHnFSN2cg4z09vrVm/8AilpmqeDru2mjuDq0lo0ckSxkqWxgvuGAF5z7dOe+THrdna/B9LCbzUuZi8EatERvJlL5BPBG0jn8KA1uaVjoOu6/4Ag1CfxFdxTQQvLbxoxAKqW/1jA5YkDg8YGMg11Wjatq2u/DNtQGoyWt9bwylriMAtII93XPQkAZI5zzUHhPxBpVl8MRJNdrtt4Ht5FUZbzGzhQO5OR7e+Aa5fwn4l0iz+GmoWU99El35NzGIWJDFmDbQOO+f5+hpjPX/hpdz33hDSrm5mlmmeNt8kzFmYh2HJPJ6Ve8aQTS6FezQX11Zy20Mk6PbuFJZVJAPHI9q5/4R31td+D7CKCZXe3BimUdUbJOD+BFdp4gt5LvRtRtoV3SzWssaLnqxUgCgDzP4ZXN/wCKPBUi6hqd4J2neMXMMgWVVBU8Nj6j6Gud8L+LNS03wh4k1K8uZr+WwvDDCZmyeSqjJ9MsDj6+tZPww8X2Xh7w/c6RLb3c2sR3MhSzhgZ2c4HAIGOowf61k+Fbe717wR4r02C2lF9Nci5EZjYA4dWKg4xu+QjHWgDrdQ8K6/q+gW3iWPW72fxF5cdxBFDIiQBSQdqqABnafXBPrmtXxT4w17RNC0GG5hS21rUnMcrLH5piUEDcqjgv8yHHIzkYrmvA/wAVoLbSItL1Syu31G1QQxrBHuMu0YAIzkNwAaueOIPFUenaH4mnt7eW/wBOuZZXtkjLCJJNu0EDrt24JBzyPTNA0U9V1bxDoGoQ3minxHqiyArcQanZyeWehygAG38APxqr420+5ufHPh5v7U1KE3zJMkcjDNoSeAoxgYOeo9ua6yP4s2mo2a2+l6ZfT6xMuyO3VBtVzxktnp36f41k/Em5Ol+LfCmo6hvEEAXzpxGduQ3zdPTrgZNKxNi98V7nxFodjpEenaxJ5U06wOT8sskmSwJdcYXtgY/GqHjO78S+Ep9L1i51x7m6nmMctogK2oUDoE7nnqearfFfxNp2owaDJZ30Lwx34eRGyr4Xo+CM7cZ59xSfHPU7G4sdEWC7hlPm+dhGBOwjhselMdjqfjDrGuaRolpf6Xdw28ZkUSny8yZIONpOQB1z398ZB9Y0aV59MspZWLSPBGzMe5Kgk14P8atY0658K6fBZ6lbzubhHCxSAl0CNzge5XrXtnhi5gutFsGgmjlVbeNWMbBsHYODjvTbA5T4q6vqWh+Gpr/TLhIZVdUYmPccMccEnAPOc4NYGueM7zQfAOlaqpjmv7pY0BmyckqSW4xk4FX/AI2f8iVdf9dYv/QhXHeK9JvdU+GWiPYQyTS2qxzFIxltu0gkd+MjpSAzdR1jVdN+zXGi6j4kv9ZfDTWd3au0TIVySE2jAzjBHr+NdvqHivWdT/sPSLCzl03VdSVpLhp0x5Ea7g2ARnJ25BI6Y9eMfRvi/ZXlhHANNvJdYKCOOCMBhLJgAfN2BPtx71h+MrzXvDXiDw/4p1a3WXZA0NyLYAIuWc7MnPIVhz3x170AZ/xh8O3Gi6bZ3P8Abmp39vJdAPBfzeZh9rEFSANoxuGB6j0r0H4lapr+lReH20a/ih+0XEcHksgPmOem4/3exA9a4L4s+MdE8R6XYQ6c892kN0ks+2FkCrtYbSSPvHPFb3xI8S6TcDwj9nvF8r7dDdEOCpWIHG5sjjv9fegBfGl14l8Fz6f4huNca+E0whubIKUhA25wi5x0U/Nwc49SK7rxV4ll+3aToGnOYLrVV3G4ZOYYiDkgZBD8cZ44rz7476vp19oWnW9teQzSvcCdVjbdlNrDPHuaqeJ5oNM1Dwn4wtZn1DSreCO2mkU7nXAI3Mf73zHIOORjvRcTeqNvxLb6r8OoYNYstcvb+0eZYrm21B/N3A5OUPGDwfzrD+LVsNTfw9rNvqd59nvpohFAW+SLIB3KOzc81tfFHW9P8UaRaaPoc/8AaF7cXCusduC21QDkt/dHI6+/pVb4pW0ehaH4TgcnybK6jV3wT91Rk/oTQMt/GW0l0/wHHBNfXF64u4z50+3ceG4+UDj9aboWr6t4o0nRdJ8P3zW0lnbwHUL5cMirtxsGckycEkcDI61R+L3iPTtb8IAWjybTeoImkjKCYANlkzyV7Z6Zrl7ab/hX/wDZOv6JdxXWkX0UUV5Bv3t5mAZOP4Wx05GDwRigD0f4gWfiPQNDk1TT/Et9KYGXzkkSM5UnGRhR0yP1q0NfmX4eR6naa5PcahIqBJvKR388kZi2bcdcjnJ756V6bYX2m6/p7SW00F3ayqUkCsGHK8q2OhweR7187eBdEvLPxlc+FZ7vfp2l3H9oqh5LkACPnt99WI9RQB9FaFDdwaXaR39w1xdiMebKyhSWPJGAMcdPwri/il4nufC2iw3NoVWa4uFgEjLu8sEElsdyMe/0r0quA+IOr6NptlaW+vWq3FhfXAhcuPlj4J3nvxgdKAMbQYNUF3p+o6f4pm1zTrmYrdK6IVTKFsjH3MED5eMEge1esHOOOtfK8mkQeGvEGjzeCtakvReXAMmnpNvHlnHLbf4MZ5YcYzk4NfVFAHgMut+NT49v/D9reWc0Rh8yPfAFS2Q7cP8A3iwz0JIJP0w2y1LxP4P8W2ena7qP9oaXqTbI7qX5Qr+3905wMdMH8lfWbPR/i/dm9lSGO5sUgWR2wqsQjDJ99uPxrV8Ypa+KvFehaVZzmVrORri7eEblhUYIBbpkkYx70hWH3Wu3vjHxHe+HNH1F9PsbKPN1eQjMsjhgNqNn5R7+xpNK1bW/DXiu18N6vefbtPvFP2O7mx5owD8rEYycjHOTyOa5DwtFH4H+Iuo2+qyGC11GN/slzKNqOS4bGeg7jnuB6iul1lbXxN8RNBawnju7exiM88sLB1QqSVyen3to9eaYynq2t+I9E8eWGk3/AIgb+yr0h43FpEOCSPLJI45GM5PBBrufEt7qLeJNK0zStV+zzyoZJ4Htw6eSM5cnHXIAABHfkd8b4z6G2peHDqFtGDeaa4uFcAbtg++OewHzf8Bo+GAv9dWXxZrMcf2q6QQWu0Y8uFSc4Hbc2evp6GgDN8QeKvEmk+OtH0SV7E2F7IpDRREMULEEHJOD9Pb3pfH/AIq8T6BrulWNiunyx3022FCjBn+ZVCsScDluorD+IN5bH4meGALiPMJQSfMMIS5wCex9qd8UryBvHnhCBZoy8NyjSqXA8sGRCM+mQKANfWvEPirwvrWkNq1zaXVlqD+W8FvDtETcDCkncfvDk+la/jrxB4l0PWNJh0+OyuLe9nMccJBR2OBwzHIA56iuc+NM8Qu/DgEiFhd5ZQwyBleTWl8Qb22/4SzwgBJCQLosZN4+UZUY/HI/KgCtrXiXxZ4V1XSpNXayurPUHETwwR7RC2R91jyTg98jg/Wu18V69fQ6tpvh7SPLS/vsu88q7lgiXOW29zwcZ44964D45TRR/wBgO0igJd7m56KMc03xVdxeH/iDpHiScvJpl7biLzh92PIIz9MENjr1oA1vEev+IvA1zaz6hcDWNJnYJLM0KxPC2ewQc8cjPvWt4r8WvaeIdM0SK+h0+G9tzMb2RAxUnIUANwMkd/UVzvxnu7bVNN0/RbKYz31zcLLHHB8+VAYZOO3P6e1aHiPT/Dd5NpXg/W0ZbhLBTb3wZUK4+XAJ7nYeCCKAOg0+48RrrdxpFxc+famxE0GpLbAYckD5sfKT97gdh0rzf4KR6lNd67cNqZl/0geb5kYYyuM/MWzkVo/Dh7/RfFV74YXVDqemwweYsh+YQkYwoOTt64I6ZFZvwY1WxsrzWLK5uUhuZ7vEMTcF+SMCgDovCmv6ofH+q6HfWenQnZ5sr2sZBkYKu0ljyeD39a9ur580GQS/GTWGDhsQbcjHZEGOD2xj/CvoOgDyK113xDrWt6xbQyQ6TYaZIU8+4ty3nEFgDkkADgHjsR60vgzxTq2v6frcc8lnHeac+xbiFS0b/e5wSOPl6++a4OLXNM8R+JtYXxhem0sbBvKttPd2SOQZbJYDlmG1T9SPSrHwlu9KSbxLa2UqRR3lxiygY/My4fAAPPQjr0oG1Znc/DnxNqnivQL+5uXhiu4pmjjkjj+UDapGQTzyTWf4A8d3erQazNrIgjg048zou0Y5GDk9eOK5L4N61pei6LqNlql/BaXBu2+SVgD91R0+oNcl4PU6l4U8W2FndRi7kl89YRgvLGvJ2jqenUe3rQI9n0nWPE/ifTptZ04wadaqXFrbTQea1yB/ExyNvPAxnkHt1434KvfR+HtdksoYpb0XAZIpWKKzbehPatn4Y+LdIXwfDZXl/b21xarJGySSBSwySCATzwQPqDWV8CtQtHtNYtjcRrM85lVC2CUx97HpQB1nw58W6v4us9VF1HaWt1bSCKMxIxAODyQWOea5r4T2+sPea/dte200pu/KmlniZnkZc85BGBz0qT4F4CeIADkC84Pr1qz8JtUso7jxBbTXUEU76o+yN5AGfJwMA9eRigDa8G+MNV1bxRq+gajBZg2CsVmt1YbiGC8hifWrui+K7+fxtqXhi9itmW1iEkc8KspbIVsEFj2bt6V5/wCCrmO1+KviZLh0i8xJNpkYLk70IAz145/CpPC+oWd/8XNZvLa7heCS2CRvuBEhVY1wp78g9OwoA+iCQoJJAA5JNeHfDO4Gv+JvEGuzyvLIkn2e2zJuWOEsSAB26Dkccn1Ne0X0JuLS4hBwZI2QH6jFeEfAi3e1j12Jzl0ugjcY5GRQB1PxeWK80SHS4mlbU7mdWsoYcbnZeSTkjAAzz64qj4D8ZR6pqA0jX7NLTxBZjykeVRul4+bB7MeuBwRyKsfE5L3TbrR/E1nbyTppsjfaFQ8iNsBv0yM9s1mLrWk+Ota8O3WiyyLdWsz3FwGjCvFEOCHPPU4AwT96gD1HWrzS/D9vda3eIkWEVZJVTLvzhV45PJ/yBXlHw+1/R/EPjTV9StQ1vPLAscULKB5qjG5yf72QOPQZ+ntBu7Ga5exNxbvcqMtb71LgdclevcV5VJp9onxUtZrCKPzBZySXpiP3XIwC47Egr9c5oA5a11FdM+Ll02ps0CXSGKB5jwcgBfoCVOK0PitcWM2v+GBauk2p296pKRncVXcpwwHvg/nXq/iTw5oevRK2s2UUyQgkSOxQoOp+YEEDj1rwvwL4X0vWvFkms6dYvaaLp7j7ODIX82ZSOcsScd+PQe9AH01Xm0vibUb3xdeeG9MitYms4FmlnuVZg2QpwoUj++vU+tek14LealB4i8a6ppV3ff2fpllCBI8bLC1wylcq7nnGSeAegoA6zwH4uv8AX7/U9N1Kzt4bnTyA728hZHJJHGe2AO9emsoZSrAFSMEEda+cfhLNpFp4o8TLY3EMdiHRLbMnDLuYDBY5Pb86+jXZUUu7BVUZJJwAKAPM/GnibQvB+jS2AhhMpi2w2EagA7s8kdAM5JP9TXPfC6KGL4fzNocqS6lIsjy54KzYwFI7YAXHr1716rONJ1uwm8xrS8snUrIwZXTAHPI6Yz+FeW/BS2SCw1gwq32V71vIcg4dAMAgnrQBmfAW7hXSdStpZ0F0LoyNG7YbG0DOD7g1J4Hls3+J3if+z5UktXhD7o23KzkoW6f7Raug8a+HPBul21xrmo2AibBUrbyGMzORgAKCBk8n8ycjNYPwV8JzaNaXWtXcUtvNdgrFbvxti4IJ75J9ewz3oQl5nC/DTV9ftH1uDQdDGoSyXG95JJhGkeCQBzjJOemR0r2XwN40udev73SdT002Oo2i7nUHKkZAPXpyR65BrkvgaQE15DgOLoHHfvWro9rFe/FDVb62jdIbS2EcsiDCvMQAQfwzx6rmgZ67eG4W3lNqsbzhSY1kOFJ9CRXmHw/8c3fifUtQ0+806Ozms1+YLJuOd20j8DXrFfPnju4k8D+MbTxLaWyta38LW9yiKMs/XOOOThD/AMBPrQB6JHrmtXmt6tptla2Tx2CqRM7sAzsMqh9DjOSM4rL+HvjefxVd39rdW1vazWnHlJIWZucE89gePxrpvBelPpulK9zuN9eMbm6Z+vmNyR7YGBj2ryLxfBqHgzxmPEGmWwuY9XVrfy1OCspUce+Sobn39qAuket+GdcudbutSIhh+wWs5ghnRjmVh1IHoPXvXz38NNV1631PX7TQ9Lhu3kuDI7zS7FjwWHtnOR3r6P8AC2kx6DoFnYYEZihBlOf4zy5z9Sa8d+Be1rrxG64O65BBHcZagD0HwB4wfxOl3b3VqLa/sm2zKhyhySMj8j61xnwuYr4s8aFwwxcqeWzxvkx+lUfgz/yMPiof9Nh/6G9T/Dy5jtdW8e3iREvbzsxQnhsGU9e2SD+YoAgTxDrPjRrjUdO0zT2h0K6MkUVxIxaYgHBHQAgDPPfHpXTaX8SI7zwXe+JJLICS0lEUtskmeSygEEjphwfwNcD4cvbTxZpeqalrup2ljZpuCaZayiBN5U4dwDlmPbPXH4VQ+G8uhyeBdXsNam2W812u9EkAkbmPDKOuAduetAG74f0u90a5tvGltYaRPb6gIxLFb71a2ErKCVySMgnDenIwBmuy8ZOqeOvCZYgAecSSeAMV51rOj618MIrfUtE1l7vRzIN1tORjn26EH1XBHWtP4nW03iLxP4Z0+J5LSS4tZHSUEgqzA8e33QD7GgD1LTPFM2ta7PZaTbxXGm24Amv/ADDt3Y+6vGGP0OP0zTl8W3tl4ytvDt/aW8MN0rPb3QkJ3jBwMEcMSMYz19ciuY+FHiCS1Z/BmqQeRqNhuEZByJFzkj6jPHqP1v8Axl0tptHt9ZtrcSXemTrNu9I+pzzyMgdOaAO41XWZ7XXNL0q1hima6DvNuYhoo1x83v3H1rqq8t+Hc83iF7nxZeWi273aLBbJkkrGv3j75bPP+yK9SoA8a+Juj+KtQ1PSL/QI4Zk08mVYndQWkJ6kMQCAAO+Rk4q/4D8eS6/qFzo2qacdP1S2XcybvlfB5wDyDyOOcjnNejjUbE3hsRe25vAMm381fMHGfu5z05rya5trTUPipY3WnYkmsbeT+0HXlUJRlQE9N3zdPb2NAjB8OXM2tfF3VJpmONPheOJc5CqMJgfUsT9San+I+ptovxA8L3kKFpHXyX+bAZGfbj/x8n8vSn6RbPoHxavI5QTHq8DyQPjr/GR7YKMPy9aseL9OXxD8StEsgFeOxtvtU+H6AOSAcdOQn/fVAzO8L3M2rfFvV5ptn+iQPGgx91VKqMe/OT9TXReMrWW18e+FdTtSokmZ7aUZ+8uDnI+jN+Q9Kx9AtJNI+LOqLICsd/bs8LOMeZna52+uCGH4GtXxUr6t8Q/D9nZNmTT0e5uT0CISOv1wBj/aFAGn8Q8aze6R4VAbF9MJ7lh/DCmSQPQnHB9veu30/QrDT9RvdRt4iLm82CRic4CjAC+g9v8AAVxXhUvrXivWtd+VrOELYWrYyTt5cg+mSfrn2rZ8Z+KBoUdvb2aQ3GqXcoigt3lCgZ/jb0Uf1FAk01dHA67aC8+LekG0VGa3tfNuimPkxv5fHfBQc+q0v2iLWfi8sbZ26TaFUHZnK5JIPp5h/wC+RXTeGW0Hw5bT3tzrlpd397JuublZg5kf+6gBJwNw4965s2kei/FyOdt+zV7Vihx8quF5GT/uf+PD1oSsCVh3xjb7Fc+HNSgUC8hvMI5YgFeCVOOxxz7Z9aJ1/tL4uwpcMxSws98Kg4GSO/4ufyFN+K8Mmta14c0G0ZDO87TSEHJiUY+Yj0xk/hU0wfTfi3DLOpWLUrMxwuCMEquSD/3z+ooGZ/xiv30rW/C2oRf6yGZzj+8MpkZ+mR+NezWWl2dvfXepxRf6Ve7DLIeThVCgD0HH51458UrRdc8V+F9HiAkkEjSTgDlI8qScjpwrfkK7fxp4ok0qWz0fSVim1m+bZDE7YEa4OXb0x2Hf0oA5SawtZfivZz6ZAmbe3eXUHj+6HZXUbuwY5H1r26uA8Labpnhe323GoxXGp30gae5d8yXDk4GBknAz0Hrmu/oA+XfiBPqPgv4gReKfs73dnOoX5hhVG0IyBh0PcZHfvya9F0LxPo3xDhtFhYWt/Z3MVz5MwBb5GydvPIIB59+ldBba9bar4m1nwzf29qyWqwtCsmGMwZNzfKeuMjp2rxb4i+DLbwbcWPiPw/K1u63SgWzEsC/JAXvjggr3FDEzpfjrL5LeHZdrNsumbC9TjbxWlqfxI1XRJbaTWfC09pYzuVE3m7mHGemOvsT2PpVD4zhnufCcjKVJuzkehJTiul+NbAeDLkEgFpogM9zuoGeqW8yXEMc0Tbo5FDqfUEZFYHi/S4tY0C/spY9++Fig4yHAypBPTkCqPhMLonhvR7PU7mKG48hUCysEO7rtwepGQK6q7/49pv8Acb+VAHnHwo8Tt4j8PoLmfzdQtT5c+T8xGTtY/UcZ7kGvT6+b/wBnyKYx6zcMh8lmjRW9WG4kfgCPzr6QoAKKKKACiiigAooooAKKKKACiiigAooooAKKKKACiiigAooooAKKKKACiiigAooooAKKKKACiiigAooooAKKKKACiiigCtL/AK+D2J/lVmqs3+vg+rfyq1QAUUUUAFFFFABRRRQAUUUUAFFFFABRRRQAUUUUAFFFFABRRRQAUUUUAFFFFABRRRQAUUUUAFFFFABRRRQAUUUUAFFFFABRRRQAUUUUAFc54sklTRL1ILSe6lmheFY4FBOWUgE89PWujooA8P8AhJoa2ukS2Wr6C0d0srSebc2y4ZTgAAnk9DXstzZWt0ix3FtDMi/dWSMMB9Aat0UAU7Wxs7Rma2tYIWYYJjjC5/KnXNnbXYUXNvFMF6CRA2Pzq1RQBHFFHCixxIqIvRVGAPwqSiigDMk0jTZGVn0+0Zl6FoVJH6VekhiliaGSNHiYbSjKCpHpipaKAMz+yNN8gW/9n2nkq24R+Su0H1xjGasWllaWQYWtrDAG+8IowufrirdFAFO4sLO5lSWe1glkT7jyRhivfgnpVzHGO1FFAGfHplhG0rpY2ytKpWQrEoLg9QeOQakmsbSdEjmtYJET7ivGCF+gPSrlFFgM/wDsyw8ryfsNt5W7ds8pcZ6ZxjrSHS9PMZjNhamMndt8lcZ9cY681o0UCauV7e2t7VStvBHEpOSI0Cgn8KsUUUDKUVhZwzvcRWkCTuSWkWMBmz1ycZNWIYYoF2QxpGuc4RQBn8KlooAz/wCzbD7V9r+xW32nOfO8pd+emd2M1fZQylWAKkYII4IpaKAM6z0vT7FmezsLW3ZhgtDCqE/kKmvLK1voxFd20NxGG3BJYw4B9cHvyat0UAYlz4f0W7cPcaRYTOFChpLZGIAGAOR0ApZtB0efy/O0mxk8tQib7dDtUdAMjge1bVFFhWOf/wCEa0Ef8wTTf/ARP8K1Le1t7C3aOztooUGWEcSBAT9BVyigZ86+INR8UeL9PutAuPDF1aSvNH5dwUIiADZJZjx6dCe9e8aPYJpmm2limNsESx8ZwcDnrWlRQBmQaTptvcG5h0+0juCSTKkKq2T1OQM9z+dXLm3guozFcQxzRnkpIoYH8DU9FAGVHo+lxACPTbNAGDgLAoww6Hp196L3RtLv5fNvNNs7iXGN80CucemSK1aKAMWTQdGkCiTSbBgi7V3WyHaPQcdKuRadZRWzWsdnbpbsctEsShD9RjFXqKAM2z0rTrFzJaWFrbuRgtDCqEj6gVPeWVrfxeTeW0NxFnOyaMOufXBq3RQBjTaFpE6RpLpVjIkS7Y1e3QhBnOBxwKafD+jGHyDpFgYd2/y/sybd2MZxjrjvW3RQB5X4t1HUvCb2cPhjwtHcwzsWuPs8BAB4AHyDg4zyeK2vBekXlt9t1fVo411TUpBJIqDPlIAAsefbH+cV3VFABWZquk6frEKwajaQ3UStvVJVyA2CM/qa06KTVxNXMPS/D+j6S5k0/TLS2kIwXiiAbHpnrW07BFLMcADJp1FMZ84239m678Sr251DSbibTprYW0DXNkxRpQVAbkcDAbBOOvave9N0nT9LRksLKC2VvveVGF3fUjrWngCigDN1LS7DVY1jv7OC6RG3Ks0YYA+vNSWGnWWnRCKytILeP+7FGFH6VeooAinhjuIZIZkDxSKUdWHDAjBBqOztbeyt47a1hSGCMbUjRcBR9Ks0UAclc+DfDd1PLcT6LZyTSuXd2jBLMTkk/jTZfBfhqZi8mi2bserNHk119FAHM3nhTQL1ke50ezkZEEakxDhQMAfQDiq7eC/DTfe0SyP/AGyFddRQBzF14T0C7k8240m1lfaFy6Z4AwP0q/JoelyaeumvYW7WSncsBQFQc5yB9SfzrYooA5/TvDei6ZcC5stMtYJwCBIkYBAPXmk1nw3o2tusmpadBcyKuwO4+YDOcAjnqa6GigDI0nRtN0aNo9OsobZW+95a4LfU9TVa28N6Na6jLqcOnQJeyks8uMkknJPoDnuK6CigDn4PDei2979vh0y1S73F/NWMBtx6n9TXQUUUActd+EvD95fjULjSbaS6Dbt7L1b1I6E/UVasvDuj2F/LqFrp0EV3KSWlVecnrj0z7Vv0UAcdJ4J8Ny6k+qSaTA927l2dixBYnJJXO3Oe+Ku6T4X0TR5zcafpsEExJPmAZYZ64J6D2FdJRQBwt34A8L3l79un0iFpizO2CwVmPUlQcH/65q/B4Q8P28c0cOlwRCbIcplSQe2Qcgc9BxXV0UAc9ovhvSNDkkk02yS2aRQrlGb5gPqaqW3g/QLbVX1aHTIFvGO7fjgNkncB0B5611lFAHGaz4I8O61fjUL/AE2OW6/ifcy7+MDcAcHjH5CrsPhXQYL+PUItKtlu4wNkgTkY6HHTPv1rpqKACvKGsX8H+JbvWAzvo2qOPtKojMbeY5O8gD7pORn1avV6QgEYIyPegDgPHniebw5plnqFvaJdWss6JOzZwsbAnPHr0yePbmuX8FabpMfjK/1Tw/h9LubIbjFEVhjl3LlFOMdBnA6Z7dK9ldEdCjqGQjBUjIIplvBDbRiOCJIox0VFCj8hQBxGteAfD+sagdSuLaSO7Y5eSGZkL8Y5wf5YrpNJ0TTdIMpsLRIWlIMjDJZsdMk5NbNFAGBqug2mrShryS6eHbta2W4dYn5zllBGa2beCK2hSCCNY4o1CoijAA9KmooAK4nVfA3h/V9UbVL6x825cAPmRgr4GASAfTH5Cu2ooA46y8F+HrDUl1K10yGK4RcLgfKp/vBegb3rqrm3iuoJIJ0DxSKVdT0INT0UAebWPw40GyeXyzem3lAD2puWETY9QME9upI4r0G1tYLO3S2tokhhjGERBgKParFFAHHWnhGwiuVubya71KWNy8P26YyLEf8AZXp6c4yMcV2OBjGOKKKAODXwLpEGoi/sGu9PlIYSLaTlFlz/AHu/B54IrqtI0uz0e0S0soRHEpJ65LE9SSeST61pUUAFZGsaPYazHDFf26zLDKsqZOMMP89K16KAMPxJqy6Fo93qbxGVbdN2xTgnkD+teYeG/Ei/EXULV006a2s9NkFy0r4O6UcKgP45/CvaJI0lRo5EV0YYKsMgj6VBaWltZReVaW8UEec7IkCjPrgUAQarp8Gq2UtlcmUQyja/lyFCR3GR2PQjvXJ6H4D0PQvtP9npcw/aY/LkxcvyPz69ea72igDgdK8BaLpMk0lkb2F5hiQpdyLu69cHnqTVnw/4J0XQJriWximDXCbJhJMzq49wTz1P512tFAHmdv8ADDwnBd/aRpu85J8uSRmTnPG0n3qWD4a+FYYJYV03KykbiZnLYyDgHOQOBXo9FAra3OGt/A+jwz2kri6nWzObeG4uGkjjPqFJx6fkKh1PwHpWpauurzz6h9sR1aNluW/d4Odq+gyScD8MV39FAzgtU8CaRqmrnV7iS9+15Uo0dyy+XgYG3HI9eD1rh9e8bNqM+peDdO0y7kvSfsQmz5i7Cdju/cAA9fzIr3WqMOn2UF1LdxWkEdzMMSzJGA7/AFPU0AM0iwj0vTrWwiJMdvEsYLdTgYya0aKKAOD13wHoGuaidTu7eQXZUK0kUrITgYBOD1xx9AK6fSNJsNGt/s9hbJDGTlscs59WY8sfc1q0UWFY5/X9As9cjj8/zIriE7oLmFyskTeoI/lTNA8O2Ghec1sJJLicgzXM775ZD7sfz+pro6KBnO+IPD1jryRfafNjngO6C5gcpLEfVW/Dvmq+g+FtO0S5mvYTPPfTjbNdXMpeRxwcHt2HQCuqooAxfD+jWug2CWNoZGjVizPI2Wdickk+tcdrvw28P67qkup3y3LzykF1ExCnChR79h3r0uigDy7SPhd4Y0q7hu4baaSWJw6+bKWGQOMjvzz9fyrsvEOgWHiC2WC9Rg0bb4pom2yRN/eVux/St+igSRx3h7wlZaLcvem4u77UHQRtdXkxkfb6D0FafiDQrPXbdIrkyxSxMHhuIH2Swt6q3at6ihKwJWOO8O+ErHRbmW/aW4vdSmyJLy6kLOy8YHoAAAP/AK1c/rPwy0HWNUn1S6kvvtUzh2ZZ+hAAGOOAMDHpXqNFAzzzQ/h7oOiahFqFrFMbiL7hkk3AHaQTj8a9DoooA4LUvA+m3uq3WspPeWuqTgBbmCYqY8Js4HTkAZznp2qLTPBEFvNDNqOq6jqxt33wpezb0RvXHc/XpXoVFAHJeLvCmm+K7NbfUFcNHkwyxuQ0ZPcDoencGsvRvBMNjdRXV7q+qanLC++Fby4LpG2MZC+vNeg0UAcP4z8F6d4uW2+2yTxPbk7HhYA4OMgggjtTfG2rLpmkvp1mTJql3EYLS3Q5kYn5d2PQdc+1d1VL7DafbPt32eP7Xs8vztvzbfTNAHO+BvDieFtDh04MrzbmkmkXOHc9/wAgB+FdfRRQAUUUUAFFFFABRRRQAUUUUAFFFFABRRRQAUUUUAFFFFABRRRQAUUUUAFFFFABRRRQAUUUUAFFFFABRRRQAUUUUAFFFFAFab/XwfVv5VZqrN/r4Pq38q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Wb/j4g+rfyq1VWX/XwfU/y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Jv+PmD/gX8qt1TmI+1W/r838q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Y/6VAP97+VXKpzf8fUH/Av5V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Uv/H3B9G/lV2qU3/H3B/wL+VXaACiiigAooooAKKKKACiiigAooooAKKKKACiiigAooooAKKKKACiiua8R+J9I8Nxo2pXQjeQHyoVUtJIR2VR74HpQB0tZ0Wp2Ut9Np6XCG8hCs8J4YAjIPuPpXEeF/iLofiK6ezj8+yugQFhvFCNIT/dwT+XWsL4w202n6db+KNNfyNQ0yVcyLgb43IUq394ZK8HsT60Aey1l6vq1jo1r9r1C4WCDcE3kE8noOBWR4J1+PxNoNpqS4EjrtmUfwyDhh/X6GukugrW8oZQy7DkEdeKAMiPxHocp2x6zpznOMLdIf61uqQwBBBBGQR3r4n+C0Qk8cxgxh1jWVhkZC8EZ9utfS+v/EPw94f1CTTtQnmjuIwpYLAxGCARggc9aAPQqK85/wCFl+EvtsNmNXiLSgYl2kRrn+8xGB+PTvWX8XvFA0Lw9JDbXE8N/eAC2lhB4AZd3zdvlzjvzxQB3T+JdDS6+yNq9kLjunnrkfXniugByMjpXxH8NPDWn+MLW9sbm/8As1+J1mRhFvdk2tu5yOMkH8K+np/FvhjwxFb6XdaxF5lvGsJVQ0jLtAHzBAdp9jigDvqKyrDWNP1CwOoWd3FNaAEmVDkDHJz6Eelc/ZeO/C96SIdZtshC535TgDP8QHPt1oA7WivPpfiP4RijMj63DtBAwqOTz6ALk0n/AAsjwh9lF1/bcPlltu3Y+/P+5t3Y98YoA9CorlpfF3h+LTk1J9WthaOSEcNncQMkADnPtjPI9a1tH1Wx1qzS9065S4t3JAdcjkdiDyD7GgDToritY8deGdGuWtb7VoknUkMiI0hUjsdoODz3rodH1aw1uzS9065S4t3JAdcjkdQQeQfY0AalFcrrXi7QNDkaLUdThhlXG6IZdxnkZVQT05/Gt2zv7S9thd2tzDNbkE+bG4K8deaALtFcvF4u8OzS+THrViz5xxOuM/XpXUdaACqU+oWdu5jmu4I3HVXkAP5E0ahf2emwG4vrqG2hBxvlcKM+nPf2r5Z+OGqaFqken3OlXNpcXJdlnkhILFcDbuP50AfVMl5axIkklzCiP91mkADfQ96fBcQXKloJo5VBwSjBsflXzF8QHjT4U+H2aNWcmIKTjK/K2cfl2rpv2ewyeGb+aR1Ef2wgZb7oCKTn060Ae/UVzK+K/D73QtF1qxacttCidTlvTOcZrpqAGsyopZiFUDJJOABVWG+tJ32Q3UEj/wB1JAT+leIfH++1G00KzitHkS1nmZLkocZGOFJ9Dzx7VzVlYNr+p6Br3gdLa1SBVivVDKjxHOGMiZ5BXPTJP60AfUFFA6V5l8T49eTSJb3SNXFhFaxNJMqx5eT2Ddu9AHpCTRO7xpIjOn3lDAlfqO1JPPDbpvmlSJM43OwUZ/GvnL9nmaWeLWHlkeRy6ZLtk9D3rmfjjqNx/wAJZaWV7JKdLSKOTyVYgMCx3H68Ed+lAH1ZBf2dw4jhu4JHP8KSBj+QNXa+QviDNpEet+H73wi8Udw6bttov3SGAXIXufmBHfFfXUefLXd97AzQA+iszVNW07SY1k1C9t7VWOFMsgXd9M9ar6Zr2k6rI0dhqNtcSKMlY5ATj6UAbdUpdQsoZGilu4EkX7ytIAR9RmotT1Sw0mITaheQW0ZOA0rhcn0GetfK3xr1HR9Rv9NutLu7aWRwUmkgYEnGMbse1AH10CGAIIIPIIpa5vSrm00rw5p8l1cRwW8VpEDJKwUABB3qXTfEei6pMILHVLS4mIJEccoLHHXjr/n2oA36K8H+IfxIg03VdO0nS75RILqNr2ZQrIkeeVyc885OPTr1Fe4Wl1Be28dzbTJNBIMpIjZDD60AWKQkAZJwKWuD8a+H9V8SJHYW+qrYaa6n7TsTdJKc8L2wuPf8DQB3CSxyHCSIx9mBqSvhjUrbXPBPi8WGn301zcxOhh2Fj5qnkKy+44Ir7jhLtEhcbXKgsPQ0ASUVlX+saXp0ix32pWdrIw3Ks86oSPUAnpVGLxRoEsixR61p7yMwRVW5Qkk9AOf8nigDo6rxXNvM22KeN29FcE1z3i/Ubaz0i+hfULa1upraRLfzplQlypC4yfXvXmnwb8Lafo0U15/adjfanKu1xaXCyLCnB28HrnqfwHqQD2sXdsZPLFxEZM427xnPpirNfGfxWtodL8f2v9nxral/KlJiGPnZjlq+s73W9K02RIL7U7S3lYcLNMqE++CenFAGzRVWS8tY7dbp7mFbdgGErOAhB5Bz0xWfp+vaRqUphstTs7iUEjZFMrNx6AHke9AG1RWNqOuaVpc0cF/qVrayyAsizSqmR68npRLrukRNGsmq2KNIAyBrhBuB6Ec8igDZopjSIsfmF1CYzuJ4x65rG/4SHRd+z+2NP35xt+0pnPp1oA3KRmVFLMQFAySTgAUAhgCCCDyCKhuYEuYJYJRmOVCjAHHBGDQA4TRGLzhIhi27t4YbceufSiCaK4iWWGRJY25V0YMD9CK+VU8N+IU1O78Kx63HbeHGuCDvuoi/ldduM7844xgA454r6j0+zt9PtIbS1jWOCFAqKowMUk7iTuXKQkAZJwKWvHPjXrMum+HorKCWOF9RuFgaZ2I8tOpbjnHAB9jTGevedH/z0T/voVLXyJovwz1PUoxcWHiyxuos9Ypnboe9e2+OPFK+A/DdqSFub0qlvCpO3cQvLHrwMZ/EUAemswUZYgD3NAIIyCCPWvAPBeh6j46s49d8V30txaSuWtbGM+XGAGxlgMZGRx3wMknNdt4w0bxBqn2fSdDuo9K0xYSZbhPvE9BGoByBjnPH17UAejq6McKyk+xp9fDlzB4g8CeMILKPUnnn3RmNgxYSIx6EH1xivtS+vY7DT5r66ykcERlkA5IAGSB70AXgwJIBGR1GaXI/OvAvhkNV1XTtf161fbfX92fsr3blkCBskYHpkjgdhXCeCvEfiDVfiVY2etag8zW8txG0SELGGWOQHCgAHp160AfXFNDKSQGBI6gGvIvjH4xuPCmixpYNsvrxtkcmM+Wo5ZhkYz2/GvFb3T7vQfBGjeLtP1W9GpzzETv5xKlW3dj6bQPfJPpQB9k0mRnGRn0r5/174jXqfDq01qFY4NSvZDbjHzBSCwZh6HC5APr378PfLfWHgXTfGK6pqI1qacq0jXJZShZwBg5GMKOPegD65orz/wAF+JrnxT4XXUbVIBqC5ikSQkRiQY64ycYIP414fpHizxRe/EWw0bWL5dtrdyRvFbDZGxCsM8AFh6Z/LOaAPrCiiuB+JniG48NeGbm+s9gumZYomYZClj1x0JAyRnjPr0IB3u4ZxkZ9KWvnbwD4bg8SaJDrMviLUpNadi3nC4OYWUnC7TnK9Pr2xUvhS51241XxlZ6zqExu7eBMSQkxhcBirIABjIxzjketAH0JRXyr8CdY1TUPEV9De6jeXMS2bMEnnZwCHQZwT15P519UK6uMqwI9jmgB1FFFABRRTWZV6sB9TQA6ikBBGQciloAKK4/xzqGoWHhy9m0e3lub8qI4VgQyMpY43YHoMn6gVmfDnStZ07SxNr19cT39xhjFJLuEQ7D6+tAHodFeX/E621mG0tNa0F5jeafJueBCSJIyMHKD73b8M1S+HEniXVr291zX0mtFkQQRWZRo1wDneEY+5GfrQB67RSEgdSKhubiG1gkuLiRY4Y1LO7HAUDuaAJ6K818E+NR4s1TV4ra3A060Ki3nwQZc5yTnp0yB1wRmvScg9xQAtFAIPQ14541/4TmPxJp76Lsk0wuCIwcLkAZEpAzg84xxQB7HRTVztG7G7HOOmaUEHoaAForz3V/GltaeJ9N8OWyeddXL/vn/AIYlwxx/vZH4V6BuX+8PzoAdRSZA7iuB+IGoa7aWVtD4et2kvLmYRmUIGES4PJyCAPc0Ad/RWTocN/b6dBHqd19pvcZlkCqoz6AAAYHStagAooooAKKKKACiiigAooooAKKKKACiiigAooooAKKKKACiiigAooooAKKKKACiiigAooooAKKKKACiiigAooooAKKKKACiiigAooooAKKKKACiiigAooooAKKKKACiiigAooooAKKKKACiiigAooooAKKKKACiiigAooooAKKKKACiiigAooooAKKKKACiiigAooooAKKKKAKUv/H3B9G/lV2qUv8Ax9wfQ/yq7QAUUUUAFFFFABRRRQAUUUUAFFFFABRRRQAUUUUAFFFFABRRRQAV8/8AxXbRLHxFpGqXdzevqcCL9nsLVMmXDkqSxHAJyCOp7V9AV4J8QfhpqfiTxJHrNhqcNuAiDEu7dGynquB9D9c0mJnlOsyamvxK0u81m3gtLu5lt5TDASdik7VVic5bAAJH6dvof4vgHwLq244GIu2efNSvP7v4SalJrtnqieI5ZnjZHmmugXl3A/w9sYwADXQ/GnVTaeG4tFjVrm+1N0ijUKCzbWUkhR3JwBgdTxTBq67FX4AoF8MXLcfPdsf/AB1R/Sva7v8A495v9xv5VyHw98Of8Ix4et7B8faGJluCDkeY2Mj8AAPwrb14ay1uo0RrFZycM14GKgeo29/rQM+SPgiI/wDhN1yxDCOXAx1OD/TNdd+0Soa70fIGfLkwfxFa/hL4Z+IfDOsLqtveaXLIoYbJDJt+YEdh71r/ABC8B+IfF9/HKbzTY7aBdsSHeGGQN2TtPUg/hQB5R8XdH0zRofD8WnWMVsHtS7mNfmc8HLN1PXua9S8XItx8H45plEkqW1uVkcZZT5iDgnpxxVXxb4A8V+KI9PW8utHjazjMYaJpBvHHJypweK6LWfCPiK+8EW3hmK40xXG1J5CXwY0YMu3g85Azx2oA8x+EN3JpXhDxTqVsqC6gUNG7LnHynH684qt8D1XUZfEr3gWdprfMhkXJJJbJz75Nep/DXwPqvhaG+sdSfTrmxvOZBGXLHgjGCAMc1m6R4H1rwhqerN4fS0urC+h2ItzKVaI84zgHOMn6jFAji/2fJ5k1fUrTzW8jyC5j7bgyjd9cGud8N+G7TXfiZqNjd7XtIrqeZ40OAwDHC8dOSM/Qivdvhx4EbwdY3Nw7pcatcR4PJCLjkID9cZNcj4L8D+KNG8XSa5dGx2XMkjXCrIT8rkk4465xQMzPib4O0fwp4WuJdNicSXFzGrNK+8hRk4Hpz+NcBoGiaddeB/E2pzWqPdwMghkOcxjIPFfRvxU8O6n4n0WHT9MFvu88SSNM5XAAOMcep/z28zsPAni2w8O6locUOnMl+yl5WnbKgY4Ax7UAeffDDRdP1bQ/Es15AJZreyZrdmYkRNtY5A9cgc+3vXpf7Pp3aVrMRcqPMX5gcbflPSqnhTwL4u8O6drFhHBp00epwGFibgrsypGR8vP3jXU/DbwVrPh2x1jT7826xX0WElikJZWwV6Y98/hQB5BEkHhw+JdOsrz+35bu1lMhhUeVCgPMjsf4x1+XjOOemOj+AU00dzq8ayt5f2bzAmeNwOM49aueGfhZ4k0+bUIZb+zt7W8geCVoyZGZT2GQMdOp7E8V1Xw18B614b1G5l1Ce1a1khMLLGxYyD2OBj/69Ajz/wCEUEXiXXfES6q/2mS7tWDuy5bBYAlSc4xxj049K0vFnh67+Hfgi9tbPUZbgajdrHMwAQLHtbIxz14Bx1+lOf4YeJPDev8A2/wpdoYQR5ZlkAZVPVXBGGH/ANbvXol/4Ev/ABB4fubfxBq8k+pzsssbKcQ27qCFCoOO5BOMnP5gzxzRfDWs+IPAVlaabo9kR9rac3f2seZIfmXlccY4HXt0719U+HbW6stHsba9k8y6ihVZW3FssB6nrXz14U8H/EDw8s+m2k9rBZ3bKJZxKGMQ7sncHB9OoH1r6UsYDa2sMBlklMaBTJI25nIHUn1NAHy/+0JdXEup6Zp3mYtlh87bj+MsVz+Qql8b9K0/StH8OtaWsccgj8pnVQC6hVxuPc9fzr1L4ueA5/FttbXOnGIahbZXEhx5iHtnoCDz+Nef+IPBPj/xPY6dbakdOVLKPZGBJhj23MRnJIA6ce3WgBnxF3f8Kn8PbXCjdDuB/iGxuPzwfwrkrXXf7I+EskNpaoJb6+e1uJWU8qV3ZBxgnAA74r1TWvBXiPUfA+k+H2Sxa6tZSXk8wgKi5CgccnB6+3vR4e+Gd4vgzU/D+rtb+dLP59rKrFvKcKAD0479OzH8QDyvwpoOqeJPBn2PS9BtTi7Z3v3uFDswA+UAjIAGB1/+v9b+F4b620Sxg1PBvIogkmG3cjgc9zjHNeA+DPCXxC8KPJZ2UlkLW5wXkkkDpER3A6557Ag4r6O0y2ks7KC3muHuJUQB5nOS7dz+fbtQB4P8cdW8i70HSbs40q6nEt4BwzIrKCM9hgk/gK888V6JL8PtQs/EvhS/zplzhIyJNwJ5JRv7yHbnnv7gGvdPinofhzWbGBNbvo7C4Ut9luGfbz3XnqDxXz3plje+FPEumaH4kD3mlGdZooYpS0LswKrIucZwW6cf4gH2bp1wbyytrkoUM0SyFT2yAcfrXNfEIZ8I6yP+nV/5V2AxgY6dq4vx3aavqWjXGm6TbW8j3SeXJJPLtCKeuAByaAPG/wBnIAW+rj/bT+Rqn8VhD4x8Z2HhfToYxqMQKSXcrkKo2+YVAHXA56dciux+FPhHXvB81zDeQWslvc4LSxz8oR7Y5607xV4M1iHxpaeLvDsdtNKo/f28zBNx27Dg+6nv0Izz0oA8HtY9Z+G3i1Elt4vNB2o7IWSSNjgsvTt+I5r7njbeit6gGvn/AFHwb4j8aeIrbU9dhg0uygACQRSiWQAHOMjgkk9e3p6/QSgKoUdAMUAfJPxXv5dQ+Imm6ZNvNpbTQIsbfdbeVLED3yB+FW/jDdz6D470fUdPdoZUtY8hOhAdgRj0IwMV6D8SPAmoa1q1lr+jSQG9tdm6CdiFk2tuUg+vYjjjuO+dceDtY8XeKrTWddsl021to4wYPPWYyFTnA28BSSfw9zwAcN8R55fEHxC0zSLqVo7INCqROPu78Fsj+8en5U34+WFlYX2j/Y7SGDMJU+UgXKqcAYHpXdfFbwBqeualb63oZja6jRVeFmCklTlWBPGeg59BXKeJfB3j/wAYyWk+qw2ETQR7UUSKMHjJOM8n6447d0hIvfF2y1K58JeHtQtTJ9ltYEaePGCpKptYj2Ix7ZrJ+F+u2PifxbYXN/HHaaxbRSCM28QVLv5CPn/2gpOPUDqMAHvtQ0bxsjeHLu0jszcadFJHLCtwyxMMAAHkZyB+eKl0HwZOPGdt4j/spNIhhibzLdZEbzJWUqWATIA+Y9+1MZ4T4s0Szt/ik2mW9uotGvLcmE9NrKjMPpya+2ra2trKJYbaGKCIHhI1CjP0FfOXxE8CeIbnxgniDRIUufNkifDOq+W6KBzkj5flH54rR8feHfG2p/2LNDcLPPED5otm8sRylyQ2CegG0Z/2T60DPoWqWpRXU9nNFZ3ItrllxHMUD7D67T1o01LiOxtUu3D3KxIJWH8T4GT+ea8k8eL46tNft9Q8Og3Fisaq1tuUqWyc7lJB9OQc9OaBHiHi2y8U+BPE66vNqD3ksp/dX0qg+aOCVKkkqO2B26cV9j6TdNfabZ3bqFaeBJSo6AsoOP1ryXXNE1rx4NNg1XTBpdnbt5szGYO8jdCqgdB16/4V7FaW8dpbQ20IIihRY0BOcADAoA818e22j6VLL4r1aGO6Nvai2t7eWIODIWJBwe/P4AGvCPg/4dHijxBc6vqURa3t384r5Y8uSVjnBHTA5OK9E+LHhfxZ4r1KOKxtYjptsB5RNwo3sQMsQemOR+HvQmjeN7Lw3Z6Boel2+l+WQZ7xb1WeRupboCuT9TjA6CgDO8YWk2i+PYdf1jVrS8tE5g08qHuCjBgESLBH3h97I+ua4n4WX6n4nTGO3e3jvJbkLCyBTGMM4Ujtjbjj0roNZ8D+Nl8dS65ZxwXRN08tvNNKCkaZ+QMDgjAIGAO3HrS6J4D8aaR47TWAlnJvneaW5V8RMrk7xt+9nDHAx1HU4oEYPxrfy/H9pJtZtkMLbVGScMTxXS+H9f0X4g+Ni2uW0MMUEe2wtpePNfcPvn+Jv9noRxjrnS+IngrxJr3iuPV9Ps4xFAI1QtOoLbTnPXIqp4z+HWu3vieLXPD8CWckgSeXMqjyp+rEc888njk5pNXGQftA6ncQzaXokDmKzaLzGij4DHOFyPQY6e/tVT4q6ZY6Fofhi/0q2WzukUKJYQFY/IGyxHU55z7n1rs/iH4D1bxfpNheMIU121j8uVN42TDrkHtzzzjqfxydR8M+I/HCaJZ6jpz6Va2Eey4aSVWDngAooOc4Hf160wMX4zXaar4R8Naw8KC5uAN77Ru5TJGfTOa888T6FZWPgjw7q8Yla8uyySu8hI2jOAB0AFe9/FnwjrHiCx0rS9Fs4mtbMZ8x5gpGBtC4Pt3rkPEHgnxTqfhXRNDj0uNZbAuZJGuk2tk8Y59//wBdAHaX2m3esfC3T4INVjsMW0bSSTvtSRAMbGbPyg5HPtjoa+f/ABTLp8PhTTNOtzFdXVpcMs17bw7Ym3AkIHwN5HHNe3eIvDHijUPhzZaJFbxxXdtIomgSYHzokBI56ZztO31A57V5qvgPxtL4Vj0+TToEt7e5M6Q7x57s3ynvjAx7de/YA+kvhpPLc+DtIlmkaRzBt3McnAJA/QCsH4z6te6R4RllsZmhlmlWFnXhgpznB7dOtanwu07WNJ8MwWOsxxxyxOfJRSCVjOCA2OM5LfhirHxG8NP4q8PTafDJsnVhLF6Myg4U+mc0AeC+G/AMHif4c2M2lm1TVWu5JZpZfvYBZfLyBkDARsH1z3r6Y8MWF3pmi2VjfXX2q5gjCSTZJ3H8eemB+FfNvw+074i+HDd6XaaWqQSMCz3RBSI9CyENhj7cjiuz8e2HxAV7AaVfT3MaxETSW2yHMhYnlc5IxgD6epOQD3yvMfiD4Bh8aPbvPqM9v9mRljRFBXce579h+Vehacs6WVst0d1wIlEp9XwM/rmvKPibH41ivbC/8MPJJbW6kzW6FfmbPdTywIwMDp260AeCeJ/CmvfDS/tNVsrsyQq2I7qMYw39xl9CB9DWj8ZtYm1yTw7KdyQT2Kz+WVwod2IYg9ew49MV7FqKeJPHOmWmmXuhHSrWSRTeXEso3ALgnYnUZOcZz/WoPiv4Bute0vTRoyLJcWC+SsTsFLx4/vHAzkDr69u6QkrHmfjK1vfh5Fod9oOr36LPDh4ppd6ZwD93GMe38q+l9NvbzWvDVteWjx295dWyuryJuVHI5OO/fH4V8+65oXizxxY6Fpl1o72jacClxczsFD8qu4ckn5QDwOucV3XiN/GHhW50u28O2P23Rbe3SJoVQMzMOu4/eGR0I4pjPGfFUfifwZ4vt9c1aSK+mLho7powY5VAxgDA2kDsMY7HvXtHxI8R3F14Ds7ixt/n1lo7fY3JUOrEge/y4/GovEOn638QH0y0udFfTdLhmWe4kuZAHYjIKKoOeQTgkfl3ta74ek1bxtodgIZk0PSrQTgKrBA4JCru6E/KnvgGlYVup6P4T0kaFoOn6aAA0EID46FzyxH1Yk18s+CCF+MEg2g5vbwAnt8snNfXOpXn2C1e4+zXFyVx+6t03u30FfJXhzS/EWm+Nl8RyeHdQ+zm7lkeMR5ZVkDA4HfAb9KYz2f4u+CJfGGlQmx2f2javui3tgMp+8ue3Y/hXg3iaXxBo3gS08Ma3oxt1hucw3RuFbeMs23aCc43dQcYx+P1rqmtf2fYwXP9nX88k5Cpbww7pASM/Ng4HTnmvIpfCWseOfEKal4psRYaVbLtgshOGeQHnkqeOevQ9APWgDmNP8CX2tfDC0jQlLsTSX0MTDG9SCAv1YAEHpyK5DxNca/pfgKz8Paxor20UVzmK7aYHd95tpXnpk85xjH4/WWtatb+HbKBvsV5cIWEMcNlAZG6cDA6DjFeQXfhrxB4/wBZjuvEEMmmaFA26CzLgyOP9oA8E9yeg4HrQB0fwS02bT/B8RmQIbmZ519SpwAT/wB8/livEbAZ+NT+2oy/+gtX1vJ5Oj6aBb2krw26BUgt03NgcYA718o2Wna4nxDbxI3h7Uvsf215doh+bYcjOPXBzigD7CrlPGmj2Wv6NLpV7cG3W5ZVicMAfMByoGevTp3+tdHaT/aYI5vKki3rnZKu1l9iOxrz34qW+q3Gh2/9iwzSX8d5HJH5IyVIzz6AfXigD5b1zw14r+H11/aMZkiiRtq3ttJlCG6A+mcdCMdPavdvh544k8V6PrEF9DCmoQW7M0kYA81NpAJHqOnpzW03jKdNMks/EPhrUPtxiIkgig8yKbjjDDIAP6Vg/DjwRfaHZ6zqN7bi3ub2F44bNG3GNDkgEjv0GPakncSd9UeKfCXw7F4j1+5tbi7ubeOO1d3+zvsLjco2k+nOfwFdj4Bv7rw18RLjw/HcS3FpJO9u3mN1wCVbHqMfqapfDS31fwfqh1vUdDv/ALDdwtAWjhJcZIYHZ16p1x3rs/h94W1DUfGd74v1GyktLZpZJbaKZcOS/wB0keyt19aYz6Qor5/8Dax41vPGlxa6vHcLYqshdZYgiIv8JU45Odo69CTWX4f8R+MrTxva6drnmJBeSyKIpEGzbycowAzjAGfQ+9AH0hNIsMTyt91FLHHoK+VvCGqv8QfHty+omaTT4opGgtw7KqIDhcgHrzyfX8q+rGAYFWAIIwQe9fMGlaTcfDrxle6leWU8ukSo6wzWsG8AOwKrgfdIxjt+RoAl+EmvXkPim+0B7mSSwBl8mOVixRlbsT04zx0/Gvpl1DqynoRg4r52+FPhO/j8Q3viS+tpLa3k8w20cw2yNvOclew2k9e59q+i6APiTwiJrf4lrpf2u5kto7+eDa8rHco3rzz1IHNdLpIOlfF0afazXCWa3LKIhM2MGMnHPUZPT2rP1jS9S8KfEyTU0026vYXumuovKQ4k8zJxnBAwzEc+lbnhuDXB8R18Qap4evoI5pGRvLt2kWIsm0NuA6cjJ9CfSgC5421u58R/ECz8KvM9vpkVwiSKj7DKdu4kkc98Af16dD4K0bxL4b8X6slw9zLoCRSOjzSs6suQU2ZJ+cdDnsD7VxXxS8M6zpXis+JtMtpp4N0dwZFXcI3XA2kDnHA/A9a9e8JeIdZ8WrLBf6C+nWRgZJpZCwMjHIxGCBx780N2E3Y8F0HxPL4s8R6jLrt7qcVu1s/kLp/mHymBAXCpngAnrxkjNaGoz6zqvw31JdbOpRT6bcRSI9wzD7QrsF2sGGSFznqeazvD41X4XeK7g3WkzXUUsbQqYskOhIIZGxycgdfevYdet/FHirwVrn2uwW2lufKazsAP3iojqzbieSxA6YHTpzQM82+B/hO11myvdQuL2+iMUxhEVvN5asCgyTjnPI6EdBWd4f0rUdT8c6h4fi13Uba2geZS5mYsY1OMdcc5HP41tfAm91DSbi+0+e0lWwYNcTTyIVERVfp3471Q8I63Z6b4+1LW7pJ4tPnMxWX7M3AZsgkDJ7ZNAF34T6tqMPje40p724ntj5sbCaQtnZnB56Hj9TWV44NzpvxNW2s767jS4uoJGHmlgC5BPB4xkng8dulQfDSYxfEJbwwTm3uJpljcRHHz7sE56CpfH1yJviUl8kNw0FtcwK7CInJjK7sY69DQB1/xe8X3h1y28LadeSWqloxdTJwdzEFeRzgAgnGM5rodB8LeINE8YT2sN7fPoNzbvumabcR8uBgn7rhjkYHT15rg/jL4au31SLxTpsU09tdRo8rKhzGwCqpI6jI29u1ep+B/GWueI2tIToLQQoCLq8lc7DgfwgjJJOO570AfNVj4fWf4hnQ3vrvb9reM3If97wCc59eK6r4qeF7zwetjPZ6xqE9tOWRjNPyHHPGMcYqpfrf+F/iW95Npskm69kmgRcqJUZmAYEg+vNfSPjbQ5fEnhG4hvbOM6ikRmhjiYtslAJAU9yRx6HP40Aed3kbeJ9D8E2lncTxyzLiaWGdtyRoAshP4jgkYBGO9Y/xu03+x4NLubO+vllKi3bNwSCqKME+/qe+TW/8AAbQZrSwutWu0mR5WMECyZAEYILEA+rf+gmsb4/XQvZLDTLaC4kngJlkKxEqARwM9zRYVj6E8PknRtOJJJ+yxZJ7/ACiteuf8KXKXeg6dLGHA+zxqQ6FSCFAI5966CgYUUUUAFFFFABRRRQAUUUUAFFFFABRRRQAUUUUAFFFFABRRRQAUUUUAFFFFABRRRQAUUUUAFFFFABRRRQAUUUUAFFFFABRRRQAUUUUAFFFFABRRRQAUUUUAFFFFABRRRQAUUUUAFFFFABRRRQAUUUUAFFFFABRRRQAUUUUAFFFFABRRRQAUUUUAFFFFABRRRQAUUUUAFFFFAFKX/j6h+h/lV2qUpH2qH1wf5VdoAKKKKACiiigAooooAKKKKACiiigAooooAKKKKACiiigAooooAKKKKACucPhzT5NYfWLhHubv5fJ85ty2+Bj92P4c9T710dFABRRRQAUUUUAFFFFABRRRQAUUUUAFFFFABRRRQAUUUUAFFFFABRRRQAUUUUAFFFFABRRRQBwfjzwZaeMbOGGe4lt5YGLRyJgjnqCD1GPpWHp3gO5m1CzvvEWrnU2sFUWkawrGq4Ofm/vdBXrFFABRRRQAUUUUAFFFFABRRRQAUUUUAFFFFABRRRQAUUUUAFFFFABRRRQAUUUUAFFFFABRRRQAUUUUAFFFFABRRRQAUUUUAFFFFABRRRQAUUUUAFFFFABRRRQAUUUUAFFFFABRRRQAUUUUAGAe1FFFABiiiigArk08OiXXV1m/umupIFZbSIoFWEMck8dTjjP+R1lFABSEA9RmlooAKKKKAEIBOSOlLRRQAEZGDQBjpRRQA1lVjkqDj1FOoooAaFUZwoGevHWm+VH/AHF/KpKKAGCNBjCKMego8tM52Ln6U+igBCARggEehoACjAAA9qWigCJoYnkWRo0Mi/dYqCR9DUtFFACABRgAAegpCisclQT7inUUAAGOlFFFABRRRQAUUUUAFFFFABRRRQAUUUUAFFFFABRRRQAUUUUAFFFFABRRRQAUUUUAFFFFABRRRQAUUUUAFFFFABRRRQAUUUUAFFFFABRRRQAUUUUAFFFFABRRRQAUUUUAFFFFABRRRQAUUUUAFFFFABRRRQAUUUUAFFFFABRRRQAUUUUAFFFFABRRRQAUUUUAFFFFABRRRQAUUUUAUZv+PyD6N/Kr1Upf+PuD6H+V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L/AMfcP0P8qu1Sl/4+4fof5Vd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cv/H1D9D/ACq5VKUf6XCfY/yq7QAUUUUAFFFFABRRRQAUUUUAFFFFABRRRQAUUUUAFFFFABRRRQAVia9rumaBam61O8it48HaGPzOR2VerH6Vt18a/HS/+0+LRaSSTBLa3RUXHy7mG7I/76HP+FAHtmneONa19JLjQPDT3FmjlBNPcLHv+gJrQ8J/EPTtev20q4gm07VEJU28/wDEQegPrjt9a6nwdY/2b4c0u03BjHbJkqMAkjJ/nXyt8c7eSy8aLdpcNG8ttHKjJkFMZXr6/LmgD6H8f+Nh4MW2km0+S4huNyq6OBhx2IPt3rf8HeII/E+jQ6pHA0AkZlMbHOCCR1rw3423RuvCHh2cyCVpXV2cHOT5fJ49653wf4u8SeHPBcNzYaLBLpVtKfOuZ2PzFnI+UAjABwM88mgD68oriPDfjCw1rw2dfcG2gjDCYSEfKV6jOe/GPqK8ruvizqctrc6tp+ixHSLeZIS1w5EjswzgY4H64yKSdxJ3PUfHHjCHwhBb3FxYXVxDK+1pIQu1D75PU8/lW14X1618S6TBqlmsixS5BSQYZWBwQa8U+LGuWviD4e2up2e7ypbpAVcYKsMgg/Q1wng/4i3vhnwtbW1po5niimcTXEpITLHIUY74z1pjPsaiua8P+IrPWdCh1pW8m3dC0gkI/dlSQwP4g/hivLbn4qTzCW/0rQ5rnRbYoLm5dtrKSRnC/QigD3esvWdRXSbGS8e2uLhIxlkt0DNjucEjgVneGvEuneI9L/tOykZYFZlkEwCmMgZIbnHQg9e9eVXXxLl1g6gmjaHdXukw27Ce5UYZSVPIX06e+MmgDv8Awb4203xc1wlhHOjQKrOJVAxuz6H2ru6+Xv2f3YPrZjXewRCqZxk5bj2roovjJBFqL2GoaFeQSoxjZI2Ej7xwFA4zk8daAPf64jxf410rwlJZpqInJuidvkoG2AYyzcjjntk1xngr4nLrutvo2oaebG5ZmEPzZBIGdrZ6HAPtWH4p1zTm+I2m2eq6Dcy3ERWK2Z5l8ohm+WXbjnv1Pb1FAH0BbzJcQRTx52SIHXIwcEZHFZev63YeH7B9Q1GbyoEIHAySScYA6n/CtqvlD9oPVLuS8s9OaxljtIculyykLK5AyFOMcDHfvQB6XZ/GDwvcJO0jXcBiGVWSLJk5x8uCfXvivR/Deu2fiPTY9RsS/lOSpWQYZSOoIBP86+ZLeDw5Z+FdO1rWvCt45mUWjypJtDALxKBkcnGAcD6njPqGieKtM0rwSupeHtHvJNOt52jeKQgOg5ZnJBORkgfj6ClcVz2iivDG+M+gvp81zBbXRuEdUS2lAVnB6tkEjAwffOOKG+MelxWkN1Lo+prHISu8KmwsAMgHdzjNMZ7nRXgt98atHh+zSW2nX08D5812UJ5Z/ujkgnv1x05Pa5qPxj0G3a3NrBd3UL48yRU2iMkA7eepGTkD0oA9uorAn8Q6Zb6J/bst0q6f5Ql8z2PQY9c8Y654rzOf4tWMdpa6h/Y+orp9w5RZ38sZIOCMBj0xQB7XRXOXfiPTrbQDr5keSw8tZd0a7mwSAOPXJ59Oc9KxvA3jO08YxXclrbzQfZ3CkS4yQeh4+lAHeUUUUAFFFFABRRRQAUUUUAFFFFABRRRQAUUUUAFFFFABRRRQAUUUUAFFFFABRRRQAUUUUAFFFFABRRRQB86eNfF3jPwpqltYvJp10l4x+zOIipI3YAYdjyPX617boEespb51m4tZJ25C28ZUJ7ZJ5/IV4P8AGznxP4YHq3/tRa+lV+6PpQAtch468RxeF9BudQdh52PLt1IzvlIO0foT9BXX14bea/q/i7XdQ0bRrHSRHpE+Wm1FTJmRSVBUAHaQQ3P6juAdv8P5fEN3pK3viGWMyz4eKFYtjRpj+Lgcn07evYd3Xkfw98a3+varqWiarbW8V7YbgzwE7XKtsbg++PrntVXTtZ8ZeINQ1j+y30u2s7K8e1T7QjFmKnnp7YP40AezUV8yW3j7xjP4nGg2i6bqEqShZHt422BQfmJJxjHf345rYvfinqlh4nXR73w+8QU7WijfzJZGKkrtxxgnH4UAfQdZeti/bTbkaW6LfbCYTIMjd6fj0rwrWvHvjDw1eWV7r2i2sGlXTBPKjfc6dzlgfvYPQ8Hb0716p4w8W2vhrR4dSaF7k3DpHBEh5csM/lgH9PWgDz+2+KLXlj9hXTLiPxI8n2dbPyyArkH5+QcKD1B5/DmvbbNZltoVuXDziNRIyjALY5IH1r571q/8QeGAviy78OaF+/kBfy0cXEO4YAZjwD2JGeSfWvb/AAzrVv4g0i11O34SdMlc5KN0Kn6HNAD9eOrizzoos2ugwJW73bCuDkDb3zj2rw3wr4/8YeI9XudHtbPRlubVGaR5vMC4Vgp5BPcjtX0Yehr41+Gmu6b4f8d67capdJbQOs8ayOCQW85TjgegP5UCses6z458TeE51bxHolrLZOMLPp7tjdzwd359v8PW9E1ey1ywiv7CZZYJADwRlTjlWHYjuK8P+KHjzw9qXhq40zTbmO+u7oqsarGx2YYEnkdcdK7n4U6LeeHvCyQ6kqwyvI05QnlFIH3vQ8fhQMo6x44n8MeKTp+vRRJpV2N9pdRgkx4ABDj6/ln06bfhPxHe+JprzULa2VNGQNFalzh53B5Y8fKvYVwfiHUJviALi20LQrHUbOzbCXt8WVTJjkJjB6EdTjvjpWz8MfFovXfwxeaUNM1DTocNEgwjYODgdQeQe+ck0AU9A8a65fePJPD9/BbQQxBwyRfN0XcDuNe318zaP/yW2/8An3cNzz/zxHHPp0r17xt4wh8MR20Mdu15qN3II7e0RsMxPAP0zgfU0JCSsd3XCfEbXdR8N+Hp9T06C3laJlEhmY/IrMFyAOpyR3H49K43UPGfivw2La68R6HaCwlZRJJZyFmhz1DDJGf0961PiteW+ofDjUbu1lWWCVYWR1OQR5yUDN74b6/d+JfDcGpXqxrO7up8sYGAxAru6+VvAnjHUtJ8HW9vo+gXd/NFLI80vlN5KpnJAYdW5HFeseEPHqeIfD17qYsmF3Z7t9pE25nwMgr3wc4+oNAHqNFfO8Hxkknv7m0Tw7dGRE/dw5/e7h1DDHHetbTvivHPoE+qXOlSRSpKsMcSvkTOc8KSOcAc/WgD3KivGb/x5regfZbjxF4dFpY3DbPNiuA7K3XBUewJ/wDr16VqOu6dp2jtrM9woshEJVcfxgjICg9SewoAt6tPc21jPPaQJPPGu5Y3fYD684PbNecfC/xhf+K11Fr6GGPyJBsEQPAOeDzz0rFn8c+INR0i61Sy8KStpHluBKbgCUjBG4LjJAPpn8cGsL9nk7rXWH/vTIf0NAH0fRRXlN346u7vXbnRPD2jNf3FoSs8ssojjUjIPPPfA57544oA9WorzTwP43PiO9vNLvNPex1K0BMkRbcuA2Dz7Ej8+K9LoAKK841zxjPFrP8AYeg6b/amoxoZLhPNEaxLx1Y8Z5H5il8LeLb7VdaudF1PRn069t4POcGUOpG4AYI6jnqPQ0AejUUUUAFFFFABRRRQAUUUUAFFFFABRRRQAUUUUAFFFFABRRRQAUUUUAFFFFABRRRQAUUUUAFFFFABRRRQAUUUUAFFFFABRRRQAUUUUAFFFFABRRRQAUUUUAFFFFABRRRQAUUUUAFFFFABRRRQAUUUUAFFFFABRRRQAUUUUAFFFFABRRRQAUUUUAFFFFABRRRQAUUUUAFFFFABRRRQAUUUUAFFFFABRRRQAUUUUAFFFFABRRRQAUUUUAUpf+PuH6H+Rq7VSUf6TCcdj/KrdABRRRQAUUUUAFFFFABRRRQAUUUUAFFFFABRRRQAUUUUAFFFFABXyD8f9IvLbXbfWkhBtJohEZFHR17N6EgjH0r6+qvdW0F5C0FzBHPC+N0cqBlODkZB46igDmPAWoLqPhbS7nzEdvs6o5XsyjBB9+K+WPibLJ40+IEdho+y+2olshjztGCSxJ9AWbJ6Yr6EPwz0dGlFpeanaW8r72toLkiLOCOmPf17Cux0Dw3pHh+BYdMsYoQM5fG52z1yx5NAHhfx1tI9O8M6FZxABIJfLGBjomKraK6R/BS+y6/KXB56EyjA/UfnXvPiXw1pviWK2h1KN5I7eYTKqtgMQMYPqDmuQvPhf4fubl5Fa9gt5GDPZwTBYWIHXbjP60AeA+H9OvT8KdauY0YxS3sbEAEkxoVyfoD/AOgn612HwUvtJv8ARNR0TV/shjWVZlinIG8dSefQivpWOwtIrL7DHbxLabDH5Krhdp6jFeSSfBzwxJeNcb75UZy32dZVEY9h8u7H40CMD4urpSeA4V0b7N9iF4Av2Ygpn5s4x7153et/xZuxP/UQb/0Jq+gfFnw903xFa2VkJ57CztNxS3tQqx5PfBHXk8+5rnE+Elp/Zo0uTXdTexWTzVhygVW7n7p/LpQM4fw75svwV1NLVmWVHfeSf4Q6lsf8ByKyPh+Hb4b+KwsiqQerkAY2gkc9zyB7mvoDwd4Ls/DGm3OnLcz3ltcNuaO4AKjjBwAO/wDSuauPhbYZuobLVNQs7C8INxaROpVsHIAyOAPxoA8J8Fpf/wDCC+LpYw32YxxADkZO75iDjsuc/rXoHwRkT/hEvEKnaCrMzNnt5ff8jXvek6DpukaWNKs7VEs9pVkPO/IwSx7k15hbfCLSrSe4+z6lqEdpP/rLcSDDDsCQOQD65pISZyH7PpBudaK424jxj6msnwcFk+MWohtvEs5AIzkgf5P4V6/4Q+HNh4VM8tnfXpuZoyhkZwAMg4+UDnGc8965vTPhKunakdTg8Ragl2SzGVAoYsepJxznJzTGeReHyzfF8lipP9oy/d6Yw2Pxru/iIzN8UfDwAHyrEOW7b2/Lr0/xrqLH4S21pqSakNcvzdLL5pkXarFs5POO/P51paz8M7bWNZfWLnWdQFz5gki2lMRYOVVcr0FFhWPXa+Zv2jWxb6OP9uT+Qr6VhVkjRXfzHCgM+Mbj64FeX+Nfh3D4uvlurvV72ONFxHAhBROOSAe57n/CgZwHxBQD4UaMpGDi3Ixkfwn1/wA/hVbwGf8Ai0WtfWf+Qr0y/wDACah4btvD9xq1y1vby70cIgbaM7VPHbPWq+mfDlNN0C80S21u+W2u3zJwh+XGCo44z3pMT8jzH4C6Hpup6ZrL31pHOXdYTvHITGSAe2Tj8qPj1Y2mmaboVjY26QQRvKVROBzt/wA5r17wL4GTwfJcfZtTuJ4JwN0MiqBuHRuPaofHngKPxlcW73OpzwwwKQkKIpAY9TnrzgflTGeI/FmCK08EeD0iRVDQh2wMZYxoSfxNZ3i2CK3+FXhZYdxDXMjMWXaSxLk/rwD6AV7HqnwuOq2Fnp174hvZbOyBFvGYowUHTG7GTxgc+n5S3/wzOpaVZaVe63cSWtkSYAkSqRnseucdvTmgDmNMuNFtfg7ZDxBHMbSYuqxxcSO/nOy7T2PGc+ma8U1yR7jwvaNaWAstHF4wg3yGSSV9vzMT2xjsAOfavqaf4dWV14St/DNzeTvDbzedDMoCsrZJPHQ/ebr6+1ckPgvYfYDaPq12+JQ6E9EH8WFzjJ9aAOv+Hy2c/wAPLBL7y/sbW8iTeYwC7d7A5OeK2/BcXhlbWaXwyLfyHfEphJPzAd88jrWdpfgSzsPDF34ea8upobrJaRm+4Tj7o6AZGceuan8B+DLfwdb3UMF1LcfaHDEyADGBjgCgDvqKKKACiiigAooooAKKKKACiiigAooooAKKKKACiiigAooooAKKKKACiiigAooooAKKKKACiiigAoooOcHHWgD5l+NzY8U+GFx1Yf8Aoxa+mV6D6V4b4m+Guq+Jb+O91LxKWeHiFY7cIsYyTwAevv1/QDpDoHjPZsHjFNuMZ+wR5x9etAHaXeuWFpqEenyy/wCkNC85AGQiKMkt6e30rxPwxqV/4v1rWJfDn2PRrLzAJbyO1DTT8nk56E9env1ru/CvgqfSr7VL7VtVfVJ7+MQu0ibcJ6df5YrjbX4U6hpd7dSaN4llsba4blI0IcJk4XcG7ZPNAHM/B6Brb4g+JIHmedo1mQyyfeciYDcfc9a7X4neMpPDckWh6DbINW1A7zIqgBS52593JHU1WsPhTPpmvnUNP1+4trZ8eYAN0rjILAseMEjPOapj4Xa7Fr1xr1v4niS+mkaTe1mH27j0AYkcdBxxgUAdT4C8M2vgTRZtS1aZFvZV33czHIjGfugjr2z1ya4mV4rr402MyFZIngDocZBH2diD/I11OveCvFmu2hs73xerW7ffjW0VA/124z0qnH8O9cXxBba8detftkCqg22pAKhdvI3dxxQBm/tEf8gXS/8Ar6P/AKCaw/i/K1vYeD3nEn2CLY0pjJUk4XOCOhwDXpPj3wXqvi94IpNUtoLOFg6xiAls7QDzn64+ta2p+DY9f8PQaPrkwle3IMM9uuwrhdoPOc8HnseKAKP/AAguiaxYRtcahqd7aSKroJb5mTAHHQ44yfpXReCY9Gt9Lks9C3/Y7W4khJYk5cHLEE9Rz1HFeUab8Lddso2sI/Fk0Olux3wwhgSpPI64GRn29jmvc9H0uz0axisLCERW8Q+Vc5OepJPc0AaR6Gvkj4VaXZal4811b62huY40nKxzRh1yZQM4PHQkfjX1NqyahJbbdNmgiuCw+edCygd+ARzXiegfDTXdA1ObVNP8Q26XU+RKWtdyupYMVwegJA6c/SgDqPiD4L8P3vh69lNlb2c1tE0sU0EaxkMAcA4HIJwMf1rzT4Va9q2oeHNf0pxNcpbWkrW8zHOxipwnPXJ5H0Nd54l8HeK/EkQtb3xNDFZMQJYLe22hxkd85PTucV3PhfwppfhrSm02zi3JID58j/fmJGPmI/QdqAPEvg/pGm63oBjGq6jBeW8zNLBb3bRhc/dYL06dx3Br0zTvCnhzw/4gtLpJbltXumk8tprhnaT5WLFsnkYzye+O9cjefC680zVm1Lwlq39nM+4NHISQoP8ACMA5X2Oe3pXaeF/CV7pl5Pquq6tJqmptGY4XlB2RKeeB259McE+tAHlmjlv+F3X28kkh+vp5Ix+lO8SXJb40aUt5sWGJY44C3Q5VivpzvYgde30ro7DwT4mtfGMvigz6SZJnO6HdJgKRtwDt647+tdR8QvA6+Kltbu2nW01S1YGKc5I2g5wR9eQaTVyZR5la7XoafxNSOTwZrCyRmRfIyABnBBBB/A4P4V896I9y/wAHNdWX/ULdx+Sc9vMiyPz/AJmvX7zw54y1jSho2q6vpYtHAWaeGF2mkUHOOcL+IA6fWtXxR4QkuvCP/CNaGLW3hYoHeckcKwbPyjliQMk+9Moo/BWIx+BrLI4d5SCTnI3sP6V538E2J8W+JVzwGcgfWQ/4V6Z4M0PxJ4Y0X+y92mXKxbmhbzJF5ZgcH5enLdPUe5rlvBvgjxN4Z1e+1NJdJnN4GDxtJIMZbdwdtAGb4EhST4reJZWVSY1lK5GcEyKMj04yPxrsvile6HpGj2iX2lLeM1yDbW0TeWQ4BO7I5A7HHXNZPhbwX4k0fxbeeIbi50yUXzMJ40ZxtRmDHbleowMZ9OTW78TvCFx4mtba40+QJqNm+6EMQAwJGRnseM0AeU/FK08V3Hh2LUNdvrWK3aZGWwt4z8jMDgMx6lR9eSat/Fm88/4f+GxC7CGXyiwxjO2I8H8c1sax4A8XeJtHji1vxBA9zGVaKDywEU85Lsq8tg444+vWui/4V3Pd+DP+Ef1PUlnuY2D20/l/LbYxhV6EjGQc+vtQB22jDb4Osh6aZH/6KFeQfs9/8eusDk/v15PXoauaZ4M8e2NkumReJbaOy2FAoXeVX0BK5HXsen5VvfDPwRrHhCa5+1albS285DPFEhJLAcHJAx1PrQB7F0rwjSro3eseIIPBNpDHctPuu9Uu3LRlyzEhAAc8k47cdOhr3YjII9a+dLPwL400HVr86FqtpFZ37MzySc7Rk4ypU/MMnpx70AO+HcF7b/ErxAmo3SXN2LY+ZKibAx3R4wO3GK+is14h4e8Aa7oviV9WXXIZVuFxcyNF+8kyQzAAggcjg+ldLL4f1w+OV1mLUfL0rywHgDk7/lxjb064OfagDmdd8J6pD4nufEPhLU7c6gRi7tZ5AeoGFwBwDtBw3cZzR8PPGU2ta/c6brumx2muW8TRiQZBdN2Sm3oMcHOeR+pP4a8XaV4u1XX9EfTpoLwDdbzu3zgYGO2GGDg5xz+FdRo3h7UrnxGviXWzbRXKQNBDbW2SEUnqzH7xwSKLiuekUV5l4e0bxJa+LtS1DU74XGnSxstuoc4UF8hQnYgcZ5+tem0DCiiigAooooAKKKKACiiigAooooAKKKKACiiigAooooAKKKKACiiigAooooAKKKKACiiigAooooAKKKKACiiigAooooAKKKKACiiigAooooAKKKKACiiigAooooAKKKKACiiigAooooAKKKKACiiigAooooAKKKKACiiigAooooAKKKKACiiigAooooAKKKKACiiigAooooAKKKKACiiigAooooAKKKKACiiigAooooAKKKKAKkhxdRD1Bq3VKX/j7h+h/l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yn/TIR7Gr1Upf+PuH6G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RlP+mQ/Q/wBavVRl/wCPyH/dP9avUAFFFFABRRRQAUUUUAFFFFABRRRQAUUUUAFFFFABRRRQAUUUUAFFFY2ta5pmh2zXOp3sVtGBn5jljyBwo5PUdBQBs0Vx+meNfDmqJK9pq0DLEm994MZVc4zhgK34tSs5dPXUlnUWZj8wStlRt9TnpQBo0ViaXr2latI8Wn38Fy6LuYRNnA96s6pqlhpMKz6hdxW0TNsV5WwC2CcfoaANKisTTdf0nVEnex1G3nSABpWRwQgOeT6dD+VQad4m0TU7hbay1W1nnYErGkgLHHJwO/HNAHRUUUUAFFFFABRRRQAUUUUAFFFFABRRRQAUUUUAFFFFABRRRQAUUUUAFFFFABRRRQAUUUUAFFFFABRRRQAUUUUAFFFFABRRRQAUUUUAFFFFABRRRQAUUUUAFFFFABRRRQAUUUUAFFFFABRTPMT++v508HPSgAoopMjOM80ALRRRQAUUUUAFFFFABRRSZHqKAFooooAKKKjkkSIAyOqAnALHHNAElFFFABRTXdUGXYKM4yTinUAFFFFABRRRQAUUdKQEEZByKAFooooAKKKKACiiigAooooAKKKKACiiigAooooAKKKKACiiigAooooAKKKKACiiigAooooAKKKKACiiigAooooAKKKKACiiigAooooAKKKKACiiigAooooAKKKKACiiigAooooAKKKKACiiigAooooAKKKKACiiigAooooAKKKKACiiigAooooAKKKKACiiigAooooAKKKKACiiigAooooAKKKKACiiigAooooAKKKKACiiigAooooAKKKKACiiigAooooAKKKKACiiigCjKf8ATYR/sn+tXqoyn/TYf90/1q9QAUUUUAFFFFABRRRQAUUUUAFFFFABRRRQAUUUUAFFFFABRRRQAV8j/FrVLey+ItjNqFqbqztooy8Eoyjqck4B4I5/MV9cV5d4j0Xw9441K+0i/t5U1DTkXZOp2na65BX1AJ6EdRQBzeqW/hn4l6Fc/wBipAmqQDfECqxygjgBgP4TjHPHSl8f6ja6T4LsNB1Z7yzkuLWGNpoYBKqMm0lCcgE/Keh/Tr4Z4z8Daz4BuI7+0uZJbTICXcOUZDnowHT+XavSvH+qS638LNJv51ZZZJUD7zksVLLu/Hbn8aAPV/h7J4Zj0E3ehQ/ZrNWKyzXACuxGMlmJ9/XH0rhvGnxF8Oar4f1a0S1vLqMo8KT/AGbMQlwfLO7tyMjvxXl0VzLB8HpUikZBNqWx8HG5cA4PtkCu4+HlnBdfCnXYZY0ZWW4flf4lQFW+oKg/gKAGfs6BZLHW4ZFV0ZowQRkEYbgj8a4D4aIkXxThijVURLm6VVUYAAjkwAK9C/Z0YmHWRjgNGf0auF+HZx8VlHrdXX/oElAH1H4h8Y6J4fuIbW+um+1THCQQxtI5/BRx1GPXNW/DniXSvEccr6bcGQwttlR0KMh9wRXzJ8P7mS/+Ld3cXGGk865wcdMBgMfQcVsaZdS6X8Y7mC0by4rq4ZJkHRwybjn/AIFz9aAPe77xbo1hrUGiXF0UvpyoRdhIy33QT0BPH5iusrzPVfAej6h4ph164upRc745Ps+5drsgAHBGcfKMj2r0ygAooooAKKKKACiiigAooooAKKKKACiiigAooooAKKKKACiiigAooooAKKKKACiiigAooooAKKKKACiiigAooooAKKKKACiiigAooooAKKKKACiiigAooooAKKKKACjrRRQB8reLNNt7f4n6dp8fmizu3ieWESsFJJOcc8A46V9Q2tvFaQJBAu2KMYVck4H1NfOXjZifi34fyeB5IH/fRP8AWvpWhCRUvry30+1lu7uZIbeJdzyOcACvIfh9PZaz4j1rWjrCXU7zNHa2wlP7uEHAbacdcdhgepzxP8YtMtNT0uy+263HptpHcAybwW8wYOdqjksOwrynxVqMK+I/C9/pmjT6HYiREW5ePyvOTevVRxtA555IbnjFAz6mutV06zk8u5v7WCT+7LMqn8iajg1rSriRYodTs5JGOFVJ1Yk+wBrifFukeG9P/tLxPrdul0PJQCOUAjKggKg9W+Uc/oM15n8LPDCa9qUvim+0y3tbLcRZWaR4TIxhx6gcjJ6nntQB9AvrelRzy276jarLEpaRTKo2AHBzzxSaPrema0kr6bexXKxNtfyz0P8Ah79K+dtB8L6VqPxL1ywntz9itV85YAx2s25DhvVck8V0fh6G28N/E7V7CwiWCwlsVmeFRwpUKfl9Op49z7YALPxX1nWPC17a6ppepIqXEfkPZzNuG7n94FJwOw4x75ya9N8GxzJoltLc6i+oTzr5skxcMNxHKrjjA6fnXgPgdNS8XS6rrlxo+nau0s3kK1/LjylAztVdpA4Ycjn+vp3w38K6r4cutSe8mjSynbMFpHKziL5ie4x0OM96APULu3ju7eS3m3GORdrBXKkj6jmvmL4e6PHq/inxFYXl7qLwWUrpBtvJAVUSEYznJ4A/KvqWvlrwBbatc+M/Fv8AZWoxWTC5kL+ZbiUNmV8dxjHJ/pQBoeMdS1P4feI9JFpq17NpNwB5sF3L5uFDjeoLDIG0jB6jnnHFe+6pA2qaTNHbXctq00W6O4hbayHqDn+ftmvl74jWGt6L4h07WvEkqavpwmwgj/dqoBztCZ4OBnvnHJNejfFHXZ30zw4mmNP5OqzoDBG5ieaMgYQtkYB3YPPf2oATwVd+LtQ1O3stZvYI7OyJdZIZkMt3jgBgCSV7nge/OKz/AI0QKuo+H3W8uVllvFHk+YxjABX5gvQHOKzdW8F6zdS28+heGIdBu7R96XAv1cyDsuBxn6/Spvi+ZftPhD7V/wAfhlXzsY27spnH45oA+jHkSKMvI6oijJZjgCqttqFldPst7y3mfGdscoY4/A15N8SJLnU9f0Pwz9peHT74l7kR/ekCnO3Ppx/I9qxvit4fsvD2hw6xoNrDp93a3KFpYBsYqcjHHB+bacH0P4gEvx7hMeiWl0k86sbxE2CQ7PuOc7emcjrXsWnXtsltZwSXUIuGiTEZkG4nHYdTXgHxT1J9d+HegX5VvNuLmMuMcl/LcNgD3BxVH4leGLHwz4Z0rUrZJv7WN1H511LKzSMxRmOcnHBUdu31yAfUM88VuhkmlSNB1Z2AH5mmpcQySGNJo2cDcVVgSB64/EV4D8XoPtfgnTdSlmm88+QHAc7XypOSvTOSea19A8AtpWn3GqabrF0mo3enGNZJCuFLBWHOMgfKBnsKQj2P7ba+f9n+0w+dnHl+YN2fp1q3XxlqFroGn+GJ7do5r7xIkjPcahabpI4335GZDxjbjOM8mvRtV8Qagvw60CCK+eO/1NltfO/i2ZKk5+m0Z68/jTGdF8YbpR4bnurLVp4ri3dVMVtOAGy4B3gc8fz+tdV8MXaTwbpDMxJMJ5Jz/Ea8r+KfgrQ9E8IfarGyWK5gkiUy7iWcH5TnnHOc9K9R+Fxz4L0j/rkf/QjTuO/Q7a7WdreRbZ0ScqQjOuVB9SK8T8E6trz+P9X0nV9RN4sFuSFjULEpyhBCjpw2O59a90rwTwnz8W/EfHS2P84qQj2XXdWtdE0241C8kVIYULcnG49lHuTxXkHg6XxJ45uG1u81GfT9D8xxa2tswR5Rkj5mHOBjGe5BwBVP49XU0llpekxcC5n3EnGMjgD82/SsjxX4U1zwdoMeqaR4h1JvsuwTW7TYjRMYJAzg4bHGD1oA9x1a5i8LeHLu5i3OtpC7oJpCxZuSAWJzySBXnPh3StZ16CLVP+E5m82Yl5ILMKY4sn7oB6YHHI611GifZPiD4NsptYtVdLkEuisVw6MV3Ag5HIJ/GvKPFfhl/hxd2niPQrq5Fn9oSO5ttxOUPOCe6nBHPQkUAfTEMflRJHvZ9ihdznLHHcn1qSqtjdR3tpBdxbvLnjWRNwwcMMjP51aoAKKKKACiiigAooooAKKKKACiiigAooooAKKKKACiiigAooooAKKKKACiiigAooooAKKKKACiiigAooooAKKKKACiiigAooooAKKKKACiiigAooooAKKKKACiiigAooooAKKKKACiiigAooooAKKKKACiiigAooooAKKKKACiiigAooooAKKKKACiiigAooooAKKKKACiiigAooooAKKKKACiiigAooooAKKKKACiiigAooooAKKKKACiiigCk/F3H7g/1q7VN/8Aj6T6GrlABRRRQAUUUUAFFFFABRRRQAUUUUAFFFFABRRRQAUUUUAFFFFABXlniLwPeX/iD/hIdM1uSwvlRUUCIMpAxkNyMg+hzXqdFAHj2o+DvEXiZo7fxJrVuNPQhjb2EZTzD/tFqv8AjbwNN4g0mw0ax1COxsLUAFGh8wuQMLzkYxz9c16lRQB5Tofw/W08LXnhrULyO6tZmLJLHBsdGPOeSckEDH5Vwdt8KPEFrZXukQ+JVXSpmLiEIQXYfd3eg6ZwecdOmPpKigDyHwH4Dv8AwdDcm31aOaSdSWhaHEbOFIQk5yACTnHWuQ8K/C7XdH8Twa9NqlgXWR5JFRHbJcMGABx2Y96+jaKAPFNc8C6ra+Kj4p8NXNqt05JltrtTsOVCnGPXknkc9+1XvAvgOXSNUu/EGs3EVzq1y7OBEDsh3E5wTyTg49hkc167RQB4jrngbW9R8dQa4moJ9hjlikVXkbciqBuRQBjnB/PnvXt1FFJKwkrBRRRTGFFFFABRRRQAUUUUAFFFFABRRRQAUUUUAFFFFABRRRQAUUUUAFFFFABRRRQAUUUUAFFFFABRRRQAUUUUAFFFFABRRRQAUUUUAFFFFABRRRQAUUUUAFFFFABQeBRRQB8veJLLxTe+ObXxBH4YuDDZugWMTJl1U9c5xzk16Dq/ifxhLbtHp3hOaGR1YebJMjFCRwQOmR15r2CigD508XeDddh0fw3/AGejX0thIJLi0ZgcyH5i2SeRkFevcY71n+PNO8Z6zf6LqsuixlbZw0dpE/mFTkMd/YZwB+FfTdFCVhJWPl/xra+MvEurWdtq2gSnSrWUO8NlKCsvXkMSMnHHbGT0zXWXHiXxVG1pY6X4MuLO1hePcN6nKKclFONoBAx+de6UUDPnjwdF4hh8c3+t3nh25httRzCSXX9yNy4Y+v3e1JaJr5+JE2s3Hhm6FnOn2QgMrBV2qN5OcEcfke5FfRFFAHy8NB8V/DzXrubw1p732k3JG2IsZBjrggEEMOQD6Hqa9j8Hx+JLqefVfEQjtmkQRwWERysS5zuJyfmP+cdB31FAFDVLtrGymuUtp7poxkQwLudznGAK+avBE+u6B4h1rVJ/C2oyRajIzhVX5o8uWxzwetfUlFAHzt4qtfFXxCSGwGhHS7KG48zzrqQAnggZXr0J6ZFdZ8QfCF9qHhnTbXSJv9K0jY8Kt1k2LtGD0B4z/hXrtFAHz3p2ufEXW449LfSxp7yfLLqLRFSi9yB0zjjgfTHUUfihYavd6pokFnpWo3yaYqGS6CEiY/KTj1PHJ9Sa+kqKAPFviHoGra4NG8RaNbumpWDB/ssxCtjIbGMjJBHIzyDVTxG2ueO9OtNFGi3mm75EkvZ7gKIwozkLnk84I78ema90ooA+fvifYXQ07S/D+h6FezQ2Msc6yRpmPADDbu7tzk1Y+KcmoeIfDtpY2WiakZ3lWRw0PEYUEYJz1yf88Z95ooA+X/HqazrnhjRdLtdD1RJ7ZV89TEdh2oF69+favTtV/tTWfAFxb6ZaXtrqAgjhEU6+S7Y278Z7Fdw969SooA+UrRfFc/gubwtb+E5ICELyXW4JvUNuPykfMxwBwc+1S3OgeIdZ8F2enLoU1rd6NJ5kUkjDdMp3EhVPfpxznAr6oooA+aPFuq+KfFXhv+yf+ETu4p8q80pbKkLz8oODknHr3r1T4Xx6jbeGLOz1HTpLOS3BRRIwLONx5I/h/GvQ6KAIp5PJhkl2O+xS2xBlmwOgHc14J4R/tFfiDqmr3Gi6hBZ3yGKN3hPyksmC3oPlP0r6AooA8y+KvheXxNoOy0jD31s/mwjOCwxhl/EfTkDmuU17XNX17wsuiW/hnVE1C7RIJGngxFFzhmLH/dOD2yD6Z94ooA8onGq+AfCml2ek6W+ryQtsnWIMT8xLMwABONxPbisy4n1b4gImlz6LcaTpgeOW5much5ADyiDHBJ7nsPwPtVFAEUESQRRwxKFjjUKqjsAMAVLRRQAUUUUAFFFFABRRRQAUUUUAFFFFABRRRQAUUUUAFFFFABRRRQAUUUUAFFFFABRRRQAUUUUAFFFFABRRRQAUUUUAFFFFABRRRQAUUUUAFFFFABRRRQAUUUUAFFFFABRRRQAUUUUAFFFFABRRRQAUUUUAFFFFABRRRQAUUUUAFFFFABRRRQAUUUUAFFFFABRRRQAUUUUAFFFFABRRRQAUUUUAFFFFABRRRQAUUUUAFFFFABRRRQAUUUUAFFFFAFNv+PtPp/SrlUm/4+1+lXaACiiigAooooAKKKKAK15JJDA0kSb2XB2+o71LDKk0ayRnKMMg1IRkYPSmRosaBEUKo6ACgB9FFFABRRRQAUUUUAFFFFABRRRQAUUUUAFFFFABRRRQAUUUUAFFFFABRRRQAUUUUAFFFFABRRRQAUUUUAFFFFABRRRQAUUUUAFFFFABRRRQAUUUUAFFFFABRRRQAUUUUAFFFFABRRRQAUUUUAFFFFABRRRQAUUUUAFFFFABRRRQAUUUUAFFFFABRRRQBwPjzxnB4Qgt2e0mu57hiI4o+OnJJP0qv4I8bDxVcXEH9lXdmYUD7ph8pzxj61w3jiPxfpXi1/Emm6bDfWcNuIYhjeUThn+XOQxO4ZA6V3vgPxrb+LbW4b7O1rd2pAnhY5x7g+nBHPpQBZ8Q+LotM1Sz0Wytmv8AVbk8W6SBdi4JyxPTgZx6c07wh4th8RS3to9rLZahZPsntpTkjnGQR15H+c15b8Jp4tY8YeJ9XYZld8Rg5+RCxx+igfh710uqTJpvxU0113f8TCxMTgDvk4P/AI6PyoESeIfinpej6vNpqWN5em3OyaS3UEK/devODwffPpR4W+KOn+INbTSBp15bSy7vJeRchsAnkdRwDXp1jpdjp4m+yWsUPnSNLJtX7zHqTXk/g9/+Ei8e65rjREW9iv2G3J7kHBP14J+j0DPaq4fxD4sj0zUbbSLG0fUdVny32aJwuxMZyzHgfj/hnuK+avGWpah4J+Ih8RTW7TabfQLASqjO0Bdyg5+9uUHnsaAPXvC/jC01+7utOa1ubLUrQAz21woyOxKkE5GSOeOopfGHjXR/CIhGpPM0swJjihj3MwHU5OB6Dr3rgfhxYtrfiTU/Gio0NldZjtY2ZS7DgMWAzj7vTP6YJ2vjaP8Aiirv/rrF/wChCgD0Hw7q8OvaTa6pBG8cVwm5VkxuHOOcfStmuA+Fv/IlaP8A9cj/AOhNXf0AeZaj8R9K0/VX0mey1EXgkESx+SPnJxgrzyDnivRraZp4lkaGSEt/BJjcPrgmvm/XZDL8aNPjcBlQRhcjp+7J/mc19L0AFcbF4v06bxNJ4aSK6N9GMs3lfuwNu7rnPTHOMZIqXxn4os/Cel/brpXkZ38uKJOruQT+A45NeX6d4jn8P63Dcar4a+yHXJF/0tbjzWyduBjsBn7vB+uKVxXPfaK4bWPEt5a69Homn6PJfTNbfaGfzRGqLuI5J+n6+1czP8QryHXodB/sB5b6QjckFyr7B33EcDA5OaYz1+ivC7j4tx2+vTaQ+hXgkjJRUyDK78bQFGQM5Pf0re8I+O7nV/EN3oWqaS2m3UaGSFWfcWHoffBzkccGgDtrjX7G11ZNKuWaCeSPzI3lG2OT2Vj1PtVnTtXstTnu4bSXzTav5crKPl3YzgHvjvXkPxKltvFN0/hqw0u5v9UswJjJFMkaQ57Fmz6jjA7c1qfCjV9LFtJ4ettPnsNQs1L3cUnzb3BCs+7vk49PbgUAesXlx9ltpZ/Klm8tS3lwrudvYDua8og+LOhXE720VnqbzoSGiW2ywI65Gc8V7BXzX4Z1Cx0j4s+I1vLqK2jmjYI88gUFy0bbcnj1x9KAPVPD3j7RNdvpLCF5oLlB9y5Ty8nIXaMn72SOOtdbrOqW2jafNqF4XW3hALlFLEAkDoPrXzj8YdQ0nVdT0ZdGlgu9VMg/e27hxtz8oLDIznn1xXu3iLVrPRNAafVwZFeMQtCBlpnZcbAO5PP60AK3izRzHp0kF2tyuoSrFB5HzcnuR2A755FZPiDx1p+h6va6RNbXj3NzKkaMsfyZYgde+NwyBk8ivI/DqaP4A1qLUNU0fUrD+0FKQyzyRyxwgkE8KAVxkDnJxnjrXW/F11a48KyKQytqKEEdxlaSEvM9vormfE3iO08PwRvOsk9xNIsUFtDgySuxwAASO9cr/wAJ4dOv7ey8Q6VLphuj/o8nmLKpGQPm2/dPP4Uxmn4l8c6Z4d1Sz0u7hu3uLsqIzHGNvzNt5JI79cZrva8E+N00du/h24kcBI70M30GCT+lbMHxT06XVrS0bT76KzvSEtruSPasjFgMgH+HJ68/SgD2KivLfE3xJ0vw7qy6bd2l4Dkb5zHhAMA5Xu3XsKzrD4s6JcJdvcWt9bJbAEs0WQxJwAMdCeozjgH0oA9joryMfEG6soY9Q1rw/c2Ok3Bxb3SyLITnld6Dlcj612niLxNp+g6Wmo3DPIs20W8Ua5eZmGQFFAGZ4n8c6R4bvIbK8FzJcSldqQx56nrkkD07967lG3KGwRkZwa+aPibrN5qFxocF/odxYxm7SSJpmVhIvAIbGdpyfunt6V9MDgDHSgBaKKKACiiigAooooAKKKKACiiigAooooAKKKKACiiigAooooAKKKKACiiigAooooAKKKKACiiigAooooAKKKKACiiigAooooAKKKKACiiigAooooAKKKKACiiigAooooAKKKKACiiigAooooAKKKKACiiigAooooAKKKKACiiigAooooAKKKKACiiigAooooAKKKKACiiigAooooAKKKKACiiigAooooAKKKKACiiigAooooApN/x9r9Ku1Sf/AI+0+lXaACiiigAooooAKKKKACiiigAooooAKKKKACiiigAooooAKKKKACiiigAooooAKKKKACiiigAooooAKKKKACiiigAooooAKKKKACiiigAooooAKKKKACiiigAooooAKKKKACiiigAooooAKKKKACiiigAooooAKKKKACiiigAooooAKKKKACiiigAooooAKKKKACiiigAooooAKKKKAKNvqNlcyzQwXcEskJ2yIkgJQ+hHavMfDFlAPiD4gvdPGbMwIszKRsM7YY7SOpwMn0LH1q9f/DPw/eajNqAF1BLM+91hm2KSevA5GTz1rv8ATNOs9KtUtbG3SCBeir6+pPUn3NAmeE/C62i0bxv4n0rJVid0SsCPkDE9/Zx9RzW/KsOtfFWPbE7ppFl88gPyiRuRn8H6ex9DXca94T03Wr221CUz297b/cuLaTY+PQnv/wDXq/4e8P2Hh+3eGyRt0jl5ZpG3SSMT1Zu9AzP8eax/Yfhu/vFnEM/llIGxk+YRhce/f8KpfDfRf7G8OWwlD/bLr/SLl5OWZ255P0xW74g0Gy1+K2ivhI0dvOs6qjlcsMjn25NbwAAAAwB0oAWvnuPT7Xxt8Qdbtdajke206Hyre38wgDOAX7cnr+I64FfQlcVr/g3TdavotQLz2d9GD/pFowjdumNxxzjAxmgDyHwJaXXhD4g3PhuKaW5sZoi/U4T5dwdh0zxtz713fxqOPBd1/wBdYv8A0IV1fhzwnpugT3N1bmee8uSfNubmUySMM5xn0/U9yah8Y+ErXxZDDBeXl5DDE27ZA4AY+pBBzQBF8NYmh8HaOrKwJtw+GGOGJI/Q13Fc/wCG9Ej8P2C2EN5d3MCH939pZWKD+6CFHFb7DKkA4JHUdqAPmfXMH41afwBwgOO/7s19LswRSzHCgZJPYV5PffDGwvdW/teXWtZ+3ZyJRMgK4GBjCDGB/wDXzzVu9+H0d5C0E3iHXGiYYZGuQQw9DkdKAOB+IXimz8R+H7RLXT0kkuNU+zWrXXAO3GZFIOMEsF5OOT6VnfEDSL7TbnwvJqevT6hdNeoGicAIvIJZQPfjJr2DW/Aejaxotlo8wnit7LHkvE4DjjBySCDnqeKxZvhT4auLaOGZbySVDn7Q1wTIw9D2x36f1oAu/EjxfbeELD7RHHFJqlwvlwIw5KjqScdBnp6msP4c+HF8O2E/iTXpt2qXwEk0rnPlqx4HA4JJGfyq/P8AC/R5JradLzUkmtseVIbjeUIOQRuBA57dPatLVPAkWqwJBfa9rUsancU+0KFLdjjb2PIoA4KytIrf4z3JEjZktzLgjOWMYyB6cc/hWjraofjFoRHykWDk8Y3HbMPx49M9Py6qx+H9jZ642uR6lqRvWOWZnQhuMHPyVJfeA7O814a82q6rHfKfkMcqAIORtHyZxgkde9AHknw0j0+68Q+ILDUZ7qG/knLJido/MUMRjgjJyQcf4V7hY6Toel+IHltoHGq3VuzSSNLJITGCo53Mcc459jXP+KvhzpniC9i1AXE9nerjfPbkAye57Z9xXSeHPC9hoDSywyXFzcyja9zdSb5Cv93OBxx6UBY6uvmrRtH03XPit4ij1C2iu4Y4Syo4yofMYz+GSK+kJ0aSGSNZGjZlIDr1UkdRXlOn/DWLTNQn1Gw17U4by43edL+7Jfcdx/h9RmgDh/iz4c0vwtYWet6HD/Z98t0I90LMAQyseByAePbjPtVbx9qFzrHhPwjd6jMYBPdK1xPGNpXHAcccHGTx+A9PTZ/h5Z6heR3OsapqGpLGcrDPJhM/QdB7DHWur8QeGtM1/Sf7JvISLZceX5Zw0RAwCp7EDii47nnms+D/AA6+mrqesa5qd7YxDzEae73rz/dwOSeBxzWX8SJLeS38FvaxvHbm8i8pHBDKvy4Bzz0re8PfDGx0yZHvNQu9Qhgk3wW0rful64JXuRn2HtXS+LPCEPia5s5rjULu3FoweKOAqBvBzu5Gc9KBHmfi64mh+K2gm8lWO0VB5BZsKMhgevGS3H5e1Xfj+oPh6wOPm+2gA4/2Hr0bxP4S0/xLZRW980guIQPKu48CVTxznHcjmseHwVJdXFrJr+rz6rDaZMEDqEXd/efH3iOx/wAkGnY87+JCStpngZbnJmMsQl3DndtTOfxro/jCiAeHAI1ONSQAEdvT6V0/izwRF4oure4u9UvYhbMWgjh2AITjnleTwKl8U+DV8StaG71a9jW2wyrEEALj+PGOtAjjviZDFP4u8GpKm4faWOD04ZDyPrit74rXmi6V4ckk1PTY7xZpVVIBJ5Rdxkglhg4HPT1qfWPAg1q/tb++17UjPaNutzF5aCM8ZIG09dorX8ZeFLbxZo66deTujowdJ1VdwYDGcY6HPOMUAeCfEfTtfi8F6fcavqMTxrNGI7K3hXZENjBSXPzEgcd+vfrW54ju408Y+BlvS5skt4mVM/KJTwrfgdmfYV0dz8KVvdO+zX3iHUbmVSPKMj7o48Hsp6nBIzmt3Ufhvpl9oNvpT3N0ZrU7re8d90kR9B/s8fd/rzQBg/Gfr4d/7CC/0r3AdK8Mk+Flxe29smo+Jr64kgcFT/CqgcbQScN789K9psrc2trFAZpJjGoUyStlm9yfWgC1RRRQAUUUUAFFFFABRRRQAUUUUAFFFFABRRRQAUUUUAFFFFABRRRQAUUUUAFFFFABRRRQAUUUUAFFFFABRRRQAUUUUAFFFFABRRRQAUUUUAFFFFABRRRQAUUUUAFFFFABRRRQAUUUUAFFFFABRRRQAUUUUAFFFFABRRRQAUUUUAFFFFABRRRQAUUUUAFFFFABRRRQAUUUUAFFFFABRRRQAUUUUAFFFFABRRRQAUUUUAFFFFAFNv8Aj7X6VcqmR/pSn/Z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T/x8j6Vaqqf+PkfS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UP/H0P92rdVCP9KH+7VugAooooAKKKKACiiigAooooAKKKKACiiigAooooAKKKKACiiigAoorxfxR8S5/DF+LPUdAmUshkjdJ1YOmcZ46dDweaAPaK5nxZ4gh8M6YdSuYJZoFkVHEWNwB4yMkZqt4Q1288Q2MeoS6YbO1mTfCWmDM4z1wBwK5Px1490jTJ5NAexn1O5njKPBb4IBbjaep3Y54B7UAacvxD0aW40210xzqFzfkbI4SP3YPd8/dPt14r0ivnPwtp0vgQTapc+EbxlkUfvYbhbiSFcZOV4x3yfwNeteDvFdt4rtru7tYZIreCXyw0hHzfKCTjtjNAHZUV5RqvxIshfPpWg2c2r6kGKhYuI8jr83fHPQY96r3/AI+1Dw9JCPE2gSWkM2dk1vKJRkDODjv+NAHr9FVLC9ttRtYruznSe3lGUkQ5B/z0q3QAUUUUAFFFFABRRRQAUUUUAFFFFABRRRQAUUUUAFFFFABRRRQAUUUUAFFFFABRRRQAUUUUAFFFFABRRRQAUUUUAFFFFABRRRQAUUUUAFFFFABRRRQAUUUUAFFFFABRRRQAUUUUAFFNd1RWd2CqoySTgAVznh3xPpPiMXB0u5Mwt32OdjKPYjI5FAHS0VVvLu3sYGuLqeOGFBlnkYACsPw74m03xEJX015pYozgytCyKfoSKAOmormfE3ifSvDMMM2qTtGsrbECoWJOM9B2ql4Z8aaJ4muJbbTLh5Jok8xleJl+XOM5I9SPzoA7Oiiuf1nxFpWiyRRX92I5Jc7EWNnY49lBNAHQUViaJruma7FJLpt2s6xtscbSrKfdWAI/KtugAorH0vWtO1WW7hsbpZ3tJPKmCg/K3pkjB/CtigAorlta8W6Foc622oagkU7YxEqNI3PTIUEip9A8S6P4hWRtKvkuPLxvUAqy/UMAaAOiorj9f8aeHvD04ttU1NIJyAfLCO5APqFBx/n1rZ0TWdP12zW90y5W4t2JUOARyO2CAR1oA16KKxdO1zTdTu7yzs7pZbizfy7hApGxskY5HPIPT0oA2q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p/wCPkfSrVVP+Xn8Kt0AFFFFABRRRQAUUUUAFFFFABRRRQAUUUUAFFFFABRRRQAUUUUAFfKnx5yfEOnKP+fJj/wCPNX1XXyl8eXB8Q2ABHy2RB56fM1AHpb6tPovwph1G2YpPHZRBGABKlmVc8/71eb/AbTln1vUtRuXMlzBEFTJzgueT9cDH4mvUINDfxF8MbbSY5RHJPZxbGPTKsGGfxXFeP/BrWm0HxFdaRqkZhkuwELS/KUdQSAR6EE/pQB9dV4h8RoU8H+FtXk0oGM6pcgOBwIgy4bbjpnB/Ova2ljRDI0iKijJYtgAfWvM/FVrZ/EHwldppssjhJC0DhcB5E7DPUHkUAecfs9WFt5eqXzRhrlWSJXP8KkEkD68V6V8XtPgv/Bt8Zgd1uVmjI7MDj+TEfjXl3wC1OK1udT0W5SSG8dhIquuM7Rgg+hHX8673426vHp/hKWASqJruVIlQYJYZ3N+GB1+nrQBxX7P+oSh9S0xy2zas6AjhTnB/PI/Kuq8CfEG+8S+KL/S5rBYraNXaPGd8YU4+b65H41i/ADTLqPT77VruJlW5ZUgd+NyjqR7Zxz7V6D4c8W+GtW1y8stNjVNQywkl8gL5204J3D73rzQB6LRRRQAUUUUAFFFFABRRRQAUUUUAFFFFABRRRQAUUUUAFFFFABRRRQAUUUUAFFFFABRRRQAUUUUAFFFFABRRRQAUUUUAFFFFABRRRQAUUUUAFFFFABRRRQAUUUUAFFFFABRRVPUftP2K5+x4+1eU3k7um/B25z74oA8u8eXN5rt23hrTJpEhjjMuqyRtsZIiOEBPXcDkjHTjoSK4/wDZ8C/ZtYKjCmZcDOcDBqto2mfETw9ZapjTdPuHvGee4nllBkJK44IYDjnAx3NUPgK2rCXUI7eGBbBnxcSk/NG+07do780CMnxj4u07WvG/kauZjoWmSNGYYmJEzrkZx05bjP8AdHvX0R4P8UaD4ht2j0aQJ5A+a38ryzGM+nTB9q8l+Clh9m1XxJb3ccbXMEwjctyx+ZueexxnPetWDS10n4uodO8uOC7smmuo0GAAcg9+pZUb8aBnPfEnWLqz8WJdajoEt9o0EXkotxGfLySpd0I4z2yfSvV/h/f+G9UtJbrQbGK1cELOgiCupxnBI6j8cV37KkilWCsp4IIyDXjPg7S7bTfiDr6aY2bL7MplVH3LHKzA7T78Px25oA9pJwMmvC/hxdHWvGXifVZQrlXWGF8htqAkYBHbCrXuMqCSN4znDAg496+fPg1ZSaRr/ijSpc5t5VwT3G5sH8Rg/jQBft4v+Ef+Ln2a2O231q2aeSMDID4ck/8AfSMf+BV2XjC5u9UvrbwxpkzxPcAyX1wmD5NvjBHszZAH+Brz/V5bzUPi9bNp8KSvp1i6FuqqxikK78dPmkAqDQ0+IeiPe3h8L2lzeXr+bPO9ym846LgPjA7ADvQBd+ByWsUniGO1VhEt0PL3H/lnztH1r3+vmX4KXeqtq2pxxWEK2Es5a5kDYMLANhV9eSB9Aa+mqAPmaPWP+EW+KeoXPiItHBeRtHbXDA7VQsuwj2AGCe3Ndb4Jhi1Pxpq2vaREIdGMX2cMsYRZ5MqWIH1Gc47+9c/qkSfEnxhqWiXUzwWOlQyLAI1GfODKrOe55zx0wB75h+FsureF/FV34Q1GQyxFDJFtfKqQMhh3AI7evagD2Gbwt4eivL/Vr+0t55rogzS3uHVQAAAA3CgYHv79K8/+Eukw2+p+INR058aRLctDax79wO053D25474x1r1bxBoen+IbE2OpQGa3LBwodlIYdDkEeteP/DTQ38M+LvEWkwyM0CxI8Qc9QTkE4+uKAO58Z6rPLLB4b0mTGp34O9wuRBBzucnPBx0/xxXEfCiyi0zxN4qsIS5iglRV3MTxlvXvWVpSfEOx1XUdT/4R6C7u7lvLMtxcJ8kYPCIN4wv86z/hhqHiCfxhrc7aOm2edRf5fZ9nO4/dz16k47gUAfT1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T/l6/CrdVf+Xn8KtUAFFFFABRRRQAUUUUAFFFFABRRRQAUUUUAFFFFABRRRQAUUUUAFefv8PPC8s89xPpgnlmcuzSyu2Cew54FegUUAYGi+HtK0Pf8A2bZrbhxhgrMRjOehJqtr/hTRPEDB9SsI5pQhRZMlWAPuDXUUUAebW/w18NQyxO1pLMIvupNOzqPwJr0SGGK3jWKGNI414VEUAD6AVLRQByWu+END12RZr2yH2hfuzRO0bj15UjP41lWPw98PWl2l01tJcug+RbmVpFU5zkA9+lehUUANRVRQiqFVRgADAArkNB8G6NoOo3eo2Nuy3Fz97c2QgJyQo7ZP8q7GigAooooAKKKKACiiigAooooAKKKKACiiigAooooAKKKKACiiigAooooAKKKKACiiigAooooAKKKKACiiigAooooAKKKKACiiigAooooAKKKKACiiigAooooAKKKKACiiigAooooAiniWeGSF87ZFKnHXBGK4vwV4MsfCEdyllPcTfaGBYzEEjH0AruaKAPPtW8HGbWZNb0rU5tMv5Iwj+WgaOUg9XU9eMD8KueFvCqaHcXN/cX0+oaldKqy3M/UAfwqOy57ew9K7WigDyVvh7cJf3F1a+J9Ut1uJGeSNGyOTwBk9unOeK77w/olpoNkLW1BZid8sznLyuerMe5NblFABXBa/4TkvdQbVdJ1SfStQkTZNJEoZZgBhdyngketd7RQByXhfwxbaB9pmE0l1fXbl7m6l+9IeuMDgD2rrCAQQehpaKAON8KeE7PwxJqD2ksri8m8wq/ROuAO/fvXZUUUAeX6h4Gli16TX9A1M6deTH9+jRCSOTPLZHHUgE+/PBq/4X8HtpWq3et6lqL6jqlyuwylNiouc4VcnHQD8K9BooA8um8NeK11O4uLPxfJHbSyFhFLbrIUUnOBu4GOnArpfC/hm18PrNIsklzfXLbri7mOXlOc/gOa6yigArktD8M2+j6tq2qRzyyS6k4eRGAwmCTx+ddb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P+Xr8Kt1TH/H2fp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j/j7P0q5VIf8fZ/3a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MH/Sj9KuVUH/H0fpVugAooooAKKKKACiiigAooooAKKKKACiiigAooooAKKKKACiiigArzfWPiNoWiX0lhqf2u2nQA4aAkMD3BGcj3r0ivkf9oLP/AAkWnY/58x3/ANtqAPbJ/iZ4btjD9plu4FmUOjS2kgDKeQw45GCDkV6NbzxXMKTwSLJFIoZXU5BFfLHxi1PS5/Cnh2zinjmvVRHHlsDsQRgNn0ycce3tXZ+E9WufB3w1ttTuNPeVUmLSR7wjBHcgNz7lePegSd9Ue9UV8/y/GzSRYyyx6dcm7DARwMQA3uWHQfma6AfFXRk8OwavOjrcSt5f2JWDPuB5I/2fc49OtAzqT430Ma7/AGCs8j3/AJoi2LExG7r16cd/pXb18z6H4osPCGvTLrOgS6fPqQ+0m6e6FwwDZ2gYHCk5HXjv7eieMfiPZ+E9R+w32m3r7lDxyx7drj1GT2OR+FAHqlFedt41DeF4/EkOkXj27Od0ZKhljBIMnXpx9fw5rF1D4mQaXpum6hqGi38MF8CUYbGAGfl755HPT86APXqOleD3fxq0ONYHt7G9kVyRLvUKYueM8kHIyeDXocnijT7zwtLr1rHc3FkY33LEg8xQCVYlSR05J56c0ASaZ400DVNTbSrK/wDOvASNixPg4GT82Mdj36iuxrwr4KXPh2S2vbfR4br7VHtaee6RQ7g9ANpOF46V7FrN82m6dc3i20ty0KFhDEuWY+g/z0oA57VfHHhzSb2WxvNSC3MS7pESGSTYPcqpArodI1Wx1mzS90+4We3ckB1yOR2IPIPsa+MPh9dDUvGN1HqVtPcDVFlhmWPqm85JOOgH6V9DXOtaD4BKaBpOnXFzqEpEiWsKktJuPUufQA/gKBtWPXKK4Xwz4ytdcv7jS5LS4stSt13SwTAHHTowPPUVjav8TdF0bW30e/tr+CVHCtM8a+WAejZDZ28+lAj1OivKLX4p+Hru/lsbdb2WRSRGywgrNjJ+XnPbuBWanxj8M7XMi3ilVJUCLJY+g56/Xj3oA9poryGx+Lfhi6s7m5kkntjAF/cyoPMkySPlAJz059M1v+DvHmkeLp7i3sBOk0K7ysyYyucZBGR6fn9aAO/orjNS8Z6PY6oNIWSa61IjP2a1iMjDjOPTOATjPQU3wt400fxPJJBYvMlxEu54Z49rDt7g49jQB2tFcB4l8f6F4bv1sL+WbzyoZhHHuCA9M/z4rvUYOoYdCMigB1FFFABRRRQAUUUUAFFFFABRRRQAUUUUAFFFFABRRRQAUUUUAFFFFABRRRQAUUUUAFFFFABRRRQAUUUUAFFFFABRRRQAVm6rqllo9q13qFylvApCl3Pc9APWuR1T4g6Bp0ssXnzXLQNtnNtC0iw9vmYDA6Hv2p3iC60zxL4L1C8g8u5tjaSyxMy8o6q2Dg9GBFAHVaPqtlrNoLzT5xPbsxUOFIBIOD1ArUrxb4QX8Vj4BF7euIraGWVy4BbCg8kgc9c9K9P0fXNO1m1+12E5lt+f3hidF468sBQBtVi+INbsPD1g1/qMpjgVguQpYknoABXJz/EjwvDMI/7QZ13hDKkLmMH03Yx78Vd8Vat4VfTbePXrm2azvAJYVlB+ccEMMcjqOfegDrNOvrfUrOC9tZBJBOgdGHof5H2q7WFo1xpkeh21zp4WHTVgEkeFKhUxnp1rmpfiL4ZiaPdfv5Mh2rOLeTy8+m7bQB6FRWHq+v6Vo1vDc6heJBDMcRuwJDcZ7D0p2ma7puq2Ml/Y3IntYyVaREbqBk8YyetAG1WdcanY213DZz3cUdzP/qonYBn+lZsHibRriyur+O+Q2tqcTybWAQ+hyK8l0zXfDGr+OZtWudSWVlCW2nJJCwQEYywYjBO5jj0Bz6UAe+0UVia5rumaDCk+p3iW6OSF3AkscZ4ABJoA26K5HQvGWga6/lafqMckuwyGNlZGAHXO4DpSzeMfDsKTyPrFrtgkEchD5wxzgcdeh6ehoA62isHRfEOk675v9mX0VyYsbwuQVz04NJrHiLSNFkji1G+igkkUsqtkkgd8AdP/AK9AG/WXBq+nXF49jDfW8t1GDvhSQMy4ODkDoQe1N0jWNP1mBp9Ou47iNW2sUPQ+hHUV5ro9jBp/xP1FLO2SKKXTRLJt4G4yDJx6n/GgTZ7BRWJq+vaVoxjXUb+C2aT7gkbBPOOn41Pper6dqyO+n3sFyqHDeU4OD70DNMEHOCOOtCsGzgg4OOD3r548fRtpXiSS60bxLa6Xc3UOLyGeZudwwHAwQDgDHQjAPevX9HutJ0nw/ZyjU43sQny3U0oHmE5JJJ7k5460CudTRXN3HijQbeOGSXV7NUmXdGfNHzD1reinhlgWeORWhZdwcHgj1zQMmorkY/GfhuSVYl1qzLsQAPMAyTx1rpbm7t7W3e6uJo44EXc0jMAoHrmgCzRXKw+L/Ds8qRRazZtI7BVUSjkngCuOu/iTpCeJ7fTI7+GOzjjkN3PLlVDjgIMjrnk9qAPW6Khtp4rqGOeBw8UihkYdCDU1ABRRRQAUUUUAFFFFABRRRQAUUUUAFFFFABRRRQAUUUUAFFFFABRRRQAUUUUAFFFFABRRRQAUUUUAFFFFABRRRQAUUUUAFFFFABRRRQAUUUUAFFFFABRRRQAUUUUAFFFFABRRRQAUUUUAFFFFABRRRQAUUUUAFFFFABRRRQAUUUUAFFFFABRRRQAUUUUAFFFFABRRRQAUUUUAFFFFABRRRQAUUUUAFFFFABRRRQAUUUUAFFFFABRRRQAUUUUAFFFFAFMH/SyParlU1H+lsfarlABRRRQAUUUUAFFFFABRRRQAUUUUAFFFFABRRRQAUUUUAFFFFABXyV8f0DeI7DK5zZAf+PtX1rXi+v8AwqttfvXvtQ1u/lnbqSqYA7ADHAoA6zwf4W0LTtOsLm20u2W4aCOQylNzbto5BOSPwrO+MI/4oTVR/wBcf/RyV13h3SZdGs1tH1K5vY0AWMzhcoo7ZABP4k1S8ZeGovFWmDTp7qa3i81ZGMQGWxng57ZIP4UAeO/Aq2ikXWRMiSBxGpDAEEYOQfXtVj4xXPhHSEtbe+0QXV80RMCQOYRGgJwSV4wTnjB/lXo3gjwTb+EGufsl9PNHcAb0lC9R0PA9z+dV/HHw+0zxjcW9zeT3EE0KGMNCRyuc4IIPcmgD5V8bnVX1bSLjXZ43lubOKZEiGFhiLMFX3xgn8a+kvixoUWreDDOGXzrCNZ43ORkAAMPxH6gVm3nwZ0CaG2jhubuCSJSJJAwYyn1IPA/DFew2GnwWNhHYJukgRCn707iw989etAHyd8OLq/8AFVja+EpMtZW10LqaRucQj/ln9C2fpmu4/aKUDQ9KVQABdHAA6fIa9V8I+D7DwtLqEloSTeS7zlQPLXnCDHYZrI+IHgUeM5LXztTltobcHbEiAgserc+2BQB4nrdlFB8HtHcxRea1yXLhRk7nfv64wPwrrfhl/wAkv1r/AHLn/wBF1rz/AAruZ9Jg0Z/EtwdOgcyRwfZ1ADEknnqeSeCe9bVj8P7jT/C134ftNcljS5kLNL5I+4VwUxnoe/PTigDzv9nbrq3PZP619Onoa8v8BeAh4OuJ5INSeeKdcSRvEBkjoc/nXoWqQXN1ZTQ2d19luHXCT7A+w+uD1oA+UPgv/wAj5f8A/XOb/wBCpfAqST/Fm6bUCWuEubkjzDzuAbGPoOnsOOleqeGPhlL4d1qPVbbXJGfJEyNbqfMUkEjOeM4PIrb8UeBF1TWoPEGmX39n6rCB8/lB1kI4BYZHbI+mPSgDybxbcT23xgsHt3KMZIFbDEZQgbhx6jNc/wDFG1ju/idBBMA0Uslsjqe4O0EV754V8CppOqza5qd6dR1eXJ88xhFQkYO1R3xx9PSsvxB8OTrPiQa+2qtFKskbpGIQQuzGBnPt+tAHotvomlWV09/bafbRXJTaZI4wpwPp/OvlX4JQCfxvfMUVhDFI/IBx84AP5mvrbUIbi4spYbe5+z3DptWbZu2n1xmvG/DXwtuPDV++oab4hmS4kQo5a3VgwJyQQfcA/hQB5P8ACSKCbx/cLPEkmPOKBxnB55H4ZrqPg2qp488RqihVVZQFAwAPOFdpoPwuk0LVxq9nrb/a/nLeZbgqSwOeM+9aHhP4dy+G9dn1iLWWle43CdGtwN4Zg2Ac8cj/APVTuB5t4wk07TPiE0uixzXXiGaRdkcjKLeKRkC5Jzknvg8ZP4VzfwhE4+Icn2kqbjM/mlehbDZx+Nena38JGv8AxNNrFrrDWkc03nsqx5dXJydpGB15q1oHwrbRfEkeqwavILeNtyxhTvb1DNnkHnNIDsvEPhvwfqmqLPrEVq1+wVQJLpkZh2+UMM/lXoCgKAB0A4rxrxf8M18R+I01g6kYUOwSxeXk/KABtOfbvXsiKEVVHQDAoAdRRRQAUUUUAFFFFABRRRQAUUUUAFFFFABRRRQAUUUUAFFFFABRRRQAUUUUAFFFFABRRRQAUUUUAFFFFABRRRQAVXuxEbaYTnEJRt5/2cc/pViq17B9ptZ7cNtMsbJuxnGRjNAHzf4dc/2VrieCdPEGl7Waa/1CRyZcIcpGoHBHPJJ6884qb4Whx8NvESNIrKouAoC4K/uRnPr6/wCeNHRfhx4o0q1uNKg8Uxw6VcE+ascGXIIwcZ+7kehqvo3w18TaNaX1pZ63Z/Z7tHjeFlfaysu0k8dcUAeX+BdQmB0XT9dMsfhqS4kEYX5Y5ZD2kI6rkjrx+Ga99+MV2+m+C5IrKMrFPIkB8pRtRDkn6A4x+IrItPhzfnwdceHr+ewmkSXzbKZQ48pifmyfz7d63fDHhHWINGu9B8SX1vqOmyx7YyrMZI+emWHQdR6EfkCSS2NLw5ouma14E0ywnjSW1ntImk2EZ34BPI6EEEevFcV8SrXRE8AXdlYmKc6ZMlvGzku8D713KCeemR9PpiqGnfDPxTpQms9O8WG1092YgRhg3OOcDoeByDXWeI/A93P4Qt/DOiPZwRfIbmWbcDIVwd3yg8lgCc0DOD8dX8tl8KNChgLKtz5MUvzdVCMxH4lRXrN3p1lceATay2sTQDTd4j2gAMI9wIx0Oec1nWngue98Fjw1rk0DtENsE9tn5Qv3CcjqOQfUVnaV4W8Vaf4el8PDVLB7dwY1uWEhkjjIwVC9PUDnjP5AHP8AwrtX8S+AL7Sb9N0Alkht5HGduVBBAP8AdY5B/wAK5zwd4on8MaJr/h+6uVF9YyGKwjYY3MzEHb/wL5vxzX0R4b0S18PaXBptpuMUQ5Zzksx5JP1NcdqPgS2vPGtn4jxEsUSB5YucyTLna/4cH/gI96AMPXPD2j6T4ES08Q3NxAnnCe6ks2+eeds56ghvxH8I9K8o8eX2qz+HNGeTRodN0qGVFsEkk3SuArYLHsMBeoBJ55zXvPxP8JT+LtGjtrSSOO6gmEsZkJCkYII4z6/pXnWpeA/GPiTQILTVtVtkks2HkW5QNuAXblpBznH19/YA+hLJt9rA396NT+leU/FbQ9b1BdN1TQtkl1psplEO0Fm91zwcY6d+3oe+8MWWpWGmx2+qXUNxOhwphj2IqAABQPbHWsHxbpWuXGq6TqmiTQh7Mus0MzECVGxkdD6fhmgTvbTc4TwZ4m0rxJ4liTU9LbT/ABBBFJFtH3JuDvBGM5wCee2eay/BPhzSLvxv4khuLCCSCzkAghZcouWP8PQ9O9dnZeHdW1nxPZ+IdYs7bTTZKyrDDIJHmboGZgMAYP147V5/4dl122+IHiuXRbW3ux5pE0M0nl5+b5SD6jn8/pQgSsaOpWVr4W+JulnSrYQQXFoWmhjB29HHTsPlX8Rmr3wcu21rUde1e9Hm3skqqsjHJROflX0HT8q63w14f1ifxA/ibxF9lju/INvBa2+WES565J6/e6f3vwHNWnhDxB4S8Q3mqeH1tb6zvWbfayv5RQE7hg9ODwD6duaBmcB/YPxdS3sVZbfUot0sMfyrnaSTgdeVLfia7GylX/haN+mQD/ZSDqOSHB/kf0q74c8N3w1y58S628R1CZDHDbxcrbx9hnueufrWVYaN4jXxnN4gms7FIZ0FuY/NyyRgj5gQOWwPyOKAPNNFl1rxB478QSae9h9pgZ41GoAyBI1fbhMDjt+ddND4X1zwpd6v4plvbIE2sjPBaIUVm28HBGPvYb6/Wn+LfBXiCw8RT+IfB8oSa6H7+FWRSG43H5vlYMRuOe+a6vw94c12+nkv/Ft3HPI1tJbR2sagLEr8McjjJA9+v5AGJ8LNIsNX8J3V5dk3F7qpljvZ2OZOpGMnpxhvqR6VJq/grS9A8E6vZI8l2Iw91C1wQWibbgYxgDoecc1y9n4M8a+ENSuIvC11DLptxlsTuu1D0GVP8QGOR1756V1usaB4itPDd7bQqdb1bVGK3czTLGsaYOAgYgYHoMdT+ABz2h+E9Fuvhp9smsUe8+xTSi4P3wwLMMHsOOlcA+v3Vv8ACeGEM5E9+1tnzCNsYG4r7gnt716vp9j4qtPh7Noh0ONr8o9qifak5ifOXJzjIz0z6H2rC8MeBdWu/CN14b1rT/sJWY3NtdfaEk/eYwAVXOBjPOe56UAd2/hDRdU8EQaelrHsa0SWKYIFfzNmQ5I7knn6kV5Z4ft9W8b/AA3utOjuC9zaXQ2GZyd6KoIQYHvx712OiR/EHTdMTQTplsyovkRakblAIUxgHaDltvbjsOK2L/wrqOh+E7fTvDDu17DcpcMWlC+Yw5brgYJA4PFAHm2h+IdP1q+0fSPEWnjR9T06eM288UQUPtPyxkEfKCefTI7V2mr6bZn4s6Tm1gKPp7yMpiGC+ZDuPqffrVbV9I8Q+NpLOy1jw9b6ctvIry3pnV2K45VNvrnpnHH0rc8aaN4iPirSte0CCCdoYjBKkrhQoJOSckHGG7c8UAetqoVQqgAAYAHalqrYi5W1hF40bXIUeY0QIUt3xmrVABRRRQAUUUUAFFFFABRRRQAUUUUAFFFFABRRRQAUUUUAFFFFABRRRQAUUUUAFFFFABRRRQAUUUUAFFFFABRRRQAUUUUAFFFFABRRRQAUUUUAFFFFABRRRQAUUUUAFFFFABRRRQAUUUUAFFFFABRRRQAUUUUAFFFFABRRRQAUUUUAFFFFABRRRQAUUUUAFFFFABRRRQAUUUUAFFFFABRRRQAUUUUAFFFFABRRRQAUUUUAFFFFABRRRQAUUUUAFFFFAFNf+Ppv92rlVAP9Kb6VboAKKKKACiiigAooooAKKKKACiiigAooooAKKKKACiiigAooooAKKKKACiiigAooooAKKKKACiiigAooooAKKKKACiiigAooooAKKKKACiiigAooooAKKKKACiiigAooooAKKKKACiiigAooooAKKKKACiiigAooooAKKKKACiiigAooooAKKKKACiiigAooooAKKKKACiiigAooooAKKKKACiiigAooooAKKKKACiiigAooooAKKKKAKmoRTz2c8NtP5E7xsscu3dsJHBx3xXl3hDwLqnh7WbnVJfEP2trts3Km2wZOSeu445Ne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X/j5b6Vaqmv/AB9P9B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J/x8v9BVuqif8fMn0FW6ACiiigAooooAKKKKACiiigAooooAKKKKACiiigAooooAKKKKACiiuDk+IPhSORo31qAMpKsNrcEfhQB3lFcdaeNvDV3KIYdZtd56b2KA/i2BW5rOq22j6fLqN0X+zxbS5jXcQCQM49OfyoA1aK5e78WaHaaUmrSahEbOQ7UdMsXb0AHOf5V0cEqzwxzJnZIoZcjBwRmgCWiiigAorl7rxZ4ftJ5Le41e0imjYq6PJgqR2NdMjq6q6kFWGQR3FADqKKKACiismDWdOnju5I7yIpZu0dwSceWykg5z9Dz37UXFc1qKp2F7bajaxXdpKstvKMo69CKuUDCiis211Sxu2ulhuUdrVyk69DGR1yD/AD6UAaVFZkGrWE9i2oRXcTWahi0275Rg4PP4VPYX1rqNutzZzxzwsSA8bZBxwaALlFFFABRRRQAUUUUAFFFFABRRVaK7tpZpII7iJ5ov9ZGrgsn1HUUAWaKKKACiiigAooooAKKKKACiis8anYM+wXtsWzjaJVzn060AaFFFFABRTXdY0Z3YKqjJYnAA9aqi+tDAlwLqAwP92TzBtb6HoehoAuUVDDPDOCYZUkAOCUYHH5VNQAUUySRIlLyOqKOrMcAUkUscylopFdQcZVsjNAElFFFABRUUsscIBkkRAehZgKkUhgGUggjII70AL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E/4+ZPoKt1Uj/wCPmTjsKt0AFFFFABRRRQAUUUUAFFFFABRRRQAUUUUAFFFFABRRRQAUUUUAFfInx8jjj8UWT4VS9ohYhfvHe4yfwAH4V9d18ifHyIHxRY5YndZqcE9PnYcfl+tAGv8AGe3sItC8OyqiLfGJUG0gExhB1HoDjFdh4b8RJpXw7srnxFDdz20paDd5W8hCTszn+HHAPTp7Vt6H8NvDSw2F7NZvcSrEjbZpWdCdvTaTjGT06VZ+Mcaf8IHqg2rhfJ28dP3qDj8KAPEvD2meDNIMHiebX3ubKC4bZp8ltiXfj5QQGOccNnGDgZr6Kn8aaFb6Db69Ld7LG4wI8qd7HOCoXrkEHP0NeJfBfwjpGsaDqNxqNrHcNcMYBuHMajk7T2OcHPUYrkfjRZQ6FqGkaPYDyrG3s90UbHdhmkcscnnn3/CgD6R0Xx5oerXcNmss1tczgNBHcxFPNB6FT0Oe3PParninxlo/hdoYtQmkM84zHDDGXdhnGfQc+p57V5ZceCtX8S6jomv3eqaYIoIohEturDco5xk8k5J4/CvO9Qme++LyPM2/ZqKIoI4ATAH8v60AY3xY1i11bxULi0SUBY0jkWWJo3VwSCGVgDnpX09qXjPRvC9ppsGpyyxvNbK6bYiwIAA6ivnz44xqfGMZ2jLW8ZOOMnn/AOtXV/HY48N+Hh7/APsgoA9Qn+J/hGFoB/aocTHAKxPhen3uOOtT6v8AEfwvpRgE+o7/ADk8xfJjZ/l7ZwOOteEeINNsYPhTo1wlvClxLMCZdo3sSXzz17dKof2faS/Cea6NrD9pjvxibZ8/UDr9DigD670zUbTVbKK+sp1mtpRuSQZAIzg9eRyCOa+WPiBpuh3PjK8mOuvb27vGL9BBKypIONpYDHIHrwSfw7zwfcPafB2SSJ1LpbXQHH3cyP8A45rzr4YaRrGt+G9d0+wlsUhuZESZ7kMWHGflxkfnSQkz13xx4807wjoFmNJRZpLuHFkE+4qAAbiT6ZHHUnr3qv8ABnxKmq6Q9vd3kk2pm4lkk3gkkHBznGO/TP8AhXDePvD934e+G9rp2oXEN1Lb3v7qRF+4jZOASM9c16P8EkUeC7VgoDGaUk46/N/9YUxnrlfJvxYi0ybxgfsmsfZLiSNVvyA21MDAJI6nG0Yr6e1y6ex0m/vI+ZILeSVc+qqSP5V8w/CXSrDxTo3iTTL7i5u2VzKF+ZcHIIPs3OM80Aep+JJPCcvgqz0661PyNKnVUt7mGNmyYzk9AeTtOc9TnvR4Gu/DPhfw1LJaaxLd2aTZmnMMh2swyBsAO3gD+tcN4z8ML4P+Gz6c159oc3yylzHgEnjAGTt4Gfz9arfC4rJ4A8VlgMbJeD6+VxQB7Onj/wAKvbfaRrMAiDhPmVlbJz/CRnsecYrestf0u+0+XUrW8Sa0iJEkiAnaQASCMZ7j86+T/AGl2dz4H8V3s9vFLcRx7YndAxj+XORnoc4/IV6N8Bz/AMU3q6+lwT/44KAPS0+IHhSQMV1q3O0ZPDD+lb2i+INJ1zzf7MvorkxY3hcgrnpwa+T/AIRaTZ6r4rnF7BHPCiSN5UqB1Y54yD9a1Pg03keOLyBH8uNo5VCA4Bw3Ax3x/SgD6U13xRougOiapfpbu6llUqzEgewBqzoevaXr0LTaZeJcIjbWwCpB9wQD+lfLnhW6bVPi+0tyqti7uAqkZChEk2/lgH681r2N4+l/Ge5jSFttxOYnXHOHQNn88H6UAe8aj408O6bdyWl1qkSTxf6xVVn2cgclQQDkjg1meIPH+h6To8epRXSXPn7hbxx5zIRweOoAPc+3rXzdPcar8P8AxRqMd7aCeyvGcTQv/q7mFieh9cf1BrsvECaHc/ChJdLQOIJ1BaRcvDIzAsuT7MBxwRQB1Pwx8e295a351vUFF/NdPMqEMfk8teFAHAG08VY8G2Phg+MLzVtP8QPe3t2ZHW32lQu45POOQOwrO+AmmWR0Ke/a1ie7NycSsgLKAAAAeo7/AJ1w/wAMIw3xJumCLAEe4PlHA28kbRj0z+lA7H11XJaj4x8P6ZePZXmqQx3CDLphjt9iQMA89K6t13IyglSRjI7V8bpDc+EfEOv2RRdaubm0kVxCzN5Kk5DSFl7DbnHr1oEfWukavYazb/aNPukuIs4LL6/Q1pSyLFG8jnaiAsx9AK+Z/wBn0fvtVO7PyKMZ4HJr6b60AcOnj7ws+7GtW/yjJzuH8xzWvoniTR9deVNMv4rl4gC6rkEA98EV8o/DqwttS+I1xFd26TxJNO+x13LkFsEj61b1cN4U+K0KacEhhkuoR5cXyL5cm3cuBxjk+3SgD6i1zxNo2gvFHql/HbPKCyBgTkD6CpdF8QaVrqyNpl7HciM4bbkEfga+XZbltZ+MUKXqrLHFeGNEYcBUBKj8xn610187WHxpgWz2w/aNomwOHBjy3Hvj8+aAPdtb8T6LoUscOp6hFbSSLuVWBJIzjPAr5E8d3umav49hudHlQ28skIaWFCu5yRuPueev/wCutiKQ6p8Ydl7idUv2ChuQFUHaMe2B+VQfEuC2tfibAtvGUMk1vJLzwXJGSP0/HNAH1FqvivQtEuBZ6jqKQThA211bkHocgY7VXk8ceGY3gRtYtw06hoxycgnA7cfjXiH7RQVJdKfb85VwWHcAjA/U1xfjbR7HTfBfhW5toFW5nRmlm/ibOG5PpknFAH0r8R7jR5PD0thqmrDT4r8BIp1UvyGDdB1HTPseteYLpGnWHwn1SK11JNWiWQyrN5eFjfcowgPIx/Nj61N4xPmfB+w3yRg+XbgeYu4nBHCnscfoCO9c94XXHwd1oZ/5at/6ElAG/wDAKaODQtXup32xQzZZj0VQuSa9h0nxdoOsXS2mn6lHcTsCQiq3YZ7j2r5O8DeN5vCHh3Ube3tZJbm4mHkzsP3UZx39+pAr6B+E1to0ng+JtIQLO6GO7kZfn8/aNwJ9ORj2x3zQBmfGHULG+sYNC/tmztJHnWS480lisYzxgKec4OMjp6Gu38FW+g6P4cX+xrmOWwjDSS3AOSzAfMze+AOOwxXzrpVrL4Vu/EekPFFrd9e2zxGOzcnylAJZnYgbcbl/EY611P7O53QauhyRuTKnp37UAeyWnjnwzdyGOHWbcsEZyDleFGSeR6AmtbRvEOka2XGm38NyyDLKh5UZxyD0r498E6NY618RZbK+hElstxPIYugbaWIB9vaur8ERx6d8W7m0sVjjtjNcRFFxhVCscD6FRx9aAOt8YR6X4q8Z2tnfa/bx6faHyxbZIbz92GU5XHOMZz9K9lvtX0Tw3FbWt1dwWUZXZCjHsOPy96+b/iVbRJ8TtMaNEQyPbM+1QNzb+p9TwPyr2D4g/D6DxjdWd0149tJAPLfC7gyZzx6HrQB6hG6yosiMGRgGUjoQafVSwtlsrO3tUYssESxhj1IUYz+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Ec3ElXKpxf8fElXKACiiigAooooAKKKKACiiigAooooAKKKKACiiigAooooAKKKKAA9K8P8WfDG78Uau+pXuvAHaEijW14jQfw/e55JP417hRQBkaJaXdjZRWt3dJctEoRZFi2ZA6ZGTWN468Ov4p0STSkultfMkVjIY9/CnOMZHtXYUUAec/D/wAGy+Dobi2XUjdW8zBwjR7dje3PeoPiP4CtvGlvEwlW2v4eI7gqW+XqVIBA69+a9NooA8P8JfDfUNNaCHWdaa+062YSQ2SF1RXBJVs5HQk8VZ8dfDq41zWodc0nUEs70bfM8xSQSoAVgR3wAMGvZ6KAPmzVfhNr2uX632reJIZ5yuHcQYIx0AAwMflXYeMPh9f+JdL0nTpNaUCxTDSvBuaRsAZPPoPr6k17HRQB4Hqnw68QX3h7T/Dv9r2P2K2kLGQwsHPJwPTjJ9M+tOb4baufDJ8Of2vZ/ZftHnCQwNv+n3sDnmveqKAPOvA3hm+0TQp9C1Wa3urQl1jMTMDsfO5T0x1J4Pc15zafCzXtB1Kabw74jS1t5vlbeh3Bc5xjkMR68frX0XRQB5hrXgGC/wDCX9gQ3UiyiTz/ALRJyZJe7N7HJ/Sofhp4Q1bwpFNDf6pHcW5BEVvEDtQk5LZOOT9P516rRQA10WRWR1DKwwVIyCPSvnZfhfr+kavNd+Hdehs4ZCQNwYMFJztIwQcdv6V9F0UAeL+KvAeraroEOkW+o28sjzm4u7m63BnkxgbQoIA/wFZvhnwJ4k0HQdV0iO60yX+0CQ8rPJlQylT/AA9a96ooA+evD3w98S6LomraMl1pUsGorguWkDIcYyPl54rovAHg/XPCVjqds9xYXC3C74gpcESYxySOmK9jooA+dvCHgDxR4T1SXUbW40u4eZGiZHdwAGIJP3f9kdKveB/h9rnhzxC2rTXOnSpLuWREd8gMcnGV6173RQB4V4g8CatY+LF8W+HJIJ7kyb3tLj5RllKsQeOCD9cnOTWl4I8Gaja6/e+J9ceJL65LbLeE7ljB45J9hgYPT8h7HRQJI+fX8L+L00e90aa10/Ube7L+VJNL81ruYnPI55wwx0I/Ct8fDySPwC/hpbtDds/nGUA7C+4HGPTAA/X2r2OigZ4P8M/BfiXw7HM93exQoPMeKyDbkeUqFDSEduBxz+FR+DPh5rmh+KTrt7eafMJXkaZYi4OXBzjK+pr3yigCOVPNjeMkjcpGR2zXzBovwu8TWmpans1KGygnR4fPUCQyxsckY6r0HpX1HRQB4T8LPBWveFtTvpr2S2W0lXYY0beZCDwwPGPx9enp7tRVe8jlltpo4ZfKleNlSTGdjEcHHsaAPi34f/2gPiLdPpsMMtwj3J2TMVUj5u4BxzivbPDPgnVbrxVN4q8UfZ/tGcwW0TEiNhgKcjjAAPHPPJ5pnhL4Y3XhzW49XTWzLIC3mqYf9Yp6gnP1/HHpz7jQB4d4u8B6h/wlEHirw99m+0xssktrKSnmOOCQRxyMZHHQnkmr/h7wfqF54ol8V+Iliiuhxb2sL7hHgAAlh14zxXsVFAHzz41+HetHxQvifwxPAtwXWVopDgrJjBIyMEHuCe5qhq3wz8U69ria1f6rpsVyWVyIkYiPb0AGOcYHU/jX0rRQB4V8RPBXiDxfPYoHsI0tYyDMzMA7HqdoBwOBxzWV4m+HnibXNH0fSTPpUcWnqUDrJIS2QOT8vsK+iqKAPBvEXhLxJe+DtN8PRQ2TyW8oV5FmIGxRhW5A5JJz14x+DbTwNrumeCb/AMPRCxuJrycEyJKyhUIGScryQVH4H2597ooA8A8H/D/U9N0DWtE1W2s7iG8TzIWWU5WUDC544GcHPbHfNV/APg3xf4Se6jjaxkgulCsrTMNh/vjA6ivoeigD5V0P4Z+L7e41W2XUYbC0u0aGWXiT7Qh9B1Gcnk4PWun+FHhPxT4V+3SXccCwSKSLTzFZ5XUHbhhkKMn179K+g6KAPmTw/wCCvFnh/X31+OxtLmWRnJtxchdu/Ock+ma0tF8D+JLTxsPE00ViA87SPCJycB1KnB29gxNfRNFAHzd4m8IeLdd8XjXEsrS3S0lQQhrrPnIjZB4GRnvkCtv4l+GvFfiC60uXTWEaLDtmRLrasbk5J7ZHQcZPFe7UUAU9OhktrK2glffLFEqO+c7iAATzVy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Rf8AHxJV2qEQP2uU57Vf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MP8Ax8yVeqlCP9Ik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oR/pElXapQ/wDHxJV2gAooooAKKKKACiiigAooooAKKKKACiiigAooooAKKKKACiiigAooJwMmucbxPoSSTxNq9kHgBMo85fk5A5/EgfXigDo6KwtG8Q6RrYY6bqNvclfvKj/MPqp5H5UzXfEmj6AqnVL+K3LDKqcszDOMhQCT19KAOgorF0fXNL1uMyadexXAUZZVOGX6qeR+IqtrHibRdFkEWoahFBKQCEOS2D0OACcUAblzcQWsZluJo4Yx1eRgoH4mm2t1b3kfm2s8U8ecb4nDDPpkVwPjK30fxV4Uv7mOSC8S2glkhlRyRHIqk54I5+v8q5X4HzQ2fgyWa4mjihS6ctJIwVV6dSaAPcaKwh4h0QjcNY0/GcZ+0p/jV211Kxu45Jba9t544xl2ilDhfrg8UAaFFc5deKNBtbWW7k1eyMMQy7JMrkegwuSSfQVz/wAPPFqeKNMNzPLbx3bTOPsyONyKOgx1PHOcUAeh0VlXOs6XaStDc6lZwyrjckk6qw4zyCamTUbF7U3iXtu1qOs4lUoOcfezjrQBforOs9T0++dks762uHUZZYZlcgepwadb6jY3MzQQXtvLMud0aSqzDHXIBoAuu6oNzsFHqTinda8i8d2umeJb3TrS48Q2UGnwPI91D9oUM7DAUdeO/wDnp6V9q0/T7SDddW8FttVYmeUBSMcYJPPFAGnRWfPqdhbmMTX1tGZAGjDyqNwPQjJ5FV9enuYNIvJ7F4hcrCzQtIwC7scZJ4/PigDVR0fOxlbBwcHOKfXnfwx8Op4f0BB9pS5nu2+0TSxvuUkgcAgkHHqOteiUAV/tMHnCDz4/OIyI943Y+lWK+d9PsbfT/jDJFbIUR4WlbLliWaPJOST3Nei/EvUntfD91aWl7b2+oXKhIhJcpC20sAxBYjtnnPFAle2u56AjpICUZWAODg5p9ef/AA60bTdD0doLLUIb6ZnL3VxFKHDSH8TjjH866Q+IdFBKnWNPBBwR9pTj9aBm5RVS0vrS9RntbqGdFOGaKQMAfciqkOtaVPKIYtSs5JSdoRJ1LE+mM9aANaiuY8XrbXGi3dpNqCWTzxlYpWn8oh+qkHI7gcdxmvLvAh8TX2uQp4l1CFP7OiKw28c6eZMxH3nCnJ+Xnn246mgD3ignAyelVbu8trKMSXVxDBGTtDSuFBPpk/Q1nyTaXrttcWKXkNxHJGVlWCcE7Tx/CcigDSgube4LiGeOUocOEcNtPocdKsV4L8EUjtYfEK7tsUV6Vyx6AA8kmva7TUrG9cpa3tvO6jJWKVWIHrwaAL9FeS/E6KTVpNJ0a31WGy824LXDfakjcJtI4UsC2cngfjXp+n20dnZwW0LM0UUYRWdtxIAxye9AFuiiqH9o2IaZPtlvuhGZR5q5jH+1zx+NAF+iqdpfWl6GNrdQThfvGKQNj64rl/Ht1NFoN5a2U8Md/cx+VF5k6xEBiAzAsR0BJ45zigDtKK5DwNo50TQoLd9Qkv5pP3stw8hcMxA+6ST8oAA/DPevNPFV34n0PW9QttEmt5LbUArr9pu4la3kbglAzA/hgjnigD3qisbw/YHStJtbN7iS4aKP55pG3F2PJOT2yTj2xVq31KwuZfJgvbaWX+4kqs35A0AX6KKKACiiqX2+z81oftcHmrncnmDcMdcjNAF2iq81zbwKrTTxxq5wpdwAT7ZpPtVv5/2f7RF5/wDzz3jd0z069OaALNFRSzxQ482VEycDcwGTQk8UkjxpKjSJ95QwJX6jtQBLRXk3iCxu/EPi2xgj1k2mm2abnjt7sB5pQcldoOQQBySOBnFeoyXMELLHJPGjkZCu4BI9aALFFQfaYBD5/nR+SP8AlpvG3069Kat3bNCZ1uIjCvWQONo/GgCzRVa3u7a6z9nuIpsdfLcNj8qs0AFFFVEvbSSYwJcwtMCQYxICwI6jH4UAW6KKa7rGpd2CqBkljgCgB1FIrBlDKQQRkEHrTBLG0jRiRTIoyVB5H4UASUUVAbiEMymaMMgyw3DIHvQBPRUaSJIm9HVl/vKciiOWOVd0bq6+qnIoAkoryDxZe+KdH10T+HoRqlrcQMJbSWUEQyA4DDkEDkcZweenGO68MR6lb6LFJq00k9/IpmlXA+QkZ2KBgcdP60AdLRXmfw6g1mWO91TWr25aW4mdY7OQ4FuoY/w54Pt2H1r0ygAoorzHx++vXd7pOkaJNJai5kL3F0jgbEUdOmeecepGKAPTqKr2sRt7eGFpXlMaBDI5yzYGMk+pqckDqQO1AC0VBcy+RbyzbGfy0LbVGS2BnArjPBI8RzxXN/4hlMRnkJt7HYn7iM8jLAZJ7YPpzzmgDuqKKKACiivL/HviHXfDN5Z3ljp51HT5VMUtsincr5yGDAEjI4544oA9QoriNGvNZg0O91fWlKzFHuI7JEBMCAEhM8bmx6/Sovh+PEcumG78R3W+e4O+O3MAjMC+hwAc+x6UAd5RRRQAUUVFcI8kMiRyGN2UhXAyVOOtAEtFeFeArvWV8d65puqatLf/AGe3xuI2KcMpBCDheGPT1r3WgAoorhPP8QXni2SGB0t9Es1QSl4smdyu7CkjtkZx0+tAHd0UVy/jL+0F0G9l0y+FncQxtL5vlhyVUEkDPQnHWgDqKK8V+CGrahq2i30uoXk106XRVWlbcQNoOMntz0r2qgAoorxnXtR1mw+Imi2X9pyNpt3udbcIqhflIKkjluRkE9M0AezUUE4Ga8/8HXmv6pd6he6iRFp3mvHZwGIKxUNwxPXoMc9etAHoFFeWeOvFt74O1C1u54PtWkXClGRAA8Ug7g9wfeui8MXGr6poj3t8yQXF4rPbxKuPIQj5MnqT3oA7GiuH8B2HiDT9Plj8Q3oupzKTGd+4qvTBOPXnv1/Cu4oAKKK8/wDiBrt/pVpbWejQNNq99KI7YBQQuOWJzxjAPXpnPagD0CiqenrcpZwLeSLJchB5rKuAW74FXKACivL/AIq6trehaKNS0m8hgWNgsoaIOzbiACCeBj6V0XgPUbnVvDGmX12++4li+dsY3EEjP6UAddRRRQAUUUUAFFYHiltQj0a7l0u4igu408xXlTcMLyRj3AIrgPhB4k1PxLp+oT6pP50kdwFQhFUKpUHGABQB69RRRQAUUVxP2fxGfF3ni5RdBEODEdpLNjtxkHdzn0FAHbUVxPxD1S90bw7cXtg/lzK6Ay+Xv8tSwBbHTgetZ/w+1S71OO8L6p/atnEyrBdm38ktkZKkYGSOOf65oA9GooooAKKKKACiiigAooooAKK8q0XUtcHj7UNI1K9WWzS1M9ukUQUYLDGeCeORye3vXqtABRRRQAUVQOoW41FNO3E3LQmfaBwEDBck/U/oav0AFFFFABRRXM+MtXbQvD9/qMalpYo8RADOXYhV4/3mFAHTUVx/gdvEEmkLN4jaP7ZK29Y0QKY0wMBscZ6n2z+XYUAFFFecadrmq6z4su7awMK6JpzGC5kdDuklxyq9DweM9OO+RQB6PRRRQAUUUUAFFeWaR4j1x/HN3oOow2kdsITNCISWOzOFJJ78c8V6nQAUUUUAFFFFABRRRQAUVm6lqllpawteziITSCKPIJLMegAFaVABRRXN+Ltcj8OaHd6rIgk8lRsjLY3sSAB+ZoA6Siud8K3mqahpMN3q9pFaXMuWEMbbtqds+5649x34roqACiiigAorm/F+tr4d0O71RlV2hUbEJxuYkAD8zUfhbUdU1TRo77UbBbO6lBZINx+7/CTnkZoA6iivJYfiRakSWM9lKmuxzrbfYVO8PITjKsONvuefavWRkgZGD3FAC0UUUAFFFFABRRRQAUUUUAFFFFABRRRQAUUUUAFFFFABRRRQAUUUUAU4f+PiSrlUoT/pMtXaACiiigAooooAKKKKACiiigAooooAKKKKACiiigAooooAKKKKAEIDAgjIPUGvm3w/4a0e/wDidrsVxYQtbWq+ZHb7f3e47QSVPB6k46ZPSvpOvmSzudctPij4gm0Wwjv9qfv7d5li3LtXGGPQ7sfr9aAJ9c0218LfE/Q5NKiWCO9wZIVGEG4sjYHYEduxrp/hsyat4l8TardxI95Fc+TFITkxxjcNoHbgDn61u6ToOp6t4ji8S69AlpJbRmK0sklEmzqCzsOCfmPT29KwZ/C+veGvFV1r3hyGC8s705uNP3rEenZjx97Jz74xQBzHiqZtC+LGmT2Eaxm7RBOu3aHDEhj7nABz6j8ak1qbW/APjDVdej0p9S0q+QPJIpwY14zzg7cH14Ix+HoGleHLzVPEi+KNctIrSaGMRW9irLLsx/GzjgnJJGOnHpWZbp4x0HVtZe30SPVtPvLkyxIb5ImTjGfmzxgAYoAW2vdDvfAviDUNLkYxXUc9xNC+AYZimNuAOBkD19c4rxb4e3J1CG08MahdyWmk3kpc7U2/aX3DEe/0JHbHYda9St/C3iLS9B1iKxsoHvtblcyoZ1AtYzn5eQQ5wzA4xXO2vw+1ZPB1xY3OkBtXtpxJYyxXSAncRuycgAAL39sYoA+gL3Q9PutGl0c2sS2Tx7BCq4UdxjHocH614F4E11vCGkeItD1WPyLzT23x7HG6Qv8AKNoOMjO1s+jdsc+qeBJPEdlY/YPEdkkSWsYEd6blX80ehGSQR6nrXIa74WttZ+Jmn3ihZoY7Vbi7VxuQ7cqntk8cegJoA6zw34ai0TwbJY3SCWaSN57guAcyMvPUdQAB+Fcn8Oro6R8Mri+iUebEs8gIAyWBOM/pXtV7EZ7SeFcBnjZRn1IxXiPw60DxRZabd+G9ZsbWHSh5q+dvDPJvB+5g9AeckA8+ooE1dGr8INMtbjw62sXIW7vtSkka5lmAduGK7ee3Gf8AgX0rF8AWMVn4p8V+GHiik0rKyrbn51XOMdfYjPuo9Kl8K6d4j8ALdWCaVJrFnNJ5kL28yrs7EENznGPb0712vgnw/d2N3qet6qkSalqUgZoo2yIYx0TPQn1I9KAaueefDdV8L+NNe8PXPkxrL++t3xtBUfMAP+ANnHbafSuz8IQNqtlrWu3EUdo2qPIIJQgVltwu1WJ69iffAPpWJ8T/AALP4h1bSb7TYgk5kEV1MG27YxyGPqRyPXoK7zxhoL6t4UvNFsm8t2hVIucfcIIXPoduPxoGfPUb2Vj4M1nQ9ItJNaOTNd6gsYSGHHQgnkkBcjHvjNUNcsIpvhDot5MFkuIrl0ikK/MiGRwVz3HGf/1VteG9I8br4UvPC0WiJbxTM7G6mdVO0kZXHcnBGfQ+wNRXGi+MZfBlr4dl8PERxTF4pFlUvjczHcM+rcfQ0JCSsdJrPgzR9N+GZumt1nv47SOUXT535Yg4HPAAbAHSr1hDDqHwaRriNJPKtpXj4PysruAfqK0vELa9feAf7LXw3dC7kVLTYJUbaqhf3h56EgjHtkkVlaVBr9t8PJPD7eG7kXQV4BiRMEOXbfyexIBHv+FAJp7HpXw1Ro/B2kKyhT5GePQkkGu4rhvh0NQh8OWlnqWnyWdxaL5OHYEOB0YYJ7eveu4Y7VJwTgZwOtAzwf8A5rL/ANuv/tKodZTSdI8Z6je38a65f3SxrbadHD5rwjAyWyCq4wMd8H0NFlBrU/xHOvy6BeQ2JQwqSyE427QxGeP6VUE+veGPHOutZ+HJtROpKrW8sa7UB7Fm6AZPzZI5APemm07rcCv8JlY+JvFenrbNY27j/j13BvKO4gdOMgHtxUXjiz0nwbolr4Z0nTobvWdQ+VZngVpCpbqSR1OSB260/wAI2HjTQPEmsX1zoSXb3S+ZK6ThEbnOIzzk9gD+NUvDtv4kt/El54i1nwnd3t7I2bcC4ULADnIAJPQYA9BmpQl5j/FumTeB/ANppFq5F5ql0guZt+3axAJUEdvlA6+vrVXVfh34l1HTrS1i0TQ7GSDB86CVhITj+JsHP4k11XiLQtf8e2WrJe2cuneSYZNOgmdSCwDBwSPXJ5919KxdB1r4iX0DeHH0tI5EUQyX08ZTykK4zkHBOOcjNMZnfGjTRFpvh2XUYg+ry4iuLmNjhgqjI9MknPT1rV+IHhfSvDh0DU9Ht5La5a8SN3SVi0gIzySevXnvnmo/iH4c1qZdE0jS9Nur2DSk3NdOQPNY4JwSfb8Pyre+If8AbmuWmjx2Phy9P2eZLlvNdFOVyNuMnHb/AAoAg+KYu9O8R6brd3pa6pokcXly25G9VIySxU8A4PXp8uDW78N4vDN3qd3rXh6UW7XMAWfTtoHktu6gDoD6Dj6dKZP4k8RWWtR6nNoGpnR57ZVlgGHeB8nLBVJ/XHHpWf4YtZ7XUNd8W2OgT20EsHlWljtAeV9wySo+6MqM/UnmgDybwj4me1u9V8OQvHayatqDI95KAywocg4XuT0545r6J1WysPA3gvUzpEBhEcDEOrfO0hG0OWPfJB/DivFfD3gy+v8AQdbtNV0W7t7tnN5azBV++FPydcnOcYx+orvvCceu6l4buPCuvaTdws0EkUV7KQ6DjKZwc/LkY69PyAPPfD3hfXtf8J4TRtIlW8DML65kJuGOTht3OMdB7fWvfPh3peqaJ4fi03VTCZYHZYjE2R5Z5GeBzkmvC/C198QfCkp8OQaL9rRCxhEkZMagkksJAQME5PJ719GeGbLULOxb+1boXF9NIZZWX7qkgAKvoAAP1oA6Gvmq18FaRqnxM1q2ljdbK2jjme2VjiVmVScnrjJzj1/KvpWvnO58ST6D8TfEMi6Xd6hCbeESC2Xc8SiOM5x6cn0oArLp6+BviVYxWG5bDUkwYVbgA5G3nJ4YKf8AOKytCh1jxLeavrK+HNO1czXDwh7yYfuQMbUCnoAMc4B969K0vTbzxX4ntvFF5az6dZWSGOzt5hiWU5PzsMfKPm6ew+p8+u4fFXw41u6Oj2T6hpV7KXSMRmQFj0B2/MGH5EevYEbXhSy8ReAtH16+1KCJLNYTJbQJL5hSTOFHX7vP14/O14I8GabrvgeSe6jgl1HU/NkN40Yd4n3EDB6jBGSBjuK6PStG1nxLb6je+Ix9jN7aG0hslziFc53kZ+9u5Hf+VeZaBL498D3TeHbXSF1CCSVjbOw/dnuSGBG3PXDHilcLmn4sg1rwX4M0/Qk1Izy3l2YWlDFdsZHEak/dH+Jo1/wZrGpWVvb2XhWz02a3cFLiK+VmZQOjcDJ75zWv4n8Aaxrvhe4a6ujNrcl19tFurgRKxAXylLHoF4HPUDnHNZfhzxL48uo18Nvo7Q3iIIv7QmjZPKUdXPG08YwR14POaYz6B0lLiPTrNLwk3SwIJiTnL7Ru5785rQrw3xx4i8R+DINJtNNtTfxpbZuLiSJnDMuM5I6Dv1717Np1wbuytrkqFM0SyFR2yAcfrQBU8QR3U2j38VkQLp7d1iJ/vEHH418s+FpfCep6OvhvWrIaTrADBL6WLBLljjJPPHAw2BwQCDX074rlu4NB1GWwLi7SBjEY13MGx2FeHeIbyTxRo8enXvhS8PiR1SNLg2wQAjnd5nGF68E45PpQIq/GvSYGfw8UmkEj4gLhyylRjBAJ68nnvmnfEvwNbaJoUGu6VLdDULR0aadpGdpM8Fz6HOOmBiofibZzeH9C8IWkm65mt5CrYOSSApIHsOg9gK6PxJrGr+OdPTw/o+i31mJmUXtxep5awqDnA9ckfkMY54BnK+OrZdctvBupyEw6lqbxxzXMZPA+UAhc4/iJr0C48AJoOma02h6r9ilvYY0aa6kIEYVsuxfqCQTz2/Uc98QbG+s7nwzYaTol9eW+kMkrSIp2sAV+UHnn5Tn0yK7L4lWeo+I/BEq6dbXCzyNHI1qyYkZQwyuD3Bwf+A0AeEeJf+Eag8KLp2j2H229tiv2rVYoWEavkBvnbkgngDp3Fen+N/DKa54As9U8tptVtrGGRZeSzJgFlPrwSfciuUvbjX9b+H8OmWPhia3gs1X7Qz5Bfac5jU/M2ep69wM17p4Gkub3wvZR6hp72pWBYPKl6ugULuI7Z54P9aAPLbPVtPufhIlvBarI7j7B5ABOLgtkNz3yQ/1Iq/4s8IW1h4c0azfVIbDSbWUPqCylh9oJ28jbyW4PHHXPaovBngW70jxrqFy8LxaRBI0tou/KMzAhcDP8KswyRxUPxj0nUn1fRdcitJL3TrJ0M9unzZIfdyvoRxnFDEzjtU1bTYPFfh+78MafdaYjyrFJK0Plx3KMy/dXuME5PuPQV9Z18ueNbnxFrur6Fqp8P3kNhFMpt4iQXc7gSWA+4TjjNfTdpJLLbxyTwGCVly0RYNtPpkcGgZzHjy2vLvw7eQ2Oox6fMQv+kSSbFC5GQW/hyOM18x+LH8O2vh60g0a2ln1C3cLcatEjhGkx843nGcknHtX0F8WtOutT8H3sNnE0sqFJNijLEKwJwO/HP4V45rl7rfiPwdDpuneFp7e009Y2nc8FmAxhEwCeu4kZ7/iAfTejyPLpllJIxZ3gRmY9SSoyanvrSC/tZrS6jEkEyGORCSMqRg8jkVgeDLm5utBs2urGSzdI1jWORssyqoG7HbPPBrqaAPnPwLDH4S8f6jod3tSO5jJsXaUnCFsqgBJ6gY9cr712OjaHpfiHW/EGqSWv7syGyQhiMlR87g56kkAHtt4rH+M3hy91IaVqelRytfQzrBuiBJVWPDcdAG7+9eseG9MGjaPZ6fu3NDGA7f3nPLH8WJNAHjPw1W40Dxfq3h7UJDJMU3wys7NuUYIAyf7pz+B9K3vB+h6N4gvdd16Syinhu7to4CxYhkUAFsH+8cn9OOlY/wAZtFe9vfD93ZT+VqMl0LSPB+bDchvopzn/AHq9r0myTTtPtbJMbYIlTIGMkDk/ieaAPEPhBbRR6j4osQv+ipdPGkROVVNzDH5VH4AtIo/GHi7S7YGC2CsiIh4TLYyBWboN5f8Agzxhr9pJot7fHUJGntvs8Y+f5iQSxOAvJ57elQ+BrvXdP8UeI9QvNBupJZVczR2+NquMsFBJw2enBJ54BoAi8X+HfCvgrRVglW4vvEVwhEMySujl2z85UNgKDxjknp6kdp4V8H3Vp4OuxrN5em9u4jM6id1MOASq9efUgjqcV5lYazKPE0nirxZpWqNJHxYwJbMEi5JAyccjnAPUkmvSIviJJqb6lcRabeppkNr5SIYMvNcO2BgjoMA/5wKTQGP8DrWLVvC2r295vkSa8O87yGJ2qc5HOc81c+Fc0mleINf0LUXkNzbsXjlmlPMYPYHsQQ2fQ1Z+BdrdabpN7ZXtpcW8zz+eoliKgqVUdT3yOlUvin4e1G48S6NfaNmC4vM2cs69B15bjH3S3uccdKYG54MsDqEuveIrQkm5klj09TIW24yC+SerHB9vWvL54NBsNHmPiOWa88VSCSYS2lw0slsRnZuZW2jB5/Ee1fQes6Ze2/g640zSXzdx2XkxMPlLELg4x0YjOPc188eBtbm0/wAK6holl4Zu5tWcSrcSbNgVCCMsxGcjoF9qAOp/0zVvhNFqNxqN4lzZiR45I5ipfDlQGJ+9xkdf1rNsvDlzf/D0a7qGt3808UDT20SyYSIqxx7sTgHJ5rE07xPaQ/DG50O4W4juDujjZojsZjIXKg+w6/WuisfFmkJ8KpLBp3F0sLWnlmNuZGLEc4xjGTnPagVtTotFN74k+GInl1K7trq2il2zwSsrOEzgPzyCBg1u/BS6ubvwpvurmW4kFzIA8rliBxxk/jXmngjxtoemfD650u7vGW+CTosAjYlt+4rg4xjn1rt/gRdxP4cmtAWE0VwzkFTypAwQe/II/CkgXme4V85/ESy1D/hN9ItbDW761bUM5YykrFzj5VyBjHbPU19GV87/ABS1GDSfHXhm9um228QDSNt3bV38nHfHtzTGZPi6x1v4c3Gn6zYa3fahbM3lzRXbs4J64PbaR+II6ntN8RItXvfFfh+PS9ZvbZ9Tj3qjS/JBkDO1Rjt+JPet7xrq1r48/s7w/oTS3MclxHPd3McZ2wxZKnIbHPzZ7dMd6w/iBrmmaZ418OoZ9yaZtS5IUt5YyPzOOeOfxoA2L/wbqfh7w7rVzL4o1C5KwmSMKxXGAeCSSSOe2Krql2fhNDqCatqCXMcTSl1n5fc5Uqx67ef/AK9d/wDErWtPsvB15NNcALeQGO2CjJkZhlQB6dyew/KvIY/E+jf8KpOkHUYjqAg8vyArBsmQkD8u/Sk2l8wNLwH4e8SavpOna2/iS7hMMrGGGXLq0YPOfmyckEc9vbFdL4Xnfx7qWq3eoTTxWlpIbe3t7ed4wvX5iVIyenWtf4Q6paal4RtLOF2E9sjRyoy4I+Y8j1HPX6+lefeDJv8AhXniXWLLXWmt7C6fdb3BjYxyfMdp4z1B/DvTA1fDOuX3hnxtfeGdQuJJrCQs9q0shcxrguvPJORxg9x+dnwcJvH97q2q311epp0c/lWkENy0YTgZ+6R229upqPRNLh8Y+N77xLHvOlwx+TBKAV8x9gUkA4IwCeo9K5Dwb4lb4aXmpaBr1nOIjMZIZYkyJDwMjPUEAH2pCNv4eaZJa+PPE2nPcTArbyRpKJMyKhddpDHPIUjrWR4Js9Z8ReIte0u48T6olpaO0TbZcu6hyowTwpwOSBU/gnxAP+FhazqdxZXUcV3GVAERJiXcpDP6DapJNHwk1rT4/F/iMvcKFvJHe3bBw4Du3H4c0xnWfD6DUtJ8T654Zu9Uku4I4BKkm8l1Jxg5PIO1hx0rW8EwXVh4y8T2lzqdzexxrCyGds7Qy7sY6cA44A6VyHhfxPo7fEnX75tQHkXEKxxSSRlAzKFBA+gXqcZxWv4L8TaVq3j3xC0FyBHdpElsW483Yu1sflkdyKAF8Mz3PxA1nV7m9ubyHS7OQQ2sNtcGJWOTywHJOMHPvitHw5p2u6bpXiq31WSZrNUkWxM0u8lQJMkHrggr1rzvRtXk+FvijU9P1a3lbTrwmWGWM5+UE7WA7+hHY/r6LJ4nuNT0bWtZvUaw0VrV4NPSTG+5ZgRvx1ycAAdME+maAPLvhFoV54g0a+RNZurC2hnyqWnyM0m3hmbqQOOP/rV6x8IdXvr+w1Cx1G5kup7K5KCeRyzMvTBzz1B/OuU+Buq6TZ+HtQiluEhuY5GnnDk58sKMNj07cVL8DryCa519ElyZbjzkXB5TJ5/UfnQB9CV4j4x/5KX4V/65v/7NXt1fPfjjWLCD4k+HnkukC2qlJyMny2bOAcfUfnQBpeOfEks3iy08MpJqEVmIvNu20+NmmckEhRtBO3AGSPX2qPwzeapZeMUsrSHW5dDnhO46jHLiFtpIILjgZUAZ9TWH8Q9QvPBfjq18TfZTcWVxEImwdo6YK59cDI7V3WkeN38Wata2vh6KRbOFhLe3MyADbj/VqD3Jxz2oA5vQ7a4+I11qt5qV1cx6VBceVa2Ucm3a6qPmJA/H6mtHQrDxhZ+FdWtdS1GS1urVt1tckrMWjVckD2OMZPPJ44rz/wAIeI5fhzrmqaN4gjlS1nlM0bxqGAbON/qVYAfTA45Neox+KRquia1rk++z0gW7QWgnIBmbBy+PUkhQOelAGB8I73UfE3h3VItQ1O7Mn2gKk6yYkT5QeG+o/n61J8Mby6h8Ra3omq6pd3d7ZuREZGISSMcZ2noeQfx74rM/Z6nhGl6nbeann+eJPLz823aBnHpmmfFmPUdC8S6V4h0YYu7lTafcVgX5AznuQcf8BoA6PTrS68U3niOaz1rUrW1jna2tytw2FlABZgOMLyPl+uCM8VfhRe3Es+r2utXlxLqllIUZJJCwSPoSvHqDyD0xXqPhTRl0DRbTTVYM0S/OwGNzE5J/M14r8UNOvYvF+mvpt4beTWYTZSlQOFDAMT6jDD3+WgDr/At9PBoGqeIb+5u3tmeWS3juJM7YF5X8c5HvxXN6Da674q8NXuvPq2pR30jSNZQQTmOMBScLtHDZORz6CvV9Z0T7R4XudFtMJutDBFxxnbgdTXg/w38dad4R0640LXkuba5t7hz9wuOeq8dMHPtzQBt+M5dbk+FznxBF5d+s6K2cZZQ/BOOM1zWjaJ4lh8Dw63B4omtoLaN5oLONCRtBOQWyPfggjp+HQ/EjVLm+8Az3Ooutu1/dI9lauAHWINkZ9Tjk+mRVyw1G0t/g/GJp40aS2kgQFhln3N8ox34zigD1DwHqFzqvhjTb27fzLiWL53xjcQSM/pXWPkq2372OK83+Ed7bXfg3TkgmR3gVo5VB5RtxOCPoQa9IkdY0Z2ICqCST2FAHiD6feaD4eu9b8Va3qv2hXLGG1u2CgEhVRQDjJP6HnoayPA2tarp3hnV/Fmr3c72rAixtriTduIPynPGck7fwJrl7/W9N+InilV1PUE0/Q7FSYkkbaZ+eTk9C3Hvgcc5Nd141vIfE+nT+HPDYhuYobQXRMHIGx1AjXtk5J/DvmgV1exFDo2teIfCF1rGra9qFvcXEElxDBbvsjSPBIBA+8GHqehFcp8KRqU/gnWY9NvxYzwXPnCURBiwCAlT9cDmrvh34kaPB4FfTNSupBqMVrJBHH5TNvGCEAIGBgFRye1VfhLrWk2PhbXLWW5WO92STMkhxvXZgbfX6deaBlXwInjfxdb3N3D4mlgjglCjzDncx5IwOwGPbn616Za3eoeLvEmoWMeoXVtpWlr5Ej2zCJ5Z+hyeuAQ3TjgVg/AG5h/sfULcyKJvtW/YepBQcj16Gs7w9cv4H+IWqafqk4jsNVYzQzMNqFmbKkn2yy9etAG1Yatq3hTxxB4fv7651DTb9R9mluH3OnBAyccncMH86Yt1r2m/E7TdKu9cmvLK5SacReX5aqpSQhSB97BUc1NqgTxX8RtNGnt5lroyFrq4Q5CvkkIPXkAce/pUmuxqvxg8PMBgtZSFvc7Jh/QUAQa7PfaZ8SdJsYtTvJLLUEaSa2mlLx87xgKeAuAOParHiSSbQ/HOgwWV3dQ2d65821SQiLOQOF6AHjP41j/Ey+i0Xx/4c1a9DpZRwsGkVc8gtkD1xuX8657xj4y0fUvF/h3UrQ3Etnav88ghZd3zfwg8nH0/WhiZ9T0V53efELQrTXYdEka5+0SuieZ5WI1LgFckkHnI5AI5r0SgZ5t8Uv7Tt/D82o6Zqsti9oCzrGoPmgkDGexGc5rzi107x7rnhq11qHX2WdYQ0FmigGVQerN0LEAHnOc84r1L4pHHgvV/+uQ/9CFcb4S+IHh1fBcAuL1Lee1txbyW5GZCwXGVXqwPr09cUAVF+JlwPBtrqBtQ2q3MrWse0gLvGPnOfqOPX2qz4r0vXfD+gDXbbxBqD6hbBXuYpZd0UmSAQE+6MZ/LNea3fgnVbPwBZX0Nqxuo7pryaEg71jxhTj2ABI9D7GvTtd8f6PN4I3tMs99e2xtxaowZxMUwcjsATnOPTvQIreLfHc0vgrS9Wsna0e/nEUzxNloQM7wvHX5ePar2nLqD6lod/4e1m+1PRLiRvtUc8u8xHb/Ex5HB+6ehHuMZ9tLB4C8E6JY6/pyTw3E7pdqRu8vfvYHGCCQMAj2OM1y11pdh4f8WaNL4Jv2drshp7WKTzEEWeSWJ6EZ4PIxkc4oGdlqmvWGifEa+ur65EMMWlBWGMl23AhB7nr+FavhvRdd1ae61fWNS1CyhuH32ljDc/6pD03EcdMcdvrXDeJbPRfFPxDutNvL2ELJp4it5EOds+QQAc4LYzx36da2fhd4rFg8/hPXLpUvLKUxWsjkBXQDGzPtjjJ6EDtQBT8P6hrGifENdA1nVb65tXRjZtIcCXIyC2PvDhh9R26V3c8F5q/jK6httZvbazsLeP7RDEwAMjg7QAR02jJPPNc38bdKmk0q08Q2UrR3WlSBgycnYxAz+Bwfpmu78B6fPa6Qt5fqDqeoMbm7fABLN90ewC4GPr60AeN+EtJl/4WlrEQ1O+P2VC5kLqWcEqdrEjG3J6AdhXf3+sXfiPxW/hzS9QnsrexQve3ECgs54GwE/dIyecHn6Vwtrrll4Z+KGvz6oZIoriHZGRGzFm+QgAAZ5weam0iSHwh8Sbx7yVobLW4zNFJOu3DO27Df3cNuXnpxn1oA6hdX1Twr4ws9EvLy41HTNSA+zyT4MkLZIxuwN3OM+xGPfH1vU9e8NeONMsrnXZpNH1CTbGGRCyAnG0kr2Yjn0q94wjtfFXjHQrCx/0ltOdprx0b5I0JUgEjqcjoPX641vjD4d/trw+byBCb3Tz50bL97b/ABD8hn8PzBJWVjX8WXl++u6JpGn3E8DXLPJNJGAQsajnOfwGc96wdWtdX1vxFqVpqt5d6Z4dt41MMkbpGJXwDnfjPB5xzgij4Srd6ta3HijUZi9zfhYUXBwqR5XjPqQSff61yd1r+inxjrH/AAltzIY9OlX+z7Z0LxAY5O1Ryx+U89P5AzY+Get6pq8niDSH1lr1Lddtneug3LksN3+1zg8nt6VzPg2bxz4mvNYsW8RG2htZzHPdCEMxYZG1BxgcZ4x1qL4beI9E07xPrkk062kF7MkdsrRlcnc3YD5Rz1OAO9dZ8I721N14nkNxAFk1BmRt4+Zcscg55FAFj4aa9repnW9H1G8aTULNyI7iSIYUHI+6ME8jPPrT/hHfajc3XiODUbv7TLBeBS4QICw3KTgDjO0VzXwuvrBfGnidlvo2SVyYWeTPmDec4Y9QP5Vr/CC7tJtX8VeTcxv5175kY3DLruc5A7jnrQB7vXG6/p2tajqdotlqkthYJExmaJVLO+RgDP8AOuyrxb4v+Mp9BtoNJ0/at7fqQZWPEUZOMj3PPPbBoA5k6x4nv/F50Pw5r9xPbwDbd3dxaxvGjKDkcL04C9iWz9a7u8v7/wAT+JptJ0nU57LT9NXGoSxKqyNI2QqoWBPGDzjHXrxUHhyz0L4c+HJppbyCW4wGuJkbLSvnCqAMnHOPzJ71weka/D4L+IOvQa2Ps1tqLCRJzlgACSpwoPByfpjmlcVzV8LafqGnfE66t9Rv3vmWy/dTyY3GM/dB9xyPfrTJNb8dnxhf+HLe7s5pHi8yOTygsdohKnf0y2AcYOeSKrweNNBm+JDagt+gsfsXkC4ZWCl85xyOnueK6jR9RtJPinqsaTo5ksUVCjBgWXaSMjvjP5GmMztUvfHlnoWn2csmNVvb1opLpIUfyo+Av3RtGck5POPQ9EutV1Dwn4m0XTf+EjfVYLyQw3ME6qWjbIAO4cjJfp7d+1z4wavNZNo1j/aj2FjfSvHdvGPmMfygkHqBgn8xXlviHVPBkHiHwyuhNEtvaTk3U+xgDyhUliOcYbntQB6L8Rte8QeGddsZRq8sei3cg3BbSNjCBjcuSuTnkjv9cV2fjm81dF0e10HUPIvb248vmFXDR7SWc7gcbcA8eppvjjSrTxn4Tka1lVsL9otpjGeq9cA88jI/EHmuK+Ed/eeJXi1DUo2eTS4DbQz9BIWPJOAASFAX8yeaAOg13xHqF14ptPCOkXv2W5RBLd3rRo5xsJ2hCMZIwc8day9W1vWfAesafHqWptqeiXZ8oPOirJCRjLFlGW6557e9ctqLxeFfi6t9qL7bW/XdHIBkLuXZz/wIH8MGtf4xqmvXmgaNYTJLeSzsSkbZKLgfMfTjJ/CgSRh/Fi01NPFWgg6xLJb3l0rW6mNcWzB1GQOjfeHXr3zWj8SNc8Z+Dks3TW4Li3mkIWQ2qLISACQwxjHXpzR8X5YdM1vwhvYrBbyZZ2OcKrx8n8BWV8add03xDounSaZdCeGO6dWfy2XkL23AZHuKYzd8Xax4/wBHsU8Qtd6fBZHZuskQOV3cDJK5PPXDd60fjDqGpw+HdM1G1a2SISxyOrxh2EmAylcgjAwevrWh8XLmJPAhiFwgMxhCLvH7wZB4Hfpn8KxPiq4k+HOmMMYJg6HP8FID23RZ5LnS7GeZt0stvG7tjGSVBJ4q5cmUQSmAK0wQ+WHPBbHGfbNZfhpw+h6YwIwbWLof9kVtUAfMsPif4h6h4ovfDts+nC5hH7ySOP8AcwjAO4FlJ7gcg9eldp4S8Sa/b+LJ/DXieS3eeSESWzwKNrYyTg8HkA9Rn5awvB17C3xY8RoGx5kbRrkEZZSmRg/RvyrT1Kzj134n27Wroo0+yYXEsbgnJDKBgdGBegDn7zxPP4vmunXXdL0WwspV8mC7jSV55F5DEN0XPcZxjpV7wn8WoJ9AvJtYwdStFyEjXb54JwMdhgkZ/OuF+G2oeGNFm1DSvE9lALpLg7J7m3DgAAjaeDjpn0Ofauo8YXWma/4Y1c+GtBH2SB4SLy3tdgmIOWwu0NhRnJPShNPXcTXyKGsWPibSxb+PJI7YXzy/NZw2wJSNwQCzDOTgheemRznIr03xJ4vuUGk2Fi8GnXuoRid5b4gC3QdRg9WPIGfT8qHh34oeH5NBil1C7MN5BCBNAUJZ2HGVwMHPXA6Z5wBmuM8XaqLfxH4f1rxPoURsZ7No3ibEqoSxIOCOSAVOPc9xQM67SvFmoWHjCDQtS1Oz1O0vI/3F1bqqbWweGVSepBGM+hr2qvHdL1Dwdcapp0XhvTrO8vJX3l4o9v2eMdXbcAQfQdf6+xUAeMfE3XvEHh29sJrO/gh067cRMXhVjE3cnPUY5/Ct7xbf6xazaHaaZqtsl1eSCKRXiDbxtyZAPQYPHuK1viBoS+IfDd7ZCESzhDLbg9RIo4x79R+Nec/CSa/8QtHqeqwRn+y4fsVpJtw27+IkeoXaufr70Ae8DIAycnvS0UUAFFFFABRRRQAUUUUAFFFFABRRRQAUUUUAFFFFAFKEf6RLV2qcP/HxLVygAooooAKKKKACiiigAooooAKKKKACiiigAooooAKKKKACiiigBrglSFOGxwcZwa8g8OeCte0vxPP4gutfgupboBLlPsxUOnGAMHgjaMH2r2GigAoqK4aRIZHij8yRVJRN2NxxwM9s15j4Q8YaprHiPUNE1TSY9PltIRIUEvmMCSvBI4IIbPFAHqdFFFABRRRQByPjnQp/Emg3GmW10LaSUqd5BIIDAkHFUvAHhCDwjprQeYLi8lOZ7jbjdjhVHoAP6+td3RQAUUU13WNGd2CooJZmOAB6mgB1FeKal8RdSeC91HRNC+26PaPsa7eXZuIGWIXGdo45969Q8OavFr2kWupwxvElwm7Y45UgkH9Qee9AG3RRRQAUVk69fyaXpN5fRQG4kt4WkWIHG7AzjoaxfAviM+KdDi1Nrb7OzOyGMMWHBxkEgZoA7CiiigAopqOrglGDAHBwc806gAooooAKKKKACiiuT8beID4Y0K41RbR7poiAI1BxycZYjoPegDrKK5nwdryeJtCtNWSBoPPDbo2OdrKxU4PcZHWumoAKKKKACivNfiB46j8Hi3jaxlnkuMFHPyxgZ5+b1A5x7ivRoXMkSORgsoOPSgCSiiigBsm7Y2zG/B27umfevLfD/h3xFZeKb3Xb+406Zb1VjkjiLjYqgAbcj2HXrz0pdZ8frY+KrLw7Fp0rSTSqkk0p2AA9Cg/iHvxXqdABRRRQAUUUUAFFFee6b42t9S8Vz+HYLSUGCNmkmkyh3AjgKRnHPX6UAbeu+H01yWNbu9uRYqB5lnGwVJiDn5zjJHTgEV0cUaQxpFGoVEUKqjoAOgqSigAooooA8j+InhTWvFN9YNZy2MNtYsJUMztudyRngLwOBXq1v5vkx+eEE20bwhyue+CQK4HxJ45tfD/iTTdFubaQreoCZ1P3CzFV478g59PevRKACiiigAooooAKKQnAJ9PSuB8O+NbTxB4g1DSbKB/Ks49xnfKlm3YICkZAHqfyoA7+imSyJDG8sjBURSzMegA6mue8MeJNP8T2kt3prSNFHIYmLxlfmAB7+xB/GgDpKKwrXXtOubi/tkn2zWJP2hHBBUAZ3e49xWlYXkGoWsV3bOXglXcjFSuR64IBoAt0UVwniHxxpWgarZ6VdLcPc3LKo8uPKpuOASSR69sn2oA7usbxFb391pF5BplwLe9eMiGU/wAJ/p6Z7Vs0UAeOeCvCOvw6jFqXinUzevaBhaReYWCMwwXPHJwSB/8AWFex0UUAGOc0Vzb+JdLTX08PmZzqLp5gjEbEAYJ5bGBwK6SkncSdxCAeoB+tAUAYAAH0paKYwoorjtX8ZaPpOr2mj3E0jX11IkaRpGTtLEAFj0A5HvQB2NIFAJIABPWlooAYY0IwUXA7YpPLTGNi49MVJXIr4w0V9fj8Px3Rk1Fi4KKhwhUZIJ6ZwD+X0oA6ryo/+ea/lTlRV+6oH0FOrlNT8V6XpmtWWizySG9vMbFRMhcnA3Htnn/OKAOrrw3xPpviLUPG2l6tB4ed7LT2KbjdQ5kGT8wBbjrnnmu88SeONA8OTrbahebbhmUeUikkA9z2A/GtHxN4k0/w1p8eoX7SeRJII08tNxLEEj9AaBNXVjoY0VQCIwhI5AAoMUbHJRSfUiobK6ivrSC7gJMM8ayoSMZVhkcfQ1aoGMaNHADIrAdARmm+TF/zzT/vkVLRQA1UVPuqB9BQyq33lB+op1FACKoUYUAD2FNZEf7yqfqM0+igBoRRnCjnrx1pqxRqcrGoPqFqSigCEQQg5ESA/wC6KVYIlIKxICO4UVUj1Gzlv5dPS4Q3cSCR4u6qehqS1vba7edLeeOVoJDFKEbOxgMkH35oAnkhikILxoxH95QaV4o5FCOiso7EZFSUUAQJbwICEhjUMMHCgZp6RRx/cRV/3RipKKACoHt4HYs0MbMepKg028uoLK3e4uZVihQZZ2OAO1QXepWVnDFPc3UMUUzBI5HcBWJGQAfcCgC5JFHKoWSNHUHIDLkURxRxAiNFQHqFGKkooAhlghmIMkSOR03KDilaGJoxGY0KD+EqMflUtFAEEVvDCSYoY0J4JVQKfJFHIVLxqxU7l3DOD6is1NZ02TUG01L2Fr1fvQBssOM9PpVS98SaNY38WnXOowJeSsqLDnLbmxgHHTOR19aALmu3N3Z6VeXNjb/aLqKJniiwTvYDOMDk/QV514HXX/EF4uveJbCC2SKLbYwBSCpY/M+0kkEgAc8+w7+tUUAFUprCznmWeW0gkmX7sjxgsPxIq7RQBBNbwTgCWGOQL03qDim/ZLbyxH9ni8sHcF2DGfXFWagubiG1gknnkWOGNSzuxwFA7mgBYYIoARFEkYPXYoGamIBBBGQazNL1Ww1aJ5dPu4bmNG2s0TZweuK06AKYsbQdLWD/AL9iporeGEkxQxoT1KqBmpqRmCgsxAAGST2oAo/2bY+d5/2K287GPM8pd2PTOKkFlarH5QtoRH/cEYx+VUNP17StSupbSyvobieJdzrG27aM469OtbVAWK0VrbwtuigijbplUANJdWdteLsuraGdf7sqBh+tWqKAOQ8T3d54f0hrjQ9FF7Krqpt4QFwvOTgcnHoATz9a4/w9Fd+I/GC+I7zSLnT4bOz+zwpcptYyEnJGecYZhnHevX6KAKt3Z2t6gjuraGdByFljDD8jSfYrXKH7NDmMYT92Pl+npVuigDgda8MHXtagn1CKzFhauskYRT50zBeA7dlBJ45ziu+oprMqKWYhVAySTgAUAeZfFi7mHhy402206/vLi9TYn2W3aQJgg5YjoP1qT4e2dncaDYLc6FJa3lpEsTm9s9j7h1KkjJHfPv65rrNN8RaPqt29np+owXU6IXZYW3ALnGcjjqRW/QAYyMdqzotL0+Kc3EdhapOTkyLCoYn1zjNaNFANXIpoYp1CyxpIoOQHUEZ/GqlnplhZO8lpY21u7/faKJULfUgc1oUUAUY9Oso2DJZ26sDkFYlBB/KmT6fZsXm+w28k3LZMa5Y/XFaNFAHgEF54q8c3DaLq+h/2fpaTq13JhkLKpyEBJ+bJC8j6176ihFVVGFUYAp1FAFOSws5Z1uZLSB50OVlaMFh9D1puoafZ6lF5N7bRXEfXbIoNXqKAKFhptjpylbKzgtwcbvKjC5+uOtXiAQQRkGlooAighit41ihjSONeFRFAA+gFUZtJ06e5W6lsbZ7hekjRAsPxxWnRQBlz6Rptw8sk1jbSPKu12aMEsOe/4mqFt4Y0K1Egh0mzTzFKMREMkHgjNdHRQBzUHhbQLcOItHsl3jBPkgnHTr261asNA0jTp/tFnp1tBNt2744wDjpW3SEgAknAHUmgBaxtR0PS9TmSe+sLe5kQbVaVA2BnOOe1aUVzBMrNFNG6r94qwIH1qrZ6pYXs0sFre288sJxIkcgYr9QKAMdfCPh5WBGjWeQc8xA1p6po2masFGoWNvc7fumRASPx/E1rUUAY0ehaRFt2aXZgqAFPkLkAdOcVnt4R8PM7udHs9znLHyhya6SSaKJlWSVEZvuhmAz9KloAydU0bTdXjji1CxguUjOUEqBtp9qpHwvoRt47Y6RZGGNt6IYVIB9a6OigBqIsahEUKoGAoGAKgtLS3sovKtoY4Y9xbZGoAyTknH1qzRQBmappOn6tGkeoWcNyiNuUSrnB9qZpmjaZpQb7BY29vuOSY4wCfxrWoosKxl6rpGn6xEkOo2cN1GjblWVdwB6ZrMm8J+H59nmaPZtsUIv7ocAV09FAzmJfCfh+WOOJ9Hsykedg8ocZ61EfB3hxlCnRrMqDkDyxx/nArrKKAKdhY2unW621nBHBCpJCRrgDPJqeeaO3ieaZ1SKNSzsxwAB1NS01gpUhgCpHOemKAPknws+g+KPiRrZ1Vbae2uN4tcyEI7BlC46ZJUH9evFfUGj6JpmixNFptlFbKxy2wct9T1NT2o0+Z2Nt9ld42w3lbSVPvjoa0aAOW1nwloGt3AudR0uCecDb5hBBI9yCM/jW/bWdta2q2kEEcduq7ViVQFA9MVaooA46PwT4ZiuhdJotoJQ24fJlQf8Ad+7+lburaTp+sW/2fUbOG5iByFkXO0+oPUH3FalJuGcZGfTNAGBonhzR9CMh0zT4bZpMB2UEkj0yecV0FRvLHGyK8iKznChmALH29akoAKo6fp9ppsTxWVukEbyNIyoMDcepq9RQAUUUUAFFFFABRRRQAUUUUAFFFFABRRRQAUUUUAFFFFAFKHm4lq7VGA/6RLV6gAooooAKKKKACiiigAooooAKKKKACiiigAooooAKKKKACiiigAryhPEOs+ItdvrLw7NZw2FgAk11OnmiSQ9lAI44Pft7ivUbmNpYJY1bazoVDehI6189fAp5tMudd0C9VIbqCZX8sn5mPIbHqBhTn/aobE3Y7bwr4xvpddm8MeILWODVY9zRyQnMcy4DDH/Acn6DnB4rz+51HVbH4r64mjWEd5eXFskarLJsVAIo23E+nAHbrW/q9rHqvxZ0xrFnZrG333roAVjIDYBz3O5R+P1qzoUyJ8XvEMbMoL2cYXJxkhIjgevGT+FAyLRfH2rWHiJPD/iuygt5pivlzQuNoLfdzzggnjPrXQX/AIm1bUfE0vh/w/Ha7bZN13eThmER/u4456dz39DjiviVBF4m8Y6Jo2mJHJf2x8y5mDDEUeQcN9OuPcetSeAL5dL+IHiPSrxWhkun3QNNhfM2scADvkNkewoA63RvGF/aeJB4Y8SQ28V3KC9tdQNiOYdhg9CcN+IxjueJ1z4meJ9M8SyaGvh62kuGwsMKzFySRlW3DHGCCRx07Va8e2v9o/Erw5FZgy3EKK1wFGRHGHJyfTgk/iPUVL/zWkf9en/tKgDF1D4ieNNH0tdR1DSLSFGuDbbLiJ0csF3bgMjIPIz04+td3428Xa3oWh6frVna2EltNEhmWZm3K7AEBQCMjk/lWB+0KjN4asXAJC3oz7fI1Z3xMvLSX4a6VH9qi84pblYw4LMQmCMe3OfpSuJM950W8fUNKsb11CvcW8crKvQFlBwPzrkviKfEA0S5/sRbMxmCT7R5+d4TaclO2cetbng6VJvDOjujKwNlCPlOcEIAR+ByKn8UuI9A1ViQALSXqf8AYNMZ87/CO48Xw+HZf7FstMnsxO2DcuyuWwM9DjHT0r0z4deLNa8TXN6mo21jaraHY8KBxLu9cEnis/4Dtu8Itx/y9SfyFcn49urnwL45h16wg8yHU7d0khHCvKBjnHvsb359c0Ad1pPizX72LxDdvp9k1npvnJA0TsTLInTvyMdcY54rMuvFPjay0T+2rzTdFtrXyhLtllcPyMhcZ+8eOPWvQfCWnJ4f8OWtvclI2SPzLh3OPnblixP1xz6V4PqUknxZ8XJaWUzjw7pwVpCWK+Z6sF65PKj0AzxnFAtbnc+G/Hev6t4a1DW/7Bil+zviNI5fLDKFJdvmyTjA4HXkDkV0nhHxomqeFJfEGq+RapC7iTyycADGOvc5AA5ySPpWpq82mWujapotm8Mcttp0jfZkPKIVIB/zzznvXzg0U8/wgRlR3WPUC3yoTtT1Ptk9fegHe2h6afGvjS50xtcsvDFsdKwZE8ybMpjHVsZB7Ht+Y5rV1Txvdar4Ludb8NrGs0Ixceew3W+BliFwQx9M49cdq67wbqVrqPhHT7tmjEAtAkoLZC7VwwP5GvDPBcSf8ID4yaJh5Bmk8tU6ABQRg9x0/L3oGdL8ItS1HTvDtzqOrxwQ6KTJcfbC5aSR9+DlRnjIYdAeBwetW7rx94ni099fj8PQNofm4UtIyymPOA59AfXH6c1hadcLN8FblRKrukcgKKACgE2ccdeCDn/arU8BaP4J17wrZmaOIyxRBbtGuXjIdR8xIDDgnn0/GgDY8RfE1LHQLHWNM057uO5ZkdnO1YHAGVbGeeeOxx1pdA+JMmq6jtl0ea10z7E1z9pkBBO0FmPpt4I6+/euU+I8mkP8PSmgoYrBdQ8sBc7WIJyRk8qTzXrEOpQaP4Ftr+5i86GHTYi0ePv/ACAbfxzigDgY/iB4k1PTr/XNJ0K1OkWhJzPN+9dV+8cA8YHJ9OxNb2qfECWLwhB4l07SHuo5MiVTKALchtvzdyM+g/KvOV0658S+DLzWpL9NI0yKCb7NpungRxkqSP3hz8xYgDtnINT6Of8Aiyt9/wBtP/RooFdXsW7j4tar9kttStvDjtpihBdXL7tpc43BT0ABJUE5ycfSu7174gW1v4Xi1/SbRtRglbY2TsEJzg+ZwcckDHfPXHNbWmfZF8C2v2jy/sw0xPM3fd/1Yzn8f1rwbS49nwU1berYa5BHbP72MZ/OgZ7V4d8bQXfhJfEOrCO1UM6ssZJ3EMQAoPJJ9K5S/wDHvibSbWHWdS8NRR6NM+ABNieNT90sD3PpgehxxXmWof8AJHdKIAOL58/vD/fk7f0/GvTfDvh74f6vottq5soFXyi0omupMxsBhgwLdsHt7ikm+ok291Y9k02+h1Kyt723LGGdBIm4YOD61erm9K1XRk06w+z3EFtbTRj7LHI4QsvQYBOTXSUxngnx+fytH0qTGdt7nHr8pqonxQ1Wyntpb7w3NbaLLtWOeUFXIwPmJ6e+PSrvx5I/s3RwQCDe8g/7prp/ilLbR+A7sXJUF0iWIEdX3AjH5GgCfxl42Gkf2fZ6RAmoanqWDax7wqFSfvFsjr0HNU/DvjPUpPEn/CN+INOhtL6SMyQtA5ZW+Xdjv2Dc57YrzWz1WcReFfDlnptumsNFvS+ulB+zo245QH+LAzz6YwSeH6fpraN8W9KtJtSuL+XyHZ5rh8tkxScD0HTA96AN34h/8lH8K/Rf/QzXUeM/H03hjXrLT5dMdrSdSxnB3NJxwEUd92Bz+Vcl8RT/AMXK8Kj2T/0Ya3vGB/4uP4VH+w/9aAIbD4j6jH4ltdK13RP7Mt70f6OzyZdcnClu3JGO2M11/iXxRdWmpR6JoenjUdWeLzmRpAscKZA3Ofx6e49Rnzr40BRrXhY7BuN0BuxzjevFZmqW+jy/FbUIPEW9ba5tkFs7XDQoG2J1YMODtcdevbmgD0bw540updcl8O+IbFLHVAcwmJt0Uy4zkE/T+nBBFO8QeL9R/tc6J4Y0xNSvYQHuZHkCxQjkbScj5uh6/mekFxoHg3SdW0pxZNLqEtwq2225kkKMPm3EM/3Rx69RxXNfCG+I1zxPp91Gkd99qadgo6jcQcHPQEjH1oA7PwZ4yk1m9udH1WwOn6zbZLwhtyOowNyt9T0yemc+nN27bvjBcjLfLpwHJz2U8elZHi2yluPi1oD2aszpAkk20/dUM+ST2+XH1yPWtm3O74vXXLfLp4HJz2B49OtAHQ+KvGrabqkeg6Rp76lrUse9YQwREHXLMfbJ/AdM1W8P+N7ltWGheJtOGl6pIFa3VW8xJQc4wRkA8HvjjHXiuR8GubT4q+JLe6JWaZCYwTnIyrD/AMdIOPasz4wRXEvjTwwLRnW4JUIUODnzB37UAekeLfGNxp+rWug6JYi/1ef5mjc7UjTGck/r9PwrL074gX39rx6BqXhy7j1Yt8yQOrIV67wWI4x79utc54luJNB+KdnqFvBNeC7tNs0EChnUAEcD8FP510+l2Gpa145HiOexuLGwtbX7PCtyqiSUnOflByo+YnJ68fgCbsTa544Ww8WaXoa6VI5uX2PcTqUwN2AUyPmGRnPTpXReKPE39kT2+nWNnJf6tdKTBbJwMc/MzHgLkV5b8T5DH498JkDrJGOpHWUCoPEsemSfFSOPW5BHayWSrEwmeLDdRllII5B746UDO18NeN7yfW30LxHYRaXfsoaACTcJPbPIzxxzzXq9eUzeHvBWhahpt6LX/TZrmOO2ZbmSRi5OFOC549zxXq1AHl+ueM75dam0Lw7o51K+gQPOzyiNI+nHOM9R3H481q+CvF0fiX7ZbyWj2l/ZOI7mFjuCtyOD9QR+FcHazf8ACQeLdfsfD7/2TJGVW+v/AJnlmZWKlVUthRkdRzx74pfhRaR2XiLxTAt4186yoDdOeX5br7g55oA92rxHwcMfEzxV7xp/7LXt1eI+Dv8Akpfir/rmn/stAFrxx4hn1iLUvDmg6VNqkqx+XdyxSiNYDk5XJ6t8p46fXBFXPhl4qs9RspdIawOl3elptltnYsAo6tuIGOc8Hn61538N7LQNR17xHp1+8x1Br2Uxos8kQeIMQcbWAJz1B7fQ46bxT4d8MaLZ6tb6Tp8o1eXTpnbZJLLtj4yWyxAyfxpCOE8ciDxhqT+IdM0Oa80nTfkvbpJ1i89U+ZvlPzEBT1HOD7CvcoPGmiQ+FI9fjMkdiqbI4mQh944EeOecjGenfOK5j4K3NleeCI7UpEDHJLHcKSPnyScn/gLAc+lef/Fy80r+xrG00u32WNnqLwyrGu1C4XJwRwepphbU7n/hYur6XL9p8SeGJ9N0mRtkdwr72Unldy/QH8a5z4zahDHqPhbURJutFkE+QPvLuVgfXpn867hPBfhTUNLt7+4a4uLJY/NUyX0joox069unHNedeObjSpIPA8elROlk1yTFHIDkLvQHOc9896Avra3zOm/4W7bxanCl5pF3baXcKTBdSLgvz97B4K+4NdV4z+ImneE720tLi1uJ/PXzDJGBtVM4yCfvfhUXxhtNPm8HXjXgiV4drWzNkESZwAuO5GeOnr0ryjxs+Yvh1GQWQQw8Ecc+UD/KgpM7+b4pw2+rWcN1o93aaXdHbHe3SmLccjLhSOUwwOfevQfEniW10OCE+XLd3V0dtrbW673mbBIxjoOOteT/ALQsMI8OafJ5eHS8CowA4BRsr174B/Cua8U/ZYvFXgr+0bma2tDpsSNcW7mNg2GAwV5UZK8jsTQI6Twt4jh0bxJcjX9AudL1HWJgY7h5vNVgWwqdAFA45H44GK+gq8r1vwj4WghTVdXuLqaOA70ee9kfJ64GTyTgdOteoRFTGhT7hUbfpQB5J4o+Kek6BrUelSW9w5V8XMxQqsYwfujqxzjoMe5q34b+IdrqWkaprGowf2fZ2c/lqWJZnU/dOMdTnoK5j4iQpN8QfCayKrKWGVYZB+eqHx9VEtdHWRcWj3e+cIoBYgdc+uC350AbcPxRmt7m3m1nw9d6bo90B5F253k9wWUDgY5wMn2Ncn8Xb+2XxN4T1Iy/6IAk5k2n7nmK2cYz07V6Q3hDw3rmlwXMt/f3enMgkjaa/lKBfXDHj8emK8q+ItvYyeJPBMVmRLYYijjD5YMnmqADnqMUAekD4qaT/bEFi9ndxWdwQIr2WMor56MFIztPHP6V1XjDxjp/heGEzJLc3VycW9tAMtIf8M4H49DXm/7QKomg6Y2xTtvMAY7bG4+nFXPG13bWuo+F0h0b+0NcZB9kEkxWOPAHLepB5/DOaGhM3/DXj2S/1OLSNa0e40m+mQvCsp3LJzgAHGc9T07Vxfj/AFq08P8AxN0LUb5mW2isW3sqkkZ81RwPcisi7s9atfif4efXNQhu7iRSyCBCqRrhhtA+ua6rxNCs3xe8NK4BAs2bkA8gTEdfcCgZueG/ifpGuamNMa3ubS4d9kPmrw/p06E+/rWlq/i3QLfX7HTJLfz9SknECu0GPJJOM7mHqeNua4v412itLoFxboovmvBGjjhj0wPzxUnxCUjxx4K3fe8wg/8AfS0AVfj0kZtNGbyx5n2vG/bzjHTNei+Ktf0LQdNszrkYmjkx5cZg8zJA688DAP61wfx3503R/wDr+H/oJrV+MTIvgRiwXO+Hbn1z2/DNAGh408XtovhmK+0rTbiVLi2V4ZETbHAjAYLY6YyOKh+HniaP/hDYrzVPtcMdnDmW6uVJEg3MMqeS2MAflS+Nnib4YzyWoCwmxhMYI6JlMD8q56KfRo/hLZ/23l7WSEBUjba7ybiyqpxwcjr0wD2oA3k+J+mBoZbnT9QttOnfZBfSRfu3OcZ65A6n1wOldxr/AIk0rw/p66hqFyEgfiPapYyEjICgev5V81+Ok8Q3Hg2xmntbbS9EjMUcFhuLzAANtZ2Kjtj+orb1u4I1n4dRXz7bNIIZFCHjzPlAO7v0T6c+tAHq2mePLK51KPTb2xvtNuJyBbLdQkebn6Zx+PHvWr4i8WWOi3EdkIp7zUZQClpbIWcqTjJPQD6movGGk6HcR2+sayCqaa3mq6tjuMA45POOPWvKNHF3rvxF8RKmqy6fIiKkbW4XLxrgD7wOeMHI9fSgD2Hw54p0/XpJraHzYL63/wBfaTptkjPQ59Rk4yK6aeTyopJNjvsUttQZZsDoB615bpHhLS9A8Tx6nda5dXGrXgZUWZkHm8c5AHPAHp0r1egDgdD8daXrOrNpMMN3HdqWDLJFgKV6gkdOmOe9a174ltbTW7fRTbXsl1OoZWjhJQLnBJPoOMnpz68V5P44D+FPHel+JIIR9lvB9nufmCgscgk/htPTqtdr4Tkj1nWtX8SC3ePZmwgJbh0Q5ZvfLY+mPrQBxfxclt9Rnhg0qS8bW7DLyGyhZmjiI5ywIHXHQk57V2fw01HQP+EWQ6TKwt7RM3RkQqyyY3MW9fwyMcVx/wAE7m2uJfEQkUHUWvC0rtyzIc4z/wAC3fnWf8S9F03wp4Z1NNF32z31zCbmNW42HfhR6LkNxQB2158T9Gtis32PU5NOLlP7QS2Pkbs9Ax69+1ZvxN8brp2hIunQTzpqMJ8q9iYrGgPH3h/F144pvhvw3c634TsoR4nnk0q4tEX7OtrD8px8y7sE8MCPUY61558UrK00XwXpWmWN897BBfOhkdgSGAYleOMDPSgD2Sy8aaTpnhjT7/U5biANAioJoW3zMEBO0Y5znr09+9Zs/wAWvCsSW7C4uHMoJZVhOY+cfN/9bP8AKk8YiP8A4VexlCELYwFd2OG+QDHvXOzW9k3wcLQWyIGtVdsqCTIHALfXOfwoA9b12/0k6BPd6hMv9mTQZZ+m9GHGO+TnjvXzz4IfRNM1q1nv9V1U2RJfTIr22ZIRwQCCSQcA4BAHODx0rH8UXEn/AAhHg22WQRoZmcsVDYIbAOD6bjx3r1TWfA2s+Ibe3/tvxcJrKE+eNlkkRU7Thgwx696BHttcR4l8baN4au0tdTkmjkdN6lYWZSMkcEfT9a6rTVjSwtVimM8YhQJKTkuMDDZ9+teZ/GPQE1jwzNdoD9p08eemD1UffB9tuT+H1oGdjr/ifTtB0631G988W07KqskRbG4ZBPpXM3fxK0OzljiuIr+NpQrR77Vl3qejAHkj/IzXEad4lXxvZ+HtFjiSQOwbUo2fLKsWOvA4br+lbnxm0L7Ro0etWkZF7prBgyHGI888exwfzoAueVofgi6m1vVmkmv9VunKzLbk+WDkhFHbjg9z9OnnnxSktP8AhMPDEttZpFJctFNJKF2PJukAG4eoA78847V2OmavH4/1bRVgcNYafGLy8ikUZ88ZVB09cnjgjrziuF+O1zcxeKtCW2XfMkSvCh6F/M4/MgUAe6a7410fQ9Rj027a4a6kUMEhhZzg5x0+natLV/Eul6PBbTX87wm5/wBTEYmMjnjgIBnPIH415d8H9RtNWn1O6vpXk8TGQi7SXrGgOFCcYC9sD/Ci4uIrr4wRW975bLb2QFqrjo+N+R78tz7e1AHoWmeM9E1HUDpiXMkN+Dj7NcwvE5OM9GA5x260ur+NfDuj6gum32pxw3RI3IVJCZGRuIGBxjr615J8e7D7Oula7EwWaKbycY6nBYH8NprN8e28V/478Im7iSRbmCHzo2XhjvJOR3+ntSEj2DRPiB4b1vUv7Nsb/fcHOzchUPj+6T19aoeL9Y0XVku/Cc9+9nf3OyOLzbdwHcsNuMjDDcAPQ89RXl3xct47Hxd4VFjawxsJFKIihFJEi4BxWh8Rf+So+Fx/0zj/APRj0xnXeFjD4Z1OWDxDrdodWuxHHFBDGYoVjH3QBgLnJP517BXz58Xv+Rp8IDubj/2pHX0HQBzHiDxRpPh94YtQuGWec4ihjjZ3fnHAUGm6H4o0jXpHtrWci5QfvLaeMpIv1BHP4ZrzTxpJptt430+5t7G81XX1iXyLGNhHEOvzs5HGBk+nrisXShqI+Lsb6pb2sNzNalyts5ZceWQMkgZPGDx2pCLfgK2jg+JviVIFjiijjYBIR8uCy8e3vjvXrreKdGF5PYi833UBIljjidymPXANfK2t69q3hnxj4pl06MBpZCssu3c0SFgQw7Z5HX1r6W+HkOkJoMM2jymdJyZJppG3SNKfvbz6j/PXNMZp6X4p0XVbx7Gyv0lukB3RbGDLjrnI4q3ba7plzqF1psV2pvLUbpoipBQcc5Ixj5hXg/hM/wDF4dbCEbcSZyB6L6e/4+vNei2v/JTrv/sED/0YtAGjF8QfC8zXITVEKW0XmyuUYADIHGRljkjgZ61Z8O+NtC8RJcNp100jW6F5EMTBgo7gY5/CvKPC+haTc/EnxFbz6dbywQJvjidAUUnbn5enc/Sres6Pa6N8UtButPUW/wBsRvNjjACHCleB0GRj8RnrQB7BpPiLStXkuIrC686S3z5qCNgyYJHIIB6g0tn4i0q8u7izhux9pt0Mk0UiNG0ajGS24DHUV514OH/Fw/Fv0i/lVHTIzJ8YNYDIXQWK53jgKUjHHPIzx+J+tAHXt8R/CazSRHV4z5aby4RivXGAQOT7DtWx4e8T6L4qhnXT51mCfLLFImDgjup6g9K8b8N6PYXnxY8QC4tIZYoIS8cbICoY7BnHToW/Oun0a1htPirqUdvax28X9mqQsS7QeU5wOPb8PWgDG8CWlvY/E/xJb2sMcMCW+EjjXaq5aM8AdK9Hi8eeHpnlSC7lmeFykoit5G2YONxwvT3r5i8Z6vqOk+OfEsun+YgkTyLiWMZZIm2biD/CeAM9s/jX1L4DTRBoFo2gpGLQoAccvu7hz1LZPf8AligDznw/8U7PUfE+oW07zR6eFRLQC3ZiW6MWAXcOeOa9b0/X9M1G9msLa53XcK7pYWjZGQcdQwGOorzjwcB/wsPxYcc4jwfwFJpLqPi3rKgPk6cmTg4z+7/T9M+9AHeWPizRb3UZtMivNt9CzCSCWNo2G3kn5gOMc59Kz08feF3keNdYgbYpdmAO0AEDrjvnjHWubu7d/wDha9lKGXH9lsxBUZxuYdfXPf04rj9J8OaTdfFjWraWwt3tba2WZLcxgx72SPJK9D99jj1Oe1AHpdv8R/Cc8SyDV40z/C8bgj6jFdTqut6dpNtHdX1yIIJCAsjKxHPI6DivIfin4I02PwxJd6RYrb3Fg/2geQuCVJG8nvgAZ6jGKi0zxJH8QF0HTIozJGv77V43XhdmNoJI5DNzx649cAHulrcRXcEdxA2+KRdytgjI/GrFIoCgAAAAYAHaloA5zX/E2jeHgh1W/jty4yqkFmI9dqgnHvisyTx14Yj1FNObWLYzuSoKtlAeOC4+UdfXtjrXl37QttANK0678pftH2jy/Mxzt2scfTNY/wAXdH0zRvBujrYafbwsZlXzAmXwULH5jzyR3NAHuGoeMtA07VItKudRjS7dtpXkhD2DHouc9629X1ew0a1+2ahcpb2+4LvbJGT0HFeIeK9D0u1+FSXMVhbrcC2tpvOCDfvZkDHPXncfzq744i0GTwp4dl1u4uE8qON4LeBdxuG8sZTGMc8cnpn3oA7rQvH3hzXLoWlpfgTsQESVChcnsM9T7VvP4h0ePUv7LbUbcX2MmHfyO+D2BxzjrXzZ4+vNX1HU/DU1/oKaRAlzstQZFaQruTqB90DjAI9fx3fiP4d07VfiJoVnLCI4r1C1wYhtaQjPU/RQKAPZdN8Z+HdTvhYWWrQTXLfdQZG7r0JGD0PQ1buPE+i22pjSptQijviyp5LZBywBAzjHOR+deIfFbSNN0fVPC8mm2FvaObkhjBGE3gMmAcde/J9a2/HNtFcfEvwsk0auhQkqwyCQWI/UD8qAPV7nxJo9rqcelz30cd9IyqkTAgsWxgA4xzkVzfxK8RW2iaFdQ/bo7e/uYitupBJOSATwDjAJrl/itF5mueECqAuL8c45wGQnn8KXxPeWuieMTfabaXGsa/c24jWyVvlt1AGXLYO0EY49ycjNAm0je+Ga+GRops9DuIrltim7JBDszD+IEA46gDoPzrkfAVna6Z8QvFEFtHHb20MK7UXhVHyk/QVT+HD3b/EbxG19bR2100G6SKJtyqdyd+9afg9Vf4m+LVdQytEoIIyCPloGen23ivQbp7hINWtZDbrukKyDAHrnofwq1o2v6Vrfmf2bexXBjxvC5BGfY14DpOjaRe/FnV7STT4GtIYw6QFR5e/YmTt6EZLHHvXcwaXYaT8S7ZLC2S3SfTHdkiUKgO7HAA46UAWb7TbDxN46Q3V7bXUGk2+VscliJS3LMOnHy569gelesV5Bp9tbWfxRuxbxJEJdNDMsagAtuHJ9OAK9foAx9W1vTNH8r+0b6C280kIJHwWx1/D39x603R9d0vWg5029iufLxvCHlc5xkHnsa8f8ajT9F8b2GtQpe6prDoRHpkA3YAUrvJwdq4OcY65PrUfga5vpvib4iN5ZiylktUeS2EocJxHtJI4LYP8A48aAPfq5+TxJosV/Np8mp2yXUKF5UZ8bABk5J4HHPWug61803XhbRj8VYbBtOh+xSWvnNBk7WfaeSPqOnTv3oA9vsfFmgX6SPbatauI1LMPMwQBnJwee1S6P4m0XWpWi07UYbiVRkopIbHrg14Jq3hbQj8UdO0n7AsdjNbb2gi+VWdVducduB+VP8cWdh4b8d+FhpVolmJZE83yOA4MgGCOnqM+/sKAPbLvxn4ds7ySyudWgiuI2Kuj5G0jsTjFaeqa9pWk+V/aF/BbecMx+Y2Nw46fmK8P+NehtYz2Pi/T7fE9rMv2tw2AQCoQkfX5fxFdTfiy8dazoIiKmCyjF/co4zjcFKRkdMnr9AfUZGJnq9xe2ttaNeTzxx2yrvMrthQPXNZ2l6/pGrSNHp+o21zIgyyxyAkD6V4p4lvY/EHxRsPDuoDdptoM+QwGySQxF8n81H4cdSasfGWwj0WKw8R6XFHbXsNwqvJH8vmDqAQOG6d+3FAz2rVNY07SER9QvYLZXOFMrgbj7VRh1LRPEkNxYwXcF5GyYljjk52njtyK8j+Kb32ma3ofiiPSxqFlaQuJYWPCkg8ng9jnOP4a1/htqPh/X9Xvta0mM2V3JAEubEr33Z8wEcc8DjHIyeTy7DsZ3wcay0638SNHII7GC9O13bgIAcHP0r2DS9c0vVndNPv4LlowCyxuCQPWvjfw34oWxstT0WVmtYNUu/LuL7ZuEUZBDAL3JHHsCTX0rr6WvgPwVezaJaxxmFEAbu7MypvYjkn5s/h6UhHW3niPRbK4a2udUtIp14ZGlAK/X0/Gsbxv4wsPCukteSSJLcSpm1gVuZjxyPYZBJ9K8O8NeH9d1vwvmPRNJkS9Vj9suJWM7HJAfPJBHYe3Tmjxj4fvtB+GsVnrLQ3N1FeAW7qSxhjP8IJ+h46YI9KAPoXw1rtnrOk215FewTOYEefY4+Q453D+HkHr6V57pkel+IfHM2q3Gp2tz9mVF023jnB6LlmI9QcnH19M03XdAsv8AhX0MNndWeirLbwPcTlQgmG0ZDkcsTn3JPHevJ/GGr6a40KfQ9HazitboJHqAgWPz8BTwOpHOfm/qaAPXfH9nAninwreKh8+S82sxckEDbxjOB+FesyXlrFcR20lzCk8gykTOAzfQdTXlnxDAfXvB+4A5viefX5TXL/EnQLTU/HOgQZeF70MJ5EY5YL0HXjgY49aAPc7XVdOu5TDbX9rNKM5SOZWYfgDXE+I9POseKNMtrjUIotPgQym1W52STy84AUEHAGDn0zXn+qaPYeGfiL4bi0S1NqtwjCZI5CA65PXP5474FWdTsLW2+MOjGGEJ58Ek0vH3n2S/Nz9B09KCZSt0bPf6KKKCgooooAKKKKACiiigAooooAKKKKACiiigAooooApQc3EtXapQf6+WrtABRRRQAUUUUAFFFFABRRRQAUUUUAFFFFABRRRQAUUUUAFFFFABXHa94K8O6/cC61LTI5pwMGRXaNm4A+YqRu4AHNdjRQBi6HoWmaDbtb6ZZpbxsctgksx92JJP4msrxB4M8P8AiKdbjU9OSadRtEiuyMR7lSM9O+a6+igDntA8OaR4eiePS7GO3D/fYEszfViSSPbOKzvE3gvQfEzRvqdiryociWMlHPGMEjqOnWuyooElZWOZ8N+F9I8NRPHpdosJk+/ISWduuMk/WuW/4Vh4Y+2tei2uVnaQyFlupAck5PIOf1r0+ohNGZDEJEMgGSgYZA9cUDKWqaZZ6tYS6dfQLPaSqFeNieQDkcjnOQDnrXAp8LfCKWslsNNJDsG8wysXGOwbPAr0sTRGUxCRDKoyUDDIHripaAM7SdMstHs4rHT7dILaMYVF/mSeSfc1jeKPCum+KIootTEzxRkkIkrICfcDrXVVGkscjMqSKzIcMAckH3oA82svCGh+C47nWbCK6DW0Ekhi89ir/L3Bz6da5HStc/4WTq+kvBYywWGmubm6MqhlMg4RAe/r9K95kRZEZHUMjAhlYZBHoarWdla2MZis7aG3jLbikMYQE+uB34FAFfWdLttZ0+fTrxWa3nAVwrYJGQev4V5tD8JvDMDM0S3iBuqrcsB+h+v5mvXKKAPLP+FX+H1huYozexi5UJMy3LEuoIIBznI4FdH4Y8H6T4atLmzsI5DBc481JXLhuMHr6jrXYUUAeQ/8Kq0ZLqZra81C3sZzmaxjmxE3t64zg4Oa9HsNG07T9NGl2lqkVlsKeUucEHrk9ST6nmteigDzzwp4A0fwxdT3Nm1xI8oICzPuVFPUAY+nXJ4rmJvg54al1Vr0G5S3Z97WauBH9AQNwHtn6Y7e1UUAea+Kvh9p3iG0sbIXM9laWYIjgt8bPrgjr15966DSPDNpYaANBnklvbTayN9obJKk9BjpjtjpiuqooA8i0j4T+HNPefzvtN7DKCFhuJPkTIxkbcHd6Ht9eax/EvhPSfB/gPX4bJn3XQUtJM4LN842qOnTJ/Wvda53XvDWj+IDCdVslufJJKbmYAZ+hGfxoA8q8MfD2w1HQNMebV9RmsZ4o5prMTDymfaMjjkANnjP5V3ninwZaa/pVrpS3U9jaWxG2O3xtYAYAIPXFdPo+k2Gi2v2TTrZLeDcW2LnGT1PNalAHDeEvBtr4c0y50v7VPfWk7EmO5wVUEcgADvXEWvwZ8PQait0011Nbh932WRhtPsSBnGa9wooA8O+KuhaXq1xY2wF4dSWHy7W3to/kIZgq72xhVB/QGvYNIgltdNs7eYgyxQIjkHOWCgHmtHHOaKAOc8T+G9M8T2P2LU4TJGG3oyttZG9Qa5DS/hrpNpcW815d32pC15t4ryUMkZznhQBnt19BXqVFAHnvjPwFpfiue3ubh5ra6hIHnQEBmX054/HGax5fhT4da4s5U+1Ri3LGQLKd05P95uv5Yr1qigDyDUvhdZahqzarJrOppOGBh2Oo8kDoqnb0Hb9cnmpdU+GVlqerf2tNrOqrdrs8qRJVDR7Rjg7e/WvWqKE7DTseQeIvhjb69fLeXWu6oWjx5YLg+XgDleOMkZ4xzWj4g+HOl69YWlvfXN3JeWyeWt88m6Vlzkhs8Ecnr0r06iglq5554N8AaR4Uke4t/MuLtgQJ58EqPRQOB/P+VV/Efw803WdUGrQ3N1p9+R88tqwG88YJB+nbGa9LooGcj4Y8LWmgNcXCzT3d9ctme7uG3SOOw+grlW+HEZ1464Nf1RbsvncHXIX+5nHTHFesUUAef8AjDwLpviieC8kmuLO+g4S5tm2tj0P+c+9SaB4Ks9LvW1C6urnU77OY57xtxiGOi+nWu8ooA+VPFltoHinx5qUWoao2ifY4o4PMkIH2hwTlsk4Axt/AZqzdaHb+HpLKTw74vury9+0LttIXEocE88KSOmc5Br3nX/CWg+IXD6ppsVxIAAJMlXwO25SDT9A8K6H4e3HStOit2bq+S7kem5iTj8aAOH174cHW9bGsza/fxTRsGt0VVPkc5wM9s+3510PjPwPpvi22jS7aSO7iUCO7QDeB6EdCD1xx+Fd7RQB5n4M+Hel+Fbo3kU091chSkbzHAjU9QAOPX869MoooA8j1D4W6Xd63cavDqGoWclyxeZLeQLvYnJ5xkAnHFXND+G+k6Lrr6taS3CJu3R2obEaHGOe55JI+vtXqFFADJVZ43VWKMVIDDsfWvJfDPw6l8P602rReIbuWWVj56vGp85Sc4Yn37/livXaKAPJfF3wv0fxFefb45ZbG7Zi0skPPmH1IJ4PuK6Xwl4N0zwxbTRWweaafInnlOWkHPB7Y5rtaKBWV79TwrUfg3pM95LNZX1xY28mM28Y3D35J969Im8IaJNoI0FrMCwUHaoY7lbn5s/3uSc11tFAzwzSPg9pljeRS3Go3V3ao242sgAR+cgNjqM84713PjLwVpvimyggk3Ws1qc200AAMfTIx0xwPyruqKBJJfM8q0v4feXdWs2s6xc6xDaL/o8Fyvyo2Rhjz83Tv/SmeNPh/L4p1m31F9blt0tlAghWEHy2BySDnucHkdq9YooGeQeLvh9f+KYbOC+8RSGK3RcqLZfnkAILnnqc9Kt6v8OLLXNBtdM1W8luLqzQpbXyoEkReMKQOGHA68n1zzXqlFAHi/hf4U2Wj3kNzfalc6ksBDQQy8Row6HGecenSvaKKKAPF9e+G99rWvPrM/iWcSJIHtUEA/0dQchRzg4+nPfNeh6zoEOu6IdK1ZhcM0eDMF2kSYwHA6A859K6Wii47ngOkfBqztLmI3er3F3ZI+5rXbsV++Dg9M4re8XfDqXxFqdreJrT2cVkiLaQxwg+TjHIOeeQDXsFFAjxjxT8PNV8TrarqPid3W3GVC2iqN/dsAjmpfEvw6ufEEWlyXGuMl/YZC3KW4G4ZBHAPBGOue9exUUAeE3XwolnubS+HiW9/tCJv3lyy5ZlzwF5+XAyO/XpXR+LvAUmt3+l6lZ6vNZ31hGIxK6+YXAORnBHPJz65r1OigDzzTPCE51mHWdd1Q6pdW6bbdTCI0iPHzBQcbuv5+wxz/iLwFrGseIo9cXxIImt3DWsTWm5YQO33sH3OOa9jooA8k8b+BtU8WyWqz68sNtbgERLbZy+MFs7geeeO1WvFng7VPE2gWmk3Wtxq8Um+WcWufOwMLxu4PJzjrXqNFAHEv4Zlu/CT+HL+9EmYfJE8MQjwoxt+XkcYA98V5zH8Jp20OXSbvxBLcKrK9pmIhICM5wu7nO4175RQB4C3wr1K90xrLU/FNxOFVRBGEJjjI7kE/Nxx2rWuPhgl74aTSL/AFee5uoSDbXLg7YAMDaqZ6YGOT+Ve0UUAeLaL8NryC5tDrHiO41OxtSrx2bIVQsv3dwLEED0x/WrPxA+G6eJr6PVbDUGsdRQAFiCVfHQ8HKkeo/LvXsFFAHnfhDwhcaNctf6pq02q3xj8uN5RhYl6naCTyfX2r0SiigDi/H3hlfFmhyab5qwyiRJYpWXIRgeTj/dLD8a3tC02LR9Ks9OiOUtolj3YxuIHJ/E5P41rUUAeD+IPhfeSa9PrHh3Wv7La4bdJEqkAEj5iCD364I6k812egeCILHSdSstTu5NRuNTz9ruXyC/BC4BJAIzwfp6DHotFAHzvZ/CjWdNaS00/wAWz2+mycsixkPzwRgNjp3/AErsPE3w4stR8MWmhaZL9jWzk82J3BfcSDu3c9yc57dhjivWKKAPEU8B+JZPD0uj3XihJEmVYnVrYMqRrjAU8HPHJPb35rRl8F65L4Q/4RhtbtTEMJ5/2Q7vKHITG7Gcgc+n5167RQB5JB8PfO8IL4a1O8jufI3G0uUh2NE3JBxnkc/iPzHNaX8MNbVV0/U/E8s2ipgfZYtw8xAc7Tk/KM46Z/CvoCigCOGKOCJIYkCRxqFVR0AHAFOdFkRkYZVhgj1FOooA808BeB4/Cd1qc4kSU3L4h2gjy4skhTk9en5V2OtahptraXK380XliFjJEXAZ1wcgDOTkZrarzHW/htouta7/AGzdyXLOzBpYN42SYAAHTIHA7/lQBW+D+jJpnh5rpY/L+3ztOsZJPlpnCrnvwM596reM/Auo+JPEdlqy39tDDZbPJiKMS21txyc8ZPHHbFevIixoqIAFUYAHYU6gDxnXvAep3XiaLXtGv7XSpxEPOaNGJmkzk7l6bTwPfGTmpvGngK81+80/W7G+hsNbtVXcwTdE7LyD0zwfUHIwO1ewUUAeRXfg3V/EeqadeeJ7yza2sDuS1sw+2RuOWLe46AdOKr+LPBet634rstet7uwgWwC+Qjh2Mm1t2H44ySRx2r2WihISVjxnx74M1zxJrmm6laXNjDHYbWjSVnJLbgxzhcdRU/jrwRqXiO40rV7K/gs9ZsgASctEcHdkcZ4OeoOQea9fooGfO+s/DnxbrWp2OqX/AIjtJLm3ZWUeSQkWCD8q9D0yc4z/AC+gLRZktoUuJFlnVAJHVdoZsckDtViigDxbxH4G11/Fr+JvDur29rcTIqyrcJkDChcDg5BCjr0P6c3N8MvFf9vLrUfiuNrxs77loirjIxgLyuMduBX0bRQB4P4f8Ba/YeKbrWr2fSriG9DR3UY35KNjcVG3g8evTIzVzwn4J8QeFNauJdPvrJtHmmLNaOzg7O3O0/MBjvzj3r2yigDw3xB4A1tPFkniTwvqVpYzTL+9WdScseG4wQQcfnUmneA/EVl4kj13/hJVeeSIJdySQ7jJzllVcAKvC49MfhXt1Vr1J5LaZLaYQzshCSFd2w9jjvigD5z0yLWT8Vdem0YWhdExMt0xVWQhOMgEg5APTtXp2keF76TxFL4g1+e2uLhF2WUMO4pbr7E4yeT29/pgeHvAOs6V4ifXpvEa3FxO3+k4tQvmrkZXrgdB0HGK9moA8S1nwT4ni8T32ueG9ct7T7YB5iTKT0AGCNrA8jIOMjNVdO+H/ifTvED63D4njluHjEbvNAWMq4GVI6AZHGPQV7vRQB434d8KeJNN8WXfiC6m0uX7aNk0cbyDYhZT8vy9QFHXrUdr4Y8W2/i658SGbRpXmjMIhZpAFj42gHZ1GBz359a9oooA8V8M+CNbtPEGoa3rFzpl09/GYZ4EjYoyHbnqP9kDBBqfwR4Q8Q+FtRuDFd2DaVczFmtcuTGuTjYcDnnHocfl7HRRYVjxW98E+I08Vahq2k67DZW2oMvnYj3SBQBwAQRnjg5FP8SeDNebxfF4h8PajDBNJAIp2ufmGQNuQMYwQBxgcjPevZ6KVgaPCovAfiqPX4tdPieGS9WPy5JHt/vAk5UKOAMYx71b0nwz4osvG954im/s2VLweXIqyMoWMbQMZXO4BB9TXtVFMZSvJ7REaG6mhRXUgrI4XKnivI/gzo9naWeqalZwulvdXjratKPmMK9Oe/OfxHetvxj8OdK8V6nbajdzXEbxKEkSMjbIoOcHuO44r0WytYbG2htbaMRwQoERQc4AGB1oA8s+Kdr4j8mDUdF1hLC2tEdrgPLsz0IPTB6YwfX3r07TJJprC1luBiZ4UaQejEDP61VvNG0++vra/urZZbi2VliL8hc9TjpmtjpQB458V/C+ueK1srXThai1hJkcyuVYv09OmP51S8f+F/EvinRdMsEgsIWgbfL+/J+YAqMfKBgg5r3CigDxHXPD3i3VPBlv4eEGmxFBHDK/nsS0cYUqR8uASV557e/GP4h8CeJdd0zSHkmtLfU9K/dxFZMrIo24b7vBBFfQ1FAHzt4h8B+NNfis7rUdbspru0IaKFYtqg5BJJAAzwM8Y4q3qHhfxtc69pWsTyaZcXOnEgSK5QTKSTgjHBwSP88+/UUAeJ+PvDPibxJfaZLFFpyw2EnmriZsux2kg5Xjlf8APSl+IfhTXdck0fWNNWBNVsz88fnfKBnK4JAzjnOcV7XRQB89614K8ca7d6bqd3rVil1byB0gVSI7fvkYB3E45/LOK0L3wz4ysvFsmtaRdWDm+hiiupJUwqlURSdvXkqSMH2r3SigSR842Xgfxxp3ii91W11ayM10uJLx0HzAkMRswccqB9K6Lw/4f8Vad4p1TXZLXTT/AGgm1ozcsAhA45CknkDtXtlFAzwTSfDXi2w8X3viVrPT3a6G17cXRAA4/i2/7I7VsrY+LLjximuPpNlDDDD9kVHu87oy27dkA889wPpXsVFAHjlnpHir/hND4hnsrAQyRC3MK3RykfHOdvzHPPSvY6KKAPn7xT4Y8XWXjabxN4bjt7j7SqxskjKNgCKp3BiM8rnjmm6X4V8c2XjO71p7jTXe8iEc1yB8gUBeAnXPyAfhX0HRQAV4FFpPjCXxyviebRIBEqGBLf7YgKpgrksM5PJPTvivfaKAPEL/AMP+Jbnx3beJY7C0ENmXhSNrrmWMhlDcL8pw2ceoql480DxVrfiO11Oy0y3NvpTqbdHuVzc8hiQDwvIxzjpXvlFAHOajFb6loU1vrcCRrLbF7qBZMlBjJwR6EdfUVwPwY8PJpHh5b54ttxfkyZZfm8vPyAnuCOfxqHU/hjHqvi+41y9v2eymKl7UAhmwoG0tn7vHT04r2SKNIY0ijUKiKFVR0AHQUAeLfETwTqN1q1t4n8M7F1eBgZY2YDzcYVSN3GQOCDjI9xy6/wBH8S+N5bS08Q6bHpOl27iWZI7hZHuGwQACpO0fX19Rx7VRQB5Vrv8Awl2neLDqGk6c2p6XLaqklubuOIBwW6buQec8DnP5czo/hzW7XX9Q8Vp4ejsZ/L2xaXFdo3nu2AzF/uqO+O5HT197ooSElY+XvDfgjXF0PWtI1fw9lLnNxbyi8j3JMBhQME/mePzro/COieLLvR7rwz4r0+Q6dOgWO7N1E7QBRlQACS3IXGele/UUrAlY+XtA0T4m+ExPpmmW9tcWO8+XI0kRUZ6su4hh9CPXiu48R+D9c1fwVNZ3V4LzW3mFy3zBUZhxsHQD5fYc+1e00UxnzLqekeN/EfgOGyu9LhSa2dBHDnZNIigrkgnAPT69utUvE+k/EHxPZaatxoFuiWTjYqzIrsQAMtl8YOPavqeikxO9tD5/8SHxjd32hz3XhsTS2E5uHNrOuxgcfKMnqMH/ADzTfFB8T3nirRtXh8K3GzTx86faI237hyAQccZIr6CopjPAvFkXiW58Z6Vqtp4bmli08BTidMSbuuD2xnH1FSXUWv3nj/Tddfw7epa2iNAV8yMnlXXIO7GMtnrXvNFAAORRRRQAUUUUAFFFFABRRRQAUUUUAFFFFABRRRQAUUUUAULcf6RLV+qNv/r5avUAFFFFABRRRQAUUUUAFFFFABRRRQAUUUUAFFFFABRRRQAUUUUAFUE1KxkMoS9tmMQzIBKp2D354q66LIjIwyrDBHtXzB4Y8F6Pd+PNf0ySFxptrGoW2WVwGztI3NncQDzjPXHpQB9J2+o2NzHJLBeW8scQzI6SqwQe5B4os9Rsr4sLS8t7grywilV8fXBr5isPD9pD8TL/AMM2009to0kYM1qkz4mXyg2wnOerHk84zg81vadplp4X+LFlp+kxGC0urRhJGXZv4GbqST1RTQB9BXd7a2Sq91cwwKxwGlkCgn05pbS8tb1We1uYZ1U4JikDAH8K+YZb698W+NtUkTQxrtnYHyo7RrvyEjwSN+G6kkHt3+ldD4D8NeI9J8YtfLoaaRo86Mk0C3azADaSv8RJO7HOBgEigD3e/vLK3jMd5dwwCQFf3koQ/gSa8A+GcFpbfEbxDDYzm4tltyEkMvmlvmTPzc55zWh4I0PSfHFxqniXWLcXbzztFDE5ISOMAAYGeuPy7Yql8ONItNH+IviTT7JGjtY7fEabiSoLIcZJz3oA9EsPC0Nt45vdeOoq8k8WBa7vnU4UZPP3cDgY9K7+5ure0UNczxQqTgGRwoJ/GvBtA0u30v4sXdvbmYxiz8xfNlZyCVXjJJJH1Jq/YW1r438Za7DrUTXFppeyK1tmkIRCchmwMZJKk85647CgD22CeK4jEkEqSoejIwYfmK4Pwt4ZfR/EGu6i2pC5F+4fyv4o+WIB57ZwPYVR8F+Er3w5qusItyBolwd1rbI7fIT1I7jA461yHws06007xb4tsrUyiKMoiBmJOMtnnOc570Ae8faIfNaHzo/NVdzJuG4D1I9KZHeW0sbSx3MLxp951cED6mvl3QvCqXnxG17To7+7gto4m80pId8iMFypb0yQfwrptA0S00jx5qPhmAs+jXNiJZLSRy67sDk56HjOevIoA97gvbW4bbDcwyNjOEkDH9KmE8RlMIlQygZKbhuA9cV80eCtMsvBvxKuNGmUyfaIf9CnOcrkbsHtyNwz6gepru/DGk2GteMNZ8TJGklvHKkFq4yuZFRQ74+vGe/NK4r9D2GiiimMKiknijdEeVFd+FVmALfT1qWvlf4oaTey/ELRo7TVJo57nY0DyfMLc7yPlHpxnHvQB9RpNFI7RpKjOn3lDAlfqKdJIkSM8jqiKMlmOABXyl4t0G6+HOsabrtpqVzPbz3A+0s7YZmzuYHH3gw3V3t7HH498X3GlzXsp0TT4UeW1iYqJ5Cc/MeDxn9OxoA9uhminQSQyJIh6MjAj8xRNNFAoaWRI1Jxl2AGa+Z9ali+GPjLT006SeLRbxd9xalyyA5Kk5JPTg+vFN8YS6TP45vLbxss8NmYk+wGN22bMkbjt55O76YNJuwm7Hs/xDF3/wAI1eXFjqM9lNbKZhJARlsA/KT6HI6elcp8D55bjwq8k8ryubqTLOxY9u5rn7DRRo3hDxb9mvIrvTJ1ZrOSOTfhAp+U8npwPwNee+BJ31/QE8HWU0dvdT3LTyzyFgY41KHKY+8xG7g+h5HWmM+w9y/3h+dLkYznivEtf+FulR6BN/ZfnRarDGXF35rs8rDlgwzj5sdhwfxzg+ANT0qD4a6jBdn95CZY7iGRypd2HyKO4yAB+BoA+gL2+tbC3kubqeOKCMEs7NgCqHh3VV1vSrfUUTYk+4qPYMQP0FePQ/D6xtvALrq0UjahDbyXTMJmG1wjFVxnHyjAx0zn1qHwnFZeEPh3J4mtYib+S3JZ3ZmBYybVG3OAM7e1AHvrTxJIsTSosjfdQsAT9BUpOOteBaX4Bt/E3hyHVtRvLqfW7qAyJdPMxCMSSgA6ADjj64xUvhYyePPBt1YanNPJf2E7qsySlWaQK2w54yPmxz6c0CbPeMg96Ac187fBu5gt9B8Q2+oNIbm2kY3SPKxIQKRxjp0Ycc/pT9L0nVovh1dXOh/aFvtSlaYo0/MUG4gKrMf7ozngnP0FAzrpzq2s+O5Le21d7bTNNSNpYYnXMr8MVI645AOc8fWvVXkSMbnZVGcZY45r4z8RwaD4WtdPuNEvpn8SQNG088biWMOVO7J5XOc8An3zzXR/Gp9QlttBuRqE+25jWVoQcIsmF+ZccjueT+VAH1UXUMFLAM3QZ5NcX8QZ9Xh8PzLocTvfSusaujhTECeWyeBwMZJGM57V4V8RfDN1oOmWHica7fXGqLIgZ5CNoLD+AD7o46c5rovi5b3F74S0zVpb+4DtHCHgQgRszKSzEevOKAPbvDlld6dpVvbX99Je3SgmSaTqSTnH0GcVt1U0/mzt/wDrkv8AIVboAKKytdspNR0q9soZTFJPC8aSA42kjAPHavm/x/o2heHra30qwe+vNeuAqIq3L5BOPmKjjJ7L7+lAH1LXk3xb+3w+H7u/sdZntRbIivbw4G/e4XlvvDg9vT3rkL2TWPBPhbRNCgmI1XWLgxy3Mkpb7OzFRhevQEDIOMgkdayfiB8O7HQPCc2o2t1ctdwiIXLPKSJ8sq8j2JBH0oA+g/DTtLoOlyOxZ2tIizE5JJQcmtuvn74lJdL8OtMvLfULm2EUEAeKJtolDKowxHJHt0pnhrwx4pkisfE8/iSa4nNm0kduyFuGjOwdcEkkHkdh1NAH0EXUMFLAMegzyadXyFqmlabZ6G+o+I9ZvofFUolmhiEhLK+SFBAHyZ2+ox+GK9FvtJvPGPw3sL2S+uf7St7d5o3RseaRkbWA65C4z68+uQD3iivAfhjq9pL8PdTa6Ny/2bzVuTJOzFwUGNpx8oxgADpjPesc6hN4G+H8VxDNMmras26MzbmKL7Z4BCkHPcnp6AH0ruG7bkZxnFUdUvoNMsLi+uHVIYIy7FjjoOn9K8N1vwRNF4aOvRatqU2vQWwuBcNOxz0ZlA9MAgCuO8X3q+Mvh3F4gvofL1CznFuGRztfJUFivTv/AD+lArq9up9KeGNXGvaLZ6oIfJ+0R7jHu3bTkgjPfpW9XgPgvw61v8OZrnTdRvLS9u7dpTKsmQpUtwo6LkDGRg+9c94U8O634m8JC7uPEl0kMIlNtCmc7wTku5OSM9u1Az6eJwCfSvO/Atzr+pS6jqOqzyJZPcSJZWkkKqVQNw2QAT6c+ma4z4farqfiHwFfJLqNxBc2bNGl1GQZCqqGAJI98Z6+9aHwMu7q98O3st5dTXMv25/3kzl2xsTufx/OgD2iiikYZBAOCR19KAFor5Xv7PX7v4kyaJH4oucmPJmIH7tCm4qEHGcHg8davWkup+APHdhpU2oXOo2OpBIx5rn+NtoODnlW9Ox96APoHxFfSaZo97eQxvJNFCxjRF3FnxhRj64rB8AjxE2jrN4lnD3kp3LH5ao0a9g20AZ/lXlGq65a+Jdc1a31S81O2tNNl8i3s9PjdmldScuzKMZ+U4Bxx9CTW8GeJ9T0K41uC5S/vdJtoJbi3uLpHVsLyB8w/iz7UAdPr/jXxB4Y1/ULO60uXUbSZd9g8MZAQkcKxxyMg57/AIdPW9D+3/2bbnU3Rr1l3S7F2gEnO3HsCB+FeHaHoWr+NtCudf1HVL2O9uFkFhDBN5caKMhcgAfxZ57gDnmo7/xZ4n8OfD9Z9WLRazNc+RbSSoN4jGDuYYIJ4Yc9cg89wD6Kor5O1i6Gn2dnqOieJNautf3KZEeGR45CRhsBlCgDPA54wPevpvQbqa+0ixurmJ4p5YEeRHXaQxHPH1oA1qKK5Hxxo0ut6HPb29zcwXMYM0DW8m0s4U4U+oOelAHXUV4V8HL/AO0eGNT/ALRu7xzBI4neeUt5a7cnb3XjOfetn4SaZcQ6ZNql1e3lz9rkb7P9pkYkQg4U4J6nGc46GgV9bHrlFFRyyJDG8sjbURSzH0A60DJKgu1me3mW3dY5yjCN2GQrY4JHfmvD/DtxqHxGl1HUG1S+03T4JfJtYrOXYcgZJY4yc5BqfwX4g1fTvF934Q1u7N2EQm0uHA3sANwyepyhJOSSCpGaAJfhn4g17Ute17Tdav0uvsL7F2QqgDB2U4wASOO9e118jeHbDxBqfjDxXaaHepYJLdSi5uP4kXzGxt75PPT8xXb+FNY8QeGvF8fhjxLqRvILmEm0lYhiTuIUlsbudrDBPXFAH0FRXh2jXWsePtQ1R/7Tn0zS7KcwQpZvtd2H8TNgHGO3uOOOYPDviDXbDxNqHg/VtQSWUwt/Z95IF3FsZQt6kqc4Pdcc5oA94or5f07VfiHq/iDWdEstXtfMtjtknkjCpGAcArhSQW+h7+mas+Irrxf4TOhm98QvPc3lyVkiVFMYUFcfwg/xc/pRcVz6XorxT4w6xq2gW+n6hpmpy23mS+U0QVSp4LbjkH6V7LbMXgidjlmQE/lQMmoorzv4mXmt6ZoM2paNfRWzW3zSiSIOWU8fLnIBBI7UAeiUV8w6Rd/EzxDodrqtrf29rbwxMVZtoe52sfmI2kdsc4ztJ783bfxz4h1fwPdatZ3ltb3+nS7brMIPmI2NrKDkA8+mDg9O4B9I0V4D4GvvHfiEaNqU1zDFpaMVmyAHuFBOWIx7ADH19TTU1HxVq2na5q9/qU+gR2rOLK2kiRA2AWAYsMtn5Rkd849KAPTPH95q2neH7i+0eWGOe3IkkMq7sxjOQO2en5Gm/DzVL3WvDNnqN/KslxOZCSqBQAHZQMD/AHa8807xHe+JPhbq17qJRrlIZYmdQF34AwSBwDz2rnfCXiG/HgvTdA0SUPrl0zmHylGLWISnLSZBAzhvf5s9cZAPppmCqWY4AGSa5+x1mHW9MubvRnExTfHEzDAaQDjr2zivLPHeha1ZeD72efxRfTSRIjypsVVcg4IBUAgEnPU9BUHwqttUt/AdxcWGpRPLLva3jki+SBgcNk4yx4z6Z9aAO/8AAx8VGC5/4SgRCTf+52FM7ef7vGPTvXeV4V8JvF+o6rpmu32uXXmpZP5hYIPlXaSwAA6DbwKi0688YeKNK1DxBYak9tDvc6ZZRxIC4ViPnLA5PGOvJB6UAd38SNR1nSNBl1DR5baNrch5jMpY7OmFGMZyR1rS8B6ldav4Y02/vXElzNFmRwoXcQSM4HHavMtW13Uda+F2qXWrafLaXKqsRLjYJfnUbwDjHXp6jj0ql4c127vPCmj+HvDVx/xOGTM8qqClrFubLMSCMngAdefpkA+h68y1/XPEH/CXWWi6LbwSW/lLNeSyqcRqWOee3A49SfY1W8Wa9e+BPDP2i6vm1S/ldYYjKioA23k4UcgYJ5yegzXmOtePrjQ5LPULHxJBq0szKL60FsEXgdVOAcdR1759qAO68deKvEOg+JdLtIo7ZNNvJ0SN/vPIAVDg+nLdvavaq+avipqiamPBmqaftlNzP5kMbNjJBTgn6nBrb1TxH4u8N+I9HXWrmxex1KTy/s9vHkRfMoPJAYkBhzkjrwaAPeqK8w8VeJNQbXLbwvoRiTUJ08yW6k5FunU/KRhjgf5zkYOreJNa8H+I9NtNXvvt2k3pwblrYIUPTHyDnBwfpQB7bRSAhgCDkHpS0Aec/ErWdc0DSRqOjwW8kUJ3XJlPKrwBgZ55NdhoF1JfaPp93KQZZ7aORyBxuKgn9a5j4oHHgzV/+uQ/9CFYeo+Jv+EU+H2mX22N7prSCK3jLcMxQc/gMn8MUASeL/E+sxa/aeHvDcFvNeyRmadp/uxr2z/P8vWs7xl4u13QfEujWCwWosr6SNC3LFjuUPj0+9xXAal4r1DR5Y9etfEmlaldXIRLmzS3C7VHIUN94gZPp+NWPiHqkOr6t4G1KPCx3DLIQT9zLpkE+xyPwpJ3Enc+naK8xk1XXdd1x4vD1zbQ6Tajy5ruWHzFkl7heRnHHQ496z/GOu+IrTVtL8PaSNs12AZNQe33BRk5IXkcAZOf/r0xnr1eY3vxBsNF1PUdO1xGtJICHt2RTILiMjIxgcN1HOB71maDreuWHjM+GdW1KHUkeAzLOsCxMpxkAheBwD69a5DUdX8Tap4lutJn8O6bc6jaqJLSQqGW3XIO5mJxyPp82KAPfdGubm80+3ubu2FtPKu5og27aCeOfpitOvny+8ZeJrSLR9O1NrfSb/UbiRXuJIlKwxrgAgE4yST168dBXSWlx4zi15dHuLyKezmgaSHU47MEAheNwHyjnHGecjnmgD1tZY2kaJZEMiAFkDcjPTIqSvnLwJb+J38ReJ0j1qFriOWNZ5ri23LKw3AFQCNuAMYHbHoK6Gy8S+JbPx7B4a1a4sGt5IzLHMkJQyrhsYBbg5BHfp3oA9srzrxR4g1WDXLDRNCtYbi6kQz3BkJxHEDjn0z9fT1qfWNT1QeKtO0rT7q2WGWIzXCSRbmRVPYgjls49sZrl9O13WU+IraRf2unxrNCzCSCPLvGoJTLHnqCcds0AezUUUUAFFFeNfFXxXr/AIV+y3FhBa/YZDsaST5mMnJxjPAwKAPZaK+dvEXi3x7oVpFqt9p1pBYSyLlFG94g2SA3PBwMZPcjvxXVeIfiCU0/RxotusmpawQIEnyFiG7aWbHXnI/M9sEA9forwXxLrvi3wNNZX2p38OrafPJtmRLZY/L9lI9s4z6VreM/G1zZzaDaWE1tYDVIxM13djcsKkcAjOOp6k44oA9avnuEtJntI0luVQmJHbaGbHAJrzj4Y+J9U8RxamurRQxz2dwISsQ6HByDyQeR2q/4Zl8TwaxJY61Pb3ll9l82C8hiCeY2VBBxwDz+PWvM/Bmv22h2ni+5llCTHUHECAbmeQ7toC9+aAPo6ivNNHXxvd6a9ze3On21y6BoYPs5JHs/PB6dM47+lZnwz8Van4gu9TtdWmtUuLN/L+zxJg8HBbOeRnjpQB69VeO5hlmlgSVWlhx5iA8rkZGfrXmOkaj4i1u71+1tNStEhtH+z290LcMfM6k4yR8o49Dn8uI+C0esm91rzdQikiivNtz5iF3lYAjIbIwOBQB9G0V45F4k1fxlqGo2fhi8j0+1sQFa8mt/MaVyeig8KPlPUE89PSTwf4x1LU7zUvDuqpBa67bFhHIqkxyY74z24PuKAPX6K8M8KeLvEF141uPDmryWSi3DkmGI/vSBkAHtwd3PpjrXYNqWuy+NZNLt5LX+zYoEuJN8R3AH5doIPUnJBx/9cAs+P/FkfhLTEuBD9ou5pBHbwZI3nPOSOwH64rp9GuLy60+Ce/tBaXTgl4A+/Zzxz9MGvGLHU9b8azXWuadb6fbQ6XJJHYC7jZpGO35iTkBc4Hbj8Mm7a+O9Xv8AwDLr9nYW7XsDsk+98IqqMlwOp4wMepz0GKLiue20hIUEkgAckmvnXTPGnjjW9AXVdP0u0EUAkM80jKBJt5+VS2eAMe5ro7XxdrGueAZ9VstMgnvlLxTRu4EewDLPgkZ+Xtnqe/SgZ0Hgzxdd+KL++8nT0j0u3cpHdbzmU54wMfjXpFeUfBvV5NW8MAva29skE7RRpApVdvB7k85J54/qfV6ACiivGbTxPr3iTV9atdButNhi09xHHHcIxkmI4J68DIIzj0+tAHceOdXv9C0C61DTrRLmaEZYO4UIvdvfHpVf4e+ILjxN4dt9Tuoo45nZ0YR9DtYjNcs+q6jrHw31K81SAQ3ZhmRlClR8pI/pXN+GLjWdL+FljqOiNbCS2W4muI5o870Ej5IOeoA/H8qAPoOkOQDgZPpXlGneIfEGseAINd09LT+0yJHeNkJVlR2UhRnhsKOvHX14xNA8ca1q/gm/1ZYrY6jBcpDEEQlSGdB8y+vzHp2xQBvWnxL0u4spnMMseoxSCL7A5G95CcYUj+deoQM7wxvLH5cjKCybs7TjkZ74r5b8Yvrnhi/tda1CDw/Jqk75j8mFzJkDG4jgZGQM16NqfjPV9H0bSre8s4z4i1Pd5UJ+SOIbuC5J44I49etAHsdeX3ni/UrTxnZaBPpccNpdM3lzmQO0ihThgAfl5BHPOK5a68f6v4d16z0/XTpc9jcnm6tnI2dueeADjqOneqXxFvZrL4g+Hrq0tGvZltiY4EcKZDl8DPbr1oA+hqK8JtviBr2k67Z6b4t0m2sYbs4WaFiQvHsWB+YgH05r3agSCuB+IfiLU/DOlC/0/TFu1Vv3zu+FiGRglRyc57dK76vOfi1IYvBGrMoGSsa8+hkUf1oGdd4fv5NU0ixv5YhFJcQrIyDoCRnj2rYry6PXx4Y+Hljqslv5rRWsQSLOzeWwBzjjg5zXJah438XaNpWn67f6fpcmnXhRikLMJERhkdTgEjnvjv6UAdX8SvGt94Qhge30pZ45m2i4kkAQN127RznH0r0uzlM9tDMQAZI1YgdsjNeCfHif7T4S0u5C7RJcpJtJ6Zjbj361Dd/EXxNo9rZ6jeeGo49GmwsbNJiRlxwTydpPXlf8aAPomivOvEnjqw0vRrO/s1N3PqPy2MIBHmNwOfQAkZ/KuP1bxv4s8MSWdx4i0SyXT5nKO9pISyfqR7+/TrQB7rRXjHxA+Il14bgs7vT9Ohu7C7A8q8M2VJ6kbRzkD1P8qr6V8S7t01O+1bRpLLT7a3WeHAYvJuYKoycA5LD6UAe30yR0jQu7KqKMlmOAK8Cm8feL7fRI/Ec2gWP9kyEEYmbzFQnCk89yQM4/AVk/GjX9VuNC097NUj0S/jR5JBIN7sRuCEdQB149PwoA+lgc0V5snie80HQTe+KbaK3uN4jt4bdi7znbkDHYnnr+lc7qfjjxF4c+wXfiHRbWHT7qTy2aCUtJDxn5hzk4ycD0NAkekav4i0/R720tL+RoPteRFMy/u9w/hLdjyOtWdJ1qz1eW7SyZpEtZPKeYD5GbGSFPfHf615T8U/FNnbWNhBeaJ/aGjXzRSG5aUoMZ3fLj5g23vx1qLw343tdI0LUPN0WXTbOylWGxtSHMkpfcwB3dzgkn69e4F9T3WivFbvx5rmhXNk3iLQobSyvGIV4rgM8fP8Q74GCenB9eK9oRldQysGVhkEHIIoGOooooAKKKKACiiigAooooAKKKKACiiigAooooAKKKKAKFsP38p96v1Rtv9dL9avUAFFFFABRRRQAUUUUAFFFFABRRRQAUUUUAFFFFABRRRQAUUUUARzOY4ncIzlVJCr1b2FfPng641ePx1qeqXPh3UYLXUwEDOo/dYxy3tx/+uvoeigD5itG1g/E1/En/AAjmpixmIi+aLDKPLEe4/lnHpWnrbaunxPtNZj8PajLY2qmAyIgO/KMu4c4xlvXtX0VRQB8xeKfDnibwd4luvEXheJp7W63tLEqb9hb5mDIOSMgkEdOB9e38LS+LvFGoWuo61bDS9KgBZLVMqZ2KkfMDk4wx64Ht3r2aigD5o8NnxF8PNUvdO/sG61DTJ5t8b2wLYHQEHHXGAQcdKv8AgO38TjxtqWr3+gNAl6gWQmQKsQyvIPO44XoP0r6IooA+c7PUNS/4WZPqz+HdWWzki+zBxbkgYAAYnGMHHrUHiSHxB4F8X3ut6NprXmn6lhpUVCw3ZBYHbyp3ZIPT5u/NfSdFAHk3hmTW9cvU8SaxZS2ENpbstvZo7Ey5GWcrx7AA+nsDXL+A9UntfEPiC+n0PV44L91kjZrNsrjcSCB9e3pX0DRQB85eFL+7g8dazrM2haylpeoEjJsnyDleSMcD5TWlpFxez/Ey51STRdThspYhbxyvauFyABuJIwBwa97qC6Ext5RblRPsPllhkBscZ9s0AeNfGjQJdQsbHU7FnXUbaYRRCM4eQOQAFxzkHnjtmvS/CujxaBolnp0K7fKj+fJyS55Y5+pNeY+DvCniaTVodR8V37TpZs0lvCXD5dhjPHQDjA9f19voA8e8OeP72/8AFU2h6ppElgrlhaZRizbcnLE8YIBOQMfzr2GuT0/QZV1Z9Y1K6F1eKpjt9ibEhjJzgDPJ56nmusoAK+Z/izenTfiB4bvBBJP5MaMY4xlmAkboO5r6Yr5/8Y6T4k1Lxzp2r2WgySWumMiljcRDzVDliVyw7H8+tAC+KLxfiHqGl6NYafeGzgufOvLieIxKqgYKjPJPzHjA7e5DfEMV94J8cf8ACRWthLcaTfQ+XdLboWMeAATjtghSO2MivfYWZ40ZozGzKCUJBKn044qSgD541m1X4leKtLNvbT/2LpylrmWaIoHJOdgBwTnao46ZP43r3xdY3Wq6xonirSWnsYZiLaUWxfIz04HB6YI9K95pMD0FAHyvo9lJoXhbxXMYruDTr9zBp9vLEd7n5sHHUcevHHU4rnrfR4P+EKt9Zsobi113R7jE6/Z2BlLS/Lk+wI59sdxX2VijA9KAOJ8FeKF8SWeZLS5tbyFQJ45oio3dDtPQjI+orx678IGb4qvCBv0y4xqFxEHOMgH7wB7ycjPr35r1/wAdv4pj0+JvCsdvJc+ZiVZNu7bjqpYhfrmq/gbRdVsmvdV16ZH1a/KCVY8bY1QYUDHHvx60AdH4nRn8P6qkaFnNnMFVRkk7DgAV4t4c+1eJvA0vhgaReQNFbMDcTgIhlDb0UZOTk4z0xX0NRQB4H4X8XS+HNCXQ9b0zUP7Ss8wpHFBu3ofukEHBx0yOuO9dd8K/DtzoGiyvep5d3ezG4kjPWMHop98c/jXp1FAHzd4u8G30vj2AaZJcw2eqjzLuRc7F2nLjOec7QcH19K6v4122pt4Vjj0xZTAkyi5jiHJjwcZA7A4z+FezUUAfI3inVb3WvB9jpOl+GLy1trTYbhvKbCvyMKOrZJJJ9+eTUXxC1M65a+H7eLTdSje0QC4VrZgVGF5HrnnH0r69wPSjA9KAPAPi3fx6h4Y06xsYbq4ecrMrLA3CqMfNxwSe3tWR8QtYg1HwRpWm20Vy93tiZ4xA3yBAVOTjH3uPyr6WwPSlwKAM3RrhLrTLSePOx4VI3DB6dxWlRRQBzPi/XP8AhHdGuNRW2e5kTCxxJ/Ex4Gfb1r52+HXiDT/7WvvEfiNrt9WdysKrbu6xoR1HHHdQM8AH1r6uIBGCMik2L/dH5UAfN/ja41fxdpltr+k6dIq6RfM0cLqTJIoCESbe4yOQOmPrir438dxeJvCU+nw6PfC7kWNpS0fywlXUkg9xwR26/WvpsAAYA4pNi8/KOfagD5x8W65HefDqysWs7y3vmjiRbeWBgzeWVDMCAQBkHGcE46V6RFfz6l8P3m00SJdLYGMKVwyuqYI5/HmvRiqt1UH6ilAAGAMCgD5H8K64ll4Lv9KtdAu7nVrhJftM7RYXawPzs56YHQHuPevY/g/qn23wta2ptp43tN0UjSR7VzuyAOeeGH/1q9UCqM4UDPXilVQowAAPagD5iu/Cl7H8RZdMtppU0q+kF9OgBCFQSxUjv8wxx2PtXoXxe8JT+JNFjexUtd2RLxwr/GpxkD3wOPpXreBnOOaWgDwi38c2R8Gxab5N3/bLWhsks2gcyPIE256cjPNYl34P1jS/hXcaY9v5t8ZxcvBEQxRcgkcdSAO2fbNfSGxQc7Rn1xTqYz5s8LeN7Kw8Eyadd2l3CbazePzWjO2SRiwCD8wcmtb4X67ptt4BmSa6VZIDMJEwcgnLDHrkV71sXGNox6Yo8tP7i/lSEfM/wp1ay03wlrkF7MIJRI7bHBBIMYA/M8fl611XwHmiHh65tsbJ0umZ0IwSMAZ/TH4V7d5aYI2Lg+1KqKv3VA+goAdRRSMdqk4JwM4HU0AfKP8AbFnovxgv7zUZ/KgDmMyEEgExgDPtXcapbDxr470q505mfTtI2vPdKvy+aG3BBnGei9M4zWfpGmavF8SJ9efRrwWNwxVWwuVymMkbuBkV9DKoUYUAD2FAHyrZ6tqPwz8X6lb3enzTaVqM7SIY/mJXJKsCeSQCQQT6/j6Ib3UviFbanBawS2GkfZnhjNzGN1xMSCp9VAx2Pf249lZFf7yg/UZpQABgDAoauJq58t+CPGTeAre+8PeIbWdJLZmlg285Jx8g9ieQenJq/wCL9M8R+MfBjareW7Rzx3P2m2s41BItyoHsc9Tzk8dOePpNo0Y5ZFJ9SKfSSsCVj598O/Fj7Xp6WbaRcSayP3MMMXKysBxk8bff0r2vQY7+PS7VdUkWS9CZlKjgH098DAz3xmtJIYkO5Y0U+oUCpaYwooooA+ZfEGhXtl49l0vTI3Ww15AboCPKiPd+8II6Y5P/AAIetfSdtBHawRW8K7YokCIuScKBgDmpsDOcDPrS0AFU9Rt2urK5t1IVpYmQE9ASCKuUUAfNvwu1NPBk+p6B4hzYuZvMilkU+XIcYOGx0wAQehz2PXd0Tb4q+Iz+IdMZP7L06EQGdQR9pcoeMHB439fRB6ivcJIYpceZGj46blBxT0RUG1FCj0AxQB83+CNSsdD8feJYtRn+ym7uGEJlBCsTIx6kDGe2ePc9+iuLK28Z+Pku7aR2sNKtTFJPGvyvNuPyBu4w2fwPrk+yXNhZ3bK1zaQTMpypkjDEfTNWI40iXbGioo7KMCgD5s+GN8ngvXdV8N6wfsiSP5lvLOQofnavPTkc5zjgitzTLaDWvihe6/b3AbTtNg2tcAfuzJ5ewruPHALHI9Peva77TbHUABeWcFwAMDzYw2PpnpVqOCGKPyo4kSPGNiqAMdOlAHz58PNStP8AhYviZRcRkXLN5LBsh8P2PSpPjrHLFNoGomMm1t7j944/hOQR/I171HZWsTBo7aFGHIKxgGpLq3hu4XguIklhcYZHGQRQB8xfFvxZpOvaXpv9mSyXC290kkriJlVMqcKSRjNfSWjXlvf6da3VpJ5kEkYKPjGR9O1SR6fZRQJbJaQCCMgrH5YwD649auIqooVVCqOgAwBQA6vO/ixn/hCNX2sVOxOQu7jzF4/pnt1r0SvK/jDqCW3hO7s1WR7m82xxIsbNnDKWyR04B60AVPh74m0K28D2Ze/gj+yQFZ43cBww5ICnk5zxjrmvL9NsPsvw98Q6rcj7KNVmBt4GGPlDZGDxnOWxx0HvXp3wvt9BvtDsUXTohf2KASmW32sHPU5I5zXrcsEMyBJIkdByFZQQKAPMfh5qUQ+H1vLZsJJrS2k3JnJDjccH6mvEvD3irQL/AEnWdU8UXBu9dl3pBFLEXVF2fL5YxtXnPPGMD6n67ighhBEUUaA9dqgZqlDpWnwTyXEVlbpNJje6xgE0AfK/hPXdMj+G+taPLeeVfHe6xnILA7cYOMHJ4xVDQ4ZPDugaf4w8OOZLi3ZoNVhJJGCeMj+6eOnqD2NfW39kaZkn+zrTLNvJ8heW9enX3qw1hZvC8DWkDQvjfGYwVbHIyO9AjyvXNftvF3w61S808EuIP30R+9EykMwPtjnPpWZ8Ktd0oeEI9N+2ILyGGV5UZAm0bjySOOhHJOTXtcdrbxKyxwRIrjDBUABHvWbBoWk28MsEOm2qQyuHeNYgFYjpkUDPnr4QW7Xvh3xZYx486dWVB3O5GA4/Gn/C74gaboGkyaL4huHtJbSVliLRu/y55UgA4IOf89fpOC0trYkwW8URPBKIFz+VZtxoOkXV2LyfTbWW5Ax5jxAn/wCv1oA8d8Xa9d+IPh5r17LaC1tZJYxZebgNLF5ifNg9zgkfpnrXm9hHceDtL0fxf4fkWe3kiEOpRGTI356EdRn9CB68/WN9pOn3/kC7s4ZhbnMQdAQh46D8BTpNK0+W3a2extmgZgzRmJdpI6EjHNAHg/xXuU17wrpPiTTP30VvOHfbnKA8HIxgYYAZP9a0o/H/AINudKWSCygl1V4wI7FrPlpTwF3bduM989PfivabfTrK2SWOC0gjjmO6REjADHpyKpWfh/SLK5a6ttNtYp2JJkSMA9c/hQB4N8SHmXUfAsd+sMeopODLDAx2IC8eMDp2xx6dxVr4zyRr4k8IszqFWclmJ4A3x8mvZtR8LaDqdy91faTa3E743SSRgk4AA/QClvfC+hX5iN1pVrMYoxHHvjB2qOgHtQB47qwbQvirbaxc7RYaiqpHOWwinywn3unUA/iKvfGBV1m70DRLJvNv5bnzQijOEx94n06n6A17JdaTp93ZrY3FlBJargrEyAqCO4FR6ZommaXzY2MELf31T5v++jzQBqRJ5caITkqoFSUUUAee/FWVIvBWrF2Vcxqq5OMncOBXlfxJtZ5Ph94Z1GBVkisUgaXocAoqgn23AD8a+gtV0jT9YiSHUbOG6jRtyrKu4A9M/rS2OlWGn2rWlpZwxWzElolX5ST14/CgDyOx8deBZtL+0tBZw3Sxbntms/m34+6CFwee4P1xXn3xXIv38KNdWy2vnREyWsZA2KzLx2wce3WvorT/AApoOnXJubTSbWKbjDBM4x0Iz0/Cn3/hjQ9RuXurzS7Wed8bpHQEnAwP0AoBHjfhnUZPh1rzeGtWuQ2kXOZbK4K527mwAcDueD2B56Grvj7Uxd+MtI0W81WSw0loxK7QybfMc5wCw5APA64716tceFtCuliWfSrWQRLsj3JnauScD8Sar6h4O8PahBDBc6TbtHCSYwoKlcnJ5BBxntQLU8FsNR8M6T8TkksJ4LfTYLdoXl3EoZNrZO45z2Ge59a7uwlLfFy+2S4jbT1OATh+Fx06+teiv4V0B5IZG0izLQjEf7oYHOenQ8+tRReD/DsMomi0e0jkU5DJHtIPtjpQM5nx1b6FrWp2Hh/WrfDXcbNbXcZxJG4I+UHB4Iz144HHTHIeF7DUvCXjuLQk1Oe/066tzJtkbcYVAYjI/hORjIwDuH0r2XV9B0rWSh1GxhuSgKqZFyVB64Pam6L4f0rQ0ZdNso4C33mGWY+xY5OPbNAHkfg3U7DS/F3jOW+vIrceehG843AM+cevUfnS/G2yNvb6X4ltlH2ixuFVmyeUJyB9Mj9a9Wfwzosmp/2q+m27Xp6ylc5PqR0z74zW1d20N5by21xGskMqlHRuhB7UAeZ/DLz9XS+8VX0HlXGpybYV3Z2QoNoA6YGQe3OAe9Yl2n/F4bN8/wDLgwx/wFq9pt4IraFIII1jijUKiKMAD0rCk8MaHJeG+k0u1a6MnmGVowWLZznP1oAdceJNIttWj0ea9VNQkA2wlW5z0GcYz7Zroa8t13w3HrXiq2uI9LEX2V4pbjUJHYGTbyqRgd84y3HTHpXqVFxXCvD/AI6sqaNpTscKuoIxPsFavcK+e/jnqenS21hpj3Km4iu0lmiAJZYyp5/X1oGdx8TNWsovBV44dJftkaxWyA8yMxGNo746/hXj3iJbzwveeBdTvI2higgSKYMufLw2XBAGc7W/TpxXuWgeGvCjSRa1pNjbv5mTHKrMyjnGQpOAQR2HFdhe2dtfwNb3dvHPC3VJFDA/gaAPJ/jDqdlP4Pe0jfzrjUJIltVjXcSd6tnHUcDH4gVVutF8P3um6F4T19GjvHslaC4O1JUcYyinHB68Hrjua9G0rwroekTGey02KOUnIc5cqfbcTj8Kl1rw1o+uyRyanYx3LxAqhYkYB+hoA8b8IDWfB/jVPCjXb6jpk8Rlj3HJgjAbB/2eVwR05yBkivLbTwxc6kviPxBpd06X2lX7yoq4w6AsxI9xjPfPSvrCy8KaHY2k9nb6dGkFwAJVJZi4ByASTn9aj0/wf4f00P8AY9Lgh8xGjcrnLKwwQTn0JoAzvh74th8V6PHOWVb2P5LiIDGG9R7Ec15Z8R0vPCPjCw8TaTaI4u0MMkWMCSU5HOPXKn6ivUtR0XQPDFjc61baPCstlG8yCMlSSAeM/p3x6V5z4d1e5+J2sabdTac1ppmlM08ql9yyy/wAHAzjAPT1pNXVgPVvCGiLoPh+GzKAXDqZbk4GWlYZYnHHtx2Arw34Q3ltb6X4gsZblIbq5uPIgjc4dnYFRx16kc9q+oK5xPDGix6u+srp0I1Bjkzc5zjGQOgPvjNMDxH4CT/YZ9b0S7jaG+jkV2jfHbKkfgf510FlEdU+LFxfWaFrawtvJuZdhUCTBG3J6nn8h7V6HrXg7QdauUur2wBuU6SxSNEx9clSM+nPrW1pOk2Gj24ttPtY7eLOSFHLH1JPJP1oA8K+NUE2jaloviqyDCeCXy5D1Bxyv043A+ua77wUl1b6DeeIb53lvdQVrxlY8IgB8tR7bcfn7V3mpafaapavaX1uk9u+NyOMirccaRxrEigRqoUKBwB6UAfM/gy803xBpupa74v1I3C25C/ZSfLjQckEIuNzEnj/ABqDwPe2jfDHW7MXUJugkrtAG+dQRwcfga9og+H/AIVgupLlNGgLyLtKvlkHuFJwD9B9Kjg+HfhSGAQjRoWUMWy7MW+m7OcUAcb4ACQ/CeVty5Ntdlue+XAB569PzFZHwieJPh/rGZhndMWBbOz92AOO1esR+CvDkdlLYJpUItZXWR48thmHQ9c9zVEfDvwmvTRIB/wJv8aAOL+AWf8AhFpskY+1NjjtgV7lXPaL4b0jQ2dtMsUti4IbaxOenqfYV0NABXzlrPhm18bTahrPh67fSNVtbiSG4USbRKV6Odv3SRnnp19DX0bXn998O/Ct9PLcTaUvmyyGR2SaRcknJ4DY5/qaAPPtB8Q3/iD4YazPqJ3zW8ckIlPWVQoIJ9+SM+1XPB8qn4PSYKkraXakE9CXk/xFejal4N8P6lY22n3OmobS2JaKKN3jAJGCTtIyfc5q1ofhfRdBtJ7LTrFYradt0sbu0gY4xzvJ7UNJqzInHmVu55N4E8RaRp3wwjF3fxI0Mc8ckYOXDM7lRtHOSCMfWsv4LaxZaL4P1W8vbjbFBclmXqw+VQAB3ySPxNeq2/w88J21y1zHo0PmMGBDO7Lhhg4UkqOvpx2qJvhx4UNm1mmlJHGzBiyyPvyP9okn1/Ogs81+Gmm3vi7XbjxprcXyhgLJASFBGRlR6LjHuST1rlPiF4j0S+8aaVfyn7bpdvutriN4/lBBIYgHqPmBz7V7Unwy8NR4EcN1GoJKqt1JhevTn3Na9t4G8OW+kSaQNNjezkfe4diWLcc7s5HQdDQBwWq33w7sLaKez03TdRuZXVYbWBFZnYnABB6fj/Wk8Rrv+KXhTdFsP2Rj5fHykCQ44IHH9O/Su48OeAfD3h25N1ZWW64/hkmbeU/3c9OuM9cVe8UeENH8TiNtRgczxf6qeJyjpzngj+oNAHmnxvKXiaLpMFuJ7+e5LxgLlgoGD2PByOuRweOK93QEIoPUDmuS8N+ENK8PfvLZJZ7nkfabl98mPQHAAH0Arr6ACvN/i6jSeBtXC4yFjbn0EiE/yr0iuV8UeFdM8URwx6mszxxZKpHMyA5x1APPSgDyzxP4gOhfDTSgltFcNdwxwDzkBVflySV5B4Uj64NcD8QdPgh8JafqFzrc+oX106OEab93HlckJGOFA6dPy6V9AJ4D0BdFl0T7PK1jJKJijTMSrDHIOeOnasaD4V+FYtPmsjZySGU5NxI+ZV5yApxxjp0+uaBW1ueffGa4hm8FaJ5MscoSeNGKMDg+UeDjvyK9E+IEtsvw8uRdMFWS1iVBxkv8pUD8Rn6Amtw+BvDp0T+wzp6/YfM87bvbd5mMb92c5xx9OOnFY2kfDXRNOuIZnku7xYMeTDdS744+vRcY6kn6k0DPn7WLa90AeCLrUoXW3hiDkuv3SZS+COxClff1HFe7/GZraXwNdu7IxZ4TA2c5beOR/wAB3fhXf67omn6/ZGy1K2WeAncASQVbBAII6Hk1xWjfDbRdNu4LmWW8vvs3/HtFdy744DnPyqAP1z69eaAPIvG9jNp3gTwja3K7JUmyy+mQT+eDXtHxJ1qPQfCVxcNaw3BfZDHDKuUJJ7j2AJ+oFT+KfAukeKLyG61M3LmFCixrMQmD7dj9PStv/hHtPk0U6JcpJdWLJsZbiVnYgHI+bORjAxjGMDFAkfOXi7TrlPAEOq6nrslxNdCJrezjKxQxgnO1UHXC9u2Pak+I8gPw+8KlSDgj3GQhr1Kx+Evhi2s7i1kinn84kiWST5o+c/LjgdAM45xWnL8NvDjaHJo8ds8aMwk88NmQOM4bJ+pGOmKASSVlsecfGyaSNfD0/mRtaWs6tOqnLoxCkEjsCAa774tTW8/gC/mUpIkiwtEx75kTBHvgk1r2PgTQ7XRp9Jkt2uEuQv2iaViZJSvKkt2xnjHSsvSPhtpWnyxNNeX99BA2+G1upQ0SN0B245wBgZ4oGeReNbW6tfBvgmJ2JIkDEHhskAqOemASPyrtPjoJI9K0mV0L2S3Y+0opwX445+gb8SPau88R+BtL8R3q3moT3rsuNkazlUTGPugdOn6mukutFsr7Szpd+jXlsy7W89izN7luufcUAeX3tj8Pn0Q64LG3uoSMoqOxkdyR8uN2d2SMjtXqVle2CG30+N0hm8hWS1c4dUxwCPb+lcB4b+F2g6DereI91cvG4khWeT5YmByGAUDJ4HXPSsXxF4eivfiFp99p8l218kkct5jHlRRqMYye7DHA9T60Ae4UUUUAFFFFABRRRQAUUUUAFFFFABRRRQAUUUUAFFFFAFG2/wBdL9avVRtv9bL9avUAFFFFABRRRQAUUUUAFFFFABRRRQAUUUUAFFFFABRRRQAUUUUARyv5cbvtZtqk7VGSfYD1rg/CfjNPEWq6lpw064tHsgCfP4Y5OOR27V6BXzLpmvHRPHvilLWwmvb6dgLe2jBXzGyC2Sc7QBznoe3agD6aorzbwN4zl8RXV9YX9iNPv7Uj9wzEsQep5A6cfnUepeMdQl1W50vw7ocmpS2h23EzyiKNGwflye/A/wA80Aem0V554N8axa9PPpt9bHTtYt2IktJDnIHdT34/x6c1iaj461aTVNQtPD3h7+1rewIWadLgJ83cAY5wcjjPSgD16oJJ444JJ87kRSx2c5x6V4b4l+I2pN4TfVdJ0qWBzM1vNJKQTakbRkjHUlsDPft2q58KtWuLTwkPtGk3flQxyXHnoRJ9oy5PyjOc/X0oA6zwB40h8YwXkkVq9ubeQLtZs5BHB/Q16DXnHgHxTp/iHT7++sNLNnDDNtKIgLSHaDnao68+9cnY/FldRl1C3stAvZrqBgsEIzuk65L8fJjHvQB7nRXC+BfF0fimxnle2NpdW0hSeBiTs9OSB6fhiuYn+ItxJJNPpnh66v8AS7eRklvIn4O3klRjkYoA6rxr4ws/CVqs1xb3E8jj5EiTj/gTdBXWafdLfWVtdopVZ4llCnqAwBx+teD/ABQ1j+3Phza6msZgW5nQ+WWzxlhjP4ZrsZPF0HhvR/DtvJY3V3NeWkYjS32lshF7Eg96Bux6lXOWfiPTLzWbrRbeYve2q7pVCEqvT+Lp3A+vFc/4k8bW3h/TIZ7+0uIb65yILLKtI2CBnKkgDkdee2K4j4balaaNqA0W+0i8sdW1DdM1zckMbg8kcgDHGeOx9zSuTc96ooopjMqfV9Pt9Qh02a6jS8nXfFExwXHPT8jVm2vra6muIYJRJJbsFlCg4VsZxnpn+VeFfFiTS9cvYNMistQutRsT5kk2nxbmhU87Cffr7ED3FdL8NtZ8P2vh+4hshc25snLXiXCEzbycb2Cg5zjHHTGO1Atb+R2PhjxXpniU3a2DSCS1kKSJIuD1IDfQ4OO/FdXXnXhTxboOq2Op6nYWrWtrbTbZZPIwZOAd2FyT1781g23xc8PXMd4Yo71pYD+6iEJLTj1GMgDP97H9KBnsdFef+GvHuja/pV1qUbyQJaY+0xyIS0QJO0/LnIOD0rmG+L+gPFI1rb31xMrYEKw8sM43Z6AfXn2oA9norkPB/i3TPFli93YM6mIhZo5RhozjP0I96567+I2npczx2OnajqVvbg+bc2kOY0YclcnHQc0m7AeoUVz+jeItM1nS21WzuQ1qgPmMykGMgZIYeoH/ANauAHxT04q9yNK1Q6aDtW+EH7tj9T78UwPX+lFfPfxj8WXNqLTSba0uRDLMjyTgYSYDBCKe/UZ9xj1r27Q759RsI7mSyubNjkGG4Xa4x6igDWooooAKK85134i+HtD1RdNvZpxLnEjrAxSL6nqf+Ag1n2fxU8NXF4LaR7m1VhlJ7iLbG49Qc5A9yBQB6tRXllj8T9AvNYXSwLqMyvshuZIwIpM9CDnOCeAcVv8Airxhp/hxoLeVZrm+uGCw2luu52ycf16dT2oA7SiuF0TxpYarqh0mS1vbC/270gvIghcYzlcE54B/I+lVdU8eWVlqlxplvp2pX9xbAed9lg3BCeg65/pQB6JWNqmuaZpMsEV9eRQSTnbEjHJY9OgqjYeJ9MvNGfWTK1vZIXDNOu1ht68cnPB4615ReeKvC0viS38QX8OrC3jTybW6mts2u7kllGN2cYI4z14oA9+ByAR0NFcL4g8eeHtAEP2y9LNPH5sSwxs+9eeQQMdvWs/TfiV4c1G+ltIbiULHbmczvHiPAGSPXIGe3Y0AelVyGseMdE0fUoNMvLordzsqrGsbNgkjGcDjOa5p/iZpKRNdNp2rixHS8NoRCx7ANnv7gV5/8XSk/iXwhcp0ldWGRzjehGfzoA+lKK4fxB410zQtVttJuIrya8uEDoltCZTjJ7DnPBOAOlaWteJtN0Wzt7q9eVDclRDAsZaV2IyFCjnP9eKALkGu6ZcalLpcN5HJexZ3xLklfXJ6d62q8i8C6noQ1O+Hl3NrrOoTGZxfQ+U8ikkqEGSNoHvk4zXrtABRRUNxNHbQyTyttjjUu7YzgAZJoAmorya6+LXhGBplF7LL5QBBjhbD8gELnGSM5+nTNdO/jPRE0ez1c3LfZ70hYEVC0jtnBUKOSQcg/wD6qAOxYhQSegGTXH2HjPQtR1hdHs70T3RRn+RSVGOoz69fyqpoHjnSNZu1sAtzZ3z/AHLa7iKOwwTkdR0B715zp0MEHxnvI1sxGotAYzEABuMaksQPqw+uKAPoKiuLs/GekXurTaRbNcy3cExhkVYGIRgSDk4wBkHmpvEHi3TNDuEtJhcXF467xbWsRkfbzz6Dp60AddRXKeG/FmkeI2misJ3+0Qf66CWMpJHzjkH344rnX+KPhBLp7ZtVwY0LO/kvtBGPl6ZLc9AOxoA9NprMEUsxwoGST2FcL4T8d6L4qnltrCSRZ413eXKm0svqOxq54h8X6VoVzHZXH2ie8kXeLe2hMj7efmIHAHH1oAfZ+L9DvtZGjWl6lxdlGf8AdfMg2nkbhxngn8PpVv8A4SLTv7f/ALA8xvt/k+djHy49M+uOceleE+EdQs9U+Kk95pdv5Nu9qRJGY/LZGCgNkcc7gM16vb6r4VuvGBt4BFJrqRPG0qITt28FSem7r+AxntQB3El3bx3EVs80azygmOMthnA64HepfNjMpi8xfNC7imecdM49OK8n+LcOmXelpDLdNFrEf7+wSBS8rMOwVecH17Yz2xWb8IJ9Nt9Ju5Jr5ptWXL3xuFYSxqo+6ckkqvP454oA9uorzwfEjwkfOP8AbEe2EKWPlvzn+6MZb3x0rX8L+LNJ8T280+nTn9wcSpKNrIOxI9OvPtSTTA2b3VdPsZ4be6vIYZpjiNHcAtzjj8a068j0S70DxD45ur6C+/tC6trVRbgRYjgUHDYb+JiWz3wCeew9cpgFFFefap8QNAsLlrVZpruZGKyrawtII8dckDHY9M9KAPQaKx9C1rT9esxe6bcCaDcUJwQVYdQQeQeRWxQAUVnapqdlpFq13qFzHbwKcF5DgZ9B6n2rlB8QfCrG2A1iLNz/AKobH55xzx8vPrigDvKK5TxD4t0Xw86xahebJmXcIkRncj1wBwOvWtPRda0/XLUXWnXSTx8btp5UkA4I7HmgDYoriLzx34Zs7l7abVUEkbbH2xu6q3PBYKR2PftW/pmt6XqrMthf29yyDLLHICQPUj0oA2KK5C88aeHbKSSOfVYVaM4faGYKc4wSAQOa0m8Q6Otkl+2p2otHYqkplADEdQPU0AbtFcfc+NfDdrbQXM2sWyxTgmMhiS2Dg8Dkc+tdPFd28tqt2k8bWzJ5glDDbtxnOfSgCzSEA9RXIweNPDc90bVNYtvN4+821T9GPB/A1q6nrulaUYlvtQt4Hlx5aO43Nk4yB1I96ANkADoKWsOz8QaTe3F1bW1/DJLagmcBuEA6knpxWMfHXhcXf2Q61a+Z/eydn/feNv60Bc7CeaK3jaWeVIo16u7BQO3U0ryxxhS8irvIVcnGSegHvXP+LINNvtBvLfUrmKCznj2maRgAp6qw55IOCB3xXiPwzLajrAi1jXxqC6eAbCN3ZQzZI3jcAWwBjvjNAH0lRWS2s6Wtw1s2pWYnQkNEZ13DHJyM57VX0vxDpGr3M1tp+oQXM0I3OIm3AD1B6EfSgDVu7u2s4xJdXEUCE7Q0rhQT6ZP0NToyuodGDKwyCDkEV5l4u0jSvEuv6VZ32qQeXaF3l0/zgHlYhSuR9M++Dx1r0yKNIY0ijUKiKFVR0AHQUCTH0UVz2seJNH0SaKDUtQitpZRuRXzyM4z7D60DN2WWOGNpJXVI1GWZjgAe5qG0u7a9jMlrcRTxg7S0ThgD6ZH1FZd6ml+I9KurYyxXlnICknkTZGRg43KeD0NeXfBme103wpcy3EsdrAL1xvncJ2UDcTgA9vwoA9vorOj1TT5bVryO+tntUOGnWZSi/Vs470lvqunXMElxb39rLBF/rJI5lZU+pBwKANBWVs7WBwcHB6GoLi7trZQ1xcRRKTgGRwoJ/Gvn3xJHdW+sXDeFtf0+30/Uvmu9l2mYpCcM4+bIOOeD61U+L+maOnhHTrizmjuJbOVbZLhJQxbIJYHBwST83rQhLzPpUEMAQcg9CKWuN07xFo1pb6dYT6paR3LWyEI0gHAUevT6HBrobzVNPsXEd3fWtu7DcFlmVCR64JoGaNFUJNSsYrdLmS9t0t3OElaVQjH0Bzg9D+VWbe4huolmt5Y5YmzteNgyntwRQBNRRRQAUVn3upWFgyreXttbswyomlVM/TJp1rqFjeh/st5bzhB8/lSq2364PHQ0ATQXMFwXEM8chQ4YI4O0+hx0pkd5ayzPBHcwvMn3o1kBZfqOorjPCXhrRdJn1aTTrlbh7uU+cFkB8oZOEwDxjJ96868NaRZ6J8VLyzsUdIPsZcKzliCwUnk8nn1oA+g6KzH1bTUkljbULVZIuZFMygp9RnipbLULK/3fY7y3uNn3vJlV8fXBoAmFzAZzbiaPzwMmPeN2Pp1qfcu7bkbjzjPNedxeGdDXxq+vLfbtUZD/AKMZgcNt2FtvX7vGOlZHxTtpIIrXWdMvIrXWbQkxmS5WISRDllIYgMM44oA9czzjvRXm3w/S7ukuda1XUra6vrgBSltKrxQRjO1RtJHP3vxruG1TT1jeVr62EaPsdzMuFb0JzwfagSaautjRppdVIBYAnoCetV7W8trxWe2uIZ1U4JicMAfwrzoaJbax44m1S6uoZhp8aJa28c+WR+pZlB4wcjB60DPT6KKCcUAFUbnT7K6ffcWdvM+MbpIlY4+pFQDWdLKyONSs9sZAc+euFzwM88U5dW01oHuF1C0MCEK0omXap9Cc4BoA0Io0iQRxoqIvRVGAPwp9U7O/s74MbS7guApwxhkD4+uKjvNTsLF1S7vra3dhkLLKqEj15NAGhRVGDUbK4ge5hvLeSBCQ8qSqVU9eSDgdRXF6V460jVNfu9Ntr63MNvEpEpYBZXLYIRs4YDjp1z3oA9CoqleX9nYhTd3cFuG+6ZpAmfpk060vbW9VntbmGdVOC0UgYA+nFAFl1V1KsoZT1BGQait7eG1jEVvDHFGOQkahR+Qqu+pWCSvC97bLLGMuhlUFR15GeKsLcQvD56zRtDgt5gYFcDvnpQBPRWfbanYXUgjt762mkP8ADHKrH8gabcarp1tI0U9/axSL1SSZVI79CaANKiqct9aQwLcS3UKQNjbI0gCnPoelQXmo20Ni12tzb+WVPlu0qqjNzgbicdaANEMpJAYEjqAadXj3ws0T7ILvUr++huNXumZpY4bgOIVJzjCsRyefyHavYaACiis3UL3T4FMF7d28PmIQUllCEqeO5oAuR3EMrMkcsbsv3grAkfWpq+dPhLBZ2vjPxLb6fs+xxDbFsfeNofscnP5175d6lY2ThLq9t4HYZCyyqpI9eTQBfoqOGWOeNZIpFkjboyHIP41WfULKMSl7uBREQJC0gGwnoDzxQBdoqvbXMF0he3njmQHBaNwwB9Mio2vrREd2uoFRCA7GQAKT0B9KALlFU7q+tLRVa5uoIVf7pkkChvpmlhvbWeF54bmGSFM7pEkBVcDJyR04oAt0VQt9Rsbp/Lt723lf+7HKrH8gal+2Wv2j7N9ph+0f88t439M9OvTmgC1RVKe/s7dts13BE3o8gU/qauKwZQykFSMgjvQAtFFFABRSMwUFmIAAySe1VPt9mRGftcGJPuHzB83OOPXmgC5RSFgqliQFAySTUIuYC0aiaMtICYxvGXHt60AT0VBcXMFsA080cQJwC7hc/nUiOjoHVlZCMhgcgigB9FNR1dQyMGVhkEHINBZQQCwBPQZoAdRUM08UChppUjUnALsAM/jUiOsih0YMp6FTkGgB1FJketLQAUVG8scbKjyKrPwoLYJ+lSUAFFFFABRXnFqutX/je8ke+kh0ewRFhgjK4nZlG7d64JP5D0Nej5oAKMDOcc0gYHOCDjrg9K4LVrDXNQ8V2LQXc9po1tDvmMcgHnSEnC45zjC5zxjPrQB31FFFABRRRQAUUUUAFFFFABRRRQAUUUUAFFFFABRRRQBRtR+9l+tXqo2v+tl+tXqACiiigAooooAKKKKACiiigAooooAKKKKACiiigAooooAKKKKACvCvAEbD4h+LXbg5Axtxxu4P5V7lIpdGUMVJBAYdR715x4d8A2+g6pLqcGr6jJPMD5vmOhEmf73y8+v5UAeb6NdT2vxe123ii/e3MDopPGPkVwefXaPzrS+BN3+61qxuXxqC3RllQjnkAE+n3ga7HT/hzYWOuf26mq6q18XLlnlQhs8EH5ORjjFN1r4fQXOsNrelajc6XqEhJleI5V8+x+nPb2oHc861lLmX40WK22Q67GY+iCP5v0yPxq3qnhG/XVL7X/Aerrva5K3FkjYXzF5YEs2Gy3ODgfNwcV7D4a8N2+hm4nM0l3f3Tbri7m++/sPQe1cg3gG8sbq7uNB8SXen/apmlliaMSJknPA4/PrilZXv1EcLqmvN4g+F2uzzWcdtdx3Mcdz5QwsknmR5f0yeM+/1r1P4ckDwVpgzz5DY/wC+mqzB4N06PwtL4cYvJBMh82Vj8zSE53/UMAR9B1rlND+G8uiWFxHaa9di9aMx28xGUtwTltqZxk+vXuMGmJKysZHwFOdN1j/r+P8A6CKh+C3OqeKmPLm7GWPU/M9dL4a8A3vhu2uodO8Qzp9qjPmboFYCT+Fxnp3z659qteGPAkvho3stjrl0ZrtSZDJGjKZMHDHjPBOevagZx/gKdY/GvjFpmC2yAtKSewY8/lmuY/sTXfCkUuveFL+LUvDjF5nty/y+WAd25W64wRkHdxyK9E8M/DVtIuri8utcubme6V0uAqBVlVgeDnJ981Wtfhxqlnp76Rb+KJE0qYYmgNqpJycths5Gf85pNXE1c5Dx3qNrqnwtsLm0to7WM3KgwRZ2owLbgM+/P41L8L9Yk0nV4NK8RW4F9eW8ZsbxyGPlY+WLI6Dr365z1rrvFHwzbUtNstI0vVTYaZbZZoHjMnmSE/fLZB79OnoKrar8NNQ1XTtNtLrxAHksCwjl+zANtwNoznPGO9MZa+J2oxQ6zoFpa6bBd608ha0knYhISSACR3559ttcB4g0/WLDx74bGsax/aMjyiRMQiNYwW5UDNd5q/w4v9WtrKW68RStq1mx8q88rHyZyAQD1B75qje/Ci4u72zv5PE1293FgyzuuXOMY2c/KAc+vWgD3ig9Kp6da/YrOG2EskvlKF8yVtzN7k1coA8G+Dd7G9/4ktZ3H277Y0j5AUuMsCcfUHjtmvULOLQtN1ya3tYYYtUvVa4m2L8zgEZLemSc+/NcB4q+GEWqau2raVqL6ZcSktP5YOGY9WBBBBPeuj8P+DptB0u9jtNUd9Xu8FtQljDsMAADBJ4HPX19hQByHwTUiPXgev205GMU74RD/ib+Kz3+3H/0J6ueFPAet+GZb57TxFGftfzMslruG/P3vvdev51d8GeCtX8MPqbrrkVw18C5LW2NsvOH+979KAM34cxLH4x8Z4AAa4Q4A/2nzUHwbRftXiV8fMb4jOO2T3qbw74F8S6Bd393b+J4ZZb47pjLaFgWzndjd15PtWv4K8Gap4Wh1BE1iGd7wmQu1uQVk7N979KAPKPDE8sL/EcwFxIFkYY5GA0mSRj0J+nNenfBE20vga1SNPmEsqz8febcT/6CVFM8F+BNU8Oavd382swXaXpJuozbbfMJJOQc8cn6Vas/BOqaFcXo8N64thYXTeYLWW3EoifHJUk+35dc4FAHE/DjTLe2v/G2mmVk0xcxM/8ACo+cNz7D8q5ww+JPhvaS2t9bwax4WnG19rALhuuO6k59x6eo9+svC0Fh4cvNGt5W8y8il864fkvLIuGcj8uPQVwZ8BeJZ9HXQ7vxYJNP3DcPs3zlBjCbi3QYoAwvinc291p/g6a0QpbyzK0Sk/dXCYB9xnH4V9Dh1RV3MBkcZNeceNfA66/pml2dldiyfTXUwSspfChcY6jnhTn2rkfHnhi6HhWzS/8AEcst7YtJJ5hjy9wWPCgbs5HHc9/wEJHvNFZHh4zNounG4Lmc2sRkMmdxbaM5zznNa9Az578eLBJ8U/C8dyivE0S8MMjdvfbx9cU74xwRvr3hdyilmuVQkjORvXj9a3vEvgTWdX8Swa/Br0NvNakC2H2XOxASQDzz1P50/wAWeB9a8R6jYXkut28a2RVoohbEru4JJ+bnJH5UAYXxwRI18PSLGoK3e0YGOOOPpxVjx3d2f/CZ6XDpWmR33iVQAjSyFYoQAWBYAjJAJb2AFa3jLwPrXiiawefXLdI7QK4iW14MnGW655x0NRa18PdQvdWt9bstcFlqYjCzyxw8OwG3IGeOOCCTQB5/NZapY/FfRRq+oRX11MoffEmwIu1gFx26E/jXTeJ9C8WaD4lvPEnhllvILp0a5swRu+VRwQeo64xyM/jVm5+Fl3LrdrrH/CTXTXMbK0ssiDeSOykEADHGK6F/COvWmq6leaR4iFvBfAFopbfzCG2Bd2cj5uM5/nStprqK2mup494u8QWmveBGkht2tbk6ruvoTufa7BzlSeOcDjjHI9z63c+DLLxHotv9q8RarPprRpMgZolHTOSSmRgdu3NaOi/D/TbPw/daRfs16945kubhuGZ+zD0I/HnPrXC6Z8J9StIZdPfxK/8AZUrhpbeOIjeB0B547ZpjMX4s2ljZ+DNAtNLleezjuGSJ2OS/Dc9BnnPQV62dAsJfBEWm3jx2SvYxRS3GFQq2F5JPqwGfWsTx54DvPEkFjY2N9bWOn2YBii8klgwGOuemK6G68Palf+D5tBvb+KW7eMRC5CEAgEEZHrgYoA8Quz4h8BWEuh65af2v4ZkXyxKny7AxBOG6gjnAPfGDTvjI6k+EZNJ3qfJBtFP3gDs2de44616E/gnxLd6PHoWoeI4JdNDIH22370xqQQoY/QHJ598cVJ4r8A3+rXmlvYahb2ttpkaJao8bMw245Jzz90UAYnwcvkl1DV7fWImXxMJMzyTffkQAAAdgB7diKzPGQN/8WNLtDqUlmUtgkUsQVjG5DkDB4BJI7HqPw6XxP8PtX1nV7HW7fWILPUYIUWSSOJhukUn5xz0IIGPatHxZ4Bm8VafavfXkEet23yreQRFVdc9GXP48dD044pidyLV/BFkuo2Wtaz4lvPNt3RIpJGjTJ3ZVcgepP4Zr2EdK8x8MeDLy0niuvEGrzatPanNpvZgsR7scn5m9zmuOnstUsfiNBcQa41011OfMtIwW8q37hv4QBgD16HrSA9/ooqG5EzQSi3ZVmKERs4yA2OCR6ZoGfPXgizgu/iV4pFxDHMih8LIgYZ3rzz/nmqfii2jb4padZrejS4/s6pBJCinaxDABQRhSTgf/AK67fwh4K1nQvEN5rNxqlpcfbixuEELDq275eeMH68Vb+I3gBfF8lrdQXn2W9gGzeyllKZJxgHg5PWgCpqngO1k1Sx1nVfEd609s6JE8hjXJ3ZVcgepP5mvJfG2o61pnxE8QSaIpNw9mokZMFki8qMsw9CNo9/0r2vQ/B2oi8huvEWsvqn2Vg9rFgqqOP4z/AHj6ZrKsfB3iSz8VXfiRdV05p7oeXJG1u23y/lAAwc8BV5z270Ab3wvu9HvfDsU2kwrCxP8ApSFiziXHO5jyc9c9K5X4WXf27xH4tnupfMvPtWxSWyRErOAoHZRwKl0vwFreh+I7zV9J1i2jhupWaS3lhJVlLbtpAPbsRg/ma0dX8FX9pr8viHwvd29ndzoRcQTISkpJyx9s4B+ozkUAcV4zhk0/4r6Jc2MrwyXqwi42fxjeUYH2KqB+GeuK2LOztT8Y76R7eJmFiHQlR8smE+f64yPxru9B8NXcWsT67rV1Fd6iyCKEQqVjgTuqgn3PX+prnbXwl4jg8WTeJDquntLMvlPCIHCmLj5euc8A5yeaAM7V444PjDorqmGuLB9xBxkhZeT68KB+FJ8J5RPrni6WRVM5vj8/fG5+B3x0q9deEPElz4st/Ej6pp/m2wMcMXkttEZ3DaeeTh25qtq/w91OLxBcaz4b1kaa90pNwrAnc5Ykn0weOvfNAEFkiR/GG92Iq7rEMcDGTtXmlu/+Sx2f/YPP/oLUmk/D3xBa6+mtXHicPcnHmuINzOoIynJwAQMf0rVvPCXiCXxmviaLULBBH+7SExscxcjBPqQTz60Ac54T1A3fxZ18XQ8uVIGhhV8ZIVkAx9QCfXBPpXqUlhoul+ITq8knlalqSraqC3D4APAHso5PoB3rhPHPw4n1vXYNe0jUEsb9SrSO6k5ZQApGPQDFdB4e8M6zY3E2qatq6apqogMFrvTZFEPXAHU8ZI5x9aAPO/hZawP458WO0MRMVxJ5ZK5KfvW6enSt/wAEII/iJ4pQIqAKuFVQBjI7D/P0q14M8G6/4e1nUNRlvtOmGoOXnUI/XLN8vpyfyqDSfCPirTPEl/r8d7pLS3uRLCUfbjjGOM8YFAGX4Khjg+K3iWOGNI0+zkhUUAZLRk8D3Ne/143o3hDxFp/i258RteaY7XfyTwqrgbMrkKT3+Uc17JQAjEBSWOAByT2rwfw1JeA6xbeCIYZbYzs0upX82Q8vGVRQMnAIwTwe/v7rLGJY3jb7rqVOPQ14Bofw68U6ELqy03xHb2umXMpMkaw732HjgsvDbfQigC98BAyaHqSOAGF8c4AHOxfT6V7rXk/w58F6p4SnvFuNVjuLOY7hEkeCX/vEnkcdga9YoA4r4jIj+ENY3orbbZ2GRnBx1rgvhT4X0S58I6bf3WmW890XllMsiAnIdlA9xhRwa9G8baZqOs6HcabpsttFJc/u5HuM4CHrjAPPT9azvh5oeqeG9HXStQmtJooWYwPBuzhiWIbI9SefegDxrwNaeJNW1bxHf6TqlpaO92RL58AkJGWwAeoAHGK7Lwp4H1Xw1LrUo1mG4vL60kMcUS+WRKTw+OgwTjgY5qLWPAviDTfEdxrnhPUo4WuyzTxzkHLM25hgqQVzj3FdVDpk+j6ZqGs+JNZzqLWrQPexJhbePtsUAZOcMeOTgdqAPN/hh4g0XTPDmrabrz29tdQ3EguYpGzJMMAH/eOcjA9KoeFprrw/8L9f1KKCWBri4P2YuuCY32IGBOePmbH0rB8L+D/GDabDqOltp0sFxI0yG4hjaV/RyXUkZxkYOeea9k8MSa9qR1Dw34zt4ZTLbeYkqbBvQnaeF4BzyDwQfwoEcF4J8L69f+EIotN1zTksL2NxLE1oHYEkggk9SOfpWuPCSaD4D13TrzULfUngVpY0VB/ozYzx3BJ5qjo3gTx14ZmmttE122SxkkyC4DYGfvFWUgNgc4/Ou31TwzrEPh2706x+z3uoamWa/vbh9mSf7qgdAOAOAPTtQM5XwNoem/8ACrri8NnA13Pa3TtO0Sl8qXVcHGeABXmP265T4YWdnHc+TDdaq0UzH+5t3Y+meT9K9s0HRvEOl+BJ9C/suBrsiSFT9oUB0k3EuT6jdjHfArJ0P4e3tx4LuvDurJHbzLP9otpkkDjeV7jHAHIPrk0AR3/gPxNrOiQaXca7pclggRoRHZBduBwVIxjgnp6muS+J2iR2kXhK0neOe5JFvLdxjBkQFQOc9s9c102g+H/iVYQQaUmqWtvYwqUWQqj7V9vl3Ejt0+uKt+OvB+uX6aJZ6TaxSQaWNwmeYKZHO0kkHpkrnv1oA6rxL4V8M6Z4b1LCLpVu0CpLcxAltqsCByfmJIA9TmvGPFupXF58PrO2s9KnttItpY0S6uyFknO0kFUHY5JJyR6EnOPcfG+g6j4s8JfYcJaX7FJDG0mUyDypIHpz9cfWvMdU8GeP/EGgw6bqF9p8cFuEEdsANz7eAWYDjA9Dz3FAEPiWQXt94B0e5lDWEkFtJJAcbWbAUZ9cjI/E+tew+KPB+k63PYXt3LJbHTjujMTKi4BBwcjpke1eZal8Nte1Tw5Yw3eo2x1bTtqWbR5RUiVQNpYDluAc46jrWpo3h7xxrBjt/FOqiLTo3BeGIR759pyMso6Hjqe3TPNAGTrehadqHxYtra4tkaCW28+WMKMSOFblh3zgZqz4us7TSPiB4WOm20dmZjsk+zjyw67sYIHHQke447Cta/0bxK/j6LxDbaXbm2hQwASXQBdMEbuBkE56YNReKtG8Tap4r0zVYdIgNtpzjaBeLmUZznkDH0xQBN4s02zg+IPhe7gt0iuJ3maeRRzLhQBn6c8+9e0149r1h4n1HxLpGpR6PbrBp7Hg3gO8Njcegxj6V7ApJUbhg45GaAFr568bXOp+EfGj+JP7KW+0u6t1hmYLuMajAbn+E8DrwQcden0LXkk58UaJr2tXdton9q6deMjRqLtVdSEA6HtnjGPzxQBofDy80G70q+k0FmSKSUzS2zLt8h2RRtHHI+XqM965T4Yxp/wgerI2yVBJcchRtb5euOlbnhHw3qegafq2oNbJJqmoSGRbNZgEjBPClumRk5x2FP8Ahp4e1TSNCvNJ1m2jjWWR2DxSA5VgARgcDv8A4UAc98BNsnhS+jdd6fbHDK5yCCicY9Pb61X+E2mW1/o3iXTpAy20168ZVMAhcdBSaF4W8aeGLu50jRZ7UaTPL5q30wUsmQAfl6lsADpj3HY8K+H/ABz4ZtNUitobCY3MpkVmkCybz/GOq49VOPagDL8eyW2oataeBfD2nWkZcotzcLErGNR2z1+Uck5z2+tj4paFZeGvh9babaYA+1oXc9ZZNpyx9zj8APar/wAO9B8Q+EYr6S58PreX91IXM6Xka5XH3Tk+uT+Navinw/4j8Y+HrmC7ghsbk3okgt3lDhYguOWXIyTk0r62Ai1T4deH7rwgPs1oLe7S1E6XIYs5YJnDE9QemO3bGBXIDSZvFfwpjnlbzb6wZ5IpHGW2ITlM9T8ucD1AruZT4s1bw+/h8aGljKYRbSXktyDGU+6SoGScgfrXpeg6PaaJpdvptrEqwxJgjruJ6k+uTmmB4mNXTxd4O0fRrO3hE11cJbTxg8wrGQzOAD0wBz/tY6mvfbS2hsreK2t41jhiUIiL0AHSvGvhroVpb+JvFGpQK21Lx7aL5QqrzucAexwB7fWuh+I994r06C1uPDcEU0SsftKlN7e3B/h65xz0oA9MorJ0G8fUNIsLyUAST26SMAMDJUE4rWoA8B+KkN1Y+JtH159HOqadBEY5IsbgGyxyRz2IOSMcVufD+78MeJU1ObTrMWr3SIl7Y4wDgsQ3HY7iOMdOlbuu3HiLS9ea/stMfUtNe1CPFHMqsjAk5CnqeewPH0rF8P6Zqq6/qfidtFFkZbcQxWCypvmbIJZj0Xp9T/MEQ/COGO3m8TQwoEij1N1RVGAoBIAFYug3CXXxf1h0bISAxn5NvKqqkdeenWt34cWOu6bc61Nf6O0EF9cPdRZmQuGycKQD3z19q4rQLLxJZeObnX28LXKw3xYeV56ZjBIBJPTqM4OOvpQM07Twlo1z8R9TsntQLKOzWb7OrEKznbnPPTknHriotDtrfQfi7cadpkCW9pPafPEmdv3A3A7cj+daeiS+IT41n16fwvdw2t3CtoVMyFo8FcsRkccfl0rDNv4pHxDl8SDwvcNAF8hIvPjBI2bc7s468/SgCTS9Ns9K+MTW9jAsMJty+xScbjHknn3rodJs7XXviJrz6rGl1/Z6RpaQyjckYI5IU8Zzz9TXNwf8JJJ49/4SY+FbxLcp5JiMqbgNu3d/Wr/jDwv4m0nxS/ijwoDcPcLieFmXPPBGDjK/Kp9Qf0SdxJ3O20fwJDpWv3+oxX7fY70OHsFjCx/NnI4OCPwrgPAXgbRdSvtemvLdpbW31CSCC1MjBEx3wMZOCAM//XrtPD9r4mupDr3iK2AurSJxZ6fbuBuJXBLckZPoTxk+gFY/gK613TZtaF14avFiubiW9jKumdxIGw5IH0Pf0pjMH4U6fDYeLPFejxFzYx/IImYkEbiOfwOM1p+A9Ot9L+I3iW1tU2QJCpVck4yVY8nnqa57wpL4k0rxRrWrN4TvpFvicR7wuz5s/ePB/Cug8Dxa6vjfU9Vv9Auba31FSoYspEW0jG7nnp/hQB73UU8STwyQyrujkUqwzjIIwalqteSyQW00sUDTyIhZYlIBc46ZNAHzL8LfCuj6jrniIXtos8NtcGOGB+UUbmGSO5xgD059aXwT4S0i+8c+Ire4tlezs5SYrXkR5LEDI74GcDpzW78NYtb0nVtXnu/D96kV+8k6MSBtxuYKR6ngD6+la/gWw16z8Uapqd9octva6m5IYzoxiwSeQDmgCl4Ws49B+J+raZp/7mxntVlMCjCghQR+RLY+tTfC4WviW71/Wb6BLmaS72RtMA4SPqqgHOB0/IVBpFv4jb4gza9eeH5orScfZVKyodi/KA7c9MDP8s4p9tpWueBfEeoXOl6XJqekai28RRShWibOeh9CxH078Uk7iTvqjJklHhn4oHTbVFXS9WC+faAAoS6kZweB83P0JHtXQ+GNH0yP4jeJo1sLbZFHA8S+WMRkoCxUdiSc1teH/D9/feJ7jxTrNqlq5QRWtoWEjRgD7xPIB69MdT+OVd2vijTPHl/d6VpsNxaamkIM8rYSIIqqS2Oc8HjvkdaYzP8ABTWvifxl4kutRh+0vZSCG2jnO9IVyynaDxzt/n61X1BofB/xL02HT1eOy1ZB59un3d7FlDAdhnafz/Czd6FrXg/xbda9oti1/pl8f9Is4MBwxB/9m5yPXFb2jaVqeueJ08Uatp/2CO2gEVpayFXkbIOWY9uWOM8/TuAedWnhXSLr4qapp0lqv2BIRJ9nBIUkxoTnn1JP1p+vWVrYeLNC8H2880WkeaJZo5XO2VnOdhz1U4Ax6se9dHoVlrz+O7vxNNoNxBZ3e23KPKm+MBUTeRnkcZ4zW18TPCl/qt5puuaSizXunuCYHbAkVW3DHvn370AYnxg8N21no0Ot6TDFY3Onygl7dBGSrEL2xzkr+tUPiRosnijwZpviGC28zUYYUknKJ8zoV+fgdgeenTPSug1OfXfHFtDor6LcaVaSFHvricj7oIO1B35A59ua9djs4I7JbEJm3WIQ7Sc5XGMflQB4frN7a+LvCHh/RrFxDNqciI0WwEosX+sPTjBXg8E/TNWfH1jommato9xqc0X9k20LJFpEaEmRySNyqOD94Z/3e+af8L/BUvh7WNYnurdikMnk2M8nG5DyxC84/h5+o9ab4+ttd07xlpPiPStIfVI4bcwtGvVSS2cY5HDdcHv9KAOV0HUUufipYvBpU2kRzWzKbeSJY2cCNzllHToP++RX05XzXeWPjb/hM9O8STeH4Wm2GNIIp8rGNrL+8fkA/PnPQ4r6RjLmNTIAHIG4A5ANACTP5UTyYztUtj6CvD/hppth4rtdQ8Raxax3l5eXDptnXekKDGFQHPTPXr29z7fPGJopIiSA6lSR7ivm/QrPxb8Ob2706x0Vta064ffFJG2z5sAAk4OOgyDx6GgBngAW3h7xV4wNvBi2soXZIgx+6pzjJz6Vt/C2Cz8XprOs6zYwXVzNdbB5y+YI02ghVz0AzjjmqXgHR/EcfizW7nV9DWOC/wByXDmTCKpyfk6784A4/MU/QY9V+Gl3f2B0a71LTbqcPazWoDEZ4Ab0PQc96AGeFLZvC/j6/wDC7yM+najEzwR7jhRhmxx0ONwz7CsTwL4O0fUfF/iK0vIZJ7Wyk/dQvIdpJLDLdyQOnPfvXpng/RNSvfEN74s1qBraWVPJs7RyC0Ufqcd8fzPtXm3hnxBcaP4y8UTWul3OpwSy/OLQBmUhjg+4+9TuO5f8N6Vb+FviBeeGVaaXTNTgLJEzcLhS4yQe21hnr/OqHw98DaTrg1+K98/7PDeeXAkczL5e0nn0JwcZOeM13mgaXqMniLWfGeoaTNC7QhLKyZw0pAUAnrhSdvTr8x/HL+E76vY6jqdrf6Fe20F7O1wk7pwp5O1vTjv60hFbxFp2k6B4htLrWLx9TtobdYLHSfJ85+E2ksDwemcnqT/s1X+EZju9f8WW7WJtLWYrmyZQqxglhtKjgcUtxb+JfDPj7UdXj0SXWLW9BWKRH5ReygnO3BwOeMVa8EW/iXS/GWpNfaIMaiVkmlSTEcK5Y5B53dxjrxQBmeE9Kg8FfEmXTJFh+z30JazduSgOcAEnIPDLzycD1rvPDltZaz441vXI4kb7FstIZAvVwpDtn1/hz6Vm/Gbwzea1p9ne6Xama+tZRkx/6zYfT1wcGu+0XRH0rw2NNhkxdtC2+Y/MWmYElj6/Me/YCgWtzwWzttB06PUrTVbT/hJNVu7mR3Omo0rwAcAFuCpzu6frgV6L8ELqa58JgSyO/lzsib2J2qAMAZ6AelecfDyXxP4bs73QrPw5MdUnm81Z7ldkKIFAJJ6Hpgc4yfbB2PA914h8OeDtRW30Cdp4JC6mUYySwU4Tq2ACf8aSuM+j6K81+Gvii+8S2V2NSthBd2soRwFK5BGRwehr0qmB5r8W7RLrwZqTM0itEiuhRyOdw6gcHjI59a8k8IfDCw1vwUl411I2pXCE28m4lIdrt8gXOMHnOehJx7+z/FH/AJEvV/8ArkP/AEIV5r4M8YXdr4SsdNsdC1Ce/EbJA6x/um5bD7jxgeh/+vQK5zGl3F1qfwv1q01B5fN0uTZG29g3LAkNzzjJHPat7wX4At7fSNI8TXOpXUk1qhu/KABXYBkIoJ46frVy/wDDuo+H/Ad1pq2U+o6vq0he5aAZCMSDz9AMcdSa9H8BGW48M2+nX+nXNq8EIgljnXaHGCOPUEUDOB+HWnweNlvvEev/AOnySSmCCGZfkgQc/KvQdv16kk1n+HseGPHuo+En3to+pKWhidiVUMpOFA6fxL2yFGaZ4Vh1T4aale2l5p9xdaTduXhltVMm0jpnHcj1xXaeFtPvdZ8U3HivUNPezh8hYrGKbG8AjliOoPX8GpN7Cb2OGsdKg8DfEqzhXZBpF+ri33yHbG2zHck53YXJ/vV3sdnZ6x8RLmcgE6VbxkgdHlYcE9vlUn8T7Uz4veFJ/EejRT2EQfULJ/MjwcMyY+ZV9TwDj2/PrfBWjS6No0MV4RJqMxM13MTlpJGOTk98cD8KYzyPwfDD8Qdd1u714SXVraTbLS0eRgkQJYZwCBnCgdPen6YYvBHxDi0OzmnGlagg227NvEbnOMZ5xnv155zUdl9s+GfiO/e4tLu80TUPnFxChco4yQGHrkkdeeD7Vu6VYP4o8ZDxTJp80Ol2kW22M42vM4/jCdcDJxnrx3yAAZPirw3onhnR9R1TXGOpX1xO7WqvNIg3MchQAe3JJPp2rM8HxXng/wAI6h4s1NZDdyRhbSCaXI2sV2t3IJJ6dcD34wp/EC6740F94htdQh0m0bdb23lM671xjK9OTycDnAHSvRr/AFi3+IYufDlhHd21o1u5kmmt9q7gyGMrznAIOQcdfyAM7wV4RsfFPhOPVNWkuLrVLwyMLt53LxlXKrtycDG0dvbtVDwLPeeLdL1bwprRc3OmnEN0JjvV8soyR1wc/UGrHgrxLceDtLm8Pa3pl59rs3Y26wxbhKrHcAGHU7iefQ+ors/ht4butKbU9W1GHyL7Up2kMG4Hy0ySBkE55JoE0cT8Jb7+yrXxNYa1MzS2EgaZmkMmUwQdo644/wDHhUltout2/gC4l06T7NfajMsz7pzH5UBPADMQF4x+B71J4w8HXFz46tJrFZEs9Uj2X7A5BCnLA57EKvA9Petz42abqV74XQabG0kVvKJbiKM8mMA847gHnH49qBnjWv32haZd6F/wjckjalBLHHd6hCWEczfLnqcEk5JGMfWvTfHVhd3vxD0K0tNTurQ3MDlnR87AFbdtB4BKgj6nNef+LfEI1jSdFbTfD95a6dpk6rIzKMBzjCjHXODycZJHrXS6n4xtbnxtomsS2Go28NnHLFPHJbnehZWAOB/vUAb1jY/8Ij8Q9O0vTrmc2OpWxaeKVi+WVXwcnvlR+oq/pZuIPinf2zXt1NAbUuscspZU3bSQo6AZ7Vx3ifxloy/ETStRDSyWthE0VwxhZdrEOOARk43A9PpWrpmu2Nz8VZ7mF3e3lgS3SURtjeVXAPGRk8c0C1ufQ1FFFAwooooAKKKKACiiigAooooAKKKKACiiigAooooAo2v+tl+tXqo2v+sl+tXqACiiigAooooAKKKKACiiigAooooAKKKKACiiigAooooAKKKKACiio5ZY4l3SOqL6scUASUUikMAVIIPQiozNEHEZkQOf4dwz+VAEtFFNV1fO1gcHBwc4NADqK5q+8RWlnr2m6GQXur5ZGG0j92EXdlh15wcfSuloAKKajq4yjBh6g5p1ABRRRQAUUmRnGefSuH8c63qGk21pBpNt52oXk6xRbkJRfUt6f59KAO5oqvZidbaIXTo9wEHmNGMKW74B7V414w1vWbDx5odhHf7dPuHV/IjTbkZ2kMf4uQT+NAHttFFFABRRRQAUUUUAFFFFABRXmXxV1TXdE0BtT0W4ghELATmSMMwDEKCueMgkdfWuq8IXtxqPh7Tby6k8yeaBXkfAGSR6DigDo6K830zWdd1PxdqFnElvFo1gwR3MZLSEr0DZxnOfpj84fG/i+68JanYzXFmZtGuFMckiffSXJP48dvr6UCTuenVWltLaaaOeS3ieaLPlyMgLJnrg9q5jwdrtx4jtZtTNq1tYvJttFk++6Dq7YOOTkY9u/WuwoGFFFFABRRRQAUUUUAFFFcv4wm1a10ae50ZrcXMAMrC4BIZFBJAx36Y6fWgDqKK89+F+tX3iDwxBqGoyiW4klkBYIFGAxAGABXoVABRRRQAUVjaNrFrrC3bWhYra3L20hYYy64zj1HI5rZoAKKKKACqltZ21q0rQQRxtK5kkKrgsx6k1brzjx74ov9Dm0vT9ItIrrUtQmKJHKG2hR1PBGOSOc8AGgD0eiq9p5/2eL7V5f2jYPM8sELu74z2qxQAUVFPKsEMkz/cjUs30AzXn/wAPNe1nxFa3N/qFrFBZPJi0IUhmXnOfUdAD65oA9FooooAKKKKACiiigAorgtNm8TSeL9QW6hVNCSILA3HzNwQRznPLZ7cVp+NPEMfhjQ7nUnAaRRshQgkNIfug47f4UAdVRXKaRceILjQDc3lvZxarIheKABlROPlV8knPr+XauW+HHinVPEdzrEOpx20cllKItkCnaCMg8kknkUAeqUUUUAFFebar4n1JvFdvoGiW1rcqsYlvZZGOIBnkZB64xxjuK9JoAKKo6m95HZTvYRRS3aoTEkrbVZvQmuK+HWv6lr9rqTarFBFcWl69sUhHA2gZ5yc8k0Aeh0UUUAFFFeS/FHxVrfhWG3ubC3tHs5D5bySklxJyQAMjjA96APWqKit3MkMbnqygn8qloAKzdY0y11nT59PvYzJbTrtdQxUkdeo9xT9UluYLG4ls4BPcpGWjiJxvYDgZ968v034oadqz2Nnp9pdSancTxxS25iP7hSRvckfwrk/lzgc0AY1r8I/sDyLYeJ9UtrVmJWGNiu38Qefyr1Hw34ZsPDySm2EklxMF8+4mcu8hA6kn8Tj3rp6ZIWVGKLuYA4GcZNAD6K8q8I+M9S1nxPqOh3+lx2LWsRk2iTew+ZQASODw2eK9VoAKKKKACiiigAooooAKKKKACivJvE3ji/0XxLY6R/ZIFtdTJGtxJJ98EqCVA6Yz3r1mgAoorz7wv4k1XVtd1bTr3R2tILJsJNkkPzxz05GDxQB6DRTJGKIzBSxAJCjqfavMvBXjS78Ra3q2mXWmCyNlyFMm5+uMNjjP0oA9QooooAKKKKACiiigAryrx34K1HxNqllc22syWVtFH5c0aFgT82cjBxnBxz6V6rRQBlaJpVrothFYWasIY88scsxJyST3JJ61X1rQ7XWTALx52hibcYFk2xyf74/iHtW1I6xI0jsFRQSxPYCuA8OeNB4gstRvrTSbtoLVysRUgm4/3QcEHofxoA7+NEiRY41VEUBVVRgADoAKfXmHw+8cP4unv4nsRa/ZSBjfuJyT1/KvT6ACiiigAoqpf3BtLSa4WCWcxoWEUS7mf2A9a5DwF4pfxXptzeNafZmhuGh8vdnoAfz5oA7qivLPB/ja+17V9WsLnRpLZbFWIIJLMQeFwQBkjnrV3wb4yfxLquq2TabJZrZFQBK37w5JHzDoDx6mgD0aiiigAooooAKKqX1ybS2luBBNOYxnyoV3O30GRmuO8B+LP+Eutby5FmbVYJ/KVWfcx4ByeODzQB3lFFFABRRRQAUUUUAFFFFABRRRQAUUUUAFFFRyyJDG8sjBY0UszHoAOpoAkorzNPiHp11ot/rFhY311b2bbGIjCgnBOck9BxnuNw4rovBfiBfE+hW2qiHyWlLBos52kMRjPfpn8aAOqooooAKKK5Xxj4hHhjSn1JrKa6RCAyxfw57n0Gcc+9AHVUVxGh+Kf7U8HjxIbXYfIll8gNnlCwxnHfb1xWb4X8bnW/DV1rh0u4VrZ2RreH94z4wcr0yOR+RoA9Bu/tH2eT7KIjcbT5YlJC598c4ryXwH4Q1/w9rd7qF/eWNzHfZM/lltwbJIIBXHU4x6H2rpPh/4vHjGyurtbQ2ywzmJVL7iRgEE8ehFd9QAUUUUAFFFFABRRXnXijxzbaDrFhpBtJ5bm7mRAxG1ArHG4HvgmgD0WqGpW891avDa3b2krYxMiBiPXg1w/wAQfHEPgxLIyWjXLXTMNquFwq4yffqKPF/ju28OafBdGxup5LiFZYl27VGcYDNyAeenPSgDpvDnh+x8O2rW9krs0jl5Z5W3SSse7N3roarWU/2m1guNu3zY1fbnOMjOKs0AcH4/0jWdf0t9L0uSzhinx58lwzZwDnaoAPoOav8AgnS77RNDttMvvs7NbKVWSB2IcFieQVGOo9fwrraKBhRRXOeLtcXw3od5qzwGcW6riMNjcWYKOewyRQI6Oiuc8J67F4k0W11WGJoknB+RuxBIIz35HWujoAKKKKAAjNFFFACbR6D8qAAOgApa53XPEel6FNZQX9wY5byTy4VCFixyBnjoOR+dAHQkAnJAzS0UUAFHWisTXtc07QLQ3epXAhhzgHaSScZwAP8APSgDa2qBjAx9KaUQnJVc+uK57wr4isvFGnf2hYCUQ+Y0eJVCtkfQn2rpKAIzHGSSUUk+1KI0ByEUH6U+igAooooAKKKKACiiigAooooAKKKKACiiigAooooAKKKKAKVr/rJfrV2qVr9+T61doAKKKKACiiigAooooAKKKKACiiigAooooAKKKKACiiigAooooAhuZ0toJZ5SRHEhdiBngDJr5+8NaCfiPbXmveIZJHjldo7G1SVgkAGRnAxk5x+RJzmvfb62W8tJ7VmKrNG0ZI6gEY/rXzB4V1+/+Gt5faFqun3F1b+ZvSS3XPOBgrnGQRjvxj60AdbZz6/8PfA2o/2pPFJPBKItP+bzBgkDjocdSAfTp2rgzpNxd6JHqcOleJJPEuUljvWAKlid3HzZ2474zkj6V6jrVlq3jbw9rTTWEtrDIsb6Zbz4EmUJJYgdC2cYP/165bwp8SrvStOXRtW0S/l1GzQQxiNOZOyhh1B4AzznGevUAZ4m17xhb+A7KS6tLuG58x47+YLskEYI2nI+7kHBOO3vUWj6BpF/LpOo+C9Um3LdxyX1lNd7ZGQMMsy568HPYjpmuv1PxRrXhzRdNvNctxc/brh/tULRDNvCRwo24BwOu71I7V5lqln4f1jxXo114LW4N092st2I4nEUQ3A5II4/izjigC0nhCxPxQuNKE1/5TQ+cJY5sSRsVySW646jv1Fd3r93f+IfF6eDoNQms7G1iWW5miciaX5QwG7HX5h7d+2K5zXb5fDXxaGo3XnpbXcAB2RbzJmMIAoHP3lXpzkehpdbmuNB8c2PjR4p4dI1GNFuDNFzECgXawGSD8qt79OeaAuQ+JLKX4WahpmpaTPcy6ZKTFPayy5DHqccYGR365H1pPilDe6bf6dr0Oo6gum3zIZ4lnYeUeDgY4AK/XkH1re8e3kHj5dO0LQGF07S/aJrgqypAgBGWyBz83T+pr03xRoEeseGLjSZAXcW+IiMj94o+U/mBxQByPxCkXVtM0nTNHvpft17MjWphmKnywpLO3IyAPXv9DXm/j2HX/D/AIi0PTNG16/kMyDyFuJQQrZ2/Nxhh9Qe49q6D4KaJPtl1LUrWSK4swbK3EilWUZLNkHuCxGfqKyfibrunR/EDQy8wZbBkFycHEZLBvTnAIPGfzoGvMl8WW+s+BdR07xBJr893JdyCG93IMMvXCr0wBuwOxrovifqOoafrXhm7tdSuYrS4uFV7dGCgjK5yehyGxzkVk/HPVrGax0iCC7ikl+0CcbDuGzBG7jqPxqD4ma3pF9e+FXtNUgZYbgSvIgJCIGX5iO3Knj2oEfSI6CvnP4p3sGn+PPDN1dSCOCJQzuc4UbzzxX0TG6yIrowZWAIZTkEeor5g+Mcmly+ONAj1GRGtIo1+1Kc4VS5POOen6UAd5GLjx7rH9oafqV/ZaHZ5hD29yU+0yA5JC9hzjJ6j0q54z+3y61Z2FxqF7p/h/7I0lzeQuI/nGcAyEdxj5e+elebabf2/wAL/FclmLg3Oh6kizKytuEKliAwAzuxgg9yBVrxV4h0S88fQJr06y6Fb226EAtJGXYZyVUZ65HfoM+gANj4ea458YXmi2Ot3GqaQkBaOS4O5gwx0YgE45HHBH4VlQt4xufiHqug2vieTZHAGeaWEFY4yqEFYx8u4b1GRjPJrL0bxHo2nfEm41FopbHTruBUh32xTnaqghQM4JU84711Hh7VLCb4tazNHewmKe3SKJw/EjhYxtBzycg/lQK6vbqavgy81XSfGeoeGb3VZNTgWETJLL95CQrYPU9GxjOO/GcVBpkeo/ENtR1RNZvNPsIpWgsIrWQx7sD778ZOeOOo5qnaalZt8X7si6iKtarCrBuC+1TtB6E//q61y/w/8SL8Pr/UvD3iNpYYRKHicR7gp7txk7SNpGM96Bnc6Jr/AIj8O+ENXuPEdvI1xpxEdvLLyZsnaMn+IBiPm7iuD1C/1dtBXX4PEmqNrV1IrfY4IXaDaWwqLxgYBJ6kE8cnmuk8T3epfEDwtrVxZWs0NjbMjWsZGWudpJdun90jAGeR61Y8F/FTSk0WK01gSwX9oiwiNImczYGARgcHjkHHPT2VxX6E/ivU7vWfhLdXd/BLBdsIllWWPYSwnQZA9DTtUvdfsvhxo48PQSvcyRIkksQBaJNpJOCOOmM9qd8R9Vmm+Hdyur+VaX96yGG26Pt81WAI7EKOf8a4zxhqtxD4D8MWtvcumnXKeVfyQAMQF2/KTnjq3HfGPqxkM+oyeDda0eLTPEs+oSXEyrqNo8wlVWLDcN3QEksPUEVu/FrWfE2k+I9Nt9P1Jfs94y/Z7bykwrAqPmJGTluc9q4vxrf+FEi0JvD1qUgtrgGef7MylhweXIyx4b8jitr4l+JNI1TxJ4aurO8EkMEitKzIybBvU5O4DsCaAOivtV8V+BLDUdS8QalFe/awI7OKMcJMRkHpwqgHjocVg3uq39jZ2up6Z4j1XUNbkdZbq0MbmAg+ibQAOAOPwxXe/GjS7jXfC8N3pu25W0nE7CP59yYIJGOuM/ln0qHw58VdFuNHhFyJl1OOJY/syRM5lfphCBjkgdcdaAPX9IuZLzTrS5ljMcssKO6EEFWIBI5960K8p1j4gW3haDSoNdjma/u41klEUeBEpPU+46YHpXqcUiyxpIh3I4DKfUGgD5u8eaz4y03xxa6dpWpLJ9rjDWtuI1CBWLDD56kbTz6Dt0pmpal4w8A61Y3WsauNT028kCy5wFUk/MAv8OM5GOP5VP8AEfVLbR/id4dvbxitvFbr5jgZ2gvIuT7DOTWn8T57XxRqGh6Hpd1Hc3P2rdL5PziJMD5jjjABJ69qANzXdT1bXvGDeFtL1F9NgtYRPdzxIDIw+UhVJ6feXkevtg4Emrap4F8X2unahqtzf6Lf4KSXTbnjJJHLY7MRwOMEVFPeN4S+J895qEfl6dqcKwrdv8qLhF7njO5ADzwDmm/ECyj8ZeLdBs9MlW6jgXzLqSFgyRxllJO4HGcD9RQBc8SeJWn8dyeHtS1S80bTVhQQy27iMzSNggl8cDkjrj5e2TW5Yw6zaWni631G7uruxjtf9BnuNp3qY3JIYAbv4cmqnia68J+KNevPDevwra3VkFMF08oQuCAxCt0HUcHOcnoRXO+Ed+j6B4xspNTN1pdorW9jNI4CElHyin1yV6dyMCgDN8Ja/Jb+A7XRdIMs2u3kkgght2w8Y3n94xPCjjvj+ZHpN14c8SQ+HnMHiW+fWEQydEaN267ANuRnoOevtxXz3oegm28Lp4r0TUzFrOnSs08S4JCZxnB9m5zwRmvqbwT4qtPE+lQXKSxLdkYmtw+WRh14ODjofxoA4/4Sa9datot9NqupTS3UEzLIsoVfLUKDkYAPr19Kjs7HUtZ8NaxeSa/qCW8rytZsjKG8lNwGSFB+bB6dsVwXjPR9R0rx7s07zRB4hUwucjkNgS7eeCM7gT0zX0Lc2EVh4ensLSNhFFaPHGmSxxtIH1oA8Y+CcEemeGLjV7nU7hLSOSUyQsR5SgBTuxjOePX+udDw+niHx1ZTa2dduNNi3utjb2oAUEHgyf3h2x7ZrkfhtqFhqPgq/wDC6XRXVLsyiOLynYfMowSwGAOOueK6v4Na/YWmjSaHfTLaX1nK5dJztypOcgnjvjFAGn4F8RatrcereGtVna11qwBT7XEoJYZxuwRg445xyCDweaofDbUNZPiXWNI17XZLi7ssCOAKoSVecsDjPHy8cde/NJ4AsRqXjnxD4lgO/T2Jgglxw7fLkjnkAD9aw/i9Hf8Ah3xLpfivTBGJCn2flN2ZMMOR3ypx+FAHbaXe6zNr/iS6tr+a7sNPDrDZtGuJJtpOwEc8EY9eRXDtN4jvPDlx4q1nWbrTL62LiztTAsKnKjgBhlt349PavVLC3uvDngm6nZydRS0mvJnkAJM5Uuc+uDx74r580PVfDr+EdX1LWrxL3xBc+aqR3BLOjEfKUGMDnByB7ZGKAPR5PFniDWfhy+uadNDa3tqzLdMUB3qowSmeAeQenY1iQS/EDW/CkeuxaylsLeJpI4lC7rhR1ZjjA4BwD3HbNcx4f1zS1+FuraSbxF1As0nkNwSNyYweh/z6V6z4TvrT/hViu1zEqrZzxMWYDa/zfL9fb3FAC6d4k1fxD8P5NXtZre3v7dZPPLxb1dUBLDaeMkY9q0/hDqt9rHhdbjULgzzLO8YYqFwoAwOAPWvP/hzf20Hwv1jfPEsirc/I0gBJMYwPx4rr/gbg+EAcgk3UnA7dKAO38ca1N4e8N6hqlvF5s0CDYpGRksFyfYZz+FeOxXfiO70XTtc0XxNPqE08kS31qsaN5TMR8oXHy4PB4GQc9K9m8Z6vBoXh+91C5tftUEaqrw5xvDsEx/49Xzj4y0W08OXOm634K1J1N7IFW1gkLbsgnjnO3sQelAHsmu69f6h4lh8L6Lew20ghM13dbQ7RjkbAOgbofxFc7e+IdV8FeJ7DS9Rv31DSr0DbPcKA8ZJCn5gOcEA/RvxrJvHh8KfFMX9/vS21OAASdVVyAp5x0BX8Mg1Y+JLQeJvFGgaHp85mnhm8258pdyxJlTuJ9cZ49x6igDptd1fVNZ8Wp4a0TUPsUdvD519OFVmxleEznB5A59fbmPRL3xHpvi268PzNd31h5HmQXt1DwG2A8so5GePXNcPea5H4H+J1/camJF0/UIl/fCMnaML82O4BBBxn8+K9Mh8awa3rNlp3h1nu41ffe3Kxny448H5ckDknHP8APpQBzngbxD4ju/GWqaLrV3BKlpESFhhAXO4YIPUcN3/nRPea3rOvazFfX7aJpmmti3ke0QiQ84fc4OeFzx61znhS8jk+LWrsXTa4dVbIAYjaABzzVCyv9A17xRrF14wvwPsM7xWtnOcRbAxA4H3mHPHfPegD0X4VeJr7XI9TtNQuY7uSxn8tLmNQBInQHjrnBOfeue+FCzm78aC2ZFuDeMImcfKGzJgn2zXPfCDXNGsdb1y2a7S3F1c4s4mRlDKGb1GF4xwcGuh+Dl1bPqfigCeMu16zhQRym5vmB7igDC8OeIvH2teI9X0VNQskktQymRoVCRYOAygDJz2Bz7+ldx4I1nxC2ua34d1y8gub20jWSGZYgowQP7oHHzKemeTXC/CWVf8AhYPidQwIczFTnr++7etdJ4duoJPi/r5SaNlkslVCrghmCw5A9TwfyNAFnwJr2uXfjXWNI1c2e62gy5toQokYMoViep+U+taD6rrXivxFqGl6PfNpmnaYfKuLgRq7yS5PC56Dg/lz1xWH4RnhHxV8SIZUDvFtRc/eI2ZA9xjp9fSua8MeJLbwX408QafrIaCC7umdJyjcDcSpIx0II5/WgD0jwFq3iWbWNV0nX45JUtCfKvDb+WsnzY6gAHIwRXD+F38V3k3iay8O/Y7RBq8zNfXJ3fNnBRVweeAckYr1PSfF0Ou6sYNIUXGm28Za6vWBVVYj5VXOMnufSsL4X3EMi+IyssZB1adwQwOV4+b6e9AB8KfFN/r9pe2mrOJNQsptjyKgVWXoOgAzkHpXo+s3w0zTbu+Kl/IiaQKP4iBwPxPFeAfBQkeIvEo3jBkOFz/ttzj8a938R6kukaPe6g8BnSCIu0QIG4d+TQB4zpXiDxNrHhybXrDXLaa7jBZ9LitlOxRx6bt38XpUfxueSXwnozTbvOedGfK458s5z6c9q57xHpWkwaT/AMJj4P1ddPdRGJLSGUY3N1XGeGAOdpHY8VrfFq+a68A6FPfOVvpnilKHq58s7jgcD7wPTjOKAOw+JOua14b0yw1TTbqFYW2wyW8kQbLEbgwPXopGPfP02vF2tatYeFY9c05rVXSJJpo5UJyGA4U59SOo/GuM+NxLeDNPZAGX7VFkgZGPLfnP5c+9Q+MPFuiSfD5LOK/ilurm0iRIY23MDxnI7Y2nrQB0Emt+JdZ8O+H7jRzFBfX82J5fK3IigMSTnOB8v17CuC8QXer+EPEqDTo9FuNY1Y4dLa2dGyzd9zEAMeeo6ZNdHofjKw8MfDfTboyRz3QRoordHBJkyxw2OgHU/wD1xTvhfo32K0u/GWuzK11dqZVlc7hHFjOfUE8jHoAKANXxN41vLHUdO0aG406zv2iWS/lumIihyF4UnG7qT9APfGL4a8d30fi5fDt7qFrrNtP8sN9bIqfNtzyFOOxBx9fauQ1DxJoo8ex6tqunLPpOo2iLC9zFlVGQPM2kHptI/GvYLTXfCZ1Wxs9HtrK5vJ3OGtIV/dKASWLAcf8A16APHzea5a/FDXl8P2cVzeyxlD5xwiJhCWPI7gD6kV3Xg3xjr0PiNvDPi22WK9lBe3lRQFYYzjI4IO04I75B56VvCThfix4kUkAtb8ZPXmOpfHFnJrHj/wAOQ2cmTbHzJmTnywrbiGx0yFI59aAPdKp6hJcw2c8lpAJ7lUJjiLBQ7dhk9KoQa9pVxqMmmRX0T3sZIaEH5gRnP8q26BJp7Hzro/j/AMaajrOoaLDoVjLe27NuHmELEAcHLZwR2Hfmt7w5471y51jUNB1fSILfV44GltYVlCiRwAQmSSMEfNkE8A1l/DiRW+IXi0b1Yl2xjjpJj9Ola99bfb/i3ptxa7WWwsGNyQMbSRIo57n51/yKBmRY+PfGN9fanp9v4dtJbqw/1ipKfkwf975unAHNdRdeL9WaHRNOt9Pji17U0LyRTBttsg6uy9exwD6H05wPh4c/EDxf7vn/AMeNUdUlPh/4uW17dzeVZahDt82UkqPk24BPT51X6Z7A0Ablz4t1zwnrdjp/iUW9zYXhIS/t4mUqegBHQnOMgdjnJ6V1XinxBqNrq+naHolvBNqF0DLIbgHy4oRwWJBHOe3P8q4j42omoQ6HpduzHULi9BhCjouME56DllrNe7Hh74rLJrEqQwXVmsVvcMeH4C5Y9iWVvpx9aAMDxt/breNvDlvrP2ZhHdRtbzwDaJFLrnIJ4II6e/fivXvEfiyaz16HRbGbTomWEz3U985VIl7AcjJPpmvOviXqFlfeMvCi2l1DOYrlN/lOG25kTGcVD4nm0GD4mXMfiO0WS0uLaNUkkYqsbYHzHkccEZoTuJO52GheObt/E1z4f1CSwuJXQtaTWTHY7Y3BCSeDj9eMnip/BHjTV9d8S6no2padb2n2KMk+UxchgwGC2cHqew6Va0tvBul65Z2+i21vNf3G5A9q3meUm3cWJyQAeBn3+tcz4Ccn4k+LlJL5P3ucDDDjn8vwoGe8189eENRtdL8c+Mrq9mWGBGyzt/v9MdSeegr6Fr401Pw5fav4t8VX+nzhbjTbn7UsZXdvIYnAHc8HH5d6APoHwrqvizXLRr24s7CxgdSbcSxvvk64JXd8o6fh0yMGsnwj4w1zUvE9zoOs2lhZS20ZZkRjvc4BG3kg8HP0rpPAHi608WaWkscgF7CoW5hOAVbH3h/snsa88+KCzeGvE2keMYLVZIYj5FxhsFiQw/8AQSRn2FAHo41fVT4mn08CzfTbaITTzKjb4gQSqH5vvHGeB0rjdN8ZeIdb03VtX0m30x7OymkWNJhIJJEUBgeuM7SPTmt7wqw07QNR8TXcbtNfmS/dAORHglEH/AcHPv7V5xZyS+LPDmr+JdT1ZobYJMsWmW0vlRhgpIDkEb2PHXnkdiAAD0Oy8eRz+CZfEr26iWEFGg37QZMgAAnscg1nx+KfFETaHcXGm6fNYanJErS2rOxh3kfe7ZwevTIIzXC/D250N/h3c2WtyL9kuLwwyAOAyEldrdeMHBz7VTvLbWfhNc211Z3x1HQ7hinlSHABIzjGevBII46568gHc6/8QdY0jxWmhtoO+OU/ufLffJMpyFYDIABIOc9ADV3Q/GmtL4lt9B8SaTBYzXUXmQmGTf64zgkc7W/KsXxO6TfFPwtJ8wV7XcOOefMIp3jA/wDF1fDI/wCnf+slAHUeLdbmvr648Mafa2dw5gBu5Lydo441bovy4Ykgg8Hp+lfwF4mF3dXfhi506CwurBPkW2fdEyccj35B985ry3RLfw8/jfxBp3ie1jLzXkkkE88xRVw5IXqOoIx9MV7FpNj4Q0nxBBZ6XaQrqbxM4aEl9i99xyQM0AeK/DHUNSsLjX4dH0uTUNUeYN8zqkKIGIJJJHJJ4H49q9s8DeMH16LUItSt0s7+wcieIZwq+uT9DXnXwMOb7Xv+ug/maq6XayXesfEaCEbpHQ7V9TljigDu4vFniDXZrmXwvpdncabAxjFxdSlPNcAZ2gHOOeprf8D+Kz4khuormzaz1CzfZcW7HODzgjvjg1zHwQvIJ/CotUfM1vM4kX03HIP05rJ8AWlwfiH4rvAp+zBmiZtw++XBAx16A0Ae8V5D8LpXFl4kljTzpBq1wyorY3nC4ALevqa9eryj4TjFrroBBA1ebkd+FoAT4d+M7vxPqWs2l3p0Vm1k4BCHLE5ZSG7ZG0CvOtH1rUNN8b+KotK0mbUb64n2xopAjQBjkux+6OePet34S4HizxgoIP8ApPUf9dJKv/DwY8d+MP8ArqP/AEJqAOm8IeLb/V7rUtJ1LTktdXsl3mNHDRkYGBkE85IqPwb4q1XWNX1bSdSsba2uLADmJmIJzjv26GuZ8GsW+KPirKlcRAc/VKTwDiP4h+LUc7WZ8qp4JG7PH4UAdJ4S8W6pqnifU9B1KztYXsULb4GJ3YYAHk9CDn1r1KvCPCMqH4qeJVDKcw4HPcFMj+f5V7bBeWtzJLFBcwyyRHEiJIGKHpggdOhoAsP91vpXz/8AC/VbfTNE8S380scccd85VnPyk44HHJyfSvf5PuN9DXw5pmj6kYb3xRaiK4g03UTJLaSHK+u7rg9h696APpzwZrniXVrcahrGm2dhp7IXU7m8xlxndjJwPr/hnGtfGHibXVur3w7olrLpcRYQy3MpV5ivXaoPr0z+daOqayPFXw81G+0vcryWrq8fdSB86+/GfrkVQ+CFxDL4RSKNw0kM8iyL/dJOR+hFAG5oXjJte8PXGoabpz3GpW2FlsN4Qh89Nx7YyfXjHXiuG8P/ABF8S+ItPnk0rwyk91BJiU+btjVcdPmIJbrwPypvw8tw3ivxlcQIhst7R5XAXduPGPz5qX9n850DUT/09/8Asi0AdFovjybUvCuqas9h5F7p25ZIWBKlx09x756c1kan4t8ZaVow1i+0zRoLcoGCPOwc56DGevtV34UsgXxI0hAUanJkseK4pon+K3ixZh5kXh/SiAQ+WWdt2TjHALD34UD1oA0x8QfFg8OHxHJpGmx2PmBFDO4d8nG4DPTPHWu28XeKdY0fwvaeILOys5I2jR7mOSQnYH27SpGM8nB+orG+Ll9at4R1XT7VwJLKS3SaIcbVYqVHuP8AD2qn4vu7d/hJFtnQmS1tljB+UsVdMgDPUYOfoaALOufEPUNO8JaVrsWlJI142JCX/dx8nA67iTj6e/SsrUvifrFpY2esL4cI0edghmkkwzN/FgAnA4OCRXNeKBu+EOjDp+9X/wBCevQ/iMgPwulBAJW3tcEjod8YoAztc+IuspYtrGjeHnl0VFG66ujtJJOMhQc7c8Zrp/E3jaTTPC1v4h07TzewTIrMxkCrDkgDcOp5OOO9c5qAx8HlH/ThH/6EtYmojHwQUf8ATKL/ANKFoAuL8S9dvNCj1nT/AA35lrErfa5pJMIrAnhBnLAAcn1OO1djrXi1bjwV/bdjpst7b3MTLJGW2CNeVfcc5wMEcZ/rWToBRfhIS+3A02f73r8+P1xXLeEmz8Hb8/8ATK4/9CNAHZaJeW138L5ri1sUsoGsblUt42LhMF16nk5IySfU15z4L8Ya5p/g22Gk6FLfW9jvFxczOAFJYttRQdxABHP8q6/wixT4PsQQM2l0vPvJIP61D8Ol2/Cq7Gf+WF3/ACagD0LRPF9jqHhgeIZ2EECITOoy3lsOCvv2x9RXEXXjvxLHpn9vR+GEOjff3m4Bl8vON+0f5/DmvHYY5T8ILhowxVNSDSY7LwOfxK19G+DLuzuPAtjMsiSwpZYlyOFZV+ZT9CCPwoA6Tw3rln4i0yHUrF90UmQQeqsDggj/ADxg96574pf8iXq//XIf+hCuH+AEEsXhy9dtvlyXhKevCqDXcfFA48F6x0/1I7f7QoA5b4d382mfDHT7qCwmvnQTfuYioJHmvyckcfTJ9q2/AXiUeJvDl1dLYRWSRs6LDEcqBjPoPU1R+F/Hw1s/+uNx/wCjJKwvgsCvg+/IwCZZCCB/sjr69KAOB+E2u6tYaTfWeh6LLqNwbnzWdjsjRNoHLZ+8ccDPrXtmjeK9R17wo+raZpavqMbmN7SR9oLA87T9D3x6VxH7PbbvD2pHH/L4f/QFq18F33aJrgxj/TH/APQBQB1XhTxVqniXwxcanaafbm/SQpFAZSqNjHUn2J/+tWh8PvFv/CYaZNe/ZPsxim8pl37snaDkce9cT8FCo8G3Y3A7ZpM47fKKi+AMezw9fHIO68P/AKAtAHq/inXLfw5o91qlyrOkIGEXq7EgAD8T+Wa8rX4jazZ22n6rq2gwwaPfMBHLHcb3UHnJH0ycY7V1/wAUtXg0bwzNPPp8N8HkWNYZxlNx5BP0x2rwv4o6Vqtroem3esaoJ55pcR2kChILddvRQOGwMDP8+pAPrdGV1V1OVYZB9RXiXxc/5C/hH/sID/0JK9lsTm0gPrGv8q8c+LS7tX8Ic9NRH/oSUAa3xN8W2vhpbJJ9EGoSzsRC8qAxofqe/Tjiq3xjn3eBJZdhXe8LbTwRlhxXPfH/AP5B+i/9fn/stdJ8Ylz4GlXP8cP/AKEKAOcb4nz2FhZXsOgXEuhgLD9tZwpdgMHavpkEcntXqniLxXpmgaMmrXTs0UqqYUQZaUkZAH4c1xfxJijX4YzqEUBIbYrgdD5idPzNeK+JZJI9E8BXswLW0QfJZuOJFOPbgD8vagD1+5+IGuaMsF54g8MPaadOdqyRzB3jPoy/r2rc8c+On8N6dZ6lZ6d/aFlcjKzrLtUE4wDwTyM9u1bXxDS1uPB2sfaCph+ys6HPBcDKY/4EFrjvAOjvq/wzi0u8kZUuEkWN8glVLkqfwPagR1+m+JLy+8J/2+NK2zNCZktTOPmUd92OOMnpmuLufiIreFf7W1PwzdGKYnZEVDwuMjaWYjgE9CR24zxnzfwhrE15pEnw+uBO11JeeSsiR/6qANudjn6HA/2vavX/AIsQR2nw81C3iXEcSQIg9AJUAoKNC48WQaV4OttfTSpBC8asLa3AIj3epwAF98d64mb4tPc6V9u0nQLm5MQzdliQkHplgDnPX2FXtRGfhCB/04R/+hLR8MoWj+GLM3l4liuWXauDjLD5vU5B59MDtQI9N8M65a+I9Kg1O0V1ilyCsgwVIOCDW/XiXwJZV8JSMxCqLl8knpwK9rjdZEDowZWGQynINAHG+N/E0nhaxS9GmzXkO7ErRtgRDgAn6k4qPw34nuvEGgS6va6PKG3MLeFplHnY4yG7c5HPpXS61psOsabdadcZEVxGYyR1XPQj3B5/Cvkzw7ql7o9nrXgCR5Vvp7pbezkB2hQzYckg8Db82Oc5IoA9On+K91bWS38/hW8jtGkMazNKArMPQ45Hv04NbE13bTaefHt5odzJPDEv2a2kmVgkWQfNUY+UnJOeTgAjrXYzeGLSXwr/AMI65ZoBbiLcuASwwd3pncM181eE7671TTZPh7efaEuXvgN+CwhiX5mGPQFSR0GWH4AHs2ofEyDTvD1vrF1pF4rXJPkxAZVlyPmL4wMg8DrxVrwt8S9J8Saomn2sM8Za3MrSSYAVgMlfwGeenFZXxsijg8EC3QlUWaJEG49B29+B3q9qNoun/DJn0+3RZ10pTvCjcAUG9s+uCxzQBXvviapuJjo2iXmq2FsSLm7hGFXGSdvHPAB+h/PrbrVrDxH4P1C+sJRLby2kw+ZcFGCnII7EH/EcYNY/whmt7vwNpqRhSqCSKVCP4t7ZBHvnP415d8Py1po3j2RYx5Ss6qudo4EmcfgR+lAGZ8OviLY+GvDcdk9hcXDpK7zPCoAQMflyT1J/Cver3xxodt4fTXhcmS1lJWFVUh5HGflweh4PXiuK+EOnWM/gFkuYYzFcvL9oJA+YA4yfoAPpivIPDGoWdt4OjS+tGvJzqZ/s+APs+fYPmP8AeXJAI9xQB7/oXjv7XqMWm6vpN1pV1cH/AEYSjKy9eM44PA/OvTa+bdbs/EEPi7wnda9fwzSXF0zR20KbUtsbMqD36j8q+kqSdwCiiimAUUUUAFFFFABRRRQAUUUUAFFFFABRRRQAUUUUAUrX78n1q7VO2HzyfWrlABRRRQAUUUUAFFFFABRRRQAUUUUAFFFFABRRRQAUUUUAFFFFABTSqk5Kgkeop1FABTdik7toz64pssiQxvLIwVEUszHoAOprlvDni7RvEk91BpdyZntsb8oVBBJGQT1HFAHVsqt95QfqKFRV+6oH0FOooAayKxBZQSOhIoZVcYZQR6EZqve3dvYW8lzdzxwQRjLySMFUdup9+KpaLrOn65btc6bdJcQq5jZ1BADAA459iKANRI0T7qKufQYp9FFACAAdBiomt4WYs0MZY9SVFTVFPNFbxNLPKkUSjLO7BQPqTQAjW8LYzDGcDAyo4pPs0H/PGP8A74FZWia/peuic6ZeR3IgcJIUBwDjPUjn6jitygBAAoAAAA6AVC9vC7FnhjZj1JUE1PRQBC0ELY3RRnAwMqOKb9lt+P3EXHT5BViigCNoo2ZXMall6EryKYttApBWGMEcghRU9IzBQWYgADJJ7UAQC1twciCIHOc7BTpIIZTmSJHPqyg1nWOtaZqFxLbWV/b3E0Qy6RSBto/CtegBFUKAqgADoAKqCxtBM84tYBM/LyeWNzfU96uVEs0TSNEsiGRMbkDDI+ooASWCGUgyRI5HQsoNI1vA8ZiaGNoz1QqCD+FQz6hZW6u013bxqjBXLygbSegOTwaZpupWWqQG4sbmO4hDFd8ZyMjt+tAFoQQiNYhFH5a/dTaMD6Cmta2743QRHAwMoOlWKKAGqiooVVCqOgAwKhW2gUgrBGCOQQgqxRQBwHjbRLzxB5FhDb2yW7DMt7IAzxDPKoMZyR34613NvCtvDHCmdkahFz6AYqaigD5n8VXpu/idpt5Jpt61hYYt5ZTbM6E5bJGAcqCw/I19EWFnZW8StZ2sMCONwEcQTOR3GB7VoUUJCSsQ3EENzGYp4kljPVXUMD+Bptta29qgS3gihQfwxoFH6VYooGULvTbG9GLqyt5xnP72JW56Z5FTC1txEIRBEIhyE2Db+VWaKAKy2tuoYLBEAwwQEHNcr4uvrjw9pTX+k6Ot7cI4DRRJyFPU/KM8V2dFAHkngyDWNe1lvE+s2j2KrD5NpaMScAgEvz0z9BXrdFZ1vqmn3U3kW99bTTAEmOOVWbjrwDRcTdiaCytLaSSWC1hikk++6RhS31I61Uv9G0zUZFlvNPtbiRcYeSIMfpk9vataigZFDDFAgSGNI0HRUUAfkKWWKOUBZEVwDkBhnmpKKAEIBBBGQe1ULfTLC2keW3sbaKRxhmjiVSw9CQOatzTRQRmWaRI416s7AAfiadFIkqCSN1dG6MpyD+NAFCLStPhQxx2NsqFixURDGT1PSpTYWZTYbSDZnO3yxjPr0q7RQBnHS9PPWxtj/wBsV/wq1Bbw24KwwxxAnJCKFz+VT0UAVru1t7yIw3MMc0RIJSRQwJByODVG00TS7KZ57bT7aKZzkukYBz/SteigCjf6fZ6jF5N7aw3Ef92VAwH0z0qHTNJ07SkZLCygtg33vKjC5+p71qU0soYLuG48gZ5oAp3+n2WoxGK9tIbiP+7KgYfrSWOnWWnw+RZ2kEEWMFYowoP1x1q7uXds3DdjOM84qA3VuJWiM8QkUZZC4yBjPI+lAEEem2EcgljsrZZAch1iUEH1ziq76HpUl4b59NtGuj1lMKlifXOOvvV63vLW6LC3uYZSoBYRuGxnpnFWqAM1dK05JJJFsLUSSffYQrlvqcc0iaTpsZ3Jp9op9RCo/pWkSACScAVTt7+zuZZIYLuCWWP76RyBmX6gHigCODS9Pt5BJDYWsbjoyQqpH4gUxNH0xJBIunWiyA53CBQc/XFalNd1jUs7BVHUk4AoAzV0jTFcSLp1oHB3bhAuc+ucVHquiaXq+3+0NPt7kr90yxgkde/4mtWORJVDxurqehU5Bp9AGdBplhb2hs4rK3S1PWERjafqO/SmRaRpkIcRadaIHXa4WBRuHXB45HFXZ7iG3G6aaOMYJy7AdPrUqOsiK6MGRgCrKcgj1FAFC20vT7SQS21hawyDjfHCqn8wKtXNvDdwSW9xGssMilXRhkMD2NT0UAcong/w4kqTJotkrpjGIgBxjt0PT/Oa0tQ0PS9SuY7m+sILmWNdimZA4A+h4rZpqurEgMCR1APSgCgumWK2H9nC1i+x7dvkFcrjOcY+tYNv4L8N29tPbRaPbCKcASAqSWAORyeRz6V19FAHH3fgrwzdoiS6JZ4Tpsj2H8SuCfxqs3gHws3XR4T/AMCb/Gu5ooAwdQ8PaRqVlDY3unwT20KhYkdcmMDGNp6joOhp2jaBpOiKw02wgti33mRfmYehbqRW5mjNAHLax4S0HWXeS90yB5XHzSqNrnjGcjnNaOj6LpuiwmHTrSO3Q/e28lvqTyfxrYooA8f0/wAPw3XjFtUtNFm05ba4ke4u5ZGBuXIZfkUnG07txPfoMc59auJ4rWGSeeRY4o1LO7HAA9ae0iIQGdVJ6AnGabNFHPE0UsaSRuMMjgEMPcHrQB8t+CINB8W+NfEn2pTKsrs9o6yMhI3HJUgjnGD9M+9fQ+neG9I03T5NOtbNY7eUYlAY7n+rZyfzq7b6PpdrIstvptnFIvIeOBVI/ECtWgDk9M8H6DpV4L2x09YLkZ/eLI+Tnrnnn8a0dc0LTNetjbalZxToQQrMvzJ7q3UH6Vt0dKAOT0DwhoegMJLCxRZx0mkJdxxjhjnAxxx2+pqz4i8M6P4khWLVbKOfZ9x+VdPow5H06V0SsGGVIIPcGloA4ez8BeF7M27RaPbl4B8rPliT6tk/MeO9amv+GNG8Q26QalYRyrGMRsPlZPZWGCB7dK6SigDzBj4R+GwtkFuLP7Y3l+eFaQnHOWY5OP8AOKxfhxbG58T+JtbgcSWNxOY4pAOHIOSR6jpXr13ZWt6qpd20M6qcgSxhwD+NTQQxW8SxQxpFGvCoihQPoBQA26t47qCS3mUtFIpR1BIyD1GRXO6X4S0LSbwXtjp6Q3PP7xXYk565yea6migDjLDwR4c067S7s9NWGdCCrJK4GQcjjdg1s6/olj4gsGsNRiMkDMGwGKkEdCCK2qKAIGt4mtzbNGDCU8soeQVxjH5VwsHw68Kw3kl2ulRlnHMbMTGPoucCvQaKAPNYPhj4RhglgXSlKyuGLNK5YYOcBs5A47HvU9p8OvDdrdJcfZJJTE26KOad3SPpwATyOO+a9DooA8zu/htoV3qcupzPftcuxbP2pvlP+yeo796m1L4d6DqOqS6rMt2LuQ7tyXLrtPqvPHX6V6NRQBxHiXwPofiVIhqFu5miUKs6SESYHYt3/HNOsvBOhWGmXOnWVq1vHcoElljkPmsBz948/wBK7WilYSVjzfw38O9H8OXEtxp818jyxmNv3+Bgj2A5HUehqXQfAGkaHqQ1K2mvmucHc0lyxDnnlvXr34r0OimM891H4f6Ld3kl7D9psZpc+abOYxiQ5zkgV1mi6RZaLaC0sIjHFuLHLFizHqSTyTWtRQBQ1Swh1OxnsrguIpkKsY3KsPcEVyeg+BtH0FLtNOFzCLqIxSYnY4B7jJ4b3ru6KAPMdH+G+k6Pcvc2V5qUUrjDlbkjf9cYz61PpHw80fSdQOoWs+oC5KFWc3THeSCNzep578e1ej0UAecaP8PNI0nU11SC41BrwMS0r3LEvnHDf3hx0Pr9KNf+HWg65qo1WdLiG6I/eGCXYJDwMn3wMcY616PRSSsJK2iPP7D4eeGLC9a+g04CUkFAZG2x8Y+UZ/HvXK+A9CgsvF2sX2nW92tiyOhlnXYrOzhtsYwDtAB578fj7VRTGZ2rafFqtjPYztIsUy7WMbbWA9jXGeH/AIfaPoK3C2ct6EuEaORWnOGBGOgxz6GvRKKAPPfC/gHSfDF0LnTpr5Tgho2uDsfOeWUcHr+g71n6l8N9Nub9rqyu7vTUkbdNBaSFUds8nHb8K9SopWFY5WXwrpjaE2hwrNa2bYybeUo5OQSS3fOOc1zOlfDXR9JjuYrK61KGK5j2SxpdEK3GMkDv1/OvUKKYzx+D4SeHIVmVZNQ/fAiQ/aSN2fXHX8fWp7X4WaJZqVtLzVLcH7wiuiu4+pxXrNFAHF2PgzSbXTL7THE9zb3zbp/tEm9mOBg59RgH6iuci+FPhhLSS2khuJQ33HeY7ov93HAz9K9XooA8nv8A4U+GryCC3VLuCGEHEcdwxUk9WIbPP0qW4+GWj3FjHYSXuqG2jziM3ZKnpjg8cbRjjtXqdFAHmE3w00SbS49Lkn1BrWOUyKpuScEgDHTGOM9KpN8K9FayWwN9qn2NSWEH2n5MkgnjGOoBr1yigDzL/hXGk/2OdGN3qTWJkEnlm4zyOgHHA4HFV4vhjpEWmvpaXupiyeQSGIXGBnBHTHfP6CvVaKAPNofh3pMWiyaIt1f/AGF5RKU8/kHBGBxwDnJHrTrb4fabbaLLokV7qK2Usm9kE+D0IK9PunOSO5r0eigDg/DngfTNAt57S3muprOdSr21xJvjOcZO3HXisKH4Y6bbPLDbanqkOmzHMlglyfLbrx6457k/WvWaKAKWnWFpplslpZW8dvAgwqRrgfX3PvWH4r8M2fimzSzv5blIFfeVhk27j23etdTRQB51ZeAdPsdGk0a2v9Tis5JN5CXJU9CCoIH3TnJHeq+mfDnS9LsLrT7O91GK3uiDIqT4J/EDuOD7V6bRQB5povw9sdBt72LSdR1C1a6QIzCUHaQQdwGPvdRn3NXfB/gix8K+d9kvL2UTriZJpMo7d2246+9d9RQB5Ja/C3Rra+mmjub0WUr72sRLiI+xxyR7Zro/BXgzTvCMEqWbzSyyn95LK/UdhtHA/LNdxRQBznirw9Z+J9Lk029LrGxDK8bYZGHQj1+hrgZvhTpFxpq2lxe381wrApdSSbnUf3QDwFx29q9hooAzNG02HSLCGxgkmkjiGA00hdj9T/hxXDeL/Aa+JtSt76XWL2AQYMcSEFUYfxKD0PA55r0yigDynxZ8PP8AhJ1sku9dvglrGFUYU7mH8Z46mqusfDm51u0gtdS8UahcRxEkBkTBOep4yfxJr2CigDy3VvAL6poVlo0uvXwht4yjnAIm+YFdw77cADnoKmg+H9k3hdvDl/eT3luG3wyOAGgbsUx7k9c9SOlemUUAeQ2Hw1RLaCw1HXb++0yI5FmzbEbGcAkHOBxgZ4xXrFvBFbQpBBGscUahURRgAelTUUAczZ+HbO11++11ebq6jSMjaMKFGMj3OB+VZPjrwnL4stY7T+1Z7O3H+sjjQMsvIIz9CBXeUUAePD4dXg8O/wDCPf8ACTXX2Hfnb5CfdznbnrjPPWpLL4eXdjokmj2/ii/jtnyNqxqAAScgdwDuORmvXaKAPBpPh/YeH/Dd/Y33iWaGxuCpLSIAqOGzlRnOSAQRnnPtW98HrW5tNFuo3luJbEXTixknXYWiHGQvVRnPBr1iSNJV2SIrqezDIp4GBgdKACuOfwnYv4rj8Tci5SAxFABgtjG8n125X6YrsaKAMTXNe0vQYo5tUvY7VJG2oXzljjPAHNee+Bnh13xRr/iS2gQ2blLW3n7yFFG5gMZwflrvfEHhzSfEUcEerWa3KQPvjBdlwf8AgJGfoeK17O1gsreO2tYUhgjGEjRcBR9KAOJ8e+EpvF1rDZ/2pJaWqNvkiSMHzG7Enrxzx0/IVqeGdDuNJ0hdLv7/APtCFIxCm6IJhAMbeOoxxz2rq6KAPHoPh9f6Rd3zeHPEL6ZZXfLWxg80ISMZUkjHXgjngcmuz0fwppumaDJoyx7454ytzKfvzMwwzE+vp6V11FAHiOmfDTUdLtJ9Ms/FNxFpc77pIVgG8jBBAfPGRjPHatfxN8NtP1TSdOsNNmbTX05ma3lQFsFiCxPIJJIBznORXq9FAHhl98Lry8/s+4k8UXj6hbMWa5kUtxkYCDPy9Pfr9MX2tJbX4j2bwa7Ldu8TJPZEf6iER8bmBxy2GAwDyPrXslQR28MUkkkcMaSSHLsqgFj7nvTTswJ6KKKQBRRRQAUUUUAFFFFABRRRQAUUUUAFFFFABRRRQBTtfvyf71XKp2v3pP8Aeq5QAUUUUAFFFFABRRRQAUUUUAFFFFABRRRQAUUUUAFFFFABRRRQAV5xrnjy00+8lsbHT77VLmBttwtpCSIT2BOOp56ehrs9cllg0m/mgJE0dvIyEDJDBSR+teS/AiZLjw9eTM5kupL12ndmJdmIU5JPJz/j70Aek+GvEmm+JLVprGQ7kO2WCUASRH0ZcnHT6V89eBPEGn+H/Fnima/kkBkmkEcccZdpCJWyAB3rpvDsMdn8Y9cggBRGh8xgD1Lqjt/48Saq/CWGKTxp4qleJWljnfY5GSuZHzj60AeueFvGejeKGkj06eQzRrueKSMqwXOM+h/A1FrPjPTtMvHsY4Lu+u4xmWKzhLmIYzljwP1rx/XoZLX4w6eNNZonuNjXCw4G4YJcMO4KjJzz39K6n4NXVtKfEEYdGuhfs57sY+i89xkGgDvdJ8RaT4r0m6lsm81BGVlhljwUJGcEHg/hkV4Z8JvFuleGvD14l/K5lN0XWKGPc+3auWOO3uTXt9no+iaPe6qdPUR3t1D5s0KNnC84wvQZOfzrh/gZplnF4Ye8WNHuLmZ1mYgE4HAX6Y5x70Aeo+HtdsfENgt/p7s0JYqd6lSrDqD+dczqPj/R7Ke4hWO8uRbkrNJbwFkQjqC3tXkHg6+uNN8OeOJbfJ8mVhEi9I8lgSPoDn8K9J+D8EEvgS0hYeYkhmWVGHHLsMfTGPzoA9G0nVLHWLRbzT7lLi3JKh0PcdQfSuO1Px3olvcXFq0dzdJAds8kMBkiQjk5Pt3rwvwtqNzoo8cWFtE72EMU2xFYgRNvKDHXsxP/AACvbfhNaW8PgnT1jVWWYO8uedzFyDn8sfhQBy/wTEEsevXdscW8t8REgXaoUcjA7cN09q9yrxT4OKkDeIraKNkjj1BtoC4QDkAD3GP5V7XQBXu7qCyt5Lm5mSGCMZeR2wFH1rgU+I3h5pcNNcJb7ii3bwMIWYdg34HtWp4/h0q48NXsWtXL29iQu6SM/MCGBXA78gcV4H4ll1O5+HqxWekfZdAsymye9kzcS/PgMEHC5Le/GcUAfVcbpIiujBkYAqynIIPcGn1x/wAPxt8J6QP+nde+a7CgDA1/xDpvh+FZdQn2b8iNFUs0h9AB3qloXirSPEE8tnaSyfao03y280DIyDOOcjHcd64P4m6Jrkmp6d4j0BY7i605Cv2VhuJDE/MB36n3446UngjxXpmu+IS17p0ul+ImtfKeKRSomUYYkZAORjjPOB7UAZHgAQWfj7xSscSRQojHbGvCgMOgH9K9g0jxFpWszz29hd+bNbkiVDGyFecfxAd68n+Hxz8QvFY9z/6HXS+ECD408WcDIaDn/gJoA67S/FGi6rfz6dZXyy3cGfMj2MuMHB5IAOPavBfiHf6LqesQ6nofiNLLU4A0Mz+VMARyOCqHJ7emK2fDkRuPjDrUhUHyYi3HGPlRc/r+tS/ETW4/C1lH4W8NIp1G+3CQKCZEDk87v7xyQO4GDxxQBLoUnhO+8IalpNpcR6ldx2kl3dO8MgLyhfv7nA5zjHf9azvhF4s0LRfC4t9R1KG3na5kYRtknGBycDiuu0XwjF4S8EavE2172ezle4kA7+WcLn0HP5muT+EnhLRtX8IGbUtNgmllllQTFRv29OD1GDmgR7DeeLdCs9Mh1WbUEFjMSEmRGcE5wRhQT1rQ0zXNO1TTm1KyuDNZqCTII2HQZOARk/l7V4N8LdFN/pHibQLsrcWSzmKJ2UlVkGRuXn/dPHT8azvCXiWTw94a1nw1eMF1a3keC1hU8s0nHDDIOGJNIGfR2i6xYa3a/a9On86DcU37GXkdeGAPetaue8KaMugaLaaarBmiX52AxuYnJP5muhpjMPWdf0rQwh1O+itvMBKBzy2OuAOvUVhzePvC0BUSazbgsoYcMeD06CuZ+N1vFL4PnkaNDKkkYVyoJUFhnB7ZxXOan4e0mw+FRmi06D7QbOKczPGGfzG25YNyR1OPQcUAe6Pf2iWf25rmJbXZv84sNu31zXNweNfDs91HarqaLNJ/qxIjoH5AGCwAPJ9a+dvEM8k3gPwbpqsscdzOS7sN2MMQMjuPmJx7Cu78U+AvE/iRYTqWsaUiW2TH5VuU2DHr1xx60AetyeJ9Gi1VNIe9Vb5ztWIowyfTOMfrRdeJ9HtNVi0ie9WO+lKqkTI3JPQbsY5+teNeLUMfi/wTG06zskSKZVOQ5BAJH1xU3xR3nxz4RCbs+cn3fTzVz+maAPV9T8X6Dpd+dPvdQWG6AB8sxuevTkDB69K0NZ1/S9Ehjm1G7WCOUhUYqxyT9Aa8n+N+jF9Nt/EFtn7Tp8i5AUnKkjn8DiphqsfjvVNAsGhP2GOBdTuOOS43IqEjoM5z6g0Aeq6hrem6bHFJd3aR+djyl5Lyf7qjk9R0Heq2jeJdH1p2j0++SaVc7oyCjjHX5WANeF3l1rGqfFa7j0y4s7e5tLcwwm7UuuwKCQAO+WY9uM/j0Vh4M1y08Y23iXUNV0pJXYRyJDEU83KkYAP8RH8qAPV9U1/StKkEN7eJHKRuEYBZiP8AdAJ7V4B4P/sdvivdtpIUWZhbytucb9g3cHkc7uD3rq/hUkOp614j1y5bzNRa7aEZfPlxDoAPwAyey4HfOJpkCxfGrUhFHhVi8xsHGC0Kkn8S360Ae06v4n0bRrhLa/v44ZnUsEwWOME5OAcDg9aktvEejXNlJfxanbNaRkK8pkACnGcHPQ89K8B+HjeJ9ZvNc1jTrvTFuZbrZM93GzPgD5QCOi4wMe3tXReHvA95oS+ITqV7YXEd7bPKbWFDhX5IcKegGSB/9agD09/GPh2O1e7bV7XyEkEZYNn5iM4wOTx/X0rc0vUrPVrRLyxuFnt3JCuvTg4PWvnj4IeG9K1HRbq61DS4LiTzyiSzYfK7RwF7Y9evNV/CNyNF8MeOWgDKkU0kcSo+ChIKgj0xkc+1AHb/ABCuNC8QyWGn3WvW0FnBc77tBuJYjIC5HA75yfevWtMS0jsbdLAILRYwIfLOV244xXzp4L8N+JNR8EQ2dtcaQunXiO22WJzICSRnI4z6fQV698O9AuvDWitpl3eQ3LpOzKYhgICAdp75zk8/3qAO7rH1PW9M0p0S/vYbdnGVEjYyPatiuF+IvhxfEvh65tVTN1GPNtyAM7x2/EZH40AdCdc0waa+qC8jNihO6ZckDnb296uaff2upWyXVlcRzwP910OR/wDr9q8F0HxLNqXw6g0+Mo9/PKNIjXpgEYBPsEPWvddG0+HSdOtbCBQscEYQf1P4nmgDSrC1PxBpOlzpb32oQQTPjbGzfMcnA4rdr59+Oej2lymk3Hlql1NdLbtMBzsweP1oA9fXxRoTXrWI1az+0g4KeaOucbc9M57da86+McltFp0F1Bq8VlrNnIJLaPzgryAkAjBPTvzxxjvWL8Qvh34a07wnd3djYtb3NqgdJVlZi3IBDZJz1/wxXCePrVb3wP4Z1WeHdqUoWBpyDvdFDbQfXsc9TTTsB6z4Hvltpb+fxDrdpdeIFiJl2zDZBAuML8o2g5yTgZ5o+GulWl9Nq2v3ktpeajeTyRv5MvmRxxHB2Ae/vzjA9c3T8OPCiaZ5h0pGmW1x5hlfJO3rjdjOe9cn8AF22GrjGMXIGAc44pAbnwxsoLDXvFNtawrFBHdBEAJJAGeOew+vevRtV8SaNpEoiv8AUIYJTzsJy35CvPfBE6QeIfGUpOTHcl2UHsMnp+dZfwYlTWF17VrmNXubm6Id3GTsIB2/T2oA9htLzTtesZGtriK6tZQY3Mbeo5U45BwfrzXzp8N1sPD/AI98RxM62ljbxyxoZn4UCRSBknngHHfArotHtm8P/Fi5sbL5LLULfzXhThV+UnOOn3gcY6Bsetc14M0XStZ+JHiRNSt0uvJkmlijdR5efNwSQDyRnHOepJ5FAH0Xo+t6ZrUbSadew3KqcMEbkfUHkV5n8VLqz1SK00A6naWySTiS8leXmGNexA7kkYz3x65qh4OsYNM+JviKzsLVIbSO1jwqnAXcsbcD3JNUdJNlYXniGx0hZfEd9qDM8rIqrFCvzYR5C3J+nXtQB7L4btdLs9Lgt9HMRskB2GN9wJzySe5z1qO78S6JZ3TWlxqlrFOrBWR5ACpIzz6fjXzJ4U1670P4da28JIma9FtHnnyyyjcfyB/HmvYfC/hjTtW+H0VgyqPt8PmSzABm80nO4nuQf5YoAyPjZY6dc+HU1fyY57lGWKGYSnCqxJOADhq67whrGmad4b0O2vL+2hmktY9qPKATkDH061534/0SLw98NotJW6e88m7UCVz90kscYHoOMe9U7vwrosPwuGorYRm++zJN9oOd+4sO/pz06UAfSYIIBByD0NLXO+EHMnhvR3JYk2UOS2ck7B610VAFHUraS8s5beK5ltnkGBNF95Oe1eR/DCzfTdf8TWLXMt0IZYx58h5cnJP4g/zr2qvIfArq/jPxgVjVMTRjjvjcP6Z/GgD16iiigCC4uIbWMy3E0cUY4LyMFH5mqGn6zpmpHFlf287ZI2pICeOeleafFzTYLm206/v9SittOs5w88EmT9o77FX+JiAcD69BmvJ9Q1SK/wDiH4cu9J0ifSI2eIBpIhCZ0LkM20diuRnuD6UAe3fEdBJYrcadqMFrrlifNtd06oSP4lIY4OR6j0qh8P8AUNT1O5lv9ev7MXRjEEFnBOjALwS5CsRuYgfl2HFaWu2GiaFd6t4p1oxzpLFGkcckasV2rjYgPVmIHX8wM1wfwt0N9a1OXxlf2UVoHOLOCFdsfC7C+Pw/PJ9KLLfqPofQlFFFAjw3VPhxe+KZrnUtd1WaK+LMLSKDBjgUE7AfXseMH8a3vhNdalJpV7ZahOLhdPuntYZ+u5V469wOx/wrf8c6Xrmr6VPa6NqUdk7KM/Id79crvB+UHjsT+dcZ8F7/AFBtNv8AR9SBE+mXBjGcZAOSQSOvOeffrQJHtFIzBFLMQFAySTgAUtUNWtDqGnXlkH2G4geLfjO3cpGcfjQM8V8Vap4j0jXJr3w3dQalZXiEyW7zIywOFCgjLZHTOBx1/DvoLNdQ8JNYXGtM888GJrxJhkOwyec4A7Y9M1418RdI8O+HNKtfD2l6XHda3dhVWQoXkHTLZ7FuwHA54FdVZ/Dyx0v4f3tlqMW+9aF7qd45DxIgYpjnHAOPQ80Aeh+ENOt/C/hy0spdTS4jjzi4dwqkkk4Xnp7Zrqbe8tbpWa3uYZVX7xjcNj64ryPwXoVt4i+Gen6ffRA7o5fKZgSY33uFcZ7gHPp+Fcj8Gr600K18S6deupmsZWlkAXlkUbWx68jp70AfQqalYyK7Je27KgyxEqkKPU88UNqViiI7XtuqOMqxlUBvpzzXgNp4K0xvA2r6pdWeya6Sa+txGWXyVwTEuAeVHBweOfbjN+Hvg7Rte8GS3uoie4njaURfvnUQY5woBxzwTx3oA+nI3SRA6MrIwyGU5Bqm2o2KuY2vbcODtKmVcg+mM186adrd/ofwlims52Fw1w0CSk5Malj9304HHpmun/4VxpF94NhKW5fVGtfPW5BO95WXdg88jJxigD3IkKCxIAAySapR6hZSuEjvLd3Y4CrKpJ/WvmrTNT17xB8MdQs4hLcXNpMIpG3EySQ/eI9SR09wMVc8LDw14qk0U2iQ6RrmmSRtNDsIE6qcMAcjJPBycnsc9aSEmeo+IvHFnpes6RpVu9vO97NsmfzRiFc45x3JP6e4r0CSeGOMSPKixnozMAD+NfK3ibw7pMXxR0vT0soVspgjyQkkK7HcTn8ccd+lb3jia4u/GVn4fsdIk1CxsbdJG01LhYY5G7E5GMDcPy9KYz6KguIbhS0E0coBwSjBsflR9ohBcedHmPlxuHy/X0r588O6P4gtfGEeo2XhqTSdNuV2XluLpSgByCwxtxjggAcc44NYXhXwrDqXjPxHpct9eCwiJEkQlOZwH+UO3Ugfn707CTTPqGGeKcEwypIAcEowOPyqKW8tYnKSXMKOOqtIARXi3gTR4vDXj3WtIsZZRYGzSZYXbOGyv59T+BrzfT5/Dxv9ZsvHlq8GsT3DMLvLsqZ4AXaeACOD0IODwKQz0r41xh9Bh1K2vp1KTLFthmIjcHJ5A6kV6pot1FFoumvPMke+2jOZHAydg9a+d/GGknQvhZa2Ru4LvF6HEsDZUg7j/WtnRDa/E0adZSBYdN0iFBLGxxNO5TB2kdFBC59c/SgD6JjljkTekiMv95WyK86itb/VPGlxdDUbqHS7OKMJDHP8lw5GScA4wOh9Tx61xPxWkXSNO0jwzo0EiR3c2HtYDt86MEZUtyeSRk/nmuH1Dw7rtpf2N/4X8J3ulXNsPmc3SyCToMFSfbn1yeKAO58ctLb/ABI8ObLifZMULRmQ7B8xHA7ZxzXu8dxDKxWOaN2HUKwJFfNfxFjutS8ZeFYnkexup7ePe0fJiYsdwH05FTX2jWfg74h+HU0zzttypEvmSbixYspJJ+v6UAfSMsscKl5XVFH8THApIZ4pwTFKkgHBKMDXz5fyL44+IUuhag8p0fTwzC1DbRJIoALEqc9Scc9PTJqr4mtZvh94p0y60MGLTtQYRyW5Ysm7IDDBJPQgj0+nFAH0lRRRQBXkureJtsk8SN6M4BoiubeZtsU8Tt6K4JrxTxp4R8MWf9q+IvETSTtLJvijjkKHGFUIBnk57+h9qxfg/wCFZksL7xAhMEl5HJHYRFyfKXoGz9QBz2GaAO8+IMmrX89hpGj3rWQldnurtJQvlKOgPIPJ9D2qx8QLSW38FXIi1O9iltYgwuI5SHkI4wxHUHPNeBNpvhvTdL1WHxXNJceJpHlZPKd3dSAdpyPlAPX5uxH4eh208tz8FWlmkZ3MDruY5OBOQP0AoA9G+G9xnwZpU08v/LI7nkb/AGiOSa7mKWOZd0ciuoOMqc18q+Gbv/hN9E0zwZaTpBDbwie8mYHdkO3yKMjPBBzyK7zxzeWfw08Ki10CLyLq7lCJIW3NnHzOc5zwMegLDFAHtRuYBJ5ZnjEmcbS4zn6VOSFBJIAHc14PffC6xvPD4uUec66YhMbkyN88mAcbc4A7DGK46/1S88T/AAuur3U7yWOewnESOrEfaR8oG8fxH5iM+2fWgD6keeFEDvKiq3RiwANSggjIPHrXy1YeEUvfhlHqN7fXEk0EUk9sgf5Il3H5dvfODz15x0FdXpM3iLxF8MQLK7Vr53aJ5JGCkwhiCAeg47+maSdwPc0uYHfy1njZ+m0OCfyqxXxl4nXwtomn2Mnhia4fVraRRLfQlzGzbeeW+XnrhR0r7DsJGms7eRzl3jVmPqSKYFqiiigDwH4hw3kXjvwz9mvLsx3Nwjvb+adihWUMQucAFc5/H1r3eW4ghIEs0cZPQMwFeD/FTV4ND8YeGdQuQxhgSVm2jJ9OPzq34Z0qx+IN/wD8JbqdsnlJmG3tBIW27T95zxz7dKAPcWkRE8xnVU/vE4H50kUscw3RSI49VbNeGeJAPFvjlfCVxNImkWcAmngiOzzH2hgCcdBuXj+tZGv2Mfw48S6Td6Mbi30m9kEd1bmVmjyOCecknBJ5z04oEnc+iZZooQDJIiA9NzAZp6ur52sDjrg5r538e3+nW3jy3TxXHLLo32Qm1UZKoxxliF5PKkevTtiuh8MeFLGG08QDTtRM+i6hFF5DQXDb4yincpI5HUcenBoGey+bHtL+Yu0HBOeAaVpEVN7MoT+8TxXyv8N/Bn/CT+Gb5r3U7xYXmYRQxykIHA5Zl6Nzj8verXw68NTeLdEuLLVtWu/7Msp/KjtIWCqWHJJJGSMtwKAPp9GV1DKwZT0IORTHmjRlRpEVm6KWAJrwb4ealc6Bo3ii3kne7g0aV1t0fjpu49gSB9OcVxIsv+Ep0WfVrnStdu9buMyQ3UagQxYb5VQbvufgTwcY60AfUup39vpdlNe3ThIYULtyMnAzgep44FY+j6jJ4j8Opew5tJLuF/LIOTGeQD9Rwa8D1LQ9T1D4cT3PiZbtL7S5GNn5rYYxnYPmHfnIBPNdd4B8OxR+AWurS9vLa6vLcyNNHKcx7WJwg6LnGD396APQPAWh6n4f0lrPVNRN/MZmdJNzHapA+XLc9QT+NdhJPFEQskqIT0DMBmvm/wCFOvNpPgLXtXuZGmeC5dl8xySzFECjJ9WI/OmeGPCcXjrwnPrOpTzXGtTmRYZ5ZTiPbwq4HGM89O9AHpXxatriTwreXVtqFzatbqGIhfAkUkAq2OxzWp8M5Hm8HaS8jMzGI5LHJ+8a4rWLPVtP+FV9a61KZL2OIgkvvIXzBtBbvxXE+EHk8a6fpXhy2ums7bTIhPdzRuwlclmGxRxxyMmgD6lryrWLfW9c8YLa2eo3On6XYRobhoj/AK5z820e+COvvWR4/wBQbwRoVnpPh+OZbjUJzEjF2kdc4yVLH7xJAH1rzzU9A1HTZbS98K2XiSLVA2J5rpVKzcdW+Yjr2Ixj6cgH1fRUFqZGt4jMMSlBvH+1jmp6AGPIkeN7quTgZOMmsvXraa7024ht72azlK5E0ONwxz3r578e3tlL4/Wy8Vm7j0aOJTZPGxVFYqpLnHJ+bcMjkYHavVPA+k/2PpuqRR34vrN52e1m87zP3excDPscigDkPgNe3d9pGpyXl1PcOLoYaaQufujua92r5w+CFlHqXhjWrKV5UjmnCM0T7WxtHQ1q/DKyGoaN4i0u7uruS3S7MKt5p3qqjse3SgD3qvFfFXirxT4c1m7tYdJbVLW4VZLOSNSPIBGCG2qc/MCefz9Oa+EAu9R0jxTaJcTyKxMVu875IJVxyf8AvmsPx/pOleC9LgjGqanLrNxEoVEu2C8DBc8fdB6Dv+eADu/iAviS08ARXdzq7Q6hbYN59nAXzg7bAuVxjG4dODg+1ei+Bp3ufDGlSySmV2t13OzbiT05NeLat4f1DQvhVq39qXU815ctDJJHJIWEX71MKMnrjr7/AErJsfB3iO78GWuq2+vXCzRQ77ezjO1RECTjI6nGTg+uKAPqqivlqG81Px54Ce7W9uItS0Uv5m1yPtK4BycY5Cj3yQfWtfwxqds/ww1ScXN7dXQJW4Es7BhIxAUITnjlTgdelAH0dRXJ+CdIl0bQ7aC4nuJrqRRLO08hdg5Ayo54AxjHt711lABRRXmHxak1C08L3N/p+pz2bW5TcsOAZAzqv3uq43Z4oA9Por5b8PaB418T+GLPUV8SzRqin7LbkbSwQkDcwxnJHBbParGnfFK7s/B9wtwjvrNtKtuHlB+YtuIY+4Cng9wKAPpyivlXWJJYrGHUNM8Ua5ea8mGaEW8vlnPDAAqAoGffPpzx3mp+LNbudF0Cwtofs2sazuieRhgwBSFZ9vbOc+2D3oAn+Mt3rOmaZb6hpuqyWsSyCKSKNcFyed27rxjGPc1v6/ZeI9e8P6WdF1SOyuHjSSeRyVL5QHgqDjn2rx74reE59B0OG4i1rUbuKS4Czx3M25SSCQwH1Hv1HpXT/E6TWLPwbpWoadqUttbpBFHPFG20sGUDOep7DHvQBtfFe/1zQfDNpc2erNFKpSGcpGuZSRywY8ryO1epaDLJNo+nyyuXke2jZmPUkqCTXj3xpkP/AAgtm5ySZYScn/ZNRabqV54y/sey8N6w9raadbx/2jNGpVtxGAoDD5vuN7c96APfK858L6zquva5qk6lI9DtZGtoVKDfJIuAxz1xnJ/IetcH8Sm1XwsmlzWOu6lKJ5vKeOWRTkZB6hR9K3Pi9e6noumQappmpT2p3iJoUClGzk55HWgD2aivmnxrq3i231Pw7b6fq/N/HG8UQQKN2FzvPVgTkn+VdHqdt440jTYrIasby8v9QAN3FCW+zxHGTjGFGfwAzigD3OivnmxvLjQPHWmaRp/ia41Syuty3MVzKJmRgp43dux4x05r6GoAKKKKACiiigAooooAKKKKACiiigAooooAKKKKACiiigCnanLSf7xq5VW25L/WrVABRRRQAUUUUAFFFFABRRRQAUUUUAFFFFABRRRQAUUUUAFFFFAARkYPSvG7fwRruia3qN/4d1m0tbS9kMjWs1uWUE89AeMEnGMccV7JRQBwvhLwoNFnu9SvrgXur3rlp7nZtAHZVHYVykfgTWNH1+/1bw9rUUCXzF5YrqLzMktuIz6ZJx3wevevZaKAOB8MeEhpt/c61qdyL/Wbk4e42bVRcABVXtwAM9cceueB1/4X30viK51nQNWj03z/AJiihgVYj5sEdiece9e+UUAedaH4Vu9G0e8CXcd3rl4D515dbircnAxnIABPHr+mH4N8J+JvCmm3Nja6hpkqyPvjMkT/ACHv0xmvYaKAPHPA/gnV9An1GO/vLK7sdSybmNUYMSQ3T67vyo0Pwh4l8Lre2ehanp5sJpGeJbuJmeIkAZBHGeO+R7V7HRQBwnhTwhb6Jo91Y3ErXM9/ua8m6eYWBBx6DBP5muA0vwD4q8Oy3MPh7xLDbWEsm4JLCJGA+jKRn6YzXvVFAHkfw/8ABWr+F9Rv57nWlubW5cyGJY8b3JPzNnofpXrlFFAHG+PfD83ifQJ9MgnSGV3RldwSOGB5xXmE/wAPvF+o6KdI1HxRBJaRKgghWDIJXpubAbAH17elfQNFAHH+BtGv9A0WLTtQvVumhJWMouAqdh0z69fauwoooA828T6F4gl8Q2uu6Fd2iNBbeRJb3O7bMNxOCQOOvB9aoaZ4T1O+8TJ4m18WiXMEWy2t7SRioOCMuSPc9PavWKKAPJPCfhPW9G8T6jrNzNp7xagxMscbPuQZyNuRz261W1jwz4qs/E17rHhzULZY9QVROl0SQpUAA4wc47enIr2SigD5+0vwJ4w0vxDd65BrOnS3dyuJJJY2AbOCRtA4wQMfQUmieB/E+g6xc64BpGpahcMzb5ZJF8stncVGMc5x7DpX0FRQB5hL4b1zVtTnutYurGOF7GSzSO03nbv6t83f/AVi+GPD/jHw1pUuh2raVLAXYw3jO4aMMecqByfTngnqRXtNFAHI+ENBtfCWiw6esyltxeaZjt8yQ9T+QAHsK4aLQrTUPidJqtskbw2lsrznblTOQQuO2duD+Fdb4/8ACSeL9NitDcm2kilEiSbdw6EEEZGetanhPw5ZeGNMSxswSc7pZW+9I/cn/DtQB01FFFAHn3xJ0LUfEuif2XYfZ182VTJJM5G0A54ABz/nrWLqmg+JbvwbH4cWPTBIEjtmn819vlKFwwG3rkc/yr1uigDxm7+H1zqfgi38PX1xbrd2bl7aeEnb3xuyM/xEED0B9qytK8HeNbu3i0jXNdiXRY0ETxQANJKgz8u4qD0wMk9O1e90UAeOfELwXqWp3Ok6l4flghuNLAWKB/lGAQV2npxjGDxiub1nwT441jUdP1S61bTzd27bkVVKpBgggcLls9/y5FfQ9FAjKhtJptL+x6nKlxLJEY53RdofIIOB24Ncf8OfB7eErG4imnWe4nl3M6Z27QOBg/jXotFAzxnxn4Cv7zXIvEfhy+jstTQZYOPlZgMZHB5I4IIINW/C/hrxLcala6r4u1KG6a0VjbW0aKAjnjc21QCQPrzjnivW6KVle/UD56k8D+K/DniC71Pwtf27wXshaSO4AzgnJDZHQEnBXmn6B4L8Z2ni5tevdQ055ZSBPL8zBk4BVVwMHAAHTpX0FRTA+d9S8CeJtC8RXGs+EriAR3LMWgJCBN3JUqflIzyPT0ruLTQNct9P1DUr24j1LxDdW32cISscMce4kKpCj+8Tz1PHvXqFFAHiHwz0HxH4TsNTgudOhkL/AL6ELcLl3wBt9APcmmeCPDGt239u2OtafFFZasXd5IrhWaMtngDn16+oFe5UUAfOGj+FfiD4Xkl0/Rb20k095co8rAhAT1wRkcckAH2zXtvhjSpNJ08x3Miy3s8r3F1KnAeRjkkDsAMAewFdFRSQkFFFFMZ5B4e8BjTPG+p63JHG1pJmS15+5I/LcdsZYDtg16/RRQAV4X8c/NNnoYt2VZv7QXy2Y4AbHBP417pXj3xG8I+IfFN3amy1Gyt7O1ZZYlkVg4kHckA5/wA8UAXdTg8V+ItKfSLvSrKyWcKk9010JBtz821AvDenJxXO+P8Awprd/Z6Vo+i2Mcllp4VlnmnUM7AYwRx9T9a9j0eO/isIU1OeKe9APmyQptVjk4wPpitOgDlmm1ZvD0pbS1/tHytgtVuFwxxjIfoO5/CvNvhboPiPwrDqFve6bEyzAzI4uVOXA4U9evrXuVFAHj/gzStfsde1e61HR4IrXVJPMdluVcx9flOOWHPoKg0fw5rvg7W7xtFtob3Q7tjIbYyiNom7AE+nTvx717PRQB5po+h6sNavfE2ppF9taAxW1jDICFXqFZyACc8ZHFcd4E8PeJNK8YalrN/pMcUGomTdsuUPk7pAw6fe6enPfFe+UUAeEadpPilfH2oa42irb2d9ELdnN2jGNMIu8YOcjYDjHqM9DXPeHvCnj7Qre88PWg09dNuixa8cqQuQASB97JAA5U/hX0xRQB88eCfAevW2m6lourx2cOnXJZi4xJIXA2qy84A6NyM/Ss/RdD+JPhyCbRdNitXsmdtl00iYTI+8uTuH4qea+l6KAPBfE/hPWIfCx0DTtNbVLi7l+1Xd69ysY84nLHaSC3TjPHrzWjqOm+IG+H8Ogw6G8l40KwOPtUQCBdp3ZJwc8jA9K9pooA5fwZHfW+gWNrqNmbW4toVgKGRX3BVADZUkc4rqKKKAIbh3jhkeKIyyKpKxhgN5xwMngZrx7wTZeItP8RazfX2gNBb6nOrg/aYmMQy3XByeo4r2eigAooooA8R+Kug6zd6ro2t6XYjUV09iZLUsOfmByAeucY456cGuC8Taf491jxDouvSaFHG0LIIIY23BBu3fvecjrgnjGO1fVdFAHzb4k0fxp4l1rTpNb8ORTaZZOS0FpdxgS56nLOD2A5x0PrXpN3ceI7mXS7Ox0CbT7KK5iaeVruL5YlPKBVYkgj/DHNek0UAFMkLKjFF3MASFzjJ9KfRQB43aeOfEZmuLe58F6j5wZhAY0IQ+m5yMfUg11PgjR9QsFv8AUNV8tL7UZvOkgiwVhHZcjqff+fWu7ooAKy9cvJtP0u7u7a1lu54omaOCIZZ27Af5/A1qUUAfJ3geXUNG1S81zWvDWs3uqTOfLkWEkRjkMRnnJzj6dOtemXnijVdS0XXZG8O6oiPEtta232c+YS6Nuc8ZxnHTPQetey0UAeY/Cb7Zb+GodNvtOubOa0ZgTMuBJudmyvfjOK5fxt4HuNS8aaVqNlDttZyovmUcfIcktz/EoA/D3r3aigDgPiLcXFt4cubOx0m5vnuYmhWO2TIjG3qQPTsBXCeBbzVdJ8C3NndeH9RM1uGWKNYvmlEhY8L1+XPOR3r3qilYTVz5y8N+Hb3XPAd14cv9Pu7C7t5DNBJIuFkbOR1x6kEfjVrS/EPiXT/Dn/CP3PhrV5dUjja2W58stEckhTvHGACBnPbOa+g6KYzwSLw5rfgfwhCujma61R76Oe4S3XcGXGCmMH5emT+PSsfX7VvG+sabLpnh6/06+t50a6uriMRBUznnnk5yQcZr6TooA+dviLp+q2HjrSPEFlpdxqEMaKGSGMnBBIIJGccHOTxUXxB0rxRZ61YeLNGspvtZjVLiG3JmKnnClQPmXaACRxn04NfR1FKwrdTxLRNV8XeIporzUdJm0uz0/NwYY1ZZLtwCAgDEHB59ue/Fc34H1W+h8YaxqEvh3WEttRf5GNqw8vkn5uw/OvpGimM+fNN1u8T4gXmrN4d1pbS6t1tQzWjDawK/Me235eue9YI8Svd6RLonijQNRv8AUpS8dvcfZAGIzlSCcEYb07AV9Q0mATnAzQB8meING1XS/h/ZaBLp95NfT3RuSsMLSLCo7EjIyc5xVvW9P1PS00PxJ4e0+9tr4RLb3VmLRwdyqMllxyp6dOcA9en1TRQB8++NLPUvGWladr2labeQalpsgY2t1FsZhgMWTPDDIGPXnvwYNI8X+MPF0H9lW+jmxeT5JtSG9FiGeSPRscYB6+nb6JpAAOgxQB82eN5LqLxxpE8Gm6ldW2lLGkkqwvIXwc5zjk89e/NP+Il1ct410PUrfSNTuIbGNHlEdq2Tk7sDjrg8+hyOxr6RooA+aNbstQ8KeM08Y2Wn3V3pd6N88axsJIgy/OGXqDnkZAGeK6K5+0fETX9Nmt7W4ttE0yTzWuJk2maTIO1QcHHygZ+vtXuvWkAAGAMCgBaQnAJ9KWigD5D8XapJrniyHUdb0PVotEtB5aRNbt+8xzz0A3HuCeAPw7PUvF2t68tvp3hLSby1s/IliklmtsR4CfKFb+EjBA9yOtfRBAIwQCKAABgACgD5N8IaxqFn4YvdC03wvdyas6yLLceSFAVv7xIySAeAfb6Ve0/VLuf4Zy6HHompyTfNEkkUBdXJkLnpyAAQMnv0r6kwAScdaAAOgoA+OL/R5rLwvofiLTIbyy1fT5BBKrWxTd8zMHGR83XB6gg4PTB7zWlb4o+EBNBbXEer6fhxGE2pKzdQpPBBAz1yOPXn6LIBGCARQFCjAAA9qAPn/RfiS40GLS59Pvv+EiWLyIrdYjukO3Cvz09T9DxiuX8V6bJ4X+Hy6BdvJcapezC5KRRswTDAkFv69+frX1PsXdu2jd645oKqxyVBPuKAPnnTtZjX4VfZBZ3rXW1rIQrbtuMjZYdvu7ec1xkUWoXXwxutLgsbyO902633ULIUby23HODyR6jHavrraB2H5UYHPHXrQB8m+KdVuNf8FWUGm+Gr2xs7eRDNIYxsJAK4XHLDOPmwORiu01n4i6voem6VLH4cljtpYh+9uT94ADoFPy9z83avftoxjAx6Yrj/ABVoF14h8q0Oom2004NzDHHl5sHON2eBQKx0WlXqalp9rfRqyJcRLKqsMEBhnBq/TIo0hjSONdqIoVR6AU+gZ86fE9zc+MNJMmh32oWVkuLkJbsyuG54wOccfiMVT0uW68DeJXOl6RqV1omoQpNJAlvIXts5wOc5Yd89jjqK+l6KBHzn4jS/0PxXD4603T7i90y5jC3SLuEicbTlTyOgxxjjtxWjq0jfEzUNLj0+0lXRbSUyXN1Om0OcDKKM88cH3PoOfeyARjtSKoUYUAD2FAzx/wAUeKrPS9cutO8SaY82kOifZ7k229FYp8ynjnODyOR/LmvA8dvoya/renWuoRaDcIi2cLIXdn5BIUEkgH+I9j7GvoRkVvvKD9RSgADAAA9KAPnv4UaxDoHhHUBqlveW/wBllMj7rZ+Q3Axx6jH8+KqfCbxFZaLY6vbaitxBc+c14ITAxYx7Ac9Mdu9fR5AIwQCPQ03YhJO1ckYzjtQB80eANRtfFE/i7S45nil1NjLAzx/wfN1A9MiqfhXxjqvgNpPDGr6LcXJgcmH7Py2GJPHZlJyR+NfUSxRocqiqfUDFKUQsGKqWHfHNAHlGsWviLWvBGsG9tgL68XfBYx8mJBtwuT1bAJx6n8K5nwF4rtbfwDcR3trdW0WmwNFJO0eUdmYgBcc5yy9Rxn2zX0BTPLTaV2LtPUY4oA+WvhZb2mv+DNe8Nh8XkrmYKQcdF2tngfeUcZ/Sq/grxnqngmC48MajoVxNdwuWhjiGWG7k5xncM4II9a+rUjRDlUVT7DFKUUsGKjcOhxzQB86+MdUvdM8G6hH4kmn/ALS1lma3tVXdHbqGXCBhwOOev69fNDImgaR4e8V6NOVuFY293Aqsodlbcdx7ggqD+HevtR0Rxh1Vh7jNJ5UZXb5a464xQB88eLJE+J3huHUNAMg1HTHEkluQVYZXkKehORkY9PWrWh/EzWNftTp9loEv9sbQvmZ/dL6ucj5foeP5V7+qKgwqhR7DFIsaISVRVJ64GKAIbKOSG1gilkMkiRqruTksQOSas0UUAeDeIPGOgnX9X8O+MLVGtY2UW8vk7wiMisclfmBJwQQPxGKpeBJbHwvpHiDVZp5oNAubnFgjxsWb7wyo6nPA5/u8nivoJoo3OWjQn1K0pjQqFKKVHQY4oA+dv2e7yEadqNiWxcGYTKpB5TAXIPTqKz/C3iZPB+pa5o2oafeyX1zeM0EcaAmXOcfnxz05r6YSKNDlUVT6gYoMUZcOUUsOjEc0AfI/w28Wf8IlY67Jf6ZeY8xWG2P5FfkbWY9DnA//AFVY8EazoN/rd74q8V3Si9lkxawGGR0jAGMjAIOAcAHp169PrDyo8EbFwTkjHWmfZ4f+eMf/AHyKAPC/E/iJvG3hnxTaaPavPb2otzBIqndN84ZztIGMBTx1/PFQeH/iFpdr4LtbO3d21dIvssVqFO4ydFOcYx0P6V78kaJnYirnrgYpot4QciGMH2UUAec/CzwpL4W0IxXigX1y/mTqCG2dlXI4OB+pNee2HhEwfEifT4rhxpA26nJagsEZgfkU9jhznnsK9F+I2o+KNOt7J/DViLktIfPwm9gMcDb6HnJ9h61peDNM1WBbnUteeJtUvCu9I1GIUUYVMjr1J+p70AWPG/iRfCujPqTWslyd6xqi8DJ7sew46+uB3qXwb4jg8U6RHqUETxAsUeN+qsOvPccitrVEvJLVksWt1mY4zOpZQO/A6mqHhrRLfw/psdjbs74JeSRzku56t7UAb9eZ/GH/AJETVf8Atj/6OSvTK8w+LH2q68OXGlWen3d1Pd7NrQx7lTa6sdxzxwKAOO+HfjrQNH8E28N1dBbmzDh7ZAS7EyMRtB65yO+Bz0riT8PtS1bwhe6skcq31zc/a4bLaMlMkdSRzhiRxzgcc17l8O0J0K1tbvR5bO4tY1RzPEBvPPIPU+v416JQB87eGfi4J9KW0utPuJ9bjURJHGM/aH6Anj5Sep+h9hWT8QRrWlQ+GvFGoxGe9gdjcRbQEjy25VyvTg7e/Ir6XW2gVtywRhs5yEGamdFkUq6hlPUMMigD5T+JPxA0vxR4dS0soLpZhKkkm9BtTg8Eg+prY8d+JtPuvh5p9qPNjubiOHy4ZUKsypgFv93g4Pevo0WlsAVFvEAeo2DmiS1t5dvmQRPtGBuQHAoA+d/i3rmmX/gXTBa3sUrTyIY1U8kKMNx1GDwc1ztpc2ngO40bXtFuVuNO1G38q8t95OHUAt9CNw9xz2NfVDWVq4UNbQsF4UGMHH0oNlasoU20JUZIBjGBQB4L8YbuHWvC2m61pjrc2kF0GkKHlARj5vTnA57kVy3xU8daf4i0S3tNKimkjWVXnldCoj4O1fqefbj3r6mW1t1jaNYIhG33lCDB+oqMWNoIzELWDyyclPLGCfXFAHy/4g8UaTcaz4NukuQIrRVFwWVgYsbeSMZx3+ldn8ZtXlit9CSO5kTSLybddSQnlkBQjBHPQscewr2t9OsZDuezt2PqYlP9Kkls7WWJYZLaF4k+6jICB9BQB8rX3inwrb+J/D97pFg1rp9mXM1wsBXzcjAGOrbfU+vtXt+j+P8AS9U8Qy6BHFcxXSgGMyptD/JuIxnIwK7g2FmURDawbEOVXyxhT6gdq5FdEvLvxWNYuUt4La0DLbrGoMkxKbSztjpg4Az2/MA7qiiigAooooAKKKKACiiigAooooAKKKKACiiigAooooAq238f+9Vqqlr/AB/7xq3QAUUUUAFFFFABRRRQAUUUUAFFFFABRRRQAUUUUAFFFFABRRRQAUVDcCUwSCBlWYqdhYZAbHBPtmvnjw3qvj7xLcatp32q2tBb3OyW8EfMJAPyRjuDtHJ7H3oA+jaK+c/DmueO7vVNT8MJeWD3Vny19OmSik9VAHJ5GMg+9dZ4E1HxDbeI9S8Oa9eR3rQQi4SdRg4O0Y6Dj5vTqD1oA9gorxK8vPE2u67qUf2yfw5pFgGRLmSEbZm3Y37nwCDjPB6Y9ah+HXijXNdj13Sze2l5d2JAtb5k+STJI5C4yPlzn370Cv0Pc6K+ZfCOtfEPxQ2p2UWo2UItpjHJdPEoKNn7qADnoeSO/XpXcfDnxJrmpNq2j6oIn1LTxhJmxhjyAG29cEDkdR70DOh8LXHi2TVtUTXbWCOy4a0KMpHUjAI56dc85rF8JeIvEF/4y1XSNZhgt0trZZEgh+ZQSVwwfGTkN/8AWHNJ4D1zX9Q8R63p+uS25eySPEVsmI0LZJwTye3U1zVlq9hoPxL8U3Gp3ixILWNlLnlvljO1R3OOAB6UAfQNYfibVP7F0W+1IKrtbxF1V2wGPYZ+uK4bw2PGWsL/AGld6jFp9rJIWhtGtAz+Xk4DZwRxjHNZHhzXtVvfGuo+G9VngvrS2Xcpa3VcsCrKcDuP6ZoA7/wXqWravpMd9q9lDaSTHfFHGxJMZAwWB6E9evTHSutryC113W7T4gp4evL2O5s5YWmQrbhCBgkA49MYz3/GubuvFfjz/hJtS0G1sLCe5SEyRLGcLGnBD7mIycEDBwMkcYoA+g6K8Kj8R+Nru70zQ5tPOl3Uyf6RffZxMBwcMADtHTkHofTpU/hjxPqtr4sj8M3+qWmsQyoWivIUCsuELYbacZ+X3PTmgD26iiigDz3xH4xXw3rtra6nAItKuYSUvBlsSg8qQBwMYNa3h7Xm11r65tIQ2mxMEtp84M7AHfwegBwAe/NcFcahceP9TvtJsoLeHS9OfD3d1bGbfMMjCqSAOCevOPTNWfBGua5I+p6HcaXDHLp8ZWzkETRRS7TtwSMj0PHv9aANjwNrHijVLq/GvaOthbocwHvnP3evzADvivSK8f8AAHijXvEFvrv2hLN76zmEcMK5SMHkYJ5OMiuZ0Dxl468QXWqafa6Vp8dxasI3lYkJC3I4yTuJxkdRx6GgD6Gorx3wd4v1vVrDWbKezgl1/TW2iIHYsvOOT06g9wDxXP6D4x8d+I0voLDR9OjlglMMlw8mEhYDkYySx9+R+FAH0FRXknw48cSa/DfWmrCOO/sMmZ41wjIOC3XrkHPT6VVsNb8V+J4b7U9Gks7SwgldLWOSLzGuQvcnPHpx6+2aAPZaK8u8H+OW17QdSvp7EwX2mq/nwchSQCQBnkdMHPQ1yMHiLxjrXhv/AISPSbyxJy/madHBvaJVJAOckluM49/TigD3a6uoLOMSXEqRoWCgscZY9APU1Zr5x+Ir6/LP4YuXvoo4J57do4DFgpPhSS/qM9q+gdPF6Ldft7W7XGTkwKQmO3Uk0AXa850jxVf6r4u1HSLfTlOm2J2S3e7BD7emD15BHH1qp8T/ABTq3hGyt9QsYLSe3eQRSLMr7lYgkHIIGOMfWs3x54mvvB2mWmpaZaWJt72TMkUisX81wzltwIz+X/1gaVz0PxPqdxo2mSahBa/aVgYPOm7BEQ+8w9SBzisDQ/G1h4h1GGz0mOWdPKMlxKyFRDx8qn1JP+euKXinxfLYppmm2FqtzrOqovlRPkRopHLMfQc8e358d4ZOp+CPEp0S50+O4sdRZZFurG2ZVjdiVGR0AzxjsMGgR77RXjviPxldS61d6HpOpaTp7Wir595fyDG487UGcEjoc9Oe9ZXg/wAa614g/tLQ/tOmLrNsoMF2mZIZlzhmG04yAVI+vI4NAHs1vqdlc3lzYw3CPc22POjHVM8jNaNfLvwbXWpdQ12+huLaeZ5FFx9oDbnPzHII4GSe/wCVbVl458b6lq+oaPZ6LYSXds2xypOyLBIyWLAHPb6dOooA+iK8v1TxlfReNLbwzp+li4GEe5mZ9pRCRuYD0CkH3PGPWv4E8Y3+patqGga7BDDqdmeDCDtkAJyfbA249QazPB3iS/u/G2q6Xc6ZaWPBklWP5nZgAFLMDg/Ljpx7ZzSYn5HtdUNUnubaxuJ7O2+03EaFo4N23zCO2e1efah4n1HUfEs3hzw8LVZLWLzLq7uAWWM5X5VAPJ5xg98+lN8I+JdbudfvdA1uyj862UsLqBGCOMjnnsQwxTGSfDjxheeK11AXtlFay2kojKxsTz3zn6V6dXyj8P8AVddtr7xDY6Bpcd3cyXjO8s0gWONQWHcjJJIr134b+Lb7XzqOn6xbJb6pp8u2VUGAQSR7jOQRweeKVxX6HqNFVL+WeC0nltrc3E6Rkxwhgu9scDJ6c14RpfxA8Yau91ZWPhiJtRtZtkys2I0GDkFiw+bI/EUxn0FRXkHgDx1dard3uka/aiz1O0DO5xtUqOuc9MevQj9Ut/EviXxNd3cvheKwXSrWTy0uLwN/pLADIUDtn6cEc+gB7BRXk3h3x1eatb6paNpWPEFhuLWAkwJAGAJDHPTP8sda4rT/AIn+KNSnu7Sy8Lxz3Nq371Y3ZtgztwfU59+x4pJ3EnfVH0dRXj174s1+71ew0HTLS2tr+eyS5uGu1fbCxGWUY646c9+9aHg7xZqOoa/qXh3VoLcXlim/z7YnZIMgdDyD8w/WmM9LuJGihkkSNpWRSwjXqxA6DPc15j4L8a3+va9qOkX2lLYyWke8gybm6gAHt0PaiXxFrmvanfWPhdLFILBxHNdXhbDPkgqoXPHHXHauG+GFzfXfxA8Ry6nbpb3vlESxJnapDqOM9RgDnv1oA+jaK8qbxNrXiG8vIPCsNn9msm2SXV2SBI/OVQAfTk0ab4s1rUvDF1qkGnQJf2cjrPbTb0UqoydrdzjHtQBF4o8c3+k6lqFvaaUk9tpqRPcySTbWIfnKDuB0+tepWk63VtDcIMLKiuM+hGa8Q0tIfG+j/wDCVy6RZtrFqxjjSSRxE6od3zDueTj3xniu7+HPiWTxVohv5oIoHSZoTHESQMAEdfrQB3lFFc/4nutTsdLmutJt4Li4hBdopmI3KASQuP4umKAOgorzT4a+K7/xdaXd3d2kFskEvkhIyxbcACc5+oqTTPFd2Ydc1DVba3t9M0yaWASROWeRkbB+Ujv9etAHo9FeBSfEDxI+kN4hi03S001CSLaS5JuHTIAYY4H8+vHSunb4i2y+DIvEhspPNmfyI7UMPmm5GAfTgnOM4HSgC78RPGF74St4p7bRpL2EjdNOW2xxDIABODySRXY+H9ROr6RZaiYhEbiJZCgbO3PbNfPHxM1rxgvhaUazpVhBY30qIBFIzSwYIdQ3bnb1+vTiu9h8VW3hP4c6VqMw3zNbJHbw/wDPRyOnsMAkn29cAgHsVFeD3vxF1rRRZ3ms6bpy2F24AW2ut8sYxnJxkH8Ks+JfidLpGt2FnbaWt3Y3qxSQ3CSHMiscfKuOvUYNAm0j2+ub8Wa/b+GdIm1O4RpAhVVjU4LsTjAP5n8K80l+Ims6dqulWmteHRY22oy7IpXmywGQMlQDg/MOD60z4reIF0rVNHin0H7bGsokgmlmKR+ZnGMDrjg8+34gz13Q7+XU9Nt72azls3mXd5Ep+ZRnjP1HP41q1HCWaJGZQrFQSB2NedeP/Fl94Uaxlj0+G5tLmQQs7SlWVzk4xjkYFAGna+L7a78TT+H7a1nlkgB864UDy4/lzz+PH1NbfiPV49B0q41OaCaeK3Cs6QqC+0sASAfTOfoK818Y6pN8O4ptR0zR4Li1vrgy3Usk5DiZiTjGPu8cemT610Ov+MbbTPDun389mbi51OJBBZqQd7uoO0k/w84Jx36UAX18aaPcR6cbCY3st+4WKG3wzgfxFh/CFGSc+ldrXzVol1Z+A9et5dS8NjTv7WU7ZY7nzfJ5GVCY4GSM4zgEemK9X8UeK5dM1CDSNLsDqGqzKJPJ37ESPJBZm7fSgDvqZvTf5e5d+N23POPXFeRWPxAu11mXQtX0hLPUmj3WqJcCRZXwSqkj7ueMZ/HFcBo/iHxpc+OtRnfw6lxe2tqLd7JblI1gjZg4+ckhifXvn0GKAPp+ivEj8T5ovE0OiXXh67gEoO3J3Ss3OMKBjBI659zgVp+GfHl7fa5Ho+t6LJpU9xGXt97E7yM8cgdgfy96ANjxb4xbw9qumaeNNluResAZFOAuTjA45PfHpXoVeS+KfHw0bX7HSm0Wd/NmVFuJsIpyQMx9c4z7f49F4v8AFJ0OWzsLOza+1W9bFvbBtgIHUljwKAO4pNw3bcjdjOM15Fo3xBuG8QroGvaO+mXUmBERJ5gZj0HA6H1GRmuMtvFHieX4g3qLoP2m4t7VoVsftSJ5UZKNu3kYOTtP4gUAfSNFeK3fj3X7TXrbRLjwwkVzct+6LXgIZcn5sgY6AnGc11PjPxJq+gTWK2OhnUEum8vcsu3bJ2Xoe2Tk8cUAanizxRaeGI7R7mKWZrmcRJHCMv8AUDv249xXUwyebEkm1l3KG2uMEZ7EdjXjXiDxJp48b6JY3mhTyXyECGaWXakRckFlXBD428H/AAr2mgAoorxzxp8QrzwzriaX/Y3npMqGCUy7RITwR0xweOtAHsdFcF408S3/AIetNPmttLS7ku5lt/KM+wiRh8oHHPORVfX/ABbeaW1hp9vpJvNcu4/NazjlwsS9yXIxjPH4UAei0yR1jRpGztUEnAJOB7CvO/CXjYaxqM+jalYPpmrwgsbd33h1GOVbv17duai1XxnenU59O8PaJJq72mRdSCYRpG/9wEjk8H+XNAF7wp41tPE2qahY2ttNGtmFPmSjaW5wRtPIwfWu+rwP4Yaw+ueMPEl7JaNaOyRhoXPKkcYPA/u11GreOLwXt1BoGinVoLNSLmcTiJUcZyoyPmIA7etAHqlFeV23xHsrrwvNr9vp93MYH8ua3RcmM4zkt0245z71zA+Lhm00X9roF1NFET9rYN8kPOF+bHJPH0zQB70SFBJOAOTXO+H/ABJpniFZ30ydpkgco7eWyjPsSOawx4y0678JSa+i3Bg8siSOFCzxvjlemBj+8eOhqD4WXen3fhuP+zLaaC2jldMTMGdznO5iABnn9MUAejVka7q1toeny392sxhiGW8mIuR+A6D3OBWnNLHBE8srhI41LMx6ADkmvC/EHxFubvTNUm0vw5dXmiiJ4v7R3mMcggsEK5IBP4d8UAemeDfEsPirTDqMFu8CCVowrsCeMc8fWusrwX4M6lbaZ4Cub+8fy7eC4kZ2xnjC9q0JPikIIYdQuPDupQ6RO22O7fbk8cHb/wDX+maAPXNSvYtNspr2cP5MK732KWIUdTgenWsmLxNpE1nZ3kN4ssN5II4NgJZ2Jxjb147+lcj46+IWmeGLO1eWzuL1b6LfEEXajIfVj04PTGa8g8JX3hjwtrVvqUVrqUmn3QxDezKfJtnYHcq8fMQMKTnPDdaAPrGiub8TeIrHw5p/267LMGYJFFGMvKx6BRXJQ+PxbXsFvrujXmkxXJxbzzAMrH0bb908j6d/WgD1GivNvGfj608JXUUF5p17Kkq5WaNRsJ7gEkZI4/OtbVfFlvpfhpPENxY3nkMqMYgq713HAJycAZI/McUAdnXOJ4k0x9dfQUmdtQRdzoImKr8u7lsY6EfnjrxWTJ4xtY9BttXazulkvB/olkVBmnY9AoUng9c+n1ArifBfiK3tNfvLHV9JutN1fUp2mWSfDLIpPyIGGM4HAwMde9K4rnt9FFcL4j8Y2+kX8elWtnc6lqkibxbWy52L2LseFH+e4pg2krvY7qiuB0HxraatHexNZ3dvqVkpabT3T96QBn5B/F/P25Ga/g3x7ZeLL25s7XT76CS3XdIZ0UBecYODwc9vr6UDPRq5TRfFNhrOralpdqs/nae2yZ3UBCckELzk4IPYVQn8ZW0HiCfQ207UTNDGJXlWJWQJjJfhs7RkDgZzkYql4R8VaN4g1rVINJsgnkKrS3Zj8tpiSeoIDcHPX8qAPRXYIjO2cKMnAzXEaF450TXtWl0rT5JpJo0ZmcxFU4OCOec9+lVvEHjRdP1JtJ03TLrVdRiXzJ4YBgRJjIyx7nIwB615n4J1lPEPxO1G/SCe1As9phuQFdSoVSMD35/OgD6OorzTWvHQt9Sn0zR9HvdXubb/AI+jAu1ITz8pY9W46flkggT2PxB0a60O41h1uoVtpfJnt3izLG/oVGcDrycDg9CMUAeiUV4lZ/FvT76xkmtNJv7i5TcXt4kLeWg6O7AYAPtnGK9C8N+KdP17QzrETGKGMN56v1iZRlgfXjn6EUAdXRXj1z8T7WNWvoNIvp9DSRYzqIXapJ4+VWwSAeK7O58Y6Hb6NFrRvPMspn8uJo42LSPz8gXGc8HrigDrqK8j0/4mWn9oW9hrWlXujzXJHktcLlCDwNx4K88dMDvivXKACiiigAooooAKKKKACiiigAooooAKKKKACiiigAooooAKKKKACiiigAooooAKKKKACiiigAooooAKKKKACiiigAooooAKKKKACiiigAooooAKKKKACiiigAooooAKKKKACiiigAooooAKKKKACiiigAooooAKKKKAKdp/H/vVcqnaHIf/AHquUAFFFFABRRRQAUUUUAFFFFABRRRQAUUUUAFFFFABRRRQAUUUUAMlkSFGkkdURRlmY4AHua8P+FWq2B1PxVALqPf9vknGWABjycsD0I//AF17dPDFcRNFPEksTDDI6hgfqDWQvh7RVOV0fTwcY4tk/wAKAPE/hzfWr/EPxOVuISsrERESAh/n/h9fwqxo+tWT/F7U8X0Hly2q28TKch3ATKZ6ZyG6emOteyReH9FidXj0iwR1IIZbZAQR36Usfh/RY3V00iwV1IKstsgIPqOKAPm3SNb0nWfFGqT+OLh43tZGS2s5gTAoyRjaB1A/POan+E+vaBp3ifxApnSxt7qRVtElUopAZuMn7vUcH+lfSUmkaZLcG5k060ecsGMrQKWyOhzjOaZc6JpN1K01xpdlNKxyzyW6Mx+pIoA8a+DF5bPP4icTx4kvDImWxuX5jnntioPhff2lx428UNFcxuJnzCVbIkAZslT3/CvZl8O6IpyujaeDjHFqn+FJbeHNEtZPMg0ixifDDcluoOD17e5H0OKGJnl/gjUrKbx34qdLqEo5jEbBxh8ZBwe+K8117RbPxn8QPEUVtfokyQqbV9+0NMixqVzjnkMOPT8a+lF8LaAjo66LYBkJKkW69T+H/wCqprTw7otnIktvpVnHJGcq6wruB9c4oGecfCvxouqWDaVq91t1azJRzO2GkUHg57kdD3OMnPWuLt7628OfFnV7rVpRa280WY5GBIYFVx0z6H8q96Tw3oiTm5Gk2XnFzJ5hgUncTnOcdciptU0PStWdJL+wt7l0G1WkQEgemaAPny48S6H/AMLUtdWN5GLE2m0XDoVUMUYDkj3xn9a7zRL61m+J2riO4iffYRiMq4IfhScEe3P0r0X+wNH+0RXH9mWgliUKjCJRtA4AFQweGtEt7pbyHSrRLhW3rIsQBDeooG3c8d8d6w9x42ttB1PVX03Q/JEkux9nm8E4LDkZI29e3vXEaTqnhvS/ifBdaZcwW2jCIqZACI8+SR1bpzjn1+pr6b1rw7pGuGNtTsIbloxhGYYIHpkc49qqv4R8Ou9vIdGsg1v/AKvbEBj6gdfxzQILTxZoV5qI0y31KJ7wjIjwwz3wCRgn2zmupryebQYNS8XQ3sPh82gsZ98t87bPPO3I2oPvDOPm/wD1V6xSQl5nzH4A8Tp4X8R61o2usbOK5uHuI5Z1K/MT3J7MuCP/AK9ey6N4stte1h7PSVNxZwwl57vYwTeSNqKfXknn0rR1zwroevSLLqenQ3Ei4w5yrYHbIIOPar1poum2enNpltZxRWbghokGAc9cnrn360xnjnwYK/b/ABO2cN9s5Gegy3/16n+ERDaz4udSCG1BiCP9569Gi8G+Hod3laXDHvjMTbCwyv4Hr79afY+ENA0+YT2emx28vlmPdEzLlSMHODycHr1oA8o+ExH/AAl/jAZ+b7S2B/21eul+E5BHiJgQQdUlwR3rcT4deFY3LppjK5GCy3UwJ5zyd/NXdK8EeHdIW5Sx08xLdR+VMPPkbcvpyxx9RQB4H8O7aW9l8d2lsx+0zQyIiAAlslxgZ9c49s16T8FdStD4XazMyrc2cshnjY4ZATnOPT/A12uleCfDmkXSXdhpiQToSVdZHPU57nmnah4M0DUL77fPYAXJOXeJ2j8z/e2kZoYmeXeAlibU/GfiHy5H0qUuYxswlwoLliM9en/j1cjrvh6LQtJHjLwbq09vZTOHktnk2DGcbR/ew2RtOfY8c/T8Om2UFgdOhto47MqyGFRhcNnI/HJ/OuXs/AnhuzmEsWmj5TuWOSV3RTknIViR39KBnlvjjVZrvSPBmpakgt5HvFkmyCoUAj5sHoMDNfQFneW19GZbS4injDbd8TBlz9R9ao6xoum61brbajZxXEKNuVXH3T7Y6VZ03T7TS7VLSxt0gt0ztRBgUAePfHxSfDFthQR9tUE4ztGxufb0/GuR+MWuaTfeE9JtLS/t7mdZY3KRSglQI2BJA6dcY4619H6np1nqtq9nfW6T2743I4yOK5r/AIQbwx9mFt/YtqIt+/hSGJ56t1PU8ZxQB4j4r1UaX4t8M+JoJkuNOaBIPNVsqmMq6k84IDk4+tevXvjvSJJbey0e8gvtRuZVjijTLKMnlmI6ADJ9faukn8OaNPpn9lSadAbENuEAXADZzkY6GodD8LaHoLl9M06G3kK7S4yzEemSSe1IFpvqeBeHbvR9C8aeIdO8TWtni4uWlimnhEgQklgMkcAqwOfavYdA1TQ7zWmt9AsLOSKKAtcXlvEEEZJwqZAGc4Y/hW7rPhfRNcmSfUtOiuJUXaHbIOPTg1o6TpOn6PB9n06zhtoickRrjcfUnqT7mmB87fBbU7Ww1LXbe/uY7aVplWNJGC7iWYYHPJz7V1nw9I/4TrxcM8mQcf8AAjXoaeDfDqanPqg0qH7bOxd5SSfmPVgCcA89QAai0fwR4e0a9F9YWDQ3PP7z7RIx56/eY0AeXaE274y6yfM3/uMZxjGEjGPw6fhUHhc/8Xh1z/rmf/QUr1P/AIQPw0dR/tL+zf8AS9+/zPPk6+uN2P0pbTwJ4bs9Qj1K309kvIn3pL9olOD9C2Pw6UAeLeGtXtfCPxH1+DV2+yw3juUmfoCX3qSewIJ+hwPevb7PxRaanq8NjpTJeQ7Ge4njOVixjaM988/l+U3iHwjofiNlk1OxWaVF2rIrsjAfVSM/jUth4X0bT9Mm0y1slitZ12zBGKtIMY+Zgcn8+5oA8q+C0iveeJMMM/ayQAe2W5rZ8GyrJ4/8WqpDBfKGQc845H4dK6fTvAHhnTJTNZac0MhGNy3Mv/xVWNH8E+H9FvPtunWTwXJzlxcytn6gsQfxoA7OvJ/h/PbDX/FUPmoLpr8t5Zb5imOCB6ZzXqk0scMbSyuscajLM5wAPc184eE9I8OeLNd8QzPdt9sN8ZLaW3mKP5YGCV9iSf0oYn5G1Mia18RNZXTisvlaW9vM6jCrLyu0n16D8D6GrXwN1JZNCn0qUol1aXD/ALk8OEODkg/7RYfhXq2iaLp+h2xttPtxEjMWcklmdj1LE8k1zureBdG1LUTqWLi0um/1r2kpi80ejY65OMnrwOaBnGeH4FvvijrGp2Dk2cNsIZZYl+SSXCgoW6EjGfwqv8H2Q6v4tG5N/wBvb5d3zY3Pzj0r1Sx8N6TYaU+k21r5VnJy6I7AueOSwOc8DvWVofgTw5oN2LzTNPa2uAMbluZTkehBYgj2NNqzA8v1rWrnxD45vPD1xrC6NpdpGPMaN1jkuMYO3ecEfePA7A1jeFJNB03x9rtvprwWunDT2giYykozjZnkk55B+uPevX9c+HvhzXNVXVL2zYz8eYEfasuOm4DrUkHw+8MW9+l7HpUQdECrGcmMEH7209T7n0pAeYfAzVrLT7PVNIvLmKC6juWl2yNtyoUKeTxwVqx4QvbO5+JXidUu4StxDsidXBDn5QcHoT7fWvQdf+HfhvXr/wDtC8s3FyzBpWilZRLjjDAH26jB96uaT4F8N6Tfm/s9MjSfIKFiWEZHdQTwfegDxz4N+IbHQI9X0bWriOzuY7kyl55Aoc4wRz3+XPvmvVb3X01qw8QQ2EAmsYLKQC8R8rJKYySgGOcAjmpfEPw+8Pa/efbru0ZbliPMeGQp5mP7w6fj1966zS9JsdJsE0+xt1htUBAjBJ69ck8nr3oA8K+Euq6dbeAr2O5vraGQSTko8oDY2DtnNP8AgTqumWvhy/ilmhgmhnaaYu4BK7Rg4znAArtV+FnhMX73jWDsrKALcynykPqAOc/Uke1W4PBfhrw/o92qaW86eRIJWALTyoeSoIwewHGKAO00rVLHV7YXWn3UVzDnaXjbOD1wfQ8jg+taXWvLvhdof9lWN9cpaPZW97cGS3tZGYtHGAAu7JPJwT+X4eo0CTuj5T1W+vPAPjTWLOwSWRNXi3WkQbjzXPytyezbxmvR/GWgy2PwtuNJtYGeaGCJnVFySwkV3PH0Y16XfaLY3+oWOo3EQa4sixhbjuMc/TqPcCtllDKVYZBGCKLBY+dfh9bfD++0K2murbTkv4oQlyty4DMyjlgpY5zgnj9K5r4h3doYdCv9OhWDR7S/liWKNBtYqwJkBHUMB09q9en+FnhSa9W7+xSIAQTAkpEZ/Dr+tdzqGh6bqGlNpNxaRtZMmwRAYCgdMehHrQO55b8WdV03U/AdzJZX1tOrvFsKSZP3wcADocdQenPevMvHSRP4K8FTyDzbaA7JgrA9lJXGeuAa9dg+EvhWOGeNre4kaU/LI0x3RjOcLjj8wTXZweE9Bt9Lk0mPTIBYyEM8RBO4joSSck8dc0AecR/8Kwi006gkGlFXTzTBlWmBI+7szkHtjpXG+LZYJ/FfgSaC1azgbyGjg24KL5o2jH5f/Xr1LRvhh4Y0i9W9itZJpUbdGJ5SyoexA7/jmtjW/BOj63qaapeC5N5GFEckdwyeXt5G3B45547mgDzT4y5/tzwvwcC5Bz/wNeKT47FgNCZMFxckgHpnivRdc8BaJrs8c+pC6nkjjEalrhuABj179T6mmap8P9D1ZYVvjfTiIYQSXkjY/M8UAd3bM7QRNIMOUBYe+K8Y+OZC6NpRYgAakhJPb5Wr2DTrKPT7ZLaJ5nROhmlaRvzJzWZ4m8P2HibTX07UY2aJiGVkOGRh0ZT2PJ/OgDy742Xdq/hGKKO6hd3uI2RQ4JYYPIHpXnvjS6l0q+8C6vNEz2NvZWzYJyNy4LYHrjbz9K9Ui+EvhuPTDYlZ3laRXa6Zh5nBGVBxgA89u9dVc+CNBuNG/sZrPFoGDqQ5Lq+ANwY5wcCgET6xrehJpg1GaS0vI0O6BVKOzv2CZ/i/XrXifiOPw/qHxKeLxPHKLae0iW3V2Maq5A+8QQR3HXGeteh+HPhZ4f0O+F8v2i6mR1kh86TiJgcggLjPbrnpW7428EaX4whjW93xXEX+ruIiNyjuvPBFAHPWvh7wHomqabLZ20X2+aUfZfLuJJTnn5sbiMD1NUPDMjL8VPE0JUKDbRsQABniPB/Wuo8E+AtJ8INNLaGWe5l4M05BZV/ujAGB/Oq+t/DrRtZ1w6vcNcK0i7biCN9iTDGOcYb0zzzgUAcdqcTP8aNKdRkR2jM3sPLkH8yKt+K13/FPwwu5VxbscscdPMOP0rQPwwt21JNSOu6r9pjP7txIAVToFBxnGMj8fzu6v8OrfVdcOtS61qcdwufK8p1HlD0UlTgcnj3oA8++M5x4r8NexU/+RBXSa3rNvpHxUsW1AxpDPp/kRyyDAjJYkEH3IK5/2jWp4g+Gdvrt6l5da3qRkjAEeWUlMenHHPNb/ijwTp/ibSray1CWV7i3AEd5x5vbOTjBzjn86ANu/wBR0eK5s2ma3mupZFig2hXkBY4yO4HqRXmvh8f8Xd8Sn/pyi/8AQYa6LwZ8O9H8KzNdRb7q8ydk83WMEYIAHHc8+9Sa/wDD/Sta1pdYkmuredk2TiCTaJhjAyeo4AHHUCgDmPjdpckuj2ut2aSG706YMHjBJVDyT+BCnParXgu/j8bata+IypRdOtfs5jYf8vDjLkHpgKcfjXrT2sElq1m8YNu0flFCTyuMY/KsjwxoVr4c0yPTrTPlqzMWPViTnJ/QfhQB4x8QBn4oeGP+ucf/AKMevfZry2gljhluIo5ZDhEdwC3bgHrXmWr/AA5i1TXf7cfWb5LpZA8eMERgHhR7Cue+Jug2mp63o4iu71tb2KkMcaAgqrZ8xyMbcfNkj8hQB7xXlXxf8OJrnhqe4jhDXtkPOiYD5to++v0xk49QK9RhVkiRXbcyqAW9T6050WRGRwCrDBB7ikxPyPCvBGpr46u9Hu33ImiwkzRFMhpmyqncfZd1cxfWWlaz8TtW0/xKZBG8ai1LSmNeFUgZyOCM/j717v4V8NWHhi0mtbBWCTTtMxY5OT0H0AAA+nvXOePfAFj4waGeSZ7a8iXYJVG7cuSdpGcdSeetMDGbwv4O0HWNPltoZv7WkZjbFbp3ZmA43ZYjAHqMcc5rK+A0pbStUWZwbg3rM4JGSdq5P511/gHwDY+D0kkWU3V7KAGuGTbgeijsKx9a+GVvc61/aukalcaTJLu+0C3J+bPUqc/KT+XHShKyBK3oc/4QYnxd442g52tjH1auP+FXhzwt4i0eaLUWkF9FKRJH9pZAynBBCg47Y/D6V7P4S+H2neF9Rub60u7x2mAGx5OOOucfeyeea5rxR8ItM1jVG1Gyu5NPeV90yRruViSdxHoTn6e1Jq4NXL1/o+g6F4O8R2WhsCoiZpwJTIQxXjJ7cCm/D9Iz8Lo98SOrW9yWVhw2Hk6/kK2Ivh9Y2vhs6BYXlzawSsTcyoFL3GRg7iRwOnTHSnWngmWy8Ny+H7XW7pLZycM0aMQjZ3p06EnPr744pjPP/hRsPw910Luzun3Z9fKXp+GK6X4GjHhNh/09P/IVNp/w6n0vTLnSrDxFdQ2V0WM0bQRtu3AKecZGQMda63wZ4YTwrZyWUF7NcQM+9VkVRtPfkDnPHWgDm/jPPeweC7w2YYh3RJyoziMnn8M4H403w60E/wAMFWMI6LpsqMO24K2c49+fWvTL+0hv7Se0uF3QzIY3HqCMV4tZ/CcWs9zbrrl2NFuDl7NflLHHGWzg4Pt2oA5XwPe6dY/CrUJdUgee0a5ZGiRipckrgAjpzVHxVY69d+AF1S61SOz0tIIFt9KhjJDR7lCbnJyTjDd847V6Tb/C60i8MXmhHUrmRrhhIsj8pE4OQVT3HB79elY83wla+0cWWo69cXE0K7bTC4ig6dFzz0x/nNJisZPxbAPw88PA5zugxg/9MWrV+LgWH4e6eqKAoeDAAwPumrFz8Lb280+10678UXdxaxusjxyxhsEKV+QkkqMHGOlX/FHgLWtd0+001/EoazgAO2S1UFmGQOVI4AP9aYHm/je6ii8S+C1uSfssNrbOQTkD5+Sc/wC6M+wr1X41QQz+B713PzRyRPFzjLbwPx4Y1dvPAdtqfhy10nVLqS5ubZCIrsDaynBAGO6jjg56VR0/wJe3E1qfEmuSapb2eDb26x+WoYHq2PvenNAx93oE3iP4dWVjIoa9+xxSQmTAIcKCOe2R8uffmvOPDmt3fi600TwrOpYW7kamiqc+TERsDE+pAyQeuK+nAoACgAADAArkfDvhPTvD9/qN7ZoQ964baTkRr/dH1Yk/kO1Akkjyf4jR2cnxB8OQ3t1LaWnkf6yGTyyh3Ntw38PIUEjtXbav4V8N2EtprGqXF/LJbzR+RLNdyylW3ArjknGea0vHngqx8X2iLKxgvYQRBcDJ256grnkcf55rD8I/Dv8Asi9hvtU1SfUp7bi2VyfLi4xnaSeR25wKGDPW+tfNnhq1tNY+I3iePULy5juw5FuYJmiJRTgrkHJwoXjuAT2r6TryLx98N4fFGoQ6pa3r2V6ihXdRkMB0PqCPWgZraf4W8PaH4ht7xJLl9WuA4Rprh5WcbTknJPYdTXnPiW8Pgz4nW2p7Rb6dqsQS4dh8jHgMfYghCT7k969K8GeCovD80l/d3k2o6pKmxrmZmJC8cAEn0HvVrx34Rt/F1hDbySCKWGUSJIVJ4/iXgjqP6UAVfAKzahHe+IruHy59Sl3QgtkrbqAEHoO/14NYekF4PHfjGSBMyLbQMiKv3m8oHp7mvVIbZbWzS1tMRJFEI4s5baAMDr1xxXmPhvwbruleILjWbnxAly12w+1ILfHmADgck4xxjHYYoA5j4FXr3g16S7/4/wCS6Ek2VweQcj25zx2qS0Yj4ta59njVHjsB90DLMY0Ocdzkj8q19c+HV1L4gk1rQdZfSpJjvmVULbnJO5uvQ56Hvn1qXQPhsNH8RvrS61dyEgFlYDfIcfNvb0J5wB+NAHn/AMItKtNbg1T+0NQvor9rn97bx3bRF+M7mUEEnO79a9FfQfD+gWniS30xpTqEunSSXIeV5DtKtgknjJOT6/nWT4q+FMeq602raXqT6dNK5klCgn5zncykEEE/410b+CprfwzcaPp+o+Xd3p/0y8lQu0oIww5OQCOOvGT60Acr8CIAnhW+mIXMly+D3wEUc/jmvOIPMi+EusNE77W1AbtjfKF3KMcADb09ua9i8J+C9d8NaPe6Zba/DiX5oHFrzExI3Hk85AI9ic1L4F8B3Hh3T73StQv4NR02558gwbcMcZOcnjj8+aANnwa+ka34KsY1ihaxa1WKeEkEIwHzg++cnPXvXhHjyTSRrvhe0ti1v4et2MaNGxXYwlxIwYnPZST1711y/Btor24S21+4t9JmbLW0YO4rjoTnB59QeK9M1/wPpGsaDBorRmKK1H+jOp+aNsEZz3HOSO9AGBrngbw41t/aWs32pXUVsu5JZ7x3KZI+6fc4/SvV4tvlpsJK7RgnrivFfDvwwkspIP7W1u4vraBgyWgLLFx04JPAPpXt1ABRRRQAUUUUAFFFFABRRRQAUUUUAFFFFABRRRQAUUUUAFFFFABRRRQAUUUUAFFFFABRRRQAUUUUAFFFFABRRRQAUUUUAFFFFABRRRQAUUUUAFFFFABRRRQAUUUUAFFFFABRRRQAUUUUAFFFFABRRRQAUUUUAFFFFAFGyOd/1q9WfYHPmfWtCgAooooAKKKKACiiigAooooAKKKKACiiigAooooAKKKKACiiigAooooAKKKKACiiigAooooAKKKKACiiigAooooAKKKKACiiigAooooAKKKKACiiigAooooAKKKKACiiigAooooAKKKKACiiigAooooAKKKKACiiigAooooAimhjnjaKaNJI3GGR1BDD0INZ9po2l2UomtNNs4JQMB4oFRvzArVooAKKKKACiiigAooooAKKKKACiiigAooooAKKKKACiiigAooooAKKKKACiiigAooooAKKKKACiiigAooooAKKKKACiiigAooooAKKKKACiiigApu1SwbaNw745p1FABRRRQAUUUUAFFFFABRRRQAUUUUAFFFFABRRRQAUUUUAFFFFABRRRQAUUUUAFFFFABRRRQAUUUUAFFFFABRRRQAUUUUAFFFFABRRRQAUUUUAFFFFABRRRQAUUUUAFFFFABRRRQAUUUUAFFFFABRRRQAUUUUAFFFFABRRRQAUUUUAFFFFABRRRQAUUUUAFFFFABRRRQAUUUUAFFFFABRRRQAUUUUAFFFFABRRRQAUUUUAFFFFABRRRQAUUUUAFFFFABRRRQAUUUUAZ9j/AMtP96tCqNkMB/r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SiigClZ9H/3qu1RsTkP/vVeoAKKKKACiiigAooooAKKKKACiiigAooooAKKKKACiiigAooooAKKK8ttvGuoavqV9a6Bon262s28t7mS4ESM+cELwc+v+eQV1ex6lRXnvhnxhJrOrzaRdaRc6fdwQmZ1mIIxuAGMdQc9a9CoGFFFcH4j13WdO1zTbGw0WS8s7gr59wqsREN2Dz0GBzyaAO8ooooAKKKKACiiigAorlvF3iS28M6d9rmXzZWYJDbq2GlJIyB9Ac//AK62dJu5b6xguprWS1klXc0MowyexoA0KKKKACiiigAooooAKK5rVvE2laPqNpp+oXP2eW7BMTOMIcerdB26+oqNPE1nNb6jc2kN1dw2LbHaCLcJW7iPn5sd6AOporifA3i638YWM95bW01usMvlFZMHJwDnI47121ABRRRQAUUUUAFFFFABRRRQAUUUUAFFFFABRRRQAUUUUAFFFFABRRRQAUUUUAFFFFABRRRQAUUUUAFFFFABRRRQAUUUUAFFFYfiDWrbQbE3t1HO8QcJiGPe2T7UAblFeP2vxa0C7DmC31GQIAW22+cZ9cGu20HxbomvOIrG9VrjB3QSApIpAyRtPXHtkcH0oA6qiijpQAUVw+seOND0uZ7Y3D3d4hKm2s4zK4IOCDjgHPGCRW3qeu2Gk6V/auoyNa2+xWKyrhwSOF2/3vagDdorgtA8f+HNdufstpfATkgIkqlC5PYZ6n2rvaACiuZ1LxPpWnatZ6RcTn7ddkCONVJ6nAyegrpqACiiigAooooAKKK5K98WaXZ6/baA7yNf3AyFRMqvGeT9BQB1tFFFABRRRQAUVVvbu3sLaW6uplhgiXc7scACoNL1Kz1a1W7sLhJ7djgSJ0JoA0aKKKACiis3VdUstItvtV/cLBBuC72zjJ6DigDSorl9I8WaFrNx9m0/UYribGdigg4/EU7VfFWhaRdrZ6hqdvb3BXdsc9B7noPxoA6aioLa4iuoI54HDxSKGRh0INT0AFFFU9QvbbTrSa8u5Vit4VLyO3YD+f0HWgC5RWL4f1ux8Q6dFqOnS+ZBJkcjDKR1BHY//r6GtqgAorldY8W6LpF3bWd1ep9puJhCsUfzspPdgOQOR+ddVQAUUVnxanYyzXEMd5btLb/65BIMx/7w7UAaFFYuna7pep3M1rY30NxNCMyLE27aM469OtbVABRRRQAUUUUAFFFFABRRRQAUUVlaprGm6TG0l/ewW6hd2JHAJGccDqfwoA1aKjhlSaJJY23I6hlI7g8g1JQAUUUUAFFFFABRVO5v7O0YLc3cELEZAkkCkj8adbXdtdhjb3EUwXqY3DY/KgC1RWW+r6YjFW1G0VgcEGdQQfzrRjkSVFeN1dGGQynINAD6KKKACiiuf1TxHo2kyrDfajbwzMwURlstk4x8o5H3h+HPSgDoKKKKACiswarYHUTpf2qL7cE8ww5+bb/nnHXHNadABRWadW04MynULUMpwR5y5B/Op5b20hiSWW6hSN/uu0gAb6HvQBboqrb3lrcsVguYZWAyQjhiB+FWqACiiq8dzBLK8Uc8byp95FcEr9R2oAsUVnJqmnvcrapfWzXDZAhEylzgZPGc9K0aACiiigAooooAKKrw3NvO7JFPHI6feVHBI+tWKACiiigAooooAKKKKACiiigAooooAKKKKACiiigAooooAKKKKACiiigAooooAKKKKACiiigAooooAKKKKACiiigAooooAKKKKACiiigAooooAKKKKACiiigApD0NLSHoaAKVl91/rV6qVkMK31q7QAUUUUAFFFFABRRRQAUUUUAFFFFABRRRQAUUUUAFFFFABRRRQAhGQa+RNJ8Qax8MNXvNP1DTmk0+4uWcSFSu8A43oe+QBxX12xwpPoK4Tw7q+leOdDIuYrefcWSe2YZ2kHAODyMjBB7Z65FAEugalonii6g1zTrvfNFC8LREgOoJH3l6jH5c15pqHxK8Q2/ia40GHw7FLcK5SKESkuwxuDZHGNvzfSucttNi8M/FWzsfDrk28qgTwo5fy0I+dWJ54wG56cV0OnXEcXxq1VJHRC9uipuYDc3lRnA9T1/KgC3B8RNd0zV7Gx8T6LBZQ3bbVlRiCvbPU5GSPSuh1rxhrGmeL9P0V9Ot1sr2ULHOzFmZeATwcA5zwfauR+NllFq+oaBplurNqU0rIpHIVDgHIz68/QGtPxwix+OPBcTFSUZgc5x1GOn0/wAaAOq8U+LLuw8RaX4f02O0NzefM8t0x2xrzgYBGScHAz6DvU2g+ItVk1jUdM1uzt7YWcPnCeFiUkXPUZ7YrF8feHNJ8YagmnpfG0121iWWN9pIMZbpjjPrxyK4/SNV8WRXms+ENWuBdzrZyNDcqgZwNvH+8Gz0POTQB2mkeK9e8Uz3cnh+ysotOgbYlzfeZ++OP4QvT39iPpVvwt4vvNfttRsjbQWmv2RIa3kYmNiDjPHbPHBPY9DWB8C7uBvD1xZCRRdQ3LNJEeGUEDBI/A1B4csd/wAVNevLWMm1jjCyOo+USFUyM+u4N+tAG74D8aah4h1fUdM1CwhtZLNMkIWJLBsHr2re0/X9Qu/FWoaN/Z6fZLMKXugx/iUMoxjrz+hryn4hyz+C/G1h4ogQNaXg8q4VVAzjAYdOpGCD1yDXqXhVzZ6Fd65eq6PdtLfyoR8yJj5VH0RR+dAHnl3e6z4zvRrGmaXaSWmizSfZoriRt08mByAMDIxkZ78etep+CNfbxLoVvqckAhkkZ1ZFOQCGI4P0xXj3hq8TxZa3eoajrEei6MrvGLGzlEBZjyWc9925sjucV2/wbltz4VihhlVts02F3fNt3nBI/KgDqvGWuz+H9Ojuba0+1zyzpDHDnG5mOAK4vxX4013wvaw3N/pOngSttVFuyWJ+m3nGa9N1nULLSrKS+1CRI7eH5izDPPbA7n0rwfwxpFx8Q9dfxTq8bx6XE+2zti+Q23jH0BGT6k+lAGtqXxL1bS7LT7298NNDb3XJlaU4AJ4wMZzgE4PtUlz8TryyvoGvNAlt9HuJgkV7MxUsh6Ptx6c49KZ8Xb61vNIsVtZA4ttWWCQAEBXVGyv4ZHSp/joP+KVtyEUgXKdf4flPSgDo/GnjY6Deabp1hZfbr3UCPKG/amCcA7vx/SqVl411OHxXb+HNZ0iG1kuE3RywzlweCQeg4ypH1rl/FOvPHfeHtCsLW0XU7i2iCajKgdrbdgfJx1wDznvXNS2R0/4q6JBJq0up3GMzSyEZRsP8mB0wNpx70Adv4/nXxVqC+GLDS/7Qktz5tzKZDCLZuw3FT1B7Vp/DLVbQWN34dWwaxutLZ1lj8zzAcsfm38ZOc1yPgXWrPT/HXitNWvY7aa4uP3HnsFV1DNgbjx90rgd69dg1PS31yfTbK333kkQkubmCNdq/3Q7A5z6DmgDxb4Z6zHoHhTxDqLmMtFeHYjtjzG2jCj3NetaB4i1K50u51bW9LXS7OKMyKDIWkZQMk7cDHsDyfSvlHRYL+0gGvLGbvTNP1PdPbDoGwCHI6Y7Z7fjX1veeKNMPhe412IC8slhy0S4JOcDYw6A8gEfzoA4GP4ha7d6HdeILPw9C2mQyMMvdYkKg/e27enPOD2Nd0fFBm8IDxHY2b3LGESC3U85Bwwz/ALPOfpXiWb7W/Al/rVzqEWl6YInS00yw2xxkhiMOTydxz8vfOfavVfhXeW6+A9NnlmSOKNZFdpGwFxIw5JPHb9OnSgDsPDGqS6zo1pqM9qbWSdSxhJzt5I/XGfxreqOGSOaNZIXV42GVZDkEexFSUAFFFFABRRRQAUUUUAFFFFABRRRQAUUUUAFFFFABRRRQAUUUUAFFFFABRRRQAUUUUAFFFFABRRRQAUUUUAFRzDMT/wC6akqOb/VP/umgD5++DWoWNnFri3d5bwMb47RLKqkjHbJrlvFN/Br/AMTdJl8Ny+e6+SJZoMkZDEsSe4CEA9uCK6j4O6Xp+qWmtvf6fbzt9tYDzogxXI5AJGRXKfFTw/aeEdV07VdAlNncyscQoQQhAxuUHoDz7fSgD6xrxP41eKpdD0qHTrSRFuL4sshJO5YsEEjHqSOfY17Bp0rz2VtNIcvJErMfcgGvm/4xWrN448NzzRf6K/lRl2HyEiUlge3Qj86AOq8F+IfB3heyttL+2pHcyIry3LQuFlcjruI6DoO3FepaloematdWt9exLci3UmJXOY+SDux0J44+przL462NtN4WiuGwstvcJ5RA6gggr9Mc/hXbeAY3l8HaVFeLu32oUq/dD90fTbigDgPE9tpOqeOtCs9JSAahazGe9kgKrtRcfK2PvNx06gfXj1XxRrkHh7SptQnVnK4WONRkyOeFUV4D8U/Cdp4dvdM13Q42t55LpUMMbHDScsGGehOMent1rpPiPaeLbrX9KvdM0lbm3sk82JWKsqzHqWGQSRhcH2470AcrJZXVp418L3+qXHn6rqMgnuI3QqIVOAiBT028/iPavqWvj7WNb8YSeLtEm1LR401ODBt7dFC+apJBGcnrg9+M9K+sdJlvJ7GCW/gS3umXMkSNuCH0z3oFdXscH448dDwjcQpPpNzPbyrlZ0YBd3Py/Wti78Tvb+Fk8QrpsrqYlmaDeAyoe+e/GD9Km8daKuv+Hb6x8svL5ZkgA6+YoyuPqePxrxPw5qsvijw/pHhLd5d3Fc+Xexsp3LBEdwJBAA/hXHPIoGevT+Mre08OQa1d2VxBJc4W3s2GZJXP3QMevXPp2rI0r4hwz6na6bquk32kzXYAtzcrxIxIAXpwcnH5ZxmuA+Kcscfj3w3HNdS2tusS4kiIBiJdhuGQQOg7dq63xN4J0+5t4r3XvE1+1vbHcju6BQSe2B346UAdr4o8VWugNBb+TNeahcHEFnAMu/v7Dg814rd+Ih4h+Ivh9G0q4sJ7Z2EiXaAMeCQcfhwa6fw3L9q+KWqNMo2w2AW2Lg5KnZhhu5zgt+Zp/jhAfiN4U/dByQc846EnOfbrQB6J4k8T2uhPDb+RPeX05HlWlsu6RhnG72HvWXoHjzStXnnspFnstQt1d5bWeM7wF+9jHU98Dn24rzSwjN/8TNft/wC2Z7C6YKkBjCs0ihQSoLA4AwDj29q9E0zwhZ6b4gh1i71e7u9UdWjTziihxtx90KCcDPOaBW1IIviXoM4vFhF41zb8C3NuweRskYUfX1xjNafgzxnZeKvtMcUMlrc27Ye3mPz49cemeK80+GEEL+O/FkpjBeO4k2FsEqTIwJHHGf5etbFnGsXxeu9qIu+xDnbjk4Xk470DKvxC8T6Pqzf2TDb6hqQsrhZLlLGMMnGflZsHjscV6f4N1rTNd0aC50lfLtk/dGHbt8pgAShHtkdK8o8OSXd5catH4H8qG3kvmluNQvBkEkcJGvJIHJyf73atb4JLMumawtwweYai4kZehbauSPxoA9X1nUotIsJr6eOaSKEAssKb25IHA/H8q5218Zabd6E+uW8V3LaJJ5bKkOXB45xnpyOa6u+/49J/+ubfyryf4PRGLwUzMRh5ZWHsOn9KAO78LeJtP8UWstzp5l2RSeWwkTac4B/rXQXSq8EqsoZSpyCMg8V4n8CiG0vV2BBBvjgjv8or264/1Mn+6f5UAfNXws1uw8PaDrd5chd63e2GJfvyMV4Va9M8M6DealfS+IfE1tGbxwFtLVhuW1i69P7xJOe4x74Hzr4d8H3etaTqOr6W5OpWN7lIwPvKBu+Uf3s4IHtXu3wx8enxAjaXqpEesQkjGwr5qjqcYwGHcfl7AHd+JvE+k+F7ZJtSnMYc7Y0RCzOR2AH9cCue034j+HtT1Oy060nkklul4YxkCNsAhGz3PI4yMiqXxnH/ABRl1/11i/8AQhV/wnoWi2PhfS7qaytwYrJZnnaMbhldzNnr3PuKAKGs/EvTNOvpreGzvLyG3bZcXMCZjibOCCe+K39R8SeG7vwy2qXlxHLpFwpQ7kJ3Hn5dvXdkfpXjPh9L670TXbDwssUelCWf7Rf3rhzP8uNqDHGV2nLetafw3Ak+GOtBgCNlz15/5Z0Aes+DdT0W90JbzR4VtNNVn+VlEYXB+YnniuV/4WroCzTeYl4lqrlIrvySY5iOu3Fc58N9Ih1v4ZS6bPJ5EdxJIDKjYOQ+QT+IAx3Fci2oan4N0+Tw54s0ltQ0Rjst7iL5QgBzkMBz1zzgj36UAanxhnjPivw0qRR/OUcyBcM37wAAn0r2DxB410rQtQi065W6luZFD7YIS+0E4BOP6Zrwr4yvJceI/Dp0tPPke2RrYDnfl8r/AEr0D4R6raau2oTXiufEQcm7eYfNtyQoQfwqOmPX8KBI73xL4qsdB08Tzl/tM0RaC1C/vXOOm3tjPOenNcL8IrzQ5be5ig3LrUrGW9E8ex3ySeOvy89Afc9awdVXVdT+KtxaWuqf2c8NkFt5REsuVKqxG1jj7xPTHA/GugtPA8tr4httf17xEbi7EqJFshWHe+CApxx07Ac0DKOn6np2g/EHxVJcvDa28dtCwAwMnYhIVe5JPavUPDXibS/E1vJPpk5kETbXVkKsp7cHsev/ANevOtF061uPir4hup4lkmgggaEsPuExoCR747/Ws/wu5h+J/ijy0JAtmfYvG45jP58n86APQ9Y8caFpF81hPcvJdIMvHBE0hT64HH0rY8PeIdM8RWzXGm3IlRW2upBVlPuDzXkvwUla9n8RahOq/aZrobmxyPvHGfTnp7VJp6jT/i5eQ2keyK6ti06qDgkqGLH0JYdff3oA91rgr/x/4dsbmS3kvHcxErK8MLyIhHUFlB6d67thuUjpkYr5oluvEHw2luLO7sl1Tw/cSM/mIpG1WJ3D2OM8HjnrQB9A2Gs2N9pSavHNtsnQuJJBtwoJGTnp0rmLb4heGri7itlv2Qzf6qSaF40f6MwHr3rw7xVqOmnwt4c0zSZLv+yrm6kd2nGCAH5RiD2LngccA17L8T9HtdS8G3QVVH2OITwNkDbtHYn1XI96ANvXfGOi6BfRWWp3LwSSruVjCxXHTqBU+q+LNE0iGznv70ww3i7oHMLkMMA9QvHBHXFeH+LLma6+EekzXEryytJGC7nJOC4GT9BXTfERsfC21P8A0xtf5LQB7DLqljDpw1OW5SOyMYl85/lG04x155yOOvOK+fPiZ408Pa94ee3tfMa7Z0eFpbZlyAedrEehP51Y8R3S3M3gLRZVZ7aWCKSaMk7JMqgXPrjDfnXXfGmzgk8IF9gBtp42i2jG3+HH0wen0oA6KHxXomi6bpkOp36WsslnE6q6tyNo6EDmtrVvE2j6OYhqF8kHmqHQsrEEH3A9q80+KClvh1asAp2C3JyTxxjj86zvjY5TwhpWP4p0B5/6Zk/0oA97hlSaJJY23I6hlI7g8g1zes+LND0S4FtqWoJbzFdwV1bkfUCr/hxZE0TTUlBEi2sQcHrnYM5rlPijoa654WvUWEyXNuvnw7R825eoH1GRjvQB0z+IdKj0qPV3u1WwkxtmZGAOTjpjPX2q7pWp2erWq3dhOs8DEgOoIBI69a8L0rXm1/wJpOi2v/H9dyDT3wM+UidWOD/cAP517zp9pHYWcFpCoWOGNY1A9AMUAeX/ABsji/4Q26kaJGkEkQVyOV+cdD/nrW/8MbSO08IaWFjjVpIvMcouNxJJyfU4xWJ8al3+C7oZx+9i/wDQhXGeF/hzNf6FYXa+JtUg86BWEUbkKmewGemKALXibRbKT4p6OPJtlS4g86ZJFG2Rxv5weCxwPyzXq+oeKvD2kXMdhdapa28xbYI93CH/AGscJ+OK8Us/Do8OfE3Q7d9Tvb3fbySRvN8zKSrgg9eMA/n+NN+Kmk2eoePtBtZYtqXaqs5TguN5HJ9cDGfTHpQB7Xa+MNBurS7vItSi+zWkgjllIIAJ6YyOc9sdcVn2Hj7w7f3sdlFeOssv+rMkLor+mCR3965T4j6J4X0nw1MsqppsUkqPttYxvnZQcKB+J57V5Z8SdR1SXS/D+of2UtjpsDqLMzMGuG2gbS3HAIGcfjQB9S6vq+n6LbG51G8itoh0Ltyx9AOpPsOa+Zvib4i0PXNU0N9NDG7S4Hns8LRtjK7QcgZrptavF1v4uaRpl3bhrayRiisOGbyjJu9+Qvt8v1pnxuhjGseGpwv70zFS3qoZSB+poA9w1vXdM0G3W41O8S3jY4XIJLH2UAk/gKztA8W6Pr88ttY3DfaIhloZY2RseoBHNeY61M1z8YdFt5olMcNu3l5OQf3cjbsdiD/IV3ms6FpkXiWw8T3l+bZ4F8hUZtqOxDAZPbhjx3x9cgD7OfwtceKpWtGgm1wxlpJIiWwFAXBI+UHHGOvFd3XkEcUcXxVYxxqhfTizbRjcc9T6ngV6/QB8/fErTLO58b+FkeOOPz5CZWCA+YQwIDDvk8fjXQeIJW8YXsnhjSVtxp1uAby88rcImB+5H23fy5rnfi1pJ1zxT4b01ZzAZw481Rkrg5yPesvwb4lk+Ht9L4U8RqqW6NvguolyMMSctz90/TIPX2APe9G0XTPD9p5Nhbx28KjczdzxyWY/Ss2Txn4bjE5/tqzYQpvfy5A/HtjOT7DJrqo3jniDoySRuOGU5DD+tfPNj4b0vU/in4gtru0jktYrZJBCR8u5kjyf1P50Aewy+KtFTSYNVbUYo7S4UmJ2BJYjqAo5JB6iuL+FTaCsN4lhfLd6nJI0t27QNE4yemG5wD79TWH4x0vQ/DmraHdWgmNzAxFrpVuN/mksTu5Py8nr3wPSud0q71ab4uWT6pYrp9zNAQ8MUu8FfJYjJBweR9OB9adgV3fTY3by2htvjJpzQxJH50DyPtGNzeVJkn3Ney61rmmaHCJtSvI4EJwAclj9FGSfyryLVP8AksWkf9ezf+ipKs2Di++LmpR3ZEi2Nkv2RXPEZKxk4Hr87/n7UgPRfDvivRvEYb+zb1ZZEGWjYFXAyex+lV7rxr4ctL17CfVYUukfy2jIbIb06Yryn4rRz6L4r0DxFZvsZ3WCRU4L7Wzg46gq236AUnxnsTpl/pXim2jYzwyqkoVeCAcgscHB/hyfagD2rWfEGlaGIjqV4tuJc7Cykg4+gqn4j8S6bomnNcz3sMckkRa3RuWkOOMKOcZxzXGtcweMfEWjbEkNjZ2wv3VlG1nfhAc+mD2rnV/tK7+LOrLYyWaSWtmgVrqEyAKUTpggg5fsRkZoA3/hLbaNFp8k9pqEV7qtx+8vHwVcE8ldp5wCeuME169XkGneDdVtfFkfiO81ezEr/u5Y4LfyxKCuMck88D8q9foAKKKKACiiigAooooAKKKKACiiigAooooAKKKKACiiigAooooAKKKKACiiigAooooAKKKKACiiigAooooAKKKKACiiigAooooAKKKKACiiigAooooAKKKKACg9KKD0NAFOzOVb61cqnZ/db6mrlABRRRQAUUUUAFFFFABRRRQAUUUUAFFFFABRRRQAUUUUAFFFFAB1rhz4E8PLI0sFk1rMzFmkt5nRj1zyD05ruKKAOc0Dw1pHh8P/AGbZrE8n+slLFnf6sST1r52lh0LXvi1qqX80clpIgjjfzCg81Y0XhgRyCGx7j6V9WVhReHtGiOU0my3ZzuMCk565yRmgCpo/hbStJumvbeGR7tl2+fPM0rAegLE4rI1jwB4f1nU21O+gnkuWKkkXDgcYwBg8dO1d/RQByGpeENH1K9jv547gXkSLHHcR3UiOgHoQ3Xnqas+H/DGl6A9xLYxSedcEGWWWVpHbHQEk101FAHC3XgXRJ9Qk1GOO4tbqRSrva3DxbgeudpFdNo+lWejWa2djF5cKkscsWLMTkkk8k1qUUAZWs6RYa3a/Y9Rt1uLfeH2MSOR0PBFaJijMflFF8vbt2Y4x0xj0qSigDzK3+F/hOC6+0rppY7i3lvKxT6Yz0rd8MeDtE8LvNJpds0ckwCu7yMxIHbk4FdhRQBznijw7Y+J7AWGoeb5IkEg8p9pyAR+PU1hab4Gs9MtVtLTU9WigQkqiXbALnk4A4HOT+Jr0CigDyi4+F+i3MXkzXepvFvMmxrnK7z1bGOvvWhqHw90jU4o4dQuNSu4o+USa8dgp9QM46cV6PRQB5drHwy0HVoYEne+EsKCNZ/tBZyo6A7sjA9hUcnwr8Mu1o6xXSPAxZnSchp89Q56/livVaKBJHm/iX4ceHvECweZbvaPCgjR7UhDtHQEEEH8s1qWHg7TtL0mfTdKkubHzh89xDJiUkdDu/wAMV2lFAzy7Q/hxp2kWeoWQ1DUJoL9CkyvIMYJ64AxuwMZ9z+Bp/wAM9DsrS4sVm1CSyuOZLZrphGzDGGwMcjA/IV6jRQB4/p/wl8PW8csV095eQtzHHLOVWI88qFxz9c1uWfw90S10C80JTdNb3ePNkeXMnytuXHGBg+31zXolFAGRoOkwaHpltpts8jw267UaUgsRknnAA7+la9FFABRRRQAUUUUAFFFFABRRRQAUUUUAFFFFABRRRQAUUUUAFFFFABRRRQAUUUUAFFFFABRRRQAUUUUAFFFFABWH4h0+71OxNtZalLp8hcFpolBbA7D05xz/AI1uUUAeL6T8Nr3R0mj0/wAVXsCzMWkxEp3Me/1461r6f8OdPF+mp6zd3Or3yNkPcHCDHQbRxgenT2r1GigBAAAABgDoK57xN4esfElgbO9U5B3xSocPE+OGBroqKAPIF+H99qE8SeI/EE+qafBIJIrYoEDEZALnvwf1NafjPwbe65fWuo6brc2m3NpGEhRFOzOSSTg+hx0r0yigd9LHnWkeDZFuLW/17VbjVb22bdCH+SGM9iEHVvc+g9K9FoooEchrHhsajr+laz9p8s2G793szvBB754rr6KKACuP0DwpZaJq+rapAWebUZfMbf1TJywB9CxJ/L0rsKKAOJ8deELPxfpwtZ3aGeI74Z1GSpxjkdx7VwXhH4XTaZNA2s6xLfwWsoltrZSwjVlxtJB+mMdK9zooA8o8d/D/AP4SG+t9X029NhqsJGZcEhwOh46EetZA+G+pXWsadq2peI5p7m3H7x1jAbgkqE7Ac9x6+te3UUAeTeP/AIex+JLmPU9PuRY6qmAZhkBwOhOOdwHf0AHapPC/gvUNLafUdT1T+0NYETR2k0pZkgGDjg8nJJz7V6rRQB4l4U8E+J9D1y61R9ZsZftr7rpfJY7vmzx0x1P4H6UumeC/FFp4l/t+bWrG4uH+STfCRmPIyAB04HFe2UUAeF6N8NNT0e8ubey8Ry2+i3D7nhjT96y4xt3djjI3Cuk8AeCrnwldXx/tLzrKZmMNsFxt5GGY92wAPzr1CigBkqCSNo2+6wIOPevD9N+HOs6bJc6fZ+JZbXQppGfyoR++5GANxHHvjrXudFAHmnw48G3HhC3uYZr8XCzPvEaJgKenXqTgD/Cu012PU5bF49Int4LxiAsk6llUd+B1Na9FAHkPw88Ia74SklilvrG5sp33yoFYOGxjIOPpwf0qp47+H+o+INcg1TTr21sjEgAIQhy4JO4kDk8/pXtNFAHh+teEfGuuaP8A2TqGt6ZNCSC0nksHbByMkDH6V3HhzQtStPDsmiateQzqITbxSQKQVj27cHPUiu4ooA+etH+F+u2Vtc6S3iXy9GnLloYY8s2RgZyOO2cH+ea0fD/g678I+GdfjudW+0g2k5FvHxGuY/vEHndwfbFe6V5pefDzTLrU9QvvtV5GNQQrcQo42sSwOeR7CgDivA2iXWufCyXS1At5Ll38p5CQGG8Nu45xwR+FXJfBPizU9NsdE1bWNPfS7cxh/JjbzXRBgAk9e3869p0+zg0+zgs7ZNkEEaxovXAAwKt0CaujwjxX4D8Q6r4is9UsL7TreDTti2UTBxtVTkBsDnn36Vd1jwTr83iK38QaVf6fY3YjAnVEYJI+TuyAPmB46817VRQM8X8a/D298SCx1FL+K21qFFSaRNwifHde4Oa0PDfgzVbS5S/13Vzqd3bhjaRuxMUbkY3HIzn+X4V6xRQB5D4f8M+KLHxRda9e3elym9AW4SIOPlAwoXI46L1z0qDw/wCE/E+m+LLrX57vTHS9bFzCm/7nH3SR1GB9a9looA8kj8H6toOv3ep+F7qxitb7DXFndq23dknK7eg5OPTJ6iul8M+Hp7K+u9Z1WaO41e6yjPCSI44+MIoP0HJyeOvXPbUUANcFkYDqQRXj+ieHfGWkadc6al9pM9rIGESzmRjEGJyAdvPU9c/0r2KigDye7+HVtdeD4NAe6bz4GM0c+BgSkHPGPu8njrVW58L+LNU0e00LUtUsEsUKrcTwb2mlRei8gD0574B9QfYqKAOC8W+D7fWvC50G1K2wiCm3OMKrL649cnP1zXnt78PvFWpaBFpF54gtjFbbFt4UQhGUf32xk4GMDFe/0UAeK678OLrWPDemWM+pR/2npybIJ1j2pt4AU454C9fXnFZGqeBfG+s6SdL1LxHZSWyKgjjWLG4qeCzBAeB+ZAr6BooA8w1nwjqWreCo9BudQga9j2bZghVCFPAIHtxnH4Vw+t+AvG2vWENjqevadNDA4eNRHt7Y6hB0H8z7V9D0UAYXhuyv9P0q3tdSvReXMYw0qoFGOw98Dv1NbpGRiiigDzHwj4Ei8OeINT1VLnzYrkYhjKgGPJ3Nn8eBjtXp1FFAHm3xH8P614nsBpmnzWMNq5V5WnL7yQScDAIx0rV8EaXq2iaRFpmoNYutsmyF7ct8wyfvAge3I612lFAHhureEfF2o+KbTxGbjRo5rQKkUIaQrtBJwTt5zubmpfE3hDxPreu6drIudKglsQuxFZyCQcnqvrkfSvbaKAPMPiD4U1HxZpFjBHc2tve28wlbO4xk4I4OM/pXE658PPF3iG1i/tbxHazT27DyIxFhAMcsSFBLHjsa+haKAPDdf+Hut6immalFrqf2/aDa9w0YRGGeMFVzx05znJ6dKydf8A+NfEU9rPqWvac7Wz7ogkZAj6cgBRk8d/SvoiigDxXxv8PL7XjY31rqo/te3AR55gI1dRk5AReCD+lamh+E9cuL+C78WarDqK2gBtbeJcIHxje3yjJ/r+VerUUAeWw+H/EJ8ZDxDK2liEp9nMSPIWEWeuSuC36fTrXqVFFAHkHiLw14o1TxJY6zBcaXElgT5ELs5yCedx29SPy7VseOvDF14p8Pravb6eNT3KRK7Nti55KsBnp2Ixz7V6PRQJKx4r4M8NeNfC1qbJL3SLq1zuVJmkyn0IXp04pdD8NeK7LxheeILk6U/wBrURzJG7AbPl+6SpOQFH1Ne00UDPG/GPhDXrvxVaeItCvLSKeGLysTg/LkMpPQgjDGsCfwF4yfxFD4hGt6adQQYMhiIC/LtIC7cHgmvoOigTV1Y8Xk8KeJX8bWniSSTTJVt4/LCCR0LLsKkn5TgncTxxxVjxR4R1b/AISe28VaBJbi8RAJ7eZsCTC7euO64HOOgNewUUDPMIfDV54g1u11rxJbQwiyXFtZxS+YN2c72OOfp7Cu08SaUut6Ne6a0nl/aIigfGdp6g/mBW3RQJq6scH8OvCz+E9FFlPMk1w8jSSOmdvPAAzzjAH4k1wnj/wNrt14hTxH4Zu1iuygWVS4Rsgbcg4wRtABB9O/b3eigZ5h4c0LxFc6jb6p4pvoZGtVJtrWDAVWIILNgYJwTjGa9PoooAKKKKACiiigAooooAKKKKACiiigAooooAKKKKACiiigAooooAKKKKACiiigAooooAKKKKACiiigAooooAKKKKACiiigAooooAKKKKACiiigAooooAKKKKACkPQ0tB6UAU7P7rfWrlVLT7rfW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HoaWkPQ0AU7LhG+tXap2f3D9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3Q/SlpG6H6UAVLL7h+tXKpWP+rP1q7QAUUUUAFFFFABRRRQAUUUUAFFFFABRRRQAUUUUAFFFFABRRRQBDczLbQSTOGKxqWIRSxwPQDrXmsPxQ8NTO0cc10zr95RbPkfhivUK+XfhNNFb+PPErSyoiYlyzNgf60etAHt2g+NtA12c21nfAXIJUQzKY3JHoD1+nXg+ldpXy14oMOv/ABG0+68MK908Tw/bLmBfMiU7sbiwyMBcDPTj1r6R1nVbPRbCW/v5hFbxAbmxk5PAAA6mgDUorzC6+IMOn2sN7qOh6ra2U2NtwY1ZAD0LYORnjHHNdRq/iO207RY9YSKW6hl2eWkIBZ95AGPzoA6eivHdV+KdnpQja80HWYBISFM0ATOPTJ5qbUfiZBpkFvc3ug6rDBcqGikdEAbjP97/ACOaAPXKK5nVdeXTdCGsyWVw0YRXaIbQ6A465PbP1rG1Txzp+l2elz3FpeGfUsC3tI0UyknAHBIHcd+9AHf1wNj480a+8RHw9B9pN4HZA5jxGSoJODnPRTzjByMVNp/jOwutZGi3Fre2F8y7kS7RVD8ZwCrEHjP5HvXhOranaaL8Z5726Pl28OCxVSSS1rgAAdSSR+JoA+rqK8+0jx5pmoatHpEtve2V5KCYkuoSm/AJ/DgHr1x61e8ReMNO0O6hsmiuby9lyRbWUfmSKMdSM8Z4/OgDs6K4fwz4003xBd3FikV1ZX0BG61vYxHIRjOQMn/Gsv8A4WLpi64uiSafqkd20gjXfb8HPfGc475x0GaAPTKCQBk9K47xV4stPDLWq3dtdS/aW2RmGPdlv7v19q5hPHNh4hupvDkFnqkF7OjROxt1/cAjlmDHgc+n9KCeZXtfU7zSNe0zWXmTTrtbgw43lFbaM574wenatyvMtIv9K8JXVl4QtbG/aVgGWYQgrITyzls9u5xxjHavTaCgri9N8Z6Rqevz6FZvLLcwBi8gUeWCuMgHOTycdOxp+v8Ai7T9FvYdPaG7vL6Vd4trOEyuF5+Yj04+teN+CtRTV/irqd9HazWqyW/+pnTY6kIgOR25BP40AfStFcT4g8ZafospgEF5f3C/6yGxhMrR9/m7D8T2q1p3i3R9R0WXWre4LWkIJlGwl4yOxUc0AdZRXl6/E/w5LZm5tnubqTcQLaGHdKQOrbc8L3ySK7bSNbsNX0xdUs5w9qVLMccpgcgjsR6UAbVFct4V8Uad4ptp7nTjL5cMpibzU2knqCPYj8fYV1NABRRRQAUUUUAFFFFABRRRQAUUUUAFFFFABRRRQAUUUUAFFFFABRRRQAUUUUAFFFFABRRRQAUUUUAFFFFABQTgZNFYfiPTZtY0uawhvHtPP2q8qD5gmRuA9CRkfjQBH/wkuifaPs39rWfnf3fOX0z1+lb4IIBByD0Ir44+LXgnSPCcdjcaZNKDMxRoZJNx4Gdw4/z2r6P8EWeoxeDbG1vZ5UvjbsPMbDNHknZ69AV/KgDq7rULK0dI7m7hidyAivIAWJOBgd6vV8Sa9p93p3xJtLa91Fr+dby2Jnf7xBKkAjtwelfbdABRRVa9he4tJ4YpmhkkjZFlXqhIwGHuOtAEV3qFlZsq3V5bwM/3RLKFJ+mTV1mCqWYgKBkkngCvizxdYXWnfEC0t7vUZr+VJ7dvOlGDglTjGcAD2r6p8Z6XqGt6NLpunXcdq1wRHNK65/dEEMAPU9O3fmgDTTXNIeURJqlk0pOAguEJz6YzWuCCAQcg9CK+OviJ8NYfCWnw6nZX0k0W9Y5Fmxu3HPK4HTjvX0F8Kbm7uvB2nyXjOzgOqM5JJQMQv6cfQCgTaR6JRRXJ+NLPVNR0hrDSmSOS6cRTSsf9VEc7mHIyegx7mgZsSavpkU/2eTUbRJs7fLadQ2c4xjOc5rTBDAEHIPQivjn4ifDRfCulR6pbalJOBIqTLKACWOeVx79uvvXqXhvxVe2PwrbWHWFprKMww54BCsETPvyB74HrQB7HNq2nQTi3l1C1jnJwI3mUMT6YzmtEEEAgggjINfJXhPSbK8+GviDV7xEe7llZxM3DArggZ9yT9c12PgfUdc8R+ApNP0++RtQjmFq8kvDQwEAZBHUgZweT174oA93Oo2QuRam8txck4EPmrvP4ZzV6vi/4g/DmXwlYw6smrfaC0ojfeNr7yCQR69DXvfwq1PUdb8Ib7q63XSO8McxQZUADaSOhxn8cUAeoyyxxAGSRUBOAWOMmpK+MvHFjrGm+ONKttW1iTUmkkglSUxiMbfMIxsBIGDur7N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G+6fpS0jfdP0oAp2X+rP1q7VOy/1Z+tXKACiiigAooooAKKKKACiiigAooooAKKKKACiiigAooooAKKKKACvj3wX4W07xT4q8TWmoK+FaVonRiDGxkI3DnB+hyK+uL2Kaa3kjt7g28rD5ZQobafoeDXl3hr4dHw7qx1S11q4aaQ/6QHiUiVScsPbJoA4f4Z3s3g7xHd+D9YSONpnD206p/rGIGPm7gjpnoQRUvx7nnhn0EupNisrO5xkbgRx+Wa9O8c+CLPxcLR5p5La4tmOyaIDcVOMj9OPT86a/g03+hyaNrOpSahCAv2eRowskLDIDBu55xz2+tAHS6mlpqWhXAlVPsk1sWO9RhVK5BweBjr+FeafCaeKy8BR3WqOiWcE0kkckoG1FDdR/wAC3e+asp4H1yayGjX/AIpkm0YfKYlt1WVkBBVd5yeCB+HHStjxZ4K/tvRrHRLO++wafbkeZGsYYyAD5efUHn3zQB514Z0q++IHiFfFWqqRo0EjCytpcHeASBx0wCOT3Ix2r0r4m+Hz4i8M3FtCjvcQETwIh+86gjHvwW49cVk2XhXxVpVrDYab4ogis4FKRK9ghbHue5z/APXzXoWhWMmm6Xa2U1wbiSJNrSt1c+tAHz/4f1RfG2haF4anuZJLhZma+YMdwhjBK5JHOcqM56j8uv8AH+qaeuvaXpVjptteeIwN1o8zYjtecgtjv8uQPYH0rsvDXhO20LVNW1GNleS/l3ABNvlr1Kj6kk/lXOeOPADeINUtNY07UPsGoQY3SFNwbH3Tj1H6igDzOW21S1+K2jLq99HeXTIp8yOIRqBsbgD2Oee/6VZKhvjsQwBGQcEdxaVt3nwkuri+tb//AISe8N2uPPncEuT3KMDlRjgA5xTofhnrltrv9tQeJEN0j5SaWDc20DaN3OD8vBoA0vH6p/wnfg9ivzeawJBwT8y4/I0ngq4WT4i+KvPAFwdqx5POwccZ9gv5Vf8AEfg3xDrOs2mpDXbeP7C261T7NkIeMk88k4Gf6Vf8R+C7i71S18QaRex2mtwpteSSMNHL8hXJGODg4z6fSgTdl3OK8bo6fFTw48DNG7Rx7jGMEje4OfYrwfamfGTTJNM1HTPFlmrh4ZVjuPLYqTjlSSOgIBXPuK9K0Dw3eR6muua7ex3mqLb+RH5UQRIlyScf3jyeeK6nW9Oi1fTLvT5gPLuImQkjOCeh/A4NCVgSsecaDqS+MvE0WqWsjNpWnWy7VI+U3DjJ4PdVOM/488x8SrRvDXinSfGMBkELTJDfbOeMAdO+UBH1Ar1TwP4cj8K6HBpiOskiszyyqu3zHJ6/lgfQCuX+JepaVqXh270qC7tbu/uJI4YLaKdTJ5u8Y4GcY75x6Z5pt3GXPCcP9s65qHikXBls5R9msFJyBGuAzD0ywb9a9KrH8PaamkaPY6egAFvCqHHdgOT+Jya2KQHhHwouPtfibxfcTsjXDXQUeqqrOMDvjoP+Aiq+kKq/GjWAoAH2ZTwO/lRk1qeIfh9qI8Sf8JF4Y1KOxu5CWnWYkqzHr2OQe4P4UeFvh3qej+Jzrt1rpunZcy/u8NKxHzA54C56Y9B0oA534d6bPq7a55HiO6tJxqLtLDCELcH5WJYFsHp6cY7V33hbwxp3hi+1OO31Se5vLiHzZYZCvyjJ+bAHGTXI+KPhrqI8Q/214Uvk0+SY5mXeyYfOSRjOVPGV/nnA7C08I6jpmkXa2Gpp/bt8wN1qM6lyR6KO2O3/AOrABgfA+0tx4UlkMMZkkuJFd9o3MuBwT6Uz4GALomq2+Pkj1GRVG7cANq8fT/GtPwb4T8ReFdJudNttU0+VXffE0kDZjY4z0PPA/P8AKp/BHg7VfDlvqVtcanBcRXgZwUjIZZSMbs0Aej6fp9npsTQ2NrDbRMxcpCgUFj3wPw/Kr1ef/Drw3qHhjTJ7PUNQF4zzmRCMkIuAMZPPbOK9AoAKKKKACiiigAooooAKKKKACiiigAooooAKKKKACiiigAooooAKKKKACiiigAooooAKKKKACiiigAooooAKKK81+JPh3Wtfs7b+xNTa0mgclkDtH5gP+0PT0oA8n+KPw0nigvPEFjfXN26MZporhgxVOSxVvQenpn059Q+Duo3mpeEbeS8dpGikaGNmHJRcY5746Z9qxdO0jx7c6MNE1O7sVglRopbxyZphGykFSMgMecZzn3716Pp2lt4e8PJp2kossltCRCszYEj8nkjpkk/nQB8v+PHMnxchGT+7u7NRn6Rn+tfYbuqKzuwVVGSScACvly/8DeNNW8SDxFc21hHc/aI5fK875RsA29M8YUD1r13xhous+J/CDWZaO01JsPJEjko+M/JnPQ8deMj8aAPRYpElQPG6uh6MpyD+NPrzf4W+HNR8MaC1nqUytK8zSLGrbliUgDGfqCeOOfrXe373MdpO9nEktyqExRu20M2OAT2oA+S/iWcfE+295bX/ANlr6/r5S1vwX451jxCuu3FhZ+esiOsazqFATGB1z2r1rxfH4z1TwzDBptvb2uozsyXapPyic42N05GM9xnj1ABx/jGO6+IniKPQNOkK6Tpzhr26RsqXPVR2LDoOvOemDXt2mPp9vbG0s5YfKsgIXVWH7vAHB9Divj63+FXjWHdsQJuOW2XajP617LZ+BdTj+Ht1oolSDVLh2mlZHz5pznYzZHUAD0oA9ujkSVA8bq6HoynINPryv4S+GtU8MaLNbapJ+9kmLJCH3LGuOxzjk5NbnjweJZNMFv4Zjh+0zErJM8gVokx1XPf37encAHmHxBW58d+IbHw3pTLJYWrebeXcZ3LG3QjPTKjt1y2OMV0fxRtbfT/hzfabYmMRWq28bJnLKPMTGcdycHnrkmvHtO+HvxD09Jo7W4kgWZt7+VehdzevB6+9e6+CfCUlr4VuNJ12CNpLt3M+19zMvAGW9RjjHTik2B5b4NQ/8Kd1oABvnlPIB/u+ta37PdpKtlqd2wIieRUXI6kDJx+dQReEfFWh6XrXhrT7CG+029kDwXZlRSmSAdysQc7VHQcHkZruP+Ec1nwv4KGk+GyLjUnYmWRnC4LA7mQkjBGABTFbW5znxGkuvG2rw+D9IQGK2lWe+usnbEcEbT2PDdPXjsa9k0K207TrNNL014jFZjyyiuGZT1O7HcnJPua+VtM8BfEfS/O+xTtB5zb5Nl4vzt6nnrXtvw18Pan4b0K+lv7czavcyvO6tMC0hxwpfkZJzzzySaBnlvxhIf4g6CAwyI4Acdj5zV9UV8s+LvCvjjxF4oj1n+x7eFYAnkKbpGUBGyAec5ySTgAc19KaTNez2iPqFotrc9HjWQOM+oI7UAaV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jfdP0paa33T9KAK1mP3f41bqpZ/6v8at0AgooooAKKKKACiiigAooooAKKKKACiiigAooooAKKKKACiiigAooooAKKKKACiiigAooooAKKKKACiiigAooooAKKKKACuI0jwPoek6vcavb2zG6mJbMrbwhJySoPQ+/ua7e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/dP0p1Nf7p+lAFayOYvxq3VOy/1X41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33T9KdTW+6fpQBWs/wDV/jVuqtp/q/xq1QAUUUUAFFFFABRRRQAUUUUAFFFFABRRRQAUUUUAFFFFABRRRQAUUVnXuqafp5Avb62ti3TzplTP5mgDRorItNb0m9k8q01Synk/uRXCMfyBq1f39pp0BuL25it4Qcb5XCjPpz39qALtFUNM1G01WzjvbGZZraTOyRQcHBIPX3Bq/QAUUUUAFFFFABRQTgZPSoop4pYhNHKjxEZDqwKkfWgCWisrUNX0/TrA6jd3cUdmMfvs5U5OBjHWifWNNt7NL2a/to7WRdySvIArD2J60AatFRwypPEksTh43UMrDoQeQakoAKKKKACiiigAooooAKKKKACiiigAooooAKKKKACim713bNw3YztzzTqACimsyopZmCgdSTilBDAEEEHoRQAtFNV1YkKwJBwcHpTgQehoAKKKKACiiigAoopqur/dYNj0OaAHUUUUAFFFN3LnbkZ9M0AOooooAKKTIBAzyelLkZx3oAKKKrvcwRyLE80ayNwqFwCfoKALFFFFABRRRQAUUUUAFFFFABRRSAg5wQcdaAFopCQBknApQQelABRRRQAUUjMFBLEADqTS0AFFFAIPQ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X+6fpTqa/3T9KAK9p/q/xq1Va1x5fFWaACiiigAooooAKKKKACiiigAooooAKKKKACiiigAooooAKKKKAKOqX8Gl2NxfXTbYIIzI574A6D3PQD1rwn4YaVH4tnvPFmvKl7cPMYoIpQGSJRz90jHGePz616h8RbWW88I6vDCu5/s5fHqFIY/oDXD/AWWNvCksasC8d24YdxkKRQBq/Evwda6toc09haRQ6jaAzQvEgVmx1XjGeBx7gVT8Ma5D4y8BXZv41nubeGSOcSxhgXVSVccYzjB9jXqGt3MVnpd7czNiOKB3Y+wU14J8IbWaLwPrtxJGVinEpiY/xARkEj8cj8KbdwO0+HWp22kfDix1C8Zlt4RKzlVyQPOYdPxrt9F8S6VrcMk+n3LSwRAl5WieNVx7sB/kGvlbwnrkt1F4f8Pa9E9r4ednKsMotyxcsN7HgqGwOMdfpX1Nr0WmReHLqC4uFstNa38oyxkAIjfKMfXIHvmkBiv8RvCaSrEdYTLNsDeTJszx/Ft29xzmt7WfE2i6LHHJqGpQQLIm+MZ3F19QBkkfSvnfX5Zpvh89vp+liTQrQKItRuT5crsZRlkjx0JbGc+prc+I6Qy/DTRbgxxvKi26LJs5UbMEA9e340CV7anqd78QPC1j9m+0axEv2mMSR7UdvlPTOAdv0ODU+p+OPDWmTRQ3WrwB5UDp5YaQFT0OVBA/GuB1LRdMi+FBH2OMkaek+/y8N5pAbdkc9f09qz7Xw7pUHwmkkWzjM0tn9qeUj5zJ1Bz1GMdOmPqaBntmoavp+n6Y+qXdwqWKormXBYbWwAcAEnOR+dfM0E+lXN/d2um+M1sPDk0weSxVZYmCE/MqFl+UE54Bxg8jtXr3gKxtNW+HumWl0A9u8fzgN/dkJ/mK8p8WKPH/iOLQvDlvAlhaHNzdxKuw+rbl6jsB3P501a+oHr/iG48I33hlLS/wBUgTS2CJG0cwDHYQBtA5OMc8VxPxdh0mDwFYm2hRo90MdlJs+YLtJ6nnlQetP+L+h6bp3gm2jht1DWbpFBIcFgCeeT1zjJx3/GoPibNHH8LdMV0LNJHaqhAztOwHPtwCPx96QHo+g61p2leGNFfUb+GBZLWNUaU7QSFGR+HSut07ULTU7cXNlcJPASQJEOQSOvNfPXgC6sfFVzZadrm+N9PhRbXS5UJSQqvMrZHOc/dP6ivpCKNIkCRoqIOiqMAfhQBFd3UFlbyXNzMkMEYy8jtgKPrXO6P4u0DWZlg0/VIJpmJCxjKscAk4BAPQHmuT+Lug6prmhp/ZkjM1vJ5j2oXPnjsPfHXB4P4Vx/hjX9E1rX9OurizbRdX0+OUNZrCAs+UPQ4BBwSQD/APXII9i17xPovh4IdU1CO3L/AHVwWY/8BUE9x2rT03U7HVLUXdjdRXFvkjzI2BAI6g+lfNvgo634jutZ1y2tNFvZbmcLIl7ktGuDtAUcBcYHPJx3rrPDfgzW9KOvJLdadGdSspAljaEgK5BCkA42gZxnnrQGt/I9BPjvwst5JZtrdos0YJbLEJx1G/G0n2BzWN4q+IOl6Nf2enxXUTzyXCLcN1WGPgkk+4I9e9eKadqmk2GiN4T8W6LJpVwEKrfpbhmPzbgxwMn3xnI9M103xKtbK48XeDvs8aSxzOpYgLiRN64J454zn1FAz3xNb0t9POpLf2/2IZ/f+YNvHXn8Kg0nxFo2syPHp2pW1zInJRH+bHrj0ryz4pafo8F5oF1fXFvBZ2szOdPEJY3OSuQEHB6Ac8c1w9revcfFHSZo9Hk0aORcJCyeW8ibWG5lHGTjGPagD6Cbxb4eW4Ns2s2YmD+WUMoyGzjH51fvtc0vT7uGzvL+CC5mx5ccjgFsnAx+PFeE/FvTW8O63pfi7TrSHKTYuARw0nUEj3API7gd67WRrPxZ4x07bBBPa6ZaC6klGHHmSfcQnoQB8w9x7UAeh6trWm6PGsmo3sNsjMEBkbGSen8jUlpq2nXtsbu2v7aa3X70qSqVX6nPH418++E7rUtb8UeJb2PTdOv5BMsWy7k2mJFLBQvynjAGeOora8K+B7/TL7WX1SCzTS76Fi1lDIWGVYMuMj+HsffpQB6yfE2hi3kuf7Ws/JjbYziZcA+latnf2d9bLd2t1DNbnpLG4K/nXzB8GPDOka0NVn1GzW5aKQRxq5O1QQc8Dv79q7H4R2cCT+KtJZPMs47wxCNzkbQWXofUAflQB1fhTSrOXxPreuHVI767MphWOJ8iBOgU+/GMdBjvmvSLu6gsoJLi5mSGGMZeR2wAPrXj3wqsYdO1bxTa2y7II7wKi/3R82BXs0iJKjJIqujDBVhkGgDzHxU9t410VbfStUtm08To2oSI/wAyRD5uB68A8+ntXY+HdR0e7tVttIvoLmO2RUIjkDFRjgnHrjr35ryb4QRINU8VxBFEYvCuzHGNzjGPSsP4XSGy1bxvJAoXyCzIoA2ja0mBj8KANPxsLrQPEU9xoevWGnvqMObmC5lxhxxvAwQDjv659a9q0C3hs9JtYYbgXEaxg+fv3CQnktnvkkmvLvhzo2m694Xn1G+jjudQ1Rpvtc7BS6sWYYXj5OMHgd/pXHeKLS++HngFdIivjNLeXbK80ZK7EK5KgHOM47Y6n1oErnusXinQZrkWser2bTlioQSjkjtXK/Enxpb+G9NmhtbqP+132iKIAMUBIyxHQcZxnvjiuM1Dwjq2q+F7fS4tA0m3lVY2S7S4O4Y6kjbkk89+9YPxcsH07w14dtLsQyXykRySonzsFXAGe+Mj8aBn0Haa5p0umwXz6hbLDIoHmtKFUt3GT3zSzeINIhkt45NStVe5AMKmQZfPTH515T8XdLsj4HjnFrGksDRGMqu3buwD09qwPEXgXQ9N+HMl3bW2L1YYrg3L/M5YlcjPYYJGBSFc9/1eWSLTLuWB0WUQuYmdwq7sHbkngDOOa5P4caKmj6DExvvt1xdEzTXAkLqxPZSew6fXNc1eaba638MoJb9DLLbaYZoXLEFXWM4PHXp3rpPhYAPBek4TZ+7bjj++3PHr1pjO5nnitomlnlSKNeruwUDt1NZn9u6QP+YrY/8AgQn+NQ+J9GXX9Jm0ySd4Y5im9k6lQwJH44xXz38QmtNb1e18HeFtOtt8bkXcsEKjyyDypOP4cZJz1OOuRQB9KLqVi0DXIvbYwK20yiVdoPpnOM8ivJ/h2llqGsajrk+rRXOpXEsgjtUuA4giJ4HucL1HGAKo+LfC+kaPoGgWd3f29pYWNyslwZIyxuWx83yqMknn6CuNvru0u/HfhmSy8Py6TD5wAMkIh84buoUDH49Tke1OztcD6Vl1XToZGjkv7VHU4ZWmUEH3Galn1Cyt9vnXcEW8bl3yBdw9Rk188fGbR00vVdM8UW9lFJGJVW6UgYkYHK7hjuARn2HtXZeJksvFmq6BpUFsssJVL65kCKQsGDtTd1G48YHrSuK5d+J9tdCws9c0vUI7a9sHLxGScIkqEfMvPBJAB56gGrHw3uZ9TspNb1LUILi/uwFMcMilII1JwmAeuSxJ9x6V51JJd+JPiJfKum2t/a6MnlQWdxMIlXoC3CnPzA8Edx6CtzSvBWqJ4xk1eTTrCz025jeKe1guCflZNpwQo6nngD+tAz2STVdPiE5e9t1ECB5SZB8inoTXzz8QLC1tfiB4Z1Czdy19cRO5Em5W/eKMr6Ag/Sua8C+CtN1/xPr1rfmZ7a0LpEoY7gd5Ckt7AYweufatr4nrB4a17wfDaxzvBYBWVVYs7qJFyBnqTg/njpQB9J3Gp2FtIYri+topByUklVT+RNR/2xpn/QRtP+/6/wCNeW+D7HSvGl1c+Kb+GzuZJf3EdmUDiBV6bwRy59emOntxvxi8NppF1Y+KLC0tRBC8cc9sIwFY5JDEYxg8KfwoA+jJ760t9vnXUEW4ZXfIFyPUZptzqFlaiM3F5bwiX/VmSVV3/TJ5ry/UmsPGF94bghtrae0eL7bO+wM0cYUbY89gWIBHH3frXU+JvBml+I7ixnvPORrPPlrEwUEccEY6cDpigDtaKRQFUKOgGBS0AFFFFAGXrFteXdlJDY3v2KdhhZvLD7fwNeLfBtp4dW8T6dNczXP2W4CCWVyS2Gdc4PQnaK99rwv4UZ/4SPxgNwx9uY7c9Pnft/npQB3fjbQNQ8Sw2unw3ws7Ayb7qSNj5rAA7VXtjOCc+gryeDTdV8FeO9LstPvbrUbW/QLKlw5dlTd87EDpjGQfY+9fRdyJWglFuyrMUIjZxkBscEj0zXzJeXHiTwh47s9S1uS1u478rbG5EeFEW4A47qwHJHTnvQB9Q1zHi7xHZeF9Kl1C7YEj5YogfmkfsB/X0Ga6cHIBHQ182fGW2l1vxV4f0JXWNJlB3n1ZyD+QH60Add4a8O3XiqGPXvFckrvcJmCwRzHFHGemQDk568noec9vYoo1ijWNBhEAVR6AV84eP/DV14NsrTxBoutakZ7SRInW5n8wFOg444zgbemD2xXu/hvVE1rRrLUUBAuIgxBGMHoR+YNAHG+NtM1vxDqNpo9rLJZ6QY/Nu7qJtrsckCMH8jivJvFGkX3wz1HS9cs9Xubu0aXypYrhtzHOSwA6YKj2IP6fU1eIeIlHj7xLDokHlvpGmOJru6Rd2ZOR5QPT8s9/SgDU+KHiC7tdK0+x0qdoL/VZVjjZWwyKcZII5HJUZHrxXL+JdMvfh9ZaZrdjqV/dtFKsV+s8xdJVbqdp4HIwPqO/NZfxdV18a+GBhhDmMIMfKD5vOPwx+leofFq4ht/BepiVwplVY0z/ABMWBx+hoE0mVvEg1DxTLpmnabPdWWn3MC3k92i7SU42orf3uQSPpXlfinT9d+G15Z6xZavcX1k8nlNHcyE5JBO1hnkEA8jpiva/ho0j+DtHMpct5GBuPO0E4/DGMe1ch4xRfGniG08MQoslhZOLq/uFJ+RhuXys9M4YcdefY0DNHxXL4h1+PS9M0gSWVvqEAmu75FJ8lcA7Qcjnn2J/OvMPFVjrfw21LT9VstXvb2wkPly/apN4LckqVz0KjI9wea+o4o0ijSONQqIAqqOgA6CvHvFwPjDxJZeHLVRJZ6fIt3f3KH/VsNwEeemTnp1/I0AevW0y3EEU6AhZEDgMMHBGeampFUKoUdAMC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/Cn6U6mv8AdNAEFp/q/wAas1Xtf9WPrVigAooooAKKKKACiiigAooooAKKKKACiiigAooooAKKKKACiiigBCAQQRkGvFx4M1nwvq13qnhKa1a3ueZdOucqp7gKR6EnGcY9TXtNFAHjF9ovi7xnC1nrhttH0tmBkt4CJZZADkZbJHUA/wBK7fW9OvrbQV0zw9b2g+TyCs5KqsZUgkY/i/xrsKKGJniNp4I1KfwLL4e1KCxa4tyzWUiyHIYsWJJxx1I46jr60208L+Kr3wrc+GNZktXgaILBdLKS6FWDIGyOVyoHrj6V7hRQM+bz4M8b6p4YPh6/u7O1s7NP3KxLua7IOVVjuAAGBg4HbOetTah4Q8a6j4UstBuf7MZIShVvNYPGqggIeMHjHI+lfRVFAHlV7pXiSbwUuhraWH2kwC0ZvtDYEYXAb7vXgcVUGi+Jv+EHPh9rXT/tGw228XDY8rH3vu/e7da9gooA8D0/w9440/woPDtr9hhClgLlLghwjMWKj5eOSeetUfDGl+OPBtm1hp3h3T7sO2+S5FwoLnsDllPHTpX0VRQB88+JtK8d61oMlhc6bFLJd3BnfZcoPIAxiMBm6cZ4NM8W6N4t1zwnpeiJ4eCS2+0SP9siPCLtXA3Dk9evGPfj6JooA+e9f8L6/daf4f1HT9IEOvaftilJmjOVQDaeWIYcdzmvbNBn1G40+KTVbNbS85DxrIHHHfI4564rYooSsJKx5d8S7HxFcDS7vw7G0s1pM0kkYkChhgEZBI3Djp1rNj0bWfEviTTNW1TTE0qPTiX4kWRpycEDjpj3969jooGfNt74O8W+FdfmvfCH+k2tzl3SR4xjk/IwYjPU4IrutM0PX5bbUNb1ic/25JZyQWkEBAW3GCRjHBYnvk/X09YooA+fdWs/G/iHw1Homp+HoftTOqvqDzwttQEEsF3ZDcc498Vf8X+D9WtofDMugQG+uNIwrLJKiBgMHPzEdSCOD3r3OigD5+8W6N4y1G80DX0022kvbIM0lnHMNqHdkdWGSRwdpPTvVLWPD/ju88SaT4jNnYvdRAL5KSKqW6gn5WJbLfeYkrn27V9HUUAc74j0n+3PD93ptyFLzwYOw8CQcgjP+0BWB8NPDA8L+H4beWER30xMl0dwYluwyOwGOBx19a9BooA+e9Q8H+JfDXiibW/Ckcd1b3TkyWzyhcA4LBtxGRuyRg5H8+t0vT/EQe88R6tb+fqRiaG20tHUJGhIz82SDkc/5AHq9FAHg3ws0bxD4ZbUo9Q0R1W5zMjJcREZAPy8N3JAGf6VJ8P9O8S6FqOt3mo6FII7+QzqkVxE21ssxH3ueoFe60UAeSfDrT9esdT1m41jS/sy38vnq4njcKcn5cKc9D1r1uiigDwC00jxp4W1/Wn0XTLe/stQm81ZZZkUKxJOcbgeNxGPam/Dnwl4j0zVdZ/tq0hWz1BGWeQSqfMJLfcCnIzuPXHHvX0DRQB8z6XofjrwLeXVjodsmo6bM5MTOyYBIwCckFSMjPY4rtrrwJd6t4WurbVLnzdaupvtZlY5WKToEHooHHHr6AV7FRQB8/6AnxJs7IaG9nCqAbI7+WRWaFM4zkNzgdBjNa3xE8Galqfh/SbfTf8ASrywOG3SbTJuA3MCx65APJr2qikxM8M8Y2/ijWvBcVjLoYN7NMAyQyr+6RcFSck5Jx+H6VL4mOu6h4LTRIvDVybqWFImJdCqBCvPXqdpwO3Br26imM8MSXX08Cf2F/wjF098YGtDlk2BSCA+c9Rxx612Hwvt9QsPDNtp+o6e9nNasyAEjEgJLbhg8fewfcV6HRQBx/jm51i30OddDs5Lm+n/AHKFGCmIEHMnPp29yK8g8Ex+JPC1pLs8Gz3WoXLs9zcyXCKX5yAMA8e3rmvo+igD5e1fRvG+rXdpr9zYO0ttfbotOLKdiDDA5z06j1GK0fEMXjnVNV0bWZNAj22MjPFaxyDI+YZ3HPcAAfTpX0hRQBy2vaT/AMJD4cuLDUIVWWeHlUO7ZJjIwT6HFcj8JfC8/h7SJJL9JFv7hsOshBKIuQqjBPHU/jXq9FAHz14z8LeItI8VjxP4TiE8lwCJoflO1sYOQcZVsZ9c/hXYaP8A8JPrF/DqWt2ZsLbTwzx2UDZa5kKkZPzdgeM9z9a9VooauJq58/fDux8QaR4l1O5vdFuorLUpCxwyHy2LkqW56AMRx60vxC03XdR8Y6RqFlolzNa6a6FnDIfNAcMdoJ9OOe/pX0BRQM+bbjSPEXh/xfLq/hrRrj7Ddqjz2zBFUZALJgNjI5+hJr3bUreLV9DuIL2AxR3FuwkjkwSmR3xnkdePStyvHvEPg/xNrGuXMq+JZLbSJ8KYI2bcEwAVC/dGeefzoArfBPQE0zRZtQLFpbxyASuAUUkAjIzyc11XjTUfE1nc6emgaatzCz7rl2AOB024yPXPHPFdrYWkNhaQWluu2GBBGg9ABirdACKSVBIwcc0tFFABRRRQBXu5/s1vJMIpZii58uJcs3sB61498M7PVLHWNbmvtKurWHUJ2uIXkA4BYna2DwcEV7TRQBwvirXdc0m7gXTvD8mpWrIGlkjkwynOMAd+MGuavbLVvGWsaVPcaXJpml6fKLjN0FMsrgg7doJwvHfqOfavX6KAOB8davr2kx2TaFpZvi0v79QpOEHbjpn1rlvil4Z1PW4dN1nSoydQsCH+z4G4jhuD3IIHHfJxz19nooA8H8TXev8AjHTLTQ4/Dl3ZyXDIbm6ufljiK8nGOo4749MHNdR4luNe8M6XpFj4b0z7d5W2KUsM/KoxzjGM+teoUUAeQfE/U/EsdpBp2h6XcyG5jzcXEAyUHQopHQn19Prxy+k+IvEWj6RFp2k+Arm18tSCzuX3NgfOflGSef0r6HooA8h8YeHdT13wzpt9Jzr2nqLlUVAd74BZMD6Dp3Fc/wCIm1rx3Z6Toz6Jf2K+ekmozyxhFQAYOwnr1J/Ic849+ooE1c8f8eapruj2EOieGNIu5CsKx/alQsI0AxhT/e4HPb64Nc5onijXNE0yGxsfAV+gjX5meTJkfby7HaMkt19vTpX0HRQM8W8W634ssdEs9Ps9PubnVrmLdPeQQkJCCT8ox/EAMZ7cHqRXO+H9d1rw7pK2Wm+BL3z/AL0s0shPmuRy7fLknPb0r6LooAx9AbUJNKtX1URrfOm6VYxgKTyB9QMA+4Nb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X+6fpTqZJ9w/SgCK2/1f41Yqvbf6v8a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jfSnUyT7h+lAEVr/AKsVYqvajEYqx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yT7jfSn0yX7jfSgCO2/1Yqeq1r/qh9as0AFFFFABRRRQAUUUUAFFFFABRRRQAUUUUAFFFFABRRRQAUUUUAFGaz9Ws4b+xntbgOYZF+YJIUPHPUc9q+d/gnbJeXGqalf3dzI9lIqwmW4YLGCGyTk88cc0MTPpjNFeBLozeNvEk2oWUt5YaTASklxHcN/pbZ6xjoq9ORx+Ne52ltDY2yQQ5WKMHG5y2B16k5oAtUVkxa1pU0wgi1OzeUnaI1nUsT6Yz1rG8ZeKLLwvpdxdzzRG5VMwW5YbpHPC8dcZ6n0BoGdfRWdpV/FqNjDdRyRtvRWbYwYKSASP1oh1TT55fJhv7WSXONiTKTn6A0AaNFNdlRWd2CqoySTgAVTtNRsb1mW0vLedlGWEUqvj64NAF6imsyopZiFUDJJOABVe3u7a5z5FxFLjr5bhsflQBaopkkiRIXkdUQdWY4ArO1JWvrK8tLW9EFwYynmoctESODwcigDTBBGQcj2pa4vwLor+H9GFpLqrahh2bzCRtTnovU478nrmuv8AOi/56J/30KAJaKarKwyrAj2NQx3NvLI8cc8byIcMquCVPuO1AFiikYhQWYgADJJ7VDb3MFyu6CaOVfWNgw/SgCeiop5ordDJNKkaDqzsAPzNPRldQysGVhkEHIIoAdRSMyqMsQB6k15b42j8Q6lrml6XpE1xZ2hQy3N3EDhRnGCemeOB1OfagD1Oiq9qoSCOMSmXYoUuxyWwOpPrXher+KfFOieJ73QktPtiX0qtY3DjiFXIGeBgqvIwcdM5xQB75RVWxikgtIIZpTNLHGqvKf42AwT+PWp0kRyQjq2PQ5oAfRXKeIfE1jolzYWk0qG4vLhIlj3cqCQCx9AMjrXUeYm0NvXaehzwaAH0U0OrEqGBI6gGvP8A4lXmqW+jR22jLML68uI4I5Isgx85JJ7DjGT60AehUVkaDZXOn6XbWt5eSXlzGv7yeQ8uxJJ/AZwPYCuU8d+HNX18Wv8AZWtS6f5THzArsobuD8vcYoA9CoqKBGjhjRnLsqgFj1Y4608OrHAYE+gNADqKRiFGSQB6mvDfF9xqdh4+8PiDWLr7BqEy7rVZCEXbhSOOoOc4PfNAHudFBIHfrSBgSQCCR1GaAFoopAwboQfpQAtFcp4l8U6d4deyiumL3F5OkMUMeCxycFsE9B615R8YbjWNKvdPurHWLuKK6kEf2aNiqgjHPBHWgD6CoqKBi0UbMMMVBI98VLQAUUUUAFFHSk3DOMjPpQAtFFNDK3RgfoaAHUUV4B8Z77xBov2e+sNYkt7OYiEQRDDBsFi278KAPf6K8L+Lmo65o+ladqmmas9vGSsMsQVSXYqWDZP06CvY9HlefTLKaRt0kkCMzHuSoJNAGjRRRQAUVwfxF8SS+GdEFzbqpuZ5lt4mf7sbMCdzewCn8cVk6SfEGl+ItPs57u51XT7y1LTXJhHlwyAE5DKMYOAAD/eFAHqVFc14rudZtNMaTQrKK7vM42SPtCrgnI9TkAY965f4T6/f+I/Dz32o3CzXAuXjJVVXaAFIGAB6/WgD02ivBPE+qa/Y/EPR9PfVD/Z11KjpBFhcJuIw2OTyD7flXvdABRRXl3i6PxDqPiKy03RdTfT4RbGa5l8vcoG7A6jlvQZFAHqNFfPXj7/hI/Cmk/bz4umllaYRxw+Qi7gc9/bHYV6V8OjrMvh+C61u7ae4uD5qBkCmOM9AcAZPfn1A7UAd3RRWH4isb7UNPeHTtQexugdyTKoPODwc9jQBudK8/wDCniPUfEGp6iRZRRaPbSNFBc5O6dgccdscE5+g9a4v4YXPijWri7u9T13zLezumheARL87Ac8gDC8jH9K6z4hLrWnaLJf6BqcenrZRtJJB9nRlkXqcEqcEc/XNAHpFFcl4LTWP7Ihm1rUEvLidVkVkiVAqkZA4Az19K62gAooooAKKoapf2+l2Fxf3TbYLeMyOe+AOg9z0A9aydJ1KXxB4djv7M/ZprqBjEWG7y35AJ9cGgDpaK+XLT4m+JLsw+GvsscWvNci2e9bG0c4LbCMZ/T0FfTdok0dtClxIJZ1RRJIBjc2OTjtk0CTuWKKKKBhRXzx8QvHPiLwt4hGnRS2ckE8azQkwncqsxXB56gqefpXv9pI0ttDI2NzorHHqRQBYooqG5lWCCWZiAsaFiScDAGaAJqK8n+GviHxB4n+0ahfxW0OmhikSohDM3sc9B0z6/jj1igAooooAKKKKACiiigAooooAKKKKACiiigAooooAKKKKACiiigAooooAKKKKACiiigAooooAKKKKACiiigAooooAKKKKACiiigAooooAKKKKACiiigAooooAKKKKACiiigAooooAKKKKACiiigAooooAKKKKACiiigAooooAKKKKACiiigAooooAKKKKACiiigAooooAKKKKACiiigAooooAKKKKACiiigAooooAKKKKACiiigAooooAKKKKACiiigAooooAKZL9xvpT6jl/1bfSgCK1/wBWPrVmq1pzEKs0AFFFFABRRRQAUUUUAFFFFABRRRQAUUUUAFFFFABRRRQAUUUUAQ3HEEmOuw/yr4H0+LW20bVbizV30uOdPt0MbYLDkgnvtGDn0zX3F4j1IaTpk921rc3IA2+XbpvY546Z6V8/fBe5udOnvdLv9Gv0W/dSshgIQYDZDZxgY70Ae1+CvE+leI9OibT3VJIo1Ett0aHtjHpxwarfEmzv77wxdw6ffpZPw0srvsBjH3gW7f16d68J8R2F94F8Ym78KWl7JC6h54FgZouTkoCByuCMenrXW+Mr/UPHvhOaOw0nU7W5tJUmlhlhIEwwQVQ/xEZDY/2fXFAHm/jiPRbHQLO30fRpS9u0SvrKRlY5n28lW6nJ/wA9K7P4xW1vN4S0PVXgRr6QRI87H5ypjJxnvz9e9VvFk2ueI/B8VhZ+FLyzgsEjabzFKMSBj92hGWHUk1reL9O1jxH8O9OaPSpYJLExsYHOZJEWMqWC445OQOpHNAm0ld7Fjx5L/wAIz4V0nTNCtxax6nIqzCA4d8ooIBPc8An2965fW/DWqXVvaRaL4Km0u5t5QY7lbpWZh/tE456HrXT+IdM1nxz4StpotKnsLix2NbwzNh5/lAYgHGB6Z60mi+NPGtzbRaQPDE41Ajyxezh1QDpuYFcccc7jn05oGR/EfUL2PTfCdjrHnwpcyINRfeVUgbQwYg4z1OPbNZ/xL0bT9D1Lw+2hQm3e5YxvFZuUeVMrzkc+ozV74xJe2mh6Dp9xH/aOZQLhwuZXYYJ28ErnkZrN0fX9G0OdbweFvEdxPGMRzXgMhiHTC54HWgDqvHVxJP4i0HwXFPNDp10m65KOd8i/N8pY8kHac/XvWN8S/D1t4PisvEXh7NjcQTCJ40JKuDk55+mCOhB9ub/xF03UrnUNI8a6Cr3UdrGjNHEcuV3ZGBg8EMQcdOTjrTfHeqXHjXTLTRNJ0rUhc3EiSSNNbtHHEB1Dsewz16cUCVzD+LE39qeE9D17zpIbi5EYeFZG2HKljhc44I611b/DqGw0/UdQl1nUpriWzZpsTFA8gXOTjqBjgHNc98W7BYND0bw5p9reXMlmVYyJAz4QKVySBjJPOPavY/EOoJD4YnmSGd2ntjHFF5TbyzKQAQASP5UDPMfh5pkut/DGfT7W7MM9xJIokJJEZ3A445HA/WsTx1a6D4f0qDw/bQy3uv3KJGGSZywYkctzj5ucDH6VufD3U5fD3gO8b+zbp761kZ/s5hcGQsQFPTpz27AmuZ+G8Wnrqd54k8SNN/akszNHFJaSERk87hwenQen4UAd5b+Ftc0bwJcWFhet/a87LLJIZynl8ruCtnAwBjPfn2ryDxHqVhoR0e40JZ49TtiDqF3GzMksmAGBY/K5zvycYOTXUfEa/wDEnibTb57C0mGiw3MSrGbdlnf5OTg9VDe3cehrmvHd9ca/ouiw6X4dv7ezsflYmLALlRwoHOOCd3vTGemeM7ufxB4507wl9slg054TJcCCUKZflZsH1GAOOeuavw+DdQ0Pxpa3vh2KO00aSNVvI/NJDYzn5Tk56Yx3+prz/wAYxa7BrVh4+0fSpI2mj2m3mj3SI+1o8sg5IKYIP0r0CHX9X8ava2On2WpaPFHIs13dyLsygH3VOecn/OM1KJTOUjuj4p1zV7vVdD1HVLWxuGtbe2gk/cx4OC2MglzjnHGD9Mdj8MLXXtLnvtOvbO5h0dSXsvtLKXjG77mQT2P6e9cNbarrPw+8UarBNpd1fabfTmdDAhOSxJBXqM9QR7CvYPCmqavrl1PqNzaNY6Zs8u2t5RiR2zy7enTA/wAksZ0PiKzgv9Hvra5QvE8LbgDjoMjn6gV594BsLbWPh7p8Goo1wh81jlyDkSvg5616dqMbS2VzGgyzxMoHqSDXgXgbxXdaZocfh5fD2oy6nAZVACAIxJZsknpjIH070CGfDTVjpHg7xHeyTSH7LM5jZ/nO7YAv649vpVq08EJrPg0amGnvvEN3Es8V1cTsGjbcG2rzhQOT9SfbHPeALK+utH1nw3e6PqEbagzyfaDEUjjIXK5Y+rKK0vCPjbUvDFk3h/V9D1C5ubJzFG1tDn5AOAfXuQR1BH1IM0vHWq61o/hnw/pN5573l44iupLZi05VCp+Q92Ixz359a4bU/wC0LHUbC68H+HtdsHhUJKJoHCzgYPz4ODnuOh9q6zxroXiifQNK1dJJri/tJ3u5YiCZIt20qFA7KByB69Ota2nfETWdYto9NstBuY9akXYZZU2woe7nPYdcH9ehAOV8aaBYf8J5oBktQDqLLNdxMxIZy3IwTwPapvi1og0y70QadeXVtDJKIkt1kPlxYIwVHY8k/nWl8SlvrHxV4Y1SazubqK1jXz5LeIsNwbJxgfjVX4m6qNbPh+e0sb/MUvnSo9s2Y1yODjIzx0+lAFbxjoknge50rV7HWNQlubi7xOZ5AVbPJ4AHB54Oat/G60ltX03VYb68zcTLG1sZj5QwMggDp3z161ofGi5N1Fo0VpbXVxJFKLkiOBiNmOOccHjpVD4vahHrMGkWenw3U80UomkC27/IpA68cHkcUAfRUH+pjz12j+VeEfHaK5trHT9UgvbtFSdYpLdJCI2HLbiB3yoGfpXutq4e3idTkFAR+VeKfH5d3hi0PzfLeqeBn+Bxz6daALfxK8Uy6dpuj2lk10s2osrMbb/WiIAZC+jHIx9DXm2sQ3lveWV54O0LX7C5iJMwmjbZJ05IJOSe/rXTfFfQL660nQ9d0+OV5rCNA8UaFii4Db8deCBn61pw/EXUNfshp+k6NfQ6pcKESdkHlIc4Z8+gGT04oAsa3NqHivxVaeGZJpbK0t7VLzUI4mwZG4+QMDkj5lHXrk84BrlfEvhy20H4i+Gns3dba5nDCBnZhGwIzgsTwcjirvieXV/BPjG31827ahaXNqttO6A7mChdxI/hOVDDt2z6YnijxWuteKPD2rW2kan9ksHLMxtzl/mUnaPbj86ANfxtpepx+P8ASYLLxBfw/b2aRd7lhB1yFGcYxnAx3rO1XT7nwB410KSz1O+u49QcRz/aptxcFwpB491P1FdJ411a2i8e+Hrl1nEdqp+0HymPlbhkZwPcZx0rN+KtzFfeJPDslss0qWkoeZ0jYhAXU88dcDNJq4mrnQ+L9YutW8cab4Otr6W0tHQyXcls+2RjsZ9mQeAVA/76zzxWB46hm+HV/p2s6Nd3KadLMI7ixeZ5FbjJOGJ6gHqcg9KXxtYXfhzx1YeL7Kye6spMef5a7tpKFGOBz9znPTNaXxGNt45l0fQ9Jn852n86WZFykSbSDuPY9eP8RTGcb8UtF09fE2ganFJeSHVJw8rGY/dym0Keq4yen4YxXQ/HCOK0sfD1u0knlRzlTIzktjA5z6034wWX2HUPCk0MUrW1jIFIVC2FDJjn1wtZvxd1S08QWOiOkU6qLgvLC6ESLGcYJA6ZHI9iKAO0R7zx1fwnR9Vu7TQbHMM1zDORJdONpI6gjg/ePXJ9qx/ivpOq6FpdrqWgajfQWtmPLnhF1I3BPD4JI68H6iudmuD4A1211bQUnm8O6qgd7dELAY6gZ6MM5HPqOlfRsUll4h0gOB5tneQkYYdVIwQfegDzXxTdzaj4T0GDT7qdNQ1F4PIkExEgO3LMWB7DOea9atITb20UJkeQogUu7ZZiB1J9a+fvhJoV3BreoC+YyQ6M72tr8wKq7EliO/I9R/F7cfRNAHz/APG6HU7OKz1Kx1i+h86Zbb7Kkm2PoxzxjrjnOc/QCsHxn4T8T6NZf8JPD4gupr2FQ9zGCUEa9SEwSCoJPy9MV1vx4n+zaHpspXdtv1OM46IxqXxz4nstY8JtYaZHcXV7qCLHHbpGd6HKkhx2IwfXkde9AHOeKvF97qVh4U0601Ga1utU8trqa3GxgCwTgg5HzBunXH4Vb8ceHrrwXZQ694cvbqNbZ1F3HLcMwkUsApIJ5GeCP9rtisfxT4SvfDtt4Y1qCGW4k0yOKK7hiXdgBi5I692YZ6dK6jx54msvE/h5NF0cSXN/qTxJ5W0g2/zhj5nYEFcdfU9BQAeKvFF1qsXhjStPvJLG61fypp5YCQY0YYIB69d3/fPWuD+KnhC38OWemXFnc3UpeRYXjmlLB3AJ389CfyrU8Z6XqHha78KazFZPcpYW8UFwqDcAynJ9cZ3Ng9MgVT+Jfi+x8V2OmR6Tb3kphuBLITCQFOPu/wC9z24oA7P43Oi+DLIMuS1zEFOOh2Mc/kDUXj3xbPoeg+H9OsJpI72+ji3GJSZFi2gHbx1JwB+NZnxl1G31DwVo8sbFGluI5FicYcDy3ByPY8Z6VX+IejXs+jeHfE2hlpn0+2jVhECzBQAQ3HYEHd0oAwtavNTsLmyvvDNt4o8zrcfbo5HWfG0hj656H6cY7/Uum3D3djbXMkZjeWJJGQjBUkA4xXilr8WF1Szjt9P0e9OrToFjBjDQ+ZwCcg5Kg+1e32azpawLdOslwI1ErqMBmxyQPTNAHmHxNm/tNtO8JoFR9Wkybhl3CJUIbIGRknGPpn1rl/COp6x4I1SDwz4g/eafO5Sxu8jC84UZzwp9DyPpXUfFHwrfa1Daaro8rJq2nNvhUEDeMgkDPGeM89cYrktC1u5+Imo6fpmo2UVpJpEgu7wMx3yOuVUIOoXJy34fiAe933NpP/1zb+VePfAVSvhKUkIA15IRtHJG1evv/TFeq65eW9hpl1cXMqxxJE3LHGTjgD1J7CvJPgRfW8nhuW0Eii4junJjJ5IIU5A9KAOa+LsF1c+OPDsNlcfZrlkURzddh8w8+/0qj4ktPFHw/vLLWZNduNStZZgs6M7AHHO0qSRgjOD2rofiePsXjfw3q1yki2MBTzJgp2qRITyR9QcenrWv4/uE8Zix8O6JKlw0sqz3E6DckEY7k5689Pw4ouK57DYXUd9Z295Du8qeJZU3DBwwyM/nSX95b6fazXl1IscMKFndjjAFPsraKytYLWEERQRrGgJzhVGBz+FfNfxe1x9c1q28KWt2tvbpKouZJflTzD0yf7oB/P6UDH+HLSX4keMptfvYn/sayIWCJ+jYHA/PLH64z0r3Dxlr8XhjQrnUmVWaNdsMZ4DueFHHb+grI0fXPCWgWMWl22q2USWw8sgOBuYdT7knvXEeKv8Ai4em67a2LCeHTXiksjD1lk2tuz1yMEgdP8QC5p/hfU9f8PW+sT67qEes3MYuoWjm2xJnLKm0cY5H0+gxW98LPEV1rujSQ6ixOoWMpgm3febHQn37fUVnfD/xdpUPhWGG/vkhu9OiMU8M5CyDbwAFPJ4wBjvx1qf4V6Y8dvqmtujx/wBq3j3EKMRxETlScd8k/kKAK/we/wCPPXv+wtN/Ja6z4itt8Iawdyr/AKMwy38q8v8AAutReFfEmteHtYkW28+6aeCV+EYt2z2yMEE8cEdcZ6rx54is9RsX8PaQ8WoajfjylWJg6RDcMlyDgHrj0NAHYR21ze+E4razuTbXMtgqRTDIKMUAByOR9RyKg8CaZquk6HDa6xdm5uwxbcZC5RT0XceuP/1VqSXEegaD591uaOytQZNgyW2r2HqcVX8J+IbbxPpa6jaxyRIXZCkmMgj6fhQAeMdVl0Pw/qGpQJvlgiLINpbnOASB2Gcn2r528Ja3quqWdve2PiW9n1n7SBd6fPICrRbusSng8YyBjv0xz7/491T+x/DOoXv2dLgKio0UhIV1dghBxz0Y18n+I9C0uCSz1rwpqBdLubalmP8AXQSAnjGcgemf1BoA7r9oFbqK906V7p2s5I2VYBwFcdT75yPyrZ0e21zR/hzNqqazPxbrLa28cagRLu9cHOQTn/EVQ+PBuP7G8OvdJm4w4lYLgByqZ+nIPFdDpniK3m+FNy8SkG3tfsTeZ8oZyoU7fX735igDy7wvrPjjxCb5NKvFnmiiErTyRqJBjjarEdTnHPp1Fdz4h8beIPC/hSytL/cNfvDLl5dpaKMNgNgcZ9PpVb9npVjfVQSA5CEKeuOf8/jTf2hLSbztLvVty0Cq0bygcA5yAT+dAEN/4y1XwtfaJPLrjarbXdukt3EVT5MkZAwMg49eePfjpfG/jTUbnxPp3hrw9deWZWj8+aNQWG7nHOcALyeM1g6B4u8OTeH7O0s/D9rdeIiiwLbGzVvMcYG9mxyCMk8569Otc74x/wCKT+Jtpq0iL5UxiuPKyPkUrsYZHoQ2PwoAx/izp19pnie0ivtUk1EvCjxySoFZU3sApxwedxz716v8V9Y1XQNL0a70zUZrbzUETxIAVOFznkHntXlnxd1vTte8VWs2m3AuIoLdImkQHaW3sTj14Yc11vxsv7PUfDfh9rS6imBbd8jAkDYByOo5BHPcUAYV34n8bw+FrLXp9YeOCe4MEMYjUO4wxLk7enGB9K9aXxBqutfDWbVo7hba+ijO+RUB8wI2G4xgbgPTFePeJLi2b4XeHbVJ4jOl07PEJFZlBMpyQOnUfnXd+HJ4Yvg9f75UXKToNzAfMW4H1ORxQB0PwS13Udb0y/N/ced5MwEfyAbQRkjgCvba+d/2epUOmapHuXf56sFzzjb1xX0RQAUUUUAFFFFABRRRQAUUUUAFFFFABRRRQAUUUUAFFFFABRRRQAUUUUAFFFFABRRRQAUUUUAFFFFABRRRQAUUUUAFFFFABRRRQAUUUUAFFFFABRRRQAUUUUAFFFFABRRRQAUUUUAFFFFABRRRQAUUUUAFFFFABRRRQAUUUUAFFFFABRRRQAUUUUAFFFFABRRRQAUUUUAFFFFABRRRQAUUUUAFFFFABRRRQAUUUUAFFFFABRRRQAUUUUAFFFFABRRRQAUUUUAFRy/6tvpUlRy/6tvpQBFaf6oVZqva/wCqFWKACiiigAooooAKKKKACiiigAooooAKKKKACiiigAooooAKKKKACjAoooAMD0oxRRQAUUUUAFFFFAHj3j7wlrt/rdl4g0C+jS8tIyoimPHf7vGOQSCDj61FZ2fxD1UfZNUubLT7U4Es0ADSsvcLjIBP4f0r2aigCpYWkVhZwWcAIigjWNM9cAY596tYA7UtFABgelGB6UUUAJgego2j0H5UtFACYGOlG0YxgYpaKADA9KQADoKWigBCAeopaKKACkwM5wM0tFABjFJtGc4GaWigApAADkAUtFACEA9RmjA9BS0UAJgego2j0H5UtFAEF0ZRbymAZlCHYPVscfrXg02leK/G+nWel+INOWyFvdieW7ZwPMTDDaEXvyeeB0r6AooAaqhVC9QBigKq9FA+gp1FACFQ3UA/Wk2rxwOPanUUANKqeqg/hRtX+6Pyp1FACEAjBAIpFRV6KB9BTqKAEZQ33gD9RTGijY5aNSfcVJRQBGY0IAKKQOgIryzx1deN4tVt4PDFqklrJAPMdwmEfcc8sfQD/wDXXq9FAHO+FNHOhaRBZSTGecFpJpT/AByMSzH6ZNdFRRQB4B8ZLq6vZtP0y30bULlba4S5klihZkYYI2gj69favcdPkS4tYbgW8kBdQ3lzJtdfYjsavUUABGetMEaKchFB9QKfRQAhAYYIBHoajEMQ6RoP+AipaKAInhikxvjRsdMqDTwiqu0KAvoBxTqKAIlijQ5WNAfUKKloooA88+I+m61f6fay6FKy3VrcCYxrJt8wAHjrzzjg1jaBpF3q3ipfFM+myaOscJia3ZvnuHOQWcDjaAR75UeleuUUAMkjSVdsiK6+jDNNjhiiJMcaIT1KqBUtFADHjSQYdFYdcMM0kcUcZJSNFz12ripKKACqz2tu7FmgiZj1JQEmrNFAFQ2VqettD/37FTxxRxAiONUB6hRipKKAKrWdszFmtoSxOSSg5qyqhQAoAA6AUtFAFS5srW6BFxbQzA9RJGG/nS29na2v/HvbQxck/u4wvJ69KtUUAMkjSVGSRFdGGCrDII+lMggitolhgiSKJRhURQqj6AVNRQBFPDFcRmKaNJI26o6gg/gapRaVp0M5uYrC1ScnJlWFQx/HGa0qKAKl7ZWt/F5N5bQ3EWc7Jow659cGkSws0t0tktIFt0+5EIwFX6DoOtXKKTVwK0NpbQMWht4o2IwSiAH9KlmijnjaKaNJI2+8rrkH6g1JRTAyrHRtL0+QyWWm2dtIRgtDAqEj6gVLfabYaioW9sra5VTkCeJXAP4j3P51oUUAZEOiaTb7fJ0uyj2/d2W6DHfjAqeXTLCZlaWxtnZAVUtEp2jOcDjpmtCigDHOh6QXDnS7HeCSG+zpnJ69qkGkaasTwjTrQRO29kEC7Wb1IxyfetSigDPs9NsLFi1pZW1uxG0mKJUJGc44HTNaFFFABRRRQAUUUUAFFFFABRRRQAUUUUAFFFFABRRRQAUUUUAFFFFABRRRQAUUUUAFFFFABRRRQAUUUUAFFFFABRRRQAUUUUAFFFFABRRRQAUUUUAFFFFABRRRQAUUUUAFFFFABRRRQAUUUUAFFFFABRRRQAUUUUAFFFFABRRRQAUUUUAFFFFABRRRQAUUUUAFFFFABRRRQAUUUUAFFFFABRRRQAUUUUAFFFFABRRRQAUUUUAFFFFABRRRQAUUUUAFFFFABRRRQAVHN/q2+lSVHN/q2+lAEVocxCrNVrT/AFIqz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FN/q2+lS1HN/q2+lAEVocwrVmoLb/VLU9AkFFFF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pv9W30qWo5v9W30oAZbDES1PUFt/qlq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Ob/Vt9KkqOb/AFbfSgBlv/qlqeobf/VLU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U/+qb6VLUU/+qb6UANtv9UtT1Db/wCqX6VNQAUUUUAFFFFABRRRQAUUUUAFFFFABRRRQAUUUUAFFFFABRRRQBXurmC0iM1zPHDEDgvI4UD8TUVlf2d+GNndwXAU4YwyB8fXBrF8awRXPhjWI5UV1+xyuAwzhlUsp/AgH8K+evgh4g0vRbTVm1O+itg7x7Fc8twc4A5PUUAfVMjpEjSSMqIoLMzHAAHUk0kUiTIskTq6MMqynII9jWTp+qaVr9rIbK7t7yBl2yKjhsAjow6jPPBrxHR9UfwL46fw1Lcl9HvSr2/mNzAzDgdsDIIx6YPrQB9EVTvb+zsEV7y6gt0Y4VppAgJ9Bmrlc74tghuPD+qJPEkqC1lbawzyEPI9D70AWY9e0eVgkerWLsxACrcIST6da2a+RvgJawXOu3Ms0YeS3ty0e7naxYDI98ZH4mvpt/EWiRyywy6tZRyxMUdJJ1VlI7EE0Ab1FcrH4w8OS3a2cetWTzvjaFmBBJ6AN0z7ZzXD/GnxFJovh77NZ3ogvbtwgCn5/L53EenYZ96APTo9Y0ySf7Omo2jT7tvlrOpbPpjOc1qV8qeBvA2l+INM0q+sdWWC7iB+2RpzIGDEg4zx1A6dMV9A3Xivw/YXC2dzrFqs4IUqZAdp6fMRwv44oA6qiqyXVu9v9qSeJrfaW80OCmB1OemKzI/EOiy7vL1jT32jJ23KHA9etAG5RWO2uaSsaStqlkI3JCubhMMRjIBzzjI/OnNrWlLGkjanZhHzsYzrhsdcHPNAGtRWZPq2nW8cUs+oWsUcwJjd5lUOPUEnnqOlX4ZY541likWSNhlXQ5BHsRQBJRWNNrukQSNHLqtjHIhKsr3CAgjqCM9a1YZY541likWSNhlXQ5BHsRQBJRWRca3pVrK0NxqdlDKpwySXCqw+oJrRjnilhE8cqPCV3CRWBUj1z6UATUVlwavptxIsUOo2kkjcKiTKSfoAa1KACikYhQWYgADJJ7VlRa1pUsywR6nZPMzbRGs6lifTGetAGtRRVS9vbWwi868uYbeLON80gRc+mTQBborD/wCEg0XZv/tew2Zxu+0pjPp1rTtLq3vIhNazxTxEkB4nDKfxFAFmisq51jS7SQxXOpWcMg6pJOqn8iauxXMEsAuI5o3gILCRXBXHrnpQBYorJt9a0q5YpBqdnKwBYhJ1YgDkng1Jaarp17J5Vrf2s8mM7YplY4+gNAFyOeKUuscqOYztcKwO0+h9KWGaKdS0MqSKDglGBGfTivmT4h2mow+JpdQ8M63bRG7UC4jjv44yrLhSSpYeg9/zr2DwZHpOj6DFp0Wq2ckyRmW5kjuFY7z95yc9MnGfpQB3Uc8MrOkcqOyHDBWBKn0PpU1eA/DPw1/ZHibUbyHxFYX8EqOBHBOHkfLA7mAJx065q9c/Ei3n8b2Ok2d9FHpqM6Xc0gXY77WwA2emQvIxye9AHuFRiWMtsEilvQNzWLJ4g0jY2zVtPLYOB9pTr+deT+BPD1rod2de8R6pbJq90WljjN0qqitnng4bOT0yBx36Az3aiq093bW0Pnz3EUUPH7x3Crz05PFRWmo2V6WW0vLecqMsIpVbH1waBFlZomO0SIT6BhUtfFlo72HxRFrDLMIV1QjaZCcjPQ+vHHNfZFve2ty7JBcwyuv3ljkDEfXFAFuiigkAEk4AoAKazqn3mC59TiqMep2Es3kR3ts82dvlrKpbPpjNebfGq0Sbwdc3YkljntHjeJo3K8s6oQfUYY/iBQB6wCGAIIIPcUteBfA7WV/4Ry7Oo6gBsuyiG4n6LsUhRuPA68fWve0dZFV0YMrDIYHII9aAHUVnXOqafayGK4vraGQclJJlUj8Ca0MjGcjGM5oAWis6PVNPln+zx39q82SvlrMpbPpjOaW51OwtZPLuL62hkH8MkqqfyJoA0KKz21PT1ZVN9bAsAQDKvIPTvS3GpWNtIY5723ikHVZJVU/kTQBfyBjnrRXhniDStV8TeK1uv7U+yeG7OJWS7troAM38Q4PDZJGewA9Rn2eyltmtYzbTpLAi7RIsm8cccnvSQkXKbuXdt3Dd6Z5qnFqNlM6xx3lu7t0VZVJP4Zr5U+NqPo/ie2uNOvbm2mu4fMlEc7DByRkYPGcfpTGfXNFc1oWpW40fTPtV7F9oe0iZvNlG9iUHJyckmuloAKCQBk9KZLIkKGSR1RF6sxwB+NeUfE0arrekw2Hh2aORZZgLqaKcDyk7biDwp7/SgD1kEEZByKaJELmMOu8DJXPOPpXJ+CrC20fSINMi1Jb2WNd0j+bv+Y9cDJwM9vevO/inpOsQapp2v+Hrgx3qfupYlcL5gGSGIOAw7HPqKAPcBIhcx713gZK55x64p9eU/DLRtRiS71/XJTJquoMQw3A+XGpwF446joO2K9Nlu7aFwktxEjnorOAaALNFUNT1G00u0kvL64jgt4xlnkYAfT3J7DvXG+CPFkHiCxu72W5hjj+2SRwI7BWEYxtyM9cHP40Aeg0VUhvbSdisV1DIwGSEkBOKlhuIZ8+VNHJjrsYHFAE1FeL/ABDtvEmr+IdL0zQ76azgWMyTzRSFQpJ/iwcngcDvmvXLG3+x2kUDTyTGNcGWZ9zN6kk0AXKKYkiSAlHVgP7pzXyhqniTW7P4mLpaateGyOqRKYWl+XYzqSuPTkj6UAfWVFMWRHJCurEdQDnFPoAKKKM0AFFMkcRxs55CgmvEfAEniPxHrV34gvL+6ttI81xbWTcbx0AK4xgDqepYUAe40U13VBlmCj1JxShg3Qg/Q0ALRUbyxoQGdVJ6AnGakoAKKo6hAt3bvam5lt2kGA8D7ZB3+U182/CzxDrc/jG40m61O4u7WNZUInYufkOAc9jQB9QUVyPjvUZ9K8Nahd2rOtyse2Jkj3kMSAOPx69qy/h1puuWWmfaNe1Ge4urgBxBKc+QPQnru9fSgD0Kiiud8X+YPDuqPDPLBLHaySJJC+1lKqWGCPpQB0VFeBfBDxFqutpqUeo3sl0sRVkMnLKTkHn04HFe+0AFFFBIAyelABRSKwYAqQQe4paACiiigAooooAKKKKACioriPzoZItzpvUruRtrDI6g9jXzdDrnjqUJ4VFvcLdi48g6o8bA+WD97OMHgZ3ZJI9Sc0AfS1FcJ4xGvWXhcpoTyT6lEqIW2hncYwxGe/fvVrwPLqw8N2kniD93eqreYZOGCgnBf3wAT+vNAHY0Vy/hrxHa+Inv2shugtZ/JWXPEnAJI9vT1qp4/wBbn0Dw9c3tqGN1lY4cJuwzHAyPzoA7OiuO8FDX304XPiGZTdS8rAsYXyl98D738vzrsaACiuf8VXF3aaDqN1ZSrFcwQNMjsoYfKNxGD6gEfjXnPwg8V6r4og1GTVJkkaBkVNqBQMg56CgD2aiiigAopksixRvI33UBY/QV5J8P9U8T+Ir241S8uEi0Pe4tovICtMMnac9QB655Pr2APXqK5/xVaXt7ol5Bp1zJbXhQNFJGxDBlIbGR64x+NeHeGvFfiDxxqlhpgM1lbW679Qnt8qZCpyBkfd3cDGfX6UAfSNFFFABRXKReKLC48RtoFu/m3McLSTMvKxkEfKffk59P5dXQAUUVwnxF1y60HQWuLD/j9lmSGD5Q3zE5xjvwCMUAd3RXN+ExrH9kwvrsqtfyEuyqgURg9F46nufc47V0lABRXzz8UfGPiDwzr8NrY3kS21xCsiI0CsU52nk9eQT+Ne9adK09lbSucu8Ssx9SQDQBcooooAKKKKACiiigAoormbTxFZ3niC60S3YSS2sAlmdTkKxbGz69z9aAOmooooAKKK+Z/EPj/wAR6J43fRTcW81stzGu0wgfI4U4z14DY69qAPpiimuwRWZjhVGSa8Z8A+JfEfirWru7xDH4eilcRloiGlByFCtgZwQCfqR9AD2iiiigAor5pt/HfiWHxwNDu54Wtxe+SVEQBKE8c4B6Y5r6WoAKKKKACiiigAooooAKKKytbF+dOn/suSGO9wDG0ykqORnI+mfxoA1aK8K+GPjzVfEmrXFhqSQbViLo0SFSCD356YP8q91oAKKy9ba/TTbp9METXqxkxCUEqT+H6e9eRfCrx1qnirUb201BbfbDCJFMSbSDuxjr70Ae40UUUAFFFeD6T4y8RJ4/XwvqZtHiEjAvDEclfLLqfy259OaAPeKK+ePEfxB17Q/Gx0RktJLRp41QmM5KPjHQjkZx+HevoegAopkjrEjSOwVFBZiewFeQfDzxX4g8Wajd3clnbwaEjMsL7TuY54AJPJ9TjHXp2LDsexUUVi+I7m9s9HvbrTkiku4YjJGkqswbbyRhSCSQCB74oEbVFeU/C7xpe+L4b5r21ghe2dQPJyAQQeoJPpXq1ABRRRQAUUUUAFFFFABRRRQAUUUUAFFFFABRRRQAVFPzE30qWobj/VP9KAEtv9Uv0qeoLb/VL9KnoAKKKKACiiigAooooAKKKKACiiigAooooAKKKKACiiigAooooA5zxgwXw1rBYgD7FMOT/sGvn74DaNpuoWurvfWNvcurIitLGGKgg5Az0zX0Z4hs5dQ0bULKBgstxbyRIT0yVI59q8d8DeF/E/geyu4obW0v3vMH93cbfIYAgEhgNw5GcGgDgfgvc3Fn4xu9PgdvskokEidvlztP17Z96t/HNBb+K9HuYvlmaJSW68q/HB4r1n4beBv+EXjnu75459TuT87p91FznA4HJ715n4606TxR8T7HTreRZUtkjM4LZWNQdzj64xx6kUAfTyHKKfUCsXxR/wAgDVf+vOb/ANANbgGBiuU8ZnUn0W5ttL00309yjQlfOWMIrKQWJYjP0oA+f/2fQBquogYP+jDn/gQrlfjOijxvcngb44txA6/IBn8q9J+HPhPxN4NuZrubTIbv7SnleXFdKrR8g7mJ4I+hJrL8deB/FPiLxFdajFYW6xEhI8zr8yqAAeT3/CgDkvizpOn6Nd6QmmwR26PZIzFP4zk8n1PvXpnxghik8D6bO0aNMDCBIVBYAryM9ayfHPg7xV4qvbGc6bbQC3gSLP2pSPUk8epNdX8QdA8Q654e0zSLDT4iY1Vrh3nUbWUYAHr65oA5rw1fr4b+ElzqljCovWLI8m3BLGXYDuXnhW4yetZXwsso3+Hvii6lUO88cud6g/djJB/M5+or0/wN4bu7fwpN4c1yxCROJAzrKrhg5PTGcEdc+uK4bRvDninwrpGtaBbaUt/BqDlIbpZ0VUDDYSwJz93B9AaGriauH7P91JLY6rZynfApVlVjkDOcjB4wa81+G3hex8U+Jb+2vmkFvFHJKFjONx3BRz7bs/hX0Z4A8JTeDdBuUUrdalMDKyggKXA+VAfTpye5NcT8LvCHiDw54iub3UbKNYLqJ0Z0nU7CWDdM5PTFAzN+JPhi08L+AYrG3d5wt8JBJKBuBYHOMDjgCuNufDelJ8KbfWxaj+0pJjmcsc480pjGcYwK9s+L2ka3r2kwadpGnC5zMJJHMyJtAB4wxHqK4q58P+Jm+HkHhr+wZftMbl2kFzCQB5hfpuznB7ZpXFc8ztdJtJfhvf6vOJJrxLmOGBnckQruGQo98nP4V7l8Lknuvhs8MUxWV0uUiZmwIyd2MHsMnP4muNh8L+KU8DzeGz4fYTvciUSi7ixjIPI3e2OP/wBfc+DNB12y8Dahol3ai0vCsy25Eqtv3jPYkDkkdaYzxfS5bXQ/D/iHR7yNNXvLgeY0lkPOS3wvDvJ7Njv259K674X6vLovw98QahHlpLeZjF3wxRQOvYE5rO8LeCfG1tpGsacsFpZwXSFZFnIZ5SBwFKkgA5PJ4rq/hT4X1eDRtW0fXdNWDTrvdneR5pcgLwOQAAMg+uMUAch8N9EPjDwz4lSSSP8AtG6nj/0iUZIwQ/XGQCQelWvG0er+EfAOl6FPcKXuJpVmKOT8gOQoPpzyKraD4Y8c+CdcYaTZJdRTYVm3AxOm7jcTgqfyPWvUvGXhHWPE3he2hup7eTWYJWmyPlTBz+7Bx6Y5PccnvQI8jg03VtU8NeH/AOxfD9yJrQvJ9u3oDJlicAgg4znr0xX1paNK9tC067Ziilx6Njn9a+bfB1v8QYtPHhyOyFhZKSpu5V2SRKzktsbPJOTzgkdiODX0pbxCCCKEMziNAoZzknAxkn1oGeKfHrUbqy8NW8FvM0aXVz5c204LJtJ2/QnGfpXn3xC0y30j4e+GfIjQSs6SNKqBWJaMseR74/IV7f8AEzwq/izQ/s1u4S7gk86Hd0YgEFSe2QfzxXkXiDSfFPiXQ9G8NyaHcQ3Vif3t3M6+UQqlVwwzngjPuO9AHvHgm/bU/DWl3bBt726htxySy/KT+JGal8YQpceGtXidVINnL94ZwQhIP4HBrQ0bT4tK021sIVCxwRhAAc/U/nk1V8UHHh/Vj6Wc3/oBoA+bvgl4Z0nW4NTuNTtEuihWJFk+6oIySPfpz2pnwb1C50zxFqumpIzWaRyv5Jbjch4I9+341n/BfVtX0tdRks9GuNRs32hxA4BSTtwf8ivSfhZ4KvbC7vta1iAwS3askdsW5VWOSWx0Pb8+KAOA+D6pqXiTXrm/iS48y1kdkkG4HLjPXPYkfjV34E6lcLqV9oc0plsniZliYAgMCAevQEE8VsaD4a1rwNruoSx6TJqdleRPDC9o4yoLZXcD04Az256mus+E/gu68OrdahqMaxXd0NqRh9xjTOcN2zkD8vegDx34XxRx/EOWJY18pTcIExxjDDFaXwcVP+E4vGjiMUTRSmNCMbVLcCnWPhzxb4c8bXV7p+jG73TS+TK/ETK+7DEg8YyCRn2rT8C+HfE/hfxDPqF7okkwljcZilTbknOeCcDj079KAMv4owaH4Y0tdDsrW1m1S4maae6eBTIiMSwAY5I6qOvQHua9C+Ffg9dI8M3N3qFsn2u/iYlZF5WLHCkEcZxnH0rx680XxPqfik6zrHhy/dHuFkmihQ8quAFU56YAGc17rDrGu6nqF7ey6Ff2tpa2TpDbdWuHYjqMgZ49+M0AeN/BOGKbxTdxOoaNreRGQjggkDFYHgrSLG8+Iw0ye3V7IXVwvknkEIrkD6fKK7j4R6LrWleKGuL7RbyCGZHUyMmFUnnknHHH5mg+E/E/h7x6NS03T1vleeSSKVgREBIGHzntjcfy75oAz/jb4ci0PVLDVtOsYLexkURukKhF80EnlR0yuOn9016Et9pvxCvfDtoI4nS3h+2XqKuQhAwIjxgAtn8B0rvvHeiW/iHwzd2d08fnQxmZJM4Ecqqfm68DqOexNc38FtCbSfDKXMjBpL9vPwP4VxhR+Qz+NAHlXxe1i4vvGlrokzOunwPCGiJwkhbDFvfhsfhXfS+BtWs/H8Or6N9ns9LLI84RyoYdHXYO559uc1l/GDwHqer6gmuaSgnZY1SWBeJMg8MvrxgY68d+3Q+Er/x9qEllBf2cNna27KLm4njxJMo5wFz1IGMgY5zQLW/keD6rYRal8T57Scv5U2pbX2Ng43dj2rRt0Hhz4qxWWkrJFAl6kPliQ/6tsbgSeo5PX0q5PpGvx+OJNeXw/qDW4vjMEEfzFQ35Zx/+upLqx12bx3/wkqeHtR+zi6WYRNHhyowPpnigZ9f14r8ddWl07wzFDBLLFJdXAQtG2PlAJIJ9+K9nifzI1fay7gDtYYI9jXmvxX8NXPibw6YLJEe7t5BNGp4LYBBUH1INAHgXiPSbGy+Gnh7VLW2jhv5Lgh7hBh2BEmQT1P3R9K73VdYm134Lz3NwztcIIoZHfJLlZ0G7J65GMn1zXHaj/amt+HdL8E2+h36anYTb5WkQKmAH5zngfOOTwfxFeueJfDN1a/C99AsoTcXSRQjZCuSzearOQPruNAHj3w+8NaZq3gXxBfXNsrXluZDDMScptjDDoR3z+dT/AA08Y6jpvhnXIBOZBZW3nWodd3lMW2469MsDj61f0RtX8I+HtW8M3Wg38uoahkRtEgeICSML94HqOelei+EfhwuleF9R068kVr3Uo8Suqg+Xx8qg98Hn60XFc8M8H6c+v6LrcjaHd6rqc7BI7vzFxCcZHVgc/wBAB613HizWPEGjfDuw03VftFvqVxM0Pmeb85hXnkqe4IXB6gc1zHhUeLPAGqS26aFLNJdnyVVwxjc54KsvB6fl6V6z4w8E6x4h8Kxi5mW41yOdrlUMmFUMMGJSeMcDr3HXFJgzh4Ph/JrHg/w/e6Abf7ajM88rfIz5bnLdTtIxj61l/G2yNrf6M0hBu2skSeTqXZTjJPc+9aXw31PxxYW82iWWj+ZFG52tdqUEBYnPJIBGQTjnnNP+L+ma7qWr2MUOl3l0be1RXuYYiUkfPJGBgcnp/SmM5Px74es/D+heGr+0aX7XeRb5pC55O1CMDPGM4rv/AIneHX1HwfpXiFFR72C1ha7lbh5VKAZJ7kE/r7VznjIax4j0rQNPtvDeqpJp0BSVpbchWO1V4/75zX0n4XJuPDmnx3VpJA32ZYpLe5TDcDaQQexx37Hp2oYPU+dvBGtWX/Ct9Y0oQwSXvmeWIGwDMZSFVsZySPXttHpXQfEW6uPBfgPSdEsUFvNcoIrmSM4OQoMmD6sx6+mRWf8ADTwjHaePdY81Fmt9LY+S68qHY/L+IXPHY/QV6X8WfCtx4n0RBYhDeWsnmop6yLggqD2J4P4UAeVf8K/l1Dwr4d1Lw5HGuoKhadxIFLk85yT1Ugj8fasb43C5t9bsPt7LLJJpyJvQDG4E7j0Hck9O9b3w11vxnZ2v/CPWehRyJaswEtyjxiIkliGbODyeB1+vbJ+LWm6xrPiR5YtE1CdILZYfMSByhbqShA5GW/nQJO5jeNvDdjoHh7w1f2hlF3eQBp5d7fN8qsMAnjG7HGOgr648NSvNoWmSyMWd7SJmJ7koCa+YfHT6prekaBp9t4e1cPp8ASV3tHwzbEGBx0+U9cV9LeETIfD2lrNBNBKltHG8UybWUqoU5B+n5UDNPVbO31CwubS7jElvLGyup7jHb0Pv2r5V+EEcT3HimCWMSxJaOpVznK5PH6V9bSqWjdR1KkV8eeFBr/hjXNcs08O3d3cXULxBQh2qSflYnoV/Hn1osJq5qfANzJ4j1EkkgWrAf99pVLTLr/hOfic8GqH7Vp8cs6RQ5OwRqrBcDIxnCkkdT+ml8F7XU9H1+dr7RtSjjuIvKEhtWCoxYHLEgYHynn6Vk+KdG13wN4xk1+ytzNbSXLzxvGp2YckmNgOnUj8qBnd+DvDviLwNL4juZSDpdvaTS2iGbckjj5lO0HPRcHODzx1ryrw9a/8ACQ6ZrV5caTqWq6rM2yCWIFo4D1yTnOeenPA96+i9KufEvizS70X2nwaVa3FnJDHHJuaSR3XAfttUZ+tfPnhS98T+ANeuLFNKmupJSYnt9r7ZDn5XUjr7HHQn8AR3+padqGo/C67Pie0mW+06Q/ZWnJD7flAY4PPDMOc9Ks/BPwvo17oUeq3Nksl9FdvslLsOgGAQDg/iK7LUtM8Q6h4H1hL9TLqV7mWO0jORCuVIjGepwCfr09+O+CeoavBYz6fJpciWNu8k8k7xsGYkABEHdsg/h74pIEeUeEdDi1jx1Npn2ie1t/OnDGByGKKT8uffGK6P4as+i/Ey40m0kcWjXFzbspb7yoHK59T8o5+tR+Bo9Q0rxvPrE2h6w1k8sxDJYyFgH3YJGPejwnDfW3xKXWrjSdSitLi9ndS9o4IEu8LnjtvGaYyh8VoY7H4gubMtC8pikcoxHznBJ9uxrsPjN4ivW1yy0C3u5ooERDOYzsLu/HbttI46cmsD4qWt9f8Ajdri00q+aOIxo0ggYhiuPmBx0/wzW18ZvDt9cXlv4qsLeVrV4I2m4+eJhyCy9hjGfQigDpR4R13QfHVvL4cQ2+jTGNpgGzEq4w6spPJ+Uke5HI7eUeMLc3vxQntVmkgM2oQxiWM4ZM7BuB9R1r2/wV4413xNHbW8OjqJYnUXl3KdsezuVUY+f26cH8PCdSv4Lr4pm+jV2hXVI85Qk4RgC2Bz/CSP5dqAOpFs3g/4nW9hpt1cGG4mgWbzJeZA5Bbce/JzX1xXx34i1+wuviZb6mqzGzgng3s8LArt2jdtI3cHHbPtX1/bzR3EMc8Tbo5FDocYyCMg0AcR4z0GTWpdPeS5aHT7dne7CyshZNue3uBXyqtzeeJfF507w9faklhPOFhDXEhMcfG5zlicDBPJz/KvdvjZ4lutM0yPSLBJxcXw+aWPtGDyox3PA+hryj4c+J9A8I6NeXBEs2uXCttAiyseM7FyexPJxQB2/wAU9N8RwT6baaW2pSaHDbKLllmY5IY7i5zk/LjrwO1ec2mq2uh/EG1i8LXbLpUtxBG8UczNG4YqGGSee/PPP5VQ8c6v4q1VdOi1nzRFPbpOkcYwrAs2GKjADc4wfQVLrSyW/jfTrtdEubGNntrhLUoPMKAgZ2joSVIx69eaBa38jsvjFrV1B4ut7DUHuG0URxu1tHIUEiHhjx1OQRz6V3Pw5SVIvEOpaRczXNhJGDYQzy+ZIrKp4K5OOcAc5IArJ8ca3pk/iafS/FFm7aK1tG0UywkSWrkZ3blG7kkjHIyOh5rH+GmkX+nweJr7SYrma1e2eOxlZfLeRuSCo9cYP5fgWW/UZw1xC50nVb3xe1zFrQIbTzcSuJWOcHCdAoI4PA+vFevfDTxPf/8ACDatf3073D6eXETP8zYCAgEk8jJrxPw9c6ncab4hhk0y81C9lgXfdO5JhRDk5LZJ+gOa9M+EsE2peGfEOitZTDz0crKflXcUChc+uefSgCv8MdOHjefU9V1u7vZLyJgInjuCnl5Bztx09PT2rn/grG0Pj67hdy7RwzKXJyWIYDNT/DvxI3gOfVdK1XT7n7Y7DyokXJaQZAXr0J6EZzTfg+94PGs15Lpt2EmEqOyxErEzHPzHsB0/EUAbeoRajfeLNSk8ZC7ttBVnVfMnMUW0HMYXHEnbO3JycmtT4HapdXWqavZtezz2kSZhSRyyqN2ARk8cVw9pqV7dfEC4/tjTLvWJIJZEgtXUnyxv+UlcYCjOemOQfStv4OTmz8V3q3FjcpLcK0aiNDtiO7JDeg/wosKxZivbrxv8QNQ09tUubaxg80QRJOyAlAF4x6kbj7Z+ldN4Xs/FOneHPFVl4i8+SKOzkFtNLL5mcI4O0k5x0IrzG9W8+H3xClvHt5p4PNeVSi/6yJ89CR1GcH3Br2268V3GreFNc1O6sP7P0qSyaOzad/3k7spHQdBkgD169KBng3w00W81Sx1iaDV7qwjtYDIRbOVMjhSVzj+Ec16t8CdX1C/j1G2u7yW5ii2mPzWLFSSc4JJ4rzv4Ya3YaNpPiGLUJTBNPanyUZT+8OCMD3yRx7+1dB8ArmK31K/tJA0cs8QaMMDhtp5A96APqivnr4iNr134stLOSG7Tw6AgmeGVoY2U43l3zjjPTvj8a+ha+P8A4t6hrL+Lxaagly+lI8Zito8hJo8gk46MScjJoAs+B9dey+IY03T7+5uNGlnlihia4Zo8YOGAOc9OtfW9fEukXP2X4m29zLps9osl3uS18vDqHBCgKPqK+2qAPAPjpdXumw6Ze2OoXltIZGjZIpiqMMZyVHU1ymu6b4gsvBlr4nm8Vao15J5UnlLOwj8twu0YGMH1POf1ro/2hudL0of9PDf+g1k+JPE2k6t8M7HT7a7Q34WCA23WQMmAePTjg9D9eKAOjsvHOo2/w0TWD/pGopIbUyuMgHPDt6/Lj6nrXI3v9sW3w9s/E8ev6p/aLXG+TzLtnQoXZAoTO3+6ec9/oN2Lwhqcnwq/s+CJjezSfa2gZcNjdnaB64AP5iuM1HXNPb4XWegwSM2oC58uSBhh1O9nJx3HIH40Ad5rXiabxB8MZNdgvbuzv7N0SRrWUx5k3KpB2kZBDg+2RXKaDqeran8NdW1CfWtTF5YXRMU0d0ysRtjG1j1I5J69TXXXPhW5074Q3WmLDJ9seNbmaNuSCJFcjHsq9PavG9B8T2ll4D1fQzFK93eXG4bR8qJhBuJ+q4xQB6b4CvvEHiTwPrtul/cz36yokMrTHeF+XI3HnoD9cn1rh/iDqt1pN/baJo+uarLPBGI7tzdOQ0vHC88Y9vXHat74W+K7Dwz4S1qZtrXscodImY/vCQFXtwM/1rk/hzeaRH4huNY8TXDBo1aaLeGYSSfkSeCcUAeoeN7fV9A+HmnTza1qqaokqmWQXT7iXBJRjnOBjjryPeptO+3+IvhNNJd6pdmeJZXaXdlpVQn5HOCSCP5DJxmsT4g+KE8TeBp7g+XGp1TZbKTh3jUHkj1Gece1bfgieGX4U6pbpKWlhhuBIkZ+ZcgkZHoR+maAOY+Dfhr+2dLv7gatqVnsnCbLSfy1b5c5PHXmsXwdrl7Z+MrbTPEOo3txbxXRiAkuXKiUHCMRnkbsdeBnNdV8CdYMEU2kxWc80s1z5rygYjijCAEk+uQBj3ql8cvD7Wmr2Ws2Yw14wiZUXB81ejZ9xj8jQB6h4ftLy/8AFut3x1a/bSrS48uOD7Q23zQAXXb02g5GPcV5v4d1PV/Hmua+8up31rBaQu1rb2kzJtOcKOPvdOfUmve/CmkLo+gWlkE2y+UGmJ6tKwyxJ78k/hivkbwxrs3w/wDGt2L+JjEHeC5ROTtJyGH47T9M+tAHrvhTUPE8ngvxBB4ghu4Rb2kn2e6ugUlclG+U7uT2wffGfTyj4daVrN3o+u32na3Lp8VpH5kiRZ3SkKT1BGOAea9z1nxhb614U167e0uLXTDb+VaTzLta5kYEYVe4DYBP198eVfC7UbPTfCniqC6uI4ppYCYo5G2l/kZcD15IH40Aej/BDxFe6xY31pf3VxdSwOHSSZtxCntuPJ5Hf1r3WvmX4AyolzqcLkLI6KUU8EgdT+tfTVAHyl8XtS1jRfFka6frV/DFcRJN5JlbYjZK4VTxg4zjpkn04h+LOp6npeq6bLp+r6hBHdWkcrRx3DLGp+78qDgA4yR60fH+GeHXtOu2jc27W4UPzjcGJK/XBB/GuG+IfiODxNqllcWKSCG3tY4SXXB3ck8Z7Ekfh+YB7R8SPGt9o3h3R7OxeZL6/to5WuQ2SqgDOO5Yk9a5ptG8ReEdU0G68Px6pqKXFsj3g5eNmJyynsoweMn8ad8WdNubvw74e1m1XzLOC0RJZFP3CQu0kehPHsa6Lwj8TZr/AEqy0u102a811dsIUnEbKP42btwOeOvtQBz/AIq8ZT6j46XSZ9UuNI0m1mMUssE7RlsAkklfU8D6itvwF4gudU1bVfDMepXM+nMkhs7zzD50Sg8YY8ng9/TjFeY+MVvPC/xDn1Kez82M3P2iMOmVkQ+n6j2Ir6P8I6/D4hvvtGjaWkGlpDiW5khCO0h/5ZrjrjjJ5FIR89/DnQJL/wAZ6hZjU72BrYSg3EEgWRsNt5JznPpWh8TL3XPD/iZLOx8QamY2hQoHuDgZ45A4PTOcZqt4U1mPw5471WWW2ubmSSWaKGGBMvI5k4HJ6Y5zWZ8ULoT+PLqbe0iIYlKk7hHhFyowSODnPvmmM1/FN54w8F6zZG58R3NzNNEs7IzMYQdxBTbnB6dsda7H416ldW9joWo2d/dW0lx8/kxyELwoO76jdj3rh/jLrVhrWv2M2m3CXUMdqoLx5wGLMcdPQj866T4x6nZT+GPDttHOj3JRJQg5ITy8ZPpzjj/CgDpPF3ja+0bwFo8kVyTqmowhfOPLBQBuYe/I59/xrkr1PGWk2mgarol9rGofa7cNOkjtOgfcDgr/AAqRgZ+vNUvGtiNW+HPh3VbMGX7CvkXAQ7tgx1bHTBA/76Fdd4H+JlnD4et9M+w3EmqW6CC3t4l3Cc9F57e/6Z6UAcj8dBPLrekSTRiO4Nim9FOQrFmyM9+e9M8Qan4r8IX2lmbX5Zmlt0mEZz5ajpsK9G6dev0zUXxk1Fb7xJZKpQy29rGlyIm3COTcxK59s1D8V9SsdRvdHSynS58myjV2j/hJ5xn6EUAfXel3RvdPtLtlCtPCkhUHpuUHH61keMIZZdA1Aw3dxayxQPKktu+1gVUkDPpxz/SpvCkqzeHtKkRgQbSLoc4IUAj8DxUPjK7t7Lw7qctzMsSG2kQMx6sykAfiTQ3YTdtWfL3hW+8ZeI9J1e6j8R3ENtYxNJKWbLsQpYBSOR90961fA2peNvFWm3lraa35EVp87XMx3SElThNx5xwTnt69qp/CzUrS18LeLLe4niinltWaJJHCmT9244z15IH4074U6hbWnh3xZaTSKkz2jSIrHG4BGGPrlh+dAzs/gn4n1jU7u90vUrqS8jii8xJZDuZCCAVLdTnPf0rF13xm2ueOP7Kl1mTSdEspJI5JoLgxGQqDnLDrlhgdsc1gfASRofEsqNgebauvJ/2gePyrn73b4K+IEz6hZi6to53cpKgIkjcHDDOR3/MY9RQB6h4C8R6nrlpr+hyazOWtojLaX2R5gRW5yxHOfl5PIBPtjhvgvpU+qa9et/al7amOLe7W7ANL8w4JOePwr3rRNVs9dXVG0TSVjsFtGjW6EAjaaUg5Re5AGPx/DPz78IfECeH9avYbi0uZrm5QQxQxLli+4cewxkk+gNAHpOueItV8R+PoPDNndXFlYwSskz2rlXkAXLEt26YH9eKXQvFOp6F4/n8LX9zNeWTyiKF533yR5Xch3Yyc7gDn+lc67nwj8WGudT2x2l1IzJOxwm2QY3Z9jwfpnpzVG008eN/ijeXcTk2UM6yPND8y7Y1CrhunzFB+uKANvX/FWra78QE0HStWltbETrAXhYDOBmQggdfvAduBXnXiqylsPiK9pNdS3LLeQYllbc5UhCoJ74BA/CtC5iXwP8SvtWoQy/Y0uWlR9p+ZHB+ZfXBbtnkEc9Kx/Fuu6fqfxBbV7SbfYm5t2EpUrwioCcEZ/hNCEj2f4z+J9Y0q/wBL0zS5riFZ1Mkhtx87/NgKpxn1/MVxum+Jb7wf42TRYr64uNIMyR+TOdxQSAN+BUvzj0NW/jJ4t1NdVh0u1m8jTprZZFkjUZmV++TzjgjjHevJr6806PxXa3dgkqWEc0DKJF+chQm5j6kkE++aATT2Pfvi/wCONS0rULbQtInW3eVFaedRl1JOAoPbjk9+RyKj0G98TaB4/TQrqe/1CwmBCNM2/wDd44kzjseD+XWuB+N1pcW/ia21uON3tLmGOSOQoQoK8bTnoeAce9e0+HPibYeILvTrKysLmW8nUG52r8tvx83PcZ7/AE78UDPnXXYbqf4mXkOnXAgun1AiKVx9xievfpXpnh3xj4i0jxy/h/WrxdQWacQuRgBGIyGXgY6jI6da4AXUD/FQzrNGYTqeRIHBUjd69K1dTlSb4tho2VlN/HhlOQeBQB9jV5R8XPFF/wCGtHiOnIwnuXKfaNuREAOfxPGM+9er14f8Z/Fup+HbexttMkMElyWZ5tgJAXHAJ+vPHpQB5brvibxDoy6DfQ6zfmW6g8+aC5YFd24gjbgfKcdOv0r62065+2WVtdbdvnRLJj0yAf618Fa7dWdza6VNDJJcXbRk308ocu0u48Fj1wu0DHbFfcHhK7ivfD2mXEJJRrZByMEEDBH5g0AW9d1OHRtLutSnVmjt4y5VcZPsM1886LqniHxVoniDxMNbubM2ZY21pCwEahF3kNx83ynHuepr2zx/pcus+F9SsYQzSvGGRUGSxVgwA+u3FeCeAtWj0v4d+JYJ2T7RE7x+Q7BGAdQg469S35YoA9H8HfEWLUPCF7rGoKTdaaMXKR4y+fukDsD0+oNch4HuvFHjO11bWJddubMRErapHt2bsEkFdvKgEDPXP0rn/AnhjUJ/ht4geC3eSbUSnkx8qzrGwJI9epwO+Md6n+EnizSNF0HVrDVbhbR1fep2EtJuG0gADkggfgfYmgCH4C4HiO/3EZNo2Pc71/8Ar10dz4s1Pxf45/4R7SNXksdKj3BprdAJJCq5YgkZ+9x6Y55rj/gXcww+KbhZnjRp7Zlj39WbcOB74yfwNc3Y3sngP4hvPfxO0cE8qyBRgujggMMjpyD74oA9f+FvinX9Q1DU9E1vfMLSFgZmQbo2BIwzcZyM8n0+teO/De38S3Ooagvhm5it7g25MjS7c7cjgZBwSeB/MV9P2PjPRNXXUTpgeS3ht2kuLwwmOMHHAJYAk9e3avD/AIHXtrYahqtxd3Edugts5cgcBs8etAHWfCzxhrXiGS+0XUrtvP8AJLQXSxrvQ989j1HbtWDovjrxNpPiy30HxBfL5Edz5MzyRKCQ33WLY4Bypz6Vm/BAqfFs5HeBz+oq58eNBFpqlvrcEUhW7G2d85VXUAL9MjH/AHzQB7Xbahqs/jy709LzOl21qkrw+UvDsMAbsZ9+teRfLJ8eMhsgH+E9xae3uK9n+HllcQaFDe35Emo34FxcS7QC2R8gOAOi7ePXNeF2F7YH41STwSRpbedIpcsAu/yCrc+75/OgDK+JZx8Urcestr/7LXsF5q/iTVfGVxpWhX0aadbBftUz24YQtjlQSPmbjp7+1eFfE5UvPiXcQGYhHmt4ywP3MogOPpz+Oa09B1O6+GnjS5sL92ltJiFmKvncp5SQ57jPP1NJO4k7nonxM8V6pb6zaeFbORYI7uNYZ7lkDMwk+XIHbGT6HPpWN4J8Rar4Z8WJ4JuZo76xil8iJxFsZMjcCMZ9ec5+tUfjFrtvd6/ZaUqW8MAWNpNQVQ0mx8HKsOQAPzzXK6BPpdt8RbeW2vmk09bkbLmZzlvlxkk4PX1/lQgXrc9h8R+LdV1HxpB4R0W5WxBJWe7MYduE3sFB4GAMfX061U0DxRq9/p3ivR9V/eT6bazBblV2M2FZfmxxk4yCPevOfE2qy+E/itLqtzaOYhKJADxvjePYWU98ZP4jFe5X3ibQtX0bxCmkv5pSxleaZIGVCxQgAuQAW56detMZ88/D298T2Gla1NoQt4oYYvPuZZVyyhQxG3IIzgNxX0X8LvFc/inSJZLwJ9st5NkhQYDAjIOO3p+FeOfCeeMeEvF4LKrC2JwW5P7tx/Piut+AJ/4l+qD/AKbJ/KgD6BooooAKKKKACiiigAooooAKKKKACiiigAooooAKhuP9U30qaobj/VN9KAC3/wBUtTVBb/6pfpU9ABRRRQAUUUUAFFFFABRRRQAUUUUAFFFFABRRRQAUUUUAFFFFABRRRQBXvI5ZraaKGXyZXjZUkxnYxHBx3x1rm/CvhXT/AA1FN9mDy3Vwxee5mwZJCTnqAMDPausrmPFuqajo+mPfadpy3xiO6WMybCqAElhwc49KAOnoryz4eePl8YT3UBsvs0kCB+H3AgnFep0AFFFZN/rGn6fc2lpdXKx3F2/lwR4JLn8Og9zxQBrUVw/j/wAQ3fhfSF1O2tYrlEmVJkkYqdpyMgjvnH51jaD8Q7LxFrltpukWs1xC0JlubkqVEBxkKQRzzxnpkjGaV9bCvrY9RooqC6keG3lkjiMsiIWWMHBcgcAfWmMnory/wh8Q7XxJq0ukjTrq1uYlYuJSpAKkAg479a9QoAKKpXt9a2IjN1cRwiRxGm9sbmJwAPWrtABRRRQAUUUUAFFFFABRRRQAUUhIAJJwB1NRwzRTxrLDIkkbcq6MCD9CKAJa53xXZX+paLd2GnNbLNcxtCzXG7aEYEMRt74PFdFRQB418NfBeueDp545ryxnsrghpFQPvBAOCuQB1I/CvZa5rxXry+G9MbUXsrm7jRgHW3UEoOcs2Twox19xVDwf4x03xatw2nx3K+QF3+cgXls8DBOTxQB2lFFFABRRRQAUUUUAFFFFAHzxcfDTxDJ4jvL6LXIYLC7ncyIjvuMTNkrtIx+uK+g4Yo4IkhiQJHGoVFHQAcAVJRQAUUUUAFFcB4m8e6N4Zvks9TW7iZ13LKICUYex79uldbo+p22sWEGoWbM1vOCyFlwSM46fhQBpUUUUAJgZzjmlopkkixRtI5wiAsx9AKAH4FFcX4Y8Z6P4onmg0uSaRoU3yM0RVVBOAMnuefyNdpQAYFFFFABgDtRRRQAV4/478J+JdY1yz1PRdYhto7dFxDLI6ruVs8hQQwPv9K6nxB430TQNStdNvZpPtVw6rtRMiMHozHsPpk+1dsCGAI5B6UAcp4O0A+H9Pkjmn+0XtzK1zdz4+/K3XHt/+vvXWUVwvjDxxo/hGW0i1IzmS5PyrCm7avQseRx9Mn2oA7kAAkgDJ60tcx4j8T6b4e0ldWvXc27lRGI1y0hYZAAOB0BPJHStjS7+DVLC3vrYsYbiMSJuGDgjuKAL9FFcL4j8daJ4buxaanJPFKy7lIgYqw9QQOaAO6owM5xzVezuI7y2huYSTFMiyISMZUjI/nVigApGUMMMAR7ilooAKaVUkEqCR0OKdXPeI/EOneG7WO71KSSOB5BHvSJnAJz1wOOlAHQ0iqFGAAB7Vz+j+I9J1nTptTsbxZLOEsJJSrIF2jJyGAI4INZ3hfxlo3iiS4i02dmlgJ3o64JXgbh2I5oA7KiiigAxSEBgVIBBGCD3paKAI44o4gRGioD1CjFRi2tw+8QRh853BBnNWKKAIGt4GJLQxknqSoqcAAYHSiigCKSGOQgvGjEdCyg4qM2luetvEf8AgAqzRQBC1vC+3dDG237uVBxTmijd1do0Lr0YrkipKKAIZIIpM74kbPXcoNSIiooVVCqOwGBTqKAIkhijzsiRd3XCgZp0caRLtjRUX0UYFPooAiMMRfzDEhf+8VGfzpyIiZ2Kq5OTgYyafUc0qQRPLKwSNFLMx6ADkmgBBDGrmQRoHPVgoyfxpVijRmZUVWbqQME1j6Jr+la9FJLpd7FcrG219hOVPuDzW5QBDLBDMQZYo3I6FlBpWhjZPLaNCn90qMflUtFAFP7DZj/l1g/79ipYraCE7ooY0PqqgVPVO/vbXTrZ7u8nSC3jxvkc4AycDP4kUAXKhkgilZWkiR2XoWUEis7StZ03VxIdOvYbkR4DmJs4zWvQBEYYmkEpiQyDo5UZH41LRRQB4V8a9J1PXItNstN065uWR2kaSNMouRgAnPWu88E26PodhFd6Q9rc2sEcTfaIVBZlGNwP4ZruaKelgCqn2K03mT7LDvJ3FvLGSfXNW6KQARkYPSqa2NomdtrAuRg4jAzVyigCkLCzAIFpAAeo8sc/pSf2dY/8+dv/AN+l/wAKhv8AV9M051jvtRtLV2G5VnnVCR6gE1pI6yIrowZGAKspyCPUUAVvsVpsEf2WHYDkL5YwD9KfFbQRBhHBGgYYbagGfrViigDB1m2uINIvxo0EaXzwsIdgVcvjjk4HGe9eI+DNP8U+I59PTxJbTJa6VdNP5l2pV5mwNq44yAcnPIwce1fRlFABVOWxtJnMktrA7nqzRgk/jVysW517RrWZ4LjVrCGZDho5LlFZfqCeKANJrW3eIQtBEYh0QoCo/Cq/9m2H/Plbf9+l/wAKvqwYBlIIIyCO9LQBVhs7W3bfDbQxtjGUQA/pVqiigCpeWVrfII7u2huEHIWWMOPyNRDTNPUBRY2wA6ARL/hWhRQBD9nh8ryfKj8r+5tG38qgtbCztGZ7a0ghZvvGOMKT9cCrtFAFS6srS8AF1awzgdBLGGx+dTQwxQIEhjSNB0VFAH5CpaKAKotLYS+cLeIS5zv2Ddn60x7Czkdne0gZ2OSxjBJ/SrtFAGcdL089bC1/78r/AIUr6ZYSbd9lbNtG1d0SnA9OlaFYk+v6NbyvDNq9hHKhw6PcoGU+hBPFAGklrbxxNCkESxN95AgAP1FRQ6fZQSCSGzt43HRkiUEfiBUFprGl3sohtdSs55SMhIp1ZvyBrVoAoSabYyuzyWVu7sclmiUkn8qj/sjTR/zD7T/vyv8AhWnRQAyONIkCRoqIOiqMAVFc20F3H5dzBHNHnO2RAwz9DViigDKGjaWOmm2f/fhf8KcNJ00dNPtP+/K/4Vp1Vvry3sLaS6u5khgjGXkc4CjOOaAIYNNsLeQSwWVtFIOjJEqkfiBS3um2F+VN5ZW1wV6edEr4/MVHd6tp1nZrfXF7bx2jY2zGQbWz0we9aKMHVXU5VhkH2oAjggitolhgiSKJRhURQqj6AVXi06xiuHuo7O3S4c5aVYlDsfc4yavUyR0iRpJGVEUFmZjgADqSaAKl7p1jfgC8s7e4A4AmiV8fmKdZWFnYIY7O0gt0PVYYwg/IUllqFnfhms7uC4CHDGGQPj64NXaAMvU9I07VUVNQsbe5Vfu+bGGK/QnpTF0TSUIK6ZZKRzkW6j+la9FAGTe6Npl+8Ml3p1rO8P8AqjLCrFB6DI6Uk+iaVcTw3E2nWsk0IAjdolJUDpjjt29Ksy6hZQ3KWsl5bpcPjbE0oDtnpgZyavUAVbuztr2EwXVvDPCcExyoGU46cHiqun6RpumqVsbC1tgww3lRKu4e+Bz+NalFAHKjwh4cEwmGiWCuCCNsCgAj2AxUqeFdASczjR7LzC27Pkg8+uK6WigArM1PSdP1WNY9QsoLlVOV82MNt+meladFAGHd+H9HvLeK2n0y0eCI5jj8oBVPsB0rXhhit4lihjSONBhURQAo9ABTbm5gtY/MuJo4Y843SOFGfqamVgyhlIKkZBB60ALXN3PhbQbq6e7n0izknkbc7vECWPqfWukooAZFGkSLHGioijCqowAPYVzj+E/D0lw9y+i2DSuSzFoFOSe5GMV01FAGLYaDpGnlTZ6ZaQMhyrJCoYH1zjNJqmg6RqzK+oaba3Lr0eSIFh7Z64rbooAx/wCxNL/s9tNGn2wsnILQLGAjEEHJA6nIHPtWRH4K8MxhguiWWG65iB7579K6+igDik8LaLoiSX+l6NB9tt4naEKCSzYJA57npnrXjmia9q/j+KPw7qtoVlW+829fyzGqW6YOzHUMW4/L619IXN1b2qhrieKFScAyOFBP406EQkGSEJh/m3Jj5vfI60APjjSONY0UKiqFVR0A9K5JfBPhpX3jRbTfuLbimTnOc5rsKrrc27SPEJ4jIn3kDjK/UdqAOVuPBHhm4d3k0W03OSWKptySc9qk1DwZ4d1G5F1eaVBNOAo3tnkKABnnngAc+lddRQBxI8B+FwysdGt2KjA3ZPHvk81dbwj4fa9S+OkWouUIZWVMAEdDgcfpXUk4GTSBgehB/GgDn9b8N6PrxRtTsIrloxhGbIIHpkHNIvhnRV0uTSV02BbGTG+FVwHIIIJI5JyBXRUE4pWFY4RPh/4VjDBNGhAYYOHfkfnWzovhrR9Dlkl0yxS2eRdrlWY5HXua6KimMKKKKACiiigAooooAKKKKACiiigAooooAKKKKACobj/Uv9KmqG4/1TfSgBLb/VL9KnqG3/1S/SpqACiiigAooooAKKKKACiiigAooooAKKKKACiiigAooooAKKKKAMfX9XtNC0y41G9kCQwrnn+I9lHuTxXiUXjvxXdeGZ/FkVpp0dhDKEFqVZmdchS27PGCcfhnGOvT/G6zmu/B8phRm8mdJHCqThRkE8ema4LR3SP4K3e91XcXUZOMnzRxQB69Z+NtOuvCb+JFOyJI2LROwB80D/V59ScAfUV5Z/wmPi3xB4a1fVodO0+PS44njaM+b5pXbgshAwcZ5PGMGuC0jTL1PhPq9y8b+RLdxyRHg5RWCsR3xuyPwrtvh5rVrD8MtbimkVGtlmT52xuLp8oHPc8dP60NCauUP2e+b7Uievkj/wBCr6mr5Y/Z9G3UdSU/88B/6EK+p6BjJS6xuY1DOASqk4yfTNfEk+va/rfjm0nnWM6hDdiOG1Zz5UTA4Kjngcckda+3q+FNLkS3+JZkndYkXVmLM52gDzDySaAPoTx/42n8N6JbW+o6faz6pehw1uCWhVA2CSepyCOPX6Vzngu8h8H+I4NFn0SK0OrRxsk8Ezy5P8IJbtyQcd/zrhPjtFK/iW0usmS1ntU8iQMCpAJztx25z+NejJpHgaaDSNTaa6u7qR4xFHFctJKXx0Kg5ABHtjFAG5r3jy8l8Rr4a8NW9vc3hJSWectsiYZ3A49Mcn14wam8CfEFtf1GfSNRtkg1CN2VRACUYLnPJPHSvBdB1mDw78S7i8vDst/ts6SOQflViwDfqD9K+pdHsfC1tqk91pf9njULrLOYZQzN64GePU4FAHy94Y1a80nx/rL6fp8l9dyS3McUSD+LeTk8jjjk54r3b4deOr3xRqN/p9/YRW01qm7MbE8htpBz715p8Lx/xcjWT6vcf+jKn+D+T4819gQBsmyMf9NRQByPiXxH4l1Xx5axyaeftVjcqbTTW+6MfMCemSRg5+le+az49HhvQLS81yyMOqXO8LYxnJGGIyTngY2n8a8du7mK2+MpnuJY4ohdAF3IRR+6AGT09Kl+PciTatpM0RWSJ7b5HU5U/Oeh6UAegR/ETVNM/s268R6RHaadqCM0ckLFnXGMbl7ZyD9D7EV7ZFIk0aSxsGR1DKw6EHoa+Z/jaA/h/wANRBhuIyOn9xRX0B4YUroGlKwIIs4QQe3yCgDcrxz4k+N9W8G3EDR2FpNZ3HEbszbtwxuBH417HXzb+0Su610ft+8k/kKAC/8Ai9qllDY3kvh4xWdyoKvISC5AG/b7c8E9an1X4v3lstvdReH5I7C4H7qWckGTB+bGOK5j4xqB4Y8HDGcW3/skdL8ZFK+FfB6g/dt+v/bOOgD6TbXLSPQRrkzGO1+zC4bJGQNudv17Y9a8Xj+KmrRWtnrF7oMceiXU7RRzLLlyAT29eD+RrlvGbTN8INAZQ7KLhRIcZwv7wDJ7DO0fkKu/DrQ9D8T+D47a/wBavB9kkYz2huQkcJLEqQpHQg5z6k+lAGl8avFmpRabZwaWGTS7+MP9vikIMnXKDB4GMZz16V0Hwq1nUbLwtu1iySz0qzt/Mguy4HnKST0J6/zyK4/4zLaL4P8ADy2G/wCyLJiLf94rs4JrZ8Tzw3HwegFp5jhYLcSKDymGGdwA6ZB9OxoAsP8AEvXm0+TXovDsZ0KOcRmVp/3m3djOPXOB0xk969TTxbpDeHj4h+0bbAIWy2A2QcbcZ+9njFeLW86xfAzLEAuroATjJNyRXnl7Z3sXwnt5ZEkEUmr+YuFP+q8srk+28H9KAPQb7xx4g8T+Gdbu4NBh/sYK8PnedtkA9dvOcAjOOOvPFWP2eF22er8/8tU/kaTwneW8vwbv4kZA8EU8cuDzuLFhn3wwFL+zsc2Orf8AXVP5UAfR9U9QvItPs57yckRQRtI+OuAM8e9XKwvFAtDoWpLfu0do1s6yuq7iqlSMgeo7UAeUwfEfVpIF1T+w420eSTy1ljnDPFlgq7wDwTnpXuSnIB9RXxILPXfh/frKD9q0a4KsHQiS2uoicjPbJHTvzxxX2nZzrdWsFwqlVljVwD2BGaALNeN/EHx7qPhHU4YP7Nhls5kDJM0hyT/EMDpivZK+X/2gji90gf7DfzoA7Xxt8RNQ8PQaVewaVHLZahbLKHkk5VyMleOuARUPiz4h6vouk6Tq9to0M1jewK0kjyH93Keq4Hb0PeuG+LzpJ4M8KKHUt5SHAOT/AKsD+depJoK+I/hpbaZtUyvZK0JIHyyLyv05GPoTQBFo3jPWNU8GXniOPTbRZICzJD5pw0affJ9COePatPSPGh/4RNvEWu28VgjZaCMSbjKuBtwOuScjHpzXzj8PJtauBd+ELRgkd8/752JUwov+sA+o4x/jXpf7QsKQ6Bo8MShI47gqqgcABMAUAXrP4oapDa2Op6toKW+lXkpijnjm5yO+D268+xr0Dxp440zwrp0F3KTcSXQzbRR8+YMA7s9l5HPvXjvhLwrY+M/C2nzXviW7NrYqySWwKKtu31I6Yxyc9eD1rlPivAlpqehxRSvPYxadClvIcEOoyAwx6/57UAO+K+s6lrOn6Pcaro8mnyOGkgKsHjljYA5znIYcfKR3r37wlrllpXgDTdT1CUQW0VuFY9SSDtAAHUn0ryn48TxPpWgbGky671XGF27Rz9ai8bmdPhDoSxoyI0sfmheRsw5BPoC20/UgUAdXH8V7gKuqTaBOnh+SYxR3YYF8+65x2Pf2rX+IHxDufC0unzWmnxXunXke9bnzOCc8gY9sH8a8w8A+Fl8WeEBBJ4leC1hlZpbIRowiIJIYkkEZHPp1qT4t2tpY+D/DNtY3ZvLaJnVJyfv4HX6ZzigDqdQ+Mnkra3NvodybGTAaaUbQW/iVD0OK7vxvryP4Na/trC5vbG8iHneXIImjhYfMTnPbI6HrXjnj9QPhb4XULs/eJxgf3H549eteiapK3/CoN5+Y/wBnxj5ueMqO/tQBU8M+JrCy8B3uq+FtBYR2MvlyRSkB5NoUtIzDrgN+noKz4PjTb3dvIttoV7LeJFv2JhkyByTjkKPXFZnwtBHw18TEqQCLgjPf9wKyfgQqKddlYAyra/LzztOSePqBS1uB2Nh8YYLvSndNLmk1ZS3+iRBmUqOd+4DoB1+hrsfhv47i8Z284a1+zXdvjzEDblIJOCO/514z8FBn/hIzuyfsrdsjvVz4Agf2zqhH/PAZ/wC+hTA+p6KKKAPnjxr4m0C28WLaa/4aM1zbuhtbkOCHU4wWHGRnPBz06V6h4x8Z6X4Ss0lvWZpplJggQfM5A/IDpz7182/F+Ip8Qo35+ZYGGR+H9KsfHxZD4ohNxv8AI+xL5OOmdzf1z+ntQB7BoHxIN3qVnYatpUmntqCq9jJvDLIjfdyeME/561xnxP8AEOmQ6+tj4m8NNPbQASWk8UmHlHfJ4+XOfl9qfJ4LgvtC0rWNY8XyeRBBH5TFFKRnA+UHPzYIx68VzPx3cPqmiFHMqm0UhyOWG484/WgDvfirr1rb6VpiXXh5b7QrpY3WTzTEYnIJULjodufbtXpOn63pNj4TttWSM2mmparJHFgblUDhQM8mvJPjaPK8AaNGucC4hX5gM4EL/keK5T4isf8AhWPhQAkBtmeevyGgDtYvi3cxeRfah4dng0e5kZYLkNlmAPpjHT37HGax/wBoOSO407QrmF98czOyMO67VIP611Pg7S9E8beAtJt76GRY7JihCvsw68E5HUEH9a5n48RxWunaDawD91CGVOc/KFUD9BQBPB8W7PRLHRbNtMuXhFpEssxG3kKAdoI+YAjrX0PZXMd5awXUWfLmjWRMjBwRkfzr5P8AjAir4f8ACMQyALVScdOUXnHrX0/4aGNC0sf9OkX/AKAKANqvN/HHjhPCFzarc6Zcz2syEmeMDaG7LzxnjNekVy/jPQ4/EWgXumsoMkkZaFjxtkHKnPbng+xNAGLoPjWDX/Duo61Y2U4+xrJmKXA3sqbsAgnsR+dcT4j8RS+I/hnqOpXekSW5dwsSY3jG5cSAkDjkjPtXjvgPV9V05tU8I21sXudRYwKR1icHa7H2Cbj/AMBFfQ/xLSDSvh5eWhchI7eK3jyCckFQP5UAec/C7UU0n4b6tfzWD3sIunMkAIG5CqK3XtjPb/GrHgfxR4esLfVZfDHhu8a4TE8qMyl2QtjapBJwuen40/4bqV+FWug4x5d3jB6jyqwPgDGj6lqcbplWtcMD3BYUAeveCviJY+L76WzstPvIjFH5jySbdoGcdjV/S/G9rqV3rFpFp1/5ulb/ADsIrBtrEYUhvvHBwO+DXzDFeH4c/EG4YxSPbQSONijaXicEgDPpkfiK+pvDOnvZeH557hFW8vvNvLjaP4pMtj8AQPwNA0zI8K/EfS/E0l1FZ2d8sltA07I0YJZRgYUAnJOeBU3hX4haZ4l1J9Nt7S9guUVmZZ0UY24BBwx55/Q14n8Bv+Rs1M/9Oj9P+uiUfCY7viPqZ9Bcf+h0CPrWg8CoWE3moVZBFg7wQdxPbBzU1AHj03xb0C11WTTL621G0ljl8t3mhUKDnGThs479OlW9D+KXh3WdVTTIPtcUkr7IpZo1VHbOAAQxPPbIH514P8QLZLv4sNBIFMct3aIysuQQUjBBHek+J0MVp8RUW3iSFUa3IWNQoHC+n0oA+o/E3i3SPDXlrqE7iaX/AFUMcZd35xx2/M1zGmfErSrnU00y+tL7TLiVlEQvItu7PTPPHPHPHvXL/GSHwytxY3us3l2t5DGfJtbfA84ZJ5OPl5GM5rw7xxeajfeMILrULQW0kwhkjhDZ2x9VyfXHXHfNJ3A+7KKjh/1SZ67RUlMDzTxb8QtP8K6gllf2N8Q6gpMkY2N64JIzjI6VkN8X/Cy30VqHu2jfbm5EQ8tMjPOTu4zzxXD/ALRCzkaQcp9nzJx/Fu4/TFcd8T9NtrPRfCawQxRF7FTI0aBN7bVyxx1JJ70Ae36l8WvC1hfC08+e4HG6e3jDRrxnrnJ/AGvSn1Ozi00anLOsdn5QmMrnACkZB/Wvkv4j2VjbeDPCE1raxRPJAfMdYwGdti5JI65OT+Neqmx0jU/hZp66xeSWlnHCkhlVgWDKSMAc5zyAPegDVT4raGTDJJZarFZTSmJL6S2AgJB67t2f0z7V2Wta3pa+GrnVpBJe6Y0JLi3XcXRvlOBkevPIxz6V8e6zc6lP4IsIY4AmgwXzrBJK2ZpJDvOcDgLgnj1zya+j/DXHwp/7hs/8noAzvg+3hMC+Xw4180zBXnF4o3IOcLkDBHX1+tdPrnxB0vS9VbSora8v7qNd0ws4hIIvXdz2746V478A5Gig1x0Ql0iBCjqSMnFcf8Mf7eu9d1SLR7mwiuriFzMt8rEOu7nBUZzz7fpwAfT+reNtKsPDP/CRI7S27jbEir8zSHOEPpyDn6fSvKfhP47/ALV1TU/7Tkna8v7hTBEqsyIvIwD0UDgVdtPCt94U8FeKLa8vobgS2+5I4mJEfBycEDBOR+VZPwILwaB4gmhXM6EFCFychCQPzoA9Z1rx7o+l37abGl3qF8gzJBYReayDnOeQBjHI6jNVPEur6f4i8BarfWEglge1bqvKsADgj1HFfNXw0l1668W3M2lPZDU5YpWka9DbBkgsfl5zmvWtO8Kaj4U8IeK4L+9tbjz4fMVYCSVbB3E5Axn5fyoAofAFxb6brlywZliZGKouSQFJ4Hc8V7F4c8Y6b4jlMenxXjbciR3t2VI2xnazdAfavkfwj4l1fQfDmsx6XbOPNePzL0DiAHI4/wBo5GD2/Kvqb4W6pp+o+F7NbPYssCBLmMfeEndj/vH5s980Aei0UVXvI1mtponkaNHjZWdWwVBHUHsaAOB1f4i+H9MlnjM09ybchZ2toi6xEkjDN0HIx1rtNI1Sz1mxhvrGZZreUZVh29QR2I9K+T7CaHS7LxVpOiyPrQlgaSS4bAhjiHVyDy0gzwRxkZ6A1337PbE6VqozwLhcD/gNAH0JWfq2o22k2M9/eOUt4V3OwUkgdOgrQrK1zTrbVdNuLK7Zlt5V/eMrBSADnqenSgDiZ/iX4ct4o5ZprqNJf9WzWrgOO5Bxz2/Ouk0/xTo99o8msx3ipYREq8soKbSO3P1GPXIr5Q8VarcePfF1vp2lW4Fpbt9lt0hOUKAnMnHAGOfYAV7l8RfD2mzeEbbTW1i30yGxK7WkxtkIGMEDnPOeM89qAPPDqHhvUviC2ua41yNPmjT7B9rgKxEhACTu/h/iGOMuCa9t1/xzoHh2SCC9uGXzohJEYoi6snYgjjFfKfi7UrjUPD/h63FvJ/Z9qJIYbqZvmnIwCQvZRwB9Mdq938deGk1/4f2VwiL9ssbKOeN9uWKiMFlH1HPfkCgD0GPxbpUuiDXImnksNxUukLErgkEkYyBx1qe18U6Pc6KNc+1iLTySPNlUpyDtxg89a+aPB3iXUtT8Knwla3AS+muEt7YqvzLA2TITgdAATnrgn0r074v6HpzeFrOCTVF02K0YLDGeUl4AwVHJIAJGPf1oA6u3+Ivh2a9hs3uJrd5z+5e4haNJF7MCf4T2JxW94j8UaV4cFv8A2jOyNcEiJEjLs2OvA+o/Ovj7xrf3N5aeH91hJb2UVoI7SaYgyTKvc4PA6YHb3r6j1FtN07QtL8S6kskjaVaB4grdWdVXoepJwB9aAKknxQ8LxTGGa5uIXU4YSWzgr9RjNeM/HMQz61o13bqFFzbBy4XBYE8Z/DHWsz4baNceNvFk+tX23yIJvtE2YcpKxOQnoPXHPH51t/tAZj1vSWQD5LY4Xp/EaAPdNX8XaR4WtrGPU5Jk82FdjLCzA4HqBwfasy6+Jvhq08v7RNdR+Yu9N1s43L2I45HvXilv40h1nxXp0XiO1MGlWgCxW8owEfHEkgPXr9MY4Pf1X4zeHE1nwu13bxxifTx5ysF58oD5lHtjn/gNAHfReJtKm0R9cSdjYIu5nMTAjt90jPU1o6PqtprFot5ZOzQscAshU/kRXyv4L8ST3/g1vCizhr2e6W2t4wvzCFjuc5PGB83J6Z+mPq+3jt9OtYLYSBI4o1jTewzgDAoAu0UdaKAOW8T+KtJ8MRRy6pNJEsjbU2xM2T9QMdqxm+I/hJYopTrMJEpAUBHLD/eGMr+OK5/46AHwVPkDi4ixlc459e31/DvXjGu6RYWnwp0e9jsIBezzkyXIRTIQWfq2AcYAGP8A9dAH18L22az+2ieM2vl+b5oPy7cZzn0xXAyfErwxGyE3c3ku+xZ/sziMnvhiO1cL4VtTq/wke0n1MWMeJF+0O2FVRJnax/unp9Dj2ryLXbuN/A0WmWEDXNnY3uJL+RQoZ2BOEGc49/QigD7atp4rqGOeCRZIpFDI6nII9amryj4KknwVaAsSFllAz2G8mvV6AOY8Ya9ZeHtHmvL6doVfMUZUEsXIOAMd+Cfwr5O+HtroXiSO/wBN1y8mjuriRZopVXdI2xXLDcQccfn9a+wdet7e50u7juYI54hEzbHUEZAJH4+9eBfs8IjQaw5jXzFeMB8AkDDcZoAm+GuleDLLxGjaPrl7d36o4EM0DIOhBzlB2z3r06b4ieFoNQl0+bVUjmifyyWjbZuHX5sY49zXifgzLfF6/YgriW4GD9DXBeJLI/8ACybm0u4wVfUk3Ky8MjsCOPdSKAPrXSfHPhrWL4afYarHNcsMqmx1Dd8AkAE+wNa+ueINJ0GNX1S/itgwJVWOWYDrhRyfwFfMmu2lppvxcs4dPhitolmgzFAoRVJQZ4HAyD+vvXR/GDSra11601+61dYwioUtMZlOxv8AlmDxjnPOBnPrSYme06T4w0DV7g2tnqUbXGcCKRWicnGeA4BP4VBrHjbw7ot+dP1HUlgugAxRonIAIyPmC4/Wvlm21SS++KFvfrbTWjTXsTeVMMOqkDgj3H863P2gkA8TWBAA3WaliB33vzTGfRK+OfDD3iWa6zbGZwCuCdhz0G/G3PtmtzX4tOn0q6j1Vo1sGTEzSNhQPr9cV8efEzSLHRYvDcVhbrC0lisk0g6yMccn36/nXVfGPVLgaB4a09ZWWGW0SaVcn5ztUDPrjk0AZPgnSdHXW7GPUvFKPYWkpntLZxIiM+8YwXAXGRzjrg+9fS2o+NfDml6k+l32qw295GAWSRWAUEAjLY29COM15nqPgMeMvDnhe5trsWk1tZxKx2g7lKrkgjoQQSPr2rzf49WyweIdMh3u/wDoCKXc5ZiHYZY9zQ3cbdz6PPjzwt9vSwGtWrTuQFKktHk/9NANv61zfxc1G3GinSG1SGwlvGAZ5VcjYOSMqDjOMc9s+teB/EzSbHSJfDq6faR2vmWaPIVHzMxxyx7nj+deofHhtvhDShtU7rhBkjp+7Y8flQI9M+HejaTo/h+2GkyJcRzqJHuwhQzn1IPI9Mdq7quB+Fxz4L0j/rkf/QjXfUAUdRv7TTLZrq+uI7eBSAZJGwAScCsHSfGHh/WJorew1OKaaUkJHtZWOASeCAegNcJ8btH1bVfD8bab5kkdvJ5lxbx5LSL2IA64POPx7V5z8OfEFjrPiHRU1G3kttYskaBJ4UULcDYVCyDGQQoIz/KhiZ215onhe/8AH0Gsr4kiF2Jl3WnmjLTJhVVT6cYK856DrgRfFX4gxacf7D0q7dL4uvn3ER4gGeVz/e9fTpXletRY+L52BR/xMIzjp1C5P8zU/wAYrSKHx5bhYYUSZYnIjAG4liCW9yfXqMUDPqR/FOhR2sV2+rWgt5WKpJ5gwzDqM+vIqefxDo1vaQXsup2q205IilMo2vjrj6d/SvFPj5aW1l4XsI7WCG3jF6G2RIFBOxuwHX/CuL1gIfg3okhRSy3Um0kcj97J0oA+sbG+tdQt1ubO4jngbIDo2Rx1rlrnx14Xtbg282tWyyA4OCSuc4+8Bjt615x4Agmu/hZNDb3qWMr+cBcSPtWP5+SW7DGRmvENQuIbXwc+iJarfSQXnmtqMCloYdw+6r46nA9vyoA+5opY5okmjcNG6hlYHggjINctL408NRXX2V9bsxLnH+sBUH3boPzrxez1q8tvgxJcC6lFwp+zxPvO5V80DAI5GFyB7DHtUfg/wfa+JvhlDbWUkMF/JcNJLKyZyyuQFYjnG3BoA9N+JdtpetaRHpV1rdpp8srrNC8zjDAfUjjBNdf4XtY7HQ7C2iuhdRRQqqTDGGXtj2xx+FeG/FXSW0vwBpNpezrc3drMsazknJyG4BPOMdvYelewfD858JaOf+nVP5UAdhUNxPDbRNNPKkUSDLPIwVR9SamrzH4u6Zc6p4Vmjt9QhsljkV5mnk2JInTYW7clT7kAd6ANyHxx4YnuVto9atDKxwMvhScZ+8eP1rsQQwBByD0Ir4P8T38Emg6DZ29q4ey82GS9CAJOcj7jdWA56+tfZHgeR5fDGku7MzG2TJY5PSgDqazL/VtN051S+1C0tWcZVZ5lQkeoya0684+KPhu38QeHLouNtzaI1xDIq5bKqSV9SCM8euKAO2ttU0+7ilmtr62miiGZHjmVlQdeSDxVAeJdBPTW9N/8C0/xr5b+GXi+20fw7remyFFu5FMlqHQMsrsAmwjvyR17ZzwK9K1z4cxH4epp8FnH/a9sguN8SjfLJyWUnq3BIAz2X0oFfWxB4v0L/hOdfjupNZsl8NWMQLzQ3KsAerZ5wpPTJ7D8/Y9NvdFt9PCWN7Z/YrRFQsk6ssY6DLZ/mea+Uvhv4th0Tw1rukXcSvOV32sTxhhI7fLtIOc8kHGOm6u/8YeDr3SvhpFYachM8TJcagka5abuwJHUKSPXhB6UDPa9N8S6JqjiOy1W0mkLFRGso3E+y9TXyn8YYzpvjWZ7SSSI3EUcsu1zy3I/LgVf+G+vadqep6NZ6jZxWup2c4W2uba2VfOTay7JTkc+hA/XrS+OTlPG8I7G2jz+ZoFdXt1Prr7Zb2dlDNd3MUEZVRvlcKM49TUtnfWl8rPaXUFwqnBMUgcA/hXyX8adXa88ZW+muZJbWyEQe3BwGZvmOM8ZKsBmu00PTNfsfHr6hpegzafo9yQJIHCKoQKM8K20NkEj3P1oGe56lqGkqstnf31pHvXa8Us6ocEfXNfLXwtvHPxEktIbyWayja4SDMxddgztwc8jAHNW/hYsHinxprN3qkIu1e3dlW4G8gFlUdfRflrO+FdvHafEq4tYQRFDJcRoCc4UbgP5UAfW13qNjZMq3d5bwMwyollVCR7ZNcl8QViv/B2pvFOSghMiSQyd1ORyDyMivnuHU0vfindXV3p1zqSRSywpaxoJSNqleAxAwOT7Zro/D1prOm+EvF1re6fPaad5by2ouF2vznIxnpgDpxnNAja+BeozyaXqs1/fs8UcqENPLkJkHPJ6dBXvFreWt2GNtcwzBepjcNj8q+IvBniu20Dw1rWnPai5ub1lEauuYwMEEn3Hb3xX154O0PS9D0qGLTFUpKod5gdxlOOpP+RQM6uiiigAooooAKKKKACiiigAooooAKKKKACiiigAqG4/1TfSpqhuP9U30oAS3/1S/Sp6gtv9Uv0qegAooooAKKKKACiiigAooooAKKKKACiiigAooooAKKKKACiiigCKeGO4hkhlUNHIpR1PcEYIrzVvhj4b84FI7qO1372sluW8h245Knnt616fRQBTFjaLa/Y1toVtcbfJVAEA+nSvOYfhX4Si3/8AEvkfehX552OM9xz1r1KigDkdE8HaDoU0c+naesM6LtEm9ix4xzk89a66iigArzzUPh34d1DWDq1zau8zOXkj8w+XI3HLD8M4BwcnOa9DooA57XvDmla9ZJZahaI8MePL2/KY8Y+6R06Y4rC8KeAdC8Lym4s4ZJrrkC4uGDOoPYYAA7jIGea76igDgfFfgHQfFEiTX1u8dwpH763fYzD0PBBz64z71e0rwdo2j2E9np1u1sZ4jFJcI5848ddx79/T2rsKKAPHtJ+Eug6bcPcC71OWVhjcbnYR68oAea0NJ+GmjaRqlvqlldajHPCckeeCJOTnd8uTnOCMivUaKAPNPE/w20DxHqI1C6WeKckGXyHCiXGPvAg9hjjBrotZ8KaNrGlRaVdWa/ZoVCw7OGix/dPUdPx711NGc0rCseWaZ8MtGs7u3ubi4vtQ+zKFgiu5Q0aYORgADgenT2r1IAKAAAAOABS5GcZ5opjCvOfGHgDT/Fl3FdXt7fRmJNipE67B7gFTg16NRQB4zffCXS76C2t7jWNXkhtgRCjyoQgOMgfJx0H5UX/wn07UI4orrXNamjhGI0knVgnbgFeOlezUUAcppfhXT7DQToMjT3lgcgpdMGOCc7cqBxmuBsPg54btLkTNNfzpnJgklXYw64OFBIzjv2r2migDkvE/hPTPEelLpl1EUiiA8hozgxEDAI7dOOe1VfCvgvSvDel3GnQK9xHcnM7XGGL8YxwAMe3vXb0ZoA8Tb4TWbTCD+2NQ/sdZPMXTzISgPfB+vfGcd8816jc6Fptzo7aM9qg09o/L8leAAORj3zzn15rboosKx4fb/BvRIjcxnUNSa0lGVg84AK3PzHA5I4xkduc13Hg3wTpPhATnTjcPJOAJJJ5NxIGcDAAHf0ruKKBhWRr2lQ63pd1ptwzLFcJsLIeR3BH4iteigDx+2+GFrDFFZPrWpz6ZG6yfZJXUruGcY44Xk5HvXr4AAAAwB0ApaKACuJ8beDtP8XWaQ3RaKeI5hnQDcueoPqD6V21FAHiknwe0Ke2gjmvNQM0Yw0olXLewBUgD0H616roelx6Np0GnwzTTRQjajTEFgPTIA6VrUUAcZovg3StG1q+1m0EwuLzO9GYFEycnaMZGT71t69o1jr2ny6fqEIlgkH4qezKexFbFFAHhWm/BzTLW4k8/U7yeybkW4ITJ/wBojr+AHau+8ZeDNN8U6fHazr5MsA/0eeMfNH7e4PpXb0UAeB3HweivUtlvfEF/P5OV+bBAT0XOdvSvRYPBOjReHZfDpjllsJCWIkfLKxOcg9iDyK7eigD55074L29rcHzdauWtXb97DGNnmJnO1iDXXeLvhrY+JZrPff3VrZ2kXlRWkG0RoPVRjg9Mn2FesUUAeM3/AML0v7G10258QahJYWxzHCVT5eMDB2+5rXbwJJL4ZHh2bW7v7KsmQyKoYxDG2M5HQEZ4xXp9FAHjlr8Lrex0m70mz13U4rO6IaWPKYJyuTkKDyoxjOKq6X8JLPSBcHTte1a2edPKkZHQZTqRwv05/wAa9tooA8f0P4XWehLdCw1vVITcx7H2NGMjnr8nv7VqeDfh9Y+E7+S8sr+8kMkZjeOQrtYZz2HtXplFABVDVL+DS7G4vrksIbeMyPtGTgegq/UU8MdxDJBMgeKRSjowyGBGCDQB8WePtSg8QeMtK1Oxgl8i5WLYSoyxVyCeM9MfXivpzxt4K07xhZRRXW+C4hH7mdOqZ6gg9R/hVvTfBPhvTLxL200mCO4TGxyS20+oBJAPv1rsaAPF/C/wxs9AkW61C/n1FLXMlvA/EUZ5Jbb3PpXiXxR8T6d4q1bTbrTTIUji8t1kTaQd5P419qMoZSrDIIwRXAad8O/C2nXhvLfSk80OHQO7OqEdwCTQBm+LvBDeMINPiuNVnt7KGNSbeNFOXAIDZPfDYrX0/wAF2UPhx/D19PNqFoSfLa42logRgBTjjHJB7Z9K7uigD5+0b4ORWF2wm1q5k099we3jzGZAegJB+meOcVt+NPhzc+JbmDbq/kWFtEsdta+XkRgDB5zyTgcnnivZqKLCt1PBtV+F2o6tZ2Fpe+IjNFZRmOFfIChBwABjnoB1z0r17w7psukaZBYy3kl2YRtEkn3sen0Hb2rbooGFFFFAHnek+CLbTfF1/wCIklDC5U7Ydv3HYgs2ffn8zU3xE8L3Xi3SY9Ot9QW0TzQ8m6PcHABwOvrg131FAHjukfDq50jw7f6Naa9KBer+9zCuwMRhsdwCBg89Kn8B/D1vCV8bxNTeYyRtHNH5YCtyCuPpXrdFAkjz7xT4LtvEOuaRqszqPsLfvI2XIlUHcq/nn8678opQoQNpGMe1OooGfPh+El1a6xcXela4bG1mZsJEjB0jbqgOeRjj8BVzwp8Mr/w14hj1O11eN4FYhkeM73jPUE9M17vRQAUHpx1oooA+eNb+F+s6n4im106xaCdpxMimJiF242jr2AA/Ck134X67rusNq95rdn9pLKcRwMoUL0A59u+a+iKKBWPFfH3w2m8WXdlf/wBpLFdRQLFNlSVYgk5X05JrnNW+DtxcXFvcW2uyySpGolku8uzMOhB7DGAB7V9G0U0xlazha3toYXmeZkQKZJPvMQOp96s0UUgPGfiL4D1fxffxSpqsENnAuIoWQkqx+8cjucVg6/8ADbxDr8Gnw32r6ftsYBDEY4GBI9W568DpjpX0JRQB8+az8Nde1fT9N0+41WwWDT4/Lh2RPk9OWySCeO2K6XVPANzqXgi28NyX0Sz20geOZVYKcE8EZ54Y/jivXqKAPnAfB68bQl0+XXWaWOcyRLhvJRSOflz1J710bRQeD/Cdx4XvNXF7qN3b3C2kQXBAMbYUDnAznBPc4HSvbK4TxT4I0zxHe21/NLc2t5bjCz2rhWI7A5BHHP50AePfs8ReWdXDHcx2Z/Wte9+FN/Dr9xquiaxFYK0pkiXyySmeSPQjOa9g8K+GtP8AC9ibLT1coWLs8hBdjwOSAPSuloA8803wXHb6LqlndXb3OoaqjC7vG6sxBC4HYLngVyvw9+Hep+Fr8zT615lpnebeDcgkfBA3eoGc49QK9tooA+fdS+FV9Dr8uq+HtXXTw7+YqnduRjyQCOq+x7cV2Mvg28Xw7f2EN9FJqmpNm9vJ1Lbx6DHQAcD0ya9RooA8J8LfDjU9F0/VdNuLywurPUICpRomO2QA7G/A8+vGRyKm8CeAdd8Jah58Wr20lrKQLiDY2HX1How7GvcKKACqOqWgv9Pu7MttFxC8W703KRn9avUUAfNWlfCLWLSO7t219IrW5jKyx26nMncAkjgZxn2yO9dz8MfBOpeD2vEutQgnt5wCscSkfN6kn2/nXrlFABXKeNdM1LWdDuNN0y4ht5bkeXJJLniM/eAwDyen0Jrq6KAPn7wd8PPEXhR7qazvNIe4mj2LLLG7NH7rVfWfhZq+s6QI73WYZdT+1vO0zBtjKyquPqNpPTvX0TRQB8xan8KvEt1o1taS63b3T2jFYIGXCJGQOjYzn+gr3vwxp1zYeH7LT9RkW4nihEcpPzBh6c9eOK6KigDyXwP8PIfDWtajqkjxytLIwtFTIEUZJ4IxjOMDimfFnwXf+LrWyGnzQpJbuxZJWIDAjtgda9doosKx8t3/AMI/EdxYWSSa3b3M1r+5jhcssccXbacZznrx0xzxium8R/D/AMU67pWm6ZPrVl5FnHg4Vx5jZ4J47DAH4+te/UUDPC9L8GeL9J0BtEsNW023iZmLTxrIJTuIP3ux6jI7fSq3i/4c614jlsS19YolnbrAhYuWbHdjjqTXvtFAHg3jf4baj4mmsLmO5sre5htlhuCN2JGXuOPT157c4rvPDJm0SztdC17U9PmuCojtlUkPKgGMMG6nt713teWeN/h3aeKdRg1MX9zZ3cShd0ZGODkEdwfx7UAcj8KPDEVp4k8Q6kETybe6ktbYKpAX5juwOnAwPzrd+MXh671jTYby3vILaKwEkspldlyMDAXAOTxjHvXpuhaRa6HYRWNoG8tMku+CzserMQBkn1qr4g8P2XiBIIr8zNDDIJPKSQqrkdmHcUAYPwuluZvBmlPdvI8pRxukzkqHYL17bcY9sV39MjjSJFjjRURAFVVGAAOgAp9AHmvxM8Man4s06DTrK5tYIBKJZWmDbiQCABgdOc/gK43Ufh/4hvvCen+G2vtOWO0kLmUbyXGSQMY4xu/QV75RQB4gfh/qX/CAT+GWurU3Am82KRd21hu3YORwevNcVH8K/E48OHT31W1AWbzls1X5WY8El/YcgYPWvqSigDzr4ZeG9R8L6K1jqNzFKxlMiJFkiMEDIyQM85Nei0UUAY+vw31zptxb6cYFuZUKB52YKoIwT8ozn0rzL4b+DNa8HNfLJcafcRXQDfKXDB1B29unPNey0UAeDeHvAPiHTPFj+IprzTZGllZpIl3/AHWzkDjqAeM1i6h8LdeuvFE2u/2hYNuvPtKRuz5ChsqpO3sABX0nRQB4Dq3gDxFf+MP+Em+1aarLMjpAXkICqAAM7fQfmTWT8Qvh54m8QeJf7QtbmGS2k2lBNMQtvgAEYx0yCeB355r6UooE0n8j5cv/AIY+LpfEcWrLqllNcF1ma6YFAjLjA2gcjAwOxA5xXU/Eb4e614u1iC+iudPhjhgWEB3fLEEknAU45Y9+gFe9UUDPnbxh8OfEXib+zfMuNLg+xWywDbJId2O/3ePpXSeLvh7N4l8NaXZST28OqafEsaSKP3TD5QQflzjC54717LRQB82+EfBPj3TbcaS+tR2GliUOzQyeZIF6kR5Hy5P05z172vHnw717xTrKTxT2kVtaQJbwyXErM8yjks2FPOSa+iKKAPnbxb8PfEniSbTi8ulW62NukS7ZZCHI69VyK6zx54U17xTo9hpyTadB5WHnYs53MBgBfl6d/WvXaKAOU8E6VfaJoNrpl/LDLLbAorwliCueOvft+FdXRRQB5p8QtH8Q6nNpMvh65W3mtpmeR3lKLjjG4D7w45GDXMab4J1K48YWviK5srDS0tx+8htn3+e+GBcAABc5Hvx3OTXuVFAHy9rHgXxbP41l8Q29nZMovFljU3PDKOBnjI4HPHU9DWp8V/AGs6zrdvrOjxxyMUjSWMyYZXBwGGcDbjH5Gvo2igDxzxL4K1jxH4Jt9M1DUVm1iCX7R5jcIzfMApwOm1sZx1HpXls3w58eXnhm10eWfT0s7N3eO180h2JJPJA2nkkjJ7/SvrWimnYDwjSPB2uN8Or7wxcRRWt2z5ik84MrjeHIOOnQj8a8/T4beNl8NTaYZLL7MJROtoHHmO44+9jAGCT97tX1vRSA8K8MeBtRu/At14f13bbiV/NtxG2XjPDDceR17eme+McZ4S8KfEXwzd3Gnaa1pBBN87XErB4crkDHBYE/T0zX1RRQFzwz4i+GvE2s6Dp+jWqR37ofNubyWVUJfn5QvHHPX0Ar0HwHbanY6Ba2OqWkdtNaqIhslD7wOjcdP/112VFABXj3xi8Lav4n0y2XS2VvszNJJAXKmXgYwOhI56kV7DRQB8fXfw48ZS+GrCKRLeVbUuYrJGAljDncxYnAJz2yf6V9JeArPUNP8NWFpqaIlzFHt2Ic7V/hB9wOtdfRQAUhAIIIyD1BpaKAPnzSPhq9j8QX1BbeMaLCwuYAGxhyOFA/2W59MAfSvfZZ4YSollRC5woZgMn0FTV5X8TfBd54sjspdPvkt7m1clRKSEIPfIBIIx6UAeXaB4Hgg+K95EiubGwIvk3c4LAMq556Mxxnkha9i+IVj4jvIdOPhuXy7iG43yEy7FK46MP4hntg1q+EfDx0SG4mup/tOpXjiW6uMfeIGAq8Z2jtn1NddQB81TeEb3XvFNhPF4c/sBbUhryeKUKkxBB/d7R1689884xVb4o+C/E2v+KXvrDS1ntEjjSOQXEalsDJyGYEck/kK+nqKAPmz4o+BtX1a6t/Eml2f+lmNDdWgcM6uoABXHDYAA69hx6dl4Rh8Z63NBc+JStnZQ7v9GjJjknJXGXCnoOuDj6Yr2GigD5a0jwz4p8C+LpZNG0v7fZXAaNDvwnlkgjc38JUgcn39av+AvB3i3TvF8mt39nbW8ckrmb9+CHD5J2BSTwcY3e34fS1FAHyl4r8F+JNB8XSa/4dtWnjec3EXk8lC33lZeuCSw44wfy9FvdP8U3fhfWbrUYnuNT1GNYotOglxHAhwM4PRuSTgnOBz6e0UUAfIegeAdS/4RjWrPVNCuUuwVuLSVChYuAV2DByQckkdOPXFer/AAht/E2mWUuma7ZTx20eDaySOp2junBzjpj8fSvZaKACiiigAooooAKKKKACiiigAooooAKKKKACiiigAqG5OIX+lTVDccxN9KAEtzmJfpU9RQf6pfpUtABRRRQAUUUUAFFFFABRRRQAUUUUAFFFFABRRRQAUUUUAFFFFAHBfE23kn8J6g8N3cWslunnK8DlSxX+E47H/CuF+BepXl9pWpSX99PcMtwoVp5S5A29ASa9F+IXHhHWf+vV/wCVfLPgjw7FqXhLXtTlv7uBrLLRRwvhC4XOWHfPA9hmgD7XBBGQcimmRFOC6g+hNeCfBfV7oeFNVluZZJ0spGeNXbOBs3EA/XP51w/wwtj418Ravc65cXM58ssE80oAScD7uOg6dqAPrYEEZByKjMsYODIgPu1fM/wW8RagNRu/D890JoVikktvNzkSBhxnrggk49jXlOharpFxNfWviMXiXU8g8jUY5W3WzZwcqT909+px+BAB93l1GMsBnpzQZEABLrg9Dmvnf4n6Ubb4fabeyXMhvbBI0WWKUgOGwCD6jpj0/OuI0LwnLqvw+uNdfVL83FsJpIYROfLCqctwenRjx1oA+wQQRkHIpvmIDjeufrXzT8KfGk1r4a1k6jNNPHpyCWLI3EA5G3JPPOOvqa5zwdGviDQvFmtalJPNeoN8TiZlEbEM2QAcdccegwMUAfXlZWs2UeqWM1i13PbCXAMltJskXBB4POM4wfYmvCvAPjW7bwVrMlzdGS80yPMLSfOxDA7M+ozxzn+lYHw08Np4ysdU1PU9S1A33n7UkjnK7WwG3Y9cn6UAWvhLqOo/8JnqenT6leXNvCskYWeZnztfAODxnivp1mVfvMB9TXyT8FIZLfxnfwSvvljjkR2zncQ2Ca07iO8vvFWqXHjYX9npMYeO3uPMaGGMhvkCY4YkA9M++aAPqUEEZByK+dfGlx4u8JeIprnQlu7+yv1MpieJpkifkEAL93qCPw64NT/A3W9QvlvdPubtp7a2UGEOMsuSe/XHtXi9xNqum+Pp7bRLyZJhfmOFXkZl5b7req8857UAfTnwv0zUoNNl1TWprxtS1By8sVySPLAJA+U/dOP0wO1enFgCASAT2zXzppvhvxZ4Q1DUfEV9rEV1bxwvJMpZm887SQNvAGGx3HTivKoddh1TR9T1jU9du08RRzo1kglbaAGBwqjgDk/TH1yXFc+4GZV6kD6mkLKACWAB96+TfHOqXPiX4f6R4iuJJIbyGdoGELkI/ONxHY/L+prjLPSNVu/A954hk1y6MVnMscVqZWIwWVSevHLDp6UDPuG4kMUEkijcyqSB6n0ryb4bxeL72WXVvEd3LFbyFvJsXj2MDkjJUjIUdhnJ4PTrj6RPL4p+FNw9/LJ51vBLslQlWzECUJPfoAfXnvWL+z7c3U6auLm6mmwY8LI5YL97OM+vFAH0iTivJPirqOv21tp8Hhtbs3Msx8x7eHeAoGMM2CF5I646V3vimzW/0LUbZpHjDwP88bYYEDII/EV80/Bkz6ifEGn3N7cyQyWW3HmsNvJGR6Hn+dAH0z4etL6z06GLUb17y7I3SOwUAE9VGAOB78/yHknj+98T+GPEkWq6FbXWo2l7DtuLTy2lRXUYBAA+XjB47g561wnwOv72fxLdQXV/dTotuVVZJGYcEY4J9zVvTbrU/iV4o1WC5uruDTLONzHbQTbF3A7UDY6knJyffkDigD2H4cWmpNp0mr6y92uo6g5eS3nyogUMQqqp6cc/iPSvQ9y525GfTNfNvhzxP4i8MeFtauPEEd4Tb+XFYC6TazO24YBYfMBhT34BrzE6pb6hoN1rM/iC7i8Srclo4hM6jZkcKAOOpxgjGKAPtTU7+20uymvbyZIbeFdzu5AA9Bz3JwB6k1jeDdYn1/Q7bVJ4Eha43FUU5+UMQCfc4zXy78QtSn8QeBfD+r3F3cG4857aaLOI2Iz85GBlsBeenJHrXp3gvwmtl4Ga7i1fVFe6sWlMaXGI4yRu+VccdOvU5PrQB73SAgjIORXxb4Gh8QeKTqUP/CUX9tDBbmRy0ztuxnA+9wPX2r0f4Hatc6jY6lod5NLLEil433nKK3DAHr1OfbmgDduNU8S6948ey0W6kstK07at07xBkkIJ3AZHJPKj/dz2r2+vln4V6jqX/Ceajps2o3lzbQ+cgSe4dhhWwDgk5P8AjX1NSEeDeNrjxrF4201NNF0NJkkjVfIG5CMjf5nGAevXsOO9e89ua+RPGWsavZfEiTT4NY1EWv2yDEX2p9oDhGKhQcY+YjHpXZfGbxvd6bcp4e06UwNJGr3Nwh+ZQSflHpwAT7H60xn0QCD0OaCQBycV8nWPiSDwp4n0620PXLjVNHuFRbiKRicOSVONw45w3H0PFWtW1HUvHPj/AP4R83s1pp1tNJHttn2H93uJYk9WyMdMdPrQJsu+NPEHiTw14xs9Nt9dnntp2STbNDHwHfaVOFGRx2/Q19NKcgGviPxrp15pPj2zs7u/lvVWSE28k0hd1iL8KxPcHNdv8cL7UdG1u0l07WdSt/Pi3vClw4jBBwCBnHbkfj3oBs+pcgd6Wvi7x3H4l0+x0TxDe6/JcNexoyRxlowgCqwyAcHOeenNe6eNfGtx4e8HafqEflNqV9FGI944BKgs2B1x+WSOvQgz13NMlkSKN5JGCogLMx6ADqa+SNXt9d8PeGNJ8XRa9qT39zKrSxSykx7GBK/LnkcDg5zntiuj+ImqzeJ/ANlr1vfTWqFhHNaI21HckqwzjLd+M4xQB7N4Z8RJ4m06/u7VGhjinkgikODvCgEOPz/SvF/hf478Raz4obR9SuluoAJCz+QqMNoOPugYGcVb+BOiNHpEmsf2le4EzoLRZMQkBerLzk85zx0FeYfCq8ttO8cPcXk8cEKictJIwUDhqAPt2ivnXwZoWqeKmvdVl8T63Bpb3Mi2iRXZWRkDHBPUL6Yx2PbFee6lrHiTwv4wj0rU/EV89nHdoZJDMTuhLA5PXHynp2oA+zKK8a1i2n1f4gWtpY67qUEMVsLu7hhuCIiAQFVQDjngnOeDXMeNv+E7Hji1fTo7xrFXTyPs2fJ2ZG4SduoOd3tQB9GUUi52jPXHNfPHx61DU9Hj02807Vby18xjE8cMpVTj5geO/b6UAXj4l8Va544u9L0KRItLs5hFPLJBuRNpw/O37xOQBnnHB717u670ZckZGMivkzxVfavB4D8O69BreoQ3Uz+VKsUxVX5dtzAdTx+Neo23iyXRvhpba3dztNevEVjaXLl5SzYB/L9KAPOX8Y+J9EN34NEUk98ZzBaXkrt5gRjgHpzkHIPb8OPp3S7aSzsbe3lneeWOMK8sjbmc45JJ618kWK+Lbzwr/wAJdb6xqU98bzyxEjbwIgMbguODuOMDjFd/8RPiBqujaLpNvAv2TV7y3Wa4DplolIxwD0JOeo4xQB9DVxvjbxZZ+EtOW7uVaWSRwkUKEbmOCc89Bx1+lfOcfi6fwlqOl3tp4guNchvYVa+tpZC2xuMhcn5Tzx6YwcisH4oW9wvi1xcX1xdJcBJ7feT+4RznYBkgAe1AH2xDJ5sSSYxuUNj61JXzf8TRrPhXw1pl1a+I9TeXzhC26QDcrKW54ySCvc9DXA6reeMz4N0/X73xHMkEkwihhjkKO4yxDsy4ycg8HsAaEJH2Y7iNGdjhVBJPtXjfw41vxT4kv7zUL54Y9EWR0gQRAFzn5dp6lQCPm5zj8pNL1m/174ZXGom8mt7+K2lY3ERAYtESc/iFwfqa534Gaxqmqtqf9oahPdJEsaxLI2QnXOP0/KkmCdz6Erw/w74q8V3fj280W9sANNjmlBcQnEcYDFGDcZ3fL1656CvbZFLoyhipIIDDt718ofDvxNrsnxATR7vVrq7tRLPCVmfIIRXIOPXKimM+sqK+X/Hfj65v/FMPh2z1F9IsIrnyLm9R9rbs7WOQeFGfUep9tnwB4zvIvEc/hy/1OLULKIS+RfM4LMFy25nz8w2g/T1xQB9A3KSSQSpDJ5UrIQkm3dtbHBx3xXzl4Y8feIJ/Gv8AYN5PBcWwu5ICxhCthdwyMfQVR0XVNb+I/iW7ij1m60yxs0d4RaNtyN+F3AH5jjGe3HbPPE+AI/L+KEVvcTGRkvLgNK2AXZVfk/Uj9aAPteivj3x34g8Q6T4y1PT7PxBeJGsyPEjP8q71V9uPQbsD2FWPFGu+LfCPiKwe91t7uSeJLl4ASsIBZgU2jjseRik2k0u4rn11RXifxO8e3Gg6ZZ2+nrt1K/hEgbbkRqR1Hvnp9OlchreteKPAg0bUbjVZdRtr2EedBcoDsbALAYOcjPB/PjimM+lLq4htIJLi4lWKGNSzu5wFA7msK61kS+HJ9Z04qQLZriHzkJDAAnkAg849e9eDfHK6vL/RtJ1O1vcaNdBcW4yGZ2BYFscHAAGOxzXUeEdG1Wx8Dtd3esyXFtLpLtHZPEpSNWQleep4xQBf+F/j2/8AF91eQXtrbQiCMOphDDvjnJNezV8lfAm9trOfWbm4mWCKO23NIw4Ubhz79uO9es+BIvE12o1LUNZkn0wO7WkbQKslxEc7WbA4B4IHX9KAPXKK+bdL8W67438S3mm21+2iW1lHLINkOWbDAYkJyFxnr+nNdN8IfFuoa/8AbrLUbhLh7XBSUph3BJyTg4I6Y4FAHtlFIQSCAcH1r5t0jxr4jHj9PDt3fxXFqt08LMLdULAAnt06UAfSdFfMF/478VWHjv8A4R+O5guoReLEA0CpuRsHGfYHrntR8RvG3i3wt4jlsY7yIWUuJLd2tl4Q9vfByPw96APp+ivJPFGra8B4aj0TUYvN1MKr/wCjB8rhS0vsoBBx79a5r4hePNQsdTs/C+i3MK38hSK5vZVGEdsAYxnb1yeDjjFAH0BUc3meU/klBLtOwuMru7Zx2rwnwl4w1Wy8YN4S1i7i1BWH7m8TaDu2b8HBxgjIHfp61lQeLtc8Z+MLnQtK1NNLsbZ5Cs8MId5FQ4zye/4UAP0j4ma7c+LI/D9zaaaALw20kkauOFYgkZb24r6Mr4Z0Z5n+J0RuPJ89dT2SGFNisysQWA5xkjP1Ne5+PvH91Za9beGtIaCOadkhmu5Pm8hnIAwM4yAc80Ae50V4v4b8Y3Fr4qn8L6rqFveooAtr1FAaRjghW2nGeSOmcivZnDFGCnaxHBxnBoAdRXyxp/jvxvfeJ7vRLB7O6kSeWJFlhVFCqSN2QQeAM9T9DW74Y+IOsWPilvDfieS3kIk8gXESbf3nYnoNpz1x6UhH0VRXgfjDxxq0/iuPwpoDRQu0ixS3RAdgzDLY5wAoPPfK/nf8OeM9RtPF8vhLXHSZk+SC6WPa8jYDLuAJABXn64ouF+h7bXzz4p+I3iDw94nOiy2mmyxtInlyKrglGPGfm61Z8TePdWuvF8fhPw+1vauZPKku5k3kNjJ2jkYA9R19K8b8bTap/wAJ0INX8t7qGaKMSxoEEqZG18DPJBHfjp2oBnvPxJ8cax4QvrZILWwmtLlco0hbeCPvZAPTpzXrGkXTX2m2d26hXngSVlHQFlBwPzr5p/aCkJ1PS4i6hBAzY285Levpx616Dr/jVPB3hDRHjiWe9uLSIQxsflACLlm745/OmM9lorwqXxtrmi3OhS6sbCaw1ZI5C0UZR4Q2MjG4k43DnFe6AggEHIPShCQtFfNnjv4h+JfDfil9MhjspICyNErRsCyNjAJz16jNQ6n8RvFvhfXbWy8R2enrDPtdvKVgFQnBIbJyRz6/jQNK59M0V4n8U/F2t+GBYXmmS2b2V0pADxlm3AZznOCCCK5G9+KHiZzp9xpuirLZT7Y1eSFv38mFDgYPADEgfTvgigDt9a+Ik1h41t/DkWnb4WkjiklfIYl8cqP7oyOfY17HXzrqXxF1bT/Gr6JJaafMgu44Fn8pldVYj/aP97+f0qfx18Rtc8K+I5NLS20+4hkCyQMyuGVTxhsN1yD/AJ4AB9B0V8z3/wAR/F+i67bWOr6ZZQi4CMIcHIRjgEMGPOQR9Qa9L+JnjdfBtjC0MMVxe3DYjjd8BQOrEDkjt9aAPTa8X8R/ES50vxnb+HYNPR4WkhjllkJBO/HK47AN37g1zkPxD8R6Rrum6brttaNFfLDJujRlZFk49eoOQf8AdNO8Q+PLzTvHiaNLpWmTmK5iijuWjPmKkm08HPBAf6ZoA+iaK8N+Jfj3XPB2pwwwWVhPaXCboWfdv4wGBwQOv6EVzWs/ETxn4dlsbrV9JsY7G9UOiJklR6ZzwwGDz6/kAfS9FeQePPG+oaJpGna3o8Fpdadd4BaXduViMjofYg+hGKzvE3xA1XR/C2ia5HaWbyX+fMjbdhcjK459BzmgD3CiuX8F6zJ4g8P2WqTLGsk4YssYIUEMVwM89qx/iJruseG9LGp6Za21xDG2LhZQxZQeAwwemeufUUAegUV458N/G+p+MbPUp5Y9PtXtgBGo3Hkgnc2T93jtXN3XxA8XWvhyDxG+k6YbGaTYAGfeOSAxGehII6/zoA6z4g+PLnw7qVlpGlaeL/Ubhd5jIJwvIAGOc8E+wr1O0aZraFrlFScopkVTkK2OQPbNeN+DdZi8RaZqPi97Kxj1i2jeJWyxCIq7uctxnJ5ABx61Na+KPF95Z6JLb6fppn1UuyIyyKsUYAO9jngY54BzkY60CuezUV82698UPEGka5NoostLup43WPdCX2sxAOBluoJx9RXT/EPx3rHhEaWBaWbyXUG6ZXDHZIMbgCG6c0DPa6K+YdY+KHiyws9N1CXR7K3s7wb43JLGQA8j73Hr07ivVPGfjY+HvC1prcdn5st55axRs2FVnQt8x9AAelAHpVFfNOrfEXxPpum6RrRGmT2moKxEaRMNjKcMud2c+/rXpPjHxZfaN4TtPENjb27iRYnkin3cK4GMEHqCR/kcgHptFfK158VfF8ukDVbfRLaGyR9kl0UYqSTgAZP+PPpWtdfFTXr7QTqWkaEqxW4C3lzIdyI+R90Zzjnv6+2SAfSdFcN4K8Sy+K/Dg1KGFILvLRlHyU8wfQ528j3rxax+LviPUb4WFhoNrcXLZCohfnHU9enBoA+oqK8P+HXxDvtf1ifSNWtYIpwGMbQA4yp5U5J9+farer+Pb2fxZH4X8OW1tLcgss892HCRsoy3AwSAAee5oA9lorxvwd8QLrUfE174Y1m1t4b6B3SOW2J2SFc54YkjgZH49Ky4viJrGs63qWnaDZafmy3bIrx2EtztOGCYIAPB6+3vQB7xWfZaja3013Dbyb3tZfKl4PDYBx79a8X1vxr4jm+H/wDb1jYRQTM7pO+TmBA2zcqnqc/lg8enOfAm41x7S8FvBbSWT3RaaeeRvM3lB0A6/wAPJ9aAO80D4gzan41vfDcuniOOGSWOOUE7iUzyR0wQD+lev186eDfHtxqXjcaTcaHpttcyySxXFzAPnYorH73cZTvX0UTgE0ALRXhWr+OPE2k6EmuXNjpItZZfKiQvIJH5OCByOQCevStrwL42vtd0+/1bVLa0s9OtRgSK5yzDk8HtyPxOKAPW6xPEmrx6Do95qksbSLbx7ti9WOcAfmRXiMPxN8Q6paalq2k6JaHS7AbpTPKRJjHbBxkcn6e9dzqfjAzeAz4lsLeC5Hlr51vMCF+9sdcexJ+o+tAFr4b+MX8Y6fcXEtn9nlgk2MFJKtkZGCf1r0avF/ht4nutf0DVJNN0jT7Oe2fENvCNkbsRnnGMZxjNcdofxa8Q6xeSWFr4chuLsKdscTsMEdSxPQdfxxQB9M0V856F8WdU1hZ7K20AzauCPKiiP7sKPvFyTke3vXVfDT4hT+Lry7sruxS3mhTzAYySuAQCDnvkigD0rxBq0Oh6Vd6ncK7RW6byqDk9gB+JFc34D8WSeLbSe6Olz2USMAjyEFZcjnb9OPbmuE+JPimDUL+PwZY2S391cSolwkjtGi/dZfmU846n0x61t+CfFFxeJqPh5NNtrTU9KTZFCspaJ1X5R8x56459xQB65RXzLpfxd1zU7w2NnoENzdMMRpGzckYyT7YzXbfD74j/APCS6lNpd/apaXgBMQQ5Vtv3l5Oc45+gPpQB7JRXjmp+Pr248VS+G/D1lb3FzAj+Y92xjVnUZKqR+WTgZ9uam8BfECbxDql3o+paa1nqMBYlU5QAcEEk5zn0GKAPXaKK8Hu/iB4jj0291mDRbN9Ltp2iEzSkMwDhQdvXqRQB7xRXi3gTxzrni1r3ytKtYkgi3LIZGCtIein68/lXGaV8Ytb1DUv7Mi8NRzXjFkWGKY7t4BPcdBjn2zQB9OVyPjXxCfDelC6ig+0XUsyQW8JyA7semR04BP4VwfhD4j3OqeIn0DWdLFhdklUAYnDgEkNn1A4I6/jXHeL/AIgtJqd34a1nQLa5t1uBGSk5DYzwynHBwR6UAev+F/EOoXmp3mi6za28Oo28azZtXLRsjcd+QR/Wu8r5wPiCLwH4rbRItFiZryVM3r3LPJKjHgkkEj0x0yM+9dx438ff8I/rFjo1jbQ3V7c43+bLsSPccLk8898emPWgSd0er0V5n4T8W6lqviDUND1PSY7Kezi8wskxcMMgAjgcEHOaxY/iLc63r0ukeFtMjv0hUmS6mlMcfHcEA8Z4Hr9KBnsUz+VE8mxn2qW2oMlsdh715h4Z+I9jr2srow0+8trs7w3mBSFZQSQcHjofxq18OvHVv4ytph5Btr23OZYc7l2k8MD3r5w0DVbnS/iVfXVrp01/ILq6HkQ8uwJfp6c4/CgD7YoryPwT8RU13VJ9G1SwbS9SjPyQyNkP7cgHd3xjpXrlABRRRQAUUUUAFFFFABRRRQAUUUUAFFFFABRRRQAUUUUAFFFFABRRRQAVFP8A6pvpUtQ3H+qb6UALB/q1+lS1Db/6pfpU1ABRRRQAUUUUAFFFFABRRRQAUUUUAFFFFABRRRQAUUUUAFFFFAHEfEZ5R4V1GG3s7q7muIjCkVtEZGy3cgdh3NeBeBkvdO8IeINKudG1cXV2D5KpYSMCSuBk445FfWlFAHzz8G7O5i0nV9IvrK9tZLkkq8ts6rgpt6kYz7Vy3gY3Pw71vUhrWn3qxzRMkEiRF0kKtngj14+mRmvq+msqt95QfqKAPnH4R+F9Q06S/wBf1C3mtS0TeRG4ALA8k85I6dxXKa2+leJvD0Ut9ol9Z+JSmIXgtGxePkDcSB82735BzX13SbRxwOOnFAHzf4p0u+0j4Qx2OoHFwkiEpnOwGTIXPsD/AE7VgeGvFUOm/DOXTRa3T3lws0cQEJZHDNgkMOmAT17joa9X+L1pquq6GmlaVpkt288geSRSoEaqc9z1Jx+tT/Cmy1DTdAXS9T02S2kt3Yqz7SHDMTxj096AOM+Gfge7tvDOrG/RopdVtzHHE3BVdpwxB6HJBxXBeE5v+EX0PxLoes213bX13GPIQwkhztIHI4xkqM+9fYVNZFYgsoJHqKAPAvBfw/urfwZqlpdYgvtTj4VlOY9vKhs9MnriuI+Gvip/B0N9o99pN+1/cShreFIuXfAG05I9jwDx+FfW1RmKMuJDGpcdGI5H40AfJfwkXUovGlze3Wk3qpctIkkiQMY4nJJwzdAOCKxLbV7i68bX41nS7nW7hJJEhtFG5FZSQpMfQqB+HOea+0gAOgA+lMWKNXLrGodurBeT+NAHy78Dbr7FrV/YzWk6S3AwCI/lQrliG/u+1efLqNvB8SpNQcsIE1IsTt5wGx096+40ijRmZI1VmOWIGCfrSeTFnPlpn/dFAGP4jsW1fQr+ziOHuLdlTPqRx+tfIXw68UReFJ73TdT0Q3jSSDbGIgZVkHBGD2r7aqubaAyiYwRmUdH2DcPxoA+afireXs3hHSrTUbdItRubk3CW1vbkBI8N8rZ6MN3Pfg+9clp+q2lt8MNS0WdpI7+a5VkiaM8qHjYtnpjgj619kNGj/eRWx6jNJ5Uf/PNP++aAPnPwZq9lY/CvVIpZcTW6zQyRlSGV5MhB+JI/X0qv+z6otpNWhm3RzOI2RGUjcozk/qK+k/JiwR5aYPUbRTlRFOVVQfYUAVtRha4sbmFPvyRMi/UgivijwH4oPhG81ZJbKae6mhMMUaDIDg9++PcZr7jqutrbrMZ1giEzdZAg3H8aAPkH4HzLb+LHW6UwNPC6xhlxubOcc+2azo5dU+GvjWSe4ilMBkYsqn5biFicYPQnv7EV9prFGpyI1B9QKjntoLjHnwRy46b0DY/OgDxPXWvviN4P1Mppc1osZWew8zJafbknj3GQPcivJvhl4rt/DK3en6no01z50gaMJEC4cDBGGx6V9mAAAADAHQCoPs0Bl87yI/NznfsGfzoA+efi1p+rX3gXTbue1xNBP51zHGuPKVg2MgemVB//AF1a8E+LjdeCrmKewa2sdPsTA9275Ekp+VVUAZ5zz6Ege9fQTosilHUMpGCGGQahW2t1iMIgjER6oEG0/hQB8d/C/V9O0SPW21C68g3FoyRKUJ3HngYHXpW38B7qG11fUFuHEXmW5KlxtBAOTyfQZNfUyWVpGGCWsKhhhgIwM/WnR2tvF/q4Ik4I+VAOKAPjzwNqttF8SBdFs29xdThJAcD5920n25HX69q+zKow6fZQOHis7eNx0ZIlB/QVn+KP7S/sS+/sj/kIeUfJ6Zz7Z4zjOPegD5P+IK7vis3P/L1a/wDoEdbvx40OeDWoNbit5HtpIkWZ9uUV1JAB9Mjb/k1V0fwtr+veLdM1K+sr+GSN43vLm6i2Bnj7j1BCqBjv+dfXLorrtdQw9CM0AfPnh7xdbeI7aysNB8PQLqoKm4aSBfJt0B+Z92MknjHHf168BPJc+AviXJqWp2zfZLi4mkWReQ0UhPzD3XIyPb3Br67t7S2tQRb28UO7r5aBc/lTri2guV2zwxyr6SIGH60AfFvjfXoPEfje01KyhujaQNCqM0RzIqvncq9cHnHf2B4rpfjrqdlqWoadFaXCyyQxFpVCnKbsEZ9Djt1FfVq20CEFYY1IAAIUDAHSq9xp1jcyGSeyt5ZD1Z4lY/mRSSsJKx8lfEvXNN1Twr4Ys7S7SS5ghXzo1yfLIjVSD75BrsfGej/8JT4A0XUdKP2m4sLeNZYofnONgDLgd1PtXv50jTD1060/78L/AIVegt4bdPLghjiTOdqKFH5CmM+TvFOu2+u/D7QtKsZ/O1FZkjktUBeTCqwHGMn+Hp9K6PxZ4evtG+E0Ng0LSzpKs9wFXPlAsWP5cAn69q+ho9OsopBLHZ26SA5DrEoIP1xVx1V1ZHUMrDBBGQRQB8x/BbxMkOmf2ILSZlV5p7m6x8kCbMqT9SpFeUeD9FtPE3iGewmuFiE6SmF2Jx5nJX6+uOK+6LfT7K1SSO3tIIkk4dY4wob6gDmoItH0yGRZYtOtEkQ5V1gUEH2OKAPkz4YeK28J61Npd/Ov9nSylJGUAqkgO0Png7eOfbmu++OvhyK/0qDxDZJEZISPPlQEmSM4CnI4IGevoevFe4TaNphEkn9l2TyHLcwLlj78V8+aXqfjHxLbzeGNV0qcJcTRpNdNb+UtvBnLY4AzgDb6+9AHpvwo0ue18PW9/fMst7eRI3nbfm8kKBGpJ64H8+/WvPPF3xT1TQPGcunm2h/s61dUkjKnfICoO7PY88dvrX0ZbQJbQRQRDEcSBFHoAMCvL/F3hvUPE+tW1tLZ2sOjwMsstywVpZ+nyDqV7jtkd6Bo9RgkE0McoBAdQwB9xXhH7QVtNL4fsZkjVoorseY2CWXKkD8PX3xXvaqFUKowAMAU2WNJUMciK6N1VhkH8KBHxB4l8TWV54F0PQrdZXuLSTfM+3CKcPhc9yd36V6g+nHxL8Ibe204tPdWZDGKJSzF1Y5XHXO1s+/HrXv39kab5Xk/2daeVu3bPJXbuxjOMdat2trb2aGO2gihQncVjQKCfXA+lAHyj8KfiDbeG7GfRtVguSqzF4jGm5lJwChHGOQT+Jq78brO+vU0fXzZzQwPbBJo3XmFidwDen3iOR29eK+l/wCydO8/7R/Z9r5+/f5nkru3ZznOM5zzmr08MVxG0U0aSRsMMjqCD9QaAPm7wz4x0zUtLtdL0zw3A+ulVhUG3TyhxzIzdcdSa5D40rPF4xtZpUIJtoSWVTtJDHOPbNfW9rp1laMXtrO3hYjBMcSqT+Qp13Y2d7t+1WsE+3p5sYbH50WFY+bvi9rVvqvgzR5EDRNNdl4o5MB3jUOu/HYHK/nXLeJtTsrr4V6BawXUT3EN3iWIMN6ECTqOvcc+9fWlzpWnXYjFzYWswjXagkhVto9BkcCq3/CP6Mf+YRYf+Ayf4UDPEfBeoWlv8JdSElxGrJFcxMC2DvYHav1ORj61n/s9PEp1aIyASkIyp3K8gn8Dj86+hhpOmiB7YafaiByGaIQrtY+pGMU610vT7OTzbWwtYJMY3xQqpx9QKANGvjn4ZoG+KVw5J4muiAD/AL3519C/Eq+17TtDW48PI73QmAk8uESFY9rZIUg9Dt7fpXjfwq0HU28ZT6y9lcwWWJGMtxGU3s3GFBHPJJ+g9aAPP/HEE2h/EC5uNRtY5Ymu/tKxyqHSWJmyOMDIxkfUHrXvWh6pofim9ay0DQEis3t5FudRFosXlFk2hVIH3vm/L1HNeuXunWN/t+2WVvc7fu+dEr4+mRUtpaW1lF5VpbxQRZzsiQIM+uBQB8j/AAv1SDwf4q1Kx1aVLWFY3jeSYEHKnIwPfr71l+CtRt1+JsN+X/cTXlwVb2cOAf8Ax4V9hXOkaZdT/aLjTrSafj95JArNx05IzUsGm2Nu++Cytonzu3JEqnPrwKBNXXY+K/ibLDP8RL+aGZJEWaJWKnhWRFVgT6gqa3Pjbf2moeJ7KWzuY5ljtI1ZkbIB3u2D74I/Ovq2TQdHkkeV9JsWkkYs7tbISxPJJOOTTD4d0Q9dH0//AMBU/wAKBnzp8YtOmlsdA8Q2xSexhgjhZkJzk/MCeOAcYz68VX+MOq2+vW3hyy05hcTSxiUKjAldwACkdj/hX1P9kthbfZfs8X2fbt8rYNm30x0xWfbaFpFpKs1tpVjDKpyrx26Kw+hAoA+evi3p0uk/D7w/YTtumgnRX9m8t8j6Dp+Fdpo3ifT9Q8Dz2NsZZJbTQ/38mzEaOI9uwt03Z6D0r16+sbTUIfIvbWC5izu8uaMOufXBqjDoOkQWcljFpdklpIQZIRAuxyMYLDGCeByfSgD4g8FeH59dg1e1trmVbxbfzYraOTaJ8EZUg9ev51658E/Gbwk+HNVuFVEDG1llbGCMfus+nUj8vQV9C2WhaRYTCez0qxtpgMCSG3RG/MCqkfhbw/HtK6HpoK4wfsqZGPfFAHytD4ls/Eniy4n8SXH2bSo0cC3tgypLtJKh9vLE8nk9fQcV0XwFlsbfV9Rja52XEy7YIc8OuSx/EBfyzX0hBoOj284uIdJsY5wSRIlsgYH1yBmpbTRtLs5jcWum2cExzmSKBVbn3AzQBq18Y3V3DovxamvL9mhgjv2Z2ZTwrA4P05B+lfZ1Y95omk30xmvNLsriUjBea3R2/MigD46Os2eofFWLUoJP9Ek1FAkjcAgEKD9CR+R7V7b8c9A/tHQo9Vix5tg2X6fNG2AefY4P516gvhrQUYMuiaarA5BFogx+lbjxRyRNC6K0TLtZGGQR0wR6UAeC/BDTprmx/tu8maRo4zZWinokYOSfrk4yOwryD4p2U2nePp7m6tw0E0sc8e4ZWVMDI/MEEV9q2lrb2UC29rBFBAmdscSBVXJycAcdSapalo+maoUN/p9rdMn3DNCrlec8Ej2oA8v0OfwVca9p1toOj2s9w8bXDXEMQAtVA4LejZwMdiRXjvw2v4vCHjvULbXGjtSY5YHdn+RW3K4OfQhePqK+t7DTLDTt32Gxtrbd97yIlTP1wKr3mh6TfTGe70uyuJiADJLbo7H8SKAPirRdSto/iUt95kTWz6q7CRj8u1nOGz+IOa1PiXANM+Ist1qVoZLJ5459rKds0eFyB69CPr619eQ+HtEgkWSLR9PjkU5DJbICPxxVy/0vT9SVFvrG1ulT7gnhVwv0yOKAPKtGn8HTa5p8Hh7RLS6uCPOkuIUAFouDgk4PzZ4x/wDWr2as+w0yw04MLGxtrUP97yIlTP1wKuyyLFG8jnaiAsx9AKAPj/4fzxQfFS8aaRIw1zdKC7AZJLYHPek8QWMniD4vSpZh2CXcPmHYTsWNUDk+w2n9KxPB7aNd/EOafU3gewmuZ3RpuEJJYoc/iMZ9q+wdH8PaPo3Onadb27Hq6INxHpuPOPxoA+ZnhfTPjEv2seWJr3fGx6MHU7ceuSQPrVuSOfVfjVLJYIzLbzo0zEfcRI1Ryfx4/EV9I6zoOla2qLqNjFOU+45GHT/dYYI/A07SdD0vRw39n2MMDMMM6rl2+rHk/iaAPkuaeHRvi/LPfTJDBHes7yOcBQyEgn8xVD4iarY6r4+jvLK5Sa2EkI81T8vG3PJ/nX1xrfhfQ9ddJNT0y3uJE4DsuGx6ZGDj2qOPwj4cjREXQtOwgAGbZCTxjkkZP40AfO3x7kSXWNLkR1eNrPcrKchgWOCKofF2xuBY+GdQwv2Y6dFFtXgKwGTx2GGH5V9SXnh/Rr5g11pVnOwQRqZIFYqo6AZHH4VZuNJ065slsJ7K3ltEACwvGCq46YB6fWgDwfRL/wAB3GgaZI2nR6jqJSO2a1Ee+cuOp2k8DqQc4PT6fRKABQAMDHA9K5nR/CWgaK/mWGlW0Um7cJCu5gfZmyR1PSuooA+OfjOwPj+0GD8scIORj+I1s/HwfaNe0u2iAkma32hFOWyWOBj3rA+L01tdePkUSRyRxrFHLiTIUjqD6Eeg/nX0ro/g7w9aXSana24nlwDDLLM02wDpsLE4pa3A8Z+NNvJZ+FvDNtMS0sKiNye5Eag17x4RS3PhzSDBCEi+yxMilcYJUHP1zznv1qxqnh/SdXkWXUNPguXUYUyruwPb0rVtLaGzgjt7eMRwxjCIvRR6CmB8Y+JAn/C3Dv3Y/tKDp6/Jj9cVo/Gwj/hOLf2hiz+Zr6cuPCXh+5uXu59ItZLiR97SsmWLeual1HwvoWqXDXN9pVrcTtgF5EyaAPnb44MF8ZaOWIA+zx5J7fvWqv8AtAwXCaxp98SXtZbfZGeNoYMSQPXqDn3r3vVPAHhjVbj7Re6Z5suAN3nyLx9AwrprrSNOvLRLO6soLi3jUKkcyBwoAwMZ/nQB5XovinwffaTot7fSWk+p20MUaRtGGmSXhcKMZ+9yPzrxfx8QnxaZicAXloSSenyR19O6J4H8N6HL51jpUKzBtyySEyMpzxtLE4x7Vlal8NfC2p6hcahd2Mkk9w++T9+4BbIycA9/60AeSftDH/TtFz/dft7irHxuaNvDPh2ESLvOGAzyQIwM49ORWZ8fJbU6jpNlHIrPBCQ6A5KAkYz35HrXsOieCvDF3b2OofZBdr5I8tZpTLGucZwpJUcg8dBzxQB5h48sprH4V6Nb3SbJo5UYrnpncefwauW8a6jp9z8PfDVnbXtvLcRNmWFJFLodrZyo5HJ7ivrPU9LsdVtDZ39rFcW5wfLdcgEdCPQ+4rj/APhXHhH7P9n/ALFi2ZznzH3/APfW7d+GaAH/AAtYN4L0gqQR5TDIPfe1dteWsF7bS2tzEssEqFHRujA9RVDQtGsdBshY6dE0VuHZwhdmwScnkk1sUAfDehRavo/iu68NWk/2c3cr2cuYw3yH+LHOOOc9ga+yZ9GtZNEbRtgNt9n8gBwG4xgE9ie/1pE0HTU1mTW1tlF/JGI2lx1A4z9ccZ9OK4z4gePovBtxaQyWEtx9oUtuVgAADjH1oA+d/Bun6suvX/g5GMUV25jvjGQdiIckg4x7dOc44zX0d8Q/EFv4P8LssLFZ5I/stoqEBlO3G76KB19cetZ/gSO21jXtb8U28AW2uWSG2cjBYKoDtg9MkD06d66vxJ4P0TxNNbzatatObcMqASugweudpHpQB86/BzRRcX134v1i7j+z2rH57gZ3SEff3HgYz25z6VrfHMwajZ+H9UiY5uIyVj77WAYe/fFeszfDTwvJAtutpcRwqSfLW7lK5OOxYjtWjq3gTw5q7273tg0hgjWGMefIoVFGAoAbgf59aAPBvi24bwf4OZSCPs4HB/6ZpXa+O9cttJ+HujQzWUF3Ld20KxR3Ee9Fwi5bggggHgj1r0E+AfDLLAj6b5kUCMkccs0jqobGcBmPpV+78IaHd6PFos1iGsYSTEhkYtGck5DE7u57+3SgD4o1N4ToGiynWHurktIHtA2EtVB4AUDgnqT349OfffGl7b3fwisZIZkceVaxna2cOuAy/UEH8q9Jb4eeEjZrZ/2HbCIEHcu4SfjIDuP0zVrVvBWg6rp9tp01kI7S2YtFHC5jAJGCTjqfc80AfPd7cK3wUtkLoSl4YwFYgg+YzYPqec+mMd61PDYg/wCFMao0WzzGd/O2nJ3b1xn327fwxXrbfDbwwdPOniykW2M/2jaJ3yG27euemKIvhv4dhsH0+OK6W1kk8x4xdPh2wAMjPOMUAc78Edo8GyYByLiTOT14Fea/AbnxZqhznNo//oxK+iNE8J6XodpcWdgLiOCcYZTOxx9OeKwtL+GvhrSrpbq0t7mOUArkXUgyCMEcEetAHhPwoy3xCmwpIBnJx26/41J4EiNt8Xr6OXKMbm72hhgnO4jH1HP0r3nQ/h74e0PUItQsIJ47iLO0+exHIwcjPPWtTXPCGja3dxXt1bMl7EwZLm3kaKUY6fMpBoA+atKtrm7+Mk72TZMN/K8jA9EGQ/6Ej8aPFXgya4urrxL4QuHnSK4kee3VsT20it82BnJGckDrjHWvp/w/4a0rw+JTp9tslmJMszsXkkOc8seT1rAuPh9oTySyWwvLFp333P2W6dftAySVcEnIyT0wfekI8pOtXWtfB7VJ9RYSSxyiPeFwW/fIQSBgZyf06HvofAK/sbbRbiykvIBdT3pKQlvnP7te3p8p56dute5jRtNXS/7JFlCNPKGPyAvy4PP555z1zz1rnfDPgfQ/DU08+nwyCaZdpeSQsVX0X0+vX3oSsCVtEfN3gFT/AMLZc8cXl2Tk4/hk/OvsmvOtJ+HXh7SdQi1GziuY7qJ96yfaGPPfPPOQSD9a7+5hW5gkhcsFkUqSjFTg+hHSmM+LfH2tXfj3xeml2BY20U32e2jL/KxzhpPbOCc+gFeyeMZNNtvC2qeENHjeS4s7NJpRBjjDqTu55Y4JI9K6ay+GPhqxmWe1iu4JlOVkjunVlPsQcit/w54Q0fw7c3N3p8MouLkYlkllZy3OepPc0AfMnwabw/NDqdhr0ixo4DAz3hhjI6FcbgC3Q568V634xuNK/wCFX6oNGhMenxP5Maq2AT54BYHJyCST7g1uT/CvwrNqAvfsciKDk26SYiY/Tr+AIFcj8R/EumW9vf8AgmCyEGLZWSRsJEpGJMAY9B19aAMn4EFm8Ma9sn8hgxAlY8RnYfm9gOtYP7PqH/hI9VYyeYRakFuu7515zXXfBLRWu/COpRXkcqWl/OVVlYqZEACtgjnGQQfxFd5p3w18O6ZI8lkl5byOu1miu3UkemQelAHhnwWaSLxxeIrEK8cu5d2M/Nkcd6u/AdSvivVgf+fZ/wD0YtezWXw08OWMpltI7yCTBXfFdupweCMg1f8AD/gLQfD98t9p0M8c6gjJnYggjGCM8/8A6qAPlq9li0v4pzS3czwQx6gd8obYVU8Zzzgc5+lfQPh/TfCth4pE+nahc3+pzwyTSSC4Ey7eM7iOpOcgc9PpXQeLPAGheKJhc3kUsN1gBp7ZgrMB03ZBB4GMkZxVvSfBWi6RptzYWMLxfaY2iluA374g5/i9s/TjvQB8/fAJQfE+pkjJW0JGex3rXPfC05+I1kMEbZLjr/1zkr6Bs/hdoWnzRz6fcalZyqpVnguirOD6nGfyxVzQ/htoGi3lvf2ouzeQtuE73BLMe+cYByCQeO9AHj2uarbXPxDfT9GhttGuFnZbrVZGxISAd5AZtuCOMYyfaqPwikgXx9flLw3EbrKEnk4MuW4P1PWvadS+GHhvUtak1i5iuGklbfJD5v7t2zkkjGefQHHtSWHwv8NWOsnVooZiwfzEtmceTG2cggYzwexJHtQB6jXxx8Xtfk13XIvDWjxo1rbSlVW3PE0z4JyBxw2R9S1fYzDcpGSMjGRXjFv8H9Bt5TPDf6tHc796Tx3Cq6HPY7f160Ab3hY2Hg+20XwxIsn2+7hkmfYu4bwu588/UDGfu14L8GJY7jx9dz4wJEmdAwwRk5/PGf1r6L0Xwdp2h3cup/bL+5vjGUa7vbnzHC/UjHGO4r5e+Felwan4wmgmvZ1ISVo7i3mMblumQw55BNAGv4it5br4wmLTiRL9sgYEA8FUQuT7cNnt+FYPjW5Wz+J89w8SyrFexsUYcMMLX1T4f8E6Tod4+oJ9ou79iSbq7l8yTJBB5wByCecZqh4u+Heh+Kbpbu6E9vc/xy2zBTJwAN2QQcACgDxD4qSRz/EPSnikV1BgGVOR9+uh+KXhqz8Ua3dppEp/4SC0iRprV2AFwmAQUyeGUEZHGcj8esvPg94flaB7Se9s3iHLRy5LHOQ3IOD9MVq3fw2s7i/XUxresx6isQjW5S4UPxxkkLzxwexFJiZ5j8I9X1P+2tQ0vUbf/iaJZlI5pYgJhtOQrseWHIxn0HaofgCNuta3v4ZYhuJ/3v8A61e+eHPC1joUs11G89zf3A/f3dxIWkk74PYDj0rCvfh9p82sS6tY3+oaXNMuJVsJFjVz642nr39Tz1zljPF/g0k03jnVLi2IFsqS+advBUv8oBxwc4PbgGqHw82y/Fm8YqMpc3ZGecH5xX0z4Y8L6V4ZtzDptvtZgBJM5y8mP7x/HtgVycvw10sXU2oWd7f2epy3Ekxu4Zvm+cklcHIxg/X1NIR4tdQi9+M7JbkHF4hOB/djBbuf7p/+tX15XFeGvBul6DcS3qebd6jMS0t5dNvkJPXHYd+nPqTXa0xhRRRQAUUUUAFFFFABRRRQAUUUUAFFFFABRRRQAUUUUAFFFFABRRRQAVBc/wCqb6VPUFz/AKpqAFg/1S/Spqht/wDVL9KmoAKKKKACiiigAooooAKKKKACiiigAooooAKKKKACiiigAooooAKKKKACiiigAooooAKKKKACiiigAooooAKKKKACiiigAooooAKKKKACiiigAooooAKKKKACiiigAooooAKKKKACiiigAooooAKKKKACiiigAooooAKKKKACiiigAooooAKKKKACiiigAooooAKKKKACiiigAooooAKKKKACjpRRQAUUUUAFFFFABRRRQAUUUUAFFFFABRRRQAUUUUAFFFFABRRRQAUUUUAFFFFABRRRQAUEAggjINFFAGYmk6ajBk0+0VgcgiFQQfyrToooAKKKKACiiigAooooAKKKKAMebQ9InleabS7KSVzlne3Qlj6kkc1qQxRwRrFDGscaDCoi4AHoAKkooAKKKKACiiigAooooAKKKKAOYv8AwnoGoXMl1eaRaTTyHLyPGCWOMc/lW/aW0FnBHb20SRQxjCIgwAPpViigAooooAKKKKACs/UdNsdTiEV/ZwXMYOQs0YfB6ZGeh960KKAIbeCG1iWG3ijiiQYVI1CqPoBU1FFABRRRQAUUUUAFFFFABRRRQAUUUUAFFFFABRRRQAUUUUAFFFFABRRRQAVzut+GdG16SKTU9PiuXiBVGbIIB7ZBroqKAIbaCG1hSCCNY4kGFRBgAVNRRQAUUUUAFFFFABRRRQAUUUUAFFFFAFS+s7fULWW0uoxJBKu10JIyPqK5K38BeGLaRZYNJjjkU5DJI4I+hzXcUUAFFFFABRRRQAUUUUAFFFFABRRRQAUUUUAFFFFABRRRQAUUUUAFFFFABRRRQAUUUUAFFFFABRRRQAUUUUAFQXP+qap6r3P+qagB1v8A6pfpU1Q2/wDql+l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7r/UtViq12cRGgCSD/VJ9KlqKD/VL9KloAKKKKACiiigAooooAKKKKACiiigAooooAKKKKACiiigAooooAKKpajeR6fZzXcyyMkS7isaF2PsAOprwaw+LM+teIrDTbHTxb20twscjTHMhB6jA4H60AfQ1FFFABRRRQAUUUUAFFFFABRXC/EK/wBX0jRW1TSJI91o4kmhkTcJY+hHqMZzxjgHmvOdF+Jl74t17S9M0S18iLKy3zyqCdo5ZV56ds9c4/EA+gKKKKACiiigAooryWz8cX+reL5dE0rTUmsraTbc3TN90A4YjBx14Hc0AetUUUUAFFVL+6jsrSe6lZVjhjLsWOBgDNcL4A8WX/iuGW6m0c2VovEcxk3CQ5x8vAzjnJ6cY+gB6LRRRQAUUUUAFFFFABRXkWv+Pp9M8Z2nh6OyjeGQxrJKxO7L+mOwyOvvXrtABRRWbf6pY6fJbxXdzHFJcyiKFCeXc9ABQBpUV5N49+IEng++igl0pp4JYw0cyyAZPcY9q9N065+2WVtdbdnnRLJtznGQDj9aALlFFFABRRRQAUUUUAFFFFABRRXj8vxIEnimTw7YaVLdyxz+SZEcAAj7xI7BTnP0oA9gooHQZ4NFABRRRQAUUUUAFFeOeK/iS3hvXBpNzpEhL7TFKJRh1JwG9uc/lXsKNvRW9QDQA6imu21Wb0Ga8i0zxdr10thqstppg0S+vBbRKkjm4AZyitz8vXkjrjPAoA9f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recRGrVVbz/AFRoAlg5iX6VLUUH+qT6VLQAUUUUAFFFFABRRRQAUUUUAFFFFABRRRQAUUUUAFFFFABRRRQAV8QaI4k+JySBgwfVWOQm0H5z2r7bmljgjaWaRI415ZnYAD6k18NaFJHF8RLaRniWP+1D8yv8n3z0J6igLH3TRXC/EDxWvhLRhfLCs80sgiijLYBJBOT7AA/pVzwR4jXxTokWpCHyXLMkkechWHoe46UAWvF+tr4c0G91Zo/MNugKpnAZiQqg+2SK8Gg1HxPqHhC58ZNr9ws8U2Y7OJQsWwOFII79T+A75r1L4u2FxqHg6+S2Uu8ZSUqASSqsCcAD05/CvItJ1Kyg+D15atdQm53MvkiRd+TKP4c56HP0oA9R074g27eCG8SXyLHMhaIxKCQ0o+6B9eD7c+leT3eteLpfDMHjRtdkjWW42JZRR4jCqxXJ56ZUjBHPrVTT/Dt+3wovpoYmla6uVuPLVfmWNDgt7/dJ+nNbHwi8c6XYaLLo+tSpDFbMZIXZCwZSckHrzkkjAoEmnsdprnxIl0/wTp2tJaBb+/zHHG5yqspIZiOCRxkfUVxFp4r1jwvNoepX+ujVbTVIt1xbu65gJIPABOMbh+RGOlT/ABnX+3PD2j65ZQstgpdSHXYyZOFOPQ4P6etM8Oat4FXw1YvJo1vd6uu2BrUxZkkk4G7JyMHOc/hjtQMzviB428SeH/El/pdvqEVzZTkPFHJAjgI6g7eRyOcdcfnWLq2teIPBWv2d6bCx09rm3ST7LbQBEMZJ+R+M7sjnnI4qL4vRoPH+3ACKsPAHAG0fpXT/ALQBjm1PSxG4LCA52tngtxQB6z428dL4e8PWWoRWxe61CMNAjH5UyoJLfTI+teZaj4i8XeCzpus6tfLewampL2jrgQnAOAB0OCOnvmk+K1tPL4R8LXUUe+3toV81wfukogH6giq/xmvrXUPDfho2syybwWAHJ+4o5HY89KANj4meMfFPh2e2vtOuoW0i+QPbt9nB2/KDgk5yTya6i88S6uPh1Z6+NRtre/YB3ZoQwlBLAIF7E/Lz7Hp2t6r4Rk1X4dWuj3Ksl7bWySxqq7iJVU/Lj1OSv414r8ItMv8AWNRTTbyN5NGsp/tjox+QTAEKPfPp7H3yAeveM/F+seDfC+nz3IiudWu2KszJtSM4yRtGOg4+v5V55a+MdX8H61aw3iWFxBqEMd1cC2thEzNJzuJGMsOmT1HbNd58aPFEWh2NrZLp9vc3Vzlo3uIw6QhSMkA/xdMenWvnHXEthqmmzJqBvi0ELzyMxOJD95eegHAxQB9F/GPxV4g8KHT59LkiS1n3I+6IMd45HJ9v5GuGvvH/AI6t/D1jrjxWcVm8piD+V80x5O4jsvBHGOfqK0v2hwWsNFkSdGh3vhQ/3sgYYDuMDr71j+KZkT4SeH4z96SUBR9C5oA9Q8VeI9Sn+HUXiGwe2glaOOSeN0EiOrHYyfNx1YfljvWj8Itam1vwyks0FtCYZWiVbeMRpgc/dHA6npXn7r5fwP2SbQzoSoLDnNzkdfbn1/Guh+AhjHhaZEZC4u3Lgdei4z+AoA77x9qV/pHhq+1DTpIY7iBQwaZSwAyAcAd/TPFeEaH8Q/G2raPqM9rbWci2MZlmu2jwVXrgKDgnGT06A17b8TmKeDNYI7wY6kdWA7V4V8Kiy+BfFxG1cxNyxwCPLYf596AL+hfEbxnr9tLY6XpVvdX0al2ulG0Ko9QTtLHt/LvXoHwk8Yal4ogv4tUEZntXXEiLtyDnggccYrz34DFYxrm4hSIVYAnqPm5+nSrXwEl2XGvlwQqlW/DLUAWbXx/r/iPWdUsNNubLTo7NZZImkh8zzFQ4+ZieMjnIGP69j8KvHM/iuG4tb6NRe2wDGRBhXUnHTsa8E/tmz8Q+I9TgkeLR9LZJ3kS0Aja625YK7HqTjP5gYzmuu+AU0SazqEZcK0lv8ingthhnFAG5feKNa0v4gW2i3y6de7powlybULIsbc4BzkEZPc8+vSuo+JHxBn0C+t9F0iKOXUpwAzSj5Yt3C9+vfnjpXnXjDn4wWX/XS3/9BFch8XtKurPxvcXd2jPb3TJNGykncgAXGexG0jHbj2oA9u8P+MtZg8TXPhXWmtJr4xk2s8a7VZ9m8B8HgEe2fzrwGHVvEeoePoHuLmC51WC98iISgmBCHIwB1Cg56c/jXu2kaT4Ci1jSrvSt95qE0gMSpdmQxlRks4LZGACefT0rxvw61kvxPD6hJHFbpqM775GCqHBcpkn/AGgtAHcfHxph/YAuPL87Y/mbM7d3y5xntnPWuo8X+I9e0uDw5pvhuRJbye1XfbJD5j42rhjnhR/9c9q5D4/yx3jaDcW582KWNyjL3BxiuLmfWfAuv6bqU1xJcLNbxSJK2cSQkDKfhjGPYHvQB9CeK9d8UeF/DsOpTjS7iZG23C7HH3iNu3B7ZwfpWDrnjrWYfBekeJrMWgeaZluIWjYqfmZQBznjbzzVr4s6haax8PJbyymWWCWSIqw/3hwR2PtXmWuajZXfwm0q0iuojcxThHh3jeCGbtnPQg/jQB9D+AdfuPEugQ6ncxRRSu7qVizt4OO5Nb2ualHo+l3eoyozx20TSMqdTgdq88+CrBvBlsAQSJpQQD0O6uw8a6jb6T4d1C8urZbmFI9rQv0csQoB9skUAeIRfEPxPeaHN4ogOnJZW9yLeSyMTZ6gg7s8nDAHoPavavBHiJfFGiRakIfJcsySR5yFYeh7jpXyPLdpq3hHULuW8itY4LpI7PSYCERc4JfBO5+M9e+TmvfvgVIh8KOgdS63T7lB5HA60Adp441nUNF06CXS7eK4u57mOBI5QSDuz6EGvJvFnxG8SeF9RTTbqHRrm5aNXZbdZcIT2O5hn/69ez+L9VttE0S71K6CkQLujBUMfM6JgHvkivlX4W+HZfFHiJ9Y1aUz2tm3nTvPz5j/AMIJPYcE54wMUAeweKPiPeeFtC02TU9Oj/ty9UubVWKpEgbgt1OcY49c+lcGniK8+H+uQG5s9MuF1dBdSPawmNlV26BjzgY6Guk+KPi7w9c6Pb+Vp8GoXU/mLbSTR4EIVtpYHrgkcDPPGfSvFPGFnNb3uly3OptqM89nHNJJu3CMknCD0AUD8ye9AH0R8S/Gmv8AhM215ZWun3GmXOFjeVX3hsZwcEdhkVdHjDVX8CDxNH/ZnnA7njYPsC527eCTv3Y74+lbfizRo/EPgma0CGWQWolg2ckyKuVx9Tx+NfPXwht7vVr0aBcrINOtpjezoWI3FQAqEdMbiCR3oA9s8W+Nr/wp4bsry/s4W1e8+7AgIjjPBIbnPAOOD19q47U/iH4i8N6pZpq0Fjd2d7Es0RtgyHa31JII962Pjdrdhpmn2VtPpdtf3EjM0Xn5AhGMbuMZ+me1eD+MreWCTR5by/N/ey2ySu6sNkMZ+5EqjgYAzxx8340AfVmva1rh1HSrPw/bWkqXkLTyS3SvtjQbcHgj+905NeON8WvEb6zLpNlpunXswnMMZgWTEhBIyPm6cfT3xXafEPxhHoHhK0s7Sf8A4mN7bIsJQA7EwAzH8Mge/wBK5T4RaRZeHtKufFurBI96mO2Zj8xHO7aD3YjAx79jQBl/HV9vi3RR/wBMFP8A5EavVvHXizWNG1Wy03RYLK+uboDFqY5GlQd3O04C9Ovv6V5F8ct194k0UwblMtmjKWXlcucEjtXOR3WufD7xylzrDm7kbCPNIzESwtjJVj6foRigD3T4h+MNe8Hafp901vps7TsY5QBJgPycrz0xjr3ritcm/sLQdK8ZWGg6S804R51ZJNsUjch0TdtXkAZ65Iq38f7iO98OaPcW7CSCW43rIvQgocf59qyPFmt6efhRpVmlwj3EqxxhE5IZDlgfTHvQB7P8N/E1x4s0L+0rqCKGTzmj2xZxgY9frXfV4x8B/wDkTz/19yfyWvZ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Xv+pP1q3VO+4hP1oAmt/8AVL9KmqG2OYU+lTUAFFFFABRRRQAUUUUAFFFFABRRRQAUUUUAFFFFABRRRQAUUUUAV7q2t7yFoLqCOeF8bo5UDKcHIyDx1FYw8M6AOmh6b/4CR/4V0NFAGfe6bY39qLS7tIJ7cYxFJGGUYGBgHpipbGytdPgW3s7eKCFekcShQPwFW6KAAgEEEZBrkm8G+G2u/th0Wy87IOREAM5znb0z74rraKAGqiqgRVAUDG0DjFcmngvw1HeNeLotn57HcSY8jPrtPA/KuuooArz20FxA1vNDHJAwwY3QMpHpg8VgaT4U0HR53uNP0q2gmcglwmSPpnp17Yrp6KAOMv8AwP4a1C6lu7vSYZZ5WLO5ZgWPrwabe+BfDF9L5tzo8EkmAN2WHA4HQ+ldrRQBmwaXYwWC6clpF9iVdogZdy4znGD15rBtfBXhu0uVuodGtRMp3KSu4KfUA8D+ldhRQAVkaTo2naOsw0+0jtxM/mSbByze5rXooAwdb8PaTrwiGqWMVz5WdhfIK568j6Csm68DeF7vZ5uh2fyDA2Js/PbjP412lFAHK6r4R0HV2ha/02KYwRiKLJYBEHQAA1nH4f8AhUqFOjQlQSQN74B/P2Fd3RQBzE3hXRJtLj0iSwRtPjfzEgLttDc89fc/nVjQ/Duk6AJRpdklsJcbwrEg46dTW/RQBm6tpdlrFo1nqFus9uxDGNiQCR06VzMfgLwxFFJDHpUaxS48xFkcB8cjI3c4ruKKAOJt/Avhq2Egg0qOLzFKOUkcEg8EZBq3o3hDQdDuftWmadHbTYwWRm5HocmurooA41PA/hhbl7r+xLNpXJZt8e5cnr8p4/SsTVNG0bwRpV/rui6JAL2CE7OSepAycnoM5OMHAI716bTXRZEKOoZWGCrDINAHx9Z3c/iz4i6XqUMW9mFu8/kqSsRCAtk9scj8K+qtZ0PTNciWLU7KK5RDld45U+x6irllp9lYKVs7SC3VjkiGMICfwHtV2gDm9F8L6Joczzabp0VvK42s65Jx+JqrqHgzw5qN217d6RbS3DnczkEbj6kA4NddRQByOr+DfD+sTwT3+mpM8EYiiG91VEHQBQQMfhTtR8H6DqcdvHe6es628flxb5HJRfQHNdZRQBy9p4T0K0sbrT4dNiWzusedCSWViOhwTwfcc8D0FZifD/woiso0S2w2M53E8ehzx+Fd3RQBi6Loem6HFJFplottHI25lUkgnpnk1e1CyttRtZbO8iWa3lGHRuhFXKKAOLh8DeGIYJoE0a2Ec23eDkk4ORgk5H4VraD4e0nw/E8Wl2Udushy5BLM3pliSSPbNb1FAGNruiadr9n9i1O38+33h9m9l5HQ5Ug965uH4feGIbd7aLTmSF23MgupRk4xz8/pXe0UAcVdeBfDN1awWkukQmGAMIwrMpUE5PzAg9fes68+G3hS5gjh/swQ+X914pGVjz0Jzz0759sV6NRQBUsbO30+1itLWIRQQqERB2H9frWfo+haZopmOnWaQGdy8hUkliTnuf0rbooA5DxV4P0bxUsH9qQM7QH5HRyrAdxx2NZcvw28IyxxxtosYWMEKVlkUn6kNlvxzXodFAHns3w48JTNEz6Oh8pQqATSAYHsGwfx696t3PgTw5dLAlxYPKkChIke6lKqo6DG7Hc/nXb0UAcVq3gfw9rF013qFi887fxNcy8D0ADYA9hxUuteDNA1xrd9SsTcNbxiKMmeQEKO3DDP1PNdhRQJK2iOZbwtoz6Q+jSWhk09sfuXmdgMHPBLZXn0Irnl+Gfg9UZBoy4brmeUn8DuyK9HooGYmgaFp3h61az0u3MFuzmQoZGf5iACfmJx0Fbd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77/Un61cqnff6g/UUATwf6pPpUtQW3+pT6V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Tvv8AUH6irlUtQbbbk4J5HSgCa2/1KfSp6r2rboUOCOO9W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l9/qT9RVuql9/qT9RQBNB/qk+lS1FB/qk+lS0AFFFFABRRRQAUUUUAFFFFABRRRQAUUUUAFFFFABRRRQAUUUUAcf4t8Tr4ZjhuJtOvLm1Y/vp4FDLCMjlufr/kimeE/FkHinz5bKyuks4ztW5lUKrtgZAGc8ZrotY0+HVdOurCdQ0VxE0bAjpkdfqOteB/A3ULjT7rVPCt9EYp4HM6hsg54Vhz26EfUmgD1Hxn4yg8Jtbm6sLuaGYHbLEBtDD+E5PXHNdpaTi5t4pxG8YkUMEkGGGfUeteUeJI4/EfjrSNJVz5ekqb26Ut8pJ27BjPXOOvZq9foAKK83+InjceDbaKT+zZrp5WAVs7Y888FuecAnGK4u4+LjiGK+g8O3raYTte5fgA8ZAxkHnjkigD3yiuTvfFuk2mhw640zPaTgeSEXLyseiqp78H8q4/UfHmp6CILjxB4bntbGVtvnQTLKVOOMgEY/H39MUAd94i12z8PWiXl8JfIaVYi0abthOcFvQcdfcVPbazp91fGxt7uKa4EXnFY23AJkDJI4715/wDEnxTpdj4fZbiyub+yv4tqywD92Mg7SX6A5Ga8u+HvizSPDtwLCx0PVJzeRLK0wjEkrEA5AVRygORke9AHsPgPxxD4tlvoFtGt5bRhkFtwZSSAf0Nej1514D8W2Pii3vrq0sfsiwOFKkrvcbc5IHvmo9F8a3OtWaX1j4b1CS2csEk3xgNt64y34fXigD0mivN/C/jy11+6vbf7DParZIXmlkZSi4ODkg+x/Ksk/EWaazOr2Xh68n0SMssl0ZEV8juEyTjPc0AevUVx03iuzPhw+IbGCe+tQm9lhADoB97cCeNvOev5c0eDPFEXiuwkvoLOe3iRygMpU7iBzjB/nQB2NFcJpHjSy1D+0nltrizg05mWeefb5YYHBUEE5P8AOuWk+JjWkcV/qGgXtvo9w223uwysXzkjK544BPU9KAPZKK5fxJ4p0vw7pqahfTExyY8pIxl5c8/KCR255rmoPH0MOr22lazpl1pc11/qHmKlWycLnB4JPFFxXOq8S+JNM8NW0dzqdx5SSPsUAbmJ9h1IroIn8yNXAIDAHBHI+teJ6zq3hrU/H+mWd9BezX1qzQRRyIBAr9Q/JyTkYHH8hXoXiXxXpvh17aC48ya7uWCQWtuoaRyeBxkYBOB9TQM6xmCqWPQDJ4rgvC3jnS/E+pXdhYRXQa2Te0kqBQ3OCAM59OoHel0TxraajrEmh3Vnc6dqarvWC5C/vBjPylSQTjnH+Bx4xoPiSx8O+O/E1xeiVi7GOKKFNzysZF+VR6/jQB9SUV554N8ead4quZ7OG3uLW8gBLw3AAPXBxg9u9eh0AFFef6p43tba/ubDT7K61Sa0jL3X2TBWHBxtJJ5bg8Dnj61qeHvFema5pD6rDL5MEWRMJiAYyBk5596AOsoryq8+JFpaW6X7aPqjaVI21b0RDae2cE5xnjmrviT4i6H4fS3ecXdwlxEJYmt4sqynpyxA9eM9qAPSKK8lk+K3h1NQS1Au2t2k8r7cIwIA2cZ3E8jg84rsfFHifTvDdpFcXrSt57bIY4F3PIcdu3696AH2fifSL3WZtGtrsS3sCkyKqkhSDggnpkHtXTV4b4H1DSfD+qHSruw1O11jU5TIbm/RC027J+8p9QePU/l3niHxjYaNfwaWkU17qc4zHa24Bb8SSAOMn8KE7iTvqjr7mdLaCWeTOyJC7YGTgDJ4rlvCni3T/FJuzp6zbLZwu+RdofIzkDOfXrUfhvxhp2v3Vzp6pNa6hbEia0uVAcEHBxgkMPp7V4t4J8VaZ4b1fxUt2szSSai4igt49zMAz8gcDAxj8RQM+naK47wh4u07xXBLJZCWOSHAkilwGGe/BOR712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L7/AFJ+oq3VO+/1J+ooAng4iT6VLUUH+qT6VLQAUUUUAFFFFABRRRQAUUUUAFFFFABRRRQAUUUUAFFFFABRRRQAV8z/ABXtpPDPi3S/FdsJXWWRTcIGwGKbRtzjgFQBz3r6YrA8T6Jb+ItJuNLuWZI5tvzqOVIYEEflTTsNOxxfwvtpby1vfEt7EVvNWuGkXdyUhHCKCewxx7Yr1OoLWCO1t4reIERxIEQE5wAMCp6QjxT48ug8IqjKhL3SBSwyVIBPy++M/hmvRL63tm8LzQvFG1uLI/JIAVwEzz/OvOfjym/wvBwpxdKcntweR/nvWzbeCbq50i10+78TalNZCNQYgEXcn90sBuIxxyTQB4fdOLfR/h2jny0S6mdichceevJz+J/GvpH4hW1vdeEtWW4ZQi2zSKxx99RlcZ9SAPxq1r3hbS9b0caTPbqkCLiExjBhIHBX/PNc4fAhuYba01LXdSvrGBg32aVl2vjoGIGSOB1NAHktyZx8FYfP3Y88eXu/ueccf1r37wxGkfhfSiFXKWERB2/9Mxn86y/GPg+PxPawWT6hcWdlEB/o9uFCsR0zx0HYdK1NL0W607QxpUeqTM8a+XBcNGu6NBgKMYwcAYyaAPEvgGN13rjEggsvHryatePPFN3qOoR+CvCUQVnPl3EkS7VAODhSOigE7jj+ue78K+A38M/aVsdbuhFcKwdCiYDEYDDjgisnw/8ADN/Dt3NeaX4guop5kKSO8EchIJz/ABA9wCaBGV44sbDwf8P59Isp44bqVU8wAjfcZZQ7c8457dOB3rvfBbWd34E04RIGt2sfLkUd2ClXH/fQaksfCD/2jJf6xqs+qyPA0HlyxqsYQ4yNoGB07VgWvw+vtPgm03T/ABJdwaPMxL25jVnAPUK/Vfw60DOc+A9s03h3VILiMNaTTlcH+LKAMPpjFcj4P1u+8Cavr2gXEMQ2o8tpEz8NLx5agnBIYEf5zX09pOm2mkWUVjYwrFBEMKo/mT3J9a5LxD4J0/XNd07WJiUe1OZFQYM2MFMn2I/LigDIns9I8JeBnh16EXEbgPdIfma4nYg9e5yBzn+H2ryzxrZa1c+BLTUry4htLMGMw6XBEAkcZwEJY5Yt0Jye5r6F8V6Ba+JdIn0y6LKr4ZHXqjjoR/npmvKU+FMz6TPZXXiC7nf5RbqzsYogp4+TPPHFIRzPjq8Sx1/wPJeRF7OKCJicZycrnj2wpr27xRYeHiket6zbRSGyUNFKxORg5AAzgknoK569+HVjqHh6DSL6+u7ma3JaC7lfc8RIA2jP8HA+WsrQfhpJaXdtPqutXGoQ2svmRWzkmPgYXIJPTnpTGZfjZDJ8UfCygKcRhvmz2Zz2+lUpb2OH40FNQjyjQLFaM8YwpMYIIP8Avbxnnk4+ne634Kn1bxNb682rvA9qqrAkUIyoGTgk5zyT27n8F8d+ArXxU8N3HObPUYRhLhBnIHIB5HQ9+tAGprNn4astZstVv4YV1SeZILeTJ3s5+UYAPTnrXlXw4iDfErxRI6ruUPt74zIOn4f59e78J+A20i6+36nqs+p3yKVheUkiHPUqGJ5p3g/wTPoOsXmsT6o1zc3hfzlCYVgW3D6EUAef6c6n42XvlHCmMqwHGSIVz+or6B1J3jsbp4yQ6wuVx1zg4rzHTPAFzbeJ/wDhJbjWC140paRIoQqMpG3byT2/xr1ugD5++ANxaT6HqFtw119oLzh2yXUgAHGenUVN4/GkaT4W1/S9AtkjlRoWvEiRiqBmHfoDgfl+hqvwmkGqzahoGuT6Z55YyKucjJyQpUg7c9j7V6Jo3g2w0/QrnR53lvFvCWuppWO+VjgZz2xgY+lAHHaX4Jtde8MWK3PiXWp7Se2iZ41uE8vgA4AKHABHQnIxXHfEvT7Wy+HWlwaLcyXmm214R57yBiRlxyQACAxx+A69a1bP4TahZT+Tb+KbuLTS2WiiLIxB69Dtz74rp/GXgCfWtOsNJ0zUI7DTLUEmAxlt7f3ic89T+JJoEYXxut4IfBlp5VtGgW4TbsUAJlTn/Crni/XdNstO8NW8mlpqOrzpE1hC7YVHwoBY5HBOB+HtWt428Ia14q0ix02bUrJTCQ80ptzukkAIyMHABB546+g4qjrnw5udasdMafVhFq2nKI4rqKEBWUMCuR1yMcYNAzifE1hrUHjbwnea3qVvcT3Nx8ttBGVS3wVyFySSDkcnvmtT4eXkY+JHimC9XF5JM/2cyLzsVzwD2+XafcCtXVfhdeahd2N9J4ovnvIHy00vzFVznEf90/p7Vo+LPhlBq93FqWm6jPYakiqrz5LGQgY3Egg7sdSOtIR1507w5pviKC4FtFHrN8ZCjjJZsKSxPYcCvPvhTaQf8JB4suWiVp1vmRZCOVUu+QPr/Sup8N+DLnRYJ7iTV5r/AFZ4vLhubvMiwdc7ATnnIzz2+uczwd4N1/w5cX0p1y3uDefPIZICxL4OGzn1NMZzPw7tktPiR4miijEUao5VAMAAyKeB6c19CV414U8Cavovii41+41i2me73i4jS3K7gxzgc8chfyr2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Oof6n8avVTvv9UPrQBNb/AOqT6VNUUP8Aq1+lS0AFFFFABRRRQAUUUUAFFFFABRRRQAUUUUAFFFFABRRRQAUUUUAFFFFABRRRQBzeseGNH1p9+pWYuDkHDyPtyBgHAOO5rbs7WGyt0t4FKxRjCqWLYH1PNWaKACiiigAooooAKKKKACiiigAooooAKKKKACiiigAooooAKKKKACiiigAoopqMHUMM4PTIxQA6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nff6r8auVSv/8AVD60AWYf9Wv0qSooP9Uv0q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lff6sfWrtUb/8A1Q+tAFmD/VL9KlqKD/VL9KloAKKKKACiiigAooooAKKKKACiiigAooooAKKKKACiiigAooooAKKhuJ4bWJpriWOKJBlnkYKo+pNZ1trek3cqw22qWU0rHCpHcIxP0ANAGvRRRQAUUUUAFFFFABRRRQAUUUUAFFFFABRRRQAUUUUAFFFFABRUayxs21XUt6A81JQAUUx5EjGXdVHTLHFOVgwypBB7g0ALRRRQAUUUUAFFFFABRRRQAUU1mVFLMwVR1JOKbHLHJnY6tjrtOaAJKKKKACiignAyelABRUYljY4Eik+xqSgAooooAKKKKACiiigAooooAKKKKACiimllBAJAJ6ZNADqKKKACiims6r95gPqaAHUUdaKACiiigAooooAKKOtFABRRSZHqKAFooooAKKKM5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V9/qx9au1Rv/8AVD60AWof9Wv0qSo4f9Wv0qSgAooooAKKKKACiiigAooooAKKKKACiiigAooooAKKKKACiiigDhPF/hy78TT2tnJfPb6MFY3ccLYkmbjauem3v+HbrXy/8QfBo8Darp8ul6jO3m/PExA82NlI5yMZ68cCvtC+vLfT7WW7u5kht4l3PI5wAK+eNAsZfiD4ul8T3qONCs2C2qTgAPt7Y9M/MfrigD6HsHeSzt3lBEjRKWB65xzVuqttd291bx3ME8ckEgykisCp/GrVAGdqup2ekWj3l/cLBbpgM7ZPJOBwOTXN6Z438PalJHDBfgXEkgiWCSNlk3Hp8pGce/SuW+NWl3+qeGEGnwPO8FyssscfLFArA4HfBIOP8K8i8FeKbXXtd0mLxFFJ/aFvMiWl7CFVnPQJNn7wz0I5BPuaBHoPjr4k2tlrWn6bY3TCKC8je+uIjldgbDR8ZJ98V6+mv6S+mjVF1CD7CTgTlsLnOMfXPavmPxxp0L/Fmzimtrc288kLGPylw4I+YsP4iTnk13/xh8N6XJpFm/8AaFtpFvBMx8ry8JISOdqKOX4oA9CtfHfhm6uY7WPVYxNIQqCSN0DE9MFgAc1s6t4g0nR5YotRv4bZ5VLIJDjIHWvj7x5r763baHcR6fcW8UEflQ39wFElxtxk4HQA8jk9TXrPxiVZfAemXUqCS4zD+9YZblOeevNAz1Wfxt4ZgERk1uz/AHpIXbJu6euOn44rqLW5gvIEuLaVJYZBlXQ5BH1r42Ph3T3+Fqa2tvGt/HckNNn5mXftx19x27V6PouvS6J8H/tcBYTp5kEbKMFGeVhnOe27OfXHFAHrF1438NWlybabWLdZQxQgZIUjOQSBgdO9bN9rml6fHDLd30EMcw3Rs7YDDrxXzV8I9Os7/wAJeJ3urdJXYYLOMn5ULDntg81ofDiKXxb4I1nS71Rci1yLEScmJzG20g+xPH1x0oErn0FZeINIvhMbXULeYQoZJCj52KO5qzp2rafqYY2N7BcbRlhFIGK/UDpXyV8KfFQ8Of2xp9xGGMkZeGMj78yggJjqS3TFetX1l/wgPw4uFtXljvZUXzJkADCV8A89sDIB6j60DPTZfEuhwymGTV7FJAxUhp1GCOoPPFWr/W9L07Z9sv7eDzF3p5kgG4eo9etfJHhGyu9V8Gavb23h5r65ubgBLxWQMhG04JOGxwenGSQa2PiXaajbeCPDMWrx7b6F5IzltxC4+UH3wF/KgD6NPi7w6AD/AGzZcjPEoqx4i1WCw0W4u/tcELPEwtnlkCK8hUlACfX+VfKdx4d0yD4WWetJa51Ga4O+fJJx5jLjrgDCjt1+tev6Jaxah8IWjuQs4FhcMpc79rKXKke6kDHpjFAE3wi8P6faWcuq/bre/wBUndvtEkE4dYiT935Tgnvn39K9dv7220+2e6vJ0ggTG6RzgDJwP1Irwb9noY0jU/8Ar5H/AKCK9i8X29vdeHdViulDQm1kLA57KTnj0IzQJXtrueWfEIWHjEactrr9nFplpIZb6VZwGjXKhSB1ySSAegNek+FbzQE09bDRb2CW3s0+YJIGKgkncx9zk18ufCm3gntPFEcqq8f9mSfI3fvn8CBz9K6r9nrm81dTyDGnB+tAz3228W+HrqQRQ6zZO56DzQK0NL1vTNWaRdPvoLlowC4jcHbnpXxl4S0iy1P4lNp13AslnJd3IaLGBhRIQOO3ArfvzN4L+J4ttGcW9vJPDGYgp2GNwuVIPXqefX3oA+pD4n0Nbs2Z1S1FysnlGMyDIfOMfXPFSxeIdHmvjp8epWr3YYp5KyAtuHUfXg18kfFawab4ita2SCKW4MIBjG352Ayxx35yTXtGn/CbTdMvYdSt769e5hXeqOy4aTB5zjPXmgD0m+8T6Fp9w1td6taRTp96NpRlfqO1XrnWNOtbFNQnvYI7N8bZmcBWz0wa+QIrf+wY/EVjrEEWq6hdQEKbeQSmB1yTI56rtJB98EdK734MRHXdC1vR7+R5bNgqxg8mLcrAlc5APQjjgigSZ71pniHR9VmMFhqNvcShdxSNwTj1pNL8RaPq0xg0/Ura5lVdxSNwTivj/wAA6nB4F8ZXUeo7mijMlo7qM4O7hue3yjnjg19J/DbSlSym164tIYL7VHaciNdoSI42qPY43epzzQM6jxfaw3nh3U4bhN8f2Z2xnHKjcD+BAP4V81/Au/Wy1LVLi8vPLs1tRveWTagbeMdT1PNfTniY40HVD/06S/8AoBr5P+E/hbS9eh1a61CFpRaxHZFuIUsQeTjnjHFAH13p2pWWpxGWxu4biMHBMThsH0PpTL/VtN050S+v7a2aT7omlVM+/J6V8w/AW7uIdV1SHzCLUWxlaPGclWAH5An86T4dT/8ACT+P7u71RRdYjlZEnG8IM4AAPGACe1AH1LYX9nqMPn2V1DcRZwXicMAcZwcdDyOKoarqmjwrLZ6hqVnAZEKtHLcKjYI9znoa+Wfh3qknhv4hXuj28jtYTXM0BiB+XKltpwe4xjP1q98NbaLxZ471K/1pFupI0aZVcZXcGVV47hRwB9PSgDH0m3tNJ+LEFrpUjXFmLlVVlctuDICeec4JPPtX1lNr2jwSvDNq1hHKhw6PcoGU+hBPFfJmn6XDpXxbisLDMcEd9lFJ+6u3cVHtgkCl+MtrBB432wxiI3EUbuUXGWJILH36UAfW39taUZxbf2nZ+eWCCLz13Fj0GM5zWlNKkETyysEjRSzMegA5Jr44+KeiWXhXWdIj0oSRN5AkeZnYu7hj8zH1PfGPwr0H41eIbuDTNM0yF2RLyMSyyIxBcYxtOOxzn34oBO57bYeIdG1Cc29nqlpPNnASOZST1PA79D0qn4s8T6d4X06S8vZRuAxHArDfI3oB/P0FfPnxD0XT9D8KeG9W0y3W1vwIlM8Xys+Yy25sdWyOtVPi1HFf+HfD2vTRj+0bxAJpAxwQF6Bc4HPoKAPcPhl4lfxHoiz3d1FJfeZJvjBUMi7uMgAdiOcV6Bc3EFpC09zNHDEuN0kjBVGTjkn3rxf4JaHp0WgwautsP7QkaWNptxyV3dMZx2Hb+Zr1bxFaW19o97b3cKzQNCxZG6HHI/UA0kJCprmkvG8iapZNHHjewuEIXPTJzxVuC/s7mF54LuCWFAS0iSBlUD1IPFfFngDQLXW4Nda6kmMdpZySpGjlQXAOCfXHWrvwu0Fddu7+2ubm4FjDbtI0KOVWRs4AbB6c5pgfYtlqNjqAY2V5b3IX7xhlV8fXBpL7UrDTwpvb22tg33fOlVM/TJr5T+BUkqeKbmOO42xNbvvjIJD4Ix+I9fTPrU/jbTrix8cHWfEs9nLpauxit5pld3g5wqx9epPsDQM+qLK/s79Wezu4LhVOC0MgcA+nFeJ/FCxOs6zpwtfE2nWD2nDxTXWx1YsDkAdTwODjoPWvNvgxqTjxrPDbMUs7lZT5XRcfeHHQHgVZ+O1jbW/iO0mhiEctxAHlZf4mDYz9cAUAfVlqRBZRGW4EoSIbpycBsDlvx61BZ6tpt9IYrTULS4kAztimVzj6A187/F7V76z8OeH9Ntpmit7u3Hn7MhnAVQF69OTx34rI1Tw3qq3eh6h4Y8P3libSJGd2CbnfOSx+b5gR2OM9MCi4rnsXj/x7aeGJLexikie/mkUOrZIhjJ5dsfoK4H46z2txo+nanp16HkS68gyW8+V+6WwdpxkYHvzXJ/F7RbCLx1pipEwF/wCW9yDIx3kyFSeTkcADjjjjFdH8adG07QPCun2emWq28DX/AJhUMTlvLIzkknoB+VAzrvhBrCQ+CxdapfhI0uXRZLmXgDAwoJP14r1CPXdJlhmni1SzkigAMrpOrBAemcHjNfGmj+KrZfCcfhd4owLq8JuZplyIoyVwynIwwIzz6V9RN4a0Ow8IX1lp1rF9kntGYuOTLhMqxbqT0NAr6nWxaxpcsElxHqVm8ERAkkWdSqZ6ZOcDNTWWo2N+XFneW9wUxu8mVX256ZweK+RPhREs8Hie2mCyQtpshKHpkdD9R2Pauy/Z74bVh7J/WgZ9MV4V4g8TXniLxhD4T0PUzZ28Yb7ZcxKRIHXcHRSfQAcjv34r2nUZ2trG5nQAtFEzgH1AJr5i+Axa88R6zqEshaZ4SW9yzhifzFAH01CltpVjHGZRFbW6BQ80nQDgZY0tnqNlelltLy3uCoywilV8fXBr5o+Muo3V94s0zw/LKw04mJmiQ43FmwSfXjp6VR8cyR+AvG9i3h9PsUUttE00SE7JPnYEEHsQozj3PWk3a3mJu1vM+rp5oreNpZpEjjXlndgAPqTXyZ8ZZkg1m3vNJ1idhdJ++EN2WRSMAAAHj1x71Y+LHiG91TxNa+HWYx6eHh3xqf8AWMxHLdzjPSsj4zeHNJ8Pahp/9lWotVmjLSKrsVJB4OCTimM+oNF1G2t9C0l728iieW0iIaaUKXOxcnk89f1rVOq6cqK5v7UI+drGZcNjrg5rwH4jpb3Pwr0a5lijMyR23lOGJKEpggED0HIPH4gVyHhbwJpurfD691q5mnN5HHNJDhvlj2ZOAvQ5xz9aAPre5lSO3kladIkCk+a5G1fc54xXjPws0zWbHUdRk1DX7S+gcMFghuRKc7v9Zj+EYzgf7XQVy/ws1l9c8Ja5o+qBruO3hdk8z/nmV+7nrkEZB689a4b4JC9Gv35s8ef/AGfL5QfO0tlduTg4G7bQB9fDVNPaf7OL62M+7Z5YmXdu9MZzmlk1OwibbJfWyNgHDSqDgjI718P+G7zQ5TqVh4kjkivZ5S0WqJlnglzyWGRkZ5Pfr6jHpPxT8HpY+HtL1uzbzJbeCC3u5Iz8rqEVFk59wo/EUAfTf260MJn+1QeSDjzPMG3PpmrEMscyB4pEkQ/xI2RXy7oOoWmq/C+TSY4bd9SNyLaG3IyzyFlIdRng7WPzcDIP4/SGh6Xa6Lp0FhZxeVDEuAM5JPck9yTQBrEgDJ6VThvrSeTyorqCST+6kgJ/KvNPi5a+Ib7RobXQlYrJL/pJjcI20DI5JGFz1+g7Zr5w8VnStLudFPh+VYdRtYV+2PCzMq3AwSQWznnPTIxilcV+h9zUVnaPO91pllcSkGSWBHYgY5KgmvIPjb4qu9C0y3sLCXyp70sHccMIx12nsTnGaYz2WG9tJ5GihuoZJF+8iSAkfUCrLOq/eYD6mvkvxlolp4V8KeHNc0fzLbUZDGZZ0kbLlo9xJBOMZXp05rX+JNyNY8C6N4nZ7iK+k2RHZIQv8W7gcDJGc/QUAfS8t1bwhDLPFGHbau5wNx9B6mpyQBkkAV8jaZ4YTVfhvNrhubt762aSZN0rMqqh5AXOBwCc11PhHVG8X/D7VbXUmke50qNminDsG4RihJHUjke4HNAH0cXQKWLKFUZJzwBQkiSIJEdWQjIYHII+tfFXgTT/ABD4rTUdNtNWkht3h3TGZiyvg/KpPUZyfwz16V23ijSPGOg+EdO0O1E1zE8kjXElpuYouQVQnqF+8SenbOOoB9NRXMEzskU8buv3lVwSPrUxZQcEgfjXw5rV1baRrVi/h+5eCT7PC115dw0g+0ZJYE/xds9vpXqHxm0u6itLTxHZz3KGbal0EmYKuVG0hew4P4mgD6U3ADORj1zSb1/vD86+brO7t9T+G2m6fbCT+0L25FvF+9YHzt3LkgnjBBweOelQ/GbT/wCwvD+hJbXNyHgJt93nt8w25JPPUkdf6UAfScs8MO3zZY03nC7mAyfQVNXxX4l0mVPA+i+ILjVL66urifYEmlLLGuGwFz0xs/WvXtW8Z32l/DPTtVDs1/dqtuszNyG+b5+nJwhNAFu/k8ReIPHM+n2Wpz6fpenbDMEwpcnaSB3OQeCeB/P2oDAAyTjua+HbXUIzpMWpWh1M+JmuzNLdAMVZOeM9DyAeh7jp0+zNAvZNR0ixvJozHLPAkjoRjDEDP4UAaxYA4JAP1pvmIHCb13kZC55x9K+ZPj759pqGlXVrdTwySRvG2yRgOCMdDx1NZPi7QrrT/CWl+Kl1G9n1O48priVpTgI65H0xhBQB9aVCs8LytCsqGVRlkDAkD3FeA6x8Qb6L4e6bqVpxf3TfZpJiRmNlzlsY5JC59s1xeq6MmgeDNM8W2V5eLrM0iO8/nHneCSCO44/HnNAHsvxevNQ0zw3/AGjp2oT2ktvMhxFjDgnGDxnv9PXNdB8PdUuda8LadqF5OJrmZX8yQIFyQ7DoOO2K8u8ca5/wkXwqGpMqrLJJGsqrnAcPg4/LNQ2mv3/hv4SabdWwT7VJuhR2/gVnfDDHcDGP1zQB9E5HqK5bxpY31/odymmXVxb30Y82EwSbC7LyEPqD0x9K+cZNO1G28AR+Km1XVPt5nD83JZShfaD7c4PPevQ7Ga8+JGkaJcx3M1tHBM8eomCXYdwUYxjrnj/vrtQBmeE9W8ceLdVs4NTgm0zTrRlluJI4ngafGcKSeTuPUDAxn2q98VvFeueFdQtF0++XybpC3lyQo2wggcHGfzrxOJ7vXfFn9l6DqmqCykmEcbyXDuwQYDOcHpwT9MV3Px5iNtcaHEZWlKW5QvIclsEDJPqaAPprR7l7rS7G5mI8ya3jkY9MkqCf51o7l9R+dfOmo3Fh4mu/DPh7T9UnhvVtE8+e3mIRUEYYrgcM2Afp3z0qH4oeErjQtFXU9K1LVHEMgE6yXTNhDxkfQ4/OgD6SyMZyMV518QdQ1zQ7RNa0uRJrW2IN3ZugO9CQNysBkY7+xz2ryfwpeLqHw01VZrq7lvPtAQEzOWMhK+WBnt04+pr27TdEfT/DD6ZNdTTSvbMsssshc72XDYJ6DOcCgDW8Paza6/pdvqVmxMUy5wRgqw4Kn3ByP5cVtV82fAK/nD6npbENAmJVOTkNnacdsV9J0AFFFFABRRRQAUUUUAFFFFABRRRQAUUUUAFFFFABRRRQAUUUUAFFFFABRRRQAUUUUAFFFFABRRRQAUUUUAFFFFABRRRQAUUUUAFFFFABRRRQAUUUUAFFFFABRRRQAUUUUAFFFFABRRRQAUUUUAFFFFABRRRQAUUUUAFFFFABRRRQAUUUUAFFFFABRRRQAUUUUAFFFFABRRRQAUUUUAFUr7/Vj61dqlff6sfWgCzF/q1+lSVHF/q1+lSUAFFFFABRRRQAUUUUAFFFFABRRRQAUUUUAFFFFABRRRQAUUUUAeW/Ezw54i8T20Wn6Vf2lrYkZuFlZg0rZ4HAPy+3rXlNv8J/F8EH2dPEFusGNojW4lC47jG3FfVFFAHiXjzwRquoaNo2naHKiRWQ2yQtKVDHjD5xyQdx59eK9U8O2Vzp2kWdneXBuLmGIJJKWJ3Ee55rZooA4rxtpOs6rBY/2LeQ2txbXImLykgEbSMcA5Hzcg156fAV3rPiW11e90+y0qG3dXlitZd5uHBzu4AAyevfHvzXu9FAkj598f8Aw+1vUPFUOv6DPCkrtGzmRseU6AANyDlcAcYPQ8GpPiL4E8SeJLPSmXUI7q5t49lxG7eWhYnmRcADvjoOAOte/UUDPlzX/hp4vu9JsLZ9Rs70WSmKG3T5AinuGIGTwBzjoOtdZ4o8IeKdZ8M6PoRns5JI2LXM7HYsYVcRqMDJ75IHUDtXu9FAHzZN4T8Wx+B18LRaXaSFpy73H2teAH3DCkcZPfPT612PgjwxqEfhO68M6/p0UcLBtsqzB9+45BwOhU859hXsVFKwmj5n0Lw54x8J2up6BZ6ZbX0eorhb5J9qQ5BUkhhk4HOPp16V678PfCcfhDRhZ+Z5tzK3mXEgJKlsYwvsABXd0UxngU3w6V/iIuopA6aXxeMRt2mYHO0DsM4PQ9/Xj1/xRo0XiDRbzSpnKJcJgMMfKQQQefcCt6igD5Q8K6P4+8Gahcadp+nxTR3DqGlZd0PcB93BHXv+VdT8SPCXiPV9E0fTLSCXUZ7ctLPcyXCDLNnK/MwPGePavoaigD5lk8M+LrnwVaeFzoUcZt5jIbiS7j5BZmwAGPPzdT+XcdZpOmeJNL+H8+hJofm3pWSAD7ZGAySF8uOcDAI44zn617dRQB4l8IvDuu+Fku7PUrCNIZ2EgmSdWwQMY2j+dew6jbfbLK5td23zomjz6ZBH9auUUAfIHh3wT450m41KytLKGBbqFoJLiSRSpQ/3SD1P0z9K9G+EnhPXfC9/ef2lZIkNxGMSLOrbSD0wOec/pXvNMk3+W3l7d+Dt3dM9s0AfD3hB7u3+J5lsbdLm4W8uisLybAw2yZ+bscZx7163pnhDWPE/jVvEuu2TadbQyK8MAkG8lANnI+mSfXOKh8N/DPxFo/ii31+S+02R1naSVFLjIcEMB8voxxX0fQB8ueK/DfifV/HMuuW+hSfZbOaNl3ToDMsZGCuT1bbkD3r6OvPtV1pE3kq1veS2zbBu5jkK8c+oNatFAHyD4V8D+OLE6xBHbQwLdW7wTPcMreaDnhDycnpnpzn0r0L4MeHPEWgG9Oo28dtaTEDy5DmQsOhGOMcmvfKKAPCfG/w7OseMNN1SGBXs5pFF+uQPu85P1Ax/+uvc40SNFjjVVRQAqqMAAdgKfRQBz/iv7QdA1FLS1e6uJIGiSFCAWLDb39M5+gr578B6P4u8K2uoRP4ce4jv4SABcIrIy5HPPHBPHfivqSigTV0fMvwm8P8AiDw/4mc3+jzQ29xbsrSkqVTOGHIOM5UDHUZpbPwxrvgTxXNq9lpT6tYTb0UW7AOobnle2CPTH519M0UDPnr4deBtSHiCXxVrcS27yPLNDalsyK7k8txgDBOO+cHjFcvB4W8T+AvFj32iadJqdpICind95GOdrHqCCAc9OBX1bRQB8raX4a8Yy+PW1y60mNZI5hNJmQLEQVxtVucnBx35HNUvifpHiHWfFz3tpoN40FuFiR1XcJQvO4HHGc19bUUAfJfxFtvEnirUbK8TwxfQeRAEI+9u5J7dOvSu/wDH/hS/8X+F9Mu7eyWDVbZAXt5Ww23acoOOuQMZxXutFJCSPl/UbPxL43sdD0KbRLrT4rQgXFzcLtVtq7dwGM9N31zXX/FLwdd3fhXTbPRYnuDprACInLum3BI9T0OPc+mK9xopjPE/gvB4htNLktNTsBZ2EJbyVljZJncnJJB/hH0HXvXpvii5ubTRL2azspL248vakEfVixC/pnP4Vv0UAfI3gay17QrbW7e48P6iRf2jxJtj4DlTjPtk4/GoPAEOv+F7+6ku/D2pPBc2skREVuWIOMg/mMfjX2BRQB8rfCTStd0PxO015od5Fb3UTQtI0ZAjyQwJ9sqB+Nc9q/hfxlJ4+lujpkmoyLc+dHNKD9nZAcqN5wBgYGPUcCvsqigD5B8CaN4j0Xx+sk+jSvtmZbiRFIiRXz8ytjGOcgd8Y47aHx/H/E/0og4/0fH/AI+a+n9Vt5bvTru2hk8qWaF40kyRtYqQDx6Gvm22+FevXs2nx6vcWj29vIXkk813kKEjKcjHYn8etAHS/Erwff8AiXwxo9zpjb7mxt1YwdDIpQZ2/wC0MDjvk9+Dl+Cbv4hahbLotxFJZ28ZKSahdQkSomMYUnG49cHB+vFfRsaLEixooVFAVQOwFPpO/QD5n+NukavL4g0XVdOsZLlIlWNdilv3gcsAQOcHjmrfxUs/EWueHtDtX0mWfUCTPcfZkJSM4wFP+1zz2yDX0bRTA+PrXwPd3PgeeKfRb2HWLW73wlYQTMrgAg98DB+nHXpXofwzPiVNNu/D2sadepC8TLb3U+cRDZtCHP8ACMDAHTn8PfqKAPi/w1pXjLw5c6tZweHLiWS8t5LcyFCEXJxuVvunocc88fj6D8EtM1fRb29g1DSbuCOdAVmdMKCM8HNfR9FAFe8gF1bTW7EhZY2QkdQCMV8w/B6L+wvHGs6NNw22SNCUILFHyPwK5P8A+uvqavP/ABf4Wl1K4g1jR7gWet2v+rl/hlX+4/qP/wBX0BHn/wAUvB+qXeu2fiXTITdrbLGZbZT85KNn5fXIPQZPHeua1HTdT+Jfiq01CLS59P0+1jjjme7ypIVyxA45OGOPp1FfTlkbhrWE3aRpcFB5qxklQ2OcE9qsgYoGfMnxe8Gakutp4p0iF7k5jaeJFLsrpgBgo6rhVz6YJ6dOY8aDxP45utPuB4Xu4FEYjX5GwT1JJIG0ZPGe3evsKigD53+JcV7Z/DCys76HyriKSGB13hhhQcEFTg8Adf8A69ct4O8S3Fl4Bn0ddB1K5Nyk8UFxbx742LgjnHIIJPHPSvYfixomq+ItBTTdKt1ldp1dy0oQKAD69ecUnwt0nWvD+kDStVs4o0jLPHLHKGyS2cEetAHH+AfDV74V8G6zcXumzNqF0rKLeFBJKVxtUce5Jxk8c+1eY/DeLX9Fu9SkGianHNLp00NvJ9mcbZOGU5Ix1Wvs+igD4t1m0l12yt4dR8LatD4omyEuYoDGlxjBy4PBODliACO57V9VWGiq/ha20XUYxKPsSW8yEjqEAOCPQ9D7A11GBnNeReOdM8aPrlpqHhy8DWyRbWtXl2JuB6suQGznr14oA89+D3hOa08S6lNf2u19MYxKdwK+YfT1+XnP+0K+n65nwho8miaRFa3Exnu3ZprmU9Xlc7mPv1xn2rpqBJ3PCfjpNrUel2kWn+d9hlZluhCDknA2g4/h6/XivFvEmn64dD0J7jQPskEaGGJkA3zEnO5lHIJ569efWvt4gEYIyKCAeoBoGYfhcXC6FpyXVu1vOluiNExyVwMc/lnHbNeX/GzwneeIdLtLnTbZri8tZCCi43GNhzj1wQOPevbaKAPkfxfqk3ivwzoHh/TtLv21C3KieMwt8hRNnXGMHOc9sc11PxV0ltD+G+l6bE5K288Yk3kEnKuSOB/eP5Cvo0IoOQoB9cV4x8aNM1bXNNstO0zTZbnE/nvKjKAuFZduCe+7P4UAeY+GfFlvp/w2vNIFtcveyiaGICBmRw/BO4cDAY/lXV+HdD/4QfwBq95qqMl7qEDL5axksmUYIrEZx1JJPAz7V2/wnsr/AEzQl0vUtMmtpYHZxJJtKuGOeMEnPr+FeqEBhggEehoA+WfgFcCDUr62mjljkniBjDIcMFPPOOK2fjvqeuWrWlnZyTx6bcwMs3lDiRs8qSOemOO4J96+jFRV+6oH0FDIrjDKD9RQJpNWZ8JeJrfUpRos8uiT2kAtIoYiEz5xXktwOpJ6delfYWpaTH4h8KvplxHJELm1VdrqA6MACpI7EEA4rqyqkAFQQOmRTqBnzb8EvCc9leXup38Mkclsxt4VdiCr9HOOhHbP19KX9oS5EtvplhFHJJOHaZgqEgLgqOfrmvpAADoKayI/3lU/UZoA+NPE+rWupfDvw/pdqsrXkEu+WNYXwoAbnJGDncDx7138OiN4t+FdrYWYnF5p0m4RPHsLyKDleeoKycH1x7ivovyo/wDnmv5U8AKMAAD2oA+RPh74y1zw9YNocWhy3kpnItgVK7WJwyk46Zyc+55xX1paCYW0IuCGmCL5hAwC2Of1qYIoOQoz64p1AHzB+0WCW0bb1/eH+VZXirxJD4i8E6JoOmWt3JeqIBIpgbA2R44PQ5OOfSus+NOia3r99YQ6ZpU9xHbxlmlUqBlj0GT7V694MNydAsIb2xktLi2iWBo5SDnaoG4EdjigDyXXvh7dyfDqx06BGOpWP+ktAhB8x2++uc9QCenUjjrXC6trr6/4K0XwzY6deHUEkRZVaI4G0EDB98g+2Dmvr6mhFByFAP0oA+bfH9nbeFPhxaeHyWe7kZHfaCRu3bnYnoBnj8RxWdp9u3iv4Urp2l7pb3TJS8sITDN8zNhQOvDcdyQe9fUbIr/eUH6ihUVM7VC59BigD5Nl8V28fw0Hh5wU1YP9ma2aNt23fu3Y7cYH17Vd1iW58A+BINCijkOp6ruluWBP7kMACBgddoCnng5PcV9QmCJm3GJC2c5KjNOkijlx5kaPjpuXNAHx58NPEOheFdPv76aaZ9YmVoo4kjJVVxkZJ45YVN8Yb06k2gM5L3hsI3uFCYCswDf1PFfXP2W3/wCeEX/fApzQQu25okYjuVBoA+IvEGk22gDQdY0O4lZ7mFZ9jE7o5FPPb7uQR1PQ9q+n/DetWXj/AMMToysjSRm3uY+Rscjse47iu+NvCwAMUZA6AqOK8f8AiNN41ttW06bQI5JrFSC0UAGWbPIfPYj8KAPKPhr4Vul8ZXGn3YkNtpsnmTR7vkZlz5ZI6HnBFfVesXC2umXlw5AWOF2yWx0B71zngnR7zTbO4utTYNqd/Mbi5A5EZPRAcnIH5elZfj2DXdZVNB0q2WO0ul/0u9k6RpkcLzyTggjHft1oA80+ANjOZNU1JlKwOFiTPds5OPpx+dfSlZOhaTa6Jptvp9pGEihXHH8R7k+5PNa1ABRRRQAUUUUAFFFFABRRRQAUUUUAFFFFABRRRQAUUUUAFFFFABRRRQAUUUUAFFFFABRRRQAUUUUAFFFFABRRRQAUUUUAFFFFABRRRQAUUUUAFFFFABRRRQAUUUUAFFFFABRRRQAUUUUAFFFFABRRRQAUUUUAFFFFABRRRQAUUUUAFFFFABRRRQAUUUUAFFFFABRRRQAUUUUAFFFFABVG/wD9WPrV6qOoDMY+tAFqL/Vr9KkqOLiNfpU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G/wD9WPrV6qN//qxz3oAtRf6tfpUlMi+4v0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DUP8AVr9av1Q1D/Vr9aALkX3F+lPqOL/Vr9KkoAKKKKACiiigAooooAKKKKACiiigAooooAKKKKACiiigAooooAQkDqa5zxdqlxpGh3d7Z28lxcooESRxl/mJwCQOwzXnvxn00tobaxBfXNtcWu1AscxVXDOBggdTzn8K6r4eaOdL0O2lkv7u7mu4kmkaeQsAWGcKCTjgge+KANzwwNX/ALLifW5YXvpCXZYU2qgPRfcgdf69T0FeQ+NNIux4h0i5stc1Kza/nNvKiS7kVQm75VPA5XnqOa6rxRa6ta6AW0a8uGvbM+eN6iRrgLkmM+uc9ueAKAO0oryPwjr3iHxVf2txJbNpmn2sebqN4yDcSEMMKWH3Oh9ePxr1ygAoo6VzOi+IbXWNR1K0tHjlSyZFMsb7gxYEn8iCO/SgDpqKKKACivMvELa7qPiqy03S7i5s7GGHzbyZVXaQSdoBPU/KRj616aBgCgAooooAKKK+ePFN94g0zx5otlLrlxNaTypIIYlEQClsFWx94cHr2oA+h6KKKACivKvEWj+K7zxlpt7p2om30iFUMqGUhWwx3KUH3iR6/mK9VpCQUUUUxhRRRQAUUUUAFFFFABRRRQAUUUUAFFFFABRRRQAUV4/4z8cXngzXAL+za50i6gzbtCAGWVfvAk/UH8RjvXfeFLrU77SILvVoYobmfMgijBGxDyoOe+P85oTEnc6KiiigYUUVj+IdRGkaPfaiVLfZ4WkCjuQOKANiiuH8AXGuXujJe67IpmuMPEixhNsZAxnHc13FABRRXmWreJL+/wDESeHtBQh4WDX148eVgX0APBJ//V3wAem0Ug4AycmloAKKK8/8c2nii5bTm8O3MUSxThrhGOCw7Z9V65XvmgD0CikXO0bsZxziloAKKKKACiiuN8dazqOgaT/aen2kVykEgN0j5yIv4mXkcjj8/agDsqK8y8JeLrjxfqUkmnWzQ6PbLiSaUDdLIR90DsBwaXx94g1nT7vTNI0G3SS/v2bEjruEaqRk+3XkkHjNAHplFRQCRYYxMytKFG9lGATjkgVxXxF1DVdJ8Pz6hpM8EUluQ0nmpuymcYXtnJHWgDuqK5TwNqVzq/hrTr+8cPcTR5dgoGSCRnA47V1dABRRXlGt+JNcm8ZW2gaDBG8UCpJfzSLuEaseh5H8JBxnJz7UAer0VwvizVdT8PSxaoi/atIG1LuFY8yQjJzKpHUdAQfr612drcQ3cEdxbyLJDKoZHU5DA96LiuT0UVj68NROnynSpreG6Ubla4QsmB24Ix9e1AzYor5/8DeJvGvi+C6ntptJhjt38s+ZGx3NjPGM8dOa09d8ca94Q1K0h8Q6day6bPtUXloXGD/ESDnkcnbgcdKAPbaK43xFqt7J4Zm1Xw3Lazv5RmjeTJVkAOSP9oe/cYNVPhprd74g8NW+oX7I1wzurMq7QQGIHAoA72iiigAoorn/ABTd31hot5eaf5HnwRNL+/BK7VGWxjvgcds0AdBRXnXww8QXviXQDqF+U877Q6fIuBgYx/OvRaACiiigAorJ1ybUbfT5pdKtI7q8XHlwySbA3PPP09xXIfDLxRd+LNHuL68ihjkjumiAiBAxtVu5/wBo0Aei0UVh+I7vULLTJrjS7SO6uU5EUj7AR35+lAG5RXAfDbxFd+J9EbUL1I0l890CxjCgDGOv1rv6ACiuG8deJZ/DtpafYrUXl9dTiGG35y3BJPH4fnXYWZna3iN0qLOVHmLGcqD7E0AWaK5rxZfanpulS3mlWkF1NFl5Emk2ARgEkj1PA4rA+GXiK98T6JJf36osv2l0AQYXbwRj6ZxzzxQB6JRRRQAUUUUAFFFFABRVGwv7bUEle1mWQRStC+052sp5H8vzq9QAUUVx3jjxKnhfSGvfLE1w7rHBDn/WMT0/LNAHY0VQ0ua6uLGCa9txb3LoDJCG3bD6Zq/QAUUUUAFFFFABRXN+LNQ1HS9Inu9KsDfXUZGIACSQTgkAcnHXAqz4cvbvUdItLu+tGtLqVMyQMpUockdDyKANuiiq93cw2VvLc3MixwxKWd26ACgCxRTUZXVXUgqwyCO4p1ABRXk/iDx1e6P4rstFk0gi1upY447l3+/uIBK444J+tesUAFFFFABRRRQAUVla5e3Gn6bcXVrZyXlxGo8uCPq5JA/LnJ9ga4/4ceLbjxbZXlzcWkds0E3lhEYnjAPOe9AHotFFYPibUrrSdKnvbPT3vpoxkQI2Cff6Dv7UAb1FecfDTxfN4w065u57WO3eGfy8RsSCMAjr9a9HoBoKKKKACiiigAooooAKKKKACiiigAooPSvOrf4haE1rdSXcz2l1auY5LKVcTFs4AVerZ46dM84oA9Forz3xv4ruvDmi21/b6XLczzso8sg4iyMndgZ9vrXdQTiS2juJFaENGHZZOCnGSD6YoAsUUyKRJY1kjdXRhlWU5BHqDT6ACivMPiH42ufCBtzFpEl3FKMtMX2op/u5weeK9Jt5fOhjlxjeobHpkZouK5NRRRQMKKKKACiioxLGZDEHXzAMlM8geuKAJKK89HjB/wDhNj4WOmS42BxdZ4xs3Zxjpn5c5616FQAUUUUAFFFFABRUc0nlRPJtZ9iltqDLHHYDua828F+Ov+Em1W+019MlspLVCzCVsn72MEdjzQB6bRRXn/hjxe+u63qmlNpstt9hJ/eOfvDOBkY4J6j2oA9AooooAKKp6hcmztJrlYJZ2jQsIoV3O/sB61wHgLx0ni+4vIUsJLY2qqWLtnJJIx+hoA9LooooAKKKKACiiigAoormfFfiO18Maa1/dxXEqbgoWFNxyemT0A9yfzoA6aiqthcre2dvdIpVZo1kAPUAjP8AWrVABRRRQAUUUUAFFFFABRRRQAUUUUAFFFFABRRRQAVn6h9xfrWhWfqH3F+tAFyL/Vr9KkpkX3F+lPoAKKKKACiiigAooooAKKKKACiiigAooooAKKKKACiiigAooooA8y+MYB8C6oeeDCRg4/5apXZeGTnQdLPrZxf+gCsb4h6Pca94W1DT7QA3LqrxqWxuKsG2/jjHPGSK4TwP42s9I0O20vxH9o0+9s18oCa3k+dB90jAPAGB+FAHbeKx/wATfw1/1/N/6LauR8Y6vdal4z0vwfb3klra3EZlupbdtsnCu2zPYEKPz/A68N1d+KfEen3VtaSxaJp+6YXE6GM3MjKVGxSM4HPXH8q4X4pabqmheJbHxtplubiK3UC5QE5XAIJOOilTjPbv1oEdZJ4S1nTvFemXmi3840pV23cdxdM5bkk8NnORtA9D+deaat4wu9e8V3ttPBq02j2DvGlvpWdzODt3Oy4ODhiOfT3rudP8bar4zW3tNE0u6s0eVRc3zHKRKDlgvHJIHqPTvmuJ1Yah8MfGN1q1vbTXWkX5Ly/KQoDNkrkcBgemexx3oBq6sbPgafVb3U9T0Se311NBvIGWOW9VhLAxH98jA/i478e+eb+DHhyPUjqcjX9/btbXCFfIlChsZ+8MEHpXtHhfxTe+KdQSa0065s9IjRmM1ygBnJwAF+hzyCeleM/DHxDH4Uuta02+s7ptQknUpDHGW6Eg5PbrnOMYoGdDb6frI+IGpaFb+JdQEMtoHlmlkDOFO0/IOFDcgAgZAJIxV3wu1/oHxGm8PnVr29s5Lff/AKU+85CbhyenfpS6RrGmXfxOn1KORprW4tVgtp1ibb5vyjGcf7wz0rIk13To/iu+pmcmySLyJJgjEI+zbg8Z+8MfWgB9vd3Vh8XmsJtVv7i3kckR+aQuWi3BWUYG0ZHT0FfSlfK1trWj3XxdTU1ukls5iEilKkKJPJCDOQP4hjPTkGvqmgDxPWdVn8T+Nj4Uhu7i00+1j8y6eBtkkrAZwG7D5l/I+1ZN7eal4C8ZadYxXFzdaJqzqix3Eu8q5IU4Y8jBKn3B9emX4min8E/EWPxLJFPJpV4f30i5YKWXaVJxxg4YDuBx7bGtz2/jzxdoB0WQ3Fpprefc3ARlWPJDBTkDk7OB7npg0AX7q8uPGvi++0GPULqz0vTUPmNZv5bySAgEE85AOeMdvpXneraFNoXxI0S3lv7m9R3ieKW6l8yTbk5B9BnNaTaq3w68falJfxTPp+pMX8xVOPmYNkcc7SSDjNZ/ivxTYa14/wBFurNXktLWSNPNMZPmYcksq9cD19ulAG/4wvfE5+Ilno+na1MqzLujjKgRxqwbdlVxv2gEgnJ4qG5udZ+HHi2z+3ane6lo1/lS0rFsHpjBJAIJB46j8qi8a6vBo3xX0rUrhgkCQIHZgRtVg6kkdeN1bXjCe08eeItB03SJRdQQMZ7qeMHbGmRwfc4x9TSaugLHi271a0+JegW0WqXTWk5V/swOEUEsrAgfe4BOTkjPWmfEbXpYPFunaTfape6Vo5i8x7iyYo7MQQMsM8Agdj/UZfjXXdOg+KOizPcp5NlGsVxIDkRsS/B+m4Z9M+1dp4s1vw7da2+g+JILX7GbUTW91J1VmO0gHtwQQR6fSmBl6d4a1O5s9ctbXxJqsls4hm06++0lix2tldw6jdwQPasr4M6m81hrY1TUr6S7gyZEnkZvLjA6jd0OQ36Vb+EMF9aajqtrZXbXfhyFysMzrgM/+x/XHHfvWD4x0G50nxtFBosqWsXiGNoJlUE7QSPMYDt6jHTnpQB6L8KLC7TSG1O7vr6c3jExR3Uu/ZGCdpHuR/8AqrtfFYuP7C1B7S7ktZ44HdZYwCRhSccjvjtz6Gtq2gS2gigiGI4kCKPQAYFc94zv7XT/AA9qMt5OkMbwPGpbuzKQAB3NAHg/gDTfFfiPSra+XxHItvb3pPlSSOWkGQX3N3HoDkcnpXY6RPf/ABDvdRmbUbrTdKsZzb262E2ySRxyWc85GMY+v51/gXqFnc+GZdM+0R/akmkLQjhgpA59+/P+Fc/8P7o+AvEmq+H9ZlS2sZz5tvNJIAmQcDk+qkZyeNtCE1e99Uzo/DWvajB4o1DwRq17NOBGyWt2CBNgpuBLd22HOcE5Fcr4U/tbw/8AEY6HqesalJbNkwea7Ms42kqSDkYxuGR/EPaur0m0HiP4kP4isju0yxh8tLhV+SaQx7SAe+N559qb8atLuIrWy8TWNzLBd6c4TKDorHg57c8d87qB2NieK81bx9PBZa1qUFlaW8b3UcT/ALtZf4VGQRyOSMc4P4cD4MGveI/EXiWyfXrmK1E2y4YYMhUMygR9k4BGQPwr1fwNanS9Cl1fVpIkvL4m8u5cgKAeVHoMLj8Sa8o+Eus6ba+JfEfn30UQu5t8DO2FkAdyTuPHQj60Aa/gTWNR8PeIdb8OapfNeWdkj3CzyOWZFADdSehXqvY5983fDFnqnj61m1q/1rULK3aZ0tILKURhYwf4sDk54yeeK5Hwtc6Rq3xF8Qx2t7mz1K1ljikkH+sdtu4AEcjO8gei1s/DfxCfB5uvDPidorAwN5kDuD8+488jII7g/X04AN7wN4j1WbVdU8I6rdl720DeRfBMs2D/ABA8HggjjpnmuJ+HFr4h8VRa5Dc+JruKAXAWR0YmQuAfunOFU9wOuAOldJ4Vnt7vxb4j8a3E3k6TGqxQzlWCSDAQkZGTjYM+7Vk/BPWtNtBriXF7FCxlM6iRsZjAOW/CgCTwLdeJvEEmqaBNrkyWtnOUe9BP2kgZGFbnGSASTz1Gea3/AIY6rrMHiDWPDGrXbXv2MGRLiV2dzyoxknoQQcdqw/hBq+nDWPEZkvYYzNOZYt7bQ6bmJYE+nH51N4L1Kzl+KfiBkuYWjniKRPvGHYFOF9TwenoaAMm91ODx613LqeoalZWlvMY7W1sbV5OQD8zuFIyc9MjqK3/BHiLxNfaBrdpqMd1DPZWzyW+oTQlWbg4BDDBPHWuT8CeLX8BXt74f8QwSRQiUurrEMoSOuB1U4GMfyr1OXxhHquj65qGFt9Ejt2ignmUq88pUg49s8euaAPOvBMvjvxHosOoWetxqLW7YbJss1xkgtuJP3RnAXj8ODWnDqninVPiRrGi2WriG1jibO9MiGP5eUXu+WAyfU/Str4G6lbN4ZmtWuYxNbTO7xs2CiHBz9OvNc94T1ayHxa1oi7gMd1GYonDgrI3yHaCDjPyn8sUAdB4bk1fw547bw5dalNqNpeW/2iOS4JLoBv6c8cgj6AVia74pPivV9S0b7ff6fo9mSjSWFvI8tw/QqxUHauQ3GOe9aera5po+LGlN9tgMaWJgZw4KiRi+FJ7HkfnXK6Rrsvw38V6nZa3A32HUJTMs0YJxySrD1HOD6H6UAdZ8LNa8RNqNxoupQXc2nQK32a8ubd43ZQ3GSw5yD0PI4r3evMtJ8cwazfXU9jHKdFsrR5bm5eEj5xztX1O3JxVnwP47sPF73ENvBLBPAAxSTB3KeMgj3oE3Y7fUp2tbG6uExvihd1z6gE1478D7GQ6TfazcyNJc39wcuxySq9yeudxb9K9b1tWfSb9VBZjbyAADJJ2mvKfgXfCfw1PaP8strdOpQ9QpAOfzLD8KCrmd4uvfFsPj3TNL03V0SC7R3hR4gEQbW3bgOXICkjPfHvWLq994t8GeJ9Psl1tdUTVCqIb1DsVywUnaGyuCQeD3rX8R65pafFPQZDfwbLaKSCdw+VjkIkUKx6A5IB9O+KyPiff2Fx448LPDe28n2e4j87ZICI/3qn5jnjv1oEdDrX/CS+Fdb0a9fXJL+21C5itLmGUYRWZskoo4UYzg9RjnNT/FbUda0vUdEkstSkgtJ5xG0Ma43HIyWbqcg4xSfFbXtLil0CI30Bkh1SGeVVfcUjGcscdqxvjHqunyz+H/ACr6CRY7kSuI5A2E4IbjtjNFgsbPxk1TXdJs7KfS9TNtHPKITFHGNxJUnO89PpWR43Xxj4atYvEzeIVlkjdUlsEhKwKGGOm47ucds85BFS/G3U7KTSNH8m6hkY3SzKFfOUCn5uO3I/OtL4xavYjwXGguoXlumjMCI+fMAIJI9h6/TuaAK/jL/hMbXSz4nj1mK28gJJ/Z0CZQISByx+8eeQR64PSt7xL42uNN8J6XqtrBEbzUTHGiSH5UZlJJ46gEfqKp/EbVtNk+Ht0iX9rIZY4o4wrh9zhlO0AHrwfpjNcF4pSW4+HPhjUrFftP9nujSrH8wQBTksR0wQAfrQK+p2eu6X4p8OWEviKHxJNeXUIEt1aXA/0dlA5CKPu49sZ9c1H448S6w3gm08Q6XeQW0dxEizQGEOSz8HaxOOD2x2/Crvibxloup+Bp3jv4PtN7a+Wlqr7pBKRyhUc8HjOMdPUVwHirTYfD/wAKrLTL1zHqE0yTCB2ywYkk8dgFz7Z96BnR+Hk+IMNvY6vFJYXdlJZiU2agIZMrlc4H3z8pznvWDc3es3GhyeJ9Y8R3Ok6rmUWNkB5aOq7cqE6nJGMnP8Oa9hsNSNt4AivrR1eW30oOu0htrrFnn6Ecivn/AEXU/DEvgzUptUJv/Ek0UyBrlDLKCRhGUtnAGQxPBGG9KVhWPVJfiHPH4Bt9f+yodQnk+ypHztMuSMjA9FJx+Ga534jeHPEVr4ZudSm8TXVzIFBu7UgLEVYgEIB0Az+IHrXFRj7T8L7I2n7+XTdQ8+5jUcop34J9uRXo3jLxxoWr+A7lYbyMXlzCii1z+8VtwyCPQYPPpQmCdxIL3VNN+EtnfaXdx20sEBZ2aPexUuRhecA5I5wayL1vHF94Ni8Qvr6W6wRLOkFum1pUGPmdvXjO3BB/SphqFm/wZkhW6hMkcIhZd4yHL7gv1xzitx7u2X4PhvtKAfYBFlWB+fpt+ueMdaYy7qXj+ex8EaZrLQRNqOoYijjB+UPyC+OpAx0Hcgd68/vtT1DRZY9Y0jXtR1nVJpEF5AdPZIpFAPbaNuOg78+1Ralaz3Hw68O61pzLNLo83mSouG2jdkk49CFyPQk9q9Etvi1oNzphkRpzqRQBbMQMWeQgcKRkYyccnPH0yAei3GdZ8NyeajwG9sTuUj5o96cjHqM15P8AAnWJbjSbvR5cFbCQmJgMfKxJIP8AwLJ/GvX4ZpzoiT6gqw3H2XfOueEbblvy5rwj4Go9ppet63cLttd3GOWOwFm/mPqc+lAH0hVe8/49pv8Arm38qw/CviOw8Uad/aGn+YIg5jZZVAZWABIIBPqK1tTmit7Kd5pUjTYw3OwA6epoA8O/Z8JbRNTYkkm7Gc/7gr034h2UN/4S1iKYZCWskynA4ZFLDr7ivIPgLq1hbaVqFvc3kEMxuN4SSQKSu0DPPvXQ/EzxpZzadN4f0SUX+pXymEi2O8Ip+9kjgkjIwDx1PuAZ3wzuW/4VZqRlZmSCO6Cj0XYWIH4kn8av/DXWLbQfhsupXRPlwvKdoxljvIAHuTWzpGiR+FPh3eW11MUdrSWWcyEfI7pjaP0GOcmvN9L06fVPg3NBaBXkhleZlzzhH3H8cc4oA7/Tj4u1vRRr662NPeWNpoLEWaOm3qoLNydwAOe278Kh0jxhfeKvCF/eWVwdN1PT0LyusSyK+FLcBugbH4H1rX+HXiay1HwdBJvVZNPgEE8ZYAgooAPPYjHPqcdq4r4ZadfyeGfEt49pJGNSV2tkI5fKN09RlgAe9AHa+EdX1fxH4J+3Nepb6iS+LhYQwAV/7p46DFcz4J8San4j8FeIZtUmWeaGKZFcIqEgxE4IUAfpWf8ACnxVo9t4OntL6+htZrdpco7jc6kbsqO/XAA5JFYXwrvrWHwV4lge4hFwY5XWEyAOy+VjIHXGeM0AT/CpPF0/hSRNFbT7W3FxIyTXClnkOBwB0AyCMn+len+E/Gq3ng99e1cLCLYmOZoxneRgAgdiSQMetY3walRvArBZNxjkmDj+4euPyIP41wHha1fU/hFrdnalWnjmMjL3wpSQ/opx70AemWdx4r8Q6OutWuqQ6WrbpIbX7KsgeMdCzEkgnHb/APVY8G+PrfXPD17qd35MNxYgtPEpKqBzswW9cY+tL8MtdsLvwfaeZPFGbSMxTK7AbdvGcZ6YI/OvEdE0K+1Pwh4u1S0XyLe8lWSGMLkskbszLgdBhsfgRwKAPXNNu/GniHShr1te22nxsrSW+ni2EvnKBxuckEEkcY9RWD8FtSisPBmr6leM3lxXssshVck/u0JwK2vAHjDQj4OtYbjUbe2ntbcxSQyyqHOARlQTznHFeX+DWju/hj4i0yC6iF80zTCDcDI0aiIkheuCFIzQB6/puoeLfEOlPrNpLa6fE257S0aDzWmQdCzbuCenAp/hXxgPF3hvVZJYEtr22jkjmgD5wNpw2DyAeR9Qai+E3iG01DwlBDI6RSWC+TKrN/COjfiCPxriPhZYL9g8XavCCttcNLFCvYqoZv8A2YCgDE+G934z/wCEXnj8P2Nn9mSV3+0SuC7NgfIq568dxg57YrvvDPjfV/FWh340+GGHXbABzE8ZKTDB4HPDEg/jj8HfA66hPhOUGRAyXEjOu7JAwvJFN+Flu8+u+JNZht/KsLufFuduA4DE5Htgg/jQBf8Ah54ibxXpdzqOpS2hvLQsExbjNvx94Ekk546Y6Yrp/AWpaprOlf2jqLwNHNI32byo9paMHAZuTgnB47evp4nr9tq3hfxlqen6PEkqeIYWEcbHAUuTlsZ6qd2M8YNfS+m2cOn2NvZwR+XFBGsaLnOABjr3+tAFLxL/AMgLVP8Ar0l/9ANfNPwsk8Z3PhmePw+LC3top3YSzgl5XwMoM5AHPXHXjI5r6Q8WOI/DurOxGBZzdTj+A15h8EAB4KnyQB9ol5P0FAGtpHjHUtT8ET69b2tubu0DmVJWO1wgySMd8c4+ork7DxL461rwy+s2iWFpBbpLK00mCbgKTkKpGFCgEZPXFHw8lQfDDWjuX5UuQee/l8D9R+dbPgRs/Cd/mU4tLvgdvmk4P8/xoAqeHfGXizxTo0t1pljp1v8AZ0dJrid2bdIFzhEHQ4KnnI6/Suh8H+Po9W8J3mtX0QjlsNyzqnRyBkbfrkD61z3wXjiTwLfSRyhmeaZpFPGxggGPyAP41wvgO3lvPhl4njgQvJ5pbaOuFVGP6A0Aeo2OpeLfEOgrr1nd2WnDDyQ2fkeaJkHTc5Py5IPQelQ+HvGN34z8JX89lcQ6dq9qG80Ku8YAyCAeQCMjPYg1d+EmsWd34Mt4xKqvYq8dwhPK4JbOPQgg/mO1cF8KtMH2XxTrMDn7FMJYIAybWYDLZx24IoEdT8Lhri+DFuLV7aVt0pggljK7zvJJZ88kncOnpVPwt438X+JUu/sGjWBMUm0yySlUj/2SM5Y9en/1q0/hFrulz+D7Owa/toruLzg8LyqHA3M+cZzjac59j6VlfAdg2nawQQQbzII/3aBnSeEvFmteI9H1Xy7Ozi1qxl8sQtu8s+x54PDDr1xWZ4B1lPHqNqet2VitzpU5EKKjhojhTvyWPcenBWsz4ONu1nxR/wBfR/8AQmrlvFEOpeCvGN8dKt0Nr4hjaKJXbAEjYBIIPBDtn0w2PcAHtngbWtS163ury6awezEzRW0lqrqZApwWIYnAPYVu+JL6903TJryws0u5YgXaN5dg2gEk5/DpU2gabDo+lWmnwRrGkEQXavTPUn8Tk/jUfibnQdU/685f/QDQB4xo3xB8X6/YXF7pfhu1aG33GSV5TtOBnaoyCT9M/hWl4b8e+IvE9jnSdAge4i3CeaWbZCDkFQvckj8qq/BWSQ+B9QWVjsjuJhHu4AXy1PHtktTfgH/yLepH/p7P/oC0Adf4I8b/APCQ6RqF7c2n2eawyZUUkgjaTxn6Gufs/HOuah4WvvEtvZWKw2smPsp3s7KMbjvyAMZJ6dBXI/DHVE0fQ/GF+8YkFvNkI3Ic/MAD7E4zVa9ZPEPgi78R61rLz3ksbJFYrP5cULByo+QH5jwG59qGD8j1SXxne3Pg1PEelabHOyozXEMkpXygudxHHzYxntxVjSfGYPgePxRq0SQsUdjFFxuIdlULuPfA796878Izwt8JtQgWVDMsM7NGGG4AscEiuf1m0mufgxpUkTGUW85kkPzcL5ki/jgkDnjv2FAHe3/xAv7TRI9YSTRZm3Ay2EdxuljQnA+YMcnkZG3jn0rnvilreo6zo2itYzJBpeqsqlNx8xm9HxxtHoO4/LX8Pt8ObrQba9uLbSI5lgUzwsB5gcD5ht+8ec445rmfinPEPC3hm6sbI2Vv5zSwwj+BSMr9MjmgD1/XvEM/hTQYpr6G1e8aRbeCKFysZOOMlsbQADk9uK43VviLc6BcWAvJdL1G3uBmZrF/mgOeR947hg8Hj/HD+MFxb3Fl4e1EGO+tbadftKK4OcgNtb03AHrXUyxfDddNN/Ha6NIPI85IVKeY3GQu3OQc8Y9aARzXxUmjfxh4RlV1MZkjcNnjHmrz9K9QtvE8uq64+n6NBHc2kAxdXrMdkb84UD+Pp2/OvGfi1At9r/hGCIPaLcokaheDEGdRgDpkZ/Sum+GuuTaHqM3gvVoo4ZIHYW0wXYJeSec9c9Qcc0Ae8Lu2jdjdjnHTNee6z4rnh8T23huwhtxczRea090+EA7BVHLHg8cV6JXi3jPw3pHizX5be1vprDxDZwq4lXOHUjKjr29Rg896AOv8OeINQvNa1DRtTsoYbizRX8yGQssgJ4IB5HGK7eR1iRpHYKigsxPYCvFvh5qGvWfiLUfDniC4iup4YRMlxu3MQSPlDHBI5JwRkc12vxIguLnwhq0dsWEvk7vlGSVBBYfiAR+NAHPWPivXdd0++1fR9Ps1sLcv5K3LMZLgLycBeF74znnj3rkvgVdRW+g6zeXMixxLc75GPRQFBNdN8KNWsZPBNtbm4gSa2WVZY9wBHzE5xn0YHPqa8o8C2lxf/DvxVaWbN54kDAIfmZVCsRx6hSPfPegD1u28T+J9bsp9X0LS7D+zEL+St07+dcBeu0KMAkggA96u+HPGVp4v8OajNEnk3cMDieAnO3KnBB7g4/SqnwYvrefwTaRpIu+1eVJgT90l2YZ/BhXDfDeF5LrxvfIyG3YyopBzk5c5Htj+dAHHfCzVvE2m6RqB0HQ49Qj89WlkeQDadv3QuQSeh4r27wV8RLPxBpt7dXiR2Utmu+VPMyCn94Zx34xXL/AFlXQ9TLHAF1kkngDYK88j0ia/h8c6rpVu0lixKQ7cnzP3oZip7gKC34j1oA9l0vxT4i1rw9Pr9lY6fDbxiRo4Z2dnlVCcnIwFPBA68jtWp4Y8bR+I/Dl3qlrbhbu0RjLbM3G4DIw3oR3qj8IdUg1LwVaxt5am0DQTKMAAAkgnnupBJOOc15p8KNPEcPi7ULUf8S2SN4rcspBYDcR+hFAHtHhjxJPrfhX+3ntUgYpK6xB9wIQkdffaaZ8PvFTeLtKkv3tFtmjmMRRZN/QA56e9cP8ADzVbAfDMwm8gWWCC4WVGkAKks5AOfUEfnUX7P5jTw7exhhv+2MSCefuJzikncSdz1Hxfqt/oukS32n6ab+WPl4xIF2IASW9TjHQc815NpvxD8WazpiXemeFFnwzCSbzDsbGeFXg9Mc5POa9i8UnHh7Vj6Wc3/oBrjPg5LE3gXTiHT5DMJMEfKfMY8+nBB+hFAMl8K+P7LWtBvtWuImtvsP8Ar4x83bI2nvnkfWqi+J/E0vh8+Io9FtBbbPNWzMzmZov74bGPQ4xyPwFeKW9s0nhnx9eQJutZbyHyZUHDgTknHsAQfxr6J8Kanaaj4Ks7tCDCtlslBGcFF2sCPqD9aYylYeMm1Xwk/iHTrWJ5IFdri2kmwY9gJYZAPOMEcDII6Vq2PiGbUPCia9bWYMrQGYW7SYHBORux7HtXifwps7m38DeJ7uTP2eeGTygT1KxtuOPxA/Cu38NapZxfCxJZ7uMBbKWEkvkh8NhPrjHHpQBpab47m1Dwfc+IYdNHnRSiIW3m5By6r97Ho2elcL44htPDmqw+LdV0e2a8klQxW8OoMd0igfMR5WOMA+mR786vwbv7Sw8C3l3cSK0dtLLLMq8lQADjHqccfWsrwjZXfxF8Qt4q1VXi0yzlAsrUtkFlwfxGRknueOgxQB0HiPx74i0TSbfUrnwqiwTIGLm7DLGSflBAGc9PT61J8ZNW1iw8OxyafLBFaXOI53BPmncDwvGMEdTnNRfF3V7S98F3f2dmcC+W2JC8b1OT+HB5pPjSP+KKtgOnnRf+gmgDr111vD3hCPUdUit41htoxCkEhbzCRhVwVGD06Zxz2Fcdq/xD1XSrOz1OWz0mazm2l4Le8LzxgjqeMfzqp8VZoG8C6eqsk3ltAzor87duOcdB2zWnpmj/AA21DTob9LfTo45E3lXnKsnYggtnOeKAKXxhvo9T8A2l9ECI7iaKQBuoyDwa6jxb4vm8H2FlKdKkurUxIGnWQKFbGAuOueM1yPxXks5vh9YtYReVZmWLyUIxtXBxVv4xceBLT/rrD/6CaAJdU+Ies2UMOqf8ItcJouFaWaaQB9rEAEAdOoxnr7V2firxlaaDptpcxxm6ub7aLS2DbWk3Y5PoOR26kVy/xBb/AItZI2P+XW1/9Djrzbx3P/Z134D1GWMG3itYSWYcfLsJ/EA5oA9N1fxnrvhl4J/EGi266fO6r59pOXMJPUMCOSBnpxkcda6HxT4vi0afTLS1gW8u9RcCKPfsGw/xFsHjmsr4yvF/wguo7mTLND5eSMk+Yp498Z/DNcRceGrbXNE8MaFqV7NY64lo0tqxTeGHXYW/2QBxnjFAHff8JdqkXiP+wLjRFWd4JJoZEucpKFXIwSo6kEc4xXlvgbWvEN58QdUmu9PW4uRH5FwiSqq28YYY25+9g49zmt3w9reuaL4wtfDniWCK+eQMLLUNg8zbg87vQ4II6j37x/Dds/ETxSMdQx/8fFDEzrNK+IEd/wCL/wDhHZNIntLg7l3zkBsBC44GeoGevevWK+b4lkf44zbE3KibnOM7R9mAz7ckD8a+kKBniuu/E+TRvEMmjTeH7pm3bYisgLS9QCF9CQO/TtxWnpfj24l8RW2haroc2nT3K7oi0ofIwcEgdMlWFclr8TS/GPRVUgEQ7ufQI5P8qv8Ai7/kqvhn/r3/AKyUAdRd+Od3ipvDWm2BubpFy8jyeWoIXcR054x+J/GrHg3xsniLUb/TJbGSzvLPlkY7gQDg8/XH51wKasnijxtfWOgxw6ZcxqRPquwPNKqYUqqnAHOBnk4GfauP8DRTQeL/ABVFYTS3V1FZ3At5y4ZmkyACT0JzxQB7JYeNL3XNRv7fQdIF3aWmFN1NMYldu6gFev8AnjivN/hBetqXjbxFePAYHljLNEW3FDvHGfwrpPgLeW7+GXtVaBZ0uHZkVhvbOOSOvtn0ArO+Gxjb4heJ2iKlGDkFeh/eDP60AfQbHapOCcDOB1NeY+DfGw8Q65qOlvpL2M9spZy7gscELg4HXn1Nen189/D3/kpXij/df/0YtAHo0viyW51y40fRtNa+ktAPtUzSCOOJjnC5PU8dh/I4h8G+N7fxHd3enyWzWd9bE7oWbduAODgjjg4rwvwppuk6t4w8RWXiG8lhvZJ2Nv5c3lBsFt3I4JA2kA+9dlq/h7w74ak1W20mS8k1mfTp32CUt5aYyST1BI6Z6/iKAO8t/GN7qv8AaEmhaI9/a2r+Ws7TiNZz32ZHOOT+XrivOfgHEWl129fCZdEZSehyxrsfgteW03gu3toWXz7Z5VmUEZyXLA4HPQgc+lcX8FxI2m+KAF6kYA652vxigD0uLxlcakb6XQ9Gm1GztDt89ZAgmbuIwfvY/wA9RmB/iHZv4ZXX7Swu7pASk0US58hwATvPYcjkZ6j8PJfhL4c0jXtJlEmoX1vewzHfFBdFAcjhwv0yM+xrqdT0jRdL8F+KLDw3eSTPHs+0h5CQhBG4AgAH5QememD6UAbMPxQS40xNTttA1KW0AYzyhPliwcdeh9/SvWdMvodTsbe+tyxhnjEibhg4PqK8p8AjZ8Kk74tbv/0OSu0+H7BvCWjkf8+yigCHxp4tg8J20dxcWN3co5xuhT5U/wB5jwM1i+HviNp2uarFp0VlewedEZY5Z0CqVAJJPPA4Iz0yKh+NOP8AhCrwYBzLFgnt84rO8aRy23wtC2Shf9Ct0kbgHy/lz/M/maAN6Tx0jWV5qVlo99d6basVa5j2gMB1ZQTkqO5xx17HEfjnULXWPh9qF9ZSiS2ngDI4H+2AR9QQR+FSeBUt7n4fWUXmFYXtHR3JHy8sG/I5rxzwlJK3wg15ZCxVLhhHnsv7s8fiTQB7LJ4mg8PaJ4fja2mu7i7giSOC3wZCAgJYA9QP616BayPNBHJJC0LsMmNiCV9jivmfwLdXmneLbGDxNbrPJd2kaadckApEAuRs44J6HGDk+hr6foAKKKKACiiigAooooAKKKKACiiigAooooAKKKKACs/UPuL9a0Kz9Q+6v1oAuRf6tfpUlMj+4v0p9ABRRRQAUUUUAFFFFABRRRQAUUUUAFFFFABRRRQAUUUUAFFFFABUbxRyMrPGjMvQlc4qSigA6UhAYEEAg8EGlooAjiijiXZGioo7KMClkjSVCkiK6nqrDINPooAaiqihVUKo4AAwBUYghEjSiJBIwwz7Rk/U1NRQBGkUcahUjVVHQKMYpv2eHaV8mPBO4jaOvr9amooApfYLPfv+yQb853eWM59au1HLLHDG0krqkajLMxwAPc003EKw+eZoxDjPmFht/OgAuIIbmMxTxJLGeqOoYH8DSW1tBaxCK3hjhjHRI1CgfgKxdQ8R6Xp+rWWkXNxsvbwEwptJB+p6DJBAroaAKl5ZWl8gju7WG4QchZYw4/I02Oxs4pEljtIEkRdqusYBVfQHsKu0UAfNvirTr/UviLp+pR6RePpsRSKWSS2JUgEhuCORg+lfQWn6dY2EYWys4bdSAMRxhcj3xWhRQBnNpentI0rWNqZGbcWMK5J9c461DqGi6XqShb3T7a4xjBkiBIx6HtWvRQByfiGS90LQWPh7TI55oSqx2qpxtJwcAEeua5nwda69q1+uv+JbeG3kijaG0tVRlMWT8z4JOCRx9PavUqKACql7ZWt9GIru3injDBwsihgGHQ81YkdIkaSRlRFBZmY4AA6kmorW6t7uPzbaeKaPON8bhhn6igBILS2tyTBbxREjGUQLx+FV7/S9P1Eob6wtbopnYZ4VfbnrjI4rRooAgtraC0iENtDHDEOiRoFA/AU6eCK4iaGeJJYmGGR1DA/UGpaKAIZoIZ4WgliSSFhtaN1BUj0IPasy30LSLaQSQaVYxSDoyW6KR+IFbNFAGJa+H9Gs5hPbaTYwzKcrJHbqrKcY4IHH4VavdL0+/ZXvLG1uWUYUzQq5A9sir0jpGpd2VVHUscAUb0wp3LhvunPX6UAVprG1mtGs5LaJrVl2mEoNuPTFVDomlYYf2baANGYjiFRlD1Xp0rXooA5y18L6DaOHg0eyRwCAwhUnkYPOPT+vrS2fhnQ7KWOa20m0iljbcjrEAQfXNdFRQBi6noOk6rIsl/p9vcSKMBpIwTj61Yu9LsLyy+wXFnBJacYhKDYMcjA7VpUUAYVh4e0fTvN+yaZaw+cnlybYx8y91Pt7VSt/CHh22mSaLRbJZEO5W8kHB9a3769tdPga4vLiK3hX7zyuFA/E1NBNHcQxzQuHikUOjKeGBGQRQBzTeEPDrXJum0WyMxfzC5iGS2c5/OtXVNH03VkRNQsoLlYzlBKgO36Vq1Bc3MFrGZbiaOGMcF5GCgfiaAKkVjb2Fg9tY2cCRKjbIFUKjHHQ/XvXEeDvCL6Pqd1q06WltNPH5S2lmpEUaZB5J5Lcc9q9Ct7iG5jEtvNHLGejRsGB/EUs08MC7ppUjX1dgP50ATV5eui3XhnxJdavp0El3Y6ow+128YG+OTJIdemRknPpk16VBPDcxiSCVJYz0ZGDA/iKmoA5j/hFPD7TPcNoti0shLMXgVsk8kkGnz+FtAuJ/tE2i2Ekp6s1upz7kY5P1rpKa7Kis7sFVRkknAAoA59/DGgO+99E05m2quWtUPAGAOnYcfgPSmXXhXQLplabR7JiqhF/cgYUdBxV/SNY07WYXm028iuY0cozRtnB9K1qAOWn8I+HbjZ5ujWTbFCL+6HAHalm8JeHp4oYZdHs2jhBEYMQ+XJyf1rqKKAOXbwl4ee3Fs2jWZhD+YEMQ4bGM/kK0dM0XTNKikhsLG3t45TmRY0ADdufWtfpUYljPSRD/wACoA5uz8JeH7K4jubbR7OKeM7kdYhlT6ireq+HtI1eVJtR063uZUXYrSpkgZzj9a2mdF+8yj6mnAhhkEEe1AGdp+l2Gm2zWtlZwW8DElo40ADE8En14wPwqjY+G9F08Si00u1h85CkmyMAsp6j6c1vhgQSCCB15oBBGQcj2oAzLLSNOsLaS1tLKCCCTO9I0AD54OfXisqHwj4dgWRY9EsQJF2t+4Ukj0z2rqaKAOeufDWiXVrBaTaXavb25zFH5YAU4x/L+npUf/CK6D9jFl/ZNp9mEnmiLyxt34xu+uABXS0UAYum6FpWliUWOn28AmG2TYgG4eh/M1UsfC2g2FwlzaaTaQzxnKSJGAV4xxXS0UAee+N7zUbpR4e0qwlkmv4zHNdvGfJgjYEMS3rgHA/rxXSaDolto2jQaTGoeKOPY5I/1hP3ifrk1vUUAZOi6Np2h2ptNMtI7aAuXKJnljgZOfoPyp2saTYa1a/ZNRtkuINwbY2cZHQ8VqVUgvbW5kkiguYZZI/vqkgYr9QOlAHFj4deEh00SD/vp/8AGug0fw5o2inOnabbW7nIMiIN5HpuPOPxrfooAyNa0bT9dtRaanbLcW4cPsYkDcM4PB9zVTRPDWj6EJRpliluJhiQKxIb8CTXRUjMFUsxAUDJJPSgDjZPA/hmSd7htGtvMdtzYBAJ+gOK7FEWNFRFCoowFAwAPSoLS7tr2PzbW4injzjfE4YZ9MirNAHHx+C/Dcd81+uj2xuWdnZ2BYFmzk4Jx3Paq6eAvCyQtCui2wRiC3XJx2znOPbpXcUUAcnYeD9B0+3uba005IYblQsyK7Yce/NT6N4X0XQ5ZJdN0+O3eVdjlSTuHoQTXQySxxAGR1QMdo3HGT6VJQBxM/gTwvcTPNJo1vvc7m25UZ+gOK6+G2hgt1tookSBV2LGB8oHpip6KAOAb4deEWYsdDt8k54LAflmt/RPDej6CZG0zT4bZpBh2UEkj0yece1dBRQBwU3w98KzTTzPpKB5zmTZNIoPOeAGAHI7V2lpawWdtFa28SxwRIERB0CjtU4ZSSAQSOvPShXViQGBI6gHpQBwzfD/AMLtcT3A0sJJOSZPLmkQHPXgMAB7AVoeJtWi8KaE95DYvNDb7UEUIACqTjJ9AK6umSRpKjRyIrowwVYZBH0oA8g8KXD+Ntch8TyWjW9hYwmG2jkbJaU/eYY6gA4z6+4r2Ko4o0hjWOJFRFGFVRgAewqSgDM1fSrLWbRrPULdZ7diGMbEgEjp0rGtPB+g2dpdWVtp6xW10AJo0kcB8cjvXWUUAcFH8PfCkaPGujxhHOWHmPg855+ar6+DtBTTpNMSw2Wcjh3iSZ1BI9w2e54rrNy5AyMntmnUAcjp3g7QdMsrmxs7Dyra6XbMgmkO8e5LZ79ak8P+EtD8OmQ6VYiAyAq+ZXfIOP7xPoK6qm7l3bcjdjOM80AcC/w88NG5a4isGgeQESiGd1WUE5IYA4IPpXa21nbWtqlpbwRxWyLtWJFwoHpirdFAHnun/Dnwtp80k0GmASOW+YyudoIIIHPAwTWvpPhHQ9HaVtPsjbmaLypCk0nzL/311569feurooA83bQPDXgWzu9bs9PlhMEeX8u4kYuM8Lgtg8461yWi6onxH8QafqENnNb6bpBMrGUA+ZNxtAIPGOD/AJFe4zRRzxtFNGskbjDI65BHoQaitLW3sohDa28UEQJISJAqj8BQBZrM1jTLfWLGWxu/M8iUYcRyFCR6ZHb2rTooA42w8G6Ppul3elWUc8FrdqVlVZ3OcgAkbiQCQPSpdE8I6PoUNxDpsMsCXCbJcTud3GM8k4PXkY611tFJISVjgdP+H3hzTluEtLOaKO4XZNGt1LtdcdD83Tv+NZNn8K/C1q0zG0lm8xCgEspITPdff35r1SinYLHzRDe+DtI0bxRoukebDqCh7dhdZ3zsvAC/jkY4PtXsngrRW03wlYaVfRhm8giaNgMfOSzKcem4it7+xtL+1fbP7Ns/tW7f53kLv3eu7Gc+9atAHmFl8L/CtnqC30di7Mr71ieQtGD2+U9QPQ+tdf4j8Pad4j0/+z9QhLQBg6bG2lGAIBGPYkfjXQUUDOUtfCOhWukT6NHp6fYZ8edGWJLkY5JznPAOR3rn9J+GfhfTL1LyKyaSWNt0YmlZlU+uOh9ec/yr0snHWigDzzXPAOm63qQ1K6vdR+0IwaIpcYEOMY2cfLyM/Wp9f8DaVrtzbXd1Jdi4t4xGkiTENgHIOT3zzmu8ooAgtYfs8CRebJLsGN8jZY/U1xGveB7DV9TOrfary1v9gVZbeTbjHQ9Oa76igDlfDvhix0J5J45Li5vZlCzXVzKZJHA579Bn0rqHRZEZHAKsMEHuKdRQB5MfhN4VN00/2a4CFtxhE5CfT1x+NdH4Y8E6H4ZMj2FuxmkXa8srlyV9PQfgK7aigDy2X4baZHczSaXe3+mQXI23Ntay4jlHPGDkjqR6DPGK7zStIsdJ06PTbOAR2qKV2ZznPXJPUmtaigDzRfhxo1u8xsJ9QsIpwRLDbXLKjj3Byf1/Su9sNPtNOs47G0t0itYwQsSjgAnJ/Mk1eooEkebL8OtFt2n+wS39hHOu2WK2umVGHfg5rt9O0uy02xSws7ZIrVQVEYGQQeuc9c+9aVFAzyhPhR4UW6kuGtZnV2LeSZiqLk9BtwQB25rp/DXg3RPDTtLptqVnZNjyvIzMw/E4H4AV2FFAHMeNLmG28Nas0siJus5lTewXcxjbCjPUn0rxj4V+FtP1bwkgGs6hH5zSC8tLa4CITkrhhjPKBe/Oa9y13QNL1+KOHVLNLmONtyK5IAOMZ4NQaH4Y0bQJJZNLsI7Z5QFcoSdwHTqaALekaLp+j6cum2VqkdoAQUIzvz1LZ6k+9cPF8NtMt7WaxttS1aCymcvJbR3ACNkAEHK5xwO9eoUUAZi6XZpph0uKBY7MxGHy04AUjBH69a80tvhH4UgldzBcyBgQEeY7Vz3GOeO3NevUUAeQSfCPw01s1vGb6FXxvKXB+YjOCQcg9SelbWl+BIdLtBZ2mva5HbKCFjW4QBckk4wnHJJr0WigDySb4W6TJYxaeuo6ollG/mfZxMpQt6kbfrXaXXhqyvtFbRr6W5urZsZeaTMnBBHzADpiunooSsJKxw2ieBNA0ewvLCC0MkN4u2czMWZ17DPbGeMY5561x9r8HvDsGo/ame6ktwci1Zxt+hOMkfjXtNFAzg/FXgqz8TeWlzfX0NvGoVbaCRVi4BwduOoz/Ks/Vvh7aataQ2d5rOsS28XRHuFIJxgE/L27f1r0yigDgdQ8E22oaLFo1xquqtaIef3ybnHG1WO3kAgEVPN4K0q70SHRb9ri9toGDRNPJ88eBgAFQOMcYrt6Kdx3PLbL4fRloRq+t6lqkFvIHggnlxGuOhYdz757n1rQ8XeC18R6jaaiup3NlcWkRWF4MAhic5J9MZGPevQqKQjgdB8IGx1M6tqeqXGqX6LshkmAURLgg4Ucc5Nc7c/C+xn8UPrgvp44pZDNLbJ8u5zz94EEAnkj9a9gooA8Xj+Gt1H4g/t5fEl2LwybzJ5YJI6bT6jAA+le0UUUAeO3fw6urnxGdfPiO7FyshMZEagonPyAjtgkdO9WNU+Hs+o6zJrbeILyO+STNqyopECZY7MHqBu4/HrmvWqKAPE9V+E9nd6p/aNrq99aSSZM5QjdIT94hhjBPOeK0NN+Fmi6braalay3EUMaqUt0kYfOpB3Fs5PTOK9cooA8T1L4SadNqrX+n6neaeJWYyRwt69Qp6gdeDmug8MfDrSvDmqzajaTXJLYEURkIVBjkHHLc88+1emUUAYGreIdK0e6tLS/vY7ea7YiIOcA47k9AO3PcivIfhrbNL478WX8bK1urmLcDkFi+eP++T+leteIfDOj+I1iXVrFbjySTGd7IVz15Ug49q0dJ0uy0eyjsdPgWC2jztQEnqcnk8n8aAPN/Gnww0jxNctexu1leucySRDKye5X19xXR+D/AAZpvhe1mjg33E9wB9onnwWk9vZevHvyTXb0UAeJxfCmCz1N7nTNb1GwtpSDJDbyFCR6bhjj+VbXg34d2vhe+mvIdRvJC7fLEH2IV5wGA+8Rk98e1epUUAeG6v8ACGwuNSe+03Ubmw81y0ka/MBnrtPBA9jmt7XPAHn+HotB0TU5dMtQzGfK+Z54OMhuR3A/DivVKKAPH9P8CazYeHn0ODxO6QFjs22w+VWB3r1zglievFdd4K0LUPD2n/YLzVRfwxgLbjyRH5SjPGckn8a7KigDzn4geFdS8VW8dnb6ulpZdZYWgD72ByDnqMelb+haNPaaDHpOqXa3+2MxGQxBQUxgDHOcDHJ6109FAHi1h8PtY0qK50zTfE0kWiXBw0MkKvIqnG4K3YnnkY69M10PiHwhcXHhyDw9ol3FZWSgrKJU3l1znr2JbJP1r0iigDxfVvAGq6r4c03S7nWImu7CYtHdeUchMYC9c5HHPsK9Q0K31G1sI4dUu47u5TIMyJs3DtketbFFABRRRQAUUUUAFFFFABRRRQAUUUUAFFFFABRRRQAVQv8A7q/Wr9UL/wC6v1oAuRfcX6U+mR/cX6U+gAooooAKKKKACiiigAooooAKKKKACiiigAooooAKKKKACiiigDlvFPijTvDEEMl75sks8gjht7dQ0sh/2VJGQPX3Hcis/SvGdjf6pFpMtnf2V7MheKO6gK78AkgEZHQH24PNc18S7uztNQ0Z4dPlvdeVmNhEpIQHjl8EZAODj25IFcPqQ8QN8RPDUut/YvtBHyR2mdqLlgclup79aTEz6WrD8Q61b6BYNf3UU7wKwDmFNxUHufbtn3FblRTxRzxSQyoHjkUq6sOGBGCDTGch4S8Y6d4rNwNPjuQIAu9pY8DnPAPrxTtH8X6fq+r3Ok28N0Lm2LeYXiwowcdfftXhnhDWP+Fc61ruiajCWt1BniKHLNgZUdsgqfwI+uPZPh1pMtlpb6jeuX1DVH+1zt0A3cqoHbAPT1JHYUAddq+qWWjWUl9qFwsFtHjc5BPU4HA5P4V54fit4VFkLv7VNkuU8jyv3n1x0x75rtvFih/DurKQCPsc3Uf7Brxv4F6Hps3h27vJ7OKae4maKRpVDfIoGFAPQZJPv+AwAeweGfEul+JrM3emXHmKp2ujDa6H0I/yK5rV/iRoGlX81jK1zM8GPNkt4vMRMjPJB7D+teR2Wn/8IlrXjWysbghE04yxkYBTIDAEdMjdge31xXpXwjsbKbwJbwgCVbkSrccFScswK568A4zQB2Vzrug3egPqM95DJpEybHkOcEN8u0jqDzjHUV832F74bt4Vjn8WXU+gW98TFpgtyrMOWBJyG2gnk45I6AmtnwDA+nL450ZFFzZ2kchjDfMAy79ox68du4pfgh4Z0fVtI1G51GwiupTP5IMoztXaDx6HJ6jmkJb7Hol/qXg3U/GOlMZ2u9ZiASBYslEyCwLHpkZPfI7iug8R+PNC8N3jWWozypOIhKFSItuBJGAR3474HvXm3iiCK3+LPhlIYo4k+zDCooA6ydhXpHi3UNF8KQXev3UCG8nRYV7tMwB2rjoO+T6fhTTBO4/S/HvhnVbi3trTVEa4uDiONo3Uk+nIwDU3iTxponh0hL26LznP7iBd7gDqSB0A9680+HXhSa1trvxbqw3ancRvNAjIAIxgkPj1P6D60z4FRQ6ha6tq91++1Ga5KSSuckqVB6dskmgZ69oniXR9cs5LzT72OWKIZl6hk4zyDz0qtpHjDw/rN2tnp+pxT3DAsI1DAkDr1FeKS7/C3xZWLT9iwaoU82MjjDn5sDjB3DI/yKfqEMPgf4oWl/JLix1VXDkoD5e7jA9AG2dO2aAPcbnxNo9tqqaRNeql+5VVhKNklumDjH61i634/wDDmi3b2d1fFriMZlWGNpPL5xhiBgHPas7w7Cuu+JdQ8Q3MKNFZk2VhKCCpVS29x6nJIz6E9a820ny9JuvEMHheybXLm4uG+03MuEggjxnbnOGIYt064+lAnc+htO1Oy1OzW9srmOa2YEiRTxx1+lcZcfEbwxBfiybUMtvKNKEPlKwPI3ng9eoyK8I8P3k9n8KtaaJmBlvBCScj5GCAgc9Dz+Zr3QeEdO1bwXY6KGMNuYYpBJEFyWwCW6dTzk+9AJ3G/EzULdPDr2zanZ2i337vzJstujIJOwDqenJ4569K63w3pNlomk21jYKBAiA78YMhI5Y+5rxb4saJY6d4GsbaALM9nKkCXDgNIBzuGe3I6e3tXvGm/wDHja/9ck/kKBl2uS8R+L9E8OYXULwLMRlYYwXc/gOn44rra8F+Fawa3qPiW91N1utSa48l1fkJEM42+gJyP+AigD2bSNX0/WbQXmnXcVxbnguh+6cZwR1BwRweea4vUfiT4Z0/Uv7PlvWZ1ba8scZaND6E+3tn+dcvqfh+38B+EfEf9l30rT3EIbDsA0a525GOejHn1rK8L+Gtc1HwRZ2trf6SLK6tWHlvZksu4nPzBuW6HOOo9qAPY9V8TaJpNol5e6nbx28n3HD79/8Auhck/hXMXnxM8KWptMamswucEGFS3lgnGX7r9Dz7V5r4z8L/APCO/DaeyurqPUJYLlPImaLBgDMuVXkkd/z+mNVPD2kp8KWkFhB5zWYuTLt+fzQM7t3X/wCtkdOKAPX/ABGNNuNDvBqM8cdhJCQ8rN8oB6EHuc4x6nFfPvw+uzc+JrWy1fxG1zHp426dC8bIJW2lc8gdAOMkk9u+dTXEuNQ0LwJpq3otku3VWaT5lJULtBXI3c8AZ64rqfGHgfVPEMUMt3rVpHLa/OkwtdhGPVt3TvQB7JVLUL+0023a6vbiO3gUgGSRsAEnAqe3BEEYZxIQgy4/i461z3jSzt77w3qsNzEsiC1kcAjowUkEehBGaAKI8deGGtxcjWLcxb/Lz82d2M9MZrrIru3mtluo5o2t2XeJQw2keua+cvhV4R0jVfB19Nc2cE13O8sazypkx4UY2+mDzxzUvwxsobz4bazaX94LS2mnlH2hm4jBRAD1HG4dMjP40AerT/EDwtBetZSavCJV+8wBKA5xjdjHf1rtjNEsJnMqCELvMhYbduM5z6Y718k6vdhvAstjoWhNdaTBnztXuo1Rid4OUXrwW2554Hsa09S1iSbwV4S0AyuBqTrHOwY7hEr7QAencf8AfIpJiT6dTZ+K/iDwlrehSyW15Dc6pFtFuVDAgF13dRjGM17j4V/5F7Sf+vKH/wBAFed/FjRdOtvAtyLe0iiFmYjDsUDb86p178Ma9D8KHd4d0g+tlCf/ABwUxm/XzD4uuYNR+Kdnp/iGJ10yPYkMRf5JCQSrMPQscH6YNfT1fN/xLsT4w8V22gaTbQC+toxLPfF8GNe6nHYZQ+uTigTvbTcu+G7aGx+KV7a6HH5WnpDi6jiJCKwXuOn3iPzNU3aL4h/EK4067kZtJ0hXKwK3ErKwViSOxb9BVP4P63JoutXXhHUrSO3nMj4k/iaQY+UnoQQCQfp6074SQSW3j7xJFKu11WXIzn/lqDQM3pbZPBPxC06LTkCabrS+W9sv3Y3GBlfTnafxI9Me914f4/Bbx/4PVRlhISQOuNw5/Q17hQBxHjvxdaeEdMN1MPMuZMrbwD+Nvc9gO5rK8HeLtM8V6EyXV7F9qEBF7GQYxGGyOp4xzjINXfilHFJ4M1bzUDhYgVzjhtwwareE7C1m8A2cMtvEyS2A8wFB83Gcn8eaAJfh3Z+HLCxu4/Dt01xB55MrsxOGAxjJA447etaE/jnwxBdPaS6zapNGxVgScAjqM4x+teQfBa0nvfB+u2ttP5E80rRpL/dJjAzXKWGoJ4Z0ybwj4w0WS2t7jeY76FQzDkEEcHcAe4PHHFJsD65hlSeJJY23RuoZWHcHkGpKy9DSOPSbBIZfOiW3jCSbSu9dowcHpnritSmA11V1ZWAKsMEHuK+TvDOjWdv8WriwMQkt4ZJZI1fkAldw+uM96+s6+MfEunahq3xH1mz0ybyrllcg7iNwEXK8evT8aAPWNXhg+JGvGytIwmm6XIPtGor953BYeUnt3yM+vcZ9m0vTrTSrRLSziEUKdh1J9Se5ryv4T+K7LULMaHJZxadqNmNrW6rsEmPvMB/e4+Ydc8/TtvHuoXOl+F9TvbOTy7iKL5HxnaSQM/rQB4xrgj0jXNQ07TfGNjb6dqG5by1upGZoC/DmMgEbsdMkY6H1r6C0a1tbLTbW2sWVraOMLGytkMPXPfPWvMfCHhPSdQ8BRW3kxyS6hbmSS5kQM4lYH5s/7J4H09Sa7XwTozeH9Dg0t7wXbwMwZx0GTnaBk4wCKAOsrmtY8U6HotxHbajqUFvM4yqOTnHqcdPxrpa+Vrq6l8D+JNYPiDQUvNL1O6Zo7ooG+UkkBSfRW+714/GgD6ZstTsb+3a5tbqKaBWKmVGBUEdeaw4fGPh2a9NjHrFobgNt278At6BuhP0NeHX1zY6f4MitfDt+t9Y6prBjZcCIxo4z5JJzg/dyx9fSun8SeA9S1zTbezi03QdPMONkkUkhcDGNpOznj1z2oQke7UVR0uCW10+0t55BJNFCiSODncwUAn86reILmSy0XUbqI4kgtZZE+oUkfyoGVtU8SaLpMqQ3+p20Ej5wjyDPHqO3TvWtZXltfwLcWk8c8LdHjYMD+VeK/CDQNLvvDJ1C9sobq7u5pDLLcKJGOCRwT07/AImuD8LalN4H8TeKNKgUSwRQTzQRlyVBjUumf+A8H+dAH0breu6HYKbXVNStoPORlKPLtJHQ9OR1rxP4FxwrqfiJrdg0IkCxtnOVDNg578Vq/Crw9Ya1pV5rusWtvfXmoXMjM00YYIAegB6c56dselc18JJV0hvGMlvGCbVWdAw4ITfgH8qAPoDUvEei6ZN5F7qlpBMOsbygMOAeR24IrXF1bmAXAniMJG4SbxtI9c9K+Y/h3ZahrWkX1/8A8I/peoyXVy++5vZvmzgcKNpIAz65+la2j+BNUsfDOraXrxgk09I3u7fyZW3pOFIz2yMdjkZoA9q/4SnQfswujq9mIC20OZQMn0Hr+Fa12sN5YSqZlEE8RHmKwxtYdQenevl74Z/DnRvEnh2a+vjOblpJIkKSbQmAMHHc896PA8E+p6F4p8MancyTWumIzQFGYFHG8HB/u5Gdp4oA9t+G+g6d4e0me103Uv7Qje4Z3lBGA21RgAHHQD866aTxDo0V21nJqtklyud0bTqCCOoPPX2615N8HY528AXiWpP2lpJxEQcHftGOe3OK8w0O+0OHSbnw34p0NdO1N45NmpXFuWcMxJVicbhg9xwcfWgD6zl1PT4TGJL62QyKHQNMo3KehHPINPutRsbNwl1eW8DkZCyyqpI9eTXgfxLsba28M+GJYvImnikgtxdRqMuqoejdduRnFW/j/bwPoFhd+TH9o+1qgl2jeFKOdueuM84oA77x/wCFrTxRZW5udSNitq3mCYEbRnjnJA/Gu00+JLWxt4Ul8yOKJVEhOdwAxkmvn/4k+HbceB9L1K4WRdQsrS2twA+VAwAQR06k8j0FJ8R9Y1CLwz4d0KwTnVLaNXbdtLYVcJkkAZJ/Hp9QD3qz1fTb6Z4LTULWeVPvJFKrEfgDWpXzJr/hPWrsacujeCYdLe1kBaVL+Ni6jsxyCeecnJr6UtfN+zxeeAJtg3hTkBsc4P1oAnrG1l7C4tp9Pu75Lf7RGYziYI4DDGRnvVrVblrPT7u6UBmhheQA9yFJ/pXjvgPwjYa5ocusa4ov7zVdzszj/Ujc2Ah6r68fTp1AMP4RWz3sXifTZby7KvIIhcLLhwBuXIPODjHP0qx8E4ng1LxFC08kwimEYaRskgMwyab8C4ha3PiC0XlIZwqk9TgsP6UnwpuFtdQ8YTuSEind2IGTgMx6UAe9Xmo2ViUF3eW9uXOFEsgXcfQZPNXQQwBBBB7ivkrwpdX+u29/ql34RbX7q6lZDdSzhFjAC4VVI4we4xxx61678JtP8QaTptxY6zC0UEbA2weQMQCMkDBOB0/EmgR6zUFzcwWkRmuZo4Yh1eRwoH4mp6+f57mHxd8SptIv1M+madG3l27cI0gABYjvySOfSgZ7vaXdteR+ba3EU8fTfE4YfmPqKW5uYLSPzLmeOGPON0jhRn6mvn/xpZN4H8TaZrmjstvaXcqwz2MShEOMBsAcAEAduCM1oAJ4v+JN1a3kpksNGjDw2+35Gk+UNuB6/MT9cD8QDK1KG2j+KGjT2N61zb3hM7YlEiK+GBCkcYxg49/evoR7q3SYQNPEsxGRGXAYjrnFfOur6NY6L8WNDXT4EgiuU81okAVVbDqdoHQfKOPXNc7qXhSGf4ovo1rc3drbzxmSWSOUl1BjJIBPJBPHOeDQB9V215bXQJt7iGbHXy3DY/KvO9W8JG78Z2evnXZYPKCqloDy2Oqgk/dYdRjua8p1Lw1L8NfEOjX+kXcs1rdyiCVZxuOScEEKBkYPHfIq/qukppHxY0VY7m4mW6BuCJnLFWIcHBPY7c0AfRtzdW9ogkuZ4oUJ2hpHCgn0yalR0kUMjKynoVORXzZ8SdUXTPG0EniGxfUNFFuDaw5xGjNgMxGMMww3HuvpWto5t9A0vxF4l0G/iudPkiT7JbndugOeQQ3TBPA5zj2oA90nvrS3kWKa6gikf7qPIFLfQGrZYKMkgD3NeFeFfBVhr3g03Wpw+dqupq07XbtukViTsIPYYwSO/OareAJ28ZeHdR8Na7JJJdWL7BKCQ6rghST3IIYc9R19wD34MG6EH6GgEHoQa+efg5qkNlF4g0zULg+dZSNK7OWJ8tRtY+wG0fnS2VxeeFvh9f69ArJdX8yyRpLIxEUbPhQAf9kkgjrkHtgAmzs/G9rrus6vpumaPqh0+3XMl3NFLhx0IGAcnjt+fFeoxrsRVyTtAGT1NfJ1/wCHtRvdHsxY+FdQt9Ti2yC/+1KWkJHOeRx6dxge+fprw9NfXGk2kupw+TelP3yejDjt69fxoGbNRNNEkixtIgkb7qlgCfoKS48zyZPJx5u07M+uOK+RfC8nh/Uft+l+Kp7u08RvOQt/NIco33QoOfUkkEYIPXgYAPUPjZb6hFpUOq2esXFokDCMwRMU8wseuQQc9OPavXtJfOm2TO2WaBCST1+UV4t8RbW60z4ZQWd7dC4uI3iR5VcsJPmJBy3J49P5VX8PrF8SZLeV53ttN0lfs4gjlIlnJVfmOPurx9ePyAPoHev94fnQWVerAfU14l8WdKtLDStPvrON4J4buOJfJcruViSQfXkdal+NenpN4ej1VJZYbm2dVUo5AZWOCD+h/wD10Ae0kgDJIxSblzjcM+ma+aPiXa3kek+G9Qt9TvEuZ1hhKrJhCdgO7Hrn+dTeLfAl7oGlf27Z6/dvfWhEsxkb5WJPJXHT5j0OeDQB6t4+8L3niazgistWn0+WJ8koxCuP9oAjPQYrtrdDBBFG77mRApY9yB1r5u+JEdzqHhTTvFH9o3sFzNHCjQQylYtxBJbH5/nWz8X7GRvDGn6ql5dpLbiNNkcmEJYffYeo6Zz3oFZXue/FgDgkZ+tBIHUgV80+PvCd3YeGpvEs2v6hJqaLE0iq4WE7nVcBQOAN34/jW3460u98Q+DdP8RW13NHfQ2cU84SRkV0C7mwo4yCc59BQM97yMZyMUoOeleKQ6paXfw5021tZmNzfJHYxjzcsLgkA5IJIGcn6Ecc4r1bRNMi0fToLGFpGSJcFncsWPc5Pqcn05oA1aRhuUjJGR1HalooA+V9UuPE9p46j8LweKb0xXLLmZwCyqV3HA7Hr0x2rvdT0HxroNtJf6V4mk1ExKXltr1Ad6gZwvXn8vrXJ6yv/F6LJs/88/8A0Ua+liAQQenegDzr4c+N4PGdlM4g+z3duVE0W7I5HBXvjg/lXou4YzkY+tfKvwttVbxj4osLK7McLwzJHcQnLKPNAUqTxnn/AAqv4O8Mav4ni1uyOv3UVlZ3TRxB2Ls8gOAWPXGB09T7UAfWRIAyTgUAg9DXzvZzz+I/FEXhG9vJn0/SY8StG7I126gDLnOQOegP496oeJlvPh74w0u8s7+5l0zUHKvbzTF9oBUMMsT0BUgnnjGaALGuJqWk/E7SIpNZv7qG8cTeXvKiNdzAJtBxtAHPA7mvo1ZEckK6sQcHBzg182fFO0lv/iJ4etYbp7WSWBVEyY3IC75Iz3xmszXtJv8A4beItI1K11O7vLC4mxMLhycseGBAPJKsSDjqKAPqjcM4yMj3oBB6EGvlLUNCuT8TpNGtNa1KOO8jd5pmbeyBo2YgdsdAD1GauWcV14I+ItjplvqN3e2t0qI63MhPDZH0yCMjigbPpTUZ5ILG6nt4zNNFE7pGvJdgCQB9TXBfDvRNd023kvNf1a4ubm6G77LI+5YcnPr19hwK8u1XSz4T+JGlTMt7Lpd9OBCDOSBK3GM5yQGYHB7etehXFomq/EULE0kSadbpLcmKVh5rnBRWA46YPuBzQmSnc9arzb4n2mpSaFcXmn61c6d9kiaR0gGDLyCBuBBXoenrXpNcZ8RA7eEdYCbcm2b73p3/AEzQwZB8Nbm6u/COmXF7cPPcSI5aSRyzMN7YyTyeMCu6r5g0LwpeXHgGDVH8QX8Rt7WWSGCA7UUBmYA45OfXt9BW34mbUta+GllrS6xeWs1tBvlWJsfaDuC/MRg9s/j3oGfQeR60ucV81v4S1W+8Gw67c+Ir5LmLThPHDExVNiruGcHlivU+tWdH0TV/GXhS21vUPEl/HMkMghit22LhCVy395iV5P0oA+i6Mj1rxHSvGl9a/DYa7df6ReoTCjEfeO7apb19/WnnwTc3Hhl7ubVtSk1qSFrjfDcttZyCwQLnGOg4/CgD2a4mjtoZJ5mCRRqXdj2AGSaxPC2tR+IdHt9UiiaKOcvtRjkgK5Xn8q8Q0jU7rxx4A1SHULi5iutMifdNHKV8/CMQJFGMjAGc9SM+tTfDnwureCk1S11XULS7nhmyYpfkXbIeingEhAM+5oA+iMjGc0ua+Uvh1pGq+KvD1+03iXULaCKYjy42JZm2qQSxOcewxXVfDl77xn4GvdPvtQuxPbzlILmKUrIMKGUE9xkkc9j2wDQB6D4+vtXRLDS9E82O8vpgpuVjLLCg5JJwcdvwzXcWUUkFrDFNO08qIFeVgAXOOTxXgHwh1cvYa7barNeS39oGeYyXDuzIAQcAnAI24z713vwt0+eDRF1G4nuzJfkyiGaVmWJNx27c+q4Oe/FAHplFFfNPiOfxLF8UrXT9O1ub/SV3xxyHEUUZUlhs+62ApIyOSB3GaAPpaivljxbaa74I1/R3sfEV5dG8YqBdOWXO4Ahlzgqdw7duOQKt+KNO1jwdr2hao3iC8vWurtVniZiqHG0MAMkYIJHTjjvzQB9OUV478Q49dv8AWLCwjnlsfD2zzb29hmEW0A87nP3cADA6HPOcccd4K177H4+/sXT9autY0y6jK+bdSs5RlRnO09DyMZwOvtmgD0e20XxTH43l1OXWA+hMDi1DHGNmAu3oCG5yOuPfFemV4BJcara/F+zs5tXuZ7SeOSRbfcUjRTG5C7QcHBUHOOSAayPFPihNe8UXelvPrMOmaduiZdNT55JQ2GLEfw5Bx9O1AH0tXMaf4ks9Q12+0W3DPLZxq8kgIKZP8I56jIz+NeHeDLzV59dudCkuteuNHv4mVbq7RklhbYTkOc46EenPSsH4U+HYZfF2sW5vLxU0+UlfLl2GXbIQN5HUcdsUAfW1UtRiuZrSaOzuBb3DLiOYoHCH1wetfMl94tTxZq149xJrkOnW48u1j0xNyk9N7kdSeoGOnf16v4Q6prTahf6ZetqVxpqKXtbi+hZXyCBtyc8YPTP88UAWvglqGoX1trA1C/muzDcKiNKxJHXOM/yr3Ovk34Z63HYWmu6daqZtT1C58u1gVwhyQ2WLHoAOfXtXt/g/wYdBEU93rGo6heKMsZrhjGDt24VM9MY656CgD0OiivBPjPruoaZdaLapd3lhpc8hN1d2mQ/BHygjngZOO/vigD3uivJfBejXFlrH22w8RT6xos0DKWlufN8uQEcHnGeewBHIPv6yTgEnoKAFPTjrXgvw51jW7rxtrunatqLXK26PhV4jUhwMqvbg/wD66i01b34j6vf30etX+naRaEQwQ2sux2bAJJI465PfqPSsL4WW66N438TRXF3JMltA2+4nOWIVxlmNAH05Va8W4a2lW1dEuCpEbSDKg+pArwPQTqvxJv8AUtTGt3enaXazGC0itG2luCdzA+xU8+vbArc+GnibUn1K/wDC2ul5b+yZjHcNyZFzyGP4gj2+gyAO+EmuaprU2v8A9qXZneG6CoMYVPvZCjsOK9nr5A+H2meI9Wn8QW2iaommwC6DyzYJdmy+1RjoPX8K77wL431O0g1zTvErBrrR4mk3t/rJMHGD2bkqAe+4fWgD6BorwbT7fxhrei/8JOmvvb3LoZoNPSICLapOAcnnIHGfUZPpT1rxTe678PX8Q2V9c2F5YSLFOkB2rI5ZAfww+fqaAPoWivFfEmpap/wriz1qDVZbS5ggilkdFyZiSFAJPqTk16X4Wnu7nQdOuL6ZZrma3SR5FULu3DPQcDgigDfooooAKKKKACiiigAooooAKKKKACiiigAooooAKz784VfrWhVC/wCifWgC5H9xfpT6ZH9xfpT6ACiiigAooooAKKKKACiiigAooooAKKKKACiiigAooooAKKKKAPNPGvhG91fU9P1rR9QWz1OyGxTICUZefT6ke4NctqXw/wDEl7rFhrb+Jo31CD7zNb4SPHQIoOCDznOM17pRQBDbpJHDGksplkVQGkIA3H1wOBU1FFAHlXjP4fxeJdc0/VDcBFhKrcRMuRIgJPHv254xXqigKAAAABgAdqWigDB8Vf8AIvat/wBeU3/oBr5/+D7eK4/Drvo6aVNaPdMNl2zq0ZwMnKjkfrX0F4j0uTWdLuNOS7e1FwhR5EUE7SMEc+v8qwPBHhNvCUE1pDqMlxZs29IpI1BVjjJ3Dr0oAzdF8BwwRarcapP9q1PVY5I7mYAhUVv4UB7Djr/dHSuc0HQfGXg9ZNK0k2Oo6dI26Ka4byzASecgcn17+3pXuFFAHk2meC9R0LRtUTTr2K41nVDm5urksigkNkqFB5BYn8aj+GHhTW/B8M1jdvYTWs0pmaSGRywO0ADBUeleu0UAeKeKPCXiS/8AFtr4jsH0pDZDbFHIz5kUE/e+XqQxHX0rn/Hfhbxrr2t2l20Nnc2Vq6tHax3BVOME53Y5PIz6V9F0UAeRyjxtq8trZXumWljp5lX7TJb3OXMYPKjnoRxisbSvB2u+CdVubrw7Ha6hZXXytbzuY3jA5XDHrgnr+nce60UAeXaF4Sup/ELeKdedft+NsFrE25IFxgc9zy351Z+J/hNvFeiCG3Vft0EgeAk474YZz0xk/gK9IooAwtF0W30jRYNIty3kxRFNxxkk5JP1JJNeJeFPCXjXw4mo6NZjTksLqQkXsjkso6bgo77exHXvX0VRQB4D4R8Da/beHta8Pai9tDZ3WTBKrF338YOAcBfl6deTVLw1ofxI0W3/ALHgltEsC5VbiVw7QqerKM59wPWvouigDwvxr4S1Z/Ddh4b0SwW5hRvNnupLhVPmckkg8nJJ/Melet+Hze/2XbLqFrHa3KIEaKOXzAMcA598Zxzj1rZooAK+c5/A3ivwz4gudV8KXNtLBcu5a3kbaADzhlPBAJ4IOf1r6MooA8tsvBdxqFpq0viK8E2oarCsUhtxhbdF6KmevOCfcfUnz/QPDnxI8LiXTNKuLOfTwSIXnZdq9TlV5IySeOa+kqKAPDPFPgvWZtAGkab5N1PezfaNQu7iUqS45G0emePy+on/ALH8YDwevhz7Bpu4Qm3ab7S2DHjggY4b9D7V7ZRQB4XeeDNa8Q+FbTSdRS3sb7Syi2dwku9ZFVdvOBleAPfIFSWOjfEC/iXSNZ1GCPT3BSa6gIMxXHQHA6njOM9c+/uFFADIo0hjSONQqIoVVHQAdBXL+NYtUuNDurTSbWO5uLlGgZZJAgVGUgtk9xXV0UAeJ+A9O8UeFvD1xpv9ixS3IdpYXN2m1mO0YI6jufwrm/DvgjxGnhLWfDN9ZwQJdMLiK4FwG/eAoQhUDodnWvpCigD50fQfH134Rbw29npsEMUSoJDLueVQ2doxwPqfT3qZvAGtan4OtbC+W3ttS0xmNl5Umd6k5IY9AT2x6CvoWigD5+8Saf8AELxF4dfR7zTbAM7K0k6XABkCsCBtBxnOD6cdM1674Qtr+z0GwtNSiiiuLeFISkT7hhVCjJ9TjPFdJRQAV4nq3h/xBo3jSbxJoNjFfxXaBJ7dpxGRwueWI67Qe+PSvbKKAPFtE8LavqfjNvFWuWsVgI1HkWkcwlOdu35mHHHPTv7ddHWfDWqaf4sHifw/DBO80fl3lrLL5fmDgZU4wPug89xnBya9YopWFY8m0nwxqmpeKh4n19YbdoE8u1s4ZC+wdizdD1b8T26V6zRRTGct420ufWvDeo6dbFfPmixHuOASCCB+OMVxfhG28X6b4bm03UNMs2NtbeTapFcAPKTxyfugAH6nFeu0UAeB+BfDXifQ/D+taVJarbXFxG8ltcx3KkiTaFC8dD33Z4qe/s/F2peFP7G1Pw1BeXgjEKXf21CRjAEh3Endxk4PJ+te60UCPJLnTPFXh7w1oumeGlhuLiE4umlK8ZyTjcR8uSenOAMV6zGWKKXGGwMgetOooGQ3LyRwSvFEZZFQlIwwG844GTwM1886NofiqLx83iS68PtHbzSMGRbuElFYbc/e5wOcd6+jKKAPCvif4Ovb2/s9W8NadL/bCyh5LmOaONQF6ZDEZbOOfQc11Nlb+IPEmh3mk+JdMWyaWDYJ4pkbcwxhiFJxzzj2PrXplFAHz74T07x94Wim0i202zurPzGMNxJOoC5/iA3Zx3wRmvX/AAzpEuj2kyXN413dXExuJ5mXG5yADgdhwABXR0UAFeRRSeKpIdQ0/V/C6apaPLIYXa8iUshY4BBPHB4PBAxxxXrtFAHz1p/wwnPgy80+4Iivpbg3kEKsGEThSqoW78HBPrzmtfSbj4kNp8emXelwRStiP+02uI2aNeMsVDHcwGefp+Pt1FJISVm/MydC086VpdpYtO9w8MYV5nJJdu7ck9TmrOpWovrC6syxQTwvEWAzjcCM/rV2imM8C8F6Z4s8DPqGmrpLarpfmeZBMk0cTE45IUsTyB09R71teF/BN1LPresa9+7vtWjlh+zqwb7PG5IxuBwTjAGOgHvx7HRQB84eELLxv4GmutIg0RNUsJJg8MwnVFGeN2eSBgDII4x+dr4a+HNdsdU12LVtJ8mx1DeJHM4yMluFx94c9ePWvoWigD5o0LSPGfw91G7stK0/+2NJlPmKcqmWIHPXIIxgjoa9Ch0vWF03XNa1y523lzYyILKE/uoFCnA77m4HP869VrkfGkOsXWkT2ekW1tM9zG8UvnylCqspHy8YJ57n/wCsAeM/CXWtUsfC80NnoFzejznaKaORAhYgcEEgjBA9etdNoPhzUfD3h7WL24sJLzXNXL+bDA4ITduwCScYBYknnr3rb+Fmha34c02TTtThtlh3mVHjl3Nk4ypGMcY616nQB4t8MrPWtF8M3+nXGmTW94nmS27MVKuxUYHXrkVkatLqfiDw5/Z+veD76XWTEUhuokjKhwMhywI2dORjB6DrivoCik1cTVzwTxj4R1SHwHpNjZR/bLvTJVmkjjBy4w2do7kFhx3/AErG8WR+LvHehRL/AMI0bCK2lEgSWX97KcFeFIBAGSefwr6UpkoYxuEO1yDtOOhpjPB/HiXsfwxWC+sxaSQeREqeaJCVXaASQBg9eOat+MvCt14g8KaJdaau7UbK3ieNd2Cy7VyBnjPANRWfh/xprlmujeJ5bQWC3CzSXIIeWVVOdgA45Pcjj0PSvc1UIoVRhQMADsKAPGNK8T+MtbtvsKeGnsbniOS+nk2KvqwQqM/gTXsNpD9ntoYN7P5aKm9jktgYyferFFAkrFDVbU32n3dorBWnheIMR03KRn9a+efB2q+LPBlnLoNx4Yu79YXY28sKts5JJ+fBGM8jvzX0rRQM+efhdbeINNvdTF9odxbwX2+czFsGMjPAXqSSRjpU/wAKdB1bT7jV4dZ02eGO+X77sGBznIJB969/ooA+ZvDr+Kfh3fXel/2Nc6ppLyloWhXuejAgHGQBkHgH9fZ/CkOsyvd6nrLNA90QIbDcGFsgzgbh1J6n8PoOyopISVgrwfWdA1Xwz4ybxTpNlJqNpc5+1W8YzIu7720dT0BH5V7xRTGeK6nY6h471zTmlsLrT9F09/OY3ce17h8j5dh5HQjPpn2rH1rSvEHhLxld+ItE059Ss75MzwJncOQWHHOcjIIB64xX0FRQB80XX/CUaz410XxDL4VureKCJVEXmqTtJblicbTluhAOBUXiTUp9J+LiXcNpNdhYVEkMCbnKGLBIHt1/CvptiQp2jLY4BNfPI0vxf/wm6+KjoMflbvINuLlS4j+5uznr/F6YoA6LXILzxxrOlwQW17aaTYym4nnuYDGXkXoqq2Ce4z7n055rxNeXNz8RtN1OHR9Vls9OUQyvHZyEk5fkDHT5vxHSvoqigDx7Vde1BfEeoadqfh291LQHSMwPFYNJtbYpPbnkkeoI+tcb4U8FXV7/AMJSIrObTNN1BTFaRXUZRgQ2VJUncAP89K+k6KAPEPBmrav4b0RtE1PQr0XdmGW1lSNpI7hiWKruUYHOB9K6P4Y+HLzQtPup9SSJL2/mM7on/LMEcKT65J/xNemUUAfOvxH8IX934w06706G5FnqW23v3tlPyruAcvjsVx17rXqHjrw82teErvSLRijrGhhByclCCFP1xj8a7qigD518O+PfEdtYxaNc+Gb+51WJDGJCvlg9dpOVx0HXvivcvD8F/baVaxapci5vlT97KABk5zjgDoMDPfFbGOc96KAK167x2s7xf6xY2K8Z5xxXzDrWq6L4t0RYtf0W9h8TeXsg8m3YSTOAQpBx90k8jH9K+p6YUQsGKqWHQkcigD5d8QQa1ZfDmy0G9tLye/mkEkccMDP5UK8gOQuMj0zkcZ9KdNbN4V1TSfEPhy11Fre7XZd2AtXUALgN279QD3Gc4OB9R0UAeOfEuSfX/Bgu9Kt7ljDOkzK8JR0C5ydrDnGe2R19K4jxh4k1rxjoC2en+G72OHfGZpHX73OFCDuC3cdMe9fTXWgAAYHSgD5n+I93cJ4U8MvdWE9tNb3KI0MmNx2p1GPXHfB9q6jxZ4pTxNpcvh7R7G7m1O7CpJHJEYxAOGJYtjsOP85X4r2ut6rcafaado0tzFayrcmZZAAx5G3nv/8AW9a9b0a5uL2yiuLuxeyuGHzwuwYqfqOooY2eIfEfTZ7Dwdpnhqysb28mj2M0sEDOmVzuyR0yT0qX4mXv9reDLC2tLS+eaV1YJ9lkBAT5Wzxxyfxr36igR4J401SO7+HcemRWWpPdz28SJGLOQYaNk3ZO3HY/Wu+8A3kWqeF7OzmtLiJre2jtZ4riFkBIQKcEgAg+3rXe15R8Rbzxna3ViPDMIe3YHzyI1fDZwM55xznj0oA8/wDh74RuLDxnqNm06T6ZpU4lXngysnycf3gDz2yK9o8beJV8K6WuoPaS3KmVYysZxtyDyT2HGPqRTPBPh5tA05vtMhn1K6bzrycsWLyH3PYdK7FgGGCAR6GgCrYXBu7O3uGjaJpY1cxt1XIzg+4qxI6xozucKoJJ9qfRQB8cap4u0ib4mwa/FNI2mxFQZfLIJwmMhTz1Neyav4/GqWU9r4W0+/v7yVCglSMokOeNxY9xkEfzr10QRDpEn/fIqRVVfugD6CgDyLwH4aj+H+g3t/qRD3LJ5s5iTcUUD7ox1xznt36VhfBfUVZ9WSS2uoTfXbXUDPC2xkIz97GM174RkYPSkACgAAADoBQB86apb3Hgjx/P4hltJ59IvM+ZOi7vKLD5s49CM/T1NWtfth8Stc0SfTIJ/wCy7Fma4up4yiOCykqncn5SOOma+gWUMMMAR6GgAKMAAD0FAHgXxLSbT/Geh6/NZTy6XaRqJ5o0LCM725OOmMg+/SrWuo3xF1XS4tOjn/sS0kMs948ZRXb0TOCemPx7V7myhgQwBB7GhVCgBQAB0AFAHzo13LL8Wob9dPu/san7L5zWjABthTOcdNxxk9s9qz/E/wBo1D4kWWpW2najJaWjxxyyCzkwCrHPbp719OUHpxQB5r8U9Gg1nwtc3Bk8qayQ3cEuMEFRkr68jj649K0fh9pNxpmiJJe3Iub28b7TPNnduLAYG7vgY/pxXnkWjeN/EGq32ma/crHoYnVpPLCqJkBBCoQN2CMZ9x6170iLGiogCqoAAHYUAOrzr4oajBaeGL+1cTNcXcDxwpFCzljjnJAIAxzzjvXotGM0mriaueAaHrNjYfCwWtws0FwbaS3WFoXUtLIZCgHHOcE8dutcx/btlZ/C8+HnjuxqpRkNubaTIJlLZLbQuMHPXvX1GyI4AZVYA5GRnBp2B6CmM8Ql8UWFl8Oo4JRdNdSacbZIRauCZDHtx0wB/tdwM8niqvgLxHpdl8PUguJZklgWWGRDbuSHZ2wowMH7wHX64r3nAPakCKBgKMZzjFAHzB4csf8AhIfhnd6FaTFdTs5DPJbFDuI3FlXBHcDjHfFdZ4M+IFlbaAmmagl1FrdjGYTayQuWlZQdoGAcZAA5xg57c17kqIrMwVQzdSByab5MXmeZ5SeZ/e2jP50AeJ+EvDGo6Z4I1sXUbC+1CKWQW6qdy/IQFx1yeePcdawvh14xsrXwbPp11bXcX9nxS+dceVmIFnJVSezEvgD2NfR1ReTFtZfKTa3LDaMH60AfNPwY1zTNP8N6zDd3QikjZrh12kkR7VXcPXkgVP8As+arZR2d7pTzgXsk5mSLafmUKBnOMdjxnNfRa2luoYC3iAYYICDkVzfiw6jp+h3c/h6zjfUQF8tVQZI3DOB3OM8f/qofkDfY8N+I/hq7g8b2c2n30lsuvHyJSsmMfdVxxyQRtPpn8K+m4Y1hiSJBhEUKo9hXlfgzT/EGq38PiHxMEhlhieK1tAm0x5OGcg9CQMcdRXrFCEgr5e1rxLpUXxcsb97pRaWqm3lmx8qvsdfyBYAn619Q1Wa1t2JLQREn1QUDPm7406vYHxB4fjW4DPZOZbjaMhFYxsOnsCfpj1pfjVrum3F54eigulkaOQXDlQcCNtpVs9Dkc8V9HyWdrK26S2hdsYyyAmmy2NpKQZLWByBgFoweKAPmbx34igbxpZtrTSXXhnyVmto7cBkmDL95gThvmz9ABVSbxJaj4kaPq50y8srBYvKhR7fYzhkZQyr6EsOlfUVxp1jcpHHPZ28qRkFFkiVgp9gRxXL+M7y50qC0v7LQBqs0UoUhEzJEh6lAATntx+NAHnWqD/i82lH/AKdW/wDRUtcbPdX/AMMfG17fXkEtxpeol33xLgPuJYAE8blPBGenPcV6Xo2mXPiDxsPFUlnd2FpaQ+TDHdJsklYqyk7eoUBj9ePevW7m3guojFcQxzRnqkihgfwNAHlfh3x1c+L9Qt4tE06aGzifde3NyowFxwi4J+Y/pXmHg3Wrbw1498QwXsN00t1dPFCsUO4sTKSDjOeQQRjPFfUdtbQWsQit4Y4Yh0SNQoH4Cmm0tjcC6NvEbgDaJdg3gemetAHyjoWuXPws8Q6rp2p2lxNYzsXiKADfz8rgngjBwcHg/SvY9J8dDU/N1aS0uNO8P20O57m6i5ldmCqFC5yOvTPOK9LuLW3uQBcQRSgAgeYgb+dSeTF5Xk+UnlYxs2jGPpSQkrHxD4W0y01m11Ke1v0s9bt5/tNmSWUsihmYDHsM+vHoTX0J8PPiTZeJUisb4rbaseNgU7Jepyp7cDofwr1WO0tom3R28SNjGVQA0RWdtC2+K3hRv7yoAaYy1XlHjzxHo9lqtnoniG0hm0u8hLtI6ljG4bCk+g68jn8K9XqpdWVreAC6toZwAQBLGGwD160AfNfgS1g03xqkHhHU7i/0iRN98GQhY+GABJAB5ORjntzg19PMNykeoxWfpml2GlRGGws4LaMnJWJAuT6nHWtGgD5e8D6+vw/1jVNE8QxSwRT3G6K4WPKd/mJ6lSNvQHHfFUfBN9ban428SwhbpV1OOWCMiAlk3Nglh/CB7/jivqC+06yv9n2y0guPLO5PNjDbT7Z6VZjghjd5EiRXf77KoBb6nvQB8zfCbVYPBl/rXhzX5lsnWUSxSTfKj4BBOT6gKR6/z6nwPDJr3jrWPFcEbx6a6CCFnH+tIVVJHt8mfxA9a9g1LRtM1Qob/T7a5KEFTLEG6fX+VaccaRIscaKiKMBVGAB9KAPmz4Ra7p+kXWv2mrXCWE73HnKlwShK4YnqOw/nSaZosvi6bxjrtnBKttfw+RYySDb5xBBbA9MxqM++OoOPetT8PaPqsglv9NtriQcB5IwT+f4VtRokaBEVVRRgKowBQB4b8NvFWmjwIba9vo4bqwjlimjmYKwGWK4HU8EAd8jFc3pmg31v8IdUR4PLmuD9qCMvPlqyksR/uqSPwr3O58K6DdX6ajNpNq12j7xL5YBLZzk46n3Oa6RlVlKsoKkYII4IoA+WNZ8Y6Le/CyLSobrdqLQxI1uEYlCkiEljjAHHBPXNe+eA76DUPC2kzQNlVtkib2ZBtYfmDUlp4R8PWdvPbW+jWccU/wDrVEQ+fncAT1wCAQOgro7eCG2iWG3iSKJBhUjUKo+gFAE1FFFABRRRQAUUUUAFFFFABRRRQAUUUUAFFFFABWffnhPrWhWffjIT60AXY/uL9KfTI/uL9KfQAUUUUAFFFFABRRRQAUUUUAFFFFABRRRQAUUUUAFFFFABRRRQAUV4p8XPE/iPwvBbXOnfYo7OWUR7yC8pbaTggjaBwfU8DpWR4i1/4haBZx67eRacLJnXzLSJSxhB4Ac4yOeMhjyaAPoKivKvEPjtYtK0qTRFiudQ1ZlS3hckbc5BYj0DcVg6/rni/wAFrZ6jq91Z6lYSSiKeOCLYy5Gcg49j+nrQB7nRXhnxJ8W6zo9jpuuaLewHTrraoikgyxJBbJJ7YGO1dL4w1LxBD4Yg1rSLm2hMduJ7mOSPcWBAPyk8DGT2oA7bxBfT6bpN3fW1uLiW3jMgi3Y3Acnn6Zrgrb4j6fqkmm22ixNe3d3IFkiwy/Z1yNzNx0Ayfwp+r6r4purHw8dBt4jPf2/nXMsiExR4RGAJ7ZyQP8keQ6hq+u+FtVj03TzoB1a5fyphp9phkOQQGYqM53Z/A0Ae3eN9b8QaRcaYmi6Qb+OaRvtBCFtoGOMggLnJ5PHFdre31tp9sbm9mjt4lxud2wAT2zXkvjvxbr/hi50m2ENi8d6Vjab5i28bd5A4AHPHWua+ONxr0bWEEb2w0ua4QRoM73kHI3+2fT2oA+jOtFeZav4i1jw5olqdSjsJ9ZvLlbe3iikKRkt0LE+nft055rlNS8WeJvChs7rW5tLv7O4l2SLanDw9+PXge/Qj0NAHaeNfEepaFfaTDbWcL2t7cxwPO7cqzN0C/QHn3r0SvJviFcx3dt4XuYSTFNqdvIhIxkEEj+dR/EXxtqvhK7slh0qKe1uH2iVpCWc8ZUKOh570Aeu0V4RqnxC8QaLPYXer6FFZaTeS7RuJaZFHXcM8HHOMV6B4v8Vw6DBBFbRG81O9ISytV/5aMehJ7KP8+tAHb0V4zq/jLxJ4XubRvEGlWLWFwwRrizkb90eOu76+2cHBrb8XeKdQs9X0/QNEtYJtRv42ljluHxGqgMT06n5T7UAel1Wju4JLiW2SQGaEKZE7qD0/lXmWk+JPEUuuXegapZ6fa3osWuLV0kbZI+cL1ycdc8Z+U1558K73xRf61rd6Hs7lnljW8Ny7L90tgRlQcYBPbFAHq+m+JtTuvF15okujSxWUKsUvCDhsAEH0wc9j6e9ehV5n4X8W6jq3ibUtEv8ATI7JrOLfjzN7HkYyRxghga9M6UAV7uSWK3lkhhM8qqSkQYKXPYZPArzfwH42ufFGp6tY3GmrZNYMFKiXec7iCCQMcY7VWk8W65rV3fweFNNtLiKwl8qWe7kIWVueExweQe/Qg9689+CF3K2u+K571Ft5CwknTPCNvcsPw5oA+m65/wAU6pPouj3Wo29mbtrdC7RhwvyjknPoBzXnEXjLxNrr6hc+GNHs59NtHaNJrmRg1wQOdgGPbr6j3xoaX4ti8W+DdaufI+z3MFtNHPCTna3lnnp0PP5UAb3g/wASz+IfDP8AbJsgs2JMQRtncVJwAT3OKxLb4l6RcaOt4gJ1BmEY07d+93ltuPp3z6e/Fc98OdUGhfDFtSKCX7OZXCE43HfgDPPc1xlrpmrafer4+ttM0h7a6USLAkzt9nLkAvg4BbkggHjJ4FAHvPjPxND4W0f+0JoHmld1ihgTq8hBIGew4PPtXQaXcT3Vjb3F1bG2nkQM8JbJQnsTXlXxH12Sw1bRbO50Nbmze7iaK6eX5RIcqRtx1AYkZNeyUAFFeP8Aizx5qfh7xFaaY2hmW2uP9W8b75JuowoHAOcdfWq9n4z8Q2XiPTdO8RaTb2dtqXywNG5JVuwJyQTkqCOOoNAHtFFcN4h8Q3kGpwaJotrHdanJGZ384kRQxjjLEc5J4H1HqKwfDHjq4vNfk8N61YLaaopYK0LFo3wu4deR8vP+HSgDotS8X2Ok65/Zep/6JE0HmxXUpxG5zgrn1FaPhbxBb+JLGS/tYpEtxM8UbSDG8L/EB6GvGvEg1DxbpEep6xoOnw2NpI7CWS+aJ1VW2sM7CcErjGOeOOldr8LvE9x4kspCujx2Gn2oEUJSQtkjtyB0HegDtPFOqzaJot1qNvZveTQhdkEecuSwXsD0zn8Kf4Z1K51fRrS/u7J7KeZSzW79U5IHX1AB/Gszxx4huPDWkPqFvpst8VJDBDgRjBO5u+3IFZ3hzxab7wSnifUIo4iIpZHjjOAdjsoAyep2j8TQB6DRXid7458R2emReIZdAgXRpCp2NMROqMcBjxjk4x9RXV6t44sbHw/Y6tFE88uoKotLYHDO5/hJ6DB4JoAq+PfG8vhLB/se5uo2jVhcKcRBiSNrHHB4/UV3+nXDXdjbXLx+W80SyMmc7SQDjPevm/4r6v4n/sBLfWNGtre2uJFYSQXBcxsOdrdif04r1y+8QxeHvD2lHymuL25iigtLZTgyyFQAM9hyOaAPQKK8efxxq+iaxY2HifS7e1hv3CwTwS7lU5AO4k9iy56dc1h698Vr3RdeTSbnw1cq24ggNueVc4VowBhgcH/9YxSuK577RXj+keOtXfX7LSdZ0A2AvQTC2/J6Hr69MHuPSvXZWKRu4UsVUkKOp9qYx9FfPd98VNXj1V9Lg8Lyi6jUl4HcvIDjd0UdMYP41vTfEW6sPDtje6hok0eq3k7QQ2ZzHvIxhhu52nKjoeTQB7NXlvjjx3L4WvIrf+x55Y5doS5ZtsZYnkD3A/z3qhd+NNc8O3NmPFGk20NndOEFzay7hGe4YEnoOf5ZrJ+N8qTaToskbBke9VlYdCNpwaAPdUbeit6gGnV534j8TX+matp+i6TpiajczpmTMpQQjsWIBwOp/Cu5sHupLZGvIY4bg53pG+9Rzxg4HbFAFuivNvEfjKay8QWvhzSbGO81K4TefNm8tIxgtzwc8DNN8O+Mrm81+bw5q2l/ZNRiUtuil8yNxgEEemQc9/wPFAHpdFVb6SaG0nltoRNMiFkiLY3kDpn3rzLwF46uvFl/dWx0tLWO1H71mmywPQALj1BoA9XorgLLxLqN34svNCXTYBDaAPLcfaCSFYZX5dv3jwcZ6d67LUrl7OynuIreS5kjQssMY+Zz2AoAu0V4FafFm41A3dvY+GryW7iztRcttx/fAGR9PWu48DeN7bxQlxDLCbO+thmaFz26EjPYHg+lAHotV7uY29tNMELmNGcIvVsDOBXlq+N9T1hruXwvov2+xs2KyXEsmzzWGDtjHUnBz+XqM6GgePbXXNCu9Rt7OZryzX/SLBcGQHvt9R19OhoAvW3jzQbzTEvrS6E0khVEs1x55kbgJs9c8Z6e5FVPEXjYaL4l0fQjp0sp1DbulDAeXubaOOc4IyeeB618/wCn694WbXZdes/DWqm/hm8yOzgkBiB/vkBcrzzjJGfavaLrx4H8Q6RpkegTiW8dNk12oQiNurKBk8c8cdOcUAev0V57rPirULfxENC0rRTfzC2+0SSNOIlQHIHUHuB+fQ1zsvxB1Kz1620K98Pql5cFNqwXgl2hjjLYUYwBn6c0mxN2PZKK8+1bxbJ/a0mh6FZrqGpxR+bKGkCRxgEAgt/e5HHuO/FZ3hTx9/bOoXGjXumS2OrwKx8hnyrlewPY9D6Y5zTGepUV45YfEa5n8SweHbrQJrS8kk2MJZ1woxknPQ8AkYPPauk8W+KrrQdT0ywttL+2vqDbI9s4UhgQDkYPGDnPTj8aAO/oryzUfHN1Lq9/o2gaLJqN7YrumZ5kjQdMgc5PXH1/OtbwP4ztPFlrcyJE1rcWr7ZoZDyo7Nn06j8DQB3tBIAyeAK8p/4T+S6F9d6ZodxeaTZFhNeiVVVtv3igP3gBk5Ht61cvvGul3vhC41q3j1CS1cNBILaJWmtyQcswzgY4Oc45FAGz4b8W2XiK9vraxt7vZZuUe4kjAidgcYUgnPrzjjFdjXmnwlk0mTwrC2j2k9vb+Ywcz43yuMAuSODnj8sdq7zVNQttKsZ767k8u3gQu7Yzx9KAL9FeRXHxHNnBBqN54f1CDSbnHk3JKEsCAQSoPAIPrz2zXY+I/FWm6DYRXcztM9xt+zW8ODJMTjG1SRkcjP8AjgUAdZRXldp8Qkj1a30nWdHu9LubkgRNKyFDnoS2R344zzS3vxQ8P6frM+lXwvLZ4WdWnkiBjJXPTaSxzggcdaSfQSaba7HqdYl7rmn2GoW+n3c4hmuFLRGQYRsHGN3TPt/iK4DRPihpOp6xDpUtne2UlwQLeS5QKsmc475GSMD19qofFs2WrwRaBFb3d1rBAuLeO2XIQdMuTwFIz79OlMZ6xBqdncXtxYwzB7m3AMqBT8memTjGfbNaNeG/CHV9Kt45fDyw3Vvq6kzXX2oDMsnAbac9uOPTJ9TXuLMFUsTgAZJoAyde1a30PTLnUrsSNBbruYRruY5IAwPqRWH4N8W2ni2C6ns4Joo4JBHmXGW4zniuSuviLFfR6iNI0O91Oytd0c9yu0RnryvXcMc/T61z/wAA5lXQ9VkkZURbnczHAAGwZPsKAPoCivMp/HTS201/peiXt/p0DlJLldqhgOrIpOWUY68V1nhnxDp/iXT1v9OlLRk4dGGHjb0YdjQBuzSpDE8sjBI0UszHoAOSa8qb4paKWleKz1KaxikEb3sdvmFWJxyc/Q+pz0rsfG1jdal4a1Szsi32mW3YIFOC3fb+I4/GvnLwx42sbXwFfeHpbVjqIWSCCFVJMxkY89OqlunU4GPYA+rLe7t7m2W6hnjkt2XcJFYFSPXNeZn4p+HBeGAG7a3WXymvVhzAG5/iznt2HvXE6ra6n4Q+EptpC0V5I4EuxsGNXfJGc+nBx6n616HZ6LDF8ORpqwRxl9LJcFcgStHksffdzQB6MjrIqujBlYZDA5BHrTq8n+DOsy6t4UijmdGksn+zDGchABtz+Bx+FZHxl8V3Ok6RLp1tZ3aNcsIjefdjAxuIU9SSOOnTNAHqfiTWrfw9pFzqt0jvDAASsYySSwUAfiRS+HNatfEOk2+q2ayLbzhtolUBhhipyAT3B715/P420zSvClpc63p9+IpES3EU0Cs1wdgJYAtgr3+YjNdPpvifRv8AhFI9fgRrXSljJWPywpUBim0KOPvDAxxSuJO52lFeX2nxAR7uyivND1Ozg1CRI7OeRF2uWOBu5+Xt616hTGIxCgk9AMmvPj8R/CYkaI6r+8U7Sv2eXOc4wPl559K9Cr5V8Uz2Om/F22nufJt7ZGSSRyAqhimdx9845oA+g9Y8U6NoptxqN59n+0LujLxPgj3IGAfY4NXNE13TNdikm0y7W5jjba7KpGD6cgV5xbwXPxDu4b27jltvDdvIHgtZVw14w6O3onPTJzXrkcUNtHtjRIo1GcKAoFLW4FGy1awvjdi2u4pDaSNFcDOPLYdQc/Q89ODVuzuoL2BLi2lWWFxlXU5Br5h8UTaPrOvahqmmanqiad5ax6n9gtGMcwB5y+4DBGRkjsTyDX0Z4budPvNGsp9KCixaICFR/CBxg+4IIPuDTA26K57xD4gsdAhhkuzI7zyCKGGFd8kjHoFXqfwrI0fxnYanq50f7LfWt7sL+XdQ+XkDuMnn8KAO4orhtS8a6dZXl5Zw295fS2Ue+5NpFvWLr8rHOAeDx/gcbXhzxBp3iOxF7ps3mR52spGGQ+jDtQBv1z2o+I9K0zU7PS7u6EV3eY8lNjHcScAZAwMn19Kb4n1+Hw5Yfb7i0u7iBWw5tkVinuckce9ef6w2m6RqC+Obuz1HUFuLdDCkUKMLNNo+Y5bqc9e2TQB63d3EVpbzXM7bIYUaSRsE4UDJOB7Cs2XXtKi08ak2oW5siQBMr7lJ9OO/tWdZ+IdL1bw0dbYtHpssTlxPhSFBKkHnGcgjrXzd4cn0XQtbsb6/l12HRvMM1hBd2pEKM3Rg3mEHAbOQOf5gH12CCAR0NLXz78TPHM9tqFrotta6jbILtPOuQhQyKpBxF/e6jnjt612d/wDEfTNOgiuL3TtVt4ZThHltSoY/iaAPT65bxV4p0vwtbRXGpSOBK+xEjTczHvx6VV8T+MLDw1HBNfW16YJhkSxQ7kU+hOeD7VzXjzxB4MbT7BfECG5juFW6toVRt+0jhuCMDnoTzz1xQB6jazx3VvFcREmOVA6kjHBGRU9YranYWWipqTHybBLdZR8v3UwMDH5DFcfZfEfQ7i6t7adLyyNwcRSXcBjRj9fxHPTmgD0qigHNch4h8W6boNzDaTi4nupVLCC2iMjhR3IHQUAJbeMdFu9cGh2lybi8w2/yhlEK5yC3rx2zXYV836Dr9j4i+KNteWEUkUa2jxuJIgjFwGJzjr16nn8q9c8TeMtL8O3ENpcLcXF5MpZLa1j8yQgDOcZ4oA7SiuI8LeNtG8Tzz29jJKlxDy0U6bGI9QO+O9dlPLHBFJNKwWONSzMewAyTQBLRXksXxZ8LSwXMwnnAg2/K0YDSZOPkBOT6n0FdL4T8aaP4rNyNOeUNbgGRZk2nBzyPbigDd1zWtP0GyN9qdyLe2DBd5Vm5PQYUE1m6v4r0fSdIj1i5uh9klx5RUZaXPTaOpryvxl4i0PxFcIrpqFzpui3Xm3nk2vmQysMgDdu6DnnGCDXU+M9TsNa+Hd9f2DK9s8IMfy4KEMARjsRyKAO58Oa5Z+ItNj1KxL+RIWUeYu1gQcHIqfWtWstEsJtQ1CYQ20Q+ZsZOTwAAOpNeQ/DbW7Tw/wDDiPU70SfZ4pnDeWm48ybR+pr0Ky1m18RafPINNu1gWIurXdvtV+CPlz+NAGt4d1uz8Q6bHqNiX8iQso8xdpBBwcituvJPg9JHb+Co55XCRrJK7sx4UAnJ9hxVtfidoDxfaES/a183yvtP2VhFnsdxxjPPvweKAPUK5fxL4q0bwzEj6peLCz/cjALOwzjIUc4rUvdVsrLTZNUmnX7HHH5hkXkEe2OtfO/xR8b6RrXhxYILK9Wa5ZWt5p7bYrKrclWJ5Hbj1oA+k7S5iu7WG6ibMU0ayISMfKRkfpXLab400LU9ak0a0vBJdoDggfI5HUK3cjB/KueuPFum+GPDmipqUd35dxYxqskUO5Qdg4JzjPtXmqafbeCZdCutWv3n0u3aSaxa2s8SMX+bEj598478/gAfTtFV7S4ju7aG5hJMUyLIhIxkEZFWKAOY1rxXoeh3C22pajFbzMu8IwJOPwFZafEHwo7BRrVvknHIYf0rzz9oKKL+wrCUxIZftQQSEfMBtY4zXrFho2lz6Jb2r6fbm3kt1Ux+WOhX1/rQBv21xBdRiW3mjmjPR42DA/iKld1RGdjhVGSfQV8vzWUvw08d6ctk7nR9TYRrE8pIGdqtntkEg554r174geJdO0uxl0yW+MN9eRMkaxwGZlU8Fio7YJ/pnFJuwm7HT6V4g0nV7WW7sL+GeCHPmsrfc4zyDyOlUtD8WaPr17c2emXX2h7dQ0jqp2YPoe/4Vy/wuu/DMmkNpug3BuPs4/0gyxlXcn+Ig9jyB6VyXw0iSLx74tEaqqhuFUYA+c0xnv8ARXC+IfHWh6DcG1uJpJrhQTJHbx7zGMZy3YdRW74e13T/ABDZC80+bfHnaykYZD6EdqANHUL23060mvLqTy7eFS8j7ScAd8DmqXh/WrPxBpsOpWDs1vLnG4YYEEggjtyKh8Uy6XFot5/bUyxae8ZSZiSODxgY5z7DmszwFFokfh63fw+rrp0jO6F87idxBJzz1GPwoA7KivOpfiP4Xi1E2D6hgh2QzbD5QYYyN/Tv16V6FHIkqLJG6ujDIZTkEfWgB9FeL/ED4kWGiXEel2s0n2xbmMXLrGcQoGDN1HzErxxnrXotl4m0i90ufVob1PsEDMskzgqBt69evbHrmgDo6K880r4jeF9VvVsrfUQJXOEMqNGrHsAWA5PYVoa9410HQL+Cw1C+WK4lx8oUkICeCxH3Rz37UAdnRXBaR4/8OavqI060v907Eqm9CquR2BI79vWvPvGfxUg07WrfSbKOceReKl5KY/4VbDKo6nPr6dKAPfqKxU1zTm0kau9ysVjt3GWUFMc4wQec54x61yui/ETw7q91FaRXMkE8q7o1uYzGGHsTxz25oA9Eoorktd8YaFoNzFa6hqEcU8jBdg5K57tj7o9zQB1tFcNYePfDOoal/Z1tqsTz4JBIKox9AxwCfpTZvH/hmLU49NbU4zM7bA6gmMN0wX6CgDu6Kx9b1rT9CtGu9RukgiHTceXPoo6k/SsPw5420DxHM1vp98GuB0ikUozcZ+UHr0PT0oA1J/EWmW+tw6HLchL+ePzI0IOGHPGemeDxXQV5tNZeE5/G1vfG7jk19VZEgSXcAVUgkqOjBc9cdOma63W9f0rQYll1O+htg2doY5ZsdcKOT+AoA3KK5yx8TaLf6fNqNtqML2kAzK+SNn1B5H5c1w/gn4hWPiHVdStpLuOJTOq2MUi7C6YxnPckjOOvP5AHrdVru6t7KIzXVxFBECAXlcKo/E1hat4p0PR7pLS/1KGCd+iEkkfXA+X8cVw/xjsbLUPB8+oHEklqUe3kR+BudVPTg5BoA9bjkSVFkjdXRwGVlOQQehBp9c3Fq2m6VpunC+vbe0EsKCMSyBc4UdM9hkfTNb1vPFcwpNBIskTjKupyCKAJqKKKACiiigAooooAKKKKACiiigAooooAKKKKACqN70X61eqhfHAT60AXU+6PpTqan3R9KdQAUUUUAFFFFABRRRQAUUUUAFFFFABRRRQAUUUUAFFFFABRRRQB4H+0KceHLA/9Pw/9Aeur+KN9Zp4IvUe5jBuYkSEZ5c5B4A9gfyri/wBoK8tX0exsPOQ3RuRL5f8AEFCsM/qBz613vhvwL4WsZIdS06ATjb+6d5TKgHPIBOO5oA8RbT9R8FzeDdU1CEeXErJPuGRFudjhvQhH/MH0r1/4w3dsfBtzDvR5bqSJbcLhizbw3H4Keleh6xpNjrVm9lqNslxbuQSjZGCOhBHIPuK5LQ/h/oWjXyX0Mc000X+p8+UusX+6DQB5J8UrG6s/h/4egnhZJIJEWUZB2HY3BxXZ+LfEOk23w8jhkvYzLd2CxwRo2Wdtq5HHTHfP09q9V1rSrLW7CWwv4RLbyj5lzg5HIII6EVwll8L/AAva21xbmzabzwAZJm3OgBz8px8v1HNAGdfeMLTwp4G0idpFlvJbKJbeHcMsdgyenAX19sdayfhp4YW1tz4w8QzM+oXKtNm4xiFD0b6kfkDjFdpqPw68LaglrHLpipHbAhEhdkBBOTuwcnp161Qf4V+EGmWT+zXCqCDGLmTa3ufmz+RoA4L4s3Ntqh8JalbzAJcTbo1dcEqShyfTGQPxrT+OzmPT9DcckXoI/wC+a7OX4a+GJpo5JbOd0iQLFEbqXbFjuuGyPzrc1vwlpOtaRFpN3FIbaEhoj5rF4yPRmyemRz2/CgDxz41TW66j4e1KSKK70+Cd4rgBgRnKkocHrgHiuymb4ew6ZLqdvBo1wsaF0jUpudgMhNp5yfQiuttfBuh22gyaCtmGsZCWcOcszH+LP97gYPbArmtE+FnhvSL6K9jinnkiO5FnfcoPY4xzigDK8aSbdK8ImW1WxY6hbk22f9VxyPwqn8aRuuPDGCOL7P6rXa+J/AWk+Jr0Xt/LdmQKECpNhVHsCOKpa38NtG1t7d724v5GgiWJM3BbgD3zyepoA4/9oIbtA00f9Pef/HGrF8fzx6T4/wDDF/dFjYLHHtLvgJg4Jz04yrHFeo638PtN1tLVL+91GVLaMRxq0+R/vYx1Pc+1at54P0vUNHj0m/8APu4ov9XNM4Msf+6wAx0AoE07rXQ5f4zlJPBc8g2uPNiZWHP8XUfgazPFHhmw8RNo2lTahLY+ILewEkMiDIYAAEE98EHoc9TXS2fw70a3ubG4llvbr7D/AMe8VxNuRO44x64P4CtDxL4MsPEOo2epT3F3BdWgxG9vIF7k+nqaBnB+BNR17T/E8vhnxAYbyW3tt8F5jMhTjHzdWBz35yO9ZvwS2R3viN2dRuuFABOO7f416v4d8J2GhTzXUc11d3kwAe5vJfMkx6ZwMdayIfh1oMOsHWFWf7UZ2uAC42K5JIIGOxOR9BQJJJWWxh6GwPxV8QgDGLKIHpz8sVen60jyaVfJGrO7W8gVVGSTtPArjNJ8Aafpms/21Hf6jJeEksZJwQ+QBhuMkcdM/wBMejUDPAvgLqdodEvNNJ8u7guDJIrDGQwAB9/u4/CuX8AW73l98QYYPneeOZECjOSxkAxjr1r0zWPhV4b1S+nvWW4hknfe6xSALk9cDHGeT+NaHh74b+HdAvxf2kM7TK26PzJSQh56Dv175pCbZ4x8H7Twlq2ny6dqUJXUg+TuupI1nVjgYAYDPQY6nivTbCLQ7fRfFttoGniC0t7Z4muUkZ0ncRMSBknlc4J75FXNb+FfhvV7+S+ZJ7eSVt0iwOFRj3OMcevHeusXwrpsWgNoFt5ttZOmyQwsA8gP3tzY5z3/AC6UxnmHgN9PX4XP/aob7CzSJLs6gGTAI9wSDXM6loWsfDS2l1XSNSgv9FkZBLbXK7t2TwcDjrnkEdehr2HT/Aml2OkXmjrPevZXQAaN5shOc/L2GTiq0Hw90uO0isHvNSmsYmDLayXGYzg5wRjpQBgfEG5GpaZ4SugGjFzqVtIADyu5SevtmvZ64TxP4I03xJLbyXtxeKluMQxQyBEj9wAOvHWuxsrf7JbRwebLNsGPMmfc7e5PegDx/wAYDPxJ8Kn0R/8A2aqPxg/5DPhP2vlP/jyV2mreANL1TWP7YmutQW9DBkdJ8eXjoF44FRaz8PNM1m5iub2+1OSaE5jY3J+Q8crxxyAeKAPKLySwHxWvrHxBE32e8ULBK9w8YU7VK4KkZBwVxnGfcYr0iHRPC3h3xNp0WmaQ8mrzl23rcO/kR7SGdtzEc5x75P47fiDwJo/iG0tINT+0TS2owlyZB5zD0Zscj8P60nh/wHougWd1b2SzCW5jMb3TMDMoK4+VsfL68DrQB5t4v1Cbx1rq+C9ImWDT4mL3s6KTu2HkYHGAcexbHpXs2iW2l6IkOgWAEZggEgj2nJXONxOMEk5z3rjNK+Gel6Q8j6dqOq2jyLsdoZwpYf8AfNdB4Z8IWPh66mu4Lm8uJ5oxG8lzLvJAOfSgBfiJ/wAihrX/AF6P/KvBbu0lu/ghp8kS5EE7SOP9nz5Fz+bCvYPG2u6XfaD4j0y3vFa7tbVhNHtI2546kYPPHBqx8O9H8jwNp+mahCWEkL+bFIpXh3ZsEdRw1AHHeH9J8GeIfCsE80kuyC3U3MZvpj5LKBu+QtgDI446dK8+1PU7GHxP4PlsoHs/D0bZtPM3f89WDtgknkgHJ5wRmvTz8HvDomMiXGoJGxBMIlXaRnOPu5xx612/iXwfpXiHSItJniMMEBDQGDCmMgEDHtz0oA4j46SZ8G5RgVe5j5B4I5P49K4v4jC3F34JfUhJ/Znkp5xBZV/hycjBBA545rqh8GdDaPZLqOpSAABCZF+T6fLiuuf4eaDJ4eXQXjmeBW3rOzgzK3HIYjA4AGAMYHSgDK1nw54P0ywi1iTTWugrIbZftUjmRnIChQz4Ocg/hntXK+OoTL8VfC2CeI0PA9Hc+tdf4U+Gej+HbyK9865vZ4QfK+0EFIiT95VA4NW9Q+H2n6hra63c6nqr3sZBiPnqBFg5AUbeBnPHTk+tAjmPGr7PiV4TPy8qw+Y47kf1r3CuB1jwPY6vq0erXF9qAuomDQ7ZgFixj7oxwOM13SJsjVN7MQoG5uSfc+9Az5zsLiWf42XKyrtMUbIoxj5fKGD+tRfE4z2fxF8NX90gaxV4hGzABVIk+bLY6jIb8q9TsfAOlWWu/wBvR3F+1+XLlnnyGyMEHjkY4xW/4o8Oaf4nsDY6gj7AwdJIzh0b1Bwf5UkrCSscd8ZI7KXwZdtdEbldGtz/ANNM4GP+Alh9Ca8y+JMc1v4I8I2spK3IEYAZSNuIwADxwRkDFeqaf8P7aKW1bUNW1DUorQqYLe4cGNSOBlcc1a8X+BbTxVcRTXmp6lEsXKQwyqI1PqAVOD70xnnvgHUZfDniq+8P68kTahdOHjv1Q7pyeQpbHT07AgivoWvOvEPgOz18WTXmo35nswRHcKyCQjORkhe2OvWu9tYTbwRwtNJMUGPMlILN9cAc0AeOeI79NS8cwaLpFva2+rRRZn1OVMyRIUJ2xju21859/Y1y3g3TpdJ+Kl7b3OqNqExtcG4lI3udicHnqOmPQV6F4r+G+m+IdV/tX7ZdWl24CytAw+cBdvpwccVQT4T6HDq1tfwTXcaQgF4hKSZHH8RbqM98fhigD2GvmrxK0nw++IA11MDS9VDeciqTzgF/x3ANkepFfSgGAAOgrlvFnhfTvFNrDbX6HEUqyK68MMHlc+hGR+R7CgDL8AWEy2lxrV8Ab/VpPtEh5+SPHyJz2UfzrvqZFGkUaRxqFRAFVR0AHQU48A54FAHgXwabdrHirj/l7P8A6E1cleQAeNPGb6bC0kaWE5ZlyNsjIu7Hvu3fXt61Y+GulXWq6p4k+yazd6f/AKUd32cqQ4LN2I69cEdM1714a8Lab4chnjtFkkkuG3TzztvklP8AtHHufzNAHn/wImjk8KSRqwLx3bhl7jIU1z/w/hhg+JnihoMfZo0l3OBhUYyKSPbkN+RrtU+HFpYam+oaJql9pbSt+9jhKlCh6qoI4/HOPSuo0bwtZaJplzY6fLcRSXJZpbtn3TM5H3ixHX8P1JNAHlHwEgAttauB5ZDXIUMB83TPX05qb4i3L23xD8JPHjcZEQ5HZpNp/Qmu38IeBbfwpPJJZapftFIPngkKFGPrjb1+nNReIPAMOua7BrNxq16ktu6NDGmzEe0g4HHrzQBa+IHimx8KadLcsU/tOaIx2yhQXJ5wT/sgnP8A+uuU+H3h4eFbC68SeJJtuoXWGlkmBLQqxxg9eSSM+nSt7xV8PrbxJqtvqdxql7HNbqojVQjKpBznBXHJ5NSX/gu91CA2914p1SSIkEoVjAODkZwvPNAHnXwp1CGTxx4mRnYyXEjvFkE5VZD37cEVH42tHHxa0B7Jm86XyZJdvOAGYN9PkX+teka94CgvNXGu6TfS6VqoHMsKhkdvVlPXjr6960fC/hFNGu59Tvb2bUtVnUI91MMYX0VewoA86+M2ny6beaT4vs0DS2UyJMpJAYBtyk47Zyp+orpvCV2ni7xBN4ojUrp9pbiztQ5OS5AeR8EcYztz3xXoutabDrGmXWnXGRFcRmMkdVz0I9wefwqv4d0W08P6XBptmv7qIcsQAXbuxx1JoA8d0a+/t/xRrVt4Xt7TSihcXmplfNkmbcQCi5C4JBOfxrlfAP2hdG8ew203m3SAgSED5uJBu545wa7rUPhVC+tT32m6vcafaXbH7VbQjG5ScsqkEYBPbB646VLo/wAKbLTdVnuBqNw+nSNn7CCVDDn5XOfnXk8Y6dc80AXfg5PYX3gmCziG/wAoyRXKOOrMSx+oIYc/h2qd4tCsvC/irStCiEUdpBOs6hiw8wxHPJJJxjH1FcxJ8IhbahJNpGu3Nhaytl4UB3AZJ2hgwyADgZya9AufChg8MSaDpF0lr5yss88sXmNKGBDk9PmOevYD2oAzvg7/AMiJpX/bb/0c9YHx4eRfC1uqFgrXqb9p4I2P19s4/HFdT8PvC194TspLCfVEvLXcXiQQbChPXnJyOOnua6nxDo9tr+l3Gm3YPlTLjcAMqeoIz3BoAy4Y9H8QeF7SS7ghk017dJtj4xGAue3QjkHHoRXzx44vbDW/FXhlxc3Om6fJbKqSqCrxDe4BHpnA59MGu2sfg8tvKIpNfu307cS1soK7xnocHH14/Ku98b+BtP8AFOmxWxxbXNsoW2nUZ2D+6R3WgDmNU+HukxCLUNT8Qaoy27ApJNOGwcjAGVJ5OOlVvFNtDd/Ffw5FcRJLH9kd9rjIyolYH8CAfwqx4b+GT2V6lxrWsy6rFCQ8VvIG2Bx0Ygsc454qxf8AgnX7vxFbeIP+Eht/tdqCkObL5VQ5+UgMM/eb35oA5b4sKD428KHAz5seTj/pqKytJsDrXxJ8QQS65f2UwZhH9nkAZ0Uj5ctnpwQMdAfSu+8UeBtZ1/WbTU5Nbtk+xOHto/shwuGDc/NzyB+VHjP4bnxDewarb6o1lqiRokk0aYVyAQW4OQcYHXoKAJrHwbpeh+I7PUrnW9Sn1KdiI/NYHzSFwQxC9MZ4JHYdueh+Jl7Pp/g7Vrm23iURBQUJBUMwUkEegJP4VT8HeDH0KY3moapcaleAFY3lZtsQPXaCTyeMn2rvry2ivbWe1mBMU0bRuAcZUjB/nQB5n8M/s7fD21a3WMboZfM2DGXBYHPvwP0rx/wM88Xw18VNbructtI3Y+UqoY/gpJ967S1+FOqadNJBpvi28tdNkBDRICGwRz0IXPvgV1Pg74dReHY54pNUuLmC5jZJ7bAWJ8gjkdeh9aANP4VyxXHgnTFUh1WN43BHcMcivP8A4Mm5TWvEUMabdPWY4UABVcMQAPT5f5Cum0fwHqvh77Rb6J4jeCwnYMYpbcSMnXO05wDg+nYV3fhbw7ZeGdPFlZB23MXllkOXlc9WJoG7dA8YavJoXh+/1OKMSSW8W5FJwMkgD+ea+a5/BF9q3hkeNRqWNWO++kxjaVU5G0j7pUL059OK+q9SsbfU7Kexu4xJbzoUdT6H+R9+1eU2ngHWLHSptEtPExXSZSw8p7UM6o33lDZ789u5oEcp4q1O88V/CkajOiieOZTNsXO4K+3cB26gnHv2r1SDVLd/Ai6ipJh/s3dgdchMEfXPFbGm+HdP0/Qk0OOINaCExPkcvkfMx9ycmvPF8C62dNHh9/ECLoak4EcG2dkyTsLZxjnk9/pQBF8CtOe08MSXMilTd3DOuVxlQAoPuMg1mftCHHh/T/8Ar8/9kavcNNsYNNsoLK1UrBAgRASSQB7muX8feGP+Et0U6cLhYJFlWVJGTcARkdPoTQBn+IXMXw6uWVEc/wBlgYbpgoBn6jqPeuI8LWdnqfwkstNvbtbVLxnhjkYZAk+0MU/UCurTwlri6BLpja+ss1zGIZnlgyiRhSoWNQRt4PJ6nGeKy08BaqnhFvDf9tQsizK8Mn2bbsUMXIznOdxzn2xSEcfBqOt+E77SND8W20N9pf2hPsd6GO6Nlb5W3deMjgjOPUcV9KZBxz1ryq48Ia1rBtLbxBq9teWFrOk4VLba8pUEYbnGDk569avav4W1W88WWes22tSw2URQy2u9sEL1AHTB7/U0xnpFfJXxA0s618TjpqyBDdRxpvP8P7vOf0r6zfcVbYQGxxn1rwu68BeJLnxSviZtV00XiOGSPyHKAAYC4zk8e+aAKHgbxhe+HL6Lwf4oidJ43WG0uABs2YwoJ4yvHB564PSvZfFblfDmrupwRZTEEH/YNcb8RfBlz4vsrKJJLGG4i5lneIlu3CHqFzng+1Q+GfC/iPTrJtI1bVbPU9JkUxvHKrmRUII2q2Rjt1zjHGKAE+FkWlar4BtrNIEMLrJDdxA8lyTuyRzkggj0BGOgrsvCWm6RpGnNY6M4e3ilYSHzN58zjOT69OleOQfDDxDpN1cxaH4lNpp8zg4DOr4x3A4yMnnPPHSvavC+hW/h3SotPt2Z9pLSSOfmkc8ljTasBw3xN8OXWty6XdaVqFvbaxZM0lrFKwBlIwSFz6bR1BHrgVxemeO2GrTWmv6T9m8S2drNDFdRtlHwpbkDjkqTnkfSvRPG3hfU9a1TR9T0u+gtZ9OLsDKpYMTtwMDtwQfrVGz8I6vf+JLTXPEd7ZTGziMcMFpGwViQQS2769O/t3QHmXwstNd1fSbv+zfFAsj55aaD7Irtk87tx55r1X4eeFovCk2pWv8AbAvbmZllkjCBPLHOCRk8muMufhbqlhq0954a146fBcMWeIbk2ZJO0BeCozxmvUfB/hr/AIR+C4e4umvdQun33F04IL46DkngZNAFP4of8iZq/wD1yH/oQrP1U/8AFs2P/UJT/wBFiuz8RaUmuaRd6ZI5jW4TZvAzt5zn9K8cX4ceJbjSZNIvPFrGwSPbDCkWQcABQxPO0bRxz/iAcJql5Jb/AAr8OQb2FtPdyCdAcb1Ertg/iAfwr6J8RaJo3iDRoo9QX/QYQs6sjYKqF7EZ4x6VxVn8N3HhSfw/f6p9pUkyWxMXy28nJ3LznueM45PrWDp/wy8QeXFp+oeKZW0hPla2gZxvT+7ycAfnSESfEOe3m8WeCJkYPbySBozjIILJtP6ip/j47JoulsuNwvgRuOBna3Wur8eeDJtf/sy60u9Wxv8ATXBt2ZcoF44x+A9R2I5qnrngS71/wymmarrDXOoxymZLopgBsYC4H8Pv1oQIg+Lyn/hAZv8ASBFgwZQ/8tfmHy/+zf8AAa5z4hRRv8LdLkKoJPItAGIGcbRwOP8ACn6v8PfFet6LDpuo+I7d0tmBiQRkhxjHztgEkdutO+JNhPo/w4ttOuLlLt4ZYYRJ5YXCqMAAfhjP1pjM/wCJN5cLovg3TYphBFdmJnmYfKpVUC7s8EfMTg/3a3PE3gXxB4gtI49U8Vwy20LGXmyVQDjrlcds11GueFYfFng+x0+V/JnSCKSGUjOxwgHI9CCQf/rVwWj+AvGDlLLV/EMg0tCFeKG5di6DspI4HA69qAPetOTy7G2TzxPtiUeaOknA+b8eteLfDN47/wAX+Lby5fzb2O58qHeSTHFvcYHtwo/D3r3GKNIY0ijXaiKFUDsB0rxHXvAuuWPiKbxB4Tv4oZ7kkzxTYAyxy3YggkA4POeaAQ+5tobb4v2jwxFGnsWkkOMBmwwyPwAH1BrC+D9zHfeKvEs92xkv9w2Mf7gZgcd/7groLXwP4lXxNba/ceIbeW5CBJm+zj7vIKqvTGDjPXvT9T8A6lY+JbjxL4ZvraG5m3NJbXKEozMPmOR6nnHr3xQBg+ObJrH4neHdRt7iSJrsosgQ4J2tgj6FSAR9a+hiAQQRkHqK8v0PwlqMuuw+I/Ed7DcX0URSK3gVhFCemQSeTgnjAGTnmvS7kStBKIGVZih8tnGQGxwT7ZoA8K8A2li/xB8WNHDA3lOBGVThCSd4Hoc5B/GqngEwJ448ZtOQsIDGQngBdxySe1bfhnwf4o0TWNR1T7dpJk1AlplWNyN3JBA4/iOTz61naN4A8S22pancXmp6c8GrI8d6iI2SrZB28DBGTjn60rAkr3Od0J7r/hGdcsvCFgp0Vlnae91OQqzkpgiNVHZQME9+uOlVvDhz8HNZP/TVv/QkrqtL+Hniez0y80JfEsMOkTBwqRwbnwc8EkDAPfB9fWq9p8PPFVloN1oUGsaa1jcMSyPEwIzg5DAZzwOKYkrHC+DNUkhPhzT/ABHYiLQpN0lkUcBJZd/35SW5AJPBxjI4IPP1lqIH2C5A6eS2MfQ143/wr3VJ/BLeHL28spp4Jg9lPtb90uckE9e7DoeD9Mb+maT40stBfS5NQ0y5mCiOK5k8wsF7huOeOAfzzQM5v4eyWUXwwuZL6Qw2rpcLM6DLAElcj1PQD8K5LUJ9UPw7e30bTlg8ORRn/SL2UGeZS5JIReF+cn/9VdxofgjXbbwtqHhq+vNPNpNG3kSQhy6yFg3zZAG3j0zzWPF4A8YXWgLod74jtobCJAI4YoixfnIV2wDgfj9OKAMS7vHbwl4E0yVFls727VbhWY5ZVkAC/T5j+QrvvjZbwf8ACGSOYUzBNH5XGNnOOPwOKoL8PNTuvB0GjXuqRC9tJhNYyxJgQEE8Ejk5yeexx1xzg6j4M+IHiXS10/WNZso7eJhiPktKV4BdlXn169eozQBs/EM5+Flof+mFr/Jas/FBf+LbRrnolt/7LW/f+ELq98Enw/d3cNzcxRqtvL5exU2ABR154BGffpXnl14N8feI9F/s/V9VtLeKHascBAPm4xy7KO2OOuTnpQB7n4XG3QNKHpZw/wDoArcrya+0TxZb+DLbS7LUEfVYJFUTQuUzEM4BLdT09K9O0+OeGzt47mUS3CRKssg/jYAZP4mgDw/9oE40DT/+vz/2Rq9s0r/kH2n/AFxT/wBBFeVfFDwt4g8Wtb2Vp9hjsInEgkkZg+7BBz2xz2H+FacC/EGOKO3VNAULGF81vNJ6dTg9fwxn2oA88+NFxHq3iDQdAtnU3QlBfrhN5UDPHpzx2rWmNlY/ES+l0mO61TXpIwrQOyxwQZVcsZDzwuOAPUV1Hg74fJo2oy61q182qavLz50i4EZ6fLnvjAz2AwMVh6n4c8X6Z4vutW8PSWr2+pMon87GIgABlgTk45+7QBl/Dtrs/EjxH9thiguGg3SxQvuQHcnQ9+v6mrnw3JPjzxYSCPnxg/75qvongjxjpPi281pdT0+ZrlP3s0qHEgJBKbByuCq8g9Pyrd8G+F/Euj6/fatdPpnl6g+Z4kdyyDJPy8Yzz60CucD8NLTXdVutcvdM1aGxMl3vmhe2DhixYjryMZNeoeAPCr+F9Q1FJdXhupblVka3jTZs5PzEZPriuF1L4f8AiTQNcm1PwdeRxwXD7jbbggQddpB4Zc5x6V6n4P8ADVzpEl1qOq3zX2r3mBNMOEVR0VRxx+A+goGaXja0gvPDOqx3EKSqtrI6hxkBlUkH8CBXimlyzaV8FZLqznkinkLEurcruuNhx6fL/M17r4q/5F7Vv+vKb/0A15Z8OdBi1n4Xppt1K7xXvnFck/uiJDtxz0DKGx3JPrQBBF4S13VfCFto6SaCmnyxJIjJBJ5ik4YMG3Y3epxzk+ten+CtMXR/D1lp63aXYhDDzkOVY7ySB9M4/CvEdE0D4laA8ujWM0baaW8uK6eRCsSk/eVSdw69MH+te+eHNJTQ9JttOSaSbygS0shyzszFmY/ViTQB5F8YrW2bUfDEjQRGR74K7EDLLleD6isj4yXE39r+HdBtVghtnlSUDZxuL7RkDHy98V3/AMTvDmpa5bafcaUsct1YXHnCCRtvmDjgE8ZyB1x359czxN4K1bxdpFnNqN3bWuuW0jSRNbqwSNTj5Cc5JGAd3Y8DPUgJ2KHi3wRrevpayXF5otkbP5llt7d0KgAYySTgDFcn8S9Ptr3xp4WS5WG4W6iQTvGMCb5uuR2P16VsWGg/ETWYP7K129jt9NDATOzI8k8eTkArk9PXHapvFnhTxNqviuxvbKxs4bHShGLU/aMCRVOdp7g9umMdzQBR+Klra6V4i8HnT7aK2f7QRuiULkB48A+uMn86T4rwoPHHhZ1VVZ5o9zAct+9Uc+tbvxA8NeJPEuuWFxa2lpFBpjCSGSSfPnE7WIxjIwVx+NP+IXhXxBrV3ous2MVq17ZFS9sZPl3Bt2cnGRxyOD6ZoAy/inJJf+M/DOiTyM2nSukkkH8Lnfjn14GPxNa/xw0m0n8NLfmILcWkqiN1GPlYgFT7dPyFWPFngnUvEFhp+pyTwJ4msRvV4gRHJhtypz0x6+uex4oappvjTxrbRaXq9ha6NZBg9xKsqzGXB4CqCcY9z+PYgHpvgy9m1Dw5pl1cEtNJbrvY5yxHGTnucZrw34zaZZ3fivw6kkIAuWEc5T5Wcb1AyfYGvpCzt47O2htoQRFCixoCc4UDA/lXgHxG0TxfrXiWzvLDRo5bTTnVrdvtEY8zlWJILAjkY/CgCh8Z9G06xfw+LOxggLymJvKUJuUbcDI+p/OtD4z6Bpen+FrNrKxht2t51RGjQBtpBBBPU9jzzkVq/ETQfEnii6037LpsEUViRcBpLkfO5Ckpx6EEZ6GovibY+KPE2l6dpltoYVpT5tw/2hCImBI25z6YOfw60AJ4/t7CQ+FL+9vZvPhZGjs408xrpvlOAMgZzgZPr9K5q6u7+5+KWgSajpSadK8QZYllDkp+8wWIH3uMY9q3te0HxVdf8IzrNtpdt/aGmoUltGmU8hsKc52kEDPByM1l6p4Z8ez+KbDxEYdPnuUX5UEmIrYc4RskMfvE5GeSaWl/MWl/Mu+J7SC2+Lvh9oYkjMsPmSbVxuYmQFj78CsyOa+8QfEzVjp8em3L2KNGkd+JNihSqsVwDhg3GenX61ueJFml+KvhkMu+VLQGUxqduf3mSPaqfjzwj4i03xIPE3hIs885xNCoXKnAycHgq23n3+vAlYErG74f8FapYeJbjUr46KllfL5c1lbxna2FyNoYYzlQx9fmNcr8HILS30jX9SazgluLWZnjZ0BK7UJAB7fhXceDtK8S6pqkOv8AiorDJbKyWlnGcBCRguQCRyCR1/pXJ+B/DninQNS1PRXsbZ9Ju5SZbuQ8FMEHaAc5IPQjg0xmB4H0PU/EHh26vDp+iXz3kriS5unc3O7oTuwQpHUYI+ldJrmhXvhr4Uanp19MksiSoy+WxKhTMnAyOOcn8aytK0jxt4C1C6tNGsV1LTJH8xd23DcYBPIIbpntxXTeL9P1/wD4Q6TR5ba41XVdTmMs0sOPLg2ujYyccYUAD6+nIBneE9QsPGuswWOqw7ItItoxbWV1GuZ3KYd3B64wML7g9q+gkVUVURQqqMAAYAFfNOt6PrQ/sDxLpOh3MGuwLsvVCqPM2oAW25P3gWHrjjtX0Dod9cahYRz3djLY3ByskEvJUj0PcehoA16KKKACiiigAooooAKKKKACiiigAooooAKKKKACqV6MhfrV2qN4MhfrQBcT7o+lOpqfdH0p1ABRRRQAUUUUAFFFFABRRRQAUUUUAFFFFABRRRQAUUUUAFFFFAFOextLh981rBI/954wT+tWY40iQJGiog6KowBUUl1bxNtkniRvRnANLLcwQxCWWaNIyQA7MAOenNAE9FRiWMxmXzE8sAktu4AHvVWz1Cyvs/ZLy3uNvXypVfH5GgC9TSyggEgE9MmmTzRW8bSzSJHGvLO7BQPqTXzn42jg/wCE58PXlpqkt2l3P86eeJI49pXAUDoOScetAH0jRUU80VvG0s0iRxr1d2AA/E023uIbmMS280csZ6NGwYfmKAJ6KiE0ZlMIkQygbim4ZA9cUkE8NynmQSxypnG5GDDP1FAE1FBIAyTgU0OpOAwJ+tADqKaXUNtLAN6Zp1ABRTWZV+8wH1NOoAKKOlAIIyDkUAFFIzBfvED6mloAKKTcDjkc0EgdTigBaKjmljgjaWWRY41GWdzgAe5rl/B/iNPE1nc3kUHlwx3UkEZ37vMVcYf2znpQB1maK878K+GtW0jXtY1C81drq0vHJgtyzHyxuJHXgYBxxXolABRRRQAUUgIIyDkV5RbQeI9U8c3kxurqy0WxZFWPOUuG2gkAccHOSefT6AHrFFFGaACiiigAorO1e3ubvTrq3s7n7NcyRlY5sZ2EjrXOeBNI1jRdKe11vUzqF0ZmdZTIz7UIAC5bk8gn8aAJJvBfh6bVG1WXTInu2O5mYkqzZzkqTjP4V14AAAAwBWP4giup9Kuo7G9NlclMpOEDlMcng8HIBH414z8EtY1bV59abU9Rmu9jIFEj5Cn5skDsDxwOKAPf6KM0UAFFFFABRRXEeOdH1vWLOCPRNX/s6WOTc5yV3jsNy8jHp0PegDt6KrWUc0VrBHcSebOkarI4/iYDk/ias0AFFFFABRRRQAUUUUAFFFFABRRRQAVR1Oxg1OzmsrkOYZl2tscqcexHIq9RQBwfhvwJonhq8N5pkdxFKy7WBnYqw9CCcGu8oooAKKKKACiiigAooooAKKKKACiiigAooooAKKKKACiiigAooooAKKKKACiiigAooooAKKKKACiiigAooooAKKKKACiiigAooooAKKKKACiiigAooooAKKKKACiiigAooooAKKKKACiiigAooooAhuYvPglh3snmIV3L1GRjIryTS/hjDa7ILzWLy+09Z/PNnLjY7AYXd3Pv2PFew0UAAGKKKKACiiigAooooAKKKKACiiigAooooAKKKKACiiigAooooAKKKKACiiigAooooAKKKKACiiigAooooA8k1fwTreoajqLr4quY9NvVZTaspfYrdVUFsAfQdD+NelaTp1vpNhb6faKVgt0CICcnHqfc9a0aKACiiigAooooAKKKKACiiigAooooAKKKKACiiigArlvF+l6lq+miDStUfTrpZA4lXPzDBBU47c5/AV1NFAHn3h7wveQ6lHrWu3yXupxW4tomiUoiIM5J/vMcnk+teg0UUAFFFFABRRRQAUUUUAFFFFABRRRQAUUUUAFFFFABRRRQAUUUUAFFFFABVO7/AIfrVyqV4M7frQBbTlRTqRfuj6UtABRRRQAUUUUAFFFFABRRRQAUUUUAFFFFABRRRQAUUUUAFFFFAHg/xu8LWt3o8uuwW4F/bsnmybyN0fTGM47jtnineIb238QeA9FtLWyjWbU5Y4LeJWyIWUkMw7kDaR7Z5r229tor21ntZgTFNG0bgHGVIwf514D8LfCFzpviLUprwXX2fTJHhsjMhVW3EguoPqoHTruFAnfoJ40t7i31TRPA2jWynT5YvPmh8/ymuAGYsGfB7KTwPw4GCTwbrMOu6fq+iaDbaQ8EoNwiX+5ZV44wAABgEHHXd9TWn8V9A1dNRsPFug5a709dskSrksuTyAOWGCQR6H603S/FHiPxm8elDRp9IQlWub3LjCg5+TKjaxxxyaBkF5LL478dXWg3MjjQtMTdNAjlPOcY+9jk/Mcdei5GD15TxN4S03wx478NjSg0MFxIGMRYttZX9WJ4IIGPb3rT1+x1XwV48fxHa2E19p94zb1jG5huA3DjpzyM9cY96z9c1fWPE3izQ9RtvDmoLa20v7lHXDSDILE5+Venc4460AdL4mvrvxJ4xvvD7aVJqmnWESsbaG78gMzBTvc5G4gnAXPv61U8I+E/FGheJnntbBbHRbgskluL0SeWhAG4c53ZAOfw6VB4wm1rwd41bxVBYvc2WoRoskAbBXCKpRyuQDkAg8j611mleIda8UypqZtZ9G0PTyZ5c5aS72jJUcD5Rg5xnPTnsAefab4emf4kapoi6zqCwLCDJN5mZZEKK+0senLdeuB71tfD1P8AhFfiDq3hZLmZ7J498KHJG/argn0OwkZ74HtWd4Y8SWt38T7/AFc2d6lpewCKFngYsGCIOVUHrsYfiKg8O6xaTfFO61dre9a1ux5VvI0bZViqqCRjOOCAPcUAfTWo2UGo2c9ncqWgmQo4BxkH3r5ck0aDwP8AEXSoHmnfS5pN1unmkbC2VGcdQGP498819X15R8YfD0mueHHntuLrT2+0phRuZQPmAPUcZPuVFAEF3pkOrfEuKc2rPHp1orSSq5wJScoD6HBzjv1r1qZ/Lid8Z2qTjOK4D4Z6VJYaDHd3Usk17qBF1cSSLtYsQMAj6Ac9+tegSp5kbpkjcpGR2oA+dfBdu3xOOpanr8srWkc4S3so5WVITtHI554x+vrTvD2p6v4Z8ZzeD7u6mubG5ytpK7lmhUqzKVz1/uke3FUvBNxP8Otb1PS9bhuBZ3BDw3MULOjYPDfL2IPOBkEYro9Fsn8XeOm8TpFPBpliix27yJtad9vPB5ABY8+w98AHA6XpniPW/GWr6DL4o1BY4lcTSsT88YIGAm4AZ3Dp6k10vh+S/wDAPi99Gvr6a+065tmlhLOWKIoZgdueD8rDjg9fpj6Fr1poPxO164vQ6wTl4mkRSwj+ZTubqcfL+GfSuxhsl8c+NJNVFvIuk2Fs1osrgoZWIb7v/fZ/DHrQByWk3kvjiO61PVdK1q8HnbLdbKVUigGDgD5hk/NyxHQn8dDSbLxl/wAIbrVpq13f2T2kf2i3naQM7oEbdGWyWxwD+mcVz3hPxDq/w4v77QtQ0me5sEnZw8akt04ZT0KkKD27+4r0fUfEN5qHh7V9YvY57OwubWSzsLEx7nkkZT+8bAyM9BzgAH6kA5H4ZeGdX1ax0jWpNcmFta3LslmxJUqG55B4JO7qP0q5qMMy3+q3Hj3UjBZrJjT7e1vMnBPJVF+YgAr94fhiug+DFysXhSezhV/7QikkkaGVSuSfu4JxwcDv615r4L8QpoGs6pJrui317r08m6MRw73XBOQMnjnHI7D6UAanh7VrrxD8P/EdpqdxLcppyfuJN7K7cMRvOfmAIBwf8MbvwV0SObwveXUNzcwXk8kkKypKcR/KBkJnbnpyRnjqK5LwPNe3lr4q0Q6ZeRXmoxyTIroQsZAJ2sSAQTkD649a6b4N+J7bT7CTQ7q1u0uI5JZ5ZPL+SJAufm5yPungA0AUvhNLfXvijxJYX2pXdzGIXhZpJW3HD7QQc8EAnGOmateHlm0H4mSaNqOqandW5j3WJmndgWZQeRnkY3r9QKo/CJvI8ba28qSot55nkF4mAf593BI9Bnmuz+MmlX3kaf4i0yd47zTJeAibjhiOffBAGDwQT9CAS6XbyeIPGuvXNvdXcFnYp9lVkuGINwVwzBScfLyMdOhriPBukeIteu9e02XxTdx2treeXNKCxlkI3r8pJ+QEDkc9B6V7X4Wsk8M+GozfSt5gVrm7kZed7Hc2QM5xnH4V5X8MtdsrXWvERuPOhjvbtp7aR4HCum5znOOOPXH50CTuL8Nv7VsvEPiHwncapNNbwRO0MpYloySAGUnocPkjpn9anwovNQl8ca5Z3uoXN59likiVpnJ4WVVyB0Gcdqb4C1iC6+Iev6p5c8VncwHynliZc4ZB0x3wTVb4YiW3+IGtXMltdLb3hmWGQwOFOZN4yccAgHrSSsCVtj6WuZktoJZ5DiOJC7EDPAGTXyza+KLrxXPqN/f2GutCV8qxTTN4jh6nLEHDPyuTj8OgH1FfW4u7Se2LbRNG0ZYdsjGa+W/Dmraj8LNRvNI1SwmuLGeTfFLEuN5xgMueDkYyM5GKYzqfCVr4j8SeHdV03U5dSguIWV7O5uQ0bk4PBOQxHHv179KvfCHWDLpWsxateXL3Vm5Nw89w8m2PB5GScY2t0r0Pwlq2o661xqM9q9np7AJawyAb2xnLnvz0x04/E+K+LvCN9a+N44dLMkdlr2UuBGgIVCQZR6DjJ9eSKAOr8K6TqV54X1HUo9Xv7OW8LvaMZml8uEHK8MepAPPBwaX4b+IJrP4f3usaldT3LW8srb5WaRicDA5OeSf1r1HVXs9C8PzgKYrS3t/LRUBYgY2qB3JyQK8H8CWh1r4catoMYK35Z5BFJGw7qV6juVoA0PD3hy88X6LN4k1/U7s3UyvJZJDJsW3AzgqAfXPHpXM/BzVv7C8O+Kb5vn+yBHEWOGYhgvPXkjFT/D/x/FoehTeH9Usb43sBdII403s4Yn5cHpg59se9Yvw2tptS0vxJoK2l0JdQj3Ry7MIrpuIViemTgUATNrt/q+jrqq3XiV9bUs8UlvGfsy/MMqFHG3GM/rnpXZT6t4pvPAD6vPe3mm3tgXVyYQv2tCQAeeVIz1A9fwzPBHxJh8N6evh/WtPnjuLJjEhhXdnnoRnrk9uD/PqfFOsXlx4C1S414LZPqEhFhb7fnCZBVW9+CT6fpRcdzm7uw8XXvgoa5N4qmhWG2E8cMBZWdQDne4IO7B9xx9K6FfHF9ZfDSw1dm8/U53NpGw5O8MwDMMHJ2pk+vtmli1/TZfhfPDFfRCeKwMDoW2HeVxtGcZz7da8607T4/Efwt+zafM8t/p901zLbYJPcYUdxtbP1zQTZ330PRNa8I+KI9Jsb/Rta1JtbZ1e7SW72o24cjaTt+U9B6Z68VJ8XJdf07RLTVLXVrm22hIbiC3G0biDl94ORzxx7Vm+HPik99YQaRbaReT64IlhjwAULgY3ueqgdTx+VSfFK8GleCLbRtSv/ALTq0uxiSPmfDZJPsOme9Jq4z3exJNpASckxrkn6VarzzVfGNjpPhSDXbQfbrb5I12HaeeOeuCPQ12+n3QvbK2u1RkE8SyBG6ruAOD780wLl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O7Gdv1q5VO66rQBbXoKWkHQUtABRRRQAUUUUAFFFFABRRRQAUUUUAFFFFABRRRQAUUUUAFFFFABRRRQAUUUUAFFFFACEAjBANGBjGOKWigBoRQchRn6UBFHRR+VOooAKOtFFABRRRQAhUHqAahuZDBbyypE0hjQsI0HLEDOB7mp6KAPm/wOmuQ+N7/AFG78P3sNnqZZH3LkRAnILZwCOP1NfR4AAwBilooAQqD1ANBUEYIBFLRQAgUL0AH0FM8qPzPN8tfMxjfjnH1qSigBAoBJAGT3pixRqWZUUFuWIHX61JRQA0Ko6KPypSAQQRkHsaWigAIBGCOKbtX+6Pyp1FACbR6CloooAKY8aSY3orY6ZGafRQAdKTAznHNLRQAhAIwRkUBQOgA+gpaKAIGt4GlExhjMo6OVG4fjUqoq52qBk5OBTqKAKktlazSiaS2heUYw7RgsMdOasMiP95VbHqM0+igCMxRkYMa4+lKsaKSVRQT3Ap9FAEEdvBE7yRwxo7/AHmVQC31Pemz2tvcEGeCKUr03oGx+dWaKAK/2W38ryfIi8rOdmwbfyqwAAMDp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7oZK/WrlVLk/MtAFodBS0g6C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XONy5FW6q3HVaALQ6UUDp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Wn+8v1qzVSf76/WgC2OlFA6UUAFFFFABRRRQAUUUUAFFFFABRRRQAUUUUAFFFFABRRRQAUUUUAefeMfEOr2NxFpWgaU97qc0RmVnwIkQHBJJYc/wD1uteO6L8VPEVvr1vpGs2EBd50t5BsKOhJxnrjuD0+lfSOr3kmn2E13FZzXjxAEQQDLvyM4Hf1x7V8c2/ie0ufiJ/bfiDTWt4XkB8mRSfKIUKjMCOcYBPHXtQB9sUUyN1kRXRgyMAVI7in0AFFeDfG3VdW0JNMv9M1Oe23s8TxJja3GQ3PfqKwtd1vXrr4ZaTr0WrTwXccjLM0fymVfMZBnHcYH60AfS1FeBWOua5efCmXVY9QkXUbfe32jaCzKsnIOfbjPtXG/D3VfHfi231EW2uCOOFV/eSopbdyQo44z3NAH1a+7a2zG7HGema8U8K/EPUdW8Vt4eutOtlMcksck0MjYBQNyAexI/Wsb4TePtR1TUZNB1qQTXA3mGfADEjkqccHgEg1x/gAD/hbF/tJI+0XXUY7tQB9bUV85jxnrPivxVNoVhef2LbQNIDL5YkclAc7skY6HjtUnwx8fatqeutoGqTQ3YBkEVyFCuxUHjjgjAJ6Z+tAHuep6ra6bJZxXBbfdziCJVXOWPr6CtWvknxZN4in+JVtYvqqrNHcobQqp8qJW6fJ646+vrXY/ETxN4s8IRafu1K0mecOG2WwHIxzzn19u9AH0LVe78/7NN9m2/aNjeVv6bscZ9s18va9428cWml6R4gk+xW9ncEqkcS58w843qc9QpIwe9exy+O7KDwbB4nnjdVlTasKjJMuSpXPpuU8nsPwoA87tvitfTwtox0snxI0xtUMZHk7923ccnIx6dOOoFfQVosy20K3Dq84RRIyjAZsckD618tt4h1KHTovG8sWiefNc7Y7ZLVDIV5BLSfeB+XHc/TpXWfEPxxrGmWejato88cdlqEG4RSRhnV+pzkejAfgaBI+gKK+U/EfjLxza2WkazcNb2drcfNFHEAfOHDAuCScEehHHpXfeNvEviK28L6f4m0iaGG3eJDdQNEGKlsAMCe2Tj8qBmr4m8a6ja+KIPDmhadFf3RjDTGRioiJ55I6ALgk+4716um7aN2N2OcdM14T4Y1y8vfBer+JWu7SLVSSrTpZruBTG1Gx97IIAJ6bh6V634Z/tT+yLVtZdGv2XdLsTbtzyFIHGQODj0oA3aK8s+LGuaz4d0eLUdKngjVZgkqyIGLA5xjNeeWni7x1feFpfECvp8VpA20t5f7yQA4LY5HUgdv8QD6RnEhhk8kgS7TsLDjOOM189j4s3kIbSJtJB8RLci1CbsQlt23Oc56/hyOa7Dw34xuvE/hK/vbTy7XVLRCH3DcuQN24D0Iz+Oa8Z0HxjrWpS30ltoFhe6wimZL1bRFeMAYZmbjt075456UCbSV3se9+NfEmoeFPDUOovbw3N2GRJlGVQEjkj8a6fwxqkmtaLZajLbm3knj3NEf4TnH9K8P1zxV4ph8FWGuyyQQySTGKSCS2B8xcna/PQ/L0xz1r2bwZf3WqeHdPvr0qbmeLe5UAA5JwcD2xQM6eivO/iZrup+HNEXUtN8htkypKsq5+U5AI59cfn7c+TQ+NvG974en8RwfYEsbWQJIgTLvyBnGDwMjuKAPpa5EpglEBUTbD5ZYZG7HGfbNfPunfFS/KSaRe6bs1/wA0wx9ot5OBuHJGM+44611mmeMLzxL4G1LVrFo7HUbRH3YHmBSgDkgH1XgZzg+uK8F0jxZqt7fXN7baLZXet+WZEu0hw8YX7zbejHHHTP1oA+zbIXAtYRdlDcbB5pQYXdjnFWq+fH+Iut6X4OXUdV09E1OecwWwdSm9QMl2Xtjke5xxipB4017w54g0mw8Q3NpcWuoQpIzxx7TDuyO3o2OemP0APf6K+ffHvxF1zwv4jk0yC0srmKRUeDeG3AEYwcEc5z+lUNd8feLvCWrWaa9aWLW9wm8xwZwBu5w3XcPxHPegD6Roryb4i+PovDelWktgY5b29CyQpIp4jIyXP6D8fY1zuo+LfEXhCTR7vXpYr2yv4syxxRLG0DcEgEE7sZ+h59jQK56f431a90PQbnU7GGKaS3Ku8cmcFNwDYx3wc/hXnul/E1/Ed5p+naBYFruYg3JuAdkKgAscg845/T1rW+I3jy38O6JaXNktvey3/wDqY5MlWjx8zEenIH4/WvIvDd/d/D/xLb211pUD/wBrJE2YQVZA+PlU5IIVjjA64oCx9N6/rNpoGnSahfF/JQqDsXJJJxwK2I3EiK46MARXxn8WdX8QXPiF9N1CeCGK2ZXghhfKMD91jnnd7Hp+p9q8V+JvFXhXQIdTvYdJkmM3lPEiyHAI4O7d14ORigZ7JRXhMvxA1o+CYPFEVrp/+uaKaFw/TdtBU5/MGvQvh/r134l0CHVby2jt3ldwgjbIZVOM88jkEfhQB2leefEbxgfCGn288Vst1c3E3lxxFiMjGSePwH4iug8Xalc6PoF/qNokTz20XmKsoJUgHkHBB6ZrxXQfFd74zsNQ1O40ixa90SMXVkWMgQPyTuG7k4Xj3H4gA908P3V/e6Zb3Op2S2V1Iu5oA+7YO2eODjt2rUuDKsMhhVWlCnYrHALY4BPpXjvwx8e6j4vvrqC7s7aGKGHeGizknIGOSfes+y8fa34o8QTaX4as7SOG2Vnea93YO04529ATj3/KgCXQPiNqd94tTw3faVbwyCV4pHilZ8FVY5HHI4r3KvjnwHc3l18VYpdQhWG8ae485EBChvKfOM84r1nxB8Qb1fFUfhjSILeKcyeS9xdqzLuK5G0KffqfypCPba84+IXjZfB0dmxspLg3EmCRwoUdef73oK47wj491q48WnwxrNvaNKJJYzNbggAopPGeoO0+/Ip/xT8bah4X1C2tksdOu7eVPNjE6MWVhwT1xTGez6deC+sYLwRSRrNGJAjjDDIzzXkaeNNUuTLq8EumJpUF2bY2ryHz5V3Abh6NzkLV3xX4z1XRvCWl69b2tpI9zs86OQNhd67gRyD2x+Nea2upyaloc3joeHdMN/Z3mJW3yqGUBcOq7sbgzDnnoe9AH1MDkA0tcN8PPEk/irRP7RuII4ZPOaPbGSRgY9frVvxvq2o6Hos2padbRXLW+Gljkz9zuRg9uv0zQB11FeNfDrx5feL5b1JIbK2+zw71wWJJPQkZ+6O/4V1vgnW9T12K8nvYrNYIp2hhktWLLLtOCyk9V9DQB3FFZusalbaPp9xqF2zLBAm5yq5P0A+tfPz/ABI8SXWlXXiK0tLCPTLa6WDyX3GQg88n8VHHr04oA9n8beID4Y0OfVFt/PaNkVYy20ElgOT9M1c8La5B4j0e21S3R0SYHKOOVYHBHvyDzXmXiLx9I/g+217T7C1u7d5BDeQ3QI2NjsOjDP16j3wzTvG+r3mi6HLpml2Kz39xLbrExZY02dMY6cA/lQB7hXF+PPE6eEtG/tAwefI8qxRR5wCxyeT24DfpXk3iD4oa7oesNpEljpV3chgubWVyAx/hOcc9OO1WPib4lv8ASDpA1PSLC5bAuUBd/wB3KOCODyBn6H8KSdxJ3PXfCGrX2t6Sl/f6a1g8jExxF925MDDeozz1A6V1FeTar8QV0vwfY65cWoF7eriG2BOC3qT/AHcc/iK5LUPiF4j0P+ytQ1Wxsm07UU81I4N29U4PU8bsEHHP4dmM6fx78QbnwhqcVrJpSzW8yb45hLgt2IxjqDXqenXQvbK2uwu0TxLIFJzjcAcfrXy78cbxL2fQ7yA/up7TzUDcNtYgjI/GtiD4ka54ftNGGpaBHHps1unkyiQlpEAA3AjjOMHBGeR60AfS1FRQSrPDHMmdsihhn0IzXn/xI8T6h4S06HUbW0t7mEyiKRZGIZSQSCMduMfiKAPRaK+ZT8W9fk0sapF4ei+yLL5cszbigPYA5/Xp0Fbk3xTv5tKXUtM0L7Rbwxj7bIzkLDITjaO57HPvQB79XlOpfErTtE1O703W7aa1ngwUMeJVlUjIIx0J9DXQ+CPFcHijRf7SKLbvGxSdC4IQgZzn0xzzivCtV1Oy+IGsahPZ+Gxerp1uSZnvGiLopOMBQck849vpQB9C+E9YuNe0qPUZ9PksllOYkdwxdCAQ/HQHJ6+me9dLXjFv48MvgVdc0XTosWTLBcWsrkCJQAPlP8XVMexPcYrmLP4s6xe2Nxd2/h5HjtuZ5fNOxFPTt160AfR1cx4t8SWfhbTDqN6sjoXEaJGBuZjkgckehP4VzPgfx7b+JNGvb+eEW81iGaeJGDfKASCo64wO/cGvNb/xWfHUOoTxaBb3OnaKwugJ7ko7LhuSoGCMKePwoA938Ma0viDS4tRS0uLaOUnak4AJH94Y7Gugrzr4d+MoPFmmTT/ZRZyWjBJUDZQDGQQfTA/DFcTN8U7m6vtTi0fS4bi00+N5XuJJiAyqcZGAc54x9aAPWPFGtnw/p7X5sbi7iQ5k8krmNcfeOSOPpVbwb4ntPFmmtf2kUsSpKYnSUDIYAHt7MK4u78TQeLPhzq2owxNE628kU0Z52OFBIB7jBBz715D4A8a3nhjwldtbaTLeJFe7pZWfbHErKoAz1yWH6+9AH19RXGeA/Ey+K9ETUfJWGQSNHJErbgrD3+hB/Gt7XLybT9Lu7y3jSWSCMyBHbaCByee3GaSYk7mrRXzhpPxe1PVriS1svDn2m42FkWOU9upPHTGfxx613Pw8+IEXiye4tJrdba6jXeiKSQy8A8+oJ6elMZ6tRXjT/ES51LXp9G8PadFcywRsWN1L5Rd1PzIvb8SR37DJ0/h347/4Sx7q2uLT7NeQfPtUkqU4HU98k8UAepV5v4j8dWvhnXYNO1WEx2k8XmJdJltvUEMoGeo7Z6ivSK+c/H/iCy8S6zH4dstHOpXFm8pkLSmLDKpyqsD7d++BQB6r4P8AFa+KWvJbaxlisYX2R3EhH7098DqO35129ePfDTxdpF34fuUhtDYrpkZkmiBLjZydwbqTwff8KzLf4lalfW1/q1joKyaLZyhHme4CyEcZwPXkHHuKAPdKa7bVLYJwM4HU15h4q+IFtpOiadqVjbNdvqLbbdH+Qcddx7Y6fX25p+ieMNTn8Qw6Bq+iGxuZInkDrKHQgcjaR1GAfoaAGaT8SdKvtZfRprW8tL0T+QqyoCGbOOx4r1Gvi8Er8X2IxzqhHIz3r3hvGGsSeL30Cz0y0uoUYGSaOcnyo+5c4wGHp+FAHrFFeceK/HNvouoQ6NZ2kt9q0+0RwqQqgt93cx6Z/l1xVPQvHyz61JoGt2J07VBIERFfzEfIyPmHQkfzFAHqdFeKeJfiPe+G/EiaVfaKotJHHl3CzZLxk43AY9e3tU3iH4iXmg+JE0W60ZdsroIJRP8AfRjgNjHHOePagD2WiivJ/Hfj+TwjqENtJpZmhmj3pKJcZ5wRjHbj86APWKK8EuPjJZQ3MDf2TeDT5gNs7gAkj72B0ODjoam1X4x6Va3MAtLK5ubV87p2Xyx/wEHrjvQB7Vf3BtLO4uVjaUwxNII16tgZwPc15XbfFfQJ9K+1ZkW+J2rY7TvZ+w3Yxg+p/nxXolzrmn22jnWZrhVsREJfM68HoPqSQMetfLlhe6Kmpf8ACXXXhe4TS57xvKlN2rDzcls+Xx6E46DpzigD61spJprWGWeHyZnQM8W7dsJHTPfFWa8b8ffEC98MGyuLTTIrzTbyIPFcmQqCTzjp6YP41kXvxejgWznj0a6a1mjBeVwUG/HKoSMNj1oA97orz3xP4wk0fw9Z6/a6eby0l8tpsShTEjDg9OTkgVlWfxFgvvC974ittNnaK0nELxM4Dfw/Nxnj5h+tAHq9FcP4G8X2/i+0uLm3tpYBBIIyJCDnjPau4oAKKKKACiiigAooooAKKKKACiiigAooooAKKKKACiiigAooooAKKKKACiiigAooooAKKKKACiiigAooooAKKKKACiiigAooooAKKKKACiiigAooooAKKKKACiiigAooooAKKKKACiiigAooooAKKKKACiiigAooooAKKKKACiiigAooooAKKKKACiiigAooooAKKKKACqtx99KtVVuPvJQBaHSigdKKACiiigAooooAKKKKACiiigAooooAKKKKACiiigAooooAKKKKAPMtc+JGjaFrzaNfw3cbqUBuNgMY3AHPXOBkc49fSvOviXb6b40vNLj8POl5qbkrI8WdqxYyC57YP49fave9R0XTNTljlvrC3uZIxhWljDYHXHPap7HTLDTy5srG2ti+N/kxKm7HTOBz1NAHmPjPxo/gdNL09bL7UxhXfIW2jC/Lx78V6np9wbyytrlomiaaJZDG3VMgHB9xmor3TbG/eJ7yzguGiJMZljDbfpn/ADwK0OlAHgf7QFhLcaFY3SE7Le5w4HYMMA/mAPxrym+8U6d/wrKw8PRsz33nOZFAIEYEhcE+uQw/X0r7MuIIbqJobiKOWJxhkkUMp+oNZKeH9FRHRNIsFRwA6i2QBsHIzxzQB8++H7mNvgzqSRujSRF1kXglSXB5H0NZ3wK1TTdMOsT6heW1sSqbfNk2swGScDv/ADr1r4i2Gn6T4M1aKyso4DdbVC28P333Aj7o44B9q8b+DWm6fcX19aa1pokaZU8hbi3LZIyTg444AoAh+GFnLqfj+bWbaLGn28080khGFRXVwo+vI49j6Va+HtxbH4oXzCUFJJ7nym3DDElunqMZxj2r6estF0ywtZrS0sYIbebPmRomA+Rg5/CsuDwd4cglSWLRbNJEYMrCIcEcg0Csr36nzXr3ii38SeLfsmpStYaNBLLE4tIzvnHoxHJ3EAfj071l/CieysvHieYnlxs8kMG/IMbNkKOecn7v1avrVfDujLf/ANorpdqLzeZPOEQ3bv73175qKLwxoUN2LyPSbRbkP5gkEQyGznP1zzQB88+N7mHTvitaXl2/lW8bQOzkHAUAc0fHLUINUsNBvrbf5cxm2K67WwCADj0Pavo3VNA0nVpUl1DT7e5kRdqtKmSB1xUV/wCGtE1HyftmmW0/kxiOPegOxR0A9qBnzZ49ngPw08KRK2HYhgjPuJ2owYj2yRx2yBVzU7KW4+C+nNbK0ywStLJtH3V818nHsT/XpXvL+C/DThQ2iWZCjAzGOBWzYaNpun20trZ2UEEE2fMjRMBsjBz+FAHyp8O5/A8mjSxa/YxNfwMdpw5acHJAGDgt27dvrWv8ZJbX+xPDcNvbm0AjeRLVyS0aMF25/Kvd7fwP4Ytr1L2HRbRZ0GFO3KjnOdv3c++M+9a+qeH9I1eVZtQ063uZEXarSpkgZzj9aAPmz4sTK/g3wiu5N/kKdobJwI1FezaDpsGvfDy10+UI6XFiEGeQrY4P1DAH6itx/BvhtwobRbMhRgZjHFcl408RjwBFpkOnaXCNPllPnbVICjIJ244zyetAHh/w30bUG8QXfhm9t91oJA9/G+QB5ZyCCPU4HuDX2UBgYHSvNPAdpFeXmqeKFWVF1OTEMcibSIl4De+7GfpXpdAHjPx3i8zwcW2sfLuY2yGxjqOR369Px7VxmiTQD4LXX7wBsurBiB83m8Afhiuv+O93bw+Flt5HxNNcL5S4znHJ+nFc78K/DvhrxF4Zg+3W0VxdwzyNIgmZWHPBZVIzxjr/AI0AVvgjp8sGi6zqEzFLeRTGC3favLD2HT8Ko/AAj+1dZ46xqQcf7XrX0mNNshY/2eLWIWezZ5IXC7fTFZOm+FdD0u7W8sNNhtp1UqGiyox7gHB60Aed/HYqPCkYJAzdIAPXhq7L4asH8H6QR08nHQDufStfWPDeka1cQXOpWKXMkAKx72OAD1+XOD+Iq5pGk2OjW7W2nW6wQtI0hRSSNx64yePoOKAPO/jZz4Kuv+usX/oQrzPwjcwwfCPWlMyBvMkTBIzltoAxnv8A5zXonxvuoIvCb2skoWa4mTylwSW2kE/pXFfCHw94a1zQ3W/tba5v0mdmUud6p8oBIByB6fj70AR/C2yntvA3iO+kkCwXEUqIhGMlYyN2fqcY9qZ8AFj+3as5YeYY0AXHbJz/AEr6Hu9H0+8006XPaRtYlVXyOi4Uggce4FZejeEdB0S5+1abpsdvPtK71Zuh7cmgDwv9oPT5luNM1TaGtwptzzghslh+mfyq74cl+HN3pulrJYxT6pIkUb26RyM5lOA3B4xnJ5OMV9Aappllq1q1pqFtHcQMclJBkZ9R6H3rF0Pwh4f0GdrjTNLhgmII8zJZhn0LE469qAPm74wME+IVizEBQkBJJwAN5re/aAkW4m0a2iyzlWdSMYYMQBj8q5L4xXFnc+PIt0sckMSRRz4OQuGO4HHsa+kNM8I+FJJLfVLOxguCvMMhlaVBz2BJXg+3BHagD54+KWi3+l6X4almhOyGzEMpA+44Odp/P9DXQ/HCeK90vw3b28iyySrvRV5LAqoB/E19Janp1nqto9nfW6XFu+N0bjI46VzFh4E8M2FzHdQ6UjTRgBDNI8oXHTAckDHY9qAPnH4r6Le6Tp3ho3Ma4itPs7lTkLIOSM/Q/oa9p0vxd4Vv9K0i5vpbaa/jWILCY98qTdOBjPXOD9DXpOraXY6xaPZ6hbJcW79Ucd/UHqD7jmuf0bwT4c0S5F1YaXHHODlZGdpCpwRxuJx1PSgD5q+NdubXxxHOzgi4gikAx90AlP8A2UmvS/i7qFvrHgJbnS7pZ7VLuNZXQ4BABGCCOeSvFeqeIfCeh+I3ifVrBbh4hhG3shA9MqRxVpvD2kPpI0ZrCE6cBgW5HyjnOfXOec0AfKjaxYQfCSHTjcxteS3bYgVgWAD7iSOwxj8xXsnwKmkl8HhXL7Y7qRU3HIA4PHoMk/jmtxPhh4ORGUaMuGxnNxKTx6Hdx+FdR4f8OaV4djli0q1NvHK251813BPr8xOKAKfj2GSfwnrMcalnNpIQB1OBmvl/4ZanZ6fo3ikXtwkLSWRVFY/M5IKgKO/JH519luiyKyOoZWGCpGQR6V5uvwx8JreSXX9mZ3/8sjK3lqe5Az+nQdgKAPHfgVHJ9q1dYwPMe0OzceM54qh8GNSttO8UX6X8qQNNCyAuwVQwbJBJ+hr6K0bwV4f0W8S806wMFwoID+fI3UEHgsQetU9c8AeHdbvRe3VkVnLBpGicp5v+8B/MYPvQB8/+FbuC6+MLXEMitC91cbX6A/u3H860PiZ4hs7nxpDp8NvDYz27pFNqkhw6DO7K84wATyeT7V7jb/D3wnbyPJHotuWcAEOWcfgCSB+FN1P4f+HNT1ZNVurENMB80YbEcmBgbl9uPyoA+bvAz2dp8ToXTUGubVZ5lS6mfcZMxuAS3fJI5rpv2gyRqulMBnEDf+hV7FN4D8NWF4dah0lTNbRFkgQ4jLLyCF/vdvT2zzXzb8QfEqeNY7K5S2+zXkMxtxbeZuLA8ggYB68UAek/EGaW7+FGkzyZZj5BYgdBgjt+Fcloer6dafCTU7WS4QXU9yUWHzNzMxK9F7DAz+B9a+jNM8PQy+E7TQtYgWaMW6RzxhjgkYPUYPBA6elc7afCnwhbwNE+mvcFjzJLO+78CpGPwoAzPgSc+ECf+nuT+S16/dQR3VvLbyjMcqFHHqCMGue8OeFtI8NLIulW7wiQDeDO7hj64YkA+4FdRQB8Mw6XrPhbxnNoumySJcXDm1jk2H54X4DYPbHOexXrxX2joemQaNpltp1sD5UCbQT1Y9ST7kkn8agutC0+61a11iaFjfWqFIpBIw2g57A4PU9fWtygDzv4sJLJ4I1ZYQxYIjHb/dEilv0Brx/4QeIdAg0XUNE1qaCITStMRc4EbrtUYyeM5Xp+VfUTosiMjqGRgQysMgj0NeYP8LfCrXi3P2KQKDkwCZvLJ+nX8M4pMTOW+KV3p138PCdJIWyFxGiBYjGDg5wAwBx34/xrK8KeIo/DfwrF15qJdPJNHbKxOWcsemPQc/hXr/iHwdo/iCC0tr6KUwWo2xRpMyqOABwDyQB1rnW+FvhloVgaG6MKkssZun2gnuBmmM8Q+EXh5bu6n8UanKVs9OYyAuMmSQDOcn06+ucVp/G+9i1jTtB1W2hcW06ybJJAVbr02/rmvYX+Gnh57ZbUrem2U5EP2uTYDnPTOKt6t8PfD2rG1N3bzN9lt0tosTMMIvQdaAPn74h2V5P4L8KahuItIrcQtH6MRw2AO4Xr9K9X8OeJfCeq+ELCPVntN1hAiPb3BUvuRduVXqc44x616PbeGdMt9Fk0QxSS6fICDFLKzYB7A5yBnniud0n4b+GNLu0u4bAvKhBTzpGcKQcg4JxmgDxX46Sx3F5ok0AIhks9yDbtwCcjjtx2qb4rDGk+E/T7Ig/8dWvcfEngXQ/El4t7qUM0k4QICJmAAHYDPHXtWXdfDPw9eLCtyLyZYUEcQku3YIo6KuTwPYUAd7pAxptmP+mCf+givKPjxx4PH/X3H/Jq9Z0ywi0y0jtIGlaOMYUyyM7AemSeg9KwfFPhPTPFKQx6mJ3jiOVjSZkUn1IBwSMnn3PrQB86eXI/wYRoWS3RL3dKEJ/frvx82T1yVPGfuD8L2lxyx/BbVCobL3AYbe6+bGD/ACNerzfDDQZLIWCy6hHab/M8lbt9m712nIz74zUSfC7RUtHslvNTFo7b2gFyQjNxyVxgngc+1AHmXwzt57j4deJ4bZWaaQyKqqcE/uxkflXI/CM27ardafd6rdacLqAqrQyKgkOR8pJBwcE46HjrX1D4U8H6b4WWVNOa42TD50llLKx9cdM9uK5LV/hL4d1G9ku0N1amRy7xwuNhJ64BBwOvA9eMcUAcxfaNoWi+CPFFrodzPchQgnlkYMC2RgAgAHGe1cd4KSI/C/xQrTKG83JXGSOExx7nI/CvftQ8EaTdaFFoUPnWllHKJCLd8M/qGJ+9kE9fb0rn5fhboi2c9rY3N/ZJOV80RXBKyAZwGU5BHJoA4b4HNbReHdflu1DWytmYFc5QISRjvxmuB0a6a+PiOHw5dQaFpIt2eXzX3vOq7wi5Y5XO7Bx0z37/AEP4Y+H2neHo7+GC8vJoL2HyZYZHG0jGM8Drgnn3NYemfCDw1ZvO04ubwSoUVZXwI8912gHP1oA87+ErhvBniyIEGRoZNqA8n903QVlfA3VLGDUdS0vUWiRL2DA84hQ+Dgpz1yGP5GvePCHw90fwrdPd2rXE9yw2rJOwJQdwAABz7iub1f4PeH9Qv5LyKa6tVkO5oYmBTdnkjIJGfTP0oAs6np2g6V4J8R2GgSRmERvLKqTGTazKB1JPZR3rybRIjH8GtcJ2/Peowxnn54Rz+Ve4XXw70ttDGjWNze2EBcvK0EvzTEjBEmfvDHbpWAfhLp4019Nj1rVVtmcSeWZFKbv93aM//WFAFH4ALt8O3/P/AC+n/wBASvXfEhxoWpn/AKdJf/QDXM+CPBFt4Qa5+y6heTpOBmKVhsBH8WAOvQZrsNVsU1OxnspZZoo5l2s0L7Wx3APv0+hoA+V/2f0x4jvpCcYsWBBP+2n+FQfBUt/wmcuB1glznjjI/OvZNP8AhXounSPJZXmp27uhjZorjaSp6g4HT/Cr2gfDfRNB1CLULKS8WeI8Zl4IxggjHI5oA8HGpW1741uY/Dpj0BmaWOe9nkyzLwGwrcKxIJ4Ofcc1ufAZwPEGqKWzmAgMT97Dj/8AXXqR+FXhptXk1GSCSSNwxNqznywxOdwxz+GcVb8P/DXQNC1QanbC5eZDmJZJcrGfUYAJ79SaAPSZQxjbZ97Bx9a+L/hzqTaF4+b+09sTSySQTu7cIxJ5z0+8Bz6GvtOvLfGHw30vxJerfeY9pcMw894xnzABjoeAfegDmvFOmeHNJ8N+J4tCki+2TW4eeKGXeUUPyMD7o+Y8eled/CbTdP1zRNS0m7166tC8wd7SJ0RXTC/NllOTkY4PGBkc8/SGg+EtG0Kxls7S0BSZPLneT5nmHP3j+J4GBXlTfBTSv7RWZNQuBZbizW5UEkZyFDemOPX3oAwvEXhTSNU8O2OneHNXe4lhupvsyXJx57YUuisQo44I7Hnn0xPhhrOo2Hi230fWYZpp0LQRfaHJa1O05257HAH0xivdvE/gi21uHTIbe8m05dNDfZ/s4HykgBTzzxj8cmq3hnwP/Zmpza1qmpSalqzrsS4ZAgiGNvyryM44/wD1mk1dAfMniJdQb4kXg0pgt+dQPkE4wHzx97j867z4TeJ/7H8QXuj6ugS5vrgq0/U+fuxsOOMEk8jvj1r0OH4T2EWpxan/AGxqT3STiZndlJYg56gZqzrfwu07WNal1iXUr6K4kkWQCLau0gDGCBnsOevvnmmB5lr5kX4zQks4H2i3C9fu+Wuce3X9awPHiXT/ABUkW2Ae5+1WxiAHfZGR1P0/+tX0J4i8C22sRWk63s8Gr2kaJFqAOXJXuwGMnr+dVPDvw/gsNTfWdXvZNU1QuHWdxsCEDAIUHk4x19KAPKPje2PF2jj1gT/0Y1WvjA6v410VVYEokQYA9D5hOD6cYP416d8Qvh/beMXt7j7U9rdQjZv27gyZzjGevJ5rCufhHpss8VxHqt8k6AFpCQ7O4Od2T36flQB7bXzH+0Bn7bpBxn92/wDMV9J2UL29rDDJO87xoFaV+rkDqa8t8c/DxvFmoJePq80KoFVYSm5VHfHPU0AeX/F1QvhLwiqgAeQOnr5aU34sKF8F+EEUADyFPA/6ZL/jXoeq/DCXVrKxsb7xFcy29imy3QQINo6de/AA/Cmap8LpdWs7KxvvEdzLbWMfl26CBRtHT8eMD6CgDlPE4eH4N6ehU/MY84GcAuSD147fyrmvBHhy28U+GPIuPFDQQ2cjTSWRhXEPX5sk5IIPXpzjtX0Ro/hGzsvDR8OXkr6hZEEETDacE5wMdMNyO4/CvNdJ+DdpY6qbiXU5JrDcf9GEe0sv91mB5HrxzQBz/wAW4rWLwN4cisp2ntlkAjlZSpcbDzg9KrfFRAng/wAIKuAv2dSQB1Plpz/OvW/GfgKLxVcW3n6nc29lbx7UtYVAQN/eA6dOOlYGpfC039tZWUviG+ks7XISOVVYqOAAp7cDHOaAKfic/wDFmwf+na3/APRqVwfhN0T4U+I97qu662jJxk4j4r32Lwfar4Xl8NzXdzcWzqVEkpBZOcrjjoCBivNbH4L2cKTx3Gs3TxuBtWNQgDep65oAd+z6MaNqf/XyP/QRXv8AXm3gDwXL4QN0g1M3ME+D5RiC4YfxZye3Fek0AFFFFABRRRQAUUUUAFFFFABRRRQAUUUUAFFFFABRRRQAUUUUAFFFFABRRRQAUUUUAFFFFABRRRQAUUUUAFFFFABRRRQAUUUUAFFFFABRRRQAUUUUAFFFFABRRRQAUUUUAFFFFABRRRQAUUUUAFFFFABRRRQAUUUUAFFFFABRRRQAUUUUAFFFFABRRRQAUUUUAFFFFABVS4zvTFW6p3P30oAuDpRQOlFABRRRQAUUUUAFFFFABRRRQAUUUUAFFFFABRRRQAUUUUAFFFFABRRRQAUUUUAFFFFAARkc0gUDoAPwpaKACiiigAooooAKKKKACiiigAooooAKjlijmRo5UV0bqrDIP4VJRQAgAUAAAAcACloooAq3Nna3e37TbQzbc7fMQNjPpmi3s7W1JNvbQwluCY4wufyq1RQAUUUUAFFFFAFO7sbS8KG6tYJyhynmxhtp9s9KdDZ2tvI8sNtDHI4wzogBYe5FWqKACiiigAooooA56TwzoclzLcyaRZPPNkyO0KksT1J46n1962LO0t7G3S2tYY4YEGFjjUKB36fWrNFABRRRQAUUUUAFFFFABRRRQAUUUUAFFFFABRRRQAViJoOkJem/XTbUXZbeZfKG7d13Z9ffrW3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Lj76VbqncnDpQBbHSloHSigAooooAKKKKACiiigAooooAKKKKACiiigAooooAKKKKACiiigAooooAKKKKACiiigAooooAKKKKACiiigAooooAKKKKACiiigAooooAKKKKACiiigAooooAKKKKACiiigAooooAKKKKACiiigAooooAKKKKACiiigAooooAKKKKACiiigAooooAKKKKACiiigAooooAKKKKACiiigAooooAKKKKACiiigAooooAKKKKACiiigAormNW8VaPpF2LS+u/KlIBx5bMBn3ANVx408OkZ/tSL/AL5b/CuhYas4qSpys9nZ2Zi69NS5XOPN2vqdfRXHnxp4dH/MUj/BWP8ASrMHizQZ/uapb9cfM23+dS8PVW8JfcxqrBu3Mr+p09FZI1rSj01OzP8A23X/ABoGtaUTgalZ5/67r/jWJqa1FURqFkVLC8tyo6nzRj+dPS9tZMbLmFs9MSA0AW6KYkiOMoysPY5p9ABRRRQAUUEZpMUALRRRQAhYDOSOOTQGBAIOQehFMKAkgjgjmgRhQFXgDoBQBJRSYoA5oAWiiigAooooAKKKKACiiigAooooAKKKKACiiigAooooAKKKKACiiigAooooAKKKKACiiigAooooAKKKKACiiigAooooAKKKKACiiigAooooAKKKKACiiigAooooAKKKKACiiigAooooAKKKKACiiigAooooAKKKKACiiigAooooAKKKKACiiigAooooAKKKKACiiigAooooAKKKKACiiigAooooAKKKKACiiigAooooAKKKKACiiigAooooAKpXIy61dqjdffSgC6OgpaQdBS0AFFFFABRRRQAUUUUAFFFFABRRRQAUUUUAFFFFABRRRQAUUUUAFFFFABRRRQAUUUUAFFFFABRRRQAUUUUAFFFFABRRRQAUUUUAFFFFABRRRQAUUUUAFFFFABRRRQAUUUUAFFFFABRRRQAUUUUAFFFFABRRRQAUUUUAFFFFABRRRQAUUUUAFFFFABRRRQAUUUUAFFFFABRRRQAUUUUAFFFFABRRRQAUUUUAFFFFABRRRQAUUUUAfN3xMsrmfX7iaKB3REQEgew/OvMMHf5bx+WVwp78+9fXXijVjolkb5oEmiVlVlJwxye1M0O80fxHZi8gtoW5IdJIl3I3cGvrMNmbp4eLdJ8kdOZO+q8uh8/WwXPWkvaLmeqVrb+fU+RXUhyuQfQg8VPPbPbRQSb1/eDcADyPrX1leRwQ6hbWcegxTRSgsZlRAseOuQR9K5/xXqvhvQ7mGC/0qOWRo96bIEIxnGP0reGaxlKKVOb5tkrNsieBai25pW3bukfMbBwQzAn1rRuTZNCn2eFklwN435B4/Q9TX0zqqeF7Kytr6/06CGGfaFP2blSRnkKOOM/lV628O+G7yGO4g02zkicbkdU4IrSWb0oxu4VEr2vbS/bcy/s6pKStKGmuj18umx8nxPhCnOWxip0DKuVbDAZxnFfQepWHgvT7yOxfT0lu5Puwwhnb6HB4NXJ/D3heGP7Vd6O9vGnVn34H1Csf1prN6bSfs6jT203/ABM5ZdO8oqpBPd67fgcJ8KCX1qYLK5RbYkqSeuVGDX0HWJpWn6XG39oWEMam4QfvEz8y8EfyFbdfNZlio4irzRTVlZp7nvYGg6NLlbTu73QUUUV5h3BRRRQAUA5oooAM0UgpaAA0UdaKACiiigAooooAKKKKACiiigAooooAKKKzNT1O201EM7MXkbbHFGu53PoAOtOMXJpJXb2Qm0k23ZI06K506jqQUSDR5Ch5x5yhse4Pf2rVsbyK9jLx7gyna8bjDIfQj1rSdKUd16+Xr2M6daM9r/NNX9L7l2iiisjUKKKKACiiigAooooAKKKKACiiigAooooAKKKKACiiigAooooAKKKKACiiigAooooAKKKKACiiigAooooAKKKKACiiigAooooAKKKKACiiigAooooAKKKKACiiigAooooAKKKKACiiigAooooAKKKKACiiigAooooAKKKQkAEk4A6mgBaK8lh+INtqfjHTdD0l1ntZBL9onxwxEZZQh9iDk161QAUUUUAFFFFABRRRQAUUUUAFFFFABRRRQAUUUUAFUbrPmJgZq9VG5P7xOKBMujpS0g6UtAwooooAKKKKACiiigAooooAKKKKACiiigAooooAKKKKACiiigAooooAKKKKACiiigAooooAKKKKACiiigAooooAKKKKACiiigAooooAKKKKACiiigAooooAKKKKACiiigAooooAKKKKACiiigAooooAKKKKACiiigAooooAKKKKACiiigAooooAKKKKACiiigAooooAKKKKACiiigAooooAKKKKACiiigAooooAKKKKACiiigDA8QWlvfxW1rdR+ZDLOAy5x/C3ftXhvnXPgPxIIRJIbNyWZO0iEnH48fpXvWpyIk+nK38Vzgc/7D/1xWP4y8OQeIdOaMoBdxAtBIOCG9D7GvWwGKjT/d1NaU7qS7eZ5+MozladN2qQ1XnvoatrdQ389ld27bopbd2U+2Urx/4sEDVbMlc/uBhs8A7mpvwjS5h1K9tp5H228RURN0Riw3Y9Pu074qNnXNOj4+aNOT0++1ejSwyo46lTTuknZ+t7HFOvOphKk3GzvqvuTNzx4RqGk6RpECh725aOSNOgACkE5P1rq7WJvCvhMo77ntYWO4DPzMSf5tUXjZYI/C1w8oCtHGvlMOCrZGMH/PFcb4XvL/X/AAbqlvdO0xiUpExHzEBQcZ79PrXNye1wza0pxq3n3100+R0Sbp1UteeULRt5a/eM+FtrFeXuo6rN+9uA+Edu27JY49T/AJ617NcRJcQyQSDckilWHqDXj/wgk2Q6jatgOkgYg9emK1fiBr2paBLbtZXK7ZlbMbxA7cdwce/eljaEq2M9lB62SjfyVycLiI0sL7V3tdt29T0TTbX7FYW1qSCYYlQkDAJAwTV0dBWXoU01xpNlPcSeZNLCkjNtAyWGeg+tQeItWXRbBroxGVywSNAcbmPTJ7CvLrQm60ovWbk07dXc9ClKKpRktI8qevRWNyiueg1C/jsrq61KwW38iMyBElD7sAkj26frWFb+LJ7zTzqNpo9xLbKmXbzFBBH3gB1IHqKI4apJuyTta7TVtdtdgdeCte+uys76eR31Fc1J4l01NLi1PzGaGY7Y0Vcuzf3QPWqyeJUju7W2vrC5sjdHETygFS3YHB4P19qmOHqSvaL0dvmunqVKtBWvJa6nViRC5QOpcdVzyKfXB2IB8b6iVbOLNA3scr/Su8orUlT5Nb80U/TyCnU5+bydgormbzxLp1rdPaZmmmjx5iwRF9n1xXRGRVjMhOFA3E+1RKlOKTcWk9m1v6FKcW2k02t12JKK5/TfEWk6nKsVneLLI2cKFYdOvUVo32o2dgFN3cxw7vu72wT9BRKlOLSlFpvo0KNWEo8ykmu99C/RVGz1CzvSwtriOUr94KeR+FXqhpp2asyoyUldNNd0FFFFIoKKKKACiiigAooooAK4zSGW+8RarcSIC9pst4if4QRk4+prs64a9kfQNan1F4pX068RfPeNN3kuvAYgc7cZrswqvzxXxOLUfXS/3q6Oeuvhb2Urv+vXUsrbx2uoXN9qcbKWuFW3n8wlQuAFBAPHOeoxzVm7aGx12zZBse9DpLjo20ZBI9e2fesLUr2HUolNzrunR6cJBIyxLl5ArAhTlj3A6CtbR7ibWb46k0DR2MaFLTfwzknl8dQCBge1dUFeHM3ootSXRKyt829fxMJ25rJXbaafXfV+iX+R11FFFeSd4UUUUAFFFFABRRRQAUUUUAFFFFABRRRQAUUUUAFFFFABRRRQAUUUUAFFFFABRRRQAUUUUAFFFFABRRRQAUUUUAFFFFABRRRQAUUUUAFFFFABRRRQAUUUUAFFFFABRRRQAUUUUAFFFFABRRRQAUUUUAFFFFABRRRQAU11V1KsAVYYIPcU6igDyK/0rTtJ8a+FYdOsoLVW+1u/lKBuPlY5/L9a9drk9U0Sa88SaNqySxrFYLMHQ53NvTaMV1lABRRRQAUUUUAFFFFABRRRQAUUUUAFFFFABRRRQAVRucealXqo3GPMX1oYF0dKWkHQUtABRRRQAUUUUAFFFFABRRRQAUUUUAFFFFABRRRQAUUUUAFFFFABRRRQAUUUUAFFFFABRRRQAUUUUAFFFFABRRRQAUUUUAFFFFABRRRQAUUUUAFFFFABRRRQAUUUUAFFFFABRRRQAUUUUAFFFFABRRRQAUUUUAFFFFABRRRQAUUUUAFFFFABRRRQAUUUUAFFFFABRRRQAUUUUAFFFFABRRRQAUUUUAFFFFABRRRQAUUUUAFFFFAHm2q+L/DsWotDeRTPNbS7PM8vKoyn6+ue1ai+OPDjRCQ6iqg/wmN8j8MV454l8N6rJrF7dJZtJFLcO6hOuN3GRWFqXh65toUljtnAYZaPOWXtk/XmvrqOV0K1Gm3UldpaXVrta2PlamZ1qdWolCNk2nK2tltc91tvE3hJbuW9hvY0uJlCyP5bruA6ZBGPxqHUbjwdrcoubq8heZBtV/OdCvfgZHrXzuun3DjAhcHPQjBNQyW80Z2FDnuSK6XksU1KNSaklo77L/hiP7Wc04ypwku1tz6P1S58La1HDDeauskMRH7r7RtViOMtjGfrXQadqmgWtvFa2d/ZJDGuEQTjgfia+RfJcEbgT9elWRDMxCmFy7HC4HX8KylkrnHlVV8t72tpfvY0eaKm+ZQV31be3byPpR9K0iLVTqmm6pbWd0SfNUOro4PXK5GPwNXNV03RPEF5FPeXkFxFBGyrCkwAyerEg57Cvl0wSxAyK21wxBUg5yKYjSAZTPz/AHsDpV/2TWvGXt3eKsny6pPzv9xn/aVJqS9impNNrm3fpY+zdPFtHbRW9rKskcKLGMOGIAGBnH0qrrpsvsDpqCM9s5CNtQsRnvxyPrXmfwjhWKLUNkhkQsmGK7TnHIx7V7JXzWMpPD4lpycmmm3s9dfkfQYear0E+VJNNW3Xb5nk+lJNDZeIUguZ7rS1tm+zPISfm2Hcozzx09Kk0bxNpkPhKFc7J0g8r7NjLu+OoHoeua9Hv7X7VZXNqpCedE0e7HTIIzj8abY2a2tna27bZDbxKgcr6ADI9OlXPE06inzpq8oaLd2Tu9rakqjVhyqMlopbrTVq3W55FDok1hpnh27uAwitpjPOCpPlqx3Ake36Gt7xLfQ6+9hpumH7S5uEmkdR8saKcEnP1r00gEEEZB7VFFBDCSYokTPXaoGat46M5Kcou8ZOUVfTXv6fiKOEcVyprlkkpd/l6nBaW5Txhrk02FjjgjG4ngLgH/Gu7tbiG7hWe3lWSJs7XU5BwcVKY0O75F+YYbjr9aI40iQJGiog6KowBXHXrKpy6WcYxj9y1OqnTcL9U22eW+INui3F5q2j6nCs5dftdk7K3mnOOO4PJ4+v0r0SeVm0ySVkw5gLFPfb0psmk6dJcC5eyt2mB3bzGM59frWkQGBBGQRgiqrVYTpwS1kt3ZLotNN/mRSpyjOTdlF7K9+u/kebfDW3gsvDouZNsZkkZnkc44zgcntxTLorN49sjcuDCtqWtc/dLHPTsT1/T0rvZdNs5bJrB7dPsrDBiAwOue3vzUN7o+n31vFbXNsrxQ48sZIKY6YIORXQ8VCVaVSTl710tNk1ZPffy/Exlh37KMElpZtdHrttscvfSRt4202OHAlW2kM5UdVI+UH8efyrvgQRkHIrGs9D02yjnjt7VUE4KyksSzg9csTnv61oWdrDZW8dvAu2KMYUZJx+dctepCcYJN+7G2q31b7+ZtRjOLk5Je876PbRIs0UUVynSFFFFABRRRQAUUUUAFBGRg9KKKAM9dNsFbetlbBs53CJc59elaHSiitJ1JztzSbttdkRpxjskr9gooorMsKKKKACiiigAooooAKKKKACiiigAooooAKKKKACiiigAooooAKKKKACiiigAooooAKKKKACiiigAooooAKKKKACiiigAooooAKKKKACiiigAooooAKKKKACiiigAooooAKKKKACiiigAooooAKKKKACiiigAooooAKKKKACiiigAooooAKKKKACiiigAooooAKKKKACiiigAooooAKoXP8ArVq/WddH98ooA0B0paQdBS0AFFFFABRRRQAUUUUAFFFFABRRRQAUUUUAFFFFABRRRQAUUUUAFFFFABRRRQAUUUUAFFFFABRRRQAUUUUAFFFFABRRRQAUUUUAFFFFABRRRQAUUUUAFFFFABRRRQAUUUUAFFFFABRRRQAUUUUAFFFFABRRRQAUUUUAFFFFABRRRQAUUUUAFFFFABRRRQAUUUUAFFFFABRRRQAUUUUAFITgEgZPpS1k69Lcw6VeSWYJuFiYpgZIOOo9x1ppXaS6gc/a+LI5tSOlyWFxHdiTaVBVgq4zuJB/lmu2ryDwvpvh29htpBdyHUiyvIHlKv5o5Pyn3BrobrxHLF4kWyEM/wBnSBiyiMks2RyABnHHXpzXrV8HF1PZ0r88U+dO+6XT16Hm0cVJRcqriot+60/wfmup31Fc7qXiGx069jspvNaVk3ny4y+1c9Tj6Gse98XWTaHe6hZu++FjCoeM/wCs7fh3rz44erKKkoNxeztp23Ox16ak4uS5luup3ORnGeaWvLPBr2UGmy65c3Fy9wq/vzM+Rk9No98gCrnhDU01TWNTuDNNvkwY4T90RjAB+v8Aj7111MBKLqK9/Zq8nZ79v+Cc8MZCSg3pzuy1R6PRWHJr2lo8kb3kYaOQxuCDwwGSOn+elTf2jFcaXLfW0qhBE7K7AkKQD1A57dK4JU5RV2ml/mdanFuyaua1Fec6tql/br4bUXAZru5TzmjXAdSR+Qwa7mO/tZbuSzjnRriNdzxqclR7/nW9XC1KaTa3clp/d3M4V4zdlponr59PUuYHpSbF/uj8qpS6jZQ7vMuoU2tsbc4GD6VYe4hRolaVA0pxGC33uM8etc1mjVNPzHGGNusaH6rUL2VrJ9+2hb6xg1JJcQxyxwvIqyS52KTy2OuKY13bq2wzxht23BYdcZxVxqTjqm0TKnCWjSZF/Z1iP+XO3/79L/hTDpWnlt32K33ZznyxnNaVcjqeuX1lftGukTzWaD5p0zk8Z4GO3SumjPEVJWhOV7fzWOatHD0o3nGKV+1zTbQdKclm0+AknJOyoW8N6MwwdOgH0XH8qmt9ZtptH/tfDLbiNpCDgkYzkfXiqWma3cX0sQfS7iKKVdyyHkAYzz6VpGeLfNaU/c31ehEo4SLV4w97VaLU2bHT7TTw4tIFiDnLBe9X6zdU1O10uDzrp8AkBVUZZiewHepNOuxfW6ziOSPJIKSKQRXJJVKidSV2r2cnr+J1xdODUFZPdJf5F6iqD39ul79iZsTeSZj6BQcZJ7dayLfxPpU9xFbi4KSyttjV0I3HoMHpz2pRo1JaqLel9F07jlVhHeSXTVnTUUdKq2l5b3iu1tMkqxuUYocgMO36is0m/kW3YtUUVAbmATrbmVBMwJEe4biPpSsMnoqOWWOJd0jqi9MscCo4Lq3uc+RPFLjrscNj8qALFFMLoGCFlDHkDPNPoAKKKKACiiigAoJwM0UUAFFFFACAg9KWiigAooooAKKKKACiiigAooooAKKKKACiiigAooooAKKKKACiiigAooooAKKKKACiiigAooooAKKKKACiiigAooooAKKKKACiiigAooooAKKKKACiiigAooooAKKKKACiiigAooooAKKKKACiiigAooooAKKKKACiiigAooooAKKKKACiiigAooooAKKKKACiiigAooooAKKKKACiiigAooooAKKKKACiiigArJvM+euPataqFyAZVoAvL0FLSDpS0AFFFFABRRRQAUUUUAFFFFABRRRQAUUUUAFFFFABRRRQAUUUUAFFFFABRRRQAUUUUAFFFFABRRRQAUUUUAFFFFABRRRQAUUUUAFFFFABRRRQAUUUUAFFFFABRRRQAUUUUAFFFFABRRRQAUUUUAFFFFABRRRQAUUUUAFFFFABRRRQAUUUUAFFFFABRRRQAUUUUAFFFFABRRRQAUUUUAFVry6gsoGnuJBHEuMsfyqzSMoYEMAQeoIpq19dhPyPHfF1zpVzqOlf2YqPqUl0jCSH5QVJ53Ed+n9a69cr43fc4+bTBtH/AG06fzNdZHbQRPvjgjR/7yoAahutPs7uWKa4topZIjlGZcle9en9bhaEXzOKjJXdm1dWVvQ4Y0Jxcpe7dtaLRO3VnmdlZ3r+L9Wdb54J1K7SYg6tERkDrxwP0p/iDSn0rw7r9w9wkzXjrIwQbVUlgDjk+teg6jo9hqTpJdW4d0+64Yqw/EEGlXSLBbFtP+zqbVvvRsS2ec9Sc9hVLGQvTevuqKastk03rv0uJ4Z8zdrp3d+Zrfy1XkctqOqT6LoOkR26J58yxQjfyFG0ZP6VmW119r8b2xM9szx2jBxbsSM56E9zzn8Ogr0C+021v7dLeeMmONgybWKlSOhBHpVLTtA03Trg3Nvb4uGLEys5JOevU0oYqj+8k4vnlz6/4lp16FTpVW4pNcq5b/J69DE8MW8U93rd3LGrOb6SH5hnCqBxzXO6Wiw+HfFXkn919quQijgAbQP5V6ja2kFp53kJs86RpX5Jyx6nmqq6VaLa3NosZEVyWaQbjyW6n2qPraaknzWcIxS6aWv+Q/q7VuWyfNJt+tzzLxPLcQW/haOzUy3ShSiAdSEUZq74Rlt7XRtVmG7+14fNa78wgvvGT+WR+ea9CfTLZ7i0uCp8y0UrFzwARjp9KbHpdrFfy3yIVlmTZIoxtf3I9a6auNpzpSgtHLmfN6u/K/Jr9DKGFcZqXayt00VrrzRwvh3SdIm8K/aJoopXliZ55n5YPznnqCPb0rn4XkfwdpWqsjGTTbkOoXPKB8EH26flXby+DbBt0cU1xDbO++SBH+Vj/Qf4CusWzt0s/sSRhLfyzGEHQLjGKuePjF80Zyneakou65Ur3X420OelhZO8XBU7RtzK3vPSz07W6nGW5i1/xJFfQuJLLT4fkcHhpX5/QYrI8QTaddaLfX1haXEhV9y3OSF3AjJGT0/DFdxomh2mjWLWVuGKOSWdsbmz6/hxWLH4Yki02XSkvttk+4geVl+Tnk5/pWca1GNRcs2owsovVXV7ts2qU6soaxi3K7krXtpoldr7zqNKZ30+0aRt7tChZj3O0ZNUde1aDTbWQFw106kQwDl3Y8DC+ma1raHyLeKEHPloEB9cDFcJb+E5rLU59TtruN55XZsSocLk5wCD0/pXEo0qlWbcrRu2vPXbyOqUpwpxtG7tr5F208PSx+Fm0jzAs0sZDs3IUscnp6VHa3uo6Pf6fpd8sc9vcKY4p4zggqO4+mK2NSs9SudNjht7tbe7VlLSKTg47evpVO00i8mvbe81O6MrWwPlIuANxHLcAflXXGoqiqOq4NNtta3vbRx/r1OVx5ZU1BTTstbK1u0jl7Eajf8AjDUbwWkUsVp/o8ZmfaI++V4Jyev/AAKun8N67Nfm/t7+Fbe6spCJFH3QvUHP4Gkk03ULLUbm60+RTFdsrPE2AEYDBPPUH25rJGg6lDY3cTzia71S4AuZEwBHFg5I4644/Grn7OrTirwVoxUXdpp3V7ra293YIucKjdp7ttWVmtbWe99upr+F4muBearMo3X0hKA8/uhkL+n9K5LxFf3J1Wws9Ss4rSxW6DxT43blU8DjgZ4z6V6e8b21n5dnGpaNAsascDjgVw2safq/iBrS1ubaK2ghnEssm7O7GcBQDnkGow1WLxCm7ciaSvKzSWz33SDEwlGi4q7lq3aLalfdeV2aviTUiZotHt5ljnuFJmkY48mLu2emewqt4DgtrWzvorSXzIVvZFQ5ySAAPxrorzRtOvpDLc2kckh6sc5NcRHp3/CMWVxPZWiC+ubsxW6s2flZuB6dAaVCVOVGVKMmpSSurL3ndW1vsv8ANhXc4VVUlFckbu+uitr0PTq4CS1it/GlqYIgpktZJJWzkkk9efoK71N21d2N2Ocetc21lI3ihL0ofJWxMYfsH35x+Wa5MLLlnLWycJp+fus68Qk4xbW0o2+9FDxjFcy/2eYrJruCK4Es0agEkAY6Hr1NW9H1LSZo7ySytxbSWwPnxmDy3XGTyPwNal9qsVlcRQyw3BEnSRIiyj6kVgaXay399qmoyW7W0VzGII0ddruAPvke+cD2FdMJN4ZxalFK7Uk7KTbWjXX5HJKUPrNlKMpaXj9qKtv5fMwdI0W31PQ59Uu3Ml7cGSZJ8kNEQTgDHoRXceG7x7/RrK5lbdI8Q3H1I4J/SuGsLu+sdAuNGltJzqCBoIVWP5XVsgMCOMDnk13+h2X9naZaWh+9FEA3+93/AFzWuO5lGalbl517Pty2e3lsLB1ISkuW3Mov2ndSv189zm7S2j8Q3OoT3LSAW87W0CpKyhNv8XB6kn9KwbLWdRi0KS1eYvfjUP7PjmY5OSepPsM8/StPS9SttAbUrG+k8qX7Q80I2k+YjYIxjqfaueayvtP8P21/cQOZxqYvZ4iOUXkHP6H8a3pUot8s0uR+zUb93a9vXW5zzxCTfLJc653OzWiW1/TSx0mpRz+Hp9MlgvLmVJ7lYJ0lkLh938WOx47V1uuSmDSb6VW2slvIVYHGDtOK4zWb6LX9R0iz01xcJFcLdTSpyI1Xpn3PNdH4wwfD2ohmCgwkZJxzXn1ouUKfMkptu+lnbS119530qkVKpyyvGKXW9na719LHLm3uLHw2msJqt6bhbZZ8SS7kLEA4IPbnFdKfEmnWtnZzahcpBLcW6zbME8EZ4wKyrTwlp9zYaet21zMkKKwikmYpnA/h6VFHHFdeOpd8an7FYqI/9li3XH0Y111VRqSnHS0XJ3irWitltrd2MoyqQjGSfxKK1d9X1/4Y6WfXtNto4JJ7pYhPGJIwwOSp79Kqa/qUY8PXd9Z3G5RFlJIm75x1+tUpNbmu9U1DT7d7aCGyj3SyzKWJ4ycLkcDoSa88s9zfD6+ZmDNdXXyhVwBmRe3boaxo4OMrN+7rGybTupPT8CqmIs7NqzUrtJq1lqz1fSdZsLmG2hF9C9w0S5XzAWLYGfxrUu761sgDc3EUIPTewGfp61594t021sPDdulrAkcySw+W4XDF89c9zya3dR1Tfq8Wk29jFd3KxiSSSUgLEp/An0/MVE8PCpO9O/K5SVtFa1n3tbUaxDhFqdrqMX1d76L56HVwTxXCeZDKkiZxuRgR+YrB8SapPpkNsLWJJbi5uFgjVyQOc8nHbisbwTG8c2sg+Uii9I8mL7qkAZI+vH5V0GuaLbaykInkmjeF/Mjkhfayn8cj9KydKnSrxjN3h7rb8mk+n6GsasqtJygrS1S9U7dSaxGqCZ/thtDDj5fKDbs++e1a1cVo091a67daRJePdwJAJkeUgyKcgYJHXrmu1rLEQ5ZLRWaurXs/v1NKNTnT1d07O9tPuCiiiuY3CiiigAooooAKKKKACiiigAooooAKKKKACiiigAooooAKKKKACiiigAooooAKKKKACiiigAooooAKKKKACiiigAooooAKKKKACiiigAooooAKKKKACiiigAooooAKKKKACiiigAooooAKKKKACiiigAooooAKKKKACiiigAooooAKKKKACiiigAooooAKKKKACiiigAooooAKKKKACs+4B85fStCqFwf3yigC8OlLSDpS0AFFFFABRRRQAUUUUAFFFFABRRRQAUUUUAFFFFABRRRQAUUUUAFFFFABRRRQAUUUUAFFFFABRRRQAUUUUAFFFFABRRRQAUUUUAFFFFABRRRQAUUUUAFFFFABRRRQAUUUUAFFFFABRRRQAUUUUAFFFFABRRRQAUUUUAFFFFABRRRQAUUUUAFFFFABRRRQAUUUUAFFFFABRRRQAVzWv68mky2tstu89zdMViReBx6n8RXS1wniEg+JdBXndukPTtiurCwjOqlJXWra72VzGvNxg2t9EtL7uwlx4outPCPqOkXEULEBpU+YJ65/X8q6DUNbs7F9PWRmf7dKscJQZBz0J9uR+dSa9LDHpd2JpEQNC4G5gMnHGM984rzWGGVrbwYrp8wfdjHQAAg8+2K7aNKjiLPlcEpJSs97pvrtscznUpO0pcyaunbbVL57npmr6hbWNu3nXa27uCIzjc2e2F71zPhnVry5u2hvbkzb0/dYt2jHHJJJA65/SotFH2zxXrE92gaSAJFb7sHaoyTj9D+NegNnBx1xxXO+SjBxlHmlKKd9uW606amtpVJKSdlFtW1179Rao3uoWdjt+13MUIbO0yNjOKZpQvFs0F/tNwCdxU5B5OOw7VyVjbxav4nv7u6VJFsQsFvGwyFPVmx65P8AnFYwoJykpPSKbbWv3d9SpVvdi1F3k1ZPT7/Q6S01zTb2dILa7SSVwSqqD2qFPEekOjP9uiUB9nzNgn3A64963BFGGDCNQw6ELzXGeK5raCOOwtrW3k1C8OyJGjBCg9XPHQVdKFKpNRSlrbt3/wAiak6lODk3H8V/TOn0/UbTUomls5lmjVzGzLnG4dev1FTi7tzKIRMhkPRQ3Neda0H8HeGEg09j9plkCGQLklyPmYD6DAqvok2laZPp7Safd/brp9huZYyPnbgnnjBz27Gt/qSkpSpuUop2jZXbaX4Iw+uOMoQmkpPfXRX2Xqeq5pA6kEhgQOpBrD1i0sBHJeX5lMca84kcADpwFPvXD+EpXj8M61JbrKIhLO1sXGXK7eM8ev8AWuanh+enOab923TR3ffudMqzjUjG2j89vl2PSYb+0mCGO4jYOSF+b7xHHFXa8Y8OpodtBYwahYzQ3m9VVpHIy5PXAPA6dsV2Gq6k6+JrPTXu/s9q1uZWwQC7ZIC57VvWwfJU5It/a1krLRX03uYUcXz0+eye1lF3er63sdsRkYozXIaNPPdalqtsLlp9PjCrE/dWI+YBu+K53xbp/wBgsfLt9Rv3u7llhghaXIfJ5HsME1lDCuU1DmSlK1t9bo1niOWDnytpXvtpb5nqWaarK65VgR6g5rnXsLiLSrW3N/LF5ESpK8aBmfC449Oa5HwNfyPrGqafHcNPYwfNEWjCfNnB6D1z+VXHB80akozT5L9Hql1vsRLFcs4QcWuZb3Wj7W3PUSfypa8o8ya+u9Wu7vVBbWsNz5KK8IcYHGV575ro/FOsTaHpNs8BSWSV1hEr9BkffOPpmoeFl7iTTlK1l6pNa7dTRYhe82rRjfX0dttztKK8/TUNQXxFpsL3kE0FzA+5IBhRgE7sEn0FegVhUpOna9tVfT1a/QulVVTmsmuV2d/S/wCoUVXuLmG2CmaRU3Haue5pkF7bXEkkUM8bvH95VbOKzs7Xtoacyva+vYt1G8UbsjvGrMhypIyV+lNSeJ13JKjL6hgRT96D+JfzoTa2G0nuPopCQMZIGeBTS3ysV+Yr2B7+lIY+iuS1jVr6x062n+zRw3M1ysRikbcFBY9x7DNdaOlaSpuMeZ7Ntfd/w5Cmm7dbJ/eFFFFZljSisQWUHByMjpSnBGCMism31BptUu7HycLAiN5m7ru7YrXq5RlGyfa6+ZMZKV7ehGkUcZJSNVJ6lVAzTnVXUqyhlPUEZp1FTzO976jsg6VAttCs73CxIJnUKzgckDoDU2QO9LTUmr2e+4NJmHeaBpd7dG7ubNJJyu0sSeR7jODVi20mwtrQWcVrGtsG3+WRkZznPNalVZLuCO5itWfE0oJRcHkDrzWyrVmlFTlZapXelv8AIydGnfmcY3fWwt1awXaKlxEsiq4cBum4dDWRf6DZX12LxxLFcbdjPDKULr6HHWugoqIVZw2bW+nruXKEXul0/AyNI0ex0aOSKwg8qORtzDeW5xjuTUt5YG6kWQXd1AVUriKTAPuQQRmtKih1ZOXM3eXd6/mHJFR5UrLstPyMfS9HtdNeaWEO88xBlmlbc7/U1sUUUqlSU3eTuxxio7IKKKKzKCiiigAooooAKKKKACiiigAooooAKKKKACiiigAooooAKKKKACiiigAooooAKKKKACiiigAooooAKKKKACiiigAooooAKKKKACiiigAooooAKKKKACiiigAooooAKKKKACiiigAooooAKKKKACiiigAooooAKKKKACiiigAooooAKKKKACiiigAooooAKKKKACiiigAooooAKKKKACs+45nStCs+4/16UAy+OlLQOlFABRRRQAUUUUAFFFFABRRRQAUUUUAFFFFABRRRQAUUUUAFFFFABRRRQAUUUUAFFFFABRRRQAUUUUAFFFFABRRRQAUUUUAFFFFABRRRQAUUUUAFFFFABRRRQAUUUUAFFFFABRRRQAUUUUAFFFFABRRRQAUUUUAFFFFABRRRQAUUUUAFFFFABRRRQAUUUUAFFFFABRRRQAUUUUAFc/qmmPd3kFwojbylIUMxXBPfgV0FFa0qjpy5lvr+JlVpKpFxezOTXw7azEtdWsAbduyjs3P49K07rS4Z7uyn8sf6Jny/mI28Y6d62aK1li6ja1dlsruyurGKwlNJqy1tfRdHc5XV9Ciur6O/SBJJgux8yMhx2II6GtGzgmS4eVoZFJTAL3Bcewx/WtmipdeTiotXsrJu+hoqCUnJNq7u1pZszdJjmitEjnTZIpIPzl889cmsLUdC36k2oQGXdIoR1ik2H6g/lXX0UQxEoTco2XNdNdLPoKVBSgott2tr10OctzdMsokF4oWJgAduScAZBB68Z9s1yOkaHPZ3Muo3QvXu2crEVfftj7Zz/nmvUaK2p4xw5rRXvKz0W3lp1Mp4Xmik5y0d9zi9c0yXWNOt8ecs9tOsis4Ac4746Hr+lZ8+n3mpXFlb3U0tzBDKs7M0Yj2kAgduev6V6JRVU8a4KyinZtq9tG/l+ViamEc2nztaWfmv673PMfEQ1S+1J7aO4nhsCNjGOEkHHb69efpXS2Je30yWGK42CEBImMRAQdASCOa6milLFRdKNNQslvtq+70H9Wlzyk573tvou255tf6VPrE9nJcXyztbSBwIIwB7ZP198YqnrWmhvFX265MfliMLEsyEoxxg854716oAB0FDKrfeAP1FXDHyjZW0SaSWlr72M5YK/N72raeuu3c4Dwroq6fqd7eW8kf2OVdqxxsSoPBPU/Wp9Ljk1jWpdUlYtaW2Y7NSuBk/eYev1/wruAoUYAAHoBQqqowoAHoBUyxspSlJq8nHlT7efrY0pYRQgo305uZ+Zi6sY5WW2lSGSMjcVaYo3XGeO2M1yfhrS2tvEV9eQQCKxeIom08MwYc/z5r0Ca3gmIMsMchHQsoOKVIIkjMSxqEIwVA4NKlivZ05RW8k0101677/ACHUoOdRSdrJp366fL9Tz/W9MW/0q6aLS/LuXy3yT5XPY8cMfbHftWF4ssL+50jQtONvNNhQ0xQjeNqgEYPfB716pFp1pFIsiQKGXpycD6Cpri1huVCzRhgOnqPoa6KWOjTcbrmSnza9NLLqYSwcpcztGLlHl066630PJtF0uHQfFFjFbyTNHNbP5nngbkAXdj27V6rp17DqNql1Bu8p87SwwTgkf0qq2mRQxTm0jUTyIV3yMWzn1JyatadZxWFrHbxIqqg5C9z3NZYvERxCU23zpJa211be3yLwlCVD3LLld3pfTa255741inn1iwUqPsqRsQXOFDk9/wAhUWg6TPbanfai13bTr9mZDFEwYgdQDgD064r0m6tIboL5i/Mv3WHBFVbXS4bZZAryHzF2HJHA9gBitYY7lw3s1ZOzTut732InhZPEc7Tcbp6Pa3dHl2j6DZTeCLi5ljc3EkUsu8k/KVJK4HYcA/iaS88NWNv4PW/PmPeiFJxOzncGOOPpzXqv9mwf2ebD5jAVKnnnBOaS5023udOOnPuFvsVPlODgYxz+Fa/2lJSbU3b2ia/w/wDB0JeEUkuaCb5H68zOc1a9tGTTbWa1e8vZ1DxRREgDgZYnIAArJ0SWRNU8RReS9tsiR/JMu/DFDyCPXiul1Xw+t7cQXMF3NaTQx+Upix93PTn8aNO8OW1h9rZZp5JbuPZLJI+4njGf1rJVaKoztLWSfu66Pm08tkXKnVdaLtpFrXTt999fQ4O4D3vhPQFmlBaS9jUljnI3MOp9v5V6v5Ev237R9ofyvL2eTgbQc53fXtWKfD8H2LTbNZXEdjMsykgEuVzwfxNa6Q3QvpJmut1sUASDywNrcc7up/8Ar1nXqwlzcsl8c2rro7Wtp/wxrSpyja8X8MVo+3z2OZ8az3UcOnw2d09tLPeIhkQdiCP6j8qrXzXGialpKx3txOl1N5Usc0mc8dRxxz6e1dNqemi/nsZWcBbabzdpXO444+nPNQ6rpJv73TrnzAotJS5Uj73HrU0KtKMYRklvLmuultFfcqrTm3JpvZcuv3nNRWd9c+K9UaG7ktbURwiQxhSZCFyByOOpq7bX95pupX9jdzG5ghtTdxSMAH25IKnGM9DUsmmara6xe6nZTW8iXIRTby5HCgDOR0PX8zTtP0e5nmvL3VTF9puYTb7Ic7Uj9OepNdE5xcNeRx9mlpbm5rffv8rGMU+fRTUubz5bfl+tzLgm8Q3OjSat9tiikeJpY7XyFKheo+brkjn8vetGHUry50TTWRwL2+Cr5m3heMs2PYA1g6hHr2keHZ7PFpJDBEyC53kMY8Y+7jhscdatWsc0GiaDfeWzxQQjz0Xk+W6gFgB1xwa0lRi02lBx9olC1tVZ2T9dN9SYylGVve5uX3u17rVdNPLQhudYtLa2mmi0h7qySQRtdSSfNIxOCVyCT9a0Y9UutPsdYU/vXsfnhMn9xlyFPckcjNZf9iyz2NvpyavZPBbyK8CFOZCCTh+fftWtqGh3b6Nqi5W41G9ILFflBwRtUZPQD1om6DjyuS3srt7XWvlpftZaGcI1VNtRaTV3ot7Pr16b3uRXGt6za6QmsTWlqIDtd4FLFxGcc56Z56Vm+JLm6PibQ5tOiE0rQuVRm2gqRzn0wOa6fWrK4m8OG0jiLziONdikDJBXPt2NZWsw3sHiLT76Czknt7a2YSeWMnBOML6nocVFL2XtLwit6iSvuuXS/wDmbVXPltJytaN2l1vrbzNaPVru31SDT9RtY0+0BvJnhclWI52nIGDilOsXNxdXUGnWK3CWzbJJGmCAvj7o4PTpWeXm1rWrKaK2mjs7Pc7yyoUJcjhQDz6VR0i4udCvtRtLqwupEnuWnhmhTeHDduO/FZqhF/YXOoX5Nd7/AH7dPmN1Wlfn9xy+PTRW+7c6Xw9rB1iK5drZrdoJzCUZsnIAz/OpNU1iOxnhtUgluLuYZjhjA5HqSeAK5XwpqC2+mapqE8Mqq19I5jVdzDOOOKt6jcJpniaG+uVf7LcWnkiXYSI2DZwfQHI/OlLCr2/LyPltsurUbtXNI1WqfxJu++m17X0Oj+2X3kNJ/ZcnmhgBEJkyR65ziqNvrcr6nHps2mzxTPH5ud6sFXOMnB6Z4qfUNdtLbTpr6JjcKh2KIlLZfHA/Ws/wsIWSS6kukuL+6+eVgMbQOAgB6AdPrmueFL3JzlC0Vot93sv1/wCHKlL34xjO7e+21/6R19FFFcR1hRRRQAUUUUAFFFFABRRRQAUUUUAFFFFABRRRQAUUUUAFFFFABRRRQAUUUUAFFFFABRRRQAUUUUAFFFFABRRRQAUUUUAFFFFABRRRQAUUUUAFFFFABRRRQAUUUUAFFFFABRRRQAUUUUAFFFFABRRRQAUUUUAFFFFABRRRQAUUUUAFFFFABRRRQAUUUUAFFFFABRRRQAUUUUAFFFFABWdOP9IStGs64P8ApCUCZojpRQOlF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CMgg9DRRQBgyeH9OlI86J5kVtyxyysyKfYE4rdACgAAADgAUtFXKpKSs22uxnCnCHwxS9CsLW3EnmiCISZzv2DP51ZoopSk5Wu27bFqKV7LfcKKKKkYVlXNvfyNII75Io2yBiHLL9Dn+latFVGViZRUlbUztL0+HTLYW8O4jJZnc5Z2PUn3NaPWiinObnJye7CMVFWWwgAAwAMUAAdhS0VFygooooAKKKKACiiigAooooAKKKKACiiigAooooAKKKKACiiigAooooAKKKKACiiigAooooAKKKKACiiigAooooAKKKKACiiigAooooAKKKKACiiigAooooAKKKKACiiigAooooAKKKKACiiigAooooAKKKKACiiigAooooAKKKKACiiigAooooAKKKKACiiigAooooAKKKKACiiigAooooAKzbn/AI+ErSrMuP8Aj5SgTNMdKKB0oo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Zlwf9JStOsy5/wCPlKBM0x0opB0pa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ZcD/AElTWnWfOuZ1PagC+OlLQOl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DrlwanpMZNAMWiiigAooooAKKKKACiiigAooooAKKKKACiiigAooooAKKKKACiiigAoqG4nhtYmmuJY4okGWeRgqj6k1nW2t6TdyrDbapZTSscKkdwjE/QA0Aa9FFFABRRRQAUUUUAFFFFABRRRQAUUUUAFFFFABRRRQAUUUUAFFRrLGzbVdS3oDzUlABRTHkSMZd1UdMscU5WDDKkEHuDQAtFFFABRRRQAUUUUAFFFFABRTWZUUszBVHUk4pscscmdjq2Ou05oAkooooAKKKCcDJ6UAFFRiWNjgSKT7GpKACiiigAooooAKKKKACiiigAooooAKKKaWUEAkAnpk0AOooooAKKKazqv3mA+poAdRR1ooAKKKKACiiigAoo60UAFFFJkeooAWiiigAoooz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hnl8pQ2M/jU1Ub/AP1Q+tAFxG3KGxjNOqOH/Vr9KkoAKKKKAP/ZAAAAAAAACmVuZHN0cmVhbQplbmRvYmoKNjYgMCBvYmoKMzU4Nzc2CmVuZG9iago2MyAwIG9iago8PC9KSTExYSA2NSAwIFIKPj4NCmVuZG9iago2NCAwIG9iago8PCAvRmlsdGVyIC9GbGF0ZURlY29kZSAvTGVuZ3RoIDY3IDAgUj4+DQpzdHJlYW0NCnicK+QytTTVMzAwUDBAIi1MDDHEknO59L08DQ0TFVzyuQK5ADz3C0cKZW5kc3RyZWFtCmVuZG9iago2NyAwIG9iago0MAplbmRvYmoKNjggMCBvYmoKPDwvVHlwZSAvUGFnZQovUGFyZW50IDIgMCBSCi9NZWRpYUJveCBbIDAgMCA1OTUuMDAwIDg0MS4wMDAgXQovUmVzb3VyY2VzIDw8L1hPYmplY3QgNjkgMCBSIC9Qcm9jU2V0IFsgL1BERiAvVGV4dCAvSW1hZ2VCIC9JbWFnZUMgL0ltYWdlSSBdPj4vQ29udGVudHMgWyA3MCAwIFIgXQovUm90YXRlIDAKPj4NCmVuZG9iago3MSAwIG9iago8PC9UeXBlIC9YT2JqZWN0Ci9TdWJ0eXBlIC9JbWFnZQovTmFtZSAvSkkxMmEKL1dpZHRoIDE2NTMKL0hlaWdodCAyMzM4Ci9CaXRzUGVyQ29tcG9uZW50IDgKL0NvbG9yU3BhY2UgL0RldmljZVJHQgovRmlsdGVyIC9EQ1REZWNvZGUKL0xlbmd0aCA3MiAwIFIKPj4NCnN0cmVhbQ0K/9j/4AAQSkZJRgABAgEAyADIAAD//gAKQzIyNyBRNzb/2wBDAAUFBgcGBggHBwcJCQgKDBQNDAsLDBkSEw8UHRofHh0aHBwgJC4nICIsIxwcKDcpLDAxNDQ0Hyc5PTgyPC4zNDL/2wBDAQUGBgkICQ0LCw0TEA0QExsXFBQXGyIeGxcbHiIqJiIeHiImKi0pJiImKS0yLSkpLTIyMi0yMjIyMjIyMjIyMj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xAAfAQADAQEBAQEBAQEBAAAAAAAAAQIDBAUGBwgJCgv/xAC1EQACAQIEBAMEBwUEBAABAncAAQIDEQQFITEGEkFRB2FxEyIygQgUQpGhscEJIzNS8BVictEKFiQ04SXxFxgZGiYnKCkqNTY3ODk6Q0RFRkdISUpTVFVWV1hZWmNkZWZnaGlqc3R1dnd4eXqCg4SFhoeIiYqSk5SVlpeYmZqio6Slpqeoqaqys7S1tre4ubrCw8TFxsfIycrS09TV1tfY2dri4+Tl5ufo6ery8/T19vf4+fr/wAARCAkiBnUDASIAAhEBAxEB/9oADAMBAAIRAxEAPwD7Loopm4/3DQA+io9zf3f1o3N/d/WgCSimZb+7+tJl/wC7+tAElFM3N/d/Wjcf7p/OgB9FM3H+6aNx/umgB9FNyf7v60m5v7h/OgB9FMy2fu/rRub+4fzoAfRTNx/uml3H+6aAHUUzef7rUbz/AHTQA+io95/uNS7m/u/rQA+ioyz9k/WgM/8Ac/WgCSio8v8A3R+dGX9B+dAElFR5kz0X86TMmei4oAloqP8Aef7NH7z0WgCSio8yei0mZPRfzoAloqIGT0H50uZP7o/OgCSio8v6D86TMn91fzoAloqPMnov50mZP7q/nQBLRUeZPRfzozJ6D86AJKKjJkz0X86Myei/nQBJRTMvjoKPn9FoAfRTMv6Cj5/agB9FM+f/AGaPn/2aAH0VH+8/2aU7+22gB9FR5fuF/A0Eydgv50ASUUz5/wDZpBv/ANmgCSio8Seq/lRh/UflQBJRUeJPVfyoxJ6r+VAElFR4k9V/Kl+f/ZoAfRTPn9qPn/2aAH0Uwb++2j5/9mgB9FMw/qPypMPj7w/KgCSimYf1H5UmH/vD8qAJKKjIf1H5UuH9R+VAD6KixLnqn5U7D+o/KgB9FR4f+8Pyo2v/AHh+VAElFR7X/vD8qNr/AN79KAJKKi2v/fH5UbX/AL4/KgCWio9rf3v0ppR8jD/pQBNRUW1/7/6UbH/v/pQBLRUW1v7/AOlG1/7/AOlAEtFR7X/vD8qMP/eH5UASUUzD+o/KjDeo/KgB9FR4b1H5UbW/vfpQBJRUe1v736UbW/v/AKUASUVHtb++fyo2t/e/SgCSio9rf3/0pCj/AN/9KAJaKhCSf89P0pSsn9/9KAJaKi2v/f8A0pdr5+/x9KAJKKj2t/e/SjYcffNAElFR7W/vmjaf7xoAkoqPYf75pdh/vmgB9FR7Dz8xo2H++1AElFM2H++f0pNh/vmgCSimbTn7xo2t/e/SgB9FRbX/AL/6Uu1v7/6UASUUzaf7xo2nP3jQA+io9h/vtS7P9pqAH0UzZ/tGk2H+8aAJKKj2H+8aNn+0aAJKKiEZH/LRv0pdh/vt+lAElFM2n+8aTYf77UASUVF5Z/vtShMfxsaAJKKj2f7TUbP9pqAJKKj8v/aal2f7RoAfRUfl/wC21Gw/3jQBJRUez/aNHl/7TfnQBJRUfl/7TfnRs/2m/OgCSimbP9pvzpNn+0350ASUVHs/2m/Ol2f7TfnQA+io/LGMZP50eWPU/nQBJRUflj1b86PLHq350ASUVH5Yxjc350BMfxN+dAElFM2e5/OjZ/tGgB9FM2f7R/Ojb/tGgB9FN2+5/OkKA92/OgB9FR+WPU/nR5Y9/wA6AJKKZ5a+/wCdJ5a+h/OgCSio/LX3/Ol2D3/OgB9FM8tff86Ng9/zoAfRUflj1P50bB6n86AJKKZsHv8AnR5Y9/zoAfRTPLX3/Ojy19KAH0Uzy0/u0eWv90UAPopnlp/dFGxf7ooAfRTNi/3RRsX+6KAH0Uzy1/uijYvpQA+imeWvpRsX0oAfRTdi+lJsX0oAfRTdi+gpPLT+6KAH0Uzy1/uijYv90UAPopu0elLgegoAWikwPSjA9BQAtFJtHoKTavpQA6imbF9BS7F/uigB1FN2L6CjYvoKAHUU3avpRsX0FADqKbsX0FG0elADqKbsX0FG1fSgB1FN2j0pdo9KAFopAAKWgAooooAKKgdsTIvrmp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jMf9MgHsf5VeqhN/x+QfRv5Vf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Ex/02Aex/lV+qEx/0yD6N/Kr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Qm/4/YPof5VfqhN/x+wfRv5Vf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E3/H7B9G/lV+s+Y/6db/AEb+Va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Qm/wCP2D6N/Kr9UZv+PyD6H+VX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hN/x+wfQ/wAqv1nzD/TYPof5Vo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fN/wAf1v8ARv5VoVnzH/TYB7H+Va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Ql/wCP2D6H+Rq/VCX/AI/YPof5Gr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Qm/wCP2D6H+Rq/WfN/x+wfQ/y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+b/AI/YPof5GtCqE3/H7B9D/Kr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zf8AH7B9D/I1oVnzf8fsH0P8jWh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JT/psP+6f61fqhL/x+w/7p/rV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5j/AKdB9D/I1oVQl/4/Yf8AdP8AI1foAKKKKACiiigAooooAKKKKACiiigAooooAKKKKACiiigAooooAKKKKACimswRSzHCgZJPYVyr+MvDSMytrun5UZOLhSPwweevagDrKKxNK1/SNXZl0/UrW5deqRSgsPfHXFbdABRRRQAUUUUAFFFNZlRSzEKoGSScACgB1FVLK9tb+LzrO5huIs43wyB1z6ZFW6ACiiigAoorHh1zSZ7xbKHU7OS6YsBCk6s+V6jAPUensfSgDYooooAKKKKACiiigAooooAKKKKACiiigAooooAKKKZLIkSNJI6oijLMxwAPc0APoqta3dtdqWtriKZQcExuGAP4VO7KilmYKqjJJOABQA6iq1td292pa2uIplBwTG4YA/hUssscKGSV1RB1ZjgD8aAJKKjEsbR+aJFMeM7weMeuadvXaG3DaehzxQA6iiigAooooAKKQkAEk4A6k1FDPFOpaGVJFBwSjAjP4UATUUUUAFFFFABRVPUYXuLG5hjmaF5ImRZVbBQkEBge2OteH+HdU8W6jcWehanJBHDBKwm1OC6XfcIhIwozk5OBnGeecGgTdlc98oqo95aRAb7mFRnA3SAcjt+oqyjK6hlYMp5BByDQMdRVee5gt8edPHHu6b3C5/Oomv7NVV2u4ArEgEyDBx17+9AF2is/+0rD/n9tv+/q/wCNXwQwyCCPUUALRRVU3dsJhAbiLzj0j3jd+VAFqiiigAoqGaeGBd00qRr6uwA/WpFZXUMrBlPQg5BoAdRQSACScAUisGAZSCD0INAC0UUhIAJJwB1NAC0U1HV1DIwZT0IORUcs8UIBllRAf7zAUATUU1HV1DIwZT0IORTqACio5JY4l3SOqDOMscU9WDAFSCD0IoAWikJCgkkADuaFYMAVIIPQg0ALRTHkSMZd1UE4yxxTgQwyCCPUUALRR0pFZXAZSCD0INAC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Ql/4/Yf90/yNX6oSn/TYR/sn+Rq/QAUUUUAFFFFABRRRQAUUUUAFFFFABRRRQAUUUUAFFFFABRRRQAUUUUAFfNsVpZSfGiW3FlAsccWSuwFWfyQ27B4B57emepr6Sr5eutO/tL41XsP2u5tv3St5lvJsf/j3TjNAC/FmzstK8WaHc6Yy219cMPOjhXbuG8AMcYHPI98V77r3iPTtCMEd5JI1xcEiC3hiaSSUjHAAHv3rnrT4faNDq6avcPd312hyrXkvmjOMA4I7dvT8K8q1P7fqvxYuILfVf7HuYLfy7aaWITbxtHyorYHO5j+BoA9s0PxdpOtXE9pbSTR3kAzLbTwski+vBHX2HNJpfjLQNVvksLHUBNdOWAjETg/L1zlcDp36151Y+Aryx8UW/iHVvE4lunlUHbEIjM2AoTg4IIAGAK5zxnap4N+IWmeJA8n2S9djMBgBTja4+mGB596APddS8R6Tpd5HZXt35VzJG0qIY2O5RySCBjsfyrBHxE8JFXYa3AQgycK2fwGOfoKoeF9+v+JNR8RtsksIl+x6c+ByAf3jjjkFgQD6ZFeZ/C/TrS68deJ5JrSGVYZX8sPErBG8wjI44PBoA9w8P+LNF8QQTTabd+b5C7pU2MHUc/w4yeh6Vz+o69pfjDTb3RtB1iNr6eIhWUOAoyM5IHAxkV53oijTvjNqVpa/uoJo9zogAU5iVzwP9o5qPUVj+HnxGTUiVi0jWA4l6kISQWPTjDlT34JoA9Z8Pz+HvDkQ8O2tzHDLZwmSYSKUJAGWkYkY565zj8KenjvwxJFcSprFuyW4BkKhjjJwMcfN+Ga574f2q6zPrPia8syrapKYoVlXhrZVVV4PUNjuOcV5l8KdGsH8ceIg9rC8dpJIIEZMiP8AekDA9hxQB7ZZ+PfC15ayXUWtWwjjGXEhKOO33WAJ/AVb8OeL9E8SSTRaXeiWSLlkZGQkf3gCBxXz7pOiae/xhvLOSzga1jdpVh2goG8vcOOnU5xXRQ2dtZfGeGK1t1gi8gtsgQKuTCSSwHr/ADxQB9G1892umww/GRjaxxQRx25ndFQAMWj2kj0JLZJ78+tfQlfLvjLV9R0X4iatd6XZtc3SaaCMDIjG1cuR3x/PFCVxpXPodNd06S9msI7gyXUH+siSNmK/XApLDX9L1G9msLW8SS7gyZYcEMmCAcgjjkiuQ+Fv9jy6ELvTJmmnuGD3kkpzL5uBkN6DjgdPTrXGeDv+St+KP+vf+sdIlnsUOv6VNfjTVvY/tpJAgbKucDJ4PsD+VYU/j7wrBcPbSa3bCRM7sZKjHX5gMfrXneqH/i9OkD/p1b/0VLXONpWnX3xlvbC4sLd7UxAmIp8pPkK2ceuT2pjPcF8beGWgWca3Z7GBIHmfNgHH3eo6enNOj8Z+G5JRCus2m8kKAXwCT6E8GseXQfC/g0v4gW3SyW1gZCEPDZOe/JbsOe9ebeAdFvfGOtP4y8QxL9nU/wCiQkEAlTwQO6rz9T9OQD2zXPE2jaCypqV8kEjLvCbWZivPO1QTjg8+1W7XW9Lu7OW9t9QtpbWIHzJUkBCY9fSvm/wkPEXiXxL4j1TTbyxt5vN8pkvIzIVj+YKF46ADn1rvPB/gW60jUdSTVr+wubTU4282wij2qxzncB2xkjj19cGgD0NvF3h5bVrs6xaeQr7CwkB+bGcY69AasL4l0RrBNRGqWv2R22rKZAAW9Oec+1eA/Brw5pGqQavLqGnw3LRXGyPzPmCjHYdPxp3wa0LS7+81t7uyjuFt59sMcw3xoCTn5Txn5Rz7UAfRemarYatE0thdw3MaNtZo2zg9cVburiG0ge4uJBHFGMu7dAPU14J8Lwll428UabakLZqzMsanhSr4AHpjcR+FfQDqrqUdQysMEEZBFAGBpfiXRtWuGttP1GC5mUZKxnOB6/rST+JtEt55beXU7dJoSRIhflcdc14fp4h8CfE2e2kKWulaqm6I8LGueQPYBwyjpgEdq9D8F2B1afWPEF/FDImqO0MAwT/oy5UDns2Affr3oA7TStf0nV5Hj06/gunRdzCJt20e9Z95qeh6xbX9g00F8sUTNcW6tk4U8g+nNeH+E9TT4feLNZ0PVZorawnDT28pU7c9U+mVyMeoxXpfhrT5oPDGo6rfKDqWqRSXM7YAwpU7FHoAuDjtk0C1ucP8FdT03TPDd/d3t1b2kcl8VXzXx/AuFyevrxXucc2na7YSCKWC8s5lKP5bhlII5Bx0PP1r5z+CXhTStV0q9vtTs0umE/lRpMuVACg5A9cnGfat/wCBnyTeIYE+WGO62omeFGWoGXvg0kVvd+J7WEBI4b9lRBn5VBIHP4fpV/4hX2j649jpMniCwhsluC9+q3C78L0UYzg5zxWT8KEQ6j41MjhEN825s42jdJk5rktDj0jTdL8Q6Votpc+JGmjd577ykjiiG04HmMeSOTx1PT2APoi3h0mbQPItJIhpT2zIHjcbRHggnd+eSe/WvBfCNy51CLQbnxJYSaDb3Bkt/wDSgZJgD+7jJBBAzg49RjngVT8FaVeax8JNWsNPUtdS3BZV343bWQkD0yFIx0596XSvEGl3aaboHinRjodzaSxvBdiMRrlCPvFh8oODk8jnNGgmrn0xe39nYIr3l3BbIxwrTSBAT6DJqKw1XT9RDfYr62uNoBYRShioPqAePxr55v7/AFbXfiTdCxs9Oum06ExQW9+5CgcbpFA6tk9cdCPQEb+heFfFEfjT+3bq302ztJQY7q3tnOyRNmPu45OcHnuKBnrZ8R6IHnT+1rLfApaVROpKAHBzz68VYtNa0u9gkntdQtZ4ol3yNFKrbBjPODx+NfN/hnwfolz8SdZsJrJHsbSIyRW5JKhsp155HzHg11vhbR7HRfidq1lYwJFavpy4hJ4GfLyBnrnGce5pK/UDtPEWr2fiHSLrSdC1ezfUryIpCqzgHGfm6dPlDVN4VTw94WtofDttfWy3aczIZBveTaCzH8B+QAry+ysrfwP8TWaVUj0/U4n8mRyAsRYgkZJ4wy4+jCu48GWEer63rXiiTZJbXjm1tg0Y+eJMKXz3BxjnnA5pgd/HrmkSJM6apZMkAzMy3CERjOPm5459aba69pF3ay3cGp2klvF/rZRMu2P03HPH414N4H8LaTceMvE9pc2KPa2rKsNu2dgBJwSO/AGM+uay/C3hPTLj4g65os6yPpdsrTJabyELErjIB5Chzj6CgD6S0zWNN1UMdPv7a52jLCKQMV+oHI6Vq183+E9PtdF+LmqafYR+TarbALGuSADGjEfTPrX0ZKGaNwpwxUgfWgD541vULnx743/4Rq2uriHRLNXF49s5XzcDkMRwRuwuD7mvSZfh14XbTfsEelxQ4HyXEfEytjht/UkdcHIz2rxf4H5t/F2uQXDkXBjcEN1LCT5vxr6qoA+eND8JwP4R17StZsXkk065uXt7mRWRmOzh1PocA9weM1y3wi8WXWgTwaTrRMOmX6+baTTE4VuAAD2U46djg8Zr6W8REf2JqeMZFrLn/vg15DZeFYvFnww0yzwq3cUZktpDxtfc3BPoRwfwPalYSVjY+N2m2l54Oub2SMNPaNG8MgOMbnVT9RhjWN4v0DSV+FisljErQWsdxEwHzLI23c2epznnPt6CvJr3xjdR+DNR8Ja2kq6lBIiRGRCTsV1baWz1GDg9MY617541jaP4Y3EbAhlsIVIIwQRspjPP/hR4F8P674PjutQsjJczSyAzCRlZcHaMYOOOvOearfCbVr3T/GWreGPPnubCOWZIzM5cx+WzAH0Ge/vVz4aaBrWp+CYvsXie5sEaaQxxRQJhcE9W+8cnnr7YrM+HULeC/Hd1oWrxwy3N2P3N8QS7E8jBPZuc+460AfU3WvmSGwtdO+NdrDaRCKNleQqCTlmgck8+pr6br5R8aa8vhv4p3GqtaPctBaDYijuYsZz2Ayc0AfTTavpqXhsWv7VbsMF8hpVD5IBA25zyCK1K868C2GmXcA8RiaG/1S8G+e7CgFDtA8tR/CFGBjr69a9FoA8r8S+AR4s1We41vUJ/sSIEs7a2faI+Buc5GCxOe3THXtz/AMI7fUdM1PxBpBnNxpdlcGOGRn3EMDjA9PlAyB0Neq+JtOvdV0uaz0/U5dNuHHFxEoJHt6j6gg14h8IG1TQPEWq+FL6PKqGui4UkljsG7PoRj8aAOj+N0F8ugi/ttUuLaGBgklvESom3ED5iCOnpyK7v4f8A/Ip6P/16p/KuX+NjbfA96NqndJEMkdPnByPy/Wum+Hhz4Q0U/wDTqn8qAOyryX4u2epPoNzfWmsz2cFtFmS3iXHnZOCCwIIHPTkdfWvWq4D4pf8AIlax/wBch/6EtAC/C7/kS9I/65H/ANCNcZqHw8uvF2rXmpeJLueCAsY7W0gkB2IOFYnkc8nGOp59K7P4WjHgvSP+uR/9CNdhqV9b6baS3d1IEiiUsSSBn2GepPYUAeH/AA0tr/wx4s1PwnLem5sY7c3EI2n5SWXB/wBnIbkdM/Wvfq8t8AaVd3F5e+LNS+S51NR5MAz+6g4Kg55BOBwOPz49SoA8R1fwXqXjjULy41vUbqxsre4eKytYBjKKeJDnqW65rD8DJqPg/wAcS+E5L2S706eIywb8nYApIP8As9CD0B/KveNX1O00eylvb2ZYoY1J+ZgCxAJ2rnqTjgd68z+H1pc61q1940v4TD9tQQ2UBYkxwjgnB6Z2g8erHoaAuY/iC7l8XeO08LLdzJpVlGZrsWr7TIwAO1mHYEqPqT35EcVz/wAIL46s9HjuZF0LUYf3UEkhdYXJwMFjkcqPwb8sb4ZSp/wsvxUrOodnuAq4xnE1N+L0TzeOPDEcalnYpgD/AK60AdRqHgzWPGOo3d1rt/c6fZJIUtLO2lzwpwHPUZI/H8K53wZFrPhHx8PDNxfzXthcwNJGZASAoUkNyfl5Qr6f09/1TUbbSrOW8u5FjhjGSSQMnsBnua848Hadd6xrc/jHU4mgM0Xk2Fs/WOHs554J54HqT3oAk+LkGpHw3Pd2OrTWKWo3yJCMGYEgY3Aggc++a1fhac+C9I/65H/0I034pjPgrWP+uQ/9CWj4WDHgrRx/0yP/AKE1AHo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sxH9oQDaSSpwew4NaVZc7kajbLxgq38jWpQAUUUUAFFFFABRRRQAUUUUAFFFFABRRRQAUUUUAFFFFABRRRQAUUUUANfdtOzG7HGema8Yh8C66ni9vFTavY/aXYb4lt22FNoTb97I+UDn1r2migBFztG7G7HOK8b+IXw2/wCEk1GHWNMvvsWpR7dzOCVfbjaRj7pGO3X9a9looA8s8LeDdTtNRi1PxDrUmpz26n7PGWYpExyC3PU49v5Cuj8d+Hf+Eo0GfTFkWKVmV43YcKwPfj0zXYUUAYmh6VFoej22m2SgLbxbV3H7zdST9WJJ+teW+BvBXiDw74iv9VuJ9Mlivy7TJG0m5cksAuV/vEde2a9tooA8FsPBni+38ZSeKpLrRmmm+WSFXlC7NoXA+XsAOvcVpfFX+xPEGk2tjHcw3Ooy3KR2f2eUOyMxAZiAc7duc++K9jniSeGSGQZSRSrDPYjFeZeA/h3YeE7iW9Mpub1wyq5GFjUnoo55xxnPr60Aeg29q9lpsVpalN8EKxxeZnHyrgZxz2ryPwT4O8R+Htf1HVJ5NKlTUHZpljlkyuWLfLlPU45r22igDwy08G+KYvGr+KZJtI3ykK8QkkIVNoTj5BkgCtOz8J6+3jr/AISe7l0xIdpj8mJ5GbZt2jqo5x3/AEr2CigArxmXwr4mPjaXxHG2kCCRfIaB5JGJiwBz8n3uM+navZqKAPCfD3gLXfC/iC81LRbjTUs7iQp9klaQjys5HIHDenXGTyas614H8QW/iu48ReGdUtYJbqPbOl2CfTIGFOR8qn1yK9tooA8Cj8A+K18R2uvya/az3sKcyyxdSdwKhQMAbWPPv0rT07wb4hTxxJ4ru5tMBkwrW8TyH5dgTglRzgA/4V7VRQB4n8UvCniDxVeWMdolm+mWxEhjklKM7dwSB0x6etaWtWXjDUtIOj2tjp2nQyKsJmju2YxxgjIA2jsMfSvWqKAPnPW/AfifRNXk1rwhdqrzALJb7wWGRz/rPlYZGeea7TRPD/iTTba61a/uotU8QSRCGFXcLHCg7A7fvdzwAf1PrFFAHivw28OeI/CsOoQXNtZyeeDKjrOeZAMBSNvAPrTfh34a8ReGJdUa4tbJ/tZMilbg8MAxCn5emSOa9sooEeGeBvCXiHRPFGoaxdw2PlXxcyKtwxKBn3Hb8vJHvj617nRRQM83+I/gxfF9naxxtFDcwzBvOYc+XzuUHH0OPUV3VnbW2l2MNtFiK2t4wi7j0UDHJ/rV6sbxDpzavpF7p6yCNriFow5GQCR6UAeX/ErStN8Q654XsGVZLiadpHZMHNuo3Nk4JwTjHbr+Hp+uw3TaPcwabBC9w0XlxRyNsQA8HkA4wMn8K47wH4DtvCv+kyXD3V+0flmVidqrx8qjsOP1Nel0hHiPw58P+KfCWn3dk9np0qyO06MbphltoAXhD6VT8C+HfFnhafUpDp+nzi9fzP8Aj7K7Dk8fd56/pXvVFMZ4d4T8KeILFfEkF9BZxprKyMJI5y3lOwbAI2jI+auZ8H+FfH+mafeeHv8AiX2enylibqQiRiGGGCAH/wBCA+tfS9FAHzh4Y8GeMdP8K6lpLNaW5lmWWBTLmTeHQk7hkBcKcd8k5HPG74i0vxD4yt7XRdT0KG0MTo8mpmdXCgY3bFA6n0zj+Y9yooA8A8d+B9Wtdag8UeFGAvYgoeDgljt2ZGeDleCD7mum8N2Pi3UJItU8TGBfs26S20+HCnzNuAWIJHQnqTjPbpXrNFAoxsrHg/hfRfFOn+MNQ1240S2jivwVeNbxT5YyDnOOT8o7DrWjpWn+J4vGs3iG40aFLe7jW1eNbtWaJMr8/vjHT2PtXs9RTo0kMiK5RmUgMOqkjqKBnl3xZ0m117QIoI2R9Qa5jWywwyzlgGH02kk+mM9q76C3bSdGS3tIfNe1ttsUQON5VeBn3I6+9eYeBfhvJoWojUtU1A3k8TMbdFJ2IWGC2D3617PQB4V4P0jxXpGv6zqt3o9uRqRLlEul+QjcQB68kDtUvhTRPE1p41vtevtKghgv18t1W6VzEvGD7/dHp1r3CigDwzSdD8Tx/EG48RXGl28drc/unAugxRAqqGHGSflBxjvXudFFAHjnjTwTfS63b+J/DLwwatDzKkh+WfjH0B25B9R6HmtjTdb8Y3nmWsvhq3tLlcgXM11mDjvhQWOef0r0uigDy+bRdW0rw9qCRCTV9X1Rytyzz7UTeCuUB6KoPA/oABofD221jTNJt9K1PTUtltYyqzLcLJ5hJz0A46mvQKKAPHPix4DXxNZi+sIVGqQf3QAZl44J7kY4/KrXxOXXLjw+NG0nRnvWuowssocARAEHGCeScV6zRQB88+CpvGnhbSI9G/4RAztHIzCX7YgB3HOOMjj1zWz4e8G69e+LF8UeKZbQvEuLa1hYv5XXA6YAXJPU5PNe20UAITgEgZI7V83x6R4uvvHEviVvDsItWJtzb3Fwqlotu3J69Qc9PavpGigD590fw54n8I+J7+50PSo5tFuJAPszXij5cj5hnGCOcZB4JHPWvoFSSoJGCRyKWigDyO417xxZ6tqEX/CNR3tispFq8UoTKZOCSSckjGeBzW34Z8O3sesXfiPWpIzqVynlRwwnMdvFwQuSOW45PTr616DRQB5R8YdP1bV/Dv8AZ2lac1200qlysgUxhTnOD1BxjrxWz8N/7Rg8PWthqWly2M1mghG91YSAD7wwcj6H8zXfUUAecWtz4tbxrcW81vH/AMI6q5SXCj+AYwepO7+tM+KI1W70GXTNK0qS9kuwFd1cARKCDnnqTjH69sV6VRQB5x8MU1W00G303U9KksjaLsV3lVvM5JyAOnUV5b4sb4galrxnj0BZLG0lza28m148qSBIeRlvQ9s19M0UAeMeGdQ8f6rq9omr6fFpthCd8zoozLgEbeSepI6Y6ZrfgvvFzeNZbdtPjHh0LhZWKg/dB3AjkndkYx0+ma9IooA+YfFd/wCNtU1gvL4Ve40+znLW1rJHuQuAQrsQfn7nAOOa7Dw5rXj3WdWsodT0kaXYLIWmljhILhRnadzEgE4GR/jXt1FCFqeM+INFu/D3i9fFul6W99BNCYru2tv9bvP8ar3zhcgd8+ual0XRr/xB4vj8WalZSWFvbQ+VaW0/+sJwRuYfw/ebj1/OvYaKAPnPxjceOtS1yGS38MJNp9jLvggnKujyAECQ4YE9TjsPrW/oWp/EXVtXtYtS0y20ywVw88ir95QclRlicnp/k17bRQM88+Jsd/eeHbrTNP02e8nu1CAxlQsYBBJOT7UfDNL+z8PWumajptxZz2ilSZCpVwSTkEH36GvQ6KAOJn1PWk8Y2+nLYn+x2tmdrkRMRv7At0ByuMe/0rtqKKEJBRRRQMKKKKACiiigAooooAKKKKACiiigAooooAKKKKACiiigAooooAKKKKACiiigAooooAKKKKACiiigAooooAKKKKACiiigAooooAKKKKACiiigAooooAKKKKACiiigAooooAKKKKACiiigAooooAKKKKACiiigAooooAKKKKACiiigAooooAKKKKACiiigAooooAKKKKACiiigAooooAKKKKACiiigAooooAKKKKACiiigAooooAKKKKACiiigAooooAKKKKACiiigAooooAKKKKAM+U/6dD/un+taFZ8v/H9D/un+ta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Tf8f8H+6f5GtGs2b/AI/4P90/yNa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S/8AH9D/ALp/rWjWfKP9Oh/3T/WtCgAooooAKKKKACiiigAooooAKKKKACiiigAooooAKKKKACiiigAooooAKKK8k+KPjKXQbB7PSiJNTdCz7PmNtHxlyO3XgmgD0nT9UsNS837DeQXHktsk8pw20++K0q+cv2eQTZ6xKzbmeVMnOT0PWvo2gAoorip/HXhi3uZLWXWbZZo32OOSAemM4xQB2tFcH4m8c6JoWkC/e9jd5oTJaRDJab0wOuM9zisP4YeNrbxDpdtb3l8r6yxkaWLGDjexGMDGNuPypNgesUVxU/jvwvb3UlrLrNss0b7HGSQG6YzjFdFJqthHp/8AaTXcQsgobz92UxnGc/WmBp0VycXjLw3NHLJHrdiyxAM5Ew4BOM/mQPxrX0rWNO1dHfTr2C6VDhzE4bafegDVorG1XXNK0coNR1C2tWf7iyyBS3uB1xSWmu6Xe2c97a30M1tbgmWSNtwTAyc49qANqiuPtvG3hm6lSGHW7N5HYIq+Zgkk4A5961LvX9Js7+LTrjUII7yVlVIS3zEt0GO2f8PWgDcorD1jxBpOiGNdS1CC1aX7gkbBbnGcenNSxa1pkunNqaX1u1ioJa4DjYMHB5+tAGvRXL2vi7w9drM0GtWMghXfJiYfKvrWtpuq6fqkLT2F5BcxKcM0Thtp9/SgC88iRkB3VSemTjNSV8warZ2Hj34hgSa1GdLt0TyFjnGZW2hiqAHI5zk4zx9K+nURY0VFGFUYA9qAHUVgr4i0Vr1rAarZ/a1fyzF5y7t+cbevXPGOtWrbV9NuryWxgvreS6iJEkKSAsuOvHt39KANSisO58QaNa3H2WfVrGK4DbTE9woYHGcEZyK12miSEztIgiC7zIWG0LjOc+mKAHNIiEBnVSemTilZlUAswGTgZNfMV9bWfjr4iu02twf2TbIi2yx3IDSkqMqmGyCWJyR6V1Hx8tox4atbkFxJb3KiPDkAZB5x68daAPd6K8R+FGu2tn4KivtY1LZ5l3Ihmups5bsATz0HQ+9em/8ACTaEYBcDWLEwk4Di4XGcZx1647UAdDRVSxvbXUIFuLO4inhbpJEwYH8RXh/xYv7m51fSNItddi0+3ck3bfaRFs5GCxznpnA6ZoA97orM0exi03T4LSCaaaONeJZpN7vk5yW79a84+NIlj8JS3cFxNBNbzRsrRTFCcnaQcHnrQB61RXg3wY1yRfDdxPrWqIsX2opA93OAfugkAsfXPH1r3aORJUWSN1dGAZWU5BB6EGgB9FY97rmkWExgvNUsreYDJjmuERvyJrWR1kRXRgyMAVZTkEeooAcSB1orhvGF3o19pV9YTapbx3MaM6LHdBJUkUEjABzkEdK8R+A+rale6zqKX+pXVxElruCzzs6qQy88njgmgD6norGg13R7iQRwarYyyHoqXCMT+ANT2Oq6dqLMllqFrcsgywhmVyB74NAGlRVW8vLaxi867uYbeLON8rhBn0yajstQsr8MbO8t7gL97yZVfH1waAL1FeRfEL4g2egtbWNjfW7X8lwiTYG8QR5+Yt2B9jz/ADrvF8TaC3TXNNOPS7j/AMaAOhorOl1TT4bZLuW+tUtpDhJmmUIx54DZweh/KrdvPDcxLNBKksTjKvGwZT9CKAJqKzb/AFXTtOKLfX9ralwSonmVN2PTJ5pi6zpbNCq6lZlpsCICdcyZOBt5559KANKWRIUMkjqiL1ZjgD8aa80SR+a8iLHjO8sAMfWsfxIunz6Tc22p3UNva3MZiaSWQIPmHqSOa+VvD8XiLVbe30m+1XHhWCcxTXTXCLH5a87d+c4wuFHQZHagD7FVg6hlIKkZBB4Ipa8X+Jesw2/h2z07QtYtrWeeWKOKSG9EZjiGfm3Bs7eACea7nwzZDw/ocZ1DWpb07RJLeXVxuXnH3WY8L6UAdfRWVBqOnaiphtr+2nMiniGdWJHQkYNfOXgvUr8fFC60pdZ1K40+CWdBFcXLuDtBGCGJzg9D7CgD6iorKg1nS7i4NtDqVnJOCQYknVmB9MA5oh1jTJ7g20Oo2kk4JBiSdSwPpgHNAGkJELmMOpcDJXPIH0o8xPM8vevmY3bc849celeCfGCfUvDl9YeJ9Ju44JShtJoyQTIDllO08MBz9PlrpPhfZTizuvEerXsdxqOpqssh3D9zFglV64AxzjjHTtQB61RWeup2Dhit7bNsUu2JVOFHUnnpyKfZX9nfoz2d3BcopwzQyBwD6HBoAu0V5n8W9ZutE8KzzWTvHPNIsKyxnBjzkkg5BHAIyPWjwPot9beGpTe69d31zfw7vO+0FxCCpx5bEnkZ6+ooA9Mor5b+CmranceJtTttQ1W7uoYbVzi4nZlBEijdgkgcZ/Ovpu1u7a8QvbXEU6DgtE4YfpQBZoqG4nhtozLPLHFGOrOwUD8TTba5gu4hLbTRzRE4DxuGB/EUAWKKOlV0uYJGCpPGzHoA4JoAsUVVju7aWd7eO4ieeMZeNXBZfqOopI721luJLaO5he4jGXiWQFlHuOo6igC3RTWZUUsxCqBkknAAqha6pp93KYba/tZpR1SOZWYfgDQBo0VxfxBbUD4av4tIuPJ1F0HkkSiNjhl3bSTwdufzqn8MotYh8ORLrl2bm8LsctN5rIvGFZvXv1PWgD0CiqM+oWVvcxWs15bx3Ev+rieVVd+3AJyabqmo2mlWct7ezxwwRjLO7AfgM9Sew70AaFFeb+B/FC+M9Lv5C/2YNcSwQCN9syx4BVj1wwDdsjpXj3ws8Va7d+L10i81S4ubNFlXbMQxO0HBLEZzx602rDasfVNFUxf2bSeWLuAyZ27RIM59MUJfWjuI0uoGcnAUSAnP0pCLlFV/tMAk8rzo/MzjZvGc/SrFABRSMwUFmIAHUk0yOWOXPlyI+Ou1gaAJKKKazKuNzAZOBk0AOopAQSQCMjrXEfETW7rQfD09zYRySX0rLDbiNQxDt3wQc4AJxg5/WgDuKK4nwPB4hi0wT+Jr8TXcvzCIRoghX0JUDJ9fSu1BBAIOQehFAC0UUx5EjxvdVycDJxk0APooooAKK89+KOpano3ha51HSrsW1xbvGSxjV8qWCkYYEdWB/CuY+C/ibWPEthqMur3YuXhmVY28pUIBHI+UAGgD2miivEfiNPcrr9pDeanqenaMbR3WbT0cEz5+6xUHPAHBx/WgD26iuV8ETXk/hvTpL/zzcmLDmdSshwSAWB74x/8AXrqqACiiigAooooAKKKKACiiigAooooAKKKKACiiigAooooAKKKKACiiigAooooAKKKKACiiigAooooAKKKKACiiigAooooAKKKKACiiigAooooAKKKKACiiigAooooAKKKKACiiigAooooAKKKKACiiigAooooAKKKKACiiigAooooAKKKKACiiigAooooAKKKKACiiigAooooAKKKKACiiigAooooAKKKKAM+X/j+i/wB0/wBa0Kz5f+P6H/dP9a0KACiiigAooooAKKKKACiiigAooooAKKKKACiiigAooooAKKKKACiiigClqd0LGwurwruEELylfXaCcfpXxwPH9jLpOvx3mnzNq2rB912Cp2g4Cx88hAAPX/D7SdFkRkdQyMMMpGQR6GvO/GXg3T9R0G9t9N0fTkvnTELrAiFTkdGxxwKTVxNXPHf2ftXtLWa60hluDdXTeYrAL5YCqfxB/P8ACvqVJEc4V1b6HNeM/DbwNf8AhzT9SN6bZdTuPlguE/eNH8pAOSPU9Pasn4U+DfEfh7Wby51ZlW3aIxjEok8w5ByO4H1xTGe4arBJc6ddwQkCWWF0Qk4+YqQOa+IbG71HwPe3Wla/pQls7r/XxSxqxccgPG5GM55z6j1r7f1SGS50+7giOJJYXRCTjBKkCvCrzw34nu/DMHh/UdEtL+ZAVh1H7aA0AzlchlyfTg8gUAYXxRstHn+HOkXWnbbhIXSKC6ePEm0bgVJwDjIOR0yK6X4caBbXXw5iuLOC1t9VuYZ1F8VCup8x1yXA3AYGK2NY8A3E3w/g8OW90r3dsfNViMK77mYr7D5iAfpWN4S8K+LI/CWoaNqckFvCYHitLXKsdzEsWd1zxk8YPfnGOQDx/QtQGj+GPEejpD/a80xDSS2yMYrYYwXZ2UEnJ6AdjzXsXwQ8u78FXkFyFuIRcSKYnwQFKglT+p/GvPfCfgHxzFo2q6aPs+n2l8g3pOVLyEHoCuSueRz2PTvXf/C3SPFfhfQNQS606Jkw0ltb7wJmk6YJyVC8Z55oA8W+F2j6fqV9rrX1urpaWcskaSDKg9iR3xXd/s+u66vqcW75Gt92PcOMfzNZ/gjw54t0OfVi/huaX+0LZ4BmdE2E5Ock4P6V1Pwm8N+IPDerm4v9IkWC6jMJYSJmPkHcwz04+tAHDeG7w+Jviwh1WNLhPtE6iOT5kCojlQAewKg/WrHw7vJYPihc6fESlpNdXUckIJCMAJCPl6fwiu8vvBN/4c8cxeJ9IsXv7R5JJHtkdVZXdGBxn+HLZ/SrPw38C39rr914n1eL7LNJLK8FruDMpcnJY/RiBjBoA8d8ZaUvgPx3bTQE/ZRMl3HlMALu+ZRgYIHI47Yr3/w81n4x8VzeIoYI5NOsIxBaTmHaZZOCWO4ZO3OB0xV74s+EH8V6Kgs4VbUbaQPCchSwPDLk9u/UcgV2fhXRotA0Sy02FQPJjAcj+Jzyx/E5oA+RNH1K68QfEB7u6046tO8knk2bzKgULkqBv4IUA8e2a9K8A+FNc0LTfEkWtWPk2dxaMY42mSRdwDH7qkjv146Vl+J/APiLSfFUmv8Ah6BJ0a58+JEI3ITywZTjjO4cHoe1elLp3iUaXrOqatGt3qt1b/ZrewtZMRxIeDjPGckk9eF688DVxNXPA/g/oWlazq13/akBnjtrZ5RF/C3IU5/BuPetv4E3MsPim6tUdhA8Dlk7cEYrovh74a8VeEhfXMuhi4S6g2+WlygdTnPQn68VJ8MvBfiTw3r51K/05PKljZGCXCErnn15oGcB4YUJ8WtqgBRqdwAAOnL19q18meHfDHiWHxsniGbQrhLWTUHkZTIm5A7N2zyBnr04r6zoA+LfihYZ+IzW1lmGW5khwyMQd7gDOe3Jr1T/AIV9B4MTVfEVpql3JPFZTGLzArMJGUjcTgZwTnpXIeL9G8Qaj8Qv7YtNBvJLW1uImBAAEixkZIJwOccV9LazYDWNJurGQtELmEoT3UkUAfHPgWzk1rRtf/4kk2ralcFVS7LIxhPJByxyCT3HXGK9Hfwv4tu/hxDpEki2ksdyzzLc3G3/AEdVOFyMjbnnB9B2rnfDmhePPBWtzw6XYfaI5m2MXGbeQfwsSCMY69QfzruvHvh3xfc+EoraG9kv7mSdpr6KM4LA4wiDuqkdB+XoAeD+MrqzFrokNgkXn2MPlT3drEEjlkGDwwwWIzyfU5717l8XJpJ/hvpc0rl5JDbs7E8klMkmuD1XwT4vvfC2nRzaZaJFYlljt4FIuTuIyzj7p6DpzzkjrXc+ONN1y/8AAOhaUmjzvdhU81Yfm8oIuBuHXJBH0OfbIJNNXRiaPAlx8E7vdCshjMjplc7SJPvD0OM815z4V0CxvfAXiLWLlGkubVwluCxCxk7CWA9TwPwr0vStP123+GepaG+gXQu2nCoAuGdWIYtjvjGPyrA8O6drmm+CdZ0J/D2pvdXsysjCHCBcDJJ/4D096Bm/8K/EE2l/D7XZ8ZNgzGAgZO5l4znjG4g/nXm3gmN9btdf87SLrV9QuYQkUy7WMD84Yljnrt6dga9X+FXh3UE0XXNB1fSrm2jvUJE0qYGSu0YyOo6+2K5Dw/pPjjwFrM8VhpIvBOAjMkTSQuOoO8YK4yeuPpQB7n8KbXV9P8Orp+r2b2720jLDvYEsh+bt6EkVmfHH/kSbr/rrF/6EK7fwnZ6ra2DSa1dGa/uJDLIitlIc8BE44AAH4569Txnxmtb7UfDJ0/T7C4u555k4hTOwKc5P5Y/GgDwbw94WsLj4c6prkrTNdxS/uwJCEXBUZ29DkE9a774eeIbrTPhnrF+shkkspXWAN83l5VMDB7AsT6c1haNb67YeA9Q8NP4Z1Rrq4lLJKI/kCkqTnvnjpiuk+Gfh67n8Nax4Z1nSry1S5czCaRdq5wgUDPcFc9KTE720OX+G2h2PiXw/4i1fWohfXYUqkkrMXQqhOQfX7v4D8Kf4A8WahZeD/EcLzSSLYwA2r5JaIsdmB7AkEenNWvDNt4i8Fabreg3Gg3t1JeJm3ntYjLFuKlTuYdB09x6V1fgT4cXOneFdXt71hFqOqwGMLnIiXB2hsZ5ycnHahMZ538M/DGneIPDXiLUdQQy3KqyRyNyyEJu3Anvk1d/Z+RX1nU43XchtSCGGQRuWm+EIPFHhHT9c0NvDV/c3F8AsMiJmFThlYlxx0I79u1aXwd0bXvD+rXt1f6JdpA1qwZiuDkHcAqn7xO3GB60wPMvDWgW2ueO/7JmkkitpLmdW8o4O1Q5wD77cfjXSeE7dfD3xUj0+1kmigjungHmkAshU4B7EHjH4Hg07wdp+s6V41h1ybQNUNobiViPszBlV1YAkewbn6Y61padY6+PiE3iWTw/qC2pui5UQGRthBXoSOcfl26YoA29fuj4p+LNroN5IJ9KtZMLb5OwssRdtwzyd2R9Bise9u4/B/wAVvI0wtbWM00KTwR4CEOoyNo6AbsjuO1dz4i8M3nh/x1b+MrGxn1Czdybi2tU3SozRlCQv8Wc7vrnoOax9G8Nah4r+IFx4k1DTZ7TTYp1kRLqIxPIUUCP5Tz/CpPbqPakKxw/xV0ezi+ItvGkWI7t4ZJ1JJ3Mz4bvxmuz+L3gTTdL0SHUdE01YPJlxceWxPyEcEgnscD8fyb8XNC1Z/GOm6tYabdX0QSMkQxFgGR87SRnGeOT6+1e6fY5tc8PPZ65DHFNeRuskSnOzJO0fUDb+IoSsCVjw3RdSsvFngfTPD32dRefbI7ZVVhuQL8zTAemwkE+pNfR+n2cGn2kNnaxrHBCoRFUYwK+dfgl4YlttT1HU5XUxW0j2sYxyz5GW+mOPx9q+lqYzwD9oO0hbQtPuzGPPS7ESv3CsjEj81H5Vwl14PsF+GFtrtpEV1FGFxJNuO5l3ldo7ADIP4V6D+0Lx4Xsv+v8AX/0XJXD2esaxqPw6tfD1j4e1OV5x5a3Yi3RFfNzwQOPTJ9+e9AFiw1g+JfhRq0GoR75dK2LFIc8gY2nJPUcj6Y9a4z4ceCb7xjpGoxjUXtbKKQeWgOVebHVl9ACOa9kufDVx4a+Gl1pMdlc3t/eHdLHboZdsjY5wOcAKPXn1qP4H6fqWjw6hZajYXtsZGEyGWPEfAAPP9729BSs7is776djzD4q+GIfDGheH7HMctzH5okuFjClwW3Y9cAscVd+JEOor4K8JSWwlbTI7VDP0ZBKQuNwH44z9OtdZ8dbHVNYutNtNO0m9uRCGd5Y4iUyegz+HP4etT3Op63Da+GYW0HVJdOt7R7fULLyM+aFUJnHf1UHHSmMqfCmXQ9T8RJqWmQQ6bcratFdWPmHDucEPED24ORnjA47nlfhvz8V77/r4u/5tXXfDvw/9g8XXGp6fpWr2elrbv+7voQjhjj5VycsPTvwMk1zngrT9YsPH0+sNoeomymu5QXaAqUVycMR3AyCce/WkhJ3Ha5Y2+m/GGwjtrcQxy3MMuBnBZuWI/HPSue8X2sNn8WlitkEMbX9sdsfy8sIy3T1LE/jXafEbRvEFp4+tfEWnaRNfQxtCyCJSwJUYIOOR069BkVyviDSPFF/44j8RzeGr2KP7TDN5MYEh2ptGMjjJC/rTGdL8c7qew8TaPeSWSXVlFbnEdxGTC7Fm3L9cbT7cGux+E1voV3DrZ06RDaX4XfYu53wjDBlK/wB35uCOv4VY8VahdS6/DDqPh3U9U8P3NijmGOzLmCYk88dGA4PIIzx7898KPDN5oOo63rr2V3FYCOWK1tpoiLmRAwYHYcc4AHuaAPMPhx4ag8R+J9Q064uZ4raKKRnWJsGQBwoUn05B/Cus+A+YPFWsW0bMIRbthN3HEigH64JqH4V22p+HvEeoapf6Fq4t7m3lVNlm7MDvDYI7cKfxq/8ACCx1TSvE95eXujajDb3kbIjvbsNpMikbvQcUAcp4h8TLrnxAlj1CG+v9Jt7l449PhBk37VKZVMjBJBOevNd98GI9VsNe1S1fTdTtNIlVnt0uY3VYzu+Uc8Z28H1xXH+I/CniDwh4zXWdJsJ9Qg883ELJCZM7s7lYLyOpGfoa9v0HWfEepyy6zqOl3OnafaQMBYIjPNcyY6hSAcenTk9T2B30PnH4b+HY/FHifVLGa8ubWAQytJ9nba0i7wu0n0yQeQeldZ8C7q5tPFN9pazO1qYpMoTxuVhhsev+Jqt8KHvtA8SalqWoaJq8dvPA6KVspGO4uGUcDvjH1I+tHwqgv9J8Xve3uk6nFBcB41b7I5wWbIzx0xnJ9qBGydRHjz4mJpmo7pNIspJRFagkI5jz8zDvk/px60nhjVX8JfEm70CF5m0q4uTCluGJWJnwVKrnscAn0zWlJ4ev/BvxCfXxY3mpaddvLLus4d7xs+cqVBzwT17j3yKk8HeHtS13x5deKNR0u4sLSOVpIo7mMozNt2rweeODnpkUAfSLAMCpGQRgivhrW9LSH4kzaTYzS2kM2oRx7opNpQORnB9txxX3KTgE18dXsGqSfEb+308P6m9it+rkvYyN8qkKWAA6jBI9wKAMDxDpM3hr4gR6XpeqXsTSyxRm5Zv3n73buyRgNyc//XFXvENk3gj4iWv9n3V3IwkileS4fLy7iN+5h94Nzn6mpPErXms+Pf7ct9G1JbJbqFtxtJCxVNoLYx325x9O9SfEaLUNW8ZyapZaNqklrFIibjZuNxTGccfzoE0esfHO28SXemW8GkxvJpzbjeLEfm45G7/Y4JPbOM14Jq+o6do2saTeeE5TbXMVtGbkxuzx+cfvAFjlhzgjpXsHxwj1/WLfSo9Ks7ubTZY/NYQQsz7yOjqOQNp7j1ry7xJpHia9g0Vh4YvYLeysorZESAszMvLOygZUsSTyP1JpWBo97+L1tDqXw/bULhM3EAhmjIJADMyqeO/DGuU8Aa6/hr4XX+qxwGZ4blgq5AAZiqgn2BIrrPiS0rfCuZnieB/Itt8Uq4Zf3kfBHY5rlPh1on/CSfC3UNKBCvPPJ5bHoHXay/hkCmM8c0y0uPEWlalqEi6zqOvRyxC1khiklEYBycsOnGcDtgYr0XxPBf3nwqil122vItQ0+7CRNc7ld1JHJB68NtGf7v543gG78XeB572AeGdQniuAV2NA4USDhWDYwR64PIPXpXrnjjTvEGsfDqWO7tTLqssqzPbW6lii+ZnaByTgY9fxxQBg/ATQtPTR5ddMJe/814xIWOFUAcAdO55614z4F12y8OeNJdSv2cW8ZmB2LuJJyAAK9d+D95relaPd6bP4dvUgtxLcySyRsrSEr8qIpAyxKmvMvA/he51LxMV1nQtQSwuhKjs1q+Ii4O07iOMHvQB6x8NPD+j+J9RvfGE6qbhr9pYbVGIEDA5Bb+8xyD6Z/IcFdWFvo/xiitLFDFCL2JgoY8b0VmH0yxq14Ci8ReCvE1xEdJ1ebSGlaGbZaO4ZQSFkGBgkcHI6jOKveN7HVrD4jQ+IodIvbuyd4J4/JhYkqqKpBGPlbIPBxQBh/E+xg0z4i2zWYaJpninkIdiS7OdxyTx9BxX2UOgr4u8bDXNf8XQaw3h3VLe0RovLVrVy/lqc5bGRu68duB7n7MgkE0Uci5CuoYbhg4I7jtQB4P8AFm21e71vS7fzJo/DzhBeN5wiiHzndvbt8uOv4c15vp+o2Hh/4jW0Xha5ZtKuJ4YHRZGZGDYUjJ64JJB5+tdT8b4tVvNf0u3itL+80uOFZZYLdGKs29s5IHXaAOelcTqkGrS+MtO1MeF76zs7eW3eOCK3YlYUYYzjgHA6cYoE2faVfOXjfShZzeItd8QzXbWauiaXbrM2Gl2cNgH5QDxn/e9q+iYZPNiSTYyb1DbXGGXPY+9fI3xoutU1/Xo7G20/UPsNkfLLrE7I793AAxx0/CgZofAuDVtR1q61O5vL2S1hQhi8rFZJCAAGyecA5/AVBqUF3qHijU5vHpuLbRVWU2waUxoShwnlLn5mwT0Bzkmu30XVzpqaH4d8KWN+Fa5U3lzdWTorJ/GSW6E4zx6AZryzS31y88YT33iDQdR1WdBL9ltpI2aJZMkoBuwojHPt3waAN74J3M+tnV/Dt/cz3Glta5ETORt5VeD1AxjgHFZXg2fUPDXxFttE1e/upI45jbqpuH2ZZf3Zx3ByvHvWx8E7LVNM8VXX2/Sb+FLm3dBI8JVEIYNyTjjjHGeSK3Pjf4Su72/0/V9Mt5JJpGFvKYgzMG/gbAHA7Z+lAHXeFLe6uvFPiXVLaS9NrbzPb28MtwxjkmGd/B427unOBn6Y8Wme+um1ybxoLq3uxbyTaf8AaJXRVmU/diTPIywxjI4zX0ymnz+G/CD22kw77y3tSygLuaSXGWbH8TE5OK+UdHtdev7rVbjV9E1jUry5spIbeWS3ZhFI3QnONoA3Yx06YOaAO8+G+s+Idf8AC2vaXBd3M19EqtaStcESLyMqHJ4HHHNYfxDx4TtNP0u11bUptakRZbuQ3rkJx90AHHJzjOTjHrmpfhXeat4Wg1qR/D2pyyG3EkX+jsq7l7Eke/bPQ+lYHgfSZtS8UPqnimC+jhQ/aXaS2kbzXBGF+6Tj29BigD0G/wBN1ez+Eurz61dXc13dPC4W4maQxoJkCjnpnr+Irh/AviTT9E8Ha9b3E8q3dzKqwRwSlJCdvXI6KCOfy713/jLxTf8Aijw/4jtY9JvIbQG1js1ktmEsjb9zsR6DYf06V5Hongi4vfDWq3sltdw6haSRmON4WHmRnggDHJz/ACoGk3sfUPhXw1e6boVw9/r9/eXd1bkmRbpmSPjIMZJ6/wC13rxT4QT6nrut6ppl7reptD9ibDLdNuVhIgDKTnBHr/TNeh/BzV7+70afQtRglhltoyLZpYmTdGc8Enrg/p9K8c+HGsHwZ4n1GTUtPvGke3eMRQx5bdvBHXHynaRn3FJq5LSZ6X8EtR1K41jWLW81K7u4olwguJS+CGxnk+lfSFfL3wLS4TX9XkuLeeETRbkEqFc/Pk9e9fUNMYUUUUAFFFFABRRRQAUUUUAFFFFABRRRQAUUUUAFFFFABRRRQAUUUUAFFFFABRRRQAUUUUAFFFFABRRRQAUUUUAFFFFABRRRQAUUUUAFFFFABRRRQAUUUUAFFFFABRRRQAUUUUAFFFFABRRRQAUUUUAFFFFABRRRQAUUUUAFFFFABRRRQAUUUUAFFFFABRRRQAUUUUAFFFFABRRRQAUUUUAFFFFABRRRQBQl/wCP2H/dP9av1nyn/Tof90/1rQoAKKKKACiiigAooooAKKKKACiiigAooooAKKKKACiiigAooooAKKKKACiiigAooooAKKKKACiiigAooooAKKKKACiiigAooooAKKKKACiiigAooooAKKKKACiiigAooooAKKKKACiiigAooooAKKKKACiiigAooooAKKKKACiiigArxnxp4J13VPEttrui6pbWrxRoNs277yk9QAQRz3r2aigDD8OaTHoml29im1nRcyyKoXzJD95iPc1uUUUAeTfFLwlrHjC3tLKxubKC1hfzX87dvL4IGMA8YJrqPAmkX+g6DbaVftbSNbAqkkDMQykk8ggYPNdjRQAUUUUAFFFFABRRRQAUUUUAFFFFABRRRQAUUUUAFFFFABRRRQAUUUUAFFFFABRRRQB86+OfAHiXVNbv7qwu4ZrPUAqGOWZlEP3eSvQgYPTnnpXq/gHw1/wimhRaa03nS7jJKw+7uPXbwOOB1rs6KACiiigAooooAKKKKACiiigAooooAKMD0oooAMD0oxRRQAUUUUAFFFFABSYHpS0UAJgegowPSlooAQKB0Apvlpv8zYu/GN2OcfWn0UAIFA6AflS0UUAFFFFABRRRQAUUUUAFFFFABRRRQAUUUUAFFFFABRRRQAUUUUAFFFFABRRRQAUUUUAFFFFABRRRQAUUUUAFFFFABRRRQAUUUUAFFFFABRRRQAUUUUAFFFFABRRRQAUUUUAFFFFABRRRQAUUUUAFFFFABRRRQAUUUUAFFFFABRRRQAUUUUAFFFFABRRRQAUUUUAFFFFABRRRQAUUUUAFFFFABRRRQAUUUUAUZP8Aj8i/3T/Wr1UJf+P2L/dP9av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CTm9i9lP9av1QkH+mxH/ZP9av0AFFFFABRRRQAUUUUAFFFFABRRRQAUUUUAFFFFABRRRQAUUUUAFFFFABRSEhQSSABySaAQwBBBB6EUALRQTjrRnNABRRRQAUUUUAFFFFABRRRQAUUUUAFFFFABRRUckscQBkdUDHaNxxk+lAEl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JP+P2Lr90/1q/VF/8Aj9j/ANw/1q9QAUUUUAFFFFABRRRQAUUUUAFFFFABRRRQAUUUUAFFFFABRRRQAUUUUAZWs6TZ61ZtZXyM8DHJCyMnP1BH5dK+T/C/i/UfBuuzw30t7c6Et1LaBpGLAbDjIz3HBIHqa+xa8R8NaFbeIdJ8VabdD5ZdWnKPjmNxjDD6H9MjvQB6jrNraazo8quTJBJF5qPG5XtlWBFcL8HokfwzFfPcXNxdzO4meaRmxhiAADxjGOncn6V5toPiLUfAtxdeFfEm9rNkYWt0clVBXA2k9UPt90598bXhvWr7Qfg++pRJH5kJdbc5P3Wm27j7gs35CgD22fXdIt7hrabVbGKdTtaJ7hFYH0wTmr93eWtnF511cwwREgb5XCrn6mvnK08LXuoeE0tovCNm1zcxJKmom+QyMSN2/JGRnj5c45NZvxB0jULL4c6XHrgVtQs7kxxuJS5CHOAT0PAA78Ae9AH0zNqdhbywRTX1tHLcY8lHlUGTPA2gnnqOlUvExuhol/8AYplhuTCwikZwgVjwDk8D614N4i8HabF8Ok1gTXE2pQ28Vwl3JIS3JHyYzgKNxwB0PNafjhBrPwqtNVu5ZXuoYYZA4c/MWdVO4dD1/MfWgD07wJoQ0TSYw+oyahcTgPLctMZFb0CZP3R+tdlJIkSF5GVEHVmOAK5bwJ/yK2kf9eyfyrK+KOnwX/hHU/OD5hhMqbXIG5eRkA4P40Ada+r6aixO+o2irNnyyZlAfBxxzzzWoDkZFfKXh34c2+reBE1R7m6N+0UkkEe/KIAxwoX3Az9WqbS/H2owfDn5LnOpJd/Y0nkbLbSN27J4yBkZPTA/EA+mF1Kxa4Nst7bG4B2mISrvB9MZzT7u+tLPb9quoIN2dvmyBc49M15JqngDRrbwpPIIydSgga6+37yZDKAWLbgRkZ/x681yVlqUfi74Z6jcarEtzfaYsgSaTls7chs/Q4/D6UAfRE1/Zw263Mt3BHA2NsryAKc9MHpSSXdqbNrk3cS2xH+vEgCjPGd3TrXmA0201T4XRRXkIlSPTTKnOCrqhIYe4rnfhtpC+I/hu2kXczC3e6I+UjIRZFcqPTJB/PNADIL7xBFNL4fl1q1nsZJQ39sreosyRZBIHzfe4I6d/Sut+IXhpfE1pp8sWurZwQODvZ8o/wDtA5+8McV5J4j8L6Jf6tF4U8JaYEuY5c6heybn8pQF5DM3ucjjkYFb/wAV/DdhpOlaGtoZlEM6Qor3BIwMnOw8E5JyRjr6UAez+I9fsvDGlNcXdwrSJEREjuN8zAcAeua37G4F3aQXIGBLGr4z0yM4rxL456HY3mgDWHjYXtuUjjcMcbWbkEdD1NReJ7iPwX4S0+30FFtrzVpI1aQytkEoNzgknHOB6DNAHuEd9aSStDHdQNKpwyLICwOccj61crxHxD4C0vSPDU1/psckerWMP2hbwTtvZl+Ziex4B7V3Pw91248R+HLXUbpFWdiyPt6MVOM47ZoA7W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hL/x/Rf7p/rV+qEn/AB/Rf7h/rV+gAooooAKKKKACiiigAooooAKKKKACiiigAooooAKKKKACiiigAooooAgupWgt5ZVjaVkQsI0+8xAzge5ry34bLq9nJqcWqaNPaG8vHuxJuVlG4fd657dfevWaKAOG+IPhWHxZoc9nsjF2uGtpmHKMD6+hGQfrWPpHhWW9+HUHh3Uke3meDawDDKMH3rnGe4Ga9RooA+a/Ck3xD8L40D+yFvoEYLDPKSY4gf8AbB5UenUdPar3jzQ9afQbXQYbW71K+nma7nu15iDZOVBPTtgelfQ1FAHifie51K/8Ax6bDoF+t7colr5JT/V7cEuT2XjgnFc3rc2ry/D638Np4e1MXmEgcmHK4jYMWBB6HaBz619IUUAcT8PZZ28OWMFzYXVnLbxrEyXCbSSB1A64+uKX4jsy+D9ZKruP2ZhjOOO5/Ac12tcP8QbXVtR0K503SbVJpLpPLZ3lC+WMjPB65GR144oA8u8Ea/qK+CoNFi0HVpbx7d0guY4gISHLbW8zI24BH5Vfn+Gk7fD5NEVoP7USU3RYfdaTptBPT5cDPqPSvQvh7Z6ppnh+203VbZYprUFFZZQ4dckjp0wMD8K7igVjwzS/EOt3GgN4f1Hw5qp1V7drYT+TiFsgqGL5wAAVyeea3NO8FyaV4DvNDtxG+oXMDmRs4DyEdM+g4Fer0UDPmbR9W8Wz+D5PDVv4YuRdxRNbm4nj2R+Tg/3sAtj5QOR3rQ0CTxVoHw/Wzs9AnS/kkdYZI0G9QzZLyIeQcbgDjstfRNFAHzr4Be68LWU7zeFtXudUnJaa5KffJPC5JJx3z61D43l1/XtC0iO40S/+3RXDXNwsMGUVQWCgdyduOPz5r6QooEeSfEJLjxL4Emk0+zuNxKyeTNGUl2q3JC9+mfcflXP67oV94/8ACVqRp0+m3liF+zxznHnfKA3BwVHHBPXHvXvdFCBHhzeJ7/UfDa6BHoepNrE9ubKTzoikanaVZy546Ams7xXpHiDwf4J02w8PSzu0Mpa8mtwfMJbngdduTjjnge9fQWKKGrg1f0Oa8Hvqr+H7BtbXbqJj/fDGD1O3Pvtxn3zXS0UU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En/H9Fx/Cf61fqi4/02P8A3f8AG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yf8f0X+6f61oVQkP+nRD/AGT/AFq/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JBm9jPop/rV+qEn/AB+x/wC6f61f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EgzexH0U/wBav1Qc/wCmxj/Z/wAav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CQf6bF/un+tX6pN/wAfif7tXaACiiigAooooAKKKKACiiigAooooAKKKKACiiigAooooAKKKKACiiigAooooAKKytU1W10s2/2suiTyCNX2kqGPTceg/GtUHIyKACioriUQQyTMrMI1LEKMk4GeB6152fiT4bWUxGe4EobaUNu4IPTGMdaAPSaKgtZ1uYEmRXVXGQHUqfyNT0AFFHSuL1Dxv4e0+5mtrnUAHhA3lInkVc9iVBGaAO0oqtZ3UF9bRXVrKssEq7kdTkEVZoAKKKKACiiigAooooAKKKKACiiigAooooAKKKKACiiigAooooAKKKKACikJwCeePSsCHxHpE9hc6hFeo1rbErM4U/IeOCMZ7jtQB0FFZp1SyXTv7Ta4VbLy/M81sqNvrzzRpOqWWsW32rT7hZ4NxXeucZHUc0AaVFFVry6gsbaS6upVigiXc7scACgCzRWTpGsafrMLzafdJcRo2xiueDjPf61rUAFFFFABRRRQAUUUUAFFFFABRQTgZrCt/EGk3NncXsV/C1vb585s48v6g8j+tAG7RVazuob23jubdxJDINyMARkevNWaACiiigAooooAKKKKACioLm4htYJLi4kWOGNSzuxwFA7mqOlavp+rxtJp95FcKvDeW2Sv1HUUAatFFFABRRRQAUUUUAFFFFABRRRQAUVmvqunJK0L39qsqnBQzKGB9MZrRBBAIOQehFAC0UVVlvLWFzHLcwo4GdrSAH8qALVFICCAQcg9DS0AFFFFABRRRQAUUUUAFFFFABRRVW4vLa1Ki4uYYi3QSOFz+dAFqimoyuoZWDKeQQcg06gAooooAKKhjnilZljlRyhwwVgcH3qagAooooAKKKKACiiop5oreNpZpEjjXq7sFA/E0AS0VFJNFEgeSVEQkAMzAAk9KV5Y4yod1UscKCcZPtQBJRRRQAUUUUAFFFFABRRRQAUUVEk0TyPEsiNJHjegYErnpkdqAJaKiSaKSR40kRnT76hgSv1HapaACiijNABRRRQAUUUUAFFFFABRRRQAUUUUAFFFFABRRRQAUUUUAFFFFABRRRQAUUUUAFFFFABRRRQAUUUUAFFFFABRRRQAUUUUAFFFFABRRRQAUUUUAFFFFABRRRQAUUUUAFFFFABRRRQAUUUUAFFFFABRRRQAUUUUAFFFFABRRRQAUUUUAFFFFABRRRQAUUUUAFFFFAFJv+Pxf92rtUX5vE9l/wAavUAFFFFABRRRQAUUUUAFFFFABRRRQAUUUUAFFFFABRRRQAUUUUAFFFFADXdUVnYgKoySewryD/hZ9rcC6m07S7q6s7Qr50+Qu0NwDjr2P5V2PxAeRPCmrmL732dgecfKeG/TNeMfBS4sbyx1bQbtRvuhvwTjem3aQD6jr+fpQB7B/aen+LvC19ParIYJIXQh1wysFz09QcflXJfB3xJc6xp01leSmWa0I2OxyxQ+pJ5xXonh/S9N0TTzp+nEeTCx3/Pubceu4+tfP3waR28VajIp+URvnB6jcP64oA+oa+J158ZT/wDYTP8A6NNfbFfEqceMZP8AsJ/+1aAPqXxj4ttvCcME13aXM0UrbA0IXAOM4OSPQ1yE/wAW9DVIHgtr2QSH59yBdnqOvJ+lUPj0M6BYf9fg/wDQGrjPGMItvhj4eVI1XdMGbAHOVc5+vSgD3jVdetn8My6tZxT3tvLCdgt03NzkEkdgDnPpg183fDSCz1WTUNIvLS9mhvfL3PAufKIbILHsPeva/h2P+LdWw/6Y3H/ox684+Biyxy628fzOIl2A9zk4oA9Qt9c0bwvLa+FtMgu7y4j/AOWMADlASWJYkj1Jx9OldH4b8T6b4jSU2TussX+shlXa6fUf4V4F8GTLfeMdVu73DXSxO7HHRy4BI9O4/GrPw7cD4jaoIWKxl7gELyGG7px0GcH8BQB6fe/ErQ9P1ObTb2O8t5oX2Mzxgrn6hjx7+9P0X4h6XrD3iWtreu1tCZtqxAmRRjOBnrk968K1qOO4+K5iljV4zexhlYZB+Veor6bm0bTbCLULy1soYZ5oGWRkXG4BemB06dqAOC/4W34f2ykR3m5Vyo8sfOfTrx+NXbL4n6Dc6dcXbNLDNCM/ZnA3uT0C9j/SvJfhDbRXGq6q8saMPschCsucHcvPP41Y+CMdrNrmoLNAJJFg/dsy5CjcM8ep45/xoEz3Dwh4x0/xT5yWqSxTQqGeOQDoSRwR16frVe/8c6bBqbaVZQXeo3yMVkitY87MHnJJA4/nxXlHwawPFGsqAAFjYAD/AK6Cp1fT9O8fTnw8bi91W5uZFmjk+WCHP3yTjLYOTj2/MGes+F/GWmeI5ZbaATQXkQzJb3CbWGDg+xwfx9qi8QeNtM0TUY9LeK6ur6QDbBbRhm56DkgZ714t8LXkXx3fpcSI8x84O68B23ckfqaxtA1Bm+LPm3peQm+miBfk/dZE7dvloA+jvC3i7SfE6P8A2fLIJUGXhlTayj1PUfkayZ/iBpKXN5FBb3t3DZlRcXNtEHijz3JznAweQOx61g6v4TsPDem+JdRsJ5Umu7VyI92BGOp245xk15d8LdP1rUNM1iz0u8soYptqTieMsxBBHHXjBIoA+ptOvrbU7SK8tJPMt5RlH2kZGcdDzS6jfW2m2k15dyiK3hXc7kE4H0HNcn8P9FfQNHfT5L2K6ZJ3JMRyE6fL7HPP41558e3l/srTYVkKxPOxdQPvELx/M0AdtafELRbh7csl5BbXJZYLuaHbFIwOCAc5z9RXogIYAggg8givCvG8EFv8MNPTYnyx27JkfxEAkj3OW/M16F8O5rm48J6XJdbvNMRGW6lQxC/+OgUAaPiXxDZ+HLaO6vknMLvs3RJuwcd/SuIl+K3h1ApQXkinG4rDgIeeDk+3apvjIceD7n/rrH/6EK5zQIIj8IJf3afPBOzfKOWEjYJ9+B+QoYmew2OsWF9pq6nb3CNaFC/megHUEdiPSuPi+Imhy28l5Et69hHKInvBbnywxx+Pcds+1eCeHp5n+GXiZMFY1nh2uG65dNw+nT8zW3o0Y/4U5qar1+0gkkjn95H/AEoGfQ9/r9hZaOdZLtNZbQweBd+QTjP+Oelc/aePdGvNJudVtxdywWzBZlWAlkz0JHTHHXNeReDJLmb4ZeIIZdwgjLmFgeegJH0z/M0z4Utu8HeK+MfuX/8ARTUrq9gPZ9O8b6RqGlX2qxG4W1s8eaXiwST0A9e35186aovhyXWv7WM+pxaVdzieS3ezIWU53FQ24AjP5A13PwdsLbVPDms2d3u8iWZQ+GxwBn8K5Txfqk3jzxNa6Do7K1jA3lwtt44HzOTySMDj2+tO407HqeueJfDHiDwhdtOt+mlLJHA5gi2MjZBUD+HjA9RyKTwjf+F/DPhO71XSpryexEx3PMPneTAAUDAA7DpWd4/0qz0b4ey6TaPGWt3h83bjcWLA7mA7n37VD8IreP8A4QfUgY1+eSXcSo+bCDH+TQIpeCfiEup+JLuTU5Z40nAjtIV5jjGehA747+x9hXafEi8s7+3j8PDUmhuriVDLFDE0sjR8nGB0zgHn0964f4FRIJdVO1SfkwTyRya5Xw3f383xM1CS2NqLqS4uI1+2E4ABOANvfCgUAe7eFdS8P2Xh5zo5ka1skzMgiPm7sc7hjljjk9PwFPh+IHheaEyjVowAu4qyOGHtjGSfpWF4O8M6nofiC+urrU7Rlvd8r2kLHklshsHsMkZrzD4UabZ6h4p1Nby3jnSOOVwkqhlyXAzg8dCRz60Ae2W3j/wzcQyTf2ksYQ8rIjBj9BjJ/CtPw94r0fxE0iadcmSSMZZGQqQOOee3NfM3wutYbrxo0U0CSwp5vyOoZQOccGtf4Tukfjm8jC7QRMqgdsHP8hQB9V1z+u+ItM0IR/b7kJJKcRxKpZ35xwo5roK+WtMmOs/FYfbdziO7lEQ3HCeUGKdc/wB0HtzQB79ofijSdcmlt7O4P2iIkPDIhRxjrwasa14g0zRWiS9uQs0xAihUbnfJxwo968P1iR7X4t2wtgUMrxB9gxuBT5s+vFYGj6ot18WWub7ccXcsEQHIBAZE6/h+NAH0ZofiPS9dLrYXO+SMZeNlKsvOOQazL3xvoNnNNC140rwHEvkxM4jOcckDHXiuUk8H/wDCPT+JNft75iZrWd44ggGwkFjk9wCOBivNfhbFrN7Ya3aaY9kv2hVSV7otlchhlQOp5PX2oA+hdS8TaXp2kprEs7PYuQFljQt14HH1GK+atftvCV7qD6pZ6+0NneS7p7QQuXB3ZbjsD1Ge5rsNV8PXfh34fa9ZXOoRXS+ZCUSJiREfNXIwemeK5fwRY2c3w98R3E1rFJMjnZIYwWXCqRg9RyaAPpPw3qOl6jpsb6PIrWkWIgFUjYQAdpz3wRWRdeNtEgnuYEmluHtV3Tm3iaQRjODkjjjvXjvgrUbjT/htr1xaozTRzFRyTtDBAWHpgMT+FX/gvbRt4d12eRfMaVzG+7uoTOPx3GgD2NvFGjrpcGrNeKLGZgqy4JAOCcEdQeMfWp9H8RaTrUkkWnXiXDxrucKrcD8RXgnwYtV1Cy13Sbl5GtpUClf7ucjcM5APeua8Eay3grxXd2N3HK0TO1sygc7g3ytjv/8AXoFc+n9P8RaXqBuhBcHNpv8APDxsnl7SQc5HHSsaTx34fSJJxdSPavJ5X2hIXMYfrtLY4OOcelZX/CORnwbqFrez/ZZ79WubqeTnY7Hdz06YAI+teJRrIvgrVNM0tXvrCC6WabUHxGoPA2KhOT0B/H6UDPrG0u7e8to7q3mSSCRdyyKeCK4yf4g+GYLtrV9SUlSVaRUZkU88FgMdjXkWm6pc6b8K7p7diHkuWg3cnarYzj07/nS/DnQ7HxT4K1DS/M8i6+1+YZAMkEKNpPqvUY+tAHo3xJv7S98MxRR6pbW1tqEqL9ok3FSg+Y4wCc8Dj6jirugXHhbwp4etZba8iSxmYqLlgd0zjIJPGf4T7DFeWfFPSm0DwVommNN57QXLAyYxnIY9Pxx+FXtXTPwbtm5+RYzwP+muOfzoA9NufiF4Xt4POOqxuN20LGjMxP0x09+lWb7xz4csrWK6k1KN0mJEYjUsxwcHgDI/HFfNuh6bZv8ADXWdQa3ge7jvEVZimXRcxjAPb7x6Z6/lo+HdJ01/hxrWqPbRy30UpUSsOU+5wPwb9aAPqbS9Ss9WtlurC4SeAkgOnqOo9quyyLFG8jnCICzH0Arw74Evu0jUeMYuR/6CK9060AcTH478LyhyusQYRdzZDDA/Ee9WdN8YaBqaztbalCwgQvLuyu1Qcbue3T8xXhXgjRbDU/iJr0d7bRTwwyXDpE6ArnzgBkHjoTXDeFrGzu/G0FhLDutnu5FeLPysoJIGPTgce1DEz630fxPomtTNBp2oxXEqruKLkHHryOa1NU1Kz0m2a6v7hIIAQC7+p6D3r5esIIbD4vC3tIkghS6IVIxtVQYzkADoOTxVj4j39zqPxDsdJnZxZQ3FuiR5+U79pLY6Z+Yj8KBn0FofirRtcfyrG8V5sE+UylW/AHr+FXNZ13S9EWNtSvorbzDhA55b6Ac4968Q+L3+g+I/D91aEwXH3RJHwcBgAP1I/GuY+IV02q/EeysphiGKa3t1AP8ACxVifr85/KgB3xa1PQ9UudMuNHaFrhmZriRIyjMDt27sgE8Z619L6dNFa6NazTyLHFHbIWdjgABRzXz98cbOGPU9KuI0Cu8ZjbHA2qeP51pfF2+ePwzolkhcLMEkfHQhU4B/E5/CgD2Gw8U6HqMqQ2upQvI7bUXJXcfQZHJr5/8Ajmi22vWE8I2Syw/Ow7kEgfpV5dH8T634a0WKx0y2t0tcSw3STqHbjGcds8H8BWd8bUnN/o32jDTi0HmFehbcc/rQB7pZeItI0rTdNg1C/htpTZxMFlO3I2jkE9ela114j0W0igmn1O1jiuFLRMZBhwOpFeF/GBA/gzw43GQY+cesVZ/joRt8NPDZVVGJEGRj+4+f1oA+mbK7t7+3S5tZkmgfO10OQcHB/UGp5JEiRpJHVEQFmZjgADqSa8/+FH/Il6Z/21/9GvS/FDTptT8L3MUN8lp5ZErl32rIozlCffqPcCgDaTxb4fdo1XVrUmU4Q7+G5x16d66ZGV1V0YMrDIIOQRXxtr2qJdeBNLsYYZ5Y7O5Cvduqqm8q5Ma9zwQc4+vavp3wF5w8LaT5+7f9nXGf7v8AD/47igC74m8QWPhvTpL6+kwBxHGPvSN2UCuJ+G3jRPEUEwvbqFb+W5cx2oOCqBQQAO44Jz9aj+NkUbeD55HjRnjmjKMVBK5bBwe3Fcl8HLS0t/CN7rKWsJv4mmKzMuWGE4APbv8AmfWgD2u+8Q6Pp8phu9TtYpQcFGlGR9R261q2tzBdwJcW8qSwuNyyI2QR9a+RfAct/rGs62/2Nb+7vrObzAziMKWZctk+hPQV1BtNa8D+AtXhvlSOS5nWOLEu7AYYbG08HANAHuTeLfDyymJtZsg4baQZhwfrXkfx9t4H07TLoIpm84oJB127c4+maxPCPhO38U/D/wAu1kSO/jvHk3tyN2ANp9AV2n64q78YLCWw8J6DYz3Bmlgk2NIe5CfyoA7bwJ4m0XTfC2k293qdvFN5ZyhfJGWbrjp0716Rqer6fpVsl1fXcdvA7BFdzgEnkD9DXyJ4l0axsPAWg3sMC/a7mZzLMR8zD5uM+nAr1m5H2z4QI9z++kW2DK8nzEESYBBPoOKAPRk8a+GnUMutWeCM8yYrZOsac+mvqS3kRslB3TqcqOcdvevlDwrpFjP4E8Q6jNbRyXcLqscrDJQfL09Opr134LAP4WuVkZJY/tL5jKjj5RwfXPX8aAH/AAxsLWy1PVnt9atdQE53qInJZV3H73516RqPiLR9Mn+z3upW0E2M7HkAOK+f/hI0dpf+I79f9dBA5SPOAVBJP6gD8ar/AA1tk8VXPiaW9aNtQu4GVC67hGWyNwzkjBK4weB+gB9P21zDdwJcW8qSwuMq6HII+tZA8RaMbn7KNUtPPDbNnmj73p9a+etZj1vwF4Q/s+W7UT310dphlJMcYXLAdMEnHTsT61V0PQLnW/BMMWm6OzXiXTSC78xEyRn1OSMYH1/OgD6trC1LxDo+lTCC/wBRt7eUruCSOAcetS+H1vk0izXUwBerEFl+bdyOMk5OT6+9fP8A+0GkJbScRRi4bcPMz8xX0x6ZOfxoA93TxNobzRwrq9kZJQCiiZec9O/U+lReLzpsmi3Ntql5HaW90phErkYDEEjGe/Gfwr5p8SeGbHTfh1ouq20SC9aVWmnwQ7hwxx+Hyj8Pz7TWZjrHwbju7sGWePYUeQ7mDLP5ec+u3I/GgDI8KWmoSz6fP4h8S2kmiWc2LdftSukrr90c9hwfm5A9M10/xPsYte1LTRa+I7C1eBf9XJOQVLYKsu3PJGPTjHrXl/w58B2/izRb2druSC5iuAkZxlcbQTkfj+laHxc0qLSr3RLSJt7Q2So0hADSbTgE/gAPpxQCPrK2UpBEjSGQqgBc/wAXHX8afI6RI0kjKiKCWZjgADuTVLSOdNs/+uCf+givnf426vJLq+m6KpYQACSQA43FjjsemM/nQB9C2OradqDbbO/trhsZKxSqxA9wDkVfmljgjaWaRY40GWd2wAPUk18wfEtYPCfiTQ5tGhSyCRBj5I27xv53d2yODnqKv/FLVv7U8QaJpMp8vTmaGaTfwSHbB3Z6YFAJ3PoLTtVsNTVmsbyG4CHDeW4OKbqerafpSo9/eQ2yucL5jgZ+leaf8IbcaZ4vg1fTWhtdJjTM0UZK8BSCNo68814fp2sjxL4+kur7Tp9Wt5Hl8q0TDYQAhcBiBwBntk+9AH1++pWKWbXpvIPsqjJm8wFPz6dxSrqVi0TTLe2xiXBZxKu0Z6ZOa8L8M6RqOn6B4p0++06e3sZbeWW189lfb8rYGB3+6c+orzb4Y+G7PxGdQ+3PM0dvDvWNWwC3OD+FAk7n2DZXtrfwie0uIp4icb43DDPpx3rxb4mWWp6frNrrmj6la2MksXkTCe5WESYOR94gHjj8K534EzyRz6pCZnaFYw+zPAIPXHrXPaBrEXiPxpfXmp6RNqccqN5VtEoPl4KgNtZgPujB56nNDdgbse5fD3Sho2ive3t5HPdXz+fcXHmhlJPAAcHBHv6k13P2602NJ9qg2L95vMGB9TXgvhTRdTtND8Rabq+nyx6W0LTW0cz5KkZYAEH2U/UVwPwt8PWniG5v49SeaSGGHf5SSFQxz3oGfXVreWt3CZ7a5hmiBIMkbhl468ivKtc0nVfE3iuLy72Sz0q0jBDxTgmU5ySFU8HOBk9gK5f4EghNYgLs0QZQI2OQOvbpXC6PBbaf8VBbQQMsCX7qkcRxt4OPwB6j0oA+wFG0AcnA7moRcwF/LE0ZfONu8Zz6Yqevkj4p2ptPHdt/Z37i5uDG4dT/AMtC2N3P4UAfWm9N/l7l34ztzzj1xSPLHGcPIqnGcFsV45o/g7UfDesSa9daybuCKB3nDA75MIeOpGMkkfSvKNHv7PxNca1e68L67umjP2SOCN3EZIOCAvAx8owePWgD6+rzPxBH4m1HxNbWmmzy2WlworXM42HdnJ4B5PTHt/Pj9MfxddeBLq3jivBqS3PlKJgUlMJVc4Le5PP1ryrxELHT9K0uaKX/AIqNZXN5JHOzlcE7dxyQG6dPQ0Az6L+KF3qOmeGpL/TbyW3lt5ELFQp3KTtwcj1I6VR+FGt32r6DNc6rceZItyyrK5Ayu1ePzzWJ4pv59T+Ez3ly26eSKHewH3iJlGT7nGa8+8OWkNx8LtbaVCxjuvNTORhgEGRzzwTQB9VmaILvMqbc4zuGM1IrBgCpBB6EV8a6ToUt94G1LWLjUrkpbSZjtQ3yFvlG5s9+a9R+FOty2/gzU5ppCUsC5jLZOPlyB9M+nqaAPbZ7+zt5Einu4IpHOFR5ApY+wPXrVp5ERC7uqoP4icCvk3w/bx+KfD3ijXdXX7TqMYBjlZiPLwpIwAcAe3tXV+Bb1ta+H+vWF87Tm0jdkLkkgbdy857MpNAH0GtxCyGQTRlB1YMMD8adHNFLny5EfH91ga+Wvg9BBqmna3Z3sPnRGIPlmPBHTHPHPP4Vt/AslrvVCzO2EUDcfegD6MkTzI2Tcy7gRuU4I9xXzp4Z8Ra/N8QpNGfUJLiyimlUpNj7gBI6AZI4r6Or4+sLC61T4k3ltZXk1m7XUpadCdyqMlsZ9eg7cjtQB9fqyt0IOPQ0rMFBLEADua+aPBd1caD8Sbrw8l1cTWkzOv7193IQuCffjGad478QTa141s/DDF006O5SOdFYqZicE5IPTBwPzoA+lVYMMqQR6g0EgDJOB7182jV/+EL+IK6PaSSLpE/lI0MjtIE3DjbnkYJ/WpvGWrXuv+OrbwulxLbWKypHKIpSPN4DknHfsPpQJF/x94o1nQfFtnZWWpN9muhG7xNGjBCWK7RkZA4z1zzXv1fHfj3QbbQfGenQWcsjQyeU4WSQuUy2CMnntnHvXpPxuuLqwTTbmzvbq3dy0bCKZkBA5HAPXmgZ70SAQCRk0tfH3iCPUbHw5o2uya1e3E92xUIznCBc45zz0r2rUPFs1l8P4dZk3fa5oREhH/PQ5Xd+hNAHq24ZxkZ9M1HcTRW0TzTSLHEgLMzHAAr5gigkl8CS+KzeXZ1hZx/pDXL5AEgXgZx0/Suhv7+bxT8MJ728mmWe2JV9jYWYq64LDvxj8RQI9X8L+IovET6hLahDZ284hhkB+aT5QWJHYZPHrXVO6oMswUe5xXz18HNNtLfSLrXJprhTC7FlWQhNqr1IHXgnrWf4O8z4ja1fza67zWMCEw26uUWNmIAIAPoD+NAz6XzxntRnNeHfDLVbq6vtY8N3sr3Vva70SSRju2AhNvsMCuL+EN/eXPim6tp7y5kiEMg2vMxHUe9AH1LkUV8v+DtSmHxHFlbXl4bDzZohHLOzhlVG6591Br6goATI9RS5B718y+NseFtGkW6ubqbXNQlZkJvGzBGHODgHkEevcn0xW78PEutD8O3ninVbm7kVo2EULsWymRhhk9S3H0570Ae9NIisFZ1BboCetQ3qztazrbOEuDGwiYjIVscH86+TtCuB4jttY1bWJ76bVOFsmt45G8pgCTjZ8o/hGDjvXrOjS6hq/wAO78as14l2kU37yVTG52jcpB4JHQe+CKAOj8AweJYbS4PiSbfKzjykLIWUY5yV4/Wu9BB6GvA/gjLPfafrEd1czyqWRQWkJKgq2cHPFed+DY9S1LxRcaRHrV9bwSebGzCQu2wZ4Geh460AfYNFfLHhWHxDP4j1Lw3Za9cR26bjNO5ywQEDK55DcgcEdTV3wFqmoaV46l0Bry4vLRnlhAlkJ27QWDAE9fl/U0AfROsXT2OnXV1HE8skUTOqRrlmIHGBXnXwzh8UTwPqPiC9mMcq4gtpEAbH948cewrz74ieM7258UReG7S7n060SVYZ5oz8zlgOeOQADjGff0rb8P6he6J40fTLQ393oV0wUSTpI/lPt6hmHTdx6YPtQB75RXyNNLrP/CwLnQ7HWL+2jlutmfPZsKfmJwTzxn/PFXtF1bWPD3xAGjNqlxewG4WGTz2bDBhnIXPBGabQPex9V9KAc14D45m1yXxZEk4vYvDcLR+dJGzRxlcAsSykHAJx7YrlND8UXNj4/ax0vUHudHuLoIsckrSJtYDJUk54PT6UgPqmiiigAooooAKKKKACiiigAooooAKKKKACiiigAooooAKKKKACiiigAooooAKKKKACiiigCi3/AB+J9P6Veqk3/H2n+7V2gAooooAKKKKACiiigAooooAKKKKACiiigAooooAKKKKACiiigAooooAjljSaN4pFDRupVlPQg9RXjkvwpsBqMl3Z6jc2kbPuSOLrH6gN19a9nooA4vVY7Dwr4XvRACkSRPjc5LPIwwCSe5OK5f4ReG5dF0mS7u4mjurwg7WGGVB0+mc5xXpF/pNhqE9vPd2yzSW5Jj3k4GevHQ9B1rUoAjlV2jdY32OVIVsZwfXFeKn4Uwm/+3/2vP8AaPO87PlLjdnPT617dRQB574r8IS+KLGztL3U2Agcu7RxKPMbkA+2AaxdQ+Hs1/olpo02tObe1kLx/uFz0IA/DJ/OvXKKAOF0nwzdaVoE+j22qEb8iKYwjMYJyeM89TWd4L8D/wDCKXUktvqDSRSriSMx43enOfevS6KLCSseZX3gdoNafW9Bvhp93JnzI2iDxtnqcds9frWp4O8IWvhpJJPMFzezHMlwU2k+wHYV3NFAzx+X4ctL4jOvtqn783Hn7DFlfYdc4r0rXLKbUtMubKC4NvJMmzzQM7QevH0yK1qKAPF9B+HN7oEk0un62qSTRGJy9uG+U46DPsKl8PfDu58PXTXVhq0YkdCh325Iwfowr2OigDyfwl4Cn8N6s2oRamsokDCVDFjcp5xnPrg1lP8ADCQ6/caqmsNFHPM0jxxxlW2sTuXdu75Ne20UAeN+H/hpHoviKPVodQPkRO7RwBCCAQQBuzyMGp/GHw2t9e1Y6rbXhtLhgN+FyCw6MMY59fpXrtFC0BaHCaN4SEEVw2sXsmqXc8RgMso4SM/wqDnHrmvN7L4WarpOptdaTrq26Z+V9p3hfQjoa+g6KAMbQdJg0WxS1hJZsl5ZGOWkc9WPuapeK/Dll4l057O7TDDJhlH3o29R7eo7101FAHjMngPVtStbHS9W1aF9MsmJjESHzHHQAk8DA474FewwQx28McMShY41CIo7ADAFS0UAeT/Gh1XwhMpOC80YX3Oc/wBDXG+DND8Qav4GitbbVbaPT7wuPLkhJeJRIQQrA8hiCTkV634v8LW3iq2itry7uoYY237YGUBj75Bqfwr4cg8M2ZsrW8vJ7fOUS4dWEfJJ24UYySTQBn6V4M0yw8OS6CyF4Z1PnyA7Wkb+9ntjA9uK4Zfh9rUOjXHh6HVrM6XNMJd7wt5owQccHB5A6/pXuNFAHKQ+F9Pg8OyaBEhS1kiZGOSTuPVuc8559K8lsfhbq9rb3VkmuRQ2c7gskaMd4HTdkj+dfQtFAHj+i+BdS0bSNR0u01SEJegZkMZ3J2OMHuMiqHhn4dal4Zu5LvT9TtPOeJoyZYC2AccjnrxXt9FAHkeo+B9S1LTtShutXje7v5Y2kl8o7QichQM8c1p+CvCV54c0y802W9hnhuNzKyRFWViMc889K9JooA8Z8G+ANQ8P6jJLJqoNm5y0cBZGkI6bvp9TVTxV8M573XDrGiX0dlLI3muH3ZEuSSykdM8ceua9xoosKx59pHh7VbGO5vrm/hv9beLyYJ5lKpEmc4468knpXKeCfA+ueG9Qur9rvT5JZ4yh4dhyQT6dwPzNe2UUDPGfCHw8u/DmsNqa38EpZXVkEZGd3Tn2OKm8I+AbzQNck1V7+Cbzd+9BGw4Y545r2CigAry3xD4JmufEVt4i0m4hhu42DSRTA7JCOM5XkZHB9a9SooA870TwvexeI5/EOq3VvJcyJ5aRW6EKgwB1PJ4H61y3jD4aPqmsnWdJvI7a4Z1keOUEqXB+8COnQcete20UCSscLoXh7UY2mn13VWvbiSD7OFjGxEQjn6k+przi2+GetaPqb3Wh61HbocqGbcG2HsRgg9vyFfQNFAzy/V/BdxceHbjTLS6jN5ezJJe3U+f3hBySAM45A4+tZWkeBdW0vQL3RYdQsjHdk75TC24A4Hr6V7LRQB534O8JS6Hpd1pN9Nb3lpPnIEZUnPBB56VzGm+B9d0K31Sw0nULI2N8CP34cPHkY4xnnHFe10UAcR4H8I2vhWyaNG827lwZ5+m7HQAdgKy9d8Dwav4ssdckZfIhQebFkhndclW4/DuOlel0UAc/4p0p9b0S802OVYnnTarsMgHIP9K8Zs/hjrcehXWky6xbrE8wnjjjDbWfAB3nGcYHT1ANfQ1FAHknhnwLd2egX+h6tewz2dyDtjhT/Vtwd244JIIBx7VyekfDvxVoN1JJpGtWcKSKUY/Plge5UqRkdua+h6KAPG/GHgbVNZ0aw02C/jlkimaea4u5GyzEdFABwOTS3Pg7W5/BMPhtptP82OUYlDOF8sHcP4fvZz7Yr2OigD58tvh3r8Hhm58PifTPLnuBO0wkkyCMcY2/7IqxYeBPEVh4X1LQUn010vJQ/mFnyPug9h/dH6173RQB5p8NvC2oeFba7tryW1lSVxIrQsxOcYOcgV6NOZBFIYlVpQp2BjgE44zUtFAHiHhrwl4k0XXr7WyNMllvWk3xmVwF3NuJB2+orF0f4deINJ12LWVn06aRZjIYxI4HOc87enNfRNFAkrI8Gg8EeID4xHiWU6eD9o3tCJWxjbjg7fT2/Ct/x14HuNY1ax1zSpLeK+tWV3WUnEpUgryM4xjHTnPtXrVFAzyC58J6l4p1y01LxFHDbWlomI7WCUsXbOeW7dunoKg+IPgS91vWLXWNLkhWeMKJI5DjcVOQ2fyH4CvZqKAPBPE/gzxV4ovYLi+n0+ONRtWNHbEY7n7vJP8AnFdj4k8HS6/4bstOnuYkvrQLsmVTtOBjBHXBGPxH4V6VRQJKx4J4X8IeLrW2/sq71NbbSdxDxxsGZ0JyyqcZXOT6dTml+IHgbV9d1C0OnRWotbSBYI2mmO5gOeePc171RQM8g8V+EtU1/wAI6fpoNvDe2bJ8u8lXCqU+9jg4OelcddeBvGGpeHbPSrmfT44bOTMUPRz15LAY7n+vNfSFFAHF+AdLv9E0KHTb9IQ8DMEaJy25SxbJ445JH4VS+JXh288TaELOxkRZkmEoDtgOACMdOvPt9a9BooA+YZ/hz4tk8Px6W93ZtBBcGWO3HXJByd+PU9D617b4D07U9J0GCy1V4mmiJEYjOdqdlJ7kc/hiuxooA5PxvoB8S6Dc6Ykwikk2sjnoGByM+1cH8NPCWv6FbT2mqz2406UsTaAByxYYOTjgYx0PrXtFFAHzhH4B8TeHdelvvDs1uYnLBCzAbUP8LKR29s9BXqV14ZuNY0G9s9YujLeXiqWKcJCy8qEHYA9T3ya72igD5y8K+DvHPhuWS2sLyxht5G3PIx3oTxzgjOcD0FdB8SfC+va5Zadp9ki3awZkluZZQjM5yCMHt/LpXttFAHzPrvgzxbqXh3StG+w2gSyZm3rcDcc5xkHjv2z+Fdh/YPiL/hAU8PrZWwuiwhbM/Cx5LFvrnAx7+3PtFFAHzlp3g3xPpXhjU9Ejs7Sdr6RT5guMbAMZ4I56Dv3rqfh3oWveGdJ1C1uNPtmd8vDiYZdsYw2O3vmvZKKAPB/h94U13RtQvk1LT7c2OoKyzMswygIPAwc4OQP/ANVc7H4G8TeFPEjXXhtIpbeXcImdgQiddj7v5j8+tfTVFAHkmt+ENW8SeHZINauoJNUVxJbmJdqR4yME45yCc9Og9K4nwbo/j7w+ZdKtba3itpH8wzzkMqEgAlSCSfpjsa+kaKAM3R7I6dp9taNK0rRIFZ27nvXzr8f3ZrzSoicoI3bBHfPWvpyvJPiN4Gu/F13aSwXcECQRlfnBJJJz27dKAPO72w8ReKPCWg6HbaT5cIVZvtnnAxsoDAA+nXOD3AxXomt+FtQg+H6eHNOhjurjCq+X2j7/AJhYEkfxdPrXfeGdPm0nR7TT7h43e3jEe+POGA6HnpW7QB5V8J/D2peHdLu4NSgEMks/mKodW42gdifSue+J/hTW/EOs2s2n2KSQQwbC7zKuTuJxgnPf0r3aigCjpaSR2Fqk0ZjlWJVdCQcEDB5FeWfFDwXPrzW2radhr60xmA4HnKDng+o9/wD9fsNFAHzzqmhaz4813T7280htNtLVES4Fw+d43FiFHBPpV74reB7/AFe5h1bSY1kkhhCPADg4XJBUd+wx9K94ooA8t8E3Hi68gtYtYtIra2gBSV5R+8uBjAyvb3PevJdV8FeIPCXiJdU0G2NzCJGe38sbigII2svHYkemK+rKKErCSsea+X4l1DRdWmv7VFubm2MFtYRSABcggsWJxk5zjPQY715x4B0PxD4Wj1U32g3DCe2Kx/Z5YnJbp0De/wCnSvpGigZ4J8JvDWuaDqFzPqWnCCG4j2g+ahK855AJPtXKXnhfxR4Q8TPq+kWq3UMkzsghXIKMc7GXqOOOPTg19TUUAeZyS+ILjQtWv9Rs3WSa2MVtp0HzsoII3HAJLcjjsB0ryf4aWmr+HJ9UmvdD1BvNtiECQk5OelfUlFAHzx8HbPVdI1C9hv8ASbuCO5AZZWT5VIycGuct9K1pPiB/bbaLerateu+THnCHIzx7GvqqigAr5f8AH9rqd947t7630a/ktrN4wX8htsm1gSVPQ9ePpX1BRQBm3lvFq2mSwOrCK6gKkMMEBh+h5r5m8NWnirwJqkr/ANhy3MEnEgi+YOo7qRnn8M+wzX1XRQB4d4zPjC88KGWOGZLm4ugzW1qCZYYcfKPl5PIBPU89uceX3Xh3xBN4VsrdfDssKwzszlEJmlJHDMn3hxx07CvsGigD581O31NvhbDpbaPffbXdY1hSFnYASb9xAGVGBjnFZOh6fqVn8OdWsZNJvvtdxcBY4Utm3kHadxHXHBH5V9M0UAfLOgQ6nb+ANW0Z9G1JrqaYeWFtW+6SuSe/GD29Peur+E2jXA0HV9L1GzuIBc8DzYSmVKle/fP9K97ooGz5k0vS9U8K6Pr3h+40q8uZbwAW9xawl43yCMk9u3+Hr3vgLwhd6V4U1CzuwsV5qCOCM5KAoVUH8yce9evUUCPk/wAFWnifw2NTtrfw/cyy3EZiWRkZUBB5bJ4IwTj1/Oup+DdjfaZqN/HeadeQCVAFd4GCZBJxk8fSvoeigBkjbEZ8MdoJwoyT9K+YvB630Hjy71mXRtRFpO0uCbRyUBzg9OCcfrX1BRQB8u2lvqEvxKXWpNH1GOza7IDPayYxtKhuB+Na3i/w1f2Pj2016CznuLGaeN3NuhkZCAAcgcgcZ9P5V9GUUAfOlzoNz4p+Ia6rDazrplu8bNNPCyK+wdFBwW5H+NVfGui6zofjeHxFYWUt7DLKJAsMZcrhQGUgdMjODX0rRQB8l+MrvU/EPifT9Ui8P6gkESIsSPCdzgMWyeMA5J/DBrrfjQbnVrHSorbTr1piWkePyGJQHgZK5GcjpX0PijFAHyX4ktri/wDBHh7T7e0u3urVn86MWz5TOcdq9ITw9N4g+GtrpywvHexfNEsy7CHVyO/qpP517ZiigD5htkuv+Fez+HBZXq6ityAYmtm+cGQH5TjHb/Irt7Twjfab8Or/AEjYHv5w0rRoc5bIwAe52qPx4r2eigDwH4Sx366fd6HfaRcRW8pdpJpkKAoVxtwR1yfyz6VT8DaXqPgjxHqcF1YX89hJE5imtrZpFfByv3c4JAIx2J/GvoqigDw/4T6FqMF9qmu6hA1t9uJ8uJ1KnltxODyB0x61wXhqy1XwX4uvZ5tEv7uD540e3gYq+TkEEjGOmeeK+raKAPl3wTpWsR+OYdV1DSLmBJZJHci3fYhdWHXoOT39a+oWO0E+g7UtFAHyNqNhqXizxj9r1HS9Si055du42snyRDOBwOM4/M17elxP4hu73QpNHubXRBZmJZJ7do9z5ABBOAAOwHPevSqKB3PljwLeaz4G1C90+60W9uklbG2FDjcP4gcYII717ncvfTeGdWuL9DFJNbzOkBxmJNhwp9+5+tdpgZz3ryDxzZeJZNYgntYXv9GZDFNYxSBCwIIbdnrmgVzmfgS6xafrEpBxGyEhRknAY9PWuV+HFjf2XjOXULnTNRitWaU+Y1nJxu3Yzha9l+GHhafwxpMi3gUXly++RVbOwAYC5HHr09epr0qgD5z8EpeW3j7U72Wwv4rS5aREla2cK3OR26Hbn8q57wrot9bfEOK7k0+/ksRdSsLhrZwPmVtpJxxyR1r6tooA+Ufid4b1fT/Fba3YW8txHM6XCNHEX8tlAyGwPUZ+lexeG/FWr+Ibq1SLRJbO3Qbrua5BAPGAI/XnP5V6Z1oAAGAOKAPli2tph8UG1NrG9hsRclzK1q6gDZjJyOATjn3qG5sL+6+Iy6vFpt/9ga8VxO1rIFKgAE5x04r6tooA+XfidJq0ni8RXFleXmkxNG0VugbZINq7sY77sj8Kw5bXUYfiClzFoVzF+/jmFsqj5UwO65Xp/h1r69IBOSBkUuBnPegBAcgEjB9KWiigAooooAKKKKACiiigAooooAKKKKACiiigAooooAKKKKACiiigAooooAKKKKACiiigCm3/AB9r/u1cqmw/0tf92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P/H0v0q5VM/8AH2v+7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sP9LU/wCzVyqbD/Sl/wB2rlABRRRQAUUUUAFFFFABRRRQAUUUUAFFFFABRRRQAUUgGKWgAooooAKKKKACsnUdZ03TWRL29ghdyAqM/wAxz6DrWnKnmRum5l3AjcpwR7j3r408Z6UNK8aJZrdXFwFeJvMuH3Mc4OM0AfZ1FIvQfSloAKKKCQASegoAKK4weNvD/wBna5N64gVipk+zyFcg44IXB/z71as/FmiXttPdW16ZIYF3ysIX+UZxyNuaAOporg1+IPhZ4JJl1aMrGOVKOrH6AgE/hTrXx74dudNm1FL8CKAAyIykOCSQBt7k4PShuwm7HdVlS6xp8OpR6XLdIl7Km9ImyCw56Hp2PHWqPhzxJpniKBpdPn3FPvxsMOnJAyPfFeYfGW0s72OxEVysesRMWgjRGaWUdlXaM53Yx+NAz2QX9qb02KzK10E3tGvJVfU+nXvV6vGvhTFY2GlXlw1693qrDzL1WU+dHtyAmD8xxj8662Lx54YkjD/2tEuVDYZWBHtjHWgDuKK4/wAP+MdH195o7CaRpogWMbRlWZR3Hr/Os3SPiF4d1W5NrDcyx3HmCNY5YWDOT6AA0AehUVhXevWFnqltpUzyLdXIzEPLJB/HGO1btFxXCiiuV17xXpGgXVtbalcNC9z9xihK4zjJPQdaBnVUVx0vjXw7FeW9odThaSfG0ocqMjIyw4Gc96u654m0nQmCahdCORlDrGFLMRnGRgUAdJVDUNRs9NiEt7dRW6E4BkcLk+g9aZp+qWOo2n2y0uY5bbnMgOAMdc56fjXiPja+0PxRrOlQ3Or26aNbh2lkXdl5MgbN2MAYxznpu9BQB7iNSsjZfbxdwm027vODjbjOOv14+tM07VLDU1d7G7huFQ4by2Bx9axr1NNn8LXS2K20lh9lk8sRAGPgHp24I/MV418Cpkhg1maQ7Y0CsxxnAAJPvQB9IUVxK+O/C7I7jWbfCDJ+9n8BjJ/CtLw94m0nxCjNpt2srIMvGQVZRnGSDQBvzTRQRtLNIkca8s7sAB9SaitLy2vEL2txDOg4LROGH5ivPfijeWh0KTTJbyGGW5ZCVbLOEDhiwUcnGPYdea3PAtro1tokH9iSLLbsMvL/ABu+Od/ofbtQB2FFFFAFC31Kxun2W97bSuDjbHKrHPpwav18jR/YtG+KblnjtrSG6ZyzEKqAoSfoMngV9P6drulalKYbK/gnlA3FY3ycUAbVFZ2o6pY6Yqte3cNuHOF8xgM1Hp2sadqbullewTugyyxuCQPWgDVqqby1VihuYQwOCpkGc+lVNT1jTtKCfb72C2352CRwC30FfJnxBu9Mk8ZRyaTJG8MjI8zQscGUt82ffpn6+tAH2RRWDe67pWleTHfX0NuzoGQSnbuHtVU+LfD4ODrFn0zxKDQB1FFM8xPL8zeuzG7dnjHrmufTxRoTyiJdXsi5OB++GCfr0oA6OiuZ8VeJLHw1pzXl24LEYhiU/NI3oPb1PauN8BeM7XUNOuJdU1CGK5a5kbypJMbEPIAz26gUAesUVl2Wr6dfyGK0vreaQDcVSQE4p1nqthfTSQ2t3DNJH99UbOOcUAaVFFFABRUU80dvE80zqkaDczMcACsW08R6LeSpDb6paySyNtVFlGSfpQBv1XS6t3ne3SeJp4wC8QcFlHuOo6iqTaxpy3405r2EXpOPILfN0z0+nNeR/FezZb6w1HTtWttO1FEeORnuBEzx8EcdT3oA9qjuIZJJIo5o2kjxvRWBK/UdqnrzX4Y6dBaaVLdPeW97qN3K0l1cxSiTccnAJ+nP1JrrZPEGjxXD28mp2iSoxVlaUDaR1B9DQBu0VxPjTxhYeF9OFxIyzXEo/wBHgVuZD6+y+9ZngnxjZanoMV1qOpWsd4PMeeNpQDGPMIGR2GCoH9aAPSaK5n/hK9AAJ/tiz4OP9aK1tP1Ox1JWayuopwhw3lsDihO4k7llbiFpmgWaMzKNzRhhuA9SOtEFzBcb/Imjl2NtbY4bafQ46GvE/idplwNXtdR0vXLfTLxoCkyyT+VvQHhuOvXHPHA9K7r4daZbaZ4ehS3uo7p5mM080Um9WkOAcH2wB+FAzuaKKazKilmIVQMkk4AFADqK5v8A4SjQtu7+17PH/XUZ7dvxq3/buk+TJONStTFHjewlU7cnAz+NAGzRWONc0lopJhqVoY4/vsJlwvOOee/b1qUatpxtGvBfW5tVJUzCQbc+mfWgDTqITRNK0IlQyqMsgYbgPUiq9nf2d8GNpdwXAX73lSB8fXBryX4l6bcx6nY6xpesWmm3yxmA+fOsW9eT34P0x6elAHsKTwySPEkqNIn30DAlfqO1TV5d4A0+LR9LutZ1HUYLi5um3XF0LgSIAvAG7OM//qrtU8QaNIGZdWsSF+9/pCcc4z19aANyiqNjqNlqAY2d3BcBThvKkDY/Kr1ABRRWXcavpltI0U+o2kUi8FJJ1Uj8CaANSis99TsEgS4e+tlgkJCSGVQrH2OcHoauxukqK8bK6MMhlOQaAH0UUUAFFZZ1jTFmMB1G0EwbYYzOu4NnGMZ657VqZ4z2oAKKyF1vSnmMC6nZmUNsKeeuc+mM1oXNxDawvPPKkcSDLO5wAKAJ6KoWmo2N6zLaXtvOyjLCKVXIHvg1D/bOl/aPs39o2n2jf5fleeu7dnG3Gc5zxigTdjVpjSIhVWdVLHCgnGT7VTh1GxnmMEV5byTDOY0lUtx14zmuN+JWlyX+hm4tp/IvbGQXFvJ5mzDDjGSQBnPHvigZ3xdFZULAM33QTyfpT68b8C22saprT63rt3bTPDAIreO3lVgmfvEhehPv6+wr1KLVdOmlaGK/tXlVtpRZlLA+mM9aANKiqNtqFldyNHbXcEzoMsscgYj6gHivP/iJBq+qLa6bpN9DaoX3XUpuBGyj+EYHJHU/gKAPTqKy9FsTp2nwWzXU906L8088hdnJ6nJ7egrUoAKKhmnigAMsqRg8AuwH86ry6jYwoskl5bojEhWaVQCfY5oAvUUikMAykEEZBHeqk19aQSiGW6gjlOAEeQAn8KALlFFcd4x8i40y7iTUpbW9hgkmiFvcmOTKoTyAcke1AHY0V4p8HNf1PWbTUDqd61wIGUI0mMqMeuPbvWjYjxDrHi6/f+0JLXQ4HAjiR0LS4QDK4yQN3OffH0APWqQkAEk4A6mvCtA13Vh8R7vQ5dQmnsYy+1JAp427hzjPFdp8Qo73UdIWz0lvOkedRcwxTqjvDg71GSOvAx6ZoA9AR1kUMjBlPQqcinVxXhG1gsBc29nE9tYFg0NvM5Lq2Pm4JJA46eua7WgAooooAKKYkiOSFdWI64OcV87/ABR8R614e8SW8Vhqk0cNxEk3lFVZVOduOR0+XP4mgD6LoqpBcIYIWlkUO6BuSBninm5gBwZ48/74oAsUVGZY1QOXUKejE8Vxnj2PXLnRdnhx2+2NKpJjdVJTnOGJAHOKAO3ornvC0epw6LaJrMge/CYlPGfYEgkE4xk966GgAoopAwJIBGR2zQAtFeW/FXWdW0DS7bUNLuxDicJKhjVt4IPcg46dvWtr4d6xea54fhvr51ed5HBKqFGAcDgUAdxRSZGcZ5paACiiigAopMgkjIyK818davr0N5YaV4dgY3dwfMecxhkRAcEEkEAdMn8uTQB6XRVSwjuIbWKO6n8+dV/eS7Qu4/QdKt0AFFFISAQM8mgBaKKKACiiuW8aXN9ZaDd3mn3KwXFuvmgsgcMB1BBoA6mivF/hb4r1nxMmorfPExiUeU4i24Y5644Iql8PfHGr+IfEMthe+QIYon4jTG4g9aAPdaKKKACiiigAorzLWtY8U23im2tLDS/P0ttoeTyyAQcbiX6AjJ/wNem0AFFFFABRXzz/AMJd4j07x0nh67vobmD7SiFhCq5RlBHQcHBH45r6GoAKKKKACiiqWo39rpts91ezpBAn3nc8UAXaK4XUtZu77wbdaxpUi204geaJnUNhUJJ4I6lVPUdTXH/CXxZq3iR79NTmWTyEQoRGqnJznOKAPaqK858G3/ie61TU4dcs/Jtoz+4YIFXOeikfeGCOcnpXo1ABRRXI+Odf/wCEb0G41BArTAqkKsCQWJ/wyfwoA66iuR8G3euX+nfatctoraWVt0cCoVZF/wBoE/p19a66gAormPGV/e6XoF7f2BiFxbp5g80EqQCMjjvjNcT8KfF2peK49QfUFhHkFAgjTb13Z789BQB67RRRQAUUUHpxQAUV883Xj3xFpvjBdBvFsHUXEcbMqFQVcA8ck5wwx719DUAFFFFABRRXhbfEDWIfGf8Awj01tYmH7UIfMRX3FDyDy2M4I7daAPdKKK4jx7q91o+m28ttMLcTXccMtyY9/kRtnL4PHGMc+tAHb0VwPw+1i41ayuxPcteJb3LRRXZTZ5ydjgAdK76gAooooAKKKKACiiigAooooAKKKKACiiigAooooAqN/wAfSf7tW6pt/wAfa/7tXKACiiigAooooAKKKKACiiigApCcUtFABRRRQAUUUUAFFFFABRRRQAUUUUAFfJXxNGfiCn+9B/SvrNt207cbscZ6V4vrvw5vNb1uTV7nVY1kLKURIeEC9B156UAezM6xxl3YKijJZjgAVHa3VveR+bbTxTx5xvicMM+mRWPrGmT6tol3p086JLPEU8xFOAfXGa5/wB4Ul8LWs8U12s7ysD8ikAYz6/WgD0CkYBgQehGKWoblJJIJUifZIyEI/wDdOODQB8x/EzVow9t4L0KPdBAwEqqclpCchc+xOT7/AEr2DR9Dj8N+ELjTvM3zi2kll+bOWKnOPbtXn+jfC7UtK1m31ddStLmeJjIyzxthnIPPB9Tn6iuvXwvr099qepXupWb3d1ZGzhWONhHEpOTwefUjryaAPE/hXawXia29zbxSlLGRk8xA20+oz0PWpvgzpdhq2tXq31qlxHHbEokoyuSwGceuDXp3hTwDqnhxb1YruzmF1AYju3Dbnv0pvhHwLrPhee5ntbuxkkmgaJS24bCSCG6HOMdKAOR+Cc4j8Qanb5UBojtHOchh+HSuU0e9u9T+KPnSvFJOL2RU84HYoUMFAxzwAMe+M969f8D+BNV8M6vJfSXtnNHMpWQBTuwTnjis3xD8K5LnWpdU0fUUtDLJ5xjkUnY5JJKkds9qAOh0DwXeaX4ruNdlvLbbcmQtBGp/i5OCffmvIfhTp+nap4r1BL6JJ1RXZIpEDKW3jr+BNe6+HfDurWVxJqGr6sdRvliMdsDlY4weTwO5IGT6D6VyvhHwBqfhnVX1KK+s5mlRleN0bGCc8HtzigDzTwEqw/EzyolEcYublQiDAChZMDHpwPyp/wAXdJk8O+JrbXLN3Aun87cVGElUjIHrng4PvXovh/4f6hpHiNNfudStZCkkksihGUHeGDc9sbiaveOdQ0Pxd4S1SGy1GOZrYq2Y1yQ+7C8EcgnjI9etDdhN2L3hm7i8X64PEMUBWzsYjBbuxwWkYAvx6AHGe/NepVzXhDRl0DQrLTlO5oky7Yxlycn9TXS0DCvnH49RiSXSMtt/1mD+VfR1eUfEfwZfeK5rNrW4t4Ut1OTKWyST7A8UAZXhb4eaG2j6VqEkcs1yqC4fa/ErEAhSPQeg/WvLPAV5qN/4/ku4zG1y7THbcEgKuG44HGPpX1N4dsp9O0eysrnyTLbxCMmHO044B57kYJ98141r3w31ODXX1rw7exRSNMZlSXrGxyTjggjJ6H1oA0LXwLqlpbeIYpdTs4LXUkZxEgOyJt27OTjChcg/h6V5jvW38G6no9lbf2hBFcJLLqMfyxxtlegIyx4K8djnpXsbeENY1LStUOsajFNqt7AsEbKCIoYwQ2MADknqcemK4zTfhx4oh0SfSm1m2htZXMht0BO88cFscDjOBxQJO6Ol+HW5fh5dbgcBbjbkjkYP9c1y3wK5tNZOML8uAfoa7fwx4Y8QaR4bvtHkurBvNiZbfAb92z5yWOOevp2ql4F8H6/4TivESbTZjcKMMWcbSM4429OaBnj/AMMNJstZ8Vzx38KTQxrI/luMhj0Gfzra+C77PFV5GvyoYn4HTG4cfyrt/BvgLW/DWrPqPn6fcM8bqU3uvJ6fwnvirPgbwFqnhvW5NSnuLOZZQyssbsCATnI+X9KAOB8M6tqOs/EyadxBLIGli2SEqoiUMNowD2r2DwL4UvvDl3fyXFzA8FycpDDu2xnJPAPHfH4VyPiT4c6iviE674buoLaRnEvlvxsk7leCCDkkg+/0r0XwppGq2Tz32t6iby+nVUIUAJGi5wAAAM8nPH+NAHZ0UUUAfJVxpsGr/FqW0u4i8D3WXjIB3BY93PPQ7fypbEJovxVFrp6LDD9rEWwDICuBkDPTqa9Bs/AetWvjN/EXm2DxtcPKIt7D5TkAElTzg/mO1I3gPWpPF/8AwkTzaeFFyswhEr5wOMZ2dcCh6oTV/QzPEIOqfFvTbOcb4YEQouARwjScg+/6VR+Id4/h74g6ff2AKySwo8yg4EmWKkH1BCj8a7vxZ4QvZfEVl4n0cpJeQsvm28rYVwBjg9uOP88xR+EdR1nxXH4g1pYIYISPKtFk8wjaPlycYxnnikJt3VvmcXqMw8Q/Fixt5xiC0IVEIBB2IZOnu39K5/4txRR+ObUxxxxmSONnKrjc2TyfU9B+Ar0fxz4J1O51+28ReHzALuNlZ4pCBuYfxenQAHmsXWvAXifxLqsOralNpkEyqo8uMvhQO2MHnv1plFn48DPh/Sx/08j/ANANcF4t0PTtO8CaDd29si3Vw4aWb+J8qTjPp7V678SfC+seKNO0+xtktlMBEkkjSkDdtwQBjpz1zWF4k8G+INV8O6ToccVmgsPvSmcnzCBgEDaMDk0AYnizU7iL4W6NGHYm4ZYWIbHyLuIH0+UD8Kqaha2o+EVnNHEpcT7yzfeD+Yykj8OPpXpZ8HXV/wCB4vD99JFDdQ5MUkbFlyGJXPHocHr6+1cxL4X8R3vhi08LzWMMYt5g3243ClGXJP3R82Rux+FAHLa5fDVvhfZX15HvvLa4+zxzSZLEbux+gAOf7prpvhN4c0nVfCs8l3ZRSTSzSRmYqC6jAxtJ6EV1viPwS934Mt/D+nyRrJblWVpDgMwJLdB3JNUfhno+veGrGWDWDZW2nRl3A35cscfMWztC4HHfnkdMAHl3g+4h8GeNLi11LdEi7oQ7kfKDgqzH0Ix+de+eC9NMMFxq1xFGl5qcn2htufkQ8qnPp1+prjPG/hO38ReIdGvIpxLFcfJOqOMGNfm3Aj8vxFepatbXL6Tc22muILgwlIGHAQ4wPpQhI1QQehpa+f8A4Trqll4i1jTL+5abyIgJP3pcBw3GCfYmvoCgYjKGBDAEHqDXyNrcEXgn4jQzlf8ARDMLhN3GEfIP4Alh+FfXVeafEzwlP4p0+3WzaNLuCTcDIcBlIwRn8j+dACaJ5Wra7feKkMb2kMLWttheXC4Zn5A77l/PtXj3w5uo/E/jrUrrVT5rywS+SJMEryFAA6cJuHSvpvSbFNP0y1sBhlghWInGN2Bgn8a+fLr4c+IdG8Qvqvh6WEqJTJDvkG5QQchsgA9SPoaANQ6PqPw68P6/cR3kcq3JWO2MYIKEkjcfQgHjGea5XwHZ3mreEdX0+20tLySa4yJpJVXy22jB55JHX8a9nbQda1jTNQt9dvYGe5gEcUMC/u4mByGORknIX8jXm/hTwr448LXE8FgNPaKcDdJJKTGDyM4+9kdencdeaTVwOf8AH2kX2l+B9Hh1VIjeQXTRRspDMsRViFJ/D+Vem/D/AMP6SPBkNwbCBp7q3fzpWTczcnuenQdPSovGvgvUNS8JpYW0v2rUEuvtcm98CRyCGCk8AfNwDjpVnwlpvizRvD01ndQ2cxiiMdpbK4DZLdWfpgZPHXimB4v8PtLs9R/4SGW8tlkFtZyPErZ+VueR711PwKnP9q6hC3UwbhjpgMB/Wtbwx4M8RaBBqyta21wb62eEBLjaVLd+RyKsfDDwpr3hvWpZb6xQW00LRmVZkO05DA4HJyRigLHGeEtQvtS8eatO1g2pSyJMnlmUII03bep6AD5fxr1b4YaDrXh8ahb6hCsVnI4kgQSiQqecjI9sVxVz4G8TeHvFL6v4aFvNFJI7BJGChVbkowJGR24OenSvX/DOm6vDLcahrl4kt5cAKIIMiGBASQFzyTzyf59aAOvqrfQfarSe3DbfNjZN2M4yMZq1Va9adLSdrZA9wI2MSk4DNjgfnQB8q/EpdK0q303wvpcEMt3AQ9xcIoEjOQQFbA6nOcZ44r1HTvCsWhfD7VIJ4v8ASrizkmuNxzhwhKj/AIDgfjnrXnPh3wf4otPELa3rOgNqMhdpSpuYFzITwx+bHGScY9K9NuYvFWow6/Nc6WYvtNp9ktLNbmM8HcC5OcZG4+npQB414C0Sy1LRPEl9dx+ZLZ2bGJST8jFWIb6jbU3wk0W1168vLHUxLNaRwGSOHzGVVckDdgHrgmuu8HeG/Emh6J4gsp9Fd5r+ERxEXEWMkMpz83YNmm/D7QPFPhW7ubiXQWn82LYALqIYOQf73tQBL8EAIrvWo14RCABnpyf8K5LT9Sl8TfEh557N7tIpJBFa7kxtUEDO7jtk+9ejfC7Qde0G/vW1LS/JiuzneLiNthHPIB5B6cVzOu+AvEmm+KZNd8PRxSBrgzxqsqqUz94MGI4OSMA9DQ1cTV9Gdf4Q8Panol5r32mySHSLmJ3igeYOoOThSAePl4Ptjk14v8M9Fsdb8UNb38aSwKryeWjYUlSMfVea+itPg8S3Nte32sQwC4a1eGDToSChJGcsSSMkjHU8V5p8PvC/iPw5rL313ortGYnXbFPF1PIH3/UY/GgLB8JofsPjXX7CJmFvEJVVM8fLKADj1xX0hXgvgHQPEGl+LtS1W/0hoLa+83n7RGxj3OHHAY56Yr3qgYV82/HPQ1gWDW7aJU8xxFcFeMtgkE/ljP0r6SrF8RaTb65pVzp1ypKTJgEYyrDkEZ75oA8Z0i60/wAc+HfD+keSPNilH2lEAHlJEMMcjpuyoHT73avfY0WJFjRQqKAFA7AV5B8JvB134agvLjUk8u7mfYqKysPLGMHIz1Of8mvYqACvMPi3rd1onhstZkJLdSi2MndFKsSR6HjGe2a9PriPiD4Z/wCEq0NrFJPLmjkE0JPQuAQAfb5jQB85Xei2kHwzt9YaFHvri9JM5zv25ZcZ9PlzXVyeL9RT4YRSmRvtL3P2Hz9x3bcFs5znOBjNPuNC8SXHhW28HnRJFmguS4u/MXyShZmyTnrlunXA9eK7a4+HqnwMNAikD3isLgSOcL53ft0xkUAec+H/AAW3iHwTaz6c1t/aRvXkmlk4fAyu3djP91sdOc9am+Muq3Ed1pGhyTNMkcSSXCjI81ycZz17f+PVf8EWnjzw+0+iW2m2/kGQsLi5BEaHoWVgec8cYJ9utbvxO8D6lrq2WqWhSfULeFY54kwgkxyWXPfJ6E9MUAYUVnqMPirSr7QPDF3ptvGFiuFYBQ6lju3dvunqe4HoK4jx1Yxt8SpbSBmtlmu4AXhO1lLqhZgfXLE/U17N4RfxlqMdlbahEdNtLPaJJmGZbgKOFIOe3U45/SuI8Q+HPEFz8QDryaHI1pFdREbZEJdUAAcc9wuenHAPNA1a+pQnsofDvxM06zsfMCLJHlmfLNuX5sn3yaT436rNea5baMDKttCqs6If9Yzc5x6gcCuj13QNf1Dxzba/a6NMbSJ4mIkmiRiABnjdUnxX8GanrF7BrWlWxdxCqzRAjfkHggdzg4/CglNMg0PTtQtfGFhfaT4butP00RrBcrL8uc5BcgHryPy96871zSorr4l3GnxMbaOW9UExcFdwBOPTqfzr23wzL4z1yWy/tWI6XaWcgaUqCsl0QOFIJPHr2OT6ccZL4Y8RT+PTr50aRbRbwPjzoi2wADOC3XHPt+FAyD+ybfwx8S9Ms9MlkhglClgzk5BByvuDgde9VfjfFFD4hspkUrJLbguQfvYYgfpXV6npfiC98fWutLokos7Yqo/ex7mXHJ+9jPzHjPas34qaLrHiHX7cadpNzIltbDdIwCoSSWIDE4OOBwetFhWPetH50yy/64J/6CK0azdGEi6baJLE0UiRKrI3UEDB/lWlQM8U+OtvC/hiK4aMGWK5UI3cAg5/lXnng/wvBrfgnU7ySeWS6gZzApkOyIqqn7ucZIGOexH1r0743jPhIf8AX1H/ACauF+H+rXNj4DvYINIvruWaSaOE20XmKSVA+bHK4z6duKAJvA3jaTTvBupmZt81iQLYOC3DcAfQGqvg3w7Z654U1vWtWDXN85kZJ2dt67EyOc46+3Suj8KfDyVvCOoWWoosF7fFXjJHMW0Arux75yKzfD0ms+HPDWq+H5tC1J76RnWCWG2MkR3qBncOOOTmgCXwl4t1Bvhxq13cTM9xZMYIZixL4baFJPqC3B+lZHhXw5a634O1jWL15JNRIl2XDOxZAqZx15zyDnscV0uheBNStfh5qGjS7RfXsiziPcPkIKEKT0z8nP8AOuU8M3Gt6J4a1nQW8OapPPOZQsqwt5YDKFODjnuRjrmhq4mrmt8D7aK+0rW7OdS0UzIrDOOMH/GuP+Eyva+P5LaOWTyk8+PBY8qM9fXkA/UV3nwf0/VvD1lqjX+kXcaPGJovk+ZyMjZt6g/hXGfDmy1K18bf2nc6RqMdvK8pLG1chN4OMnFAzpNFTHxlv2z13/8AooV5/e2cWl/EyO1tNyxR6nEFDHOAzKSP1Iru9Be/f4jya3Lomqw2U7sodrN/lyu0FuOB/Ksjxxo+r6Z48XWI9Ourm2a4juFa2QvlV25XgcHgjBoAueLEXTPijYfY5DELi4gkmAckMzNyD9R29+1fUVfKGtJ4g1HxvaazcaLfQQRzxbAtszYhDdyMjdjOeeM19XA5AI6GpjewlsLXiHxm8T3mj2lrp9hJLbz3B8xriN9pCDI2jHPJ7+3vXt9eI/GTwlfa9b2t9p0TTz2+UaFcZKnnI9ee1UM8p06/OjXuj3+grqLs0Sf2ijRsVdiQW57g/wBB71qfHGRX8T6eTt2raoec5A3seR2PtXW+Ctf8W3Gm22hw6DJC8K+Wb24DRrHH2OCOSMHp7cVyXxbjuda8Rq9np9/NFbReQ5+ztgsrtnaccjnr9aAN+WTTPiN4ps7OCUx29ja5lmG7M2Dho16YHJ59Ki+L3hCDSNMt9U0aFreGFhHcKkp6H7rc9eeDz3HvXO+JdGudB1zTNU8O6fchWtorgItu5CPyCCPfHI96+hoWj8Y+GZYru1uLX7VEY5I5FKMr+q56gHkHvjkdRQB4TZfZfEHw60/R7cMNRe98mJfOJG8HJZh/d2Hoenauh+K+nQ+HPD2kvp9xcW1zbymGN0uHDEMpLd/Ue2M/hWj8IvCl1o91qVzf2hjaOQwQmVcNx95l9iMcjrzVr43w3V7o9lZWVldXUxuPMIhgaQKoUjkgHByR+tAHnv2PWNQ+H1vrdtqWovdW8spmAuXOY9xyx57cGuh8I+II9Q8A6t59zdfbo2IaR523PIxzHtOck8dO+DXb/C+wZ/BIsLyGaHzDNHIroUbDE9Mj0PWuB+HngnUdM8WXQuFuRpllKzRNIrKk7DIRgOhIznPtQB2upW3iTw74GSGwaW61LGbmQyGSSINydnrjgcdOTXkmvX40iy0m/wBM1u4/tmRWF+BctI27g/NyR1B4/wAK9j+MFzrMHh9Y9Hinfz5fLuDAhZwhB9OQCeCfw714lrNhcS+FNJitPDdxbGN2NxcNH88knQnH3tvPU8Z47cgHpXxZuDdeAdMuJm/eTPA5+bGWKEn696w9G8QyeGfhfDLbOBdzXDxQnuCWJJx7AH8SKXx5PNqPgTQ7OLTr4XCsqlGgOR5abWbjOBk8dCeapx+GtQ1n4ZxWsFlIb6zu2lEMi7HI5ztB68N0749cUAc9a+IpbOwsdYs9YvZ9baRjfwMWZDGGO3cSMdFH4Htius+KHiG/jGi6hpuoXdql/b72iWQ7VPHb15OT3q58NfE11b6CdD/sm9bUIi6wM0P7ssckBycbQMjOe1Y/xni1CebRIDZvLPDa75jBGSgYkDAx2ypoEZvi3VfFWif2Lf3OuTNLd24cRINqoOOCAcNn5ST9a9R+IXi660rwxp8tvmO81KJSJEOPL4VmI/PFeU/EtpdUi8PpZWt3JJb2SrMv2dxsOBweOvBrt/HmiX+u+DdBuNPgeY2cK+bEqnf91VOFxzgg0DKk2i+J9Nn0XUdClvbya8iWW8keYFGY4bawPAXHeqXxR1LVNK8WQxWuo3kUFxGj+ULhtnJ2nAzx92um8FeLdX/siz0s6HfXGoRMI97oUj8sdGZj3A4/CuM+KtrdXnjCKW2srqWOFI1Z1hfGQc9cc9RyKSuB9Sx52LnrgZp1QWsqTwRyxklGUEEjBqemB4r8Z7m806wsL6yv7q3fz/KZIpCqsCCcnH0/WuFi0rXdS8HJ4qfXbya5g3yxRbj8iKxVjn1+XPpgV2fx4ONBsf8Ar8H/AKA1cjpHiW2sPhrLYRl3v7gywJCImO4MfmIOMcKSaGJnZaN44uIPh+dYuwZ7yJzbITxvb+En1wOT64/GsjTDr154Hu/EM2uXgvATLBh8IERsEFRwc4bt6VX03wXf3nw4ktSkyXj3Bu4oHG0nA2hcE9xk89zUWl69a2vw7l0ORZBqu2SBLTYfMcs5OQMdAG/8dNNJsZ2Nv45/4t+NbZwt8q/Zh5n8cw4yPXj5vzrk7BNX1f4dX+s3Wr3ZuJllIVpNyGIHay7ccZww/KmWvgu+n+GK232ZjqHmm7jhZRvxnGPYlecdeg9qwtC8U2lp8Pr3RGguW1HLR+SIj0ckhs+gH4/zpAdV8BFYadqkm87PNUbMd9vXNch8GWDeMLwjIOyUf+PCuo+Ct/Fp+l6jaXwkt3BMw8xCBsA5I496wPhDBLB4rmklikjWWOQIXjIyev8AIUAasPjN/EXiK/WTXZdI0mGNvJ2nazEDAPTnk7senFd58LPEtzrdndW17OZp7ZhskIO50Pcnuc/0rxzw1OPBHjO6ttXg8yNsxOVTfwfmVlBGSDx+f4V9JeHNSOqme4h05rWywohklXY8p/iO3sBwB680MbOoooooEfN3jLxRrWkeOE0+11GYWjSwkxHaRhsZHTpWv8YPGV7o81tpWnTSW0rgSyXCdccjb/I59q4/x1HG/wAUbVZQSjTWwIH/AAGtP446RfPqdjqsNs81ssQiYqN21gxOCOwIP0oAvaP4zbTfFNrp8erS6lpl2sSO87bjFIwxw2BxkjPbk+lX31vUvFfje40O31KfT9PsmcMbU7JHKcHLf734Y7V03hnxRFr/ANhTTtIYOu03ckkQCRDHO1u5yDivL9LaTwV8Qr251iJ4bK6ll2XBQlSrkspyPwz6UAYUdhdaf8U7e2vLt72eO6TM7ruZlKArn3CkfTFdp8Wte1zQddgTTtVnihuYQ/lAKQhBI4yPbP41zd3dJqfxIGt20Fy9ilxFucwP8oCKuSByOmRTvjjdJP4ktYYfne3t1WQjPyEktj8iD+NFx3DxTrvi3w/daZNLrryvcWyTBUTCAdMEYwx9fr9K9T+JPjOfQdDtGswEvb9Mo3XyxgEkep5xXjfxPvoNVn0U2UiT+VZokvlnIRs9Ca7j4paNPq/h3RdTsg08VrEFkWMZIBA+b6Arg/h70mroRS1/WNc8IWXhvVn1K4uHu1JuoZZS6OOGAweAdrY49Opqf40JJfaJpWsrdPHBKqD7IT8uWUtuz3PQfhWX43eLxTpPhbSNKkFzerGBJEmcphFB3HoMYNa/xj0y6h8KaGNuVsgscxB+6dgUfhkGmB0fg+1nt/hxdzS3kk6TWMzRxMMCEYfgetcZ8CY/NfW0V3jMkSKHU8r97ke/NdR4a1uF/hneiWGaBbazkh3yrhZHfcFCnvyyjPvXL/BC5g06TVRdv5WYlkG4H7q7i3HsKALnwy1rXdc1DWNPudWnfFtJ5Uj4JR9wAYdx16VkeEPFWsp4xg0rX9WnEcUrwtlwELgEAE4GQSBj6j1qb4MSonia/wB2R58LCPIPJ3Bv5A0nxr8PXMet2Ws2SHNyUiYrwRMOFOe2QFHPpQB6Wllr+ra5rhtNdntdOgcRW4AVv3uxSw5H3QSR/LpXmvgzxTrb+M49G1vVZXjSZ4irKuHdc7R93uQMfhX0H4a0+TTNKt7ad99xy875zvkYlmOe/JNfOnxt0S5stdtNesvMX7QArOmcrKuAPpkYx9DQB69pM2pXHinW7mW+uF0eyZVSNgNjN5fzjOOgPPH49687stc1nx54g1FNL1S5stPtYjJBFCQrSEDaOeOrHPPTj0zXtOlaXLD4fWxmlZrmaFvOkfkmRwSxP4n9K+WfCl/P4A8WyR6rHJHGqtFOqZbcpGVK9MjIXn0JoA9S0/Vtb1XwB4gGuRSLcQRvGrSw+WzDbnkYGcdOleafDSLX5dN1g6RfJZwxKs00hXLMVDFVHoDzn6fgfcfEHiO01jwXq93FDcW9u0JSKS4QIJSeBt5OeeK8j+Fmp2enaF4ihvrhLeSaECJZOC/yv0HfqKAPT/hF4k1DXrO+j1Cbz5IJFIlPUgg8enb9a9gr5u+Atwkcuq2sm5ZZAjxhlI3KM5/mK+kaACvnvVPE2ra74/Hhqy1CTTrONniZ4AC7FULE5I4ORgV9CV8n3J/4RH4o/wBp6uJY7KSeWRZthIKujAEY64LDOORjvQJq6Oa1OzurL4mJBeXklxMl7DmeVwGdSFK5IGPu4GMe1es/GHW9Z0G8sH03VpoEuFYGEIu0EY5zjvnpXl2s6nbat8Sn1WwZp7QTwtvWNj8qoqs2AM4yD2rs/j1dx3cmkWkLlmCtMQDwFOMEjr2oGdDoMvxA1G60i+d9umyCPzPmj5j4y5B5yQSRx6VzXgzxNr9x48XRbvV57i1Wa4iO5VG7Yj4PT1ANe/8AhV1k8P6UyMGH2SIZBzyFAI/OvlrT7u38MfE+5udTk8u3iu52eRVLYDq+04HP8QoA9B+HfiLWrzxffaVfalLdW8AlUB1UZKtgHgVwHiEXTfFKUWTRLdG8QRNKCVDbRycVo/C/ULd/Ht5cM/lJctN5Qk4JLNkD61l6nfWifFNrtriMWy36BpS2FXGAcn0B70Cv0PRvBXiHX4fGtz4e1a/F2i7l3MAMlVLArj1Hbmsi58T63b/EU6O2oyS2DXoQwuq7djc7enQA4rO0PVLWf4qtexXSNayTSKJRkKw8ogfrjnp3rG8XltD+Jp1G/ikjtjcxzq23O5MAEj16H8qBnT6b4g13T/iBHoMmptLZLdGPYUUAoRkDoOeR+PrX0zXxla6xZ6n8SINUjlKWkl6jh5sLgYHXsPSvs2iw7BRRRQIKKKKACiiigAooooAKKKKACiiigAooooAqN/x9J/u1bqm3/H2v+7VygAooooAKKKKACiiigAooooAKKKKACiiigAooooAKKKKACiiigAooooAKKa7rGjOxwqjJPoK+e5/iVq+r311F4dso3ht03qrxs8kq5ALADp1HHX+VAH0NRXjOgeMfEuqazY2txoMlpatkTuYZPQ85I4Gcfn1r2agAooooAKKKKACiimybtjbMb8Hbu6Z96AHUV4OfiZqFtcT6Pd6Op1tZ/JiWFiYiexOTn3+npXuNr5/kR/afL8/b8/l5259s84oAnooqC5nS1t5biU4jiQux9ABk0APmjSaN4pBlHUqwz1B615bonwx0jSNS+2RXN3JCHEgtZGBj3DO3PGTgnIz+vOcbw94w8WeIrS81Cz03TYLGDcUkuS48wDJwMHkgDk8CtL4c+OL3xTe3Vtd21vEIot6tDuHcAg5J9aAPXaKKKACiiigAooooAKKKKACiivNviF4wuPCyWottPa4eduZGU+Wo9Mjq3tQB6TRVazn+02sE+xo/NjV9jDBXIzg+9WaACisvWdUtdGsJb+8crDEBnHU5OAAO5rl/Gfii48PaXBqtvYLd2rlfM3S7GQN0OMHNAHeUVzXhHXV8R6PDqQgMBkLK0Zbdgg44PeuloAKKKKACiiigAooooAKKKKACiiigArB8T6T/AG5o15pol8ozpgP6EEEZ9siqXiHVb61urWw02O1+03CvJ5l0xEaqmM9OSeRVrwvrK67pq3exUkV2jkVG3LuU8lT3B6j60Ac34G8IS+HYw97em7nRTFDgYSKMnJAB5yT3/CvQpU8yN03Mu5SNynBGe4PY0+igDE0PQ7DQ4DDZQ7dx3PIx3O59Sa26KwPE+rtoWlT6iLY3Cw4LIGCnBOM8/WgDforivBHiuHxZZS3MVu0BifYysc+/Wu1oAKKK8z0nx3FqPi658PLZsqxGSNZs5y6ZzkY4HB59cetAHplFFFABRXnVl43huvGNx4a+ySqY1IWb+84G45HYY6Hv+NN8R+PLPQddttImtJ5DMFLSR4O3ccDA78/5NAHo9FAORmigAory2w8frP4mPh+40yWCfzWi37wwyASD9CB+tepUAFFFFABRRRQAUUVn6tqNvpNhcX92xWCBC7kDJx6D3PSgDQorl/C3iWz8T2sl1YxzrCj7N0qbcn29ap+LvEj+Gnsrie2D6bLJ5c84YlojgkfKByDg0AdpRXBeHvGdp4j1aS00uF5bWGESS3LDbhieFAPJrsLq/tbSSCK4nSOS4fy4lJ5dvQUAXaKKKACiiigAooritM8Y6dqmsTaRZw3cs8DOssgjHlrtOCS2enpQB2tFFFABRUF1cQ2kElxPII4YlLO56ACub8LeJ7PxNFLNYwXKwxnHmSx7VY+gOecUAdXRRRQAUUUUAFFFFABRRRQAUUUUAFFFFAHnPxM0HUfEmkRadp6wjMwkkeV8YAB4A98/pR8NdB1Dw3pUmn3yRf60yLJHJuznHGMcdK9GooAKKKKACiiigAooooAKKKKACiiigAooooAKKKKACiiigAooooAKKKKACiiigAooooAQKASQACevFGAe1LRQAmB6UtFFABiiiigAooooA8f+MOl6lrWm2VpptjLcyLP5rFcAAbSO5681r/DG0vLHQI9O1LTXtprZ2IZwpDhmJyCCeecfgK9JooAKjMUZcSGNd46Njn86kooAKiEEQdnESb26ttGTUtFADdij+EflQFUdFA/CnUUAQS20EzK8kMbsv3SygkfSpwMdKKKACsPxKNQOjXn9lEi+8v8Ac4xnPtnjOM1uUUAfNfh/Q9f1vxbp+qanZ3EAtkQzzSoF3Mq4GB3yQP1r6TIDDBAI9DS0UAMjRI1CIqqo6BRgUkkUcoAkjVwOm5c1JRQA0Ko6KB9BUMltBK26SCN29WQE1YooAri2gAwIIwP9wVOFAAAAAHYUtFAEaRRoSUjVSe4GKc6K6lXUMp6gjIp1FAEflps8vYuz+7jj8qasES5xEgyMHCjpU1FAEMdvDEcxxRofVVAqR0WRdrqGXIOCM9OadRQBla2dQXTbg6WsbXwX9yshwpOe/wCGa8q8Of8ACReKvsSa9Zy2qWF0ZpWli8vziMbFVeMgHOTjHTmvaqKBBVG80+yvcfa7O3uNvTzYlfH5ir1FAyJ4YnjEbxo0Y/hKgj8qiWztV+7bQj6IKtUUARRwxxklI0Un+6oFS0UUAFU7yxtL5FS8tYLhVOQs0YcA+vNXKKAIY4IYjmOJEOMZVQKhksbSWcXElrA84G0SNGC2PTPWrlFADURY1CIoVR0CjAFZ11pOnXdxHc3NjbTTxkFZHiVmGOnJFadFAFNbG0RxItrArg5DCMAg/WkNhZkljaQEk5JMY5/SrtFAFNbCzQgraQAjkERgUl3YWd6UN3aQTlDlPNjDbT7ZHFXaKAKhsrUtuNtDn18sVboooAKKKKACiiigAooooAKKKKACiiigAooooAKKKKAKTD/TFOf4au1TP/H2v+7VygAooooAKKKKACiiigAooooAKKKKACiiigAooooAKKKKACiiigAooooAx/EMc0ukXqW9x9nlMLYlC7tvHPH04r5f+DFndT+IpZbe+8jyY8zJ5e7zU3DK+2TjmvqjV5I4dOu5JXCRrC5Zj0Awa+afgfJBb63eedIEkmhKRBj9/wCYHA98CgDr4vFmtr8QhoL3ivYicptMSgldu4ZIHbpVf4h+K/EXh7X47K0vojBcRiWNTApKAkjBPfkHn3rkhc23/C2Tdeenk/bNm/PGdm3GfrxVz4x3cEvijTUimV3gjCygHOwls4Pvg0Abuv8AifxR4b8R6fBqN5aTQzhWeC3jAQKXwQCfmzxwT/jXY/FDxbd+GLC3+wxfvrpionZciMAdh0LemeODXmXxavILnxRo8ltPFLGIF+eNww++T1Ht/Oui+Lviu5sF0+x08QlJ41uRcMiyHHIG0MCB656/SgCjqHizXvDWq6WlzqR1C0vkSdleFI2Abgjgcf5966D4q+J9Z8OXGnNpl1HHFcqwZJIlOCOc5PsentXhGty2Bn0qeye5mYRqbuabJzLnLAZ9Pb9a9K+Ok0F7a6FNbzLIkiu64HO0hcEg8jPv6UASXXjHxnF4YtPEEkthHbSuY1VYv3jckbiCCOx6Y7etenw+NYF8Fx+JbyMRNIjBYlyd0gZlCj6lfyrx/wARTRTfCfR0EgDeftwSM5Vnzx+taBs5tS+DcUdpmWS3dnkjj5OBMxII9gQ30oApDVtZj0qHx1JDp8sz3Plsj2Y3bR8oYP17be3Tqa7Hx/4v1jS9F0jWtNnWCO9VQ1vJCGIJXdu3H+X41zfwz8caPaaAdG1n5RC58lTCZBKGbdjAB53E9farvx0uY7nw/pLKrRl594icYZQUPUdqAMy68ZeOI/DtprztYxWcrmNSsY8x+T8zA8AcEcfl3rv9e8SXF18N31yHy1lkjVZEaMMrZk8t1we3JrzXXZ4X+FGkxLMDJ9oI2sw3cO/b09PataZ0/wCFKFd65ztxnv8Aas4/LmgDb+H3iHUdZ0fW4L1baOK3t/3EdvEEVFKtwMcY4FeVfDFdf/tC7Ogrb+eYG3tPjAXIOB7kgD055rqfhJdx/wBj+JHndI5DDhVY4yNrD+eKqfAu4SHWL9p5FRfsrHc7YH319aQtzvvhf431DXr6503VCrzRx7kkVQucHBBAGO/6VHYeMtX8UeJbrSdJnt7G3gD7ZWi80vt4zzjgn8hXBfB22guNd1WOSbZLNbOsRB55PJHqQP61c+FNuuk+MtRtb9mjuIUeNSxABw3fPqORjrTBKx6X4F8azaxqNxo+oKn2uDftlRdqybTg8Z69/wAK9VkDFGCNtYg4JGcGvlv4Z6XPf+N73UYndbW1mld5E+6+4kBc++c/QV9TEhQSSAB1JoGfN2j+PfFmsau+lWUNlJMrMNzLtGF6k81p+HPiBr+pajc6M9hbyX53pCynaqOuc7v9ng9P1zXGfDK5SHx1PvdUVzMpLMAD1Pf6Vb8ByWx+JF7PGyRwGWcqc8Ec8j69aAO38F+PNS1HxK+h6rFAHzJGrQjo6ZJ/DCmtrX/Ft7F4ttPDliEhMmBJPJH5n3lyMKCOnPevIvBWP+FnlgwIN3dYP/AZK2fHviaJvGAsYo4dPELpHPqKxAzj1Kt2GDj16544oA77w94r1WXxdc+HtQ+yzCMECWDgZA3e/wBMdjWT8SvGOs+GNXhgs3geCeIOqPFkpyQec89K8+8E32kWfjo3MNxKlgS4jluWO5iUIy31OTz6jvWn8d13azp3r9m4/wC+jQI9W8VeL5NA8JWmrGOOS8uY4wiFto3suScdwOeK5ibxlrWkWWi6rqMtlNaagfmhjjKOi465yc4yKxPi/YTN4I0OUAMtt5SybRjGY8Z+mRj8RVPw9e+Cbjw9ZR3Vm95qsaCFbVjIXkkJ4C84AJP/ANbtQMg+L+papcalZ2K3EP8AZ9wElt40cHeDjDOMZxnOAcjiuy+Ii6s3gG4GtG2+1+en/Hvnbt3DHXvXEfFpWttX0C5+zfZ4ktIwIieIyrE7ePTIFdz8UNRtNU8ASXNrcxyxPLGodM4LBuQM4PY0XFcXw5qNxpHwxtLq0kiW6UuIlkUt5jGZvkAB5J7V1FvdeKE8NXV9emyjv1i8+KIRn5QBkq3PXA/Cvmk6PqcHg/Sdeh1Ay2kUzf6OW4t38wgED3Iye/NfR3hvxRF4q8LXkwG28jgdJ4wP4tp5HsaW4bo4/wAG+Pda1yDV98Np59pbefFuUqvB5Bxz0/UVs/DbxnqPia9ure9jhVY4g6mMYOcgf1rxT4eaxY6Suu/bJRE0lhIkYPV27KPeuw+Bj7tXvcDA+y/+zrTGfTMrrFG8jZ2qCxwM8CvDNO8ear4jvNUGk/ZrSGyg81Y7lCzyAfeJx0/+uK9uu5xbW01wwJWJGcgdSAM18hPrlj4g1PU5mkj0ewMLSCOBQkk7YwEYqPmySSc+poA94+HfjN/FEc0F1Asd3AoZjH91lJxn2NegalM9vY3U8QzJHE7qMZyQCRXz18DpEF7foxw7RAqD3AIr6KuriG1t5Z7h1SGNSzs3QAdaAueGa54w8UaDo9jql42mt9tAMcGx94BG7J7dMZ+tbuneKPEF54OvNekgs4XjG+EFW/eIp+Yn09vp2615VczzfEvxpFAHK6fHnYOFKRDqfqT/ADHTFeueI9b0+70TxBo2nxuyafY7WlUZjXjAQHPUY/Q+lAkjlvD3j/xNrUN49pp1lItpGZZJH3KMDt16+nToa7XwH4yfxTa3SNFFDqEAyEBOxgeh9cZxmvOvgebaKw1sSlSSqswbugDZ49OlVPgzaPNr15exr/o8cbDdtIzuPA/Tp9aBmpp2vXnjjU7zQdV06wL20cjRYaQKJlOASQc7fXFbHw78W3t7rEvh6WysYLe0R1T7KjLjacd2PWuB8CX1rpPj/V2v7iK2iVpx5kzhAfn46+tW/hNJHL421KWMh0kWVkb2L5BFAHeTeOtU1DxLfaHodtZFrVXAN2WBldDhlGD9cZ9O1dJpvi4jwrLruqQrA8TOrRICDuDbQoBPXNeMeLPD0WuT6j4h8LtcR3NrcMLu26Pv53SIQe/Jx9fpV7Ur7UfEXwqF1dBpJbS5VWlY5aRFO0N7n5sE+xNAHWN481xfD3/CRGwsfshufKEIL79uSMlug546f4VueKNZt9f+Hl9qVqGWOWL7r43KQ4BB/EV5tDOkPwedGzumuNicd/NDfyU1oaTY3OmfCXU5ZJAftYMyAZ+VGKrjn1wT+NAHPfC6+1zT9D1efSbW2mjicSStKx3ABT90DqcDNe1eAPGMfii1dJUEV9AB5qD7rA9GFeafBmVIfDXiCaVtsaEsxxnAEZJNL8C7C4M+oamU22zL5KknktkE/gMUAfRb7tp243Y4z0zXgPhLxre3vjZtJudM06GWSSWGeeCMh2MaseueeVHWvoCvkrwaMfFeX/r9u/8A0GSgD2LWfGtwfEsHhvQ7eGa8LFZpLgkImAWIGME4AJ/Tmn+CvGr63qN/ot9CkWoWjuoeLJjkCnaTzyDmvHtemt9H+JlzcapHMLWWRclHKHaygBsg8j1+h7ivYfC9t4Rt9bZdDUz3zQmSW5SZ5VwTzuYsRuJ/GgDnfDPim+vPHlzpd5p+mxzpvikubdG3sqgkDJPPQdu1Z3i/xnqOkeMLfTrjSNKuAJENvO0bNIsbHqDng9fyrJ8LL/xdrUDn/lrP/I1l/Fbn4g2A9Vg/9DNAHsvjzxhL4elsLCxt47jUr2QLGkrYVQTjJwc8nj8/SsvSvGeqxeKR4e1uxgSWXHlyW27bnbn+LqvXn1/Ty/4tLLpXjay1Tyz5ZEUys3IJQ8jj6D8692tdX8L6tf2F9DdWk2oMhS3IbMqAg5BUcrwT196APn/Vbq6tvitI9laC6uFulCQl9gfKAHntxnmvQvD/AMRdSk8UtoGuafFbu8hhXySSUfsCc8g+vv6VxauG+MXykEfayMg/9M6ragqv8WkDAEC/iPPqApFAH1jXk914h8U/a9ba3tNKj0/TXIE9yzr5gC7sDB5OCPQZNesV8vfGbxSLy6HhfTlR8Sq1yydWl7Jnoeoz7gDsaAO5+HvjrVvFWpNbzWFtHbxxs8kke75ewGSSMkn+dQn4jXesaheWfhuzgY2UMksgviytNtOCIwp6/XH4VreC9NtPA1hZWF+QdR1F3Z2QZA2rnB9gMDjufxrxa88Q6Rqes6kNOSDR7KWKRnuwhM83UlVycLvOOB2H4UAe9+BvGD+KrG7ZbZYry3A+TnYxI45+orzS08fXXiDWP+EX1zSbSS2uJ/sswhkdcENjIOemR7VN8BZlK6khcbyVIUnnvXmekn7N8Tkjfj/ibsMtx1kOPzyKAPaNB8VX+m+KoPCNzpVjZwKSga33YI2FlIz1zgdfxp/xV161me28Kw2K3+oXcqYR2ZViJPykkEHPPr0zmuLGoQ6l8ZIZbO6SSFX2CQHC/LCQyg9+QR759K5fxhPNoHxKbUruMbUu47gAfxR8cj3wD+NAHqPw/wBTttM1XVPD8Oi20GoxBiGt5mZZin8JL89ScH36DFcnaeJ9a13x/bN/Z8M0lk0scdmZAAgGQzBjxu46+wr3WzPht9ZS9tGtH1O8iJEkR3M6dyccDp1Ppivmzwjc29n8TnluZVijW7uhvY4AJDgZPbrQJKyPePGXjX/hG7e0h+yiXVbtcx2wfIQ9BuPcZ44rMXxxf6PrNppXiaxgt2vApimtnyibiV+ck+o5x0rgviNdWknj3wxfuwk0+SOBhMvKMBKx69CORn2NHxyD3Gt6RawRmWdoiVROWOWwBj8KCraHV+MPH2s+HNUNq2mWzW0wDW025iHXOMkg4z149xXQ+LvEut6Vp+k3Wm2NpcvessZRnJO9hlQo4yDz9MfjXMfFfQbufwXp8gBabTFQzru/h2bWPuQcfhmqHwpkvvEUVk98++00XMcA/vOQNucf3V4H/wBegR2/jDxg+gRWNjJaxzapfLtEay4jQnjJJ5xk/wA/SuL8Ma9b+DtXHh7UNGt7FpmTFxbyFwxbGCzOc4z+A54qf4xavpdlPZ2r6bHdatJHmGWTIWFScA5B5OQSB7V5D4lt7i18WW32zUFvruQxSTumCqMT9wDPAAx/Oi4rn0D8Q/G154TuLWKKwimjnG7zHc9uowOh6c1y+pfFDUrdLO/TQ/K0qdwvmzElif4tuCM98fSs/wCOpydG7jDZ+nFO+LMaxeCfD6KAAGj4AwP9UaBnZ/EHWri48Ef2lp9oJbO5CG4WVirrC3HG09c47njPBrc+G+sW+s6AktnZLZ2sMhghhDZwqgdT3PPXv1ri9eIX4Prk/wDLpAPug/8ALRPX/Iq98DU2eEiM5/0qT+QoA9j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ZH+lj/AHauVTP/AB9j/dq5QAUUUUAFFFFABRRRQAUUUUAFFFFABRRRQAUUUUAFFFFABRRRQAUUUUARTwxXETRTRpLG3DI6hgfqDUcVpbRBRHbxIF+6FQDH0qzRQBk/2Npe7f8A2bZ7s5z5C5z+VOl0jTJpGkl060eRjlmaBSSfc4rUooAxToOjnrpNif8At3T/AAq1c6ZYXSJHcWNtMkYwiyRKwX6AjitCigDJu9G0y8ighuLC3kigbdEjRjap9h0x7U660jTbxw9zp1pO4G0NLCrED05FalFAGKdB0cgA6TYkA5A+zp/hV21sLOzjeK1tIII3OWWKMKG+oA5q7RQBzcHhfQ7e/GoQ6XbJdA7g6pjB9QOgPvirV/oWlajOtxe6fbXEqgANLGG49Oa2qKAOak8K6BIFDaPZYUYGIVH5461IfDWiG3+zHS7XyN/mbPLGN2MZ/KuhooA5uLwvoUKSJHpNoqyAB8RDkA5x+YFQnwh4dPXRrP8A79iuqooAwLHw5othOtxa6XaxTL911jGR9PSk1fw5pGsuj39hFM6HIflW/EjBI9jxXQUUAU7CxtdOgEFnbxwRAk7I1wMnvVp0WRGRwGVgQQe4p1FAHJjwd4cHTRbP/v2KB4O8OD/mDWf/AH7FdZRQBz1r4Z0S0nS4t9LtY5ozlHWMZU+oqO88LaJe6kNTudOilvAQfMbPOBgZGcHAA6iulooA5e78O6St3Jq66XFLfxxnbjI3EDgY+7ntnGa+bvF2o3PjC+07FkU1JWaB7ZVbKAEEE5GRncfpivrmolhiVzIsaBz1YKMn8aAKUVlHJpsVldxJKnkrHIjDKnAFY2leD/D+kTm4stMhjmzuDsS5U+o3E4/CurooAxdb0LTNdhWHUrRJ0Q7lySpB9iCDUM/hvRbiC3t5tMtpIrddkKsgOwe1dBRQBxy+CvDqW11appiJBdsrzIjuoYr93oeMZPAxVzSvC+i6RdG70+wS3mKbCyM2CPpnH49a6WigDiV8C+GFu5Lv+x4DLJktuLMvPX5Sdo/Kr2k+FND0e6a7sLBYZ2zlg7HGfQEkDr2rqKKAEZQ6lWAKkYII4IrkbPwX4csrlrqDSbdZW/vZZR9FJIH4CuvooA57SfDej6PPJPYWMcEsmdzAk9ewyeB7Cta/s4NQtJrS5TfBMpR1yRkH3FW6KAPPP+FceFljZE05kJ6utxJu/Vu+TWd4j0XSfC3g3Wo7NfJSeIgl3JLMRgDmvVKinhiuEMc0SSIequoI/I0JWElY+XPhJouk65Ff22owFplKPEQxU7cHOOee1fSOjaPYaJbC20+3WGPOTjkscYyT3NW4LG0t23w2sEbeqRhT+lXKBnEX/gXw5f6j/aNzpyvcMxZ8u21ye7LnBqGy8A+H7G9jvba2kjmjkEqYmbAIORxnp7V3tFAHBT+APDkzySGyYSSSNI7iZ8kk5PfpXZW1nbW1qlnDAiWyLsEYHy49Kt0UAcPF4E8ORXRuBpykbtwhZiYgcYzsJxXVX2n2l/ZSWFzCr2sibGjHyjb6DHT8KvUUAcNd+A/DdyYs6akQRQhEDGMOBz820jP1PPvXW2Fla6dbpbWcEcECD5URcD/9fvVyigDkPGviI+GdNjvRbG4DTrEVDYwCCSf0/WvE/AOnNefES91G3kWS2hklnZwOP3gI2g+oL/8Ajpr6VuLeG5Ty54o5Uzna6hhn6Gm29tBbKVghjiBOSI0C5/KgDB8ReF9J8RCP+0bUO8f3ZFO1wPTI5xz0rndcuLH4e6ItxpmkrIrSrG4VsE5B+ZmwT2x9TXpFRyxRzI0cqK6N1VhkH8KAPm7wGn9o/EW91K3dHhZHuG2nIQOMbc9yC2PwNerap4A0DVL+W/uYJjcSNvZlnYc+o546V21taW1qCLe3ihDdfLQLn8qs0Ac3rfhvTNcsY7K+g3pGAI3Bw6YGOGqn4d8HaN4e3NZWx85sgzSNufB7A9vwrsKKAPMU+GPhpJRMsFyJQ24OLl8g9c5z1qdPhz4fjuVuljuRcK4kEv2h9wbOc5z1zzXo9FAABgAV5tqHw28N6heXF7cW87T3EjSSN57cknPrxXpNFAHF6R4L0bSb9NQt4pWuY1Ko8szPtyMHGT6E/nWZa/Djw5Bf3F89q1w0zFhFMwaOPJydowP1zXo9FAHF+HfBejeHr25vbGFxLOePMbcIh6JxwPrk1l+IvhzoOv6oNSulnSYgeYsLhVlI7txnP0Ir0iigDzgfDjw7Here29vNbyoQyeTOyhCO45rY8W+EdK8VW6x38RWWMHy54+HT2z3Hsa6+igDivB/gzSvCkb/YlkkuJBh55SC5HHHAAAyOlZeq/Dfw/qmrf2pNHMkjNvlhjcCOVs5JYYzz3wR/OvSaKAOZ1/wxpOv2MdlfW2YoRiEoxUx9B8v5CsbRvAul6bqC6lLLc313GAI5bt9xTAwMYAGfrXf0UARTxJPFJDIMpIpVh7EYrG8NaHa+HdMi06z3GNCWZ3PzOx6k1vUUAcL4t8D6R4quLW51Dz1ltxtBicLvXOdrZB469MHnrWPqfwu8N308MqwzWqxjBit3AV+c/NkE98cEcV6lRQBwHiPwJpXiK6huL6a7Kwx+XHCkuEUewxnPHrVO++HOkX8UUN1c6hLHCuyJXuCQg9h+n0r0uigDzq+8AabeaRb6O95fizgm81V84EnjG3kfd6nHua2fC/hWw8MpKlg9xslOWWSTcM8c4/Cus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of+Pof7tW6pn/AI+x/u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Z/4+h/u1cqof+Pof7t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of+Pof7tW6q/8vI+lWqACiiigAooooAKKKKACiiigAooooAKKKKACiiigAooooAKKKKACiiigDmPFOoarpln9p0zT4rwIGaZXlCbVAzkZ696yfAnjK18W2jssfkXcP+uhznGScEHuK6rWuNKvv+veT/0E1816bomo6Domk+MNBTzZEhxd22CS67iC3HUevoAD2JoA968Y6zf6FpxvrOyjuY4+Zt8u3aOgIHfk1oeHru/v7GO6v7aG3aUB40jkLnaRxnjr9M1wmu6/aeJPh/qF9atgmILLGT80b7hkH+ntW/rniBPDXhaDUWhMziKNI484BYgYyew6mgDuaK8X1nx3d6LBY3Ul3pF+JnCz29ox3xjrkHcc/iBzir3inxnquknTrm10+3msb4r5OXYyOCFOMcYPPvQFz1qua8Xa4PD2jzah5XnSKypHFnG9iQMfzP4Vw2o+LvEGjX2mtqumWdvp99ME+V2aSIHHDHpkZ9Oxo+JOuXOkXemM2lWtxF9oUwTzOTsfjnaMcjsaGhtWPS9GuLu7sIZ760FpcOMtCH3bfTPA59q06RTkA+1eefETxNqHhaxivLSygniZwjNK5G0nPYdelAj0SivHNW8aeIdLtINWudBij0yWQLtaUmVVPQnsufcdfrXT+IfGMGmafptxaQNd3GplVtIA20sSB1PbBKg+5oA7yivMtd8R6/4bt7a+1PT7W4s2O24+yFt0JPTk8EZ4zxzx3FVPHnjS88PWdhqOnx2lzaXn3fMDbgcZzkHFAHrFUtSu1sLG5vGRnWCNpGVcZIAyetcj4s1+/wBH8OprVpBbyKqo0scpPAYgDGD6mmavrWsE6JDpVhbzNqUTvI1xu8uLCq3JXoDk/XFAGrp/irSdS+wCzuPOkvc7I1+8gAJYuP4cYx9emaz9V1/VLPxLY6TDo7zWlyAWuxnag5z2xxjua8ht7248K+Lo9OtNG0eXVL0qJDbSyHy92Cc7gAvHzYA4H1r0q88X6ha+MrTw/LpsccFwcpM0m5mTB+YAdOVPB5oA9MZgoySAPU0teN+NZ/Ev9v6RawvaLaS3W6CMSsvmMnzDzSBnAwDgZH17dNr3iS+0eCyszZxXWuXrFYbeFiIzg9SzY7Y/H25oA76ivLdX8Va34cmtJNa021NjOwR57WVj5RPqGH/1vevUQQQCOQelAC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P+Xr/gNW6qf8vX/Aat0AFFFFABRRRQAUUUUAFFFFABRRRQAUUUUAFFFFABRRRQAUUUUAFFFFAGZrRxpV8cgf6PJ1/wB01zfw92zeENMVmEqtCVPORjJBH4dPwrqNS0+11O3NtewiaEkEoSQCR06VBpmj6fpRk+w2qW4kxuCZxx7dB1PSgD5s+IPhq98Ky31xpZ26PqQCSoq5ERyDtPoM5wfQ4+vbfFmyll8JaXdRh3S1eMyoAcFCvU/iB19a9pvbO3v7eS2uollhkBVlb3/kfcU57aCS3Ns8StAU2FGGQV6YoA8ag1f4eS6cb1LO0ZwBm1WH96W6bQpxn+VS/EAjd4PxA8A+2R4h7R/c+U+46fnXa6Z4H8OaXeLe2emJHcIcqxkdgp9QCSB+XFO1XwXoOr3j3l/ZNNO4GWM8g6egDDFAHIfGNgNK0vHP/EwT/wBBaqPxk5t9D5/5ex/IV2ep+A9A1J43uLaUmOMRrid+AOnU0278A6BeGL7TbzyiJdqh7mQ8Zz60Ad2n3R9K8n+MzBfDSEqGH2lOD3616jZ20Nnbx28ClYoxhVLE4H1PNeSfGy4hTw9DA0qLLJcptUnnGDk4HOKAOs8fTWy+EdQMsqBJIMRknG5jyuPWvF/FdvNplx4P1W9Ro7SK3hjcdWRl5OVPtj349cV69pHgvw/HNDqFuZbmJQGhSSYvEpHRgO5+ucV2OqaZZataPZ39sk9u/VGHQ+oPUH3HNAHIfEG8t5vBd9NHPGY7iJRExIw+SOme+M+9eUfE20ltfAnh2ORSJIigZQDxlD1PbsK9isfBOiWc8Uy28kjRENGsszOqkdDgnHFdJqum2mrWUtlewiWCQYZT+hB7GgDyvx9qNoPh8sH2iMy3EVusaqwJJBVj+gNdBqfia18OeD7O+MiyStaxrbR55kfaB09B1P8AjVuDwF4cgsZ7JLABJypkcuS5wcjDE5H4YqtqHw78N3whD2bokKbEWOVgMevXk+/egDmPBGi/2Vb3fjTxFK7ahcI0z5QjyU/3R3I/IcetVvEU6XPxG8LTx52S2wdcjBwd5GR2rsZvAOkzRtFLPqDwnb+7a6cqAO2M+3+GKW68A6Pc3ovWe8SdCDGY7hl8oA9FxyB/jQJsZ4wkSLxB4XZ2VVFzLkscAfJXHeOb22sPHHh3VZ7kfY1Ro2ZfmCEEgnj/AHhn6V6f4i8M6d4itIbbUFkZYTuR1fDA4wefenzeGtJn0gaPJag2Q5CbiCDnO7PXOf8AOKBnK/FdDc+Fnji+Z5poljA/iJYYAqzq/i7T/CEGnWOpCeS4aBM+SobGBgk5I7g1pad4P0yxuYLndc3EkHMXnzs4Q+oHTOKTxH4N0nxFe2l5ext5lueQhwJV/ut7ZoA7FHV1V1IKsMgjuKdTI0WNFRFCooAUDsKf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/5eR/u1aqr/y8/hVqgAooooAKKKKACiiigAooooAKKKKACiiigAooooAKKKKACiiigAooooAKKKKACiiigAooooAKKKKACqtxZ2tywae2hlYDAMkYbH51aooAZFGkSCONFRF6KowB+FP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f8vX/Aat1U/5ev8AgN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p/wAvX/Aat1U/5ev+A1boAKKKKACiiigAooooAKKKKACiiigAoopCQBknAoAWiiigAooooAKKKKACiiigAorO1bUrXSLGa/vZPLt4QC7YJ6nA4HqSBXjlr8YNOmvVjlsJ4bQnmUkMw4/uj3oA90oqvaXMN5BHcW8iyQyDcjqeCKsUAFFFFABRRRQAUUUUAFFFRyv5cbvsZ9qk7VGSfYe9AElFee+G/H2j+IdQOn2q3KXG0kCWPA46j616FQAUUUUAFFcJc+MrHTdYu9M1cfYfLUSQTOcrMmOSMDg5yMe1bXhrW49fs5L2CCSO385o4WcY81Rgbh7ZyPwoA6Giq93P9mgkm8qWXYM7Il3M3sBXI+HfGuk+ILx7O0M63CoXKSxlehwR9aAO2oqpf3cOn2k95cNthgQyOfQAZrn/AAx4psPEqyvp6TlIsbndNoB/u/WgDq6KKRjtUnBOBnA60ALRXBW3jrSpdSj0uWK8tr2RwixTwFSSeh+ld7QAUUUUAFFFcVrXjXSNE1NNMvjcRzuFKsIiVIPQ578jFAHa0UgOQD60tABRRWHreuWOhxpNqDSxwMcGVYWdVPbJUHGaANyisvR9WsdatRd6fcCeAnbvCkc+mCAe9alCdxJ3CiiigYUVzGveKNI8Pz20Gp3XkNcAlDsZhgeuBx1rplYOoZTlSMgjvQAtFFFABRWLZa5pt9fT2FrdLLdW+7zYwD8mDg5OMda2SQASTgDqTQAtFIrBlDKQVIyCD1rhbjxjDBfTxtY3I0+2l8m4vyv7tHzjHHUZwCe2fzAO7opAQQCOhpaACiiigAooooAKKKKACiqt7dQ2Vu9xcMViQZZgpbA+gBNZekeINK1mSSPT71Lh4xuYKCMD8RQBvUUUUAFFFVL+8t9PtZbu7lWKCIZd26AUAW6KxtG1vTdbikl026W4jjbazKCAD1xyK2GYKpY9AMmgBaK5CHxn4enuo7SPU4zcSusaRlGBLE4A5HfIrr6ACiiszVtVsdHtxc6hcpbwlggZ+7Htx9D+VAGnRVOwvbbUbWO7tJlmgkBKOvQ4OD+oNXKACiiigAooooAKKKKACiiigAooooAKKKKACiiqGp6jaaXbG6vZhDApALsCQCenSgC/RWPpOtabrCs2nXkVyEA3eWc4z6+lbFABRRRQAUUUUAFFFFABRRRQAUUUUAFFFY+o63pemSrFfX0FvIy7lWRsEjpn9KANiioba4huoUngkWSJxlXQ5BFTUAFFFFABRRRQAUU1mCKWY4AGSaz4tVsJrNr6O8ha1TO6UONox6mgDSoqOKRJo0ljYMjqGVh0IPQ1JQAUUUUAFFQXNxDaQvPcSpFEgyzucACmS3ltFbG6kuIltwM+aXG3HbmgC1RSKQwBBBBGQR3paACiiigAooqOWWOGNpJXVI1GWZjgAe5oAkoqGSeGOHz3ljWLAPmMwC4PTmpqACio2ljRgrOqk9ATjNSUAFFISB1OKXOaACiiigAooooAKKKKACijIooAKKKKACiiigAooooAKKKKACiijNABRRRQAUUUUAFFGaKACiiigAoozijOaACiiigAooooAKKKKACiiigAooooAKKKKACiiigAooooAKKKKACiiigAooooAKKKKACiiigAooooAKKKKACiiigAooooAKKKKAKgP+lH/dq3VQH/AEojH8NW6ACiiigAooooAKKKKACiiigAooooAKa6q6lXUMp4IIyDTqKACiiigAooooAKKKKACiiigDN1TTLTVoFt72LzYQ4cxkkBiOmcdR7V4n8a9M0mDTLWeO1ijv3mCI0a7SVxzkDg9AOa9u1XUbXSbGa+vZPLt4QC7YJ6nA4HuQK+dNN8UaH4h17+3vEF2sC2ZIsrHyS+VAJBYgEZzyBnr+VAHuPgjTpNK8N6fZzLslSPc688FiWIOe/NdVXn0Xje0Hh2bxDcQSR2nnNHbr/HMAcA47ZIP0wa6Pw3rlr4h0yLUbTcI3JVkcfMjDqDQBZ125urPS7q5soUmuIoy6RucBsckflmvG9F+J+o62JYNP0HzrwR7lRJMqMEAlumBz+eK9n1kZ0y9H/TCT/0E185/AoBdZ1BQOtvn/x5aAPT/A3juPxI81lcQpbalHuIjDfI4HofX/8AXWMPicllrs2k6zYLZrC5V50mMgA25zjbn06Z61wugJAPi/KLRFESzzZCDhT5TBv/AB7NMaBL34uPBIqlRdBzu5B2x7vT2obsJux3mifE+O+1y4sruyNpZorssz7tyhRnLrjjgGp4PH9/qqXl5o2jiXT7KPfPLcShG4BJwAfQV1PxAtR/wiutNbxASvBukZFwWAOTk98DNeSfCnP/AAiPibjH7t/x/dtQM9z8Ma/a+I9OF9aLIiBzGySAZVhjI4J9R+ddDXgHwISb7JqchJEJkQKMdWwcmvfz0oA+S/hYv/Fezc9DN+PWvYNK8W61qWv3Om2+k281tbTGOW5in+VR2OfX2HPWvm7RU1afxDdporlL7MxXawBIGcgE98V7H8G/EsCr/wAI7MixzAu8TDOZG6kfUAfpQB2/iDxylprUegaVai91Rzgq77I0bAbBOOTjPTpx74b4R8cjWtSm0i9sTaahEzKVV96kqTuGfbH415/q19p0vj5rfR9MQ6w83l/b5rhisUm3DMIwcHAzwe46CsT4fI9t8SLm3kn+0SK84ebGN7YOTjtzmgDa8b3tt4gku7q98NXklppcz24vYrlU3BThgQR03dMZ6/WvQvAHiu11u2a3s9OltLKyhA8yVwVGOACfXGTn2rzD4tay1/fx+F9JjRl80PMIxy8zHO38M5Pue2K9Aj0q18I+ErnRoJg+pXNrNKcD5pGCfMRjoAOmf50CZCPiM+p6hLaaBo82oxwrulkD7Tt4ztHf09680+ETFvFl5NGrMTDIyq3BPPAPpWz8CJFS61CDYCxiDbz1GDjH6/pWb8H/APka7rn/AJZScfiKBnWT+Mo/F1y/hO60q5s5LiURSsLhQyBW3N1GOin6129nqMeh6za+FbHRnW38oSJMsgxs/iY+4IOecn8a8e+KdhN4Y8WWXiWyjKxyurttIAMi/eHf7y+3c17H4Jjk1JrnxLdRGOa/+WBCc+XAPuj8TzQB6BXl/iTx9Hp+rJoelWTajqzOEMW7YqkgH7x46H8MHNeoV8l+Ap2X4nXBumKyyT3C/OMEkhiB7UAWL2+bU/iXYXD20trL50SSQS4JRgMdQeR05r2nxn40XwrPCk2nTTRTLlZVYAZ7j+VeT+Iyg+LdsV258233Y9do6/hitz49H/QtL/66v/IUAa0PxX0651Kws4LSXyrhkWSVzjy2btgDnBxz9avQ/EiNvEcWgy6TPDO0whZnkX5WP0zkdO9b3gfSdO/4RzSpTY2zSmFXLmJS2485zjPWvBbqXPxcUY/5iCDpjsKAPatN8dG68Tr4dn0qa2uCzqWeQHGELA4HqB+teYfG2ZYPEmjyP91IQx+gc1sZjb4ygxkk4w3pkWx6fp+OayfjMqyeLtDRgpUxLkN0P7w0AehQ/ErTTqVrZyWl3DbTqPLupU2q2eAQOpU+tergggEHINfOfxrXyr/SdqKqCMhSOvB6Y9Bx+dfQGmnNjan1iT+QoApa/rVloFg9/fuywqQvyrksT0AFeFeNPFlzr/hKaSXR5rS0nlj+zzFwwfB5z6dDWr8epHXS9MQZ8s3DFvqF4/mak8bGN/hZY7WQBobYDB6tgZH14P60AaXwbljt/Cc8srBY455Hdj2AAJNWf+Fn6dKJprXTr+aygZVludgCrk4HfNeaaU1wnwo1I25YZucSbR/AWUH+dUfh5oN74j0i/sbfXFs4WkBmtfK3FxxznIOOB/k0AfQGveLbXSdFg1lLea6tJiuDGACoPQkEjvxXHTfFrRI7GK4W3uWndyrW+AGUD+LOcY5H61geKtJg0L4b3NjBfrfKl2N0ijaA28ZXGTjH1qz8I9D0vVPC8xvbGGcvcnJcZPAGMHqPwoAz/G/iTw5qMuk3Wr6LqRDRLNC+QiupwSp55HTp68da7e++I+l6TdPZXtleQFApjOwEOpHBHPSvPPjYkcWoaPboAkaQ4VR0ADYxW58X9E+2+GtP1SMqHtFRZMqSSjAAfTBx+f5gHofiPxbHoVrYXUmn3MsV4QBgqChIyAQT1Iz+VS+IvFljoptraVLhr67X9xbxIGfJ4APOAc8fWuB+HWqt4ns9NsrmJZE0sF5mk53MMrFj6An16VB8VZNHtda0y6mF3casqoILWFgisA5Kktjj5sjg5oAt/DjUdFstRu9L+zXdvqszlpJb0LvkPXbx09cd6yfi74wu7Z30K1heKGRQJ52UguD1Vc9sEZPfkfXnr038vxI099SSCO5MkBZISSq/KOMnvWj8deb7TR/0yb+dDVxNXO4sPG8Wn+FLPUJtKvRHEscDZUAH5eGUnGVOOo9a5a91DT7rQLnWt2p/2PdXv+kWCbM+Zndu3HJCkgcDua2viGob4b2pIGRFbEZHTgVyNmUj+Dt5tXYzzYJYg7z5y8gfQfpmgZ7Z4P8AEtn4nsGubOOWIRP5bxyDkHGRyOvFdPcSGKGSRY2kZFLBF6tgdB714x8DMf2FeEBgTc5Oe/yjpXtlAHnPhjx1b+Ibq8tILC4iubWJpGikxkkEDHHfJxUfhnx/Z69qx0pbK5trgBj+9xjK9QcH6/lXk/wrjZviDrTAZCmdj7DzMf1FU/hu6yfES4dSCrSXBBByCPmoA9WsviTbXmsppEWkX/2hpfLwwUEY6kjPAABP0FdJqPikWOvQaKdNupJZyPLkTbtZccnr0HOfpXjHxX0yXQvElr4itnYLPIrHAHyyIB09cgZ5969Z8IOfEF3J4pltjAk0Qt7NHbLCMMdzH0y36D3oAs+JfGVnol9BpyW897fzci3txllHbP8Ah6c1f8MeKNO8SRSGzZ0mix5sEq7XQn+ffpXzhpl3dS/FC88i+S1uGvJoklni8wdSoXaCOwwOR0Fd7ceGbnwvH4g1NNThub66spnMMcPllFZgWcHcSAOcf/WoGdVqXjuxuv7Qs9NtLu/WGFhNNAnyoSGHfBI46/zrzz4GsW1PUMnkQD/0IU34OvGdJ8Q55mMWSS3bae31qP4GsTquo4HS24B/3hQSj2bWPF1pYah/ZttbT396BueG2XOwe5/p71peHPEWn+Ird5rJpA0bbZIpV2uh9CP8Ca+bvBc+qXfjq+eO6t7W+kaUSPNHvX72CoAIyfx7V7L4N8KzeHtZvZ59YiuZbuMyPAqbDktnfjJ46j8aBno93OLa3lnMbyCNC5SMZY454HrXjl5r+h/Ee1l0a1nvYDGPtL4hBaRV/hUZ5PI9elex3n/HtN/uN/Kvln4JL5niq8PC+XbyN9fnUf1oA9Z8C+LPDVw8OgaLb3Fv5SnakkW3pycnPX61u6x4103TtSGlRQ3d/qGMtb2cYdlGCeckAcDpnPIrwn4eyif4m3kwAxJPcuADnqWNWfh1J53xJ1CSVAsjSXLYJIwxY5wPzoAwNa1eLWviXZXVvG8YW7gjZJ1CsrKwVgQe/B//AF19Oa/4q0jQHjivbg/aJP8AV28SF5HPYAD+uK+ffGEUUHxTtTHGqhrm2ZgqgZYlck8dc810vxWstEt9csdVuLy5OoAIFs7dgGcg5Vtx+4M//W55oA9P0rxlp1/qP9lyxXVlfH7sF1HtLcZ4IJHT37Vh/E268OyWkOm+IZLyGN3E0UtuhOGGR1wRnBPBHevLIXv7z4mabJq1vFBdMY3aKJiQnyZAPvxzXWfHcGTTtMhAXLXBO4jkfKRj6c0AegeDrjQrDwvHPpc8g0uEOzSzA7uCdxPHX6D6VXtPiBoV1LGEe5W3ldo47p4CsTsMcAnnPI7V4RqUjw/CfTo0chZNSKvjuPnOPzAP4VveGfC+qeKfBdhbjU7GGxilaREW3O8MCwO5uM9T29OaAPpoEEZHINUdS1C00y1e7vZ0ggTG53PFVtAgNrpVnbm4W5MUQTzlOQ+OM5ryP46u/wDZGnxBsI1yWIx3CkD+ZoE2dzbeO9AuJYEW5lRLhykU0sDpG5BwcMRj0+mea7oEEAg5Br5p+IiLbeCPC6xDaNiNxxyYwSfzJNe1eBZprjwxpkk5JkMIGSOcA4H6AUDNfWdUt9Hs2vLpZTAh+cxRl9o9SB0HvXJL8RPDb2FxepeMywEKYthEjE9AqnGeh/LmtTx7/wAipq//AF7P/KvDPhB4f03W7TUxfwCY4EaE9Y8g5I9D0oA9yh8Y6FJpKau96IbR3KAyKQ24dV2jkn6ZrN0rx9o9/PHDKt1ZNNjyDdRbVmBOAVIyMZryD4r28GkTaBolpAq2cKlx/eZmbBye+cVsfG51gsNDMCCLYxKbf4QAMAH2oEj2fU/ENhpt9Dp8vnyXkyb0hghaRtucZ4HTg/lXMj4j+HTc/ZBNcef5nl7PIbO7OMfnXM6pr6aD4VsfEDgSa7eWUdtFJIMkjO4k/nn3O2uM+EOgLd3U/ibUnj8iByIzI23MvBLntgZ/M+1AI971LxLpunXy2Ejyy3ZTzDFBE0hRfVsDgfWptG8QabrNlPfWU5e2hdkeRkK8gAngjOMEV4P8SIdd8LeJG8UaZcM8E2I3bG4R8L+7cf3TgEfh3wa6bwxf6F4i8Ka3bqx0oSsZbxVfIjZlXLLn+Elfu/UelAzr5fiF4fjg+0mW5NsZGiWcW77GYdQDirvjK4hvPBup3FvIJIZbNmRx0IIr5U1GaGLwudPsWmurOLUFdryQ7FLmNsKkZ5Axkkk9vevbdCZm+Ec2V2gW9wFOc5HmNz/MfhQBwPwh8TaV4fi1E6ncmEsF8tQhYtg89O/P8/SvpHRfEOm65YyX2nzGWGMkONhDKQM4x16V80/DfTLW58PeJ7mWJHnitDsZhnaCrHj0Pyiuo+AzfPqaF3ztUhM/Lj1x60AesaP420TWLt7O0nlM6IzlGhYEgdQBjk+3WrWjeLdG1i7eytbo/a0ZlMMiFWyvXr/nivEPCaLH8WdQVRgedcH8SCTUfgwE/FTUdyBCLi5GAMZ+9z+PX8aAPp+sDV/EOm6RNDb3dxi5nIEUCKWd8naMAe9b9fO/xJgtdL8W6frn25prsPFs09FyzbT/AHicKD9O5oA9i0fxRpOr3L2ltcEXSEhoZUKOMdeD/ng101fN+kXN1dfFdZruFbSZ1+aANuIH2fIBIHJxgn6ewr6QoA57WPEmj6LMkOo3yW8jrvUMrcjOOw9qyYfHfhma5W2TVYt742kqwUknGMkYH41458dxnVNL548lv/QqqfE7SdP0vw74fms7OGGZ1AeSNcM/yA5J7nJoA+ltS1Gz0u0a8vZ0ht1wC7dOTgdKwdN8YaDqdyttbX6mV22xh0ZBIf8AZLAA+nFfPnxA1C8ufDvhe3kuD5U1t5jqFADEYCk/QGul+LdpZ6f4b0FYECTQkJFjg7NmSfzCn6mgD3vU9SstKtmur+5jt4FOC8hwM+g9T7V83/FzxNoWvaRZyabOk1ytxgkxFH2AN03AErn/ADmuT8da9fa5p2gW18CoWAzM5bcZCXKBjxwcL+td78X9NtLLwnoS28KL5LrEjgDO0oSefcgE+9AHpHgK9ttN8Cabd3kyw28UJLyN0GXIH6kVsWHjPw9qNwlta6lHJM77FTYy7j7ZFeTXeialrvws0uHT0YzQt5rQK3MqBnGB6nkNj29cVzPgjxDFrOqaJpurI8N1p0gS0ljUDcAABG4P+71/DHNAkzvviH4/jsL+HRdPn8uUTRm6ulPES7uV+vAJ9uO/Hq8etaa+nNqQvYjZoPmnJwv/AOvJAx68V8z/ABEsLSL4hWcUUCok8sLyqFwHZn+Y++c16P8AFzSIpdPs5P7Vh0y2gYnymBCyNjI2qoyW4oGei6d4p0PUrhba01KGSZh8qZILfTPU+1Y/jfxpp/he1kV5BJqDJmG3A5JPQk9AK+bdZ1aTUvEWn3aQzQfLCqOy7WkA43/Q4NekfHm0txaadeiFRcvIY2k7lQCQKAPRfh34gh13RIBLfJcagFZriPPzIC7YBHpjArxK88O2kerS6YPFNmmg/afMeDz8Mnqu3pnIxn6H2rqYYItF+FE2padGtvfTwKslwgw7AzbTz16Ma57wxot7r3w9ls7DT7dpnu94mMqhjgjOc9Dxj6YoA+ooI44oo44gFiRQqBegAHGKlrnfC0WoWmiWUGsSI18iFZCpHOCdv1O3GfeuioAw9S1/SdLmEN9qNvbykbgkjgHFOGu6U1i2oC/g+xq2wzb/AJQfTP4ivO/jD4bGsaIdQiCi5sFaQnby0f8AEM+3X868/wDAniKCbwjP4bVc6hPKYII9hbcJDyx9NvzHPbAoCx9A3Mula3pE3mTwTadOhjeTeNuOnXsc/rXzd4W0cT38Gl6l4msbjR4ZcpbrdZEhBO0Adsk+vf6Vu/F2SXQPDej+HLV8WzptlYD/AFmzBGfTLfNVxfAMXiHwt4fl0u5toJIocyyBPvscbskc7gQRz6dqBHu17e2el2wmu54raBcKGdto9hUGnazpupGRbK9gnMYy4RwcD1r5q+LV08ni7StPunaW1t0iBRiQHJPzE/XgZ9q9HGha2fG9rrdtpyWdmVEdwvnJlhjBOBn2/KhME7lXxF8QrdfEem6fYXsX2FJQ13cqw2MP7obpgDqR/SvT7nxHo1r5fn6nbR+YgdN0g+ZT0NfL9jolnffEttMFtClkt0/7gcLtRScY75x0+tdZ8doLe2t9Fhgt4oxGJFUqMYUYwv0oGe5v4k0VGhVtUtQZlDR5lHzAnArUv7aC+s57a5Aa3mjKPzj5SOee31r5E8YaJZaX4V8OXdnDturrLzSZJLtgEdTx17V6J4+1+5s/hxpcaqpe/jjgkfOMKFycD324/E0AZfhLRru81SHQ77xHa3ulWrmQWsN1ln2/dGByBnBxnjB719LAAAAdBXyjoGgX2s+FNLl0TTFS7huXle7aZVLHJGB0OOF/Kvqm2MpgiM4AmKDeB0DY5/WgDwX45wx21vYX0Ssly8pRpFcglQMgV6Z4W1mxXQ9JiuL63juWtYh5ckyh24wDg884rzP4/nGl6Z/18N/6DXnfjDw3p+h+FdBv7Xc13dgPNKXPOVDYx0GDx60Ae0/GWKP/AIRZ71S4mhkTy3SQrjcQD0ODx61d+EdzPc+EYJ7m4kmcyyfNK+4gBumT2rkfFd0178KLSZxhtkKHnOdrbc/jimeFLHUtR+GIt9KuRbXTTP8AvDIU+Xed3I9s0Ae0f23pJl8n+1LLzd2zZ9oTduzjGM9anvNTsLF0S7vLe3ZwSolkC5A+tfHOvx2lj4bsNPiiWe7t7lmfUrdP3TZydiycFiODXsd7oD+Kvh7YTYabUoIjJFI3zO2GOVz1OR+oFAHsEeradJbyXSX9sbeM7XlEq7VOccnOB2/Oom1vSUjSRtUshHJnYxuEw2OuDnmvm3wDrkKeDtV0TyI5b95dkFvJgmUyYXhT/dPP4V2XxF0G00n4dw2qwIZLRo9rkDcHYjec++TQB7LJq2mxRRzSahaJFIMo7TKA30OeasT3trBam7luIktwMmVnG3Hbmvla/wDDVtH8OLfWZppZrvcvlFmIESFyCgGcEd/rXd+C3Oo/DLU7ef5liinVNxJxhSw/I0Aa/gCxuL7VtR1m81FZd0paG2t7vzI4wSeTtYj1GPr7Y9Ru9U0+zk8u6v7WCTGdssyqcfQmvm34VX0ej+HfEWspGxlgRVVAcgtg4z+JH4ZqH4e6WfGEXiB9SYXGoSRIsFxNz5bYbkY7dPpigD134p3j2fhhtQtJ3WSORDG0chAYN8vbgjDVm/CXVN3hV7nULvAW5ZTLcS/TAya5TxVo99ofwtfT9QkR5o7hSNjFgqmTIGTXFeGPC0OoeAtS1GS8uQ8LM0cYf5AV5+70Oc/hRcdz67jdJUV42V0YZDKcg0rusas7sFVRksTgAeteMfBDU573Qri1lOUtJtsZJyQrDOPzz+deyyxpNG8Uiho3UqynoQeooEU4dTsJ9/k31tJsG5tkqnaPU4PAqe2ure6UtbzxTKDgmNwwB/Cvj7wd4ctNU8dXmmybksY5Zy8SMV3IrEBMjnHT8BXTy3h8DfEB7HTmkXTp5YjJb5yMOOnPoScH+dAm7H05cXEFrGZbiaOKMdXkYKB+Jot7iG6jEtvNHLGejxsGB/EV8z+Jbg+I/ifbaPqC77C3lWJYQSAwCbiT9T+nFMv75vBXxCa10xnh06eSIzWqY2HcMYA7daBn03c3EFrGZbiaOGMcF5GCgfia+W/ilqD2/iK0n0bVpVjuIhK0kF0WUvuKnGDjooGK0vFV1c+JPiFFoN1M402OdI/IVyFYBdzE47nkZ9Pzrk/ixoljonia2GnWogheFZGjU/LuLMMj0HA49jQB9bQXcQghM08ayNGrEM4B5FSS31pC0ay3UKNIQEDSAFiemPWvnT4220EWn6PfpEqXU3ySSINpYBQRnHHFcf410KLQ9D0DUPPmnvLxN8kjuTgbVKgDtgGgD64uNRsbaQRXF5bxSHokkqqT+BNSXtx9mtpZhtLKpKqzBQxxwM+9fJPjDTUs9D0PV2nuLi+v1Z5ppZCxOAuBk+g4r3O9jXVfhyTepJcMbESfJ94uoyp/MD8M0AJ4G029tlm1vXdTaS9uiQYjMPLhH93AOM8DjtxXobXtosTzNdQiJPvuZBtX6ntXzF4Ciil+H/iXz4kmVG3Kr5wCFyDwfXmsDwD4fi1zRtfubq4mEdrbkiJHIDttLBjzzjb0I7+1AH2FBNFcRLLDIksbcq6MGB+hFV7y/s7Lb9ru4Lfd082QJn8zXz78DdQu0t9UtXYtbwoJY1Y/dbnOPQGuT8Mzt4o1nVL3WbC71WUwEKkCjbESeMfMMAc4AOevWgD6M8dQRXXhfUy0rp5ds8sckb7TuVSRyOx6Y7g15v8AA3ULu807U/tl1JMscqbTI+7bkHPJ+lR+HrXxLbeB9d0/UIHjeOArbLMwP7sqd4B+mcema868AeK7Lw3omrwTxtPcXJAii25U/KR8x9OaAPrmG4gnJEU0chHUIwOKnrz34e+G9O0fTIby2/eXF3EHebpw2DtAycAfnXoVAFO7vrSyUNdXUEAJwDLIFz+dTwTRXEaywyJJG3KujAg/QivmuXTmh8R6tc+M/IuN0DfZQJN7M24bAiKcgYz1A9T3NSfAm9uhfX+nNMzWwh8xYychWDAZHpncaAPpWmSSJEpeR1RR1LHAFPr5l1rUJvF3xFt9BnZ102GYo1uXOx9ilmJAxycEUAfS8ciSrujdXX1U5FfMXijxFq2l+Pzptvqd2tmLmHEbSlh8yoxXnsSSKnttRuPCXxIbRNObbpdxMim2LZUBkByM5KkFj9fpXNeOby2sPinJd3i7raKe3eQbd3AjTnHegD61ku7aJiklxEjDqGcA1OWUKWLAKBknPGK+b/D/APYvxD8YXl5NarDbwIGWAsQ1yem5sHjGAcD2z3yvxm164tJbTw5Zv5Nm0KmYAckZwq59BjpQB9GRTRTAmKRHA6lWBrwD4u+INZ0LV7RNN1GaCOeDcyDBGQSMjIrn/FUy+APGFj/YqtBbvBGZot5YSjcQcg+w/Pmm/HZhLrOlbTlWts59txpJ3Enc+lNKuPOsLN5JAZpIEc5PJJUEmr7SIpVWdQW6AnrXyz8WLVbK08O6haSSQXNxbbJpEkYbgqR7e/GMmsTxZpVzpWiaBrbardXF3cjd875EfAK7fTAwD647dKYz7EqNZY2Yqsilh1APNeK/FLxPc6V4Zsbe1naO8v413SA/ME2jcR7kkDNcNr2kf8Iv4S0PXLHfBq7sGmuEc5ZXUt8wPU/dH59aAPqVmVFLMwVR1JOBRvUrv3DbjOc8Yr5q+KOsXkln4Zvp4jLps0SyTor4WRyFLIce2cfjWv4GhtL+212XS7+4TR5bbbFZtOfNt2AyR1OB1wec5wenKA9C0Dxla6/4gvdNsAstpbQB/tAz875AOPYZ698elUtYj8T6h4shtrOd7PRYER5pVUDzck5UEjk8Y46dT158W+C+hRalq15dXDSqLMKY/LkKHcW745I4PHvReyvp/wAUTYWdzcCy+2xkwmViuWVSwwT/AHiaYH1pRRRQAUUUUAFFFFABRRRQAUUUUAFFFFABRRRQAUUUUAVB/wAfR/3at1TB/wBLP+7VygAooooAKKKKACiiigAooooAKKKKACiiigApAoBJ7nrS0UAFFFFABRRRQAUUUUAc/wCJNAtPEVmtnevOsIcORFJt3Y7H1Hf8K4SD4T+GomJK3UgI6NN/hivW6KAOPu/B+k3Xh9fD5SVLJTuQq/zodxbIJz3J6+tafhzQrPw7p6WFj5hiVixaRssxPUnt+QFbtFAGXrjrHpV8zsFUW75JOB9018u/CfS11bV7sG6ubYxwFkkt5NrdQPT3r6rvrO31C2ktLuJZYJRh0boRWRZeGdFsJYprTToIJIhhXjG0/jjr+OaAKXhvwjpnh2e4ubMTPcXHEks0hdiM5/nzXOt8OrR9bk1ptVvxdtMZQylBjrx936D6V6jRQBHJEksTRSAOjKVYHuDwa85X4fafbvcDT76/sre5BE1vFLlGHpgj0JHevSqKAM3SNLs9Hs0s7GERQJ0A5JPck9zVy4jM0EkSyNGzoVDr1XI6j3FTUUAeY+Hvhzpmg6nHqdvfX7zxk8SOhVsgg5+XnrVBvhbpn26W/j1HUIrp5TKJInVSjE5O3C9Oa9dooA8qvPhjot1qn28y3KBiGeJHADN65xkZPPFRWPwt0Wx1ZdQgmuVjR962+/5R7Z+9jPvXrVFAHkUXwytYNRbUoNXvYrsytKHULwST6j3rpdC8Jrpmpz6lcajc380sXk/6Rg4Xj/A/nXcUUAeVp8NtPtb2a506/vbGOcYeGF+NvcA9cVNoPgPR/Cty+rJPdO8Ks4LPwq4OeAOePWvTqayh1KsMqRgg9xQB4rq+u6J8QNJ/s61M4n+1xBEcKrjnlhyeNu7n3r2a2gitYY4IUCRRqFVR0AFcxo/g7QNFuzeafpyQ3HOH3s2M5HGSQOCeldbQAV5t4g+H+n6tqw1iC6urC/yC0lu/3iBjOD0OMDjrXpNFAHk8Hwy0+PVo9Vk1PUZblGWQs0gyzjuTjOPb+nFavjPwTF4rngkuNSuYY4VIWFACoPc49a9DooAx9B0z+x9OhsBcPOkI2ozgAhew49K4XxN8O7TXNaGsx39xZ3RC5MQHLKMBvrgAfhXqVFAHk1j8N4dP1X+1LTWb5LoMW3kKxYn727I5zz+dT+KvACeJNYXUrjVJ4/LCrDEqAhAOe/qcmvUqKAPKfEPw+PiKSB9R1q6kMEexP3aD6k4HU8V6Tp1s1nZQWzSmUwxhN5GCQBirtFAHPeKNBtvEelTaddFlV8Mjr1Rh0PvXmY+FMP2JbNtdvmhVtyx4GwE9Ttr22igDhvDvg6z0XSrzSzcT3NtdAh1lIAGRg7cDj/61cVa/Ca2s5jJba1fRZGCY8K2PTIr26igDgtd8GWmpeHotCtp5LO3jdXyoDF8Z+9nrknP1Aq94M8Njwvp5sUuTOhcvuKbTk/j9K6+igDzHxj4DXxRqMV7NqUkQiQLHGIwQvc89TzXeNYJNppsLnbKjQ+U524DDGOlaVFAHLeEfDdt4Z077JA3mSMxaSYqAzntn6Diub8YeALbxLqcWpG+mtpo4wnyKCDgkg89+f0r02igDyWf4bW76nbagmqXayxbWkdm3vI4/i3Hpnjitrxp4JtfFJtXluZYZLdSoZRncD616BRQBwg8F2T+HH0OeeaRX2lp+A2Vxtx7DAGK5SP4Xxrpx09tbvDBvMgjCqE39M4+nvXs1FAHE+CvCo8K289vHeNcRysHO5AMNjFdtRRQB5O3w5gh1e81DT9VurJbsMJY4sE4b7wDHsTzUXhv4bp4e1eLUbTVJG8s4KSRA7lPBGfoa9dooA5Txl4bg8U6YLCaZ4dsqyo6jOGAI5HfgmtzS7CDS7GCxtVKwwIEQE5P1PvV+igDyfxN8NrHWtWbVob2e0uXKs2zDDcP4hnoeB+VdP4f8Lw6Z9rmu7mXULy7XZNPPySmMBMeldjRQB4+nw1WzuL9tL1i5sra84eFFBwv93Ppyce3rWh4K+H8XhW9e8h1KeVnQo8ZQBWX398816hRQB5L4j+Gtnq+rPqUF5LaPId8ioM5fOdwJPHb8q7bQtD/sySW4uLuW9vJVCNPLgHYOij/PNdJRQAjKGUqRkEYNeM23wyOm6lc3uka1cWAm3ALGgOxCc7QfTp+Qr2eigDyPwt8Oh4d1lNTi1JpsBgySR8nIwTkH60ap8O2bXH1nR9Wl064kZpJPk35diSSORwc9Oa9cooA8GPwpuJNSXUp/EUsl15iyvL5I3Fxzkc4HbHpitrxX8N18Qay2qHU3hYoi7fLBIZeM5z7DtXr9FAHisvw0uf7Zg1SDX50nSNfMmdN8hkAxkdsYxwc1yHxd17TdZ0uGCyka4lsrzypLjbhc7DkA98kdf9njivpnrXkt18LNBuL6S48y7jglbzHtUkwjPk89M9z+dArFHwb4cg134dw6feghZ2kkjYZyjbyFb9PxFR+H/hzqeii4toPELLYXBHmRJDy4xhhnPGRxkV7NbQRWsMcEEaxxRqFRFGAAKmoGVbG0gsLaK1tYhFBEoVEHYf1+tc34y8MWvinT/ss7GKaM7oZgM7G+ncHuK66igDxm58B6vqttYabqurWzadY4WLyICJGUDABJOBwP/wBdew28MdvDHBEoSKNQiKOwAwBUtFAGN4h059W0m709JVia4jMe9l3bQe+OM1y3gXwg3hQXK/bPPWfHGzbgjv1r0KigDgPHvg2HxbbQAXJtbu3bdFMF3YB6gjI/n1FYGo+B9U8QT2I8QatDPbWWQogiKvKCeSx7HhRx/Pk+vUUXGnY8i8Y/D6XxJfwTDUhb2tvEsUNuIyQoHfr/AJwKv6h4R1O90ez0T+1YLewiVUmWC3IaZRjqSTg8E+5PNenUUCPM/wDhFNRs9R1S6sru1lttQVVe0uY22gBcZyCefwrJsPhrFaeFtR0f7bvur7azz7SFBQ5UYByQPf1z7V7FRQB89W3wovxoM+nTa0gZpxPHGkeYwwGMknnkH9B1rtNG8G39j4Su/D82ppKZ1ZEPl/JCGJJx0Jzk9TXqNFAHjHh74eXuh2WpWkOqQut/AYXZoDlc8ZHPoTW14D8EN4VuLiZr1bjzk2YEe3HIPr7V6bRQB4pqHw91MeJbjWtI1eGzM7s5/dksm4fNjscnPp1qz4S+H17oGutq8urpdSSbjKPJKbi3U9fU5r2KigArxjxl8P7/AFvxFHrNhqENuyhD+8Qkq69CBjBHA617PRQB4r/wr/WIfEa6zb6+PMZt0kzxDeTjDDaPlIPpxgfSvaQCAMnJ7mlooA+Yvjsf+JxpY/6YH/0I12mqeE9W8UafolpeTWkVnbRq7TRli7jaBjbjAP44/lVvxz4AuvFWqLeNqixQxxhIovK5T15HXnmvQPDVheaXpcNlfXq3ckI2JKI9nyAYAPqR60AcZ4x+H1prumWNrayi2nsUEUMjDcCg4IbH559frWdrXhLW/FFvp9jqr2ttDYkBpomLtP8AKASBgAdK9iooA8p8d/D+DX9PtEsGjtrqyTy4iy8Og/gJHTnnOD39a5TVfBfi/XdK0+xvrvT4orNRGsYZiWx8odjjrj/OTivoGigDyOfwdrMfh/SdPtdRg+1addeckjKQpHOOPbPfqM/SnnwrqGsa5p+q6pa2NlJZOHdrZixuWBBHHYAg9cnnHNes0UAeK+PPBOraz4jstW02eBQgQEyf8sypyDjuKh8e+BtZ123sZ470XV5CpSWNiERskncvYHnH0Ar3CigVj5q1T4eeKHubK6F3bXcyRqhJwgiC8Ae4x3HPWvRPiD4V1DxRoVnDHPEt9bYkdWGFkbbggHtz0/pXqNFAzyPRvB2qy+D59B1e/RQ6hYUiQEQ4beMn+LkflXJeHvB/jjw9cS2Wm6hbQ2U7kvMwVgO24KQSGwOg46Z9R9E0UAfOfxE8JajYabbXtvrBa2sYiH8+Uq7yMxZmHqSSBjrXtPhCe7ufD+nzXxY3LwguXHJ9CfwxRrnhzT9dntZNRWSZLYllg3kRsfVgOtdEAFAAGAOgFADZEWVGjdQyMCrA9CDXlHgjwCfDeu3+ovPFLE4ZLZAmCqkg59iPu8e9etUUAed/EXwd/wAJdYwxxTRwXVu+6N3XIIPUE9R6/gK4rwNoXjrSLU6aZbOyslkyryhZWAJySoXrn/aI/CveaKAPDviZ4C1DXb2HVNNlEk8cao0TsFLYycg9M9OtbvhvTvFl7PaS+I50igtGDpChXfK4BALFeMc9M8+leqUUCPn7VPBXiS08aya7ov2V1kkMiPO/Cb1KtuHXjJ6Z4x34qz8UPDPiPxEdMt7Wyhufs8RMl0JVj3OxAI2k8Yxn8T9K94ooGfNPiXwz4q1jRtI0pdC8v+zlKmX7XERJ0GQMjHT9a7jUPCN54j8F2el30YstRtNoiLyh1G3jnbngrnjtxXr1FAHz14U0Px3p1lJoflW9nYyMx+1O6SMgI5CgNnn6d+1e/wBvEIIIoQxYRoFyepwMVNRQB4r8XtB1rxJDZ2el6a0ywv5jS+dGo5BGMMwNcj4r0TxXrvhzSNNHh6SN7Bfnc3UR3AKAMDIOcdvbvX0xRQJ3PBdX0PxFdeAbLQF0Ym7BxJi4iAjCuCpPIB3Anp6c9aoWvhbxCnw8vtFm09obuOYSxqJlcypnLAbScHrx3r6JooGfKMvhPxfP4Rt7J7CJbe2nMyQD/XtuzkkZxgZ6dea+gvA9ld2Hh2ytL6BYZo1IKB9xxknn0PPTmusooA8b8NeAhpPjO/1R491kAXtCSvDv94Y68ZIH4Vs/FGy1PVtFXS9M097qWeQMzCRUEYU55LEdelel0UAeAXeh+IpvAsXh5NAZLhHGWFzDggNu3fe96v8AhXSdc0rwXq2myaTIbty6Rp5ifOGXBI57c/XtmvcKKErCSseC/Dvwlqdjp2raNremtFb3yAiUSowBAxjCk88gj6VyGhaH4u8E69P/AGfpjXsLfIWAzHKnXr/Cf6+or6pooB+R4543sPEWr+EZbS4s1mvridWWG1xthUHPzEnnp1Fc1oFjr2meDdS0OTQbpriYnymDrtIbAOeeMYz7+1fRFFAzxz4QaZqWi2F1ZajpjWrtJ5iynHzj0OCef6fr7HRTXLBGKAFscAnGTQB8geDtTm034g6pPFYzXaia4EiQDLhN5ywHfHHFd3aeH9T8V+NF16806ex0+KRGEdyu1zsXgY6nLDP0Na/g/wAEazonimXWbh7R4rnzDIqOcpvJOBkckHFe30AeDeJ/Duo6R4wh8U2lpLf2zTBpIIAWkU7dp4A6f5OKg0/w9qPivxgfEF/Yy2FlDJGyRXEZV5No4GD7gZ7V9AUUAfPPjrwtqeneJYvE2lwS3yvOkjwRoWdWGOMAElSB1xxXOeLtN8S+L9cgvo9BubeMRJHGkpC7VBJ+YnGOSffFfVNFAHzh8WLXWNWtNJ0+DRbppLdC8roN6ZIAwCOvSud8btqniLRNDsrfQNTiksU8uUyQkAnaqjb3xx1wK+saKAPlPxNaa1qnh/QtOi0DUEexR0kZ48BjwOB1xx1OPxr0q9l1K3+HC2kekXr3rw/ZGgRCXAOQWwATjH88V7FRQB8teEbXVdO8Ka7pM+h6h9oul/clISQxIxz6Y/l79ZfAtvqugaHrtnNoV/JPdxBYtkRwxIZeT2xuB/OvqCigD57+Dej6jps+pQ6hp9xbpNENsjoQDzgj681zemaP4o8D+Iriew02W9gYFCVXKSocHqOhBx/k19UUUAeS+IE1ybwvqMl1b3Et5qBWOOyt13i3XPfHqOp+leb+DvCdxPoms6fqmi3MdwU8+1nKYIdVOF9euOO+T0xX1FRQB8//AAp/t7R7iTT7/TL0WMxBRmX5YW55+h/nX0BRRQB8vaH4f8U6V4tvLhtGF5JIZFFxM+IwG/jD89jjGOhIxWr8I9E1nRtcuTe6XPDDJCUMknAU5B49emOPrX0ZRQAV89a7oF94Z8d23iWysZr2ynmZ5I7eMs8ZZSrkgdfvFh+VfQtFAHzxpfh7U/EvjyTxJcWk2n2MMqvGJ4tjybVCqNp55xkk9vwrlfEdlqV54/m1lfD2oz2KTxko9sR5gRFU4zwRlT+lfWNFAHyFqGka3onimTUvDmk30UIYSxK1uQoDDLJjoRyRjt+Vdh8RPDWqeJV03xFZ6bKsvkqtxZOD5qMG7Ajnr+QBxX0bRQB846/oGoeN/Ftrcx2F1ZWCRp5kt1Hs4ByQB6nOMf4VR+M1he6hrVklhp95MtvAI2ZIWK5JyMHuMd6+nKKAPlf4mLeaxZ6FBaaTqDm2tQZSYG7hQAOOvBqP4hzTaxoOhabp2k6izWifvS1qw2kKFxwOc8nP+R9WUUAeFeKvCc3iTwdo7afC63ljAAIrhSkjqFwy898qCO1cx4hOq+JvDWh6FDpGo/2jbuonMtsyJGFUqpZm45BBz9a+nKKGJnkGvRnRoNO0KfRbnVdFa08qZbeEsVkBHz5AyD1PBHWsD4X+GprDVdauYIruHTpYvJtzdxmNpMnO7B7e/v8AWvfqKBny/wDDCw17QPElxaS6POguBseZ1PlKAQSwbo3tg9xVa9stQvfiQuqJpmoraG6jPmTW7AAKoBOcYxkHHtivqmigLHz/AGfibxNa/EIabqe8WU8zRxwrHhGTBCspIycYBJz619AVxyeH5pvEv9t3135q26lLKFBtEYYYYt6nkiuxoAKKKKACiiigAooooAKKKKACiiigAooooAKKKKAKg/4+j/u1bqkB/pZ/3au0AFFFFABRRRQAUUUUAFFFFABRRRQAUUUUAFFFFABRRRQAUUUUAFFFFAHnvxRu72w8L3N5Y3EsEsMkZLxtg4LBf6iub+DWqahqun30+oXdxcEShUMvIAxzg963fi4QPBOpgkAsYgM9z5qGvEvB/ibT9H8FapaO/mXtzMQkAyCMqBuJHYYzQB9a7gATkYHU153Z+N7TUfFa6FYBZoljcyXA5BcDOF9R15//AF1U8K+C9Hh0xJnuZNRe4hIa5MrBSrAg7Rnj0554rwX4d6JpuqeMLixnLvaxGTytshUvg8cjB6ZoA+x5HSNS7sqqOrMcAUqMrqGRgynkEHINfNXxL143HiW28NOs8mmWxi+0QQ5MkxIDYzyTxj8zWx4HvL7TPErafZ6bqMWhXTfIt1CwMbbMkgkcfMMfShAj37I9aWvlG3h1KL4iT6LpWpz2oaVwryOZAoMZZjtPBOM498V2gstZ+H+n63ql7qZv0lCx24yclyfvnJ+XGTwM/pQB2viS78RyeIbPTtGVorVot9xcPCGReT3Pfjp+leiKCFAJyQOT618b6frk1/ZXk02oazPrrOr24gc7FAx1A/w7D8fqLwbfXmpeH7K71BHS7dWEodNhyGIzjtnGaAOnozXlvxfaSHwu9zDPNDLDMhVopCnU4OcdeteQ6VbajqXgW91efXNQ/wBEciKBZPl6jOT1PXpQB9XkgDJOBS18jWd7rmveENV1G7127KacqxpCMfvASM7m6n8cmvYPhVq9xc+EHnuneZrZ5MMzZZgPmwSfqaAPWGYKMkgD3NNkBZGVWKsQQGAzj3r5u8JG5+Iev6hcazLMtlAg8u2ilKKh3fL064GefX8q1vhP4tvLm/n8P6jPJcmLcIJnGThexPU9Cec+lADfAfiPWLjxjd6RfalJcwRGWNd6D5ipIB4HB4zX0BXx74dsrvVfH+r2tnqEunu81yGmiXc23eeAe3bniuu+D2t6g2uXelTXEs9vh3+ds7WB5PPrigD6UJxR1r541XXbrxd44/4RdLx49GSQrIbbAZyiFjluf4xjjjpxmpfCOuXOkeNbjwz9smudN8xoofPO5oyASAD168elAH0FRXzQ095Z/FNdO/tS9NqLlXCPcMV+aMNtwT05Ax6VHe3uqab8Rk0yPV797X7XETG87FSrBWK4zjHJFAH03RRXiHxV8YXek3FtpGmTiGeUB5pU5ZATgAehPX1xj1oA9vor578Tare+CtY0nyNRvLqG5QNNHcyl1Izg49OuayPizZ6toWox6jZ6nfi0u2JINwcJJ12gZ+7joPwoA+m68d+J3ibVvDM9jJY3EflXBIMTxA4Ix3696bcvf+IdE8LpYaldQS3B/wBIeK4IcqoxIxOcnB/Uj2rl/jlF5NvosQd2Ee5QWOScbeT6nigDv/G114jfw7Y3GgB/tUrI03koGbaVJ4B7Zx7/AIZrvtLN21hbG+VVuzEvnBSCA+OenHX0rwf4oy3ljoPh++stQu7Z/LSIpFKVRhsByQOp4pnjC61u28L6L4jtNWvll8uOOdFlwhyDhyuME54JOeooA+iqK8C07xPPqXgYz22q3h1oXKxcbdxlY4VACMFSOeOeParnxEutb8N+HNKuI9ZuWvFl8qZwFAkLKxJPHbGBQI9xqjqkk8On3Utqm+5SF2iTGdzgHAx9cV8s3uteKn8L2Guza9KEa7aKKOIBWOAclyMZ5X7pB4P4V7LZazd674CfVku5La9jglkMkQA+dN3GCMYOP1oTuCdyf4c6j4l1G1uX8Q2rRYf9y0kXlOfUbcDgcYOPzrobPxFa3niC60SAB3toBJJKrAgNuwU+oyK8d+Hmua/4i0fXhPq0izJEvkzFFJi4YnAGOT+mK4v4RadeXutXXkanLaMsJZnjUMXG9cg59ePyoGfXtFJjjFfNHjvW/EPhnxGlp/a91/Z05WSNiU3BCfmGcHpyOaAPpiqmoXS2VncXb5KQRNI2PRQT/SvP9We/vtX0e10vVrqKK4tjNOQF+WIAYfBHVicV5L4t1zxF4b8SjTrrWLqbTmZHGdm54ScEZ24zww6Y4oA9a+Hup+I9dtv7T1ZIra0kz5EIiIeRcAh8n+Hnj1xnpiuY8VeK9a8H63cQS7r+0vIzJaZTHlOSQFyBzgjp6Y9a6zVXv7vxRpFtpmpSwWbWxuLhIwpVo1I24yO5OPpj0ryDWvFP9reLbq01XVLjT7CzmZbUwRhgkyNgM4IOR94n8KAvc9ugfXrTwtJdHN3rDx+cInTG0nB2AcdBn8aPAup61qlhNNrdi1pKJdsatGUJXA5weetchqN54gg8EXuoXGoyxX0FwZI5o4lxJGWAAxj7p3ZB9h2q38Idb1HXNLvZtRumuJI7jarMAMDaDjgUAet0UVS1K8j0+xubyX/VwRNI30AzQB4x4i8Y674T1m8sbi0W9ju3Emnkk4AJxtyOuPTrk9cGvW9Ajvk06E6lMZLpxvcFQNhPO3j0r59tLrX/ABzaalrMFzIlxp0qvZWcKgAc5PPUnA6dyPwrsLzxf4ksvBcWozaU39pzTGIExnCJjIkKfTj0zyfQgHtdFfMWq+IdU0K20rUYteuHvrrP2qxumDCP32fwjr2Fdr8UvFep6Lo+nGwzDLeYLzgZ24AOB7n+VAHtFFeNeBNQvNQu7Oe11641DT3R/tMNwi+ZDJtHU9cZxjHHX3qlN4ju/E3jJtBstQnstPgZg8luAsjsgOcNzxn+Q4oFc9yorw3QfEN/F4nvvCV9qEsylitveHAlQhQwB4weB+f1rlIPE/iPQPGEOlazqzyWwnVJGKLtZGxhvunGcjpyORmgZ9O1zPi/XU8O6NPqDAGRfliVgSGc9AcVz94mo6p4mvbSx124s4baBDJGsSth2HGMjpjn6n8vKNO8S64fGkOha/qnn28V35WBax7ZGPCZG0Yycc9s/jQB7d4MvNb1DT/tmtQQ27SndFEikMq/7WTx9OvrXX1wdiby68VXqJq872tmqmW22KF3uDtUHHIA/HIrvKACivnjX9U8UWvjmLRLDXWMc7K0YkiQiNWySGGOcc474xVXUfEev+BvFEFnqWovqdncKHO/g7WONwH8JBB45GPrQB9I0V4H8VPE+t6Fe2Mmk6k0UF1DnyzCjDIPUEg9c062n+IV/daJqKGMWs6I0kSABVXoWkBwckHdgH6cigSO5+IGsXel29klvcfYobi4Ec99s3+SuOwweT69v1EngjULi6bULd9T/tS3gdPJu/LC7ty5K5HBwa8xPiXxD/wnP/COvdJf2ZuVjeOa3jAMZwzHgDoufyq5d69rmkeO7XQItRVtPeePEX2aNQqNzt4UHocZoGdH8RPGOpeF760itYbeWG4TOZFOVIPPQ85r1W1kM1vFKQAXQMQPcV83fHkuNQ0kpjPlsBn1zWl4p1Txt4X07T9SbU7WS2cLG0CW64Q7cjJIyenUEc0Ae36893HpV5JYvsuo4meM7A2SBnGD64x+NeP6F8RdU8SXFnpWnadHDfNzdTzNlEUfeIUfh1+mO41te+IqWPhGy1q2t99zesYo45DgKwyGbpyAR29a4E+J73Q49N15dRsLmXUpCLu3SCMGJSwJwV+bpwc9+uTQB3vxF8bar4TvoI4LW0mt503KXDbgRwc4NepaTdNfabZ3bqFaeBJSo6AsoOP1r5v+OE6XFzo1zESY5bcuvGMgnIq5feI/FPhrSNBvmntBp81vEkdsibiVVRyxIzkjHQ9/agD6Uoqnp9yL2ytroLtE0SybfTIBx+tYPjXXW8OaFc6lHEsssZVURyQCSwHOPTJP4UAdVRXzNceO/Edjoum+IZLuKVLuZ42sXgVVXaeoYfMQRj8+9e/eG9U/trR7TUfK8ozpuKZzg5wf5UkxJ3NuiuX8Z3V5Y6Be3ljcCCe3TzQxQPkDkrg+vTNeb+EfGOs+I/D2vXTvBb3NlFuhkSLODtYnIJwfu8f1psbdj3CivJPhX4p1LxJb3aai0bvAVCyKm0tn1A4/IV53Z/EfxLFrs2kiODUHF09vGGQRljuKryOAM4P9e9AH05KHaNxGwVyp2kjOD2NfPb/E/UdCnvdF1awF7q8EpjhktuEkyBtyOvfsPQdeT0Vr4i8S6DHrF34ojT7Nbov2cxxja8jfdVSOo9SeleePq2u6rpsvjnbp4a0mWJIFtA52gn5i5GRjcO/5dwD1jxL4h1vwx4Ws72S2jvtQdwJ/kIVFIZiSF9AAM13OgXs2oaTZ3tzEIpZ4VkdACApIz3rx7WfHesW/g/SddhihinuZWikjeMlWxuww5/2f1qt491vXv+EEsNRS9hjW8UJcrHEVchskBWycDAwfXnntQncSdz2HQdetNdN79jDlLWcwl2HDkDqPaugr58+CQubPQb/UZpoV00O7lApLhlUZOemMDpWjonirW/GU+ovpl5FpVnZruQmESs/oG3cDvyKBnuVFeN+F/HtzqnhXV9SuYEF3p6kjy+Q5IJU47DPB+ma5jQfGHifVtJur6yvbW7vYZN0ti0AUxx9mQg/MPXP/AOsA991O/t9Msp727fZBCpZ2xnipLC6S+s7e7iDCOeNZVDDkBhkZ9+a+fPjpJqP2TSi0ypaSAiSFcgmTg8+o9B616v4Di1SLQ9PF7PaSW/2SLyBFEyuq7RjcSxB4x0AoA2fEl1f2OlXF3p0UEs8KmQpMSAyjk4I74rkfhx4wufFtvdPc2sUDwMF/dsSDn612fiE40XUT6Wsv/oJr5w+DZ157LVF0b7Aql03vdbiQcHAAH9aBPY+p6K8g8AeNr3Xb6+0fU4oob+33bXjUlTg4IIz2P0rM8EeONY1vxJdaLdLagQrJiRYz1U46Z6ZoC+l1qe5UV4r4J8d6rrfia60W+trNFgEgLwBgSUbHcnijWPHWpT+MIvDOiw26kOY5J5wW5AyxAB6AZ/EdqTFJ26XJdb+IN9oniIaNd6XDiSRRFKkxO5GOFJGOD7V7LXx944fUT8QLRNV+zGdHgCvbIyoy7sg4Yk56g817X4/8dv4aurfTbK0S4vp1Vl3k7VBbGCBznimUerUV4xfeOdT8PeIbLS9egs/Juo0kaW2DDyt2R6nIBB/zxUHxC8dax4X1uKxggsZIJY1lQuGLYOVIbkdwTx7e9Nge3UV4d4z8f6t4d1G1tY7eylS4t0mBZGBBPBH3vUH9K63xb4yTw5odnfND5t1dqPKj/hztyST6Dj35pAeiV518QfGY8JRWixWn2u7unKpDv28DvwD6gVxcHxF1q01HSoNW0y1W21FY3jlh3jCvjnknJGRkVh+N/FdxpXju3il0zT7mSAokMsgclEY54G7bu5649KAPobS57m5sYJry2+zXDrl4d27YfTNXZCwRii7mAOBnGTXmHj7x1/wjlza6ZY263Op3JXaj52KCcDOO59KpaV431FfGDeGtXtLdGb5Y5rcMAW27hwx5B5GfWgSG6B8Qby+8Ujw5f6OtpPudGZZ9+0qpb0GQQP1r2CvkCW+u7P4sTXNnaC7uReSRpAZNgbKlPvHOODn8K9P0D4i6hP4n/sLV9OggcymHMLFir9s84IoGe4UUV478RfHGpeE7+CCC1tJ4Z4967924c4OcHFAHsVFeEX/xC17S7fTNS1DRraPTb7BUpIS+MZ9eMjkcdDXoeteMNN0vQIdbO6WCfb5UakB2J7YJ6jnP0oA7SivE0+Ieo2lrp+p6nptuunX5cReRITJHg4+bPHPXj07UePfH+p+F9XjtIbWyntpoVlicli2Dkc4PqDj2oA9srO1e5mstPurqCHz5YY2dYv72BnFeKal8TtU0u4sZL7Q1gsrpQ6FmO9k4BIGeOex7Yr0bxF4x07Q9Et9WlWSWO6C+TGg+ZsjOD2GBQByVp8UbLUo7G302zlm1W6lEf2Z/lWPnli3QjGTx6c4roPFfja38K6paW+pWsgsrqMlLmP5sMDyCvtlenrXlGhazaeHb201688P21rFrBkMUsc7vLGNwyzbjgAhu2M+3Sur8avf69LqED6Vpk+iaftlF5dTugJMSudpQ5PDduORQB3PhXxQPE891LZWki6ZCAqXMnymWTuAvoBjn3rtq+ePhr4wuryVdC0zQrWCNA8gYTuEjUdzncTkkD8ant/itfQahPpmoaFuvUk8pUtZd2W6Y5/nQB9AVxfjDxhp/hRLdr1JpWnJCpCAWwOpIJHHNcp4W+IM+p6/Joeq6Z9gucsqDfnDAE7Wz7Dgjrx61h+N9atNP8aWSaroq3jqifYmFyQqhmI3Mu3BbIP8AnFAHtumXg1CxguxDJCJkDhJBhgD61cclVYhSxAyAO9ec+MfG0ehXttpNnbC71O5KhIy+1E3HA3H1Pp+P1p+HPHMt3r0vh/WLJLS/U4Tyn3oTt3bSfXGaANbQvHFjrOsS6PHY38F3EG8wTogC7eucMa76vlgarLo3xQ1Kf7JLezvI0cUMOASWUbeo4wOpr1fwT47/AOEgv7nTL2zFnfRE7UVtwYDgjPqOaAPUKr3VzBaR+bcTJFHuC7nbAyTgVYr5f+KniHU5/EUejeX5dtBIhSNX/wBcTtILfj0HagD6gorhvEHi6Lw3o8N9q1q0V1MSqWsbhyWH+10xjBJ7Z71y8nj6/wBOisNR1jRxBpN8MxzQSeYyZGV3AgdufoDj0oA6nxh4xtfCjW/2y0uZUnB2vFtxkdRyR7V1Ol30Wp2NvfQq6xToHUOACAfXGa8J+O7Jcabo8sbho3kdlYcggqMH9a7O314eGvAWmak0ImVIY1KeYFJzxx6n29MntQB6lXnWo+LL9Ly/j03RmvLTTyFuZ/NCkNjLBVPJwKluPFGo2vhlteuNEaPaA7Wxm+cR926fTjrj06V55ZarZ+K4NW12x0q8WeJUW8tkv/LW5TBB3HHQKvQYzQJnvVldRX1rDdQNuimQOh9iM1ZrhfAXimDxTYSy29mbRbdxF5ZcNxjjHA4xXdUDCijpXmdx41mvNUuNM8O6cNTlt13SyecqIOcEAnrzj9fSgD0yiuH8F+LrbxRBKFheC7gA8+FuQpJIGD36V3FAEM08MCq00qRqzBQXYDJPQc96mr5g8YeKr7UfGVtp62EjQWNyoWzdlzK4z83oCQeOemK9e1/xtb+HrW1/tKzlTULoN5dnGyucg4GXzgA8c/pQB6DXFeKPGOneF7q1h1OO4WO5VikyIGUbeoPOe46A9a5m2+IZg1oaRrelSWE7yKqFZVlADfd3be546etcf8fVymjt12tJxnH92gD6A0+8h1C0hu7di0MyB0JGMg+1W68B0rxzf6Hoeivc6BKmmNGI/tRlBLY4yFAyPbPXtXomt+LVsfD8Ov2Vm95ZvtLkuIyikhckHryccfy5oA7qqeo3kWn2dxeT7vKgjaR9q5OAMnArzy48cuPCQ8S22mGSNZNkkTzBSvzbQc4OeSPzrU8P+JE8UeHru/S3aABZE2M27otAEmgeNtI1+K6ksDO5tY/MkRo8Njnp2J49ad4W8a6P4omkg06SYyxp5jpJGVwM469O9eI/BnLrr5PB+zEH9ah+A2f7b1EjBP2U4GePvrQB9U0V554Y8Uanrl7PbtoZt4baVopp2nBCkZ+6MfN07etYifEVl8U/8I9caSY5DOIRIs4bqOpGPcd6APXqK8lPxE2eLH8Oy6YVYXAhWYTZznoSMcdu5r1qgAoriPE/iyLRb+x0yG2a6v7s/JFvCALyMljx1HT/AOtm/omvjU7+90+SzltrqyVDMrsCMsCRtI6jHf3oA6iig9K8ssPiVpd3rS6M1lexXTTmDLKhUOCQckN6igD1OivMh8RdN/4SL+wDaXf2jz/IEmF2buOeucde3/1szXvijYaFqtxpl7pt4s0LAMVKEYIBB4PoQaAPYKK47XfEw0k2G2wmuRfYEPlMuSx7YJ9xz0rP8VeOLLQb2HTIreW91KYgLbxcYzjGWPHP4++OtAHoNVb25Wztpbho5JFjUsVjXcxHsO9cd4X8Z2evXtxppt5rXULbcJYZMEZU4IDA4ODWL/wsNLzVbnTdH0W91B7Td57KVTAU4JUE8+w4J9KBJ31RveHvHGh+Ib57Cwnla4RSxR4WTAHB6iu3r5Q+D7+d451Gbay71lbawwRls4I9a9x1nxtZWOqrolnby3+qsQBDEVVVOM4Z2IAOMnv+FAzvqK4LS/G9jqek32pQWt2RYgGeEoodfXHODgAnr2rlYfi9oU8Tslpfb1UtsMYzx6kHAouK57PXIp4v0Z9eOgJcM+oBtpVYyVzt3EbhxwOvpimeG/Ftj4k06e70+OV5YB+8tmwJAe3fGDg4Oe1eb/CrUNDutR1We0W/n1KUNPLLcquSufuqASOpoGe80V44nxZ0SVmihtL+ScZCxCL5mb060tv8W/D0li07rcx3Kj/j28vJJ9m6Y9yR9KAPYqK4jwV4xsfFsEzW0ckM0G3zYnH3c5xg9+hrt6ACiiigAooooAKKKKACiiigAooooAKKKKACiiigCkP+Ptv92rtUx/x9n/dq5QAUUUUAFFFFABRRRQAUUUUAFFFFABR0oooAKKKKACiiigAooooAKKKKAPMPi+jS+Ep40VmZpYwAqk/xZ7fSvE/DfhmPU/DWsLd2c8F9af6RBKYGBYbeVJxyOOnvn1r67xmjFAHzx8JNZ1a1m/se9s7t7Rz+5doz+5PJIyf4T+h+tcnoVl4i0Lx7dTW+kSu9xNKqGRSIyjMfnLenGeozivrPGKKAPmf4naPqumeLIfEWnwNKJTGylEL7ZEAGGHuAK9N8MeIda8S3EEg01tNs4M/aTLyZWxwqgjIGec/r2r0vrRQB8qaXfIfimdUMNyto1y8YcwtyTGYwcY6EkfhXvfjzRn17w7eWURbztvmRgfxMvIH44xXX7R6D8qWgD5K+F+t6n4VlvbO70W9kilb5VWIgiQcY5HQ4A/KvqHRXvZLCGTUUVLp8s6L0TJJC/gMCtPaPQUtAHknxmmX/AIRg2gWRpriVdiohb7pyckdK8q0LUrey+Heo6TL5v26eU7IhC2TyDnpjHFfV5UN1AP1pvlp/cX8qAPkDw3fQWfg3X9MuC8d5cMjQxtG2XGQOOPX+delfBx45vD19oz+ZFc5djvjIG1hjI9cele6+Wn9xfypVVV6KB9BQB8v+Er6X4fapqtlrFvKryxk2zKhYTEEhdvsf84rS+Ffh+eynvfFepxyW8KxyPGpXBYHksB1wBuHI5yK+jmRWxuUHHqKXAIxgY6YoA+PPAmv2Fj40v9YvJGgsrozskjIT95iw6flx3q38KJVt/GQklV1W5MixEp3IJ7/0r6zFvCOkUf8A3yKVYYlOViQEdwooA+cLvSj4R+I0es3UTx6PLLJILhVLKhdCCDj7uHfH0p/gzS31fx/ea5CjPp0U7yJNgqGJBC4zyeua+kGUMMMAQexFIqqowqgD0AoA+XPGwbw/8S4NYvLaWSzkkilQpklsIF49wwPHpj1rGvNVa+8fQ6tcWktpEZo32ujbvLUBQxHuAOnFfXbRo/3kVvqM0NGjHLIpPuKACN1kRXRgyMAVI7g188fGHw3cteprlpbSyxKg+0uGBCbTgHHXp1PSvooDAwKCAQQRkGgD528Z2x8V+ItFttLDyrHAjTOY2XylLA5bjjivVPHmgf2/4dnslBaeICWDHd1BwPxBI/Gu0CgHIAz06UtAHiPwZ0aSCwm1K6jkV2do4A4IwvG4ge5GPwNcx8cLuG7vrCxh8x7i2BeUBDhQ2Mc+tfSgAAwBge1MaKNzlkVj6kZoA+afifqVpqPh3Qrazl86VAGYIpO3CAHJ9c9q9d0e0t/EfgW1spBiOeyWHLLnayjaGwfRlyPpXceTGQB5aYH+yKkVQowoAA7CgD5p+D2izrrmpJcqz2+myFFyfl87JXPuQA30yPWum+O00Y0OxhLjzTdhgvfARgT+or29UVc7VAycnA6mmyRRy48yNHx03LmgD47vdRspfh5punRzqbyG/Z5Ys/MBh8HHp8wr1LQNSsrL4WXO+VdwinhZV5IkcsFBx0zlfwr242tuesEX/fAp3kRbSnlJtPJG0YoE1e3kfOPwVjAg1q2yFnmjHlxscZGCP6isj4VXcukeIry1ksZmuZE8nykxlW3jOfQAAkn2r6lSCGM5SKNT6qoFOWKNWLrGoY9SByaBkleRfGTQl1Lw+b9F/wBIsDvGB1QkBh+HX8K9dprKrqVZQynqCMg0AeVfCjTJo9ITVb55JLu4QRxNI+SsCn5QPQZyao/GfQRqGiLqcURa5sjkkH/lmfvcd8cGvY1UIoVQAAOAOBXiaN4z1C+1bQry0dLS6kO2942QRFuQpwN4K8bcgjPOOaANv4T6bNBoUOoXUjyTXKBYw/8AyziUkKo9j1/GvMvE50XxZc6t9qli0vVdPleOJ+SlwisfvDH3vpz064xX01bwpbwRwRjEcaBFHoAMCkNtASSYYyWOSdg5oA+atOuLy2+FWoLenZFJKEszISd6llyBzx0bHQU/4Z64dF8I63cW8az3UEyyiEk8qdqluOw5Jr6VaKNlCmNSo6AjgVVmgWC3mNpawtLsO2PAQOfQnFAHnHw58Z3PiZ7i2u7dEkgXd5icBucYx+Ndz4lsZNT0S/sov9ZNAyJ7nHArM8LaD/Zj3d/cIi316++RU+7EvZB649e9dfQB8nfDfxOnhG+vbHVkeGCT7/yEski8Yx+deg+OvFWtReFxf2kD6etxd+VE55kaHBIf/YJxj8foT7O9rbyOXe3iZz/EUBNSSwxTJsljR0/usoIoA+KNXFg/hvTb23juH1GW4dru7lVjvfrgMevUHj8a9u8R65ot7oOgw6jGJtMu38qWZwyPCypgOoHufcYPvXsxtbcoEMEWwchdgwKWS2gkRUeGNkX7qsgIFAnfofPvhPw43h/xxHDpl4Lm0kh85/lb5IypwGxxnkYqvoOmyeGfiO4vx5cFy0rW8rHhg2SOemexz0/I19GpFGhLJGqkjBIGOKHijkKl41Yr0LDOKBnz74U0+TXPiHqWs+UVtbOeQbg2QzgbAM/+PVJ8bNEAFrrkKsHDCGUqvbkqxP6Z+ntXv0cUcWfLRUycnaMZNLJGkq7ZEV19GGRQByXgbTmsNCtmlmkmuLhFnleU5bLAYGTzwMDmvJvjTobx3Nnr1qMOzLC+1cneMlW/TH5V7/fGZLOc2wzOI2MY9Wxx+teL+Fj4j8SxRaf4l0yZY7W7Fy91L+78wYJCbABu5PUcAe45APSvCOmSabpaG6Ja+uCZ7l2xuMjckH6dPwrqKAMDAooA+bvE99b6f8VLS5u5hFBH5e526KCmPyyaj+JUyeKPFekaVpTR3bxj5nicEA5ywJ9gMnn261n6peT3HxD/ALXl0W/azt5NjL9nLFgqlS2MYx3+lfStjb2iRrPb2aW5kUMR5QRhkZ5HrRYSVj54+N0bJc6Og5KQkHH1Fe9eF3WTQdMZWDD7LEMg55CgEfnWpNaW1wwaa3ikYDALoCcfjU0caRIEjRUQdFUYAoGfKXiK5XQvic19fLLHAs6Tbk5JQrjP09fxqnPr9rrPxKs9UTMFr9oiVXmO3KgAbjnoD1r6ru9MsLyRJbqyt5pE+60kYYj8TUjWFm2N1pAcDAzGOn5UAfO/xyVjq+jnqqxscY6fN1ra+KGtW154Z07SrB0up75k2rESx2r16d84GDz1r3KS0t5HSR7eJnQYRmQEqPY9qpWujaZaSvNb2FvHI7biyxgHPr7daAPnbxb4U1Cx8AaOjRs0tk7yXCAZMYck569BwDj1z61oeCvFHhltDtbG50eGbVY/3KQi0Dmcno27aevfPPsa+jmUMpVgCpGCCOtZ9rpen2krTW1lbwyscl44gpP4gUAfNfx0IXU9Lhi2qUt8GOM8J83A9hTvitdQyeGvDNusimZYFdkByVBjUDP6/lX0rPp1jcSGSezt5ZD1Z4lY/mRUR0nTT10+1/78r/hQBW8MMG0HSyCCPskXT/cFcl8VNfuvD3h7z7OJHlmmWHc6hhGCCd2CCD93HPHNeiQwxW6COGNI0HRUUAfkKhvbO2v4Gt7u3jnhbqkihgfwNAHwvrN7b6no8c80082rSXTPcMy4RExhVUD5Rnk8Dt7V9ZfC65hufCOniJ9xiDRvwRhgScfqK6j+w9KFp9iGnWotiQTEIgBkd/r71pwQRW8YjgiSKMdFRQoH4CgDnPHETzeF9XSNSzm1cgDvgZr5t+HXiPTtH0DXLe9kdJruMiFAhO47SMeg6jrX10QCCCMg9Qax4dD0mCSSWLTbRHk+8VhUZ/SgDxL4D8R6kCcE7MA9xzz+tcP4SW3b4mB53Ty/t05XPQt8+3GPfFfWVtY2lqxa3tYIWIwTHGFJH4VAmk6ajBk0+0VgcgiFQQfyoA5D4o6Vdax4Vu7ezTfMhWUJuxuCnJ+vGeK8e+E/jPStAsLrTdXuWhTzPMjbyiy8gAr8oJ7f57/UZAIwelYCeG9EjuRdJpVms4OQ6wgc+tAHjXxnvIL7wtpk1srJDJd5iDpsLKFYbgDzg8EexHrVLxKy3Hwo0tom3hHjDkHdtILAg+nPFe+6hpOnakUN7Y29wUBCmWMNtB9M9KLTSNOs7eS2t7KCOCU5kjCDa3bkd6APBPhm9vqng3VfD9s//ExkWWQrsIHIULlunJ469qqfBmWG0tPEFvcSeVKse5w/AUAEHJ+tfRGnaVYaWrrY2cNuHOW8tAM1TvPDujX0pmudMtZZT1Zoxk855/OgD59+G4XTfDfiLWL21kms5E8sxD5fNU8MA344rl9b8Nx6TYWninw9f+Zp8rg7WOHhbP3f9oAjHrx+NfXj2No9obJraH7KV2mHYNmPp0rDh8JaBBdi8i0m2WYHIIT5QfUL0B49OKATseH/ABpubq40Xw61xEQ0kZkkc8YcquVx26mvY/Amt2OsaLaLYvJILaCOKVjGyhXCDK5I5I9sjkV0mq6ZZavataX9slxASCUcdx0I9KmsbK10+Bbezt4oIV6JGoUD8BQBS8Rf8gXUv+vWX/0A14R8BLmCK11YSTIj7lfaTztAOT+FfRNxDHcwyQSrujkUo65xkEYIrlbvwX4cu4oYpdJgCxDCeXmM49ypBP45oA8i+FdrPf8AizWNajYvZ75FEjtksWbIHvxXH+DNRs9A+IWoS6rItuge4Xe44VtxP6gH6596+sbCxtdPgW3s7eOCFeiRqAOmM+5461hX3hLQL/UBqN3pcE10DkswOGOMfMucN+INAHzz8I7hL3x7qF3Hny5lmkXI5wz5FRWAbw58WmbUZGiiluZWEjnAKSK2w5zjGWA9se1fSVl4Z0SxmWe10y3hlQ5V0TBB+tRa94W0XxAyNqVik0iYw4Yq2B2yCDigD54+IWoWF/47sZra5SaKFokkdT8qsG55744OfwrR+KkMlv400jUpEYWbGErMBlTtfJ5HtXu1v4U0C3eN4tItFZFKg+WDwfXPU+5rT1LSNP1S0Nle2kU1vt2hCuNo/wBkjkfhQB84fGBJNV8YaVY2i75XgREO4AMWckYPp0qv8ZrZrXUNFidi5S0SMyHuQxya+gtH8JaFo0nm2WnxpKDkSOS7D6FicfhVjxD4c0rxFCkWp2qy7DlHB2snrgjnnFJCWup8wfFG+tLrUdHjtblJxDZRqzxsGUHJOMjvjn8a6H4yWsx03w7fL/qRAIzz0YqCPzGfyr1pvht4UaCKE6WMR4+YSuGbnuc5PX/OBXUtoGmSaUuky2iS2SrtEcnzY68g9QeTyOR2pjPPfDHiPwzdaNo0t7NbG+tESCNGQtJG+AvAAJ52jkcfSvHviqpb4grg4wYO2ewr6O0LwXoGhSieysEE4ziWQl2H0z0/D+tZ2o/Dzw7qN7Ne3VtK80zl3PnMASfYGhCR4b8Vo7nS/HFtqRjJj2xTRttyDt4I54zx/I17xpOseF9YvrS/tjaSarNHhcJumTjkHjIwDjJxxmtrU/Delarp0OnXtossEKhYskhkwABhhyOg+veodA8LaR4fWQafahHkPzSMSz49Ax5AoGeB6S7H40SBmVj9om5U9vJbA/AcVkXbn/hbZLFWJ1BB8p4wAP19fevbV+Gfh1Z/tCx3Qn3FvMFy+7PrnOc1fX4f+H1u7e8FvL9ogYOsgmYFmDbtzHPJz360Ad/XzD8e5Amp6WCcZgb/ANCr6er5Z+PLxya1p8YYF0tiWX0yx/woA3PijPCvw+0GFyPNkWAxjHPEfJ/X9a4fxVpN1a/Drw7JIJGUSySkAHCLIcrn68f99V7J4c8CeHNR0rSb+4t2uJPs0TFTMxTftG75c46jkV6bfaZZX9kbG7to5bUgDymHGB0+mKBM+c/CJ8GT+Eo31phJc25cm3e7cMSScbUUjGcenfrzWb8ZSE1rRY1iaJRZR4jJyU+ZuD9K9r0v4c+GdNuBcRWHmOvQTOXUH1weKl13wBoWu6jLqN9FO88gUHExAGBgYA6cUDPGfjI0kt7pNupykdiJFBPfODz16AVd+KHz+BvDTRqSirGGYDgHy8c/jXps/wANfDtwwaaO5kYAAF7hycenWuwtdC0+20r+yBCZLIqVMcrF+Cc4yf8AIoA8A8L2/hO88NWd9rl5cXElsGgFo9wxIbJICIpzyMY6DjnpS/FnxViztfDVgkkG6GNrmNs5QEArGc85AwT9RXqXh74daDoV6L2FJpplIMZmfIjI7gDH65qvf/DLw/f3s97OLppZnLuDOSMk5Pv+vegDO+HthbeDtHsIb8bb/VZxgKMnkZUH0AGM+5rzzwpkfF6+OCcyz5x2+U17bpngzTdPvbe9WS6nlt1Ii8+YuFzwSAehx6elY4+G2jrfPqEd1qKXjsWMy3J3bic5z+n0oA8ht2d/i+zSLtb7YwAx2CEA/linfF27E/jnTYAhBgWJCSeuX3f+zV7BB8OtGi1AakZr6S7D+YJXnOd+c54pur/DnSNY1SbU764vZJ5JA4/e4CgAYUYHQYoA8j8d6umifEyHUJE3pB5TMPYpg/zr3W2TwvNq1vqkBsm1K6UmKVWG9xtwTj1xx0zVbxF4G0nxBaQQ3pmM8CbEugw80jGPmOMN69O1O8LeCdK8NpIbYPJdOCDcyH5wPRew69qAR5f4YQx/FrV/NIdj5hUk9MgEdfbjj+Vcx4DkK/E6ZQBh7m5U5+jn+ley2vw60u1vWv4b7U1u2JJm+0Zc565OOadp/wAOtGsNQi1CKa9NzFIJQ7TdWzk545z39c0AelV8mfEpsfEWD/rpb/8AstfWdcD4t8Dab4nuobq5eSKWNdhMePnHbP0oA8g+P0N4LzTZy0jWRjZQP4Vkzz+JGPyrT+Kk23wJ4fAIBk8nK+o8rP8APFeyX/hjStQ0aPRrm3L2kYHl/NhlYA4YH15P5muYsPh5YwXFo13f3t/bWZJt7W5YGND24xzj06UAeOePYJ4fA/hWO5R45V35RxyB2/TFYOsvrmmWvhvU75orjToY0azj25QYwSGHrz174FfRvjTwTb+LZreS6v7mFIFKrHHjbknk89+n5USeBrKbw7FoE95dSW0cokDkruxnO0ccDr78/hQBneM7y38QfDm8vYCDFPbLKB/dKsCQcdwQQfpXm3wcaKLwz4kZsJiP5nYgZ+R8f5969d8P+CLDRbK9sBcXNxZ3alXhlf5VB64xjH161ztn8KdItlnT7bfNHMMGMyAJkdCQAM4PTJoAxvghNHBo2qSyMEjjmDOzHgALkn8q9E8M+NNI8S3NxbWDyiSEA4lTbvHqvP8APBrP8PeArDQ47qFLy7ntbmMpNBKw2NkYzwBggZ5HPNcX8O/DMOneJ7280ySWbS44zEs8qbdz55C/3gMYz7UAe8HGDnpXzV4b+y6trlxbeDrb+yxgtNfysZGEeeiIemTjvnHp3+lSMgj1ryTT/hZo1rfyXUs91cxvnMLvtU59SuCR7fzoA534JIUk1jcdx3qN/wDe5PNe/VwXg/wVaeFri6ntrqaXzxtKvjCgHI/Gu9oA+TNQIPxbwQcC+Tof9kV3XxhvvDQt7WS6txfaiV/0cRzsqqmeS204x+prq/Evw70/X9YOqyXdxbzMF3CLABK8A565wAPwpnib4baRrkVkiyS2rWsYiV4zuLIOgOfT1oauJq588aq1+fGNnLqRhNxNJbviH7iqQu0L7AYr1L4842aSCMgmT/2Wupm+FWhlrV7ee7geADLK4JkIOdxyOv0xXT+IvBun+If7NW/kneKxV1C7sGTcFGWPXPyg8UDPL/GYA+F2lZPTycfkaW5jmt/g7KZmLFgjoCTwpnXA5rsm+HNrNFFa3esancWEP+rtWlATjpnA5x+Fd7faRZX2lyaVLCv2N4/L2LxtA6Ee4IBHuKAPneKVD8GrkMyqXmCqCfvHz1OB68An8K6v4Qjb4Kvv9+X/ANBrZh+GGmJp8+nvqGoS20nzLG0g2o/ZwABzW5ongq20bSb7S7bUL0w3Y5ZmXdHxg7cDv3oA8g+DZIi147eBb889+a888GprbNqo0XKObVvO+fB2ZUnb/tcflmvo7QPh1a6HFfxWuqXoW9h8qThAR6EHHufzp/hP4eWfhjURf2moXbttKOj7cOCOhwPXB+oFAGP8IPE9tfaZHosm2O7tVOwZ/wBYmScj3Gea8v1Uf8XZH/X9H/6Ctev2nw2tLLU/7SttVvoZzIXPl7VHJ5A44HOK0PE3w+03XtSTUxcXNldKPme2IXcezdOvvQCPFNTAf4qMVYEC+QcfQV9Z15O3ww0lb+O+gvb+KVGDgiQMS4OSxJBPNesDgetAHhXxR8Jy+JNSW4026DahZ2wZrQ5BZdxwVboDnPHt71H8Ktev7jVLnStVtSb2KEBrlwRKQp4V89fvHB/nmvRdW8K/btZTWYdVvbS7jjEaeVsKhecjBByDnPP/AOq7oXh230i5u70zzXV9dnM08uASPQAAACgDp6+MtHhEXxQEcgHGqS43Hb/ExB/lj1r7NrynxB8NdP1jWZNXTUL2zuZMFvIYDDYxkHGRxQB4kgEnxU3KwIGp445/ir0j456CLnT7XWIoUL2z+XOwHJRsbST6A8f8CrZsPhZYWOoQ38WqXpnik8wM4RiT69Oteparp1vqthPYXab4Jl2sO/sR7g4I+lAHk3w4mufE32DVru3aGDSrc2tt82RI5G1n/wC+do+ufSvFvFEk7fEK7ka7e2l+2qqz7cmMDAU44yAMfhX1z4e0iDQtLt9NtmdooAQGc8kklifzJrkPF3w+0vxRfJfXM9zBMqbG8kjDAdM5B5oYrWslsczaeD00XWZNQTxBLc6tc20zRRiNVMpKdePcg/UVzPwCmt/tOsxEf6U2xwSOdmTn9SK9e8KeD7Dw2Xlilmubl1CedOQSqDoq+grlpvhdp39pz39lqV9YmYklLdwu3PUA9cZ7UDPNvhMP+K91Q/8AXb/0OuL01r3/AIWJcq+ptptzNeyxNciNSVySAMHA54GffvX0V4a+G+n6Bqv9qQ6hfSTZJw7jBJ654yR9ab4o+G2ma9qh1QXNxaXLkNIY8EMQAAcHoeKENGHZeErbwtZeItusyXdzPpszSQsgXjafnPJ7/wA64f4OW8b6V4knZMsLTZuB5AIfI/T9K90h8LJFpmpWxvp5LzUU2XN5IAzMMbQMdAACR+Nc34f+Hn/CP299BYazcBLyPZIHiVh9frgkfjQI4n4EEfY9a9Rs5/Bqx/gVj/hItUI725/9DFev+DvA6+FDeG01OaQXMYUq6DCsM4b8MmqfhL4fR+GNTkv7bU5nMqNHIjRryDzwe2CAfwoA8f8Ag6sQ8XX8ro7PHDKYwoB53c8fTNR/CXEmo+IXY7m+wyk5HOc9f1r1vQvhwNCu5bux1idZ5I2jLNEpxnuPfPNM0T4bvoc15PZa7cCW7jMcrPErEgnJI9/egDmfgMwaPVvXMf8A7NX0LXnPgzwQnhOeV7XU55YZgPMidFwxGcHPXjNejUAFFFFABRRRQAUUUUAFFFFABRRRQAUUUUAFFFFAFMf8fTf7tXKpA/6Y3+7V2gAooooAKKKKACiiigAooooAKKKKACiignHWgAooooAKKKKACiiigAooooAKKwPEOrvpEFvJHZTXkk84hWKIgHJBOefYGvNNQ+Ka6XffYb/QruC4wp2GRWPI9qAPaqK8z17x2uh2dhd3ekXQS7TcBkDYf7pz3xzWNP8AFjS44badbC9eGXAeTZhY27rk8Ejnp6UAey0hOATjNeT6t8U9BspIEtvOvFkAZnjXaEHvnBz7Yr0u0v7a7sor6KZTbSIHDk4AHv6UActY+N9Eu7O+uvOkhFi224ilTDp820cDOcnjj8cV0+lXy6lZQ3iQzQrKu5UmUK4GeCQCevX6GvmjXJ/B+r65farFHq01rGyNdzW6qIdxOBkMMkMVHpXsXijxvZ+HbGyvY7Ke8srkfJPAV2D2JJyD+H8qAPRaK8Ub4v6J9nikjtrqSVvvxAAFPxPB/CvV9F1W01qwh1Cxk8yCUZBIwQe4I7EGgDUorL1vUo9I0251CWOSSOBN7JGMk15za/FTQZ7Ke4ZbiKWJQRAyjdIT2Ug4/OgD1qiuD0TxzpOq6LcauxktoLd9kqyjJB7Yx1zkVU034g6Ze3NrBLa3toLv/USzxgI5zjqCe/FAHo9Ydv4g0i6vfsMGo28l1uZfKVwWyM5H4YNZPi7xBaaXD9hYXMt9dxssENrHvkPBG4DpxXnvw0n8M6XevpcMV1Dq75DNexhXbvtGCQOBnHf3oA9X1LxDo+lTCC/1G3t5Su4JI4Bx61uKQwBBBBGQR3r5o+Ngi/4SPRDKPk8v5yBzjfXrOs+NtJ8PXMVnex3UcbRgxzeSSjjAPHrjI/E0Ad/RXl1x8UPDcMqIstxKGAJdIuFyM85wePYV6FPqNpb2J1CWdUtAgk805xtPQ/qKAK0+t6Zb3q2E19Cl2zKqws2GJboMe+a2K8E8K3eiT+J5tbulvmm1C4aOwmuIMRHooCnJOe2eMdK97oAwb/xDo+nTm3vNRt4JgASkj4PNbqkMAwOQRkGvm/44iNNS0l/KG7YxLj2I4Neg2vxJ8NmeKyS4mbARRKIjsyQPx9ulFxXPUKKy9X1ay0axe+vp1it0/iPJJPQAdzXI6f490y7mto5ra+s0ujtt57mHbHKc4GGBP6+ooGehVkalrWm6W6Jf3sNuzjKiRsZHtTtY1ax0a0N3fzrFDnaCRkscE4A7ng14H8TPFFnrnh+BUsbuBmmDwSXEOBIoyCVbmgD6Fsb221C3W4s5454WJAdGyDjg1crxX4d6xbaF4Bgv7tJmgSZwxijLlcseT6D3rak+KPhdbVrhLqaRg20QrCQ54zkA4GPxoA9QorF0HW7DX7JL3T5vMibqCMMp9CDXP3/jnSLW8ezh+0Xs0YYyi0i8wRgdcn2x26UAd1RXM/8ACUaR/Y41kXYNlnG9VJIbptIAyDXkmgfE6HUfEFzNexy29isHl28UamQk5BJbHc4PbgfqAfQNFedwfEXw7Pcx2qT3BmkkEar9nfO4nGMYz1rpdT1+x0y+tbG5MonuiBEFiZg3OOooA36wn8Q6PHdG0bUrUXAfyzH5gyGzjH1zxW7XyJ8RZba1+JSSuyxxxy28krKOnCkk/higD67rN1PVLHSoo5b+5jt45JBEryHA3HJAz26Hk1zumeNtB1O+FjbXuZmJCbkKq59AT69qg+I1vpF34emg1i8WzhZh5cxUttkwSMKOW4zxQB1F1qtja3NvazXKLcXJxDGOWf3wO3v0qpD4i0ae5FpFqdq87NsCLICSfQV5J8M9N0+x1mV5dWuLvUDAEhS4geIiPnkbuowK8+v7iCy+KklzcFIYY71WdnOAowMtx+dAH11RXH6P4y0TWb82FldF5+doKFQ2OuCevGT9K1dd13TdBtvtGpXSQoeFHVnPoAOTQBt0Vzmj+JNM1gzJaTOZYRueJo2VwPXGMnrXP2vxF8M3Fy1s181vImd32iJowCOoORwaAPQ6K4nTPG+g6k12sN5sFqCztIu0MoONy+o/XnpU2heMdF127ls7K5ZpkJADIRvA7r6jigDsKKK47xD4x0fw9cpbajLLHI6b1xCzAj64oFc6BtU09bkWjX1uLkttEXmjfn0xnNW7meK1gluJnCRRIXdj2UDJNeKw3Gi+Gdak17W7wzX2or5tu8ED+WsR4498Yzntj1r1y7uLCfSpbi5dTp8kBd2cEAxkZ+vQ/WhgyrdeIdJtdPTUZb+AWsiF423DMgHZR1J9utbiMHVWHRhkV8u+FNG0JtZtJJNekaxS4MtpbyQOiyMG4G5vlPQZ9elfReta3p2h2/n6hdJChztBOWb2A6mgZs0VzOjeJ9M1eGeSGV42t13SxTLsdVxndt9MHrXks/xOs7jxJApklg0i1Z90iEkztggHA/h6HBoA+gKK4W+8d6BYG2+03MiC5iWaM+SxGw9+nsaa3j/wyLqK2/tNCZMYkCnYM9MtjA/Hp3oA7tmVFLMQFAySTgAVh/8ACRaGf+Yzp/8A4FJ/jXHfFLVrW10CSzmvDa/bgI1n8kyLtyCw47lc/wD1utcO+g6BY/DO/udLZL0yxq7Xbx4YuGA6H7uORj+ec0Ae82d/Z3wY2d3BcBeGMMgfH1wau18yfB/xFpOg6Rftqd6lvvuBsUgszfKOgAJr6N03ULTVLSO8sp1mgkGVdf8AA8g+xoAvUVyeoeL9A065a1utSjWZDh1VWfZzj5ioIHXvW/YX1rqMAuLO4jniJI3xtkZHagC7RRXIal4y0HTbtrO4vh50YJkESNJ5eP720HFAHWyOsaM7sFRQSzMcAD1Jqja6lYXb+XbXttM+M7Y5VY4+gNNE1lq2nyGOSK6tJkZGKPlWBGCMj8q+T/hlqtjo3iu6e9njtrZI5VDueAcjj9KAPsKjpWNo+uaZrUXm6dexXCjqFOGH1U8jr3FLqus6bpKj7feRQlx8qE5dvoo5P4CgCaPVdOllEUd/avKTtCLMpJPpjNaVfIWrPpv/AAsuxfSPKFqLuAfuAAu4kbu3qTmvrK9vbWwhM95cRQRA43yOFGfTnvQBbqhc6jY2r+XcXtvC+M7ZJVU4+hNUNJ8Q6TrB22N9FK/9zlW/75ODXgnx7hjS80qdVCyurKzgdQDxn86APphWDAMpBBGQR3pScDJ6V514b8V6DBo+k2s2q2qTi0iRlMn3WCDIJ6D8a2fGN7DDoN0pv7a1kuYmigkmcBSxU/XtQBv2t/Z3jMttdwTsoyRFIGIH4GrteWfCzQdK0jTZJLK8hvbqUgXE0ZBCnAOwewOfrmvQ9R1Gz0uFZ765jt4mbYHkbAJwTj9DQBoUVy7eLfD6xmQ6xZ7QcYEoJ/LrW1p+oWmpQfaLO4jnizjchzg+h9DyOKAL1FcvqHizQdOuRa3eqQRzbthXJO0++On410VvPFcxJNBIskTjKupyDQBNRUFzcQ2sLz3EqRRIMs7nAArHj8R6JKjMmq2ZC9f3yg/lmgDfqFLiGSR4kmjaRPvorAlfqO1VbDUrLUUd7O6inVDhijZx9a8R8eWzalrFvfeF/ENpBqUo+yzQrdBGkwcgj19PwGKAPd4biCdpFimjkaNtrhGBKn0Poaf5se7ZvXd6Z5rzTwEmkaJo9wn9rWk17uabUJVnDYkJ5P06DPeuZ+HXhe0l1S+1vUdRttR1E3BeIQ3IlEYHRjtPXnAB4Ax+AB7rTGkRThnUH0JrEk8RaLHKYX1WyWQMVIM6jBHXPPFeL/HaGMW2mX8TsJXYx71c4KYyP50AfQoIIyDkUtec+AdRtLLwfo5vbyGEtCQvnShdwDHpk844rs5NX02OFJn1C0WJyQjtMoViOoBzzQBflljiAMkioCQoLHGT6USyxwrvlkVFzjLNgVx/iuwsfFHh66iiu42VAZIp4ZhtSRRkEtnGPXPY9uteN+C4L/UNQsU8Q6/az2Fo4kt4Wu0k8yQcL35xnvQB9MdaKxp9c0m2na3n1K0hlThkkmVSOnqfcVOuq6c04t1v7Uzk7RGJl3Z9MZzQBpUmRnGeaZNIIonkYqAoJyxwPzrxjwHo897rV1ruq6rHPeb2aO2troOqDpk7T0A+UDpQB7XRWWusaY8vlLqNoZc42CdSc+mM1PBf2dxKYYbuCSUDJRJAxA+gNAF2iqVvf2dzIY4LuCWQdVSQMR+ANXaACjNULnUbG1fy7i8t4XxnbJKqnH0Jrxo6VeX/AI0m1XXNXWxsLdw9lAL1QZU/hIAIwpxk9z096APcnZUUszBVHJJOAKQyIE8wuoTGd2eMfWqV3Da6rYSwOyy206FWKPwQfQivmzTNF8VXskXhi81O3XRopcOUuYiXjBGAADvweMA+vNAH1ECGAIIIPIIqhcaZYXUhluLG2lkPBeSJWP5kVx3jPxXY+ENNWGLa13sCW1uOcAcZPoBXQaNrNvdaNZX1xdQK0sEbSMZFADsuSPY5z+VAG3BBDbRiOCJIox0VFCj8hU1UxfWhhFwLqDyScCTzBtz6Z6VLBcQ3C7oJo5VHdGDD9KAJ6KimmjhXfLIka5xudgBmmQ3VvOzLFPFIy9QjgkflQBYoqCK4hmJEU0chHXawOKmYhQSxAA6k0ALRXFeNptTm0drfQg73s0iIJYZAvkjIJYnPQgEfjWh4VsbrTtOWC/1NtQumYu8pbPXjA9hj+dAHSbgSRkZHUUZGSMjI7V5B8RDqmg6ha+JdJk3sdttcWrAlZFySCfTHT2/OtfwBp2oww3Wua3db72/wzJuG2JFHA44B9fTA75oA9JorhdA8XQa5r2pabbKvkWagCXdkytkhsewx+PWu2lljhQvLIkaD+JmwKAJKKarKyhlYFTyCDxTRLG2MOpz0waAJKKYHQttDLu9M81wPxGu9Yg0uC20Tct5d3CxCQOq7Bgk8n6fzoA9BorI0GzurDTLe2vbx7y5RT5kzdWJJP5DOPwrXJwMnpQJMKKYrowyrKeccHvXzb8R/EOtaF4tWOy1WdIZFSQREgoueMbehHH60DPpWioopA0SOxA3KD1p5ZR1YD8aAHUUm4eo/OgkAZJAFAC01EVFCooVR0AGBRuXGdwx9aXIxnPFAC0V5r4PfxS+u6udbDCwJP2Vfk2gbjjG3n7vr+PNekgg9xQAtFAIPevOfiJa6slrBq+izT/a7EljAhysiHrle5H8s+1AHo1FeR+BrzxD4i1KTWNSZ7OxhBiis1yod8YJIPJx79+leuUAFFYXiTWbfQNKuNRuT8sY+VM8ux6KPqf6ntXnHwm1/VPED6vcaldGUB4/LQKAseQ2QAO3A/L60AeyUV4X8TPGPiLw/dRW9paxWtvLuEdySJC+McgHhcZ6HPWvWPDE73WhabPLK0skltGzu3UsVGf1oA3KKKKACiiigAooooAKKKKACiiigAooooAKKKKACiiigAooooAKKKKACiiigAooooAKKKKACiiigAooooAKKKKACiiigAooooAKKKKACiiigAooooApgf6W3+7VyqY/4+2/3auUAFFFFABRRRQAUUUUAFFFFABRRRQAUhAYYPrmlooAKKKKACik5z7UtABRRRQAUUUUAc74p1S20TS5dTuFybcExfKTlyCAOPXOK+dPh7osvi/XbjW9WYSW8D+ZNk7Q79QPoOv4V7n4z8JL4qWCObULi3giyfKjAIY+pzWNa+BLqx01tNsfEd3b2zMWISFAxyOcsOf1oA4r42X1tf6HpF1aSiWCSd9rjocDB/UGsnx+gi+HvhtABgMvQY/gavRNV+HEepaVpulyatOsFirBQIl+ZiSc/rj8KbqHw8m1HTbPTLrXZWtbT/VKLdARxjk9TxQB5zrEESfCjSGARm88tvAGQS75/w/CuykkeH4RZQMSbcLx6GXB/Qmti6+HrXGg2ehnWJFtrZ2cYhGWJJPPP+0a7DQvD0WmaGNFuJje2+GX94oHysc7ePqaAPmz4d6HeeI9E1PS4NXjs7dpVeeJoA5cDBBzkEAEfpXa+O7AaH8NLfTUuYroJcBTKnQ5dn45+grasvhWmn3b3Fjrd1AGyuFQZ2nqM55/KtzxF4Ai1XS7HSLXUJbPT7XJ8oLv3sTncST7njpzQB5xDZW9v8GZpkiUSzOJJHxyzC4Cg/wDfIAruPgl/yKzf9fL/AMhUp8A3n9gtoA15/wCz2YMUNuuR827APpu5rp/BPhk+FrGWyF41zE0nmLuQLtJHP16UCSsX/GJx4b1X59v+iyDOM/wnj8eleCfCGws7/V7oXlrDcBbMYEqBlGSB0PtX0TrtjJqel3dhFP5DXERj8zZuwDwePpkVxPgzwMfC99JdJqBuBJF5TK0WMDORg59qAtrc84+L+mWegaRp9jpdsLa1nuHllVSTucAYyTk9zx0rTHhrVPFeg6PdXOrWkFpbwho1WHaUwAOTn2/SvVfGXhuDxRpTWMsnlSBg8U23cUYe3uMiuB0T4ZyWKLa3muTXOm+Z5ktmiGNJCMYz8x4yM/l0oGUfiaulWOp6ZeTy3lzriIi29vGwRZcN95iB8vJPA6+3WvN4HvW+JUB1FIluzfL5ixHKjpgD8MV7V4t+Hsev61Fq8Woy2ky7d+1d3K9Cvoenr0rNf4ZFNdi1a21qZXWQSt5sQdy/c54HPpigDmfjCiN4o8PeaVEfy7t3THmDOfan/Hjbs0YDGwGQ8eny123jPwNc+JdVhvxqi26wIFiTydxXBzknPPNQ+MvAl94pntWudZCw28YVU8jqxA3Nwe5FFwOD+JumWdh4R0FLW3ii5UllQAsTHkknqcmpfiDcvH8O9CiXGyZkDevCkiux1nwDf6xpOn6XdaxH5NkMIVt+W4wM5PYcV0s3hGO98Lx6BqFx5vlLiKeNdhUjO04yc4zj3oA8t03w3rHiDwlpRk1OxtbOAmWA7GDpyRktn1z+lfQtmjx20KSSebIsahn/ALxxyfxryPw78OrvSQ9rLrZm02Vw01qIMCQDsSScdulexqoRQqjCgYAHagD50+OI3X2kLsLZDf8AoQrP+LsMdpd6NHBGkai34CKF5zXqPjbwZP4ovbaf7elvHbrhE8osSSckk59qpeKfAt14lntJrvUYImt4/LHkwEA+/wB6gDjPjFd3R0DQoycwyqHkOOS4QY5/E0nxV2Q+CfDyxoFTMeAO37o16prnhRNb8OxaTeXAM8Kjy7hYwMMBgHHpjg81jX/gm81a306y1PV1ksbJQPKig2mQjgEsWJzjigDyn4h3c03g3wrHIDmUMxLHcflAA59w1dd8UIY5PAmkysuXj8nac9MpzXoPjPwjb+JdGi05ZPszQMrQOBuCY4wRnkYyOtcXqPw81vU9Og0698UmW1twPKj+yAYxwMkHJ49TQBiaGSnwgvcRGX5ZRtHbL4z+HX8KwPhxplnd+CvEjT20MkiRvskaMFlIjLAg9sHH5V6lZ+CL6y8KXHh+HWR+/kJMjW4IVD1UDPf1zUGg+Bb7RNF1LSoNSgcXy7WkaA5UEbTgbvQ0AcH8NL2407wT4ju7VC00OWTbgFfk+907dfwrU+BttHLY6reykPJK4jYccjGTn867/wAD+EJPDVleWNzdxXlvcnJHlFe2COp4rFsfA2oeH7zUpvD1/bww3w27J4zmAZJ+UjOcZIGaAPOvhY0q3Hia1RsQtbSME/h3ZIH6Gn/AyNTrd+2Blbc9vVxXsXg/wXa+HLG5haZri5ugRPcEYJBGMD26n8a4/wAM/Da90DVZp7fWylnL8rLHHiRkznbk9Og5HPXpQBx/xfsJtC8Q2XiKzXAmZWJJ4EqY7ehAH6+tepeF70eLNSg8QL8tta2/kxxMMkTNguwPbjC+9VfHV1oev6BqGnRXkU91augjVSWKzElVA9SfmH55rs/CWk/2Hodlp5A8yNMye7nlv1JoA6OvkTx5bxT/ABQ2SLuRrm2Drn72VQfh9K+u68e8R/DubWfEM+uJqvkybongjMW4IUCjnnp8pP40COT+M9pbafJo0llbRW8gZxmJAuQMYHHpz+dc18WdSvri/wBBtZSw22kUpDHAaRupP4jH4V6/qHg6/wDEWsWl94gu7f7LacxWlqGwTxkljg8kD8AB71N8QvAsfi3yJo7k293CNgZhlSuSSMetAzI1Hwp4i1fXLHW577T4pLYpsWAMPlDZxnnOckenNeTXlra3/wAT5LeWNWt5L8K6PkhvUfif517H4b8GatbxWltrurR3djZMHtrWJMAMAcEvgMcZPH/6qzn+HmonxI2vLqdqsxuROIxAdvB6Hn04zQBxGopHbfFuOG3jWGNbmABYxtAzGueB9TVP4n38s/jyKGUoYbRoVjR2ymDhiSO2SefYCvTbzwLqN14qTxG1/arIsySeSImIwoC4zn0FWvH3gBfE06X9rcrbXqqFfcCVcDp06H3oAtab4X1NfFp8Q30tiuUKGO3D5Py7QST1OMDPt0ryPRbC11H4rX0N3As0S3ErhH5BYAkZHfmvZvDPh/Wbaa1uNa1Nbj7LEY7eCEbVTIxlsAbjjjpWFpXgbU9P8UzeIPt9rI8skjGIxsAA2eM57ZH5UAeWmzs5vid9kWzie1N6VMDKNnTnjpjOTijU7hrD4pf6JE1oBfQqUQ7dytt3dOzZJ/4FXptl4D1K08SPryX1l5jztKYTCSvzZyM5689fWobz4e6lfeJRr9xqdsZRcJMIhC2AFxtXOR0AAzQB7XXzb8dGZNQ0or3jbP519JDpz1rzf4heCh4sihkiuRBd24IQuMowPUHHT60AeZ/FYZ8L+GMf88R/6LWpvitO6eCfDsSg7JBEWP0i4H6/pWxqHw717VLWxg1DxBDKtmmyJBBgKMY6jBJwAMn0rtte8IDW/C9rotxc+XNaqnlzIvG5FKgkehBNAHL6d4WsvF/g/wAPh7qSFLeI8wgcnow575BrzP4mXMyeNLKyDh4bJYEgWU5A6E7j3yepr0Pwl4C8Q6IJrN9f8rTpHDOlsCHbH90kZTPTIP51rePvh4niWW2urO4W1uok8t3k3N5ij7uT1yPU5P5UWFYLfwp4gfxTDr95eabnaI5ooI2AePGCMNnn6mvPPDNrbH4p3lubeLyUlmKx7BtXAOMCvXfDfh3VYDaSa9qaXr2S7bZY12hD0yzcFzgDr79etcvL4F1iDxbNrmn6nbwrK7vlo9zLuHK4PB69f/1UDOU+Ov7q40mOMBVEb7VAwByKxviFpdhp/hXw3dW1pFHcTwoZZEGC5Makk+vNeqeOvA994muLNo9RiSG2i2ASoS7HuSR68VF4r8E6p4h03TdPe9tYkslCh9rMzkKFyfyoA5P4qr5nw98P9vngP/kFqZow2/B28H+//wCjBXd+J/Bt7rvhnTdF+1W8Ulo6Ey7SQwVCo49cH9Kih8GahD4Ln8NLd2peVz+/KtgKWDHj1oA8k+HelWF74K8T3VzaRSTxRSeXIy/MuI9wwe3IBroPhdfzaZ4H8QXlvgTQSM6FhkZ2DtXV+H/AuraHoWqaRDe2Uo1BWVpGVhsBXacDvxWz4G8GS+HtMvtMv5Le8trttzbQRwVwQR+HrQK+pwnwTsra90vWrm6iErzyeTJuP3l25I/EmofgdcSw6hq+nq3+jjMgXHRgwX+RrqtN8J654Yg1Kw0V7W5s7wZV7hyjxErg9Ov/AOr3rofh94Mj8J203mTJcXc5+eRVwAo6KPbvQM6vxHenTtF1C8U4eG3kdP8AeCnH64rwj4IgXia5PcjzpJQFkZvvMCDkZ96+h7y2ivbaW2nQPFKhR1PcGvINE8I614WGqWul+Rd2l6mEeSYxSRnBAPCnJGe2KAOZ+Cd5It7rGkDH2f5pV45BBC/jwR+XvXH/AAssbW/8a3CXdvFPGiyuElQMN27g4Ne7/Dvwi/hbTJ4Z5Y5Lq4bc7IPujGAue9cn4W8Ea14a1Z9XjNpdNMHV7cyGMqCcjDYOfyoA4XTJ00H4nzW+kqVtmuTC0eCBtI+ZcegPI/3RVzwVP/wkfxJur2/UyGHzHgRmJEe04UD6D9ea9K8I+DLmz8QX3iLVnha7nkdoYYiSItxOTnAycHH09+mJqngbWNO8U/294bktRvdpGhnYgAsPmHupyfp+VAHB+KoYLT4qWwtVWPdeWzyBD/ExUsT9c5P1q78XdSnu/FdjpEqYtYzHt5+9uIyf6fhXQP4E8Uah4hi1zUL3T/tEUkcgADbTtwQMAdsY/rXX+P8AwXN4keyvrWeOK/tRj5h8rgcge3Pr60CucR8XH/snVtAntAY5YlKh4+GIBAAyOvGRj3ql8dZPOXRJNjKXVm2sMEZxx9a7zVPCuqeJ9W0271fyLW3sescT+Y0pzknpgAkDj0p3xJ8HX3iqWwFnLDEkAbc0hPXsOKBnnPjjw/p9n4C0PULa1hhuAkPmOkeGlLpk7j3555z7YrTvrl9Q+DZluIwXh2RxswzwsyqCPT5fl/Ot/WfCXiHXNH0vQrhrO2tbLaHmjmZvNVVCj5dvXqea6Txb4bvbnwjH4e0dICu2ON3mbZ8qENuGB1JUZ+poA5j4Dtnw9eLz8t2epz/CvT0rufiNFHL4S1USRCQCAlQV3bW7N+HXNZfww8OX/hnSp7TUDGXecyL5cm4YwB6DHSt3xtZanqWiXFhpkdu0lyPLdpnKhUPUjA5NAHzZ4G0jTrzwt4lu7m3WS4t4R5MhGTGcN0/ECu0+CnmXFhrVukmzeoCnJ+ViCM1Z8N+C/Eej6JrGmPBZy/2ggRXFxjZgEZ+771s+A/B+s6DYatp9z9mVb2AhJkfdtfBAyMdPmz+FArHlslsdK03XdNymrXc37yWa2UstuFOSWYjqeeB6da9X+CEpk8O3ILltt0wAP8PyrwP5/jXJaH8O/Fdnp2p6edRtLeC7Qb1A3tIRnC542j3967v4VeH9Y8P2FzDqUUUKyyl1jDBnzgDJIJGOPrQM9Pu445baVJo1kjZCGRhwwx0r5Y+FPh7T9a1i+fUIRPFbqSkTfdzu6n1+lfVFz/qJf9w/yr5l+E0uqW99q8mn2sV2qgb4Wl8tmO7jBwR69aALfhGJND+J11plqWW3kaRAg6AbC4B9hj9K5PxZpUs3xIktFjW3N1dxlfKbGA2MvnsTyx969p8KeGdR/wCElvfE2qwpaSzbhFaLIHK5AGSw4PGR/hXL3HgrxDN4xPiLybTyxciYQ+fglRwBnHXAoA6218B6V4eXVr60MjRzWUkRt5fmQDAPXqeV9e9eUfBYTy32spbMEn+xFYz2VsjH619Mauk8umXUdvCJJ3hZUjL7QSRjrXhngrwX4h0BtSlktod93aPCmy4AZGPQ0AeV6VqEWm29z4b8RWBigeXf5wjxNA4ONw/vDAI/H0r1X42+QdB0UWzhoBIRGwOQVCcc0/X/AAv4k8Rafp2n6hpdt9sgwp1X7QvCejL1J9evPTrWz8QPCWq6tpOj6RpsMciWaAPO8gTkKF+779aEJHF+KY0Pwm0diqlllXaxHI5fpWTcBH+ElpI0alxfEKxHK/M2cV6bd+ENT1P4fxaHMkdvfWzbox5gZZMEnk9s5P6VwjeEPGsnhRNEOn2qwRXBkEfnL5r55zndtwMnvnnpQMdpen6lqfwomhsy+5LlpCiE5kjB5UAdeecH0+lc34S1DQtQbTNN1i0XT76zmQRXsSY3gNnZIOxJ/iOce3NepaHo3izSfCEFlbWqw6jBfCREE6/NH1O/BxjJ6Zqlrfg/UPFGq2d0+iLo8md13P56SK/fIVTnPXn6ZpK4HEfGWIN4wiUfKZIYwWHXqRmqfxJ0O28L63paac7pILdHaRjku4Ygsfc4ya6r4k+FvEOveLPtmnaTJJBAiKHaVEEmOTglvfFP+IGh+JvE+p211H4fli+z24Vg08ZyQSTghvfp1pibsJ8ZtbumttK0tTII5oVuJhjBc9AD9OTj1x6Vai0TW4brw9qWgeHfsn2eFRcsLiJRcKdpOcNk55689PStz4geD7/xJo+nX9tE0ep2sIV7eTblx6ZBxkHJH17dKf4dj8b3tjaaTdwrp1rb7FkvN4810X+EAHrgAZ4/nQM8u8e6Zbv8SFs4YvLS6nhMmzPV8bm+vJNUfFekQaF42TTdNklt4GMa5Eh3AOAGAPXnJ/Ouw13R/Ed/41j15NAuEhhlj+TzEYsqYBIOQOQOKr+KdF8Ra14pXWotAuo4VaIhHdNx24z39qAK1zY2/hv4m6fY6arwwB4gQJGyQwG7JJ7+nSvqyvmjXtN8Rah4wt/EEHh+5WKF428p3TcwUDPQ8d6+k4XaSJHZGjZlBKN1U46GgD5q+PUaR32lTKoWR0ZWYdSARj+tUviyiL4Z8JzBF8z7MF345x5aHGa9C+L/AITvvENlbXWnL5s9qTmAYyyHqRzyRgcd/wBD534o0jxZ4m0PR4F0GSCKxjEQVnHmOQoG4qcEDAH40Aaeo69c6T8LNIS1BRrzfbux4IXL5x9cdafH4HbU/COhXmhxQJqW4TSzlyrHOe/PQ4/Kt7WvCmqeIfAmm6ekBtb+wIJgmx+8KgjAbOBkHIz9Disv4fXnjHS7WPQE8P7Uhkb/AEm63KiKxyeejYOT8vrQBy3xf0/7BPpBnZZr97ULcz7j+9ZcLnBPH17123iHw3pOnfDie5tbNUnmt7aV5DISxfK85PT7x4GM5qH4xaDq9/Hpd5BateNCnlTC3UsQ5xyFHOCc12i6bquueCZNMuLcWE7W8cUSOct8gH3vTJX8AaAPJPD1vHN8KtXaZd/l3HmR542EFRx+v512HwF3f2PqBOcfaBjPpt//AF1yWkab4qXwrqvhuPQpP3r7/OlYIAOCVXP3jwMYPc133wd0rU9EtL6z1KxmgLyCSN2IKkYwRwevf8aAPSvEmi2+v6ZNp9yPlcZRh1Rx0b8K+Zvhncr4f8bT2GpOFfEkAkZuAwOevvj9a+tq+fviD4GuL/xXYajYKRHeyIlwVz8jL1Y46AqPzHvQB6D4I0u1SXUtahjQG/uZDEyHgwg4Bx2yQW/Gu4u7eG7tpbedA8MqFHUnGQaW2t4rWCO3gQRxRqFRR0AFTnkUAfM/wpijbV/EdlKDLbCFkMbsSCocjH5VlfBuWQ+LJUN0yJ5D4jySH5Hy+2Ov4VqaLa694T8V6rAmiSX7X6v5TJIVjIJLAljx7EHBH86vwms7zSvFE7Xmm3KCZHgDeUdqPuBPPToDz70AalxcR+MfiLNpN+0sul2ryItv5jKu9FIJ4I/iBrd0Pwrqel6Vr2lasEk0fY0tv5cxDEjJGMHIHAJB7/jXI+ItL1vwn44l1vS9Plu4J5GmGyMuGD53qcDg5J/T6V7bpd9quvWNxJPpn2C3mtysKzPmRmIPJHZfrz+FDVxNXPCPgvo1hqWoXc9zGzy2ux4sSMpVs9flIzVx7/8A4WJ44XTp2lXSbcvtiUnDBQfmPTBJ79gQKZ8L7XxB4f8AEFzpr6NJmRgs8z5CRoDywPRuoxg1syaNN4D8ZjV4LKa50m6Dr+4VnaLIyQRyeo49RQMm0CU6N41v/BiPK+k3KMqRmQkxZi3kg9RwSK85a3/4Q7x9bQX5mltobgPE2ckofunr9M/Q16n4S0e+17xlN4xurV7C3UlYYZFO+T935eSD04/X8TUvxm8Oy6jb2eqWsUkk9ufKdYlLMVPIPA7H+dAG7p2h2V34w1PXkaQLaOItgJAeUINx+gyOPXmvErPW4fFfim7k16zvr+2WOQW9taKzGL5hghV7AZz79c19QeHNJ/srRbfT2kMjrGfMkPVmPJPP1r5l0u31zwB4tnmXTJ7mA7kbZGWEsTHIIYDg8A/higD3L4ZXmoT6VLa6hbXcX2WTZC90pV3jPTIPp0p3xWubq18I3r2jyI5KKzR9dhYBvoMVv+GbvUdSil1C9ia1hnK/Z7R1G6NQOWY4Byx7dgB61H4zub600hpbC1e6fzUWSBIjIZIycMMD270AfPPgh9Pvb/w7baVcXMN5HIWvLaSRvLfaMl15xkgHj+WOW/GRlXxlbbxlPJi3c443GnWvhpNS8W2M/h2zv7K2WRZ5RdQlVgwRnBJ5+nv6dGfFIPqni5nhs7t4bYJFKVhJzg5OPUc0AdrLDpHjrxcYrK6eG2s0DTGN2Au8YGF5AUDAGR1BOOmar/GjT7fTNM0qW1EkbRt9nGJDygBIz7g559zXBahFNoHiSLVfDlldrblRIkbRP8uRhlP+HPWvSviR9o8VeD7XU7S0mjFvKJJYZEIfBG0lRjkAnr6ZoAwPHdz9m8IeHdQ3zm4eDyQRMwGCvU+uOa6qWBdQ+EyvcF3aO2MynefvKxxn1+leS+I9T1HWfDmkabHo13HFYja8jRk7nxjj2xXrunzCT4U3KGORGhtZYmDqQc5PT25FJvTsKT03t5nnvgPQL3xP4e1Jjqt4ghf9zbxtkM4XIzk9+mOPWum+Eutyavb3vhrVmknQRkx7j0XoVyOff86xPhP4kh0PQtSEsF0zGQtE6RM6F9mQmQOCcd/etr4WaG+j2t54r1Iyxgo+yERncy8c4+uQBTGN+DjuviLXLYyyPHCCqh3LdJCK4WJLyPx7LpenalNZZumhSUsX2jnsTz9K6z4V3P2PxZqRuILiJb4ssLPCwBO7dg8ccVyVjdRt8QW1aaG5jsjfGTc0LAqMnBIxnrii+gNtI6zws97o/wARzpIv57iEO8cm9j+8HlluRzjBwfw7Cn/FXxZdNrw0O1vpLW0jCpcvG2MlsE5xyQARxn1rM0/UUT4lPrHlTNZtcsodYm5BQoD0z3zS/FXw5qGna7NrFrCWtLt1fMa52OAM578kE56c0AbPhHxDBYeNTpWkXc1xol0wUBgWw+z7wLc/eGOwx9BX0gTivNPDHiS/194Et9KksliwbyWdMK3H3U9ST+VelEZBB6GgD5/8SNZeJINZ1W9vY2htI5YdOszKB8wG0y4zkksCR7YqP4DzxeTqcRkQSM8ZCFuTw3Qd6ueIvhZolnpN9dWZuxPHEzxrv3DI5xjHIrP+C2jf6TeahcwTRzwbUi3AqCGBz257UAR/H0gHR85/5a/+y17Z4SLHw9pZbOfssfUY42jFeF/Ge6bVL+zsrG1uLhrMN5zJExAY4wucc9M/j9a9p8FXyXehWMflyxTQW6RSxyxlSpUY7jkcUAdZRRRQAUUUUAFFFFABRRRQAUUUUAFFFFABRRRQAUUUUAFFFFABRRRQAUUUUAFFFFABRRRQAUUUUAFFFFABRRRQAUUUUAFFFFABRRRQAUUUUAFFFFAFJf8Aj7b/AHau1SX/AI+2/wB0VdoAKKKKACiiigAooooAKKKKACiiigAooooAKKKKACiiigAooooAKKKKACiiigAooooAKKKKACiiigAooooAKKKKACiiigAooooAKKKKACiiigAooooAKKKKACiiigAooooAKKKKACiiigAoIyCD0NFFAHmumfDjQ9O1htUiNy58wTJA8mY0cEkMOMnGeMk/jXpVFFABRRRQAUUUUAFFFFABRRRQAUUUUAFFFFABRRRQAUUUUAFFFFABRRRQAUUUUAFFFFABRRRQAUUUUAFFFFABRRRQAUUUUAFFFFABRRRQAUUUUAFFFFABRRRQAUUUUAU9RjuZbOaOzkSK4ZCI3cEhT68V5b4I8Ean4Y1KS5/tKCWCfiaMIckdse+f6169RQAUUUUAFFFFABRRRQAUUUUAFFFFABRRRQAUUUUAFFFFABRRRQAUUUUAFFFFABRRRQAUUUUAFFFFABRRRQAUUUUAFFFFABRRRQAUUUUAFFFFABRRRQAUUUUAFFFFABXJeObfULzw9eWmmWi3NxcL5ewyBMKepyeOPTIrraKAPIvhT4f1bw1bXVnqNmEEz+YJVmVhnGMYHNeu0UUAGKMUUUAGKKKKACiiigAooooAKKKKACiiigAooooAKKKKACiiigAooooAKKKKACiiigAooooAKKKKACiiigAooooAKKKKACiiigAooooAKKKKACiiigAooooAKKKKACiiigAooooAKKKKAKa/8fTf7oq5VNf+Ptv90V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a/wDH0/8AuirlUFLfbXH8O0Yq/QAUUUUAFFFFABRRRQAUUUUAFFFFABRRRQAUUUUAFFFFABRRRQAUUUUAFFZWoaxp2mukd7ew27OCyiRtuR7VoQTRXESTQuskTgMrKcgii4rktFZOoazpumypFe30FvI43KsjhcjpmrtpdQXkImtpUliOQGQ5FAyzRRWJca9pltqcGlS3ai+n+5CFJJ4zyQMD8cUAbd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0/4+3/AN0Vcqmv/H23+7VygAooooAKKKKACiiigAooooAKKKKACiiigAooooAKKKKACiiigAooooA4zx/ZWt34b1BrmBJGhhaSIsuSj4OCK8m8C6/qPhS8tdD1xh/ZtxGHtLj+FQRu4OMkEnGD0J9K9o8YqW8OaqBjP2WTsD/CfWuc1bwpb+JvCNhYTMqXENtG0EwwdjhAOo6qe/8A9YUX6Epas0vHFlbXtlZLcwxSR/b7fcZFBwpkAP5gkfQmunvbu00qzkubl0gtoRlmxwo6DgfyFfP2g+JNRikh8L+IY5F1C0vYDA5yTIocHDHvwMg9/rW58Ubu4k8ReHNL8/7NavOk3nbM/OHwOvHHHHvzQUeiaX4v0nUbxLJHmhuZBmJJ4WTzB6rntwayr3UPCEviS2M80ba3DIIItgkLBjxgheO55PArO1XwfqOqXNrd6t4hQLZkukkNqsTL0/iJPHFV/F0Kjxz4WaMKkjNIXcKMsABwfw4/GlrcD0TVtasNI8sXk+2SXPlxqhd3+igEmoNH8RaVrUssNhd+bLD/AKyMxsjJzjkMARzXEfETTPEAvbDX/D+yW4sUdDbsu4uGxnA7/nn0rF8K+IbLU7rXbyOzl07xEtmfOjc/IWVfvAY65A65P15pgej3vi3Q7KaaCa+/eQ581Y4nk8vnHzbQcfjWpbaxp93YtqFtdJNaoCzPFlsY68DnPtivO/hDFHN4fubuX97cXdy5uHcZLn39ep/M1zvgW3k0P4ga7pEO2O0ceYIV+6OjKR6cN+tAHq+n+J9H1Gxnv7O6aa2gYLI6wvlTx225PUdBUmheJNI1/wAz+y71LgxgF12spAOccMAe1cX8LgANfAAAGpyAAVx3wnGPF/iQ/wC0/wD6MNAH0NRTFdGZlDAsv3gDyPrT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L/AMfbf7tXapj/AI+2/wB2rlABRRRQAUUUUAFFFFABRRRQAUUUUAFFFFABRRRQAUUUUAFFFFABRRRQBy/izTNR1fT2sbC9itElBWdnj3FlIxtHpnnNaGhWt5ZafFa3s0U0kShFkjQrlQMDI9a2KKAOT8ReG7fWbzTr0kJcWUyyBsZ3KDnb+fNUvHnhKDxXpywFlhu4m3QTlc7fUH2I/XFdzRQB5RpnhXXtkEHiDXludNtyp+zouN+3BXcxAJGQOuelN8Yxu/jbwsY2CkNJnI7cZ/TNeg6/pEGu6bPp1y8qRTABmibawwc/071kaR4XgsLmC7uLy7vrq3j8uGS4cfu1xjgADnHc5NAFfXNL1ptbttW0q7gVIoPKktZywWYZJ7dDzwfUelZ+j+Frl9Z1PV9aNtJJexeSIYM4VCMEE8ZOABmvR6KAPI9A8J614Tvro6Pc2s+m3Em4W85KlOODuwenT3wK6nwp4b/saS8vrqZZ9SvXLzyou1RySFUdhXZ0UAeOWPhXxPo2o3sWkatbxadeTGYySRB3iJ6kKeCe3XB46VW8IeA9a0HUb26/taALcqyMwjLOckkNzgA5wevrXtlFAHlHw78Ian4cvNQuL+9WZbj5VVWJzg/eOfbivV6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j/AI+2/wB2rlUl/wCPtv8Ad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1/wCPpv8Adq5VMf8AH03+7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r/wAfbf7tXKpj/j6b/dq5QAUUUUAFFFFABRRRQAUUUUAFFFFABRRRQAUUUUAFFFFABRRRQAUUUUAHSqsV5azSNFFcwvIvVFcEj8KwPFeiXGv2iWMeoS2duzZnMX3nX+79P8818r+NPCx8Ka9aWek3c9zcSIJUAXDocnHI69M9qAPtGiqOlm6NjbG+Ci7Ma+aFxgNjnpx+XFXqAQUVlajq+naYyLfXkNuXBKiRsZx1xUUuvaTDBFcSajbLDKSI38wYbHXH07+lAG1RWS2s6WlvHcvqNqsMmdjtMoDEdQOetSwapp9wsrQXtvIsI3SFJQQoxnJx2oA0aKzdO1Ww1NWaxu4bgKcN5bZx9aa+r6ZHObd9RtFnDbTGZ1DZ9MZzmgDUppZQwUsAx6DPJqK5uIbWJpriaOGJcbnkYKoycck18/fF6+0K/wBOi1GxvoJ9RhkECtBc5Kqck8A8jrzQB9EUV5p8JJpJvCNq0js7CSQZZs/xGu1fWdLS5+ytqNoLjJHlGZd2R2xnr7UAa1FFRTzRW8bSzSJHGvLO7AAfUmgB+9d2zcN2M4zzinV8y/GG/wBLkFjqWkXyveyMY5Xt7kk7AOAQDx+nevdNDv4LfQdLkvruONnto/nmcIWO0ep5oA3XurdJlgaeJZm+7GXAY/Qdas18+avo11dapql1Ba6bPaXdxGy6t9qXFqBjgqT1Ht1yPpXuSajYiDzTfW7RqQrSeauM/XOM0AaNFUIdRsZyRFeW8hUFiElU4Hrwafa31pdlhbXUExUZIjkDY/KgC5RWfJqenxO0cl9bI6nDK0qgg+4zWgDmgAorgvHd1ptxoGpQvfxrPFDI0ax3G1xIFOBgHJ54IrzP4K6hK51SS+vndEVDunlJCjPueP8A69Arn0TRVGDUbG4cRwXlvK56KkqsfyBpYb+znlMMV3BJKMgokgLDHtmgZdoorPl1KwhcpJe2yOpwVaVQQfzoA0KKarK6hlIZSMgg5BFMmmjgQvLIkaDqzsAP1oAloqkt/ZtGZVu4DGDtLiQYB9M5qws8TxecsqGLBO8MCuB15oAkBBzg9KAQehzXz3rdh4isddvpPCN213BqS+ZMEnjbymycgZPy9Tg8dfavT9Dit9A8OuI7mKe4VWkmfzR+8nIyRknAJPGKSdxJpnbUV5J8PdN1C0hm1nxBqc3nyMVWB7rdFED9GIyeOO3Hfp6cuoWTBit3bkL1IkHH60xl2ioopo5l3xSJIucZVgRTJrq3gYLLPFGxGcO4BxQBYopkciSoHjdXQ9GU5BqpftbtBJBPcLCJUZc+YFbBGMg+tAF6ivmrRbzUtO+Iy6Omq3s1osxQrcXBYMuwtyDx9O9fRhurcSeWZ4vMzjbvGc+mKALNFQieEyGISoZB/BuGfyqVmCKWYgKBkkngCgBaKrw3ME5IhnjkI6hHBx+VEtzBCwWWeNGIzhnAOKALFFQS3MERAkmjQkZAZgMiplIYAgggjII70ALRUEtzBCwWWaNGIzhnApBcwGPzPPj8vON28Yz9aALFFUhf2Z6XcH/fwf415Vf6breueJ5bi61WbT9CtgEgNvPsE5I9Q2Cd3XPpjFAHsVFeV/EODVI4LDWfD0+6+t38rG9SskbA54bgnIHv19KTwFYarc3E/iDxFKRfyBo4IQ67I4geSAvHXj8Mnk0Aeq0V5pp1nr3/AAmU14dXjuNIeNj5AlyFHQKE7EHB3emeea9LoAKKilmihx5siJnpuYDNOWRHTerqU/vA8UAPoqCK5glz5c0b45O1wcVJHIkgzG6sM4ypzQA+iq8l1bxMVkniRh1DOAal8xNwXeu5hkDPJoAfRUM08MGPNlSPPTewGaeHQpvDKUxncDxQA+ioI7mCQgJNGxPQKwNOE0ZfyxIm/wDu7hn8qAJaKQEMMggj2piSxuSEdWI6gHOKAJKKxvEN8+m6PfXkSlpYYWaMAZy2OP1xXLeAo/Ek1ml/4gv2d5VOy18pF2DPBJUDk4z9CPei4rnoVFHSkBBGQRjrmgYtFMR0cZRlYD0OacxCgkkADqTQAtFNVlcZVgw9Qc181+O/GHiLQPFstjZ6mTas8brFJBGwUEDK525x+IP480AfS1FRQOXhjd+GKgn8qerq+drBsehzQA6ivIfiLqOv6DqdjqukK88EkfkT22wupIO4HA6HBIzW34Ch1a6hl1rW5JlursBUt2yqRRjphexPWgD0Oivn7w74p19viFJoF5qX2qzWaaMAwRocKjMOVAPYd6+gaACiiigAooooAKKKKACiiigAorwvxz4w1vQfFdtpttNAbW5WMqrQ8pubaee5yCfTnHavdKACiiigAoorhviFquoaDoM+rWEsQNtt3RSRbt+51XrkYxnPegDuaK84+GPiO/8AFGjTX9+kSMLgxoIxjKgDn8yfyr0egAooooAKKK5Pxvqd3o2gXWpWTRiW2AfbIm4OM4x1GOvX2oA6yiuA+HHiO78T6K9/eRwpIJ2QCIEDAx6k+prv6ACiiql+0qWc7wMqyrGxQsuQDjuKALdFeQ/DjxtqHim/vLe8gto1gj3Awqwyc45yTXr1ABRRRQAUUUUAFFFFABRRXk/jTxlq+ha9YaZZaStzFdBcOdxLEkggY4GAP60AesUUyMlkVmXaxAJXPQ+lPoAKKxdZ1i30n7GJwzNd3UdtGq4zuY4yfYVtUAFFFeHax8QNW0nxeNAms7OSEzRqsq7lYo+D3brzj8OlAHuNFFFABRRRQAUUUUAFFFcF8QvFqeEdLS5WJJrmWQJFExIB7knHoP5igDvaKyNCub2806C4v4EgnkG4xoc7QemffFa9Ak7hRRRQMKKKKACiuW8Zatd6FolxqVpBFM8BUukjEDaTg4x35H61neBfFqeLbW5nW0a3MEgQgvuzkZzQB3VFFFABRRRQAUUUUAFFFFABRRRQAUUVieI7u70/SLy8sYo5biCMyCOTOGA5bpznGce9AG3RXjXhz4jyeJtVs9O07TfL3Za5kmbhVAySuPxHPqK9loAKKKKACiiigAooooAKKKKACiuI8c+K4/ClnBMbc3M08nlxwq2CeM5+nT86031LUU8PnUf7L/04ReYbIy4I55G7HXHOMe1AHSUVwXgLxjH4wtrmZLNrYwOEYM+7ORnjiu9oAKKKKACiiigAooooAKKKKACiiigAooooAKKKKACiiigAooooAKKKKAKSn/S2HtV2qY/4+m+lXKACiiigAooooAKKKKACiiigAooooAKKKKACiiigAooooAKKKKACiiigCvdxST28sUUzQyOpCyqASh9cGvlL4ieH9d8LajBr66zNdszlEuWG14uDhSMkYxkcYHtzXt/jaw8VXF1aXPh6+SKOEHfAzAb2z1ORgjHqfpWbqWj+KPE+nW+n6obOytxIhuvLcs06g5IwBhegPXrQB2vhHUJ9V0DT765GJ5ogX4xk9M/jjP410deb+NvD2oXmh2Om6DJ5Bt5FH+tKHYFK9R16gn+tdX4Ys72w0a0tdRuPPu40IeTOc8nAz3wMDPtQI83+OMcTeF45HXLpdJ5ZweCQc9B6Z68fjivO5FR/g5E5VCy3RI4yVPmkd++D27H617Z8SdAu/Efh6WxsWUXHmK6qzbQ2D0NeQDwX44PhsaIfsYskl3CHeN7ZO773TAPuPxqWr2B9DpPDWirrXwnjtdq+YVmliIXnesj47jk4xn0PtXE/CvxHa6RZ6zZXO0TvGXhDkYdgCNgzxkk9K9y+HlhqekaLHpmpWscX2ct5bpKG3hmLcgdMZrj7bwC8Pj2TVGgifSyWuQDjAkOflwechju9On0qhlG+trzwT8NpHtx9m1OZlad1wGVmYdMdMDA9q8z8L6fqXiDwxfWNjoSXlxJeB21CSZFaM8E/eOSfp2b1r6l8VaMniDRbrTWYIZlGxyM7WBBB/MV4d4Q8PeOvDdxNYWcVvFbzMHeaRlZPTI759sdqAMj4gXWuW/hjRNE1OMQSnIlUMrblTATJBPOOetbXxS8N6bY+D9OurHT443gKIXRsbVYck8/MS2OuTzXUeO/Adzq/h+1jt53u9UtGLB5GwZdxywyTge30rndY0nxz4n0C306702zhWAglpHUSSEcBgAcLxx2zz60AVrLUbrS/hJJNZymKV5Wi3jqFaTBx6HGRnt25rmPDWgX2veEJE0/Ro3u3u951B7lQ+V7AHkdcde+a9P0/wZqk/gm48O34igkDebBJHJvy2dwVhjjnjIPeuX8F6D458OTXOmWlvbRwSuHa4lIZAcYyvOTxjjHagZ7n4Wi1GDRbSLVmLXyqRKxfdn5jg5+mK+f/AI567NJqVrocLPHEiCSUgEby3QdeQAPTrX0np8M8FrHHc3BuJwPnlKgbiTnoOgryj4reDLzxELS90yNJLyAFGRn27lzkYJ4yDn8/agR518WNC0vS9F0O4sbOO3kddjGMffG0H5j3PXk811vjuNH+F9jLJCm+OODYSvK5wMj0yPzzWRrui+M/GGm6bDdaXBbJbnaGeQK54ALMM8A46AZ9sYr0LV/DWpar4DTRJvJjv4YkVNj5VvLIxkkdSB+ZoA8f8MwQS/DDXcHfIlwrspyNpymDnvx2rd+GWhw654N1ixkRN8znymYZ2uF+VvbnHTt9axdK8NeNbbRtR0SDSwkE8qtKzugJx2UlsEdDkenWvU/hVomr6BbXlrqdk0IdxIj+ajA8YxhSfrQJpM8j+GOrweHtV1Kz1UwR24hdJi4DEspxtHrnnjvXe6fayeDfAeo6ytug1C8ActH8nlq7BUx6Y3ZwPYVp618Pvt3jS21YIh092Etymed4HpnoSB+tena/pUOtaTdabMdsc6bcgfdI5B/AgGkrDufLvhfRbC+8D+INVvFEt3G5McjH5kYAHr3yW569u9dT4d8aX0Hw9v5WDSXFo4topTJhlDjAOcdVzx9BSWeheJtH0TU/C40k3IvZR5N4rgxquQCSD04GRnBya7ex8ARweCrjRHI+23A815A5K+aOV9OOAKY73PKvCXhzT9T8Ba3qd6ivd5do52Ul0KgEDOe56/WtP4JWlvqNvrVpcJuhnjCOvsfQ1b0LR/F+kaRqfhz+xRMl0GZZzOuxQRtOO2TgEAkEdcV03wp8Ma34dubw39qkEEyjjzVZtwPGNpPHXvSauS1c8+8HyxeCfG1zZamAkALxJNIMBFJyrj2IA/M1694F062utQ1PxLHEFS9mItwygEKOGb6k5/WsT4neFv7Z1LR7m2H724mFrIwPG3DNnHsA5PsBXsVrbx2lvFbwqFjjUKoHYCmgRQ1+K9m0m9i059l68LCFs4w2OOe1fI13Z2th4c1C11hI5PEctwJEcMJnjQFQdzqSBkhhgk/TmvrHxVBfXWhX8Gmsy3kkLLFtIByewJ4GRkZ7V856D4W8WR+G9VsRpscNvOySMJeJpNpztUfgDzj260DPUPgxe3N54ZK3LFhBOY4ST0QKuB+BzXYeOLGHUPDOqQzrlVt3kX2ZRuU/mBXK/CjT9U0vS57bULNrdPNLRl+GbOM8ZruPFAzoGqj/AKc5v/QDQB8s/Dnw9Y+IbTVkvDLmCAvFtcgK+Dg4713PwVvJJjqOjzES2ZjLhW5xztIHsc1x/wANdRu9Pi1VbPS5755oQg8rop55PtXqfwz8MXnhuxvdUv4JPtUsZKW6cvtHOMD+IkDAoA8g8N6LJN48vNMsZ3sYPPmjbYfm8kE5VT2yBwe1eiaz4Fh8N+G9cn+1m6Ro1MSumNmGHPXGffFUPBtprFt40uNUm0q9S3u5nyWj+4rscZPYDj8q9W+JK3Uvhm6trOynu5rgiMLCu4qPvFiPTjH1IouK55L8LbSy1Lw9r9tdr56sqlomBwu1WwQfXP48Vz3wt8L6d4kub9dSEsiW4GxFcr1PUkfSu4+F1lqGl6PrlrfWFxb7ozKryLhT8pGB71xXwr1m50WTUpo9Iub2FlG9rcZKYyRkfTP5UDOl+GN1daR4x1Xw2C32NHkKq4yflPytntlfw5rJ1DTJdM1jV7rxi32sXETpZ7T5kkhySpRVPyAAHqAOo9a6vwD4e1SfXdT8V6hbyQyzb2tIpflJ3ZxkdQAMD/8AVXDeGtC8YWut6lcLo++7eOSMzXJ2oCxGWRjw3XjtjNAHW/BLUJhb6nFLM5tYFEixkZCHnOPr6Vi+C1Tx34mvzrzy3kMMTPDGXZFUFwOAMEcH/HNdB8KdN1PTtS1TT9Q02WKJ4wJWcYXPPAPQ5BPQ1j6DpXiDwL4nvZYtEn1Cyui0cTQsOV3blJPO09jnH8qAMbwzZJo/xOitFmaRIriRFYHJwY2wDn0yAfxqH4s6clj4tT7Kzwm8RZmIJ++WIJHPt7V1vhvw/wCJJvG39ualpgiUTM0uXUKMqVG3k7sZB49OtZPxNttV1bxOtxaaLfmK0jEW/wAlsS7WJJU45HzYHXpQIreJNFh8LeKPD8lhLN503lvK8jbmZy+GJz65Oa6D41a5dG5tPD1vL5UEyrJOy9WyxAU89OM4+lZHjWfUta1nR7q20DVFFkF3rJARuIYNwRkdq7P4keFrnxAllrmmW0pu40HmW8nyMUGWHH94HjHuKAOc8XQR+AJtB1DR1CTFDHc7slZ8AcsOx5PT19qi+NUqTWGharHH5VxcxnJByQuAwXPtuNa2t2moePp9Ktv7MvLCK1G65kuYtqjOAdmfvdDWn8W/DF9qWi6cumQtOtgSpjXLSFSAAQB16UBc4D4ijHhrwnOrsZngKNI3UgBePzJr6N8LLt8P6UBn/j0i6nP8Ar5p1618Ravo+kWzeH76GCwTyxmIszt3O3GQMAdq+i/Bk08ugWS3NpNaywxiFo5k2k7RjODzg4oGeafG/RPtOmW+rwwl5rZxHKwJ4iOecZxgNjtnmuR0a+s9Q+HseixW8T31xei2RBgsHY7hJgn+7xnj04r6S1Swg1SxnsbpS0M6FHAOD9R714v8LvBVxoms6hfXcLosRaC33gfNz94fgOvfcfSgRz3xR8HWuh6BY3unqVeArDckH/WZB+c89d3HH94dhSaddweIvh1baRBFbHUFuxBDAThg2d28c/3WbJ6da+jNRsoNRs57O6jEkEyFHU9wf5H3rwr4U+Dn0zW9RvL2EiSzkMEDZ4yRyRj/AGT/AOPGgZjfFiwk0O10G1t7QPpFqd8i4+V5c87j15GfzNb3w2tNI1DXJdX0t44IzbMk2nsdxiZiCcZxlOfTHaux8az6jFfxqNNn1HRpLSRby3Tp16g/3h7c1yvw/wBJjh1681fTdOvrfSvs58pLlQHLcfKuTkj0P4ZosKxzHgm1hsPide2tqnlQRvMioCcBcHivpt2CIzHooya+bvCEOpv49k1e60a/toLmSTrCxCbgQMtjGPevpJlDKVYZBGCKBnzhoEy/EjxRfHVdxsLONvs9srEBQTtzkYOeMn/AYpPhxqdxpfi2+8KRuJtOE0wAkByu3PAyfbn1qxpltP8ADbxJevLZ3FxpN8NsMkCbiGByAcdOrDHetH4ceGtSl8QXvinU0ktxMztBC6hXbd3I7AA49z9OQDyzw/oaaj49vdJguZrG2W4uIz5DEExKx+TOehAx3reiMngPx6mmafdyLYTSwrIrKGyjYyD789Rg1m6HqT6X8StQuVs57vF5dBo7ddz4LNkgd8V0sWmzeNvH6atDZXEWnW7RtK86FOUA+X65xxQBl/G2PyfFVqYMq89qjPz94hmH8gK7zTfAeryavpWvXOso8qeXJKhQ/KB/yzXnGMcfmea5P4wWWo6j4ntzaaZdzJBbom9ImZWO4nqBjvj8K+h9KnebSLeZIXSQwAiOUbSGA6HPvQB80a/bXct1rNz4zHlSmGQaY3nfxqTtVEX+E5HJH68jqPg/IdW0fVNFu3aS0I6bjuUMMYB7DjNcNaW/irUvEGstqGjTXmoNayQOrMFSDcuAVP3SADwM89RzzXV/BNNQsNTv7KawnETJmSVl2iNgeAcjknPr+lCVhJWOW0HT4vCXxHhs71f3K3BWFmfor5EbHH1HX8a9e8MaLYaj4t1fxHas3kJIYI9kjDfIU/eMe+Pm47d/Ssf4w+G7nUrrS7+yVnmZ1tCFOMFiSpPoMkjPuK9e0LTk0XSLWxD7xbxBWYD7x6k4+ueKBnyxoceoS+NJdCtNT1CC0S7mi/dSklI1Y+uQPujmt/wn9o8N/EabRrO4Z7WWVo5BLj5ht3Z+o9e9UNHgu7fx6dVubC9hs2vpZRI1s/3WLYPT3FW4ZJJPiImtGzvI7J7ofPJbsMArtBPHAzQBN8U/EbXfiiDQpbiWPSoHjF0kYIZ84LdBk/KeO2fzrT8Bai+neK5dL0pbx9BuG3RrJE3yHZknnkDPBPfisv4naDqOkeJ4vEVhFPNCZEmZlXISQHG047HaO3fFes+FfEeq+JpIZo7AWdjGMzSucmRuflT26HP+SCaud9eW0d5bTWswJimRo3AOMgjBr5V8IW19q3ia90A6zfxafE0qlBKWLIp2hcnpxX1nXyZ4L1OLR/HGr3c0EssW6fcYl3GMb/vYz07d+vSgZuaHPf8Agzx4dBSeWewuZFCLK5I2uBhvqMY/A0eNtXn17x3beGpLmQaWlxHFJHGdm8kAsCR19PzrQ0+Kbxp48i1y0ieLTbIriZ1++FzjHuT+Q6+lY3i/Rbjw948g8QyQTvpTXKXDzIm7Yf4gcehBP09aAN/Rr/8A4RDx9J4atS/9kXTIUidi3lOyZG0nnrx9PpmuB+K7oPHp8zIQeRuI64wK7XTNNXxd8Qm8Q2ccw0mCRW+0YK+a6IAAM89QOPQc4zXF/ES4S58fvPAskiWssQk2oTyu3d/UUAd38VtdvYb/AEjQbC6lt7S7iUyvHwzKxKAZ64xnj6Vi+JLtvhv4osLbRXkSxnt4zcQSuXV/nYE89D34xznscVqfFixuLm80fxNbQvLp8ccZlkH8C79wJHXnd1xWd4mt1+IXi2wfRxJJaQQKs0zIUVcMWPJ/3gPc+3NAG34+sTp8Gra7e6vdIJ2UabBDcsoYlR1GOOh/DPTg1nfCGy1rVbttXvNTvTZQfIimckSt3BGeg4PI5OKwfiZq665r8Wlos0Flp7mF2Kluc4ZsD2HHriu58P8Ai2wjudG8O+GIpJIFlK3EjxY3oBy/Pryeg/DpTv0A4C1voNP+LVzeXtwsUMdzPukkOAB5bADP5Cu98KWDeMdR1TWH1bUo9O+0lILZLhlP3RnOOgwQMD+leV2x0jW/iNcfb2B065u5VBcEBiQwXoQRk4/TpV/QNTufAXiu7sEklnslmMc0QTl17MB6gYP/AOukJq+jL3jybU/CviW3tRrupS2E+2ba9wxZELEFckn0PP0r1bV7VNc8U6QNP1S8iRLb7VN5UxCtFn5MD1JPOe1V/ijp0fiPwomp2TBvsx+0K2wktHghh7Y6/wDAa1fhVptxZ+HLe5vJDJPcorIW6pEBhF+mOfxoGeljgUV4VrfjXW9F8bjTriINp0rosUWwZZW43KepO7P5Yr3UcigD5b8RXWpxfEltKsdZv7aKW4QD96zLH5iqzAKTgjLZx0/KrniDXNT8D+KYbSHVbq8s3RGlW9ffwzc9MY6celY/iq6t7D4rve3cpjt4Z4HdgpbAESdhzUviyKPxx43s10d/tEOyPe+3aAoOWJzg8A/XtQB3HjzxJqVzrul+HtKuTaxXmxmuY3IZg3TB7DHP5VV1DVdQ8E+LNM0z+1bq+068Cl1uyHddzFfvYzwef05qp8SoJ9F8WaR4ha3L6fEY1JTopU9D6cHiqesww/ELxxZnTnMmn2sKedcKpAAyz4wcHJPy/wD6qAM/4ssX8eaUu4nakI6dP3hP49a7XXrg+KfGEOmaNrVzbfZYibuSGUhCFbooH3m5x6fka83+K1xZ3njaNGcmGERRXG4EAc5IHfGCOai16GDwj4jtNQ8O3DvbyoJ4woJCqWYFOckjA70XFc7T4qT6l4Vj06bTdZ1HdIWR/NlDg4A5wR15qDxnres2HhDw9q1vqtwlxMAkuMYfKkgnjqMY9/rUXxVuW8T+F9L1mwiZ7eJz9o28+SxA4P49/wDGvPPEHiOPWPCWjaTFBNmx/wBdMyYXdggKMexoGex3vi/UtL+HFhqpuVl1K6YoJZAM8s3IHQkAAdK4rVbLUtQ+HEniC41u+nedwZ7eWQGLaJtg2rjg5CngitDV9Lk1j4U6XLaRPNLYuzsqdQoZ1bj8j9K51/GNhc/DpfDxWQX6kLxnbgS7gSe/Hb/61AHrXwQEo8KMJPufan8vr93A/rurrPiHcXVn4Zvbyyu5ba4twHR48c8gYOQeOa5X4L3SP4b+yBWDwStklTggkng10vxLdF8I6mHdV3RqoycZO4cUAeFaNrnjHVfDGp6o2ttHa2bj5go8x24yoIAwOQfxr0r4Q+JrrV9Iuo9SuzPNaHId+X2Y7nv069ea838MX1inw11uxNzEt15m4xk7WbJXBHr07ela3wOCbtVg3KJZIV2gnqOf8aAKh8Yz+IrrWL2fxC+iw2cZFlaRsMyOOQTx82dpyPcY99iDxRP4l+Ges/bGDXloqxyOBjeNw2se2Tz+VcV4Vv7bwj4gvrHxLpkLo5+fdGshiPUEeoIPb1r13xFN9q8C63cxadBZWcqg2yxrtaWPcMSMMDGeoHpQB5n4IstfbwPqN5p2sPbRW7vIlvFGNzlQC2W6jjoBXUeC/Fmr+MdFvNMjvng1y1XzoplUYlQcYPGByRWd4D8SaXpHgTU4ri7hF2pl2W7OFdyy4GAevPcZxXQfA7QXs9PuNWniZHuTsh3cboxznHoT0+h9aAKXwk8Tapq2pahbaxqsjvFCdkThRgg/M2cdR/jXYeDJdRu7LVNSudWlvbEmWO0V0ClkUn5zwCCcdPrXk3ijQr7SviJAulqsR1CQPAQmEAbh/XpyT+HHSvpGSC10nQ2tw0cFvBblASdqjjHU+p/nQhI+cPg/a3V3JrUdrdNa3LQARygA7W3A9+3GD7Gtr4feKden8Wf2RrOoPIqGRNjBVBcA/wCyCenAqv8AA+5gj1S+geZfOkj/AHa4+9g5NUPi5oF1pfiK31jTY3AvHU70/hnzj9eD+dAz23w499da7rUr6m89hBOYIodgAVsAsM/7JOK6zVFmewuVt5/ImMbbJdudhx1xUGh2k9np8MV3Kst0cvNIqBQ7k5JwOO9WNUmit7C5mncRxJExZj2GKAPnLwR4h8a+IpbyxttWgDQpu8yeFWZeT93AwTkj72ak8GeLvGeuST6RZyWc08YZzd3SkFFB9uDyRjg9/wAM/wCDF3a217q5uLiKCMwcNIwHf3pvwXltoNfv5prhIt0LBctgN8wPXp0oA7z4V+J9Y1TUNS0nVpkuGswcSgYJIYgjOBkfhVa68ZazqXjpvDNm/wBgtkkZGnSESSfKpbOGBABOB06EGub+Estq/jPV380M0okMBB4b58kj8KreMPFqX/i2XR9SlOn6PDMY55bdcyPtBwSQM4JC8DpgelAHdeBPFerXniTUNB1G5hvkty+y5RAhO1sdF4/Dt61n+MvGmseH/FK6ZDNFLbz+Ww3xDMe44wMdfXn1rj/h9e6bpnju7CxvbWtwzQ26OCNpJG0EHnnpz6imfFDMvj62UjbsECg+vOc/r+lAHqvxL8byeF44rO0jDX06b1kb7sYzjOMc5wayJfFeqeH9U0e3vdQi1S21FFMh8tY3iJwONnbkHkc81ynx106ddQsNTWMm3aLynYDgMGJ5PuD+ldB4Z1rwrqNrp8FpoNvLqxKK9ukH3TkZcuV5AGTznpj3oA838U3uuXvxES1e8i+1QXKx2xAzFEDgjjn157k/p7J4+8Y3vhLTLSHdbXGqzkliAQqqD12/p19a8m8UTrp/xRa6vW8qJLmJy5HATYuDx7VofGe2F5PpmvwOz2dxCIl3AjBBJxg9iD/OgDrLDxjrOk+ItM0zVb621CLUIlkZo1VPs5bPy5XrjA69jXBeOHA+KaFUAKXNruzzuO1Ofbjj8K9H8Jax4UvY9Nt7PSYJdWkCCSP7PnyyPvOXK44GTx7V5T8RIIrz4j3ELylY5J4I2ZT0+RAaAPoCLVtU1Dxbc2GnXCnTrRVFy0kAIR8fcU5BJPf0r0UZAGTk+tfK+i6hd/DvxXcaddyySafNKDIWVdzoQQr5/Hnnsa+po3SRA6MrIwyGU5BoFY8V1DxvqFx40bwtbsljH5nli6WPzXJ27vungA9Ohx1qp4R8caq/il/D2pyR3a+dJCtwEWNsrnkgcYOOnX61yPjXxalz4tksZ1Sxs4JPInu4IgbhkHUbuoBPYVyvhC6sLXx5bXFvIwsftTCNpRk7SGAznnPP1/GgLH2eeAcda8guPEXiGy8O3eu6kbey2yFYLN4D5j/NtAOTx+vAzXr5IUEkgAckmvkbxtrUvjjxRaadYhZLOOQxwDcVD/3nOcen5CgZ674H8Y6nrWm3+rajBDHZWaHKwxtvcqMkjJx/ntXEnXdQ8ZaZd+IYzbWb6JP5tvG0HmkrjJBYnjOBnA7dq9A/tzSPC1idAsdl5LZWksksYOACoyQ3UcknjJI714LbavpuqWOqTX1wLF1jZbLT7VCkbsQTltowcHHXrQKx9DeF/EeqeJfDUuoWtvbR36SFUjYko+MHHXjI4rn/AId+OdQ8Savc6ffx20LQxFgIwcsQwB5z7/pTfgleW76HPZrKpuI5i7x9wp6H6cV554z0vUvDXjiO+0mPD3she2VU+VmPDLjPPJyfqKGhnuGha1qd1c6zLepb/wBn6fK8KPEpDSMmS3BY4wMD6/jXn9l4w13xHYatq+n3UWnwaaNwtmgV/OXBPLnowA6D2r1Fo4fDHheQRwBktLZmMeSQzYJPXsWJ/OvluDVbTV9N1IX18dMVUzaafZQbY5ZOfvYH0zk9/bFAHvPhjxnf634cv79NPEl9akIkcYJWVj0469+axfGHjXWPCltZrdyWE2ozoHa1SBx5a5PO/dg9MdPp61l/B3UrTS9E1mS5mUCBhOy5G4qFxwO/PH1Irg9Ms5/iD4rm1O/cw2CP5kpcjbFEPupk4HPA/EmgD2HXNR1DVfhxqF/qNvFBJPEHjSPOPLLLtJyT16/lXMfC7VYNJ8GaldSstqY5ztmZM+YxUYAH8R7YrrvFWrWOreDNcXTSGtbVVgWRQQpIK5A46DIrwHTfDMl34QudZi1Fj9kn+e1PQDgbhzwefyoA+ldMuPFV1oP2+X7JFeunmRWrRHkdfmOeCR27d+enN/Dnxxe+J9RuLS9+zwvFGWESRtlucHkntkcf/rrW+F3iddf0dLe4mRr+1XZIoGCUHCt7/wCNeO+JNMuPBvjeGXSfLjW5bdbqVyqh8qVwD0BJx+FArHv3g7UNW1KO6n1ARCFJnhhKJt8zaxBbqe4Ix7V0up30Wm2NxezhjFBGZGCjJIA6D3puk2SadYW9mmMRIFJAxk9z+JyfxrnPiHZTaj4U1O2ty3mtGGAUEk7WDEYHqARQNI4iw8Xa7qXhu+8RQC0RLdzttPLJyoIzlyw6A56c4rp9M8cWlz4Tl8RXETItv8k0SfMRJkAAfXcvXpmvM/C80Fr8L9YLSgkF1YY6M2Ao49ciqeiaDev8LtT8hZJJLqYTLEqHLIjLnH/fJPHpigDp7zxpr1n4at/EMotAtzMVitdh+7k87s+x4xXS6z48j0vwzY6w9p/pF6v7qAt0bHXOOR/jXD/Dnxpoa+Hk0jW3jQ22domiLrIuSw6AjI6c8njGTVL4yRrfWGiaxZrmw2si4BXbnBX5ew4P+cUISOvvfF2r6BqGhRau1rJDqUYMwVChhJx3BOcZH5H61neO/HOt+Fdb+xolrPBIgliDoQdpJGDg9iDWfbS+CbvRbSRNOF/qbIiLY+bKW8w4DAZyFHXnocVzPxhuIpvEdrCU2PBaxqydgxJbAx6AihajR1eq+PfEehajaW+p21htuESbEQY4QkjrnrwfWu4+IfjOHwxpkMkIimvLnmGGRSVZONxOOnBHevJPi3tn1fSNpDKLJCcHP8Rq78araZodFu1jL2whKGRegPBA/HtQKxct9Ul8B6vpcVxp+mJb6lEpne2iKumTjrkkgZBxjnnGT0s/EDx/rvhTXTYRJaTwuqyxl4yCFOflPPP19qTQz4EvLO0vF08zarJtX7J50sshkyOPmOO3U4GK4v40qn/CZWryZKLDHuUHBIye9AzrdR+IviLQ9Zs7fWLK1SC4VJTHCCxEbccHPJ6/iK3fiZ4r8ReE7uKW2W0fT7jiIshLKwAyG+pyRXn3xo2N4ssHR12i2RjjGPvN6e1e7eM/Dy+KPDLWCMgmwksEjAkKw7/iCR+NFxJ3Rhap4n1CDwRa69ay28ly+zevlEhyzbSo9CD/AOg16VYfafskP2zZ9p2DzPL+7u74r5r+ENrfaz5dneypJpejzmVICOfMbOOe4B3H6k19P0AjyD4q+LtU8JCwlsVgaO43qwkXJyMf41zEPxB8WXUGn3Np4ceWCRcSSLCzCQ5wSMfdH1PJzTP2gQjW2kBjj55D+i1634BIPhTSMEEC2UZFAzj9T8cXFz4qh8M6KsHneYyTXMvzKCFJIA9sEH3GKveE/Gk2oz6tY6parFc6YGZ3iztdVOCcHvx+Oa+c7uC10j4izx6yzJai+dpHRmQhGyytlSCOGU8V7np1z4N0qfUbrRLI3BgtJJLmYSyMnbCfOSDuyeRnpQI4+XxXeaxYXXi5LPS2l0qZEjhmjdnRWO0HIIGctn2xXrfhjxKPEvhi41KaFbYqsiSANlRgcke2DXy3Pqltq+jalPLdQ6fLG6/Z9MtIvLjlyw3M2OuB6+lex/Cu7t4PA2qtKUcR+azx7hkjb0/H+tAJGf8ABQ3f9ia79g8v7UJE8oyg7c4PXFS6H8TNf1i5vbG30m0luY4mdCjlAuOpO488Z49cUfBNgNE10hiGBBOOo+Vq5f4RIBda6Q3zGwkyPxFAWPZ/h14zfxVbXRubdIJrYjcUPyEHPr06VlQ+NtS1W51p9Jgszp2mRM/nyh280gE4GCBzg/hXEfB6BpbDxFDGN0jxbF9yQwqD4YnyfDvi6xlDJcpbsWRhggeW4/nQCPWdK8XS654WvNX063iS7tlJMMzbl3KAzDjB5GcfhXMeGvH+pa5pWsXQtbSK4sIfPUHcVZQCWB5znA4rl/hDbTDwr4kkIYpJGUTg8kI2cfmK5j4eXttp2ieJ/tEyxl7Iogc8sxDAAevJoBo95+Hfii58VWFzc3UEMLRTeWBFnBGAe5969Crw34FKy6Pf5JI+0DGfTbXuVAwooooAKKKKACiiigAooooAKKKKACiiigAooooApKP9Lb6Vdqkpzdv7AVdoAKKKKACiiigAooooAKKKKACiiigAooooAKKKKACiiigAooooAKKKKACiuA+IHii68K2dvdwWUdzFJJ5b7nK7eMjoPatvwlrqeI9Ih1KOFoQ7MpRjnBBx1oA6SiiigAoorC8S6jc6TpFzf2ln9skgXeYd+0lc8kHB6DJ/CgDdory/wF4/h8X3U9tHYvbtDF5hJfd3xjpXqFABRRRQAUUVBc3EVrBJcTuI4o1LOx6ACgCeimRusiK6/dYAj6U+gAooooAKKKKACiiigAoornfFWtHw/pMupfZHukiK70RgpAJxnn6igDoqK4nwV4ws/F0FxLawTQGBwrLLjnIyDx+NdtQAVjeIdOfVtJu7COcwSTRlVkH8J6j8K2aKAPLvA3hDUNGdH1e9juzbb/sYUsfK3/fOT646e59a9RoooAKK5Dxl4mj8LWUN5NaS3EUkvlt5ZA28E55+mKv+GNcg8RaXFqNtG8cchI2v1BBxQB0Fc54ttb++0W7stNWIz3KGEmVsBUYYY/XGR+PtXR0UAeP/AAz8Iap4WnumvGt3jnUDMbnII9se5r2Cq95cx2dtNdTEiKGNpHIGcKBk/wAq5fwf4rsvFdvcT2UU0aQSeWfNAG7uCMH0xQB2FFFFAGTriXkmm3EdjFFLcSIUVZXKLzwTnBrzL4b+Ftb8MXVwLtLV7e4A3skpLLjOMDHPUCvY6zdYvxpen3F80Es6wIXMcK5Y/QUAaVFcf4Z8YaR4lkli06WRpYkDujxlcA8fSuwoAKKKKACiiigAoqnqF5Bp1nPeXLFYYULuQM4A9qwfDfirTPEvnHTHlkWLG9mjKgH05oA6qiiigAooooAKKKKAPNPGGj+JbrWbDUtCvo40t42VoJWIQsc5JHQ5Bx7Yrs9B046Xp8Vs8plmyXmlJPzuxyx/M1sUUAFFFFABRRRQAUjEhSQMnHA9aWigDwnw/wCEtd0zxhda69pbGGeSVzGswyA5zwSOvPt0PQV7qOnTFLRQAUUUUAGKAAO1FFABRRRQAUUUUABAIwRkUAADAGBRRQBWvJZYbaaWCEzSohKRg43nHAzXgvhDw74j0PxI+r3WkCSO7ZhIsdwmYd7Ak9ecf419B0UAIqhRgAD6UEAjBGRS0UAIFCjAAA9qbsTOdq59cU+igBCoIwQMelIqqv3QB9BTqKAGGNCclFz9KAiKchVB9hT6KAIxFGDkRr+VBijJyUXPripKKAPErnT/ABjfanq2lzx/8Sm9mOyd5QRFDv8A4RnOSv8ACa9ogiSCKOGMYSNQqj0AGKlooA4vVPDbat4hsdTu5o/s1gN0EKL8zSZByx9AQMD2+tdpRRQB84X2ka5L8Qjr50O4NmtwvAKMSqqE3Dn2zX0TCEKK6x7CwBwVwR7GpqKAEZQwwwBHoRSKip91QPoMU6igCIwxMSTGhJ7lRSmKM9Y1/KpKKAGeWm0rsXaeoxxTPIi27fKTbnONoxmpqKAGKiqu1VAU9gOKjFtAoIEMYB64QVPRQA1VVFCqAAOgAxSSRpKu2RFdfRhmn0UAVjaW5628X/fAp8cEMZzHEin1VQKmooAge2gkYs8MbMepKgmpWRWXYygqexHFOooAzZ9K065ZHnsLWVk+6XhViv0yOK57x7carY+G7uXQ42N2gUL5abmVc/MQPUCuzooA8k8DHVfEE1lrOtae1s9lbmCF3b5pnPDOVIyvAx7kmvWJI0lQpIiuh6qwyDT6KAMDV4nsNNu7jSrCJ71IyYkSMAlsfhXnPhttX8Vw6Qmt6dcQx6fKZp5JlCedKuRHhfvcZOeg6/SvZaKACmSRpKhSRVdD1VhkGn0UAZ402wHSytv+/S/4Ug0zTx0sbb/vyv8AhWjRQBTgsbS3ffDawRv/AHkjAP6VUm0TS57xb2XT7Z7lekrRgmteigDmdR022sVu9V0/SIJ9UKFlwoVpG+p//XXzpc2+r+KvEmmXJ0+5W6XyxeFoiqRlZMEgnttxX1jRRYViC5t4bqF4J4llicYZHGQRVHTdH03SyxsbG3t2f7zRxgE/jWrRQMyNR0bTdTkjlvbGCeSMYR3TJX6Gr1zaW93CYLiCKaE4ykiBl/I1ZooAyNN0XTNLLGwsLe3ZvvNHGAT+NZ0vhPw/LK8smkWjSSMWZjGOSeSa6iigDDm0DSJ7lrqbTbWSdhgu8QORjbjn24rVtbeG0hSCCNY4k4VFHAqeigDBn8O6NcXjXs+l2ktyxyZHiDEnGM809dA0hLwXy6bbC6DbhKIxnPr9a26KAGuiyIyMMqwwR6iuZXwl4fVgy6RaAg5BEfSuoooA5yw8MaHp8kklrpdrE0i7XIQHI9MHtxSaZ4X0PS1kWz0y3QSZ3ll3kg9stnjnp0rpKKAMnS9G03SVZbCyhtw5JYxrgnPvU13ptneT21xcW6STWzFoXPVD7fkK0KKAGuqurI6hlYYIIyCK5yw8LaFpxkNppVtE0mdxCZPTHBPTqeldLRQBycHg/wAPwW01tHpcAimIMgOSTg5HJOQM9s1BH4I8NxhgmlRKGGDhm5/WuzooA5k+FdDNkLH+zYRaht/ljIBbAGTg8ngflSQeFNCgtp7aLTYVhnAWVefnAORnnsRmunooA8212x0zwbpk2s6TocL3MGMbcjAPylieeAP6+prJ8M3beNtS0zW5bcQpp0cgdNmVaVjgYY9cABvY168wDAggEEYIPemRRRwoI4o1jQdFUYA/CgCSiiigDjbvwT4bvLw3k2lRGYsGJVmVSfUqCAffjnvXXrGiRiNUVYwNoUDAA9MU+igDjrHwT4csL37dbaVEk4OQdzFR9FJ2j8q6i7tLe9t3trmCOaBxho3UFT3HFWaKAOc0fwxo2izPNp9hHDK/V8liPpknH4U258LaFdTyXE+lWsk0jFndkyWJ7mulooA5hvCegMctpFoTjHMdbT2FpJZmxe2ia1K7PJKjbj0xV2igDmtG8L6LokzzafYRwyv1fLMR9Mk4/Cq1x4M8O3NxcXM+lQyzXDF5HkJYknuMnj8MV11FAHBn4feFmmWY6SpcEYzNJjjpxuxjjpiuR1/4gQ+EvEEOhNpoj02JFzNvJO0rkFR6A8fga9qqrNZ207h5reGRx0Z0BI/OgDl/A2jPo+lMJ4kjurmZ7iZFA+UseF/AY/WuyoooA5TX/COh+IZ47jVbH7RLGmxG810wuc4+Vh61r6PpNlotmtlp8Pk26kkJvZsEnJ5JJrUooA5TXfCGg6/Ks2p6dHNKvHmBmRj9SpBP41oaboOl6ZYtYWdjDFauCHQDO/8A3ieSfc1t0UAcBafD3wza2k9sumq4mUq8kjFnwTngnpjjGPSrem+CNA07TrjTobLMFyAJy0jb5AORlgcj6DArtKKAOLsPBHh3T4rmK108xpdR+VMBPIdy5zjluPwqlH8OfCke7ZpbLuGDi6mGR6ffr0GigDkNI8GaBo12t5p9gYbhQQG8+RuoweCxHeqmt+BtF1i9+2yxywzNkSmB9gmH+0O/1GDXdUUAU7KytbC2S1tII4YFGAiLgf8A164UfDbwuLqa4OnsRJ/yy81gieu0AjH58dsV6NRQByvh7wpo/h15ZNNtmiklUK7GVmyB7E4rqqKKBt3CiiigQUUUUAFFFFABRRRQAUUUUAFFFFABRRRQBSX/AI+3+gq7VJf+Pt/oKu0AFFFFABRRRQAUUUUAFFFFABRRRQAUUUUAFFFFABRRRQAUUUUAFFFFAHivx1Ljw1bhQCDdLuPoNrf1xXn3hXxZ4h8O+EBcWujQTabbyndcyORks2OgPY8fiK7747uy+G7YKuQ12oY46Dax/niuNKOfgxKI2G0zgyY7Dzh6++OlAHsfh7xjbal4VPiG6TyEiVvORTuwynGB9eMZ9a4aw8fa/qmjanrNnp+nrbWLcxyMxdh1PcDgHPv2ri9FgeX4Ta0kalmEysQPQSISfyBroPh3fR2Xw11eXKu0Rm3JvweVAGfTrQB6P4b8cWOreG5tbnAg+yqftMSsGKkeg64PbOP61x2m+L9e8V6Pq1xZaXaC2iDRmNpW8xlKn7p6EgEdQM9vSvHNB0fUrnwbrt/C22yDRq0feQqwJP4ZB/P0r1L4W6la/wDCFaxavMiSQCRnDNjhlwD+Yx9aAOc+BMLJqeqvDtEhtiFD9M7hjPtW/ZfFPWZdWfS20OCe5WR4hHBKQS4yOCe2R+VY3wIyus6gh7W3/s4rH8CqW+KUhAJC3d0TgdPlkFAHpvhT4iX2peIRomq6fFaSEsnyFiQ47H8jzW9448bvoGoWOkafZrealdsMI7bVQE4GT6k/kBmvK4sj4uncACbr17eXUHimCWL4tWxlkZ/NmhdMrjC7QMD8qAPXNL8YXkfiVvDuuWcNvcuoaCW3ZnSQ4zjkZ6Z59q8h+Muv6xJqZ0WaH7PYjDooIJnBPDn8VOB+dWPGsdzc/FWyitnxKHg2FuQowCfX3qH44q3/AAk9gdwA+yLjjoN7daAPX4vE+oaR4bn1XxBpqWoiVBBHDKHMueBnHA5x3rmZ/iJq1joun67e6Ra/YbyYxhYrg+YBzzgjHY/l71X+MT/avBFu1nOssUN1EJzG4xjYRg88/MV4+npXMfERIofhp4dS3clDJHuOerFGLD/vrNAHrHi7xhJpPh+213S7WO9tZWG4u+zap4B9evGKw7fx5qV14Ul8QQaZbnyJik0TTEYXgZBxzyelcdqsU0XwbtVmBDFlYZbPymUlf0I4rL8PXVvH8K9YieeJZGlIVC4BJypwBQmJO57n4D8RyeKNJN/LbpAwlaPYrEjjHP61q+KtTn0bRbvUba3W4kt1D+WzbQVyM8+wyfwrz/4JDHhdv+vl/wCQrtfHX/Irat/17P8AyoGeT2XxburyzuZIdBeS4gTzWCSZRUH3iT1GOOx/CvQPh94zTxdY3E72wtZrd9si79y4IyCDgf5FeI/Ds+T4O8XSKQWFuFzjkAq2RW18GYmuvD3iOGJSZJIwgA7sUcD+lAHaTfESe91C8tdC0xLyOyhMs0ssuz7pwwHGP15o1zxHb+JvhzqV9CvlyCMJNFnJRwy8fTuK8i+E9vb3er3+l3tzPa/aIGj2RuE8w5GUPHXGfyNelano2iaJ4Q8SWujNK+1UE7uxYFg3QHpxnnFAHmvwz1/VfD2k6nPY6Mb6AMJZ5fM2iJQD26nufwr6L8FeLLbxPpj3YUQTQkieMnhO+c9xjv8AWvHfhYpTwd4oP/TJyMjj/VtXM/DSwv5dD8S3URYWxsni2g8s+Af0AI/GgD11/iBdahf6lDoGnQ3trYReZJcPNsD467ePrj1wa7jwn4ktPE2ni7tiFdTtliJyyH/CvCPg66L4b8TvIyqBHyT1GUatD4DwXSyajKzMbfYqgnoWz/8AroA+ip5UgikmlYLHGpZmPYAZJrxlviVc3q6jdaPo63NhYKrTSyTbGIYnBC49jXcfERZn8JasIN28QEnaB90EFuvtmvDPg7bW+owalps+oXNu0wUiKCQJ5i857Z79u2aBO51XxN1qDW/ANpqVuCEmnTKE8owyCD9CDR4K1ubw/wDDcaokSTlJ2xG7hAAXx179zWB40sdF07wTd2GitKYoNUCzGU5Jk24JB9OAPwrzgLrVj4c0y98xG0xLx3ij2jHmAjl8dRkd6BnvM3jnxLBpJ1ebwsI7IBTva45weh24zjpzjvWz4E8cS+LGvFFgsDQIGUCTO4+nTiug8N6xa+LNA8yPajSRmGeJefLYjBHPbnivmPQb3V/CHie90u0UzzSTPbFDx5meFbjkdmoA9nh8Z65faTql2/hqF7ezdoZx9rBBCg+ZjjkDjkcdcZrn/CHiKKx8Oalqeg+F44VhlVrqMXbNkbTlxkdB6Dpz6V6dPpcWi+C72xiBAjsJdxJySxQkn8815x8B8TaRqkTjchmAIPTBXpQB13gHxy/i24njNktusUe/Ik3EnIGMVb8OeK7/AFLUdTtr/SRY2+ng+dO024AjnHTHTnr0r5/uBq3w98ZvDYqD574ijb7s0TN8oIHvx9RX0bZaVY6F4WuodR4jkikmv2BJLMy/ORyfoMego9BN2TZxF18UHlbUbjSNJW90ywZFluTcBGw2RuCYyRkcV22ieKbbxJ4butTs1MbxxyB4nIJRguecduhr5htEhl0bxFLosiWFhmNZIJjveZd3y4J6EZPTrkV6h8IgR4R10Fgcb8DHT92aAKXwHmka91ZDFlWVXaT0bPT9Sfwrs9R+JBa+ubbQtKfUktI2e4l37AoU4OODkV5z8LLWd9B8UXFsWN0YNkYzkHIYnj14xWT8I4vtt5e6V/aU9lJPEcqiI3mjoQdwPYn/ACKBntVz4/SXwvLr+lWDXIglEdxDJIEMQxnJPfqvTPX2NcpD8XvO05549Ele5jf94iuTGidmLY49OlLqvh/SfD3hTxLY6dey3FwIojchznYdx29BgE88deBmuZ8N24X4Xa8xhCF5R+9Dcvgp+OB6e59aAPdvCfie18R6SdQRfJMZKzxsc+WwGTz3GDnNcNefEt5jfS6Jo739nYAG4uWmEYAJwCBgkjg/lXHeBmu0+HPiA2a5mJfHGDt2gNjHJOM49/zqX4JizurLWNLuXBa6AzGeCy4IJH0yKAasdP4m8cWt94MW+jsppre7kNrcpFP5TRHGSC205BHHTo1dd8Nr6zv/AA5BJY6d9ggR2jEW/fnH8W7AyT6+teffEnStL0TwY1hpQVUS9VpFEm9gxB+974AH4V1fwbIPg+3YKAWmkJ9/mosKx6nRRRQ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of9Lk+g/lV6qSD/AEtz7CrtABRRRQAUUUUAFFFFABRRRQAUUUUAFFFFABRRRQAUUUUAFFFFABRRRQBjazoem63GkepWq3CI25VYkAH14NZg8H6ALX7H/ZyfZ92/y97Yz+ddZRQBi6Toem6PFLFYWiwxSnLoCSG7dCa5mX4e+G5JWcWLRo7KzwxzOsbkdMrnFegUUAZtppdlZ2P2C2tkitdpUxKMAg9fzrkF+HXhdLjz100LxyglfYfwzXoNFAHKaH4R0TQg32CzEcjoUaXexcg/7Wcj8KwrH4c6BYzC4t1u47kOHWZbhg4OTxnPvivSKKAPOpvh3oEtyLsR3KXAl80yCdiSeoHJPFdLr3h7TddSMXsJMsRzFNGxWSM5zlWHTpXQUUCSsjk9F8KaVo9099Eks164Ia5uZTJIR9T+XrR4n8JaT4mEf9owuZI+EkjcqwHp6YrrKKAStojno/Dejx6W2krYRGxY7jC2WBPrknOeOtYMXgLRlSGGY3d1aQMXitbicvEh9h+PSu/ooGZ+oabaajYyWF1CHtZFCtGCVGByBxgjoOledw/CzwxHFLG0E8jSDAkaY7k+mOPzBr1SigVle5y/hjw1Z+GoJLexluGikbdtlk3AH2Har/iDSYtc02fTp554YZgA7QMFYgHOMkHg459q2aKBnl1j8NdIsbe6t4Lq/SK5ULKqzYDAdM4HPU/ma2vC/g3T/DM0stjNdHzBhkeTKn3xjrXb0UAeaap8NfD2pXsl48U0byNvdI5MKSeScds+1dQ/hvTDo82jRwGGylHzLGxz25yc88CujooA82f4e6VHF5NhPeWUMg23EUU5ZZx/tBs8+4rtNH0ix0azFlYW6w24JOzJOSepJPWtWiiwrHnt14A0aS5uLi28+yNypWeO3kwkgOc5Bzjr2x0rrdF0my0SzWzsIfKgUlsbixJPUkmtWigZHNGk0bxSLuR1KsD3B615NL8KdAa+S5ie6hhU58hZMjPsx+Ydu9eu0UAcbqvg/TNR0m30j97b2MD71iibqeepOT1JPWqsfgjTYtBuNBjnuksp3Dt8ylgcg8Eqe4Fd5RQBw/hXwbZeGJZHsrm5KSD543b5SexP+e9XrjwxYXHiK319gRdQRlQB0Y4wCfoCcV1VFJKwGPr2mDWdOnsGup7dJlKu8BAYr3HIPB71zvg/wZZ+E/NFjd3Txygb45GBUn+90613VFMDlNY8MWOravpuq3G7z7BtyAdG7jP0PNb2o2UGpWc9lcqWgnQo4BxkH3FXaKAPHdG+EugWKzC7M16XPyF3KbB2+6Rk/X8q19B+H1lomn6jZwahe/6au1pA+0qATjAHGccE/XpnFel0UAedeFPAlp4Yuzc2V/dtvGJI3K7XGOM4HY81k6p8LtHutQN9aXFzZOz73SJvlz3291zz3x6Yr1uigDhbjwVYPpLaTb3FzbWsrFrgxlS8x4+8zA9wOnvWXF8Pre30i50iDV79bS5YNIjbD0OePlyM4FenUUAcT4X8IWnh22ubSC4mmtrgfvI5cYJxgnj1HFchd/CjSnv0uLO6ntIB96FTuPfoxOR+tey0UAed6r4A0m90mLSoHmsrVJfNYQkEyNggFiwJOM/54x0Hhbw/B4a05bC2uJ5ogxb98QcE9cYAwPauk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if8fUn0FW6qr/x8v8AQV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icXL854FW6qJ/x9SfQ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af8fUn0FXKpof9Kf6CrlABRRRQAUUUUAFFFFABRRRQAUUUUAFFFFABRRRQAUUUUAFFFFABRRRQB554m8d2Phm+W21Gw1BIWIC3awgxMcZwDnJx9M9a722njuYIp4XDxSoHRh3UjINeX/GW2+1+FGh+UbrmIbiM7ctjI/OvPPCmraj8ONaHh3xBJnSpmJt7vHyr6MD6dAR/D9KAPU/E3jy18PatBpc+mahNLPjynijBVyewyecZHSu+tJ/tNvHP5UsW9Q3lyrtZfYjsa4fxg8baj4YkCpIp1AFW69UYAj8wfwq34t8UroTW9la2r3urXYP2W1T+PHUk9hjP5UCTeuh2tefQ+NbaXxlL4WFs3moMifzBhjsDkY/MfhWV4d8b38+uroXiDRzpd3Mpa3IfesmM5GenY4I+npUsHie0ufHSaP/AGI0VysTn7ZMoVyNuQVGMkEDHJH8xQM9RorzjxJ4uvLPWo9C0XSxqWomLzpEM4iVF9yeM9O/erXg3xadfs7+e8sX0+Sxk2Txu2dpC5Pb60Ad7RXjE/xE1G5Sa/0Xw1cXujwH57tn2FsfeKrjJAwf64rpH8ZfbfCT+ItFsHvCgJe2dtjLg/Nnr0HPHUUAeh0V5lpvjeXVPB0/iGz0qSSeHcHtQ46rjJB7gA56Z9q1fA3i+38X2c1zb2stuYXCOshB5IzwR2oA7i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af8fUn0FXKpR/8fMhq7QAUUUUAFFFFABRRRQAUUUUAFFFFABRRRQAUUUUAFFFFABRRRQAUUUUAeYfFpHfw/DtJCi9hL4Pbd/jitnxz4Vt/FektaSMI7hPmgm252N/gcYp3ivwlB4mMYutS1CCJMEQ28iqhI6Egqea6bTrQ2NuITc3FyQSfMuHDOfxAFAHzB4W1vX4fEuh+FNehHnWFzmORj82zyyFGRwwx0PWtHxebSf4q28Gt3UsNi0AjhdZGi8vKcfMDwCxIz7817jqXhbTr/XLDXGVo720YnemB5g2kYb1xnrVfxn4O0vxfaJDfq6SxHMVxFgOntkg5B7igDl5vC/hLQr7Srub7TLcG4VLNWnkl+fOQQuTwDznpnFVr8g/FrTgFAxp7ZIOc/f5PpRo3hbw/8PhDqmqanJLKv7mGa4J2xkg5CKM4yAf19apRQmf4utPCRJHFZhpCnIQGMAZPvkfnQA7x14av7zW59b8K6l5Gt21uEuoByXUj5cZGASAeOhwOnfirrxRLrHgzxPZSWCWOtRCNrry02mYb0V2bjg4zke/Fesa34KurzXZ9c07XrnTrqZEjYRxhlKjggg9egx6Vt6J4TsNOtrxLjN7c3+ftlxKMGbr2HAHPagCl8M57e88F6UYgCggMbrj+IEhs/jn868X+GcV7bp41t7fcNOiimVQOokG4Ljv90H9K9MsvAF1o95P/AGF4gn07TZ3DtarEHIOOzsT+o/Ou38PeG9M8Pac2n6fBshckyFjlnJ4yTQB5J8Kzj4camfT7R/6BVL4BXEdvoWs3EzBIopg7seyhMk/pW7pvwpjsZb62TXL1NHum3GyiO3PB4Zucjn0GcDOa1/D3w6t9G0DVdH/tCeUaguGfG0IQCAQPyz64oA7rQtf0rxBDJNpd7HcpG+x9oIKn6EA/j0NbteefDzwWng60uYvtZupbhwzPs2AADgAZPvXo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0ObqT6CrlUox/pUn0q7QAUUUUAFFFFABRRRQAUUUUAFFFFABRRRQAUUUUAFFFFABRRRQAUUUUAFFFFABRRRQBlaxpGn61bC11K1S5gDhwj54YZGRj6n86bpGjado0bx6faR26udzbepP1PNa9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P/j6f6VdqlH/x9P8AS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i/wCPmSrtU4v+PiS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Ri/4+pKvVRi/4+pD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xf8fUlXqzoTm8kFa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xD/S5DWhWfCP9LlrQoAKKKKACiiigAooooAKKKKACiiigAoopOc9OPWgBaKKKACiiigAooooAKKKKACvI/iV4s1bwd5F3bra3Fvct5axSoQYyBknIPOaxfjJ4yvNEFppWk3Pk3c43yso+ZU6AA9Bk59+lea/FrRtU0zR9IkvdZuL9Jmy6XABMcm0Z2kduvGaAPdf+En1eXwba+IbSwhnnK+bPbgkfICQSpz1AGe9dT4Y8Q2HiXTkv7CTKniSM/ejburD/ADmuf+HEEdx4G02CVd0cluyOM4yCzAivHPgteDTvFutaIhItnMnlqT0ZHwPr8ufyoA+i/EEuqQadNNo8NvNeRjcsU+cOB1Ax3PbtXh/gz4pap4i1+30ia1sbXzWILlXPIBJA+brgHHvX0VXxh8VdKHhPxhDqdlFIkM8gulyQV8zdlgPQZ7e/pQB9TeMtTvdG0W41GxW1drcb5FuCwBX0GP4s4xVXwPqmsa3paajqltb2yTgNBHEG3FOzHJ79vbnvXGeJ9S/4S/TPD2m2Kts1mRZrgAjMcEZBfJHAwcfiMdaufFCXXNA8PrqPh7UDaQ2KokluIEkBTIUEFgSMcfhSTuJO5P8AEDxjqHh7UNL07SbGK+vL3f8AuW3ZGCAuMevzfTFbfinUNa03wtJqUEUX9oW6LNNEnK7QcuBnPRc/lXjHw91/UvFFhrmo3+sAarZ2rLA/2eIGJMbiwIUdxg1pt4n8T6N4APiG/vEvJrh1SGGa3QBELYySMbsgdx3/ABpjNnw58RLvxjrNjp+kWxtEjHn3zzAN8gxlVx2JIGevIr3OvmL4b3N1BNpFxp2oQXFtfzY1CNbVElgfDHacdELHIPHQeuK3/iP481C01+18N6HcQwSyMqXFywDFGbgAZOBgHPrnH4gHv1FeJ+D/ABNfW/iyfwzqOsR6tE8W+2ukjVTuC7ip25HTd1J+6PXFeheNrvU7Hw/d3Gjoz6gpjWFVj3kkyKDx34JoA6qivmjx/wCL/EvhGSzthr1tdXkke6eJbNFEXpzk/qB6966bVfGGv+HfAFtreoJDNqV1IojBjwqI4yNwGMHaM/UgUAbuseOLiLxfbeGdJsI7yYgG4dpdoj43EfUKM89yBXqlfH8ms6r4al03xjb6il2NbybmKS0EZwhAKd8D0IxnAPNel/E3xVr+i6VpeuaTNHFZ3SIJIXiVyjMpYHJHpx+HvQB7rRXhHhvxrqGp/D/U9audQjhv7ORgHEQIzhdilcfxFgM+/tVjxF4z1bwt4Lsr6+ZLnVtQGYnSMLHFkBuexIB/E+woA9vor5j1LxX4h8InRb2XWV1e01KISvFLAE2jA4BBzn5vbpXo3iLWtaufEGmaXot3DZ21zaG6luZYPM2Lzjg8Dp6igD1avDvGPxH1Hwv4g/sqbTIJIn2vFL5hG5GOMkexBH4VwWjeP/Fmq+KY9EsNQt7uJrjYLgWyqrRg/M+BnAwD3qn8cST4ysOoxbxjqefnb/GgD63ibfGj4xuUGn15R4r1HxJJr9jo3hu6hD+RvvHkiDLCM8Mx5wTzgdao/EfxvdeDtNtbON0uNYnjz5rRYRR0LYz19B+dAHstFfPereK/E/g0aTd6veW+pWuoDdJH9nETQdCVUr1wCOT+VU/iV4v8U+G57W+0+/t5tI1BfMtnFuvyjAIU5yTwQc+9Aj6QorxHUvEevS+D9C1TTdQgbUbxhG0Swq3nuxxgehXBz+OcVxfjrxT488HXVtDc6haTxXEe5ZY7ZQN2cFcEZ44/MUDPT9J8bXmseKLnSdP02O40+2k2TX0cuQowcH06gjrzivU68AuZdR0PQPDsnhu7s0k1SdI5ttuCZZHGdxyT93BB/p0rY+IXja+8MwWGkWhjuNdulQGUphFydu4D1JB4/H2oA9nrwlfibfx+Ml8M3GkwKTdCAzJOTwejYx6EcUlv4y8QaH4ssfDuufZb0XflgTQRlGQvkcgcHB4+gzXjHiy6urL4qTXFlbfarpL2Mxw5xvOF49vrQB9vUV86aT8RfEUHjGDQdesbWDzZViaNCCYy4BT5gSD1X8/WvoiQMUYIQHIO0kZANAD6K+Yrvx54v0bxbb6Jqhs9rXEcbMIsIyMw+cH6H9OeQa9V13V9ci8Yabo+nNam2nh8+fzEyyIGwx6jrwBj+lAHpFFfOmreMPGdnpmoa0Rp0FhDdtbwJLE2+YbiuV9QPU9cH0rV+HfjHxR4sstUm+y2X+jQlYGAK+ZMeQDkngD2HUUCTurnsM2rWcOqQaXJIRdzxtJGm0nKjrz2/GtWvi/whrPibU/Hkd03lXmqRrJEUuH2IqgNlQV6YycYz1r27xJ41v4fE1p4V09beG7mVRLdzDcqMwyNq559Oe5oGexV4br/AMTb3QNf/si/0NF3SKI3S53b4y2A3Tj6VJ4M8dapeeKbrw1rMVr58byKk0OV3FOwHfIBNeUfG12Tx1aOi7mWGIhfU7jxQB9iKdwB9RUN3L5FvNMBkxozY9cDNeATfEXxDo3iTT9P8Q6ba2sF6I22o+TEjNt3E5PQg5Fa3xV8Z614VvbNNPNq0U8ZO2WPJBB9c0AaPhrxdrN7daZc6lFZxWGqu8dvFAxeSMhcgtj1/TPOK9fr5H1PUZfDFjo/jDSLCxt5NRhaKSLYzLHJk7mUE4UEDoOnI719KeENWl13QLHU5o0jluI9zKmcA5I4z9KAN25uIrWGSeeRY4o1LO7HAUDua5jw54mg8STzyabBI+mxDaLtwUEkmeVVTzgDBycda8q+PWuT21jZ6LbybBeMXmx/EgPA+meTx2HvXonkXug+Bo00l4TdWdksgMqfK+0bm47E84+vPrQFzv6K+ZvDnxG8ZeJUmttL0mzmuIV3SzE7Qoz6E8+mBzXb/C34hDxYs1jfosOqwAuVVSFkTPUehGQCP/r0AexVFO0iQyNEnmSBSUTONxxwM9q8UtPG+r+JfE95o2gfY4YLVHb7ROpfzNpC5xxgbj+Vbnw/8df8JHPc6XfwC31S1LB0X7rhTgke+e1AFPwV8RZPEuuS6RJpf2V4kdnYy7iCpxjGK9gr4f8AC2qalpPjjUJdJ077feSSzxrDkjqxOfwxXtfw3+Ieo69rU2javbQxzKrlGjBB3KRlSOnTcc+1AE3iL4nzaD4jl0W50cFVdQkqz53K2MHGOOvSvblO5QfUZr4t+Lpx8SB9bf8AkK9x+IPj9vDd7ZaJpsKTancMgJmB2IrEgH3Oce1AHsVMkLKjFF3MASFzjJ9K8y0HxZeL4nl8LayLY3YjMsNxBlVlGA20qehA3HOccfnz8fjjV/EvimbRvDCW0draqxnu7lSwODgkAHpngDv1+gBZ0f4j3dx4sTw1qehmxnZihP2gSFTt3LkAY5GOhPWvY5pUgieWVgkaKWZj0AHJNfHmhXd/qHxjhm1W3htb3zissStlVKQlRgnOchRj617L408YSf27H4NsbaF576MxTTXLlUQOpwBjknH9B9AC74J8eyeLtRnhtdHmjsYc7rtn4H90EY6n07V6rXzl8K/E0ulauPAt3YW8ctvJMn2iByfMdcsScjnIB546AYFW/EfxN1nw/rp0i80m0UmQBJfNbBQnh/y7UAfQVFcB4k8Ranpur6NptjY29ydS3AO0pG0rgsenQKc/gazfHPjsaBd2+k6dai/1icrtgzhVDZAyR3zjj0OaAPTZWZI3ZF3sFJC5xk+leS+GfiQur+I/+EfvNJnsbs7wA7BsMoLEH2wCc/T1qXwt40vJfENx4Z8QRWtvqUSr5bwMxWUlQ2Oehwc+/NeO+GoynxqmBbOLy6PfvHJ6n/PtQB9d0V4/B4013UvE17o+kaTZ3dray+W9957eWgxn5jjr1GB3H416+M4GevfFAC0V48/j671TxHeaB4etLOWW2Rv395MUV3U4YKAMt+nQnpzVr4d+PJPFFzeade2a21/ags3lNlGAO04zyDn60Aer1R1O5ls7Ke4htZLqWNCywRkbnI7DP+fr0q1LIkMbyyNtRFLMfQDrXidl8Q9X8Q3t/D4Z0i3uYLRRJ5k8pVpFx0C4GGJzjtxzSbS3A2vDPxM0vX9ZXRksb+1vHLKBOigAqCWBwcg/Ke1Pl+JmkQa9/YU1lqMd39oFuS0aFdxOAeGJIOR27189fC+6e++JsN3LF5Uk09zI0ec7S0chI/DNaXj6Zpvi5AjBQIrqzRcDGRhG59eWNMD7GorxfxT8RLzw/wCJ49Fk0yGSKVo9komOSrHGSMdc5pnjn4kXHhXWzpp06KdDGsiSeYQcHsRj2oA6Dxt4/tfB9/bW17YXE0U8JkWWEr1BwVwcex69xXdaRqEWrafbahArrFcRiRBIAGAPrgmvmz483f2vS/D11sKidDJjsMqpx+tN0b4pXWieHdMjXw/K1pEgg+0vJhZGUc7eP6/yoA+pq8vv/GOopc6pJp2kpd6dpUnl3MpnCuSBl9o/2af4h8aTWPhC38T6dZJdW7hGlSWQxlAx2+hzhiB+vIry03dr4r0C+8WJoTmaC4xf2kd88cc8apksQBgkArnjsfoQD6LvdSjtdNfUVhnuI1jEgjgTc7A+g/Gl0fVbPWbNLyxmEsLEjpgqR1Ug8gj0Ncb8N/Fp8XabPcGyW0+zyCLYr7geAeOBXnGn3jeDvideaaNpsdZkVwpbARn5BA/3iy49CKAPoyo5n8qJ5NjPtUttQZLY7D3qSigDzLw38RdO17WP7HSw1C2u8MSLiNV27Rkg/NkH8K9Nr5Z8LL/xeXUT/wBNbj/0E16e3i7xDN4jvNGsfD0NzHbSBXuRdYVVPILHHDY/h65/OgD0+6ureziM1zPFDEDgvI4VR+JqcEEAg5B6EV8dfGLxbq1/rMugSWgt7a1uAY0IBaY/wuT0IOcgfnyK+hX8Wpo3heLVtes30+bbtWzLAu7DoFHvjv0HWlcVz0GivCrX4pT21zpv9u6N9gsdQj8yK4Wbfhc4DEYHHQ/Qg1Y8Y/E+Twx4gl0ubSfMhQIyzebgurAEnGOxyPwpjPba5zxP4j07wzYi91GRljZwiqgyzE+grzbQ/ita6t4jTSV0+SO2mfZBcFvmYnoSuOAfr3Fc74s1rT/F+tCHT9En1tNIRpZR9rEEfDYPykHeOB06+9AHu+g6rDremW2pW8c0cNwu5FmXawGSORz6flWD4p8Z6X4Xmhi1FbkechZXji3Lx2z68Vc8F67beItCtdQtolhVhsaFTxEw4K9Bx/TFeW/tCNt8N2HH/L8P/QHoA9r0nUbXV7GC/spRLbzLuRh+RH1BBH4VoV4rHrL+BPh5ol3bWa3kbRxmRXm8sqZAXJHBzycYr0Xwlq15rekxahe6cbB5SSkTPuJTs3QYz9KAOlorzb4i+NJfBsNpONNN1DO5QyeYFCt1x9SMn8K88b446cbe2MemzGeQnzkLgCPnA575HNAH0ZRXlXiv4j2OivZ2lnbS3+oXiI8VunHD/dDHsTxx15FS+EviDaa3qEukX1s2m6rG5X7PI2QxHUBu568dwM0AeoUV4hd/EzUI7jUWtfDM9xp1hJJHLeCXC/ISCRxg9j171R0z4s3OqmZbDw3PcNBH5sgSUfKgPJ6c/TvQB77RXl3gv4iWni6/ezs9OuovLTzJJJCu1R07H1xUnhjx4mt6rqenzaXcWZ09WaWSRgVUA459PXv3oA9NqteXUNlby3Nw+yGJSztgnA+grxm8+K8JjvLvS9Fu7/TbRgst2CEAJ6HaeQPcgV6RoPiCy8S6KdRsGJjZWV0b70bgcqffkfmKAIfD/jHQfEdxJbaVf/aJo08xl8l0wuQM5ZR3Irra+Hfhp4ptvDHiDUru6gmlElu8cccQyzNvUgfkDzX0v4A+IFj4ze6hht5ba4gAYxvzuQnGQRx6ce9AHpdFeX+LPiLp+hXy6XaW82p6puw1rbqcpxnk45OOwz74rT8N+NbLX9Pup7a3nF9aKxnsCv71SM8Ad+n9OtAHe0V5FoPxS0vWdVh0qPTdSjuppPLUNGpCkZzu+bIAwc8Vv3HjSC38UJ4cfTb43EmNkqKrKQRncechRzk+1AHX6pqNppNlNfX06wW0Iy8jAnHOOg5PJAwKi0fVrDWrX7Xp1ylxBuK71zjI6jmvGvi3rem6gI/DMb31zdCRZZoNPhEj4A+6Tnj16E8Cuz8I6zo8fhL7RolpO0FkhWS0VB5wcdQw7seue/6UAejUV4jbfGbw3Nb3ErRXsUkYykLxgmU+gIJA/EitPTPiv4au9KN9PO9tMpw9oVLSZ9scEe/54oA9borjPCPjLSfFkcp09pUliPzwzKFcDseCRj8awZPibocOvyaFcQ30Nyk/keY8I2Fs4GMHOD2OOlAHqNFeYr8SNIbxAugfZNQW7afyAzRKqbvXls4/CvTqADpXNweKdAnJCaxYhgxTa86q2c4xgkGsTxN490fw/erp0q3V3fkBvstpCXcAjOecDpk9c18vJf2+r/FCO8ghZIpb9GCSJtZSMZyOxyD+NAH3BRXmXib4k6J4b1VtM1CO8WVQrbxFlCCM5Bzk478VBbfFTwtcaitil1KCz7FnaIiMn69eenSgD0DV9XsNFthdajdJbwlggZ+7HJwMfQ/lV+CaO4iSaF1eNxuVlOQRXi/xmu9Ba1stP1tb9A7mWKe1QEIRwQc8HI7V6J4JGnL4c05dJneexWLEcjjDNgnOR2Oc0AdTRXB65480LQNU/s3U5ZreTyw/mmEshB7fLk/pisqT4o+F1vUtEu5JAzKvnLHiNc9yTjgd+KAPUaK87v8A4jeGLK8W0fUBI28o7xIWSM8dSO3PUZ6H0rvjPCsH2hpUWHbu8wthceuaAJqQkKCSQAOSTXl8nxQ8ORyopa78h5PLW68giInPJDHsPpXb3Oqac2jvqLzh9PePJljUt8p4zhQT359O/SgCfTtV0/UxIbG9guRGcN5UgbB/CnXeqafZuI7q+toHIyFlmVTj6E15B8KLPwla39+3h3Vri9naIeYssTIEXPbKjPOPWsyxHhTxF8QZtRl1hLqfcgtLLyJEAdFAJZmUA4IJA/8A1UCbSV3sfQdIzBFLMQFAySTwBS15tq/xF8P2F29ikkt9Om4SpaxGTZjrk9PXpnpzQM7S11nS7uVYbbUrOaVuiRzqzHjPQGtWvjrwTNZ3PxbSfT9n2R7i4aLy12rt8p+gr6c8S+K9I8NLENRuCss2fKhjQu7/AEA/rigDqayF1vSWnFuNUsjOX2CMXCbi2cYxnOc9qzNA8V6Rr0jwWc7C6jGZLaaNo5E+oI/lmvmv4g3NrpvxVt7mYpDAkkMkrgdPlGScUAfX1FedaV8R/DGqXps4L8pIWCxtLGyLIT/dJ/rjrWnrnjXQNAu/sep3xt5toYAwSMCD6FVNAHZUVxOs+OPD+ivCt/etEZo1kjIhdgynvkD0IP411dhe2+o2kN5aSiW3mUMjjuPx6fSgC3RXIeI/F+keHpYre8mke6lGY7eCIySMPoOB+JFP0vxdomrWN1e2N550VrH5k4EbBkGD1BH+yfyoA6yivLoPip4Qljlf+0mj8sZ2vC4LdeBxz0rofB/jDSfFtvJNpzyK8RxJBMAsiehIBPB9QaANZte0dLg2zatYLOH8sxG5QMGzjbjOc54xW1Xw94/+yQ/FCVLSPapvIDIAMDzDtLEfUkn65r6z8SeL9F8OMsWoXRFw4ykEaF3b8B0/HFAHXUVxXhbxtoXicBbC6xcEZNtMuyQfh0P4E15H8U/inbWsU2jaDPIb1Zdk91GSoh2kEhT3JIwe2M0AfSNFeYD4m+FYbO2mk1GQrJhSfs8hKnHO7A4P5+2asS/E3wdFFFK2tx7ZQSoWKRmH1AUlfxxQB6PRVW0vLe8tY7u3mSS3kQOkgPBX1rhz8RfDHmyIl+0kcRAlnjgdokJ4GWAxz69KAPQqKy5dW0+HTTqj3cX2ELvM4OVx0zxXK2XxB8N3clvGL14XuXCQiaB08wngEEjGM8ZzQB31RTzxW0TTTypFEoyzuwUD6k14f8SfibbaJL/ZOmS7r3ftnmC5EAzyMd2/l9ek/i3xb4J8TaAbO71uWC3ndT5kdtIWVlIOD8hANAHtUMsc8ayxSLJGwyrocgj1BFSVxngC206z8O2sGlajJf2Sl/Lmc8/eORjAxg9q6LVNTstJtWu7+5jt4FIBdz3PYepobsJuwy61jTLOUw3Wo2kEoGSks6qw/AmtCKSOaNZInV42GVZTkEexr5G+NOuaDr8OnXekXEUs291nYRNG7LgbT8yjIGCM19E+DbiG08HaZcXEqxQx2is7ucBQB1NAztKzzqdgtz9lN9bC4zt8kyrvz6Yzmua0vx14a1W6FpZ6rHJOWCqhR13EnGAWAB/CvDfGVnFb/F3TJIhtM8kMjj/a+7n8lFAH0vbalZXUtxDBdwyS2zbZkVxujP8AtDt0NN07VLDU45JLG8guY422O0ThgD9RXzr8X9Mgi8QJd2evwaZc3tv5V3ETITIo43HYpwNoA5wPlruba90nQ/AS22l6nY5ZWtVumVkiknI+YkjocZwT6DsKAPVbTULK9Zltby3nZRlhFKrED3wavV5P8KfCulaDpz3dlfR39zcALNcRNlFI6ovsD68nivWKACiiigAooooAKKKKACiiigAooooAKKKKACiiigChF/x9SVfqhD/x9SVfoAKKKKACiiigAooooAKKKKACiiigAooooAKKKKACiiigAooooAKKKKAPlP496XcQaxYawFL27psJA4VlOcE++ao/FzxdpPiLSNHisJzJMjM8qbCvl8AYOffPSvrC9s7a+ga3u4I54W6pIoYH86x18M6EqCMaRZbQwbHkLyffjnqetAHP/C66hm8HaeY5AfKVkk/2WDEkfqK8O+ElgL/x/qWoLlorZ5pFYdMuWUfoTXuXjO+u7CxXSNC0uWW8vVaONoY9sUCnguxHAxkYzR8PPBlv4P00xblmvpjm4nXIDYJwoB7AH8Tk+wAPQa8i+Neitq3hSSaNlD2Li557qAQwz9Dn8K9dprKrqVYBlIwQRkEUAfPXwB0mRNPutYmklJkY28Cs3yhBgkgf73H4Gvfry1gvbaW1uY1lgmQo6N0YHqKdbW8NpCkFvEkUSDCogwAK8n+LWu+ItEg05tAjlJkkbznjtxLwAMKcg4zk/l1oA8A0TwpqWmeOpvCy3UkcVyfKuGiOBJbEbzz7rx9eK+nviB/Ytp4b+z6vZmXTC6QkJ96EdA698r7c/Wue+Hw1TXdYvPFOp2X2NZIEtoIWUgnGCzYPOM5APufSvUdT02z1W3NtfW0dxCWDbJBkZB4NAHx+PDl74P8AFGjtoOr/AGu31CRDBLCeWXI3B1B6YbPPGPxqt8U7B9N8dzXN7DutZ5Y5xxkOnAI+vykV9aaT4W0PR5zcafpsME2MbwCSB7E9Kvavoum6zEsWo2cVwinK7xyp9j1FAHnOg3HhKfU9P/4RzSra4nfdJJLGhU2q4PzNkcHJwBxXf+JtZi0DR7vU5gGEEZKIWxvfoq59zipNJ0LS9GMh06xhtjL98xrgt1P9TVjVtLstYtvsuoW6zwbg2xs4yOh4oA+MvAenR+KfFNxqviK4j+yRk3N1JO4RGbPyqc8Y9uOAa9d8a/ECOXw/qq6fYwT2sd0lnHK6+ZG4Kli20gDjbgdeoNejt8P/AAowAOi2/AwOW/xrTHhPQhpp0sabCLIyeaYucF+m7Oc5oA+M/ET2t5oOk3o1CW81ORpftSvIT5I3EqoXoo69K+q006DxZ8PbeyjaM+fYIqMRuCSKoH5hhj8K3R4P8PLY/YBpNv8AZvM8zZg/exjOevT3roNPsbbTbWO0s4Vht4wQka9Bk5P6k0AfHHwr0bU77Xp9FlmaPT4HWW+t2PyvsbKjH+8B+GfofZPjX4lk0LS7Wyt7SGSS6fcsk0ausWwgjCkEE5x146167Bpdjb30+oQ20aXc6hZZVGC4HrVfW9C0vXYo4tTso7lI23JvzlT04I5oA+IvEqWbWek3MWpvf306GW7JcnymJB2Y7Y5r234neMY7DwdYaXYzo1zqNqgcqc7YcYbB6ckFfzr1yTwZ4dktYbRtJtzDCWMa4IIJ685yfxovvBnh2/S3S50mB1t4/KiHI2rnOODzySfxNAHhXw1/svwX4dk8S6m8bXl4MW0AceYYw2DtGe56+mPeuQ+NRjufGdrJC75ltoic9UJzjv6EH/Oa+mo/AXheN0ddHhDIQVO5uD+dPu/Avhm8nkuLjSIZJZGLMxZuSfxoG7dD5q8zU/hp40juru5a+huUDySBuJ4m4688gjP4Dsa6H44SC5utD1u2AuNNaLAmQggndnH5etfQGo+E9C1MW4vdOjmFvEIYtzN8qDoOtWY/DejxaY+lLp8X2F23NCckE+vrnigR89fHCdNSj8OxWuZZp42dETBODtA6H1z+Rr0TxX4Qa9+HkOmSR+ZfWFuksW04xIo+Ye/BYe/Fdppfg7w/pV0t3ZaZFHcKSVcszFSfTJOPwrraAPln4G6XPqUjT3297PTHJtY2JAWVupx3xj8zXpXxm8OHXfDE08MW+7sMzx/MR8o++Md+B09uK9L0zTLLSonhsbdII3kMjKndj1P6CvGfFHxLn0fxBqOh3OllohFst2TJd3ZQVyOhBJxxQBzXwGtLrUoRd3cztaaY7pZxdArPyx9+p/Emsf47vcW3inTb1YyFit0MbsMqzK7N/XpXvvw70JvD/hu0s5UCXLgzTjjIdux46gYH4da39b0TTddthbanaJcRA7gGyCD6gjkfhQKyvc4rSPF3hbW20u8ke3bVZQscaeSWlicnBHQ7RnPJ4x9a8DvV/wCLzA5/5iEX/oK19P6D4R0Lw/K82l6esErjaX8x3OPT5ifSqcngTwzJO1w2kxGZnLs+9slic56+tAz528XqzfGFAgBP2y0PIHQJHnr7V9f1xc3gfw3PMZ5dMSSYkHzGkctkdOd2e1dmqhVCjoBgUAfNfx/0SZvsGuxElYgLeTA+7yWUn2zkfXHrXe/Cu0u7nTx4g1Q7ry7iSKIn+GBBgf8AfRBY16Vqen2uq2ctlewrNbTDDoxIzzntyOQDU1vbQ21sltDGEhRAioOgHTFAHyD8V9Zn8V+L7fQtOl82CGRbaMBvkaVjhmP0Jxn/AGT+P0N4Xg07ww1n4XtYx9oa3a4ndWzl/lBJ78849lFOPw88KmRpf7JTzGJJYTSA5OOfvcHjr/jW3ovhnSNEnluNPtTFNMoV3aV3JA7fMTQB8m+BNUstG8f3F3qFwsFuss6mRgSATux0rtvH/iKy1HxhY6dpjW1pMJI459VMYWSMk/wsT2U45A54zivaG8B+GG1A6i2kxm5MnmkmR9pbOc7M7evbGKl1TwT4c1a+a/vdLjluWGGfeyhvcgEAn3IoA+evhyLCy+Jt6ouxJGXmSCWR8mRyfX+Inn6+9R/GI/8AFfWI/wCmcP8A6Ea+gl8A+F1vRfJpESThw4KO6qCOmFB2j8qdeeBPDd7qEmpXOm+ZdyPvaRp5OT643Y/SgDxP4uuv/CxPDuWACLBuOen74nmj9oiJmm0iXyyYSjrv7ZyDj8q9qv8AwF4a1Gf7Reac08uzZve5lJxjAH3uwra1fw9pWsafFpt/aCa0iKmOMuy7SowOQQehI60AfJvjTULCXwF4X0+2u45LiMGSSMNlk6g5HbnI/CvpP4Xf8iXpH/XI/wDoRqtH8M/CEZJXRxyMc3Ep/wDZq7jTNPtdLtI7OzjMdvGMIm8tj8SSaAPmD4/W8n9v6XcY/dm3CZ9w5P8AUV9FXvHhef8A68G/9F1z3xL8J/8ACWaKYINi30DeZAzcZPdc+4/XFcto/i+1fwRqVrqQNpf6XZtbTwSHLsQoRWA9yQPYn6GgDh/2ezGLjWg2EXYpOTjjJya5j4W6Pdaj4u1KWyeSC2jS4QyK/TdlVGfUEg/hmrvwV0jT9Xu9SS8nlWQxhIxFcNEzA/eHykEjA5HTFfUOgeHtK8PQyQ6VZrbpI29/mZiTjHViTjjp0/OgD55+A8YtfEOtWlzC630cWCxPAAcBgfx2nNO+EttNc+O9b1GGNntBJMDMB8uWckDPrivc9U8G6Jqd499LbPHdyDa80EzRlxjGDg4NaekaBpmi2ctlp1t9nglJLhXYkkjGdxJP60AfNPwmP/FxdUH/AF8f+h1R+GIz8T7pvWW5P/oVfQcPw98LwXQu49MKzhiwcXEuQT3+9T9P8AeGdOuo7u005oriI5R1uZcg/wDfVAHzj8WF3fEZRnGTb/yFV/jFCtt8QYZrrKW7LBIWweUGASMc9j+VfTOpeBPDep30moXmntLdyMGaU3MoORwOjcYwOnpVrxB4P0TxDbwQanZ+cbdQsUu8iRQO24HJ/GgDltOsPBSa7p93p8QudRuw0kU6XMkuwBQctljt44GR7V5B8Gr22sPGWrx3UywtMjonmEKCwkzjnvx0r6K8NeEdE8MmRtLs/KkkGHkZ2dmGc4yTwPpWdrvgHw9rt819e2bfaHADtHIU3Y7kDqfegDxOK8huvjd9otZVkjMvl7lYAZW32MMn3BHv2pfiJrtk3jiK20q3tIdSBS3m1SfLeUxOPlUnaCoI+bGc5Ar2CD4Z+E4J1nj01w6MGT/SZfkI7j5v51a1r4f+HNb1B9QvbJmuHx5hSVkD49QD6UAfN/gcCD4txI9+L3FzcA3RI/eny35445PpXo/x58NfarKDXraJmltyIrgr/wA8znDEexOM+49K70/DLwl9qS5XTCjKQQizuFyOhxmu8v7G31CxmsbhC1vMhjdQSOD70AeL/ByC91S3TWtQcPHbQ/YLFCPuIv3mHv8Aw568EdK8w+Jt0lp8Sxc3AkSCF7dmaNyGKhVJII5HcevFfW+mWFvpdlBY2ibIIVCIuc8fWsDxH4Q0TxI6SalZ+ZLGNqyK7IwH4Hnp3zQBythZ+C7bxBY6hazfaNVvGZoX+1PK3Kt8zAsccfKM+3oTXz1PY6jrHxL1a20e8MF2bm52zHjGA2V/Mbc/jX1Z4d8G6J4dkll061ZJZV2s7SMxx6DJ4/Cs3TPh9oGmalHqdrHcreRuXEpuHJJPXOTznJz65pJdRJJNvueG/B/xM3hvWLnw5q8fkG4nILyHlJuF2n2OOv0r60rzzU/h34d1PUJtRubec3Mz72Zbhxz6jniu+giEEKRB3cIoG523Mfck9TTGfKX2y2vviHc23hgw6Pu81Lq+cZZsEFyquSASRgYANO+BrBPGGroZd5a3kw5Iy5Ei8/j1r2Sf4Y+Fri8e7lspHkeUysDO20knJ4z0qXS/ht4Y0vUIdQtLORJoX8yPM7kKe3BPb3oA6rxQpbw/qqqCSbOYADv8hr53/Z9Iiu9X8whSIlJ3cYGeTX1KQCCCMg15tc/DTwxcXE1x9kljaYkuIp3VTnqMZ6e3SgD55+G5S5+KrTWxV7f7TdSKyHjYVkwR7cipfGqO/wAX145+22nC88BY+fyr6I0b4d+G9Gv4r+0tJBcQnMbNOxCnpnGfr1pt38PNBu9VbVpVuzfGRZPO+0vuDLjbjntgY+lAHhPxdlEfxF04noFtySTj+Osr46MH8YQsvzKbWMhl57mvo7xb8P8ARPFU4ur4XEdyFCebBLg7R2wQR+lYp+EnhRgu+3uXIAG5rhsnAxQB5T8a/n0Pwwf+ncH/AMcWofiN/wAk28JD/d/9ANe66v8AD/RdZitIdRa7uI7WMRwq05G0D6Yyfc1FcfDrQrmygsJjeyWkBJiha6cqhPoM+5/OhiZ57fqz/BEBQSfJjOAOwuATWF8ObyCx+GXiaS4kVFZ5o1z/ABO0Kqo/EkCvoC28M6bb6G+hBJH091K+XJIWKg84B6jnmuEg+EHhWJ5GaK6kDnIVpzhPYYx+uaBnPfs8/wDID1I/9PY/9AFYHjyIyfFnRQ3zjfbsATjGG9vpmvbdE8PaN4Nt7ie2le2tSN0vmzEoDx83PfjFeZeCtJPinxjqXjC6XdZRTGOxySNxXCqw9go/M+xpXV7AelzeOPD8OtDRXvgt5v8ALIKEKH/uliMZ/qcV21fPHi3wnZ6t47sl0uKVbgSi41KQHKRgbSOD0Yj379OtfQkqeZGybmXcCNynBHuKYHxfdwa1cfEvV00CdYdQM0xRmIHGOQMgjOK7T4J+KZYNTvvD2pqBc3E8k4lYjc038at6ngnP/wBavWtH+H2k6Xqn9rrcX0+omRpGuJpuWLdQQoAI56YqnN8MtBuNTudUne9e7nmM28TlNhJ6LtxgfmfegaR4T8UzGPiZb+cm+LzLbevqPlyK2f2hW33WkSwuGhEbqCpBXOa9i8WfDjRvE9xFdXUt1FcIgRpYnGZABgbsgjPvWrfeCNFvvD8OgTxSG1g/1Lh/3iNz8wOOvJ6jHtQS7nkmneE9I1vwrpOsar4gvnt7W3UIoKDyWGA0YO3J5GAM5rlfjLCs/ji1jfBVoYgwPcbjXsGhfCnQdJuo7h5by7MUiyxxzSAIrjkNhQM/jTvFHw0s/EesPqtzqd4kp2hEUJhABwBkfj+NAzptY0PT4tGvZrOwijul0+SGF40y6jyyAAeue3rXzH8HbFtQ1a/sxqlxp8zwMP3RXMgyMr8w/H14PvX2RawmG2iheRpiiBGkfkvgYyfc14pqnwe0u51Jr2y1G7s/MkMjouDtJJPyHAI/HNAHXfD7SNG0Ianp2kXdzcNDcAXHnjlXxjAIUAjj9K4f9oU48O6f/wBfo/8AQGr2Lw/otpoGnpYWQfy1JZnkbczserMfU1zfjbwXB4v8iO81C6ht4fmWGHbgvz8xJB7HFAHzBqOr+JLFPDF1rVsDpcEcUlnGUBjZFAAJx/EVwefUV9o6beQ6hZW95bn9zPGsiZGDgjIz715le/DW2v8ARLXRrrVryWC1l3wsQm5BtxtBx0710fgvwoPCkEttDqVzc2zncsUwGIz3K4HGfSgDz/8AaBRm8NWbAZCXqlvYbGH9RVv4U+HNFv8AwRpkt5pdpcSO8sjPLCGLMJHUZz14AGK7Lxv4RXxbDbwTahPbQREsY41BDnsTn05/OtXwloCeGtKTTIrmWeGN2ZDLjKgnJHHvk/jQB8uaCjx/GApMV+W/nVd3QKFcLjHtjH4ZpnjfzYvi2xtVIlF3alQg77Iyf65r37xZ4Cg1nUrfWLG6NhqkDowl2b0baSeV45/HtTvDvgSHT9Yl17VLw6hq8jFvM8sRxpxjKoO+OM5oA8f+NOtfYbhfC+kJ5MMxNzeLECPMkc5C/ToeOOR6V6t8O9B03wzo1jaShU1PVIjJIWB3OQu4r7BQen1rCu/hFZ3OqS6odYvFuHnM4OxDtbdkdR2rt9L8KTW2trrF9rN3qE0UZjhWVVUID1OFAH6D9KVhJHy7bXt18NvHN3FbQyywoWi8p+PNjYZU8e+DX014b0uOw8IztqzkSXsUtzfygfN84JboOoU/mDipvEXgrT9e13TdWuuTaZ3xdpccrn6H8+ldXrGnxarpt1p8pKx3ETREr1XIxkfSmM+RLaT7VoXiOy8J2/kaTEolvLq+k3NOig4VBtwpPJ656cg8V6N8Aznwxqx/6eT/AOixTNN+C0UUVzDd63ctDJ92KAbFJ7Fgc5x1rrPBfw+ufC9hfwx6zJJPcoyqAmIkYjAfb3Ye5x7UAeQ/Aa3RvF+pTOoLJbSbNy9CZFGR6cZH41o/Apf+Ks15v+mTf+jBXd6J8MLrw9fNf6R4gkiuWjZG8y3Vg2cHkZ6ZGfyrQ8IfDu48L6sNRt9ZaXzlK3aPCP3gJzxzxzQB5F8OVM/xVvZppA8iz3RBYck/MOPTj9K0PDrGL4y3CRkor3VyHCnAYeW559eQD9a9S1T4fSr4h/4SLQtUNlfuzNIJk8xCWBBwOPXoa1vBfgi38OzXF/cz/btVuHZ5Lpk24ycnaO2c8n+nFAHzh8SbC88I+O/7UtDIBPL9sikC8ZYneuTkdc/gRX0H4DdvEdxceLbywjgkm/cWQIyyQrnJz6kk8+2OlanxB8Ip4v0+3tfPW3khmEgl2bjjBBX2zn8wK7HTrOHTrK3srcEQwRrGmeuAMc+9AHx54U+3T/EnUY7PU0066lnnVJJoRKGG4nbgkdhkfSvcfAXg4+GNcvpZtaju7m5iLNAkWwjLAlvvHvx+NYfiX4SLf6zNq+las9nPNMZ2V03BXJySpBB5PNdzo3hW70ixvJYtTNxrl0qhr+5QPjHQAdduO2etAHhHwftrWW98TSz20cskUD7GdQdvJzjPrUfwN0+yu9e1CS7t4pRDbsU81chckAnB46Ej8a9A8N/DnxB4clvZLHXbI/bIzHKstqxHOeR83BGT7eoNP8JfDvX/AArdTXVhrNizzRmNhLbswxnOeo5GKAON+A4H/CS6sQMAW7DH/bRa5n4grn4sk5/5e7T/ANAjr2bwF8PNS8K6y2oNq8U0UqMk0SwkbweRyTxggH8Md6n8c/DufxBrttrdhqMdrcQhMrJFuBZTlTx+HX0oA8z8UqF+MdvgOC1xbklhwT5ajj2/rmvrA184p8Kddj1lNZ/4SGCa9WUTeZNATuYeoz07fT0r6Mj3bF3434G7b0z7UAfIXgENe/Fy7upyEkSe5cKAQD8rL79jmqGpRRwfF4pGgVTqKsQPUgEn8SSa9m8QfDy9fxMniLw7qaWF0xLyiVS4LHg49iOoP4Vzlj8JNSXXP7XvPEKtcCYT+ZFBhi+7PQnAHt0oA5D9oBPM8Uaau0kfY1zj/ro9U/i9p9tp+qeH1tbaO3/0OPcsa45Dd8dT716n4++HWqeK9cXUV1G1hiijWKJGRiwUc8kd9xY/lWb4l+G/iLxHd211favp6m2jWOJIoWCqo+uT79aSEiD4/tjw5o565uP/AGQ16N8JF2+CNKG1l4kOG/66vz/WsXx94M1rxhY6fayX9jCbcs8pEbfO/QEegx+tdp4J0i80HQ7fTLyWCVrfKo8IIBXOec98k/pTGeJ/tEDK6Ngc5k6DntXN/E/SbGx8HeFJra0gineFfMlSMBnzGrHJ6nkk/jXq/wASvA2r+Mru38vUbWCztgfKjaNi2443En8Kz/E3w91vX9J0rTJtRsY49OTYjrGxLjaFGfwFAHl3xV0qx03SvDIsrOGBpbbfI6L8zkhT8x78k17trllZX3w7gg1DUX0+0+x27SXCjOAAvGB1z0x7iuN8T/DnxD4jt9NgutR01RYQiFWjRwXAwMn34HSuy1rwffat4Gh8OS3kCXMSxoJgpKFUIxx1+6B+NAHzVqV3dp4F/s60t2n0aG+yuoSDYZGO7hUPIHryec/h9L+Cxn4c24/6cpf/AGavPE+E+uvoL6RP4kRoI5A9vbiPManJLZJ5HXIx7+tddpezwX4eOga5rdrJcSxSJZxom35cHjPckk8nHpQB5v8As+8avqgI58gf+hCuQ8JNj4r4x11Kf+b12vwAjl+36s4B4hAyRxu3eta2g/C3XdM8Rw67JqlhLMtwZpB5b4bcTu449TigD3/VrhrXTby4QZaKB3A9wpNfM/wAQS6tq8zqC5iGSRzy3NfU0iCRGRuVYEH6V8+6R8NNf8NapdXfh7W7aCOVTGoniLsEJB5GMZBHWgDgPBtpb2fxg8i0RI4Irq5VETooEcnA+la2gzvrnxinlvSX+zyyiJcEBQikKMH06+55711Hhn4Wavo+vQ6uddg8yN2csIC7PuBDZBIAyCeecV1Gv+AZ5PFFv4m0K7gtL1W3TRzIWjdsbc4XB5GQfXr1zQB4/wCILm50n4xO+mIole5hBTsweNN+c+u5j9an8fW0N38V7WGeNZImeAMjjIYbRwR3Feu6H4Enj8VT+J9YvI7i7Zi0McCkIny7ed3JwuAPpWR4u+Heqax4q/4SCw1O2tnQRmNZIyxDKAOe1AHCfHjT4rfW9Jvbddk0kWxggAHyN8p4HXnH0Aqv8cnZrzQXyx3WeSSck89zXpep/D6/8T61DqPia/tmigjCJBYoyqcNnnfng5OfX2rW+JPgQeLobaS2nS3vLfKoz52Mh7HHTFAHm3xp/wCRU8Nj2H/osV7f4Eimh8LaSk6hZBbIcDsCMj8cYryPVvhp4l1qzsbfUPEFswsoxFCixHaqgAZJ4JJwOvpXt/h2yudO0eysruZZp7eIRNIoIDBeAefbFAHzV8Z9H1nTvEUfiqxLzwQ+WxZRn7MU24DD0J5/E1v/AA88Q2XiK38Tag0LwaxNZ5ukUjyZAqEB1GMqfUEnnmu31Dw14lt/FGo67pGoWTQXiRo9jdKxV1VAuDjoc7iPr7mqPh/wS/hiy8QajczQNc3dtIPKtY9kMa7ScKDz1/SgDyD4G6TZah4ivJL23ScQ2xaNZFBUEsBnB6nBI/Gk8PSHT/i9JFaAQxteSRlIxtXbhsjA4xWf8IIdel1y6bQ7u2hkSAtIt1GXjkXIG0kcjkg8Y6V7j4P8AXdj4hm8S6zdxSX8jvIkNsCI0Lgg5zyeGwP5mgDwnx06R/Fd5IzuC31sTxjkCPI6eua7v4j2Wl6Z44t9XOozT6jNJE6adBGA25QqqC5OAGwOMZ5rT1T4U6vqHiGXW21WyEj3InEfltgYIIH6CrHiX4X6pqniwa7barCnmOk0hlUkoygDCjHI44z2HOaAR5h4EiupPipCt/bizujcTPLDC2AjeW7YBB5HrzyCfWrvx6sYIfF9lLDEqNPbK8mxcb23sMn1OAB+Fek6d8MdW03xYmuW+uxuFkMjSTRbpW3AhgR93kEjP6Vo/FD4e33ivULTUNOuoIZIo/LdZcjPzZDZAPr+lAFb44oqeC7cKoUefHwPoa841Hw7plp8IYNQjtYzezSJI9wyjfnzCuAfTBIxXrHibwV4h1/Q7fS7rWraZxIZp7iWIhi2eAgXAVQPrz6VVuvAmuXPg2Lws99YeVEwK3G192A24DHTvjNAHCaTf31j8FriS3ncFpmiDAcxxtJhgD75PP8AtVL8PLSOf4XeI45MgOZXyzYG5UBGPxUcd69R8J+BG0zwrdeG9VulubeZyd0OVIBIOOenI/nXF2vgDxPYeHr7wxb3WnSWd5IHN2xZWRcgkbcHrt/Xr6AHJeBrW98Q/DPX9Ft8GVbmMw7+B95GKg9z8p49WHrXJeEPFv2OSw0TxNbzG3sbuKW2mYbZbQhgcHIyU6ZHXHTtj6Il8BS2fgpvDuk3oS5aZJ/tExIAcOrZAX/dGOK5/Vvh9q/ifUrG5119Nia0bEtzZBle7XjGf7pGDz/tcdKAOH+N9tEvjPRisaASRIXAUfMfMOSfWvQPjha21v4LSKC2hjQXaFFRAoU4bkAd+o/E1N8UvAup+JdQ0/UtKnhWe2XYUlOBjJYEce/SrnivwZrniLw3b6XPq8L3X2gz3E0i/KeCAqAAYXn9KAJPggc+CLT/AK6y/wDoRrz39oK6ka70myV3EZRnZQeCSQB/I17N8PPDtz4W0GPS7qeKZ0kdg8QIGCc9+/WsL4n+BZPGEFtLbXn2e7tA3lqw+R846nqDxwfegDyf48WltbWnh5oYVRlhaPI/ugKQPzJ/OrHxF1S5tPhnoFpAdsd4iLMRnO1RnH0Jx+Va/ijwR438XJYJq17pSiDcP3YYbc4yx45Jx0HHHbJrt9b8Cza14KstBu7mI31kq+TOgIQFcqM9TjacH3GaBJ3PMLPwz4l8QeHvDc1jZ6fZrYp5lvOsx3uGOcsNvGSMnnnJqXx383xc0Qegg/8AQjXQeFvBnjKCxXQtU1WGLRP4lhO6XbnJRWxlQT+WTUfiDwd4q1LxvH4iSKw8m2lUQRmY5MaHjPHU8n2zigZ5v44Ot+CfHl1rgiSWK6dnQtlo5I242N6dOnt3FdreNo8nwi1ZtGkk8qSdJJYZCN0DmaPKcdgMY9RXYTeHPEa3OtJNa6bqelahdGRbS5mYMnPDA4wOAMjrwMe+O3w71TTvA11oNk1vc3l/cK9xI0hVUVWBG3I5+6M59T14pCOj+B+f+EJtc/8APaXH/fRr12vOPhloOreGtFOm6m1qyrIzxeSxJAPUNkY65P416PTYoq3W4UUUUFBRRRQAUUUUAFFFFABRRRQAUUUUAFFFFAFCH/j6kq/VGIf6TJV6gAooooAKKKKACiiigAooooAKKKKACiiigAooooAKKKKACiiigAooooAKK5fVfFmhaRdiz1DUobe4ODsfPf3xgVlXHxB8LW91Datq8DNKMh0yyL/vMOB/TvigDvaKiaaJYTMZEEQXeXLDaFxnOfTFcTbeP/DFzfGyTVYvMBADMCEY+zEYoA6yfUbO3u4LKa4jS5uATFGxwXx1xUzXUC3KWpmQXDoXWPd8xUcE49Oa8a+MUWmXcNpG+sxabq9tme1ZgwLA8Y3KMryPzFZHwqbSbOd7/VPEdvf65dt5EebhnKoSNqgMAck5/A0AfQtRSyxRAebIiA9NxAqWvkr4qavY674rk0q91VrCy06PakiQtIHlOCwwOR1x/wABoA+rkuIHIVJo2PoGBqevn/4e+ALKw1i012w8Rx6nbwqxARMHLIVwfmOOD06/lX0BQBCJ4mbaJULZxgMM1NXxz4jto7X4uiG2Xyk+2274X1KIzfmSfzr651C+tdOt2uby4jghUEl3bHQZ49TgHigC7RWNpuuaVqkJmsdQtp0VdzbJBlR6sOo/GvGL/wCJltqHi7TtN0+/S10uKc/aruQhUmwM4BPRcgjPGcjtQB9AUU1HWRFdGDIwBVlOQR6inUAFFFFABRRRQAUUUUAFFFFABRRRQAUUUUAFQPbQSSpM8MbSp91yoLL9D2qeigAooooAKKKKACiiigAooooAKKKKACiiigAooooAKKKKACiiigAqjdafZ3iyLc2sMokTy33oDuXrg+2QPyq9RQBhW3h7RrS6jvLbS7OC4jBCSRQqhGQQeg9Ca3aKKACiiigAooooAKKKKACiiigAooooAKKKKACiiigAooooAKKKKACiiigAooooAKKKKACiiigAooooAKKKKAM/VNNs9WtHs7+3Se3cgsjdCQcirVvBFbRJDBGkcSDaqIMBR6AVNRQAmBnOBk96WiigAooooAKKKKACiiigAooooAKKKKACiiigAooooAKKKKACiiigAooooAKKKKACiiigAooooAKKKKACiiigAooooAKKKKACiiigAooooAKKKKACiiigAooooAKKKKACvPPGfgTT/Fdzb3k9xcW91bqFSSIgjAOeQQR1Jr0OigDlfCnhXTPCttLb6bG4Er75HkfczHoOfauqoooAKKKKACiiigAooooAKKKKACiiigArP1a0bUNPurNJjCZ42j8wDJUEYJFaFFAHjvhD4af8IrqS31nrVwQRtljMa4kXrg17FRRQAUUUUAFFFFABRRRQAUUUUAFFFFABRRRQAUUUUAFFFFABRRRQAUUUUAFFFFABRRRQAUUUUAFFFFABRRRQAUUUUAFFFFABRRRQBTi/4+JKuVSi/wCPiSrtABRRRQAUUUUAFFFFABRRRQAUUUUAFFFFABRRRQAUUUUAFFFFABRRRQB8xftED59HOP8AnoM/lXHfEfRNP03wf4XubW0SK4njzNLsw0hKA5P49K9d+KfhHxD4svbQWX2NbO1BaMu5DlmxnPHsK57XvA/i3WtH0jS5Y9Njj01dqukh+foBkY9APqcmgDA8b6vdxfC7w7brI226PlyNuIJRM4XjqOB19BWbp+h+JvFPgLS9N0/S7X7FFPJMtyZ1DyHe4OVPTkkfQCvYbnwJPqvgSDQdQMMd9aFnt5YmLAMCcZ6dQSD+fsON8J+A/G2iRTafFq8NpY3TDznibc8YGclOOCfbFAGz4hu38F+GrXVL5v8AippLNLCGTCybdpJzz7Hk85OOK8++CHhQ6rq83iHUB5sVs+6LcMbp853fhkn649K6rxp8O/Eer30SWk8DadaxrFbpPOxJ4+ZmyPvE5yfp6V0J8OeKnstL0a2hsdL0u3kjNwbW4YySAEbiTgZzycdz3pWEke4EZBFeC+I/gxpeptLc2mo3UF3I7SO8x80OzHJJ6H1717yQdpAODjANfPUOl/EvRtZkuLaZdStncjZLcL5ezdx8rEFTjuKYzgvCllrfgHx3ZaZcyExXLhCEY+XNG2QGH0P4gj0PP2JXnWn6Lq2pa/b61r0VpCbJGS0gtpC/LZyzEj0xjHfmvRaAPj/xYN3xkC4X/j6tjyM9I4zVT4pa7d6l48hsZEeS2sbiKOO2DZDklSTg8ZOcc12uu+B/E9548bxAlpbTW63ccibplXKJtA46g4UfjVv4q/D7VtW1mPXdDVGm8tTKgcK4dOjKT14AH4e/ABYsdF8SL46TVIfDaWGkXCfZ7qDz4Srx4wSyqxGehwB2+teU+CdMsrj4mfYJ7WGWzF3cr5DoCmFWQqMHjAwPyr6B8HWXjC9uLS78TTi3htF/dQRMA0zFcbpNpxwOcep6V5zd+BvFOkeOJdX0OGGdJJZJ455mUIm8EMGXOeNxxjrwfXCEj6ahijgjWKGNY40GFRBgAegAqSobZZUgiWZxJKEAdwMbmxycfWpqY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xf8AHxJVyqUP/HxJ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Q/8fMtXapQ/wDHzJV2gQUUUU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UP8Ax8SVdqlCf9Jlq7QAUUUUAFFFFABRRRQAUUUUAFFFFABRRRQAUUUUAFFFFABRRRQAUUUUAFFISAMk4FIGVs4YHHoaAH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L/AI+ZKu1Sh/4+JKu0AFFFFABRRRQAUUUUAFFFFABRRRQAUUUUAFFFFABRRRQAUUUUAFFFFAHz98V75JvE2h6Lf6hLZaRIpmuXjfZk5IGTjpx+tP8AG/w+isNGuNQ8N3d7ayxRhpYY7hysyAfXOQMnrjrXbfEHwTYeMYUSSfyNQhjPkSA5wCRnK9xXhVvqXiz4X3QttUie+0eRvKVXctGygdEJzs4PTHY8cUAfUujzqujWEs8oGbaMs7t32jqTWibmAOiGaPe/3F3jLfT1rwP4wjT9Z8F2etWiyMCyCFgzKERuoZQcdQB7HvWafhrYP4Gh1GOW6bVEs1uo5DMcA7Q2ADwBjj8OppCPpWq0V1byyGOOeJ3HVVcEj8K+Xl8S6trPhPw9paXbW8l5eNZT3BkO6RBgAZ9w4HuQPXFd5458FaXpXhWe70aI2d/p6LLHdRyFZGCkFtzDqSMn6gdKYy58bY5U8L/bYbqeCS2mUgROV3bjt5xXceBppJ/C+kyyu0kjWyFmdsk8dzXiXiHXpPEPwj+1zhvtEc0cErE53srD5s98jBPvmrfizXbzQ/hfov2KRo5LtI4GkU4ZVKknH1xigD6J8xC/l713gZ255/Kue8W2d9e6ROum3c9texDzYWhIy7AHCnPUHp+VfNc/hzXr6xgi0vwdcWN+qJI2of2kC0ikdMkjr6ZyK7fVrvXNRv8Awz4U1aeWze6hMt+8bgNJgvhdy8dE7d2FDEzU+HviDxH4rvopb9FtLbTQyXAQFftMjAgZHbbjPHGfyHtteO33w+ns9fsNT8M3MWmQxAC4hyxEg3HPHIOQcc+1cBeaNdT/ABSbSk1zU4oJIvNZ1nO/Hl52g9hyfpQM+oaQkKCSQAOSTXzxeWNx4N8caDb2Gq381vqBKTRXUvmDGQDjP4H14rVglfxr401fSdRnm/sjTQNlmjbFkfIBLkYLDIbg+v5gHuSsGAZSCD0INIzqgyzBR6k4r531sJ4D8daEmlGVNO1H9zJZCQlAxYLkA9OSp+oPriqXi7VbW08f3EHjCK7fQZIlFmNzmFTtUl9q43c7geuCe+AQAfRl9eW+n2st3dzJDbxLueRzgAVm+GdYj1/SLfU4lCxz7ioBzwGK/wBPwrw3XvDiR+DPEN2dQ+36dM6XOmn7RI/lDOOQT1Gcc56c813vwi0q1svCen3MSt508bNIxckE7z2zgdhwO1AHqVISFGSQB6muf8V2bX2iXsSXdxasImYSW77W4BOM+h7183/D3w/feLPDeo3Gpa5qIt4pHEMSyH74QHeSeo6DHTg0AfWNFfL3hbx1qNj8OtRvLi5klure4+zWkrfO4LAEbi2cgc9ewx6VysV7rGoaAIoNB8Qy6jKBMNR8+QK+TngYwVweAOvWgD7Lor5T8dTeJG8GaNrGoXuo2OoLK0EkKExblOSHcDBDfKOvtwM1c8Y6Je6L4StNdh8T6090ywko9wTGSwGeB0/En8c0AfUFFfOPifQtWXwkvic+J9TOoCCKZkEmyIqdvyhVxggHPuc565roNUvvEWufDuwvbO9t7e4lTN7cO/lfuxkFgegzgE4x3x6UAbnhy51vXPFWoahJcXNro1k5t4bR0C+a4GGJ45AOTn6D1r1KvlvxFr2mafq/h7/hHNSvZ3juVS5kM0rRTDcAeWOD/FnHHP5fUg5FABRXnHiHw9Fdand6vq2o3EOlw2qhVhupIthUksxC+2K8z+HWmXGu+I5tYt7m/j0G1lItkluZCZmHQncTkdz+VAHqvxDvdcttNt7bw9C7X95cLCJVQERLgksSeB0xk9ie+K6rRLW5stNtba8umurmOMCWdurt3NeL6oiWY1SXxlrNzBd3Esg0+CzunZljzkFEX34yw7c4qr8MEvPFvgy/sr7U7x3huittc+awlj+QEc55HJ4Prj0wCvqfQ1FeBfCDUpEi1uw1m5vJdRs3JmNxM74jAwcZ4GCD781oeDRrDeGdZ1qwN5Jd3csj6fb3krMEizlcBjjJyee+B+IM9tor5Q1W+/sjwo8N74jvLfxU0xmkjt7x3bqR5b7TtXjnHUHHrXrVtDqfi/wroEqahPZO7q93PbzGORlVWU4I7k4PpQB6rXhHjO+1ax+IWgwJq1z9hu3Q/ZUOxFAOCDj72Tk8+vsK43X47nUvGNp4a8Pa9rMnlsVvZnvHcRYPzY5H3QPxJx1rR+I80OgeLfCcl5cyyw2sa+bPJ8zkB8Fjjknv6/WgD6YoryDw7FN4zv5PEn9paja6TvMdtZQXboJNnBdwp4yc/KMdBz61fEGrX2u+N4PCthqE1nZwxCa9lt3CyEjnarDkdVB+p445BJp7HtNFfPfjm81XwDqun39jqV5cabc4jmgvJ2nwQwJxuJxlfTnrUXxTTUNNvtM1+11jUI9JuZo1uIVuZAqZ5yFHQFQcj1+tAz6JpkjbEZsE7QTgd68i8fRyaxf+HdP0q/vYZrqTzJJLS4ZB9lABZjg4zyME9+O9c/4w1+4XxdDoPn6yLC0tVd003LTzvweWHzBcEZP19c0Adp8OLzXdXhvNY1eRo4LqTFraFMeUgzznAJz0/DPevTK+evB2ua4ni9bMWuuDQ7skqNUidniYRk/fOeNw9e9fQE8fnQyRF3QOpXcjYYZHUHsaAJaK+d/B02oaF8Rb3Q9U1W+nt5I2azFxcs4YZyvBPXbu/EV3Olxyan421G6g1C9bTrFRE0S3beUbjHzApnoBjjAGaAPT6jmlSGJ5ZWCRopZmPQAck18/eLLR/CmhS32qeIdXm1O4dvJhgvmjTJPAA9FBBNZGneEdTvfA2papr2s6u0r2sk8Ns122zaqFlLqSc5IBwfagD33wzrtt4j01dRtEkSF3dFEgAJ2kjPHrW/Xgfwfsbi28Ez6hZ3FzLdyJOIbdpMxq4zjavTJIHX39a5e+1ZNO8N3MmteK9Sg8WEGf7NHdPiNv4IjGvyAEYJGMjPtigD0j4xXGrWGgG+07VZLOOJlWSOJcPJuOBh85XHt1r0HwzNJc6Dpc8zs8slnE7uxyWYoCSa8c8eajNqvwptr64dZJ5lgaRlAGW3AE4HA5rntT0jW9O8B2/iE+Jr9JYbW2MFrbOY4kjJRVBAPzHByT3P0oA+n6K+evHzarqPgjTvE9nqd/bXMUEZuI4JyiOrcFsLjncQfpmtjU9ca7+G+n3djLffbbvy7eBluXWZp8lT8w5blW46EenGAD22is3R7WSy062tpppZ5Y4wHklcuzN3JJ6815F8b9U1fRNJs7zTdTltUecQvHEoBYlWbdu6j7uMD1oA9vor5n8TaN4x0/w+vid/Fd19riRJJrSMlYlUkAYGcEgEZyOeefXY1L4h3d34d0GLTHVNW1dxA0pXiJgwRiMjGSxoA+gKK8B8bWes+CdMg16w1/UbuWKRUuIbybfEwYYyF+uOPfrxXsnh3VY9c0iz1KJSq3EYfaeoPQj8waANqivFPjJrt7pEOkQwXtxZWtzcbbqe34kVBjOD2OCTx6VoeGtNvhqVjfaV4lvNV0CSOUOZ5g7I+MAkkc89scY96APW6K+Z9OPjfUvFuu6Ja+JSIrdlE1zJGMojc/u0HAPbgjp1FbWieINc8K+LofDPiG9bULW8IFrduuDluF/M8YycE0AWrDVtcj+KTaRe6o09p5TusKIERVKllGO5GRyea90r5/x/xevP8A06f+0qtXra3fa7q1x4g1e78P6JaSeVaPC6xLMCSAdxzkkDJ69e1AHu1ZNjq1pfXt7ZwPuls2VJcYIBIzgEfkfcV4n8NfEGqeIv8AhINBfV5ZBbki11IbWfYWIz05zjIOeM8dqxvgnp1497rU6avcxxx3RjmjVUPnEZ+YlgcHntz70Cdz6bor5t0S68Y6l411rRU8RER24PmTPAPlTIA2J0DYPXpxnJ79P4E1XVrTxXrHhrU9U+3wWkRmjuJBhhyvBP0bn0INIEz2uivEdKu9U8e6vqE1prlzYaHZy+VCLMKrzHHLbjkgd+fUcCrPg7XtV07xNdeEdaeW7cbpbS7fG5o8ZG7B6cH1OePoxnstRTzR28Mk8zhIo1Lu7HAVQMkmvBrLVTrvibXNNuPFd5p95BdGGxhiZRGcZAyCPmII5GQT6+mf4/tvEd14De71PU5YZrSUxXUCxBEuV80KrcAeoPoR2oA9wS+fWNBa90lzHLc2zNatIo+Vip2kjkdcVifD6LxFFpDr4mJN8Z2K5dWPl4XGSpx13VyXhay1u2+H8Ulpru2b7MJoDJaowhQKTsHr25OcY6VpfCDVL/WfDst7qN3Jc3El3JlnxwMLwAOAOvHvQB6pRWdqsF3c2ckVjeGzuSPkm8tXwfcHgivI/hV4j1zUtS1jSvEN4Zb6ybGzykUAA4OCoGeQPzoA9trzXw1rmt654i1VPKt4dF0+4ktd2355JF465+h+hFN0yTXtVvdektNYZbSKUwWJkt4ym/gueBlgpyo5+uSKofDLV9RuLDW5NavVuHsrx42kCKigKOSMADrk0Aet0V4LoLeKPHGnXWtLrE+mxCSRbC2giAV8d2J+8M/L9Qa0YfGGr6H4Dk1PXbOYapFKbaNZY9hkb+FiMdOvI6496APaaK+VtV8U6tZ2Vvqlh4rmvtTk2tNZi1IhVWGMKNuMqRjPGcevX6O8OajJq2j2V/LF5Us8QZ48EbW7jnnrSTuBt0V4X8W/EXifw1cWU+l3lstrdN5KQmEF9/XJJ9c+1Yni7VvHPg+K01q/1W0uIJ3EUtrHCoWIkZAXux4bnPbuKYH0fRXhfj3x/Pp99pOnWN5Dp8d9Cs817LD5rQK3T5ORn8/y5rD0jxxqdh4ksNOTU28QaVdlI/tP2fyzGzNt6gc4Iz9DQB6j4y8WP4Sns7i8tfN0qcmNpIuZI5MZHB4IIB754NaXhDXp/EdrPqH2M29i0pW0Ln55UHBcjsCen0/PhdU07xHew61c63rkFjpMVxJ5EE1jDMDCp+VsnueMZ5z9RVf4M6p4g1qzuLvUbiJtMjJhtkW3SIswOS2FAGAOOO+fSgD2+vGNR8da9PrN/YeHfDjX8FjIYZZnfA8wdQD0/DOa9huI2lgkjSQxs6FQ46qSOor5r1XR/HngeO4v9M1Uahp0bvcTKyjPJJZmU8n1OD3z64APoDw/c6jd6ZDPqtktnePkvAr7toycc/TBqTXJb+DT5pdNjt5LlF3Klw5VSB15Hf8AzkVR8Ia5H4j0Ky1SNQpmT94g/hcHDD6ZBx7YrX1Lixuv+uT/AMjQBw3ww8SX3inQ5NQ1BIUl+0MiiEELtAGOD9T3NejV4B8Gr+PS/Ad/qE4IignlkOCTkBV7dv8AJrLuPGmt3OgTa5B4q0S1uDukj0oqjSBAeFyTu3e23n1oA+jLq4itLeW5nbbFEhkdsE4UDJOB7Uyyuor60gu4CTDPGsqEjGVYZHH0NfOvifxFrPiH4eDxBZ6j9jiQCG8tooxl2L7Cd+7IU7hxjvXr3w+tr638Oaf9tvVuVe2iMKrCE8qPYMKTn5jjvQB21FFFABRRRQAUUUUAFFFFABRRRQAUUUUAFFFFABRRRQAUUUUAFFFFABRRRQAUUUUAFFFFABRRRQAUUUUAFFFFABRRRQAUUUUAFFFFABRRRQAUUUUAFFFFABRRRQAUUUUAFFFFABRRRQAUUUUAFFFFABRRRQAUUUUAFFFFABRRRQAUUUUAFFFFABRRRQAUUUUAFFFFABRRRQAUUUUAFFFFABRRRQAUUUUAFFFFAFOIf6Q9XKpRf8fElXaACiiigAooooAKKKKACiiigAooooAKKKKACiiigAooooAKKKKACiiigDyzxnL4h07xDpup6Npkl/bpA8V1GhAypYHA754yP/r1j+NNQ1TxZpJ0XSfDl6HuWXzZr+HykhUHOQSfvZA6Z79a9rooA+efiXpQ8PfDay0vf55gmRTIcjklmJHPqSPpUtn4n1O/8C2mmaXoOpvqEtoLZX+zEQhQu3f5h+U5Uce9dH8WNG1/xFZwaZpVnBJbbhLLK8oVgwyAoBNdr4Lg1G00Cys9Uto4Lm2jWDbHJvDKoAVvYkDpQB494i+Hl/H4M0mDT1L6nYOZpIlIJkdyN2D0yuB+A79+j1LWda8R+EZNPTQb6LVrtRbyrNbtHGmfvPubHGOnufavZ6KAPnvxroR0D4d2+g21tPcXMsis7QRM4MgIZicZx6D6U6+0W68X/De20+C0uba+0/a4iuoWj8x0DAqueuQTg9M4Bxzj6CooA+b/AA/4z8b22nw6ZJ4WvLu6iXyxdSRsgPJxn5dvAwM55xnvSeNvCviHT4dE8QWVxPfarp6bLjA3t1Z9w45A3FSPTHvX0jiigDxHw74r8T+LruK1XRZNJtFdXuLtt3KA8quQOTjHGcc1z9xf+T8U/wC1msr82Kp9naUWj4Vtuwnp0z3Havo0AAYAxRgelAHz14+vzL460GdLK9NtYMDPMLWQgZIPAC5OBjp60y6+3eB/HN7r09rLLoWpD95cKhJiyA3IAyCGHfqD69PonA9KRlDAqwBB6gigDxG6sYPH3irSdWs1kOkaWA7TyxMizvkMFQMASAQMnGKZq3iOzXXtZ03xhYFtGjZPsU8tmXjjO3DYYKTk54I9+le4qoUAKAAOwprorghlDA9iM0AfL/hjw3qh8L+LY7KG4bT7pgNOhkXa0iq5O4BuR8uPqfpXdfCDX5LzS7bRhptzH9hjZZ7hxhN244A9+vHbFe04xTEREBCKFycnAxk0AYfii8isdEvppt23yWQbUZvmYYAwAe5AzXiXwlvo9H8Kavb3trdwTRu0zA27neGVVBHHrgY/HpmvowjPWkwPQUAfIvgnw7Nq/g7WfDstvcQai8y3dt50DqpKgD72AozyvJ/iz2rR8IfELWPD1svhu70Ge5vLVfLgRSQ5O48NwflHQEelfVOAO1N2Jv37RvxjdjmlYTR8t/FGHWpfC+i2eoGa71N5nup0jhJ8sNnC5Ax8uSMf0xXR/EK9ivfh1p0NsJ5HcRKFEDj/AFeA2eBgA8ZPB7eo+gyAeoowPQUxnz54j8VaZdfD4aXALtr17WKARfZJBhl25yxG3jHY1wXiS5vV8B+HUSC5NvZTMt/bPC6KxzuXcSBlQM+3zeor7A2j0FIVVlKlQQeoIoA+R/HHiNdbTw/PpWgXtvpllMGGINqM5IO1AODjB596+q9Kuzf2MF0bea3Mq7vKmADL9cH8auGNCoUou0dBjgU+gD5m+NWsTXuqQeHUuWh09FSW+kEBcR5JwTgZIAwcdM4rq/8AhLdNtNI0/R/BTieXzkt1LW8gEanJZySoBOTk/UmvamijYsWRSWGDkdRQkccahURVUdAowKAPlfwJ4m/sWXVIr/Rb3VPEqSsyMkRkkK4AK7sFlXOTkDGGrrfghqUkv9sWkthdRTPeNPIWTCRZA+VicfN7YzXvYijDmQIu8jBbHP50qRohYqqqWOTgYyaAPnD4h6FqEfjeyOm3clrFryfZbhok6AYD59TtwfXg9K9K+IyapYeDpo9BMiSQIiMYvvrCBg7cd8Y5HbNejFVJBIBI6HHSnEZGD0oCx8e6d4gs2+HU+j6XotzLqEoIvJYYSVUBt29mA54xx2rbs/iFFovw9s7Gw81dU2GFWZCoTLNl1JGGxjH1Ir6hjgiiUrHEiK3UKoANMe0tpEVHt4mRfuqUBA+lCEkfPXw/1rwn4P0GW4k1SK71WdTNNtibzCSBiIEj19e5JrivFniHR/FeueGrm9lX7PHEq36lGCoxbLL7j3FfWw0+yHS0t/8Av2P8KU2NmxybWAnpzGKBnzF4c8Qr8OvEk2hzXK3Oh3TpNHLkjyVcZDYwSeCAfpmtHXZl8N+OrTxlCJ59D1BAZpoo2KqCuzk49dre/avo6SztZW3SW0LtjGWQE0+W3gmhMEsMckJGDGygqR6Y6UAeB+OdRtfiH/ZmjeHd18FuFuLmYKyRwpgr8xIGM5Jx146ZNer+LdCTWvDd3paxRtIYcQbxwrgfKR6fWugsrG0sEMdnawW6E5KwxhB+Qq5QJq54h8GdPnmsn1i/Mn2qNP7OiRgR5cUZHGD33ZHtj61znjfV9T8EePn18WbXGm3lskcmFOCBgY3dmBAP0NfSKqqjCgAegFRXEENzE0M8SSxMMMjqGU/UGgZ5r4U8W3njC8in020e00u3B+0vcqCZXIOFTB7dSf8AJ9QqKGKOCNYoY0jjQYVEUAAegAqWgDwv4xaVdWjWHirSIn/tGylVHkTnCc4yvfk4+hr0Xw1apoHh0TXcYimKNd3m0ZPmEbnP1HT8K64gEYIyKGUMCrAEEYIPegD5IsfEWk+LPGTa34gvo7XTLM4tLSUFw+OmRjAz948e1exXviiy8Raf4i0/RyLmGDSnIeND8zsrAKo78Adu9eif2Vp3/Pha/wDflf8ACrUFrb24IggiiDddiBc/lQB8v+DtfuP+Fb6hpmkQXD6hBHK8sojISNGbnDD+PaTgDngntWfpXiTw/beBr6Cz0u5udYlgdLy4a33lWfILtJ2UZ498cdTX1jBbQW6lYYY41bqEQAH8qZFaW0SPHHbxIjjDqqABvqO9ArK9z5P1TxRpt38MYNGVzHewiNQhjKiTD5JU9Djv712Hi7XdNuvhLbwx3aGaa3t4EQZyZIzGXX8ADXvj6dYyKqvZ27Kn3QYlIH04pG06xdEjaztyiZ2qYlIXPXAxxQM4r4bXdjqvg6xt45I51igFvcR/3WxgqQfrXmXw38NXNt4p1CwnuZptM0Sdmto3PHmMOGwD128/X8a7Lxze+KdFvtPi8KaWkloVLTRpbgoz5xhsYwOh4I+tdj4O0SXSbOWa9ZZNTvZDPeSKABvP8Ix2A4/M0CV+p11eDftCtt8MWPHW/X/0W9e814V8b7a/1fTrPTNO0u9upUnE7SRRZjA2suM+vI7UDKuuePdIv/BY07THF7qd5aJbCyRGLqzpg9FOSvP4iuM8UeDdT8NeGvD+pWgeW401jNcDaD5TMwcHHoCMGvoLwnpOmwWVtewaLHp928QV1eELIpA2nP15575zXXsoZSrAFSMEEcEUAeC+N/G+la54XOm6XIb3UdREcS28SnchOCc5HbGOO5r1fwfpb6L4e07TpTmWCECT2Y8kfgSRV2z0XS7G4e5tNPtYJn+88cQU/pWvQB5r8Qtb0bTjp9j4gs47jTb52V3cZ8phjDfTnqORXkum29np3jrTf+EI1RprK8kDXdpHuZIoxjdnPYg8Z5BH0r6ZvLK0vkVLu1huFU5CyxhwD681UsdN07Rrd1sLGK3jALMsEWC35ck8UAeGeF9c07SPiN4ni1K/hge4lVIWkY7WOem7oCMgc1PdvbeOPiJpVxpZa407SYxJPdoDsEgYsqg4wedv159Kk8NaJHqfjDXrnV/Dsn2O9YNbvdW3AK9Tkj5S3WvbtN02y0u2FrYWsVvBkny4lCjJ6mgD56i1jTZfjEbpL62NqLcp53mrs3CMgjPTORWZFreg6h4r8Rt42naRLKZksbaUMYgiuR8qjq2Nv1yTz2+j/wCwtI37/wCyrHdnO77Omc+vSmXXh/R7u+XULnTLWa7XGJniBbjp19KAPnb4T6rY2njPXldJrcX0xFtCYGyAZCQCADtwCOvA9a1fhJrNjpN/rthqc6Wl1LfDZFLkFiSRj88fnX0BBptlb3k17FawpdTgCSZUAZh7n8B+VQjRtNF/JqP2GA3si7XnKAsRjGM/QY+lAHhnw91bT5viJ4lKXUOLpiLcq/yy4bnac8nvx1GSOBVfQ9WsZvitrrS3tusF3bG3jkVwVchYxgNnGcKfyIr3O28O6LatC8GlWcbwtvjdYVDK3qDjP+R6VHZ+GNCsk2W+kWSDcX5hUnP1NAHifwuuY/CGu6z4Z1S4igw4lhklOwSY7gn1XB/OujsT/wAJB8TDqliFksNMtjBJcITteQgjbnox+Y+2F+lepapoelauUOoafbXLJ91pYwSPoetXNPsLTTbdbayt44IFJIjjXABJyaAPBvEVj4N8W3GpS3F3Fo2sWNzLE8vnBDIUO0MwPUHjpz71z9vLrWrfCTVH1MTXHlSo1pJJ94xKyZOerAfNyc/px75e+EPD1/ctdXWj2ks7ZLO0YyxJySfU+5rfNlataGyNvH9lKbPJ2jbt9MUAeUeFfEOkf8IAiNfxL9l0/ZOTnCMVIC56Fj2Xqaq/Ai4hfwvJCsqGVLly0YYbgCBgkV6XJ4a0WTTTpTaZb/YS+/yVTA3Z68d/en6P4d0jRHlk02whtnl++Yxyfb6e1AG9XzD8Wbe/8O+LLLXdHUxvfxNbsVyA0hBXnHOSCpHuue1fT1Vrm1guvK8+JZPKkEqbhnaw6Ee9AGD4dsLTw1oFvbyTCOKFN8ss7BfmY5YsT7n+VeU/Die21rTvF2nwXcAlu7y48obwSUdcB8ddvvXul5awXttLa3MaywSoUdG6MD1FYWkeFdB0a4Nzp2l21vOc/vEXkZ64J6fhQB4J8M/Hul+FdOutC195rWW2mdom8lmDKcfLxk5zk88YPWtPx1Ne+NvBV7q0NvLHZW90k9rE0eJDGqlXducEfMTxnG2vatS8L6Hqt4l7f6XbXFygwHkTOR7jo345roEijSIRIirGq7QgGAB0xj0oA8F0X4taDH4cthOkv9pwxCIWaxM29gMAhsYwTjvkelez6DLfzaXbS6nGsV66bpY16KSeB+WKy08H+HI777eujWYuc7g3ljAPqF6A8dcdea6ugWtz58+Nd/YpqHh22muEV0uhJMpG7ZHlcsw/Pjvg074/3ls/hjT4I7iBnlu0lRQyksmx/mUenI5Hr716trPhDQNbufteo6ZDcT7Qu9iQSB64IzUN34K8OXv2b7TpMMv2aMRQhyxCoCSF68jJPWgZ4L4hv5vCvirw/rtzZyTaZ/Z8cDyIMo+YyCAcdRnOO4FeoR/EDTNSlsdO8KD7XdTTJ5q/Z2RIIsguzZA7Z6Z/lnv5tA0qbSl0iSyjbT1AAgOcDByPfrTNE8O6RoPm/wBmWEVsZcbymSWx05NAle2p4D4v17/hOfFaeFLe7ht9JtpgbmaRtnmMhIYA5+YZIA9SAfevcNH1LQ7KWy8P6ZNFJstyY0hcOERcDLEHqSfxOaozfD/wrPLJNLo0LSSMWdizZJJyT1rV0XwroehzvPpumw28zLtLrknHpyTigZr6rqFtpVjPf3knl28CF3bGcD6Vys3jXw5LosupJqNtND5THyDIBI5wfk2nncemP6V2V1bw3cElvcRLLDIpV0cZDA9jXJ6f4H8M6dcJc2uj26TJ91jlsfgSRQBD8ONLOk+GLOF0aN5d05jYk+XvOQvPIwMD65rq9TIWwumLKoELkljgDg9TV4DAwOlUtSsLbU7SWzvIhLbygB0JIDAHPb6UJWElY+evh1az6j8LdYs7NPNuJHmRYwRksVXj61f+GfiDwrc+H4rbVYdNtL+yHlSi6RA0gHRgWHPpjrkGvYdC8M6NoDyvpdhHbNMAJChJ3AdOp96y7rwJ4XuriW4m0a3aWVizsNwyT1OAcUBbU8u8d6iNU+Gl5eR2UdpayXi/ZkRQu6MSABiOxJB/zzXo3hfxFpUXg2zvmvYWisrGL7SI3DtEwQDaQOQcjGK7O60+0u7J7C4t0ktHTy2iYfLt9KyrTwzotnps+mW+mwJZXGfNiAyHz6k8/wCFAJWNTTL+21SygvrSTfbzqHRsY4+lX6q2Nnb2FrFaWkKw28S7UjQYAFWqBhRRRQAUUUUAFFFFABRRRQAUUUUAFFFFABRRRQAUUUUAFFFFABRRRQAUUUUAFFFFABRRRQAUUUUAFFFFABRRRQAUUUUAFFFFABRRRQAUUUUAFFFFABRRRQAUUUUAFFFFABRRRQAUUUUAFFFFABRRRQAUUUUAFFFFABRRRQAUUUUAFFFFABRRRQAUUUUAFFFFABRRRQAUUUUAFFFFABRRRQAUUUUAFFFFAFKL/j4kq7VOE/v5K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Efv5KuVTh/wBfJ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Rf6+SrdVYv9dJ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xY86T1q1VSH/XS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kPE0lW6qQ/66SrdABRRRQAUUUUAFFFFABRRRQAUUUUAFFFFABRRRQAUUUUAFFFFABRRRQAUUVXu7mGzt5bm4kWOGJS7u3QAUAWKKrWl1b3sKz2s0c0TDKujAg1ZoAKKKCcDJ6UAFFc7feJtD0+Uw3erWcUoJBRpRkEdiO1XDrOmCOKT+0LYxzOI42WUEMx7Aj6GgDWooqOWWOGNpJXVI1GWZjgAe5oAkoqja6hZXjFLW8t52UZIilViB+BqOPVtOllEUeoWryk7QizKST6YzQBpUUUUAFFFFABRRRQAUVWW7tnmMC3ETTDrGHBYfhVmgAooooAKKKRmCqWYgKBkk9qAFoqtBd21wSILiKUjkhHDY/Kq2n6pY6lbvc2d1FNDG7I7q3CsvUH0/Htg0AaVFUdO1C01O2W6sp0ngYkB0OQSDg/yq9QAUUUUAFFFFABRQSACScAVHFLHMu+KRHXOMq2RQBJRRRQAUUUUAFFFNZlRSzMFUdSTgCgB1FAORkdKKACiiigAooooAKKQkAEk4A6mlBBGR0oAKKKKACiiigAooooAKKKKACiiigAooooAKKKKACiiopporeNpZpEjjXlndgAPqTQBLRVSxvbXULdbmzuIriFukkTBgfxF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cP+ukq5VOAfvpKuUAFFFFABRRRQAUUUUAFFFFABQTgZNFBGRg0AFFFFABRRRQAUUdKKACiiigAooooA5TxP4s0rwysI1CV/NnOI4Yk3u3vj0o0DxNpPiVbiG2ZvMiOya3nTa4+qnqODXyv4z1K9v/icGZ4opLW7igt/PUlEVSMZHXBJLf8AAuor3PSfCGpWXjJPEF9qdgHn3q9vbxGMSZQ8AE8nIDHqeKAMK6vrfwD47S2hTytI1aNWeFTiOGQtt3KMccjoOzewA99r5i+PRKaro0qECRY22nGcncMV9I6dK01lbSucu8Ssx9yAaALlfPPxs8X3NmE8P6ZceVLOmbplX5gp6KGzxnnPHTHPJr6Gr4r+Ltlc6b4yvJplLpeiOWF/9kALj8CpGPQCgD2/4Y+BdM0/QLe5v7KC6u7yMTOZ4g2wHlQAc44Iqp408ARvrOk6xodp5cq3kf2qKHCqVyDvxwB0wcdc9Otes+H7hLvRtPuE+7JbRsBnplRxWtkAgZ5PSgDA8Q+I9K8OW4uNUu1gVjhFwWZj7KOfx6VFo2vaH4ptpv7PuoL2EfLLGykEA/3kYA4PuMGvkvV9S1PV/ieVbyryaC9aK1huiUiUKTtX8+fc/WvYfA/hLXdJ8XXOsagthbx3YlDQwynnJzhR35AP/wBegDkfgyqQ+OddiRAqCOVVVVwFAlHHHQVzejxxwfGBYoY0jjS/kCogwANrdAK6n4NH/iufEQ9Ul/8ARorz+/v30r4nXN/HDLO0N+7+VEuWfrkD60AfVer+OvDejag+nahqaw3abdyeVI23IBGSFIHBB61ta1r2l6Hbrc6nex20bfd3ZJb6KOT+Arwr4Xava+LPFGp6nrMVu2pgRmzQrxEq7s7AT15B9eCa4rx3qT658S7e0vFxa2lwltHExIGMgk/Uk/iMCgD6g0HxToniB5E0y/Sd4/vIVZGx6gMASPpWNJ8RPCkV41nJq6JOjlGDRSBQR1Bbbj9a8W+MMn9k+M9FubJRBIsKPuhG0k7yO3tx9KZ8ddFitLjT9dtY44TcHbKEXBMn3gx9/wDCgD6C1nxboWim3GoagkP2hQ8XyM25T3+UHA96TxR4h07RtLee51CK1aeMrbuwZssRwcKC2PfFeW+F7yz+IWoaHdTQyTHRrbfdSSIArzttCr74KFvTkdOlYPxCsLTSfG8PiG41YSStLG8WnwR75iUVRt64AYjr/tHFAHRfByz0RGvLiLVIdT1hzvlkCOCg7kF1BOSeT3r3ivjzw7e3Nz8VYriW1ewlmuW32+cFQUPB+owTX2HSQl5jJHWNGdzhVBJPoBXHweOPDM7bI9atS3HG4jOemMjmuz618e/EfSJPB/jK31i1iVLOaVbiERqAAwxvXHTrz06MKYz6U1Dxl4e03UJNOvdVht7uMAukgIAyMjnGOnv3rn/EvijSdW0O8stJ1uw+2XUXkx+ZNtA38H6HBP41Focdl4r8QXOvPZwS2UFultbOxV97MNzkj1G7b37187+MrBPAnjyGe3C/ZxKl5EipgKm7lQM9OCOKAPefAlh4d8EI2lz6laf23KyLckvgliAVVcgfLhh+f5eW/EDQ4tN8R3tpZeJbXTrbUsSz2kksowWOW3BVKgHqMkcHHSvXfDJ07xdr9x4njhSS3tkS2tGeMg7x8zPg9xuwDXzxqV1qPgjxbfRazZR3tneSl5kuEEi3Ee4lWBI6jPboe1AH134Xj0m00S3j0maB7GJMCWMjaxH3mJ9c5JqvaeMPD17fLYW2r2styx2qqvkMfQHofwNfPHirULbT/h1p1j4fvJZLK9upBIzfK4GSfLIB46jr1H1rK8PaDrviHwfa2umaNaKkN20q3/mhJXYZz/MDP+yPTNAH2PRWbowuxp1qL8AXYjAlwc/MBzzWlQBz2oeJdE024a2vNUtYJ1ALRvIAwzyMjtxzT7XxFot5ci1ttVs5p2+6kcysW+mDz+FePfFsaDoNlf3T2ltca3qhAhNxH5jRqFVSy7sgYC8dOT7VjfAzwu0gfxHeRqU3NHahgc5HBcdsdV+oNAHoXxb1SKDQWsY9UtrS4nljVw0uH8vdyQBzjpn2zW14Fg0XRfC1ubG/hls1G+W7MmEaTox5+7zxjtXz7qUDaL4n10ajdW2talewuqWsMZkZSwJG4sMJsUDgEnGK3fgETcxavp1ziW1kRWMLjI7g8e+aAPoS28Q6LdTCG31exllZtqolwhLH0Azz+FWE1jTHu2sl1C1N2rbDB5y792M425zXx75a/Dz4iJ58KtaRTEx7+f3TggNnnkA9evymvfvBdnY67rmreKvs8TK1wbezfbwVQAGQe7evXigDu9Y8RaPouBqOpW9u56I7/OR67Rzj8Kv2Wo2d/aLe2t1FLbMN3mqwKgd8+mO+elfLNxaQ6P4j11dW+z+IdXvEZLa2jUyMGI3FmyMJtAAAHOOmMVrfApJ7mDXLCSdxA0YUR9QjHIJHv/hQB7//AMJLoP8A0G9N/wDAtP8AGqmtTadrvh7VI4LqC6hNu6s0MiuFbbkcjuODXyp8TLTS9Cew8LaVbQzXMChrm7MYEryN0Un0wQcdsgete3eHPC0fhTwHqck8A/tG4sZZLrJz/AxVOOgAPOO+aBNpK7OH+BF9dTarqSXN5NLGlsCBJISFww9TX0Raa3pN7MsFrqllPM33Y4rhGY8Z4APoDXxh8P8AxdD4Sk1K6aJpZ5bfy4EHTfkEE+1e+/B/TNCbRI9YtVS41NyxuZZAC8Uh6qP7ox+YNAz1PU9a0vSiBf6hbWzMMqssoViM4yAeTVgalYm1N4L23NqDgz+auwc4+9nHXivmH4Y2sXinxjrlzryLqDpEwAuEDKPnwCB0GAMDHTNZ/wAK9UB8TX/hW5j87Sr5pk8hwCoZdzA9scKenfH1AB9T2utaVeTLDa6nZTyt92OKdWY8Z4APoKjl1/RoZHil1awSRGKsjXKAqR1BGeDXyFppg+HfxJEN4C1pDKUErDlY5F+V/wAAwz9DXunhrwtpGu32ua3e6bBLBeXbLbZ5VkXgyL7u2Tn8vcA1PHGoPrek/wBk+HNWsHvruQIwS7QN5eCWxg5PQZx2Jra8HDTNNsINKg1iC9u1XMmLkSMXwN2BnIHHTtXy/wCHyvw++JP2W8jJgWYwK5I4jk+4/wCRBOPce1e6eErPTkfXvGCWUcO95DbYQ48pF5kA9XOScemPWgD0HWPEmjaLJHFqOpW9vJJ91Hbn6kDoPc8VgfEXy7zwZqc8E24JCZY5YZccjuCOvcY79K8G+F+lQ+MJ/EEmrFb27khxFLcDJRm3fMPTkjp0rsbjwvqHhD4eeIrS9v1uY5EDRLESBHkgHr2ORkfX1oAm+BuqhfD+oXGp6gcC8CCS6n4HyDABY/WvfIJ4riJZoJUliYZV0YMD9CK+LvBfhzTtR8C+INVuFle5tSfK/eFVQhQc4BwTzjn/AOvXqf7Pd3LNo+oQM5MUdwCqn+EkDOD6cD9aBn0HVa7ureziM11PFBECAXlcKo/E1ZrI17SrbW9MudPu4lkimQr8w+6exHoQeaBD7XWNMvHKW2o2k7gFisU6sQPXAPSoo9d0eUMY9VsXCDc224Q4HqeelfJfw21K38G+LtQttVMUaxpLC0r8EMp/hz64/HivXvDfgbTNU8OXc/2cW0msTeeP3YzBD5u9Y0OBgFQOnr9KAPUv+Eh0T/oMaf8A+BSf41X1jxPo+kaW2qXN9CbQEorxMH3vgnauOp4PFfHvjeaz1XxKNH8P6bDBBFKLaLy48PK/AJY9eufwGe5r1v4heD9P0P4bLEVD3VkyOJfNYZldlVyB3BHQdgM+uQD1L4f+JP8AhJdGW/ldFlkmkAiyMooY7Rx7Yrp7rVtNs38u51C1hf8AuyTKp/ImvGvhP4Zsj4Og1W0hSPWbiOcJdsSSjbnRSB0GAB29fWvKDb2eh2Wv2Wu20Wsa7OjyJLakzPbkLyzt/CASD+BzSQkj7Avik2n3BVt0bwsQyNjIK9QR/MV8y/A/Vr6bX9TjvtSuJoIrRmInnYqNrr83JwOCefrXR/A+5nn8KatHNNJIkMjLGruSEXZnAB6DJPSvLvhR4dsvEfiHULa/MphSB3KxyFCx3qMEjtyeKYz7Ptbq3u4/Ntp4po843xuGGfqK4T4i2M+t6IbXTytzLFPHNLaJKB56K3zIc9uh+oFeL/AeSSDxLq9ikj/ZlgZhGTwCJFAP1wTXH65BFb/FcRQxrGg1WAhVGBkspP6k0CPoT4c6RPpUupXctqNMs710NtYSOC0eFwxP1OPfivV6+KfExFv8VJFh3IrajDuG7rkoW/AnPFfa1AwrzX4keMj4Vs4I7WOObUbttkMbNwo/vEenb6/SvSq+SPiM7T/FbTY5TvRJrRFU8gKWBx+ZP50AfR/hjT5NI05Bf3cst5OfNuGmlyBIQNwXsAD6Vvy3dtDH5stxFHH/AHmcAfnXmHxrtYJ/BN5LJCHkgeJ4n7xkuqk/kSPxrxj4d+DtP8T+GNUv9Rmumnt3kSHEp2oQitnHc5oA+vUdZEV0YMjDKsDkEeoqrcX1pauqXF1DC7/dWSQKT9M183/CfxFf2vhHxC09y8kOmR5twRuZCVbgEnG0EDj61gfDmwtvE2keKtV1uM316kWUlmYkodrtkY6c4/KgD6wvYUurSWJy2x0IyjYI9wexr5d+EOsajL4vurS71O7nt44ZcrPcMy/KRyQTiur+B+uXuoaZqFjdTSTRWoBiZzllBzlfcV498OtDtvEXjC7sbuWeODZMzCGTYXGcbSfQ55FAH27BPDcRiSCVJYz0ZGDD8xXyzq+oanpXxWj0621W+WylvoZGgluHEZ8zazADOCOSBx6DtVz4KtLZ+Ldb0mO4nazgjlCRs5IysqqGI6Zx3xWd4jXb8aID83zXNseRj/lmg49elAH1dLIkSNJI6oijLMxwAPc0kMsc8ayRSLJG3RkbIP4ivkH4jeILu/8AHi6XfLcXOlWlwiGxtQczL8rEEZ+Yk4/LjFb/AIP1HWtK8UyLYaRqtr4bmZiba5hk2QrtJJGchTkHv3oA+mrqaCJCs86RB/lBZ9p59D618meGda1hfiYdNbWNQksk1CaHyZbl3UopbAIJx2FWfAFtH8QvFuo6hr4M8UUZdLYs2xSSAAOeAB29cGuR8GWsdj8VEtYd3lQ6jNGm45OF3gZJ69KAPr3xhqE2leHdSvrcZmhgZk9jjr+HWuV+GGj6hYaSt7qupT3d1cjcFe4Mqxr2AOTz615Z4y0/UF8bNe+KTG/hreTH5sx8rZtwu1FOd4J9OuT05rC+DWsTJ4um02GSQafdrKBDltq4ywIA+6cDGff1xQB9c+dEf+Wif99CnGRFOC6g+hNfE/jaxl8KeNGV43OntOtxFGztskjOMjrk4wV59PSvbZtH03xZ48F/A5msbW0ja4eKU7JZCcqvHbaASMjp9cgHtjOqY3MFz6nFVL+AXlnLCJ5YhIuBLA+1l9wa+Tdb8SPrnxFNpqv2yXTbK4lgjtLNWLPszxtU5JZlGT6enbvvhF/a1trerWbWupQaJtZ7VLyF12fOAoBbodpPHfGaAMv4L6pqNz4i1ayu9Qu7qKGJtgnmZ+Q4GefavpISIxwHUn0Br4x+H3ijTvDGu+ILzUclWjdY4lGTI3mD5R2/OvXPhN4f0y8tl8SrNJJPK7hLfe2y1Ib7oyck4xyeOelAHutFFFADWZV6kD6mnV8kam95ba9rc3jSS6WB7Wf+zlaZsFw48vYEPHA+nPPWuw+A+talfxX9jeXklzb24Qw+acsnbAJ5xwMDtQB9D0UVj+INQGk6Re6htLfZ4WkAA6kDigCbV7c3lhcWq3U1q8qECaB9rp7qe1fPnwV1bVrzXdUstQ1O5vIoICF81yeQ4Gee9U/h1pE3jq01fW9c1K8kuPMMNuY52TyGA3blAOMfMMDoOeOao/AKIw+JdajLlysBBY9TiQc0AN0DW9btPiaNEfWLy4so7ySLZK+QygNgH17V9Y18fWBz8ZX9tQk/9Bap/FGuazp/xMNjba1fG1N9CBF9oYxgPsJXbnGBuIx7UAfXVfMvxX1zWdF8XWcNlql1Fb3EcchhWQhR8xU8e+39awPGGuavpvxHlsINX1EWouoMRG6baA6oxXGcY+Yil+PoZ/FmlKjbWNomG9D5jc0CPrWM7kUnqQDSvu2Nt+9jj618heP5dc8F+ItPMHiG/uJpYVldpHO3O4grt6FeOmK9C+NV9e2Xh3S9StdQvLW4eVUIt5iitlCxzjHpQMwfD11qyanbWkg1j/hJftwF5JMzG3MAOSDzjaR0wPp1Fe4eL4tU/s43ekXZhurTM3lldyzqFOUI9+x/l1Hz7qd7qjfDLR9d/tvUxe+c8TMtyy718xx82OWOFHJNe6fD64mvfB+nT3U0k80kLb5JWLM3zHqT1pIS8zT8I+IrTxRpMeo2mQCdksbDmNwASv6g/Qiumr5d+B13OnifXLFZCLUq8vlDpuEgAP5HFfUVMYVS1LzBY3XlSeXJ5T7HAztODg/hV2qmoHFlcn0ib+RoA+dPhP418Q6/4llsNU1D7RbpC7bfJjTkEYOVUGvpavin4P6naaZ4nubq8njhhS1lO52AzjBwM9TgHivZvAun6t4gebXLjX9QTTJZma0tEuAWChjxIcYH0FAHfeLfFdn4djgjeSN7y5lWKKEsB1PLN6KB3+ldlXwn47sbtPiBJp8+oz3MouIUS4kPzKHCsAPTG6vaPiN4o1LwRpmm6LaanLc6hcb2lvbhQXVM44/E8ZzwKAPoSivlS98aT+Gb7SHsvEM+sRzRIb+GUh1ByNwQ4G09cDkjvU/xh1vWtH8RWn9laxeRQ3cCSiIP8itnbwMdDgHB7k/SgD6kry34peJL/QrGzttHb/iaXs+yJQgdtoHJAIIPJUfjXMaTY+O7LWoNV1jUA2mIjT3MccvyhdhJXYR1+g61x2jeMbvxXq2pNqHiKTSbSGFzZpC6xBmz8oJPXjr/ADFAH0noUeoxafCuq3Ec97jMjxptUZ7D6dM1r15T8JPFd54o0eY34U3NpIIzIvBkGMgkevXpXq1CQkrFPUHnjsrl7VN9wsTGJP7z4OB+eK82+FuueItas7qTXrVkAf8AcSmIR7hyGXHsR6ev4dn4uW4Ph/Uja3clrOlu0iTR43KVG7v64x+NeP8Awe8Qarf6Jrt3f3st3JbYaLzm3bcIx/oKBn0FRXyJ4d8X6rrVreuviW7t9dwzQ20gTyJh/cQEYVvT+nJr0v4j+NL/AMLaBplrGcaveQDzJHGTHhQGPpnJ47cHigD3Civm/wAQa1rXgi20LVG1e6vhfpm7t7kKyA4Vjsx93qRU3xg17V9Ji0rVNK1eW2jvIwDa4U443bunvg/hQB9FUV8z/EjW/EWiaR4fv7XWpgbq3AmAVBubaG3Yx7819AeHp5LrRdNuJnLyy2sTux7sUBJoA2K81+J+var4Z0qDVNN8hkjmCTxyoSGBHHTpz7jrXpVeN/HXb/whzBhybmPbx359/TPr/WgDrfh74hufE/h+HU7qKKKV3dSsWdvBx3Jrt6+XfDGuT6Z8P9MsNLuwmtX90yWsShWJBkKktn7o6nPqB2zXqOqWetaL4R1K5m1+5m1BIhKJQiBU2nO1Rjv0Jz27UAeo0V8jeEPFXj3xFp+oWunytcyxlZDcsFDRjn5VPAJbA6+h9eJPEd18RPDuk2+p6hq0kSzSmMxDYXTjIJwMc4Pf09aAPrWqt7d29hbS3V1KsUES7ndjgAV4xb6/e3fw7g1K31e4fUmmVN2xdxlLYMeMDjBzn/8AVXK/GhdZ0zw9pkM2szTxzMY7lCgXzGxu5Ix8oxwP1oA988Na5a+I9Mj1KzV1hd3UCQYPysRz9cZ/Gt+vlrw1oPiSw8CnWNN8TyQQJC9ytmtuCABkt8xPsT0rS+DPizUdbvdRt9Y1qeWUQgwoyKFUfxPnGMjjrx160AfSdFeb/DoatcWtxf6jqkt5DLKyWodVAManAfjuefwHvXpFABRXDfEC31NtDuLvSdQntLq0jaULGFIkA5III9AcYrzP4X+ONR1yy1aLVNRX7Ta22+JjEowApyx9SMZNAH0DMrtG6xvscqQrYzg9jivm3/hZWuWCz+HJLVLrXo7g20V0PuN82NxUd8f0yOCD0/hvXta0jwPe+Jtbu3vCyh7aB1VcAttUkgZ+YkfQD3rzOx8Z60+lXfiubW7IXkVyiRacY0xIuMMMfe6EHr0B55oA+r9Pings7eK5m8+dI1WSXGN7Y5P51crwjxV8TZLHwrpGo2CQG+1JCSD8yxFeH4znhumcjjmsuTXPFfh3VNAmu7yTUrXVIkM0TRABGYjcF2gcgEY7cmgD6Lor5s+IvjTxL4Z8Siws76KWCULIiSW6/ICfuk9x78f1rN8ReLfF/hDxJZRapqEFytzGkslvFGPLRS20qOhz8p5zQCVz6lryDSfFPiDWvF9/p1ha2o0mxmMM88iHK4JBx8wyxIIHbviuZ+KXiLxb4Sv0uLTUI2067J8pWt0PlEAZXPU+uTW1d61qNx4Y8P32gXhhu9SuVSTZaRsssjZ3l+MLgq2SOuD9QAe10V4T8VvEXiPwmlhcWOoxNDOvlOj2653qOW/H07Vx3ibxd440bTtD1m41CxEV7GHSCGHhhtBy+e5DA4BABoA+p6ztXnmtdNvLi3TfPFA7xrjO5gpIGO/NfNfi/wAWeMLHTtK8QtdxWcN9/q7OJMgKOQzE5zuHP0Ir2aXV73U/A7azaytYXhszcAhFfBUEkYYEYOD+BoAzvhd4n1bxPY3c2q2aQNDIFjdUK+YCDng+ntXqFeNfBzxVqvimy1GbVZY5HglRU2RhcAgk9K9loAKKwfE39pf2RcDSH2X7FFibYG25cAnB46Z6189+O/GfiTwtqi6Xa+IE1C5CgzBrBE8snBA46kgg/iKAPqKvF9b8ZazN40j8OaBDbv5YHnvOhIB+8xJGMADA9z0qDxN4m8SeFfBFtfX5jk1i5mCMfLXbADkgYHB4Hfue9eSS+KdX8Niy1m21r7VdakzzXlnPbqgBX5AWVTxnB6Y+7mgD7JGcDPXvilrzDx7rup2Hgtdf0u4W3mVIZWVowwZXKjGCD0LD8q8i0jxb8RvFGjXD6ZFbusMoV7iJVWUnrtAJxjkdvxoA+rKK+bvH/jLxP4XvtLiW9i3XVrE8sUluuEk6Nz1wSCevHal+JvjTxJ4a1y3trO/t/s9zAkqKIFbZn5TyeoyCfoaAOz+Kvi/VvB0Vld2MdpNBOzROk6sSG6gjBHau68I6u+vaFZapJEsT3CFiinIHJH9K8V/aBcvoWjO3Jack/wDfFWdN1XU7TwX4XsdBu4l1W6YosDIrlky5LkHoox1xQB9CUV5F4z8U6l4H8PxyXkqajqVzIUikEPlxpwOoHXHOPU+wrh9V8c+JdAs9D1Ka+tL6LUoi5t2tghj6dwcnr146GgD6VorxX4s+J9a8OWOnahpd1HFHO3lvE8Ick43ZyfyxXnV78SvGumafputXdvphsr3csUYQ5cLgEnDZH5/hQB9X1wHxG8Uz+EtIivre0S5eScRYdiAoIJycfTH415HrXxA8ZaQdN1S7tbGCx1EEwWjKWYKMcscggkEEc9+ldb8WvEes6Jpen3+nyWyW1yQkkUsQkO4gsOvGOP0FAHq+gag+q6TZahJD5LXMKy+XnO3Iz1rXrnvCV/Lqfh/Tb2ZUWWa3V2EYwoOOw7V0NABRRRQAUUUUAFFFFABRRRQAUUUUAFFFFABRRRQBUhx5slW6pQf66SrtABRRRQAUUUUAFFFFABRRRQAUUUUAFFFFABRRRQAUUUUAFFFFABRRRQB4d8SvhtceI9RTVtJuIoLzaBKsjEByo4YEA4bAA9OB+O94I8Jatp88eoeIdXlv7uJSsEZlZ0hyMFsnq2Mg/wBa9TqpqFs15aT2yzywNKhQSxHDpkdQexoA+ffF1p/wmXxGsdOtTut9NQG6kA4TDbmByP8AdHfk9ua+jQMDArmvDPhvT/Dlp5FnHmV+Zrh8GSU+rH+ldLQAVxHjjwfY+LrJIbjMVzEcw3C9UyRkY7ggV29FAHg+jaV4+8H2Y0zTIdN1SzWQmJpG2GME5PVhxkk45712ujaJrd5qUereJLuIyQjFvZWbMsMZ5yxyfmJ9/wD9XodFAHzz8TvhtqOr6q2uaG6GdwpkgL7G3gYDK3A6Adcc855rpvCui+MYIZ9V1m/iutUEBjs7SVgI4zxkuUGMnA6Z9z6ewUUAfPXgPwX4n8OeJZ9WnisHju9yTBZjlFZwxK8dRisfT/AnixPFC+JZ7TTzN9oM7W5nIGTnjODj6819O0UAfMOvfDLXovE8+seHzbW0YlE8KCYqVbALAcDjduGOBg1u+LPBWsaxLp3im1sYrfX43RrqyEwKybOhD5xnCqMeh6nHP0DRQB4HZ+F9f8XeJrfXvEtqmn21ntENoj7mcKSRyDx83UnGfTvXp/jnRD4h8O32nRrGZ3TMJkUHDjkYz0PUZ9662igDzn4XeGZvC/h1La7RVvZpGmnAIO0ngDI64AHtnNeX+N/BXia48dnW9HiiZZmjkilLDERRFX5wfde2etfS1FAHzQvgPxbbeNrLWmntbx2kE81zjYi9FZdvXoeMV9L0UUAFeZfFbwxJ4m8POlrD5l/bOJIADgnnDDn2z+IFem0UAcv4P0eHw94esrFUEZjiDzE8EyEZcn8c/QADtXmPxp03Tta8Px6hBc2xubWZUR0+dpA3Hlgr36Hn0969svrZby0uLVmKrNG0ZI6gEY/rXkHhb4WW+hXsE76pPc28MwuBbMoVDKoIVjjuMk0Aei+EtFg8P6JaadAuPLQGRiACznkk4A5/oBXhV5o3jGXS7nSdV8PQ6vHNKz2txJcK0ttuYE/MTxn6jqeSOK+maKAPEU+GpXwH/YJnRr8SfaUkYfKknGVB9CARn3rivCPhjx7YRXmgqV0+xn+Z7h2DbOx8sqc5YY/Lsa+o6KAKlhax2NpBaRFzHDGI1LtuYgDHJq3RRQB8ifEDw94x8TeIZ7x9Dn+zRHyoEWVSPLU9Qc9+T0716JZyeMZ9R0fTrLRH0TRbVgHPmK7FQDy57+uMck8k17vRQB8leHvAXjPT9e1FcQ5uYZIZNQnIdGVv4l5zk8duOa7L4Q+GvEHh7VL9dQ09IbaRcNKzgkkE42YzkGvoOigDw34v+Cp/EkumXGnWYe583yZ5VYAiM9CQeoHPNewaTptvpOnW+n2ilYIIwiAnJ+pPr3rSooA+TfDHgvxtY69qUsEEFt9pEsT3tyFcAMSdyjJOTj0xzzW/8ONC8X+GTrBbTIsmFmQyyDMjqDtVMHnJ9cCvpOigD480jwx4pHilPEGt+HrjUGEpmeMOiBnx8p69AcHHtXrS3Xi66sdev77Q2V5bZba2sUkDZGW3MRnnhuvU9MV7TRQB8n+APBes276raato1xHb39m8QkDJlW+8OpOORj8atfC7TfFvhbWGSXRblrC5ISdSVAXkYcHOMjP4jPpx9TUUCV7a7nzhomh6x4A8VancWmj3Gq6feRExNARled2Gz36j8sZ6Vr/CjwPdaXeXHiDVYjDcz7xDbN1jDHkn36j6H8veKKBngvxb8BXPiLUNO1DToQ8jOsFyq4B2ZJDk+3Qnr0r2zTrODTLC3s4Btgt4ljXceyjGSfWr1Y/iDT31XSL3T45vJa5haISYzjIxQB4X8YPC9rqmraHfWsqrcX9ylpIytu3DPDAe3OT9K97tNPt7XTotOjX/AEeOEQgHnKgY59a8v8AeAr3w/LDJquoxXiWiutnCiHbCXOWbJ7nmvYaAPkRPB/jDwV4me58P2rXUQ3eXIMFJIiR8jjI56ceoyK9H12DxdceDNUOoQSXeoak6pHZ2qgC1j79+RxyOTyMnrj3SigD5J8M22v6R4Q1rQ5PDOpvcXzfu3EeEUFQDnvxj059q7b4JaPrehNf2+paXLbQTKJUlkIB3Djbj6En8K+gKKACiiigD578deAbrWPHOnX1pb7bKcI93KACFZDzn6rtHuc16P8QrrVLLw9LBodhcXF1OPIQ25wYQQfm454HAx3xXe0UAfHvgLStb8M3s2pXXhK9vbsofs7MMBGOcseDzx9cE16dreneJfEfgDVEu7SVNRuLnz0tS/IjVlO1R/wABJAPOfwr3SigD5/8ABGn+LY/Bd5pE1l/Z8cFlPHbZ/wBfNK7FgRz8oGSv1IPavNfB+h+N9P03XLO30VVW8t286W7jYSMuCCkZzyxyeMHoK+yqKGriaufOXwp0/XdA0bWra80S5WN0aRCeHkfaFCKv5nNcr8MrTW/CmsXd9eeHdSkjnt2QCOPkNkMOv0x+NfW9FAz5d+Emla1pPiu4ur7RbyGG7iePeyYWMlg+STjj5cfjWd478L+IbTxy2t2elyXsDXEdzGYeQduPlb0PH619Z0UAfFdzonim58VDXrvw/eruu0uWjRC2FDA7QT6AY/wr7RifzI1fay7gDtYYI9jT6KACvlf4nWU2m/EXSdYudqWM00DCY8quxlDA56EDn6Efh9UVzXivw5Y+JtNexvU55aKQdY3wQGH59O9AHJ/GNt3gTUto3K5h+YdAPNQ5/wA+teO/CvXrrTfC+q2dvol/fPNM3lSW8e5N7Iq7WI+7jAOff8/QvEXh7xfc+EV8OgWN7h1jE6SFGMKYKbg3G7K84Pp9To/CXw9rnhizurDU7aBIJJDOsiTbm3EBduB2wuc+9AGV8MfBV3YeGdWttTj8l9UUr5Tr80YwygkD657VyPhiy1bwfa+I9EuNE1G6a8Qpb3FtAzRucMoyccD5gc/pX1HRQB4h8LfDF/4U0LULzUICbm5QSJbxAtIFCnCkY+8T27fnXmfw6sdX8O+KLjVL7QtU8iVJAojtixyzDH86+u6KAPmH4Y2esaZ4zvr280O/it9QEgDmL5YtzhhuP4YrC1iLV7n4jr4hTw/qos1uomGbZgWRAqEjj/Zzj0r67ooA+S/iB4a8Sad4vHibR7aecTstxEYYS7xMAAVdRn/64J969j8N6p4j8R3x/tHTpNIsIIh5sTKCbpmBGASMqo56c9K9RooA+RdHs9e+Gnim6aLR7rULKbMSNChxIhOVIYA4YY5H/wCusjw3pfiFPHsetN4d1BVlv3lZGhZVQOzZy5XGBu698V9o0UAfIWu2Pii7+JD3U2j3F+ltdh4EKFYmhDYT5iMAYxk88g+lO8FaR4j0z4hG7uNHm3G4b7SyoTGiyZywfpgZz17V9d0UAeLfGXwlLr2nQ39jBLNf2pCCOPncjHnjuQcH867L4eaAvh3w5Z2jxKl06+ZcHADF25wfXAIX8K7eigD4+8XaJr/hPxzJr2nWU1xG9w11HJDEzrhidyMQOM5IPseK9v8ADeveINTF5rd/pU9lp8UOy305ULzSvkEvyASOw4xyfTJ9SIzRQB8b+A/CMmp6zqMWvaDfxQX0EnkzvA4FvIW4OSAM9cZ/LBqf4YS+JfCuttA+jarJpkzlZgtq+PZxkdvryPWvsGigBAcgH19aSTdsbZ97Bx9adRQB8T6Auuy+KNUbUNCudU1GeOWAFkIS3lZuJMkYVRzjpgHiu/8AgVaajp+panBd6bdwo0Y/evGVUMp5XJ789q+mAADnAzS4AoAKxvEWnHV9HvtPVwjXEDRqx6AkcE+2a2aKAPkLwBr+s+CRqGk3egX9zFKzMixQtkSAYyDjlSAOfbPernwd/tLS/Et1LdaJqSwXqmMyi3fbE27PzHHTgjNfWGBnOBn1pcAdqAPi3T7+MfE061JHPHYG9kfzWhY4UggHgGrnxNsb7TviI2qm0nngMsFwhRCdwRVBGQMdVI/KvsLyoz/yzX/vmnFVbGVBx6igD4a1q51LWPHA1m50i7tVkuYZPLaB8rGpVQTx6L+ea6/42O134usJLaGaVbe2jEpSNjtO9mx064I/OvrYqpOSoP4UhjRjkopPuKAPj/4wX8eua/pl3pySzwJaJuYRsNrFmODxwQCK9E+L1nNrHgLTrmwjkmWCWORwqHO3Yyk49iRXvflR/wDPNP8Avmn7QV24G3GMY4oA+Gv+EilvvANn4ch0y7c28xla5AymC7nAwP8Aa7+9fTfwsuopfBllECVltkaOVHG0odxPOexBBzXocVtBDGIo4Y0jHRFQAflXLeL5NUSw+w6JYebcXgaIzbgi24I++f6f16EA8D+ClvdL4g8QX8EW+NIJEVuxcuCq/jg11Pwv8f6zruvTaXrPl4aJni2RbCrAg4+mM16t4L8MWvhTSFsbb5pWw88hP35NoBI9BxwKyPDPha7s9f1DxDqs9vJfXS+WkdupEcafL0zznjn/AOuaAPRapamypYXTuwVFhcsx7DB5q7SEBgQQCDwQaAPgzwBpFnrGvS6fqIKC5glS2ZlbiUj5Tx6cnniui+HPim48Ga7JpuoSEadJMY58DIUjKhxnnbnr7dj0r7LS3gRgyQxqR0IUCkNrbkkmCLJ6nYKAPjX4piSx+Ihv5I90cjW9xEIzneihV4+pQ10XxssbvVbfR/EqWdxFE8JjlidfmiGSylsdMgmvqW4srW5ZGntoZWjOUMkYYqfbPSrEkaSIUdFZD1VhkGgD538L+PI9Z06w0fR9FY6uEjhkkkiUwxgYBdiO20MenXiuP+Od3FN4wsYY2DtbW0Yl2nOwlycH04Kn8RX1dZ2FnYhhaWkFuG+95UYTP1wKa+nWMk0k72Vu00gAeQxKWYDGMnGT0H5UAQyQrf6Q0MUoK3FsUWTqMMuAf1r4w8Gaz/wgvie6i1iw3oN0Fwm0MyHOQy56jIH1BzzxX3GqhQAoAA6AVQudMsLqUTXFjbTSjADyRKzD8SKAOd8E6uNd0+TUYdP+xWcr4gVlAZwBgsccYzkD6V2VIqhQAoAA6AUtAHP+LZBH4c1d2IwLObqcfwGvCfgXJ9m8PeIJ9qvsYNsYcHCE4NdR8TNY162vW0yLRX1DRby0ZZDDbNKwYgjqOAQdp+nPWrHwW8OXmi6DcvqMDQy3ku7yJVIZUAwNwPQnnj0xQmJO54F4o03w5PpVtrei30dtdykG400tkxsTzsHoD69sfSut+J2kanN4Z8N6zdiR7iO3EM67eVGNys3pxwfevpJvC2gtdx3h0ey+0R/dcQqMHscYxkevUV0MkaSo0ciK6MMFWGQR9KBnyZ8S9TtfFGleFbLR5lur4phreI7nRiicH0I5/I+lanx2065g0jw9IUytuhhlZedrbVx+Bwfyr6E0zw7o2lTyXFhplrbSyHLNHGAfw9B7Cta6tbe8haC6ginhbG6OVAynHPINAHxj8RPFem+IdC8O2tmZftNpDi4VlwqNtVcZ7n5c5HY+vA+tPCEqTeG9IdGVgbOIcHOCEAI/A5FT/wDCP6L5Yi/siw8sNu2fZkxnpnGOtaVpa29nEIbWCKCIEkJEgVR+AoAs14V8fr22i8MwWbzILia5V0jz8zKoOTj05Fe61majpOm6mUN/YW10Y87DNEr7c9cZHFAHwz/wjyjwjbeJbG6Hn29yYrqPd8yHI2Efp+de7xeP7LxL4C1Vby5t4dWS2dZYM7N2SQpTJ+bIxnHQ9hkV7UmhaQkElsmlWKwSEF4hboFYjoSMYOKrHwxoBH/ID03/AMBE/wAKAPA/2eJYlfV4mlUTMIyiE8sBuyR9OPzr3PxroaeI/D97ppC+ZIm6FiPuyDlT7c8fQmtSy0bS7CUy2em2dtIRjfDAqHHpkCvLvGXi3xPoXiKOGz0SS80sKrExwOxfj5sMMgEf4UAeW/BjR7rU9TdLuWYafpky3Ahz8n2gcL+Qya9C+P6TN4cs2RVMS3YMhOMj5TjH/wBau++H2hzaLo5N4B9uvJWurgAY2u38P4DH45rrNRsLXU7SSzvYEnt5Mb43HBwcj9RQB5r8KNestc8Ow6dHDIWsoEinEifIxORgevT9a+etd8L6nonj1tN04Nbi+lP2VoWwPJkyCAe2BuHtj6GvpXxVPN4K8OK3hnSInKTKPISFmGD1YhTknpyawvBw1HxTrkHiXVrB7H7FbCG3iMe3fIwIkbnnHXHPf6koTPWrG0hsLSC0t12wwoI0HoAMVaoopjGsodSrDKkYIPcV8ZR+GL3S/iE2gWssqRXEm1niTrbNhj17AcH3FfZ9VPsVr9rF59nj+0hNnm7Ru2+maAPP/ino02o+Cr2zsIsvAqSJEo6qhBIH/AQcDvjFfP8A8K9f8K6fp95a69plvPcK4eGRrRZWkBwNgyCc559MV9lEAggjIPUVzcfhbQo9TOqJpdst6SG80L0OMZA6A++KAPnD4x6VcppOhauLCHT4hH5MlpEMeS7Ev0AA55z6H1zXoPgf4maRe6TYWU8dydTiCW/kRwl2kOPvLjtgc9Mele1XdrBe28ltdQpNBIMPG65DD6VjaL4Z0XQ3eTTdNgt5H4LqMtj0yecUAfLnxquY/wDhOIQHT91DEH+b7p64PpwQfxqX4z6np+peKtLNpdxXEUdugeSFw6jLk4yD6EH8RX0bqPgfw1qV3LeXekQSXEp3SPlhuPrwaE8DeF0meZdDs9zgggx5X8F6D8BQBQ+JWgxeI/C11GgDzQp9ot2XByyjOAfcZH415H8B7S91APcXc0j2GnEizhY/Ksj53MB+f5muo17xj4h0LxA+i2Ph8PYxxGOzVIHJf92NpBBwVDdcdBkdRmvS/BOhHw7oVtp7lGnG55mQYBdjk/lwPwoFY8U/aIu4Db6VaiVDcLI7tGDyFIABIrmfinf2t74R8Ii2uYpWSDDeW+SpCKp46jkEc+lfSeseEtB1q5+1ajpkM8+0LvOQSB64PNZf/CvPCf8A0BYP++m/xoGfP3xN1Wwu/B3hSG1uYJJkhBkijcFkIRQcgdPmyOfQ16xpup28fwmaeaaJQNOlhHz9Xwyqv1JwMe9defAfhYwrD/YlqFUkggEN+LZyfoTV8+FNCOl/2SdNi+weZ5vk5ON3r1zQB4p+zpPGbPWIN6+b5sb7M87cEZx6V9J1zOj+FdD0Sf7Rpumw28xQoXTOcZz3NdNQBzHjHXo/DWh3WpyKHaMARxlsb3JwB/X6A18m/DWGHV/Ekmu+Ib+FYLZvPklupVHmyfwjnrg4OPYCvsPWdH0/W7YWupWqXMAcOEfPDDIyMfU/nXLD4d+Eh00SD/vpv8aAPKvHHxGu7jwrLNY2IWG9u5baK4dcjyVC/Ng9GJJAz0we/TwbU5NOuNK064ie6m1RvM+3zTbirHPyAEk5wuP0r7qk8M6NLpUejvYRtp8bbkgJOAck5656k/nSXHhfQ7jTotNl0y3NnEd0cQXAU+uRzn1PfvQB5D461S2vPhLby20odJI7eLqQQyldykeoKn8voa0fgGsK+F7jZs803bGTB5+6uM/hXqN94b0a/sIdOudOt3s4TmKLbgIfbHSnaJ4e0nQRKNMsY7bzceYUyS2OmSfqaAPnD9oeN11TSZih8poSu7tkNkj9R+dch8UNZ07V9c0tNMnSeC0s4oWkQnaWyTgZHOAR/kV9h61oema7CkOp2UVyiHK7xyp9iORWBL4B8KSxxRtoVmFjBClU2k/UjlvxzQB5H+0DIn9i6Im9d/mFtoIzjaOfpXkt3Y6h4asPDXimznkcSKSpkOVjdWb5AP7pGfzNfX974L8O30dvHdaXFKttH5cW5myq5zjOeeSetEvgvw7NYw6fJpcTWkDs8UZZsKW6kc96APIvHHxISbwjp17pttBLJeymOUXEYcQOgBZdpyCTkYz2Oa8L12fTpdO0eVL6S61Nlb7WzbsRKCAiDPHAB6f1r7LTwL4YS3ktho8HkyEMyEsRkdCMng+47cVJceCfDVxawWkujWphgJMahSCCevI5OcDr6UlcDxz48XNvc+GdFmtJ47iBrghZI2BVsKR29xXAeOo2/wCFeeDnDLtHnAr3JJ4P6H86+oNS8EeG9Tit4brSomitkKQojNGqA5JwFIHJJOfXntWX/wAKz8IbVU6SSqghVa6mIGeuAX4pgeHfFt1k0TwdIGHNoM4wcfKn+f8AJrpPjldRv4Y0GKNlkSSTerq2QQqY49fvV6q3w78KPCsLaPGY0BCgyycZ64O79anvvAfhm+t7W2uNLVoLQMsCLNIoQMdx6MM5PPNAE3w8YN4R0cqQR9mUcHvXZVmaRpdlo9otnp8Agt1YsEBJAJOT1NadABRRRQAUUUUAFFFFABRRRQAUUUUAFFFFABRRRQBTg/10lXKpwf66SrlABRRRQAUUUUAFFFFABRRRQAUUUUAFFFFABRRRQAUUUUAFFFFABRRRQAUV8yeIvGmqal42n0K21pdEtbdjAkrIrK8g7sT0zyBzjgepr1D4a6nrGpW+qHWZxLcQXhhG1AqgKoHy8DgnJoA9LorkPHtzf2fhjUbrTbkW1zDH5gk2BiACCQM8ZIyM14v8PPFHirxPb6lpB1KFLtbXzbe7eLLId4BBxx0JHTjigD6Xor5/8A+LvEviiHWLBri2W+t4B9nuBEB84OCSOnP0x7VjeEfiH4m1DxTa6DqaW0BMxjmzFhgVBJHHc4xnpzQB9M0V55barrM/je50tJbWTS7aFZZisTB4yy/KhbONxPzfSvOP+E+13xd4im0Lwy9vp0cO8m7lUSs4XjOOQAT7Hrmk3ZCbsrn0VWH4ivb/AE/TpLrTrJLyaP5miaTZlQCTg46+1ebeBviAdS0TUp9WMYu9MQvL5fHmrzyF/DH49q4rTfFfjfxXb6rq2lmyj0+1TZ9hZMmTjJweucc/eHYAUxnoXw++IP8AwmF9c2v2D7N5MXmbvM3Z5Ax0969Yr5P/AGfdx1vUy3B+zf8As4rr7/x9rXiHxBLoPhFbaPySxa6uOQ4UHOBzwTgDjPToM0AfQNFeIeGvHWt694a1S6t7WxXVdMOZVk3eXIoDE4wfvfKe+M+grhdP+Kfi7WNN1FrLRrdnt4zK13GCEgQZZtwY4JwOBkHg8NQB9U15Z4l8etpPiKHQbPS5b25cJkq20AsePwwQSfesz4SeObzxbBeW+omAXlthlMaEb0PcjOOD6Y61xHh7xTft8SpLS8stPN1NK1tJPEr5CgcbST/sgdPWgD6bQsVUsAGxyAc4NOr5v1z4neJNC8UtoU+l6feMsqqFtC+91YAgDJOGwR1H6c1mW3xX1/S9cnstd0xHJcKLaHAeIkcAHJznI60AfUdFfN7/ABI8TaT4ntrHXtIhtoLrZtt1YFkViQGDAnJz1B9CMCvpAcigAorxD4meP9V8I6pBa21naTQTQiRWkDFs5II4I9P1rA1j4heKtMh0rXLvSYLfSbnCm3J/eSHbknJGVB5K+wGc0AfR1Fec654+0vT/AAuniC2b7Qk/yW8WdrNJ/dPpjBz9K8yj+IXijTdNtPEuqW9jLpF/OYo7aPKyxgE8jj0U9Sc8dKAPpOivC/G/xD1TRbbT9U0u1srjSr6MGJ5g28P3BAIA/wDrGrlt431efwHceJ/L0wTxy4EYLldmVXB5yH3E8dMY9aAPaKK8Y1z4h3Phrw/Z3Os2UX9r3qGSC2t92wLxguT068gE/wCHJXHxJ8Q+H9QsxrMem3dlfIs8b2ZICxnj5Sf65+tFh2PW/G3jG28Hw2895ZXM0MzbA8O04bGcHJHYV0+j6jDq+nW2oQK6w3EYkQSABgD64Jrwz9oSdH8N6XLGQ6PdhlYHggo2DXI6f8T9a0Xw7pbW+gx/2fGotvtEzMRI69dpGMcex5z6UCPrOivFvEnxAv7bwpp/iXRrO2uLWU7boTsQYWzjAAIz82R+R6Hi14B8a6r4t0rVLtbOxhmtcLEpkYKW25+b0HvQB6/RXD+Add1HxHpA1K/tIrZZHIhWMn5lHBbn3zWj4u8R2fhbSZNRvNxAOyKNesjkEhR6dDz6A0AdPRXzne/FLW7PTLLWpNK09tOvJGRFSZjIpXOQeODx6V7zoupQ6vptrqNvkRXEYkAPVc9QfcHj8KANF3WNGdyAqjJJ7CvF7v4t6XHLcva6deXVhbEJNdR7QAxJC4BOSDg8nH0rp/ihd6taeF75tKtFmLROLhy+0xRYO5gO5xn6da8A+CunJrMl/ZXukx3mnOVaaV5CvlMASvA65PH+eQD6x0jUYNW0+21C2LeTcRh1DDkZ7H3HStGvC7bxveXl5PovgvRra4tdOhz5skvyOoGAFx3J6ZOT7YNdT4H8bf8ACX6VdTWltHFqFuMNbyS/KxIyDkchT0zigD0uivnSD4ytDqE9pqOjbfLLx/6PLvJkBwBggcEjFS2nxR1m40fUtUXRLdksJF8wGUp8pIGOc89f8KAPoaivmyf4yX0unfarHw5MwQnzpn3GJB2+YD+eKv3PxiEmkLc6fo8812gBuQVJhgySOWHrjj/IoA+hKK8s0Txrd694Sn1fTLBJdQt2KS2zPtUEDJI5yRtPHqaxvAXxKn8V6smmtpiwMI2eWQSdMeg+tAHtlFcNofiDUdR8QanpU+mRww2JG6dZt4bdyo6Dkg59q63UZpreyuJra3NxOkbNHCGA3sBwMnpmgBJb+0iu4bKS5iW6mBaOEt8zADJIH4H8q4rxd40i8K6nYQ39pI1jdqR9pjP3HBAwQcDGDnrn2r568L+KfEmq+O5NQGnLqN8sbxrZ+cI1hQHkKx4GPXvnvmvRvi54jsLlbXwtJpD6hqc5SQRrKUEEhBC8jqeTx0wetAHoXh7xlB4j1q6s9KtnmsLRcS3xICl88BR3HB5/pzXf14l8KNQsLG5v/DA0g6bqNuxlmUTGVZTwCQTyOMcdMc+tF98RL++1q+0zwzp9veLYQvLNLM5AfYcHZjryQB6/TmgD1LxFrMOgaZNqVxBcTQw4LrbpuYD1wSOPeue8F+ONM8YG4GnxXMbW4UyLOgGMk46E+hrnbHxdB4v8C63cLGYrqGxmS4iwcKTG2CD3BrwT4X+KLvw3YaxLaaTPey7VclVPlxKOpcjkDBoA+2aj82PzfJ8xPNK7tm4btucZx6V554J8bL4r0a6vLeykF7aL+8gBGHfBICnPQ4xzivDvCXirxHqPji6vX0p9RvEieI2iTCMW6bwDgnjg8c9c5z3oA+uKK8p8U/EBdGks9LtrRbrxBclEazV+IGYA/Mwz69vrS+HvHcs+vHw3run/AGHVT/qzG26J/l3Yyehx06g+tAHqtFFePv451maTW5LHw/HLZaTLJHLO91s3bM7sDHJwM49xQB7BWL4h1qz8P6ZNqV+7LbxYztGWJJAAA78mvOfAvxGbxZqUtoumfZ4YoWlkmaTIXBAx096878YeKIvHS3Een6TcXOnaORdXMjXflCRATuG0ZyCBwRyPagD6A8LeIrPxPYHULBJ1gEhjBmTaWIAyR6jnGfUGukrzvwB4t0vxLpTjSrb7K9oNhs2IG0Y4Ix/CemeOQeK8+Hxmht9Tewv9HliMUrRSGOQOQykjAHfkYoA+haK8KtPirNqFpqdzY+HriVbBTI4aQDCDqTxwRxkDOBk9q6Lwx49PiHw/qWr2+mOGsesPmDL4XccE8YAoA9Onk8mGSXY77FLbEGWbA6AdzXnnhr4i6J4i1MaZZrdLckMcSxbRwMkdaqfD/wCIMHjOe6tkspLaSCMPksGBBOP8K8J+Exz8RpfZrj/2agD7Jory6LxrqFz4lvNCtNBkna1cCSZZgFVSfvHOAOMHGc9fSvUR0oAKKKKACiiigAooooAKKKKACiiigAooooAKKKKACiiigAooooAKKKKACiiigAooooAKKKKACiiigAooooAKKKKACiiigAooooAKKKKACiiigAooooAKKKKACiiigAooooAKKKKACiiigAooooAKKKKACiiigAooooAKKKKACiiigAooooAKKKKACiiigAooooAKKKKACiiigBMDOcc0tFFABRRRQAUUUUAFFFFABRRRQAUUUUAFFFFABRRRQAUUUUAFFFFABRRRQAUUUUAFFFFABRRRQAUUUUAFFFFABRRRQAUUUUAFFFFABRRRQBSg/wBfJV2qUGPOkNXaACiiigAooooAKKKKACiiigAooooAKKKKACiiigAooooAKKKKACiiigD5Z1/w3Z+PtR1q70x7fT9TsLiSKS3Lf8fAX/loem0k5GcY9TXcfAua7Oh31rdSuwtbsxIjHPljAJAPpnNdzqHgXwzqM0s9zpMTSyyGR3V2Qsx6klSK6fTtPs9LtltbG2it4F6JGuBn1Pqfc80AYnjeGW48MatFDG0kjWr7UUZJ47V8ufBnxDpfh681O41a4EAFsAjMxJbDfdC9Sf8ACvswjIwa4P8A4V74T+0faP7Dtt+MY+bZ/wB852/jigDxf4ASB9X1lgfvxhgCe26sf456K2leIrPWrJXQ3QDMwycTKeoz7bePavorRvBXh/RL4X+nWHkXGCMiV2HPsSR6/nW3rWjafrlqLTUrVLiAOJArEjDDocjnufzNAHI+ENIuodBur2+AfV9VQzXLBQpyVwicccD9Sa+SfA8Gjr4oew8URrDbMZInMkpQRSjgZYe4I54r75RVRVRQAqjAA7CuE8QfD/w3r9yLq909RPzueFjGXJ7tjqfc80AeY67Y+F7Lw/4jh8J26l1s0+0XcMzzRgFwdgYseSNxOOmOfSsL4N6rY6d4S8Rm6uFQxkyMp64KYGB3yQRX0fo+h6Zotn9i06yit7c/eVRnd/vE8t+Oa41vhh4Sa8N0dLGScmISMI+mPu5oA8Q+AzeZqurKvLSWbBQTjJ3DivPfBMGmnxUtt4j8y0gZnR2Mpi8p8HG5uw7fj6V9leH/AAVoHh+VJ9OsFjuEBAmZ2ZsHryT71U13wB4b1y6N3d2AE7El3hcoXJ7tjqfegDm7XSfC2i6J4kTQdjSJZuJ5RKX+8hKruJx27eteX/CQY8HeMv8Ar2b/ANFPXvreCdCOjnRo7VobNnDusUhVpCBjLN1NYlt8MPDVqsqwRXcayrtkCXTgMPQ88igDxj9nnP8Abuo5/wCfT/2daztJH/F4j/1/yf8AoLV9GeHfAmg+Hbp7vTreWOZ0MZZpmPB/Gs23+GXhq3vY75ILn7VHKJlka5cneDnJOeTmgDy3W0ST42WWSrbTHkdcHysj+hrz3xmM/FGcZxm/h/8AZK+mbj4ceH7m+fUJVvGvHfe032pw2fXIPFVbr4W+Gbyd7i6ivJ55Dl5Jbt2Zj7knJoA8c+MUhb4gaWhH3UgUcn++T/WvrRfuj6V5nd/DPw7e3b3t0t7PdOwZpZLty2QMDnPbAr0iCPyYY4g7uEULudsscDqT3NAkz5Y/aGZBqmkLtIYQsS2eMbumK674ovCvwy05ZTh3W2EXXltmf/QQ3WuM/aDZH1nTVDqWW3O4A8j5jXpGh/Dzw1q2l6VcvLc3UUcMbGH7WzxF9o3cZ4yeoGKBngPiDS72L4e+HbxomW3NxPuzxjcRsOPQhW5+nrXc/EFhJ8L/AAuVII8xOhzyI3FfSuo6Hpuo6YdLubSN7PbtWPbjZxgFfQj1Fcbb/DTw1C8Je3nnjhJMUM87PGmeuFz3PP1oA5nSvDMms/Ci0024iD3PkNcW24nKsWZkI/4CwH0OK8t+EsWoavO/hyQr/ZMU4u7pT1bbgBPdSwXI+pr7AREjRY0VVRRgKBgAemKxtH0HTdFe6fT7VYDdSmWXBJ+Y+meg9hxQB5L8a9d0nS7KCzuNKgvb+ZCbdpU4hXOC2ev4e3NfOviNJ2GjTXOoQXPnWodIrfAW3Xc2EAAGCOhHYg8mvs7xR4M0XxTLBLqlu8jwKVQpIV4PODiudk+FPhJ44YxYyJ5ZOWWZsvn+8c84oA89+NH/ACJPh3/ej/8ARRrH+Ixx8LvC/wD10j/9FvXtGsfDzRdVt7W1mkvktbVNscCXB2A8/Ng555PNUpvhjotxY2+nz3epy2duWMMLXPyoT3HH+fxNAm7IyfhLYW+qfDtLG7jElvO0yOp7gsfyPv2rwzwm+s6D4g1HwnblUfUHNnJvyQgz/rBjvtJx9a931zV9P+FWk2NjZW01zHNOzbJJclV/iIOPyFSeEYNN8SeKLzxTb2CpCkEcMcjAfNNgl36dQCq59jQDZ6rp1pHYWdvaQqFjhjWNQPQDFcJ8UtR0jTPD/n6xpy6jF5yiK3Z9mZMHBz1HG7oDXo9c/wCJfD+neJbA2GpRM8O8SKVYqysAQCD9CfzoGfFXiN7i+8N2N608MNq93KtvYQYCwqBySMZyT3JP619a/Cwg+CtI2sCBEwyPUO1Yp+EvhQ2f2Y2s+7fu8/zj5n0z0x+Fd54b0Gz8Oaeun2JlMCuXHmvuIJ60AR+MP+RZ1n/rxn/9FtXzd8FI2fRPFCKCXa2KhQMkna1fSniPQ4PEFkbG5uLqK3Y/OtvJsLj0JxyPasDwl4F0rwncTT6ZLdgzACRZJAytjOOMe5oA8R/Z/kWHUNZeU7Alupfd2APNR/AxLibxXq11Dn7J5b73/hJL5UfXv+Br2e6+HOiS6hdahbveWU10rLOLWcorhvvAj0PXHSui0LwzpugaXJpumJJBHLkvKH/eFiMbt3r6elAHzb8Mre2m+Jl888TyPG9y8OBwj7iMn2wWH1Ir2T4u28Ft4C1gQQxxB2idgihdzGZMk471c0P4d6PomprqlpcX/wBqBJZnnzvz1Dcc5ro/FXhyz8UWK2N/LcLbhxIVhfbuI6Z45HPT/CgDwzS5I4vgndN83VlbP94zADH5isb4eD/i2fis+pf/ANFivYY/hrpMelSaQt7qQ0+V/MeATjaW4/2fYH8KSx+Gmk2On3WnW97qUdndEGaJZwA/1+XNJCSOO/Z650TUwRx9qH/oArzHxZHN8O/iCl5YmT7PK4uFUAgNGzfNHx1A5H5d6+hLTRdL+HGjanqFo93JAkfmNC7hgzdBjjgngZrzt9W034n6l4diitzFdWsrT3isMhEXnZn+IMQOn6UxnsPgewls9HWa5aVru+kN3P5rZIZgMD2woUY7Yrrn+630pwAAAHQUUAfHXwekSLx/fvI6oojnyWOAPnFcx46S7tviZcteXUsLtexss8PDJEdu0r7hcD6ivptvhd4ZbVW1M283mGbzjEJMR7s5xtx0z2zWl4q8AaB4oulvL+CVbkKEMsMm0sB0BHQ/XGfyoA5Cw8L6Do3iP7TBrl9ea1cW8roksgkL/LjJKrx3xz9OleR/Ay+it/GF5bXfyvd27xKH/ibcGwc+oBr6T8J+CNE8KmR9Ot2M0nWaZtzgcfKD2HFYWrfC3w1qN896IZrWVzuZbaTYu71AxwfpSE2Wr/T9B0zw/wCJ7TRoreGVbOU3McJyVJjbbkdu/FeKfBkZ0PxUwBx9lb/0Fq99PgnSho0mjwm4hgmIM8kcn72b2dyMke34dKxdN+GumaZbXVrY6jqlvBdLtnSOZcOORzlT2J6UxnDfs8f8g7VR/wBN1/8AQaw/hMY4/iB4iklKqqR3DFm4C/vlyc9uM17X4O8Eaf4RkuG0+6vGW4xvjmcFeOnAA6VmN8MfDjanJqBiuS8khkeIzHy2yckEdSCe2aAPCL6OcfGWFrhtxe/idGzkGMgbMH/dwPwq54+gubj4tWkdpv8APMlsV2HBwACefoDX0D4h8D6Nrt5b30qTW17b48u4tX2ONv3exHGBjjtS6Z4J0uw1qXXHe5vNQk6S3Th9nAHygAY4GPagDtxnAz1r5W+NfiDyrpfDGjiNEnfz70QcNJKx4VsdT0Jz6r6V9VGvIZvhVo02qHVGvdQ+0mXzjmRSC+c55XPX+VADPh3oFh4N0SC31OdI77VAXkEuVwAuSnthevvn2rxLSWhvJ/ENr4OjXTrJLOWS6urmUyO0aknbGf4VPA5ycZJOcV9GWXgWzg1dNWuNT1O+uUDhRczKVG5dpwAoxwe1c3p3wf8ADtlPLJ5+oSpJG0bQtMFQqex2gE44I56gdaBI4H9noYvdV/65L/OuG8OWkd78WWhljWRBqk7lW6Hazt/TNfR3hD4dad4W1KTUba8u5JWVkCMwCBT2IAyeg71Bp/wy0uy1z+3F1DUGvfOafJaPaWbOeNnuaBnQeI9MstO8N+JJLS2SJ7m1uJpmXq7lGySf89a8R+DbeX4H8UyYztWQ4+kRr6YvrOO/sriynLGKeJonIODhhg4/OvFLP4N6dbyzIdZ1I2Eg5t1cLuP+0QMEdew7fiAcP+zySdX1UntAP/QhXBeE5dcg8V38nh5Ee/xPhXUHK55xnjPTGa+nvCHw607wpcXM9jf37PcRGJt7JgD1GF6jtVPw/wDC/TND1dNXg1PU3ulcud0iYfOchsLyDmgDhPgj4nU3N9o+oGNLy4la4WVxh5pD94MT1Pf86+la8lf4W6MdYfV4r3Uoblrg3IEUiBVYtuwBs6f0r1hAQoBbcQOSe9ADq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UH+ukq7VKD/Xy1doAKKKKACiiigAooooAKKKKACiiigAooooAKKKKACiiigAooooAKKKKACiiigAooooAKKKKACiiigAooooAKKKKACiiigAooooAKKKKACiiigDEv9B0jUbgXN9plnczBdgeeFXOPxFaFlZWlhF5Nnaw20Wd2yGMIufXAq3RQAUUUUAFFFFABRRRQAUUUUAZuqaVp+rQiHULOC6jU7lWVA2D6jPSrVrbQWcCW9tDHDCgwkcahVUewFWKKACiiigAooooAKKKKACiiigAooooAKKKKAILm3hu4JLe4jWWGRSrowyGB7GszSdC0nRy507Tra1Z+GaKMKWHoT1xW1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bf/XS1eqlb/wCuk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bfJmlPbNXqo2/+tk+tXqACiiigAooooAKKKKACiiigAooooAKKKKACiiigAooooAKKKKACiiigAory7XfiRpnh7UJbDVrK+t5VOY2CKyypkgOpDdDg/8A681HJ8UdAt5Yo72LUbMSgMrz2rAbTzn1I+gNAHqtFVbK7t762iurWVZYJV3I6nIIq1QAUVzPifxJZeGbaO71BZvIdwheNNwUn1/+tT/DPiTTfE1rJdaZM0kUcnltuUqQcA9D9aAOjoqlqV7DptlPe3BIhgQu+0ZOB6Vzfhjxlo3ieaaHTJ3eSFQ7h42XgnHcUAdjRRRQAUVia9rdpoNp9svRP5AOGaKFn2+7YHA9zWd4X8W6T4o+0f2XM8nkbfM3IVIznHB+hoA6yisbXtasNAsWv9Sn8m3Uhc7SxJPQACo/D2vWHiKz+26c8jwbiu54mTkemRz+GaAN2iio5pFhieV87UUscDJwKAJKK4rRPHPh3Xb1bHTdQ8+4YFgnkSLwBk8soFd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t/wDWSfWrtU7f/WSVcoAKKKKACiiigAooooAKKKKACiiigAooooAKKKKACiiigAooooAKKKKAPkX9oA/8VNYe1kv/AKMerPxq1CwvtN8PW9jcw3dxGrBvIkDlRtUYIGeSR+lUfjwEPiu12jn7Iu/jvub+mK+kNA8MaHYR2t3a6VaRXAiUiVYhuBx1B9fegDg/A2pP4P8AAEV94gMiRBy1vGBl9jYKqBnqTk84wD2rLPxauVii1J/Dk6aG8/k/azLlvf5cc9++O2c1n/tDw3f2DS5Y5nFmJGSSJQdu7A2k/kRWJqBH/CjrNSwBaYgZ7n7Q5oA7L423ltqHgm3u7SZJreW4RkkQ5DDBry34beOofCGhXiNp9zdSSXIbcgxGo2gct6nB4qe9kaP4NWsaniS+Ib6byf5gVqeFFVfg7rsiogd5GDHaCTyg5oA9r0vxTZeLvCmpX1kskeyKaKSKTG5GCE9uxBB//VXiv7PQJ1bVCTkiDH/jwq98Fl2+CvE3/A//AEVWJ8DfPEuvPaDdcLZN5Sjgl88fqBQB7TrXxCt7fVJtJ0ewn1a9tlZrpYflWELwck9SDxx9OvFdD4b8X6Vr+jy6tBKYYICRP5+FMRABOfbnrXyd8I7K71DxFdpDrj6XdNA2ZVVWeQl1yuG468+vH1ruPFHhePwx4P8AEFpZauL52nt3vFaMKYhv47nktt/KgDqNd+JP9r6DrTWGiX0mm+W9t9uwNoZlxyvUD5uvbIyOcVl/s78QasCeAY/603wIyn4T64PlbHngjPQ7R/iDR+z+8Udhrk0zKkUewuxPAXDEk/lRYVjQ+I/iPS/EkT6fZ2d3qdvpVx9pvpLZgqKiqwOG5yMkgkDsTmu98NeMtGvPDct/o+n3RgscJJY28K+Yn0XOCOpyD6968FiubKSLxHH4JtpobGW1d7+a8IwkYDfJEM9GzxnLV3v7PTKNL1WPcCwnVivfBX/61Azs/B3xL0zxZqX9nWWn6gkuwuXdE2Ko7sQ2RzgdOpFdBZeLrW88Qz+H10/UI7qHcXeSJRHtHR87s7Txg47ivmTxNBP8P/iEl3byulq8wuBsBG6Fmy8foQOR+R4PT6T8C2MzW9xruoRp/aOquJmYKAUiwBGnthQPfnkk0AeC/CUH/hY2pbLdXUC4ycf6ob/vD9F/4FXs9r8RbW7vrmwt9C1uW4tmKSrHbo2089fn46d6+ZNDvdd0vxD4kudBgEsyxzrM+MmKPzASy8/eyB69+K9l+AuuWl1aX2nOiJqIkM7yk5e4U9SSepB9+/1oA6KH4saVLqK6Z/ZOrreNKIfKaJMhs4wRvrutR8S29hrllor2V7JPeDdHJFGGjAzySc5GO/HFfPfxz0iTSdcsPElmkcYkKhiByZkJIYjvkAf98+9er/D/AFF/F13L4omtntwkIs4YmwRkHc7K3cE4H4H3oA9X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dv/rZKuVTg/1slXKACiiigAooooAKKKKACiiigAooooAKKKKACiiigAooooAKKKKACiiigDxzxF8LbTxDqEl/f6xfvKxIXhMKueFHy9BXpGgaZLpNklpJfz3ixgLG0wUFVAwBkAZ/HNbdFAGXrWlWWt2EthfwiW3lHzLnByOQQR0Iry0/Cy3ksbTTLjWtQm022m81LVioXJ68gZ5ye/GTjrXs1FAHnfi/wNaeI7Cz09LmSxtLUkrDbgBT6ZHtz+dchb/CqW00u40m28S3kdjcMGlhMSkMR09x74617nRQB5PoHw+bQdJ1TS7LWJhDfrtLNEpZCRhiD7rke2c1V8F/DQeEtUF/Z6xM6spSWJ4xtkX0OPfB/CvYqKAPEtc+EmnX2sNqlhezaazEP5cAGFfPLL6Z44+td1Y+DtLt9Dn0ieM3SXS/6VNKcvM394nrwenpiuzooA8Dg+D0cMMtvH4gv47aXO+GIhVYkdx3HTrXQeEfhpa+HJLsjUrqeG6hMMkJwEYEEHI79a9cooA8EsPg7a2clyg1q9+yzoUaJPl3ccbiOGwecY7V1PgP4fx+ELue4j1KecSoFMZG1fqR3r1KiiwrHAeM/BNl4sudOnupGj+yOSwUZ8xTg7T7cfqa7gxbYDFARFhNqEDIXjA49qnooGeN+FPhs3h7V5dS/tQ3PnoyTxSxDEiscsD+OD+FYNt8H2s9ROoWeuSW0qymSLyoseXz0HPTtX0FRQB4T4t13SPE3hHVdPSf7be2jxQq20RmSYttVkXPIzn8M16p4S0caDoNhpeVLW8QDlRgFjyx/Mmsiz8BeG7LUxqcGmqtyH8wZkZlD5zuAJwDn8q7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dv/rZPrVyqluf3k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b/6ySrlUrf8A1sl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bf62T61dqnbf6yT61coAKKKKACiiigAooooAKKKKACiiigAooooAKKKKACiiigAooooAKKKKAMLVPEOj6RIsWoalbW0jDISSQA49cVBY+KdB1CRIrTWLKaV22KizKWJ+nWvnYa3YaR8T9Wl8WWivvk2W1w67lgT+A7ccgrt57HPqa9G8Q+ELW58SaB4h0S1jZTdK11JbsNjJxh8DjseRQB7PRXGal428O6ZqyaRealHFfM4QxsrYUkAjc2MAEEdT3qnafEPwvd6kNOh1SMzEhVYqQjk44DdD1oA7+isXW9c03QbdbnU7tLeJm2qSCSTgnAABPY1laV4y0PVLv7DDeGO9yB9nuI2ifJBIwGAzwM8e1AG3d6vptnOlvc6hawzuQFieVQ7ZOBgZzWpXg3xdtYf7f8ACV0I1E5vVjL9yodCB+ZP5mvaNU1Oy0i1a71C5jt4FOC8hwM+g9T7UAaNQtPCkqQtKglcEohYBmA64HeuP0bx14a1q8WysdUR7lxlI3ieMtxnjcozxzxXEfGWOxW2srxNR+xa3bNusyrMGcEgMAFBJ/z60Ae1b03mPcu8DcVzzj1xT68d+FmpxXenXeoanrcd5qa4FyznZ9njGQqkELgcEk46mu4j8X+HZYJZ01qyMURUO3mjCk9P5GgDqqKyNG1nTtbga4027juYlbaxQ9D6EHkVlax4w8P6LcC1v9UhinyAYwC7Ln+8FB2/jigDrKKzdL1Sw1eBrjT7uK5hVyheJsgNgHH5EfnWHqHjLw7pt19ju9Xt47gPsZMltp9GwPl/GgDrqK8h+IXxEstB0qFtMnS4vrtd1vt+ZQgbBc+3BA9/oa9L0vVLHVYWlsbyK5RDtZo2yAcUAadFZOq6zpujoj6jfQWqucJ5rhdx9qx7rxp4btJIo59ZtUaVA6ZfgqRkHPToaAOuoqpc3lta2rXk9xHHbIu9pWYBQPXNc/p/jDw9qN0tpaavbSTs21U3Y3H0GevTtQB1dFYl1r2kWd4LG51K1huiM+VJKFOMZ79OKg0zxNomq3H2aw1S1uJ8EiOOQEkD2oA6KiuZsfFWg6hefYrXVrWW57RCQZJ9B6ng8daf4n1iz0nTrlrjUbe0naFvJMsgUlsHGB1PPoKAN9JY5CwR1YqcMFOcH0NSV5F8I7TSbTTJBbalDfapKTLeyJKWOSTjg4P445OfavXaACisWTX9GjaRH1awVohmQNcoCnIHPPHJH51asNSsNRDGxvba6CcMYJVfb9cGgDQo6VlXus6XYSCK81Kzt5CM7Jp1Q49cE0qzWGtWc8UF1FcQSo0btBKG4IweVPBoAtw3dtcO8cNxFI6feVHBK/UDpVmvnD4aRWOieNfFUSyCCzt1C755egD4yWPqfWvoGy1Cy1GNnsry3uUU7WaCUOAfQkGgCWO6t5ZXijnieVM7kVwSuOOR2qzXzP4HsodO+K2r2kG/y0jcgu24knaTk/Umvoe+1PT9OKC9vra2L52CaZU3Y64yeaANGgkAZPSqlnfWl8hktLqG4QHBaGQOPzFYPiHV9Bhjm0zVtRgg8+Iq8bS7GKNkf40AdJFNFMGMUiOFbaxVgcH0PvT2dUGWYAe5xXi/wRSKPSdZWGTfCuqShH3bty7Uwc9+O9L4wGkeIPEVhBeeIbWHTLSGRpo475Yy0uQAp59vr1oA9p60VhSanpGkW1tFNqNrbxGNRD5s6jcvABGTyOnNX4NQsri2e6gvLeW3TJaZJQyLjk5IOBigCxPPDbqHmlSNScAuwUZ/GnxyJKgeN1dD0ZTkGvEvi3b6Prvhe71SC/S5l04L5f2e4VkUs6g7gDjJH4+noeu8CXtnp/gzRXu7q3tke3XBlcRgk5Pc8mgD0KisH/hI9D/6DOnf+BSf41dOqaeLX7Yb62+y5x53nLsz0xuzigDRqGe4htwGmmjjBOAXYDP50W88NzEs0EqSxOMq8bBlP0IrxH47aLbXXh/+1HeYXFq6JGA/yYZsHK+vPX2FAHuasGUMpBBGQR3pa5Hw5e2mn+GNFa8vIYFazhCtNIqAnYDgZxW0+r6Ylst2+o2i2zNsWYzqELegbOM8H8qANSisRtf0ZThtXsAcZ5uU/wAatWeqaffOyWd9bXDqMlYZlcgevBoA0aK5ybxRoEEMk761p4jjGWIuUOPwB5+lcb8OvHcfiyXUllktoil0VtId22R4sZBKk5JwCTj3oA9VJAGScCgEEZByK8t+KF4s2lpo9vqtrZz3U8aTu9wqNFF94tjIOOAPoa77Q7OCw0u0tbaYzQxxKElL7jIMfez3z19OaANSiq13d21nH5t1cRQR5xvlcKM+mTWUPEehnprOnf8AgUn+NAG9SAgkgEZFZlzqllDYPf8A2u3+zgHbKZV2E9MbunXivN/hnYwrJeapdavDe6veFpJYorlZBDGSCF2g4znv0HQUAeuUVVe7to5PKe4iWTBbaXAOB1OPQVQbXdIUAtqtiAeRm4Tn9aANmmsyopZmCqOpJxVK71Gxs9n2q8t4N4yvmyqu4e2TzXjPx1ti/h6HUIry5UCVY/KjlIidWyclR1PvQB7qDkZFFYdleWtlpdibq6hhDQIAZZAu47R61ow3trPC88VzDJCmd8iSAquBk5PQcUAi3RWfa6nYXcnl219bTSYztjlVjj6A1Ya5gSdLdp41ncZWMuAzD1A6nofyoAsUVThvrSeaSCG6gkmjzvjSQFlwcHIHI5pFv7Nrk2ou4DcjgwiQb+memc9KALTyJHje6rk4G44zT688+Inhe38S2dotxqIsEtpxIZTjoeCMkjB9K763jEMMcaszhFChmOScDqTQBL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G2P72T61eqjbf66Sr1ABRRRQAUUUUAFFFFABRRRQAUUUUAFFFFABRRRQAUUUUAFFFFABRRRQB5v4k8J6D43S4FxbPDd28xh+1RBVk3ADvzuXkdfwxXh1ide+FPiS0tbu5e60a7YLxkoy9OM/dZcgkCvZX8M+I9O8Q3+r6LqloYb5w8tldq2wkADIK8g47j07jpDJ4S1rXdestS8S3Vi9nZEtFY2qsyFsdW3Dnn+QoA4H4raZaX3xA8NwTwoY7gKJwBgyDfjBPfgY+lWfjV4a0nTNEtNR02yisbqCdUV7ZRHkH1x1IwOetVvi/Dd3Hjnw3FYzLDdMiiKRicK3mHBOK7/VvDfiDxZFbWOvyWFtp8Uu+UWbM0k5A4wWGFGfxoA5OOdtZ+JOgm/CzKNLEqxsMorsjEkDp1P6D0FM+PkEdnb6Tq9uvl38dxsWZeDjBIz68j+ddb458E3upalY694fvFs9Ws8KA5IR1GcDgcdSMdCDg1V1Twpr/i6+09vEb2Nvp1o25rW1ZmMr45OSOB2xk8Z+tJibsYfxDuZLxvAV1LjzJ7mORsDAyfLJ/nWZ8X5by98aeHNJimt1QqJI1uVJiMrOVywHX7oA+vua9D8e+FNT1+90WbTpbKGLTJfOVZtw3MCpA+UdPlFQ/ELwJJ4vt7S6juEstYtR8kisxQ85xnAIweQccUxnGeIPAPinUruDVr7XdLhubQZW5SIxlQDkZOOce/qa1PC13Br/xL1ye5jZ20+IR2iynPlYwrlQfU5Of9r3p1p4V8ba3FHYeKtat20kMPPhtwBJOByAWCjAyB3z1+tN8U+AtYg8QDxF4RuorafYPMgkfaDgBdqjbjaQOhPXp2whHaQeDNJtvEGoapLcSO+qI0b2cjKI5BgbvlxlumfbmvLPhv4Y0G88T+JxPp6SC0utsMEq5jRdzfw9DnHGe3avSNB0bxEJDq/iKe3vtRto2FlbQny44ychiSByzDAzjgZrH8E6X4o0bWdXnvtMtTBqMvnF4rkHYQGwADyeSB27mmM5XwtIdA8XeN4NPTy7W3tnuEhAxGrgBgMDgDkgD0rT+BsEGo6VqmrXUaT3tzeMssjpk42qdvPb5s/wD6qm8O6D4kTxXqmo6notuthq6GK4QXYYxpjHb73TB6daXwv4d8U+Bp722060s9U024dpIx5/lOjYwucj6ZHPTrQJlDwjaS+HviRrWhWE3lafcW5uEhAysbEKQQPbJH0x+HKaZf3vgKK+0LxbobXOl3rs0l/Au/zC3GdzcN2POGHXFew+F/DepxXmp+INZkj/ti+QokUJBSBAAFAPXPHUH9a4uxtfHEWgnw/qugW+q+dlIrm4ulZYRjguOpx1Bzn06CgZh/Eq0021+Hmhppkv2u0juEUT/KXK7XJBYDg7jj26V9L20cUUSiGJI1IztRQB+leDeI/h5qCfD600SwkS5vLSf7Q68DzCd2QhPT73frg+tep+ED4jktHl8RraxzuR5cMHJQd9xGRn6E0Acn8ZtLsbzwje3txBG1zaqpgmY4ZMuoIB9+mO/61594i8M6PZfCj+0IrBDfNb20huZVzLuZ0Bwey4JAA7Yr1T4n6bq+t6BLpOlWcU5uWXzHeYIYwrBuAeuSoHWuW1/SPE+o+Arbw6mkQC5KRwSt9rXCJEUKt7ltvTtigDy/xvq9/qGi+DdAWWFI7qCKR3mJ2uwOxQ+P4fXg9j2rttf+H3ivW1shNc6Bbmy/1BtYXjKDsv3egPOKdqnw31DxD4W0q2ukgsdY05fIQmXekkWf4iAcH/6/rw7RNO+JGrRz6TrF8LKyEflSXDRxu8i9CFI5JI7n+dAHOeOdC026+Jmh2NzBGRewo16EfYJXywJ45BOB0xnjpnNTfEPw1o+keLfCsOnxGyjvJPIlS1Yo2N6qDnrzvIJ64FbeseGfEz+PLfxDZaNAbSzZY40N0oaVFBXcc9CQe/tW7440fxHrPiDRb210m3e10yUTfPMgaQnaSOemNvHvzQBx3xQ0XTvDOqeGbnRLRbGc3OxnhJXcMrjPOT3+oJzXV/Ec6XYeKdD1W/Mt3LGhSHTbeESSytkkNgnGAT9cjj2r/EfQvE/iW70t7TSYVSyYSktdL8zHBK/hjGfyqh4l8P8Ai2LxZZ+KtH0y2kuXiWOSCWUOIWI2nnK5GO49TQBm+H7iWX4vMX0waYWtjmAYyQYg2WxwT649PUZr6XZQ6lWGQRgivnFPDnjm38b2+vtb6ZLcXC7ZJELCGJdoXBGQ2cDjrzX0gM4GetAHyz4a8IaNd/EfXdNktf8AiX2kW5LYO20k7OpzkgZJx649K07jSl8B/EPTjpLyRaZqMTtLbBsj5QxKjPYcEemT2qpZ6jqWm/FPxBNp2kSakxj2SxxuEKrhDnJ46gfrXo+k6BqOt+JU8Ta/aparbxGOysxLuaPk/M+OCSCfz56Umriaucx8Jkg8UXeueI9SiiuLqacQoki7hFHtzgAk4ByB/wAB9zWZoyDwd8VZdIssxaXqaB1tkOVUlc5wemGDdOgOK1tN0XXPh7q2oTaVpj6vo96Vby4XCyREbsDb3xnGQOmK6TR9D1O61248YajarHdfZtljp6yYZRg8SMRgMf0zz0pjPOPDfhzTfEHxG8TrqUPnwwsxEQZgrEsOvc4x9M/hWt8N7SHSfiP4l0uyDR2UUO5IdxKqSUPT8SPpWv4L0fxFpvinVNXvNEEcGpuSR9qjZoRknnB+bPHSl8L6R4jsvGep69e6MEgv1KbUuY2MY3Lg9eeF/wA9KAM3wpbPJ8W/EM642RRfN+IQCuZ0O+13xP4l1nVINJsdV+zSmCKK8lAFsmW24Xpzjk98Gu48NaLr9p471PXbvRFS1vR5at9pjZohlfmwDzwDkfX8cTXPD3irwl4g1DWPCsQuLO/ffJbgbyGOScrxwGLYx0BoAg8L6H4p8HSeINXa2s7Kxe2lmFqsvmKrgEptA9Dxzjgn2x2fw98O6ZqnhhL/AFSzhvrzU98t1NOgZmJY4x/dwPTHPNWtF0XX9fsru58UXTW7Xtq0EdjbOVSFWH3mXu/1JwOD7cJoS+P/AAj9o8P2elLqVuG/0W6dsJGD3yT077exz2pa38idbvsbXwssoY/DHiWxW4NrCL65iE5bBiXy1G7PsOc+1ee6qmkQ+CrjStJ0abVntg0k2tLb+XErhgSVc8tgHbjuOeRXYeF/Cviz/hGPEOkX8FtbvfSvIkrS/O8hKhuFBAUhT6fTBrH0zRfH954Tbwuun2mn2sKNulmbDzqWLeWMZGck5OBnjkc5ZR32leHbXxN8ONOtL63SSYWZNu4GGjbnaQe3QZ9a5TwJ4gh034e6pYXMCpeac0ts0LY3SSSFtoKk88kj6KeuK9F+GNvrllocNnq9jBaR267IVDlpG+Yklh0A5GOfXpxXL3HgWdviKuprvfSZgLudTgIZlyFXGeecNyO5oAp+LtBj0D4R3dkkUaTiKB7hgoQu/moTk9yOnPPArlfh7dWnjeDTtA1Ty47XSo1kihyfMuWGc5Yn7oB6AZ9wK9I+L51i80VtH0vSJrxLvaZZoxnywrBsY9SQOfTNeYzeENWXS9A1TRdEubLXbSYQyr8qiQKufMYE9Ccgk4zznORSuK56t8RvBdnqnhqWLTdNhF9aKGtREu04BG5Rjrlc4HriuQt9Z/tT4YWdlYRQ/a7iRNLERj4Mnc+gJX5tx788GvXvCmoajqWmq+rabJY3anZIj4w5HVlwTx9a8r8FeFrWLx3rl5CHNlYzfuE3fKszr83GecAsPbIpjPaNGsE0vTLSxjVQtvEsfyDAJA5P4nJryf49yRx+DgrvIrPdxrGFJAZsMcN6jAJ+oFe114l8ZNO1jxDa2ui6Xo012d4uftIkVEQgMu0liBnB9e9AHKeBpdP+If8AZ1tqcyLFosMaRaftH74hAC7HqRkDgenPWt/45aTp0XhWKdLYRywTJHAIvlVASSRtHHr29K47UPDutadb6FrWiaHeWmsWoFvcomGWURoo3lV7NyD64/E9J45vfEPi7w//AGXB4W1G3nO2WZnC7Pl5Krk5PPTvx05oTuJO5p6B8LvDV9pOmXs0Vx5stkjShZiFd2QHf6ggngA445BrnPhXdQeGNT8TaFdwp9ptN8ySbQHmRAcrn0xhgPcntXuHg1pz4d01Lm0mtZoYEheKYANlBtz9DjNeRfEjwnp+t+NNEiid47u9DfbFj4LRKPvZ7HAZffgUDNzR/CmmN4Pvr260y3+06jFLekOgYw7gWRVJ5AUY/HNcX8FLWzsPC2r66IbebULZ5SjMvzIqxg4z2B56f419GTWUT6e9hGPLhaEwqB/Cu3H8q8E+HWmeKdKjuPC95osK6c8zm4u5CcNGw2sFI+8TgY/UehddQuluYHhrTdZ1/Qri7l8LafqJ1JnY3092BI3PbnKgFcYBH3a9h+F2la3omhHT9ZWNTFKfICybyEOD1HGMk15JpFr4+8BTT6Tpelx6jZSSmSJ2jLrycZyCu04UZB6fjXv/AIYs9RtbNpNWuTNfXD+bKoYlIuAAiDsBj8yaAIvF3h2HxNZQ2NxIUgW4SWQAcuozlc9s56185+KtH07XvFlv4W8N6TaQw20gF3dRDDAjO8FvQD6kkV738RLzW7TQZRoFnLcXszeXuiGTEpBywGc59MdM5ryjwHc6n4W06VW8H6rc6ncSF7i5YD5+Tjk8/h65OeaANj4haHpGmPolxfaikGiacFT+zCCxnIJ5VcjLHIBJ7ZJ9/LZL5LP4laPc6RpVzotveSQL9nlTyjIjttY7AcAH06ZGa19Q0nxzBq+leKbqyk1OdXLrakEtCMn5SAAF45BHeruvaT4yvvF2jeJJNBQsTEVgikJCAEErIxHyn5jzjA98GgChqvhmxn+Kq6KJ5reymTdKPPbdIChYoGJzgnjHpmtL4leBNG8L+EhLaRyS3X2tR9ombL7SD8vGBjgdquzJrR+JS+IZfC981qmIdpUMRhdhcHpxyRz0716d8U9CvvEXhl7XT0V7hJFmEbnBYAHge/PeklYSVjn/AIt6fY3Hgh764tUe7giiEEpYK0eWXOCevGeO/wCo43xycfCHRfrB/JqseMZPFPi/w2lgnhua0FtsknMuS0jDgCJRye5OelZXiiPxDL4HsfDk3hm/FzbGI+bColRkAP8Adyd3IBGPXmmwTua2hQ2PxUu4pb6RIbLS1MUVqkmLiQEJ8z8n5cgjI612XxH8NTT6JbafpF5Y6Ppnm/6YrYiRl4wSeM4xyO/HpXAa5pWp6NcaZ4o8KabqEN3cApeWRtmwNuCQVAztYrz68YINSfEWTXfFGn6NqMHh3U1jt52FxYzW5JZ8AhtgyxUjcMkD9aBnNXM2i2njLwyfDFnc2tsbmOF7hgwW5HmKCRnqMd/cV1HjvQQ/xH0iO3v7u3l1FWaSZZMtGPmBCH+H5RgelZviqLxRqV94e12PwjNDbWcieXaQ/fGGDYZQMoCVODjAGM1qahq2s33jDQtXuvCuqx/YVeKdEtWdcncMqehA3Zznt3oA5j4j6JH4L8Qaa/h66urOS6jYO4lLNktgnJOTnI49q6Lx/wCFLLw0dF1jTJ71b+S+VZZnlMjyFhksfViQfTO4074x2mpan4i077HpGoTxWaZaWK3ZkfkNhSOM8Y+tbfxRvb2/t9Dis9C1Wby5I7xitq3ygAgowAOGHHFD0FdFH462qoul3iyzh5ptjxmVimAAR8vQGvoW2/1EX+4P5V84fF66v9ettKisPD+ss0TmZy9o3HAGOM816R4n8T6rpvhe01TSdJme4MyRS293A4eNSCMlQQfvBQD70JAlY9OoqrYyyT2kEs0ZjleNWdCMbSRkjmrV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VsP3slXap24/eyVcoAKKKKACiiigAooooAKKKKACiiigAooooAKKKKACiiigAooooAKKKKACiiigDyHxL8PrrXdeXWTr88EsJH2ZViGIQOQB+PPPWvWYFkSGNZZPMkVQHfGNxxycdqlooAKKKKACiiigAooooAKKKKACiiigAooooAKKKKACiiigAooooAKKKKACiiigAqKfzPKk8nZ5u07N+du7HGcdqlooA8Z8MeFPFGmeKrvXby60mQX3y3McXmDC8fcyOCMDqT3+tezUUUAFFFFABRRRQAUUUUAFFFFABRRRQAUUUUAFFFFAHmnxC8Oa9r76edG1cWK27lpAXZdx4wflHOMHg+tdN4T0GLw7paWaSPNKzGW4mc5Mkpxub9PyA69a6WiiwrBRRRQMKKKKAOY8YabqOraJc2Wl3os7uQALKSRxnkZHIyO4rE8FeE59F3X2rX8mo6tJGImmkcuI0BOFQkZwc8+pr0KigAooooAKKKKACiiigAooooAKKKKACiiigAooooAKKKKACiiigAo60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rf/WyfWrtUrf8A1r/W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tv9ZJ9au1Rtv8AWSfWr1ABRRRQAUUUUAFFFFABRRRQAUUUUAFFFFABRRRQAUUUUAFFFFABRRRQAUVXkureJtkk8SN6M4BqQyxqu4yKF6ZJ4oAkopqsrjKsCPUHN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Vt/rZPrV2qNt/rJPrV6gAooooAKKKKACiiigAooooAKKKKACiiigAooooAKKKKACiiigAooooA+f7f4fw+K9c1nW9bnufs73LxW0YOxgqMVycjpxgfjXhPjV0OvyaN4dur64tUcRqv2gyebJ3IxweePwr6O+MXjI+HtNTT7GcLqF3kHAB2R4wSfQnPH0Ncx8DPCUSWzeI723UzSsVtNwOVA4L+nJ4B9j60Ae1+EdH/ALA0Ky01pDI8MfzsSSNx5OM9Bk15544s9f8AEXiTTdO0fUpbPTlgMtxc28pXB3YI+U5Y424HvXYeNxqGp6FqmneH7lBqqqgKh9rAEgkA/wAJK5wT+nWvi7UX0+00GHTWtlj161vW86aMg/JgjbuBwSDjp/jQB97WEEOmWUFr9pkkWNdqyXEm529ye9XVmjcErIhA6kMOK+cbfRrjx38MLWScy3OqWZk+yvvwzYbG054PyjHrwOeueQ+D2u2Nrba/b6tsOLRpAJmOWVeqDJ78YA5oA+v0kR87XVsdcHNN8+L/AJ6p/wB9CvCtD8P6povw4u5NGica3qKJKBExDKrMAAuTwQhJz1B+grwPVZLfT/D5026a4i8RRXe6QiUtiPBG0kMQOe3Xp70AfejMqjLMAPUmmedH/wA9E/76FeH+F7S88ZfD/Tre8vWwtzieYuVcxI54Df3sADJ7V4HrRXWvEy6R4UiuBEJDDEftTuZyCcyZJwFwO3YZNJCTPcfjxNe2Fhp2pWGqX1sxlMDRwTlEYEFskDvxiuy+Emp3Wo+D7S51C6eebzJE8yZ8sQGOMk8n8a8x+MulJofgnRNNSWSYQ3XMkjZLMVck/mTXCWHiSxl8E6d4WWdYLqW8LS3Thgtqu/O7I6kg/TBOcUxn2n5sf99fzpwdTnDA464NeDeJ/hza2vhCd9Llup9Ut4xMs/2hyZcYLjaDgggHAA64561xHwj1fS00XxBDqaTb47ZmnmLs26M/LtxnrkjH16ihiZ9YKyt91gfoadXmPwo8Ptovh2Ce5d5L29UTSOzE4U8ovPTAP5k16dQ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Vt/rJPrV2qNr/rJPrV6gAooooAKKKKACiiigAooooAKKKKACiiigAooooAKKKKACiiigApkrFI3cKWKqSFHU+1PooA+F9f8P8Ai3xLrsmraroN+fNcF44oiMIMAKuemAK+iJPGOq2th5Gm+CdUV40CwpKoCD6456V7BRQB8vDTfHVx4Y8QXf2WaPUdSu4zKn3ZDCFIYIM5A+6uP7oNeb2vhfxHc+FZVj8PlIIrj7Q1wYyJ5OCu0A8lRyeB3PvX3TRQB5L8GbfUbTwuLa/sZLUJMxiMgKtIp5yVPI5z9a8t/wCFZq/xJa3WCT+xgReMXQlSvB8sE53ZY4PfGfSvqyigR5x8VI9TbwheRaPCzynYHWIHeIwedoHfgfhmvmG20XxLP4OubeLw8VtYrgTPOYSJ5O2AvVlHXOOOfQ19y0Y4x2oGfJejav4n0fwFLpdnoOoi4mmZYbhYC2EP3/lxkHsCfX2rL+G93a+ChfajrOkakdUIAtIjaspYYIPJGB159vXpX2R0ppVW6qD9RQB8h/ELWtT8Q+F9It9RsrlNYad7p4VtHRViJdVxnt068/zPI3nhyD/hB7HVYLO6TUY7pre43RtiRTuZWHGOOBn/AOsK+6iit1UH6ijauMbRj0xSSsJKx418HfEdxquj/wBkajbzpd2S7N0kTAPGMAAk9WGcH8K8rsPAqx/E2XSTbs+lo32l1A+TycblU88jdhfwr2v4kaf4puYbKXwtcNG8Tt50McixmTOMHLYBAweCe9WfA2kaslxea54hUR6tdKsJiRwUSNAAMYJGWIJODjntmmDdj0VEWNFRFCqowFAwAPSnUUU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janLyfWr1UbXBkkx61eoAKKKKACiiigAooooAKKKKACiiigAooooAKKKKACiiigAooooAKKKKAPOvEHj2x0rUX0u1sb/VL+MZkhsYd/l9Dhj649M++Kl0Lx9omtXdtYQG5ivp3dDbTxbJIyq7jvHbjp6/hXgmieKJvhv4r1ix1m1kmgup95lQfMFycMM/eBB9e1e3R6bY+JPEeh+L9Hu7eaC3jljnYE7nBQhBjHBBY5zg4xQB6bRXkPiD4n2Og6/LpN7p94qxoSsoTJlOOAi9wTwDnFVdC+Kdvd6xDpWraXc6VNNxGbgEDccbQQQCM88/T8AD2iiuF8S+L4dIvoNLs7SbUtUmG4WsBGUXrlj2rL0Dx9Dfaw2iarp8+kaiQDFHcEYl9gfX07H17UAa+qeNNM03xDaeH5Y7p726KhSkY2Lu6ZJI/QGu3rw/4hKG8e+DcKA/mtlicZAZTj+f516D4t8VWnhyGNWjkur6chbezgG6SU+w9KAOvrLk1Wxi1JNMkuES7eLzUjY43rnHHqcjpXFaN46S61lND1XTLnS9QlG6FJsMsgwTww+hH1468VxfxRvNM1bUrbS7Wz1O61uy/eJPph2vbk4O0t7jn24pN2E3Y9yt7y2uZJooJkkeBtkoU52N6H39qt14p8OPEOjaf4UuzGLzzbGZ2vIpRvuWdm5ZgOvJxn/Z5706z+L2iXls7wWWoy3O9ljtIoQ8jKADuODgDn17GmM9porl/CfiWy8T6cb20WSLY5jlimADxsOoIBNchqvxItba5uo9O0jUdUgtMie6tI90SsOo3d8f545oA9XormfD3ifS/EGltqdlP/o6bvMEmA0eOu4duOfpXA3XxX02ETzxaRq1zYRuUW9hgHlOR15JFAHslFeCfEH4hXFkmjpptpfJb3rRTNceUV8xDhvLQ92wRnH0r2DQNUbV7M3L2F5YuHKGG7iKNxjkA9Rz1+tAG3RXF+L/Gek+E4421EztJJykUMRZmGcdThR+JFcvcfFfw9BfxW5W6a1kCj7aqAxKzc4JznjvjOCD6UAeuUVg694g03QLQXWoXARX4jRRueU+iqOSf8muQ0j4i6dfarBpV3p2p6Xc3H+p+3wiJXPYDnqeg9Tx1xQB6bRXl158T/DlnrEulTSXKvEGDyGBgu8fwAfeJ69sdOeapaR8WPD97dz2t2LjTWiUnddJgNjtxkg+xFAHr1NdlRWd2CqoySTgAV5p4d+I+ka5rJ0mOC6tpXTdC1wgQS+oAzkHr9cGofiH4ssLFG8PrFe3d/fRMph08bpY1K9fyyceme1AHe6VrOm6wjvp19BdLGcOYnDbT71rV5f8AC3UdEbSBpGmRzW1xZsyz21yAJtwPzMwHuce2Mdq9NlcRRvI33VBJx7UAPorxWD4vaRPcKE0zVDZkgfahBlRx6A56gj8K63S/Hug6nZahfQTTC2sFDTSPCwGD0x6ntjrQB0t9rel2FzFaXd/bw3ExASJ5AGbJwOK2K+cR4p8My+LbbxNqFrrFvHLF5Vpc3NsFt8jgkYyT1JznjPSvSvEnxC0Tw7dJbXouiZIxJHJFFuR1PdWzz+FAHolFcnd+KrC10CPXnjumsnAPyRZYAnGSOw9/pVS/8b6Hp+iw6zc3EkdtOSIVaIiSX/dU8kd89PegDt6K828NfEPStd1I6Ybe7sLwrujjvECGT2HJ59qv6v460PSNRl026kuPtUQBdI4GfAIBHQehFAHbyOkaM7sFRQSzMcAAdyawdG8SaPrk9zb6Zfx3UlscS+WCQPcHGCPcEiuRg+JHhjULqPTA9w81wwi8l7R/m3cYIx05riPhFDHbeLPF8cSJHFHcFVRVwqqJHwAB0AoA+hqK85s/iJod8J2tVv50gz5jxWjuqgDk5UHAq34d8daJ4jvPsemPczSBSzN5DBUH+0e2aAO7psjrGjO7BUUEszHAA9TXK2nizS7vXJtCieY38JbehiIAx3z0x0/MV1MsaSxvHIivG4KsrDIYHqCPSgDJ0jW9M1nz/wCzb2K6EDbJDGcgH69/qK2a8L+ECxWbeKSFCQw3zYVVwFUbuAB7Cu30fx7oOsNJ9kmnMcSlpJngZY4wBnLMRgdO/tQB3tFeY3HxP8LQ291Ol8Zvs7KoSNfmlJGfkBIyB3JwOKdYfEzwzf3ENtDcXHnTEKifZnY5PbCg/pSuK56ZRXI654u0jQr+2sL+SeOa5wItsDMrZOOCBz1HT1ryvxV8Tks/Fthp9q00dnbSlL4mM5cnjaF6nH55NDdkM+gqz49SsZbySxjvIHu4xl4VkBdR7jrWNrXinSdH0+O9ubsBZ1DQRhcyS5xjanBPUV5t8IbnRrmXULkXMr+ILpjLdx3EZRkUkkBQScr36k9M44pge5UUV5ne/EzwxZXlzZT3UwntpWikAgYgMpIPOPUUAemVRv8AUbLTkWS+vLe1RjhWnlVAT6Ak1y3hzxxoXiOaeHTrl2aCMyyGSMoFXOM5P1ryLxH4q8J+IfFFg2oTXT6XYMyBvIDW80uRjJzkrgenP06gH0mrBlDKQVIyCO9LXK634r0PQbCG8vb6KOGVQ0KoctIpxyqjkjkdK5W6+Knha3vGtjczSKED+fHFujJP8Prnn0x75oA9UqKaWOCNpZpEjjQZZ3YAAepJrltI8X6Pq+mXep2c0j2tpnziYmBGBk8Y54qnpnijQ/F2n6hFYSi4EcREsUkZBwRwcN1FAHQaHruma9A9xpd5HcxRvsZkyMNgHHP1rar59+BMsVp4e1mYljDFdM+QMkqEB6euK9M8N+N9E8SXT2umSzSSou5swMAB7nGB+NAHbUV5zefEnwraXhtH1PdIr7GZImZFOcfexgj3Ga6XV/Eui6NZR31/qUEVtL/q3DbvM/3QuS34UAdDRXD3nj7wtZpbPPrMAFwivHtVmOD0JABK/jirOs+M/D2ixWsuoanHEt1GJIQEZyyHo2FBIHuaAOskkSKNpJHVEQFmZjgADqSao6Xqdjq1ubnT7uG6hDFC8ThgGHY46HkfmKr3N7pl3pTXE13ANPuIypleQKhVhjGT+Vcv8ObPw1aaZcHwxM01o1wwkdmY/OAOPmA6Aj/69AHoN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9n/AKyT61oVn2Z/eSfWtCgAooooAKKKKACiiigAooooAKKKKACiiigAooooAKKKKACiiigAooooA88Wz0Xx/pcralpsfnRSy2zbl/e27KxGA2Mg42tjpz3rwmPSb/4afEDSrTT7i4udPv3VRGzY3qx2MGAwCy53A9OnvXuNh4IfRluH0bW721nuHZ5WkCyo5JJyVIxnoMjHAq3p3g5E1eHW9V1K61LUoAVieQKkaDBHCKAB1P489aEJHl/iiOCX4w6KlxAk0ZiX5HGRna+D+Bwfwq38e7RXtdGuLeJPt5uvLjkAAcjBIGfTOKoeMdIn1n4qWFvbX0ljKlqJFuIxll2hjwO/pz2Jr0yHwbJe39pf+ItUfVJbJi1snkrFGpOMkqB8xyAevbvQM898G3kzfFfW49RXZcvahUVjnkCPGPquTTPjnFOmoeHbnTov+Jl5rpFIn38gqVGOhGSev9a9C8U+BLfWNSTWrC+uNN1mPG26iYkcDHK/TjjGR1q1Z+FJ59Ut9U17UjqNzaHNoqxCKOLPU7QeSeOT6CklYSVjj/GUbyePPBQmx5g8wtgA/MAD/MVwviFG1L4ti21O/udPREEdrPauFZRsLD5jnAJLZ474xzXqnijwdrGs69a6vb67FamybNqn2XdszjOTu5zjvUnjX4fWvitILmW6e31SGMItzGoCsR3K9fXHPHrTGZGoeAdJs7u01bUvEervJBJGsL3FwrHdnhR8ueT2Huay/hTeNL4q8XC8kVbyS5XERPzbVZxx7AFRW/4Y+Hkun3kF5rWt3erSWrh7WORj5cZx12sTyOMYI6VT8VfDEaprEms6Tq02mXkrbpSgJGfVSCCCfrQB3Njpugadrt41ksMGs3sZlmw5LMM/e2k4HJzxjNec/A6zWK212eVY2u21B45JlXBIABx9MknHvXY6J4SudGsbmSHU2uNcuFVW1C7XzSACPlGTnbgdCTzj0xWT4Y8IeIPDkdzHba5aSC4mM0nmWZ5c4yeG9qAPKNLurzT9L+JH9ms0bRXChFTgRqZZFcqO3yZ5HoPSvV/gqbaTwParGoLCSVZwR1beevr8pWm+EvAt9ot9qct7qFnfWuqMWvIWtiNx+Y8fNgcuex4qrpHg7xL4Xlubbw9q1l/Zk0gdI71GZ4zjnGBj/wDUKBswPBWnxWXivxnokLGHS3iJbgBYs+h6AAO2PYe1cxFca98PLGXTdStE1XwxdBlE9u2BskGCVbsSD0PGTwec17ppPhKLTdL1O2W5ee+1JXNzdygbnZgQOB2GTge5rk4fCni2LSRoJ1rT5tMMXkF5IG81YyMbR1HA4Hp+FAjj/iJc2N0ngSXT5JjaSTL5Kk/KFUxjnvuGcfga+lK8g8V/D573StFtdFuUhn0iQtC90SQwJBOcDrlQen5V6Vo9teW1ri/vDdXTtvdgoVFJA+VAB90Y75PegDyr48W8svhJZY2VVhukaQHqykEcfiR+tZHxVjjt/hvpscUaogaDCqMDlSTx9a7z4geG9W8T2osLW/tbeyYKZFkiLOWByCCDwOlYXiPwXr2u6DYaNNq1ksVsBvcW7ZkK8L344/WgDz7xGz6j4n8H6ffarLZRtpkbiZGGFmIb5hnoSQoz9K7zVPh3bSSxanq3ifU5DZkPHLPIuI8HPceuKs638PDruh2dtfXka6tZR7IL2CLbkD7qt3I+hHPPsaPh/wACa/mCHxH4hku7C3fzEtYpGYOeMB2YAlePu/ligSVlYwrC1guPjVqXnRJJ5MCSJuGdreVHgj3Gai8ZWVtcfFvQo54I5I5oUd1ZeGI34J9fuj8q6mPwV4hh8Uz+JYtYsFupvlaM2rFCm0KFI3Z6KOhzxUeoeBtfvPE8HiM6xYC6tyPLT7K2zaM4BG7J4J70gOV+JQC/E3wwQ3lk+QSw7nzW4/HGK3tbvIh4/aPw7Yfa/EXkBZpbiTFtAmMEsB82Rlen97HtV/xT4D1fX/ENrrf9qWkElp5fkp5DMBsbcM88/MTRf+Cdei8Tt4g0XVrW1nuYlS6EkZYZwA20HOQdoOCeo60B1OZ+HCX0fxJ8QJqUkMl59mPmPCCEJ3R4wD7Yr6LZQ6lWGVIwR614poXw+1fR/Fk+sRa2rwzj987pmWTOC4xjaAWHHXAx6V7TIGKMEID4O0npmmM+ffiJrj2rWvgbwrGiTXH7uXyWwYwxzsz2zkliex966vVPD3h7w34Dn0u/eRbNQJJijhZJ5cggD1JKgAeg9s1y2jeBfGGi6td6xbaho019d7jK86v8pLZO3C8dv5Vb1X4ea34pkuLjxJqVoLlYFjtPsW/YpBY5dWA/vY4oHpbzPPPGw19vBlk86WVloW+MWdqzM1wRtO3cSME4yT0r1fU/Dx8SfDWytyDJdxWcc9uxBJ3Bc46Z5HHHtVTVvAniDXPC0OkajrFqJrXYLdYYzsYKAo3sfmJxnoOuOtepeGdPn0vQ7DT7qRJZreFYmZM7TgYGM+2KTVyWr+vc8H0rXh4v8NeHvDFu4S5kcQ3qo33IIR375ZQpHbIIroPilb+HoLzQo7m1vbq+Q+XZ2Nof9YoxgMT0Gccjn+Y6jwZ4HTw1rmsamJlZbxz5CLx5aFtxBGPXAHPQVB8QPB+pa7qGl6to1/Fa39g3y+dkIRnPYE9eMdCCaYN2PEfGNx4hbx34fk19LSCcPC0UVo+QqGXoTnOeDnt6V7/4z1qw8GWd/rAUNf3gVEiZv9Y6rheM/dHfFed+I/hz4n1jULLWX1iyk1OIhn3hlij2kFFQBTx1Jz1JpNc8A+MdZ1y01W91DSLl7MqIlbzEVlVtwyoXqTyef0oGdb8NPDEtnG/iHWCJNX1H97lh/qUYZC4PQ88+nTtXzpJreoaT4k8RmN7lNPm1ExX00HDpH5rcBv4SQCB+VfQuv6R4+1hbMfadBtvstylyPKknG9l6Bsjlfb6Vl+E/Auu6dqepyax/Y95Y6sSb2NWkLclm+TKgDk//AF8ikuol1PV/DEWmR6Naf2QqixeMPHg5JB5OffPXPevCJZR8PfiS8s0iJo+sgu7EcRliT68bXx7BW/LtPh14a8V+FEWwurrS7jSy5cqrP5keQc7TtA5ODg+9QfFWz0/xLp+lW1pcW0t7PeLFbSIwchTw5+X+EYBPYYFMZ0XgGzWZtU8QsCX1S6doWKbT5CnCcdeQM/lXo1V7O3jtLaG2iGIoY1jQE5wAMDn8Kbe/afs0v2IQm52ny/OJCbu2cc4+lAHxRH4l1TRZ9cghSSPS7nVCLq4hBEgG45RWzgZGf8a+vfDMGktoNmulwp/Z0sQZEIByDyd3XJ9fevMPDXgbW7JtUs9WXSLnS9UdpLmNJJfMDcldpKgDDY9x17VJ4R8PeO/C9l/Z1vc6Jc22S0YneU+Vk5IGFB5Jz+frQBzXwp8M6Xql34kuNQtIbkC7aBEkQEIMkkj0PTkdMVc+LVhP4avNG8U6Kog+x4tZEjXjZj5QfbGV5/2fauo+H/hfxL4avro3lxpktleSGWYRM+9XwcFcqB1xwT0rrvHE+nS+GtYhup4yn2WQFQ4LbsHGB65x+NAHNaU8Xi3xVb65BMkmm6dbAQKGyfOkXLZGSAQCAe+R7VweuSSx/GjThGzJuRATtxuXYcjjr9T/AEr1r4caKuheFrC2KBZpE8+Y4wS788+4GF/4DXK+MfBmq3Ximx8TaFNaC7hCq8d1kIcZG7gZIwcHv6UAchq0txqnxcksW1IWhtYVW0Z4xIAxiViArcZO5uevArtk8Etb+JbPxFqHiDddo6xoPJSIScEbOvJIJHc1U8bfD261q5s9Z0u9itdeiEfmzElY5Co+9wCQ3T8BitTQPDniO4u7W48V6pDdJYtvt4LfhXccB5PlG4jGR3B/EUAep14z4+8SWfg+2k0zSbZJdX1SR32ZzhnPLN68nAH9BXsj7trbMbscZ6Zr53sfBHjSPxK/iG6uNGvboO3li7eUqozwUAHy4zxzxQB1fhvwVpfhXwpqEOrTqpuoT9uuN2Ni4xtU+gOccck9+K87vG1G48BXFroWnxp4bghLPcagMXFwQ+5nRV4Az0z6fhXf6t4V8UeKS0Wu6hY21osEiJFYb/nckYLbuo49fwFZ8Xg/xdeeGW8PX2o6db2sEYjh+zq5afHQSMei9Ogycc+4ByHi+Iy/CLRJJUUSqY1VsAkKc8Z9wFP4V6z4b8G+HtP03Tr9NKga6itUfzWGSzbOSe2Tk9v5VwmoeBvFt74Z0/w+bnSVt4V3PlnBDBiRztOThueMcfifXvC9vq8GmR22spZB40WNBasxBUDHzbh1+nFAHlvwIwdO1kEcfbf/AGWsT4aHHirxv/vy/wDox66TSvB3ifw7e6lb6Hf2C6ffv5hlmVg8JPXYoyMgHjPBwKzvD/gTxV4budauLG+024N5uVftQctKuchiRja2CfUZ/OgDw/wtruoWFmtnNLPBol7ehbueHhz8oDLu7fKQa+1ksdOtdGktrQRWtgYGw0OAqqV5bPfjnPevEvC/w+1u00HWND1SOye0u08yIxynes4A2nOMYyBn/wDWK1PCvhzxlYaVP4f1B7GXTJ4pYvNMzNLCGQqAvbaD2x3NAHGGS7HgrUNM8NacLzSIFuHu9Tvwqh8A5MKZznA4b1HQGui1u2trn4NW8ssUc7w2sTRO+MxsXVSQexGSPfpRpvhXx5F4ak8NtcaVa2QidVkjBaSQNklCegBJPOM1LP4a8a3Hgw+GJrbSWjwsaSrOysqoysM8YJOCO3SgC9/wiOiD4ZbvsEXnf2Z9s87b+883yt+7d169umOKxfAWhaVf/Dm7vLuwhnuXhnHnSLudQudoUnlQMDgYrsJ9N8VnwPHoUVnYC9MH2J3M52CEIF3dOWIyPQdap6BonizSfBU2hLbWBulLRwu05K+W5Yt/D94EnHUc+2CAQ/DmFL74aGK6VZ0VZ9olG4LgnGAfTtUnwGiMfhKUlywe9kYA/wAI2oMfpn8ak8I6H4o0Pwre6NJZ6fJJhhbsLlhkPndu+XtnI9as/DDQPEPhmxutN1BLTyGZpoZElLkOQowRj7vGaAPXaK4rwZF4nijuh4lnt5nLgwmEKNo7jgD9a7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+z/1kn1rQrNsv9ZJ9a0qACiiigAooooAKKKKACiiigAooooAKKKKACiiigAooooAKKKKACiiigAooooA4GfwHo0+pnVXa9+3b9yzC7k3L7A54HbHpXegYAHPHrS0UAFFFFABRRRQAUUUUAFFFFABRRRQAUUUUAFFFFABRRRQAUUUUAFFFFABRRRQAUUUUAFFFFABRRRQAUUUUAFFFFABRRRQBWvLaO8tZrWYExTRtG4BxlSMH+dcD4M+H2k+FZGuIWluro52yz4Pl54OwAcZHBPX8K9HooAKKKKACiiigArym4+GGi3XiF9buJrqVnl85oGZdhfOewzj2z+NerUUAAGBgd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2z/1slaVZtnzLJ9a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Os/9ZJ9a0azrL/WScVo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Z/fetGs6y4d/rWj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tlnzHrSrPs/vv9a0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kPQ0AZ1ixLvxjmtKs6yzufNaNABRRRQAUUUUAFFFFABRRRQAUUUUAFFFFABRRRQAUUUUAFFFFABRRVa9+0/Zpfsflfadp8vzs7N3bOOcUAeTeIviZDY6pd6VpOnSajdWas07B9qLtGWGRkkjp068Vq+AfiBY+LVeBoxaagmSbcvuDL6qcDPuOv4V87+DP8AhI2+Id4sMdlJqbvKt2Jv9TsJ+Y8HOOmMc+vevT/jNZR6HpekX+kW0dlLbXbESW6hdhZcnp2JH07UAfQ1Fc94T1KTWNB0/UZtnm3EKu+zpu7/AK10NAHjniH4p2PhzUZtO1LSb9LiNsjZsKsh5Vgd3OR19DkV6jpd+up6fDfRQSxpPGJI0l2hipGR0JHNeGfH/wAPC70u312LPm2jCGUY4MbHg/gxA/4FWp8EvEsd94bfT7iTE2ljkkH/AFRyVPvjBH0A/EA6rTPHK3Oujw/daNf2+p5O5V2PGq4zvLbhxj29uvFd5f3UdhZ3F5NnyoImlfaMnaoycflXlvg2K7u7fWfF1tAJL7VGP2a3kbChE+VcscHnHtwBxXl0nxJ1bxDd/wDCM6jpNpCt3KttMBK8bDLYI3c49Oh/GgD3bwX4ys/F6XEljZ3kMUBCtJOgCk+gIJyfb/EVgR/E3R7aTVLfVhJZXVhK6eSwyZlDEAp6kjBx78ZHNZ1rqt7oHii28GaJpFoLBEWUSPK27yzy7E+ucjvzivKvEElv4y8aanNY6Ml6dPGHglujE9yE+U7FGe4/LGeTigD6h8N6o2taTb6ibdoBPuZY2OTt3EKT9QAfxrcrzvSfF9tH4Kh8RX9sLOFFZTbxY4KuUCqDjnjpXEwfFDUHsDrz6Gv9hee0G9J8zKexIOBzx+fWgD3qiqtjdRX1rDdQnMUyB1OR0Iz2p9zMtvBLMxAWNC5LHAAAzyaAJ6K8Bb4qajDo8GtXPh6KOwnkaOJ/toLOQcHau3PUH8jXQ+DviOPEFpqWoXGmPZ6fYR7pLjfvy3XaABknHP5etAHTeL/Guk+EXtk1MXGbkMY/Kj3fdxnPI9RWtNr0EOhf221reG38sS+UsO6XaTjO0H0OfYc18w+JvEsWqa3beMm0SS+0G3cWiJcybf3g+bcFBPHPGcg9+a+kNN1y18ReGJdTs1dIpIJBscYKkAgigCHwj4z0vxY10umifNsFMnmpt+9nGOfY12tfM37PUix2+uyOSkaNGSTwFGGP9K6Of4laneLqt5oejQXOl6a2JbiW42l1/vKvpwT34x9KAPaNTvE06xuLySOWRIIzIyRLuYgegrk/CnjjSPFVzNb6d9o8yFN7ebHtGM49aXT/ABHY+KPCt5qNiWCeTKkiOMNG4TJU/mD+NfKPww8VSeGr3UZYtMuNQuJYCEihB7MCS3BIH4UAfc9FeafDjx1F40t7jNo1tdW23zUDblIbOCD+Fel0AFFFcJ4z8Uz+HZdPgttNe/nvXaOOON8HcMe3Tk89sUAd3RXgWrfFx9J1GXTbvQ3W6iYK6pOGGSAcA45611fi3x/B4etbGKWxmbVL6IPHalwnlk4HzseBzn8u1JO4k7mnpfj3RtU16TQbX7S12kkkZby/kymcndnp8pwfpXf18xfDXXLLwzrVxomtac9rq91PhrxnDhyclcnsDnGRwSecduq8TfFVvDur3GmXehzh42+RvMGJEP3WHsR+XTqKYz3OivPvFHi240Oy027j0t7lb0qgQShWDsMqoHUnr+VUPGvxBtfCMFot3ZSvfXMQkFujr8nTIZs/UZGc4oTAdr3xK0PQdQl0+/iv0njP/Pvww9VJIyPevSLadLmCKePOyVA6564IyK+J/i7rc+s63aPcaZNYTQW6qY5WDbgWLAgjgjBH6+lfUd/4n0zwr4asL3UpGCtBGscUYBeQ7RwoJH+FAHd0V4wfijFZ3tnFrGkXNha3iLLBdF1kUo3RvlzxyM4JI9K1PGfj8eFp4fN0uW4tLhQ0NzHKu2TgE459xQB6nXE+LfGml+FHgXUluf34JRoo9w47E561Ug8XvceEP+Elh0uWRdrOYFlUkIrEMxOegAPv7d686+K+oSaz8PLTUJ7F7R5bmN1ikIJAIbB49QfrzQB7loup2+s6db6jab/InXcm8YOM45H4VqV4loXiMeFvhrpGpNaPcqBsZVYLtBduTn3wOPWull8YX0PheXxBLoFwioQwhaVQTEf+WnqB7Yz36UAJrHjpLHULy1ttJvbuLT9pvriNQEhUjJPPUgc/nXodtOlzBFPEcxyoHU+oIyK+a7y4svEei6p4rs73V7CykfytSsISrLIwQA9WHBUqCRk89OK9c+HniXT/ABHpP/Ett5reCy224SYgtgIMcjP0/CgDvqKKKACivOvFHjKbR9attGstGuNSup4fOxCwG1ckc/l1PqK4eP4xW51H+zn0W4E4n8ghZFPzbtv86APfGYKpZjgAZJrh9A8c6H4gvzYadNNLOFLH90QoA756Y/xFZfjzxVa2RHh62WS51bUEMMcMDIDHuGAWLcDOeh/TrXIfCfXfD9hI/hmG1ubLUllff9qKMZJBwy7lxyNvTHbqaAPfKK8f174n2nh7Xp9K1XTLqJEG5JkZX3g9DjPQ8+/tVG0+L2mSarBY3Wm31pHOwCTTKAME4ViOu0880Ae2khQSSAB1Jry+1+IdvNqVnbyaVfw2N9IIbW9eMbJXJwMc/dPY/pjo/wAf+OYfCTQx3Wl3NzbXMZAmiYBc85Xnvjn8a8ku5rTQrHw/q80+r3+geZ59lavIg+zzKcqrHqwHzY+np1APqaR1iRpHOFUEk+gFcr4Y8XaN4oM66XcNI8GDIrRspAPQ8jnoaauvx6j4YGsW2nXNzFNCWNsrKr7eQ3JIHY9DmvOvg5N4cnk1KTQrC8tWIQSfaJN4I5wBz/nNAXPQn8Y6RBrk2h3krWd3Gu9WuQEjlXAOVbOD19uh9K0PDviCy8QxXE9gJjBDMYhK6bVkI7r6jn2r53+MUui+ItV8mx+0zanpsbrdNCuUWJMscknHynI+px1wK9d+G+saGfCUb2DmG0sF8ud51WM7goZmOOOc9e9AHptcb4o8Z6N4Xmhh1SWWNplLIViZgQDg8iuIHxWtJImvoNHv5NKSYQyXmAArEA4xn3/l61yf7QlxDcaLolxCQ6Sys6OB1UqD/UUAfQOi6pa61p8Oo2Tl7aYEoxGCcEg8fUGtSvD/AA34iXwt8MdJ1M2LzIMoyIyrjc7fN+J/Hn649R8N6vJrWnRXr2FxZ+YAQk4GSPUYPT6gUAb9FFcf4l8W2Hh+6tLKZJp7y84gghUEscgAHJGMk4H40AdhRXmujfELTdQ1dtGurW70/UA/lrHcIMM3pkE8/Xg+vNelUAFVb67gsLWa7upBHBChkkcgnCgZPA5NSXEq28MkzhisaliFGTgDPAHU141qviTTPiBYvoWj6nPbSyjzLgG3O5ol5ZF5+8eO/OCO9AHp+ga9pviG1e70q5+0QJIYmby2TDAA4wwB6EVuV5P4C8UeE2SLQdD8+J40ZvKkgYMxA+Yscctx+mPQVbt/iX4duNQj01Huvtck3kLG0BHz7toGe2T/APXxQB6bXOX3iTTNP1i20e6maK6uk3w7kO1+SMbugPHf2qlq/i3T9I1a20m5iuzc3OPJKQ7lcnjAP1/KvLPjc+h6ilppUjzvrikvbJaw+a2D/AwB/i4I78Dt1APZtO8QaVqd9c2FjeJPc2v+uVASE5x97GM5B4zW7XiHwc/sTTdGurW1lmbU4SZL+OaApKjDjbt54GMdeuemcV0MHxP8LTSvELyVXRHciSBlxtUsRz3wDx3PFAHp1cVqnjTStNvprSVLuQW5QXM8MBeK3LdN7Dp61g6d8T9Av9OvdQRbwRWjhZE8nc+0jhyBkBScjk9ucV53fPZanaa/rek6/NFoV3Iq6jB9h3yZOM7SRxkHr0GfpQB9KxusiK6MGRgCrKcgj1Bp1cl4M1vR9Z0xV0WR3tbMLbgOhUjCjHXrxiutoAKK5DxX4u0vwqsDan9oCzZCtHEWGQM4J6A/59a5Y/FrwgAMX0xyOQLd+P0oA9YorI03WdP1PTE1W1uUezZC5kzjaB1z6EdxXCr8UfDEkMtxHPdvbxOEaZbSTYCc4GccZweDQB6jRWDd6/pttoj64bgSaesXmiSIbtw7YHrnj+eK5Gy+JXh+7ubG2BvYpL51S2821ZRIWIUEHoRk4z6g0Ab1x4y8O22oS6bPq1vHdxEB42J4J7Zxgn2BzXWghgCDkHkGvjz41QW0PjizeCLZJJHE8xAADNuPPHfGOTX0f4h8X6V4WltrXUjcqZk/dvHAXViDjHHf2oA7WivLLz4peGrCYw3j3tvJgEJLaOpIIBBwRnHNbl7410yy0WHW5or0WUzYRvs5z14JB6A9QehoA7egEHpXiHj34n2ek6YkWmrI+o3UW5FlRk8lD0c5HUjkD6H65Xw5+ImlWvhyC01Ge9mv4BLLcP5LynBkZt5YZ4wwyTQB9CUV5bH8VfCD2zzjUmG048swvvPTkDHTn9DXU6V4q0jVtIm1eyuTLaQBjLhTuTbycr1HHP0oA6mivPtF+IfhvWrg21leSNMEeQoYHB2qMnt6Z/L6VJ4c8feH/EV29np91I0yxmQ+ZEyDaOvJoA72ivmHxh8T7G+1/Sraxup00i2uFluriJnQy4b7oA6rwPrntjn0I/Fzwjji8n/8Bn/woA9A/t/SP7S/sv8AtG2+352/Z/MG/OM4x9K3K+atHg0PwtqSeMde1GS5fVjJLaD7EwCZIJbnJBwcL04J/D3a+8Qabp+kLrF3OYbNkDqXUhjnoAvXJ9KAN5iFBJIAAySe1Z9rqmn3jKttfWs7NnaIplbP0wfauY8O+N/D/ia4ksrC73zBM+XLGULjvjPWvljwnNYad8VZjcGG1sra9uzkkIkYVZNvsAMDj8KAPt+iuR0Txl4f127az03UknuFBOzYy5A643AZ/CuuoAKyLDWtN1CW7htb2GWWzkaO4QNho2Bwcg9uDz04Na9fHnxE0/Q4/E17c6d4qjsRdZ+1RQrJJ+8P3wSnGD1IJ65FAH1Xa63pd3b/AGqDULZ7fzTCJfMAUuOwJ4P4VpwzxXCb4ZUkTONyMCP0r57+IelaRa/CuBLBkuYYGie3uFA+Zi2Gb2zlsj8O1bPwHlRPB8kkjKiLdOSzHAHAoA9worhLb4g+Fbq+Swh1iJrh32KNjhSfTfjb+tX9Z8YaDol4LLUtRS3uCm8KyNjH1Ax+tAHWUVxN3478LWhiEut2pMgyvlsZMfXaDt/HFbOta/pWh2sV3qV4lvBKwSNyCdxPIwACfxoEmmMufEmiWl4LKfVbSO6LBfKaUbgT0B9DXQV8sanoUO3V76DU/D0tpqt/+51G5kbzbduXKBgpCnHTkcfUY+gIPEWixaU17/atu9pbYjkn35AbA6+5oBNM6eiuUHjDw6bee4Gs2ZigAaQiQHaCcDjqeamtfFOhXWnyalDqls1nG4R5S2Ardgc8jrQM6WisXRdd0vXIml0y+huVU4bYeV+oPIraoAjmljgieaVwkcalmY9AByTVaG/tJ7Nb2K5ia1Zd4mDjZj1zTNVuLK1sZ5dRkjjs9u2VpThcN8uD9c4/GvkVNEuru81HTdL8TWX/AAinnfaJ1hvABFAXyRtOTwPwJA9aAPsaKWOaNZInWSNhlWU5BHsakryLxbq+lxeDDY6FrNhbtIi29s5uhHhVYBsEc8DOfr74PQfD7S4dJ0GKT+1f7Recb5bszF0LdCFJ/hByPrnOOlAHe0V4N8V/EWkXvhud9K1mF7+3lQp9lusMAWw33T8w/MdPanfCvX5IPAdzqF9dhnimkEb3c5ClsDapY5wCT+tAHu2RnGeTS14F8J9Inu7+413UNei1C5Vm2W9vcmRYS/UtnoecADj39PXtR8R6Npk/2e91O2gmABKPIAQPpQBv0VwPj/X4dM0GdbbUra2v7qIizaSZU3cgFlJ44BzmqPwz0iWw0r7Xda8+r3M4w8guzPFHgn5UOfzPqKAPTKKyINb0q5uWtYdStJLhW2mJZlLZ9MZzXgvx/urnTf7KurLUby2ml3xskMzIrKMHJweuT+vtQB9I0Vy/h/U7QaTo8c97CLme0iKpJKN8h2jOATknOa6igAooooAKK+TfiDeXul/ES3gXVb2GynlgkkVbl9oUsA3GcY4PHTFfUdxqNjbSGKe9t4pAu4o8qqQPXBPSgC/RUXnReT5/mJ5O3f5m4bduM5z6Y71TstU0+/dks7+1uXUZZYZlcgepwaANGisy81bTrKQR3eoWtvIRnbLMqHH0JpZdV06GSOKXULVJJACiNMoLA9MDPOaANKisjW9Z0/QrF77UrqOCBeAWPLHBO1R3PB4HpXFeAPG0fimG+uJvJtkS6MdvGzgOU2gjPPJ57UAemUVn2ep2F9j7JfW1xn/nlKr/AMjS2Wo2V+JPsl3BP5Z2v5UgbaffHSgC/RWNNrmkw3YspNStFuSceUZl3A4zgjPH41zXxOhE3hDUpBcS28kEfnRSxSFCGHTkdQemPf1oA76ivBfgVqMs3h+/m1C+lfZdbA9xMSFG0HAz05Jr2ltTsEgluDe2/kwjMjiQEKPc9qANGiqlje2t/brc2dxFPA3SSNww/MV44mj61rnj27vJtTuLbR7YJ5cdtdsvnrjoNrcDdyen65oA9uoqpeXlrYxebd3MNvHkDfNIEGfTJrK8QRpqWg3qw3ckavCzLNbSYPHPDDtxg+oyKAOgor5f+BWr6he6tqSXuoXVxElsGAnmZgCGHPJr6at54bmJZYJUlibo6MGB7dRQBNRRQTgZPSgAorLOr6cL0WBvrf7WRkQ+YNx/D19q1Ac9KACiiqUt/ZwyGKS7gSQYyjSAH8s0AXagnuILfZ500ce87V3sBuPoM9TUIv7M3P2QXcBucE+T5g38f7Oc1w/xP0ePXfD8toksEeoIwms/MkCEuvOAT3IyP59KAPQpJEiAaR1QEgZY45NPr5r8I2Wv6pq2m6r41uoorOxIjs1nuEXzZv4TgH5mzznOSV9jXWfEXStZ1/X9J0/TdQk0+0VGa5uUn2ckjChQQWbHQe9AHtFFY2nfZdMtoNPa/wDNkhUJmeUGRj75rTFxC0hiEsZkHVAwyPwoAmoprsqKWZgqjkknAFRRXEMxIimjcjrtYGgCeikZgilmICjqSa+TPjNqWqaZ4mhfTddvkhuIVl8qK4by42Hy4ABxztBx6k0AfWlFZ+mzF7GzaZ/3skKE7uCTtGau70yBuXJ6DPWgB9Fch470u71bQLqGwuJ4L6MedbvBIUYuvIGR68j8a8s8E/8ACZeI9Ys5PEK3FpZaWmcAGL7TIehYZ+Y8fQY7ZOQaTZ9BUUUUCCiiigAooooAKKKKACiiigAooooAKKKKACg9KKD0oAzrL78n1rRrOsvvvWjQAUUUUAFFFFABRRRQAUUUUAFFFFABRRRQAUUUUAFFFFABRRRQAUUVXvIBdW01uzuglRkLxnDLkYyD2NAHzL8PmD/FTWWHTNwOpP8AGPWuv+Ps0aeGIIWbDyXS7RjrgHNXrL4RaHZ3C3UV9qi3KtuWZbgK4OOTkDvz+ZrE8dQt491+w8O6cZGsrGRmv7wJlImxjaG6FsAjHqfY4APRPhhAtv4M0iNUKgwl8E55ZixP45zXeVUsLSGwtILO3XbDAgjQegAxVugChqllHqVhdWMw/d3ETRN7AjGa+ItK0vW7PxFfeELOdY5Lxzazd1KA7t3TONoz64Jr7srlLXwrptr4iuvEUaub25jCMGIKLgAZUYyCQOTn19aAN/T7ODT7SG0to1jhhQKiqMYFfInxq0F9C8TQa1Zh1ju2E24gkJMp5GffAOPc9q+utSu1sLG6vHUstvC8pA6kKCf6V84eIPFtr8R9Dt9HsrRk1SW/jVYXOSi7WJlHqAAQfTNAHp/w5E2qx3fim8gSG51PYI0R9wSJFC8emWBOPpXzn4o8N3+mX0/inw7NcS2aXUjPKoAktZFY7gwHVevPTB59/s3T7ODT7SGzto1jhhQIiqMYFeUL8MI4W1MW2v6lbw6kzG4hjK7WDE5B49yPpQB494y1W41r4aaXcR2qwxRag6XCwLhM/MQcdh835/hWr8O/C9t4o8I+Xc+I7yGCKVjLZRuuyPByCQfXr/8Aqr6Ai8I6UvhtfDskRkswm0k4DFs535H8Wea84s/g3pluzA6vqPlOMSRoyrvHoeOlAHp/gyDT7bw/Yw6Xcvc2SKRHLJnLfMc9QMc54xxXRTxRzwyRTKHidSrq3QgjBBoghjt4khhRUjQbVVRgAVBqFqL2yubRnZBPE0Zdeq7gRke/NAHxZ8Rb5dZ1628NaCiLplm4t7WGJso0hPzPn6sRnPbPc19ARad4b8KeE5vDWpXCMTavPdrEDvkPGXHoc7QM+grH0n4QW+kXcd7Za5dxXMZ+STykO3IIPBBGcE4PbrWzbfDK2I1GTUdXv768voPIe4lYEou4NxnP90D6Z9aAPnS7S8fwTcNZyeToCahiCGYB55GI5LMMAY44A7+2T798KuPhu3+7cfzNUoPg3psemzWUmq30hZg8RLYSJhnJCdCSOOa6Xw94Dm0DRLvTLLXrtXuSMyMoZY15yEQ8LnJyetAHkXwfjLeE/GICksbcrgDn/VyVZ+EsEMvgjxTHcOFidWBYnGP3Zwc/WvWfBPgJPCU0xttUnmtpx+9gkRdrHGAenvWLL8LYYmv4NM1q8sdOviDPaRgEEA9ATyBz/jmgDzr4JwXMfh/xRMxb7K0GEB6Fwj5I/DFUvgQPLutbk28rZEkevIr6DsfCFrpnhefw/p08lusyMr3GAXZmGGY++OPYY9K4XQ/hZNoDXDaX4juYDcxGGUGFWDKfr0I7Hr+tAHNfs+LsOuOxx8yZB7fer2fQPGOh+ILy5s9NvRLNB94YIDDJGVJ+8OOo9RXM+Cfh6nhK6llttVuJoJ12z28iLskGDj8QT1+o715t4H8NRWHxHmbR55LnTrEP58wUBFdlYeXnPOCR+XtmgD6ergPiFqOm+H9NXxBd2sc97ZkpYhzg+Y4xgc+gyfZTiu/rzXx/4GXxm1os+pTW9vb5PlIgO5j3yaAPAfhFocniXxFPrWpb2t7RvPZ5ASskhJwCT6dfwFdT8ZLzw9e3ujXRS5vLp4N8CRsEhdC3y78jJBYEYGOM8jiuxg+GeoW2lf2Ra+Krq3sizMyQwhC+7qGYHJHsaTWvhLZamun41KeJ7S1S3LBAd+3Pzex5oA8H8Qw6qnjq2GsywyXz3EDOYSSiglcAZ9BXsfx80B7vTrXW7eIF7M7J3BO7yyfl46YBJ596u3PwdspbqG4j1e9SRQpeQnc7ODnfuPQ9PpivXtX0iDVdHn0m4eQxTQ+UXLZbpw2e5yAaAPFfh9dTeNH0aS8hlFroUOdxXCTT5AU8H+FQD0657HFedfF55D8RYFcuVH2cR7icBcjp7ZJ/HNfTngvw1B4U0hdNgnknG8yM8mBljjOAOg4rn/H/AMPrDxk1vPLPJbXUKlRKgB3L6EH0P86BHi/7QC7vEem/9eg/9Dau0+Kh0E+FNFGsG6M4RTbJauocnyxuJ3cbemTjOce9TXfwhW/8tr7xDf3Mka7FaTDAKOgGelbniX4aQa7pemWcuqXHnWCtGlxIoYsh/hIGOmBg+1AHzx46/tOXS/Ds959nS0e2C2tvApzGg4BYnqx4J/pX0H4n8NnxL8OrCCKNnvLezhnt1U4LOIwNv4gnj1xWDqPwdS706C3OvXbzwHEbzDeiJ/dVM8fnXsXhnR10LRrXS/PkuFgUr5knUgknH0GcAegFAz5W+Hl9qGv6SnghYnjge6824nTAZbcHLjnod2MH3xzXrfxxgEXguOKJCI4riIADnaoBA/pXUeDPA1n4Uv8AUry2lZ/tbfIm3AiTJIUdz1H5VJ4+8Iy+L7WCzbUmtbaN/MZFjDb2GQDn05PFAHybLrmrw2OgW+p2qyaPakT28LJ8k43HO7nk9Rg9M9OefqvxNqMOrfD2/v7dCkM9izKpxleOnHpWTqPw8e98KW3h5tSU/ZZt8Nw1uCVXn5cAj1PNT6B8PzpOkaho76tNNZXkbqyeWAUY4G4Hn0PHfNAHjng/j4S+Jv8Ar5/pFXYfs/zRw6Bq88rhI47jc7E8ABASTRB8GpYLea0j8S3SW0xBeJY8K2OmRnnrXXeGvh1FoWkaxpZ1OSa31CLYdyAeW2CN3v1H5UAeg6Lrml65E0umX0NyiHDbDyp9weRW1Xzl8GdEOmeINda0vHutLiVYYrhVIjnbOSVIO0lcY49fevo2gDyb4nazY+Fbc6zFarJrVzF9jgk3EFF5Ytj2PpySQOleP/BfwvHdXM3inVihtLViYjKTkygg+YSeoHP4/SvWvHXw4Hi/Uxez6rLCiIESJUyFA+p65JpLjwBqM+jRaIfEciadGgj8qO2VdwyDyep5GfzoSsJKxwXj0aRZ/EO2urCK6vfETvFi3LhYEkwqoWOM/dwcAj1z1FcR4WF5/wALUgN/5f2s3sjTCIkoGIYkLnnA6CvX/EnwqfVtefWbTWXsZHdXOyMlgQAMhtwweDVSH4Pi21qG/tdeuY40cOfl/fE/xHeD1PPbvQM87+NCbvH1qD0MMA/8eNdV+0JbQm30a5WMLL88eQf4cAgY6Vx/xs+fx3AkbgP5MK567Tk/4ivZdZ8A6n4mvLG41zXEmt7YDEENvsDcgkkbiMkcUAec/FwmTwJ4RdiSxijJJ5z+5FVfGuV+FfhjKbf3w45/uyc8+vWvdPH3guDxbo8GnJcfY2tpA8LhNwAAxtIyOMH9BXmw+DlxPZRWl74knligJ8mNYsIgPXgk0Ad74IGPh1a/9ecv82ryT4JyzQ2niSaFSZEg3Iq85YBiMV6pbzWPhTTrbwhc6i9xdz2832dvJ24T5iAcZ9+e+D0rzn9nk5OsA4OdnPr1oBnJfBC5gufEmp2N/AJG1G1kjYnOeuWU+gIz+QrrfiD4XtfBXgm+ttIkuJFvbyP7SZJBmNPmKjgDjIA565rS1X4N7tYk1HR9ZNihfzURoy7RtnJw24cfWvRtN8FRw6JqOn6hqFzqFzqSkXN3M2WzjC7Qc4C9QOefbAAB4t8MvDlz4h8D6hpy6rDb2s95ulj8re42+Wc5yMZ20z4raTa6R4B0Syt7wagttetGl0NuACHJX5T9PX7tdLp3wi1DTJGFl4ont4ZflmWKMqXTuM7uDjviuu8VfDz+2NM07RbG9isdLtGDsnkb3kfBG4tkc4J7dTQB81Qa9q9jD4cGqW0b6RbkS20D8xyqGILMoPLDJxn8sHn7i0y9ttSsbe9s3D28yB42Hof5HtjtXk978Nnv/CmneH7nU4y9jOXjuUt8Eoc5Ujd7+vYeldH4F8KXnhSOS1GqC6sW5WJ4sMjZ5IOen4UAeh18xfFeLQrXxdaXwmvptbHlMtpblQjENhQz9VyBjAyenrmvp2vDfGvwzvfEHiM65aawlo/7soDESUZAMEEH1GaQmzxKeW/l+Jdo+pwxQ3janb+bHEcqp3JgA9+MV9v185TfCHUn1qPVT4k82ZZUlMssJMm5cc5zz0r6LQFUUMdxAwT60xjZf9W/X7p6V8efBolvH92wBYFJyS/DD5uuB3r7GYBgQRkEYNfNzfCbWrDW59R0PXorNZXkKkKwZEYn5e+evUntnrQBwnwm5+JMh/2rj+TVf+MWkTeHPFdv4hsmAW5kWdPl4SZMZ+ucBvxNeg+DfhjqfhvX4NXOr28+1m81TE2XDAg85685r0zxz4ah8VaLNYMI1n4eCVwf3bjvx7ZH40AcX4Lvv+E215/EctsUs7GBbe0Vx/y1IBkb6jO36e9eEh7vUPi5I6SQ21x/abIjSR7lAUlQcE8kgD8TX174Z0aDw/o9pplvjbAgDNjG9urN+JzXkPjv4TnXNWk1fSb5LS4mIeRJAdu/+8COR2/GhCRq+GPBV1ovi6TWr7XLWe6uxIXt0i2F92SdoJPAwPyrwPwDpNpr/jw2moReZarPNKYz0YjJwfUcDivpLwj4LvtIupNT1fV31bU1h8m2kmLbYV5z1JJyT1/xrlvCPw11Xw94iTWf7Rs5cuxkj8th8rZzjnrzxQM6DXvC2keGPCfiN9Jtfs7XNs5kbeScYPyjJ4HJ4968g+HRz8MPFp93/wDRa19R69pq6xpV5pzyGNbmJo946rkda8Cs/hT4js9Mu9Lt/E0MVldENNEsJ+cj1PUDHXHXvQBe/Z3OdE1M/wDT0P8A0AV9C15b8NvB+oeDorm2mvLW4t53EnyIwcNjHUnGK9SoA8O/aAgWXwjC5JBjvY2GO52sP61k+BtA0+4+E85ltojJcQXEjyiNd+Vd9vOO20Y9K1/j8jt4SgZWwEvULDPUbXH8yK5zwRpPibUvhvFY6bd6cLa9EyD7RvV4kLsrAEZByQ3b+KgDz3wtqVxY/DXxKIGx5lxHE2f7rgK2PqOK67wJaRR/CXxDLjc8rSls8/dVcf416r4a+HtlpXhW80K5cTyXwb7RMo/i/gKg9NvBHvzXK6V4E8U6VoN74chv9KksLpzmdw4kRTjdhQuM4B6n8aAOE8IadPr/AMLNW06KdVmW/wA26SNw7BUYRrnoWOce5rkvB/iKRL/StB8Qo/2ewv45IJWOJbZweFJIOUzjI/I8CvoS++HjxeDIPD+kXa29ys6XEtwxYeZIOrccjkDHptH1qlqHgbWvEWraVea9NpSrYsDI9qrl7kAg4YEAD7vbpuPtQB5T8cgE8bWboS7fZ4iUAxzuPH8vzq1p/jKXVviFZP4rt/s8FtJ5cFsSdltKcbXPqc/xH1B6CvRPG/w51PxN4gGrLf2cCxhVjQqxJCnIz71N45+HN34qu7a+E9ja3ax7bh0RsSsDwcewwMnnt0AoAd8b/Diav4eGqQLELmwO9pNuWaI9VBHuQefQ1554J1+bxZpGj+EGhlnaC6WS6c52fZIzkKxzzyVUfQd8V7fpd3a2NnB4X1/WLKfUXg8nYrFWdNoGG3E/MRn0z1xXC/AnRILTTr7VUcu1zMYo8pjCKexPJyT+lAGH+0VDElhpGyJFbzWG4KAcBeB9Kv8Ahu2hT4MTSrFGsr2tzvcKAzfvXHJ79B+Vdz8UfBU3jPTraG1uo4Li3kLqZc7GBBGDjp25wa43R/AnifSvB9/pP9oW9xPdKIo7Z5G8mCMklyOPvkn6fWgZ5Z4A0mzfwR4q1SW3WW5SPyImKZMYxkkfmOewFd7+z+QNI1zIyN65B6H5TVbw54D8Z6JoesaPGmlyQ6ggBLztlD0OMDuD39PwPXfCbwhr/hRr+11JLNrK6UMTHKS4YcY6dCCaBHk3wMz/AMJvcAjH7iXj8RVv4PIr+P79WAKmOcEEZBG4V0Ft8LfE2g6/Jd+HNStYIHV1SWQnciNkYIwckcY98VqfD74e+IvC/in+0bqSyubd1dJJVlbcQ3O4Ar1yB+tAHmMNnZL8W3tpLWI2v9pMohCDb3xx0xnFenfHTwpb/wBk2+safZxRNatsn8pNuY26EgDHB7+9N8RfDTXm8XnXtGvbUCS4E4M2QYmzzkYIYV67eWNpf6K/hzWNThubqa2KysxVXPfeF9iMg+1AHhvg/XW8cW/hzw79jIh0wq98f4GSJcRnPXk8EevtWL8aNQN542stOuy/2C2EQZFY8hiCzY9cHH4CvR/gNof2HQrjU5YsTXkpEbEYJjXAH/j278qsfFf4f3fiiWDUdLeFbyGPYyOSvmDORz0BGT1/OgDZPgONvG9v4qtrxYoQoLW6JgsfLKDB6AEYyMevrXzVpOkW+s/FOeyujEYH1SdnSQHDhXZtv44xX0N4I0jx1A9i2t6pElnbKy/Zch5JBtIAdgCODjnJPWuE0XwB4r03xeviRrbTpSbmSdoDcHGH3ZAO3qNxwfUCgDjzbRaR8XI4bCNI4k1BdsYACqrAFgBjgfMcCvs+vmCT4d+KZfGS+IglmifbhcGN7osQu4Ernb6cdOO1fT46DPBoA434halLpHhPVbyFWaVYdi7eqliE3fhuz+FfMnws8Np4n03XtPllMcssaFJSMlWDZ/LI5r681ixTU9NvLF8bbiF4iSMgZBGa+Y9H8B+O/Ces+doz20yMChm8xRGUzn51bB9OgOPWgDY8WeGZ/Cnwuu9NuLwXTfa0kDKuAoLDgfkT+NcRa3Etp8ILtImIFzqIjk5/h4OB6fdH6+te1eMPDfifWPCo0hri2vr2efzZ53bykjUEFVVQOen8/WsHSfh5qcngm88Oah9nhuPtAuLeZJiylv8AaG3jjP50AeZeH9B1rxF4IgsdN8PWro108hv3uFDkjg4U4IHAXqc+netr4z21za+HvCkN8FF7HC6TYwcEKnGR6e3FX/Cfhb4k6LDcaNaPBZWMzkm4eSNgh6FkxlhkD0/I810XxJ8Ea9rVnpGn6ZFDPBpsG3zpZ9rysQAeD0+6D170AeR+O/DWn6D4O8M3dqhN3ejz5p2+8SyK236DPH/167nV7h7z4IWU8/zyCQAM3J4mZQcn2FP8U+FPGfiDRNH0ltFtoV01Agk+2oxk+UL0wMcAetdbB4N1a7+Gx8NXVslvf27l4SZVdZD5hfqOnDFf64oA8w8KW8c/wi8RtNEG23YkjLDoQI+QfzH5itj4WwpP4B8XK6qwMUmAwzgiIkH8Dg/hWHp3hTx7F4Z1LQodKRLKaVJ5FkZRI5BHCndj+EE/Trzg9t4P8O+JfD3hPXbCbRmkmv4v3QSZCcsuwgjPGAc/hQB5f8KvD+n+INZlj1K1MllDZO0nJGG4G7IPXn/OKm+FegWGuavqcN8hntba1kkijYkKXBAViM84BPHvXY/DfTfFHhK5vJJ/DNxcR3EOwBZEGDnIzk8iovAOjeJ/DWo6jdT+G7uRLu3eILHIgKEkEHk+1AFX4CzvF4lvLdWxFLbMWUjqQy4x7jJ/Wvrqvlv4S+GfEGg+JBc3+jTJBLE8ZlLr+7zyD19sfjX1JQBheKLNNQ0HU7R9gEtrIoZ1yFO04bHscH8K+KPhv4XbxTq9xppvJbSIWzvKyHlgCoAx3G4qcH0r7Z8SSzw6NfPbWr3U/ksEgjPzOSMcfnXgfwa8N65oOuXE2p6XPDDPbGMSMVIDbg3PPsfxpXFfoc18RPByeEPAlpbNKLm5bUvNeZY8YBQjA7gfKv41g6lrNxZ/CzStOhyqX11N5rDuqNnb+JI/KvZ/jjpmqa1punWOmaZc3bi481njAKqNpGDznv8ATjrXE/8ACE6vqHw/h059Kmi1bTbhpY1k2DzUc/MFbd6YJBx90daYyPxf4T0jTvhXp99FaRi+CwzG5CgO5k6gnqR83A9hV3wRBFc/CXWklVCFMzrvXOGABBHvnpVS7s/Gl34Jh8MSeGJT5LqPtRuEyVDFgNnt0znoPeug8M6Jr2k/D7VNIudFnNzcswgSORGY7gQSwz8oG0evUUAcd8ItSk0jw/4q1SFC0ltDGVXj7x3YP4YBrP8Aht4Zt/GumeIhcyxjVHMZhuJBllOSxOPQkAEgcA12fwv8H6pBYa7out6bc21vqMSAXGUIUrntk88gj6VzegeGfHHgXW5ptL0xb1NpiYggxyocHjkEHgfQ57UhHSeMfDNxoHwxez1KSC6uba5UwSqN3lIzDhSRkd6yLXWLzRvg9E9lIYpZ7p4TIpwyqWOcHsTjGfc133jSw8U6l4LXTr20W91W5nDt9kACQoCCASSMntxn68ZPPaN4Q1fVPh9N4burGexvbaY3ETy7CkxySFGGyOpHPTimMxtF8DHxH8PtMutJ+zx6wbt5pbh+JGw7rjeOR/Cce1J8cbW9t9B8M2+o3C3F5EJVlmUHDkBOef5074dyePPDUU2jp4fmkgmY+U84IWCQ8bt3TZ3I/Eeh1Pi/pPiPV7bRbQadLe3Nusj3E9rH+6LMRgAdeMd6APO/HHhm38NaL4c1C2url7q7h3yOzfd+VSAuOgG496+t/B1zJeeHNLuJjmR7ZCx9TjGa+dPiDa614i0jQbG18N6mklhDsleSLgnaoIXBOR8vU4+ldL4rbxRB8PtKTSLa/spbUBb0RkpKqov3hg52kjOQfwxQB9FUV5z8KdUvtX8JWlzqLSST75E85zkygMcH8Pu/8Br0agD4z+L1ykPxEjluC3kw+QW2jkKME4/Wuv0+60X4l+PA80EcVnaQ74keMLJeEY4cg8gHkD0H1xQ8W6Zq2p+OV1yPw5qE1hDLGGjkhGZAvBIGTkcZH4ZxWR4l8J63oviz+0/DGkXccAKXEAWLcImKgsp6jrkY/CgDpPjvq02mw6b4a04G2sni3ypEMBlzhV+gwT75HpWV8RdPtfBlt4Y1fQoxaXBQhyvPmEBWy2evU9fXtXRfEPQ9a8a6JYavDpM1tqNmWjnsnXDuDg5Q/wAQ9vr6c0/F+la745k0HTLfRryyt7SPE8t4oRQ2ACQQTxheO/PSgDA+OUlrfvoWrWkSqb23LswXDMBjGfXGcVyvijwzFo/hPw7rKS3K312CWLvwq4yu30GCK9K+MWgahf3WlWOj6PdzW9jblfMjj+TkjAB9fl5+tZXiyw1fVfC2gaPaeH9VE1iv75pIsrnGODnPXJ9higDe8fwre/CbS725Z5biFYXWRnJJJ+U59eDTPgR4b0y602bVbyyjmu4rllhkfJwu0ds4656jIrf1DR9T1v4WjSksLi3v7VUXyJUw0mwgnb65HT3GKo/Biz8QaJFPp93pL21qZWuJpp1YMw2ABUAHJyMnPagDxzTdON78Q59L0q4azilvJYhJa5GyP5twX/gII9Pwrv8AW/DupfDXw/q11bakkpv3S2VghDIh3ZOc8NjHNO8J6Zq8HxGl12bw/fw2U88zAvDgxhw2GIHfnnHqevf234keGpfFXhyfTreRUuQ6ywlzhSwPQ8dwT+OKAPAbHwppr/Ce41mSFGvmZpkmC4ZNsmzbnuOM9utXV1qfWfgxqkdwWaSylig8x2yWHnRsPyBA/CltU8V2/gSTwl/wj+opdGXakyIpjMTNuYFs9ckj6HrXU3Xgy+0T4bXHh+3tZr7UL2USy+Qy7Ufcpz8xHAVAOM5PpngA474cWUN98NPFMUyBwHeRc/wssYYH8CK434d+HbbX7HX5rySYJZ2rSIkb7QWwxBIxzjFeneDtM1rQfBmv6Zd6HfNdXW7yVjAO7egTqD26n29awfh9p2t+HdP1y3vfD2plr+1McRihDfN8y85Ix1z+H0yCLn7PUkv2/VbZpHa3MKt5ZPy53Yzj8axfh1Att8VrmC3i8mGKe5UR9AFAYADjp0x7d/XrPgto2s6FrV6mpaRd28c0O1ZWT5AQc8nP8s1leAdH1q2+IUmr3WiX8FpczTsGeL7gfcRu/OgZX8K3CeO/iNdPrUf2m2hWbyLeTlEUHCjHTgHPuea9A8A+Ftb8KWfiK11CVXsDGTbFXBDna2WA6rxjIPf1615rP4W8UeDvGjarpWmNewiZ5YhArFDG5YbG9DtPvg4PNe4Raz4g1Kw1S4utAltLQWzRwW2d9xLI3GccYUZ/rQB81/CrwrbeKb+/trq4uYQluWUwsASSQMHPUc9K9L/Z8ln36xA0khhj8vYjdActkgds1lfCvT9X8NXWpSahoepYmtikYSEkscjjPQV0HwT0zVtGvtSTUtKu7ZbkIUd4yFyNxIJ7daAPoyvOvifZ+IdQ8PyW3h5lErnE6htrtHg5VT6nivRa8q+MNtrV54Za30eKSUySgXEcIYyNHg8ADqM4yKAPmDxBeaWfC+k2sawnW7eaQ3kscG1sFm2hpMfOw49f519cfDG4uLnwbpMt0xaXymXJOSVDsF/8dAr5en8M+JZPCMNsvhaeMw3XnPKqkzTBgQAY8bvlx+GRx1NfS3wrhvrPwxb2N9pkti9sWUCVuZMsWLY6jk96APR6+TPj5p0A1/TZoV8qe6jxK6n7xBCgn3xx+Ar6zr5X/aAdk1vQyoywjJCk4yd4oAxPih4ItvB+n6XqOmzzm4LmO4lZySz4yGHp379xU3xZv5Na8F+F9WvEQ3UzuJGQbcjp/TNdN8SF1/xvFpOlW3h2/tJUkMlw86fulbAUYkHBAy3oenBqD4n+EtTj8N+HdD02zudQez8wyywxcDOPyyScfSgDk/Bfw51Hxb4Ys706vJbJHcOtvCwJQRg8suOjb935Vzfj/S4NF8Zx6fayuUiS2R23fM7bF+Zvc9fxr6j+Elte2HhG0sL+xntJ7Z5F2ygAuC5bIHp82OfSvCfiN4c12/8AHV7qVpo17Na+bEVkWLIfaiA49eVNAGj8fLC3ttY027tUEFxcI3mumQXIIwT7iua+JHhj/hDG0XVdLu7tpZlLNPJIGYOMHjAHGDj0x+vRfH53fU9FucyhHt8iBwQVO7Jz6HkD8KvfESLV/G76Jpml6JfxLBHulkubcxohbAHz/dIwM8fhnkAAu/ESbxB4u8L6Feabbu1pNC0l4I227XGAd3ONn3iPpk4rirrUtIsviJpT+G50gsRLbpN9mdvLLZ2sMnGQQcE+5PXNbnxV8P8AiGys9C0TSobmfS4rbyitsGbfN1cvjnB6jPA5rE13TdUTxNot+nhC7gtYki8q1RQxkEZ5LbR8p9QfqetAHRfF7Vp9Z8YWXhiC4nit1aKKcIeC0hBzjvhWHWuT+L/h3T/Dmv2MWk25iWa3V2TdkFgxGR6Zx9K6r4saBqsXiCx8TWGnXDNMkUsyxoZDFKm0ANjPYKOmOKwfiNcav4x1rTb2x8M6tGkduAFlhILYYknIGAOR+nrSQkjtfjhHLFo2h6wJ54r4FYWKOU6oWJwOhyK8q1/Sr/QtI8Pauus3k09/GzhS5/dbdpAU5/2q9V+MVxda3o2jWVjo2pm4J+0PF9mYmJQCmGxnnP6fUVzPj2y1K88PeFbG20jUnns7d/PAs5AEJCgDO3k8GmM6r4x+Lbuy0fSdMtZpobi7iS5mmjO3KgfdznPLcn6D3rndAupdG8UaJJ4eTUp9PuEihvfOhkCM7Nhyc9wTnIwAR35rU+KvhvUtV0jQ9WsbO5ma3thDcw+UwkTGOdhGeu7J+h6c10ngfxb4g1O10fSLTRLhGtwsd7eXcZWNY1wPlPdivr/9cAI97ooooAKKKKACiiigAooooAKKKKACiiigAooooAKD0oooAzrP77/WtGs6y++/1rRoAKKKKACiiigAooooAKKKKACiiigAooooAKKKKACiiigAooooAKKKKACoYLeG3DLDFHGGYswRQuSepOO9R/bLYO6faIdycsu8ZX6+lOluYISolnjQt0DOBmgCxRUH2mDKr50eX+6Nw5+lT0AFFISACScAd6AQwyCCPUUANkRJUaORVdGBVlYZBB6gisPTfDmi6XO1xYaVZ20zdXihVSPp6de1ec+Hr3xXrni7UpBfNa6BY3TQ+S0EZMpXjap25x3znoR+HstABRRRQAUUVDcyGGCWULuKIWA9cCgCaivH/hvqnizxFJLquqyRW2mF2EVt5ADP16E87R69SRXsFABRXmHxV1XWNB0QarpN7HD5MipJG8IfeGOAQT0xTfhL4kv/ABPoUt3qUkclwlwybo0C4GAQCB35/UUAeo0UUUAFFFFABRR1ooAKrWtpbWaGO1t4oELFisSBQSepwO9WaKACiivL/id4pvvD9naWukwvJql9JsgIj3gYIzx6nOB+PpQB6hRWB4Zi1eLTIhrlxFNft8zmJAoXPReOuPWt+gAoorgPiTf3un6JHLZzTW6Pcxpc3MKbmghOdzgfkPxoA7+ivHvhXrGparJqqvd3F9pELqtneXKbZHOOR74wPfn3r2GgAooooAKKKKACiiigAooooAKZLGksbRyKGRwVZT0IPan0UAU7GytdPt1trO3it4F6RxIFA/AVcoooAKK4rx/darYaDcX+k3UVvLagyyeZFv3qAflGenauV+EvjDU/FltfvqSwBoHUIYkK8Ed+TQB6/RRRQB5HqXwr0TVNTutTvLm9e5uJjLlJAoTpgDjtivUbG2+x20dv580+wY8yd9zt9T3q3QTgE0AFFeHeGfF/iPxT4ouoNOhgh0O1mw80sJJKggFQc43Hr7A+3PuNAHD+L/BWl+K2he+a4imhUoksEm1tp6jkEY/DvV/wt4V0nwtbvBplvsMn+slc7nfkkZPtk11NFABRRRQAUUV5X8SvGF34eFlYaTB5+qXjjy0ZCw2dD9TnH60AeqUVmaOL9dPgGqNC17t/emEfJnPb8MVp0AFFFFABRXPeKr++0vRbu+062juZ7dPMMUjEAqOWxjvjJxXE/DPxxc+MTe/aLOK3Fvtx5bE5z9aAPV6KKKACiiigAoorz74ieLX8KadBLbQJc3txMsUNu2cvnrgDr2/OgD0GisfQJ9RudNgm1W2itrxxueGNiwT0GfXHWtikmJO4UUUUxhRRRQB5t8QvBlx4yitrY6u9pZxNveFYgwkbnBJz2z/ntJ4C8IXfhKJrU6zNeWIUiK3eMARktkkH3yePevRaKACivO/iN4nv/Cemx6lbWttcQ+YI3WV2VsnOMYGMcVc+Hvid/FuhrqUlsLeTzWjZFbIyO4/AigDuKKKKACiiigDyTxn8M7HxPq6aq19c20x2rKEwQwXpt9D78/SvULC0h0+0gs7ddsMCCNB6ADFW6KACivCvGvxJ1Hwz4hOk/wBmW0sbbGjlMrZKt3I9c5r3GF/MjRyMblBoAkoryL4k+ONS8GS27x6Zb3FpOMLI0xVt46jGPp+del6NeHUdLsr5kCNc28cxUHO3coOP1oA0qKKKACvGfE/wyGueJm1tNVktUlCiaONTvYBdpw2eMqMdPWvZqKAK9pbRWdtDbQLthhRY0XOcKBgDP0FWKKyNf1a30PSrvU7o4htoy5Hdj0Cj3JwB7mhIWkV5I16K8/8AAXi6Xxfbz3Q0qaztUIVJZHBEjdwPp616BQMKK8t8e+P18GXMEdzpU88E6kxzRsMEjqDnv0r0XTboX9ja3gUoJ4UlCk5xuAOP1oAu0UUUAFFFFABRRRQAUUUUAFFeYat8RtP0fW00W+07UI7mSRFjIWNlYNgBs7+mT+len0AFFFFABRUc0qQRPLIwWNFLMx6ADkmvPvCfxA0nxTfPZafDd70jMjO8YCqOnJz3zQB6LRRRQAUUVz/ijX7Xw1pcmp3sc7wRkBhAm4jJwO4A5wMk9xQB0FFcT4O8Z6b4uW4bTo7hVtyA5mQLnOcYwT6Z/Gu2oAKKKKACiiigAooooAK5rxVpV5rWnmwtr8WcUx23LCPczxEYZVz0znrXS0UAZmj6XaaNp8Gn2MXlW0IIRck9SSTk+pJP41p1g+JtZTw/pM+py28k8UBUyLGRuClgCRkjOAeneufXx7oc0elG1nNxJqUqxRRR4LoSwBLjPy4zz9KAO+ooooAKKKwvEWt2/h+wbULuK4kgRgHMEe8qD3PoO2fcUAbtFcZ4U8Z6P4qaZNMklZ4FVpFkjK4z0/ka7OgAooooAKKK43xd4v0/wmkEmow3ZimJVZIYtyhvQnPBPJA9j6UAdlRXPeGPEFj4l0/+0NP8zyN5j/eLtOR7fjXQ0AFFFFABRRRQAUUVwHinx5pHhe8Sz1GO7EjoHVkiyrD2OaAO/orK0TVbbW9Og1G03+ROCU3rtPBI5H1FatABRRRQAUUUUAFfOnxM8L+KfFOuwzWmlxLa2PywytcqPOBwScZyOQa+hLqb7PbyzmN5BGhfZGMs2BnAHc1514Z+JOheJNSj02z+0LcSBigljABwCSM59AaAO50ea+uLCGXUrVLW8YHzIUcOF5OOR14wa06KKACiiigD5u+LHhrxV4o1aA2WihrW0ysUouox5gODkgsCOc173ob3kmm25v7QWtyF2vCJA+3BwORwcgA/jWtRQAUUUUAFFef+IviBoHh/UV027nle7ON8cMRfy84xu+oOcDJ/MZ79W3KGwRkZwRg0ALiiiuD0rx94e1XVjpFteP8AbNzIEkiZAzL1AJHXg0Ad5QAB0FFFABRRRQAUUUUAFFFFABRRRQAUUUUAFFFFABRRRQAUHpRQelAGfZjDv9a0Kz7L78n1rQoAKKKKACiiigAooooAKKKKACiiigBrFgV2rnJ556D1p1FFABRRQKACiiigAooooAKydfknh0bUZbXd9oS2kaLYMneFOMD1zitaszW5p7bSr6e1BNxFbyPEAu7LBSRx35oA+HPDzaXqlvfWN80tvrkxdoL2ScqkrHB8uTPAyc8nuea9D+NOjw6bo/h+52n7eY1hnmEhO/ZGo9cfiK5vxJptv4lWO+sNB1a0125kAuLYW58gt/E4JHGT7+ufU9l8ZbS4sPCvhq0u2D3EO5JCGLDIUdzSQlfqZGq+DUtvh9beJ21S9l1GJIpVLyEqqs4UKvdcbgc56j8vQtD1ifxr8O7+S7uXj1CxV/38LMjbkXcrHBGcjg9q5W88RRan8L4tGt7DUWvmjjiCrauyEI6tuDAYIIB981v6Vps3hn4T3nnRtb3t3EXxEP3jFyAoPfO0jI7DNMZ5j4E0zxL4vs9WS31+6VYEXdFLMzeax3FVyTx92uq1uPx54Y8NaTpVqJghLNJJarueIluI2YdBznPTnGcCr/7PkU1pNq1vc208EjpG6+ZEVDAEg8kdsj86t/HrVtYhFppdl5yWM8RecxKfnOcbSR29u+aAueY6ndHwj4ntB4c1OWMzwwm7VZhKokJ+ZSeQ3r3+8a9L+Ndpq+kzW+t6dqt9FbSuIpYluH2o+MghegU4PHr9a8b1O1ud2jXMOg3drbx2yLnyyfOZXYs+cdST39u2K+y9YsI/FfheezZHgF7b/IJlw0bdVLD2IBoFc8QttYl1L4d6e0GsaqdYlvfssbLdMHaZmzhjnJQKRj6il+LsmqeFtO0NrTW9RM5RoZnackSEfNu+uWIz6AelVvgn4YuP7Rvbq/IMOmXDxRw7sgXGAGbHTgAc+4x0q5+0T+9i0eFDukDSMUAyQMAA/wA/yoGcXq174qs/C+l67ceKbo/am2QW6M2doyCWbueO+c+tevWWsahrvwum1K4vri1vooZCLm3bYzlCQOnrgA49zxXi/iu8tLz4d+GbW3uUluYJZFkhXll69R1HVfrkV6D4bv7e1+Dd2biYhds0KAAth2Y7V9skj880ARfC7xlqUfhnxDqGrXs16tgiPD5x3tuIYYJzkgkL+vrWVpdz4u8V+Hta8Qw6nfLdxOgtbW0chHA++AgzzgjGOSR3rF+Guiya94T8U6WGMdxKkTxJj5nKEsAASOpAGe2ai+GPjdPBU17purWs4hd8sV+9E44xtPY0Adp4g1PVNW+EX2nWI5Fu/PRS8i7TKofhsYGOOPfGe9eeeFYfEsHgzUNX0zWzaWVnN81uhwzHjJyP94cH/CvU/iT4gOqfD957u1Fi13dKtnAz7nkRTncQBx0PHbjnkVwvh3V9Ph+FmtWMl3Et28wVYSfnOSpGB3GAfyoA98+FevXfiLwxDeXz77lJHid8AbsdDx7EV6NXifwGmibwo8KyoZUunLIGG5QQMZHavbKACvmf4k+MtV/4TCDwzY3ktna+ZDFM9udsjGTafvYyMBuMV9MV8ofEO0m0T4mWWu3UObGaeCRZGGEBQKpBPqNu6gDXt/E1/wCDvHL+HPtk95pLTxRgXbeY8fmKrZDcHgt78e9U/jFrWu6D4liGm61dww3ECSiFXwqHJXgeh2557k1i6pp48a/E24fSpPPs/MhkkuIuioqIGOSR3BH8qm+O0tvceJ7VIZDJNBbrHOgQ/u/mLDn1IYGgDsrE+O7DWYdW1q+aXSorZ7qcQEeVtEbHZtAHzfh+JrmvCeqeIfG9xrd9c+I7rT7a1heSNLf5VQ8leAOVGOf4jjrmvpCK6gg0JLuUb7eO0EjgDOUCZPHfiviTR9YsorvWZrbUn0SG+DRCBLTz/wB0xyQDkbfTj14osJdz1L4TazrWt6heyTa1e3MlnC0sVszZSY4IAbPbJHvWPp+teI9asNc1PUtV1Kyls4vOtPLIjiL5OUwRknBwMHI75r0D4dah4a0nw/fL4cka+1aOBp5kmjMcsxXOAByMeyk9fU14JJ4h/tuTVZvEa3F3dPbstkoztt5NwPAyMAAe/A5oGfRvwn1/VfEvhvUv7Qu3knikaOOdQFcArntxkE8cV454O8R+N9Y1ltCtfEDxyvv3Pcqr42g5wSpI6dq6r4Faxb21jq1lcOY0OZ2lKfLGoXBLNnHpxXHfCWeC38bJc3M8UEW2bDyttViQeATxQB6J8I/FmtXXiG/0DVLtrxY95EsjZZWUhTg+h9KzJfGPiGy+Jh0MapJJp7XyoYnjQ/I3O0HbkYzjj0rC+FN3bx/ES8eSZFWYzpGS3DsWyAD74rM8ZTjRPinJqF0jeVDdxTMAOSm1eR68UrCsdXd+MPEekeP49CTVXm08ahHEY5IY8lGK/LkKCMA44xX1RXwpJrlnqnxEh1nHlWkmoRPmVtu1QyjcT2xjNfdSsHUMpBUjIIPBFMYtcp451W40Tw1qWoWozcQxfuzx8pJC7ueDjOfwrq65PxzqFrpfhvULq9tDd2oQRywBtpdXYJ17feoA8J8P+I9a1Gyt5dJ8R3V3qAkV72wuIlJxuAzGcfd9QD09K+oVzgZ645r4l8R+H7HRm0zV/DGrm4FzIvkwEgzxP1AOPfjke3NfadoZTbQmcATFF8wD+9jn9aALFY3iKSaLRdQlt5mhmjt5HSRQCVIUkdR7Vs1keIY3l0XUY0Us72sqqB3JU0AeH/DXxbr/AIh0rX3v9R3S20IeCRYUUocMewwRwOo/Gofhj4l8ReLJNVs73V23LbboJVhjUxvuGDwoyPavN/ht4n0zw/p3iCDUJJUmubfZAgjLbmww257Hnvx1rqv2f5F/tfUQWUM0GFXPJwwoAXwP478RXfi+DSdb1h/I81oigtolLOMgKcJkAke31r13RL7WZ/EmvSSakbjRLFyka+VGP3m0MyZAz8mcfl15rxX4v6HeaL4rt9d0+QRveyq0IjADJMoUH8zg+5Jr6B0vw+dO8Jy6UGY3M1tJ50jHcXldTuJ9eTQB4Va+MtW8WXurTnxImhWtmhe1tlKBpGGcKScFunP16Cul0X4ozt4JvtSvzCdTtZFt4yVIEzsCVJAGAcBunHy9s1498O9d0nw5q13B4i0uGeCQFDJJbiR4mHHQ9iCc8Z6e9ereMbZPGPg+8udC0VbK0tJVuo3eIRm5RUYOVVe4yeuc898UAc80HijX/h/e+IrjxDdOZS/mWrACJ4QdrYAAwcg9OOMVt/Ai4Ww0HX71+UgbzGAHYIT/AErl9D8b6Tb/AAzu/D1zI6X4SWKFBGSHDksDnoOWIrV+C5S88PeJdIjcC7uYXMakHoUK5zj1Ye9ADLLxjrvig6vqK69FpKWMPnW1ohUeYVOQCG5bIBB7ZI4xxXSW3jjWNU8A3erWt8INW0yRfPzApWZCRjqCBkE9Mcg8DINeTfDbXNH0HUryHxFYRSW0iYBktxK0cgI4wegxn9K9o8R6zpl/8PNZubPT49MtZzstlZVia5wy/MFH5d+hoA8/0jxX471jwvqWs/21AlvYuqsfIRZHPGQMLgfeHpXrXw+8Vah4i8IX08rqNRs0eMTAAlmCZVip4z09jg14z4QvrWP4X+JLeS4hSd7jKRNIAzcR9B1NdZ8GZ4ofCHiIySom0ux3NjA8vrQBY+DXiTU9W1O/0+VraG3W3eVUt7ZIx5hZRuIUcnk1y+hePPG194mGhQajBcytcNCGmtkVcLnLEKAegJ/CofgTd21p4ivnuJ4oUa0YBpHCjO9OOfxrA8D31rafFFbq4uIo7c3lz+9ZwF+ZZAvPTkkfnQB1Hhbxx42uPFE3h5b60u7h5pId91EAiFMlmG0A9FOB09q3/CHjTxHB46k0LW7xLxJJmgby4wAjAHBXAHGQAc9ua8+8DXdtD8VftUlxEtubu7bzmcBMFJMHPTnIq5ZXEUnxaE0UkMkb6mQrlgVOSRwc4z6e+KQj7NooopjMHxTNdW+g6jcWVx9nuYbd5Uk2B8FRu6HjnGPxr588I+JtY8T6fruoXs1p9v0u1M9nc/Y42eIgMSBkdwMf5xX0L4niebQNVijUs72cyqo7koQBXx78P9e03RdF8T2t7K6XN3ZtHbgLkOxDLt+uSPwzQB7J8IPFet+KX1KPVL0SLHGvllYkQqTwTwPavNx8SfGUOunSoJ47+RLswIjW6K02Hxg7QMZ9q2v2epoo7jVzJLGh8tThmA4GST9BXnPhwK/xNgdHDodWYqy8gjzDyKAPZdH8Y+MtMj1e98S6bILWytdyb4hEryl1VQGxz1PTP8qy7PxF4z1Lwrd+LI9XjQWkpVbKO2Xay8BiSRnjcD34WvT/AIw2Et/4K1EQ53Q7JiAucqrAn8hk/hXjHhzULW0+D+sQPNC07TMgiLDdligB25z6n8M9qAPXdE8Tp4u8B6ndzRhZ0tp4bmMHjcIycj2II/HI7V5D8HtRGkeHfFOptP5Qt4kKZGRvIYJx3O7A/Gt34cWNxpPw18QX10qxx3cUrwiQ7dy+XtB5Hc9PX8a8d8P6FNqvhrWr2C6KNYmOR4N+FkTnJx3I4x9aTE/I+qPAFz4rv7VNV167gjs5ELJb+QFcjsxPGB378VxOm+Odb8X+K59L0O8t7CyjjcxyPCJfM2nG7nHUkfQe9N+FPiuXxFoN54aurkDUUt3S1kfjdHtwAT3Kk/XH0NcT8GN2leNryzuxEjrBLGxcYwVYcgnB7H8KYz0nwN441bxNa6ro++NNeto3kguNgMbgMBgjtyQPoc9ueT8A/EDxHrfia30vU9Rt7eMsd6tAoLkf8sx6E9KofBCxmn8X6lfqrfZ4Y5FMgXKlmcYGfXGT+FZfxV0K88N+MYtZ06Qp9smFxbsqj5JgRuHPB+bn/gWDSSElY9q0zVfEV14z1S0fULYaLpzb5m8jbhSMhNx7juc9BmvPrnxXqvjLWtRbRxYxWmjwSXEEk0Cys5X+JSwypb8MAfn7Dofh+4sPCt1YyStPqF5HLJPK55eV1xzn8B+FfJHgSbR9J8RSW3iqyZYGR4XDhh5MmRywHOMAj8aYz6l+GHjKTxbp0v2mDy7u12rK6/dkzn5gO3TkV6fXnPgE6A7ag3h3TDb2iuqG6AIW4IHOMnOBnv616NQAV89+J/HuoL4wuNDtNTtNJtrdNpuLqIMHkwCAT2GSBnsMmvoSvmLxt4f0jxtreoppl1DYa3YuY7iOc7UuFA4cHH3s4U//AKsgHe6F4q1q18Ma9qmu24ku9OnkRYY49oOFXHPdcnr6ZPNecWnjrxdd+FrzxQNRs1jgvBB9jFrxzg/ePP8AEPXjvmn/AA68Sz2fgTXptYVr6wsmSGKORt4IbC+WD/dGV46DNePNc21/oGo3VzfpDcpOn2bTYFEcfzEbnCjrwPwxQB9P3fizW9R8DabrOkwJHqN7crAEC+YB87J3HfaPzrzTxp448aeFNTXTZtWsbmYxh38m2HyZ6A5X05/Gup8DeNNJ0L4axPJcq93aeYrW6DLh3kcpkeh656fjxXlXgPTD408VT6trdyn2aJ/tFzI7KgdgflXB7HHI9AeelAHoPj661e++Ftpea2yG7uLqOQBU2YQhtoI9cc/jXI+BdQ8Z6d4OudQ0d7KLS7WSR38wAyMQBk4IPHT0713PxP8AEVn4k8C3NxYIwt7fVBbKx6PtXO4exDDFUvB8iW/wf1hpHUbzMFyw5OAMfWk3YTdtWbEXjnX9f8FPrOihI9Q0+TZeweWshkXAO9R2HOenY+lP+GPjPW/EcGsy6lqVrGttbloz5ABjbB+c46qO4qD4C6HINA1G9uo3jjv38pARjdGFwWGe2SR+BryS00XU/D3jaXw/as4a7ZrMSSJjfA/BfHQ8c9xke1MpH058MtQ17WNJOpazc28sU7H7MI4tjbQSCT04JHHH8+PSa4zxFrFn4H8OLci1d7e2CQxxRD8Bk9h71B4G8Z2XjG3uZrWCaBrdwrJLjJyMgjB+tAjuqKKKAPjf45Oy+Nbfau5hBEQPU5Ndfd+PvFug+JdPtNejs4re8CStboufKjdivLddwwfX8a5D41yr/wAJ5arkfLFDu56fN3rS+OE0b+MtHKOrKLaLJDZH+tagDpf2ijnT9Jx/z2f/ANBrpdf8anwX4N8PvFai4ubm0iWLecINqJnd36HjFc1+0GVbTNGKsGBkYgjuNo5qT4g6xZ6V4K8N+bpdrfXEtqiwG5TekWI03HGRzyKAEv8Ax94l8PTaJc6t9hurLUohP5dtGyuFIHHPf5h69KtfErxt4n8K3dvLbJZtp94u6AtESy4A+Vjnr3/GvC/E4hmk0i9OupqN3cKrzQxJtjthxtRR2wOMYHSvpb4q6PHrvgNpYGWR7JVuY3XkEKMPyO20sfwoQkN1rxXrkPgzRdXsvsp1C+kjQxGInzC4OFQZ65x+v0rI8f8AjTxT4N/suee306aGeLbKq7v9aB83PYciuQ+DcOp6/LZrd4fSNFkaSIMM5lYfKP8AgP3h6fjWv+0YQbHSBkZ81zj8KBkWtfE3xRps2m39xosVnpt2gZI5TuaQcbjkEEdeMgcEcGux+K2t+X4Str4WFpfaXebPMhud6v8AMNyEFSMdOea8u+Mj/wDEn8KcdbMH/wAdSup+J8qH4VaKdy/MLUDnqfLOR+h/KgDrtA8c29t4AHiC7s4baOEmKK1t+ASG2qq5/P2GT2rkbz4keIbCz0/xLc2lmNDvbpo0tVz54jGRnJ4z8pP5djx5vfI03wi0x0+YRao2/aM7AQ/X05I/MV6h8PNd8Map4Ki03xBJp5/s9iWhusdMkqyg9T8xHy88478gGB8eNQh1XQPDuoW+8Q3RaRA4wwBUHB9+f0og+KOt6JaaI9xoSR6RJAsUbSOQ8oVVBYHtz046GpPj3LaSaJ4c+wlPsxDNCqjGIyi7eDyBisT4xnGj+EDgEizUgf8AAUoA+trWeO6t4riI7o5UDofUEZFT1i+G5DLoemSFUUvaRMVTG0ZQcDHGK2qAGS7/AC38vb5mDt3dM9s+1fNumfFfxDfay2jQ+H7W4vBI0QWKZgAwJBJJH3RjrxX0qelfIHwiP/FzdWH/AF8/+jKAPUPBnxDv7vX5fDniOxjtL8MVQxZI3ddpwSOmSCDj+daPjLx5PZaxB4c8PW8N5rErbX81sJFxnHUZbHPt79K8e8SRPefGlIoHUN9stiW3dljQsPyBGKi0+G5g+M7pdEmT7fIwz/cKsU/8dK0JWElY9f8ACPxAu7nXW8M+IdPFpqyuVDxH922F3DOT3HII4ORUnjH4hSafq8GgeHrSLUtXkfa6s2EQ/wB3OR83ryAO/t5Hr0b6l8ZkSzbcRewFip6CNEL/AJBW/KrHha6TTfi/fpcxnM91PEhKhdpckqfxHHqc0DOd8Yanf6n4700anYfYryGS3hlQNlWYMMsv+ySeOTx3r3T4hfEK78HajDbtpaT28ybo5fMwTjqMe1eV/FOZG+JulqrKxRrYMAc7Tvzg+nBB/GtT9ojH2nRuudr9B7igDcuvjFJata3U3h+5TTLjOyZjhnx129jzjvS6n8YzaS2NwmhXI0y4DnzJiFeTHHyYJHBPNcl8XAIvCHg1VA/49wenfy0qP4yLjRvCantZjkD/AGUoA978Y649v4Pn1azsjdwy24do2k8siJxy3Q8gHpXlnw78T2Vl4R1a60Tw8Vn0/ZJOpnyZQcksWIzhVUnGPoK6qeJ4vhEUdOTpYbG7dwRkHn2IOO3SvJPhMHXwj4yb5BGbXnLFTnY+Ofz478CkI7qD412lwsiQaHfSzhSyImGGBySccgAd8V2nw6+IEHjEz272ptbyFd5QNuUpkDIOPU9K8R+DEaeV4jnKqWSxfBxz0PeqfwJZj4skIALfZZMAnA6jvTGe16n8Rnn1eXR/DGlNrN1CpaV1lCRgDrg98EgZ9eBmsDxd4t07xd8NNYuLVnjli8hZ4WA3RsZUx35UkHB+vcYrxT4cx3V34rmtrfWTo81yJIzKihi3zA+WMkcnHB9q7rW/Dth4V0HxTaWutyX1x5MP2iAxbVQtKACSCeeTx70XE2XfgNPHYaB4h1MRGSSDDFdwXIVWbGScfjXsXgnxZeeKU+0jRZbWxIOy4eUEOQcYA6nkHmvkPRp9ZtfBurraNEumSXMa3LgsJSSDheDjae+a+tPhd4pg8S6FHxFFe2v7u4hjUKB12sAOxH65oGelUUUUAeeeNvG9t4YmtLFYftGoXhAijLiNFBOAzsegz/I1zXh34kzXXiU+Hdc0kabdnCptmEg3kZAJHHIPBGe1cb8dLvRf7R0+B7aSfWI0BQAjyihbhZOc9cnAx168153exaiPiTaf2s8El99stjKYxtQcIQB06DA9yO9AH29RRRQByPjPxNH4U01dRns57iHzAjeTt+TPQnJ9ePxrL8I+OrHxUl8dPt5t9ooYo5UNJkHGBn2xk112t6bBrGmXWnXKhoriMoc9vQ/gcH8K+NPCl/qfhLWdX0A25a+vFNmgQj5ZTwjZOPl5zn9KBan0MfG+m6t4a1m+1HTbiHT4FMDrIy5mY5BRSD16c+/tXlfw1tdP0K9stYl0XUidQl8myuHdHijDvtBJHIbGRz2zjrXqXizwzp1v4Cj0Ga9jtVj2LDPIPlM+cjOBkBiTyOgNfPmlSav4G1yy0rXLTfaC5iuFhdiyK2QPNQjqw59s9aBn1N4r8Y2Xh25srJ4pLm8vX2RQwkZByAN2TwDu49aqeGPGa6pqk+hanYvputW673t2kV0ZcAja4PJwQcfzwa+dviXJcQ/EppHu0s2V4fLuEXd5S7RhiD3HevS7fwI+meJrfxFqPidb2/dibeJrcBpyEwo4bn5QOgoA63W/iLa22qSaNpFlNqeows3mohCIgUEv8x6kAHj14zmsp/HGmeMfB+vtZxyxzQWrebDMMEbgQCCDz0/xryD4Pamlp41uYtTTE98skJ3jpKWyQR74I/GvZ9V8KaN4X8O+JpNLVle5ti0kbPu2AbiAO4HJ/L2oA8F+F/i6DwlHqk0trNcTSogjjjHBAJ3EnsADX074G8b2HjCKf7NFNBcW4XzYpB69CCOo4Pofavn/AODUSPpPitsL5n2Fl3Y5AKtxn8BW3+z7LKL/AFSJYh5JhVmf0YNwPyJ/KgD6jooooA5zxX4isvC+lSalfFiikIiJjdI56KM/Qn6A185fFPxbJ4i8K2u7SLu0t7m4329w5Uo6rkYODkHrx7VqftFPcKNHUF/sp8wkfw7+MfjjP61J8SZkf4Y+H2i5VhAD5eCAfLOc/iD+NIR0XwWvINO8C3N5cvtggnlkdsdAACauw/FiyuLO61KDRdSk022lWOW5AT5S3T5d2f8A9YzjNeV2cjp8GbvyRIM3oWUpxwWXrz06D8uO9XfCSgfCDXWAALSknHflKYz3258Z6PB4ZPiUSSS2GBxGo37iwXbgkcgn17VlWXjuGS50u3vNKvbT+1ebORijK49ThsjqvbvXingfRH8R/DPU9OE0UM76iDbNO2FLAJ8oPv8AMOO5rmPDeqan4H1yDS/EOnNPDFcI0SyksYT03xHOMEEcdOB3FAH0D4q+Jdn4Y1g6bfabedFYSjbtZD/EOeR1H4VL4h+I9noWqw6dc6besZynkSqo2SK2PmHOe/pnivHPj9x4o0wj/n0Xj1/eNVj4ynf4l8Mr0/cRn85P/rUAfRPinxNpfhayF5qcxRWYKkaDLufYe3U182fGDxKdd0rSJDpd9ZpIzSxNOi7JUKjBDA5zz09Dmp/2gLi6k1rT7WUAWqQl4+epJwx/QVe+NCr/AMI34VdEVkERAk3cgFE4HqDjr7D1pO4Hunw+/wCRS0b/AK9U/lXYVx/w/wD+RT0f/r1T+VdhTAK8zuvHsX9palZafplxfLpgJu5UdFCkA5CgnLYIIPuO9emV8YeOtL1fwrr0/inSL4S28l3IrzQMT5L7uY5B6Z4weP0oA+gZPiBa/wDCJjxPBYzy2yybJo9yhovnC888nkHA9e1ctF8ZdNuoppbPRNVmWEbpW8tdqL6kgnH41ytxrWn6v8INYe005LJ4pY1nghyE8wyxncuc8HI49iPQ1N8CsHwz4ibHJOP/ACGaAPafB/i7TvFtjLdWIljaJtkkUwAZTjOeCQR718q/BUgfEEbpzGWWfC/89Dg/Kf1b/gNdb+z2ZBrOrKC3lGAEjHGQwx/M1y/wWfb47Z1RPL8ubezfwLgncPTnA/E0Ae/v8TdOnur+10uwvb97FWeZ4wirsXgsuW3Ng8dK6LwZ4y03xdDM9iJY5YceZFMAGGe4wTkcda+YbaKyXxTqVv4OkWdXtrgTXN+w8uNSvzNGVGeOQCQeo7c10PwGaVZ9dMPzTJa/JgZy2Tjj60Aezat8QbSz1a90qz0+7v7ixiMtyYNm1FABOCW5IzgjHXitTwx430jxFpd1qMLSW8Vp/wAfAnXBTjOcjII4Pv7V85/BGe2k8Sala6i6h761eLY5wJCWBZevUjP5Gus8ceE9N8I+CNZtrC6eZprmGSRZGBaMbvlGB+PJ60AdtF8WNHmbzo7HUDpqyiF74xgRq5GQDzn88V0Xirx9o/heW2S+Fw63MXmxSwIHRh7HP0P4ivBfBHh2/wDGHgk6ems21rZW12zPG1tlgcZyW3Dj5j27dai+KtkmmeFvCtmmox6gkP2hVuYsbXGV4GCeB93r2pISPT5PjR4cWeNFt79o2B3yeWoC+nG7JrpPEPxJ0PQWtftKXjxXUImgmjhyjqfTJByOMjHGa8I+IEYh+H/g8ADJV2yB6gGvRPE/hxde+GFhNHGpvLC1FxCx67QMuo+qjp3IFMFfqFuPDttcXXxKukvLq2uZlFuphBNvgeWXIz/eUgHtkfWvTr/xjpOm6DDrl801tbTD91HLHiV89ML7jn6c182/Di//ALf0m08E7Jdkl6bi6kz8v2dRuK+oJYAfjmpv2gJ9niTTYWD/AGeO0UiPOFPztnA7cDH4UXC57zonxB0nVdSj014L2wuZl3wC9h8sTKehXnnPOPXFfO2sanaaF8XZ9QuyUtobrfIUXJGY+uB15Ne53fg7TfFWp6J4oW5aOGKGKRbfGQ+PmGTn6Aj2rx540m+NbJIiun2vlWGQf3VAz3/wn490PxTPJbWMsqXCAkRTptZh6ryQf5+1d7Xyt4TCj4x34RFRVknAVenCmvpa31XT7m8msob2CS6h/wBZCsgLL9RQBp0UUUAFFFFABRRRQAUUUUAFFFFABRRRQAUUUUAFIehpaD0oAzrL78laNZ1lw0nTrWjQAUUUUAFFFFABRRRQAUUUUAFFFFABRRRQAUUUUAFFFFABRRRQAUUUUAFfPHxs07WfEE+n6dpmj3NwkG6RrhRhCSPu8/T1r6HooA4T4eS3Y0K3sb3Tbmzms0WI+cBiTA6r7V3RAIwRVLUr+20y0kvLuQx28QBdgpbGTjoAT3rn9H8Z+HtauY7XT9UimuJASke1lJwMnggdgeKBK9tTrQAOgprokg2uqsOuGGafRQMQqpxwOPaloooAYkaJu2Iq7juOBjJ9aR4o3OXRWPuM1JRQBB9mg/54x/8AfIpWgiZdrRIVyDgqMZHQ1NRQBGkUaHKIqn2GKrNYWbzee1pAZv8AnoYwW/PGau0UARPDFIAHjRgOm5QcVH9lt/8AnhF/3wKLu6gsreS5upkhgjGXkdsBR9ai07ULPU7cXNjcxXEJJXfG24ZHagCzHDHFny40TPXaoFS0Vm6nqlhpUSy393FbRu21WkbGT1xQBpVDPBDcRmOeJJYz1V1DA/gaq6fqdhqaM9jeW9yq43GGQNtz646VoUAVra1t7VAlvBFCg6LGgUfpQbS2Mjym3iMj43PsGWx0ye9WaKAKGqLcHTrpLJUNyYHEKsBt37TtBzxjOK+S9B0DR9JFxb+LvC+s3OomTO6FG8oL/smNgD1Oeo449K+w6KLjufOfw+8I7PF769YadfaXo0aH7PDd8O7FNpBBJO35iQTnoOfT3+PT7OIu0dpAhcksVjA3E9c8c1U1XW9M0gxjUb6C2Mudnmtjdjrj8xVrTtQs9TgFxZXMVxCSRvjbIyO1Ahbews7aJ4YLSCKKT76RxhVbtyAOaIrCzhQRxWkCIOirGAB+GKu0UAUvsFmXR/skG9DuRvLGVPqOOKbeabY3xBu7K2uCOnmxK+PzFX6KAM6XS9PmGJbC1cYA+aFTwOg6VoKoVQqgBQMADtS0UAFQ3EENzE0M8SSxN95JFDA9+QamooAxLXQNHs7lrq20uzinJz5iQqCD6jjjr2rboooAKOtFFAGDbeHdFtLh7m30myimf7zpAoP8uKtWmj6ZZyia1060glAwHigVW/MCtSq0V1bzTSwRTxPLFjzI1cFkz0yO1ADbmytbto2ubaGZozuQyRhtp9Rnoat0UUAc/qPhrRNSnS4vdKtJ5kOQ7xAk/X1+hzW2kMUcQiSNFiAwEVQBj6VLRQBhJ4d0OPds0bT13DB22qDI9OladtZ21qoW3t4YVAwBGgUAenFWqKAMa60LSLyUzXOlWM8rdXlt0Zj+JFWbvTLC9iSG6sbaeKM5RJYlZVPsCOKtTzw24DTSxxgnALsBn86kVldQykMpGQQcgigDnx4X8PjpoWmf+Akf+FWYNC0i3WVIdKsY1lXZIEt0AdfQ4HI9q2aqzXlrA2ya5hjbGcO4B/WgDKi8N6FCwaLRdORh3W1QH+VMPhjw+euhaZ/4CR/4V0KsGUMpBUjIIPBFLQBzg8LeHh00HS//AADj/wAKdH4Z0GJ1kj0TTUdSGVltIwQR0IOK3JpY4I2lmkSONBlndgAB6kmoLi+tLWFZ7i6hihcgLJJIFVsjIwT7UAXKKAQRkHiqsd5ayyeVHcwvJnGxXBP5UAWiAQQRkGuabwroDXct42jWLTyjDs0CnP4EY/GulooAxbbQNGtXL2+k2ELlSpaO2RSQRgjgdCKhj8NaDE6yR6JpqOpDKy2iAgjoQcV0FFACMoZSrAFSMEHvXF3HgXwxc34v5dHt2nBB43BDjplAdp/EV2jMEUsxAUDJJPAFQxXMExKxTRuQMkKwNAFTUNKsNRtBZXlnBPbDGInQFRjpgdqxYPB3hy3LNDo1mhdGRsRjlSMEflXWUUAcpaeD/DtlcR3Nto1pFNEwZHSMAqR3FN17wdoGvzCfU9NjmmAx5gZkYj3KkE/jXW0UAZukaXY6NZpZadbJb26dET19SepPueaj1TR9O1YwG/s4rgwSCSPzFztYf09ula1FABXHaz4K8N61dfa7/SYJbg/ekGULdPvbSN3Qdc8cdK7GigCC1t4bSCO3t4lihjUKiIMBQOwqeiigArj9X8F+HdYmknvtLilmkcO8gZkYkDHVSD07V1zusYy7BR6k4oR1cZRgw9Qc0AZNroml2mnNpkFjBHZOCGhCfK2eufX6muctPAHha1sJbBNHgaGYASF8s7e+8ncPwIru6KAOB/4V34T/ALP/ALO/saL7N5nm/fffuxj7+7d+GcVm/wDCq/BwVlj0poyf4luZSf1Y16hRQBxa+CfD66OmjCwH2FZhOY/MbLOO7HOTkcfSsu9+GfhO8uxdNpaRsCCY4WKRnBz90cflXpFFAHnPxC8UN4J0SC5s9PEwMiwImNsca4746cDArl/Ct5F448WJ4jWwkistPtRFbvIuC0rctz0O0Mw/HNez3FvDdRmK4hjljPVJFDA/gaW3ghtoligiSKJeiIoUDv0FAGX4itbK80q5h1Gye8timWgjQs746BQOc+hGMeorzr4S+E5NAt7++nge2kvpSYrZ2JaGIE7Q3+1yfwx9B6/RQAUUUUAefal8OvCmp3k97d6V5lxO5eR/tEo3Me+A2BVBvhX4NLZ/slsY+79plx/6FXqFFJq6sKSurHn2s/D7w9rBtvtdvOy20KwRKLh8IijAAGfao7n4c+G7nSI9Je1k8iJ2kifzWLxliN20nOAdoyOn4816LRTGeX6l8L/C97YQ2SWbWnlHIntyBK3HIZiDu/H8MV3un6VZ6dpsemW0IS0jQoI89j1z7nJJ+tadFAHNeF/DWneGLSW005XEckplYyNubJ7Z9AAAP8cmuc8YfDzSfFt8l7qFxerIkPlKkUoCjkncAQeefp7V6M7rGpd2CqOpY4ApJJEiQvI6og6sxwB+NAHkMnwj8OyrbJLNqMi242qr3GQR6dOP+A46Voan8M9F1KwsdOlnvxa2TO0UYnyPm7HIPA7d/evUetISFGSQB70mriaucJ4c8C6NoOmXmmRJLc2l5jzkuW3bsDHYDH4Vzul/CTwxp98LspcXIV9ywXDq0Y68YxyOe5PSvXSwAySAPWlpjPKPFvww0fxRqP8AaF1d30MmxYwkLIEVQMAAFTisK4+DOkXMcMc+tazLHCu2JXmRgg9FBXgfSvdKKAMTw7o0GgaXBplvNcTQwAhXuH3PgnOM4AwOgAHQVt0UUAISACScCviXwTokGueP9QtZru5tSHuHjltpfLkVg3VT9M19p3dtFeW8ttOgeGVSjqTjINcZa/D/AMK2kyT2+jwxyodysruCD+dAFLwp8PNI8NajJqcU95d3rqVE11IGKg9egH5mtDxT4K0vxJcW15O9zaX1uwMd3ZyeXKB6Zwfr0yOx657iigDg/C3gfTPDtzNfJJcXuoTcvd3bh5PfBxxn8/es/wAZfDrSfFV2t/NLcWt6oA82BhzjpkEfqMdq9MooA8P/AOFNaG1xFNJfagzIgDYkALuP4icZHbgY6CtDxR8LbDxDcW802qagiwQLBGhcSYA925575r2CigDxHU/hPDqlvZ2t54i1KaCzjEdvGwTEagAYAA9APyqO++EVrf21pa3Ov6nLBZqVt0fYRGCckDj2H5D0r3KigDzV/AUEvhQeGZdVvntlkDrIWG4KDkIeMFQecfT0rnNO+FEOnWd7Y2uv6hHbXqhLiMJHhwOnUcde2K9tooA8O0r4RwaStytj4h1KBbqIwzBNgDqex4/XrWr4O+GVn4V1ZNStdSupXCMjRuq4YEdDxnrg8eleuUUAeJ638ItK1HVZdStr65sGd94jtwAqNgZK9xzk/jXQzfDzTH8NzaFHcXMYuJFluboEGWdwc5ckc89v/r59LooA8m0D4Z2WiWWqWUGpXjwajAYZVkCnb1ww46jJp/gz4b2fhLUjfWepXkhZCjxSbdrD3wOxwa9WooAKKKKAPLfGnw20vxZqCahPcXFtOECOYsEOB0JyOvasC6+DmjS3UFxFqF/EY1XcfMDM7D+Lceh6dPTjFe40UAMjRY0VFGFUAAZzxT6KKACuEl8Fae/i6HxOuUuEjIeIL8rvgqHPvg4/Ad67uigDk/GfhuLxVpLabNcPAPMWRXQA4I9QfYmuNT4fXl7qdnc69r82qW1gwa2ieFVOcgnef4gSB+Ar16igDyfx98NrHxbOL5bl7S+CbC4G5X6Y3D2GemKs+Dfh/b+H5ku7y9l1K8jULE8w+WHr9wHOMjHftXp9FAHi3ib4S6XrWrS6nDe3FlLM5kkWPBBcnJYZ5GTz9a0Lf4cpa6Nf2EOr3T3WoKqXN5cASMY1z8ig9ByfU+/THrNFAHhmh/CufQoL63sPEVxHFexeVMvkjkevXg8nn3PrW/4I+Hw8I30lzbarPLHKm2SFkADeh/CvVKKACiiigDkPG3ha08XaUdPunaJg4kimUAsjD69sZFeVt8HWuLOKzvPE19LbQEiGELhEGSeASRnmvoOigDznwn4EtfD+jX2kS3k97b3mRIsnyqoIIO0DoeevsK4eH4SXFvb3Gkw+JbpdDndZJLYxqWLA5HPTH4DkA9hXv1FAHneueBLG/wDDNv4es5WsYLeRJEkRQWLLnk9Mk5yT61lr4Gv9Q1LTbjxBq8eo2+mFvs8f2cKZM95CScn5U/L3r1iigDyv4keAE8ZNazx3n2W5gBTcyblZTzyOuQf5muYk+DsE0sVzceIL+a6TB81wG5HIxnPFe90UAeb+PfA0PjHTrWGe7aK8tQfLuAgO4kAHI9CQDxXnMnwevr6G0j1PxJJN9nAjjQRkrHEBwFyeD0/Kvo6igDnfCuhp4c0iDS4rqa4ihLbGmxkAknHAHHNdFRRQAV463w+v4RqwstfaNNVkka5hmtxImGJ+7zkEAgZr2KigDwnxt4asPCnww1SwsQ7DdE8ksmN8jGZOTgfgPYfjXn3wf0rVtT0zWDpGqjT0kYQyRvF5gwV+8DkYbt+NfQnjfwpD4u0+Oxnvbm2iSTe3kkYfjowPX1rI8F/D3T/CUvnWd7fSSEEOHkwj9eqgY4yPyoAm8G+B7bwhp93Dp9y73lyvzXEqg7WAO3AH8IJziuJ8I/Cqfw9q6al/bIkyWWaJYcCSNgQV68ckflXvVFAHzpafBO3g1CeUa3cx2jZESwrtkAPYtyD+XNbvgb4Xt4X1ZNQbV5ZVjJxFGpQPkEfPzyBnP1r26igD568QfBqG51V9Q0fU2sBJJ5hiKk7D32MDkc5+ldxZ/DvS4tCvtLuZprqe+A8+9mw0pIxtwT0C4GBXptFAHzfp/wAGrmyupI4/EUy6bLgTRRgo0i4xg4OD1P4Gt/x78NbnxGbG20+9tbHTbKHy4LfyidpJ5PXnOB+Ve40UAfO+rfDHxBq2nadpt3rdkbXT0KQqkBB57k9+grv9EvrbwtZ6d4a17VIJb118u32xPh4uihjjAxyOccD616TXnfjTwLaeK7uzu5Ly5tJ7YFQ8BAJUnPXHB6/nQBynwe0C1sJdb1OzkMlrcXJhtSVxmNCfmHsSf/Ha6L4l+BY/GllCscyW17bsTFKyFgQeqnB4B4OeelegabY2+mWUFlaRiO3gQIij0H8z71doA8G8B/DjWtFvoJ9W11pLa2O6G0tpnKE++7AAz2A5qu/w78Qjxe3ihNQ0wz+eZVidX24xgDj2r6BooA8F0XwD4i0/xY/iWS90t5ppGaWNVkC4bg7e/wBMmuWTwtc6R8VbNrK9juGmme7lCcNDGc7gw7ZDED1z2r6jrNtNLsbO7uryC3RLm6YNNLyWfAwOvQcdBxQBpUUUUAFFFFABRRRQAUUUUAFFFFABRRRQAUUUUAFB6UUHpQBn2Qw8laFZ9l96T61oUAFFFFABRRRQAUUUUAFFFFABRRRQAUUUUAFFFFABRRRQAUUUUAFHSiuT8eSPF4V1d42ZWFq+CpwelAHLSfE/RPtF1Fa22o3iWjETzW9vujjAONxJI44PPtXoOj6tYa1Zpe6dcpcW7kgOuRgjqCDyD7Gvn34JRR/8IZ4gdgPnd1YnpgRDr+Zrhfh1rGpWGg+KYrWRmijs965BIjctt3D0OCT+A9KBN2PoCf4jaFcS3lnZLf3rQI3nPa2jOqDkEnpwPXp714X8DY0l8WyysoLLDIy5X7p6ZHocE/nXZ/AaKFNA1twUM5kww77QnHHpkmuY+AbqvinUEyObR8c9fnSgZ9EeIPGOj6DcR2lxNJNeyEBLS2QySnPT5RT9J8XaPq+n3V/aTu6Wq7riLyz5kfXgr17H8q+WPDVxqF98VXmSO3F8bufCXBJRSqOMHGegHGO4Fev+HPBmreHta1TVbnUbApewSma1tlZQcgkFQfQ/zNAHSwfFPwjNHK/9pMnljO14WBbrwOOeldL4X8W6N4pSZtKuvMaE4dGUqwHrg8496+ZPgdptrqHia8a8ghuFitXZEkQMAxdRnn2JH41naC8mgfFkw2joyNqDwsqgquxyQVwPTPHbKik3YTdj6c1Dx74e0/UZNOnvG8+I4l2RMyx84O4gcY710thrGnahpw1O2u42sju/fN8q/KSDnOMcg18jeIv7d8AeKNTvYVW4sdQkdd00W6CdW+YoRnquSvUHg9jXodjZ6frvwk+zR6g2nQQSEySTn5FbzN21sfeX5gB3J2nGeKYNpK72PSpviN4UhmjifVV/ePsVxDJs+u/btx2zmuqvNb0yysY9Qub6GKzkwEmZvlOeRzXxTr+pTy+CdL09bVp7KyvJEj1JhtDkgtsUH5sc9/Qele26Wq3PwUlEqhx9lnIDjOCsr7evpgY9MUDPR5/iB4UgiaV9dtGVcZEbF2/AKCTWivi3Qm0ddaXUYzpxcJ5wVjhicYIxkH6ivlL4a+HdN1Twn4qu7u2SW5toC0Ep6xkIzZH4gV6H8CbK21PwvrVhdRB4Jp9kg9QUHPsfQ+wouK50vjueHx1bWmh+H9esSJZt10gkyzIOQQB1AxnHHIFdl4Ei8P6XY/2Lo15DPLb/ADXG0/Oz8BmYdjkAY7YA7V8u6Jen4bePJ4bhRJbxSNbyuyZbyWIIcDscbT+Yr3zRppbPw74g8YLbBbrUFkuoUB5WFVIjz1GcZY49fbgGdbqvjrwzpN4bK91aJLhTtZFVn2n0YqCB+Ncn8YTZ6n8P7q+ikSeOJ4poJEYEZLhM5+jMK8l+FOiW/irRPE1rPIgvrox/v5F3svJbd/3119a63xF4Yl8IfCrV9OuL/wC1M80brxhVzLH8qg89ifzoA574KeKdF8P6TqX9q38dsz3ClVKszMNvUBQTivqDS9RtNWsob6xmWa2mGUkUEZ5x0PI5BGK+PfA2i6dfeBfE97c2kct1bjMMpHzJhc8H6165+z/O0vhm7QsxEd4wAJ4UFVOB7d/qTQB7Dq+rWGjW63Oo3KW8LOIw75xuPTPp0rn7jx14Wt7driTXbLYpwQkm5vwUZY/gKofFdVbwRrG5QQIlOCO4dSK+ZvAugaffeC/E+q3UCy3NshWAt/yzO3OR780AfZek6nZaxZRX2n3CXFtKMq6/yIPIPsa5zVfHPhrSbs2V7q0Udwp2siqz7T6EqCB+NeG/BzUJbPwX4ouEkKvbI0kRLcK3lkjH4gVgfCbT5tasPENrFa2M9zcxBGlvJ2BQHPIUAk8nOeOcc0Ae0fF77DqfgG8vovJuFQxSQTLhsEyKpIP0JFcr8LvFvh/w74MtV1LUYreRriUFArO+c5yVUE9Mc9Kg1rw9qHhb4U6xpt/NbzMs0bxtCzEBTLHwcgd8/nVb4aeEtG1bwNc3WoadFLPI82yc/fAAAGD2wQaAPonTdQtNUtIr2xnSe2lBKSJ0ODg/qCK5e/8AHfhiwuTaz6xB5wO1hGGkCn0JUED8a+fPhhrF3pnhLxY4aUwW8SmHY+0xyMGXI7jsfbb71pfB+wtL3w34mlurdJndSrOwy2NjHgnocnOfWgD6gtbmG7gjuLeVJYZF3I6HIYVn6rrOm6OI21G9htRISEMrYDY614T+z9qsslrqGlOzNHEwmjz/AA54IHtwD+Jru/jREkngTUyyKWQwshIztPmoMj0OCR+JoA6Kfxr4ZgiWV9cstp6BZQx/Ic10MOo2U9j/AGhDdRSWewv56OCu0Zyc+2Dn6V8v/DTwho+peDNV1O+tVnuv3ojZiR5e1OMYPqc1a+BWoTT2utaNMTJaCAyIrE4XOQwHsc5//XQB79D4s8PzpK8es2RWJdznzgMDOM/ngfiK0dO1nTdTtWu7K+gnt0GXdHGE4z8393j1r4w+GXhi28Ua/PZXMkkdtHA0rrGcFgGAAz9SD+Fd5470WT4feFH0/T72SVNUuds7OoB2BT8o9M9z3oA+g08V+HnkWNdasC7MVA89eT+f/wCur2q63pmkCNtQvobZZPuGRsBvpXzV4v0rT7b4WaJdRWUC3OYiZlQByWDE5bqc+n09KveIdVm1r4NQXd3h7iOVImbHUrJtB+u3GfxoA90PjHw2FVv7cscNnGJgT+I7Van8S6Jb28FzNqlrHDOCYmaQDeBwSPUe9fImneGtMm+F+p69JEzahHcqscm4/KN6LjHTBDn9Ku6BotrffDfWtVvY2lubWQJaOzk+UoK5C88AktxSYm7H17FqlhNYtqEd5A9mqljMrgqAOvNeQfDnQdNsPEGq6tZ+Jba/+0ByYIiAVUvu3Nz245wOpqt8BJmuPDl/BLhoUuSAhAxgqMj3rivgmiJ4z1qLaChglXbt4x5i8fSmM+jIPFGg3EjRxazYM4OMfaF5+nPPTtWlZapp+oMy2V/a3LKMsIZlcge+DXw/4X0G01v4gf2Vcgi1ku5tyJ8uVTe23joDtxxXSeA5ZNH+JkmnWMjxW32ya2ZM53RqWwDn/dFAH1efEeiCVoTrFgJVbYUNygO70xmnjX9GM3kDV7Dzt2zy/tKbt2cYxnrntXyb8WrW3tviAvkKqmfyZJQv98nBOPcAH8c962vjHbQxePtIMUSRmaKF5Cqgbm81huPqcADPsKAPaviD46sfCllKiSpLqjDEVuOSCf4m9B/9arnhbxZo9zoWmyXGt2P2o2sXniS6QOH2jduBOc5zXkP7Qmn2iQ6bqCW6LdyuY5JQOWUDgH1xXTS/D3RbzwFH9msoYtQksI5hdBNzmQKrHvxuwRx6mgBnjvTIvGmsWPlaxYf2HZRGS7lS7Q7CSc5APHAHJ9TzXrWg3GkCzSz0m9tp4LWMLiKcSbF7ZIJ9DXyn8LPFdnouma9pN+gVponkiIXJlk27fL+p7cetej+ILaTwB8Mvstqqfa7vEVzKV2nMgO7p3A+UH2oE2ezf8JFoe/Z/bOn7842/akzn0xmvBv2hrC2S30zUkjAu3lMRlBOSoBIHp1PX/CsHwz4NXxb8O4E01rWLUIb53leReXwMbSw5HylT6fzrS+NtncWPhHw9Z3c/nXEMmySXJO4hOuTzQM9O+HWu6Za+EdIivdUs4JxBny5rhVYLuYDgnOOP0r1NWV1DKQVIyCDkEV8OeIfDGn6T4A0LVYon+3Xk5MsjseVIOAB0x8oI+p9a+r/hzdTXvhHSZ7h98hgwTgDgEgdPYCgDp9UtYr6wurWcgQzRMjk9gRjP4V8meFvD13eazp+nX/iSwuNLtrkPHCuoJKJCv3Qse7PPTGOATXoXx91uey0mz023keP7XIWlKMRuQDG0+xJHHtWF/wAK6Ov+G/C1/odzbw3MEStNIybSxJDE5A5KtuHP/wCsA+gtd1CHTtPmY3lrazNGy27XMqxqZMHaMn3ryH4U+FNJsLl9Sk1iz1LWXXzGS3nVxb5yG+6TnO7GenpXM/FnTLm18R6brN9fQT2MTQ/6KzYkk2HLBY+hzz/31ivN/DE0bfEq2ns7R9Ohmv1ItcFPLUnO0jsPbp6cUAfal9q2nacype6ha2zMMqs0yoSPUZNQnXNK+xT366javaW4zLNHKGVPqR39q+Tfimup6D44l1W7tFu7OcfuPtCmSJkK4KZPQjngcjOe9dF4bh0bUfAPjB7aLy4GczJasTmBlUFPm7/MPyGDQB2fgnx3D4k8ValcSXos9PjgSC2tp5golYsfnAJHzcHgZOCPSvaLy/s7FVa8u4LdWOAZpAgJ/GvlX4E6Dpup3V/cX1qJ5bVo3gLk4U5Jzjv0HWsFtdv/ABJ8RLdr63N+sF0yQ2SFQu1ScKA5284BJJ5/Kk3YTdj6x1gafrug30YliurV4mDNDKCMgZ6g9QcV8x/ANpB4tvV+Z0+xyDlvujenPPXoPzrv/h9o3iHRr/XPtmmtZaRcRSyxwmVGVW3fKAFJ52gj0wPpXiPw/wDFkXhHUtQvXt2mkktXiiUdPMLKRn245pjPtmDWtKuJFih1OykkY4VEnUkn0ABrWrwD4NaJpl/DN4nm8ibU5riQ+WnS1yTwBngnqD6Ee9e9zB2icRkBypCk9j2pCKNzqunWkpiuL+1hlAyUkmVSPwJq3bXEF1GJbeaOaM8B42DA/iK+I5rGXw3PrQ8Rpa6jfXdpKqLHIJpY5c8Sn+6BySTg8V6F8BLq7Go3dp50jWbWvnCM/dV9yjP1wTTGfTk80VvE0s8qRRKMs7sFA+pNZia5pLhimqWTBRliLhDgZxzz7il8QWsF7o99bXMSywyQOGRu/H6fXtXxt8JfC1j4n12aDUUd7S2iaQxqxUOcgAEjkdc8elAH2raXtreqWtbmGdVOCYpAwB/CkvL60sVV7u6gt1Y4DTSBAT6c18keD7iXwp8SDpFtNI1o909qyk8Mp+6SM9RxzUlret45+KMVtqsZmsIZ5kjt+dipGrFcj3Krn1Jx0wKAPra1ure8j821uIp4843xOGGfTIqCfU7C3m8me+topePkeVVbnpwTXyR4H1t/D/xBn0+J3TT7nUJLc26NhAS5VDj2JFc5qF1aaX4v1xPFulT3YneQAhyskeT8rpztIx0/DHTBAPpb4tQ2mqeCL6dZRItuVmjaKTI3A7eccEYY8VzHwDuYovCF5LNMI40vn3NIwCp8idyenP5mqUCqPgxcKj27r5JIMHvID8/o/PIry7wf4007RfA2qaTLbLd3t3cuVgkQlApRBuY/gcAHOQOnWgD7AGvaOemq2P8A4EJ/jVm21Owu5PLtr62mkxnbHKrHH0Brx7w58NfD7+EyirDfXd3AWW9P8LkcbPQKf5HPpXivw01W28I+Lbiy1y3hQYktpJXwRCwPXJ7HBHuDQB9jR6zpcu7y9Ss32qWbbOpwB1J56V5BZ/E2DU/HEOmWlzDFo6JIss82AJXAJBVs8DgY9efUVl+E/A2i33h/V9YurD5dRM0lrEcqbeEElAB2ORnPIxtrxn4Z6BY694hsLHUImktSkjsgYrvwCRkjn8qAPtv+1tOEwg/tC180ttEfnLuz6Yz1qZL+zkuDbJdwNcDIMQkBYY68ZzXxb8UtEstH8aW9lpkf2SGRIWAjJ+RicZH5A/Wm+LdOk8CeNbUWUtxI8fl3CzTEFpSThj06Ehh+dAH2hdapp9nJ5d1f2sEmM7ZZlU4+hNPuNQsrUqLi8t4S4yvmShcj1GTXy/8AtARRG80e9SMJLLCQ7AckAggH6ZNZnxfs4V0PwhcgN572CRM3OCqopHt1ZqAPqjWda0/RtNk1O8uES1VdwYEHfxkBfUntXGfDnxmfF0eoTSJDAEuCtvDvHmeXgHJGffr0rzf4k6dBP8L9Fv3MnnWtraiMCQhfmVQSV6E471F8DdHtJtCvNZt7bOsxSSxQytIcD5Bgbc4xz3GefTFAtb+R6D8VH1W5trHTdJ1GCwaacNPcNdrC0aDp1IYjOD8vPFdv4V0xtH0W1snvZL10Us1xI5YuSc5GSeOePavj7WLUaXBrSeLxFcaxcRq1q6XHmTJITnkA4Vcc89ulezfAHUry80W9trmd5YraVVhDnJRSvQH046dqBnuV3eW1lGJLq4hgjJ2hpXCgn0ye/BrPGv6MemrWH/gSn+NYnjvw4vifTIbKWdYYEuY5p2JxmNc7gD2OD1r5B1a10vxF4vt9J8KaettbZFqpDlxIVZszZ5ONvPrhaAPutbq3aD7SJ4jBjPmhxtx656VDa6hZXjFbW8t52XqIpVYj8jXgXxQ0LWtP8K6Xpekuq6VbRhL5zMEySVAZsn7u4k8dPpXhOp61a2viFL/w3EbBY1T5Vcld4A3Y/wBnP+NAH2b4/g1a70C4tdCuDDqUhXy9kojdgCCwUkjBx7isOy0vxSPAD6fPdsNfMTBJjOS4y2QC/wDexxkH0571yfxqsLXUPBkGsTQj7bF5RjkBPAcjcMenP6Csy5tor34JxyXCOzxRGZC7kkP5pG7rz1PB9aAOh8N+HPEeo/D/AFHSdeuZhqF1I5hNzIZWRBt2qTnuVPfgH8K868KN4r8Xzx+FtWMh0mwkH22QqVZ1RjhGf+LkYHfjPbNR+DtU1Cy+EviC+s7udbyO9ULKDlkBMIODz/CTz7n61yPga/0V59LTN1aaz/aEBkl84+TcJ5gJ35PXH4E0O5NrKy0Pq3x54pt/CGiSXeYmusBLa3duZGzj64AyT9K0dVsT4k8MzWjyIkl5bDDoTtVyMg/QNivm74/adFF4g066WSYvdJh1Z8quCB8o7cda7HxhLH8N/BUS6JJMt1ftHEZZZC7KNhyy54U8dh3/ACCjnNEsfHPiGey8N62lzb6XZzfvrraQ0irnjzP4sg4B6dzkivqVSkYCbgNoAwTzXwvaazFpel6TqWi3Oqf25HMTcrIWMTpk8ehXgDHuc9q2/i3dn+27DU4XuLaTUNNiuJVVmUh+VxjsMAfr60AfaG5Qcbhn0zXEfES+1mx0GRtBt5Zr+WRY18qPeyA9Wxg+mMnpmvlbxdpGqaDZeH9ak126uLjUY1lDFmBiICsvfnAYfjXp3xxEj+GdD1P7RMtwzojbH2q26MsSQO+R+poA9g8E6brmn2DNr+qtfXk2GKbQFh4+6COp9T/+uu0rzj4R3E114H0mWeWSWQiVd0jFjgSuAMn0AA+grJ+LNx4rWygtvDlvL5Up/wBIuYHAkTHQZzlR3LdsdRmgD1wMCcAgn60tfDuoaw2h+KdOn0TUJCSsZmAujOgkY/Om7ow5x+tfcCHcqn1GaAHE460gIPQ5r5k+JfiS61nxZa+ErS7ltLTzo4bh1bHmMxU/XjjHPJ/Omanfz/DfxvZWcF/dy6LdIryW0shkCKxKnGehBGcjntzQB9PEgdTQSACSQAOtfIfxI8S3SePvsmsSaja6PbgIsdpKUZkK58wYODlufoMdRXUaNYaleeEvE7Q+Jrm4tGjE1tded5jtGqMTGwJyhPAPT8qAPWdG8Y2mteJr3RrHbNDaW/mPcq3Bk3YKj1AyOfXNd5XxX8FtLk1bXZzDqN1YmC2DM1uwDSDeuVJOeDivSNb1LX9T8V3en64t/pXhyIyLHcwyfZ0+X7shlIw2ePlyQM9OCaAPoyuQ13xXYaRqmm6S5Mt5fShFjT+BT/E3oP514b8FPE2sXmsXOkXt/PdW3kM0ZlfcyEEYIJycYPTpXATaJcT/ABTbTJdXvHnN0P8ATiR5uQm4H04wAOwAoA+4KK+b/i0+s+FdI0qSz8Rak0nmPFIzyAFwcsCcAcjp9K4bW9U8bxeGdK8SXXiSURTzeXDDDhGAGcF9oAbO08HPbPcAA+sPEOqJoukXupOjSLbRF9qjJJ7V5p8LNS8X65GdU1uaJdOdCII/JCPIcj5xgdOoHrnp0NZ/inVdTufhZBrS6nLHfKkUsksAC+bubYVYDjHzc47rVj4G6tqGraHevqF3JctFc7IzIclV2LwPb2oA9soryj4yXl/p3hZr7Tr+ezmhnTJhON4Py4J698/hXjGjyeP9Y8Hz69F4kkW1tvMkERfErKv3jux0GDwT2oA+l/Gk19beG9TudNuha3cEDTJKYw+AnzEYORyAR+NeUfBfxhrnia41CPV7sXCxIrRnykQg5wfugVH4N8XXnifwJ4jTUP3l1ZWkqmbAHmK0bkZA7jBH5d81wvwNRprHxHGk0kDtbDbJE2GQjOCDQB9eUV8U+C9U8ceKb+40vT/EU0TiEyu878AKR0OCRyR07E16T8EvE+tarqOo6bql892kUfmq8pyytuCkA+ntQBc+IHiTXvA/ieHUlae+0a+iZfszN8scgAAC4Hy87T7/ADfh1vwpn13U9Lm1rWrt3F9IXt7crhY0BxkegPOB6AHvXjV142n8U+MJ9Pu9ffSNBQyCMqFQnapxliDySM4P0HJFbPhfxlquseENetJ9UkGoadH50F3HxJIgOTuP4AZ64PsaAPqCivjnwv4k8f6ppGr3FnrCtbafCZppLgKZAMEkKSpJOFPXjjsa9K+DnijU/FNhqdjqV3LJLGB5dwAFdAwweR1IPIPWgDUg8QeJdb8a3mnaS8EWk6fKqXEjx7gcEblzjO4nIxnt1r2ivlb4SeIdauPF9zp13qDXEDmVpQ6qNzD+L6/KPwr6Z1WO8lsZk0+eOC7ZcRySLuVTnqR3oAyJvEtlH4jg8PAO93LCZiy4KoB0B5zkgE/l61xvxM1/VvC02mavabpdNDmK8t8DkEgqc4OOhGfp6189/Dq11i/8ZzGz1NYtQVZXe5nj8zd2OQfXNei+O/HV8fEUHhaz1SO0tl2QX1+yqpLHG85PC4Hp3JpMTO++Hmuaz4svbzW7gG10fHk2lsCG3EHlicZyPw6+1etV8/eBvEVynijUfCT6yL6zWNxZXahSwfG4jcBg4y3ryvpXnmheM/Huq66fD9lrMDzszxJJcQRqBsBy3Ck5wM96aQbeZ9iUV8maB4q8c2viW68LG8tb6/kdolknbMcTAFiwIAOAM8EdgMcYrc+H/i7xGPHEnh/XL37XvaWM4VQqugZsrgDggH8xxQM908UeIrDwzp0l/fyYUcRxj70jdlUf5xWtpt2L+xtrsRPEJ4lkCP8AeUEZwa+PPjpBqMXiiNbq/M8EsYkt4wu1YUyRjHrkHnv+g9fvdb1PwH4OF1qeoJfXs4jjsoViCpGNoGMgc4UE88ZHvQB7jRXy7Frfi1/BcnjFNfYPHckNatChQoXCccdcn8vcV7t4I8QL4m0G21III5GykqA52upwfz4P40XFc6yivNPil4tk8JaGJ7TyzfXD+XAJASF7s2O+B69yOvQ+T6xrfizwxouieJpNce7/ALQKtPaTRr5eGG9QuB8oK9cYOaBn1HRXz38SPH9zF4c0e60h57T+0yzNJsG9EXggHpnJ9c8ds10nw8vtQ1DUZZIvEP8AbOiLbfuy6qssMpZflkAAYnGcE+9FxN2PYKjmDtE4iYLIVIViMgHsa+ddB8Wa54/8UXFppt/LpmjwIZMxohkIxgElgerc47D862vhf421DU9VvfD+sypNdW+7yZ1ULv2HawOO/Genr7UDMrwv4u8UHx4nhvWLu3mRXkSQxRKobEbMCDjPYV9E18YNHqcvxZuk0WaKG/N5MI5JlyqjY24kc5+XdXeW3jPxD4W8bf2H4huhf2tw6KsiRhAm/GHXAzgE4I9jj3APoDWdSg0jTbrULk4it4y7e+Og/E8V5n8LNa8UeIUudS1dYk01xi1HlhWY56jHVQOMnqfxrk/iH4lutR8UDwWz/Y9OmCxzzCMMz7lDAjPAAOBx71V+GXjXVR4k/wCEU1CVLyBGkggnVQpXywxzx1BC49uKAPpWivljxJ478Waf4xutC028juFFyscKy26A/MF+UkDpk9fx47U77x14x8K+JZtO1S9tNRkG3dDGAIwWX5QDtUj7yk+uKAPrOivlXWfE/jfwt4nsLXVNTt5zdCJ2hiQGMIX2kfdGD8p5Hr1r1r4rXPia20eI+G4pXdpMTm3TfKq9toHPXqQM/rQB6hSEhQSSABySa4b4dXOvXegRy+IYXivN5CiRdrlABgsuBg5z/PvXL/G6XWLfwpLcaZd/Z7dHUXgU7XdGIUAHsNxGQMZB9MggHZ+G/Fdj4jvtTtrAO8Vg6obgYMcpOc7SOoGOvfg119fIHwd07xNeWOpSaFrUOnxLIoZJIFk3vg88g4wPT8q2PBPj7xEPGUejeJdSURCR4JFaKJFEgBA+YKOpAA55yKBX1PqeuRv/ABPa2niXTPD6hZbm8ErPtcZhCpuG4f7WDj6Vxmnah4g1fxXrlrp+sZ06xVkUSW0YVJ2UhVyBuYKwyT7Y+vzR4PTW9Q+IMMSal5GsefNuupF3gMqNuyDjIIBGPQ0DPviivn74k+O9T0bU9L0DRLyJ9SO1LuSSEY3tt2ewzkk46ZFQ3/irVvAXii20vV9UfVdNuYxK0kkYWSLcxGcjsCp49DQB9D1heJtWXQtFvtUZN/2aIuqf3m6Ae2SRW4CCAQcg9CK+XbzxZrc/jv8A4RTVJLS+0x75Yniktlw6ZDKDx24/EUAeqfDXxF4g8T2smo6pY2lrYt8sBjDh5D3PJI29Rn1r0+vl8eOPEWmePU8Nvc272Ed2sIRLdU/dnGAMDjAIH4V0/jfxnrQ8Y2XhXQZoLaR2jE07RiQgtzggjgBefx6igCh40+I/iPwt4gbSprHTZIn2vDIFkBaNiQCfm68EH3FfQsbb0VumQDXw78T4NWh8ZrHq94l1KoQQyogUGIk44HQ9c+9e4fE3x5feH9RsNC0tRFdTbGkuZUDAKTgbR359aSEj3WvIfid401Lwpd6VFZWSzRXLEyMVJLAEZRcd8GuZ0Lx1rVh45fwxrs8N2jOIUmhjC7XK5BwPXIB9Kd8V/F+u+GdXtobU2UlrMgkjEsG5kYHB5z680xnv0T+ZGjkFSyg4PapK8e+JXj2bwtZWEVjFFNqV4u7a4JCJjrgHqScD6GqWmeNdZ07xdB4c8QLaSm5RNktqCPLdlzgjPIzx+RoA9uooooAKKKKACiiigAooooAKKKKACiiigAooooAKD0ooPSgDNss7nzWlWbY/ef61pUAFFFFABRRRQAUUUUAFFFFABRRRQAUUUUAFFFFABRRRQAUUUUAFRTwx3EMkMyB4pFKOrDhgRgg1LRQB4la/D/V9HttV03R9VtxpeoAgw3CNuiyACQR1OMjn2611/g7wXZ+HNAm0hnFwbkMLmXYFMmRjH0A6Zz1Nd9RQK2tz520z4Xa/oV5cHRPEaW1tONrMUPmbe3GMZ+hFXvBvwuvfDmvW2qf2tE6xFt6LGcuCpGP1r3uigZ88eLvhXqF5r8mt6HqqwTSy+awmJUo5PJVlHT2/nXdaJ4Xu9OhuNW13UZNR1f7O8Yfd+7iTB4QYHJ7n/wDWfTazNZtbi+065tbW6+yzSoUWbZu2568fTNA79D4/+DL6t/wkd4dJNs0iWrs8VwWCyLuXjI6Nkjn617P4K+G0mk6/P4g1e4gmu2keSKK3zsjZicnJAJ4PHpR4M+Gdx4T1ddRs9aDqy+XPHJb5LoSCQDng5A5r2ygR4lH4U8R2VlqenNDpOqafe3DzJFPI6tEWOQR8uPfA7/WqGofDbU18Cx6BZ6hG90LkXEoI2xyZ/hz144Oe+Onp75RQB8pT/CzxbP4fjsJtRs2jtpDJb2anu33iX2jn0ySPpXd2nhjxRY/Dy78OiOxnuXLRwhZCNsbtliSQAWyWx9fbB9yooA+XPD/gvxdo2ha3ox0izuE1BQBIbwLtI4BAHXrnnHT8D6B8LPDuqeDbO+g1cWiWzt53nrPnBAAwQQMDHOc17HXN+L9FPiLQb3ShOYDcIAJB2IYMM+3GD7UAeI/E/wALW/iPxJ4dvbOcPFqhEMhiG7Kr828EdflJ+m0e9fQosoBYiw2/6OIfJ2/7OMY/KvOfAfgabw68dxqGptezwRGC2RV2xwoTk4HXcTnn0Nep0AfLWk+AfGvhLWbqXw/JbPDIPKWaRlwyEg8qc4Ix/PHWu+8T+HfE994Rn0p511PUL2cSTOZRHHAoYEBBgZHyjg+pNez0UAfMOg+EPGOjeGdX0WPS7WRtQZR5jXS/KuCG47ngd+/evQ/hP4Y1fwpZ3llqKW5jllEqPFIWOcAEEY9hXrdFAHDfEXT9U1fw5dadpUEUs1xhG8yTbhcgkj8q8h0Dwj4u0Pw/q2hJpllONSGDcG7AEQI2n5SvPHPtX0vRQB4T8LvBOpaJpeq6TrtrCbW/X5ik24jjaVwBxwcgg1w+leAPG/hXWzcaI1syuGjE4kUrsJzhlbnsOgPIr6uooA8q1rwhqF14K1HSBefatTvpVnlmlbCl/MRjjj5RheBXOaDo/jXwvoM2hWun6feq28xXK3O0Ju6/KwBbHPp1HpXvFFAHlfgzwDDoXhq902aQNeajEVuZgMhSQQoUei5P1OT6AcFp/hjxT4UttZ0LTtOXULXUkKw3qTrGY8jb8wPT5Sfx6H0+kaKAPOPhl4P/AOEP0doJpElvbh/Mndeg4wFHsB+pNRfGH/kRNV/7Y/8Ao5K9Mrh/iBoeo+I9GfSrGe2hSZlMzTAk7VIYBce4FAHiXw3u9ej8GX1rZaKt9a3EkkUbxzhHRmXBLA9Rzx06e+a734feC7/wlol+7pHcandLgQbwFUdMbvxyfpWx8NvCureEoLiyu722ubORvMQRqwZH6Hr2OBXqFAj56+Fvg7xB4Z12W6vrOJbeeFo3ZZlOzkMOB7gD8a9I+IvhRfFuim0Vwl1E/mW7sxChuhzweME13tFAz5gvNE8Y614esvCUmjrAtlPhr55QI3RchcDrj5uoyeOnWuw8T+DtQj8F2vhXRbNZ1G15bh51XDBtx4I5yc49BXt9FAHzLa+FfFcHgi88Kro0Zea5Dm4a6QDblH4HflcfnT9L8LeLdO8Iaj4cOjRzG8k3JOLxAIxwTkd/u/rX0vRQB4Z8K9F8QeF7LV7K60oGTcs0Leeu2VtuNoIzjp16fSuU8GeHvFvhLxHcai3h/wC1pdxuhWO6jG3LBupPsOvrX09RQB8keDvDHiyw8WrrjaCwCySSmOSdFBDhgQGz1+b07Vs6B4K8S23jFPEUumosEt41w0RuE3orkkjryQG6e1fT1FIVj5q+LngzWr3Xotc0q2N0mxAyRqCysp446kdOay/EPhPx34i1my1q90+0Z0CFYo51Ty1DFwhzznJIzz1r6popjPFPi94c1XxHoVhLZ2265tm3y2ytub5gAQp6HB/Ouq8Ax69ZaNFH4je3i8tEigjBG4KFwN5zgt/hXoNeX/E7wZdeL7S0Szvlt5raQuBITsbI68dx2/GgDyzT/BUcXxYkii8s2dv/AMTDYBuCZxhT6Hccj2r3Lx34bXxVoM+m+b5UpIkhc9A46Z9jyPxqDwb4cuNH+13mp3KXeq3bL51wowCqqFUfpmu4oA+UPBOmfEHwtdXOk6fp0TQySFmlnX9zuxjcG49B/ga6v4n+HPE+v2GkaXFam/ngDSzXoZI1Z8fd25GPTPGa+hKKAPl3XfCvizUfCek6GugrEdP3O8gu0bzDjgAZ6ncfxHpivZPhnDe2nhe0sr+xltJ7UtEVkI+cZzuGO3OPwrvqKAPMPij4L/4S/SkFsUTULUl4Gbowxyme2eOfUCvPvAln8RNMsxocdlbWdpGx23VyQxhy2W2gE7s89sc9R1r6QooA+XvH3hTxVe+PLPUrO3a9iiMDwythY02FchueBuyxx/eOKyz4P8Y2vjODUzYRXdwZlunlRtsOScspJ6Y5Hc8Zwa+taKAPDtZXXl1DWYtT8My65olxIjQReereUwUZKA/MByeQBjHuapeBfA2p2fhjX7S5RbR9VT9xCz7zENpwG6c8gfhXv1FAHyv8LdE8ZaBrc1mLAW1pI4+0zTqShVDj5SDyTk4+uag8VeAtf0DxH/bugwfbIzdefEka7mjYkttZe47Z+nQ19X0UrCt1PI7OTxjNaXWraza7dlu0cOk2eN0jNtBdjuPTkgZz1/Hxj4d+D9QbU7201jQ7tLS/tJLczNEMQsSGD89xt498V9h0UwPj/wCG+neKfDGuxTjSNQ+xSnyriMxkjYT19Mjg5+vrX1pqCzvY3K2p23LRMIiTjD4OP1xVyigZ8YeGPCPjK31DWI/7J3zXVpPbyT3TbUO84LK3dj29cmuy+DGl6xYa9PJdaVcQwrbG3eSUbApyGHB65wOnrmvp2igTKGq/8g+7/wCuL/8AoJr48+EWszaJqeoywaVdagDAQyW3LLhhzjv+FfYeqRSz2F1FAiPLJEyqrnCkkY5rxT4b/D3WfCWtyahcTafNFNE0TiOR9ygkHIyvqv6mgZzngnwzqev+M5PFV7YS2FgLh7hEmOHd+wxweDznGOMU268Nap4G8byeJLewl1HSpZJHK24y6CQH5SPYng8gj0PT6fooA+Yfhx4Ov77xTJ4ov7M29kZ5ZoY5+HLljjj2z1PpSa7NJq2m6jY+I/DmoT3wkmj0q+S2Yt1JRSRyeRnvkfTJ+n6KAPmSDQNX8N/Di70iXTbq6vtUnLiK2iMnkLhPvlc/3f1+tcvoXhb7X4K1Szu9A1FNWt5DdW032VsuDtXYOMn7pyp+or7DooA+bvg1f67pbnR9R0jUlspTugkNsQsLHOdxOMA4/P61j/FDwdDP460kWq7F1dx5wA3fMG+d8Z/ukHHsfWvf/Gunanqug3VnpF2LW8kACybiuRkZGRyMjNcN4M8G61a39nf+Jb6G9ksYmW0KyO7hnJLF2YckA4HX9BQB6nLZKNNexhwieQYUz2G3Ar498FWGv+HfGsFr/Zbtcxs0GSjeWqtwZMgcqAc9s19pUY5zQB8a/Ee01PVfGsmp22h6obWF41L/AGR/3mwgErnr7e1R/ElNY8SeJk1G08P6qsCRxxx+ZZOhOOTnj1J5Pavs6igSVj5x+MmgaprGl6RqNlYzSpBDiaEITLHkA8qPTv6V5p4nm8SeKdG0OBdAvxBp8AhEiwu5lbAG7pnBCj8c19s0AYoGeF63YX+u/CxLOOxuLa7tIIw8FzGyO3kgZ2jGTkDj16Vwfwsl8Vp4a1PT9K02KKJVllF1KGR3kKABU5+9xkHpwAcV9YUgAHQYoA+I/COk+IpbLxFbQ6HLPPcW4R7iZSGTDgsoLfeJA6DnIB7V6v8AAK31C1tdSS4sJYraR1dZpPl3NjoFPOMHOelfQ2B6UAY6UAeZfFm+1e18NyW2jWNxdXN6TbuYIi5ijIO44AJ5HGe2fpXz/wDDOG88IXU+pXvhjWLq6aMpbiO3YBemc9x+VfZtFMbPj74g2viy48NeH/7QS7mVxI0yFSXWQv8AKHHXO3GM+pFcx4zttfvJdJnuvDlzYww2SQQRKhbIQnJIA+Ukk8EA4I+p+6CAeopCAeoBpEng3xY86T4b2j3Fu8EyvAXiPzFDgjBPb/Hisi+vRa/BeziEMssl3GII1jXOGLs2T6DCn9KTxp4Q8aavquoxJK9zpl3IGhDXgEUABBGUPOeMfKPzr23wjpEmiaBY6ZcPHLJbx7WZB8pOSeM/WgpOz7nzL4E8USaH4I1OxtrSddUjuFnQGElJELxg549Mgj0/TF1jR9J17VbFfCulahZXtxKVms7iMpHGRyW3EnA68DsOg6H7WCIOij8qUKoOQoz64oEfLfx5sL2NtAnWCSdIYjG8igkbxg8/XB/Kr/jGPV/GvgNr9tLeD7HOJrdOQ7QqpViQevrx1A49K+liAwwQD9aXAxjHFAHyp8NvGGt2ejjw7baRPcX28raSurCOME8mQnoFyTxXMfGlrmfxBYwSOt1fWunxR3bQoQBISzHj3DA/jX2gEUHIUA+wprRRsctGpPqRQB8efEPWLfW9C8LWunrNPLa2oMxSMlVbailc9yCpzXTfFzVLXU/B+g29kZZpGdZNoibKhUKndxwcnpX075Uf/PNfyoMaEAFFwPagDzT4OOP+EJsISGEkDypIrKQVJkZsc+zA/jXm/wC0Bc6wWsLO2W5GmtGzymJTtd84wxHoO3vX0sqhRhQAPYUMoYYYAj3FAHwVrFjewnQb7+xJbW1S1iVWRM+cyMS7nHQkk8HnGK+6dNuhe2UF0sUsSyoGEcy7XUHsR2NWyisACoIHQEU6khJHyl8SNHn8M+ObTxU0TzadNcRyOw/gcYBU+nAyPWq3iCH/AIWX49h/sgSNp1siRyXewlNqksTg+7YA79a+tGVXGGUMPQjNIkaJnYirn0GKYz5c8c32h6x4o1TRPFP+hTQALYalCp/dKUDhZFz8wyc+vJ5XPEnwi028m0DxXFat51pPG8Fs23b5r7GGQD04K9+9fTj28MjFnhjZj3KgmpERUG1FCj0AxQB8ZfBLUJdJ8UTWTWNxPPcL5DCIDEQDDczewxVS98R3V744nfxFb3t7BbXDLHYQE7VKkhAEPXr7E5r7Ujt4YnLxxRo7dWVQCaDBCX8wxJvzndtGfzoA+Ovg/M9h4yAmtp98yPEESPJUkjJPsOcmm+J7qPQfizNqOpQyi3iuEn+UcsuwYYcjIz/Ij2r7ISGJGLpEisepCgGkkghlYNJEjsOhZQSKAPmH45awLzR9FimtpLW7lkkmNvJ95EGVBb0z1/Ouc8U6pp8/wy8O2Ed1G94sxdoVcbkAMgJYdhz7Z7V9fzWtvOwaaCKRgMAugP8AOovsFmf+XSD/AL9j/CgS8z581q9sz8F4olu0d2SGEAvk+YJVYp9QFbj0FW/2e7iFdI1G081fP+0+Z5eedu1Rn6Zr3v7Ha+X5X2aHy87tuwYz649afFbQQktFDHGSMEqgFAzyr43/APIkXf8A12i/9DFeXeD/ABho+l/DS+06a5X7ftmiW35DMZM4I46c/pXp3xqZ5vDDafBb3E1xcSIUWGIvgKwJzjpWR8H7Sym0KPT9R0VxeW0jv5l3ZYBBIPysw68jjrxQBxnw6tJtI+H3ie+u0McN5A6QFuDIdjLkZ6jLfoawvgvqVlYJri3lysBltTs3A4OM55/Kvrya0tp7c201vFJbnGYnQFTg5HB461Vi0jTYYmhi060SJuqLAoB79MUAfJ3wPvbbTPEN/NfzJbRPaOFeVtoJDKSBn2BNXPgTIkXi3UAzAefbOI8/xHepwPwBP4V9WGwsyMG0gx6eWP8ACnxWdrC++K2hjf8AvLGAaAPibS5/+EB8fTjVrfzoIpHSQCMHcjAlWUH/AICfzFe36x4kstT8LeILmw09LTShbeVHdOgjNzKTjCqByB6nufrXsd9pen6gVN7Y21yV6edCr4/MVYa0tmhEDW8RhXpGUG0fhQB8c/DPUYbPwr4vtpJ44rmW2Hlo5AMg2uDjPXr+tdL+zuyQ3Wqo7BGMakAnsCc19M/2Xp5/5cLX/vyv+FOi06xhYtFZ26EgglYlHHp0oA+RvhFcQL4/kMjL+884RHdwWOfz4zX2O3Kn6Vnw6Xp8Dh4rG1jcHIZIVBB+uK0aAPir4dapFoHjm4ku4pi8ryW6xRrljIzgBevrTviNZv4Z+II1G7tfPsZrhLpd65WRSRuX0yCGGPoe9fYEek6dHdvepYWy3TnLTCJQ5PrnHWpb/T7PUYjFe2sNxH/dlQN/OgDzTwv4t0nXNVKaHpcaWVvCZby9kjWLysg7QPU8HOccZ9K8J+Fd7YQeP5bm6mhSNhP5MkmNoY5OQT0+Xdz74719hwWNpbo0cNrBGjjaypGACPQgVnN4d0RlVW0bTyq52g2qYH04oA+WPCl/aXfxe+3Qzo1rLc3DJKflBBifB5pfDV1byfGBpWdDEb2dQx5BbY6j/wAexX1JY+HNF09i1ppVnE/95YV3fnjNMTwxoKSxzJounpJGdyMlsi4PrwKAPnP9oKNxrWmS7W8v7NjdjjIY/wCNa/xFVfFXw/sNW00yPFpzgTIVIyNoViB32nHPpur6G1LTLHVIhDf2kNzGDkLKgbB9R6Vait4IYRbxQxpCBgRqoCgemOlAHyTDrenQ/CJ9La5Q3s9wUWEHLDEquSR2GB19xXuPwk0e50bwrBFdxtHPLI8pRuqgnA/MAH8a6+Lw7okMxnj0iwSUtu3i3TIPqDjit3pQB8+ftCadcXOjWF5FGWgtZmErD+DdgAn2yMfUiuM+JGrWOreDPCthp7K8zlT5SEEoyJsIIySCWbjPXFfWcsaSoY5EV0bqrDIP4VlWuh6TZztcW2mWcMzHJkjgVWz9QKAPBdZs9Js9D8NeE/E6Nb+ZbNKL1TtNrLnO3oQQclT17dOCMj4Z6BeeG/iLdabaXsV1aR27G4kTo0ZAKjvhtxT8M819M3umWF+yNeWNtcsgIUzRK5UHqBkcZpLDTNP07d9hsba13fe8iFUz9cCgD5t+FULeF/GOrWGtNHZ3EkBKeY2FcBt2VY8EYyfwPoaz/hJpMmr+Ob/Xom/0O0mlcN2cybwAPwJP5etfT2paPpmqbTf6fa3RUFVaaFXKg+hI4/CrNhY2unW621lbxW8C9I4kCgfgKAPlCxuINM+Mkk97KkEQu5gXc8DfGwXJ7ZLD86u67YnxT8WYxpriaG1kieeZBuWPywC2T9Rj619K3OhaRdiYXGmWcvnHMpaBSXPqTjk8nmnaRoum6LE0Wm2UNsjEFvLXBbHqepoA+TviL4oOpeMp9LvWW20i3uVinMcQ8yRFxuyw+Y85wM965v4fajpum/ECyukMiaebiRIiyksFdWVARz3YCvsy88N6LfXw1C60u0mugMeZJEGJ6YJz1IwME9MVb/sbTDfDUP7OtftgOfP8ld+emd2M596APkDWLqBfi5JOZoxCL6MmQuNoG0d+lUvifcQz/ES8kieNoxLAC6NkHEaZ5zjjp+FfYE/hjQJ2dpdE052cksxtUySepzjOfeoYfCfh2FSqaHp2Cc/NbIx/UUAfN3xg1WyuPGmkSW9zDNFBFF5kkbhlU+YSQSPbB/GvZfiX44k8JadZ3Njbw3T3blUd3ygAAOeOvX1rsz4a0E9dE00/9uif4VneLrFzoT22m6HaahMo2QW0ioscef4vmwOPQUAQ/D/xSvi7RBqHk+VMkhhmQdA4APHqMMKpfFi2nu/BOqxW8TyybY22oMnCyKxP4AE/hVr4d+F/+ES0FLB5fNnkkM07DpvIAwPYAAfgT3ruSAQQRkHqKAPln4Ba/aWzz6K0cpurubehRcoqrGSSxzx938yKzfjxoTaZrdp4gs1MYuSBI4PSZcYOO2QB+Rr6MutOs/DemajfaJo9ql2sLyBIYgpkIGQOOSPYfhXjGia1rHxMurCyvtOW1tLG6FzduisEYKDsTDHucgjPv2oA9i8B6I2haFBBPzezE3F0/dpW5OfpwPwr5Xg1m08P/Fe51O+ZxbQXU+8ou4/MjKOPqRX21WJPoGj3F4L2bS7N7oNu85oVLE+pOOTx36UAfKfxQt5NP8dWPiGZHFhePBcxnb82EVAwx6jA/Otj4qxf8JT440qw0eRLuT7OqM0LhlX52JyRxwCDX1Bf6dZajD5N7aQXEXZZYwwH0z0qlo2gaToiFNN0+C2ySSUX5jn3PNDE/I2IU8uJEznaoGa+LfFl1Hofxbkv74OkEV5FMxAydm1eR619rVzeseF9E1uZJ9S0y3uZUwFd15wO3uPagZ8drrNnrHxPTVLdytrPfIUaT5eBgZ9s4rs/Gl+vh74txarqMMqWQaN1kVPvL5QUkeuDnPfivok+DvDTOXOg6dk4zi3XH5YwOlXtZ8PaPrkccepadb3Kx8Rl05QegI5A4HAoA+QPiprtjrXi+K5sJhNBEqRmQH5WIPOD6e9dv8b/ABKw1G10uFLZbeSAM915ayOyN2UkcDHPHJ9a9+j8I+HI5EkTQ9PV0ACkW69u/Tk+9GteE9C1x4H1LTYp2t12Rcldq+nBHHtQB8X2cui6X47tn067LaTDdR7Z5cjjA3E8dN2fwr0v9oFg+raMVIZWhJBB4I3V7vceBvDM13Bevo8Bmt1URAFggC9PkB2n8Qa+XvGus3XjrUNIFtabtTHmxNZxZLLtYkZJ9sk+mKTdhN21Zt/Huxmt/ENletGfs0sAVHHTKnkfXkfnXoXhmbwDPeaRNomkK2o3Em4RoWL22Byz5OBj9e1evaroena1YLZapZxXMQA4ccqfVSOQfcGqXhvwnovhpHGl2axPIcvIzF3Ptk9vYUwSsrI6miiigYUUUUAFFFFABRRRQAUUUUAFFFFABRRRQAUHpRSHoaAM2xPzP9a06zbEDc/PetKgAooooAKKKKACiiigAooooAKKKKACiiigAooooAKKKKACiiigAooooAKKw/8AhINFyw/tjT8p94faU47c81sNLGkfmM6qmM7icDH1oAkoqlaahZXpYWl3BOVxu8qQNj64NXaACis8anYGf7OL62M+7Z5YlXdu9MZzmnDUbIzeQLy3M27b5fmruz6Yz1oAvUVVW7tmnNutxEZx1jDjcPw60fa7YCJvtEWJTiM7x859B60AWqKQsApbtXhHg2Xxf4g8TXOqXWom00iGZkFoNpDqCVA284zj731xQB7xRRXhHxivdY0Wzj1nRtdnhUyrDLbrtZBweRxwfUe9AHu/SiuH0L7Tr/gq2+03DG6u7LmYHaQ5HDcdwcH8K8Gtda8ba1c2nglxc200ExS81CMsXeEEqXLHtwcHI3HA6mgD6xorgfFthrdr4WWy8KyN9tg8tELyDeyDg4ZuM9OuOM+wqTws2v6f4WabxAftGpxJJIUXDNgZKqSvBP09RQB3VFeQ/DOPxdeGXV/EV6629wG8mxaMKVychumVHUAdf6+vUk7rsAUUUAg9DTAKKKjSSNywR1YqcMAc4PvQBJRTXZUUszBVHJJOAKSN0kUOjKynoVOQaAH0UmR6ijI9aAForwf416zq/h+PT7zS9UmtvNZoniVVKtjndk9D29/wr1HwXeXGoeG9Mu7x99xLbqzv/ePr0FAHT0UZxRQAUUUUAFFGcUZoAKKK8Y+JmseIf7W0rw/4ad47y4BmkkUDCpnaMkg4XqT9BQB7PRVDS4Li2sYIbu5N1cIgEkxULvPrgVfoAKKKKACivBdX1vxbrfje70Pw7fJZWtmi+fJJAjKvQlskEknOAOM47cmt74mX3iDw7HY6/plx51pZ/Je2rDAlDEDccDj69sj3oA9corw34Za14j8X6lca5fTNbaVFujgtUXCSE++Odvr6+lTLrHjk/EA2bafKNC83aMQgxeVj7/m4+932568YoA9sooooAKKKKACiiigAoopGBKkA4JHB9KAFor5OtfHvimHxnHpM2qie1XUxaupt413J5m09FyOPevrGgAooooAKK8c+I+u674R1C01y2K3WjMohuLNmC/P8xBBwSM56jPTntWj8NL/Wtfiu9f1OZktbpylnZ4+WOMMec4GTzjPfH0wAepUVBdJLJbypBL5MzIQkm3dsbHBweuD2r5b03xj4wtPHlt4d1LWFuIlvFhl228Sh1PfhcjII70AfVdFFFABRRRQAUUV498X/ABFrfhjT7O90q5t4o3lMUgki3szEEjGeAMA0Aew0Vwnw416+8SeHYdS1CGOKV3dQYwQrqpxuwSe4I/Cu7oAKKKRmCgsxAAGST2oAWiua0LxJYa7dahBYOZVsnEckuPlZuc7fUDHXvXS0AFFFFABRRRQAUUUUAFFcB8TNb1Tw/wCG57/SbfzbhXUM23cIk5y5HoMAfjnpWXY+IPEU/gCXWJdMZdWEBMUarkyDjEm3twS23vjjqBQB6nRXA/DbWtU17w/HeavatBc+YyAmPZ5ijBDgenOPwrvqACiiigAooooAKKK+fPFHxG1/w94vTQpbLTpLeaZPKkUPu8p2wM/N97HtjIoA+g6KKY7pGpZ2VVHUscCgB9FNRldQysGU8gg5Bp1ABRRRQAUUUUAFFFFABRRRQAUUUUAFFFFABRRRQAUUUUAFFFFABRRRQAUUUUAFFFFABRRRQAUUUUAFFFFABRRRQAUUUUAFFFFABRRRQAUUUUAFFFFABRRRQAUUUUAFFFFABRRRQAUUUUAFFFFABRRRQAUUUUAFFFFABRRRQAU1UVc7VAz1wKdRQAUUUUAFFFFABRRRQAUUUUAFFFFABVWOztopWmjt4UlbO51QBjnrk1aooAKKKKACiiigAooooAKKKKACiiigAooooAKKKKACiiigAoPSikPQ0AZ1j99/rWlWZYH5n+tadCAKKKKACiiigAooooAKKKKACiiigAooooAKKKKACiiigAooooAK5Px0t8/hjVF01Z3vDARGsBw5Pfb3zjPA5PbmusrmfGLaivh++bSfM+3hAYfLGWzkdB9M0mJ+R8QaddaXfaN/Y15BBZahHOGgvymM5OCkpAJxyeccYFelfHLVruK503w8HKwW9sjSBHOJmOAMj228fWq/iTwxe+JpLSe08J32m6rM4W8cri3Y9N4A+6SeTwPxOTXV/FnwDqV3Fp+padHJezW1qkFyqZLtt4DKvU5yc49B70xnGWM1xYeKdHu/DuhanawJHBHdRGNx5zDhye3Q9emQTX2XXhfg7X/GGtQ2WlyaTLpi24UT6hOhy6KAMBHX7zevPU9MV7pQB8I+OI1t/iNfCHMY+3K3yEg5baSc+5J/Ouo+LmnwaZ48tJLSIo115c7/ADk7pDIQSM9Og49qd8U/DWq2njWXU7XT7q7t7ho51MURYZAAZSQDjkfkRVDxrN4j8QeIrfVrrw7f28USosMS27sRGrFuTj72SfzoEdB8ddB/svU7fXbORoxe5SYKxz5gHXPoRjj29617uWz1/wAHeE9NsrIzXc83kJIjsGtmXBkYc8nGTzx37CvZfGWjDxX4VntIo8SyxLLAJRtKuORn0Pb8a8z+B/hO+0hbzUdTgmgmLGCKGZCpA4JYA9ieM+xoGUPjNDrVja6JpumLdNpKKI5GWUjewICiRs8DAzk4GT7DHk15qMPh/wAYRy+F7g21tuhDRwXDSRk4Xchb+Nc565Fel/Hj/hIrnULWytYbqTS2g3bLeNirPu5D46kYUgHjpXl2vWGtT3mn3n/CNXNpClvGsUUcLEFV4znGcnqc880Aet/HHxTqVpf2Wh6deS2qPH5k7wkqzEkgLuBzjHb3rl/il4Li8OaBp11Y3s/kyMqXULyErLKVJ83BPXjGB2x71s/GLQtS1WXTfEdlp07RPbos0Y+aRGySMqOehAz/ACrI8d+Lb7xj4c0+zsNB1EMr7rh1gZ03KCu1SBzzz+XvQJO53mteKrjwp8MNHuLRCbm5hS3jkBA8olSd3IOeAa8VGvJbaVpuqaRqOpSeJfNY3tw5dgV5wp3ZVgOPXqa9O1jS9Q8S/C3ThBY3MFzpjgvbyxEPKFBUlB3HOfwI+uP8PvH15pOkjw+2gz313AxW1WOILtLHIEnp8x6+lAzpvijcz33gnR/EIluLS9cRhhDKyqQ65OQPzH1rK0u4vb34PXl3PfXn2i2nZ4ZvNIbhgMbupHzN/kV1Pxo+2f8ACB2v2/yvtnnxed5X3d2DnFcro5EfwVvU2fPNI6IEUsXYyDqAPb8hSsJnUfATUbzUdL1OS9up7h1nVVaaUuQNvQE16f430afXdCubS0uZre7A8yB4n2neOgJyOD0/GvI/2exLBp+p29xbzQyGZZF8yMqCuMcE+4r6JpjPkf4L6zK+s6pY61eXLqbR+Zrl/k2n5gOfQk56jbxXs3wo0t7XRm1Gaa4lkvnZ0E8rMUiBIQcnHTnPvXjPifwHcSfEmOztYpRY6hJ9peQAhUjOTKu4dOjAD/aUd6+sraCK1git4UCRRIERR2UDAFAHBfFPVL/SPCV9d6azJcDanmICSisQCw9Dg9e1fOXg3ULbUW0i20u6vbLWmvUa9V7k+TdgMW3tk8txjGOc9D1r6S+JWo6jpXhue70yETTI6h42h8wNGThgR6YPNfKd3pOn6tq2nnwlb3zXUzCS6sZYyBaNkEDfj7vXnnAHXnAAPQviV4gufEPjKz8L2dzILETJb3CIxjDsWG4N6gD8PSq9zrb/AA88fLo+nzSpoRaPfayO0iRiQDcVzyMHnv365xUvjvw9ceGvHdj4ljt5JtOluEmlMSklGGN+QMnoN1Zur2Enjv4jw3uiiSSwBgke5eJkVUXGT8wGenA70AQfGM3GkeKYptP1O7ij1CBZiBMyhMsQcc9DjOOxJqb4v/btL13Tp7PVLpPttsjP5czldw4zyeQfTA/Wrnx40S8bxHZaha2k80c1uFby1Z/mRj9ccFa5Lx5qmpeJ9Q0+4XRL23tbaJYoy8DEvj7xOBjrnpQB6t8epC3hTR1YMzPcKxc89I26n1Of0NeaeJLXW9G8GaBqf/CRXbJMBHDbRZiWJCCwGQfmPHU/TtXefG2WTUdH0O2sI7m4b/XNHFA5GNu0MTjg53DHua5rxncNqngHwzY2ltdSXUJ/eRC3fK7VIJ6dORj1/OgD0zxLcz6r8KotTe5uIruK3jmEsMxVi4OwkkHnIJyPX0IryXwVD418W6Le2lhrUiW9o24eZMweRm/g3dcYBPPGfqa9KunT/hTpt3hlWYQrEYXhYMJPMBxgjPvn8af8A3eDS7+wuLeWCdZhKA8TLuUgDOSME5GPyoA8/wDiNaa/4a0fw6J9cv8A7bJHJHOEun2jBBXoeoDYJ74rG8Tp4s0jRdG1u78T3shv1DxwpM4CKRuBPOCSCO3tXcfH4Nd3ul21tHJNPDGzusaFtoJ4zge1c98QdQGteEfC9ta29w1zbxYliETEptUJknHcqcUAei/EO7u9S+GllrK3cltdIsMrNHIULlsKR8uB3zjHY15Dox8Tan4Jv9YXxLdxwaZOVW33sGbO3cfMBz/EMA5HXpXpniy4U/CPT7cQSyTTrDEgVGOxlbLZ49FYc1yegM1p8LtdsZopobySYFYpIGywJTpge2Mn+QoA9H+HHjKd/At9qeqyy3D6azIZGILuAAVGSeTyBk8mvIdK1ybXoNa1nVvE09pqUCZsYo5CuTydoUHoeF/Hmuv+FGlvf+DPEujPviuZidqMCrDKfKcdcZFcN8OvFX/CE393aanpVxL5+F8tVHmK4OBgHrmgD6T+FfiC58R+GIbq8ZnuopGhlkK43kcg9PQgfUGud+M0Gr2mlJruj6jeW8lsRHcRwy7UMZP3sdyGIH0J9K9I8MXd5f6at3d2a2fmuzQwYwyxZ+XeP7xHJx61p6nZpqFhdWUhIS4heJiPRgQf50AfPHh3xVNf/DPVZLrULybUo5DDv8wiTc5GzaQCcfzwRxwao+O9P8U+DfD2n39n4h1J8qIr1JJQ4jZgMbT1Azkd+3NYPwr8O3E3i26067eT7Hpkpmmhz8kkqNtTI6HuR9DX1H4o0mLXdEvtMlXK3ERVfZhyp/BgD+FJiZ4RZ+IrrUPhet2upXg1iK78vzLeX97JIX+UN3I2kDHfAqD4o67rPhuw0TRRqN1smh33l4CfNkOcMAew5PHXp6VznwX0C8k8RzpcmRbXTZPNkiIO1pgGVD9RuYivU/ifqGkS6rp+g65ZK1ncRNL9tGd1s2SAeOi5xnt6+zGZfw1luW18nR9Ru9Q8NtakYuZQWtXz91lznOVOOOjd8ZritN8SeILT4hxaJJrV3cWiX/kFZGzuTd0P+NHwq006X48uYdP1EXumwQsZLmEkRlSuV3ds5x68j2rl4Lu1n+KkN7FcI1tJqm5ZM4Ujd1zQB9uEZBHrXxj4m1HxBonjy50ew8QaiiSXMaIZbhpAokCkZB4ONwHToK+z6+K/HlzHH8UpZ5HHlx3lsWYKRgKseePbFAHUa9qOv/DjxNYfadfu9VtLhRJLHM5AIzhhgkhfUYrY+NWuanpFxo+o6Pqt3bpcwtmNJTsIGCG29M81z/xUePxf4u0q00TN8yRiOQwjIU7ySCegwASat/HuOJZtF0+2JZoIWAiX5iq8Ae/agDR0+x+ImrQaDq8OslopSCUSTYFTJO6QYw2QPfsMVnxeJ9W8cePP7JtNUubHSkkZQLaRomeNMknI5ycflXuXw7dZfB2jlTkfZlX8Rwf1FfOfh6zk8C/ElTreIbaVpfLuTxGwYHB3HHAyAfQ0Adb4K8Z6npXi+bwrq15LqFv9oa3huJDmRWB+Uk9SDjnngmvpWvkPwNotx4h+Id1rNsrHTIL+W5NxjCsC7FAueuTj6DNfXZIUEnoOTQB8J29xDD8UHkn2iJdbZmZnChcTE5JOOnWve7W51Hxl4ouZdF1y4t9DtJEW4CuR5jDqI8dFYDrn3x0r52uLa3v/ABxdPcRmbTpNVcSupO3YZTk7l7YOa39Mv5vhp43nhZxPaxyGKUI+d0TYIOB0YDBwe4x70Aes/EbX9aTxjpGhxTXNjps8katNA5QyqzAOd3baM/TrXMeHdf1LSviMNEstcn1XSpZ/LzcTebwUycMSeVORx1x71l/Ffxiusa1p9jGzS6IoinIhUq86uBnrgj5SQBxXOWurafpnxBttSg0yewsI5Y9tq0ZDopjC529TnO73zQB7J4nsdatF8S6rrGvXVnYR7jpkEcy4lfBKgjB4zgY4PU8AZPM/BvUfEus3j3V1q8p0iwVvNjbB3kgnGMZ98+2O9c18XfFzeIdaTRbS62abbyKjlgFUy5wWJ64Gcc46HivUdL1vSNJtdK8F6LeQ3t1cnyrm6tsBVDKxZww4LDjHJ6c9MUAcf4b13VfiF4xurSXWLvTrGBXkijs5fLJVWwo6cn5snI5xXDaTbX1h8VLa3vrp57qLUFR5i2TIOgJPuuKu+AdSi+H3jG+i1yKeJfKkty4Qn+IENjqVO3gj1BrNi8QWN18TV12WKdbMXfmbNhLgKuAdo56gHFAHrnjXxjquoeNLXwjot1JYoJkiuLlFBdiwBOOOAqk+nPtzVabxLqvgjx1a6Hf6vLe6NcBNr3bCSVFYEAswAOQ2fwxWD4htp/D3xVs9av4/L0+8ukaOdjtQKVCHcT90rnJB7VB4r8rxx8S7GHSG82KDy0knUKyFUYszgjgjBwM9Tx3FAGz8RvEHiHw341sbO01qc2t2Y5vJZF2oGkK7OnI4/Wj4t+IvEOh+Krey0zWZ4YLuGOQR7VIjJYpgcZx8ufxNUPjoslt4t0fUJIpPs0cEf7zadpKyMxUHpnGOPeuQ+JXibT/E/imzvbFpBawRRxGR125w5YkDqMbsfhQB9qWayLbQrM++URqHf+8ccmvBv2iRjw5p7el8B/44/wDhXvFlJFLawyQSiWJkBSQHO4Y65rwX9oaVP7E02LevmG63bM842MM49KAOU8Pa/LY/DvRtL0zUzFrd7dstrHEwbbmbaVfP3Qd2R6/nXqerXet+C/B95qV7qEmqagdgy6hUgLELwAOcE9T146V8v3GgwW/hPT/Eum3kZuYZil5E0o3xvv8A3ZVceik8+3XmvbZPirDe+Brm4dbX+2YysDW05UiTOP3iqfvDqcdiOeMZAOPuvE/iOHwXbeIB4juxdS3ht/IZEClQGOV+XJ6Dnp1ruta1jWPFfwsOp28y2s6bheBT/rolDK4HHGcg49sV85T3trqGjXE95LPcaybkbMk7I4MEkgDgZYgY96958GXkFx8JNYtY3zNbRzCVcdN3IP5fyNAGF8EdN1m4Se7sdWW1sYbuM3EBTPmgctz244rcbxjrHi3xlJpWlauNI06AsDIwUlwuASPUk9OelY/wS1yzjtL3QnWc3d/NtTyoy4RShBZvQDH6/jXnWhtY+GfFstr4i09Lm1ikeCdHj3beeHA79AfcHigD2Pwv8TbpND1uK+JutR0+J5oZSABIu4KM444Zh9QfauW0nxD4t1bwrrXiP/hIp0ksplVbZIkCkErk5xwAG6e1ejJqnhS70XWZ7Tw+yaCtqVuL6KIRvI5IxGgIyccHJIAIHHOa+edFuVj0G70keIba1sb2QPPbzWzs6lWyCGCnPCqeD7UAe1/DLxbrE+k63r2s6o11aWMRAtmVQxfAKkMBxnlfx9qpaRq/jHxHoWt+KItcaxSzLPDbLCpjYIu5hyCenA65PWumfwzod78Ob/SPDNzFfShBO0kb5eSVSG+YDkEhSAp/+vXn/wAOtUt9P8DeLLK8uVinCSIlvK+1stGVwAe+7qBQB6RoXjK98X+CNUureV7HVrCIs7woCGKgsNoOfvBcH0NeQ+EvH3jjUbm4sLK4+3XU0LGMTKmYyoyWXgAnGRg5Fdd8L7ebR/AHiLUr6MxWtzE5hY9XARl4HuTgVzn7PzxjxPdB2XcbNwm48k706e+M/hmgDV13X/HWi+ErW+v7+4tbttQaILJCgZo9gKn7vTIfr7Vrt4h8S3nwyXX49aeK7tZyJW8pFMqbggGcYyM5yOvTk1r/ALRDL/wjunruG43oOM842PXFadewP8Fr+1ku0eRZwiRbwGQ+cjYA79S34mgD2z4T6xea34Vgu7+5Nxc+bIrOcZ4bgHHtit/xr4gi8M6Dd6lIfnRCsK4zukP3R9M9fYGuB+BL2g8JCGGSM3AuHadAfmBOACR9APyq98atGl1fwhO8P37FxdlfVVBDfkCT+FAHm9l4l8ZXHgq68WNrwXybkILY2cW103Kv3tuerfkOua6u6+Isl38ObnWrYmPU0K20mxOI5SR83Pbacj34rzvTtSsv+FL3ll9rh+1CcAw7xv8A9ejdOvTmtHwstn4d+GxbxFbPJYa1fqoWNsMiFQRIfp5ZYD6etAG54I1bXtV1DR7u38TNqdq//IQtDGivbnb3HUruPDAY6VY8V+M9T1fxhbeE9Cu200LOY57soGYsAcgA9h+p9K8m0rR7nwt430caNqVrqK3MwMLW8uSYicESDjB25PpXT31u+hfF2G61Lbb21xdNNHM7AIUYEA57c8e1AHWaP4s1rwz46bwzr+prqFnO6rFcOoQx7hlDwB14BGcDqPfh/jMszfEGx+zFfP8ALg8vf03bjjPtmptdhXxf8VkTS5BJHHLHvlHKhYwC7ZHbjA9Tj1o+L00cHxI02WVgkcYt2ZieAA5JNAHQa54o8ceCdb0//hIL+C90+4+YrbxoqN2Zd2wMMZB9xj3x3Pxf0jVPEvhu1Ojr58ayLO8AGHkUrwR64znH+Fed/HC6j1vWNC07SHW+uiGOyBg3UgAZHHZvoBk16p488Vz+BvD+nvHaC4uH2wjfnYpC85I+nH/1qAE+EGk6zpHh5odXVoy8peGFzlo0wBg+nIzj+VerV538NPFs3jDR5b6e2SCWKcwssZJU4AORn2YV6JQAUUUUAFFFFABRRRQAUUUUAFFFFABRRRQAUUUUAFFFFABRRRQAUUUUAFFFFABRRRQAUUUUAFFFFABRRRQAUUUUAFFFFABRRRQAUUUUAFFFFABRRRQAUUUUAFFFFABRRRQAUUUUAFFFFABRRRQAUUUUAFFFFABRRRQAUUUUAFFFFABRRRQAUUUUAFFFFABRRRQAUUUUAFFFFABRRRQAUUUUAFFFFABRRRQAUUUUAFFFFABRRRQAUUUUAFIehpaRuh+lAGfYjl/rWjWfZdX+taFABRRRQAUUUUAFFFFABRRRQAUUUUAFFFFABRRRQAUUUUAFFFFABRRRQAUUUUAFFFFABRRRQAUUUUAFFFFABTVVUG1VAHoBTqKACmLGisXCKGbqwHJp9FAHyl4503xvqeqatpT2N1e2M9ysloyn91Gu47cE8D5SQwyMHnp1958AeHpPDPhy00yeRZZk3PIVHy7mJOB9M4rtKKBJCAAdBS0UUDCiiigApgRFYsFUM3Ugcmn0UAIwDAggEHqDSIixqFRQqjoAMAU6igAxSYHpS0UAJgHsKMD0FLRQAmARjHFAAHQUtFADdi7i20bj3xzS7V9B+VLRQAm0YxgYo2j0FLRQA0IoYuFAZupxyajaCJpBI0SGQdGKjI/GpqKACiiigCJIY42d0jRWflmCgFvr61414+1XxbpXibTp9Mt7i50hUUywW8YPmHcQwY4JBxj2H517VRQBx/gvSp9PsZri+jjXUb6Zrm5KDkFjwp/3RgccZz65PVtDEz+Y0aF9u3cVGcemfSpaKBIrwW1vbKVggiiU8kIgUH8qiFhZrIJRaQCQHcHEYzn1zirtFAxGO1ScE4GcDrXxp4mtNVvfHkmtjQ9VWzW8ikBa0fcyIVBIB69M4/lX2ZRQBSso7YxrcW8CxiZQ/wDq9rHIzyOuanaCJpVmMSGVRgOVG4D0zU1FACABRgAAe1V7m1t7tQtxbxTKDkCRAwB/GrNFAEUMMUEYihjSONeiooAH4CpaKKAK6W0EaGNII1QkkqqADP0qGbT7KeQyTWdvJI3VniUk/iRV6igCp9itd8b/AGaHfGMI3ljKj29Kc1pbPMJ2t4jMOkhQFh+NWaKAM+TTLCV2kksbZ3Y5ZmiUkn3OKWDTbG3kEsNlbxyL0ZIlBH4gVfooArTWltO6PNbxSOhyrOgJX6Z6U5beFGZlhjDM25iFGSfU+9T0UAVL2ztr+B7e7gjnhcYZJFDA/nTbCws9OhWCytYbeJeiRIFHYdvoPyq7RQBn6nptlqsAt7+0huYQwYJKgYAjuPQ8n86jbR9MZEjbTrQogwimBcL9BjitSigBsaLGioihUUAKqjAA9BVK806xvirXdlb3BUYUzRK+PpkVfooAyho2liIwjTbPyiwYp5C4JHAOMdeT+dQnQNHKOn9lWQV1KtiBRkEYI4Hoa26KAMW10HSbOymsLbTraK1mBEsSRgK+fX1q5ZafZ2FqtpaWsMFuvSKNAq/lV6igDF03QtJ0qea4sNOtraab/WPFGFLc5/nTdV8P6Pq7K+o6Za3Lr0eSIFgPTPXHtW5RQBxvjKxm/wCES1Ox0mxieR7do47dVCjB4baB3AJI9wK+UdK0nwL/AGakWsX+rWuqgfv08nHltnoBg8fXnnt2+4KhMELNuMSFuuSooA+fPgr4budO1HUtURbhNLlQw2v2hNjyjcDvK544H617BceEfD1zfHUJ9Hs5Lpm3tI0QyzccnsTx/nNdT0ooAz7/AE2y1Gyewu7aOa0cANCy/KcEEcfUA1jWPhHw9YXUN3aaPZwXEIIjkjiAIz39z711NFAHO674Z0bxAYjqunxXRiyEL5BXPXBBqCy8I+HbKHyYNFsRHkt88Ic5Pu2TXU0UAULLTbGwLmzsra3L43GGJU3fXA5q8wDAggEEYIPelooA4tPA3hhLs3g0W184uZMkEjdnP3c4/DFdJf6bY6jAlve2cFxCjBljljDKCOhAP4j8a0KKAOW0fwloGi3TXenaVb29wwI8xRyAfTPT8K1dU0nT9XhMGoWcFzGf4ZUB/L0rUooAydK0XTNHRk07T7a1Dfe8mMKW+pHWoL7w9o9/dSXd5pttPPJF5LPLGGJTnjn61u0UAcxofhTQtBmebS9NhtpXG1nXJOPxJrV1bTLLWLN7LULdLi2cgtG3QkHI6fStKigDP0vTbLSLSOy0+2jt7aPO2NBgDPWtCiigAooooAKKKKACiiigAooooAKKKKACiiigAooooAKKKKACiiigAooooAKKKKACiiigAooooAKKKKACiiigAooooAKKKKACiiigAooooAKKKKACiiigAooooAKKKKACiiigAooooAKKKKACiiigAooooAKKKKACiiigAooooAKKKKACiiigAooooAKKKKACiiigAooooAKKKKACiiigAooooAKKKKACiiigAooooAKKKKACiiigAooooAKRuh+lLSN0P0oAo2XV/rV+qFkPv/Wr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N0P0paRvun6UAUbHo/1q/WfY/wAf1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vun6UtI33T9KAKVl/H9avVRsv4/rV6gAooooAKKKKACiiigAooooAKKKKACiiigAooooAKKKKACiiigAqrfXlvYW0t3dzLDBEu53c4AFWqw/EukprujXmmSSNGtxHt3r2PUfqBQB59pHifxX4itU1PR9I05NPkJEYup28xsHDHgY6g1e8D+NLvxJqupWF1pgsWskXchk3NvzhgeMYyOK8S8PeLdb+GN02g69YyS2SlmiVSOM87o26MpPbPBJ75Fe7eFjouqXmqeJtAuTcTXaLHLE3yKsirxkEZGeOeR1PNAHo1FfOGl+OfG+p6tqOiW2lWb3sUu3zQT5VuATnce4I4HQ+xrqfCHjbWJvEbeGfEmnJbX5QtFJFwHwC3ryMDgj0P4AHs1FeSL4k8ReI7+/g8MRafFZ2MvkyXF8WzI46hQucAe4qx4I8Z3Wqape6BrNqlvqtoTkw5McijHPPQ9/cHtQAnhfxhqOr+L9V0O8sYbWKyjZlCvvZvmUAk9OQc8eteqV4l4cEY+LXiTy2Qg2ceQvY4izn3zWpd+NNR1HWNR0nw5Z2ckmnttnnvpiqbuchQOTjDd+1AHrNcUfGmiwanqOm3tytnPZYLfaCFEilQcr69enU9qxvB/jZtUvb/SdXigttTsiS/kvujkUZ5Tkk4HJryrxVBdeP5h4g0zQUm0uxVkLTT+XJdhSSdoHIxjv6/hQB9HaJqUesadBqEUckcUwLIsgwxXJAP4gZ/GtWvKrnx3Da+CoPEOn6XPcQhRG0IYKISPl+YnnaDgZAP4VhQfEbXL7Qhq9j4VlaCFGe5mmmCIAO8efmcY74oA9yorjIfGGl/wDCLw+JLmXybSSPdtPLb+QUHqcgj8K4iTxj4rt9KPiOXQ7FtFKLMsaTN9oETEYJ4x0OTxjFAHtVFcHqnjbTrXwm/iW13XMBUeXGOCXJ27W9MHr9OM8Z5u38WeKIJNLn1PRLMWGpzxRRNbzMzxCTkbh3wOp4FK4rnrTzxRyxxPKiySZ2IWALY5OB3xU1fMV7r3iib4mWsEmmQyz2iv8AZ7IXGECMhO7f0DFe+PbFfTMRdo0aRAjlQWUHOD3Ge9MZJRXjvjr4hXXhjXLPSo9JacTFG8wtkyITghAP4sjHNNs/HOtW/imz0fXdESxg1AZtWR97DPTcQcE9iOCMg9OoB7JRXmWueMb0a1N4f8PaYt/qMUQklkkkCwxcjhuc5wfzI96boHjeWe+uND1jT2h123jMpgtWEiSjbuAU54bb2bA9+aAPT6K8K0r4pXesz3tpp3hq6nvIs+WgcYAHGXPbn0ro/Anj+HxNJPZXdo1jqNurNLG7fLgHB64II7jHGDQB6lRXkcfjPV/EM10PCOm211bWrbJLm8kKLI3YIBz+Jx2rb8IeOLLxHb3Q8mW2vrJM3Vs3JUjIO09xkGgD0GvNfGvjuPwrdW9vLpl3KsxAE+AIs8cBu568e1YsHjvW77TZNa0/w2s2lJuJY3QEu1Thjtx25OK5n4t6gNY8I+HL/wAsxi6vIpCgb7pKNkA/1oA+iFO5Q3qM06vM/E/iy/0vWrHQ9H0yHU7qaMs6C42GLGOWGDtGCDk1i+JviDqvhy5s4L7w3tN0AEYXQZS2cEAgY7j86APZqZJIkSF5HVEHVmOAK4bxf4ou/Dek2uoPpXnGSRY5ohOAY8+nB3HPYV558Ttd8RwPpEB09bWynuog6i4VmmcEMEyOi5H4/SgD0Xxz4wh8IWsdxPYXNyspKq0QGwN6MT0/Kut025+22Ntd7NnnxJJtznG4A4z+NeS/FW7vpPAl41zatZSmaNDGJg+5dw7jsfT2rrW1208N+DrHUbzcY0tIVVEHzOxUYAoA7qivHrr4gaho32OfX/D0lrZXg/dSW84mYMQCFK8djXr6MHVWHQjNAGTr2r22hWD6heLKbeMgOYk3FQTjJHpVM+JNMa8srO3uBdTXeSgtyH2KBnc2D8o/z61zPiTX3n1iTwrFoEmprPaF5z54jVVORgnHH1yDnGK8y8M3Gl+BPEI0ttEvH1O9KhWW4ScxoxPGFxjAGT3xz0oA9+8Qaxa6Bpk+p3u/7PBt3+WuW+ZgowPqRS6Bq8GuadDqNtHPHBNkp5ybWIz1x6HtXmGveI08UXGo+H9P0SbVIbNg1yVuxAr7SCFBwSckEduldf4I8W6b4n0t7m0Q2wtjslhkI/dgDg59Md/akI6+9uVs7Wa5dJHWJC5WNSzHA6ADqa4nwR40tfF7XxtLaSKK2cKrSEZcHvjtVFvGtzqAupfD2iy6lZ2pZZLp5ViRyOojzkv/AJ9RXmXwd1WOzsPFGsPBPIkcwlaGFN0mDk8DI6f0NMZ9NUV4xpHxTh1uK5/svQNUupoidkaIpBXAOWbOF+gyeldb4O8Z2PibSZ9Q2Pava5F1DJyYiBk89x17djxQBr+J/EWn+GbJbzUXcRs4RVQZZj7DPtW5azrc28NwqsqyoHAYYIBGefevCNf8QQ66tp4kTw7eXuh6bIZEuDcJHkg4ZhEwJZQQB1HQ8cV7D4b1yz8RaZDqVgX8iTIAkXaykcEEe3tkUAbtFcl4v8RnwzZi+fTrm6tgcSPAR+79CQT096XSfEiaj4ek177HNDAsbyqjspZ1UE54PGcEc0AdZXKaz4q0/R9UsdKnWd7u9IESRID1OBnkY5/lXJXvxIhsNLtdWvNE1COyuziGQNG27jPI3ZGecZ9KsG5tbWzu/Hb6fcC4e2TZFNOvMPykFcZAznODz24zQB2fiLXLPw9Y/b7/AMwQB1QmNNxBPc+1Qz+JdKiutPtEuRPPftiFIPnOMEljjoox1/wNc74t8QWkHhdJNR0+4J1QfZo7NWXzCXBxz0HHOecHFeceANPj8I+JYLK+0S4s7vU1ZYJZLpJkVVTcwBAHzZAGPf8AMA+jKK8/vPFstxdz2Xh7TH1ae1bbcMJViij9t54LZ7D0NTeDPGdj4p+0QRxS2t9akrPbS4yMHBIweRnjtQB3VFUNUu2sLGe7WFpvJQuY1IBIHXBPHTJrmvDHiy38S6LNqthZ3DeVI0RgO0OWABwDnHRhQB2lFebaP4+tda03Ub6w0y+kawYLLb4Xec5yRhiDjB9+K0PBXjC38XRzzWllcwwwtsLzFcFuuBgnsaAO5orjNK8WWuoNqpe2uLW30x2jmuJSvl7l6gEEkkfT07nFYVx4/VLJdWg0TUJdFDYkvSEXAzjcqE7iue+BQB6hXDeMvG2leEVjF+J3llUtHHFHnOPUngZq1deMNGtvD6eIGuGbT5OEZUO5jkjaB65B/KvH/it4jvb3wm63GgXlna3UqG3nkdDkA7hvUHKEgd6APd9A1WHXNKtdTt1dYrhN4VxyOxB/EGtivMvCGrWOhfD/AEq+1C5MVulsuWcHJJJ+UDqfb29qY/xDtbKa1GraXf6da3rkW1zOq7WA7uM5TtwR0OelAHqFFed638Q/D+h6lHp9/LcRO5GJfIby8EA53dxz1Gaox/E/QHvrW1eO+hjumCw3U0GyFycDgk5xkjJxgUAepVyFp4w0e812XQbeWWS/iLLIohbapUZOWxj2z60viTxNaaPPBp4WafU7xT9lt4lyXboMk8KM9z0AJ7V598NLjS9GvG0W8sbuy8SXRaWdrtQxuDkklHXgrwfQcHrQB7fRSE4BJ6CvHtQ+Lnh+xvZbJrbUmmj4IEAHzf3QCQc/hj3oA9iJwM15zYfEbw9qOrw6TaTTy3MsjRjEJVQR6k49DTPCHxF0XxVeNZWiXMFwFLKlwgG8DrggkV5BqCBPjhGBGEBljIIGN2YBk/nn8qAPqiivLtS+KHhvTL8WV297FJvKuz2rqI8dyCA2D7A1Z0T4i6Hq+qLpaC7t7qQjyVuLdlEoxnI9BjPXFAHWXGu6fbavb6PNPsvbiMyRIVOGHPGemeDx7Vfgv7W4uZ7WGdHnt9vmopyUz0z+VeUfFI6bqz22hot4+vDE9l9kQFkPPLMSAF455GODUPw617w5pOlTWDXTx6pBvl1BZ4XErSA/Occ7iOmASeM4oA9qoryaP4s+FZIndbi5LB9ixCAl34zkAdvriui8M+N9G8SQXUtpJNG9qC00E8eJEAHJ2jOe447igLmlfeKNHsdWttHnvFF/cEBIVUsRnpkgYGff19K6WvEvBFx4f1nxtrGr2V/JfX0sYZG+zmOOKLCrgbuS3GM8cfU17bQBktrFgmqppL3CpfPH5scTcF15ztz1xg8D+hqvdeIdKtra/uGvI3jsDi58v5zGc4wQO+eMV5N8U/7O1y6tdP02e4PiKykEitYxF5Yk7gkEAdj1yOOmeej+F8+hPoUlppt0Lu5jYtfNLEY5XkYk5cMST6ZyRxQK+tjtPDfiHTfEtpLeaXM00EcphLlCuWAB4BAPRhXQV4T8DpkW3120yS8V8WJx2IwP/QTXbXnjvT4bm7gtbLUdQSzz9pns4Q8cWMZBYkZIz0GTwfSgZ6BRXBSePvD6aEuuC5kezZ/K+SFiyyYzsIxwfqcehrAX4teF2t4p995hgC6/ZyTFkkfORwOnYnqKAPXK4hvG+hjW10UTyNcmXyN6xMYxL/cLf3v096s6j4s0+x8Px+IAlxc6e4U7oIwWVScbiCRgA8GvJZtMtbZ18XR6tdHwxPdpqcloICzrcb+pHZQepGemMEc0AfRFFec3PxI8MW+n29+187RXAYwqsD7n2nDDpgYPqRVa++KPhSya3V793Myo58uJm8tWAILceh5AyR6UAen0V5xcfEvwhbtGH1hSJE3gpDIwA9DhTg+x5Heu70+9ttRtIbyzlWW3mQPG69wf5fQ9KALlFVb68t9PtZbu7mSG3iXc8jnAArhV+I3hkspa8mS3dgiXL20ixMx/h3FeD9cCgD0SiuU13xfoGgpE+panDCJlDx4Bcup6MAoJI96g07xt4c1K/i0+z1WKa6lGURVbB4zjdjGfbOaAOyoriLrx34btftBfUGaO3cJNLFbyyRox6Auqlf1q7o/i7QdaWZtP1KKYQR+bLwylE9SCBQBe1jX9J0RoV1O/htTNny/NbG7HWttWDKGU5BGQa8F1nW/BuseIrLWr/UklsLOMwRq1pMUacnPzMU2kAcgfj0Fem6x4x8PaJ9l+36nFD9pQPDhWbcp6N8oOB7nigDrqRiFBYnAAya89PxJ8IC4Fudbh3k4BCOV/7627R+dXvFXijQNJha01i9kt0uoiqusEjAqRjhlUjNAE+g+MvD/iC7ks9L1FLieNSzJ5brxnGQWAB/Cuur5w0uyh8C6jpc3iPVbddOtEmOnvBaSZYyDB3lUxnbzzzz3r6LikSaNJY23I6hlPqD0oAkooooAKKKKACiiigAooooAKKKKACiiigAooooAKKKKACiiigAooooAKKKKACiiigAooooAKKKKACiiigAooooAKKKKACiiigAooooAKKKKACiiigAooooAKKKKACiiigAooooAKKKKACiiigAooooAKKKKACiiigAooooAKKKKACiiigAooooAKKKKACiiigAooooAKKKKACiiigAooooAKRvun6UtNb7p+lAFOyGN31q9VGzHDfWr1JAFFFFMAooooAKKKKACiiigAooooAKKKKACiiigAooooAKKKKACud8XXs+neH9SvLV9k8MDOjYBwQPQ8V0VVb20gv7Wa0uYxJBMhSRCcZUjB5HSgDlLcaH4y0SCW5W2vI5YeWdBuQ/xYzyuCP0ryH4Q2A0nxp4isLR3eyij2hjznDjbk/QtXpGr/AA18OalMJVt5LM7NjLaP5asPcdO349663S9L0rwzpxis4YrS1jXc79z/ALTN1J9zQB5P8NJI18a+MY2cCR50KqT1AL5/mKi8RWzax8V9ISzlYrZWhNzJEN3lf6w7W9M5Uf8AAq5HwjouieMPEXif7Vcskr3KvZy28u1yuZAxU9CCNueK+gfDXhbSvDUbrp8BEkn+smkbc78kjJ/GgDyX4EyRWcOr6VLNGL2O6JMYPJAG0keoyKma3kvPjOskKgpZWu6Y+mYio6Dr846/4Cu48RfD7RdcvEvv31jeBizT2bBGcnueDz79a6Lw74d0/wAPWzQWUbF5CWlnlbdLKx6szdz+lAHkngl1f4p+KGU5Hk4/EMgP61wngEaDaeINY0fxXZ2f2hrgmOe6HG7djaMjoc5BJr1/TPhjp+m69FrkOrao10spkfzJVPmZ7Ehc49R3rV8X/D3Q/FU63V2ktvdD709sQrSDGAGyCD25xngc4oA5fVrPw1BLe6d4f0i1fUf7PuWa4s9ubY+WygEg8E5Ix15qH4J6/pk3hpNKa4jS8tmdpInG3KsxIIOMHrjuf0r0Lwr4P0fwvbyQ2ELM0vEssxDO49CcAY9sV59q3wZ0C+u5Li3uLqzRzkwxbSoOe2RwPagBfEur6bqXgPxFFo1qItOtP3UciKFjkYuGbYB2BP61p+GjGnwrRp490Y0+ZipXOR8x6Vsax4Ftr/RbTQ7bUbux06BCjQwbcS8g5YkZJzkn1JqtH4BWPw0/h1dc1EWjS7t2V3BMcxjj7pPOP/r0AfPevWkz/DDw5NFC/kpczmZxyMl2Cn2HGPqPcV9V6bNZz+FbeW6I+xNYKZt3TZ5fzZx7ZrG8M+CbTQ9NutKkvLi/0+4HNvchSq+uMDIzx+Iz1rCtvhnDDD9jPiDVm03cf9DE2EK/3T7e1AkefeDbCxl+Gd3Hr91PbaXc3ubeRW3NGNygY+XpuBz269DVWZPEfwxvIGvpW1bw95oSNXbdsA5UqD9xh2xxXvGv+E9P1jw//YC7rSzXZsEAHy7TnvXKRfDS2kmszqWs6jqNrakFLS4cGPgYGR/n0oGc31+NIP8A06f+0q9+BBGQcivMvFPw+tfEGspq41C5s5hEIpBAcbwM9+vQ4+gr0WytYrK2htYF2xQoEQewGKAPBPiYEb4geFBISF3xkEevm8fritX4g/8AI9+Dv+up/wDQlrS8RfDK21zW5NZfWL+K4LK0YUgiIrjG3I4HBOPU07XPhuur6lDqEviDU1kgx5XzKfLxjleOMkZoA8x0+HQB8RddsfE1ogFzKWtpblmjVTkn1A+YdCfQAdefVYtJ8GeH9d0yGx023/tO4kIiELlmjGxiXIJ4GP55HStLxn4D0vxbFAbx5Y7uEALdR4DsO4YYwR36cdsDIMfgfwDpXg37RLbPJcXEvBnmxlV/ujHSgDz34FsjXniPgb/tAPvjLVRv7aST4vXsmmhUlt7Nppyx+Xd5GAT7ZaPP51zfwv8ADc2r6rrF3a63dabPDNjFuRlwWJ+YHqOO/f6V9E+FPCdl4c8+WOWe6vbhiZru4fdI/PQn0oA4r4Gahb3XhQW0b/v7aZxIncZOQfpg1xXheK3h+Jfi2+Rwmm20UzXjDcw5ILjjnO4Mcexx2rvb34Z266vJqei6ve6O0xJmjtW+VsnJx6D25A7AV2mm+FtP0/R7nS4Q+LqNkubgnMspYEFix78n2FAHz/JoeveDLWXxD4S1VbnQpYxMYpFOQnujdhnqMGrfxMvRq/gDw1cwQpama5QLHHwqMEYcegyK7yw+Gklppx0oeJ9VGnuW8yCMqoYHggHBwCOCOh9KteIfhtb60LWD+1Lq2sbONUt7WIDahA5b3Y9cnmgDhvhrqcvhrxDd6B4hRBqF2U8u9YlmlOPlUueSOw9xjrXqnxL0BPEHhq7h25uIFM8BA53KM4H1GR+NZniT4fp4hXTnvdWuftdkhX7SiKrScggnHQjFTXfjXRfC7DSNW1aa5v7eLdJI0HLcbgDgYzjAH1GTQB514G1ufxvPoWnzwStb6QnnXUkgyJZFG2PnPJ5B55PNdL8Zf+Za/wCwpHXRfDHSG07SJ7ya3EFxqNw9y0W0r5ak/KmDzgdfxq/478IxeL7O2t3vJbVreXzUeNQecYoAzfi/P5PgnUv3Pmq/lof9jLrhj+OKwvG2pWeneBdKjurCK/lnjgjt4JiQhfYME4I6fUVYufhmlzpEOlSa9qDRCUzXBYhjO+AATnOMYGB049ea2dW8B2+reHINEvb+4mNsQbe5bG9MDABA4bjjn/69AHjvxU0bV7W00bUNY1YXMpuFjFpFCEhh4zhQOT0xk819Swcwx/7o/lXitz8I7O9ttt9rWo3Vyu0RzSvu8tQeQAex5+nH4+u6PY/2Zp9vZfaJrgwptMszZZvcmgDkvH3iuw8JafJdP5balNGUtowAWY9if9kE5P8AjXI/DfwvJ4egvPEviSVP7Ruh5jNKPmgU5zk/3myOB0wB3Iq/4u+GsXibXP7Yl1Wa3kRUESRxr8m33PXnJq3P4H1K/S3g1PxXqF1awuGMIRY/MAOcORy3IHXOKAOF8NTXPizUNbm8Mtb6BpDSAT3sUWZ52AJzgthRyTkAcH16Yvwsi8nwr41TzPM2xON/97Eb813C/CSyg1Ce4stYv7O2llDm3gbbhefl3Dtzx6D161reF/hnp3h7UJLuK+vJYnBBtnYCNgQRhgPvAAng0AS/Bm4hm8DWEcciu8LSpKoPKkyM2D+DA/jXFfBtAg8VAdpyPb+KtSb4Sxw6lPPpOuXem2k53NBCSCvoAcjIGW69M1o+H/hl/YAvHsdfvo7i4QorjG1QepK92xnB7daAMT4ALt8P6nzz9q/9kWuF8Mo8ngrxykWQfNzxxxk5/TNe2+E/BM/he1u7aw1mUJOGZd0CHbIQAG6c4x0qr4T8AP4dublhqzXVpeBhdW8sIxLkEdc8daAOU+HWgaB4i8K28S6jqEjBNl3arfSKqt3BQHGD9MGvU/Bllo+m6fNZaIjrbQXLo+8scyDG4gnqOnTivNofhBb2d3PNp+u39mkh+VYTtKr12ls8ivZdI0y10ixhsbOMRwRLgDufUn1J7mgA1my/tLTLyx3BTcQPEGYZCkggHHt1r5j8E65Mml3vgK7LreS3ZtIyvIjRmIl5HXGGPvu9K+rq4yLwnZw+LJPEsbFZpIPLaIKMFum/PrjigCz4g8PW+qeG59DUbI/IEcJwDsKj5Dz7gf8A1q8C8F61da5pdv4Eubebz4roJcvkALbI25lyDndkbfoetfQev+JtH8PG3GqXqW5nbagILH6kAEgds+9cb4FsLa91/XfFNpj7JeyCG2wCN4XAd+RyGZePoaANL4i+HYfEek2umC/SxuBcK9qW6M6q3y+vQnp6CvN9EvfE3h/xBpOh+LYk1K1mmzZ3hO8xyYYAhzgt97ndyAQR0r1zxh4cPiKGzVL1rSW0uBcRyqgYhgDjr+f4VQtPCl1NqdnqOt6zLqUlkS1vH5KxIrEAFiF6n0oE1c8a+Gtppt9rWvWF9qV3FetcuVSG4eFZl3YY4U4JzjjPQ98V7F4d8NeHPD2uTCwaT+1JoGeQSStIxTcMsc9CSR7nn3rA8VfC3TNb1X+1LW6l0+5dt8vkjIZ853j0b1x169ck9b4Q8JWfhpJZFmmu76fHnXc7bncDoPYDFAWV7m/rv/II1D/r2k/9BNeQfAVj/wAIne7mOFvXAyeg8tDXuEsaTRvFIu5HUqwPcHrXjNj8K47C5lW11/UYNOlk3SWcUhQOv90kHnjjPXFAyj8EMldfyQx+2ckdD1riZNUk+GvjvWFkjkntb+NpoIkOclzlf/HgVr1zwZ8PYfC2oy3kGqXUiNkCDO1CD03D+Iiuk8ReFbHXb7TL64G2ewnWUMFzvUc7D7ZwaAPM9a0NvD3wq1GImV7u5CXN0WGG8x3TdxzjA4/A9KTwd4U0PxD4Xt2t9b1prQx+VPbi9ZUR8AupToBznHTBr3C/s7fULSezuoxJbzoY5EJIypGDyOR+FeDL8IJ7adksfEl1bWMrHzYkBBZew4ODxxzSSsJK2iOT8bXGn6Ynhmz0mR30DT7545HZiQ8qurtnP3gMnBHHJx0r1P41FZPA9wyEFWkiII7jcK1/EHgHS9T8NR6DaqLSOBxJBIAWKPzknn5s5Oef5CvPR8J9YuLMWF94rmkso8COBYyVwPu5y3GPTtxTGYfi5oovAHgt55HjhWaLe6feVdpyR7gV3s/gTTdS0wXGreKNT1CwA89XlnURgY4bp1wT371qf8K9gl8KSeHrzUbi7AbzLaaX/l3cDC7R/dGTxnuelclonwt1SExWWq+IHutGikDizQsFfByAQTgA+g9fxoAo/EP7Db6v8P4oFNxbRuojZz99MxBCTjnpnpWl+0FbRHw7YXGz96l4I1bPRSjkjH/AR+Vb/i7wLqev6tYX0Wr29rBpzBrS3FrlUwVPPzDP3R+AFWvHng3VPF9taWkmrw29vBh3UW27zJcY3Z3ZA5bA9+9AHl+rmTUvidp1nf3d7ZwvZxxwTQTFGbMechu2XyvHUivTJ/BGh6dqVhq9/qGp3F1FcRR273Fy0h3lvlX1xk5x061L408Ap4o0+zD3Yg1SzQLHdIhwwHYjPTv14NQeFvAl7Y3lvfa9rc2qS22TBGxbbG3GGyTknGetAHrNfPOlpBc/GnVHZEk8uAFSy52sI4xkZ6HqM19DV8tvY6nJ8YNSOkXkVvdRIJczIxRwYkyrAHJBz/UdqANv4hWFrb/EXwvPbxCGe4nR5pIwcyEOMZA9uCfQ89KwNQ4+OKe8sf8A6TrXsGjeE73+3z4g16/ivLxUZIIYoysUAOMFcnPTd+eetclN4C16TxmPFJvtO8zzlfySHxtChMdOu0fnQBQ8dRtJ8VfC6rjPlI34B3J/lV7xw2z4l+FG3ADbjp6sw64P+fTrWhrvg3xDqXiu18Qpf6crWe1YIyjjKAk4bHc7j3703xV4P8Tat4ottds9R02D7EAtqrRsTjknf1yTkjjtjvzQB5t4fspfEHxD8SRNr17p9150ojaBgDIiybduT6ALgeg9q9Q0XwPYeH/FFtqk2tXd3qNxvVVmC5k+Q5Jx6Adaz/GHwyn1fV01vS9SWxvztaUEMQZB/EpzkfTHatfw14L1bS3n1S/1ZdR1sRGK1ecsYolPqOpyc/hQBynwThtG1PxPMYgbxb1gHI5CEtwD9c1l/C9DH8TvFCMCCPtPUY489a7HwF4N8R+FrvU53v8ATpkvQ0jRhX/1vJU57DJ59vwxB4Z8G+J9H8S3mv3F7pl1PeIySqTIoGSD8vHbaB9KAMj4dqkfxL8VRxoqKA+AowP9YtfQUxZYnZBlgpIHqa8b8H+DvEei+JrvWry906cX277SsYcEZbdlRj2xye9e0UAfN/wPuXu9b8S3V5Kn22aVS8Z+Vs7nJwp5wOntxXqml6b4d8P+ILmC0ZodV1RWnaPLMGGWJI7KMk8Vw3iT4YXL63JrXhjVf7KuZsmVBuClj94gjoD1xg8+ldT4V8J6joMF/ezX8Woa/dAKLm4DbAgAwh5zjIPI9vSgDzH4c3U9p4K8XzRRnMbzMjq3O7y+TjHbg1h/C7wrLr/h+b7F4ru7DdK63NpAvAJAGTyOq45/wr1/wB4M1Dw0LyO8vbW5gviWmiSMjDexPUcnrXFt8KdY0nUp5/DPiA2NtMeUYsGVeuMj72OcZxQBDeeGdL8K+DvFenWOqS3tyscL3KMMCIk/LgDgE4Oec8DPatrSoo4vg3KY40QyWMrvtUDc2SMn1PArYl8AXaeFJtDtdUT7RezGa/vJ4y7TEnJxzx0Hr37mtCPwnqkXgxvDK39ocr5IuPJYYjLEtxk5bBx2oA4Ow5+B7f8AXKT/ANKGrRjkaH4MFlxn7GV5UHgyYPX2NdHpHge8tPCN54Xu9Tjmt5VYQSpEVaMk7uQScjdz26muJtvhd4im0ttI1DxIp06NS0FvFuK+Z/DnIHy5OcUmriavozldSna7+DeneYqZhvNiEDsC/P15Neh+ItJ0+2+E2IbOIbbGGVWKgsHYqxbPqST+dZMvw08RL4cHh9NXsJbQzLP+8R1MTAHIUjOQc9/T3rqrjwv4kn8E/wDCNNLpIfasIlDSY8oc56feyB7UxmBpNjZp8H5J0tIFleykd3EYDM2SMk45PA59q7j4SOZPA+ksWLfLIMkY6SOMfpWNB4X8Sw+DW8NCXST8nkrMWk/1Z3FsjH3uRjt14ro/h1oWqeG9EXStRmtJkgdjA1vuztYliGyB3JoA8++P93ImjadYqAEuLoMzd/lB4/XP4V23jbRrfVvA00MwANtaC4ibH3GRM8AEdsj8av8AxB8KjxdoxsBMkEySCSKVk3YIzx6gEHtXD2OmePbrSj4b1AWUVptNvLqRk8ySSHkHavqVO3LAHrnnmgDzbUXWb4O2TyIDJHd+Uj99u9zgn05PH0r23wx4X0208OWF3p1jCmpjTsQ3JUeYGdM5z65Y8+hI6Vk+LPA1/eeHrLw3oklnFp9uQ5kunbzCwLH+Fcc7smumtRqGg+D54tXvLaGWytDGl3CzPgKmFYggfNnHHOaAPFPh5rGj6L4Q1/Sdel8m4M0oe0b5ZXBjVcLnvkED0NdN4I0C1h+Gl7D4h83T7S6YzyyrhZPLG0qehPOOARz6c1534J0Tx4NL+16TBayWl25mVrkxMWPQt82SM47+ld7u17xzZ6n4Q163gtNUtFjuEuVPysd2OVHqpPIP4UAch4hlmf4epBpGmGDw3BMDHc3rg3E7Fz8wVRgDJ6ntUvxJgV/APhJvLVZCFQNt5wU/P3rRHgfx7e+Hx4dubixi062y8Q3AmUgkhcjtk55xTNW8E+O9Q0nSNMmFhLBZhTGBIFMWMjDH+LjHT0oA6j4v6bp1n4Cthb2scIhmh8oKMEfKRyQOeCeuPWuY+K7GXwB4UYsSSkWSe58nmu68X6B4q8VeHrPSZLXTbWTzS80n2hiqhOFxhc/NknvjHaodX8F6x4i8E2ek3y21rqOnMq2+yQukqIm0bj2J59eg6ZOAC58WY1b4encVynkFcjvkDj8Ca9P0L/kEWH/XtH/6CK8A1nwd498RaBFbalfW0f2YKkdlE3+uxgbnbOMjGe/4V3uq6T4xt/D+lWumahA97asEuBEBGJYwMKAWzyAOemc+1AHq9FIoIUA8nHNLQAUUUUAFFFFABRRRQAUUUUAFFFFABRRRQAUUUUAFFFFABRRRQAUUUUAFFFFABRRRQAUUUUAFFFFABRRRQAUUUUAFFFFABRRRQAUUUUAFFFFABRRRQAUUUUAFFFFABRRRQAUUUUAFFFFABRRRQAUUUUAFFFFABRRRQAUUUUAFFFFABRRRQAUUUUAFFFFABRRRQAUUUUAFFFFABRRRQAUjfdP0paa33T9KAKln0b61dqlZ9G+tXaEAUUUUAFFFFABRRRQAUUUUAFFFFABRRRQAUUUUAFFFFABRRRQAUUUUAFMkjSVCkiK6HqrDINPooApQ2FnCweK0gjYdCkYBq7RRQAUUUUAFFFFABRRRQAUUUUAFFFFABRRRQAUUUUAFFFFABVa9tYb62ltbhN8MqlXXJGR9RzVmigDjtJ8FeHNHu0vNP0uKC4QEBlZj+hODXY0UUAFFFFABRRRQAVzl94Y0TUNSi1O702Ca9ixtlYc8dMjoce9dHRQAUUUUAFFFFABRRRQAUUUUAFFFFABRRRQAUUUUAFFFFABRRRQBy/iLwro/iRrZtUtBM1u2YzuK8dwcdQeK6K2gitYY4II1jijUKiKMBQOwqaigAooooAKKKKACiiigAooooAKKKKACiiigAooooAKKKKACiiigCOaPzYnj3sm9Su5DgjPcH1rzrSfh5pel6surxXupyXoOWkkuiTJ7MerDgcH0r0migAooooAKKKKACiiigAooooAKKKKACiiigAooooAKKKKACiiigAooooAKKKKACiiigArL1vSrTW9OuNNvkL2067XAOD1yCD6ggH8K1KKAPCLL4WX2l74dM8W6hbWpOUiA6frjv2Ar0/wx4Y03w3C62cbNcTYNxcyMWkmb1JPvk4HHNdRRQAUUUUAFFFFABRRRQAUUUUAFFFFABRRRQAUUUUAFFFFABRRRQAUUUUAFFFFABRRRQAUUUUAFFFFABRRRQAUUUUAFFFFABRRRQAUUUUAFFFFABRRRQAUUUUAFFFFABRRRQAUUUUAFFFFABRRRQAUUUUAFFFFABRRRQAUUUUAFFFFABRRRQAUUUUAFFFFABRRRQAUUUUAFFFFABRRRQAUUUUAFFFFABRRRQAUUUUAFNb7p+lOpG+6fpQBTs/4vrV2qVp/F9au0I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fdP0p1I33TQBTtP4vrV2qlt/F9a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3Q/SlpG6H6UAVrYY3fWrVVLbv9a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ehpaQ9DQBXtv4vrVmq1uPvfWr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HoaWkboaAK1t0b61aqrbchvr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G+6fpS0jfdP0oArWucNkd6tVVtTkN9a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pp1Nf7p+lAFa16GrdVLU5B+tW6ACiiigAooooAKKKKACiiigAooooAKKKKACiiigAooooAKKKKACiio5pY4I2llkWONBlnc4AHqSaAJKK870/wCJHhXUL5bGHUwJnfy498TKrn2YjH546ivRKACiiigAooooAKKKKACiiigAooooAKKKKACiiigAooooAKKKKACiiigAooooAKKKKACiiigAooooAKKKKACiiigAooooAKKKKACiiigAooooAKKKKACiiigAooooAKKKKACiiigAooooAKKKKACiiigAooooAKKKKACiiigAooooAKKKKACiiigAooooAKKKKACgnFFRzf6t/wDdNAGcdY0sEg6lZgjggzr/AI0HWNLGM6lZjPT9+v8AjXyFfoUu7jOceYcZHbNUwOuB+NfTrIdP4n/kv/BPDea2fwLfv/wD7I/trSuf+JlZ8f8ATdf8aUaxpZ6alZ8f9N1/xr40bci8dT0wagDuOASWbjin/YP/AE8/8l/4If2pa94L7/8AgH2eNc0k9NUsv+/6/wCNKdb0oDJ1Kzx/13X/ABr4yVthKsPmHAB7Ghg6ruOeap5Bb/l7+H/BI/te+0PxPsRfEmiswUapa5PrIBSzeJNFhID6pagn0lB/lXx0qOx27eetWAoCkDJP06GqWQxb/iO3oRPNppaRifa0E8VzEk0MiyROMq6nIIpRKjStED86gEjHY964n4agjwnYZOc+Z26fvGru6+ar01SqThe/K2k/Q9yjN1KcZWtdJhRSAgjPP4ilrA2CiiigAooooAKKKKACiiigAooooAKKKKACiiigAooooAKKKKACikJABJOAK4e68XRG8NpptpLfyr1MZwv5/wBelbUqM6suWEW2ZVasKUeabsjuaK4n/hJ5bNl/tjS57GJz8swPmp9GI6GuzikSVFkjYMjDKsOhFOrh6lK3MrJ7PdP5k0q9Oqrxd/LZr5D6KKKwNwooooAKKKKACiiigAooooAKKKKACiiigAooooAKKKKACiiigAooooAKKKKACiiigAooooAKKKKACiiigAooooAKKKKACiiigAooooAKKKKACiiigAooooAKKKKACiiigAooooAKKKKACiiigAooooAKKKKACiiigAooooAKKKKACiiigAooooAKKKKACiiigApr/dP0p1Nf7p+lAFW0zhs+tXKpWZyG+tXaACiiigAooooAKKKKACiiigAooooAKKKKACiiigAooooAKKKKACuW8ZaB/wAJNo0ulm6e2EjoxdVzkKwOCPw/PH0rqa5PxxqV5pXh69ubC3lnu9oSJYlJKljjdwD0zn8KAPJfihZeH9B8M22hWNjatqErpHbgIDKMHlywwcnpk9S3Trj3bSYZrbTrOC4bdNFAiSNnOWCgE57818weCr2w0m6XWdbsdcv9XIJM0sBKQAAjjJyeO/b0FfUGl3sepWNvfRJIkdxGJEWQYYAjIzQBfooooAKKKKACiiigAooooAKKKKACiiigAooooAKKKKACiiigAooooAKKKKACiiigAooooAKKKKACiiigAooooAKKKKACiiigAooooAKKKKACiiigAooooAKKKKACiiigAooooAKKKKACiiigAooooAKKKKACiiigAooooAKKKKACiiigAooooAKKKKACiiigAoIyMHpRRQB5fr114Z0K6SDUNJ2iQFo3CBgR3PXIroU8KeHLiFXTTLdo5PnVlyMgjtz09qwfG+gDX72KHcwkhtXlQKOWIYcfjmuQ+HXiZ9NuDoWqMyIX2wl/+Wb5+6fQHt7/AFr6KMK9TDqpTqzdRK7jzPa7Wh4jnRp1+SVOKi9nyrc7bS9L8L3WoXNnb6ORLbH948kTBQfQEnrzmshh4IGsrpg08G8M3l/KjbVfP19fSu+08MNY1XO3B8ojjn7uP6V8/Min4lAu2B/aGfxzx+tVhFKtWcPa1UlTUvi1vp/mLFNUqXMqdNvna+HS2vQ9ZurDwXYakLO5t7WK6kG4LIG2nJ9T8ta0/hLw2sTSS6bAI0BYsWbgDqeteb+NNHn8Q+LVt9O2s0MKee5OBHz39eCOlbvxTvZrHw/b6fE5BnISRwOqqOR+Jx/k1natKNDlrz5qm6cnp5+hUFRTqKVGHLDTRL7vUtaY3hXVJZbbS9HW7MYw7rCAuP8AeYj0q1dw+HdOvreyudCET3LokTeUpViTjqDxg1Y+GmnW9l4dtpolBlucySv3JyQB+AFdfqOnw34t/NHzQTJMjehU5qKuJdPEezdWr7NOzfM7+bRcMMpUudQhzNXSUVb/AIf5lm1tobOFYLeJYolztRRgDJz/AFqxTQylioYFl6jPSnV4cpOTbbu3uz1kkkklZIKKKKQxpODQT6UuAarXcq21vNcMCyxRs5A64AzQBZ5x6mmgttG4YPcCs7RdSi1fT4L6FWWOUHCt1GCQf1FaeKqUXFtNWaepKaaTT0ZHI20ZwT7ChT1HpUvWipKIxuyc9O1SUUUAFFFFABRRRQAUUUUAFFFFABRRRQBzXjC5a00C+lRtreXsBH+0Qv8AWsfSdNmt/CUcVjl7m4iWTO7BO7BIz7A4rqtZsF1PTrmyY4EyFQfQ9QfzxXnWmeJZ9NsTpV4IrfUrQBE+0AiN1HTkdOO/tXsYZc+GlGCvNTTku8fPyT3PMxDUa8ZTdo8rUX/ef/A2Ot0qDTvMvNNWO4yFHmQXLMw2noVySMfQ9qreCN0Vpe2ZZmjtbySGLd2UYwP1P51zkWux2NxdanfXNrc30saxQw2jllCjJwfTn+ddj4TsJrHTs3OftNzI1xKCMYZu38qKlOVOjNyd1JR639/yfpe/3ahTqRnUgoaOLba2tF915v8AzOmooorxz0wooooAKKKKACiiigAooooAKKKKACiiigAooooAKKKKACiiigAooooAKKKKACiiigAooooAKKKKACiiigAooooAKKKKACiiigAooooAKKKKACiiigAooooAKKKKACiiigAooooAKKKKACiiigAooooAKKKKACiiigAooooAKKKKACiiigAooooAKKKKACiiigApr/dP0p1Nf7p+lAFOyP3uCOe9XqpWZzu69au0AFFFFABRRRQAUUUUAFFFFABRRRQAUUUUAFFFFABRRRQAUUUUAFFFFABQBgYHSiigAooooAKKKKACiiigAooooAKKKKACiiigAooooAKKKKACiiigAooooAKKKKACiiigAooooAKKKKACiiigAooooAKKKKACiiigAooooAKKKKACiiigAooooAKKKKACiiigAooooAKKKKACiiigAooooAKKKKACiiigAooooAKKKKACiiigAooooAKKKKACiiigAooo6UAYsjKNbgB4ZrV8e/zLXm/xM8MxSwSa3aqy3EWDKE7j+99RxXUHV/D8uqJfNqm24iVolQnCgZwc8d+vJraTX9FuVkUalalRwwaQDP59a9WNWph3SnFS92PvaNK3M9P66nnNQrqpC630d09bevQ5L4Y6pdatYXU95IZJUkWPcRyQFGMnua8/uwq/EpApwPtanLc84B/z/SvVtIk8N6Ck62mpWypNIZCv2hWAPoPaqEth4WOqf2w+owm5eQOrfaRgEegB/nXfRxlCniqlWKapyhaKt100OWpRqSw8YSac4ybd30u9TD+KxOmR2eq2Uptr4y+W0kbbWdcHg+uMDrWH4qe91vwPpepyqzyRMfOO3BxkqG+nA/Ouz1lfC2sXkN1qOrQzCH7kQmAT3yBzz9a6WLXtAlj+zJqFmYtmzYXAXbjGPTGKwhiI06NF2c6kZXbta0dfduaciqTqaqMJKy1Wr/mt+HcxvhtexXvhi1SNgHh3RuAclTkkfoQa4TxDrur2fi5NIi1SUWzzxA/KoKh8ZGce9ddoy+G9Hv5ZtN1uKGKX/WW3mq0ZPPIz0/OiQeDnv5tSuL23nuncSb3lzt29AAPoK0pVKEcTOpKLnCSvblu029vzJl7SVCMIu0421UtHpv8AM9JCKOccnqfX61wviXWru01mx0+K6gsoZkLtcTpuBOcbew7eveuysby3v7dbi1lWWFujLXMeKTczxSWq6GL+J0+VzIAFb+Y7civKwq/fJTjfdWdu3npod2Jly0m07baq/wCnczvFeu6noum6dJbi2ubqecRNtU7XyDjHPfimanqGu6EtnfXtxb3FvLKsU0Cx7DGW7g85xXJarp+o6Z4U0aOUYu4b9HSNmzjJO0Z7dq6vXLHVvE0dpY3Fj9it1kElwzSK+cdlwfevTjQpwcbqDj7SSlJ9lbbXz6HDUrSa3knyxcUu77/1qMl1bVtZ8SXOl6VdJZ21kv76ZoRIWb0wff6dD+K2Go6kj6roeqlJJobR5o7hf40ORyPXkfrU1xp+qaPr1zqemWaXdteBfPiDhWUjqRk855P41Hpuhanc3eqapqXlw3F5btbxwIQ2wY7np2FZuNJ0t4KPs0+nNz9u+/ysbKUlV+25OVuvLy/l+ppfDsY8LWHP/PT/ANGNW94guriy0m7ubVN88cZKDGefXHt1/CsHRrPVtE0GxsooIbi4SQiQGTAVCxOc9+v/ANauq1CS5itJXtIBPcKvyRltoY/U1w4izrylo4ub676/gvM6qErU4ppq0VfTy/M5XwhcT3UMc82tpemWBXa32IGiY9eRzjORyKrfEHVL/S7OzfT5jFJLcCMkKDkY9we9JpGl3k3iAazdacmnkQGORFlVzK5P3jjjp+PFaHi7Rp9YXTxBsxBdLLIGOMqOuK7JKm8VTbcOV2bXu2jrs7aP1OWLl9XmlzXWiet35q+qNXSkvLOxeXUrw3EmDIx8sLsGOmB171x+h3GueIrSbUo9SFnGzssEKQqwwP7xP+eK669/tGTU4IUgifS3jYXDMw3ZweMdfSuP0qx1/wAPwXOmWlpHdW25mtrgyqpTPZh3x/M+lRR5ZxqS/dqo7OKdrJX10el/XoVUfK4x99xXxNXu301WtvQ6Pwhq8+sac8l1EI7iCVoJcdCwA5/WuqrgNI0nVfD1hFBZiG8mnuDLdPIduM4zjn2/TpXf1zY2EFVbp25HtZ/f52vsb4WcpQtK/Mu6+71dtwoooriOoKKKKACiiigAooooAKpXthaX6BLu2imUcjzEBx9Ku0VUJyg04tprqhNJpp6pmTZaNptjJ5lrYwRP/eVBn861qKKqpVnUd5ycn3buTCnGCtFJLstAooorMsKKKKACiiigAooooAKKKKACiiigAooooAKKKKACiiigAooooAKKKKACiiigAooooAKKKKACiiigAooooAKKKKACiiigAooooAKKKKACiiigAooooAKKKKACiiigAooooAKKKKACiiigAooooAKKKKACiiigAooooAKKKKACiiigAooooAKKKKACiiigAooooAKZJ9xvpT6ZJ9w/SgCrZ9G+tXapWYwG+tXaACiiigAooooAKKKKACiiigAooooAKKKKACiiigAooooAKKKKACiiigAooooAKKKKACiiigAooooAKKKKACiiigAooooAKKKKACiiigAooooAKKKKACiiigAooooAKKKKACiiigAooooAKKKKACiiigAooooAKKKKACiiigAooooAKKKKACiiigAooooAKKKKACiiigAooooAKKKKACiiigAooooAKKKKACiiigAoqJJonO1ZEY88BgenWpaACiiigAooooAKKKKACkb7p+lLRQB8Z6pBJ/aF3hWIM7n043GqRjdThlIbGOR1r7IXS7BSSLOHJOT8g5pzabYsQTZ25I6HyxxX1sM8pRiouEnZHzU8qquTacVd+Z8cpbStB5gt2CKSrPjr6VXEJJ+Uc+hr7KfStPcktY25zyf3YoGk6cMYsbb/AL9D/Ctf7eou3uS/AzWUV0370PLf/I+MzG6t86kA9OOD+NWIhMY2QRlyR1A6AV9gyaNpkmN+nWpx0/cr/hUh0vT9qr9itwq9B5YGKHn1G3wz/Af9k1tfejf5/wCR8YbJCdo4XFBhYY4yx6e5r7QOmae3WxtT/wBsV/wpRplgCCLG2BHT90vH6VLz2j/JL8C1lVZP4o/icX8LUKeFrYEEHzJM5/3jXolRxRxxKEiRUX0UYFSV8xiqyrVZzSspO572Hp+zpxh2VjO1HTbbUlhW5QssMyzIAxHzDOOn1rRoorBybSV9Fr95tyq9+oUUUVIwoo60g70ALRRSGgBaKKKACiiigAooooAKKKKACiiigAooooAKKKKACiiigAooooAKKKKACiiigAooooAKKKKACiiigAooooAKKKKACiiigAooooAKKKKACiiigAooooAKKKKACiiigAooooAKKKKACiiigAooooAKKKKACiiigAooooAKKKKACiiigAooooAKKKKACiiigAooooAKKKKACiiigAooooAKKKKACiiigAooooAKKKKACiiigAooooAKa/3G+lOpkvCN9KAKtn0artULI5Demav0CQUUUUDCiiigAooooAKKKKACiiigAooooAKKKKACiiigAooooAKKKKACiiigAooooAKKKKACiiigAooooAKKKKACiiigAooooAKKKKACiiigAooooAKKKKACiiigAooooAKKKKACiiigAooooAKKKKACiiigAooooAKKKKACiiigAooooAKKKKACiiigAooooAKKKKACiiigAooooAKKKKACiiigAooooAKxPEd7Fp+kXdzMTtWMgAPtLMeAAe3NbdYviHSk1nTZrJ3Kb8FW9CDkVdNRcoqTtG+r7Iibai3FXdtF3PD/AAbaasmqWt7HbXK2ssoLMFONrHk57jFe6PrFhHftYSXMaXCoGKswHXoOe9eS6edX8E6lZ2l3KJtKuZNhK8qGbuM8jB5I6YzV5PD1vN42uYpJpj/owudwIBLbgPTpX1eOpwxNROUoqChJxlHW9uj9Ox89gnOhCSinKbkuaMtLX/zPXXmijZVeRFZvuhmAJ+lZ+q6lBp+nT3zyKY40LDBzuPYD3zXiWpXT6l4p1GaUs62ZMMMavjBB2+h4+8T9aDpVxZ+C9XgvfkiSdJoNpznJA9OnIrzYZVenCbqfFy6JfzP9DueYXqSpqG19XtdI7zwhreo31q+panPbpY7cAgjKtkDnHT8fWr3hfXbjWdR1IZiayifbCyH/ACTnrnpXGasLPQfBVthZHe+WFiuf4toJPIOOB9elVfCjNYeKrWKKFo47q2YOhyTjkg9BnlR0969CpgqdWNepGKXLeMUk7aWd99+hwU8RVpzo05NvmfNJt3et0l6dT28zxAMTKmFJDHcOCOuaraheLa6fPeIPMEcTSDbznAzXl2m6JDruta6bqW42R3RVVDYGfXH4fyp3hnzYPDXiOyZ9y2jXEaHPIAQ/pxXjTwcI03L2l5KMZONraSt1+Z7EMROU+XktFtpO/byOh1HxHcQL4eeOJQNRlRZVbsDjp/31n8BXc+bGZDFvXzANxTPOPXFeHeIrlrbRfCd3Gm54QrAEZyQF4/SrngSa2MWparNcO+pojtJExwcDnOPc8e1ehicvpqjKpH3VCU093fW0V/wTipY2Sqwpu7lKMdb2W2p7I80Uaszyoqr94swAH1pwdCFO5cN9056/SvH9I0K21zw/cand3ryXVwHkeTO1Y2HQEegxXORXOoT+GdP1UyyyjT7sBhnOEB6+/YfSuaOWRk3FVVeMlGWjsm+3fXQ0ePlFXlSaTTa1T279vxPf3uIY5UheVFlkBKKTgtjrj1ppu7YOIzPFvJ2hd4zn0ryu01S18T+JILtGMdtp8Bky44LZ5+nb8q5PU3sbzSb/AFOCC5inExCujll5YH5j7/1op5VKTjGTcZNXate13ZdepFTNIq/KlJXsne17K76dD6Jrh9e16/tBci30OW4ghzulkO1SAOSB1I966DQ2d9Isn3b3Nuh5PU7RXK+KvEUW99DslM97cAxOVPEQI7+px+VctCg1iHT5PaNO1rtLR7vyOqtWvQU+b2d1fa722XmXT4stToB1eNGOEBKEEYbOMZ6Hn9Ks6NqurXkyLd6T5ELDPmiQHHGRxVE+H4R4Yg0eW4WLgfvMjl8lvx5NZEU2o6N4l0/Tmmge2uUYYjTBOB1YZJBwPpXWqOHn7WFNJzvLlu3suq/Q5nVxCdNyuo2jzWS3b2fX/hzZ1fxOYNQOl6ZbG7v1I3x9FAP+0OmM85rsLSZp4Ed42icj5kbqprxzwxb6ldar4hntdQitnNwQzGIMxwWx14A561F4f8QXen6BqskzmaaO48qIDrvbPT29valUwMXTSp2c0ouWur5tlbYdPGS9r791B81tFZcu/nc9Dh1+W7k1VLK085bIiONg2fMk7jHoKyrLxJqces2ml6tp8VubpWKPHJu6A/X0rZ8J6dJp2ixRSrsuZQZZtx3He3r74wPwrziDTLjw94x0+6v5Ip1vGeOJkGNjEY4HbqPzq6OHoSnVp2TcYu2920umvf10JlXrOFOpraTV0ldJN9dO3oesa5q1vothJe3O4opAVVGSxPQCjQNSGsaXbX4j8vzlJKZzggkHn8K8x117aXXNQvtVgnNvbRiO1SSFirHHLdMYB/n7V0vw51COfw/aQlWRospucYDncfunvWNXBezwqnZubcW3bRJp6L8L/JG1PGc9dxuuRXS11b0/pHfSyCKN5GBIVSxwMnj2rmtB8QLq91eW32Sa3kttpIl4JDdOO1dRXE6MSfFWvZGMLB3/ANiuKhCEoVLrVRunfzR11ZSjKFmrN2a+RY1PXLyPU20vTbBbqdIhK7PKEVATjH16fnWjHqU1tpct9qtt9kaIEuiuH4HTBHrWLrfheS+v5dRs9TubO6aIJ+7PynHr7dK43UtXutS8E3S3Y/0iC5W2nYH7+1gcjj6f54rtp4enVhBQte8VN68yu7XttY55VJwnJycrauK0s7LbudZZ+KpylpcX2lSWtndttinEgfGfu5HUZ9a7t2CqWY4AGSfSvPfG5jTwcVGA2IREAcc7l6fhmul112j8P3rbdzC1bIH+7zWGIpwklKnHl99xtfta3z11NKMpqTU5c2iltt5ehxl541vIrd9Rh0kvpYk2JOZBl+cE47Dius1DXo7azs5beF7i4vVDW0A4L5APJ7YBFc9aLBH4EaXHBsGU898H/wBmNcr4Vm8zWvDsWxgsWnuQWBxuO7OM/wAx613PDUZOaUGvZSabu/eST3+a6dzk9rUi4t1P4iVk0vdba276P8D0rStce7v5dOu7NrO6SMSBGcNuHcgj8KTxXrM2i2kEtvbrPJNMsIVmwBnuaxdQYDx5pi7fm+xvk/8AfX/16PiN5o0+xaLaXF9HhCcb+uBn64rjhSpyq0fdtGdrq/m169Dpc5xp1Peu47O3lfXoST+INV0y5thq2nQxWs8whEsUu7DHp+Fd00saY3Oq5OOTjmuD1LStU1+/sjfQQWtlay+aVWXzGkI6DoMDt+dc9pmj22teLtYmuwzQ20o2xbiAX6ZOPpXRLDUZxTbjCUYuUlH3lurdd36mKr1Y/CnNOSS5vdfn06eh668scZAeRVLcAE4zXL+LdTu9Mgs3tCo826SKQkZ+U+lcx4h/sXUn1Py9Pnu7y2jfzJ1ZlWJlHTcSMYx0A5xWHqiS6p4N0GGSbM1xcpGHblurAY9wMVlh8KualKV7OcU01be+2uq0LrYiX7yMbaRdmnrddHppue1LNE7tGsiF16qGBI/CmTXNvAQJZ44yecO4FeY6nodpoWp6Hc6crxzPcCGVt5PmKRyTnuea09YbTb/WZLWPR21C+iRfNYvtRB25Jxnn0qFg4ycXGTlFp3dtrfPbzuXLEyjBuUUpK2l+/TRXv5JHoKOsih0YMpGQynINcd4h1fULbVLHTNOjgaW5VmLS5+XH/wBYGqnw6Zjo8qnhVuZAi5+6OOP51q614bt9WvIb17m5gnhXajQuBgZz6e9SqNOjiHCo04q+rv20vYPazrUFKCak+nXfXcsaKdbLyjVltAgA8s2+eT3zmuhrz3wjfah/amqaTe3f2tLRgUmZcNz2NehVli4clTaKTSa5b2s156muGleG8tG0+a19/IKKKK5DpCiiigAooooAKKKKACiiigAooooAKKKKACiiigAooooAKKKKACiiigAooooAKKKKACiiigAooooAKKKKACiiigAooooAKKKKACiiigAooooAKKKKACiiigAooooAKKKKACiiigAooooAKKKKACiiigAooooAKKKKACiiigAooooAKKKKACiiigAooooAKKKKACmSnEbfSn0yU4RvpQBTsc7Tn1q/VGyOQ2PWr1ABRRRQAUUUUAFFFFABRRRQAUUUUAFFFFABRRRQAUUUUAFFFFABRRRQAUUUUAFFFFABRRRQAUUUUAFFFFABRRRQAUUUUAFFFFABRRRQAUUUUAFFFFABRRRQAUUUUAFFFFABRRRQAUUUUAFFFFABRRRQAUUUUAFFFFABRRRQAUUUUAFFFFABRRRQAUUUUAFFFFABRRRQAUUUUAFFFFABRRRQAUUUUAFFFRTTRQLvmkSNc43OwA/WgCWsbX7CbUtPe2gm8mRiCHyRjBz2+lXUvrSR1RLqBnbookBJ/CrEkscQBkdUBOAWOMn0q6c3CSkt07omUVJNPZqx5Zb+Crya9tZdT1CS5ggbfsaQtk+nP0ro9T0W6fxDa6vaEfLGIpVMhXjOcn1GO30rqb+4+yWdxc4B8qNnwTjOBnFcZ4a8Wf21efZ3hitwYtygygs7ZGQB6Y/HivVjiK9b31CLjTTukrKzWp5/saVH3XOXNNqzbu9Nilrngxrq+kv7C7ktpZWDOiMQM9zn61uzaHcXfh+bTLu6M00g4lc5wcgjP5V13eobieG2jMs8qRRjqzsAK5XjajjCLt7luV21VvM2WDgpSkm/f3V9Gcdr3hf+1dIsbAXBja0KsCo4YhcVU0vwrcwa3Dq93fPNJGjDaWz1BGOnQA/nXRWviPSLu4W2gvo5JWO1VAPJ+uMUl34k0i0nME18iyqSGUAnaR1zgcVqsRiLShy357v4ddd7EuhRbjLmso2S1002v5lrTdLisJ72aMnddTGVhngf5OazLPw+lvFq8Zk3rqEjuQf4SwP+Nammaxp+q7/sN0k2wAsACCPrn6VPc6jZ2zpHNcxJI7BVQtyT9K5XUqqTTupNKNra6Wt+SN1CFk76Jt36a3v+Zjv4fglGkb+unY2AHgnA/qAaZJ4Zsm1U6iAwL5Mseflckf5Nb1zfWlqVFxcwxFhlQ7gZ/Opbe5guU3wTJKnTKMCK0eOrXb5rX5v/ACbVkfVKTiouN0rb67bHn83gsLFcWlpdNDZztuaMMev+FdNZ6BY2emyafHFmOVNshPVj6n3qOXxRosLyRvfoHjcow2scEfhW3Pd29vCJ5pkjiOMMxwDWlbFYmUEpNpOzva3Nba76mVHB0ITbjq7Wte9r9kc/pHhu00qymt4cmSZSrynk8jHFYUfga1W2e2L/ACE53gncee/au5t7+0utxguIpNgDNtbOBWE/i/QUfY2oLnn/AJZvj88Yq6eJxcpzceZyduay7bGFTB4SMIRlaMU9Lvdv82bWmWpsrKC3yC0cYUn1IGM1xw8IuL/+0PtiNcbiw3x7lBzwAM8CumGuaYbBdQ+1oLYkDdySCexHXNTaZrGn6srmxukm8s4bGQR+BrONbEU5TqJNNt8zts+3kbToYerCFNtNWvGz389Nzn77w9NeaQthNPHKyNuUsp4I6Y54/Xqaj0zwvHZX8N+zhpYxhUU4C5BBOep6962NQ8QaVp0zQ3d2I5F6rsZsZGecA1qpc20lut4JV8kruEhOBim8ViIwlpaE7300d9/vE8JRlKOt5QtbXVWd0cpdeHbhdSuL7TLtLc3K4mV03An1ANTW3hmOC2s7fzAwiuBcTOV5kcDj8Oa6KPULR5kgS4iMsi70TdyR61ex3NR9crRUVta2ttXba/oaSwlKbb117Pvv95Vu455ImWCcQyk5D7Nwx9DXMxeHZbjUYL7Vb43j2x3QIqBFVs9cDr0Fdh3p2eaxo4idH4Gk+9ldej6G1SjGo/evbtd2fqiOaMSxPGeA6lT+NcJqHhyWSLRNOhkf7LaSGWWUHByOn4kk139FFHESpO673+avZ/K5VSmprXtb5PcAMDFZdppsNrfXl6hYyXRUuCeBtGOK1KKyjNxTS6qz/MtxTtfpqjlNQ0vWJ5p2ttbMMMowIzCCU+hGCKksPDVhaaPJpZQvHMP3zn7zt/e+vAx6YrpGdFZVZlDN0BPJp9bLFVFFRT5Vpskm7bXa3Mfq8Ofnabeu7btfe19jgovC1xKLS31DUjc2NmytDCIghJXhdx7gDiu6kjWSNo3XKMCpHqKfRSrYidX4mt29ktXuyqdGNP4b/ffY89uPCM0lidKj1N00tpN/k+WC4XO7aG9M88itfV/DqXcVi1nObW6sMC3l278LgDBB6jArqgQc4PTrS1r9eraa7O+y1bVm33uQsNTV9N9N3p6djmdJ0aW11G61O8uxc3c6iMbU2LGg52gZPereuaUurR20bTNGsNwkx2j723PFbdFYuvPmjK+sbW8rGipRUXHo9/MKxNM0iLT7u+ukkZnu5N7AgfL7Ctuis4zcU0nurMuUVKzfR3RwA8J3CfbreHV5YrC8dnkhWMFst1AY9B29xWvbeHLaGy0y0MsjLp7iRG4+Zhnr7ZNdRTd67wm4byM4zziul4yq7arRp3sr6Ky1MI4Wmr6PW/V9dzL1LS4dQnsppWcNay+agU8E471iy+G3S9ubqx1O4tDdndOiqrbj7Ejjqa7Cis4YicFZNW7NJrX19DWdOMt/8mYXh7RodCtGtYJZZVaQyFpTkkn/APUKg1HR7q5vPtNvq91aqy7XjTDL+APSukooeIm6jqOzk+6TX3WsT7GPJyK6S7Nr8TD0PRLTRonWAM8sp3SzOctI3qa3KKKzqVJVJOUndsuEFBWSsgooorMsKKKKACiiigAooooAKKKKACiiigAooooAKKKKACiiigAooooAKKKKACiiigAooooAKKKKACiiigAooooAKKKKACiiigAooooAKKKKACiiigAooooAKKKKACiiigAooooAKKKKACiiigAooooAKKKKACiiigAooooAKKKKACiiigAooooAKKKKACiiigAooooAKjl/1bfSpKZL9xvpQBVsxgN9au1Ss+jfWrtCAKKKKACiiigAooooAKKKKACiiigAooooAKKKKACiiigAooooAKKKKACiiigAooooAKKKKACiiigAooooAKKKKACiiigAooooAKKKKACiiigAooooAKKKKACiiigAooooAKKKKACiiigAooooAKKKKACiiigAooooAKKKKACiiigAooooAKKKKACiiigAooooAKKKKACiiigAoooH0xQAUUUUAFFFFABXnHjmN7nUNDtvM2o90MgrnP8AkE16PXmnj2cWd9ot2yO6QXG9goyccV6OWq+JhpfV/kceNt7GV9uouqeBrSS3lktp5IrkHesnv+HT8K53Xb2W90Lw3O0p3tdKrO2SSykrk/lWtqXjG41G3a00ewuluZfk8yQBfLyOo5607VtGnstG0G3ypNpdK8pJ65JyR68k16tJ1m6Xt1q6i5bpJ2s7/LY8uNPDRdT2PwuL57NtX6fqN1e3bxH4tOmySv8AYrOFXkiDfKzcHkf8CA/CuwsvDOmWMyT28GyRCCCP8+9cn4j+1eH9fGu2lobiGeLy7hAfTHI9DwP8mtrTPFi6heQWq6dcx+Znc74wvFc84V/YU/YX9ny3lbv1ubSeHlWftre0Ukop9ulvU6DSL+S+N35sIiMFw0S853KOjfjXn2v2smv+L4dMkmf7HbQiV414APr/AOg132jahJfG68y28gxTFBzneOxrkfFEGp6dq8et6cgkXyhHNGedwz0/lzXPhVy4iyXLLk93X7XLp95viZ81C7d4uVpNLW1zrrTQ9Psyht4PLZCCGBJJP41znja6sdL06ZgFF7PzCi/eZ+mcd+tGmeKby9lgjbRpI1dtryGThfUgYrz/AFK41DUNYfUr/S2kigIW3h8zYBhs9e/fn3rpoYPETrL2zaS1equ9dvvOStWwkaLcErS8nZO2/lodNY2r+E/CN5qIIN5PGHZlGMMxwpx7bh2riNFurjSbaHVrux8yOWbc1wX+ds4wcenBr0qee88S6NfWMlgLd2RdmH3AnIPp7VzOoTaxd6NH4f8A7NVT8sQnVhhlXHOOx45Oa9GjKTlUcor2k5rmXMtIeXoctVUuWnHmtCEbp2fxXPStQ03T9WSG8uUV41jDqzDovXn2rzDwa6yeIdUawuf3CoxjCLgMN3A5/PNWvF0etvHaaRbKfsaQpHKUIHmHAzye3FaPg2Wa0juLdbG3idbdpVfdksQcDcfSualSlSw9R8/NFpqEbrRd2VUnSqYineHLNtc0rNa2tZfkclpsz6RZyPqllP5M1wzCZQpMe4ehHf1+lbvix7Vf7InsJzOxucqGYnPA9eAKj1yTX/EFqmnNpSQq7hmkjkB4H48UeJdDvoDo8trarK9vCqPjAJZQe/6flXUpqU6cp2g+ayimnolvfoZPlaq2ipK15O0lq3tqWfC80dz4qupGmMUq25j8psBmJIPUAA/zp3jhbbS7FLGFi91dHapIAIXPPQe+Kq6bpep3HiSz1KW1WNIjtZFYHaNp54PTmta10O61HxTPqWoYMETEQAcr8pwB/n3rGTSrwbmuSMLySt06aepEV7SjJRp3nzWi3e2u/wCXUvWnhxbLQYFgjMtxHicqQAzt6Z7D2ri/Bjy3Xi2ZrtRBKkJAj+6Tgj06/jXqmvXGoQGFLK3gmR8h1lJHauI03Rb/AFDxK2pajawxQrGYzHE/AyvfHXrWWHxUqlOvKo1aUZWd1daWtY3rUKdKrRhTXvRcU9Hr17WMPULe/i1vWdQks3uofMC7C+MKOhx3GBineKNVsLnwlENPleNUuQDG5+YnliD6jnrXQanL4lvoZ7OO0tU83I85G52+nXrWB4g8LXNj4dsYYS0slvI0r8cLk/8A163ouM1RjNpSjKPKlJO9urRjUinKrKMbpqXNdNddl+pl6Fete+J9H+0BojFHtUNzuOD7dDX0KWx16etfPAt7s6pZX17aosVoN7+S27OOQTz7CvXfB97cX2kJdXc3myyyM3A+6M9OnasM3pc0Yzi1aOjXq+6OnKasYuUO+q9EjO8W+JBpF1aWolMPmEPI4TcdufugYPXFYmkeMpbzVLuFJfPto7ZpE3R7CGUZPbp1FaXi/Q7u91C1v7ORUeFMfMARnJx/OqHhzRrqOXUZruS3Mk9uygIRkE9+Og/xrKhTw31Nyly89pbvW/Q1r1q/1pQjzct4rTbvcybPxRrE+hz6l9pYvA+MC2GwgdmPvntUU3i7X00qHUQAEeTDf6P8gHbn04/Wu1stGe08IS6bvDytG4JB43EngVJd6Ru8ILpiDymMEYbPOGypP65rZ1cK5v8Adxa9oo9Nnu9thuFZpfvGk48z30/H8CbVvEsGnW2nyTM6y3KiQRRRlywwCQPzqla+J4dV07WZQJYEtFIynEgBB9ehyDWF4q0m+fUNHlsZDbvFCIhLgFU4ORzxntTtL8OajFb6+ksgle9jwkhI+c8+n1rkeHw6pOSaUm3ZN/3u3XTzNViqzrKKV42V/uv8husTm6/4Q+aOWRy0qks55bG3JJ716fFfW0t3NZpJm4hUNImD8oPTnpXATaLc+R4XXGfsbqZQOg+7z+GK7C1eVtYvB56tAEQCMKMq3ue9PGRhKCSa91zaS6e8a4eo73/m5Vt5EGveI9O0Ewi+kdTNnbtUt069PqKZp3iOzvr/APs/y7iC62b1SeMruHtVDxHo7alrGjTYBjt5Gd8jPoR/KqeuWUs/i/RLhQTHGj7iB04PWuanQoOnC7lzyjJvVWVr20sazrVFOVrcsXFbPW/mYmh+KLWw1LWLW4FzLO17IyJFGZDjJGBj6Cu70rxFp+qWtxcwyOiWxPnCVCpTHPI/A1wWiaRd2us6tcpfiyeaV/LLxBhIoJJPPTBqlbaZd3v/AAk9x5zymSERq4UJ5rAZOAOO2PfPvXXVw1CpG/NaSpxbd9Oi2t+u5z08ROLsknFzkrJa9Xvf9Ds5/GulRW0l0i3MsEbbTIkJ257cnArR1DxDb2+mW97Apme72rbQk7S7N0H4Z5rzLUfEumx+CYtPt5Va7eFYmiCn5T/ETkY9fzqwYbkWnh0W1sBcS2MscO5toDFevQ8kHI6U3l0NdJK03HV/Ekm+yte24ljmlduL9xN2W12l3/A6ZPEEyuYrjWdNiu8gGDymZVY9FL5/WtxPEcMWl3N9fQvC9nJ5VxEvzFWyBx6g5BzXmWnwMtlptinh67jiSdZb2RkJLsuQPcjv6V0OqWF1L4f1q4nhkikvbhZI4QCXwGUKGH4ZxWlTAU+azTSckk9r6pab6PVq93pcypYyWrUuayba7aN6+mi0Oi/4S+yFsl49repZu4VbhovkOe/XOPwrF8R6smmeLNNlZJJUe2ZQkYyWJJxgVr+JLAXHhM2uw7liiCgA5BBXtXP+JLRx4j0mbdPHFBb/ADTom7yzk4Le2eDmufD4el7RcvNZupFp6uyjvojetWlyNOzdoySS8/Nna2euRy34065t5rS7Zd8aS4IkGM/KQSD349qhbX/OuLiDT7Ka9+z8SSIQqBv7oJPJ+lc+kial4osBHeR3JtIJGeSNMDn5ccfWsbQL+Hw5c6lp15ci1aOZ5BujLiUMOCCOcjH459qzWEhKLkk78nMo6662v3tYtYmSVpNL3+VvTTS/e1z0Dw3rcevWstxFC8QjlMZV+uQAf60zWPEFtplzBZ7JJ7uc/JDEMnHqfQVxPgXVre30nVNSuZDFE96zbipPUDHA+tbV3eRWHiSPUZxixubLC3BXhCDn6jj+dE8Go4hxcJciV7d3y3tcccVeipcy5m9+iV7Xsb/2/VGtXkTR2E4faInnUZHc56VgWXiXUX1uPSbvS0idl3MUm3lB6nFaWr+KdPs9NnvLe4juHQ7EVDnLnoD6VgeBZNPaWS6e78/Vr4b5QVPyDrtHGB2/yKKFGLp1Kk6XupaW5r3t67Ld3CpX/eQjCpdt67WS/wA+h6bRRRXjnpBRRRQAUUUUAFFFFABRRRQAUUUUAFFFFABRRRQAUUUUAFFFFABRRRQAUUUUAFFFFABRRRQAUUUUAFFFFABRRRQAUUUUAFFFFABRRRQAUUUUAFFFFABRRRQAUUUUAFFFFABRRRQAUUUUAFFFFABRRRQAUUUUAFFFFABRRRQAUUUUAFFFFABRRRQAUUUUAFFFFABUcv8Aq2+lSUyX7jfSgCpZdG+tXqpWf3T9au0CQUUUUDCiiigAooooAKKKKACiiigAooooAKKKKACiiigAooooAKKKKACiiigAooooAKKKKACiiigAooooAKKKKACiiigAooooAKKKKACiiigAooooAKKKKACiiigAooooAKKKKACiiigAooooAKKKKACiiigAooooAKKKKACiiigAooooAKKKKACiiigAooooAKKKKACiiigAooooAKKKKACiiigAqpc2dvdbfPiV9vTPardFVGTi7p2YpRUlZq6KtvZ29v8A6mFEOc5A5qWSGOUqZI1YqcrkZxUtFN1JN3bd+5CpQUXFRVn0toNZVdSrKCD1BGarJZ20bh0gjVwcghe9W6KUZyjom1ccqcZO7imxiRojMyoqlupAxmnEAjBGRS0Um2ykklZLQhEEIOREgOc52ilaKNxho1I9CKlop88u7IVKC2itfIYqKn3VA+goCIDuCgH1xT6KV2UoRStZWGlFJJKgk9eKjWCFM7YkGRg4UcipqKak11E4RbvZXGJGiH5UVfoMU4qG6gH60tFJtvcaikrJKwxY0QYVQo9hilCqF2gAD0FOoobb3BRS2VrDSqkAEA/WjaAMAAU6kNFw5Ve9tRoRQchVB9cUOoYFWAKkYINPFIRmlcailsilJaQGGSFY1jVxg7FApbaCO1hSGJTtB4/E1bxS55q3OTvd3vuZqlBNNJJpWXkN7428Y61GsaKDtRRnjgVPiipTaLcU3dq9thigbcY4+lPwKKKQ0hCoIwQCPQ0YHpS0UBYMCkAAzgAZ60tFAWCkwM5xzS0UDI3jRxhkVh7jNO24UhQBxwO1Oop3YuVXvbU5TUdDj1GJomtbeDzGBkkTliOpxx1ram063mtIrR1by4gvlkMQyFRgEH1FaNFdE8TUlFRvZJ3W+5hDDxi2929H/SKUVqY2Qm5ncL2Zhg/XirtFFYSk5b2+6xtGKjtf5u4UEAjB6UUVJRGkccediKueuBjNZWoW08m9ooLOVjwDKvOP1zWzRWkKkoy5uvzM5U0422+4w9E0oadYm3lZZXkdpJTt+VmPXj06VsPFHInlvGrJ/dIyPyqSinUqynJyb1buFOlGEFBbJWK6W1vGhjSCNUJyVCADP0qVURfuqo+gp9FTKcpbtu41CK2SCiiioLCiiigAooooAKKKKACiiigAooooAKKKKACiiigAooooAKKKKACiiigAooooAKKKKACiiigAooooAKKKKACiiigAooooAKKKKACiiigAooooAKKKKACiiigAooooAKKKKACiiigAooooAKKKKACiiigAooooAKKKKACiiigAooooAKKKKACiiigAooooAKKKKACo5v8AVt9KkqOb/Vt9KAK1nyp+tXao2WNrfW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lJ0p1FACGloooAKKKKACiiigAooooAKKKKACiiigAooooAKKKKACiiigAooooAKKKKACiiigAooooAKKKKACiiigAooooAKKKKACiiigAooooAKKKKACiiigAooooAKKKKACiiigAooooAKKKKACiiigAooooAKKKKACiiigAooooAKKKKACiiigAooooAKKKKACiiigAooooAKKKKACiiigAooooAKKKKACiiigAooooAKKKKACiiigAooooAKKKKACiiigAooooAKjm/wBW30qSo5v9U/0oAq2RypPvV6s+w+6frWh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HN/q2+lSVHN/q2+lAFSw+6frV+qFgcqfrV+gE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zf6tvpUlMk+430oAqWIwp+tXqqWg2qfr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G5BpaKAI4xgVJRRQAUUUUAFFFFABRRRQAUUUUAFFFFABRRRQAUUUUAFFFFABRRRQAUUVXvIBdW01uzuglRkLxnDLkYyD2NAHmvhzx8Na8U3vh8aaIvsxkHnifdu2Nj7u0Y/P8AOtb4geL4/B2nQ3jWv2p5ZfLWLzNmeMk52muWsvhFodncLdRX2qLcq25ZluArg45OQO/P5msTx1C3j3X7Dw7pxkaysZGa/vAmUibGNoboWwCMep9jgA9l8N6o2taPZ6k1v9nNzH5nlb9+0HpzgZ49q26qWFpDYWkFnbrthgQRoPQAYq3QAGvFYviTfy+KT4ZHh1PtYnMW/wC3fLgAnd/q+m0Zr2quUtfCum2viK68RRq5vbmMIwYgouABlRjIJA5OfX1oA6uvK/iJ48n8FzWo/sY3lvcKcTfaPLCsDyv3D2wev8q9H1K7Wwsbq8dSy28LykDqQoJ/pXzh4g8W2vxH0O30eytGTVJb+NVhc5KLtYmUeoABB9M0Ae6eDtbn8RaNDqk1itmJiTHGJvMyo4yTgY5zxXIeIPHt3p1k2padoL6jp8bvFPKtzsaF0JBDJtPHGcg4x1xXpen2cGn2kNnbRrHDCgRFUYwK8oX4YRwtqYttf1K3h1JmNxDGV2sGJyDx7kfSgCndfFOSHwrB4ij0F5Ee6a3liFzgR4GQ27ZyDwOg5rtPA3jG18WaO2o7I7V42ZZYPO3mPHQk4HUc9KuReEdKXw2vh2SIyWYTaScBi2c78j+LPNecWfwb0y3ZgdX1HynGJI0ZV3j0PHSgD2jTb+11SzivbKUS28oJRwCM4ODweeoNXicVFBDHbxJDCipGg2qqjAAqDULUXtlc2jOyCeJoy69V3AjI9+aAPE9U+LiweIX0XTdGXUP3ywRzreBBIxwD/AcAEkZz2zXqmreJNM0dJBf3KR3Edubh4UJZto644HcgDOM15ZpPwgt9Iu472y1y7iuYz8knlIduQQeCCM4Jwe3Wtm2+GVsRqMmo6vf315fQeQ9xKwJRdwbjOf7oH0z60AZZ+Kkp8Pz68NBH2RbkW8Qa8w8h5JJAQ7e3rXeeFfFP/CQeGzrn2PyMCQ+T5u/7mf4sDrj0rz2D4N6bHps1lJqt9IWYPES2EiYZyQnQkjjmul8PeA5tA0S70yy167V7kjMjKGWNechEPC5ycnrQAzwd8QW8S6TrGoDSTbtpyFxEJ95lO1mxnaMfdx0PWp/B/j1PEejanqr2C2i2Oco1xuD4Xd12jHpS+CfASeEppjbapPNbTj97BIi7WOMA9PesWX4WwxNfwaZrV5Y6dfEGe0jAIIB6AnkDn/HNAGr4L8eTeJ9M1PUm0j7JDZJlc3G/zSFJI+4MdBzz1qr4G+Ix8VtfqdJ+yfZIDL/x8b93t90YrprHwha6Z4Xn8P6dPJbrMjK9xgF2ZhhmPvjj2GPSuF0P4WTaA1w2l+I7mA3MRhlBhVgyn69COx6/rQB0/wAP/HH/AAmC3xbT/sX2UqD+/wDM3Zz/ALIx0rb0DxjofiC8ubPTb0SzQfeGCAwyRlSfvDjqPUVzPgn4ep4SupZbbVbiaCdds9vIi7JBg4/EE9fqO9ebeB/DUVh8R5m0eeS506xD+fMFARXZWHl5zzgkfl7ZoA+nq5Txp4lt/CmizapcJ5pUhIoQ+0yueig/TJ+gNdXXmvj/AMDL4za0WfUpre3t8nykQHcx75NAFX4eePZvGT3bNoxsbW3QEztcb1Zien3B2BPWo/GHxL0/w+bFLa1fUJb2PzYgr+WuwkgHJB6kHtWTB8M9QttK/si18VXVvZFmZkhhCF93UMwOSPY0mtfCWy1NdPxqU8T2lqluWCA79ufm9jzQAmpfE+60rXoNFvNBiE8jxqXiviwXfj1jGcZrvfHHiK68MaUdTg00X0UbATL5xjKA8BvutkZ69K87ufg7ZS3UNxHq96kihS8hO52cHO/ceh6fTFevavpEGq6PPpNw8himh8ouWy3Ths9zkA0Acj4C8av4wErppMtrDEg3SvIGUvn7q8DPHOf0rB8XfEw+HPEiaIdGM4fy8Tm52ZDY527D0+vau58F+GoPCmkLpsE8k43mRnkwMscZwB0HFc/4/wDh9YeMmt55Z5La6hUqJUAO5fQg+h/nQIpeP/iGfCGpW1iNK+2edCJd/wBo8vbyRjG0+lbHivxzYeGdJs7+6heSa8UGK2jYbuVySSf4RwM46kcVw138IVv/AC2vvEN/cyRrsVpMMAo6AZ6VueJfhpBrul6ZZy6pcedYK0aXEihiyH+EgY6YGD7UAZetfFK50jTtLvptBRl1BDIiLenKrnjP7vvXqZ1O5l0BNVs7Hz7h7VbhLXzdu4lQ20Ng89un5V49qPwdS706C3OvXbzwHEbzDeiJ/dVM8fnXsXhnR10LRrXS/PkuFgUr5knUgknH0GcAegFAzzHwZ8T7jxTqiadF4eeF8kyP9q3CNB1Y/IO+Bj3613PjvxMfCejnUxZG7AlWMxiTZgHvnB/l3rO8GeBrPwpf6leW0rP9rb5E24ESZJCjueo/KpPH3hGXxfawWbak1rbRv5jIsYbewyAc+nJ4oA82n+MdzbRW09z4WkjguF3xSfbMh1yRx8nt0r1yfxLEPCz+IoIGkjFsZxCzhScfwkjOK4/Ufh4974UtvDzakp+yzb4bhrcEqvPy4BHqean0D4fnSdI1DR31aaayvI3Vk8sAoxwNwPPoeO+aAINI+I39peEtT8R/2V5f2GTy/s/2jO/hed23j73oela3gLxxH4s0y91CWzFhHaPtfM3mDG3cWJ2jFeewfBqWC3mtI/Et0ltMQXiWPCtjpkZ56113hr4dRaFpGsaWdTkmt9Qi2HcgHltgjd79R+VAHoOi65peuRNLpl9Dcohw2w8qfcHkVtV85fBnRDpniDXWtLx7rS4lWGK4VSI52zklSDtJXGOPX3r6NoA4Px/4xg8G6fFdPbG6mmkEccAk2Z4ySTg4Ax6dSKqeBvGcvifTrnVLnTU06yhJUSPc795HU/cHA9c9cisfx18OB4v1MXs+qywoiBEiVMhQPqeuSaS48AajPo0WiHxHImnRoI/KjtlXcMg8nqeRn86AL/ir4g2+ja1BoNlYPqGpyuiGMSeWqFsYBYg9iD0xjvWPpfxNmu/FMfhy40RYJmmMTypebwpAJ4GwZ6VT8SfCp9W159ZtNZexkd1c7IyWBAAyG3DB4NVIfg+LbWob+1165jjRw5+X98T/ABHeD1PPbvQB0HjP4k/8Izr8Oj/2T9p8xEbzftOzG4kdNp9PWtf4geN/+EOtrKf+zvtf2liMed5e3Az/AHTmvn742fP47gSNwH8mFc9dpyf8RXsus+AdT8TXljca5riTW9sBiCG32BuQSSNxGSOKAL/iz4g/8I7oGj6x/Zf2j+0UVvK+0bPLygbrtOeuOgqLW/iIdK8K6X4gbSS5vn2/Zzcbdgwxzu28/d9B1ra8feC4PFujwaclx9ja2kDwuE3AADG0jI4wf0FebD4OXE9lFaXviSeWKAnyY1iwiA9eCTQB7Jomu/2r4di1v7N5XmQtL5O/djGeN2B6elcf4M+ID+J7XVJ10kwNYxlwi3HmGU4JwPlGOnv1p1vNY+FNOtvCFzqL3F3PbzfZ28nbhPmIBxn3574PSvOf2eTk6wDg52c+vWgDsfAnxRTxXrX9lSaQ1k5jZlf7R5mWX+EjaMcZ59q7Hx74pbwlpI1FLD7biZY5IxN5ewEHDE4PcAdO9eX6r8G92sSajo+smxQv5qI0Zdo2zk4bcOPrXo2m+Co4dE1HT9Q1C51C51JSLm7mbLZxhdoOcBeoHPPtgAAm8B+Lf+Eu0qTUBaR2pSZo2i+0byAADknaMdT+VU/HvjqHwrpVvqVvapqUc1x5H7u4CqpwT1AbnjGMV59p3wi1DTJGFl4ont4ZflmWKMqXTuM7uDjviuu8VfDz+2NM07RbG9isdLtGDsnkb3kfBG4tkc4J7dTQByEnxkubaOznu/DBht7td8Un24NuXOCcBO3oa9902+t9TsoL20kEkE6B0Yeh/kfavJr34bPf+FNO8P3Opxl7GcvHcpb4JQ5ypG739ew9K6PwL4UvPCkclqNUF1YtysTxYZGzyQc9PwoA9DrzXxn8QdP8M3SactvLfanKFMdvEQBljgBm7Z+hPT1r0qvDfGvwzvfEHiM65aawlo/7soDESUZAMEEH1GaQmxo+KdzF4jg0C88PrDcSXMdu7Le7whcgZ+5zjPrXulfOU3wh1J9aj1U+JPNmWVJTLLCTJuXHOc89K+i0BVFDHcQME+tMYM21Sx6AZ4rx3wZ8TD4o1+XSF0c2yxq7GVrnccKcfd2Dnp3r2NgGBBGQRg183N8JtasNbn1HQ9eis1leQqQrBkRifl7569Se2etAHV+Evid/wkXiRtD/ALI+z7TIPO+07/u5/h2Drj1rW+InjqbwZJaf8Sj7ZBcKcSfaPL2sO2Nh7YPX/wCvyfg34Y6n4b1+DVzq9vPtZvNUxNlwwIPOevOa9M8c+GofFWizWDCNZ+HglcH92478e2R+NAFXwP4tPi2O6uYdPe3s4iqRyvJkyMVywxjjBOM5OfauOsviibnxcfDbaMIj9re2+0PddgSN23Z3xwM9+teneGdGg8P6PaaZb42wIAzYxvbqzfic15D47+E51zVpNX0m+S0uJiHkSQHbv/vAjkdvxoQke3LdFZ0gma3SVwSqCbLNjPQEDNeTeEficfEfiJtF/sf7OAZB5/2nfnZntsHp61reEfBd9pF1Jqer6u+ramsPk20kxbbCvOepJOSev+Nct4R+Guq+HvESaz/aNnLl2MkflsPlbOcc9eeKBnsPiHU/7G0i91LyfO+zRNJ5e7bux2zg4/KvO/DnxG/trwvq2v8A9leT/Z5YeR9o3eZhQ33tox19DXo+vaausaVeac8hjW5iaPeOq5HWvArP4U+I7PTLvS7fxNDFZXRDTRLCfnI9T1Ax1x170AeofDrxn/wmljdXf2D7H5Evl7fO8zdwDnO0Y616HXlvw28H6h4Oiubaa8tbi3ncSfIjBw2MdScYr1KgDivHvij/AIRHRv7T+x/a/wB6sXl+b5fXPOcH09KXw/4n/tjwmPEX2PycxSy/Z/N3fcZhjdgddvp3rg/j8jt4SgZWwEvULDPUbXH8yK5zwRpPibUvhvFY6bd6cLa9EyD7RvV4kLsrAEZByQ3b+KgDfsvix9q8Nahrn9i7fsc0cXk/as793fds4x9K6bQ/Hf8AavhC98S/2b5X2Xf/AKP5+7dtAP3toxnPpUfhr4e2WleFbzQrlxPJfBvtEyj+L+AqD028Ee/NcrpXgTxTpWg3vhyG/wBKksLpzmdw4kRTjdhQuM4B6n8aAOr8LeO5PEfh691aDS44riCYwxWr3Y/fvtBCh9owTnAGOtcVpXxmW51iLTdQ0FrANMIpJGutxiJOOV2Dv710198PHi8GQeH9Iu1t7lZ0uJbhiw8yQdW45HIGPTaPrVLUPA2teItW0q816bSlWxYGR7VXL3IBBwwIAH3e3TcfagC548+JQ8J6xDpaaSb1pIlkLi48vBJI242nPQHOe9Y2kfF5J9dj0jVtEbTC0nlPI9zv8tj0yNg4JxznHOelS+N/hzqfibxANWW/s4FjCrGhViSFORn3qbxz8ObvxVd218J7G1u1j23DojYlYHg49hgZPPboBQB6X4r1mXQtFudVgtFuxbqHaMylMr3IIVv896868HfFEeKr630+10SVLl3Yz/vwUhiAHz7tozyQMYH1rqNLu7Wxs4PC+v6xZT6i8Hk7FYqzptAw24n5iM+meuK4X4E6JBaadfaqjl2uZjFHlMYRT2J5OSf0oA7L4jeOP+EKgtJf7O+2faHZced5e3Az/dOas6d4w+2+Cm8U/YNmIpJPs3nZ+47Ljdt77c9O9UPij4Km8Z6dbQ2t1HBcW8hdTLnYwIIwcdO3ODXG6P4E8T6V4Pv9J/tC3uJ7pRFHbPI3kwRkkuRx98k/T60DOj8P/Ej+2PDOra9/ZDRf2eceQs+/zOAc7tox19DWl4A8df8ACX2d9c/2d9k+ykDb5/mbuM9doxXlfhzwH4z0TQ9Y0eNNLkh1BACXnbKHocYHcHv6fgeu+E3hDX/CjX9rqSWbWV0oYmOUlww4x06EE0CLngX4mnxXrkmknR/shSNn8z7T5mcEDGNg9fWp/BvxI/4SbxBPo39k/ZvKVz532jfnacdNo/nXn1t8LfE2g6/Jd+HNStYIHV1SWQnciNkYIwckcY98VqfD74e+IvC/in+0bqSyubd1dJJVlbcQ3O4Ar1yB+tAHSL8UAfGJ8NNpBAF0bb7SLnPPTO3b/Wu38c+Ibjwvo7apDpv26ONwJUE3llFPG77pzzj868i8RfDTXm8XnXtGvbUCS4E4M2QYmzzkYIYV67eWNpf6K/hzWNThubqa2KysxVXPfeF9iMg+1AHGeCPiWfF19DZW2iyRPh2uXM+VhQfdIO35snjHGDTPFvxPTw34jGiyaSZkzHunFxtwGxzt2npn1qh8BtD+w6FcanLFia8lIjYjBMa4A/8AHt35VY+K/wAP7vxRLBqOlvCt5DHsZHJXzBnI56AjJ6/nQB7Qru7IUVDEwzu3HP5Y/rXjuj/E8an4wfw0dKSHbcSwC4a6znZu5C7Op29M/jUngjSPHUD2La3qkSWdsrL9lyHkkG0gB2AI4OOck9a4TRfAHivTfF6+JGttOlJuZJ2gNwcYfdkA7eo3HB9QKAO7vPiWbbxgPDK6QHP2hIPtBuscEA527PfpmvZK+YJPh34pl8ZL4iCWaJ9uFwY3uixC7gSudvpx047V9PjoM8GgDnPF2t/8I5od5q32Zrn7OFPlK23dlgvXBxjOenauQ+H/AI9fxibtV0sWjW6hgGuN+7P/AAAY/WvQdYsU1PTbyxfG24heIkjIGQRmvmPR/AfjvwnrPnaM9tMjAoZvMURlM5+dWwfToDj1oA978Y+I5fC+gy6tNZJO8bqphScgHJxncV/pXD/8LQ/4pE+JP7H6XX2b7P8AafbO7ds/TFWPGHhvxPrHhUaQ1xbX17PP5s87t5SRqCCqqoHPT+frWDpPw81OTwTeeHNQ+zw3H2gXFvMkxZS3+0NvHGfzoA6Hw9448ReIbBNQ0/whG9s7lA7aoi9OpwUz14q1448ez+ELHS57nRxJcXisZIBdAeSQFJG4Kd33sZ9q8w8J+FviTosNxo1o8FlYzOSbh5I2CHoWTGWGQPT8jzXRfEnwRr2tWekafpkUM8GmwbfOln2vKxAB4PT7oPXvQB03i74i/wDCOaFourf2V9o/tONZPK+0bPLygbGdpz1x0FSy/ELy/AkPi3+y8+Y+37L9o6fvCn39vtnpXmninwp4z8QaJo+ktottCumoEEn21GMnyhemBjgD1rrYPBurXfw2Phq6tkt7+3cvCTKrrIfML9R04Yr/AFxQBraN8RzqfhDUvEp0gxCyk2C3NxnzB8vO7aMfe9D0q54S8f8A/CRaDq2r/wBmfZ/7PVm8rz9/mYQt12jHTHQ14Vp3hTx7F4Z1LQodKRLKaVJ5FkZRI5BHCndj+EE/Trzg9t4P8O+JfD3hPXbCbRmkmv4v3QSZCcsuwgjPGAc/hQB2HgT4kt4svprY6O1pFDAZpJvtHmAAEDGNo9f/AK1S+CPiOPFV9f2q6V9mW1haUSfaN+/BAxjaMda8x+G+m+KPCVzeST+Gbi4juIdgCyIMHORnJ5FReAdG8T+GtR1G6n8N3ciXdu8QWORAUJIIPJ9qAPUPAnxJHizVpNO/sr7JtiaQObjfnBAxjYPX17V7BXy38JfDPiDQfEgub/RpkglieMyl1/d55B6+2Pxr6koAgu5vs9vNNgHy0Z8E4BwM9e1eSeAviRJ4v1aTTl0dbQRwtM0hut5wCBgDYOcsO9ej+JJZ4dGvntrV7qfyWCQRn5nJGOPzrwP4NeG9c0HXLibU9LnhhntjGJGKkBtwbnn2P40riv0PVvH/AIvk8G6RBqEmnC7eSYRGNJ9oXIJzu2n09O9cNf8AxdFn4f03WP7DLm9llj8r7VgJsIGd2znOemKn+OOmaprWm6dY6ZplzduLjzWeMAqo2kYPOe/0461xP/CE6vqHw/h059Kmi1bTbhpY1k2DzUc/MFbd6YJBx90daYz2jxD4x/sbwhB4k+web5scL/Z/O248zH8W09M+n5VT8PeOhrPhO+8RHTxB9l3/ALgz7t20Z+9t4z9K8hu7Pxpd+CYfDEnhiU+S6j7UbhMlQxYDZ7dM56D3roPDOia9pPw+1TSLnRZzc3LMIEjkRmO4EEsM/KBtHr1FAHReHvif/bOh61q39jGL+zERvKFzu8zdnvtGMY9DWz8PfHh8aQX7R6clpNbbdkbXO/zMg99oIGQBnB615t8L/B+qQWGu6Lrem3Ntb6jEgFxlCFK57ZPPII+lc3oHhnxx4F1uabS9MW9TaYmIIMcqHB45BB4H0Oe1IR9DeK/Etz4Y8Py6td6fFLLHIqeRFckggkDO4oPyxXJT/EzyvB0Hib+yM+bcGH7P9p6YJGd2z29Ko+NLDxTqXgtdOvbRb3VbmcO32QAJCgIIBJIye3Gfrxk89o3hDV9U+H03hu6sZ7G9tpjcRPLsKTHJIUYbI6kc9OKYz1zw/wCJLvxD4attZ0/ToTPMzA2sl1tC4cr98IeeAcYHX88fx/45l8GWunyzaWl1LdFw6JclVjK46Epz19BXkfw7k8eeGoptHTw/NJBMx8p5wQsEh43bumzuR+I9DqfF/SfEer22i2g06W9ubdZHuJ7WP90WYjAA68Y70AegeMfiF/wjWl6PqH9l/af7Ri8zZ5+zy/lU4ztOfve3SvQNA1H+19Ks9R8ryvtEQk8vdu257ZwM18z/ABBtda8RaRoNja+G9TSSwh2SvJFwTtUELgnI+XqcfSul8Vt4og+H2lJpFtf2UtqAt6IyUlVUX7wwc7SRnIP4YoA+iqK85+FOqX2r+ErS51FpJJ98iec5yZQGOD+H3f8AgNejUAeK+M/ilH4W186TLpJnjUIzzi42kBgCfl2nOM+vNa3g74j2PirW7nTba1eCOOPzIZZpAGmxjI2Y46k9TwM4HOPJ/Fumatqfjldcj8OahNYQyxho5IRmQLwSBk5HGR+GcVkeJfCet6L4s/tPwxpF3HAClxAFi3CJioLKeo65GPwoA9n+IfxGHg3ULWyGlG8aeLzd3n+XtG4jH3TnpVrx34+HhLT9LvTpv2oXwJ2efs2fKD12nPX2rz/4h6HrXjXRLDV4dJmttRsy0c9k64dwcHKH+Ie319Oafi/Std8cyaDplvo15ZW9pHieW8UIobABIIJ4wvHfnpQB3vjH4mR+HrXSrqDTDeR6hCZVzP5ZTpx9056+1O8QfEaTRfDuka1JoxdtRGRAbnb5YxkHdtOcjB6DrXA/GLQNQv7rSrHR9Hu5rextyvmRx/JyRgA+vy8/WsrxZYavqvhbQNHtPD+qiaxX980kWVzjHBznrk+wxQB7XrPjb+zPBsHif+z/ADPNWNvs3nbcbjj7209PpVz4f+LG8X6ZLfmw+xhJjGE87zNwABznAx1Ix7VwWoaPqet/C0aUlhcW9/aqi+RKmGk2EE7fXI6e4xVH4MWfiDRIp9Pu9Je2tTK1xNNOrBmGwAKgA5ORk57UAbumfFD+0vFv/COW+kBh9oeH7SLnIwuctt2f7J7/AI11fjjxXP4S0ltSm0+O4XzljVEuCuc55JKcdOnNeK+E9M1eD4jS67N4fv4bKeeZgXhwYw4bDEDvzzj1PXv7b8SPDUvirw5Pp1vIqXIdZYS5wpYHoeO4J/HFAFSDxr5vgc+K/wCz8YRm+y+d6SFPv7fbPSsGx+Jou/B+peJRpJU2MyRG3+0Z37mQZ3bePv8Ap2rzi1TxXb+BJPCX/CP6il0ZdqTIimMxM25gWz1ySPoetdTdeDL7RPhtceH7e1mvtQvZRLL5DLtR9ynPzEcBUA4zk+meADr/AAr4+PiHw5qutjTPINhv/c/aN2/am7720Y/I1R8G/Eg+JrXV7n+yBbLp0Bmx9p3+ZgE4+4MdOvNcT4O0zWtB8Ga/pl3od811dbvJWMA7t6BOoPbqfb1rB+H2na34d0/XLe98PamWv7UxxGKEN83zLzkjHXP4fTII9f8Ah78Qf+Eyu7u3/sv7GIIw+7z/ADN3OMY2jFVdA+I76x4un8N/2P5Hkyyobg3OchM4O3YOuB37964j4LaNrOha1epqWkXdvHNDtWVk+QEHPJz/ACzWV4B0fWrb4hSavdaJfwWlzNOwZ4vuB9xG786Bnpvgz4kjxPr9xo40o2wiV2ExuN+dpx93aMfnXeQajqinUnvtKjt4LZS0EiXQk+0AAnONoK9B1/8Ar18yT+FvFHg7xo2q6VpjXsImeWIQKxQxuWGxvQ7T74ODzXuEWs+INSsNUuLrQJbS0Fs0cFtnfcSyNxnHGFGf60AVPh78Qz4yvLm1/sr7H5EXmbvtHmbuQMY2jHWrnw+8dHxjLfx/2YbMWpXkzb9+c/7Ix0ryD4V6fq/hq61KTUND1LE1sUjCQkljkcZ6Cug+Cemato19qSalpV3bLchCjvGQuRuJBPbrQB9GVh6/eanY2Zn0vTE1GVT80JuPJOMdiVIJ9uK3K8q+MNtrV54Za30eKSUySgXEcIYyNHg8ADqM4yKAOU1D4z2VpYW8iaYZr9mK3FqJyFg5OB5mzDHgdB39q9e8J6y3iDRLTVGtvsxuAzeV5m/aAxA5wM5Az0718iT+GfEsnhGG2XwtPGYbrznlVSZpgwIAMeN3y4/DI46mvpb4Vw31n4Yt7G+0yWxe2LKBK3MmWLFsdRye9AHo9eXePfHv/CI31jaDTPtf2tSd3n+Xt5A6bTnrXqNfK/7QDsmt6GVGWEZIUnGTvFAHsvxD8YyeDbC1vRpwvUmk8tl8/wAvYcZB+6cj8u1c3r/xO/sfw1pGu/2R539osw8n7Tt8vGf4thz09BXH/Ehdf8bxaTpVt4dv7SVJDJcPOn7pWwFGJBwQMt6Hpwag+J/hLU4/Dfh3Q9Ns7nUHs/MMssMXAzj8sknH0oA9l8FeJbvxVocerLpiWokmZEje5LBkXgtkJ/eyMY7da43xd8Ul8O+I20QaQLkqYwZRdbMFgD93YfX1roPhJbXth4RtLC/sZ7Se2eRdsoALguWyB6fNjn0rwn4jeHNdv/HV7qVpo17Na+bEVkWLIfaiA49eVNAHuPxB8e/8IdPZQ/2b9s+0hjnz/L24IH90561F4/8AH0ng+20+5/skXkV4pORc7NhABx90569eK8h+Pzu+p6Lc5lCPb5EDggqd2Tn0PIH4Ve+IkWr+N30TTNL0S/iWCPdLJc25jRC2APn+6RgZ4/DPIAB6rdeNdSOiaZrGmeHJL6C7iaSYfahH9nIIBySpyOvPHAyQK5+5+Lmnr4gtdJs7WO8gmeON7yO4IVGY4OAU5A45zXn3xV8P+IbKz0LRNKhuZ9LitvKK2wZt83Vy+OcHqM8DmsTXdN1RPE2i36eELuC1iSLyrVFDGQRnkttHyn1B+p60Ae2+IPiUmk+LYvDcWltcu0kUck3nbNhfB4XacgKwPUd6k+IPxEbwfqNrYrpP21riLzA32jy8fMRjG0+leXfFjQNVi8QWPiaw064ZpkilmWNDIYpU2gBsZ7BR0xxWD8RrjV/GOtabe2PhnVo0jtwAssJBbDEk5AwByP09aSEkfQfjrxqfCWjWWpNppuWuZFQxGby9mVLddpz0x0rC8Q/EttF0bRNTOj+cdURn8oXOPLxtxzs5+96CuO+MVxda3o2jWVjo2pm4J+0PF9mYmJQCmGxnnP6fUVzPj2y1K88PeFbG20jUnns7d/PAs5AEJCgDO3k8GmM9b8cfEuLwqNOUaW91LeQCcjzvLCKe2dpJPXsKcfiR9o1LTbXT9Cvbm3umjWW5ZXjWEs2CMFPm29zkCvPvir4b1LVdI0PVrGzuZmt7YQ3MPlMJExjnYRnruyfoenNdJ4H8W+INTtdH0i00S4RrcLHe3l3GVjWNcD5T3Yr6/wD1wAj3uiiigAooooAKKKKACiiigAooooAKKKKACiiigAooooArwzeazDbjHvVis6y++/1rRoAKKKKAP//ZAAAAAAAAAAplbmRzdHJlYW0KZW5kb2JqCjcyIDAgb2JqCjMwMTk4NAplbmRvYmoKNjkgMCBvYmoKPDwvSkkxMmEgNzEgMCBSCj4+DQplbmRvYmoKNzAgMCBvYmoKPDwgL0ZpbHRlciAvRmxhdGVEZWNvZGUgL0xlbmd0aCA3MyAwIFI+Pg0Kc3RyZWFtDQp4nCvkMrU01TMwMFAwQCItTAwxxJJzufS9PA2NEhVc8rkCuQA8/wtICmVuZHN0cmVhbQplbmRvYmoKNzMgMCBvYmoKNDAKZW5kb2JqCjc0IDAgb2JqCjw8L1R5cGUgL1BhZ2UKL1BhcmVudCAyIDAgUgovTWVkaWFCb3ggWyAwIDAgNTk1LjAwMCA4NDEuMDAwIF0KL1Jlc291cmNlcyA8PC9YT2JqZWN0IDc1IDAgUiAvUHJvY1NldCBbIC9QREYgL1RleHQgL0ltYWdlQiAvSW1hZ2VDIC9JbWFnZUkgXT4+L0NvbnRlbnRzIFsgNzYgMCBSIF0KL1JvdGF0ZSAwCj4+DQplbmRvYmoKNzcgMCBvYmoKPDwvVHlwZSAvWE9iamVjdAovU3VidHlwZSAvSW1hZ2UKL05hbWUgL0pJMTNhCi9XaWR0aCAxNjUzCi9IZWlnaHQgMjMzOAovQml0c1BlckNvbXBvbmVudCA4Ci9Db2xvclNwYWNlIC9EZXZpY2VSR0IKL0ZpbHRlciAvRENURGVjb2RlCi9MZW5ndGggNzggMCBSCj4+DQpzdHJlYW0NCv/Y/+AAEEpGSUYAAQIBAMgAyAAA//4ACkMyMjcgUTc2/9sAQwAFBQYHBgYIBwcHCQkICgwUDQwLCwwZEhMPFB0aHx4dGhwcICQuJyAiLCMcHCg3KSwwMTQ0NB8nOT04MjwuMzQy/9sAQwEFBgYJCAkNCwsNExANEBMbFxQUFxsiHhsXGx4iKiYiHh4iJiotKSYiJiktMi0pKS0yMjItMjIyMjIyMjIyMjIy/8QAHwAAAQUBAQEBAQEAAAAAAAAAAAECAwQFBgcICQoL/8QAtRAAAgEDAwIEAwUFBAQAAAF9AQIDAAQRBRIhMUEGE1FhByJxFDKBkaEII0KxwRVS0fAkM2JyggkKFhcYGRolJicoKSo0NTY3ODk6Q0RFRkdISUpTVFVWV1hZWmNkZWZnaGlqc3R1dnd4eXqDhIWGh4iJipKTlJWWl5iZmqKjpKWmp6ipqrKztLW2t7i5usLDxMXGx8jJytLT1NXW19jZ2uHi4+Tl5ufo6erx8vP09fb3+Pn6/8QAHwEAAwEBAQEBAQEBAQAAAAAAAAECAwQFBgcICQoL/8QAtREAAgECBAQDBAcFBAQAAQJ3AAECAxEEBSExBhJBUQdhcRMiMoEIFEKRobHBCSMzUvAVYnLRChYkNOEl8RcYGRomJygpKjU2Nzg5OkNERUZHSElKU1RVVldYWVpjZGVmZ2hpanN0dXZ3eHl6goOEhYaHiImKkpOUlZaXmJmaoqOkpaanqKmqsrO0tba3uLm6wsPExcbHyMnK0tPU1dbX2Nna4uPk5ebn6Onq8vP09fb3+Pn6/8AAEQgJIgZ1AwEiAAIRAQMRAf/aAAwDAQACEQMRAD8A+y6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g0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WVqWrWelvareSmL7VKIY2KkrvI4BPQZx3oA1aKKhuJkt4ZJpM7I1LtgZOAM9KAJqK8mj+LXhGRwgvJ9x6D7M5yfTgd+legNq9uulnVGiuRAF3FTA3mAZxnZjOO/056UAbNFcT4b8b6F4lumtdMuZJZ1jMjKYWXaoIHJIx3Fbmva5pvh+0W81S5FvAziMMUZssQSBhQT0B/KgDaorn4vEOmz6PPrNtObixhR3Z40JyFHOAfpVGfxjoMGiw61JqCCym4jYAlmb+7tHOR3HbvQB11FIDkAjoaWgAooooAKKKKACiiigAooooAKKKKACiiigAorC1fxDpGiyRx6lqEFq0g3IJW27h7Vf03ULPVLZbqxuY7i3YkCSNsgkHBoAvUUUUAFFFFABRWDp3iHSNSvriwsr+Ge6t8+bGhyVwcH68+lb1ABRRWfqmpWek2j3l/cR29umN0jnAGelAGhRXNaH4o0XXppIdL1CO5kjXe6oCMDOM8iuloAKKKKACiignFABRWFrfiDStBWNtTvY7ZZDhN4Jz+Qp2m69peqWct7Y3sU9tFnzHXPy4GTkdRxQBt0VjaNrml63E0umX0F0iYDeW2SufUdRWzQAUUVTv721062e7vJ0gt48b5HOAMnAz+JFAFyis3S9UsdXgafT7qK5hVyheJsgNgHH5EfnWlQAUVl6rq2n6REk2o3kNtG7bVaVsAnrim6TrOm6wjvp19BdLGcOYnDbT70Aa1FFFABRRRQAUUUUAFFcwfFnh9b6awfV7SO6hbY8csgQhvT5sAn6V04IIyOlABRRWa+q6fHfrpz3kC3rJvWAuA5GcZAoA0qKzYNUsbi9msIbuKS7gGZYVbLIOOo/EVpUAFFVb28trCFri7uIreFeDJK4VR+JqOy1Cyvwxs7y3uAv3vJlD4+uDQBeooooAKKKKACimSyJCjSSOqIoyzMcAD3NQWt5a3YY21zDMF6mNw2PyoAtUUUUAFFFFABRRRQAUVzWq+KdD0m8jsr/U4ILiQgBGPTPQseij3OK6NGV1DKQVYZBHcUAOooooAKKKKACiiigAooqtDd207bYbiKRh2RwT+lAFmiqr3dtG+x7iJXzjaXANWutABRVea5t4CFlnjjJGQHcD+dTI6uoZGDKehByDQA6iiigAoqGWeGHHmyomem5gM06OWOVd0bq4zjKnNAElFZGpa1pelPGl/qFtatJ9xZpQpPvz2961UZXUMrBlYZBByCKAHUUUUAFFRrLGxwsik+xqSgAooooAKKKKACiiigAooooAKKbuXdtyN3pmnUAFFFFABRRRQAUUUUAFFFFABRRTWZVxuIGTgZNADqKKKACiiigAooprusal3YKoGSzHAFADqKiaaJYjMZUEQGS5Ybceuaejq6q6MGVhkEHIIoAdRRRQAUUUUAFFFFABRRRQAUUUUAFFFFABRRRQAUUUUAFFFFABRRRQAUUUUAFFFICDnBBx1oAWiiigAooooAKKKKACiiigAooooAKKKKACiiigAooooAKKKKACiiigAooooAKKKKACiiigAooooAKKKKACiiigAooooAKKKKACiiigAooooAKKKKACiiigAooooAKKKKACiiigAooooAKKKKACsnXNXs9C06fUb+Xy7eEZJAySewA7kmtavJ/jVp89/4LvDBtJt3Sd1IHKg84J6YBz+GO9AFdPivpJ0+PU30rV4rCSUwrcPDHtL4JwMOSeh7VoQ6ppvxJ8PalbRWd5FbFSqTXEQUMw6Mhyc4Ir50/tqPxB4C0fw1Y2NxPqlvcs3lwxEjaCx3ZHU4cZ+pJxX1B4B0O48O+FbfT7tibhBI8g3bgpYk4HoPp3ye9AHA/BPxVdanBd6JqNw9xc2XzRSPklo84IJ74OOvOD7V7yRmvjz4FtN/wm195ajabaTzOcYXev587a+w6APij4xaC/h3xSuo2kZjt7tvtETAfKsgI3D655x7ivp3/hLbeTwU3iZCqqbUyKrdPN+6E7/x/LWJ8ZNAk17wlcCBFae0YXK5AzhfvY/4DnjvXhfwiku9dH/CK3Mfm6Qs32yXIJIAH3M54Utt/X1oA9n0qX/hAvB41e9024nvLiTz7/ywu9WfPJ6YA4GB0J+tY1nrGifFi7htTb38UOmN9pkgkChJ88BSQ3B/pmvcL2zt760ms7mMSW8yGORCSMqRgjI5FfEXhnUpvht4y1O2ltZJdoktMKvz7SQUZQeucIeexpNXE1c+oNB8VaTqSalp40q5sLLT0dLhp4USBRnBXg9eScY6V8++H7bwnomp2+tyDWZ9LSVzbedaIYncZHXdkkcEZAPA9K9utfDSWvw/vLHVL4QT3qNc3l1OMbZXIbLc9RhQeecV82Ws+t+C5V0rWbOSXSZ5Vle2YApLtOQ0bjoenKn61RR9meJPEem+GrFL3UZGSJ22IFXLMcE4A/CsnQvGunaxew2PkXdnc3EPnwJdRhfOTGdy4JB4BP4Gvnn463/23VtCmimdLaaySdA3QbmJyV6Zxj8q9Au/CF/4hvNE1+98R2QihESxmCLywQGzgfNjceR+HSkI9/rjdY8X6bpmpx6UqXF7qDjcbezQSOgwDlhkY4OfXH1Geyr5g8QLo+l/EFpdFiur/wARyTgrbyMFt45GUEktwTwScdAep4xQB7J4a8daP4ivptPtDPFdRAkx3CbCcHkAZ6juK7uvj74dpdt8U5vt80b3aSTmZrckIz7WBA9s/wAq+waAPNNW+JOgaPqNzp2oG7t54GCndbnDjGcrjqPfiqdv8VvDE97HaLLcjzGVVlaHCZP45H5V4J8YQG+IaqRkN5A/Ra9O+PemWo8OWV7FBFHJBOqKVQA7SD8uR24FAHuGr6rZaPYS6hfTrFbRLlmPf0AHcn0rjNP+IuhXl3a2x+124uyRbzXMBjjlwcfKx688fWvnf4jaxf3Pg3wpazSlkmgMshbJZ2HC5J9vz6+ldj8VoY4fh74YVFACeSBxzzCc0Ae0eIvHGg+G7yOz1W5lt5JF3BvIdlx9QDn8KmPjDShoba9m4/s4Pt80wMM84DAEZ25OM+teP+KdIfxF8J9OvjBNJfWUCSRAEsxXcFb6jaN34Vyfw31V/EGgxeDJI5Zt96kkpLkBbUEOwB5wdy8Af3u3WgD6Tm8V6RBoY12e4aGwP3WkjZWbnAAXGTntj61zVp8TPD1xeW9rI13a/af9TLcwGONwehBPY+vSue+NOh6Te6FZve6qdNW0fbCoUur5wMbAeSAOo6DNeJeNry/v9P8ADLzWTRaekRS0mnkDSzqNuWbHTtgf5KF1Pa/j4kb+E4pCqlluk2tjJGQehrmvhv458MeFvB9jb3l6wvJZJHlhjRnZSXIBOBgDaFOM5rf+OX/Ij23/AF3i/wDQTXDz6FpUXwV+3R2kLXbFZTcFQX3mcIee3Hy4pjPp/TtRtdRsItQtpQ1tKm9XPHHvnpiuDvfiX4dtg0ivd3Fqj+W91DbMYkf+6WOOe/GcjpmvO/hj5M3wx1eG5vPskJaZGnkJ2xgqOntz0HUk9zXmdvc3Fv4J1rTtKh+2aUZo5LnUX/d7W3IAqoeeoXn3NAH2bpeo2mrWUN9YzrPbTDKSKCM846HkcgjBqxdSLDbyyurMqIWIQZJAHYeteRfAuQv4RwScLdSAZPQcV67cnEEp/wBg/wAqAPAvhovgVvEk8+h3t7PqEiOypcrhUBOTt+Uc49SeM16TrnjnRtH1BNMJuLzUGIH2ayiMrrn1x3xzjrjt0r5r+BxB8cz/ACbiIpeePl56/wBPxrP8E3Gp3vxLuZrCW2hvZ7i4YG6VmUD5iRgEEnAIxmgTufXXhvxLpniO2luLCVsQvslSVdjIcA8g/Xr7H0rh9R+JfhaY3dlIbiaKPKTSi1LxpzgZ/HGPwrgZvBOqeFbLxLqT69Cz3VlK80EEZVmyc55PAzkZ9yKt/AuKCfwnrSSxxyZnO5WUHIEYIz+OaBnP/s/EPr2quAADbdh/tivYLj4o+FrS8lsru6nt54XKSLJbP8rDscA15H+z+Ma9q+D/AMsOn/AxWd/Z9tqXxue3u41lhNwzlGGQSsJYZB6jKigD3vw38QtA8R6gdOsZpRcEEoJY9okxydv4c49K1fE/i7SPDHkrqM7CabPlwxIXdvwHvxzXzLo6JD8YBHGiogvpFVVGAoCtgAUeO57u/wDivawTqwEV3bww/KeI9ytn35LGgD6O0vxrpt9qUelTQXlhfyrujgvYfLZhjPHJHT/Oa8g+NXxBa1Wbw5pqusjYFzOVK4HXap/Dk/UVzHxkkli+IFk8GfOWOAx4H8QY4/Wpfj/Gp8U6ZwButVzgdf3jfnQB2vi/XLDxB8LL2S3Z5pLRLZHeWMjD70BIJHP8QyPf1qr8LZ9Ns/hxqc96kptpbiSK6MCl3CsqqTx0ABz7da7L4rRLD8NL+JPupHbqOB/z1j9K8/8AARx8H9a6dbjt/srQBtfDO68F6BY6teaPeX10YVRruWWFshCSBhQBwOSf8K9O8O+NtC8R3RtNMuZJZgpdlMDrgDHJJGB1x/kZ8D+AdpHdSa5bS7vLmtxG2Dj5WyDXI6PNN8OfHk0Mrzm3haSMqo5mjZT5ZI78lT+FAH05N8Q/D0F3dWs01yj2rFZybSQiPBxk4XgVz2q3ugfE5YNH03WZDHBKLm6RIXTfGMjbllHO5l/n2FdH4K0BotEuX1eAG+1dpJr9CTg7ycJjsApxjsc18t6Tfn4ZfEG5W5hk+yRvJC6p1aFuUIz1/gP4UrivqfWHha/8Ox3FzoehxrDJaktNClu8YDZ2kkkDJ4HPcY9Krax4+0LSb2eyklnnmtwGuBbwmQQjOMsRwMEgH3IFYWi6dcaJ4L1nVHuHOpX9vNfvLn5kJQlBn1Ax+JNeOfBCztdXfX9NvS5e9tMNIv39pOCdx75IPNMZ7Z42vtK8R+AdTvbNo722ELPGwHKOvfBwVI/PH1rxb4QeLtF8L6RqM2p3RWWWdRHbxoWdgAOfTHPfHSvTtT8MQ+DvhzrllFdvIZEaRpGXqTtXGOgyABmvL/Aek6fL8N/Et69tHLdDcvmSICU2qCNp7fe/OgD6l0LWbHXrFL7TpvNgbjOCCD3BHqM1o3U6W0Ek7hykaliEUscD0A5NfO/7PDn7Hq0eTtEqN19q+j6APNU+J3hBtwbVvLZRlle3lBGOo+719hWx4Z8aaF4mkeHTbzfOgLNDIhRsZxkZGD68dMjOK+avhrp1nqXxFvkvbaO4jia4kVJV3Lu3YBweDjJ6/XtV/U9NttJ+MFjDYxrBCbiFxHGoVV3KMgAAYH+NAH0h4k8U6P4bWL+0rry5JjiOJFLu/wBFHOPeodC8X6Nrly1lazyJeom97aeJo3UfQjB/AmvmLU7qW/8AjREblTiLUIokRskKqYC4B6Zxu+pzVnxbeXNt8Yw1nD5s4urUKm7G7McYIz2GCeaAGfGqKCDx3ZGGJFaSGJ5doA3PvYZPvgCvp3XfEmleGrCG51S6EKthUUAs7H2Uc18u/Gxv+K/sxjP7qH/0I1rfEuSO++KOl2uoiRLKE28fXhlLbiRjnknHrxUxVvMmKst76s+gNC8aaRrWoPpsLXEF6qlxDcwtEzqO65/l19uDXlHxfOk6vqENlBePba3YkM8kcDuREV3YygyOoP4mue+LV2bb4j6LNbxkywJASBxvbzGOPxGBXdfFjWbTwvpt3LaRINW1sCKUsTuEYTaSPTAwPqc9qoopfCPVvC+lWcelwaoLrVryYvI32WQFmPQbivQAZ5PqeK9T1XxhoGk3n2G91FEusgGFUZ2GRkZCg44IOTXi/wAFvDQ0vTLjxLdptuJUZLQScDbj72D6kYGO2fWvPvhn/aOteL9TmDWVxfyW8rF77cV5IU4wc5wSMZ6ZoA+ndZu9K8S+EdSuLaSK8tGtZSrbfusqnBwwyrA4IyMjg143+z06W+n65cysRHEULYUnjaxJwOe1dd4d8G3fhHw/4k+03cUwubWRlSHIVcI2eD9RXz94N8V6j4X8PayNNtmaS4ljQ3fBWDhucep7dv5UAfYui+LdD1y4+zabfi4m2byqxuMD3JAAroL67gsLWW6uX2QRKWdsE4A9hzXmXwfl0mfw3HLYMr3rHN+zHMhlPUsTzj07fjmvVJEWVGjcZVgQR6g0Achpvjbw5qd1HaWWqRT3EhwqKjZP6VXv/H3hjT7+XT7vVBDdRMVdHgkAB69duP1r5bbd8NfiNnbLDYpLxkFt9u/of4sfzX1FfRfg7TodbudY8R3kRkTU3aCCOVMA2y4CnBH8WM/lQBleL9U0/wAd6aNA8Pa7bC6uJVMissg3RqCWHC+wPPHGK0PDuqeC/Cjy6BYXLLdQEi4Jt5GkZl6l2CYOPyHavn2GQfDb4j7GEi2Mcu0s5JzA4+9wOcZzwOq4r6a8Ewm9m1LxHIATqU3+jErhhbp8qe43AbsUC1v5FmPx54Xk84DWbcGFSzhgykDIHccnJHHWtPRPE+i67LJDpmoRXMka7nVQQQOmeRXy18M9Hs9b+IOpx31vHPBbmeYxSjcrHftGQeD97oaqeD8WfxSS3th5USX88QVDgBRvGPpxTQz6013xFpWgLGdSu1haUHy48FnfHYAcnt+dM0TxLpGuSPFYXiyTogd4WUq6g+oIFfNYv5dV+MqNMHCQXrRRxuSQoRCuQD0yV3fjV3xDcHT/AIy20lovzyTQJKqEjO9FVs49jmkJn0Dqvi3QtJuGtr3UY451XcyKrOVGcZO0HH49KT/hLdB/sw6qNRjNisvlNMqsQr+hwMjqOvqPWvlfxauveA/Gl/qzQJNb38krgupeGaF2J8tiR1HGR2wOo699Ztp0/wAK9fn09lX7TM001uvS3YsvyDgcABcUDG6w1tqFx4h1nStW0SfTL1I4bme9VzLbsQFwmEzjAGBnsPSvafCOt6PqdlHaaVqcd8bOJI5GGQ3AwCQfXFfOfwtt1fwB4yV8MPJduVB5ETEdfcVr/s4jjVmz2QYx9aAPqKuR1Lxl4d0u7ks7zVYIriPG+Pklc+uBXRajC9xZXMEcnlvJEyK/90kEA/hXxppkkfhxfEmluU13UL20kjLWYaQQ7c5aRmA6HnjPKjnpQB9k6bqFpqlql3Y3CTwPna6HIqe6uIrSCS4nkEcMalnc9ABXz1+zwxOn6qMnHnJx/wABr6KcKysGAKkYII6igDiYfHvhaYsE1m3JVSx4YcDr2ra0bxDpGtl103UILlkG5lRvmAzjJB5r4z8EabZ6l8So7G6t45LVru4JiZQVIVXYAjpjIHFaXgiU6d8VWt7MCGE31xBsUceXlvl+nA/KgD6u8Ya3baNpVy0moW9pdSRMtuZm6vg44HPXv2rzP4PaD4dsYftFrqNvqGsbN0rRuf3QPGAp7e5H865j4j6fJp/jm01y71G3lh3xtb6ahZ7iQAKuxU2kfMwIznvXnngiVoviXA6wNpwe9kH2YfL5YbdiPHp0GKGJuxtfGuFLbxvbtDGYjPFE8hHAdtxGfyAH4V9O33iTRtDW0t9T1CK1kliDIJMjI6Zz0r5i+O7mPxnZPIGKi3j2Dnn5m6fjn8a6ZPE1j418b6faa3aSW1lbki2tJYQxklIH+tz2PpjHT3pMH5F/47f2dfaBpmtWvlzPJcCFLhD1j2ucD2yK9T+G8kUPgnSpWlURLbl3dvlC8knOew559q8++P8ABGnhjToYkWONL1QqquABsfgCq93pd5qPwk06GDUra1WJfNnkkJjR4gX+Q4B5yV+pHvTGesQ+NfDUzqia3ZFmbaAZAMnOO9dW8iRxmR3VYwMlicAD1zXw14vv7G68P6NbWlkGeyBt5NRSLak5AyVUn5iAT1OOpOBmvXfinrN1ZeAdEsoHZft8MSzSA8lFjBK/iSPwBHegB/xf1nwtrnhu4MGo21xqVvsNsEkyeXUNgdD8ufpTfgPfQad4Q1G8v51gtkveZJThVBVAOfqcfWsrWdD0+0+DC3ItYnudsVwJyg3h3lUHn/dO36Cp/g0qSeAPEKuisvmTZVhkH9ytCEjV8Wm31bWJPEGl3Wj6nZ29kbeeO8lzHAzEgNjHQ/h0PNeg/D290qDSLPRLXW7fUbq2iJcxyZOMk8ewzgewFeI/BGKOaz8SRTJuja3AZQMnGG6ZrM+Bi7fF8oA4+zPjPpkUDPsSgjIIPQ0UUAfEd1PJp/xOW2tZrhLdNWjQIZmbjzBkZPY5NfXd/wCJtD066NpeatZwXAxujklAK56Z9OMHmvjHxNepZfEq6upFZkt9VEjBRkkBwTgevFez+DrrQfiJ4m1DUtUsIGngjRLW1mAYNHk5dh/E36AECgZ2nxG+INj4UtBDCy3GpTKfKjQg+WMcM3oORj1rr/C2u2eu6ZBPb3kNxMIkM4jIyjlQSCO3NfMfx20rT7HxFp88UKxC4jDT4zhsNjOM8cADj0r0bx8ln4R8BST+HI1sTetEjSQ/edWBP3uxxnkfp2BHrcHiTRJ7w2UWq2jXQYp5XmjcWBxgep9qfqfiHR9KmEF/qNvbyldwSRwDj1r5U0/w3qOt+DNMXSPDLpdi5Mp1AyRKZgN3QkhgBxgdOOua6P4z2s0fhnw7c6jAo1VR5M8hILHC5ILDOeefqT60AfRs2uaXDLawyX9ust2FMCFxmQNwCB75rnfiPcvD4ZvIoNTt9PupwscUs0wj6sNwB6527uleTaT8J/7U03SdTvNXuhfskcsmWDqqdVVSeQQNo6kdcVwmoa1N4k+Iyrd2Uuq20FxJDDYowwVUHpnjqNxJ6gduwB9NeBdIttM0iF4NSk1J51DPdvMXEh/2ckgAcjH512UjrGjO5CqoJJPYV4p8L9C8Q6DqWpJf2TW2lT5e3h+0JIIjuyBgE9iR9R+Ne2EAggjIPUGgD5/8K2hf4gT6oni20vYLgymO2jmJkdSvClcYwoGeD/CK9o1PXdJ0llW/1G2tnboskgDH8OtfJHw9jWP4roqAKq3V2AoGABsk4p/xBv7vR/iFcXut6ZFe2TYSOOaMMjQEcbCeNw559c0AfYVne2t9GZbS5injDbS0ThgD6ZH1FY154p0GxumtLrV7OG4QhWSSUKVJ9fTrXjGgX8WjfDPWdQ8P3eWWV3iWQgvbhmVcNx94DkfUVgeBPD+m6r8PNd1K8t0n1BxM32mVQ0iFEyu1jyOeT65ND0B6H01qGpWOm232q9u4be3yB5kjgAk9MVSi8Q6PLYy6hHqVs9pEAZJVkBCAnAz6c18+/DXVD4i8Ea5o2qp9qSxhZ4mk5IBDMOeuQwyD2/Csv4OW8M3hjxa0sYfNuVwT22Of6CgD6jsNSsdRTfZXkFwu0N+6kDYB6Zx0q+xCgkkAAZJPavl/9ncYuNYIbI2pgZ6DJr6gZQylSMgjBFAHOWvinQLu4+zW+sWUkxzhFmXnHXHPP4VfsNY03UWmWzv7adoDiURyBin19uvNfFOieHI7z4jnQrhVEK30odckhkTc+PXkLj8a2josFt8Tp9A0+5uLTT55xHIkEjJmMoHZCQckdRQB9e6fq+m6k8sdlfW9w8R2usUgYqfcCvNfinpM+unT7Ox12KxvI3837O82zeuQDJ1z8vP15714JoUa6B8UktdO3RQw3xgVc5yhypBz14Ndr+0NDDHeaPPHEq3DrIryA8soxgH6ZP50AfRaX9lYC0srrUoftLRDaZZArS4GN2Cec1Lc6xptrNDBcahaxSzjdEskqqXGcDGTz1r5q+MtpAPCHhi88pftIjji8zvs8vOPpmuK8Z6FbaP4N8N6pFJM9/ctuadnOVXaCqrzwFwMUAfZ15qVhYukd3e21u8n3FllVC30BPNaGcjNfDXi/RGi8IaL4hvL28u9Rv5CHe5kLbUAO0DPPbPXvXu//CWXWn/CiDWT5hvDb+RG5+8G3GNXOevTOe9AHrFxrWlW1wba41OziuFIBiknVWGeRwTnuKTXm0/+y7lNTuI4bOWMxySSOFADDHBPf0r5a8LaHp2qfD7XdXu4zPqCOzCd2y6FQCBn3zzn1rovDesy+I/hjrltqGbiWxjZVlm+cnjKnnuPX6UAc7o+heILyxFhd+IrRvCFpPmeeK/Vl8sY+TcOemMKeAT06V9V209hb6fHLBPAtjFGAkgkHlqg4+9nGBivjn4V+CU8W6fqkU+pXdvFEybYom+RnIOGZTwcfnXdeNvAd9ovhi1s7LW0j06F3e7N1OyBmbbgAAYK8fd9ee5oA2fD9qfEfjW51K78SwGESeZbafY35beFwASBjAAAJA689s599ubiG1gknnkWOGNSzuxwFA7mvhDxdqlnJf6Zd6HYS6aIoFUXEcZiEzDgyL+oz1OOa9Q+Oeo30tnoFn9pZba6h82VAfvv8uCfXGelAF/4x6jpt7o0es6NrMj3CXCwN9mvG24IJxtBwOmfwPvXq3gPVUXwbo91qV6qtJHs82eTG4gtgEnvgfpXinxh8KaPovhjR57C0hgnR1haRFw0oKEktjqcjOT713Ntb2s3wfH2uPesdlJIny5KyAttI9Occ+maAPXJ9a0u3tDey6jarahthm80Fd3pn19q0baeK6hjngkWSKRQyOpyCPWvizwboNjqXgPxBqt0JWmtGPkKJSFRgqndjOCTnHPavQ/hLr93aeA9cfII04O1vxkqzKW7nGN3OMdz1zQB1PxOe71HXNF0S315NLt5tz3LfaBGx5G0YyCxPOB0zXsGnWiWNpDapJLKkS7Q8rl2I9yetfDvhOOTWodflu9FvNcvrmDbFcp8xgkIbDHPPUD8FxX1V8LTrS+Go4teiuI7uGVkX7R99o+CCe/cjn0oA9EZgoLMQAOpJqhbalYXas1ve20yq2xjHKrAN6HB615j8bX1BfCLiwWUq06i5MQPEO1iScdshc/WvF/ADaJrt9o9tGkOmX9pKHmDOdl6AflA5+8OmD1yetAH1uuo2LnC3lux9BKp/rT5760tn2T3UET4zteQKf1r4u+JugQeFvGEUltZ7dPlKXEcZzsPPzKD2GQeOwIr2nWtN03x34v0vZbGWys7X7RdzA4EocAxIcfQn6ZHagD1bUdUtDZXItr2Bp/Kby1SZdxbBwBz1zXnvw90nUdFT7d4o1+eTULlfktLm6ysIJ9CxBJ46dOleD/E3wzF4O8VWt7b2yHS5nSaGEAkDZt3Ic+p5+hr2trPS/HHjW21C3aC4sdMtY3mIIbzJHLFFI5zjHOfpQB6+moWTy+Ut5btJnbsEoJz6YzUcGq6fcXk1lDewSXUP+shWQFl/CvivX9IhHxNl060JtYWvUUeSxUoCASQex5NWPFOkR6H8Rk0zS7y5tknnhQyRzN5qeYF3fNnJJ3E8+tIR9mJqunvemwS+tmvACTAsoLjHPK5yOtaVfEnjKyh8LfES1XSvNQxSwykyys5dmILZOckHOCM88+tfbdMYjEKCSQAOpNYeneIdG1OZ4bHVLS4lU4KxzBj+Hr+FeKfHvXL61gsdGtpfJt7wM07qSGYA4C/7vOT64Hvnmvil4f07wnoOgalotuLS8imVTMn3nJTduY9zlf1NAHoPxukuLHRYNRs728tbhZlj/cXDRhlOeoB5rf8A+IbNfC2kHVNYg+2SxEk3VyPMf5jj7xye1ed/FrVTrPw80jUspEbmWN2QHIJ2tlR9D/KuTvPBOk/8KpTWoocakoE7Tsxyw37SuOgGPbqKTv0A+sb+WOGzmkkuktkCH9+5AVM8A5PFeL/AAl0DWtIvtRn1PV4LmGcHZFFc+aJGyD5vsCPx55ArN+HmpN4l+G+qWmpqbhbRJIgZDkkBd6f98nGD7D0rz79n9nbxPclpSB9lYBck5+Ycf1/CmB9a3+q6dpzIt9f2tqzjKieZULD2yeakn1Gyt7M3013CloFDGdnGzB4HPTnivizwxqo1nxJean4i0vUNfmER2Q20O9VOcDKjooGce5z1ruvhxZat/wjniHS/EGm3q6StqZIo7mMpsYZYhN2Mc4bjjIz16gH0tHqlhLam8S9tzbBQxl8wbQD0JPalg1OwuLY3cN7bSWynBmSVWQH03A47ivjT4XaDZeIRqy30k7RWtqZFiRyoLc4z9MUfCfRYNdvL+xv7i5fT4IDcG2jlKJI6kAE/Tcf89QD7NsdQstQRpLK7t7lFOGaGUOAfQkGprq5gtIjNczxwxL1eRwqj8TXyV8Bru4j8TXdqszC3lgZnizwSp4P4ZNZfxC8Qvr/AI4W0uobibTrC58hbSDDM+04fA6Ekg/hgUAfY1te2l1b/abe6hmt+f3scgZeOvI4ptpf2d6AbW7gnBzgxSBun0NfOXgm01WHxlO1poeo2fh27Zg9rcIUjUMnVlOR1/w9q898EaLb3vxIvdOEtxa26T3KgWspiO0FvlyOQMcYoA+zrPUbK+3/AGS8t7jyzh/KlV9p98Hii01GyvWZbW8t52Q4YRSqxB98Gvh7wXp4uvGyaPHe3NlbyzyxM8EpRiqhiFz74x+NbumwDwp8UIrSxkxDFeCJfM5yjjBU+pw2AfXBoFc+0qqzXdtA2yW4ijbGcO4B/WrVfKf7QKxw6tpbxoI5ZYm8yReC2DgZ+lAz6fkv7OO5S0e7gW5f7sLSAO30XOTVxiFBJIAAySe1fF3xI0WHw1c6FJZT3H2ua3Eks8kpZiwwAR6Y6fTFel/GTxRfWXhjS7W2keGXUow00iEg7AoJUHORknn1HHegD3Ww1XTtRZ1sb+1umQZYQTK5Ue+DXzhrGo3+kfFa3sbbUb/7JNPE0kL3LspDDkYJ6cnA7VylhFqNlqmjax4W8N6pHBbwRrO7xlftfdmxnBDD0OPyo8YwG8+Lv2YXMoDXcC+Yr8qNiEgEdO49qAPsWK4gmJWKaNyOoVgcVK7qg3OwUepOK+R/EUcfgX4iWSaMzwW07RGSIsWUKzYYeuK0vHWpvr/xItNAnlkfTIZo4XgDFFYsAWzggnrigD6lR0kUMjKynoVORT6+XPDd5ceGfidJ4dsJpF0mSYp9lMpdBmPcCM5wQce/Y19R0AFFFFABRRRQAUUUUAFFFFABRRRQAUUUUAFFFFABRRRQAUUUUAFFFFABRRRQAUUUUAFFFFABRRRQAUUUUAFFFFABRRRQAV5H8cAh8D3ge4aHMkWFAz5p3j5T7d/+A165Wbq+l2Os2j2eoW0dxA3JR1zg+o9D70AfHejfDfx6tjBcWt4bZGjDxxC9ZGUEZxgcA8+teq+APGeqr4V1y68QHzTpTeUsjf6x3ORtY55wSoz7966eL4VeH0YFrjVJB6NeMP5YrtB4W0VYbW3WxRba2YvHbgkRlzj5mXOHIxwWzikJHmfwT8MTaXYXOs3sIiudQI8pCuGSLr+G4nOPQCvcqQAAAAYA6ClpjGuqurI6hlYYIIyCK4bwf4MsfC91qdzanLXsu4IBhYkGSFA/E/pXd0UAYfiLXLHw7pz6hqEjJApC/Ku5mJ6ACvK9S0/SPFPjzRL6waCfyLb7XdsASGTgxAjs2TnB5xjI4FeqeItDsfEWnvp+oRs8DEN8rYZSOhBqHw54c0zw3am2023EYY5d2O53Puf6dKAHeKtI/t7RL3SxL5RuI9okxnacg5x+FeZT/DjU76zg0jUvEP2nSreUPGWtwZwAuNocnAH4GvbaKAPPfHPgTTPFtjDBKBbXFvgQTxKMovdcd1x27Vzfg/4bPo88Umq6o+ow253W9sdwijbs20kjIyfzr2aigArwjUPg/aXWv3Gqw6veWwnlM2Iz86OTk4Y89Sfzr3eigadjwqw+EseneIY9Tstau4LeMhtiHErHuC/cHnPHevdaKKBHxZ8YwW+IOxTtLCABvTgc17Trfw+1fxNPZJr+vrcWdqD8sEPls5OOSMkZ7Z9K0tX+Fuiatqdxqd1dag08z78CYAIfRflyB+Jr0zT7X7FaxW3nzz+WMebO+52+p70Acl4s8F6b4i0KLRmBto7cq1s0Y/1ZAx+IwSD/AI1xM3w91fVLTStK1nWLeTSdOxiOCJleUAYXcSew447e/Ne30UAVYLO3gtEs4olW3RPLWMDgLjGK4DwJ4Ft/Cd1qNyswne5fETbdpjjznb6Z6c+1ek0UAeV/EzwI3jOO1aK9FtNbbgodNysDjOcc9q4S8+D15cWFnGfEU8tzANuJyXiRR0CDqBx0/wAK+j6KAPG/FvgrXdd0Cx0QaraSRw4aa4niYSO4JxjBwFAOOmeKwZPh94pm8LJ4Yk1fTGsUfermF/MAzu25zjGT6Z98V9BUUAeOaR8Pbmx8I6r4bk1KORLsBopViwUbAyDzyuVHvgmuN0/4OahDpN1Yz+ISolYOsEKnymcdC2eT+X8q+laKBW1ued/DrwfJ4QsJYJr9rmSZtzKARGn+6D+prp/EGs2Gi2qSX84iWdxDGMZLM3QD/HpW7XKeLfCuneKrWK3vzMhhfzIpoH2uh9iQRz9KBnzB8ELWVfHl4drr5UUolGMgHdjBPbn+Vek+K/hD/aWtT6xpOrNZTzzecysp+VjySpGCMnn8TXp3hLwbpHhRZTp8crTzf624nffI/wBTwPyFdnQB534a8EQabaXaapdy6tdXkfkzzXJJJj/uDJJx3615xZ/CTVdLnu00rxVNa2dwpBREZSeDgNhsHGevXr0zX0XRQB4t4K+GcnhbUYtQi1uZ5METxCPCSD0PP4/Wo5vhtff8JcPE9vrax3RlaRl+z5Ayu0Ac9McHNe20UAeKwfDFk8Tp4jbWGFyLkXDRxw7VPPKjJJAIyPxrf8deBovElxZ6laXAs9VtHVo5yu4MAcgMM9j0Nel0UAeTReBbjUfE0XiHxDc2lzLCFEVvbxMsYK9CdzEnB5xSfEr4eJ4xlt7yC8+y3sCeWGYFlZc5H0xk/nXrVFAHkF/4Cv5/CX/COx620jXEiveXN0rSs20qQEy3ygFV49B71X0v4f6npXhzVvD1vq8D2l2MwtJbnehO0NnBxggH6E17PRQB5H8PPAE3gy8nmXUFuIriILKmwjDA5GOfr1rZ8UeBrHxDrul6rcHH2QnzowP9co5UE+zfmMivQ6KAKGqX9tpVjPfXcgjt7dC7t6AfzNeNeK9M0rxfrvhW+sGjeaZvPkYrkNboQxDr9flGe5I7ces+ItEs/EOl3Gl3wYwTAAlCAykHIIJBwQRWB4N8D6R4RErWHnyzSjaZrhwzBOuwYAAGeenU/TAr3BXTO0mgimge3kjVoXQoyEcFSMEfTFfPH/Cob/TNVkvPD+vmzjYkKCrB0U/w5B+YfX0H1r6NooA8p1zwZqdz4QfQbPVjLcXEwe6urxnYuOpC9SOVXj0z61yGhfDvxPpGgalocep6V9mvjl2MUjMMgA4PAHAHY/hX0LRQB5N8MPBV/wCDRexXN5b3EVwVb92pBDD69sE16zRVPUIJLqznghuHt5JI2VZk+8hI6igD42+H1nqVx4+1FtJvYbW6iedx50RdJBvwUYAg4OevtXu3hzwJfQ+KZ/E2v38F3dnJhjhVgkZIwMZ7BcgD8etZnhr4VHw/rMGrW2u3DSxvmRWT/WqfvKTnvXuVAHkvi/wC+qa7b+ItIu4rTVIWRj5qFklK9CeeOABwOlQeH/Al3J4ll8U+JJbaXUGKtFBahhHGwUKDzySAB+PrXsNFAHg3jT4b6t4l8QHVv7Ts40TaIozE2Qq8gHnk9ea6Xxf4Fl8Qvp+ppfi31yyjQCUKfKkZTu+71A3E8j1716pRQnYadjxBPh7qWueI7fX/ABVeWZkttgjt9PVgjbSCpZm565yPpyOlY3if4aeIvEWtyaneaxZSoH/cwsr7UjByFx/P1r6IopJWJSseRN4V8S319pJv7/TY9M0+VHWys0dEIXAAwc54GME461x2t/CK8h1kan4X1GGwCuHjjcuDEcc4YZyM54PrX0dRTGeXQ+FNat9C1C2bV1vtV1FPKuJ7suY0jww2xqD8uNxP1PTtXEeHfhlrOkaZqmmS3GlXdtfxYKyB/kkH3GBxxjJr6IooA8G8AeAvEnhDUTMmpWElpMQtxD853LnqOB8w5x9TXvNFFAHl/wARPA//AAlsunzRzRxSW77Zd4+/EeSARzn07c16NGsGn2aqWWK3t4wNzEAIijqT2AAq1Wdq+nw6tp11p9wXENzE0blDhgCMZHvQB4n8UNI0nxZL4dns7mKae5uxbh4X3b4eS/Q8bT7ZGa9ueCS1sPs+mpCjxRBIFlJ2DAwAcc4rz3wP8O7HwrMbk3Mt5cLu8lpOFiB4O0dMkcE16jQB88eF/h/4q8N67c6za3mjySXCuskchk24Zg3GFz1ApNE+GWt2Pi2PxDPe6e3+ltcSRJv6MTuAyPc4r6IooA8X8UeAr1vE8XirQZ4Beo6vJbXOdjkDaSCOmVqx4c8B3C+Jp/FOuSQG+kIeK3tWbZE23BJJwTx26fWvYKKAPC7nwn4ntDrMUMekarY6jdyTpBdl90BYnDDPAwD2544rZ8NfD7+yvCGpaFc3Mctxfhy8iqdiMVAXHcgEA9q9booA+WtH+HPjXT7PVdHt9Qsraxu1w8hOfO7YBA3KCOD7V33wt8Dar4NuLr7VcWU1vcIMmJm3hgeOoAx1r2eigChqtq19p13aK5Rp4XiDg/dLKRn9a+Y/DHw08XWUeqwSXNtZx3Vu0TMCshmz/DnqoPc+/wCX1XRQB4b8I/CfiHws13HqC2sdrMQzKH3uzAcYxwB9a9m1FrpLOd7GOOS6VCYkkOFZuwJq5RQB8m+GfAvjHQvFEfiAaVbTssskhh+1qoO9WBGef73pVvwx4B8VWnjOHXr2ytkja7aeULcAhQ5OcdScbuB3/WvqeigD5q8V/DnxPd+NTrelX8Ox5RLHPO+Tb4HTaQcgdgAR06Vl2fwz8U2HiqPUUuLa4C3Ina8cgbieWYpnPUnivqmigD5x+I3gXxF4r8RnUoYLZLe0RUtw8+GlAOew4OSeuKoeO/AGv67fWOrafpltaXskIe8EdwFxOD1HOOmOR+vU/TtFAHzb4s0Hx14o0Sx0m+0u28y3cSNdC6QmQhSvI4xndnj0qTXPBvinVfAFrozW1ql5Y3IZIkmA86IKe/3d2W7kZxnr1+jqKAPkq4+GPjGTQLOxeaweO2dmjtUbDDccks2ME/j0r1C+8D32teBrfR9Ve3Op2ig2kkfAiCgAITjnjg9unXANey0UAfLsfhTx/ceEpvC8ltaRWivvDyzhndQwYIuCQBu55x0x9e9+HXg3V9C0DUtL1CS1Vb0OV8tizRsybeex6djXstFAHyr4e8E+PPDtxqdlp0VkILyMxNeSSjbj+8oB3A891/pV/wCGHgzxN4b8SLd32lqtsY2ieX7TGcA/xAAknp04r6booA+VtFtvF+hfEmztb27a4+2O8jD7QzRND82447YA4GByAOlfVJ6HHWucs/Dlha6tcawRLPfTZAlnff5an+FB/CK6OgD491Hwl4puvHDa0nh+VIf7RWcL5qYIDg/ez3xn8av6n4K8ReHvGE1/4Y02VrWKVZIMMNpBALIfmBK5JX6V9Z0UAfOXxT8KeIfFMOmatbWEazwxbJrPzQzqSxOR0BHrznmuml8K634m8Fyafrs0UF4Qj2sMSALDsGFDY6k8554yK9nooA+XvAelfELSEn8PwQR2dp5jMbq4G4R5GCYyCc9MgAdTzjNbfxU8N63qOm6Xo2lWFzfRWY8x7uSZSzH7uOTk9f8AIFfQ1FAHN+ETdDQbGK8s5LSeCFYWjdgc7QBkYPQ4r548Z+BfEOjeKj4j8O2/2lGuPtCJCozEx6qVzyDk9O3XFfVdFAHA+DrfxLK76l4jniSSSIJFZwjAiGckt/tHA7nH6Du5JEjGXdVGcZY4p9cV4/8ADT+K9EbTo7gQSeYsiOy5GR2P4E0AfMnw9XHxYB/6e7v/ANAlr0TVLHW5dT1iDVfDFzrel3F65tWMu2SDgcoeykFR2Hy+1dJ4M+HU2jeIZNdv7m2ebDeXHaoVQMwwTg89Ce/f8/aKAPE/Cnw8mt/B+p6Jqkqo9/J5gETZ8rG0rk9DyoziuP0mx8XeH/D2qeER4fe5e4DpBeQMvlEPw2Scds4JwegxX05RQB5j4M8Ejw94VudL3ob+8jcTzDJUsQQv4AEfrXjHhLwz470FNa0e002FY7qLY88zDYeCAUbOCSCe3GecYr61opJWElY+ffg74Y8Q+Gb++GqaYILe4jGJfPjbDA9MKSe9e/TOyRO6oXZVJCjqx9KkopjPk/QPDvjK08Zf8JVdeHmOZXlkhjnjBw6EEKC+ejfnTjo3imTx4vif/hGp4oTcK7Q+apIXaFJznrjJ+tfV1FAHyInhjxRN44XXz4fuUga+E+xpEyF3dznHSux+Nmha54ivdPg0vSp7iO2jZmmVlC5Y9Bk9Rt/WvoqigD5d+IGneI9f8PaDotr4avVltIleaRmTaCq7MDB79ecHGOKz/EujeKNb8MaHoy+GbuGXTwRJI0iFW4wMc/j7e9fWVFAHyT4g0TxVrHhTRtCHhq6jl09julMqsHGMDAznv+GOPb1bw94an1T4ef8ACO6rZzWc6BkXzHBJYNvVwRnAycY9iOlewUUAfKFjp/ibw/4b1Xwiug3c9zeTZW7hj3Q7GC5+bGM4B6njPtXoDeE7/wAPfDu70iws/tupXeROI2UYLcEgnGQAOnPPtXt9FAHgPwS0PWvDzalbappcttHMEkWV3UgkZG3APvn8KPjj4f13Wo9NfS7aW6t4d4liiOWDHGDjuOD9K9+ooA+QfFngjxlcW+ktc28d00cIt0htFH7hVxgMenPr047V6B8RPA2reIvDWkSxJGur6dDtaCN8hwQMhSeNw2g/nz0r36igD5b8U6T4/wDG+h2EFxo8Nuls4LK8qrJM2Nu8hj8oAzx3znniu7udA8QW/wANW8PxWUc+oMvkKkNwFAQtksWbA9eB6j3r2migD5V8OeHfFOneFda8NSeHLg3N26yJL58QjA+X+Ldgn5eg/Sun+FfhPXNJ0zW9G1nTmtYb+I7JhOj8lSpHyk44Oea+g6KAPjzw5o3jnwLrc/2DSXvEb924VS0Mo7ENweM9eO+e9fUXheDVINODazMsl/K7SyKjZWPPRF9gMfjnr1roaKAPPviRNq1vpNtNo0NxPcpeRs0MKlvNTnKsAPunjNeOaV4ZGs+LtN1DSfDl7o9pbsk12t6myMMDn92Dyen8uBX1JRQB5T8X/DL+IfDzSW0csl7ZHzYY4wWLgkBlwOvHPrkVsfDTw+fDvhq1t5QwuZR50wbqrNzt6Dp6eua76g8g84pWFY8m+MWgjXvC1y8ESS3lj+/Q7sMqj7+PU7QeD6etavwu0D/hHvC1nDIii6nH2icgc5bkA/RcD6g1xNp8NdYTVLt7nXVl027m3XEWDukQPvCnIwMnGce9e9AYGB0pjPjTVdL8RTePptfTw/ftBHfhwBCfnjUgZGe5UfTNXvFNtrGr+OYdet/C2qR21vNEzAxYeXZg7vToAMe3Udvr2igD5D8YaJ4i8V+KH1ez8OX8UMZQqlwVjZgo75OO3Yn9a+traR5YIpJIzFIyBmQnJUkcj8KmooA8j+K/gmfxXaW89iy/b7bIRHfarKeo6deBXm/iLTvE3xAk0TSrzQZ9MitN32i4c5TPTI9sKMdeSewyfqSigDwz4neEbq58OaNomg6f56QThAxfBjG0/Mfr3P6c1y15D4mufCUXgePw7ew3W5Y5LwkG38sPuzvAx6cen5V9OUUAeX6J4aj8IeA7zTS6NN9mmknlXOJJGU88+wUD6CvE/wBnuEnX7+QwFlS2/wBYDwhLD+YB/KvY/iD4K1LxFf2N/p2prG9uebe5ZjCfcBe57+tTfDLwJ/wh0FzJcTrPe3BAdo87FUZwBn60AeBP4c8XfDrxK8+i2tzeQtkxvDA0kcsefuuF6H2/EGvfDB4nl8PapfakjXF/dwNFBpluyqkKvgckjlhkkkk9MCvVKKAPlH4faF4k8LnUxP4bu5FvLYwqY3TKt2zk9Oal+Fnh7xH4c1K+kvtBuliuLR4gyuh2n7w4z3xj8RX1TRQB8sfCXwt4h0DxMLrUNHnigljeNpNy4TPOTz04x+NR/FTwFq8GuyeIdAgllSZxK6WqZkil7kAcnJ5JHcmvquigDyLw5d+MNYaLVNVtPsNtaROVsUykl3Jt43A/dGex79q8r8IaH4m0fxlL4guvDd2YZpZXaKJ0LKHz0yQDjPtX1jRQB8f+HvC3iPTPFsWuXHhu6nt0uJJvJDoG+YNg9eoJB/CrNx4d8SXHjb/hIT4duobc3iy+VuUttyBng9e5/wAmvreigBFOQDgjI6Gvmj40aLrfiHXLKLStGu7hLSHLTbQEYk9FJOCf19q+mKKAPlv4jaP4g8VHSntPD19GbWDy5PN2Lls84+Y8cda6H4j+DtT8S+FdHntbQLqOnw4kt2c7yu0AqvGCcqD/ACzX0HRQB87/AA01DxzeRWuk31jJaWVqy77y5iaOUxjogDdT0GcdOtcv4g8O69b/ABFvdfg0a7ubO1uIrg+UuTKuFGE/vHrwOmOcV9YUUAfNkmg6n448dwa1Lp1zp2mWLx83kRR5QnzDCnrkjB9AfWrPjrwtqFh40s/FdnYy3toZ4mnhtELyqVABO3vkD8+uM5r6KooA+bfCnhfU9X8f3Xii4t7izsorhnjS7hMUkmVIXCkdBxk/16fSVFFABRRRQAUUUUAFFFFABRRRQAUUUUAFFFFABRRRQAUUUUAFFFFABRRRQAUUUUAFFFFABRRRQAUUUUAFFFFABRRRQAUUUUAFFFcD8Tbm+sfCt7fafeyWlxbbZA6AHcMgFTn6/pQB31FfIXhefxX4z0HWbqXxLcIlim4RKoUyMAWxuGMDg/jiu6+E3i2/8UaTqemahdzm7t0Lx3SEBwh9T6g98UAbfj3WvsPiKytdWv8AUNM0RrdnW4s2YeZNn7rFQWwB29cfWuz+H95qV/oMU+pLJv3ssMkqbXliBwjsPUj8+D3yfC/g3rWr+IdZ1TT9V1W7uoBZuAHfO071G4Z6Hnio/hF4g1vWfEN3p2oaxdzwtbSAEycqcgbh6H3oA+raK+PU8Tav4a8eJpmua7qMunW10FlYvjchGVZh/d5Un2zXu0st9eePY4LLUZ20+2tt97CjjYjnO1Tx1OAcdeD24pXFfU9Mor5utvE2oeO/G8mjW+oXOnaRa+Zn7FLskm2HG7fjIyccenvzU/wv8Z3zeIL/AMNaxetciFpFt55Tlsx5BBbv8qk5PPBpjPoaVWeN1RtjFSA2M4PrXzdpni7xTZ+P4fDN3qkV/ALjy5JHtUjLLsycBentz1rPsPE2r+PfGsukWusXdnoqNIwazcRyFFHBDAZOTjr2Nclotpeaf8XYLa7vXv7iO62NcSnDOoj4J68hcflQB9pUV82/F7x7cWOrweHNPuns8NG11dRvsZAwPyhu3BU5+nNaGjeJ20rx3Ho0Wuvq+j3karCxmE5ikIxy/UnIPfow70AfQVFfIkPiLxnc+NLjw1p+usWaaWFHnRcKoBOfuk5AHbuKbpGv+ONP8WS+GxrC3Fy0vklrj94g4J3DIyOOcfnmgD69or5P0jxL4l0n4gxaTqWrSXy/aPKmTOI23L1AxxgkEYx0r034tyeLoodPfw0JzEJD5wtV3Sbv4cj+719vXtQB7HRWL4ck1GbR7KTVo1jv2iBmVRjDfT16Z962qSdxJ31QUUUUx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XnnxYKr4H1jcwAMSjJPcuuK9Dry34yuT4MvLVbeeeS6kiijWFCxDbw2Tjt8v5kDvQB4j8IfEdjoPhrxE9zMscxwYUPWRtjYA9ea6v4GaBfW1pqmsXMbxpcIYYo2TBfHJYe2ePzq98D9KvtLg1Gx1bSLmEyOssbzQ/IcDBGexr6GAAGAMCgD4f+GWvr4P1zULnULC9Z5YHRYoo8kNuDc5xxxjPuK1vgaZIvGcnnwSQtLDJtDqRk9cV9jeTFvL+Wm49W2jNKsUatuWNQ3qF5oA+b/j74f3JY6/aI4uEcQSlAOQfun1znj8q9P+GXh5tC0CM3kRXUrsma7Z2JYkk4Bz3Axn3zXoborjDqGHoRmnUAfK3g7T18GfEe+j1SRLO1kSU2807hUdC2VO48dB+fFUvhhoUmueM9U1kCRLJHnZZCnDebuAAPrhia+r57eG4AE0McgHQOoP8AOpI40jUKiKqjsowKAPiPwddr8PPHM41mKWKNBJC5Cbjg/dYeoOAcjtT7XxBYXnxQg1p1eKylu1YGVOQCoUEj64P0r7Rns7W4dXmtoZXXozxhiPzpy2lsrl1t4gx6sEGTQB8c/Gvw7d6R4n/t9YvNsrqRZNx5AcAZVuOM4r2Hwd4y0rxHf2Nto2gxxXIHmXkrQKiwKFOSpHJJbAH15r2maGKdDHNGkiHqrqCPyNMt7aC2BWCCOIE5IRAufyoA+PfDOqWQ+LDX8lwkdqbucCWRgF5R1HPuSPzpthqNjJ8WzfJcQLaG9YibzQUPykZ3dOT/ADr7C+yW2APs8WAcgbBwarLpOmocrp9oD6iFR/SgD4/1u8gX4qG7WRZLcXsbeYh3DbhecjsOte9/FDxteeD7exlsrOK4FwzbmlB2gADGCD15r0xbG0WQyrawCQ9XEYyfxqS4tbe6QJcQRSoOiyIGH60AUPD+oNq2kWWoPC0LXMKyGM9sjPHt6e1a9IAFAAAAHAA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IB60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efePNZ1/QbR9Q0yys7mzgi3z+czBwc44A6jHNAHoNFcV4D8VW3izR4r2NkS5Hy3EAPMbD264PUGszxvq/ijSbmy/se102e2upktx9oLh1kboTggbePc0AekUVR083gs4zqJtxdAfvTBny8+27nGPWuC8IeKtS8TavftDYRx6DASkN02d0zDg7TnBGQTx2xQB6XRXj9p4j19fiJ/YN9JZfY3haWOO3+YquCV3MQCG4yR05r2CgAorw6Xxf4htfiLBoF1HaJY3Dfu0Qbm8vDYbdxycZx2r3GkncSdwooqG4aRIJGhQSShCUQnAZscDPamMmorxTwX4w8Rat4wvtE1a0tbdbaEu8cXJQjaM7snOd3617XQAUUUUAFFFFABRRRQAUUUUAFFRzMyxOyLucKSo9TXB/DvxFqfiTTJ7rVNOFnLHOYlADKGAAPRueCcUAegUUUUAFFFFABRRRQAUVVvbu3sbaW6upVigiXc7scACrCOsiK6nKsMg+ooAdRRXlfi/xfqug+IdK06PTYjZXs6RfaJGJLZYBgADwRu70AeqUUUUAFFFFABRRRQAUV5r4R8XXvibVr9bfTQmj2zmJbp2wzOB0x+vsCK9K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EPalpD2+tLQAUUUUAFFFFABRRRQAUUUUAFFFFABRRRQAUUUUAFFFFABRRRQAVx/xB/wCRS1n/AK9X/lXYVxfxDmji8KasryIrNbOFDMATx2oA8HudFuPAFno/i7QzKbWWCAX8BO4EMBknPYk/gSMYr2LUtWsvEVj4fv8ATpVlgk1SE88FSAxKkdmHp/St/wALC21HwrpkTiKeF7KKORMhh9wAqa8EsfDV/wCDPH2nWqPINEvLvfCd52FgrbVb/aG4gevvQB6j8Rb7xKt5pGl6BvgS9kKz3qwF/JwRjnoBjJ5646jmsTS7280Xxvpmixa6upafeQzbo/3YMLqGYkhB3I/U1mfF3WSmv6Lod3eSWukXShrwo+3cpfHJx0GPpzWY+p+E9J8ceH49JktbfT7NJ/OnU/u2LRsAd5zv54zk+lIRZv8AULXTvjI895PFbwJZ5aSRwoH7r3rp/DMniTxPrFxrA1C6sdAMoNrC0ahplGOgIPynHX3ry/xRouneNPibJaNebbae0BjniIIDCPj688Y45rrPhN4lbR7q68Ha1dDzrWV1tpnf5MDA8sE/iRn6egp2KsReI0L/ABo0XHaFT0/2Xrs9X1nxDf8AjRdB04z6dYQJvlvfswlWUlAwGWGAMnHXOa4rWryGP4zaTOs8Tx+RtLF1CrmNxjP45/Grfi29sNe8bXWheItVFlothCkiQ+YI1nkKq2Wb1wxwPbjnOQm6vbqdL4I8TaldeJtY0LUr2K8jso/MjuVjVNwyOu3juP1o0vxBrnjHVL86FdxWOj2eYkumgEv2iTHvjA5B+mPWvKvBt9oNp441+Gzu7e0064tHt7WQvsXcSgABPvk59s10PwV1600Zb/w/qjx2VwsvmoZfk38YIJPfAGPUfSgZX+HcWqyePfFMF3eBNS+zun2pYlxkOoVwnTGMHFdR4I1/xRd+Mr3Q9du4wtnG7bFt1QTcgKQcZwQdw9qwfBWt6a/xR1+db2D7PcxFIZS4CyMCnCnv0OPXHFbXxft7nRL3S/GWmsRcWkggnT+F0OSM+3VT/vDpigDsNBvdbv8AxZq8TXwk0axk8sfuFXdIwB2bup2ZGT9PWvSGYKMsQAO5Ncd4B0z+zPD1tvUi5us3VwSCCZH5OQe4GB+Fb2taXb61p0+n3e/yJwA+xtp4IPX8KAL3nw/89U/76FOEsbHAkQk9g1ePr8IvDyxmIT34jY5K+fwT9MVoaV8L9B0zUINRhkvDcQyCVS8oILA5545oA9NufO8iT7N5fn7T5Ykzt3ds45xXzR4e8b+ONa8Q3+j2q2DTp5ikOuI7cK2C2RycdBnPUZBr6eJABJOAK+Yvhk0U3xL8QupTA8/aQMbj5gHHP1Pvz+AB3PgnxJ4h/wCEnv8Aw34lWJ7mOISwzQoApHqDxkHI7cEEH2yJ/Gmqa5f6imk6zpGlWtk5ij+2MpkuW9fmPC8HB9/ysyvDefFi4gSdN39ltC2Dnax5x9cHNeefCibw5pc2paJ4ps7GG/jmLrLfxJtwABtDP09QO4NAHo/gv4i3fiCw1K3+xwPrNlEZVVX2xTKDjIPJ44z654xWh8MfGV94l0XVNS1JIgbaY7UhXAChAcDJ+vWtLRNT8O3GoalaeH9NtQkFqTNfWkCrGSekYZRye/4V598ApEh8M6zNIu9EuCzLjqBGCRQJNNXWxpeH/EvjHxTpt9q+kzaWkcc5SKyeMtIFAHBOeuOfc56cCtfU/HN7pXgrTtUmt1l1i/by4oNpGWJPIXrwMfiR61wureCbSWxk8WeBdVkg2E3BgD7VXaCSF44I/utxz6YrnvE+s6lqmkeEPFl/CXitrl1m2DG5lkByBjAyEI+opWaW4PyPT9d1/wAaeE4LTU9X/s2808uq3UdsjK8ec5AJOD2wfXt3q74+8V6tYaDaeI/D1xaSadIFDpNCS3zHAI59eCO1b/xLurCTwTqUks0TQzQgQsDkO5IKYx15AP4Z7V5l4jsLvT/g/b2l6Ck6MmVZNpUGXIB59DTBO56D431bW7XwpHr2lXkFs8cKTSxPCH3BscAnpjPpXY+Fr+bU9C0++uMedPArvtGASRXk/jfxFpkXw2t4ftKtNf2kccEa9WI27jjsBg5Nek+AmVvC2lbXVsWyA7WBwcdDjv7UDPJPj8+sw6ZEUvo00i4kWGS2WMbncZcMWx0+UcAiuj1bWPEPhDwZLeXtzb310fLjt3SHZ5QYYyw6HHbjqazv2glJ8MWZAJC3yk4HQbHqT4k+Lv7O8Jwpo1/C9zIY4pWhdXMaMpPPXGcY/GgBmt6v4y8JTaTd6pqVjfWVzcJBNAkGxwzA5wQOQMdfXHFVvi6h/wCEm8HTfwi8C4PXJkQ/0ri/GNn4R0z+xzp+pC+1V76Ke4vJLgyO0fdnboOxxwec10nxmWz1u98LRQXsbx3N0Yd8DhiAWQEgg9s0AdM2t+I/EfieW28NX0ceiwBRNdSW2QGBwyqWHzHg+39d3xX4kvbW8sPDmjSQza5d48yV1ytuoGS7KM9eSB/9bPn/AMOdUu/B2uzeCtZEaQszS2k+/jkZAzwNpAJHAO7jvw7XLk6J8XbO+vIjFZ3UQiSeQ7UJ2bT83TgkZ+ooA0tU8WeIvA+r2q+JZYdQ0m6+UXNvBsMR9xjr7Z5HI9Kr/EzxF4t8OXtveWV/bDR711WJjbrmI4HDZ5ORk5+vSr/xrjGq6bpWm2ciy3s96pjhQ7mZdjAtgdhkc12fjjQF1jwbdadICZYrcSRFBk+YgyMfXGPoaAKXxA1bV9M0zTW0i6jF9c3CQhTEH80sD0HbpmsnxH4rvdM1PTvDY1KytruSES3ep3ahUQc8KvALHHfjn16cj8Kry+8WXmn3F6T9n8P23korDl5mBUMfXCADnoR6kmqXi19N0v4qR3evxJJptzbrjzoRIg+TaMgjnDD3xn8gDX8O+Lp9H8WQaBcajpmoabd4EE+nxoiq7EgZCHAJIwRk9Qe9fQteSpq/hAatp1nomladfXk8w+a0gjHkKOTIWxxjrjrx9K76317S7jVp9HhvEfUIFDyQgHKj64weo4BzQBu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Ie1LSHt9aWgAooooAKKKKACiiigAooooAKKKKACiiigAooooAKKKKACiiigArO1DTLDU0VL6yt7lV6CaMPjkHv8AQVo1Wnure3IE88URbpvcLn86AEtbS2s0KWtvFAh5KxIFH6VNJFHLt8yNX2MGXcM4I6Ee9QwXdtckrBcRSkDJCOGx+VNnvrO2fZPdQRPjO15Ap/WgCHUdK07VAg1CwtbsIcqJ4Vfb9Mih9K06QwF7C1Y24xDuhU+WP9njj8K0VYMoZSCpGQQetQG6txOLczxCc9I943HjPTrQBUj0nTYiDHp9ohByCsKjnrnpTG0bS3lkmbTbNpZDl3MClmPqTjmtaigDCHh7RQ7uNIsd7kFj9nTnAx6U7UNA0jUpoZ73TbW4lh/1bSRAlf8AOBW3RQBjDQ9KF8moDTbUXiDCzeUu5foccfWq+q+GdE1iZZ9Q0u1uJl6O8YyeMcnv+NdDRQBhDStL0z7RfW2l26TBC7GKFQ7bRwBx7V4zpmv6j8SLuDTJdLlsbG1uRc3MxBwyKfkjwRjcTjPPY+lfQdNRFTO1QueuBigBwGBgUUUUAFFFFAENxDHcwSQSruilQo65xkEYI4rk9O8EeG9Nu4ryz0qKG4iO5JFZsg/nXZUUAcZbeB/DdrepfQaVFHdJJ5qyKzAhs5z1qzrXhHQNcuBc6lpcFxOBjzDkEj3IIz+NdVTJZEiRpJHVEUZZmOAB7mgDzO78ReGfDU0vhqOP+z2EWV2w7IyWXg7u5P8AePfqaw/glok1l4Vna8jZVvpmYRuu07MBfrzg+letoLDUkEyfZrpB8ocbXA9s1fAAAAGAKTuB5nJ8MfC7SBo7W4hiJJeCK6kCSZ9RnP5EV3culWE1h/Z0lpC1ns2CHb8oHTj0+taVFMDz7RPh94f0e4WeG3kmZCTGtxIZFj+gPH49a7PUbC11O0ksr2BJ7aUAPG3Q4OR+oFXqKAOJs/AfheztpLaHRbby5Bhi4Lsec/eYlh+BrrbO0t7KFYLWGOGFRhUjUACrNFAGfqmm2erWj2d/bR3Fu+N0bjIOOlZKeFdBj0yTSl0q2FjIdzxbfvHOck9SffPFdNRQByB8F+GjaRWn9i2YgjfzFUR4+bGMk9T+Oaq3ngHwrezGafRLYsQBhcoo+iqQB+Vdo00SyLE0qCR/uoWGW4zwPpUtAHF3vgbwzfNG1zpEMjRxLEhLNwijCjr2AArUuvDuk3elDSZrKN7NUKIh5Ke4J5B966CigDldB8JaJoLiWwslWcLt852Lvj0yenHHHauqoooAz9P02y04TCzto4POkMsmwY3MepNM1XSdP1eBrfULOG5iPaRc4+h6j8K06aGUkgMCR1GaAMHRfDmj6Fv/ALM06C2ZzlmVcsfbcece1WIdF02HU5dVis4kvpV2PMByw46/kOa2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BD1H1paa3VfrTqACiiigAooooAKKKKACiiigAooooAKKKKACiiigAooooAKKKKACuI8deFbTxPpc0TwRm+WMi2mbgo3Xr6HFdvRQB89fAFLOGz1S2aGJNThn2ytn94ycYGDyACDXV+ONHsdf8TaDpslpFK4L3V223DCFRgAt1wWOMfyrhNWCeCPihbXwtVj07Vfk3ZwqlsBiD0GGwx9j9K77wCY9d1fWvFJV9s0otbUSfwxooyV6jk+hxnNAHS3/AIu8N6FOdNutRhtpYFVfJKt8g2ggcD0IrkI7XStE1668Ya9qUGb5gunsAxVI9mB2+8V/mfWqnxq8Kpq+jf2pbW7PfWfJMa5Lx/xZ9cdfzqGDVbDx7ZeGtNRfMUv9ovkAB8oQr91h6MxUfQ+9AHpx8UaEqwFtVtFFx/qt0gBbp2PTqOtRjxZoB1FNMGrWpvHfYsYfOW/u56ZzxjOc8V5D8bbW1N54b/0eMPJcmNmAAJTK8ZHOP5VR+Mmh6T4d8PWE+k6fbWk4vVKyon7z7rHG7r1AOCccfSgD6Kvry2sLaS6vJ44IIxl5JGCqOcDk+/FZWmeI9G1WYw2GqWtxKBnZHKCx+g715J4muhrXxM0vQNRWF9Mt0MywuVIkkKEjcCDnsNvpz35rfGrSLbTbHTdc06GK1u7S5ChokC7geecdcED8zQB7hqmq6fpEIm1G9gtY2O1WmcLk+gz1rJXxf4ceJpl1zTyijJxcLkDOOmc9a8j+JaXrT+G/Fg00ajY28Ya4tNpbG8A524Ix79iBWh4Gk8I+JdXu9Q0+BbW5msjbXmlPCFU5YEtxwfu449iQDQB6xpPiHR9YleLTtRt7qRF3MsT5IHTNTWOtabqFzNa2d9BPPBnzY43yVwcc/jXg/ge3/wCEF8dX+g3M8K2V7EZbZ3OOM/KMnvjcMZ6ivSPh9bGcanr0kEcTandM8O0c+SvC5Pvgn3znvTSA9HorF1/V00Swa9ktbu6VWC+XaReY/PfGRxXBw/EqzfG/QdejySObPOB2Jwe9ID1ao5ZY4UaSV1RF6sxwB+NcTpfjS01K9Szj0zVomdgqyS2hVPqTngD3rpdb0+01TTri0voFmt3Q7lP8wex96AIzrmki2e7/ALTszbo21pROpUNjOM56+1aFpdW95EJrWeKeIkgPE4ZT+Ir5l+C3hrSdXh1O6v7RbhoLjyo0kJKKMZzj1rO8Aa/L4f1XxfBbRboYI5p4oMnYrI5A4z0wRn2HXigD6gvNY02xmSC71C1gmf7qSzKrH8Cao+JNNs/EGhXVjc3JjtLhBumjcDABBBz0xkCvA/Buk6jrmkNqTaFpOpNfSO0txeXBMvBIAX5Tsxj1ORiuk8P+DtQ0rwXremeIvJuIQjT26JKzbCqHvxgAgED60Aeh/D/RLDw/oYstP1Bb6ESs7TqykFj246YAHetyXxBo0UjRyavYI6nDK1ygI+ozXj/whSeT4d36WoJuGe4EQXru2DGPxrzHw9P4bm0EeHPEGnHSdTJLx6lJBtJO7IDMRuAwcdMY9DigD7GaREjMjOqoBuLE4AHrms+z1fTb5zHaahaXDjqsMyufyBryLxrcPqHirw94Va6kGnXMXmXIjYATgZIBJ7fJ09+9Zvxe0iy8P6XYa1o1vHp97a3Kqr267N6kE4bGM8gdff1pJiue6tqFmtwbY3cAnBAMRkG4E9BjOeajvdU0+wkSK8v7W3kk+4k0yoW+gJ5r57+KElvdHwhrcdssdzdyo0jBdrMMIcE9TjOPpW18fYbQ+HrS4e2jN0blY0m2jco2sSM9ce3rTGe9AhgCCCDyCK4bxl4x0/w1HGklxCbySSNRCx5CM2GY46ALuOfYetdPonOlWP8A17x/+givEPjJY2cmseGS1rEZLi8CTPt5dNyjafUcmgD3FdU09rX7Yt9bG1zjzhKuzPTG7OKq2GvaRqEwgs9Ts7iYruEccysxH0B//VXmvxT0fS/7K01Zr220zT7e6EkluI8LMOpCqvVuD+ZrzDW9SspvE3hK70nQJtItTeBUmaJYTcjegPA5xg4yeoahJ/MaVztPEcMdl8XNAeBdjTwl5DknJPmAnn24r2a717SLK6FpdanaQXHH7qSZVbnpwT7fy9RXgnxR19fDXxF0PVXgadLeyYsinkgmRTj867rwVo+l+IXTxheMl7qF0gBQhTHbEcbFXHUdMnJ/OgR6bfajZafD515dw28XZpZAoP0z1plhqlhqQJsr23uQBk+VIGx9cdK+frea38WfFm8tb9EurLT42SGCT5owygBsqeD8xb8h6UeP44fB/jXQtU0oG2F42y4ggARHUMobOMdcjt1GaAPd31/Ro5ZIn1ewWWNiro1ygKkcEEZ4NWL7VdO094o7y+trd5jiMSyhS30ya8E+L2i2uj6npniqG0gdBcKt1CUyJTy24jp2Iye+K7fxEll4r1jQNNFtHPabf7RkmwD+7AIVD7MxGfpQB3mu6ra6Xp80813bwsY28nzpVQO+0kAEkVw/wt0eC1006m+oC/1G7JNxMtwJUU5ztGDjuCe+fyrzjTLm88VeO9blm0u31WHTt1vDa3k4SOIbtu4DYwJO09R39hXXeDvCOt6T4sudUaG10/S5wxNlbzllBI4AG0Drz0FAHtl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1uq/WnU1uq/WnUAFFFFABRRRQAUUUUAFFFFABRRRQAUUUUAFFFFABRRRQAUUUUAFFFFAHm/xQ8It4u0QW9vsW+gkDwO5wOuGBPpj9QK7LQNPGk6TY6fuDG3gSNmHRiByfxOTWtRQBXuHg8t0ndAhUhgzY4714t8GtCs7Mavq1lu+y3Nw0VqHOWESnvyR1P6VreLfhxD4k8QJqkuozxQtEI5oU6sB2B7A9xXqNlaw2NrDa26BIYUCIo7ADFAzxn4o6D4m8Q6hp402wtntbGQTJI04Uu3GQQeg4pPidovifxZpdhZWumRRAETT7rlcq4DDZ6Ecg5r3Giglo8S8U+E9W1K40zxRZ2cCa9abTPZtKCkpU8YboOPU9MDtUt7puu+PUtLbWdN/snT4JvNnXzNzzFcjaMYwDnr9fQV7RRQM8w8VnxXp+s2Nz4b05b2yW2MU9u86xrndxjcw5A781B4f8PX1z4tm8UalpkOmv8AZ/Kjt45hIzP0LuRwTjj8vSvVqydesZNT0m+sYpjDJcQPGkgONpIwD9KAPKvjBoMOuroUSf8AHzJeiAFAN3lsCW59toNex2ltDZ28VtbxrHDEoREXoAK8u+H/AIBl8NzvealqUl/dgFIMsdkSnGSAe5/lXrNABRgelFFABisjXrm6tNNuJbOye8uAuI4UYAsTxySenrWvRQB8+/CKw8QeG4dVh1LQp1WX/SI2V0yzAY2AZ71Q8CeF9b0/xPqs2q6NKlnqkcsbnzY2CK7buSCc9MfjX0jRSEz5cTRPHHgO/uLfw7B9t0+4k3qBGHHoN2eQQOvOK9ZtrHV7bw1rl3rs8cmoXVvI7pCfkiURkKo9+uT798Zr0qvLtc0DxbdahqDWWvWy6deRmMW88RPlAqAduO/B/M8UxnF/C22u5vhlqEdnJNDcu85heLIcsAMbfqRjis3xKdc8XaHZaHceEbtNWHl5v51/dxgHlt/qR1B9T3Ar3jwxosHh7R7bTLdiywqdznqzE5J/M/lit+gDwTxp4O1i1j0PWdDKz6jpMEcLxqvMoUAZA798jrg1Jrbar8RtPh0n+xLvSwkqS3FxdAogAByFBGWPXH617vRSEkeL/Fzw5d3Wh6bPo1q00ulSqyWyAsTHgDAA5OMLx6ZrkPHK+MvGuhQBdBNlbrIhe3fJnkfB5AP3UHvg8+1fS9FMZl6Il1FpdnHexxx3KRKsiRtuAIGOteXfGDQtU1G107U9Ji8+402bzfIVCzPyMEAdcEDj0r2WigD5x8XWHjDUpdL8VHRrbzLA5GnKTLIUbB5XHJ6ggcjjjrWZ4p03xz4h1LRNen0iOOO2uUEFgrnch3Bi8h7AlQCewA47n6hooA+b9TtfFl/4z0vXLjwxvForQPEJl2MCXGdxPo+enarVlpeveDvGeoz6PpF5e6JdNueNZEUZI3fLk/wsSBnHHHufoaigSVj581/QdZ0LxbB4y0bTnuYbhc3ljGP3ikrhhgE59eO46euwLG88c+I9M1K/0e603TdLBkRbpQsk0pYEAg87RtH6+te10UDMLxNpEOu6NeadMisJoyEz/C+PlYfQ4NcB8IPC9z4e0eaTUIGivriT5lYglUXO0cdOSx/GvXKKAPm7xZ4Y8ReGPFE/irwtCblLli01uilzk8sGUYLKTzxzn8K9N8JSeJdXlj1PXYo9Pt1U+TYxghiSMb3zk9CeOPp6+iUUAeaeDrvxfNrOqR69aImnhybZhtG35iAq45YEc5P/ANavS6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BrdV+tOprdV+v9Kd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Nbqv1/pTqY3Vfr/AE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xuq/X+lPpjdV+v9KfQAUUUUAFFFFABRRRQAUUUUAFFFFABRRRQAUUUUAFFFFABRRRQAUZxRXiPx5mmtvDME8E00MqXKgNFIydQc9DzQB7dRmvG/hJrkKeCrK41bU0R3mlVXu7gAthjwCx5r0DxNpQ17SXhgupYZgPNtp4JCpWTadpyO3P5UAdJRXlXww8ZyeJbe4sb+MRapY/LKoBwwzjPU85HPvXqtABRRXkXxX8dnwnYpb2DRNqdxkKG58pf7+PX0zxnqDQB67kUV4P4D8G3Op6Qmq67rOqTXF8gkjRLp0EaH7p68kjB9MY4qLVdN1/QPFmgpHr2p3el3V0F8uWYkjHO1iPvDGevoc0Ae+0VBc3MFrGZbiaOGMHG+Rwo/M1Uuvs+padMqXBaCWNl823k5xyCVYd6ANKivlb4Jane3vii/guNSu54YoGKLcTFt3zAdCeuOfwqv4Q1XU4fit/ZDapfzWS3FwvlS3LspAjcjIJwcHH5UAfWNFVDe2gcobqEODgr5gyD6VLPPDbp5k0qRJnG52Cj8zQBNRVa3ure6BNvcRS46+W4bH5VH9vs87ftcGc4x5g/wAaALtFVJr21gfZNcwxvjO15AD+tR6pex6fp9zeuRshiaTr1wOAPr0oAv0V4d8KbHxFdM+s61rFzJDKWaGzM5YZPdhk4AzwvavcaACiiq811bwECaeKMkZAdwM/nQBYoqLzojH5nmJ5f97cMfnSNPCu3dKg3dMsOaAJqK8RvbzxTrnjKeHSbuWw0WwdUuJ3QbHK4LgZXk8kY9snGa6P4mQapN4fF9od7cJeWMgmUW5LGUYKkYA54OfTg0Ael0V4R8O5vEvifWRrmvJLa2tpGVt7cBo1aRhtLbT1GA34njFe5yyxwqGlkRFJxlmAGaAJKKRWVwGUgg9CDS0AFFFVDe2gJBuoQVOD+8HFAFuioIriCYkRTRuQMkKwNeVfE7WdZhl0zRvDxaO/vJsmcMMRqB0bPTOQfw4yaAPXKKxtJjl0zSrePUtRFzMi/vbqTCh2Jz9Mc4HsBWhBd21ySILiKUjrscN/KgCzRVeK5t5mKxTxyMOoVwSKHureNyjzxK4/hLgGgCxRTHkSNC7uqoOrE4Aqt9utD/y9Qf8AfwUAXKK8y+Kt/c2fhK61LTNQkt57SWJw0DD5suE2t7fNn8BWH8FvEWo67o1/c6teNO8VztV5MDaNoOOAKAPaaKijmikOEkRj1wrA0SzRRY8yVEz03MBmgCWims6opZmCqOpJwKYk8Uh2pKjH0DA0AS0VGJYyGIkQhfvHd0+tcB8R9R1G20FRobyG/ubmOCEwKHOTyfYDAPNAHodFYHhu31S102KPWr9by/bLPIsaoB/sgKBnHrW48iJjc6rn1OKAH0VxfxCu7ix8L6he2l5JazQR+YkkYByc8Kcg8HNcD8FvEuqa9aai+q3rT+VIoQuFGMjnkAUAe5UUAgjI6UUAFFFNDqwBDAg9CDQA6ikJAOCRmk3qP4h+dADqKQMp6EH8a45PFlhN4nXw7bOJbhImeZweEI/g926kjt/IA7KikJCgkkADuaRWVxlWBHqDmgB1FfM/jzxX4l8O+OLTTbfVpDY3ckUnlPbx8Kz7SoJXOOMZz619LB1J2hgWHUZoAdTQ6sxUMCw6gHpTJywhk2Z37Ttx64r588Cww2WuaSVj1ga1dGYarJcxsI3ARickjqH2Yx757UAfRFFFFABRRXkcfiu88Q+Lzo2g3EcdlpzB76coGMuGw0YDDgdRuH1Bx1APXKKKQMCSAQSOozQAtFFNV1b7rA/Q0AOorwD4v+K9d8KahYPpuobLe5QhoGhRgGHfJGccjvXtGgXMl5o+nXM77pp7WORzgDLFQScD60Aa9FeWfFnU9Y0PQv7V0nUvsphdVePyEfzNxx1YHGPpWl8MdbvvEHhmDUdQkV7h5HUlVCjAbA4FAHoNFGecd6KACivIfixrWteGNPj1XTb9VjaVIWt3gVgMhiWDY9hwfz6Cui+G2t3niDw1b6hfsrXDO6syrtBAYgcUAd5RXjfj7xFr8PiDTdC8MMGvJY2ecPEGVVyNrFj0A+bP4d69dtVmS3hW4dXnCASOowGbHJA+tAE9FFFABRRXj3xe8Rax4YsbK+0u6jjWSUwvG8IbJIJByemMdPegD2GiuO8Aatc674YsNSvGRriYPvKLgcOy9PwrsaACiiigAooooAKKKKACiivnT4keNPFfhLWEt45bB7S5y8BaBiVXONpOcEigD6Lorw/4neLvEPhnT9L1Ow+xG2uVVJVdCxEhXdxz93AP5V6d4S1GfVtA07ULnZ59xCsj7BgZPtmgDoqKKwvE91c2Oh6heWbItxbwPMpdcj5RuIx7gEUAbtFeI/Cfxvqviy6votQEAWCNWXyk2nJPfmvbqACivN/iJrt7oq6WltP9jgubkR3F6Yw4hX3yCOc9/Spfh5rV1rNtqX2i6+2x2148UF4IwgmQAcgAAdc8igD0OivMo/FlzpXid9D8QCCKK6+fT7uMEI4JxsbPRv6/UV6bSuK4UUUUxhRRRQAUUUUAFFFQXImaCUW7Ks5Q+WzjKhscE+2aAJ6K+b9A8feJn8bQ+HNUNg6idoZmgjIBIB6En29K+kKACiiigAorj/H2uyeG/Dd7qkIjM8QVYlfkFmYL0yM9SfwrJ+HGpeI9Z01tR16GGCObH2aJYyj7ecswPY8Y9uehFAHo1FFB6HHWgAor5rufifrWj3GoaFfWHn6ws/lWb7Aqtk8bhkdQQQR6/n9D6b9q+xW5vtn2sxqZgg4D45A/GgC7RRRQAUV498UfGOpaDPp2k6HEsmpXzcbk3ELnAx2yTkc9B+deoaQt8thbjUnia925mMQwu70H06UAaNFFeR/FLxTrPhNbG9sRavaSP5ckcqksW5PXPAwKAPXKKw/DOoyavotjqEqKklxCsjKnQE+ma3KACiiigAooooAKK8a8SePNUh8WJ4a8P6ZDfzhF855GYCNjyckcbQCpJ9TjrXsaFiilwA2OQOxoAdRRRQAUUUUAFFFeI/Enx7rPhDVILeGws5rW4j3xyOW3ZHDAgEf5IoA9uoqnp1wbuytrllCtNEshA7ZANXKACiiigAooooAKK8F1rxv4gvfGzeG/DUUDpERHNNPESqMASxJz0HT3I4zxn3odOetABRRXgXxM8ceIPCOtRw26WcllMiyRb4yT6MCcjuCeOxFAHvtFVbCY3NnbzsAGljVyB0BIzVqgAooooAKKKKACiiigAorE0LXLHXY7mWwkaSO3uGt3YrgFlAJx6jkc1t0AFFc94pvtQ03SLi90y1huZ4F3mOV9gKDlsH1xXJ/DPxlceMbS8nuLSK3MEioBGxOcjPegD02iivL/ABd4l1Ow1OaysJ9NtktrMXbNfEgzct8qYPI+Xk9cmhiZ6hRWbo16dS020vTE8JniWQxuMFcjOK0qBhRRRQAUUUUAFFFFABRRRQAUUUUAFFFFABRRRQA1uq/X+lOpjdV+v9KfQAUUUUAFFFFABRRRQAUUUUAFFFFABRRRQAUUUUAFFFFABRRRQAV4V+0EceEov+vpP5Gvda8S+OcN3eaHaWVnY3N1JJPvJgiL7Ao749cj9aAPBl8M2X/CrTrsjSyXgu8RZkO2NdwUgLnHOMk4z0r6J+CV9Ne+D4VmYt9nmeJCTk7eoH4Z/LFeJyQ6yPh3D4bPhnVTcfajJ5ptWwF3E5A+9nt0HHfmvYfgtb3ml6FdWGoWFzaPFMZA8ybVdSO2eeNp/T1osOx5z4dke1+M93FB5YWeeZZAh4IMbOfXnIyfcYr6ur5a+Hdt/wAJJ8SNT8QRRlbO3kd1eM4UswKL7nI3N/P0P1LQIK+OvjrGW8WK24Li1Q8n3NfYteR/FLwEPFlql1ZFI9Ut1ITccLKufuk9j1wfwPHIAPQ/DjK+iaaynKm1iIPqNgrXKqxBIBI5GR0rwbwd4r1vQdPTRda8MatJLZKIkltYDIGQcLznBxgjIJBxXdaLda9rupW+oTW0ulaXBvxbSt+9uCVwCwxwBnpnrQB88+JfEUmqfEX7Nq1lc6lp1lPIiWFsm8sApxhO5yAT7A12/wAJDfxeItZtzo2pWOi3KM0EdxE6rH83A54BIJ6H86434j+G9e8NeME8R6XFJcpNP58Txxl9j90YDt1+oNey6Rr3iDWLK61y702aws7W3dYrFQWkuJMctyB8o7cevWgTVzyT4Goh8Z6oLcAQpDIVB5+XeAMfmK52z1ez0X4s3WqXkoW2gubnew558t1xx3ycVt/Bk3ejeJJprzTr1IbyIxK/2d8AlgR29qxdKsX1L4hG91LQ7t9PuLt98UtszDDhlUnjsSD+FAz03wBa6H481bVdevbaDzTIAtgM/IMcSNzhifpjOe9c1421c+KPiNZaBPuOnW12kOzOAxON2R9cj6VzGjRar4H8ZSzWFhqdzYQzNFIqQMPOi6emD6j6de9dr4u0G+0nxXp3jHTdOv5rSWVbm5h8v95GxOGXaDkZB+mTSW3cS23uVte1e18AfEeNdMt/KsZYkW6t0YhTu7ge2QfzrA+KOh2fhbxhaXkMMr2dwy3UkbDcN2871BPXOM4Pr6V1k2hyePvH0eqJYXVppluI2na6i2mQr0AGe+APpk9eK7340+HZNb8Nie2VnuLB/NSNELF1OAQMDPv+FMErGJqlno/j3xhpv2e2MltBaLd3c7Bh5qN/q48Z49fU5PpWf8TtH1O78S6aJWKeG4Vi83zrkJCArfNkFhk4/GvQfhN4d/4R7wvbq4b7Rd4uZdybWUsBhfwAH69K8V+Llvrdz42i3abeX2mwiGSOGGN3R0GN2QMjOSw+mKSBGD4Y1e2s/iRGfD7PFpk10IliDna6MMEEZ5GckfQHtX2pXxwdP8QHx7aancaBcRySzwzCCJCVVSAMbsYGAOc4xg5xX2OOlMYV85/H/QY206316EstxFKsUuCcFTnB9iD/ADr6MrM1rTYNX0260+5XMVxGUb2z0P4HmgD5i8NahpVz8KbvTSJJ75Jiot0JZzKzZRgB/DgfT5T34qT4i+Bf+Ef8J6ffWkly15alVu2SRypBBywGSFAOB2GKl+E3gq8s/Fd9JqMTrHpbYUOvyySHIVh2OFyc9sivpTWbCLVdNutPmPyXMTRnn1HWgD5g8PalouqfDW70pYn/ALUaZIzGrFnmndyYyM9ehyOnB7mtf4l6XceD/h7pmm2d1KAboC6aNiBIxUsT7LuA4+nesn4NeFbmHxZfz3UKmLSneLeW4805Ax68ZPtkd8V7J8TNWOl2tgJ7JrzTLiYxX0Ii35jKn8iDgg+1AHlfwvbRr3XtJutGkmtZI4JEvLB5yVDbPvrlvmBJPHPTOBiuZ8YeKbbXfHTWmtfa5dDspXiFtbqwZmUEElc5zuzk9cDtWh4U0S3f4jWtx4Yju49LhPnO80bKIhtIZctyQc4GeefbNZ3ijStc8F+PTrdpazXEMty1zG0akiRXOXQ46dSPyNAHoXweuNXtdV1HTZ7PUl0kgtatdRuFiAY4AzwMg9B3FfQ1eZ+ENT1vxJqP9sz20um6QIDFDayHc07E5LnpjGMDjmvTKACvjv4n6PpHhvT1t5EhufEF7cSTyzLI37qMsSMLnAyCBz7+gx9d3lwtpaz3LqzLDG0hVBliAM4HvXw3fXMniDxgus6/ZXS2TzBpIkgY5jUcIBnuAAee5NJuyA9f+F/hvUtK8NXviCFJn1a6tmWzikIwUOGVsE9yARn075ryLV7I2+h6p/wklvt8QGWKS2keYvMyk4beASAgUYGcc4HpXsk/ijWfEL3MPh+01LTbey0uVkiaAAvICAoXrk7TwBz6V4pomn+I30fXIYNBu55rhFNxdyhgyRqclQG+8SR2yeDx6MD174bwy+M/AmqaLqDtMIZCtu7SHcrY3Lk+gauB+DV3Ho/i+8tNTkjQC3mhbzTkKVOWA/BT+Ga9L+AEV5aWep21zYXEKmVZBLIm0E4xt55z3rB+IfgKa98f6fLZQzC11J1a4kRTtQg/vDkHjK89uTQM6PwZ4ansPDeta7pMRbUtRSX7CNxVkhLHbgk/eOAw+g5ryO70xbPwvrc/idQPEBmia182ffPtJGSVB4X73J49OcV9V+MlvNO8I36aIskdxBbBbcQjLKowPl9wufevkDQbPXZdB123g0C8nnuNjXF624MsYYEqFI+YkjnHOM8UCPavCEGq+MvhheWJvS93JN5Uctw5OFVkbBOCegI/GvJfiXa6PZXtp4e0axMmo2+1bq5WRn82TaMqoyQOTk4xzxjiu9+HWt6poPgjWYv7Gu0ktQ0sUzxth3baoXbweM5yO1ed/DaNdJ8RHVdb0zVbhokaWFIbYsWlz1Ocep/HFAHrniLw3/wi/wAJL21ILXMvkyXJZzwxlTgDtjgY47mvMvBXiXTtL8Eaxp9x5cl3e3KpFAzFRghfnYjooxn3IxXaeKde1XXfC3iSe5trtbW6vIYLK3aIgwqjbiTgd9oB5wDXn2g+F477wfrJnspoNWtJBcQvJC674xgMoOMHvx6496APoTwv4Z0fwH4fl1xAb68jtmkkuI5CBIMZ2qM4A98Z/lXk3hS1HxBvNd1PW5p5BBA7wRCU4hJJIC5zgD06fWtL4W6nc3GmXfg/WIr2OG8Ro7SZ4jiIlTkc9s4I7Z+tUPCtxP4Bl1/S9W0+7LzwEQPHGSJDyBjtg5znPGCOtAGj8N9Wl8YWGqeEdYu7mQSRb7e4LMWTbgYJzyB8pAPHDZ6iuO+FF3Jovj5LLVJTG6+bbsZHJCvjpnpyR34r1n4J+EL3SFn1q/R4JLmMxQwMMEISDuI6jkce1c98WPBVze+MtJvNOdoBqTCKWWMH93IOCxI9Vx+R5pCbNDwp4M07xJbeIr2CS6isLqeSKxiWdlXj/locHDAngA54B61578IZ5rHx5b2F9KxdPPhVZHJCOFOQPc7cf5FfYelWMOl6fbWMChYreNY1wMZwOv1PWvmn4veDZz4m0/UtJtX3alKsUnlttHndj/s5UEk9OCfWmM6/wdYw21z4i8ZTC5ltopJ5LIeY2HiAYswyfmDcYyMAj8vONAttQ+Jlx4hurq4kkaKFvsVs05VY3ZiUGPQAYz69a+nn0WH/AIR6TRIB5MLWjWy9yuVK5Pqec57mvkLwjfar8OvFE63ul3MiBGhmSNT86ZzvUkYI4yD6elJq4mrnptvD4gtfhjr0HiGOYPGBHbrOQSEG0cYOcA9M/wAq8m8J+HpdS8L63qCalLbxWK+YYY/+WjYyMn6Zr3nxfrtzqfgDVry/sjZQ3bBLCNgTI8eQQzgZ2kgE+mPzPjXgvVotK8H+I9PuILn7VeKBCghb5uNvXGOM5+gNMZ6r8BdZvb/T76yurh547dlaIyMWKA/w5PbjP419AV82fAQPBcapBPBJDI6I6q6FcgHB6j3FfSdADJEWWNo3GVYFSM44NfGHj61uvBvjO2jivbkaY8iXMMRlcoqb/mXr0yD+GK+0q8a+NXhka34fN9ChN5YfvF2qSWQ/eHA/H8KAH61DD4k8baH9gmkeC1t/tVzNDL8hTOY14PXcPrg+1ebeOdGh8P6DfXusXM7a3fXrmxCXLZWMMOozgjHXr1UcV6t8INATQfC0Mzoy3N5/pExZcED+EfTHP418zeN9Xu/Fnixbi9sbqDT4pBANkbsVhVss2MdcEtx7fWgD0f4S+Gr/AFfTr3WNR1DUEt5I3ht9k7Kx/vOCc+hHTrn0rzz4WaBBrniuW1uLq6jWNJHEkEmxyRx978TX0NoPi5NQ1zSdD0Gzng0yCNxPJcW+0Mqp8oX057nH+Phfw/l1Hwx4xnDaRdXFw7PbJHgpl2bgkkYC+p7DmgD0bxlHr194nW01ZLpPCkDossocxxtHt5d37nJ/p1rnPhjqctt4/l0jTtVln0ZpZtiySFhIAhwR6n5R+Aqn4+1HW5/iBbHUNOu57G1liMNiqtskQEMcdmywOT0O3HQVl+G73ULH4ojUbjSLqIS3UiPbRR7iiuCoGenGVJx6GgC/8aYXm+ImmxwS7JmjgCsy5CsXODjuOhqvrUWqeDfH+nxDWrq9nmkhlmlclBJufDKVBPyn0q18T7hL34h29zbCSWKzeGOdlibCMj5YdOw9Kp/EjWLPUfH1nf2TtPbQeR5jrGw24bJ6gdjQB3H7QM11ZTaVcWd7d28kiujiKZlUgHI4Hfk8/Sue+I0t3beEfCWqpd3cd7JbiNnEzAlSu7P4+tdV8edPutS0rS9XtIjLZQ5aVhncoYAqSOw9+xxXlHjTX59a8KaBpyabeILAbJZpEO0sBgKvrwM+2RQFz648BTSXHhTR5ZpHkka1Qs7sSScdya66uF+GlxFP4S0tY2JaGEQyKVIKuByCDXdUAcX8Rb2bTvCOsXNudsotyqtkgru+XII6EZyPevLf2eYI30HVLkqPtEt2UaX+IgIpAz9WJ/GvVviBp8+q+FdVs7YKZpICVDHGcENjPvivMP2epo28P6hCGHmLeFivcAooB/Q/lQB5n4oudY0v4gzaNpmu6jDG9zEiNJcs4UyqhJIJwRlv0Fbfif8AtD4aeItOvLbVLm9F2m+5S4c4kOfnzjsc5HcH1rlPiNdpY/FiW7lVikF1aSMEGSQqRngevFdZ8SbiHx34l0ey0DfeKg2vKq4j5wx+Y+i5J/xoA2vi94vvGu9L0bTrhre0vIoriSWJtshDMcLn+HgA/j+dPxZIfhn4n0m40y5uGsZ4sXMEshcuA3zHnvgjGOhHvVf40+HprLUtH1qC2kazt4khmMfzbChyM9Mcd+nHaoviBcw/EDxVodhohW6gEKvLIuf3YZ/m3A/3RgnvzigBn7Q0i3UmiTRcxyws6nocEg/1rm/EVprnhPSPDmtx+Jb6WW7hBSPcdsKlFIABJB4IB45xXRfHwxNfaVY2gZ3tICGVVJ2A42/oKyPiXq1lq3hvwvYWMpnubW2XzlRCdh2KuD75U0Aev/FyV7j4c+dIcvJ9nZjjqSQTXHeHvEE3hj4Qi9tsfaXmkhiY/wALM5+b6gZP4Vf+JXiDTLn4cWMMN3HJLciJY0U85TG/I6jGMfiK5Gwh/tv4P3NnYobi7sbnzpY16oNxbPv8pPTNAHL/APCVPb+HoNUg16+fxI94VlVrhzsh2njB+UgkKf07V6t8RviBdweEdHeweS0vdVj3u44ZEAw20jpliMHrj0zxx/wx8cQaHoM2iXumy3F9HI7WKeVkOzDO1s8j5hyfQ+1bPxl0zV7zQ9G1y5tPKmhUpdQQgssAJypPJwOME+uPUUAc98TdB1DSPCuj302u6jfpclBcRXM5dBIULArk8dx+Arr/AAzrOoaL8Imv9LjLXizMiEJv2ZlwWxg56964rxz42svEXg3SdJgjY3sTRGfMZ2oVRlwp7n+n6dD4e1670z4RXr6RI6XttOY5HVCTGHYEsPwPXtQByT6jq1p4ej8Uy65e2/iCW5aHyZpBmSHA5VCOgOOQMc16jq+o6x4p+HcXiCzuLy21K0zujtHIE2HUMxA9gWwPcdK8Et3s7zwleE2N3c6x9rEs180ZcJFgDBftz/Ovpr4JvFdeDfsjxMyJLIkm9flbcc4HrweaAOJ+EviCW+0fxD/a2q3zywxeb5vnEtGmDkpk9c/0HFdVoeral4X+H0+u6vd3V1eTDMEV0+SpJ2pjdyc/ePJ4ryDTvBM1l8RB4dM0iWkjMzMGx5lvgtg+oONpHrX0F8W9Em1bwfcW9kpMlsyTJEiZLBeCBj2JP4UBc8H0vxHql5oGq6/P4tu4dUjulWGy8/5GU4JxH26nGBj5SO/G38VNXm134eeHtSuI9k01yd4xjJCuufxxn8awPhb4z0vw9bXGna5YySqzh4CtursCeCvPPPBrq/jRcz3Hg3RpLqyWxkkvGZbYDBRdrYyCODgjP1oAli1y3g+HOhaVZapPFrF24W3S1uQjqxkYfvDnKpnI+uPQ49w8I6Jd6LZCO+1a71G5kCmRp5NyqwGMJnnH169e9fG934Zth4GsPE9hMzTpOYL2PeCI23HafrjZx6MPc19NfCPxg/ifR2gvDEL+zxGwTgugAw5HYk5Bx3HbOKAPWqr3k/2a2mn2NJ5UbPsQZLYGcD3qxVDVbh7PT7u5iQPJDC8iqe5CkgfpQB8xaT4u1fxNca9PqGoX2mRWlnJcWyw4jSMqQArcZYnI75647Y7b4KeKtW8QW95b6nM1x9nxsmYDOD2JHU/WvBdP19fEWq3l14pee6K2c62cCISqyt0AUdAMk59QOeK9C/Z9vooNSv7OS4KSXC5SDYcMV5Jz0GBnrQB9XUUUUAfNPxN8Y61/wltr4X0q9+wo8sMbzRn5yz4xnuAN3Qda88+K9lqdh4jtbO/1Ce/iSFPs888YDbSeQSANx3Z5rQ+I1lJoXxJt9Wu0lWwku4LgT+WduFKlgD3Ix9faqnxc8R6f4k8Q2UmluZoLWMI0pUgM24k4B5x05oA7n49DHh3w8v8AtH/0AVY8Ranf6d8MfD2paVqM9rLF5aN5RwHGCCDn0K/TrWd8dbmG98P+G5YJFdZAZF2jHylF5x2pfFAfUfgxpclonni38sy+V82wLuBJ9McZ9P1oA2JPGWuyfDeHxIL3ZfR3W1tsSbXXcV2kEfjWz4U1/U/EvgLXtQ1OdJGME8aKsYXaBGc8jrnNeFHxXpo+GY8OhpTqJud5UJ8oXfuzmvQvhXcRp8NvE5LxjZHNlcbTkxHGT3zwBQB598NpfEkf9r/2DNDAqWxluJpecKoPA4PzHtx2r2r4NeL9T8Qpe6fqFw00kMe6K4YDcBnHPr1HX0rzb4QXltb2viRZJkRm09mVWYDIAOcfmPzq9+z05Gt34bA3Wpxz1O5aAL+j+Ndb1XxkvhrVJba809rqS3kSS2TEiru6jH+yK2fCnibVbXx+vhNZ4/7Kt5p4UjEEaHaqMy/dUcggdMZ715TDcR+HPiXNealujig1CZ5Nq7sBi2CPXqDWh4T1m2vfixHqdux+z3F5L5ZZeSHVlHHbOaTdhN2PYPj7Cw8PWN7GMS296uHHDKCrcg9eoH+RXpXgfVH1nwzpl/K++WWECRvVlO0n8wa87+PtwYfCcMYZx5t4ikKeDhWOD7cZ+oFZTeKLvwL8OvDs0NtFPLOoGJcgBSC46Y7EUxn0JRXL+DdfTxNoVrqixGJpQRJH12sDg4PccZHsa6igDD8TS3EGiahPaTmC4it3kjkCBtpUZ6Hg9MV87eEfEXxA8bW19HY6hZwJCoDStGqsCQcKuAcE+vbHUV9F+JedC1T/AK9Jf/QDXzb8BdX07S7fWPt99DbE7HUSOAWADE4HfHoPWgDr/hD461PXb250TWCktxbxtIk+ArNhgCpA4J5647c5rIg8Vax468WzaNperSaVpsQdg8Cq7uF4yG9zzwcY9a574MW8uqeNNX1dInW0ZJWL8gAu+QAfXr+VZ/wljGjfEG6tL5xBIkc0f707MkEHjPqOfpQB6f8ACzx1f6xNfaXqx8+WzR5VugApdVIGCBxnnr+frXI6B4h8T/EXxDeR2OsNo9paoZI4ohu9lzx83IGc8dcCsb4L6dez+IdTv4I5PIW3lVZQCFLsRgBume/4VnfCDXbPwr4h1CDWy1mZY2QtIMCNlO4hu/bA98UAUfCC6gnxSt11V1kvxeOJ3XGGfa2SMAD9K7n4g+M/Fnh3xdJplnqkckExVoI3tkAQOeBnGTj1ya4Lw/rNnf8AxTg1VXMVrPfMyNLxwwIGfTkir/xYmin+JcOyUnyXt0fJyFPBwPbkfjmlcTZua14u8d+FPEyWN5fW9/PPsxAqDymBOAF4UqeSO3vmn6j4t8Y+HPGtjb63qEc4k8vfa2vEWxyRjG3rnvyfc1D8UbiKX4kaUySoyKbfLKwIHz1kfF2WI/EK2mW4WSPbA2Q2QgB5H6Z/GmM9d+N+s6hoem2NxavbSQSzeXJb3FskqlgNyt8wOCMf5xVe68T69L8M7XxTDqaxXsZLShIEKzAz+WFORxgen/16yv2ip4JdF0qJZozI9wZFUMCSuwjcB6cjmsqS4gi+BUcTzIHkfy0BPLN9pLY+u0E/QUAY9z4r8e6n4Rl15r+3trCGYRl4h5c0pJA4wOgJ7Y6HrivYPCvjWe58AT+Ir9UlubZZd6ghQ7AnaOnGcqK8nhv7X/hSb28s0Qn8/ZFGXyxPnhuB2+XceO1avhi1Gr/B3UdPtmMk8bMzRxjLArIJAMD1ApCZxlrqt14kGreL59QsrTUbBkNtA0SDzBnOMnkkDAHXtzzmvRfF/j7WLfwboOvaXdRxS3LmG5Vo1bLgHJwRxyrfgRXnHwk8SeHdBF9aeIrdMSlZIppLfzQuBgrjBIJ+nbnFdX8XLwX3gjRJ2sI9Oae7aRLZQAdm1gGxgdQQfxFG90G90ZWoeKPHTeGrDxTJrEUVvJM0cUUKAFuSpLDGDyp4P9a9NTxJ4h1z4df2/ps/2bUoAxdY4lkEoVsMcMpwcAnj39seVaxdWw+D2iwJOjSrcuGTcAwPmSHGM+/5c17H8FxBdeB47ZyrhnlWSPPOCx6/UUxnHfC7xRc+I21W61/UVkurG2MkEv2WLdAnO9xhckj5ePr612HhzxFrFj4Du/EmtXYu5CGktlkiEWFztUHaP4m5+hHNfP6+FL7R/iEnh6zlmjSeXarhuXtyMtnHUbQ2R7V9N/FDSZbzwTe2Wnw5MSRskSJklUYHC+nA7emO9AHiTeIPHUnhtfF0esu0RuGiMEcCkRp03kbcYyAOh6g55rR+MOq3GoeC/DdzcxNFNcP5kkbjB3BMZx6HOfoRWf8ACbx9pfh/SrnS9almVBLvhAi3gA9Rxz15rY+O+ope6DoMiJLCJ3aUQTKFdRt4yO3WgDnbjWfG+i+DdH1KK7htdMG2KGOFR5mB91m3A5BweM49RzX0t4L15fEug2mphDG8gKyIezqcHHtkZH1r588Z6lZyfCvQbdLhGmYxgIDk5UENn0wa9S+CZB8F2wBBKzSg4PQ7qAPWq5/xVPqNtol7NpMZkv1TMKhdxJyO3fjNdBWL4i1i30DSLvVLoMYbdNxC9WJOAB9SQKAPnz4ieMfEfhH7DaL4hhuNTfMlzFHZoERf4Rkg9effoeO/X3vinxDoXw7bXdS8qXUrhlMGEwI0fG0sAMZAycHuQD6V4b4KVvGvjltR1i5URQsbuXzyNpVSNqcnGASBj0r2Lxn8Q4JvDGrS6VCGg+0JY21y8e5JGK7nO0jHA6Z9jQBwF54o8Q6HpOl+Jre5tZJdXDCdpbCKOQshxgsoG5TjIPXFem+LvFOv/wDCJ2PinQ3WGBl/0i3eIOVBJG4H0yMfjXzHrVzaahodlcPfXNzrDSt9rEoYrGgG2MA9Og7c9fQV9geBre21fwBa2IkjKS2rwSGM52Mc569GGc0rCSOQ8G+MNU13wZreoTarGup2gLLst1zEAMrkdDuwRnt+FT6/4u8QeGPA9tqV+qz6teuApMQVbcEZGQvB4Hfu3TjFeMeBvD+qL4zm8Ou91HapNm+WN/kKJ8ylhyCCcAZ/vV718atfk0Lw0qwQRPLdSiJHkRXEfGchSCM4BA9KYzhNe8ZeKdD0TRdc/tWK5XURua2ks1RUxzjI5IOf6g16drmp+Ir5fDsehBbc6hE01zM0XmJCoVCM592P1xXx7rk+kNoGmCHULq81dyz3fmbikQ6Ki7gOg9M/XGMfR3inxvZWXw3shZXoF/d2scEaxN8yFQokye2BkZ9SKAOT1Px/4oHidtC0fVba9VplhinMCKrMQM+vAOR+FR/H3zYrvQlnkDzLbN5jgY3NkZOPrSfCSy0vRNNm8XazPaxgBo7RJH+YsM5IH97jAxk9azPjZf8A9sHw3fiPyzc2ZcpuB2kkcf8A16APV9Y1bWzP4d0Xw5feXezWcck6PEjRxxgD5ySM54xgdvfFa/xG8UX3grwxDKsqXeozyCFZpFCgEgkttHHAGB+Gc9/nPWdNufh/q+jaxpt1I0M0KSByQSDjDofXjPb+XHpHxgnHivwZpPiHTVke2imbzk28x5GCW9MMuM/7QoAh1TXvE/hDTdD12516TUV1MiWa2kiUKqkK+FPbg44wB2rqPiF4t16w0TS/EWhTqtldRKZo2iSQRMQMfN65O3HqK4H4o3MN54Q8HW9vLHLP9nTMUbBmB8tBjA568fWvaIPCs138OY/D0zBLiS0H31+6+d4BHscD8KAbsYll4uv7r4av4gW7ZtSQlWKQqcP5gQLt6YwV9+c+1YPjPV/HXhfRLDUzqUdwkigXO+0RWhc8qCO/XHTqPeuD+C2l3+o6tLZ3Mk40yxcXEsB+4ZgcKG98jOP9k19R+LdJGu6BqGmkAtPCQmezjlT/AN9AUAeVaX4jf/hXc3iK0FsmuXMgjlkhtkV5ZvNwqlQPmO0/XBJra8ceLL3wX4ZtVuJ0u9auFKLIVVQG6lto7DOOBjOM9a8a+Cmmanea6Y5JZF03TZPOmgcnb521lXj+8Dk/8Brsf2hNOunt9N1OJA1vBujlYHlCxG3j0PNAGRe+I/Gvhm10TXbi/bUbXUohLJC8ShVLEEKNo4JUjHvnis34+Ttc6hokyo0fmWm/Yw5XJzg12PgP4leHo/DVjpmqyTG9toxEsP2dpfNIJCKmAecBRzjqK4z47XgudS0eRkMLtZh5IXxvjJOdrDsaALeu+JvHHhw6NeX15bQwzwDZaRgH5VAHzg8gnOc5/LGK+o9Muxf2FreBSguIUlCk5xuAOP1r5W+M9xFcW/hoRSxu32TLKrA4BC/5/CvpTwf/AMi3pIyTiziGTjso9KAOjrnfFj6nHod7Lo8scd9FGZIy6b87eSoHqQCB9a6KkIBBBGQeoNAHz98J/HmreKNWuLTU7q3CxRbkRYwrSHgcc/U8e/arsOq+Nbm18QXlndxXSWc5t7NEtBmZg4DEAdgM85IyPavEPFvh3UvCHjuJNGjaL7RL5mnkDcMNwV6dskY64x65r63lk07wV4ZJZkhtbKE43H7zdce5Zj096APE/HXi7xT4OWyhn121ur+4QvLbpZqohH+9k5yfYdKv+LtS8bDwC2sT3lrZ78GeGOFkmETlVUBjnByeRgcHr2ryXwDpN1428YtqWoMGt45ftd3J90ADlVwexOB9M17R4+8SWnifwJ4nGmjzLazmhhWVeRJiSMkgeg559s0Acz8F7jUdK8N6nq0kwbSbZpJGtkj3SSMEGSGz8oGP51Fa/EPxFqHhnU9fj1K2gltJ44zZraArhzgEMSffr6H1FJ8KvFdro/gnV1ELXN1ab52t9pIZTtUE8HjLc+wNeRLd2OoaLqt3eXSQX5eJbSwtojHFjI3NtX5ehPX9SaAPrnTddk8SfDy51SZEjmlsrhZFQ5AZQ6/hnGce9fOXw71XxHp3h7V7nQYYI7e2ZZrqeUhicKflVT+f4V6x8P8AVbGX4V3sEM0RubW0uftEYOCpYyFc/UYxXAfDplHw58YKWA+XufVcCgD2bwt4m1TxL4Fn1ON4rbU4Q6mXZlCU5ztPqvB984xXmWha/feLvD2vahrEGnXV1pKRvbvLZq2M7iwPTg7QP8a6X4Nun/CvdSRXUsjz7lB5GUGM15L4C1ixsPCvi22u7mOKe6iRYEOcyH5xgfmKTsJ26nvHwk8X6j4qj1D7esCrbeWsawx7cZznv7CvZK+af2dlKxayDjO6Lj8Gr6WpjCiiigAooooAKKKKACiiigAooooAKKKKACiiigBjdV+v9KfTG6r9f6U+gAooooAKKKKACiiigAooooAKKKKACiiigAooooAKKKKACiiigAooooAK53xTYajqelyWem3kdpLMdryyJv8A3ZB3AD1NdFRQBh+HdDsfDumxadp8ZSCMk/McsxJyST3P/wBatyiigAooooAKKKKADrRXEat450DR9R/s3ULuS3ucgKGt5CGz0IIU5HbNdsDkAjoaAFwPSkwPQUtFACYHpS0jEKCzEAAZJPaoba5gu4hLbTRzRk4DxuGB/EUATgAdBR1oooAKKKKADFFNd1jRndgqKCWZjgAepoRldVdGDKwyCDkEUAOorlfEXi3Q/DbxJq1+LZ5RlF8t3JHr8oNdFZ3MV5bRXMDFoZUDoxUjKnkHB5oAsYGeleOfETRPFl9rukaj4dnUJaj5kefagbPVl7gg4OOcZr2OuZ13xTomgSxw6pqEdrJIu5A6scjOOwoAh8HaANB09o5fKe+nkaa6ljHDuxJ44BwM4FdWQD1AP1qtY3kF/axXdrIJIJV3I4BAYevNWqAECgdABQVDdQD9RS0UAHSiiuE0/wAd6FdS3lvcXa2NzaSvHJDdsI2wp+8M9QRz60Ad3Tdi/wB0flWD4a1yDxDp41C2gnigaRlQzJtLgHhh7H/GugoAQADoAKAAO1LRQAAYoxRXKeIPF+heHbiG21S+8iedd0aCF3LDOP4VPegDq6QADoBTY3EiK652sARkY4+hp9ACYGMYGKTav90flXJ6/wCMdC8PTpb6retbSuNygwSMGHsVUg11FvNHcwxzxNujkUOjYxkEZBoAk2qRjAx9KXaMYwMfSlooAaFUHIUZ+lKVU9QD9RS0UAFJgE5xzXM6v4q0PRrpLPUNQjguHUMsZDEkE4HQGukjcSIrrnawBGRjj6GgDmPG1lquo+Hr600WdYb6RAEYttyMjcAexIyM+/bqPPvh94c8TQ3FjL4lkfbpqyi3DXRlaRn+Xc3JGApIHfntXtdFABTWRW6qD9RTqytZ1jT9DtPtmpXSW1vuCb3zjJ6DigDTZVYYKgj0IpvlR/3F/KsnQ9d0zXoHuNLvI7mKN9jMmRhsA45+tbVADQqjoAPwp1FFABR1oooAKZ5af3F/Kn0UANCqDkKB9BS7VznAz64paKAGlVJBIBI74o2Lu3bRu9cU6igCMxRkkmNST1OKaYIj1iT/AL5FQ395Bp9rLd3TlIIl3OwUtgeuACawtE8W6Drtw1tpmpRXEyrvKKCDj8RQB1BUFdpAI6YxTPKjxjy1x1xipKKAEACjAAA9qWiigAIzXlp8N3Ph7xMda0O1861vfkvbNGC7ckHeuSBnPOPTOMZrsdU8S6LpNytrf6lbwXDAFYmb5iCcDiugVg6hlOQRkGk194mvvPjnWdM8Q6v4+fxFF4e1AW8V1DPsMW1mSPaOMnG4hOnvX1zp7JPawXP2Vrd5Y1cxum10yM4I7EVeopjEZQwKsAQeoIpiRRocqiqfYYqSmu6xozuwVVGSxOAB60ARvBDIcvEjH1ZQaYLW3HS3iH/ABWRoviPR9deZNL1CC6eH/WLG3I9/ce/SugoArPa27gB4ImA6ZQHFPjghiBEcSID12qBmpSQASTgDqTWRp2t6Xqc00Fjf29xLD/rEikDFecUAX1tLZJPNW3iEn98IAfzqd0WRSjqGU9QwyDWWms6ZJqDaYl/bNfKMtbiQFx9R+uK1qAKP9n2WMfY7fH/XIf4VN9lt/KaHyIvKb7ybBtP1FPnmjt4ZJ5nCRRqXd2OAoAySaw9M8S6Jqs/2aw1S1uJsE+XHICSPpQBrpZ2qQtAltCsLHLRhAFP1FSQQRW6bIYkjTOdqKFH6VNRQBH5UZkEvlr5gG3fjnHpmpKKKAKI06yDiQWduHHRvKXP54qae1t7nb58EUu3pvQNj86sUUAVRaWwiMQt4hGTkpsGCfXFOhtbeAloYIoyRglEAz+VWKKACjrRRQBmx6Vp0UnmR2FqknXcsKg/nipbaws7V2kt7SCF24Zo4wpP1Ip17e2thF515cw28Wcb5pAi59MmorDUrDUQxsb22uQn3jBKr4+uDQBoUUUUAVbuztb1VS6toZ1U5AlQMAfxqgNC0cdNKsf8AwHT/AArZooAz59M0+42efY20uxdqb4lbaPQZHAqWOztY4WgS2hWF/vRrGArfUVbooAxl0HR0zt0qxGfS3Qf0qddK05Y5I1sLURyDDqIVww9CMc1pU1mVFLMQqgZJJwAKAMT/AIR7RMEf2Pp+CMH/AEZOf0qzaaPpllJ5tpp1pBJ03xQKp/MCmWut6TeSCK11SynkPRIrhGP5A1r0AZdzpGmXcrTXOnWk0rdXkgVmPbqRUSaFpEbq6aVYqynIYW6Ag+vStmigDxfW9Lu/HPiW3hmtprfQtKkJk8+PAupASMLnqvGM+mfWuy8d6fd6lob6Zp+nxXEtwREHkZVS3B4MnPPA/ugnmu2ooA5zwnoUPhzRbXTIXL+UuXc/xueWPsM9q6OiigDk/HWp22keGtRubpmCNA0S7VySzAqB+Zr5y+Bcmkia90/VraKS4uXT7Ks9vvBwG3AEg47V9bSIki7XVWX0YZFMS3hjO5Io1PqqgUARWlla2SslrbQwKxyRFGFBP4Vnap4f0fVmD6hplrcuOjyRAt+fWtykZgqlmICgZJJ4AoAgtba3tIhDbQRwxL0SNAqj8BVG40XSrmVpp9Ns5ZWOWeSBWJ+pIq3Be2tw2yG5hkbGcJIGP6VboAyYdG0uBg8Wm2cbDoyQKD+gqOTQNGkdnfSbBnYklmtkJJ9elbVFAGEfDuiHro2n/wDgKn+FL/wj2i/9AfT/APwGT/CtyigDKutG0u88v7VptnP5a7E82BW2r6DI4FRnQdHaMRHSbExhtwQ26Yz64x1rZpkkiRLukdUX1Y4FAGH/AMI3oX/QF07/AMBU/wAK0LLTrGwDCzs7e3D/AHhDEqbvrgVcjkSVd0bq6+qnIp9AGK2gaM8hlbSbBpC24ubZCc+ucdatXem2F6UN1ZW05QYXzYlbaPQZHFaFFAGL/YGjf9Amw/8AAZP8K85+J93qfhXQ0uvDFjBAvnK11LDAMoo5BIAxjsSex969gpCAwIIBB7GgDx7wL/aPiXWW8V6rp/2REtVt7NSoUnPMjY64zkAnselexVnpqNg10bJL22N0vWBZV3jjP3c56VoUAYY8P6KLo3Y0mx+0EgmX7Ou7PrnHX3q5dabYXjh7mytp3AwGliVjj6kVoUUAY50PSD10ux/8B0/wq9a2dtZqUtbaGBWOSIkCgn8KtUUAFV7q1t7yIw3UEU8ROSkqBlP4GrFFAGF/wjuif9AbT/8AwFT/AAqZ9E0p7OSxOm2n2SRtzwiFQhb1xjGeBz7Vr0UAYL+HdGeyewOl2n2V9u6IQqFbByM+vNadlZ21hAtvaW8cEK9EjUKB+Aq3RQBTisbSK7mvI7aJLqZQssyoAzgdMnv/APqqHVdLsdYtWtNQtY7m3Y5KSDIz6j0PuKstdW6vsaeIPnG0uM5qzQBzL+FPD0lolm2iaebdDlU+zrgH1HHX3q0fD+jGKOJtJsWjjGEVrdDt6DuPYflW5URmiEnlGVPM/u7hn8qAMX/hG9CH/MF07/wFT/Cp59D0m5KGfS7KUooRN9ujbVHQDI4A9K2KKAMeTQ9JkVFfS7JljG1A1uhCjJOBxxySfxqeDS9Pt4pIYLG2iil/1iJCqq/1AHNX3dY1LuwVQMkk4AqOGeGfPlSpJjrsYHH5UAZkGhaRbyrLBpVjFIhyrpbopB9QQK2aKKAKVpYWdm8slraQQPMcyNFGFLnnkkDnqfzry/4geM9U8L63pUUGnPc6fOpMpSMs7tnG1ecA9Pzr12kZQwwQCM55oA4L4faLJp1hPf3tuIdT1KVri5UDG3LEquBwMA/mTmu5nhiuI2imjSSNuGR1DA/UGpaKSVhJW0RiW+gaNbSpNBpFhFKhyrpbIrKfUEDipLzRNJvpjPd6XZXExGDJNbo7H8SK16KYznT4X8PnroWmf+Akf+FbFnZ2tjF5NpbQ28Wc7IkCLn1wKtUUAFFFFAFSaytJ7iK5ltoZJ4c+XK8YLJn0PUfhSX9jaalbtbXttFcQP96OVAyn8DVyigDmD4T8OmPy/wCw9OC4AyLZAfzxmtOLR9Nhs5rGHT7WK0mz5kMcSqj5GDkAY6AflWpRQBgad4c0XTLeS3s9Ks4YpV2SKsK/vB6Merde+aqQ+EPDkMEkCaJYeXIcuGgVifxPP09O1dVRQBzlr4X0G1tfskOjWIgJBKGBW3EdCcjk+5pw8MaAOmh6Z/4CR/4V0NFAGXY6Rpuns7WWn2tsXGHMEKpuHvgc1iHwV4ZN2922h2LSv97dCCp/4D939K6+igDKsdG0vT5DLZadaW0hGC0EKoSPfArVoooAKKKKACiiigAooooAKKKKACiiigAooooAKKKKAGN1X6/0p9Mf7yfX+hp9ABRRRQAUUUUAFFFFABRRRQAUUUUAFFFFABRRRQAUUUUAFFFFABXG+N/Flp4R05by5ikmaR/Lijj/AImxnk9hxXZV478Z77Q7LRbVtZsJL5jPm2gSUxguFOSxBztx6c8j60Ac4vxU1bTGsZvEGgx29lfxCa3kt5gzFCAd2Mn1zg4Ne/20yXMEU8ZzHIgdSRjgjIr4b8c3N1cW2j3Fxf20iSwBobK2YEWcXARPXOPXnjvX2l4dOdE00+trF/6AKAOA+J3jPUfBsdpcW2nwXNtMxRnkkIIfqAAPYGuJT4r6y+kx6uPDg+wpII7icuQuScAJ3PA5PQHitD9oV8eHLJMffugM+nyk/wBKwrWPzvgS0aMpKBi3PTF1ux+VAHt1v4s0m48PSeIY5ybCNC78DcpH8JGeG6ce4ryiP4r6jeW9xqll4cZ9HtZFSedphvTOP4e/8uea8h0+yvB8KNVeOGQwtqUbs23qgABP0DY5/wDr12nhYg/BzWwGBImYHHY5Q/1oA9uuvHWlReE/+EnjMjWzjEcRADmTONhAOAcjnnpzXNaX4/1SS+0q31LQlt4NUdVtp4rhZFIPc46dRx1ry3wfpkGq/DKSxvJTbPdalsspD91pduVz6AkMv4VyOiNrfgLxDY2muWs72UU6SLC7Ew7iDh4z03DcenuDQxN2O0+PRx4r0Qf9MF/9GGvX/G/jDUPDN9p9jZ6OL77WAqN52wl8424wfY5rxr9oHcPE2jlMb/s67QemfMNQ6b4s1Xw38QZZvFKAmYCFyNxSBGIIaLPIUHrj36mlfUZ6R4q+JGs+F2tRqfhryhOmQwuAy7u65AxkfWtrU/HGpWPg238Tf2NGQ7jzITcfdjY4VwQO5xwcdak+KXh9PF3hYy2C/aLmDE9qYud47gc9x/IV4d8Jl1DXmh8OOwGm2d39vuNxOSBgCPGfulh09yaYHX/Evxpr58OWFv8A2XPpcupBmlbeD+7xwobsSDyDgjp3qL4d+Jta0TwSrW/hmW6tYBLN9q+0KqMoYliR14wRx6Vf/aLbZpmkcf8ALd//AEEV0PghSnwhKsCD9hvDgjsWkpWE0Ytp8Z47qCcQ6HcyXarujijbcCBksSQMgADriu+8G+OoPFenX81naOt7aLk2zMPnyCVwfcgj2r5++DRIh8Syxssci6bJskP8Pvn6gflXT/s8vm91gdgic/jTGd34P+KEOv66NGuNPa0mbcqsZARvXqv6Hpmp4fifbReI38Palpd1a3ZuVt4yCrKSxwpPIwDlSCAeDXz38OozJ8SrYBkXbdzMSzY6B+B6n2q94plE3xc3fKwGpW6dSemxfXtj/PSgDufjv4ovkdPD9vFNDayKHmkKlfO5+6PVRgfU+3XpLP4lpoWg6adR8ParDCIY4UlKKFche2SODjI9q4/9oh9uoaTx1ib/ANCr1nVdDXxJ8PLfTkCtP9hheInna6opHTvjj8aAORtH0rxXdT+O2tdRuodPUJBYSiPAK8swAJzjO7nHI78V6Xp/jDTLnQX12WO4srBM4a5QKXxx8oBOfQY618i/D/VtZgN94StMwyanIsJZjgwNnDngE8qCD+de1/HGD+zfBWm2cCnyormOM4H8IRuT+IFAG0fizp6NFcy6XqEWkSuYlvXQYLj0API+n5Vx/wC0BeW1/oGiXdpKk0E0zMkiHhhtrY8AaRpfjD4aWWk3lxIi280hlMMih0YSMw6g44buO9c18bdPsdI8K6Bp+mgfZIZnEZDbs8ZJz3JJJPvQBo+HfixpGjaJolhJaXbbY1inl2YVMYBK/wB7HtX0ba3MN3bxXFvIJIZVDo69CDXyR8RsQ/DXwiFUY4PHHOwmvoD4WLt8FaOM5xEf/QmoA6nXNTXR9Pmv3tbm5SEbmjtkDPjucEjgda4jwZ8RNO8WXDWtpaXaXCRmRlZVwADjrnvkV6VLGksbxuNyOpVh6g18UTbvhn8Q28pZZLSM5VV6yROvTnPQ8f8AAaAPpfwv4xk1zUdRs5tLlsUsVJlllcEKc/dJHAOMnr2rxDxxdeEPFOtzahaWWpXr2ibr6W0dY42RCAGOQS3HGQRwB9a9cg0+fSPAOrTXqF9Qu7We5uiF+be6ng5/uggH0wa+ePhRp97rv9qaLaa4thHcRZmiNuJPOQcd8Y6+ueTQ2Jux9T6R4l0JfC39r2LGPSrSMrsCYZNvG3Hr0+ua4Vfi3aRmK5utJvItLneRILoYbeV/2e3avJ/G3h6Pwr4WlsLPV1vQ2pL9pSMYKERnAfBPft6+449M8GaToPjXwHpkN+W/0AurFJgrRtuOc84wRjqKATurnVeKviPYeG2t2uNOv5ra5QPBcxKuyQEA8ZIPRh1rl7v406PDNbbNNvzbS/fldVXHT7oyd2O9cz8fFhttN8PW1uN1vEGWMhs/LtUDnvwBXN/GSJI9O8KxQxpGgsgwCgAZIBPH60DPfPGPj+x8LW9ldzWN7c2l4oaOeFV28jIB3EEEjnpXFWF9od/Pe/EaTT9VuYowiQRSrGfK2jazooc4xjPOMEkjOeN268OxeIfhlZWEbStIllHNDs6mVUyBj0JyK+efh1qWsMbnwbBArR6lKqy+aGzAo++Rjp8ooaE+1z6vg8Z6c2gPr91Dc2ViADH9pVQ02RxsCsc5/D8q45finbxPaz3ukXdtpd47rbXjEEOFOMkdv89a5v8AaAtltvDukRQR7YYJ9iqASFUJgc/pzW/omneH/HngbSYryZljsEUS+XKEMTqu0huMYPXp6c0DOV/aCdJbTQ7iJw0chkKsvcYUgj8617f4t6VpsenWrWN3JarAiPcqoHzBQDtBxkA8E8d+PXB+PccEWneHrW2UfZ49wiw2Rt2qBz3GB1zWJ8X12af4URFUBbMEBfXavagD62jkSWNZI2DI4DKw6EHvWF4n1+y8NaZJqV+ZPJQhQsYBZmJ4ABI/n2qXwySdB0sspUm0iyp7fIOKXxBZaZe2DjV1Q2cREzF3KhSvIOQRQB5/rHxNstIht57zRdVhScZj8xI1J/Dfn8617f4gaRJ4fl8QTRXdtYpL5S+ai7pG/wBkKx/XHQ18zXd1dfFDx5GkahbYN5aFV+5bqxO4gkZPJP44r3D4lw+ET4YNrd3Bjg02dY44bFlLrIQfkwcjJG45PoT1oA4aHxFYWnjEeLdX0m+Swv0AsJ5ireXhAC21fwwPcnk17d4s8WweHdCg1v7LNdW0rxjEeAVVxkMc/gPqRXyb4um1F/DGhyGOK30pZJEsIs75ivd5G6ZPsB9K9a8Y8fBux/65W/8A6EKAOlu/jD4dTSDfWonluPMEa2jgLJ0BLHBIA569yKhuvjFo1stnK9hfmC5i3iURgAMDhl5IzjvjNcn8C/Dmlat4c1OTUbKC5865EREihiFVQRg9Ryx9O1QfH+0t7DS9BsbSBYbeFpAiIOAMDigD1vWfiHpOkWNhf3Fve/Zb2JZIpBEMDIJ2nn7wxzWF8TtQtdc+Gd7qNsGMMoheMuuCP3yjp+deU/EwFfh/4QUj+DP/AI4K6nWHVfgauSAWiiABPU/aFoAd8CbyPTfCGs3sqSPHBctI6xjLECNScV694U8W2fihZJLC1vFgTIM0se1CfQHPJ5r4p03VdZtPCF1aW8JXS7i8xNOuDubYPkPoOh7V9o/D3XdO1/w/bXNgkUJRQk8Ea7RFIANwx6eh7igDt68z1H4iaXb3tza2ltdX/wBj3NeSW6ArCozk8kbsHrjjr+PpZAIIPSvh3xDpOseEtauNb0eRZ9PeaQx3dsRJFtJOUfGRx0IPHFAH2XoGsWuvaZBqdlv+zzbtnmLg8MVOR9Qav3kzW9tLMkMk7RoWEUeNz47DPevPvhTrltrnhtJLeySz8iV45IY9xQMTvO0nsd2cZ4zivSqAPJ9E+J2mazeTWNvpupi6jjdxE0abmKjJUDd97joabo3xR0rVdSbTItO1JbsB8RmNCSUUsy8N1wprxn4afP8AFLUDlRtmujgnr8zDj86i+Fw3fEydv+mlzx/31QB7Tp3xW0K+1KHTUt9QW4llEQBg+62cYIzkfl2NdZfeK7ay1+20OSxvzcXJxFKsQMbDGSc7s4HfjjBr50+NGkz+HvFVp4isP3QuSJAyjAWZMZ6eowffmvXPA9xN4v1d/Fc8RjtYYfstlE45VsDzHHJ7llz3H0oA6XxP4zsNCuY9PjimvtVmA8qztl3Mfqe3HP0q54Z8WaZ4igne3d4Zrb/j5gnXY0R759uDz7V8ownUrr4r3Itb5LO+bUZ0innXIUDcAMd8rhQO+RXoGpeDL7QI9f1S71y1lubqymaS3jj2tJu6nbnpnPODQTfWx6FcfE7SJLuS3sLS81CCAFru4hizHFGDgt6kDr0xivGPgxPHceP7+aH/AFUsczpxj5SwI4rtf2fEt5NK1ZGEbStMAwONxTb39utcn8HkSHx/qUMahURZlUDoAHwBQUe4+I/iBpejakNIhiuNQ1M4/wBHtV3EE9iexxzj0qfTPHuj6not3qtr58os4w9xbIn71BjJ4JGQOec44NfJHgQ6rdeN4/sepR2+pTySgz3CFweDng5ySAcZ/OvbdH8EXnhaDxJPd6ra3Ml1pM+6JBh8kZ34PbORQB0n/C4vC7W80iG7MiAbYjDgueehzgdO5HWuo8GeONO8WWE9xaJKlzbjM1qRlx6Ff7wP86+e/g7ZW914a8XXMsUfmi0KJIy5KAo5OPxA/KrH7PkjnxFfoWO37ETt7ffT/GgDrdC1Hw3rPxFe8vbm+k1YSNFa209sI47cqCNp5OWGDg8c++K7W8+KnhzTtRk07UFvrSaJ9j+bbEBffAycEYIwOQRXgfhd5pfi0WumPnDUZw5AHUbx247V0XjOCK6+MVhDPGskTTW+5GGQeAeR3oJvqep6V8W/Deo6obDdPAh/1VxMgVHOOnXIPpkc1LovxT0HV9ZXTIRcRiVgkM8iYWRzgBcdRknvXg3i2KNvi0sLJC0R1C1UoqjaVxHwR9OD75rU+N1tFa+NNNa2RYS9tE52DHzeYwz+g/Kgo+v6yPEE9vbaRey3cE09ssLebFCpLupGCBgjt7itK3OYYyeu0fyrH8UYGgarlzGPsc3zj+H5DzQB5R8Jh4J+3XjeG5Lo3rxZeO5VspGGHQ4xgkr3J4FdzrPjnSdK1F9NK3N3dxRmWVLWLzPKUDJ3enH9PWvBfgBHJJrep3hkULDaeVtJxnLAg/T5a574XHVJ/FGqw6bcWKXVxbyqzXys28FxnbtIO7v9AfSgD6ph8S6RqmgXOq2ryXdiissqxRtvHHzLt4OcHP05ry/4VQeDLfWbyTw/qlzcXU8RAt5omURR7s4yVweg71d8IeDb3wfoviCK41CC4Sa2ZgkQPykI3Jz04rzD9n7e3iW8ZSuPsbBs+m9On44oA7rwxb+CtQ8dSajaalfHWGnmcWdwhUCTncQdvQDOAT2/CvW/EnivSfDhgjv5n8+4OIoIULyP9APfj618seCy3/C4XCEAnULzk+m2TP6Uttr8V58Wxd6tBHJGt+baIdBGVYpG3vggHJ780r62FfWx9R6D4o0fxRHNDYXG+VFIlgljKsgPHIIwf1FfH3w41mw0DxzJealOLe1jM6tIVJxw2OACa+ndB8A2nh/xNfa7a3DeVNG2y2x9wsctz6eg7V84/C20tr34gsl1bxzx5nISRQy555II+tMZ9XeGPGeheJ3kj0y7MksYy0boUbHrzXY18Z/CdFT4kyqoCqr3AAHAHDV9mUAcx4g8VaL4dZE1W+Fs0i7kBjdtwzjjaDXOt8TfCQuEgGqqdwz5gjfYOvBOPavKf2j/APV6P6Zk/pS+KdIs7X4P2EogRJkEM4bywGdnPOTj0Y/kKAPpNr21W0N608YtQnmGUt8u31zXDf8ACx/C5f5dQZ4R964WBzEh5wC2ODx0r5qtfEepD4WXViC5hF+tqJATlYypcrn0yAPo2K7fRbSKH4I37hYyZi8r45+YShQT74UfpQB75q/inRdGS1kv75YY7tS0EmxmRxgH7wBHQjvUmm+JNI1SzuL2xvVntrfPmuiN8vGfTPSvCvhpaz+KPhpq2kykSvHNJHaiTB2HYrqB6fMTz715v8NPFF1o9rrOhRpm5vU2Wq4JPnkhMZGccEnkY+XrQhI+wNN8RaRqlnPfWd9HLawEiWXBCqQM9SB2IrmH+JPheOVEe/dY5CwScwOI2IHOGxz1A/GsrxJ4c02x+Hb6Pd3/APZtvHGjSTt8/wC83BjkDlst2HtjpXzHqmoSy+D7bS4rQyWFpqD+XqOColJB+UKeR3P4DoaLhc+ufiPBa6j4M1NmWKeP7OZon4YAgZVlP9RXgXwU8TaN4bstVbVb5YGdlaNCpLOADnGK9A0JifgxIWJYi0uByewkevI/h3ptlc+DvFl3cWkMtxBEvlSOgZo/lY/KT0PFAz6zTxPoj6R/bK6jCdPyAZgTgEkDBHUHkcEZqtpXjHw/q90tpp+px3FwwyI0VskflXjfwCih1HQNatbmISQSTBHRjkFSvIryzR5pvhx4/ZLpRFbpI0bs6MQYGPDLjk8Ac88igD7Hs/EGl3uoS6db3Qe8iBMkJRgy49cj6Vu15x8Oo5b22vPEV3CEudUmMiZ6rCAAg/T+Vej0AczrvinRtBYR6jerHKULiJVZ2IHsAaZ4b8V6N4lV/wCy7wSvGNzxlSrKM4yQfpXgXii0GhfEoaslxFe3Essbw6fCT5zMy7cHjCjgnJPccc5GB8JJ7kfEW5SRTbtK0/nQI+VB+Y7eOCAf5UAfYtfPvx98Qmz0iHSbW8CT3EgNxEhwxiweD7Ejn8Ox5+gq+cP2ibK2/szTrwQoLk3HlmXHzFdpOM+maAMX4feF9I15dF1aHVoop9LRXu7ZYsHcsjOrMxI655ODwK9vHxA8KtL5Q1q3LZxnDbfzxivFtYvBo/wcsha26q+oFYZZI1AOCzElj3yF28+tYWmKjfBTVnZFYx3ispI+6fMjGR6cEj8aAPq7VNUstKs2vb65SG2XGZG6cnA6fWuaTx54We3e4Gt2vlowVuSDk9OMZPQ9q8o8IX0upfCTUhcM8jQrMgaRy5wOR16Yz+lcD8HfCOk+KYdWTU45WKKqRvG+0x55yPfjvx14OaAPpaXx54XiEbNrNviRN64yeMkdhxyDweaW78deF7RkWbW7XLoHGxi/B6Z2g4+nWvBfjFodj4c0bQdMsEcRRNKd8jbmYnByT9c9OOa5/wAdaLp+m+BfDl1bWyLdXTb5psZZ8qTjPp7UAfUV74x8O2MiR3Gr2ys8YkXDbgVIyDkcVd1jxHo+iwQXGoX8UENx/qnOWD8Z4xnsRXyh400PTdM+Hfh27trSNbq5kDzT7fnfKMcZ649unFeyaRow8R/Ci2sJi0kptS0LEbmVkYlAPyC/TihCR6VYeJdF1ETmz1KC4EEZklMbbtijucVNouvaXriO+mXsdyqfe2Z+X65r5A+Gvi9fCkurWd5GY/OhfbuydsyA7VIx3OR9a+qfAeif8I94cs7GQATBTJMf9tjk/lwPwoGdjTXVXUqyhlIwQRkEUoIPQg/SloA+Lfh1bAfFAxQyi3SK5uNqIMBlG75ABjjA/SvqY+MPD41B9NbVYEvEk8ponyp3ZxjkY618c6Pq6aD45v8AVWt57hrae5dI4u7fMMseygEk/SvY/gtLpuvXuo6zfuJ9faTcwkCkIvZkGOOuM57fmAT/ABY+IhsZRoei3fl3W8C5uUJBhwfug+vHPtXtllremXGl/wBpRX8T2KL81wTheOvJ/wA54r5K+NFpbw+OoljhRBOkTyBRgMxOCT7muq+O7rpun6PpGn28NtYNumaGFAuWHA6fU/UnNAH0BpnivQNVlSGy1a1lmf7sYfDH6A80mp+LNB0q9+w3+pwW9yACUkJGARnrjFfO48P+JNdsPDd7o2iw2a6fbIY7hrhM3DcHcRnpkZwR/Eaz/jzFKNf0ppBH9okskEmzgbw7ZI745/SgD6ik8Q6PHqA01tRtxelwnkb/AJtx6DH415R8XTbarcabo1xrWn2NmsvnXglmxKBj5cD6E9e+DV3TvhppOnDTtZle7XUrKFZZsS7llkVcknIJ68cEV4T8OpNR1PU/EHkacuqXt5ayKS8iJsLH73znkZI4B9KBJ3Vz7C8Nw6VBpNsmitC1gF/dvCwYNzgnPc5zn3rVuriG0gkuJ5BHDEpZ3PQAV5X8I/Des+F9OvLLVfKCPKJIQj7sZUbv5D9a9ZdVdGVlDKRggjIIoGcjD418MzNIqa3ZHy1LMTIAAOO54PUf5Fa2k67pWsNIunX9vdNGAXETglQen8q+P/hvoGm6x8Qb+1vbWOS0hed0gxhOGwBgdhnpXRfBJTH421KOIssSxSgovTAcAZ9hQB9Ka14o0TQpUi1LUYbeRwSqMSTj1wM4/Grml63purWsl3YXcdxDGSHZMnaQM8jrXxnous6lqvxGi1RrSO9vGuWEdu0nlodqkAAnO3HBHuK9u+GvhLxHoWu39/epaW1ldli9sr7iCTlSuBgY6denbpQBl6Zpvg678dprNt4maS7efzEs9hUmU5BG4gcc/dxnrya9k1nxVoeiXC22o6jFbzMu8IwJOPwFfJsYA+Lqlskf2oeAcc5ra+Ic2u+D/HsviL7M01nPgIz5aOSMqAYyex4PH0PNAH1Zpmq2GqwPcWF3FcQo21njbIBxnH5EVzE3j7wrBK8UmtW4dGKsAGIyDjqBg14/Y6jp6fDHxFd6O1zAJLht0WOYSxQbQVz8u3AyffNYPhaKM/B3Xm8tNzS5Y7RkkMmM/SgD6ju9WsLPTzqU9yiWQCsZuq4JAHT3IrGtvGPh66tLm8h1WB4Lbb5zDPybjgZGM8k4rwj4XalNefD/AMUWUwVorS3kaMnJPzRscc9htGK574RbZNC8XgjI+wMQGH+yx/nQB9WaPrmma2kj6beR3KxkBymflJGRWu7BFZ2OFUZJ9q+dv2duNM1Yf9N0/wDQTX0XQBwkXxB8JyttXXLUHGfmJUfmRWnqHizQdNufst7qttBNgNtdscEZBz06f09a+Wvi3os/hTxbba5p9tDbWssiyQbACvmKBuyvbJr2Pw9fQePPEsGrfZEfTtLtsRy7eHnkVSVbI52jPHY859QDuk8a+GpCAutWZJOAN/JOcVo6n4j0fSrqO0v9Qht7iRN6JIcbhnHH418ofFDSz4O8Z2+qaaqxRzMt1EuwbVcH5lx6ZGcf7VezaLdaf468VWmsQRySW2l2gw5Xav2h8HbnvtBP44/EA8V+JVvFa/E5fITy/MngkfB6s23J/GvqbVvGHh/R7z7DqGqQ29zgEo+eAemTjAr5S+MVwLX4kLOVZhGbdyq9TgKcCu98Ga1pPj3x3Pd6rZPHdWyZsIHVdgC9d/GS4PIzwOfQUAfQl7rOnWVgt/c3sUNtIgZJHONwI4wOp6jivBPhNpVhPr13q+paxZX+syMzRxQyhwoI++PcfMAOgH6TfGHRnXXtL16fVbK2tIdo8u4yzZU7jsTB3dvTkjp1ryubWW1D4l2uqpaz2K3F5bOkT8OVwoycf3h1/wB49aAPrXVPGHh/Sr1rG+1WCC5XG6Ns/LkZGTjA4INLa+MPD13cxWtvq9rLPKdqIj5LH0/WvOfH9jpnhk614quxFeX15GkFpDMqfu227cjP3iMA5xnAx3rgfgV4ca/1CXxDdo4S2JFuT0kcggnpyAM9O/0oA9j+J2oWraLPow1SytLy8UKBcyFQEyNxJGccevXnrVn4d6ZoGj6MU0a6iutv/H1cq4Yu/XnHQDPHtjrXgdwk/hz4g3t3ceTrDzzTILCJvNl2NuZQQRhQBg98D86PgZPMPF11CrPHE0Ls0Ib5c5GMgccUAfR8PjbwvMwVNe0/PvOoH5mr2meJtE1W4FtY6pa3E5BYRxyAkgdeK+QNX0ixf4stp/2aIWb36BoAuFwQCRj0yeldVDptrpPxljs7KJYbdJ0KRqMBd0IYgfiTQB9DN428MKxVtcsgynBBlGQa0tQ8R6NpqQPe6lb263Cb4vMfbvXjkfmK+aPj14cXTtUtvEVtGdt0wW4A6CRQMH2yB+Y967zR9YtvH174ZSJIm+wRtdXqMM+W6gKF6d2wfp9KAPeFYOoZTkEZFYeqeItH0mYQahqVtbSsu4JI4BxW9Xjnxr8PJq3huS/jSMXVgfN3kfMY/wCJc+nOce1AHoyeIdIksH1JdRtzZI+xp9/yhuOM/iKvadqNnqcBuLG4juIQxXfGcjI7V8seDPFP2/wU/hTyxLfyzi1tlOT8jtuLHjovP6elfU2lafb6VYW9jaqVggQIgJyfqfegC1cTxW0LzTSLHEgLM7HAArEsvE2h33mfZtWs5PLXe+JR8q+p9q33AKMGAKkcg9DXwZ4F8P2viXxYdMunkjgZpGPlYB+XJA5HtQJn2/pes6bq2/8As++guTH98ROCV+orO/4Szw8JTCdZsVcEg7plABHueK8I8b6Da/Dnwzdf2XcXT3GpyxwGZ3AaMLl+MAdcEVnf2XZxfBO5vRBGbmeQSNIyAsCLgJwcZ6D9TQM+ndS1Sw0u3W5vruG3gZgqySOACTyAPXgH8qwx408NHprdkf8AtqK8k+HNrb+L/BGnw6rIZINK1B3m+0/MrqEY4JJ6ASjk9MeleMC3/wCE58bJaWEENvayybIo40WNYoUyT90Y6A89yRQB9hf8Jn4aH/Mbsv8Av6K0ZvEOkQ2UV/LqNulpMxWOUuNrEZyB+RrwH45eErSz0ix1TTbNYUtSLeVYlwBGfusfocDJ/vCotC1iHxf4T0PwzFFbm6Nwsc8bvkpDHli/AyuQMZ46kd6APou91jTrC1ju7u+ggt5QDHJI4AfIyMevFV9L8QaPq0rRafqVtcyKMlI5ATj1xXh/xn0h0v8ASNSGo2ltZWwCrbzHGCpB+VQPm47Y4x715Zpmpmb4qWmowWktiJryP9wyYZQyhSCB0yCc/WgD67u/FWg2dxJbXGrWkc0Z2ujSDKn0NWNM8Q6PqsxgsNRt7iULuKRuCcV4L8TxpHhCx1VEWO61nXJTLGZoVk8iMn5vvZwOWA9z7VW+F+iTeGvCep+LZox9qltmNqN3KoP4iCMZJAPfj60AfQuoa9pGmzLBe6la28rdEklCn8fTr3rTmuYIIDcTTxxwKMmR3AUD1yeK+Lfh8k+vJ4iVtNl1jVLu22pJJIg8o8jeS5652Yx6V7XpHhPXtR+Hdx4a1fbZ3IbbAWlEnyBg6hsZwMjHBzgCgD2WyvLa+gW4tJ454W6PGwYH8qtVxPgDwyfCmhppzzieQuZJGAwNxxkD24rtqACiiigAooooAKKKKACiiigAooooAKKKKACiiigBj/eT6/0NPpjdU+v9DT6ACiiigAooooAKKKKACiiigAooooAKKKKACiiigAooooAKKKKACuM8aeD9O8YWsFtqDzxiCTzEeAgN0wRyDx/gK7OigDx+++Efhm5s7e1iW4tvKJJlicGSTP8AeLA/kMV6hpWnwaVY29jbBhDAgRN7FjgeprQooA+fP2iWA0DTh3+2Z/8AHGrP+HfgXT/EHguzkudR1FY55Hea2huMRlldgMqQewB9ele8atoOk6w8b6jp9vdNGCEMqZ2g+lS6Vo2m6Ojpp1jBaq5y4iQLuPvQAlho2n2Glx6TBbR/YUTYIWG4EHrnPXJJJ+tedH4WaQLa5sotR1SGwuZRLLaRyoI2III/gzjgd69cooA47V/CGmanotrop823s7ZkaMW5CHK9Ocd8896x7PwHCL+yvdU1a/1U2QP2eO8ZWVWPc8ZJ4HX0HpXpNFAHjfiv4W23ijVn1O+1q+Ep+WNVCYiQHIVeOgyfxJNWvE/w2g8Smye/1e8aS1g8kPtTL8k5PHXkD8K9aooA8S0/X9I+H19beFbnUL+9ErKEeZV2227ACk8fL34zj+Vn4SaRAkeqeIFtGtjqd0zQR5IUQ5yMDA6kt26YxXoWr+GdF1mdJ9R02C4mTADuvOB29x7VvQxRwRrFDGkcaDCoi4AHoAKAOR8beEdP8YWCWl8ZI2iffFNGfmQ9+vBBFcxYfDW10/w/d6JbatfLHdkedIxUnYMnYoxhQSxJ+p9a9ZooA8G074O2umi4Frr2oRC4iaGUKFAdCMEHjmuq8CfD628G3dxcWuo3MwnQI8cgUA4OQeB9a9PooA8X1n4SaRe6s+p2N5d6bK7bylqQFVu5XjK5rKHwYsY7xbuHW75ZkkEquyqzBgc5zjk55r32igDzbx54CtPGUNkt1dSQzW2R5yICzgjkH8RmoG1HQfhtaabptzJcEXTbftDYc8ADc3OQoBAAA4HavUK5fxR4X0vxRbxQanCzrE+5GRtrD1GfQ0AebeDdCs7nx/r3iC1i32kbFIZTgq0zY8xkP/fQ/wCBe9eoeKNAs/EulTaZfBvLk5VlOGRh0YfStDSdMstHsorHT7dILaIYVF/mSeSfc1o0AfPth8GILIsIfEOoxxScSpE2wSL3Bx1rrfGfw8g8TQ2Fml81jp9kpEdtFECNx75P+evrXqtFAHh+p/C+51TStP0m78QSNaWCkQqtsqn8T3wOK9G8GaA3hnRotLN5JdpEzFHcY2gnO0D06/nXVUUAFcN4m8H2niHV9K1K4fH2Bixj2AiUZBAPtkfrXc0UARyxJNE8Uiho3UqykcEHgivCV+Dlla6rPf6ZrN5Yh2LRpEBmIHqoPcc8e3r1r3qigDif+EJ0f/hHZvD/AJcn2Wb5pJSwMrPwd5YjG7gdq8+0f4O2Gn3GZNXvprJmzJaZ2LLjoGx1Fe70UAeR+M/htD4pmtvM1Se2s7SIR29rEi7IxgA4/IflWdqvwtbWbawt9R16eZbGIxQsIVDbc9znnoB+Fe20UAeXLr2jfD+HS/D+p6jNIzriKV4sBEzgbiOgzn1wBz61j+CNKtLnxv4j8Q2lu6WjOIYJeiSSdJWXHUFhnPOcn8O38VeDdG8VGBtTgZpIT8skb7WK/wB0n05rpNN0+00u0isrGBILaIEJGnQZOT+pJoAyvFfh6z8T6TNpl7vEbkMrocMjDoR/nvXlWk/BywsZ083VrueyLBprQ/Kk2OQGwemf8iveKKAPIfGPw2i8TT227VJraytYhFbWkca7IgABx9cD8qztW+FsmsQ2cOoeILiZLOPyoP3Kghfc9T0HX0r2+igDI0HT30nS7awkupLowJsEsgG4gdOnoOPwrL8aeHv+Eo0aTSmu3tkkdWdkUHIU5wR9QD+FdXRQJKx4Vo3wpm0PzjpfiS6tWmAEjpCu4gHON3UCnyfCKyfRp9ObU7h5JboXPnuoLBsEHjvnPevcqKBngE3wXsJdOht21i8a5iY7ZX+ZQv8AdCdh/U11V78Phc+D4fDH9r3BiSQOZpVDHaOQijsM4x1r1WigDz34feDT4MtLm0TUGuoZpPN2tGF2tgAn8gKm8feDbXxlYRWs8pglikDxzKuSOxGPQ13lFAHzrd/BSO6t7eOXxBdyNApRN6AqqdQFHbqe9dtdeApLrwhF4Yk1U+VHKGEohGdgJIXGfU9a9UooC543o/w0XTvDeqeH21Rpra/IfcYQDGwI5HPP3R+XapvA3w6k8IX7XVtrEksci7ZYWj+Vh+fB9/8AGvXqKAEYblK9MjFeLab8OtS0mC/tLLxE32O+DLNBLb7gA3UrzwcZGa9qooA5nwj4et/DGkRabbyNIFZneRursT1x27D8K6aiigDwe7+EEDazdalY65d2f2iR3Koo3KH+8obI45OPw69aseFfhWfDWtQ6rZ65MWRsOjQg+Yh6qTnv6/jXuFFAHJeN/DqeKdCuNLMgidyrRylc7GBBzj6ZH41r6DpcGi6Xaadbqqx28YT5RgE9z+JyfxrWooA8S8Z/CuDXdVk1awv2sLqQAsFTIL5OXyDnPT8q6jw54GtdOhuW1W5l1e8uovJluLolj5ePuLkkgfjmvRaKAPALP4RzaXqs02keIbiysbhGjljjX95sP8IbOPxPIrX8GfC6LwvrS6pFq9xKVDAoUA3g9mP+ele0UUAeD+I/hJHqOuTazp+rSWU003nFdmdrk5YgjHXk/U101l4FltNG1K3OqvdatqERgm1C6DSN5ZABUAt0xnHPU98V6lRQB4P4e+GOp+Hra/tdP8RIsN9EYp1e13cEYyMMMEAnH1rU8CfDZvB+py39vqnn+ZA0TI8OM5II5z6gV7JRQB4RoXwtutL8Rxa6+sxzyLO0zIbcjduznnd7ntTtY+G2sal4lHiIeIYIrtJQ8Q+x5CBfuj73OBxz1r3WigD5+1D4U3+o+IZden12Jbl5hOoitioRgRt6semBWh4j+Gd94j1r+1tQ1xDIqqsUcdthYwDnAyx4zk/jXuNFAENujRwxo5DMqgEgYBOPSuG+IWvafpmk3OnXE6reahbSw20R43sUIGSeAMkDJ9a7+uI8ZeCtL8XLbm+a4hmt2zHPbuFcD05BGM4PTPAoA8H/AGeUuRq+qEptg+zgPkD7+4Y9+m72/Suj1n4OzLrD6n4d1ZdPzJ5kcRQjyieu1l7egx0r2bwt4Z03wvZfZNOiIBOXlkwZJD/tEAf4V01FhWPIYrPTfCWmXVhf6r9p13VYZMzTk753IIVQT0XJwAT1JryP9n62J8R6hK6EGK2YfRiyj+Wa+g/GPgzTvFSwPcPNb3duwMN1A2HTBzgf59Kb4I8FaZ4OtpY7IySzTHMs8p+ZgOgwOAB/U0DOC0r4X3Nh4tHiL+1YmzdNcND5J/iJyAc/7RxTfiB8Kv8AhItWOraZdw2dw4UyIyYVmB+9kdzx27V7xRQB5J4e8G69paC6uvEDX9/BEUtY595gjyADu5y3A/lXC+Fvhj4l8Pa6dZivdJkl+f5HMmPmB9APWvpWigD538HfDXX9B8Tx63Lfac4MjNNGm/lWzuAyPfjntX0RRRQB8x/tHLuh0jkDDOf5Vf07w34r8TeB9M0ttS09dNkSJxIVfzfLHSMjGCBxg5GcCu1+IPw+PjC8t521OSCOJAvlbcgcnke5z+ldX4Q0O78P2TWM+pve28bYtlaJUMUfZSRyx9z+lAFG28F2MXhFvDLtmB4yHlVQrM+chvqCB+QrzOL4b+J4NCn8NR67ZHSppVkLmNxIo6soA4wTg4J7e9fQ9FAHP+F9CtfDmj22mWqjbEvzvtAMj92Pua4HS/h1FY+O7nxJ5kX2Rt0kFuowVlYAMTxjHLke5HpXr1FAHF+P/D03ifw9caXbzxwzOyMrSA7flIODivFh8JNfPh5tOm12GTyZPNtrVVPlBjncSxGckHjjGfrkfTtFAHjFn4N1/TvAl14divbK4nm3Km8MqRo2SwBxkkknGQBzXPeGPhv4h0XRNW0g3mllNSQB5P3jFCMjgYHY/n9OfoiigDxP4e+G7/4exagNTubFtMcec90HYFSBjG0j6/pWP8TdH0nxdP4ZvbJ0kN9di3NxFn5ohktx6jB+le0eJdHi8QaPd6XO7IlwmN6gEqQQQefcCuK8C/D218KS/aGvZrydVZY9/CRg9dq9iaAPS7eFLeCOCMYjjUIo9ABgVNRRQB80Xfwt8Rf8JZc6vY6rbW6yXDzxzkszpknjbjrz06Y71Y8MfDbxBovjNdVN/A9rHK0jTk4eZWzuG3HBOeew6g8V9H0UAFeNfFnwrrni+K0sbBLRLaFxKZZZSG3YIxjHTmvZaKAPJdG8I39z4Il8Ma4tsm1SkEsDbj13BiCOCD6dvSvPovA/i2Dw5ceDo7a0+xXE4lk1EzDGAynGz738I7V9N0UAeaP4Tl0nwPceHtDEbzzQtG8k7YDF+Hbp6E4H0rm/hL4K1rwdNeR3xs5ILlVYvFISwYdsED1r2+igDxL4seD9c8W3NitgLUW1sC2ZJSGLHrxj2Fcz4n8EeLde0HS9Fa306KOwxtkFwSX4I5GK+k6KAPm3xD4I8Waz4c0zQXt9OjTTyNsy3DEvgEdCvHWvV/BNpceGfDFrZa3NaQNbEoJBLhCpORknHPNd3XD/ABB8Lt4t0Q6alyLeQSrKrlcjI7EfQmgDyDUPBlje/FWBoHE1q6DUblAA6q2ScHthjg45zn0Ne0+OtJvtb8O3unabcC3uZQu1ySM4YEjI6ZxiqXgXwhB4Vs3DTNdX8+PtF05JLgcKBnoAO1dle20d7bTW0u7y5UKNtYqcEY4I6UkJHiPwK+2LZazFeXDzvDdiPe0hcZAwcE9q9yuDIsMhhUNKFJRWPBbHANUdH0qy0ayjsrCBYYEHAUck+pPc+9adMZ8u+Gfh34ms/E0euXltYFHmkaaBpsjbIGVh0OeGPFV9O+GXinQvEQ1XSTZLHFOXiRp2AZM/dOBnBHavqqigD5x+KXw/17xHq1nrGnLbmURKkkJkA8tlORgnAYc+1dH4u8C6p4m8IWlrf3UM2u2jPKsxHDbiT5YPGBjaMnPKj617XRQJq581+EPC/wAQmso9H1K//s3SoiBhZEaUp0KKyEkDHuKv/EnwJr3iXXbe6so7NbS0jWKLfMQzAcnIxxySPpivoWigZQto5ZbCOK8RFlaILKsbZAOMEA18t3fwx8T+GvEMd74VkM0StujlMiIYx3VwxG4fTORX1nRQByPhLRb3SormfU743mo3cpkmcE7B2UIOwxiulvWuFtpmtEje4CHy1kbapbtkjtVmigD5n8JeB/F/h3xDca2ttps0k4k3RG5Kgbjk4O2rPgD4feI/D/itdXuvsf2eQyeaqTEnDA9OOecflX0fRQB8weJfhbr1r4gm1vw1dQgtMZo0L7ZI2bry3BGSe/SvVtB0i80+b+3vFurQS3yqY48FY4bdTjgZAyxxyf8A9dek1ynjbw6ninQrnSnnaAyYZJAM4YHIyO4zQB8r6ai3HxeVhtdf7RZh83B4JzkfTNe1alpHiyDWNblt9P0/VNN1CRCsF3L93CAZGencfgMVN4K+GiaJqh1jVL86hqCEeSwXaqDbt5Hc4/LFex0NCauePeFPh99i8LalpGoygNqR3OIT/qeBhcnqQR1rhbDwR4y07QtR8Kwx2MljdzArePLt2rkE/KATzgeuOfrX03RQM838N+CIdE8I3OgLMGmuo5BNcKNu52BGfoBgfhXimk/DbxxpZ1HT7K6sYbS9jMM0zONsie3ylhkZHTua+s6KAPEPhZ4X8QeDp7ixvLa2ls7lvMa5imzsIBAG04PP0r2+iigDgviT4Y/4Srw7PZRIhvEIltmY4w47Z9xkVb8BaF/wjfhuz091VZlUvPg/xnk55PTgenFdlUVxEtxDJC+dkilWx6EYoA8d+MFtpmueEbm5jvLVpbGVXSRZA2GzgpkdyD09QPrXafD7RG8PeGLDT5c+cqGSXPUOxLEfhnH4V5t4X+Ez6LrQuZNVM2mpIJBahSPMK8pv5wcHB/CvfKAPlHxz4L8X6341l1i30hDbRzR+S32iMB0TGCQWyM49KseOPh94hbxZFq/hvTI0VvLmdo7hFRJs/NjJUkcZ4HOfwr6mooA+UPGHgnx54m1G11a5t7USqqosCzqRCF5ycnByc9M0a18OvG03iC21NZrO4ucI5uI2CRxMgwF2nBxwOgxzz3r6vooA+WPiX4V8c+KNY3f2bFNZ26hIGimiRWyAWOGfdyc9e1dlpNj4wa10nQk0SLRtNtpUaW4ju1diqnceFbOWPX3P1r3WigD5Psfhz42h8XXWpRXcNszSSkagWVgwcEEhBznB6EAA/Stf4dfD7xN4c8Vvfzi2W1jDo0jSA+epBxtAyRyFPOMe/SvpmigD5dufAHi+fxcfE32fTRKbhZvI+0HbwAMZ2+1a0/hDxdN4zHir7HpolDq32f7USvEYTrt9s19GUUAcN4xt7HX/AA5qmmXE0H2hbYyPGsgJhdRuBOOcAgfUfWud+DGgf2N4Whmlh2XV6xmcsCG29FGD045/GsHUfhQ1/wCK7nVpNVIsLqQyT26KQzg8lCc4Kkgf55r3aNFiRY0UKigBQOwFAD6ZLGksbxyKGRwVZT0IPUU+igDwf4a/Du48NeIdSv7wL5SHZZFHDBlbOSc8ggYHbv1Fe8UUUAVrx547aV7aISzhTsQttDH3PavnPwB8PvEfhzxNHqt1FZvCWYOqXByobIJHy84z0r6VooA5Txt4fj8T6DdaYxVZHAaJ2zhHHQ8f55rweLQfGo8Kz+B5NGieB5QY77z1CIu8SEY6n5geevOMV9R0UAfPOueCfEFh4OsvCuhRx3KSyGS+ujKIuc524PJXOOeTwOPSp4O8K+LPB9vcx2Wi6dNf3GF+3Nd8RrnptI+h/oa+kaKAOL8PaLcHwnHpGtu888sUiXLPLvY72Yn5vXnrXC/B/wAC3XhQahdalGEvJn8qMLIGHlDnPHqfx9hXt1FAHzl8WfBfiLXvEVje6XEJ4BGI8NKAsRBzkgkcd+M9PXFZeo+AfGa+LbLW0mtLi4eRJJp4iESHaApBB5IwMcAkj0r6hopMTPkjxn4N8beIfE0up3GjiaBXURRi6i2+UDwoJI988dSa9S0+y8S63q9rDq+ippWgW8EiC0huEZZNyFArBT0AJxgACvZaKYNX9OqPkzSfA3jnwdrklxocMM8bZQSeanluh6blYg8cH6jgnv6p4k0PxTL4LltrfUJJtZkm8+Zo5SmVzzGh4wANvHHQ+uK9frJ13Tjq2m3FgLma2E67TLCcMBkZA+o4+hoeugOKe6ueefBnUtR1Hw1KNSleWW2ungR5DltgVTgnvgkjP+Fes1naRpttpFhb6fZpst4F2qO/uT7k5J9zWjQMKKKKACiiigAooooAKKKKACiiigAooooAKKKKAGP95P8Ae/oafUb/AHk/3v6GpKACiiigAooooAKKKKACiiigAooooAKKKKACiiigAooooAKKKKACiivB/j3d3Wn6Np11Z3dxby/ajGTDKyZBUnnHX7ooA92Z1XG5gM9MnrTq+P00LUNV+Gv/AAkT61qE17bu8scZuCVVQ+1s5Oc4Bb16VtaB8RL+3+HF7K8zTalayLaxyyfeAcfK2cckAN19OfcEr21PqMSIX2B13f3c804sAQCQCenPWvhSAm88OjVbZ9XuPE0l2c3MSy/u4x2DDg5P4j2Fd18Qb/U5/AnhvVr554NWE7xNIC0TAAuM44wSFUk0DPrBnVMbmAz6mnEgDJPFfEXimx1bT/DGiavea5d3ZvMiKFpGxEmM9Sev+A9K9Y0qLVvG3gXQ7WG8miYXvlXk8cxDeSu/OfXjbwe+PwAPoUEEZByK8q+LB8UDTLX/AIRrz9/mnz/s/wDrMY4x3xnrj2r5w1O5ub/xgdE8L6nqEVoZRbwlruQ5IHzN16ZBx7DtXc/GO1vfC2naL9h1rVBI2+OU/a3Ac8HOM8ck/higR7Z5niWPwN5mP+KhW03Y2qx3j26FsdvWqnw0u/FN1p1w/imIpKJMQs8axuVxzkLgY9OPWuK1N7jUPhBFez3l0buKJZxP5p3lhJgZbqeDWb8HtR1DWvDfiFNR1C7uNi7Ud5mLoCjE4bOaBn0jSAgjIORXxP8AD+PxR4p1C60638VX9qEi81pGnkbIDAcfNkckd66/4Ia1qA1y90Ke5ea1KO+HYkqynGVPUZp6WA9E8Q3/AIq1LxvBpOhzTWVhaorXdy0IZDuBb+Ic8DaMd89K9jiUpGqsxcgAFj1PvXy1pGo6xYfFhdFt9Uv7mxWZkMF1dvIpTyixJ3E5I5I+lfVFIAory7xhpl5ca7b6hc6td6f4ftbRmuWgvGh3OGOBhTnuPyx6V4N4J1DXvFHjL7Np2r6jFpaymaQSTs+IVbODnu2cfj7UAfX2o3S2Nlc3bglIImkbAzwBn+leQfC3UfF+uyy6nrNyy6WwP2eJoY1MhPQghQdoHfvXH+ONV1u58cro19LfWfh+V0jYxt5SOhXlvMA6ZPPJ6YNcv4U8QTeH/H/9k6Vqk19ostx5CrJP5iMCPvKemQe46470We/QWt/I+w6K+RPik/iHwhq6tZ6zqv8AZ10N0bSXJfDD7yjJ7Z9uteneJJLnXZ/Ctro2s3kD3kZeZoJQwEKgFmbH8WeAemcigZ7bRXhnjHXNbt/EenaFbw6hFpaeWJruFsPKCOpkYYAHf155rkPCfirUrf4iPo66rLqOmSzvCpll8zgAkENjqCMe/P1oA+oqRgSpAODjg+leA6gur2tz4j1vXdX1Wy0m1nIs4LeUIZhngDcOh+Ue+TzxXL/CDUPEfiLXnmuNVvn021Bd1kcsHPRUJ9ec/gaALujeOfEv/CdReH76/t3txdtC7CFRuAzjnA5PFfTVfFlpPb2/xfaW6kijhXUHJeVgFBwccn3xXrNtc3fjfxbdNo+vXdvolntWYxS7fNfGD5Y/u8DJ9+OtAHvVFfJPxPbxP4S1SIW2v35065GYWeYllIADAn68/QivSdYuLjXNL8KwaHrd3HcXcm2SVJtx8sLmUueMspx1x1x3oA9topkSeXGqbmbaANzHJPua8++J+p6zpPh43GiRSPctMqO0ce8xoQctjB74H40AeiUV8YaxrV3otjoOrad4iu7jVLlWku42ui6jkbQVzgDgjB9K+u9DvH1HSrK9kjEb3ECSsoPALKDx7c0AalFcZ4/TV5PDt1FoZlW+kKKrQnDqCwyVORg479q+dfiJqd34bu7LTNM8RardaikQF0WuiygnoMY4P64IzQB9e15Jr+p+KLzxhFpXh+RIrK3iQ3sk8GUDE7sbsE524xjjJNYl9L4w8N+AI7gT3Vzrk04aTcnntCjcbQMHpheueSa8g1HW77TNC0PWbTxPeya1K0guYXud2wB2wGjPbII5GDQB9qDOBnr3pa+b/H914gfwbpniew1K8im8tDdxwybU2kY3BQOOcZ571S8KeMZrz4ea3Jd6ldPqkEm1GWcibL7RHt74zxx7/WgD6dozXimpS+JPC/w8jntZb281iQo8rz5mkh3YyACD04GDnBJNeH6jq+qaHpGka2muammuyzyLd2txcEjCtlSYzztI28Hg9qAPtuivG/t2p+MfDnh+5tbu506G4Lvf3UMgjMYjDKTkdAWBx+teF63r2rSeJ/7E8L6zq06+aLZXlui5lkBwWB6BffpgZoA9q+MHiHX/AAslnqOl38cdtKfIa3aBW+flt+SM9ABivTfCd/PqmgabfXJUzz26u5UYBJHJxXhfx0gnsfB2iW9zcNc3EdwqyzMeXby2yfzobXPtfhjwtoWiapLFrNwkag28nyxLnDGTHpg8deDQB9K0V8++PNB8Q6D4X/tOz8UarPd2oU3KmTKuCcEqAMjGQeT0BrG+G3iSfUvDWvSap4iu/t1vG7rumG5Y8LhlBGc7hjr/ABY4JFFxN2PpuiuF+HlpqlvoUM2sXtxc3lyBKRM5PlqR8q4I4OOo9a6TXLO4v9NuLa0u3tLh1/dzoeUbqPwoGa1FfInw68U65F46j0rXNcmeKN5oZFllzGzqGGMn3HHTt64r1fQI9T1fxdr7w6xqK6Nau1uql8jziPnC5HAU5xwe1AGl8RtTuLK40qCW7utP0ieRlu7614eM4O1c4OMnv7Vc+GF9eX+i3D3M9zcwpeSJaXFypDywDG1iT16nn2x2rxD4a69rOo+Nm0nUNUuby0XzkMc7bg20HBIPGeAaseBdf8ST+OzobaxJNaW9zKrrMBh0TcMAAcdOAOBQB6v8UtT13QLex1vSXL2trLi9t+MOh7njOO2R0yD9MP4e+JNb8Z+ILnVH8yz0a3j2R2wG5ZGPq3GWHX9KoeNfEuo6r4xtfB2mXf2WBpEW6mQAscgOQCQcEAdup4NL4SuPEdr4w1Hwxcy6hLo6xyrFPIgDRgjKuJAo5Pbtk9M0AbWk634vl8eTadc2U/8AYQllAne0KqECkqQ+ADzgV7NXyx4O1rXYviWuhXes3d3aRTzx7ZZMh1WNypI9eAfrX1PQAHivD9D8U+I/EvjO5g0wLF4fs5SkrywYLbeCMnncTyBxgdayvjdq2qaBLp17pmrXFsZco8CSHa2OQ2OnfB9eKwPiHreuaZ4c8Na3bardW1zeQr50cTBY3O3fvKgYyd3Pb2FAH0nq9vLdafdQQTyQTPGwjljOGVscEfjXzrpHxA8UamsfhYWDRa80gha7cY8tOMuykdQMnP5DNd9rnjWXw94F0/VbhzcaleW6CImLaGkZdxJAwABz068V5Vc3niuw8NaZ4ut9Vuri9vLh/OUIHQIchQV29PlPsMjGMCk2Jux9VWkTw20MUkpldEVWkbqxAwSfrVivnr4leP8AVNKXStNsv9CvbyGOa4dgC8O7IKYIIBz+PFVbbxXc+G/HFno0niFtX0q72K8khV2idgQo3Dp820n2NMZ694q8V2XhySwgm/e3F5cJCsKMNwVjgvj0H867GvgbVrHVdR+I7WcuqF9QOoiOO7dfu4b5SF7YAHHTtXtHxXudf8LadpF1D4hvGuWJil2YVHIy27H4459KAPpGuc8W6wmgaFfakzKHhiJiDdGkPCj88V8veJNf8e6LYaJq1/rCol0gaGCM4YgYbMi7QDkEZ5PXnFejfEDxFdXvw2sdZgl8mS4MayxlAVckEMMYPRhuHI6D6UAdp8Nr3xRqmni/8QCGOKVc28Yj2yEf3m9Aew/GvSq+btP1/XtU+Fd5qx1OdNQtJ2YTxqAzopHBx2wx/KuH0DxR491XQdV1C31dDb2RV5pJAvmYx91flx79unXtQB9k0V8n6L4w8b694c1Ke2u7dF01RJNclQJWXbnaAFIJ+UnPHU16N8GfFt/4jsLu31OXzrm2cFZSuCyn1xxwf0oA9qrzf4m6xr2jaTFPoNm80pmAldY/M2Lg/wAPXk45x/MV6RXiXxj13XPC8Njq2k6gI45GNtJbvErqSQWDjI6/KRQB6h4YvbvUdFsry/t/s91NEGkjIxg/Q9M9fxrdrxrUPHF7o/w9sNeuokm1C7CxoMYXc24hiB/srnFeWjxZq+iaBpPiQ+JH1C6ubgrcac8qlVTLcY6g/KOccZ9uQD63r58+LPivxT4R1G3ns7q1/s654iiMILAqBuDE+pPbtSfEP4h38H9jWOgssM+p28c5eRQWRZOEXuAecn0wK85+M2mazpv9lJqetPqUbKWHmRhdknG7GB90/nSTuJO59a6DevqWkaffSKqyXNtHMyr0BZQSB7c1q14h4p1XVfDnw80bUtJvI42t7a3SQNEGEisigEZGQQcfma8mn8b+P9Q8Mya2l3Db2NvcCJpY0VZHY47Y5A3Dpj9KYz7IoryTwP44k1PwVda7qSBprAyLN5Qx5hUBhgdiQwHp9O3n2l+LPFfijStb12z1KOyttMJljtVhUlwBuwzHttB+poA+nKwItesZ9cfRIZRJdxW5nl2EERjcFCn0Y5zj0+oryjQfH174q8Iau9mq2+u2UBY7R8pH99c8A4B49RXjfwdGsX3ii6n02/iS7a2LXD3UZfcpddw+ucHPtQB6PN8SPEdj43/4R+4h0+WJrxYPl3LhWYYIb1wR2P419J18Z62B/wALgGdn/ISh+/0/h/X098V7TrfiDW9R8Vw6P4Y1C2aJYibsmDeLcg43Enr1GADQB7ESACScAda8R8L+Odd8ReKrzT7TT7ZtKt52Rrna+FRSQDu6bmGMD/69R/E/xtqnhiXS9IsGQ3lwqtJdyRggjO04XoMnmuSXxZq3gjxPaeHZotOksSyBxZ24i3bwBuIzw2fz/GgD6gorxX4v+I9e8LQWd9pl5CkEr+S0TQhjuwTnJ+lefan8RfHVholhrdza6ZFaXh2Q4Qln4J3EbjjOP/rUAfVdFfLWt/EXxkujWGvRWtpY2E0oiVSu9pmCnJweiEg478Dk9T754J1t/EXh2x1WSMRyTq29QeNysVJHsSuaAOpoqG5ErQSi3ZVmKHy2cZAbHBPtmvm/RfiF4mPjGDw9rAsoD9p8iUqmMntgk/xcY+ooA+lqK81m1XXn8bJo9rJbSaekYuLh/KIaJf7hOeWPGPY+xr0qgDxT4iePdY8H6pHENNt5rCZMxStuyW7jrjj09xXqXh7UG1bSLLUHjEbXESyFFOQM9q+ff2ijldHX1MnP5V0Q1/UdM8K+FbPRJrdtTvI0RLWRNxZcfeJyNoGOvfPtQB7zRXnWveIbvwl4Xl1DWLi1uNRPEUSKY1ZzjCjkk45JP8q87fxr4ss/Ctl4qmGnzWs7lHtvJZGUbmUHOemQD26igD6Jorx3xh45mtvB1n4j0SSFhNIiskqbsEg5U88EEY79K8+g+IvjS48OTa8llp4srabypJdp3MTjHGegJAz70AfUdFeUaR48+2eA5/EskCrPbIyOjHCtKMAYx2JYVxuleNvFOp6PBq9nLplyFl23dmqESxDcADjPIIIPHr35wAfRNFeVfEbx5/wixtrKxhjutVuCNsT52qucZOCOT25rH1HxxrXhjW9PsfEkFgLS7Xc1xbhx5f5k5wcZ46UAP+IPxDv/AAjq0dn/AGZDNBLGHilMhyexyB05rc8beNJ/Dvhmy1iCySaW6MY2MTtTcu7nH0x+VeP/ALQDI2taTk5BtyQR/vGuu8f+ItS8N+HNBlt4bGe0mgjjaO4i3neEBzzxjFAHs/h3VU1vR7LU442jW5iEmxhypPUVyXxG8S6r4VsI9RstPgurVTtuGkkKlCSApAHUZ4/EVl6t49Oj+CdP124hWS+vY1EUSg7C5GTn0GAa8y8daj4s1HwHb6leHT5tOvAjzLFEQ8I3Aock85OAcdM4560Ae1/DvxPN4t0U6jPbJbuJmj2IxIwMc8/Wu8r53+FWsRaB8OL7VZkZ0t55G2KMlj8oA/Mjnt1rLi+I3iq68O3HiWIaStrBciFrXa5cZxjv7juKAPpp9207cbscZ6Zr57l+L0unR6hYanpQGt20hijjgYtFI2cDnqPp39u3pPh7xhDqfhNvEM8XlCFHM0anOGXsPrx+dfPOqeJ77W2vPGcXhvSJLKymjg33Cs0o5G0nDAE8jnHGQOaTE2fVmgzahcaXbTarBHBfOm6WKP7qEngdT2xnnrWvXgHib4ha1a+GNG8S6bBa/ZromOeKRGYrICwPOR8uVI/rXNL8T/F1x4dfWYtLsVtYZhDJPk5Jx/dJ9xyO9MZ9PXM6W0EtxKcRxIXY+gAya8n8C+Przxdq1zDb6QY9Nhz/AKUXOR6A9sn0FR3PiyfXfhxd61aW8HniJkuYJASmAcSAdOqnI+uOtc38PPFOoXfg/W5bKx0yzbTF3wRxoyx4wWbdljk4Bwc9etAH0NRXyxofxR8X6x9ot7HSrS6mSJpS4Vh5aqMnPOPp7nvVzwz8UvEuuJNY2Wj215qqgyLtBVFjXO4t83JztAxjrQB9N0V4r8M/iHd+Kb+50/UbWCGdELxmAMFIBwQck88/pXtVABRXlfxL8dHwjHaW9pBHcahdE7EkPyqoIGTgjrnA+hrB03x9rlp4ug8OeIdPs4mn2hJLQseWGVPJ5GeKAPcqx/EN9NpmkXt/BCs0ltC0oRm2ghRk8/TNeU3XxGur/wAWr4a0C3tS4eSN7i7yULIrMcbD0+XFLoXjeTxLo3iKwvreKDUbK1n3iEnYwAYZGeeDQAzwL8R7/wAXS39tb6XElxb2xmjBc7WbIAUntnNWfAPxEuvFOtTaXNpqQeVEzs6OTgggflzXmH7O5B1rU8DH+i/+zinfBS4jh8U67E0yxSPBJsZhkDD5JPbjrQB9aUV4v4N1rxlreqO7tpsuiRSsv2xEIFwoJH7vB6/Xge9cdqnxG8TaT4w/sG6jsGUXccZMaHBRypHf+6woA+maK+cfFvxA8R6B4u/sfFk9u8yeWTGSfLYjGTkc4NfR1ABRXGePfEp8KaHJqSwLPIHWNI2YqCT7gHsCa8j1j4h+ItGsNI1VpNJvbXUwxVIo3HlkEZGSe2cfUGgD6Poqnp12t/Y214ilVuIllCnqAwBx+tQa1LdQaZeS2Ko10kLNEr9CwGQKANOivlvw18TPF+uX7abZafY3Nw8bFc5QJjvnOP8AIrtvhx8RbrxDqk+i6raxRX0e7a8P3Dt4IOT16nigDS8VfEQeFPEQsNU0+QadJDviuYhlmbjIweCM5Hr0rR8DeLL/AMR2eo6tcWMcGmRsRabCTLIFznPOPTp3zXifjTxZqUHiaLSvFOmadeW1tMGCxRs3yNggqcg5xjr6VuaX488UTXUmk6Z4dgsIgpe3jmidBDGoLc9AcgdcDk0AejfDvx4/jC71KFrAWyWxBjbcSWUkjnjrwK9Nu2mS2ma3jWSdUYxoxwGbHAJ7c14f8J/Fn9rvrEt1YabYpAgmkezgKbuu4scnP8+tZlr8RfEvivWri18IadaNaWqly92SPMGcDPIxnsOvr7Juwm0ja8JfEbU9X8V/8I7f6RBbSKZFkeObdtKgn8Rx+te418b/AAxuJ5/ihLLexpBcyNPvjXgBtrZAz9DXeeMviTrnhPxU9hdW1nNYbldQgO/yifXI+bAPXjNMZ9GUV84aP8SPE+seJF0uHSLe0S53tALyOQFEClgSRjOcD86t/D34ia74m1W50ueCwWRbd3jcIwG9cAZ56Z5NAH0JXj+vfEdPC+v3em67YyR2pRZLO4gXd5qkc5BPUHI/D6Z5TwH8TtZ17xRDot/Z2SJK0iloQwKlUY8ZJyMr+tYXjbUvEGp2N3rGpaJoZ0/TriSCNrlHMp/ebMbd3XgenXNAHu3gfW77xDpZ1S7tobeGeRjaohJbywSAWz34PSuyrwf4aeONU1uG5mvbLT7HRNOhw8sSsNuBwoyx6Af5zWG/xV16/tdU1XStLsU0qwKBmuWdnYswUYwRzzn2HegD6Uorxe/8fahceCovE+jW1o5ifZe285ZjGcgcbSO5B57EGuGtPiv4pu9Eu9Xh0OxNtZyKs85Zgo3FQqgbsk5POOgxQB9Q1wPxD8XJ4P0uO7ESz3EsgSKFiRu7k5HoP5iuWtvHGr6l4Cl8S6daWTXdqzfaLY7mXap+YjDAqQpDYOePqK53wH4pvviBqRkvrHS1m06JprY7ZMrIcAH73TIGeKENHtnhq+vtS0qC81GxNjcy5JtySSgzxnIGCRzj3rdrx/RvFPiW80bXdUubXTEj09JRA0W5lmePO7HzcrgYB4zn2rg/DvxR8W+IJ5bbT9DsbmZYy/yB1C49SW79AOOSKBH05RXzb4c+K+t648unW2iwy6s7DyFjyIlAPzFyWyOO9dT8OviDfeJNWutK1KxhgniViDBnAKnBByT+lAHtNFFcH8Q9c1Xw5ox1TTLa3uEhYfaFm3ZVScBhgjuRn6+1AGT468fJ4Y1Gz023sJL68uF3bEOMAnAH1PNemW7vJDG8ieXIygsmc7TjkV82r4ikuPDd34/g0fSV1aC4WORpkd8p8iAr83DDI59M/j6P8O/G0vibQ77U7+CKD7JIwfyQSNoUN0JJzQBk6l8U7LRdU1bTdWspoprR8QeUN3nKRkZ/unBB/Gu/8HanqGsaNDf6lZraTTEskS5+52Jz69fpivm7VvEzeLpNT1lfDumzWmmKuJJ94kKlsAEg4Y9TjjjPWvZrX4h6f/whZ8SywPEIz5Jt17y9Nqn0759KAPU6huJ4raF555FjijUszscACvnw/EzxFZabp+uahpFiNJvZjGvlyMJAASM859CenOPesD42+JNTmSxtrV1XQ72LzIp4nP8ApHQkN7DjjHegD6jglSeKOaJg0cihlYdwRkGpa8HTxL4t0PwQNWu9M06NLSKARh5CzTRthA2FOAeVPXueBXLJ8XPEk+i/2tDoFt9mhk8uedi2zcT8oUbs/XrzjpmgD6fd1jRnchVUEknsK888GeOrbxdd3UNlp92kNuMmeQDaeeB16nrisuXxRe638PpddsrK0eTypDdW1wzbPLXcHAIwScDI57+tcV4N8ZXUXgLU9SsNL0u1bT5VAgiV1RgSMk8kluR3oCx9HUV8w2Pxd8Q3um3V3B4et5EtcGecOwjQHpkHv+NXpfjBeyeH1vrPRTLdQsBeOQfIhBJC85ySeP1oA+kKK47wL4lTxVokWoiMRShzHNGDkK49PbBB/GuxoAKKKKACiiigAooooAKKKKACiiigAooooAKKKKAI3+8n+9/Q1JUb/ej/AN7+hqSgAooooAKKKKACiiigAooooAKKKKACiiigAooooAKKKKACiiigArwD9ockeG7AAkA3oB9/kavf68b+M2gax4j0uxs9IsftLJcGWQ+aibQFIH3iM5z+lAHk/h7XwPhXd6NaW95LqEjMiqlq7oytJlvmAxwue/Wuk0j4banJ8Pb3TnC22p3cy3IjfHzBQCqMf4T1+h616P8ACbTdX0Xw9HpWraabV4Hcq/mxuHDMT/CT6969RoA+TPhhrniXwva3OlXHh/UriNm/0RPIKhZDnOWI+6eD7cmt74xxa1deGNFtbmzlu9UadpphaQMyIMHjIGONyj3wa+laKaA+PvF1xcar4F8P6fBpt/8AbbNyk0RtnyoCkA5xyDxWymv6jp3wxi0yw02/i1NpGt5Sts6FFZmbcCAM5XjPrmvqfA9KNo9BSA+NvhjqFt4ShvtU1Kyv5dUkzHbW4tjgAgHeScYyTj6Z65q78TdR1PXPDnh43ltI2oSebcSJHAw2IThO3cD/AD1P13tX+6PyoKqeqg/hQB8+JMrfBeZAHDw25jdWQqQ3mA45HPUc1h/BW8jtPC3iO4nJEUWMlVJIG09h7mt74o2Hi241WRbOGa90e7tjALeIghHK9WHY7sHPp3rrvhP4QuvCekTxX7Ibm5l3siNuCjGAM+v50AeI/Be+XRdcvJtUSa2hltiiO0L43bgccD0B59qd8Hy9p4zeWeCeNLlZERmjIGScjP5V9fCNB0RfypQijoo/KgD4+a5jHxaOpmG6kshecyRRP2TbnpkgHr6gGvsMHIpoRR/CPyp1AHzV8e9WubgWugWcMzgYuJ2jUn1Cqcfn+A9KzvCGr2vhLwxHBpVpNdeIr9wXAt2wnzAKjMfbOAM8nnFfUhRWOSoJ9xSBEByFXP0oElY+NPiPeatqPjZotVtLw6ba3A2WyBnRogfvgdMsOpHrjtWVdtMPHkGrR6NdWUD3MMqWqw7WCYUcDpz1/HtX3AY0Y7iik+pFKUUtuKgsO+KBnk/xi0Qa54Rlmjgdrm0ZZ4gEy4GcMPptJJ/3fasT4G6I1vo39r3DztLMDDCrn5ViDZ+Ue7Z/KvdSMjB6UiqFAVQAB0AFAHyp8Z9Z1F/E0WivLcw6Y0Ue+OLP71ScswGOemO/3frXFaTdWelfEW0uorC6tbITgxwNCRIFKYB29ec5+lfbMtrbzOsksETun3WZASPoaGtoGlSVoIzIn3XKDK/Q9qBW1ufJHxn1241vXjo9i0xtLLCSr0Qy9z+Gcc+hxXe+GtZsPCen6PoGjNBf6pe3Cm5kVTsAJ+Yk8dFwB16dK97a3hYljDGSepKjmlW3hQ5WKMEdwoFANXPha7XTNR+Ic39os/8AZlxenc4yu5SSAQeuM96vWjX3w58cyARvJDA+JBF82+BumfTjHXuK+2fstv8A88Iv++BTjBExJMSEnuVFILHlvxB0+28beCXu7AedIiC6tTnByv3lPvjcMev0ri/gDpc5sJ9VuGcxBmhtkbG1RkF2H1PH4VY1vVviAni3UtNtLAz2Fyhitt8OIY1IA8zfjkjPIJPXpwK9s8P6XFouk2enQjCwRhSfVurH8SSfxpjNivI/jRqWo6d4ZT+zJZI5Z7hYnaIHfs2sSAR06Dn0z6165TWVWGGUEe4oA+ENagil8N6T/Z+i3VvJGxF3dyR/66U8gD1Awfzr7E8CXsd/4X0qaNXULbJGQ645UbTj1GRwa6kxRlQpRSoOcEcU8AKMAAAdhQBzHjPW28PaDeakkDzPEuFVBnDHgE+wJGa+Rfhx9gXxFJrHiiZtsKmZRNGzmWXIwcY5xkn6gV9wMqsMMAR6EVF9nh/54x/98igD5t8U+PNa1Hwrq11aQPawteLbQyIu2RYtpLZycjIA5HqeleLalcW83hiySHTbk3fntNfahLGcOzE7FDd+CT+v0+/TDEUMZiQoeq7Rj8qa9tBJF5TwxtH/AHCoI/KgDznwSlt4h8BW1lJDKsL2v2djLHjcduCy+oB6H1FeHfDDwleReOJ7e8E8UWms0rYyEkZWwvPQ9Qfwr69VQoCqAAOgAoCqCSAAT1OKAPLPjJqWoaZ4Rnk05pUllkWJ5IuqIQSxz26YyPWvknUJTP4YtlOmT/alume71GVDlyc7E3HrwSfyr9CHRZFKOoZSMEEZBqNoIWj8oxRmP+4VGPyoA+U5fEl5ZfCjT7C0+0R3s7vAcR8tCWcll/2cYXPrn61lfCy90fwpb3uuavI32wKUtbdVYuR/ESMYXOVAJOOTX2EYYiADGmAMAbRxTfs8P/PGP/vkUAfL/wAWdXfXPB+gPIo+23D/AGloYgW2oQwB6fQV5/q+g29n4c0LxHodzOLpnMVwq5JWZcncPTp/KvuJoYmABiQgDHKik8iLbt8pNuc42jFAHnHw+8V2fi/RBbTSbr+OHy7uJxywxgv6EH+favnrQ/AzQfEU6DO7NbQS+a2CR5kIw65I9flB98855r3T4q6h4k0SxtLnwzDhfN/0kw26yNjsCCDxnuB+NaPgKyvry6vfE+r2cllf3yrEtq+R5cagDODyNxGcEDH40AemKAoCgYAGBS0UUAfJ3xs8MTW/iGw1fTkEIvWWJnTC4nzwfxGPyNfTGg6b/ZWl29mWDyqmZZAP9ZIeWb8SSa1ZIo5Nu9FbY25dwzg+o96koA+IPDl8fBnxAku9ZtLmIF5SEWPLEPnaQDjIOak8EXNtP8SIr28E1vDNeSyxkgrhjuKhvbkA/rxX2lLa280iySwRPIn3WZASPoad9mgznyY8+u0UAfH/AMSodX8M+Px4h8gmJ5kngkAyrhVUFTjpwCCPQ1734f8AiDp2v3QhsbW5KRxtJdTum1IVCk5J75IxXotxbwXMZiuIY5Yz1SRQw/I0Q28EEflQwxxx9NiKAPyFAHyP4N1G2l+LdxcrOfIluLna7YAI2tjOeg4479Pevr+qwtbcEEW8WR0OwVZpsb8j51/aGs7h9L068RS1vDMUkwPulhwT7cY+pFeZeOPFNl4h8M6BpljFcG4sIkWfKfKCEC8HvyK+1JY0lQpIiuh6qwyD+FV47K1iQJHbQog6KsYAFIR8++ONNbXfhlpE+k751sY4pHjwS+0Jtb8s5+g44rG+GfxFt9L0P+xbqyvLi9hdhaxxKXMmckJjqOeOnevqNURVKqqhT2A4qrBp9lbytNDaQRytnc6RgMc9ckCgD5R+MtnqQ1TTdfn06SOJ7ePzUzuWJwx+QsPw5wOtepeGPGOm+I7mxt9F0DMhZTdyyQAJAoGThh1OeBXsssUcyNHKiujdVYZB/Cora0trRdltbxQr6RoFH6UAfFuuypoHxQmv9Tt5RBFfi5wF5Zc5VhnqO/4V3nx21ODUNK0LygyzT5uBA+PMVGXgkDPv+VfSk9la3MiST20MsifcZ4wxX6E9KdNaW07bpbeKRumXQE/rQB8mfFi6iv8ASPDK20sczx2g8xI3DFDtUYOOnIIra8QTQt8G9OQTjf5igKrdSHOQfpnP5V9LfYbT/n1g/wC/YpzWdq0Yja2hMYOQpjGAfpQB8t+HJ4U+DmsoZYwwnZdpYZySmB+NYHgeeFfAfi21adI5yqsIy+1iMenfpj9K+uX0fTJAQ+nWjAsHIMCnLDIB6dRk8+9O/srTvMMn9n2vmHgt5K5P44oA+SvhxdQWngnxelxNHE8kA2I5GW+VgMA+5A/Ee1dh+z8cSaorEBiqFR0JHr/L86+g5NH0yVdsmnWjqezQKR/KrVvZ21scwW8MRxjKIF49OKALVfOv7Q7H+y9LTHBuGJPP938u9fRDkhWKjJA4FfHHi/WvE/ieGbQ7/SpXvoL8SxJbwMdqbWBXgcgZXk+pzQB1njjTby4+E2gNHC0n2fyZ5dgztjMbYY89BuXP17Vm/DjxrotloMek3el/aNSR2W3VLdW89mPyrnHXJAyfSvo/wvph0rw/p+mzDc8NuqSBju+bHzD6Zz+FXoNJ063l86HT7WOXOd6QqG/MCgD5T+LFne6frujeIriyaKGaKBpI1IxHKgBaMfQD/OKT4yeK9K8QnSxpE7XLIrO+IyAueg578Gvre5toLuIxXMMc0ROSkiBgfwNUItF0qHHl6ZZJg5G2BR/SgSR4X44vbW8+EVj5M6MTFbR4B53JtDDHsQa89sriEfB68h82Pzf7QHybhu6qelfW11omlXYQXOmWUwQEJ5lurbc9cZHFU18L+H1CgaJp2B0zaof6c0DPBvhvFPqXww1+ytl864LyqkSfe5RSB9TzWH8N7+20rwN4thupkjn2uohZgHyybB8p5+8QK+p7HS9P08u1lY21sXGGMMSpu+uBzWTfeE/D9/c/arrSLOWffvLmIAsfVsfe/HOaGxt3PAPgppN82i69e+UTDcQNBCe8jYOcD05Az68dq5X4H6nDpXieeK83q9zELeMYyd7OmBj8+favsuCGK3iWKGJI4lGFRFAA+gFYFr4X0O11FtTg0u3S8YlvNC8gnqQOgPuPf1oEfIni+2tr/wCKNxbXExjgmvo43dGwVyFHXtz+VWLC/vPhn40ljkaSayZjkeZnz4W+6/HGcYP5ivrM+FtAaaSdtGsXkkJLF4FbJJyTyKW88L6FezJPc6RZSyIqqpeFT8o6DHoOlAHhHxs8SR+Zp1paLavHNH5v24KHdASVIU9uMn1+leRag2i2viTTpNKuZpbJJImknuBtJYMCxOe1fas3hjQpoIreTSLIwxOHRPJXAP8AX39e9LfeGtF1B7Z7rTLWRrZt0RMYG3nPbqPY8UAeKfHy+tbrw/pLQXEcnmXAlQBuShRvmx1xXI/Ea4if4deFkSRGdSu5QwJHyHrX07f+HtH1GZJr3TLS4kRQqtLEGwB0HNUP+EN8Nnb/AMSSx+Xp+5H6+tAHzV4tnhk+FXhqNJUZ1uDuUMCRxJ1Fe7fB9g3gfSwCCQZQQD0PmvW+3g7w22M6JY8ekIFbemaZY6VC0FhaxW0TNvKRrgFsAZ/QflQBo18rfHTQHsdTtfENkpiEuEmdO0g6N+I4/Cvqms7VNMstWtTaahbR3EBYMY5BkZByDQJq5yPw50yW00SK+vZJJtR1AfabiWQ5PzcqvsACOPXNd/SAAAADAHSloGfLv7QFyi3+lxBAzrEzNz2JwOK8vv8ATtR8JHw/4gtZmdZ4VnidxkI46ofbB/ImvtDU/DOiarc/ar/S7a4n27d7pkke/rT5vDmiz2UdjLpls1rExdIjGNqsepH50AeDfFpx4s8F6Z4h09xJFAwNzEhz5ZYAEEeqnj8c1B4r1DTrj4P6YhmDzEwxRCNs7ZV5YN9FDfiR619Aaf4c0bTTKbPTLWEyoY5NkY+dT1B9RWRY+BPDFheG8t9Gt1mPPzFmUH1CklQfoKAPCPEmnXWifB6wguVZJZbpZWjPBAYswB/DBx2P0qnpMq/8KV1YnAJu1ABPU+bHX09q+g6VrJQ6lYQXRT7vmruxWQPBHhcdNCsf+/QoA8V8C3tnY/CrU7jULd57T7QUkjjYBiGZFyCe4zn8K8/8T+ErvwWLPXdH1b7Rp07o0EqEq+cZG4DjHUf0r63TwroUdlc2Eel2yWlzt86JVwr4ORnHoaxbX4eeFrS9F5DpMYkUDCMzMgI77SSM0AeA/EOK7Hirw9r97E8UF3HaytlG2xMMFk+o64963vjdJJfeINEsbQLM7xgoFOSSzcfhwDX0bqul2Gr2xtdQtIrmDO4JIucHpkeh5PI9awdA8GaDoDmWxsUE2ciWQl2X6E9Pw9aAPn748bk1fSIiM7bUZx0zuP8AhWh8aXVvBnhnDDJ28Z/6Zc171qHhTQtSvHvb7TILi4cAM8oLcAADg8dqZe+EPD99HDFc6VbukKlI1wQEBO44wfWgD5u+IdtNN8PPCVzFueCCMrLtBIBIABPYcgjn1rqPE+safP8ACG2jiv4POeKBPJ3Dezq67lx14wTn0HvXvUeh6ZHp0mlpZQrYyAhoAvynPXjt6/WuZtfh34TtllVNGgbzCSxkLMRnsMngfSgDyPwDrcOh/C7Vb9reK7ME5Bt3IKkuUUbh6fNn3ArxnzINU0DUdQvNUSK8jmjSDToUWNHB6vtHXvzjqOTyK+5YfD+jwWklnFpdolvIux41hUBhnODxzzzWDYeAfDFjaPaR6Rbukgw7yje5Gc/ePI/D0oA8W0P/AE74N6na2kqvcQFnlRW+ZFEgc59ioP61T+DHiXRbLS9T0jW54I4mbz1FyMo64GV54J4BA6mvo3w/4b0rw9ZyWenWqxxSEmTcdxf6k9R7VzyfDjwomotqH9kRFyd3lEkxA+0f3fwxj2pJWA8r+Mmp6Td+C9Mn02Qx273JFvCkZiWQDIJ2kDgdR9a5uKQN8EpApU/6WFYcHH73P4HpX0J4l8DeH/EhtzqFkS1uuyIxSNHtX0wDjH4Vzq/CbwmAAbS4Kg52m5fH8/YUwPPvBBCfCTWSxABM2OfYCqHwdcL4P8WdMiJjjP8A0zavaV+HnhlNKm0qOxdLSaRZXUXEhy6jAOSxxxUWl/Djw3pkN5DbWsoS7i8qXdO5yuQfX1A5/wDr0le2ole2p4F8EZV/tDWkcqFbT3+8fQj/AD+FV/gfJs8Sak5fBSylbaDjeQV4yPz/AAr3SD4UeE4SStnPyCP+Pl+4x6+9LB8KfCkLFls592CAftLjGe/BpjPDvgTIZPGFzuY/6iQge+RX2NXnWh/Drw7od/Ff2NvMk8ZypM7EfiM816LQB8j/AB1juLHxXYagYz5Lwrskx8pKscj68j8xXvOleJvC+tS6bMLmym1KVcRAxgyo2MkdMr1P610mvaFpviC0Npqdqk8WcrngqcYyCOQeayfDfgzQvDcjy6dZBZm/5auxdgPQE9KAPjzTlsNM+IMi68GWyS9mWfB6Z3AE47ZIzjtmvfPK8KNHr0Xh3S1Jt9NnEl/ESYwxQjYCTzxnkV6D4m8DeHvE0y3GpWIe4AA82NyjEDPBI69f0Fag8M6OmjSaLFZJFYSLtaOMkE+5bqTx1JoA+cP2e2I1rUU7fZsg/wDA1rzvw54cuvEF74gNnfS29zBE80ao+0S4b7hOfTNfVulfDbw3pUkslpbTo8sTRFvtD5CsMHHPoTWtp3gfw3ptxDc2mlRRzQ52NuZuoK85JzwT1oA8G+Bfi6S3vW8MXkrGF9xtAy/cflmXPYHk/X61zXxFk8n4seY2IlFzakuTgFdkeSSe3UfhX0tB8PvCkCFI9Etxlt27LFgc54YnI/A1f13wfoGvywzappyXEsQARy7K2B2JBGR9c0AfK/xG1Oz1D4gCa0nSaFJYUMin5dy4BGe/I69K+0wQQCDketcBqHw78KX5RpdHiQpgDyWaPj3CkA9PrXdwQpbwxwxLtjjUIoznAAwKAPLvi54ltvD+iKktjDez3TbYY54w8akdWIPp296+VfEE8V3pWl6hJqaXF/LvSS2jAVbdFICjaANpPJ9DX3J4g0HTfENn9j1O1WeIHcvJDKfUEciudl+H3hiTS10z+y41gVg4dSRJuHGS/U0Aange7gvfDGkSwSI6i0jRtpztYKAwPuDkVtav/wAg28/64P8A+gmk0rTbPSLOOysLdILaMYVF/mSeSfc1HrsixaRfu7BVFvJkk4H3TQB8u/AO5jXxLqEMkqiR7U7FPG75lJx+Az+dU/Apiv8A4tSzWcf+jJc3EmU4AXa4zx2JI/OsD4VaNpOt6xeabrCjbPbnyHL7W3hlOF98A/gD619c+GPCuj+GIWi0y1EbOAJJWO53+p/p0oA+dvGXly/F+1jYK4823DKecHaDyPyr6Z8QbU0bUnwM/ZZMn1+U1ws3ws8LzTPcS29y87vvMpun3Z/P/OK7vU9HtNT0p9KuVdrV0VGCuQSFII5HPYUAfL/wU8y503xRAg3yyWeEQdWJVhx+JFO+BOs2enapqdpqFxHbSTRrsMzBQSpORk8Z5/Q17t4d+H3h/wAO3y32nQTRzqCAWmZhyCOQT70utfD7w3rWoR391YATKxaQRHYJjx98Dr0oFrfyPnr4c3sNz8VLm4E6NHLNceU+Rhwd23HrxitP4nFJvihpUOyKUE26sjt8py/Q/gf/AKxr37S/A/hrSr37dZ6TDHc7twcszBT6qCSF/ACsS++GHhi/vpr67triaeaQySF7lzuOenXOO1Az0eWNNjEIpYKQOO3pXxf8HtTtNO8YXM17cR28XkyjfK20ZBz/ACBr7SgiWCKOJM7EUKMnJwBivPLr4beGbrWG1WWyJkdi7w7sRM2OpX9frQB81fCK53/EeEx7Skr3HOeo2ORj16CtL4pa7J4s8Uw6LpkjPaQyeSoiO5HkJyz4HXHr7V79b/DHwvbXf2qCzljfJOFnfGDkEYz0wSKop8JPCaMGS1uFYHIIuHyD+dAGVriWPhvw8/gvTYZbu7lsJ5XZANwwM7mA/vHgAZPAHpXjPwoPha9lutM8RBVaQhoXluHiQkdVOCBnpjPpX1N4c8H6P4duZ7uwikFxMgR5JZWc7R25PsPyrCvfhf4Tvb976XTcSO4dkjkZIyf90cYPegRyXiebRo/hxr3/AAj9ssFmZ1RS2VWZt0YZl3HJ4yPqtef6IcfBjWT/ANPSf+jY6+jPEPhDRvEFna2V9bH7PanMKROUC8Y7Vzkfwr8IpAsDafK8YkMmGuZBkkY5wwoBXOS+AJW48Mahby7XQXTKUP8AdKLwf1rxbxHoWoeFPG89jpYmhW6cramNTho5B0HqFyR9Vr6O1ay0X4Z6RqGt6TpxEriOLyvNYqecDqTjrknrWPpFzJ498Q6Dr1vB5FlpkUjTM3UyvlfLBxzjaD6AHrk0DO4v9Lt9B8D32nQMfJgsJlDMRliVYkn3JJ/Ovn79n93XxBeoz4DWhOCep3L+v/16+q9T0601Wzksr6FZraTG+NicHBBHT3ArkB8PfCyhvL0mOJiCA8cjqwyMZBzQB8/fA9yfF04zkfZ3I/MVc+EThfH+oqSAWE2OevzV7TF8MvCkU8Myae6tEoUBZ3AbHc4PJrX0vwR4d0qeC5s9NSO4gxsl3sWzjGetAHZ1wHxT/wCRK1j/AK5D/wBCWu/qrfWdvf2stpdwrNbyrteNxkEUAfIej6jaRfCHU7Z7iJbiW7VY4i43MQ8bHA69ATXQ/DGGe5+HnieG3DNK5dVVTgn92Mj+des2vwv8JW1vLAulh/MBBd5GZl+hzx0rb8L+D9J8MGf+zlmAnGHEkpYHn0PHtQFz5s+BmvWFheajpWqzxRW16q7FnA8tnXOQSeBkHvwceuAeu+LkOn3ng63l8PPAdNs70pKLdTs3EdQQMEZI56civRL/AOFfhO9umuWsJI2fJZYpmCknvjPH4cV30ekadHpo0tLKEWIXZ5GwbMden15z680AfNvw/h8D3/hRDrMhN1aM/mwzXkgOckgxoGAIIPYZzmq3xpWJdJ8LS2ts9rAI5NkMgO9BhCASSTXselfDLwxpd5DeQ2bvLC+9PNlLKD24PBx2+grqfEvhvTPEtmLTUrfzFU7kdTtdD6g/5FAHl/jm9trz4T3HkTJIY7a0WRVYEo2+I4Poea85Xn4Jg/8AT3/7Vr3y+8A+H73SrbSXtXSzt2LKkcrLuY9SxB+Y8DrWCnwp8PpaPZrNqQtWff5P2ptgPY7enHPPuaSEjlPh/Ig+E+ptuZsR3IYbsbTtOAOnHQ/ifpXBeCR/xa3xVz/y1Uf+gV77b/DvQbbTLjS4VuktLiVZZEE7ckZGM+hBwfoKr2vwy8OWtvcW0Md4kFwoWWNbuQKwyDyAcHoOtMq54Z4HXHwt8Uc9Zx/JKr+GwD8JvErYALXcXIOTjfF1/Wvch8K/DiRvFD9uhhlx50SXLBZQDkBh3wRmmp8K9Ajglt4p9Rjt5SGkhW5OxiDwSO+KCWzM+A//ACK8v/Xy38hXtlcf4T8Jaf4VS4TT5LgpOQWWWTcAR3Ax1/wFdhQMKKKKACiiigAooooAKKKKACiiigAooooAKKKKAI3+9H/vf0NSVE/34/8Ae/oaloAKKKKACiiigAooooAKKKKACiiigAooooAKKKKACiiigAooooAKKK5vxfqd5o2g3uoWFqLq5gUMsRBII3AE8c8Ak/hQB0lFcL8PNe1LxHon2/VNO+wzGVkRQGAkQAEMA3OMkj8K7qgAoorzT4l+JtV8KafFqNjDZTQFxHIs+7duOcEYIGOKAPS6K4H4b+JbnxXoR1K7hihk85o9sWcYGPUn1rvqACiiigAoorGm1qxh1W30hpgb2dGkWNRnCqM5Pp7UAbNFeKfEPx5q/hDUo4RYWU1pcLuhcu2/jGdw9c+nbFet6RdNfabZ3bqFaeBJSo6AsoOP1oA0KKK8buPHOsXni6fw/oWjx3EVs4Se5mZlWP8AvEkdB1A7nFAHslFA6c9aKACiiigAooooAKKKKACiiigAooooAKKKKACivJofHV3f+MpPD2maWLi3t5Nlzc78eXjhj6cHj3Nes0AFFeWfEfxdq3hCGK8g0y2urFyEZ2mKsrntjHTitnwx4jn8UeEzq1pB9nu5I5FSM/MBIuQMeozigDuqK+aoPjJNDprWN5pUw8Ro3kCIABGfoGPTH09fY8eneMPFk/g/wxaald2jXV24jidVO1RIUJJPoMgj8RQB6PRXH+CPEMniPw7b6xc232RpN5ZOdoCsRkE9RgfzrlPBnj258Va/fWVrpq/2ZbFsXoZsMAcL2xk9cdcc9qAPW6KKKACiiigAorhviH4luPCehnVLezjuisqo6PJtwpyM9DnnAx70z4e+LR4x0l7/AOxtatHJ5TKW3AkAHIPpz+hoA7yivNfiJ43XwjHaRQWn2y+umxHDuxx68cnJ4GBWnqesa1beFf7Xj02Nb+OMTS2chJwueQCO+OaAO3orwzTPioNcGnWWkac0mrXThZY5AfLgGeWJHJGMnI7DmvaL28gsLSS7vJkhgiXdI7HAAoAt0V5N46+JFp4XSy8q1e8a8h8+JwwVNnGPfkH0ruvDOtweINFtdWhRo4p0JKv1UglWH5g80Ab9FNVlcBlIIPcHNOoAKKKKACiiigAooooAKKKKACiiigAooooAKKKKACiiigAooooAKKKKACkwM5wM+tLRQAUUUUAFFFFABRRRQAUUUUAFFFFABRRRQAUUUUAFFFFABRRRQAUUUUAFFFFABRRRQAUUUUAFFFFABRRRQAUUUUAFFFFABRRRQAUUUUAFFFFABRRRQAUUUUAFFFFABRRRQAUUUUAFFFFABRRRQAUUUUAFFFFABRRRQAUyREkQo6qyMMFWGQafRQBRi0+yhcPHZ26OOQyxKCP0q9RRQAUUUUAFFFFABRRRQAUUUUAFFFFABRRRQAUUUUARTQxXEZimjSSNuquoIP4GiCCK3QRwxJGg6KihR+QqWigAooooAKKKKACiiigAooooAKKKKACiiigAooooAKKKKACiiigAooooAKKKKACiiigAooooAKKKKACiiigAooooAKKKKAInPzxj3P8AI1LUTj54z7n+VS0AFFFFABRRRQAUUUUAFFFFABRRRQAUUUUAFFFFABRRRQAUUUUAFea/Fm41Kw8KXOo6XfTWs9o8ch8pQfMUsFIPHAG7P4c16VXnPxaRZPA+rqylhsQ4B7iRSD+HWgDkPh742uv+EEvtd164e5NpKwDBQGI+UKvYE7j19/avJj481+/h1LXj4gFnNBLELXTkICSAnDfIck4GCf59K2/B2jT678JtYsLVBLcrcmSJVOSSpRsY9SMgD3Fc58Ktc0DRZb+y8S2MDI48yOWe3EhRlHKYIJGf5j3oA9b1v4oPaeB9P1e3WBtTvi0IQNkROvDMV7444/2h1FeT+LLLxAPAGm6zf65c3cV9KDNaykFUHJjYHr25/wB4eldh8XdNk1Xwlo+q2GjSWMFvJK0lqsIUxI3R2A6D5Qen8Vcl4j8T2Go/DHR9K+0RnUYpQskCA5RULAE59V2/ifyAO6+Hd1eWvws1G7sLprW6gmkkSQIr9NpwQwIwelcv4b8UfEDxN9ttrXW4Mw2/2hneFEIAPRSqdT78e4ra8B3trH8J9dR50DxeaWXIyCwAQH6kYrjfhPe2dgniFrm8giMmnsEDyBQT6Ak9ckDFAHrvwc8a3+uQaha6zcCV7RfNE7AA7O+4jjisnTPE/iL4i63fW+g6qNH06zTcriESNKSSFJzgjPP09Ca474GIbm4162VkEs1kUjBONxJxWz8EZotC1PXrPV5EsLhFTcs7BOhOeSe2R+eaBN2Ow+G/jjUPEKX2hXc8SatbxsLe6ZARJgkZK5GSODgdQCe1eQ+E18Tat8Q7rytWiXVbdpke4mTegVSVIVcdOeBxW18E9LuLzxfeatGrfYrcSfvdvyuWJAAPr1P4VX8GavZ6F8SNeuNQk8mISXOCQcsd5IAHcnsO9AzQ+PXnxzaDFdukl0LdhLKi7Q5yM8duc/nXfXOuaxNb+GdK8LX9t9rmsUeeKVAwjTYuGY8478cmvP8A4+3cF3eaTtYrMLfc8LD549xBAYdj7VxVzBqHw/1XSNesJmntrmBJEmZsrJlRvjbB6DP8j1FK6vYD3H4ieLte8E6LYWzTrd6ldbw999nComMfdH3d3sfrjtXnM3iTWvAWr2Uo1JdSttSiFzLHJb+UW3HGSOoOehz68V0fxV8fwXmg6XHpP2ab7Z++d5I1kMJTHG1gcNnPJHTp1zXjni0WzPpF3BfzajNNAJLm4fdnfuPy89No4x/jTA+lPi54p1nw3pmm6npVxHFHO/lyRPEGJJXcDk+mCPxryq7+Injk6NZ60WtoLIzGBZEiXMzgHOQc8demBkV0fxq1C01TwPoV1ZzLJDJcjYwBGdqMp4PPBGK4LVnQ/CfRkDKWGpyZGeej/wCI/OgDsNT+IfjW78NQ67aWttZWUUoilnXa7St0yFYHC5445z7Zr2j4a+KbjxZopvbqCOKVJDG3lk4bA6+1fPM1zGfg5ax+YA737KFDgEkMTgjvxg4+hr0z9n11Ogagm4bvthOM842LQB7dql2LDT7u8K7hbwvLt9dqk4/Svl7RfH/i/VlutTs7ywmaJizaT5fz+UDkleMn72ODnj2r6V8SXsOnaLf3lzCZoYoHZ4gcbxjp+NfE/iDw6NCtrPxLoOrI9rMwZFR9s1qxGdrYJzjJBP8AjQB9MePPH3/CL6Bp94kKSX98imOFzjaNuSx+hIGPeuVtvHviLQ7rRY/EcFlLb6pGjq8JKtCCcZbseqk4/CuA+LBvdW0Pwz4hvIgpngMcgxj5s7genRhyK3vDOl+A73RtM1C5WebUwUi+xJdNJMXDYGEBHBxu7DBoA+pQcjNfOvxA8ceI/C/i6KxiltpLKdY5Yo2iH3SdpBPXqG719Er0HGOK+Tfj0pj8WaNO4Kwi3QbyPl4kYnn2BFAHU/Ezxv4k8LeI0tLWa1a1miWWJDDnAJK/Meucg9D6VY+JHizxV4etNN1S2ns0tLuJFMaxZKyFdx5YHg8457dO9eafGzV7PU/FNmbG5iniitURpY3DISWZuCODwwr6H8S6D/wlHgYWG5RO1rHLEyjcBIqgjH15H0NAHGxeMdWk+GsviL+0Lb+0ElxkRcffC7CMfewc5x/jT/E3jbW/BvhuybVIo7nWr0llPl7Y4RhSQ2OCwyRx/Lr5R8HLS/1XUTosxzpdrMLyeN4g6l1+ULk8DJPT2Nes/G/xOdF021sYbS3mnumLB7iESLEAPvKDxvyRgnpzQBwa+KNT8C6taPJJZXljqyJeyiKEREh++eue/PX+XsXxJ8aHwpo9vdWscc1zdPtiVzwBtyWx7cfnXyX4paKa40m8XVHvry6tUmu3c5COSflHHGAMfhXqfxxtpLjTtA1a2kE1mIvKLpyA2AR+fI/CgDn/AIhyeLX8I2F5rF/BeWGoyJcKqxYeAldyjIGMYPSvSPAHiK28L/C1NTuMFlllSGMn/WSFjtX9Mn2BrkviJ4l0zUPhzodnDdwPekQ77eOUO0exMHdjp26+tYl3bG++D1mbZkdrDUGkuFU5ZVJYZIHT7y9ccUhNjbXXtTVpPiAsOiki68mSzEKiTsSwOMhjnG7Oea9Q+IHjHUG8I6Z4h0eW3Wzuv3dxbTwrJlj25yOCpFeafDOXwI+j3a+I7eH7bAxkDSlsyJjgLg8kY6e9dp8Sxav8N7F7PS2023a6Vo7dwMgHdhvxHP40xnTaL4h1rVvhnNq8D2tteWqSsf3AMbxxg5UL0GQMdO3THNZvwL8QXeqJf2UsNpFBAFdEt4FiwTwc7evbnrTvAkkdv8I7zzJFUNBdqu44ySGwB71y/wCzu6i+1aPd8/lqQPYH/wDVQJs988c6le6T4cvb3TUL3iBBEoTccs6r079a8B8aeNPGnhNrOG61azmurmMSGCO2XMeezZHXNfSuuarZ6Jp0+oX8ojt4V3EnqT2AHck9BXxX4cSPx146N5r13CLXLTzefIIwyLgKg59dox6ZoGemX3iP4jWPhiPxHPPax2rkZiaACRVJAViNvQk+vcetdD4R8Ya7rfg7XdTN9bG/s1LoDDjywo3HIHByAce9egQX+m+MrPWtIgiD2UI+zCZWBjkJXOVI9D/IV8ueBvD+qyeLJvC87PHbo5bUEjb5WjQ559QSVA/3hQB6N4vvNd1D4Wzahrrp5txNE0UQi2Mqb+C316jjpj1qP4Ra2ug/D3WNTdUf7LOSqFsBmIUAE89SR+f413Xx02R+BrhBtUedEqr0/iHA/AV5J8OtctdB+HGu3NzZpeqbwRi3cZViyKBu9Bxn8KAMq58Sa5qrTeO4l0+OSwnFsITCGZUbleSOcZxng8ntXuUHxES8+H934mFkrTW58mW2Y5QuWVf++fnB55r5judVttV8OX81/eiG8SWNLPT7ZBHERnLEqoxwM8n+tem+Cb7R2+F2o2WptM0BvAtx5H34QzJtkweoBA6Z9O9K4k7kPg7U9StYrPXNOtNCMc1yttcR21tslgUsMg9CRgjkZx+dXv2gptV+2WFs9wn9nSAmKCPIJcYyX9fb0rz7WvDOqeBdQ0/U9O1GG6gnkzaXNuwff3wV6HIx6j3r0r45NJMPDs8ymJ2Qs4YY2k7SRTYJ31Osu9I8Sf8ACNpY31lpmsTyRpb2JS3/AOPYFCGlZmGAQAvTv9MUvivwxqWk/DmDQdHE91cCQCfyBgyBizP0/hyQPoBXqOg63puqBrewuRcG3jTeyD5RkdM9CeOxNZPxB8UN4R0M6mlsLl/NWNYy20c+p/A0DOO+C1hr2n6dexazFcxJ5o8hJ+vTLEd+4r2mvOvhv4yPjPTri6ez+yyQS+Wyh9wPAIIP416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EUn34/qf5Gpahk/1kX1P8qmoAKKKKACiiigAooooAKKKKACiiigAooooAKKKKACiiigAooooAK8F+KGpa5ONX0QaVdy2E1vH9lmtYGcs+5WO4jtwwIHbHrXvVFAHlHwc0S/0LwwIdRgaCeWZpPKb7yrwBn06dK7y50HSLq9W+uNNtZbpcYleIFsjofrW3RQA10V0KMoZWGCpGQR6VzaeE/DyK6romnhXYOR9nXqOnb9K6aigDKutH026smsJ7G3e0JBMJjGzOc5x9awV8DeFlDAaBYcjBzCD/wDqrs6KAOd0nwzomjzm407S7W2mK7S8UYBx6VFrnhTQtemSfU9NhuZUXartkHH4EZrp6KAKGmadZ6VaR2dhbR29vH92OMYH19z71lyeGNDk1UavJpds1+CGEzJk7h0bHTIwOetdHRQByGreDPDusXj3uoaVDPcuAGkJILYGBnB9ABTrvwd4evLS0s59Lhe2tAwgjyQE3HLYwe5Ga62igDi/+EG8L/Y/sX9iWnkb9+NvzbvXd1/Wr194V0K/sbewudLtmtLcloYgu0IT1xjHXPPrXTUUActqfhLQNUt7a3vNKt5IrYEQrt27AeoGMVj/APCuPCP/AEA4P++n/wAa9BooA4H/AIV54T2hf7Fh2g5A3vjP5+wrb0Pwxo2gySyaXYR2zyqFcoScgfU10dFAFPUbK31KzmsruPzLedCkibiNwPbI5rjk+HvhNGDDRLfIOeSxH5ZrvaKAM3UtLsdUsmsL21intWABiZeOOmPTHtWLovg/w/odwLnTdMignCbBJlmYD6kn8+tdZRQAVi65oWma9AlvqlnHcxI+9VfIwcEZyPqa2qKAOCf4eeEnVVbQ7bC5xjcDz6nPP412GnWNtptpFZ2cQit4hhEBOAM571dooAy9P0mx06W6mtLZIpLqQyzsucuxOST+Zqrrnh7SdfSJNUsY7lYiSm/IwfwNb1FAHIXfgvw3d2ttaTaNamC2BEShdu3PXkcnPfPWt250uxudPbTZraNrJkCGHGF2jtxWlRQB5/8A8K58IhSo0SAAkHhnB498/p3rrbHSdP0+3e2tLK3ggkzvRIwA2fX1/GtOigDhYPh/4UguFuI9DtRIrbhkEgH/AHScfpXgfxj8R6pqd5e+G2tYEgtpkkiIV/Nl44AHIPUnp0FfW1QvBE7rI8SM6/dYqCR9DQB5T8PvCsEngSw03W7MSq7NcGGQFSpLErnvnB/Wuy0TwloOhXDXOmabFbTMuwupJOPxNdVRQBl6xpNjrVo1nqNutxbMQxjYkAkdOlcmPhz4RHTQ4P8Avp/8a9AooAx9F0XTdDt2t9Ms47aJm3MqDqfUk8mnW2j6fa6hc6lBaRx3tyAJph1cDH+ArWooA57xF4c0nxJBFb6tafaIon3ovmOmGxjPykVm2Xgjw5Y295bW2lxxw3qhLhRI/wA4HQdePwxXZ0UAcPY+AvDFha3Vpb6TGsN0u2bdI7Mw9AxJI/Airdt4O8PWulz6VDpcS2VwVaaPLHeVIIyxOTggd/511tFAHDaV4C8MaTcxXVnpSrNE2+MvLJIFb1AZiM8DnGeBW9ruhaZr9sttqlqtxErb1BYqQfYqQe9bdFAGXo+k2GiWaWWnWyW9uhJCLk8nqSTyT7mjWNJsNbs3stRtkuLdyCUbI5HcEcg+4rUooAw9B0HTPD1s1rpdotvCz72AZmJPqSxJ7V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DJ9+L6n+RqaopD88Y/2j/I1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Rv96P6/0NSVFIfmj/3v6G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KT78f+9/Q1LUUn34/Xd/Q1LQAUUUUAFFFFABRRRQAUUUUAFFFFABRRRQAUUUUAFFFFABRRRQAVg+Itf03w5ZfbNTuBFEWCqAMsxPYAcn1rerw746W162kaff2sAljsbnzZT12DgAkdxnrQB0ifEXT0gFzfaXq9jalQwuJrQmPnOOVJxnGB9R2ruNE1S31rToNRtQ4gnBKbxg4BI5H4V5p4b8d6D4y0o6dqE0NvezxmOW2nHysfVSeD69c5rV+0N8PPBMP2iGS+azXa/kcjLMTk56LzQB6XRXgEfxYv59Oj1K28K3Utoqk3MwkOyMg4ODt5GMHPH6V6RpnjbRb/wAPtr32kQ20YxMrkb42/ukDue3rkUAdvWB4l1y38PadJqFzBcyxRjLC3iLke57Ae5NebzfEXUrS0Gp3vhW7i0olSLgSqTsY4DFTjBOR3xz1ro/FeqWeseA9Uv7GZZreWzcqw+nQjsR6UAdJ4V1yHxHo1tq0ETxRT7sI+MjaxXt/u10FeR/C7UbTTPh1pl5fTpb26ebudzwP3z0t98Q57GIX8/h2+XSCw/0wkD5CcBtnUA5HX1oA9O1K/ttMtJby8lEVvEAXcgkKCcdvrVMa5prCwK3SuL//AI9iilvM4z2HHXvisHxL4k0O38P/AGu7YXVnepsihQZa4z2UHB/Ht+VeReBnsfCmv20Wo6ZqVg+oIYraW+nV0TkfKoA4ydo56cetMD6UorzfxH4/0/QNZt9KurS7UzEDz2jxHgnGR3bv0FO0Lxwl/qkWmahpV7pdxcKWtvtKYEoHJGezY7frnAKA9GorjPEviqHRru10+3tJr/Ubg5W1gxuVB1Y54A+tZuh+OLe91JdK1OxuNJv5FDQxXIwJQSR8p/D8egouK56LRXAeIvGH9m6omkafplxqeoeX5ssUJx5SZABJP1Fcte/Ee8GjX95b+Hb1Li0YxzLKVxC23dluc498enrSbsDdj2jOaK8Q+CWsXmoaNJHc2t43713+2SsCjnI+Ve/HHt19OPa5pFhieV87UUscDPApjJKK8ftfippl9Pd29hpupXU8OPLiigLNKM4YgDpj3xXV+D/GGn+KYrj7Oktvc2zFZ7addrx89T/ntQB2tFecat49s7S4MVhp99qqRkrPNZRF0jI7buhOOeKux+OtDl0CTX4ppZLOI7ZFSIs6N6Mo+79Tx05oA7qivIG+KukSaRHqVlZX94cE3EMUJJtgOpdvugdO/er03xL0V7CO706O61B2Xe8FtHueFfWT+6KAPUaxdb13S9Cijl1O9jtkkbahfOWOM8Ac1U0DxJp2uaP/AGvbzBbdVJm38GIqMsG+g5+lePa34x0jVdQ07W7nStVm0WwkcJOIF8p5TgBiDzgc+nIH0oA+g43WVFkQ5VgGBxjg0+s7SdRtdXsIL+ylEttMu5GH5EexBBH4VwHxS8Uv4c0aVI7K6la6ieNbiPhISRgEt1B54oA9QoryDwR40hXwtFdazBeWUFrAga8uVLJNk4BUjLMfbFKvxQsUSC7utK1G20ueXy0vnjBQ9cHA5/hPTPSgDp/FfjbRvCskMWovMZZQSqRR7jgdz0Heu0jcSIrr91gCPpXgnx9uI5vCVhLCUkjmu0KP14KMQR/noa7fWPFy6B/ZVimmXd/cXUG5UtQGIwBnI/HrQB6PRXMat4jtNF0qHUNTjkgeUALbKA8hcjOwAcE/pXK2PxDtWvoLTVdLv9IE/EU15HtRm4+XPbr+HegD1GivN/GHjy38KXKxXmlahJCwG24jQeWxPO0MT146Vr634pj0rw8mvGxupbdgrNGFAdFboSM/Tv3oA7Guf/4SLSv7YbRBdZ1FQCYRGxwCM9cY6HPWsWbxnZ2ui2Gp3VlexyX7bbeySLfPIecYUHuAD+I9a4bwPqujadr13b3llqNjq+pSl45L+P5pAxzsVhxgEd/z7Uriue50UV5fqnxAS11q70ey0XUdQntNvnNAg2gkZ9ffHOOc0xnqFZGt6zp2hWn2zU7pLeDdtDMCctgnAAyScA9PSuA8NfEmy13VxpC6Zfw3XIfcgIQjruweAOea5fxz4p0TXS1n/ZepapY6XcCe5mtE/dblDAqW/u8kkjqBwcc0Ae36ZqFrqtnDfWUvm20wyj7SuRnHQgHtV+vN4/HOnN4Y/tvTLOe6t7fCTW0CAPbgDJyOmAMcjjHNX/B3jOy8XC5k0+0vFggIUzSoFR2xnaDnqMjrjrQB3NFcHpXjrSdQXUJGju7WLTyRcy3MJVUYHBXIz82e3Wucb4o2CRR3z6Rqi6RJL5aX5iGxuSM4znGQffjpnigD1+iua1rxHY6RbWlxIs9wt44SBbaMyNISMjAHXiuW1L4kaVpYQ3+n6vah+FM1mUz9MkUAbOt+NtE0bUrbTLmd2u7iRUCRoWCknALHp3+vtXa187/FmRLy+8HXqxvGJbobVlTa4G5Dz6delepaz4xstJ1dNIksdRnuni85BbW/mbl56AHPY9u1AHbUVzuteItP0W0hub53RpiFigCbpXY/whRzmsXSfG1jf38Wn3Fnf6bczA+St9D5fmEdlOevNAHeUV594k8faP4b1AWOpR3kbkBlkWHKMD3Bzzjp+FbXiHxNY+H9Mh1O+S4EErKgCR5ZSwJGRnjp+dAHT1gw+ItIn1WTSIr+J7+PO6FckjAyeenFUNR8V6fYWNtcSpcefdrm2sxETPKfQKOn48V5X8Nr3RbPXb4XsF3aa7qczzIb6HyiysxO1B0HOfqR+FAH0DRSE4BOM49K8907x/pWoa3/AGHFbagl9vKlJLfbtwM5OTkDHNAHodFcfrPi2x0jWLLR5re8ku7zAh8qHKsScdSR06n0FV5PGdoLi4gg03V7r7PK0LyW9kzpvU4IBHoaAO4oryaH4o6PdLcCzsNVuJIELukdqSVA/vYPA9zWJ8JPFE2u3WrS3Iv3a5umeLcpaGJAAQoboDggY/3fWgD3SsrWdXsNEtGvdSuFt7cEKXIJ59MAEmuM1P4gWFndzW9tp+o6hHbsVuLi0g3xREDJBbPUd6z/ABxq1hr/AMO9R1CxkWWF4gQSOUbcMgjsRmgDv9B1my1+wTUNPkaS3clQWUqcg4PBrZr5i+G3j3SPDfhCOC9aeaaOdyYraIsUUkYLE4Xkk969sn8Y6PBoNvr7yynT5yFV1iLFTyMMB0wQR6ZpISZ2NFcppfivS9U0i41i2ac2VuGLu0DLkKMkgY5/D0q/oGt2mvWn2yyE/kE4VpYWj3e65HI9xTGbl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DJ/rIvqf5Gpqhk/1kX+8f5GpqACiiigAooooAKKKKACiiigAooooAKKKKACiiigAooooAKKKKACuW1/XotJ1DR7KaMMmpTtAWP8Py8fXLFR+NdTXKeKvC1h4nit475plFu5eNom2kE++KAPMPiD8LNJvbe91XTnFhdIhlZMhYGwMnI/h4B6cZqgl/dal8G72a8neaVY2jDvydqyADJ78V2EvgPULqeW3vPFWpTaO/H2Yt+8IwPlaQ9Rx6dPzq78R7e00zwDqNrbpHbwJCscUY4H3hwPU0AT/DURjwHpgmx5X2d9+f7u5s18lCyuY/DN1dwRyNprakADztwqnGfb5gMnHPTnNe3+BvB+qap4a0yT/hJ72LTp1Jms4xj5Nx+VWzwDzn617VF4d0yLQ/7BS3xp/lmPy9xzgnJOeucnOfWgChqMmn6h4OmlkjjaxmsC2xjgBdmQM9iOPcEV4Z4FEh+FPiNn+7ulCfTYv9Sa7/AP4VtP8A8eH/AAkd/wD2F0+w55xuzt3dMfhXZa/4Xj1LQl0Sxun021UbCsCAhkxypB/x60CPAL/d/wAKT0sqSALht2M8jzpP64612+heBPB+t6RBqEV7eTWbINyPdEKh7qw4wQf6V3fhzwbHpOhTaFdX0t9YSKyiKRFUIGJJxgZ6nPXg815xF8FbNNQYnVrj+zW5aBRhyewLdMfhmgZz/jBtL0W98JGz86TQoJpMNIzOuRIN2N3Yfyr3jxLN4fitYNV1dLaaO3YNBIVDkEkcoO/ODx6VH4k8H6Xr2hLo0kIhhhUfZmjHMLAYBHr7jv8ArXCeD/hZBo1+l5qd62oeR/x7RPnYh9cHuOPb8qAKPxBOfiF4SPqR1H+3W940P/Fd+Dhj+Kfn/gIqXXfAd5q+vQ60+vyJNbSbrZfs6kRDOQvv+NO8T+BLzX9WttSbxDcQPakNbqkQIibC5I+pXP6UAYPhWeKH4peJIJfkmkiXywc/MMKx/TBrK+MsKyeI/DHlxlp3kxlQScB14/U16L4l8HSapcW2p2Opy2Ws28YjF2q5EijOQyjA5z/9ajQPCNxDqK6xr+onU9SiUpA2wIkKnPRR35PPvQBx3jTwtqN54juNe8JarHDrVtEq3NtkZbK/LnPHKgcNxwOaq2HiI6/4P8UC7svsurW8G29wMeY20qrEdjhcfh6Yrqdf8GavNrtzruha+dOurhUR0MIZGVQB82ep4HbpxWxoPgy2sNL1C1vp5Lu71PJvrnODITnp6AZOPrQBifBNkPgq0CnlZZQ3OedxP4cEV6zXlngLwNc+FLi4DazNcWW5mt7cZVRnglx3OAPbqe9el3aTSW8qW8ohmZSEkK7th9cd6APn74LwxjXvE8m0GTziu7Hbe3Gf89qj0ORm8YePHELQ7LWQfl0PHrjP412vg/wJe+Gbq+uItb857xDv324+/wA4br6nOO9O8MeCdS0jWbzVL3Wor9r5dt0r2gXePwbA/LHtQBwvwhsrTXPDjW8eu6nBcRO6z2sEyoFBJwQME4I7+uR2rfu/DGh+HPDHirT9Jlllm+yiS5SV92z5WK+wOMn16e1Z+qfCae11VtQ8LasdM35BjJb5QeoUjnHsa6G/8B6jD4dl0rR9Y2XN7Izajd3S73uQy4Kk4JA/+v6mkxPyG+B7aKH4WKsSKnm2M7uQPvMd+SfX/wCtXL/s8pG2h6sxQEtchWzyCAg4/U10mleEfFen+Fbnw8us6eUZPJgk8hg0cbbt4z68jBx6+1QeCvBXifwpp99Z2us2BWYBot0DNsfIyfpgH15pjOf+GNzp2neDfEkuqcaet3IkyqDyrKq7Rjuc4H1rCuI9UvfAFzNpajSvDsaHFvMPOmufmGWLEfKNx7Y+7713Hh34dapZ6Rq+jalqkD2N+pf/AEdCHWbKkNk9vl5Hf2rO0j4V6mulzaRqviGWTTgC9vb25IVZDnk5H3cnO0d+aAO4+D5z4F0r/tt/6OemfGT/AJEPVv8Atj/6OSr3w+8L3fhfTRaXepPdFchIlwIowWJ4GM5JJzk/StvxfoMfiXQrzSZJnh89RtdT91gQy5HcZAyP5HmgDzm9vNGs/hfYHXITPayW8aJCrFWkk+8oBHQ/KTn0B+lea+NbXWn8E22oSS2ljobeU9ppcfzsqt90mQjJODk89z0rvU+Fc97oP2DWNaluLmBdtkUyIrcf7v8AFnvnt0qrN8LdU1DREstU8QvcTWqCOyiUYhiUevGWOMj2HH0VtdxW13Oc+JoA+GHhoowYB4SSeP8Alk2R74JrV+EurSW2vX2leIoBFrsgDxzzMNzrtHyDt0APHXn0NX7n4V6vfaXbaXd+KpGs4QpEAgyqsOODnOMfrzXSeIvh5JrsWlSTaksWo2K7WvIoNrSYI28Z4ximMxPiBeLD8Q/CiXrqmnx5kDS8IJCSM5PGQQn0yKufHq1iuPCSTs4V4LpHTp82QVI/I5/Cug8SeBl8TaHDZateiXUbfJivkhCn6MM8jpkZGcVl2fgnWdQezh8U6xFqGnWZDxWscQUO4BALnAJABx7/AJ5AEudDufFPw0trW9SRr9bUTQ5A3mRQdnXuwwCevzGuO8Jaw/jHw7pXhnzm+2204/tBJEJH2eMkjJI7nYuM5yPSvpFVCgKAAAMADtXBeF/B1v4f1vWdTjZHOoSb0ABBjBOWX0xu5oEzzn4hvHL8RvD1rd31zaW5tjsmt5AjRSMzgEEgjkhQa7HVvCGjxTWup6rrGpyvbzKbd57jcQ5YEBQFzyQOB6Vo/EDwVb+MLWFWm+z3VuSYpQoPXsfbpXP+EPh/e6bd2t1rmsSal9iz9khLNsiPGG5PbkY+npQM9iHSvJPiR4mg8J2rw6ZbKdZ1Q4Uxr82cbd5wOSOAB6/jXrdeLa58OL7U/E8viBNe8mXcpgQ24fygABgZOPU9OpzQBa+H/h2y8D6L9v1i4iiv7sB5pJiAUOCfLB6k4zkDOTmuS8Ofa9bh1ufwcLXRtHMzB5pEMstxIFy3DEhFww4xxn646C++Huta1Nbwa74ne+06J/NMQgCMzDI7Hjg9ff8AGqWhfC2706W8tG1+dNGuGJa3t/leQYxhj6Y4PrQBS/Z6CvoWqRsoZTdDIIyCCg4rA0nU2+G/iHxBos7GS0niM9lFEG3NIxARV46kHB/3a9L+H3gS88J3N0W1UyWTys8VtGMA5GAXJGTgdumea6TxB4Vh1jXdF1diivp8hZtwJLjqoHOBhuaAOPn0/TPC3w5ni11J7yOZRLcoxId5nIIGc8ENjn2z7V5T4ubW5vA9vMiWlh4cd41tLJT5kxXqC7++C3HPPNfSfjTw9H4o0K60qSUwmUApIBnawIIOO44wfrXjn/CqdbudBbS7/wASmVYMfY4Qp8qPnJLdzxkAdqAPSvCt1aWvgnSNTvyojtLNZBI3JTC4498HGPfFeZ+HLa9+I/idPEeo24j0OyJFpBIAQ5GeD68jJ/AVPqvww1+60Wy0pPEglhjH72GZf3akfc2YGRgE5z1rRsvCXxA06xhsLHxPYQWsSeWka2w4H1KE56nOaAML47tLJceHXsHDT+axh24PzZXbjt1rb+EWrWM8t1aaihHidZHFxJOMySDcxwpxwAOMf0xVa5+HXia9g0qG512xK6UA1sBbscvkH5jnJ6Dn9Ku+IPAOu33iK18QaffadaXscUZlKowVpgPmbGDkHpzzigDI1i6WT4y6dDdvmCJFEQY8KxiYrj/gZFdL8cLCK58NxXRfy7i2uEaJx1Ocgj+v4Vq+KvBdzr1rY3y3UNr4js9rJeQqVRiD0I5OP89DikTwrretTW3/AAlmoWl1Z2ziRLW1iKrI4GAzk/U8DigCl8UNEbWfBayxxeZdWaJOpx82APmHr0JOPaszSta/4TuLQbC4hR1A+2Xrrk/NGSoUjjG44P0r22SKOWJoXUGNlKle2CMYrz/wD4Jh8ItqLRzeabqXKYH3YwTtHrnmgR5v4sdrv4r6ba3N9PpqJAqW08PysxYNwCwIyxJXOMdq7i98EaRb6pYa3qWt6nLcW0sawtc3CEFt2VXhASMnpn17Vb+IXgWDxdFFNHObXUrcYhn5IxnO0j69xyKyfCfgbVrO+t7rxDrkmpJZ82kG9iqNjG456kDpQM9grwj4pwN4e1nSfGNpFIXimWG72tgPHz1GOMjIz06cV7vXM+MNAi8TaHd6XKxQyrmN8/dccqT6jOMj0oA5Tw7MviXxRda9Ftm02zi+zWUp/vkAuyj6HGfw9ax/ijrf9jWH9haGjJq2rynAgHI3Ebmz2LdM+5PHWvSfDOiQeHtFtdLtsbYI8F8Y3t1LH6nNeO2nw/8AFVn4im8QRappkt67OQ08bHG4Y6ADBxxxQB1fhTwrb+EPCdzbSMv2+5gd52LDJfYflX2AH8zXNfAOaOPwlqMkrBI0vXZ2PYeWmTXX2ugeJb3VYLrXdTs3toYpEWG0jK8uuC3I649+3TrXKeGfhnqektfafNrr/wBh3JbfbwDbJJkFRuJHHB5x1xigSOf8MzalqmiavF4MSOy0xp5Xmur+TdK7lRlUVVwoxt5OT75rE8JDHwj8Sf8AX0f5RV3Hhr4b67oxu9MHiJY9BuJHaSGCMedIpGMFivykgDOD9PWsmH4W+JLTRLnS7XxHCIJ5SXtWQ+WU9S2Cd3C8AAdeaVgsa/wttoR8NbyQxRkzLcM/y/ewCBn16Uz4S2I1v4eX2mzn93NNNEhIzsyq4PXs3Na3h3wj4m0XwpfaDHeaaXlJ8mbLnarcOCCPTp7k1c+Hmg33gTTri11jUtP+wvL5kcnmFdrkAY+YAY4zTGeVeF9audH0/WvAkhkOpvdG2sysbEEOdrtnsoHzgnHBzX05ounQ6Pplpp8H+qt4ljBPU46k+5OT+NebafZWGtfEefXLGWKaKwslhldBkGdiw4PQ4TgkfSu78W6bcavoN9YWk3lXE0e1HyRg5B6j6YoA6KiuW8F6bqGkaDaWOp3QubmIEFwScLn5VyeuBgV1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DJ/rIvqf5Gpqhk/1kX+8f5GpqACiiigAooooAKKKKACiiigAooooAKKKKACiiigAooooAKKKKACiiigArG1fQ9M1kRjUrGG6EedglXcFz6Vs0UAUNN06z0u3FtY26W8AJIjjGACeuBV+iigAooooAKKKKACiiigAooooAKKKKACiiigAooooAKKKKACiiigAooooAKKKKACiiigAooooAKKKKACiiigAooooAKKKKACiiigAooooAKKKKACiiigAooooAKKKKACiiigAooooAKKKKACiiigAooooAKKKKACiiigArA8S6BY+JdObT9QVzCXDgxttYEdx+v51v0UAY2haLYaDZJZafAsUK+3zNznk9+vetm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IZP9ZF9T/Kpqhk/1sX1P8qm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IZP9ZF9T/I1NUEn+ti+p/lU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BJ/rYvqf5VPVeX/AF0P1P8AKrFABRRRQAUUUUAFFFFABRRRQAUUUUAFFFFABRRRQAUUUUAFFFFABRRRQAUUUUAFFFFABRRRQAUUUUAFFFFABRRR39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qsGzg5wcGnUAFFFFABRRRQAUUUUAFFFFABRRRQAUUUUAFFFFABRRRQAUUUUAFFFFABRRRQAUUUUAFFFFABRRRQAUUUUAFFFFAEEn+ti+p/lU9QSf62P8f5V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AYFFFABRRRQAUUUUAFFFFABRRRQAUUUUAFFFFABRRRQAUUUUAFFFFABRRRQAUUUUAFFFFABRRRQAUUUUAFFFFABRRRQAUUUUAFFFFAEEn+ti+p/lU9QSf62L8f5VPQAUUUUAFFFFABRRRQAUUUUAFFFFABRRRQAUUUUAFFFFABRRRQAV5n8UvEOr+HdIhn0i082SWUI82N3lDqPlxznBGeg+pFemV4J8btf1rw+NLm0vUXtkl8xXRFU7iMHOSKAOv1LxDr+k+HdP1q706HCqp1G35EiAkDcvOO/IPTP1x3+m39tqdpFeWcyzW8oyjr0ODg/qCK4zTpZtV8AiXUHE8s+nsZGIxuyp5+vT8a84/Z+1CeXT9RsHJMEMiyR5PTdwQPQcZ/E0Ae+3iXDwMtrKkU3ZnTcPyyK8J8PfEHxDrHieXw/8AZtLjkjeVGm2yEfJnOBu74r6Ar4r8L6oNH+JOoXZtLm6AubkeXbRl35LdhQB61pnxK1G28Vf2B4jsbSzw/ltLE5wrEZUkk42nI/Oveq+Wn8Fax4y8aP4gu9Nl07TJZYnZLlgJCqIq42g5GdvtjPWtH4v6/wCIvDWt276bq86QXSB0hESlUK4BGSDnOM8+tAH0pXl/xB1DUIrvS9Pt9UGkWl0z+fflQQMDhATwpPrkVyNhe/EO817T5ri2aCwuIxlI9hjjUqRvY8/MM7sHqcCuX8H634k1bxhdeG77UGv7KNp452kt0YKE3BXwRx8+zjpkjrQB6z8L9WvtT0+8jvLz7clrctFBeFCpmTrk5/z9etem18xeB/E3iO18axeGby9F1ZQySwssduigAKxDcKCBnHeq/wAQfG/ijw94un0+y1MPbBkeOF7ePADAHaTtyR2znNAH1LRXzD4q8ZeNPCuuW39ozWrQTKsws4o1KbehTdjdkHPOf04o8QeNPGuhajp11evaxWt9+8jsljVgqZ+6xxuzgjof8KAPobXzqC6VdPpZX7cib4Qy7gxHO3HuAR+NeIaV8T9X8RzWel6TpCR6lI+Lh5CWjiXP3gOuAOufoM133xJ8Y/8ACJaLHcwoj31wwWBHBK9ixOPQfrXi8Xi3VvD8Gm682qWV42pMTdWYtY0eNR6svzHjkZx+NAH1iOnPWivnz4neL9a0dNI1XRtSCWF/HuWBoEJBAB5JBPO4DGeMVFpmv/EjWL/R5orGG20+4VHZxGrRunUs5yWXIzgAjtQB9EUV8yDx/wCLYvEbaDAtnezpceSC0WzzOfY8UunfEDxRpni9NF1/7IQ8qRyIAoEQcAjaw+o656n8EncFqrn01Xlnhnxtd+I/Ed9p9lpyHTbOQpJeGTnHzAEL3yVOPbmuS+Ini3xV4Q1NEje1nsLos8Ejw8oOMocdcZHNdDrGt6jYaFoDeHF06S51KVU8tI9iuWUszKMjABB3Z6Z7UwPX6Kr2izrbxi6eN5wPnaNSqk+wNeL/ABQ8a614R1C0FotrJbTpuCvGScjrk55/DFAHuFZGvyX8Wl3Umlor3qJuiRhkMRzjqOoyK8D1Xxt42stJ07xHLb6dHp1yyqLeMFi2QSGbuAcHGDxxn37fWPGlxc+B/wDhJ9EaFGiK+dFOmcHcFKg5HIJB9x9aAOZtPirca9b2dhounY1y5fy2WTmOIYyXB7jGTz0wcjpn36EOI0EpBkCjcVGAT3xXx34U8Sa5NbXl9oHhW0+3LITNd20BJCt/CFJPOR2446da9O8SfEXVfD/h20bUNOjg1y8DiOLdxEowPMZfU5OB7e2KbVgurtJ3se9UV4FY+M9U0LWdJtdd1a01Cx1KFXM8UIXyGI4HyjnJ25z69qxfFnxD8TaR4tudAtFspT56JAWjI4cKVBOe24DPtSA+l6K+arrx14r8H+IYrPxR9luLa6VHHkABYlJwSpwCSOcg56fn2/xF8fv4e+wWekwR3V/fBXj3g7QjZAI6ZJNAHr1cP4/1jUvD+kjVtPgFyttIDcQEfejPGc9RgkHj8eM1wd/4s13wVf6avieaK8s79CWeGNUaBgRuGB94DcPqPervxQ8bvpMNppWlxxT3mpoNrSDKCJvlB9CSaAL/AIY8fHxXrcNppNo32KKIyXs0owVJBChfxx/kV3+ra1Y6TLZQ3cpSS9nWCBQpJZicD6Dkc14X4U1XVPCHiq08J31vbPb3KKRLBBsbJUkHj73zAgn6/Qea+IdR8Qaj8S7e3untnvba9SO2jYloIhkFTjgnsSep/IUCPteivG/iB47u/BulWcEq21xrdypPyAiJADy2Cc+w9wT7Vh6Z441bTNc0qx1i+stQttTiiYPAAhgZ+mce5HXtzQM+gKK+ZvFnxE8U6D4on0WKGyuCJVEI8ojeHwVHX3APuDSxfETxXpPimLTPEFjbRJcSIDAMfu1Y4BV1Jz+OehoA+mK8vtfGd7qXjC40HTtLElrZsBdXTybdnqQPrwB1OCelcv8AE/xd4m8I30T2wtZNPuB+6ZoTlGHVSc8nvVyTXbu08IaXrGkfYjqGq3KCciEgSSvkEdeoIx3+7QB7ZRVezE4tohdMjT7B5hQYBbHOBXk/xT8Va14RS0vbI2kltLJ5flSxktuwSSSD04oA9gor5tuPHPjWTw9H4oWysbfTkmVXj2ktKuQNwznClsjsemM9a7+L4h2cngyXxL5Db4v3TwA5AmwMLn+7kjn0NAHqdVb0Tm0nFqyrcGNvKLdA+OM/jivnVfGfjBvDn/CXCaxaxFzsNkIfupnbkt1+9gfjn2r0K0+IljceDZvEhjETxhojbs3WcDIQH0PHPoaAOMb4uG1sriyu9PP9vwzNbeVGw8suMjdn0yOn+R7npH27+z7c6l5f20oDMI/uhj2H06V8sXmraxdW0PxDj03TFKXBiSBYSxxz+8c9yMYz1+nFep+I/iONM8I6fqyW6LqOoIDFbu2dv95z3K+n1FAm0tz2asrWtXstDsXvtQmEUCEDOCSSegAHJNeI2HjvW9KutEm1yezurHWIwyiABGtiSOuOoAZevv6c+ffGq611vEkdlezwtaKVms4ox8qqSVBbvuyDn9KBn2ErB1DDoRkU6srRP7TFhF/a5tjeY+f7MCE/XvXKeJ9Z1y213S9J0a2tH+1I7zTXKsREq45+Uj3470AegUV8y3fxW15NbfSLKz0y9fz/ACI5IlkCu2ccfN0z3rvfH/jq68O3+naPbW8JvLwKWnkyY4wWK8KOScigD12ivnmLx7rugeLo/D2uvaXkUska/aIkKFA44OAPccY/Gtn4p+NtY8H3tmbOO0mtrhD8kqncGB56HpyKAPbaK+WNV+JnjPThpWo3ulW9tp92FeNUAbz04J7kg4OR06itXxH8S/Eul3Gn376Klnpd0gaOOdg7Sjgk5BBU4PAPr0NAH0RfNMlpO9uu+dY2Ma+rY4H514LF8X2ktjZf2O6eITci1W0LEpvJxknGRg8betep674pttI8LnxA6M6NAkkUY43M4G0H0GSMntXgFv4iubVB4/fQdH8u4uDD5MbOsx9ZNxJGcjH3e+cd6APqq2MpgiNwEE2weYE+7uxzj2zU1eGeLvibFb/2Tb6RLHEdRRZGu7qM7YELbc47kEN7cda0dB8T+Jri61Gxlt9PvprW0Wa2e2JVbnJAB3EkcjPQDkUriv21PUptStIL23sZJ1F1cbvKjwSTtGT06cetaFfEvg688R654+iv4pIZtURmaRp+I1QKUbgdsHAAr174h/ELXfCOsW9glpp06TwpIrYfcCflORu/vA49se9MD3yivnTU/iZ4i0TUrVdY0SC2trld6wmTEgTdjJPODweMV2/xE8fw+FLGykt41nur35olkDBQmOWJH1HHWkncE7nqlFfPF18Rda8Oa1bWGsrY3sN0Em821Vl8tH6Bc/eA9xn3rrfij4y1PwbFZ3NpbWk8E7GMiXduDDnscYxTGetUV80XXxZ8QwaZa6k/huGG1nYok8kjFZD/ALI4I6H1r1vUfGlhp/hOLxHMrmOaNSkSg5MhH3PbkEZ6cUAd5VPULpbGyubt1LLBE0pA6kKCcfpXhF18R/EdroNp4kl0axGm3M5iSPzX8wDnDE9MEqwzjsPUVo+M/iJe6Vo+k6vp9paTWeox8xz7i6vj5hxgEDp780AbPhzxXqt5c6VNfnTvseq7hFHbsxkgIUsobPXOMHjr6V6zXzDq2pJ4OsdI8U6XoOmRS6nEpkD+YShILNsGQqqRjGB+lfQPhnUJ9W0Wx1C5hWGW4iEhRegz0I9iMH8aAN2ivNviN4n1XwpbW9/aafBdWW7bcM7lWQk8Yx2PPPPNUdK8b3OteEb3XrOCzgntC5eCWRnAVRnBIA+Y9u1AHq9Fcx4P1HUdW0W3v9TtY7WecF1iQnhP4Sc9z1+hFZ3j/wASz+E9H/tSGxW7VZFR1MuzaD0PQ9+Px/EAHcUV83p8Wdav7G41HTfDQeztTieV5CwX06frXp3hPxiPFHh2fVLK1VLqAskltJJwGAB4YDoQeDjrQB6FRXzxZfGX7at3DDoUz3kSkxRI5bfg85wOABk1JZ/Fm8bw/LrFxoWUjuVgJSbapBBORkckYP6UAdXd+NdQhlnv49Ot5dDhuvsZkExEzPkLuA6AZOMHnvXf69qUml6Tc6hDaPdNCm/yUOCy5GfyGT+FfPdxqHh250h/HsfhuSWT7aEmtGutsZf/AJ6sMHJyQMY6np1Nel6H4sTxf4T1m9S0NsIY5Ytpfdn93nP60AHgX4h2vi+/nsobGa3eKHzdzsCCMgY4+or1Kvh/4Xavqela1cTaZpL6nO1q6NCr7Sq7lO7oe4H1zX0Z4E+IUPie7k06eyks7+JCzKTlTg4I9QR6GgDQ17xtb+HNei0/V4TDZXEe6C8X5hnuGHUc9xnqPrWfpPjq71e31HULDQpp9OtAVjdZQHmbPYHGBt5PcdOa474ha1YeK9Tj8KaZp0eo36klbppjGkDgZYZA+YYBB5AzjqenQ/DrxBpd/ol1olnZNYXFjCwkt2bcT2Zt2Ofm60DTNfwL4/tvF93c20NlLbtDGJCXYEEZx2r02vif4YeIrjw9e6l9k0q41K5lhOyODJ24PU4BOOn5+9fQfw88fx+LJbi0ntRaXsK7tm7IYZwcZ544pX6CPVaK8Zj+JyN4iGhHSn837X9lMiTBhndtLdOnerOq/EcaX4j/ALBudJkErTJGkglUhlY4Vvbgg4pgeu0E4BJ6CivJvG3xDi8K6omnXOnSTCaISJJHIOQTjkY9QaANHSPH9jrPiGXRtPs7qcRMVe6VR5a4ByT6DIxnv2612HiC+n0zSbu+trb7TLbxmQRbtu4Dk8/TNeO33iPS/hs0VpbaPLJHep9pFwZR5kmeu4YGMdMV6J4h8WafovhtNZvl+SeFWjt9w3SMy5CD8+T2GTQBzv8Aws3SrzT4H0qKW81S4YJHp4GHDHruPQDgnP0r1ZCxRSy7WI5Gc4NfGOiahp/hPXrPxFd6JLFY3yySWUQnVzEuQN2MehOOe9fRnjbxxaeGY7aKOFrvULsf6PbocZyQAWPYc/WgD0Sq81zBA8UcsqI8zbI1Y4LHBOB+ANea6F49M+pTaLrOmy2GsRqXSBWDiXAztVs4JI6dj614h/wm+raz48srl7CWVbSZ0t9OVtpU7WHP+13J9vTigD7BoryPxj8Rv+ETls477R5z9qgEq7ZF+U8blPuCa5+6+MdtbpHK2g36wSjMUkgCh+OcZ69e1AHuN/dw2FpPd3DbYYUMjn0AGa86tfiRpd1YTajHYambKEgPOLfKgn3z/wDqyPWqHxR1eB/B8Ny9tdy6be+W0j28ojkRThlyCCMHofQ461iXd/pt/wDCO8n0myaztBFsELEEghwCSR1yec0AeneEvFWn+Kree409ZhHC4RvNXbzjPrXWV8cfCjxiPDOkamx0u7u181ZHeFfljXGMk9q+lfBni7T/ABZpkl/ah4RE5SVJRgoRz16YxzQB2VFeOJ8Tor+9vbfRdHudRitEMjyo4XcoOCQDyR6dz6V1/grxfp/i2yae1JjnjOJrdz8yeh9wfWgDtKKjlkSGN5ZGCxopZmPQAdTXkA+KNtfXN5FomkXmoxWaF5p1IRdo7jqSOPY+1AHq+oXaWFpNdyJI6QoXZY13NgdcCuL8L+PdG8TXrWVj9oEyoZP3keAQPfPvWh4X8UWHirSHvbJ8MAVlhY/PGewI9x+FfJHw319tB8S3V0NPu74lJFEVsm5s5HP0oA+56ZI/lxs+1m2gnaoyT7CvNvBfxCsPFN7NYLazWl3GC3lzEc44I+vt7GpNc8eWlhrsWgWNlPqWpOQGigKgIcZwSSBnbk+g7kdgCDS/iVomoazHopjvLe9eQxBZ4toDDPB546Y/GvT6+LtIvJNR+LyXU1s9tI9426GQfMhCEYOCeeK+mfGXjGy8LJCkkb3N5OwEVrF99+2fpnigWt/I7ivOdc+IWj6Hqg0u+hvo7hiApMHysCcBgc8jOefY1DpvjtZNej0PVdMl0y7lQNEJJFcMT0HHc/0NeHfHbUPJ8ZaYUDB7a3jbdjPO9m4H5UDPrwEMAR0NZmtapa6Lp1xqN65S3gXc5AyeuAAPUkgfjXko+LFravbpqWjahaJL0mlTAIHUgY56jp61pfFjXNPtvDsMF5a3VzY6gykyWxC4CsrjkjjOMfnQB2fhTxNZ+KLR7uxhuUgVtoeaPaGPfHrXU1yvgi/stT8OWF3p1qLW0dCI4B/BtYqR78g8966qgAooooAKKKKACiiigAooooAKKKKACiiigAooooAKKKKACiiigAooooAKKKKACiiigAooooAKKKKACiiigAByMjpRSABQABgDoBS0AFFFFABRRRQAUUUUAFFFFABRRRQAUUUUAFFFFABRRRQAUUUUAFFFFABRRRQAUUUUAFFFFABRRRQAUUUUAFFFFAEEn+ti+p/lU9V5P9dF+P8AKrFABRRRQAUUUUAFFFFABRRRQAUUUUAFFFFABRRRQAUUUUAFFFFABXzf+0RhrPSAGG5ZJCVzyBhRmvpCsfUdE0zU5FlvrGC4dV2q0i5IHpQBxvhW5huvh7C0MivssGjfac7WCnIPvXmP7OyM0esS+WQu6NQ3bPJxXqPjOzvjpR0Hw1YLbyXp2yTxoIoYYz94kgdTjGAM4J9K6TwpoFt4a0iDTbYlgnzO56u56n/PbFAGze3dvY273N3PHBBGMtJIwVR26n34r4/8BanY23xJuLya6ijtpri42Ss2FO4tt59819hXVrb3kRhuoIp4iclJUDKfwNZn/CP6KP8AmEWH/gMn+FAG0rBgGUggjII718tftAXCz6lpNrHeRlolZngHWMkjDH0yO3tX1IqqihVUKqjAAGABWLeeH9Hvrk3V1ptrNOcZd4gS2OmfX8aALmkMr6daFHV18lMMpyDwK+UvDWs2vhf4ma1PqUxtbaSS4V2ZC+QW3joMjOARwfSvrmGKOCNYoo1jjUYVEGAB6ACse98P6Rf3S3d3pttNcLjEkkYJ46UAfJfg7V7S++Jial9qNpbz3EjIX43bgQFPPGaj+MboPiCf3inaIN3P3eBwfwwfxr6rfwj4deUyvotkzltxzCDk/Sn3nhTQL24kubnSLSWaQ7ndoxlj6mgD5p+Ot5bXfiLTvIuIZVW0Ulo3DYy7Htx0x371Z+MU8MsnhbZKhIt1LYIOB8tfQR8EeGD10Kx/79CnnwZ4aPXRLL/v0KAPIvj3YPfaRpV/awtNDCzeZNGNwVSBgnHQZHX/ABrmfBeq+CF8PRxX+iQzaxFiIRGIs1y5J2kMcgZzznp+Qr6kgsLS3tPsUVvEtrgr5IUbcHORj0OTWXYeGtE0+dbi00q0hmX7rrEMj6HtSEj57+OwZrLw9bGCO2dI3P2dW3eXwo256EDGOPSvevAoC+FtIwwP+ipyPpV3U/Duj6rOLi/022uJgu3fIgJx6Vo2dhaWNsLW1t44YBn92i4HPWmM+PdKu4F+LnnNNGsX9oOPMLjbkggc/XiofiFJD/wtSdpTG0IubbfuJ24EceQSK+o/+EI8Lj/mBWP/AH6FO/4QnwyP+YHZf9+hQBzfxa8P/wDCQeF5JbdVe5s/38JzjK/xDOf7uT+ArgPgdaXWoIl3dgm10wPFZYGBukJMhPr1xmur1nxjqGl6zeaN/wAI/cPp62/lWzRxMd7YwDnGNp+7+HXrXfeCtEPh7QLPTmbdKilpT/tsckfhnH4UWFY6qvmT9oWKIyaO/m/vDvUp0wOOc19N18p/tD3qzXum2CcvFG0jjZyM9OfwPFAzo/G17p//AAqrTo7OdJI5FgiTDZJZeWB9xg5rnNP0qWx+DuqTTssRvpUnjV2xlRImMe5C8CvRPh/oHhTW/DOnyf2fZzzwoq3GFIIlAAO4ep6+hr0/VtD0zV7WO0v7KKeCMgohGApAxxjpxQB4/wDs/Pnw5eR7VG27JBHU5Vevv/TFcV+0Rbzx6lpl75ZNu0Bi3f7QYnH5GvpHR/D+k6KXOm2EFqzqFYxrgsB0ye9XNV0yy1e1NpqFtHcQFg2xxkZHQ0AeBaS/w6uYNMGm6XFealNJHEluGdXVu7Nk8AYJz3rz74gzqnxcV5HASO7s8lsAKNsZPP49TX1fpHhvRtGkMunabb20hXaXReSPrXx58Qbi0vPibPPIjS2i3UAmQxkkqioHG3r/AAtQS43t5Hd/G9W1PxNo1hZ7ZbiWEKqg8ZZzjn/PFZfxU0ifRdb8O6jcZMEdvBE7BeA0Z+Ye/HNfR3h/QfDluY9V0jTraJpY/kmSPadp9Aelb+padZapbm2v7WK5gJDbJVDDI6Ggo+b/AIxzW3iLVdBsNJljubyZcqUf5drEbOenPJ/L1Fcz8XNOvNC1zRbx1DRR2sEayj7pePqP5H6GvqTTPDWi6VP9osNLtbebGN8cYBxVvWtG07XLUWmp2kdzAHDhHzwwyMjH1P50COX0nxl4e1d9P+zXCXF9OAFjjjLSREj5t3Hygc5NfMetzQ6Z8XJLi7xbQx6isjs54CnB3H2Oc+2a+uNE8M6NoUjy6Zp8VtJIu1mXJJHpknpxS6l4a0XVL2K/vtNt7i6iACSSLnp0yOh/GgZ8wfHG0N3f6f4gtyZNPuoRHG+CvzLk4IPPI56V1uhS/D+Wz0d7LSEuNYmkiiW2RnEiSZGXPJwowTnn+ePoLU9MsdUtDZ31rFPbnH7t1yAR0I9D9Kz9I8NaLo0hl07Tbe3kK7S6L8xH1oEj5U8d3EQ+LYeWYeVHd2uW3cJhY+ueAAev41f+KdxG/wASbLbJGwja3Vir52kNkg+h56fSvoafwH4XuJJJZdGt2kkbc7cgk889fc/Wl/4QPwtx/wASO04xj5T2/H/9fegZF8RtAPibwxd2UWWnUCaDafvOvIH48j8a8T+BVre38skdzIH0/TJTLFEwB2zMNv4AAE/XnrXoviHxre+G/EttpP8AYsh0kQhUkiRmaQ7cgIB6EbcfU9MV1Pw/0aTStJaW5t44L29me5mREC7NxJCcDsO3bmhgdzXz3+0QM6Hph/6ez/6Aa+hK+dv2gLmKW00zTo2L3hmMoiVSSVwRkfiKAKd5c20nwSSMXEe4qkeAc/OJg23jocCuG0/wzfXHwrurqFJ3f7cLoRLGRujVdpPuOSeP7vtXq3w08O+FdV8O20c+nwT38PN0situVyeM59Rj2Ir3GG3hggS3ijVIUUIqAcBQMYxQB8o22o26/Be8tknHn/aBEyK3KkyhuR6FQawbbwpqqfDG7ufsznfei5aMjDLCqYL4PXn9Oa+mZPh/4UkdnOiWwLEkhdyj8ADgfQV2wiQRiLYvlhdu3HGOmKAPmj4OeMtIstBm0fVriODyXaRDKMq6HGR065zxyTVP41QnUtO0XXLWB0sHjMQV12lQeVOOwI6fh617ivgTwukolXR4A4bcCC3B69M4rptS02z1S0ezvraOe2fGY3HHHT6UmDufNnh7/hArnQLF/wCxxeaywS3ezEj+ZJL3bk4Cnk56du2Kz/jdti8U6P8ALsRbSPgn7oEjV9F6R4T0LRrn7Vp+mwwT7Su8ZJAPpk8VY1zw5pGveUdUsIrkxZ2F8grnryKYF3SNQs9Ts0uLGdZ4PuiRQQCRweted/F/xMugeHZLeFkN5fgwIu7BVCDufHsOPqwr02ytLextorW1iWKCJdqIowAKyNb8N6PrzRPqljHctECELEjaD16H2oA+c/hDYafodjdeLtWkESIGS2zINz/3sDPJ7AH1/GrfxL8Xw3dzpCW1nbQyXNrHMbuaIPJAknQKT0IHORXsp+HnhNuuiwH/AIE3+Naeq+EdB1d4Xv8ATYp2hjEUZYsNqDoOD70AfGl7/Z9l4xtGttUa+toriBpLyQn5iCu45Pbg+ten/H+5hum0OS3kSVHVnUq2cqSMEV7pdeCPDV08DzaRbsYEVI+oG0cAEA/N+Oasax4R0DWZYpdQ0yGd4oxFGTkbUHQAAjjmgD52+LpX/hEPBybhuFspIz28tOaq/GZg+h+Ez0Js1OM/7C19DXPgPwxdeX5+kxy+WuxN8jnavoOeBUTfD3wo3XRYD/wJv8aAPP8Ax7E0/wAIbQxDeI7W0ZtvOANgP5GvNfhlJ4EfRLlfENvAL+B2ctKXzImMgLg4J6jAr6zsNKsNOsRp9raxx2mGHlYypB65z1znvXM2vgDwraTJNDolsHQhhuywz9CcUAeS+I9L0fxedM0CxtTpV4LI3VhJIpIZNz4iYdVzjdnnH6Gp8FrnVdM8Q6h4duD+5iVnkj4YI6kDII+v0r3jWvCuia5cJc6lYJPOiCNZN7KyrkkYIIxyTU+heHtK0FZBp1osLSAeZJksz49SeTQB8h/DHVLfRPHU0l/KkER86J2YE4PJAHvkYrpPjlcR3HifRmQ5T7Kj56HlyRkHpxg8+tfRtz4R0C61YaxNpkL34IPmnOCR0JXO0n3xmotW8GeHtYvHvdQ0yK4uXADSOzZIAwOh9qAPnr44EnWdCQY+a0Xr0+/XYfFjXrfRtA0e0bTbO/uZIhsknTekQCAFl9Sfy45Br0Vvh34UfG/SVk2jA8yaR8D0GW4q5q/gnw9rFpZ2l7p4khsxtgAldSi8ZGQckHHegD401sI2taXctqTXss0UE1xK7A7HOCyccDb0x2r274+yQ3fh3R5reZJYmuCVdDkMNhr1S7+H/ha6WFZNHhUQgBPLZl4BJwcHnOTnNaGqeD9B1W3tLa909ZILMAQRiR1VAPYEZ/GgD50+JCiH4ceEgGDYC8jj/lnV7xakj/BzRmQkKkyFwFzkZcfhyRXuD+AvDMlrDZyaZ5ltCS0cTzyMqE9SAW71uadoGl6bpraXa2irYtkNCzF1Oev3iaAPGPhR4j0GXwomk6vNZRtZSOQl0Vw4LFgQG6n5iPwqh8dpbe98M6Je2RDWbT/uyq7RgoccHBHQ9q9Ktfhn4StZzMmlhsjiOSV3UfgSa6vX/D+meIbAWGpWwltlYOihim1gCAQQR0BNAHyt8Rda03UPA/hWztbyGS6ghj82FHDNHiMKd2OnPrzX0f8ADUAeDtHxL5o+zj5sEY5PHPp0/CqFt8NPCNvEsY0iOTH8Ukjljz3Oa7TSNKstHtvslhD5MG4uE3FgCeuMk4+lAFbxLpiazot/pzrn7RCyLzj5sfKfwODXyJ8MLHUtQ1e58MSSPDZGTzb+IAE4jONufQtgGvtesSx0LTrDUbzUra38u6vMec+4ndjvgnA/CgDaUBQABgAYAryP44nHgi7P/TaL/wBDFeu1478dJI4/Bcqu+1nuIljGcbmyTj34BP4UAee/DHZbfC3xNPJKgWT7QoGehMSqAfckj8xT/gPbTpput3DRt9nZNiuT1bByB+lQfCHwxpHiHw7cw3lxKJGnPmwQ3TDzEG0jcmcDkDnHYc19CxeG9Nt9Fk0Wzia0s5FKkQOVbnqd3Uk+/agZ85fAW3RvE2rXB5dIGC+2XHP14rv/AI8RCPwfGsKIiC8TcAMcYbp+OK7bQfAmg+Hr6O+0qCa2mVDG+J2YSg/3gxPcZ4xzXS65pNnrmnT6dfxeZbzDBAOCD2IPYg0CPkaG+sx8IJ7PzoluTfgeXvyzHIbOO3A/Su++EKbfh7r/AMync054PT9yBz+Vdlb/AAi8KQxSIYLmRn6SNOdyfTGB+YNdR4e8FaXoFhe2Fm1yYLxSsoeTPUYOOw4pCPnv9n1wfEl8v/Tk3P8AwNKl8GWr6n8VdSuLSR0hhubiV22feGSuDj1J7/zr2ew+GXh/TGjl0031lcoCpuILpg7g9jnI/ICus8O+HNN8OwyRafCymVt0kjuWZz6kn+lMZ8b+GILOPx41rrE81lC08sTvHMY8NzjLDBAJx+Y7V9H6NoXhLT9TvG0m4M+pG1kkkZblpcKeCWOSCST0PPetXxL8OPDviK8a9u7eWO6c5kkhkK7+McjkfpWxY+ENK07SLnSdPSW0huf9bLE/7w/8COe3H0zQB4R8AP8AkK6ueAPKH/oVcv8AB1inxCcA8MJweO3J/pXu+kfC/RdIkkls7rUYnkQxsY7jaSp7cD6H8BVvwz8N9E8OalHqNk92Z4wQA8uVIIIORjnrQB8+RXB0/wCLbS3QC/8AE0ZfQYYlVP5MDWj46u4ZPirZTQvHOiXNqDtfIyCvGR3Fe++JPh/oPiLUP7QvIpVuCAHMT7RJjgbvw4z6VjD4U+HIbmO5tPtdtJGwdDHOflYHIIzk5pCuetV8o/H1ceIdLY8KbYANjvvb/Gvq1RgAZJwOprjfGPg7S/F0MMeoiZHgJMcsLBXUHqOQRg4HbtTGfPfxtkja40KJHV9tmufmyeelX/jLDK/g7wq6qxiSJd7DoCY1xn9a9Fm+EHhmQJt+1oVGC3nElsDAzn6dq7w+GdPl0P8AsO6866s9oUec+WAGMYIxjGBjFJ6LuCPPvCkvhjxd4T00avBYPJZxCBlmdQ8ewYznOQCAD2zXjHxVRrX4jBrrfb2hNu8UkZClYgFBZSOmCr/lXvGifCvw3pN4l2Ipbl4zlUnYMmfUjHNbPjXwLpPi/wAqS+M0VxCpWOaFsEDrggggjNMDDi8JeFY9Y0/UG1O4udREimF3vTK8rKMjPJJAx7CvB/Bc0Vr8V3mmdUjF5dlmYgBRtk5JNfRvgz4faN4UkFzbCSe9KbDcTNkjPXaBwP544z1qhrHwu8Oatq8mqzJcJLK2+SKNwI3bOSxGM5PfnFJifkeW/H9kmu9IkR1ZHgYqwbIIJ6g1B8Yhjwl4Q9oB/wCi0r2LxL8OdG8QzwS3MlzGtvCsMUUTgIijoAMcVT1L4ZadqcFpb3mq6rPBaIUhiklUqg46YUdhimM5vx+P+LS2I/6d7T+S1jaZEF+B87cfvEkbgf8ATcj+leoXvgKwvNCg0J9R1MWMLlgBMpJGchSSp4HYUyD4fabD4fm8Pi+1E2Mrq5zKm5SG3cfLjk4zx2FJq4HhfwxjLeAfF4UEnZ2Hohqb4Zx3Mnw78UpaK7zO+0KgySNo3DH0zXr9l8M9NsbO6sbXUtSgtroYnjjkTEg98qf0re8I+DLHwoZv7Puboxy8tFI4Kk+vTrTA8n+ARhGla1kxiXepJON23af0rO+AyOda1eQKTGIyu4cjO8V6PL8MrCCeZ9I1K/0yK5Gy5hhcFXTPIGRkH35rufDXh7TvDVl9j02EpGW3uzNuZ29SaAGeMftH/COar9l/1/2WTb0/unPXjpmvnX4JlIvDfimZ3ChYsZJwOUb/AAr6sdFdWR1DKwwQRkEV49dfC2xSe5Ok6jdada3aeXc26EOrrnOBnp+tAHnv7PaXRv8AVJQpFp5ShiOnmZyPxxmsX4I/8jndnv5UuR+Ir6a8OeG9O8OaadP06NljbJd3O53bGMk/4YFcFpXwwtdGiSXS9WvLXUgCGul2ncp6jaRjFAHjugRPcfGGc6eFMcd7NI7RkbQmCG6eucfjVL4duY/it+8YRk3V0pUseTtfjjrz6/zxX0v4M8F6d4UicwF7i8lOZbqX7zew9BWB4o+GljrWsLrVrf3WnagXDSSQkENgAZA7HA/nxTbuD1bfVni9sS/xkYsS2L+Trz0U4q/8WGmHxG0wSD5CLfyuv3d/+O7pXqdn8KNFtNSj1KO+1Lz45BKMzL97rknbk889a6zxf4RsvEyQvK7297bsGguo/vIQc4weozU2FbqfO3xiWV/iDpyQHEzLAIznGG38frVn4xWyP8QNK8xvkljg3ZXAA8wg8nr0r2nRvAsUGrx63rF/LqupRKFiklUKsfHUKOp5OM9PrzT/ABR8PtK8T6suo6jNcttg8lYkcBRySCOM9zxTGeW/tBABtFGcD94Bj/gNWfiJC8Pws0iORSrAwZB/3Sa7eD4cxXNxaS6/qtzq8Vmm23gm+VF6dcct0HXrjnNdN4v8JWniq2gtLu6uoLeFtwjt2VQx6c5BoApfCyIQ+CtIVQADEzcHPJdif516BXPeF9Bt/DWlx6ZaT3EsEbMyGdgWXJyRwBxkk/jXQ0AFFFFABRRRQAUUUUAFFFFABRRRQAUUUUAFFFFABRRRQAUUUUAFFFFABRRRQAUUUUAFFFFABRRRQAUUUUAFFFFABRRRQAUUUUAFFFFABRRRQAUUUUAFFFFABRRRQAUUUUAFFFFABRRRQAUUUUAFFFFABRRRQAUUUUAFFFFABRRRQBXk/wBdF+P8qsVXk/10X4/yqxQAUUUUAFFFFABRRRQAUUUUAFFFFABRRRQAUUUUAFFFFABRRRQAUUUUAFFFFABRRRQAUUUUAFFFFABRRRQAUUUUAFFFFABRRRQAUUUUAGKKKKACq81tBOQ0sMchAwC6A1YooAiihihBEUaRg8kKoFS0UUAFFFFABUAt4A5kEMe88ltoyfxqeigBAAAABgDoBS0UUAFFFFABRRRQAUUUUAFFFFACFVJBIBI6ZHSloooAKjaKN3WRo0Lr91ivI+hqSigBoVQSQoBPUgdadRRQAUUUUAFFFFABRRRQAUUUUAFFFFABRRRQAUUUUAFFFFABRRRQAUUUUAFFFFABRRRQAUUUUAFFFFABRRRQAUUUUAFU7yws74KLu0guAvKiWMPj6Zq5RQBl2ukadZ3LXVrY28E7psaSKMKSvXBx9B+Val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5P9dF+P8qsVXk/10X4/yqx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5OJovfP8AKrFVZf8AXw/U/wAqtUAFFFFABRRRQAUUUUAFFFFABRRRQAUUUUAFFFFABRRRQAUUUUAFFFFABRXm/wAQfFt/4RgivI9Kju7N22NIbjYVY9Bjac1kav4317R9OttWvPDSf2fIEaSWK7DGNWIxkY75+nQZFAHr9FZ2kalbavYW+oWb77eddynv7g+4OQfcVo0AFFeYeLvFGoWGq/2dpx0+FoLYXcr38hQSrkjYnvx1rvNFvjqWmWd8YzEbiFZCh7ZGfyoA06KKKACiivPtc8eaT4e1SbT9X861IRZIZAhdZlI5I25IwQRzQB6DRWJ4e1M61pdvqJtZbZZwWSOTGduflbj1GD+NbdABRRRQAUVm6zqMGkadc6hcnENvGXb3x0H4niqPhfV5dc0qDUZbGSzE43RxyMCWTs3HY0AdBRRRQAUUV53efEPQNOub+z1GeS0vLItugkQlpFGCpQjg7gQQM555AxQB6JRVHTLs39lBdmCWDzUDeVKMMv1FXqACiiigAooooAKK5bxN4ltPDQtZtQjlFnNIY3uEUssRxkbgOecdqdoXibT9fuLiPTHa4ggVd9wEITcf4QSBk4549aAOnoqBbiFp3t1lUzIodkB5AOcE/kanoAKKKKACiiuP8ZeKbfwta2081tPcvcTiGOKAZYkgn+mPxoA7Ciq9pK89vFLJC8LuoZo3I3KfQ44qxQAUUUUAFFFFABRXnUXxC0MXGo2t7JJY3NjIyPFcLguBnBTGc57d+fxruNNuvt1lBdeTJD5qB/LlGGXPYigC7RRVK/v7XT445LudIUkkWJWc4BZjgCgC7RRRQAUUUUAFFFFABRRRQAUVy2ueJ9P0G8trfU/Mt4blTsumXMQYfwsexxyOMdav6XrVlq01xHYuZ47dvLkmUHZv7qD3IGCcccigDaooprsqKzuwVVGSSeAKAHUVHFIk0aSxsGjdQysOhB6GpKACiiigAooooAKKKKACiuc8Sa3/AGLFb7LWW7ubmXyoYIzgs2Cep4HSpfDutwa7bTTRQzQyQTtbzxTABo5FxuHBIPUcigDeooooAKKKKACiiigAooooAKKKKACiuU8XeJrbwtYC9ura5mjLbf3CA4PbJJGBWtoeopq+l2mopG0a3MSyBGOSuR0oA1aKKz9U1Kz0m0e8v7iO3t0xukc4Az0oA0KK8qt/il4cluoYJTd20cwzHcXEOyJhzznOccdcdxXpy3ELW4uRKnkFPMEmfl24znPpigCeivOoviHockxwLwWQlMP9oG3P2bf6b/8A636V1mqa3p+l6W2q3dyqWQQOJBzuB6YA65yKANmivJV+K/hoSwpKb6COY/u5pbYqjDONwPXH4V6pFPFLAlwkitC6B1cHgqRnOfTFAE1FcTbeN9BvNbg0WzvBdXUwba0I3RjapY5bp0B6ZrtqACiop5VhiklfO1FLHAycAZrmbXxdoN1YPfpqUKwIdr+YdrI3oVPOfwoA6uiuV8X+J7Pwrp0eoXsc0kckyxKsIBYkgnuR2U10Nlcx3tpBdRZ8ueNZEyMHDDIz+dAFmiiop5UgikmlYLHGpZmPYAZJoAlormfDPiWw8SwSXGnicwxttLyRFQT7E9f/AK9dDPNHbxPNM6xxINzMxwAKAJaK8xh+KHhWbUzp6Xz53bBP5Z8pj6A/pnGK9M3rt37htxnOeMUAOorgLv4geHrWUKbmWSHzPLe6ihZoUb0L4wevbNd4siPGJFdTGRuDA5BHrn0oAfRXL2vivRLzVhpFrfxz3hUttiBZeBkjcPlz+PauooAKKKKACiiigAooooAKKKKACiiigAooooAKKKKACiiigAooooAKKKKACiiigAooooAKKKKACiiigAooooAKKKKACiiigAooooAKKKKACiiigAooooAKKKKACiiigAooooAKKKKACiiigAooooAKKKKACiiigAooooAKKKKACiiigAooooAKKKKACiiigAooooAKKKKACiiigAooooAKKKKACiiigAooooAqS/8AHzB+P8qt1VlP+kQj6/yq1QAUUUUAFFFFABRRRQAUUUUAFFFFABRRRQAUUUUAFFFFABRRRQAUUUUAeLfHj/kUl/6+k/ka5jxB420rVvCUPh/SoZ9Sv7i3ig8tIWAjcAHkkDJG0kY9K6P48Sxr4XjjMiiQ3KEITyeD2r0/wwIjoWlmMo6i1jwy4x90ZoA8YmXxL4C+H0cloLcOuZLlpjl4C7KFCLypxnnJ6npUvhy/+JWtw6fdCSxgsrmMn7QyIxAxw7KDnJ7Ad+oArr/jJPFH4I1KN5EWSTygiFgC371DwO/ANbvgjEng7TAh3ZtAvHPOMUAeaeBzc+PNFu5taFrPqtjcMlrdS2yN5Z2g8qMBhntVzwR4i8V6pL4hsmnsby602VIo2mTylY7nDH5B32Vzvwe1rTvD+n6xb6repBcC6L7JPlZvl7D8KZ8JfEGlz+IvE1zJepbLdyK8AuXClwWcnrxxkcen0oAteF/F3jzxLb362FrYGSF9rTSEKIzj7qjPJPXJyKueG/GPjTxHaT2Nlp1ql/auY7i7lOEUg9Nv97qPTjPfh/wHkia11wo67ftYI5/hwea2fhHJE7+JJUkU7tSkPDAgr2P60AXPhx4r1HVn1ax1wIt3pz/O6LgbeQenHG38Qa4ifWZPHqz6hCmhWtrZO8cf9oxCSWUYB79Bz270z4bk3fibxtFG4kaQSKmG6/OwH8wKwfhbeeFrW3uNJ8TWlnBqEc7bZLuEDKkAbWY9CDnr+FAHo/hfx/qHiLw7f3OnaZAdS05VMkLuQjqQxBXA6/KeOPrXLaB4x+IOs2tleWWkRXVsJWWSQFF87kcHJG3HTP8APFegadqGgS2WvpoVnbxWcFsRLeRgKkjlT8oPUgDHPTmofgpMj+DrdQy7llk3KDyPmPWgTRgaR428W6trGqaRbaPZm5tzjcZSI4AMgkt/Fk4wMevYGr/gLxR4i1HUNa8P61FFHqtpGZIpCgCg8AAgdRypBHUE+1UfhZIreLfF+HjbNwCuwjBG9/8A62fepPC0sT/FnxMUdCDbKvyjA3AR5H1yDn6GgZV8N+Idf8R+IJvCvibTbFIYIi9zGUYGXaQVYHdg/NtPAwRnj073TNR1m48Yalpy/Zv7IskjBxGVZSyBlAPc+vbHoa4D4tWV5omr6b4y0yGRmtmVbvY2AygjAb2Iyp49K9H+H1ncQ6N9vvm3XupSG8mPcbgNo6DooXjsc0AdvIWVGKruYA4XOMn0rwD/AIWP4nm8R3Wg2vhmCS7j3BYftHK4GdzP93GPp1AzmvoGvBPCTr/wtrxMMKubcADPU/u/8CaTvbTcC54c8d65/bMvh/X9KSHUzEzWwQ7RIwUsFJyRg4wCOM8V5zqfiX+3PFN1FP4GhvNYtCwhCXDEjZ3kA+VwOP0HcY9C8X27an8S/DtvbMrPaxedNz9xQxPPvwPzHrWJ8P2VPin4lBPLpKF4771P9DTA7OTxvqNppulwXemJFr98xUW00nlqqgkGRiRwDjp1qvZ+NNS0jXLPRfES2lw9+6rb3OntlAWO3DA4PXH51yXxImsdP+IOj3WuWUcukz25hd5gWXqcsB/sllz7H3rvXXwLp11p721pYS3c86LbLaqrvvzw3B4APc9KBJt7qxzepfETxDZeJH0MeFxJP8xijSfczpztbI4AOOfT8KvaJ431238RQ6J4n0hbSS8ObdomDAZPAOCQRwRnOayJHSP40rvdV3W20ZOMnyulbXxOtxe694St45F8032SvUhQVJOPoKBm1rHim/vNZm8PeGreGa/gUPcXU74hgGRkHHLHkDjpn2OM7RvF+r2XiVfDnii2t45pxm0urYHZL6Zz9CPr+dcx4JuY9O+JfiKyvGWGe5Y+SpP3+dw/NTn/ABqX4o2b6p4z8KWdsyNOJGdlz91QysSfThT+VK2u4ra7m78QL/8A4SK4fwZpdtbXd5LH5k80zHZaAdCcAnd/LI65xWH4C1LUtDkuvAx0+1i1S1jeWG5V2MUpOGDPxnoevsBgYrD0fVLfwt8U9Zj1Rlgivcqs7NhE3YdSSex6Z7H8a9qTxDpEviGDTbTyrm9mhZnmhw3loOcMw9+2e49abBnjXwpuvEN94q8RXFxNa3LpNHDeSyMVICs4HlqB6A4zgV3F14s1jWL/AFC18Nf2YLWzfy2vbyQhZXAGVQDrg5Gen5gnjPhLdW1t4o8VJPcRRNLcYQO4Usd78DPWud+Hr+G7XVdX0fxRY20N+btmie5QbMZxsB7eo7EHr6gz0fw98QdV1K21O1fRVbV9OTe8SzAI6g4bnnn2Gc+tZOiePvFfibRby60jQ7dri3kwzhzt27c4VScsx9B7eorurBvDNtcalZaHb2yTpZs88tuvygdgWHXrnj0rj/girJ4KviyqAbmUqR/ENi8n8cj8KANjw9431LxD4SuNU06wgbUbNys8ErkK4C5JUjuR2Pv7UeBtefx1A+p3VhYC4sHP2VRKxMbkdWGOAccHqMHFYHwDlik0zVlUqCboME4yFK8cVy2vpqPhHxRqukafF/o3iKPbbBchUZzg+wwSw46Ag0Ae1eBdc1jX4Lm61Gytre3SQxQtCxPmFSQxGeq5GM+xrb8U6jqGlaXJeadYLeyxfM8bSiMBACWbJ9MdKuaFpsekaVZ6fFytvEsecfeIHJ/E5P41F4l/5AWqf9ekv/oBoA8S0fx/4u8QaRNcaPoKzzpK5kkyAiIMEKoJG9vve/tXY+DfiLZ6zo97dahG1pc6cm67TaSMf3hx3x06g1lfAq4ibwrNHvXdHdPvBPThT+VeR6npEurjxhqWgxFtNWdcNECRJhsuF9hnd6YxxzQI9kt/EHjDVtMbxBptnp8VgqO0dnMWaSZVJycjGDwcev5V0Hhbx3p+t+HrjWZs25tATdxAFvLxyMccgiq/wt1e1v8AwfYgzwiS1iMc6bxmMKSAW9MqAfxrxHT7Ca60Hx3f6XLLDpkr5hAUkOFcswwM8bTjPYde9AzU1ybVfEXl+PU0WyisNOBMcVw7GS4VW4YgDGB7kdD1GK9Pi+I9lL4WtdbS1ka6uZPs8dmp5M/93djGOhz6H14qh8NPF+hXvhe2sri6hgms4PLniuCBkD+IZ4INedfErW4NV0PS72PSXh0WHUyIwAF8+MDlguBgE7gP8aAO01nxh4r8MpHqOqW2lXenyMFeO0mO+EnkAk9TwR3FYnxM1jU7/VPCa2jWp0u/uobi1Vwcu4KcS+wL9B/MV1Vp/wAK1utLbVY7fTDCq7nRwPMU4Hy7Cc56cDqa5H4hywDV/AE6WyWVosyyIpAXYm+I4J6DAwfbJoA+jLI3Rt0N4sK3HO8QsSnXjBIB6YrE8Q3+o2r2Nvpdvby3F1KUzcOVRVCliTjntW9b3ENynmQTRypnG6Ngwz9RXM+NfE1r4W0iW9nYGZgUt48E+ZJgkDjoOOT/AFwKAPPfEHjnxDoesWWjSabpl1fXm3YlvPJhcnA3FlGO/wBAK6vXNc1ltWg0DRoLP+0GtPtU808h8qIbtuBgZPPt3H4cb8OvDUlq0/jjxHKHv7mI3CfL/qUKkk4A67fToCRTR4qXxf4rGnaRqCWFjFblpb5VUTTpwSiFhlcE5/Ak+lAHW+GfFWpXer6loGqafEupWEIkL28uUm4GMZAxncD+PbFcrpvxF8QX+t3WiJ4WH2+FDmIXQ/dkY5ZsY28jp6jGaz/A0enad8SNZt7W/a5R7XBlmlDM0u5Ny57nOfyNXfBiKPij4nZRgGE8bcc7kyfzoAbovxH1s3N7o1/oDza3AT5cVsw2k8cP1AAzncDg+3U9J4Z8YarL4jfw74i02KwvHjaa3Mb7hIvXAxkHgMc/7JHWuc8I/wDJWPEv/Xsf5xVd11gPi/4eG0HNhJgnt8s1AGl4wuovE99L4VtNNS/e32TXMktw0McJ7DcoJJwR0z1PcHEPw6162iu7rwr/AGOmmTadG0khSYSI3zAZ3HkkhlOT+mMV5np9l4ek8d69pnia2lWS6uWa0mmldACWOANvHzBsgnjCgdTz6/o2neENB1eLT9Js4PtskLmVlkL+XFjJLMxPUgDHXn0zS1uLW5had438Qa3Z3esaRpdjJp1k7rJA9wxnmUc5UBflOOx/Xiud+JXiXV9S8D2upWS2ttp19+7uU3l5c7iNoOANvynPftVC48I32jmbxP8AD7VN9pL87WgAxtGdw+bg4/ukZHbmpPG+uf8ACQfC+z1AwrC7XSo6IMLuG4Ej2PWmM6JPFmueGPBOm6jcaJBc2otoVjkhuSNiFQFMgK8E8dMjJ688UYPiZ4hvNJbWLTwuHsIQfPnabAyOu0dSB688+nStHxpcC4+FYhtnikkFlbeaoZSUUbCTj8vzqWAmL4PfvFRP+Ja2AOAck4/E8fiaAOivvH9jb+DYvE8ULyrKAiQZwRLyCpPYAg8+n1rnb3xv4g0K0s9W1nTLJtMv2Xy/s8jCSEMu4BgRycDt/wDWrhtD19fD3wotZfs8FxNPdSRRJOoZVbcx3YIOcY/z0qj8WoAPD+lz6h4gbUNWdxuiR1EWwgncI1wFwCo3d/5Ak0z1vx346vvC13aIuivPZ3DKBcb+Wz1UL13egOKqjx5q9nqWnxaz4eNhZX8gjilabLgngZUDPXGRxjNQfEl45bPwo0Uiun9pwgMpyD2/pUHxoOD4c99RUfyoKO68VeJZNKurLStOtlu9Xvm/cwuxVVQZLOx9Bg8da5/RfFuqx69J4Y1u1tl1No2ktp4Wbypfl3AHjI6Nz7Yxnrw+u3x8O/FuHUdW+TT7iARwTNnailNpPHo+c56Bs+levaprelQ3+l+Ulte3tzOIYjG6s8aEHc4PJ2gfzoEedR6pH401248I+JtFjimtP36S29w2UcYxg4B5Ddc/h3HQeDppND1uTwgukQWlrFbPdwyxT+YXQybQWyAcnp68DtXB+FnC/GLWVaRmLLJguAD0U4AwOg6ew79a7aPULW7+KpiguUZrfSDDIFfH7zzMlPcgEHH+FAHq87tHFI6o0jKpIRerHHQV4NafFPVbjV7vSV8Jzm8iDBIFmy4YH+P5cBcc5+nrmvfq8E8ID/i7PiY/9O/9Y6ANjwp8R31bU7nSNR0w2OpRhvKgMn+tYDOzJAAJ9+K58/Fy8F7fWX/CMXJubbI8lZNzKRw2/A4APcZ61r+JreG4+J/h5rXElzHE5uQhzsQAlS3p1PX29qPA0Qi+IXi8Ak5KNz78/wBaEJHQP44c2ulRQaXLLrGoxCVbHJXy1ORvZiOFyPy5qX/hL7nTNUtdO8Raetj9rO2C5hkMkTNkAKTgYPP4cdua4fUbhLD4w2sl45jjnt1jhLZIYspUAfVsj61c+O8c02kaTFbqWnfUFWMDuxVsD86BnudeX+NPHj+FNQgtp9GuJrefGy4RhtY9wB6j0r0axWVLS3W4OZhGokOc/Njnn61418WDjW/CP/YQX/0NKANfTPiLFNZ6ld6lpl1pyWYBQSqQZSQcKMgfMcUTeNNat9Lj1ybw0w0twGYLcZnRDn5im3GPx6EGs348CT/hFIfL+79tj8zp02v/AFxXaaxdwXfge+uYZAYZdMkKsRjOYyB1oA5v4m39tqvw3vr60k3286QujYxx5ydqi0nxGPD/AIP8NxxWj313dRRxRW8TAMflJz9OK8xsIbu3+CmpyXIPly3KyW4J/wCWfmxj8PmDGqngDUb3wnqGnaj4ggLabe2SW9rdqgIhTcSASB9cjrg55xQB9WWMtxNAr3Vt9nlPWPeHx+IrN13Q7XXBaR3uXgt5xOYSAUlIUgBgRyOc49q3VYMAykEEZBHeorieK2heaaRY4kBZnY4AFAHl3xhsdLl8H3Mt4qo9vt+ysoAYPnAUex7gdh7V5t4nudX0T4SaZa3czpcXTrCyv95YSGZU6f3Qvpjp2xXosiR+Or+Ka6ynh20kJjjZwBeyg8MQQDsAPTvmsP42Kmp+FFk08rPHY3yifysERjYQfyLKOOmfagDrLfR4oPhsNNhCFTphbLrxvKby2P8AeJPtXCfC63h8ZeELbT9VJkh0u+yse7iVQhKqw/ugv+O0V6M2oQP8PWvUO6P+yjj6+XjH58VxfwTsl0bwlPqt7KsUNzI02XOAsa/Lk/iD+GKVxNnSfFyzsZfBl81xFDuhVTAWwCjbgBt/AkYre8A2txB4R0m3vlYy/ZlDJJyQp6KQfRSBjt0ribd5fiBqVteXMZtfDttKWtlchXvXBGCQeQmfz+vT1+2ure4MiwTRyeU2xwjA7TjOKYzwi9sbSx+MOjLaWsNujWjlliUKGby5eSB0OMD8K+gK8K1NS3xi0rH8NoxPB/55yD+te60AZur6nZ6PYzX19MsVvEMsx7+wHcn0r5qmNrY61B42vvD9zBot5KJAjSq5aVgSspT06tz3PHbPo3xyadfB7GILs+0x+dn+7z0/4FtrrtNn0XX/AAtaXM8dvJp/kK7JJhliKryD6FeRQBj+LvG+gaVbWv26B723u0WWPbDvjZSeuTxkcnHWrPi/xvZ+FLGzup7G6mjuQNnlINq8ZwWPAOM4Hsa84+NVzZXfgrSptOZWszdqsJUEDaEccA9uK3/isuz4ewo4MjDyBvC9Dxz7dx+NAE0vxTshbW11BpGoy27hWmlMJVIgevzYwxHPTjjrWz8RNa01PCDzzS3RtL9UWN7ZPmZWIb+IYXIB6/TrVLWoTb/C14njXKaag2wrkdBg8/mT9TXM6nMZfgujhQP9HhTB56TKv9KAPWvB89jc+HtOl0yFobMwgRRsOVA4IPqcg5PfrWrqen2uq2c1jexebbTDDpuK5Gc9QQe1ct8NXL+DtHJzxBt59iR/Su4oA8T+K7aKNEi0KL7Kt+0sUdtEGVTFk8Ekj5Vxn06+9anxNvJND8BSwIxaSWOOz357EYYn6qCPxqD4m+CNG1PStS1UQrBqUcZmFwH2hyq9GBOOQMfXv1rjdcj1DUvg/YTzI7ywlZHzyfKDsqn/AL5Kn6c0Aek6Poqv8O4NLjLN52n5G0AEs67/AObVkfBjUp9R8MG0ul3fYpDbgsoGVwCFx7A45rqNL1WOLwPb6nGqMsWmiQJuwNyx/dz9RiuO+CFncQ6Fd3c0Rjju7oyRA9WUADP0zkfhQBz9hY2mm/GD7PZW0dvD9nLCONdqgmPnA6D8K+iK8Cxj4059bT/2lXvvSgAoo60UAFFFFABRRRQAUUUUAFFFFABRRRQAUUUUAFFFFABRRRQAUUUUAFFFFABRRRQAUUUUAFFFFABRRRQAUUUUAFFFFABRRRQAUUUUAFFFFABRRRQAUUUUAFFFFABRRRQAUUUUAFFFFABRRRQAUUUUAFFFFABRRRQAUUUUAFFFFABRRRQAUUUUAFFFFABRRRQAUUUUAFFFFABRRRQAUUUUAFFFFABRRRQBVl/4+Ifx/lVqqcv/AB9Qfj/KrlABRRRQAUUUUAFFFFABRRRQAUUUUAFFFFABRRRQAUUUUAFFFFABRRRQByuseEtB1u4+06jpsVxNjG9iwOPwNaej6Lp2iwmHTbVLeJuSqE4/WteigDndZ8NaNrk0M+p6fFdSQgqhkycA+3StHTNMstKgNvYW0dvCWLbIxgZPf9K0aKAOWu/CWgXuof2lc6VbS3eQxkZc5I6EjofxFVpvBHhmaaeZ9GtjJO26RgCMnrng8fhXZUUAcXZeBvDdgs62mlpCJ08uUJI43LkHB59QKdYeCfDmntI1ppccJlRo32u/KkEEdfQmuyooBq5xNh4F8NaddRXdnpaQTxMGVkkccg5GRuwfxqfWfBnh3W7o3mo6VDNcMFDSZKlsdM7SM9hz2GOldfRQBzV74X0W90mLRp7BP7PiIZIEZkAIzzlSD3J9yeag0XwhoOhx3Eem6esC3CeXLiR2LrzwSST3NdZRQBxGl+BPDek3i3thpxguFbcGWeTGfoWxj26VWt/AvhjSLiTVLXTZIrhMyF47mXJPU8b8fhXoFFAHga+LpPiGYtG0zTJo7OSdft8kuMCAEEgMOjHp6/zr3mNFjRURQqKAFA7CmQwRQAiKJIwTk7FAyamoAa7rGjO7BVUZLE4AHrXy9pdvoviD4q6qbu7S5t5Iw1rJDcsoeQKgAV1IJwN3Q9q+oXRZEZHUMjDDKRkEehrnrHwxodhcJc2mlWsMyHKukYBHagBmkeFtH0Zrl7C0aJ7lQkrmZ3ZgO2WYkfhWPp/w98MadeJfWmnPFdI25ZRdTEg+vL+9d9RQBg+IfD+meI7QWmqWwniVt6/MVKtjGQQc96xvDHgnQvC0j3FhbsJ2Uq08shZtvXHoPwFdvTXUOpVhlWGCD3FAHy5q8OjeIPiwgubyKSyEakPFcbQXVOBvU8HI7HORXv2jeF9I0e4e8s7dvtUi7WnklaRmHXqSf0qFPBnhuNgyaLZqwOQRGBiusAAAAGAOgFAHKeIfCWj+IJY7i+t2+1RDEVxFI0bpznIIPJGOM5xUui+FtI0W5ku7K2ZbmVdsk0kzyM34sT+ldPRQBy/iHwponiN4n1WwW4eIYRt7IQPTKkcU/wAPeF9G8Oed/ZNktuZseYd7OWx05Yn1NdLRQBw6eA/DCaodVGkx/bDKZt5dyu/rnZnb156VZ13wZ4e1+5F3qemrNOF27xI6Ej32kZ/GuvooA5e38KaLa6RJo0FmYrCVi0kSTOC5PXLBtx6AdegxVbT/AAXoGnWV3YWlk8dpdjE8QuZSG/NuPqMV2NFAHmUuleFfh3bS6zDZz2y/LG/lSyybsngEFiPz/niqmgarH421+21W2t5V0zTYm8uSaMAvO/BA9goB+p+leo3NvDdQSQTxrJDIpV0YZDA9jTbS1gsreO2tYUhgjGEjRcBR9KBWLNc94su7Sz0LUHvbhIIWt5E3MwBJKnhc9WPYd66Gs7U9MsdWhWC/tYrmJW3hJFyA2CM/kT+dAz5z+Dfhrw3rWi3D3kSzagsrJIq3DowjwMZVWHHJ5x/KvorSdJsNHs0sdPtY7e2Toijr7knkn3PNQ6Voel6Q0jafYQWzSABzEgBIFbNAHCP4A8MPNPN/Zmx7g7pRHPIisf8AdVgB1PAFdhZWdtY2sdnawpFbxLsSNRwBVuigDzub4a+EZ7mS5k0dDLI5kbE0gXJOT8obAHtjFdZf6LpuoaYdKurOKSxKhfJxgADpjHII9RzWxRQB57YfDjwlp9zFc22kKssTh0LTysAR0OCxBroPEPhrSPEcUMOrWYuEhbdGN7JtOMdVINdFRQBm6Tpdlo9lHY6fAsFtHnagJPU5PJ5P41heIvB2h+JLmG51W0M8kK7FxK6DbycfKR3NdfRSaE1c4KbwHos8PkTG+ki4Bja9l2kehG7pVef4a+EZ9m/SBlFCAieUHA6Zw3P1PNei0UwaurHnTfDfwv8AaYLiOwaJ4du0RzOoyvQnnr79a0dM8F6PpmqnVrZbkXjFizvcu+7cOc7ic/jnoK7SigZw1r4G0S01R9VtkuoryRizyC7kJfPUHLcg05vBOjPrK6063T3ytuWRrlzjjGBz0xxXb0UmriaucT4r8EaJ4qeOXUoJDPGuxJopCrBc5x6HknqKseG/CGjeG4Z4tPtyDOAsru5ZmGOmew69K66imM8zX4baJDDJb2k2o2tpKSZraG7by5R6MDn0+vvXSXfhXR7zQ4tCntN2nxABE3kFSOhyDnPWuoooA82h+GvhmHT2sI7SVYpCDKwnbdJjpuOe3p2/E51v+EM0g6I2hMLltPLBhG1y5xg5AHPTPOP/AK1dnRQBwL+AdBfQzoZhmNkJfORTMxMb88qT06n86xW+E3hNrQ2wtJgxYMZhMfM4GMZPAHJzx/IY9YooA85Pw48Of6KFguEFrzCBcvhTnJYAngk1e8R+CNG8SPbPqaXEzW8flxnz2HHcnnqe5ruKKAOZ1jwxpOtabFpuo27XFvDgxl5G3qQMZ3Zzms7wt4H0PwvI8+nW7/aHUqZpZCzbfT0H4Cu3ooA4DxL4B0PxHfJqF5HMl2u3MkMpUsF6A/yyMH3ptl8PPDdjf2l/bWTRzWgXy8SNjIJO4+p57+gr0GigBCQASTgDqa+YdK02HXPiprRi1Ka28tGkjmtJF3FhsUgE5B6tkYPQ19MXVvFdwSW88YkikUq6noQa5vTPCHh/SrhLmy0m3hnj+7IASR17n6mgBPDvhTTNAnuLu3E017c/6+6uJC8knOeew59AKg0fwdpWkapLqtt9p+2S5Ekkk7Nvz1zk884P4CuzooA5XxP4V0rxMkI1GJy8JzHJE5RlP1H581Fp/hW2tdQTUbm7vNQuYU2QNduH8oY5K4A5Pr1rr6KACuL8ReDdL8Q3kN5fNcmeAfuSkxURnrlR0zkA/hXaUUAZk2mw3WmNp14TdRPF5cjSgEvx1Pv3rz+H4b2Edq2nPqepSaUX8wWbSLtDZB6hc446V6nRQBwvivwfD4h06HTBf3NjYRja1vbBQrgEFc5HYisy9+H9vdeH49AfVr5rOKZZIjJsZkULgJkKOMnNem0UAc54Y0Q6BYLYi+uLqKM4j87b8i8fKMDpVfxj4bi8VaYNNnupreLzVkYxYy2M8HPbJB/AV1dFAHz+vwR0hDldWvwenRP8K9T8PeFbDRdCbRBuubV9/meaBl93XOPbj8K62igDywfDex+zDTn1XUn0hZDIlh5ihFOScZxkjJJxn361teKvBtl4g0SDRVmlsbSGRXC2+BkAEBTnqMnP1ANdzRQB4DD8FNKhJMesagpPGRtH9K9d8M6BZ+G9LTTrENsBLPI2NzserH9B9AK6GigDyu4+H73Gsrrb+IdQGoICElVIxtBBGANuMYJFeoxKyxorvvYKAWxjcfXFPooAz9V0621awuLC8j8y3nQo65xkfWvHLT4OaPbXxmF9dvaHBNu2OTnOCccj2xXudFA02jz3xl4Ki8URW9tJqEtrZQAbLeGNdoYAgHpxwcYHFZmseA7zVtGg0e58S3b20WNweBCXx0yevH1+ua9VooEeXz+Brqfwyvh5/ENx5CsAGFug/dAcR4HJ55znNV5/AF1P4bXw6/iCb7ErDgWyAlQSwU9/vYPXsK9YooA5rwnoknh7SodNa+ku0h4jZ0Vdq56cf1NXPEOnSatpN1YxXL2skyYSZOqHOQf0rZooA8r03wPeyWkdn4g8QXWpWkThktwoRWx0DtyzD2zXpM1nbzWjWUkKtbNH5ZjxxtxjFW6KAPJYvAN5DD/ZUfiK7/4R8klrMou/Gc7RJ129OPr616laW0NnbRW1tGsUMShEReigdKsUUAeRD4fXi+JH8RL4kuBeux5+zIQEPGwA5AGOOlega7pcmraLcab9raKWaLZ56jkHjnAx6dK3aKAOf8LaP/YGj22mm5kuWiB3SueWYkk/Qc9K6CiigAooooAKKKKACiiigAooooAKKKKACiiigAooooAKKKKACiiigAooooAKKKKACiiigAooooAKKKKACiiigAooooAKKKKACiiigAooooAKKKKACiiigAooooAKKKKACiiigAooooAKKKKACiiigAooooAKKKKACiiigAooooAKKKKACiiigAooooAKKKKACiiigAooooAKKKKACiiigAooooAKKKKAKkp/0mEfX+VW6py/8fUP0P8AK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lP+lwDtg/yq7VOX/j6h+h/l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Sf8AHzF9DVuqkn/HzF9D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Sf8fMX0NW6pS/8fcP0P8q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elFFFABRRRQAUUUUAFFFFABRRRQAUUUUAFFFFABRRRQAUUUUAFFFFABRRRQAUUUUAFFFFABRRRQAUUUUAFFFFABRRRQBTlH+lQn0B/lVyqkn/HzF9DVugAooooAKKKKACiiigAooooAKKKKACiiigAooooAKKKKACiiigAoorg/iHY+INR0dYPDlyILoygyMJDGxTB4Vh0Ocf4igDvKK86bTvEkfhW187UWOuWSNIWgO5ZyM4RgQNxK4H+9zzV3wN4ut/FllJLHBJBcwYW4iccKx9D3HFAHcUVHNH5sTx72TepXchwwz3B9a+PvFB1vRvGi6DaeIdTe3nmiwzylmQPjP4DJ9KAPsWiqNhbJY28dsJ5piB9+eUu7e5Jq2zogyzKo9zigB9FVb65WztLi6dSywxtIQOpAGf6V8n6frPi/x2+rXulX88c0Dp5NjDKI1CMSOpIBIA55/wAKTdhN2PrqisDw3/aUOjWaa48f9ohSJSrDBOTj8cYz75rfpjCiikyD36UALRRmigAoopCQOpxQAtFFFABRRRQAUUUUAFFFFABRRRQAUUUZxQAUVBdB2t5RHIY3KHa4UEqccHB618yfC3xnr+peLjpV/qElzbFZARLGoOVBwemQeOmaAPqKiiigAoorhvFni638P3ul2AjE13f3McQTfjYjMAXP+etAHc0Vw/xD1W60rw/K2niY6hcOtvaiGPe3mMfyHAPNJ4CsfENnphbxJqBubyVt3lYX9yPTcvU/pQB3NFFFABRXlvxavdU0rQBqOmajJaPDKodVRTvB46kcYzU3wp1++8RaA93qMwmuEuGjLBAvACnoAB3z+NA0mz0yiiigQUUVx/jLxXYeFLFbi7bMsh2wxDOWPvjoPegDsKKZG29FbpkA0+gAoorxvwtrXijxF4kv5FeO10G0uDGA8ALSY42g5zyOc9OfwoA9koorlfGtzf2Xh++vNNuY7e5tozMGkQMCF5Iwe5HT3oA6qivDvhF4v1jxPPfrqk0cixIpQJGFwSTnp1r3GgAooooAKKa4YowVtrEHBxnBr548DeN9e1HxrNoOoXMU9vE80ZZYVQsUzg8dOlAH0TRRRQAUUV5X4Xm8WnxjrEesJKukbXa0+VSmA4CYYc5254J+ooFfWx6pRXj/AIp1vxLceL7bw/4dMcKLAJbmeWIMqAnrz1GMYx1Jx2r1q3WRIIkmk8yVUAd9uNxxycds0DJqKKKACiig9DjrQAUV893HivxLpnj618P3V9b3FrLOgJW3CEo3OPUEZ9a+hKACiiigAooooAKKK8F+KHinxP4V1O3e0uLQ6fdnbCjQ5ZSu3duPuT+R9eaAPeqKgtZDLbxSN950DHHqRU9ABRRRQAUVgHXrT+3l0JNz3fkGd9o4jXIAB9zn/Oa36E7iTuFFFeffEvxPP4U0IXlpEkt3NMsEKOCRuOSeB14B/HFAz0GiuO8Ez+IrnTTP4jgt4LiRg0ccQIKoQOGHY5zxXY0AFFeMfEXxvq3hDVLdY7e1uLK5j/dq2QwYHnJB/wA5r1jSro32nWl4yhDPCkpUHONyg4/WgC/RRRQAUUUUAFFFFABRWdq/282E/wDZhgF7t/deeCUznvj2z+NeW/Dr4g3PizVrzTriwit2tYi7Ojk5IYLjntzQB7HRXk+peMtVk8VyeHdD0uC6aFVM080jKsZIyckA8DI/Hiuf1T4j6zo/ieDQL/R7UPLNGgljmYgq5ADDI9/0oA94orC8T30+maHf3ttH5k0EDOo9MDr+HX8K818G+KtRvvEEOmyanaavbzWfntLbRhDbsOoYDryQPx7dKAPZ6KKO9ABRRRQAUUUUAFFFFABRRRQAUUUUAFFFFABRRRQAUUUUAFFFFABRRRQAUUUUAFFFFABRRRQAUUUUAFFFFABRRRQAUUUUAFFFFABRRRQAUUUUAFFFFABRRRQAUUUUAFFFFABRRRQAUUUUAFFFFABRRRQAUUUUAFFFFABRRRQAUUUUAFFFFABRRRQAUUUUAFFFFABRRRQAUUUUAFFFFABRRRQAUUUUAFFFFABRRRQBTl/4+ofof5VcqlKP9LhPsau0AFFFFABRRRQAUUUUAFFFFABRRRQAUUUUAFFFFABRRRQAUUUUAFeC/HyaW20jTZoJpYpPtJXMbleNpPb6Cveq8C/aBONE00f9PR/9ANAHb/CWaS48EaXJLI7uRKCztk4Ergcn2FeZfC6RoviF4lt4gvks0pZVOAMS8HB+pH4+lek/CNgPAulsxAAExJJ6fvXrzr4P28l/4r8R67HITaPI8aHIJbc+4fgAB+lAH0fXyH8RefirZj0ntP5rX1zK/lxu+1m2gnCjJP0HrXyHrui6zqvjI+JLHw/qa2IuYpjHNEI5Ds27sKTnnaSPrQB6V8ebVV0S01SOSWO6trgJG6SFcBgc/jx1rw6/0i4bwNbeJJtUvZZZbkxCF5CUAyRkZ+le2/F64n1/w5Y2WmaXqU9xdS+eqC1YbFTIO4np1GPX8RXnt/pusDwBa+HToepjUEvWcgW5KbeTneOO+KAPQtKsR4m+E9sdQubotDDPKGSXBbyzIqqx7rgDj2Fef/AzRobu7vb+Sa5VrPYypE+1XPJ+Yd+nSu+8I3smnfDSawvtO1CC4iingWM2zlpGdpCMDHbnPpj3rmvgTBdafc6nZ3unXsIuUTbI8DBeMggkjjrQBW8JtL8RvGV5PrZ82ytELRWodkVPmwuAD17n1/StH4Q+KLyHxFeeFby6ee2jaVbVpTlgyHpn0KgnHbFT+F9Juvh94t1B7yyup9NuYysN1BC0g5IYAhc4PBGD6dxzTvhb4N1BPEd14mv4GtoWeR7aORcM+/PODyAAe4BOaAPN9T1fXLX4iTWmlX9ysh1BooUklZ0BY45UnBAyTzXfzeCPEGiW2uajf+ILmWJLZ5I2hndGkk4wxGeMf54rjIRNH8TxrQ0+8On/AG4v5v2aTG0jG77ue+elfS/jyXd4S1IpHLI0tuVREjZmJboMAEjrSEfL3g7TNb8UaFrVw/iG+jgsIiwgDs5lYKSF69OOlX/hxa674ujutDfxHd22nwxiRlUbiecBc5BA5JxnHHStb4ZvNpvhXxTbTWl3HdywHylFu+5iUZRg49WFZ/wkv4vDdxqcmrw3dss1uEjP2V23nPI4H8/zpjOp+BF/evqGqWM13NNbxR5RHYkKQ2MjPTOam8ST3OpeL9St/EU09nodtEUt5ldo0RiAVccfOx545/SsT4Hmay8SXqXVldQm7iYRs8LAcHdye3AqtrE+sXXxGlbVdGvL+G3kf7NZIN0ZAUhG5+XHRs+v5UCdzS+B+vX8usXWly3clxamIsgkctt2njbnpnPStXxHrN94k+I1t4Yhu7mysYWKS+RMyGYBC7Zx7Ar+tcZ8J2vNL8ZMlxpl2rTbonAjP7ok5yfYetJ8RbHXPC3jWTxNBC4tzOssU6HKn5QCremeRz60DPQvC0HiDwlr2ui6jvJPDlpBLLG08u5QqjcuwnOTjjHbnPNecad4kuPFWo6nqOq61f2ghjY2Ftaq+1HOdo+UEdOCT17nivctO1/UfGdvdWcGiXFjYT2skb3d38vzMpC7V/iHrXgngnWdR+HGt3lrqmnXRimAjaFF+84PyspPB79PWgadj3L4PavrGo6RcQ6wLhpbeXEclwpDspHcnk4Oea6T4jeJD4W8O3F/EV+0switwwyN59vYAn8KueFNXv8AXFnvp7CSysn2i1SYYkYY5Yj0J6e3NYXxY8NzeJfDUkFnF5t7byLNAgIBYjhhk/7JP4gUCR4npdrqE/gG+8Wy6vqf9pwy/wCjut02FQOoIxnoct+XT19k+Efim58UeH2kvW3XdtKYZHxjeMAg8cdDj8K8TsdShs/htqHhm6E66zLcYisnhfzCN6NwCpx0Y/8A169p+EHhy88OeHmiv4vKuLiUzGMnkAgAZ9Dx09qAN74kxu/hHVWiuJ7eSOEyJJBIUYFTnGR2OMEehr5j8FLrviTTdbuJvEt9EtlbGXYrE7yATjORgcfrX098RpVj8JasCHJeAxqFQsSzcDoPU182fDe7j0TR/EVveRXMc11amO3TyHO9iGGM446jrS0WotFqei/ArWNTvtJ1G2nne4W1x9mEpzjIPGeuM+vSvNJNXv8AUodffxVqF5b3cSFrK3aZo4/NBOQijg4BH4Guv+CVxPpttrULWk4vGj82CJ4mAkKqxxnHrj8682trzUPEVzrz6tpt7qV8InEQTcUs3J5O3tjbgD2oG2e6fBTX9V1nSb5NSvXuPs5Aikk+Z1BBzlurcjvk14H4H0m41vxw9vDq01pK0kzG6gHzMOScfWvW/wBn5nWLVbV4pQDtYSFML6Yz681wngSddC8bSapfJcR6aJriP7WYGKZ+YckA/jjp9KYHS6JrGq6D8RH8Py6te3lnLMbdzLJlvmXhhnoQSOnv61ha7eat4J8bxWt9rGpzaaJEm+a5b97CfUA9juHTtxXSeH9IuPFPxIk8RWcUw0eO4E63TxlFk2rgBcjnJH4Cuq+PPhttS0iDWIF/fWLFZecfum7/AINj8zQB0WpWb6347097XULpLO2sluJ1guGVWJY7FIHqOSOMj9fn/wAdaXcN8T47KS/uJmnu4Sko+9CjsCAvXhc8fSvov4T6A2jeHo5rjzTe3p86YyjDKMYVfXAAzz6mvGviVG+m/E7T9Su7aY2hkt5EZFLbtpA4x1II6dfbmgDd+Mdpd+HNE06Sz1nVmkNwUaSS7JJBUnBxj0r1v4ZS3E/hDS5rq7mu5pI2ZpZuW+8eM9Tjpk//AFq8h+Nl9catoulWx066ivHmNx5IVn2R4KgtgYDH06jmvSvg86/8IZZQhbgPAzxyCdSDu3E/Ln+HBGMfzzSsKyOf+N1tqEOjw6xp9/d25tpFSZIZSilGOAxx3DED8fauO0PxDa3Pw5uY57y8n1dbgqNty3nNM5Plkc5K46jnODX0jqtjHqWn3VjMP3dxE0TewIxmvlz4TeEri38YX8d6paLSJD3O1pOQhHrxkj60xnXfEjTLrSfhe9tfX1xe3fmxPLLPIXO4uOASTwOlc94K1DU9N+FGpXmkK32xLk7WUAlFyoZgD14zXe/HWdf+EUayVJXnuJk8tUjLfdOTkgYFeNaTq+o6P8M7u105pYroXn+ksI2DJCw6g44yRjPbn1FAGZrOr3MPh7Tr/wDtnVIdd85kuIZbt8tGcsrhT0XoAOn1r2HxX4n1RfhZZarZ3E0V1MI4ZZxkOBkqzZ6gkr19+OteCXVrLeeDluDpF692Lsz3GpyRZVo8bQocnJGce2fpXulp4qfSPh9ozNpEs0BljtLiO4jJEsRDElOec4GM8c0AYHg7Uf7cm0U6NrGprqEM0TanZ3N2xWZcjzJF3Ng9DleuD045yPjhp1xB4msJH1GeaK7w0UL8iDBAO3noSc9KwtS0KwuvENnJ4Fup5bqWQym0aFkNmRg8s3GM5HXjgc5rsvj6lxFcaBdTxsyohEkij5d+QSB+RoA6f4h6beeG/B017aeINYa482E73uiDj7pGRjjnP1HXrny/TdU8WX3g3UfEDeJbpYrC5RBDn5nLbVOW64G9cDkdehr1H4latJqngBTLp9zaT3MyCCCRSzsqkHcQPu8DPNeV6Jqccfw21jRJUmF9NdRmGIQuSy7kYknGP4W/SgSVj2T4ba3qPijwXqMd5eTrdQF4lu0fEmNoYHI7jPWuM+CuvX82qaoNT1O4ntra0LnzXLBQrDLfXGaufCC/h0rwt4gW83xPAzTOhQ527APT1GK5f4NWqS6rq9ncebbvqFlJChaM9yCfyGTQM3dD1nVviJr+rrHqNzZRW9o7WUNtMUXduAUsRjdnv/St3w7ceKZvBXiiLX0ug0dtIYJLkYdgUbeORkgYH58V5T4U1LUPhl4nkGsadKscyGKRc8bCwO9D0bBH8x1r3vxP4nXUvCWqy/2fd21tPC0FtJPH80zkHgIMkDrhj6dqAPn34cabqV5b61c2mpy2KWloZ2MQ5kYAkKeenBr3H4KeIdT1uzv01G6e5MMg2PIcsMjpn0rx/wCG2q22iaV4jgv98M11ZssCNG37xtrDAwOOo/nXbfANkt7jUoZxIlxKqtGGQgMozu9vSgD6XkLKjFRlgCQPU18ix67rusTeIr7VdWvNOFlA8lvHG5jjEoO1Y8HrnGPXv1r6zvpJYbSeWCHzpkjZo4s43sBwufc8V8V2ep3Him+1t9dt7+9uVtJvsluiMVt5ucZUYxt56+nrikF/I9h+CfifVtZF9Z6ncvdeUBIkshywycYz3HevL/BN9FYfFO6edlSL7TeBnZsBQA5z+lb3wGvFtdUv4ZIpcNAWZwhKptIJ3eleeafZabqfjicaqzpp13cXJEhUjghyrDj1I/TNMD23wgt94312/wBZg1zU4NCjmKw2y3ZVy2AcFVOFXJJHfHFL4y8QanrPjez8KaXqc2n2wYLcywnY7NtLNhuvC8DHf14ry3wbrEnw98YXGnTXBlsfNaC58tS27+6QvXcDj9aseO01DQ/Ga+KLUSSWVxKlzbXSp8rDAyp9D1GDzigSueo+FbPxRp3jLUdFvrm/m0qWCTybhpC2xM/I4f8Avjp9TWL8Lb7VpvGuo6ZPq13cWlkso2zSbt4VwgJ9TzmvS/Dvj+212E3MWmX0NnFE8txdTR4jjVRzgjO45HQc9fSvFfhfqtrZ/EDVJp2eOHUWlS2do2G8tKGXqOMgd+lAyJNV1mw+KaaWNavpLVb1Ytjy5BjYhiuOntnrxX13Xxdf3ENx8VXvleQWsWoRM8oRhtAx144HB/CvtEHIyKAPkX4m6zreneNZNOsNWvUinaPYhnO1C+OAOwyf84FaOo6p4i8C+MdMsLrWptRt7gRPIrnhlZirDB6EEEj8K5X4k3kV38SHmg3SR2s0CysqN8pXAbt6irnxR1qz1rxrplxYM8sFvFCryeWyjPmMxxkdMEc/X0oA9M+M/i+90lrPQtOmktbi7CyPdK23ahYrgEcg5GSfSuf0/wAVnQPGWk6ba6u+t2N7BDBK5uvMCyu2Nw9COOD2J7niH47aRez3mneIbQb7RIFi3oMlW3M4Yj0wetdd4O8YW/iBNKtNM0hJdQiEYvpJYlUQouAzgjqSckAflQB5x8QrSe++K1tb2121pO7QCOdV3GM7Rg4yM/StLXdU8S/DrxHYJc6zcapY3AVpDImAy7sMuMthgBkEev1FR+NS1n8VYdUlil+xW0lu08yxkrGMDliOnrS+OZ7b4h+K9MsvD4knEChZ7xUYxqpOckdgOeTjk4oA6/4n+M7+LUbHw9ok/kzXXlM9ypwy72+VR6difY/WjUdavPBPjWxsJb+61DTtRjRSlw+TCWfbuB74Iz9CR6Vz3xS0aTSPE2ia95cklnH5P2h0UnaY2GTjtlcY+hpPGAj8beOdDbQJVvI7eNGnkUELEqyFiSSPQ0AfT1fJ3xdu/E3hnWVkg1q//s+8LSRkScRsWOUA9hjHsRX1jXk/xl8PDXfC0ssSsbqxb7RHtGSV6OPptyfqooAyvEM9zrE/hW20nWb6CS9iDy+W/Jh2gl2/2uCPrXKfHsGJ/D8e4sFZhuY5Y/d5JrovgZpV1Hox1a+mmkaUGC1WTokKnPHfBbPtwK5P49X1lcX+lWsdyj3Fu7efEOsYO0jP1BoA6n4k+KNU06XR9C0wvCbuON5LiI/vAu7bgen1/CuSuvFOp+FPHcWk2+szatZPJHFKly4YqWOCuR0YdcjHoRVj4r+MLvbpul6dceVYXNusj3cO7MgOVKg91x1GM5HbFeVa+NItPF+mSaTZT2unRNbsokjcNJhgS+Dyc9PfFAHr/wAXPGOo6Z4ksdIi1GbT7Dakk81uuXwTgn1OBngH8+K1vCUPieRtaih8RPeWrWwNlfOvmKCSD+Dbe3YnNQfEx9E8QawNC1i5i03y7Vbm01FlyQxPKMDjgjnGR0rA+CFvcWmoa/aRTtcWKxkJJGP3cjg4BHuQenXmgDgfhrp+q654pu1tdbnsrzy3kkuxGZGcBhkEZHU46ntXSeONe8V+G/FkOl2mvy3LHy2jBUKpLYG1hz39exrG+FGuW/hvxXf/AG+KffNG1vHGkZLtIZFwuPU4qz8TbuCX4kQ3H2lDFDJArnPEe0jcD6YwT+NAHUav4w8WeF/Ftra6rewXSzKjNBGuI13DGBgZyDnvz1roPjjqur6TFpF/p9+0ETsVMQUH58ZDZPsa80+MN5a3Xje3nt7mKaJIogzxuGAIJPUe1dt8fb20n0fRI4LmOUs5lTac7k243D2oEmnsdHqfjjUtI+G2max5sUup3ZEQeVc85bLYGMkBfpnrnvxt9rvi7QNO8P8AiW412W/hvnzLaGFVUA87eOuRnoBgisXxbYm/+GHh28tmEos5HjmVDnZuyecdMYH5ivQPh58RdHOgWmmXkMx1C2Ahhtoomla4/uleMA9uSKBnN/Hu4M0miTBCpeEvtJ5GccVnanrPjHwvo+gai2qRCzuYY/Jto1BCoqLtDZHOVxnB65q1+0BeQS6pplssg8+OEtJH1Me48Zxxn2/xFVfixqFpc+F/CkUNxDJNFApkiVwSmY1HOOnIIoA+rNNuDeWNtcsoVpokkKjtkA4/WvL/AIyahqej6HBqOmahLayJOI3VFBDhgfX0xXf+Fp4rnQdMlhkWRDax4ZTn+EZH1rzP49f8ieP+vuP+TUAcFouq+Pdc8K3urQawqRWZJUCNTLNt5fnHGAenfFekeBvH8eq+HLy81E4utOj3TkEfvBg4YADjOMdOtedfDvX9J0/4c6raXeoQR3LCfbAXHmNuTC4XqcmsPwF4bu9T8G+I5IIZTJMqrAAMebtO4gevTH6UAdRo3iDxZ4sstX16y1cWaaecxWKQKyyAAtgsT6fXNd14R+IK6l4UvdXv4cT6cNsyx8+YcfKwHGM9PwNeW/DDUbLSfB/ii31G5S1uPmXyZeHy0e0fL1PPHSqPg7w1qEvgTxBfCGY/aIwtvGFz5iqwLMB1PTj8aBHWeGtU8b+NBeatZ6tDY29s22O3SIMrsPm24PPQjknnP5c38BWlk8S6yHOyY2rZbg4bevOKufBrxVpmhaTq2natcraukhnQODlhtwQO2flHHU5qp8C7u3/4SvUC0m17mFxGrDGTvDY+uAT+BoZTJfCniLxDH8QU0m91V7lEupLeRmhVTKqhgCeM84B61U+JDA/FKyG0DE1rkjvytYeiXsP/AAtU3ck0YhbUpVVwflIJZV59+PzrU+IdxA/xQtpFmjMazWu5wwIH3c5NAjrPiXr/AIh0LxZb2kGrv9juwkiw+Wu1VLbSpyDn7p/OmfEPW9U8GeKbWHRrlILa6iSVrcQIIwclOgAJ6Z69TVL47Zi8TaNcOrCFYVy+OOJCSM+uK5n4u67pmveJNPuNMuluIoYFR3CkAHexxzjPBFAH2RA5kijc9WUE/lUtVNPkSWzt5I3V0aNSGU5B49at0AFFFFABRRRQAUUUUAFFFFABRRRQAUUUUAFFFFABRRRQAUUUUAFFFFABRRRQAUUUUAFFFFABRRRQAUUUUAFFFFABRRRQAUUUUAFFFFABRRRQAUUUUAFFFFABRRRQAUUUUAFFFFABRRRQAUUUUAFFFFABRRRQAUUUUAFFFFABRRRQAUUUUAFFFFABRRRQAUUUUAFFFFABRRRQAUUUUAFFFFABRRRQAUUUUAFFFFAFOT/j6i+hq5VCU/6bD9D/ACNX6ACiiigAooooAKKKKACiiigAooooAKKKKACiiigAooooAKKKKACvnPxV4I8RazrGsRiCKa2vJopbe7mnAWEKCNu3luhxwO3evoyigDzWTw3qVj4TtfDWlywYkRobm6lzhFbJcqvcncQPT9R1XhnQbLw3pkWnWSny05Z2OWdj1Y10FFABRRRQAUUUUAFFFFABRRRQAUUUUAFFFFABRRRQAUjKrgqwBB7EUtFABTWRWILKCQcjI6U6igAooooAiMMbOJDGhcdGKjI/GpaKKACkwPSlooAKjSONCzKiqWOWIGM/WpKKAGRxpEuyNFRfRRgUeWm0psXaeoxwafRQAzZsj2xhVwMKMcCvniDSPHWs6pc6LrkznSjcJJPcBVEbxqS21OOd3y8dsc96+iqKTVxNX0GqoRQo6AYFI8aOVZkVipypIzj6U+imMMZooooAKQKoJYAAnqcdaWigBCAeozTWRGUqyqVPUEcGn0UARmONo/LKKY8Y2kcY9MUuxMKu1cLjaMdPpT6KAI1ijV2kWNQ7feYDk/U0ksMUyhZY0kUHIDKCM+tS0UAIQCMEDFG1fQflS0UAJtHoKAoHQAfhS0UAQTW0E7I0sMcjIcqXUEr9M9KmIBGCARS0UAN2L/dH5UoUDoAPoKWigAqGOCGN3kjiRXfl2VQC31PepqKAIIbeCAMIYY4wxydigZP4VJ5af3F/Kn0UAMKITkqufpTZYIpo/LliR0/usoI/KpaKAI4oo4YxHHGiRjoqqAB+FLsT+6v5U+igBmxP7q/lT6KKAGFEJJKrk+1Hlp/cX8qfRQA1kV1KMoZSMFSMgj0qG2tbe1UrbwRQqTkiNAufyqxRQBG0aMHVkUh/vgj73GOfXiora0trQEW1vFCDyRGgXP5VZooAa6LIjI6hkYYZSMgj0NQW1rb2ilbe3ihUnJEaBQT+FWaKACkZQylWAKkYII60tFADUVUVURQqqMAAYAFZ1xpOm3UrTXGn2ksrY3PJCrMe3JIrTooAovp1i8ccT2du0cXMaGJSE+gxxTrixtLl43ntYZXj+4zxhiv0J6VcooAzr3S7C/WRbuyt5xIAr+ZGG3AdM59O1S2FjaadbrbWVtFbwL92OJAoH4CrlFAGf/Zlh9q+2fYbb7VnPneUu/PTO7GarTaFpE8jyy6VYySOdzO9uhLH1JI5rZooAwv+Ee0Q/wDMH0//AMBk/wAKmuNE0q5EYn0yylEa7E326ttX0GRwPateigClbWFnawtBb2kEMLnLRxxhVJ6ZIAx2FRWek6dYyGS00+1t5CMFooVQ4+oFaVFAGPc6HpF3K01zpdjNKxyzyW6Mx+pIqE+HNDPXRtOP/bqn+Fb1FAFe1tbeziENtBFBEDkJEgVR+AryP43xvc+GorSGOSWeW6UpHHGWJABJ6V7JRQB89/CLQNNvvDrWesaUr3cNwz4ubYqwU4xhiBkZzxmvoGONIkWONFRFGAqjAA+lPooA5u/8L6FqF2Ly70q1muAcl3jB3f7w6N+Oa6JEWNQiKFUDAAGAKdRQBzreGdEbUTqbaZbG8JyZSnJPrjpn361o2ml6fZBhaWFrAG+95UKrn64FaNFAHOReF9AiXCaLp/1NshP5kUsvhnQpmkaTR7Fmkbc7eQuSfXOM10VFAGXqekafqll9hvrWOe14xGw4GOmPSs6XwroEsUcL6NYlI/ugQKMfjiulooAht4IraFIYY1jiQBVRRgAVNRRQAUUUUAFFFFABRRRQAUUUUAFFFFABRRRQAUUUUAFFFFABRRRQAUUUUAFFFFABRRRQAUUUUAFFFFABRRRQAUUUUAFFFFABRRRQAUUUUAFFFFABRRRQAUUUUAFFFFABRRRQAUUUUAFFFFABRRRQAUUUUAFFFFABRRRQAUUUUAFFFFABRRRQAUUUUAFFFFABRRRQAUUUUAFFFFABRRRQAUUUUAFFFFABRRRQAUUUUAU5P+PuLj+E81cqnIf9Li+h/r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SD/TIvoau1Ql/wCP2H/dP9av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GTi8i91P9avVSk/4/Iv901doAKKKKACiiigAooooAKKKKACiiigAooooAKKKKACiiigAooooAK828ceINSs7/TdC0c28F9qW7bd3B+WID0XHLHtnvgYOa9Jrx/4qeCb7xQLS802aNLuzU7Uc435IPB6DGCaAMjxBZePPDWmXN5a66NWTywJVe2CyRDHLpjrj/IOK9vtHaS2hdzlmRST6nFfNun/EWfTkk8NeOdOm3qnlSzq3zMvq2Dzxj5lPPWuh+L2q6xp2kWGo6Fq/k6c+2MrABubIJDb+uOAMD1oA95or518R6Z48i0eTxA3iMLJDCJntLdSqhQMkjsTjk8Y69qn/AOFnz3+gadb6ehHiC+cW+WTCRsCAX5GCDn8Oc9MUAfQdeRfGC+13StFTUNJ1FLOKF1EoWPMjknAwTwBz6Vh+LbfxB4J0u21y1128vzBIq3kF0Q0bq3GRxkc4Hr83UY5d8RtYi8QfDIapCjIk7xna3UMJNrD8waAPX/DtxJd6JptxMxeWW1id2PdigJNbFeI+KPFVx4W8EaD9j2pc3dtDElww3CABFJbbg7uO38+h81vfHOqWC2Fxo3iG91eYMftMU9ntiPA4GADjk989OlAH0F481PU9E0r+1dORJktW33EDD/WR9Dhu2OvSsXwf4svvGF+LmytDaaPboVmMwBeaQjouDwBxz35rO1/xBqmqeIbLwrpNwbGdo1mvbtYwzRDbu2gHp26+o96taRaeKNF8WJZGaTUPD08ZPnSqgMBwxx8oHO4dhjDDvQB6vRXzHb6t42n8e3Ph467FHKgJ3CAGIAxbgQv4g8nr1z0rvPC1zr+k+LZdA1rVBqSTWQuYpdoTZhiMYx3wf0oA9gorx6x1HV/F+u6vDp+svYaXYOIk8qFTI8mMEkt2yG/DHSquh+IdX0Lxb/wi2t3R1IXID212ECMMjOCvpwfx9c0Ae11BdTxWtvLcTNtiiQu7YJwoGScCvB/7ev8AWfFWtaWfEz6Q0DeXZRCNCjEcHLHknPOOvPHTFYnjPTPFh8C3FxrWsSo9tMUltwq7bhDIqqdy4PU5APbtQB9G6bew6lZW97bkmGdA6bhg4PrV2vOvhdZ3dp4YsTcai91HJCrRRtEqiFf7oI5P4103iZ9Vj0ueTR2tlu1Utm4BIwFPTH8WcYzxQBv0V8z+CtY+IHi/SLqez1u0heCfb5ktum5/lB2gBMAd84ySeoxXX+C/Hl1c+FNV1HWEDXOllleRcYmP8IwowDnA4470Ae00V8l3HxJ1i5sW1GHxNbW90W+XS47DcAMjgyMp559ccdc9On1v4g63deCrTWtNMVnMLgwXTFQ5JxxsBBGD1ORn0oA+jaK+c9X1D4jx+Hv+EhN/aWsKQI5toYUdmUgZkJZTjOckA8eldXq/i7V5vBOm6potm82oX7LDlFEnlN8wZsY55UjkYGefQgHsNeK/EXxJr2h+INDtre5gt9OvbhULLGHdgGQMGDA4+9xisLXfEuveENX08XPiS11qOaTyri1EKRtHjr93JHXr+YqP4zz3aa/4TNkqPcmYmGOT7jSb025/E9aENH0WOgor5y17WvHngua01bWLy2vtNlmxNbQIoCkg4UHbuGAODnGRznPJ478T+ItLu9M1Ow1wx6FqgRowbaIvACBuBJU54OeT6jtmgR9G1418TfE+u+HtQ0qOxa3js7qUKX27nJBGQc8AYPbmtjxte6sq6Ba6JqjQ3d7cBPNECurpsyzkEHp1x059q4T42Iyz+Gg773E+GbGNxyvOKAPodTlQfUUteZ+Ob7xJDe6RpuhK0Ed3KFnvxAJfKHptII6ZPPp1Fc5o3ia/tPHMGhT+IIdZs7mDKusUaGKQKWwSgAOdvTJ+8PxAPb6KK8B1bUvFWieNrOyvdb2aTqFzmGQwxkbAfucrweQufcGgD36vH9Y8Qa/Y+PtK0d5rZdNvGLosSZcoFPDEjg5GeK1fGV1q51/RNO0bUZLaS5Lm5VI0fbCCMvhwRnsP61y/ipWT4k+E1eQyMsJBcgAsfm544oA9zorx7xlqHiC48TWej6fdPpWnCLzri/Maleh6FuPQY9eegqDwD4mv7nxNqnh641BNWt7ZDJFeqoU8FQQcdRlsZ55Hp0ExJ3PaKjmlSGJ5ZWCRopZmPQAck14BZeJ9c8Ta5r2n2niG30aezkMNlbmBHWYhyuWZ1J5wBx65xxy3x9D4kl+Gom1TUGju4JGF9H5Sj7QDNtTlcAADaeOooGe8adewajZwXtsxaCdA6EjGQfY1drwjwva+J9N8DR39prcMoFp5sVvPbArCg5+Vh8zNgHAIxz+Nc94W1r4g+JfD9xqUOsWdvDbM5814EMkuACRjaVAHbgHJoA+mK4Dw3rer61repH7NBHolrK1vFLklpXU4JHqM55xjtzg1jfD7xJrHiTwlNdL9nk1SCZoQ8w2pIRtbJC9OGxxjkVW+D2tanrFhqI1N42e3uiiCOJI1UdSAFAzznmgLHsNFVL83QtZTZCE3O392JiQmffHNfOfhnV/iL4ik1Oyt9QtYpbO5MUlzJGm1SMgooCHPTqQe1AH0vRXiXgHxfrAvNX0jxYpW706Jrp7jywP3YxnhRyOcggcg1JomqeKvGtrcarpt/Fo9mpaO2h8hZmlYd2ZhwOccenQ0Ae01Xu2nW3la2RHnCny1dtqlu2TXmPgfxff31xqWla/bpBf6apeaVD8pUd8Dv344IrMtNQ8V+NBNqWg6pDo+lqTHbCSBJXuCOrNkHbz/APqPUgD/AIWeJ9a1+91mDV5Y3a1kCKkaBQhBIIBAyRx3rqY/El7f+KJtI0y0hls7QD7ZdOzDYxPKDjBb/wCv6V5f8Ezem68TCZo3vvN+diMK0mWyTgdM+lb/AMN9d1W/8UeIdOv5LcR28jMI7eJVUPvwTkDJ6fxEn1oA6Cy1/WD49m0O8Fqtn9k86JYck9eCWIHPX26V6dXjsE8UvxZuY1O5otNVWwfusSDz+BH51zn9t+KdJ8e2Wiax4gX7BcSBomFmgEykkKmQuQSeMgnHrQB9C0V5Zr8+v3Pi620vR9bW3iMAuLmJrdH8pA2M5IySfTP6V6kMgDJyfWgBa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jJ/x+xf7p/rV6qL/8fkf0/oavUAFFFFABRRRQAUUUUAFFFFABRRRQAUUUUAFFFFABRRRQAUUUUAFeS+NfFUnhjxPpbSCZ7Ca3cXKR87RuGHx7fyJr1qmGNC28opbG3OOcelAHiPxJ1Pw94l0X+zrKaLUNVlkUWSW43uHyM89hjOc/0rmPirZXGl+ANBsroL58M6o4U5AOx+9fRVvp1jayGW3s7eKQ9XjiVSfxArxb45W17qmn2OnWGnXlzKs4mLxRZQLtYYz69OPegC/rfjzSJPB7pYXsU+o3FqsEdqhLSb3AUjGM8ZJ/CvMtQ8F6v4X0TRNbhjaa6s5TNc2+3OzLAgcZyMDBr6M8L29i9hbXUWk/YrhYxGyy23lyKQMEZIyR79811JAIIIyDQB4r4v8AFum6/wCFpLPSWF9fX6pGLWLJdCeSSBzxj6ZxXM+Porbwr8ObPw7c3SPfswZEGct+83sfYDdjmvoG002xsmL2tlbQMRgmKJVJ/IVNNa287o80EUjp91nQEr9M9KAPnrxj5+peBfDus6QY5/7J8qWYA58sqgByPZgMj0Oelblh8WLfVbaG30zSbu61eVSPs6gBVIHUtk8d/wCeK9vWNEUoqKFPUAcVTtdNsbSRpbaytoZG+88cSqT9SBQB86eNJLvwd43svFE0LyQXSDz1j5CsECMoJH0Ir0Kz8eJ4ju4LbQI5kijcS3l3cxARRxAEsM5+90H9e49UmijnjaKaNJI24ZXUEH6g1Db2dtawfZ7e3hig5/dxoFXnrwOKAPmfTta06X4wXWoC+tRZuuxZ/NAjYiFV4Y4B5GP5Zr0G71Sxf4pWcX2qLdHp7QnEn/LUuTsPvjt7+ten2+ladbAiDT7WIE5PlwqvP4CnNptg772srYvu37jEpO7Oc9Oue9AHh3gS4PhTxX4i0vVpY7aCeU3EM8zBEfkkYYnHKsOO2CK057NvFHxHtr62Kvp+kwpuuF5SR+WCqRwSC3Ppg59/X9Q06y1KMR3trDcIDkCRA2D7elT21tBaRCK2hjhiByEjQKB+AoA8H8QW3hnxjcavDqclrperWcphhumm271HQkEgN3Hrjoa5oXt/e/B/UBcmW42XKwxyklv3SvGQemcAgjmvoy40LSLpy8+l2Ujs24s0Ckk5ySTitMQQrD9nEUYh27fLCjbj0x0xQNOx5z8Mde03UdB0/T7W4El1bWq+egUjyyOMEkV2mv3lrZaZcy3dxFBGY2UNIwUEkHAGep9qs6dp1lpkPk2NrFbx5ztjQLml1HT7PU4Db3ttFcQkg7JFyMjvQI8O+BVzBD4c1OSeaOKNLrLM7ABQUXkk9K4zwjZNrXg/xXY2yebczXAlhhV/mcKQcgZ5A/nivpCHwzocNtNax6VaJDPjzUEQG/ByM+uCM1Npvh/SNLmM1hp1vbykbS8aAHFAHiHgD4j6LbaNBpev4tLixUQqTbswZRwOACQ3HOe9Q/EvWZdS8EJcXNrHaCe+DWce4BpYcZD469/5ete3XfhjRLzUE1G40y3lukBAdlyD3yV6E+5GasapoOk6sYjf6fb3JiG1PMTO0egoYPU818R6vYN8MmxfW4kfT40CCcbi4C5TjuM4I9+cV5bdeKbyw+HWgWtldGOOd5IrqaLiRFDk7Af4Tg/Uge9fR/8AwiXh7yRB/Y1l5YYuF8ocEgAn9B+VTjw1ogsprEaZbC1mIMkYQAMR0P4UAfLXxCvPCdrDpNp4bhjIgn82a5VCcjsGY/MTwTjp6V3fxM1Oy/tTwbrEcolsUmYmTYcYDJyM49D9MZr2+Lw/pEVhFpy6dbGzibckLxhlDevPfk8+5rQubG0urcW09tFJABgRsgKgYxwO3FAmux5L8TtUttc0QaDo0kGo6hfSoEjgkVyiqdxYnOB90Dk9629Y8GJqPgeHQZBG93b2yiGRhnbKo7HjGTkfQ966bQvC2iaBJNJpenx27yn523Mx+gLE4HsK4/xT4q1y01xtD0zQprjz4VWK7O5UV26sTgjaB+ooGcp8FItUv45NQ1KcvFYxf2daxlR8oUgk5HXHC59qqfHO5gS90FPOQyRzF3QHlVyuDj8/yr2zwtpC6Fotpp4ILxpmV8k75Dy7ZPqSaTUvDei6nObi+0y1nmIAMjxgkge9AHkPxN8QRS6roNhJqrW+g3gMt1Jbsf3ig4A3LzjjHHrz0rz+81zwhY+OtDutH22+l2KbJ5kibDHDc9CzHkDJGT7ivqS40HSLi0is5tNtXt4s+XG0QwmeTj0z39aWbQtKma3aTTrYm3OYf3QGw8Hj8hQBpWs8d1bxXERJjlQOpIxwRkV5Z8YtDfVPDpu7ZHa7sHEybMklejYA9Pvf8Br1rpSMoZSrAFSMEEdaAPIvhel9q6yeKNUdzcXEK2sCnp5aYy3/AAJgT04OfXjnvGWo2SfE3w4zXUCpAjJK5lUCNvm4bng8jr6ivfIo0hRY4kVEUYVVGAB7CucvPCugXtxJc3OkWks0h3O7RDLH1NArHivirWLDUPHFzo/iq7ltNFtI1eKAFtk74BBYryOGP5YyO+F4J8SaBB8Q9Su7QpY6XLD5FsqQnEhGwABQMjcVLcjPrya+k9S0LStUmjnv9Pt7mWMbVaWMNgZzjntU7aTp73kd81lbtdRLtjlMYLKPY9qBnhet6f4O8a/2hd/boNK1q3neJpjJsJKMQrFCRuyAORz+WKzrm81fVPhHqzamZZ3WVPKuXyTMnnId3POByM+g9q9n1PwT4b1SUTXekQPJvLllyhZickttI3c+ua6o20Bg+zmGMwbdvl7Btx6Y6YoEr21PHPD/AIi0d/h8LRdStRcxaYyPG0mCrbCAD7k9uprC+Et9aW/w+1ES3MKMkku5WkAILKNoP17etexW/hXQraxk0+LS7YWkknmvEUyC/rz+noOBxSp4X0KOCaBdJtBFNt8xfLGGwcjNAzx74FXlpH4c1WGW5ijdLhpHDNyqFFG4j0yD+VTfAWeN7LWEDqX+17gobnBHX6V6vF4S8PxBxHo9mu9drYjHI9Ku6ZoOlaTK8thp8FtI67WaNMEjrigDbrwr4YarZW+r+KLSe4jimOoSSgSHaCu4gkE+mK9qvruKxtZbqckRRKWbapJx7Ada+b/h54c0TxLqOtzaxpMzytePcWxmWSPMbNkjggHGRwfWgDet7Z/FfifxXeadzbfYH09ZWI2vLgDjnp8vX3FR/BXxBaWulXOhX8y2t3ZzMxWYhBgnkZPcHOfrXu9lZ21hAtvaQRwQr0SNQoH5Vga34S0HXZ0uNS02KeZcYfLKTj1KkZ/GgR4/o2nS69r3jDVbEM9nc20ltBLt+WRyoHB7/d/UVY+EPirTbDQ7jSNSl+w3entI8qz/AC5XJzgHnIPBHWve7aCK1hjggjWOKNQqIowAPSueu/Cmg3mojUrnS4JbsHO9gcE8ckdCeByRQM8X+Cup2s2q+IWEqqJJDMu84ym5jnn60/4WSwnx34pZZoyJppTHhh8481jx68c17na6HpVotylvp1tEt0CJ9kYHmA9Qfbk8e9U7HwtoWn3CXNppNpDOhyrpGAR24oA8y0+e1m+L14YbqKQ/YdjBWziRcApx3GMn059KvfGrS7y60KDU9PbbcaZN55YNtZUwckH1BwcfWu8t/CmgWtwl3BpNrHcI29ZFT5g3XOfWvMdW8R6r4w+3+GLPQ7y086TyjeyAhEjDjcxyOcqCMZ70AdL8MorjUbSfxPqMCR3+qbfuZA8pVCrxnjO0n8RXVXHifTbbX7fQJZHF9PHvT5fl6E4z64BrcsLVLKzt7SMkpBEsak+ijH9KqT6Pp9xqMOpzWkb3sC7Ipm5Kjnp27n86ANa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SD/Tov90/1q/VF+b2P2U1e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L/8AH7H/ALpNXqpP/wAfkf8Aun+t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EGcc9aWiigAooooAKKKKACiiigAooooAKKKKACiiigAooooAKKKKACiiigAooooAKKKKACiiigAooooAKKKKACiiigAooooAKKKKACiiigCmw/wBLT/dq5VNh/pa/7t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m3/H2v+5/jVyqbf8AH2v+7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t/wAfaf7tXKpn/j7H+7VygAooooAKKKKACiiigAooooAKKKKACiiigAooooAKKKKACiiigAooqF54Uba8qK3oWANAE1FFJuGduRnGcUALRRTXdY13OwVfUnFADqKr/arf/nvF/wB9ip1YMAVIIPcUALRRRQAUVWN1ALkWplUTsm8Rk8lc4zSi6ga5a1EyG4VA5j3fMFPGcelAFiiiigAooooAKKKKACiiigAooooAKKKKACiiigAooooAKKKKACiiigAooooAKKKKACiignFABRRRQAUUUUAFFFFABRRRQAUUUUAFFFFABRRRQAUUUUAFFFFABRRRQAUUUUAFFFFABRRRQAUUhYLjJAycDNBIGMkDJwKAF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H/j7H+7VuqeP9LH+7VygAooooAKKKKACiiigAooooAKKKKACiiigAooooAKKKKACiiigAr5R+OqJB4jsJIsxyTW4MjKT82GIGfoK+rq+Tv2gSU1/S33EAW3b/AHzQB9F3Ov6TottZJqOoQ2zSxjYJWwWwBz/9euL+IKO1hD4s0K+jN1poOXjbek0RI3IcHBA6/n0615j/AMJDo3j/AMXaRYXcJj0+3UrGWUBp3wCFY9QuR0z/ADr6C8QWtva+F9StoIY44I7KUJGq4C4QngUB18hfCXiC28TaPb6nbZUONsiHqjjqP89sVZ8Sada6ppN1bXkfmRGMtjJGCBwfwrwz9nm9LWWp2J3HZIsq+gyMY/SvoLUubG5/65P/ACNAHxd8J9HsfEPiR7PVI2urZYJCI3dhg8DOQc963tE17UfCXj2TRbe6lubA3f2cwu5dQjNxgE8EZ5Psetcz8KbbVrnxHKukXsFrdiGTEksW9cZGRj8q9/8ACHwvg0fVRrOp3zX9+HaQYXYgcnO73PX2oA9U1XVbDSLc3OoXcVtEP4pGxn6Dqfwp+m6lY6pD59jdw3MWcbonDYr5J+1x+OvirBBfIxskmeNIHJI2xKzYxnHzFecetdFaXqeGfjDc2GnwpBY3TRQPbxKFT5olIIHQYY5/P1oA7P4y6bLHBbeIbHVBY39mpiVTLsMqscYU+vP5fSp/g1pEkdjd6/eXYur3UG2l94cqqkjGfUnr9BXl41CDxf8AFuO31NEnsIppbeOGRsphEfH1y4z75r0XR/CF/wCBr3xBrlvdwtpzQTSxWcfBB+8vUYGPbPpzQ3YTdj1zUdc0rS54be+1C2t5pv8AVpLIFLc4/nSa1rmn6Lpj6ne3CraqoIZTnfnoF9Se1fIHgV7rxHfa/NcaNLrd9c27KjFkVIGbJ3fOcLzjBHI5x1ruJvDF9Z/DXUYfEWnGO6sX32bPOJCgJXONpIA68UDPWvAHjOHxTa3M8kkMMhumSG3LgOEAG3I7nqfz9K9Hr5/+A+j6e2gnUXtImvBcuBMVywAAAwfxP519AUMbMzU9W07SY/M1C9gtkPQyyBc8449eoqewvrXUbdbmyuIriBukkThgfxFfM/irT10/4gvqfiTyLrTZSfItGkaWSRShVQif72ODx9etM+BNw0fiXWrSFZYbVoi4t5OqFZAFB9wGIoEfU9ec/EzS77WtHNlp2rJZTg+Y0bPs85cHC5zxz+FejV83ftE2sAsdLvPLH2jzWi399uM4/OgD2nwvDJpHh6wg1HUFuJUjG64eTIbJJGGPUAHA9hW1NqNlDaveSXcC2yfelMg2jt1/EV8+fY4rj4JRG4xK0KNLGwY/K3nMB+QJGK8y8J+GYdX8G67qdzd3GLLJhgVsIHAB3kdzgkfQmgD7WF1bmBbgTxeSwBWTeNpHselTI6yKHRgynoVOQa+H/AWif8JDpWtLeahc/ZrG1aaO2WU7S4BIO3pj/GvTvgLqk6xapZ3FwzWsCLKm7JCdQce3TigD6NnuIbdQ000cYJwC7Bc/nQbiBYfPM0Yh/wCehYbfzr4ibXpPE3i/7VrNtealpyyuY7G13OCoBwFGemcE/jXeeE4b6fQPFem3+i3dtpQtpbqzF0GHkuuSqjIGT0Of9k9c0AfT0V3bTI7xXETonLMrghfr6U+3uYLlS0E0cqg4JRg2Pyr4q+FvhqPxVd3un3N5dQQRwGRRC2AWJ28g9etdT8CLia28S6jp6ysbcxNuQnglW4bHr1/OgD6ruLmC1UNcTxxKTgGRwoJ/GhLm3eEzpPE0I6yBwV/Ovl7R2PxF+IV2mroW0+xV9tmJG2YU7QTyOckE46/Sk8L3kGjeOdT8GsHuNEu5WhWDcWCEjPrnj7pP50AfTkeo2UjBUvLdmJwAsqkk/nUhu7YT/Z/tEXn/APPPeN3TPTrXxZJZ2/gX4iQRXiubK3uFljbodh+6evQE+vY/SvfNF0fTdb8b33iC3hPkWQEKyK+VmuOdz9eykDHSgV+hTh0TWG+IsepDX4p7JXkJtxcZaJdpHl+Xn1x9OvWr/j7x/HoOrabo9k8TXUtxGbpmIKxRE9D6Eg59hz3BrxDw7bwWnxeEEUeyFL6UKq9vlbHXtms/x3pdmfifPZsjtBPeQmVWkJ3GQKzYPUDLHj8sdlcLn2wk0UkXmpIjR4J3hgRx15rxfRdLvta8cXevXGom2tYJfLgtIpwWlCrjnaxwvcg9c+lU/in4c1GPQ7Sx8O+VY6VAJXu1+0eUCDg/Nk8j73X2rwfW7vTrG+0e48PxtbTW0KiS6TeI55VOCybuSMgg+ucUwPvGvJPjZB5ng25nW5lgkt5Y3TZIV3ksFIIB54Yn8K9P0+Zriytp3xukiV2x6kA15h8biB4IvMqDmWIAnt84oGc/8CdXlm8N3X9oXxZYroxxGeT7q7VOAT9TXvSkMAQQQRkEd6+FNA8NW+o+Btb1mS4mE1lMoijB+T+HJI9SGx+FerfDTxTeWPw/1iaQmU6aStuSckbgMDnsCfyoA+grzWNNsZUhu9QtYJXOFSWVVJ/AmtNSGAZSCCMgjvXyZ8OfD9n4q0bxJqusg3V82VSZyd0bbCdw/McdPlFW/hp4xu9O8KeII5JJJn06IPa7uQgPygZPYHBx9aTdhN2PojX7u2NleWgvVjuxA7okc+yUbV3AjBz2H/6q8G+CviLVNS129tb+/uLqMW5KiV8gMGHOD7E1znw10Gy8Uab4j1TXEe8nRRsd5CGVgrEtkf8AAfbij4ACD/hJL1SHMq2rFD2+8oOf8/0pjPrJby1aXyVuYTKDjYJBuz6YqSO4gld445o3dOGVWBK/Udq+IfG2lRW3xLm02ykltkmu4QHRzuQyqhYg/VzWzqVufA3xJtYdImkC74lbzW3bw4AYN65yT9eewoA+yyQoJJAA5JNQQXNvcEiGeOQjrscNj8q+bfjFqt3eeJtK8OCZ4rKVo/NCn75dtvOMHAHbNZ3xFtofh94h0a/8PK1qhQCSBWYrJtY53ZOTkHH/ANegD3fxx4ssfCemm4uWZp5crBEi5LNjgnkYA7mug0S+TUtMtLtZEkMsSsxTpuIBI9vpXzF8c7O0uU0TX187zL6PDLI+QiBQwAHb7xJx3rvpfB9zp/gU23hNHS+v44XuGM2GcbfmwSQFzn26mgD2sXMBk8rz4/MzjZvGc/SrFfCWvw6ZpGiWkCvnxJHcM11NBIzhQc/Iz527hjtnoeetfW3w41K51fwlpt7dytLO6OruwwW2uy8/l179aAO1d1RSzsFUckk4ApPMTZ5m9dmM7s8Y9c1S1a3hu9Oure4j8yGSJldc4yCOee31r4p+Gvh5vFesXmkXOqXsFrDbu+In+8AwXGDxj5vSgD7iiljmXdFIrr0ypyKJZY4V3SyKi9MscCvmL4EXU8Gr6vpzXDG1hiLbSfl3BwN3txXF3/iW28SeOp5NZjvLrSY5WWGxtmZ1bYCFO3jg8scep7UAfYGtAzaTeeVO8ZMDFZYmww4yCDXzv8FNc1jVdcvlv9XuJ4ILckxzHIzuAzz0p3wzfUon8R2b2l/BpjWsj2sd0rDYMkBRnvg9vSuA+EvhxPEesX1tdT3MVisJaWOGQp53zDCtjt3/AAoA+2EdXUMjBlPQg5BpssscK7pZFRemWOBXyV8Pbp/DXxIuNCinmeyeWW2RC2QP4gcZxn5Rz9fWtuzvR4++I93pusRM+m2AlSK0ErBC0bFQ5AIyTk/hgdBQB9OKyuoZSGU9CDkGnV8tfD3W5dB8dXnhuOaWbTZLiWCJGOfLZScEZ54wR15619S0AQ3LSLBK0Q3ShCUHqccV5Z8O9J8VpNPqnifUZy8u7y7HzMqmTnJAOB7Dt+leVfGJZLHxxpsltcTxi7SJ5VWQgFg+3pn0Uf5NUvjW8un+NrNraaWI3MEUkgWRsFgxXOOg4Uce3vSbtYTdreZ9J+MtGbXdDurOJmS52+ZbyK20pKOVIORj0+hrxnwbYeMPEWqWK+JXnh0/S/3ilJgDNKCNu7BJb69MA4IzS/HXxHcWMFj4ftZZYWnCzSzIxXcnzLt4PTPJ+gplv4C1PSte8N6l4b3JYbIDfsLjBfnLlgW5BXsuR7Uxn0c7KilmYKo5JJwBTY5EkXejqy+qnIr4+8c+KH13xydMvZLptEsrowvaW+7Mu3h8gEEkkMM9geK6bwEtzcatrmh2Vpqln4evIJDCrqVaBsAZBb15GM85GelAHsGm+MLfV/Fc+h6cY5YbSBpLmbB++GC7V9cZ5Nd/XxR8I/DVprPiW/trqW4EdtCzL5UhjYsHAGSOf/r1qfGIXNv4yjtrO+uoBPFFuxO55Jxnr7UCdz7B3qXKbhuAztzzivM/iff69b6faWXh23uHvLycRmWFM+WuPXouTjk8AA/WvAvFWnXfgXxnpItNVvLqaSON3klf5mBkIKd8qcdDmu8+PDy20elX1vPPBNIGjfy5WUFRyOB3yTQM9l8G6dqemaSkWr6hJe3jtvZn/wCWeQPkz3xzz71mfEyW7t/Cl/dWN7NaXEAWRZIjgn5gCD7EH+Vb/hZ2l8P6TI7FnazhZmY5JJQck1znxV/5EnWP+uQ/9CWgDj/glruo6zpuoPql9LctDMqo0rA7QRnrjPX1Ne418K+D9Dn1Hwnr+opqlxbRWYDm3iOFlYDI3c/5/CvXvg74kvYvC2tTX8z3EGmL5kSufmxtY7Qx9xx9aAPopmVcbmAycDJp1fJvg2Gfx+2v3+sXM0zQRMbRTI2LeQ7ipUAjp6Vb8B/EW6stD1m3v55bu7s4TLaiTngYXBb6lT+dAH0prMZm0+5jS4lt3MZKyQsA6454JBrwr4O+I9Z1nWL6DUtRkuoo4CVVlAwQyjPA9zXJ+A9Nn8cW+u65q1/O17ECLaRZGHkPjduUA9Ogx6fnT/gACPEGohjki1YdOvzrQB9Y0V8Wz3Gvn4jXmk6PrV3bGS8eFDJM0ioucnIYnOAM1uaNrGt+F/iINEOrz6lbyXKW8nnlipVsHIXnaRu6jjj0oA+tqK+bviH4pvNW8W2HhLTLsw2xnjS6kidkZnzypYdAB6d/pwXms3Pgr4gWejWt3PNpd55Qkiu52cIXO3crHJHQH06/gAereO/GVj4Ss0eZ1a7mIEMBBO4ZAYnHQAGu3hfzIkcjBZQcfhXxX8YdNex8ZkS30t19tVZVMjZMALkBB6Adh6V694psfEXhnwra2vhltRvJJmUzzgmWSMbeiLyVBPPA4/GgD3qivirxTq8+kw6FJpus3Kal5JN6gu2k8uTOCGBJAPB496+w9FunvtLsbtxh57eOVh7soP8AWgDSorhPiLot3rWgypYXdzb3dvmeLyGIMhCn5CARnOePfFeHfCLxAkn9sWWvald/Nblw8ty+FRR82Dnrjnj3oA+rKK+arHwdqmreErrVbbVNRW+mZprGFrp+IgThDzyzAcH6e9Z/wZ1ppptZt9Wvr7zEtWcyyXDERoPvYB5DDrkehoA+pa57xTb3tzpFwun6g9hcIpdZkQN0BOMHsa8j8MS6j4W8D3/ibUby6uZ5o99vFPMzhFYhYyc9ySD9D25rmPBWn+IfFmgajrNz4lvxModLeFZTsyBk7l6YOce1Am7G58GfFeu69qmoWuq6g11HFCGQGNFwQQM5AB6V9EV8pfs/jGt6pzn/AEf0/wBtan1HWdcfXdcPiS7vdJtoraX7CEleKNpRgLsxjzM4J70DPqaivm74I+I9V1l9R0zUL+4uY1i8yOWVy0iEkA4Y5Pfj0xXnen3niZvHc+g6b4g1CItdSwI07tIAq7uShyDwOD+PFAH2rVHU7xNPsbm8lOEgiaQ/gM18v+Dde8Q6V49OhXurS3sJuGglEhLBsA4IzyvQdP1qLxxf+IfBPibaus6hJpl26zAvJvwufmQZzjGT0xxigV1ex6Z8MbvxjrR/tXWb8DTXB8mA26K0voQQAQo7HPOPxr2evINZWbVvEPhqPSNUvoYZLc3VwkczKptwF2ll6ZYnb/TvXP8AizxNqOoeObLwbZ3U9hbJIgubiF8SygoHwG6rwcZHc59qBnvcqs8bqj7HKkK+M7T64rwTwF4k8RXPjS90PVtU+2Q2yyrkW6R5KkDPCg/r+dafhNPFem+MrvTbx9RuND+fyZrkiQYABU+ZjOecYz/I15Fp9pq+ofEzVYdEvxY3PmzBp2TO1M4PBHPbH5+9Az7Jor5k+GPiHW28aXWkajqUt7F+9jO88BkJ+YDt0PHvX03QIKK8N+JeveJLPxDo+l6XHPDZzsGeWBQWlAPzDJ4GBz265rk/DviS9sPiO2jW2sz6npUspTM03mA5TdwecbW449KANj4o+LPEPhjxHaRWGoj7LcxhxbvboVT+EjONx5Geo6179aSma2hlYAF0ViB7jNfLPx6O3xJpTZxtth/6G1eg69q93rM+k6L4U1kR3wiElxJGytEke0dTzk5xwKAPbaK8j+I3iW98F+G7dIJXuNQnPlLdSBTtbqWIxg8ZAH069+H1F/FmhWmh6zY6rqWpz6ioae3dd8QyoIAGML1P5UAdt8TNY8W6Xd6cPDtnJNA4YzFIPN3NnhW7qO+ePrWr8RvEWoaD4dhubFAt/dSJBGNm4qzAk4Hc8HGa8y+K/ibxDoev2Mdhqk1rHcwLL5HlowjbJBHT5uRnnPU9q0vi/rutaJZ6JfWGo+X5o+eMwIwLhQd/zA4PzHigD13weNa/saBvEDo2oN8zBFA2jsDjjPris/4iXmoab4au7/TLz7LcW+193lK+4ZwVw3A69fat/wAOzyXWi6bcTOXlltYndj3YoCTXMfFI48Fawf8ApkP/AEIUAZnwm8U33ivR7m61AR+dDceUGQYBG1TyPXJNepV8e/C+08V3HhrUZvDmqRWwiudzQNCrNKwQHAYg9eBjv616N8MviDfapZaomuMrS6fE07T7QuVH8JCjGc+goAx9a8a+IPBOr6hpV6st9BOS9hPNjcqtnHI64PGD6dBnFdh4q1jxHofgKz1Jr2L+1FeNriTyV+ZWJ+XGMA8qCR6HFeLnx1quttq95c61HZtEBJY2vlI67s/dG5Sfug85HOPpXU+IvFL+LPhTc3Nxj7ZDcxxT4GATuBBHbkEUCPU/hR4pvvFmj3V5qCxCaK5MQ8pcDbtU9PqTXqFfEHhaXxLY+AtR1LTdUWzsba6XciJiVySq8N6ZYfka9t8E+Pbm58EajqmoAz3emhgzkAecTygOOnUDOPfmlcEz3KivjqL4gaxdaTf6xJ4mNrqccqpbackKlHU7QxwQexyM/wB0+vHXeLvH2pXXgnSNZ0q7ms7h7n7PcgKvzOEJPbpkZGPWmM+l6K+QrzxF44/4RKz8RPrsYtzMYUSNVEh6jL4XB6Hg/Wr3i3xL4wuPDel6+t+LG2lJiMdudrSMCR5h44zjGM4796APq+iuI+HOq3WteFdPv71t88gcM+RltrsuTgD0rsLlGkgkRJGjZlIDrjKn15oA5L4g67J4e8O3N7bn/SiVjtxs3Zdj0x9Mn8Kyvh1H4ua1ku/FV2GaUDybUxRq0Y/vMUA5Pp2+vFeQfDrxB4i1nxc2k6jqjXVtEsu/KL1UEBlOODnBBq94V8TeIP8AhYw0C41eW5s1mmjYSovzKqMw6AYPA5H/ANagD0f4mX2t6DHZ+INMmL21o227syDtkRj94+mOme2ao/DfxVrXi6+vb24gW20uJAkUagENIevzEZOMHp6isXxX4n1LVvHFn4S0e9a1hzi7lCKWJ2lmA3A8BP1qbw/feIvD3irUtO1OS5udDgtmnW5lhVVVFG7cCoA65GKAPdaCcDJ6V8jzfEK/1++1a7j159HtbaEtZWyoGMzgHCk4789fUelXp/EviDxJ8N725GoNDc2EgS5dE2tcwt8uM9upzjrj8wV9bH0J4e8SWHiCW/SwcuLOURO20gE46j8Qa6avlv4C6dfSpd3cOqywwR3C+bbhFIl+XuTz3rMg1/xvceMZ/Dlpr+6VppYRJLEgXaATuwF4IAzx34oGfW9eT+OfE+uWWt2Gh+HbSOe7njMsnmIcKucA5yAB1yfpXG/D7xR4iHjG68N6vfJfIjOpcoAVKg8qQAeeOtZnirxN4g0j4irp0Gqk2008ChTBGdqORlASuccn/wDXQBqePPGPivwhc2VvLcafO1zGGJWAgKehHJ5Ga9+0+Vp7K3mfG+SJWbA4yQDXyz+0MM6xpmDhhbHH/fRpdW8T+OfCiaLNe6jA8VzGriz8hSFQY+Vmxuzjrz+NAH1hRXkHxJ8cy+HNCspbMKuo36hogy7lRcAsfTuB+NcBrWveMNA8O6X4jbxAt0b0BpLZ7aPYARlcED064xzQB9PUVi+HdWh13SLPU4PuXEYYj+63Rl/Agj8K5v4jeLF8IaKbtY/NupW8q3Q9N3Ukn0AyffgUAd9XA/ErV9S0Hw5Pqumywo9s6F1lj3b1LBcDnjlhXjkereL4fBsHjH/hInlZp/mtWt02bN5TnA9R2xweOa6fxd4jg8V/CrUdQhXy5CYo5os58txMmR9OhHsRQB2fwv8AEl74o0Nr6/EYmWZk/djAwAO1ej18i/DC08YT+G7ufQNXgtoIZXxbmFHeRwoOASDjPAGcV6H8PPiNc6poupvq6BrrTYTKZgu0Sr6EAYBzgcD8OKBJWR654jTUZNKuRpV3Ha3gTMcske8DHJ4PHt3+leS/CHxlrPiW5vLXVZYZRbxBldIwrE5xk44/ICuQ8M3/AIt8d2muaousy2UcAIt4ItvlsxGWQjrgLjk92z61F+z5n+09VdmyTAufb5qBn1TTXDFGCEBscEjODXz3YeIdU8deML7TLDVrnTNLtI2OIQu+TaQpIbHGWIPU8D3q/wDDLxXqcuval4X1u7+0z2rMIJ2ADOFOCOBzx83JzQBzngfxx4lvvHEehajfR3FuJ543xAiZ2I5GMDgZUV9NV8JeHYdTm+I80ej3EdtfPe3AjmkUMIx8+44PB+Xdx616laeKvEfhHxrFoOuak2o2Msqr5rRAMQ/3WHcYJGRk9CBQB3/xK8R61YXuk6L4dH/EzvXL5KKw2DtzwO5J7AV6Rosd/Fp0CapOk96ATLJGm1SSScAewwPfFfOnxM8WeJdA8XR2tjq22B0VkRraMhAxGVyRk/dHfP0r6dQ7kUnuKAHUUVwfiO08QXWuWH9nai9hpiRO11MFRsHsAGByfwwOvpQB3lFfIMXjbxjq/iQ6RoOuPdRPKUila0hGUHVz8g4HJroPiVrPjrwbLasniA3FnOuBMbSBTvA+YEbT9R7HHagD6erwT4teJ/EfhW9tJNPv4RaXYIWNrdWKFQM89wc5/Gt7UPEF/qejeGf7F1J4r/VSB5ghR0wq5lLZUgFSDwMdD6ccF+0Gzx2+hRu+9k8zLkYycLzigD6O06SSaytpZipleJWcqMDJAzivJtH8Q+JNc8a3tpaCNdCsJ2inZowMleCoY5Jbd6dvSsnx5401bQfD2hLYDbdX8CObxUBVcBcgKwIydwrk9Q1/V/A3iCxhj1ltUtLxVknt3K5DM2WHA+Ukkn8eaAPVviN4j1XwpJYapBHHPpe8xXUBIVySDgg4/wA496q/DbxTq/i+71HUZoo7bSY8RW8OMsW6klsc8fz9qwPjB4wuNIvbHREKQ2t0qy3FwYllYJuIwEYEds56+lSeDW8R3Vzf2Vrr9vPpbWnmafewWMSojmToVVQA3DZB+tAHqEviSxTxFD4fG97ySJpW2j5UAGQCfcZ6f1ryXwj8Sb7VfGlxpGoWxgtpXaO3i24aJl5G7jJyAfxPpXjfw9g1vUfHDG21UxagC/mXckQl+UAg/KeOmABxjtivqCw8P6hP4r/t7UzAEt4DBbRxnLFuhkJwOozx2zjtyCbPRKKo6m1wlhdNaDdciFzCMZy+Dt/XFfNHibxL4y8L6bYzal4hxqd0d/2D7FCQkYJ5ZwO/HA9/wBn1LRXiKeK/EOj+A5vEOsRLLeTMv2aLYqBEbAVmx+eOvT3I4ifx74h07T9G1ZtXS7S9c+davaJGY9p5AI5IIOM+2aAPqWiqmn3IvLO3ugpUTRLIFJzjIBx+tW6ACiiigAooooAKKKKACiiigAooooAKKKKACiiigCl/y9j/AHau1Sx/pZ/3au0AFFFFABRRRQAUUUUAFFFFABRRRQAUUUUAFFFFABRRRQAUUUUAFfM3xc0HXtf8RxvYaNNLb20KRiUMuJMkscZ6YJx+FfTNFAHyr4+8I61qV5p2pado00dxJap9pRHT5JFOByMZOMc/SvSLvXdVsvAGpT+INOa3uYofsqgygtNuUIHP4tk/Q17FXD+KvDEniW6tYru+dNJjBaW0j+Uyv2Jb0HpQBx3wO0V9O8NvezJtkvpS6ZXB2DgfgSCfxr0Txbe3Vjo872WnTahM4MYhhODyCM/QV0UUaQxpFGoVEUKqjoAOgp9AHyb8N9B8TeGNc+33Xh65kiaNo22yICM9+vPSvrIciiigD518ReEdT8P+NbfxVoOm/arbzN8ttB94FlKvwfXJPHTNaXhjwxqes+MZfGGsWQ05NwMVm53sSsewE9MAYz0zkdMV7xRQJ3Plbx94D8Qaf4nPiXQIxc75xOEijG6J/df4gTk59+a9a0CDxN4htZP+EkjhsrGa3MJtIx+8dj1cn+H2GfqK9PooGfIWn+F/GfgXxO02kWD3tuWKhoyPLni64bn5T9ehHGR19xv9G1/VfBmo2GoTQy6rdAsqjConIIQEcduvvye9emUUAeBfBzT/ABRpcb6ffWS2WnwStIxlX55mYYwOegIBzXvtFFAHyHdeF/Gdr8RLnVLPT/tMpupHhuZFxAFZTtJJ7KpHHXIxya6X4WaB4l0XxhqE2paa+2dHWa5JAjJLBtykdcnoPft2+l6KB3Cvnb9oghtJ0tc8i5bP/fNfRNfN3iH4YeItUuNWA1Sye1vLv7TEJpJN0XLYAGCBw2OPQUCJbVrub4PWlna2Vze3N2HiRYF37B5zHLEdAAMfl7kcl4Xj1jRvCet6LN4f1F577JidY/lGQFOf519O+GdJXQtFsdMV9/2aIIz/AN5upP4nNblAHx54Ft9V0Gy1yG80HVWkvLJ4IDDbM43EEfNgcdufrXYfBXSb/TrvUINR0m6giuoRiSWMhcd1Pp1r6TooA+Orzwd4j8F+LI9Q0exkvIIpDJA6LlWUjBVgDkcEiva5r7xHf6FqV/qGmTW4ltJbe302CPzXZ2BHmPxnHGMehPHr61RQB8l/Cq31jwrqF7c3vh7UpFmgKJ5UX8WQcYPY46/p6XvhLpOtaV4qmur7Sb23guUdC5jO1STuG4+nGPrivqaigD5r03w9rPgPxpPqkNhNqOmXu9Ga3AZ1ViG5X2YD8BWz4A8JahL4pvfFmrWj2ReSRrW3cjeN2QSw7YBx2z9OvvdFAHh/xp8KXWuWdnfadbvPeQP5bRxplmjOTn14P8zXpvhXSIfD+hWmnwhiIo8vnlmY8t+pP6V0dFAHyXoumaxH8SRrv9hXz2TXjkFocYVwVDHPTGc8+lXvib4X14eOYda0zT3vY3MUq7IxtVkAXax/4CDn0PtX1NRQB81fFrRvFGr6VoaPbG6nXzWuVtVyEYkEDH04z6g1xvinQfF97ZaJHcaHtitbVYokt/mbgDJcdmPHH1r7HooAz9JSSPTbNJUKSLAgdCfunaMivNvjLb3l94YaxsbG4u5ppVJEKFtgU7iSB9MV6zRQB8caTa65p3gnVtAPh/UGub64R1fYQqqNuenJPy4x7/hXZ/C3w5dXPhvXtC1Szu7P7WcrJJGVAwMAjPXkZ+gr6UooA+XvC8OueBbDX9Cm0O9vZJ+bWe3gLxOSu3JPTHKnHXrmui8A/Dd7bwxqUOrARXmqx7cKMNCvUA++cEj2xXv9FAHyd4Tt/E/g1Nb0l/Dl5eRXKlEkjGFzgqGBwcgj344rS+DWh6/o+uTz3miTQW88RjaWVgmzkNnB5PTHHr9a+n6KAPjvxFZa7d/ENtfj0C+W2S6jYAxE7kQKhIPuFJ9sirPjWy1bV/GkWs22iakbWNoHIaAhjtxkD34Ir67ooA+ePit4T1HUb+w8S6ZazXTRKnnWm35wAcjjqeuCBk1U8T6bqfxI1/TI00u907T7WLdPLe25TBJywXP3uAB+fbmvpKigD59+OGg6lf2GkppenS3NvasytHboWZMgAYUDOMDr2x71D4jbxhq/gNUtNKlsvK8qNrZS/wBpkRVwx2gDgnHHXAP0r6IopJWA+KToni1vBv8AY48MywwxXYmllWPM0xIOPlHJAz1+nvX0R8I49RtvClrZajpstk9uWVfNAUyAsWzt6j72OeTivTqKYGVrk8lrpV7PDbSXMqQuUgjGWkOOAAPWvl74Txal4c1q8v8AUND1MQz2zKvk2ruQxZWAIA46HrX1tRQB8ufCOx1PTfE19Ne6PeJb3kbJvaI7UywPzdqwdX8M+IvBnjNtW0nTprq1EzTReSCQyHloyByOpH5da+waKAPOdI1HXdcg1C7u9Mk06yNs8UFpKMzO/wDeI2ggdgO9eFfDC11bwpqzalqXh/VRbXCNAGjgbKEkHJTGSMgD/GvruigD5v8Ah/4VvtQ8aX3ivUNNnsLYSySW8Nwmx2dsjJXrwCTnGMnjOKW10HUfBnxButaksLq/03UDKwlsojK0RdtxDKBkYP4YI5JyK+j6KAPnH4f+F9Q1Lxfe+KtTsJ7G3E8j28M6lJCx4BKnnAB+hNfR1FFAHzV8bNH1W413SdTsNOuLyKGIBlgjLEFXzjgHrmvPPHI8TeJNfi1iTw1dwJEVjjiERyVVu5xyck846Y7CvtiigD55+LXhi88W6Xp2uaVYTNdom2S3cbZBGckYB7g5+oNXPh74g8Wz2Vnoz+H3i+zBUkv7yRgBGDg/LgEtjpzzj8a96ooA+RfH3hDXdB8YHxDo9q1zHNcC5j8iEyFJOrBlHPJyc9Oexr3Tw3qWv+IpjdXNlNo9kkLRmCVfnllP8XIDBV7dMmvRqKAPlTwZpfiTwl4s1NIdDub5plaGO5ZWjh5cEOXIxj1A5qD4uQXt94yhuLXTbuWO0jjRmjtmIYgluuOeuM+1fWVFAranyN8TpbnxF4j07UNO0vUnhghRG3WrKdwcsR0966b4yfadXsdDS0sL2RzGZnAgY7AQAAcDr1/L3r6TxRQM5XwPO0/hrS98MsLx26QskqFSCg2ngj2rC+LMki+DtQhht5bia42RJHEhY5LAk8egBNej0UAfIPgw3WleDvEWn3em30dxdqPIX7O3zkjbjpkY689q6H4PaTNNpWv6Nf2tza/bYwFeSFlxwRnkY4yD1r6dxRQB8r+EHufAMut6VqlhdM9ypW1eKMss5GVG0+/WpvA3w6vbnw9rc1/am1vNQg22hkIyAfm5HVckKOeetfUJUHGQDjpS0AfH3gPVtV8EHVtF1DQ76SWdcrHEmcNjGcjquO4JFafwPiv7PxJdC60u8hjnt2AkeFgqncDySB6Y+uK+rcDOcc+tLQB8b2hni+KDay1jff2eb5384WsmNpBGcYzjmn6lJcT/ABPXWlsL77AL2M+b9mkxtUKpbkZxxn6du1fYuB6UYHpQB8ueP9Cl8OeO7PxSIWfTZLiOaUoM+WwwGzjnnG78alubKL4g/EK01LTY3uNFtkjM1zJGyIxUk7RkAk5wMfXtX06yhgQwBB7GkRFQYVQo9AMUAfKXx6srhPEemailrI1uIFVpETILB2OM+uMVu/FHxFrFx4K06e1srqxtrlwJ2LYcKB8oOOisT1OD8o9a+kHRXADqGAORkZoZFZdrKCvoRxQI+CNeswnh/SJLbQ7m2MbtHc3Mi48+Q4Ix3x6cYr7M8C3pvvDWmyG3lgKQJEVkUg5UAZGe3FdU0aMoVkUqOgIp4GBgUDDrXyVqngK7h+Iq2VvIVsb9muSVGxfJLZkjwD0GcY44Ir61pNoJDYGR0OKAGxxpHGsaKFRQFCjoB6V8la74Gng+IkWnWccgsdQfz22EqFhJ/ernPbkY91HcV7l8ToPE1xo0S+GHdblZg0vlyBHKAHgE++OOtQ+CLPxHcXZ1jxIqwTi0W1jgVgc4O5pCF4BY9h6duBQBpePNCk1TwdfaRpyBX8lBDH6iNlYKPchcD618+/D7xmvhjRdR0HUNOujP87xCOPkkjBDenOOcV9eVH5Ufmeb5a+ZjG/bzj60AfJXwMuJ7PXLpZbG5zd27eS3lkISPm5Y9BxjPqRWBY6vf6/4o1N9c0i4vrpoJYIbUJuFrIfu8McADnr65619rKqoAqqAB0AGKasUauzqihm6sByaAPk74EPLZeJLy1mtJozJAVyV4Ugg8/gDWf4dkkh+Kf9qzxTQ2b3c5SaS3cKysrqPzyBn3zjtX2EsaKxZUUM3UgcmnYHoKAPjrS5RJ8VW1DZIto1+5ErxsowQQM5Axz617L8btHfU/CjXEQy9jKs556pyrfzz+H5+v7V/uj8q8KuYviDf6hqWmXNug0y9faswaMCCEtg7cHJyvBBye/vQBc+COhNZaCNVulY3V4MIznJEI4UD0HGcfSvMfifb6p4a8fDxRHAGgkeKSFiTtJVFVlbHI6H8DX1jZ20dnbQ2sIIihjWNATnCgYH8qklijlXZIiup7MMigDz3wx44i8SSqbPTrmO1jQvc3M+ESLg8A/wARyPwHNeEeB9f023+JV/ey3EUdrdyTJFKAQhLNlSc9M+vqa+uFhiSMxrGixnOVCgD8qqrptipyLK3B9ol/woA+U/h5cwr8RZboyDyJ7idI5AMqxbdtGfevruq6W0Ef3II153cIBz61YoA+ZPjVrWqNqltobQTxaU213khUlpwcZAPTj09cZ7Vw9q1vpPj+yvYNNurOwLxtDFLbkMy+WFLADrk5Offn0r7QeNHILorFemRnFI0UbOHZFLr0YjkUCaTVmfJfx3uI7nxHZRxjeIbZRL1yhLE4I7HBB/GsHxJZ/wDCJalpWt+G7lhb3UAmiK5JVhwykHkg+/rivsyWztpmLy28LsRglkBJoks7aUKsltC4QYUMgOB7UDPmr4iX7eOvBVjqmnx7pbObN3BGrMYyRg445HQ/Q1rfDr4k2x0iy0eSxvJ7+BRDGsIDh1HCnPG0AYH4V9BxwRRKVjiRFPUKoANNitbeFi8UESMepVACaENeZ8nfHG4juvFdhCnLQ2yCUZ5RixbBx3wQfxra+Nl3aXml6DBbzrKyguQhz8pAA5+oIr6SlsLOaQyS2kDu3VmjBJ/HFLLYWcu3zLSB9owN0YOB6UCMPwVdQ3nhrSpIJFdVtY42x2ZVAYfgQayviepbwZrAUEnyQeB2DCu5iijhQJEioo/hUYFOdFdSrqGU8EEZBoA+WvhP4ksfDXhPVzeTpFeLOZIbdzh5MoAMKeoyDzVL4beD9Q1TRfEF1dRPDHe2zxW4ZcF3zuyB1wGUD359K+n73R9Nv5I5LuwtpniIKNJECVx7+ntWoAAMAYHtQB8TfDfxFD4L1S7i1mwlCSR7SPLG5GB44PUcGvVvibqU1/8AD+7uprL7HBPdRfZI2GHZMg7mA4BOD+Fe63GnWVzNHcT2kEs0f3JHjBZfoasT28NynlzwxypnO11DDP0NAHxno+qadD8KdasDcxrezXcZEJPzMd6HOPTah56cetbPw0sZtV8A+J9Ns9sl5K6lItwDHAB/pivqkaXp46WNsP8Ativ+FWILS2tyTBbxREjBKIFz+VAHyT8LPF9l4UhvtM1WxmMjzbwUjDMGwF2kfhXVfF+5vLjwfp019bW9vJLeb4oUblI9pxnnluecetfQraZYPdpeNZ25ukztmMY3DPvU9xaW90FFxbxShenmIGx+dAHyJqeoWUvwi0uwS7gN3HdNvh3jeP3jn7vXowP41B4h1G2m+FuiWkVyj3EV06yxGUF1+ZyMjrjlcfUV9b/2Rpn/AEDrT/vwv+FP/svT8EfYLXB6jyV/woA8x+CV7BceEYLaOXdNbyOJE3Z2bnJH0yK9blUvG6A4LKRn0pkFvDbgiGGOMHrsUDP5VPQB8QeELxfBnjqY6rHJ/o7SxMIxuJJB249c8fnWh4N1WC5+KMWpz/6LFNczECU4wXjdVBz3JI/OvsZ7W3kk8x4Imk/vMgJ/OmmztWkMhtoTITncYxnPrmgD5J+JdtqXhjx0dejGYpZEnhkU+gAZSO3ce4Ne3af4ktfHum3enWdpdxLNbssk0ihUQkdAec8+lemzQRTrtmiSRfR1B/nTooo4VCRoqKOyjAoA+L/AWvr8PfEeoW2sW0q/IYZFjIYqwIIPuMfzr2jxXe3viXwDrVzb6XJBayeW1rGR+9kRZFLuyjgDg49hnpivYJrG0nlWaa1gklX7rvGCw+hNW9oxtwMYxigD5k+A2uQQR3ulzK4dmM4k4CIijnJJ9/euT8OatYf8LYOoG6iWze6n2zs2EO5HUcn1JH519ew2VpA0jRW0MbSffKRgFvr61CdM089bG2/78r/hQB8veEtQsx8V7q4+1Qm3mlmEcocFGypxhunNVPH9xbv8UbeTz08uKe2DsGBCkFcg88Y7+lfVi6Xp6MGWxtgwOQRCuQfypX02wkdneytmdjlmMSkk+p4oA+U/jtdWupazpklldQ3KpBhjE4cD5s8kexpvxbv7TUbXw59juIZ2htiJBE4YqcLwcdOlfVx0zTyQTY2xI4H7peP0po0nTh00+1/78r/hQxs+e/i3pk+o+E9E1azKzW9pEqzbMNtDKBu+gIwfTP1rE8dahY6z4I8M6fYTxTXoKBreJwzowTacr1HP0r6sSGJIxEkaLGOAgUAflWZZaJpdjO9za6fbQzOSTIkYB/Pt1oEY/gDSJ9C8Mafp1yVM0Ssz7exZ2bH4bsfhXG/GzQLrW/DayWnzPZSGd0xksgUg4+lexUdaAPkNtcsJvhHDosVyjah5/ltbhvn5mLghc5Ixj1/lW4/hy58P/CDVI7s7ZruWK4Kf3AZIwB+QB/GvoxtI017wXzWNu10OkxjBYH1z6+9XLq1gvIWguYUmhbG6N1ypwcjI+oFAHzb8HPE2j6T4a1G3v7yG1ljlaXDMN0gKjlR1J4xgVR+GfhvUbrwt4hvBAyDUYClqpx+9xuzjnPXjnrX0heaJpV9JHJdadazPEQUZ4lJX8cfpWsiqihVUKo4AAwBQB8d/C3xfYeGdN1rTdWaWFpfmiUREkttKkH07dfer/wABbuOLWr+1nVgbmHEeASCQeRx7c59q+oTo2mG7N6bC2+0kEGXyhuOTk1egtbe2G2CCKIeiIF/lQwPlz4dwjwb481S11qSCwWSB/LaWQbGUuCuGzjkAnn0x1q18MNObXPHepeJVjkWyhklMEmPldmyvX/dJNfSGo6ZY6nEYb60huIzztkQNVyCGK3jWKGNI414VEUKB9AKAPifwVfW2n/FEXF3MkMIvblTI5wAWEijJ+pArvtbtB4w+Kdo2luJrWw8pri4Q5RNh3Y3Drk4H1z6E19IyafZSqyyWdu6u29g0QILep461Ja2ltaKVtreKFSckRoFBP4UAfIPxkuYpPHsAjkDeTHGsm3nac5IP4EfnXqvxA+Il74a1uxhs7eK50+SESOx/5aZJHysOPT8a9fl0jTZpGkl060eRjlmaFSSfc4rg/Hnh2+8SPp+jW9tFBpQbzLi7BXdHjoirnv64I6elAHo9lcLd2kFyoKrNGsgB6gEZrwv46eKBY6Yug2zkXN5hpiM8RAnjPqSB+GfWveYYkgiSKNdsaKFVR2A4AqndaZYXb+Zc2NtM+MbpIlY4+pFAHzL8MH0bwZo8+varcQNf3KkW0EThpPLwDjAOAScdeg78kV6d8QNLm8XeAxOLPF+I47uKPdyp4LDP+4W4+lejHRdKPXTLL/vwv+FauBjGBjpigD5v+AmnXNzayaldzNJbWxaGyiY5EZbmRgO2c4/E1n/tCXVtJc6TbJKj3Ee9pI88op24z9cH/Jr6chhigTZDGkaZJ2ooAz+FZ91o2l3crTXOm2c0rfeeSBWY8Y5JFAHz98UPF08WgaJb6RLG9new7nuAmW+TAwM9P4geM8Y45z474jbRob7Sm0OGYWUMa+ZNKpV5ZN3zE/oOOOtfdB0ywaFYDY2xhU7ljMS7QfUDGKW402xugguLK3lCDCiSJW2/TI4oEeK+O7/Q/FN1p+jXbJbQXlt9otdScFWik3EAEHGVIBHJwc/Q1yPwi0y50bxrqOnpdC5toYTvlt2JifOCpOOM4P55FfS97ptjfoUu7OCdSuwiSMNxnOOffmnafp1lpsXk2NpDbR/3YkCg/XHWgEfJXww1e28O+MtUXU98LTJJCq7CT5m8ELgeuDj8PWvsMHIBrObTLB70X7WcBuwu0TFBuA+taNAyG5njtYJbiZtsUSF3bGcKBknivja3uI/iF49kn1G+jh0yJi6id9q+SpwEAOOWJGe/JPavsyREkRkdQyMCGVhkEHsRWMfD2inro+n/APgMn+FAHivir4jO+i6s2jWcX2KCWO1gum6MSCSVQjAxgY+oPtXget3FhdafY3K3Dz6vK8j3rMG2qM4ReRjoO3HavuptE0prWSzOm2f2aQ5eIQKFY+pGOvvVefw3otxYw6fLptu9pAQ0cRThSBjP+evegBvhG6gvPD2mTW0gki+zogYAjlRtI59CCK6KooIYreJYoIkijUYVEUKB9AKloAKKKKACiiigAooooAKKKKACiiigAooooAKKKKAKQP8ApZ/3au1TH/H2f92rlABRRRQAUUUUAFFFFABRRRQAUUUUAFFFFABRRRQAUUUUAFFFFABXlniv4jWfhfW10y/sLjy2iEonQg5Bz0X6gj8K9Tr5O+PUhTxPpYHU2q9f+ujUAfV0biRFcZwwBGafXlninxZf6HfaRpemWMF7LeIBzIwKHIGSAOF5zk+9L408eDwdp9m2oWazalchitvC52DHcsR05HagD1KvOvHXi+bwjPp882ntPpczMlxMh+aJv4cDv3/KuG1r4n6l4Y1WGy1zSbUpKnmh7O4LYQ5x168j24rpfGl5c6zfQ+G7fQ4NRhurQXTvPMYxEMkA5AODwMY9fTNAE/hr4gQ+J/EL6bpdm8ljFD5kl252kH2Uj1IHr17CvUq+S/h74zGmar/wj2i+HIN1xdbZHS6aQtjgsGI5UBSfTqa9U8a/ER9H1uDw9pFil7qkrIp8xyqRs3QH14IPXABoAm1X4mWWiatPpOq6fcQ3KOBH5TLIsinoQeMZ9DXrKncAR3Ga+GfiDNqVx43B1a1htrz9yrpFJvQ8DBB9/Q17r43+I2oeENV/s+XSIpYSivDN5pG9enPHByDxSuJux1Nt4/sbjxZJ4Zjsrtpkcx+coBXcBlsjOQB616TXgZ1f/hFdAt/E1no8c11rExkuS9wzMu4koASMkYPT+fWvc7J55LaJ7mNYp2UF0VtwU+me9MLlmvPfFnjm08KX0UGp2dwIJ4y0NxHhgxGNy46jGR+dL4+8a23g+2hZ4Dc3M+fLhDheB3PtXgPxj1fUtS07R5dS0oWW8NLC6TCRXUgccdD0/SgZ9X6Vfw6pYW99bhhDOgdN4wcH1rQrxI+Jrjwj8ONH1W3sUu0WKNZFeYoVDdxwc844rmYfjek1g8kegTtdx8uqyZiVc9S2Mj8qAPpOivn6/wDi7Ja6ZpuojRsxXqN1n6MrFWHTpwOfetbxR8TZtDtdKvxoxls9QgEiOZwCrfxLjHYEc980XFc9G8U+IrTwzYi+vYrl4N4VmgiL7M9C3YDOBz3IpPCniWw8U2Ml7p3m+THKYT5q7TuAB9fRhXDfEnUY9V+GV5qESMkdxHBIqv1GZU61438NfHa+GNBvIV0m5u3M5lLx/cUYUfMe3/6qBn2HRXD+AvF9t4w01ruKEwTRPsmhLbtp6jB7giu3ZgilmOABkmgBaguphbW8s7K7rGhcqgyxAGeB3NeK3vxVEzX8mg6NJqNnp6b7m4ecRADOAVGCWHvx9K7/AMJ+KbLxbpEt9Zq6eWTHLHJjKvtBI9xz174oAyPDnxG0TxDqUWm2S3fnyBiC8WFAAJOTnjpXpNfFfwnw3j+0AXDJJcFj6jy3Ar6UtPGX2zxBd6Hb6RdyTWr4llVk2KvZsk9x260AegUV5j4q+INnoupx6NZWkuo6rKVVYYnVVVieFZj0PTtwKb4P8fL4ju73TW0ua31GzjZpIvMVkJVtpUN65OPT3oAuaD8QNH1zX7rRLTzTLDnZKV+SUj72O4xz164q1rnjjSNG1mDRZ/tEl7MqsqQR+ZgkkAHHOeOmO4rzfwDrvhW48V3cel6BcWepziTe+8FOOSoXdhc47Dv6VD4c8V+GpPHtwBp1+NYvZzbvNctGywso27UweAduO5/lQB9Dqdyg4IyM4PUUteM678VLHR/Ef9iPp87iOYRTTbgAuQMFR35PtXsqsGUMOhGRQAtFcb418Xaf4QsUur0SSPI+yKGMfM579eAAK4u1+JptrrToPEOizaWuoqr20wmWVCpxgtjBXqOMZGeaAOt8W+NdM8KTQR6lFdBZkLJLHFuQkfw59enHuK6XRdUt9a0631G03+ROu5N4wcZxyPwr59/aJcfY9GIwQXkIIPsKi8K/Ef8AsDwtpSy6DeNZR7oWugQFZgc/Lnr19uQfwAPpuuX8V+JrPwvaJeX8Vy0DPsLwx7gp7Z9KpTeNdHi8Nf8ACSGSRrAjgImXLZxtxng59TXj3i7x5ea14Ovrn+wJYtJuz5EN2J1Zg4YffTqAcEZz1HuKAPZ/CPi7TPFkM02m+dthIV/NTbgn/P6119fNv7PMiR6TrM0jBUSZSxPQDbkmutHxJm1B72XQdCl1Gwsf+Pi585U49VUjJ4BoA9Z1G7Sws57uRJHjhQuyxrubA64Fcn4S8baR4rkni04zeZCoZ1lj28HvUGh+LtL8WaBf3lqswSGJ1ngfCuvyk4yMjkdDXzR8IfEL6Jqepi20m8v5Josxw26glQG6sew6DPr9aAPtaivM/A3xAsfFc09m1u9lfw9beVuWHOce4xyOtczd/F6y02+l07UtGvobyKTy3SNkcA+xzyOh6UAe5Vxvi3xbZ+FTZvfwzG3uXKebGMhCBnkVxWh/FWy1DXF0e80y7sJZXWOHzgMlmxgMP4c5GOtXvi3rGmW2jHSLy3lubnUBtt4oiAwcEbWyeg3Y9fSgDftvGdhqOuQaTpAGoFozLPPE42QrxznueRwPUfh3VfOPwnFj4X1i70TU7Z7LWbgLsMs6yK69QgK8A859/wBK+jqACivKLn4ixSahqFppWk3GoJppY3kqyIm1QSCUBOXwR/nvs6T450u/8My+Ipg9raxM6ukhBbIPAHqTxgepxQB31FeNn4p2a20WqNpF8miSz/Z0vWZMmTk/6sNuxgHn29eK9ctLmG8t4rm3kEkMqh0dehBoAsUV59438b2vg425vbC7minyFlhCkBh/Cckc45riZfjJYCOG6i0XUWsHbY9yyhVV+u0dicc4zQB7vRXMP4o0pPD58Qmc/YBEJCQMsM4wuP72SBj1NcCvxSt3tDqyaJfnQ0m8h70sgIfH/PPdkjkc/wBeKAPZaK43UPGWjWXh4eITO01i2AvlAF2YnG3BI565BxjBrmLX4jK/9mm50S9hi1OZYrSYOjo25gPmIPynnpjPFAHq7uqKWdgqjqScAU6vlf4z+Mb6e9Phm3tbi3h3r5jHhrj0wO6dMepFenar8QYPDel2lxqOhatBGxWIb0jBztz/AH/Y+nSgD1qivL2+JOkDw7H4hW0v2s2nNuVCJvRvcF8Y+hNa+leNLHVfDl14gtLW7Ntb790bqoc7RknhiMYPrQB3NFeFW/xisb+GU6ZoeqXU8Y3GIIOF7sSCcD+tdj4L8eaf4ut7g2cEqXlum97ZyMnrjDdD09utAXPRKK820D4hadrWt3GiRWV7FeQFwwkVCpKEgjIY+n0qPw98RdN1vXpdBSyvYLyNnVjIEKApncMhj6UAdB4n8XaN4XEP9qXJjabOxFQsSB1PHaumtp47qCK4hbdFKgdGwRlSMg814p8WdX8MwXNlY+I9MvpxgyQywOAMdD0YHH4f/X73UPE2jeG/D1lqM5khsnijW3iA3SEFRgYz1A689utAHa0V5Lb/ABLs0urKLVNNudPiv0ElrNIyuHUnAJA5UH/PHNetAggEHINABRXm/iH4h6V4f1iPSb62vRNIARIqKUwTgH72f0pNe+ImkaDq/wDZN9BeJcHbhhGCjBuhBB/pQB6TRTY3DorjowBFcxqviOPT9Uh0qPT728u5YTMFtlTCpu25JZlA5oA6mivH7T4s6Ddagmnx2961y8ohVFjDZbOOoP61b8Q/E/RvD2pz6bqFpfxzxEfN5SlXBGQVIbkflQB6rRXkFr8XfC8twkE0lzbB+kksPyjjPOMnnjt3qzpnxV8M6jqEFhFNcI8z+WkksW1Ce3OeM9OnelcV1ex3niDWrLw/p76hfs626Mqkou45JA6fjWPqHjPRLL+zwLoXD6g6pbpb/OzZ4BI7DJA5qx411HSdN0G7k1pm+wyoYXVBlm3DGF9/5Yr5++HGleGdK8QaZdtNqTzXYY2BubcRxk4I3cEk9wPqD6GmM+q6K808Q/EjQ/DupvpuopeRzLglhDlSCMhgc8j/AANVLT4q+Gbu+js4pbktJKI0kMBCkk4B9cH6UAerUUVxHinxtpHha4gg1UzxeeheN1iLK2CARx35oA7eivJJviz4Yj2lXu5IiQDKtuQoPoc45r0VtXsl0r+1mnUWXlCbzCRjbjP59vrQBrUV5RF8UtBktWvvJ1AWKy+Sbr7OTGHxnGevTHbvXoj6rYJpv9qNdRrY+X5vnE/Lt9f/AK3WgCDXtc07w/Z/bdUuPIt94TfsZ/mPQYUE9qpeHfFWieJRL/ZF+lyYvvrsZGX3wwBx715f4m+JGiat4a1dLKC/niNu0TTrbHy43cEKGJ6ZOOff1rl/2f8AyLfTtb1J0dniKqRGCzFcE4A7nigD2rXfHPhvQLw2Op6kILkKGKCGR8A9OVUimaL488M65fR2GnamJrqQEpGYZEzgEnllA6A15B8PW0LV/G2pahqF3Le61JM5to5rYoI0UYBIxjcFGOemPWuY8LokfxodI0VFW6ucBRgf6p6APqnW9VtNE06fUb6TZbwrliBknnAAHqSQKyfDfiix19pYoorq1uogGe1u4vLlCnGGxk8HPXNefePvEfh/VmfwzNf3Nlqkd1H5Mn2diElBG0+4Of1zWHoOvQ+HvE99L4u1Uvrcqpa7ILVhEI+CrAhRnJJ7UAfRFFHWigAooooAKKKKACiiigAooooAKKKKACiiigAooooAKKKKACiiigAooooAKKKKACiiigAooooAKKKKACiiigAooooAKKKKACiiigAooooAKKKKACiiigAooooAKKKKACiiigAooooAKKKKACiiigAooooAKKKKACiiigAooooAKKKKACiiigAooooAKKKKACiiigAooooAKKKKACiiigAooooAKKKKACiiigAooooAKKKKACiiigAooooApD/j7b6VdqkP+Ps/7tXaACiiigAooooAKKKKACiiigAooooAKKKKACiiigAooooAKKKKACvkr9oHcPEWmlev2UY/77avrWvLfFPw10nxNqTaje3V75zKF2q6hQB0AG2hiZ4jcarrHgjx5Bf63cJdi4iUPOqllMLYzs9MEdvTvnnufjD4h8PQppkk+kxardSwtLayPIVSNTgZIH3s88Edq7PxF8M9K19NOS7vb/FjCIEIdSXUH+Ilev0xWS3wc8OtapAbjUNyMSJfNXfj+793GO/T+ZoGfOnjSC7h1yzl1HUIr+6uII5WMYwsOc4jAHGBx09a+gPit4u/4RzQrawsio1G+gCM2CGSHBBIPrkkD0yTWnqHwi8M3cVrHGtxbCAYLRON0vOfmJBz+ntipNX+E/h7UZIHU3UCwxiMIkmQwGeTnJzz69h75bt0A4z4UaTa+FvD03i7VAwknTESDGRHkYwCeSxH5fWuBvhLYfGBHuX8vdqCOGZsDYwGOfocfpXulv8AC/TUltGudV1W8itGVoYJ5w0a46DGOBwOmK2PGXgDSPFtxb3V29zb3MAwJbZwrMOoByD0pAfOvxZAb4jMDgcQdf8AdFe0fGbwx/b3h8X9umbuwBlGFyWj/iH4dfwqUfCTw2ZEkle+mYLhvMn++fUkDOfpgUax8QNF0HV38M3ttL9mggCSTsdwx5eQpGMnIwM+poA4b4OyXniGzs7K6WJtN0WVpAG5Z3bdtyPRckivpmvNfhXoa6P4fEjWpt572V7h0cDcqk4RT7BQD26ngV6VQB8o/tAq6a3pkuw+X9mxu5wTvbjNL8aLmGXw34WkjZW3w5GOuNifj619BeL/AAtp/iuwWzv/ADFCNvjkjbBRsEZ9D1715v8A8KY0JkiEl/qMjIRlmkXlQPuj5eBmgCPXY47j4NDzEB22UTrnsQy4NZ37P9jbyeHtQeWCN/Pn2PuG7coHQg/XpXoep+A7G78PR+H7e8vLWyEgd9sm4yY6A7s8ZAOBgcVZ8EeDbfwhHcRWt7czxTMGKS7cBumeB7UAeK/tBQRW50WKGFI4UWQKqLtA5HAA6VhfEeaE+D/CMBYGUW5cqDyAQoB/Q19K+MvCtj4t09bO8aSMxuJI5Izyp78dDxkc15q/wW0aSJFk1LUGdeN+5enYAY4FADfEZz8GlP8A062//o1K4jwihX4T+IiVADT5B9fuDP8AT8K9kvPAEN14at/Dzavfi2hcktuBLrnIUjGMAgY+lZNr8L4bPTrnTLbXtSSyuf8AXQkRsrcg8ZXjp2oA5f8AZ3/5Buq/9d1/9Br6CvXiitZ5JziJY2Zz/sgc/pXCeBvA0Hg57k2uoXM8c4G6OXAUEd+B17V3t3bx3dvNbSgmOVGjcA4yCMGgD4z08/bLTxPH4VIsNKWy8y6e6bdLIq7jsUjoG5Hv3r034BDHhzVeBxcH8fkFbGkfB7RrBpxPe3lzDNEY2iLbBnsxx1I6jPGea6Hwp4Bh8MLffYdUuw1zHsXONsR/vBehPA/KgD5S8Iz6xF4gvjoRiF80UwUOeSO4X/a7j6V7V8DvFqTCfQL9mF80rSxM4JaTjLBj/eGCeew9q6zw58LLLQNXttVttUu3ngYsA6qQwIIYHjuCRUF58J7SfWrjWIdXvLW5mmabMIUbGJycfnQB4hpmqR6R8WJry9VjGmpzxkt2Dl0Vuew3A/QV9W2ml6Bp+vyX9usUeq6hEc7ZCTIudxbbnHYc+1cj4r+GGmeJLxL+4u7iK8MapPJGF/fEAAMRjAOB24rX8MeBbPw8t1JDeXM97PF5Qu5SC8S442joMcf54pJJCtrc+f8A4SAD4h3BIyWM+PY8/wCfxrN8IIx+LClBkjUbjjbnj58/pXu3h/4YWuh6vFqsGrXjTo+4hguHz1BwOhzUFj8KrSw1pNag1e8F4s7TAlUK5JORgj3IpjJdR1XwG3jIwahbQ/2zGyg3E8eIw4X5QSeM4xgkenNexAggY6V8xfEXwnZal41tItKkuJNVu3SW8jUbo7eMEDzGPbtxn8sjP01GuxFT+6AKAPlr4+QXDa9osrBzaGPaufu79/P44K/pVT48KHutC2KrbrbCheQeeMV9F+LfDGneKdPNnfocqd0UycPG3qD/ADHQ1yth8OrRNRsb/UtRutRaxQJbxzbQqgH5cgDnH6n8qAPI/jLHLH4S8JJcD98sWHyOQfLTIPvWz4qSMfBmxWM/Lshz9d/P65r1jxv4KsvGC2a3lxNEts5YCLHzA9Qc/Sudk+GNtPaW2nXOt6nNpdu+9LQuoU8k4JC57n+mKAPCJLC9j+ECzLL+4m1TzXB4/dgbMD1+cA12+hkD4JX6hgSpkBx2Pmg19BXugaXe6QdGms4zYFNgiAwFHYj0PfPXNeRx/BnTUgkt/wC2dRMLc+XuUKG4+bGMHpQJI4H4XCYfD/xaLff5u07fLzu+52xW58D5Uj8H+IpJTtjRnZmxnAEXPFeteCPA1h4QFx9lurmdrgYkEzDb+CgViH4Y2UAv4dN1W/srO+GJ7VCrIRnOBkZHp6+9AzyP4LW88sfiKVEc2jWjrtOSGY9BjoTgGtD9nwH+1NXyMERKP/Hq978PeFdP8P6M+lWO9VlVvNmJ+d2IxuP9K4DRfhUmgSfadI1+9tbtlZHl8tGDIe20j2B+v4YAPO/D9iLn4z3c1kjG3guZpJmjHCHy2DZPu5x9TVMoG+NYDAEfbAcEdxHxX0T4S8I2HhkXEkDST3lyxaa5mI3vk5xxwBXDt8LQ+svrB1+8S8aUyiSKNVIYn8sY4xjmlYVup4J43fHxNuyUyq30Q69yFxXafHR/L8Y6RJ5ph2W0beYBnZ+9bn8OtehX3wniv9XfV7nXLl7t5RKWEKAbgeOAMdAB+HvXV+NvAll4uitDdXEkVzbjb56KMuvcEdPf2pjOITwLaJrOm+Ir3xW93NLPF5LSQriY8BVGD6V74eleYeEvh3YeHrhLh7u5vpIh+4WcjZCe5Vex6flXpzDIIyRkdR2oA+JvFHhrUtEuLrxN4f1E3Fh9ocNPbEhoSWyVcdxnHqOma3te1JdU+FlvPBaQ2xGpbblVUgO+Cd6/XIz264xjFew2Xw/vNPS9isvEt1FDeM5liaBHU7s5wD0OD1FdNa+C9Ig8Nt4deNpbNwS7MfnLk5357EHGPpQJKx88eBPCB8X+FvJn8RNBbW1wz/ZBGrCM4+8ecjOW9q+k/BVtbWXh6xtrS8W9giVkW4VdofDHPGT3yOvavOdM+ElpYeZGmt6j9nlGJokYIJB2Bx1Hr/SvZ7S2hs7eK2t41jhiUIiL0AFAz5//AGihnRdL/wCvo/8AoJqxr8FoPg3B56p+7tYnizx+83DBHvyfzNVf2im/4lGlDv8AaWP/AI7T9B+H9xrvhDSbe48R3xsmVZ/szIrBTjgKeoAGeCSPakxO9tDzKIu3wccrux/anzY9MDr+OKvWZ3fBm77f8TAf+hLX06vhXSF8Pnw99mzpxTaybjljnO4kd8jOa8z/AOFUS/YF0geJLkaSJTMbcQKCW4xlu/A75GcHFMZwvhrRT4g+FxsLi9S0L6kTaPICVZsDCn0ydwz06VxmiX2q+DNatNJ1yzaS0hu0lWCViVRweJIyOMjdn0NfUWueB7HUPDsGg2cjWFvBIsiNGuTkZ5PqTnOawIvAF9fXtpJ4i8QS6na2Mm+2h8lUJ5H32HLdB/k0k7oDyz45hpPGmiRooZzBGFB6EmVq6v4/sD4U00ZUst6qsFOcHy3yK7vx38PrDxhPb3U9zNb3EKeXvjwQy5Jxg+5NWr7wJpt14XPh4s+3IkFw53uJR/H9cZH0OKYHzo48r4NxuQfn1MsOB7j19v8APWvQvhmAfhbrRAAyl1n/AL91cX4MWf2ZrZtcvzFv3rGAAgbGMlfXHGa6mx8J/wDCKeENesIr97mGW2meMSIq+XmMg89+3X0oTYJvU8p/Z3jH27Vc4OYVBH1NVvhLAYviNqkVlhLWEXAKqePLD4UD152/lWR8GdIv9TutRWy1qbTtsO1/KjD7wTjvxxzz19MV9FeA/A9l4OjuDDO9xcXBAeVxj5R0AHagDw/4bkf8LV1bITPm3WNx5B3np7/0zUPw+H/F177/AK+Lv+bV6prPwssr3WLjVrPVb2wuLh2kk8kgYZuuCMEZ/HrWRpvwwg8LXo1+LX7pWtC08haENvQDLKecnIzn60Act8f8DVNIJAIETdf96s74zFm0PwquTsFqpPJwPkXnFZ3xX16x8VQ6bq2nGQxI72pjdcNuADZx6YYfrXvmqeE7XxX4R0ywuX8mSO3haOYICyEKM9fUcfl6UAeZweDbfxFpem61qHjANbJGqQmW3SLysdYyd/UEY/CvpKEBYkVTkBQAfWvG/D/wqs9Lni+06lcX1nDI0qWkoxGHIwGwD1FezgAAAcAUAfJHxfMK/EHTmuBugCwGQDuu/n9Kk+MaCXx9pcYk5aKEEhcbSZD+fr+navXfiH8PIfFtxb3sN19kvIgEZ9uQyA56eoyef8K565+EMc11HeN4gvpLpCD5s4EhyDx19PQ0Ae6xrtRVyTgAZPevJPiz4itPDelzOiB9V1CA2keSeI+ctjpxuP4kdq9XtUljgjSeUSyqoDyBdu4+uO1eU+O/h2/jDUEurjWJIYYl2xQrECEHfnuSaAPPPgd4cis4p/FGoqLeMZjtpJW2Ag8M3Xkdh+Nc98W4lf4laerqhV/s+Rt6jdjn16flXrF18O9Vvba00+68TudMtAgjtorUR5CH5SxB5P8AXBqDX/hfPrfiBtauNcbzFkDQxiAYjVSCq9ecc/XNAjy/4uRRt8RNLgaBZYmSBDFjhgXxjApvxjWCHxvp8FvafZ0jghB2oEV/nbkY6jGBn/ZI7V614h+HF3r2rw6vca2IbyEIEMNvgAryDyeueaTxP8OL3xLqsepX2tIJIo0jiWK22hQpJ5yxzkkn8aBnDftBu5g0RPMYptY47E4HNX7bwfL4t0bRNTn8S2jWtjEqQlLXy9gGAVY7hyCMdOw9a9P8c+Co/F+lW1tc3XlXluQy3KpwTjByuehPPtj61xHhX4X6hpskcGqa2brSYpRKLKPcEdxyCeeBnBx3oA89+MYB8f2AIyNkOR/wKtn4wIkfjjQgiqoMUIwBj/lqRXf+L/hxP4j19tYOrLAVCCGMQZ2bfU555yfxqHxH8OdQ8R6xDq19rUSzW6IkKxW2AoU55yTnkk/jQB7WOgr5n/aIOU0lQuTl8fpX0nAsiwxrK4eQKA7AYDHHJx2r5p/aIGf7H69ZOn4UAaWv2lvb/BaLZEgKwwSj5R99pVyfqcmvLvtV8vwneF4iLaTVFSN/9naWP4blx2r1ax8J654j8CaRpf8AatqlmwWZmaJvMC8lU64IGR6dBXpkHgrSYfC7+HPK32rqdzOcsZOu/PrnB/DFAk7ngmny29p8FJ/NgMhnuGVSqg7X8zhjnp93GfpXKnVL1vhUtm29YBqvlIwbAZNhkKkdxv5+v0r11fhtrbaAnhqXVLFtNW7E/nCJhKq91A6dSTye9egzeBdKk8Jjwzhvs6KSkpPzCTk7/c5J49OOlAzyz4cRhfhTrhCIxK3LHPGSIxz9Rj9BSfs6/wDHhqx/6ar/ACpLD4W+J7DT73SrbxJbR6fckmSNYT+8OMDPGRkYzg/nXYeAfAeq+D4rlodYhleeM5gaE+V5g+6Sc5x1zQB5z8I7VW+IWtSsocxicrn+EmQDI/AkfjVbw3tHxon3LuJubgKc42ny359+Mj8a7fwr8P8AxH4f8Qya0uoaa7TlxPGBJgqxyQOPXBHPaqmnfDbxHa+K4/Eb6tYNP9oM0m1HG4HIIAx3BI6/nQB5r8Qsj4t4OObu0Iwc/wAEf5VrfF1g/wARNPUEEgQA4PQ7q9I8e/DK417XF13Sr+O1u22GRZgSNyDAYEZxwFGMds1zOqfCfxFfawurza9aXV4XSSSSWIx5ZcYACgjGAB2+lAH0RfanY6d5QvLuGAysFTzHC7j7Vo185/HDQpp7Oz1qS8jSWCNYZIFJAY5JLJ+J/KvbPCdtcWfh/TLe7JNxHbIsm45IOOmfbpQB0FFFFABRRRQAUUUUAFFFFABRRRQAUUUUAFFFFABRRRQAUUUUAFFFFABRRRQAUUUUAFFFFABRRRQAUUUUAFFFFABRRRQAUUUUAFFFFABRRRQAUUUUAFFFFABRRRQAUUUUAFFFFABRRRQAUUUUAFFFFABRRRQAUUUUAFFFFABRRRQAUUUUAFFFFABRRRQAUUUUAFFFFABRRRQAUUUUAFFFFABRRRQAUUUUAFFFFABRRRQAUUUUAFFFFAFEf8fjf7tXqpL/AMfjf7tXaACiiigAooooAKKKKACiiigAooooAKKKKACiiigAooooAKKKKACiiigAooooAKKKKACiiigArHuND0q5vlv59PtpLtRgTPGC351sUUAFFFFABRRRQAUUUUAFFFFABRRRQAUUUUAFFFFABRRRQAUUUUAFFFFADAiBy4VQ5GC2OTT6KKACiiigAooooAKKKKACiiigAooooAKKKKACiiigAooooAKKKKACiiigDhfE3gXQvE14l5qcEskyRiMFZmUBQSegPua2PDnh6w8OW722niZYnbcVkmZwDjHAJ46dq6KigAooooAKKKKACiiigArJ1zSbXXNPl0+9Eht5cbwjlCcHPUfStaigDz7w98PtA8O36ahp0M8dwoK5M7EEEYIIzz/iBXoNFFABTXRZEZHUMjAhlYZBHoadRQB51pvw38LabfC+g00GUNuRZHZlQ5yCATjjtXooGBgdKKKACiiigAooooAKKKKACiiigAooooAKKKKACiiigArzfxh4AsPFl/Bd317eIsKbVhjYbevJ5BxnvivSKKAOf8NaFD4esFsLa5up4FJKfaHDFc9hgDA9q6CiigAooooAKKKKACiiigAooooAzbrS7K7u7a9uLZJLi2z5Ltzsz6DpWlRRQAUUUUAFFFFABRRRQAUUUUAFFFFABRRRQAUUUUAFFFFABRRRQAUUUUAFFFFABRRRQAUUUUAFFFFABRRRQAUUUUAFFFFABRRRQAUUUUAFFFFABRRRQAUUUUAFFFFABRRRQAUUUUAFFFFABRRRQAUUUUAFFFFABRRRQAUUUUAFFFFABRRRQAUUUUAFFFFABRRRQAUUUUAFFFFABRRRQAUUUUAFFFFABRRRQAUUUUAFFFFABRRRQAUUUUAUVP8ApjD/AGavVQX/AI/W/wB2r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r/AMfr/T+laFUlH+lt/u1doAKKKKACiiigAooooAKKKKACiiigAooooAKKKKACiiigAooooAKKK5rxF4m0vw6kP2+dhLOdsMESF5JD6BRQB0tFefWnxB0CeeO2nmuLK6kxtgurdkYknAHAI9O9eg0AFFFFABRRXnnjPx/pHhJ1guhNNdsAywxJzj1JPH60Aeh0VHDIJY0kXIV1DDPvUlABRWRfa1p2n3ltZ3l0kE9yD5Ik4D46jPTPI4zzmpo9Ts5dQl01Jg15DGJJIwp+VT0OcY/CgDRooooAKKKKACiiigAooooAKKKKACiiigAooooAKKKKACiuU8UeLdH8LpG2qXJjeUExxIhZnx1xjp+OK6O0uEu7aG4jz5cqK65HOCMigCxRRXKX/i3RLDVodHmvV/tCWRYxCqkkFsYyegzkd+9AHV0UUUAFFFFABRRXKW/i3RrrXW0KC68y+UNuVVJVSp5Un16/lQB1dFFFABRRRQAUUUUAFFFYmma7pmq3FzbWN4k81sdsyqD8hyRzkeoNK4r9DbooopjCisDW/EekaD5Q1S/itjLnYHyS2OvArZt547mCKeFw8UqB0Yd1IyDQBNRRRQAUVzfiDxNpPh02o1O7WA3MmyMEZ+pPoo4yfeujVg6hlIKkZBB4IoAWiiigAooooAKKKKACiub0zxLpeqape6VaTmS6siRMNhAUg4IyeuDxXSUAFFFFABRRRQAUUhIUEkgAckmue0fxLo2tXElvpt/FcyxrudUzwM4znGKAOiorEv8AXtL069gsby9igubjHlI+RuycDnp1p0GuaZcalLpcN7DJfRKWkhVslQOue2eenWgDZ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a/8AH230q5VFT/pjj2FXqACiiigAooooAKKKKACiiigAooooAKKKKACiiigAooooAKKKKACvnr4hauPC/jzTdaurEXVt9j8tfVTuOSpPAYZ9uD7mvoWuR1g6Pr11c+GdRiWVvISfY3GQSRlT2IwP++vrQBz2qxaJ46sLa90x4bq8tJ45YmDbHjwylgwPIGOx9Kt+KviBo/hi9jsr5LppXxkxx5VQcfNknkc9sn2rxfxJ4Yv/AIZ6hH4l0SdZrIS7GhkHKK38LHuD0z1HFdD8XZF1OHwjLLGoW6lDuh5GCEJHv96gDpYfi5oL6kLaWK4htHHyXbrwTnH3eoHXn26V33iXxPp/h2zS5umaRpSFhiiGXkJBIwPTjrXGfGLTLGbwVdyPHHE1sY2gZUHyncFwPYhiPxrxfQbq8j8VeDm1x2EaWyiLzGwBkuEPPf7me/A9qAPebPx5FHqEWna5ptzo884zC87KY39tw6GvPfj9Esy6IuBl5XXPscVs/HqxtJfDlveykLcwXASE923D5l/IZ/4DXE/FuSf/AIRrwhJcu3nFSzMeD91D+dAPfyPoXU9asPDunW8l/MVyqxoirl5DjoFrl7Tx/brq0elazpt3pNxOR5DT4ZHycDkdCT+HvXn/AMTJl/4S3wmLq7ltrYpxcR7d6MSBu5B/2eo9a7HxP4M0m7+z6nruvX8tvZndEZpECjOP7qjOSB0oEncpfFyfTNTtU8PNBdXOryDz7SO2TJVgG5J9MA5HXofes34O3+nWNnfadcR3UWtQ5mvRcL8zgdNvUkBQOOvOaz/BGpIvxP1+DUQ5vZ2eO1ZuiohJx17oAR9D0zXqU9roel+KYLxbVzq+po0RMXI2qAS7DPHQDI/xoGc3H8WvC8pnCSXTGJAyAQHMxJxtQZ6/XA966rwj4w0rxXHK1g0qSRH54ZlCuB2PBIx+NebfDm0hfx34quXQNLHJiNj/AA7mOcfkP8mtC1H2X4geKTZQgTf2asgGNoaTapz26nHPrnvQB11542so7i6gsrK+1E2hxO9pEGRD3GSRk9enpWz4b8S6X4ktjPptxvC8OjLtZD7ivPvgdJby+FWZAv2j7S/2g5yzNxgnv0xXO6FaDS/i/qNvZnbbzxGSSNOgygY5Hb5jn8RQB6Dqnj/TrGS7ENjqN9DZnbcXFrCGjjYdQWJHTv2rjPiB8QhH4cjfTbW7VdQXbHdMNiqO4B/vYBHtWObTxJ4Il1O4sbODXvDt48ssyROAVzw2cZOQAQcZHHY1zvxHvtOuPAnh19IjkSxM8gSOU5dCMggn65/SgD6X8NXr3+kWlxJFPG7RqG89cMxwPm69D1pfEGuaf4esTfalMYoAwUEIWJY5wMAe1WdFOdLsT/07x/8AoIrmPiUQPB2sbmCjyOpXPORx/wDX7UAc7P8AFrwtFHE6zzys6hiiRZKZ7Htnj1716HY61p19pa6rBdRmyKFzKTgKB1z6EeleT+B9F0+P4ZSt9kTzLu0ned3UFnPzYOfbAx6YHevIo5JU+EciRx71k1MLI39xcZz+YA/GgD6CPxK8PK8e5rtbeVtqXTWzCJvcE8/pV/xL450nw99mN0LiSO5TfHLCm5CPrnrXAT+Ddd1/w/bWj+LLaTSzEhRFs0CgKBgbhg8Yx17c1qa74Wh1P4eR6ZZagt81iPNhuByHZN2VGD6FlGc9vrQJvVI9KuNbt7fRTrMkNwtuIxIU2fPtz1xn05+lefz/ABW0O3jhlmtdRjjmBMTtb4DgdSDnn8K5HRPEk3ibwjYeHLOVF1OdvscxZjlYVUkvxjqoA9+RXffEPwnFq3hVrOzty1zYoGtADk8YyPclQR9cUDOk1bxLbaTpcWqXNpe/Z3UMwWLLRg/3hnjrVu41+wtdGGs3MjQ2ZjEgLr8xB6cDucivBdD8ST/ES10fw6wmDxOJdUkYAiSKM8c553Hbnj72D250PixcufFfhTSjt+wmeJzDgbSfMC8j6cfiaAMD4x+K7DVtGtrb+y72C5aUSQS3NuEDIByVOc4ORXt48Qad4e8NaXcahMVD20SRxou55G2DhR3rifjxFH/wikTeWu5LlApxyvB6elZ3iltLhTwjPLZ3t9rK28TWNtbuFViuxsuSOBn69O3WgD0vTfGOnXuox6ZNFd2N7Ku6KG7hMZkHPI/I/wD6wa8q+JkYPxB8LlIlLl42Y9M4l6/gBRqi6y3xH8OT6utsrup8qG2JPlrhshicZOSc4444p3xKk8v4ieFTtZvuDCj1kIoA9d8ReKdO0CW2t7nzpbq5OIre3jMkjdeQB2yMU3QPFWn63eXNjClxBeWwzJBcRFGA9cfiPzrhvFE9hB46057LSJ9S14RcL53lwxIdw3sdp5GT2x071j6CNSX4q3I1VrVrg2JINsCF28YBzzkdOfagR74TgE4Jx6V59pHj3S9U1caPHb3sV4WZSkkONpAJOeeOlehV89+PtvhDxtpfitIP9EuAYbojHLbSM46524P/AAGgpK56xe+KtPstdt9CmS5+2XGDHiLKkHvn04PPsa82kt4oPjHC0UaoZbIu+Bjc21hn8gK6rw80PiPxJea+qpJa2S/Y7KTIOWxmRxjt82Bye/TpXOXP/JYbY4z/AMS8/hw1AjvtS8XabZaidMjW4vL1VLSQ2kRkKD3x/L/EVd8OeItP8RWcl3ZM4SNzG6SLtdSPUdq85sDbDxXrn/CL2Zn1RgVvLu6l2wQuSeAApJO5ent6CuY+FVnM2r+MLG9KLPJmOZohhQSzglcjpzke1AHpcnxC0bZPPBFf3FpA/lzXUVo/lI3cEkDpxnjuPUVz/wAQPH/9laBbXGmW9w0mow7obgphYge5JBG72rgLaHxN8L7e5ivLOLVPD82POZHwqFsKcd1zkDkYPFaXj+8068+GGnS6UztZiZEQSH5l27gQfoRQB6NaeOtL0/RbG51h7u2MkKbXmt2PntsBJUqDn/69QXPxT8LQR2sgu5JfPXcVjjyYunDjsfpnpT/Ftsknw1njniVzHpyMAedrKoIP4GuN8J21rF8IJrj7NG0slrdFnKjOd7qDn2AH5UCk2k7K77HrWqeItKg0JtVfU0gs5kKxXQQthiCAQoGScjp7Vy/wnttKj0KSfTbiS7eWdvtN1KhUzSDvgnOOeO/rzXOfDwJN8LphMiyKkV1tVxkD73TP1P51c+BAx4RP/X1J/IUDPZJJEiRpJHVEQFmZjgADqSa4A/EDRRGLkreCwM3ki9NufJLf73XH4Vt+NItNm8O6gurtIth5W6YxNhsAggD3yAPevAtUS6ufh3Omh6elp4ejJfzNQffczfPnKqAVXnjOexx60Aeh/GKS3uvBMl1EY5VZ4mjkXB4LDoa6GDxJpnhvwvodxqk7QxTW0MasI2fnywewryLxCc/Bax5xkp+P701B4EcXevaXaeLYpRcQWqDSUk2CDZtG3p95uOOTyPXGAD6Jh1q0bTZNTnE1nbRglzdRmMgDvg9j29awbbxzos97BaPJPbm4GbeW4iMaTDIA2k9c54rgfjbNhdCtpHH2aS7DSxngMBjqfTk/n7V6L4q8OaTr9nbNqDsltZ5mR4n2gDHqO2B2oAzfF0/g2TUbODxC9sb2L5rdZd2V3EenHUDrXX6rqmn6JZ/ar+4jtrZSFBPc9gAOSeOg9K8U+MYtrg+Gb2AI3m3SlZQvLKdpHPpT/iqJbrxX4YsYrpbV3ZjFK6B1WQkbcqeDyAPxoA9M0vxhpOo3qWIea3upMGKK4iaMyggkFc9sCuxrwfXPA+u6hd22q6x4tgj+wtvSVbZY/KGQTg5A7DrmvdYyCikNvBA+Yd/egDl/EHivS9CmjtrmSSW7k5S2t4zJIRzzgduDTtH8V6Nq9pNdW94qrbrunSX5GiHP3genQ1wMn9mL8Qby50aF9Q1xrcLOrTBYLbAC7icE5wFBA9T3PHPeA7a7T4leI4tVitftMlqTMlvkxEMYzxnk5BGc+9AHo5+InhYw3cqaojrbIGYBSC5OcKmQNx46D/GtLw34v0fxHY3F7YzMI7fPnLKu1kAGc49MelePfCTS7CfxH4nlltIpHhumSIMgKoN7HgY4PA/KtLwVZwWfxM8U2EMWy0aDeYSuFO4oT8vTHzNj2PbpQB2fhK88JXuv6jcaC4lvriMS3MiBgmN3v3J5OK9IkkSKNpHYKiAszHoAO9fP3w5tYrX4j+KUgRY4sMFRVAC/OOgFfQTqrqyOoZWGCCMgigDz9/iN4VVp1GrRMIY/MYqDhucbV/vH2GeOa0/C3jDR/FAkGnTsZYxl4pF2uB649K8T8G+HdLvfiT4hFzZQyw2zO8MJQbEbeOdvTj+taeq2CaD8VdIXRoUgF9DvnjQYUj59+AOnCg8dxmgD2HW/E2naPL9nmM01zsMpgtojI4QdWIHQe5qbw/4j0rxFC02mXYmVMb12lWU+4IFeWfBx1urzxFe3IH9oSXZ8zI5VSScfTP8AKobeH+xvi08OmWoEN9ab7lFOFXOSXx9VH5n1oBO56jr/AIm0rR3+zXbvLO65NvDGZH2d2IHQfWvGfhvdaUfHPiK801oo9LFqXjKoY0VcqScEDA4Patj4HPbX1nquqSM0mqTXRE7yEFtpAI5A6E5/EU7wbBaj4i+LLX7LHsaIcYG3adu4FehyTk//AF6ANbQTofiLxtf6rDe2+oSW8EYt0SMkQjoW3HgtuBxjoDTY9OtNP+KMP2O3jgWbS3lkWNcBnMhyx9zx+Vc38L4oYvHni5bdFjiWRlVFXAGJCDgemRXZXZ/4ulZD10dv/RhoA6uPxXocmqHSU1BDfiQxGDa2dw6jp7VoXWtadaX8Gn3F0sd3Pjyo2U/P9DjFeLfFeOTw1r2j+MrSJiEkEF0EbG9eeD9V3DOMdPx7jw/d2vinXv7etT5lna2qwwlsHEr/ADN9GCkKRQB6T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RT/j7f6D+VXqop/wAfkn0H8qvUAFFFFABRRRQAUUUUAFFFFABRRRQAUUUUAFFFFABRRRQAUUUUAFee674Qnv8AX4NdsdWlsbmKMR4VAwYZPXPUH0r0KimmB5fd+D9U1qaAa/rgvLOGUP8AZYrcRJJj+9g5P9PxriPjlb+ZJ4btYm8nMzIjKM7PuAce1fQ9eb+J/h7pfiW/a9vrm9LEDEay/InAHyjHGcDNICpceDNV1hraHxBr/wBssICG+zxW4j8xgOCzd/pWl408EWfidLR1nks7q0P7maHjavpj8ARjpXbafaiytIbVZZZREgQPK252x3J7mrdAHmo8GXWo3VrL4h1h9ShtPmhhWIRLvz95sH5uOKh8e+B5/GE8Hm6qYLWAZSEQg4Y9Tu69hXqFFAHnHifwRF4l0KCw1C5VtQtx+5vliwV56bQeQRgEZ7ZrntC+Gs9s9sNY1651C1tn3x2vKpkcjOSc8817RRQB5P41+Hq+ItWh1e11J7C8jQLuVM5YdG6g57fgK0vDPg+40cz3tzq01/q8kLRR3E+SkQPIwmfXGeeeema9GooA8i8PeB9Y0TWbrVk1+KWW7P79GtMK/Oegb/PPrWnofhTVbLxBPrV/rUV41xEIpo1tQgZQMAdT3wfz9a9KooA8ntvBWo6Dq13e+GtSt7W1uh81lPEzRqcdRg9jyPTp04roPCHhc6HJe315dC91O9kLzXGzbgdlAyeB/npXcUUAeQWHhHxNYabdaTBrdp9iuWf70DF4lcncEOe+c/Xpinav8OIrrwja+H7W6WOS3k80TyR7tzHOe/Gc9vSvXaKAOR8GaLf6Hpq2uoao9/KuFRiuFRAAAoH9TU3jHR7jX9FuNLt7mO2+0YDyOm/Cgg4AyOTiuoooA8007wrrFh4Uk8PR6vASQ0aXHkHcsbZLLjd15OD2FQ+HPAMNh4buvD2qTpe208nmBo0MbKeD1yeQQD/PNeo0UAeAad8NvEenIbO18UtDYBjiNFIOCecjpmvbtK0210mwhsLOLy7aJSFTOepyc59SSa0aKAPPfDPgm00HXdU1aNlY3Z/coFwIQTlgB9enoOK7S7v7K0YJdXdvCzDIWWRVJH4mr1ef+LPAumeKdQtL2/knHkIYzHGwAdc5APGRyT0oE3ZHNfCXS4VbWNbitmgjvbpltwTkGIHOR7Ek/lXSfEDwZF4utYAtybW8tm3QzBc4zjIPfsOncV3NpbQ2VvFbW8axwxKERF6ADpVigZ89aj8NfFGsWcdpqnizzoYjlUZGfJ9SSQSfrmtfVvh/rt3/AGTcQ+Io1vdOjMcUht9oA6DGD6Adc5r26igDwPUvhv4i1C/stUm8VF9QhJ3SmHAj5yAgGBjrkcVv+IPAuoavq+kaqdWhM+nIgzJb581lbdkgHjJr12igDyLxb4K1jVNdttb0nWFsLlIBFKQD2PbHUHPQ+lZVp8Odag16PV38USSTOFW4lMWHZe6r2AI6ele5UUAIBgAZzj1rl/GXh6HxPos+mytsZsNFJz8jjocDr34rqaKAMTw3pEWg6PZ6ZCcpbx7S395jyx/EkmuQPhTUT4wXxIdRt2VQY1gMBBEfIxkN15POK9KooA8Of4ea5YatqN1oPiEWNtfuWlUx5ZcnOB9CTg8HB69abpfwwvNM1G5mtvEM62s6neNp8yQ4P3jnkbjn3H517nRQB5ND4Z8UxaNPocmsWN3Zyx+Ss08LeZEhGCBg88dMninan8O7ebwdF4bs7owtHIJjM67t8ncke+fw4r1eigDxR/Bvi2bQJNDn8R2rW0oVCxgLOsYGNgPGQeM5549zW5Z+ENQs/BL+GI721diHjE7RMAI3YseM/e5OOcdK9PooA8m0XwlrujeGbrQbfUrJ1k3COZoWBQP97IyQe+PrW38PvDV54V06XT7i6guIjIZI2jQq3I5zk+1d9RQBzPjLQz4k0C80kTeSbgLiTbnBVgw4/wCA14/H8NfFEmivpFz4qX7IqbYrdEJQ85wx4OPbnt6V9DUUAfPb/DfxJ/wjw0I69bS2xZW2SIwEYBJwpxk5J7+g4rofEHgK91nQ9Gszc2cN/pu1EuVVjhFUDj1OVB54r2OigDyzX/BV14l8PQ6bq13G19a4MF6mSWOMEup9e/PoawNM8AeIpIY9P1rxKZ9KTaGtoc5dR0UscHHT1r3KigDyzx94R1LxC+lx6fNZW9tYMJFWUNksOg4HTAFHj7wRN4vsrF2uYrXU7XOJE3FDnGR69QMGvU6KBNHi2neCfEtxNbReIPEKXmnQyJI1uAWMpXkAsQD1A9c17QAFAAAAHAApaKBnh83gTxHZeKL7XNF1q1t/tbsXWWMn5Sc4I5Bx+FZlj8OPFGmaxNq1p4mha7mH72aSI5fkHBHIxkD8BX0HRQB5J4J8Ja34d1LU7yefTpVv3aVlTflWJJABI6ZNR6N4V8Qaf4pv/ELTaY73qlGiDSYVcqeDjr8o+vPSvX6KAPKfC3hPV9J8S3+t3c9lIL0MJEiLjZkg8ZHPQV6tRUcyu0TrG+xypCtjO09jigD5p8Mxau3xM1+XSXtgEkfz0uCQroWHAwCc5wR9D617Fp/h66bxG/iDVJ4JJ1t/s9vDApCxLnJOTyTyfzP4cn4Y8B6xpHiN9cudfWZ5t32hEgC+dnnBHQc+gr2SgDyOy8FaloPiW71jQbu2+zXgPnWt0XxknJwR75wT0yRzmt/w94avLbW73X9XvI7m/uEEUaQptjhj64GeSff/ABrvaKAPCY/h5reg65d6h4T1W2sra4GPs86lgBwcdDnBzjuBxnk1e8LeDfE+h63dapLrNpdG5X9+rxnMpAO3Jx8uD6V7RRQB5N4X8Ma9o/iHUtWml054tRcGWJHfKDdngleSAT9far82h68/i+PxAP7NMUdv9lWEyuGKbi2SdvXk+1elUUAee/EuTTpvCmrW126O/k4SNcM4lOPL46/eK/hV74e6GPD3hmwsSrCYp5s24YO9uSCPbOPwrldN+GlrbeLLnX7m7e5RpvtEEL5ykmc5LZ5APT8M5r16gDjLjTNek8Tw38erqmjomGs9vLHHPb1wc5yK7O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jH/wAfcg9qvVSTm6fnPF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jEf8ASpKvVRi/4+ZK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GLm5er1UIf+PqSr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h/4+ZKu1Si/4+JK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L/AI+JKu1Si/4+JKu0AFFFFABRRRQAUUUUAFFFFABRRRQAUUUUAFFFFABRRRQAUUUUAFFFeNa38S/7D8TPoN5pRY+aipPHPkFHAwSCOvJyPbvQB7LRXBzeLV07xCui6vbLaLcHNldCTdHMOOD02tnjnj8xnvKACiiqeoNdJaytZRxSXIXMaSsVUn0JAOKALlFfPekfFu71S4i02DQl/tKWUxITcEREg9fu5xivoCHzDEnnBRLtG8IcjPfGe1AElFFZ+q6hBpVhc39yWEFvGZH2jJwB2FAGhRXzpc/GC6EA1G30Nf7MafyFaSbEhIAJ4Ax3OOe1e+aXfQ6nYW19AGEVxGJFDjBAI6H3oAv0UUUAFFFFABRRRQAUUUUAFFFFABRRRQAUUUUAFFFFABRRRQAUUUUAFFFFABRRRQAUUVy3jHXJPDmjyaqtobmKGRPOQNhhGWALD1IyOKAOporyHS/idZa5qWl6fo9jcXEtyc3O8Ffsy9yeCD/Lkc54r16gAoorj/G3iq18IabHf3cE0ySTCFVixncQTzkjjCn9KAOworG8PatDruk2up28bxxXCblWTG4c45x9KuWV/a33n/Zplk8iZoJcZ+V16r+GaALtFFcx4u8QReGNLbUp7eSeJXVGWMgEZ4zz74oA6eiuL8E+LbbxdZTXdrbTwLFJ5bCXHJwDwR7EV2lABRRWZrWox6Rpt1qEyM8dvGZGVOpA7DNAGnRXGeDfFtr4ttprqzs7uGGNtm+dVAY+2Ca7OgAorP1W7ksbKW5htJrt4wCIIcb25A4z+f4Vx/gvx1p3i+S5jsoLmJrdQzCZVGQfTBNAHoFFFFABRRRQAUV5v4w8fWnhO7jgvtNv2jkHyTxouxj3AJI6ZFXPEnjS10HSbLVpbC9ntLoI26JVPlhhkbsng/pnvQB3lFc54V1+28TaVHqdpFLHC7soWUANwcdia6OgAoqvdytBbzTLE8rRozCNPvOQM4Hua4Lwd4/0vxZez2Vpb3cE8MZkZZ0A4BAPQnuRQB6LRRRQAUUUUAFFFcD4v8d6R4TurW11FbhpLgbh5UYYIucbjkjj6ZPtQB31FRwyLNEkqHKuoYfQ1JQAUUUUAFFFcJ4w8b6Z4Rkt01GK6InUlHij3Lx2znrQB3dFUtNvoNTsoL21YtBOgdCQQSD7GrtABRRRQAUUUUAFFFZes6lFpFlJezxTyRRDLiFN5A7nHoO5oA1KK4/wn4u03xUk76d5wEBAcSpt612FABRRRQAUUUUAFFFFABRRRQAUUVz/AIk8QWPhyzW81DzhAXCFo4i+3Pc46CgDoKKxdB1zT9fs/tmm3AnhDbGO0gq2AcEHvgitqgAoqpf3cVjazXU2/wAqJSzbELHA9hzXP+G/Fui+Jdy6XeCWRF3PGUKsozjJBFAHV0UUUAFFFFABRXM2XinRL/Um0y1v0mvEZlaNFY4K9ecY7HvXTUAFFIx2gk9BXMab4s0PVL42FnqCS3YzmLYwYY65yB0xQB1FFFFABRRRQAUUUUAFFFFABRRRQAUUUUAFFc+/iPR01RdJN/F9vY7RAMk5xnHAwOK6CgAoo6Vytj4u0C+1A6bbanC95uKeVyDuHUcjrwaAOqooooAKKKKACiiigAooooAKKKKACiuXv/FmhafqA0261KKO9JVfJwSctjA4HfI/OuooAKKKKACiiigAorkdV8ZeHtIu5LO/1SKC4jxujZWyMgEdB6EV1iMrqrqQVYZBHcUAOooooAKKKKACiiigAorL1jVrDRbX7XqNylvBuC72zjJ6DimaNrWna3A0+m3cdzErbWZOx9DmgDXooooAKKKKACiiigAooooAKKKRiFBYnAAyTQAtFc/p3iTRdTuBb2WpW1xMQSEjfJ45roKACiiigAooooAKKz9S1Ky0uAXF9cx28JYLvkOBk9v0qPTNW0/Vkd9PvIblUOGMTg7T70AalFFFABRRRQAUUUUAFFFFABRRRQAUUUUAFFFFABRRRQAUUUUAFFFFAFOL/j4kq5VOL/XyVcoAKKKKACiiigAooooAKKKKACiiigAooooAKKKKACiiigAooooAK+Ovigu74mwc9JLb/wBlr7Fr5A+JkefibbtnpJbf+y0AerfHSzSTwsl9krNZ3CNGw6/N8pGfxB/AV2vw+16TxJ4astRmBE7KY5SQBudTgnj1xmua+NYz4Kuv+usX/oQqT4LwSQeCbLepG95WXPcbzz+lAHqtI3Q/SlprnCMfQUAfBvgSVx480/5yAt8QBjOMkgj8a+jfif481LwdeWkdra2s8VxGW/eBtykHHY9K+f8AwCiL4801pCuHu3xnsecfjmvQv2iB/pWknOMRvj8xQI0dQ+KXiXTbSwv7zQrSKyvQTC+8kuBjJA3ZHXuPzrrfijqWp3fg8XmkRW0ul3VvuummH7xFbaVK84zyc9SK8t+L0gfwj4MIOQbXnHP/ACzjrvmBf4LnGP8Aj0J5OP8AlpQM534FJM+k6kb23s20dZTI7TLlg4UZODxtA7/Wuv8ADnj3U/Fmqaha+H7KzS0tIw0cl1uzJ2AwD8uecewrkPhTZ3eo/DvxBZwZ82ZpEiAPUFBx+JyOfWqfwBQQy6/GWKyrEnyEcj72f1oA9Z+HfjtfGVpcJ9nFvqNuoLpyYznOCD1xxyK80s/jFqh1SXT59HimkUvHGtoGZnkGQOp+7nqfSqPwIgmbxBqs6MwhWMhvl4YlhgfXjNYfwtWOX4lzyEbtslw6ENjBO4Z9+CaAPSbb4ja9N4b1TVzo9uk1hLGDE+5QUbIJ5PUHFY9j8VPEmo6Xc6jZ+HIHgtPmuZvMOxR2wM5J9cV6h8VFVPBGs7VAzEM4H+2teK+A2P8AwqnxGEzIwZ1I6bflXP6HNAHQ23xc1K+0Z7ux8PNNcW257x8kQRJ2Oe5Oensa9G+HPjI+LdHuL6e2WCa3lKOiEkEYBBGfr+leNeAEA+GHigDOSZMn/gC10XwDkjh8NaxJN/qknLP/ALojGaANfSfiTe+Jr++t/D2nwMltCJUW7crJMc8hQDj9fyrd+HPj1/F0t3aXFj9murYbn2tlcZxj1zXh3hzVtP1LWb2PRZbbwrpYg3SXDPmZvmHALN3Y9B2rZ+BTImsatB9qUSzQERsSMkg9QO/r+FOw7dT0u+8fXlx4om0LQrK3uUto2ae5dyVXaMt07AkL9au/D74gw+KLe9N3AlpPZp5rhWLKY+csOO2OfrXz78PtZHhHx3cJrEghEjSW1xIcEKScgnBOBuA57V7xrEXhw6J4qTw/5Ml5PA0l2LdmfJG76gcluBSEZFt8TNT1aPUr/RtBSbTNPAaV5Z9shXBJO3twCe/9K9c8O61a+INMh1G03CKUcq4wVYcEH6GvlL4TW2majDqlhf6zd6f5iAlY7hYkkU8HOep6D6E19K+BLXR7PSGh0N5ZLNZ3AeQ53NwCQe4460AdnTJZEhjeSRtqIpZj6AU+uS8eWlzfeFtWtrRiJ3t2xg4JHUj8RkfjQB55p/xA1zxBNqcnh3RYLmyssYaaQq8mQeg7k4Jx6Y712fgDxla+L9OMyKIbyI4nt852+hHqp9frXl3wGlig8N63ukH7uXzH9l2df0P5VT/Z/V3vNauAjeS20CTHBOScfXGKAPpqmSFgjbAC+DtB6Zp9FAHzefirrkHiJNBvNHsYrj7SLdm85sAk4yPXOePqK9J8ReIdatPEdpomlWNncPcw+dumkZfLUHBLY7fTNeQfHvRJrXUbHxFbuqKwWF9uQwkXJVvywP8AgI9a9Q+GRn1q2Hie/iK3k8CWiE/xInV/+BNz0/hoA5Oz+JusnxRF4evtJtYJjciCRlkZsc9R68civRb/AF3WIfF1rottY201pLEJ5Jd53xR5wSR06jA9a8Y+POiSWd/ZeJLNmjZyIZWVjkOOVYDtwMfgPevU/hiLjU7JvEl6ZPtN9GkQVmyNsY27hwMbiC2Pf3oA4jXPixf6J4in0m40iGWOG4Me6OQ72XPBAPGSCKlb4s3mn621hrehtaRgn5UbfIARleOhzx0rzTWAD8YgGAI/tCI8+oC1L8T1hn+KEMMrAxmW2STDYwDtz9ODSbA9Kl+J+r2HiG10rV/D4skuJVC7pCXEbNtDccH8PQ12nxM8XWHhjS1ju7T7a96GjS3LbQwxyWPUDkdPWvI/jK2/x3oKLyRHFnHOP3rH+XNR/tDwXI1HS7gk/ZTAyKPR9xJ/QrTAueEr608G67prXeiR2MWsWy+XOl077QxUjcG4GDjPpmum8cfEvUvC2vy6Y2mW00W1XjcSNuZSO/oc5rlItO8H6p4d0zUdW1e/v7qKFIhZJchpd5xmNE4OMkfhjmsP40YHj2yJOAY4fw+Y0AdjN8W9X06/t4NX8PLaRTKsoDSHf5bdDzx/Loa6f4ueIW0nTbKSbR7TUtKum2us7EMHxlcY6cZ5rzb49AnxRpRAJ/0Zf/RjV0/x2BPhHRhkbftCZ4/6ZtQBY8U+M9RsPh7pmoaRp8dmt2giaSNxi36jCDrk4PPb3PNUPgXqeqNY3KSWqNpizyPPfyTAMr7QxBBOT2OfesrxQVX4OaNhePMQcnvl8mpfhzu1H4Z63p1lOv25lmIhQ7pGXAyAo55Hy/jQB2MPxH1DW73UIvDekxXFtYxGV5biQqXx/dAz1wcc8+1YvirxTF4s+GV1qHkNFKlxHDKgPCuGU8eowR+ftXk3wnlsn1K8sdR1e60pZYtu+OYRh23AbTkdeT+Rr0rxlpOhaP8AD/V7fQZ3nhF7EJXZ943grwCOOmKAJ/g3c39v4N1a502CGa5jvCRHM5VSAi55HfFP0r4t6tqS3Mdt4cE88CGRvLlIRFH3ixPSpfgjj/hCtaGAP38nPr+6Wub+DZaLRfFtyjESRwEggd9jkHP4UAek+BfiLP4tstSEOmqmpWkRljhDkpKOwz2OePxritO8dS+PNSTwtq2k29vFNJiX/SnjIKHJGAOTxwDxkVnfs8jOqau2c/uh2/2qyfjRpr+HvFlrrdnEQtwVn3Ffk85TyPfOASPegD3Wx1W+sPEaeFrHSbRLG3iWUSRyEbISccgj734nPWqeqeO7ibX/AOw/DWnpqlxEpNw5l2JHggH5unGefcgcmtH4dx3d7aXHiPUBELrVSsirGSRHEowi/wAz+PNeCfDPXLPQ/HupLfSrFFdNLAsrHCq3mAjP1xigD27wN44j8YWmowS2wtL62Uh4g24FTkZBx68V4B8LvEM+h3urCy06W/vJUykSnA2qSWJbtx7c9O4r6V0PSfC+kz6kmiLardyIXnSKXeVHpjJ2jPb3rwj4NLx4rbj/AI9nHTn+LvQB7J8OfHi+MftUUloLW4twGKq+4Mp4z0/zmvUa+Vf2f2zrGqcY/cf+zCvqqgArzT4h+O4PB8dvElq13fXOTFEDtAAIGSfx4Ar0uvk/44OLfxxodxJxGkERLHgcSsTzQBm/F3Vtcv7fSl1nRF07rLE6ybw2QMq3HDDHI969K+JR/wCLVWp/6Y2v/stc/wDtAyRTW2iCKVXZi7KAeqkDB+hrf+JQx8KrUekNr/7LQBU8B6pf6J8L01HT7NLuS3lleSN224jDEs34da0tC+I2q634f1LVbTSLdnsHzIhmKjygjMW9yMDj39qzvABx8H9QP/TrefyauL+Fl1Ba+BvF7zSxxgxMq73C5YxMFAz3J4FAHs3w68aTeMrC+mms47ZoG2AI5bORnuK+cfhprtzo3irVXtNMn1C5milijiiOMNvBBY9l45PvXpn7Pg26RrJ/6aj/ANBrnfgS27xlq+On2aT/ANGrQB658PfiCPFV5d6ddWX2S8gBYANlWUHBH1B/zxTvFHjyax8QweG9F037fqjkb1eQIigru6+uOT7eteM/Bv8A5H6+/wByb/0IVc8Fh4vi/fJNuVzcXQUPwSPmIxn/AGeR7UAeyeFfHS6rrFxoGp2R0/VoSw8vzA6PjnCnucc/SuIl+LF9ZeIJ9GutDSWWOdrdBbzcu+cLjI6HiuPYXJ+M5+yq5cXYLFeyeWN2fbBNVNIEUnxqdZlBQX05Gf7wRiv6gUm7CbSV2eq6D8SribxEug67oz6ddSkJEA2/5j0B6cEHqKwPih4mstM8UWFtrHhqK/hgVZrWdpip5ODx0IBHQ+nTnNcn8YLaX/hYmlGOQJJLHAY2xnafMIBP4infH/A8S6ST1Fuv/oxqYz2LxZ47GjX2m6Vp1gLzUL0KyxvII1RW4GTzz7f/AFqueEvGE+tX9/YX+mNptxYxq8yyPnGeevpjnNeS/EbwtL4m1S2GiknV7TT4pZIy20SJkgbSeAwOPQYPXIqv4K1zU7/RvFOm3tq41a2sGX7SY8SbACPLbjqMkjv+VAHfz/Ei6vrjUB4d0N9StNPVmnumlCIQO6/3uhwOp9K7HR/Gukan4dk17zTFbwL/AKSjDLRMOq4HXqMeua+XfhRbf2lPe6SPEc2mSXabfJSMEXAxzyT1AJ468nFbPjPQrDw/4QubLS9Qlv3g1VBeOIiojby2G0npwcd+p+lAHo9z8WJLSCLU59Cl/sa5meO2nWZd7hTgkoenfv2Ncp8eL2HUtJ8PahbFjDcb3TcMHGFPP51v/D630Pxp4GtdM1Ybjpkrs48zYVGWIbIx8u1sfhWH8dba1stF8OW9lg2sfmLEQ24FdqYOe9AF3R/ijaaHpOjWKabdTWyRJHJcuuwHA+bYOd2DkfhX0XZXMV7awXUBJinjWRCRjKsMj9DXyz8V5I5/CHhS5gDJC0WBHgAA7F5478GvorwYgj8M6OqqVH2OI4PrtHP49aAOlqjqd39gsbi78mWfyYy/lxLlmx2Aq9Ve8GbaYf8ATNv5UAeE2/xnsroyxW+h373CqSsa4Yk56HHT/wCtXaeAPHtn4w+0RJA9tdQ/MYid2U4G7OMdTjFeJ/AdFHizUs4JW1cg+h8xau/BA7fFOvuASRC/AGSf3lAHrOt+P4rfVzomjafPqupIT50cfyLHjrlj1P6ds5qXS/F1h4v8L6tdWSSRNFBKkkUoG5TsJB47H/Gvl3wA95c+MJ4LfW30m6ujJH9oEPmF2LZ2YOMZI6+1fQGi+FLbwrZ+JYl1f7deT2byzJ5IQplWweCRzzxQB5R8I/FI0KDVo49Mvb+dgJFW2j3DC9Sx7f59s/QngXx1pvjCORbZZIbuFQ0sEg6AnGQe4/xryv8AZ3VRb6sf4w6du2KyvBaKnxe1JbcARiW4DCMYAHOc49/1oA9b8Q+P7ew1ddD0qwm1bU/44oCAqc8gn1AyfbjOO2x4P8Y2HidZo4ke3vrclZ7WX7yYOM5HUZ4r50+EcbyfEe9e4ZzMn2hm3cEtuwc/mad8O/tafFC7+ysQj3Nz547GPLHn8dv44oA+v6KKKAPMvGvj+DwhdRw3ulXkkUozFPGV2PjGRyeoz0rnZPjDo6SW8h07UfsEpKfazFhQw6geuAcnHPsa5b9oXBOkBugLk/pTviBa26/CjQxEifuxb4bbyGKHcR6ZOaAPdZ/Eel2+hjXZrkR6e0QlWRgQSD0AHXJ6YrzD/hb2nqY7qXSNRj0mWTykvWQYLd8LnkDnoc+3avHNeN4fhJoOVxbC+lGVOcjc+Cf+BbvyHtWj4wVf+FT+FgoCg3BPA7/vM/zoEnc+q7jWtOt9JOsS3SDTxEJTOASNp6HAGfwxmvAfG3xJtNX8MahFHpOoR2lyBDb3boAjyA5I6+38/TFcHrtxeP8ACjR47gOqrqLJESu3dGFYj6jJPPtXqFzFZN8FwYli2fZlYnA/1vmAE/XdkUDLH7Pr58NX5PAF83/otK6C++Jmni6ni0qyutUhs1Z72aBNqwqDgkbsbu/5dcc15b4CmuLT4XeJJbWR45hO2HTqAUjBx6cE89qt/AW3g/sjxBLIEeVsKxc9V2nIOe1AHu2ma/p/iPQp9Q02UyQlHRgwwyMByCOx5B/EV8xfCLxBbaFd6pPPbXdxI0WRFaxb2wGyxPoB1yTWz8EAynxAA58r7Mx2jpn6Va+AHlf2pqxUfOYh26DcKAPZ/B3jrR/FrzQ2HnxzxLvaKdAG25xngkenfvXL/wDC3/Dkd/PZXUOoWzQuyO8kIxuUkYwCW6juPrivPPBqiH4u6gkQCIZJxtUYGME/zqloVnp178Y72OQLcQrdTOqy5P71QSeD1wwOPpQB7L4c+Jmha9qY0yJLu3uGJWPz4gA5HYYJx074rI1z4r6Vpd3Lp91pmqRTKSjGSJV46Bh82SD1HFeT+JQq/GJUjJUC+tmJXJySiE/nz+ddX+0DoEZtbXXoID5qOILh16FTnaT754z7j0FAG3o76T8N7ez/ANA1S/u9XAc3SwqzZOCI+uc98cknJ9h6P4n8YaZ4ahtmvVuHuLogQ2kMe6Zzx2zjjPr9M15t8NdWPjN9Iu5bcoNDt3iZ9vyvKwCj8lXP1NebeL9QNv8AFqO51I7LeC6gClxhUjAXDc9sknP1oA+h/DHjrSfEN5LYRLc2t9GxU211Hsc468AkcYOQea+cfDet2ehfEnU7y+3CH7VcpuVSxBLNjAHJyePx/Gvo+28IaXbeKm8SwzMs86MPKyNjOQMsPwzx75r598BwRzfFi982NHC3d06hlBwwZiCPcUAfQHhLx3pHiq5ntbJZ45Yl3bZlC7xnqME131fI/g4wv8XptgESpdXIVQvBIRwRx07mvrigArB8Q+INM8OWf2zVLpYISdq8FmdvQAcmt6vl79oeaRrjR7ZgwgCu+4dzkA/p/OgD0nS/ip4dvrpLaYXliZADDJdQ4SUE4GCCfQ8nArq/FHizS/DIhW9eWS4nOIbaBN8kn0H145rjX8I6T4wt/DetwTy26WkEexUA+ZFwQh64III/OvD/ABPqOpz/ABVMkJthdw3iQWwuQfLAGAue/Oc8dzxQB9N+H/Gela8biO1F0l1bxmSa1lt2WVAPbkE+wJNc63xX8JoxWS7nQjOQ1u/Udun4Vm6H4U16z8aDxDqV/pqm6DLNBal18wbMAAEc4IVjz2zXkfw8t4Lj4n3a3EKSqJ7kqHAIDAtg4IoA+ivCnjjR/FM81vYtKs0Shtkq7Sw9vp/WqmtfEXw9ol9LY38tzDcRHDKbdufcHHIPrXg/gCNh8VZxGQqJc3ZYDjjDjH5kflR8XkE3xAtI5AGQrApDLwQW9+vX+lAHt1j8T/DN7qq6bFcyhncJHM0eI3YnAAPX8SAOasa58RdA0O9ksdQkuoLhM8NbPgjsQccj3rxj4kwQWvxB0aCGJIYgbcKsaAAfPgcD8K6/4+6H9q0i31iNRus22SHHJRiAPoAf50AT+H7fSfBlofFWrXEt7cao+9bpLcgIr8jCn7uQc/hge/pOv+MNH8P6fBfalO8K3C7ooSh8x+mQF9sjNeN/D/U5fGdloekytF5WkNvuotmQ6IoWHOeD3BHtnjiud+Nl27+NdMgmYfZoY4jsPTlyST/ntQJI918OePtF16+GnRfabW/JIFtdQlHOASemR0GetfNMeq2ej/FefUL+XybWG9lMknll8ZVgOAM9SOnTrX0fd+CtOuPFVp4oS5aKQEM0a4CyttIBz+WfXFfP2mWdtqHxfe3u4hLCb2VihXcCVRmGR6ZAoGfQPhb4iaH4lvzp9o00VwQTGsyBfMwMnbgnoM8exr0evlS7jS3+NaRwRIi+fGdqjaBmAEnge5P1r6roAK5LxR4s0zwx5J1Mzok2QjpCzLkdsjofautrwz4+gf8ACNWrEE7btSMEcfKw5/OgDTn+L/hWN4VSW6lEmdzJAQI/97OD+Wa9Este0290n+2IbpTY7C7SkEbQOuR1BHpXjWj6Np938IGHkRRM1tJcNJswzSozEEnqTxj6HHSuK+HEFpc+BfEtvqV9JaWYkjLSryU5BwB3yQBjvmgVz125+KehwqJ0s9UmsDII/tyWpEIb0ySD74xmuzuPE2mwaGmul5H091DeZHGWIB4yR1HPBr5K1FIH8G6jb6EZ5tJtbuKSa5vHCszn5QsSAe4JzXqXhJifg7egkkLFcAZPQbiaBnTS/F/wwsJkiF9cMBuaKK3+ZR3JyQMD613nh3xPpfiHTDqOnzF40XMkRH7yM+jKM88fj2rwj4B2MFzpfiBZVH74JCzjhgpVsjP41U+BUtzbeIdU0+Fi9n5ZZ89irYU/XmgDf8DXPhfUvG97qAu7i41W5mka2imgKLEADnBJ5O0d8Y54716HN8R/Dlvqj6Xc3MtvcpL5TefEY1B9STgAe5xXgPww/wCSn3P/AF1uf/Zqr6/pcer/ABcmsZSpjlvE3gjIICBiD+WKAPpbw3430XxHe3dnp8sjPbKXZ3TarKDjIPp9cVhn4oeH2mkEKX81nE6pLfx2xMCE9Mnr+nPbNZXj3w9pXhvw14g1XSbcWV1cwpExhcooUuoIVRwM/T8smvHPAWg694o8JX2j6fc6ZFY/axJL5wcS78DjIBGOB7+/agD6zvNb02y0v+1ri8jjsdgcTHOCD0wOpPt1rh7H4neHbqeKJ3urZZziCaeAqkwyRlT6ZBHOOa8P+INpd6D4O0PRZryG5UXEzNJC5ZeMYXn03HivTNN8JaP408LeGrpLiWD7DCFYx92GN4IP+0pOfegDgPj2wj8T6YwHW1BbA6/O3X8q9Utfin4XhltbF7mbb5SZuBEfKU46H+LP4Yryv494/wCEo0vP/Pov/oxqi+M1nZ2f9gta2kMG+3y3lIFB5B7d+Tz70AfW4IYAg5B6UtY/h1i+iaaxJJa1iJz/ALgrYoAzdX1K30iwmv7rf5EIDOUQsQM4zgfWvNG+L3hARs32ycsOiC3fJ+nGP1716B4p/wCRf1b/AK85v/QDXzJ8I9NsrjQPFNxNbRSyx2+2OR0DFRsc5GQcdB+VAH0d4W8V6T4oheXTJ2do8eZG67WTJIGe3ODWN4g+IOh6HevYSNcXN1EN00dtEX8oYByx4HQ54PGK8p+Au62sdfkQh2VY3Ax3w+B+lee/Dh/EOqa5q8GmNZm7vLdzcSXobbs3DOMZ5yQOhoC57z8RdXsde+G2pX+mzrNA/l8n5SCJkyCD0Pt34x1FeT/CHxno/hbSNRXUZJfMknVljijLHbjGT2AzgcnvWrf+Fr3wp8O/E9peXltMXlt2CQOTsPmp1yBjI2n6Vc+B8UUvhbxCssaujOQykdR5fSgD3bw34l0rxLbNcaXc+aqY8xSpVkJ7EH/9Vc7qnxD0OxuZ7aM3F69spa4NpCZFhAODuPQc14L8G5L2G38TSwxloEsGPH/PQA7R69N35V0PwEVJ9J8SCYgrJsDlu42vnP50XFc+g9B13TfEFoLvTLpJ4s4bHBU4zgg8g1t18s/ACaWLVdWtVU+Q8Yc4GACGwP0Jr6moGFeUX/xT8O6fqc2nXi30MkMnlu725CjnGcZ3Y79OhFer18b/ABTSOf4lxwyLuR5LZHVhwQQufqOaAPeNP+J/hm+vks1uJoi7BUlmj2oxOO+eOuOQOlbPjHxppnhEWp1FLhlud2xok3DjHU/jXjvx8gt4P7EEUMcZUSKNoA+UbcLj0GT+dJ8WHnk8BeHZLokzM8Zbd15jPWgD0W7+Kvha3t4ZlupZvMJHlxxHcuPUHGK2PFHirR7W0+xNdSSXF/bt5CWkRlcqy8OAO2DnqM15l8M/Bmg+IPBtvLqFgrztM5MyMVfhiAMjtjtTPHR0XRfGWm3sMt7c6lCsaRabbLwABhRuPQHjgZPX1oEbPwon8MaW76VZS3B1eUnzGurcxvJgE4A5CgDJxnNdOPiZ4cjv5LC8lurO4R9m2e2cZbPTABI/HFeBeEnu5/ifDJqESW92127SxqchW2twCM59K6r486Q9rfWGv25KlwInK9nXlW/Lj8BQM9t8TeMNN8NzWsd/Hd4uR+7eOEsuc9Pr7daveIfEumeH7NLq+lYCQhYokXMkhPovWvOfB+sT+O7vT7yeBDaaZGHlJXG67I7ewHIxxz9APIfiTdajefFCOG32tNazW62scp+QHCvzg9CST64oA+m/Dfi3S/EU1xb2hmjurfmSC4jKOB649P8APpVbXvG2j6LeGxleae8UbngtojI0YwDlvTgg15xZeGvFa+NbbxLqD6Zbl2Ec6wSMFkXbtxg5ySAO/UD0rjvgzJDf+INciu5czXcDgMSNxy3zbT64P6UAepeM9b0jxL4B1e7sJ1uIY0AOYyGRwVIBDYx16/lmvIvg/wCMtG8NWGpDVLhopJZY/LRI2YsOQTwMcZ7n6V3194OtvBngjxLH9rluhcxKxDDAUg4U4z6nn6V5p4Gs7K58CeK7i4t4WljVdkjqCynGRg9uaG7Cbtqz6z0bVrDW7JL7TblLi2ckB1yOR1BB5B9jWpXhXwBYt4cvAWBC3ZAHp8qnH+fWvdaBh0rz8/ETwsskiNqYCowXzfKcoxPYMBg9a63W4DdaVfW6yiJpbeRBITgKSpGfwr4ttby/8NW114X8QWMqWE8okyFAdGDD542III+Ujj1NAH3ICCAR0NLUNu6ywRyJnayBhn0IqagAooooAKKKKACiiigAooooAKKKKACiiigAooooAowH/SJRV6qMP/HxLV6gAooooAKKKKACiiigAooooAKKKKACiiigAooooAKKKKACiiigArhNT8AeGdVvJb2+05priU5dzcyjP4BsD6Cu7ooA8G+IC3Hiu9tPCGhSfuYDuv5TkpCFwFDEjJIweM8n8x7Xplhb6XZQWNpH5cEKBEXOcD61PDbwQGRoYY4zIxdyigbmPUnHU1PQAVR1KwttTtXtLtDJA+Nyh2XPfqCDV6igDzeL4ZeEIWDxaSyMOjLdTA/+h1e1HwF4a1MxNeac0xiXYha5l4Hp96u6ooA84l+GfhGZUWTSndUGFDXcxCj2+etGbwL4cm0+DTXsGNnAzNHELmUAFiCScNzyB1zjtXbUUCaT3OW0Dwnovh6R5NKtGt2kGG/fyMD+DMRWPf8Aw98P3d5JeRwT2lxMSZmtZ2j8wHqCAcYOOcYr0GmCRC5QOpcDJXPI/CgZj6Roen6Np39nadALaDBz5ZwxJGCxbqW6c+w9K57Svh/4Z0m7jvrTT2W7jO4TNcSM2fXlsc/1ruRIhdkDqWXqoPIp9AHN+KfDtn4nsBYX7zrAJBIRC+0sQDgH1HOceoFcpZfDDw1aeaiR3hgl+/Abtwh47gEE/ia9PooauJq55evwv8NLaT2givPKmOSBduAOcjgHBxx1B6Vv+GfB2j+Go5k06KVROu2XzJmbePpnH5DvXY0UAlY8r0/4V+FLO4Mxs5LjnKpPKWVfwGM/jmtLQ/h74f0PVTqlnBJ54LFFd9yRk/3R7DIGc16FRQM838TfDjw/4ivTf3MMsVy/+seGQr5nAAyOnbt+NdL4e8NaX4esXsrC2CxScyl/maTt8xPX6dK6OigDyC8+Efhe5u/tCx3MClizQxS4RsnOMEZA+hFerWVpBY20VraxLFBEu1EUYAFWaKACgjIwelFFAHluofDLQ7q5lnt5r6xE/wDrorabakn1BB9/zrudA0Wx0CwjsNPh8uBOeTksccsT6nFbNFAkrBRRRQMxfEOi2fiDTZtOvkJhlH3lxuQ9mUkHBq5ptjDpljb2VuGEMEYRNxycD1NXqKAPnPxB41h8a6VqPhq1tTDqU93HbwIzZDAPuLk44A2HP1Fe+aTZJpunWlkmNtvCsYIGM4GM1UstB0mwvJL200+3hupM75UQBjk5P61t0AeU3Hwu0K5vbi/nn1CS7mkEvnG4+ZG/2SB/POO1Mn+FHhq5llmuBezSyAfPJcsxGBjqevbrnpXrNFAHlNx8LPDtzdi6nbUJZBjG+6Y9OnJ59+tdRq3hDSNY0mHS9RikuooAfKlkkJlQ+ofr/TgcV11JkZxkZ64oA8v8K/DLQPDd4L2ET3VwhzG9ywbyz6gAAZ9zRq3wy0LWdUuNS1OW/u5Zjwklx8sY9FwAQPbJr1DIzjIz6UtAHk918KvD15cST3U2pTlkCIJbot5Y/wBkkZ65PJI5qzrnw30rW4bOG9vdSkjtIhHGrXGR/vYx16DjsBXp9FAHC2fgjSrfw63h2Zrm7sSSVNy4Z4z/ALJAGMHkcdz603wd4F0bwk0slgs0k8oAaa4YMwHoMAAflXeUUAeQax8I/DGpXn2pEubMk5dLeQbXOepDA4/DFb2o+ANEvNBXQYlns7ISiZvs0mGdgMZYkHPbr6D0r0GigDy7TPhrpOm6bd6dbX2ppDdBd5W52nI/iGBjJ75GPbgVlWHwm03ThMtprOrwidNkoSVBvX0Py17NRQB5FoXgPSvAhu9btb3UpfIt3d4mkXa6hScEBRnpxz1riNY8TWHxKtdO0q1sXW6bUF3I7fNHEB80mRxjBI/A8HivpKRFkRkcBlYEEHuKwNG8N6NojO+m6dBbu/3nUZbHpk84oA27aCO1git4V2xRIERc5woGAOa808U/DLQPEd619KJ7W4c5ke2YDzD6kEEZ9x1r1GigDgI/AOi2+kTaXZfaLNZ9vm3EEmJnAOcFiDx7YxXMaV8JdL0szG01jV4vOTZJslRdy9wcLyOa9mooA8x8IfDnTPCmoG/sr2+kkKFCsjrtIPYgKM9j+FenUUUAFcb4w8HaV4sgRL+NxNECIp42wyZ/Qj2NdlRQB4fa/B3RikB1DUNRvJIht5kCqVHRQMEgD2PrXS658O9K1XS7TSlub21srZiyxwy53Me7bgc/07Yr0uigDgPCXgbT/DFnd2MN1eXVpcgh4blwyYIwcAADkVxll8GPDsN1cyzy3M8UgYRQl8CIEdc9SR2J/EGvcqKAPL/Dfw6svDsV9FZarqQS8iMTgumB23D5eGGeDWNpHwk03R5zcWOt6zbzFdpeGZFJHofk5HT8q9pooA8g8P8Awq0rQtUh1S21PVGuIn3DMqgN6hsLkg9+a1fF3gG01/UItWt7yfT9TjwBcQnqB6j1xxXpVFAHCeD/AAZZ+G3mummlvdSuM+deTtuduSeM9Pf1xXzObC31P4t3Npc3M1tHJfSgSwuUdW2sVwR0O4AV9pkZFcQ3gTwy1ybr+yY/PL+YZA7ht2c5znrmgDF8N/D220rVn1fUL+41W9XiB7nnyvce/p2HYVF4x+Gun+K9TOoXmoXyPsCLGjLtQDsMrwO/1Jr1RFCKFHQDAyc06gDyfWvh39uuoNQtNdv7TUbe3W3jnG05ABGWAAySD6it7wf4Rj8Pi8nubyXUL+9I+03E38YHQYyeOtd1RQB4Lqnwc0+fVWvdPv5bGFn3+Si52HvtOcgfyr1SLwxpcWgvoMdvtspIyjgH5mJ/iJ/vZ5zXTUUAeDWHwa0211GWZ9RunsmGBbr8rEejMOo6du1dJ4q+HFp4iltEa/uLWxtIRHDbRAbUPqM+oA/KvVaKAPF734Xi9trKxn1++ksbUERxMifLxxggfzzXp/h/S/7G0y308XM1ysC7EeXG7b2HA6AcVs0UAFZWu2U2o6Xd2UFy1tLPEyLMucoT34IrVooA+f8Aw/8ACnUtBvGvLDxO1vPIjRyMlqpLIcHAySByM9PSr3gz4aaj4Z1v+018Qb1cnz41gx5qk5wcnA574+mK9yooA8M8ZfCa21zV21TT73+z5ZSXmUJuDPn7w5GCe9dxoPhCLR9CvNOW5ea7vY2FxdyEku5UjOM9BnpXd0UAfP2mfCnUtDjV9E8UTWl1KhS5bysq4zxtGeMc+p54xXovgbwba+FbeRvMNzqM5JuLt87n5zj2H9a7yigDyfWfh+x1w6/4e1H+y9RkLGYmJZUYsOSFPQnPP9DWl4F8Ex+GJby+uLs3upXZJlnK7Rgtk4HucE/SvRqKACiiigD5k/aHBJ0j/gfH5Vp23gDVPEeg6NDc+JCdLEKSrbrAuUyM43DrjPfp07V6R4s8BaR4qvI7vUHuvMjj8tRHLhcZz0I966Tw9o0Gg2C2FtNcSwIcp58m8oMD5Qew46UAVLnwvpFzoK6DJag2CIERc/MhHRgf73fNeVwfCy+ktLbR7/xAZtEtZmligjhCvkk9W59T/wB9Gve6KAOO1bwfpWpeHB4eZHis0UCIo3zIRyGBPU9c+uTXka/B6+NhLp8niWU2YbfBCIzsVs9WGfT0719G0UAec+BPBEfhWxntHvpbtbjPmxsoWMkgAkDr0GOtcjP8Mr2wvdRfw5rS6fZ38ZjlgeLfhT1AJ6Dk4PUete6UUAcf4a8KWPh3Rm02yUeZIhE07D5pGIxk+3oO1ebeG/hrrHhZhcaPr8S3UsbR3Alg3RkZypVc9R6n+RNe80UAec+CPBMXhx57+6uTf6tckmW6fI4JzgDP69a4QfDbxEniRvEcevWi35lMgP2c45GNuPTbxX0DRQB88yfDHXp/EQ8Q3Gu2kl756zH/AEchTtxhcZ6YAH0rv/E2s+H9VsNd0O8uyxtbbdd+XHnZ6bc8FgdvHYkdwcej151dfDrw7d61Jq81s5klJaWDf+6kY92XHrz1xnmgBfhZof8AYPhW0hYky3GbmTIxywGP/HQvWsn4j/DyPxfLb3lvdC1vIl8tmZdyunUZA7g9/wD61esqAoAAAAGAB2paAPKfCPgm/wBHeKXU9XbUGs49lhEwIjhyCCTnJ9APQD6Y5bSfhvr+leIH1+31mwN28kkjq9uxRi+dwxnOOfWvf6KAPAtI+GesWHiRPEDa1bNcfaDM6rA2G3E7h14BBIr32iigArgPiD4Nh8YafFAZzBcQOXikxkcjBBHp0/Ku/oppiaueC+G/hjqunbLW78S3P9mBt7W1o7R7j6ZzwPX/AB5rV+I3w3Piq/t9SsbxbO7RdsrMCQwH3SMdCPX6V7LRSGeeeGfDOqae7Xmr6w2pahHG0dsXXEcQIHOOpJwMn0rgND+G2v6Nrr65b6tpzXbs7ESQOUy2c8Aj19a+gqKAPCPDvw61jSPE6a++p2cshleSWMIyhg+dwH/fRI9wKg8WfDTWNe8SSa1/bFsuHUwRvEx2Kv3Rx/nmvfqKAPAvEHw78Q69rUes3OradHdRbNghgcKNpyOCT3969MutU0m5kfw3qt1BJePal7hNhVNuMk5PA9evGM12Nec+Ifh3oWv6uurXguROQFlSKXaswAx83GenHBHFAGR8F9COkeGVuJUImvnM3zDB2dF/AgZ/4FVn4leAh4xW0lhuUtrq3yu91JDKecHHof516hDEkMaRRqEjRQqqOgA6CpKAPJPC/gnVbO4tX1zXH1C3scNZ26kqqOBgM3rgdP8AIrlrf4a+ILbxO3iWHVtPS8M7TBPKcpyCCDznGCR1r6EooA8Dm+HWvz+Kv+Emk1axN35yy7BE4XAAUL1zjaAK96XdtG7G7HOOmadRQAV4J+0IAfDdjyBi9H4/I1e91w3jLwXYeLjbfb7i7RLfJWOKTCknuRjr70AeQ+FPDniPxF4BtbKHW7eLTbgMPKe3JdQsrcbweQSM/TivRJvhzp48ISeHbWV4nciVrjPLyjuw7j2/rzXXeFvDtt4ZsBYWdxcywKcqJ3DbepOMAYySTXS0kJI+cLH4NTx6fdWlzrrkP80UcSlYw/8AeYE8+n410cXhi78KeAdcsLnUBdoYneMKm0Rgjn35Ne2Vja/pEOuadNp9xNPFDKMO0D7WI9M4PHtTGfL3wf07Xr3TtZj0nULW2imVY5BNGWIJDAMpHQ4z69a9t8AeCG8IWV6q3Uc97c/8tfLwq4B2j1xk5NX/AAl4HsPCsjvp93e7ZMeZHJICrkAgEjHXntiu+oA8H8L/AA21TRPEkeuSalZ3EgkdpFMLDO/IYjng4JxRL8OtaPi1vE0eq2Qn+0GVY2hbbjptPP8Ad4r3iigDN1XToNX0640+9XdDcRlJApx+I9weRXgeifC7xJoNxNJpXiWK1WX5SFQnK57g8E19HUUAeaa18P7DUPCcfh6GQxGA74bhl3MJM5JP1yR+PtXHeGfhprekutvJ4kdNNMgkmgttyF8ds9ge/qK98ooA8I8d/DnV/Fmu/wBpNqVnBHEgigQRsSEBJG4+uSai8T/DvxD4la0N9rFhttYhHGscDKPqec5P5e1e+UUAZWh2txY6XZ2l1LHLNBEsbPGuA2BgHH0ArVoooAw/Etne6jo15ZafPFBczxmNZJV3KoPDcf7uce+K8e8N/D/xL4e03U9PtNU00x36bHd4nLJwR8vboT1Br32igDx74ceB9U8H3dw0moW09rcKBIiowORnBH51zmqfCrUINfk1bw3q6WAdi6q4OUJ6gYHK+xr6EooA8rvfAsk3hTUNJW+Muo6g0clxd3BLbnVlP1xhSB9awPDvgTxH4Y028sNL1XT2S8QGSSaFt0b4wSvOCMeor3OigDzvwB4JtvCemTWzslzc3J/0iXaQGHOFwSeBk/XNcbYfD3W/D8ms2+galZJpuop5flXaOzRggjII7jcQM5yMZBr3aigDzj4d+CIfB1rODcG4vLnb50mMKAM4Cj8T9a9HoooAK+MviuksnxKVLdwkztbLGx6K2Fwfzr7NrxvWfhVY6xqkuqXetam1y7Bg4aMFcdMYUYxjjGKAItX8Da34pvdOfxJqNi9pZggpZxsrSZxnJPQnaM4/ACr3xK8F6j4qtbCxsLu1trO1yxWUMWLYwORngDP516hYwPbW0cMlxLcOoOZZcbm5zzgAVboA4X4faBe+GdGGmXktvKI3LRvDu5ySTnNeeeKPhff6l4ml1rTtWS1Esiy5fcXjbuVx244GfavfaKAPAY/hdqNn4pTWrLXBtEwlMlzH5kpJHzZAAU5yfTAPtXrHjHRB4i0G80vcqvMo8t26KwIIP5iumooA5HwN4dXwvoNvpu5HmBZ5pEGA7k9fywPoBXDfEv4cyeKry31HT7tLa9RfLkMrHayjoRgHB5r2eigDy3wr4S1e2vUvvEmsf2nLbjFrGBlYz3Y5Ay3v+tcRqPwov7TX21TwzqUNggJeNX3boiQQQMA/LyfwOK+iaKAPKdR8HapdeHNQs21NLrVtS2LdXNxlYwqkkBEUYXAOOnPX2rjdG+HXiXSND1TR4L3SjHqIAkkYyblA4449M19EUUAeXfDDwlqPhC1vLS8ubaeKaQSoYd2Q2MHOQPQV6jRRQBla7ZPqWk3tlG+ySeB41YnABIIGfb19q8au/BHifVtLsNE1W50tra1ZSt4m9pVQDG0ZAyfyr3rvRQBDbxLBDHCpJWNQoJ64AxU1FFABRRRQAUUUUAFFFFABRRRQAUUUUAFFFFABRRRQBTh/18lXKpwf66SrlABRRRQAUUUUAFFFFABRRRQAUUUUAFFFFABRRRQAUUUUAFFFFABVIX9mTgXcBJ/6aD/GrhAIIIyD1Br4w+IGi2Pg/wAbW9wtgW0qRkuFhBIU4PzKD25HTsCO1AH2LJe2sbFJLmFWHUNIARSLfWbkBbqAk8ACQV4/caPovjbxhDqCJ5ttZ2qm4zH8kzNyik+wOT9AO1eJ+KNOs/A/xDhdrVW01Zo7mOJskCM9fXowbH+6KAPs9ru2V/La4iD5xtLjOfpTHvrRGKtdQKwOCDIAQa8c07SNK8VeO7jXbcQz2FlGi7gnyyz4PPvtGOfXFeafE7SNF8L2L2xhS61vUbiSdrjeQYY9+4YXOBkHH5+1AH1gt5bMrMtzCVX7xDjA+tNF9aEEi6gIHU+YK8J+F/g6GLwfe3WpQ7zqsW4RNkYiXJQ/Un5gfTFeOfDfw1/wkVzqUV5e3EdhbRGSWJHI80DOB+BGelAH2/DPFOCYpUkA4JRgf5U2a5ggIEs8cZIyA7gfzr5Y+A2oXMOt32nBw1vLF5jA8nK9Dn8TSeIYIrHxbrt54x8t7S4jkjsUEnmSYJzGVVTlMAck45bpzQB9WRSxzLujdXXplTkV4P8AEjR9e0vXovEvhieUXU0flXUWQV2qOCQ3G3AH4jPWuV+AOo3g1C+03zGNn5Rm2FejAgZHpnP+etZejSQ+P/iTexa2rPbRLKkEBkOE2HAA6e7e560AexfCvQ7uzs7rWNWMjatqD/vi7qRtUkDG3ivUGubdJPLaeNX6bS4B/Kvn7wlZeIfh3pHiKTVEMlhbRb7PZIrK75IyBnKg5BOR+FeO6Lp7+JdG1e/kstTv9fe4VobqFSyqeCQcEDpn6cYpMTZ9yyzwwkCWVEJ6bmAzQ08KoHaVAp6MWGDXyl8Q7fVLr4eaJqGu2zpq1vctDI8ow5jO7BP12r/PvXEf8IwZfh5/wkU+oXLulx5cNsWzGi7tpOD369KZR9yyTJHE0pYbAM5yK8W+H+ma9dahceINb1O8jtDLK1vZSzsAu4/xc42joF6ZArE8EzSa38KdTs7tiy20MyRsOoCjco/Aj8q5n4KW8eo6L4ms7stLFLEgILHjAbp+OPypqwj6pSeKQkJKjEDJ2sDSpNFJnZIjY67WBr4X+Gml3eu+JG06PVbqyiMbmV4ZCGZBwVHPuOvStTRLfULPxvdeGLDWLq3triZrSWYYZ2jGTxnoeOox1pAfaqSxyZ2OrY67TmpK+SvCEcvhv4pvotjdy/Y3lZJFmfIceWW59TnGD9K+taAPOfibZ+Ib/Ro4PDU0iXYnVpRDMInMeD0YkY5x9f59d4ehvrfSLKLU5RLepEomf1b3Pc+/evCv2grNIrPTtTjeRLjzPs52sQCuC3T6/wA6L7xZP4Z+F+kPbq5uryNoIpQ2PK5b5vwHSgD6JWWNjtWRSfQGuR8fWer3/h27ttDkZL59oXbIEYrkbgGPTj3FfINpcO2jw3tldatJ4ge6ZmEavsEeD0I9/wDDFer/ABQdta+HGj6rfRt9uV0BZhtIJBDHaOOdoPT8qBHr3hW11+y8LeRrN0j6mEcRyO+4rkfKHbuQe+T9TWJ8LtN8VaZbXUHiO4MkQI+ziSYSuOoPzZPy8DAz+Vef+E7dNZ+Euoxag1xMkBlaMBySmwBlAz0UHt6ZrD+CupNptj4j1GeQOtrbK4V5OpG4gcnuePy9aBn1c8scZAeRVJ9TivL/AIv3F7Y+Gjf2F/cWk8MqYML43hjgg/zrxHwppd58Sodev9TuJri/hjVbPc+1EY7iAB0A46Yx1zXTeJbfXLT4Tyw6+zm6W5QRrIQXWMMAATznv+BFAtb+R3vwb1y91fw7cS6ndtPLFdtGskrcldqnGfxNevAgjIOQa+KPDPhu7vvAWqar/adxDHaSmSG3VvkbaBuJ9CQcD6V7x8D724vvCCNcTSStHcOil23ELwcZ/E0DPXmZUGWYAepOKaJYyCwkQgdTurJ8R6fBqujX1lchvKmhYHacEcZBH0IBr5G+F/hmfxXd6hb3Wq3sVlAvzLFMQWbOFznjjk9KAPtFWVxlWDD1BzSPIkeN7quemTivlb4V3+o+HvHF14XuppJopHkj+Y8bkUsHAPqq/rTNPu4fiZ48kiv5JG0qGN/IhQlAVXOCeeCd2c/Qe1AH1crBgCpBB7ivBfibB4n0nxFZeIPDYluGktzbTQBN4AB3cj0OfqCD61zPwn1u6sfGGoeGlmlfTlkmWGN23bChODnr0H09qi0+NviL4/1Sz1mSVtPsVkENqkrBU2sEyMdz1J/oAKAPU/hzpmqRQXWveI2mXVLskMkrALFEMYG3ovQn6YrR8MeNbPxJr2pWFgVe1s402zZ/1rknO3/Z4HPevN/Dnh3xDYeGfEukawzx6UkMn2bMuZMrz8p5AQgcj346mvO/gv4Xstev7m5uZbmJ7PZJCYZNp3Z6569u2KAPskTRFtolQtnGNwpTLGG2l1Dema+MfG9mumfE37PayTqk1xDO+ZSSScMeTz64zVz4o2i6b8Rrd7ZnX7W0E8g8wnLFsHvkdOn5cUDsfY1BOKav3R9K8M+L9p4qv7izg0eG4fS1jL3AgmEe9s8qxyDjGPbn24BHuSSI/wBx1b6HNPr4p1rVLLwr4ntf+EPvJYokVUuoxIZEaTd8y5PDDAUccccV9owP5kUbkYLKD+lACtIiEBnVSegJxTiyqASwAPqa+dv2hLRIrDTtTjaRLnzvs5ZXIBQhmwR7Efqa4zw14O8T+LtBtdQj8QYRJWWGKaR/lCn724Z5z09u/agD69ZgoyxAHqTSI6uMqwYeoOa+VvEWrzeLfHFn4VlubyLTIZPs0wV9pndVO5yMdyMd+OeM0/T76b4ffEJPD9lNJNpN5NGnkOfuGTGCD/sk/iM9+aAPqQyxg4Mi59M1Jmvkrxp4ZtfC+m6nqusXl1JqN/czLYW8ExEaAtkO2OTgc9ccgY9NX4MW+rzWep+Ipbu6ufIhe3toJHZw7BQ3TPIzgYHegD6e3ru27hn0zTutfCmna5Hqs+qPrmo3drrEu6SC885ljVwMCMqo+UHkZ7cV714rl8UWXgjR7bQY5rm4miSOe4tSXdF2jBUjnn+8OmOo60Ae4BlJIBBI6jNeH/GzV9W0CysL/TNSmti8pheNQpDcE55HXivGNZ1S48M6jpUmk6jNFqTWifb0M/ngSk5YN1HOASO1ek/HyRrnwposr4DSXCucepjJoA9O+GGqXureErG+1KbzZ5WkHmHALAOwGfyx+FegkgDJ6V8MNpmsw/D6y1iXVXFil0Us7RBjaCzbmLDodwPHNeu+G7+XxP8AC3Vor68me4so5MSKxVxsXemT/F0/L3oA+iSQBknApQcjIr5F+En9oeKLLxBpmoahfSQyW6FJWmY+W6tkYJ+g/AH1rp/gNe3s93qtvc3s88UKKsayOWC4OOM0AfSdFRTxLNFJExYK6lSVODgjHB7V8g2S67e+P7zw1ZeIdSgtBPKjGS6dyIxktjOfmxnB9e9AH2CrK33SD9DS7gSRkZHavlTTri8+HPxATSpLmefS70qArsWyjnCt9Vbgn0BrB+Lz3eleNJfsGoXsL3ESOxWdgcscYGDwOBx7UAfZORnGefSvOfiZf63a6VDbeH7e6e/uZlRZYEDCIZ5LE9AemTwO5FcJ4e8EeLI9b07W7zXUmQeW8ymVwxXHKYAwePfmvMdZa9kOuXPjO81Cyv8Ayy+lxiRgrMCRtVcfd+7zx3PWgD6o8IWGrafpax63qP269dy7PtACAgAKMdcYzn3NdRXzf8JtR1XxX4d1TTbzUrtHiKi2uUmKyR8cDcOSMjv71zPww1jU9K8dTaNrupXcrfPbBHuWkj80Hjr1zg4+ooA+tQwJwCM0teP/AA302K51PWfEkUt0be5uZI7RZJSVZM5Z/fLZx6YNewUAZ+rCQ6dd+TM0MnkttkQAlTjgjNeFfBrxTrWualqFrqd+11FFFvTcightwHUDNe86j/x43P8A1yb+Rr40+F3iHT/Dl5rl5fzFUa2KxpG2JJGLjhff37daAPteuH8S+L7TQ9V0rSTG0t3fzogUDARGbbuJ+vb2NcF8JrC/1NZPEVzrOpSWk0ri2s5bxpAqgkfOOmc54HtXjGtaVJdfE19Nl1C6Jkv1Aud2JEBIb5SOARnjAwPSgD7cor5v+Lvi++8OR2nh/S725SYwgz3btmQqeBhuobgnI9a5jwt4jTQfFGm2ejand31hqBiiu1u8nEzNtZlBxj+E5/nxgA+t6K+QfiNr3iDQ/Hclrpes321mjaOGScmMFsNt29NuTj6cV6Bo2g+PNJ1i61u9vIr4GCVmt1mZldthKqqYAHzBRxQJuyudf8R9d1aw/s/S9ADf2pfS/KwjD7UHU8ggckZJ6DP1rutDiv4dMto9UuFuL4J++lVQoZvoAB7V8mapcaxqOjXviTxBq9/Y6jazBLC12+SjZwcKvX8fReSe3t/wa1++8QeG5JdRlaae3uWh81j8zDarDP8A31j8KBnrNFc/4qg1G60W7g0mUxX0ihYpA23b8wyc/TNfK/jzVdX8ParFpVh4m1O6ulRRcZcbQ56KpH9R3oA+yKK8C1zU/FvhL4fWs7Sy3GtT3AWWR181rdGDEdiDjao5yMsfavLtS8T6/oMOj3I1+8a+mj825srkk+XzwGXA4Ydjz+hoA+gfitquraHoK6npN4tu8MyCRWiV/MU8Y5Bxzij4WeJ77xTpNzdX6xCWK4MY8tcDbtU9PxNcv8UtQ/tf4YJqBTyzcCCQp12ksMj868n8D67FpfgLUreLUJbbU578C1W3YB2banX0XsTQB9hX/n/ZJ/srxpceWfLaQZUNjjPtXi/wu8dav4l1m+0/UlttkEJkVokKnIYL69Oa67wboOsaTp8s2tazc3t3ND80LvmOI88D1PvXiXwGP/FV6uMf8uzf+jFoA988f+ILjw5o32mzt/PvJpVggj2lssQTnA68Ka0PCcmtTaYs2upBHdSNuWOIEbEIGAwP8Wc14B/wkPiTXZtXk1LVbjRrWziaS2eKIRxu+7aFJPLZz611fwi8cahrkd/a6tL9oa0j85Z9gVio4IOOD9etAHu8odo3EbBXKkKxGcH1xXiOi+Mtc/4T3/hGL9rSeEO6GWOIoTiMuCBk46D171zGga1r3xF8SX8UOp3Gk6faRnYtt1+9hd3qT3+nGK5rwhFfwfF2OLU5Y5b1JJVkkj+62IGwR9RigD69or578deIPEFx4vt/D1qb3TtPDIXu4I8Fgw+/uPGwE4PPY9xisb4e+MNSt/GVxoF3qcmq2csrRRTuQSGXOGBz0OOetAHpnxQ8Q65oFnZvolp5zyykSN5Rk2gDOMD19a29Z8QXOi+D5NcvrZFvI7dHaAAgCRsAKe/BYZ/GvJ/jdqGsaBdWN/p2s3cEc+UNurfICvcfX0OaXx54k1q18EeHdZt9RlivJ2UTMgUCTchOSMY7frQB6l4D1HxDq2nC91y1tbZJVVrdIgQ7LjO5skgZ4wOK7uvOfhVqt7rPhW3vNQuGnuGkkUyMACQGOOlejUAFFFFABRRRQAUUUUAFFFFABRRRQAUUUUAFFFFABRRRQAUUUUAFFFFABRRRQAUUUUAFFFFABRRRQAUUUUAFFFFABRRRQAUUUUAFFFFABRRRQAUUUUAFFFFABRRRQAUUUUAFFFFABRRRQAUUUUAFFFFABRRRQAUUUUAFFFFABRRRQAUUUUAFFFFABRRRQAUUUUAFFFFABRRRQAUUUUAFFFFABRRRQAUUUUAFFFFABRRRQAUUUUAU4P8AXSVcqnB/rZKuUAFFFFABRRRQAUUUUAFFFFABRRRQAUUUUAFFFFABRRRQAUUUUAFeQfGLwm3iLRVu7WOWS/sfmijjXcZFYgMuPpz68Y716/RQBxXw90M+HvDdnZOSZivmy5GMM3JGPbgc+lee/HjQYb3RItYztuLJgnX7yOQMY7kHH617jcRtLDJGjmNmUqHHVSR1rwzw/wCCPFHnfZdf1ZLnTVu0uWzK8kkxUEBeeinjINAHpPgrRh4c8N2tn5ZMqIZJgvVnPJ69+34V8xXmleIPEHiX+3tb8P6k1k0wZ4I7bDmJeibTg9MDPfmvs2igDxiz8SatfXN/df2DqlnpVpZ+XDai3PmTMzBQdvAG3BOB0GfWvJ/hkNU0Ma28/h3VpPtNuUXy7c8Mc4yDjj6Z+lfX9FAHyN8HrDVdM8UrPeaNqEcM8TR+YbdgqE9CxIGBwf0qPR9G8YWvjXUrxtCkurmXzh50+UiG7I3LIeOhwAD049a+vaKAPlv4P6P4i0bxRdC70iWO3aJklnlQoqjIIKMR83IHA/HpXL6x4X8SeB/GH9raVZ3F7CZjLE8UZcOrfeVgvI6kV9mUUAeX2n9t+M9C1G21nSF0q2uYdkCGQmUt1ywIGBkDgjNeIeE77xf8Pby40pvDk12Lhg+xAWBOMbldQR06/TnFfX9JgZzjmgD5x+Kaa9c+DrKwvbOW61O4u2mkW1iZ0hUFiFyAc4BA6/n34VrmZfhkvh3+zNSN+bneR9kfaBv3Zzj0r7JpMD0oA+Z/h99t074feI7W50y9WdVdY4vs7BnEibQQMc4OckdBzVD4MpcaPZ64l/Y30DPBuTdbthsZBA9/mGB3r6nwPSlwPSgD4x+Fdxc+HvEEl7qWlaksDwsgZLZztJOeRjkcEceopljPcxfEJfEL6VqYsWu2l/49WLbDkZxj/OK+0MD0FGB6UAfIVnezR/E8eI/7M1H7A8zHJtnBAaIpkjHqa+vVO4AjuKMD0paAPnr9osZ8P6b/ANfn/sjVnXvhi88S/CvRlsSXuLRTMsIH+t+ZgQPfBOB3qfxt4P8AGHiKS8tHKT2pv/PtZJJ1Ajjww27eoxkflXuXhnSjomjWemmTzTbptLgYyc5P86APmH4X+MdT8PWs/h3+wr29uyzS28aqVZCcDDAjhc8k9smu5+KsGox/Du2TVJVkvRcK0pDDuWIA9cAgfhXv4jQOZAihyMFsckfWvnTxr4N8Y6zqWoQ/aPtmlzvvtle5CLASwIO3HYZX6HrmgCv4I1E6f8LL9ltZ7mSeaa3jigQsxZlAzx2HWuc+Eehz3UGvaNqOn3kAvrUKkskTIqkZ5JOOc7T+FfRPgXw4PC+g2+mGUSyKWeVwMBmJyce3Qc+ldhgelAHxb4O1HXfhzr1xZXWmXEsc2Fmt0XduxyGQjgnGfbk16r8S7/VNU8E+Xc6JdQXV3cjy4IkMhRFIILkdCQOle9GNGYOUUsOhI5FPIzQB8leGdUfTvh7qWizaXqRvbhpFjRLViPmAwSewr0L4GXDwaNPpNxaXVvcxStN++hKqynA4J69K9y2j0H5UAAdqAK19/wAek/8A1zb+VfJPwl8SW/huXWpru0vJIGILSwRb1TBI+Y9utfV+rm4GnXP2W3NxOYyEiDhNxPHU9K8a+FHhTWvDNxfrqlknk3W3DJMrBcZ6jPSgDmPhnpt94j8a3njCaCS2sxJI8O5QN5ZSoX8FbJI7iqdtZf8ACtfHE+oXtnMNFmDrDPCpZEDHIB9xjGOv1r6nVVRQqqFUdABikkjSRdrorD0YZpWYrPTU+afhX4Xu7vxTd+K5oZIrBpJpLQuNplLkjIHXG1jz054rkNY0zxB8PvGsmtW1ubmGed2RkQlJUcklDjkN/UA819jqAoAAAA6AUjKrY3KDg5GR0NMZ5/pN/rPibStR+1aUNOgngaO2ErnzHLL1IxwOa8Q+CsmpaRr99pL6bKZm2icudogUE5J9eoxjrX1jTAiKxYKoZupA5NAHyN8Z9OvbDxnbayLZ5bZhFIrIpxlCAVJxwePyIrG8aXmo6/4ss9Z/sHUbS3UQlVlhYsyq2S3A47+v619pOiSDa6qw9CM07A9BQBXs7iO7t4riIkxyKGXIIOPoa+afj/JrbXNjbxRzHSXQAeXyHmLHhgO/C4FfT9MdEcAOqtg5GRnBoA+GvFtrqBOiv/wjc1hEttHHH8u5p2HJJIGc8jg8/wAq+2dKd5NPtXkheBzEpaJ+qHHQ1caNHKlkVipyCRnFPoA+e/j+8t1p2nadb2lzNMZjOTHEWUKFIPI7811/wZilt/B8EM8MkMqTSBkkQqRls9D7EV6oQD1FKAB0FAHzD4p0d/CPj628T3Ku+kzXJkaSMFjGzAghsn1JI9unTFRW+l3Hjv4hxeILGCeHSLaSGUXM0ZQS7ADhc9ckflzxX1BJGkq7ZEV19GGRSqqooVVCqOgAwKAPin4jX1/4j8UyzSabew2ds4txmNmwqnlsYxznOPpXsuleLD5VpYeHNPlisLawllluLm32h9iYUjB5O7GTnvXuJRTnKg59qAihdgUBcYxjjFAHxp4qOieIdPiuri3vNN8UvGjPEbZtt6xwNygcDd1B46d+p1vHqeKNA8FaLpkzyJZsjLcuhAIJJ2xNg5wF/A9O1fWLQRM6u0SF1+6xUZH0p0sUcq7JEV1PZhkUAfAesW9wumaHcHRprOJYjH5rgZnfezE9M9+M/hkDNeufF29/tHwt4btora5FzIom8oxEkKE2544/rivp6SCGVFSSJGVTlVZQQPpTzGjMrFFLL90kcj6UAfGGoa1aS/DLT/D4E41KC8IaIwsOCzuDnGOjDjOfbHNeg/Bezabwz4g0qeGRJpiQY3UoSrx4HJHevotoIWOWiQnOclR19akCqpJCgE9cCgSVj4s+HHiC+8KS6vpv9h3l1ezJtWGNDlH7b/Rec5rt/gULi01bU4ry2nge4jDx+ZEyhsHkZP1FfTQijDmQIoc9Wxyfxp4AHYUDFr5BsdXg0X4r6jd3EU8kSzzhhBGXYDacnA5wBkn2FfXkhZUYqu5gCQucZPpXz5oPhbxFZ+PZvEc+mKLWaWQlFuULqrggHrzjjigDEvEk+I/j20vtIVhpum+UHupEIBCuX4B5ySSAOvc4rmPjHHPqHjKSSytbi5WCFI5NkLEBhk4zj3FfYMMMUIPlRJHuOSFUDJ/CpNq56D8qAMO1uXbw/HdWkbvJ9kDxIykFm2ZAx9a+P/Dcms6xca3Ne6Lea3fT2b2yXDrn7KxBGRkYB9MYPBx1Nfb1RxxRxbvLjRNxydq4yaBNXPmL9n6aS1m1CzltLkNKwPmeX8qFR0Y9qi+LvhSaXxhpV5Zo0Sam8cDyRYBEu7BP/fOD+Br6ijiji3eXGqbjk7RjJ9acyKxUsoJU5UkdD7UDOenhbw94ekj0m0ad7O2PkQckyEDOOOSSfTrXlfwj8X6vrt/qVhrG4zKPtCbk27FJA2genPFe7NnBwMnHFcV4a0O7tdS1HWtVaBtRvSqAQZ2xRKBhMnqfU+1AG74iuobLRtQuZ2KxR27sxAycYPavir4d+GdO8UXOo2N67pdzW7mxchgPMHOSRwQO4I6ehxX3VLFHMjRyoro3VWGQfwqGGztbfHk20Me3ONiAYz16UAfH3wl8ax+FL+60nVJEGnyyczAsfLccZGB90/8A16Txi8uifFFNTmt5JY2uI7mFIsMZkwANuPUgivrk6TppJJ0+1yep8lf8KtSWltJLHM9vE0sf3HZASv0PagD5U+Nen35uNL8TfYZoVkhVZlYhvIcHIB44zn8677wf8QpfEKaXp9po0015GY0u7iQAxxoMB3BHfpxgYJr3KWKOZGjlRXRuqsMg/hUdva29sCsEEUQJyRGgXP5UAfHnxJ1K2m+JMU0TQultNBHIe25SNwb1weD9K+rfEl7PZ6DqF5ZgvPHbO8W0Z528HGDnHWrr6Xp8js72NszscsxhUkn1PFaGBjGBjpigD4M02Uatpuv3mo2d7f6s0W6OcpuSFc7mY56dPwHSvc/2eZ0OgahAM+Yt4XPynGCiAc9Oxr3WCxtLdHjhtYI0kGHVIwA31A61JbWtvaIUtoIoUJyVjQKCfXAoA5vxv4hj8MaBd6m+DIi7YUP8ch4Uf1+gr5B+HE+jtrcut+J7zKwfvUSRWdppc8HA64688dK+47m2gu4jFcwxzRk5KSIGB/A1mjQtHHTSrH/wHT/CgD528a/EnU77w1Pc6ZA1raXF61pHcdHMYQH14JyenYHvXiuqG0m0HTWt7C5EvmSG7vZVO2WQnhA3fAGce/1r79Gm2C25tRZWwtydxiES7CfXGMU6TT7KW3W1ktLd7dTlYmjBQfQYxQB80eMtSsJfhPo9s0mLiXyxChUgkpw5wcZA5GenIrySx8PQXHhKbW7e5Vbm1uvKnikkA3KQCpQevX64PpX3bNpWnTpGk1hayJGMIrwqQo9BkcUg0nTVieIafaCOTBdBCuGx0yMc4oA8N+G/xGsZ9CfT9au2ju7SFyJZDkyoATx6sBxjqcVw3wKuVj8UaiVGWmtJPKUnG9g6nA/AH8q+pP7A0b/oE2H/AIDJ/hVi10rTrSQS21hawyDjfHCqn8wKAPjlfFE3iLXL+XxDFdXnlwTLZ2UCbo45DwDt9vXrkDJ4roPgS6HVNVtHUq9xbMqBlIzzzkgcV9VW+n2VtK80FnbxSvyzxxBWb6kDmi106xs5HktrO3gkfhmiiVS31IHNAHyT8NtZg8DeKNUtNfzaqymN2CmTY4YED5ckgjPIHpVbQvEdhd/Fga2hkFlLNJtYoSxBiZAdo56/jX13d6Vp15J5l1YWs7/3pYVY/mRUsNhZwMXitII2JzlIwDn8qAPlf4p+JtQvPFK6DfG4stHjlRXSJTunQkZc4+8Dzge3TNcp4TvLPTPiPbzRRyWdmLpljSSNgyq6lQNp5Gdw/OvtG606xu5Y5rmyt5pY/uPJErMvOeCRxVe+062dpL2OwtJdQRCYpJIl3bgPl+bqO3egDwL9ori20g/9NJP5CsP4izIvw28KxEjexVgvqAhz/MfnWd4gt/HPjCGDTdT0a6N1bTsyS/ZhHHtKgY35Cnkfqea+nNK0C0g0bTtOvraC6NrCqZljVwGwMkZHHNAHg/hbxe/hj4ZRXtlbpdXEd60LoxO2LcS2WxzjGAPdhXrXw38XnxhpMl1JbCC4gk8uVVOUJ6gr36Y610OpaZBBpV5Dp+k2crypxblVjSQ9t2B2/wA4rB+G/hiXwrohtLkxNdSymWVoySOcADJA6AD9aAPQKKKKACiiigAooooAKKKKACiiigAooooAKKKKACiiigAooooAKKKKACiiigAooooAKKKKACiiigAooooAKKKKACiiigAooooAKKKKACiiigAooooAKKKKACiiigAooooAKKKKACiiigAooooAKKKKACiiigAooooAKKKKACiiigAooooAKKKKACiiigAooooAKKKKACiiigAooooAKKKKACiiigAooooAKKKKACiiigAooooAo25/fS1eqnAP3sn1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SAEDk5paACiiigAooooAKKKKACiiigAooooAKKKKACiiigAooooAKKKKACiiigAooooAKKKKACiiigAooooAKKKKACiiigCnbj95J9auVUt/9ZJ9a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3z5slXKqW/wDrJPrVugAooooAKKKKACiiigAooooAKKKKACiiigAooooAKKKKACiiigAoqKdZGhkWFwkpUhGIyFOODivCdX8c6x4P8Sw6brz295YSoJPPgi2OEJIDbcnoQeOePegV9T3uiqYl+2WQls5gPOi3Qy7cjkZU4PXtXnngrU/EGp6lqUeo3do0FhcNbskMBUyHGQ2SeO3FAz0+iisnXYr6fS7uLTJlhvWjIhkYcK1AGtRXL+DLXVrPQ7aHW7gz34LGRi27ALEgZ78YrqKACiiigAooooAKKKwda1u30ibT4ZkkkkvbhYI1jAJBP8R9hxn60Ab1FFFABRXjln4i10fEl9Bu7m3axMJdYoY8YG3IJJGd3ryRzXsdAk7hRRRQMKKKKACiobmdLaCWeUkRxIXYgZ4Aya5LwXrl/wCIbOTULmxW1tJG/wBFyTvdMn5iO3bpQB2d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WD/AFklWqqW/wDrJPrVugAooooAKKKKACiiigAooooAKKKKACiiigAooooAKKKKACiiigAryLxLo1t4i8YT6TeD9zLooYOB8yMJ+GHpj9eleu143beMdEl+IEiLqMQiawS2VzwrzeYTtB+jfnx2oA5bwZ4i1DwVrP8AwiXiaRFtMZtbuSTCIvOOT/AcYHoePp1vhbUY9KHjPUJlYx217JKVXqcJnArY+I/gqDxdpw8vZFqMIzBMwPTup56H9K8/+H+k6hqnhfxRpV80keoTTGNzL1D7BjPtwPqPWgWt/IxtN1OfxRaXGqanruu2s8jt5FrpkMnlxr0HIGG5Hr/M12eh6v4i1T4f38880tlqNojgTywkNIirnPPfGRuHcVxXgX4hQ+D7BvD3iCyuIpLORwhRASATu2kZ9Sxz0xivVrfWbvX/AAvrmqPbtb2EtrJ9jikTEhQRnLN2wTnGOw96VwuYPg7WtTh+GUmqRtLfX8KzMDMSxJDk5JzlsA5/SvPtNt77xFoAvdG8XajL4gIaS509rzbu5wdi8YwMeo6AY4rsfCGuHQfhHFqYthMbfzFEcg+V905X8vm/Q15Z4zXwnd2tjqnhCeW11eWQRCyttwbJ4OBjIPOBjg56UJ3GezeKtV1DVvEFj4Ksrt7MSwCW9ulOJcAZ2qQeCQOfr6dee1ybVvhpqlleHVrzVNIvGMc0d2xdo8EHg564Jx06HIqr4pOp+FfGWmeLL62821ngjiu3QcQttCPnGfXI7HpWh8Qrq08eyaTo2gTi8fzzLPLGrFIEwBljjjO78ximCHeJb/UNL8f6MbTWbyWw1Nkla3aUmMDOMKOmCOam+LNxqmi6lpl9ZaxeQw3cwjkgEnyLjb90fnn1zWb8ToF8Oan4S1Bo5JLPTwIXkAySF24z27GsD4peLbDxCNGl02G8kt4LncbhoCqOcKSqk8lh34oA+q15UfSvmHx7pN7dfE3SLX+2bqP7WBLE6E/6MOQVQZwMhPzPOa+k9Pu4r60huYCxikXK7lKn8jzXz18VLz+yPH3hzVZi8drEieZKEJAAkbcOPY9P0PSgDe8at4ptJND8P6XfXTLNk3OplMMAG53MOAFXn1OB+PH6L4ivtA8b2ei2/iGXXbCcrFK8779rEnODk8jjvR488Tw6z4h0e3u7u+tfC06lmkSN4hODkEnOCV6D2BJxXM63q2gp400afS4I7XRrN0UTpEyB8MSzZ6sMnr9aAO41DVrPTvjDNcX99HBBDbBS0zYVSYhhRx/tZ/E13mg22v67fNrkmq3Njpk7rJb2W1WZkAGCc5Cg/rnNeH65F4f8VfEq4E+oqbC+iVY7hDtCSeUoXk9eR37nFep+BPFQ0S4ufCviO/iW6spBFbzuTtkU9AWPpkYzjjjtQBYvdS1zxh4i1TQtI1H+zNNsMR3F1EuZWfPRTkbTkMOvQH6VlXXiHVfh/r1hpur6m2paRd4P2idT5sQ6Ek98HBPJ496xNJv3+H/jzUotXQx6fqjvIl0R8uMlgf1II61c+IAg8e+IdI0nRZ1uVh3PcXEWWjiX3YDHb8yB3oFdXsHjvVPEfh7xhYRf21cx6Rfzoyv5SlYgWwycjnHX6Gu6+IEury6po2m6Hqklrd3TPvQKpURgZLnIyMc/Wpvif4bGteE5YVcCaxX7RG23JbYpyOPUZ/HFZHwtju9cRPFGrBZLj7OtnaseW2ITucnuWYkZ9j60DMnxp4jlOtJ4XfX10u3gtQ13fbN0krFfuY425Bzxzkim/DXxJe/223h4X39q6VFERbXgjKlcAEKxPXAyPyrD1a+tvBPxGvtQ1a1mm0+/jGybyt4Rjjpk9sEcc47V6h4b8Y2Ov6pHZ6DaFrRUaS6uGjMar2VV45bJGc9vXsrCaPSaK47Q/F+ma5q17pVmJzNZgl3dAEbBwdvOeD6gV2NM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t/9ZJ9auVTtv8AWSfWrlABRRRQAUUUUAFFFFABRRRQAUUUUAFFFFABRRRQAUUUUAFFFFABWUuj6WtwLldNsxcBtwlEC7s+ucZzWrRQAVGkUaO7qiq8hBdgMFjjHPrwAKkooAz7nTLC7kEtzY200i9HkiViPxIrz7xHreqK2s6Ovhy8e1Nq0VpcwLuEjMmMEdhk9fbpXqNFAHGeDfD40jwrY6NfJHOUjPmo6hlJZi5GOhwTj8K3INE0m3nFxDpllHODkSJbqrA+uQM1r0UAQ3EENzE0M8SSxMMMjqGU/UGq1jptjp+77FZW1tu+95MSpn64FX6KAK13a297C0F1BFPC2N0cqBlOORkHiq66Xp6RwxLY2yxwkmJBCoEZPUqMcZ9q0aKAADAwKp3tjZ36Kl5awXCKcqs0YcA+ozVyigDOvNL0++jjju7G2uEj+4ssKuF+gI4pJNK06VbdZLC1dbf/AFAaFSIun3eOOg6elaVFAGC3h3Q3lMraNpxlLbi5tUJJ65zjrUlzoGjXczz3Ok2E0znLSSWyMzfUkc1tUUAUb3T7K/RY7yzt7hFOVWaJXAPsCKbY6bYacGFjZW1sH+8IIlTP1wK0KKAEZQwKsAQRgg96gtbaC0hWC2hjhhXO2ONAqjJycAe5qxRQBQ1HTrLU4lhv7SC5iVg4SaMOAw6HB+p/M1JZ2VrYReTZ20NvFnOyGMIufXAq3RQBn2+mWNtdzXkFpDHcz/62VUAZ/qa0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duf3kn1q5VO2OXk+t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bffk+tXKo2g+eT61e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NpnfJx3q9VK0+8/Oea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G0+9J9avVStOr/W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QaKDQBStOr/WrtVLXq/1q3QAUUUUAFFFFABRRRQAUUUUAFFFFABRRRQAUUUUAFFFFABRRRQAUUVEk8UhwkqMfQMDQBLRVeG6t53kjhnikeMlXVHBKn0IHSiO6t5ZZIY54nlix5iK4LJn1HagCxRXk3jq71Xwtfw+Jba5nuNMLLDe2LElUU8B0HRT0H1I7GvTNNvYNSsoL22cPDOgdSCDwe3HGR0oAu0UjDcpXJGRjIODXxX8Q77WNG8T6nYWniDVvIgaMxq945PzqrEcHoC3HtQB9q0Vz+g2y6XpkKTXtxO7gO0t3MXYsQM4JPA46VrT3dtbRedPcRRRZxvdwoz6ZNAFqimeYnliTeuwjO7PGPrXyCNe1rxr4wutOh1e7s1k85LJILgpGrKCRuK9QQp5AJyaAPsGiuK8D2us6Voi2/iK9Se6SRtspl3nZxgMxAyc59e3PYdkjpINyMrD1BzQA+imCRC5QOpYdVzzR5iZYb1yvUZ6UAPoqNZY3ztdTjrg05XVxlWDD1BzQA6imqytnawOPQ06gAopFYN90g/Q0tABRSAhhkEEe1eQJZeOE8cSXvmK2hNLt8p5wVEeAMhRjB4z9fWgD2CiiigAork/HENzL4c1B7O+msriCFp0mhPOUG7H0OMV5x8DdZ1LWtM1GbUr6e6dJ1VTK+7aNueKAPc6KK4WTxdaSeLLbw5aMk0uyRrlhyIyFyFBz19R2oA7qijpSAhhkEEe1AC0UgIYZBBHtQCD36UALRXkXxFfxRf6hp+j+HFuLcP8AvZr0BkjXqNrPjp3wOelejaDZXGn6ZbWt3eSXlxGv7yeTq7Ekn8OcD2AoA16KKCQBknAoAKK+XPjDqut6D4hiWx1y9iguoRL5SvgRnJXAx24zX0npErz6bZzSNueSBGYnuSoJoA0KKaHVjgMCfY0pIHU0ALRSZHHI56Vy3jdLk+G9SezvZbOeGBplli+98g3Y/HGPxoA6qivnb4GeINW1mfU01LUJ7pY0QoJWztJJzz+X5V9E0AFFIrBuhB+hrxDx5ceLNX8SW+h+HXubS2hRXuLoLtTc3cv6AdhyTng4oA9woqnp0EttZW8E9w1xNHGqvMwwXYDk/jVygAooJAGScCigAooooACQO/WivDvH1w0Xia3GqnWk0pbYG1OmFhm4JIJJXncAeP8A65z6x4e+1/2RZ/bhILnyhv8AMOX/AOBe+MZ96ANmiijrQAUUV598R49Zj0f+0tCuniurFjM8e75ZYwCWBXoT0P4HHWgD0GivD/h7rmt+NtTTWLtVtNNsVeNIYWYLLKwxkg9cA/gfrXuFABRSZGcZ5paACigEEZByK5Hx1q0ujeHr26t45pLlkMUAhXLCRuFOPYnP4UAddRXnfw3sfENrpRm8RX0s1xPhkhk5aFfQn1Oenb+XolABRRRQAUVUv4XubO4gjlaGSWJkWRDgoSMAg+o618uWPjPxybhvCMdu8upR3Jha/aMlljyRuORjHUhvQfjQB9XUVXs45YraGOeXzZUjVXkxjewHJx7mrFABRRRQAUUUUAFFcj45/tZNCuLjRJWS/tysyKMfOAfmU59s/lXmPg/xp4h8Z63aQxWy6dZ2g829IXd5nbaM+p7duTk4FAHvlFct4h8S2WiT2FpKTJeXs6QwwIRuIZgpY+gGfxP6dTQAUUUUAFFFFABRXjlr4k8Saz4yvdO0lIBo9lOIpriWE/KVADrnPLbtwH59K9joAKKKKACiiigAoorzH4k6trXhyG01vT5EksLeQLe2rAfvFJABDYJXrjI9RwaAPTqK8g8C+M9T8Z6kZYbL7HpVshEpJDmWQjhc9sdePxr1+gAoorm9L8Sabq2p3um2MrTS2QHnOo+QE/whu54P5GgDpKKKKACiiigAooooAKKKKACiqt8s72lwtq4S4MbCJyMhXxweffFfPVv8TNdvJLfw9Hpaw680wt5ZXIKggkFtvrxnrjrQB9H0VHCHEaCQhpAo3EdCe9SUAFFY02s2cWrQaRvZryVDJsVc7EHdj29K2aACiiigAooooAKKKKACiiql/O1tZ3E6IXaKJnCKMliBnAoAt0V4H4N8Z6xqt/pDT6jY3aXzSJNZW8e2S22g4Y9TjjvjrxmvfKACiiigAooooAKKKKACivFPiB4/1LwhqiWrWVnPBMnmQvuYNjoQw9c56dvyrV8Z+MtR0DQNN1q3sraaO5VPNR3YFCy7hj27UAerUVwnw78TyeLdE/tKW3W3cStGUQ5HGO/413dJO4BRRRTAKK8aPi/WfEN5qkXhkafHb6acSPdkl5j82SgGRt+XqcZyOnNdT8P/ABani7TZLjyRBcQOEljByM4zkex5/I0Ad5RRXnvi3xZd6VdLp2k6LdapfmPzGWMEJGvbccd8HFAm0ld7HoVFfOnhn4vTz6oun6/pqWheUR74wy+WTx8ysc9cV3njrx1/wjt5baVY2JvtUulBjj3YVcnAz655446dqBnp9FeJ2nj+/wBH8Qr4d8U20CzyMgjurPcUO4cZBGevGcfh3r2ygAooooAKKKzdYlu4LCeaxSGS4jXcqTMQrAdRkd8Zx70AaVFePfDn4gXHi7Ubi0msYrcRQmTcjkkncBj9a9hoAKKQkAEk4A6msTQNcsfEFq93p8jSQLK0W8rjcV7j2oA3KKKKACiue8TeILPw3p7X96lw8SnAWCIuSf5D6kgVxXw+8ff8JnqOoRRWX2e2to0ZNzZdiSQc9u1AHq1FFFABRRRQAUV5N8QPG97oOpafpGjWMV9qF1kmNiTtHReAe/JyegH5en2RuTaxG8WNbkqPMERJUN3xmgC1RRRQAUUUUAFFFFABRWF4m1OXRtGvdRgtJLuW3j3rCnVv/rDqfYGuH8N+NNQ1fwode/sjzHjmZZIIGOWQdWXPU+3tQB6rRWXo2q2WtWUd9p9wk0Eg4ZTyD6EdiPStSgAooooAKKKKACiiigAooooAKKKKACiiigAooooAKKKKACiig9KAKdr/AB/WrlU7X+P61coAKKKKACiiigAooooAKKKKACiiigAooooAKKKKACiiigAooooAK+Idf0wSfE6bSrKeTT4bi8WMm2O3aGAJxj6mvt1jgE4JwOgr5FvtO1mX4gDxGmgaobNbtZtnkfOVAA6Zx29aAOYk0STTPHj6FY6neQRSXAgadXxIysBnOMAnk1u6VBJ4c+KMdjZXU5i+2CNzI2TIrDkN6/eP8+tX77TdYn8fjxAuhaoLL7UkuDB8+0AA8Z9vWnX+mau/xGTXl0TUjYG8SQP9mbO0AZOPwNAHu/xPtReeDNXiZioEIkyPVGDY/wDHa5v4HSl/CCRkDEdxIoI7g4P9a2/izdtaeCNVdCoZ0SMBu4Z1Uj64Jqp8HNOk0/wdaGXhrh3nAzngnA/QA/jQB6jXxH8WFZfHurShyFVrcsAM5/dJX2xNJ5UTybGfYpbagyTjsB618deOtI1/XPEuoanZeHtS8i4MezzItrfKir0GepBoA90+K9pb3vgS8mlQs8EaSxMeCrZX+YJBr5zl8Pfavh8fEtzqN3LMs/lxQM+UT59pPOcnr0xX0J42vLzUvBT2ljoupS3F0Fg8poSjR4wSzA9uOPWvMVstXPw5bw8dC1Nb9bjeAYDtYb92Qfp60Adz8LYU8T+BpdP1V5p4fOZOZmB28EDIOcA9uleM/CvQbK98bS2tyHeG3ErIAxU5U4GSOeley/Chr7w/4dvINR0fUUmim8xUSAsZFbA+X1Oc59hmuF+GWl6zo/i6bUL3Rb+O1uN6lzCTs3HIJA/Kk1cTVyDWtTm8VfFKDRr95G0yC4MAt1YqpULls465I59qu6LqieDvidc6HbTldHnlWLymlOyNnQMMZzghjtq3q/hXUfD3xDTxMLOe60p7kzu1tH5jpuX5sqOcAk8+gqbRPCt74o8fz+Kb22aPS4598a3ERRpQq7Uwp9Nqk5pjPPviZHdaZ8RbgaPPLb3E7xOpSQjMjgZ/Akng8cntxXq2g/DfXLbxGmo6lrIu7R133KOzbpWZTuTaOMZ9+mK43xvoOsXfxBl1a20m/lsxcQsZBAcHYEDbfUfKea+rJJtlu0wjkbahfYq/MeM4A9fagD4r8EaJdeIvFV9pUep3lpbQiVnaKY7tittA5PPUCrPw6s9U1XWr7w5H4gv7SxG8yeS3zNtOBg/w++OvI710/wAK7bVdF8U6lf3ui6lFb3KSLu+yucHeGA4H6/8A6wvwx07VtF8W3eoX2k6jDb3McvIt2bvuAOPp+eKAMr4QXl/b+OH05tQuZbfEyMjyEq20HBIzjPFdp8WZPEf9v2rRQXZ0GBEknMErRoyhsvvYcjgfgADXF/Day1bT/Go1G60PVYraV5AWNo+E35wTx0Ga2fjJF4ivfEcFqLW+n0oIrRR2yMyuMfPnaPvdRg9Bj1oEkkYfhnxB9g+InlaJdPJpN1ciIRs7lGU+gPcEnBNdT8XPE2oXHiOz8LWd01hCXj82dXKlmfpnH8Iz09foK4l4dRg8b2upx+HdQhhMqSw2ggIby1AGAOgwB+Fbvxr8M6u+sR6/a2s0lvLGu7y03NAygfexn8+lFwud3pWg+JPDXjSG20prmXw9Kq7/AD5jIijA3Hk/K2Rxj19OB5zBfXmmfFCHS7PULpdPS/VBb/aGZApGCuCccZI9q9h8J+MdX1mPT7RdCvFuFKreXNwhSIKPvFT3Y8ce9eMRwXF58UH1G2tb2e0ivxI8qwO+1RwTwOnHH4UDPsOivm7xV408XaD4u8qWMJpLzqkKm3BjkU46PjJb1549K+j1O5QfUZoAw/FRx4e1c+llN/6Aa+Vvhr4w03wv4U1kXWJrmaYLDaq2GkymMkjovqf619K/EDUI9O8Mai0kcshngeBFiTcdzqQM+gz3r5U8J+FIdS8O6zBeafew6tApuraQ27gMqrymcc59PXGKAPfvhrodxLoH9o3et3lxcajCwDJdM4t1J6KSThxjk9QcjtXzv4G8PjUPHc2nHUb6AxyTgXMEu2bK7hnd6nv9TXo3wZ17UNHkOhalZXwtZnBtm+zNiNycHJxwpyOeg/Gue0K21bw18RruU6PdXcglnKxxLjerbtrBjxjkc/14oA2vifr15H4jsPDJv7iDS4BCs0gkbzJgQMl2HLHH681peFNcns/HjWmlC+fw3dSbFEschVDsHK7vu/OR+BHtWJ8WtG1yDxHbeIorEvGUik/dAyiJ0AyGwOme/Q1694W8Va34ku7Ix6K9lYLGWu57hSN7Y4EfqM9//wBRTQmrnz9rL6ta+PbnQ9B1S4sknuwkai4cRqWA6gdhk9uK9Z07wv4t8M2XiCeHVZb2RrX/AEQb2kdn4Jbaf4sAgDnk1wd9p9/B8TBq76Zex6cNQRjcG1cIBkDOcdz/ADr374jXGs23hi9l0BGa82jlOXVP4mUdzj8fTmmM+XtSmmg8LG41ee6i8Sm9BjM1y/nGErnJTPyjIIGR24r6Z+Fl9caj4M0u5upXlmKyKXc5JCyMo578AV8m2KXc/hK/ibRdQnvZLtZ5NQMBZfLAA2lzz1ycf5H0z8Gbi4PhWCynsLm3NqzhZJV2rKGYtlc8/wAWPw/IE7nrVfK3xW1691LxrZeGIb2e2sxJDDMIWKljIVJJ9cBhjtX1TXyj8VdA1TTvGsPieCylurMyQzkxKX2GMKCGx0+6OenPWkDRx/xc8PW/hvxBaQ2lxO9vLbq6pM5cp8zDAJ5wSCfqTXqfxQ8XXOi+GtJ0mxaSK4vLWN3nU42xhQCARzkn9M+vHA/E28u/GOrWd5pmh6sYY7UL+8tWBY7icgDPHIGfXNd38RvCt94j8NaRqdhaXH2uztxHLaSRsspUDBwh5JBB+o6e7GYHjKxHhnwn4b1fT7i4j1CQoZZhMw8wMm8hhnpkAfSr3xP1ybWPBWga/bSzWk80rRuIZGUdGDj6ZT8qzvF17N4o8N6BoWnabfvf2mxblPsz7YSq7PmOPXn0Her/AMWtJ/sLwD4f0zKloJwHKjALFGLH8yaAMGLw9qtz8P18URa7qRuoyzrD9pIVY1cqcc5yNuevb1r0PwR4ln8Q/DjWVvJnlvLO2nikkkbczqY2KknvwcZ/2a43T9fVfhMuj26Tfb5WeBIxbu3mq0pZipAx0YjvyK6Xwpo8vhP4bas+oxSx3WoRybYShLgshRAV7evtnn0ABg/AGNZI9cjbdh4lUlWKnHPQjoeetcr4FtNa8UeI7nS/+Ei1K2t4kkkdkuHLbQwAAyeuSPwzXSfBaaTQpNWj1KyvIGlh3xA277pNoJYKMdQKx/hHfLofiTUr2/truOCW2kwwt3b+NW6AegP6UAbvwV1HUYfE19pc19LcW/lvkSEn5lYAMMnj/wCvVbxlqeqaX8TUtrPVb6OCa4t2eIzsUO7GRt6Y5PFY3wnlmh8dPcS2t5HBL5u1hbuc5zjIA4H/ANan+O5mufiYbuGG4ktra5gWSQREquzbuxgdAQf17YoA+x65/wAWbx4f1R4ppYZEtZHSSJyrKyqSCCOeorbglSeKOaNt0cihlOMZBGRWN4q/5F7Vv+vKb/0A0AfLfw20/V/G4vLS/wDEeopaQhSyLKWLnPGST0HvntXS/CDxLqFr4jvfDOq3c90xd44mkYvtePORknhcKeK5n4K6/YaDc6l9taYK8Y2lIWcZGTjjPJxxXQ/CvRbjUfGGo+KJbaeC0SSaWHzEILNIW498KxzjPOKAOJutR8TxePJ9H0rXNSY/bWiiSa5Z1C57gnBAGfyr0+38GeJ9KGs3OoeIZ5LVbKV4pEuJMmQAENtz8uMdvpXnFhcovxSXVQkzWT37ESiFsYbIB6dOa+vdat5LzSr62hAMk1vJGgJxklSB/OgD5j+Emoalq1r4it73VL+VRZkqTOSUPPIJzg1a+BOq6jfa3qdteajd3MQtiQsszMAQ4GRk8cE9K5b4Z3l74en1uzudG1KW4ltWQRw27MwbpyMcDkc1o/A2cab4ivvtqvbiS0cgyKRyrKx7dgCfwoAwtLv9ev8AxpLolr4g1G2hmu5YNxuGfYgLdAT1wOD/ACq5bjxVoXjqXwxY+IZ5JZXEImmdnUK6h9+1iRuAP55qLwXe29l4/k1a8hlNi1zOUm8lmClt21unHUfnV+61a3m+LC68qXA00XCDzjC3QRCMtjGcZGfpQBPoGoav4f8Aiamkyavd30JuRBL5sjBZAy8Erkjjdx9K6b42eJ72HVbPw/b3L29m8aS3LxEh23MRtz6ADOO+fauBe5Wb4ojWFjn+xHUEYSCJzlRgZ6Z7eldR8ctF1WPXrXXbe1aW1CIgdBu2upJwwHI+vSgC1oep2/h3xjZWvhj7fcaLdhI7lJYpMBycFwCAcgBTnHrVXx9f61ofj2Cz0TUb3N1JHMtvJcsYjI7Y2lc42k9q9K8NeN9Z8Sx2kOnaMyTRlPt090pWED+LYQc7u4GK8o8e6tbz/EmxvoVmltbKW386RImONj5bAxz3+uDS0WglZaHf6N4J8Swazf6hrWtSNHNbSAy2ly6srMMjaOMBT0HA4HbivKfB1p4k8Qw6wR4lv4bWzhZpG853LkAkKOeBwc8/nX1xqeo2sGjzX8kuLYw7w+09GHHGM9xXy58L9UttLt/EMOp+fbC6gPlu0DFTw2eg4PIpjNv4J6hqF/earpVzqF1JC9qSr+axaI5AyhPQ/Nn6isXRta1Xwr4/XTNb1S+ns45fIzJM4VlP3JCM89QT+PNWPgZcLYa9dw3KSobiHZE7RkB23Dj2JGT+Fbnx70N/MsddhDEtttXVR3+ZlPTPqPyoA9Ls4LjU/Gt7PDqV4NOsY0R4EncIbjOSCCcEADkD1HvXplcR8PdGm0Tw9bw3XmfbZiZ7oytuYyNjOT7AAfhXb0AeGfHm9vNM0GxvLG+u7Wb7YIiYJ2jypRjzg88qK8v06y1zWvAd94kk8Rai1xaSkxwiUqoC43EnrnBJH0r0n9oUZ8L2I/6f1/8ARclec+G/FGn2XwwvdIk3fb7iSSKGJYzmQNj5s9DjJH4YoA77wT4kvtf+HOsm5ubkXunwyhbtZSJGwhdTuHOR0PrjrzXmvgmfx54t029ttP1VhHbuJGnlmZZGYqQI1Yc89ewB7iu08D6VJ4X+G+v3uq5tmv4pBHFKpVvuFEBB5yzE/hg1Z/Z7uoYbHULB323DyiZEYY3JtAJFJKwkrGP4o8ReKfB3ha20vULx/wC1rq4dluPM8x0gULxu/vFiefT3rPsfFV/pOo6BdWuvX+qw3ESNqFtICwjY8MBx9ce6nnmup+POg3s62uuW8ck0FunlTRoCfLGS28+3OCfpT/BnxFa70bTdF0nSJ59XiWO3J8r9wiggF2IbONoz25BpjOV+Kura9pfjFrPTtavY47lI2SLzSFQtxgDsM8//AKqk8S3/AIu8A6hpst1rkt+syFmjc5TPQrjPOM5B9cVkfGScx/ECB2jYLGkGP9oA5yPzx+Favxa1O28V3+iWOis13L5ZLBAcoWIADDqCO/pQB2PxQ8f3Nlpmk2+kO8F1qcEdwz7fmjjboAemScj8KwPEer674C1HRLqXWrvUILiNXuYJzwf7wHpweO4PrVD4r+FNQ0+30PUljNxb2FnDazmMfcZMnJ9FPTP+IqD4lXUfjDUtC0/w+JL6VYBuManCZIHzHtjuTwPzouK52/xU8fTWWnabbaLO8E+owpcmXbh0hb7uD0BPOfTFY0c3ibwn4s0i3ju7vULDUljT9+N4YtjfjGMFevXp1OM1yvxg8L6jpKaJdIjT21rYR2kk0Y4V0zye4Bz1r1Lwd8SLLU7HTrC20zUbzVI4o4nVUBAOMFi5PA4zk0DPDfEVlql78SHsH1V5L37aiRXTAjy8kMu0ZOAueAD2r1j4jeLtV8EaPYaJDqL3OsSqZJb2SMf6slumc85wMnsPfjznxnK3h/4pnVLyFxbrdxzggfeTC5I9fpW58Z7a91b7B4mgsJBpzW4gHmr868s24r2BB4P+IosJokh8Vat4Z1vRtviA65DeW8ZuoTLvCO55A7ggbSM8+o5xR4/13xFpfjc6fpWr3YWSWNooZJcpufB246bcnGD2rrvA/iTRLzRtJstP0O3utaQLFJEIFXZt6ys+Oh656kmvN/iBf2kvxOS4W4Qw29zbrK+eEKFdwJ9sHP0oGaus6/4o8LeLrS0v9cN0WeOWeNXIhAY8rjjgfhxit34z33iHQ9Qg1DT9YuorC7UKscTEKjAevTkDP5/WuB+JepWuoeNGv9PnjuIU8kiROVJAHevprxXpq+LvBc9vbyKWubdJYXQZBYYcAfUjH40AeayahcXXw80640rV799WuLpI96nDyXDZ3xt/sgZIP+yOea9s8O2FzpumQW97ezXtyBmWaU5JY9QPYdq+bPgDpt5d3F1Pdb206yfMMb8qtwepAPQhf5ivq6gCKdDLFJGHZCylQynBGR1FfIen33jOTxrN4cs/ENxI8c0sXmzNlQgBy5U9SBzj1/OvsGvkbSdTs9K+Luo3N9OsEAnnBkYHA+U9cdPrQBp23iPxJ4N8aW+javqjajazOiMXBI2vgBhnkEH6jrXUfEPxbfTeJ9O8LaPeva+ZNGl1PCMupYgYB9gcmuS8Yunjnx9pkegt9pitUjWWYcIMOWY5PUAH8cHGaTxnpv8Awj/xNsNYud6WFzcRS+c33QRgNz2x1+lAHT/8JTqXhLxxF4fvNQm1LTbho0R7kr5kRfGCWAGcE857dqd8TvFN/P4gsvCWkz+Q80ka3EwXJVnIwPoAQT9a43xLbf8ACYfEq2bSWF1aoYGlnhO5UQEbiT29KzPibFc+GfiGurRqXWR4rqMsuQccFT+Kn3waBK/U9B8Paz4k8N+Nf+Eb1ITahZ3LAQS+UE2pyfMG0Yxz830rJh8Zah428RXEFnqr6HY2UDvEC4RpnBAAYtxknHHOAD9a9W0Pxvo3iV7eDT455ryaImQLD/x7Dod7HAHfoTn8Rn5n8HXFv4L8W3Vt4psF8qRGhmEsXmBMkEOBg7hx1HY0DPVtB8Ra94v8Gavax3qW9/YgCS7A5liIYkDHRvlIyK4v4Q6NrmoJfXGma2bKNJUEyFd3mdT/AJPvXuVrf2epaRrh0jSxb6f9mdYrlYfLFy2w5KjAyB0z9a8l+BGt2Wnfa9MuGcXt3cosMSoWJwpyTjoBjkmgD6lrzzx1Y6/qM2mWuiXs1lHJIwuriMA7FwCCeR6djXodeRfGLxUPD+hG0hZhe34McZjk2tGo+83r7fjQB4jqPi3xMPEH9kaP4iub4PMsMUjRIm5+Ae3TPevS/iR4q1rQk0TQra5eK+uY42ub3ywxznaQvbrknjpiuG+D0+h6Rb3mva3eRJcIdlujvudh1LBepOcDP1rQ+KHjfUJ49IgtYxYpeWi3LyDDSBXJAAPYYGeOeR0xQBP/AMJh4h8J+Mxo9/qi6rZvIiFpEVSA3Q5HQgnnr0rW+NXiDW9B1OwOl6nLbRTQEPEoBGQx+bn64/CvEb46TbeJbOTTZZjYxSQu004IZzwWcg+vJr1L4/yxz3OjSRsGV4WZSPQkEGgBviDxh400e10HX7m7tvs94mRaJHhXUAHL57sGzwfyqbxX4s8X2C6X4ga8gg0+9IaKzg5wq4OGyvOfr+VZXxTu7a68I+EI4543dbYF0VwWXEaA5HbkEfhVb4hXlvceCvCUUVxE7rG2+NXBIwAOR25BFAH0N4i8WLonhBfEDwK0skMTRwbsAu4HGfQZJ+gr56tvGGv2lhZ+KJNYtrmaa6ZGsGiQELgjJI5xwR7ccmvQPHMbaz8K7CSwAn8hLdpFj+Yjau1hgdwTz9DXC/DLxH4U0zw9cW+r2UNxqCStIiPaiRpc7QFUkHnPr6UAdl4/8e3Afw6mm6i1jZ36iae5SLLIu7aeD2HzZ47DrXZeFbjxDNJqVo2rQX0PkB9PvtilW3E8tt7jjiuR8ZaZo/iCLS7HVtmg6o1t5lqCQIky5yjdvQ44Oe/asP4JLqGl+JdX0Qym4s4FYO0bZjDq4AYfXnj6+lArq9jivCVnr+q+Nb6K31j7PqiGRZbsrneFIU8Y9v0rtviB4q8UeD9etoE1ZbjzrRJGRoF8vdnacDGRkqe/eud8E6xZaJ8QNYur+Xyog9woO0ksxfgADqTU3x3uYpPFWnqrAlLRN3PKkuxwR2OMHn1oGX/EHjDxj4f1nTrzUryFLe8Vbj7FGMokecFWyMg49zzXpPxM8eXHh6xsBpkQ8++TzFnlTKxpx27tyPpXlPxpnjvL/Q2gmST/AEJWJjOQQW9a6z4m+K5tG0fRtOs4YWmltY5vtEiBtqgADZnvkZz7UAZmqeLPEfgnUtO+2awmrWt7brO6SQhSqnuMc5HOOee4rovjLrut6Pa6Xqmkam9ta3A2NEqjJYjcDyD24rwbxR/Z4k0ue21J9QuZrVJbuRn3eXIScqOOAOmP5V638bL+0n8KeH1guY5TIwdNrZ3KEwT+ZxQBz+r+M/HFroujaxLdwwW0oKR7ApacqeWcYPoB2+nNe7P41S38Ew+JbmBVlkjG2AMcNJkgAHHTjPsK8D8d3dtc/D7wqsE6SNGSrqHyVYLyD6c1013aXWs/CCzFqqTyWsm+RIW3EKGbOR6gEEj8aBNpGKfGXjU6UPFi3sbWiXfkPaeUPLA2jk98E8dc5rc+JXi/W4dO0HWdL1GSzhv7YloAgB3jGTznj5uPpTPhD4w0DTtAutN1a4SB45GmxMhZZF46YByRjp19M0z46TR3mlaBf20TrbP5ioHj2EDA28HpkDj2oGQ+LvEOs6LpXhvxBYzW0U17bk3G22QGWXHLtx3z+ea978C6hcap4Z029u33zyxfO2MbiCRn9K+UPG3iDTdV8KeGtOtJy91aREzqFICHAGOep4/zmvp34XSJJ4N0rYyttjZTg5wdx4oA76vlHxR4l8Y6J47bSbHVDdiSdTbwSopQh+itgDgZ657ZzX1dXyn4wvILD4v2dzcyLHCjQ73Z9oUFMZJ7AZ57etAG7d+K/EngXxDHB4ju49SsrtPM/cjHljJGVGByPToRjv06L4pePL3w/Pa6ZpHk/armPeZ3G7ywTgYHTPfnI9ua89+MFzDr/iXSLbR5VvphDgLbOGyWbIGRx05+lQ/GWymsvEWk3M8Z+zGCNDKAduVPIz698ehoA7N/FGueCvEtho+vajHqdreojtN5exodx2/kGH5c9eK0PiX4s1i31qx8M6E6291dFC1y2OMnAA64HcnGfSuI+JaR+K/G2jW+kzC6BgjDPAQ23LsxJ9MKQag+JFwmj/Eux1G7jkS2XyZC+M7lHBI+mOntQBzfxbttb0/UNOstY1FNRKw74ZxEEOCTuUgehH5Y+leifGCTyvh5oceM7zAufT90T/SuK+Nusadq2t6dJp95DdJHbfO8LbgpLE4yOM47V1Xxbuba++H2gyW9zBIqyRfckDZIjIIGO4J59KALHw212Lwx8NL7VJBvaK4kESYyGkIAUH2zjPtWInjfxHBpdp4ql1m3lWS6Mb6VtCgqBjjv/hweelYNpaSX/wAJLk2+Ha01DzZUXkqvAzj8c/TJq18OLrwK2kPBr9mn9oRMSHZXJmUnIC7e46YoA+tdNvrfUrKC9tZBJBOgdGHof5H2qzLIkUbySMFRFLMx6ADqaoaKqrptqFshZL5YItuP3ee3Hep9RtVvrK5tHYqs8TREjqAwI/rQB8UE6noeq6n4i8IvcyaPDceW1yVyrfdYqw6lckc+hHQ19MfDHxDpGv6U8mnWNtYXMbAXVtAiqA2OGGOoPYn0I7V4B4a8Qah8NL+70HWdNE1hNPuk3LyRjG9ezAjace3avXPhJp1p9t13WtNCx6bdz+Xbw4IKhSTn2B3cDtQB7dWPrOo22i2cuoXEUrIuN3kQl2Pp0HT3PFbFcE/j7w5Hq9xpFxfC3ngbYzzrsjLdxuPHHvigD5kg1zTNf+JaaprNvLa2jzJtjIwysqhU3456gE/4V13xanfSPH+k6nKjiBFik3AfeVXO4D3x/MVZ+J2kafr3ifR20F4Lm8uyRcfZnDAbSuHYqeOCcn0Wvfdcl0Sx09DrrWf2aNQB9qVWBPTgHOT9KAPlP4v6nZav4ltrnTL2O5ha1jJaI5AbcflPvjB/Gvr3RPM/sqx83d5n2ePfu652jOfevl7wz4Wi8beLrnWYdOitPDsU4MaLFsSYKNoCrgdduW9MkV9aAYGB0oAgup47W3luJTiOJC7n0AGTXzba+KfEvixdc1zS9TGm2WlRCSO0MYfzQAzHcfUhT+g96948WWc2oaBqVpbrumlt3VF9TjpXzV8MprfTfCPjGK6lWG8MDKbeT5X/ANWwHB9Sce1AHrngX4gr4h0HUdQvYI4J9OUvOsZO1lwSpAPIzgj6iuH0bXfGnjO2v9YsbuxtLS03ItkynbLxkgnBOdp65HPYdawfhhpt0/gfxXLFFIftMWyIAHL7VbOPXrjj0qf4PeI9I03wzrNnf38FtOZGkVZWC7wyBRt9TkdBQLW5V/Z/B/4SDUCcf8eh6f761qweN9d8TatqDaTrNvpz2oIs9NmRSbo4IwGPVyeg+nuawPgJd2sHiC8Wa4jieW32RB2A8xt68DPU+3WuT8R6Jp2oWFz4n0G5+yNDN/penzSBZIGJABTuQST+oHTABnrPj/WfFUfgTT7uaZbQ3CCG+RomjnLEkf8AAQQORgdT24qX4D2msCwa5+3xf2R5jr9l8sbt+B827GR+dYXi+91PVfhJp97qe97j7QvzsuC6AsFY/Xjnvwe9bHwg8U6bpvhG6gYSPc2nm3MscakkqMYJPQZzgc9jQB9IUVwHgDxnB4xtbqaK2e3e3k2sjHOQc7Tn6Cu/oEndGbrIzpd6OOYJOoyPumvm/wDZ6GLzWOc/u0/ma+g/Et9aWel3S3N1DC0kEixiSQLvO08DPU188fs+PGl9qqtKokaNAiFuW5JOB+FAz6mqjqcVxPZXEVpOILl4yI5SM7WxwavUh6GgD5F8DeL/ABvqutzaJFqlvLK6v+8u4gwj287htHXtzkc9K7DwN421iz8VXPhjxNdpO3mmCGcoEIcH5RwBkNxjPPIrzr4T38Fn46klup4oY2Eq75WAHfAyenStEWo134usbNknhS7WdpEcFQqBSTke4x9aANjWtY8ReH/iFBZTanBOtzOmyQ2ybhFI2NhO3PHQc4/M11/xC8Y6lYeKLPQrPU4NIt2i8yW8kiWQZIOAQQcDIx+NcB8R722m+JmlvDdwGONoBJIJRtXDZIJHQ47e9dt8SdG0bxfqz2MeoW1jrVrEhieZsJco3IXPqOvGTz+QB1vhq48UahbazZ3eowi8hEQtLyOBTGwK7t44w2eM9h2FeTeE/G/j3Xb240qyktLqdUJM80SqIsH7x2gD2xg9a3vgbqN3b2+qWN/KRZWmMSyMAkRzgrk+vXr61zfwQuYrbWNa3XEcUksJ8rzDjLbieB36Z4oAt+FfiL4v1Wc6DFFa3OqySMUuZwFVFUEsCEGD04P88jHVfDHx1quqa1c6Lrzhrr5hEQirtZc7lwB6A+v3a8r+DTgeOg808e9xKcn5d7EHgD1Oc4q34BkjPxTMgkUo15dbWB4OVkxg+9AH2PRXkWq/E/TtP8UJof2aaWMSCGadRykhOMBepA4yfyBr12gDzn4p6lq2jeGZtS0i7jt5LeRDIWjDlkZguBkEdWHbpSfDDxBeeKPDv2vUhE0wlaJii4DAAdR681X+MpUeBNUBYAsYQMnqfNQ/0rC+A8qP4WlQMpZbp9yg8jgdaAOd+FU50Txjr/htvMEJkZoVY8fKxwcdMlSDwOw9K+jq+YvC0Tan8XtSvIgRHaSy7+CeiGLr25NfTtAHlPxP8bv4Wt4bOxjEmqXY/clxlYxnBYjufTtn6YrKs/FeteHfEVpofiqe2nW9j3pdQIVVDyAuAOckY6dxXE/GtTD4w0C5k3JAEQGQDOMSkn9DmpPipHJqnxD0GxtEMsyJHuVeo+csc/RRn6UAfTtFA6UUAFFFFABRRRQAUUUUAFFFFABRRRQAUUUUAFFFBoAp2n8f1q5VO0/j+tXKACiiigAooooAKKKKACiiigAooooAKKKKACiiigAooooAKKKKACiiigAooooA808W+E7rxbqVvDqMkUeiWz7xHE586Vtvc4wBkkYBz9K9HhiSCJIolCRooVVHQAcAVJRQAUVla3qkGi6dPqNykrQwAM4iTc2MgZx7ZyfauZfx54fKaf8AZ7v7VLfuqww243yDPdl6rzxz/Q0Ad3RXmWufErQND1WfS737Us8JUOVhyoyAc9c9D6V6WjiRFdejAEUAOooooAKKK5bxL4p0zw01kNSkeNbuXy0cLlVPGSx7AZoA6miuUg8W6Pda2mi2t19pu2jMhMA3ogxn5mHAP/1vUV1dABRRXP8AiTxFpnhqzF5qlx5UTOEUBSzM3oAKAOgoxWbo+p22sWEN/Zlmt5gShZSpOCR0P0rSoATAznHNKRkc0UUAAAHQUgUA5AApaKAOD1Xw7ea14htrrUJ4f7JsSsttbR53vKMfNJkdAc8A/wAzXeVi6/rVnoFkb6+MggDBWaOMuRnuQO3FYnh7xtofiGK9l0+4dkskDzF4mXCkE5Gev3TQDdjtCAeozQAB0ArgvDvj/wAP+Ib9bDT7mR7hlLKrQsoIHJ5IrvqAE2j0H5UYGc45pao6nf2+mWU97dMywQqXcqpYgfQUAXiM9aAMdK4vwt400TxVLPDpc8kkkChnDxMvBOO4rtKAAjPWiiigBAoAwAMemKUAAYAwKZJIkYBd1UE4BY4yfSn0AFfOGq6p8Vl1C7WzsB9mEziLEURGzcdvJPpivo+igD5l/tT4t9rDH/bGL/GlfVfi3xtsP/IMX+NfTNFAHzIuq/Fz/oH/APkGL/GuU8UaZ8S/FNvDbarpsjxQv5iqiRr82MZyD6Z/OvsaigD5N0OL4naDp8WnafpzrbRFiqskbEZJJ5J9SavXGufFu3jMj6bIVHaO1Rz+S5NfUhOBk9K5jR/FOj61qF5p+n3az3Fp/rNoO3rjg9Dg8cUAfOsXib4rSFAmm3B3kAZsQMfXI4/HFLJr3xXtnKPp0ufa0Qj8xxX0HrvjDQ9AvYrLVL0W0ssfmJuRiCM45IBx0PWurRw6K69GAIoA+U5PEfxUtcbtOn+ZN422Stx+APPt1qM+J/idJt/4l1wcnA/0ADtn0/z0619ZUUAfJ7eLvicOmnXXAyf+Jd7Z9P8APTrXR6Lr/jbUdO1yLW9Iu3gawdYQlrscysAAAOCRhjnAOMV9G0UAfMXwUttT0XULqLUNF1GMXQVVmMDBUPJ+bPQe/rx619OAADAAApaKAGeWg/gX8qfRWbq+qWejWMt9fTCK3iHzNjPsAB3NAGgFUEkKAT1OKQRoP4F/Kuf0PxFYa1JNDbmaK4hAZ4LiIxSbT0baeSp9aq6t4w0HRtQGn6jqCW1wUDgSK20gnH3sYoA6nyo/7i/lR5UY/wCWa/lUdpcw3tvFc20iyQyqHR16EHoaW5nS1gluJSRHEhdiBngDJoAeI0HRF/KnkBhggEe9cZL438Ow6OmsPqUYtHO1cAly393aOc8Ht79Ks3Xi/QbL7MLzUYrZrmBbiJZsoSjdDz0+lAHVKoX7oA+gpnlR/wBxfyqGyu4L62iuraQSQSruRwMbh681aoAQqCMEAj0pgjjHRF/KpKKAKGoJOthdfYQFujC/k4A+/g7evHXHWvBfDFp4w8UPbab4ptZYrPT7oXMs8yBGnIHyxgAYYZJJI7d84r6JrJ1nWNP0S2F1qV0ltAXCB3zyxycDH0P5UAa1FZ2l6nY6tbm50+6juYQxXfGcjI7frVZtd0tNRm0x72JLyGITSRudu1D3yeP1oA8l+O0N5f6PY2Nlp93dS/aRMTBCXCgKw5x3+YVofBmGW38PNp95pd3azwys7G6gKB9x4259gK9K0XXdM1xZn0y7S5SF/LdkBwGxngkc9e1bVADHRJF2uqsvoRkU2OGKM5SNFJ4yqgVLRQAhAYEEAg8EGq9vaW1sCLe3iiBOT5aBcn8Ks0UAfH3xQXUb/wAbNdQaRfvDaNGgIt2+fackgjIIPY19TaNLZ6jAmpwWRgknGW82EJLn0b3/ABNRan4j0XSpxb3+pW1vMVDbJHAOPWo4fFOgT3KWsOsWMk0jBUVJ1O4noAQcE0AdGyhlKsAQeoIqra2NpaFjbWsMJc5Yxxhc/XFW6KAGuiupV1DKeCCMg1WtbK1s12WttDAvpFGFH6VbooApXVhZ3bRvc2kEzRncjSRhip9RkcGrTxo6NG6KyMNpUjII9MU+igChZabY2G77HZW9tu+95MSpn64FA06xDySCztw8jbnbylyx9SccmqU/iHRra7azn1WyiuV6xvOqkH05PX261uAgjI5BoApixtB0tYB/2zFePeKfFniLQvF0Fna6VLdaR5aYjgtyS+RyQ3Yg8emB+Ne21h6pr+kaTKkWoahb20rLuVZXwSM4z+lAGP4B0SbQtCjgupmlu5na4nLDGHfkj8P55rtKqWN7a6hbrc2dxFcQN0kiYMD+Iq3QAyWRYo2kc4VQWJxngV8k+HblofiTda1cadfrp1zLMA7WjnAYEAkY6V9Zzzw26hppUjUnALsAM/jUNpd2l6he1uIJ0H8UThh+lADLGxsrNSbO0ggV8E+VEEz9cCp7q2gu4jDcwRzRN1SRAyn8DViq811bwECaeKMnkB3Az+dAEFjptjp4YWVlb2wb73kxKmfrgU+9sbS/i8m8tYbmLIOyaMOuR3wauAgjI5BooAqWdlaWKGO0tYbdDyVijCD8hVa/0jTdRdZL7TrS6dRhWngVyB6AkVqUUARxRRwxrFGipGowqqMAD2FVIdNsYLmS7isreO5kzvmSJQ7fVgMmr9FABWXf6RpupMj32nWl0yDCtPArlR6DIrUooA57/hGNAH/MD0z/AMBI/wDCrd1o2l3giFzptnOIl2RiWBW2L6DI4HtWtRQBi3mhaTezwXF1p1tNLANsZeMHaPTHTtx6dqlv9H0vUZFkvtNs7qRRtVp4FcgegJHStWigDAbw3oTBVbRdOIQbVBtU+UZJwOPUk/jTD4X8PnroWmf+Akf+FdFRQBSs7CzsYmhtLSC3iYlmSKMIpOMZIH0FZVr4Z0Ozvjf22k2cV0f+WiQgEH1HYHnqOa6KigDF1bQdJ1kY1LTra6IXaGljBZR7N1H4VLpGkafo1v8AZ9Os4raIncRGv3j6k9T+NatFAGJLoOky6jHqcmn27Xsf3Zig3A+v19+tQ3/hnRNRuWurzSrSe4cYaSSIEnjAz+FdDRQByJ8GeGj10Sy/79Cp9S8KaDqdtb2t3pdvJDb/AOpUDbsHoCMHB7joe9dPRQByuo+EfD+pQwQ3WlW7xwcRhV2FR6ZXBx7VNdeF9CuxCLjSbSUQx+XGGiBCrzwPzJrpKKAONPgfwwWDf2HZZAx/q+Pyro7DTrLTrb7LZ2kMFvyTHGgVTnrkd6v0UAcha+C/DVpe/boNFtI7jOQQnyr9F6D8BW9qemWOq2rWl/ax3FucHY65APqPQ/StGigDk4PB3hyCzFmmjWZgBzh4wzZ9dxySfxre07T7PTLcW1jbRW8IJbZGuBk96vUUAFfKfimazufijBdTR/aNPjkiSVzGWjyFxycYIBxntxX1ZTPLT+6v5UMTOa0XwzoOlzNe6Zp8EUkwz5i5PBH8OTwPpitvULC01K2e1vbeOeBxhkkXI/8ArH3q70ooGc9ovhvR9D3f2bp8UDNjLDLMce5yam13QdL1+AW+qWUVzGpyu7IK/Rhgj8DW3RQBy8PhLw9CLcJo1ni3BEeYgcZ6k56njqatX3h3Rr9I0utLtJVjzsDRD5c9cVvUUAYumaFpOlLKthp1tbiUYk8uMDePQ+orPsfCPh/T777faaTaw3IOQyJgKfYdB+ArqqKBNJqzCg9KKKBnzImqR6n/AG/onj2eSNlm3WOYDvRvmz5ZA542YHcHuDXoPwXsriz8KKLiJ4jJO7qHXBK8DP6GvVmijd1do0LqcqxXJH0qQDAwKACuR1rwZ4d1uZp9Q0qCWZvvSKTGzfUqQT+NddRQBjaPommaLE0Wm2UNsrHLbByT7k8moNR8OaPqd7HfX9hFczxoUUzZdQvptPy/pXQUUAMjRI0CIqqijAVRgCn0UUAFcXq3gfw3rF6b6+0qOS5Ygs4dk3EeoUgHp3rtKKAIoIYreJYoYkjiUYVEUAD6AVxsvgPwvNqB1GTRrdrlmLNktsYnqSmdp69xXb0UAc5pPhjQ9IA+waVawMDu3iMFs/7x5/WsQ/DvwkXif+xIMx/dG5sH6jOG/HNd9RQBVubO3urSSzmhR7aRDG0eOCuMYrF0fwxoujWU1jYafFHbTnMqNl9/1LEkj2rpKKAMPQNA0vw9bNa6VaLbwu+9gGZiT0ySxJ7VuUUUAYuraDpWstG2pWEF0YgQhlTdtz1x+QqnY+FdB0+4S6tNJtIZ4zlJEjAIOMcfnXTUUAFV7yeO1tpriUkRRRs7kDOABk1YoIyMHpQB8R/DCwsr/wAWmPV7TdaTrIqLPH8rO2cAkjg9cd84xzX2Doug6XocPk6bYxW6nqVGWP1Y8n8TWqsESkFYkBHcKKmoA5C48FeGbiV5ptDsnkdizMYhkknJNN1TwV4c1SJY7nSoPkQIjRgoygdMFcHiuxooA51PDOjJpTaQmnwrYMAGiGfmwcgk9ScjOSawx8O/CY6aJB/303+Nd9RQBwrfD/woZPMGi26uCCChZcH2weKu2Xg3w5YyRS22j2qSxOHR9mWVgcg5PPWutooA5aXwpos2trrj2Sm/UDDgkDcOjYHBb3rqaKKAMnWtG07XLUWmp2kdzAHDhHzwwyMjH1P51x19H4d+H9jPdWNkkFzdYjihiyzzuPuqAT6n/PFej0x40cqWRWKnKkjOPpQB5d8LfDFzotndajqYxqWpSebKpHKDJIB565JJ+uO1eqUUUAZGt6Np+uWjWmo2qTxHpuHKn1U9QfpWboXhXR9CkkmsrX9+55mlYyOOMYDHkD6V1NFABRRRQAUUUUAFFFFABRRRQAUUUUAFFFFABRRRQAUHpRQelAFO0/i+tXKpWZzv+tXaACiiigAooooAKKKKACiiigAooooAKKKKACiiigAooooAKKKKACvH/wDha2jw61PpV9a3VoYZXiaaTaUBUnk4OcHHbPavYK+KdR0yPWPivNYz/NFNf/OGbOVAyRkewxjt0oA+iPCnxJ0TxNez2dulzbvFGZd9wqqrKOpyCccc84qm/wAT9NMd1eW+majcaVaSCKa/SNRGGJwMZYE9V9+Rx0y34iaBpuneGde1HTbC0gvprdUeXaB8m4BgOy5XPTGTjOcCvN/Brxj4P62ZSgXdKBvIxu+XH45xj3oA92u/Fenx+HD4htS15aYTCw/eJZguMHoQTyK4nWPina6HcRW+qaJqNrLKgkVW2E7SSMn5vY/lXK/CG9gh8E6hNrKKdMsrrzo2YE4I2tgD2bGPUkivMNEsLn4meOLm5cSLZmQzSsxz5cIOFTnIz0GPqe1AH1FqnivR4/Ca63qMcq6fdxhTEVy7B+NuM/Xv0FfPngq58KeHPElpcyW2rxm5UNbG6SMogc4V+DnGM81oftBzvI+jwQFRYRrIqhB8okBCkfgABjtmvTrHwx4e8WeHNA1O+5NvYxIZUlwMKMMjZ4wGDD86APDPjHz4+lB/uQ/+givpbxL4y0vwnp9rJfGR5ZYwYoIhlmwB68Ac9TXzL8ZR/wAXAkJ/uQ/+gij4yyyRePzI7BVRYWjLKSAoA7dxnNAH0voHjmw1fVP7Iktrqx1AxiRIrlVHmAru+UgnPHPb9DXL3Xxf0Ky1G7sLyy1GF7dzGWaJTkg4PG7I9v6VA3g28ufEumeKNR8R2rlXjESxW+wSDHyqp3d8n16mvnrWY1l+JZR1DI2rIGVhkEeYODQB9I6L8WtC1TV49NMF1bCYhYpp1AVmPTOCcZ7H6dKs/GK80UeHn03VZ5Unujm1WCPzJN6kEEDgY5wckda8B+IagfFeboB9qtT/AOQ46t/F+4K/EWFpJQqQ+RhpOVReD09MknHuaAO5+CMGmaLfXmm3iTW/iKRfmjnXb+7GGCpzycEMe+B6CuzvPi74bsrqa1uItQjmhco6tb4II9ic1n2/gIv4ktfFOqeIIJ7iS4R08qIRpJhQEVeTnIFeE39us/xXdXVXX+1QSrdD8wNAH0j4d+KXh/XtSj06BbuGaVtsTTxgK59AQTjp3xXH/FDU9AufEOlWuvNex2lkzvJb/ZztnzjDBs525GDgc4PevLrsx/8AC3CsSKiDUUUBRgDGAf1rof2gH/4qTTVx/wAuYP8A4+1AH1ZZCAWsP2WNY4CgMaIu0BccYHasbxJ4hsfDlst1fmQRMwXKIW61p6T/AMg6z/64J/6CK8m+OL40C2j/AOelwBnGcYGf6UAdFL8RtASOOVXuJIXGfMSEkL9fT/61d5bXltc2iXkM6PbOm8Sg/Lt9c9q8atoIovhKqAImYMkgAZYydfrXHx3t6nwiv0QSSBZzDk87Yyyk4weByRz6+lAHp118T9AgEkqR39xaRS+VLdw2xaFG92/Lp1yK9Bg1Ozm06PUhOq2kkYlEjnACkZGfSvl7QbZpfgtrEaMuRcb8sccK8bH9BWdp95dSfBq/iZ3VIr8RR4JGUJRiPcbmagD1e8+KmgXtpeKmnanPZqpSS4+ygwjPA3HORk4HIrkv2eirNrJHQ+Xgeg+biul+Edvbf8K4nUxo4kaczL/eOMc/gF/Suc/Z6wG1oAYwY+P++qAMfwVBHb/Fy8jiRY41knCoi4A+U9AK9x8SePNH0C/TTZFu7vUX24tbSEu/PTrgfhnNeGeC2J+MOoBsEiW45Axxg1z+gz3x+K161reW8N1Je3MaSXas6YywC4BHYBRyPbtQB9TeFvFWm+Jo5jZmWKaBik1tcKFljPuMmumnCtFIHUMhUhlPQjHSvJfBfgqXw34kvtRuNXhllvkdvs0a7Ty+4nBJJAr1qf8A1Mn+6f5UAfL/AMBVCa9rpHAEY4A6fOa9x0rxlpuqajLptvDei6icpIj27DZ7sew+tfJngnX9a0CTxBdaRZC4AiPmyNjEA3HD479+K96+COtWWo6NPbYP9qxyvNeSMPmnLsSHz39Pw96AOw1rx3o2k3s+nkXV3ewJvkgtITIwGMnngcDk88Crfhjxlo/iW0uLqxmdRbZ82OVcOoH8WBng44/xrwud00n4kXs+hyPqeqzSsDaFfKjUFSX3SE9sDt+tRfARmPiPW9yKjGHJVOgO/oPagDN8ZfEWHX/EWn26JdR6NaXSO6qgEkrA9cfyHv0zX0bqnjHRtK0iHVryd44J/wDUoUPmSH2XrXy8mH+LoDKCBqoPPPIbitD483lzJ4ptbUzEwQ26vHGfuqSTk498D8hQB77onxB0bVtRXTSl3ZXcgBhS8i8vzQRkFeT1HTOM1ran4t0vT9Sg0ovJPfTNtWGBNxH17V5PfeDdV1W70fxLea5p1qbaKAxsISgKjDDdk9Tn+lV50Tw78VJb7UuLe5iM8UiIXwCuznjjof09aAPVNK8caPqmpnTYDcC5BKkPFgAg4xTNf8c6VouqJpDRXl3qLqGW3tId7HPQckDOOfoK4HwPoV5L411HXvs8sFi0kpiMse0yZJHA/WuW8ITtcfGLVJLjmTfOqZ4wAML0zn5Rjn+fFAHvHhnxXpniMzx2byJc25xNbzLtkQ5xyOQeeOCaxtQ+Ivh7TdWk0q9nmt7mNwjGSEhQT0OfTGDnpg185C7vLP4tSvYlvNfUvLZA23ehbDKfwqD4qQLqHxNksnLKssttCxznAZE5Hp1oYtT6Mg+Ivh/UdTvdIh+0zGGJ2M0MYkjlCjJCFSSeM9u1cd8LIfBdvqt9N4autQnufs3zxzrwE3DO35Rkk4716Ha+CvD2k3J1O009Y547YxfIxVWG3BJA4yR1OPfrXgHwDlSLxTqEJzl7Z8e5Dr/TNAzo7Gbw7rHxLmu9Uv5pboSrDZ2U9qUCMq/xE+hzgevNfScr+VE7hGYIpO1BknHYD1r5UsZET44MZGVV89wCxwMmAgD65IFfV9Atb+R5YnxT8MPci1E919oL+X5ZtnDbs4xjHXNdPqnivTdL1a30m6+0LdXG3ydsLMr5OOCPTvXzH8adLl0Dxdb63bW4ENwVnDHlTMp+YH8gfxr2vwZdDxlq3/CTSRkW1vAILaKSPGyQ4MjA98HK5FAz12uN1jxpoWjagNPv7wwzlckmNiq8Z5IFdlXzP8QrWGb4kaXE6q6TCLep57kc/gB0oA9m0rxpoWq3/wBgtbzM5+4HUoH/AN3PXjn6VF4l8baL4YuI7fVHnieRdyEQsysO+CK8o+NdmLa60a6sVFvcqxjjaIbSOcjpWd8cppP+Ea8NSTZeUkM5fufLGc0AekH4seEs24F7I3nEciI/uxuIy3p0z64INZHjfxJ4b16NdAuLy8tL0zI9s7WzqBJ/AxBHKnP65rJ+Gvgbw9rfg/S72/sFluGkkkaQMVLYkZQpx1GAOK4D4mCJfihZJGCu2S1BGBgHI6e2MUAd/oWt2WheLLp/E+ryT6/OEslWOzaOJU3DGDj5snBzWB+0So87SW4B2vz36isT4usG+I+njngW4OR/t/rW5+0SC0+jj/ZfP5igDpfCHxN8M6b4f02xubqUTwW6JIFgYgNjkZxzXs8Op6ffaW1+k8ctiYi7uCGAUDLA49Ocivn7xXp9mnwg0947eISCOBw/lAMGJ+Y/qee+feuOWe4tfg64ikkiE+pFGKnG9COR9Mj9KAM7S9F8KjxUl42tqujLeFow1s4Vtp3BC5G0Dp+B9813H7RDRhNGZAvIfBHccVzHhrwzr3jHwTZ6bYPpUdhDeSSvI7v5okAIw2AQBhvc9OlXfjFby6f4d8MWMt2t69usqNcIchsbR+mMfhSTuJO56N4R+I3hnS9B0fT7u/K3CW6LJtjZlQ9MEgdq9N1/xPpug2EOo3jSmzlxtmhjLqMjIJx0B7Gvl3x/Y2tp8OfCckFvFG8h3OyqAWJXJJPfmu91aR5fgarSOzHyIVBY54FwoA/AACmM9Pfx/wCH10NNd+0Smwaf7PvEDZD4JwRj26+9dD4d17T/ABHYC/02VpIC5TLIVIYdRg/UV8sadMjfBbU4wST9vVDyRg7o2/Hj/PFei/s9KF0HUCJdxN3zHg/L8o5/H+lAHt2r6jb6RYTX91v8iEBnKIWIGcZwPrXhHi+90v4h2SXNtqmzRtKcS3yCB/O+bgEAjGMbv1r2jxZ/yLmr/wDXlN/6Aa+afguCnhfxfjkfZsnjv5clAHt3gHxJ4Xv4ho3h1ii2sIbyzCyZUEAsSRyckZJ5Oc15X8bLfR9T1OCKLUPJ1W2iP2hI4Hf93jcCxUcYGT9COgrA/Z7H/FR35z/y5t/6GlXvhLcxal448RrqTpNPeRSriQ/fXf8AMoHpjt2A9KAPX/hQdFt/CkMelXMcqREm7l2lMy4BYkHnGMYPoBUtx8S/C8E7xG+d40lETXEcLNFuP+2Bg9+npXlfifwkfh/4Q1y6sb+Yy3ckcWVOMRFvu59eSDXIeCtI1zxL4FvNJ0mDTPImvQ88skx80bQpAxjA6DBz0zxzmgD3T4l+P7Twvp3lWkol1O6h32wXlVU8CTOCD3IHfFYPgb4laGvh+1i1C/uJL+JS11+4kkK5YkuWC4xyK83+Iuhz6N8PtEs797aa+trwwtNEd5CYdghY88ZxjoMV6n4c0y2tfhVI4toFml0qZ3kWMAtlWYZOMnGRQBuxfFLwdIkrnVwgjPIeCQFhnGVG3J/nXWaP4l0fWrKe906+S4ggGZSoIKcZ5UgHp7V8l/B/SbK/i8QXV3bxzywWL+V5qhlUkHnB711X7O+9dR1RfMOzyQdmeM7hz9aANLRx4R8S/ES81O71iLUJJJEWwtDA+1sIAd25NpwRxg84zXE/EFLLSfihaiKGC0tYp7aR9ihEXlSzEDj1JqDwnFHH8XmyMIupXIVVHQ/vMfhnFWPiNDBe/FqK2kjVo3ubSKZWXh8hM59eCBSFc+nNF8b+HdcvvsGm6ks9zgkJ5TrkDrglQD+dbWua5pug2wutTu47aEnaC2SWPoAMk/hXyb43ii0b4pWUemQx2SJNbbVt0CKM7c8DjnJz65q/8TZZL34p6bY3DtJbLPaosbH5VDMu7A980xn0jofi/QddnNvp2opLOBu8tkaNiMZyAwBPHPFdXXyJ8VrmTSviNp91Z7Y5Yo4GXCjHUjp9OK+t4WLxI56soJpCMrW9c0zQrdbjVLyK1iZtqlz1PoAOTVLRfFWh65O8Gm6lDcTKu4ouQcevIGa+ZfFt42v/ABZs7G6Ev2W3u4oFiduMAgkgdgx/StD4qN/ZPxL0e8soxBM6QyOygfvGMjKT+KgD8KYzD+NcUMPjiIqixh4oncquMnJ5PqeBzX0rZeNPDDSRWUeuWjS4CglsKTj+8eP19q+bfjfh/HFujLlTBECD3G41s/HDSdN0yw0S50+xhtZXJDNCoQsMAjOABn3xQB9SX17bafaS3l3OkNtEu95GPAFfMPxm8SeF/EOjW76Ze29xqEVwBuWEiTywGBG4gHbk59K574j6zdXnhLwlZSxSw77USuWJ2uANqk56nA3f8CrpPinpljafDjw9JFbwxzZg+dECly0RLE4HJOM8/n6gHofwKDjwahfO03MhTJ7cflzmutuvHnhe0uJbebWbdZYmKuo3HBHUZAxXh+gancaT8HLqazLxzvO0PmZxgM4BK/gSOMYPNL4O0qzf4W61qEtpE93OJSZ5AGZtuMcnpgg/jzQJX6nu/icWGs+Fb+YCC7tzaySxP95dwU4YEdwfSvm/4KeIdL0FtUl1W8S2jZVCbskseTwACe1dB8I7qabwP4mtXkLRQxSGMHnbujbI+nGce59ay/gNpFhqM2rm9tobkCJUCyoGwCTnGfpQM+mdK13S9XtZLvT72K4gjJDsmflwMnI614rKvh/xp49t7q41mzurOGBVtbMbsyuCWIYMuCM5OO4wPWuT+EsQsfiJqtnAzLAnnxhQeCFfAzWPpkSRfGRkjRUQahLhVGAOGoA+x1AUAAAADAA7UtRiRDIYw6lwMlc8gfSpKACiiigAooooAKKKKACiiigAooooAKKKKACiiigAooooAKKKKACiiigAooooAKKKKACiiigAooooAKKKKACiiigAooooAKKKKACiiigAooooAKKKKACiiigAooooAKKKKACiiigAooooAKKKKACiiigAooooAKKKKACiiigAooooAKKKKACiiigAooooAKKKKACiiigAooooAKKKKACiiigAooooAKKKKACiiigAooooAKKKKACiiigApD0NLSHoaAKdn0f61dqnadG+tXKACiiigAooooAKKKKACiiigAooooAKKKKACiiigAooooAKKKKAGyOsaM7sFUDJJ7V4CfA+kt4k/wCEgj8WQC5+0C4KgRkbs5P8XevfJY1mjeJxlHUqw9Qa80Hww8MBmYWsoLHJxMwoA7G8vdGvLWW0u72ylhmQpIjTLhgRz3rxKTwRHDY3eh2Hi6zTQruVZJIZiryJgg4U5A5IX8vrn0D/AIVp4Z/59Zv+/wC3+NK/w18NSMWNrKCf7spA/IUAYereFtFuvC1r4Zs/EUVpZxNulZZEZpznd83I/i5/AelYuj+DLPQ7S5tNK8c/ZI7kgzGPyg7Y6YfO4Y56Eda7QfDLwyP+XWb/AL/t/jVhfhx4WVy405jyCAZ3IGO3Xv70AYV94V8MX/hi00C51iBvszmSO6EyCTcWJY8k9cnj6egrk/D3gLSbFhHqHjAXVijkizS4EcbLnOGG49e4Feht8NfDLKAbWXAOf9c1L/wrTwxvRxZMCqhQPMODx1IPU0rCSscV4s8D6B4l1qfVrnxVHG8m0KiSRfIAAMZzz0rW8a+F9A8VxWb3XiCFLy2h8oTiZP3n1GfXnitz/hWXhjGPsk3189v8ank+G3hZo9i6cycgllnkz+pPrTC+uxyXgvwhpfh+5t7vUfEyX01tn7NE1wBFFkEZCknnB/D8scje/DqCfVZtZTxdp6XzXhuYwQrIo3bgOWzwf0FetSfDjw04A+xuMLt4kI4/x469arH4YeFz/wAus3/f9v8AGgZ5bqXgOXU9dOt3Pi/SXuzKkpwABlcYAG48cAV2PxB8KaN4vjt7ka1p9tqcSbWlV12S9OCN2QBzjqea6T/hWfhk/wDLtN/3/b/GoG+FvhkqQsFwhP8AEJjkfnRYVjmvBXg+w0mW0vdW8SxX8ttzbwi6zDF2Vlyew/CuRb4e3p1xtcPivR/trT/aM4wu7OcYz0r00fCvQB/Hd/8Afwf4VG/wn8PPjL3nH/TUf4UDPOp/AN5Nrx13/hKdGW7+0C4+TO3dnPTd09s1r+O/Bz+LNaXUX8R6TEkUaxRIGwQoyeeTzkmuqX4S6AOs16eAOZB+fSpz8K9BP/LS6/7+D/CklZCSsrHd6VeQW9hbQXOpWk08USpJIkigMQMZxnivK/jXcW1z4fhMNzFI0c4O1Hz147f1rZT4V6AmcPd8/wDTQf4Us3wr8OzLiT7UT2bzcEUxnO+GbeXVfANjpravYwpISsm5huVA+dv1/wA5r0W20nw5DocuhpNA1jKpEimcFmJ75z16flXJj4S6Cq4Se8T3V1z39R70g+E2jj/l+v8A/vpP/iaAOSPgjVrbR7vwzaa7pUmj3cyzNPMSJkwVO0KCR1Ve/Y9M16Pa+GPD1v4WHhqS7imtwp3O8wDGQ5O/APGDyB7ViP8ACbRnGDe32c9dyf8AxNRr8I9HHW/vvzT/AOJoA4mz+HetaXHcWdn43gtNNlJzscqx544yMHAGcH1rqvAfhM+EGmni8T2kryoyyW5x5buB8pJzkYJ+vX1q83wk0ZiM3t8cA/xJ/wDE0n/Co9F5/wBOv/8AvpP/AImgDmPDngrUtH8Sv4gGvaNNcSyu8qHdtO8ndjB46nH9ar+NPhvHq+tS6voWt2NvLNJ5sqPLt2OepUrk8nJ/Guxi+Emiocm9vmGehZOf/Halk+E+hOgX7ReAgfeDjP8ALFAF/wAF+H7XQCb7U9bXUdVkTymuJrjcI1BJKJuOcZPP9K7TU9QDWcq6ff2KXZGI2nkBQHPUgHPTNebr8JdGXpfX/Pqyf/E0H4S6Met9f/8AfSf/ABNAGP4C8IXnha+uZpNb0q4tLsbLlMkNjk/KcjBrndA+Hup6Dq8esWHiDSYykh/dh22Mp6ofUYruv+FS6P3vr7/vpP8A4mnf8Kn0fP8Ax+3o+jL/APE0AcH/AMKxum1241G08UWtss0ruWhY+YoYnIGCPXHWtnwH4Cu/DHiCa+HiK2+y52BYyC06dcMDwPwyev47a/CDRhndfXrZGBkrx79KQfCHSR/zEL3/AMc/woA5zxf8OrjUfFba3pWtWdkk0iyElyHicDlhjrkjPXqa2vHPw/tfEtjpwg1qMX1lCIfOncMJV6/NjkHOfzq/F8JdIjBH269Oe+V/wqYfCnRiCGu7xiRwSy8fpQBy3grwPd6fJaya94nWa0t2DR6ctyWi3Kflzk4wOuAPSsjWb/XV8bX50C5WaR02sJHVlRR2GenQdK7gfCPSB0v7780/+Jpf+FRaEoOy4vFz1w4P9KAMTQfFviu01uyttfjh+yXL+XlSi4PIByPwP0rQ1jwi0Xi5fFGg63p1tcNkyQXPzIzFdrE4bkHPTjnmtBfhNouMS3V7Jj7uXAx+Qpx+FGil9xu73Gc7Qy4/9BzSauJq5V8I+D7XS9fuPEeq61aXepSs7BYiEjjLcEjnJOMj8e/WuX1zwFfar4ql8Rrrukkm4SVFJIHyAYBx7KO9da3wk0UsT9svsHPG5cD/AMdpq/CPR1/5fr4/8CT/AOJpjPSL68WbTpIYb2xF5JEVXfJlN5GOgOcV4n4H8E6j4V1x9QXXdJk3RPHLFk8qece3IU/hXSy/CTRnbK3t6g9AykfqKePhPpA/5fr780/+JoA41vAurP4r/wCEifW9GN2tws/k5baMYAHr0wK+iVvbXAzdQZ74kFeOP8HdHfH/ABML4Y90/wDiatxfCjSos4v7w59dv+FAG58RdBsfF2hy2a3UC3cJ823czABX6c+xBx+NbXg+wtfD2gWOlC8gkNuhDuHGC5Ys2PbJNcM/wm0tySdRvsnryvP14po+EmmBdq6lfBT1GV/w9hQB6+Ly2PS4hP8AwMV82fEJmvfiHpccM5TKxBJVYHADEnHP1/GuzT4SaZGcpqV6D7bf8Kjl+EGky5L6jfMx/iYrkfpQBu6n4fOteJLPU9TvrQWdi26C2jk3biCcFsjGeh71j/FTwpe+MjZQ2upadb21vuY+ax3s547cYwB+tIfhLp5bd/a2obsYzuXOPyqJ/hFYOctq1/n1yv19KOoktfkdl4B05/DXh+DSb29s5Wgd9jxPgFWYtznvlj+GK8u+JfgS413W11zSNYs1uDsBikkC7Co4YNn2HGK6JPhHpqrt/tS+K+ny4/lQPhHpqncmqXyt3IK/4UDOEvfhjrl7qsOq3XiXT7q6RkkZ5mbkrg447cY7fQV2/wARPCVx4zutJ2ajZQxwI32qRXzt6ZKr3H1NPPwk08sGbVb4sOhO3I/Spf8AhU2nAgrql+pAwMFRx+VAHM3vhPxPfaJa+FbrVNKXTIZA6XasfMaJQdoKcA//AFuveu21DwZoVx4Qj8Mx34iijIkSXzgWMg5LHPYkniqLfCjTWAzqN5x0+7/hUB+EOlkknUr0knJJ2/4UAcD4f+Gfiexee0i8TRWukyEu8tpM2ZFHGdoxg4GDzjjvXUeO/h9LriaZY6Zqdjbabp8HlxxzSEsWJ5YkDvx+VbP/AAqXTQCF1O+UHggFef0qIfCDTAMDU74Dn+7369qAOc8QeBdc1rQ9K0aXVdEjh08EI6s+5+MDOeOld3b+F/M8BN4VvdQtDKIyqzRMdow+9ScnPUDNZa/CPTEB26lec9fu8/pSr8JtPQYTVb9R6Ar/AIUAcDZfDTxVBot1otxr1ha2EswlEAJIlYY5LbQQOAcc8joOtel/C/w1d+EYbu0ur/T54Z2EgMLncGwB34xiqZ+E9ic/8Ta+5GDkryPypw+FFgP+YpfevJX1z6etNu4Xb3PVb4Wd/Z3FnLOnlTxtE+1wDtYYOPzr5x034ZeLNIe/s7LX7Wz0u7QrPIoLMyYOAQRweeoI4J57V3A+FFiudurXwycnBXk/lSN8KLJwQ2r3xB7ZHP6UgMj4ceBdQ8Jay1/JqOm3EMkTQyhJG3AEhsjjGcqPwzXO+KPhdfx642reFdQghjLGY7ptjQMeuCP4ev8AKu3/AOFT2f8A0GL78x/hSf8ACpbBhh9WvmHoSp/pQBq2XhCObQb7Tdf1x9RuLwDdM0vEWPu7ASeh5zjua800f4aeM/D9/JFo+uQ29nIyl5gxGRjqUwckZIH9K7c/Cey/6DGof99D/Cmj4T2o/wCYzfH6kUAS+NfATa34WtdJ0i9jee1nNw0lw5Yzu27cWYZ+Ylif04rO0Xwt4q0jwNqGlvIl9fXiG3jt5Lj5LaEqVOCeM8ngcdPTFWj8Jrb+HWr4ZGDyORTU+EsCA7Ncvlz1xigDh/Bfg/xr4Xt9SihsdOmW9g2MHucFSQemB1/Tmul+FHgvxF4U1W5lvYLQ29xb/MyzZIbqFxjrnr29zWoPhQg6a/fdMdqjHwlUdNfvh9KBWOA0bwR4vs/F0XiKTTrRma6a4kiW5AA3k5Gfx9+1S+I/BXjS98XHxAbKxkeO5SWMRzBUYIRtBzg9FAJPNd43wo6bfEN8AOx5H86lT4XSKc/8JDeH2wKBnnWueEfGms+Jhr82nWyyLLHIsIuVwAmMLn8OtejfEHwJe63fWHiLSRDDrFtseSGV8o5UgqM+o6Z4yAKevwwZf+Zgvj068/1qKT4XzNgp4jvAfccUAZ//AAg2t+KPEsGu+JFs7OK3KD7NAxcyBTkAnoASeec+3evehJGBgOuB6GvGF+GMqKdviK9z2yM01/hjOxyPEN2B/n3oAd4+8Eahqev2fiTQpoPttr5ZeCRtvmFGJB3euMDB4wPzoW/gjVvEXjGPxH4gjhtYbcxtHaxS+YWKYI56YyMn6/jVh/hhespUeJbof8B/+vQ3wy1DcNviW4C9xs/+vQBj/En4f634n8UrqFiII7eO3ULJLJjc65OMDnn1p+t+GvFfjuTTrPWLW00uxsyTJJHIHaQ8DKqCccdAcY59hWsfhrqb43eJp8eyH/Gkb4Z6lgbfE9z75TPP50AaXxD8BDxJoWn2WmTRpcaaoSAytwyYAIJA64UfiK801rwr8QfEGg2Gl3tvYeTp7KsYWbEkgC4DMc7Tgcdjz3613KfDK+Gd3iS5J/3f/r1L/wAK1vyq7vEtzkdcJj+tAFnw14EntPBl14b1ma2ZZyzo8RLGNjgg8jsQDx7+tcXbaD4x0bw5f+EYNKguY7hmZL5ZwECH7wwec8frXTD4aamBx4oufxT/AOvUkfw21JT83ia4I9o//r0rIXKuxo+FPBMvhrwZqen5WfUb2GUybOm4oVVB7D+ZNed+BdJ8YeBVuZDoMd79sUZVLlQ0bDOM4zn8Pzrth8OdTUnb4nuMH/Y/+vUP/CtdVz/yNVweO8f/ANemMufDzwZeaJNqOv6pCjaxdl2S3SQERhjuKk9NxPHcAAeprgrDwZ4tTxtH4lm0y3VWuvOkiF0pwG4OD9Ca7aL4e63CSYfFc6EjBPlk/wBa09P8HeIbe5glm8VTSpHIHZfLPzAduT9fzoA8tu9N1bw/8VLW5mmby9RvWeKRJM74mblCOvAIGDxwMV9V1hR6HaLq8msSNLNdlPLjMrZWFO4QdBnHXk9eeTW7QAUUUUAFFFFABRRRQAUUUUAFFFFABRRRQAUUUUAFFFFABRRRQAUUUUAFFFFABRRRQAUUUUAFFFFABRRRQAUUUUAFFFFABRRRQAUUUUAFFFFABRRRQAUUUUAFFFFABRRRQAUUUUAFFFFABRRRQAUUUUAFFFFABRRRQAUUUUAFFFFABRRRQAUUUUAFFFFABRRRQAUUUUAFFFFABRRRQAUUUUAFFFFABRRRQAUUUUAFFFFABRRRQAUUUUAFIehpaRuh+lAFOzOQ/wBau1Ss+jfWrtABRRRQAUUUUAFFFFABRRRQAUUUUAFFJgZzjm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EBzn2paKKACiiigAooooAKKKKACiiigAooooAKKKKACiiigAooooAKKKKACiiigAooooAKKKKACiiigAooooAKKKKACiiigApD0NLSN0P0oApWRyXGDwetXqpWgxuOe9XaAQ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jfdP0paRvun6UAVLPo31q5VOz6N9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33T9KWkb7p+lAFOy+631q7VKz6N9au0AFFFFABRRRQAUUUUAFFFFABRRRQAUUUUAFFFFABRRRQAUUUUAFFFFABRRRQAUUUUAFFFFABRRRQAUUVFOWWGQr94KcfXFACrLG3SRT9DTt6/3h+dcR4b0e0uNItp5vPeWVd7s0zAknr0PStl/D9i7lv34J/6bN/jQBvb1/vD86N6/wB4fnXODw3YDp54/wC2zf40h8NWB/iue/8Ay3bv170AdJvX+8PzpN6f3h+dco/hLS3bJFz7D7Q/H60R+EtNjUqrXYU84+0vj09aAOs3r/eH50bl/vD865keGNPGPmueOn+kNx+tWDoNof8Alrdf+BD/AONAG9vX+8PzoDA9CD+NcuPC9iP+W19/4Fv/AI1EvhLT1JImvRnji5cfyP4UAdfmjNcp/wAIxbBiy32pKCOgu2x0xQvhayUEfaL8gnPN2/8AjQJnU7l/vD86Aynow/OuaTw3ZoFCz3mFOebhjn8TzTT4YsT/AMtr3/wKf/GgZ1GR60uR61yR8K2B/wCW9/8A+Bcn+NNXwnYKQy3GoAg5BF5Jx+tAHXZHqKNw9R+dcsfC9iSP398Mf9PT8/rSL4XtFUD7VfH1JuGOaAOqBB6EUua5M+FrJjlrm+Y4x/x8sP5VGfCdluRlu9SQqc/LePz+v8qYjsMj1pMj1rkW8J2JGPtWoA88i7f/AB/zimjwnaAgre6kpHORdtmkM7DI9RSb1/vD865dPDNssflm91BsHhmuSSB6Z9KVfDNmpB+0Xh5zzOf89zQB0+5f7w/Ojev94fnXOf8ACO2ve5vTxj/j4b86ifwvYsABNeLg7uLhuv40AdQGU/xD86CyjqQPxrkv+ES07OfOvsnjP2uT/GpV8Laerbt92W45a5ckfrQB1O5T3H50uR61y7eGbEgASXigdAty4/rUSeFLBM4nv+fW7kP9aAOs3D1FGR61yQ8LWo/5fdQ/8CTTP+EStMgm91IgdvtTc0AdhketGR6iuNPhG0P/AC/6n/4FGkXwfZKeb3U29jdt/SgDs8j1pa5OLwtZxHKXWog5zkXkg/r70xPCturFv7S1Un1N43rn+fP1oA6/NJketcePCdrlc32pMB0Bum6elSHwtbFg32/UwR0/0puP8nmgDrc0Zrj18K2ylf8AiYaphSCB9rbHH/6z+dPHheEIEXU9WUA5G28YYoYM63NFcmvhmJQR/aerEZzg3jdc5/nTz4cjP/MU1YfS8agDqaK87h0aM6zcWZ1bWyFhEgU3zbRk4+v61sL4ZjUYGq6vjOf+PxqAOsorlT4bjIwdU1YjrzeNUB8KWxbd/aOqhs5yLts+tAHY0ZFci/heJ1Kvqmrsp6g3jEVVHg20BUjUtWBXoReNxQI7jNGa5hfDkKxGL+0NSK5J5uSagPha38x5BqOqKzkk7bth1oGjrqK5CPwtBGMJqerKPRbxhQfC0LMrNqmrttPe9b1z/QUCOvorkz4ZjP8AzFtYH0vWqre+HrSGBprrXNUigTlnkvyqjnqSeOtAzts0ZryhbXwwW3DxhMW9f7XXPXPr6810cPhm2kiV49Y1aSJwHUi+Yq2ecj+dAHZ5HrS1x8nhS3eTzP7S1YHti9c479+evNUdQ0Gy0+0mu77X9Xjtoh5jvJfMAoH+eO9AHfUV5pZ22j6jNFbWfijVJJpYRcIsd8xJjzjPI9e3Wto+F8/8xzWv/Ar/AOtQB2NFcbH4W2Z/4nutnPrd/wD1qkHhzJBGuax8p/5+gfz4oA66iuSHhsgD/id6xx/08j/4mpNKgl0/U5LE3t1cxG3EoNy4dgdxHBwOKAOp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33T9KdTW+6fpQBUsvut9au1Ssvut9au0AFFFFABRRRQAUUUUAFFFFABRRRQAUUUUAFFFFABRRRQAUUUUAFFFFABRRRQAUUUUAFFFFABRRRQAVFcf6mT/dP8qlqG45gk/3D/KgDI8Mf8gSw/64rW7WJ4aGNFsR6QrW3QAUUUUAFFFFABRRRQAUUUUAFFFFABRRRQAUUUUAFFFFABRRRQAUUUUAFFFFABRRRQAUUUUAFFFFABRRRQAUUUUAFFFFABRRRQAUUUUAFFFFAHLQtnxTcLzxZL1P+1XU1yyDHiuXknOnqeT0/eH/AArqaACiiigAooooAKKKKACiiigArz74q/8AIk6x/wBch/6Eteg1wHxT/wCRK1j/AK5D/wBCWgD5n8AeD/DGv6TJd6rr/wBiuklKtCZ40wvGGw3ODnr0ruvhP4jfQtI186heyT6RprA28hUlSSSNqnnGflwo4+YmsP4a/DXSvFOg/wBoXl1eRTee8eIWUDAA9QfWvQPin4ai0z4fDTtHs3MFrMksgRdzbQDudsdfc+nsKAM2H4yXDKL6TwzdrpXQ3Ckkbs4xuxt/Wu/8U+LfDx8ILqN4XuNP1FDFHGiBnZiDxg8AgqeT0IryPT/GmhWvwvGjykPfPBLbi2Vc7WYttkPbGSG9c/nXPeIbCfT/AAD4Rmu7SQxRXErTIy4wrOWXP+8tAG18JdT0bQ9ZS1udO1C1utQxHazXnICEnaFwo+8SOcY969N8VfEyLRtYuNGsdIu9Su7dQZPJGQuQD2yeNw7deKr6j4/8J3N5pMdlp6aveO6iHZbjdb9NuCw4OccDpgnjjPg2mR6zpXi7V4JNej0a9Xd5s90xIkBYEDJBzkEMD6UDR9AW3xT0u/8ADV7q1tbz/abUAS2gwXTccB891yev6VyPwR8UXNx5+mXFte3U1xdSXEl7gsiZQHDHtkr+bCoPhRaLNfeItQbVUv5JYXjnC2xRWOchwSAMHnj9K0fgHq1hHpFxpcl1Gt9LePJHAT8zL5a8j1+635UCPoesBR/xUTnn/jyUdP8AbNb9YCr/AMVFI2etko/8fagDf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/wB0/SnU1vun6UAVLL7rfWrtUrL7h+tXaACiiigAooooAKKKKACiiigAooooAKKKKACiiigAooooAKKKKACiiigAooooAKKKKACiiigAooooAKguf9RL/uH+VT1XvOLab/rm38qAMvwz/wAgWx/64rW5WD4XOdDsD/0xWt6gAooooAKKKKACiiigAooooAKKKKACiiigAooooAKKKKACiiigAooooAKKKKACiiigAooooAKKKKACiiigAooooAKKKKACiiigAooooAKKKKAOUhYHxZcKFwRYrk56/PXV1y8PHim45BzZoeD0+Y/4V1FABRRRQAUUUUAFFFFABRRRQAVXuraG8t5La5iSWGVSro4yGB7GrFFAFDTdOstLtxbWFrDbQA52RIFGfXjvV5lDqVYAqRggjIIpaKAOX/4RLw79o+0/2JYebndnyF6+uMYrfurS3u7Z7W4gjlt3Xa0bqCpH0qzRQByuk+EfD+j3DXNhpNtDOxzvC5I6dM/d6dBj9aNd8I6Br7F9T0uCaQnJlAKOeAOWUgngDvXVUUAZelaRp+kWn2PT7OG3tySTHGuAxIwSfU4A5PpXP6T4H8OaPqn9qWGmRwXeCFZWYhMgglVJwMg44/qa7SigArCX/kYH9fsa/wDobVu1jLj+25PX7Kv/AKG1AGz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1/ut9KdTX+6fpQBUsvuH61dqjY/cb61eoAKKKKACiiigAooooAKKKKACiiigAooooAKKKKACiiigAooooAKKKKACiiigAooooAKKKKACiiigAqteHFrOf8Apm38qs1Wvf8Aj1n/AOubfyoAy/DAA0SwA/54r/Kt2sfw8oTR7ADOPITr9K2KACiiigAooooAKKKKACiiigAooooAKKKKACiiigAooooAKKKKACiiigAooooAKKKKACiiigAooooAKKKKACiiigAooooAKKKKACiiigAooooA5WBifFV0CTxZpj2+Y11Vcnbf8jXee9mn/oRrrKACiiigAooooAKKKKACiiigAooooAKKKKACiiigAooooAKKKKACsND/AMT6Uf8ATmn/AKG1blYaEf2/KMc/Y0wf+BtQBu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p+lOpr/cb6GgClYfcP1q/Wfp/+rP1rQoAKKKKACiiigAooooAKKKKACiiigAooooAKKKKACiiigAooooAKKKKACiiigAooooAKKKKACiiigAqrfHFpPjr5bfyq1VPUebK5/65N/I0AUfDjF9FsCwwfIQfhitqsPw0wOh6ac5xbRjIGOigVuZzQAUUUUAFFFFABRRRQAUUUUAFFFFABRRRQAUUUUAFFFFABRRRQAUUUUAFFFFABRRRQAUUUUAFFFFABRRRQAUUUUAFFFFABRRRQAUUUUAFFFFAHK23/I03n/XpH/6Ea6quWtYj/wAJPfSk/wDLrGoH4n/CupoAKKKKACiiigAooooAKKKKACiiigAooooAKKKKACiiigAooooAKwkB/wCEgmOSR9jT8Pnat2sWMf8AE8nOefsseP8Avp/8KANq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sn3G+hp1Mk+430NAFPT/8AVn61fqhYf6s/Wr9ABRRRQAUUUUAFFFFABRRRQAUUUUAFFFFABRRRQAUUUUAFFFFABRRRQAUUUUAFFFFABRRRQAUUUUAFUtS/48br/rk/8jV2qeojNjcj/pk/8jQBxHh7RdVt9FsI4daeMeUrFWgVtuQCAM8jFbD6ZrW4mPXio/2rVDWtoIxo+nj/AKdo/wD0EVeuYVuYJYGZlWRChZDhgCMZB7GgDmPsGuc/8VAn/gInFKum651Gvjn/AKdUNeL+LPA+keGdNe9vfFOsKT8sSGXJd8HA4Ht1ro/hjZX3hrQ73XPEt5NHDKquFnZnaOMZ5I5IJz0Az0oA9HGm66P+Y8D/ANuiU19N18/d19R/26JXISfFnw1GFkYX4t3O1bj7KfLJ7gHrx9K6TxD460Dw9JbxX906vcRCaPZEzZQ9DkDvg0AXhpuuE/Nrox3xaoKm/s/VxjGs9M/8u61xVv8AFnwrIs5uLi4tGhAOyeBgz59AM/5Ire8MeO9E8S3ctlZyTRXcY3eRcx+WzD1Hr/OgC9JY627kR6+isOqi1Q4qA6b4mH3dfgPOfms1/oa+f/iBqdi/im4k0LxFdRm5jEeotb73SNVI5DD+EDrg4HIyMkV9BWHiLRbPwxb6q2qrLpsMSxm7ZWy5Hy8rjduJ7YzQFhp0/wAUEk/25agHsLMcfrUhsPEhJP8AbdsMnoLMYH61iaP8TPC+q3KWsd88EsjbYhcRFBJzjKnp145INcX4S+ITap491DTbm4nFnJuhsonjA2up5BAGcnDcn9KAPSzp3ibtr1uP+3If41KNP8R851y3/wDAMf41zV98VfClq5jS7nuZFJDJDbPlcdSdwHp2rqbfxdodxoja6t+i6chIaV1ZSGH8O3GSfYDntQACw8Qd9agP/boP8aDYeICCBrUA9xaj/GubtPif4YnmWKW5ntQ/+rkuIGVH+h/xxWxrfjvw3oc4t77UQkzRCVFSJ3DKehBUEc/WgC2bDxAQR/bUIJ7i0HH6002HiLjGtwf+Ag/xqt4Y8b6L4lmkt7KaRLhAG8qdNjMCM5UZ54rG1b4oeGdNu5rQ3E9xLASsvkQllQg4IJOAefTIoA6b7Dr/AP0GYP8AwEH+NP8AsWu/9BiH/wABR/jXEeLdW0TV7LQ9RHiaaws3uiUNvG+64I4KHbyvpz6/SvXVxtGOmKAOYNlr3bWIf/AUf40ostdGc6xCf+3Uf4109FAHK/Ydf/6DMH/gIP8AGlaw11v+Y1Gv+7ar/U11NFAHKHTtd7a6v42iUw6b4g7eIF/8BErrqKAOY/s/WWHzayvf7tsB/WnHTtWP/MZ/8l1rpaKAObksNYwDHrCg991spBqI2OvnprMI/wC3Qf411NFAHKiy8QZJOsW/OePsnA/WpPsmvEknVLUcYAFr+v3q6aigDmPsevYA/ta3yM8/Zev60ps9dJ/5C1uB7Wv+LV01FAHLfYdf/wCgzB/4CD/GkWy8QYw2sW/XqLUf411VFAHL/Y9e2gf2tb5GefsvX9aQ2viLAC6pZcdSbU8/+PV1NFAHKi18R99Tsf8AwFP/AMVTxbeIO+o2X/gMf/iq6eigDlfs3iP/AKCNif8At2P/AMVSfZfEe5T/AGjZYB5AtyMj866uigDy2zg8SHxLeRtrEG1YI22eRlSvPQZ4Oc/nXVtbeIccahZfjbn/AOKplqP+Kovu/wDosePbk11VAHKi28R551Gxx/17t/8AFUgtPEQYt/almQRwv2Y4H65rq6KAOVa28RnpqViP+3Y//FUptvEXbUbH/wABj/8AFV1NFAHLi28Q99Qsv/Ac/wDxVR/ZfEv/AEErD/wFb/4qusooA5L7L4lyP+JlY8f9Ox5/WpjbeIDj/iY2YIPT7Oef1rp6KAOZ+z6//wBBCy/8Bz/8VSG18QFSP7SswSOotjx/49XT0UAco1t4j/h1Gx/G2P8A8VR9m8R/9BGx/wDAZv8A4qurooA5H7L4mx/yEtPz/wBezf8AxVQG18WdtR0z/wAB2/xrb8R3F5a6PfTadC816sLeQiDJL4wDjvg849q+fLrSvHNroDeLLnxTd296g857KYFEVeRgp93cePl2gfjQB7SkHi1Gyb7SXGOjQP8A0YVKi+LOd8ui+2I5f/iq8l8T+N9Y1DQvDdho7rBq2uJtkkB2mMcKSp/hyc4I5AHHOKt2N1r3gPxJpWlapqsur6frDCNJZ2Znil4UhcknGWX2wfXNAk7o9SC+Ke8mjf8AfuX/ABpAvirvJo3/AHxL/jXjMmo+LvG3irV9O0jV/wCy7HSrjbuUYyQ23BI5bJRjgnHUV6P8P9b1G5n1TQ9anSfUtNlCmWNcCSMgbT9ev50DOjC+JsjMmkY7/u5P8ah0U6j/AGzejUxaeaII9htwcFNz9c89c119YcRB1249Raxj/wAeegDc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J9xvoafTJf9W/0NAFLT/9WfrWhWdp5+Vhg9eprRoAKKKKACiiigAooooAKKKKACiiigAooooAKKKKACiiigAooooAKKKKACiiigAooooAKKKKACiiigAqnqP/AB43P/XJv5GrlUdTOLC6PpC/8jQBDofOk2H/AF7R/wDoIqzf3kGn2s13cyLHDCpZ2JxgVX0U50qxPrbx/wDoIpuuaVba3ptxpt5v+z3C7X2Ng4zng/hQB4Jplm3xL8Rx65qQij0Kzcx21rJ96fr15/vYJ9emK9M+Ius6bYeGL9ri2h1BAEQ227K7mPylscgZGfw4rmR8GvC46Nff9/h/hXS6J8OvDujwXkEVvLMl5H5U3nSk5TOcDGMcgHPWgD588SXHiCfwhDPJfaPp+hzRjyNMhOXcbsjGVJJzyfm4I7VuLp8N34g+HrThmV7OMFdoCnyyWH156/8A169Sg+EvhOIy77WeYSDADzt8nOcrjHP1zXUJ4O0lL7Sr4LN52lxeVbjzDtxg8kdzyaAPGvFdrBcfGPR0liR0ZI2ZSOCQGIJ/IflWhrf7v4y6ay8b7Q7scbv3cnX16D8q9bvvCWkX+vW2vXEMjX1uAEIkIXjkEj2qzL4c06XXodfaN/t8UZiVt3y4II6euCR+NAHzT8ObPxFd2F+dA1nSIIHnkeSG5QFyvHzEbScc96bb6SIPB+v29/4isWga8j+a2jeRVlDEkdB1/wBkHpmvatW+GHh7Ur+e+2XFtLcZ81beTarE9eMd+9bH/CC6CPD50BbVlsi/mEhzvMn9/d68fTHHSgDw+HUtX8P3mi/8JXpem6nYfIlpdhFZ0BAwU6ZxweV9Ocmux8FQRj4neKm8tCQqspwMqTjJH1ycn/Guj0b4W+HdKu4LoC5uGgbfEk0uUVs5zj61q3PgTS5fEcfiKOa6gvRIJJFjk+STAxggj2HQ0AcH8FYYZW8QyPChc3pGWUZAOeP1rgbvU9O0jw54ktLnTUuxNrsqwxH5UQ468EEYAOMe1fTHh/w5pvh4XQ06Foxcy+bJuYtzjoCe3+JrHn8C6HPp+oWEkMphvrk3Unz4KyH+76Af1oA+c/iG/ii68P2E+tTaTaWWENvYWr5cjGAe+Rj/AGsfpWrodrDeePPCaXMSSxnTInKMoxkQMwOPYgH8K9Gtvg34aSDy53vJpf8Anr5u0jnsAMe1dxaeDNJtNUsNUjWY3NjbLbQlpMjaFKAkdztJH9KAPI/H0Ig+J3h5rYLFI8ChdgC5YFwM8c9hz2GOlbvwbTS4/D989ykS6is8iak9w4LMQcjdn+HB+mc16ZfeGtPvtdstcnEpvLNCkWHwuOeo7/eNchr3wu0DWtQmv5XvIZZzulEUvyucg5IIPp9KAPKvFjeG5LDQx4aURWK60VlYBsGTCZI3ckYK19UJ90fSuHuPAmgzWOnWH2d47bT5DJEiSEZJOTuPU5xXdAYGKACiiigAooooAKKKKACiiigAooooAKKKKACiiigAooooAKKKKACiiigAooooA5W0YHxTfqMZW1izz7muqrlbMg+J784ORbxjr7k/1rqqACiiigAooooAKKKKACiiigAooooAKKKKAKl9eW+n2st3dzJDbxLueRzgAV86Xl1rXxVv3srJWtPCsco33DJhpNvXGe5zwOgwM8179r+kwa7pdzpl08iQXC7XaIgMBkHjII7eleU/8Kd0VVCxapqsKA8Kky4H5r+P40mJq5W+Jeg2P2fw3Z6dfw6fqFpKI9O8yMt5jDG1d4BwdwXk8E1wGv2niY+M/C//AAkd3az3BuYvLjtv+WaiUZJGB19eeB7V7Zqnw80vUPD9popubwfY2aS3uTIGlVySck4wRk9BjoOlVfCPw40/Qb8apc3U+oaiM7Zp2yF4xkD1A4yT3pjPPLCw1i18Z+I5fBuo2N0zybryO6UqY5GdiVHHOCG5Bxzg81sfCyHUU8Y+KW1OSKa7ygmlgyY9+ScKSB0HGPauj8SfDldR1uTWdL1e60m5nTbObZiu88c8EdcDPqRnrXZeEfDFl4VsGs7N5ZTJIZZZZmBd3IAycDpx0oA6qsSIf8T64OSf9Ej/AA+d626w4Wzr10M9LWL/ANCegDc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L/AKtvoafUcv8Aq3/3TQBUsDmM/Wr9UNP/ANWfrV+gAooooAKKKKACiiigAooooAKKKKACiiigAooooAKKKKACiiigAooooAKKKKACiiigAooooAKKKKACqGq8afd/9cX/APQTV+s7V+NNvP8Arg//AKCaAMvRNU07+y7Ifb7XKwID++XghQCOtah1TT1631sPrMv+NYmgaLpY0ew/4l1qc26MS0SsSSoJJJHrWr/Ymk99MsvxgX/CgCX+1dO/5/7X/v8AL/jTTq+mDrqNoP8Atuv+NeA+P7nRNN1S1Ok22l3Dx7hcWyx7gCehIAxxmvWdEsPDV9psN4llpcqiFTK4hTCkDnORx3680AdONV049L+1P/bZf8aU6pp69b+1H1mX/Gue0uw8La3aC80+z0+e3Yld8UKjkHpjAwaNX0vwvpNrLqOoWFjBbxFS8hhG0ZIA4A9SO1AHQ/2pp4/5f7X/AL/L/jSjU7A9L62P/bVf8a5LSh4N1a7eHTotKupkjDssMSsApPXgYz+tRtbeDZ9X/scWtg+oAEmFIeV7nJAwPoaAOyGpWB6Xtt/39X/Gn/b7P/n7g/7+CspvDWiN10u06k8RAU0+GNEPXS7b/v2KANf7fZ/8/cH/AH8FBv7MdbuAf9tBWR/wjGiD/mF23/fFRnwpoJ66Tan/ALZigDX/ALTsB/y+23/f1f8AGnf2hZf8/lv/AN/V/wAaxk8J6Amduk2gz6RiqenaV4X1ATGytLKbyZDFJsUHaw6g0AdN9vszn/S4OBn/AFg/xpv9o2I/5fLf/v6v+NZn/CNaKRj+zLb/AL9ik/4RjQ8ADSrQY9IxQBqnULIdby3H/bUf403+07D/AJ/rb/v6v+NZTeFtCb72lWp/7Zis610bwpdXdxa29jYS3FtgTIqBtmcjB9+D9KAOp/tCy5/0u34/6aD/ABpRfWh6XUH/AH8FYv8Awiug/wDQJtf+/YpT4W0IjH9lWv8A3xQBsm+sx1uoP+/go+3Wn/P1B/38FYx8LaEeulWv/fsUv/CL6H/0C7X/AL9igDXN/Zjrdwf9/B/jQb+zH/L3B/38H+NY58LaEeulWv8A37FZt3YeFNPvbS0ubSxjubolYI3izvPftjuOtAHV/brT/n6g/wC/gpP7Qsh/y92//fwf41mf8I3ou4t/Zdrk5/5ZDFSDw/oygAaTY8DHNup/pQBe/tCyH/L5b/8Af1f8aDqFkOt5b/8Af1f8a5KB/Bd1IsULaI0rny1jXyg5YnGNvXOfxrfbw/ozddKsuhHECj+lAF8X9mel3AfpIP8AGlN/ZjrdwD/toKy/+Eb0QEH+yrTpj/VD/P400+GtEYYOl2p/7ZigDX+22p/5eYf+/gpTeWo63MP/AH2KxR4X0Mf8wu1/79ilPhnRD10y2/74FAGyLy2PS4h/77FH2y2H/LxD/wB9iudTRPDhuXtUtLE3KrveEYLqPUr1A5FLbaJ4cuw7W1nYzBHKOYwG2sOoOOh9qAOh+2W3/PxD/wB9inC6tz/y3i/77FYn/CMaJ/0C7b/v2KefDein/mG23/fFAGsLu2PS4i/77FL9rtsZ+0RY/wB8Vj/8I3oo6aZbf98Un/CM6J/0DLb/AL4FAGz9qt/+e8X/AH2Kd9pg/wCe0f8A32KxR4a0Uf8AMNt/++Khl8K6FKoV9MgwOmAQfzFAHQmeEZzKnH+0KaLmAjInjI6Z3isE+FtEKlTp0JB9c5/PNEnhXQpAA2mW+B/dXH8qAILG6gOv6kxmjAWKIZ3D0zXSfarfj9/Fz/tivP7Hwv4c/t7UQmnAziOPzFc5TBGAVHbjg10w8MaKCSNNgBIwcLigDbN1br1niH1cUn2u2/5+IvT74rF/4RjRMKP7Nt/l6fL/AJzTj4a0U9dNtv8AvigDYN1bjrPF/wB9ik+2WuM/aYcdM7xWK3hfQ2BB0y2wfRMUh8LaGVCnS7fAxj5eaAN03VuBkzxY/wB8UfaYP+e8fXH3xWI3hnRG66ZbH/gAoHhjRAAP7MtsD1TNAG59og/57R/99Cmm7tgcG4iH/AxWKPDGihif7OgJznkZpx8NaKeumW3/AHxQBs/arfGfPix67xSG7thnNxEMdfnFY3/CM6If+YZbf98CkXwxoagAaXbYHqmaANsXVuek8XH+2Kaby1HW5hH/AG0FYzeGNEYEf2ZbYPomKjXwpoSjA0y3xx/D6UAbou7Y9LiI/RxT/tEP/PaP/voVzz+E9BdSp0q2APomD+Yp3/CLaJt2/wBnQ4znvn880AdAJ4ScCVD/AMCFL50X/PRP++hXPDwtoqjA0+Ifif8AGmHwnoZBAsIxnuCf8aAOl82P++v50vmJ/fX864O60bwnbOYLuS0jkUcrLc7WHGP7w+tXrfwpoLxI8UAkjb5g6ysQwx6g9O9AHXeYn99fzrEt1B128YY4t4gcY9WP+c1Xj8L6RGSVtME+sjHH5mk0ixg07VL2G2XbG8cblc5wfmH17d6AOn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LzG/wDumn0yX/Vv/umgCpYf6s/Wr1UbD/Vn61eoAKKKKACiiigAooooAKKKKACiiigAooooAKKKKACiiigAooooAKKKKACiiigAooooAKKKKACiiigArP1b/kHXn/XB/wD0E1oVnawcaZen/pg//oJoATRv+QXZf9cI/wD0EVoOu9GXOMgjNZ+jc6ZZf9cI/wD0EVdnEhhkERAkKnYT0BxxQB4F4c1SLwYLy28QaLdJJLdO4vlgDo6n1fqfpz1rtdJtNFtdP1jV9Euo7m1nt2Y26sDEpVTwVHIz7+9UrHxrFFHcWHiaylhu4TgBodwuBnAKjpnp7c1z/h6zad/FGqW2nvZ2FxZssETRBP4TwFH07UJ3Enc5SHx3qmn+BdPvdLsrG2uZtQaB0gtgqvgZyFXAyeAa2PEvizxJoXh14PEtjZS3WqZS2GBsiUgbhIO+M8deepNea2kxsvAug3BieQJrbOFUcuAB09emK9u+MV5ZwaXY/wBoaKb6zlf95KpKvb9OVbHBPTB4NAzk/hnp2ueE9XS1n0S2ubTUAMahZDzFQd8uOi+xx7V2Hhm5EnxL8RRQ2cUapAgkl3EszfLz+Oeg9B6CvKNGhg07xToqeBtWvLuGYKLtZEJWNCwyG+XABGSfQjORxXqXg/8A5KT4p/65p/7LQB1nxL1jUtC8NT6hpQXz43TczJu2oTgnHT06+9ZPirxrJpHgi21+0SK4nuUiCHPyK7DJJHtg8etejapaJf2FzaSoHSaJoypOAcjFfE3hO21DxFrWj+Eb5gtnptxMzIEyBglmDdjyCBkfxY70Ae6a94412RtN0PRrCL/hILu1juZiXASAEbiuG74x+B4ya0PA3jLVZtUl8P8AieCOHUFiM8U0eNkkfXkqSOmTngYHPNecfEbRLSPx/HeeIJLuLRb1Av2mPorbNu3IHA46dcHPrU/gXQvDCeJ2i0B9T1Bo7eQC9kwII2ZCOygnhiOfXoabt0A6VPFnjDxNdXtz4YtrX+y7KVkDORm5xzgZ7kY9Oorn/AnjAaL4V17Wp7Ytc3GqMIrdf4pXUEL646++BV/4deJtP8FaTqGjeIGeyv7S4dxGyE+apHBT1zg47HIOea8zl06513wVf6tDbynbrLTPBECcIyDJHHOCcfnSA9g/4Snxr4djg1jxLY20mkzkebFbjElqGPGR+I4JPUDINT+IfiHq8Xie30TQdOtb0XMSPCzlgW3Juz1GAByc9ga8evdO8Fta2h0/UvEGq3NyygWCsA4PXDfJ1zxxnPb1r0HT4jB8WtMiWOZFSyVSrHlQLc8NgYPp25oA6fwt4u8QW3in/hGPFEdqZ5E3RTwjGSRuA9CMAjoOR3q58MLtJ9W8VRC1hjaPUpMyovzuC7cMe+OcfU1jeLNzfFvw2iqSfsuePTMuf5Vf+FbFtd8Xk4/5CDdBj+JqBHbePvFCeEtEfUDCZpXcQwJ2LkEjd7YUmuI8K+JPFyX2npreni9sL+JWju7BPMWIseN5XgAd+3fJwa3fizfQ2Ph9GudEXVoHm2yRkkGJdjEyBgCVIxjd2zXgtk8Wm6lpLeBtW1S5kl2yXFgVLrECRkNgBSBnByOOuaBnqGq+NvFF34q1DwxoWn2jSwn5Z3z8i4BLNk4746dxW9oHjwppurR+IIlt9V0ZCblEwFlHRSvOMk4Hpkj1wOI03xJpvh/4m+IW1OcW8M6BFkKZAYBTgkDI4z7H8qwX0e/8Zr4w1fTrZ1trkxm18xSGn2MCdox6L+ZA9cAHUQeJ/iFPp58RxWFm2ljMv2UD5zEDnIPU8cZ/SnaxrMfiHxT4E1TTw6xzmRtrgAgBtrg/TDD+VSaP8QdGtfBX2C6aSLU7e3NobPyz5jOBtGO3fnPPBrE0SyuNNvvh7aXUZjmAuZSp6gOdwB9DjFAHRar461/VvEN/onheCyhSwLRz3V62PnBKnHOMZBxwc4z0rU8LfEYT6PqrazGBqOkA/aBBgiYBioK8464B7c56V5CdK8OweMdftvF6Xdsk9zLLaXA3ImCxOemTwRg8iuq07TNNu/Dnig+GdCu/LZBDFctIZDc7Xydi9ccZ/LvxQBgabp3iZb1PHdl4cspoZnMi2aDc20n76r13e45zzjGa66+8d+Kr3xXcaHotnEpkjj8pLiP5oMorFmI+pHPHIqzo3xJ0zTvBkENtl9at41gSwkRtzybgvGOo5z68Y61Q+Glxc3/xE1a8vYfs9zLYiR4gGXYW8o4IPPfvQI67wR4v1eXWr/w94jgjW9tFaQzxYwVAB6Dtg5BHr0rnrbxh438Rm51Tw9pcC6Vbs3lpOuXuAO3XJb2Ugdsk0XkTTfF26jRGZjp7AYOMExY5/PH41D4I8f6X4c8NSaZqyTW2oaazr9nZSWmJZmwPQgnBz9aBm3qfxR+y+ELbXIrFGu5Lj7LLbNJxFJhjk45x8ucHB5/Gr3h/xJ4tivbSPWtJiubC8wI7vTwXEZOPv4Jwo7kgY55OK8xjtDpngi91PW9Dkuo9V1DzUg3lTboUYiYHBweSOcdRzzWXYLaaHrGiyeD/ABHe3yTzIZrII3ypkbt4GBz6Y4656UAavha511/ixfSyadAbxiVuo45AEhi+UFwe+Bt9yT2r3T4fajHqWmXc0dna2u2+mRlth8rkNy/uTnrXlmn3lvpvxf1N7yVYEnQJG0o2BmKoAB659e9d78Jc/wBi32WVj/aVxkqSQeR0J60Aeo0UUUAFFFFABRRRQAUUUUAcnp+T4n1XpxBDjH411lcrYHPibVBhRiCHp369a6qgAooooAKKKKACiiigAooooAKKKKACiiigAooooAKD0460U12VFZ2ICqMknsKAPG9L+HFgtxq+p+KRb6jPcztMspZwI4+TjGRj9cAD0pvwalL2mrJbPPJpMd2VsXmBB2en4DH+eB53rfiaLx9rk2n3GtppHh627lgGuD0z759OgHbNfQ3hfUtCvbP7PoM8ElrahU2QggJkZH4/1znmgDpqw7Y/8Tu9H/TCL+bVuViW2f7ZvPTyY/x5agDb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im/wBW30qWop/9U/0oArWH+rP1q9VKxH7r8au0AFFFFABRRRQAUUUUAFFFFABRRRQAUUUUAFFFFABRRRQAUUUUAFFFFABRRRQAUUUUAFFFFABRRRQAVm61/wAgu+/695P/AEE1pVk6+CdG1EAEn7NJgDv8poAk0Y7tMsj6wR/+gitKvPNA8R3X9l2Qm8PaqjLAqkiJCCQAOBuBx9QK1B4klxzoOr5z2hX/AOKoA6t4o3YM8asV6EjOKfgYxjiuMfxUUODoGtZxni2B/k1KPFJLBf7B1rJx/wAuo/xoA6k2dsUWM28JRW3quwYDeoHr71YdFkUo6hlIwQRkGuJPi0r18P65/wCAn/16efFeP+YFrX4Wv/16SdxJprTY6i0sLOzLG1tIIC33jFGFz9cCp1ghWZpliQSuAGkCjcQOgJrkP+Er/wCoFrR+lr/9ek/4Sz/qA61/4C//AF6YztqqQ2drBNJPDbQxzS/6yRIwGf6kda5c+Kcf8wTWD/27f/Xpn/CWf9QLWv8AwF/+vQB1t1a295H5V1bxTx5zslQMM+uDRaWltZoY7W3igQncViQKCfXA+grkx4rz/wAwLWh9bX/69Kvird/zAtZH1tf/AK9AHSXWm2F3KstzZW00ijCvJErEfQkVahghgQpDEkaEklUUAE+vFcefFmP+YFrJ+lr/APXpT4rx/wAwLWf/AAF/+vQFjprfTbG2l86CytopT/GkSqfzAqyYIjMJzEnnBdok2jdj0z6VyK+Ks/8AMD1kfW1/+vSnxTj/AJges/8AgL/9egDrGt4WmWdoYzMo2rIVG4D0B60Q28MBkMMMcZkYu5RQNzHucdTXKr4o3A/8SPWBj1tv/r0J4o3Z/wCJJq4x623/ANegDsGUMCrAEHqCKpWun2VpI0ltZ28MjjDNHEqk/UgVz3/CTgZzousjjP8Ax6E59utI3ijaR/xJNZPXpa5/rQBzWk+ELiLxhrmp6hBZ3GnXqL5Suodtw29QRx3r1KONIkWONFRFGAqjAA+lccfFYCqf7C1wk9QLM5H604+Kcf8AMD1k/S1/+vQB0R0ywNz9qNjbG4zu83yl359c4zVxoo3dJGjRnTOxiuSueDg9q5JPFG/P/Ej1oY9bT/69NfxVsx/xI9ZOfS1/+vQB093Y2l6FF1awThfuiWMNj6ZqxFFHDGscSKkajCqowAPYVyQ8UZ/5gmsf+Av/ANem/wDCVf8AUD1n/wABf/r0AdH/AGZYfaPtP2G2+0bt3m+Uu7PrnGc1YW2gSd7hYY1ncYeQIAzD3PU9BXMnxLj/AJg2rf8AgN/9eoh4pzn/AIkWs8f9Ov8A9egDsdihi20biMZxzWfPpWnXMxnn0+1lmOMyPCrNx05IzXPjxRn/AJgmsf8AgN/9emDxXn/mA63/AOAn/wBegLnZPGkiNG6KyMNpUjII9MVQstK06wdpLOwtbd2G0tDCqEj0yBWLH4lVwCdH1hT6NZtx+VNPiYYH/Em1k5H/AD5nj9aAOguNPsrqVJrizt5ZUxseSJWZec8EjirEEENurLDFHErMWIRQoJPU8d65M+KcEgaFrhAPX7H1/WnHxQAMnRNbzg8fYz/jQB2FFcdH4pDnB0PW0GOrWZ/oalPiVQP+QPrB6/8ALmf880AdZRXIL4nB/wCYLrP/AIBn0+v4Uq+J1ZSx0XWVI/hNmcn9aAOuorkx4lB/5g2sfdz/AMeh6+nXrQfEyD/mEayfpZNQB1lFcmPEqHP/ABKNYGP+nJuabJ4njTH/ABJ9ZOf7tixoAXTF/wCKm1h8/wDLOFcf8Bz/AFrra8o07xbC+u6lt0jVw3lxbk+xtvHB5K9QPc11I8ToSf8AiT60MH/nxbmgDrqK5A+KEH/MH1r/AMAWpqeKVZ2X+xNbAA+8bI4P65oA7GiuV/4SRP8AoE6v/wCAbU3/AISVcN/xJ9YOOg+xtzQB1lFcifE8Y/5g+s/+ALU7/hJk/wCgRrP/AIBNQB1lFcmviVGz/wASjWB9bJhTv+EkT/oE6v8A+ATUAdVRXJv4mRMf8SjWTn0smNN/4SiP/oD61/4AtQB11Fcg3iiNcf8AEn1o/Sxant4mRf8AmEayfpZNQB1lFci/iiNBk6RrOPaxaoofFsExbbpOtfKSD/oL8H0+tAHZ011V1ZHUMrDBBGQRXIt4rtkYh9O1ZDt3DdZOM+3+eKUeLdPP/LDUP/AOT/CgC6fC/h89dC0z/wABI/8ACtLT9MsdMR0sLOC1SRtzLDGEBOMZwPpXPf8ACX6dhiYb/aCefsj4469v84qUeKrAjIhvsf8AXpJ/hQB1lYdsG/tq9J+75MeOPdqy38X6YhIZbsFeSDbPx+lO8Papb6tf6hcWwlCJsjPmRFCCBnofrQB11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c3+rb6VJUU/8Aqm+lAFex/wBX+NXapWP+r/GrtABRRRQAUUUUAFFFFABRRRQAUUUUAFFFFABRRRQAUUUUAFFFFABRRRQAUUUUAFFFFABRRRQAUUUUAFZet/8AIJv/APr3k/8AQTWpWZrRxpV8f+neT/0E0AP0jP8AZtnkEHyE4Pb5RV6R1jRndgqKCWZjgAepqnpYxp9oPSFP/QRWN41mlg8MavLCMyLaSY4zj5Tk/gOaAPHNW+L11NqU9p4b0Y6jDCf9dtdi46ZCqOBnoTXWfDz4jReKLl9NvbX7JqShmCLnawHUc8g+3saofAe1sovCzTwlDdSzt55DZYY4UH045/Gu5n0nwvF4hGqSx2a60q5B83D9OuzOCcd8ZoA7TNcl4612Xw14cvdXghSaS32YRyQDudV7f71fI0etXOt3t9dat40vbB1crAiRyEMuSRwmAoBx2rvm8RXmv/CbWxfyvNc2s0SGV8ZYGVCPrigR6Tq/xBmsfA9h4kTT0ae7ZUEJclVOTk5A6fKfTr+fpeiX39p6XZX21VNzAkpVTkKWUEjPt0r5d8XrK3wk8POkgEYl/eIR94ZfHPsazdF1a/8AGev6Poqag+lWVrarCqRXTKZAg7Y6ucfkKQXPsiivk74g+KLm+8WSaHPq8+i6ba/u/NjLvvIAILBTk5J/DvVj4a+J9Uj8RT6OutTarYNC/lSyKxYbVLAqH5B7YPHH0NMZ9U0V8Q+GbXxVr+g61fL4ku47fT1MskTzyFnIBYjrx0J+vatPS7TxVrnhK88QyeKb5Y7EuFhaVyXCqCTuDfhz6Um7CbsfZdFeb/CnW7vXvC1vdX0gluI3aFn7sF6FvfBH/wCuvSKYwooooAKKKKACiiigAooooAKKKKACiiigAooooAKKKKACiiigAooooAKKKKACiiigAooooAKKKKAOc09FGu6owkJYrFlM8L8v6V0dcppxz4l1bgjEUP48GuroAKKKKACiiigAooooAKKKKACiiigAooooAguriG0gkuLiVYoY1LO7nAUDua8Ih+NuivqTQSWdylkGKrcgAkjsdvUA/n7V7hqdjb6nZT2N0paCdCjqCQSD7ivlH4oaXPoVqNFsdCjtdAjuEkOo7DJI7FRnLdQAWI99oGe1AH0P4p8Z6T4c0eLU7icSC5TdaRJ96fjIwOw5GSeBkdyAcfwN8QtL8XSParG1reoCwhlIO9fVT39x1ryPxOlprPibwNp0bi50v7LFsd12+aN2GBB9kAI98VY1y2g0j4waWbGJIVmMRZEG1RuUocAdOBSYme6+LfE+m+FtOku7x1MnSKBSN8regHp6ntWtoeoJq+l2moJGY1uIlkCNyVyOlfK/xf8ACFzp0114hub1ZVu74RwwgE7UKs3JPTG3oPWvo74fDHhLRh/06p/KmM6/aD2H5VgWChda1PCgArET7nB5roKwLLP9tajn+5Fj8jQBv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T/6p/oalqKfiJ/oaAK2nnMX41eqhp/8Aqvxq/QAUUUUAFFFFABRRRQAUUUUAFFFFABRRRQAUUUUAFFFFABRRRQAUUUUAFFFFABRRRQAUUUUAFFFFABWZrYzpV8P+neT/ANBNadZeuf8AIJv/APr2k/8AQTQBLpXGn2n/AFxT/wBBFWLqCK6t5beZd0UqFHXJGVIwRkVFp3Flbf8AXJf5CrlAHzDaeBPG/g+/vD4Wu4JbS5yAWZQQM8blcY3DnkZ/XFb/AMPvhpdWeoNrnieUXGoFi0cXmbwD03Oe59BkjGPw9/ooA+U7bw3458JXuoRaVpttd2lzIWRtqSAcnBAY5BwR14+uK9Am8L+JLn4dXuj3s4u9WndGRWkGEUSIdu7pwFJ/HFe2UUAeC694M1u8+HmlaHbxQm/t5A00bSADb8x4bpnlf1qn4j+Gd0lhod34cSC01bT40EuCFMrAD5s4wWBz16j8q+hqKAPm7xT4Q8SWXiOLxRo1nDeTzKr3FtIEYRuVCsuCRuX3HI/Wuj8GaP4uuL++1DXRHZQzQkR2cRQqSQQBgE7QOD15PXkV7dRQB4B4K8HazpnhXxJYXVosdxeo6wR+YpyQrL16DnGCf061f8K+FdXs/hxqGjT2wS/uRKY4i6/xAAZOcDpXuFFAHnHws0G/8O+HfsOpRpHcGd5NquGGDjHI+lej0UUAFFFFABRRRQAUUUUAFFFFABRRRQAUUUUAFFFFABRRRQAUUUUAFFFFABRRRQAUUUUAFFFFABRRRQByelgDxJrJz1WH/wBBrrK5rTo2GvarIVABWIA46/LXS0AFFFFABRRRQAUUUUAFFFFABRRRQAUUUUAYfiWyutQ0a9tbG5ktruSIiGWNyhV+o5HI5GPoa+XRa/Ee40RvCdxpU7RSTfPcyncxXIbb5m4rtyM5/D6/X1FAHzb408Da3b6L4am0mMXF3pCASRR/eDZD7lyeQGGMDnkcekvgzRPEWueOH8U65p4sEhHETqRuPllAFBJIx1J9f0+jaKAPIPjVpN/q/huCLT7WW5livFlZIl3NtCOM46nkjp6123giCa28M6VDPE8UqWyq8cilWU46EHpXU0UAFc/Yr/xO9SfnlIh09jXQVz9jn+2tS4x8sX4/LQB0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U/wDqm+lS1FP/AKp/pQBXsf8AV/jV2qVicxfjV2gAooooAKKKKACiiigAooooAKKKKACiiigAooooAKKKKACiiigAooooAKKKKACiiigAooooAKKKKACs3WY3l0u9jjUu7wSKqjqSVOBWlRQBwmm+IporWGGXQtWR44wpxACDgdjn2q43ibH/ADBdXP8A27f/AF66+igDkR4mUqCdH1hSexs2/pUg8RqQCdK1UE9jaNXVUUAcm3iVFx/xKtWP0s2qD/hKkP8AzB9Z/wDAF67OigDkh4mQ/wDMJ1f8LJqa3ihF/wCYPrR+li1dfRQBya+JUb/mE6wPrZNUi+I4yDnTNWXp1sn/AKCuoooA5r/hIIccWGqH/txk/wAKP+Ehhxn7BqnXGDYyf4V0tFAHKv4liXppmrv/ALthJ/Uf5zR/wkkeCTpWr5HQfYX5rqqKAOX/AOEjT/oFav8A+AbUDxEh/wCYXq3/AIBtXUUUAcqviRG/5hWrj62TUp8RoP8AmFav/wCATV1NFAHML4iiIUnTtVXPUGxk4/SmjxJDjL6dqqDIA3WL8/kK6migDlpPEkKjK6bq7nPRbCT+oFMHiWMkA6TrAyepsX4rrKKAOU/4SWPaD/ZerknqBYvkU5vEkQKj+zNXIPU/YX4+vFdTRQByn/CSx5IGk6wQO/2F+ad/wkaf9ArV/wDwDaupooA5T/hJU/6BOsf+ATU7/hI0/wCgVq//AIBNXU0UAcu/iONXK/2ZqxGM7hZPg8Zp58QwYJFhqhwOgsZOf0rpaKAOZ/4SO3AXdYaoC3QGxkzn06U1PEtq/wB2y1Q8A8WEvQ9D0rqKKAOZHiO3O4Cx1Qsozt+wyA/y9qcviCFgD9g1QHHQ2MnH6V0lFAHNnxDbg4+xamT1wLGX/Coh4ltiObHVFOBkNYyZGenaupooA5o+IYcEiw1QkDp9hk5/Smp4jt34+waoGwCVNjJkZ/CunooA5f8A4SS3IJFjqhA4z9ikHOcY5HXNIfE1qH2fYtU34zt+wS5x69K6migDlG8UWa4za6jyu4f6FJ09enSoz4ssAATbajgjOfsUnTp6V19FAHmlh4htItY1O4aDUQspjAU2UnVVwe3tW3/wl2nj/lhqH/gHJ/hXYUUAcefF2nj/AJYah/4Byf4VKPFNiQSLfUMAZz9jk6dPSurooA5JvFdguMwX/wD4Byf4U5/FFmgy1pqQHPJsZOxwe3rXV0UAcj/wldgACbfUACMjNnJz+lOHiqxIz9m1HGM5+xSdM4z09a6yigDlP+EpscAm3vwCMjNnJz+lSN4ltFUM1rqIUjIJspMY9enuK6eigDkG8W6euMwahz6Wcn+FOPiuwH/LC/8A/AOT/CutooA5BfFunMD+5vxgd7KTn9KP+Et0/wD54ah/4Byf4V19FAHHy+L9MiG5o74KAMsbOQAfmKpDx5orEKPthJOABavz+ld7ikwPQUAcaPGuh4Bae4UFQRm0l/8Aifan/wDCZ6F/z9S/+Asv/wATXX7R6D8qTav90flQBxzeNvD6MFa+dWboDbSgn/x2lbxt4eRirX5Vh1BgkB/9BrsNi/3R+VGxf7o/KgDkj4y0EDJvWAxnJt5Onr92ptAuotQvdQvrbe1vIUVHeNk3ELzgMBXT7V/uj8qUAAYAxQAt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U/+qf6VLUU/wDqn+lAEFj/AKr8auVSseYvx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Dcf6l/pU1Q3AzC/wBKAILD/VfjV2qViMRfjV2gSCii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Nx/qX+lTVDc/6l/pQBDY/6r8auVTsRiL8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XP+pf6VPUNx/qn+lAENjxCPrVyqll/qvxq3QAUUUUAFFFFABRRRQAUUUUAFFFFABRRRQAUUUUAFFFFABRRRQAUUUUAFFMkLBGKLuYA4GcZNcj4X8VW2vS3Vm0T2mp2bFbi0lB3KM4DA45B/r7jIDdjsaKK8S8VfE258MapJp9/oRHG+J1uARImSA3TjoaAPbaKxdFvrnUdKhvpLVIZZo/MSISbhgjK5OO4x9K88svHGtz+JE8PTeGhFc43SMt2HWNMZ3khcY6fmB1OKAPXaKzNZ1GDSNNutQuTiK3jLt746D8TxXKeB/FN34rsZL4aZ9kg5WN3lDB3HUYxnHvQB31FeHj4r22nxahaa7ZPaaxaEqLeMb0lPYBu3qc4GOmeld3J4in07wj/AG/qtnsmWESvbw5ONxwo55HVc+nPpQB2tFcH8P8AxfF4w02S7W3NvNFIUkiyWA7jDYAPH5V3lABRRRQAUVw/jrxPP4UsE1BdMe8tg22Z0cL5WcBSR6EnGfp61P4H8UweLdKbUIIHgKStE8bHOGAB4PfgigDsaKKKACiivOvG/jP/AIRC609rqyaXTrolHnRuY3GO3cYyfwoA9ForgdB8YweIdbuLLS4DcWFvEGkvhkLvOMKAR9fyrvqACiiigAooooAKK4Dxv4rl8Jyafcz2Yl0uaTyriZW+eIkcEL3HB/L3FQ+H/HFr4k1+bT9HjNzYW0O+a8wVAcnAUA8nvz7HtzQB6LRXmVz8Q9Pg8XJ4ZFtO8hZYmmXACyNzjB7cjmvTaACiiigAooooAKKKKACiiigAoryRPiPFN4sbw3b6XNO63HkNNE4IXHDMRjovOfoa9boAKKK8Nb4sxwa9/Y13olzBKLn7OxMgJBJwDjuOh69KAPcqKKKACiiigAooooAKKK57xRr1p4a0qXUrzcY0IVUQZZ2PQCgDoaK5Pwb4hbxNpg1D7BNaIzlUEpBDgd1Pcfh2rI8UeNIvDGt2NpqVs0emXcRxejJCSA/dIHbGOff60Aeh0Vwug+L7fxDrNxaaVGZ7C2hDS3vIUueiKMc8Z/Ku6ouK4UUVRt9QtLm6uLSGdHntiBMgPKZGRmgZeooooAKK4jxv4ws/CFrBcXMTzNNJsWOMjdjBJPPbjH411WmXYv7C1vFjaMXEKShH6ruAOD780AXaKKKACivGdY+KdrpPiGTQrjSrnzknWLeGXBDYw34g5r2UHIB9aAFooryvxh8Qk8LXnkXei3zRE4juBtCScAnac+9AHqlFUdMvF1Gwtb1FKpcQpKqt1AYA4P51eoAKK4bxr4ytPCEVvLe2d3NFMxUPCoIB64JJHPBro9D1W31vTLbUrUOILhNyiQYYc4wRz6UAa1FFcJo/jjStZ1mbSLKO8knhd1kfyf3a7c8k54BIwM9yKAO7opkrFI2YKWKgkAd68sg+KPh6TSJr+WV4Z4iymyfHnFgeAB3zkc9ufQ0AerUV53r3xA0jQBZf2jFeRvdwLOirFnaD2PPUV2ul38GqWNvfWxYw3EYkTcMHB9RQBfooooAKKKQkKCScAdaAForzPSfH1vf3cIk066t9Purg21nfNgxzSZIA46ZIOK9MoAKKKKACiiigAorhl8daCup6hpl3drY3FkcP9qZUWQYzlDnntxwfatvw7rlr4gsP7QtEmS2LsiNMm3eFONw56f4GgDeoritM8a6JqmrvpFlPJNdKzqdsRKfLnJ3dMcde+R610WsalBpFlJe3IlMMeN3lRs7cnHQCgDTorivDXjbQvEtxJbabdM80a7yjxlCR7Z61B4h8e+H/AA9fGw1C6kW4CByqRM2AemSKAO8oqvaXCXdtDcxZ8uVFkXcMHBGRkdqsUAFFcRrHjjQdH1ZNJu7pxeMUGyOJn2lugOB15Bx7iu2ByAR0NAC0Vm6vqVro9hNf3rslvCAXZULEZOOg56kVleHPFWjeJFc6VerO0Yy6FWVl+oIH59KAOnooooAKKpalfQabZT3t0xWCBC7kAkgD2Fc14Y8Z6L4nnmg0ueSSSFA7h4iuATjvQB2VFFFABRRRQAUUUEgDJ6UAFFFFABRRRQAUVz154l0SyvTY3WqWsN0CFMUkgBBIBH6EV0AIIBByDQAtFFMkkSJGkkdURQWZmOAAOpJoAfRWHpPiDSdYkePTtQgunjG5xE27aPetygAorndR8TaJplw1tfanbW86gEpI+DzyK3LeeK5hSeCRZIpFDK6nIIoAmooooAKKKKACiiigAorm/FHiKz8M2KX18k7QNKsRaFN2zP8AEfQcfy9azdQ8b6HZ3Njapcm7nvSBElqPMPPQnHTrQB21FY2t65pmgwJPql5HbRO+xWfJycE44+lXbC9t9RtY7u0kEsEgJRwCM847/SgC5RRRQAUUUUAFFYmq69pOjvGmo6hBavICUEr43D2rRsru3vrdLm0njngkGVkjYMp7dR78UAWqKKKACiuU0/xXpV7qOoab5xgurFsSpPhMj+8Dnkf4irmga9Za/HcS2HmNDDMYfNZcK5HdT3HvQBv0UUUAFFFFABRRRQAUVDczxWsMk88ixxRqWd2OAB61S0zVtP1ZHewvIblUOGMTg7T70AadFFFABRRRQAUVia5r2l6DDHNql4lskj7E3AksfoAT+PQVp2lzBeQR3FtKksMgyjocgj60AWKKK5pPFOhtfSaf/adul3HJ5bRSNsO7OMc4z+FAHS0UUUAFFFFABRRRQAUUUUAFFUr6/s9OiE17dQW0TMFDzSBAT6ZPfg/lTrG9tdQgW4s7iOeFujxsGBoFdXsW6KKKBhRXO6/4k0rw95H9p3JhM+fLAjZs4xnoDjGRW3a3EN3BHcQSCSGVQyOOhBoAnooooAKKKKACiiigAooooAKKKKACiiigAooooAKguf8AUv8ASp6guf8AUv8ASgCKx/1I+tXKp2P+pH1q5QAUUUUAFFFFABRRRQAUUUUAFFFFABRRRQAUUUUAFFFFABRRRQBVvjMLWY2zIs4Q7GcZUHHGa+a9H+K/ifVr2SxstCs7u4AJCxFlwB1PLV9MXHEEv+4f5V8ofAdgninUQerWrDr/ALamgD1D4Z/EC68VXt5Y6hbQQTwrvQRBhkA4IOSeea5P4uO+g+LNE160keKV8LJs4LhWGQe3KnFcv8EQW8ZXx4+WKTv/ALVdH8f9zXGiorYJ8zB9OVoA+lEYOqsOhGRXivxy0VL7w6uopE7XFi+QUTJ2MQGz6Adfwr17S4Xt9PtIJDmSOFEY+pCgGrFxClxBJBIMpIhRh6gjBoA8I+D3ikP4PvLeYp5mkKzLuf7yHLLnPTnK/QCuo+HGlXKaffeIZwBqmtMbgCQkrGmSYwO+3BB69MelfOHhjQL5PHD+G2ufKR5miugGwssS/Mw565VePrX3EiKiqiKFVRgADAAoA+ZrXx9qPiDWx4U1/SdMWCa5FvcK2/GQ3QHd1yBg+uK9GtNa1S18VzeHbW10yLSbKFZmZFcNHFjpjOC30GK8n+OulS6brlj4gtSUM4AZwPuypjac+4x/3ya9l8E2sraTc69rEMf9oaknmzlEKnyguEXHb5R+tA76HjEmt2XjDXNRv7LQ9ImmtB5qLdNIs94i5wUwQAQqjgg9vw9IuvGWsy+AIvE8FrYK5ZvOik3FSnmGPA5HJ+v05NeGax4UWSP/AISfwW8s+lhyTGufOs2UAkHJyR3z6Edep9QvdUuNc+Dl1cXO3z1Ko7bQgbbOvPQDpjp1PvQSnc7v4V+KJ/FWk3V1cWltbPFcGMLbqQpG1TnBJ55rrfFWvWvhvSJ9Suj8sYwiDq7n7q/jXk/7P3/Iv6h/1+H/ANAWn/tAxM/hizkXkR3q7voUYfzx+dAxP+Fg+ILfQLfxLdaNZnTJpvL8uOVhKFzjfyCMZBH5djmvRNR8Yada+FX8SxFpbUx5jXGGZi20Lj13cH6GvKPFkyH4P2DBl+ZIAOepDcj9D+VecahZXx+FdhMRIsA1F3IJOChGAcem4H8TQB13i7xT4g8ReAZ72bSbaPTLyVY/Midi8QSRSGIPUFgV9vxFaPwkvL6w8B6zd2EcU9xb3LOkczEKQEQkZ7cZP1+uapy3lqPgf5aSfNvEW1uvmfaN5H5ZP0rV+EIC+AdcYEHLzEgHOP3Q/LpQBnab8XddvjKlv4fiunRSx8gudgHUnr/StDQvjBc6lG1sNDefU3P7iG3PysACTnPPQds965P4H7Uu9cLplRZElQcZGf0qn8DAP+EwumUFV8mTAP1FAHrHw++JUniXWJtJvrBbacBjF5eSPl6hs9DUfxc8TaXDHH4bl05NSvbrBVGbAgYnCtnqG5OMduvB58o+FS4+JEpz1e4/9mrnPHCNaePb17szRD7ar7uhCZBDA/TGKAPdvh3fQaFql74PbTrWz1GNfME8cxdbhtoYAkgNwpz9AeB35+2+MGpSOlsugxz3cknlosUhAbnHAwTnpXbWnhfwxa+I9P1F9Tu7rVbomS3Mk5cy7U6nA6BR3IHGOeleK/BuKK48cM0kQYxRyumRna2cZ/U/nQK/Q9V8GfE2fVtdfRdZ05bG4ZzHHtJ4f+6wP0617ic4OMZ7Zr4zVcfFrdnrqn9a+zaBnzjqHxb1Wy1ifSBoEM11FOYAI52O8g4GPl71qaR8TdQi1+PSPEulR6aJOPMyw2nBwec5BPGRXkOP+Lu/9xX+tdH8eWMninTYo2+b7Kg4PQmRqAPRPi94kOkxLpuoaNDe6ber8rmVlbcuM9BwQcHg1xPhLxrp2gXVjpmg6JIthfSoJJ7psSuzMFOGAwQvI/PpV749o0ekeH45GLSIXDHPU7V5/Sva/Btmi+GtFE0C+ZFaxld4BZSVByPSgDxtfG8f/CwU02fwvYRXoujatd7t0mN3Dg7R1HPrz+FdnJ411p01i7ttKsjpmnXMkBuZ7op5m044AB9uenP1x4rqKlfjFvwSTqEXA+i1e+M3iVr3Vf8AhHdNDJa2zfv0jAAlmPPQdce/fPoDSSYtrI9U8F/ELUPFd7Pb2ujKscMTO0pm4DY+UdO5wK422+MGtXmovp9n4aS4uFZlEccrFsr16D2Nei+BrOy8Gadpei3kijUtRLykLGeWwCVJ9hgc+leEfCZSfiRIRnhrgn260xnr/gP4jXev67Lo2paaltOA23yyflZc7gwJ9qval49nm8VHwzokNm1woKtPeuyJ5gBJQADJ6Dn69e/k3w/H/F2L8/8ATzd/zan6/rtlqHjpU8OW9raXkk3ktqjqTyRhmCH5QRz82Mn9aAPUfAPxDl8R6vPo9/ZxW9zErkNE5KsVOCoB9sn8K5vxD8WL7QvEV9pMulw3CQS7EaJmDMOCM++D+dedfCX9z8QMSS7yTMDIcDccEZ/E1V8axmP4vbSQc39oeFx1EZ/r+NAHqul/FW9HiSPSNc0Y2EcrhF4bzELfcJB7cjOKs+MviRq3hLV5bG90m3khceZbSJIRujyRk9eeOn+NeZ/FB8fEyHjo9t/7LXrfxt8OHWfDv9owRhrnT8ynnkxfx/l1/A/SgCrqN5beC/D0PiPRdJtHu9UkRrkmZ5Ml8thT9T04/Guh8ZeOz4T0mylu7SOXVLpQfsqSYCepJ64HTp1ry74VNf8AieLS7C5RDpWiStMxI/1rkHyxjHVSSfoTXN/G+TyvG0T44S2ib8iTSd+gHrej/EPUE8TQaB4h06CzluAmx4XLbXdcqrD3JA9j7c14r8SpUt/ihcTvG8qRT2zmNB8z4jjO0e56V9QGLw5fyaX4nu4rZLmVI1tppXwcsMquM4LDJ7ZGD6V86eMbY3nxfECsFLXdryew8uM/0pgd/Z/Fa/h1yDTta0M2MU8iqGcsrxqxwGII57Z+h+lfQXWvkH4vIv8AwsK0bZjKQZPHzHd1/p+FfXcX+rT6CgDyaTxtq0kutvaaRbSWekyOkk0lwU3bc5AGOTx/nNZvgr4ny+KdZi0yPSPK3KzPJ5uQgAznGPw+pFcR8afE8c1x/wAIxp6QiMSLNdSxkZaTn5CB6cE98/Su6+Htjp/gLQbEarKIr7VZs/cLEEgbU4HAxjPu1AC3PxA1O/1zUdK8PadbXP2FHZjPIQ0pQ4IRR15zj19q2vh149i8YCeCS2+zXkA3situVl6ZB+teLWWqWGp+MdSXw/LBols4lkn1NmLOyA5YxhjhNx54xx6dKs/AWQf8JJqSbw2bY7WJ+986/wCFK4rn1PePLHbTSQRiSZULIhONzAcD8a8I0nxBbfE64l0jUNM2CxP2tQs2FkdTtCtx0O45r3i7BNvMAMko38q+VfgS23xVqUbAI32Vxg8HPmLxTGd74K+I76lr8HhttFislBkiBjlyEKKxxjA/umqfxX1211e9g8G2tg1/fSSKwZZhGIZMNgZIPIBye2DXmHw8lWX4rh0fzEa7uyr/AN4bJOapaPrUehfEue+mUmH+0J432rk4ZmX+uf8AOKAZ7L8HdZ063a78MLpxs9RtpJGmYP5iysG2n5vYYHpxVeX4qX9/dakfD+ix3lhpqNLPPJLtLRg43L6DAJ7nHbiut8XaLo9tp2u6lp0MKazc2MxMkcp3uMZYgZ/PArwn4Nadb6vc6npk+oXsCzQ7mjhl2rKMgMGGOeD+RNA0rnr+o/EW5uPBR17R9NZpg5hn3OCtq2B8x7t1XHHfJx0PFfBLWdWnub0DTXu4bm4Bub0yAFDg9c9fp710WtaXoWk+AvE1loNzJKsbqLhi27Dgp8ucYPHp6nn0q/s/SrDo2oJJLGoe7AQE4LNsGcevagQTfGC5h1WfSm8NzvdxSGIxRSbmLgnIAA5HHUda2fBPxLuPEHiFtGu9K+ys2/aQx3IVycOCODwfxrxzw4Cfi/IACf8Aia3PT6vWz4NjP/C4LsYPy3l2/A7ESeuPX/I5oA6vxzq9nbePbAa1orzmONUtF+0q0ThnYB2Upwc54z2FfRi42jAwMdK+VvjN/wAj7on/AFwh/wDRz19UL90fSgDybxt8QRomrWuiaXbxXmpzSpG8cjFFjL4284xzkd+M07wz47nu/Edx4b1q0gtL+MERtDIWSRsZ2jPfBz74P4/PGrxTw/FoLcljJ/bMTDcP4DIpX/x0itXWUll+MSJCGLf2lCTt/ujaW/QGgCp8YHMXxFeVUZ2QW7BF6tgDgV6td/FbUNG1CK217w61mkqrIAs251QnGcY56N6dMV5d8UNjfFDCY3CW2D4GOdqdfXjFdd+0IqvfaQqIvnGNuQOSM8D880AeweOPHVh4V06C62i6nuQDBArhSykZ3HPIX3weSK+evit4h1bWIdPtdW0U6dIgNxGRLvDow4+h4/8ArCqHxBVrDVfCPnREvDpdozxnrkMcr+lehfH5ln0vRJlIAdmIA7AqCKAPVINesvDXgjS9QvnIRbKBURfvSP5Ywo9+D+RriYPifqCWltq17oHlaNczGKO4SbcwwcEkY6cN+IxXGfFlJm8G+ECufJFuu/njd5SbePpurpfHZgg+EenRq0aB4bUKBgbnwC2PU8MT+NAGp8briG+8DQ3NtKskMtzE6OvRgQ2K4zwv8R7jw/4TsIh4dvpre3Qq93giI/OQMNjHU4+vFUtYEi/BXRxJnd9pyMnPHmSY/TFeg6bII/g4zMEwdPlX5+mSWH588e9AHRjxvFqfg271/SYPPkt4yZ7cybGiIGW5weg5BxzWF8F7/SrvTruHS9Okt/KcedNPKJJZmPOWIA/wrz34ebU+GHiqRl3gmVducc+UuD+Zz+FbH7PFqRb6rd7xtLrFtx3xnNAH0Jquo2ukWFxf3syxW0CF3dj+g9STgAdyQK+Rrm48OyX3/CXN4d1T7BLfHYHuYlieQfN/qwu7Hc84zkZ7V7L8dTKPBrCM/KbmMSfLn5efy528/wCNc78LrHSPFPgM6NfFm+z3DNIquUZSSSrA9+DQBT+Od3b3ugaFd2pDQTOXjIGPlKAjjt9K77TPEVh4X8AaTfXchP8AoiLFHj5pH252jr6da83+OFpZ6b4b0GysFUWsUrrHtbdwF9e9cX4+a5/4R3wluLizNgCo7b88/jjFAHt1h8SxJd6XFqGi3Nlb6mQttcM6srZIAP0yRn0zVTxP8V4PDer3OmXujXYaI/I4YYkX+8M9q59PC8fibwnpGoar4o8uwsrZSFihULDgAFSepYYA+o6V5/8AGCFE8W2SK5kjWzhUMerDnnj1pXFfoet2fxh0qS+jtrzTr2zidhiaVRjac4Yjrjiur8d+NU8JJbSy6dJdW1yCBLG4C59Py5rwr42qi+INGSNR5QsI9oAwMb2xxXWfHLnwpoX/AF1X/wBFmhO4zGll0rQ7XSfEDW2rXOiTztcW1i06CCCUs3G32+Zh/Prn2W88afZ/CVv4mj0u4nhkwZIoiC0SZILH2GP17DJHiHi4Y+Enhsf9PI/lLXpkabfhDjcxzphOWOeozTElYx4PjTp00Dumk3jSIcsi4OE/vE/XityD4s6LcaU95Db3klzGTvtEjy6qOrkjgLjvnrXl3w+ijj+GXiiYRqZS7oXAAbbsTjJ7c1Y+CM8D6T4jg8tftHkFt+BnbtIx64zQB7p4J8Z6f4uhna0jlhlgIEkcuM4PQjBPFdsxIUlRkgcDPWvlT4BZGvaiCc/6Kf8A0Na+raBnyB4t1vw34q8QiHW7C90i6ty0E00ciEHGeXyuTjGB9a7rR/iJY3GgXmn6Pod8yWFqFxHIoYR/dL59RnPT1NeavBaa/wDFyWK7txJbNfvG8T9G2AjnHbK5xX1Hrum2NnousTWtlbQSvZShniiVSw2HgkDmgDz34O6hoT6NeyWFk9qtof8ASLm4KmSQEFiSQOg7D/69MT4oPqkeovpPh28vLK0UmScMF+XpnHX3x1xz615f8OWnXwD4x+zjLmMA8Z+QqQ3/AI7muw+AqK/h7XEcBkaTDAjII2UhHIfA8q/jCeQZ+aCQ4PuQa6W08Q+H734kLcX2lX/9ovKtqkcqo0cMgICvjrkEde2c9q574GKg8X3gzt228mwYP98cD071hzJ5XxYOzA/4m69MDq/PX6n6/WmM+mPFXjvS/DtzHYsk13qMhUJaW6bnJOMfnngdTVPw18QbLX/7QgSzuLe/skZzaTYV329QM8AgjBBxivnnX7+cfFcTajNHEINRRQ6rkCIEbc+5XGT6k19Lab4N0zTPEl54hhlmNzchm8rcAiluWOBycn145+mADyj4fax4f1nxrd3S6fdtqV27SpJdbSLfAbIXHPTA/DtXp3ibx9p2hakmlrb3V9fY3SQWqbmRcbs/XHOPTmvn74UHHxFl92uP/Zqk+HF0JPiXO1/hpbmS4T5uBuOTjH0BGKAPb/8AhLNM8W+ENbmsyVkis5vNt5QN6HYcHHcccGvAvhL4n0vwudUur5p3maMLDDCm7eBkt7DoP1r3c+DdP8LaJ4ouLJnP2u0mOxjxGoRyFHtz354ryH4G2aTHXJpoUeIWhQllB+9nIwfUA0AfQPgrxjp/i62lltA0UsLYkgkI3qOx47H1rtq+T/gKSPEmoqOENq3yg8cSLX03Z6xpt9czWtpfQTzw/wCsSNwxXtzj3oAm1UA6ddgjIML5B/3TXzH8An2anqxCFttuCAvU/MOBX03qwzp14P8Apg//AKCa+GfDGsavoVvqlzpEJw0AjmnHWFSw+Ye/b2zntQB9W+HfHcWvam2nwaPqEbxuyzPIihYiM/eOeDxjH86Nf+IOnaRqx0iOyvr+8UZdLSMPt4zjr1xWT8GtbtdT8OfZYwqX1s7faAWBaRmOfMPc5zjJ7ivLPhFLLdfELVJ7l8TlJmYYPLbxkD0/+tQB9B+FPFuneJ7WWWz8xJoTia2lGJEP0HUe9efn4yaDHdvbXFlqUBjLK5kiUFWHYjdkdMdOD19vOPh5eXFp8UL+3ttk0U8s8chRgF2ZLBuOMjaOnvWfHaRz/GF4riMMn9os2xxwcAsD/I0Ae9+EPiLpPim+awt4bm3uQhYJOoGcdRwevevKvi147uZL9/Dtms9tBHIBcy/ceXHZT/d6/Uj0o08f8XskP/TWT/0nasf4zAN45sgehji/9CpNCaueuS/FDS7bTYr2fTtUjjMiwvvhAKsV3Dq3IIBPFJffFrwvbWkdzDLPdb3KGKKPDpgZyQxHHuP8ab8bIPM8FysMYimib72O+38evT/CuQ+EHhbRNZ8KzPqOmwXEj3LKZGBDgADADDkdexpjPUfEHjvR9D0+xvZzLI18iSW9tEuZXVsc4zgcHueTxTtA8caVrN7JpzR3Wn6ghA+y30XlSNkZ4GT2/GvA/EYH/C19P0wgGyspLaC3hPKxoI0OAD7k1N8Yp5LLxzYXVi7Q3SwxkuvUvuPPB54wKAD48KF8VaS6oATbqSwHU+YcZr27X/Hmi+GL1NO1T7VE4iV1lEBKOOnBH+GK8R+OjO3iPRBIAGNspYds7zWh+0Of9D0IY/v/AMloA7yf4weGUvYLeI3U0UgG+4Ee1UJ7ENg/XjH1q58Vtas4PDX2aWeaG21JdovIYvMVFyrcgEfeGQK8i+Jmm2lj4C8KG3toY3ZEZ3RAC7NECxJ9zzXa+MY51+D1sIiioILYyhjklCy4xjvuKn6ZoA7n4Zw+H7TwvDc6M3+jEMZrmZBG7spO4v7DnvgCsNPi5oDX5hMF4LLzfJW/8seUW4yeucc56ZxjivKxdSWfwXMaDP2i68pmBxgeZu/9lx+NdL4I8K23jH4bWVhLcGFobySRZFUMVOTx+Ib+VAGL+0C8BvNFuoVB86Fj5qjh1yMc/ifzrrvD/wAUvD2k6Tpenzfa5JUt41leKIFY2wMg5IJx7A9Pwrh/jdpy6ZF4c0+JpJo7W2aMO5+YgYA/lVT4jW0Ft4N8H/Z4EjJhYuVUAs21Mk/Ukn8aAPr6KRJo0ljYMjqGVh0IPQ1h+I/EWm+HLM3epXAjUnCIOXc+ijvVHwCS3hPRtxJItEGT6AV578aLHQrm1tLjWNSnt3hV/Jt4FVnmJx0z6evvQBvaT8StJvdTi026tL3Tp5gDEbyMIrZ6Drxnt2r1Kvg7xnNqV7qOlXN9ZG1iFnEtojHJMIJ2liP4icnHuK+5rDmzt/8Arkv8qAPLvEvxQ03w7q82mXunX4eMjEgRdrAj7wyc4/wp+nfFLQ73VksClxbxy48q5nUKjZ6e4B9TXkHx4y3i3TlcfKbVAMdSPMb/AOvXR/HZY4dN0B0jCsN6ggYIAVcCgDvvit4h07SdMWw1fTLm7sr9SjNCwXaykEcnvnBH0rxPwlqPgfwobXXIzqF9eSb1W3fZutiDjcRwMkHg5Pfv07T4iyTXXwq0mW4ieSUtAS7jJX5SA+c9xgZ/2q0PhN4W0LVvB8M1/pdtPNJK+6Vl+c4YgfN1FAHLeP8AxToGsazp8mqw332G0h86O3UDF0XAI5zgDjBPOeRXp+u/EXSPC97Bpk2nXiReUjq8cYChSONoJ5A6EjuD6V418dbeK28RaTb28axRR2KhEUYCgO/GKr/GlgbrQQRwdOTj8TQB7V/wtjw4L2GFvtSWsyApePARGTnBHPPHIJxjIr0HWde0zRbH7ff3kUVuRlG3ZMncBQPvH6V8/fF23ht/BPhpYoY0ClANqgYzHk/meTUusw6LffDvw7c+INRnt/JUrCIVDSSc7cBT2AA57YoA7Kz+LeiS3UcV1aX9lDKMx3E8WEYHGDwc468/SvUNQ1fT9N05tSu7qOKzVQ3mnkEHpjHJz6Cvj7x1e6peeHPD0xhWHR0Vo7ItLumbb8u58DA+UDgV0fxfurn/AIRrwnbLIyWsloruoHDsETGfpnp70AXfiV480XxJ4bmt4LW7imMqtayzw7VmCthijDPT0OO3eux8Ca/b+GPhrZaldWtxJH5sqhYF3lj5jcnso4xk+nvWF8QLe2j+E2jbI4iUS2KnGSGK/Nj0JOc/jWz4XkEnwdcmExoLW4VcPnd87fN7c54oElY1rf4u+G5dKe+YzpOrlPsZUGQnGQRzjHvniu/8LeJNP8UaeL7TnfYGKPHIMPG3oRk/XrXzR8LdOs5vB/i25mtYZJ47dwkrxgsn7pjwT0554rW+CtzJaeGfFNxE2Hhj8xPZhG5/oKBmP8Yl0fUfEay6Q89zqAi/077KPMQBcDJx3AGD24HQ5r6U8EtpZ8O6eujSiWxSPYj7cEkfeLDsxOSfc18ofCVNYuNbvF0mbT47mWBjK94pbKbhlQBycnH5V9DfDPwpeeFEv7e71GG581kdYoicR9cnB6Z/pQB2PiXxFpvhqy+26lMY4y2xFVdzO3oBXNaF8QtJ1nULTTEgvYL25DlIp4dpVQCwJOccqM8ZrE+Mfh258RaTbx2MkbXds7TJbE/PMuMNt9SOK8u+Fmvx33iDS7PWoZjqFkrw2VwOCAVYbJQeuBnB7Z59QAew33xR8MWF3PaXU9zFPBI0bo1s3BBx6fjV7QPiFoWuaq+lQNcQ3IGY/tMewS+y85zjnBAr5p8WwRXHxVkimAMb6hCrA987OP8AP6Vv/HOB7XxbZXdu+2Z7dJFKryGViAffoKAPe/EXj3RvDmonT9TF1C/liRZPIJRwewI64+mKqD4l+GZNTsdPt7t53uyAsqJiOMnoHLEEE+mDjvivIfjvLdSxeHxcsUkaBnkixwH+XP8AhXpnhTwD4cfTNB1J7BHu4beOXzMkB3Kg5YDg4PrQBR+KPiLTrm0uvDgW+uJSqyXRsYBL5KqwYbskY6D6fjW54Y8S+HLbwm95otvP9isUHmWscYMyknHIzgk9c5rxyOTT9H17VrfwzdT6te3kcy3LTNtghXlnYv8AxkdM9M9ySK0f2fwV1DVgcf6pOn1NAlfqeieGPinpHiPU4NNtbHUFnmJClo1KqAMksQ3A/OtyHxzYya7PoZ0/VEu4d5JNtlWC5+YYJODjg45yPWvmTWhN8PPiM91AF8kTecgxkGGTORgHtlgM9wDX0z4Cie9W/wDEVyn77U5y0JIGVt1+WNfyGffOaBnLaf8AGTw5czGK4hvbPAYlpYwQMDODgk5PQcdfSt3wd8SNF8VXpsbZJ7e5wSkc4A8zAycEEjpzj2NfPWm20Fx8WzBNBHJC1/IWjdAynhjyD781Z0VEj+MGyNFVRfyYCjA+61AHW/EzWfDN94utLXWYtWk/s07Hto4l8uUthgc784OVzgZIFe4694i0bwlpkU93IIoOEhhiXLN/ur7Dmvmf44f8jpb9P9RH39zS/GS5lfx7bpO22GBIRGTwApO4n8yefb2oA958O/EXSNa1E6Y8N1p96cbIbyPYXyMgDk8kYxnr2r52+JE0dr8TZ3bakaXNs7HoANkZJ/nX0PqvgLTdX8TWviX7TIrIUkZIyMSMoGxgw5HRfyr51+Iqx3PxRuI2CvG1zbIwIyD8kYIP8qAPovR/iT4f1bVxpVu84lZ9kUrx4jlPsc5/MCvS6+NfisXh+IS+QfLZBBtK8bcKOlfZI5AoA5PxX4s0rwtDE+oSO0sxxFBCu6R/oMjj3NQeGfGek+I7i4tLQzxXVvgvBcx+W+PUCvnbXbiS5+McRkYkR3kMaDJwqhV4Hp3P1JqHVLiS1+L5mjLhhfxqdnUgqoI+mCc+1AHuHiL4naF4f1OfTbyO88+AgNtiGDlQ2Rz/ALVaVt8QdBudbj0WOWU3MhCq2wbMldwG7P4fWvnb45Lt8ZKFVf3trGG468kf4V7aPhvokNlHd6ZbyQalFa/uJY5ip83acMc8ZyetAGhrfxJ0PStRfTlW5vLiPcJRax7xGRnIPuMc+ma1PD/jvw94guYrTT71nuZF3eU0LqRxkgkjGcA9Cehr5t+Geo2vhm88RW2vf6LfG3ZVMy5YsAcr7k5GPX8a7L4I6PeNputTXDtBYXUXkox4OcHLjPYAjn/CgCf4n+IvDeuz21pLdX01pp8+65NpDviYngAtkY6MMjP3uK9X/wCEl8P6L4Ui1e050mJVWNLdcnk424JGDnrk+tfME13Do+h+ItJ8Ptcapp7mMXd7KgSOE78KUAJ3bumTjpkcV658IWL/AA+1BHYsFefaG5C/KOB+PP1NAHaj4l+FW02XUF1EFIyA0OwiXJJAAU9ehrf0nxZo+raPJrFtdf6JECZtyndHjqGUZNfN3wm0nT73RPE093ZwXEkEA8ppYwxQlHJIz0OQOa6/9npAdO1gNIGDTIDEe3ynn8en4UAdPq2q2ut3v9teGNcsvtWnWki3AuIXZfKJBJ6ZGNp6A56V1HgC/wBEfSodL0jUY7xrOMGUqCOWJJPIHBOa8S+DhB8S+JdwyvkyZGf+mlS/s/sW1bWcggeUuOP9o0AfUtFFFABRRRQAUUUUAFFFFABRRRQAUUUUAFFFFABUF1/qX+lT1Xuv9Q/0oAjsR+6H1q5VKw/1I+pq7QAUUUUAFFFFABRRRQAUUUUAFFFFABRRRQAUUUUAFFFFABRRRQBXu7aG8t5La4TfDIpV1yRkfUVwlp8OPClnKJrbTHilAIDpdTAjIwcHf6E16HRQBw+leB/DWh3S6hY2Jtp4gSJPtMpAGOc5bGMeteZx2jeP/HaarE0h0PSSoilZP3c0itnC885PJPoBnqK+g2UMpVgCpGCD3psUaRIEjRUQdFUYA/CgB9FFFAGTFo2nxapNqyWqLfzII5Jucso6cdPQZ68VdvZ/strPceW0nlRs+xBktgZwPerDMFBZiAB1JNNjdJVDIyup6FTkGgD5vPjmL4gaOmiHTCL66u40eFGLBYgwZpA3GMAY596+jEt4o7dbZUAhVBGE9FxjH5Vn2Gi6Zp1xPc2dhbwTznMskaAF+c8n61r0AeZn4Z+HEjaG1S8tbeQgywQ3cmyUjpuBJz3FdVc+G9IudKi0iWzU6fEQUgDsqjByOhyeexroqKAOf0Tw5pGhPK+mWSWzSgB9jE7gOnU+5rVv7K21C2ktbuBJoJAQyOMg1booA81g+GvhyKRMxXMltG5kjtJLhmhRjjJC59h1PPfNdvfaVY3+nvptzaxvZOoQwgbVwOmMYxjAxjpitOigDyNPhH4UAcPBdSKTlVa4bCHvjGPQDnNdDb+BNDsdPvbHTY7mwjvFCytb3Um449NxI6Ejp3ru6KAPJdK+FmiaVLJLZ3epQvJGY2MdyVJU9QcD6H6gVJYfC7Q9NuEudPuNQtJ1XbviuME+ueO/5V6tRQB5foPw00TRL1L62nvzcoc+YZyC3ByDjGc55rZ8T+CND8TzpcajbuZ0TYJI3KnHbPY4967eigDgvDngPRPDyzfY45jNNEYnmkky+09cYwAfoKzNF+GWg6NMLize+W4BOJRclWAPb5ccV6hRQB59YfDzw3Y3iX0dnK12knmLM9zIWDev3ufxr0EcCikIDAg9DQB8PajBbXnxOlhuJNsD6mUd1k2EfNjhgeCD+tfT9l8P9Dg1NtUuFuL+8YhhJeS+ZgjGD+GBjPTFWIfh/wCFYvNxo0DGUlnMjM5yfQsTj8K7lEWNFRRhVGAPagDgPFngLSvFV3Hc6jNeFo12oiS4VfXAxxnArr9K0+PTNPhsIpZ5Y4V2K8z7nx2BPt0HsK0qKAPJW+FWgyanJqU1zqUszv5hDXHRuuQwG7Ofemr8KPDqyicSX32kSeb55ny+7rnp68+teuUUAefWXgWxtdQbUTqGpzXhieNZZbksyBhglcjg+npWRpPwu0XSr5b+1u9SSdQ3zLcYJz1yQM/rXrFFAHmGlfDLw9pV5BfWy3Yu4ZRKszXBJJBzz2IPQ+oNMuvhZ4Vu9Sn1Cezldp3Z3h89lTceSRggjnJxnHPpXqVFAHltn8LfC9pqqalHbTFo3EkcDSny0YHIIHU89iSOOlWrv4b+HbzUZdSnhuXu5ZDIZPtTghuxBB4xxj0wK9IooA8j1H4U6BqF7JezT6gbiRtzObgsc+uSM1FqvxF0DT9SufD18s8sENu8c1xJzvZVOUIOMkjjPcnHvXsNc/qHhvRdSuhd3ul2lxPgDfLEGJA6Zz1/GgDmPhXosej+GYGETRy3jG5kV+o3fdH0Chf1PetrxV4S0jxTFFHqUDFojlJYztdfUZ9PausUBQFUAADAA7UtAHnXh34deHfD90Lq2tnmnUgo1w2/YQcggYwCMcHrWbN8LdCudTutUurnUZ7u4kMm9rgL5bE5BXaARjjGc4wK9XopNXE1c8un+GOgXU8lzdSX9xcuF/fy3TM4IAAOfXgdc16dEgjjVASQoABJyTT6KYW1ueUX/wAK/Dl9e3V9MLv7RcTNMzrNjaxYsdvHqfer2lfD7TrHV7bVptQ1K/urcHyzeziQZIIzyM5GePoK9JooGeWx/C3wuNRe/ktJJmZ2fyZJMxgk5+76D0NaGgfD3w9oOpvqVlbSeeSSgd9yxZz90fjjnNehUUAFeRz/AAo8PzavLqRe7XzSzNCkxA3sckg/e79M165RQB5JpPwq0PR9Uh1OwutRgnhcuirMpUcYxyuSMZ796t+MvhtoviiZ7t/MtL5gMzQkYbH95TwfrweBzXqFFAHD+D/BOkeFY91nEXu3QLLcSElm+g6KPp+tcdqnwd8OX9+92Jb23V2LvDFIu0knPGQSB14z+Ve00UAc9H4c0qPRX0RLRFsJIyjoOC2R1J67u+etcn4W+G2heGr8X9t5806g7DM4ITPcAAc4OK9NooA8ag+EulQ6i2pR6vq6XhkaQSpKgYM2cnJQ+pqex+FelWeprqq6pqrXquZPNMqZZjnJPy9ea9eooA8j8R/C7S/EGqy6pdanqguJDkBZU2oB0C5XgD616pZwC1tobdXdxEioHkOWbAxknuasUUAcd4h8HaRr1xFeXEUkN9CQ0d3bvskUjBBz0OMDGQcVW8P+CNL0W/bVC1xe6o4O67u5N788HHYccZxnHGcE13VFAHmWu/DXQdc1i51i9N2bqcKDsm2qhVQoZcDOcAdSRU1n8PdLi1OHVL271DVLmAARG/mEgXHTjA7nPPfnrXo9FAHHeL/CGmeK7eOO+RlliyY5osB14PGccjvj2rhT8HtClFt9pvtTnMChfnmXDKP4fu8L7DHWva6KAOSPhLSn0NtClSaaxP3BNKXaLAwNhPK47Vw4+F0MsVvp95rd/c6NbOXhsn2jB56sAM9T+favZaKAON8TeErHXtGt9GYtb2cMsbhYv7q/w/iD1rjV+GKRW50uDX9STRHffJZFlOeckBscDgcf15r2SigDitR8I2k3h1fD9hK+n2gwG8kAl1/iBz1J7ms/wV4EtvCE80llqV7LFMuHglZdhPZsAda9FooAzNY0uz1qxmsL+BZreUYZT29CD2I9a8Xsfgzp1pqJnGp3Ztcn9yvysR6Fh74/Kve6KAPMvFPw703xDDZWxu7qztLNCkVtb7RGP9rBGc++f65muvAGn33hy20K8u7ueO1YtBMWUPH1AHAwQM9816PRSauJq54f4Z+FEOlXYe91Sa8s43EsVpgqm8EEFhkhunTFaHij4Y2/iPVn1S61e7WYn5VVEwijoo47V7BRTGeN+I/hhF4iuo7vUNbvJJkiWIMUT7o+g7kkn3Jrq/FnhC38SeHk0iedhLCq+TclQWDqMZP174x1ruaKAPn63+Diy6fBaaj4hvplhYlI4wBEq+ynODyea6698C3jeGD4fs/EN0kW7G6aNGHlYx5eAAcd+tep0UAeIwfCoWWk3em2PiG+ihugDLG6I0bN6kYz27Gqei/C/VdFtb23sPFElul2m2QR24569ycjr2INe9UUAePeCPhpH4R1SPULbVZZSYmjnjeMAPnGMEdBkZ79q9elDtG6o21ypCtjOD60+igD550/4UatZ6ymsr4kj+2iYzNJ9kyWYk7jgnHOT2716/4s0q/1nR5NPsdS+wyy/LJN5e7cmCGXHbPqK6eigDx3wN8O5/C5uoZNWF1Y3SFZ7byNokBBHXOR17Vj2Xwnn069uVsPEVzbaTcv+9tI1IZkxyu7PuRnHSveqKAPH/BHwxtfCuoLqKanczXAQoVCqqHPqMHisBvhZqZ1/wDtw6/E1yLkXGTbYyQ2cHDY9q9/ooA8a+IXw0i8TXX9p2FwLXUmCiQuSUkxgAnHIIAxx6Ctvwv4PvdHhluLvWZ77VPIMNvLKSY4BjjCnrzjOeuBXpVFAHgfg/4Zan4d1+HWDq9tOVZvNQwkb1YEN34POfrR4v8AhTJqGry6vompfZLiaQyyJLkAOTksrKMj1789698ooA8mTwXq6eHtRspNfludS1BBFLPcMzRpHyCFXPGQSM+9cx4Y+HPiXwwt4um6/ZoLqPZIGgJx6MPcZP519AUUJWElY8U8BfD3U/Ceqm8GqW80UiFJo/Kb5geeOeDkD9a4zwRoL6P8U723hu/tSQxySTOqkbd/IVu2fmX/APWK+nutZunaXY6Z5v2O1jhMzl5GUcux7k9TQFh2qwXFzp91BayrDPLEyRyMu4ISMZx3xXj/AIO+G174fu7iSXVIJre5heGeLyM71IPqeOcH36V7hRQM+etD+FmraHqcOo2OvxRSxtkgQnDL3UjPINbms+ANTttfl17wrqcVldXJYzrcKGUFjklflPU+o/GvaaKAPK/h74BTwos15PcLc6rOpDyBfkXnPyjg+ma4yH4Ya9Frv9vf2/am/wDO88t9nIBbuMA9O1fQ9FAHgVn8OPEFv4kXxG+u2kt8JfMYm3IVsjBGARxjitP4k/D288Ualbajp93BBKkYR1mLAcEkEEA+v6V7VRQB474l8DazrXh6w0h9dV2jZpLqaeMsZX/hxzwBkj34rZ+G3hfUfCVjcafd3VtcW7SeZE0SkMCQMg57ccfU16TRQB5P45+H412/j1rS7z7Dq8W0q5HyOVxgtjkEDjPPQDFU9N8B39/4hGv+KLy3uLiIqYYLQHy/lxjO4dM5OPXv2r2SigDwTxr8Otc8Ua8+oyatapbxYW1jZSSijnBwB3zzz+lQ/EHwD4r8W/YEk1XTWitouQ6shMh+83Cng8fkOOpP0DRQB8w6t8N/Gmq6Jp2lXOo6SbWxQeVEu4MDgjBO3k4x7fzrqtf8H+K7/wAGab4ciu9PzCNlyQ7gSImDGBlSe3PTkDt090ooA8Z8J+BL238JXvhrXZLU21w2+NrRm3ochvmJABIYD8sciuT8OfDfxZot3PaWuvraaZO/72S3c72Xp8oI+VsHrxj3wK+kqKAPB/Hvw/1rxDd2KWt9CbOzgWJXupGaVmJ+ZmOOT0J5+lQa18Odf1nTtM0651TTlt9Oj8uHyoWUkYAyxycngele/wBFAHPeFdOudI0a10+6lhle3Xy1eIEAqOmc964H4oeArnxe9pcWV3FDPACjJNkKVOTnIBOc16/RQB82ax8JdXuzYOuuJcSQxCORrkt8oB4CYByOT1r6JsYXt7WGGSUyvGgVnIA3EDrgVaooA+Pfjpvk8YWyBiCLeMKSeB8x/rXpV/4D8ReKLqy/4STWbSXTrflEtUIduOuSOpwM8n2rrPFHw60rxNqTahf3V8ZSqoqLIu1FHZRjgHknryT0r0S1h+zwRw+a8uwbQ8mNxHvgCgDy/wCIHgi+8T29lYWWqR2WnWyAfZzEW3MOAc57DjFdB4A8OXXhbSDplxdxXSLIXjZIyhAPJB5Oef513FFAHgfjH4a6v4o8Qz6lPq1vHbhQluhQsyKOdp4A6knqetee/G61ktdT0aOZ1Zo7BY2dE2qSGboK+vq888WeAdK8U3qXmoTXW9E8tVRwFUdeOPXNAHnN14E8SeJNM0ezvdZtG0qBVkRvLYTbSo68YJAJA5+tdh4+8At4i0TTtM0+6S3+wcRiUEhhtA5I+npXoujacuk2ENilzcXCQjar3DBnx2BIA6dK1KEJHzTqPwj1q70iyhbxF5t1bfKsMpYQRr/sYGQenOOfwr0DUfAA1fwhZ6LqV809/aR/ubvH3Gx0x3XGBzyQM9a9WooGfM9/8MfF+o6LbaXd+ILU21qyrDbIGKbcn5mOASRngYPHcV3dl4L1jTvBkvhu21aBzNuQySRECONiSyrg5Oc9/U167RQB8+6T8PvFGh6Rqek2Go6TJBqMZSZpo5AygjadpHHQnqD2rpfhj4Hv/CCX0V5d2tzBdKpZI1PDDI79RgmvXaKAPmm5+Ems6brTaj4a1mC1XcWj8wsrRg9V4BBHX8K9t8LaD/Yts73E7XepXG1rq7f70hAwBz2A4H/166migDzjx54a1TXLnSL3SLu2tbvT5HkWWZSeoHHAPHHNYGheBdT/AOEsXxJrcmnLLGuRHp6uBJJgjc24dec8dT+vs1FAHxB40SZ/ifcLbSiKdr+ERuVyFY7cEjvXsUnw81rX/E51fxLe2nlRbfLWzBwwXkDDDgZ65yeetaP/AAqqGfXJdavdZupbpphOjKiKVYMCOxBxgDGK9pjVlRVZy7AcsQAT+VFx3PFfiR4I1rxhqtsYprKCxtoz5bsW3knGQRj1H5V6Z4d0670/QbXTbyeNpoIfIEsGQNoGFIz3Ax+IroaKBHzbofwm1XT9Wvtutvb6dMjRb4TmWZGB4bIwP849a6P4deAdX8KavcXEupQmzYFTHGCTMMHBbI+XBIPHp6dfb6KAPJ/ij4Km8WppxtPJSaCXEkjnafKPXBwehH616ZHbm1slt7QIpiiCQh+VGBhc47dKuUUAfOWl/DDX7DxEuvjU9Oe6E7TlGjfaWbOen1NSWHwy1+18UJ4ibVLB5xcmdk2NggnkdPQkV9E0UAeB+NPhtq3iXXZdSbUbMR8LEpRgyoOQDjvz1rf8f/Dz/hLbe1uPtixarBEsZlZfkk9cgdOSTkCvXaKLCseQ+C/CPiCxS2/tvXrhoLUBYbO2lKqAOAGYYLDHb6VyviD4Y67rHiObXTqlgkzTLIi+W+AFwFBH0UZr6IooGfO2ufDTxDrusvq99qmnC4YrhYkdVAUAAc8449a+g7fzvJj+0bPO2jf5edue+M84qaigDxjxp8P7q/16PxNodzDHqaMrPDc5MblRgEEdDgAY6H27weFPh/fjxFJ4m8ST28l8X3xwW2ditjAYk+nYfQ57V7dRQB89ePfhtrnijxBNqaXunpDtVIUcuGCgd8Kec5r21DdW+jn7TLBBcxwHdKmWjQgfe55wOtbFQ3MEV1BLbzIHilQo6nupGCKAPh7RL3xgt3qdzpdmmrSzyDzr0WwnBI/usR09vYcCvS/DfifXfGOpah4T8Qj7KLi3dD5UWx4nGDznqMA8d89a9N0nwHLo0L22meJNTtrUuXWEBGC59MrW7oHhSDSdQudUnu7i/wBRuFCG4uMZVAANoAAA6UAzw7S/hJ4hisdT0+XWYILS5x+6jywmZCChbI4HXpzwK63wZ4V8WeHPDGradvsZJ5yBax+YQE3DDsWA9MYHqK92ooA+cfCvgnxl4ZsdV0+2XR5kvYtpkedxj5SPl+Xr8x68cVufCDw14g8Lve22p2VvHbT4kEqzBm3DgDA7cmvcqKAPmew8B+MdC8Q6hJod3bRW12WX7XLjhD833eSCDx9fatv4VeEfEPhfVrl9QtoPs08e1pVmDHIORge9e+0UAFFFFABRRRQAUUUUAFFFFABRRRQAUUUUAFFFFABUFz/qX+lT1Bdf6l/pQBFYnMI+tXKp2P8AqR9auUAFFFFABRRRQAUUUUAFFFFABRRRQAUUUUAFFFFABRRRQAUUUUAISACScAdSaYssbHCupPsa5rxrpt1rHh2/06yKi4uECKWbaMbhnJ+ma+UfiPFpega3b6V4aDwTQJi4uY7ly7yHjaecAgegHLEdqAPteiuV8F6Tc6Nodta3s8k12R5k7SSF/nPYH0HA/Cr3iXVE0XRb7UXyRBEWAAyS3QfqRQAeIYIr3S7y1eeSItEWBhk2OCOQQR7gV85/AfUtRutf1GG7vrqeJbUkLLKzDIdRnBPufzqD4X6HB4l07WtX1iW4ubiMGOJjMwKHbksCOc9B6Y4xUPwAXb4k1HnObRv/AENKAPbPifaXN9o1sLe0nvYIryOS7trZsSSwjIZRjk8kcDmqXwu0250+LU5GsbmwsLiYPaWty5LxrjnIJyOfXnivD9JknT4rxWSXM4tor+TZEZCVAwTjBzWbey3Vh8S/sNleTi1XVEYxJMwUgsGYEZ+opO4H2uGU5wQce9BIHevlD4z2N/4f1aHUdOv7mC1viztHHMwAlH3jjOMHIP513euk+LLzwklhJc5ni+0XUsErKqwjGQ3/AAIEDPvTA916U1XV/usG+hzXy18UfE9/qfiuDwxa3c1pZJNHDK0LFTIz7c59QM9On6Uvibd8PPGunjRZ5YrC5RXeyZ2aIbmKsACe+M+x/KgD6lJAGSQB718nfGCW+8P+JLe503WtQj+3R+Yy/aCUXJxhR/d4HHNXfi/rl5eeLtP8OxXNxb2amNZRC+0uZDyePRSBz71xvxc8N2PhzXrOKw3pbS26ssTuzbMEjgsSccZxQK+p9kaVI0un2kjsWdoUZiepJUVfr53+L9zdWHhHQruzvLm2l3RxkwzMmVMZPOD/ALIrm4Hvbj4RNqkl/dC6trotFKJ33FTIqFSc9OScdOBQM+rKK8o+DF1Ld+EYpZ7ma4l8+QM0rlivPQE9sYP4mvV6APDPiHaeOJfEdlJoj3B00BPlgmCgHPzbwcevfIr3IdBnrXx98QNQ1HS/iO1va6pfrbyzQO0X2l9vzYyuM9PavS/jX4wutAgsNO065kt7ydvNklQ8iMArjp3Jz/wGgD3fIPevHvi1beKriLTj4c+0bEkYzfZpdj5ONueRlevt615PBrn/AAj+s6Nc6NrN/q0cqL/aETNIVLHrwR15YjqRitr483l7peoabcWGpX1s1xGweOKd1U4IwQAeDz/nmhO4k7nqPjYeKW8GJHpyM+sOIxcNbPtdB1Ypg9cgDjsTiuo8GjVV8P2K63n+0QhEuSCep25I77cZ968O+JWoXsXgLw3qEWpXa3TBFeWOVkL7o8ncQcnBXrz+taUHjG/0r4V2GpvcNNqVw7wpLO+5j+9cZ5OThRj8qBn0JkZxkZ9K+d/jrf6npL6bdWGqXdssqvE8UUhVT0O7jv2rjLbQ/EGreC7TxFpt7fT6wt04Ypcu0jw52469iM49CTWj8bf7QuvDfhl9URYr8+YZ1BHDbV/X2FAH0L4MuZ7zw3pdxcytLNJboXdurHHU101fEuu2Wu+HvCWg6wNf1BGusItqsjKkceMpjB5+UDqO/tz9beDtQn1Xw7pl9ctunmt1aRtu3c2OTj39uPSgDpK+VvGHjDWde8Zp4a02/l061S6+zeZbSFXdsgElgfUEY/OvqWZPNiePcV3KRkdRmvgyw0vzvGqaN9rnTGpPD9pRsSfexuB7HjNAH078KYvFlva3cHiXzmjVgbd7iTfLk/eBOSSOmM+9etV8ofF37V4d1bTotN1PUIlktl3A3LnJX5QTz6AZpvxil1DSb/TLuw1S/gN1bq8qrcPtLDAzjP6UAfWNISB1IFfPvxPnu7bwJoupW1/dwXCpCpaGdk37k53YPPSvKtYttah8H6X4hu9evpZLqcxxwGVsRqN2Gznknb+tAH1P4/8APHhbVJLa9ms5o4GkWaFtrArzjOMjOMcY+oryj4Ca9qGrRanBqF9dXbRFGRp3L4BzkbjWtpeqXGofCO6urmZpJls5oi2TuwCVGSevGK8n+FfiTSfDWh69NqEo82YIkcEZxLLww+U9hz17Ur3BM+yqQkDqcV5H8NfDtxaafBrepaje3VxcR+dDE9y7pGjDK8E8nB7+vtXlHhubVfiHr2um+1S+jt7aNpILW2nKKrA4TaBxxjrg5pgfWlJkZxnmvmDwl4o8ReF/C2uXGvpes0DRx2AvEYs0jbgQGbqowD6enWuCt9RnvNAm1ptd1SXxF9qCJGryECLqQMDAHJPXHAGB3V+gnc+3aK5XwTqlxrHh2wvbsH7S6bZSUKZYEgnGB1x24rc1N7iKwupLRBJcrC5hQ/xOAdo/PFMZdJA6mlr45iuLy58L6pqOuapqUGrW1wHsvOu3jLNxkIhOOOT8oyK9m+CutX2s+HZ31C4kuJYLpo1klcsxXapAJPXqaAPYKKQjII559K+NPHM2u+FfFghn1TUZLEyrcQh7pyskROSvB7EFce3uKAPsyqOqXiafYXN5IHZIImkYIpZiAM8Ada8k8RwDxR4r0SCx1LUILd7Fri7+zSsitCSCgODwScg+2K8V8eT6j4T8WR2Da3qc+nKyTBPtUmViJ5Tr2AI/KgD2/wCGNr4lvWk13XdRuhDcbjb2TtwAxyGI7D0GB61xfjzVfFXg7xXcXWlm7u7K/jDpHKHliRuAwAzwRj24OK6/WYrfxL4s0OCwvL4QrbC5vPLncIYsAxqeerE8+x/LyjxF4lC+P9Rh1+71JNNR2hRbSVkMQ/hbAIyO59c556UAfQPgiz1i38MCa+u5p9Wu0afNw5cRswyq4zgAccDHeue+FMHi+BL4eJnnMJIMAuJA7hv4ueTjpxnHHFY2iWF3J8PdcEmrXFxFumubK7S5Jk2KoZQcH5eVOVzwScgVj/ATUL+/m1ZrzULm6VVjCrNKz7eTyMmgD6RopCMgj19K+LfHF3rvhDxXJZf2/qclm5WVC9wxJjY8jGcZBDDjHTtQB9p0V4l4jW48QeKNCttG1m8hiktlu7qNJmCeRkYPH8TAkfkfQ1w3ivTdT8P6Zq+qax4j1a3uZbp49NtILwEMmflY89PXGCAOeuKBI+pqK+X/AILf8JJrt/Lqeo6pfvpkCtGFaU7ZZCMYxnsDnPY456159p1xr9544fQYfEeowob6SASGd2wqluducdBQM+4a8M8bjxwfGFkdF88abiMfuz+6PPzeYD9T+GO9cj4E1PV9L+I03h241ie/tgZIiZnLZ2oWBAJ4PAzjPf1JrI+IuoatpfxBS2t9T1CO3mkhdY2uH2EMRkAZHy53cfWgDf8AjH4h13w/4htRp2sTwQ3FsCIVC7VIYg9epOOtfQegTSXOj6fPM5eWS2jd2PdioJNfMP7Qaj/hINLY84tf/ZzWvq2sDxMnhjw14e1R4bpLdDPdJcGJFGwApjILNxnHb88AHdfGm41PT9DttR0zUrmzkt7ldwhYgOCD97HUZxweDW58KNUvtY8KW15qNy1xctJIpkYAEgMcdK4n4w6eNK8BR2ouLi4K3aFpbiQu7E7snJ/lXAWdlqDfCe21XTL++triymlZltp2RXjL/MWAIzjr+dAHoHjzUfEupeM7PQfDN5PbtDAHuWAAjTcfvMcc8Y/HpzXudlFLDaQRTzedMkarJLjG9gOWx2yea+Z/hl4gmuvBfiaTUNUvXu4FLpNJcuzqNnybcnj5h2PORmurvtc1LwF8PLS8u7i5v9UvGAV7mQsYnkUsAd2ThQvTufY8AHu1fO3xo1nxD4du7O603WZIba4Up5Cxr8pXqc45zmuQ8zxUPBdn4wttb1Sa6e5dpoxOWiSIErkx/dwCvPGOelaHxyuJb/w34Wu512TToZXXGMMyISPzNAH0h4duJLvRdNuJmLSy2sTux7sUBJrYr421658UeF9F8P36+IpjFf2yGOCIbVhVUXaPRvlIzx1z1619Z6DcyXuj6fdTHMs1tHI5x1JUE9PrTY2a1FZmtQPc6Zdwxzy27vCwWWJsMhxwQa+TPAOo+MvEuoXun2uvzR/6OxaaYlgmGXp6E9M+hNIR9jUV8y/Brxhreo67daNqV415EEeQSSHcylSBwfT2qC/8X3virxr/AGTHrD6Jpls0sYljcKZCuckk467ePQfjQB9CeJba/u9JuIdMvvsV2QCk+zdtwckY9wMfjXjPwa8WazrmoahY6pdm6SKLzUZlAYHIGOAOKtfDDxXfazDq+j6hdLeSWaOY7vIzIn3R06+ufcV4z8LNH1XWdbv4tM1iTS8QkyTxrvJG4YXGR3/lQB9v0V85/DDxbrTeJ7/wzqly+oJE8qpcMPmQoSDz/dOO/Q4qhpHiTW/HXjK60xdVn0uytxJ5a2RAJ2tjJY9Sfy9AKAPpuivAfhX401G/1m78O6rcC5aHzDDcvw7bSBtwOvG5snn3r36gAor5m8d+O7mDxmdJfUbzTNMtAFle2jUuzldwPPbkfh25rufAEniGe91qx1i+nuIBGhtLoKFDo27DqR3IwcZOKLiv0KnhbxT4l1Tx5qml3Nsq6VavKoPk7dqq2EYMepOB65ySBjp7XXy38OvEevSfEC40W91e5vLWJp4SJSDu8vIBx2PA6Vc8R+O9Q1/xdF4a0XURp9l54jku/uOSud+CfxAHGSB60DPpiqeoxXM1nPHZ3At7lkIjlKBtjdjg9a8H+GvjK7Ou6toWqaiLy2tvOkgu5TliEbB5HUFct7YrM8Nar4h+IWvahLb63PpVjbL+5S2GQfm+UEE8nGck/ljigCXwF458Q3fjIaBql1Fdxb5oWk8lUOUDHcNoH93GPevpKviz4Wi4PxHt/tBZ51luDMxHO7y5Mk+nNXPiLrvibQvF97Y2viG7ETSCWFN+AofDBcdMDOPoBQB9j0V8ga74m8aeEdfsP7S1kXktzBHcNCoBi2sSu0gAD+Hqv1zXofxX8aa3o32Cz0qNoPtUIme6WPeRnIKjIIHY568jpQB75RXyNq3iXxB4R8Q2dvD4ll1G1njildbpAdoYkFWHJU8Z4IPIrsvjdqOraPHp2qaVrN1bxXH7poImIUnG4P19OMYoA+h6K+MtW8TeNbbQdI1m41ho4bgGKFImwzBf434wSf6fWvSfF+oeJtS8H6d4q0jVXtRHbiS6t4VxuOcFsnsOcigDo/iN451Dw7qmmaVo1tbXt7dg74JFYlckBMEEDn5vyr1TTWu3soGvkjjuygMqRnKq3cCvBvhRrd14g0vVru+1czatAjCJpok/0ddpw4OOhJOeccdPXc0nxTrGi+Am8Ra6/wBsmkA+zRiMIcH5VLHvk/Nn0IoA9qryj4n+MNT8Hx2dxaW9pNBOxQiXduDDnsQMYryO58TeM7XwzaeL/wC2cxXd28S2nkKURfmGc+mVIwfbk1Y+LWsNrng3w3qTxhHuJGZlB6EDB/lQB9D+ENWl1zQbLU540jkuELMqZwOSOM/Sukr4ytvEPjPQvCuk6jBdRW2lrIYLeMRgtJ94ksCDkcEZz9PWvqnwfqsmueH9P1KZQss8W5wowN2cHH4igDpKKguQ7QSiKTy5Ch2vjO044OO9fKnhrx34217Xv7HtL60ZyzqJJLdVUKM5bjntnFAH1lRXzh4W8a65pPi8+F/EF3Heq84hFwABsYj5ccDOSVHPTNWvF/jfUL7xfbeFdGvF09Vl2XF4dpIbBJHzEDAHbOSeOvFAH0LRXgXgnxbqWq6hrXhW4v8AddxectnqBA3EqxAyAMH+99AfauH8JeKPHd/reoaJa38d5cxLIC84ULHsbbuB2+pHB9qAPrWivn34ReNdV1i/vNF1efz541aSKcqMjBAKnAGR1OT/AIVjaj4r8Z6X4Yh16+1S2iNzJsgtTaLvcepPbgMfwHrQB9MSFlRmVdzAEgeprx/4a+M9Z8TanqtrqOnrBHbMSGUEeU2cCI+p4Jz14NY/w98Q+LPEmn6nqNzewxwQRMkGbYfNJtznjHA4/OqHwc8Watr+t6jb6g1uVEBlbyoFjLOGUZJA54JoA3b74h6naeOB4d/shWt2nWJGGRIVIHz9cEdT9K9tr5bvvGfibS/Hy6PdXNpMsd1HCXFuiM0LlW2g8kZBHfrVr4k+OPE3hnxFLY21/AYHUSxL9mXKqexJ64x1pCPpquW8Z+IIvDGh3OpyKHdBtijJxvc9B/nsK+dtY8d+NtK1DTLy+e2jhuYVuI7REGwo3GG/iB79ePzrsfjDrWoW2j6VexJZvZ3W0tbXECzfPjcD8w7Dj3pjPQvhzrur+JNHGqanaW1tHMx+zrCWyygkEkHpyOP/ANVd/XkEfjltI+H9hr+oos11OPLjjiTYrPlto9hheT7fhXA6x468Y6PZ6Tr1y9k9jqLF1tEi+4oxhS3XJB9aAOw+Jfj/AFXwfqdvbwWNtNbTxb1kk3Z3ZwRwfp+det6NdtqGl2V66hXuLeOVlXoCyg4H518t/HO7TVIvD2oRq6Jc2plVHHIztP8AWiPxn4w8M2egy3McS6VNboIImVT5kagDk9QcAH6MPpQB9bUVT065N5ZW10V2maJZNuc4yAcfrXM+P9Zu9B8N3d/YIHulKJHlNwBZguSPx498UAdlRXy1408YeNPCN3DZXOr6fc3E0QcrDb/6vn1IHof8BxXYal481rw94L03VdStIJtSvnxGu0oqp1BYepHpjqPxANfWvGmrw+Mk8N6Vp1tcABDI7lsqCAxJx90AHv6ivXh05618i3WseJPCMtj4tuJLGUa7tllhSIZ2YUgbiMjKkcA4z1r0T4heI/FOlWNnr2kTQrpNzFGxR4lLxMwyM56g56j/APWAe7UV4bpnizVL34dT662q2sWoxSMNxiBAIbiMr/eIwR/vCpPF/jDWPC/hDTJ5mjl1e9HMhjAWP+L7vqAQv1GaAPbqK+TLvxz4m8O3GkXkurHUrXUYFuHhntlj25YgqMdPYg4PpXrd/qniXV9egstEmjsbJrFLozTW4f73Qcnr9Pegm+tj1ivBPiB8RNZ8J68dOFpYy28kaywuwfdtOQc4bruDfhXnlj8RvF+pa7FpNhqNvN50/kxzG1VQRnG/HOBjn6VX+ObSf8JHYxTSh5IrONDJtxvOSScduTQUfXOmXDXlha3LKFaaFJCB0BIB/rVt22ozYLYGcDqa8b1PV9ZabQNI8OX1uLmW1VrhHjDCNQo+Yntj0xmqPxH1XxX4T0ayvoNZhmcERXAe1T52OSGXjj0xQBj2vizXft2m6kNUjnF9qDWsmisio0CZIGT1BAAPbn15FfRlfLPirXL7RtD0DxVYLpyajfowuZlso97Mec7scHqD61734G1S41rw1p2o3ZU3E8ZZyowM7iOn4UAdXXgei/EvVLnxkvhu8060VftMkBliZgcAHBwSfT9a98r4isjer8UpW0+OJrsahKI1uGYJn5uScZxjnj8KAPt2obiaO2gknmcJFGhd2PYAZJr590P4g61pvi6Xw14la2cmURLcIuwKSMqccZDZX864fxH428XWur3HhvUrmzcGQQS7rZSjK2MHBHQgg0Aex/D3xrq/iu6n8zSYo9PjJAukYgE9hg9TXrteM+Im1rS9X0bRPCl1ptnDdQsTAIFATby0nQ8EH6kg9eTXmeuePPGnh/X20jUNQswY5EDSi3UoVbB3djjB/nQB9ZUV4t4u1bxVF4n0vS9E1G0MWoR71Hkq3lqo+ZyTng8kfTFZPiHx9q58Wx+FdLa3tnEiwvdzRFiXKg8LnAHOP8KSd12A9/rwXxJ8TtQ8P+JJ9GuNKgdRKoikWUglGxgnrzzVbwb461o+L5fDmuTW9xl2iSWKPbh1BPGBzn36YrzD4wZ/4WHkHkeR/IUwPtBmVFLMQqgZJJwAK8p8G+NdQ8Ua7fW9vp8X9kWzsv2xWPzdduOxz1+leY+NvHnivw/4kudNmuLVbbeDHm3BVoj09SeM557Gu91m61nQ5tB0vwy+lLHqCbY4vsxRchdzyHB+6Qc9KBHtNNfcEbYAWxwD0zXiXjvx7f6RqVj4c0sW7arceWks8obZE7kAYGOeue+PSs/wV4112LxZL4U8RtHd3G5kS4gQDawUtyABlSO+AR374Bk/hT4karqni2Pw7f6bawsXljd4nYkFFY8Z6g7f1r3ivhrS77UYfifNPplml1fLe3EcULNtVuHXJPoBkn6V658OPHmt33iebQNcljndmlRHSMLsdMkjgDK4VuvNK4r9D6Jrn/Fdxf2mhX9zpihr2KEvECu7OOTgdzjPFdBXnvxG8ZR+DdLS5EInu532QRMSAcdSSB0Hp3pjPMLf4sah4gax0nQtNCarc4jeac5SNuCWAAOVADE56AZwelbPjv4h6v4R1gac9pZ3EbwrLFKdwLA8HIB4+YN+GK8mtLrV/AF/p/iOaC0uv7agMx/d42hjkqCOhwVP44qz8crkX2t6PdIrKlxpsbhWHIBZzz780AfYFpKZ7aGYgAyIrEDtkZqxXh/xG8dS+FdNsNN0/aNSubdWWZ1ysS9N2DwTwfpjvWfH4y1fwv4rstF8Q6rDqFpdRKz3K24j8pmBxjb1G4AZPY54oA+gKK+TfFHjDxbofjW60uDU/Oj+1qYoSibdr4ZUyVyOHAP0z2FW7r4g+KtA8ZJaa8YRbsyCS0hClUVhxtbGcjPPPOPTFAH1HM5SN3VS7KpIUdSfSvBNC8WeIGv9FmutTsrqHVLhon09EUS2wGeeBk4xznp+Nanxa8W654ReynsGtWtrncm2SMlgw5znPTmuE1+/l8NaXovi3TrHSkvtQjAmP2TkOVJLKc8ZBIP8+aAPqaiuP8Baxc6/4asdTuwgnn8zcEGBxIyj9AK6u4EphkEJUS7TsLdN2OM+2aAMq61qxtdVs9IllIvbxXaJApOQoJJJ6Dofyrgfib4n1bwi2mapbRxz6YZTFdwkYYkjIIOOOAfxx618/wCk6v4o1v4i27G5tjq8MksEfmA+TEFRw2AO2Nx9zXqvxM8bTWFrF4X+zW95rF0iJdZjJhUN02g8kng+31oA2vCfj+68X+K2tdLg2aNbweZNJKnzscYHOcD5iPqAa9pr5v8AhzfyeCdffwVqaWxeaQPFdQgjeWXIDdz6DP06YqzqXjPxH4j8T6joPhSe3tI7GN2aeVA7SFCA2AQRyxwODxz7UAeweMtXudB0G81O0tkuZbdQ3lsxAxkAnj0Bz+Fc/wDDnxofGVpcytZ/ZpLdlVgH3BiRnj8q8/0/xlc+Lvh34ge7ijF5aQFJGT5VcEcN35wD+PpXlnw017XdC8Pa3No+mxzRxuks1zI/EYHGNvc8568AGgD7arNTU7N9Sk0xJg15HEJnjAPyqTgZPTPt1/SvLvCnjXUvEfg7UL+zt4JNatNymJm2ox6hh/wH16lT061458KtQ8S3niPUbyx+y3d3cqGupLskAKXGSNpHr0HGBwOgoA+xqK8L17xxrOqeIX8NeFIYVuoXcTXNxgqNo5A64GeMnvXX+AfGQ8Ti7tbmBbfUbJts6Ico3JGV744oA9FooooAKKKKACiiigAooooAKKKKACiiigAooooAKguv9S/0qeobj/Uv9KAIbL/Uj61cqraY8oYq1QAUUUUAFFFFABRRRQAUUUUAFFFFABRRRQAUUUUAFFFFABRRRQBheJ72707Rb26sbWW6u0jPkxQruYseAcd8ZyfYGvkz4caO9rrb6n4g0XV5fJ+eCJbB38yUnOTx2AJx689uftCigDhfA2q61rMN9eavZPYobgrbW0kRR1jAHJzyc56+oPat7xNpg1nRNQ04jJuIGRMno2PlP4HBrcooA+OPAur6t4PXVtKudC1Ge4uIyIoUjPDDIyePu89Rmtj4L2+paZr7zXGjX6W13E0Im8hgqHIbLEjpxivq/AznHNFAHxz4jstY8J/EY6x/ZU95C1yZ4TEpKyqRggEA4YZxj19iCeaA1q58XjxBqGk30CtdpNIotn+RM4xyOeBj3xX3UQD2oIB6ikhI8/8AiVoI8S+F7mKGLzLmJfPtsD5iwGcDjOSMjHuK5f4IaNLp/h03lzHKk1zIdgl/hjB4wOwJ3H36969poAwMCmM+UPiZ4ZvdK8aW3iOK2nubCSeO4laJC5jKFdwOBwMAYPvVnxgknj7xtp6aJFJLa2iIsl0UYRjDFmJyB06e54r6mIBGD0pkcaRjCIqjJOFGOaAPl74waHe2Piqx8SxW8txabojJ5YyVdD0/EAc+tch8SNTvfGWrWlzZaDqUccUAQLJAxZ/mJyMA8f4V9pEA9RmjAHYUAeCfE/Tr3XPh/p88FpNFJaPHLLbzJtkChWQ8fUg/SvHbTxJcH4dzeHYNKu5Q826S6C5jRd4YAYHXIxz6/hX28RkYPSo0ijjTYkaqv90DAoA8d+CF5EfDK6c29Lq3kdpI3QqcM2QRnqOa9mpoVV6KB9BWN4kTVJNIu10WVItR2ZgdwCMggkc8cjI54yaAPlD4qc/EyL/ftv8A2Wu3+PPh6+uXtdctozNBBF5MyopLRgEsHP8As84PpgetcPZaJ4o8V+I9NubvTbmOa3KC6uriMorbXJ3ZxyduBx6elfZWAVwRkEYINAHzt4R+JF9f6ZZ6TYaPcXWpoiwmXjywBxuOOmBjrisv9oQfvtIYlcqjnB78ivo02kdrb3H2C3hhmdSRsQKC2OCfXmvjvW7fxj4r+z6XqelXcuqW85PntDsURtjgkYXAJzkdjQB1/wAUZ4v+EA8L2hKxzlYpBH3KiIjd+o/OoP7JHiT4S20Nl+9vNKmkkaNQS3LsSAB/ssD+FfTGl6etppllZzBJWtoEiLbeCVUAkZ+laaIqDCKFHoBigD48+Gfjy68NWk+jtpU12d5eNIgQ4Y9QR+AroPjpdTXlpoUM1uUvjG00sKfN5e4AAZ+oI/CvpxLS2jna4S3iWZ/vSBAGP1PWpmjRjlkUn3FAHxr431ax1XwN4bsLOYy3VsAZolRsp8pX09QRX0V8LtQt73wpp0cLHzLeFY5VKFdp/Hr65Fd95MZ/5Zp/3yKkVVXoAPoKAGyOsaM7nCqCSfQV8L6Xe29r8Ro9SuQwsm1OSRZCrDKlzhhxk9Qa+66j8qP/AJ5r+VAHy/8AHuKSW50fUokL2phIEoBxnOR+YNcV8QNe/wCEofSJbewuokgtwhZ14Y98HuBX2pLDFMhjljR0P8LKCPypfKj2hfLXaOgxwKAPmv4n6tZ3Hw/0O0imDXM4i8uMAktsXa2OOzcVxXivWdOvfh1oOnWkwa6tZQZ4gGJThxkkjHJP619kmKMgAxqQOmR0pPJi/wCeaf8AfIoA+YvCV3Db/CjXI5n8tgXA3gjJcDbj1z7V5n4O8Oafruh65BMpj1eGIXNoW3LlEyXA7HqOD6j0zX3X5aYK7Fwe2KQRRjpGo+goA+UvhH42uNJuI9D1VpBYzHFs7g5hf+6PYnjHYkepridJu9V+H/jCS7urSdE8x45EUcToecKxGD/CeK+4hDEDkRpn/dFRXVnbXihbm3hnVTkCVAwB/GgDxvXUv/iN4MvSmmTWMkbiW0SVuZ2XkjGOhBIB9fYV5L8MPHE/hWCfQ7rTLi5kacGKJFCurHggg89hX2OAAAAMAVB9lt/OE/kRecBgSbBux9etAFHQ3vpdPhl1KNY7qTLPGv8AyzychffAwKr+KL2807RL68sLf7RdQxFo4wM5P0HXHXHtW9RQJI+D7G/l1aw1f7fp17qmpzYMd0Az/Z8HnjsOMfQY6V7T8AL7OnX9j9mn4nMpmC/ux8qjaT/e46V7/Da28G/yYIo953PsQDcfU460+CGK3QRwxJGg6KigD8hQMlrxL45aC2o6BHqVvCrT2D7pG6HyiPm+uDtP517bTWVXUqyhlYYIIyCKAPKPg9oQ03w5Bfzp/pt8iyNIzEkxAfuxz0AXHHvVT41+HE1jw61/GEW50/8Ae7ioyyfxLnr749q9iVQqhVACgYAA6V8xJcePdT1XVvD17a3ElrfM8K3E8G2GGPdy6kD5vlPA3dx1oA9C+DWinT/Dkd/O3mXN7hg7A7ljHCJk9uM46c15z4pfQPEeo61b+IJf7NvLW5eKy1BYjscAD5HwPmIxnnnDcYxX01ZW0VlawWsIIigjWNATnCqMDn8KZLY2kyFJbWB0L7yrRggt6/X3oYHzh8Ow+l/D/wAQXOpO8djcK6W5Jx5mUK5QEdyQP/1Gq/7P88VvealbSMVmmVWjVlILAZzX0+I0CCMIoQDAXHAH0oSKNDlY0U+oXFAEleJfHHw++qaAmoW8UZmsX3yMcBvKwc4PscHH1/H22muiyIyOoZGGGUjII9DQB5B8G9Ge10GPVLsl7q7ULGWOSkK8Ko9BxnHvXzv8S9fk8U+LxF5ot7SCUWkfmv8AIoD4Mh9Mk5z6Aelfc0caRIscaKiIAqqowAB0AFVV0+yUELaQAEljiMck9T0oA8U0nxZp2kzaB4T8LiG+bci3cyA7QOsjA92xuY9h068DxPQdQs7T4mtqE9wkdp/aM7mZjhQpL4P6ivttLW3Q5WCJT6hAKPstuP8Al3i/74FAHx3omt6bF8WJNWkvI1sPtU5FwT8pDI6g59CSOaZ8TtVhv/iCssNwJ4LRoYyyfME2kFhx6En8a+xxaWy9LeIfRBTvs8J/5Yx/98igD5C+Nep2WtazYS2EouY47UB2QHAySQPrgg1geLtGh0VND1zQbgbLmFGXyslklQYY857jv3zX24beA9YY/wDvkU5oYmABjQgdMqKAPl7x94107xL4CswLiNdSaZDNbfxKyhgTj+6eo+o7133wXms7vwcNOaRJHVpRNF3CsT1+oNew/Z4P+eMf/fIryL4sXvirSreyufDceLdJM3Bhi3uT/CCP7vXPHXFAHi2heB5v+FgT6BL5o0+OQzzKVKrNArZUEZ5BO0f/AFxXuHxl8P3WteFgtgu57KUT+UFJLqFIIUDvzn8K1vAmm6g0194h1Xzo7vUgu21lHNvGucLz06k444xnnOPR6CV3/A+Rvhj8Q7fw5pkujahY3M5EpaFYVDMSxAKFSfWtH48X0N/BosKkx3QQyy2rD54QyjAbHQ9ePavpddL09Lk3a2NstyTkzCFQ5Pruxmp5bS2lcvJbxO54LMgJoKPj34oavp2paB4VtbO8WeS3tgJo15MfyIOffgjGe1fT/gS9hv8AwtpM0DBlW1jjbB6MqhWH5g1vnTrE9bO3P/bJf8KltbW3s4/KtoIoI852RIFGfXAoAg1eeK2067mmdUjSFmZmOABivlH4IanZWGuapLeXcUEf2VmDSMFGA4zz619dyxpNG8ciK8bgqysMhgeoI7isFfDOgL93Q9NH0tI/8KAPlH4JXNtF43uDLMsYlikWLcQN7lhhRk9TzWHDdDwn4+uJdY04SQpcyeZFLGGyjE4YA8Hg5FfZ0Xh/RIJUli0fT45UYMjrbICpHIIOODU2qaJperFTqGnWt0yjCtLEGZRnOATyKAPPvCetafrTaldaPokVnpsVvsF2YFjaWTklRj+EAD8a8Z+CWo2Wk67qLahdQ2kcsBEbzsEViHB6nivrW2tbe1t0tYIUjgRdqxouFA+lZV74d0a+t4ra50y1eGI5jTygAv0x0oEfPnwt0u61HxxrGvwZXThPPiTPEhdjgDHX19Olc18NZ4tA+IWoLrEsdiVEyMbhwiht2QMnjkdD3r7AtreG1hSC3hjhhQYWONQqr9AOlZGqeHtH1eVZdQ022uZFGA8kYJx6ZoGfNnwi0ye78cX+qRgmzhMx80LlGLMQAG6Z5z+FfWFV7S2gs4I7e2hSGGMYREGAB9KsUAfM/imLw/4s8S6vpGoyQ6XqtsR9mvt2FlUKMo+TjPPbB469Qb/wGmvkOr6fJJ5ljbSAIwbKh8kHb7HGa9i1Hwn4f1KWWa80izmllOXkaMbicY69a5Lx1qr/AA/8PQz6DpdoIftISRNhCqGBO4hcdwBkn0FAHjHgD5vizqH/AF83f82rgtbs28K+OX/tizSeBbvz2iOGWWJmJzg5zx2Nem/C3Try/wDH2o63FA32BZ7hjK3AO8naBnk9Qa+kdZ0LS9ciWLU7GG5VTld68g+xHIoA8n0vUdE8VnULDw34figU2Uscl+bVItjOhUKMDrk85I6HqOa8t+DviWy8ManqFprMv2NJYwNzqT86nocDjgn24r6z0rTLHSLVbTT7WO2gU5CRjAz6n1PvWVf+FNA1G8F7eaRaTXAOS7xj5j/tDo345oA+Svh3q0KfEdL4nbBdXEwyR0Dhtv6kU34uzRz+P7kpJEVjMKMxOVBCrnd9D1/yK+wbPw9o1lM09tpVnFMz7zIkCht3rnHFVZPCnh+S5kupNHspJpHLu7whtzHkk569aAPmP40X+n3evaZHZXME5trdEkeFtwHzEgZ57c9T1rqPi3401KwttP0zTJoVt7q0jne4j5Y/MRgHOAPl+vvXtj+C/DTsWbQ7HJOeIQKv3XhzRbu2htbjS7SSCAYiRohhPp+ZoA+D9WbT3uNOk0/zdzWsbXcku4l5yTvIyeRnjj0r3D423tpc+HPD0cNxG7uqzKgPzFCmA2OoFe+6h4Z0PURbrd6VayrbrtiBjACL6ADt7Ul74X0K+aN7rSbSUxoI0zEPlUdAPYUCPl/4l3Fve+AvCAgkiykYVlRgcFUCnOO+Qfxr6B+H4tNW8DabBIqTQPa+TKhOQcZUg4rRbwR4Yb72h2J/7ZCuI8ea7J8O7O0i8P6LbeVdSs0g2NtDAAdFxyeO/agZ4Xp2h3mneNrrwnBM6w3cv2eZgg3NBxJnrx8o9ele5fGnS5D4JSKxRhDZSxkxqpb92AV69eMg5PpVj4e+d4i1W58YXEMcAmgS1ii2ncCApds+hOcHk4r2B1V1ZHUMrDBBGQRQB8t/CfxxoNp4dk0XXpVRYHaSMTRGRGUnOAADyDk/jUnxv1Gxu/Dugz2IVYJZHeKPbsO3HXb2FezwfD7wpBei9j0W3EwIIGWKAj/YJ29vSrev+DPD/iG5gudV05biWBBHGfNdQFBzjCkA/jQB83+KrmCb4W+GYkmjMgnJKBwSMeYDx+NfRHw2aE+ENJEMiuBD8xDA4bJJHHoTQngHwpGgRdCs8D1TJ/M81v6HomnaDbPa6ZarbwPIZWRWJyxwCeSfQflQBsnpXxz8OpILf4pXALJDG1xcpGp+QZJYBQPXtivsKWRIo3kkYKiKWZj2A6mvinwZHo+p+PZxqASawupZton53FskEnsfegDf8SWreIfiy9tbDAW4hVnRM4CIu4nntgj8BXL+PYItH+Id1Lqdp9otHuRO0ZJXzI254IP1/KvsDQfDOi6AG/suwigL9XBLMf8AgTEnH40/XfDej6/5P9qWEVyYc+WWyCuevIPT2oA8/wDB6+EW1dZfDekgCO3Mk18NypDngIdx+8RnPoP08w+EN3bL4/16U3EQilSfy3Lja+ZlIwe/HNfSdroGlWmnSaZb2MMdnKpV4gPvA5zk9T1rCt/AHhS3jWNNCs9qjALqWP4k5J/GgD5z+D08Fr45ujNNHGrRzBWdgoJznjPsCfwrH8V6pN478afZI7iMWhm8i3LyYjCA/fz74J98ivqQeAPCqy+auiWyt/s5A9OgOKiX4d+El6aJAP8AgTf40AZVjq2jaVMnhbRvIktorCWeSZJg4Uj+8RwSeSc+3GK8d+ATgeJL8Egb7RtvPU71r6CtfA/hq0W4WHSIFFwmyTJY5XjgZPHQdMVxXifQdJ8DaXLrug6Akl7CVALSysI1/vEbuQO/T1PSgDwvxEYk+KjiFmdTqsWSwx825dw/A5FanxwCyeNYlyuPIjVsn7vJ6/hVfRrS48YeP7PUreFFWSSK8uBBkpCVALZJ7lh0/wBqvpjVfAfhrV7ya9vtN865mYNJIZ5ASQMDo3HHpQB88/GGGKK+0MW8kUkEenpEjxPuU7Sehye2Pzrp/jYwPgzw8ynKl0wfX90a9TPw28IlWU6OmGAB/fSZ49Du4/rVu/8AAXhrUYLS3utNMkNohSBftEo2KTk9G559aAPA/FVtcXnwm8PXFupkht5S0wQZ2jLruPoAePxrs/Afjfw6/hOC21traKXTx5YilXeZABwyjHU5x+Fex6L4d0rRLKWwsLXy7SUkvC8jSKcjB4YngjtWFa/D7wpaXAuYtFg8wEMN7M6gjp8pJH6UAeDfHS6hvv8AhH57eNo0lt2dI3XayrkYyvaq/wAW5M6F4PiG3K2KMfXBRP04r6P1zwboGvXYu9T08XE4TYGMrrx9AwHeseX4aeEptvmaUzbRtXN1NwPT79AHWeG23aFpjYxm0iP/AI4KXxBqtnoul3F/fMqwRLkhhncewA9ScVb0zT7XS7OKys4vKt4RhE3FsDOepJPeqmu6Jp2v2f2LU7fz7feH2b2XkdDlSD3oA+SPB2jXfj7xdcazqQZbJJftFw+cAAcpGCTnGAB7AV3vxF+IFjdaLew2ml295FHefY0luVyoIXJdR9Rxz6E+lekf8Kx8Jbyx0xiD0X7RJgf+PZrTk8B+GZdMi0t9KQ2cTtIiea+VY9Tu3bucDvQB8heKptPk0TRrgarNqGpy72uI2JCQAYCoF6KBjHHXGemK+tbbTbXxN4Ds7IkPHPYRbGBGVcKMdOhDDkfUU+b4eeFJrOKyfRofIiYum13VskAHLA7j0HU9q6zSdMstHsorHT7dLe2iGFRf5knkn3NAHyP8LtHv9R1e40C6X/iW2863N5GRgh0yFAPB5P6CvVPjb4nTR7G20+OygnurnLpJPGHEIB6qD/FnHt9a9fsdH0+wvLy9tbZY7m8YNPICSXI+p4/Cq+v+HtK8QwJBqtmlzGjblyxUqfZlII/OgD4l8S3dldRaZdR3JubyS3D3jnPyybz8uOgwMDj6969p+JnjEaf4U0vStOuB9pvbWMyvE/KRbRxkf3jx9AfWvXLzwP4avLS3s5tJh8i3BESoWQrkgnlSDyRUVx4B8LXOPM0W3yECAqWXgDA6Hrjv1oElY8W+HMWleCvDs3iXVQjX9wB9mh3qXKEcbRnjOec8gCuU+NFyL3XNPutiAz2EbbMjKFiT1719Ht8PPCbddFg/76b/ABoufh74VurhribR43lYgk+Y4HAx03Y6UDPl+4TVfAPiTT9ZaZbsXECzJK4z5qMuGU+hHT8vpXp3xo1GHXfA+j6la5MM9ysnrt+RwQcdweD7165qHgfw3qMFrb3elpJHaoY4R5jgqp6jIOT1zz35qeHwfoEOlzaSmnR/YZsb4i7HJHQ5JyD7g5oA+W/HN9Z3Hw+8K2sNxE06M5eNWyy4yDkZOOTX0n8LxjwZpH/XI/8AoRqAfDXwgIWh/sZCrEEkzSFvwbdkfQGuu0XR7DQ7T7HptuILfdu2Bi3OAM5JJ7CgDWr4t0SRIvi5lzsX+0JBl29Q2OfftX2lXEXngPwxeyXUlxpETyXUvnSvvcMX5yQQcjOTkDANAHzh4x0+bxN8WJLK0ffiaJSwONioil+fbDfjXcfHvw+729tr9tDkw/url93RSQEOPqcceor2vQfDOjeHg/8AZdhHbs4wzglmI9NzEnHtmvEL34hXHiCLWvDT6b/p08n2WyEWQHBYgs+emBg/n060AdR8I7OXULSPxDfL++EAsrU7if3ScEn3LZ/L65574/eH1msbbXoYiZYWEE7DPCHO0n/gXGfcV7roOmx6PpNlp0eCtvCseR/EQOT+JyfxqzqVjbanZzWV5EJbeZdsiEkZH1HIoA8f+DWnXU2nDXdSnmmuJIxbWwkGFjhTgbR7nv7e5z5t8QPEcN948jsozDpsdrMIJdRWMeacgBiSegGSB+efT6ts7WGytobW2jEcEKBEUHOABgda5jUfBXhzUr17680mCa5kIZ3bPzEADkZx2FAHyf4OlsoviTam1uTLZi7fy55W5cYbkk461p/Fl1b4jY3D5Wtw3PThTzX0q3gLwu+pf2k2jwm63Bslm2ZAx9zO39Kg1D4d+FdRvJ7260vzLidy8j/aJRuY98BsCgDivjj4Y/tTRl1m2iL3diMyFeSYeSfyPP0zWb8ErS71SM63qF1JMtmn2CziYfLGgAJI/Agfn17NufiKsd1rHhqexWOOKJ7OzOWcyPjYofrwa9l8I6MmgaDYaaqqHhiUSlejSEZY/nmgD5W+J050H4mrqkltMYleKcbjgSYRQdp9MjHsQa+i9M8UeF9Q1KyFh5MuoXylg0UIMkeFyfMI5Xjit7xF4Z0jxJEkWq2az+Xny23FWTPXBBB7D8qg0Dwlofh+KaPTbBIvOXbK7MXZxjoSSTj2HFAHy/4FIb4t7wQQ15dkYHGNklM+H+G+K4cEEG7uyCO/ySV9BJ8L/CCNvGlNkHKn7VKNv0+ar2nfD7wxpt3DeWmmeXcQsHjbz5DgjocFsUm7dLgd7XzF+0RaybtIuwxMREkZGOAeDnPvn9K+naz9T06z1W0ezv7dLi3fG5HGRx0pgeLeGvG/hWfwnp8usfZTdWEQh+zPGJJBtwoKgjuAp44/KvNfjtcR3PiTTJI87X0+NsEfMMu55HY4Ir6A0j4c+FtJu/tdtpitKpynnSNIqH2DEj8Tk8VZv/APhnUb65v73S0nubhg0jvI/UADgZwOlAHzT8aLdo9e06V13RyafCQOeQCQRn14rvLC2+HjnR30zSmu9VnlTy7eO6mLxsCCWbnAC4zyBwDx1x7lqXhvR9V06LTb6xSe0hAEaOzZTAwMNnI496q+HPCOieGy7aZZiOVxhpGcuxHpknj8KAPlvx9Kv/C1mIOQLu1GRzyEj4/Oo/i86/8ACxGO4fKYN3PT5VPNfTVx4A8K3M8txNo0DSyuXdssMsTkng1C/wAOfCMjFn0SFmJySXckn86APLv2iGH2DRXA3AyyYYHjotcN4/1mwufBHhfT4LhJLqNN8ka87AAV59DnPFfV2p6DpmqaV/ZN3arJZBFRY+fkwMAg9QR61xY+FnhAW3kf2Y2c58zz33/nn9KALPwjIbwPpRBByJen/XV69HrD8PaFYeHbEWOmxNHBvL4ZyxJPU5P4VuUAfE/hu/ttG+KFxdX8ght7e7uyztxwVkA/PIx9az/iXEIvGlzeXTyTW955N1by4K7oSBjHcYwV9fl7V9Uah8PPDOo6o+qXWn+ZcO/mODK2xm9Sucfh0Na/iPwpo3iSONNTs1kMX+rdSUZR6Ajt7dKSEjyPStN8BQ6zo0+iwy3+oXEqyIqXDN5IHJeQE8EdcHqfavMPAmrw+FviBenV5sK80sElwRgBix+cj0JH65r6n8M+ENF8M+a2mWmySUjdI7F2x6AnoKy/EXw98OeIb5tQv7NzdOAHkSZl34AAyAccAAU7L5hbW5zfiLXNA1Pwp4pi0NrdjDBm4eKPYjM+cHOPmPB/GvJ/hoR/wr3xeM8hc4/4BX0PP4H0GXRRogs/Ksd6u6xMVaRh0LMOW/H0FYEPwr8MwQTW8Ud2kMxUyxrdOFcrnGRnBxk4+tAzzX4D4GgeI8deMj/gDVifAm+tbDVtQN1cJGZIkijBPLsXAAUdSfpX0R4b8G6P4be4fTopEFwgSVXkLqwHTg/U/nWdpPw68N6Tqo1W0s2W4WQyIpclEJBHC9MDOR6fgKAPC/hAr2nj6+tp0McoSZSrnByG6e9SfB61nuPHuq3caE28JmLyYO3LPgDI4yeuD2B9K9+1fwZpepaqmsA3FrqKjBuLaTYzcbefw4z6fhWn4b8OaZ4atDa6bB5asdzuxy7n1J/yKAOiooooAKKKKACiiigAooooAKKKKACiiigAooooAKguf9S30qeoLn/VN9KAGWf+qFWqrWgxEKs0AFFFFABRRRQAUUUUAFFFFABRRRQAUUUUAFFFFABRRRQAUUUUAFFISFBJOAOpNeZXvxK0OC7uLa3ivr5LY/6TcWkG+KEZxlmz068jPSgD06iufs/EOm3ujtrFrOZrNVLMY0LMMdQVAyCP/r9K4uH4reEpVlZb6UeWu4hoGBPIGBxyec/QGgD1SivP4fiF4cl0Q60bwpbCXySjL+8D+m0deOeO1c9F8W/DuR9ph1G1jYbo5Jrf5ZBnquCaAPYa4jV/HOgaPqyaReXhS7YoCqoWCFum4jp1B+hFRyePNAi0dtYlunjtBL5K74mDO2AflXqeDnI968Q8JXnhXT/Et7e65HcjUbq5L2y3lqyiJXY44OenqfwoA+qqK5DxR4v0jwv9n/tSWWNZwfLZImcHHuPrXNt8VfCShCL6Vty5+WB+OSMHjrxQB6nXC69450bRL2SxuDcyzwoJJxbwNIIVIzlyOnHP0IrY1HxHp1hpC6w8jy2DYPmwIXAB7nHQdvY14Pqmqxa1d61rXhjW3gs54I4tUSSzZyMhlVgMdNoP059eAD6StLmG8t4rm3cPDKodGAxkHpVivOvh5r+hahYJpWi3U862ESqzTRlSQc88/jV3SfHWgatqx0izu2e7BdQpjYBiuc4OMHgE/hQB3FNkdY0Z3IVVBJJ7CnV5VrXxA8PST3ugG8lhv3Z7PLW7FVkOVB6cjJ/KgDttL8RaNq0xgsNStrmULuKRuCcetb9fO3gW/wDB3ge5Ojvcyya4832a5mNu+C+7G1ePuZ6Hv1r2/XNd0zQbYXOp3aW8RYKCQWJJ9AASfyoAr6n4m0TSrg219qlrbzgAmOSQAgHpxW1aXMF5BHcW0yTQyDKOhyCPrXzD8bPEnh7VtGgSykD6h56N81s0cnl7Tzl1B28jpXsPw3nhs/AmmT3EqxwxwMzuxwFAZuTQB6LR05rzg/EzwgojLasVWQ4RmtZgD+JTFdteXtpFp0l7NNiz8re0qgn5COoxz0oAi0vWNO1YziwvIrgwSGOXy2ztYf09+la1eEfCbT/C1nqd/Jomty6jdSxlirwsnlx7u+4cnOP8K9D1bxx4c0e9exvdSVLlBl40ieTbxnkqpA45xQB2lFZej6tY61Zpe6dcpcW7kgOuRyOxB5B9jTtW1Sy0eylvtQuEt7aIZZ2/kAOSfYUAaVFcFpvxA8Naldx2dvqDfaJZBHFG0EilyehGV6H1NaniLxXo/h0xLqF0FllbakUYLuffaOce9AHU0VzugeI9L8QLKdPud7wnEkbKUdPqDWlquoQaVYz310WEEK7nKqWIHrgUAaFFcTo3jrw3rc0kOnaiZ5I4zKyiCRcKOp5UZ+lQaL8QPDWtXMdpZ6gWuZASsTQupOBnAyME4HTNAHe0V5tH8TfCUtxHbR6o7TO4jCC1mBDHjHKevFbNz4x0a21kaJLNOL8uqLGLeRt2RnIIHT3/AKZoA62WRIY3kkdUjQFmZjgKB1JPYVkaTrulaw0i6dfwXRjALiJ87c9M/lXCfE3XtMXSr3QDqKRaldQgLGIXlIQkbshQcfKD1+tSfCweFoNKa18OXK3EkeDdSOhSV2I6sCAcemOOPrQB6iTgZPSuatfFWg3d0lpBq1o9w7bVjEg3E+mPWq+t+MNA0O5S01DUUjuH6RIjyMOnUKDjqOvWvkOK80zUfidb3OnnFjNqkTxMqFcncOcEZGW/n2oA+zNZ8QaVoklsmp3qWpuW2xNICFJ92xhfqSKsS6vYw6nBpUk4F9PGZY4tpOVGcnOMDoeprg/i7BpF14YeDVr5LPMqtbysjPiUA44UE4xuH41xvwbs9Ktb6/Z9WTUNXKqF3JIjJF3x5gBOT1x049aVxXPZdU8Q6TpN3aWd9fRw3N222GNsksc45x0GeMnArWu7qCzt5Lm5mSGCMZeR2wAPrXzl40uPAms+JftWr6zfWdxZkQywC3kG/aT0IUkc459OnqOu+LmracujR6HJrKaa92FdjJaySh4QeQNqnByB78e9NAj1TS9VsNWieXT7uG5jRtrNE2cHritOuQ8DaRpGkaFbR6N89tKok89lIaYn+JsgH8O1aGv+ItK8PQxzareLbpIcJlWYsfYKCaBm/RXC6D488P6/f/YNOu3knIJXMLKGA9CR/Op9c8a6FoeoJp17dOLplDGOKJpCoPc7QfQnHXH1FAHZ0VznhzxLpXiS3e40u585Yzh1KlWU+4P0rB0/4ieF9Q1BNOg1FjdvL5KRmCQbmzjg7cfmRQB6DXOX/ijQ9OuXtbzVbWC4jxujeQAjIyP0IrBi+IfhyTVl0kXUou2n+zBTA4HmbtuM49eK8L+Pyxx+ILErGiu9qGdgAC/zEDPr0oA+s0ZXVXRgysMgg5BFOrzHQPHvhthp2lf2kgujBGn3Ts37R8u/GM//AKuvFdP4j8VaL4ZETavefZhMSEPlO+f++QaAOnorgJfiJ4UitILt9YQQzFgmIpCxx1yoXI+pFS3fj/wraTCGfWYVcosgIVipVhkEMBg/nSbsJtI7qiuKg8deGLieO3i1i3eWVlVAN3JPQZxjvV3XvFeh+HpY4dVv0tpJF3IrIxyM4zwD3pjOopksixRtI5wigsx9AK4Cf4keEIY0kbW4SrHACI7n8QFJH4121neW1/aR3dtMkttKm5ZFPBFAGVZeJNIvdKk1iC+Q2Eed8zAqFx1yCAf05rT02/tdUs4b2zlEttMu6NwCMj6HkV8c+ItK0SbxTeR2/iizg0ie7Xz4ESYKpzyvyp5Z5Bwd2OPavsy0SCO2hS2CC3VFEQT7u3HGPbFAFiiuO8QeNPD/AIcuUtdWvzbzOm9V8iRsr0zlVI7Vkt8TfByuinWoyXAIxDIQM9MkLx9D070Aej0Vg634h0vQrGPUNRuhFaSMFWVUaQEkEj7oPBA69K53/hYvhL7EL7+2ofJLmMDY+/Ixn5MbscjnGKTdhN2PQKK5q58UaNa6PFrU16q6dLjZNsY7s9PlAz2PbtVXRfGWga5efYtP1AS3OzzBG0ToSvHTcoz1z9OaYzr6x5Nc0iO4Ns+qWS3AbYYmuED7vTGc59q2K+KvihpVrb/EmOKFV2Xc0MskY4AZiA3T16/8CoA+1etFcjqvi3w/oNwLHUNRS2mVFYI6t909OQMdq2JdZ02HT49SlvoIrKRQyTSOFVgRkYz39utAGtWQdZ09dUGkm6QX7J5ggIOSvr6VnaN4r0LW7lrbTdSiuJwpcooIOPXke9eRfGj+yLuW2WHWbXT9esyGDyF1byyD8oZQccnP+FAHug1OxOof2aLqI3oj8wwBvmC8ckduorRJwMmvm74SyaBpUkl1qGu2l9r19MsKyLI7tg4AX5gDknvj0Ga9y17XtI0OFW1a9itklOxQ5OW4PYc/jQBopqFk7hEvLdnJwFEoJz6YzV6vhS7h0l/iPDHp3lHTWv4RELcjZglentnr+NfbuoX9nplubi+uobaAHG+Zwoz6ZPf2oAvUVhaN4h0jW1ZtNv4bja20hTg5xnoeay9Q8beG9Ou5bO71aCO4iO10wTtPpwKAOxorlNS8X+H9MuxaXuqQQzkK21s9D0OQMV1KOsiK6nKsMg+ooAie4gjYq80asOoLAGpcLIo6Mp5HcGvlH49RpbeIdOnjGx5oMyEH72GwM/hX0AniLRNI0nS5Lu+gtIbiCPyFkbBK7RjjrgDHPQUAdcqqv3VA+gp1ULLUrK+tPttrdRS23P71WBXjrz7Vztj428NX10LS21m1eZiQq7iAT7E8GgDsaK5jxX4m03wxpz3t/OoOD5UQILyt6KO/9K4b4Y+OYfENpINRvoF1Ka6fy7bcAQmAVVR3AGfrj1oA9gormtY8U6HotxHbalqUFtNIMqjk5x6nHT8a6FJI5IxIjq0ZGQwOQR65oAkorkG8a+GVvVsTrlj57HAHmjbn03fdB9s1v2Wp2F+zJZ31tcMoywhlVyB74NAGhRXJv4x8Opfrp51i0N0X2BA+fmzjGRwDnjGa37u/s7OFZ7q7gghcgLJLIFUkjIAJPoDQBdqOQR7cybdo7t0FZ6avpkltJdJqNo1vGQHlE6lFJ6AnOB1H515d8UrGLxX4ftV03XbOBmfzYxJchI7hOhGc9v6YoA9jBULkYC4zx0xSggjIORXkVzpkifDqLRP7btEvnhCpctc7Vcq4ZgGzzx8tdP8ADqwudN8MWVvdXqXcoDMZEk8xRkn5Q2TnHTigDt6KCcDJ6Vkx6zpkt5JYpf2zXcbbWhEo3A+mPWgDWoqvc3VvaoJLieKFCcBpHCgn0yaq3Gq6fbWv2ya9gS2zt80yDaT6Z9aANFgGBVgCCMEHvVSCxs7ddkFrBEvXCRhR+lLPe2lvAtxNdQxwMMrI8gVTxnqeOnNVV1jTHUMuo2bKehE6kfzoA1aYHQttDLuHbPNZuranBp2nTXrzQhVjZ4y7gK52kgA++K8W+DmmrqEl74mv7pLjUZp3CxpPvEII5zyeSCBg5wAPwAPfqKzJdW02GYwS6hapKDgxtMoYH6Zpiazpj6g2mrfW5vl6weYN/TPT6c0Aa1Y9vrml3N9Jp8GoW0l5GSHhSQFgR1GPUdxUuo6hY2gMV1f29s8inb5sqqcdMgE14NoWlNp0+kQ31ppFm1tdmYayLyMG8TkAAZ3Etnvxwe5oA+jKQgMCCAQeoNRwTRXEaywyJJG3KujAg/QipaAKttZ21oGFtbQwhjlvLQLk+pxVqoJ7iC32edNHHvbau9gu4+gz1NRzXtrAyrNcwxs33Q8gGfpmgC0SFBJIAHJJpgljMXmiRTHjdv3cY9c1FdSQLbu1xIiQFcM7MFGDx1/Gvkp9G8Xrcy+FrKa8fw3LN8tyMeULfJJIk5GMHJXPOMY7UAfXUcsckYlSRWjIyGVsg/jSu6IhdmVUAyWJwAK8s8aeHJ9R8FxaN4Xu4oYwyqqCXieMZ3Ju9zyfXaQetdB4c0O5XwhbaLr0n2iY25inKt/CScLkei4GfagDs/MQp5m9dmN27PGPXNOUhgGUggjII718nabpnjG6uJfBXmSHR7W6CzyF1V/s+RwCTkqV5AHrjpxX1XDFDZ28cMYWOGFAijPCqBgCkInoqCC4guAWgmjlAOCUYNj8qeJEOcOpwcde9MZJRVaG6t53dIZ4pHT7yo4JX646Uq3MDzNAs8ZlX70YcFh9RQBKzorKhZQzZ2gnk/SkaWNZFjaRBI+dqluT9BXlHxW0XUdStrO+0Sdxqumv50cMTfOysQCQO+Md+2R3wcbwBouprqcvibxhOsd/LlLSKeQKY8jBIXOBwcY+tAHulFGeM147qvxEtR4u0/QrGePyFlYXtySAgwp+QE+/U+oAz1oA9iorJ/trSj/zE7P/AL/r/jWi00SlQ0iAsMqCw5HtQBLRXm3xF8cWfhLT3CyLJqci/uIOv/Am9AK7LRNQj1HT7edbiKWRokaQxsDhioJzjpQBr0VS+32f2j7N9rg+0Zx5XmDdn6ZzV2gBCQBknApa8v8AirpGp65o8VjpWppaztKCYHkCfaAOdoPXIODjp+ldV4ch/sXRNNsr++jknWIJ5jyffPoCTzjIA+goA6aioZZ4YkMkkqIg6szAD86c0ihN+5duMg54oAeSF6kD61WSztY52uUtoVnf70oQBm+p618e2Vxq3xE8T6jHJeyRSpDI9pDHKyxxOhwn9efU19PeFY73RvDtnD4gvke8j3LLPLNndl2K/M3U7cflQB11FRwyxzRrJFIskbdGQ5B/Gl3pnG5c+maAH0VXS5geSSJJo2kj++gcEr9R2p/nR4J8xMKMk7hwPWgCWioYZ4Z4/MilSSP+8jAj8xSwzRTrvhkSRc43IwI/SgCv9gs/tH2r7JB9o/56+WN/54zV2o5ZY4UMkrqiDqzHAH40kMsc6B4pEkQ9GRgRQBLRUcsiQoXkdUQdWY4AoiljmQPFIsiH+JTkUASUVUnvbS2YJPdQxMRnDyBT+tW6ACiq891b2+3z54ot3Te4XP50SXVvGivJPEqt91mcAH6UAWKKQEMAQQQeQRVGTUrGK7jspLyBbqTOyFpAGb6CgC/RVae7trdgs1xFGxGQHcKSPxqG51GxtVie4vbeFZTiMySqof6ZPNAF+iqF7qNlYJHJd3cFvHIcI8sgUE4z1NW2ljSPzWkRY8A7y2B+dAElFV47q3lz5c8T7Rk7XBwKIrq3mbbFPE59FcGgCxRVae7t7dkWa4ijZzhQ7hSx9s9asKQwyCCPUUALRURmiEnlmRN/93cM/lXHfEK3vL3w1fWenXYt7yZMR/vFQuMjcuSRjIyOvegDtutFeefDWw1HRfCsEOr3ImnVmcYlEmxSeE3Zwcc9DjnFc78O7HxJeahd61reo3aQGWRYNOeX7mT/ABqOBgdB+P1APZaK4X4l3NxZeEdSu7S4lt7iFFdJIn2sDuH9MiuF+CGu32raTqM2q38tw8dwFV55M4G0cDNAHulFGcjPavJviRceIZL/AEfTPDzXUUs7kzTxrmONMjlzjgDr79PagD1mis/T4nsdPhjurozPDEPNnkONxA5Y+g61w3w98YyeL31WT7Okdtaz7IHXOZEOcE574A/OgD0miiigAooooAKKKKACiiigAooooAKKKKACiiigAqvdf6pqsVBc/wCqagBtp/qVqzVa1I8tR3NWaEAUUUUAFFFFABRRRQAUUUUAFFFFABRRRQAUUUUAFFFFABRRRQBzXjKe4tfDerT2oBmjtZGGTjACnJ+oGT+FfPPwajVfCfi2TZ8zQkF89QI34/DJ/OvqiRFlRo3UMjAqwPQg14RB4E1/w4dWs/Dc9k+n6ooQ/a2bfbjBHGMg8Mw6E8D8QDlfgXLKdM8QQc+V5YcccZ2sP8/Sub+DWg6ZrmuXw1SxiuVjgLKsnIDbgM4+lfQfhrwavhfw5Pp2mSxm/uFzLczAlWfGM4HQAZwPzzXMfDz4faj4T1eS+lvLSaOWJonVA2cEg5GfdR+GaAOJ+MnguHStDspdCsBFYW0rvdBZGYgttCsdxJxxjOe4rj/F2pW/i/SvC2kaJbTTahaw7J40iIIYKg4PcZDHPbqa9E/aF882mkxw3jBZZGRrNTzKeCGx3wRj6kVxpvvijpluly8d2lvCoYgQR4CgZ+YAZxgd6AO5+LejaTD4d0I63f3KT2a+Qn2dQ7SnYN3DHj7g+btketeHeKru+1PUrO61W3W2D2iC2XdlmiBIQvyfmOOemfQV7XfaBc/Fbw7pGpG6W3vLffFNvjwjnPVcZ9P59MVQ1v4PanJb201trX22+jVUf7USqhVGAE64x6GgDR+NCKfAWjbicrLDtwR18o/0z0rgvEen2Vn8MPD9zBaxJcT3JaWUL8znD9T17D8q9j8ZeCNa1/QtL0hNSsytqMyyyxEF2AwuMZwACR6mubvvhz4mv/Ddl4fn1DSzb2cpkikCuGxg/KeMfxGgC/4OdpPhJe72L7ba6C7gWwBuwB6f061w/wAGj/xTPjE+lsOfX5Ja9n8K+EbvTfC134d1Ge3lhlWREkgByA4Oc7u4JyK8q0T4YeK9MN/ZW2sQWllcAqzoSTKBkDIxkZBPfv3oAX9ntf8ASdVcDAMacfia9J0fwR4Qt/EB1KymWW+jlaUQi5DCNs9do54z36VT+HHgbUvCF5cyS3lrNb3CgOqBtwxnGM/WvNLTwzceHvidp8NnfrcSTTPPIkYwY4jkkP26Z4+nqKAPq2virxZm8+LRjKRqBfQAgLgEAJnPqTg19q14H8RPhtfazrcet6JcxQ3JKmRXO3Dr0dSB7Dr3oA87+JS5+Kdnz/y3tf5rV74yXLS+OtMt3AMcUcIAHu5JrS1D4Y+LbjW7fWJ9Usr6781JXeVmUAqQQMAfd+g/Cu/+JfgCfxatpfWt0lvqVsmwg52OM5wD1BBzg+9AHOftB6fbP4fsb4QKLiG4EYkAGQhU/L9Mgev6mpY9PttR+ENlBd6jFp8IjEjTyrkDbITjA5JPYDkms3X/AAJ468TWdpb6rq1gY7fASPc3ULguxC5LHHv1PTmt7VfAOtXPgNPD/wDaMElzbSiWEIpRXUZ/dse/3iQcDkDPrQB4X4p1i4u/CWm6bBbtLpNlcFEv2G0yyYJ2hewAY/lX054AYt8PbAv82LRxzzwC3FeNzfCTxNJ4ejtn1aF2icSRWGTsUnO75um7n6dea9X8MRyeFvDa6Rr+rWKXTxMLe33qpRSDgZ43HOefXjmgDx34HOw1vWmBYMLJyDnp846VifCmXWJvEl//AGcLG4vZbdwz6hIQv3hk4AJJ/pmuk+A0aya7q8b8q1qVbBI43jvU118K/Emha4l94Zu4ikb7oJXcK8YIwQwIwRyR3yD07UXFc9I+GPg3VfCd5fm+v7WWK4QMIYHY4bP3iCB9M1pfF7Q73X/DD2tgqyXCSrKIicNIFByF9TjnHtWz4P0HUbDzNQ1zUXvtWnXY7A4jjQHIVQAB7nimePdA1HXrK0Gk3ws720uVnikZiFyARzgHPX9TQM+avAnjKJ9X0i28RREtYSeXb3gXEseRtCP6oMn1IrL1u/vdW+IpuLh4TJHfiOFbgYjVFf5Acdun1z7169J4G1zxT4jg1bXrLT9NhtnCulu5Y3IUlt3B7kgZJBx24FXviL8NLnXtVOsaTcww3BVN8TjbucH724d8bfypBa2pPoHgnXtP8aP4ku7rTALhm82GAyDIK9ACOTwDyfU17dLjy2zyMGvKfBvhjxDDfRaj4n1ZruS1DLawK+VUlcFyeMnBYcj8a9YYblK+oxTA+Qfgs2fHF6PSOX/0KqXwctI5/HReVCxgWV16YVuRk/mfxxXQ2Xw28Y6H4huLjRbyCKORmRbwlf8AVtyflIJB+nccGuh8G/D3xF4U8Q22pCeyu4pCY7naxUqh6nkde/HpQB5/8U9LPhTxpb6lZloorh1ukKcbHDfMBj35/GvcvBfleJdd1DxYYB5Axa6fIQVLIM72IPck4/A1ofE7wnJ4t0ZLa2MK3cMokjeQduhGfx/Su00PTYtI0u00+DPl28SxgnqSByT7k5NAHy9fwW/hbx/Je6XdtrGoXjzSw2luBhJJMgLIwJ4G5jjg8AnFWPgOzHxLqvmYEv2d96jsfMX9K0YvhZ4ih8VT6lZ6tb2cZnkkjulUs6h8/wAB4zhiOv41teBfh1r3hrxJJfHUoFtiCrsq72nQsDtIIG3OByOmKAPPfhjMNX+Js99qEivcFppI84GXwQAB3wuePbPasvxBFbt8W2SYFYTqUJYIDyTtPb1P869O1/4Z6vbeKD4g8N3NqhNx56wykjYx5b1BBO7jjAOKyX+FPie91x9Wu9atEujMs/2hEJO8c5VcDoQOtAHIfGG4uL3x1PCzK0dmIUjjZiAQVVj39WPTtXqsvg/xLJ4vsvFFxe6PZSB40kSJn/eL90qcj5mI469h6Vd+Jvw6l8TSw6np0scepoFSVX4SQDv3wR/KovD3hjW4nttU8a6vG9rpY8y3t9w2oQMh2YYGV7Zz9fUA8p+N4/4reEk/8u8X8zXV/H9M6ZoJz03D/wAdWuR+MFzBdeM7K6t3SeCW3hdGU5V13H0r1v4teFNe8UNp0Gmw2rWtuCWZpNjBzweP7oAHvzQB6D4AGPCejj/p1T+VePfHjS9TuLnStR06GSU2quW8nl0OQQ2Bzjjr2r2LwLYajpfh6zsdUEIuIF2Dymz8o6Z9/pWJ4u0TXrvXNO1bQ7i2iezidXWcnEoLAlOh4IB5/l1oA8l+FXii21bxHb/2qpTVzA0EdwigC4HXEn+0AvGOv5VR+DrPfePtUu7lvMmMU0m4rn5i4GeOBwSPTtXpXhvwRer4sPijVIrK0mVSFtrIsVZyu3eSenBIx3PNZr+AtY8P+Kpdf8NtZyxTFy1tcuU278kgbQBtB6D2HWgSRwvw0urm1+JmqW1sjNbzz3CTKpwFUMxDY9iAPxNchpMca/Fj92gRBrDAKOnEhr6J8AeBZdCvrvW9Vmjm1W7ZmIhyI4wxyQPUk/l+tcJ4g+Getx+MDrugT22yS5F0PtDEeXITubPHK5z05wcds0kxnn+vrv8Ai8BhT/xM4PvHH9yt79oFQ3iLTgen2MH/AMfarr/DHxbHrkesm6sLu5juUuCXlYB2BDY5GcAjH0xW38SPA3ibxVryXkcNksEUCQowmI3YyxJBGfvEj8vemBw3xM0yx0lPDUdlaxQM1mhd0XBc+p9Tknn3r0b44bD4H00yMd32iIp7ny26/hmsTxT4L8ZeIf7OWez06MWcCwqY5uvuc88Y7evHeuk8eaD4t8R+GtL0tbG0Eq7XuStwOGXIA5AGCCDx0IIpJWElY5X4V/DvRNe8Of2hqsLzSyzsIykjJsVeMcHBycn8q5L4z2Mem65ZWFraiO2h09IonbJLKC3c9SK+hPhZo+raBoX9mapbRxGKRmjdJQ28McnIHTBrzX4o+CvE/irxGbq1sYPskEKRQyeeo3jJY5BOQcse3p1pjOF+I2g6fotn4ZlsIPJeezBmdTy7AKdx98k8/wCAr0j4xxtP4C0idkjd1aHdK/LjMfO0+5xnntWP4s8J+MPEUOl2p0a3gi0+2SFWN2jGQ4AJ9vu/r+XQeONB8W654X0rR7fSrRfLVftAFwuUKEquMkDBXB/SgDy6x0nTz8JNS1M2cLXwvFUXBj3OBvQYDfwjBPt+Jrt9N1i60b4MQXNpIsc8jyRKxbcQGmYHAPQ4z/Oq1v4R8ZReEZvDJ0ezMck/nef9qG4cg4xnHbH0PTvXd+CfCuop4XuvDXiHTrdbYhjFKsoclmJOcDoQcEGkhJnjXw58P6l4k8Ianpdjb6ekcl2jPdzyOHDKAQAAD2J59Ca+ovBOnXGkeHrLT7u4iuJ7cPG0kTErw7YAJA6DA/Cvn/w74B8feH765g0u+htLaRhunEisjjpnaQTkD1H0NfSeg6Ymj6Zb2CO8nlKd0jsSXckszEn1Yk/jTGeAftHQFrDSZPLjx5zqZMfN06fTrVTx5oemaf8ADLR7i3s4Y7gi3dpUTDOzJlix75981r/tGf8AIF0sf9PR/wDQTWZcaR438SeFtE0R9MsE08xQMt0s2GjQJhd6k5zgjOAeaAKMN1LffBi++0OXMVwkURZc7FEkeAPTqfz96i+EHgrRPEmi6nJqtqZpPOESSB2VoxtzlcHrk9/SvSvFfgy8XwPbeHNDtoZH3oZ3ZwhJHJf3JIH4U/4SeG9d8L293aanFbrbzN5qlJNzB+Bg44xgZ60AeM/Fa2j0vWtI0C0ymn2cCeVGWJyzOSzHnBJPfFXPjlG9j4q0uW0X7P5dnGImQYAKu2PyGB+Veu/FDwDL4qe1v9Plij1C3ATExIR0BJA46HJP51y134M8QeNfEMGpeIraDT7a2URmONw/mqrE4AzwCSeTQI930a4a70yyuX4eaCORvqVB/rXyN8V0Fj8S4bvyi25raYqhLM+MDgY4Py4wM/rgfZEUaRRpHGoVEAVVHQAdBXy/4v8ABfjLWvFr65Hp9mohmUwBZ1G5UPyk55ycd6BkWheINL8Y+OjL4kgVET/R9Ps5o8qGJPEnq3seMn6V0Xxq0CO6SxuZdZttOsLaLy0t3DHLZ42IoPbA6dB6VgeOvh7r+q64uq6ZpqRPPFFLcAXKYWc/f25IOBx9eo64pfiF4T8U69Y6VqUmnf8AEwhjW0mt45hIxAyRJnpySQeeOOozgA851rUZT4m0i4tLL+zRshFvJHH5RmTOBKVHA3DsOMDFe1/Ey00Hw9Hq+vX1vBeanqflpZxTR7xGyoFyPbjJz7CuI8QeAfGlxe6LdSrBeyRQxQkoQqwbTwreoGfvAevtm18SvCnjjxRqrXbaYhgt08qJIblCrAEneAxB5+menpQBS+BnhYaheya/fRxm0tn224Y4zPkEMB6DP5kY6VS8K48UfFSZ9WUXCrPMwjflcICEGPQYHHtznmu90mw8X3ukad4fTQ00iwt5YftU6yrvlUEFmA9cjccc9B0zWHrPg7W/CXjWLxFotlLqNq9w8wii+8u4HcjcHAO5gDg8e9AHBX1ha6b8VIrK1j8m3j1WHYijIXLKcD2yfwFdN8bL66uvGNpps+RZwrGY4w+VfceWI7Hqv0A9aitvBvjXWfFja/PpkFrOt3HcETybYwQQwHBJIwADjn8a9M+K/gi71iW317S4vOvrcKstsD/rFBJypPcemOfrwQDzT4mtH4c8f2E2lQxW5jjhlCQLsUEEjGAMYIAzjjFHx0hjh8VWciRrH59ojSLgctvcZPv0rqP+EZ1j4geKodX1fR20aytkjWSOZvMaYqScAEDrnB4xj1NX/jT4Q1TVbuw1TSrM3QhiEDwxfeUAkggenOPyoA4z40RRxX+gyRxqpaxQHaMcA8V9X6b/AMeNr/1yT+Qr5W8ReD/HfiX+z7+9sbd2igWOOCOREZFA/iDEcnqeTz2HSvqPRftA0y0F3B5FwIVEkQYNtYDBGRwaAPmj4/oTrmkuNuRbt972Y1g3Hiuz8b67oen61B9n0uNVjk2sqEyFcbix5C5xxnp6mu5+L3hXxD4k1y3k0zSmmt4IAnm+fGoYkk9GYdP89qwfHXgXUb210B9N0GSDUTb+TcwwMhiQpwCz5+8c9STwAM8UAenfE/w403g4Wejvb2NtaOJpFLmNWiVGBGR1PIPPXHrXzV4s1PT7vR9DjsdO2yWkAhm1FIjGs7gDKjgZx1yeea9C1u08V674Os9IudAvftWm3CjzTg+ZHtYDAzkkdOMjp61V8SeF/Gl54Y0W1l02A21qNqW9spMwJBO5x0HHBwev1oA7f4nRWLfDbTby6tBNdiC3jgmzhoyyqSc9wQpBFUvhFY6bH4Oudfk022mv7N5pI5XQFhsXIGa6jVfD+ra98Ml0y8sli1GGCM28CN83yAbd2ejEA5HvXO/CfQPE0NlPpuqwfZNEIlWSCSMCScuoB68gD2x360AeReDFvNe1XU5rjRD4hurmEhvMuBGYyxA35Pp07Y9q75bLxvofgLUdNlsZood6tE8Th5FibJkXCkkL0PQY3N68c9aaD4z8AeIjJpthPcxsdoeCIyRTx56Nj7vTvgj9a9R8STeJ9H8Jajrd3O7apfiNHt4x8llFzkKuTk4Jye3XsTQJux48+n6Z/wAKqTUIreFr/wDtDypZygLr1IXOMgYKnHv+XXC8k8LfCq2uYLG3jvdWZ7d5wuJPLbeQSepO0cemQa4bw94t8M6VY20F14PivbuDJe4kn/1hz3UqRjoMcivb9L1bT/iv4Yv9JNpHY3lttaKPO5Yzg7HUgDjqpHpn1oGcR4S8M6Xf/DDVb+e2ha8AllScJukQxjIGeoBxyOmDk1qeEL6bW/hRrdtdwR3IsI5Uh38bVCBgfquSR9APesiys/F+jeF9Q8JR+HbiR55yBeRnKFDjIGRjnHXI4bsRXqFv4cn8JeAL7TbW1mv7+7jcSJDz+8kXYSP9lRj8vegDwn4a+DYfGH263ur+6ghhVWCw4wzdic5BxWz8UfB1r4V8MaRbRSefN9qkLTsgDEEZ28duB+Oa6/4I6bqmjX19DqOmXlus6L5cjxHZkZyCe1XvjnZ6nqy6dY6fplzchC0zyxrlR2C/Xv8Al60AY2rWFtc/BazupoVee1jRoXPVC04U4+oOK7z4Hoi+DYirZLXEhYZ6HOMfkBXnEl3rEvwzPh5/DWrC8BVAwtmwVEofdjr2xjHv0r0L4Kre2ugSaffWF1ayRSs6meIoGVvTPPUHr7UCGfHHWbvSvDUcNnK8TXk3kvIhwdm0kj8cdsV4p4o0KwsPh14d1SC0WHUJpsSTjIZh85H8h+lfRPxR8JzeLdDW3tHRby3lE0Qc4D8EFSe2QePcDoOa8L1q28R614a0bwofDWpR3VlOA1w8Z8kgAgfNjA4brntQM67xHc/2/wDBuLVL/M93EEKzSD5gwn8snj1GR7/WuJ8B+AZvF3hiaU6pLb+XdEQQsN0XRdzEZzk9Pw969L8aaTeaP8Nrbw3aWFxfXEoRHNtEXCEOJGYgDpkY/GtP4JwXdhoM9he2VzbTRzs/76MqGB44J69DQB4z4osJ4fFWk+EtTv7qTSrZoYY5GXy1beASV6jgtjPYcds1i+JNJtbTx6+k6Xp7vBHcxotsXL7hgEjPXHXqePWu2+M+syL4ts7TVtNaXSbRA8Sq20zhgNx3DkcjbjP8Oe9V/Cvj3wpod0JrPw1NHK7Ye5kuPMkUE8kZ9vTGaAOg+LGhX0epWNxJdW0Phy0jjEcMjgLGFwCoj6ucAdPUCuB8L3cUfxMgOjF7KxmugqxEGMFMcgr784B9R0rZ+J1hrmq+KotVsbG61HTpI4ZLJ0iaSLZsU46cAnJPTrS3Ph/xWvjm31S70aSaZriO4b7NkRAZHy+Z0GMDP+FAjO+M9nEvjpVjAQ3EcTOQO5+Un9BWb8StKi8L+JLeGwuJlkSFJWnZyXaQk5cnPUmur+LWnatqPjHz7PR7+aGFY41kW3cpIRycNjGOcZ9qzfiRZ634o14X9v4f1GKJYUQB4zknqe2OpI/DPegG7as6346vDe+H9A1MRDzZiCHKgNtZN2DXO/EG0g/4V/4TvfKH2jy1i8zvs2k4/Ou78f8Ah3UPEPgLRntbO4F5YxoXtWjIkxs2sApwcgjPTJrzTXbLxhr3hnSNJHhq6ht9MPls2MvK2CAdpwQAAeeRz16UDPo74XHPgvSP+uR/9CNd9XzdKPEh+G1pY6PaatZajYyqLhRC8Ujx/Ofk7tyVzjmu2+D+uaprOj3a6tI8k9rcmEGRcOBgHDe4OevNAGZ8erOGbwmLpod01vcJsfdjYG4P1B44/wAK8o0bwppN58NbzXp/N+3xFzHJ5hITa2AgXpg5+uTmvV/j7FJJ4ShZA5VLxC5U4AG1hk+oyR+JFea+H9QuJPhndaLa6LqNxcTuwSW3ty6N84JJK5wQARz6UAdX8L7oeJfAmr6Zq6NdQW7EDfISSuN4GevDDI5/lXnfwq8O3/ieLVbD+1Li10tUUS+Vgl35CDn+H7xIHXGPQ1654I0Gfwb4Kv7m9t52vb1dzW8ab2XIKouB9cn0zWH8CLe+02XU4L3TL23+0MrI8luVQYByCT068cUAcn8QfCH/AAiHhHTVe7a4vBfNiZSQEVlOVUZ4Hyg/UmtObxHe6L8I9HW0ZllvJJYDMGIZFEjk4/AY9hXYfHq2udQ0rT7KztLq4mFwZSIYGcBQpHJA45Irml8LalrfwwtLEWFzb6jplxI6wTxMjSgszHaGAzw/HqVxQBlQeAL7UPC2i6r4fyNTlaR7mUzlHYE8YOcYG36896rfFvWtSa807w3LNOI7a2h+1BHyZpCoyc9+PXvzWt8Ndc8X6PYpoMfh2eYM5a3luUeNYQT827j7ucnqD83fgVe+LngrV7u5t9esYXurlkRLqK2UsUcAAMi9Sv5kfyAM3wzDe6b41spdB0fXLLRpSiXEVxE4UZXDFsgjGcHnvnGBiuK8WpJN8SbqxSWe1juNRSNhHKc/OVBbj16+34V7T4R8QeL9fvNJspdOudOt7NQ19dTRnNwACAPnH8XGcc5JPGK8m1601WT4gS60NF1L7Kl+kgItHbciEAkcc5AyPqKVxXMzWrWfwp47udL0nULqFTLHH52759siqxye5G481r6nYt4V+J9jBZ3ly+bm33ySSEu4cruBPcEEimeLLPV9V8cS61HoWqJaNcwlS9pICVQKucFR/dz7ZrR8YJqOo+PrXWoNC1gWUc8DbpLJ0LBCuSAR7d6Yz1nxxoWlW2pX/irxBCtzp1vZpHHApO5pC2BwMeoHpzntXhnwr8PS+LNe+0XUDNpVs5eRS2Vz1WPntnGfYV2Xxnn1/XL610+z0jUf7PiQSBhC22VmAPPGBtzjB6HNOtNT1jRPC9poPhnQdYjvXkD3F49rtBc4J7Eei5OMBaAPp94keJomXMbKVI6cYxXwz4X0Ow1Dx2ujXMUj2RuZotiMd2FD7eevGAT9K+5bYSCCIS/6zYN/1xzXyDLoHifw149m1Gz0SW/xcyzQOImMTq+7BLDgEbuhPBFAEfxl8IWfhm60+80qBYLKaPyjECTh15zk5JyCOvpXol5a2PjyPwdbQIssMcLS3bZ+aONQqlCQeNzAj14r0LxJ4bufEng99M1QxS6l5XmLIi4CzAHBHp1x9Ca5T4HeG/7H0B7+eEpdXzk5YciMcKPbnJoA83+OWiWGnalp09rb+WbpCJNpOPkCqMDtx/Kuo8bLZ+BfBUbaFG9pdaqYo5pFdmZhsJJyTx1PTHXirHxz0TV9Uk0qXTLGe6RA6yeSu4qSVxkDnB559q1b7w9rXjXwOtpqVnbWF7GUazVw25QoA+fP3SRn8xmhISVjyv8A4R2wT4Ux68lkF1FJs/aQ5DbfOKZwD+H619BfC3W59e8KWd1dytLdIXildhySp4+vylefXNeK/wDE5Pw9TwgPD2qrfLceWz/Zm8tl80yZ3Yx1wOuOM5xXvvgXQP8AhGvD9rprFWmXLzOvRnY5P5cD8KBnjn7QkMaRaRdqCtxvdPMBOduAcfnUfiOwt7n4RafeTWxluLWNDDK5KtEGkAOOeQRgY+h7Ve+PdrdahFpVrZ2V3cSIzyMYYC6gHA5I71Q1a5v5fhfZaQnhzUZLuXEO0WrDy9jBvMwOeR0Pc5+hAPOrPw/HdfDrUdfubu5lmt5ljgiZzsjzIgJx3J3GvW/hVZ2/ibwFPperxvcWsVyyopdkwAAwwQexJ/ljiuHsE1GL4c6l4eOg6yb+adXQLYSFSN6NnOOOFNdp8J7m40DwpqSahpeoxSRymRU8hyZAwwAoxxyP696APKPhLodjq/it7a9QvbwRu6xh2XJBAHIOe/8AnpXQ6CX8efEeaLXT9ptLYz7bZmIRVHygADpzg+5FM+ENvqGkeJ3ub/SNRihnRo1b7JIQrMcjPHTAPNdBaaBqngb4gnUY7G7v9KuvMLTW9u0jKrckEKDghsfUfoAYXhHVX8O/Em80rT8w6dPeNbtbnJXAyFwD3B6H09qy/HFpeQfEu4tNGne1lmuYpI/LfgSOilmIz3JJIP8AKu38IeGdQ1/x5e+J7+yurKziuDLClzGY3c9EGD6DBP5ZNYviSDUpPiUdaTRdUayjuYsOLNxvCKqkg45GQcH0xQB6BoXwuXR9Wn1O51SW8ieJvMhKlGlZl+bcwPIySfrj0rxj4UaCnibWL6zvLy8itlt2YpDKVL/MBhvUYJr7E1O7MOlXF0sEzlYC4iVfnPHTHrXyl8J21Pw3rtzd3ugaw1vNbtGTFZyMUOQw4x324/GgDF+HFlJqPiOfw4+p38GnyF9yQSbS+zOAT6fSuk+D17eab41u9EjuXezZpldW53FM4b2PH61R+GkepaL4sm1O70PVxayrIGKWUjFN3IyAvtip/hxa6nB8QDqM2jalHazzTfvGtXATfu2liRwOaAOi8ZWGtSeMnufEciHwzG4KieYrAYyMABQcmTPtnI9MVg/BvVZI/Gc+n2M8g0mfzikDMSoUZKkA9DgDnrVHxNp/iGb4gz3d7ol/qdtFe7oowj+WYs/JhugGAPbIOe9O8GW2s6T8REu59DvMTXEiyKkZIQODzuOBgZBz6ZoAv+ItWk8W/EqLRrmZjpUF39nFuzFUO372QMZJYHH4Cus8P6N4j8CXXiG+2qmhQRzSW8LShxKRny8DJK9sk4OPWuN+IPhjXdA8WvrelWktxHPcm5heGMyFX4ZgygHHzE/hXq+k3niTxtbXFvf6cdL0ySyaF/OU75pWXG5QQCADz9PWgD5/0u6tPEqa7f6/a6jqGpzRgWkttGzLC+GxkAgYztAB4wDX0x8JtQ1S98PeXq0dwJ7eUxo86FWePAweRzjkZ9q8B8FXfij4favc20uiXdxaswFzFFCW3YB2lXAI759xX1P4SbWJdMFxrZVbudzIIVUDyUONqdOo6nPOTQI8i/aGs7dtCsbxowbhLkRq+7BClWJGO/IH5e1eQ6r4egHw00vX5Lu8luWnaJI5JcxxrvdcKvb7oP1r2X49Jc3ul6fp9pZXVxKbjziYYWdVUKV5I7/NXmt7cXNx8OdN8Nw6RqjajDcM7qLN9uN7twcc8N+hoGeh+FfFd9YfCq41Z3M1zZkwws7Bjy4Vc/Td0PYV4joNtca9pGpSRaJfX+rvcK66ijMRF0OOOpPzfmPavaPAOlvrvgG98L3MF1aTks3mTQMqg7wy8kDPI6DtXC+BL7xZ4Hvb7SU8PXF200gAj2sFDjjcGAwQRjvjAzxSQkavxLs57nwFo+o6tpzRaxFILZ5JOHEY3YyO+cDr65ri9T8PW8Pw70rXzLeTXU0zRYeUGOJQ7rgKeQPlHTPOa9T+LEeqzeHNN0a4gu7/AFNn+0TzW8JMa8tx8ox3wB6DPpXDahcXd38PNP8ADkWjaqb23nZ5D9kbZgu7DB+jCmMku9Ji1L4ajX9Qu7ma+t2EFqGclUXzAuMfTPPsPSvXPg7PPrXg2W11V/tcKyvAvmEkmLA+UnrwScegx6V5Qs9+nw5fw63h/VDdtcFg/wBncKihg+48fUY+p7V6f8DzPBot1YXNnc28scxfMsTKCCO2R7UAeSfBy2STxpcWrLutxBOhQscbTxj361V+GsaWfxTW0t1McMdzdRKoYn5QkmBz16DrUvhWDW/BfjS4ll0K9uyGkj2QRkhwwJBDYIx0Oew/KjwJBqlh4/ttR1PTbxS1zKJjHbsQruGXt23N+VAFbxzqUcPxB1I+IbCS6tVk2BN7Kwi2/IUwQPQ85HWvWLXXz4Z+GAurC5+1K0jw2UvRkVmOC47Mvzcc8gdqy/ErWmsT6tY+J9L1SVormUaZqFtZsxRM/dBXAYAjHOevUdqPhvwHqlz8ONRtpoTFd3Mwu7WFshjtGMEHoWAOPqDQB5VDMuqaU96kGtXPiRpvM+1xhmVUGFAyDnpnnsRjpXsPxBeTU/hjpeo6nFNHqEUiqPPUhyclTnp1A3c+1ch4A8SeJ/CdrdaONDurgSSfuPNRwIHPB/hORnBxxzn1r0j4xLfJ4Athqckcl79pQytGMLk7jgew6fhQBkfDmwt774XaxFOJGjZpXYCRhyihh345AzjrVf8AZ2klkfWvMkZs+UfmbPPzUnwvvfsvw01xjbTy/PIirCDIzl1CjC9uTz9CaX4AxXNlearBd2V1A0saMjSQsFOCcgkjryKBN2PXvil/yJWsf9ch/wChLXzR4A8I22veF9dvbm7ukNoGeKKNgE3qhbcQep7duM/h9OfEyN5fB2rJGrMxiGAoyfvCvn7wLqy+GPC+uabqdnew3d7GWtVNu2Ji0ZAAOO3U57e/FAy/8PrrUvFXhbWNIa+vGntFE9nIspDqwUgR5/unGMZ4zUfwf1ndd65Za7eXfnLaPzNdMNqL/rAMnhhwc9Rg16D8EfDV3o2lXF9fweTNesDGjAh1QZ+8D0yeR/8AXrzPxZ4Ilk+JcdnCshtdUl+1MxOMISTNz7fNx7gd6AOzn0C6tPhleXV9qOoyXU1uJmUTswC5JVSGzgYYFsY71Q+AOjwS2s+qi6vBNDOYzAGxCfk6kY5OG9eMD2r2rxjYSz+FNTsbE+W32RkjVR/CB90fUAj8a8g+BGqTJaS6N9gm+SRppLhhhApHA+uccehzQB9GUUUUAFFFFABRRRQAUUUUAFFFFABRRRQAUUUUAFQXP+qap6guf9UaAC2/1S1PVe2GIlqxQCCiiigAooooAKKKKACiiigAooooAKKKKACiiigAooooAKKKKACiiigAooooA5LxX4U03xRFAt750U0Dh4bi3fZLGfYkH09P5VzsfgS4Ztt34q1q5gIIeFpgocEEEEjnHNen0UAUtPsbXTbWOzs4Vht4wQka9Bk5P6k1dorl/F97q+naVJeaPbWtxLDmSVLhio8sKScY78CgTdjqKK8l+GPjm68YNepdWkMD24UjyicHOeua9aoGFFFFABWRb6Npttfy6jDZQpezZ8ycL87fj+Fa9FABRRRQAUVT1C6Wxsrm7dSywRNKVHUhQTj9K86+HPjp/GDXySWBtzbkFWVtylT0BP8Ae4oA9RooooAK808c+BYvFN5YX8d2bS8tOkmzeGAOQMZxwcn8a9LpkkiRI0kjqiKMszHAA9SaAOF8C+CrHwjBKIXM91McSTsMEqOi4zgf1rva4rXvEwtfDEmv6TAL+JVDqCSgKbsFuRnjntWT8PPG58W6deXU1mLZrRgHCvuDAgnj8qAPS6K8h8AfEN/F+q31kLD7PFChkilDFsjdgbhjg4IP4GuePxcj0xNRstasmTVbSRoo1txuSUjOCckY5Azz349AAe/0Vk6DcXt1pdrcajDHDdyRhpI4zlVJ7Dk9sd61qACiivDfFPxPuPDPieXSLzSVktgFMcscuGcMAQcEY65H4UAe5UUyJ/MjR8EbgDg0+gAooooAKK8t+Jvjp/BkFn5NkLma5Zsb2Koqr15HfkcV6Jpd2L/T7S8CbBcQpKFJzjcoOP1oAvUUVwHxG8VS+EdHjv4bRbl3mWIKxIC5BOTj6Y/GgDv6xfEWkxa7pF5pkzsiXMZTevVT1B/AgVzl94vS38G/8JMllK26FXWAjncTjkjouec+lO+H/i0eL9Ma8+xyWzxtskB5Ut1+U9x0oA4jRvhJa2l/Z3eo6pNqC2qBEieMKu0Z2j1wM17lRXCePPFM3hK0t7/7CLq1aTy5sSbWUkfLjjnkUAd3RXJeC/EkfirSf7Rjt2gHmNGUZs8jHP611tABRRRQAUUUUAFFFFABRRXEeOPE83hWyW//ALNa7tQQsjrKq7CTgcHk59qAO3orjPA3iqDxfpj38EDwBJTEyOckMAD/AOzCuzoAKKKKACiivK9L+IA1XxPPoNjpM06wStHLdLINqqpwWPtn357UAeqUUUUAeV/EHwNdeMZIUfVxb2kPzJD5AYh+hO7IPPpXY+FNKu9F0mDT7y/F60ACRyCER7YwAFXA64A69a6OigAooooAKKKKACivK/Enj+Lwx4lGm6tbiPTpLYSxXKZZi2SCCAPY/p61p+AfE954rjvr1rSKDT45zFbMGJd8cknPsV6d8+lAHoNFFFABRXlPiL4j2WheKLfQZ7SQhzGslxuAVN/Q49BkE/jVXxF8T7PQNYk0m70u785WAVlZCrA9D170AewUU1GDorjowyKdQAUUUUAFFIxCgk9AM1534S8e6d4n1W90y1t7iOW2VnDSAbXUNtJHPHUfnQB6LRXnF94/06z8WReGGtrl7l3RDKoGxWZQw756EV6PQAUUVAtxC0726yoZkUMyA8gHODj8DQBPRXnmmeP9H1LxNP4cgW4+1RM6CVlAR3TO4DnPGD25wfx76WaKEKZZEQOwRdzAZY9APc0AS0UVzPinxPpfheyN5qUxUE4jiQZeQ+ij+pwPegDpq4rx94ZPizRG01bkW7+YsiuV3DI7Efia4hfjHoEZlW6s9Rt5EUMqNGpL5GcDDccEHnFem+Gdds/Eelw6lZFvLfhlYYZGHVT9KAPLNP8ABfiPT7GGwhi8LusJCrcSWreY6D+8NuC3fOf8a7LwH4Nh8KQ3LmVJry6fdLIkYRQM8Ko7AV6BRQAUUUUAFFFFABRXFeJvF9l4b1HTrXUI5Et73cPtWPkjYYwG/P8ACodE8Z2Wua/c6Tp0Tzw20ReS8Qgx7t2MAjqD2Pfn0oA7uiiigAorkPE/jDRvC7wR6pcPG84YoEjL8DGc46da6azuY7y2iuYt3lyoHXcpU4PsaAPG/FvgbVL3xWniG0+wX8RCo1jfplAoXBA4I9x6E1S1bwFqOvYgfTND0e33q0klupklPPO04AA6ccfWveqxPEOuWPh7T31DUJGSBSF+VcliegApWEkaNlbR2VpBaRZ8uCNY03HJwowM/lVqsXw9rdj4h06LUdPkLwSEj5hhlIOCCOx/+tWukiOWCurFThgDnB96Yx9FFFABRRRQBl6zbXl3YywWF79iuHxtn8sSbRnnAPqOKh8P6NbaFp8dja7iqkszucs7Hqx9zW1R0oA8p+KvhzV/FOnQadp0dv5QkErySTFSGGQBgDkYJqz8MdE1nw5pf9lalDaiGMs8csUpZmJOSCMcVuaD4x0bX9SutO0+Z5J7YEvmMhSAQCQe4ya3Na1W10Wwlv7wuLeLG8ohYjJx0H1oA1aK4/wx4w0fxRJPHpc0kjQKGffGVwD06/SuwoAKKKKACiiigAorzhviR4bTVG0p7idLtZ/IKtbuMPnHp616PQAUUUUAFFZOuavZaFp8uoahN5VtFjc20sck4AAHJ5NR+H9bsfEFgt/p8jvbsxUFkKnI68GgDaopoZSxUMNw6jPIp1AHhOo+CPE7+KdS1Cy1eEWeoRvG7Su++JGwCqgfxADg9BXten2cOn2cFnbJshgjWNFznAAwKt1y3ijxVpPheKGTVJ3jEzFUCRlicdelAHU0V5ldfE3w3aLE1xLdxrKu6MtauNw9RxyK9A02+g1KygvbVi0E6B0JBBIPsaALtFFFABRRXLeLPElr4Xtbe9vYpGtZJhFJIgB8vIJBx1PIA49aAOporhJfHGkyanpmmafMt/cX5ziBgREm0tub0OOcdcfq2Dx9oE2s/wBii4mW+84wbHgdRvzjGSKAO9ooooAKKKKACiiigAoopu9QwXcNxGcZ5oAdRRRQAUVwWofEHwvp19LYXeqeVcwvskQwS/Kfrtx+Oa7wEMAR0PIoAWiiigAooooAKKK5HSPGWgazqEmnaff+fdR7tyCFwBjr8xXH60AddRXAW3xD8LXWoppkWqZvHm8hYmt5V+fONuSoHXiu/oAKKKKACiiigAooooAMV82+NfCHjTUtT1dbd0vdNvdvlLLc4EIDKw2qTwRgjjsx9a+kqKAOG+Hvhf8A4RPQ0sZHjluXdpJpEHBJ6Y4BwAB1967misTXte0zw9ai71W7S2hLBVJBYsfQAAk/gKANumlVJBKgkdDjpWbo2rWWt2Md/p8xmtZCQkhRkzg4PDAHqDWpQBxfxBttZuvDd3FoMskd+dpUxvscqCMhT2OPcVzHw+0fxBJeHxB4lcpdvarbRWzHLIowS57KxIPA9eea9booAKaqKv3VA+gp1FABRRRQAUUUUAFFFFABRRRQAUUUUAFFFFABRRRQAVXusCI5qxVe5GYjQAtt/qlqeoLb/VLU9AkFFFFAwooooAKKKKACiiigAooooAKKKKACiiigAooooAKKKKAMvW2nj0u8e2m8mdIXZJNobaQM5weDXg3w68ZeIvEiaxb3F/EJYLMvBN5KAq47kYxXv2qqW067VQSxhcAAdflNfIXwm1jTdFvNYk1GeO3WSzYKJP4yCPlHqfagD0b4ZeMfEHim61SyubyLzY7RmgcQqAj5ADHA56//AK6w/BnxC8R3/i210fWLqOGNpWjkX7OoJYA4XoCMkAfjWZ8BhGviS93SlXNsdiD+P5h/+v8A/VTvjXo0+k+JLTX7F/Ka5wQyA5EyY59ORt+vPvQB6tpl/wCJLrxxqlmdTiOjWLB5AYV4DLkIGwOR3OT0ribTxr4j8Za9qFtoF/HpthZQySCTyUlMgU/KTuB68dOgr1rw/oM1j4amtZW8zUbyJ3uZnPLyuD1PtkD8K+Ufh1c6ZpniR7fxFaotvIrQyGcNiJu2QO2RjkY5z70rCse9eFPiI174K1DV71Va801NshJAErn7hwAMAkgfnXF2Or+N/EfhjVtbGrwpaxpIhs0tEYyKF+bBxkdfU9KueL49G1PwprieF7KGK1sZYXmngTaLjGdw6ZIXOc8jniq/wz13TbH4e6vFdXccMiNKoRz8zFkAXA6nk4pjKn7PsyxSa3NIcLHEjNgduT/Stez8ceIvFk+uXmiXlvp2m6Xb+aqSwCSSUAMec+u0/Tgdea5v4IJHLF4htGZjJcWpCovDMMEHb78iuT+FlzoFvqlzY+IrZBFcLtSaV2URMDyrYIwD3J6YFJq4mrntVp491LXvAt7q+m+Tbanp7AXKsAysoGSyg9Mg9/QiuA8P+PfHuuWepTWbWrpYoJ5p3jRBGoDErzwScZ/4DXfeXoX/AAivit/D+lfZbIwbBdAttuSAc4B5wpJGe+a4P4PZbwh4yHGPsxHT/pnJTGd94H8Ya54t8L6wIWRNZs1BimSNfnJyQNpGM/KR+Irnfhv498Qa/wCJodN1K9hWIq5Mf2cAuVB+XIxg9T+FN/Z4ZSdXA+8BHn/x6uM+I2lXXhHxvFqWlW7QRSSC4tmxlGf+NQB0GSePQ+mKAPdfC1/4kv8AxPqVvcalaz6Vp8pjdo4QvmMQcKO4KnGfcYr1iuD8NW6+GPCjXV7v+0GN728aQ/O8rDc2ffoPwrI8D/EfTvFl7LYx28trOq70WQg+YOc4x6UAdh4unvbXw/qNzp06QXUEDTJI6bx8vzEYPqAR+NeP/BLxJd6tLqdvcw2cUcarIDbwLFySc52gA/8A669m8Uf8i/qv/XnN/wCgGvmz4FwyTDX4oVAle0Co4OCGOcf59qAOqn+IGseI/FC6D4Xa2t0RnD3M67g23OSODxxxx1PpzW54T+IUtxpOtnWEiXUdIVmcJwJQMgfjuGPxFfOXgA2EHimKPWXe3hJeJ5PN8vy3IIyWBGOe+a9/Nv4F09dVSxtGuY4rA/a7u1maU7XbBGSSC3O7Pt7YoAwrHxr4vutJfX7e60q5s/NCT2iofMtQz4Bxxn8SeDnnqI/j7qWuW8UFmrpDpFycfI3zysACQ3ovPTvivL9W0HV/AVxBrekX32jS7gg291GflkQjIWRf89Oxr0j463T3nh/w1dSJsknBkZf7pKKSP1pWFYu6CviCL4a6gmoi2bTDprNZsjfvACScN+B/Ssb4L/2lH4V8RSaRLDHepIjRmZcrwpJH1x0rtrPWNPv/AIXXFpbXUctzb6XiaJTkxnGOfSue+Awx4f8AEA/2h/6AaYyf4Q+KL7Ub7VbZrGxjkNsbktBBsMkikD5sdc7v85rz7xdDrunLba74gTS/7Uu2VkhMP77aoGGYDgY4HPPauh+BTRwa9qkzMFRLR2YnsA6muPvp7/4m+NRHAXaBmxGHwohgB5P6k+pJoBHvvgvxdqb+FtQ8Q+IiFgiJMHyBPMAHQeuW4HvXDx+PvGVxpMniuOHT10eG5ET2gzv25Azkj/aAznr2xXQ/FcWr+E7zR9IVwulNC80cKfIFJI2k+oyGP5+tedfDCw8Lapo95Drd9LFLHIZWha5aNCgA+YAcE/rxQhI+rNE1ODWdMtdRtjmK4jDgZ+6e6n3ByD7ivkz45MU8ZRso3N9mjwPfJr6T+H8djH4ctf7NtZ7e0ZnMaztlmG4/N+PX8a+bvjf/AMjtB/1wi/maE7gnc7bWfHXi7wpf2La7bWTWlz83lxfeVe+T1Dc+nal+IvjjxHolxY6jpc9s+jX8SyWxMQJ+6CQ2eQef8kGk+PckZ0rRYldTKZCQgPzEbQM49K7HUvCA1D4cWujyJJHc21ss8a43MJgpJGPfLDHbNAyjfeKtcT4d2GuRT2yalNIqtlOJAXZQFHQNjaT24Nev6aLpbG2F8yNdiJfOKDCl8c4/Gvlr4SrqfiCa30u/jM+jabObnZKoZVfayquf945x04PFfWXSgD5x+NOv61o19aRqLGXTZl3xRzW6SkSL1JDZ55GD/wDXrvPE/jyLw54X0/UrhFl1C+t0eGAAhWbapYn0Ubh+YrzL9odys2kYGflk/mKofGKJj4S8JzCNigt1V3A4H7tMAn86ANmfxv4s8MS6Nd6/LZ3NlqMfmGGIKrovHXpzgg+nUVtfGjWdW0a3sby1ktJdNnIRre4t1kxIMsHGQe2PoQPWsjRZvAF34WstR1K0hku4Y/Je1WZ2kMgwCFQsM54Oegz1q7+0ER/wjullVKqboYB7DYaALmueKdZi+Glhrlu1r50uEuFkhBVkJZcBenpwR0zTvhl41muPCOp6hqccCQ6YSES3iEYK7chQBwOeB061zWt8fBOx/wC2f/o01yGk2t1efCjUVt/KZYNQE0ixn59oAyWH5H6D2oA6RfHvjK/0m/8AEVlLarY210I2tvI3MqnkEn05APPet34na7B4i+HFrqdurKstygZWGCrDcCPzrnfgpruh22l6lousTwRC4kMn+kkLG6lQpBJ4zx0rrPi1caZN4Ch/sgwmyju0jj8lcIMbs4/GgDzLwx4j8VaH4Ma60mzjj023um866faxZm2gAKegGQM+p9jX034C8Rf8JRoEGotH5c2THKo6Bx1x7dD+NeB2u2H4KXZDYM1yMgjOT5y8D04XNegfAOQv4VuFOMJeuo/74Q/1oGkbvxY1zVvDmiRalpVxFGVnCSrIgbcCDjGfQjp7+1cLJ408Ty/D9fEiS28U0NyY32whvNjyFDHPCkMSPfiuw+N9qLjwPeSliDbyxSADuS4TH/j36V4pFfWrfB17R5lWcX/log+Ysdwfkdvlz+XvQI7vRfGHivW/BuoapaS2/wBtsLjLfuQS8QTJAHTIznp0FW/hN411zxTqd5bX88BjigLqPKAbdkDPGOOefwpf2fowfD2oqwBV7rkZ7bAK8TvbbWPAfja5ttNcRzSSGOADlZIpD8oP6fQj2oA+i/AXiLWr4axqGt3lmdKs5HiWWNNuWQ5LDjlcevNcGvj/AMWa7FrGsaMlvBpenAN5Uke9nHfnHoCT0wK9H8QaA+nfDa+0m1JaZLQtIwJJds7pD6nPzfyrwL4U2+hX0eoaTrN9JaNKQ0bi7MIcYIZcZ2nj1pXFfoe8T/Eqwj8FjxMtu5dpDbrbE4Pnc8Z9MDdkZ4968W8Y614w1XwOmoaqllJpV9KNnlKRJEQ2QTgYCnaRyc8im/EKx02Hwfbjw+jppltqsschZi3nOUGJAe64G3P069a6XXryB/gxpy+ZEGZo4lVD1ZXJI+uASapOwzpPgNKlr4Sv7ieaJYEundj02AIpJY/Tn6Vl23xE8U61banrWlWNhFpOmkF1nZi8gzkgH1xg9qg+HHly/C3xAgfLBLhmXIJX93xwenSuI+EWjaZr0d/pN9qN5A7lXWCKfYko6HK9yP5UhJnrfib4h3n/AAidp4h0COFk8/ybxJlJaJ8Zx6YyRz7r71xjfFPxZc+HzqVto0CR20m25vCCYzkgKApPByeevbpUvjW00aw+H19baFNO1qmrBJGlOfMcKAdpA5Xgc9ODWDYnb8GL7lf+P8dRnPzJ09KBnuXh/wATXvijwVNqWnNFDqiIyEOBsWVQD37EEHn1rzb4FaxPdalq1nLBAu5ftDSIuGZtwBye45/CtH4FceDtXP8A09Sf+ikrlfgDn/hIdV9Psx/9DFAHv/ju61ax8P3d7o0kKXFspmcyjI8tQS2ODzxXlOheNPEeqeCNY1ZJ7YXtlNkO8XHlhQSABxn6j/63svi7/kW9Y/68Z/8A0A18zeCLmC3+GnisSzIpLbQCeSWUBR+J/lQB6f8ADLxZrnivRdWeVrY31vhbdjHgFipI3AHpkf8A66898N/Ezxhfam+kCytr27O6NSF2CNgeXYjjaPwrT/Z0dfs+sRF8yF0Yj2x1rB+DltJP491OdXZUgSYuA2N2XwAfX1/CgDW0D4s69ePc6Y+kx3equ2y1EPygMOu4HqAAT+Fbfwu+Ierazr8+ia75fnbW8oqoUh1+8px14BP4fl5j8GgrfEAMhYoBNt3dSMHr71P8NZFHxUkDbsm4uguD3w55/AGgD2Lx58RZdK1iDw9okUM+pSyRo8sp/dxMxwFI9eQfYH16RaF451XTfEreHPF6W0c0h/cXUGQjFj8o/wB084PBzwfbzCW2l0v4xxHUmyJ7/wAyJiM5V8iPp6EqPwrQ+I6i8+KmlQwMGkSS1Rh/dO8Nz+BBoAd40m8R+JRrN3c2+m/2RoV7cRqZ9ysdvQYHJJBUDoCT+W38JfEviDVoZ9MtoLGO0srRliIBG2T+DPPOTyfx56Vg/HDxCt1exeGdLC7BL5t0IQP3sx4CnHUjvnuR6V6r4St9O8A2GkaFKJpdS1WQu5RM/PgZJ54VeB+BOOtAHmmi/FPxXcapLpv9k299d4eNIYgV2uP4iecgY56fUV2Hw3+Iuoa7rM2i6vaRpcjdseIY2leqsM+x5FeZfC0Y+JM/tJcf+zU74YjPxOuD/wBNLn/2agDofEnipLL4grBrHhuylnguo1tbrzTvSIkbWOOGP8QyMjOK4v4wP/xcJ+Oog/kKt/FNN3xNi56vbf8AstUvjApPxBYDkkQYH4CgD6J8f+O7TwVBbwGFrm9mjJijBwABgZb0B56elc/pHxA1Cw1iDSPFtnBay3iLNbz28gMaqxIAbJ4GVPOc9PrXlPxdEqfEW1afcYiLcx7zxszzj23bvxzWv8e4mbxJpJjAMr24RQCd2d5x+HP86APqp22ozDnAzXgF38SvEdnosetz+H7NLGSUwoxuxlmBIOF6nlW/LPTmvd7FCllbo4wViUMD9K+NvijrreI9ch8NaLD5dhZzeRHBGihHmDFSwAHA5I/XvQB7p4F8ba14us9SuYdIt4hbJthJmOJJcZ2njjjv7iua+E/iCx1bxLq0cGgwafcvE000ySlyx3qCuDwBk54r0TwvDpXhtLbwhBITei1NxKwU4djwzE9iTkgeg+leFfAjjxlrA9LaT/0atA07HQyeJIZPiXbW2qeF7aPVElW3E4uS+1Tyj4A2k4IIPXnHGBjp9d+Ieqt4ok8O+GtIhvbm3B843EypuI5YL8wHAx1OevHFeZ+IT/xe2Iel3bf+ikqr8QfCl1Nr+qa/4buZbk2lwXvFQbZLaTgkjpuXryM9D2GaBHtUfjXU7vwdqeuW2kqLu0lkjMDSfcVPvOfXAySPavJPhPrfiS4utVvLLSE1Sa4dDPcSziMqeeMnt7Adq6j4a63car4G8Sx3fz3EKTO8xHMm+MnLHucg8+mKj/Z7nij03VDLIkYa5jRdzAbmIOAPf2oAreBfEen6j4+dZPDsVlqkpmjklinLKHAZmbHQk7WGfeuJ8ZeKPEOp+OLCGeyeI2d7EbPT3bYGbeNpYnjLcc9Bn61c+GpYfFO5AAIM11nJxgfNV/xyFHxg01nXcPtNoMZxzlcH8DzQB9O6Hc6jd2fmapp4sbncR5QlEnHY5FfIvxm1HVNQ8RC3vtOktYbXclvlsiZN5xIOO4A49q+zIJ4rmJZYJUljbo6MGB7dRXyz8folGuabMH+c2u0r7Bzg/qfyoAf4j0+00nw9ba/qfgxJp7m3W2uGa+OYsKFR9oBALADpggj1JJ7/AEbxDJpXw4ttZ0bQFjhjBZrZ5+iAkNJuPJ5H1xUfxWGfhog/2bb+a1zfhK5kuPg7qccm3bBHPGmFA+X7382NAne2m4Wvxmubmwlkh8PSy3UJ3SeWxMSR+pIGR09MV6t4D8XweLNIkvzELZ4XKTIWyFIGc59MGvDvhCAvg7xee/kN/wCinroPgSIF8N639qI+z+afNz02bOf0zQM17z4oXV1PqLeH9Iiv7CwQvLO9yEYqOrhOpX3x+Vd14S8Xx+KNCn1GytH+1QAq9sx6yBcgBu4Pr+lfL8b2eoPrY8J2DadYxafK108rGZ5Iw2do3H5QcD1I55r079nw50TWD/03X/0CgCxpvxnilea3vNFuBdIxVY7dg+49MY9etdV4C+JEHirUJdOlsjaXKqWQF87wOo6cEV4t8GI1bx5cswyVjmZfY5x/Impfhzt/4Wnc5OD9ousc4yfn/PvQB6l8UtY0jUGh8MLYPqmrSujQxRSqnltk5y/8JwDwR0IPvWf8Lda0iyt9U0fT9KmtNVhMkrWsswkaZkGNofA5yMYxxyfWvLbm9OmfF17vUCAq6iVJXoEb5UJ+ilSfxr6Zs/Dfh3TvEEmsxhF1S9JZS85JOR82xc9+vfr2FK4rnlGmfGoSXMltf6FOk4DKsdu29i4/hIOPSu38B/ESHxVf3GnS2MlndxKWCsdwIBwQfQj0rw/4ZRKfihKxAJWW6IyOh+Yf1rc8As83xb1h0+VVlug4JzkBsfzwaYzY1rWtJm+I1qms6Fem9SWO1thLMpiUFiFk245BLA9TjnvX0kSFUk8ACvkL4jj/AIurZ/8AXe1/mtfXcoBjYMcAg5NAzxGX4pTTzahPpOhS6hpNgcT3KTBXA5+YJydvyk59Bzim/EPxBaXvhSxu7/Qp7rTLxY5C6XSxGGQ9B3JOM9sV4fqdlrngPU21XTbkT6fcsfLuo8NFOhOSjr+hB/CvSPGepQ6p8JtMuoLf7OhnRPKGcKVLKcEkkjI65NAjf07xRaaD8PH1Pw7o1z5KTtGqzNuKk9ZXI7Z4474HFc18IfE+qzXGrStpd1qEl7crJJLDtVI3I75wBn+gqXw+D/wpe/8AmJyXxnt+8Fan7PGBpOqZPW5UD/vmgDqvDHxIXXdbn0YaVLBcx7wA0qn5lByCRx1GOKXw58TLXWvECaCdMura6Z5EbzGUhWRWJBwf9kivHPhpz8Urs+s11/7NUXgko3xfkdDlWvbsg5zn5JeaAPdPFHj5dM1mHQdJsP7T1STgx+cI1Q4ztLHjOMn8qf4L8f2viO8m0u4tXstThLBoWO4EqfmAPtXk/iu6sY/iGo8OWjXPiB5QjPcyYt4324JABBJA65JHoPXl/h1DPF8UIVuphLcrcXQlkVcB32SZIHbJzQB9B+JvH1rpWqR6Hp9pJqWsSkBLeN1VQTnhnJ4OBn6Gm+HPH0GuHUrVdNuY9RsEZpLTKsz7TghTnk54rwfS9Yj0/wCL89zKwaOS+ktmJP3d2UHPscfgK+kdD8JaLoes3epWQdby8Vi6tLuG0sCSB6ZxQB5n8Kr7w5e+I9Uk0nTL2zvHhZpRPICqjeMqB25x+VeweLTjw5rB/wCnKb/0A188/BQY8a69/wBcpP8A0aK+hPF//Itaz/14z/8AotqAPAPgFI0Y1qXaH8qNTtU8seTgZ47V654Q8bDxTdTQ22lXEUMBKzTO6FVbsODznHavj3w5fazY6JrLaYoW1k2R3Uq8OiknGOehwQa+n/hhr1ve+BZI9Pt1jvdPgdJIo127nwSrA9y2Mn3z7UAamqfEOBNVm0fRtNudUv7dmEyR4VV2/ewT1IPH1FdB4e8XWmv6TcX9jBO89suJrTbiRXxnaM9e4H0r5/8AgBGJPEWpzy/PMLY/M3UEuM/jWr8HgR498R/MdpWbI/7bCkI6i1+NOiPJJHd2F9bleOVVue4PORXWeBviFpvi+ea1ggmt7mNN+yXB3DOOCPwrwr4OxI/jy7LqrbUmYZGcHcOaT4Yf8lMuf+utz/7NTGZV/GLr4tuCEX/iar0Xj5WHPXrx+dfQuu+PxpXiFNBTRL26u5MGMQlTvUgnIGfY9cYAJr5s1qS8h+J11Jp8CT3i6kTDE7YDtngE5GPzruPhZ4oKeMdTj8QCCO9vGZRPJwY5A3+qBzgKece4A5zQB6r4z+I0PhK+jtL3SbxhKgeOVSm1xxnHPUHgj+hBrNHxe0OTUbGxghnm+1GJWlUYWNnIGDnk4zzgVxP7RSeZJoy47SZP4rXq2i+EPD82k6FeSaXE01nbRyQkMwwxAYkgHDc885oA89+JGr6f4o1uHwtDb6reSWjtJPHZBArMAOCWPYEjPGDjrXa2PjTSYfBUmqaJavLHZxhDaKoDRN/t46DuW78187fC8Xt34ovra1146Td3KORKYVk847slcEjnkn8K918P+D7Xwjp3iGCLVheTy2bNJGYwpj+VsHAJ60AcP8MvGmozXurXl3p19qMt1LGzyW0e5YhyAMdgB0HoDXVTfGbSrbUJrO50y8i8mRo3b5TgqSOmfUVl/s84Gn6uSQP30Y/Q15XNGkvxaZJFVlOq8qwyD81AHvXhX4qWOua1/ZU9jNYvIdsBkOdzf3WHY1wnxY1bSD4ntI9e0zUWjs1zFEkiCOdSc7vXBIx17dq5TWSR8YcLjJ1CLqPZav8Ax3SRfFdq0rKyNaJ5YAxtUM3X15yfxoAn+PUwaXQXhUpC9oSi9gMjj8sVveH/AIr6ZoWgaTZSadfSbLdYzNtCoSOGwSecH0rn/jeM/wDCOA9DZYPH0qX4mhB8PvCQSIRLtX5QTj/V8nn16/jQB9Ktr+njQ210TZsRCZt+MEgdsHvnjHrxXlz/ABU8tY9SfQLxdBlcxx3u4bmYEj7npkHvXA+JJCPgvpIDsQZwp5HOHfjj6fpzzTvFHyfBnRu+JU/9CegD6is7mK8tYLqEkxTRrIhIxlSMj+deZ/FnXNAsNFfStdW7kS/U7I7UDf8AIynOTwMHb1z9DUnwalnm8E2BmZ22tIqFv7ocgAew6fhjtXgXxbvbiH4hGS5JlgtWgaGIkY2bVYgfVt1AHTfC++8PeGvEDadJZ6jDqV1shV7ooQpbBVcD7ucj1rk25+Lkn/YU/rX0fceFfDut39h4qu7cpcFIpRuk2qxwNm8dyPlHvgDkcV83Y/4u63/YV/rQB9KeLfHFn4fvbbTIreS+1K4OFtoSMrnpuJ6Z/wDr1H4V8d2viO0ujbWc/wDaNomZrIEE5zj5WJAIyPb6V8vyXF5N8ULiRL5bK4bU5ES4lQOEG4qvB68YA/DnvX0B4R8ESeHvE51G41+O4vbmKRpbdYAhlBOS3B4Gdp6dRQBVsfjJoct3La3llfWbxhhh4w5Lg42YXJyenpXQ+B/iJp/iud7RYJLW7ALLG53BgPQivnn4Y20dx8TGaVQwjnuJFBAI3ANg/hnP1Aq78Pzn4qA+t3df+gSUAe/a14+tLPWj4f06yn1HV9wXyIyqL93cfnY44FV/BnxFsPEl8+lzW8ljqSbh5EpzuK5yAfUAdPY+leW+Ip9MtviSZtFimvdceZVEcrbbeOTbtbJHzHAGT259sVx/w1E3/CzrY3OwTme58wJ90N5cmce2aQH2Tf3QsrSe6aOSQQxlykS7mbAzgD1r5O0f4g32r+PYNTl0+7mijilihsrQB3VSO+SMnPJPt7Cvrw9K+OfhUMfEmb/fuP8A2amB9Ca/44tNL1C30m3s7i81SdA62yYUrlSQGLHAPHSn+FPHek+JLlrKLzra/QEtbXCbW4ODg9Mj06+3Brxrxonh218cpcaX9pudeNxH/o6ttt1mJHLMBk44JA79e4rk/h35w+KUP2jy/Pa5uvM8vO3dskzjPOM0AWvjREq+OomRVVnihLEAAsckZPvgAfhXvmveOodA1eLRpdJ1G4mkVTC0CK3mjHJAyOh4/An6+A/HByvjSPa2HFtEVB6McnitfwH4wI8cXM/iaNEvLkC3WZ8Ktsy8bQOwPTIPf3JoA+hPEnivTfDenR32pGSPzANtuAplJIzjbn8OuPesDSvH1vNqUOl6rYXGl3VwoeATEMrqQcHcOnQ14v8AHBmuPGOl2zufKWJAAX4G5zk+3T68fStD4+RrDf6L5PyMsLqoXqACMUAei+JPippXh/U59MutN1EzwnDEIgVhjIKndyDXUeJPF9voNlYXsun308V5gKIUUshIBCsCepz2z0rx74x6JPeeHNI8QlD9pgijS74wcOBhj9G4/wCBVb+H+pXPjq40YXkTeRoKGSV26TTHiM8Dtgn6g0Aep+LvGGneG9Liub5ZhLcqPLtRgSnI5yM4GM8+9eefCa+0fRJm8Omwu7HVJwsoa5O83GVLZBUYUADgfqTXlvxwmmbxjIskrBIoIzCGHA4ycfjmvSIvBl4+q6L4p1zxNb5U24VRarHu6bUGDjknrj1PbgA8c8Q6jaWPxOutQ+YW8OpZk4ORtOHPvyCa+hvDPxX0nXNYXSza3Nq8jbIXkGQzZwAQORn3rw/V7dJPi+0cioyHUY2KhcA9D/8Ar9afr7CP4usxzg6hEvHuFH9aAPpnxt4z07wjbI90GluJQTDAhGWwRnPoOevtWHpvxFtm1WLSda0250i7nCmET4ZW3cDJHQk8dMcckV4T8YZGk+IUKyMWSNYFQHsODj8yfzrd/aAGNc0xsnP2bgAf7ZoA+rQc1wHizxvZeH7mHTobebUNVnI8uztxlserHtx+P4c11Hh9mfRtOZ2LM1rESxOSTtHNfJWhTy3nxgMsinedQmwOThQGA/QCgD6U8N+MtP1y7l05o5rLU4RmS0uV2uB14xweMHHWud134p6Loep3Om3tpqMc8DbSWhAVx2K85I98CvF7yVovjIJEJB+3ovI7FQD/AFqj8Y7dLjx40bk4kECn6bQDQB75pvxQ8P6jrraRHI6KN4W7l2rE7L6HPQgHBOM/lWRe/FrT/PnXStNvNStrVd1xcRrtVBnGRnt9cV0eofDvQJIrmSx0+C2vHspLWF1BCIWQruKjq3PXrXzh4P8AEEHhHT/E+ialbh7mZDGgGHQyLuXace5zn27UAfRnhX4h6Z4muza2dpeqVQvJK8Y8uIYJ+ds8dOK8t+I2t6N4mvLeZ7fVbjR9JldLue2jAjLMQAoJI7gDPHDVqfB7wzdWmj6vPqqyWllqEIQI5C5j2nL89OG4z7143cS/ZtD8SaboEhutHSSBrq7nG1m+fChFHAy3c8kCgD64sPEmljwwur6XaXE2nwrgQ28QDqqnB+UkdPrXFWvxk8MzRM8iXsLDGEaIEn8jj9awvg2FPgLVsNkl5sjOdp8sce3r+NcP8I7C1k8LeLbqSCN7iO1ZY5GUEqDG54PahjZ9H+H/ABdp3iDSZ9U06O6lSAlXg8v97uABwBnBPPY1l+HviBpGvyXkdpFeeZaRGWRGh5IBxgAHr7V5N+zrvQ6whJ2/uyB781H8G8J448TsSAP3pJPb97QI9n8J+ONI8VXM1tp/niWFPMYSx7eM4459xXdV8pfAUEeI9TBOcWzf+hrX1JDd208kkUNxFJJGcOiOCVPuB0oAs0UUUAFFFFABRRRQAUUUUAFFFFABRRRQAUUUUAFVrv8A1RqzVe6GYjQAtt/ql+lT1Db8RL9KmoAKKKKACiiigAooooAKKKKACiiigAooooAKKKKACiiigAooooAK4p/AnheS+kv5NGtnuJX3uXyyk+uwnb+nNdrRQByWn+DvD+nXy39ppcMVyhyrqWwvXoM4HU9v5Vs6rpNhq8ccd/ax3CRuJEDj7rDuK1KKACuU1Xwf4e1ebz77SbaWXJJfbtLE9ScYyfrXV0UAZtlpdhY2I0+2tIo7TaVMIXKkHrkHrn3rk1+HfhJZTL/YdsWJJw24r6cKTgfTFd9RQBzej+F9D0V/M07S7aCT/noqZYdRwx5HU1nal4F8M6pevfXmkxSXLks7hmXccYyQCAfyrtaKAObv/DGjahpaaTcWKGwR96wIzIAck5+Ug9Sfzrmovhj4Qh3eXpLLuG1sXcwyPT79ek0UAecT6DofgnTb3WNJ0tY7i2gdh++c7uOhyTkV5jYa2fibqOgQvarFJYTPc3qgFo9oK7RyP4sYxX0lJGkqNHIiujDDKwyCPcVWtbG0syxtbWCDdjd5UYXP1xQAt8sLWdwtwpaAxsJFGclccjjnpXgnwz8LeR4r1DXLKwuLDRlVorSOctvfoCcMd2OCefUDtX0NRQB5B8TvF7aEyaS9oHh1K1kj+0M+0RsQV54xxkGuH/Z6sZ1XVL9k2wNtiQ/3m6n8uPzr6JvNPsr7Z9rtLe42Z2+dEH2564yOOgqzBDFbxLFBEkUSjCoihQPoBQB594i+HHhzX7t7y5tXiuZDmSSCQrvPuOn44zWtaeDdDs9Dl0KC0KWU2PNw5DyEEHJYc54Ht2xjiuwooE1dWPL2+GHhtrqGYxXRhhIK2rXDNESOmQ2T+GcV1XiXwxpXiW0W11K33pH/AKtkba0Z9iPpXTUUDOLsPBOhWOiyaJHaubKZt8wMrBpTxyzAg9hx0qtp/gDw7pqXMdnaTQJchVlCXco3KCDj73qPrya72igDzuP4beE4t2zSmXcNrYuphken36SH4a+E4GLQ6W8bEYJW7mBx/wB916LRQBzekeGdI0e0ubSztAsN1/rw7s5lyMHJYnsT+dcdD8KfCcV8bv7FI43bhA0pMYP06kexOK9VooAZHGkSLHGioiAKqqMAAdABXH6z4K0HW9RbUNSs/tExhEOGkYKACTkAEc812dFAHnen/D3Q7W7W6nFzfyRjEQvZjKsQB4Cg9hwBnPArK8XfEa28M+IrTSbi1/0eRFee5LH92pJ5CgEnpXrNZ17pen37q95Y21w6jCtNCrkD0GRQBwnwx0iKz0+71SONoxqlw9xHGwxsiLHyxj3XB/EV6JeTG2tppxGZDHGzhF6tgZwKmVVRQqgKoGAAMACnUAfFXj7xI3jO3sLlraOCeO5a2W2Em52BAIbGM9TivrWLRbe40C30fUoY7iFbeOKVG+6xUD+ozVr+xdK83zv7Ms/N3bt/kLuz1znHWtagDzzRvh34Z0S9N/Z2Deerb498rN5ZH90E/wA8mvnz4l+M18V2Uti1sLSWyvR5cbNueXhlPAHBH+etfY1ZT6NpbytM2m2bSs25nMCkk9ck460AcP4e8J2l/wCC9I0rXLZpVijEhiErpgkkjO0jPDd63tD8G6BoP2n+zbDyRcp5cymaRw6+hDMR3P5119FAHlcnwp8IyXj3J0+QK2SYFndY8+oAOR9Ace1dZq/hTRNYtba0vrBZLe1/1Mau0YTjHG0j0rqKKAOBX4e+GFtHsxp8gtXcSNCLubaWAwDjf15rc8PeGtJ8ORyxaTam3SVtzr5ruCfX5icV0VFAFS/s7bULWW0u4Umt5V2vG4yGFea2Xwo8I2sbo9hLcFj9+Wd8gccDaQO31r1WigDnPD/hnSfDiSJpNs1vHIcunnO4J9cMTzxUeqeF9L1XV7DWLqFmu7L/AFRDYBwcrkd8Hke9dPRQAhAYEEAg8EGvKrj4UeEp7z7T9hljUnLQRzMIyfp1H0BAr1ailYTRiz6FpdxpY0iWxhawVQogK/KAOn4+/WvNI/g94WTzflvDvIK/v/uew4/nmvZaKYzmtA8L6P4fheHTbJYlcYclixf65JrgLz4P+GLm9a6U3kCs+428UiiPrnABXIH0P0xXslFAHFaz4L0jVdLstIkWaHT7RgyQQSbQ2AQAxOSeueuc96wW+GGgmzawSbUY7J5hM9ul03luQMcj8jnrwOeK9TooA43QfBuk6Db3Vvp4uYorlcSL9ofH1HPB9+tV/D3gPw/4eu1vNOtZY7lQQHM7ngjGCM4I+o/kK7qigTVyKeGO4hkhmQPFIpR1YcMCMEGvKrX4SeEoJHaS0nnDdEkuHAX6bSD+ZNetUUDOD0rwF4f0h7p9Pt57f7TCYZAlzJjafTJzmqNn8NfDWnv5ljBdWkhTYzwXkqsw75O7v6dK9KooA8v074X+GNNuUurSC6injOUdLpwVOOoINamm/D/wzpl7Ff2mnMl3E29ZTcyk7vU5bBrvKKVhWOL8U+C9G8TyRz6hDKLqJNkc8MpR0HJGO3BOeQaj8PeCNH0K7N/GJ7vUMEfa7uXzJACAMDoBwMZxnBIzg13FFMZ5bcfC3wxPePem3uFuHlMu9Lh1IYnORzxzWpZeBNHs7+LUI3vmu4ldY5Jbt3KBlKnGSccE131FAHmNl8M/D9hdLeWgvYLkEkSx3bq3PXkHvWfpvwq0jTtVi1WDUdU+1RS+arGVDk55zlMnP1r16igDx/VfhRo+papPqr6jqaXc05nLCVDsOcgLleAOMZzwBTNY+FGmatfyX9xq2qtcO2SzSocegHy5AFex0UAcR4h8FaV4i020sdSEsjWqBY7lWAlHGCc4Oc4ycjrWVpnw9sbfVbXVL/UL3U7m0VVt/tTgiPByD0ycHkc9a9MooAhuYvPgli3sm9Cu5eoyMZFeJWHwfsdOu1vLPXNShuVJIlUpuGQQecehNe50UAeHXVpY/DfUYdWlutQ1KbUmFo73Uy/JyCDnb0GK8++BA/4q7V27G2fn/totfTWtaLpuu232bU7OO5hBJAccqcYyCOQcHqKj0PQNK0GEw6XYxWyH7xUZZvqxyT+JoA8wn+Emn3Gqy6tJrerfbHl81ZVkQMpzxzt7cD8K37j4fwDU7zVNP1rVbC7vHZpzDIu1ge2Nvbseoya9MooA5Hw/4S0zQtEl0a2RmhnVlndj88pYYJJHtxx0rkPDnwp0PQtTj1COa6uDE2+OKZgUVx91sADJHOM56167RQB49pfwutNN1pNZh1i9F2sxlJCoASc7h06EEj8as+L/AIZ6d4n1Y6pNfXVvMyKpEW3GV6HkccY/KvWKKAKGmWFvpdlDZWqbIYV2qP5k+5OT+NeXeKvhhbeJ9Uk1G+1i98xhtRAqbY0HRRx0GT+Zr2CigDzrW/BR1rQrfRbvWr1oIm3O+1N0uPugnHQVl23w2t7fw/caCmsXwtJpVlONoIxnI4HIPBOfQV6zRQB43pXwvi0m0vbKy1/UIre9TZcIEjO9cEYyVyOCenrWr4Y+HdjoEd7brf3dzZXkRjntpdoRu2eBkHGeQR+len0UAeK6f8IdIsZZzHqepiCdGSSFJggcHOASBkgccHuPwrb8J/D6DwtJcPY6vf8A71CuxmXYrYwH24wSPcGvT6KAPGPDvwsg8Paj/aVhrl6lyQwJMcZBB65BFWdF+GNrpOsRaxHq9692kvmuzKmHJzuB46EEj8a9eooA8w8X/DfR/E12b12ltLtgA8kOMSe7A9/f6Vb0fwJZaYHmN9fXOoCBoIbyeUs9upBAEY6DGTj6n1r0SigDxTRPhRb6JqUeqWOu36XaEkOyI2cgg5BBznJrQ0P4bRaPr512PWr2S8eRpJcogWXcSWBAGMHP4cY6V63RQB4/rnwzh1fXn119Zu47syLImI0Kx7cbQAR0GB16160I2MAjkfcxTaz4xk45OKmooA8Wt/hpdWukXejReJro6fdNueKWBXIOc8EnjPGffnvWxrvw/i1LQdP0C31B7WxtPmIWMM0r8/MTn1LHHqfpXqNFAHB6D4Ls9L8O3GgS3Et1azlixcBSuQPu46cjI96xfB3w2sfC9+t5FqF3cbMskUhAQMVK7sDqcEj8a9WooEklseNX3wo06XVpdUsdU1CwklZmcQuOC33tpPIzk+tS6B8LbDQtbh1e01K8MsTllSQKwIIIYE47gnnrXsFFAzx3VfhZYX+vTa1Hql9azTS+awhYDB74bqM8/nRo/wAKtN0nWItUg1K/3xSF1XeBnORgsBnocH1r2KigDyDxf8LdK8Sao2pfaJbOWRQJVhQYdv7xz3Pf6VvaB4NOi+fOmr3l1fvCLeK5ujv8mMHO0L0PIzzXoNFAHk3hH4djwzq8uqQatLLJMpWVWhUBgWDEe3I7V6Fr+nHV9JvNOE7QfaomiMiqGIVhg8H2yPxrXooA8j8KfDa38ORahbpqDXEF9CYpUlhHHHBHPaqfg/4XjwpqiX9hrtzgjbNEYlxKnXafT69a9oooA8kPgK60zXrvWvDuqLZyXe7zYZot6AsckjBHfnB6VreD/BMPhmG6mju3n1W7B867deMk5+VfTPPOefyr0WigDxzw58M/+Ef1M6nZ65cfaHVlkLQIQ27rj055/CrHh74aW2ha2mtQ6rdy3IZmcSImH3Z3Z4757V63RQB4xcfCyCbXBrg1m7S9+0faCwjTG7OeBjpnHrxU+ufC3T9V1ebVUv7i1llk80rEq4VuORx1JGfqa9gooA8l8TfDyTxP9l/tTXbiT7MpWPbCi9cZJ9ScCvSNGsf7N020sDKZRbxLEHK4yFGBx9BWlRQB4Bq/wfjk1n+09H1aSwzKZShTcUbOfkIIwOvXNemaD4StNJs76J557u5v8/arucgySZGMZ7ADoK7OigDxLwr8K49C1NbuTV557eKUSx26gorMudpfB5IJz/8AWyDH/wAKnR9dk1x9cuBeG4+0KUhUBWznpzkdK9xopWFY8Vb4Xb9dbXZNduHvTOJwzQrjIPQj6cdqueMvhrF4r1Z9RutWnj+RY44ljUiNQOme/JJ/GvXqKYzyLxX8NYvE/wBh+16rMn2OAQp5cS8jjk+5xTNW+HE2s6dp+naj4guZrexTbEFgRSewJPfC4H4Z6mvYKKAPP7DwPYR+FV8M37te2ilirldjKSxYEEdCCT/I8cVxo+GF7NYQ6JeeI5ZdFgk8yOJYAsoOOm7J4yScV7lRQBU0+zg0+zgs7ZNkEEaxovoAMCuG8d+BLDxi1rJcTy281uGUSRAEsp7HPv8AzNeiUUAeTeFvh2ulJbDUtWudQW1fdDbk7YVOcg7ec4PPWqR+F0P/AAkb6+NYuPtBuPtCr5ScNnOD6jt0FezUUAeMeNvhZaeI9Tk1a2v5LK8dQWATcpcAAN1BHAHT610PhrwY+jST6jcanNf63NEIvtlwCwjX0Vc9Px/mc+jUUAeMaJ8Mf7F1oaxaazILjc5YPApU7s5HXjrTtF+GMeleI4tfj1eZrhJnlZPJXDbgQw9gQxr2WigDw7UfhPDceI5tatdaurQyzPOREo3o7cna3pkt26HFLpXwni0rxDDq9prd2qxP5m0qDIzEnIL+hBIORnk17hRQAV4EPg9D/bkt/wD2zcLbSuXeJF2u245K7gfunp0r32igDwjXfhHHqOvSavba3c2jvL5wwm5kbjoc88+v61HpfwouNN8Txaxb67IsccolyUzK5x84J6fMS2eOhr3uigDxXxh8Lx4p1uTVrjWJIWIVY40hGEVegznnnJ/Gm+JvhTb6/qbalJqkkUzogfZCo3MoALcY5OM17ZRQB5X4s+HkHijT7aO+vX/tK1Ty471U5ZfR1z83c9Rz+NZ6fDy41TWrfV/E2prevbqqxwQxlFIXpkk5PPJ9ya9kooAztW0621bT7jT7pS1vOhRwDggeo9x1rnvA/haDwlpjWEM3nl5TI0pQKTnAwcemK7KigDzbx94CsvGX2eWW5ktrmBSqSIAwIJBwQfx/Oq3hrwAuk3VlPe6rcaimnoy2UMqgJCT1I9fb0wPQY9SooA8Gb4VXT+IX1+TxAWvGnE6/6KMAjt97kdvpTr/4VXV9rza9L4if7eZRLu+zKQCMAADPQAAfhXu9FAHmvjPwFa+KhaTzXLW+oWy4FxFGPnPH3ge3Bxzxmsm8+HDa1rlvq3iHVPt3kIiLDHbiNW284bk8EknAx1r2CigBFUKoVQAoGAAOAK8p1v4ftceJovEmkan9gvVO6QPF5qu2MdMjGVyCP5V6vRQB5boHgFLPxDceI9Tu1vNQkkMkYjjMccZIIPBZieDxk8Vzvif4X3PiDxDNrM2sohZ1McQt/uKuMAndz0r3SigDH1yR4dEv5GuPIdLWRjOik+WQh+YDrx1xXxt4J0/x9c6ebvQIPMtXlY+a5gyX7kGT5vxr7au7eK7t5radd8MyNG65IypGCMj2rze3+HOn2Dv/AGTqmradC53Nb29zmPPqAwPPA5JPShaDTa2PO/Cmt+JNT1O+8FeKN6vcWzoZRtEkeVJyCvDAg4qaw+Dlzb6bfWL+IpFiueTFFFhHKnKFs8nB7D869l0bwzYaVdyX6tcXN/IgR7u6lLyMo7eg6dgK6igR5D4P8Caj4d0HUdN/thXlvOF/dZjiHQkA8kkfQe1Z3h74caloNhqen2uuQtb6hEY5Q9pkrkYyPm64JH417fRQB5d8PfBE/g6S6/4mEdzFcBdw8raQRnGDn3NcpbfDrxFpeu6hqGj+IILSO+ZzI5g3uAxLYwRjr3BFe+UUCsr3PFPAXw7v/CesG/8A7Tt54pI2jmTySGYHkYOeOQK5D4feGrvw78RbizW/W58q1Z7p1QjIbBCnnrkqf88fTVYujaJYaKky2cO15pDJLIx3PIxOSSx5NAG1RRRQMKKKKACiiigAooooAKKKKACiiigAooooAKr3IzGasVXuf9WaAHQf6tfpU1Qwf6tfpU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Fz/qzU9QXAzGaAHQf6tfpUtRQf6tfp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Nx/qzU1QXH+rNAD4v8AVr9KkqOL7i1JQAUUUUAFFFFABRRRQAUUUUAFFFFABRRRQAUUUUAFFFFABRRRQBlazqkOj2T3txHO8KEBvJjLlQTjOB2FczoXjvRNeuha6c9zNJ3xbPhR6sccD3Nd2QCMHkGvmqxY+CvijLatsh0/VvmUAjaA5O36YcEY7A0Ae8eIddsvD9oLu/8AOEJbaWiiZ9vGcnA4HHepNB1mz1+wj1CwZ2t3JCs8ZTODg4z1571xXxPvJmsLLRLZZTNq9ytuWjx8seQXP5fpnnipvFfiaPwJaafGmlXFxp4URtLEf9UBgDOepPuRk0AbniLxZpXh65tbW+kl+0XRxFHHGWJ5A/ma29U1K20q0a8vHZIEKhmCFtuTjJx0HPWuBmW2mtG8djS7i5vo7Pfb2s8qjZGMnK4BwSpLdzzgdaln8VwTeEzqeqaZLFFf/uLe035e5Dr8oBH3d3PPoM0AdtPqtnBLZwmUPJeHECx/NuGM7uP4cc5rUr508BSaf4a1yCwu9C1Ky1G9HlRS3U6yqqckBWwBjoOBnpXo/iHxjJZ37aXoulTavqEQ3TxxNsSEcY3ORjJ9KAPRKK4nwh4utfEfn25hks9StmZbizlHzR4OM59OldqzBFLMQFAySTwBQAtFeO33xLxLdNpWhXupWVscPdxAhDjqRwcgc8/0rvfC3iTTvE1gLywlzjAlibh4mx0I/r0NAGxqN7Bp1pNeXLFYYV3OQpYgfQVz3hLxZp3iuGebTxKFgYK4kUA5Iz0zXK3/AMQVmmuYtG0a91W1tiVurmFdqqe4UEfMR+Hr0rhvgvq1vY6Hr+oXQaOCCdWbAyenTHr2oA+kaK8a/wCFveHHsJ7mFbp50JVLYxgO/BOepAXjJJ/LtWtF8S9Bn0EarBKzzNlVsePOLgfd2jt33dMflQB6fWba6pY3dxcW0F1FJPbHE0Yb5k+o/CsDwb4u07xZZyXFmWjkibEsMn3k64J9jj+fpXhXjy50PUfEMl7p0erSCIrDqFxp0IMJXnJLA5J6D0474oA+nrS6gvIRPbSrLExIDocg4JBwfqDViuA0zxd4Zt/Da6jaXPl6ZahYdojYtGcDCkYJzyOeh9e9cdJ8ZNBGmvdxwXDT+YUS1bAfHGGPUAHnoT0oA9wornfC3iGx8T6XFqVg5MbHa6N96NwBlT7jI/MV0LMFUsxwAMk0AULXUrK7Sd4LuGRLdikrK4whHUH0rI8R+KNJ8OWiXWo3GxJB+7VFLNJ9BXztr114UuvEVxrLXWrrps0yi48q1P2e4Ixkb9wO0kHIIzzxXr3xJurS++H1/d2ckE1u8UbROeVxvUceh6ge9AHe6HqttrenQajab/InBKeYu08EjkfUVq1w/gy6gsvBWmXVzIsUEVmru7dFAHJrmY/ipo4vEjuLS/trGUDyr2aAhHJ9O+MYOf0oE3Y9eorh/EHjnQdAlt4by7Je4QPH5S7wVJ4bd0x369Kwl+Knhdr+OzE9x+9fYk3kkRnnGc9cZ74oGeozSpDE8sjbURSzE9gOtcvoPi3SNdnNvZTSeb5fmqssTJvTOMrkcjNZvivxfpGj3CaVqS3iC7XyxMkBKDdx97uRnPGf6VwWp3MHgjV9PuvEGo3uorbW5jsjHZLGkYOVwWB+ZtoPBHvQJs97orhPEPjzQPDzQx6hcyJNKqusSRMzBT3OOP1rn5fix4Zi1IWTSXHlEkfa/L/dE5xwc5I684xxQM9borzPUfiZ4YsNQFg948jBgryxJujQ5xy3fHfGa9KR1kRXUgqwyCO4oAdRWD4i16x8PWJvL52Ck7UjQZeRuyqO5ridM+IsFze21he6NqdjdXLssSTQkAgDO7nB/AA80AeqUV86ad8RLjUPG7Rz6ZqMdtBC0UVtArM+4kfPIo7Y/Lj616T4l8eaZod62mrDdX2oqFZre1j3FQRnJPbjB9eRQB6FRXEaJ410rW9MvNQs0uyLMfv4DATKp9Nozk8HofrivMvBnxGm1XXNUe6sL5lleOG3gt4TIIgC2Sx7HufoaAPoSiuG8O+NdO13VLjSooLq3vLdC7x3EewjkDHXrzn6VDaePNHudeOg7buG93siiaAqrEZ6d8HBwcUAd/SEgAknAHUmvnS0+Iv9o+O0T7LqSWNvG0EUEUZLyOSPmdOCB+ZGB749L8c+J9L0u2fSp7mYXt7E0ccdtD50iggjdt6Y9s5Pb1AB1elazpuriQ6few3IjxvMTZxmtavJPhvrXheOxutO0rzbdrFTJdfao9kjY+87fTGD6cUxvi94SBmC3Ny4jxtIt2/ec/w5/PnFAHr1FeXSfFLwrG1sv2yRjMFJxEcR5/vHtjvjNVrD4q+Hr7XE0qMzqsj+XHdOoEbvnAA5zg9iQKAPTNT1C00uzlvb6dILaIAvI/QZOB+pApuk6jbatYwX9m5e3mXcjFSCR06GvK/ilrvh1Ut9K1a+uY2juEuJIIIS3mqP4CeBg7gevavSNU1bTfD+mC7vJVt7ONQqYUntwoA+lAG5XHxeM9Bl13+wY79W1DLLsCkqHXOVLYwCMHj+tc3ovxL0q9vY7C/trvS7qUgQpdRkB84A57Z9Txx1rzzxpe2mnfFnR7m6eK3t4oVLyHgDO/k/iaAPpeivO9E+IvhzWdUOmWt24nLFYzIm1ZSP7p9+2cZr0SgAorm/EfibS/DkSPqNwVeT/VRIpZ5Dx90Dr1FZ3h7xtoevTNbW9w0N2pH+j3KeW5yMjAPXj0oA7WiuBvfiD4ZstVGlTakguAzpK2DsiZeoZjxnII4zz6VPoXjjQ9a0y71OG5MFraMFma4GzbnGD175wPU8UAdvRXmb/EnRIPs7XsV/Zw3Khopp7YhGB6HI7d/pXR6l4r0XTtJj1e4vFFnKdsbBSS5zj5V6nofyoA1jq1gNRGmfa4vtxXf5Gfmxyc/p/nNadeF+Edc0K18RSyXf9pJq+rSbUnv7cxBgcbY17Y+6B+HtXeax450HRtYh0i9uzHdSEbiy4SIEAgsxwADntn3xQB3FUNU1C20qxnvruTy7eBC7tjPH0rhNJ+JXhvVdWXSre5lE8jlIneIhJGB6A+/UZxWT4k8Q6B4lupvBl0l/DdzSmJH8nADqThgSeV4z7igTaSu9jvPD3iTTvECz/YnkEkDASRSoUcAjKttPOCOQa6SvENN13TvDPia5ttavr651W9aKAztZCKJgOFKhSc53Dn+Ve30DCiuB8R+OtK0DURptxFeTXPlecVt4d+F5/wAKztK+Jnh/UtVi0pRewXcr+Wqz25X5uwPXH40Aen0V5xqXxI8MafeS2b3sk00O7zfIhZ1jxjOSBjv2zjBziux0TV7HXLGO+0+dZrd+hHBB7gjsfagDWrP1DU7DTRGb68gthIcIZpAuT+NU9f12w8P20d1qUrRQSSrDvCFgpOcZx0HB5rzXXjoGpalp/inVdVt59FhHlWkSQO6tL1JcjPOR0Ixx9cjEz2JZEeMSqwMZXcGHQj1qGK7t5bYXaTxtblS/mhht29zmqOj6xp2tWIvdOuUnteV3hSAMdQQQCK+Ur+fTYfFctgniKb/hFLicyzCMM0CsSXMSgZBBOORxg85xSuF+h9gxSJNGksbBkdQysOhB6GpKy77UtP0rT/tl1cxW9mijEjHC4PTFczpvj3w1qF19lj1JYpycIlzG0O/sNu8DOfTr7UxndUV4dq3xFtG8YafptvdyQWFu7/bJDCx8xtpAUDGcA9+nfsDXoV/4y0CwubW1uNShWe5ZVRM8rnoX/u9R1x1oA6+q91dW9pH5tzPFDHnG+Rwoz9TXIaZ468O6rqzaTZ6iktyM7SAdjkdlboT9PQ1y/wAR7ey1u903Sr3W7S1sEmDXNuJAZ3fjYoUcgEMefcH0pJ3EnfVHrsbrIiujBkYAqynII9RTqit4Y7eGOCFQkUahEUdgBgCq+oX1rpts91e3EcECDLPI2B/9c+1MZdrm9Z8UaHoh26jqdvBJuCmPducE8jKjJA6c4xzWZo/jvw3rF0LS01OM3DOURHBQuR/dyOc9vWvHvjra2sOpaNcxxJHczSESSk/eA2gZ+n9aAPpdSGAYHIIyKWuItfG/hiS5TT49btpJ9wiGCdrNgYw3Q/ga6jUtRstLtmur+6it4F6vIwAz6D1PsOaAK2r63pejKjajfQWwcgL5j4J/D+ta6sHUMpyCMg18t/FnXvCviHSmuNPmil1S3nWMMVZGaPnOM43D+XtX0mtzBZaalxczJDDHEpeRzgAYHegDSrE1TXtJ0k7b/UrW3fAOx5QGIJxnb1xVHTPF3h/VJxb2eq20kxICoW2liewzjJ+leQ/Hq1tkh0m98qNbg3OxpcYJUDOCfSgD6GUhgGByCMg02R0iRnkZURRksxwBXJDxd4dtrtdLk1m0W6TCFWfAzjP3un69eOtZXxNnik8OT2f9qWVkboopkuJcfu9wLbQOWOOw7ZoA762uYLuIS280c0Z4DxsGB/EU6aaKCNpZpEjjXlndgAPqTWF4T0qz0XQ7KysX8y3SMMJCOZC3Jb8Sc+3StLVbe0urC4gvtn2WSMrKXOAB657fXtQBd8xNgk3rsIzuzxj61Q1DVLHTmhW8u4oGncRxK7YLsTgACvANANvLqB0DUPF9pdaHHK3k25k+e55+VC+BwDg4BIPYY6ejeN9L8K3N5p9zr94sEsDKsMfnbd+W4BUckZHUe/NAHpdFYuq67pOjsiajqNtau4yqyyAMR6gdce9QDxNoRvI7IavZG5kIVIxOpLE9B16n09xQBvu6xqzuwVVGSxOAB60yCaK4jWWCVJY26OjBge3UVwPxLnt38PXWnyaraWElzsUtPJg+XvG4hercA8DrzW/4R0yy0jQ7O10+Qy23liRZTn95uGd3PTOc4oA6SoJrmCAoJpo4y5wodgNx9BnrUrusaM7sFRRlmJwAPU18o+LdXu9e8S+H9UKLHpct2IrIB8lxHKAzkdsk8ew/EgH1hTXdUVndgqqMkk4AFOrkvF+g3HiK1gsVv5LS0MmboRHDSpg/KD/jx7GgDoLa/s7tiltdwTMBkiOQMQPwNXa+bdT8LQeC/GHhuXQpplW8nEM0LOWYrkBjx1GCSewxn6evePfE8XhTRJb5lEk7Hy4Iy2Nzn+g5P4UAdVdXlraBTc3MMIbp5jhc/nVhWV1DqwKkZBByCK8b8LeF49ahi1Pxbcf2hqM37yK2km+SBG+YAIDjnOfTGBjiug+JuuweHPDMoDmB7nFrCY1+5uBycDoAoPTvigDsP7a0rds/tOz3Zxjz1zn861utfO3hDwB4R1Z4tQs9audQEZDvEXVTu4PzDG4f55r6IAAAA6CgBap399a6dAbi8uI4IQQC8jYGTXmvxL8dW3hi1W0t7gf2nMyhQoDeSuRlmBz26DvW54ttdD8R+HxFqGpxxWbsHS5jlVcsuRxng9xigDtYZY54klidXjcZVlOQRUtZGmLY2Gk2wtpkFjFCuyVn42Y4JNRWXiHRr+Qx2mq2U0m7btSdSSfYZ5oA3KKKKAKDalYIMte2yjJHMqjkde9Sz3dtbqjzXEUaucIXcKGPtnrXzV4x8M6WPiXpFmluq21+BPcRZOGbc5bvxnaOldd44Fp4ulTwfpNkklxasvm3hGEsVBAwPUkArt//AFgA9tjljlz5civjrtbNODKxIDAkHBwelcz4W8Mab4YtPs9hEQz4MsrsS0jAYyfT6DArzPxjbazoWvT6l4d1iyia9X/SbK6mVQGwAJAGOO3t+I6AHuYIIyCCPalrC8NWUWn6RawRTCcbNzzBy4kc8swPoSSa3aBIKKKKBhRRRQAUUUUAFFFFABRRRQAUUUUAFFFFABRRRQAUUUUAFFFFABRRRQAUUUUAFFFFABRRRQAUUUUAFFFFABRRRQAUUUUAFFFFABRRRQAUUUUAFFFFABRRRQAUUUUAFFFFABRRRQAUUUUAFFFFABRRRQAUUUUAFFFFABRRRQAVBc/6s1PVa6/1f40ASw/6tfpUlRw/6tfpUlABRRRQAUUUUAFFFFABRRRQAUUUUAFFFFABRRRQAUUUUAFFFFABXiHxu0E3ekRa5aqwvNOcEsuSfLJ9PY4P0zXt9Vr21hvbWa1nQPDMhR1PcEUAeLeCr6Txzrtrr0xYW2mWoRYiBgXLgh8eowAfxHpXqvifSY9d0W90yX7txGVB9GHKn8CAaoeC/DcHhXR002B/MO9pJJcYLsT1I+gUfhWvq+sado0KTajeRW0buEVpGxk+lAHzD4a8RXs+lDwBeme3vjeLa71+Y+QW/eJnnoN2DyCOOnNe8+OfDttr+jwab9r+xSpMr2bqcbZVVto/Ld0/pXL+DrGx1jxdrXimG1jaHesFpOHzllXbIwHuMc+mfWus8ceGpvE1pZw29+1jLbXK3CzIuSMAjjn3oA8ntNQ8Raf4l0rTPF9nFfItyfsN/jZ82CMgrw3UcEZ71U+Elvb6rca2smp39vfNc+Y4gn2CRTnnGOSDuz9RXo+n+E9autTstQ8R64l79hYPbxQQiMbufmY4+nT0rF8V/DH7fqy6toV+NMuGJaUKpwW/vDHTPcdDQB0WlaB4f8P+JYpFuLubWb2OT555GkLgYJLHoOBxnH8q2fiCZh4S1gwKS/2Zsgf3f4v/AB3NV/CPhKPQZJ765upb7Vbhds13KxJYcYABPTgfkK7O5giuoJbedA8MqFHU/wASkYI/KgDzf4P+Q3gfTlidJP8AWCXA6MXYkEeuCPwxXg+hy6jpWveM59PkKRQwXBkeNsBDvOzA/vA5HtzXq2n/AA81rw7LeR+GvEC2tpd7S4nhDuuM9DjHQ9etd74X8JWGgWd1AC1zNe5N3NL1mJz1HQD5j+dAHO/CWS0fwPbpaqoaPzFmxjJkySSfwI69sdsVxXwQOdH8QjGf33pn+E1tJ8NtR0zU7uTw/wCIJNM066dWe3RSWXHUA5+uPY457z+GPAOteGrK+Wx15BcXIwEaHMYOfvE9d2M4x+vYAwf2f7G1fQ9TneCJ5XuTEzsgJKbFO36cnimfBCztvt/iCcwRmaO42xvt5RctkD0rf8GeDPE3hSzvbS11TT2jn+dCYmJSTgZ6cjA6VL4G8GeIfC0uoH+0NPlW9BZj5bZWTDbSPbJ5HpQBwPhmWWz134gLZ5XFvO6pE3G4FsHHqMnjtyK3/g3YQ6l4VMMOtXsMiSuLiCARrsJPHJQk5GOc+o7VteF/BGv6Trt1qd3qGn3KX2VvI/Lb51JycDAwf0rEuPhXqunapcXPhjXTp9rKciIu4ZR/dJH3gOcZ5+p5II3E0DQPDWmeJtL0y5nkum055p4JSWCgI21s4xnn19KyfgHbwS+HdS8yCN992VbcoO5di8H1HX866yPwXe2Hhm70uwv45b/UEKXt1eBnLgrtO3ByMDIGc9azvA3hDxH4T07ULGG+05/tHzwuVcmOTAGTxyMD86AKXwIjEej6sqgADUXwAMY+Va7X4n3dzY+DdVuLN3SYIqhkyCAzqrEY6cE1l/Dnwrq3hRbuC7vLS4trh/O/dowcPwO/GMCvRtQs4NQs57O5TfBPG0br0yCMGgZ5f4E0nSte+Hdlp00Ie2mRxKAfmEm85bPYg8j8OorP8dadp+mfC6+sNLctZwFEQltxz9oXdz/vbqyofhr4h06S4ttI8Sm102VjiP5twUjByBxnH+RXSeJPBWo3Ph6z8OaPe29vp0S/vjMDvlbdu7DAGefrQBxfiuaSP4S6RH5phSbyI5GXn5OTz+QOK6y78CPr2jRWt34rubrTyqNHsgiChVHykHGRx3zz3rS0fwddyeF5vDfiCa1u7ZU220sKnfF1wee65GPyNcZovw18T6bbSaUvikRaTK/72OFDvKnOQM/dyD0Bxz3oAr/E+zsk8PeE7K2l86yW6jiWTGd67cE++farnx3soLbwrpot7dEjgulRAi42IUbgeg4H6Vu+MvA2q6uul2mlXlnaafpoQwRyIxfevGSe/QVP478KeIfFem2dg17p0SRkSTMFcFpBuHHbbgjjHUUAcb8TTnwb4Tb1eD/0VW38eC48K2YTO03aB8Dtsb+uK3Nd8GajrvhC20W6urWG8s5I2tpod23CLtG7POcFuntXOa94A8U+IdNjttV8R29zLDIDEvkhEAwcsxC5LcgD8e5oArfGS2in0Dw9mNS73Ece7HO0oeMjnFP+O9pBb+FNLht4Uijiu1WNVXAVfLfgfkK0PEvgrxXrMNhatrVjLBZkSK8kRjdnHc7R0HQY/HmtLx54T8QeLNMsLF7vTY/JbzZn2uC0gDAbevGD+dAEfxLsrWD4aTRwwIkcEdu0SqMBSXQZ+uGP516F4SOfDejn1sYf/QBXnev+F/F+ueHodEuNR0tUUjzpUVw0qrjaDxgcjJwOw6c59B8JWGoaVo1tp+ozW8slsiwxvApAMagBc578UAc58RvD7eILWyS01BLTVbWbz7IO4Ad1wenfH6fSuA0HxFqF34n0vTPGmkJBqMLO1jdLlPmIKkEAlWBx1GBwPWvQvH3hnUvEDaZNpd/HZXNlK0iyNnOSB0x9Ky4fBuq6n4jsdb8R6ha3AsFBt7e1jKqHHIY59+fqB0AxQJuy7nOeDAf+FqeJid2fIP3sf3o/Ss64ulm+Il6vhCyWbVijJe3l27eRBjCthRgkjaB16k8Y5rqdS8B6rF4sk8Q6FrK2bXGBcJJHu443AcYIOAee46+kGofD/VrbxDd6x4c1tbA3oPnq8e7knLY4I5PPqD3oGcr8KbS6svH3iKG+mhmuhExlkhGFZi6kkD8a1fgghFx4jbsbvGfxatLw18OdR8P+KZdWttbDW027zg8QMsikhiDxgZYDkY6VY0HwNreh61czWWuRxaZdXAmmjWIGRwCSFyQccnHB6UWAhtF/4u9en/pwX/0Fa5rxAX/4XNpW8ALsQJjuNjf1zXY+LPBWsXfiWLxF4e1SGyvPJ8uQzJvHTGQCpHTj8Kwx8N9cfxNba7Nr6POrK804jAcsFx8q4244Ax6UAO8H/wDJVvE3/Xv/AFjqprMVmfiKZfDkT3niJo282SaYm2tTs2FmAUnIGBjOMkDGcV0Gq+B9Zj8UXGuaDrK2gvF23KyLkgcA7eCDwARnoaq33w/1qx8Qz614a1qO2luU2zfaV3nJxn+Egg4B5HWgDkPDFtqln8WpF1aa3kvJYWaRrUFUIMfHBA7Afj61P4J0qxu/iP4miuLaOSJUlAjKjbhnAPH0J/M1tP8ADjX7TXxrmm+IY/thXLy3MW5mYjBGAMYPT2rS8MeDfEui+IrnWpNQ06Y3jH7TGEYZUtk7eOCO360CSsu5n/FbT7GBvCthDBDHb/bxGIEUBdrFc8e/f1zVX4928EOlaPKkSqYrkooT5cLtzgY6dB9K6Txz4Q17xJqdpdQXunW8VjJ5lvmJi+eD8x5zyOg4qn458HeJ/FsFpbz32lxxQYY7FcFnxgnofegZh/HNVOk6A20bvtI+bHONtHxPuY7fxh4Utb1y+noyPJGx+QnfjcR0/wDrZrZ8V+DfFfiiKzivtS0pVtW3r5cTje2MZP8A9bAre8Y+Bj4v0m2TUJoYdXgB23MKkoevy4PY5B+ooA0/GXhzw9qnkazrW9VsAH81HIBXOcEDqM+nPNeT+L7SC8+MGjw3MSSxGNCyOMg4DkZH1Arp9G+H2syNDbeI9da90uBV2WkTsA5U8Bsjkfr0p+teDfEl94wi8SQXWlobdgII28zlBnG7jqQTnFAHLfFKFLLx74ZuoYRGWaIMyDaH2yAY/IgfTFfSteJ+NPBniPxHrttfre6dHbWbhraFt+SAQctgdTj/AD39oh8zyk87aJdo37Pu574z2oQkeD+HLpNR+K2tC9jYyW8ZW1V+VTbsXIB6Ejn8TWd8Z0k0zXtA1qyVPtayABSvDsrAjdjkjtj0rtfFXge7utfg8S6DfLa6orr5qzE+VIqjHO0Z5AAI7j0xzZt/Cmo6p4gt9b8SzWkhsh/odtZ7giNnO5i3JPT8h9KadhnJ+MbC2vfiF4V+0W0QWWNnlidQQSMtg+vNWfi34VgXwtdTaPYxQMk63N0IU2+YihgScem8n8DUmv8AhXxlqnieHXINQ0y2+xMVtI8uwCHOd3y8kg4P6etW/jTIjeGYbN7l4ru5uEWFIsYlboVYkjC89fpSA8/8aa7YeMfCejaLoYkvtT3RSPBGjZh2oVYtxjq2PTvXc/E5NIg0nR7O+t5rjVEZVsLe2faXkwF9CNucds9Peq9n4e+INpaqkGu6PbKEXLJbrnAHf5MVUn0LUviBoWj6r9pSz1iwmdBOw+SXa2C4AHB3KD0xnPHTAgS1Oa+I8HiA6j4eudbuLbbJeEw21umRANycF/4j0/I103xKtIbrx54QSaNZEaTDKwyGAcHB9R7U7Xvh34j12G1uL/xKs2o28u5MxBYkXjkBQPmyBzin6j4I8YX+p6dqE+vWE02nY+zu0BUtg5ywA5J479qAMz4zW8UOt+Fpoh5cizeWNowAodCuPTHP51e8Xn/i7fhkf9Ow/nLWh4y8G+JvE99Y3T6hp0C2YDRxqHID5yW5HqB+AFX/ABn4H1DxBLpeq22oR2mt2YVWmGfLIBJGBjqCfxyaAOc+NAI1Tw02OPtH/sy17+OgrwvxB8Oda125029vPEQkvICPNdoQEQAggxoBjPHOev6V7hbrIkMaSyeZIqgO+Mbjjk47ZoA4jxXqOj+EI7rxJPbK19KiQAK+HmAPCjPHHU8dB7CuL+Gvhya5ll8ZeI8vqV0S8AmXAt4/UAnjI6eg+tRfEDwHrviXxFb6jDeWT2UGwR21yW2jHJyAuCCcj159Ol/U9B8ZeJY4LDVptMs9L81TcR2TOHkRTyvOeufpwPxAOQ8KTMlzq9v4C0sXUcspNxqOpP8Au/ZEAAJHJIzk881e/Z/Mi2msRs4KrOp2joGxyR+Q/KrXhnwX4z8MzzWGma1appUk28SSRB2UY6hT36cZxkVt/DPwfrXhW81AXd3A9nO24Kgyztzgk444oA674iqG8IayGAI+yueR3FcV8OYVi+GBxKjl4LlztOdpJbg+9era1p0er6ZeafMSI7mFoiVOCMjGR9K8E0nwZ49s9Mn8PxalYWumHevmDlnVjk4OMjOcdu9AGJ4eup7P4N6tLbStFJ9oKbl64Z41YfiCR+Neu23hLRNc8FadpMZmjsGjjnV4mActjJJJBGSSc8flWH4S8BX9l4a1Hw9rVzazWV0uY1gB3Rv13Fj3BC8cj5frXMeHfCPxC0O3k0iz1OzhsZCx8wtuCE8Eocbge/pn0OaAMvx3NHD4g8H+Hra+STSoDGFedRKGcSGP5+gONu3tjJr03xV4KuvEJtZ9R1i2hazfzEmjswrAehYv071U8UfDS21HRdOtNMm+y3+nKBbzsSN3OW3Y6ZOWyOhqhpvh7xvq3k2PiTUYk0uJ1MghIMk4XoCwHQkAnPNFgMe5eUfGq3RfMYeRtO3Hyr5RPOe2fp1qD4l6VZ3vxC8PQz2UZhutvnuFI8/5sYYjrgAe+CPaug8beDNeuvFln4i8O3EEU6oFdpmxsYAjOMHKlTjApdd8PeLtS1nR9SdNNeTTQDgSsBK2QWP3RjOOnagDmPi9odjpV94bu9NgSycXHk4t1CAjIIPA69efenfGC3t4vFvhi4it40mmmBlkVcNJh0A3euBx6/pXVfEnw34k8TXliLKOyjtbJxKjPKdzPgZ7dBiqvjXwz4n8SahpF8lrYwNYYcqZywd9wJ7dPlFAHudfOHxKvWvvH+gaJcykacssMjxFvldyx5P4cfj719DWbzyW8bXMSxTEfOituAP1rzP4jeCJPEb2mpaZJFBqtowKvJkLIoOQCR0IPQ/5ABi/G3Sof7Et9ZgPkX1hOhiljUBsEgAZ9jgj6VwPxgc6ha+EJbti8k8KtMwwN24JngdOprvtY0jxf4yS007VrS20vTY5Q10UmEjXGO4A6Djpnv7Vd+Jngi81+205tJaFX08YSCQkBhxgA/h3oAwfiP4I0Gw8ISX2m2cVnc2YidJlJDMMhcE9yc9fXFYV5q9x4k1zwdo+pM0ttNaxXFzEeFlkwxBYY5yFB9OT0rsNW0jxd4xs7bS9UsrXSdO3r9pImE0r7cEFccDpip/HngS8vZrDVPDc6WmoafEsMMZ4BQZAwT3AOOe1AMyvjvpFm3h62vViWOe3nWNCgA+Vgcj6cCsD4pXkl74i8MeHpJHOmXAt3kjHyly0hTnHsPXvWt4o8PeP/FmkpZX40qBFlV/LRjuYjdyTyB1HT2961vF3w/vfEejafcyzwJ4gsoQoaNSI5QDkIcnjHr6k9jwAWfjLoFtdeFmvoVSG500pJG6rhtmQpTPUDkH6qK87+Kl1PqvgrwpcXL7p5yC746nZgn+td9rNl4y8Xabb6Pe6bFpMLOhvbr7Uj+aoPKqi59jyeox0rS+IfgmfWtC07T9GeGFrCRTGknAKgY6jv36c0Acj44+H3h2w8HTX9paPDeW0KOJVlYlzkZ3AkjnJ7VznjiKLU/hhomr3MKG/QxwrNjBCAuMcdjgV6Xq8Pi/xJo0miXej2tk022O4vWuVdGUNyyIvPOM849PpV+JPhvU73w5Y+HdC0tri3h2fvjPGu0ICACGIyT1z9aAPUfDwxoumj0tYv/QBXjfx2v5Fs9K0onZbXdwGmcdcL2/XP4CvY/D0dxDo9jDdweRPFCsbx7w2Cox1HHbP41yXxJ8HL4u0xEiZY763bdBI3Qg/eU+x4/ECgB/iTwTpniLTtNt1kNqtltaCaJFLBcdOex4P1FeWfGbSrKDUvD17CmLiaZI3kB4ZVxjjp37e1blnpPxJu7NtJu7+0tbYDyjdDaZCmP4dvPtk4PvR8SPDuvan/Y1jpOjme20wqyzG5jXzAFUYwxBHQ+tAGd+0LZ2x0zTb7yV+1ef5Pm99m1jt+meaxfih4a0Tw/4Q0y70+yEF000a+crHcxKEnJJ9s8d/xrs/ijpXiTxPZ6fa6fo214SLqR3uYxtfBAjGTye+elV/iZo/iXxHoOk6bZ6EWlj2Tzv9qiAjcKy7BkjPXOenTr2AMb406fDe+EtG1iQJ9tBiRpW+86shYj355/OvdfCvHh7Sf+vKH/0AV414v0zxfrnhXTtEi8PBXjSP7RI91CTlBgYG7Az1/SvZPC0d1Dodhb3lq1tcQQrE8ZdW+6MZypI5xmgDyz4y+Km0iK10fEiQXyk3MsWN/lA4ZVzxk9Oe1eQeKfGmlanqHh6TT7K4gtdLKgpIFBKhlPGCey19lywRTEGSJHI6blBxXjfxC8J3uqeIPD11pthG8EM+blgUUKN6nJHU8A+v68gHrGjalDq+nW2oW6yLDcIHVZFwwHuKvTK7xOsb+W5UhXxnaexx3pyKqKFRQqjgADAFcP4xv/E9jJZtoGmQ30RYm4VnCtgc4GSOozzzzigDxjxtaa/4Q8TaT4hl1ibUY5ZVhcsojwN24xADICkVZ+M9qNW1/wAMWrSNHFd4Q4/h3Ooz9ea7y603XvGk1pDremR6VpEEgmktzMsz3BHRSRjaOue9WviZ4Pm8RWFrNpmxNSsXDQEttyPTPbsfwoA86+JPgWw8MaPBregefa3FlIgkcSklgTgOSTwc46cc9K9f0uLTvG3hzTrzVdPhn8yPdtkUHa33WIPbOO3tXJeILPxP4u0uHQ5tPGmqQjXl1LKrq5XnCqh5yQD7YxW54kfxRodtp0Xhqwt761t4liljkOHOBgEcjjA7c80WE9NbanmXjPwqPAuo6d4i8Nu1vEJ0hltS5YNntljkqcYIJ68jHb6UQ7lUnqRmvK20nWPFuo6bd67YLpljYP58dqs4leWTjG4gAADHTryRXq1Az5n+PFtanU9Bb7PF50zuJJMcsMoAD645rX+OWjacnhq1vo7VEuIJEhiZCQFQ5JGBx19q3Pi74V1LX4tOvNLi8+azkJaDcFLKcHIJI/ujj3rP8caf4t8S+F7Wyk0iJ7yaUTSCGZUWBQOFO9uWOSTjgUCb12LXijRtR1r4Zaba6UoaUW1vLJCDgyqEBKj1OcHB649cVx3hjUtA8S6tpNreWB0HXbCVHAjjCLcFf4D0IJwOo6ZAPNejagniseE9KXTrBotYtJYRLA86bZVRcHJDgbW4yM56/Wue1TTrzxprGlzt4en0q4sZ0kubu4wQVXnYpH3+e9Az3eivPLq98TJ41t7OG2DaHJFveUx8LgHPzdmzjA969DPANAHzV8TrW8vviPoVvYXRs7prYCOcjO07nOcfmKZ8LvFcPh28n8L65bpaXgnffeM3+tkJJzIxP0Abvx9a29e07xNqHjnT9eh8Oy/ZdPxEEa6hDSLyS33sfxHj26itj4n+DT4o02G+tdOk/thAFCCVFO09QxJ2kD2OaAPVdWuzY6bd3iqHMEDyhc43bVJxn8K8J+GHh+w8T6LqupazELq81Cd43mflkXAxtJzgg859h6V1HglvFsNquj+I9E861KeWLj7RGx2dCHG47uD9fY9uAsNM8a+AL270/RLFNQ064l8yJjHuHTHJBBBxjOTjj60Ae2eB/Dp8LaSdN+1/agszOrbdu0HtjJ/ya7GuT8J6bqFnBPd6vcCbUb1xJMqcJFgABFHsB17+/WusoAKKKKACiiigAooooAKKKKACiiigAooooAKKKKACiiigAooooAKKKKACiiigAooooAKKKKACiiigAooooAKKKKACiiigAooooAKKKKACiiigAooooAKKKKACiiigAooooAKKKKACiiigAooooAKKKKACiiigAooooAKKKKACiiigAqvdDMdWKrXZxH+NAEkP+rX6VLUUP+rX6VLQAUUUUAFFFFABRRRQAUUUUAFFFFABRRRQAUUUUAFFFFABRRRQAUUUUAFcj4p8IaP4pNsdUhd2ty2wpIV4PUHH0B/D6111FAFHTNPtdKs4rKyhWG2hGERSTjnPfk8kmr1FFABRRRQAUUUUAFFFFABRRRQAUUUUAFFFFABRRRQAUUUUAFFFFABRRRQAUUUUAFFFFABRRRQAUUUUAFFFFABRRRQAUUUUAFFFFABRRRQAUUUUAFFFFABRRRQAUUUUAFFFFABRRRQAVyvi7wvp/iuxjstQMqpHJ5iNCwVgcEdSD6/oK6qigDx61+FdhEiwTa3rE9mq7fszXGEI9MAdPYV6zaW0NnbxW1vGscMShERegAqx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Vu/uD61aqrd/6v8AGgCaH/Vr9KkqOH/Vr9KkoAKKKKACiiigAooooAKKKKACiiigAooooAKKKKACiiigAooooAKKKKACiiigAooooAKKKKACiiigAooooAKKKKACiiigAooooAKKKKACiiigAooooAKKKKACiiigAooooAKKKKACiiigAooooAKKKKACiiigAooooAKKKKACiiigAooooAKKKKACiiigAooooAKKKKACiiigAooooAKKKKACiiigAooooAKKKKACiiigAooooAKKKKACiiigAooooAKazBFLMcKBkk9hTqp6i/l2Vy4/hiY9M9jQBnSeINLihSeS6CROdquyMAT17iqo8V6EWK/2pb5AzycD86+cNY8T6hqNullJIhjQAKI12niuZ8zaVYgkkflX1scig0+aUl26/ofMrNqt/hVuvT9T7Bi17SJVLJqVpgHnMoB/I1Zj1XT5ASl9bEA44lHX86+NnETzqkAcIxAAcjOanmN7Zt5TboyPm25rN5DF6qrp5r/gm39rS0/da9dT7HbULNRlruADO3JkHX060Jf2bttS6hY4zw4NfINpJqNxHM9vbtNHGuZMDhR6/Xg+9VjqU8TZjypxg55qf7B/6e/h/wAEbzd/8+n959jf2jZf8/lv/wB/V/xp3260H/L1Bz/00FfF4vJC/mAnIrWtNeurRiUZTuOcMoPPak8ittVv8v8Aggs2na/sv/Jv+AfYaOkgyjKw9Qc0+uK8A3x1LQ0u2RUMkrkqowAc12tfP16TpVJQe8XY9mjV9rTjO1rq4UUUVibBRRRQAUUUUAFFFFABRRRQAUUUUAFFFFABRRRQAUUUUAFFFFABRRRQAUUUUAFFFFABRRRQAUUUUAFFFFABRRRQAUUUUAFFFFABRRRQAUUUUAFFFFABRRRQAUUUUAFFFFABRRRQAUUUUAFFFFABRRRQAUUUUAFFFFABRRRQAUUUUAFFFFABRRRQAUUUUAFFFFABRRRQAUUUUAFFFFABRRRQAUUUUAFFFFABRRRQAUUUUAFFFFABRRRQAUUUUAFVbsZT8atVUvPuD60ATQf6tfpUtRQf6tfpUtABRRRQAUUUUAFFFFABRRRQAUUUUAFFFFABRRRQAUUUUAFFFFABRRRQAUUUUAFFFFABRRRQAUUUUAFFFFABRRRQAUUUUAFFFFABRRRQAUUUUAFFFFABRRRQAUUUUAFFFFABRRRQAUUUUAFFFFABRRRQAUUUUAFFFFABRRRQAUUUUAFFFFABRRRQAUUUUAFFFFABRRRQAUUUUAFFFFABRRRQAUUUUAFFFFABRRRQAUUUUAFFFFABRRRQAUUUUAFFFFABVa9ha4tJ4Uba0kbIG9CRjNWaKAPnOfwta6c8Nlqc8UbJKj+ajDLq7bTkHnjbn2zXquoeEdLvmRktoYkHlsPLRfm2k8dOhGAfwrzT4nWV1Lra3dvBKywxxhnjHKsScfyrb+HHiwyhNH1CYmUHbA79ccYU/wBK+wrTxNXDQxEKj5ldtLTTT7+58vS9jTxE6NSHuuyTfz69Lm9YeHdAv9Qupk0ZkaJvLdZl2xhgP4FHB7f061xuoaT4c1jxJb2FmxgaFmjuLeKA/OQTn5gcD617FpB+a/O4n/Sm5P0X+XT8K8G8Izxf8LCnkyqoZLjBzx35riwtSrKVRupO0KXNa+7t1O7EQhFQ9yPvVLbbanUyaDodjFPoluI7rVZJAypO7w8dQM/xADsKa3w7jm01IriG3ivSrH7RDIxVOcgFSeeOM+1ZevRf8JD47tk0+WOZYDGzupG1Qpy3Pf8A+vXZfFDVrnT9IEFtlWuDteQNghe4H1/xrWVavy0FCpedXVpt6dL9rfLp1M3ToRdVyhaFOy0W/Xqt/mchaeF/DF1LLZ2onubmGNS8kBZk3ZII9unr34qrrHhC1Ftaw6bb7L7IjnjuHKsxP8S5OMfToMV6F8MtLOn6BDKxG+5JlIAHIPTJ69B+tauv6beXmp6TNEwMEE4Z12jK8Zzn04x9cVUsbKnifZurdRere11urdvK/wDkRHCqpQU1Dlclpbons/X5Fnwfpcmj6Ha2cyBJlBMgDZG4knrXTUUV81WqyqzlOW8ndnu06apxUVslYKKKKyNAoooJwCT0FABRUFvcRXMYkhkV0PdTU9DVhJpq62CiiigYUUUUAFFFFABRRRQAUUUUAFFFFABRRRQAVw2pa9eXGqto+iQRS3EYDT3Erfu4R6YHU/5+ncHoa87+HiKINUdsG4a+k8xs9T/hya7sLTg41Kk48yhHa9rtuyv5HJXqSjKnCLs5S3tfRK5agk1WWS4S0163up4GKtBJZ7F3Dqu4H+Wa3dD1b+0VlhnhNvfW5CzwN/CexB7qexqpAG0EQW7MJ1u7tgD0ZS+W/EZz+lVZJlTxlDFHt3PYsZcDk/Nx+Nacsat1ZL3W1JW3irtWXT8dtSY3hrd7pOLu930b/wCG8js6KKK807QooooAKKKKACiiigAooooAKKKKACiiigAooooAKKKKACiiigAooooAKKKKACiiigAooooAKKKKACiiigAooooAKKKKACiiigAooooAKKKKACiiigAooooAKKKKACiiigAooooAKKKKACiiigBjukY3OyqPUnFKjq6hkYMp6EHIrzHxr4Wm8S6lbnUb4weH7aBnljSXbuk/vNxjAGOTnGD0ya5X4PzmLUta0zT7ma60K3cNbSSqOGJ55wOuM49s4GaAPeqKKKACiiigAooooAKKKKACiiigAooooAKKKKACql4cR/jVuql5/qx9aAJoP9Wv0qWo4f8AVr9KkoAKKKKACiiigAooooAKKKKACiiigAooooAKKKKACiiigAooooAKKKKACiiigAooooAKKKKACiiigAooooAKKKKACiiigAooooAKKKKACiiigAooooAKKKKACiiigAooooAKKKKACiiigAooooAKKKKACiiigAooooAKKKKACiiigAooooAKKKKACiiigAooooAKKKKACiiigAooooAKKKKACiiigAooooAKKKKACiiigAooooAKKKKACiiigAooooAKKKinmjt4mllbaiDLH0oAxrZYm1m/GAWMMW4f99f/AFq8N8feGn0m5k1SwV4YFlXgfwE85Bz0yOnbIr0201TTLPWtSurqYwmTYI3d2IkXHOBjjB/nVzVNd8N6nZS2VxqUflTDa2CVPXPpxXuYedfC1YuKk4tR5lZ/1c8Sv7DE05KUoppuzuv61JPAM0914dt7u5mMs07O7sRj+Ij+leTeBB5vjq6faBjzj16c4/rXrOi6j4d0rTobKz1GAQIDt3SZbkkkn8Sa5rR9N8NaXrcurwa0hZ9xEbSrgE5zz1PX/wDXWlKrCE8VdOKlGSjo/kvIqpSc4Ye0lJxlFy1+9/ec34rB8J6zFeWe2OSZHLMBgNkn+HPb9ad8Trq9k0zTLncggngUybTgliM9PSrviTRLXxFrhul1q1Np5KlmaVT5fUYAB/Hmup8TaLZeJNJh06zvrczW+0xsHDdBjoDW0MVRisNKck6ifvPstdH6GcsNNvERgnySWi7vd2Oh8JSed4e01g+c26jI7YGMfhXC/wDCU6mviYaGrxuvn+X5pQA7ep46ZAq14AFxpVhNYXs0dvJCxxHLjGTyCDnkVj6fpEFx4rbVpbhPKWZ2L+agDOM4IGchRx61ko0Viq/tXFxs5J+b1VvvKn7WWGpKneMrqLt26ntdczquti11CLTYViNy8ZlJmk2IqjI68857V0iurqGVgynoQcivOvGg0NpS+o+ct1DEDG8SEsAW6jHHHPWvJwlOM6qUk2tdEm+mm3meniKjhTbTSem7svvOi1PWzpmn295PAGMrhSkb565PHHPAqNNceOSL7XbCCKViikvls+4xXmWuXc0/hbw9PfO77rwbyn3igLAdOpwP8mrniddHnGm2uk7oL+SZCjqGjKoOpJbA/meK9WngaeqlF3c5Ruk2opdd9l3Z5dXE1tHCUUuWMrS3d+m35Hpuo6sLW5jtYo1kmfs77QPxqWyvjcyS2txGsNwufkDhsr6jvjmvNTbQ3Pji/wD7VSQ2scS+SGY+XnavJ9epq7oEVinjDUZdPYi1itsyENkeZnnrzjg/5xWUsHTjTSd+Z0+e9tPJb/oarE1XV6cvPy2vr5u1v1Nv4fSvPpEkrnO6dgp9QMAY/Ku2mkWGN5XOFRSxPsK858D6hb2fh5ri4k2RfaXA+UnGecDFegXTbrSVlYLmMkMy5A46kd/pXNmSf1iba0vb7kdWCcfZRSava9vVmRpmq3V+4b+zXS2ZjtmMqnI7EjrWpqN2tjayXDKWCY+UHk5IH9a8b8OX8ml6nY6e0jvPLKVkRZCysDnDY6L9K7/4gSeV4X1BskcIOBnq6itcRglTr04fYm0k++u/qc+Gxbq0Zv7cV8tunkbWlaqupAslrcRJtDBpVADfTBPpTrrVIoJmgSGeeVQCywrkrn1yRVTQki07TLKF7h3aRF2mVskkgcD0Fcd4c1GK98Qa9BNdNGElxGA4UYBIOD17dKx+rwdSok3yQTd+9nbsaqvUUIXtzyauu116noOn6hDfh/LDo6HDxyLtZfqK0a8u0G6t4vE+tz/aQ9rGi/vSwIyxBwMdecivTYpEmjWSNgyOAVYdCKxxVBUnHlvaUU/S62N6FVzTUrXTa062JKKKK5DpCiiigAooooAKKKKACuEvLDUtJ1afUtJt1uYLkA3FrvCHcP4gT3613dFb0azpNuyaas09mjKrTU0ldpp3TW6PL4ZNkkc1v4d1We7jB8r7XL8kZPoSxA/Kun8PaPNZSXF/qEwn1K6x5jqMKijoi+wrqaK3ni24uMFa++t3bsuyM4ULNOTvbsra935hRRRXCdIUUUUAFFFFABRRRQAUUUUAFFFFABRRRQAUUUUAFFFFABRRRQAUUUUAFFFFABRRRQAUUUUAFFFFABRRRQAUUUUAFFFFABRRRQAUUUUAFFFFABRRRQAUUUUAFFFFABRRRQAUUUUAFFFFABRRRQB5/qvijSv7cl8L6tbtElxASJZyBFKpXJGc8fxDPqtcN4BjtdN8b6vpmhTmXRxCJGUSl0R+PunvycZ5+vFeqeIPC+i+IzCdVsVuGhzsbeyEA9sqQSKsaDoGl+Hrd7fS7UW8TvvYb2Yk4A6sSew4oE1c3aKKKBhRRRQAUUUUAFFFFABRRRQAUUUUAFFFFABVS9/1f41bqref6v8AGgCWD/Vr9KlqOH/Vr9KkoAKKKKACiiigAooooAKKKKACiiigAooooAKKKKACiiigAooooAKKKKACiiigAooooAKKKKACiiigAooooAKKKKACiiigAooooAKKKKACiiigAooooAKKKKACiiigAooooAKKKKACiiigAooooAKKKKACiiigAooooAKKKKACiiigAooooAKKKKACiiigAooooAKKKKACiiigAooooAKKKKACiiigAooooAKKKKACiiop5oreJpZnVI1GWZjgCgTdtWS0VVju7aV0SO4iZ3TeqhwSy+oHpVqgYUUUUAFFFFABRRRQAVz3ix2j0DUXUkMIGII+ldDWdq1l/aNhPZmQxiZdpYDOKum0pK+1yJq8Wt9D5FudQu7yYTT3jSyEYOVxtH0HFVZZMgx+c0gB4wOhr6FHw7sIraGOCcrNG5ZpXQP5gPQEHjAqvqvw3sr2586Cf7MrD50VMgt6jngdOPavuVm2DUkk9Nfs6L/hz455XiHF+4r2111Z4E87xfLEzg/WkhEk7ucMWbkn+dfR1j4A0y2hEbYd9qgy4wxOST3xyDioW+HmniOQJPIHZ96kqCFHp6kfjQs4wrfxW6XaYf2RXUNk36nz59oKQbIiRjhgOhrQtdQitrdYSjsgYtIFfazsRgc4yAPTvXr1v8PJQEimuLQRA/M8cOJD17n8Kns/h5Et1PPeG3kVhiOKNSqj39jVzzLCWacr9fUj+zMQteVLpfyPFotRmhZnD7i429ORSxalLbZCskgYbiG6g+9ewy/DxJYlDR2ySJITuhJG9TnAORjI4+tVZvhq63qSw3EDwjBZZVIyc88DNEcwwj05kvX+rE/2diN+Xbsei+CpGl8O6e7DBaMn9TWxc2X2ibe0zCJozG8QAw4Oepxnv2NO0y1Wysre2SNYxGgG1OgPfGfer1fE4ipetUlHZyf4n2FKklRhB9ElpdbHB+IdA8+DRbO0LRxW90p3A5KgAknPrx+ZrTTQWlu4ri/vZLoQSmSBCiqFPbOBkkfl7V1NFarHVVGyavdu9tdd9enyE8LTcrvayVull+ZnX9kLrDKwSQDAYruGO4xVXTNGtdPmnuI0H2i4C+aw4BIHYdsnJ/GtuiudV5qDgno9DV0YOXM1qjAh0K2isY7IPIYkm87k8sd2cH25xW667kZQSCRjI7U6ipnVlP4nfVv5sqNOMdl0t9xy1loTRX8V5cTRSPEpVCkW1jnj5iSc/wCNaeuacNWsJbNpDGHKncAD0IP9K1qKuWIm5RlfWO3kZwoQhFxS0e/mZV/aTzy2RgkSOOGXfIpH3lwRgfnXHzeD1XWrjUYRBNHOGZoZ8/K55yCAcgn+dei0VdHFVKLvHTRr7yauGhVVpa7fgcLovhY6bY3imWKS7vCDKxj/AHY5JwB6cmu1giSCJIkVVVFACqMAfSpaKVbE1Kzbk93fy7FUqEKfwoKKKK5jcKKKKACiiigAooooAKKKKACiiigAooooAKKKKACiiigAooooAKKKKACiiigAooooAKKKKACiiigAooooAKKKKACiiigAooooAKKKKACiiigAooooAKKKKACiiigAooooAKKKKACiiigAooooAKKKKACiiigAooooAKKKKACiiigAooooAKKKKACiiigAooooAKKKKACiiigAooooAKKKKACiiigAqpefcH1q3VO9OIx9aALEPMa/SpKig5jX6VLQAUUUUAFFFFABRRRQAUUUUAFFFFABRRRQAUUUUAFFFFABRRRQAUUUUAFFFFABRRRQAUUUUAFFFFABRRRQAUUUUAFFFFABRRRQAUUUUAFFFFABRRRQAUUUUAFFFFABRRRQAUUUUAFFFFABRRRQAUUUUAFFFFABRRRQAUUUUAFFFFABRRRQAUUUUAFFFFABRRRQAUUUUAFFFFABRRRQAUUUUAFFFFABRRRQAUUUUAFcz4u1VNI0iad4jKZP3Sr2ywPX2rpq5bxjpEms6U1vCFMySLIitwGI7Z7cE1tQjGVSCn8Lkr+lzOpzckuX4rO3qee/D0yrq00jy237yI5jBO4L1yvbHTvXqFjrNteXdxboQBEQquWGJDznH0xXBaFrGoWuox6Fq0DRPLGUgJAbHHr3HH6UeE9NMesaxPiJobW5YKmz+LHUele/j6ca1ScpvlUaacWndNX3/E8XCOVKnGNNXvN8yejWnb8T1RpY0O1nUH0JxWD4n1U6TpzXCMgkJCruGevsK8j0+41PXIb7Um0qK7JJUOZQpUDsB7D8abrcl5qOh+H5praJWkuAiMXJLLn5QfasIZWlOClNP3kpLTS6v3udUsZOSmowaaT5X6aHq+hanc3GmzXV1JDL5f3WjUru+UHnPfnFXfD97cajYreTiJRIzGNU7KDjk568VyXim1tmtLTSYoRLeLE0kcCZ29MFjyO/61m+Eru4ig1+zeH7OtorFIRJuEeQxwD355rGtQpzhVqQjy63S8r2dtdbvystjOlXqRqU6cnfTV+b1V9On3s9Z3qCBuGT05rO1S6ntY4jbQpLI8gTa8gQDOecn+VeRWtpqEnh5NTFpC5SNnDvJhggHUAD2Jxnmui1G/a60fw1czxrI093CWDc8kHmieXclSKU1L31F/P53/IunjnUhJuDh7ra8/vX3bnWwalLJr9xpx2eVFAJBgc5JHeuhrw3xFrkuieLNUuLe3aaQ2apleRHwp3H6YroJNXuNJ8JQ3zh/tN3KMMGDsd2SD9cCirl79nSnHRSUV6ybZpHGLnnF391t+iSR6jmlryDWL+50eztdQNreQSMVzI824Nnkhhzj8a6W11V28Wy2ZeTyJbRZEV24DcdB9P1rnlgKiV7rRSv/wBu7lU8bGTs4tfDb/t7Y7qiuD0/Vmvo9Y1Mh/s0LNDCoO0sF6kH3JrOj1m4j1XTsW13BDdMUInlLISfTmpjgark421STfzV0vUc8bSgrt6X/W1z0qR1jRpHOFUEk+gFc9b+JLC4wYzLsLbA5Qhc10Ui70ZCSAwIyK8c8aWNvYQw2sOqXH2u5lRGSSTOVz948cY/CngqFOtLkk2pNpRt+PRlYqrUpx5o2sk27/h1R6xe3sNkkby7j5j7ECKWLNgkAAfSo7K/S8eRUhuECfxSxFA30z1rifGlytlNoYkkCqk5JYtt6LjOTx3q1oWqx/Yr90aWSeGMzEyyb9wwSOfTiqWEXsHV1fb7/QmWIarKF0l5rr63Ouu9QtrQ7ZZPn/uqMn8qvKdyhhnBGeRXzxo+qXMubz7cyAyFni4LPznP4816/e+IIY/DsmsQ8jy8opIHzZxj86vFZfKgo/abdtOj7GOExyrynpypbX3t33NP+1rQJPIzsscMvlMxUkFvQY606x1axv3aO2nDuvVSpU/qBXK6ZYXf/CLQA3LxzyA3EjYGWDZOOeBwR1rnPCF0bnxPcJ9seWKOFtgbBy2exHsTWiwMGqy5vep369lr07+Yp4uqpU9Fyzt07v17Hrk80cETSyttRRkmmWtzFdwJcQPvikGVbGMivNvF+trcyjT7C6TzIwzyEfwlRng+vpXbeG/+QJp/zAk26HIOewrlnheTDqrJ6tqy8tdfnbQ6IYlzryppe7Favz00X6m0SACScAVTtr61u3dLedJGT7205x+NWZUEkboQCGUgg9K4XwirQ6prFs4G6F0A2DCAEdAKxpUlOFSTesUml31sbVKkoygktJPV9tDrr7UrKwZFu7mOEvkrvOM4qa0vLa8RntpklVTglTnBridVvorbxMWuELQRWPI6jluSB34Fat9qVnBoF7d6eUCRo2Ng24Y/yPIrV4e0INKTclp23asZRxF6kotxSX32tvbsdEt3bM/lrcRF842hxnP0qzXkWs6SNO8PwarAoF5F5cjMGwOSOcdzyK9TSfFos8hwPL3tx7ZNPEYWNOPNGfMuZxelrNCw+InUdpw5fdTWt9/kiVpo0cI0iBm6KWwTUtePW9ld6voV5rDRCW4nZnjSVuiDgFSOh64HtUsOvzXnh7R4USSS6u3MO0YG4Jwck+2DW7y6W0Zc0lJRkuza/TqZ/XrXcoNLlcl1uketK6tnawOPQ0rMFBLEADqSa8vT7To/iewt2XEd2rAuh+V8DuPUH+ldP43k8rw7fP6KvbP8QrCeE5alOKldTtZr1saUsVzwnJxcXHdM6VZomYKsqFj0AYZqWvEPEi2mj2EV5aJaNIdgRopjv38dhxjAP416Bc+JobS7Wwkgla48tWPQDJH6VpWwLSTptzTbW3b0bM6eN1l7WPs7Jat6O519RTTRQIZJpEjQdWdgB+ZrF1DV2spNn2R5MJvYh1GPzPNc94s1S3uvCNxfwrvjYpgEZIPmAH6d65qWHlOUFspSSv6nRUxEYqVtXFN29DvwQwBBBB5BFLXC2Xi7TSbaALMInARJmUBSeAOM5rd1fWodLeOOSGWRnUsNmMYHXkkUTwtWMlFwld3tpvYI4mm4t8y0tfW9rm7RWTo+rW2rwvLbbx5bmN1dcMrDsRXH+PbtEm0uza8NoJ5Tvl37QqgdT+dOlhpzqqk1yyffp1HPERVJ1I+9HpbW56NRXKeH9HtrJzcW+pXF3lNh3Tb1+uB3rq6yqwjB2jNSXdJr8y6U5SjeUeV9r3CiiisjUKKKKACiiigAooooAKKKKACiiigAooooAKKKKACiiigAooooAKKKKACiiigAooooAKKKKACiiigAooooAKKKKACiiigAooooAKKKKACiiigAooooAKKKKACiiigAooooAKKKKACiiigAooooAKKKKACiiigAooooAKKKKACiiigAooooAKKKKACiiigAqne/6sfWrlU7z7g+tAFiEYjX6VJUUJzGv0qWgAooooAKKKKACiiigAooooAKKKKACiiigAooooAKKKKACiiigAooooAKKKKACiiigAooooAKKKKACiiigAooooAKKKKACiiigAooooAKKKKACiiigAooooAKKKKACiiigAooooAKKKKACiiigAooooAKKKKACiiigAooooAKKKKACiiigAooooAKKKKACiiigAooooAKKKKACiiigAooooAKKKKACiiigAooqCW4ghIWWaNCRnDMBQBPWZqli1/FGi3EsBRw26NsH6VchuIJ8+VNHJjrsYH+VSGRFdYy6h2GQpPJ/CnGTi01uhNXTXc4DRvDV9FrR1HVLz7V5KlbfJz179OMc9O9bFhoslvrN7qCyvCk0gJiRgVlAXqQRwck1t6nPPbWkk1vAs8ic+WX25Hfmo9JvZL+BpZLcwYcqqs4YkDucdOc8V3zxNSacrRS5eWysra32/r8NOWNCEXa7vfmvr6bnMWnhZrSW8NpfTWsVw7FokCvGc99rA4PY/StbUNDS9XS1eZv9BmSUNgDdtHHGMdcV0lBOOtZvGVW07q6s72V7pWV+5oqEbNdH+py2qaE93qcWp2169rcxx+XkIGBXJ4IP1/SqWleGTYyatNJcyTy3wKlnwMgg8kADuT9MV2uQe9GR61KxU1TcNLWtsr2vffcfsY8ylazvf5nLXmmyQeF5dOgBlkS1MajqWOO1UbjQTLZ+H4FLp9imidhjP3Vyc+nI/Wu4oqljKibknZufPfzF7CNkuijb5Hn8/hy31HWdWuri3di8aRxiYYjY7RyCpB4wAawdT0DUP8AhEzbSMMwz+aIdmdiDIIXGSeueTnHevXqK1WPqLl6xjy2T6cvb1/4BM8NCTbe7TTa63PJtQ+36/HplipWe1eVZJnWIgFAeck+30qx8QNOujNYX+m27vcoTB8i7toOccdB35+leogAdBRVLHKE4OELRi27X3vv+BjLCc8JRnJuUklf02PLvEFtc6B4QggtA/mpIhmdT0J5JOc4Gce1Zcjfa9Z0GFL1ZBGxZtoYgFQCeT3PtXsjAMMEAg9jSBFXooH0FVSzDlu5RvJycr+qt+BnUwN3HllyxUVG3kmZut3f2HTri5EqRFF4d1JAOcdB9a8d0KL+07i01K8vLOeVHO2J8lt5PG76du3SvdGVXG1lDD0IzVZbK1VtwtoQ2c5EYzmoweLhQjLR8z+0t0uyLxWFdeUdVZdHtfu+5l6jPE9yLOWK0lJi8xVnI55weCDXDeF7I3Y1+WCBIYZ4/JhWI/JnaQcep6ZPrmvTriztbkhp7aGUrwDIgbH51NFHHCgjiRUReiqMAfhUQxMYUZQV7yVn2333/Qt4eTrKbasttFfbbb9TwvSJpofCl/AtlaTpGrrJIz7WjJz1GOSO3IrV0q1e4t/D2g3ETLEI2u5Q4zuGSQpHpz+or1b7BZ7nb7LDmR97koPmb1PvUv2aL7T9q2fvtnl7s/w5zj867KmZRk78rTvzLXZqLS+5vy2OangZRVnO6ta1ltdX/Bee5S1USm38qK1iuInBR43k2ZBHY4rybw1pAtfGz/ZbbyIYYWaRPMMgQkYxuPUnNez3FvFcxGKaNXjPVTVfT9Os9ORks7eOFWOTtHX6mufDYuNKnUi03KUWuvXq9f0+Z0VsM6lSEtLRafp5LTr6nAah4cFtpGo3ctrZS3rpI7HBCou04CccHGKb4cuJ9M/sfSTbQw3NxH5sxTklAOC3HXg16bIiyo0bqGRgVYHoQao/2fCb9L0j544vKjAGAozz/hWkcwc4yhV1T1WrsrJ2W/e36mcsFGMoyho1vZK++vTtc0a4nwwJG1fX5WUBDchAQc5IH/6q7aoooY4S5jjVDI299oxubpk+/ArzqdRRjNfzRt+Kf6HdOLbi10d39zOX1NLCXUDcy2Est1Zpw6MBgHkZ5Hv1964jTzNd+C9Yk2NteZzGAM/ICDn8Ofyr0W48P6fc3UtzNHIzSgB181grH1xn/wCtWxBbw28KwQxIkSjARRgAfSu6GLhTpJLmlL3dHsrO7t/X+R5/1ac6zlJRUVfVbu6tqeZ6trI1Lw3BaRRTefdrHEGZCFJBGee/IIr0eWH/AEF4ACf3RTA78YqnZ6Jp1k5e3tgpzkAsWAPXIBOB+FbFZYqtSmuWmmlzOTv59jow9OrFt1GnokrfqeK6R4nj0/wrLa3FvMk8KPFETEdrkk45wQMe/pTJIpNE0rwpetEz+TIdyKMtiT5uPfHavXZdOtZdweM7Wbe6BiFY+pHQ9BT72xtr6JYrmIOisHXkgqw6EEciux4+ip80YNc07zV76WaaXrdmSw9VppyWitHT7vuPPm1O31/xRpSWhkMVsjzOzKUzlSMYIyecfrW58QFL+Gb5VBJPlgAf9dFrpoLSOCaWYF2kk6l2LYHoM9BU80UcybJFDLkNg+oOR+oFcn1iEalFxTUadvN737I3VKThNSablfy6W8zg4fBOmSJatLEAUAZgoI3H3OelV4rCK/8AGWqy3EAmW3giEaP90sQCD+hr0mmhFDFgoDHqccmrWY1btyk27NRf8t7GX1GkrJRSV0352PFdUu7LWNW1VNXuVt47FWSCPgM3uD3Pt71mQpJ/wrtFAZzcXYCqTjHz9B+K/qa92FrbiR5fIj8x/vNtGT+NSJDHHGsSIoRQAqgcCuhZjGNOEFF2jyaaWutX97JWD9+cm1eV1fye33Hn/i2yt7aw0xEtoxI17AmVQbifqPpVi91hH8SSabPeRWlvBCGPmBQZiwzgFugHHT0ru3RXxuUNg5GRnB9azp9K0+5uDcz2UEsxAUu8YY4/Guani4tL2l21zWe9rpdH2NJ4bfksk7XW17bnGfDkxNb6o0Ll4zfPtcnJYYGDW9r9poWovHb6q8HmRgsgeYoQD9CK6SOKOLIjRUBJJCgDJ9azr7R9P1CeOe7tUmkjUqpbng+3Q1nUxCnW9onKKstVurK3kXCi4UuRJPyezV/meeeCreK38R6pHpsksmlxxhA5bcm/jgHvjmvWKq2Vnb2MIgtYUhiBztQY5q1U4zEe3mpa6JK73durHhqCow5Ukrtuy2VwooorjOkKKKKACiiigAooooAKKKKACiiigAooooAKKKKACiiigAooooAKKKKACiiigAooooAKKKKACiiigAooooAKKKKACiiigAooooAKKKKACiiigAooooAKKKKACiiigAooooAKKKKACiiigAooooAKKKKACiiigAooooAKKKKACiiigAooooAKKKKACiiigAqne/cH1q5VO8+6PrQBYi+4v0qSmR/cX6U+gEFFFFABRRRQAUUUUAFFFFABRRRQAUUUUAFFFFABRRRQAUUUUAFFFFABRRRQAUUUUAFFFFABRRRQAUUUUAFFFFABRRRQAUUUUAFFFFABRRRQAUUUUAFFFFABRRRQAUUUUAFFFFABRRRQAUUUUAFFFFABRRRQAUUUUAFFFFABRRRQAUUUUAFFFFABRRRQAUUUUAFFFFABRRRQAUUUUAFFFFABRRRQAUUUUAFeb65Zxan4ttrSVmVRZ+ZlSOoZv8a9Irza8v7aw8btLcsI0NgEB2FiTuzxj2rvwHMqt4/Eoya9bM48YounaXwtq/pczfEei3WhIuqaZcPthOZBu2kDPpjDD1zzWpLMbrxjosoUgNYNIcdgwPX9KreIdXXxGE0LSDv+0kGa4YbVVAQTjPU/SrU1sYvHOmiND5MWnFAccAZYAfyr0nKbhF1Varyzt0fLyvf57HHCMYyfsnen7u2qvzdPkGlxS+I9Q1Ge/QS2EMzQW0RbCfKeu3uenX1rqoNP03RY7i7gtUgAQmQxqeQOelcp4a1ODTJ9T0+9bynW7kdGI4ZSeDx9P1rqrrUNMurO5WWZZYFT96FJ6Hjt/SuLESqJxhHmVNxjotndK/qzeg6cuaTcXNSe9rqzf4aGra3CXVvHOgYJIoZdwwcV5/HFN4nvri4kaT7BbTtBHbCUxq5XGXYgc/Su+tHhltY2t2zCyDYeenbrzXnPgXUILL+0NMuZVSZLyQqW4yD6np2NTh4qPtpKPvQWifTXVv0RpWfMqcZSspPVrZ6fqdpa6JY2ccwt7VVMy7XXzGwfz6fhXB+NbDTbK2SysbQ/2jeOBCEkYFcHk8n8Me/tXo15qdpaW01w86FIR8wU5OewwPWuH8IXVvfzXetX09v9pnfbGrOAYo16DB/PNVhp1LyrSlLkja+u76L+uhNWFNWpJLmle2i07sdrWrHwzounWaXG26lCoZZgSUH8Tkc9+3862vC89vch5I9SmvpQoDPI+B+CD7vQe9cr4oiju/FmjObiNbdoWw7AMp5PTPGelasaovjC2W1eOVRauZWRR8o6DJHHXH510OFOdG+1SalN6J7X0202ObnnCtyJXhHliltv89fuLGsQ3ltb6jfNqN+GjJaIR7Qir2+XHPp69DWfrOv3S+ELO/WRorq6MaBkwDknnGfYGo/FOsxapOugWk6gXB2yygZAHXAP5HNdJqenWt5plpZRzWuIXQw+YNysV4xgEdj+tZwcYwpOrFK84taL4Vvf1NtZ1KihJu0WnropN+u6/Ak0rT2guY5hqd/cIUJ2SyKyZ9CQOvP6VgW+rXV/rer2pvZrWKxAKhYlIxjknOSfWsjRItR03xeLIpB9nkid3Fux2BexIPQ5AGPesmG3GuLq+rSW0lxdJMyJCs/llYwBg+/X9K6FQi5uXNFx9ndStFJNuy02Od1Z+zS5ZJqdmrt3su+/md3Y6pc6hoLXZuJIGSUr5sUIcuoP93HfPasCfV79b3T7K01S4kmuJcMlxbqmE9fu57GtzwJdRR+GY2Zx5VuXBfGOMk9PxrL8J+ZrutXmvTx/uEJhtQwwQB3/ACP6mnFQp1K37tckLvVJryW19fVEuUqkaPvSvPRpNqy6vfptqbPiLWHsZ2jW/SAhQQgh3Zz6t0FTeHdcm1LQpdRniVHiD/d6NtHWq3ji1vbqyK2VrJOxQhik23aPdSfmrJ8D79Q8Iz2CttkUS25LjAUkf/ZVyqnB4JyUU5Jq7vqvP/hzoc6kcWk5PlcXpbf+vItaJfalqFrbXMmrrG0zcw/ZMgcnAz9BW7q2qyw6na6ZBJFFJMm8yyKWxzgADIySRXPalCfDaabNZCSHdMkEkCSF45M5J4PQ9eeOtZuuodS8awQgXAFrb4zAwDAtk5GfqPyrT2MKtS6S9n7+3Sy8l6dyPbSpU3fWacd763e2r/yO00jVZbjU73TZmjla2Ct5sYwDnsR2INdPXl/gdvsuqavaSMzsSszSSrhwSOQ3avTwQQCDkHoa4MZSVKaS6xTv3utzswlV1Kd2ravR7r1IZ7iC3x500ceem9gM/nSfaYDD5/nR+T/z03jb6da89jvr5vEGqSeTaBbbbGGuHIKpgnIwO+c1zENzdHw/4lncooM67FhztGWAJUeh4/Wto4CTV+ZbRfT7TXnfqR9cTlyqLvdr7v8Ahj2aO9tZHCJcws56KsgJNSLcwPIYlmjaQcFA4JH4V5H4gtHsvDWlSwJAGMkW6RU2uNw65/Gr+t2k2mz6Ky2tumbuNDLCSH56hieuef8AJrT6hBuyqa8zjqktV89jP65Oybp/ZT0be/Tbc9Olnhhx5sqJnpuYCoLy4aKzlnhMTMqkrvcBT9T2rndUuEl1VLaKxt7uQJiTzsAIOo5IPt0HeuJhuCfB+u5QIqXLoqI2VUErwD6ZJrKlgnOmp3ttdPs3bvf8PmaTxcYzcWtNdfRX9PxO81DUbmC70WIFF+1ORMFwQcLnAPpmuprzW9bGo+E4lXCBGOfT5FArsrJLwajetcBvs+V8g7hgjHPHUHPrRiaKilaytzfO0raDo1W29G7tfLS9zXyB3pc15x4yubhdX0e1t7fzWlLY+fZjp37cZpsKPpniuytUiMMVxC+4JKXViATk5HHSlHBc1NT5ldqTS0+zv1uKeLcajhyOyaV+mp1GkalJe3+qW7hQlrKqJgYJBGea6GvIdItZb3xLrsKiR7QTAuvmmNSx7Ejk98CtCyvrzRrjX7MmSWC0i8+28x95XIyFz1IzVVsJs4tfBGVvkr/O44YlLSSfxuN7etvkenUV5qYNQPhptSl1G5S9MJuN4l+XkZC7PugY44+vtVwX082naNZSykzXqBp5C2D5YGW57E8DP1qJYKauuaOkuV+Wjd/TQmnjYz+xJe7zapa+W51Umr6dGxV72AENtPzjg+laSMrqrowZWGQQcgivM73WJ7bTPtVgtvDaPMtvbQeTu8zJwSeR6Hj2qKa9udI0/wAQ20BMf2ORHtyCPkWTBwAegHP51TwTto7a21+W/Z6r+kWsSt91a+nz/wAj1Osa71RbbVLHTjGWa7DkPn7u0ZriL99bt9Di1n7dN9pUrJJAVTYVJx0Hsfr+NUtft7yXxDoK6Y5gkkjeQucsEB5Y857Z49frWlLAXnyuUX8Sbu7JpX102MnjbxclCWlmtveTfTX87HrtFcJJPqmka3YwTXhvLK9LJ+8VVaNgM8YHNSQXeravqF4LSdLWxt2MSSbVcyOBz17ZxXN9VfSUXG1+bpa9vX8Do9v7t3CSd7cul/zt+J29Fcd4PvtRvkv/AO0WRnguDENgAHAGcYp+s6jqLajHpWlRxCZovNlnkPEa5xwO5pPCT9r7K6bte99LWve/oKOKi6XtLNJ9Gtb3ta3c66iuUjtPEBs5I5NStxclwUkWIEBe4Ix1/wAKxNMu9bm142X9oLc2tuAbqQQKoVv7g9T05+vpVxwblzWnD3dXq9u+39Mzli2uX91P3vT7tz0aiiiuE7gooooAKKKKACiiigAooooAKKKKACiiigAooooAKKKKACiiigAooooAKKKKACiiigAooooAKKKKACiiigAooooAKKKKACiiigAooooAKKKKACiiigAooooAKKKKACiiigAooooAKKKKACiiigAooooAKKKKACiiigAooooAKKKKACiiigAooooAKKKKACqd590fWrlU7wZVfrQBZj+4v0p9Mj4RfpT6ACiiigAooooAKKKKACiiigAooooAKKKKACiiigAooooAKKKKACiiigAooooAKKKKACiiigAooooAKKKKACiiigAooooAKKKKACiiigAooooAKKKKACiiigAooooAKKKKACiiigAooooAKKKKACiiigAooooAKKKKACiiigAooooAKKKKACiiigAooooAKKKKACiiigAooooAKKKKACiiigAooooAKKKKACqlxZ21ySZreKQkYyygnHpmrdFVGTi7ptPuiZRUlZpNeZDFBDCAIokQAYG1QKf5ab/M2Lvxt3Y5x6Zp9FNzk3dt37goRSskkjGv9E06/mWe4tlMykESKSrcepHWnJo1ikFxb+STDcY8xS5OcADAOcjpWvRWn1iry8vO7drkOjTcnLlV31sMijSKNY0UKiAKoHYCuY1fwvp+pSm4w0Fw33pIsfN9QeP611VFFOvUpz54yal37+oVKMKkeWUU49jmR4dtzp02nvPMYpWBZhtVsAg44Ht9azYvBljChSO4ulBXacMOn5V3FFdCzDEK9pfE7vRa9Oxg8FRaScdFtvoc5qHh2xvltPMEiyWoAikRsMAOx7HOPSn6XoNppjzywmRpZhtLuQSB6DjA9a6Cis/rlbkcOZ8rvdeu5f1WlzqfKuZbHnUXga3guGuYb6YTMSxLorAk/h0rW1Hw+9xa2NvBNEotmJYyRBg2euB25rr6K2lmWIk4tyvyu60RmsDQXNaPxKz1epyfhzw+dIlnuJrkTzSjHyptVFznAH+elY6+C1t2u3tLsK07lh5kedgPUDBFeiUVH16vzOXNq1Z+g/qdHkUOXRanIDw4I/DZ0SGdQWXDSlc5O7JOM/1roNLsIdMs4bS3ULHGoHTG49yfc1forKeJqTjKLekpcz82bQowg00tlZeh59N4bvjc3c0NzGBPIzBTI4GCe4Hfn1q2vhr7F4ffTbKQtNu8xXdio3Z56e3Su2orX69U5Yx0srfPl2uYQwVKMpS1vK/XvvY81sPC1/NfWd1qV2fLtSJFiWVnLODwcnoPzqxqvhi6n8Q/2tb3O1HQK6bihBA9QOhwPzr0KireYVXJNKKSTVktNdxwwdOMOVX6a310PIpdC1e1s7hR89zqd1Gkmx9wjjXJyWPJ/wAK9ZijWKNI1GFRQo+gqSisK+JlVVmktb6eiS+6xrSoRp7X2/W7+8881HQ9Rj1ie9sSrRXON6htpXAA5zwRx+tW7rQ7680CXT5Jws00isd7ZCqCDgYHHTtXcUVt9fqcsFyxvG1nbXTYwWCgpzleXvXur6a7nOa1oq6pZ2lozYjhmjkbkjcq9ql1vTG1GTT2V9otrpZmHqBn/wCtW9RXPHETi4tfZk5L1dv8jodGDTTW6S+4801nw9qcuv3GqWjqokiVI2VwGQgYycjp/jUWl+F75PC97pd1IBPcS7hhgQBuU9cd8GvUKK7FmVVQjDljaPLZ21913RyvAUnOUtfevdX01VnocnJosh1XSLlWAhsYWQndySV2jjH19K1bGK9S9vXnfNuzL5C5zxjk+30rXorkniJT+JJuzV7d3e51qklZK6Sd/wALHOX2kvc67p+o7h5dqkgK57kYBqC90y4n8S2GoKSLe3gdWwRyx7Hv3/SuqopRxEo8tre7FxXo73/MUqMXzf3mm/keX2uk69pOqajdWpWSG7leTGQ2BkleCRzzjirun+Hrw2GrzajMhv8AUYyGxgLGADgf4/SvQ6huIVuIJIXJCyKUJHXBGK2eMm42UYp8qV0tbIyWFipc3NJq7dr6anjmpw+IdN8KvBd3Fq1qsIUsD84XOAueh7Vr65aTWukaRdpbeYttamK5jxyUdAD+tblr4L0iEr5qS3AQ5VZX4znrgYzXa7Rt24GMYxXfXx1NNcqUryblZOKd1Z9WcOHwtSXO580bpKN5c1utz52+y3t1a6XZ2+owSCKQNCnOVbJ9vfvXo154cvB4av7JXW4v7yYTSPnaCd6nv6AV2kWmWMMomitIEkHRlQDH09K0KWIzNNx9lG1pczulq736empphsC4XdSV3ays9DlfEOnXV34eawtlVpisaEE46EZ6/SsXxBp+qx6zZalpsCzLZ25VlLBd+cgqPfFeiUV59PGThbRNXk7PrzKzO2dCMk9WttvJ3R5/p8eo67qtrf6hYtY29kGMcTNku5GM9BwP896ZZWOseH5r5LK2ivbW5mM0eZNrRsx5Bz1HTpXodcxeeHY7qSZ/t9/GkxJeJJsIc9eMcVvHFRk3G0YU+W3K7tb333uYyoyik03KbeslZPa3pby+ZznhK7v20jVLyG3Se7kvncRBwAfug89OMGtjUbHUYNag1exhWYND5FxbmQKcZzlSeOP89a6exsrfT7dLa1iWKFPuqP8APNW6zqYpe1cowVrWs77Wtbf+u5VPDtU1Fyd1r873vscpqV1rNxpk32HTjFdO2xN8yjavdv8A61N8NW11ptvFZNpvkx8tLMbgOWbHLEdeTXW0VksRaEoKKSk/O/5mnsXzRlzu6Xlr+AUUUVynQFFFFABRRRQAUUUUAFFFFABRRRQAUUUUAFFFFABRRRQAUUUUAFFFFABRRRQAUUUUAFFFFABRRRQAUUUUAFFFFABRRRQAUUUUAFFFFABRRRQAUUUUAFFFFABRRRQAUUUUAFFFFABRRRQAUUUUAFFFFABRRRQAUUUUAFFFFABRRRQAUUUUAFFFFABRRRQAVSvei1dqhfcBaALkf3F+lPpkf3F+lP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o33Cr9avVn344WgC7H9xfpT6ZF9xfpT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s+/OAv1rQqhfDIX60AW4v9Wv0qSmR/cX6U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lejIWrtVbkZAoAni+4v0p9NThRT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5BkVJSEZoAF6UtFFABRRRQAUUUUAFFFFABRRRQAUUUUAFFFFABRRRQAUUUUAFFFFABRRRQAUUUUAFFFFABRRRQAUUUUAFVr2f7Laz3G3d5UbPtzjOBnFWay9c/5BN/8A9e0n/oJoAu2s32i3im27fMQPjOcZGanqnp3Flbf9cl/kKuUAclq2o+I7W4KWHh+2voD92T+0fKb8VMfH4E1raNcalc2/manp8VjKTxFHc+cce52gD8M/0rXooA851XxD4psbl4ofB32uHJ2TQ6iuGHuCmRXTG81gaQbr+yIjqXGLIXg2/eA/1hXHTJ6dsV0FFAHOXN9rUelw3EGjRS37EebaG9ChBzyJNuD27Dr7c2NRutVhsY5rLTIbm6IBkt3uvL256gNtIOD64/pW3RQBx2vatr2nw28th4cGob0BmRb1Y2ib0wVO4e4/Kp/D2p65qEcr6poC6ZhAYlN4srOeeCAo29vzrqqKAOX03UdbuLG7nutCW2uYt3kW/wBsD+cRn+LaAuccZ9alsNQ1e40d7ufRRb3+CY7I3Stu9MvjAz9OK6OigDK0a4v7q18zUrBLG43EeSs4mGOx3AD8q1aKKACiiigAooooAKKKKACiiigAooooAKKKKACiiigAooooAKKKKACiiigAooooAKKKKACiiigAooooAyrbUPP1G8sfKx9mVDv3Z3bhnp2rVrmtOjYa9qshUAFYgDjr8tdLQAUUUUAFFFFABRRRQAUUUUAFFFFABRRRQBDcNKkMjQxrJKFJRGbaGbHAJwcfXBryeLxl4te6+yt4AuEfcF3m+BQe+4JjHvmvXqKAOV8QaprOm6dBdWOhDUZzjz7eO6CtHxk7SV+cA8cAHpx1xn+Etf1vW5ZhqHhqTSYIwMPNcbmc+gXYPzzXdUUAc14q1a/0bTxdafpEuqy+YFaCJ9rBcE7uhJ5AGAO9aej3c1/p1tdz2r2kssYd4JM7oyexyB/KtKigAqhBd+beXFt5ZHkhTuz97IzV+ufsc/21qXGPli/H5aAOg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7bVLYzinVFP/AKp/pQAkEvmru24/GpqpWJzF+NXaACiiigD/2QAAAAplbmRzdHJlYW0KZW5kb2JqCjc4IDAgb2JqCjMzMzkxMgplbmRvYmoKNzUgMCBvYmoKPDwvSkkxM2EgNzcgMCBSCj4+DQplbmRvYmoKNzYgMCBvYmoKPDwgL0ZpbHRlciAvRmxhdGVEZWNvZGUgL0xlbmd0aCA3OSAwIFI+Pg0Kc3RyZWFtDQp4nCvkMrU01TMwMFAwQCItTAwxxJJzufS9PA2NExVc8rkCuQA9BwtJCmVuZHN0cmVhbQplbmRvYmoKNzkgMCBvYmoKNDAKZW5kb2JqCjgwIDAgb2JqCjw8L1R5cGUgL1BhZ2UKL1BhcmVudCAyIDAgUgovTWVkaWFCb3ggWyAwIDAgNTk1LjAwMCA4NDEuMDAwIF0KL1Jlc291cmNlcyA8PC9YT2JqZWN0IDgxIDAgUiAvUHJvY1NldCBbIC9QREYgL1RleHQgL0ltYWdlQiAvSW1hZ2VDIC9JbWFnZUkgXT4+L0NvbnRlbnRzIFsgODIgMCBSIF0KL1JvdGF0ZSAwCj4+DQplbmRvYmoKODMgMCBvYmoKPDwvVHlwZSAvWE9iamVjdAovU3VidHlwZSAvSW1hZ2UKL05hbWUgL0pJMTRhCi9XaWR0aCAxNjUzCi9IZWlnaHQgMjMzOAovQml0c1BlckNvbXBvbmVudCA4Ci9Db2xvclNwYWNlIC9EZXZpY2VSR0IKL0ZpbHRlciAvRENURGVjb2RlCi9MZW5ndGggODQgMCBSCj4+DQpzdHJlYW0NCv/Y/+AAEEpGSUYAAQIBAMgAyAAA//4ACkMyMjcgUTc2/9sAQwAFBQYHBgYIBwcHCQkICgwUDQwLCwwZEhMPFB0aHx4dGhwcICQuJyAiLCMcHCg3KSwwMTQ0NB8nOT04MjwuMzQy/9sAQwEFBgYJCAkNCwsNExANEBMbFxQUFxsiHhsXGx4iKiYiHh4iJiotKSYiJiktMi0pKS0yMjItMjIyMjIyMjIyMjIy/8QAHwAAAQUBAQEBAQEAAAAAAAAAAAECAwQFBgcICQoL/8QAtRAAAgEDAwIEAwUFBAQAAAF9AQIDAAQRBRIhMUEGE1FhByJxFDKBkaEII0KxwRVS0fAkM2JyggkKFhcYGRolJicoKSo0NTY3ODk6Q0RFRkdISUpTVFVWV1hZWmNkZWZnaGlqc3R1dnd4eXqDhIWGh4iJipKTlJWWl5iZmqKjpKWmp6ipqrKztLW2t7i5usLDxMXGx8jJytLT1NXW19jZ2uHi4+Tl5ufo6erx8vP09fb3+Pn6/8QAHwEAAwEBAQEBAQEBAQAAAAAAAAECAwQFBgcICQoL/8QAtREAAgECBAQDBAcFBAQAAQJ3AAECAxEEBSExBhJBUQdhcRMiMoEIFEKRobHBCSMzUvAVYnLRChYkNOEl8RcYGRomJygpKjU2Nzg5OkNERUZHSElKU1RVVldYWVpjZGVmZ2hpanN0dXZ3eHl6goOEhYaHiImKkpOUlZaXmJmaoqOkpaanqKmqsrO0tba3uLm6wsPExcbHyMnK0tPU1dbX2Nna4uPk5ebn6Onq8vP09fb3+Pn6/8AAEQgJIgZ1AwEiAAIRAQMRAf/aAAwDAQACEQMRAD8A+y6KKZhv736UAPopm0/3qNrf3qAH0UwA/wB79KMNn736UAPopuG/vUYb1oAdRTcHHWk2f7RoAfRTNnuT+NGwZzk/nQA+io/LGMc/nS+WuO/50APopnlr7/nSeWPf86AJKKZsHqfzo2D1P50APopmz3b86Ng9T+dAD6KjKD1P50CMAdSfqaAJKKZsHqfzo8tff86AH0VH5a+n60GND/DQBJRTPLT+6KPLT+6KAH0Uzy0/uik8tPSgCSimeWp6ik8tfSgCSio/LX0/Wjy19P1oAkopnlr6frSeWp7frQBJRUflr6frQY1Pb9aAJKKZ5a+lHlr/AHRQA+imeWn90UeWv90UAPopnlrnO0UbF9KAH0UzYv8AdFGxfSgB9FM8tf7oo8tfSgB9FM8tf7oo2L/dFAD6KZsX+6KXYo7CgB1FN2KOwoCKOwoAdRTNi5ztGaPLX+6KAH0UwIo6KKNi/wB0UAPopmxf7oo2L6UAPopuxfSk2L6CgB9FN2L6Cl2gdhQAtFJgelGB6UALRSYHoKMD0oAWikwPQUYHoKAFopMD0FGB6CgBaKTA9KMD0oAWikwPSjA9KAFopMD0owPSgBaKMCjFABRSYFLigAopMCjAoAWijFJgUALRR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oyPi8iXnlT/W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Tf8hGD/dP9a06zJv8AkIQf7p/rW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sv/IQh/wB0/wBa0qy5h/xMYD/sH+ta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zf8hCH/AHT/AFrSrNl/5CEP+6f61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L/wAf8P8Aun+taNZsv/IQh/3T/W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Zf8AkIQ/7p/rWlWbL/x/w/7p/r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sv8AyEIf90/1rSrMmH/EwgP+yf61p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ZN/yEYP90/1rTrNmP8AxMIB/sn+ta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Tf8hCD/dP9a06zJv+QhB/un+ta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zDOoQH0U/1rSrNm/5CEP8Aun+ta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Sn/T4f90/1rRrNm/4/4P8AdP8AW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Zf+QhD/un+taVZ0v/AB/w/wC6f61o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Kf9Ph/3T/WtGs2Y/wDEwhH+yf61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L/AMf8P+6f61o1nSn/AE+H/dP9a0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Ol/wCP+H/dP9a0azZj/p8H+6f5G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JmxqEC4PKnnHHetOsyU/8TCHg/dPP51p0AFFFFABRRRQAUUUUAFFFFABRRRQAUUUUAFFFFABRRRQAUUUUAFFFFABRRXl+pePMeIm8O6Npr6jfIrGQ7/LRGAyQWP8AP1IHWgD09jtUnBOBnA6msXQ9csdcgeWzdt0bbZYpFKSRn0ZTyK5rwZ41tPEstzZvC9nqNs7LJayfeABwTnp1yMdeK8t8e3reCvH9jrlu5MV+mLqDO1WUYQk+vZvqKAPpKvPfEvj3TPDV21tqVnqKLkBJxb5ikOATtbPOM4PvXfxyLLGsiHKMAyn1Brwf9oNyvhyxA/ivADz/ALDH+lAHpXhjxbZeJgXsLW9EIyPOlh2pkds56812NeP/AAgD2/gCCa1iE1wzTOIidm5g5AG4+uBz/hWBafGKOe7uLE6BfNeJuWOCECRndeowOmMHOM8CgD3+uX8U+KdJ8LWq3Gp3AQucRxJgyPzzhe4GeTXJ+BviHa+Kb+4sHtXs7mMZRHOd+M7h7EelfOvxh1e41bxTLHd2EtkLKIxQpK3+sAYkOO2Dntnp1oA+m/Bvj/SPFk0tvaiaC4j5EVwAC688rgnPuP8A9deh14FpD+HPBPh638VXOltbajdwqsdsXBdjjHyA8KGHzE9gce1a0nxNewk099Z0C7sLO+UNDcM6sMHHJx065I647UAez0V5t4/8av4Rt7W7FgLu1uDtEizAYbBI47jA61wL/G2wFpBMulXLO5YSqG+VDngbu5I5oA+h6K8G1j4uDSpLcT6LKEuYEuIT5yncjDgn07j8KkuPi/ZWl9BHdaRew2U4DJcOuCykfeCnqM+h6evSgD3WivDNU+LtnY3CldJvZLGQ5guSuwTqOCyhgMjP+RXpHiTxTp3h7Rhq127eW6gxRDG+QnoACfxPoKAOrorxC5+Ky2NnZXd7oF7DDeKXicOhV19jnr04OOtepS69p8WiHXGmxYiHzg5G0kdgAcck8AdyRQBu0V4nN8V7aCxTVJdDvxps0pign3R5dh1BXdx+o6+ldtr/AI00fRNFg1eeZniuYw9vGg+eXIBwB26856UAdtRXmGhfEK01HUoNOvNPu9OmuUV7Y3C8TbhkYI9v14616fQAUVwniHxpZaRqVvpEFvPqOpzH/j1tcMyDGfmyeOOfpycCrPhrxbY67cXFmI5LS/t2Ky2s+A4wcEjB5FAHZUUV4vffFvSdN1qXStRsLy1MMpjkmYKwX0bCkkjoeM9aAPaKK8w8PfEfSta1ddIFreWt0+QnnoFBIGcdcg4HGRWp4i8aWOj6nb6PFBNfapcY220G0bc9NzMQB0J/ngHNAHd0V5hoPxEsNU159Bnsrqyvg7IBLtKllzlcgn047H16ZzdX+KNrpWsy6PNo1+blJvKQDaPMycKRk9DwR9aAPYaK4LxJ4ufQrvTrR9Gvbma+X92ICpw/dM56jrnpiuf8YfE6z8J6n/Z99pV6zmNZEdCmGUjtz2OR9QaAPWZpFhieV87UUscDPArjdE8deHNdvVsdN1Hz7lwWVPIkXIAyeWUCuX8M/FPSPEmtw6RZ2d2HmLbZZAoXAQt657EV89eG9XtfDvxFu9QuQ/kR3VyuyJSSc7wAAPcj/PIAPuOivMfCPxF0zxPqcmmQ2l3a3KIWxcKoyQeV4JOf8DWt4k8a6XoN7b6dIlzd385AW2tEDuM9M5IAz9c0AdxRXEaF4z0/WdQu9MWC6tNQtvvW10qq7cZ+XDEH8/0ri4/i9pL366f/AGVqa3TTCDyyiZD524PzetAHtdFef+I/HFpoGo22nXGmanNcXIHk+RErBzxwCWGSM803VPHul2GoQ6XHb3d7qMgObWzVJHjIGSrfNjIAOcE0AehUVwnhTxvpfia5uLS3jube6g5aG5QKxGcHGCeh6jrWDrvxS0bQ9WuNKvLLURPAwV2EabSCAQR8+SMHPSgD1mivIrX4r6FcahBYtaanC80gjR5YVC8nAP3s4/Cu28WeItO8N6bJdahc+VlSI0QBpHb/AGVJGf5etAEGn+MvD+o6qdJs9SSa9BZfLVGwSoJOGxtPAPQ9q66vmv4T6ho+j3sdhf2V5DreoEypdXMAVZEb7qrg8A4PbrnntXb6x8VtD0jVbnTLq01ES28nlu6xIVz6j5s479KAPXaK8jsfix4dudRFjPHe2LEE+bdxqiAYyM/MSMjpx3FVrX4v+Hbi/hs/s+oxCZwiTywqsZBOA33s7T9KAPZaKOtcP4z8YW3hGOCa8sL2eCUkebbqpVT6HJGM0AdxRXi0vxh8Oraw3CQ3kjSFgYQi748d2+bHPbmut1vx1pOjw6e8iXNxNfoj29tbxhpWDfd+XI69PrQB3lFcXoXjDT9X1O50gw3VjqNuAWtrtVVmGM5XDEHgg9ehzWDd/EexguL+GPSNXuEsZXinnhtw0alfvfNu6DHfFAHqVRXEyW8Mk0pIjjUuxAJwAMngcmvNfCPxG0/xTqH2Cy0/UFfaWaR0XYgAPLENx6DjqamufiDp41W50uxsL/UpbUFp3tERkUAc8lhnB4oA1dI8ceHNYv49PsdSEt3IGKxGGRDxkkfMoweDxVq98VaXYa3Ho13KYLmSLzUeXCxlef4ifY/lXzL8NLyLUvijNeJBJGs0lxMqSgb0LBiQfQ8kV33xon03Vrqw0GGK4m1sOGjEEKthW/hYkg89eOOMmgD1e18YaLdy6ksFy0kemgG5mSMsi5JGAR16HoO1TeH/ABZofiKSSLSr9biSNdzJsZCB64YDjkVwnwin0UaNPpFl5qX0LN9sjuEUOz4AJABOVB+Uc54rg/gO8Y17X4vlDhQVGOSN5z/T86APqCivMdW+I+l6fql1pcVjqV9c2is8/wBkgDiNVAJJJYcDOPrWkvjjS5fDp8Q20V1c2iNtlSJAZIj33AkAYyO/cHpQB3lFeKj4yeGzbmUW2pFlbBiEK7gP72d2MZ465z2rvNF8VWWuaJNq9jDcvHEWVoio8zcADjAOOhB696ALZ8T6KNW/sf8AtCP+0NwXyACTkjOOmOldHXzr8IL6w1fxFrGou1zLqsymQvJGqokZYcDDHnp+A/P3rVtQh0rT7m/uAxht42kcIMsQBnA96ANCs7VtStdIsJ7+9lEVtAu52P5Ae5JIA+teU3PxZ061t4rm40LW4beYAxyyW6qrgjI2ktg8c8U/WvGmga54Our6803U5NKlm+yyhUQOrYDBh8/TOMH1HSgD0nw/rlh4hsFv9OlMluzFclSpBHUEGtuvHPhxqPhvSfCF9f6W1+unQTu8xvApl37V4G3jkbQK07L4kadcz6dE+lavbpqEix2009uqxuWOBzuPfHSgDd1Txv4d0m+ewv8AUlt7pAGZHiccfXbj9a7FHWRFdCGVgCCO4r47+OT/APFaW+VBC20YwB1+Zvzr6C1zxfB4Zg0mGewurhruNVjEAUndgDbgkc80AeiUV5f4k8fr4at7W41PQ9QjiuQNrKUO09drc8NgZxUur/EPTdM0bT9aeyv5LK+yEdETKNz8rAt14PTI460Ael0Vi+HdZtvEGl2+qWayLBOG2iQAMMMVOQCe4NVvFXiC18MaY+p3kU8sCOqMIApYZOAcEigDo6K8Mh+NGhTRPJHp2qNsPzARKSB6n5sY/GvUPDPiPT/Eumf2lYM4hDFHWRcMjDkg9R0IPB70AdHXM+JvE2m+GYYJ9SaVIppREHSIsFJBOTj6H39Aa4P/AIW1oshuja6bq13FajdNNBApRVzjOd/T61S+Keq2et/Dp9RsZBLBLJEynup3DIPoR0IoA9b0fVrDWrX7Xp1ylxb7iu9c4yOo5rUr5T+HPxF03wz4Zis7u2vrh1ldmaGJdkYJ4G4kZ9fxr6F8L+J9M8T2BvtPlO1TiSOQAPGf9oAn/CgDp6K8xi+I+mXJ1BrLTtTvLewz51zBEhjwM8glxkcE9OnNdroWt6fr1kl5p1wksbAbgD8yH+6w7GgDZorA8Ta3F4d0yXUri1uriGIjetsgZlH94gkcDvXL+DfiDpfi67ltLC2u45IovNYzKoAGcdmPPT86APR6K8kPxPsQt6/9h60y2LFLlkhRhEQSDuIf2NbHhTx9pfimSePT4LzdBF5sm+McD04JyfYUAeh0V5zpHj6z1Oa/hTStViexjd5/NhUbdoJK8N97jgVykXxq8MSM4MGooFPBaFcN9MN/OgD3GiuQ8J+LtK8VRSPp8jrJGfnhmAWQDA5wCeOcZ9aytb+IWi6Vqg0lVur2+ztaGzi8wqfT3IHJA9KAPRK5608R6Xd6pe6TFcj7ZZgGVGG3gjOQT1x3qh4W8X6V4otpZ9Pd98RO+CTAlHAOdoJ45xnpkGvnLx5qmg+LfEUCJJc6LfQb4bmS9jWNWCgkZIbOeMc+wFJuyA+odD13Ttejnl0248+KCUwtIFIUsACcEjnqORU+raxp2jRJNqN5Daxu2xWlbGT6V5h8MfE3hj+z/wCxdJlnH2OFp5ZLiIIZOcs3BPr09APSvNPG3ifSfFWpWF5dLqQ8N2khiaRLYASSkbiu7d3CjtkDsM5oYn5H1LY3lvf20d1aTJNBIMpIhyGGccVX1bVLLR7RrzULhYLdSFMjAkAnp0qvod/pt3o9te6dJGNOMWY2Hyqqjgg+mMEH0wa8h1/4paFeadqVrDp9/coI2jM3kK0QY8KSd3TP8uKYz1bQ/Euja88qaXfx3LxAFwoIwD06itTUdQtNMtZLu+uY7e3jGWkkbA+nufbvXzR+z8xF/qu7AAhU5/4FWt8V/E1hr9k+k6eLm6hs5hNfXFtBvWNV44bIHUnnkcUAe76LrWm65btcaZeR3MSttZkPQ+hB5FbFedeAtU8PN4Z8zw/FILW1RjJBtHn7gMncM8scdc4P4cYln8XvC1zI6NJdQKiF98sWAfYYJOfw70AewVg614h0jQ2hXU7+G1aY4jEh+96/h71ieEvHGj+K5riDTmmEsCh2WVNuQTjI5P8Ak14Z4i1jSPFfxCsbLVFvfsUEotktmgCHzGIGGOd20tjPHSgD6qjdZEV0YMjAFWU5BHqDTqaiLGqoihVUYCgYAHpXmF78S9Hs7y+tXsdVc2LtHPJHa7kUqTnnPTjOT2NAHqNFeVaT8U/DeqSyRRNdRmOJpWaSLA2qMnvXlVt8XDc+K0urrzodFhV0WGHJL5BwzjOCc/lxQB9VUV5hrXxN8P6LdRW159rVpI0lVhASu1gCD78HtnuO1WoPiL4eudZi0i2uJJ55XVEkiTdGSR/ezQB311cw2kElxcSrFDGpZ3c4CgdzVDSdZ03WEd9OvoLpYzhzE4bafevGvij4t0vUdKvdBsb2RpVdBdywwNIkSBgWBYcZ4+nGCRXZ/D278Mw+H2/sByba2UtcF0xKTycvxyeD+HA4oA9Ior5g1v4t21z4n09bWWeLRLWUtLLHkNccHqv932PPfjt3x+LvhhWVXF8mcctB0B79aAPYaK4zW/GOlaLaWF5di58m+/1RSBjjgHkduvTqecV10EomhjlCuodQwVxhhkZwR2NAEtFFcJr3jvQdA1FdO1K4kgnbacmJiuD3yB0/woA7uivPE+I3hZ9RTT11NDI7BVkCnyySMj5+nt9a7q6ure0t3ubiZIoEG5pHbCgfWgCzWH/wkOjC8exOq2Yukba0LTqGz6YJ61zmkfEDw7q15FZ2124mm/1YkiZQ5zjAJH+cV4Z8bIbSy8W6TLHBDB5iLLM6IF3HzDlmx1PHU0AfWVFeeWfxF8M3eopp0V/+9eQxqzIQjH2bpz29ciuo1/XdO8P2L3uo3KQxKPlBI3SH+6o7mgDborhdF8daJq93DZRyT291Ou+CO5hKeauM5U9COD35ruqACivO9c+Ieg6Ff3Gn3zXKTwgEgQEh8jPymtLVvGGl6RYWOoXq3UdteDMbeQx28ZAb0JHQd+fQ0AdlRUVvKJ4Y5lVlEihgGGCMjPI9a8+1/wCIugaBqj6ZfvcpMgBZlhJUZGRz3/AUAejVl6vq1jo1sLrUJxBAXWPzCpIBJwM4HA9zxXFaZ8SvC+p3yWVveuJJH2I0kTIrHtyemenOOab8Ttb0bT9Gk0/Wo7k2+oxvGssUPmKjDBB6gZBww/3aAO6udTsrVrZJrmNWunCQjOTIT0xjt79KffahZacive3lvbIxwrTSqgJ9ASa+TPh/feHtAuYdY1fXhdNHHstbdI3doicgkgj5cAYGPX6V0vjbW9D8V+LNGsLm8f8AsqIYZVjcNI8n3ccfdI2c57nigD6XhmjnjWWGRJI3GVdGBDD1BFJc3ENrC89xNHDEgy0kjBVX6k1yeteJNE8JCzsrgtEJEIghgiLkKuOw6Dn9D6VFp3iXQvFlvfWto/2qOOENMrx4GGGR94Yzx+BFAHQ2OtaVqEpistTs7mQDJSGdXOPXANa1fHHwRlEXiq7fazCO2kO1FyxxjoO9fROiePtB1u/Gn2U07XJDHY0DLjaMnqPbpQB31Y1vrmmXF5d2Md5H9ptP9fG2VKcZzz1GO44rndC8eaBrmoLp1ncyfamDbUkhZMkDJHI64B/KvDfi9Y6be+JXl06eY6hHCPt6wRM4UAAKSR0O3g9sAUAfTGj6tY61bG6064WeAMU3qCBkYyOR71q15R4c8Q+H/DvgSz1CBpm0+ICNmWE72kJwxI+ueelJb/FnwlNA8pvJoypA8t4G3HOemMjt60AesVTv722062e6vJ0gt48bpHOAMnA/UiuRXx3oL6JJrcVxJLaRyCJwkZ3qx7EHp65PFcJrOu6f8Sfs3h/Rr51ieQS3haJlPlLzxngnOOCDzg8YoA9m07UbPU7cXNjcxXEJJXfG24ZHar9ef+C9W0MyT6BpNncWj2K5kjmgKE9sknkk8deTVLVPiZ4c02/msZJp5XhO2WSGLeinODznseOKAO71XVbDSIFuNQu4raFnCB5WwC2CcfkD+VGl6rp+rQmbT7yC6jU7WaJw2D6HHSvLfiXqVhrvw3vtRsnSeBjE0bleVbzVU8HkHkj8a8z+EPjDRPDOjXi6ndlJZ7nKxJGztgKOTgcf598AH1hRWXo2q2mtWMV/YyeZbyZ2nGDwccjtS6zqcGjadcahdCQwQLufy0LNjOOn40AadFeUr8V/CTBv9NmGB0Nu/P6V2Xh7xNpXiK0e60y5EyoSHTaQ649VPNAGpDqVlPe3FhFcxtd24BlhB+ZQQCDj0wRz70zT9VsNSe4Syuo52t32S7Dna3pmvlXxneaR4q8VWdx4d1dtNvp0eO7mm8yEZVRtyfouO3QV6d4O8XeFNH0U6VYXksr2cReaZLVyHbPzP05GT36AD0oA9bi1jTJrs2UWo2j3QYqYFnUuCM5G3OcjB/KtSvm34SRaBHb6h4kuLs3Wq2++W5wrHyVOTuUEZbIzz7ke57+3+KnhOcSlb6QeWm8h4mXPIGBnqeensaAPU6K43wv4z0TxQ80WmXLNNEMtHIhVtucbhnqP8nFVdd8d6Jo161hJJPc3iDdJDawmRoxjOW7D880Ad5TJHWJGkdgqKCzE9gK5rwv4p0nxPbtNptxuZP8AWRONrpyQMj3xWX4i8daHod5Hp88kt1eSZBt7SPzXXjPzAdPp1oA2NP8AFOg6lKIbPWLKaUkAIswySegA710lfGFjqOn33xVtLvSYltrOS5i2J5Pl7TsAcbQOCW3fic+9fVXiPxLpnh2KN76Y+bKwWK3iG6WUk4+VepoFrfyOlorlvDvijTtfkuYLbzorm2bbLb3EflyL77T27Via78Q9B0W9msZXuLieBd0wtot4iHH3j0HUfSgZ1es63puhxRS6neR20cr+WjSZwW64qzpmpWWq2wurC6iuYCSu+JgwyOorxr4n69Ya38OJr+yUTwzSxqrHG6Fg4zkdjjj1+b0rkfhd480Xw34XS01CeZrj7TIRFGhYqpAIPOBjOf1pCR9R0VUsLyDULSG7tpFkgmUOjKc5FS3M8VrDJPPIscUalndjgKB3NMZNRXnVh8R/DV9PDCl48fnOUSSaJkQsBnG48dx+Y9a9EBBAIOQaAFooooAKKKKACiiigAooooAKKKKACiiigAooooAzZv8AkIQf7p/rWlWdL/x/Rf7p/ka0aACiiigAooooAKKKKACiiigAooooAKKKKACiiigAooooAKKKKACiiigAr5f+EZz8RPEv0n/9HivqCvL9d+H8F3q7a7pOoT6XqrklpYwGRsrtJKnufrzz35oA8S8Bx3E3xaupIw7LHdXbSkfwph1GfbJUflW3+0D/AMhHR89PLb/0KvZ/BfgvT/CaSyQPLPdzgCa4lPLc54HYV5VrFr/wsjx1HBHGW0PScpLcpysjcEqDyDk4GPQE0AfQGkZ/s2zyMHyEyP8AgIrxD9oZc+HtP/6/R/6A1e/AAAADAHQV5t4u8Bx+Kps3+s34t1ffHbpsCIcY4+XJ/H1NAFb4MMD4H08CJk2vKCxAG/8AeMcj19Pwryz4OoD8QPEZIBKrNjjp++Few+HPBcvh+1ks7TxBqP2YowjibYRGzfxLlTjnnA7/AFNc9pXwth0e9kv9P8QanBdSgh5BsJYE5IPy+ozQB458Hpmb4hTqiEgifccngc+nvjrVr9oPA8UaeSCf9BHT/ro9eveG/hfaeHtZj1e11a9e4DEv5ioQ4P3geO+TUXiT4V2viLVJtRv9Z1B5JCdikqViTJIReOAM/wBepoA8k+MgI/4Rd2jYxmxQbscduM+vIro/j2Y10Tw9HHgAbtq+g2LivXdU8C6frehWekavPPcNaZ8u5UhHH04xjGBgg9BXJ2/wva8urRvEWtTana2KCO1txGI8KD0c9WGBjsfegDzr4lyzt8NPC7XIbzGkU5Y8ldjbT+IxXqHwh0jTrjwHp3n2FtN50kssnmRK25xI6hjkdQox9K6Hxv4ItfGENrbXV7c21tbEssUAQKTjAPIPQcVs+EPD0XhfSY9Mgup7iGMsV87b8uSSQMAcZNAHzL8ejHH4o06ERqIkskVVC7Qo3twPUfT6dq0fjiFNl4aTbhRbHgfRa9N8UfCyz8T6tNqeoaxfmR8KiLt2xoOiqCOB/Uk9TRrfwwTXVtU1LxBqNwtqhSEMsY2g9ei89ByeeB6UAeT/ABcYR6b4RQhjixXnGAflWvSvidJoA8HaSmui7KsY2gW0KiQsE55YEYwefwq1rXwsi1tbVdQ16/mW1j8qEbI12L6cKM9OprX8VeAE8Q+H7HSptSl86yz5Nw0akkYwAwAHAGBxjoKAPmjxOdVfwboE08lsulMzpaQRndIpXIZnbuSc8Dge3Su8+ITPH8K/DKruI3xbsenlt1/HFdVcfBLSn01IYtRulvlH+vfDL3ONnGBk+vavQNO8BaVbeG5PD909xe28nzM075KPjGU7Jjtj8c0hJnG+DtP0Lx34B0yyu8gWTbZFifa8ci5HX0IbP4+oryn40xrZappVhbHGnW9kq22G3A/MQTnPJ4x+Ar0DTvguLO+kxr10NOYj9zGNrsOOCwOO3pXf+Lvh3pXiTTbGyLy2zWEZjtpIyOBgDDZHI4B9c/U0xnIJ4VbVRoXifVfEjEQpA0KC1CgZIIQ7W5JJwTiveq8W8F/DBNCvLe81DU5r5rU7reHJEUbf3gM9ete00AfKPg12f4xajuTaRNcjGc8YOD+I5qDw0J3+Mlz5CkhbqcyHnATY2c4/DHvivYNd+H6za8PEmiX507Vw2SWjWSJiV2sdpHUgnP59ea1fBfg2Hw5Nd389wbzVb1i1xcldoJJ3EKo4AzzQB6BXyF4miSb41wpIiuhu7bKsMg/uo6+va8OuvhdcXHiE+ID4glF95/nKzQK20joME9AAB9BQB58XX/hdhVckC6HJGOfK5rQ+JA8P2njW1ubKKe610yxs0KzKsCycBN3Gd2QpIBAOPeu0k+GN0+vDxB/wkDrqPmCTetuoG4DHTOOlReKPhLa65rj6omoy26ztvmQKCQ3qvHH40AeO2p1GL4p239pyQtffbUEzW+QhJA6ZwcYruP2gPDzBrTxFbo3ygQXDJgbeTtY98nOM+wreX4OQRaxHeQ63eLACHYk/vy+ckhxj+Wa9f8R6Hb69otzpNyTsmj2iQjJVh0b6g4NAHmHw7uZ/Fs+n6zPCy2el2YtYfNcO0lxgB5PYYAHPtXmX7QpH/CRaeD/z5r3/AOmj19O+FtFi8P6LZ6ZFtPkRgO4GN79Wb8TmvNvG3wxPizV31C51qdEChIofLBEa+g/HJ/GgDtvD3h/SY7TSb9dOtheQWkaxzLGAygrzj/vo/nXzP8O1im+K8/mqpK3N0yAn+L5+n4Zr64sLWa002G0a43zRRCMTbAOQMA4rxjSfhVdaVrQ1q318i+Du4f7MMZcENwTj+I0rCsr3OK8HyhPjFfp5ZbfNOoIH3flJz+mPxqjZ3N1N8ZD9r3bxfyImT0jCsE/8dxXpmlfDC403Xjr0euubxpmlfEIAYsTuBGehya3PF3gM6nq1pr2i3Uen6vBIGaRk3JKP9oevbPcdaYzyTxW+z4yWhhZVfzrfeR/uDIOO+3iqHxz0WXSvEVvrttuVbvDFgnCSoAOvTkAH8DXtvhjwM1lrc/iLW7xb/V5eAVjCxx8AAgHndgYzwACeK6Hx14bTxVoU2mmRY5SyyRSMuQjjv+RI49aAOM8FvL4zu7LxHf26iKxgEEAYDLz8eZJjsMjj/wCtXmutwWGl/EhZNIml1HW5rgusB2pBFI2QQ7AknAySAB9eor6O8LaNHoGi2emx7SYYwHZRgO/Vm/E5ryLXPhM+o+Kn1m31iW2gml86QIMSo3fYw4Hse3vQB518Lnnb4kTfalQXBe480R/dDfNnGe2azfifs/4We6L85eW2Lj0+RP6AGvU9J+Etxp3iL+0I9duEtVfeCjkTuO4Zxjqc59qm1/4W3et+JrrXZtWjjaSZHiRYSdoUAAHnnhRSE7nB/FyXyfiHp0mM7Fgbk+j0nx/mn/4SOwhM8hhW0Eixk5VSXYE49TtHP+Fd7rnwz1jXNbi1e91+3MybceXabQu3kYG45555rpPHHw+j8XWVobq92apbRlRcrGAsmezL6Z6Y9TTGcrfeEtQ11dF1++8Q2UMdtHC8Mq2pUbSVK53N1yR1x1ryv4jCO4+Jxt551mia4t43+ThFIXK4HXANeu+Evhbc6dPbPrOuT3ttaOJILKNmESsDkEgnkZ5wAKi1T4U3d/4gudd/t1UuXuPtEA+zAhCDlQeecYUe+KAPL/jUqReOrdERVVoIcgDA6kfyA/KtT4zjyvHmjqFQKYYdoQYwPMI5/wA9MV2msfCjUtf1I6nrHiJZrnCgGO1CBQvbGan1f4Yarrurrquq6/HLcRbPKaO2CDC84Iz60CaPe0+6v0rxf49Hb4PH/X3H/Jq9itEmjt40uJRNMFw8gXaGPrjtXE/EDwrP4u0+PT1vxawK/mN+63FmA479BmgZ518G/Duh6p4REl5plvcytdOZHmjDHIAAAPXAB6epNefSySt8W4IpC22DUFiiU8BIx91VHYY6V9FeAvDE/hPTDpz34uoQ29P3e3aT97ueD6Vl+MPAkes6pa67ptythrNsylZTGGSTb03r3PQZ9PXAoA8I+JU8kPxVtnh3iRZbXbsOD/D0xXR/GbXrfSt/hnSYwjXbm7vvLbJZ3bODzkE4Bx6Fe1eleHvAtxD4ifxLrmoJd6kSdiRJiJBt2jG7J4GemK5C++ENxda9c6wdajDyXZuURoCwX5920889hQBufDrQofCvhtJpdi63qcTPGjth2+XckYHB4ABPuT7Vw3wBdpNY1t3BDsikg9juNerWHhHVpPEdtret64t99lD+RBHCYljLDBI+Y9vzrlD8Lb2w12e+0HXpdPtbknzUwWcKTkqD0I9M8jjk0hXPP/h/FJB8Wr6GVQHWe6zg5H8RrldA1C7g+JNzJFfQW9zNeTxC4uULopYsBkAjqcAdhmvd/C3wri0DW11cazdyypIWXgAuDnIc985qv8QPhUviPVF1XTLxLG5YgygrhWI/iGOQ3TmmM6DwX4NTw5rd7qN3qaXGpXyyFo0UIpDOGJCkk9a8j+DibLvxXcxDFylu4jkHVcljx+IH5V7V4f8ABsuh2ks0eq3F1rUkCw/bbtjKI1BztVSeFzk4rB8DfD+/8KapLeR6vHLDcZ8+Ew/fHJ4OeCDQB4b8Io7q71y/tbfUbe2nurZ0LXMPmGUbgWABIycZPXt07j2WXwrZeE/Bviaytb9rp3gLyBsBk+XjIHrWTrfwdDam17oOptYLJJuaMkjyweoQr0HoO1drL4FktvDlxo2m6gFmvWJvbu6j82SbK4ODkY9uuPqSaAPEfBkMcfwt8UXOxTKZghbHO0eWcfqa7T4JMW8I65wABK+Dn/pmKuW/wv1my0S90Oz8QwJYXjh5Ve03Pnjo27vgdu1b3gzwJq3hbTNRsINYt5Fu1Owm2P7tyAN3XnjPHrj3yAeYfANt3iTU8A/8ep/9DWvqbULa3vLOe2u0D28sZWRSSMqRz05ryLwH8ObnwnrB1AaokyPE0ckYiwWBwRz25AP4V6f4isJ9U0i8sbecW8txEYxKQTtzwehHbNAHyX4m1afx94ptdD0vI0qCVYLZY1JAQcNKfbGT2+UDjOa9b+IUOlaX8OtU0XTpYc2Qt0kjQjcGMqHLe5wT+dVPDHwy1fw1dTXmn65bLcyxNFvktt+0Eg5GT1471q3fw81G60C702bXFkub28Fzc3EkJbdgcADPHQfy4oA808FaV/bPwy1Swa9itmbUgImnOFL4j2pntknH41z2h6lrOgazpvhvWbZ5IIdQiljimY/IwbCtG393JzxwefU17Lp/wzubTw3caE2rIyS3kdysqw7SmMBu55wBjpWt/wAIXqmq6lp9z4j1O3uodO5gFvDseRgRgu34ZIFAHinxzLjxrZlQpYW8W0cc/Mev4+tXP+EuurH4hR3XivT442jxDsB3Jbg42yLnP1yPU/SvT/GPw2uPFOunVZ9XEQRVSCNYfuKOcEk88kn8ak8YfDZ/FE1ncXGopHPBbrDJIsPMpBPzHn3oAwv2hCJPD2mspyDd5B9fkauO8XDd8J/DX/XyP5S163f/AA/k1TwqNB1LVGuZLdg9ncmPDRYBAB/vDBx/+oY4e2+Dd5Jpq2uoeJJ5PKb9xCoJhjHfAJ4J9sUAek/CQY8D6V8rLxKcN/11fn+tWPikceCtYP8A0yH/AKEK0fBGg3HhrR49LmvFukiZjGwi2bQSSR1OeSfzqv498P3vifRzpdpfpZpI4MzlCxZRzt4I74/KgDwH4c4Pw58WNgAkEZ/4AKm8E3Mtv8KfEksLtG4uGXcpwcFYwf0JrttK+Gur6RpWoaTZ65bC0vh+9ElqWbpjg7hjiuh8C+Bbjw5ZXul3t/Bf6Zdhi8HkbTuIAJzk8YHSgDyH4MWkmr6Trmkw6olqbgASxeSHdoypUkEkY64/Guo8a+H7Tw38NL3TbS9N0qXiF3OMq+5cqcdOnSmr8GZrPVPO0vxBPa2jAh9mVlC9cAg4I4HX0r0TV/AdtP4RPhrTpzboZFkM8o8xnbduZmxjJP8AgOlAHF+AoEk+El/GwUhoLs8jPOGwfw4/KuA+Fxmj8J+MZbcSGQWwUKhznKvk4HcCvUY/AOuaZp11omka9H/ZN2pWRLqItJHu4bYR6jt/ia9D8OeFtN0DRjpNtFvhkUid3+9MSMEsRjtx7ClyonlWum58/fCNs+CfFzY6Qv8A+imrV/Z6eUjVlw3k/Ievy7uf1xW/D8OdZ0gapYaHq9tFpOpLslS5iLSIpBBAI68E+n9a9Q8JeGrHwtpq2FiGYFi8ksmC0jHucAfQew/Gmy2b17bJeWs9rJny5o2jbBwcEYP86+JvDup3vw78Y3dvJDvKs1tJHgncpIKMOnX5SD6H3r7irzLxH4Dtta8U6XrvmLH9mIa4QjPnFSCn056+oxQIu+HfC4svC1zp0j4utQjke5lK4O+QHPXnjOOfSvl7wvrd58PfFt3Zz5MKu8E6BS+/HKso46nH4GvsjXtZstA099Q1CRo7dCFJVSxyTgcCvGNe0qw8Y+O9DubMxzWK2wubmaJfvBWO0Nx3Kgc84zjpQB3nhzSZtK8K3j3qY1C7Wa6uyTz5jAnH4DA+ua8T/Z9s7aTV9SunhVriGLbG552Bjzj8uv8Aia+nNaAGk3wHA+zyf+gmvkn4OWuvzXepy6HfW0EkaqsiXSFkkBJ546EYoAk+FNw8PxFulj+VJDcIyjoVyTj8wPyq/wDA6GO98Y6leXCmSeOGSRGY5IZnALZ9cEjPua9f+HXgJvDFxd6lf3EdxqNySCYgQiKTk4zyST3/AA+uVJ8OrzRNcfWfCN5bWjyhle2ugxjVT1A29sgHB6fgKAPM/CjzWXxiu7a1ZY0lu7hJFGQrJhnIx9QD6ZArK1XSItd+LsunyIXhkvd0iuSNyqm5hz2wp/pXuPgj4fyeHry91e7vY7rVrjeVYIRHGW5Jx1PJ9uK4+w+Hfiu18WDxP9u0YXZmaVkAlKfMCrAAjPQnvQB6JrPg/wAM6fp+tXy2qWLXFrIJ7iPJKqRk7VJwOnQAZ6V8vec58DX9lpds82lLeo899cgK5lwAFRATtGAOST1xX2H4w0RvEfh690nzzBJcRgCRegYEMM+xIwfY14NYfBrVU0i4tLjXY1ZpfMS3iDGFiBgMxIBz17dh+AAmgXEtv8GNTkjRpiWdNu0jarOFJ9wASc/4VpfCTZJ8OtcXYh2vPkMnBPlKRn17eldz4J8DXGj+G7/QtWvhdQXbNhISQI1IwdpIzknn0/M54bSPhd4m0mC+06y8TRQafdgiQLGxY/hxgkDBIPTNArnNfBGKK5/t6G4kEMUtmVkkJA2KeCcn0561ieHLn+zYtdsPCEdxqbSW7C4u7iNY444gGyy88k9s46dDXr/gj4ZTeH7W/judU3tf27288cK/JtIIBBPORk9u9c94e+Eerabc3gfxC8FpOhjYWjMGkXnAbIwP160DE/Z3BFpq3XBkT+RrjvhjY2t98R9RF1BHMsTzyIsihgGD8HB7ivVvh94E13wk15INUtWEyHbAEZkZwDtLEgEAE9utcz4c+HPi/QNauNatr/RWu5w4bzBKVG85JAAHegDi/guyDx3cbiQWSYKATyc5/lnrVHxOufiz1/5idv8AzSvSfBXwz1/w54hg1Zr3TXUMfNUbySrfe2jA5wTjn86p6v8AC7xNf+JX19dS0sXH2kXCAiQAFSCuRg+g70AfTFfMvxi8Sw6DBP4a0cSR3F/I1xfOOdwkzlc5zk8ZGOmB3NfSZE32fG5PP2dcfLux/LNfMd18LPFt9rj63eajpE120wmIdpSpI6DG3oMAYz0FAHafB/wtb+HdHivNREceo6l91JgFcLjhADzkjkivHfhGRJ8RXDKCA05555Ga9+sdA8UXniSx1bX7zTXtrNX8q1s/MChypG/DdTz3P0xXmtv8I9dsvE0uoWGtw21rJMW86MsJwjHLADbgHqOv+FAGR+0JGJNe0oEHH2bnH++a9x0bwJ4Zsxp99BpccdzborpKsjg7sZyfm+b8c1xXxI8Ba/4t1lLq3udNitYECQh2cOR1O7Ckfez07Yr12ztb19FWzvpIUu2gMTvbbtqnBAK556YoA+RGns/Dup+IbHR7681uS7tZoZmWMLGuRlnJBO8jnkAdeCc4ruP2eSWfVgc7SqcHp1NQWHwc121urrZrltb206NC5iDM8kRPKkEADOB3P4123wz8B634Q1G4kuL6yks5Vwyx7mdvTkgY/WhAtjyHwWwu/i43nIrq15dAqwBGAkmP5Cu3+Pnh2OO2tPEFpCEkjdYJ2ViPlx8hx04xjPuKkvfhZrlt4rm1fQdUgtYpJmlSWTJeLfncAMEHqQPYjnvXqWsrpGraNe+F7vVopruO0xOzON4KAHzGH1AY0Aec+F/EFx49/sG0ghES6ZItxfM5JBKcIBxyT168fhXvct7awzx28tzDHNJ9yNpAGb6Dqa8z+Dvh9dE8MRTOg+0Xp8927lT9z9Ofxrzf41+G9UbVrbXbad54WMcUcJbmKTsEA7HGT7k0AfT9fJn7QEYHiDTHGQWtsHHHRzzX1XaCYW0IuCDMEXzCOm7HP614V8UfBPiDxXrEFxZC1S2t4giGSXBY5ySRj14/CgDzT4s6bY6VZ+G1sLSOANZ5Yoo3MeDlj3OSefc10vxbv54fBPhe0jkKw3MCNKgx822NCPyJrU8ZeB/FfiSLSoni02MWVsI/knY5PAOcr7D9eTXX+I/A1z4h8FafpVyYIdUsIlEToxZMqNuM8dQBnjg+uKAODPhPxF4o0zw9qf2jSNPtLG1RoCksm4JgEluMA4Hr65qh8dFVvFuhq6hlaFQVIyCPMPFdJ4U8AeKYbRNG1jVo00FZA72kJDGTncV3FchScZGccmt34keBNT8Ua1ZajZXFtGlpCBtlJy7Bi2BgdOn50Acp8edHsLLTdLv7S2it5km8gGFAgK7cgcem3iuP+J2p3F7N4UtZ92z7BDMyk8l2OGJ9/lr1XUvCnibxhqOnHxP/AGbb6ZZv5jW9ozMZjjoc9uMdehPfmt34keBV8UWlrJYypbX9iD9nyvyMvHyn06cf/XoA87+Or/ZdS8OywAxyR79pj+UgArgZHTH9a+kLVy9vC7Z3Mik59cV4vqHgzxD4s1XT7jxVPpaWViSVt7EOfNzgkEt0BwAee3A5zXtwAUAAYA6AUAfPXx90CObTINejGJ7d1hl54ZGzg/UHH4H2p3gbVpPGdvoenMtzJDpZ8++mlHDyLnylDZ59SCOgr23X9Li1rSrvTZyyx3MZQsuMj0Iz71yvw28Jv4Q0VrKaZJrmWZpZXQfLngADIBxgDr3JoA9Br5H/AGgf+Rl0wDqbQf8AobV9cV8j/H9SfFGmEHB+xr/6MagDf+NmnWtv4b0K9t4Y4JEkEYEaBeGTd29Cv6mqfjW+m1P4S6NdXBcymREJfqdpZQT65C5z3rrNb8IeJfGQ02DVrnTrXTLcFg1oXLuCo2kq3Ge3XjLdeM7PxJ8I6prmkWWiaHFYw2MPzHzWZSu0fKBjPX3oA4z4W+AtD1rwlFd6javJNPO7+ZuKkBSVABH8PX8a4r4gnyviZaWy7BBby2kcKJ/yzQBDt/Mk/QivoT4ZaJq3h7Qhpmqm3PlSsYfJYt8pOTnPuT0rzTxH8OfEer+MLnXY5tNRBPHJEHdxuCBQMgA4OFGaVhW6mB8WdN1fSPFUvinSronaqbzGwZrYhAuGX+6w55GOTmux+FOqadrA1zUIoZYNTmhQ3kQx5OQCAyDGRnkkHPNbt14c8T2fibUPEGmvps4vYo45bSd3CthFU9uxXjPYn1p/g3wdqWg6drcnmWkeoankpAgPkwYL7RkdR8/pxgUxnjHwLGPGFwfW3f8AmKm+GsDzfFC6dX2iGa6dh/eHzLj82B/CvQvhz8OdX8K64NRuruxmiZGRxEz7ue4yoHUD9ayrn4b+I9O8VTan4e1GGGKcyN50zcpvHzKVA55JI47DuKAMPwgTF8XrxU8tVknuAwYcn5WPHvkZ+maw/GcOveC/GN74is4xLZzTNmQHdE6tjdHIAeOex7gEdq9G8H/DTW/D3iWPWJdTsrwBmEjSq7SMp4JGejY75/OuhuvDniuzk1n+z5tJu7PUZ3c2d4HIUNxkEd/UHjigDl9N1rTNV+FmuNZ2i23lCQS224bUdiGBTJztyeM85BA6CuM+FFjbS+EvGEkkEbyrakK7oCV/duRj05wfwr1ix+HtxpXg290LT7q3N9fkfaLiUHbjoQAPbOPqaw/Dvw98R6BpWq6ZbX2lSRalEY5WkWTcoIK5XHsx698fSlbUDO/Z+giutH1qCeNZInlRGRhkEbT/AI15rZXcnwp8f3McqJNaHMb7Mk+Q5DAjPO4YXr6Hr1r3f4e+Fb7wDDqMupalZvpzR+a5RWBRl75I6Yzx9KyfGmi6R451XwteWJSaO6eQyTrkb4I8EggjPX5enU4PswL2ntqOjeAta1+ZT/aeob7wkH5o1cAKM9flXkDtXmnwW03TdfsvEOk3ysZbmOMmRcbggYngnPIbaenpX1hPbQ3FtJayxq0EkZjaPoCpGCPyr5li+EviHR9ba68P6zFbQjPlzM7BwpP3SADu/kaANrxR4cHg/wCFupaW1ybl5bhHMgXaMmRD0JOBhfzrhvDGl6dJ8KdeuvJie8Mo3ydWXay7fp1P1ya9Y17wJq0/hY6RZ6mt3d3U6y3tzfOxLY5wnB2gHnHpn1xXP2nw/wDE2meEtR8P276TJ9skRmmDur4GCw5XB5AAPpnvigBv7PDsdO1ZCxKrLGQCeBkHpXtnivjw7q//AF5Tf+gGuF+FvgzUfBsV7BeXNtPHcMrKYi2QRnjkdOa7jxcM+G9ZH/TjP/6AaAPm/wCAdlZ3l/qjXFtHKyQqqlxkAMeePw/zmsz4LvNYeO7qxiZniZJo5CfRTkE++QPzqn8Hk8RLd6lLoH2IuIAskd2zAHJ4ZcDqCO/Ymvbvhp8PpfCjXGo31wlzqcyFMIxKKM56kZJOBk/XrQB4trehw+Ifi/caVcbUgluA0gjwNyiIORx3IHPfJ9a941XwVoWi6br2o6dZi3uJtOnjIVjtUFDnC9B0rz6w8EeMI/Gi+KLiLS2maYu0ZlbYAVK8cZ4B49xXtnjO11O/0G8stJS2a4uYzC32hiqhGBDEY74PH+RQB8/fs8hXvNXG3KmFAQeQeTWL8JLO3uPH94JYUZYhOUUrkA7sdPoSK9S+FXgvW/CN/eC++xvazxgb4pCW3KeMAgcHJrxLwBJrDeNL2Tw+LN7v98QLony2Qtz93vyD17UAb1nINB+LzW2nIIYXuxEyA5G1wCw59zmpHRNB8a6iPD92dc1O6SZfs8ceEiZsEhn3YIAJ6d1wcV6f4O8A6hB4luPFPiKe3kv3d3igt8lIy3Gcn0GQBzjg5zXI6P8ACXX9L1+S6tteS2tiXH2mIt5xVgeCpGCc4zk+45FITRz/AMBUceJbo7wB9mbcN33vmHAHf1/CqnwqmbVviZcX167G5BnlXccfMcrjB7BSeO2PavSvh38PNY8M6+19dXdq1uiMn7sljIGHuBtwcGo9T+Hetad4vPiLwvdWSGVndo7rKqjMCGGFHK85HfPr1pjOMtYkf43utr8oFyzHzVzk+SS/67sH6VnfEm6urv4qW0EfleZazW0cHmEhf4X5/wCBMen867jSfhn4otfE0Wv3Gv20tykwkeZld2cYwwIOONvy4B6dMVtfFH4cXPie+ttV0i4jgvkwkvmuVUgdGBAJ3D+QHfqAFv4b13T/ABXP4o1HVNOjnmgkDW9qWHm7YsAAN1xtVj16V5z8EobfVbzxBY6g5ke+tdrMfvFSSGwT35B/D2r2Dwr4N1aK8i1HxRq41O5gikhgjUkpEHABYNgEsQCDx3rz25+EGr6brBv/AAzrUdoitui8xnV4x/dyAdw6jnqOuaAKnj/wjB4P8APZxXD3DTX6SvIwx/CQAB+H61xyWsKfCZbgQjzX1QsXZefu7eD6YH869x8YeBdX1nw3FpMOri5uGuftE9xfu393GE2j5R7Y9a5hvhx4lPhNPDgutJ8tboz+ZmQHGOmdvrnt0x6UAdf8ECf+ENhBZCFnkA29QM9/f+mKy/j5dTQeGrWKN9sc12qyAfxAKxA+mQD+ArtPhx4aufCuhDTruaGWYzNIWiztGcccgenpV7xv4Yt/FmkPp8z+VIDvhmC5KOP6djQB88/EGOOD4ceFvLjVAzBm2jGSUOSfc19E+BLye/8AC+lXNxu814BuLdTjjP4gZryG98CeKtYtNM0HUpdNj0uxf5bmAsZSuCBweD6dvxr6BsrWGytYbWBAkMKBEUdgBQBZooooAKKKKACiiigAooooAKKKKACiiigAooooAzpT/p8P+6f61o1myn/iYQ/7p/rWlQAUUUUAFFFFABRRRQAUUUUAFFFFABRRRQAUUUUAFFFFABRRRQAUUUUAFFFJkZxkZoASRBIjI33WBBwccVS0zTrPSrVLSxt0gt0ztRBgc1eyM4zzSFlBwWAP1oAdRSEgDJIApu9D/Ev50APooBBGQcivIfi5eatpWkDV9L1iS1WAqjQJGpD7mxkk8igD16ivL/hLrN/rvhs3Oo3DTzid08wgA44wOB7mvMLrxL478P3194dt9Pn1PdMwtr6WGUsVbuGzjAz64GD1AoA+n6K8H8fSeIfCXhbTLu08Qz+fbYin81Fkad25JLMDwOQAR0756+m+B9TudZ8N6fqF2ytcTxlnKjAJ3EdPwoA6uijNJketAC0UZFVb6f7LaT3Gxn8qNn2qMk4GcAd6ALVFeQ/DVPFuoL/bWvX8kUE5fy9PaHaQM8E5GVHXA9Mc8169QAUUVx/jufWbbw/dyaDF5l8BxhSzBe5Ud29BQB2FFcf4Cm1mfw7Zya/GyX5B3B1CsVz8pYDocYyOD6iuwoAKK+dfiL428Q+EvE8NpFdwTWVwqTLG0AyilsFcjk/dPPofWvoW3lWeGOZM7ZFDDI7EZoAlooooAKKKKACiiigAoory/wCK2sax4f0NdT0m5ih8qQLKrxhywYgDGelAHqFFea/CnxDf+JfDpvtRdHuBO8e5VCjAxjgfWvSqACiiigAooooAKKKKACiiigAooooAKKK8D8XePda8Ga/eWt5ZtfWNwglsXChdnHIJA5Abgg84we9AHvlFcZ4EOrTaLHe6zcebc3h+0KgAAiRgCqjjPT1zXHfELxR4h07XtL0Tw7bwzXN1GZGDxluN2Ac5wAMHJpMTPZKKpabHdRWUCXsyTXQQebIi7VZu+B6VynxButYsNBmvtHu4beS1BllMsW/egB4Hoc4pjO4orxv4QeL9U8VW19/aZiZ7d1CuibSQfXHFbnxL8T3fhzS4V0yIzaneSiK3QLvI7k7f4uBjHqRQB6RRXOeFV1pdKiOvyQtfsSzCIABAeinHBI744+vWujoAKKK8g8a+K9ag8R2Ph3w1BFLeyJ5k7SrlI1J4Jx0wOSfcdSaAPX6KgtRMtvELhlacIBIyDClsckD0zU9ABRRXMjxJYv4hGgRlnuhAZnZcbUwcYJ9aAOmooooAKK4P4jeI7vwzoi3Vja/aLqadbeJcEhWYEgkDr0xj1IrV8JDXDpcb+IJLdryQBtkMe3ywQPlbnBb1xx9aAOnormpvEmnR6/BoCS+ZfyIXdE5EShcjcexPHHXBz0Iz0tABRRRQAUUUUAFFFFABRRRQAUUUUAFFFFABRRRQAUUUUAFFFFABRRRQAUUUUAYHibQbPxJpc2mXxkEEpBLRNtZSDkEZBH5is/wh4R0vwnavBp6yuzn55p2DOwySBkAAAZPAHc119FAGfqtiupWNxZPNNCk6FGeFgHAPXBINedeGfhnpvhu/S+sdU1QSKRuTzUCSD+6wC8ivVaKACiiigAooooAKKKKACiiigAooooAKKKKACiiigAooooAKKKKACiiigAooooAK8f1L4U6RqOvz6zNd3Y8+XzZIFI2se4zjODzn2OK9gooAjijSGNIo1CxooVVHQAdBWfdaVZXd7b31xD5k9tnySzHCE9wvTPvjNalFABRRRQAUUUUAFFFFABRRRQAUUUUAFFFFABXk3jD4aWXizVW1K91K8RtixpHHs2oo7DIz1JP416zRQBnaRZvp9jDaSXUt00QI82XG5hnjOOOBx+FaNFFABRRRQAUUUUAFFFFABRRRQAUUUUAY+v6VFrel3Omzu6R3CbSyYyOc9/pXK+CfAmn+Et7wXFxdTMuxXnYERrkkhQOBknmvQqKACiiigAooooAKw/Emk/27pNzppuprZLhdrvFjdtzyOQeCOK3KKTVxNX0Z5X4H+HsXg++lubTVLiVJk2SxOi4bHTntivVKKKYwooooAqX8M1xazQwXBt5XUqsqqCUPqAa8p8J/DGDwxqi6laavdNL0cMiEOpPIPHf1HNew0UAFFFFABRRRQAUUUUAFFFFABRRRQAUUUUAFFFFABRRRQAUUUUAFFFFABRRRQAUUUUAFFFFABRRRQBny/wDH9D/un+taFZ8v/H9D/un+taFABRRRQAUUUUAFFFFABRRRQAUUUUAFFFFABRRRQAUUUUAFFFFABRRRQAV8Q+JZdaT4iXWl6fq93G7348omZtqFiG6ZxgZ6egr7er4o1ozz/Eq41SC2ujaW+pxCaUQvhAGUHOBxnB+tAHrFvpWvfD9NX8RalrA1K3SArHGzuS7s6hSynheSOhNcHoWnyeKvCviLxNq9/fNqEbN5DJIVRNqhgAvTBJx7Acc19J+MdCTxNoF3pTS+UZ1BSTbnawIYH6ZGD7E183eFdWl8PeF9d8Manpd99vm8xIU8gkZdMAfnyDznIxQhI6Pw7fav8SvCD6a1yIryyu4hLcbypkiOeTgct1+uPWvIPFaxQeIxo3hi91Rwji2d5bgkyyhiCRjHH/1+1esaRZ6n8NfBF3fGCaTVNTdFWFYyfs4wcFiAecEnnvgetcT8L5tL0LUZ9Y16PUDfREiCIWrPkkcsTj73UfjQM9E8c6jqXgPwZpmj218xv7rcJpzMzSIBgnyzn5RyF9h781ynjXwZFpngaw1e21G8aR44Wuo5ZSySlwCCB2wTx7e/J0/HWna/438IWevNaP5kNzM6Wqp86wHAB24yTlM/Q56Vj+IvFl5rXga00i30O9AtkiiuZzESi7cBcEeuOcgdaAOv+HOvDw58MtQ1cwmY29w22POMsxVRn2ywz7V5raarNq+k6vr0+sXqeIRcobaOJpNmzIJVQOAOTwf7o9zXpPgnw1far8NdU0Ga2uLO5lm3xm5iMYblHUjPUHbjNch8OvEd/wCDZNQ0q60W6uZGl+WKOPLrKB0PtgDp9aAOp8earda18K9Ov72Py7mS4VXXBHKs6559dufxrTj8UzeEvhVpN5bRh7mYeRCW5CMS53Ed8BT+OKp/GbWmk8JWVpqEfkalcyLP5CqxCLk4BbpnH8jWUdKl8Y/C3TYNIdZbvTJWMtv/ABEjdwPfDAj1+vFAHJR6hKnhe11m08Qao/iF7kvJCJJCoXcwwBjHYHk45IrpPi612um6Fr6XFzZ31/CBcxwzMqEhQQQueOp4/rkmr8M/GuqaRYPoB8PXF9LGWNsscW1lZjkiTj7ue/YewrY+NE11rNrpWmJazT6tbDzryG1gZ1iLqOMjPegDkfFWmavo/hXRNdk8Qai9zeqqmPz22ohUsuCD6AZ969Yv9Uudb+Ei6rNLLFeRxBhLFKytuSTZuJHXIBz9TXDePr0614O8P6TZ2V+2o2yxma3NpIGQLHtJ6cgkjBFbsc8kfwfbT3s78XYJtvLeBtxZpSwxkDK49OnSgDW+A2o3+oadqX2y8nuEjmURiWQuVyMnGegr0D4iaNqWuaTBZ6XM8MxukLyJL5ZVOdxz179s/SvNvgJa3enW2p2t5Y3lvI7rIpmgZFIxjqR19q9C+JviKbw74elltoZZLm5P2eJo8jy2YH5s+3b1OKAPl7xrdjStY/sbQ9a1u6ngfyJpJrrCmTP3UAx0JIOe+fqfTPHuman4a+H+mmTVr/8AtGG5DSOt03DODlcg9Bjj3z615h8NptJ0bWpNW8SPKJLfLQQNCXZ5f7xyO2cjPfB4xXd/EzxK+veDVlljlSK61JvsZaAr+6QdWOcc54+h9DSsKw+HxJqlp8IFuoZ5pria6e2knaUl4UJPOevoP+BUvw/vZtVn0m4svEmovdpOi6hp91eHDIOrICfmB4468mq3h7XpNL+HNnaw2IvCdQ8q6tprdmEsT7mwvGCTgc9sfSuNvNC06fxHpqeCbm8uZpH3vBLEym1IYdWx0GSDwcY6nNCVgSsdn8diF8X6IT0ECd/+mhrsPEBl8a+ME0/QdfurWCzi/wBNeC7IRhnrGoPJGcE9OR6c+efHa4t7zxfaW4Yv9mt0jnABBBLFsf8AfLA5Hr7VhahDN4A8Rafq+i3Hm2lxCLi3WTO54mHKuMD3/Q9aYz1P40W99oOmaTe2Gt6ojRv9mZWuWPmcM29sYy3GPpj0rB+IGoapa+FfC+rQavqEc8sWyQLcMA5xu3Hnk/WtP4patH4w8BWWqaZG8nkXQa6iUZaD5GBLY6AHHPoQa838X+JLfWfBnh+yt7W7VrLKyyvFiPIGMBu9AH1b8Pbue+8KaXc3MrzTPEd0kjbmbDEcnv0rmvjNPdWXhV76zvbu1nhlTa1vM0edxwc461qfCi6hufBumeS+7ylaNx/dYMcj9f1rC+OU8Ufg2aJ5FV5Z41jUnliDk4/AGgDxLSb3xfqXg3UdXbxHexWthKCg8xzLMxKgguDkKAc9xnPTqPYfh542lufAt5qmo7pJdMDozu5LTEKGXJPc5AzXjmjazYJ8KtZ0t7kpem4QrGFJLAuhz9OCPw+mel+EdlHrXgbxJoqNm5mZmROnOxdhz0+8KQjI0zxXc69a67rWp+Jrywu4x/oNjbTlELAZAC55HQH6knNdH4i8S3Hij4UTXd3GVuYrmOCV8ACVgyncAPXI/HNcF8OPFP8AwhF3fabrGkySq7AmPyx5scnphuxGP0r1f4h3WoX/AMOLu7v7OOyWa5je3tlB3Rxbhjf/ALR5P4/gGM4DwdoOs3Pgm71fTdfu7U2bSulpCMK+ACxJB5OM4yDXongn4mLJ4SvrnVC8t9piDcTgeeGOE59c8Hv35rlfBPiOx8M+BNU0vU/Nt9TbzfLtJY2V3DoApGR0OevsaXwl8NLyfwLqfmK8WpahseGKX5MKhyoOem7nrjt0oAseH11/xR4e1rxPPr19bTxF2t4YZysI2JlsqTgA5wOmCM16x8MPF0ni3RjNcxbLu3bypmHCucZ3D04x+NeOeCvE+n6F4I1vRdRc2+pJ56rbyAhnZkwB7c+tejfBPQL3RtBmnvo2hkvJfMSJ1IZUAwCc9M88emPWgDqviPY6le+Hrh9K1C6s7m2BnH2YkNKFB+TIIPPsfwNeNfBzWLjU01qDVdc1HzY7RipkmJWKP+KTJ53KcYOeOa+oSMjB6V8Zz+C7+P4jT6FZSyi2uMyTvGSmLVyC4PbHO30zinYDqYPDXiebwhJr9p4n1iW7VXlgtjMxDxBj1yeWK5YfgMVL8G9futTTWrfU9W1CSWO1LJvm3eWn8TAnncCRg9BX0pZWkNlZwWcKkQwRrEgJzhVGBz9BXx1feC7q0+IzaNaT3FvbXkhcSRbx+4b5mXPcAZHX60gPRvD+k6xJ4E1XWJPEmqCeeF5rYm4ZjGke4jvwWwc4PHFcR8Nx4t8W2eoW8Piq7t0hZXLOzSSEkEYDEggfj1xX0r4itYrPwjqdrAoSKLTpkQDsBGRXzb8EfEWleH49V/tO68jzNhQlCQ2M8Z6A/WgDufhJ42v7u8n8O63L5k9sjslzK5LsVb5lYnrjJOfQVgeH9X1P4jeLtQtxrd9p+n2sbyW62UmzIDgKW9fvZPrwKi+EGizazrmq+IHjeG1kEqwlgeWkJ6diANwPvWf8OJ4PA3i3VbfxBIbLMDKjyIcP84wR6ggZB6cGgDvvhf4wv77V9R8NajLJctbPL5N2x+chWwQ38wfwrx9NY8WWPjt9M0/VZ7y4jupLeBLqVnjKknlgT2HPtj2rvvg7p9zeeItV8TCIxadI0ux5eCxZiePp3PSuH0PUrKX4sLqHmo1rJfyBJC2FO4MqkH0yQRQB6nZyeOvDNjr2raw32wiIG3iV/MUOZACQo6AAk+wFeb6lqGsL4TTxDL4o1G31WW5ZfsT3W0NGGAyiZzwcZ9v1+mvHurXmieGNR1LT0D3MMYKZXcBlgC2PYEn04r4ylltL/wAM3V3c2moXWsNeAvfvlokU87SemSSePUigTSe59OWvjiXT/hzbeI9R8uW8kVo40BwJZN7Ko6+i5Pfg15lZQa54h8E634nvNfvo3k83ZarIWgMWMOuwnAzkgY6Yzzmr6WNx4q+E1tZ6dHMbmwfe0XlH98FZuEOPmODnA5yMfXnvDXiyzs/h3qmgXaul8GkiiiVSWYNySR2CnOaBnSfs8Bks9adBuYMmF9Tg8Vz8mt65rcviHUNW1LUdHFvAxsYo7owQmRckRgZ+diB2znnkcVu/Aed7O21lFt5pLgxCeKPZgSAAjAY8ZyQPxryz+07rxRqOsSalZajqV40Mn2O3iDutozMOdueFUcd+cd+aAPe/g/4j1DxNol/puoXcjXEC7EuQx83awIBJ7kHoeteTeENV8V6j4u/sO38S3agNNB50pMyhVDfNg8E/KMH1PvXXfAC+gtf7VtJd6SnEhcodqqo53N0H41yHwv12x0fxteXF68cdvciaMTu2FjO7cD+O3H/AqAO++GXiLWF8ZahoGpajJeRoZYg0hJ+aNiMr6ZANc/4i1PWtI+KMFr/bF3JbvewkR+aQvlO4YxlemBuI+gFUvAOq2EfxNvrx7sLb3VxcCGTOFcuxK5z2P88VS8e6nZS/FC3u0uEMFvd26yydApRlDZPtg0AfZlfP3ji213TI9d12/wDEl5ZWqvs061tW4ckYXPoM9e/BNe/RusqLIjBkYBlI6EGvin4v+KW8ReIhpscnl2NlKYFYudrPnDOR7cgew96AO0+D7+LPEEt1eXGt362cETRxPKd6vKVIH3uu3IbvyBmuB8FaTq2s+Nb22h1yazvlMxlvUUlnwcHgEdT2z/KvfvDfijTLe50Pwp4cmj1BVjzcXLEhVQAscf7RPbtnH08O8Iax/wAIx4+1Ce8sbuR5Xmjjhjj+diz8cHHBx1//AF0AdR8VLzxB4Z1DTYrbxDelprONZAHKqXQbS4GTjcRk/XvXbaVYfESXXNO1K6vIPsMpiknhjm/dohADLtP8WPTIyc5riPjvKt3rumxQ7mmhg/eooyY8nIzj2NfS1ncqNFiubb9+BbB0Cc78LwB9aAPmVdX1zxBceJdS1DVdS0qKxt3NosMxhh3gsFjI6MzY7HOenbHcfCfxFrXifQdTsri+IvIPlgvGUMy7hxkd8evWvCl1x/EWsX0viKLUdQbyZVtbSFciKQ5CkrkYC5PTnOK9N/Z+uhFc6lYtDKXkActt+VdvGD6HmgDzzwFo2o654wu4Itdmsr6MSubwIWdyDtPGR1z61ueK9R8WeGPEaaXd69qTWrupjn8zaZIycEjqARyPwqp4C14eF/HGptcWVxM9w8lsIkADhjICDg/SvXvjr4bbVtBi1aJMXGn/ADSAAEmM9efY4P50AbXib+1dR8a6LaaVql1DZtbi4uxC37vywxwc9y33fyNeu14v8EtIe38Ow6rdTyT3F0nlR+ZyYoUZgqDPbOTjpyKw/wDhaeoW3i6TR73S4kshdNboyhhIRuKq3JwQeD06UAfQl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nS/8AH/D/ALp/rWjWdL/x/wAX+6f61o0AFFFFABRRRQAUUUUAFFFFABRRRQAUUUUAFFFFABRRRQAUUUUAFFFFABTQigEBQAeTxTqKACmlVJyQM/SnUUAIQCMEAj3pvlp/cX8qfRQAYxTdi4xtGD2xTqKACm7F3bto3euOadRQBG8UchBdFYj1GaVESMYRVUH0GKfRQAxY0U5VFBPcClCqGLBRuPU4606igBMDOcDPrQQD1ANLRQAUjKGGGAI9xS0UAQtBC3WJD9VFOaKNlCsilR0BHFSUUAR+VHgDy1wDnG3vSJDFGxZI0Vj1IUAmpaKAKslnayuXktoXc9WZASaJbO1l2+ZbQvtGF3IDgegq1RQBBHbwxxtGkMaxt1VVAB/CozZWpiERtoTGDuCeWMZ9cVbooAjiijhQJEioo/hUYFNngiuFCTRJIoOQHUEZ/GpqKAKYsbQKyi1gCt1HljBqWC2gtwRDDHHnrsULn8qnooAqvZ2zyea1vC0mc7ygJz9aneNJAFdFYAg4YZ5p9FAFWaztZ3EkttDI46M6AkfiatdKKKAKT6fZvKZmtIGlJzvMYLZ9c4q7RRQAVD5EPni48pPPCbPM2jdtznGeuM9qmooA4H4iXXiOz0uKbw1EJbkTASKI97FMHoPriszwLb65qF5Jr3iGAW1yLdbOGDaVIUHczkdAWPpXqNFAHNeMjJ/wjWrJDbzXEslrJGkUKFmZmUqMAfX8q8P+DOgz2g1Gz13QZhHcmOSI3NrlBtDZB3Dg8ivpWigCOKKOGNY4o1jReiqMAfhVDUNJ03U9v2/T7S72/d8+FZMfTINadFAEccUcUYijRUjUYCKMAD0xVBdJ01SCNPtQR3EK/wCFadFADWVXUqygqRggjIIqsLK1Fu1qLaEW7AhovLGwg9cjpVuigCG3ghtolhgiSKJBhUjUKo+gFVxp1kJJZRZ24kl/1j+UuX+pxzV6igBkcaRKEjRUUdFUYAqGO0topHljt4kkkzvZUALZ65PerNFAFSGytYFZYbaGNXGGCRgBvrioBpWnDpYWo/7Yr/hWlRQBmrpWnIwZbC1DA5BEK5B/KhtJ05mLNp9qWY5JMK5J/KtKigBAAoAAAA4AFZT6LpTszvplmzMckmBSSfyrWooAoW+nWNqwa3s7eJhyDHEqkfkKma0tmnFw1vEZwMCQoNwH161ZooArG1tzK0xgiMrDBfYNxHpmp0RY0CIoVVGAqjAFOooAqxWdtDK80VvCkrnLuqAMx9z3p0FtBblzDBHEXO5tiBdx9TjrViigCp9itRcNdi1h+0kcy+WN54x97r04rwOy1Px7qWo6noGo6axtbpmhF29uY44Y+QxVgMNlemc8kV9D0UAQ28KW8EcEShY40CKAMYAGBXCa14Yudd8SWN7fvbDS9PIkghQEySycHLnGAoPYE5/GvQa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pf+P+H/AHT/AFrRrPl/4/of90/1rQ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+X/j+h/wB0/wBa0KzpT/p8P+6f61o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KP8AT4f90/1rRrPl/wCP6H/dP9a0KACiiigAooooAKKKKACiiigAooooAKKKKACiiigAooooAKKKKACiiigAryfWPGOoXPihPDPh23hluIwTd3M4LJCuBkjB5Izg574FerSMVRmAyQCcetfPHwKjiurrxBqjuDdSz7CnTCklice5P6UBY7jVYvGujWNzqEGqWmqPCpf7JJZhMqMk7SpBJHYd/wCfW+FPEFp4l0qHULVlywxLFuBaNx1BHb1HqMGuidVdWVhlWGCPavm34JMIPEXiKzhH+jqflIPA2uQP0P6UAfSlFUdTtpbuzmggupLWVx8k0WNyHOe4I+vtXkfwp13U9QvNX07WNUe6urJ9ixmJVG0EguGABPPr2IoA9qrz7x/4jvtEtrW30m1a51O8k2Qp5ZZQBjJPYdQPx9q5jR4fEOvX2u3Fr4jube1t7ySC0UwxsCynntyvOB/kVL8KfEN/rdrqJ1nUDPf2kpVoTCiGJcdRtAzkgj8PzGJPTser6d9q+xwfbvL+1bB5vl/d3d8VcryrwNqOry6Bfa7qN5PdxMJZLaCSJFJRc8/L3OMY6enWuG8N6lruv6VPrGn+LZH1kKzSaYYUKABuFVD6heo5OfXNIDs/it4g8QeG7KG80s2a2rOI5GdS0oY5IwD8u3j616xES0asepANeLfGcyTeDrYuuyR54iytxgkHg+la3xK8XSeGLewsrOSJLy8cJ5jjd5KdC+3vzTGerUV8x3HifUtB1C2v9P1y+8RxySMLq0a2ZQqnnK4GFPpj+Vd7feI77xLrieHdEnOnp9kW6urtlzNGCAdirnhvmQHPIyfTkAreOtZ8Q6X4q0K2hvoINMvblFVVQb22ldyvnkglscY7d+sPjzxFrejeK9DsobuMWF5cxkxpHhiu5VZWY5yDk9MVzHi/SbzTfF3hSC/1eXUbSS4PlC6Clkbcuc+ucritz4j3cVl488JzzyQRxIWLvO21FG7kk9vb3x0oEe80V41Zw6n401OXVbPWNU03QSgSAROqtMynDMBzheD1Gc/lVO4vtX0D4gado6axdXdhqCCR47naxT7/AADjjle2OvfGaBnuNFeG/EXWNe8Na3pstjq7G11CYI1tLEjKmNo4OM45Pf8AGvcQcgGgDxHxt4j8QaV4u0SwjmgWwubhD5cS/O6b8EOT04Pbjivb6+bPjDPcQeMfDL2iRvcDHlrISFLFwADjtWhr2peI/BviHSbi91pL+31GTy5rZjsRCSu4qOwGeD7c9aAPoOivJfEvii/uPFEPhHRHSG5kTdc3bKGMAxu+UZ5O319R9RkX/iDWfAut2dprF3Lq2l33C3DRKjxNwCOOuODj0PFAj3GivH/GfiC7Himw8PRaouj20kJnkvGC5ZvmAUbjjGR+da+k3HiWz0/WhfTw3UlmoazuZIdqTqF3EkKefz60DPSaK+b/AAtq3xA8X6NcT2GoWNqizyDzpI/3jZAIReCAozjJ5568V0Pgb4gTT6XqsWvpsvdIQmVxgeYB8uCP724YOOORQB7fRXjtjJ4u17S4/EVrqsVoWR5IdMW1Dq4GQAXLZJOM/j2q74e+IdnqXhO71y5WOG4s1YTwbsAvjKhSf73GPfPpQB23ii8v9P0a7vNMhgmuoE8wJMxClRy3TvjOOlcf8J/EeoeJtDnvNSZWmW6dFKxhBtwCAMdcZIz7e2TzmoW3iu/8P3PiIa9FAsts9yummBWh8kpnaWPOdvOemayfh5qtz4e+FtxqkVn5rwTO0a7CBIC4BY+oGTk9gvtQB9EVxXjLxJL4XS1vZbPztNaTy7mRG/eRZ+6QvQjPvXkWra74j8O6VZ67N4otrm4uVjlfSZoVQhHwxC854yB0GATzW38VfEupWPh3TL2CCwe2vgvmRXEHmkMU3YG75SOo5GaAPS/C/iBvEQuLu3tWTTAQttcScNMRkMQvYA8Z7811leH6TrHiTwzp+oan4ht7CHSUt1e0t7QABJDtCxoo5C+ueh56VyuqeMr+OzXWLbxhaNeH95/Zht8RhccoDjJIz1OM0DSbPpqivCfFPjnWI/AemeItNEFvNcyBZg8ZO37wO0Htlep7VV17VvHNho1j4qa5tBbokck+nxJxtbAyT1OcjODxnjoTQI9m8RatFoej3mpzEbLeIsAf4m6Kv4kgfjVbwlfajqejW19qdtDbzzr5gjiYkBDyuc9Djt/+quL8fa/qlr4Qg1vTrexeF0ilnS6QuVDFdu0dCdxHXpj8vRNEuGutKsbhwoeW3jdgowASoPA9KAMnxlqOp6To1zf6XbW1xJbo0sizyFQEUZJAA5PtkVX8Aaxc6/4ZsdTvAguJ/M3bBgfLIyjj6AVa8asF8La2SQB9gnHJx1QivCfBMnjiLwRbXWjPpsdjbCVo4pFLSzgO5b2HOQBweO3cFfWx9O0V4rp3jW/8T+D73U9Mmi0/UdOVpLpHg8xWCqWGwk8Agd8kEEehPUTarq114Mg1qzubeG6W0+1SiSAsr4QkqBu45780DPQq5zxZfajpmjXV7plvDcXECGQxykgFQMkjHU+3Ga4nw/44kbwKfEerCIzKzqEjwu9gxCgAnr/QGub10+N5/C11rg1e3WCe1Mz6eLRf3cTLk4fGchfX39KAPSPh9r9z4m8Pw6ndxRRzSO6lYgQvBx3Jrta+fvBGvx+GPheupugkdJZFjjzje5fAH9foDWRf+N9V020h1iLxRYX8sxVpNLW3CiMHnaDndx09fXNAH0xRWN4d1Rda0iz1JU2C4iDlM52nuPfBzXnPxO8S+IPDkli2miza3uZRGqlCZS3cc/KAenTNAHr9FeMW/iDxboQ1PVvFdrbppqWweCGCRMiUsAEBzknk5JyOOM1LK/jG70oeJLXU7ePfbiePS1twyGPG4DeTksRj0/DpQB7FRXk2m+MNR8ReDTqei20basJFikhxuWNtwycZyRtOfx9qwPG3iTxR4VjskbUtNu726cIlrFakN9fv5xnjpzQBv/EvxVrHheTTpLKC1eznkEbtLkuW9AB0GO9eqwsXiRj1ZQTXzX8Wn1b/AIRPQptW8ttRe7EjxxpgISpITGeSO/vmtnxfr3jfw5DZa9cS2YsndVm09EHyZHQsRuz1zg8H1FAHv9FeZ+KPGE1nDpFtpNvHNqOrqptxM2FjBA+ZvXr04/pXP69rXijwQIdS1W8g1nT5n8qSJIhC0TEEgggcjg9f65oA9sryf4k+KNX8N3GlfYVtfs11MEcyKWfIIyPTGCPf6Vb8S+L5A+k6ZoASXVNWVJIWlQ7YoWBJkPqQATj2OR2PkvxNsfENpPoiaxq0Wowtc/u3WBYmVsjIwvUYxQB9SodyqfUZp1eN/EnxVrnh7VdHttO+zNFeSbdjrlmIKjBJPAOe351l674j8WeEtW0+41ee1utOvn2tBDEFEB7qGxuOAQcnOcGgD3iivF/F/irW/D/izR9NSa1mstRnQbTFh0UuqkZzz1ODitHxtr2ueH9W0vyZrR7G+u0gEbQneg4zk556mgD0i+1G009rdbqdYmuJVhhB/jc9AKv18w/ECPXj8QNEgOqwsWmElknlHZCpfA3D+I8YJ747V6V4h8UanY6lpXhmy+zza1eKDLcmMiOJecsFzkkAE4Jxx70AeqUV4tf654j8F31gddvYNT0u8lEL3PlLCbdj646jGT+Br2hSGAIOQRkGgBaK8U+IHizX9E8S6Tpum/Y2ivCoVJFPzlmC4Y9hnuPWibxF4g8O+LNK07W721vbbUwI1WCHy/JcttBHUnkjqcfTFAHtdFeQ6/rfiC88VS6Bpk6aTa29v9ol1CSES5GASRu+UAZxz6HmpPh54svtV1LUNE1KW3ubiyyVu7f7syhsE8cdx0x9OKAPWj04615FF8R40kuNNubF11yO7+zR2aBiJfmADBsYAxzXrcm7Y2wAvg7QxwM+9fLVhrviTXtc1x7PR9Nn1ayTy4roIAYArsPk3Z3McnGcdPwoA+l7+8+w6dPeShQYYWkYFsDIGcZrm/A2sarr2mDUdRs4LWKbBt1jclmX+8c9Ae1ed69qXibWbu28LTRRadHLZLLqF68QlUDZl+uFC5+Xjv3q14C8SakniS78KXt5a6lBaxBoL2BFTKhVIGF46ED2IPJoA9tbO07cbscZrx/wj4r1nVvGuraPffZo4LKNsRwqSMhlXO489/8A61Ca14g8W6nqNt4fvrfTbDT5vKN2YRM0785Azxjvx7c81xHwqW9X4ieI11F43vFikWZ4xhWYSKNwHbPX8aAPpiivnbw94q8Y+IfEetaNDPYwNa74vNEeUhKyFS4BBLk9ACcdyK6vwL4g15/EOp+GdfaG4ubNPOFzGAu5TtwMAAYIYH19aAPRfEWpjRtHvdRKhzbws6qTgM2OBn3OKzfB2o6vq2mre6vYxWTynMUKkltvqwPQn0ry7XPFyeJLi9sbDxBYaRZ2soQvcxB3uGBySAeAoIGO5I7Vt/CrxpdeI0u9O1IpJfWhJE8YAWZM43YAwOo6dQRQB6hqragto50xLd7oY2rcMQhHfkd68h8HePda8Ra9LpEmn2Fs1sSZy0rbsK21go7n9K9vr5k8fWv/AAhnjzTPE1nFstbqT/SePl3kkSfmpz9QTQB7z4r1G80nRrrULKKCWS3QyMs7lQVAycY6n0FUPA+ranrukpqWo2sFss/zQJESSU9Tn17e1Y3j26N+ulaBbSqf7WuFWcK3z/ZgNzkemQOv1rp/EF9/wjvh+5urO08z7JBiGBBxxgKOOw4/AUAdHXnnxI8Qap4c0g32n28DqGCSSSnlM8AgdzXmt/4i8WeHtJs9d1DxBY3XnpFL/ZbwJG5R+cAgBuBnn2PXFdl8U7n7T4Ea5K7TKYX256ZIOKAPUrORpbWGRvvPGrH6kVZrzHx34lufDHhCHULJI3mcRxIX5C7l+974xXG3/iXx4nhqPxC9rp9pbRBHeLkyyocfNg5Cg5HHXrQB9AVwV/4pnj8XWnhuxsBcFohNdTmTAgTJ7Y/3f++hVS+8dW1p4RtvETwbTdERwwu4A8wkgZPYfKST6CvOJfFN14Z1U6rc3vh/Um1KREuVsG+eMKAAd2ScADHNAH0fXl/iHxbqmk+KtL0j7BALO9kCidnLMwyM4AIxjPcV6ZFIk0aSxsGjdQysOhB6Gvn74vXE9r4q8KzW1p9rnSQskGceYQ64Ge317daAPoWivEr/AMS+KtA1/TP7ZjsP7O1OVYUhhbJgJKjliASRn3HX2pnjfxz4h0HxLbaPZ6ZZzJc7TAWLs0gJ284xg5B9e1AHuFFeNXHjbXdA0rUbzxLpEUMsUqxWn2c4Sdju7licfLnp0puoal450fTG8Q6g+mvBCqSTaZFGVIU4BG85IYZz1IznqOCAez0V5brHjiVfBY8S6PaRXJwvmxvJ/qCSAdwHJwT6jqD0rD1Txj4ui8Ox+IINDsoLRYlaVLmVjIcnG5VGML06nPIoA9uorxceNPEmoeH5fEem6NaQ6fAhdku5GMkyrncybeABjv7+nPV3PjCKPwb/AMJNHayMDDvWEj+LO3BIzgZ7+lAHe0V4TdeOfEmm6DYeIr+10kWV06kWqmRJyhzgqWOCcYPToc9K7Xxd4tbSE0230+3W41DU3VbdJGwqg4+Zsc457UAZPxH8aal4Sa1+zaXHPFcNtWaSTjd6YHNdf4k15tD0b+1fsUtyi7TIkXVVPVvoK+fvirF4nA0e21qWyuYZbomNrRTGQ2FG0kn3JH489K9h8ZeJYdHNnoSRQS3d+uwfam2wpHjDM564wDx3oC5o6J4wsfEN9FBoytdwCLzLm4HyiDP3VIPJYkHj/A47evnfw3rsHhLWrHRwmhyWupEbrnSyQEPKruLMc8+/c/j9EUAFFePzeK9U1jxPeaNotxYWX9nsFcXy7jctyCFAOQBjtz9OlSjxZ4hj8M3mqS6VZ/a7KaRLiJneMKqgcgEEt19R2oA9borwCw8eeMtU0BtYsfDtp5ECM8ssjnEoUnPlrnJwBzz1BxzxXWaH8RtOv/C9zrtxG0T2hCT268nefuhfUHP8/SnYlST2Z6nWF4l1KfR9Jub+3snvHgQuYkYAkAdfoPzx61wlz4l8UwaWNfbStO/svYJjb+c/2hYj3OQFzjnFbP8Ab9p4l8FahqVlvEb2c6sjjDIwQ5BpFFvwF4jk8U6KupS2wt2MjJsUkjAPUHv/AI5rtK8P+E+o2uj/AA+fULp1EEEkrybF+bg9PcnjH1FaOoeLfEcWkHxFb6Zpx0gqJEiluGE5Qgc9Nv4dfrQB6teXC2lrPcurusMbSFUGWIAzgD1rhbX4g6JfQWb2Ly3NzdyrGtmgHnISTksCcADB5zj3xzUJ+IGmp4RTxLNG6Ru3li3JG5n3EbR2PAJ+lefXUcvgzVbfxNqHh/Tgt5cFWa0llaaDevPyt8ueucDuR3oA+iqK8n8ceOb7w3cWCQaOZorx1CSO+N3TKhezc45qHUvGmtaLrFhHrOk29ppd9IY4387dLGePvbSR1I6cY70AevUVxfinxK2kXWn6ZZW6XOp6g+2GN5NqIB1dyMnH0HOD6VzV/wCL9X8NajY2/iW108Wl6SqXNnI+2MgjO7cPcf5zguK56zRXnXiLxZNa67YeHtLS0e/vI/NWW5dhEq8nHyjJJCnHI7etVrHWfFc97qWlT6fYRXkFuskEys4ick4yCRz9OOQaBno0NzDO8qRSo7wtskVTkqcA4P4EVxnhbxBqur6pqdte6PJZW9q+2GV1YeZye5AB4wePWvKvgnca3LFrFyBbzxPclpkkdlkMm3+E8rjoOa9A8GeL7/Xte1fS72whtPsPRUfe33sYJ6H8KAPTnJCsVXcwHAzjJrzVPHRfxD/wj39i3i3+TwzoEwBu3Zz0x/nNemV8/O+PjUi7lGbbHPU/uTwPf/A0Ae/RszIpdNjEcrnOKeTgZPSivPfGniyfRLzTtLsLRJtQ1BwsLTNiJPmAJbHPc9P16UAX/CniqHxNJem0tJktraQx/aHI2yN/s4Ppg/iK7OvGPDWt3ug+I4fCuq2GlWsdxEZbdtMV9hcno27vgHt6djW9LqviqSXU5obfSrbT7OV1SW780M6L1bC9vf2NCEj0mivDfBXjvxH4nmvfJ0mylgtVPzRuyb352gFieuPyo8NeOPEvipr220zSbKGSB9pnnkby4xg4BxklsgdBjg0DPcj0rzZfiJo0Ml/b6gs9jeWThHt5AGaQnoI9pO7t6dfTmq3g3xv/AGjoOpXusLFDc6U7x3XlHhsdCoPr0xnkj3xXluuTtq9zH42gstChWFDOtteXbfaJ1QYBKL8uflOPwBzigD6fgkMsMchRkLqGKMMFcjofeub8W6zeaDYPf2+mtewwqXn2SBWRR3x3HUn0xR4N8RQ+KNGh1OGNotxKOjEfKw69Pzqz4tIHhzVyf+fKb/0A0AcVonjXVtb0ttUsfDcktsCwXFym5sdcL1rZ8JeONL8UXFza20dzbXNv96G6UK56g4AJ6Y5rzP4Y+MdG0LwVGt9cOssUkhaNYmJOW4wcYPX1rI+HN4vib4l6rrlkHitBGWKyMNzAgIOPcjPtQB73r/iOw0CSzXUC8cd1IY1mwNiEDPzEnj9aZofiK312S9/s+GWS3tiEW5OBHM2MkIc844yfevNviPqv9u3k/g6zbTopViE9xc6g+1I+hUIefn+YHPoag+GHiiG2vj4NnisVmtlbybixctFOQMkc87sZJPfB6Y5AOp8I+Mb3W/EOp6Ne6Ylk9kueJd5PIHPGOc54r06vA/Ajb/iZ4pb5uFYfMc/xqP6V0n/CS654h1PUbHwzFZRQ6dL5Ut1eMSJG5BCqueMg89/agD1ZywRio3MBwM4ya808LeL7/V/E2q6Je6dFaGyTcNku8nkAZPTkHNHhPxZfXOsXHh3xBZJaarCoeNojmOdMdQf1/McEGvNdLn1WP4oeJo9Ggtpbp4hzcuRGi5jyTjk/h60AfS9FeX+D/Eur3uo6voer29t/amnqGDQkrHICMjk9Oo5x0PSuMtfHnjDUdR1qxsdBtmmsxnyzLu8nHBGRjeT2xigD6Dorxq58aa3fajpeiabpsNnqV3bGec327bDxngDkng8Edx71q+F/FOpSeIrvwzrcNub6BPMW4tT8jrweQeQcMKBHp7EhSVGTjgZ615l4U8ZX2s+JNR0S90pLF7OLeR5wkbOQMEjjowPFVz4n1fxJfXtl4UW0jjsJNk93eglJDyMIFzxwTn6etcF8LJNSl+IOvtq6ImofZyJlQfKCGQce2MUAmmro+k6KK8K0/wAX+KPFa6hc6BBp9naWLFG+17neU4J4xwOAPz60DPdaK4T4feLF8XaS14YBBPFIY5Y1JIB6ggkdwa6jWtRj0nTbrUJUZ47eMyMq9Tj0oA06K8Vfxd4rTw2PEn9n6O1kyCQRrNIZFUnHPGP1r2K0lM9tDMRgyIrEDtkZoAsUUUUAFFFFABRRRQAUUUUAFFFFABRRRQAUUUUAFFFFABRRRQAUUUUAFFFFABRRRQAUUUUAFFFFAGfL/wAf0P8Aun+RrQrPl/4/of8AdP8AWtCgAooooAKKKKACiiigAooooAKKKKACiiigAooooAKKKKACiiigAooooAK+b9Chk+G3i+//ALTEjaTqhzHfBPkRtxI3HtjcQfwPSvpCopoYrhDHNGkiHqrqCD+BoA4bWfHOi2dtizvFv72VcW9tZ/vXdj0GB09ef1PFZHws8JT+HbK4vL92Oo35DzKT9wckA+/JzXe6foelabI0tlptpbyMcl4oVU/mB09q2KBBXzN8QdN1Xw74yg1bQRHHJrINsGIzslbAJ9uxzz0NfTNVp7W3uHheaGORoX3xllzsbGMj35oGUdA01NH0u1sEYt5KYZic7mPLH8SSa+fvHOianp3jQf2XcrFH4kBt2CqcoPkEhPP/AALI9SK9/wDEN1e2Wk3Vzp1r9qvI0zFDgnec+1cB4Kt/EOs6mde8TWsVq0EZgtLVVK7CcbpMEnGR8uc888dMgHdMkegeH2SJPNSxszhW437E7/XH6183eK9N8H3OlL4i8P6vDpWqeV5gtLa4wS5+8oThlOMjgAe3NfVkkaSxtHIoZHBVlIyCD1BrmrTwl4es5lmt9FsUlX7reSCR9M9KAPG/i1qIl8E6Xa388S6pMIpnhB+bG05JH14z65p3xgjuor/QfFWnp9qtbXlzGCQAGDAkjoDyM9q9r1Pw5o2rTi4v9MtrmYLtDyRgnHpWnFY2sVoLNLaJbULtEOwbcemKAPKLT4o6XqVgi6VbXEusTYRLIwsdrnjLMONgPcHOOwrgri+vPAPjt9X1m2eW11OBUeeMcKSELYA67WXGOuOa+hdL0DSNJkaWw062tpGGC0cYBx9aualp1nqluba/tYrmAkNslUMMjoaAPmj4jeKdD1rxF4ca1uJZ7a1nPnSxoQOShG0nqRjmr/xNutA1fxnoNrfXcbWccbC7+YqIwwyuSOh6HH519CRaTp0JgMVjbJ9n3GHbEB5ZbGSvoTgc0x9F0uSeW4fTbR5pSDJI0KlmOMckigD548IeIY/AHiG78N6hdebpMrLJa3W/cEDDKk442kHnHfnpWr8Rb+LSvH3hrW7hXOniEL5yDKnluh6cBgfpXu0mladKQZLC1cgAAtCp4AwB09AKW/0yx1G1FpeWkM9sCCInQFRjpgdqAPmb4reKNP1nWNDj0+QzW1rcAyXK/wCqLEodoPQkDr6Zr6mhkSWJJI23I6hlPqD0rNi0bS4YoIY9OtFjgJaJfJXCE9SOOCfWtUAAAAYAoA+avixcWp8eeGVadAYHjMvzAbP3gIz6evPb9KXxyurW61nw8kV3AwDHzGEgIjBZCC3oMHNfQd34b0S8mlnutJspppvvySQKzHjHUjiqc3g3w3OwaTRbJmCqoJiHQAAD8gBQB4Tqn/FN/E+x1+a5U6RqChkvD80ZVo9uNw9OCD6Edq6n4kSQ+J9Y8P6Ro9xDdXSTtPKY33LEgxyxGcf59Rn2O50fTrrThpk1nC9kFCiEr8oA6Y9KZo+h6XokbR6bYw2yscsUXk/Unk0mJ+R5v42XwrrutN4f1tRbXv2ZZLe+LBSOWO0N7dcHg5PfFc38PHvbRvE2h/b31DTLOEi3uN25V+UgKOSBx2HQg17HrPhnRdccPqWmwXEgxh2XDADPGRzjnp/hWbq8el+F/Dl3Ha2fkwMjIsVrFuZ3YbRwOpPHJ9OtMZ538EtVsLfwvKlxeW8LpcuWEsgUgYBzz2965JdAuvF8Xi/VtNiKwXcqrag4BmKMC2Prjr6n61u/C7wPpl3oRGv6E63wnc/6TE8bbeAOuOOK+g4IYreJIYY0jiQYVEUAKPQAdKAPKPht4p0s+EYEuruC2m09GjuInfDKFPBweTkY7dcjqK8xt9B1G++Hmu36QFVvbs3sUbZ3mJWyTj8Dj1Az6V73e+DPDl9eSXtzpNvJcSNudzn5j6kZx/jXWhVC7Qo2gYxjjFAHjmh+MNAl8CIl1f24khsDBLamULKxVNu0KSCc9iPWvLfDnimfQ/hlex2t8n283ZSFVkG+CNtuW29RyHwfVs19GJ4P8OpfPfjSLU3LkszFMgk9Tg8fpWnHomlRWUtjHp1qlrKMSRLEoV/qMcn3pWE1c+WPEcXhiLwPFeW86Xuv3qwvczNKZpUfgvuPOznI5wT71pfFLWtN1HwZoMFnexTTROiuin5lIi5yPbcK+g4PCPh+30+bTotJtltJiDJHtzuI6Enrx254qG98FeG74xG40i3bykEabQVAUdsAj1psNTkfiXpE2u+BkFg3nNbiOdRHlvMCjBxjrwSfwrD8JfE/w2PD1tFqcht7mziSFojDu34AGUxnjjnpj0r26wsrbTrWK0tIlit4htRF6AVzTeCfDT3pvm0a1NwX8wsVJBb129P0oGeP/FTV5tS8DQSXwgt7i4ulmgtw2JPJO7aWUnOcdccV1Xj67sk+GKxy3KDz7aBYcNzI4KNgev3ea9A1vwpoWuzpcanpsNxMi7Q7ZBx6cEZqpP4J8Nz2tvaSaTA0FuXaJMsNpbG49ec4HX0FAHnnjS/tR8KIE+0Rb5bW1jRQ4JZwYyyj3ABz9K9X8LSCXw/pTjGDaRdDnHyDisiTwL4ZkhigfSITFEWKLubAJ69/YV0OkaTY6Na/ZNOtkt4NxbYucZPU80AZ/jL/AJFjWv8Arwn/APRbVwXwu1nS7LwFZtNeQJ9lSUzIZVLL+8c8jtnqB7ivYGUMpVgCCMEHvXFJ4D8LJc/aV0S18zJOMHZz/sZ2/hjigDzLwfp1xb+A/FOozIY01OK5uIUPXYY2wT9efy96mTxx4fi+GwiF5GLoaf8AY/sgIEvm+Xt+712553dMe/Fe9eWmzy9i7MbduOMemK5O38F+G7Z7h4dGtUNwrJJhP4W6gf3evbFAHzHAkWrfChLa0uI3u9NvGubi33DeI/mG7HXHzg56dfSvXk8caHdfD6Vjf263g08wNatIFk8zZtwFJyRk9R2/GvV9L0bTNJt/s9hYwW8R6qiAbvqep6DrWJD4J8MwzSzR6JZh5QwbMeRg9cA8D8MUAfPENg+sfCNYbJzLcWN208sMRDMFyw+YdcYO78K9F8PfEfwmNAtvPfy7yCBI3t2tyzswAHy4GGBI9enXFexadpljpluLaxtIbeHGCkaAA/X1Pua5608D+GbO+F9b6NbJcCTzFYAkK3qFJwMdsDjtQBs+Hbq5vtIs7q8tRazzRh2hH8Geg/LHFeUfGW5gR/DyNNGHXUUZlLDKr6n2r3CuS1Xwd4e1e8e9v9MinuXADOzMM4GB0OOnH4D0oAw/ipZy6p4OvlswJSm2XCnOVVsnGPYGofCXiLTL/wAE27C8giaCzEEyPKAUZV2859cZH1r0DTdPtdMs47KzhEVtGCFTJOMnJ5PPUmuak8DeGJLlrptGtjKxJPBCkn/Zzj9KAPL/AIXGLwj4Iv8AXb9mjhnkaaOIqQSANqgZ67j0qj8NYoNW1O58X+ItSs3uGy1rDLcKfJXd94gn5QOgHbOfSvfNU0fT9VsDp17bLJaEAeUCVAx0xjGMVyp+HXhI9dEg/wC+3/xoA8f+KvibT/EGk6fNZSqVg1OSE5YfMFH3xg/dIIOfeut+Ns8Engy3CTI3mTxNH8wyy7TyBXZf8K58IjpokH/fT/41em8D+GpxEJdIgcQxmOPcWO1ck46+5+n4UAeIeLWfSbrwR4jeJ5bC3tYI5WQZ2lcE/jgnH0Ndv8W9Ysb7wcIbWdJ5r6WEQRxkM553dBk/wkfXivUo9D0yPTG0lLKEWDKVaDb8pB6/j79ao6P4U0LRZzcafpsMMxBHmcswz1wSTj8KTvbQDwPXFm+HviLwxqFxDJNZw2C2s0oGfmy28DnqN2QPSp/jF4h0rUbrQrexvYrho5RM7RMGVVJGMnseM4/xr6K1fS7HWbN7LUbZLi3fqj+vqD1B9xzXOWngXwxaLCsWj2+IXMibyzkMcZyWJz0HXpTA8k+Ll3bN4g8JPHcRPGHD71cEbd6fNn04PPtWl8c7mB7TSIUmjaUXQcoGBIUjg49K9bvPDGh30vm3Ol2ssgUKC0Y4AGAB7ACqN/4K8OahcrdXelRSzLEIQWZsBAMAYzjgd8ZoA8b+K86WnibwfqEwAs43QvKclRtdSeR6Dmpfid4m0rUtb8OWdldx3C299HLNPG4aJAWGBuHBOMn2xXtep+FtE1TToNMvNPjks4CDFGGZNhHoVIPc9+ahXwf4eSK2hTSLZY7eTzY1VcfP0y397/gWelAHknxDuIU+IPhO686IQYRvMZwE2lzznp0qr4lu7PSPiXo/iSa4DaZcQkefGNyg7HjzkcY5B4zxk17frPhvR9b+zf2lp8Nx9mOYtwI2+3HUex44rQvtMsb+yawu7SGa0KhfJZBtAHTA7Y7Y6UAeU/Fk22t2WjaTbXMcs91qEZVImDN5ZVwXx6DPXpXskSeXGiZztUDNcxoHhHQvD0rzaXp6QSuMFy7O2PQFicV1VAHzj8TLy3k+IHhZEniYwXEQlw4PlnzVOG9OOeal+KckY8d+Esuo2TxFufujzV6+letz+DPDlxfS38+j2s1zK253kXcGPqQeP0qWfwj4eubuS8n0e0lnkKlmePcDgYHB46CgDxG98QR694+vdG8QaotlodpvUW5l8qO4ZSMCRsjrknk4+UCqvwqutKt/HutLZSRQ2MyOloC20N+8XaFzycjJA617zqHhPQdRu7e8u9MgkntwoiOCAoXoMA4IGehFWbbw7o9rqkmrQafDHfSLtaVR29h0B9wMmgDeZgilmICjqSa+evg9cw/8JJ4ph81d7XLOi8fMN7ZI557du9e+3lrDe20trcJvhlUo65IyD7iuO0zwD4Y0u8ivbPSkjuIiCjmWRtpHQ4LEZ96APL/EevQ6145fw5rl6NP0S0Db1+0GJbk7VYCRsjj0/wATXJeD73QrT4jak1hcw2WmPC8FvI0mF3fKuVJ65OSPb86+j9Z8J6Frl1Fd6lpsNxPEMK7ZHHocHkc9Dmll8J6DNe296+lW3n26hYiq7VUDp8o447ccUAeI/CPXLPw5dat4e1a5S3nW5eQTSnajFRhssTxwueevrVD4f6zYz/E3WrxbyOO2uVmELyEAS5dcAZ9cZH0r3nXfCGg6/cxXWp6ck88Ywr72U49DtIz+Oait/BXhu2kuJIdGtVa4DB/l6BhghR/DwSPlxQB498KLmJ/HnirbIjCWWVoyGB3jzTyPXg1uaI6TfFnxKscygvYqiupzhgsQOPcEH8q7Wx+HXhOwlWa30hBIucFpZH6/7zGr9j4J8NWLK9vo9sro/mKzAsQ2c9STQB8/fD/W7TwXrGo+HvEkCJunyLiSPdhjgAnPRSMNn3r3rw54gsdZ1W9g0iGN7G2jUPdomFeQn7qnuAOv1rR17wpofiCSKXVNOjuJIvuvllP0JUjI9jxW5ZWdtYW6W1pbxwQoMKkahQPyoAt1wnxJ0JfEHhm8tsHzoR9ohx/fUHj8QSPxru6KAPnn4MQXOrTPq9+xJ06BdOtkOflA5JOe+CBxivQPin4gvfDnhma7sEJuJHWES/8APEH+LH4YHuRXd2dnbWSPHawpEju0jBBjLMck0zU7C11Symsb2IS20y7ZEJIyPqORQB8leN7fwsvgy1v4rtr3Xr8RsZppzLKCMGQEZwuDkdPzr0D4iavp978M4/s15BKwMEJVZATvUKWX3IHNem2/gTwxbafPp8WjwLbz/wCsyWLtyCPnJ3dQO9Mv/APhe/tbe0n0eHyLcsYljZoyCcZyVIJzgdc0AeffGCWAeALFY2jVWkhEahuoCngeuK6vxlOsvw3u5baVHR7FNrgjBU7QevtmrNx8N/C9xaW9pJYOYrfcY/8ASJMgt1/i9QD+FLL8OfDcmmx6YbWYWyOZMC4cEk+vPNCEjxPV1Mnwx8M6lBEbqOwut08YHAUM4O49hkAdP4hXqEPjHwfd6N9tsoLF714/3di0SiUyHgIQB/e7+nNdp4e8I6N4etLq0sLYiG6/1yyOX3jGMc9sE/nWToXw68NaHfR39pZMbiP7hlkZwp9QD396Bnd2nmfZofNjWOTYu5FPCnHIHsK8P+JUsS+N/CG+VVCzHd8+NvzLjP1/WveK841f4b+GtWvZr66tZTPMxdys7AEnqcZoA5H4y3EUN54ZV5UDfbgxBYAhQV5+nvWd4+mjPxL8LkOpXbHznuZGx/MfnXomq/D3w9q00E19bzzvDGsYLXL8qvTJzms5/hZ4WZw/2W4DLjaRcvxjpjntQIwvj7azz+FYJYYnkWC8V5doztXY43H2yQPxrrdU1iz1D4f3mpKy+TLprHBP3XKcKffcQK7drKCSz+xSxiW3MflssnzblxjnPWuDs/hr4XtJlkSxd0V94hkmZ48+6k4P40gPKdI0ibR/g9qsly6j7cRcoCCMKxRVzn1xn8RXo3jSaM/DCeVXUobKEBg3BOUHX612HiTwtpfiOCK31GKRo4zlVjlZB9MA4rJm8A6DLosWiNDP9hilMyoLh+WOevPv0pjOb0BlHwlLMcAabP8AxY5+fArnF8US+F/hZpF1bwJLNcA26b+VQkudxHfgHivR4vAWiRaS2kR/bVsnfe0QvJMH2xnGM849altfAugW2j3GjC1kexnfe0ckzNtb1XJ+U+4oA8B+IdhpC+E7bU59XOq65PJH++NxnaGBYgRg4C4AHT06dK1vG+swad4q8JeIBKJtNjt1jaSM7wpGd3A77XU46165Y/DfwrZ2lzappaOtwu13lYu4H+yx5X14rZbwhoTaF/YJ0+P+z8D5Bwd39/d13e/WgDxr4363Y3NnohsL62mmFx5yhXDYGOCR2GcdazfigbK28Y+Htd1CBL3SJI1WdlXzIWIJBA6g44OO+K9hh+HHhOGKGNdHiYRPvy7MxY4I+Yk8jnOOldLqegaXqeltpVzZRGyI4iRdoQ9iuOh+lAHDyap4Rto7OTRNP0q7vL2VYreO2hQNknlmwMqo6nPpXqtcd4Y8GaF4YaSTTLPZLJw0juXbHoCegrsaAPA9c8O6H4w1nUbrSb2XSvEFhceW8jEKJGT+MLnOMD73HTvUGla7qWq+APEsOqus1zp4kt/OXo4Cjv3OQee+RXfah8OfDl/qM+pS2863U7l3eO4deT1I54qh46/sjwz4HvNNiMdukkBhgiB+aRj39Seck0AM+F9/ZN8PLWZuILeKUXCgdMMxbgeoOfxr5/i0S4TwJqusQ27LaXF8jxIOSI1LLn6Atj8K9H+Gfg/wxrfhqFnlmku3DC7hW6ZeQ3GUB6YCkfhX0CNOsxYnTxaxCzKFPJCjbt9MUAcjpGq2WreBo715I0t2sSk24nahC7WBxzwQfevMPhpYXNn8OteuJlCxXUU8kQwQSBGVJ+mR+ld/F8M/DkKSwol6ttI25rcXkgjPTjAPPTvzXS654ZsNZ0uPSpGnt7OPAEdrIYwVA+6QOCO+D3FAJWPDtAXzvgzqCJgsokyAemJAT+nNX/AWm+ANb0GCW4srRLy2iVLvz5Sh3AYL/exgnnNep+F/BWleGRKlg10Y5gRJFLMWRs9yvTOOOlc+/wAKfC73huvs86gybzCsuI+ucYx09s0ISueafEc2l34RsNR0SzWDSbPUXVEjG1ZV6eZjHA3Aj8a9nbxZ4f1Dw/8A2n5sFzbsoItpChkMmM+WVJ+/7fiM10t3o+n3mmNpU9pG1iyBPJAwAB0xjpjHUVwuk/C/wzpd9FfRW0skkTl0WaTcoPbjvjtQM4v4nXFxdN4MnurX7NPNdqzxHkxnKcZ/H9Ku/G0Zbw9/1+j+ldzrngTStc1JdRvp795UO6NBcsEjPH3R1XkA8HrTdd8BaRrs0EuoSXs3kRiNFa4JGMYzzzk4yTnk9aBnmPiqKa0+Lmi3l5MFtZQogaRgFUBSCo9PmOfq1dT8bpLZ/DEcBVZbue5jW1UKGcnqSvfpxx6gd677VPDGm6tpMWl36SXEEWNjyPmQEd93XPas7SvBGjabdwXarcXEtsNtv9pmaQQjsFB4GO1AjkvGPh7RPFV1baPNdG08Q29oHgkHYZ6f7XQnjpyazfh/rHiK28RX3hPWJl1D7PFuF4jbjGMDG49TnI6859a9B13wVpGt6pDqt0LlLyFQqSQTtGRg5BBByCPatLw94a0vw/8AaGsIWElw2+WWRy7sfdjz7/jQB478Bbu3i0vUhNcRo816Aiu4BYlR06ZNW/h5/wAlD8W/7x/9DrtoPhz4bgvLi8S0kE0xYgiZh5ZbqUweD1we2aueHvA+jeHr5r6wW4W4YMGZ5i24HsR37fkKBNnc183SEn45R795wmEyMAf6MfzHX8fpX0bNH5sTx7mXepXchwwz3B7GvMZvhd4bnuWu5lvpLlzlpnvJC5OMcsTnpQM7TxHrdroGk3OpXMiBYUJVS2DI+PlUe5NeIeJvE+o6tr2gaQIV0dr22SWW7cDzo1kX5gjHlOjLng59K71fhh4bLAzR3dwofeEmuWZfpjPSug8TeDtG8TC3/tK3LfZwRGY2KEA9uO3FAm7I8M/srStG+Jmg2um3kt0+C1y8svmNvKtgk+uMfpW/8Q9eufFeqxeCvDk4ZpGze3CN8iqBkqWHYd/fC+orv5/hv4VmS0RtMVRbDA2sQZOc/ORy341mt8KvDf2uS6j+2wtIxZljuCByckeuPxoGdTodhpXhSws9DgkCZVyC33nIBZnY/h/Idq8s+A5Hk68cg5ulx+RrsG+GHh4u7/6cGeMxki6bO05z/PoePan6P8NNB0dpmtGvVaWIxMftBBGf4hjHzDt/KgSPFNLsri/8O+PYLSF5pjdRMEQZJCyljj8ATXd/Du/8DXnh+zS8ttFgvoYxHOLqKNWdl43Zbrnr19fSu98LeAdI8MXrXmnyXYkZdjK8uVYe4A5qpcfDLwxcanJqElm+ZH3tAshWLOPQcjnnGcfhxQM6Twldabe2M02k2cNvYmdljaGPYs2MAuBgdwR/wHrUnjEgeGtYJbb/AKFNzx/cPH49K34IYreJIYY0jiQYVEUAKPQAdK5Txb4TsfFUcMV/LcrHESQkUm0MT68c9KAOS+C4jbwPbLIFKGWXIboRuNedatHZxfFjS08PpGFzH9pW2QFAcnfwvH3cZPY816JH8JvD0UTxRTajGkgxIqXOBJ1xuGOetdt4b8K6P4bi2adaKjkYaZvmkb6t/hSTeomjwC5m0nTPivqf/CSWkLWdyn7t7mMNGpKqVcg8Y4K57E+xr2S0vvDqa/a2Gi6bYT3RDPNcWkSAWy7erMo/izgAVqeKvB+jeKI0XUbb94hys0R2yAeme49jU2geFdI0DTpdP0+38uOUESyFsyPkY5br/hTGeTeDEkk+I/i6NZtsjROFkB3bcsuPy449qofA65Gl6hrXh2+Bj1BZd+CRhinysAe57+45r07w78P9G8P6kNSs3uzcAMMyTZBz1yMc/jV3xB4J0bXbqK8nikt7uMk+fav5bsT6kdenXrQBwklrJqXxdjubWX91p1n/AKSVPQlWAQ/99A/hVTwS+/4qeKfu/wCqx8pz0KCvVtH8M6Xo+mzadZwskc6sJpN37yQnOSzdSeT9K53Qfhzoeh6imo2xu3uEJIMs2Rk9zgDP40AYfhshvin4pKsCPs0A49QkdY/wuhEHjXxjGCeJ8jLFjy7nr+P/AOuuji+FmhwzyXEN1qcU8hJaRLohjk5IJxk5PPPpWnoHw80TQtQGoWrXbTj/AJ6TEg/XGM8880k79BJ36WOP13UG1/x9N4ae5XTILa3Je6g2i4nBjD7A5HygbicDsG/DmPAdtpGm/E26sdFkElnHalFk8zfvfapbB785HHoa9k8T+BtE8S3UV3fwyCaMbS0T7d49G9aWPwN4fi1i21eGyWG4t0VY0j+WMEcBio6nHf2FMZ5V8DdQtLOXWtJuZ0hvftRYROcEgfKcds57daueB7u3uvij4klgmSSN4SFdWyGIKA4Pfofyr0DxB8PvD2v6iuo3ts4m48wRPsEuP72PyyMGtPRvB2g6JqE2oafp6Q3EgxkEkIO+0H7ufagDprub7PbTTbd3loz4zjOBmvmrw/d2fi/TtU1fX9RW00u2kJTSreQRIDjOWwAXJOMdTn8q+nSMjB6V51H8OPC8eqHUl05NxOTbnmHPrs6fh09qAPN/gFeWsGmaoss8UJa43KjyAHaEyTz1AHevZdS1PRr/AMPX129wl1pnkuszQndkY5Ax3/8ArVmaZ4C8PaY969rZlTdxNE4Lk7VbIIXPTIOPwq5pvhDSNN0S40W2icWtyGErFvnbPGSfYYx9KAPC9V0LU/Adm2v+FtXjuNEmRPMt7ohtwJ4GDgEc9sNzjnmvfF8R6fBBo/26dLefVFT7PFgncxCnaCBxywHOOtcpa/DHQYEgheW/ntYJPMS1muS0W7/dxjn9a67WvDWm6zPp813ExawcvAEYqB04IHb5R+VAHSUUUUAFFFFABRRRQAUUUUAFFFFABRRRQAUUUUAFFFFABRRRQAUUUUAFFFFABRRRQAUUUUAFFFFAGfL/AMf0P+6f61oVmyn/AImEP+6f61pUAFFFFABRRRQAUUUUAFFFFABRRRQAUUUUAFFFFABRRRQAUUUUAFFFFABRRRQAUUUUAFFFFABRRRQAUUUUAFFFFABRRRQAUUUUAFFFFABRRRQAUUUUAFFFFABQQD1FFFABRRRQAUUUUAFFFFABRRRQAUUUUAFFFFABRRRQAUUUUAFFFFABRRRQAUUUUAFFFFABRRRQAUUUUAFFFFABRRRQAUUUUAFFFFABRRRQAUUUUAFFFFABRRRQAUUUUAFFFFABRRRQAUUUUAFFFFABRRRQAUUUUAFFFFABRRRQAUUUUAFFFFABRRRQAUUUUAFFFFABRRRQAUUUUAFFFFABRRRQAUUUUAFVri0t7nb59vFLt6eYgbH51ZooArwWtvbkmGCKMnqUQDP5VYoooAKKKKACiiigAooooAKKKKACiiigAooooAKKKKACiiigAooooAKKKKACiiigAooooAKKKKACiiigAooooAKKKKACiiigAooooAKKKKACiiigAooooAKKKKACiiigAooooAKKKKACiiigAooooAKKKKACiiigAooooAKKKKACiiigAooooAKKKKACiiigAooooAKKKKAM+X/j+h/3T/WtCqEg/wBOi/3T/Wr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Ql/4/Yf8AdP8AWr9Z8n/H9F/un+taFABRRRQAUUUUAFFFFABRRRQAUUUUAFFFFABRRRQAUUUUAFFFFABRRRQAUUUUAFFFea2XjCW08STeH9figtJ5DvspY2OyWP5upPQ/Lj3OR6ZAPSqKK86+IfiDV/DGnHVLOGxmtUZVdJt4fJOARjigD0WivHfht4z1nxolxO1tYW0FvKqOBvLMDycc46Vp+L/EXiDRta06ztLSwktNRlEMU0pfKNgZDY/EjHpQB6fRTI9+xfM278Ddt6Z74rhfiN4muPCuif2hawRTSmVYwsudoznnj6UAd7RXO+EtVm1vQrHU54VhkuI95Rc4HJxjPtXRUAFFFeV/EvxjqHg6O0uYLK2ubadjGd7srK456DtigD1SiuY8G6xPr+hWmqXFulu9wGIjR9wADEA598V09ABRRRQAUUVkXGs2FvqdrpT3C/bbkM0cQ5OFGST6cfn+BoA16K8Y+IHxFuvB+rw2T6Wk0E0Ykjl83k9iMY45q/448eT+G9A0zVIdP8+S+VW2sTsjyoOCR9ePpQB6xRWL4c1P+2dHstRMXlG4iDlMk7T9cCtqgAooryKXx1qFz40l8NaTpMd0kDKJ7lpSojGBvJ47Zx7mgD12iiigAorxLxb8Srnwz4iOkT6VHKjbGilSY5ZW9Rjg9fyr2tG3KreozQA6iiigAooooAKKK4jx54mk8J6YmpCyN1F5ojcB9pXOefpxj8RSbsJux29FcL4B8Wp4w06e9S1a3EU3lFWbdk4Bz+oruqYworn/ABTf32maLd32nWq3VzAodYDn5xkZxjnOMn8K8sh+K8OsNplj4dsTd6reHEsExMaQYBLZbHPQnjsPXigD3Oimpu2rvxuxzjpmnUAFFeK+K/iZL4Y13+yr3Rm2vhophMMOhJAbGOOn8/Tn2eN/MjV8Y3AHFAD6KKKACivPfHviu78JW8d9/ZX2uwOFklWYKyOTwCuOh9fWoh4ymn8Fp4os9NM4Ks724kwVVWZSc47bcn2z1xQB6PRXn/w+8Yr4ysri6WzNt5MnllS+7Jxn+or0CgAooooAKKa5YIxUbmA4GcZNeN+HviaureJ18PSaY0MplkiMnm7gCgYnjH+zQJtJXex7NRRRQMKKKKACivJtX+ITaR4ng0C60pw08qJHMswIKu2FbHb3H869ZoAKKK8h8bfEYeEtZj02fTGmWWJZI5UlHIJI5GOOQaAPXqKht5RPDHMAQJFDAH3GamoAKK8tv/HrReK28N2Wkz3k6MivJGwwoIBJPoBu5Jr1KgAoorxm5+Jb2HiiDw7f6LLBPNcJCriZWGHICtx2OQfWgD2aiiigAooooAKK8n8c/EL/AIQ/UIrW60ySWKZN8UySDDDocjsQf6V6bYXK3tnb3SKVWeJZAD1AYZ/rQBbopruqKzuwVVGSScACs6DVLS605tRtJVuLYK7K6dG2kg4/EEUAadFeV/D/AOIEfi+8vbT7C9u9uN4bO5Succnsf/r16pQAUUUUAFFFFABRRRQAUUUUAFFFFABRRRQAUUV45qnxOj0nxB/Yl/o1xFK0yxowlRsqxwrHB4yCDigD2OiiigAooooAKKKKACiiigAooooAKKKKACiiigAooooAKKKKACiiigAooooAKKKKACiiigAooooAKKKKACiiigAooooAKKKKACiiigAooooAKKKKACiiigAooooAKKKKACiiigAooooAKKKKACiiigAooooAKKKKACiiigAooooAKKKKACiiigAooooAKKKKACiiigAooooAKKKKACiiigAooooAKKKKACiiigAooooAKKKKACiiigAooooAz5R/p0P+6f61oVny/wDH9D/un+taFABRRRQAUUUUAFFFFABRRRQAUUUUAFFFFABRRRQAUUUUAFFFFABRRRQBFOrvFIsT+XIVIV8Z2nHBx3r5R0Lx/wCNtS8SHQILmylneWSAPJAFVducvx6BScc/Q19Z18VfDu6tLL4lSTXk8UMfn3CrJKwVQx3Acnpnp+OO9AHoug/ELX7DxcPDniJrGUGcQvOg2hSRxg8ZBJXqKv8A7QVjE2iWOpABbi3uAiuByVYdM/UA1594ntP+Eo+Kwj01XeNJ4VmmiAIXYBubIz0x39McV6l8emQeFoYy6hmuV2gnk4B6UAeneEtT/tnw/puoHO6eBWfP97GG/UGuF+N/Hgi7/wCusX/oQrp/hzay2XhDR4Zhtf7OHx6BiWH6EVT+KemPqvg/UYIo5JJUVZUSMZLFWB6d+M0AeY/s5j/iWasf+m6f+g11HxGuP+Ks8G2u3rdtJuz7qMYrgfgJrVhp6app99cx2s7OsiiZwgbAII57j0rvdUuLPxX430JNMmjuYNM33FzcQjcFP8K7unJH+cUAe0V5J8Wdc1bw7psN/YNaPbs4ilhnh3ZJ5BBz7dK9brxL49c+FI/+vpP5GgDcg8aJY+ArbxFqAhSeSEiKJAVWSX5gqgc4zt/AZNeXL458aDQV8VvPpv2A3PlfY/KwSOnB69Qe+e9N8Sabdah8INHktkDi1fzphxkRguCRn0JHTtmuO+HkHga80mdfEcjw3cEhcHzHAdTj7oXOSMdhmgD2/wAWfEhdK8K6bqtnAr3epIfJSTgIRjeSO+CcfiK8f+LD+IZ/Dui3Or3tvdW94wuIzHDsaElB8pxwchs/UGm/FWxSDQvD1zYaZJZacPNVEkbLgEgqzdeWBJ61d+LXiDS9R8J+HLSzvYp7hFV3SNsmMCPaQ3ocnoaAPVPDV1exfCuC60m6hiura2eTe6iQDYxZlx64BHPrXmvhr4heO9as9T+yRWNw1tCZnndQhiUAngZwxOOOK7PwRe6fH8J74Q3KNJFaXPnxs4yjtuwD6Z4x65rz34NTQwaZ4q8yRIwbPq7AdmHf3I/OgD134SeNL7xRYXzar5PmWjD96i7dykE8jpxjtWBovjHxN401LUodClsrO3sgSjOm/wA0FiF5PQkCuZ+BsIu9G8T2Eckf2i4jCIC3JBV1zj0yR+dJ8CoTYavr9leEQyxRBXDnGME56+lAM9C+HXj+48URXenXC28esW6Ex8Hy5QABk+nzHoO3bivBPCl74ov/AIgtNbz282teZIjtdE+UAAQw45CgDgD2rqPgVY3Mniq/vkjLWsSOjyZ4DMeB+lc14N1Wz0P4j6hfahcCC2gmuy7H+L7wAA7knoBzmgDoPj+0o1nRxcFDN9iG/wAvO0tuOcZ7Z9a634g+JdW8M6B4aktlsp7G4tI0ktrmDeHZVU5Pt06d65H9oGaG41rSZI33ZtAwHQgFiRkHkcetaPxnYf8ACJ+ERkZMIOP+2aUAdNrnxA8T6R4e0fWksdMe2vUO5fIkHlMCcD7+MEYxXTy+KtWuvANr4iiurG1vHcsY1jLJIAzKI1BJO4kD8jSadocXiT4X21hOolka0Z4CGztkG7Z+RwMfUV478HdFutcnm0y/D/2Xp9yt08ZBGZgCoX0x1JHXilsK9tzu/Fvizxx4S0uyvL7+zZTenlfJbdbtjITggHj69D9adFq19a+BB4j0m501NUuroPOILVS0jO2PKxnlgTu6Z4/E+t+N/D8fibw/d6Y2BI67oWP8Mg5U/wBPoa+Z/g3pVxq2qy6bfBhYaVcG7ZFTKtcDCAFv+A5x3waLBbqeyeMvG114L8O2Iv1juNduoyAqjCKwxljjsMge5rjL7x94m8LXWitrJtL211CBZXWOIo0YJ5AI6sAR2P8AWqv7RUU+dIuFhYwKJFeTHCk4wPx5/Kum8M/EHwtL4YsDqRj+2WcawfZTD5khIwoKcc5ABo1uM8n+N0jf8J3bNEm5jbwsobjuTzmu/f4i+KdM8TWWmazptpEty8eYUPKq5wDuyeR/SuC+M00cvj21dHBCxQ59juPB9D7GtH4rTRD4laTL5qeWv2Ys24YA35yT9OaYH17Xh/xP8b634N1G0a2jsZ7K4XiORG3KQRkkgj14/lXt6sGUMpBUjII718v/ALRT7JdHwO0n9KAL1/4+8b2Wk2niCfSbGPTpiqhNr5IIyGPOQD2PTp+Pp03jzT4PB0PiiSOQRzLtSHbyZcldvsMqefQfhXm/ji5juPg/YESxk+VbR/Ke4xx9QBzXD+J9PuB8IfDkvlkLDcu7g9QrtJtb6HI/MUAegXHjzxHpej6Z4kvksJdNvbjZ9mhVhIq/N3PGcLW38XtRGo/DqW9sG32tw0LMxUg7C4I+h3ba8w8Zf8kl8M/9fI/lLW/4ljuNO+C9jbSyHdJ5eflC5VpC6gg88Db0549M0AL8GtUj0LwJrmqzqTHBcNIFwfnIRQAPqeM0+2+IXi648N3PixbfSxp9vcCJrYh9xBKjIOfVgPzOMV55pFjLcfCbVXglP7rUVmlVSOVCquD+Yb8q6KxniPwP1BdiRsLkJndzI3nI2frjjjstAHrV/wCP/tfh/Sb3Q7WO6vNTuFtVt58hVfHzqx4HHH1zXiK+IY/AWuXEFppGiS6jvIleAzN5LHqilsYGMdPXFdX4H1eLwd8NJNRvHjNzcXUkthDKpJLYCjaPTgnI45965X4VaAuv63c+KddnVLW2m83fKVVJJic857Dr+VAHuvibx5/wjHhyzvdSt4xq93GGjskJwD1O4nkAAjPvwK5lviJrOiahpcev2Nq1pqcazI9qW3Qhj9054Yj5c/Xqa80+N12mszaTrVopk02aF4I5um50kYHjsO49a2tH8P8AgjVNA0vUNQ1W9knURwNa/aNzeZwpRU5IXPIxjjFAGJ8bXaPx7ZSqQGjihK8ejE17f4m8U69ZeJLfQ9GtNPvpZohIyszBouQCX5wBzn1x+vhPxuiVfGVvBGdgFrEqd8YJrP0/V9U+HfjVpL+QTrPtFxITkSwsQdwxnkY7dMY5FAH2vbef5Ef2ny/Ox8/l5259s84rzv4k+OY/BlpAUt1uby4JEcTPtAA6sfUdK9Bsru3v7aK6tZVlglXcjqcgivmj9oaN1udIm8tjHtdd3bOc4+tAFT4kar4qm8GWx1m2sGtdQaORZLctvh/iAYdORjofX2rrNOujH8FDKjkn7JJHlPl4MpUjnPuD6+1YnxN8SaPdfDvTrOK8hlvJ0gKQqwZ02gbtwH3ccitjwxLat8FZxKUdUtblSMj5XMjlc+hyVP5UAZHwCvYNP8N67fXL7ILeXzJD1wAmTWra+O/FGt2Gra9pNvYR6VYOQsMqO0rgYJJxx905PIx+tcR8OLSe5+HHi6G3leOQgtlOpCpll/4EAR+NaXwuuYrf4aeKmkdRjzhye7QgL+Z4oA9g0Txp/wAJB4UutY02JEvLWMmaCYMVVlG4gEckEZxj2rj/AAZ8R9V8TWusEWdnBcWdsZ4shirY6huc/lXL/BbS7l/DHiK4RSwuEeCFAOWYIc4/MD/9VcX8HNSsdNHiY6lexWpNkwAkbGeoIHqc4GByc0Ae1/C74gah4vv7u0vrO2h8iLzFaHcM8gYwSfWvnLR9TvNL+I893p9ib27S/uFjtwcbyxdevbrn8K9G/Z8IOuan723/ALOtcx4AdR8XssQoN7djk9ysuKBNXVj1/wAEfEy91LxHLoGu2K2ty8jJF5YJ2uP4G/AHmtjxx4+n03W7Tw3osMM2qXEkaM82dkO4jGQBzwQcjoK8R08xSfGRt5UqNTfnd/EM4/UVb1K0msvjJF9pbHm6hHIjHOGVsbcE9eu36jFAz1vQ/H95beJm8MeJYIIbosscVxb7tkjtyo5AODkAHHWofFHxAv28UQ+FvDcVq12X8uWe6B2K+MkDHoOpwfYV5P47jOsfFmO1sm3SGe3iYgH5SAN2fYDOaPDl/FofxYu3vf3Ucl9cRl5DsChy21jnscj86TdhN2MfxXc6zcfECwTXoYI72KeCLdbqwSRQ4ww3cnOTz+lfRXxH8ep4V8mxtIkuNSuF+RSTiPnALDvnnjPavEfibeW138TdOeC4jkSF7ZXZGBAYPkjP4ik+LdlLa+P7PUJD/ot20DxylsqAu1Tz26Z/HNMZ6rJ461rw5r1jpHii2svLu1Urc2pbCbmx82euD1wPzzXm/wAf8jxRpjAEkWi4A/66NWj8b7iK98TaDZWzCadQpKoc/ecbR9T/ACI9az/j4SPFelYOD9kXr/10agDqNa8f+LPDQ0+e/wBFtYtPnjQKNxc4wM8g8NjPB/WtTx9491rQhpmqadHaTaRfxq8QdDvzgEqxB4OD/P0rO+Oe2bwronlMJA1wu0rzn92eldNN4S/tL4X2ukTMyTx2q3CMUIKP9/BX8Sv40MG7HO22q3ll4Ql8YadFpkeo392XuMI8hKltojBySGyAccD+vc+MPGzeD9Ct5tTSCTWJ1IjtoCdhYdTk8hQCPx6V4n8HG1DVpk0BnhGl2Nyb+XKZZ2GAE9MbsHp2PPQVb/aESaLWdMufJfyfs+zzMfKWDMdufXFAHWWXxB8Sadrmk2Gvada+XqyxPEIdyNEJGwM5zyO6nn3rzT4qXE1p8UYbm3hM88MltJHEP+WjDaQv4nivdfC+t+F/EWnaHe3hsf7Tg2QxRykeYkoAGFB5POCD0yR3rx/x4234wacMdbqz/mtAHY6T8TNfHimDQtY0i2geadImRN26LcBjuQeCD+NfRNfJfipjH8ZLeQyIoF1a5Mj8AbEz9O/Hrz3r60oA8l+IPjmbw/qenaLYwRG9vip8+4J8qNWYqOByTkfQe/bB0v4ianZeLz4Z8Q2tsGaVYEntt3DMBsODnIbI9MZrnPi94jt7XxNZWdtZ2i6lEsQ/tG5Td9ny24FQfl44OSOOfw80V7ey+I9q1tqQ1KIX8O68cjEhYrvORxgEtjtxQB3v7QrganpAPaJj/wCPV3eq+IvEOmQ+GdK0G0tbmW9sYyRKrlkwqgsccBRkcmvPf2hn36ppKrgjyCwYf71clZ3eseBvEek6pdyyzR3NrCSWBUPCUXKEn+7x+Kg01a+uwHr/AMXNV8VaX4WSNobMwzp5N9cwMTjcSMKD0DDGT6kj3qh8ONT8VQeB45LWxsfsNtbzyQXE0pLybXb5do6EHcBnjAFdB8ZryHUfh5JeWkqPBLJC6sOcgt7Hg5/kRVb4Yarp7/DtNNivIZL2G0unkgRssg3seR2+8v17ZpAYHgjxndanp+tHStC0e11eCETj7PF5YlUN82QOSRnjJ6mtn4c/EnVPFWu/2Zd2llCgjaQshZW47AFjk5I/AGuM/Z73HWNSOG2/ZuTnjO4dvXrXJeNNNuPA/j5LvToyyPOt1bJg4O48p9M7hx2oA+lfDmva7qHibVNMu7ay+w2PBngWTljgquW4JwcnArudTvF0+wur11LJbwvKyr1IUE4H5VheDNHbR9JVZnke8uW+03TSMSTKwG7r2GAPwrR8SvDHoWqPcIzwraSmREbBZdhyAexxQB4Jp3xP1/UbC+1i3h0lra0bElkS/nBCQFfrz1AJ6V6V4/8AHdt4PsrZngNxe3KkxRA4AAHJJ7DJFfMmqeFtR8IW9p4q0G+8/S7hFKyHBZA/8Ei9GHY8dewrofjU97fx+HdZuLYwi4sl37fuq5JbA9ODmgD1dfHus6RrOm6d4k0+zjTUURo3tS2YyxxhgSeQeDj9a9ur5Q0608GSaVpet3GqajfaoXij+zi4DypMTnaVIyFDA89x6k19X0ISPn7xN8Sdb0DxYdFlsdPkgaZQjKX3bGPyknON2CM8Y/nR42+I2t+GPFH9l/ZbCW1cI0ZIffsPqc/e69iOleefFh/L+I8EkzbY1NuQznACjGTk9uv61S+MV5bX/jWB7S4jmRIolZo2DDOc4yPqKBnsvxH8c654SubaSCxsptPukzC0m7eGAGQwB9x+FXZ/GuqDwLbeJobOyeaWUBoQ7EbC5TA7ls44+vpWj8R9A/4SDwZNDGitdW8S3EBI53KMkD6rkfUivFvg7DqHiCOHS5XC6Tpd2L1wVyXfjan0yGb8/bAB7F4w8czeE/D9nd31tA+r3RAW0SQgL3JOecAYB9zXOR/ETW9L1bTLHxFpVtFHqMcbxPbFspvOPmyTyO4HT8a4P9oiFxrWlzlWERtim4eoYnH15q/YaL4QvrDTdavPEWrXVyGijjt3uVkkjkyDsAxkAfy98UAei+N/iHJoet22gadYJc6hcFFDzSbY0LnABxz6elfP3jVtTk+IlmNYito70TW6v9lYmNuVwVzyOOxrR8To0HxcWa8SRUa/gZDIMZX5QrAnsCP0p/xMuIZPidbyRyo6LLbZZWBA+73oA+gfiR47g8GWsO23+03tznyYicKAMZZj6c9O9YkfjzVtK1zT9I8SabbQm/CGOW2dsJuO0Bg3v154ryn9oCG5TxJYzz7xaPbBIpB0UhjuH15B/EV0eo+E/Ctzp9lqmoeJdU1EzbI4UW4WV3YnlQCM9c55GPrSYmdl44+JMnhrxDa6RFp4mRtpmkkO3Ibps/xNezI25Vb1Ga8v8U+J/CGlazaadq1rHPeqECO1qJfJBPy5Y8j14zXqKkMAR0I4pjFooooAKKKKACiiigAooooAKKKKACiiigAooooAKKKKACiiigAooooAKKKKACiiigAooooAKKKKACiiigAooooAKKKKACiiigAooooAKKKKACiiigAooooAKKKKACiiigAooooAKKKKACiiigAooooAKKKKACiiigAooooAKKKKACiiigAooooAKKKKACiiigAooooAKKKKACiiigAooooAKKKKACiiigAooooAKKKKACiiigChJ/x+xZ67Tj9av1ny/wDH9D/un+taFABRRRQAUUUUAFFFFABRRRQAUUUUAFFFFABRRRQAUUUUAFFFFABRRRQAjEKCxOABkmvhLwjFps/j0/2xFE2nSzXBYXCsFYYYj8c46/zxX3dVZobdBloogPUqBQBi+HvD+i6LG8mj2MNutwAzMmSWHbk845ryTXNHn+JPiW33R3EHh7TSySPIChnfvsBGewHsB2JxXvoxgY6dsUAAdBigBERY0VEACqMADsKdRRQBy994S8PX9w9zdaNZSzucvIYRlj6n1PvWrpelafpEJh0+ygtY2O5liQLk+px1rTrAvvEWjafdrZXmp2sFy2MRSSAHnp9KAN+vkb4m+I9U1VtX8P3lsRJBfJ9iiSM73jy43cdcjZj696+uQQRkdKiMMRkEpjQyAY3lRnHXGaAOS8CadNY+E9OsL+DbIICJYnGeCScEfQ8ioIPAHhWCdbiPRLYSK28cEgH6E4/DFdzRQBQ1LT7TVLOSyvYEntpQA8bDg4OR+oFcgfh54SMflnQ7bGc5+bP55z+Fd9RQBztx4Z0SfTm0x9MtxZMQzQxpsUkdCduM1gL8OPCK9NDg/wC+n/xr0Gmb0zjcufTNAHK6R4O8P6LdLd6dpkdvOoIDozdxjufepdT8J6Dqt217e6ZDLcuoVpeVLDGOcEZ4457cV1FFAFDTdOs9LtUtLG3SC3TO1EGAM9awLjwZ4dudS/tSXSYGvTIJTLyMuMYOM47enNddRQBxereBvDWsX8uoahpUU91KFDyM7c4GBwDjoAPwqO58B+GLpIUn0mKRIV2xhnchRnOBzXcUUAZ2laZZ6RaJZWEIhtkJKxgkhcnJxk+pJqPTdIsNMkuZLK1SBrmQyTFf4m9f1rVooA8b8b/EG68L+IrTT200SWDorSTYYu24kYXtxj3zXSfDvRG0nT7q6mULPqVy92y7AGRW5VT9B27Emu7eGKQhnjRivQsoOKloAoanp1nqtq9nfW6XFu+NyOMjjpXO6X4J8N6TeLfWOkwxXKDCvlm29eQCSAeTzXY0UAcBqnw78K6rezX15pQkuZm3SOJ5V3H1wGAqrcfDHwhcyGWbSWkkIClmu5icAAD+P0Ar0mq8lzBFLHDJPGksmfLRnAZseg70ALbQRWtvFbwrtiiQIi5JwoGAOa+XP2iJonvtJgEqmSONmdB1AJGM/lX1M0saSJG0ih3ztUnBbHXA71j3+gaRqFyLq9020uJlXbvmiDcenP1oA8y8GeCfCmp+G9MlNv8Aa2ESNL/pchUTbRv+UNtBz2xXr0tnbS2hs5IEa2KeWYiMqVxjGKSzs7SzRktLaCBGOSIUCgn14q5QB5/a/DvwrbSwyppe5oG3RiSeR1U5z90sR+lbXiLwxpPiOOCLVLZpooW3Iiysg6Y/hI9a6XcPUUtAmrqxzGheFtG0CKeHTbQxRT48yNpnkVvwZiK5lfhh4VDHdYytEZPM8g3Enl7ux2g9s4+lem0UDOH8ReBtB8QpZx31o2y0QpCsUhQKpxxgfQVgf8Ko8KbQv2W42g5A+0PjP5+wr1eigDlD4S0ZtAXw/JaB9OTO1GYkqSS2Q3UHJPNZmgfD7w5oF6t9ZWJ+0qMI8sjPs9wCcA+9d9RQB5vrHw38Oa1qEmoajBcXFxI25i1y+MegweB2wKvap4C8N6tOk17YNK6RJEn7+QBVUYAGG9K7qigTV1YwfD2g2Ph60Npp4lWAsXCvKz4J9Mnj8Kn1vRtP12yax1K2FxbMwYoWK8joQQQR+Fa9FAzzT/hV3g3aynRlIbHW4lJH0O7IrZPgnw7/AGS2jrpqJYM4kaJJHUsw6EsDuP4muyooElY5Xw94T0bw28r6Tatb+aMOvnu6t74Zjz71j3fw78M3MlxILKSBrg5m8i4kRX9ioOMe2K9CooGVbK0t7G2jtbWFIoIl2pGo4Arz9vhh4Oa5e5OjKZHYs2Z5CpJ6/LuxXpVGaTVxNXOF0HwH4e0C7+16baSQz7GQt9oc5B+p/wA/XmsGP4T+FophPHDdpMDuEi3ThgfXOc16xRQlYErHlK/CrwutyLoQXX2gP5nmG5ctuznOSeuea6jxB4P0XxCIDqVq0ssAAjmWRlkH4g89O9ddmoXnhSVInlRZJM7ELAFsdcDvTGcv4e8H6J4elkmsLTE8hy00jF3/AAJ6f/Xqv4m8EaF4luY7rUrVmnRdgdJChI9DjrXZPLGjKjyIrMcKC2CfpUlAHl1v8K/B8E8Uy6WWMY+48zsrH1IJ5/lXX654b0rXdOTTb61V7aPb5YX5THjptI5HHH0roqKAOE0HwF4d0K6N3aWIe4AAWSdjIUx0K7uh9xVzXvB2ieIL+G+1O0NxLDH5aguwXbyeQDz1NdfRQB5/bfD7w9b3NrcC3nf7K++COW4d0jPXhSfYflXPePfiL/wieu2GmmzWSCVVkuJWJBVCxHygdSACf0r2GqN3p9lelTdWlvcFeFMsavj6ZFAHnnwu0gWtjeavLYLaXGqXDTqgGNsR5RcdupOPf8B3WuaPYa9YSWGo26z28nVTwQexB6g+9a4AAwOAKKAOA8P/AA/8O6BerfWNm32hQQrSSF9vuAeh96o3Xwy8N3V/LqEsN19qklMpkF04IbOcg54r02igDzST4aeHJrwXk8V1Pcbw7STXTsWI9STk9K9JVQqhR0AwKdRQBxXiPwRoXiS/gv8AVLZ5poUCKPMZVKgk4IB55Jqpe/DzwxeXcN1JpiK0QUBIyVRgvTKjg+nvXoFFAHA+IfAHh/xDeC81C2laYIEGyZlAUdAADgVFqnw90DVYLKC8juZY7OMxQBrhvlUnOOv0H0AHavQ6KBJWOItvA+hW+iXOhi2d7C4fe8ckrNhuOVOeDwOlQ6X4B8PaXY3tlaWjpHeKFmfzCXZR/Du6gewrvaKBnAaB4A0HQL1b7T4Z4p1BGfPYgj0IzyPaui1nQdO1qSzkvoPMezmWeE5xhh6+o9q3aKACqt9axX1pPaTgmGeNopADjKsMHn6GrVFAHm8Hw18L275jsZBCWVjb/aJDExUYBK55/Gup1/w/pniCxFjqNsskCkMmPlKEf3SOnp9K36KAOB8PfD/w54fvBe2NkftCjCPLIz7PcAnAPvXfUUUAch4o8HaJ4oMTapamSSLhJEcqwHpkdq5eX4T+EZAgFhIm1dvyzvz7nnrXqpZVIBYAnoCetMeaJHVHkRXf7qlgCfoKAILSzitbOOzXc8KJ5YEjbjt6YJ78Vj+G/DWl+GoJodMt/KWaTzHJOSTjGM+nHToOa6SigDA8R+HtM8SWX2LU7cTRBgykHDKR3BHI9K53Qfh74c0G/S/srR/tEYOxpJWYKTxkAnrXoNQ3FxDbJ5k80cSZxukYKM/U0Acz4n8JaN4nEP8Aalr5jw52OjFWAPbI6iuTh+E3hGKRX+xSttIO1p3IPsea9VjdJUV42V0YZDKcg0+gDlPEXhPRvEOnR6fqFruiiAETK2HjwMDDdenr1rA8O/Dbw9oF+l/bRTSzxj5PPfcEP94DHWvSqKAOC13wFoWu6vFq19DK1xGFBVJCqtt6Zxz+vYV3oGBgdKKKACiiigAooooAKKKKACiiigAooooAKKKKACiiigAooooAKKKKACiiigAooooAKKKKACiiigAooooAKKKKACiiigAooooAKKKKACiiigAooooAKKKKACiiigAooooAKKKKACiiigAooooAKKKKACiiigAooooAKKKKACiiigAooooAKKKKACiiigAooooAKKKKACiiigAooooAKKKKACiiigAooooAKKKKACiiigAooooAKKKKAKEnN7H7Kf61fqi3/H4n0/pV6gAooooAKKKKACiiigAooooAKKKKACiiigAooooAKKKKACiiigAooooAK+RfjWfEVldWi32siS2uXkaG3gXy1jAIwDjluCOTX11Xyz+0Vn7Vo2BnCSH9RQB9IaCCuj6epBBFtGCD/uitas7R/wDkGWX/AFwT/wBBFaAIPQg0AMmljgieaVwkcalnY9AByTWAnijw/IoZdc00gjP/AB9Jn+dW/EGnHV9JvNPEvlG4iMe/bnbnvjvXxt8TdZsrq/tvDmhWls1pZbIlmgQbriULt+93Azjvk5OTkUAfYx8QaKI/NOr2Aj3bd5uUxnrjOeteDeJ7EyXWs3lo/hq607VpBH/adxOhNodqgrk5Ge4A56H2rb8QeGLbwz8LNRs2QSTmNJZnKBj5pZRxjsOgPYV5t4TWJ/hD4jJjRilxu55+b5MHnocY6UAfVGhXdlPZQwWl9bXZgjWN2glDgEDHY8VUXxVoD3z2C6vZm5QEsnmjjHUZ6ZHcZzwfSvnX4BJcNHrixE+YbcBMNghucfSvLbLVk0yC80LWtLjkV5jvmK4ngfGMhu+Dg4PXkd6APsvxt4usfCukteSyJJPICLaEHPmMQSM4/h45NQ/D3xGmv6DZz3F9bTag6sZo43Xch3HAKjpxivHvjPY2J8I6HqFvIlzKhjt1uwcGSPY3bPcjOOtdx4Y8MwP4Bj/skQWGpX1gqvehcN6nLDnHX/IpCseiXfibQ7KVYrnV7KKQnG1p14Pvzx171p3OoWlrZPfTXMaWiJvabd8uPXPeviCM2mm+G9Z0ee0i1LUvtHmm5txvW2UbRu8zvkkjA98+le2fDYDUvhjfW94iXMUXnBI5z8o2gOoJPQBufamM0/B/xLt/EGvakk81vY6XDEotzPIqFzu5Yk45I7dq8c8YTPZ/FIxW08vkNfW8gAkODvCM34EsfzrU+B+k6dq9/qcWoWMFykcasnmLnB3dq5/4lSR2fxPnnKny4J7V9qDsscZwB+FAH2PdazplnObe61G1gmChiksyocHODyfY1Gdf0YddWsP/AAJT/Gvnfwtf6V8QfHl1caxbD9xHiytmUbXVSf8AWDHzHBzg+/YYqj8c/C8WlzWutWFvDDbSkRSxxIEAfkhsAd+59aAPqKbULKCFJ5ry3jhk+5I8qhW+hJ5q3FIkyLJG6ujDKspyCPY186xajB4+8OeHtGggtxcGULdDABt4ogAxUdsgrj6ke4+iYo0hjSKNQqIoVVHQAdBQBm3es6XZTmC71G0t5gobZLMqHBzg8n2qG68QaNaNEs+q2cbTECMNOuWz0xz096+dv2ioo/P0h1iQSuJA0gHLAYwCfb+tcd488KaR4d8KaBd2ombUL5VeWR3yGGzc2B0HLDHt60AfagdSm8MNuM7s8Y9awU8S6G921mur2RuQdpj89c59OvX2ry7WrTUtX+FlklndJFIbeJpnmn8sNGB8wLHjHTqRwPwr5+8U3WmjRNGtbC0Vbq2DLc3scCoszYHAccvt5Ge/XvQB95A5GR0qld39nZFRdXcEBb7vmyBc/TJrE8EyNL4Z0p3YsxtkyWOT0rF8baHo91Naa9rjg2WkpI7wMm5JN2Mbh3wQOO5oA6v+29J/6Cll/wCBCf41duLy1tYRPcXMMUJ6SSOFU8Z6n2r4b8L6FJ498XSyJaRW9g0vm3CQjYkcfoMdzj25PavWPjLot0l/pN8b6zj0SzRQba5O5I8ED/V9ZMjjjnjt1oA+gdN1jTdULCwv7a5KcsIZVYr25APFcX8UNEk1TRPtdnObfUNOf7TbyhwhyOq7jjGf5gV816VqiQfEyC40m2fT7Wa6QLBsMeYmAz8vYMOR25Bx2ro/inq0uq/EKy0aVnawtp4I2gYYVi5VmOO+QQOfTihCT6dTrvhDbX3iPULjxLrl213NbkxWkby7ljP8TKM8eg9eTyea7X4w38kHhmSztb5La5upY4s+eI22E89847H2JzxmsnTvh3e6P44GuaZd20Gls5Z7WMFMAqQVCgbSMnI6fhivKIbY+HvEOrt4njttYuLpHSG3QLdTZLEhgD9zAyecHFAz6L8A6DDoejx4v5b6acCSa4ecyKW7hecAZz/WuTh+JNlqHjS10SxuIlslEguJ5MAO4Bwqkn1x/KuC+AEk0jaxYSSObcxKQvTBJI49OtecfDvQ9P1Tx82nX0AmtFkuD5bE/NgNjJHp1oA3/jHdXOneMMWF/cxJcwxykRzNtyc8gZxjvj3PrX1na31vDZ2v2m6iSRoUb97IATx15r5J+NUEdt4st4IIlSGCyiVUXgKoyAB9AK2dS1jR/iL4n0jSnQ21nGuz7SUxNI20/JnJAUn2oFfU+p21CyVVZru3CtnaTIMH6c0r31oiqzXUCq+dpMgAP0r57+Ouj6dpnhfTFsrOGERXnloUXBCsjEjPuQD+Fcf4gsxH8IdEleKAOl0WRkBztYvnJPc8Z7cD2wDPryKWOZd8Uiuv95TkVJ0ryX4Jf8iTaf8AXWX/ANCNdr4xg1S60C+g0V0TUJECxFyAMEjdyeh27se9AGlNq+mwTi3l1C0jnJAETzKGJ9ME5rTBz0r4PuvsVt4SksLu0g/t6G9PmSxpudY+f9Y44yWzjBORivqn4S3M134L0yW4lkkf94u5znhZGAAPpgClcVzd8cW32rwzqiiaaF0t3lSSGQowZBuHI7ZHIrxD4B6nf311qovr64uESNCvnSl9vPJ5Ne+eKePD+rf9ec3/AKAa+L/h74stvC9rrM0kYmuJ4BFDA4O1yTzkjoAKYz7jjvLWRgiXMLMegVwSaivdRsbAKby8t7YN93zpVTP0ya8g+FHhrw8uiW2uwwRXF+5Z5JG/5YuCfkVei47cZ75xivO/h/FH438capd67ElykcbukLZMYO5UHBPQL/T0oA+ropY5YxLHIrxkZDKcg/jUCXtpIwRLqFmPQLICTXy38MdUn0nxvdeGYmMmmTT3EQjlbO3YGII7ZIUA/WuN8PaFFrHxIu9MWea0hS7uSGt22sFUt8oPbjj6UAfa1re2l4GNrdQzhTtbypA2D6HFSXNxBaxmW4mjhjHV5GCgfia+O/hpEdK+Jx062kcW63FzAVJ+8qLJjPr0FWviBq93rfxEtNHvWV9Ptr6GJLfHykMV3Fh3Jzj6UAfXFrd215CJ7a4inhOcSROGXjryK8k0DQNai8b3mr3GvpNp7ySNFbJcFtysDtUr0AUY/wC+RUHhzwJqeheMbi+trqGPQJd/+hq5IKsD8hUjAwxzx2rxrwDAlv8AFdIoEVY47u6REHAVQkgwPoKAPtCua8TXki6NqKadMjah5DrCiON+/GBjn73p710tfEUpWz+KyLCiqv8AbKrjsN0gB/maAPon4deH5fD8LSaprUl3qc4xJE9yXWMkj5QCeW45NTfE7w5Jq+mpqNhO8GracfMtZEcKT6rk9M/zxXzprUEdp8VxHbqIk/tSE7U4HzMpP55P51v/ABT12fXfG9t4cEk0NjFPFbSqrY8wuV3E/mMfShaCaTun1Ot+Fenal4m1NvFHiC5NxJaDyLQCUcMowxKrx3/EknHSvoK6vbWzAa6uYYATgGWQLn868Y0X4f6loXjptV0y5t7fRpATJDGSCV242beh+bBzn9eK8X0vW28R+Np7vWdOu9ZjjEwgsolDhBk7Rg4AUZ/PHWgZ9nT31rb2b30k8YtUQyNLnK7R3yOtea+AfHP/AAluq6tGqLDZ2/l/ZlY/OwOQSfyzjtmvM/DGkalJ4d8SaVq2m39tZLC91ZvMxGxlU4X37cdODxWZ8CdB0zVZr26vrUTTWjxvAWYgKeTkgcHoOtAH1at1bscLPESewcVHb31pdSSR291BLJH99Y5AxX6gdK+M9Q0C2ufihLo1vJJZwPdkBoW+ZMruO0npzml8Ag6N8URY2jMIY7ye1wxyWQbgM/kD9RQB7d8S4Nb1vVdJ0XSbo21o7F7qdJgm05wAcHPrgdzj0rzT4tWcnhZ9LgsNV1JXkjPmu1453kYGdvbv3x7VQ+LMMUHxHszFGqmU27vgY3Nuxk/gBWv+0M7HVNKiLHYICwUeu7Gf0FAH0XpGpW66bpi3N5EtxPBHgSyje7FR6nJPI/OugJABJOAK+JPH/hy28NW3h68spp2muohK7SNkhgFIxjGAK9T+L/ii+tfD2lWls7wvqESySyo5UldoyoI9c8+31oA96g1GxuJmggvLeWZc7o0lVmGOuQDV+vk3xLpVt4S8HeGNZ02MQ6oZI3e4Q4MgZTJhh3GQOD24r6c0C8k1DR9PvZQBJcW0crAdAWUE/wA6ANRmVFLMQqgZJJwAKp2eoWV6SLS8t7gr18qVXx+RrwL4769eQGw0O2neGK6XfOV4LrnaFznp1yO/Fcx8TrO28G6j4f1XQYhZS7BuWPID7SD82MZznB9RSYn5HR/Hp7nTP7Ov7G+vLaSZmjkWGdkVsAEHAPWvZ/C+oRS6LoqXF2jXs9jDJtklBkkygJbBOT0PP1rwr453n9o+GvDl7t2/af32303RqcfrWL4r8IW+meCNG8SWNxcJfrDbtLI8zE4ZBgL6YJGAMcUxn1vnAzXiHxlvIJPDU11Yaq63VpKgKWt1jGW2ncFP1615j4h+Ieo3fw9s4Y08uV5vsU8xcszhEVtwPYnIz+PrVzxT4P0jTfhhYalHbj+0CsMzXGfmbzMEg+wDYH0+uRCR7B8HLu+vfBdjPfzSTOXkEckkhdmQOQMk88EEfQCvQ5dRsYZlglvLdJm+7G0qhj9BmvDPD+rz6F8GU1G2O2eOORY2xnazXDID+G7P4d6888DaHp+t+C/FOtamhnv0EmyeR+VZU3gj3LHn16UDPoj4nSSReDdVkikeORY1ZXjcqQQ69CK8h+BeqXdwNW1DVdUdraIRxA3VySFYknjccDOKztA1691j4W69Bev5ptCI0kYksylg3zHvyetc38KfDGn+LW1S3u5ruNFjUqkT4QtyAxHcjsKAPspJopIhMkiNERkOrAqR65rxGfRPEniPxvezyateWOhWbIsa21wyrNgA4ADY6n5j+H08x+CN/dDXb/wzLi40ueOUTRSfdGOCQPfoR7+1c54OtEsfilFawKBHBqM0SKOMKC4H6Um7CbsfcSKERUGcKABk5p1FHWmMri5tycCeMn03ikgu7a4Z1huIpWQ4YI4YqfQ46V8WalocE/xSm0iLzEglvvm2PhgGG5sH8TV/xZbxfD7xzZtpEs8cKCOV1aT7ylvmQnupA6GgD334o6RfX+mQX+lzSDUNMlFxFGjY39jkfTP61yfgGyv7vXJvEPjCWODUZCIbGznYIV6DciE8egx1JY9wa4v9oAbrjR9RtllVLiAgyjgN3APvg1v6F8Lm1S30LW7nXLmSbyoZnSRd2EADKintj8aVluJxV721NzxTp2v+J/GcdpaXs9hpFkESWSK6aMzZG5toB5IwR04xXs8c1raxpbm5TMahf3kg3cDv718gXem2uk/GOOzs4/LgW9hdUznBZFc/hljR8bIEh8cRfZV8qSeKJpCOjPkjdj6AflTGfYpuYBKYTPGJQNxTeNwHrivJPiLYSahqGmXhs5NY0m3Di4sIJed5B2ybQQDjke1ZNl8JoRq1nqdxqsl0gG+5jnj3GYkcjPZfrnivLPhjbwx/E65t0jVYVkuowgHAX5hj6YoA+hvhlpt5pWhCK9dkWeZ5rW1d9xghOCqZ9epPJ6/Wu/muIICommjjLHC72AyfQZr4m8FRLafFGK3hGyJL+aMIvACgtgfTgflS+OtSki8f36+KrWW6ssvDCgJUxwE/I8fbIHPuc0Afal7e21jay3d1OkVvEu55GPCivL/AvjlvGOqaxaJHHFZW4H2eRcrI6kkZOTwcDPSvOrrRYZvhLdSHVnvVimNzFLC7AH5goV1b8yD0PQ9zzPwP0G11vVJ765eeOSxaOSJYX2qSGB+YY5Hyjim7X0A1PD+t6xZfExNC/te9nsY7t4dk8u/coVsZz1r6v8xM43rn0zXxZNqdnovxZutRv2K20F7MzkKWI+VgOBz1Ir0LwRZ2HjzxBqWuSSy20McwZLCOVhn/AG2IPUnkgcc0gPpHzE/vr+dKWUEAkZPQZr44+KGj3fhLxFFeQPdNpVzIJVVp2ILZy0ZPX1/A9a9Z1CGx8Za14bNhO0YW0W8uFExysII2ocH724kHuOaGxN2PcKQkKMkgD1NIqhFCjoBgV83ePBrq+MLe41pzD4VWQLzNtiK7TncFOS+Qcd+lAz6SVgwypBHsaWvk74Y6rIfiBcWdjd3Y0mV52jtpHbaBg4+UnqMD3wK+saAM7VbqW10+7uLaFrmeGJnSFOS7AEgV5v8ADbRPEFr5uqeIdSvGuLjJjsnnZkjU4OSpPB5Ix2rxr4mS3WkePBBpt7d2kd2YpZVincBmZuTjP149zV3xxE+n/FWwFlLPF9tlt2nEUjLuBYBuh6YHT60RaaYk09i/8cdR1PR9csJbDVb2BZ4CWiSdggIOMhc46V9A+Fbma48P6TPdSB55rSJ2YnliVByffnn3r5x/aIP/ABNdKGM/6O3/AKFWT4l8Nf2H4J0fxBbapf8A2x1iyPOO1QykgL0K4/z60DPsJnRThmUE9iaXcpBO4YHU5r5S8SW934q+Hll4m82RdQ08GKdhIczRhtuT7jr+ftVjwVrEV18NtW06ORm1PzdixiU+bK0jKqEDr1IH4UAfTN/f21hZzXtzKqW8KF3ckYAFcZ4W1yfxh4ZuLxXFnLMZY42hOWixwDznnofxry74k+Gv7G+G1rALq4822ljecNIWErtgNnnoDyB7fjU3wN8M28WlxeIhd3YuGaVTCkm2Jh935h/F0z9cegoA5j4ReINdvfGBsL3VLq6gRJA6uxKnAOD+eK+sPMT++v518JeAvElr4Z8WXmoXhbykSddqrku3OF9skDn+le1/DjwppniG1k8QXTy+TcySLFp8dw+y3AYjDNncWxg9uucdMAH0Jkcc9aMjOMjPpXxnq9xqngnx7aWuoaldT6ZHcJPEslzIyCAsQCQT1UZ/75r2kWkPiH4gre2kky22mwo80iStsmdlygA6DAOT60r9xX7nsbDKkZIyOo7V8p2GteIdP+JkOhnW7y8tkugjLMww6lcnI6dCenpX1bXxJ4pt5rz4sz2tvdyWkst6iLPH95MqvIoauDVz7bBB715v8T49Xi0Qapok0qXmnyCcojcOg+9lejYHP0z64PiHiaXU/hr4q09bTW7+8tbgLLLFcyFgw3FWBGcE9cHAIrW+MXi+4n1Ky8P2s0ttaSLHJcyR58w7/wCHjqApBwOp+lMZ1nw+v/E/i3Wl1rV0msNPtYwIrZAyRzuVYbsNyQAxOfXHpXAWfiLxBp/xITRrjVrq4tlv/LKSSfKyHpkD2IrY8NX1zonjO2g0aDW7jQrlUhlS6ikOxj/GNw4AOCT6Fq4HX7S5ufi5cW9lfGyuJLwBLkjcYyUHQE8+gH4UAfbWc0V8r+EZ9X0T4pt4fm1i6vIGd/NMpOJP3LSD5TnGCR0/lTvih41nufFUHh6z1O6srCJ1iu5bXdvZieQAo3HA4wM854oA+pgQRkUA5r5s8E3+p2/jU6dZ/wBrv4duFdUF5G6iLCFvlLcjkYHI69K848PXuv6r4ybw7a6/e2dvJdTKpErPsVdzYAJ9FoA+2s5oBzXxT4bi8RXHi668Kw+I7uCKSWaOaZmLF0UHJAJOGIHrxmuk+F+q6jZfEC50WXUbm5ti88BE8pbPl7iGwT1+Xt6mgD6yqGeVYYZJSGYRqWIUZJwM8D1qavkP4wXV5pvjECxvrqDz0ilYJM2Nw4Bxntj+dAHp/wAMl8UalqN7rWrXt3Fp0juILKcckFj2P3QOg9fp19F8Zafealod1Bp91LbXigSQvExB3KdwHHY4xXzv8ary+0TxXZ3Gnahd2sl1bqZPLmbaCCV4H0/xrrPjV4ov9M07T9KsLh4Jb1N80qEq+wYwAwPGTnPt9TQgTuVfBeo+MPFeqabb6tHc2VlpuJ55fKeI3TA/KH6A9BwOOpPavo4kDqa+eLTw1r+ian4bufDk9y1ncxIb8SzM0ZOMszqTxlSQMdxxz15bxV4qGtfEEaTqDX8ej2bmKS3tGdjMVBOSqEHk8ZHQD6mgD6wzkVwlt4ws77xUPD9iyT+XA8k8ysCqsCMKCDyeufTj3x5J8On1241bWNFkOsWujTRy/ZJZldXgG75CrMMj5e1ecfDTQINU8b3ljcXN0I4PO+eKUo7kNjlhz78UAfbmR60ZGcZGfSvj74q/b9E8YWdrpWr39uJ442z9pc7XJKk/e74yQfU9qqeLhqngjxdZeTrl3eT7EleSViNxLHcpGSNp9OetAH0H8U9T1fTdDiGiLMb24uEiVoU3Mo5J+nQDPvXmvjWXxT4T8KWd/deIrt9WnuVjkC7DGilWO3GOox978Pernx7lmg0rSdQtbm4glaUx/upWUFSpPQHrxXIfEG4mu/hd4amuZmklM4y7kktgOBz9PX0oA9k+Ees32s+Ghd6ndGedrh1DuRnAxgYFep18K2Ok3Q+H0mtrq90q216FitVOEQkgFgc8HnPFez+GPGepWvwxudXl23F1YuIY2lJJYF1UFvUgN+OBQB9AGRFYIXUMegJ5NPr5A0+0OpeCdV8YapqN5Jq8EwFtcLKwaEgqAAAcDJYduK9r+EPiW68S+HS96We5tZDA8p/5acAgn3wQD/8AXoA9UpnmJv8AL3rvxnbnnH0rzz4n+LH8JaC11bqrXk7+VBuGQCRksfoAfxxXhmn6I83w+vfGM13djWi5kgu1uHDKiyBSOCOpDfTigD3H4r3N3YeEry/sry4tZ7Zo2VoX27suqkH2wxrnvgtr1/rGiXs2qXrztFc7EeVhkDaDjP1NcRc+JrrxJ8INWlvfmuLWSG3eTPMmJIyGPvgjPvXJ/Dnwj/wknhbVZm1O7txbzFooIiNhkVMhmHc8gdR0oA+zKwPEkRudMuYYr6a0nWMyI9u4VwQM/l6189fDfxzqkHh7XnvJZLxdOhWS3MzEuCxIwWPUA4PtWZ4B0WTxdpfiHxDquoXL6gEMMMwlKlCE3ZOCARyBjpjPsQAdZ8EfEesa1e6hBqWozXUcUIZBIQSp3evWvol3VBudgo9ScV8n/s9OE1HV2OSFtwT36NUvhrUpfiP4yu7TW5JJdKjV3iso5Hjj+XhSQDnPfr1PpxQB9WEblIzwR1Br5Y0TXdYi+Ja6LJrF/NYR3ckYSWXduAViAemeQK6D4V+ILuz8San4Tu7trm3gkkFq7EsV2k5XJOQMDpzgivLf7NOsfFS7sBdyWZlvZP38TbXXAY/KfU4x+NAH2yGDdCD9K8h+Ik/im81bTtE8PNJbRzIZZ7tAQEAOMFuw746nivKYri78DfEiHTLa+ubm0nljR0mcncJcdeeoJBz7fnT+Lb3On+OVWzvbqBZ0id1SZgMk4OBnpxnHqTQB9ZaXayWVjBbzXMlzLGgDzSnLOe5NX6QdBS0AFFFFABRRRQAUUUUAFFFFABRRRQAUUUUAFFFFABRRRQAUUUUAFFFFABRRRQAUUUUAFFFFABRRRQAUUUUAUX/4/E+n9KvVRcf6Yn+7V6gAooooAKKKKACiiigAooooAKKKKACiiigAooooAKKKKACiiigAooooAK+dPiZ4b8WeL7u3MOjwQwWu4RsbtSz5I5Pp06V9F0UAcjoR1mTSjZ31illcR24jjlScOGbBAPHI7GvO/hX4U8VaBf3s2tX+62lXAiM3m72z97np39z6V7lRQBi+IhqDaReLpWPt7RkQksBhj3yeOOtfNvgvwF4m8PaudWutFt7+dVJhD3iKFkP8Z4OSPwr6sooA8aj8NeIPEVh4hTxBILSfUI44reOKXfHGqHcOB79eecmvLtO8C+P7PQb7QYYrKOyu282XdIpZiMfKDzj7o/xr61Vgw4OecUtAHgfw18Ia7oC6tHf2kUX2q32RPHMpAbB645HXrXJ6z4W8X6vottpOp6FHdX8LAW+pi5TckfdXOcn8fX1HP1RRQB4h448CXt94H03RdK2yXFg6SeW7geYdrBsE4AOWJ5qrpeg+MrjwZdaZeG3tWW0S3s7WIgMSCDvd8nBxkYHH9feaKAPkrRPAnji08PappAsrK3hvFEj7nRpZCpGIwQ20Z65PvyK9K+G/hnXtM8Oapomr28FvFMsiwskgdyXUqScEjHTHfmva6KAPlb4feC/G/hvUpVht4rOC4KrLdM8UpVA2TtGSefp+VN8W+DfFWq+NLjXrbRD5CzxyRo11EDIIwqj+LjO3PPSvquigD5R8VeAPEZ8THWPD+mSRKzLP/wAfES7ZDywHzDjOf19a9z1CFPFHhy60fVfs9rqEttm4tlnVzC3VWOM4GQDXd14fqnwxurrxDeata69JbJe5WZRFl9jcMoOfTgccUAR/Avw3/ZOj3WozohuLqZkjlRtwaJDgY5xgsGPuMHpivdKp6dZQ6dZW9lbgiGCNY0z1wBjn3q5QB8+fGTw54g8T3dlFpWktNFbKxMxnjQNux0DMDxg1j+LfD/jLXPDGhaOugKrWSASn7TF1QFFx8/IK4J9819N0UAfPWueGfE+q/Dmw0YWQhv7WZVktxKn72Nc7Tu3YHUE89R2rjNW8C+NNQ8N6fZzWMCrpxZI7dJEMjhskuTuI9BjrX1xRQBx/gKz1LT/DllZ6rDFDcwJ5YSNt2FHTJ5GfocV578ZdL8Ta9FaaXotmZrIgy3BDIuWB+UEsR064Fe5UUAfNHhKx8WeD9Aaw03wtI+pXUjmW6kuI9qkcLgBjkAc84H1FYvxK8FeKtS1bTryKze/2WUMblZAwV1HzKSSCcnJzjndX1jRQB8gaj4N8axeLLbWG0yK6mZ4pj5UgEaHgbCSe2MZ59ea6X4s/D3Ub7VY9e0S3ea4nK/aIEYfK4HDA8ccD8ea+mqKAPH/DsvjnWJbSPVII9ItbVlM0qkNLc4H3cZOAe59++K8m8P8Ahvxvpev6hcx6NHLNeLLF9ounXbHuP3wQSenHHXNfXNFAHzX8I/D/AIo8P6zcreaUsNvOv76aWRTjB/h2k5JP4Vzo8L+LPD/ju91DRNIMyvLKYJZcGMLJnknI6Z6HnivraigD5X+KPhfxHrevw3NppVxMsVukUkqsoWVxySozwvPf3qt498CapcX1hqGi6TcLNLbo9zGpQLFIoA4568ZP598D6xooA8D8S6N4g8aeAha39hJbaxZSrIiM6/6SVUgnjoSGPHHI9K8zuNF8faj4UtfD7aCy2dnJvDsUWRuTgYLDgZPQenOK+yKKCWr+h5b8IrLUNK8NrpupWE1pPDK5+fBDqxyCCD9R+FbPxHstY1DwxeW2iORduACqttZ0z8yg9iR/Ud67migo+M9P8K+NYPCeqaOmhmOKaaOeVmdTJIARhFUdcEBvw9692+EVrrenaAunarp4tYrcnyCzfO4Zi5yvblv84r1aigTVznvFvnnw9qaW1s9zPJbPGkUfViwxx+ea+ZvAXgC9lt9YtNe0SWISWxNtOQN6SKeAv1z64IFfXVFAz5d+G9v408J3Rhn0S5m0uZh5sYdcxn+8vPX1Her2j6Dqvw88UahfwaXdarp1xCyxtbIHkBJ3AEDkcjBwMYOea+lKKAPn/wCGng3ULXV7zxTrds8V1I0kkFuMbgXzuJHY4JAHHWuN8M6J4l0nx5L4hk8PXZtJ7iZ3QFN6pIWx/FjIyPyNfWVFJoTR8l6LoPiSw8ff8JJ/wjt2lq93JK0e5CwWQMCfvdfmJxV/4n/D7Wn8RDXNCWS4a4cSlUwrQyLjnPAxwCO9fUtFFgsea+Fb7xffMs2tWMNlb26kPGoDSXTbeo5wvPPbrivHvCHhrxDZ+PotcudFuIrWS6mdssp2CQMOcHtu/SvquimMK+TfGXgjxDaeOTrek2D30X2lL1DkAbgwYqeQeo/I19ZUUAfG7eHPF1z4rh8Qahodyf8ATo7iRIdhIUODhRu7AY5/E966z4s+AtRvNVXxBotvJK1wE8+BB86OBgMAO2AM+4z34+nKKAPJ/CWo+MdVnsk1HT1020tlzcSSfM9zxgAA8rzyT/8AqPkJ8JeLfCPi6W/0Kxa7hDs6MMbXjYn5GyevY/gfSvraigDzjTtP8Qappeqz6zOIbi/t3hgsFIMdspBAyR1bnk//AKh5V8I9F8XaJqE0D6ctnYzur3Ek4BOFJG1QD1OT/OvpyigD5Mew19PiDJ4nHhzUGtEu9xjCjeUxtyPU45x07Z71S0LRdfg8cjXn0C/Fs17JOUKAMFcse5xkA19gUUMTPlz4j6FrmreNINRsdFvJbe3Ma7sKA+xiSQc9Djvj9RWj8YNE1TxLf6e2n6FdyGKH5pWwB83zbeuOOc+/HpX0lRQM+UvH+l614js9Chs9A1BZLKAQzGSMAFsAcc9ODycV23jnwjdeKPCOlXEFo0GqWMAzbyZ3FQuGQDucqCM/1r3eigD5l1bSdd8U+HvD/hptHvLWa0ZPPu50VYkRVKjHOSdpHHByK+jNLs107T7SxRiyW0KQqzdSFUDJ/Kr1FAHhvxl8HXuux2eq6XCZruz+V4VPzOmcjaPUHP5+1cd4n0rX/Hup6NbHR7uwtraIJcvcptRW6sVPUjGMe/YV9R0UAeE/GDwzqGrabounaNYvOLdyoCkAIoUAZJwB061leILbXde8LaJ4VttGvLZ18mG7nni/doIwFyGB6ZGfoK+i6KAPA/F/wzV/BNppekr5l7YMZwWbmZiPnHpzxj6AVwlwPHOr+D4/DT+GpfKtgg+0OdrlFPyqASMkcDjPA6d6+t6KAPCvB/hTU5vAV/4a1WwFo0quYpJJg2XJypKjO0Bgp964/wALWmveG/DGv6FP4d1Cae8MkcUkSApkpsJJz07jAOa+paKAPn3TPBWoaR8NNUsDC8up3wErQIMlTlcL7nAyfckdq5r4ZWnibwO92b7w9fTW93AHjS3CMd46bsH5eCevI9K+p6KAPnj4U+C7/RZ73xJqlq0VzIknkWZ5cA4OeO55GPeuE8K+H/EEnju31i90O7t4ZL155MqQI9xJ6+gJr7CootcUldNdz5b0DUvFOmfEkWeqz3KpfzOCkjZjePJKlByB90AY5AyK+pK5KDw1EPEUuv3VzJc3ITy7ZGACW6Ec7R6nnn3NdY2dp2gE44zQCVl3PiXxLdTWXxbuLm3tJLuWK9jdYI/vPhV4HFdx4l8O6l458a2d2NIvrPT9saTvdRBcKpJPQkc9BRd+AfGU3i9vE6w6Z5wuROsRmbbgcAHj0Ar6dtjK0ERnVVmKDzFQ5AbHIHtmgZ84/G/S9W1ifTrDS9MvZre2QsxjizGCeAAe5wOfTivcvCjSDQbCOa2mglgt0ieOVNrblUA4HpxXRUUAfJGo6Zr1/wDEpfESeHtQW0F3ExUoM7EVVJznHIXOM+2asfFPQ9a1nxil5Y6NfS29uqKZBHw+05JU55/xr6vooAp2Mhns4XaKSFmQZRxhlOOhr5Os/D/ivwl42n1O10SXUVMshRlJKOr5wd3Y885HY/Wvr2igD4/8G+G/Elv48ttVv9FuYUe6eWVgmUTeG75xgbq6bxPb3Wp3OrWPinQ9TuoEu5W0q9s4t0ihvuxjjlcAHnv+FfTVFAHz74f8GatY/DHVdLnB+23Ya4jgwSyjCkJj+8dp49Wri/gvD4j0a+nhTQplt7h0+0T3CMnlouScDGScdPevraikI+QB4av9R+IMuo32gXr6RcXbl/NtzjYwIBI6jqD6ijS9E8R+BPF00+m6fe3GmrNsZliLCaDOSPcgdx3FfX9FMZ5V8TdGh8T+Dpbh4bmKe2jN1CjLh1YDlWX6Zqh8FPDa6L4cW+ljH2vUcTFsciP+AfTHzf8AAqyR4d8dXOu6nBeagkmiXzPFIZJsgQk/wIPutt49PXNe6W0EVrBFbwIEiiQIij+FQMAflQBNXx/4/s/E134/Bm0y71G1iuFktrcbhE0YwcA9F6HJ9c5r7AooA+TPD1l4j074ktqE/h+cNPLIWjTlERsjPmfdwOOe+OgzX1nRRSSsJK2iPlf40aJqo8UWes22nz3VqI48mFS2GVuhxnHbtjmsPVU8Vax410/xHd+GLu2hhki/dRoZCI1bnJ4y3XsO1fYlFDuM+ZfjdpWo6xqulf2fp11cn7MxIjiJ2/Nnn0/Gm+K7i81zwZpXhy20bVBqsHlJLC9qyqnlrt3FyMYPBHP1xX05RTA4fwz4Xh07wlF4fvFSRXhdLjYThi+S2D+PX2rwX4YeCGs/HuoLcBmg0hyUYDKlz9wE+u07vqK9e+I+i+J9Rm0678PXuz7K+57bzTGJDnqSCMjGQRnoa6XwfoU2i293JeTJNf3tw1xcPGDtBPRVzzgUCZl/FTS7jV/B+oW1pFJLcDZIkcYyW2uCQAOTxnivOfhFqWu2GkyWU+hzJYWiSTec0biSVichEXHJzX0TRjFAz4g8H+Cr6/8AELwazpV9bWt4JU80wEiJypZTnGPx/wDr11HgGHxL4I8SS2smlajcaZJKYrhobV2RgMhZFOPcH6Zr63qvdpLJbTRwSeXKyMEf+6xHB/OgDw/46eHk1PQo9bgQfaLLG9jwWiY9OfQkH8TXd/DbQU0Dw5ax/Mbi4VZ52fOdxUYGD0wABj2rgPCfhrxm8kmn+JbkTaa1wlw8j3BlZ9hyEXnhSdp6DpXvlABXyHq9lqFr8U7nWhpd3PZWl4jzPHbs4VSg5AHXA54r68owKAPl7xnYSeP/ABvpq6bbTS6bbokdxdNEwj27i7ckDnBwB3NUvjL4e1S08R2+v2FnJNbBIzmNNwiaPGMgdBwPavq0KF6AD6UpAIwRkUMTPHfCnjPW/FUtnFb6O9nGjB726lU+WVH8Mee56eorw8XY/wCFpPrLq72QvmbzvLIXYAVB6c4H519oqoUYUAD0Apvlp/cX8qTVwavoz5Lt9Wgb4snXRHctYNMYxIsTtn90YgfXGefpUfxa8J3+leJx4h0y0nlt5nW4do1L+XKpGc8HAPB545P0r64EaDoij8KeRnrTGeS+FPGmr+I5klXQJ7XT4kd555MkyYU4WMY5O7+VeJ/D3TNTj+IkOqTaTqEVmZ7iRpHtJAFDJJtzxx1Ar7FAAGAMCloA+PvCrXum/EmfWb/TdRjspricLKbR+FbIU4A6dKt+C9Kvx8UP7TOlX8dkbq4YTNbuEG5XAYkjgEn2619bUUAFfLHx20DUjq9prdvbST2ojVHMak+WwPG7HQHI59ePTP1PSEAjBGRQB8V/EK41zxfq1jqEfhrUIkjgWNQYWO7kkknGByT+GDXpnxj8M32s6Vp2sWFtLLJbRBJoPLbzQpxyFxng5z+fTNfRNFAHz34F8ZeKdSsrPSY9Ed7uPCyX10rJCI8HBbA64AHvXAeNNJ1zwf46fxHZ2sk8LSm4jkWNmTDfKyMR0zkj6EV9hBQvQAfSggEYIyKAOH8Ja/qniBmnuNHk020RelyD5kjHoV4GFxnr7V83+Ff7b8NePNQ8nRria4uHlijVlZUAdsq7EA/J0JPp3r7JpMDOcc0hHyN8Wra/v/HVrNBpl/JFZrCsrxwtIhOd52kDphsfUGs/4nPd+IPFKX2n6Vqb28KIhb7K43EHJxx07V9lUUwSS2Pnb43RzapoWiwWNpeTs0hl+S2c7VC4+bjg8jj61xXiq2vLn4ceGdOh06/e6jldnjFq+VClhzx33DFfX1FJDPjGN7pPhu+hrpt899PfbvLFu+VUYOenOcY4rufBHh6+1T4daxoMttc2l28odFuImj3YKuuNw5BK49q+laKYHyHpV3qWm+CNT8LyaFqH9pXMmYla1dg6EjcwwOox+ZBr3D4T+G5/DXhuOG73Lc3Lm4ljP/LMkABfrgDPvmvTMc5opW1uBwPxI8LjxX4fms48C6jPm25OB84HQk9AenavC7e/1WH4czeFH8PaoNQMjRRYtHKshfzGbOO3I49j619ZUUwPnJvCN9onwl1DTzbySahculxLDEpdlPmJxgeiqCfTBrH+Ht5d+EdB1XS9V0bU0nuiz2+22ZhISm3bnsRjP0r6looA+ZvAfw71CTwlrMd+ZLS41OIJDE4Ksmw5BcHBGSBx6fWuY8E3Wu+C7fXdEn0DULqe4wsQjRjGrYKls4IIOV5HpX2BRQB8l/Aqz1TTdbu4b3RL+KC6hKNPJCyKmMnkkDrjH1NS+FtMuvh741vp9VtLn+z2jfyrmCFpEYMcjkDr2Pv9Qa+r6CAetAHzd8HvDupHXdQ8SX9s9rDN5ixI8fllmZsk7ewAz+P0rlDaXmi/E+61m80u+k063u3kkmjt3ZVVlIVsge4NfXlIQCMEcUAfMel6ZL44+JL+IEt5odJsnilR5UaMyFF+XGRz865I9BXMfFeDUdR8ayXFrpGoyQ2wjjLrbuQ+3kkcdOeK+wwAowAAPQUtAHzv8UPGXirw3rNncWEJXRjEjnfBlZSTyrkjKHtjINe+6fci8s7e6C7RNEsgUnpkA4/WuN8Y+F5vFFzYQz3axaVbv5s0KqS8z9gewX/E13iqFAVQAAMADtQAtFFFABRRRQAUUUUAFFFFABRRRQAUUUUAFFFFABRRRQAUUUUAFFFFABRRRQAUUUUAFFFFABRRRQAUUUUAUXH+mJ9P6Veqk+ftkf8AumrtABRRRQAUUUUAFFFFABRRRQAUUUUAFFFFABRRRQAUUUUAFFFFABRRRQAjEKCScADJNfPeqfGzT7a9mhtNOluYEbCzbwu/1IHpnNe+XttHeW01tLu8uVCjbWKnBGOCK8w+Ieh6BYeCL6KSxgjjgizblFVWE2MI2eMnJ59RnrQB2XhPxJYeKdMj1Cwc4J2yRNjfGw7MB+f0rpq8C+AGiTWGhXOpTEgX0n7peR8q5GcH1Oele+0AFFc54rm1a20e4n0VIZL2MbwkoJ3KOSBjv6V5L8LPiDq/irWLiw1CO1RY4TJ8qlWyCBgc89f0oA99rh/Hfi+08H6el1PG000rhIoVOC3qSewA/pXni+JvG17Lr72EWnyW2lSSJu8tsylSTtUc5YDt64Heud8Dai3xJ10y6/a2k39mwlooSpCsSe4zyOB1z9KAPcNI1fUtT8PPqh0z7PdPG0lvbPJuLjGUz0wW9O2a82h+L+nzaMkiWkh1x5PJGn4P384zux93n654x3q/4U8Ta68muXGqGyOk6SJEEsEe0SsmeF544A9euK8U0a7u1muPG1rpWm3LJPI01uGdpISQP3hXPA3HOcf4gEfZsBkMMZmCrKVG8KcgNjnHtUteZeN/Hlt4W0a2uXQS6hdxhoLcdM4yWbnhR09eR7kYX/Ceapo+u6bpviK1skhv4kkSe1LARluMNuOOD1PYc0DPaqKK8a8U+PrqHxLB4X0KCF76R1jknuATHGSAeApycA8+lAHstFeO+GPHtzJ4kn8Ma9DAl9G+yKe2DbJSBnkHpkc+n0rmPHPxP1vwt4hm0ttOspYQQ0TfPlkPTPIGf0oA+iaK+ap/id4j0HWba08RaXbwwXISXaMho42zznPboc/3TXafE/xnq/hCK0vLKDT7myuTsXzC5fdjOeDjGKAPYaK+YNU+L+rm3srzTtJja0ZUWaV0bDTYy0an0GQM10N78Tr2+8QW3h/R7W2t5ptqtcXpLBXKFtoVe+cDnvnigD36ivGPAfxBuNZ1Wfw/qluiajC0i+fBzG5UnPB5HQ/X2ri9d+KniPQtbl0i/wBO01HjkCmUCQKVPRhk9MHNAH03RXl3iTxNrdn4p0vRNLt9Olj1CMukkztkBQSxOD0wOOOa8/8AEnxS17w74gm0i70qyk8qRQGiL5dDggjJ6kH86APpGivney+LN/Dr66breiiyjeRUGSQ8YYjazZ4xg5OKm8d/EbXvDOrT6e+l2whbmCUs2XQ8Bsg8HrQB19l8RrLUPEz+H7LT7ueVJmieZQNgCnDN1+6PXvx616nXz4rS+AvDunajoljZSz6n5ZuBcTs0skjgFQnTIGT379+TXU+PPiCPB9haxz20c2sTxh/s6OdiDoWLY6ZBA7/zoA9aryG0+KelXPiKPQBYXqXLXLWzOwTarg47NyMis/SPiNeweIINB8RafDBcXJjEUtoxZcyAFQQeepAz/wDrr5+1G9/sz4oT3vkS3Hk6kX8qFcu+D0A7mgD7vorwbw38VZr7xEmjappP2LzpPKjO471cn5QwPr7eor3mhO4k7hRXgPjn4nal4T8Qvpj6ZbTW+FkRw7bmQ/yPWqE/xY1jTbyzXWPDv2S1ufnUlyG2ZxkZwMj3x+tAz6Norz7x1440/wAJ6clw58+6uFJtYEP3+PvE9l6c/lXHXHxD1nQ7nTT4j0WGCyv0DJNBKTsJxw2ehAIJFAHV+OfHlr4Nnto7zT7uZLhCySxBduQeV5I56H8a7bSNQi1bT7bUIFdYriMSIJAAwB9cE188ftElZLHRZkYMjvJtI7jAOf1ru7XxRaeEfh9pF/dK0rGCOOKJSAXYj37YyaAPXa4/xr4mTwpp0Woy2ktzAZ1jlERG5FOfm569AMe9ecP8TNT02y0/VtY0JI9L1AsIngmLOmDxuBGORkj1xWl468RXN/PZeG9N0mHUBrFmZv30pQBOT1HsOueuKANpfiJpN5q2n6VpKS6jcXe1i0O3ZChPzFznggAnGP516XXxN4P8TWfgfUL+3XQjLrDSC2Qm53KmDgrkDufQdq+ifGvj6HwrZ2iTWwm1e4QEWkb5CHHOT6Z4HrQB6hXlL/E/Ro/EQ8Py2eox3ZuhahmiUJuLbQfvZ2nIIOOhp2i+OZzrw0DX7BLC9kRXhMb7kfcBhecHPJH4GvCvGnPxjjH/AE/2X/oMVAH2TRXlPinxfrWmeI4NE0vSIL+SeMSLiUgoM4Jfj5QPU8YIr1KEyGJDKqrIVG8KcgHHOKAJKK8o8efES38L3sOlxWpuL6ZQwLttjTJwNx6+vSsTRvifM3iceHda02O2uGmWFZYJd67z0ByB1yB+NAHuVFFeWeOvH8fhu8t9KsrQX2qXBULDv2hdxwuT6n047etAHqdFeT6V48kj8Rt4c8QWsVlesVELwuWjdmAIXJ7nOPqMVzvjT4m6j4X12XTZdJhkiGGjfzDl0PfA6dx+FAHvVFfO1x8XL/S761XWfDktpZXGWVyTvKdiARg9siux+I/jm58KWdhe2dlBd213wHeQr2yMDHpQB6xUNxMtvBJM/wByNC7Y9AM189XXxoj+zWktppTOXVftDO5Cxsc5UEDk8Z+la/j/AMWJqgj8IaYiSajqMapK7S7Eh3AMFzjkn09/egDtPBnjmy8XSTJZWN9GsQy0kqAIPbIJ59vrXoFeA/CbxXbRSJ4Qm05LO9ti6F4mysrp94nvuOGPpxVS7+LWoWesTaTPocSXEc/kD98eTnAPToeDn0NAH0TRXAa74j1Kw8Tado1ppsVzHdrvaTzSDGoOGJABwAO9YfiT4hmy8RReG9I08X2os6o5eTZGhIzjODnAwT6UAen6jdrYWc928ckiQoXZY1yxA9BXC+DPiBpfi67ltLKC6iljiMrecoAAyB2J55FZ/hnxr/wktrrFlc2n2XULKOQSxhtykDIyD9RXj3wEDDxLqeAC32N8AnHPmJQB9b0V5R4K8W674kvp45NGt4bK3kMUtys+5SwyCE4+b8OPevU5i6xOYlDSBSVUnAJ7CgCSivmq3+MeojU20658O/6SHaHyYZCz+YONuPrXXeBviTJ4h1p9GvdM+yXID42vuAK9Qc9O/wCVAHs9FeV6948+z+IovDuj29veXxB8xpZ9kaNgnZnBy3A49/riPwH8Q4vFGoXOmT2ZtbyIFlCncrAHB57HNAHrFFRzP5UTyYztUnH0rwF/iZrsfh8eIJNCso7B5PLiL3RDStkg7RjnGD6dDQB9BUV4v4N+JZ1231K/vtP+x6dYxb5Jwxb5sjC49ayLv4p376fNrenaNFLpMFwLd2lmKybiM5wBgDkfnQB78xIUkDJxwK8g/wCFq6NBDqIvopra9spWi+y/eaQg4+Ujjr154rsPDviuz1rw62vBHhgjSRpkPzFNmc9OvAz+NfLGvX9jr+r3fi2LRZH0q1niW4WS4A85jx90g9cDgHGMetAtbn174d1CfVdKtr+4tvsz3ClxETkqpJ259yMH8a5HV/iHpGma+ugtFdT3jFVzCgZQzYwvXOecniq2r/ELTdM8K2GvQwtJHeEJDb7gGBGQ3/fO0g/h615Da+Io/CHiQa3rOjiV9ZjF1HcR3BkMCP2XIweMAjPAxg44oGfV+cDNZV5qttbabcaihN1BAjOwtsOTt6gc4z+NeO/GXxjf6No9tFpkR8jUUx9tBIwpGcKQQQxGD9CaxvhRdatc+C57NtLjg0s29yFvmm5dyTztPYZIyP7poA9K8F/EDS/F91Pa2MF1HJDGJG85QBjIHYnuf0P4+jV8j/AA7Nf1X5lO2zPJbj769/SvXfBnjPWvE1/NCNFgitLdykt0JmKHBwQp2/MeP8cUAet0V4rY/ES/fxivhm80qCN/OMTSxzlsfLuB6c8VV/4WdeQ+LF8PXekRQk3Qt/M+0ZOCeD0xyCOM96APdKKK848XePLPw/qFvpEcElzqdztWKP7qAscLub0z6ZoA9HorxrRPiPPceJz4a1XRzaXvmeUGhnEq52k5JwOMY9etey0AFFeHePfiVeeEdcOnPpcUsLxrLDJ5hyyng5Hb5gw/Csab4xzW2oQRXfh+e2tZQDumJR8eoBGCPxoA+iqK8+8deOdO8I6dHcSgz3VwpNtbqfv8dSey9OfeuM1H4mX2g6lZWuuaRDHBdRrKk1tcbwFJxnOMHHf/AOvRcVz3SuC8X+OtK8JXMFvqUd1mdC6PHHuU4OCM56jj8xXdRyJLGskbBkcBlYdCD3r5p/aPO200c/8ATR/5CgZ9F6ZfQ6nY297bljDPGJE3DBwfUVerxU+J5/CvgTQL63so7tHhjjZXm8ttxHAUYO7v+AzXpkOsKujtqmo28mnoiF5I7gqGUD6Hv2HXmi4rm9RXgw+LE7W0mrp4duDoMdwsLXRmUScjsnQ/99Y5HNd9r/jG10vw7b+Ire3kvbCQoWMRAKI3AYg/7WFI9T7UDO7orwGf42aObR5rXTL+SRGAKyKqgA9yQTivUvB3ia28UaKuqwxtAm5kkSQj5CvXn075oA6ysvW9VtNE0641G+cpbwLucgZPXAAHqSQPxryy++KNvJc3cWiabJqMNkpkuZzIsaBAcFkz97r+Pbjmrev+MdJ1LwRLqsmn3d1ptx+4uUjKq8JJxk5P97bjGeooA7zwz4gsPEunLqGnSM0JdkIcYZWHYjtxg/QiugrzT4U3uiXnh4roNtcW9pDO8bLcEFy/BJJBI5BH8u1dT4p1seHtLk1FrOe6jiI8xYQCVX+99BQBn+L/ABhpfhKO3fUWkJnJCJEAzcd8Z6e9dPY3SX1pBdxKwjmjWRA4wcEZGRXz/Jqeh+Jkm8fXFpqE8OkuIEsnaMKCCCHx7b84yefYYr1LwX4y0/xZZXN3Zwz28Ns2x/PCjtnPBPGKAKlh8QdEnm1O3vJH06fTmYTJdbQWAJGUwTu6dBzyMZzXT+G9ah8QabHqNvDNFDIzBBKuCwBIz9DivkzxvJpHijxBd6zptjeyabagC/uIyqK5BADLn1/M9eK+j9K8YeH08JDW7VjFptsnl+SB86MAMR4z97kd+4Occ0riueg013VFZ3YKqjJJOABXjGn/ABOeWaznv9Dns9IvpPKtr1pA2Wzgbl7DrzntXM/Gvxpc2iS+Hba1liSdR51xIhUOvcJnqOgJ+opjPo1GV1V0YMrDIIOQRTq8j0LxpFYeDYdSvdH1OG2sraBGcon73OEDJlgSOhzgcGufn+NWktZS3FnpWoytGQGDoqquTwWYEgd8e9AHvleb6l8R/D+n6xJpEj3Ul1G2xvJgLgNjOOOSfoK0tA8XWWv+H5tYs45G8lD5sGQHVguSOv5GvIPg3feHbvXL82dvqE+qSh52urtF+VSeQMMcHJ69TmgD03w78R/D+v6ium2r3EV02QqzxbNxHUdevHSvSK+D9D1W20L4hS6hdxySQwXs+VjGWJO8LgfUivprwh8TNJ8SaidN8qa0umJ8pZgPnx246Hrx7UAerUVwPjDxtZeGp7ayFvNe6jdA+TawYLE5AGfTOf0NZ/hv4hWWq6u+h31nPpuqqSPJmIKscZwGB6456UAenUUVwHizxvYeHruHTRBcXupzqDFawJknJwMntnn16fSgDv64aPx74bfUJNNfUPJvEn8gxTROhL5wMZGOtVvDfj3S9c1JtJ8q5s9SUHdb3KBTuX7wGCeRgn6V82fEu6js/ihNczEiKG4tpHIGcARxk0AfatFeR6T8VdA1DUVsXW4tRIVEUsygIcjPPPHYZ966vxh4v0rwnZrcX8paSQHyoI8F5Megz05HPvQBQ8QfEDQPD1++n6lNPFcKA2BAxBBGQQcc/wCINdnpt9BqVlBe2rFoJ0DoSCCQfY18ifGHxQNcstJjn0e70+8XdKftCABkPA2nqencCvoHw1q9noXgLS9Qv5fLt4rWPccZPPAwO/WgD0euO8T+MdI8MSxR6pJNH5q7kZIiwPtkd65CL4pWCm3ub3S9Qs9Lum2W15Kg2seM5AJwBzzzkA1zH7Qzq/h7S3Qhla7yCO42NQB7po2p22s6fBqFmzNbzgshZcEjJHT8K0yQASTgCvmHwZ8TLbQfCmlwTaXfyxQlopblIsRKdxIAY8E4P6V7HqHirSrrwhda5BPM9k0JVmt1zLGWwuMZGGBYd/fpQBZ0TxpoeualNpun3LS3EQYt+7IUgHBwehrsq8V+DLeHTp9ymiR3LTIV+0XFzGqu5OcDgnAHp0+tev395Bp9pNd3MixwQqXdmOMCgC3RXiE/xZt0tk1KLRLyTSGl8n7VvQHfjJGzOfzxXrei6pa63p1vqNk5e3nXchIweuCCPUEEfhQNqxfuJo7eGSeVgkUal3Y9gBkmuW8MeL9F8UGZdLuTI8OC6OhUgHvg9q1fEV3b2Oj3tzeW8txaxwsZoolyzJjDcZHbOeeleQfCKbwk1/qKeHYb1Z2jDyNcnIVM42r+PPOT70CPeKa7rGjO7BUUEszHAA9TXlmrfEW2t9Ru7HTNOuNSNihe7khZQqAEA7efmIycj2+uOgi8TaXrHhe61iCKa5sRHIJYdoDkDhgRnjjnr0oAn8OeMNF8SXNzbaXdGaS3GXzGVBGcZBI5H+NLZ+MNDvdbl0O3vQ9/EWVk2MBuX7ygkYJGD09DXlnwkuvCvn6k3h21vzemASvHcEcL/cU5x19fzqDwZfeErrxvLNDZahba9NLMGhnIaOKT5zIQQepAbuRzxigD6HrO1fUbfSLCa/ut/kQgM5RCxAzjOB9a5PxJ41s9G1G30q3gk1DUpSc21uQWQYz82Txxzj05rP8ACPjzTvGEF3DBbzw3EMJeSOQAgjpwR1/HFAGz4Y8a6L4nuJbfS55JJIk3uHiK4Gcd67SviL4WeKbbwvqmoS3NtcTtLAVRIF3EkHd/IHmvpvwN46sPGBuY7eGWCa3wTHLjLKe4x7/0oA9CoqveXCWltNcy58uGNpGwMnAGT/KvHJ/idPaaTDrF34euYbGdwkMhmTLnnopwccdcUAe10V4OvxZeXT7jUoPDl29lb7RNOZFCqWOAPfnjiuu8G+OR4sttQntNNlT7ImQrOMyMQSFH1xQB6VXIeJ/GGi+GHhj1S6aOSYFkRI2ckDvwOBXnMvxXlh0ldXfw7c/Y5JPKjlEq7Sw6g9x+VQ6Veab45uZvGMmmTsNHj8qG1d0IkYAvuOfTcPyzz0oA9P1XxVYaVpEGsXMd0LKVgN4i5QHoWU8gGkXxfoc09lbWd9HeT3jhY47Zg7KMZLMAflAHXPPtwa8/1PxhpmveAb7UNYsbizsZ38iFVZWaZgcgpnuGU/8AfJ9K4X4VW8XhvWLJrvTr1ZdZjIs5nZCnlY3buOcn5eOwOec0AfU9FcN4p8Z2GgXNvYCOS81G4YLHawYLZJHXPA696p+GvG6a7JqFn/Z09vqdkjM9q5B3Y4wG6dcCgD0WivBrT4zaZLLLDLpV8kqKdqqFYsw/h4PFdR4I+I2meLLt7KOGW2ugCyJJzvA64I/lQB0/ijxZo/hdIG1S5MZnJEaqhYnHU4HbkfnW/Y3cN/aw3duxaGZA6EjGQfavC/Fuo+F7rx5ZR6z9ta4tPLgitjB+6Ll9yuTn5l5HGO3fpXvwAUAAAAcACkK5zfiDxLpnh6S0XUpWhW6cokm3KgjH3j269enBoh8TaXcayujW9x590YvNPlDcirjPLDjp/MetcH8YJdIu9Ki0e7eRtRuJAbJIEEkgk6AYyMBs7fx9q5P4LpY6DqF/ouoRyW3iF2w0cgGCijcApBweCT7jnkUxnstp4q0e81u40OG6zqEGd0ew4OBk4OMHFdRXgPhW+8HXvj2e5tbe/h1uZpB5UyBY45Ap8wgDkMQGzknkmvfqBtWCivJ5fiPC99qEGn6Nf31vpjlL2eEJ8mCwyoz8w+U+nStpvHFivhVPFH2O9eydiCkaKZFAcpuI3YxkevegR31FeB3Pxt0MWxltNO1GVwOVdFULzxuIY4z+Neh6b4utNZ8MXGu2MN0Y40YNGEHmBgOcDODjNACweN9HuNeuNAhNxJfQFgwWE7SVUsQD+BH1qpF8RPDcmkPqovcRK+zyiP3pbjgJnPfr04rzH4a674ZsNM17XYU1K5u7fbJez3CJ5km9mxtAYgc5zzzXEXw8M6b4jtvE17pmuwWt1MbuCCeGNFZ92SfvZ2g4OMdCOxGQSafyPr+zuBdW0NwI5IxKgcJIMMoIzgjsas1wK+OtMHhhvEssF3BZbtqRyIokkOcfKN2Dznv0BNZmh/EK31HULO0utMu7FNQBaxml2lZl564Pynp69aBnqNFeXa/8TND8P6tNpWoxXsU0RXLiIMjAgHIIbOMH0qn4X+KOk69qx0tre4s53bbCZgMSHk49jgDGeuaTdhN21Z3XiXxLpXhm2S41S58pZG2IqqWZj7Advfp+YrW02+g1KzhvLZi0Ey7kLKVJH0NeC/Ei/wDDUvjPTbfXvtzC0QYgWFTDLuORlt2euM8Y+XFfQqKqqqqAFAwABgAUxjqKKKACiiigAooooAKKKKACiiigAooooAKKKKAKT/8AH2n0P8qu1Sb/AI+0+h/lV2gAooooAKKKKACiiigAooooAKKKKACiiigAooooAKKKKACiiigAooooAQkKCSQAOSTXyB4u+IWn+KNbjsb57mDw5buSywcvdEHjPoPTnp74x9aahZw6haTWdwGMMyFHCsVJB68ivO4fhV4Mibd/Y4cgkjfcSkDPbG7FITYnhLxvp2tvdRaTayJpmnWgd2ddrBsnCgZ9FPJqz4I+IOmeL7m4trWCe3lhQPibb84Ppgnp/Wt3Q/CGhaDFdRabYCBLpdsw812LjBGMsSR1PT1o8OeEdE8Nyzy6XZ+TJMAHYyM5wOw3E4FMZ1fWvhjWIdS+Hnjy4GktvlZv3AddwkSQdMd+Tj6rX3PXPap4d0zVdRsdRvLfzLmxbdA24jByCMgdcEZFADfC+i2+iaRDaRR7WceZOT1eRgNzH/PYV8e6zFqPgHx5cLo0e1y5+zxsm4PG/RcZ5A6f8Br688a663hrw/e6usIma3C4jJwCWcL1/wCBV5fot3ZfETxNpOtW0c8UWkwb59y4HnE/KgPfGCfpik1cTVz0KxsLHwz4SeK6VvIjtmkuyASzsV+c/UmvlXX/AA1qHg6SHxD4evXl0qZQ8N1GRlAT9xxznnj0OK+1760gv7Wa0uoxJBMhjkQkjKkYPI5FcOvw88PJCLZIbkWYdXFqbqRosjP8JY+p/OmM+Z/jFc3t3qGiajeQyok+nxSAN90MeWA9Oe3XpXrt5pvgbVdM07VNRvbi7eVI4Ih9qeSTcf4NoORg5yP8a9a8Q+GtK8Q2CWGo2wkgjYNGFYqUI44I9uKwtA+H3h3QL5b+ys2+0ICEaSQvtz3APQ+9AHexIscaIvCqAB9K+Q/DEcWm/Ga4ju5WLfaZhG7nks6nb045DYr6/rjfEngzRvEdzBdX0Di4gyUlhkMbZ4wcjqRgY9KAPl7xFBcXfxWkt7Uss0l/EA6nBUYXJ/AZNT/HMf8AFbwHGcW8XH4mvpnw54M0bw9cy3dnDI11KPnmmkLsTzk5Pc55NfLXxrlt7nxuwimjYJHHHIY/4WHUE+o/Tp2oA6z4+vG1/odsh3TCAnbjGQSAOfqDWj8b4Hh8IeHYpAVeNlRlI5BEXP8AKvUtO8CeH3u7XVy9xqEkaqYHubgyqABxjPX19j0xWp4o8FaN4onin1SKaR4lKoFmZQAevANAleyvuR+ANNtLfwhpFusEZT7OkjAgMC5GS31JJ+nSvnvxprVhffEJLXSYrWwnW4ENzqkhViWBALKG+VSuCM9Sfwr6o0bS7fR7NbO1aUwIfkEshfaPQE9B7VxWq/DTwzqurSard2kjTysGkQSkI7epHv37UgbPnf4WSxQ/EUsbpZYi9wBPI4HmDDYbPcnrXc/tA6G4js9ft41wh8mdgozz91j6+n5V6jZfDTwtZX8d9DYN5scnmIrSsUBzkcE9q7TWdKs9a0+fTr+LzbWdQHTJHQgjkehAP4UxnlXwmXUdahXxLqpQlrdbO0Ckn5EJDMQehJHb0PFeL/ER2PxWZSSQLq0Ayeg2R/419haXYW2l2UFjaR7LeBAiLnPH1rhL74a+HL3UJtRlhuftcspmaRbhwQxOcjB456elJKwkrHgXxfYD4hQgFj8sGcsDjnt6V638bfDY1jw8NUhVjc6ePM2qM5jJG78h834Gt/U/hroWq6gdRvXvZrkkZYzkdAAOnTGM8Vl6x8RdI0bWr7w5qUMyRW1uALg/OJCYw20j1IOPr9apFLc4P4PteeI301b6Imz0FZDBIc4d3I2g/wC6AcVzXx889fFVm8hbyRbIY89PvNn9a+h/hvoi6F4ZtINrCWYefLuGDuYDt2wAB+FaPirwrpXim1W31KEnawZZI8B1xngNjpyeKQjMtR4W1OXTfEbwWf2u5CR28r43byOFA/vDpnGa+YoOfi8P+wr/AOzV9KeHPhz4e8PXa3lrBJLcIco877tp9QOmfesxvhZof9qHVUudQS9M5uPNWYZDk7s9PWklYSVtEeEam2fjJ0x/xMI//QVr7QryyT4ZaNJqr6v9pv1vmmM/mrKBh85yOP0r1IDAAznHc0xnx58cnDeNLdWycWsYGTwPmP8AjWj8dAGXw6gI3fZu3XHFc98dblW8cIiyBjFbRqwDfdJycH04IP419AWHgHSb6TTdWvrq+1CaGKNohdSq6AYyBjbyMnvSQkeA/E6xvrQeFmufNFuumQxruPCuB8wwOhGV+vHPp3Hx3ljOiaBF5i+Zy23PONgGcele6+JvDOmeJrJbPUYNyIwaN0O10Pse2elc3/wrvSZbqwuL26v702CosEdxKCgC9MgKM54z64FMZ4v8Z1KeEvCCEYYQgEHjH7tKxPid9ofwt4QkIkMAtNpYk7Q2BgfXA/IV9I+L/A+l+LZreXUZLkG3UqixSbQMnJPTrwPyq6PCWlNoP9g3CS3ViPuid9zJ6bW7Y7YoA8V+LH/JN/DX1t//AEQ1Wn8QQ+Efh1pd3NHCNfktTDaebHiUIXPfqFCnPoTj1rupPhlo9xFY295eajdWtkSYbeWYbACQcHC5I4x16Vd8VfDzRvE93Dc3r3CGGEQxpCwVVUEkADHvQB4R8GfDcV7c3Xi3Wd/2ayYyxvIDh5BlmkPHO3rx3+lZHxb1S2vvFOnapauzWstrDKjgYJAY9M9+CPqK+gG+GlibBNNXXNcWyQttgFyu0A/w429OT+dbHiTwHofiKxs7O7ilQWaCOCWJ8SKoGMZIOR0PPcfWgDlJ/CnhyW/0vxRfa5qE8rSQvbNPMhEjDBUYVM9Rkgd814t8SYr0fFMmxZUu3uLU2zN037IwufbIr6I8K/DvR/DdyLmGS5upEH7v7SysIznOVAAwff3qnc/DHR7jVX1Y3V+Lxp/PDmYNsYEEYyOgxxnNJq4mr6M8S8B+Kbnwp4y1G38TZ866k8q5uGIJjfPDE91/QDmvsFSGAIOQRkGvN/Evw60XxHf/AG++e5+0FFRijhQwHQkY613mnWgsbSG1E00wiXaJJm3Ow9zgZpjPmz416hoUGu2kbacl3q4jVWaV2EUa5JXcoI3HnODxjGc9K8z8m4j+IVit1dpdTi/tt8qY2scp0x2HT8K+ovFHw40LxLqLajdidLh1CuYnwGwMAkeuAB+ArMf4SeGDNFKi3cXlqo2pNgMRj5jxnPHYjrQB67Xxl4qS6T4uwfas5bUbYx/Nu+Tcm36cdq+y40EaKi/dUACuS8U+EdL8TeQ94ssVxAcxXNu2yRfxwe/P1FAHzh8VhJe/EqytbJs3I+zxjH8Dk5GfwINV/jjj/hM4D6QRfzNfRmm+B9Isdcl15hNdalISTNcMG2k9wAAAcce1fN/xukSbxmiI4OLeNWKnO05OfxoA674+LCdH0Fvl87JHXnbtH6ZrE+J6PF8OPCayIyMCuVYYI/dmvYbj4d6XrX9nXWpalqV8tvGvlpLMhQrwccLkg+ucn1rf8XeDNO8VxWsF9JcJDbZKRxMFGcYz09KAML4XaTp8vgTS4ZrOCaOUNM6SoHDPuI3YOeeK8g8YXdlcfEeG30K18nWTdoj3c8m6IOABkIPTvn06V9L+HdFt/D+nJp1pLO9vGSUEz7ioPYHA4zn864XXfhdoWs6vLqsst7FNK290hkUKWx1+7kHv160AfPvw3WaH4nQxXc4e4S6uFllGBvfZICefU/zrtvj7oxtrux1+FgvmYt3A67xlg35DH4CvRrb4TeGrXUUvrf7bFsYMsKXB2Ag5643e33q9A8Q6HZeINLm0y+QmCQcMuNyEdGUkHBHrQB558L1vNaWTxTqkSrczxLbQYH/LNOC3Pdmz+VfNduW/4WNJFfXUtkW1KRJJ45fLMeWI4Y9Bzj6V9x6Tp8OlafbWFuWMNvGsaFzliAMZPvXn3iv4ZaF4lv31Cc3FvcyACRoGA3Ed8EEZxxSYmrmdpXhLQdA1O8uLXULu41NrSWZ1kk3blbPzMQOefU+/PWvmjwjDrU82tR6NMqv9gledDnc8QZchcD73Ix+Prz9haB4J0jQNNurCwEyfalKzXDMDKwxjrjA6nt3qj4V+H+leGL832nzXYkZDGyu4KsD68eoBpjOE+Bfi5dS09tAuSq3NopaDC4DRcccdwSfqD7E19AV5FYfCnQ7C8jvLe5vo5UYONsoUZBBHQe3SvW2XKlckZGMjrQB8XeHhn4wS+2rXP/oT1ueBOPi/qQ/6erz/ANCevXNN+FukafqiapDf6it2khlVxIn3j1zlTnv+dX9N+HWlafrI1qO71Br7zPMaQzD5yTyDxyD0xQB5J4xu9KufH1va6BbQRayLlVmvmcmNX5DDy8YLj19Rjr0x/gurJ45ulZ97CKYFsYydw5r2bVPhT4c1LWJ9Wl+2JLM/mvHFMFQvnJbpkEnnr3qbS/hfoGl60mr2j3iSxyGSOHzR5aH0HGcexNAHqTAFSGxjHOa+Kvin4gPiXXIPDOi24jsbKcwRxRoArzZKlgAOB1A/E96+zby3W7tZ7Z2ZVmjaMshwwBGMj3rybT/hLomnXsF7aXupQXELbkaOVevvlTQBSvIvDPhDwpP4WvR5kpsTcXEcJIad+AWDdiWAxnsO4FeAf6Zc+EtUn0+RLLQEvk/0Nm3ySSEDqxGeAAcfzxmvqJPhxpBe+lnutQubi9g8iaeeYO+Mqcg44Pyj2xxjFY9n8IfDdvb3EEj3s/nAAO8oBjPquABn6g9T60Aee+GBv+D+tqnzMsjkgHpgoT+nNL8EZdI1XStT8O6nDFN5souBFL0cYA49xtzxXtPhfwLo/huC6htvtEwuUMcpnkzlT1GAAB+Wa5AfBrw0tz5yT6gqZP7kTDbgjGM7d2PxpCMP4u3HhjTfCun2kVpFc5Zxp6QzfImOGYkHJAJ6dzXifiqW7n0zQXubu1ZJIGaKzt1AFvHuOATkk5x39PrX1l4m+H+heIbCzsZoXto7MYga2IVkU9RyCCD15HWuXk+DfhlraKFWvVZH3mXzQXcYA2njGOM8AHk80xnD/GV9ngHwzxnJi/8ARJrvPATqfhXCm6MMbG5ICdwGcE/XkZ9zXUX/AIE0e/8ADVv4cnNybO3YPG4kHmBueckY/iPbHNVtC+HmjaJpl3p9s9232qN4nuJJAZAjdVU4wBx6fXNAHx34YXXGh1ZdGLqBZsbrZ94xBl3YPrz09Aa+jvgf4sjv9MXQLjy0ubNf3JGB5qZJ6eo/Uc+prsPC3w50nw1dtdWdxeM7xGGRXcbXU9c4HsDxiszRvhRoukajBqFte6gJ4JPMj/eJj6H5eR/nmgDyOWaOD40PJNIkafbACzsAMmPA5PuaxtVkF38XyLebbjUkQuoBwVwGHPuCK+g/Ffwz0PxLftqEzXFtcOB5jW7AByOMkEHn/AVj2/wf0C3mjuIrrUBcRsHWXzhu3A5DZx1zzQB7TXy/8XL3TYvFlklraTyeIFEPkS+cBEj78plecn8h0r6djUoioWZyoA3N1Pua8u8U/DLRvEmrnVri4vILhgocQuoVioAB5XOcADr2oA8P06C5tPizapqOoJeXhuAZ5lQou8oflAPYZAFfYlePf8Kl0BdRhvY575BHtbyxLnc4/iLEZ568d/TpXr0aLGiogwqgAD2oA+T/AI+/8jPpJxkfZl/9GNUXx2/5C2hE9BaD/wBCr2nxj8ONM8Wagt/e3t9HIsYjCxMm0KPTKk9ST171Hrvw10zXZIJNR1DUZ2giEUe+RBtUemFH40AcR8WrrQIPDWkLqVl9pv3hX7OI5NjoNnUnByucAj3rxPxkt4W0Ce8v4rhpbGJoreNQq20ecKmAfQZ//VX1T4m+HGk+I7XT7e8ur0GxQxxyq672U44YlcHGPSsKb4OeG5IYoln1BGjGDIJgWYe+VwOp6AUAeqaA2/R9PfAG62jOB0Hyivnv9o8ZtdHH/TST+Qr6H0bTYNH0630+2LmGBdqlzlj3ya5Lxv4Is/GJtftl5cwrbhtqw7eSe5yD6UAfLI1zXdDvvCt3rEfnWNvBHLZRZwhi6Z/3sY9/u9sV7n8Zb+HU/AEd7YzCa2muIm3xnIxzwceh49iK6DWvh1bavoem6RPqVyUsCfKlKLu24wF4HQDH5Va0PwHb6XpN5osmo3V3plyjAwShRsY4+ZSBkdOnTPOKAPH7cqvwJutmd3mYbcARn7SvT8MfjUGhxyv8ENVy7KDMWQ5z8okTI9gSCPxr02D4XW8ekjRZNav5NM88TmAqn3h1w23IB9Px9a7LxD4VtdX0AaDBLJYWQ2gi3AGVHO3nsTgn1pISR84eAwP+FVeKiFXcZsEnHTanr+P9Oau/CueZfh94sMRYOitgjkgGPnHp3r1Gw+GaWGhX+hwaxcC0vZA8uYkLAAjgHHcDFbXgnwJb+Eoru3hvp7q1uh+8hmVcZ6Z49uKYzxL4GfYtQTXNDu1ObyAHcDg7RwQD6/MD+FeiePND0/w58NdX0/TmcxLJE7B33MGMsfX8qhHwZ0mG5kmtNU1G3DH5VRlyo9M4ziuuvfh/YT+Hv7BgvLuC3eQSTyja0lwQcjeSOcEDGMdBQByX7PxT/hGLtV3ZF6xbPrsTp+GK9H8f/wDIp6x/16v/ACpPBfhaDwnp7WFtdz3EbSGT96F4J9MAenfNdBq2nw6rp9zp9wWENxG0blDhgCMZHvQB8n+C/wDklfikf9Nh/JKk+Hs00Hw08VyQFhJuxlc5AKqCePYmvQ1+DGmLbvbDW9VFu5DNErqFYjuRjBNdn4N8CWnha1vbKK8nurS8BEsMwXGSMHkAHpxQB4j8EE0/WNN13w3esQbrbJhHwWUcHH0OK0fipoun+F/B9vpmioDAb/ddOXDvu2kjce3b8h689WvwX0iG5kmtNV1G3DH5VjdcqPTOM4ruJPAGhv4efQfJfyWbzDOxzKZf+ehbu3J9scdKAPKfDehab4p8BWK6p4gkjs7FmaREEaCBstwxIz0bv1zWD8cUjht/DUcM5nhW1KpOxyZBhcMT7jn8a9F0r4Q6bYSDOrahJbMwaW33BUlA7MAORXV+NfAem+LLe0ilke1a0G2J4QOF4+XntxStqFjlPHrbfhBnH/LlZ/8AocVeVeCQD8J/FJwAxnAJ/COvc2+HVmPDcvh+LUbxbeeRXmkbazPjaQORwAVGAPf1rL074YLp+i3uiRa5dCxvHDyr5UeSeO5B/uimBwXwOZW8L+JflIbBycHGPLNZP7PeP+Eg1HH/AD6N/wChrXtPhPwBF4ZstRsbbVbp4L1CrK6J8jYxuHHXHFZ3g74Y23hTUxqVnqt08mxkKOoCOCOjY5Izg/UCgDwfwBEknxXRZFV1F5dMAwzyFkIP4EA07w1Jj4uldxfOpTfMeMff4/Dp+Fey2HwpGm64uu2euTJerM8vzQAr82cjGR6n86m074WR2HiCHXY9Zna5S5NxIGhXDknLD2zkj8aAOA1Fmb45xgkkLLEBk9B9nBrL+IMs8XxcsmtmdZfOtsFOuPlz+mevGK968R+CINV1uz160u3stStiCXC7lkA6Bh9OPoaoaV4BVPEQ8S6tfG61Ldu2xLsiBChQcEk8AeuKTE/I9Tr4+0drm9+MwGrEeal5KAM8AKjGPGe3C4+tfYNeX+KPAUepa1D4i0y8Njq8TKxZl3xybcAbh1+7xx2pjPMvF+R8YdIMSsG/c7iBjPXJ9xjj8K4/x8ob4tbWAIa8tAQf9yKvoLQPBMlr4gfxJq1/9t1N0KgJHsjiJGMryT93j8TWR4i+GcWs+JJdfGqSwTs8ciIsYYKyKoHXr90GgDz/APaDRUvdEMcfzlXHHpla5r4vG5fxF4dW5RQi2cG3A4JLfN+v9K9tbwFc6vrdrq3iTUo702qhI4IYfLQgZOW5Pc54q/8AELwBZeMYISZja3lupWKVRkbf7pX0z+NAHmn7RCRvY6MwVQ/mPg4524HH0rnviTK6/DTwpErEI+0sB3whx/Ou0m+EE2pQWy6t4kurh4E8uMBflRewGSe2K9BufA9peeFB4bu7mWeKLm3ndRviI+6RjrjJH0OKAPKviTaww/CfQlVABH9mcY4+YxnJ/Hcfzrl/HlxcXXwu8Ky3SsJfN2/MckqA4U591AP416rcfDKW+06x0e/1ySTS7Ji8UUcKoxYk9W7jBIHfk9a6/wAaeDbTxTpdrpjzvawW0gdPKUcAKVA57YNAHkuoQIPgWi4BwiMCVHBNyP8AE1xfgnzR8MfFe7f5e9Nmc46jOK9lufhxc3Ohx+H5PEM50uOUOsfkLvAyTt3dxk559B24rqr/AMHWj+FG8M6c/wBjtWUKX272I3BiT6kkcn3oA8h/ZzQrb6wfVo8frXs3xBTSpPC+ox61M8ViyDe0f3twIK7R3O4Dj8+KxPh/4F/4QyS68nUnuIbhRujaML8w6HP0z+ddJ4z8PR+KdFm0qWdoBIysJFGcFSD0oA+OL2aVvBz2ulWzrocV+C1xcyAzSSFem0HCgDHT296+qfhGyt4H0naoUBZBgeokcE/j1rhU+DFsunyWf9vX21nVwvHlgjPJTvwa9O8D+F18J6Y1gl7NdKXLgyAALnsAKANXxT/yL2rf9ec3/oBr5e+BHnrea49qM3IsT5Y65fPH64r3bx94o06wguNCdy+oX1nMIoxgKDsONzEgDJrxf9nKN21DVpwjeWIVUt2yWyB9eDQByvwcsrrUvEGrWa3/ANkmms5Flk8sOWBdQwAPfnOfavbdD8K6b4S0nxNa2OsyXspsnM1uzL+6OxsEgdCapX/wasX1WTUNO1e9sNzFlWI/MhPXDdccn/GtC7XSfBunSeGTPPcanq1vOftMqjMr7SBub9AOf1oBM81/Z4IbW9TI6fZf/ZxWR4EGPi2x9by7/wDQZa3f2foJTqWrOnyYtgm8jIViwxx+FejaN8MDpfiNNfTWHa5Fw8zL5A2sHzuXrxkMwz70AeKeBdQgsviY099ISHupolkc5wzblGSenXH419MaX4Q0Xw/eahf2CyRz3kbh4zJlcdTtHbmuV8YfCuw8QarJqsF5JZXEuDIEUFWYfxex9ffmuh0LwdNo9ncbdYurnUpEMcV5ckyeQvoik4FAHiHwBRG1nWGeFWIt+MjPBbp0o+AbY8TamD3tW/8AQ1r1Hwv8N5fDEl1LputyK9xF5TM8CnA9R7irngr4cW3hPUjfwX805aMxlJEA6+4oA9SuIo7iGSGZQ0UilXU9wRgivi7x9rH/AAlmvWPhrQYwun2bi1tkAwrP90t3O0Y6+gJ719jatZDUdPubIyyRCeMxl4zhlBGOK8h0H4Vjw9d/bdM1yeK62lQ7wI4AIweCOvvQB1um+F9JtPDs3hSNkEktuWuNrZYuwx5n5gY47Cvl7wZqGt+HNT1Xw3bWjG/vR9lVC4GyQH72SMEbS3PuDX1N4V8JNoV/eajcardaheXahZJJ8dAcjA7D26UieCdPHi6TxOzM05UbYsYVX27S3ucfrz1oAl1DwlaXHg9vDcagRrb7I29JByHOMc7uT65PrXyr4G1bVdJfVfCkELG61IrbKSf9SwYhj9Nhbn1Ar618XeK9N8J20FxqPmkTSeWixKGY+p5I4FcD4Y0zT774ja7rFkFEVqqx5jGFaZhhz7ng59znvmhq4mrjPiJ4P0+58M6VosepRWlzbMI7ITuFE74AII9T6joT715F4L1LWvC/iWw8N61ZCUR3K+SJ2YmHcCN0TA42n06de/T6S8ceEYvFkNoj3ctrJay+YkkQG7/63SqMngya+1nS9T1bVDd/2aB5MYhCbnBzuY9zkA9ulAz528SO5+LrH7QIWF/EBK+CFG1R3/Kvd9I8Hxab4wGtXuvNd6ncI5ETxqhcbdvAB6AY6U7xx8NtP8V36ag11La3IQI5QAhwOhIPetPwn4LGgTSXU2qXd/dmIwxyTtkRKeTtBzjoPyoA+ffgzCj+PrmRlViiTMpIztJOMj04JH40z4Uvn4kyjHV7j/2avYvDnwzfw5qv9qWGsuZyGDrNAGVgeoPIP61N4Y+Gkfh/XxrUWpPLKS5dHjGDuznGDx1oA8g+I5/4upbe01r/AOy19gV414h+Gsms+Izrx1gxzCRHjQwAhdmNo6jPSvYog4jUSMGcD5iBgE/SgD4/8a6mLH4tx3d8nkwW9xBluvybV+b9Sa+hR4L0QeJR4n3zG8kIKKZR5ZbbjcBjJOPfHtWR48+G+n+LbqK985rS7A2ySqN3mKMYBBOBjnmrPhXwO+i3P2q81e61OWNcW4uWLLCcYyAT1xxQB4B4FXPxgkbPS+vP/QZa+y68Y8P/AAyOkeI08QNrDTXIleV18gKGLhg3fj7xr2egD4w8Q6Xq3gfV5PE/hy+W806eaQGSJi6qcnKSjPIBzgn0B64r0e31SHW/hBqL21stuYg6SxR8qreYHOPQYbOO30FdbZ/D2awtdRs7TXJltdQ3edFLCrjnP3c9OD19s1pP4CtIvCTeGdPu5LWGVt082xXeU5yc/XA6dABQJKysfO/h2Mf8Kj8T9Mm8hBOP9uKu/wDgrIW8C68CSQskuOen7oV1UHww+zaBd6DBrMq2l3Kssu6BSxIwcA9uVX8q1/DXgSTw5pGoaZY6sxS8Od8kIYocYOOecjHWgZ5J8B7a0utO8RW2oRiS1kWJpQxOCo3ntXI6lc33xQ8braQsn2SJ2jh2khEgU8t9SP1IHavZtO+FU2mWN/Y2XiK4hgv0EdwBCDuUZ468ZyQfY1Z8MfDGbwu10+l69LFLcxiNpDArFQDnjPFKwrdTgPj3JaxWWi6Xp8kflWjSI8CH7hCptz74J/Oumh8PWXiPQ9D1zUfEhit7OBFj8uNIxCwwCufUMAPwrrR8N7ObQbzSr+9lup7q5+1NeMg8xX46E57Aj8TWf4e+FdrpN1bvPqt1e2cLbxZy/wCqLdiV6cHmmlYErHl/xNAHxR0w4HMlrnC4/jHfv9fw7Ve8V/8AJZdP/wCutv8A+givSvEHw4OteIhrsmryrNHJG8MflAqgQgge/T9aq3fw0ubzxJH4juNedr1JUkGLcBflwAAM8DAoGeb/ABrIPjrRPnViIohtHVf3p6/5/wDr/WA6CvIvFnw3j8Sa+usy6nJC8YQRRrGCF288nvzk163GGCKHbcwAycYyfWgB9FFFABRRRQAUUUUAFFFFABRRRQAUUUUAFFFFAFFzi8jHqpq9VJ+byP2Bq7QAUUUUAFFFFABRRRQAUUUUAFFFFABRRRQAUUUUAFFFFABRRRQAUUUUAFGQe9V7u3S7t5beXd5cqlG2sVOD7ivkj4V6teL45a2uNRuWtVEylZrhiuADjOTj0oA+v6TcN23I3YzjPNQW11b3S7reeKZfWNww/SvHfixo2sGSz1/w/czQ3tsvlTbZlRfK5IJ3EA4JIx79KTdhN21Z7RuXdtyN2M4zzSgg9DXkfgHw9qMlhfar4hvWn1PU4/LMkM4PlxAYAVkO3Ocn5eP1rzT4H391L4o1K2uL2eZEtmCiWUtkh15we+M0xn1JNFHNG0csayRt1VxkH8Khs7O2sovJtLeG3iznZEgQZ9cCpIZ4pwTFKkgBwdjA024uYLZd088cS+sjhR+tAFiioo5opU8yORHT+8rAj86BPEekqH/gQoAloqGKeGYFo5UcDqVYHFEM8M4JilSQA4Oxgf5UATUUVRnvYEdoEmha6wdsJkAZjjIGKAL1cve+FPD15PJdXWkWck0h3PI0Yyx9TXmHgXS9b/tmfW/FOry20rO3k6c15gKD6qDjbzwv41654i0tNb0i705pGjE6YV0YqVYHKnI9wKANK0treyt47e2ijhgjGERBhVFWa+ZvClh4z1W9h0DW7yRNKsn3ySRyqXl2N8q7s7iM469hX0szLGhZmCqo5LHAFAD6KiiljmXdFIjr6qwIryfxL4+jtfFGl+HdMeOWaS5Vb1+ojGR8g/2jzn0+vQA9doqIyxhlQyJuboNwyaRp4ldUaVAzfdUsMn6UATUVgeKrm7tNB1Gewillu0t38lYhlt2MAgd8dfwrxE+Ftb0zwVe6vqviDWU1ZYWn8qO9cJHjkKRnn3x647UCbsfRtYV54f0i9vUvrrTbaW7QqVmeMFgR059q8c+BOt6hqdhqR1PUZ7kRSLsa4lLleCTya9/VgyhlIIPQg0DFoqN5Y4z87qv1OKkBzQAUUUxpEQ4Z1BPqcUAPorO1e2N5p9xAtxNbl0OJYH2uvfg14N8E9c1XVdS1aHUdQnulhRdolfODuIzQB69e+DvDl9dS3d1otlLPKcu7RDLH1PvXRWVpb2FvHa2sKwwRjCRoMBRnPFWVZWGVII9jVe7CPBJE8xh8xSu9W2suR1B7GgCzRXyb4C8Q64fiGujzardXNolxPCyTPu3qivgn3+UGvrFiFBJIAHUmgV9bC0UxHSQZRgw9Qc18j/EXXdb0XxzNZ2es34tmeN/KMxKru5IA6Acn8PpQM+u6KhgkV0X5gW2jIzzXA/FDVtT0nw6x0iOVr24lWBDEhZl3Z5AA68YB9T64oA9EorivA2kavpWmf8TvVJ769lIZw7bli/2Qe/ufy9+1oAKKKKACiiigAooooAKKKKACuO1DwT4b1G6mu7vSLeS4mOZHORuPrwevFdjRQBWsrWCxtorW2jEcES7UQHOB6VZoooAKKKKACiiigAooooAKKKKACiiigAooooAKKKKACiiigAooooAKKKKACiiigAooooAKKKKACiiigAooooAKKKKACiiigAooooAKKKKACiiigAooooAKKKKACiiigAooooAKKKKACiiigAooooAKKKKACiiigAooooAKKKKACiiigAooooAKKKKACiiigAooooAKKKKACiiigAooooA4rxd4K0bxZ5LalC/mw8JLE219vPy59Oc1seH9A0zw7Ziz0u0S3izlsclzjGWJ5J4rdooAK4/xV4P0jxSITqMUnnQH91NE5R19s12FFAHP+H/DmkeHYDDpVjFbhgA7qMu+Om5jye/510FFFABRRRQAUUUUAFFFFABRRRQBzPibwxpfieCGDVIGkWF96FXKkHGDyK0tG0my0WyjsbCBYYE6AcknuSe5rUooAKKKKACiiigAooooAKKKKACiiigAooooAKKKKACiiigAooooAKKKKACiiigAooooAKKKKACiiigAooooAKKKKACiiigAooooAKKKKAKMnF7H7qf61eqi/N4nsD/Kr1ABRRRQAUUUUAFFFFABRRRQAUUUUAFFFFABRRRQAUUUUAFFFFABRRRQAV8LeAtDsfEHjmSx1GNpLYyTO0YYruxuIBI5/KvumvkvwV4e8R+G/Ej67caBeTWgkkQrEUMmGyMhCcnr9PegDJsnbwF8TGsbJne1M6QmPeQGSRQQD67d4P1Wpr/WD4m+JKwatZ3F7ZQXEkMdjbnIITdglScHkZbpxn6V6D4U8I6xqnjOfxZrlqbSLzTLBbyEM54KoDg8bRjr3Fch458DeINH8TnW9BS4uxPcNcq0I+aJyclTjtyfw4NAHV/CvTPEGm+ItQEtjdWWjTBpEhlACqScoAM8HB5x+NeU/DbwzbeKPE+pWl5PPHDHHJIwhbaX+cDBPpzn8K+kvDF34uvGk1TXLaK0t47c+VYQJl5W65OSSDxwM9/z8g+Gul6/4S1281HU/D18YbuF1VYNsjKdwbkA+2OcdaAMj4LX09t41nsIvOa3lSVWG/IUKchiPqAM+9Zw11vFnxA8zUILq+0+OZ/Kso0Mg2KCANuRjOMk10vwt0HxDpXiz7fcaLcx2029JWcBfLDZOeSM4IFZniLwb4l8M+MW1rQNJNxbrOZbYp+8AyOQVB3AckfyNJpPRiudh8PrHVrPxBqNjJo+oQ+HL8SqIblSFiBBIyMnHHy8HuOteTeA9KXxB4xk0q6urpLYtKf3cpB+XOOa+mfDN94uv55NU1yy/s+yggOyxhAd525OcZJBGAAOP514h4A0jWdC8WtrF3oepfZmMpwkGWG4HHf3pjKXgC0lm8W3/hpdQvYNNkeaORIJdpdU3Yyf54680/4QXc9p49FisszQP58ZGSRgAnn8VH41reBrPWNG8XXOs3nh/Ufs85lICw5ZNxJH+H41neAPDus2PjW21K90K9FsZ2O5kI8stkBjj0zzQ3cD7Er46+PVnHaeKrWe1/cyXFsryMnBLbmG78gB+FfYtfN3xu8LaxrGp2F9pllLdRpAY3EYBKkMSOM553fpQByHxotbeG70S8iiEU1zaKZ3U8vgADP0HGa7f4ueKZ9I8KaXplrLLHc38C75FOP3YUbhn3JHT3rifFmg+NfEcGkyz+HhGttb+UiRuN+B3YE8E+lekfELwbd+KfC2mz29o6atYxBfId8ErgBlHYnIBHT+lAHE33gbUZdJ8M6p4ajD3LRBrmUNtdnYhstk8qDkdfSsj4m+JrjUvF0GmSSTS6fayRRTW0IOJXyPMAHBOc7efSus8DXPxDsNPi0CPRkhjifYl5crtEKk5PfDAc+vX6Vn/FHwPrUXiGPxDodm1wCyzSCBdxWZcHOzOSDjOBnvQBJocWs6P45+0+H9B1aHQ7h40lguYGRERyCxUHgYOSOeOQeK8wuNEs5fiO2lBXjtG1Hy9qMchd3Y9a+mPCOs+L/EF3btqGmNpFlApMzPHhrhugXawyo75H59K8Z8UeGvEmmfECXU9P0ie9U3QuIZFiJjbocEjpjJHJHSgDQ+N2nwaNLosemh7crC8e5ZGyVBzyc+5rlfHWhSeHNF8P6muqXVxd3qeY3mSH5flVhtHoM13fxc0zxBr95pMcOjXMk0NuDO8S5i3tglVbPQHjJrO+JVtq2t6F4dtotB1OO4s4mWVTDuHCqOMf7p7Dt7UAdh4/uJrz4WWV9NNI10BBJ5ocglj8pJx14J61ieDZ5Lj4Q640ru7ATjLMScYFT+JX1O8+Gdjpcegap9r3pC8f2dsrsOd2MZwcDnHeszwsNRs/hprWlSaJqhvpJGSOIWj5YOANw46DBzQJs4jwH4aGteGvEN5JqN1AllEZBBE2EkYIzDd6jjFep/BXXbpPDGtpcGR10zMkSufujaxKj05U/nXNfDK31Ox8OeJ9Om0TUxPdW5EWbcqGJRlxk47muo+EnhrVtPs9e03V9PntFvoVVJSQQeGUjjOD8wNAzmfhnAPHOr6xca85vX8n935hOIyx6qAeMdgK6X4I+Ibua81HQLy7edbcF7fzDkgBsMATzjocduaxPBtjqXw/vtbgvtOvHEsJW1mtoi6yMOmCBx1B56V1/wc8HXui/bNV1a2MN1cfJEjtllXOSSOxJx78H1oA9j1q8/s7S729C7jbwPKBjrtUn+lfL3w70P/hMdP1zW9YuZ5Z0LJbMJmBhfaWZgPT5gAOnXivqHWtPTVdMvNPdtq3ELR7h/DkYB/Cvm/wAHy6p4K07XNAvNGvJZ5tz20kULOsrEbAMgHg4yPxpdRX1N/wCB3ia41ayvtEvZnlmt8yRyuxZijHBBJ9D7968y+FHhiHxFrGrpcXl3bxRDOLeTZvyxGGPcV638GvBt54fsrzUdSgaK8ul2JCWIZYxzyB0JNcZ8MTqHhDUtQm1fRdSSC7+VJY7dnAIJPPGcfh+FMZF8PNUvPDnjy88OCZ7iyknliAdiSu0MysPfgA/U0zwfayfEfxRqbeILiWe1tQzJbh2VVJYhQuDwBz+mc10Xw18L6lfeLLzxhqlnJZxyNJJbRONjFmyMlTzjaT9SQa4/Q4fEHw/8W31wNDvr61k8yP8AcRttkQtlSGwe4H60CaurGR8NrcWfxThtldnWG5uowzHJOI5Bk+/FbHjvxLceIfHcOiC4nTS4r6O0aJW2bm3hXJx75A9gKr+BdI19fHEWtz+H7vyvtUjyqybQm/cMgtjO3dn3xW3498IXejeM4fEdvaSy6W13HdTtCu9oyHBfK9eTk/j1oGV9W1KbwN8RorHR5JIdLkkgWSzDkxlWChsKT16kH19uK534xMT8QJYwSPMWBdw6jgc13R0K78bfEBNcisriHR4mifzrmNo/NCAfdHBOT/L8K574s6FrV741nvbDSbu6hiSFy0URIOFHAOOeh6UASfEXSb3wLc6Zf6Tqt7mZGDyPNuLOOp9wQe9bXxf1OebQPD2t2d5dW8t1GA4ilZAcru5AOMg55qP4hHU/iDd6RZ6VpN4sUSb5pLi3aNY3bqpYj2q38a9PddK0LR7CznkNspOIYmdVUKFHPrx9aAPX/hrPNc+ENJmnleWVojueRizH5iOSa7ivm2TWfEWh/DfSm0K2lWeBmiu2a3JeEZJBCsOnI5wRXqfw08SXHijw7Ff3caJcK7QuUPDlcfNjtnPSkK539FFFM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F+LyP3B/rV6qT/8fafQ/wAqu0AFFFFABRRRQAUUUUAFFFFABRRRQAUUUUAFFFFABRRRQAUUUUAFFFFABRQTivFde+MGgaXetaW8VxfFOHkiUBAfQEkEn8MUAe1UVznhfxFp/iawF9p7vsDFHjkGHRvQjJro6ACiiigAoornPFPiKx8L6d/aGoeYYi4jVYlBZmIJAAJHoaAOjormtF8QQ6zop1i3s7uOEqzJHMgV3AHUAE8HtXC/8LY8PHSo7xGlku3IUWKKTIDnHPbpz1oA9foqOFzJEjshRmUEqeqn0NSUAFFFMkdY0aRzhVBJPoBQA+ivJvDvxN07xBrEemWOnX773ZfP2DYqgHDHnIBx3Fes0AFFFFABRRXkOufFbRNF1efS7m1v/MgkEckgjXYD6/eyRz6UAevUU1GDqrDowyKViFBYnAAyaAForzu28aCW4gkksHTSbq5Nra33mAiRwSMleoBIOD7c4r0SgAooooAKKKKACiisvWtTh0fTbnUbhZGht0Lusa5Yj2FAGpRXBeEPHWj+LZ7i304ziWBA7LLHtypOMj9PzrvaACiiigAoIBGCMiivML74neHNPuJLa9e8t5kOCktq4P1xigD0/pRUcMizRpKhyrqGH0NSUAFFefa18QvDui6lJpt3cyfaoyAyRxF+SMgcd+eldzNcLFbPclXZEjMhVVyxAGcAevtQBieKbLVb/TWtdIvIbSaRtsksqFsRkEHb79Ks+HtIt9B0u3021B8uFcbjjLHqScdyawYPHXh6fS5dSGoRqkKkyQOwWZSONuwnOSRx611enXiahZwXkSSJHMgdVkXa2D0yKALtFFBOOtABRRRQAUUVwmjeOdH1nWptGtPtBuoWcMWiwvynBOc0Ad3RRXHaP4x0fV9avNFtJna7td2/K/K2Dg7TnnBNAHY0UUUAFFVL66WytZrlo5JFiUsViXcxA9B3rjvC3jvRvE93JZ2DTiZE8zEqbcjOOOfegDvKKKKACiiigAopsjrGjO7BUUEszHAA9Sa5DxV4w0vwvDbTX/2ho7gkRtDFvXpnr0/WgDsaKydC1a11zTYNSsixt5gdu9cHglTkfUGtagAooooAKKKKACiiigAoopCcAn0oAWivPtD+IPh/W9SOmW1xIl3uZVSWMqHI64PT1/KvQaACiiigAoorzW7+JXhyx1SbTLya4t5YnaNpJIG2ZBwcEc4yDzjFAHpVFcVr3jfQtBW0a+uXVbuPzYSkTNleOenHWun0y/t9UsoL60k328yh0bGOPpQBeooooAKKK5vxR4htfDVpBe30cxtnnWGSSJN3lBgfnYf3RjHHPPAPSgDpKK5CTxhogvrCxhvFuZ75sRC3/eAe7EdP/wBddfQAUUUUAFFctr3ivRtAurS01G78qe6IEaBC3GcZOBwM+v8ASupByMjpQAUUUUAFFFFABRRRQAUUUUAFFFFABRRRQAUVz9t4i0u4vbywF2iXVocTRyHaQODnngjmpdB1yw1+2kutOlaWBJWi3lCoJGM4z1HPWgDborndc8S6NoLxJql/HbNKCUDAnIHXoPet6GVJ4kmiYNHIoZWHcHkGgCSiimsyopZiAB1JOKAHUVT1C9ttOtZbu7lWK3iGXdugFUdF1zTddikm0y7S5jjba7KCAD1xyKANqiiigAooooAKKKKACiiigAorI1TWdP0l7Zb+5WD7TJ5cTMp2lvQnGB+OKJNZ06PUbfTGu4/tlwheKIZJZQM5yOBxzz1oA16KKKACiqGo6jZ6Zbm5vrmK3hBC75G2jJ7VJYXlvqFrFd2kqywSjKOvQigC3RRRQAUUUUAFFFNd1jRndgqKMsxOAB6mgB1FZGja1puuQNcabeR3MSttYoeh9CDyK16ACiiq9zcw2sEs88ipFEpZ2P8ACBQBYorm9I8UaHrM3kafqUE82CfLBwxx6A9a6SgAooooAKKKKACiiigAooooAKKKKACiiigAooooAKKKKACiiigAooooAKKKKACiiigAooooAKKKKACiiigAooooAKKKKACiiigAooooAKKKKACiiigAooooAKKKKACiiigAooooAKKKKAKL8Xkf0P8AKr1UHH+mx/Q/yNX6ACiiigAooooAKKKKACiiigAooooAKKKKACiiigAooooAKKKKACiiigBksayxvG/3XUqfoa+fPixD4O0vQJ9NitrKHVAVaBLeMeYjEgksR0BX16jHtXvl9eW9hbS3d3MsMES7ndzgAVwl/wCH/CnjazluI4rS4aXn7VCcOrYxyRz26GgDm/gho6af4ee9S9W4N4+5o0bKxEcYP+10z+Fe0184/BS2n0qXxC9xcH7FaN5bDBK7lLEsPoB+tex+GvFuj+JjMumXLSPCAXRo2UgHoeRzQBp6/fz6Zplxe29m128K7zChwzDvjg5PtXA+AviJB4w1C4sotPltmgi80s7g5+YDH616qwDAg8gjBr4cvxqHw48dzfYtjlHJiDA7ZIn5AP06fVaBn0JP4/1OO6v7WPwrdzvYHFwYZQ4XuMYHORzjrWHpOr6T8VrxLa9srm3i00ibyzOoWVjxtK4yRwehGPxr0rwVoLaNoohu3868umae7lIwXdzk5+g4r5NuDd/Djx1OtmhIiYiJZM7ZInHHPccj8R7UCPpbQvGT39/qNj/YptbTSty3M3mgqgUHAUAc/d6dhXgujS+HhdzeLoPDuoSWVvcZki+1IyxyHkNsxkLn1OMn2xX0foGiQ6P4auIr9/3tyks9/OuSzM4JY85PAOPwr5F1zQ9Z8Fk3+mXbTaTfR7Yr2H7ksbdFcHocdjQB9d+MvGNh4U0qK+uleSSbAhgT7znGevYAd65y1+I2zUdOsdV0W509tQ2mB3lQjBOAWGQV59efavEvjDfzapPoWouDHaT2SvEgH3WyS39PwAr0288N+HNX0q01rX9furu3it4ym6RR5anHy7UGc5IB78UkJHvdeKeKPiXb6Rq93oV7pNyD/qxKki/MrDhgPxH+eK9niCiNAn3No2/SvjL4vnHxDJPQeR/IUxnpj69ovwtvX0oeHrlFmG9b3zVdp1yeSe2MkY6+3OT6T408Yw+FLC11CazlnguHCDYwBUkFhwfYGvD/AI83EMmvaVGkqs8cPzqDkrlsjPpXW/HBUbwVp5fG4TxlMnvsP9M0AMufjRZfZoZrXSrl8uVl8wgBPQAjgkjnFdX4q+I1ro93Z6bZ2Ul5qF2sbJGzeWq7yNoYnkHnpis/4T6HY3fgmyF/p8EqyTvOBLGDuIYqGPrxkc9q8Xlgki+MCxXCksNTRhv544Kn8sEUAe+aJ4/jm1ptB1yx/srUgQqK0m9JCSNoVgOSc14T8cW/4raH2t4v5mpfiart8T4fKDF99sRtHP8ADUPx0J/4TOELjd9njwT9TQB9CeJvGK+GTpludPlvHvExGIXG4sMcbTz3HNM8V+Nm8MadZ32oaLdGO4+VwjofKbsrc9xXg1r4h1bw549jufFjG4lgXyWOA3lRsvDR4+o9yCc816n8dJUm8GxSxtuR7mNlI7gg4oA5C6utC0KLSfEs1tq9xo11M1xb2nmIY7eckn7ufUEjn/6/0J4d1eHXtJtdTt45I4rhSQsgwwwSD+or5l8VqW+D3h8gkBZgThsZGZB+PWvbvDWsWOh+BtJvtQnEMC2yDOCSTjgADvxQB6NXLeMPEUXhfSzqU1rLcRLIqOIiAVz35PrgfjWlomsWOu2SXunTiaBjjdggg9wQe/NeefG0bvBN0P8AprF/6EKAOeT4yWl3FI2n6DqNw0Q3PwMKPUkZxXpfg7xbpviyxe6sfMRoztlilADIfwJBHvXjvwNtz/wi+u7mVUkcjeT0+TnP51wnwvF1HD4paGT/AEZdLm3nn72DtI9+v50Ae43HxMtHur6DTNLvb5dPLNdTJsEaovVlOeehx0ziussNf0/xN4budQ092aFoZEdWGHRgvKsOcHkfnXinwXO7wn4lHfDf+izWR8CHu20/xGhL/YhBkD+HzNpz+OMUAN/Z9XHiDVD/ANOp/wDQ1r2vw548h8Q6jPY2ekah/o7FZpWCbEIzxndjkivknwlP4hs31a50B3R47ZvPKYZhHvXO0c8jrnqADX0L8BvEFne6G2ipCsN3ZkyPtH+tVmPzZ9RwD+FAHS6J8S9N1bXBocenajFelnULKiKMqpY5+bI4X0qPR/ifpWp66mhixv4bt5WhBdU2hlznJ3Z7eleReHB/xemX/r6uP/RT1leEYJLn4tyBAP3eoXLsSegBegD6H8UfEHR/DmpRaZPHdXN7JtxFbICRu6ZLEDmvmn4tax/bfiaJjY3FlLbRLC8VwFD53Fs8EjkMO9ad9JO3xija7dwyakip5nHy8bAM9sYx65q38coIl8YWrpje9ohfH97cw5/ACgT6af8AAPq/TeLG1/65J/IVxPjjx1Z+DZLZb2xu5kuFJSSEKVyOoOSOeRXb6cMWVsPSJf5Cvnb9o0brLSBn/lq/8hQMBdeG/Ck8fjW5s9TvpNXleWB3jQC33Enbgn72MjOTwOO9e56d4gsr7QV15RLFZmFpiJFG4Kuc5AJ54NfOXxBZT8MPCy5Gd6YGfSNhT/FtzcW/wf0JYHkVZZ1SbYcbk/eHB9shf0oA5jUl8IT63J4hVdbbTWvgzbbVBC0h+coH3g46nGMgfga+qNS8U6NpOiQavNcgWUqKYNo+aQEcBV65x+XevG/hdYaT4v8AA39jagCRaXbOQr7WBIJVgf8AgRH4Vwnxms30zVtK0uEOtla2SLb5Of4mBJ9Tx+goA950j4laTf6rb6XPaX1hcXIUwG6jVVfd90Agnr2/KvJfH3xMu5ddttOs0uLSztLpDcYysspVhkcdvbvXbReDbfUl0zxNrniOWWSCOB7d44khRAMMFI5zyfbvXk/jkBPiyVVQAb20PHqVjoA+hdV+IOnaVptpqV1YalFb3MjRDfBtKMBn5gT35xjPQ+lYR+L/AId2eYsN8Uzt3eTgZ9M5qr8e32+E4QACHvEGd2MfKx/HpXm+sKE+C+lEAAm7YkgdT5klAH0Zf6/bHwzLrdv9pe2a3MgaBA0iDH3tpIGV789q4X4MjQH0q5l0aG587zAt1cXSgSSNjPYnjvjPerHhpsfCnPpps/8AJ65v9nr/AJAmpf8AX0P/AEAUAe/SsUjdgpcgEhR1PtXz94A1TwZP4ulTRdJ1C31GZZNzsd0S92/iOORjpjJx6V9Bt90/SvkP4OjHxBvx/sT/APoYoA+hPEfjTT9E1CDSxFcXupT/AHLa1UMw9N2SAM/yGan8L+L9P8RSXdvDHPbXdmcXFvcKFZDkg9CQcEGvllJnX4tTNJfGBm1KRFndB8mcqowePQD869n1LwhY6NPrWq/21cSarPYXUvlEohYFDlsAZwCR07j2oA2JfibpsmoXVjp+m6lqBtd/nyW0SsoCnGR83Iz3rxj4LXC3Pju9lUELJHM4B4OCwPNdZ+zwsDW2sM203DOgOfvFcH9M1zPweUD4g6hjgKs4A/4HQB7JqfxS0DSdSn03UY762uIH2vvhBHQEEYJ4ORinaD8TtE1nVxpaJcwSuwSFpkwHbHI4PB7c14/4tiS5+MdtFOiSRGe3Uo4DAjYp5H49DWbqOIvjAu0ogOoxdRxkhf1OfzNAH0v4u8XaV4Ut45tRkZnkbCQxYaRuCc7SRxxjPTJFY1j8QNPfUotK1O1utLvZsGNLpQAQRxyCcZ5HPevBPjhPcnxxYxTY8lYojCAMfKW5+vINL8aN58eWgiJEnlQ7SPXccUAdR8aPHl5bXEvhixhkiSSMC4nZSrSBs5Vc/wAOMZPfkfXQ8aX66r8Ko5DaXFu0BgiK3Ee0ll2gsvqvJwfrXMfG6K5TxToEsuWXyI1LDoXEh3Y/MfpXp3xrIHgO4x08yH/0IUATfDW/TSvhtY30kMsscCTu6xAFtolck8kV2WjeJ7TVNLl1U291ZWcaeZ5l3GE3LzyME5HH6ivkGLUPE1h4M0xJYUPh2WdmXYADLhzlJCOcEg9euPYV9T3Gs6Prfga5v5D5enSWjLLHEw3RHGNgwMAg4A49OKAOcuPinaJYpqcOjahJppn8hrhti/N1OBuJ6YxnAPTNeoaJq1nrenw6hYyeZBKMgkYIPcEdiDXxfA15J4P1caaBH4fW7Qt9oIaZpPlwMgAAYwelfQnwO48JH/r6k/ktAHqOrX8el2FxfTJI8VuhkcRjLbR1OPYc/hXmJ+LXho2Ul0jXDMj7BDsAdjgnOM9OMZ9xXeeLxnw1rI/6cZ//AEW1fPXwH0LTdStdWuL21SeQj7P8/ICMPmAHqfXr+dJiZ7CvxD0MeHk16Z5ord5fJERTMhfuAM84659qg0r4hWVzf2thf2N3p014ENqZ0ysu7pgjOO3514/8abNdOv8AQtNsoBBpsaF0iRcJv3cn64xk9ea0vjk/lDw8V4KgkEdR92mM9d1TxvaafrUujDTtSubiGMSSPbwhkVSM5J3ZH5Vj6P8AFHQtWvrextor0zzyLGg8nIyT1PPAHUn0rlPih4itNA0EG1iCa1rVsiSybTu8oLgkn1wcev5VR+DXh238PaZ/wkmstFbyXpVLVpWxtRjwcHoW9f7vsTQB51dara6P8V7rULxvLtoL6RnZQW7EdBzya+hPDHxI0jxBqZ0xIbi3uCxEfnAAPjPvweOleH2tvFc/GR45IUljN9IxR1JGVUnOPYjPpx6VWvNg+NIXG0f2ih+UdyoP86APprxZ4v0nwrHEdQkkaabPlQQpvkf6DgfmRWdonjix1HUl0m7tbvTdRddyQXce3eMZ4IJ7euOhFeA+PpLmT4u2Kzl/LjurNYNwwNmUJx6jcX/HNaHxmkuYviH4fksiVuhDD5RGPvec+OvH58Une67Ae4+MfHGmeFpYbWdJ7i+nAMVtAmWYE4B9Ouffivmn4r+Iv7b1myD6dd2E8MGHhuk2kZYkEeoxj/Iqz4ld5Pi/Cb6dgkWoQBC3AVRtKjnoOR+ZPetf4/26L4h0ydUG9rYBj6gOcfzpga/xnH/FGeGv+Af+iq9E8G61YeHvh1puo6jMIreKE/VjubCqO5NecfGtf+KM8NexT/0VVzUIdIuPhDpL6zLNHFGyvEICA7ybnG0Z4Pylj+HtQB2h+Kmlw/Z5rzTNStbG6UtbXMsQxKAQCQAc45z9MetetQSpPFHNEwaORQysO4IyDXwhrX9rHw9obXyImlhpRY5GJSu4ZLfpj1r7IsNUstI8Mabd6hcpbwC1hUu57lRgD1oA6yuE8earptrYppmo2l3drqZMCQ2iBnJ9RkjkcV2FjeW2oWyXVpMk0D52yIcg4OD+oNch8QNUsvD+kPrU6Rm9t1ZLJm6+a6kYH4ZJ9gaAPB/DF14V8Aa5MbltXm1JV8oRSWyrs3YOcAnJIIxz0NfQuueLNK0LS4dR1CR4lmVTHAV/encM4257d/pXzD8KPD83ivxHN4g1M77W1m8+V2b78udwH0HX0wMUvxhuzc+M7SX7QTaNDDJbynlNh53L2Izk5pNq9hNpNLufRHh7x3p+r3402aC40+/ZQ6Q3S7S4IyMH1wc4+vpXoVeVz+DbbUNc0vxLPrcjXEQj8kxIkaSgcgY6nIJ75wfavVKYK9tdzwX4maj4KTW7aPxHZXsl3boChjUhJEPIB55GSfxzXoPibxnpnhv7FBLFcT3V4ALe2t0BZuQB1IA5IFeD/HZc+LtJ/wCvZP8A0Y1dX8Y/Ct54g1Gzu9KuEOo21qXNnuxKUVs70x1IJx9cYoGen+GfGdh4gvbjTooLq3vbZN00NxHtKHIBHXsTVPUPH+lWuqvpNvb3uo3aDc62MQlCjGSeD27968Y8A+MbzUbvVFvLUPrq6bJHbXKjYzbAW2OOmcgc+2Kzv2f4hL4o1S5lO6YWzdR0Jdcn/PvQB9HeGfFuleJYLiXT5JC9ucSwSJtkX/gPvXP6P8StA1jUTp1oLw3OHKqYD82xSxAHXOFPGK8O+FEkq/ErUBGWCu1wJMd13E8/iBVDwD/yVo/9fl3/AOgS0AfQ+h/EXQNb1OPTLR7r7VIzKqvARyoz+HAPX05xXo1fG3gsP/wt2TZtyL+7zu9MSZ/TNfZNAHC6z440jStQfTit1dXUUZklS0hMvlqOu7HTjn2rW0HxJp2uaW+q2zulrGWDtKu3btGST7Yr5f8AG2l6v4Z8S33ifQb1riL7S5nki+c27HBaOUf3eeM8Yx3xXRQ63FqHwn12S1iNrOtwBOqnKkvImdvoCpxj60Aepj4m6A0Nxcol/JaQTCF7lLYmPJzg59OPryOK6vUvEmnWGjHWd73FkApL267yAe5HbqPpXzL4LXHwl8Tn/p5/pHWj8PGnPwv8TJIf3KmTyuMfwDNAHsen/EjQNR0++v7Y3bpZKrzxiA71VjjPpjueeBW14S8X6X4rSd9N87EBAfzU29fxr5z+Dgl/sbxSBJ+6Nk2Uz/FtbB/nWr8GJ5LHwx4ruYWxLDF5iH0Ijcj+VAB8XP8AhG9Q8RgnVLmK8gg8u7FpbeYqAHq5BHPOD16AV7N4S1vw7beEIr3T7gR6VZIUkZkIZGH3tyjJ3EnPfO73r58+CtvZ6zda3pOoIz/brYln3bWOGGcHrnJz+Fenax4I0Dw54H1HTb/VrqOzecXHm5G/zAAFUL0bO3p+oxkAGDrGteFNS8QWHifV21OTTmXy7RJbT9xuVsFs5ywB5xjOfXpXueteINM0PSRql1Lizwuwxru37vuhRXx5rFzdt4FsbW2tsaDFdlYJ7kgzvKQzNgA4Vclh3+vWvUdR0O6174U6NarIn26JvPghZsNMAXAVQep2NnA9KAPUtG8f6Pq+qw6VFHew3cylo1ngKAgKW9fQE14n8SfidBqbQ6VpgmS0WZWu5WXazbW+6B6cA/gPeqXw98VXM/ifRdP8Qwsbiz3wW08mUlVnXAWTP3hjgdDk96zfikqj4mRKFG0yW+Rjg525oA9Q8Z+N9B17w2tv9rvrG1vZQhnazZgVQgsoIOM9OmfT1x6l4Ji0qLw/ZHRYmjsXTcm8YZjnBLepJFeT/tBIqeH9NVFCqLvgAYA+Rq9D+Fv/ACJWj/8AXI/+hNQB12r6laaPYT6hfSiK2gXc7H8gB6kkgD61xUHxG8OyxwztNdRW0z+WlzLayLEW9N+Mf4V55+0NfXMOlabZx7hbzTM0pGcEqPlB/MnHt7VH8QLW30/4UaVb28QWP/R2AJOdzKWY/Ukn86APfNR1K003T5tRuZQtrEnmM4549sdc1xlj8RfDt7PawpcTx/a32QyS27ojnOMBiMdeK8L8X6hdD4U+HIXO3zpir4HVEL7R+QU/hXcaT4QtPGngbw8j3fktab8vGAxwWO5fY8D8qAPXvEfiTSvDdqtzql0IkdtqKAWZj7Acmq2g+LNH16V4LK5P2hOsMqGN8YzkA9a+dfi9cTHxvpFm8yvDbpDsFwcoCW5LfXAz9K9DbwHqtz4xt/FF3qNih86N2jhDYYBQuAT6gfrQB0tv8T/Cs139ka+kgkBKt9ohaMKRnIJI46Y+tX9C8f8Ah3XtRXTtPvHkuHDFA0LKHwMnBI9AT+FeEatpVprHxqksrmEPbSSozxkbQ223Dc8cglfx/HNczLMdN+Kxa3REVNVWNUC4AUsFIA7cE0AfSPxXi0a48MzQ6xdC2Uupt5Au5llHQhR14JB9ia4n4Q6Zo1rf3U39pNeasECqs0TRskeByA3J4xz6cdK434yalcy+ONLtBIqx2vlGNZs+VvZgSxGenQH2FehXXhDWpvF1h4mu9X0y3dJo0CQqy+YnQoC2csy5H40COkPxO8KrePaSX8kTo7IzSQOqgjOc8e1aXh7x54e8QXgsbC8Y3JBKxyRMm7AycZGOgzXzTr9pb3fxae1nhR4JL9A8ZHDZCk5rprqGOD42JHDGkaCaMhUUAZMAJ4HuaBnS/FTUPD2oazYafrGqXNvb2TF57ZbZz5pIBBDfpn3OK99tIYbe3iit41jhRQEVRgAduK+ZPj4i/wBtaI+AG2EZ9fmFfTtv/qIv9wfyoEjj/FHjbRPC1xDb6rNLHJMm9NsTMCM46isNvip4QWSFP7SY+aFO4QvhM9m44x3rzv8AaMQNbaP0zvk5x7CuP8f2FtYeAfCZt4YlZwWkZFwXYqCST3NAz6E1j4i+GNJuBbz6iJJCob9wjSLggEHcBg5BB4Ndpc6haWtmb2e4SO2Cb/MY4GMZr5R+IFja2/w68MSQwRJI7hndUALEoSST9a9L8Q2drrPwusWv75bGKG2ilEmzfkquAuMjJPT60AdI3xO8LoYWe6uEimYrHM1rIqNg4JBI6Dv6V1viO90+30K8ub6RjYPDtkeEbjsf5cjH+91r471i91a48BaZA1pEmi290yQXEhxLO2XOQpJwBkg4zyODgGvpqx4+Gh5z/wASh/8A0WaAOW+EEPheC41FdAv7y7mYKZDPHsCpk7R0GT15/lXc6r488P6Zdy2ct28k8KB5VghaQRqcYJIGO4718/8AwTmlttM8TzwMUeO0Lo/dWCsQcfWsj4QW2pX15rFrYy2W+5tCk32tWOUJwcBT79+KAPpHXfHekab4dXXLecXMUxMdsFBHmSAHgg8qOOSRxXnfwo8Xx67qerRaizG81GUOkAQtGqKhyMngDAxz6e9ZE/g668LeCvElpe6hb3iskUscSZPkncctg9M8c/7NaX7PSodM1Rii71uFw2OcFelAHMfCe22/EXVlgjhSKD7R8u3G1d+0BfTqPwzXu7+ONGj1gaM/2tb4uEERtXyc9D06Y5z6V8ueH9b1XQfFviG80mwS8mUXHmK+cIgkBLYBBOCBx716j8FdctdUvdSfUHEuvXEhlNxIRukjwBtX0xg8DoPYUAelXXxC8PWmrto89xMl4swhKmBsbicDnHTkc0mofEPw/p2oy6bczzpdRyeWyeS3X614J8S3juPilZRQjEkctqj54BYlSP0K1J8Yzjx1Z/8AXOH/ANCNAH1yDkZoqjcX9naSRw3F3BFK/wBxJJArN24BPNXqACiiigAooooAKKKKACiiigAooooAKKKKACiiigAooooAKKKKACiiigAooooAKKKKACiiigAooooAKKKKACiiigAooooAKKKKACiiigAooooAKKKKACiiigAooooAKKKKAKLn/TE+h/lV6qLj/TE+h/lV6gAooooAKKKKACiiigAooooAKKKKACiiigAooooAKKKKACiiigAooooAzNZ0u01rT59OvovNtpwA65I6EEHI9CAfwrgNH+Gul6Ozmyv9UhSQYkjjuNquMYwcCvUqKAMm00ews9ObTbW2WG0ZChROMgjBJPUn3PNc14O8EaX4Te5lsjNJLPwXlbJVc5CjGOP1ru6KACuO17wlp2tarpuqTrtuLGTfwARKOytkdjg/n68djRQBieI9atfD2k3Gq3iyNb24XcIlBY5YKMAkdyO9eNMdM8f+LtB1KwjimtbaBpb1JFBZP7iuM4Jz2579RXu95awXtvJbXUKTQSDDxuuQw+lZ2i6FpehQvDpllFao5y2wcsfcnk0AaV1bpdW01tJny5UMbY4OCMGvLj8Nrdol059Z1GTRAQ32B3BG4ejYyBnnA716zRQByHiTwho/iLS4tMvLcpDCQYGgO1ojjHynp07EEfkK4rwx8J9G0W7S8uJpb6aJw8QkwqKQeCQOp6deOOleyUUAFeeeM/h/o3i+WGe+8+G4iG3zrdgrMvocgg/lmvQ6KAPEb34N+H7ohvteoo+eX80MT+Yrq/Enga28R2NlZX+qagYrUDAQoN7AEBj8vXBIr0OigDm/Cvh+Hw1pqadbXNxPChLL57A7STk4wBgZ5xWJ4q8D6b4guotRVpLPVICrRXcPUMpBXIPBxiu/ooA4DSPA9haamus39xPqeqgD/SLkjCkDAKqAAMAe9YHir4Xaf4n1WXUr7VL/AMxwAqJsARR2Hy9P88169RQB5X4r+G2n+J7i1uLu/vFkt7dYNylS0mM/MxI5Y5rRPgSwuPD40G/vb27tFZWj3sqmLb0CkAcY45z+Feh0UAeEx/BfRTbpDPqWpSFCdpDqAoJzgAqQB3+tdJqPg7SrXwZJouqalcf2fbt5iXDYDQ85HQcjJI5B4PbivUqjmijnjaOWNZI26q4yD+BoA8f+CelPp+gXE7eaI7q5Z4Q4xuQAAMBjv/SrXxtOPBV1/wBdYv8A0IV6wiqihVUKqjAAGABWJ4i0Ky8RWJsNQWRrcuHKo5XJHTJFAHzn8I9Iu9T8P6gNK12XT7lpvLnj8pZEZSowcHkHqMgjvXvPhHwjpnhWyktrNGkabmaWXBaT2PGMDJwPem+GvBukeGppJtMSeMyLhladmU++CcZrsqAPGbj4ZfY57x/D2sT6bFfgpdQ7FdShJJVOAV68V2ej+E7XQ/D02i6XNJAZVbfckBnLsMFvTOBj8K7OigDyPwn8NofC+oG8tNUmfevlyxyRKRIh5K+3IH5Vn6R8KodG1KPUtO1q6guUfdkRoVwc5XGMYOa9sooA8a1r4YxXviCPWbLVrmykZy85j++SepQ/w5GQc5FRaR8J7LSdZi1a21jUFnil8xeVJP8AeBJHIIJH0Ne1UUISVjy3xj8OrLxFqKatDdy2OoJt/eRgEMV+6SOuRgDOewrFvfhFpl/efa7vVNRmlf5pmdlJkb1zjgdBgdhXtlFAyrY2qWVrDaxs7JEoRTI2WwOmTXKeOPCNl4v09LW5d4pYm3wzJ1U4xg+oNdrRQB8+x/BmGeyhi1DXr6aaIFY9uPLRc9FU5x+dek6b4PtofDB8OahMb61wyqzIqlAeRjHcHkHrXc0UAfOum/Bp7HUZJE16dLJj92IFJCPQkHH6V6P4n8A6Tr2j22m7WtzaDFvMnLJ6g56g9/evQ6KAPGfCHwyTR7q3u9S1KW+e2ffBEMiJCOjYPcf4VJ41+GNt4l1lNXiv5bSdtgl2AHO0YDD0OAPyr2KigDzDXvAY1bQNO0NdTlht7Q7nbYGMz+p545LHHv7VmTfDiefRLfQpddkOnQSb1jFsobOSfvderGvYqKAPOYvCF5F4Zm8PrrcghkTylcQKCsZzuX3znGfSjwH4JHg4TRwalLPBN8zxuigbugIPUcV6NRQBzXiTxLpXhuO3fVbnyFuJPLQ7S3PcnHYetfNXwdQP8QNQkjO9BHOcgcYLjn+VfTXiPw9pniSzFnqlv5sSuHUhirKfUEVS8MeENG8L+cdLtTG82N7s5ZiPTJ7UAcN44+Flj4kv5NTt7uS1vJceYMAxtgAZx1BwK6jwn4I0/wAPQ3AaWW9uLmPyppbg5yndQOy8131FAHiVv8Ko9Ov7u40jXLuwhuwySRRKOEY52qewHAB68da0PCvwxsvDmpLqFvql60iE4UFVDL/dbjkflXrtFAHjupfDq5vvEQ8QHXXW8SRXiP2dSFC/dGOh4rNuPhXNca2Nbk15zfCdZ9/kDG9SCDjPsOK90ooA4Hxj4JsPFVvAbqSSO/t1xFdxnDD6joRnn27YrLs/AhutZi1zxHeJqN7CoESRxeXGpBypIzyR+X1r1KigDzL4g+Abbxi1tM101tcwKUDhdwZSc4IpNY8BLf8Ah230CHVbmK3jbdM8iiRpj1GSemCOMY44r06igDyCH4bhPDE3h59Wkkt3nWaNmhXMRHJx9aZonwwt9Osr/TZtVuZ9PvY9skO1Vw4KkODzyNtexUUAeGW3wd0uKyntpNSvZd/zR5YBI3xgNtHU/XtXf+CPCyeFLCSzjvJbkSSGTL8BeMcDt0rtKKAMHxNpk+s6Tc6fBeG0M6lGkCBvlPUY9xxXKeBfBLeEHnWDU3nt5uXieIDLDoc9fWvSaKAOP8ZeE7DxbZR2160sbRMXiliIDKcY7g5HtXND4fLe6lp99repyagLBFSGLylRW2nI3/3vcd/0PqtFAHjPi74Yp4n1mTVLjV513BQkRQMI1A+6PbOT+JrWn8E3l9dae+oa49xa2MqSRWot1RMr06f1zXqFFAHiH/Cr5xrp15dekS/MxnDLbrgMT0xnp2p0PwwkTX116TW3kvBP55JgABbOegNe20UAeb+OPAlr4nlt76G4ax1W2IMN1GM9DkAj2POetVtF8DznWY9e8Rao2p6lCAsG1BHHGBnHA6nknsMk9TzXqNFAHlXjz4dWnim4TUYLqSy1OMDEy5IbHTIzwQccj0rm734QpqksdxqniC+urnbtkkIHPoFznAr3migDyTxR8Ozr2nabph1aVLSwjCoGjVmJ6ZJ47YGPaqOqfC5NR8NWejS6tIZLFna3mMQwA38JA6jPfrXtNFAHgl18HrafSIbY6vdNeQjKSSHdGpIGVCdlyM8c1seL/BlrL4Jt7PUNSlDaRblo5xgKzBcAFT1HQAdfevY6q3lnbX0Jgu4I54iQSkihgSDkcGgDzj4Pafd6d4SgS7Ro2lleWNX4IQ4xx2zyfxqbx94HPjGS1EupPb29uDiJUzlj1Oc+mBXpQAUAAAAcACloA8ZtvhxeWugtoMPiCSOxdyzhLcKz56hmzyK1/E/w60zX9NsLSSaSKexgWCK4UAsyqMANxyO/GOTXp9FAHlPgn4fL4flhur/Uri/uIQRCjMRFF1GVUnrt49Pbpj0rUL23060mvLqTy7eFS8j7ScAd8DmrlV7u2hvLeW2uI1khlUo6N0INAHyH8UtUtPEfibRLvTJfOge3jVW2kfN5rZU8dRkfnX0J4h8Jz6trVprlrqkthe2tuY4tqBlyST8wPUc4Iqlo/wAM/DulajBqEMdxJLA26FZZdyoc5BA9jyPfmvTaAPN/CvgoaVq1zruo3S3Wq3G7cY4wkaZ67R1zjjJ96xZPh7PpWuXGteF9Qjsri5LCWKePfGqtgnaB/tDIB4r2KigDznwV4DsvC9zdX3nvd39z9+eRQu3JydoHAya4zWfhVLN4p/trSdU+wRSSebIqr86MfvFMccg9+hNe80UAeEaD8KpdG1+31dNZMpim81leHLODnIJz1IJ5xXu9FFAHj3/CF65Zajq17pmr2wTUpnaW1uImeNlPTJzkHk9PpW14c8B2OkeGrrQ5ZXnF4D9olHykkjAKjnGMDHXmvR6KAPA7T4a61YabeaDa6zaDR7yYPKzwEzAZHA5xnCivTdM8JaZp3hx/D8SubSSNklbd87lhy2fX9K6+igD5usfg/qNqb22TxCY7CcY2RqcyY6bx0/Ku48CeAZvCq3ML6jHdWt2uLiEwY3cEcHPTk16zRQB87XfwgntdZF9oOstYxM5YryGjBY/KpHUYOMH05zXY678PRqPhqbShqU0l5LOLh7q4YsXcZHI7DB6CvWKKAPnA/Bu4fREspPEEzTxuXji2n7OhJ5wOucd/0rqZ/AGqLoui21nrZj1DTJTIk7rlRkY2qMdBgcHOcnNezUUAePaf4F1C78S2/iDxHeWlzPbKvlJax7AzLnDNxyQcH8AOgxVbx98NZPEesw6vY34tbjCiXfkj5ehXA4P+Fe1UUAeM+LvAer+ILLTtObWY2trYbpJZ4y0ryEtk5zyMEDHtXeeDNGufD+jRaZc3SXPkMwjkVNnyE5AI9ck11VFAHK+MvDdr4q0iTTbljH86yRyqMmNx3H4Ej6E15gfh94iv9KstA1TWLP8Asi1k3BoEbziAGwOeMfN+g9K95ooA4fxB4N0/V/DS+H0L29vFtMLKclCvfnrnJz9a8x8MfDLxBpYksZ/EQj0mZszRWpYM47gEj5c9Dg/nX0NRQB498RvhvF4qNvdWdz9nvoYxFulJZZEB43Hk5GTz371J4S8Ga5Z3FvP4i1xtQWz/AOPWBWYqp7MxIBbHbPTFeu0UAfPbeA/Fp8XDxT9t0hbsybtiiQoo2bMEcE/Lx15rOl+F/iSbXm1t9R0s3JuBccBwCwOehU4r6VooA8e+JXw8bxcba9tbqO21KFAhLZEbjOe2SCOcUeFfBmtx3VrdeJ9WF+tiA1nbqxKo4GAzEgZI7deec17DRQB83Xfw28VT+JpPEQv9JF0Z/ORf3m0EdBjb6Ad6tSeBvF8viv8A4SV7nSDeh1YD955XCbRx97GAB1619D0UAeFfELwL4i8WarHcpeabFa22Rbq28MAcE7sKecivadPW6W0gW9aN7oIBK0QIUt3IzVyiiwrHjnxQ8Fax4xms0tbuyhtLdWIEu4PvPXoDxwK5PWvh14s1jRtN0e5vtGW308EROnmhyMY+Y4x+QFfR9FAHz5q/w98S6xomlaHdX+lx2tgeJI1kLsMYHBAHAPtmun17wLeap4ItPDovoVubUqVlZDtfbnAOORwffpXrlFAHzjL8JdVl8NW+mPr++aCUyRwNn7OmSc443Z5z9SfrXTHHhXwjd6Bqutre6lLZTi2gAyQoiICLgZxgdT+HSvaK8/8AFXgXTvEeoW+pSXN3aXkC7FltnCkjng5B9TQM8a/Z9h819XV1+Ro1RvxJ/wDr1on4R6rpGsRXvhzWxbxhvvyZEkYPXoMMMcYNe2+FfDOneF7JrTT0bazbnkkwXc+5AFdPQB56vgqF9G1Syur6e4vNTA+03rY3MV+5x0AA4x9fw5f4eeAdW8JtevJqkUhkU+TFHu8svggM44Jx6frXtVFAHivhDwBq3h3X5tX/ALVtZTclhOggI3KzbiBzxzj8qw7P4W6vp2u/2zp2r2lvMszSRoIWKqDnK8noQSPxr6GoobuB4d8QfhzfeINVt9a02+ht75FQOrphSynhgR6e4PSsfUPhPqt/qSajdeIFubj5Wd5ozksPTHQe1fRNFJKwkrHzf8cNBkmg0/WpL+JLuFFtxCiH965OTs6kdScHsOtfQGkrImnWazBhKIED7uu7aM596W406zubqC7nt0knt8+U7DOzPUj34HNX6YwooooAKKKKACiiigAooooAKKKKACiiigAooooAKKKKACiiigAooooAKKKKACiiigAooooAKKKKACiiigAooooAKKKKACiiigAooooAKKKKACiiigAooooAKKKKACiiigCkw/0tPpV2qTf8fafQ/wAq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J/+PuP6GrtUm/4+1+l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k3/H2v0q7VJh/pa/SrtABRRRQAUUUUAFFFFABRRRQAUUUUAFFFFABRRRQAUUUUAFFFFABRRRQBXvLmOztprqYkRQxtI5AzhQMn+VeYL8WPCbdLyf/wAB2/wr1cjIweleJ+AY4l8deLsr+88xCu5fmAy2ce3I/SgDtNN8e+GdQZUi1WGORiQFnzFz9WwP1rqNU1G20qxmv7tylvCu52CluPoK5bx14W0/xFpV159tGbxIWNvOBhkYDI59MgZFcl8H/EV54g8O3MWou08to/liaRss6kZGfcevegDu/CXinTvFdrNdad5uyGTy2EqbTnAP9a6uvBvgKSuj6v5hGRfNuOf9kZrpH+IkU0t42m6Nf6hY2md93Co2HHUrnqOv5Z6UAeq0VxWn+MLHVtDl1fSYZ7xYm2vAoCyKR1yCfTmk0TxZHrmgS6zY2FzJ5blPs4A3sQR05x0NAHU6jf2umWkt5eTCG3iGXcgnHOO3Xk1h+FvFOmeKIJ5tNkdlgk2OJF2npkHHof6Vi+DvGll4yhv/ALPZzwC2wHWcDknPoT6V4b8L/F2neF7LVxcpPcTSXQ8uG2Tc7KAct1AA6d+9AH1rRXN+FfEVj4n0tdRsSwj3FJEcYaNwASD+BB/GuWufiJp6T3qWemapqNvZj99c2cAeMEfeGSRnGR09z0GaBXV7dT02q17d29jbS3V1KsUES7ndjgAVm6Drum6/am6025WaJTtbggqcA4IP1rh9V+IOno19Fa6TqOq29r8ss9pCHiDdSMk9BxkgGgZ0/hnxdo/ieS5TSrh5vs23eWjZBg5wRkD0NdZXzv8As/mCS21mZd3mvcDORxtxke2eTXoVx4/04S3q2NjqWpRWQP2iezhVo0IzkZZhnoemRjmgDudRvrbTbSa8vJRFbwrudyCcD6Dk1j+FfEmn+KbB77TTIYUlMTCRNpDAA/yYVBoHiHS/FekPe2WXiGVeKZQGRgOjDJ/Q189/DLxtpvhfSdQhntrueWW/ZlhtYslE2gAnOABwRjrx0oA+sKoapqNppVnJe306wW0WN8jA4GSAOnuRXK6Z430rVdAuNbsVuJ4rcZmt0QGZPqucdOc5xjPpXKW2rWHxRsntIlv7bT4JEku42jA88A5Ee4HjkA8HPTpQB6rpeo2mrWcd7YzrPbS52SKDg4JB6+4NX64bwl4msdXuLvS7LTbyzGnfu3EsSqikHG0EE88Zrr727gsbaW6uX2QRKWdsE4A9hzQBaorx+L4u+F3t5pzJcr5cvlrGYhvkH94AH7v1wfavRtB1qy17T0v7GQtA2QdwwVI6g+9A2mjarl/E/irR/C8UUmq3YhMpIjRVLM2OuAOw9a5W9+JmjWxnZbXUJraB/Le6S3Plbs4wG+orF+Ll7Zan4Dkv7V4p0aSPZIuCR8wyM9j6igR7JZ3Md5bQ3UJJimjWRCRjKkZH86sV4fZfFHw7pOm2Foz3E7Q2sKu8UeVDbBxk9+v5V3/iHxjo2gWdveXdwzx3PMPkrvLj19MfWgDsaK8qu/it4VtpoIzdSyLKqsZI4iVTPZu+R3AB/OrGq/E3wzp1ytubtrjcoYyW670XPYkHr/nrQJNPY9Noqkb61WzF806LalBIJWOF2kZB5+tec/8AC0NAUwtLHfxQTOFSeS2IjPPXPp3oGep0V5b8RvHA8M6XHJYwvPc3SboZQhMSA9GLdPoP6U7w34308+FodT1KS6hWCOOOWa4iP72Qrk7CB83INAHqFFeX6l8UPDNhb2k5unm+1R+YscKbmQf7XOAc5GM54ra13xppWi6bZanOJ5LW8UNG0Ue7AwDz6daAOk1PVbDSYllv7uG2jdtqtI2MnritEEEAg5B6V4/NHpXjr7F4maS8k0zSy7CyNucyyDBz1+YcAY6HpnqK9B8M69Z+I9OW/sFlFuWKDzE2nI/pQB0FFYmva7pvh+0N3qd0kEWcLnkscZwAOSa4u6+J/hm2tbW4NxLJ9oTeI403OgyR83OByDxnNAHp9Fecaj8R/Ddjb2s5vGnFyu9UgXcyj/aH8PPGD6V1+mazYanpkeqW06m0dN+8nG31B9CO4oA2KzdW1Sy0eykvtQnWC2jxucgnqcDgcn8K4F/iboKKZjHfm0Epi+1i2JiJBxkN+vr7Vp+ONY8NW+iAa+yy2V0AyRAMWk6EbcYI7c5FAHa2lzDeW8VzbyLJDKodHXoQasVzmhahpbaBbXtli30xYcx7xtCIvHP5VyX/AAs/w35iZkuxbu+xbprdhET9Tz+lAHqFFeO/Erx+nh+BLWxSR7idVP2lFykaN3U9C2BkCu70vxLp99pUupkz21tD/rHuojH2Bzz1zkdM0AdPXNz+J9Fg1SLSZNRiF/I/lrAMk7sZwcDA/HFc1Z/Ejw/cXUFtI91a/aMeTJcwGNJAehBPY+p9a5Px1a28PjzwlJBBFG8s7NIyIAXO5eSR1pMTPdaK4jVvGmmaXrKaLLDeSXsgUqsMBcHPp3P/ANau2U5AOCMjoaYxa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hH+lL9Kt1UP/H0v0q3QAUUUUAFFFFABRRRQAUUUUAFFFFABRRRQAUUUUAFFFFABRRRQAUUUUAFeGeAIUk+IPi25UFfLIj25znLcn81/WvaryKSe2liimaCR0KrKoBKHHB5rxXTfhzr2nXl1e23i5o7m6OZpBaAlznPOW96APUfFeq2ujaJe3l3MkSLEyruP3nIOFHckmvKPgTptxY+GLy8mXal3KXiBByVUYz9M5/Kupk+H0GpyQS+IdUvdVeEgrG77Ige/wAo9eO/auz1bS5Z9IfT9Lu20x9oWKWFAfLA7Y+npg0AfNngy4lT4b+Lp7V3VjO2GTrtIXP6E17N8JLqyu/Bmn/Y02CMNHMpXH7wH5j75znPv+FVPA/gF/Cwurd9Ua7sLlCJLZoQqliAMk89uMVUtvAGpaRJNH4f8Sz2FhIwcWzRebsbHOCTQByfw+t1s/E3jS1tpM26K+1Rnap3Nxj25H4V0/wLOfCJ/wCvqT+QrvPDHhjT/DmnvZWqtJ5p3TSy4LykjnJ/Pj3rzix+F0+m3s62HiO8tdJnfc9pFkMRjGN+fwzjOPzoAyPgxkXviwZ4+0Zx+L0fAGGP7Lrcnlr5huQpbHO3B4z6c1vaD8NLnw8l2+l+Iru3uZ3yDtBjK8/eU9TgnB7GpvCHgLVvCsd7FZeIF2XKE4Nsp2ydnyc5xzxQB594cna18C+NZIS0ZF06qUOCAcD+Rr1v4TfYX8F6cLJUC7WE4HUy5O7d7/XtjtiszwX4Ev8Aw/JeR3mrw31helmuLU2oAdiOuc8VQ07wF4h8PyTW/h3xT9j02R/MEU1qkrKcDuR/h+NAHnPhy5k0W/8AH0emsUt4IZTGu35EcMQMDpxlgPp3r2H4TJaP4DsPKSMo6SecAPvNuYNu/wA9Mdq3vDHhDTvD+n3Fooe5kvBm8mnO5pyQc59uTx7nr1rz6z+F99pk01vpfii+tdJm+/bjlunODnA+uM/WgDjvhdcyWvhfxi1tHK5i3GPZxyVYfLgZBGAfy6V6p8HmtJPBdkbZQDucTjv5m45z+GPwxTvBHgNfDEU8banPcxzZ3wYCxtkY5HU8e9ZNn4B1XQbm6/4RjxAbCyuG3/Z5YFl2n2LZ47DvjqTQBzXwpglsvHHiyziY/Y1kLFFGFDbzt47cFhV/4DW0S6PqxMcZf7eyFgnUBV4+nJ4969N8KeGLTw7ZzQxu89xcOZLi4f70jH+QrhNM8B694ee8j0DxMLe1uX80pNarIQ/c5PtxQBl+D7KLT/in4ht7BFS0FuHZQflBby2IGOB8xPHYZFcta31v8LvGup21xHKmk3sRltygLhe4AHGecr+XPevctG0XS/CFjdXk1wTI+Zry9uG+aRupJ9sk4Hv3Jrz7xOdF8e69oFlZLDfxQu091OhYiOID7hxjG4469wPegD0TwNpsunaJG1yQby7dru4YDGXkOfzAwPwrryARggEe9CqFUKowAMAVQ1WK8nsZ4rC4W2u2XEUzJvCH1wetAHifwVghafxFM0SGX7YV3kc7eePpzXLaDPcWHgbxrPazvEVu2WMJwU5AJB68g4/CvRPBngzX/DB1LZrFpL9sVm5gPyy9n/8ArdKPA/gbVfD8l7Bf6jaX+nXxZriAwkbnI6j60Acj4G8KXmteDbWK18VTpYTRMktmsMbLGSSXXPXqSfXkUvjHR7PQvhneaXZ3pu1t7wLJIRjD7wSuO2MitGx+Gmu6JeSR6F4nktdMnbMiEHeo74HQn34PSt3xZ4Au9S0i30bStTW2sg5luPtCl3nkzkMWH6/hQBLrFlbj4ViBokKx6XG4+XHzhAd31zzXBeICZPgvYljkjy8E84/eEfyrt7jwn4rm8OpoP9uWAtxH5DMLU7jEFVQuc+x5xnnrWFP8O/E8+gxeH5PENmdOiI2oLXB4JI569TQBta7pVrJ8J1tnjUrFpscyHHSQKG3D0yc/maq6raW1n8IWW1ijRX0+F38sAbnOzcx9ya1NR8K+Jb3wrDoP9tWiFU8mWQQHMkQAwCc9eMHjmqt94Q8T3fhKHw6dYsQqAQu4gPzQqFCL9QVOT9KAPM/FGqyr8ItBgjfK3MgikPT5Y2bjH1Vfyr6A8Rabaaj4UuLW6hSSNbQsoI+6ypkEehFctpHge8fwrN4Z1+9hurZdv2WaBNskWDkDkdu3sSKqWfhLxfHpw0ebxPCdP2eUXW3zL5fpk+3HXgUAcGlxLcfBG6EqFRFIsaMc/Mv2hTn8yR+Feoamgf4YbWAI/siM8jP/ACzWtzVfCVndeE5fDNqfs9uYgkbYzhgwYMemcsMn1ya4FfAnipdCbSv+EpR42T7OYXhzGsOOgPXPGPpQBoaDYWR+FbpDBEol0yRpGEY+ZwrfMfUhufwqH4Y2EGufDmPT7/M0ExljKk8qA5xgnoQQCPTitWDw34kg8IvoCanYrMF8iOZY2GISuCD/ALXvS+A9F1HwXYPZ6tqlg2nAkwt9xkcnJG44BB596APL/CPiO48O6NrHhVgH1a3uDFZxnkSF3C4HOM5JbHHXPPNfSGj2EWl6dbWMC7Y4IwgH8z+deR21ho/iD4mNqdmBMthbBppkyUkuAdo56ZVcdPT2r26gSSWxxPxHRH8IaxvRW22zsMjODjrXC+G9H06H4WzSx2sBlm0+aWSXy/mZ9rHJJ54I/SvRfGul3+taHc6bp81vDJcjy5HnBICHrjHfp+tcVZ+FfE1r4Ofw4mo6duO6IS+W3+oYNuXp97J4PpQMg+EGi6cnguK8Nojz3ol892GSwV2UDPYYHb3rmPhsdOi8D+JV1LeunrdSrLsPzbdijA9+mPeu78H+HPEXhvQ7jSkvNOchXNtJtfKOxH3uMEDk9PSud8OfDvV7DRdX0O91K1kstQQsHjVjIk3GGyeq8DI6+hFAHN6reancfD68h0zTBa+HooAIpr6TNxMu9eQq8Dknnp6V0HiLB+DsLPB9oZLSDbkA7PmUbuemAe38qRPh74oudHbRtQ8Ug2EcHl28MMeBkY2hzjJUY6ZPb0pfEGhajo/wz1Kwu9Y+1GCONUEUSqsaq4+TIGTkYyTzQBk6pPJD8GLXy22+YiI3GcqZTkVrS+Bdd8RaFY2t34tSawMcbiEafGNuAMAODnjpmut8NeHLfU/AWm6RqsTNHJbq5VWKlcksp47jI4rltJ8BeKtOjOmw+LHi0kSfKsQPmqmein+E49DjPrQBR+IunjSvBnh2wF2bsW99FGJv72FfpycAdAM8Yp/xqu7pR4dsIZRbxS3SuZ2HCOMBSe2BknB9K7Xxh4HXWfDdro2n3RtTaSrNE8hLbmAYHcevO4nPrTbzwVNrvhqPSvEWpPe3kZLx3KKF8tgCF7ZYYPOetAHN698PdW8QRwHWPFAnit/mjItlTaO5yPoOa5z4sTXtjrvhL+y1W5vYo28jPSRhtx37/Wun0vwL4kkgj03W/ErTaSgCm3gyGdRj5SxAO3AxjNTeJfB/iTVdds9Str/TYY9OfNmjI5IXI4brk8UAR/B6+0/VYL+9kR/7eaZjetKctg/d2+i9sdsH2r2uvHb3wZrkPiM69ouoWdnNNEouY2Vykr4+Ykc8E4/L1r1u18/yI/tPl+ft+fys7c+2ecUAT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T/wAfK/SrVU2P+lqP9mrlABRRRQAUUUUAFFFFABRRRQAUUUUAFFFFABRRRQAUUUUAFFFFABRRRQAUUUUAFFFFABRRRQAUUUUAFFFFABRRRQAUUUUAFFFFABRRRQBnavptprFhPp99EJbaddrqfzBHoQQCPpWF4T8IaR4Uhlj0yBg0pzJLI2529Bn0HpXXUUAFFFFABRRRQAUUUUAFFFFABRRRQAUUUUAFFFFABXNeKvDen+KLBLHURIYUlEqmN9pDAEfyJrpaKAMPw7oVj4d05NP0+NkgUlvmbczE9STW5RRQAUUUUAFFFFAARkEHoa8sj+GWkLPK73upyQTTedLatOPKkOcjcAuT+efevU6KAGRosSLGihUUBVA7AU+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Ef6Upz/AA1bqof+PofSrdABRRRQAUUUUAFFFFABRRRQAUUUUAFFFFABRRRQAUUUUAFFFFABRRRQAUUUUAFFFFABRRRQAUUUUAFFFFABRRRQAUUUUAFFFFABRRRQAUUUUAFFFFABRRRQAUUUUAFFFFABRRRQAUUUUAFFFFABRRRQAhAIwaW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Z/4+l+lXKqH/j5X6VboAKKKKACiiigAooooAKKKKACiiigAooooAKKKKACiiigAooooAKKKKACiiigAooooAKKKKACiiigAooooAKK8k8YfEdPDOtLpL6Rc3LuiujRn74P90Y57j6g1kJ8XrG3vY7fVdIv9PjYEmSVORxx8uMnNAHuVFQ288VzCk0MiyROAyupyCKmoAKK4PxZ40tPCt5axaja3AtLhTi7RNyKwz8p9+B+ftVODxubnT9Ov4NF1CSK8laP5UyUAIG44z8vJ59jQB6RRR1ooAKKKKACiiigAooooAKKQkKCScAda43wt4usvE9zqEenxTm3tHVBcsuElJz938v1FAHZ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Rv+PpfpVuqbf8fS/SrlABRRRQAUUUUAFFFFABRRRQAUUUUAFFFFABRRRQAUUUUAFFFFABRRRQAUUUUAFFFFABRRRQAUUUUAFFFFAHyf451W10r4s217qBf7LbiJmIySo2ZGAPc5rf8ffEnw7rOg3Om6fFLeXNzhVDQlQhyMNzzn0xWX4nsre/+MlnBdwxzwP5e+KRdytiPPIPUcV9I2uj6ZaSCS2060hkH8UcCqfzAoA8R1nVtb8N+G/DnhrTFKazfxhRK+B5PIO3DcZ+bbz0wcc4xHq934z8Cta6rqerxatYM/lzwbQpGfQ49uD+lXvi9Dfafqmg+JoLQ3FppkmbgKeQCwP4DgjPY4rk/iF40svG9hbaHoFpdXN3LMsnKBQAB06+px6UAb/xPuNX1XxLo2h6ReKsF/bh9rIGTqxL8gnhRnj0qr4rvfE3hGDw9YHWxJNNcsHkjiABj+QKu0jGBz+ddFqkItfid4VtwSwisHQE98JKKxPjkGGoeGmCk4uD0HU7l4oAveKbDxbo1pd6pc+NUt7ZWJRDCMnJ4UYHJ+g/IVJ4N1rxBpXhbUvEviS4nu4DGj2sBQBsHo3AHDbl59ATXl3iDxPb694vMvie3uRo1izrFaRgkMQcZPTqcEn6CvWNT1/TviD4Z1jRdDjm+0xwI6QsgTcFcEAdv4QMe9Ak7q5i6Na/EPxPZNrUevR6fFcsz29tsB+TtjjgdhnnuajvfHWt6j4OmvrXdZ6rpV4iXm1AwkXkdMcDOM/T3o8L/FnTNN0a10/V4LtL21TyHwm7O3gE8g5x1z3BrZ+GWi3N94f1681CAxNrUshEDKVwpB5BPPVjj6A0DNr4jeLJtK8Hw6hplzEtze7FikBBIBGSVB6nH5Zqrr8/jT7Bo2maU2J5oFkvdWkCbY+ORgjAxnOepxx3rxHwTp2o6/4n0rQNThLWmhvKZFHIUBi3JzyCwUcdsV23xjubf/hLNLstcvr6PQnt/Nkjt+m7LAcdDyBk4JweKAJ5dY8X+ENa01NR1+z1e1u51ieFSu4AnAPTcO/I4471uX/ibxL4o8UXeieFbiPT4NO3Lc3M8avucHbgAqeM8D6E+1eM6ve+EZtY0eHwvps0Xl3UbS3Msr5f5sYCsT7HPH0r0fStYPw58Ya5Brcci6dqcrXMNwqZB+YkYAzn72D6YHrQB3vhC+8WQ+IL/QvEBF5EsAmiv0gCIc44GAARkkeuQe1a3wsvZtQ8Lw3M4jEjzS5Ecaov3j0AAFc/4d8c3PjDxHc6dpdrH/Y0UDeZcyZDklcAgf73GPTJ9qv/AAXGPBlr/wBdZf8A0I0AdD4/8Sf8IroM2orEZZSwjiXtuPQn24Nea3i/E2y0htXk1SB3RRI1hHaoz4JGV4TsDk4PY811Xxk0261LwpKLWJpWglWZ1UZO0ZyQPbOfpWBdfFzRU0fOnpcS6iYwscDxYw/Tk9MD260AWPEXifxFf6rpfh7Qkj0+/ubdbq4luAp8oEZKhSDnHfgn9TRY6z4q8OeINO0vxFeWupw6m5SGSFQjRkEDJAUeo/XnivOfGcbQ+I9F1bxnpLtZXNosVyIWIVZBn+6c5GQcZ9cZxT9Ni8GXviXRrPw7ptzdM82+eSSSRfKC4IIGeehJ+nvQB2Oua54yvvHV/wCHtBu44YIVjYu8KEQqUVixJBzktjHNbPgnWvEcHii/8OeJblbuZYhNBNHGqLt/ADg59OCDT/DP/JTfE/JP7iLqCP4U9f8APpxWffGeH4oXkltue4/sdmiU8/MBwAPqP1oAr2h+JWu3moXEF7Fo9osxWC3uoELbe3O1ieMZOcE5xXXfDTxBf61a6hBqc0c93ZXJiM0abQ644PAx1B6e3FfP2gXnhjVYrm+8carfz6n5pRYCJMKoA5G0YHOeMjp0r0b4DzRu+vR2wZLTz1eGMnO0HOP0AoA+h6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jf8fS/SrdVG/4+l+lW6ACiiigAooooAKKKKACiiigAooooAKKKKACiiigAooooAKKKKACiiigAooooAKKKKACiiigAooooAKKKKAPOdR/4S46hNNaWGllFBSKSTl9v1zn+Q9qpR3HxAXDPZaa2f4d44/WvU6KAPMPN8evlvs+mx8/dJz/AF6UkEHjK2Mgt7LQ4TJyzRow6fjz1PXPevUKKGJpM8yaHxq0sczJo7vHnYXQkrkYODnIqxLH4umdHmtNEkMbb496Mdh9Rzwa9FooGeeOPGUgdZYNGkjfgoytj+f86SFPFlsCLew0SMNyQgZc/ka9EooA8lurTxTPIty/h/QJJw33nTLjuDnd/WtD7V47KMfsGlAngAMcjjr96vSqKBWPN4F8YxPJImn6FFJKQZGXflz7kHmob5/GU6eTNo2i3UR5KsxK5+jNXp1FAzyuGLxQVEJ8P6JHEjZUEDaD1yAD60+//wCEwulEdxoui3KA8ByWH5M1eo0UAeZW03jG3TZFomkwqOAqPgfo1OtpPGFtDsg0bSIUB4jjbaPrgNivS6KLgefm48bAjFjpByf+ej8frWBBaeKLaTz4fDegpMDkMqhWzzznP+c16/RQB5ddz+NLqMxS6FpMkZ6pI+4H8C1RWSeKtPDfY/DmjwbvveUwXP5GvVqKAPMY5fFkVxJPF4c0tJpAN8olAZ/qQcn8aDdeLo5jdDw3pz3DLsMiTKH29cEk9PavTqKAPHZLXX7qVriTwdo3nM27zJfLLH3JyST05rvtDTUxJI2oWVjAWXG+2JJbHTP610lFD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QTgZNcx4e8Qwa/NemyidrO3cRpdH7szfxbfYcc980AdPRWVrerWmh6fNqN87JbQ7d7KpYjLBRwPcisHxH4pTR9N0/UIbSW7jvZURAnBAZSwbGPb9aAOzooooAKKK5Dxt4ng8J6WNQngeffKsSRocZYgnk9uAaAOvorE1nW7HRNMfU9QlEUCqD6lieigdyaxPCHik+ItFl1dtOntoVZtikhjKqjkrjrzkfUUAdtRXAeF/Hmk+J702enR3TOsZkdniwqDOME56mtrS/ENtqGr6lpAjkiurFl3K4++hAIYY7c/y9eADpaKKKACiiigAooooAKKKKACiiigAooooAKKKKAKjf8fSfQ1bqi6qbyNsfMFPf61e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4X4lapc6P4T1G8s5vJuVCJG/cbnVTj3wTU/wAPtMg0vwvpsUA/1sKzu395nAYn9cfhXPfGez+1+Cr1ud0DxygAZ/jCn9GJrs/CUgl8OaQ6kYNlD0OcfIOKAOF+NtvcTeC7p4bkxRxSxtNHtBEqlwAPbDFT+Fcc8viTwz4W0JptceaW8urdUHlL+4iKH5MnO7+H8u/WvRPi6jyeBtWCIzkCJiFGeBKhJ/AAmvI9S8RafrXhbwzb2krtPY3dtFcI64KNsI+hHBwfagDqfF2vareeMX0Oz1+HQoLeFT5s4GJ3YA8Ej3Axnsa73wX/AMJHC91a61JFeWyHdbX6MuZOeVKg9q8w+I9z4fbxZ9m8W6eyWYtg1pdW5bc+fvB8HnkED0x71N8Gjapq+sjSZL5tFEMZjN1wN5JzjHH978qBJp7H0PXgn7QbbfDth/1+j/0Bq9b8Na/ZeJLD7fYeZ5O8p+8Xacj2/GvKfj9E8vh6w2KzEXo4Az1RhQM4fTNWh+Jfi+zi1vdbWMMRa3tA52zOD0z7jJP+7ivYviDrzeGNHtrPSPKi1C6dYLOLYCByASM8DGR145FUvHPg/wC3aNZT6BEtrqOmAPaLGACR1KZ/M89T16mvNPEGrX3izwvpmuRxLJqGi3X+mW6qc8kYbGO+0Zx0yfTgA6LSdB8X+DtQs7uOdNRtb24VdQt4YcFM9X464GeeOeO9afxGddB8UeHtfjUwpJIbe7mV9oZeMBvw3c+gHoKqXfxUTVJdLsvDttK19c3CCVZ4/lVe44P69gDVn4wQtql74a0WIMZri7L7h/CowCfyJP4UAe4g5GaKRRtUD0GKWgAooooAKKKKACiiigAooooAKKKKACiiigCmf+PpfpVyqZ/4+l+lXKACiiigAooooAKKKKACiiigAooooAKKKKACiiigAooooAKKKKACiiigAooooAKKKKACiiigAooooAKKKKACsa8u9QilK22m+fGP4zMq5/A1s0UAc1JqGsr/AKvRNw463SCq41PX8DPh9f8AwMSutooA49dU8QHO7w6B/wBvqVONR1zvoI/8DErqaKAOWGpa4eugAf8Ab4lSf2hrHH/EjPbP+lJ+NdLRQBzR1HV8fLobZ97pBTBqOtHroIH/AG9pXUUUAc4moasQN2iEHv8A6ShpyX+qn72jEfS5Q10NFAGCb/UecaRIT/12QfzNNN/qn/QGf/wIT/GugooA5/7fqn/QFf8A8CI/8ag/tLWc/wDIAfHH/L1H+PeunooA5+K/1Rs79FdMdP8ASIzn9ak+3agMf8SiT3/fx/41uUUAc8+pakrL/wASSYgnGRPHx+tOOoajlQNFmP8Ae/fx8fTnmt+igDnjqV+pw2kTD6SqePzoOp35YCPRp2HBJMiLj8zXQ0UAc2uq35jDNolyCe3mIfr3zU51O5H/ADC7n81/xrdooA5kavflgP7Cu8Hod6fr83FMk1jUkOP+Efuzxk4ljPH4N+ldTRQBzVtq97Jgy6HeRL0J3I2Dj03Zqb+1bnP/ACCrr/x3/Gt+igDC/tS4xn+y7rOcfw/401dUuCSDpdyD/wAB/wAa36KAMUanKR/yDroN6YXHX1zQupTEf8g26B/4Dj+dbVFAGI2pTgcabcnsen+NP/tGbIxp1zjA/u/41sUUAc+2q3O4hdIuyB3JQf1po1e63KDo14AfvHKcfrXRUUAYH9ryjH/Ervef9kf401tVuxjGj3Z9eU/xroaKAMD+07vAP9kXXP8AtJ/jSHVbrjGj3f5p/jXQUUAYP9qXOP8AkE3eceqdfzpp1W64xo9378p/jXQUUAc7/a15/wBAa7/76T/GpE1Wdj82k3qjHP3Ov/fVb1FAGANVucc6Pe5x22df++qj/te7OMaLe9OclBz/AN9V0dFAGB/atztP/Eovc8YHyf8AxVIurXB2/wDEnvh/e+5x9Pm5roKKAObbWLwdNEvT/wACT/GmDWb0/wDMCvf++k/xrp6KAOYbWb0Yxod6foyf40/+2borxol9u9CU/wDiq6Sihgcz/bF9g40K84/20/8AiqX+2bv/AKAd937p+H8VdLRQBza6xdEHOiXwPPQof/ZqYNavMHOhXue2GT/4qunooA5f+2rz5v8AiRX3tynP/j1NbW74dNAvT/wJP8a6qigSOT/t2+3D/in9Q2567o84/wC+qcNcvcjOgXwHfDJ/8VXVUUDRzh1m4Cn/AIkuobucDEf/AMXTl1idgc6NqAOe4j6f99V0NFAHPjV5886Pfgc9k/D+KopdZukUbNEv3bPT92Bj/vqulooA5ldZuygP9h34fuCY8fnupV1m6JG7Q78cc48s8/8AfVdLRQDOdOszD/mDakfosf8A8XULa3dgN/xIr8n+HmPn6/NxXUUUAczFrlwwAfQ9RRvTEZH576c2tT4OzRdQLDsQgH57q6SigDmo9bnYEnRNSHJHKx+v+/Tv7blJx/Y2pZ/3E/8Ai/eujooA5ZvEEisVOiarkekSH+TU0eInP/ME1b/vyv8A8VV/xJrdp4e0q41O9YiGEDgDJYk4AA+pr5wX4zeIbiOS5tfD0L2kR/eSbZGCj3YcCgD6EGvuf+YNqY+sS/8AxVQ/8JI//QC1f/vyv/xVc54E+IFn4n028ubiI2k9ipkuEGWUJyQwOOeAeOvFWvBXjuz8X31/b2NvKkNoFPmyceZkkAgdhgZ59aANc+JXH/MC1f8A78r/APFVOPEDn/mDaoPrEv8A8VXTkgdSBS0Acv8A2+//AEBtU/79L/8AFUo1/Kq39l6gM9jDyP1rp6KAOaXXsnB02/HuYakXW8j/AJB1/wDTya6GigDDk1fZj/QL5s+kNB1hMcWd53/5ZEVuUUAY39qDP/Hnd/8Afo0n9rDdtNlef9+jW1RQBhPrMSDLWt5/35NQ/wBvwknbaXjY5JEB6eta2p3RsrC6uwu8wQvIFJxnaCcfpXzXD8bbyVsLoSN67ZCcD8qAPfU8QQsC32O9AHrCaD4ggH/Lref9+TXAeAPiba+Kr5tOuLb7JdsCYVB3CQAZIz2OAT+BrM8V/EnVvDWty6Xc6Cjh8mzdJSfOBOFPTj0PoaAPT5PEdumP9EvSe48g8U4eIbfGfsl6B2/cHmuF1LxzqkOp6XolnpMVxq91CJbmAyFVt8jIBbHOBnP0HXNeupu2LvxvwN23pn2oA5r/AISK3/59Lz/vyaeviC3bP+i3gx/0wPNdJXjnhvxvqureNL7Q5dOVLS3eVC6g7kCkgMx6c8e3NAHoH9v2+QDbXgz38g0z/hIrc/8ALref9+DXTUUAc6fEFsFz9nvM+nkGkPiC2C5+z3mfTyGqrr3izS9E1Cw0y5lY319LHHDCqEkh3CbiegAye+eK5r4h+On8IT2US2S3H2kE5L424NAHWr4htyeba8H1gNTprluwP7m6BxnBhNa1pL59vDMRgyIrY9MjNWKAMNdbtz1huh9YWo/tu1zjy7nP/XBv8K3KKAMb+2LfP+ruP+/Lf4VL/alsYhKPNIJxgRtn8sVqUUAY39s2oxuWZM/3ompZNYtEJB80kekTf4VsUUAYg1uzJwPOz/1yNNbXbJW2sZge+YW4/St3FFAGINatSCdlxgdzC3+FH9tWm4KRMD/1xb/CtuigDD/tyyzg+cOcHMTcfpTf7escdZvp5Tf4VvYrjPHniU+FNGOpLa/aW81YxGX2jn3wfSgCzN4s0e3x9ouWhBOAZI2H9Pap18R6ewU5nCt0byWx/KuWs9PtPHVlpGvX0bxoELfZA+5D8xxk4GelV/Cnjxdf1vUdHi0/yzaI5RlfIfa23HTjPrQB148Sae2cefx1/ct/hUieILFzhROT6eS3+Fcr4D8bf8JbPfQmwNs1rjO592ckjH6V6VgelAHOnxFYgA4n57eUaP8AhI7D/pv/AN+W/wAK6PA9Ko6je2umWc17eSCK3hXdI5BOB9ByaAM5dfsWGR555Ax5Lf4U4a7ZEced1Ax5Lf4VT03xLY6to95qunB5be38wAuuzzCgzx3APuM+1c38PPHaeMzdqti1sbYKTl92c59vagDrf7fssgATknoBCx/pTxrlr/zzuR6fuG5/StzA9KWgDB/t22yR5N0AO/kNzTjrVsP+Wdz/AN+G/wAK3KKAMU6zbAZKXAH/AFxb/CkOtWuSNlwSOoELf4Vt0UAYn9tW3P7q5/78N/hUZ122Cswt7whfS3b/AArfooA54a/bHdttr1scnFs3THWlfXIUYr9jvjjri3b0zXQUUAYQ1uAqWFtenAyR9nbj9Ka2uRK2DZaj7H7K/J9BxW/RQBzw12M5/wBA1Ljr/orcUSa7FGCTY6iQM8i0f0+ldDRQBzD+IoUznT9TJHYWb+uB+f8ASkXxLasjMtpqBAyeLR+34fT864v4gfEi38I30FhHai8uZU3MqyYMZPTIx3rC8PfF63vL+Cx1fTX09pTt80sWVSfu5GM4PTP9KAPUh4ktCu77NfY5/wCXVucfhUjeIbVcf6PenIJH+jNz+lZfi3xlp/hmW1trhJpru6IEMMS9eQMk9O/1rt6AOabxHZgH9zenjoLZ/wDChPEdmw/1F6v1tm/wrpaKAOc/4SKzGcw3n/gM/wDhS/8ACQ2nP7m8/wDAd/8ACuiooA5z/hIrP/nlef8AgM/+FSDXrI9BOfpC3+Fcn4d8dw634kvtBFi8T2rSL5pcENsbb07V6XgUAIrBlDDOD6iloooAKKKKACiiigCK4hjuIZIJV3RyKUdc4yCMEVxngTRL7w7Y3GmXEiS2kU7GzfPz+WTnDDoOcnj1ruKKAEZQylWAKkYII61ThsLOFdkVpBGu7fhIwBu9enWrtFAFS8sbS+QR3drDcIOQssYcfkamhhigjWKGNI41GAiKAB+AqWigCOKKOFAkUaog/hUYFOdFcYdQwznBGeadRQAVEsMSM7LGis/3iFALfX1qWigCvFa28LbooIkb1VADXDWvhy5m8bXXiG/2GGGBYLBQ2SoI+Zj6dWH/AAI/WvQaKACiiigAooooAKKKKACiiigAooooAKKKKACiiigCmf8Aj6X6Vcqof+PpfpVugAooooAKKKKACiiigAooooAKKKKACiiigAooooAKKKKACiiigAooooAKKKKACiiigAooooAKKKKACiiigAooooAKKKKACiiigAooooAKKKKACiiigAooooAKKKKACiiigAooooAKKKKACiiigAooooAKKKKACiiigAooooAKKKKACiiigAooooAKKKKACiiigAooooAKKKKACiiigAooooAKKKKACiiigAooooAKKKKACiiigAooooAKKKKACiiigAooooAKKKKACiiigDjPH/h5/E/h260uKYRTOVeNmGRuUg4P1xivlLRNU8XfDmKW3udILadcMWmguYd0b8AN8w6ZBA7j2NfVHxG07U9U8MXlvpEsiXw2vGI3KF9rAlQR3IzXzL4f8eeLfDVlNo91pEt2gBCLdROWjB7dOV9j/KgDf8OnRNf8I+J49HtZNI1EQedcKsrSK8SsX2rnoCAQfr3HFZPwL0i/vNVmu7bU5LWG0ZTNApOJwQcKcHGM+v4V03ww8IawLLXtTu7U2hvrOWCCB0KsxbnO08hegHr/AD4n4a6tq3h3UrjSP7Ln36hIsEjsh3Qk5G4A8HGc88YFIViz4n07UV1C/vfEniyGzvGJaK2t2ack87U2qRsHAGT68103wy1DXtZ8KeIdMt7+d5oIlayYSkSI3JKqc55wB6D8a8uh0jVtK1K90+68NNf38gZF82N32Zz867eG65z0r2L4EW13Y6jqtreWM0DGJTmRCoJDYI5+tMZS8MeONSHw+197i/ll1SzkVI3mkzIqSFUGCeSQd5zXpPwcGo3OhPqep3d1PJcyERiZsgIvAI+pzz7V4f4s8FXEXj4aXYxTfZr6VZFZUO1Ec5b8Fw34CvsOwtksrO3tYySkEaxqT6KMf0oAtUUUUAFFFFABRRRQBjeIv+QJqX/XrL/6Aa+L/hr4yTwhcXjy6e92twgXCMFxg/Q8V9peIQW0XUQASTaygAf7pr50+AWntJcatNc2eYgECtJHxuyTgZoAyPhlFca78QG1+GwNvaK8sknlr8iFkZcZ9SSTXLSX3ivxH4uvNKsdRllmNzOIhNINsShudufu8KPu19uxQxwrtijSNeuFUAV8o/Dm0mi+J97I0LlBNdDeUIA5bnP+etAG/q8uraX458H211fyvcfZIkuSDjzCXcMDjqO3PpnrXI/ErXPEaeP7zTtL1K/X5oY4LeGZguWjQ/dzjkknNegePbeaT4m+GZEidkCR7mCkgYkfqawtVtpR8aoZxbSrEXjzIVO1v3IGc9Pb8KAKeq2firwn4KvJdS1O6ju57+Mxsl0xcLtOfmBzye3tXY/Em+udO8BWF/ZXE1teT/ZzLcQyFJH+Qk7mHJ6962vjfZXF54SJt4ZJWhuEkZYwSQuCCSB25rwjxL4t1bxH4Ts9IfRpY47QxrLchWO4qCF4xxkY/HPrQBt+KPHfiSLQPD0MV1Lbi4g8ya+BG+QhmXGR2AAJ7n+cel3fiJNRs5vDvisavPO372CaTywoXGAySMMg7m+7/PFQ+KLDW4vB3hyWSyE+jwxh5ojFhkbex+Yg7grKQMjA6c5IzzGp2tj4gvbC38NeHLvTLySXDsZXdcnoRn7oHJJ4wB0oA3/irpmonx7Z+ZeAXN8IHgIziDJ2Afgyk8euetanxjtbywj8O2t/dG9uooX8yc/8tDuznn2q18XNNvNG1rw1rE2bzyIoUmcE7pZYmyxPXGRisf4oaufGNto1/Hp9xBGxkQxtktwRzwOnX8qAOr0TxFrvxB163stKuZtM0iyjRp2RsOy8A5I7k5AHQDmrkGua3o3xTGlajqM8un3U7+VGWJTZICYwB7EhfwNc9rGkyfDTXNH1nSI5mtLmEJPG2Tzgbge/OQeg5FdR8ddOSTT9M8SW3mC5ikSPcBkKhBZSfTDYH/AqLAWtN8S6j4h+J0tjaX8kGmWIdWhU5WbZkE492PX0Ar6Arwj4F6U6aZe67dKGub+Ztsp+8yg/N+bZ/Kvd6VhWCiiimMKKKKACiiigAooooAK8Y+OzbfCIOP8Al6j/AJNXs9ed/FPRLnXvCt1bWcRluY2WaOMdWKnkD3wTQBN8MP8AkStJ/wCuJ/8AQmrx34J/8jh4iHoH/wDRtYPhf4nah4a0kaJNpRlltdyIxbaUyScEY7Guq+CmkalZTap4i1K3kht5om2l1IZzu3MQvXHHWgDzz4faZ4k1PV9Yg0HU109N5aeU9/mOAMAnPPsOPpXWeFvFPii/Gv8Ah2W6nur6CF2t5kYLIjxtggEDnOP85rjPh/4yHhHVtTup7See0uQQVQBSG3ZB59sj8a774J2V7qXiDU/EkkBhtZS+0nkM7tkgeoHrQxMseFPiFep4B1i6urk3Op2LqqGWT5isjAA9OcEse/TtXK+T4k1/4fajrNzrlw8Yny8MsmFkiXqBx13Hp0OMVx3jTQbjR/FN/oNkXnF1IjRIp5O47lB9xnFfVniLRzZfDy70u1j5gsNu1GIyVGWPfPQnHfpSYM8r+Een6jD4S1m+lu86fLbzLDbZzhwuGb26YrzLwd4tuvD2gX9npcuNSvblFXK5MabT8y8YySQOTx6V6D8LvFMB8N6h4bkhkE6288kcgwVKlSSD3B61534R8Kf234d1vUEknW804JLCB91lwxIHvgdvaqsNa+R6r4x/4S7wj4Ysr19cu5ruSfFzyHWIFflGSD3HXpk/np/EDxnqcfhvQTp0/wBnvdTVXfy/v44+63QZJq/4W1Cf4h+BdR028lBvUHlNJgEsRhkYjgdRj8K8f+Euj3WqeLIFllcR6X+8cFtwGCcKvoCT296QH2Fo0NxBptpFdyNJcrEomZmyS+Pm5+ua0qKKACiiigAooooAKKKKACiiigAooooA+R/ij4e13QvGH/CVaXA1xCzidWWLzBEyhVIYemeh9D1yKjTxf4f8aajp6+LLN7G4gBQXkEpVTyCAwxkDOec8ZPStzx7r/irwf4x+3mW5m0Z2DxRFz5TKVAZT6EEn9DXGeIb+b4i6jawaN4dS1mDNlk6tkDJdsAADHU0AafxkstTbxtp0kV8JDdeX9gGeIfmAA6Y+9k554NeleJrfx5Y6RptlBq8ActJ9t1BpERVBYbASwDDGTyozXD/F+GXw/qXhS5dDNBZRIm4cB2jZSR7ZAFc58T9cvvFFhoeuPaPBpsokVYN24B1fDEtgdePy9qAsWPDfizWtD8UWtj/wkP8Aa1pLLGkhVzIrBj0BYZBGeo/+tXod54i1rw/8UI9Ovr6U6NfOPKWbGzDLxtPbD8fh714LHc2aa7p17aaW+n2Pnxsql3k3BWGTubr+FfQXx80P7Zo1trUTkSWLhXHPKOQM/UNt/OgCd/EWrap8ThotpeSw6ban96kYUhtq7jnju2F+npXu9eBfAXTJE0y91i4CvJeSbEkLEuVXOc/j79q99oA+G7PxHc+H/FniDULaMPcGSeKMuchCXPPvgDp9K+kfhbH4guNKTVde1KW4N3GHt4WwAiHkMcDqRgj2NfP+g+E08VeLvEtlKGR0Nw8UhJCo5c7SR3HPSvV/glrd2UvvDWoCUz2DFoy3IVMhSnrweR7H6UC6nvlFFFAwooooAKKKKACiiigAooooAKKKKACiiigAooooAKKKKACiiigAooooAKKKKACiiigAooooAKKKKACiiigCmf8Aj6X6Vcqkf+Ptf92rtABRRRQAUUUUAFFFFABRRRQAUUUUAFFFFABRRRQAUUUUAFFFFABRRRQAUUUUAFFFFABRRRQAUUUUAFFFFABRRRQAUUUUAFFFFABRRRQAUUUUAFFFFABRRRQAUUUUAFFFFABRRRQAUUUUAFFFFABRRRQAUUUUAFFFFABRRRQAUUUUAFFFFABRRRQAUUUUAFFFFABRRRQAUUUUAFFFFABRRRQAUUUUAFFFFABRRRQAUUUUAFFFFABRRRQAUUVFOxSGR16qpI/KgCWivnP4QeJtX1jWtWGq6jJNDHE0gVyAqHeMkegx26CvdNP1vTNSmeGxv7e4kQZZYnDYGcZ47UAbFFY+u6zY6DYSahqMxitkIBYIWOTwBgCvmLU/ilquseJbCPS5Xs9O+0Rx+XhS0oLDJbI+vHpQB9a0UVy3ivxRpvhaz+06hKwZ8iGJVJaRgM4Hp9TgUAdTRXzd8N/G2teKPGMyz3O2xaN3FqANqAYAxxn07jv9K+kaACkKg9QD+FfO/wAS/FniH/hJ7Xwz4dcwTHaS67cyMwzjJ6KBWZ4L8Y+KrHxjH4a1+Vbku5SQMBlCU3AhgOeg/M0AfTlJgZzgZr5e8T+M/Fmu+Kr3RPCrPHHZGQFYlXL7OGYsw454A6ciu1+E/je/1+HULTWWVr2yG/cqBWZRwcgcZB+nWk3YD23FGK+RpfF/jvxbf6hNoRkt7K0DMY4gmEUZ6swyzHHT8gK9G+Fvj641ez1FNenTzLJfONwUC5j77gABkcdBzmmB7ngZzjmivlLxZ8WLrUdWtLfw3NJbW0bfNM6DMpJ7qf4ePrya+qYWLRIzdSoJoAkooooAKKKKACiiigApFUKMAAD2paKACmhVByAM+uKdRQAhAJBIGRRgZzgZ9aWigAIBGD0puxf7o/KnUUAIQCMYGPSkCKpyFAPsKdRQA1lVvvKD9RSeWn9xfyp9FADWVWGCoI9xXzr4y8F+MvEetS20t/v0M3PmR7pFARDz90cnbkgZ9K+jKKAMzRdNh0jTbXTrfPlW8YjBPVsdSfcnn8a06KKACiiigAooooAKKKKACiiigAooooAhaCFiS0SEnqSoqbGBjtRRQBB9mgH/ACxj/wC+RWV4givzo13Fo5SO+MZEB4ABJ688etblFAHzz4L8B6/L4lHiDxXNvmhIMY8wMXZRhSdvAAHOO/fvn6G60UUAQpbwocpFGpPooFOSKNAQiKoPUAYzUlFAHmPxGtPFDWVtH4RAjdnYXIiMaMVxwQWxjv0OeazfhL4JufC1pc3WpFf7RvCNyq27y1HOCehOSc4z25r2CigAooooAKKKKACiivIfin4z1Dwwtna6ZaiS5usnzGQsFA4wB0JyR/hQB69RXz14P8e+IT4nh8P+I7RVllG0FUCspK7gTjgjHpXefEPxvaeFLJkRll1GVSIoQ3K5Bw54PAP50k7oD0mivGvg74n1bxLZ6i2rTrNJbyqisI1U8g5ztAHavZaYBRXzr8Rfip9jYWHhycGZW/e3WwED/ZUMME+px9K9hi1sWvhWHW747iLFLiTaMbmKA4H1Jx+NAHTSRpIu10Vl9GGRTYoYoQRFGiZ67VAzXymvxJ8aX0FzrFnaxLptu+yQLGGVM8jcfvcDHPA9a+hPA/iD/hJtBttTZUSVyyyxp0RgSMflg/jSuK51EsMUwAljRwOm5QcUGGIoIzGhQdFKjH5V5l8UfGzeELGBbWOOS+uSRGHPCAYyxHf0+teT2fj/AMZ6DcWN74khMmm3o3xqYo1JTGcrtGQeQcNRfUL6n1F9mgIVfIjwv3RsHH0qZlV1KsoZT1BGa8J+I/j/AFHTdT07S/DnlT3FzGGbKbid+NmO3TJ/EVS+H/j/AF258Rnw34jth9qIKB1QKyOFLHcF4IIHUdKYz6DRFRQqKFUdABgU6vnfxp8QPEH/AAlI8N+GrRTcI2wlgrNK23ccZ4VQO59M8Vs/Dvxxqmq63d6HrsKR3cQwnloBhlzuBIOPpjigD2tYo0ZmVFVm6kDBNCxors6oodurAcmvB/iR8TTpMgsdAlimuEJNxMF3rHg42+mfzr2bQLmW80ewup2DTTW8cjkDAyyg9PxoA1qKKKACiiigAooooAKKKKACiiigAooooAKKKKACiiigAooooAKKKKACiiigAooooAKKKKACiiigAooooAKKKKAKbf8AH2v0q5VNv+Ptf92rlABRRRQAUUUUAFFFFABRRRQAUUUUAFFFFABRRRQAUUUUAFFFFABRRRQAUUUUAFFFFABRRRQAUUUUAFFFFABRRRQAUUUUAFFFFABRRRQAUUUUAFFFFABRRRQAUUUUAFFFFABRRRQAUUUUAFFFFABRRRQAUUUUAFFFFABRRRQAUUUUAFFFFABRRRQAUUUUAFFFFABRRRQAUUUUAFFFFABRRRQAUUUUAFFFFABRRRQAUUUUAFFFFABRRRQAVWvP+PWf/rm38qs1FPH5sMkYON6lc/UUAfnta3tzZrqUdvdGJblWjmQKDuTOcZ7cjtX2J8KrDSbXwzaXGmFXkuEV7mTOWEu0blPoAR0/HvmuI8DfDKfTLvVV1uO1uLW7haJTGxJ5YHI4yvSt34Y+E9d8KXl9BeTwvpkoLRqj7jvBADdBjK9foKBa3PS9f0Wy1/T5NP1CNpLdyGIVipyDkcivmf4k6XZaT438PWthbR28Ajgwka4GfObk+pr6xrxjx94J1PX/ABRpOrWcluILYRrIJGIYbZCxI454P6UDPZ6wNb8PaXrr2r6larcfZZPMjVidufcdCOnBrN8c2WtX+keRoN19mvTKp8zfs+XnIz+VbWgQXltpVnDqEvm3iRATPu3bm7896APmL4b/ALj4n38UQCRmW5TaowAoLEAenQV9aV4j4Q8Dapo/jS/1q4e3NpM8xj2kliHbI47H863PGujeKdR1rT5tF1E21iqqs6+btwdxJbHfjAoA0vH/AIt0/wAH2BvJY45dQlG22h6M57knso7/AIDvXkXwz8M6x4h18eNtacRq7mSJNuDKdu0EDsoGMeuPxqz8SvAXijxR4gnvYPs7WkaIlspnwcAcjBHBzk/iKt+CfDfj7TdWsTqd7KdMhIDxfagwKgYAxnnHH5UAc38EVK+NtdBBBEMgII/6arTfhi8bfFDWDFjyy1yVwMDHmccVseNfh74ktvEdzr/hOc77oszxpIsToW+9yxwwJy3bGfbNdV4B8BX/AIWsNT1CS5WXXry3YJg/LGxGQCTwx3YyenFAFf4l+LrbSVn0Lw/Eja3e4jlNvGMoD6kdWwePTOas/Dn4fDTfDd/aa1Ehn1MASqh+aNMcLn+8CSfTOK8jtPhl46GotqBkiivNxf7Q1yCxY9TkZOea9u+HWi+LdLu7p/EWo/aYJIwI187ftbPXpxxQB5R8WtI03w9P4e0/TbGGFVyWmCDzJOQPnbqa+qrb/URf7g/lXjvxT8G6t4nvdNuNN8grbK28SybecgjHBr2SBDHFGh6qoB/KgCWiiigAooooAKKKKACiiigAooooAKKKKACiiigAooooAKKKKACiiigAooooAKKKKACiiigAooooAKKKKACiiigAooooAKKKKACiiigAooooAKKKKACiiigAooooAKrXa7omCsqyEERs3Zu1Wa8V+LHhDWddmsdT0OQG6tBjyfN2M3zDBUn5cjJzkjj8qAPKo7LUPCPjXSNQ8WOLxp2+WRZS5Uj5Qx4/hyDivbvHXg3SNTW+168jkmuYLGTy0L4jBVWIOBzn6mvONI8EeLvEeuwX/jOQi3tcFVLx/OOThRGcLzjJ4/GvoLX7aS80bULWBd0s1tJGi5AyxUgDn60AeG/s9vv0/VjjH76P/wBBNfRFeK/Bnwzq/hqz1KLVrT7O80iNGPMR9wAOfuk1seCo/GSa3qJ8QZ/s9gxg+eMru38YC/MBjPWgDxr4s+D9L8LaXay2YkkuLm7cyTStliMEhRjgAZ9Oa+kvDkENz4Z0uKaCN4Xs4cxuu5T8gPQ5rz/4y+GtX8SWGnxaTai4eGZmdfMVCARgH5iBXS6vaa3a+B4tP0mBZNVW0it9u9Rt+UK5BJAyBnHNANXPJviV4hilL+B/C+nq0k0mLkQR7RuB3FVA+mSegAx649o8CeHV8MaDBp/ytPkyTuvRnP8AgAB+FfMeieC/iTodxNc6daSQTTLtkcXMBLDOecsa9ZeH4mt4bVvPT+1xeZKAQBvJ2jHP3PvZ9/r0oA9T8RWmiSWj3etWtrJBAuTLPEG2DI6HGRzjpXzcf7R+LHiNI0TyNBsGwuBtCocA4OOXIAwOwHaun+IOgeNfEeh6LaC1M06K73oE0SZfI2g/MARj0rl9A0P4qaFZCx0+AwWytuVBJbNznJ5JJ60AWZ40g+NUUESBY43hVVHQAW64FW9fdo/jNZvbnEhkhD7BzgxgHP8AwE/lW14+8F67/aFt4r0SQNq0ccZuI4xktIFC7kB4IwMY9qh+HPhHxDL4lfxN4ljaGbaXTLKGkcrtyVT7oAJ4I/CgDu/HmuaH4OU6sbG2fWpkK24EeHc8AksBwBnk9T0rjvhH4bv57yXxbqrgSXYLQouBu3dWIHQegrlPiL4Q8b+IPElzewWDTWkbbLUm4hACDpgFh1OTyM816P4FTx/FqccfiAD+zViK4PkcED5cbOaAPJviz4P03wrZ2ctk00k13cSGWSVsnHUDA4719QeFTnw9pJ9bKH/0AV5x8Y/DGreJbLTk0q2E7wSuXXzFQgEDB+Ygdq9P0C3ls9G062nXbNDbRxuuQcMFAI49xQBrUUUUAFFFFABRRRQAUUUUAFFFFABRRRQAUUUUAFFFFABRRRQAUYoooAKKKKACiiigAooooAKKKKACiiigAooooApn/j7X/dq5VMn/AEtf92rlABRRRQAUUUUAFFFFABRRRQAUUUUAFFFFABRRRQAUUUUAFFFFABRRRQAUUUUAFFFFABRRRQAUUUUAFFFFABXM3FlrskrtFrEEUZJ2p9kBwOwyWrpqKAOV+w6//wBBqD/wEH+NMWw8QjOdcgP/AG5j/GutooA5ZrHXj93WYR/26D/GozYeIsHGt2/I72Y4/WutooA44af4l767b/8AgGP8amWy8Qqc/wBsWzezWn+DV1dFAHMNa+ICMDU7Nc9xanj/AMequth4jB51q2P/AG6D/GuvooA5Y2niEsD/AGraYHb7Kef/AB6lW08QKOdUtGPvan/4quoooA5Y2viLtqViP+3Y/wDxVL9l8Q/9BKy/8BT/APFV1FFAHM/Z/EGMfb7HPr9nb/4qlWDXweb6yP8A2wb/ABrpaKAOd8jXc5+22XTGPIb/AOKppi8QA5W504jnhoX/AKNXSUUAcs8PiQk7bvTVz/0xfj9f85qUp4izxNpf/fqT/wCKrpKKAOWMPiTIxead0x/qW/PrSmPxKCMXOlnrwYZP/iq6iigDlki8ShcNdaYTgjPkvn6/ep5i8QkDF1pwwMH9y/Pv1rpqKAOXSHxGpybzTnHo0D/0apEj8Qg/Ncaaev8Ayxf/AOKrpKKAOakTxERhJ9MBPfypOP8Ax6kCeI85M+lgeghk/wDiq6aigDntuv8A/PXTf+/Un/xVMKeIcgibTPp5Un/xVdJRQBzgXxD3m0v/AL9Sf/FUpXxB2l0z8YpP/iq6KigDnwuvd5dN/wC/cn/xVQFfEnabSf8Av1J/8VXT0UAc2V8RdpNL/GOT/GmhfEfeTSv+/cn/AMVXTUUAc6R4g7Ppn/fEn+NBHiDs+mfisn+NdFRQBzhXxD2k0v8A74k/xpQPEHd9M/BJP8a6KigDAZdd7Sad+KP/AI0zHiD+/pn/AHzJ/jXRUUAc+Rr3Y6b+IekI1/s2m/8AfMn+NdDRQBz+Ne/vab/3zJ/jQBr3c6b+T/410FFAHPka92Om/k/+NMI8Qdm0z/vmT/GujooA5/Gvf3tN/J/8aUjXezad/wB8v/jW/RQBzxGv9m0z8Vk/xoA1/u+mf98Sf410NFAHNY8R/wB/Sv8AviT/ABp4/wCEg7nTPykroqKAOcx4h9dL/KSlH/CQdzpn5SV0VFAHO48QeumflJTSPEPZtLH4Sf410lFAHOj/AISDudM/KSnEa92bTfxWT/GugooAwANd7tp34B/8aTGvf3tN/wC+ZP8AGugooAwMa7/e07/vl/8AGmsNf42tpv4rJ/jXQ0UAc2w8Q8bX0v8AFJP8aTHiL+9pf5Sf410tFAHOY8Q+ul/lJTCPEnY6V+UldNRQBzAHiXudJ/KT/GnY8R+ulH8JBXS0UAc2P+Eh7/2X/wCRKiI8TdjpH4iSupooA5N/+Ep42f2N7582lB8U9xo/5y11dFAHJk+Kew0f85f8KRj4q/hXRvxaX/CutooA5T/iqP8AqD/+RaX/AIqf00j85a6qigDlQfE/caR+ctTA+Iu40v8AOSukooA5wHxD3XS/++pP8KM+If7ml/8Afcn+FdHRQBgZ13+5p3/fb/4UudcP8GnD/gbn+lb1FAHPZ1/+5pv/AH3J/hQp1/ncmm/g8n+FdDRQBhltb7Raf/38f/4mow+ukD9xp4J/6avx/wCO10FFAHPpLrhA3WtkOe0zf4VEsviButrp6/WVv6CulooA54vrwx+405snHEr8f+O0nma+cYt9PHrmV+OPpXRUUAYTPrQI2w2Bz1/ePx/47VVpvEIJAs7Aj185uf0rp6KAOY87xCP+XSwP0lb/AApBP4h/58rH/v8AN/hXUUUAcyJ9f72Vl/3+P+FTLLrhbBtrID181v8ACugooA5xpdfBOLbTyB0/fNz+lHna8P8Alzsj9Jm/wro6KAOb8/Xv+fGz/wC/5/woE+vd7Kz/AO/x/wAK6SigDnftGuf8+Fp/4EH/AOJpFn10kA2NmPf7Qf8A4mujooA5z7Rrv/PhaH/tuf8ACj7Rrv8Az4Wf/gQf/ia6OigDnBca73sLT/wIP/xNSNcayBkWNsfbzz/hW/RQBg/aNYP/AC42w+s5/wDiahe514AldPtDjt9oPP6V0lFAHNC517Bzp1px0AuDz+lSfaNb/wCfG0/7/n/CuhooA58XGtf8+Fr/AOBB/wDiaeJ9Y72Nt/3/AD/8TW7RQBgrPrPextR/28H/AOJpDPrXaxtf+/5/+JrfooA50XGuZObC0x/18H/4mg3Ot8Aadanjk/aTj/0GuiooA577VrQGf7Otz7C4/wDrUpuNaxxYWuf+vg//ABNdBRQBzn2jXf8AoH2n/gQf/iaetxrZ+9YWo+lwf/ia6CigDnGuNd422Fn75uD/APE1GbnxD206y/8AAk//ABNdPRQBzP2nxB/0DrP/AMCT/wDE1J9o1z/nwtP/AAIP/wATXRUUAcwLnxBznTrL/wACT/8AE0guvEJJzptkB2/0o/8AxNdRRQBy32rxF/0DbH/wKP8A8TR9p8Rf9A6x/wDAk/8AxNdTRQByy3XiLvptl+F0f/iaQXXiPvptj/4FH/4muqooA5kXPiDvp1n/AOBJ/wDiaQ3PiAf8w6yP/byf/ia6eigDl/tPiHj/AIltl/4En/4mnfatfzj+zbP6/aT/APE101FAHKtd+IgeNLszx/z9H/4mmG78SBQ39lWROM7ftRz9Pu4rraKAOR+2eJcA/wBk2XOMj7Ucj/x2kW98SEAnR7QHOMG7/XpXX0UAcqbrxEMY0uy5PX7UeP8Ax2mm68SdtMsT/wBvR/8Aia6yigDlTdeI+MaZY+/+lH/4mpILrXmwZdNtE6Zxckn/ANBrpqKAGoWKgsu1u4znFOoooAKKKKACiiigAooooAKKKKACiiigAooooAKKKKACiiigAooooAKKKKACiiigAooooAKKKKACiiigAooooApn/j7X/dq5VNj/AKWv+7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n/j7X/dq5VJv+Pxf92rtABRRRQAUUUUAFFFFABRRRQAUUUUAFFFFABRRRQAUUUUAFFFFABRRRQAUUUUAFFFFABRRRQAUUUUAFFFFABRRWbrRK6XfEHBFvIRj/dNAGkCD0NRtLGrrGzqHbO1SeT9BXyJ8IvEt1oF/FFqssq6VqYbypZGyokXjPc9Rt7dRXpPi9j/wtXwwuTjyCQPxkoA92orzPxd8Q9M8N3y6aIZ72/ON1vbjJUEZH49OOvIqfwb47svE15c2H2WeyvoBuME4+YjofoQSODz+tAHoaur52sDg4ODnB9KdXyZ4O8fQaJquvxR6ddXzXd7JLELcZyMtyQefTtX0D4V8X6d4m02a+sxKhgz5sMgAdcDPrg5oA7KivEE+L+lz26S2mmX9w4DPcRon+oUH7xPT3/nV27+K+j+Qkum2l5qBCGSZIoiDAozy56DpQB7FRWF4b1u18RaXBqVnvEUoOVcYKsOCD9DW7QAUVxus+LLPSNe03RbmGXff8RzDGwEnAB/HH503xd4vsPCxs1u0llku5NkaRYyBkZJyRxzQB2lFeX398fG9nq+i6ZdTadeWV0sUkjEg4DcsNpzg4OK1fD3iDSxa6raWy3CQaETDM8vzFtgO4jufutQB3dFeHR/GPR5CHXTdR+zBwklwY12pnoeCf8avfE3Un2+GJrG6dY7i/jcMjEB1OCMjuOehouK57HRRUc0ghieRs7UUscegoGSUVg+HNdsvEWnLqNiX8lmZMSDDAg45AJ+v0IrkV+I+iMk8gW5McV4toGEf3mIzu5PA4Pvx0oA9MoryrVZYPCWo3viTXL+eZLiZYrW2hY4RcYzsJAJwOfx7mofF3xR0nwxqX9n3FpdzyeWshaJVAG4ZA5IPTH50Aet0V5l4T+Iuk+Kbia1s4bqOdITLtdBkgdQMHrXPfCjXlHh3V9R1a7dIor92aW5kJKAqmBz7np6mgD26ivObT4haPcaJca48V5BZQy+UrSxYMrf7ABOf/rGus1fWbXStHm1ecSNbRRiQhFyxBxjAOOeRQBtUVwur+ONI0rQ7HXJjM9leuqRlEyylgTyM9sHP071z2j/Ffw3qVz5DvPZ5JxJcKAhwM9QTj8aAPW6K8nsPir4bvtSi0+N7hXlk8tZXQCPOcDJz0PrXdf27Z/27/Yf7z7Z9n+0E7flC5xjPr3oA3qK5y98R6dZa3aaJPI63t2heIBCVI56nt0P5V0dABRXluvfE3QdI1J9NH2i7uI2KSiBMhGGcjPcjHOM4/PHT+FPFel+KreSbTpH3RECSKVdrpnpkZPHXkHsaAOrorJ13VbfQ9Nn1G7EhggALiNdzYJA6fjTrjVbK30ttWkmAslh8/wAwgjKYyODzk8cdaANSiuDtPGml6lcWlhbyyQ3WoWpntTKmAeWAGex+Un8Kx9AuYvCd3aaJq2pXmoaxqbmXzDudF7YGTwODzj9MUAeqUVzfhvxJpviSKeTT5HPkSeXIsiFWU/Q1U0nxdpeq6hqVjbtKG0/PnzOoWMYOCQ2emc9cdD2oA6+ivJrj4r+GYZ5IhJcyJG+wzRw5TPqDnkcH8q6HxZq9h/wjf9oC/uo7SRkK3Fg3z4LduRx696AO4orlNc8T6R4csYp9RvNu9B5cf3pZPcL1/HpWf4a8d6J4iuTaWkskdzjKxTptZxjOR68DNAHd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Nv+Ptf92rlUz/AMfS/wC7VygAooooAKKKKACiiigAooooAKKKKACiiigAooooAKKKKACiiigAooooAKKKKACiiigAooooAKKKKACiiigArM1v/kFX3/XvJ/6Ca06r3kAubaa3LbRLGyE+mRigD5/0HwjB4n+GFnDl/taGaa2Ytna4kYbQOwOPzOa8/wDC3iC98QePPDsuokteWqm2lcgDcVMhB474bH4V9VeGNGj8P6PbaXFK0qQBsOwwTuYsf1Nc4PAelL4sXxMhkWfBZoQflMhGN/5E8dM8/UA8D8MWfiXUPG+vS6VfWtvqEcknmm8UMShfGF+UnA+XpgYx9K7n/hGvE1x4w0e+1nxFozXlsVZIIztkeIEltqbRnI3DPb8K7Xxl8OdM8TXZ1FZ5rLUCoBnh/jxx8w78cZ47elN8F/DnTvDN4dQe4lvr/BCTSjGwEYOB644z9aAOb+DsdtNqHie9jRWke/dVlHUoWJx9O9YvgFIo/GHjRFAWIJJmPkZ+c5I7Y6/nxxXsfhnwvZ+HJL6S1lmka9l82QykHB54GAOOTWfpHg2203U9a1IXMkk2qZDAgARqc5A9ef5UAct8I7SGDwK5VF3zNMZGxyx5Az+Aqp8CrG2TwxcTiFPOnuGSVyMl1AGAfbk8e5r0fwx4ei0DQ10lJ3mUb8yEAE7iT0/GmeD/AA3F4Y0f+zIbmSbLs5kYAHJ9B24AoA4b4KhV0nVFUrsXUJAqrnCjC8DPb/GvZa840rwNDpnhq/0KHUJz9slaVrkj5wTj39FFd5YW32O0gthI8nlRhN8hyzYGMk+tAHk/xp06efQ7bVbdsPpdws5XIGVyBnPqDiuNs9QPxD+IOnzQ7H0rS4FuCjkEBmUE445O7aDnptP0r6H1Oxt9Tsp7G7jElvOhR1Pof5H37VxngDwTZ+DrWaOKQXFzMxMlwV2kr/CuMnp+tAHmXiO+XwN8Qp9Ra4f7Lq1mzyAjhHAIHHfBUdv4iK1fBWhW6/D7UZ9WuzbjVQ809weCi9FPv0zjvux3qn8XbvRdbu7DQ4E+1a2l0iFY1bMSNy2SBg8AcDkde3Pud3ptpeaa+mzQKbSSLyjGOgXGBj0x29MUAfNcL+M/DWkw2smn2eueHPILL5ah0eI5bJIG4cYIJGOlbHivUYNY0jwTe21utvFJfKBCvRCrBSB7ZBq8PhHdLIIk8UXa6cG4tgrcJn7ud+P0r0PU/Bdnd2ei2UErQQaXMkqKV3bwOoP19fegDvaa6LIjIwyrDBHqK52DR7iLxFcaudQle3lthCto2dqMCDuHOO3p3NdJQB8uWGq2fgXUfGGizyyxWsiGSyi2H7zKRhfwZRn0X2ro4PB0X/CqGtpU/wBKMZ1IHHIkxuHHrswv412njPwFb+KNW0/Unu2ge12q6bAwkQMWx14OTXbavqenaRaedqVzFb2zHywZDgE4JwPXgHik/IS8z5ui1258eX3hTR4ZRIII0ub2UcsHUkNuz3wv5tnvXqfxO8VjQbWPTrNQ2q6kPJgxglMnAYg9RyRXKfBTQ7eOXV9cij/dTXDxWjYwPKBzkD8h0HQ1Y8VfCu41rXptXt9flt3kYMoeMu0Z9FYMMAdh2pjOy8AeC7Pwdp2VHm6hImbic9++0eij9etfJVrpuqz6Ze3zLJNoFrqG65hR8EtlQeOv3SBnoK+p/BvgnUtB1A3l94jutQURlEibcq892yxz/wDqrY8I+Ek0DSr/AE6a5+1JeTSSOQm3AZQuOp7CgDj/AIrf2fP4ASWxliFoskTW4j4VhnGB+BPHsa2PHsqR/Di5Lsq7rSJVycZOV4FQaP8ADtbLRdX0O4v/ALRY3r77ceVg27c4PJOT9306H1rlJvhLqd5YrY33iyeW3hUCCLyPkTAwOC3TFAGX4qhS48C+DI5ACjTwhge4KnitX422Ns0fh+JII40e72MEQDIOOOK77VPBK3ujaHpSXpjTTJo5C5TJkCggjqMZz71d8Z+FP+Em/s0retatZXAm3BNxYeg54PHXmgDmvivZWVv4VSeO0hVrWaJotqgFRuAwD9OKFYn4rsNpGNMHJ7812fjHQP8AhJNGfTPtHkB3Ri+3dwDmuY8aeA38QarbavY6rJp19AoXeqFs4zg/eGDzQBj+MHi/4WV4VQEeaI3LDHRTuxz9Q1e0O4jRnbooJNeQaR8Nv7P16w1qXWbi7ng3NP5y5MjEEDac/KMnpzXsDKHUqwyCMEUAfLmh+JNQkuLt/Avgz93cTHzLy4d5DI3PJZiAvXOMkDPvWp8Hzdr4t8QpeCNLjafOjixsDh+cAccc1vQ/DPVNNnmXRfFdzY2Mr7jAsedvOePmwPriuj8D+AIPCOpXd5Bfy3K3EKxlZVGQ2ck5H4UAdl4n06PVtEv7GUsEmhYZXqCOQfzAr5gbxZNrfgbTfC8ASXUbi4W02Z5EaFShOenO0Z9FNfXleUab8OrWx8aT+JROvlMWkhtVjxskZcFie45Y4x3HpQBz/wASbSfw+nhrxBDh10h0gmjRQCyEDPPYcFfbdUPgrd4q8fan4jcq9rYqYLVk4XJG0fX5d5/4F9K7T4qX2kQ+GL+z1OeNZZ4GNtEeWaQY2kD2Yrk+masfC7RRofhOwgaExzzL9omB6lm55HYhdox7UAeYx3zfD7xjrdvPMGsb+2kv4goUEN8xAwe+Q6gZx0P0oQ2N9o3ws1O/aNmutUcSysy5PlOQAePUEnn+9XrXjvwPaeLvsjyS+RNbt98Jkun932rrbnR7K50g6PNEWsjCIdhY52gYHPrwOaAOY0TTbJPAtnbm1haE6esjoUGGYx5LfUkk5rwbTZpbj4R3qSDCxagEj46rlG/Hkmu5/wCFVanFJ9ng8WXiad90QndkJ3XhsdPbHtVj4nvo+jeEx4fsXijn3xiO1Q5c85JPueuT/WgDkvHNzrNz8UrW3sLSCe4ghUWkVyMxyL5bMxI47lv++RWxqeieNNZ1fTLzUtP0q1aC6jYXETqHxn7ucksMZ45r0fxd4Ni8Smzv4bybT9VtlHk3UZJIH90jIzyTWFo3w9vFvoLvX9fuNTW2kWSGDkIHByC2Sc/p9ccULYSuew0UUU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mf+Ppf92rlUz/x9L9KuUAFFFFABRRRQAUUUUAFFFFABRRRQAUUUUAFFFFABRRRQAUUUUAFFFFABRRRQAUUUUAFFFFABRRRQAUUUUAFFFZWvCVtIvxAxWY20mwqMkHacYHrQBzmrePfC+kXBtrzV4lmHVY0eTH1KA4rptK1Ww1e3Fzp93FcxH+KNs4+o7fjXzJ8Ntd8G6fpw07XtMgg1FHYST3Nv5m/kkZyDtwMDFepeEPDWmaTrF/r2j6tC2mTxkPaxLlUOc9cnpjjjuccUAet0V4Db+PvFPiO/vP8AhFNEgudPgIUS3DbCSOepYDJ9OoGOlbmh+PNQ1vSdWih0vy/EFghP2TJw5zjIB549Pp60AdjZeNvDd9qb6Xb6tC92hYFcMFJHXDEbT+Brr0ZXUMrBlYZBByCK+G9AuvEkfhPVZLLRrKfTZxILm9dVMifL82PmGODxx9K9I8MeOfEXh/TdCj1fSLeDRJVSGK5wVdkx9/AY9iDnHPPWlcSdz6eorx/4jePbrwtqOmWVnawTfaxuZ5SSAu7HGCK1vG/i660TUdI0jTLNLrUL+X7sn3Vj6E8Ec/pgGhuwN21Z6VRXhV78QfEF/wCIL7RvDHh9LtrJisr3D7RkHB6kADPTJ5rZ8E+Mda1HXbzQfEOlR2N7DF5ybCSGGenUgjngg9j3pjPXKK+e9G+IfizWr24i07w9bXFvay7JpFZhgbscZPXHbnua0pPiDrms6teWPhLQor+GyO2WaaUKCckcZIAGQcc5OM0AerxaDpUOpy6slhCL+X70+3LdMcenHHFbdeeeBvFsviB7yw1GyNlq1kw8+AHK4PQg/wA//r16HQAUUUUAFFFFABWdqumWWr2rWl/bJcQMQxR/UdCPStGigCvaW0FnBHb20SQwxjCIgwAPpViiigAooooAKKKKACiiigAooooAKKKKACiiigAooooAyNR0XTNTmhmvrGC5khOY2lQNt5zxn6Vr9KKKACiiigArmrzwvot7qiatc6fHLfIBtkckjjoducZHriulooAKKKKACiiigAooooAKKKKACiiigAooooAKKKKACiiigAooooAKKKKACiiigAooooAKKKKACqd/fWmnQG4vbmK3hBxvlcKM+nPf2q5XjfjzwNc+J9US91HWjDotqu82yoSQAMsfTJ555OKAPWbK9tb+BbizuIp4W6PGwYH8RVuvlT4StZL491GLw+9ydGNuXVJHIxwoJIJ5+Y4HfBHvX1XQBSu7+zsiguruCAucJ5sgXcfbJ5q1HIkqB42V0PRlOQa+WvH/AIE+yT6v4j17WzLbyB/syqhMnmE/u0x0wB9OlaHwRj1WXwrros2Mbu220eQ4USbTkj81/GgD6Iu9SsbJgt1eQQsSABJIFPJwODV9SGAZSCCMgjvXx+fhle2uia5rHie5eK5ghL24SRX3PyfmPucDHua9B+AN/fTaHfRXMheztpQISzZ2cZZR7dD+NAHvc00UChppUjUnALsAM/jUgIIBByD0Ir4e+J/is+LtYZYJZRpVm2yIfwuc4L9OMgHGc8D6ivsjw2sCaHpott3kfZY/L3Ek7doxnPtQBtUUUUAFFFFABRRRQAUUUUAFFFFABRRRQAUUUUAFFFFABQTgZPSivmP483l7/aml6at3NBYzx/vApIQktjJHfA7UAfTEUscoJjkRwOpVs1JXyNZ28Xh7x7pVp4Lvp76CZUa5jEgZCpOXGen3AD7HHPYdR8U/G2s/2jfeGdGtpUMKB57iEkyFNgc4x90YPJ/yQD6PR1fO1g2Dg4OcGnV4V8ATu8N3bmQuzXbFstnBwP8A9f417rQAUUUUAFFFFABRRRQAUUUUAFFFFABRRRQAUUUUAFNd1QZdgo9ScUyeQQwySkEhFLED2FfFXxD8car4uidIbOa20i3kw23LBm4xvbGM+g9+/WgD7ZBBGQcimmRAwQuoY9BnmvFtP19/D3wottTXc06W/lw98OzlVPII4znn0xXhOlaHcatpCatc+KYYNSuZcWkE90VLKGKsSf4een/16APuKjNeOaz4R8Ta3omkWlxri297bbxczxO/71TjbnGMkAYOfrXiV/4e1qy8UWnhqz8Sz3N5Jjfh5FWHjdzyc/Lzx2oA+0KKr2cTQW0MLuXaONVLn+IgYzVigAooooAKKKKACiiigAooooAKKKKACjpRXB/EPRtY17SUsNHvI7VnlBnZmKlkweMjtnBP0oA7SC5guN3kTxy7ThtjhsH3xViviyOwl8H+MdIsNE1FrvUN6LexxsfL37vmQ8fd29c5xz6V9p0ABIAyTgUgIIyDmvn7x74c8VeJ/FsFqpubbQMKnnRTLtxgMzFAwOd3AyOwrlfC0t94Z+JI8P2d/d31h5hiaOSQgYKbiSOmVOecc4PTNK4rn1UWVerAfU04HPSvl7xx4O1i41TWNc1zVo7XTFjZ4THMWyQMRxhcDngZ46+vWt34L6trF54W1dTK1w1oStmHOW3bCduT2zjGfWmM+giyg4LAH3NOr4X0+OLVdP1vUtd1+4j1e2BFvbvLhnPcYPbOBgYxj8vob4J6lqWo+HJW1CSWVY7gpBLKxZmXAyMnqAeP07UAexUUUUAFFFFABRRRQAUUUUAFFFFABRRRQAUUUUAFFFFABRRRQAUUUUAFFFFABRRRQAUUUUAFFFFABRRRQAUUUUAUz/x9L/u1cqm3/H2v+7VygAooooAKKKKACiiigAooooAKKKKACiiigAooooAKKKKACiiigAooooAKKKKACiiigAooooAKKKKACiiigArB8UXd7Y6JfXWnRLLdxRF40ZS2SPYcnjNb1HWgDxfw9rfhjxno1rd+ITpX9pRqySpKwQp8xAxk5wQAeOma850XTLafxpren+FZ5m0uWyljkeJ8xB2Q4AboQGOAfrjI5r3HUvh54U1KbzrjRYA/fyWaIH6hCAa6fR9H07RbYW2m2cVtEOoReWPqT1J9zzSauJq5458HvEmiWfhhbC5u4LO7tpJDOkz7CxLEg89eMDA/u0/wTqVvrfxK8QajY7XtVtEi85DkOQUAPT/ZP5V3mteAfDGtXZvL7So2nYku8btHvP8AtbSM/XrXUaZpdhpVuLaws4baEDG2JAufr6n3NMZ4H4Ldf+FZ+IWjY7GNxtYjJII9629VtIfE3wrgh06WKWa2s4ZWSPDkOigsuB0bhh/+uvV7PQNJsbCfTrWwhis5yxlhUYViwwf0A/IVj+GPBWieGWuW023dTcKEk8yQuCBnjB+tBNtbnzfpNtJ8Qn1W/wBSiLHTdI8qH5tuJVTgkDHcM2OnPSut+Fz3Xi/xLF4hu5JGGl2a2wZ2BLSFSD+GC5+pr3LRfC2iaHHcx6bp8cC3P+uwzMWHpkkkDnoOKs6HoGlaDHJFpdlHbJK25wmTuP1NBR80Q6v4i8a6vq6f8JXDoVlbTMFi8wROqgkDkYJ6cnP9BV/4aJaxfES5is9Xk1aJLMj7XISS54yBnsOlevar8NvC2qXzX0+mhZXILiF2jVz6kKRye571u6Z4S0DSrqK7sNLgt7iIFVkjBBwRg55549aBJJbHmvwcRn8O62ix/M17Lt/2sqP/ANX4V498PtAj1EX0Eviq50K8inIktg+zcf8AvoZIwR+FfYGk6TYaPFLDp9slvHLKZXVc4LkAE8/QVyXiD4eeGteujd3lgFuGJLvCxQuT3bHU+9Azifh9oelWPim7ltvEkur36QETFkyMZC/fyckYFe71znh7w1pHhyIx6XZJBuADvklnxk8k8nqa6OgAooooAKKKKACiiigAooooAKKKKACiiigAooooAKKKKACiiigAooooAKKKKACiiigAooooAKKKKACiiigAooooAKKKKACiiigAooooAKKKKACiiigAooooAKKKKACiiigAooooAKKKKACiiigAry7xD460qz8QL4XvrWUx3IEU07OERQ68c55HOCcjH4V6jXJeJ/CGieJ41XU7MPIv3JkOyRfxHUexyKAPnrRINO0P4p21p4fuGNm2I3+bcOUJYBj1GcHNfWDttVmxnAzXGeFPBOh+FS76dbHz3yGnlbc+PTPYfSu1oA8Lm8X+FvHButE1i3mtbe3BmZ7iXyxuQ4OCD79/yrkvgpqAs9Y1+1huXOhQxvOjSA7UAf5WJPTK5J6Zx7V6j4l+GXh7xBe/bZUnt7hmLSvA+PNP+0Dkfliuk0/whomnaTc6TaWQitblSJsOSz8YyWJz/hQB8x+MfGKeOdZOmyakNN8PQuSZNjMZQvRiuMknsvb6iu71i4ifwCul+AJZrsRzLDdtDCVlZCrFiQQDknaMjtxXZj4S+Eh/y6T/APgQ3+Ndn4a8L6V4ZjmTTIXjExBctIWJx060AfFeuPqOneG7LRbvQTYItwZ2uWDBp3wR39Af07V9bfCvUb3UvClk95ZfZRCqwQcn97EqqA/PTPP5Z710PiXw3pnia3it9TieSOJ96bXKkHGO31rctLaKztobaBNkMKLHGuScKBgDJ56CgCxRRRQAUUUUAFFFFABRRRQAUUUUAFFFFABRRRQAUUUUAFfK/wAbbqa98UaTos8pisGEbHOAMs5Utn6cdccV9UVxfi/wbpHiyJRfxss8akRTxth0/oR7GgDwDV7G28C+OdKHhkuVnjTzEL+aGDOVZfXoM19D+NESPw5rU6pEspsZVLsMEjaeM/y965nwj8M9E8M3v26Jp7q5X/VPOR+74wSAMDP1rv8AWtNg1jTbrTrkZhuIyje3ofwODQB47+z/ACmTwzdqQMR3jKMf7qn+te61x3gnwrbeEdOlsbW4lnSSYzFpQM5IAxx2+UV2NABRRRQAUUUUAFFFFABRRRQAUUUUAFFFFABRRRQAV4p8bLOKDwW6Wojtoxdxu6RqFEmc8YA55wfwr2uuZ8XeHrfxRpL6ZczSwxs6vviPIIOe/WgDxPV4JJvgrbeWu7y0R25AwolOTXnNr4T0B/h/Nro1PdqinHllwoVt4Gzb1J28/jmvrbSvD9np+gRaEd89okRibzDywOc9MY6npXlz/Bbw41+bhZ7xbYtn7KHG0D03fex+OfegB3wo124j8A3V7fO7rYvKI2dskqAGAzjPUkc5/Ksj4HWU99cat4juzulnk8pSR1P3mI9uQPzr1298K6ZP4dl8PQRtaWLoFAgOGXkHOTnPI5z1pfB3hq28KaX/AGdazSzJ5jSF5cZyfoPYUAdVRRRQAUUUUAFFFFABRRRQAUUUUAFFFFABXHeMPF+neEoIJtQS4cTsVRYEDE4xnqQO/rXY1znibw3pniazFpqcLSIp3IyuVZD6igD5z+JUVpoOq6R4p8PXUn2rUZHuC+cg5C4IUjIBDMCD9K+o9OkkmsbaWYESvErOCMYYgZ4ryTQvhDoGm3P2i5kuL4owaNJG2quOmduM/wAvavZ6APDPjH49m8NwJpWmtsv7pNzT5/1KZxx3DH17dvap8JNL0fTJDc3mrWl34hvFDFTOrtGDzhTk7mIIJI9x0rqvE/wx0TxJqs2qXs14J5QoZVkG0bQAMDHHT1qPw98LNA0LU4dSge7klhbdGkjgqDjAOMZ469etAEN9qPhb4iSXGg3FzcxyWUnmMm7yt5XIOOzY5z+Y4ryH4da1f+Hx4ptrEtcWNnDLJE5ZcI4JVW6c564HHFeseJvhNo2tai9/BcTWEkuTKkIBRie4HYnnPr/PtvCnhLSvDGnPY2URdZv9e8p3GY4xyOmMdgMUAfK/grwjYeJ/D+v63qN5It7Azsr5AUNt3bmHGck17N8B9Su7zw7PaT/NDZzbIX74b5iv4E/r7U7VPg5oF3dedaz3NlEfvQxkMM5J4LZx1x+Feo+HdB0/w5Yix02ExQ7t7ZYsXbABYk9zge1AG7RRRQAUUUUAFFFFABRRRQAUUUUAFFFFABRRRQAUUUUAFFFFABRRRQAUUUUAFFFFABRRRQAUUUUAFFFFABRRRQBTP/H2v+7VyqZ/4+1/3auUAFFFFABRRRQAUUUUAFFFFABRRRQAUUUUAFFFFABRRRQAUUUUAFFFFABRRRQAUUUUAFFFFABRRRQAUUUUAFFFcx401b+wvDmo6jkhoYTsI/vt8q9j/ERQBBr/AIy8PeHplg1TU44JiM+WFZ2H1CgkfjVrw/4o0XxGsh0nUI7kx8uoBVlHqVYA498V5T8K/B+maho8fiDWLddQ1C+aR2a7XeFG4r908HO3OSO9ZnxS0GHwpNZeK9Bh+yzx3AW4jh+VGByckds/dP1HFAH0bRXlPi7x8NIh023020+26rfqkkdrk/KrDOSR/nv0rG0zxx4i07VrKx8WaIlnFfuFgniYEKxIABwSMA9cnIzmgD2+ivCLv4ha7qWs39l4W0aPUbWzdVeckgn16kAZIYD2Ga6zwl4zk1i21GC9tPsmsaerNNakEDA6EH06f/qoA9LqjqV/a6XZzXt5KIraFd0jkE4H0HJr5+0v4k+L9dt5ZtI8NQTpCwEjI5OO+MZFddaePY9X8DahrbWETz2oKT2knMZORjk9QQQfzoA9PstUsb6wh1G3uUa0mXckp+UEfjjH41pV8i+O/EOo6ho3hqaDQ4bbT2dJofJYBTNlhsAHQcZ6d69d1/x7eaHp2mRXGkFvEGoZCWAk4T5sAlhng/XP05wAeu1nQ6nYz3s1hFdRPdwjdJCrZZRx1H4j868g0jx/rlrrFjpvirQ105b5ikM4k43Z4HcY5A655FVtLkKfGPUlVUtw1ntIZeZvlRsjHfIz9FNAHvNFfN+nfFPxJq9xc2+l+GY7p7cnzCjtgAHH5n06/Wu/8PfEKz1bwre648RjlslPn245+b+EA+h4Gfr6UAeh3moWVk8KXV3DA0zbIxI4XefQZq9XyXqGq+I9b1Gx8X3PhLz7G0gLxR+buQrkkPjqcdenYelfSvhfWovEGjWmpxAL5yfOn9xxwy/gQaVwRv0V5z8SvGEvg3Tra7is0ummn8ra7lQBtJz0PpXE/wDCz9YsksrzV/Cz2mnXThVn8/nBGQcEenPOOKYHvlFeRfEDx/c+F9TsNOstLF/Ldx71xIRnJwAMA56VS1f4i6lommRy6noHk6nczmK2sln3F1AGWOB0ycDHU0AevQ31pPPJbw3UEk8X+siSQFk+oHIq5Xy14R1258IapDHqvhSSzbVrn5ruSXc3zNwAMcAbuR1x2r2jQPFM2o+JdW0K5s1geyG+NlYnzEyME8ccMp/GgDvaK84bxk3/AAl9xoMdoHtLSAy3V2G4i+TdyPTkD8enFcXF8TNd1EyT6N4RuLyw3lYp95G4DvwpoA97orgfAXi9fFdrcNJZvZ3dtJ5c0LHIB9jgfka76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bf8fa/7tXKouR9sjGedv8AjV6gAooooAKKKKACiiigAooooAKKKKACiiigAooooAKKKKACiiigAooooAKKKKACiiigAooooAKKKKACiiigArk/HWltrPhnU7BFZpJIdyKvUspDKB+KiusooA8W+Ffi/Sm8OW2nX2oRW99ZAxyJcERfLuO3BOAeMD1459Tzfxe8TWWu29n4a0a7jurm6uYy7wsHj28jBYZ53bScdq9g13wd4f1+cXGp6ZHNMAB5gZkYj3KkE/jVnQvDGieHwf7L06G3YjBcZZyM55ZiT39aAPF9YuLLwr8SdGl1HP2VdOWCK4bACHBTeefTIP1r0DxD490ayu9PsLaSDUZb+TylNvMrCIkgAsRnufrxXY67oWl6/bC11SzjuYQdwDZBU+oIwR17Gsrw/wCC/Dvh2Zp9L0uKCY/8tCzSMPoWJI/CgTvbTc+UvBnh6K9OoRS+MzoU8NwyvbsSgY5xnO9QTx716V4I0rTtP1TxHHB4hl1a9WwdJXaHCkYHIfe2cYx/+qvWtb8BeGNdu2vdR0mOW5b70iyPGW+u1hnp3rZ0jw5o+jWklnp1hFbwyjEgXO5xjHLE5P50DPPfgemzwZH8m3dPKc5zu56+3TH4V5jo20+A/G+Mbvthz643Lj+tfTOiaNp+hWYstNtxBbhi2zcW5PU5JJqjb+FtEt7W8s4tOiS3vDuuEBOJD780AfPmsyLH8P8AwZI5CqLxSSTgAZbmq3xR0+4ufH2mXL6k1laXkaLa3y/OqADtgjjLeuPmz3r6JvvCehahpkGlXWnRyWMBzFFlhsOCOCDnue9Uv+EG8OHSINHfTUksoGZ41d2LKzdSGzkZ+v8AKgDwzWNBhiu9MbWfHv8AaLfaFFvGkfmYbIzkBzgdBmvSNLQH4r6sxAJXTUxkdOUrf0r4deFdKuYbu10pRcQkMkjzSPhhyGwWIzkZ6V1cWj2EOqzaukGL6aMRSS725UYwMZx2HagDxj4DnNlreWyftn3vXjrXM+H9dfwvoni+8toFuCuomOPeflOSRk+vrjvX0PoWgaXoEMkGl2i28cjb3UMxyfXkmoLfwxotta3lpFp0K294c3EfJEh98/0oA+eDF4j1Dw/Pfan4+toklt2le1hCO5UrkL8pGCehA6V6n8FjnwXa/wDXWX/0I1LB8KvB8Mxl/sxn64R53Kj8M/zrt9A0Sx8P2QsdOiaODcXwzliSepyaAPJPjvLHDpujPMoaJb8FwRnKhTnjvWl8WNX0uXwZPDFcQSm4MQhVJBuGGDZA69B7VD8abAahZ6JCyM6NqCq6qDkqQQenSun0v4c+FdNu1vLfS181SGQSSu6oR3AYn9aAODFk8HjrwXbXux5odNO7enzblR8DvyCM/hnrVj4oeKNVttc07w/oLW0N9cLk3MqjMe7IwC3A45yOePz9butCsLrWLTWZYmN9aIyROHIAUgggjofvH86z/E/hHRPFAi/tWzErxAiORXKMoPbIPI9jQB87+KLLVIbrQxqni2DV2e/jEcESL8hyMsSD7gfjXV/FG5l8JeLNI8T2pP79TBcIUyrKMZ/Eg/8Ajoru7b4W+EYFx/Zru24MHa5kDAjpghhXZa7oWn69px06/hMltlSAGIII6YIoE0meOfCqM2/h/WfF9xumv7gzSNubAZUG7HfqwP6Vi6LdeK/E1hJqx8U2Gi6cQ4SGILmMBj1HGO/Ocnj1zX0PDpdlBpo0uKBUshEYREpI+QjBGev49a85X4S+EVkZ/sUxUtnYbh8AenXOPxz70DOO+AzKZde2zfaAZ1InK7TIOfmIPIz1/GvomuX8N+FdI8M/aBpNu0CTkF0MjOMj03En9a6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T/8fif7v+NXapMf9MUf7NXaACiiigAooooAKKKKACiiigAooooAKKKKACiiigAooooAKKKKACiiigAooooAKKKKACiiigAooooAKKKKACiiuJ+I2qjRvCmpXWMu0XkoPd/lz+Gc/hQBheI/if4f0aWW1ikkv71Dt8m3GRuzjG7pn86seD/iJpHiWX7Id1lqG4qLac8t1+6e/TpwfaqPwv0TTtC8K22qSW6x3E0JuZ53Xc23BIx3A29h61xniXxR8P8AxXLZvcapLZ3FvOsizrasHb2LbTgcD9KGJn0ZRXi3jvxZrH9r2nhjwxGRqE6rI1yygqqEZ4yCMY5J/Lmsi51jxp4P1nTj4g1GDUNKu5RC0iQogQn1IUEEde4IB/AGfQFFeFa34g8T694vuPD3he7gsYrBSbi5dUkDkheoZSRhiV4+tXfCPinW7TxLJ4U8TlJ7t9z211GiqHGC3IGBjAOOM54NAHtFcno3ivTNZ1fUNJtDKbmwYrMWTC5DbTg9+a8jtvEvjDxzf3svhS5g07TbQ7FaZFYzH1+ZSQT1xwAOvNedeD7zxCLvxlqcUqW2rWtvvnZY0YBkf5xg5XorcjPT3oA+zaK8K8VePbuw8AaXq1nIv9oXwWLzdobawB3tjGOqkYx3qTUPH8g+G8GuQT7dSlKWwYKGxOD8xIK4HyqzdMc4oA9HuvFOm23iK28PP5xvrhN6bY8qBgnk/RTUGj+MdI1ez1G8tpJRFpxb7RvjIIABOR69D78VxA8R6tH4p8M6dNfAR3lgr3kDQqcSlGOcgAgkjp0HpiuN8BMI/DXjok8ZmH5o4/rQJtLVn0HoOr2uu6bBqVkXNvODs3rtPBKnI+oNa9ebfCH/AJEfSv8Att/6NevSaBhRRRQAYz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bm8T2WrtUmH+mL/u1doAKKKKACiiigAooooAKKKKACiiigAooooAKKKKACiiigAooooAKKKKACiiigAooooAKKKKACiiigAooooAK5/xXpS65oV/ppAJnhITPZxyp/BgK6CigD5w+H/xA0zRtMHhzxHGbGezYwgshdXBJzuwDjB49DmuM+IV54Z1yK0sPCViJLwTnf5FsVLLjHBxnGTX1lf6bY6jEYr2zguIz/DLGG/nS2OnWWnxiKztILdB/DFGF/lSEfPviDVLjwf460rVdUtttlLYLbSyoCwBC/NjHcNjjnj68VPiX4q03xkdI0HQZReyTXSu7eUwC8YHUA9GJOOgB5FfS80MU8ZjmjSSNuquoIP4Gq9tYWdoxa2tIIWPUxxhSfyFMZ8+6ZrVl4H8fa3a6xJ5VveqkkVz5WR0zzjkDkjvyPqaIvEEXjf4g6ZNo1tPJZWMTLLcMuANytyQenJxz1NfQOoafZ6lAbe+tYbmE8lJUDDPrz35NS2lrBZwrDbQpDEowERcAUAfNXwt8Y6f4Vg1PQfEMq2M1pOzKxVmDHow4BycgY9Qau/C69g8Q+L/ABVdrGFtrqPAUDGULYz9SBn8a921TQdJ1ZlbUNNtbl16NJECw/HrWja2drabvs1tDDu6+WgXP5UAfFnh/SNT1TxDB4MuJmewsrx5JE4wAucnv19P9qoPDGn3l94ot/CxiSNLXVHuZT7JgH04wvGPWvtoWdqLk3QtoRcHgy+WN54x169KIrO1hmeeK2hSaT78ioAzfU9TQB4dr1zn4xaHG+xVjtHVT0zlJTyfqa53wI7J4V8cuIyWJlBX0yjA/ln9K+lHtLeS4juXt4muIwQkpQFlB6gHqOpoitLaFZFit4kWQkyBUADk9c+tAHn3wgbd4G0o/wDXb/0a9elVDbwQ20Sw28SRRL91I1CqO/AF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Rb/j9X/dq9VAj/AE5T/s1foAKKKKACiiigAooooAKKKKACiiigAooooAKKKKACiiigAooooAKKKKACiiigAooooAKKKKACiiigAooooAKKKKAOE+IPiiTwnpMd9FaC5d5hFtLYC5BOT+WPxqzq+t6naX2jQ2mkSXVresBcTpki3BxycduScn0rz74/OV8L24AJDXag4GcfKx/DpSeOLieDxT4HhSWRY2c70ViA33ByPxP50Ae6UV8m3Wj3fib4o6zpv9r3dpbcNJ5LnJVVXAHOBziuh8HRT6F471jwmdQu7m1mttqSSPkqxjD7seoDEce1AHp/jjxbP4clsLSy0uTUL2+YrEittUYx1P4n8jXfxlmjUuu1yAWXOcH0r518KeJZdN8Aa+uoNJJc6bI9ttaQlsvhVGccDcT+Vej/AAptZrbwjZPcStJJcFp/mbOATwM/QA/jQBt+N9dk8NaBdatHbC4aAp+7LbR8zheT+NeQr8TvFMlpDeReDJZbeb/VvGztuHrgLnHv0rs/jSm/wTe/e+WSI8DP8YHPp1ruPCox4e0kf9OUP/oAoA53wP460vxfE4tt0F3GMyW8nUD1B6Efr6iuZ8P/ABNh1LxZdeH7u1W2CTPBBMGLeY6tjBGOM4NZBih034yQrbIIxe2rNMAM7m2MxPJ4+6Onp7149Z+GZde1Txdc2kkqX+n3DTW/l9z5rZ7jsKBNXPp74heMF8HWNtcm1+0tPN5YTftwMZJ6VgePPiI/hWTTwunecLuESne+0p7HivNfFXiRPFHhPw9fgFrq3v0juYUwzBsHB698DGfWr/xkRbnxb4ZheJWW4URlJBx8zgc/TNAz6L0y+i1Gwtr6I/up4llX2BGa8m8O/E9Nb8XN4fj04LCZJY47kTZ3bAxztx0O09+9Y/gbXGtvAOt2VwWjutIWaFvmwQTu24OP72R+H0rzr4daK2j+OfDXmBxLdWklw+/qdyS4PtwBQB9i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VIzDU4lwdpTr+datUWA+2qf8AZq9QAUUUUAFFFFABRRRQAUUUUAFFFFABRRRQAUUUUAFFFFABRRRQAUUUUAFFFFABRRRQAUUUUAFFFFABRRRQAVw3xGg1WbwzdnRprmO+j2ugts73GfmUY56Enjniu5ooA+Sdb1/VvHumaT4fXRLxb1Jk8+6kU7QwBXd0GOCSc4xg/h6T47sppPGPgxIo5JFikbcyoTgArycdOATXtgAHQUtAHgfhqxu0+LOu3DW0qw+VuEjIQpBCgYJ6/wD1jUmnWc3/AAuTU7hreXyvsylZNny/6pBnP1yOO9e8VHMrPE6o212UgN6H1oA+SfiF4fuU+IP9nxTqlpr7xM4x23DcDx13KTkev1r61giWCKOJBhEUKo9gMV5P4U8E6naa8+t+I9Sh1O6ji8q2YA5jGTz2A6njHevXaAPKvjRE8vgq9EccjuJIiFRd38Y6+grh9D+KdxbafZ2K+FdQlkggWIlCTkquMgbfavo0jPWmhVHQAfhQB4h8OPD2tXOs3Xi3xAHiubgMkNvIuHRenIx8oA4A4P51R+FVhc23i7xbJLBKsRnZVdkIDfvGIxn25/Gvf6MUAfJHjrwbNoPi2yudOR10zULqNtqsSqSBgSD7dx9fau2+J1hNd+PPCLRxSOqSoWKjhQJAck+3WvoAgHqKMAkHAyKAPkjx34d1ODxpJYwtO+n65cRSyhF4I3chiOm0kn9a9Cu7Qp8W9JEETCC3syDtUkIvlSAZPbsK91wCQcDIowM5xz60AL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iP9MU/7NXapH/j8H+7V2gAooooAKKKKACiiigAooooAKKKKACiiigAooooAKKKKACiiigAooooAKKKKACiiigAooooAKKKKACiiigArI8QXEtpo2o3MDbJobWWRGwDhgpIOD71r1geLP+Rd1f8A68pv/QDQB5f8JPHd34iE+n6xKhvkAkhfywnmp36cZB9B0+lak/iLU/8AhZ1voUV0v9nfZi80JjX72xjkNjPXb3xXmN3odxa+EPD3jDSmH27TYwZV7PHvbn8MkH1BPoKt6DrVt4h+KGnaraLhZbIvIhcExt5bKV6dRx6f0ouK59JT31pbNtnuoIm9HkCn9akt7q3uQTBPFKB12OGx+VfHVlq1hrXiPUtW8SaVe6o6v5UcFnF+7QDgbuQeg4/HNdT4YvU07xgknh/SdQstNvoTFPDPCcRsASGBJPAOD16EigZ9Ly6hZQuUku4EcdVaQAj8M15L8MfEupa3rPiG0vbnz4LWbMOQPlBZhgEDpgCuU+H/AIJ07xN4bu9T1ZTd6heO4SeWRsxkcA8Ed/8APauF8HanceG/DHjSKAL9pgeKLzlP952jJHHbkj60AfXp1KxU4N7bg+8q/wCNcl8Q9cutF8LXWp6bIvnI0YR9odQC4B9u+K4DwZ8MPDF54Zsbi8tXuLu5gEj3AmdCpbngA44zjoeneuOka8/4Vn4h0sS+bDp18IkLfeMYkU4/PmgD6W0++VtMsrm6mjR5oUZixCgsVBNaElxDFGJZJY0jPRmYAH8a+Q/Cc8njvxBpdj4jmS3s7O1U21oFZFuMDAxk9SBknuFwPbq/F9ufFnxBsfCEjmDStPRWMaj737sPwevIIXrxyfqAfR0N3bTsVhuIpGHZHBP6U2S9tY3KPcwqw6q0gBFfPXi/w7p/gjXfDmqeH4zatJdeRLCZHcODjn5iT0JB59Kp3XhW28S/FrVYbuNWsYI45p4wxXfmJAACOfvEH8DQB9LRTxTZ8qVHx12sDivIfiF4m8R+HdVtxp8NrNZXMQjRX6rKT94859PbrXM2+l2Xgf4iImnmWPT59Pknkh3lsBQ3GTyeUzzVX4b+FtP8aWd7r3iSNr66nuWVR5joFAAPRSO5PFAk7n0LpbTtYWzXbo9x5a+ayY27sc4x75qZbu2c4W4iJ9A4r568QabefDzwTq1sl59ojvpxHDsBQwBh83PJOQMYrgpE8ESeH1it9L1WPVDbqRchXYNJjPQttwT6AcUDPseSWOMAyOqg9NxxTFuYGYKs0ZJ6AOK+VPEd5eeIfCnhJL1mhuJL02rvggkZCgkcc4x9a6L4h+CdH8O2mnano8ctpdRXcabhKzbsnqdxPPHbFAHv+p3UlvYXk1rGLi4ghZ0hHJZgCQuBzzisbwdLrUukxS6/5S30zGQRIm0xpxhSM9f8QOorzTWp7fw18UbC7YvDbatbiKYj7rS52jPoOE/n3NSeA1u9d8Z694imcfZoJGsYFB/ukfpjn6t7UCPa7hzFBLIOqoSPwFfPHhPxB8RPE1g+p2TaYYA7RhJEALEc8fmByf8AGvoO+/49Lj/rm38q8m+Bpz4SP/X1J/JaBlXw5471qHXbfQPFWlJZXFySIZ1bCk/wjqQckEZB6kcd6k+IPjy88J+JNOtQkT2E0SvOGX5gNzAkEew/SqXxuaNE0F4yRfLfAxFc5x39uu2pPGWmQ6v8RdLsZ0DRzaZKhJQNtz5nODQNHqmsaotv4fvNVtXRglo88LN91vkLL+fFee3/AIw1G2+HcHiJRF9ukC8FMpkybemfSvOdG12bw9pnifwdrMrB4LW4WxaRSPMBVuBx0PDDnuau62P+LK2X/bP/ANGmgR6b8LvFs3izSJZ7vyRdwylHWMEfKeQcH8fyrlPib8Qr/wAOazBpmmCBm8oPMZE3YJPA6+gz+Ncv4Iu7bwr4m01LhfJtdX0mBldSQpkKg5YepII47sPWubnim17RvGPi2dQVmmihtnK9VEiggA9ML5Yz9fSgD66spWuLWCZgA0kasQOmSM1ZrN0YY0uyH/TvH/6CK0qACiiigAooooAKKKKACiiigAooooAKKKKACiiigAooooAKKKKACiiigAooooAKKKKACiiigAooooAKKKKACiiigAooooAKKKKACiiigAooooAKKKKACgnAzRWfq/n/ANm3n2ZN9x5D+Uv95tpwPzoA+aNT+MWt/wBp3dpp+l2rxxTMqfK7sVU4ycEdcenevWvD3jOaXwlc+INdtls/IZgUVGXcONuAcnksB+NfO+geFPiF4fW+1Wxh+wGONmkMrRMXUckAHP15x+dbOueLb/xV8NbxbzDXVpeRLPKAB5iEkqcAAA5AHHpQBuL8Y9bwNRbw9GNIMpQPuYMfbf0z+FfR2j6jBq+nW2oWxzDcRh19s9R+B4r410fWfGegeGrK/CofD4lKxRyxREE5OeCN2Cd3Prn15+vvC+o2uraLZ39nEsUMybhGoACHJDDj0OaAN6iiigAooooAKKKKACiiigAooooAKKKKACiiigArkfGvii18J6Ub+5QysXEcUSsAXY/XsBk111fL/wC0PJK1xo8IY7NruExkbsgZoE1ddjY0P4vTzapawavpH2OyuyBDMpbjJwDyMMvPUdK+g5pY4InmlcJHGpZmJ4AAyTXyTZeMvEOjatpcXirToH091XyY5YI1EaYwGRscYO0nJ6DtxXXfF3xFJrF3a+DtGffPPIjXEiSYXkHCHHUYIY/Qe9AzufBXj5fFOu3+nQ2ipb26M8c4kJMgDBQcY4znNZ3j/wCJi+FNVTTYrAXb+UJJG8zbsJJwMY9Bn8a4H4RWtro3jzWdKt7tbiKK3aOOU4G9gyZAH4H8qwPGHh/xdrXji71Cy0a4YJPi3eVFCFY+ActhcHbkZ9RQB7T8PfiCfGF9cWp08Wwhi8zd5m7PIGOnvXrNfPnwx8WalJ4gutA1+2givdv7spCqMGAyVO3g8c/hX0HSQkFFFFMYUUUUAFFFFABRRRQAUUUUAFFFFABRRRQAV5L8RviJB4T8i3tEhu752/eQlz+7Tnkkd844r1C/he5s7iCOQxvLGyK4/hJGAa+OviH4Ft/CGjWkslw95f3M7BpvuqoAzwOc59zQB9F+JvGR0Lwpaa8bITPcLERCJNoBdc9cHpz2ry1fjihHOiN/3/8A/rV7Z4Yt4rvwvpUV1bxyRm0iJSQBwflGDz+ftXz5r1hY+MfiFb6Hplpbx6dYrtnktowgKry+So7HCD3+uaAOsufjD9nsLa8k0GZVuHcJulwGC45Bxz1P5VQt/jYs00cX9iNl2Cj9/wD/AFq93utN0uOyRbixt5Le0jOxZIg+xQOcZ+lfPnw3srTxd4t1HxA9pHDbWrjyLdIwE5BC5wACQBmgD6ZjbeivjG4A49KfRRQAUUUUAFFFFABRRRQAUUUUAFFFFABRRRQAUUUUAeN/En4hz+ENQtbK3sI7lpofNLO5GPmIAGPoaq+AviTdeKNXTT5tNigV0Zg6uSeAT0I9q87+K2i+I9Z8bGTT9FuZ4reOMQzeXmNwAGOSfl+8SMZ7V1HgXxjq9t4pfw74nsbe2upMCN0jVSrEZAyvBBHf1oQkafi/4qtpesyaVo2m/wBoSW5Kzsdww4OCAAOcdCfWu28AeNbXxhZu6oILyHHmwbs4H94HHSszxXc+HvAUF7rsNlbLq13uKBi26ZycnnnHJyeleffCe2Ph/SdV8Y6yzQW84wqbOXXcDuA92OB/hQM9N+Ifji38IW0Sqiz303zRwMSBtBwSSOnt9K6rwxq39uaLZ6n5XlG4j3FM52nODz9RXxvrKXPi3TNU8X6neRJOs8cFvbRkcL3GOoABGO55J9/qf4WyJJ4N0rYyttjZTg5wdx4oA7+iiigAooooAKKKKACiiigAooooAKKKKACiiigAooooAKKKKACiiigAooooAKKKKACiiigAooooAKKKKACiiigCmR/pY/3auVTb/j7X/dq5QAUUUUAFFFFABRRRQAUUUUAFFFFABRRRQAUUUUAFFFFABRRRQAUUUUAFFFFABRRRQAUUUUAFFFFABRRRQAVkeILaS90bUbWFd0s1tJGi5AyxUgdfeteigTV9GcR4I0i6s/CVppWr26LIsbxSxB9wKkngkd8Hsa808HfDq+8NeN3v4gjaSgcROXG7DLwMdeCcfhXvrTRKSrSICOxYVLQM+db7w34x8J63qF54RhiudPvD5jQMy4U8nG1iDwc4wehFdD4U0fxjf662r+J5FtYRA0P2OKXcrg5HIViB1znn8K9pooA+arHw/wDEPwoLvR9C8q602RiYZ3aMGPI5IDMCp6EjBGRkdTnS8B+BNYt9E8S6frUSQS6mAqSmUSZYBsMQMjGWB9fpxX0HRQJXPmnSrf4paDZQaNbWltLAimOGcGNvLH1J7dRkfn0rpB4H1O2+H2p6WpW41fUJFuJQSuN29SVBPHRevqTivcqKA1ueOeMfBNzqWkaTc6ckSa1pccewcASbQPlyTjgjjP51g+MvDfiO8u9H8W6NZCLW4Yx9qtw6jkD3bkEEgjOccV9A0UDPnSDQ/Gfi/WNJuvEdrFZ2Wnz+ZsBALcg9ASTnAGfrXdaVoupWnxF1jVnts6feW0apNvHBCoMY69UP6V6jRQB5pqWi3lz8QtO1QWxewi094pZCRtDEvxjPPUV5xp2keOfAs91p2hWFvqWnXEpeF2I+TPHOWBBxjrkfrX0lRQB4UvgTWdR8OawdavjPrGoMsyR78xwsh+UDtkjjPQDA7Vn2eofFG0to9Jj0Oy/dRiFLolcgAYDZ37cgc9Pw7V9C0UAeH+IfDGvXGneF45ZZNRu7S9Et1KzDKgtnueQBxnPaum+KGlXur6TZw2Nu88iXscjBDjaoDZPv24969KooA8c+Nemm78JrcrMkUllOkozwWz8uAc9fmz+FdL8MdHj0XwpYRKhWSdPtEpPVmcZ5+g2j8KoeJPAFt4g8QWuq3V25t4gpks2XckhXp34GOCMV6YAFAAGAOlAFe8VntZkUZZo2AHqcV8zeDpfH3hTSzptr4Zjmj81pN0rc5OOOG9q+oqKAPCtF8MeJvEHiS013xcsFslhhra1hKsC2SR0JxggHkkniuq1PS7uX4h6RqS2rvaRWUkbTADajHf19OoH4/WvS6KAPGvjD4MfxLp0V7ZIW1CzyFRVyZUJ5X6jqPx9aoat4b1VvhbbaOlo738aozQqQWHz7j35ODXulFO4HgvxC8J6pqfhbQfsNuzX2nxIsiJ/rB8gBx64Iq7c+E7yy+GH9jWsLPfMEmmiVQWdjIGI+oGOn92vbaKQFPTo2isbaNxh0iVWHoQBVyiigAooooAKKKKACiiigAooooAKKKKACiiigAooooAKKKKACiiigAooooAKKKKACiiigAooooAKKKKACiiigAooooAKKKKACiiigAooooAKKKKACiiigArG8RaYNZ0e907zDGbiFow4/hJHB9xnHHetmigD46j074kaHZX2gxWlzLb3R2mRf3gAPB2Pn5Qw65/Q16FoXw3vIfAeqaZcN5WpX5WQpvBCFGyqkg4Ocfr7V9B0UC1ufHQ03xzqGgW3hWXRJRbw3AaOZkC4HPylumMknPWvqDwfop8O6DZaU0wmaBW3OBgEsxY49snFdLRQMKKKKACiiigAooooAKKKKACiiigAooooAKKKKACvGvjN4UuPEWk29xp8BmvbR+EUZZ0PUD6HBr2WigD49u7jxF8RJtI0afSWgWyYLPKEZcDgMzbuBgDp1PbsK9W1T4P6NqV5Ldy3+obpMZBdTjGB1Iz0AHNe1gAZwBzS0AfIfgj4b3E/ii8h1KK+t7SxctFME2+awcbRuxg5HPH6V0er33ivwD4jvb1kudX0y4X93vdyiKW+Ud9rL0/H3r6ZpCARgjIoA+dvh5pOta14vuPFutWUlp8pMSshTcSuwAA84Cd+/FfRVFFABRRRQAUUUUAFFFFABRRRQAUUUUAFFFFABRRRQAV4L8ebC8vdM002lrNOI5mL+UhYrkcE4HSveqKAOa0VLiy8MWSPAwuYbFAYh97cEHH1yPzrxT4FaPfRahreq39tNBJIREBMpViSxZuCPpX0hRQBwHxQnvofCOoDTopXuJQsQ8pSWCswDHA56ZH41jfBjTm0/wlEJbV7e4lmkaQOhVm5wCc+wr1iigAooooAKKKKACiiigAooooAKKKKACiiigAooooAKKKKAPnXxbJ4n8J+MZdbsYLzUtMnjyYPMdkXIAK45xhgCMDoQKy/Auia54q8Y/wDCV69ZvbQwnfGrJs3MAQqgdcL1yeuK+nqKAPhfxZc6/rXiya/m0+5ukjuGS2gntmMYjDEKpX8s+pr2zQJPEXjmw1TRPEFk2nWjRJ5cqW5QhlcEAZ4I4/8Ar175iigD5a8V/CG30nRHn0qS+vb8SqAgQNuUnB4A4x1zXqvwp8Mf8I7oSvMsyXt3886ScbCCQAB24x/nivUKKACiiigAooooAKKKKACiiigAooooAKKKKACiiigAooooAKKKKACiiigAooooAKKKKACiiigAooooAKKKKACiiigCmf8Aj7H+7Vyqbf8AH2v+7VygAooooAKKKKACiiigAooooAKKKKACiiigAooooAKKKKACiiigAooooAKKKKACiiigAooooAKKKKACiiigArm/GMssHhvVZIWZZFtXIZSQRx1GK6SuX8bbv+EX1jawU/ZJOSe205H5UCaueBeDvhsvifQrbWL7WdSjnuN2RkHgMVByck8Cum+GeoanpPibUvB95etfW9qC0Uz5BXoeM5OCD0zxXP8AgLwv4r1Xw3a3dt4seztZVKxQKm/YqsV6546dB+NdFN4QfwV4a1/WDeNf63NE2bxkIKqxAOASfc5oGdlqnxO8KabdC1fUvOkD7XMEZdY/ckcH8Mn2rsbLXdLvtNOqW19C9iAS027AXHXOeQfY815r8F9M0tfCEE0McU088jm4dkBIfONvPYAL+ee9ecWXh+2kvfGfhyC8W2sv3TRySyAIjq4YKeg65H4etC1EmetWfxT8JXd01uNQeMA4WWWFlR/occfjiuT+KV7dReLPCAguJPs8k4OyNiA3zpknHUFT+WfWvP7m817w7oo0vxV4VivdKRljWYHY6hSMYkTtxwTjPcnpV74uX5u5vB91oLOu6NjZ7fvBsoFHPcEAc0DPonUvFWh6ZeQ2N3qMMd1M21Ihljn0OAcfjWzZX9rfBzazpLsba209D7183fBSHSU1W9t9StnHiWF3LPOxJIzzjnG7POeveuvi1G28JeLNZtruciG9g+0RuowIyATjGev09BQJO56LrviGxstL1WdL6KOWzjZWJ6pIQdowepJ7V5v8JvG/9q6NqUmt6n5l5ayNPKZEC7IcDBGBgjIbpzz06Z1tD0kR+B9UuLxA8+oQS3MrHknKkqee/f681534DiRPhRrzhVDP5u4gcnCjrQM9QT4qeDpJUjTVSQ3Bf7PKFX65Wu5vtZ06wso765u0S1kKqknJDE9AMda8k07wzpY+FkkX2WMu9i900pQFvN2lg2fwA+gxXJahO918KvDryEbhdogwOyyOo/QCgD6N1TVLLSbQ3l9cLBbggGRgSAT06V5B488eDRfFukabDqIito3B1FPLztDYK5JU/wAJJ49fpWr8ZSB4KlBIBaSIDPf5hXM/ECzt5fF/gtZIInEj4k3IDvAKYz60AejeM/FmnaL4cuL4X8aTTWxazUN88jMp2EDrjOOccVg/CfV7W70sWjeIG1bU2X7TOH3ExA4G0Fh0B/UntXjfiG51MfFO+bTtFt9QubZFSO2kT5QgjXDckc4I/OtOzh8V3fi/Qbu88MRacI5grm0wgaPcCxb5jnAyfegD6luZ4rWCW4mcJFEhd2PZQMk1wf8Awsjwh/0HIP8Avl/8K9AdVdGVwGQjDAjII96+cvF1xaeKtXXwn4a021IVx9uvkgUCJQ3zAHb2wOR1PAoA9wtfEej3emzapBqEL2MJIkmzgKRjIOec8jj3FeJDxfZXvj2S7/4Sp7fRYI4wkQkZY5mI5G0jGM9SfzrrfG2l+GfDngn7DexSixjkHlRxECSaXkgbsdTg5J7D8K8n8U6zfz+G3hj8Apptr5ag3TLuKJkbcHaCD0GSaBNXPU/ifeyxaj4S+z3JEUmoozKjY3jKjOR1GCR+Nd9rninQ9Blji1TUYraSQEqrZJI/AGvDfEcjSab8N2ZHQmeLhzk4zHg/THI9sVqeDra3174h+JrnUrVJntmMcKzDeqqGK5APqFH5mgZ7HofiTR9fMo0vUIblosb1QkFc98HnFeN+A/Eun6ZrPix9X1aOBft7LFHPLzgM/wB0degA49ql1PS7fQfihosmkQCI3qMbiCM7VwQwLYHQYG7HTK5qj8MdC02/8UeKb29tY7iaG9kSISqGVQXbJweM+9AHuela/pWrWj3lhfQz28bbXdTjafQ56VsLIjIJFdShGQwORivnLwJYQP458YaaqBLSVJFMS8KMuO3tk49O1bOna5Mngy60nB/tSGY2CRBvmYs2OPpkj8B60Ae5xSJMgeNg6HoynINZGta9pehpE+p3sdqspIQvn5iBk1a0izWw0+2tVXaI4wCM557/AK5ryD402iagvh2zlJEc2oKjY9DgH+dAHoFv428NXEsMMOs2ryTEKihupPQH0/GtTWdf0nQ1U6lqEFsX+6rt8zD1CjkivJfi34Y0a08LC4tNPgtprZ0WN4kCnaTggkfe9ee/41D8StR8PWPiPT7iTSptb1tYwI7FXOxV5ILDacnkkLj3I6Eq4r9D1XTPFehardizsNUt7i4IJCRtnOBk/wCf8K6evkLUr+/vPFXhpp/C66Htu12qgC+aN6luw6D+dfXtMZ4L4pi1nWfiB/Ytjrtzp1uLETHy8sAeR93I74qpr1t4y8DRLq8GuNq1lHj7TFPH06DpycZJ5BGPeuihZD8WpwpJI01Q2SeD/wDqx0rufHNzbWvhfV5bsqIfsrr8wzlmG1R+LED/AAoA4f4heJ5/+EDh1nSJZYWujERIhw0YJyQT9RtNanww8YN4o0to71kXVLVtk6AbS47Pt7Z6HHcHpkCvJZYzZfBuDzetxc70Gc/8tDj6cLn/AOvWj430ybwhq+k+NNKgXygireruJDMwwSRnuDjjjIB+oBu+H/EGqy6/42ikvJ2jsYpXtkkIIjILYwOmOB/WuE+EnivVh4gt7XUr+4ns73eiea2QJOW7+5xx/eFafgm9t9U1Dx7f20rSRS20rIShGVIYg9B+RGa4DQoLiHwgNZtYg76dq6St8pJACKRzjpnHX1oA+g/jJ4gudF0OG3sZZYru8lCK8RwwA5OCOQenSrvwh1S91fwz9pv7mS4mFw675GycADj9a841vVE8VeKLq+s7lWs9G0x7mBo16vszgn1yR9Nvrmu5+CJz4TP/AF9SfyWlYSWtz1+iiim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t/x9r/u1cqmT/pa/wC7VygAooooAKKKKACiiigAooooAKKKKACiiigAooooAKKKKACiiigAooooAKKKKACiiigAooooAKKKKACiiigArG8Q6c2raRe6ekgja4haMORkAkVs1yt5pmsXFw0iaz5MRPEaQjgfWgB3gvRH8OeH7LSZJUle3DbnRSASzFu5Pr/+rpXRXEEdzBJBMgeKVCjqe6kYIrizpWsQ/wCt8RBQem6ID+tSnR9bbBTXjj18kc0AeXj4YeINLMsOgeKpLWzaQusLBhtz7g8n8BXW6L8NbDT/AA3qGkTTG4uL/wCaa6K87h90gEnoST+JroV0bXRnOvH/AL8injSNcH/McP8A36FAHk6/DTxbJH9guPFxfTCoiZMMSY8YxtPHT3ruNd+H8eo3Xh97a8+z2+kYCxsu9nAKkc5/2a210XXlz/xPyfT9yKkXSNeU5Gu5+sIoAz/FPg+XVdb0/XtPv/sV/aYUkpuWRcng8jsSD1yDXIfFSxtdZ1bRbC3ZJL6WUxyKkgDKnGc/gDXfnRtbY/NrrgD+7GBXMWHw/uLLVrnVk1eQ3k4PzlBxnHt+HHbigD0y4sY5tNk08EpE8BgyOoUrtrxnwz8ONX0ex1jS5NYik0+9geOJArHY5IwxHTp1xXof9la8M7ddHIwcwg1EdJ8Q4wNeHTH+pFAGjDojReGDofngsbNrbzdvGSpXOPxriLv4fS3HgW28Mfb0E1vIZFn8s7WJdmwRnPRsV1Y0vxAmdmuLz/egB/nT49M15FIOtKec8wg/rQB5XcfDnxVrEMUOueJ4biGGRXSPyi4JHHJIB6E+tdj4+8FXviGfTL3TNSWzvdPP7sspx2OcjvwO1b39l+IFPy60v4xA/wBKnGn6/wDxa0n4W6j+lAHCeIPh/qd5cafq+m6z9m16GBIrm5JO2YhQpYADjPPHQ+lM0P4f602u2eteI/EBv5bQ7o4kU4B7c8Y55OBzivQzYa721hP/AAHX/CmrZa+rc6vCw94B/QUCSsa+t2cuoaVe2cMvlSzwPGsn90kEZrwXw98NPFugQzLp/ia3tTMQzrHEWDEZxkke9eyPZa+VwurRA56+Qv8AhTPsPiDaR/bEW49D5C8fpQM4TV/Amua74ek03V9djubpbhbiCXysBSFKlTjqME1hXXgLxxrVo1rq/ixPs74LRIpO72bAXI9skflXq6WGvqMf2vHj3hB/pTv7O1zj/ibrxj/lkP8ACgDmbzwNJc2/hmA3qAaNIsjnYf3mNp454+7Wd4m8CapNr0mveG9XGn3c8e2cSZIbp04PHA49RXcGx1/tq8f/AH4X/Cj7DrxOf7WjH/bFT/SgDjPCfgW/s9eHiHxBqa32oohSIxjAXIK5PAz8pI6fnWx4H8MXeg6jr11cyRMl/dtLEEPIXcSM/nW01j4gONusRD/tgv8AhQLPxDgD+1bfjv5A5/SgDB8N+EbnSPFmsa5JcxPBfAiONQdy5YHnt2rjYNGstQ+KLXduQ8Nuv2iQJnHm4xnIPrg9s/z9LudN164gkiOrRpvGMpEB/Sud8P8Ag7UtASQWOqIrSHMheINv+uRQB6nXnnjXw3f6/qGhy29xBHbWN0s8quDuOCDkfgCMe9bwttcC4+325Pr5VRfZPEGc/wBpW5Hp5X/1qAK3j3QrnxHoj6dayxxu8qEtIDjAPPSuK8W+BtYuPFCeJfDuoQWl2yKsomBOSPlJ6EY2hQR7H1ru5LPxESNmqW4A65hHP6U9rTxA2Malbrg9oc5/SgDyAfD7xbea5pet6vrlvdz208ZZQmNsYbcwGAB3PQd/avomuSay8QkjGrQgAY/1I5/Sp47XXVGG1C3Y+pix/SgDznxN4L8R33i2bXNI1aKxBt1jRzliMDBXGOBnms//AIQHxRr5gj8U+IhNZI+5reFQCcDA5AAz+f516k9p4gJ+XUrcf9sv/rU0WniEEH+0rc8YwYh+fSgCLxb4c/trw8dHtJEtlXyxHuBIUKRx+Qreu9Nt77TH027QSwSQ+VIPUYxkeh7g9qzGttdz8t9bD28v/wCtUZtPEGBjUbf8Yh/hQBwPgr4fXvh2x1q0fUI3jv4niRAp+XqFYn6HpU/hLwFdaT4R1bQrq7iaa+aQq8YO1MqFHXryM12wtfEI66jbf9+v/rUq2viAZzqNs3PB8r/61AHF+C/h63h3SNWtZbqKa8v4miEqoQEUqQB78nNdT4C8OS+F9G/s+a4Sd/NaQsikDnHHP0q6LXXsj/iYwdP+eQ/wp32bXR/zELc894v/AK1AHTUVzgt9b731v/37/wDrVMYdWxxdwZ/3KAN2isJodXIwLm3Bx12f/WpBBq+f+PyD/vj/AOtQBvUVz5g1jPF5B9PL/wDrU/7JqmB/xMxnv+4WgDdorHW11AD5tRycdoV60rWt+emokf8AbFaANeisX7JqO3B1I59RCv8AhUZs9UxxqvPvCp/pQBvUVz0dvrIxvvYD6/u//rVbEepc5ng9sIaANaisPydWJGbqADPOEqXytSII+0wjPQhOlAGvRWILTUt7E6n8pHA8heKVrPUSvy6mQ3r5C4oA2qKxHtNSIO3UsHHH7letV0s9ZRyx1NJF7K0Kj9QKAOjornzb6yT/AMftuP8AtnSfZ9Z4/wBNt/8Av3QB0NFc6YNb423lt75jpyWurtnzNRjT0CRA/wAxQB0FFc61nrA5TVEY56NAoqI2+vHI+22w9CI//rUAdPRXNLa64OuoQHjvEP8ACmCz1wkltUiHPQQg/wBKAOoornFstYGc6sp/7YLSy2esEfu9UQEDj9yvP14oA6KiuaNprezH9pQ59fJGf5Uw22vgcX9qT7x//WoA6iiuXWDxCoGbuzbHfYRn9KHh8QnO26shn/ZPH6UAdRRXJrB4kAwbyxJz1KH/AApptvEpJIv7P6eWeP0oA66iuU+z+I+f9MsuenyHj9Kalv4kUnde2T+xQj+QoFfyOtorlfJ8R/8APxY/k3+FNMHiPP8Ax9WXPP3Tx7dKBnWUVynleJc5+0af9MN/hUix+Ied01h+Ab/CgDp6K5sx6/2msfxDf4VF5XiPI/f6fjv8rf4UAdTRWEU1ntLafk3+FGzWf+etp+Tf4UAbtFc9t10dGsW+pYf0pzHXcDaNOB75L/4UAb9FczjxEP8AoGH8X/wqdf7c/i/s/wDAv/hQBv0VzEn/AAkh4T+yhx1zJ/hSqfEncaV+cn+FAr67HTUVy5/4SUggf2V9cyf4UbvEg6x6Wf8AdZ/60DOoorjjN4pxkWumZz08x6iSbxaowbTTGPqZWFAHbUVxyTeKWOHtNNXkciRqc0/icdLPTj/21agDr6K4z7R4rH/Ljpp/7bN/hQtx4r72Omf9/moA7OiuQE/ijvZad/39agXHijvY6d/3+b/CgDr6K48XHigdbHTj/wBtm/wqdZ/EXO6ysPwmb/CgDqaK5MT+Jc82Wnke0zD+lO8/xH/z5WH/AH+b/CgDqqK5ZJ/EWfnsrAj2mYf0oM/iLtZWH/f5v8KAOporlBceJD1srAf9tm/woNx4k7WNh+Mzf4UAdXRXJ+f4lH/Llp5/7bMP6UG48S9rCw/7/t/hQB1lFcqbjxEBkWFiSB0E55/SpRca8BzYWZIHac8/pQB0tFc95+t/8+dp/wB/j/hUbz6+MbLOyPrmZv8ACgDpaK5VbjxEfvWViP8Atsf8Kj+0+Jif+PCw/GY0AddRXLm48RdrGx/7/N/hUYuPEnewsP8Av+3+FAHWUVzJuPEAB/0KyJzx++P+FKsuvkAm2sl9t5oA6WiuYLa+T9y0APoTxUwfWsDMdtyPXpQB0NFYbPq+z5YrXPTlj+dIz6xggQ22cdSxoA3aK55X1s7sxWo44+Y/nSs+tnpFZj8TQJnQUVzm7XB/Ban8TUi/20yhT9lQk8uQTj8KBm/RWGqaxggzWn1Mbf40xX1ks2YrUDtycUAb9FYe7V+SY7bpwATTC+s8furb04Y/nQBv0Vil9Vw2Irf25NQq2tdClt9c0AdBRXOvLrgb5YLQjp94j+tIZdcByLe2I6Y3fr1oA6OiuXMviEA4t7E4/wBo8/rR5/iEZzZ2Zx0w55/WgDqKK5OS48R5ISzswOx3k/1FSifX8Yaztc+of/69AHT0Vyon8RA82lkR7Oef1q3by60ZlE9vaLFu+Yq5Jx7UAb9FFFABRRRQAUUUUAFFFFABRRRQAUUUUAFFFFABRRRQAUUUUAFFFFABRRRQAUUUUAFFFFABRRRQAUUUUAFFFFAFNv8Aj7X/AHauVTYf6Wv+7VygSCiiigYUUUUAFFFFABRRRQAUUUUAFFFFABRRRQAUUUUAFFFFABRRRQAUUUUAFFFFABRRRQAUUUUAFFFFABXP+KtXXQdCv9TYAm3iLICcAseFH4kgV0FeVfGeynvPBl4YD/qXSV1xncgYZ/LOfwpMTVzw/wAM+EfEPxGS51nUdZeKJpGEe/LAt32rnCqOB+HtXW/Dy38WeGvF40O/+03ViykSOpaSFBtLKwYjjnAxx16dK6v4I61ZyeEktXlghltJnVwzbSQx3AnP+9j8K0dI+JVhrPiefQrOF5ISpEF5HlgzAZORjheuD/jTGafiT4k+GvD101pc3bzXKMVkit03lDgHk9O/rWhpvivSfFOlXjaReb5lgctG3ySRnBAyD05718eeD01G78WSS2elW+rXIeSV7a5KhW55OWIGQTmvVPAuh65H46muzY2ljay+Ybu1S8jcKhHTYrE/eI6jAz24pa3ArfCm9vpdK8Xfaby4mMdk20SSltpCvyMmtn4K6+INN1zUNY1GTyLcx5aZ2faMMeBye3QCuf8AhaQNO8agfdFnJj/vl68ZtS32QyLDO9ujjz9pITOeAT0yecUwPvXR/Fuha1a3V3YX6yW9rjzpGRownGedwHpXG/8AC3PCH277J9tm2Z2/aPIby+nr1xnjOP05rj/G19ZSfCeGbQ0+zWcrRrJEpBI+b5lY9c7gMnqfoa8gsLHV9Q8Eqlt4f08WjTHdqbvEsrENwoLEEYOR9M0AfYGteLtC0S1tbvUNQWK3us+TIsbyB+M/wg+tcfcfFzwhFLHGl9NKrn5pEt3Cpz3yAfyBrwbxbp13Y/DzQ01F1jnju5BFH5qyb42GcgqSAB0x/LpWz4r0DS7D4X6PeQWcK3kjxu9xsHmMWDEgt1x7dOBQB7dd/E/wpa3kdqdR83fjMsSFo0z6n/DNekQypPEksTh43UMrDoQeQa+TtX0HSYvhTp+pJaQx35dW88AB3JcggnqRjt2xX0H8PGZ/CWjsybT9mXjOeOx/Ec0AdlRRRQAUUUUAFFFFABRRRQAUUUUAFFFFABRRRQAUUUUAFFFFABRRRQAUUUUAFFFFABRRRQAUUUUAFFFFABRRRQAUUUUAFFFFABRRRQAUUUUAFFFFABRRRQAUUUUAFFFFABRRRQAUUUUAFFFFABRRRQAV81ePdT8cap4rj0bR4buwtQ+yKZVKpIO8jOB04PHoOma+la5PVrzSdaS98OjVYUvJ4nhaNJAZF+XnjvgdR6ZoA8q+EPiDXbnWdV0LWb0Xv2VSwlLByGDBSAw6g57+lfQDHAJAyQOlfMvwzifwv491Pw0vlzxsCBOfvABdw6eoIyOxr6XlkSGN5ZGCoilmY9AB1NAHxzrmt/EDVbvVr+GW9tbKx3uV4gWOMMcAZxuOM+pOPoK9Q8HePNQuvh/qerXiLLd6bmFHz/rDtXazZ75bn1rS+IWmW/xE0U2+h6zbM9k/nSIrZV/lOATnA6HBNea+BPFDW/gbXtOksLaT7FH8oC4WQOdpL46nPOf8KAOSttZ8a3OgXfiQeIZxbW1ysLIZDlmODwMYwMivaLbx9qMPw2/4SC4EUuoFzArYCAtuKhsYwSOuAMcV4HpPhPUr/wAIahrsV9stLeU7rT5sMBjLDBxxnuO1dff3zar8JoBBAkI0+/WKcKm0ONpw3uSWXPfr+IBip4j8dWGm2fiWTVJ2sZ5ykYkkBV2BOQU9PlNfYnh3VU1vSLPUo1KrcRhypHQ9CPzBr5q8bPFL8LPDDQlSolUHb/eCuG/UGvcvhgMeDNIH/TI/+hGgDvaKKKACiiigAooooAKKKKACiiigAooooAKKKKACvFviiPGhvbL/AIRf7R5HlHzvK2Y3Z4zu9q9prM1u+/szS72/2hjbQPKFJwGKqSBn36UAfI1vrvxGt9dtdHuL6aO/nZCkMojIIJPLYB44OfavQ/ip441vT9UtvDehZF5IsZedVG9nP8Kg8AHg5qL4Jwz6vqeseJb5d80r7VcrwGPLbSeQAMD6cV6t458S6d4T059RuI45btvkt4v45G+vYDkk/wBSAQDxzwT4v8V6X4qg8PeKt7m5O0eYFLISDtIK8EEjHXuTTfFvi/xTrviu40Twg52WYYEwsg8zG0MWLcYDcD/69aHw303UfE2uXXjPXICyEf6Ep4AIPG0f3VAwD3OTyc14x4M8Oav4n1y+tbK9azkTfJPIzFe5ABA5PJ/DmgD6F+EfiXxBqst7puuxSF7Yblnlj2sSTgqeADjr+Ne3184/BrVdUtda1Lw5qs8kjwISgd9+1lbBAPpzmvo6hjYUUUUCCiiigAooooAKKKKACiiigAooooAKKKKAKWpXX2KxubvyzJ5ETybB1baCcfpXx9P8QfHN9Je6zbSPb2Nq6h4liQxxBjhVO4ZJ569ee3FfZU0kcMbSSuqRqMsznAA9zXhPxa0h9f0V7vSNRsRY2StNcxxNkyNx1K8dB0NAHpngjxGnijRIdRERickxyoTkBh1wfTofxrw34l/EXU11h9M0C7WGC0P764iIYu2BleRgYORx/Ssiw+I6ab8PvsNhbNa6ij/Z0kjII5+ZpM9iRkfXmvJ73+y7bTLF7W8luNRlZnvBtZQnTavPU9efegD74sL0Lo9te3kyqPs6SSyNhR90En2r580f4janr/j61tbW4MejtM0aQhAPMXafmbIzk4z7Vg+PvH1pqfh/TNC0u5/dPDGL2XY4K7QPkGQM8jJ654ri9J1TRNF8aafc2LO+l2rInnkENISpDOQcY5Y/gKAPuyiooJo7iGOeJg0cih0YdwRkGpaACiiigAooooAKKKKACiiigAooooAK8f8Ai54m1zw/aWceiQuJLhzvuFiEmzGMKAQRk57ivYKo3l3ZwFY7m5t4nf7glcDP0B60AfPPhHxj4usfFlpovipwwu1ACGOMMm4HaR5Y7kYIPSvpSvkTUrOfwB48stQ1GddWNxmXzCpRhuypIBYjI7ckY9OMfXQOQD60AfMvi7WPiVaa5f8A9nJd/wBnpK4gK2sbLs9clefqa0vhJ4q8UeINUuv7VummsIIiXcwxoqt25VR7/lW18c9ebTtAj0yCQCfUG2OAfmEY5PHucD862vDPh9fD3w/nt40IuprKSeZgMMXZCQPwGB+FITZ5Nqvjzxpr+palL4TWRdNsAQ/lRxSggE/MCy5JOMgDJxXongrx7dXPg/UNW1uMm507hysW0yAgbTjgZJOOMD6V4D8O/C2v+ILLUp9I1Z7MW5H7tZWTznIJxkHjgdT6/WvcPgv4gudb0690fVn+1SWmNpmG4tGeNrZ64I7+vtTGeVw+OfiTqWnXWt2sxXTYG2yNFbRFUOOcBgWI9TyBX0r8O/EMnibw5bahOoFyGaKbaMDcp6j6jB/GvEviN4juNZ1EeC/C9uhiMmyVbcKomYDcVBzgKOc9OVPOK938EeHl8L6DbaX5iyyJuaWRRgO5OT/QfhTVgOtooopAFFFFABRRRQAUUUUAFFFFABRRRQAUUUUAFFFFABRRRQAUUUUAFFFFABRRRQAUUUUAFFFFABRRRQAUUUUAUWz9sX021eqkQBdg+oq7QAUUUUAFFFFABRRRQAUUUUAFFFFABRRRQAUUUUAFFFFABRRRQAUUUUAFFFFABRRRQAUUUUAFFFFABRRRQAUyWNJY3jkUMjgqynoQeoqC+ma2tZpkTe0aFgvrivK08dX7AE6fb4Jx99//AImgDi9b+CMElx5mj6k1vCx5inBbH0I5/OvRvAPw+07wepnWR7nUJE2STtwAPRV6AcDrk+/aq58Y6lgEWNqwPo7/APxNQN421NeunWvXHEj/APxNAHM+M/hCmraq2qaLfLp8srb5I2U7d/OWUjkZ9PrXUfDr4ep4S+0XVxdfadRnBQyrwqrnPGe/uae/jLUgwH2GzGTgZlf/AOJpr+MtUDMosLMlev71/wD4mgDL8HfDu90K016Ce+t5DqcDRIY1PyEhhk569aseBPhy2haLq+l6ndRXCakArGFcbAARkbh15yDjgirg8Zargk2FkMf9Nn/+JqT/AITO/BINnZdf+e7f/E0AZng34dT6NY6tpOo3sN1pl+uNkaFXB6BsnocY/GuBHwT1FZGhGuRGx83IQq2dueuOm7Fenr4z1I8nT7MKDyftJOP/AB2nJ4x1Fxn7DZjnGfPb/wCJoApeN/h0Na0TStL0u4S2TT2O3zstuUjnkd8jPTv2q14k8C3GreC7Lw7HexpPaiP96yHaxUYPuOpp83jS+jwP7Ptsnp+/P/xNN/4Te9xk6fbdcf8AHwf/AImgBuq+BJrzwNaeGluYDcW5VhO6HaGBJOOpHBIzXceFdLl0XQ7LTZ5hNJbx7Gdc4PJ6Z7dq41PGd6d2bG046YuTz/47QnjW6P37K2BxnH2g/wCFAHqVFeYf8JrccZsrYE9Abn/61Nj8bzyMVFlb5B/5+P8A61AHqNFeaJ4zuCWBsYBjv9o4/lSnxlOM5sYD6YuR/hQB6VRXmTeNZlcD7BCFzjcbof4VLN40ZEDLaQknsbkev0oA9IorzFfG8pbBsIQBj/l6HP04pp8cSByv2S2wO4uh/hQB6hRXmg8bOQx+xwZGMf6UOefpQvjWUsQ1hEB2P2kc8/SgD0uivO5PGRXbi0hbPpcjj9KifxuAwAs4sdybpf04oA9JoryyTx4yf8w+IjPUXa0qePSyFzp8e3OABdLmgD1KivK1+IAbONOXj/p7Snp48Zid2nRAdv8ATY+n/wCqgD1GivMm8doGI+wr/wCBSetPPjcgjFjEcnHF2nrQB6VRXnI8aEqGFjFyen2tM9ajbxxtzmwQDHH+lJzQB6VRXmy+NtwGLOEHGcG8QfhUkfjaM58y1jXBxlbtGzQB6LRXADxlEf8Al0Gcjj7QnrSDxjkj/QlIzji5Q4oA9Aorzo+MmDlTYxAAkc3aeoqUeMPlObJMg9rpD3oA9Aorz8eMclgbJRg4/wCPlKQeL5GYqunoWBxj7UlAHoNFcA3i91A3aeAScD/SU60weMvm2mxQH0+1x/40AehUV58fGDKRu08AE4H+lx9fzofxiyjP9ngjGeLqP/Ggdj0GivO08aF8H+zsD3uowf50Hxk4z/xLRj/r6j/xoEeiUV58vjHcARYAAgEZuU6VFJ412FR9gX5hkZuoxx+dAHo1Febx+NvMAxYJzj/l7j/xo/4TbOdtgpwe90goB6HpFFednxqqj5rJeTji5Q0v/CZjtp+RnHFzGe2fWgD0OivNj41fGRpef+3pPTNSDxodpY6dhQM/8fUfT86APRaK87XxpvyY9OzjOc3MY5/Oov8AhOFBYNp5BUZOLmP/ABoA9JorzZPG+/7unrgjI/0pKVfGxyd+nADti5Q0AekUV5qfHBVtraYRzgYuUNTjxk3/AEDv/JqP/GgD0OivOh4zYHLaeoUnA/0pM5zilfxoFzjTyfT/AEqP/GgD0SivOW8aEED+zhk/9Pcf+NMm8cCJdx075eRn7VH9PWgD0mivN4/HAkzt008Ej/j6j/xqQeNUJI+wHIxn/SY+/wCNAHolFecP43Chm/s44Gf+XqP/ABpZPGwABj08tnOc3MYx+tAHo1eB/EH4ZXWq6qus+H7hbW7clpw0hXLf3lI6H1rrj46YDJ0v/wAmo/8AGpD42cddLx2/4+4/8aAMT4bfD6Xw7dTatq1z9p1OTKrhiwQHqSTyWP8AKvYZokmieKRdyOpVge4PBrzf/hOtqlpdLdcZ/wCXmM/1qVvHEYGTp7Ae9zF/jQB5FqXwo8QWF9djw9qaxWFwMFTM0bbSfuNjrjpnuPqa9P8AD/w4sNL8OX2jzTGWW/XE9yqhWHAwF9gRnn1NTv49Rcf8S1uf+nmL/Gj/AITwYP8AxLGB7A3UX4d6APHJfhH4niM+n2+pwHTZJgxzIwDAdGZMdQO38+K9ji8AWi+CW8MNMSzKXNwBj99nIbHcA4GPQfjTv+E8TBP9mtwO9zF/jQPHkRYr/Z5yBnH2mPP5ZoA8msvhN4hmltrLUNTh/sq2kLKquzDGcnauOp9/U19O2dtDZW0VrboI4YkCIoOcAdOteeyeOlRSw0uRgBk4uYuP/Hqrj4goemlv/wCBUP8A8VQB6lRXnP8AwnEecf2e+f8Ar5h/+KpV8cQnO6wdcDP/AB8xdP8AvqgD0WivPx40iZQy2LkHoftEX/xVB8aRKpY2DgAZP+kRf/FUAegUV5uvjmNiQNObI/6e4ev/AH1VhfGkTNt+wPnGf+PmH/4qgD0CiuCfxjGoz9gf/wACIv8A4qmf8JnH/wA+D/8AgTD/APFUAegUVwP/AAmKHpp7n/t4i/8AiqP+ExjCljp8gAz/AMvEX/xVAHfUVwA8ZxNnFhLwcc3EP/xdLJ4ziRS32GTAznNxD2/4HQB31Feef8JtFz/xL5OP+niH/wCKoPjiAf8AMPuP+/sX/wAVRYD0OuE+I+jah4g8OzaXpxiEk8ib/MOBtU7uv1AqD/hNoj93Trg/SWP/AOKpsnjiKPBbTLkA9P3sX/xVAF34daFN4d8NWmn3SIt0pd5thyCSxI5/3do/CvIfif4F8T+JvEUl3apFLZLGiQAzBSoAGeCeu7d+len/APCcwhQ39mz4JIH76L/4r3p3/CbxFSw0u6ZR1IkiwP8Ax6gDyrwf4N8d6Zq9hJeX84sI5FMsQviy7B/CVzg8dverHjD4c67F4im1rwpOluLgkvHHL5bIxHzdeCCecetelSeO7eMAtpt1g9CHjP8AJqF8dwOu5NMuyPd4wfy3UAYnwv8AA1z4ee51TV5fN1O4BTG/dsXPJJ7k4H4fU17FXnn/AAm8IUs+mXSjp9+M5/8AHqkPja2ABOn3eCMjlP8A4qgLnf0V5+fG9qCB/Z94SfTZ/wDFVNH4wjkYqul3uR1zsH/s1AHdUVwa+M7dgD/Z17g5wfk59f4qkXxhAxwNOvc5IwQnUdf4qLAdxRXE/wDCWxYz/Zt7jOOidf8AvqnN4siUZOm3oH0T/wCKoA7SiuE/4TWyDlGs7tXBxgqv+NKfGdmCB9jvCTn+Af40Ad1RXEReMLWV/LWzu9+M4KqP60kvi+KIAnS9QOTjhF/+KoA7iiuCPjOEEj+ytS4/6Yj/ABqb/hLoef8AiWajx/0yH+NAHb0Vwv8AwmMHfTNRH/bIf40i+MoGzjTb/jrlFHfHc0AdPrWmw6xpl1p1xnyriMxkjquehHuDg/hXy5D8OPG+mJfaZYTxf2fdNtkIlUCVegJB5HHaveT40hGP+JVqXPpEP8aU+NLcFR/ZmoHOMfuxjnp3oAxfDfwy0TT9Ijs9Stkvrgt5ksjMwG7GPlAxgYrifiH8LhcvZN4X0uGPG77RmbaO23hj7n8hXpw8bW7EBdL1E5x/yyH+NR/8JxBu2/2TqWcZ/wBUOn50AQ6f8OvDS2Nol1o0DXCQqsh3Ny2OSSDzzmvObj4VMfGYmhs4V8PF1cxiY5ACcjBOeWB/A9q9QHjSIsFGk6huZtoGxeTjP96nL4yiPXSr8emVTn/x6gDuYYo4IkhiQJHGoVVHQAcAVJXDp4vifppl6eM8BOn/AH1SHxjAriM6bf7yMgBFP9fagDuaK4M+NbQf8uN9/wB+x/jSf8Jra97C+H/bMf40Ad7RXC/8JnZ8/wCiXY29flHHf19jTx4xs8Em1ugAccqP8aAO3oriW8X24IA0++Yn0jHpn19KibxnbKAW06/APQ+WMH9aAO7oriE8YWrf8ud2Pqg/xpv/AAmVqRn7De4/3B/jQB3NFcMPGVqc4sb0464Qcfr7Gk/4TK25/wCJff8AHJ/dj/GgDuq8g+K3gWbxZBBdWMirfWylVRzhZFJHGexHNdOPGFsd2LC+O3riMcfXmoz4ztwCRp1+QBk4jHH60AeW+Hfh54hv9as9R8U3YeGy2+XGJdzNt5UDHAGcE9z+tfR1cEPGlud3/Et1D5ev7ocfrT5fGMEYydM1HHfEQ4/WgDgPiD4M1vxB4s0+9tkR7CJYwzvKMJh8t8p56c8V7wQCCCAQRgg1wCeN7Z87dM1E4AJxEP8AGnr40tiCTp9+ADgkxjr6daAPFL/wB4z8NajeDwjdO1jdDeRHKkZHP3SGPUZOCO3vxXZ6d4J1Xw54G1G00oCTXr8J5hSQIVGQNqsSBwpbnI5J5PAruP8AhNLckgaZqJI6jyhx+tRN45tFJDadqCkdQYwP60AfNth8PfH+l3TXFjZyQzYK+bHdxAkE887884r6c+H1trtpopi8RO73wnfDPIHJTjHIJ96qL45tG3bdO1Btv3sRg4+vNT2njWzuZRGbDUIstt3PCMA/gaAO8oo60UAFFFFABRRRQAUUUUAFFFFABRRRQAUUUUAFFFFABRRRQAUUUUAFFFFABRRRQAUUUUAFFFFABRRRQAUUUUAVD/x9L/u1bqmf+Psf7tXKACiiigAooooAKKKKACiiigAooooAKKKKACiiigAooooAKKKKACiiigAooooAKKKKACiiigAooooAKKKKACm7V/uj8qdRQAm0eg/KjaPQUtFADdq/3R+VLtHoPypaKAG7V9B+VGxf7o/KnUUAM2J/dX8qXav90flTqKAGFEPVV/Kjy0P8K/lT6KAGeWn9xfyo8tP7i/lT6KAI/Kj/ALi/lR5cf9xfyqSigBnlp/cX8qPLT+4v5U+igCPyo/8Anmv5UeVH/wA81/KpKKAI/Kj/AOea/lSeTF/zzT/vkVLRQBH5Uf8AzzT/AL5o8qP+4v5VJRQBH5Uf/PNP++aTyYv+eSf98ipaKAIvJiP/ACyT/vkUnkQ/88k/75FTUUAQfZoB/wAsY/8AvkUfZoP+eMf/AHyKnooAg+zQZz5Mef8AdFH2eH/njH/3yKnooAi8mL/nkn/fIppt4T1hjP8AwEVPRQBX+zQH/lhH/wB8Cj7NB/zxj/74FWKKAIRbwg5EMef90Uvkxf8APNP++RUtFAEPkQn/AJZJ/wB8igQRDpEn/fIqaigCLyYv+eaf98il8qMf8s0/75qSigCIwxnrGn/fIpPIhH/LKP8A75FTUUAQG2gPWGM/8AFILW3HSCIf8AFWKKAK/wBmgH/LCP8A74FOFvCP+WMf/fIqaigCLyYv+eSf98im/ZoD/wAsY/8AvkVPRQBX+zQf88Y/++BTvs8OMeTHj/dFTUUAQfZ4f+eMf/fIpfIhH/LJP++RU1FAEPkQ5z5SZ9dopPs8H/PGP/vkVPRQBB9mgH/LGP8A75FH2eD/AJ4x/wDfIqeigCD7PCAB5MeB/sij7PCf+WMf/fIqeigCv9mg/wCeMf8A3wKX7NAf+WMf/fIqeigCD7NAf+WMf/fIpPs1uf8AlhH/AN8CrFFAFX7Jbf8APvF6/cFH2O1xj7NDj/cFWqKAKn2K1H/LtD/37FH2K1H/AC7Q/wDfsVbooAqfYrX/AJ9of+/Ypfsdt/z7Q/8AfAq1RQBWNpbHrbxf98Cj7JbZB+zxZH+wKs0UAUjYWZ62kB/7Zj/CkOn2R62duf8Atkv+FXqKAKH9nWI/5c7f/v0v+FOFhZjpaQf9+x/hV2igCkdPsj1tIP8Av2P8KPsFn/z6Qf8Afsf4VdooAoNptiww1lbkehiX/Cmf2Vp3/Pha/wDflf8ACtKigDPGmWA6WNt/36X/AApBpenjpYWo/wC2K/4Vo0UAZ39l6f8A8+Fr/wB+V/wpn9kaZ/0DrT/vwv8AhWpRQBmf2Rpv/QPtP+/K/wCFO/svTx/y42v/AH5X/CtGigDN/srTj/y4Wv8A35X/AAo/snTv+gfa/wDflf8ACtKigDO/svTx/wAuNr/35X/Ck/srTv8Anwtf+/K/4VpUUAZn9kab/wBA+0/78r/hQNJ00dNPtP8Avyv+FadFAGZ/ZOmj/mH2n/flf8KT+yNN/wCgdaf9+F/wrUooAyv7H0z/AKB1p/34X/Cj+xtL/wCgbZ/9+F/wrVooAyv7G0s/8w2z/wC/C/4Uv9kaYP8AmHWn/fhf8K1KKAMn+xdK/wCgZZ/9+F/wpo0PSRnGl2Qz6QL/AIVsUUAZH9i6V/0DLL/vwv8AhTToWkFg39mWeR6QL/hWzRQBj/2HpP8A0C7L/wAB0/wobQ9JYc6XZf8Afhf8K2KKAMc6HpJIJ0yz4/6YL/hSf2FpJbd/ZlpnGP8AUrj8sVs0UAZX9jaX/wBA20/78L/hVeTw/o8hy2m2xPtGBW7RQBz3/CNaL/0DLb/vij/hGtF/6Blt/wB8V0NFAHPr4b0VTxplr/37FSHw/pBznTbbkY/1YrcooAwD4d0YnnTLb/v2KUeHdHHTTrcf8AreooAwh4f0gAgadbc/7ApT4f0crtOm22M5/wBWM/nW5RQBgjw7owGP7Mte/wDyzHemHw1op/5hlt/3xXQ0UAYB8OaMf+Ybbf8AfFN/4RvRT/zDLb/viuhooA51vDOiN10u2P8AwAU7/hG9F/6Blt/3wK6CigDA/wCEc0Yf8w22/wC+KefD+kEk/wBm23P/AEzFblFAGM+haQ67W0yzx7QqP6VF/wAI9o5GP7NtumP9WK3qKAMs6Pph66fa/wDflf8ACl/sjTf+gfaf9+V/wrTooAzf7K07/nwtf+/K/wCFI2k6c3Wwtv8Av0v+FadFAGWNI00HP2C2z/1yFOOlacetha/9+V/wrSooAzDpOmnrp9p/35X/AApBpGmgkiwtsn/pkv8AhWpRQBlHR9MII/s6059IVH9KiGhaSMf8S6249Ywe+a2qKAMr+x9Mzn+zrT/vyv8AhSnSNNJB+wW3HpEBWpRQBjf2FpWVJ062O3pmMGoh4e0cf8w63/74reooAxG0HSXOTp9v/wB8Coh4b0UdNMtv++K6CigDBXw7o6kEabbcf9MwamtNE0yzlE1vYW8cg6MqDI+lbFFABRRRQAUUUUAFFFFABRRRQAUUUUAFFFFABRRRQAUUUUAFFFFABRRRQAUUUUAFFFFABRRRQAUUUUAFFFFABRRRQBSP/H2P92rtUj/x9j/d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S3+mAf7NXqzSx+3gf7P9K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OKj7eG5ztrRqkf8Aj8H+7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Fh9tC4P3fSr9Uc/6YP92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R/5fP+A1eqj/AMvn4f0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v8Al7/4DV2qf/L3+F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/wAvf4VdqjkfbCPar1ABRRRQAUUUUAFFFFABRRRQAUUUUAFFFFABRRRQAUUUUAFFFFABRRRQAUUUUAFFFFABRRRQAUUUUAFFFFABRWdqeqWGlQ+ff3kNtH03SuFrC0fxl4d1qf7PYatbyzk4EZJRmPsGAz07UAddRRRQAUUUUAFFVZLy1injtpLmFJ5OUiZwGb6DqatUAFFFU4760ku5bNLmJrqJQ0kIcFlB6Ejt2/MetAFy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/8vn4Veql/wAvf4VdoAKKKKACiiigAooooAKKKKACiiigAooooAKKKKACiiigAooooAKKKKACiiigAooooAKKKKACiiigAooooA+btO0U/EjxbqOo62v/ABLNNdrSK2jYruwTgEjn1JI55Hau48T/AAy8O3+mTLZ2UdldRxnyZoiRgjn5hnDA988+9cV4G16Hwr4q1rQdaP2Q3d00sEshAQkk4yewIIx+XWvW/FPi7RtC02W5ub2GRin7uGKRWkkz02jPI56+lAHm3g/x3PD8O7rVZ4mvLnS2WFk3HLgsoUliD2bk89KqP8WNWxHqK+F5xoxIBmYtuIxyQcY659uO1crp1hLZfCHW7p43j+2XCSosi5+XzIwCM9QfX8a9avdd0Rfh1LcRXFvLbfYPJEasFJkKYCY7Nn8RgntQJEvi34g2+jaDp2uafCt9a3swQHfswMEnt1BUjHrWTafELU7PSLvVPEWgyWMCIhtiuczO2cLg8jpnPYfUZ8p1O2MHw08K7kZGe/eQhhjOWfB+hGK91+J2vXGgeH0ltRb+dPKkKtOAVXPOcHr0oBO55D/wkGt2XiKPxhr3ha5FsYQkTI5P2dCOoHYkMfvY+8ehr1q48crB4j0jT2tf+JdqsCSW90cgln+6MfkMdeRXg3jTTtbj0iXUdc8a29wZVXyrO3mLrNnkYVcKBx1xjjrXonjHT5n+HmharCAlzpccFwm0ADGFGf5HjvQM9Q8V+JP7Bn0qBLU3Et/dLBtBwVXu31GRxXndjf2ml/E3xXe3twsMEVlEzEgnjZFzgcnt09axfCt4/j7xzBrD4FtplrG3yKdnmEE7ee+4k/h7Vzfi/wAO3niX4heJbWynMcsNpHOIx0mxHFhD25J78UAenH4i3l1Y6pqmmaDNNpdmoMdzK/liQ7gGwOpAGTx6c46V3Ft4qsbnwsfEqBxaiBpdjcNlcgr9dwIHrXLeAPEFj4t8NPpf/Hvdw25triBV2lBgqGGe2P1zxXgVtfXMFvP8OxG8sh1gKj+ZtUx55B+pAb8fUUmJ+R9deHdUGtaTaakIWhFwm8RseRzW1UNvDHbwRQRIEjjQIijsAMAVNT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v+Xv8Ku1R/5fP+A1eoAKKKKACiiigAooooAKKKKACiiigAooooAKKKKACiiigAooooAKKKKACiiigAooooAKKKKACiiigAqlqN0bKznuVt5rhokLCKFdzvjsB3NXaKAPnTxPrVh4piRNU8B69I8f+rlSFldPoQOnsciuL0zTdAsrhZ28C+Jrjb0jnjJQ/UADNfX9FAHzZ468X3mteGbvSofCWs23miMK72xCIFdW7D2xXHWGk6DbTQTy+CfEsrJtZo2QmNmA7jGSCe1fYhGaKENHgWt+JLHXrW2tr/wb4iWO3kWWIQ22NrDIwPbH+eKseI/E2n+I9ObT9R8IeI3hLB1ItMMjDoQc8Hkj8TXutFAj5EttC8LKX8zwp4rkypADxFcE9xg9R+Xsa9Pj8V2S6QNGbwl4gksvI8go9scsuMdQc59xXtlFAHz14R1nS/CVtPb6Z4V8RbZn3u0sG5jxgDPp/iasW3iWzs9fvNej8NeJftd5EsUqm3GzCgAEDrn5R3r32igD55j8R6XY65P4hi8LeJLe4ljIuAkOIn/2mGevH079ea4Oy18an4/Hi628PajLp8Ywq21tvZn8vblsZXOT2PYd6+wSoYEEAgjBB71HDDFAgSKNI0HRUUAfkKAMjw/rCa3Zm7jtLu1UOU2XcXlscdwMnI56/Wty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mSSJEheR1RB1ZjgCmwzRTxrLDIkkbcq6MCD9CKAJaKjeWONlV5FVmOFBOMn2phuYBOLYzRidl3iIsNxX1x1xQBPRRRQAUUVXa6t1uFtmniFw67liLjcR6gdcUAWKKr3V1b2cfm3M8UEecb5XCjPpk05p4UVGaVAr42EsAG+nrQBNRUPnw+W8vmp5aZ3NuGFx1ye1SI6yIrowZGGVYHII9RQA6iiigAooooAKKKKACiiigAooooAKKKKACiiigCl/y+H/AHau1S/5e/w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498Vr43P9leF4nCNqtwomkxnZGrA9PUnB/wCA4716zaW8VpbxW8KhYolCKB2ArxjxQIrX4peG7mbeyywtGMjIDYdVx+LA17fQB80/EjWb2z+IWkPFpD3bWig28WT/AKRuHJXAOCDnn1XpivRYtVspfF2l/b9Ie31abTDKJHmyLdMsShHAzweax/F1zHa/EnwxJLOkCeTIpd+mSGAH4k4/GrGueX/ws7TfO/1X9lSbuv3f3maEJHOJ8U9Yu5Jr2w8NPPo8UmDNk7to689M17doWqwa3pltqNsGEU67gG6g5wQfoQRXzvYeFdTt7Rda8D+KA2mhml+zTyNGidcqwOVOBjO7HrnpXr3gDxGdY8NxX1+0MMkTtDI+5VQkHgjsBgilrcZ6BXifivUrXSPiNpt7eSCOCLTJGY9+r8AdzXtleD+NdCsvEPxI0iy1BXe2NgXZFbbuwznBI5x9KYGZ4ftbj4n6zNrGqnGhWUpjtrMEgSH1P6Env06Ctn4w6naS2MPhuzs5b3VZGWWCO26223oxx7EjHoSeOKy9PP8AwrTxZNbXAeLw7qbfuJWfcsTAA8jORgnbk9sHnBrW0GaK3+KWuJfTFLiWFFtVkPDDCnCn1x2+tAEnwf1Syl0uXw3JYS2l9aqWuIpgcyhurHIGOoGD2x1q/wDDWeXS77V/CVxI0p05xJBK2ctG3OMHpjIPH94119nrGkT+KLzS7e3B1OG3Ek9wsa8rkAIWzkkZHHSuF0OF2+LHiCQSsqraxbkHRv3cY5oA9oooooAKKKKACiiigAooooAKKKKACiiigAooooAp/wDL3+FXKp/8vX4VcoAKKKKACiiigAooooAKKKKACiiigAooooAKKKKACiiigAooooAKKKKACiiigAooooAKKKKACiiigAooooAZLIsUbSOcIoyT7Vyv/CYaDkj7cQRwQYZOP/Ha62ozFGxyY1J9xQByw8YaCf8Al+/8gv8A/E0v/CX6F/z/AH/kF/8A4mup8tM52L+VJ5Uec+Wn/fNAHLf8JhoP/P8A/wDkF/8A4mh/GGgpjdf4z/0xf/4mup8tAc7Fz9KPKj/55r+VAHIf8Jt4d/6CH/kGT/4mpR4y0An/AI/x+MT/APxNdOLaAdIYx/wAUvkRf88k/wC+RQBzA8Y6ATj+0UH1Rx/Smjxn4fIGNQB/7ZP/APE11H2eHOfJjz/uineRF/zyT/vkU2Byy+MtAZgP7QAJ9YnH/stSr4t0JgCNQTn/AGG/w4rpDDEesaH6qKQQQjpEn/fIpCOaj8XaDIMrqMePdWH8xT/+Es0L/oIx/wDfLf4V0nlR4x5aY/3RSeTF/wA80/75FCDU54eKtDP/ADEI/wAj/hSnxTog66hH+R/wroPIiH/LJP8AvkUvlx/3F/KgZzZ8V6EOuox/k3+FA8WaESANSiyfUEf0rozDGesaH/gIpPs8P/PGP/vkUAc8fFehKoY6lDg/XP8AL2o/4SvQcgf2pbjPTLV0PkQ/88k/75FMa0t2+9bxH6oKAOd/4S/QP+gnF/3y3+FIvjDw+x41OH8iP6V0n2W3/wCeEX/fAo+zW4/5YR/98CgDB/4SrQvl/wCJpb/N0+b/ADiox4u0Agn+04cD2P8AhXQi1tx0giH/AAAUv2aAf8sI/wDvgUAYC+LNBY4/tSDt1JHbNL/wleg4BOq2oBHGXxW59jtv+feH/vgUGztT1toT9UFAGKPFGhHpqtr/AN/BSnxPoY/5ilr/AN9itj7Fa/8APtD/AN+xS/Y7b/n3h/74FAGOfE2iDrqlt/33R/wk2iH/AJilt/33Wx9jtQc/Zoc/7gpfslt/z7xf98CgDEPijQh11W1/7+CpB4k0Vump2x/4HWt9jtv+feH/AL4FKLS2HS3iH/ABQBkjxHox6alb/wDfdMHibRD01S2/77FbX2W3/wCeEX/fApPstv8A88Iv++BQBjHxNog66pbf99im/wDCUaF/0FbX/v4K2jZ2rHJtoSfeMU0WNoOlrB/37FAGT/wk2if9BS2/77FH/CTaIf8AmJ23/fYrXFlaDpaw/wDfsUfY7X/n2h/79igDIPibRB/zFLb/AL7p3/CSaL/0E7b/AL7rW+x2v/PtD/3wKBZ2w6W8Q+iCgDH/AOEm0T/oKW3/AH2KX/hJdF/6Cdt/33WwLS2ByLeL/vgUC0th0t4v++BQBjjxJop6anbf990HxLoo/wCYnbf991rizth/y7Q/98Cj7Jbf8+8X/fAoAxj4n0MddUtf+/gqU+ItHB/5CVt+EgNaf2K0yD9lhyO/lilFpbDOLeLn/YFAGO3ifRExu1S2Gf8AboHifRD01S2/77rWaxtG+9bQn6xg04WdqOltCP8AgAoAyv8AhI9G/wCglbf990N4j0ZeupWw/wCB1r/Zbf8A54Rf98Cj7Lbn/lhF/wB8CgDH/wCEk0b/AKCVt/33Tf8AhJtEH/MTtv8AvsVs/Zbf/n3i/wC+BR9lt/8AnhF/3wKAMb/hJtE/6Clt/wB9inN4k0Veup2w/wCB1r/ZLc/8u8X/AHwKT7JbYx9nix/uCgDH/wCEm0T/AKClt/32KkTxFozjjVLT8ZQP89a1DZ2p620P/fsUCztgSRbw5PX5BQBlnxFowznU7Xg4/wBYKi/4SfQ/+gpa/wDfwVs/ZLb/AJ94v++BR9jtf+faH/vgUAY3/CT6H/0FLX/vsUg8UaEemq2v/fwVtfY7U/8ALtD/AN8Ck+xWv/PtD/37FAGOfE+hr11S1H/AxTf+Ep0H/oK2v/fwVtfYrU/8u0P/AH7FJ9htP+fWD/v2KAMc+KdCHXVbX/v4KUeJ9DPTVLX/AL+Ctf7DaH/l1g/79infY7UDH2aHH/XMUAYzeJ9DU4Oq2vT/AJ6CkfxToKYzq9nyMjEoNa5sLNutpAfrGP8ACm/2dY/8+dv/AN+l/wAKAM4+JNDC7v7WssYB/wBcuefbNOj8R6LKMrq1l0zzOo/mfar/APZtj/z5W/8A36X/AApf7Psv+fO3/wC/Q/woAprr2jsARqtlg/8ATwv+NIuv6O3TVbLoDzOo/rV/7DaD/l1g/wC/YpDYWZ62kB/7Zj/CgDPHiHRiQP7VsuemZ1/x9qY/iXQ0JDatZcDPEyn+RrR/s6xP/Lnb/wDfpf8ACk/sywP/AC423/fpf8KAKKeItFf7ur2PQH/j4Udfxp3/AAkGi/8AQXsP/AlP8as/2Tp2c/YLX/vyv+FZWrReHdHs3utRgsLa3BwXkjUcnsOMk+woAtnxFog66xp//gUn+NJ/wkeh4z/bGnnnHFyh/rXmtj45+H2o3MdsPs0TPwHmtvLQd+WIAHTvXpj6do0cIna1slhCg+YUULjsc0AMHiTQy+waxYZxn/j4XH55xT/+Eh0T/oMaf/4Ep/jSWem6JPCJrWzsJYnzh440ZTz2I981MdF0s4zp1rx/0yX1z6UAMGvaOemrWJ/7eE/xp39uaR/0FbH/AMCE/wAamXStOXpYWo+kK/4Un9kab/0D7T/vyv8AhQBF/bek/wDQUsv/AAIT/Gl/tvSf+gpZf+BCf41ONMsB0sbb/v0v+FB0ywP/AC5W3/fpf8KAIRrWlHpqdmf+26/40HWtKHXUrP8A7/r/AI1L/Zen5z9htv8Av0v+FB0vTz1sbb/v0v8AhQBF/bWlf9BOz/7/AK/40HWtKHXU7L/v+v8AjU/9m2B/5crb/v0v+FM/srTv+fC1/wC/K/4UACarpz52X9q2OuJlP9ad/adgf+X62/7+r/jUDaLpjNu+wwA4x8qYH5CqtxoejJE8k1nCsaAszHIAA5JoA0TqdgOt9bD/ALar/jThqNiel5bn/tqv+NeXLrnw6k24vbLlsDJcc+/oK6rSrHwtqqNJpwtLlV4bypd236gHigDpv7Ssf+f22/7+r/jSf2lYf8/tt/39X/GvK38R/D9BeebJEj2shjeNlfczA4+UdTzVrW9Y8EaKbQXKqzXcYliWJHclTjBwOmc8UAelf2nYf8/1t/39X/Gni/szjF3Bz0/eDn9ayItA0WaJJUskKOoZSdw4Psae3h3R1BZrKMADJJY8frQBqi/sz0u4D/20FNbULJTg3luD6GVf8a8/8PXngzxFcT22mCKaaDllKuuVzjcM9RXWHwzox/5cI/zP+NAGodRsR1vLf/v6v+NIupWLHC3tuT7Sr/jWUfDGinrYR/mf8ahk0Hw/bsiyW1vG0jBVDSEFiegHPJoA3BqFkel5b/8Af0f40n9pWOM/bbbH/XVf8a5TUrXwnps8MF/9kt5Zv9WsshUtzjjmtY+GNFP/AC4Rn8T/AI0Aay6hZNnbeW5x6Sr/AI04X1oxwLqAn2kFY48MaMucWKDIwcM3+NOTw1o6fdsl/F2P8zQBtC5gPSeP/vsU4XEJ6Sx/99CssaHpgBH2OPn60o0PTR0tE/M0Aa3mJ/fX86j+0Q8fvo+f9oVQ/sixxjyTt643t/jUT6FprgA2q8HP3j6/WgDU+0QH/ltH/wB9ClE8JGfNjx/vCsSPw7pac/Ztx/2nY/1qYaDpg/5dF/76P+NAGqZ4RnMqcf7QpPtEH/PaP/voVkf8I/pZBBtFOc/xH/GlGgaZtCm1Vsd2JzQBq/aYB/y3j/77FKLiAjImjx/vCsVfDmkqcizX3+Zj/M03/hGtJDAi1x6gO2D+tAG211br1niH1cUfaYCM+fHj/fFc3ceF9GMRMsO1EGSxkIwB1JNcXrPh3TtX0aX/AIRqSG5nZ1UulzkKOpB5xnHY0Aes/aYP+e0f/fYo+0wf89o/++hXmuj6H4e00waReXsc2ruoMim4bczY7DPA6kVrppnhqW+ewSaM3iD5oBP8w4z0z+NFxN2OyNzbjOZ4uOvzikN3bA4NxEPq4rCbwxpLAgWxXJHR29PrSN4W0llINu3OOfMbI/WgZvG6tx1ni/77FRPqNihw95bqfeVR/WsZ/C2kOGBtiM4xh24x6c1DD4d8PmZoxbQSyoBuRn3FR06Z46UAbp1OwHW+tv8Av6v+NIdU09et/aj6zL/jXMW9t4Tu9Qn02GGxkvbf/WQheV/z+lbn/CP6PtK/2ZaEH1hUn86ALn9p2H/P9bf9/V/xoOpWA63tsP8Atqv+NVToOkE5OmWmf+uK/wCHtTG8P6O3XTbXqTxGBQBeOpWI63tt/wB/V/xo/tKx/wCf22/7+r/jVL/hH9Izk6banr/yyHeh/D+juRnS7PjPSFR/IUAXBqVgRkXttj181f8AGg6nYDrfW3/f1f8AGqY8P6MM/wDEqsjk55gU/wBKeNC0gDH9lWX/AIDr/hQBa/tKx/5/bb/v6v8AjS/2jZf8/lv/AN/V/wAarDRNKHTTLL/wHX/Cl/sXSv8AoGWf/fhf8KAJ/wC0bH/n9t/+/q/40n9p2B/5fbb/AL+r/jUH9iaT/wBAyy/8B0/wo/sTSf8AoF2X/gOn+FAFgalYHpe23/f1f8aP7Ssf+f23/wC/q/41CujaWv3dNsx9IF/wpP7F0r/oGWX/AH4X/CgCf+0rE/8AL7b/APf1f8aX+0bIf8vlv/39X/Gq/wDYulf9Ayy/78L/AIVC2h6LEjO+mWKqASWaBMAde4oAuDU7A9L62/7+r/jQNTsD0vbb/v6v+NeXnXPhupZTNppPQ/uifyOP5V3aeHtAuF82PTbF0ccMkakH6Y+nagDW/tGx/wCf23/7+r/jQNRsT0vLf/v6v+NY8fh3w9KGEem2L7flbainHf8AA0v/AAimg/8AQJtf+/YoA2P7Rsf+fy3/AO/q/wCNINSsT0vbf/v6v+NZX/CL6H/0CrX/AL9ikHhbQh00q1/79igDWGpWJ6Xtv/39X/GlGoWR6Xluf+2o/wAayv8AhGNDH/MLtf8Av2Kwdag8G+HxEdSgsbXziQm6PlsdeAO2R+dAHZ/2hZf8/lv/AN/R/jViGeGfPlSpJjrsYHFYNtoehXEEc8OnWjxSIHRvLHII4P5VqWOnWWnhhaWsUAbk7FxmgDQooooAKKKKAPLvifpcz2tnr9nG0t3o8omEKjPmRkjePbgA59Aa9D0y8TULG2vYwQk8SyAE8jIzg+9XutIqhQAoAA6AUAcN418E6Z4uSE3jSxTwgiOaI4IBIJBB4PStDT/DFjZ3dlfM0013aWotY5ZHP3RnkgdTya6qigDyPVPhR4c1DUzf7Z4Fdy8sETBUYkduMrzzx69q6++8I6NeaImh/ZjDYowZFiYgqR3zzk9euetdbRQAyJBFGkakkKAoycnj3rFm0Kzm1yDW38z7ZDCYEw3y7ST29fmNbtFAGD4k0Gw8Sac+n6gjNExDKyHDIw6Mp9eT+dc54g8BaRrlpaw3DXCXFogSG6STEmB0zxg9B2+mK9BooA4fw34X0fwVYXEtpG5cR7553OXcKM+wA68cVg/C+xmuIL3xPfptvtWlLgDokI+6AP6+mK9VYBgQQCCMEHvQAAAAMAdAKAFooooAKKKKACiiigAooooAKKKKACiiigAooooAp4/0r8KuVT/5ej9KuUAFFFFABRRRQAUUUUAFFFFABRRRQAUUUUAFFFFABRRRQAUUUUAFFFFABRRRQAUUUUAFFFFABRRRQAUUUUAFFFFABRRRQAUUUUAFFFFABRRRQAUUUUAFFFFABRRRQAUUUUAFFFFABRRRQAUUUUAFFFFABRRRQAUUUUAFFFFABRRRQAUUUUAFFFFABRRRQAUUUUAFFFFABRRRQAUUUUAFFFFABRRRQAUUUUAFFFFABRRRQAUUUUAFFFFABRRRQAUUUUAFFFFABRRRQAUUUUAFfNn7RMU0lppJRHMau5ZgCQDgdf1r6TrxX4q+L9Z8KzW/2bT7a5024hKSG4jLLvycg4I6jHBoA8NtR4C1rRLPT45H0bV0VfMu7lWkR2/iBIOOeoJAAxjiuk+Jn9p6D4L0jQRIl/p7Hc+oR/d4Y7Yxg9B6nrgdMVk+O3+Hl94eS+0NDbau5QrbxbhtJOWVweMAbuV746irF9HdRfBq0W5jdFGoZh3AjKEsQRnsSTQJKx1/wv8AFV7ongieS90yVrGzB+xyopJuHd2+UD2bOT2rPm+KfjGzhj1a70CCPS5W2KHVlyfY5z2PJGKrWvjRtF+Ftla6TcIdT3vHNsOXtkaRzvI7Z4AP+0K8m1F1vfD8F/ea/Pd6g05QWUjs5jQD7xJPH/1/rQM+nvFHxHuNG0fQtVhsoJotSj3SKZCDGwA3Acc4JI/Ctnxx48Xw5oem6lb2wnkvwrRo5IAUqGJJ/EVyC6H/AG78ILWCOFJLqKDzoCRkqVkJOPcqCPxryHwf/aPjLVND0O6BnsNOJZk6ARBstu/RfyFAH2H4bvrnU9ItL67gEE06bzEAflB6dfbBrcpFUKoVQAoGAB2paACiiigAooooAKxfEpxoWqH/AKdJf/QDW1WL4l50LU/+vSX/ANANAHyV8JvDfhnWrDU59edFe3dSpNx5ZCYOTjPTPeug+DTQ2/jjVLbTZ2k09o5NhGcMgYbSc+mev+NZnwe8D6R4ntL+41SKWTyZAibJSg6Z6Dmvprw34W0bwxE6aXZrEX+/ISWdu+Cx5xzQB8pa94q0m/8AE93dTeFVnvYrggMt0wVthxllAGTwDXb6fr2m3XxKtfO8Px/brhYsztOx8tjApBCEYBHT/wCvVf4LoH8ceIXIGVWTHHTMoqHUx/xfFD/01j/9J1pWFbqdh4y+Kdz4e8S3WjR6bDLHBsxIztufcitwB/vY/CopPifetpuk3M+jQhNSneEo0h+4Co3DjnO4/lXL6kof44IGAI86I8juLda1/j0y2tx4fnK4jilZiAPQqaYzU8TNpHwoC6ppGkedPqEhiYPcMBGuN2F4PGQKn8Q/FcaVZ6QINM+06hqECTmESYVAxwBnGSSfb+dcZ8c9d0vWNP0iGwvYrh9xlYRsG2ArgBsdDz068Vn+KtP8P39j4Xt728m06/ksIR9o+zloih6biWHQk5PT8KAPRvCnxSl1HWYtL1nR5NNe4ISFju5c9AQQCM8AEZ5I+teH+N/EWoaj48S7ksZRNp9yiQ2hJJIR8jAxn5uvTvWpouseIfBfiDT9PfV01KzZx+6t5xKrIWIx3IPcen51tfEORLX4qWFzMUSJZrZmaXhQuVBbJ9Oee2KAK3xZ1N9SuPDF9dWzWlzLEXeB8gxjzPUgdcV6s/xL+2+JbfRPD2njVI22iW4VyoXn5iOMbQMc55PHpnzv46XEd9q2iNZTQzrJEyKyMGUndjqPrUvw7uJfAvi+78P6uIIkuyqrOEOGb+DB/unP4HrQB614X8bTax4o1Xw/c6ets9lv2SeYT5gVsZwQOoII9qh0jx3JqvjS78OW+nq1vas6yXIkORsGD8u3+98vWvL/AIqyXPhbx3p3iO02r58QDlkJViBtYH1+Xb9OPrXR/AbT99nqetzRgT3VwY1bBGVGGOPbcf8Ax2mxtn0DRRRSEFFFFABRRRQAUUUUAFFFFAGH4n/5AGq/9ec3/oBrx39ntANA1FsDJvME4/2F/wAa9l8RxvNoepxxqWd7SVVA7kocV8/fAfxBptlYX2m3l3FbzvP5sfmttDgqAcE8cbfXvQBFrGB8bLXCbcmPJ4+b9z1/p+Fclrutv4f+K95qUdo108M5AhU4L7otuBwf71dPbXNv4i+MMN5pbLLbxYZ5V+6wWLBOR15wKqLf2Wm/GW5uNQlihtxKymSUDajGLAOT93nHP/6wAekeFfilb6xq6aRf6bPp91KQse/kbiMgEcEZ7cVp+CPH3/CTaxf6VLYi0lswc5lDFiG2kAV5F48MesfE7S00u5jd90IMsTZGQcnlf9mmfENrjwf8RU16NWSC5AkXylHPybHGDwSTk8+uaQj00/Ev7Vres6Vp+mNcLp9vNIJQ/Mjx8EAAHgtwDn04rw74ZeJLzSPEFzcJp1xqEl6RHKFJLR5bqTg5/HFev/A/S/L0W/1mRt819KwB6ttXPU+pJP8Ak1xnwPu7ez1zWftVxFCSmMyuFyd/vTGJ4Nv7LR/iH4ov73McMMU8nA5zvXoB3OT19a7ey+J+o3ui6nrcPhw/YLNlVZGuOXJYDpjjAOTjIrwK40TUde8U+IrbS4hLNDLcTshOGZRJghfU5Ycd6+ivhLq9t4h8Lvod8kbS2im3lgbgtEehx+n1FAHR6H42j1HwdceJZ7ZYRAshaFZN2SvQZwOTx+dXvAHiebxZpTajLp/2NfMKIPM3h8dSOB9K+Q7m+v8AQrXW/B0kAAmvEPB5BU/qDhT+FfZvgvR49B8Pafp6KwaOINJuGCXb5mz+JP4UAdRRRRQAUUUUAFFFFABRRRQAUUUUAFeSfG0Xh8Gz/ZS4Tzk+0bR1j56+2dtet1wHxI8SXHhbQ/7Rt7OK6BmWORJSQArA88e+B+NAHzJ4ZtfA2o6BJBf3klhru1gktwzeVuz8pG0Y29M5569a9RWz1TwR8O9WAvIb+KQj7PJZSH90HO1m3Y6A8/nzXPPb/DvxJo1xq9zLDpmpyxM728MxHlSdBtTHzZ4PA7n61R+Gs16/gXxWsrubNIR5KseFYht2P0/zmlsLY1Pgf4mlt4pNKbTZGty8tzc6huO2P5c5bj/Zx19Ktz/GTVJTcXOn+HfN06F9puCXIx7kDC9R19ao/CnxDZ6H4H1uZpYJbuOZpFtWcBmBRQOD1HB6Z4FecLcaxr+halqd74kitre2/dixVthmJxwI1wCOepz3z60xn0bqfxJS28K2XiO304yxTzGGSJpNpjIJGc456fqPfGvfePLa18FxeJzbH99hYrZ32l33FcA49mPToK4z4f6RF4g+F82mNsZ5DMEJ52SbiVPtg4P0r57sv7V1P7D4RI+SO8bEf8SuThsnOMDn9aAPt7wlrL+INEtdUe2FubgFhHv3YAJHXA9K8L/aKJEei4JHMvT6LX0Xp9pFYWdvZwAiKCNY1z1wBjn3r51/aHfyxob54VpePXhaANO1+KVlp9joml6fYy6jeG1hjkSI4CvsX5QccnOQfTFe/wALM8SM6bHZQWXOdp9K+N/AGpSeDvENpcanZJFa6lCmLh+iowBDK3TuM+nNfZYIYAggg8gigBaKKKACiiigAooooAKKKKACiiigAooooAKKKKACiiigAooooAKKKKACiiigAooooAKKKKACiiigAooooApAf6WfpV2qv/LyfpVqgAooooAKKKKACiiigAooooAKKKKACiiigAooooAKKKKACiiigAooooAKKKKACiiigAooooAKKKKACiiigAooooAKKKKACiiigAooooAKKKKACiiigAooooAKKKKACiiigAooooAKKKKACiiigAooooAKKKKACiiigAooooAKKKKACiiigAooooAKKKKACiiigAooooAKKKKACiiigAooooAKKKKACiiigAooooAKKKKACiiigAooooAKKKKACisLxNq66Do13qjxGVbdNxQHBPIH9ax/AniqLxfpcl/FbPb+XMYWRmB5AByPbDCgDtaKKZJIkSNJI6oijJZjgAfWgB9FebeFfHln4l1+/wBJs4SYrVGdbkPlZAGC8D05r0mgAorB8R69Y+HtOmvr6ZEVFJRCwDStjhVHcmsPwD4uTxhp897HatbCKbyirNuycA5/UUAd1Wbq2l2WsWb2WoW6XFs5BaN+hIOR0+laJIAJJwB1JrxHxR8YtD0a9Npaxy6g6MVleIgIpHYE/e78jjigDqYPhp4RguXuF0hCWx8jSOUXHoucV2upaZY6nZtY3trHNasADEw446Y9MVznhfxlpPiTS59RtZHjjthm4SVcGLjJzjqMZ5HpXm958bdBt9Ue2S1up7NDt+1RgfMfUKcHHv19qAPRNO8BeGNOS5S30iHFyrJLvJclSc4GTwOnTHQVTsvhv4SszcFNHicz53eazPtGc4XJ+X6jn3rq5tb06LSG1k3SNYCPzPOU5BX/ABzxj1rxiH43aM+oPC1hdCzD7VuBgkjP3ivXHf19qAPb9N0yy0uzWysrdIbZc4jXpycnr9azNE8L6LoU0k2mafHbSSLsZlJORnOOTW1bXdvc2sd3DKr28iB1kB4KnvXnmm/ETS9U8VDw9Yj7QpB23cb5RmCliBxyMA89KAPTaKKKACiiigAooooAKgureO6t5beUExyoUcA4yCMGp6KAOb8NeGdK8MwSQ6XbGJZW3SMzlix+pNdJRRQBymh+E9I0O/vNQsIHS5uyTKzSMw5O44BPHNLceE9HuNei8QPbH+0YwMSK5AJAwCR0Jxx+ArqqKAOQk8H6PJ4gHiF4HOoghg/mHbkLsHy9Ogq74k8N6V4ltVtdUthMiNuRgSrIfYjkV0VFAHlh+FXhLy0QWEi7SSWE75bPrzXSaz4O0TWtPs9PvrQyQ2aBLch2DIAAMZB7gDOfSuvooA8+0P4eeGtEvEvbSwJuIzmN5ZGfYfUAnGfernifwVovie5gudShkaWFdgKSlcrycHHuSa7WigDhX8BeHHj06NrDMdhnyV8xgMk5Jbn5uRnn+VWvEfg/R/EV1b3eoQO08A2o6SFTjOcHHvXYUUAfJfxi1t/EGoQeHrDS7gyWVyYzKw++5AAA9uQck+lfTPhrS00XRbDTUGPs8Ko3Octj5j+Jya2PLTdu2Lu65xzT6ACiiigAooooAKKKKACiiigAooooACM15Tq3wr8MaldSXXkTW7yMWdYJNqkn0HQfh616tRQBx3hTwdo3hUSHTYGEsvDyyPucj0z6Vj6t8NvDmr6rcanewTyTXHLr5xVc4AyMc9vXFek0UAcL4X8C6H4Yne5sYJGuGG0SzPuKj0HpXgPxe1uPxVrNnoul2Ez3drK8byOhDZJxjHXbwDk19cVF5EXmeb5SeZ/e2jP50AZXhzTY9H0ax0+NAgghVWA7tj5j9Scn8a4uf4ZeGptVk1NrecSSS+c0azEIWzk8dRzzgH9OK9OooA53TvDWkaZql3qtnZiK9u93nyCRjvydx4JwMkZ4Fc7eaX4e8EQ3/iS206SORY/3ogdjvyw/hJwOcfzr0SmuiupV1DKeoIyKAPkrQ1bx58S11YWM0NlG0c7iRPu+WgABI4OWUfh9K+t6jjijjzsjVc9doxUlABRRRQAUUUUAFFNdlRSzMFVRkknAArx6/wDjB4XtLoW6NdXIDlWmhiBRecZySCR34B4oA9joqrZXdvf20V1ayrLBKu5HU5BFcfq/jfS9K1+00CRLiW8uSoBiQFULHA3HOffgHigDuqKKa7rGrO7BVUZLE4AHrQA6obiCK6hkgnjWSKRSrowyCPSuO8NeNNM8SanqFhp4kdbMA+fxskzx8vfr+dReNPHOkeEYVN5I0t0+CltFy7DPX0A+tAGCvwk8Ii4eY2c5RzkQ/aGCLz2xz7de9ei2Gkafp+nDTLW1jjswpTyhyCD1znk59TXPeEvG2i+K1YWEzpOuS1vOoWQD1wCQR9Ca7agDznRfhx4a0a+kvbS0k3ujIEklZlQMCpAzzyCRyT1rOt/hP4Shn802c0oyCI5J22j8sE/iareIfi14c0XUXsCLm7kjbbK9uqlEPpkkZx7Z6V6Po2t6drWnJqVhdJJaMCS+cbcdQ2ehHvQBU8NeGtL8MwSwaXC8aStufdIz5PTuePwqtY+ENDsdan1yCzA1CZmdpC5IDNncQM4BOT+Zrj0+LfhZ9SWxWW5KF9n2rywIR7kk5x74r0++1CzsLKS+u7mOG1jXc0rN8oB6c985GPXNJISVi9XKeKPCWj+KBb/2pbtIbfd5bLIyEbsZHB56D8q4vQ/i34b1a+WzJubRnYKklwgCMT7gnH44r10uqoXLAIBksTxj1pjOO1rwXoetWtjbXts7pZR+XAVkZSq4AwSDz0HX/GuugiSCGOGMYSNQqjPYDArj/DXjLS/Emo39jp3myfY8ZmwPLkB4ypznrntXa0AFFFFABRRRQAUUUUAFFFFABRRRQAUUUUAFFFFABRRRQAUUUUAFFFFABRRRQAUUUUAFFFFABRRRQAUUUUAVP+Xk/SrdVf8Al5P0q1QAUUUUAFFFFABRRRQAUUUUAFFFFABRRRQAUUUUAFFFFABRRRQAUUUUAFFFFABRRRQAUUUUAFFFFABRRRQAUUUUAFFFFABRRRQAUUUUAFFFFABRRRQAUUUUAFFFFABRRRQAUUUUAFFFFABRRRQAUUUUAFFFFABRRRQAUUUUAFFFFABRRRQAUUUUAFFFFABRRRQAUUUUAFFFFABRRRQAUUUUAFFFFABRRRQAUUUUAFFFFABRRRQAUUUUAFFFFAHn/wAUzjwVrH/XIf8AoS18yeBPFmr6RpseiaJCn22+vsrLIARyqqAAeOvUnpX058Uv+RK1j/rkP/QhXyZpehXsXhr/AISmweRJ7K92sV6quFKsBjnDEg0AfbmhxahDp0C6pcLPe4zK6KFXPoAOwrzT4oeE9c8WT6fbaddRwWUauZ/MchdxwBwOTxmu58G69F4k0S21CM/vCoSZduNsgA3Ae2eldRQB8qfBK0XT/Gut2SMXWCCSIMep2yqM19V18xfCMY+IPiP/AHZ//Rwr0vxh43n8PeIdO0mOwS4S7VGZy5Urlyp4x6DNAHC/Fzwlq2p3N9rj3qLptlbB4oSxJJAGQB0AJzk/T8Ln7PRzoWpf9ff/ALIK9L+IqlvCGsBQpP2cn5hxjj9fT3rzX9npcaBqJ9bz/wBkWkI98lQSRshzhgQcV4NeeCfCHge21HWNRlN20sLrHDeiN8uef3akDLZH4DPvW54c+Ijap4l1bSLqxWC3sBM3noxY4jbBJGPT0r5k8WeKp/E3iI3+pW8r2CNiKzEhACDjAPqepPv9KYzo/DT3dh8OvEt4kJSK7mihRmXhlJIbb9M4rpNH8MaUPhJe6rcWcL3sgeVLhh86lZNgAOMgcdOhzz7dXbX5+I/gbVtNtLD7A1kI/IjjO8OV+YKBxyduPxFeTad44ax8FX3hO5sJJJndkhYtgRgsCQR1yGyfx9uQD0X4XaTD418CTaJqM9zFbWl8TGbeQKcEbtpyCCMsx6enpWX8UdN8O+E/DVn4etLeG41R5PME5UecBnksQO/TGe3Tit3Rbpvht8OxdSxOmqajIzRKyk4Yj5SwPTCjOK8V8Oa9HpWrvq99p39qXjOJEeUlRHJnJbA6npj0oA9w1nwZ4l1fwb4Z0awkSBFiZ7wSOYwN2CgYdeNzAjB5rh/htpb6R8S4tNEqv9jadHcDbvxGw6fUivpfwN4hbxRocOqPbC3Z3dTGH3AYOOuBXgvhiMn4yXrBjgT3BIBxkbGH49aAPqmiiigAooooAKKKKACiiigAooooAKKKKACiiigAooooAKKKKACiiigAooooAKKKKACiiigAooooAKKKKACiiigAooooAKKKKACiiigAooooAKKKKACiiigAooooAKKKKAK95bpd201tLny5o2jbBwcEYP8AOvkf4h+HtC8C6Y2mwWsl7e6id8V1cEZgRCOBjHJz6c96+qtekvYtJvpNOUNepA7QKVzlwOBjua+WYPifJPoGpaV4ktJbzUXWWOKbykTy8rgBhgYIbnIGfyoA9Z0ix1mP4Y2lpolwkmpMgMcsUwACtLuOGPHCkj8D34r5807RtQ0Lx9plpqsyy3nnRSSMHL/eAOCT1I6V9A/AywurPwo0tyjIt1cNLCG/554UA+2SD/PvXmnjUZ+L1l/10g/9BFAH1hXi/wAVvDfiXxPNY2WkXHlWBRvtO6bYhbIxuA5bp6EV0Hj/AMdQeDTaLLZvcPchiArYwFxn+Yr0G1mFzbxTqCBIgcA9sjNAHzT8CbRtP13XrF2Dvbjy2YdCVcjj8q9G1v4eaTqPiSXxHq12zwjaxtpNoiAVAvzE9uM9q4j4QLjxl4tPrM3/AKNauZ+OniaW/wBR/wCEfgXbb2bB5WzkySFQQPoAfzz6CgCXwFFb6l8ULy60Hy4dNg3yfu48IUwFwo7ZY8e1fVNzGZoJYlcoXQqGHbI6186fCzxrodvLZeHdO0m4hacndcO6szvjOWwB6Y9uK73wt8R7HxDd6lAlnNbx2ELzSSOQcqpxwBQBw954E8JeBtHvb3WnN80gC24lGG34PCgEZyTnnoBXmOmR6ppfwy1W7V8Weo3MUKjDBgqk7mB6YJwvfPIrmdc8Xr4l8RJqHiCOafT0LBLWB9u1OwBPTnBJ6n8sez6rqkHxD8E6ja6Fpxsk0p45fJcqAy4YkDHAwAT70AcxqPhjSbX4VW2sJag6jI6uZyx3cvtI9MYHSvQ9E8N/8J18ONBtp72W3EJf5h85YIzoo57cDj2AryS98cWd18Pbfw2LaVbyJ1BbI2lQxbP9MV6s+uXfgP4ZaV5cOzUJspGs6n5CzM5JHsDwD6jr0IB5v8VvD2h+H49H0fSgJdUGRcMOXcHAXcBwCTnA6/zPrXjLw14p1fRfD2maVctbiO18u/ZpiikhYwN2OTyG6A14V4F8WaZoOoT6rqmnXGo6k7EpMZRhM9SAR948856dO9fa+nXYvrC2vFQqJ4VlCZzjcAcfrQB85/Ai2ax1rX7J2DPb4jZh0JDsP6V9NV8y/BS4E3izxOzqY5ZWMnl9cfvGyM+2RX01QAUUUUAFFFFABRRRQAUUUUAFFFFABRRRQAUUUUAFFFFABRRRQAUUUUAFFFFABRRRQAUUUUAFFFFABRRRQBVH/HyfpVqqg/4+T9Kt0AFFFFABRRRQAUUUUAFFFFABRRRQAUUUUAFFFFABRRRQAUUUUAFFFFABRRRQAUUUUAFFFFABRRRQAUUUUAITgE4Jx2Fcu+t3oZgug3zKDwdyDI/76rqaKAOWGtXx/wCYBff99J/jQmt3rDI0G+A9yg/rXU0UAc42tTK2Do+o7cdQinn8GpRrFwy5XRr8n3CD/wBm9K6KigF5nOjWpMAnSNRAPTEan/2bim/24/8A0B9T/wC/S/8AxVdJRQBzh1t+caPqZwM/6tf/AIqol1+RmAGiapg9zEo/9mrqKKAOaOuuMf8AEn1Pn0iX/wCKqRtacf8AMJ1I/SJf/iq6GigDnP7cf/oEal/36X/4qmya80YydI1Mj2hB/wDZq6WigDnP7cf/AKBOpf8Afpf/AIqof+Egf/oC6p/35X/4qupooA5U+IWUZOi6r/34B/k1A8REttOjaqD7wDH55rqqKAOaOvY/5hepH6Qf/Xpp1/H/ADCtSP8A2w/+vXT0UAcydfx/zCtSP0g/+vUD+JNoz/Y2qnnHFv8A/XrraKAOXHiHP/MJ1P8A78f/AF6l/tz/AKhmo/8Afn/69dHRQByh8R4/5hGqf+A//wBemjxLn/mDat/4Df8A1662jAoA5b/hIev/ABKdU/8AAf8A+vUZ8S4/5g2rf+A3/wBeutooA5hfEIKk/wBlamCP4TbnJ/WkPiEZIGlaoQO/2fr+tdRRQBy58QgZ/wCJVqh+lsf8ab/wkY3Y/snVQP732Y4/nXVUUAcv/wAJCNuf7K1TPp9mOf51GviQHOdI1UYGebbr+tdZRQBy6+IVbGdK1Rc+tseKafEQGf8AiU6qfpbH1+tdVRQBzA8QqT/yC9THX/l2NOXXwQP+JZqQ9jbniulooA5w66Acf2bqJHr9nNA11T/zDtRH1tjXR0UAc6dcGTjTdRPH/PuaibxBt/5hWpn6W/8A9eunooA59dbU/wDMP1AfW3am/wBuL/0DtR/8BjXRUUAc6uuK3/MP1EfW2alOuKP+YfqP/gM1dDRQBzZ19B/zDdS/8BWo/t5P+gdqX/gM1dJRQBzg15T/AMw7Uf8AwGaga6uSP7O1H6/ZjXR0UAc1/b65x/ZupfX7M1K2vKv/ADDtSP0tmrpKKAOa/t9eP+Jbqf8A4DNxUn9uL/0D9R/8BmroaKAOe/txf+gfqP8A4DNTf7eTGf7O1L6fZWro6KAOa/t9P+gbqf8A4CtSjX0P/MN1L/wFaukooA5s68oBP9m6kfb7MaafECD/AJhup/hatXTUUAc2NfUgkabqXHY2zDNL/bq/9A7Uf/AZq6OigDnf7dX/AKB2o/8AgM1R/wDCQJ/0DdT/APAVq6aigDk5/EEJBR9J1SRDwR9iYg1Gut2ojaMaNqIQ8lPsLYP4YrsKKAOWi1u2hUrFpmoovJ2rZOOfy70P4kiU4Gmas49RZP8A1FdTRQBxqa/bRuzpoupq7feZbFgTU8muWzPufSdRZlB2sbJj+XFdXRQByMniOJ1KvpGqsp4INmxBp1vrtvGCsek6jEvXiyYDP4CusooA4v8At3TY5ZM6ZeI75Dk2TZYd88Z596hbVdEwcaTMxAJwNPJ/9lrusUYoA4m38SadCpEOmX0QILbUsmGcfQf5xUD67opl806XcNLy2/7A2c/Ujqa73AowPSgDipvEmlz/ACT2N26qcjfZsw/Diov7Z0QjP9mT49fsDf8AxNdzgegpcD0oA5GHxJp0a7I7W8RR2WzcD+VRpr2krKZlsrlZT1cWTBj+OK7LFJgelAHODxFZn/lld/8AgM/+FOPiGzH/ACyu/wDwGf8AwroqMCgDnW8Q2Qx+7uz9LZ/8KP8AhIbLP+ru+n/Ps/8AhXRYFGKAMEa9Z45S6H/bu/8AhSjXbI4/4+AxBwpt3z/Kt3FJgelAGF/b9hkjdNxn/lg/b8KH12zVsbLoj1Fs/wDhW7gegowPSgDA/t60/wCeV1/4Dv8A4Uh8QWSglkulABOTbP8A4V0GB6CjA9KAObHiXTjuwbg7Rni3fp69KmGvWZH3Lodf+XZ/8K3to9B+VLgelAGB/b1njlbkcE8279vwpreItNUkGSXpkfuH5/SugIB7UbR6D8qAMA+IdNVtrSTKe+YH/wAKY/iTTFZlMkuQP+eD9fTpXRbR6CjaPQUAc/8A8JHpmGxLLx/0wfn9Kb/wkmmZx5suPXyH/wAK6LaPQUYHoKAMMa/pp6TP/wB+X/wqMeI9LOcXD8df3En/AMTXQbR6Ck2r/dH5UAc8PEulH/l4k/8AAeT/AOJqUeINMJwLhs/9cX/wrc2r/dH5UbF/uj8qAMEeItLIYi4bC9T5L8fpT4tf02bd5dwz7Rk7YnOB+Vbexf7o/KgKo7D8qAMka1p5AIuBz0+Rv8Khk8QaZGcPckH/AK5P/hW35aZzsXP0pdq/3R+VAGB/wkmk/wDP3/5Df/CkHiTSWOBdEn2if/Ct/Yv90flS7F/uj8qAMM+IdLHW6/8AIbf4Uf8ACQaX/wA/X/kNv8K3Cinqo/KjYv8AdH5UAYbeIdLQ4a6wf+ubf4Uz/hJNJ/5+/wDyG/8AhW9sTOdq5+lLsX+6PyoAwj4i0of8vX/kNv8ACnf2/pfP+lf+ON/hW3sU/wAI/KjYv90flQBh/wDCQ6XjP2r/AMht/hTT4i0pet1/5Db/AArd2If4V/Kl2L/dH5UAYg8QaWf+Xr/yG3+FMHiLSj0uv/Ibf4VvbV/uj8qAijoo/KgDBHiPSicC65/65v8A4UDxFpR/5ev/ACG3+Fb21f7o/Kjav90flQBjDXdNP/Lx/wCQ2/wqsPE2jn/l7/8AIT/4V0W1fQflRtX0H5UAc6PE+jnpd/8AkJ/8KYfFOjD/AJfP/IT/AOFdLsUfwj8qAijoo/KgDm/+Ep0b/n8/8hP/AIUf8JTo3/P5/wCQn/wrpNq/3R+VGxf7o/KgDn18S6Q2cXecf9M3/wAKD4l0het3/wCQ3/wrodo9BRtHoPyoA5z/AISbSOMXROfSFz/SsC41PwbLM73EFm8zHLtJYksT6klK9C2j0H5Um1fQflQBzCeKdECDbdEIBxiBwMdP7tUn1nwzLci6ZYnuVwRL9jYuPTnbmu12j0H5UbR6D8qAOL1DWPDV3sN8kU+zOwz2bNt9cZXjp+lWR4r0KNFAuyiY+X9xIBj2+Wur2j0H5UbR6D8qAOKtdf8ADME00ls8MU0pLStHasrOeTliF579ar3GoeEJ5WmuIbKSVzlnezLM31JWu82r/dH5UbV9B+VAHD22oeE7KVZraGzglHR47Mqw7dQvvTLTVfCVr5n2VLSHzF2v5dmV3L6HC8iu72L/AHR+VGxf7o59qAPOjP4H72Wnf+AH/wBhVyw1jwnZeZ9iFrb+YAH8m0Kbh2zhee9dyUU9VH5U3y0/uL+VAHnCy+BfOM62Wn+Z3b7Ceuc5+719+tbN7rfhq9RUvGguEU5VZrZnAPqMrXX7E/ur+VLsX+6PyoA86F14I7Wenf8AgB/9hW1H4q0GNFjju1VFACqsLgADsBtrqvLTOdi5+lHlof4F/KgDirDWfCtkztZC2t2YAMYbUpn64Wuk0/VrLUWdLWbzGQZYbGGB+IrR8tP7i/lTgoHQAUALRRRQAUUUUAFFFFABRRRQAUUUUAFFFFABRRRQAUUUUAFFFFABRRRQAUUUUAFFFFABRRRQAUUUUAFFFFAFUf8AHyfpVqqo/wCPk/S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H/HyfpVqqo/4+T9KtUAFFFFABRRRQAUUUUAFFFFABRRRQAUUUUAFFFFABRRRQAUUUUAFFFFABRRRQAUUUUAFFFFABRRRQAUUUUAFFFcT8QfEFz4Z0CbU7WKKWVHRQsoO3k47EUAdtRXCfD/AMW2/ivSlmDKt7EAtzCP4T2I9jj+fpWd4P8AF11rviLXNLmhgWGwcrG8YYMcMVw2T7dsUAemUVWuLu2tsfaLiKLPTzHC5/OqGv6g2maPe6hEiSNBA0qqzYBwM9aANiiuT8Ka8NW0HT9SvGgt5rtSdgbAzkjAya6skAZJAFAC0VEZohIIjIgkPRNwyfwoaaJJFjaVBI33VLDJ+goAlooooAKKaGUkgMCV6gHpTWljRgrSKrEZwTg49aAJKK4PxTr+qWOpaXp2j2KXMt6SWkkBKRoMfMSD2zmu6zhcsQMDk9qAHUVBFcQzEiKaOQjrtYHFcePEU/8AwmZ8PeRH5H2T7R5uTuznGPTFAHb0UUUAFFFQ3My28Es7glY0LkDrgDNAE1FcX4J1zUfEFlNfXunGxhaUi2Vs7nT1Of8ADtXaUJ3EncKK53xbq0mhaFe6nFEsr26BgjHAPIH9an8N6hNq2jWWoTwCCS4iEhjByAD0x9Rg/jQM26KKKACignAyelNVlcZVgw9Qc0AOopqsrZ2kHBwcGnUAFFFFABRTGkRCAzqCegJp9ABRRRQAUVzXi3WZNB0ea+htWupwVSOFRncxOB05rR0W5u7vTba4vrX7LdSJukhznYfSgDUooooAKKYkiOSEdWI64Oaxb281GLVrG2t7DzbKUMZ7jd/qiBxxnnNAG7RSMwUZYgD3NAIIyDkUAL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R/x8n6VaqoP+Pk/SrdABRRRQAUUUUAFFFFABRRRQAUUUUAFFFFABRRRQAUUUUAFFFFABRRRQAUUUUAFFFFABRRRQAUUUUAFFFFABXkvxrI/4Q24HPM0Y4Gf4q9arzj4raZd6t4VubWygeecyRsEQZJAYZ4oA8l023b4bX2k6ypuZdF1K2QXZCg+W5XIz+JyOnf6VJ4B1e3s9Y8caxb/AL2CINMmOQ/zscj2J/SvZ9S8P/2z4OGizgRzNZoilgDskVRgnr0I5x2zXlPwm8Kahp0uvWOr2M0ENzF5W9h8r8sDtPQ9aGJnmehXOheIpLm98VXmqXF5LKWVLdGZIFOTjvwegA6YrtvC+uzrpnijQ83l3YCynltLm5VgyqEIKkHoOmMd8+vFzw6/iX4cz3ekDw/NqWnyTPLDcQIdzDGATtyOQBwcH68V1NkPGOsaJ4il1q3EMc1uy2lksQDggZ4xyc9OSST6UNXBq55xoXw6TUPBp1251O4W5SF5rdEbciKuTggjIPB6H0rSOs3+o/CCZ57iRporlYBMXbeVDqRk5564+gH1r1nw9p93D8O1sJLeRLo2EqeSy4bcQ2Bj15HFeV2GgasnwrubJtNuxdteCQW5hYSFdyjO3Gf096AM/wAR+BDofhf/AISaTWr99YRYnLNJjl2AIB+8CAx79jUmt+A2i8JDxNcavftqqwrcNvcMuWI4GORwR3r1T4j6Ze33gQ2lrbSzXCrCTFGuW4IzgdTTtYsbyb4aGyis5/tX2CJRb4LSZG3jHXPHTHtQM7XwtdSXug6bcTMWlkt0LsxyWOOSfr1rerzfTL3U9F0Xw1ax6PPcGYJFc4GGtxgcsO344xivSKAPFRcSaJ8VJEmlkis9XtgybnOx5FXHOeM/LgfUDvXOW1onjvx1rNzJ5kun6dAbe32sQpfG3hgR1O5uPau1+LWkX97ptnqWlxNLe6bOJVjWPeXU8HA6nscfWtH4V+H5PDvhiCC5i8u8mZpplIGQSflBx/sgdehzQB5T4a8Wy2Pw+1yyuXk/tDT2a2AZzvAkO0EZ5G07vpir/iDTdT0X4X2UTNfLcecs175LMXEbFiQ3XAA256DIqn4u8JXNz8QI7G2uxFa6zi5nHGVEfLcfUce5+teueP8A/hJYNJgl8Lvm6hlBlj2IxePBzjd744HNDfVi0S6JJHi/g6x8LS6lp0nhjxHfaddiVftFtdnDXCZB28fKScHjnr0r0ZWDfFlgCCV0wA4PQ5rzbW7a78YCK30/wPNpupSOskt86GJUI684HH159ia9Ks9PvofiY9zLDO9t/Z4RbhkOxiAoPPTOc8e9Az1+uJ+IllfX/hi+j06eSK6RRKpjYqzBTkqCCOoFaHhrV7vVluzd6XPYNDMY0EoI8xR0YZHI+ldI6LIjI4BVhgg9xQB4He+MLy7+F0d/DIyX8uLJ3B3MWztJB7MV59ifpSyWup+EdS8MalqF5JLaNGtldIZSdsrbyGOTyBnr6L9K5bw/4Ju7b4gtZSWtyNGtLhruNjHmI5GU5IweQB/wEj1NevfFjTV1Dwhetu2S2m25ib+6yn/4ksPxoF1MOfUrjVvifBp0FxMtrpluXlSJiFLMvO7sR8yiuS+IegW3h60kuYPEmtNqV1Li3tBdbjIxPQKPmwAev09a3Pg3p93a6LqOu3sbSXd65kR5Ad8igZ59ic4ry7QdZ1eDxHca/rvh3UNSvMYgHlsqQnPVRtPToPqT15oKSuejz6Jf6N8MNV/tK7uJru5jWZ0mYkxZK4Xkn8feuY0bxLc+L10PwnpN3LpkcVsourgNteQqnKpgjI68d+p6c9rqevaj4s8G6/FJod1ZzRRoqoyMS53ZYAYB4x+tVbzwfJbeFdF1bRLQw67p1vHLhYwGm4y4ZQPmPJIHXkjqaBG34gB0XXPB2mWl3drGZ5dxeXcZFOMhiTz1/XpwKb8Wb28spfDxt7yS3he/VZljkKlxkEZA6jg/pXPeLr3WdR03wt4sg0iQ3FlNIZ7MxkkEkLnGMgHYcHHG4Vi+KtX1rxbqOkNBoV7Bp1veJkvESxfOSTjsAD7UAb/jazvdc8f2uiw6rdWNtPYfvRE5IcZcng8A44rj7Xw5f2XjWTwnZ+INQhsZUEsjrIQxGzdjg4z2z6V6pLYXD/FGK88iXyI9P/1u07c8jGcY79KzTp94Pi4Lz7LN9mNpkTBDs+5jr068UCtqUfDmi3ngvxvaabFqNzd6fqcEjESnOGQZJPoeBz74q98I7+a7u/EMU9xcStFdkKJJCyquW4GenOa3tetZpPiD4buVikaGOGcO4QlVyjYye3WvPND1DVfAusa3az6Lf3kF1M8tq8EJIcgnBz6YIzjOKBndeFLy4m8deJreSeVoYxHsRnJVeB0Hau+8Qm8XSL02Dxx3XksI5JG2qhx94ntjr+FeSfC5NYuPEfiDUtX06azluAnDRlVz6AnrgYru/iRp9/qnhTULTTd5uXVTsTgyKGBZR9QD9enegDwa80jRIbR7rXvHckurAHK20xmCt2UYyTjjpgCvZvhJq1zrHhSCW7dpJYZHh3sclgORn8Dj8K8a0yaOz0a1sLHwHLNrLqI5J7uz3ITjG8bgfY84A5r1v4PWd3p/hya1vbWa3mivJFKyrjPC8j1GcjI9DQBF8U7m80k6NrdtPKkFpdqLlUdgCjEZyo4I4I/EVV+IepXGoan4d0LT7sxw6lKJZZIZdrGIY9OcEZPuRXoHjHSBrvh7UNOO7dNESm3++p3L/wCPAV4p8HNH1STWLjVdXhuAbW3FrC1wCrKcjgA88DI/GgDpPDd5/Y3jnX9NvrqdYHiFzbrPK0gKj5mIJJ6ZP5H0rA8GJqHiaHxdqq3N9tuDImn/AOkOAudzYAz2/dj6ZFW/jla3ltHp+t2TgSIHs3XaCSsgPQY57j8a9b8HaWdG8PadYN9+KEbxjGGPzN+pNAHlOj+NGj+Gt3dySy/2hZKbRstmQOeEb1HB6n+6epFZV7qGr6Z4e8L6LZalcx3+sShpZ5dzSRqzL0J6KM9Pb3NZmreE9TPxAm0+CG4l0e/vI7+5yh8oqCWYE5wRksMfTjpXpHxQ0S/nXStZ0i1Nxd6XMH8hM5ZODgAHnlQMDkg0CbscN4k8H3XgTSY9d0XVr03luy/agTlJckZJA7Zxwc8Y7jJ7XUNXkuPF/g2ZLiRLa9tpZDGCQrFo8jK/iPpXIeIfEuseN9Kj0Gx8Paha3dyy/aJJVKxIAeef7uR39Mcmur1G1jsvG3gzT1XKW1pKik8/diIH/oNAzy3WNZtPE/ivVrXX/ENzpenWcjRW8MQYByrbST1weM8jv2rsfhhq8sHiGbQrbW21fTPIMkckkbKYiD90bvr2yOmMVTaK58DeLNVu7vQHvtM1KQyRSW8fmFOScYPQ5bkHHTjNd74I1bWtZ1S7uZdIj0/SVBWISRbJWPb69Oe3OOcUAep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Qf8fR+lW6p/wDL0fpVygAooooAKKKKACiiigAooooAKKKKACiiigAooooAKKKKACiiigAooooAKKKKACiiigAooooAKKKKACiiigAoorkPHPiNfCuiS6kYfOkDLHHHnAZj6nsOpoA6+ivB/wDhK/iI2nnUU8L2Yt+GCMW8zaQCDt35xz6fhxXo/gjxRbeK9KS9iAjmU7Z4dwJjb/A9jQB2NFV3ubdJVheeJZW6IXAY/hXPeNdcbw34fvdWSETPbhdqE4BLOF5/76oA6mivn/SfHPiiy0mC/wBa0+3lXUJolsSrBOHyfm54GACM+vJ9PfkYMAeOnY0AOopMjOM80m5d2zcN2M4zzigB1FV5bm3hYLLPGjHoGcAmpmdVUuWAUDOSeMUAOqOYO0TiNgshUhWI6HsaRJo3YqkiMwGSAwJFIbiFZPLM0YkyBtLDP5UAeX+CfB+pafqlxrfiK+W+1Nl8qJ0YlUTp6Dk/1Pc16tRRQAUUUUAFFFFABXm/j3Qdd8Qta2NhqK2umSZW9X+JhkdOMnjPGQD3r0iigCjpdjBpljb2NsGEMEYjTccnA9TV3A9KWigAooooAMUYoooAKKKKADFGAaKKACiiigAwPSiiigAoxiiigDyPU/COr674tiu9XvUl0K0kE1tajHLDGAwxzznrnjjvXrlFFABRRRQAmPTGa8o0zw14hufF8eua5fW7QWXmLaRQrjhgVxjtwc8knpXrFFAAQD1FFFFABRRRQAUUUUAFFFFABRRRQAUUUUAFFFFABRRRQAUUUUAFFFFABRRRQAUUUUAFFFFABRRQTgZPSgAorwTWvjBb2uoXFrp2mS3ccDFWlLYBIOCRjPHua9Q8H+J7LxTpi3towVx8s0JOWib0P+NAHV0VnavqNvpGn3GoXbFYLdC7kDJx6D3PSvBv+F2W7SF00S5NqOC5cZ3enpQB9FUViaBrVprmkwapbttglTcQxGUI6g/SvOI/ihY3PiuDQ7G3FzayusYvEk4Ln0GOQOmfY0AexUVxfjTxhp3hK1jmvN0ksrYjgjI3sO55PQetcT4a+K9hqmoQ6ff2M1hJO2IpHOUJP3Qe4z69KAPaqKKKACiiigAooooAKKKKACiiigAooooAKKKKACiiigAopksiQo0kjqiKMszHAA9zXnGh/EPS9c8QPotjDM+0ti5yNjBRkkc5xxxQB6VRXEeNfGemeELaOS8LSzynEdvERvI7tgngcdayvBvxE0vxXfSWNvBcW86x+Yom24cA8gYPXvj0z6UAemUV4VdfGjQreaSL7BqDlGKlgqAHBxkfNXS+EviNp3ifUhp9rZXcUhQvvkC7Rj1waAPUKKKKACiiigAooooAKKKKACiiigAooooAKKKKACiiigAooooAKK8V134vaLpWoz2K2d3cmCQxvIm0KSDhtuTzj8M16Zp/iDTb/RhrUNyosfLMjSNxsA6gj1HpQBvUV4Qnxq0Jp2Q2N+IgcCTavPvjd0r22yu7e/torq1lWWCVdyOpyCKALVFFFABRRRQAUUUUAFFFFABRRRQAUUUUAFFHSvENY+MWiadfyWkVpd3KRsUaZAoBI/ugnke/FAHt9FYvh7WrTxBpkGp2JfyJgcBxhlIOCCPXIq1q2o22k2Fxf3knl28CF3bGcD6UAaFFeF2Pxo0C5vEgmtL23hchRM4UhfdgDwPpmuz8XePdI8KyWkd4JpTdIZEaBQw2+uc9/agD0GivEYfjN4ckUl7e/jIPRo1P8mNdl4n8c6R4csra5ujLI90geGCNRvZSM5OTgD/PNAHeUV5l4N+I2keKbr7FFHNbXZBKxzY+fHJwR7c/nXptABRRRQAUUUUAFFFFABRRRQAUUUUAFFFFABRRRQAUUUUAFFFFABRRRQAUUUUAFFFFABRRRQAUUUUAFFFFAFMH/Svwq5VP/l6P0q5QAUUUUAFFFFABRRRQAUUUUAFFFFABRRRQAUUUUAFFFFABRRRQAUUUUAFFFFABRRRQAUUUUAFFFFABRRRQAVwfxH0D/hJNBaxF3FayeajxvMcKWHY/XJrvK8y+Kvhq+8SaHHHpxLXdtMJo4t4UOenU8AgEkUAeZ2+vfEnwpayR3+jf2ja24KibbuIUfxZTkrgdxwOtar+KtFj8Aatq3hiz/s+4eVY5YkwrRSsQM8H7uCduOPYcinQ/EjxPAradd+Ebh9ZA+Xy1YIw7MQAeOvIOPpUdp8PdVn8H6xFcNFHqupzLdCBThEKndsPoTlh6DjnrQBVtfhJJc6THqEusXh191WdJDJxG/wB7GeTnnrnrzXO6zcX3iv4Z3F9qkkv2zSLkRqyn/XqSikuO5G48/wCz9a3dO8f+K7TTTocnhm8k1uCPy1mEbEbRhQ5XHP1zg8HvVxPCOrab8MNUspYXm1K9mS5a3iXcynfHkYHU4XJAoEcZrvw/tbTSPDVxHqN4Xv5IIpVcgqpdc5UdsdB7V2FnZSeAPHOl2smqXNxpmoRNEpuJSdjdBkdPvbfwNbHxBs9Uj8HeH7iys5JZ9OeCeSPYSybY+pXrgHr6fnVPx7bz+NvA9rrUGnXkF/bP5iQAfNjOGIHVh3BHNAzkNK125X4rS3Uk089lJevYq28+WpOVUDt1HTv1rqNHk1HxJ458SatZ3XlJpcElpa7zlPMIKg9SNu5Sx/Dise68L38fwst44tMuTqz3n2mWPyWMwbeyhsAZztx17E12vh7w5d2/wzu7O3glh1S9gleZZkxI7nIKkEDqowM+tAHltx4c8JRwyv4j8Ym41blpGtH81R1+UHacn8vTitbw5qV3e/DHxIJr6e5jgl8mF5SciP5OOeQMHp2rI8KX66daHS4fAn2nxDGWQSTw7l92bPT6DAx35rpNA0jV4PAfijT7jSbuK9knDpCsBw4O3hAOuMHp04oAr6XpB8D+FE8aNdXN1qktugiidx5SrJwuepOAQcZ6ivOLGXw3qcL3+ueJr9NZlJdXWBmWJu2SAScHn5ccdK+ntY8OT674CttIBMNyLSHaJBtw6qPlb05GK8Y0DXL3QtNXR9Q+H/2m+t1IilNp/rFDYJb5Dnr94E54+tAHrvwk8QXWvaC4vJWnmtZmi+0t1mXOQ35HH4V6pXC/D0a4dFD69FHBO0rGKBIVj8qPsuBx6+/rmu6oAKKKKACiiigAooooAKKKKACiiigAooooAKKKKACiiigAooooAKKKKACiiigAooooAKKKKACiiigAooooAKKKKACiiigAooooAKKKKACiiigAooooAKKKKACiiigAooooAKKKKACiiigAooooAKCAQQRkGimSBmRgpwxBAPoaAPD/AIh2MXhfSLj/AIRzQQ1xqO5LuVIGlCw4JbPpnP069wKofs/pp6aTe+TOzX7SgzxkY2L/AA49c8/rXHp4v8V+Dr3UdL1mK5v/ADMxwSS5weSA6HHIPp7eua7X4J+Hr+wF9qmoW01s84CRpKNpZTht2MfT9aVhW6ntGuaVa63p0+nXisbecAOFODwQQR+IFfPvxIk0Dwn4YbwjpcPm3l06yNyGdMOG3OcckgbQPT9fafHWsz6D4fu761jaS5ACQgLuwzHAOPbr+FfGeh6pq+h6udXXTjfXbZYtd27OAx53Docj1pjPdrb4fate+ALHRluRZXcl0bm4WQkYQhhsO3rwVOD3+leYW/hyPwt8SNH0xJ2n2TQszsMZYgE49ua+nvAOvXviPRvt19apbTeaybFUgYGOea8a8VWdyfi5pswgl8ppICH2HGAME5/A/lQBT+OMa3HirRbZ87ZIVUkHsZCKd8b7aK01TQ/IQIyxbN44JCkbenpzW18c9I1B7jS9as4zKlv+7ZUUsytkuGIA+7wf8muMubrUPijrulxrZS20UI2TzqhZVxkknsPQZ70AfWdixe0gY9TGpOfpVqo4YxDEkYOQihQT7CpKACiiigAooooAKKKKACiiigAooooAKKKKACiiigDyj4l+EdR8WSadDaXSW9tGX+0MzHocY+Udehrxn4a6cmjfE6bTInaRLfzow7dThTzX17Xy34Rjb/hb+osFJXzbjJxwOP8A64/OgDI+JuprafEpJ7uza9itYoxHbnBDnYWUY543tkj61ueAPEOhaz4u83U9IWw1qRiIShKxBgOm3s5569enU8w/FIHwv4+03xLDpzTW4jV5iY/kaTLKfmxgNt2n1BwapaNLc+PfiFb61Z2b29tblJJDKcgBAARkDknsKAPRvifa+GvD+jXF5/ZFi2pXTFYN0X3nJ+ZuPQEn64qb4M+FRomjf2lcx4vb4BsnOVi6qMds9fyrjfi8h1XxloWkF28mQIjBR90vJhj/AN84r6TgiWCGOFM7Y1CjPoBigCWiiigAooooAKKKKACiiigAooooAKKKKACiiigAooooAKKKRslTg4OODQB85fEnStF8I6ZffYNIeWfV1Ku7ZZIMNu3DIODk8cjoPQ10/wALdFtL7wAtjdTJdW92zmRI5D8mTnb2IIwDj+YNecv8UNb0e41DS/EmnG6dlKRoYhEQecEjHKnIP8q0/h3pfiLTfBmpatpKkXtyytbwuM7kU8sFIwSRnHqPqKAMz4vW1l4a06y8O6TpiQWkh+0S3JLMxbJGCT9M9fTAGK9+8BW9ra+F9Ngs7tLuFIyBOhJVm3HdjPOA2R+FfOWr/Eq51fw1caFqWmtJqkrbPNKAAHeCPkxkNjI474r3L4TaVdaT4Ut4byOWKZ5HkMUoKsgLYAwenTOPegD0qiiigAooooAKKKKACiiigAooooAKKKKAGuodWVujDBr50+IWjaP4I8P3KaTp2+41MGBnl3SiNACWYZ4B56+uD2r6JlLiNzGMvtO0ep7V8qW3xP1mwOq6b4lt3lldDEqKixmFsEHp1ByD/XFAHpnwPt7aDwmrQ3fnyyTO8ybs+S3QLjtwAfxrP/aAuZYfCtvBG7Kk94iyAH7yhWbB/EKfwpfgXpF7p+j3tzdQtEl1KpiVwQxCggtj0yePofat34yaJca14UlFrE0s1rKtwsajLMBkHH0DE/hQB5T400yytvhfoc8dtGswZGLquCSwO4n1z716v4W0PSvEnhDRH1exiuWht9iM+QVAOMZznGAK+ddY8WXOu+F9K8LJZP8AarZgjvyS23IRVHXOMZz6fl7z4ltrrQfhS9tD5kFzDaxK+xvmBZ138j6tmgDyz4f+HtO8R+N768itVh0uwk3x25XcrY4UHPuNxFUPirqSv8Q3XUIGu7OzESJbq23cpQPjPuzH8OK9t+CloLfwbbTeQI3uJZJC2OXG4qCfwFeY/FWyuvDfjS28VRWv2u3k2u6yRkxqyqE2kjpkYIz39cUAS+CtX8M6z4vhe60H+zdSZw0BikKx+YATyuQATxjA5Pua+o6+N4bq7+IfxAs9QsbB4LeKWIu20sERPmJdhxk4IHTsK+yKACiiigAooooAKKKKACiiigAooooAKKKKACiiigAooooAKKKKACiiigAooooAKKKKACiiigAooooAKKKKAKQP+ln6VdqiB/phP+zV6gAooooAKKKKACiiigAooooAKKKKACiiigAooooAKKKKACiiigAooooAKKKKACiiigAooooAKKKKACiiigAoorkvG/iJfC2hz6mYRM6lUjjLYDMT/wDrP4UAdbgZzjmivne2/wCFn+IoY9Vt7y102CT54bYqFJUng4Kkn/gR6fWuv8GeLtRm1aXw34itxDqsYdo5QNqzqD/CO/GSCOoFAHrGBnOBn1paz77UrDT9v229trbd93zpVTP0yams7y1vovOtLmG4izjfE4cZ9MigC11pAABgDArJn1vSbedrebVLKOdTgxvcIGB9ME5q/c3VvaxGa4nihiGPnkcKvPuaALFFY8mt6TFKYZNUsklBAKNcIG56cZrC8ZXOr2i6fPpl/p9pELgC4N64VZFPRQSPr0wfSgDs9q7t20bvXHNOrym78cxQeN4dDN1Ypp4ibzZmlAIlGRsJzgEEYx1r0HVNY03SYll1C+t7VH+4ZZAu76Z6/hQBq0mBnOBn1qrZ3trfQmazuYbiLJG+GQOufTIry34b+K7vV49cbWLqMJY3WxZWCxqqEnAPTpjv7UAeu0Vl/wBsaZvRP7RtN7gFV89ctnpjnnNX55oreJpZpUjiUZZ3YAD6k0AS0V5N4V8ZzeIPEuoQR3NgulQsY4EaQCaRhgblGeVJyc+hFes0AFFQPcQxuI3mjVyNwVmAJHrimWt5a3YY21zDMF6mNw2PyoAtUVSn1Cytyyz3dvEVIDB5AuCRkZyaxvFeuR6JoN1qavEzJFmEM4AdiPlAJ6+uB1xQB01FcR4B1m81nQY7/UprMzuS+23P3EIyN/PDdT9MV2cUscyCSJ1dG6MpyD+NAElFQRXMExkEc0bmM7ZArg7D6H0qr/amn7yn2623g4K+cuQfTrQBo0UUUAFFFFABRRRQAUUUUAFFFFABRRRQAUUUUAFFFFABRRRQAUUUUAFFFFABRRRQAUUUUAFFFFABRRRQAUUUUAFFFFABRRRQAUUUUAFFFFABRRRQAUUUUAFFFFAEUkMUu3zI0facjcoOD61LRRQAhAYYIBHvTPLT+4v5VJRQAgAAwAAPagqCQSBkd8UtFACEAjBGRUMFtBbBhBDHEGOW2IFyfU4qeigAooooAKKKKACiiigAooooAKKKKACiiigAooooAKKKKACoxFGrFwihj1IHNSUUAQXFvDcxmK4hjljPVJFDA/gaZaWdrZRmO0toYIydxWJAgJ9cD6CrVFAERhjMolMaeaBgPtGcemfxNS0UUAFFFFABRRRQAUUUUAFFFFABRRRQAUUUUAFFFFABRRRQAUUUUAZ9zplhdzJPc2NtNMhykkkSsyn2JHHQVfACgAAADgAUtFAGd/Zen/avtn2C1+1Zz5/krvz0zuxmtGiigAooooAKKKKACiiigAooooAKKKKACiiigAqtLaW0zb5beJ29WQE1ZooAAMDA6UUUUAU1sLNLhrlbSATuctKIwGJ9z1qzLGkyGORFdG6qwyD+FPooAaiLGoRFCqBgBRgCmzRRzxtHLGskbdVcZB/A1JRQBWtbS2tE2W1vFCmMbY0Cj9Ks0UUCSsFFFFAwooooAKKKKACiiigAooooAKKKKACiiigAooooAKKKKACiiigAooooAKKKKACiiigAooooAKKKKAKIP+mEe39KvVSH/H0fpV2gAooooAKKKKACiiigAooooAKKKKACiiigAooooAKKKKACiiigAooooAKKKKACiiigAooooAKKKKACiiigArwv46qzabpG4fuBeAyEj5Rx3P517pXJeNvDkXinRJtNklMTkh4pB0Vx0yO455oA6qPGxcdMDGK+fPiEzD4j+Gvsf/H0Nhfy1BYjeeDyONue/So7C++JPhuBtKk0tdU2gLb3Wd4Az1LZyR6bsEcdq6jwL4O1a21iXxL4juxLqcyECFSCIs9QT04HAC8DnrTs7XA4Xw14fg+IPijXNU1/dLDazfZ44I5Cq8HA6HIGB2xkkmr+u6Hc/Dq21vVdE1RI7eSFEis5GJZCzou8c4JHzYJHANWLjQvE3gfxBf6t4ftBqenX8m6W1B+cEkke/BJwRng80af4F1bxVc6nrXilRaz3kHlW9srZ8rgbSeTjGOnXOcikB5zp2n6BPoiB/DPii7u51DtfRwcbsHlOSCuT3rodQvL+7+EskOpR3KT29wkam4RgWTeNuMgZA6d+laFje/E7QbWPQoNHS4WLEcNyU8zavRcPuC4H+0OB1xXV+IfCviS88Cx6XNdNqWqm4WWUmUD5eflDMRkDjrQBxWs/DbR9N8BNqh85tSS3SYyiT5SWI4xjGMH6+9W/EW/V/BXgy5u5GeX7XHExJPzDkc+pwo5+teseJdHvr3wJJpNvDvvjaRRiPeo+YbcjJOOx7151feENdufDPhO0isgbiyn33MbSqpjG7OeuDx6ZNCViV2Ocv/Aujz/E06XMbg2lzC10yB8HeckjPXbx9feuVutWsPEXie+udT0rUL+wgxFb2lmzYCqdql+c9B2xyTXr3jO08SaX42tfEOjaX/aET2wt2QH3OQf7vY56VmXmg+JPBmv3Os+G9OW7s75czWoIPlsecYGDgEnGMjFBRm/C2cWPiqW20qw1S10m6gJkhvQcRyjJyD0PAAyeetcdpZRvBPjdxKyyfa4s7ORgyjGDxkHkfSvdfA0vjDU9TuNU15FsLIp5UViFxkg/ewckdTznn0xivPbLwRrqeE/FVq9lsur65SSCPzFJdVkDHocDjOPWgCtp3w60Zvh7Jq03mHUmtHuhMHIAwCwXb0wRgHv6Vq6oLfWfh74eOteIBYW5bdMZAXknVSRgY5JA9jzj0r0ePSL4fD3+yvKK3v8AZ5i8vIzu2/d+vavLNa8G63b6H4WurbTlvLrTFb7RaPtYYLBhxnn0IGaBHA+IbvwbBYxS+FoNRi1G1mV/tLbsHB4JycDnkYAr7F0e6+26ZZXZBBngSTnr8yg/1r5z1u28b+MNOntjoMGm2sZV3iA2PMwzgDJ56/pX0N4egktdF063mUrLFaxI6nsQoBFAzxv4i6IfEPjnQ9NMrxxS2r+cyHB2AkkfjjH41nalpVv8OPFWi3WlvMun37+RcQNKSCegPuBuB+oq58S5dXtvGui3Wi27XF3BatJ5S/xIGO4HnoQan0+z1rxt4psNW1fRpNN0vTdxiguc7pG7HaQOchSeMYHegDkNK8KWHiz4geJI9TaVoYWdlVG2ncWABz7Dt9K0/Guj+HdP1mAa7rJOlWlokNvpcLs0oIXAyB0GMnJI7etdr4J0LUrHxl4j1G5tHitbliIZGI+f5+oAPoM1w+s6drXhbxvf61FoJ1u2vFZoiItxjJHsCVIwR7g+/DSbaS6glcqfDgaRL42u7fRYryLSbqyJaC5Jw2fTnleeCcnrXQeAtb/4RbTPEejakWjm0gtNGNvzyI3AIXJ77T6fOPrT/Btl4ok8Y2+ua5pfkJdWzwgQjCwKoyAy5O3pgD3qn8TfAmqar4kjvtMieSC/VEu9rY2FSoycnpgDoP4aQGfoeg3138Orq6fVE0651K7+0zXVzIU3xg9yOecFh659DXJaxbfD+w0k22nXl9e6skbSJd24IBfqAwOAAMduQOea9s+K/h65v/B0djpVs8rWbxssMfLFFUrgAfewD0rhI9T8ValpDafoXg1NIzE6XDmAR7gQchQ2OoHfPPemk2B7J8Orma78JaVPcStLK0OC7nJOCQMn6Cu0rjvh/Y3OmeFtOs7yN47iJGDo+MqdxOOPrXY0g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L/x9n6VdqkP+Po/SrtABRRRQAUUUUAFFFFABRRRQAUUUUAFFFFABRRRQAUUUUAFFFFABRRRQAUUUUAFFFFABRRRQAUUUUAFFFFABRRXBfEfxJJ4Y0CS6tQrX0ziG2UjPznvjvgZPfnFAHe0V8/aX4B8S6taLea74o1GC6kUkWySHER7Zw2PTIAH1rZ8Er4p0LxDLoWqm41DT2iDxX5RyiYHC7jwPTHXOPWgD2iiuN8T+M9E8M7Vv7rMzHiCIb3+pHYfWr3hzxNpHiSAzaZeJKVALxH5ZE+qnn8enoaAOkorzvWPiN4Z0m+jspr8SSl9jmEb1iPH3iPr2z0NdvZ6hZ3tqLu1uoZrYgnzY3BXjrz7UAXaK8m1T4m+GfNvNOh1EmYQyBbiMfu9wU4Cvnr6HpnvVL4Y+I4IvC2mvrGpsbi9upY4WuHLFm3Hjcf6nqfpQB7NRWHqmv6XpV1aWl9eJBPdtthRgfmOcdQOPqcVY1DVrDTZLaO8uo4HuX8uEOcb29KANSivDtevZ7Sy8bT2viOa4nj8sLCpZTZ8kEKTxyDjK+nPNcz4k1zVrf4beHJ7W+uI7yedUaZJSHYAPgE9+i/lSEfS9FRQEmKMk5JUZP4VLTGFFFFAHNXWgpceIrLXDMwe2geHy8cNu7/qa6W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mv/H0fpVyqi/8fJ+lW6ACiiigAooooAKKKKACiiigAooooAKKKKACiiigAooooAKKKKACiiigAooooAKKKKACiiigAooooAKKKKACvD/jcrJZ6Jc8iOG+BZvTj9Ole4Vz/ifQbPxLpU2m3wby35VlOGRh0YfSkwIPEo1m40lT4buLZbtmVlklwyMnfHUeleQWGveONO8X6Touu3dm0d4d58mJSCvzZGcAg8U6Hwf4/wDDoe18P+IoprD7sS3IBaJQcgYZSB1I449umNzwf8N7jTdWj1zXdXl1HUYs+WAxKr1A5PJ6njgCmBzXwt0218Q674g1vVwl7fJcGJUlUMqr0ztI9BtHoBUOrW1n4S8f/wDElCR/atNl3W0PAjYRlgMA5Gdin6/Wuh17wP4gsNcuda8H6lFaPd/6+B1ULnuQNpU8+ozknnmtLwV4EvLDUrnXPEN8L3U7iMxkKcqqkAZzgc4GOOAKAOb+DXhrRb/wxLc3enwXM80rxSPKmTtGMAenrkYOa40zyeG9I8e6fp8sqwRTQxxAyE7AzlGx7lcDPsPSusTwF4x8Oy3Nr4X1uFNNuScLM2Gizjn7pwe2Rz+Ndl4X+HUGleH9U02+u2urnVFP2qcDoecEZ5OCScnvQBzWmeDNCf4abpbaFbiW0Ny146jeJMEg7uOB0AzjH1NcLb20x+FGm38I3HTtS+0smPvAOV/mwrbHgDx5DZN4bj1q3bRHGfM3YwOfkxjcAT2BI/UV6n4Y8Hyad4Ml8N380cjSrKrSQk4G8nBGR1GfSgD54+IWrp4s1hNTsbgiKz0+OXCgsI33cqeBg5brjtXoumasvjfxzoMiuTDp9iLmQKcgSkDI44GGKZ+mPSt7wT8N59E0TW9Ov7i3lk1GPy1eEH5AFODkgHqc/hWz8MPBEvg+3vDdzQTXVw4w8QOAgHAyQO5P6UCPLLhwsXxKBUNukiHPb53qv4pQD4XeGXYMUW4+faOQDv5r0iTwFqDx+LV+2W5OsyI0BOfkAZjhuPcdM07XfAmpaj4L0rw/HfQC4tJA0juW2MAG4HGeMj8qGDPYIMeTHjptH8qlpsa7UVfQAU6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Nf8Aj6b6Vcqmv/Hy30q5QAUUUUAFFFFABRRRQAUUUUAFFFFABRRRQAUUUUAFFFFABRRRQAUUUUAFFFFABRRRQAUUUUAFFFFABRRRQAUAYoooArvcwJOlu88azyAlIy4DMB1wOppVuYGna3WaMzqNzRhhuA9SOteP+LoftHxI8LR4ziN364+7ub+lXbO60GP4iaxttrtdXitVaWQsDE67EPAzkNt2j04NAHrVFeDv8ZNOuYSdM0m/uJ1OXjdANqd2+UnjOBXYp8QtIfw5Hr6LO9v5qxSxIAXhYn+IZ/H3yPWgD0QyIGCF13Htnmn14zrK2nh7WZvHmpXU1xbSxxw2lvBFhkDLjnJHbJ/E/SvYLaYXEEUwV0EiBwrjDDIzgj1oAbc3VvaqGuJ4oVJwDI4UE/jUEGpWNw4jhvbeRz0VJVJ/IGvBvjBpya14p8M6XNLIkFwWVth5GWAyM8ZqW7+CemR28jadqt/HeBT5TSspUH32qDj6UMG7H0CzKilmYKoGSScACo4J4riMSQSpKh6MjBh+Yr590bxBqOq/D7xNa6nKXv8AT0kt5JN2WYbccnv0Ye9cP8DfEdxo14mmagzRaZf7jbySDC+aCBwT9MY9SKAPrszRCUQmRBKRuCbhuI9cVD9ttPP+z/aofPzjy/MG7P0614r4umeP4reGAjMu63ZWwcZGX4NeH+IL25s/iHqepQOUezvfMLYLYUMF/LnH40AfcjMEUsxAUDJJPAFQW9zBcqWgnjlUHBMbhsflXnXxS1iCz8EXs4PmLdxrFEQOG39/bjJrz34AwTWj63azgrJE8YZd2cHn04oA+j6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mpH2ph3xVyqSc3TH2q7QAUUUUAFFFFABRRRQAUUUUAFFFFABRRRQAUUUUAFFFFABRRRQAUUUUAFFFFABRRRQAUUUUAFFFFABRRRQAVzWs+JtM0W/sLC9lZJ759kPy/LnIHJ7ckfnXS1w3j3wjB4u0+O3a4a2uYJPMgnUZ2tjGCO4+mOQKAOV8UQib4meFxvAKwysRjPRXP64rj7Dd/wtXxGXbcfsr988eWmP0r0Hwb8P4tBvv7Vv7+bUtT2lFll6IDxkZyc4469M1qQ+CbGPxBqOtm4naS+iMUkRI2gEAHHGe1AHB/AW2gPh2+JhQu9yUduCWG0cH0HPT8e9c/4L0K31Pwt4y00xjZ9qk8lQPuMgymMehA/lXtPgnwrb+EtPmsbe4knSWYzFpAMglQMcf7tZelaXpfgCy1O/u9QYW1xP50jyL90k4AAAyetAHh9heXPjSw8K+GZ5cxrJJ9rKv8AvAsecZ9Pl9epxX1oqhVCjoBgV89/CSzivfEmveIbOxeDS52ZLVpABklsttHYcdumcetfQtAHhHxD58f+EPZ//ZhXtl3eW1nby3NzcRxQRDLyOwAUe5rz/wAdeBV8WXlnd/2jNZyWqlVMS88nOc9q45Pg3bTTKdQ13ULqEHcUyASfqc0Acn4PBm8GeOL9F/cXLv5bEYLAAn/2YfrUek+GTr/wpt5rZM6jYzTTW7BiDjf84H1A/MCvoi48PWjeHZNAtswWrW5gQjkqCOvPXnmoPBvhyHwto6aZDcS3Cq7OXkx1PXAHQe1AHzf4Z8Qv4t8c+F55oyt7awtBM3d9iM249Bz8xqe00ZNX8XeOIHG9jazmNduTvDqVI/ECvaYPh9p1v4vHiWB/KIJb7MqDYXKlS365+tXtB8Hx6P4k1TXVu3ka/BBiKgBMsD1/CgVtTwjRNWHjOy8JeGoy7y2c3m3bFOEjjztHp93jOeuOOcV3Xwc/5C3in/r7/wDZnrtPDngOx0HxDf61bzyN9q3bYCoCxbjk4x27Adh69aveEvCUXhq71O4iu5ZhfSCQo4ACck8f99foKBnc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NP+PlvpVyqKHN230q9QAUUUUAFFFFABRRRQAUUUUAFFFFABRRRQAUUUUAFFFFABRRRQAUUUUAFFFFABRRRQAUUUUAFFFFABRRRQAU1nVACzBQTjk4p1eDftATSQ+HrAxuyMb0cq2P4GoA95pAwbOCDjg4NeUfCbxcfEWkfZL2Vm1Wzyk+/AZ1zw35YBz3Fc/8FLme4k8RvPO7gXucMxIB5yRk8f8A1qAPeKz9U02z1a0ezv7eO4t3xujcZBx0ry7Wvi54b0u/azAursrjfLbopQH0yWBJHfAr0Gz8RaTd6QdZivY/sCqWeVjjZjqCOoPt/jQBrWdpbWEC29rBHBCgwEjUKBVkEEZByK+d/FHxY0bUtE1Kz05763u3i2wytHtDEkZAIJI4z1xXY/DXV7ew+HumX2q3yxxjzQZZ364lfA55JwOB7Um7Cbtqz1ikJAIBIBPSvJdG+LHhjU7s2zSXFnk4WW6QKjHPqCcfVsCsz4jySf8ACYeDFillVHuTuEb43DcnX1Hr7ZpjPbqK5u/8SabY6pa6U8rSXtwwAiiQuUzjBfH3RyOT/KsLxb8QNC8LTC2vJZJrrALQWyhmQHpuyQBwc4JzigD0GiuW8OeK9H8R2zz6ddB/LG6WNhh4xz1H4Vxlz8W/C0VuJo5rm4YsV8qOHDdufmIGOfXsaAPXKK57SPEmkavpg1O1vofsoAMjO4Xyj6Pk/KfrXy4PF4tfHLY8Uak2gpdmYsC7qR18sDJJT+HPpzjvQB9iUVg6x4g0rRtOGo317FFbMoaNs5MmRkBR1Y49K5fw58RvD3iC9FjbTyRTsPkW4XYHPoDnk+1AHo1Fcd4i8Z6J4cuPs2p3LRTGAzooQneASMA9Mkg8VX8MeOdB8SiYWFywlhUu8UqFWC+o7H8CaAO5ory/UL6fxxplo/hXV/ssaXYF1MCySIgByAMc9Qcd+Oetdf4b1nTtXtWXTrxroWpEMsjoyncB33AZPvQB0OcUmR6ivMvi/cT23hC6ktp5IZPNjG+NipxuHcVwNj8M9ZubK2uo/Ft7FJLErkNv+XIzj730oA+jKK8Z+H/iDWbfWrrwp4kfzb2FDJBcYP71e4yQNw7g47HPSvMvDHjOfSfiBqqX1zctp097LAVZyyRkyHYcHoBz07Um7CbsfWdFeQ/Fy9urW10RrS5khL6ggLRtjPBx9R7Vg/HC81KCDRYdOmuElnlYbYJCrO2BjpyaYz3yiuP8E60ur+FrHUpHLN5OJSeTuTIbPvxmvnTw3r+p6/8AEW1u/tF3DYXV25hUSssbogPAzweAMj396APru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in/H02KvVRT/j6b6VeoEgooooGFFFFABRRRQAUUUUAFFFFABRRRQAUUUUAFFFFABRRRQAUUUUAFFFFABRRRQAUUUUAFFFFABRRRQAV4N+0B/yANPP/AE+D/wBAavea4D4h+E38XafbWiXa2/kziUkpuyNpGPbrQB5v8Qorrwlrmn+M9JixBKogvYlHykEDGQMcEAc9iq+tcT4W1GeHwN41vLPh5Zlxk4wrnDH67WNfVmoadbalp8un3aeZbyx7HXOMj61wPgHwMvhiw1Gxup47yC8cHYU4C4xg+tAHiXw3tvGA0GOXQtM0eW1d2zJMi+YxBP3iTz6D2FUNQ0vxBY+GvELajaW9jb3U8DNDC6sA4bOAFY4ByDz6CvQn+GHiHSLmdPDHiRrSwnPzxyOysOME/KME8nB4I45713mgfDzTNP8AD11pF6Wu3vTuupiSCzDoV9Mf/roaE1c5/wAbeG9Htfh1IIbCFWtoI5YnCgMHOAWLDqTk59a8huXkvPCfgjSpXWOwurqYStk5yJyOe3Rjj39K7uX4VeILmBtNuPE2/SoSTbRHc3TO3K9BjPYmu0uPhxBeeCbPw3c3Z860ZpYrlF4EhLHkf3fnPFAx/wATtC0lPBl68en26Naxq0DIgUp8wHBHsT+deWeMZdTk074fNpsrjUXjkWF85O4iIDk/XvXT23w28TX62+n6/wCIxNo8BGIIHYswHQHKj265xXpWqeFRc6t4eubZoYbPSN+ICpJOQAMH22igDy74LNaG+1Zb8SjxPvbzmucklc84/Hr359Kb8F7W31PUvEGqakY7jUzcbCJQS0a85IVuQCeOem3HrXovibwfPfa7ZeINHvFstRgO2VnBKzJ0wR9Mj6H2FYHiPwDqn9tT654X1j+z726/4+EkPyN06YB9M8g8ntQhIr6Zp6aT8T9Sg0zyo0utM85o4xhYWyByB05AP/A/esD4B6fZ3uj6nc3NpBPK1z5ZaWMMdu0HGT9TXofgzwQdCjvbu+vXvdYvUKT3LEkAegzz6dfTtVj4beEZfB+mT2k10lxJNN5pZFIA4A7/AEoGeAuRY+E/GttajZGmqIhVBgLH5mAPpxivftD8P6HN4JtrFoIRYz2aPLIcAk7cly3ZgcnPaqmleBEhtPENlfXAkg1e4aXdCNropJIGTnkZrjV+GniKK1k0mLxS40dpDiAhsiPPT8u3TPagDiPGp3634c8PeH5LXV7O2izbxzuJEdyWzvbIDAADgYA6Yq5rFh431trWNfCGn2M0MoliubdFjZGHOcl8Y46EH88V6n4m+G9jf6JY2GlSfYbnTyWtpupJJydxHPJ5yOh/KucsPAnizVJ4U8Ua+JrC3lDrDExYyEdCTgfmcnr0ouO5p6tpNvq3xI0gajEsvkaX5pjdQVZ9zDkdDgnP1AqKbTbTTvixp32O3jgWbTmd1jXaCw3jOBx0A/KvQW0Kb/hK4dbSZEt0sPshhAIJ+ct9MdPyqvd+Hp5/GNlr6zRiC3tGgaM53EktyO2PmoEeMW+rTeAtW8YadKYszo15ZuCEyzHCgZ6439B/cNesfC3Rv7F8K2itu826/wBKkB7FgMD2+UL+Oa88+J2m2HiXxd4esbSWOe63tFeLG4YxxKythgOhwX619CRosSLGihUUBVA6ACgDyz40ceDbr/rrF/6EK9D0T/kFWP8A17x/+giud+IPh6fxPoE2l200cMrujB5M44Oe1eX2vgLxzBCtuvi8pCq7VCyyZVfagC8l1Df/ABgX7I4mW1s2jmaPkIwBBBPsSAfc461geGPDsPiW28cWMq5kfUGeBiMBJQZNpB/HB9j71614I8FWPhJJ2gmmuLq5x500p5OOwHYZOfWneDvDc+g3eszzTRSLfXbTpsHKqSTg8defU0AfNtzr9/qFjpXh7VoPJvdK1CFPnPzsvzDkHrjjkccj1r2v4kR+brvg9P8Ap/B646FT/SrfjrwGPEOqadqtnJDBdW8imYuMeaoII5A6jGPpW54p8O3WsanoV3BNFGmn3HnSBicsMjgcH0NAHhttr8vgm08V+G9v7yKQm0JfBCyYXd07KVbH1rf0bTH0O/8AAdk2RKUnmkz2Miglfw6V0/jP4bL4h8S2msRTwxRfJ9rjdSxk2nqO3K4XnjgV1uteHLi+8R6Lq0E0McNgGDxspJYHjjtStfcVr3udzRRRT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U4um+lXqoIP8ASj9Kv0AFFFFABRRRQAUUUUAFFFFABRRRQAUUUUAFFFFABRRRQAUUUUAFFFFABRRRQAUUUUAFFFFABRRRQAUUUUAFFFeRfFzWLyzsLDStPuDb3Wp3KwGUEgonfBHTJI/DNAHfzeItFhuFtpNWslnYkBDOueBk554/GtmGaKdBJDIkiHoyMCPzFeTaf8JPCsGnrbXNm9xOVXzLgzMGLDrjBwBn2rj/AAO9z4M8d3HhGS8ebTrhDJa+Z2OCw9gcbgccEigD6Oory7UfiDbxalPpWn6dd319A5V440wBjqc+la+heMrPVrO8k8ieG6sojJPbyLhgACePyoA7qivBNI+K91rFzGlh4au5oC4SSRTkKSe5AwB35q3qnxSd7maHw9od1q0cD7HnjVih47FQffrQB7hRXj+lfEy11DRNSuhZyRapp8RkmsX4PBxkH0BIzwCPSu50vxJZXvhyLxA7iG1aEyvuI+Ujgr9cgigDp6K8bb4nRQ+E4fEc2lzeXJeG28pGBwOTuye2Bj68Vhw/GAfbIZbrQbu20WZtqXjg7iMdQMYPPoTx6nigD6AqKOaOQsI5EYqcEKwOK898ceN4PDaWtvb2s99qF8jG2hgXOeOCfxI4AJry74W6ynhi7fStf0y8sNQ1Gbd9ruAQkzE8DnpycZGeTzilfWwH0xRRXnOs+OrWxv59LtbK7vdQi+9DDHkdu/pyDmmB6NRXKeHfE1trKzI0b2t1bjM0Ew2snqfpXnmpfFeAXlxBo2kXepw2wzLcRKSg68jAPy8dTjv9aAPbSQoJJwB1JpEZXUMrBlPQg5rzqTxJp/ifwZq95YSZxYzCWJuHjbyzwR/Xoa5vwx4ltfCnw10nUdQWSRSDGiRYLMxdyBzgdB+negDvtC8JaRoV/eahYwOt1dljI7yFuC24gDsM4/IV1bOqkBmALcAE9a8a0L4pW15qMNpqumXOlJc/8e09wMI/pknoDxzyOawPi3rZupJtGXR9XM9o6S219aREgOUz19MNjg9fpQB9CB1bOGBx1waRHSQEoysAcHBzXz58INYsdTsdR0a3W9/tJoWkubm6YHLH5QBySAM/zpPhLrFr4f8ACGrXmq3O2KC/dSSclm2L8qjuSc0AfQ9Febx+P7JPDLeIr2yurK2LbbdJtu+4OONoB74PXsM9K4+L4uooS5u/D+oQafIfkuAuQefU4B/A0Ae8U0uoYKWG49BnmoLO6hvbaK6t5BJDMgdGAxkHkda8i8XiZviL4XWGR0JR92zPKjJIOOxA5oA9morjofF2n3XiBdDsRJdzBWM80A3RQYB4Zh3yMfUgda7GgCA3EAJBmjBH+0KfHLHJnZIrY/unNfJPgzwjYeLvEniFNQluFjtblmRYnABLOwOcg+g6Vv8AiXw9L8Mbiz17Qbud7UyiGe1mbIbIJPQdCF78g4oA+mWdVIDMAW4AJ606vm344XstzYeHLuwknU3DNJEIyQxyEK8A5zyK9Q+HXiiPxNosfmOw1C3HlXKOMMWAHzY9D/PNAHfh1YEhgQOpB6UJIkmdjq2PQ5r50+G05bwd4uI8wSB7hy5bIJMZ6e/Fcz8B9Tnh1uW2unkMd7A3kFnJ3OhyQBn0DflQB9ZO6oMswUepOKUEMMggj1FfOPx2ur66udL0ax3E+XJeSKrY+70JOewDf05r1L4YMW8G6SzEljExJJ5J3tQB3t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UH+lMT6Veqkn/H0fpV2gAooooAKKKKACiiigAooooAKKKKACiiigAooooAKKKKACiiigAooooAKKKKACiiigAooooAKKKKACiiigArwv40L9mk8ParIshtbS9UzlELbVypz+mPrXulUb+1tNRtJbS7jjmt5l2vG/IYUIaKmma3puqWMd/aXcT28i7gxYDA9wehzxXghUeLPi/FPabJbDSkUvcQMCp2rkZPQne23Hop9K6KX4OeHzK5ttQ1G3ikB3RJMpHsOVzjr1z1r1Dw7oOleG7MWmmQpDGSC7Fss7YAyT68UrEtHm/gFrJvGPiQgf6V5ny7jzt/iwOnX8cU3xDMk3i3UWtZfkh0eVLja3yb/mOGPbGR+Nc/oPhmx13xHr9xcX1xbzJOwQ20wQgEkent9PrXrmkeF9I0mxurO3LH7WpWaaRwZHBGOv4mmM8/+DFxDZeB7m5kQCOGaaSUqMlgFBJ9zgY/AVw+h6v4w8UxXcvhax0vQtMMp3yxqiHPXc5wSTgckL3r3/wz4d07w9pR0u0eSW3ZmZjMwYtu65wAPbpXljfB3TEvJHs9avra2kBDRI43fTd3H1B+tAHO/C23mufGXiC31S6t9QkezMU8sDbo5QSgOCAO3HSuLbVL2y8Paz4IETi9fUUiggOc7C2SFPplRyTghvevpDwr4G0XwvqD32lyTK0kHkOjyBgfmB3euePp7U268DaTc+KY/ErzzLcoVcRIVCFwMAnjJ/Pr+VAHmnxe0k6b4E0LSYeDFcxREA/eby2z+bc10vxYhFv8PoofK8vyzAoQgtsxgYz29M/413ni7w3aeKLe0t7m4liS3uFnBiYfMQCMc8d6m8VaDa+JdIk0u4uHijdlbfGRkbTnvQB5n4t1rUo9X0fSND0qxn1l7ATQ3lwi7oQQQwQnpkA9+/evO/F1n4ogv9Fl8Ta1ZXBe/QJbQkbouR82Ao4xj8x617r4r8D6Z4kazmkurm1vLRAkVxbyANt9D+vTHWudsvhPoVs0E5vb6W7inWbz3lBLbSMKRjGOPr79qSEr9T2QdBXj3gaaOXxp4o3Z+0BwAeMbAcf4fpXsBZVGSwA9Sa8C0Hwra6p4u8RXp1C7trmK4wot5gp2t1zgc8j/ACRTGaniZw3izUjpu77XHoc/nGMEkt/CPc/d6e3pVz4KRW6eDomCRB3ll80gDLYP8X4Y69sV3Xh/w7puhQvHaJveT/WSykM7/U4rzu9+E2lPd3E+n6lfafHcffggkAT6Djp7HNAHL6OkEV78Rksygtvsj4WMrtzsfoBx1z9K5ewltoj8PTqO42OXJBbCB9/yk9sAlSfavonTPCem6VoFxodmHSG4ieOSViDI5YEFicYJwfTtVOfwPo934btvD115s1vbj91LuAkVufmBAx3PbH1oEc58a4rOXwbM8qqZY5YjbsMcMWwfw27qy/Ffi+fSdE0jQtJkLeILyCCNQF3GEFRy2ehPb861NF+F2lWN7BdXt/e6l9nx5MV1IGjX8MfTjpx3qn4h+FGn6zrNzqo1S7t5p38whCDtOOx60DOr8C+FIPCmjGNlSTUJlL3U/Uu3pnrgf4nvXyZpuk3cdhca9KqXOk2OphJbVskMTjJIHGMbRye+K+o/B3gGLw1fS3a6xfXZkiMeyR8DB78fStzwv4Q07w9os+joXubed2ebziDuLADtjHAFAHG/EHxVpUXhTT9QtdPtdUiuplFpFNHmNWAIyV9uVxxya4fxYfHtz4dup9Zk0zTNOEXzWyKpMmSuEHDYI7YI6fjXdf8ACqdLOlXGltfXjQPOJ4MtzCeQcDocg4OR2qpb/Ce3kidNV1rUL4bGWFXkOIj2Ye4HbpQB6J4FOfC+kn/p2T+VeK/GK2vrzxh4fttNufs15NC0UUu8rtLMR1HI4J6V9A6Lp66TplpYI5dbeJYw56tgdaw9Y8LWuq67pusyzzLLY/cRMbW5yM5FAHnHwVuobWK/0K5snt9Yt5GluHdeZFJA5PXjPTp0I6mvd64nVvCVtf8AiGw1+G5ltLu2IEhiwBOg/hb9R9OPTHbUAfPfwdfGu+KNxAX7ScEnvvatr433kL+HIdOjdZLu7uo0iiSQbjjnOM8joPqwrNuPg3aS3l1dRa3ewG4laRljwAMknH4ZrqfC3w00XQrpL+VptQvkIZZbkghWHQqvqO2ckUAcb8QrN7L/AIQGzkPzwXEUTH3Xywf5UeL45fh74nTxRYQLJpt/+5u7dRjYTgkjHAJ25Ge+fWvUPE/hSHxBqWj38ly8TaZP5yqqg7zlTgk8jlR/npva7pFprum3GnXqFoJlwSvDKezA9iDzQB4L8MpIp/AXimdeJZGuC656DygR/M88fpXH6UW0Pwp4a8T26DdaahKsxBO4o5wQBnHRSO3Ue9e++HPA1poGg6lo9vdSyLfBw0sgGV3Jt6DjjrSweBbGPwhJ4YkmklicEiZgNyuW3BgB6HHH4UAeUWkyeKb7xl4k813s4dNktbNpBjbujPAHbv8A9916l8IyT4H0rOOko4GP+Wr0umeA7PT/AAndeHFuHK3JZpLgKAxYkYOPbCj8K6rwzpC6Do9rpaztOtupUSMACcknoPrSSS2A3aKKKY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k/4+TV2qSH/STx2q7QAUUUUAFFFFABRRRQAUUUUAFFFFABRRRQAUUUUAFFFFABRRRQAUUUUAFFFFABRRRQAUUUUAFFFFABRRRQBHLGssbRuCVYYIBI4/CuTHhLS0+YSXi4xz9qcdsetdhXhnx21+50rRLaxtJxFJeyFZMfeMajJx6c45oA6drPwjDMYm1uNJgQNh1PDA9AMbs1sp4U0meNWWW5kjIG0i6cjA9OfrXiml/BKyudFhuJtRu01Ga3EhXC7FcjIBGM8ZGea7P4UaL4j8K2N9BrvlpYKDJEpmDshHXkHAUgZxnj05oBpX0OwTwJoUcjyRwzoznkrcP/ADzSXXhPQbSF57mWaGFBlpJLtlVR7knArzS6+NVsbjGn6Ld3FuhHmO2AceuBnH4/pWj498Qaf4q+GGpahZHgGENG+N8T+cgwfTj8waAOz/sfw1a2y3f9pmG2kYKJv7QKoxxnG7dgnrVuDwlos8KyQyXEkTgMrJdMVb0IIPNfKV7HJD8KtLd0IWXVpGQnuNjDP5gj8K9k0Lx5pvhXwboMMyPc3csZ/wBHhYF1BZsEg+pGKAPUovCOmQ58t7xc9cXTjP60r+EtNcgtJekgggm6ft071j6349sdD8P2msX9pcwvdnEVoy4lPPOc8Djn8RXL+Gvi1p+qXsNpqNjNp32j/UzSn922emT2z69KAPQG8J6cwAMl4AMYxdOOnTvTW8I6cwA829GMdLp+xyB1rl/GnxM07wlqq6bdWN1M5iEheLbjk8Dk+1cxb/GewW68u/0i9tIXXfG7DJK4ODj3IwMcUAenx+EbBMAXF/gKBj7U+OO/WpY/C1hGAElvVUfwi5fH86850D4uWGp63Fpl1p89jHcELDNKR949Aw7AngEZ7fh7jQKxyp8L6eysjyXbq3VWuXIP61SsfBOjWEss1slxHJL99lnYE129FAzln8MWTg4nvVY/xLcvn+dM/wCEXtQVIvdRUjuLpq6yigDlT4ZtiBm91A4GB/pJ4pB4YtwVIvtRyvT/AEk8V1dFAXOS/wCEWtf+f3Uf/Ak00eFLTIJvdRIHb7U3NdfRQBy6+G7del7qA5z/AMfJ604eHYQxb+0NS3E5z9qbNdNRQDVzmD4dhOP9P1HjGP8ASTxjpUp0JcHGpamP+3o10VFAHPf2Gn/QR1L/AMCmpv8AYEeABqOpADpi6biujooA5xtAiYKDf6jheQBcnik/sBcAHUtT47/am5rpKKAObXQEUAf2lqZwP+fpqjPh1NwK6nqigADAujXUUUeQWOVHhtAcjVNUAxjAuiPp27Un/CNjfu/tfVsf3ftRx/LNdXRQBzY0BAMDUtTzjG77Uc1D/wAI7/1F9W/G5z/SuqooBKxykXhwRnJ1jVnHo1z/APWqyNCXJ/4mWpH2+0muiooAwjoyn/l/1D8LlqadFBOf7R1EcYx9oP51v0UAYC6Kqn/kIagfY3JNPOjqQR9v1Ae4uDW5RQBzh0IEkjVNSA9PtH/1qcmhqqqo1HUeP+ng/lXQ0UAc+2iAnjUtRH0uP/rUi6GAQTqWonBzzP8A/WroaKAMJdHAJzqGoHPY3B4oXRwGz/aF+ec4M/T9K3aKAMFtEiaQyfa70MTnInNPbR0Yg/bL4H1Fwa26KAMQ6Oh+9eXxHobg80xtFjbG68vjj1uDW9RQBgDRIwci9vwf+vg0h0NCCPt+oYJzj7Qa6CigDn20QMTjUtSXjtcGmpoSoABqWpdcnNx1/SuiooA59dEVQQNQ1Hk5/wCPg0o0RACBf6hg/wDTweD61v0UAc3/AGCOP+JnqWAc4+0df0qQaIvzf8THUTn/AKeDxXQUUra3FY54aIBjGpaj0x/x8Z/pSHQ8/wDMU1L/AL//AP1q6KimM50aHj/mJ6l1/wCfj/61Rf8ACP8A/UW1P/wI/wDrV09FAI50aHj/AJieo/8Af/8A+tSf2F/1FNS/8CP/AK1dHRQBzn9hf9RTUv8Av/8A/WoGhY/5impH6z//AFq6OigDnl0Tac/2nqJ+s3/1qJNE3nP9p6iPpPj+ldDRQBzv9hjOf7T1HP8A13/+tTJNB3kn+1NSGfSf/wCtXS1WvWnS1na1RXuBGxiVzgM+OAfbOKAOaOhojBDreoqzHgG4GT+Yp6eHCn/MY1Q/WceufSvl/VvCHiC00281zxFrDafdxSF7W3eYOZXPJ2FXO0+wB6dhXuvwe1XVdX8N+fqkpm2TGKGV8l3UAcse/JIz14oA7D+wTxjV9TGP+m4/wqM6BlwTrOqZHb7QB+mKzviQdb/4Rq5Tw/HK185Vd0LbZETPzFffjHHPPFfMes+F/EPh/wAN23iC+8QXMF7LMM2UsjBxyeclvmbgEjHTPPFAH1cPDuM/8TfVef8Ap4/+tUR8OOTj+3tXB/67r/8AE15ze/ES60bwZoeoyWgvNRv0KLk4UlTgsccknjgdz2rzr4Z6xqurfENZtUluPPdJWaJ2ZQvyEgbT0AzwPpQB9Hf8I9IGB/t3VuOmZlP/ALLTT4enblte1TPtIo75/u/5/SvE/i/rur3fibT/AAxpl1JbrKY9xhkKszucfNg9AMHH41mWF5q/w98aW+k3GqyajaXWxXErMFw5wGwSdpGOvpQB9BJ4elUEHXNWOf8ApsvTP+7T/wCwJMH/AInWqc/9NV/+Jrp6KAOWg0CaPBbW9TZv+ui4/IqakGhOP+Yzqn4zL/8AE10tFAHL/wDCPv8A9BvVv+/y/wDxNIfD74AGtatx/wBN1P8A7LXU0UAct/YEwxjXdV4IxmRD3/3ferI0eb/oM6l/31H/APEV0FFAHLPoVwSWj1zUlYjjLoR+W2pI9GulPz65qDDHbyxz/wB810tFAHOro9zj5tavz/u+WP8A2Wl/seb/AKDOpf8AfUf/AMRXQ0UAc4dGuCONb1EHPrH0z/uVG2jXpAxrt6D3+VP/AImunooA5gaPfAEf27eYP+wn/wATSHR78jH9vXnb+CPt/wABrqKKAOSGh34/5mC+P/AU/wDiaVtE1AjA8QXwGc/cj/8Aia4n4pfEF/CXk2FlbGXULmMujsPljGSAfc5HT2rz74Earqd/rmpR32oXU6C23+XLKzKGLjnBOAeTQB7z/Y2oZz/b970x9yP0x/dqM6FqB/5mG/8A++Y//ia8H8aaprHi3xrP4fsdUOm6fZBhJJv8tRtALOxBBPzYAGcdDxya3/A1l40sJ9Q0q4uJLnT7mGRbXUPOEiRybTtdWzkKT2wee3WgD1s6Hf8A/QwX3/fMf/xNTRaTqMYYf29dFT/eijJ/PbXyprfhrx/oNjLf3usTR28ab3b+1CMH+6MnluwA6npXqvwPh1q4trrVtRvrqa1m/dQJPKz5Knlhk+uR+BoA9UXS9WVuNfm2ccG3jJ/PFSHTdUGQuuSgds28Z/PjmukooA5r+zdW767Jnti3j/wp39nar/0HJPxt4/8ACujooA50afqoA/4ncme/+jx/4Uz+ztX/AOg4/wD4DR/4V0tFAHMHTdYPTXnH/btH/hQNO1jd/wAh1tuOn2aPOfyrp6KAOXGm6zgZ15s+1rH/AIU9dO1fAzrjk98W0f8AhXS0UAc02nauTxrjgf8AXtH/AIVEum65uG7XuO4FoldVRQBzY07Vv+g4/wD4DR/4UHTtW7a4/wD4DR/4V0lFAHODT9V/6Db/APgPH/hR/Z+rf9Bt/wDwHj/wro6KAOaOnauemuuP+3aP/Co/7M1jtr0n/gNH/hXU1BdPJHbyvCm+VUJRf7zY4FAHOtpesEY/t6TGMf8AHvH/AIVE2jas3/MwT9SeIUFfLmp/8J/ZWE+v6jqmoWKpcKiwS3DLuJ5yqZwVHAx3z7GvbF1rxDqPwzt9Q0+KaXWZlCBo1y3EhUvjvlV/WgDuTo+qkc69P1z/AKlamTSdQ24fXLkk9SI0H9K+U/Ef/CZ+ErSw1C/8RXiXV2zH7J9qZjGB3YZKn6YxX2BotzJe6XY3UoxJNbxyMPQlQT/OgDMOj3v/AEG7z/vlP8KaNIv8DOt3We+EXn9K6eigDnf7Ku/+gxd/98p/hThpVyNpOr3hI6/c5/8AHa6CigDnhpN0P+Yxd457L/hQNKux/wAxi6P/AAFP8K6GigDA/su7/wCgvdfkv+FQf2PeDprd5+Sf4V01FAHOtpN0wx/bF2PoF/wqVNKmx+81S9Y9sMq/0rdooAwG0mcf6vVb1fXcyt/SlXTLsAZ1W5J7/Kv+Fb1FAHPHSrs/8xe6H/AU/wAKqNo+o5wNfuM5OAY16VtaxNdW+m3c1lD510kTNFH/AHmxx9fpXxxqOm+NLSwuvEuq6rd2U8LKkST3DLLLuYZCLnhRuzjpjPFK4m7H1lHpOooDnW7hif70a/4VJ/Zupn/mNS5wP+WCdc/SqHgDWL3XvDlnqGoQeVcSAhvlKhwDgOB7jn0rkvjH4suPDOjQxWEvlX95JtjcH5kVcFmHBB7D/gVMZ2raTqLOxXXZ8enlpx+QpRpOqc51yY5GP9SnrmvlnV4vGPgCfTb+41mV5L47nQyvIuV2/K4bqcED9Aa9X+IXhbxnresi70LWTBYGJdqLePEAcc8Lwc+vvQJs9QTSdTXP/E8mOfWJaf8A2Zqm0qdblx/1wTP54r5L8Jx+LNQ8YJocfiO9m+zzbrmaO8leMIh+Y89f7vIwSQOld14x1/xB4u8ZHwt4dvZLKG1dlkmimZNxUfOWK84ByoHc/oDPev7N1M5/4nkuDzxAnX8q3LOGSCBY5Z3ncdXYAE/lXhXwts/Fuj67fadq5vbnTgrBJpX3Rhg3DKW5wRngevI449+oAKKKKACiiigAooooAKKKKACiiigAooooAKKKKACiiigAooooAKKKKACiiigAooooAKKKKACiiigAooooAoJ/x9NV+qKf8fLVeoAKKKKACiiigAooooAKKKKACiiigAooooAKKKKACiiigAooooAKKKKACiiigAooooAKKKKACiiigAooooAK+bP2hrSYwaTequYY3dGIzkE4I7Y7GvpOqGpafZ6rayWd/bRXFvIMNHIuR9fY+/UUAedWnxC8O2vhSDU2vlPlwrH9nUqZt+0fLtz1/T3ry+78dar408D68qWBt3tgplmiHyPGWGVGc84yTz0/Xuv+FMeFfW+/7/j/AAr1PSdG0/SNNj0yytY47RF2+XjO7PUt6k989aGJXVup8cfDePXTpOrR6XrOj2VovzXSXw5KkYz90/L2+p96sR6M2m+BPEbHUrK8imktkVrWUvtYSAkEEDHFe03vwZ8N3F558Ut5bxFiWgjkBX6DIJA/H8q7Z/BGit4b/wCEcEUi2O4OSr4ctu3ZLY5Pb6cUDPmjxIQvwk8MruViLyXOGBxlpT29iK5nw8G0LVtB1fVNNzpkj7omlfehXJGe+NrHdj8cV9Ty/DTQJdEh0VhdfZYZzcKRL824jB5x0/CtDUvAmjajoFnoMwnFpaOHiZXG8HnPOO+Tnj+QoA8Q+Ps89xf6HJFLG+nvGWhl3Axl93JyO2NtZXjbT9a1m301dX1fwzBEin7MYJdoKkDjIB+XGPbmveLj4daNc6BHoM817JaxTGaF2lBkiJBGFOMbeTwRWB4f+EOhaPfxXxubu6eFw8aSldmQcgkBeaAPJPHunrD478N2FykMwSG0hlXBZX+bacg9R+mOo610Xxshs5PFXhu28tC0gVJVHH7syAKPp96vaNX8E6Vq3iC01+4a5F3a+WUVHAQlG3AkYz7dcVD4i8B6V4g1u01m7mvFuLVVCJHIAh2sWGQQT1PYiiwrHjnxlhjTxh4f2IqHZHkquM/vMD8q+oV6D6VxPiXwXpfiPUbPUbx7lZ7TAj8qQKDg5GePX0xXbjigYUUUUAFFFFABRRRQAUUUUAFFFFABRRRQAUUUUAFFFFABRRRQAUUUUAFFFFABRRRQAUUUUAFFFFABRRRQAUUUUAFFFFABRRRQAUUUUAFFFFABRRRQAUUUUAFFFFABRRRQAUUUUAFFFFABRRRQAUUUUAFVry5is7We6mJEUMbSOQM4UDJ/lVmmSRpLG0ciK6OCrKwyCD1BFAHgXitPD3xK0S71e1vrmJ9Hjl27lChiVDAsCCcHbgYwetX/AIEapcXmgXFnMHZLSbbE5HG1hnbn2OePcVl33wbVr+4ew1qW0sLh8vbKh+7k/LnOCBnAyDXsPhbw5YeGNOWxsIyFzukkY5aRsYLH8unSgC/ruqW+i6Xd6ldMBDbRNIQWA3EdFGe5OAPUkV8iXF2PiZ4m+132p2um6TGyxrDc3ao6rj+FSeST3FfTnjjwpD4v0+KxuLua3jjlEp8rHzEAjByPevLk+Bujrn/ia33Psn+FAHtlrpulvb2JitraaO1UfZZNivsHHKt2zgcivnLwyc/GjUDuZv3k4y3+70/DpX0X4c0iPQdJttMimeaO3BVXcAEgknt9cVw2l+APsHja58T/ANob0mLsLfysFSwwfmzyOvagDyzxzJHZ/FvSp5SFRmtySAT3281U+KhDfErSlBBIa3Bx2+evY/iD8PbLxj5Vx55tL6JSqzKu4MOwYd8Vm+DPhrHoepnVdSvzqN4v+rLrwp4w3JJJGDjn+VJCR7DRRRTGFFFFABRRRQAUUUUAFFFFABRRRQAUUUUAFFFFAGdNp1lJdrqElpC93EmxJmQFlXOcA9ua+aPgWMeK9ePrG3/oyvqdhuUj1FeTfD/wFP4V1W/1Ca+jn+1KVCIhG3LbupoA8AsfCLeIfiFrGjXd79l2yTSlslmYbsqq5+8cEH6AntXVfDA3nhfx/c+GVn+02zl45GBO1SqFwwGcA5G38a7/AMc/C5te1r+29L1V9OvWx5hC8ZAxlSuCD68mtbwD8Oo/DN7Nql7fNf6lIColIICA9TySSTxyaAPM/jPqE+teKdL8LQtiFWTzBG2SXkI+8OgwuCM+ua+l9L0+20qxgsbOPy7eBAiLnOB9a84bwG8nj9vFkl4hh4K24UhgwiCDJ+ozXq1ABRRRQAUUUUAFFFFABRRRQAUUUUAFFFFABRRRQAUUUUAFV7u5hs7eW5uJBHDEpd3boAKsVFcQx3EMkEyh4pFKOp7gjBFAHz78S9L07xrpE3iDT/ECtBpsJAgAJQvnJ46hiCB05wK2Pht43sE8IwvrFxb2Ys5BaA7docBQVIA74649M1yknwd1WGS6t7DXxBps7/NES+WXPG4DAYivU7j4f6TceFIvDrIAIV3JcKoDCXHL++e49OPSgDx/4t+GYGjHjWz1Tz0meJlilAZSDjbt9uM4PvXv3gnU31nw3pt/IoEksI3gJtG4EqcD0yK8Ot/gzqErQwah4iL2MJOyNFYlR/sgnC5/Gvo7TrOHTrK3srcEQwRrGmeuAMc+9AFyiiigAooooAKKKKACiiigAooooAKKKKAKeoXttp1rLd3cqxW8Qy7t0Ar5++I2m6f460F/FGm6q3lafCy+SY+GYHJBycg4Pp3HrX0BqNjb6lZz2V1GJIJ0KOp9D/I+9fO7/BvUI3ks7XxG66TK4aSFlYE8jqoO1jwOfagLnofwf1u71vwrDJeFDJbuYFZVxlVAxn3rzj9ocjOiA+spH/jte9eGNBs/Delw6bZBvLTlmY5LserH61l+OvCtt4t0d7GUpHOCGguCm4xNkZx7EcEUAeL/AB4KnTfDQBHVj1zxtSvT/F2tt4Z8B/assl19ljgiAyCJGUDOexHJ/CvNtK+Dl893atreti5s7bASBNzfKOdo3cKOnQetepfETwjL4v0+0sYr0WkUU4kk+TO5cEYH50COX+B3h8ab4d/tSYE3epN5jFhyEBIXn3+9+NeB6Z4eu/EnxB1LTX1BrSU3E7SygkMVDHhR37HHHFfaWh6cmkaVZ6dGxZbaFYtx/iwME/j1ry3xv8NTrmq/21pWpNp2okDcQCASBjcCuCDjHPNAzzT4XTap4c8cy+G5bkXELF4XXzCY12qXDKOx+XH4kV9ZV454D+GqeG9R/te+vze3xVgPlIVGbq2ScsSCRz6mvY6ACiiigAooooAKKKKACiiigAooooAKKKKACiiigAooooAKKKKACiiigAooooAKKKKACiiigAooooAKKKKAKCH/AEo/Sr9UI/8Aj6ar9ABRRRQAUUUUAFFFFABRRRQAUUUUAFFFFABRRRQAUUUUAFFFFABRRRQAUUUUAFFFFABRRRQAUUUUAFFFFAHP+JJ9Rt7IPpke+beMgLuOPpXCvqni5c/6K3HpGp/z1r1qigDyiPUvFZ3ZhOBnkxAZxUKan4wLMpgK4BOTCMfhgc167RQB402seMEODbP/AN+BTv7Y8X/8+zZx08gf4V7HRQB4+NY8Wn/l3df+2AqVtY8VIQTbMfYwivW6KAPIX1vxWApS0ZhjnMP40rat4u+99nwDyB5a8V67ijFA9DyRtX8Vs2FtyM8/6oYp1xqni6I/8e/3vSEHFes4ooEeSpq3isD57Zv+/IqzHq/ilxxYqfYx4x+Zr1GigDy2XVfFbEIunsoz8zIi5H03cGhb7xOSQ0V4OuP3EXP6/wCfevUqKAPK01nxFjDWsw5zloQD9KdDrviDB3WrdeC8QB+nFepYpMD0oA8z/tzxCf8AlxH/AH7NRjXvEGTusQMf9M69RwPSkwPSgDyr/hIfEWB/oBLHt5WAPxzTk1zxK2c2Sj6xH/GvU8D0owPSgDylde8TOQFs4+fWM1YfWfEijm2QHGf9X+nWvTsD0FLgelAHlv8Ab/iEYBshk/8ATP8A+vSNr/iIE5sOAM/6vP8AWvUsD0FGB6UAeXx674hcZFkv4x4pw13xEcgWK9hnZ3/OvTsD0owPSgDyuTXfEqDP2JSB1Ij6frVlte1vapFsASP+efv9a9LwPSjA9BQB5v8A27rwU7rADjOSn596rp4g8QbhnT+OM/uz/jXqGB6UuB6UAebtreurz9jBOehTiqx1/wAQKRnTzg+kea9QwPSjA9KAPMxruvk82QHH/POojrviMsdtmpGCR+7wfyzXqOB6UYHpQB5muv66A2+zHpxGeP1q0uu6yQCLEsfQxn/GvQsD0pcD0oA84n1vXkI/0DHsIjj+dQjX/EGQBYKeP4kI/rXpuBSYHpQB5umua9n5rE49o6c+u68Pu6aCB3ZCD/OvR8D0owPSgDzaTXtcUKfsa46Hah+nc9ahHiPVyPmtWGPSDOf1r07A9KMD0FAHmja/rRXItCuB3hPP601te12MgPZTncePLtd35/NxXpuB6UuKAPLYfEetyFw2m3akEgf6J1/NqsjXtZJIFhd+xa1HI/76r0mjFAHnI1nW027rK7bPBxaDj3+/ULa/q6lgLaYkDI32+P5E16ZSYHpSsB5d/wAJBrhxiyuGI6iO1yP1Yf5FMfX/ABH5YMemzl/RrfA/Pcf5V6pgelLgUwPL49e8SNjOlkjuRGeP1qV9Y10Yb7Nd54+VbRSPz3Zr0vFGKAPLD4h1xSA1s4z2a3wf/QqB4h13GTYzsM4+S1Lf+zV6lgHsKMAdqAR5d/wket4z/Zl5g8j/AEPt/wB9U8eIdabBGn3gBGebMZzj0316fiigDyhNf8Rh2DabcsmeoteRx6bv61NBr3iQDdJpw2noHjIP5A16jSYHpQB5q+veIE/5hyHJz9w8e3WnyeINbUcaeuf+uZ/xr0fA9KMD0oA85Ova+gy+mIB1yUb/ABpYtd12RwG0+NR3Ow/1Nei4HpRgegoA83k8R6xGSP7OL4J+7EcEfnVc+KdaY/utLZ2xyphYD8816hgegowPQUAeWN4m8RgnGjpjtlG/xp6+JdeIP/ErUHPeNv8AGvUcD0pMD0oA8uHibXi4C6YpXPJKN/jTz4h14kltNcADkRQl/wBC1enYHoKMD0oA8pk8T60hGNPu+R3sSf8A2aq8nibxAACljckHOc2J/wDiq9fwPSjFAHkUfinxGUI/stSf7xjYH8s8GrC+KfEBOG0hB/wBv8a9T2r/AHR+VLtHoPyoA8rXxTr5JB0uP/v2/wDjTG8U+ICSF0uPjjIRv8a9W2qOw/Kjav8AdH5UAeUt4q19Qf8AiVx5PQbG/wAagXxfrWCr2MYYD/nm2fr16166VU/wj8qQxoeqKfqKAPKP+Ev1c4P2KIcdDG3+NSr4u1Zhn7FDj/dbn6c16j5Uf/PNP++aPKj/AOeaf980AeZL4s1UgD+zl3dwY2H9aYPGl5gg2BDDjHlHr+depbF/uj8qZ5MR/wCWaf8AfIoA8yPjK92kjTm6ZH7puf1qI+NrxVLPYquMffBX8uee9ep+VH/zzX8qQxRnrGh/4CKAPLF8cXLBWW2gKnr8xyKY3jydRk2kIx1G816t5MX/ADzT/vkU37NAf+WMf/fAoA8sTx3O2P8AR7fPHG81PH4zvZSfLtLdwOvzkV6Z9mgH/LGP/vgUoghGcRIM9cKKAPNm8X6gpXdZ2qqcZbzSQM0xfGk5k2mG39hvP+e1emeRCf8Alkn/AHyKb9lt/wDnhF/3wKAPLh47mIJ+zQYHfcaB45uGxiG1BxnljXqP2W3/AOeEX/fAo+y2/wDzwi/74FAHmP8AwnE4ODb23IyMSUHx1KW2R2kLt2/e4H516d9mgP8Aywj/AO+BSfZLb/n3i/74FAHnMnjS6Qc6fCCP+ngUyPxnet10+AembjGfzr0o2tuesEX/AHwKPstuf+WEX/fAoA8zk8a3gIC2dsv1m3Z9xioj44uxj/RbU5x0lr1E2tuesER/4AKQ2lsetvF/3wKAPL38c3QzttLcn/rrTo/HcpwWtIu2cSV6b9ktv+feL/vgUfZLb/n3i/74FAHmX/Cc3BUMtpCQeP8AWVOnjaUgFraDqM7ZRXo32O1H/LtD/wB8CgWdqOltD/3wKAPPI/GzFSTaxE9h5oH86d/wmzjhtPBPos6mvQDZWp620P8A37FO+yWw/wCXeL/vgUAcEvjGUgN9gUg+k6ntmoP+E1n3Af2chyM/8fC16J9ktsY+zxY/3BSfY7X/AJ9of++BQBwsfjCR2ANgFz3M64/n9KY/jGVRn7Amc45uFFd4bK1PW2hP/bMUv2O1xj7NDj/rmKAPPD41uARnS+p5xOtQjx47PsXTcnJ489ea9J+x2v8Az7Q/98CmfYLP/n0g/wC/Y/woA4T/AITKYOoOm8ZwW85QKh/4Tog4OmsSfSVf8a9ENpbHrbxH/gApv2GzyD9lgyOh8sUAednx4MZGnngc5mUc05PG8jHnThjH/Pda9CNjZscm1gJ9TGKBY2g6WsH/AH7FAHAN4zuAu5dLyuMg+cvpUbeOZF2g6ZgnqDOvWvRfsdr/AM+0P/fsU37Daf8APrB/37FAHnz+NpF66eFAOGLTrxUA8fLyTapgDtKK9JNlaHrawn/tmKjGm2I6WVt/36X/AAoA8/Xx4hBP2QcDOPNFV38esWOyzBHbqf5V6T/Z1lz/AKHb8/8ATJf8KeLK1AAFtDgdvLFAHnR8bSnlLQe+VYUi+NLpmKrZoTjjhua9H+x2v/PtD/3wKcLaAHIgjB/3BQB5sPGGob9rWMfPThhVj/hLrokf6Dx67Wr0P7PDx+6j46fKKPs8P/PKP/vkUAeer4vuTj/iXE59Aaa/jC6CBl05mJOOATivQxbwg5EMYP8AuilWCFRhYkA9lFAHnq+LL5kJ/s0g4z0bH50z/hLrvI/0RcEc/u3616MIYh0jQfRRR5MQ/wCWacf7IoA82Pi2/O0/YyAev+iyNj8e9Q/8JfqDMdtqFBOF32kteo7FxjaMemKNi/3R+VAHmf8Awll/ux5CEZ6/ZZhTj4rvsrmFQD1/0SY44r0sop6qPypPLT+4v5UAedJ4unJwbZ8ev2WX0qtP4uvw4EVr8pxy9pLXqG0eg/Kk2Kf4R+VAHlkPjDUdx860VRjjbazHJq6ni6diM2zdMki2kOD6V6NsXn5Rz7UmxP7q/lQB5nL4wul+5aO3bm0lGfekXxjfMv8AyDuR1+RgK9NMaHqi/lTfJiP/ACyTn/ZFAHm3/CZXakb9PwM9g3Skfxldg/Lp+R2GGzXpJt4W6wxn6qKT7PAf+WMf/fIoA82/4TK+ZsLph292w36etK/jS6Vtv9lygZ+9sYivSRBCpyIkB9lFOMUZ6xof+AigDzU+Mb3ZkaYQR13BhSnxheHG3Tx154Y16Q0MTfejQ/VRSeRD/wA8o/8AvkUAeaR+Mb5mw2nKo7khhiu70S/fUbJbiSLymJIK+mK0DBCRjyo8HttFSIioNqKFHoBigB1FFFABRRRQAUUUUAFFFFABRRRQAUUUUAFFFFABRRRQAUUUUAFFFFABRRRQAUUUUAFFFFABRRRQAUUUUAUE/wCPpqv1nx/8fbCtC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Yjm8f6VpVnRgfbGrR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2L/j8etKs2M/6Y1a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xf8fj1pVlx5+3PW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kX/H41adZsf8Ax+v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sf/AB+NWlWbEP8ATHNa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R/8fjVp1mRD/TGrT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uMN9uYluOwxWpWbF/x9t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sf/H21aVZsQ/0xq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MjH+mtWnWbH/x+t/ntWlSQBRRRT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I/8Aj8b/AD2rTrMjX/TWOTW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sX/H49aVZsQxeP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sX/H49aVZUI/01/xrV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2I5vHrSrNiGLx60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LhH+mPWpWVCP9Mf8a1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Nh/4+3/GtKs2Hm7a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If+PtvxrTrNhGLtvxrS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yH/j7f8AGtOsyAf6W5+ta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mQf8fb/AI1p1mwf8fTV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bB/x9P+NaVZkH/H0/41p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bB/x8v+NaVZtv8A8fL1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bB/x8tWlWfB/wAfDVo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B/x8N+NaNUIP+Phqv0kAUUUUw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EP/Hw1X6ow/wCva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RhH79qvVTiOZmF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pEP3zVbqpF/rm4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Ih++ardVIf9a1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F/rmq5VKI5na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i/17VdqlCf37Vd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UP8Arnq7VOH/AFzVcoAKKKKACiiigAooooAKKKKACiiigAooooAKKKKACiiigAooooAKKKKACikZgqlmICgZJPauS8N+LdK8SXN7b6a8sn2QrukZMK4OcFe5HB6gUAddRRRQAUUUUAFFFFABRRRQAUUUUAFFFFABRRRQAUUUUAFFFFABRRRQAUUUUAFFFFABRRRQAUUUUAFFFFABRRRQAUUUUAFFFFABRRRQAUUUUAFFFFABRRRQAUUUUAFFFFABRRRQAUUUUAFFFFABRRRQAUUUUAFFFFABRRRQAUUUUAFFFFABRRRQAUUUUAFFFFABRRRQAUUUUARTuY4pHAyVUkA/SvHx8TIo1Amsj5gyG2ng/SvX7hC8EiDOWQgY+lfKN94b1kSzMmmXJTecAIWOOfzr3cpwtHEOaqK9rW1t3PIzPEVKMYuDt30uepr8UdPKH/RJg+OmeM1Yh+JFrcRy+XZy+YgLckYAz1NeLHw9rKEONNuj/F/qjn8utWY9D1cPtbTLgF2ADGM4H19q9x5Phb2s7+p4sszxEdeZW9FqevH4m6aGcfZ5Tt4BHO6mp8S7R2kYWUoiUAKcjJb0I7V5A/h/VC/2cadPuWRh5ojb5sf549c0PoOs2oaI6dcjJ4YIcGj+yMG9r6ruKOZYq1+a+v8AL+Hket/8LMtowBLa5JPGxsgD34qIfFC2HmM1jJsBwoB5x2J/WvJo/D2ryRSTmxnABClfLJY/QYzUkmi3+xY4LC5O3h5Fhf5zkkHBGelVLKcIvs/+TPQUMzxMrWmnfyWp6jcfEyMxgx2zoW6EgHFeh+ENYOuaUl4wOdxU5XGcV8yf2BrTKC2nXOCOMxHNfQvw3sLnTdBWC6ikil81m2SLtIBrz8xwOHoYduEbSuutz0MBiq1WulOV1yu2ljvaKKK+UPowooooAKKKKACiiigAooooAKKKKACiiigAooooAKKKKACiiigAooo6UAFFeb/br3xLq09laXE1rptuMSzw8NIewDdqILCe9WObTLvWbR9gMctzIJInHUZUsev9eldzwcopOclG6vrfRPa9k9zk+spt8sXJLrpq/K7PSKK53QNTmvRPa3saxX9qwWZVPynPIYexFdFXLUpuEnF7o6YSUldBRRRWZQUUUUAFFFFABRRRQAUUUUAFFFFABRRRQAUUUUAFFFFABRRRQAUUUUAFFFFABRRRQAUUUUAFFFFABRRRQAUUUUAFFFFABRRRQAUUUUAFFFFABRRRQAUUUUAFFFFABRRRQAUUUUAFFFFABRRRQAUUUUAFFFFABRRRQAUUUUAFFFFABRRRQAUUUUAFFFFAFCD/AF7VfrPg/wCPhq0KACiiigAooooAKKKKACiiigAooooAKKKKACiiigAooooAKKKKACiiigDw74keKLqbVIPB+j3CW11clRc3bOU8oHnaD2JGCT6EDvxR+EVja6Nr/iLS7e7W4SExKkm4Zc4O7GPQg16Brfw/8O65fz6hf2kklzNt3MJmXou0cA46AflXHeCfAceieL9SvTaSx2lvt+wO0mQdykN354PekhX1PcKKKKYwooooAKKKKACiiigAooooAKKKKAAUUUUAFFFFABRRRQAUUUUAFFFFABRRRQAUUUUAFFFFABRRRQAUUUUAFFFFABRRRQAUUUUAFFFFABRRRQAUUUUAFFFFABRRRQAUUUUAFFFFABRRRQAUUUUAFFFFABRRRQAUUUUAFFFFABRRRQAUUUUAFFFFABRRRQAUUUUAFFFFABXiXxG1bUdH1OIWl3KkcyByoJwpBxwPfFe21xusaXbavqU9pcoGV7EBTjlDvOCPfmu7AzhCsnNXjZ3Vk9lfqcuLpudNqLtLo7ta/I0fDutWuuWKTwSBpAoEqd0buDWVoNnewa9q8k9w0kG4CNScgZAPrxgYFeJxX+o+BdZltwF2bxvDLkSx5PI9OlfQWg3ttqaXF9asTHK68n2Rf5dPwr0MVhPq6nOnrSnHR72u1/SODDYhV+WE9KkJarvZM8nj1rUz44XTku2+zC6ZTHk7SvU59a3PG3iq/wDD2t28Uex7aSNWZCM8ZI+tclOso+JiFCcm5UjP93bz1/Guh8TRw/8ACX29zr8Xl6aqFbZ+qsRg849yeK7fq9Nzw/NCLTpXkur0/FnHzzjTr++42qaO+i179u56RqmrQ6XpJ1GQErtUoh4JJ6D9a8+8Hy694inlvru5aKzSQ7EKhlbqGUD+tQ/FS6t7jQbGe2kV4WlzGydDgY4rtPh9GsfhfT9vJZGdjjkksSa4IwhRwkqvLecp8q5lflX+Z2Scq2IhDm/dqHM7P4n8uhU1O11LTLmxltbjfaSXMUVxGFC4DOBu4/Lj1rvq5a98R6XCWhmcmVJAGiUZYMDxwD6gV1CncoPqM1wV5ynThzQs7v3rW5k7W9TuoQhCc1GV1p7t78r/AEFoqtc3UFqm+eVY155Y+gzULajZpapdtcRi3fG2Qng5rkUW9lfodLkluy/RWYNW08yLELyHe33RvHP0q7NPFAoaV1RScAk96VmO6JqKo219bXsbtbTpJtyDtPINYHgzVLjVdOlmucF0neMEDqBitVRk4ylbSNr/ADMvbR5opa817NbaHW0UVmR6rYyXItkuFaYkgKAcHHv0rOMXK9le2ppKcY2u0ruyv1Zp0VXuriK0haadwka9TjNQ2l/a3hYW8ocqMnANChJq6Tt3E5xTs2rvoXqKoXOoW1tII5HJkPRFUkn8qks7yC9jLwPuAOGHQqfQinyS5eazt36B7SPNy3XN26luiiioLCiiigAooooAKKKKACobhS0MiqcEqQCO3FTUUAed/DxoG0KdGJV1nkE4bgg8dc9OMVZiuV07VtL0zT7z7Rbyo6vEzh/LVV4Ibt6YrOv/AA1qlnrE2paFcQrHcZaa2nzsZj14HY8n161LHpuvIDHZWWk6Y0vElxCNzAY7DFfRVOSrKVTni41FflbWjtbW9mrPaydzxKadJRp8klyN2kr6q99lpr1voi/pcnn+LdVkiU+VHDHE7di45/xH4V3FYuhaRb6LZi3gyzMd0kjHJdu5NbVePipxlJKGsYpJPvbqepRjJRvLdtu3byCiiiuU3CiiigAooooAKKKKACiiigAooooAKKKKACiiigAooooAKKKKACiiigAooooAKKKKACiiigAooooAKKKKACiiigAooooAKKKKACiiigAooooAKKKKACiiigAooooAKKKKACiiigAooooAKKKKACiiigAooooAKKKKACiiigAooooAKKKKACiiigAooooAoQf69qv1Qg/17VfoAKKKKACiiigAooooAKKKKACiiigAooooAKKKKACiiigAooooAKKKKACiiigAooooAKKKKACiiigAooooAKKKKACiiigAooooAKKKKACiiigAooooAKKKKACiiigAooooAKKKKACiiigAooooAKKKKACiiigAooooAKKKKACiiigAooooAKKKKACiiigAooooAKKKKACiiigAooooAKKKKACiiigAooooAKKKKACiiigAooooAKKAc0UAFFFFABRRRQAUUUUAFcit9GfFrWnIb7EM8dTuzj8jXWOdqsRjIHevCP8AhYd8ACLWHeBhmC9cV6OCw1Ss5OEeaya3StdNXOLF4iFFR53a7XS9z0jxj4Zg8SWaxkiO5iOYpcZI9voaxfhfaXFjpd5b3Csrx3bLhgR/CvT2rjr74k3ixk28MW5z8uR90f1qsfiXqKoF8mJ5CQclcYHpXrUsJjfq86DiuWVrXa93W+nkeXUxmF9tGrG7kr3st9OpatrC9bx9Lci0neKK6JdgnCqwIBye3f6V0XxBE+rXVro1pYvPOuZcsQqY2kZzn/DpXNN8S7kBcwDdtwQuOvr9az4/iHqzyQxl4olkYZkZB8o/wrb6riZSpP2aTpx5VeW9uv6mDxdCKqRU21OV21Hv0Wu56Jd+EXu/B9tpEjKt1br5iEYwH5OPpyRWb8NtVktY5vD9/HMt1bOSnylhsJ6cdBnPPTmsO7+JF1Hct5NvHJArbQSOvHPI96p3fxDuUAdBbtJwC0cZBI78mphhcTOnOFSmnGb5lZpcsn9+hpPGUIyg4VGnCPLqm7rsL4i024v/ABmLu1sZvLjli3sq45yBuPoOD17DNfQdfPg+Jl8qsBbQsxH3gCPx+tereC9bl1/Svtk0axuJCmFOemK5cwoYj2MOenyxpq1+ZO97WOvB4mlOrLld3P8Au2tb8zD8d6bdXVxZ3a2sl3ZwK32iBJNpI9eOT+FYuvXOnXvgiJtNzDb/AGhVVS5/dtuJIJP1Jrvtf0u91HAtL82oKbXG0nPPYg8d643V/C32HwnHpscjSt9pSSaTGCxJwSM/UflU4SrB06MXJKUakeVK/fW629GTXpSjVrTUfdlTd27b26Pcf4g8NadY+G5biNiLmCEMLgOTvbjsTjmqxMuvato1hdyuLU6el1Im4DzGxj+v6fjW3d+DmuIYLP8AtGRbGMKGiwSXA9TnA7dBWzrHh2K/ltLi3lNrcWo2xug424+7jI4qljIK3NV55c8nGTXw6NJ/N2duhH1R2ly0VFcsU43Xva3av/mc3ZWUGh+MYba0lZYby2dmiZicMCTxn6Z/Or3w6wulXB4GbuTP6VtaRoMVjdSXs0rXN442iR/4F9F9KSDQEs9LuLGzuJIjLKZVkb5ijEg8D0GBWNXFQnBwlO7cYpytvZt/gjqo0JQblGCjrJ8t+6XbTVnRyLvRl7MCK8a0O2i0PVEg1W1uPtcl1ttrlSdsnOPXGOR7817BHCEtlgLFgECE+vGK4qy8JSJfW13eanNcC2cvHHjAB7dzWWCq06aqxlO0ZLpe7t20f3MvFU5T9lJQvOLv007/APDmh47cR+GtQYnGEXHOOdwxUPhDSLbSdPgnMxa4uY1Z3duDnkADOOK6bUbG31G1ktLqPzIJAAy5xnBz29xVPUdJivIrWNZHhFtIrIYzjgfw/TFZUsQlQ9jzOPNO7dtLWLq4fmrKrypuMfd73OH0yzTU/Fertfu5e1dRDFuK/Ljg8dsY/Op/DotdP8R6zHBcAWmxH+aTKqx6jJP1rp9S8O2GpajDf3KM0kSFNobCtzwTj05/yKJPDunfZ7qGCBIftAAYqOmOmB2rq+tU5QSc3rTUeW2is9/N6X/U5lhJxqOShH43Lmvq7rbbb+rHRKwZQykEEZBHelqG2hW3gihUkrGgQE+gGKmrxpJJtJ3V9H3PWi20rqz6hRRRUjCiiigAooooAKKKKACiiigAooooAKKKKACiiigAooooAKKKKACiiigAooooAKKKKACiiigAooooAKKKKACiiigAooooAKKKKACiiigAooooAKKKKACiiigAooooAKKKKACiiigAooooAKKKKACiiigAooooAKKKKACiiigAooooAKKKKACiiigAooooAKKKKACiiigAooooAKKKKACiiigAooooAz4P9e1aFZ9uQZ36ZrQoAKKKKACiiigAooooAKKKKACiiigAooooAKKKKACiiigAooooAKKKKACiiigAooooAKKKKACiiigAooooAKKKKACiiigAooooAKKKKACiiigAooooAKKKKACiiigAooooAKKKKACiiigAooooAKKKKACiiigAooooAKKKKACiiigAooooAKKKKACiiigAooooAKKKKACiiigAooooAKKKKACiiigAooooAKKKKACiiigAoqOaTyonk2M+xS21BknHYD1rjdN8aaVqN1DaW63JnlYrsMXKkdd3pWtOjUqX5IuVt7K9jOdWELc0kr7XdrnbUUUVkaBRRSAg9DQAtFFFABRRTSyggEgE9OetADZgxicLndtOMetfMMnhLxAw3Lp7j5yQoK8frX1FRXp4HMJYTm5Yp81t/I8/G4GOKUU5NcvY+X5PAOuvIpawUAtghZk/PrwKangHX3kfNgEVeVzOn5da+ocUV3f2/iP5Yfc/8zljk9FK3NP71/kfNEXw/wBcDEtaxkgA4Mq4z+dV7rwPrqxRuLPzBkrtQqGHuRn/ADivqCiks+r9Yx/H/MTyaj0lJadz5ai8G+IYXX/QWVSpbkqwPHAODxnp+Nai/D3Wbydmnjhtgy7sBwwBx04r6QwM0vSqefV3tGK+8lZLRX2pfgfNH/CutajZisaFcZA8xefbr1/xr2PwHo9zomj/AGW6AEplZ8Ag4Bx6E12lFceJzWtiKbhJRSfZf8E68Pl1OjNSi5Nrvb/IKQgHqM0tJuG4rnkDOK8k9IWiiigAooooAKKKKACiijNABRRRnFABRRSBg3Qg49DQAtFIzKilmICjqSagW5gdgqzxlj0AcUAWKKKKACiobieK2iaWZwka9WPapEdZEV1OVYZB9RTs7XFdXt1HUUUUhhRUE9xDbqHnmjiUnGXYKM/jUEGoWVxIIobuCVyM7UkDH9KBN2L1FFFAwooooAKKKKACiiigAooooAKKKKACiiigAooooAKKKKACiiigAooooAKKKKACiiigAooooAKKKKACiiigAooooAKKKKACiiigAooooAKKKKACiiigAooooAKKKKACiiigAooooAKKKKACiiigAooooAKKKKACiiigAooooAKKKKACiiigAooooAKKKKACiiigDMtwPtDED1rTrItQftT88c1r0AFFFFABRRRQAUUUUAFFFFABRRRQAUUUUAFFFFABRRRQAUUUUAFFFFABRRRQAUUUUAFFFFABRRRQAUUUUAFFFFABRRRQAUUUUAFFFFABRRRQAUUUUAFFFFABRRRQAUUUUAFFFFABRRRQAUUUUAFFFFABRRRQAUUUUAFFFFABRRRQAUUUUAFFFFABRRRQAUUUUAFFFFABRRRQAUUUUAFFFFABRRRQAUUUUAFFFFABRRRQBz/iq/n0zRbu8thmaNRt4zjJAz+Gc/hXnXhXwndC6tdej1tZJJiJJ1EPXPLLnPXt0r1y8NuIHF20YgYbW8wgKc9ua8n1OxtPDupWFzot6yvPcqjWKvvVwx5OM8cevtXtZfVXLKnD3as3ZNq6kv5X29fvPKx1FylGctacVqk7NP8AmXc2j45s01yWxcj7Io2CUId3mZwQfbrXSat4k0rSbhLa8uQkrjOApO0e+OlYiGKHx3MJNqNLp6mPOBuO/H58fpXH21rft4r1k293aW915o2i5XLMh5+XIPbH/wBanDC4eo4WvFez5m293e29tNf+GFUr16cZ2tJ89oq2ytfvr+Hqdl4m8T2sHhyS/sbgsZv3ULqDw/ofQ4zWB4OuNH0fRDqxmuS7Yjn35PzkBsAdPxqrrmjHRfCesq9zHN9puVlj8tNoUl1yB+Ga6TU9TbS9I0m1t4IDNeiOJTMMRqdo5bH4V0xp040ZQpc0lOoldWu1ZO3y/PXyIlzzqxlUSThG60bs27XsReBL61v5dQuRfvcXc0hZo2yuxP4cA/zHtWnc+M9FgMimeR5I3KMiRHIwcE/Sue0cOPGzi6uYZ7kWXzmFMKGyOPyrS8EWkGdaleNHkbUJo2cqMleOPpyePescRQo80pyu0qaaSa78tr228x0qtVKMIuPM5O7afrtf9TfvtSt7rQ5b62vDHDs3CZByuD0x19q5m/d11nwvGJmcGN8sTjd8o5Nc5aBU8F6/EkeFjvJEVRxgbl/lTPFUF7c6h4dsrKYRTm0+Ry2ADt55+grajh4QnaMtG3bmstHBvV/P0JrTlKPvRu1FaK7V+bp/V0esWusWV3eT2lvMJJIFzIVHyrzjGfX/AArEbxnoqSSo9w6iNtrOYzt9O1c9ooS38OahpdtbPbalDbsZV24aQlfvD19PyqxYahoi+DdvnWyp9m2SpjBMu3njqTmuSWEo03Pm55KLjHS13fr107Gv1mrNR5XCLabd02la2m617nZPrNklzZ2xl+a8QvA3RWHH6nIqaXUoY9Ri04q5nkjMgIHyhR6n8K8rh0y5fwVpl8wIutPf7XFu5Jj3Fsewxg/gK1PC15NqMmr+J5Yn+4Y7aNjwEUZx+YHPrmlVwMIqclJtQclL1+z999fRmscTNuEbaySfXbr/AMD1RrR+OdLa6W3kWaIEkeZIoCjnHrXeAggEHIPQ18+azf3WreHmvr3V7UsWBSzjABHOOcc/n+de76cV+wWxB+XyVwfbAqMZhIUqcZLfmcZK99bX3siMJiJ1JyUvhteOlutu70OF8QaXrcKahqNvrkioitKkJXhVAJx1x2x0qLUdbvF8DxajJuFzMiKzJwcFsE/iB+tVPEOsx65fHRLTUILe0Ck3Vw7gZGcFBnqa7uR9Jt9Nhtppbf7EyCJBI4KsAPXv061fMqdOl7SEW3KLSSV3Fb39SIctSpUdOcrcrTfM7cz7ehn6PBaXF2dQsNTkmhbrCJCy/dx359+a47XfEk1/rMmlWV+thDbsVnuG6kg84xz1yMcVJFHY2fjeyj0ZkRJopDdRxN+7xg49uoHA9qZoMOl6f4g1tdRKJcGVmjM3CtG2Tx7/AONb04U4z9pJOcVS5oppX3tquvqZShU9nyQahJ1LSabttfTqv8z07TyFsoiboXAC8zE/e965PRZLnV5NV1FJikMv7i0cHgKuQWx9TmuE0vUDp+hax9k3SQ3d81vZAk4KsMZXPOB/OvV7CG20DR7a3mkWOKJArO3Tcev5kmuWvQ9jzvdyaUbqz1Sb06NaL5nRSq+1UU9FFNtp6aXW/XqzhFOo6Tq2mxxa0dQW4mCSxbei926noK7TxPq76ZaBLZfMvpzst4wMkn1x7fzxXmXiSz03S9R0y80O6JvpLhR5Ucm8Mp6/0H410OvaNr51yTV7OWOQRJiBDglRtwQAeOpNdsqNKsqMnKKVpNtrk5mmvd00+a8+xze0rUfbRUZaNctrytfrrr8v+HOk8E3dzeaMkt4zGfzHVt3UEMRiutPSvIvBOoXOm6QLrUZWNvcXDJEm0Bt5Y5P5g167Xm5hR9nXlZJK/TZeXyO7BVlUpLe6/m3t0fz7nA6W17D4pltry5E2bR5I8H7o8wAA8DnAz7ZqLxpMh1DSrS4uZoLaUyM7xdQQOKvoQfGrgIBjTvmbuf3g/wDrfrV/xAdEmCW+rmI4+dA+QfwIrpVWKqUJyjpyaqKXd6pbGPs7UqkFK95W95vXbS43To7LStMubu3uHniCGR3LbslRziuHOnaheaPJr73zrcKDPCgOQsYycH3xzSeGdPgv08SQ6c+2xn/dQjJxuweRntzTIPEdlF4NmsnkxexQNbNBtOcnK5+mOc10NTpupKHvzbhvHVJq+3TszCEYVI01L3YpS2ejadrp/keo6Pdm+021u2GGliV2HvjmuEtbS48SyX15LO0UKSvFbAMf4ejYBx/+quy8NwmHQ9PiKlSLaPIPUHaM1xfh3VINBt9S0/UXaKa3mkkQMp/eRnoV+pz+dc0YclTEOmveg/dXZc269Dpnyzp0vaP3Wrt3tfTqZ667dzeGbW3eVmvp7v7HvLYL/N1yPYgVentJfDeo6VLG+UuJzBLGhYAhumcnnHrXLxWtzB4Z0/VlgaVY9Q+2PGg5CZx2+g/Out1TUYvEOqaPaaazTRRTC6nkCkBAvQHP4/pXqSoxjPlglyOclUfRJJXXy1t+ByX5rNy97li6ab1vd/8ADP8AE63xS/l6FqD91gYj8q881ZYLPwxbamLmAXZhjbiMbnYjpkdCOefavRPFETzaFqEaKWdoGwFGSePQVkaZ4Y0mXTLD7TYRtKsKMxYEHdgE5/EdDXmYOtGlRcm2l7RbK7as9DpxdB1Zpcql7r3drarUz7zxnHpqWUFzbu1zPbpJkkAFiP8AGt3Ute/s9YWlgUiSISZ80DJ7geuKyDp6T+N3mmtw8cdgDGWTIDbgMj3xmuf1nUIZvFk1pqxuBZW8OYY0RvnJAycrzyf5YrVYalUlHlg7uLnJeWtkkYVKtalF81RbqKdtna7bb6Gxqut2+u+EdRubYlSg2Op6qQQf6jmorbxeLWwsZH0+UWrBI/MZvmAxjdjHTj1rlNK06aPwNrMKwSFpboGOMod2AyDp17H8q7vxjZzSeFxa28DM48pRGq5IwRXXOjRpSVFxcoyqpJN2tdK/3XM069SKmp8s1DVpJ3s/1sbet6pPYCD7PaiczHA+bHbPQDJpnh/W/wC1WuYZIfJubZgJI+eM9DyB6VzPiTUlstas7S/uZrbSvIJLoWAd+gBK8/h/jUfw9iQXes3EUE8cU0ymJ5gwLJzjr9f1rzlhorDSm4dLxmr/AM1rPpc63Xl9YjFT02cdO179yz8Qzuh06N4ZpIPtIeXy0LfKByP1rR8Nv4cu5mn0mKJJ41wQFKsAfbvW1qmsWemyRx3YlVZBlXETOufTgHmuL0OH+0vFlxrNrbPHZLB5W+RCvmP6gGroc0sLKPvwilJ8yfuyfZ/luTWSWIi/ck20rP4o+aPTqKKK8Q9YKKKKACiiigAooooAKKKKACiiigAooooAKKKKACiiigAooooAKKKKACiiigAooooAKKKKACiiigAooooAKKKKACiiigAooooAKKKKACiiigAooooAKKKKACiiigAooooAKKKKACiiigAooooAKKKKACiiigAooooAKKKKACiiigAooooAKKKKACiiigAooooAzbb/AI+GrSrNtj+/atKgAooooAKKKKACiiigAooooAKKKKACiiigAooooAKKKKACiiigAooooAKKKKACiiigAooooAKKKKACiiigAooooAKKKKACiiigAooooAKKKKACiiigAooooAKKKKACiiigAooooAKKKKACiiigAooooAKKKKACiiigAooooAKKKKACiiigAooooAKKKKACiiigAooooAKKKKACiiigAooooAKKKKACiiigAooooAKKzdV1O10q3FxduUiLbchSecH0+lYlt4v0S5mWFL1QzYALqQCT2zW0KFSceaMG13S0M5VYRlyuST7X1Oku7WC9t3t7mNZYX+8rdDzmuf0/wpoun3K3UFkPOQ5Rndm2/QE//XrbvL63skieZ8LLII1IGck9KTULuC0tnlmuBApGA+MkH2Herp1q1ONoSkoyfRuzf+ZnUp0ZO81FuKvrbRf5Bd6dZ3kkclzaxSvH9xnUHFVtR0XTdSkSW8s4pnTgMw5x6VyPhDxBd6jezwXkpkGSsJS3KqwHVie30r0atayr4aai5NNK6s3pfsTSnSrxk4pNPR+du5mxaXYxWX2FLaMWveIjIPOf50++0+0v7b7LdQJJBxhCOn0x0/Cm6nqVnpcHn3k6xR5wCQSSfYDk1mab4k0/UrlbeDz97DKl4WAPGeuP51nFV5pzXO0ndtX0fe/cuTpRtB8qurJO2vlYu6fo2naa5ezs4oXI2llHJHpmtCC3ht/M8mNU8xzI+0Y3MepPvXM3fivT7VnDx3RRHKNKIDsBHUZrW0fWLLWYWmspfMRG2tlSMH8aqrHEtOdRTaa3d9vUmlKhflg43T2VtyRdKsVt7i2FsghuHMkqc4ZjjJ/QVZNnbmaKcwp5sQ2xtjlR0wKpvrGnpepYG6Q3TnAjXLHPvjp+NF/rOnafII7u7jicjIU8nH4VnetK3xPm2316afkXemr/AA+7vtp11/MtiztxeG9ESi5MflGTuVznH51zVz4N0Kdiz2eAXEhVXYKT9M9K6W0vLe7txcwSrJEQfmHt1rnP+Ex0AsijUUJdtoARuucelbUZ4pStT57rSyvp5GNb6u4/vOTleuttfM6hYojAIgimHbtC4424xiq0VoltHHb2sMUdsM7kC+vp+ZpL7UbPT1jNzMIxIcIMElj7Ac0lvqVncwyTwzq8cYJfGcqMZ5HWuf8Aecrk03FvV62b/wAzovFNK6Ttp6f5FGy8PaPZmQwWEI3/AHtw3fzzit4KFUKAAoGAB6VxLeOPD6Eg3bDD7T+5b8+nSt2TXNOisIdQluQltMAUZlOT+GM1vWhiZWdRTd3Zc19/mc9Kph43jTcFpeytt3Kf/CLaJ+8/4l0WZG3McnOfrnirN3oOmXljFp89orWsR3JGGI2nnoQc9zU+maxp+qbxZXSTFeWAyCPwNZWpeK9H025e1urkpLGRuAQt2z2HuKrmxc5cl6jlHW2t152E1hYQc2oRi9HLRJ/M1NK0iw0oMLK2WIvgMckk49zUep6Fpuqusl5arI6jAYMVOPTIIq5FqFtJYrfiUC2ZN4dhjiqtlrVjeyrFFIwdxuQPGy7x6jI5FZ82IcpTvPmj8T1uvV9CpLD8qg1DlltHSz9ESPpNk4swYBtsyDAMnC4HH17dauXltFeW8lvOu6KQbWGcVZorB1Zu15N2d1r17nQqcFe0VqrPQwrHQNLsZI5YLRFkjHyuSSR2zz3rdoooqVZ1HecnJ+YoU4wVopJeRz97oNndy2bMpWO2mM4jXozk5yfxroKKKJVJSSTd0tilFJtpbkPkRef9o2Dzdmzd325ziqV7pVlfSpLcwCR0GFO4jH5GtMnAJrl73xDDb6Yb9IJiBMsIjddrFiwH9a0oqrKS5L3Wia6X8+lzOp7NJqdrPdPrY3bKytrCHybWBIY852oMZPqfU1SbRdOa5a5NpH5rMWY44YnuR0zWwORRUqvUUnLnfM93fUbo03FR5VyrpbQKq3Fnb3JUzQo5UggkelWqxo9S36zLpnl/cgE2/PXJxjFTTU73je6V7ryHUcbWlqm7bXNYIgTYFUJjG3HGKqWWn2lipW1t0iBGDtHX6/nV6ikqkkmruz38/UbhFtNpXW3l6BRRWTNrFhDI8b3K70OGCgttPvgUowlJ2im35DlJRV27I1sUm1d27Az0zio4Jo7iJZYXV42GQynINS0tUx7hRWDrGqnTbjT4vJ3rdTiItnG3PQ1vVThJRUmtHs/QlVIuTinqrNr1EKhuoB+tAGMY4A7UtFTcuw1lVsbgDg5GR3p1FFFwsFFGaKQBRRRQAUUUUAFFFFABRRRQAUUUUAFFFFABRRRQAUUUUAFFFFABRRRQAUUUUAFFFFABRRRQAUUUUAFFFFABRRRQAUUUUAFFFFABRRRQAUUUUAFFFFABRRRQAUUUUAFFFFABRRRQAUUUUAFFFFABRRRQAUUUUAFFFFABRRRQAUUUUAFFFFABRRRQAUUUUAFFFFAGZbf8fDVp1l2uftDfMDWpQAUUUUAFFFFABRRRQAUUUUAFFFFABRRRQAUUUUAFFFFABRRRQAUUUUAFFFFABRRRQAUUUUAFFFFABRRRQAUUUUAFFFFABRRRQAUUUUAFFFFABRRRQAUUUUAFFFFABRRRQAUUUUAFFFFABRRRQAUUUUAFFFFABRRRQAUUUUAFFFFABRRRQAUUUUAFFFFABRRRQAUUUUAFFFFABRRRQAUUUUAFFFFABRRRQAUUUUAeefENBLb6VESMPfxjBGd3Xiuk1LQdLv4HSaxg5BwyoFYHHXIqh4vsLq+hsWtLfz3t7tJim8LkAHuaz73VNa1GE2dnpE9pLLlDPMwCx8cnjP5161H2rowVKVmpSbs7WWmrPPqxpSqSVSCkmla6vtc42MyzaBoSXMhKR6ssQd25KAsPy6j8K7u3Z7rxfeLK26O0tUESdgX5J+vFU9Q8OzxabodjZIsgsrqOSUlgvAyWb8yT61a8Q2moWeoRa3pUH2iVY/Jnt848xeSD7kV01KsJt8rXNJ1En62s32vqZQo2j70dEo6eSvp8jtURUUKihQOgAxiqGmyXkiTG9iSNlmZY9n8SDofx5rD0rXLy+uYYZNIuLdHDb5JAcKQPp3NbOlXF5cJMby2WBklKoA2dyjvXmVcPUpc3PFXtffXffc66VenUtyPRO1rPtt5HOIgv/F8vntuTT4FMCEcBnxlv0rtgAOgAri9ftNQtdSh1nTIUndYvJmhPVlznI/z6VZ07W728uRC+jXEAwSZJOFGAcdvXA/Gt6tKdWnCUNYxhqrrRq99PPczhONOpJS0lJ6O266f5C+KbuVLX+zrD/j/vPkjCj7qk4Zz6ADPNczr0Z8HeEFtdOz5juI2kIySzZ3H9MD8Kr2d/rNtq9zqF7oVzLJKPJgKMMJHuJwcD6cmtrWob/wAQaJIVsntriGVZoI5MZdl7EHtXTCjKjGnGSXs3JOburPXb0RjKrGo5ON3NJqKs+36mDoEUXha2sbm90x1kuuJrrJdoyTxuHbOf1/CvTrmyspmaee3hc7CC7qD8vvXnep3OpeIrW10p9JuYmeRGuZXUqiqDzg0zxsdau5106zsJTYR7WeSM/wCs74z7enNa1qVWtVi2/Zzle/vaKK2fp+ZhQlTp0ZKMeeMUnbl3l2/rY1fC2l3NnZ6x5YZYLiaRrOMv0XGAQewPHXnis6x+x6BZac2s6PFBIr+X9rwr7WBypJGSP6V0Ol6lemxuNmiy2626jyo2bmT1GMD61zetTal4pgXS00qa2ieZTLNICAEBz3ApwVd1pp3Ubx55c1mklZNu+9tWTN4dU4KyvZ8seW6be6St3NHxNII/EGhXMarPksohyCSCOGA9vWm+HZYtR8T6vef6t1jFubdh8xAI+Y/lioNfhvtN8TWWqWenSXsP2fyCqHlOe3px/Wr+kQ3moeJJdWuLGS0hS1EMavgM5znJ/X9KiKaw6afu+zkua+2uzXf+uhtZOrJOK5ueLtZ9viv/AF26jPFdtZCG30a1hghn1CYISkagqmcs35Ct/VrSytdIAksBdQ2ahkhxnpx/LOaxtC069m17UNX1G3ETD9xbKTn5Aev5f1rd1u+vrAJJaWDXaH7yocMD/n2Nc06lRulTUnKV1Ju/V7K/kvxbL9lRjGpNwUY2aty30XW39bHnPgGeO+8SapeRxR2ytFtW3RcYG4c/p+tTTyvocuoXGo6Kt1b3N00u4ruKDIxk4Ix+Vbeh217f69Nrd1pxsVSAwRxkjdIc53N+HH/6qrX+seILq1ltV0B1eYNEH3cAHjPt1716Tc5VvchzP2aUo8yTWve+u1zl5YqleTt7901DR6Wva2xH46vbK98IxXEVx5McrI0CEY3/AOwQPQZ9uKzUurnUfFOjJdwJYtbRFk+bPmZUfKOw61o61oF1baDo620AurvTpEcxgDDf3h+eKjvLjUdWv7Ce4057K108m4ld+mAOcdPSjDwgoS5feSnP3m/hVrX87oupdyi5LlcoxVuW99b210Vj1WuI8UeIf7LvtPsUkERuGzJKU3bE9h7n8q2fDd7c6jpsd3dIEaUllUf3c8VzvjXR3upbTUoLQ3UlsSrwg/eQ57dTz6eteNhacI4mMK2ybTXn2+89CvUk6LlBa20/pfoU7XxI1r4hh0x703UFwp2s8e1kbqBkAZzWbp2qeIdRsdS1C3vokit5WCo8a8qOTzjsMV0Whqt1qSzSaKbfy4hsll3ErjjAyPQ/zpPC+kXVlomo2c0e2WWWbaD0YEYBzmvTq+zoqT5FzqMdJKNnr2R5lBTrRjFzfLzPWLkn822YY1DXZNAXXzqATCEm3WJdpAOAc47nrXV63fTDRoLyO+WyZlSRsgHcCBlRwT37VA2m3Z8H/wBnqh+1fZQmw4znuK53xDol9LFoNylqbk2kaJNATznA9PcUoxpVaqXuR5arSslqu1ut7dTofPCne8m5QV99Hor+XyNHwrrN5PrNzplxcPcRxwCZXkj2MOQMdBkc9a5fULuS+8GQTyyFnfUAc5z/ABk/jXW6BY6rJ4in1jULdYI5rQRqgcEqcqcfoazm8O3qeGYNNMRadLzeAhGMbic9emK0m6MasWlGMrwuk07O7vtp2uKlzOm01Jpc1m7327M9Cdbw38bLIgsxGd6EfMW+v5VzfjvUrjS9KSe1l8qQzou7GTjk4A79K3Gk1AausYjU2BhyX7h89Ky/GGjT61ZQQ27qrxXCSnccAgZB/nXj0ElVo8/Ly3V/S/X+tjtqNuFTlvza29bdDnNRn1rRm0u9lvZJRcTLHdQOFKjcRgLxx3/GkvILy58cPDDdywQtZgymJRnbnpk9Occ10Pi7S7vUoLIWgRnguklZWOMqOv8ASs7VNO1m216TWdP8mVDCIjC3Vl6kfXPP+cV30a0JLm9yMuWatouisn0OOpTcFyvnlG8dbtvz8x1ve3el+JBpc91Jc2txA00fmYLR4zxnqenfP86i0IajrWnXGpz3s0TTljbRxthYgCQOMc8jv1q3pul6nNr7arqghVUg8uGOJshc9c5H1rkXs/E+gR3dpYGH+zyzvFLuXKA9hkgg/nzQqcGuVOmqnJHXS27v5Xtb8R+1lFc1puDk9LPm27b23/Auabqepy+FE/evNfXV0bZZX4K5PXn6Edv0qF9VvLG0v49M2QWWlJ5bSGIEzTZAOc++enrUvhWxmufB9s9sM3VvO08HONzBjx+IyKxbu0srp54pbm/s4LqTzJLMWzHbL3weh5yePau+NKDqVYRjZc7urXttbReV7dLnLUq2p05S35dG3Z676u3l8jrY/tNodVEcjR+bpwujs42SkEEj0zisy2sr648LHVpNXvJLsQGeMpKVVMdRgHB4GDn3rsIdCkhsL6L7bLNdXcXltNLzjggDHbqas2+kunh4aS0i7/s5hLjkZxjNeXUxEbSa5G+aK2vpZ91tsv8AhzshRdorlaSUna9tb6bP5nBeLZr2/wBL8OMsvlXVxKj7gcfMQMHH45ra1u3uNCWwvIdTu3xcpHMk0m5ZFbrkHpTtX8K3N/p+j28V4IZbAA7jk8gDGPoRViXSdY1SeyGqTW/2WBxK6RZy7Dpn+ddjnRXKouHJGpJyTs/dvpa/kunkYWnfmcJOTjGzXe3X7xsj3eta/e2Qup7azsUUfuWKs7sM5J68c8VB4WW7tdf1WwuL6e6SFIyplcnqM9OxwRWje6TdwapPqekXcUc0yD7RbzAlZCvQ+3HFcz4K+33Ooa/cNdrJcPtVZQCY93OMeoHT8K5oqEqM3FR5VTWn2lK6u+/c6eZqqlLmu5PXpa33fqdH4rvL43NhpOnTeRcXjEtLjlUUZOP89qt2nh3ybeeKXUbyUzIF3GU/IRzkfj/hVbU9F1C/srCY3UaavZsXSULlST1GMdCMflVgR+Irm0nimlsraVl2pJGGYj1PtWTSjSUYShdN8z0ve+jTfT08ym71G5qVre7a9ttbpdfU4CHSZL7xMbO01W7ktrM7rmQyH5W/ujHfjH5+le11wWgaFquiQRW0FzYtF5m6ZjEwd+fXPJxXe0swqKTgoyUoxVrqyu+raX4Bg4cqk+Vxbezv+v4hRRRXlneFFFFABRRRQAUUUUAFFFFABRRRQAUUUUAFFFFABRRRQAUUUUAFFFFABRRRQAUUUUAFFFFABRRRQAUUUUAFFFFABRRRQAUUUUAFFFFABRRRQAUUUUAFFFFABRRRQAUUUUAFFFFABRRRQAUUUUAFFFFABRRRQAUUUUAFFFFABRRRQAUUUUAFFFFABRRRQBm23+vatKs22GJ2rSoAKKKKACiiigAooooAKKKKACiiigAooooAKKKKACiiigAooooAKKKKACiiigAooooAKKKKACiiigAooooAKKKKACiiigAooooAKKKKACiiigAooooAKKKKACiiigAooooAKKKKACiiigAooooAKKKKACiiigAooooAKKKKACiiigAooooAKKKKACiiigAooooAKKKKACiiigAooooAKKKKACiiigAooooAKKKKACiiigAooooAKbg7id3GOBTqKACikyCSM8jrS0AFFFFABjnNFFBoAKKKKAEIzkHpSgYoooAKMUUUAFIeeKWigBBzSSIsiMjgMrAgg9xS0tADIo0iRY41CoowoHYUqrtLHJO455PSnUU3JttvVsVkFIRk9aWikMaVyQcnj0NOoooAKaqhScZ596dRQAUUUUAFFFFABXIT+EdInnkmkicl2LFQ5Cgk54xXX0jKGxkA4Oea3o16lF3hJxvo7GVSlGorSV7akcMUcESRRIEjQYVQOAKkwCc45paKxcm223dvqaWCiiikMKKKKAM670yyvHL3FtHI5AG4jnFW4IIraMRQxrHGOiqMCpqK0dWbjyuT5e19CFCKd0lfuFFFFZlhRRRQAUUUUAFFFFABRRRQAUUUUAFFFFABRRRQAUUUUAFFFFABRRRQAUUUUAFFFFABRRRQAUUUUAFFFFABRRRQAUUUUAFFFFABRRRQAUUUUAFFFFABRRRQAUUUUAFFFFABRRRQAUUUUAFFFFABRRRQAUUUUAFFFFABRRRQAUUUUAFFFFABRRRQAUUUUAFFFFABQelFFAGfbf65ua0KzrYfvmrRoAKKKKACiiigAooooAKKKKACiiigAooooAKKKKACiiigAooooAKKKKACiiigAooooAKKKKACiiigAooooAKKKKACiiigAooooAKKKKACiiigAooooAKKKKACiiigAooooAKKKKACiiigAooooAKKKKACiiigAooooAKKKKACiiigAooooAKKKKACiiigAooooAKKKKACiiigAooooAKKKKACiiigAooooAKKKKACiiigAooooAKKKKAEAAJOBk9TQTgE+lLRQAUUUmaAFooooAKKKKACiiigAooooAKKKKACijNFABRRRQAUUVG3zHCsAQeaAJKKDRQAUUUUAFFJjp7UtABRRSHPagBaKKKACiiigAooooAKKKKACiiigAooooAKKKKACiiigAooooAKKKKACiiigAooooAKKKKACiiigAooooAKKKKACiiigAooooAKKKKACiiigAooooAKKKKACiiigAooooAKKKKACiiigAooooAKKKKACiiigAooooAKKKKACiiigAooooAKKKKACiiigAooooAKKKKACiiigAooooAKKKKACiiigAooooAKKKKAMiyz9obk4rXrHs8/aWz71sUCQUUUUDCiiigAooooAKKKKACiiigAooooAKKKKACiiigAooooAKKKKACiiigAooooAKKKKACiiigAooooAKKKKACiiigAooooAKKKKACiiigAooooAKKKKACiiigAooooAKKKKACiiigAooooAKKKKACiiigAooooAKKKKACiiigAooooAKKKKACiiigAooooAKKKKACiiigAooooAKKKKACiiigAooooAKKKKACiiigAo5z7UUUAFFFFABRRRQAUUUE4GaADHOaKAcgEd6KAGqCFAySQOp706gHNFNu4krDTu3jptwc/X/OadRRSAKKKKBhRRRQAUUUUAFFFFABSBQCSAAT1OOtLRRcVgpqgjOTnninUUDCiiigAooooADSKNoAyTgdTS0UAFFFFABRRRQAUUUUAFFFFABRRRQAUUUUAFFFFABRRRQAUUUUAFFFFABRRRQAUUUUAFFFFABRRRQAUUUUAFFFFABRRRQAUUUUAFFFFABRRRQAUUUUAFFFFABRRRQAUUUUAFFFFABRRRQAUUUUAFFFFABRRRQAUUUUAFFFFABRRRQAUUUUAFFFFABRRRQAUUUUAFFFFABRRRQAUUUUAFFFFABRRRQAUUUUAFFFFAGXa8ztWpWZa/wCuatO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SiigChbriZqv1XjXDk1YoEgoooo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NAwad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ln3TGLb075qzWZGv8AprHJrToAKKKKAP/ZAAAKZW5kc3RyZWFtCmVuZG9iago4NCAwIG9iagoyMzc5MDQKZW5kb2JqCjgxIDAgb2JqCjw8L0pJMTRhIDgzIDAgUgo+Pg0KZW5kb2JqCjgyIDAgb2JqCjw8IC9GaWx0ZXIgL0ZsYXRlRGVjb2RlIC9MZW5ndGggODUgMCBSPj4NCnN0cmVhbQ0KeJwr5DK1NNUzMDBQMEAiLUwMMcSSc7n0vTwNTRIVXPK5ArkAPQ8LSgplbmRzdHJlYW0KZW5kb2JqCjg1IDAgb2JqCjQwCmVuZG9iago4NiAwIG9iago8PC9UeXBlIC9QYWdlCi9QYXJlbnQgMiAwIFIKL01lZGlhQm94IFsgMCAwIDU5NS4wMDAgODQxLjAwMCBdCi9SZXNvdXJjZXMgPDwvWE9iamVjdCA4NyAwIFIgL1Byb2NTZXQgWyAvUERGIC9UZXh0IC9JbWFnZUIgL0ltYWdlQyAvSW1hZ2VJIF0+Pi9Db250ZW50cyBbIDg4IDAgUiBdCi9Sb3RhdGUgMAo+Pg0KZW5kb2JqCjg5IDAgb2JqCjw8L1R5cGUgL1hPYmplY3QKL1N1YnR5cGUgL0ltYWdlCi9OYW1lIC9KSTE1YQovV2lkdGggMTY1MwovSGVpZ2h0IDIzMzgKL0JpdHNQZXJDb21wb25lbnQgOAovQ29sb3JTcGFjZSAvRGV2aWNlUkdCCi9GaWx0ZXIgL0RDVERlY29kZQovTGVuZ3RoIDkwIDAgUgo+Pg0Kc3RyZWFtDQr/2P/gABBKRklGAAECAQDIAMgAAP/+AApDMjI3IFE3Nv/bAEMABQUGBwYGCAcHBwkJCAoMFA0MCwsMGRITDxQdGh8eHRocHCAkLicgIiwjHBwoNyksMDE0NDQfJzk9ODI8LjM0Mv/bAEMBBQYGCQgJDQsLDRMQDRATGxcUFBcbIh4bFxseIiomIh4eIiYqLSkmIiYpLTItKSktMjIyLTIyMjIyMjIyMjIyMv/EAB8AAAEFAQEBAQEBAAAAAAAAAAABAgMEBQYHCAkKC//EALUQAAIBAwMCBAMFBQQEAAABfQECAwAEEQUSITFBBhNRYQcicRQygZGhCCNCscEVUtHwJDNicoIJChYXGBkaJSYnKCkqNDU2Nzg5OkNERUZHSElKU1RVVldYWVpjZGVmZ2hpanN0dXZ3eHl6g4SFhoeIiYqSk5SVlpeYmZqio6Slpqeoqaqys7S1tre4ubrCw8TFxsfIycrS09TV1tfY2drh4uPk5ebn6Onq8fLz9PX29/j5+v/EAB8BAAMBAQEBAQEBAQEAAAAAAAABAgMEBQYHCAkKC//EALURAAIBAgQEAwQHBQQEAAECdwABAgMRBAUhMQYSQVEHYXETIjKBCBRCkaGxwQkjM1LwFWJy0QoWJDThJfEXGBkaJicoKSo1Njc4OTpDREVGR0hJSlNUVVZXWFlaY2RlZmdoaWpzdHV2d3h5eoKDhIWGh4iJipKTlJWWl5iZmqKjpKWmp6ipqrKztLW2t7i5usLDxMXGx8jJytLT1NXW19jZ2uLj5OXm5+jp6vLz9PX29/j5+v/AABEICSIGdQMBIgACEQEDEQH/2gAMAwEAAhEDEQA/APsu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o3OGT3b+hq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glP7yEf7R/kanqCX/AFkX1P8AI1P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QS/wCth+p/kanqCX/Ww/U/yN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eX/Ww/U/yqxVeX/XQ/U/yqx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pf9fB9T/KrNVpv9fB9W/lV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rS/66D6n+VWarTf6+D6t/KrN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WmP7+D6t/KrNVZv8Aj4t/q38q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Wb/AI+Lf6t/KrVVJj/pFuPUt/Krd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m/18H1b+VWqqTf8fFv9W/l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zf6+D6t/KrVVZv9fB9W/l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rTf6+D6t/KrNVZv8Aj4t/q38q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Wb/AI+IPTLfyq1VWb/XwfVv5V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0v+vg+p/lVmqsv+vg+p/l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Tf8fEH/Av5VbqpN/x8wfj/AC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Jj/pMA+v8qt1SmP+lwD1B/l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yn/AEqAex/lVyqUv/H3B9D/AC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pv8Aj7g+h/lV2qM3/H3B9G/l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zf8fkH0b+VXqozf8fkH0b+VX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jN/wAfkH0P8qvVSl/4+4fof5VdoAKKKKACiiigAooooAKKKKACiiigAooooAKKKKACiiigAooooAKKKKACiiigAooooAKKKKACiiigAorL1q3u7vTp4LG6+y3TgCObGdhyOcV4V4i0/wAZeHNJm1G88bRrDCOFMfzOccKuRyx//WRQB9E0V4d8K9W1ptDvfEHijVT9gOPIM4C4Vc5fgdCTgDqSPplLKHWpPGDa6b4f2CBJctdR3JMDwbMKmzPBGMn3yewoA9yorCTxBpL6SNYF/CNOIJFwx2qcEggZ5zkEY71S0zxf4e1SZYLPV7WSVjhUL7WY+gBxn8KAOqorxPXPHtvYfEC00yXUo4dLhgYXJyNvnHOAxA7fL9DmvR9Z8VaFojrHqOqW8EjdELZb1yQMkCgDpaKxdL13StWt2ubDULe4iQZdkkHyD/aHVfxry3wT49PiGfX4rm+tYnjkZbCJCAWQBvmXPLE4B/oBQB7ZRXnHw11q41HwnDqGq3YaTfIHmlIUYDEDJ4FdzBqNlcW7XUN5byW6nBlSVWQH6g4oAvUVzGmeLNB1W5NrZarbTT5wEDYLfTPXp2rcF7am6NoLmE3IXcYRIN4Hrt64oAt0VTub+ztZYYbi7ghlnbbEkkgVpDwMKD1PI6eteZfFfxpF4a0WaKyvIl1eVlSONWBeMHksV5wMZwT3IoA9Zork/BN8l9oVo/8Aa0epzBMyzoR94knBA6Y6fhWn4iuJLTRNSuYWKyw2ssiMOzBCQaANmivFPh14+sJ/DlpJr2uWw1CSV0IlkUMBu43AfdGO5wK9jhube4gFxDPHJAw3CVHBUj1yOKALFFc5b+J9BuZ/s8Gs2MkvZUnU5+hzzW5PcQ20RlnmjijHV3YKPzNAE9FeG/EXx7aL4eNx4c1qFrpLpY28lxuxg54PUe+McV6zfa3pWmN5V9qdnbyhdxSWZVYj1wTmgDZorA0nxHo2syvFp+o29xKn3kRufqAeo9xxTdb8SaNoLRrqmoQ2zSDKKxJYj1wOce9AHQ0Vk6XrOm6tD5+n30FxHjcTG4JA9x1HTvXn3h3xtDqfjHWtLbULb7FD5aWYJUGR8YcKf4vmzQB6vRXJ6v4w8PaPcG2v9Wt4Zx1jyWK/UDOPxrobG9tdQt1ubO4iuIG6SRMGB/EUAW6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KP9Lg+h/lV2qcv/H1D9D/KrlABRRRQAUUUUAFFFFABRRRQAUUUUAFFFFABRRRQAUUUUAFFFFABRRRQAUUUUAFFFFABRRRQAUUUUAQXVxFaW8tzO4SGFDJI5/hUDJP5V8y6dbT/ABY8UTahciZPDNi4WOF2I3tgZUYIwT1JHQECvU/iro+qa5osVlpt3Dbq8w88Sy+WHXBwM9+ece1eR6Jb/ELw9Yx6bp11pAtos7dskRzk5OScE9e9AHq3xat4rX4e6lbwRrHFGsKoijAUCVOBVXw3x8KD/wBgy4/k9Z2m2uv65Yarpni7VNNNrcQhITAyZD5BDcY4BA6+lcRZeEvGZ0eXw5J4h02HS13bSJgd467QQN20nsffr0IBEvhzUfEXwm0JdNfdJBNM7W+4KJQZXA5J6g9B3zWXDrmjpPbW3ivwb9gnhlULNaxm3HsWGRuHcnPbiu+1HwVHdeBLDR31u2g1DT2eRXScCMuzltrc+4wex5rLn8OeJ/FJsrHxRrmmDT7dwx8mRfMlYAjrjrjPtQBuato+mT/FfTS1nayQz6e08iNErLI+X+cjoTwOfasnxVrXhmx8Uah5OhXHiPV3KrIjgSwwkLjYvB5GORg4OeRgit7xro2pXGvadr/hnVNPWeyg8jyZZhyPm45yCCDjt657jGl0XxH4Y1a+n8M6hp8tvqbedP8AaJEzFJkk46cDccdeOopXFcx/htcm88e6hHLpCaUk1piWwUFVAKr1Ugdc5xgdavfCzR9PUeKLs2ULS21xItu5QZiGG4U9q3PBnhTVtI8Uvrmq65YXzzwlZ5BId2cAADgeg/AVX8OaLr+g69rCQXGmy6JqEzu80k4yuQxXAzkNzg5z0pjPCtHvp7mz0jS9Yllt/Di3b7pY0IBY4LZPfGR9Mmvbfi/BBZaXoPh/To0tdPu7kB1hUAEDGPqfmz7nrXQ6B4Xs28Dr4e1y4t0kLu42TrmNtxKkHpn/ABrmk8H6nrfhQaNrOqWSXmn3Bewuln8xmXB4ZuoXJ474UcDAoA6Lxp4E8PWXhS7lsrBba4s4vOinjP7zcvqx65rz3Ubh9Jl8EeKmnlE1wFhvJJWPzqCAWZie6k/gAa6CSx8ZeIoLbRNb1DT7XTI8C4uILgNLOo6bueScegHc5r0HxXoenap4Pl0GzuLctFEv2bfMDh16c56nkenNAHISRDxL8WVDXBe10a2WVAh+XccHGemcuD7hcdq5bVdX8H6Xr+rW8Og33iXUJpiZXlCzIhxnbGeSAOR0z8vU4r0b4VeH18L6HKmoS2q3dzMzOUmVsKAAFz09/wAa4Wz0bxf4RuNRh8N3OnXWnTyeaJZpE3ISMZOSMHt3HA96AG/BOV/+Eo19RYnTo5YkkNnhgIznjg8/xHH1r3fxgM+GdZH/AE4z/wDotq8s+HvhnU/D2v3l/qeqWN79qgAknE25t+egzz2H6V6przQ3+j6hZw3Vv5txbSRJukAG5lIGfzoA8O+EXgjQtT8IPdajYxXU9zLIDI4+ZFHygKe3QnPqa5a+1eSw+Gselwbo0udSltXm3dEDbjn68D6A17p8OrEeH/DFtp19d2wuQzs4SVSF3MSBnPPGK5TSfCEV34MvdC1e5t47iW5knieOcMEY/dbjGR7enp2Qix4h+HHh3/hE5Ut7RILi2tvNS6jGXZlUn5j3B7/X2FeWx3V14ssfBug3t0I7WVnErknc+xyoGfXaAB7n8ugk0j4i6xokPh55NPGnptge5imBYoMDDEHkYHIxk967TxR4Js7vwpYaPp+owwXumkSW0zSBcv1bJHTJOeO4FMErKxyvxc8IaDo+kWV/p1hFaTR3McZaNygZT/eP4detTeKtHg1z4s6dZ3cRltRbCWVexChiAfYsFB+tYms6D408Ux2ceranpIhsJFZUFwAZj038cE4B646nivULnS5X+IVpr6XVn9gS1aJz5w3ZwwxjPqRzzQM4H4g2Vp4Y8Z+GbvRoVspbmYJIkC7EZQ6g8D1DYIHWtTStF0/xD8SvEb6tBFdi1WLyYpuQOF529CBjBz6+9bPxE0CbxBrnh68sruz8uwm3TiSYAgblbPv901leJNAvoPFbeJvCut6clzcKI54J5lCt8uDjHUEKpx1yCc+gA7xBZQeGfH3h6TRkWxTUf3NzDAoWN1BH8IGOc/oD15o8F6Ro2meO/E5itYo4LNY5Id6giDK5cqT05Jx7VN4c0G9uvEA8ReLtUsnuYOLW3hnGxMd/YdwOueTT5NH1WLxjrF5bzad/YurxrDNK8yh1AjCnaB/ECT1yCDzyc0Aeb2mr+EdMnu7bR/C974klmkfNzdKJC7dfl+UnHfOAa9C+BtyrW+t25tmtJFvTJ9mIb90COF59MY6Z4rG0TTfH+g6fLouj/wBlz2QdxFdiUblBPLDng8g4IOK7v4a+FtV8LzaompT21wt1Isqzx53u3O7dnnHT9fWgD1a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y/8fUP0P8AKrlUpf8Aj7h+h/lV2gAooooAKKKKACiiigAooooAKKKKACiiigAooooAKKKKACiiigAooooAKKKKACiiigAooooAKKKKAMvVdKsdWgMF9brNGexJB/MciuZg8BeHIFZV0/IY55mfI9s5ruqKAOLTwP4cQ5GmqTjHzSuf5tTv+EI8OZJ/sqLk5+83+NdlRQBxr+CfDjlSdKi4OR8zf40v/CFeHP8AoFRf99N/jXY0UAcefBXh0/8AMLi/76b/ABqMeB/Di7caYg29MSPz9eefxrtKKAOK/wCEH8Pbw32DOOgMz4/9CpP+EG8O9P7PGOP+WjHoc9z3/lXbUUBY4pfA3h1I2jTTgobv5rkj6Emqx8AeHyeLaQcdpm/xrvqKAOBk+H/hxzxZuvP8Mz/1NRv8PPDz4zbS8f8ATZq9CooA4AfD/wAPj/l3l/7/ADUq+APD6g4tpOR/z2bj9a76igDgl8AeHlGPssh68mZv8ambwPoLdbZ+mB+9bj36129FAHAn4f8Ah3jbaSLgYOJm59+TUX/CvPDo/wCXaX/v81eh0UAed/8ACvPD+4MsNwjAYytww/rTx8PfDxk3vbTSE9d87nP65r0GigTVzgv+EA8OlCps3Jzw3nPkfriox8PvDw6W8v8A3+avQaKBnCjwD4bIIbTy+RjLTP7f7XtSjwF4ZBz/AGYD9ZpD/wCzV3NFAHn0nw88OO2RaSKPQTNgfmaQ/Dzw8f8Al3l/7/NXoVFAHAN8P/Dp6Wkg5J4mb8utbeieGtM0RmeyhdXbqWkZv0JxXSUUAFFFFABRRRQAUUUUAFFFFABRRRQAUUUUAFFFFABRRRQAUUUUAFFFFABRRRQAUUUUAFFFFABRRRQAUUUUAFFFFABRRRQAUUUUAFFFFABRRRQAUUUUAFFFFABRRRQAUUUUAFISB1NLXkniOe51zxtp/h6OV1sLWNb67MXUsCdqMfQ/L+ftQB63RRXz3B46EnxRlsHubv7CubGOEZ2ecGwTtHH3t3zHt7UAfQmc0V5zoN9oVpeeIryHV7thBcH7bHdSHy4HyRlAR0JBHf7oHpWVD8W/Cst59mE9ysfGLhoSIyc4x/e/MUAet0UyKRJo0kjYMjqGVh0IPQ0+gAorwXxpe3cfxQ8OWsV3cRQPCjOkbttb55OoHXOMfSpfEviPUfFmrN4Z8KTlYU4vtQT7qDPIVh9McdeR05oA90yMZzxS159rWn6Zong+5sb3U57e3MRV7uSUtKz9cjPUnH3R24GK82+FniSO+1Z/7U19prowpbWsLlwHxkknPBbgfXPrQB9FZB70V4/q+oy+GfH1kTM/9n61HslWZzsSVeAy+n8Ix7/THsFABRRRQAUUUUAFFFFABRRRQAUUUUAFFFFABRRRQAUUUUAFFFFABRRRQAUUUUAFFFFABRRRQAUUUUAFFFFABRRRQAUUUUAFFFFABRRRQAUUUUAFFFFABRRRQAUUUUAFFFFABRRRQAUUUUAFFFFABRRRQAUUUUAFFFFABRRRQAUUUUAFFFFABRRRQAUUUUAFFFFABRRRQAUUUUAFFFFABRRRQAUUUUAFFFFABRRRQBSl/wCPuH6H+VXapS/8fcP0N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8b8DSm48deMJJBl1kjjB/wBkZGPyUflXsleJ6g3/AAjPxMt7wt5VhrcIjnZlwnmqCF59chf++jQB7ZXgmnWdvb/GO+MMMce6z80hVx87KuW+p5z65PrXvdeXa34LvbvxbB4i07VvsTBI0nTYWLhW5Gc9CABj296AOB8PaaNTsPHtnc3sVpbTX7qs0pAVH3t1JPTOwVy1taeIfCOnG01TQNP1fQziZriKPfhO5V1xjsckV7jZeB4UtfEFld3LyW+r3DTHy/laPJzgZyMg1wy/DTxEbVdLfxdMNKUlRCob/V/3TzyMdjxQ1cTVz1/wrqljrGjWt1pyGO22BFjIwY9vG38MYroa4uXw7cWWlaVpuiX8lpHYzIzlzkyxjO5Tgckk/T2rtKBny58X9Mn1fx/odhbTNDLPbJGJBnKgyPk8e2ataHK/ws8UHR72cvouoAPHOyj5W6bmOB0PUdgQa9Z1bwpNf+MtK8RLdiOKyhMbRAfM33+h9Pm59s1t+K/Dtl4m0uWwvIwSQTFLj5onxww/zzSV+ornlfxIZNR8WeFrGXE2nysJCmcpJlhz6HjH5+9d14q0Dws1vBPqkdrYpDKpjmTbES3Zc9+B09vauaT4dTSeGrXTLnVHbUbCUyWN4m5TDnB2jnOOPwwMdKZbfD/VNQvbaTxPrz6laWx3JbgYVmH97PUdc9z60xkfxzSN/C1vdKx3xXaNG6t6q1exWbM1rCzEljGpJPc4rx/xpG3iPxhoXh6FkeztT9uu1U5ChTgA/wAsdfm7V7SBgYHSgAooooAKKKKACiiigAooooAKKKKACiiigAooooAKKKKACiiigAooooAKKKKACiiigAooooAKKKKACiiigAooooAKKKKACiiigAooooAKKKKACiiigAooooAKKKKACiiigAooooAKKKKACiiigAooooAKKKKACiiigAooooAKKKKACiiigAooooAKKKKACiiigAooooAKKKKACiiigAooooAKKKKACiiigAooooApSn/S4R7H+VXaoTAfbYD3wf5Gr9ABRRRQAUUUUAFFFFABRRRQAUUUUAFFFFABRRRQAUUUUAFFFFABRRRQAUUUUAFFFFABRRRQAUUUUAFZVxpwnZ2+1XUe7qEkxj6Vq0UAYMujLKMNfXvHIIlxg+vSol0JVxnUNQbHrOea6OigDnP7CTYV+333POfPOc+tTLo6qoH228PAHMvpW7RQBz0uhiXg6hfAegl/+tT10bCBP7QvTjuZea3qKAMEaPj/AJf70/WWpG0nJz9uvB7ebW1RQBiPpO7H+nXg+ktMk0becjUL5fYTVvUUAYselBAf9NvDkY+aYn8ajOjgnP2++A9POreooAwG0bdj/iYXwwMcTUJo23P/ABMb85/6bf8A1q36KAMQaTg5+33n/f3/AOtTYtIMef8AiY3xPvL/APWrdooAxV0oqSf7QvTn1lB/pTxphC7ft16fcyDP8q16KAMb+yyMf6fe8f8ATQf4UxdHUYJvLxiOhMprcooAwxpABP8Ap17z6zE0HSAR/wAf16PpMa3KKAOfOi5P/IRvx/22pn9hjtqWoD6TmujooA5/+xRn/j/v+v8Az3NP/sf59/2+9+nm8flW7RQBz50XP/MRvv8Av9/9amHQ8sT/AGlf89hLwP0ro6KAMH+xhtA+332M5/13tSnRxgf6fej/ALbda3aKAMI6OCSft97k9/OqL+wxnP8AaN9n/rr/APWroqKAOaOg5/5ieof9/v8A61B0H5tw1PUB1487j+VdLRQBzq6IR/zE9QPHeb2x6VKNHIIP9o3/AAMf60f4Vu0UAZK6Zj/l9vD9ZaT+zPn3/bLv6eZxWvRQBkvpgbd/pd0MnPEvT6Uq6dt/5e7o/WStWigDLTTwrE/aro5OeZKSXTRISftd2pP92UitWigDIbTAx/4/LvHp5tI+lqxGLu7UAYAEtbFFAGP/AGX8u37defXzef5U06SCxb7beZP/AE1raooAw30jcMfb7wc9RLUZ0XJJOo32T/01x/IV0FFAHProu3P/ABML459Zqlj0nZn/AE68bP8AekzW3RQBz76UqbpX1K8VR8xJlAAA/CswWthdOkUWvzM54Cx3Skn8ua8l/aC1jUrOzsdOtmeKyutxmkTI8wjjYT6YOSO/HpXnul/D6w1XQ4L7w3r4n1wRJI9mZVRlfGWUdCMHOCeOOtAH1Mvh7ac/2rqJ+s2f6U5PD+3P/E11I/Wf/wCtXjPiLxP4m8JeA7S21ZmTW7iRoI5tyu6xrj5mYEgtg4z16E85NL8GfG8UunXWm6lNcGS0jku5LqeTcqxgqMcnPfNAHs40HH/MU1H/AL/f/Wpw0PBU/wBpX/Hbzev14ryE/HHRBI6/2bflAcKwCfMPXBPFdprvxF0vSdJ0zVkhnurTUA3ltFjKkYyGyeDnI+oNAHWPogbGNQv1+kxp8ejbEKHUL5uepm5/PFUNc8V6bo2gJrs7M1tKiNCqjDSFhlQAe+OfYA1p+HtVXW9KttSSCSBLhSyxyY3AZIB49cZ/GgCJdFVST9v1A57G4NPOkKTn7beg57TGtyigDDbRwxJ+33w57TkVAmhBGLf2lqLegM5wK6OigDnP7D+bJ1PUOvTzsf0qx/ZOE2C/vevXzOf5Vt0UAYY0ggn/AImN9z0/ejjnPpSPpBfOdRvufSUD+ntW7RQBzLaBn/mKaiP+2/8A9aqrRWEMptpPEEwmzt8t7tdwJ9uua5n4y6teaP4SllsZmhklmSFnXhgrZzg9unWvnfwt4U0jxBolxeNrj/8ACQbZGhs/MUM7j7g+bkljgde9AH1ydD3/ADDVNQ59Jv8A61H9g5/5imo/9/8A/wCtXh+i694j8HeBdQm1a1uFmjlWCw88ZYFgSScnO0dvy9aPgh4ye+ubzS9Rnup766la4jkc7lAA+YdeO5wBj6Uriue3NoBbrq+qd/8AluP8Kjbw5n/mL6p/4Ef/AFq8s1T43aHa3UkFpZXd3GhK+cNqq3PVcnOPriukb4o6OfDn9uxWt5JGLgW0kIQBkcgnk5xjA6g9xTGdodBc9NY1NevSVf6rUg0WUY/4nWp8DH34/wD4iqtl4r0288Nf8JKvmx2HltIRIoDjaxUjAJGcjHWpfCniaw8U2T3unrOIUkMZM0e3JAB47HrQBK2lzIAW1u+HPUmPp6fdpg0SQ4J1rUjyWGJEx/6DXj37Qc8kOm6X5cjrmds7WI/hrr18caP4X0DQY9Tmla4nsIXCRJubbsHzHn1/PBoA9EsbF7VmZ724uCw5ErAgc9gBxVm7s7W9RUuraGdFYOqyoGAYdCM9+TTrSdbq3huFV1WVFcK64YAjOCOxqxQAUUUUAFFFFABRRRQAUUUUAFFFFAGZbaVY2t7c38FrGl3c4E0oHL46Vp0UUAFFFFABRRRQAUUUUAFFFFABRRRQAUUUUAFFFFABRRRQAUUUUAFFFFABRRRQAUUUUAFFFFABRRRQAUUUUAFFFFABRRRQAUUUUAFFFFABRRRQAUUUUAFFFFABRRRQAUUUUAFFFFABRRRQAUUUUAFFFFABRRRQAUUUUAFFFFABRRRQAUUUUAFFFFABRRRQAUUUUAFFFFABRRRQAUUUUAFFFFABRRRQAUUUUAFFFFAFGU/6ZD9D/I1eqlL/AMfkP0P9au0AFFFFABRRRQAUUUUAFFFFABRRRQAUUUUAFFFFABRRRQAUUUUAFFFFABRRRQAUUUUAFFFFABRRRQAUUUUAFFFFABRRRQAUUUUAFFFFABRRRQAUUUUAFFFFABRRRQAUUUUAFFFFABRRRQAUUUUAFFFFABRRRQAUUUUAFFFFABRRRQAUUUUAFFFFABRRRQAUUUUAFFFFABRRRQAUUUUAFFFFAHiPxb8UaNpj22kaxoo1CK5j8xX8wIYuSMg4JB9xXnXin4e6Jp+g/wDCQaLrrxI0YeNJpARIO6qVGd3bHr1x2+ivFnhbTfFVkLTUUbCtuSWPAdD7Eg15NbfBawW4/wBI1a6ktVPyRgAN+J6fkKAPPZtSm1f4S3bX2J5rLUFjhmk+ZwCVY8nnPzEfTiup+H+o2OgfDG/1qawgnkEzxlHCky5KqFb/AGckEj0BNe1S+D9JPhmXw3DEYbKRNpK43Fsg7ye7ZAP4Vw3hz4SaVpP21bi8ubtLiBrdUYhQisQSRgfe4Ht7UCdz56vb7X9Z8I3N3KNNtdGiuVQQxRJEXk4wEAGTgfoD6GvR/C2h/wBv/CS7ghUvcw3T3EQx0ZcZA9cqSPxrqLT4JaQGn+2aheSoSfJWMhNgPrkHJ6f4V6t4S8M2nhbSm0y0lmlhMjSbpiC3zduAOwFAz48gu7zxNF4c8LXGxfIuDGspbkKxAwR7AHFfcGm2UOnWVvZW4IhgjWNM9cAY5964Xwx8PdI8O6tNqtvJcS3Mm8KJWBWMMc/KAM9OOSa9HoAKKKKACiiigAooooAKKKKAPOfib4g07QdGRtT0z+0be5l8ryTgDOCc5I46cd/SvEX8B+GNc8PDXtC1WWwYRvIYLp1baVzkHHzDp154wcV9Oa7othr1i9jqUAmt2OduSCD2II6HmvB2+Btp5rbNZuBCTwpjBbHue/5UAcl4LvLjUfA3jGO+nN5HAivEZiX2thvmBP8AujHpW38DrzT9P8Ma5fXqRt5EjOVIUuyCPJCg9c8jFe3+H/B2k6Hok2j20TNFcRslxKx+eXcCCSR7E4x0rzbQ/gzpum3/ANom1Ca5hG8CJkUZUggAn6E0AeLrqmpa9a6qdH0/StN0uCJ5ZYxDGCyhemWBJYgZ49O1ehfCPS4dZ8D+IdOljWUyyNsUgEh/LG0j0II4PtXRWvwT0iK/Ms1/cy2mSRBgKfoW9K7/AMB+C4/B4vUhvpriO4cMEcABQOnTvzzQB8e2+t3kfhi48KSLJlr9HXceE4IKdePmAPpwfWvtrwVoS+HPD9lpnymSJMysv8Tk5Y/mcfQCuLn+GdlN4xXxG1wTDv8AOe1ZM7peuc56ZwcY7V67RYVj5y/aHYLY6RuGV89s8+1eUeBWXS/FWjSeIbdnhmiU232lhsVWyEf5uNo5I98EV9PfEXwX/wAJla2sIvPszW8hfO3cCCMVm+M/hzbeI9K020jujb3NhEsMc7Lu3IAAQQCPQGgZ6uCCAQQQemKWs3RrWex062tbm5NzNFGEaYqF3474FaVABRRRQAUUUUAFFFFABRRRQAUUUUAFFFFABRRRQAUUUUAFFFFABRRRQAUUUUAFFFFABRRRQAUUUUAFFFFABRRRQAUUUUAFFFFABRRRQAUUUUAFFFFABRRRQAUUUUAFFFFABRRRQAUUUUAFFFFABRRRQAUUUUAFFFFABRRRQAUUUUAFFFFABRRRQAUUUUAFFFFABRRRQAUUUUAFFFFABRRRQAUUUUAFFFFABRRRQAUUUUAFFFFABRRRQAUUUUAFFFFABRRRQBQlH+mw/wC6f61fqhL/AMfsP+6f61foAKKKKACiiigAooooAKKKKACiiigAooooAKKKKADGaKKKACiiigAooooAKKKKACiiigAooooAKKKKACiiigAooooAKKKKACiiigAooooAKKKKACiiigAooooAKKKKACiiigAooooAKKKKACiiigAooooAKKKKACiiigAooooAKKKKACiiigAooooAKKKKACqt9dwWFrNd3UgjghQySOQThQMngcmrVcb8Q/8AkUNa/wCvV/5UAbeh6xY67YR3+nymW3ckBihU5HBGCK16+UPCHj238LeBLaG1AutVmuZBHbtkqnI64xxgjA6kmvo/wvcatd6VDca1bw297JljDECAi9gck8+tAHQVhWviDS7rVrjSILtHvrdQ0kY7eoz0yO47ZrgfipqHia3isbLw3HKZLsukjwplwAB0JHy9+eMV4z8FoJ7Tx3eWt1/x8QxTRy/Nu+dWAPPfnNAH2DUNxPFbQvNNIscSAszscACpq+a/imPFPiHUdR0zT4GXSdMjEsrhtglzGGOSfvYyeB+NAHveia3puuwPcaZdLcRI5jYqCMMPYgGtmvAP2ejnQdRHpef+yLXv56HHWgDk9c8Y+H9BcR6jqkMUmSDGuZGB46qoJHUda29L1Oy1a1W7sLqO4gY4DxnIz6H0PtXhSfDG1t9U1rXfFF1Hd2TrLMqxllKkkkk9OQOAB7Vw/wANrqXT9G8YX8DzLpcdu6Qnfg+Y2QhwO+Mc9qAPo/UPGfhzTdQOnXerQRXQ+8hyQvGfmYDA49TXUJcwSQfaEmjaDBbzAwK4HU56V8ceCfCWn674K8Qateb2vbdpGil3HIKR7+eeck9/Su5+GkV74n+HmqaFDc+TKsvlJNKS4CNtJUDsMbhx65oA9ai+IPhSW8SzTWoDM52r8rBM/wC/jaPzruI5ElRXjdXRhkMpyCK+UvEvw+0fwf4NuptRuRPq0kqi3lTK85+6F7jG4kn/AArY0O78Taf8NbRNHtrme7vLtooXQFzDCc/MP7oyCMngZz6UAe63XibRrXV4dGmvkTUJiAkO1iSSMjJAwM+5ro6+JtH0zUtJ+I2lW2rOGvjdRyykPv5bnk+tfbNABTXdY1Z3YKqjJYnAA9adXLeMtEuPEOjTabbag9i0pAaRBncvdSARkEe9AFOHx14XmvRZJrVsZiSASSEJH+2Rt/XntXaAhgCCCDyCK+LviP4c0LwnZ2Wi2vm3GsNJ58t252r5R3AJjOByAenqc84r2O9k8T+G/AWkWek2kl3qD/uZHjQytEjBiCAOmPlGTwO9AHqE/iLSLfV4tGlvo01CVQyQkHnPQZxgE46Zz09a36+HfD+m6lo3xD0y11cZvnuYpJD5gc5bnkjqecfhX3FQAE4GT0rD0nX9K1ia5g0+9iuJLZtkqpn5T/Ue44rzD4qT+KLq6tdD8PRSNFdwN9oZFxtG4Dlz90fzya4r9n9Smo6wjD51RQxznndQB9Da1rul6FEsup30NsjnC7zy30A5NRaJ4i0fXd/9l6hDclAC6oeVHTkHntXlmu/DzUfEXjNdU1W6gm0eNhtty7btgH3AMAD5hzz0NedeDIILb4sSw6AANPR5VYB96+XsO7BHbdjH4UAfW9clqnjLw7pM5t73V7aOYEhkDbipHY7c4Psa6qQMyMFOGIIB9DXzKvwwsNGs9X1nxffJNGEZ0NuzDaxP3ucZYngL0+b6UAfR9hqFnqVuLmyuobiA8eZE4YZ9MjvWC3jHw4t2LQ61ZecSBgSgjOcY3dM+2a+VfAF/qOj+DvFl7bzv9kVY4kT7v7x2CFgexCnsfT2pmjeDLXUPh7qeugk38E2UJJAWNcbhjODkEn8BQB9rNIixmVnURhdxYngD1z6VzUPi3w9NObdNZszKGKlTKByM56/SvGdATXPGHwvTTrO4AuVnNu8kkn34gc4J691H0GPWuB8deCbDwh4U0+S5LPrc85DukmUxySMH0G3n1oA+ywQwBBBB5BFZkGr6dcX0mnw3sEl3FnfCrgsuOuR+NeG3/iDxDYeAPD0OkQPPqF/EYdyI0jqgU4ZSDwcYOT0/DjjvhFpN3YfEC7tdQJ+12sDvJht2WOBye/36SYH1vRRRTAKKKKACiiigAooooAKKKKACiiigAooooAKKKKACiiigAooooAKKKKACiiigAooooAKKKKACiiigAooooAKKKKACiiigAooooAKKKKACiiigAooooAKKKKACiiigAooooAKKKKACiiigAooooAKKKKACiiigAooooAKKKKACiiigAooooAKKKKACiiigAooooAKKKKACiiigAooooAKKKKACiiigAooooAKKKKACiiigAooooAKKKKACiiigAooooAKKKKAKEv8Ax+w/7p/rV+qEv/H7F/un+tX6ACiiigAooooAKKKKACiiigAooooAKKKKACiiigAooooAKKKKACiiigAooooAKKKKACiiigAooooAKKKyZNY02J2R76AOpww3jIoA1qKxDr+khtp1G2Bzj/WDH508a5pRLAalaHb1/fL+nPNAGxRWONb0ogH+0rQA/wB6ZR/M04a1pR6anZ/9/wBf8aANaislda0tgCNRtce8yj+tPGraa3TULQ/SZf8AGgDToqgdSsB1vbb/AL+r/jTTqdgAT9ttuPSVf8aANGis0arp5zi+tuP+mq/40p1TT1+9fWw+sqj+tAGjRWaNV08kAX1uSTgDzRU/221wT9phwP8ApoKALdFUTqFkOt5b/wDf1f8AGnC+tD0uoP8Av4KALlFVPttoP+XqH/v4KBe2pGRcw4/66CgC3RVMX1oSALqDJ/6aCg31mvW6gH1kFAFyiqf2+z/5+oP+/gpfttpjP2qHH/XQUAW6KqfbbQ/8vUP/AH8FBvbQdbqEf9tBQBboqoL20bpdQn6SCj7baf8AP1D/AN/BQBboql9vs/8An7g/7+D/ABpTfWY63UA/7aCgC5RVE6jZAE/a4P8Av4Kcb+zHW7g/7+CgC5RVE6hZDreW/wD39X/GlF/Zk4F1Af8AtoKALtFU/t1n/wA/UH/fwUhv7Net3APrIP8AGgC7RVVry2UZNxCB6lxTft1oP+XqD/v4KALlFVPttp/z8w/9/BR9ttR/y8w/9/BQBboqqLu2P/LxFx/tik+3WmSPtUOR1/eCgC3RVQ3toOt1CP8AtoKQX1mel1B/38FAFyuM+In/ACKGtf8AXo/8q6Zr+zXObqEf9tBVW9n0u9tpbW6uLWSCZCjo0owwPUdaAPh7T9I1Ow8PW3i62kgEdvdiNVX76kdGYdMZwMdefSvtnwtrMOv6LZ6lCeJoxuGRlWHDA4981Whg8PW+mNpURsUsGVkMIkXaQevfrz161NpEOiaNbG2097aCAsX2rLkZ4z1P0oA6LFfKnw4GPivrv/XW7/8ARtfTh1KxAJ+2W/H/AE0H+Nc9Z6b4asdTl1K3S0jvpizPMJeWLHLdTjk0ARa54y03Rdb0/RbmO4a6viojZEBRdzbRuOc9fQGr/jRd3hnWFD+Xus5QW27uNpzwPb8qivrLw5qGoW2pXX2Ka8tseTK0oymDkY5xwea2bi706WJ4prm2aORSrK0i4YHgjrQB4l+z2u3QdR5/5e//AGRa9NXxhpjeKX8L7Zxfqm7cVHln5A+Ac5ztOelXNDtNB0SF7fS/slvG7b3VJQcnGM8n0FRHT/Dg1WTVytn9vkXa8xlBJG0LjGcdABQB8q/EnxiPEviJrKW5nh0O2l8rEI3F9pOXxnkk9PQY4zXq2nap4d8Q+D9Y8PeHoLiEW1kZcGIbpCOcnH3mJUZ+tdc3g3wDGMtZaco9TcEf+zVr6FZ+ENCkmk0p9PtnkAV2WcHI645NAHzp8PfFOl6X4G8Sabdz+XdyrI0MZH+s3xhAB9COfY5rr/hHexeF/A+q69fH/R2nJRB95yAFAGcA5JxXpV94c8C31615cQ6b5zAh9s4RWJOckAgE+/vW5fReF9Q09NNuZdPkso8bIfOUKuOmMGgD5FHiOw8SeIv7V8XTXL2y8xW1soKgAghOTwuM5xyfWvsPwhrem69pMdzpKOlnGfIRHTbt2gDGPTGK5KDwl8P5S3k2mnNt67bgn/2auy0iLQ9FtfsmnvaW8G4tsWUYyep5NAHzj4lWT/hdVmXYFTcWxQDsNi/1zX1hXHPpnhiXVxrDpZNqO5SJ2lBOQNo74zgfpXSfb7P/AJ+4P+/g/wAaALtcJ8Q/E83hLRV1KGz+1MZ1iKkkBQQTkkdBwB9SK6831oOt1B/38FV57vTbiJ4Z7i0kicYZHdWVh6EHrQB8p+N/Fug+K/CiXc1nDF4jMqxEImWRQSchj/CRx65OPevdvhGt4vg2wF5u/iMO5sny9xK//W9sUsfhPwVFqAvUtrASr/B5o2A5znZnGa7iO/09VCJd2wVRgBZFwB+dAHzX4qH/ABePTz6y2/8A6CK928V+LdM8Ki2bUvO23DlVMabtuB1PPT6ZpZ7Hw1d6lDq8osnvowCk5kAYY6Hrz+P9Kl1mx8Pa2IhqQs7kRNuQPIOD+dAG88iTWbSxnKPFuU4xkEZFfN3wGH/E31v0Cj/0I19Grd2PlhVubfy8YAEgxisDRdM8N6LJNLpaWds8wHmGOUcjPHGfrQB4t8YvH80M0/hzSpDGQoF3OAQ3PVAfTBGSPXHrWv8ACDUvB+nwQ6dp9752r3Q3TPJAyEtjOwEjGBzgZ7E16HqPhjwjqV1Jd3trZzXEp3O7THLe/wB72o0rwr4R0y8jvbCys4riIko6yklSQR3PuaTE/Iv6f4w0XUNYutHt7pmvLXeJQ0bKoKHDckY4P8q+TPG3jBPGfiGCC7u5LLQY5ArKMv8AKPvNhRkk44/CvrGDQvDMN3d3kdtZi4vA63Dl8+YHOWBBOOaw28C+ByVb+zrMbTnidhng9fmpjPO9T1Lw9rfgHVtA8JKzG1gjmdDCyMyq6lnJx8zfLzXnWg+MLLTfhxqmiHm/nmKJGc8o4GWzjtgjH0r6k0XRvDOiSSyabFaW7yrscrLncPTk1g3HgXwVdah9ue0tvNLBmjSciNm/3Acfh0P50AcV4C1aPwV8N11TU1K/aJne2iHJkLD5R7Z2k/SvLPD2u6V4n8Sya1411TbHCd0FmYWePAOQnAI2j0PLd855+tNZ0nRNbsorLUIYJrWJ1eOPftCkAgY2kdiRjpXMN4C8EsOdMtMZB4mYf+zUAdto1/Y6pp9veabIklm6/umVSowDtwAQCMYIrwXwy4f4x61tIIEbjIPcBM17rpNrpmj2UOn2HlQ20QIjjEmcZJJ5JJPJJrE0/wAO+G9P1e41m2hgTULh2d5fOJ5b72ATgZ5J470AdpRUMc8UpIjlRyOoVgamoAKKKKACiiigAooooAKKKKACiiigAooooAKKKKACiiigAooooAKKKKACiiigAooooAKKKKACiiigAooooAKKKKACiiigAooooAKKKKACiiigAooooAKKKKACiiigAooooAKKKKACiiigAooooAKKKKACiiigAooooAKKKKACiiigAooooAKKKKACiiigAooooAKKKKACiiigAooooAKKKKACiiigAooooAKKKKACiiigAooooAKKKKACiiigAooooAKKKKAKMn/H7F/un+tXqoSH/Tov90/1q/QAUUUUAFFFFABRRRQAUUUUAFFFFABRRRQAUUUUAFFFFABRRRQAUUUUAFFFFABRRRQAUUUUAFFFFABVP7Bac/6LDknPMYq5RQBTaws2GDawEe8Ypo0+yHSzt/8Av0v+FXqKAKJ0+ybrZ25+sS/4U0abYDpZWw+kS/4VoUUAUf7Osj/y52//AH6X/CkGnWKnIsrcH2iX/Cr9FAFX7Ha4x9mhx/uCk+xWh/5dYf8Av2Kt0UAVfsdr/wA+0P8A3wKDZ2xABt4SB0BQVaooApixswQRawZH/TMUh0+ybraQH6xj/CrtFAGf/Zth/wA+Vt/36X/CgabYjpZwDnPEYrQooAzf7LsOP9Dg4GP9WKX+y7AYxZwjH+wK0aKAMttI05gAbKHj/YFPGl2Ax/ocBx6xg1o0UAZjaTpzYzZW/H/TMU9dNsVUKtpCADn7grQooApfYLP/AJ9IP+/Ypp02xPWztyPQxj/Cr9FAGeumWC/dsrdfpEo/pT/7Ps8Y+ywgZzxGBV2igDOGmWAOfsdv/wB+xS/2bY4A+xW5x6xA/wBK0KKAM0aVp4JIsrfnH/LMUDSrAf8ALnB+KA1pUUAUP7Nsf+fK2/79L/hSf2bY4wLSEc54QCtCigCj/Z1kP+XO3/79L/hTf7Nsc5+x2/XP+rFaFFAFBtNsmGDaQkZz9wUwaXYAYFlB/wB+xWlRQBm/2Vp+c/YrfP8A1zFL/ZdgF2izgA/65itGigDPXTbFCStpAMnP+rFJ/ZdhtC/Y4AB0wgFaNFAGedMsSAPscHHT92KT+y7Dj/Qrcc54jArRooAoDTrEZxZ2/P8A0zFDabYMMNZWxHoYl/wq/RQBnDS9PBB+w22R0Pkr/hTv7Nsf+fK3/wC/S/4VfooAz/7MsOf9Ct/+/S/4UjaXp7YzZW/BzxEBWjRQBmnStOP/AC423/fpf8KedNsWABs7fjp+7H+FX6KAM8abYL0srYfSJf8ACk/sywzn7Fbf9+l/wrRooAz/AOzLA/8ALjbf9+l/wpraVpzjDWFsf+2S/wCFaVFAGYNJ05TkWFsP+2S/4VINNsR0srb/AL9L/hV+igDMOlacRj7DbfhEo/pSNpGnMcmxtyf+uYrUooAyho+mj/lxt+ueYxThpOnqSRZW+T6xitOigCg2m2L43WcBx0/dioxpWnhiRZQZPrGDWnRQBm/2Vp5/5cbb8Il/wp402xHSytv+/S/4VfooAzTpWnHrYWv/AH5X/Cj+y9PBz9htv+/S/wCFaVFAGcdMsCDmyt+mP9Uv+FINK04HIsbYf9sl/wAK0qKAM0aVp4P/AB423/fof4VHLo2mSkF7G3JAx/qwK1qKAMaPQ9LjYMmn24YdPkBp/wDY2l4I/s6156/uV/wrWooAxf7C0rGP7Pt/+/YoOhaSRj+zrXrniICtqigDHGiaWP8Alxg/75pv9haXgj7DCM+i1tUUAYw0PSx0sIP++aP7D0v/AJ8YP++a2aKAM+z02ysWZrW2jhZhglFxkVoUUUAFFFFABRRRQAUUUUAFFFFABRRRQAUUUUAFFFFABRRRQAUUUUAFFFFABRRRQAUUUUAFFFFABRRRQAUUUUAFFFFABRRRQAUUUUAFFFFABRRRQAUUUUAFFFFABRRRQAUUUUAFFFFABRRRQAUUUUAFFFFABRRRQAUUUUAFFFFABRRRQAUUUUAFFFFABRRRQAUUUUAFFFFABRRRQAUUUUAFFFFABRRRQAUUUUAFFFFABRRRQAUUUUAFFFFABRRRQAUUUUAFFFFAGfL/AMf0X+6f61oVny/8f0X+6f61o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CT/AI/Yv90/1q/VF/8Aj8T6HFXqACiiigAooooAKKKKACiiigAooooAKKKKACiiigAooooAKKKKACiiigAooooAKKKKACiiigAooooAKwvE+rroOjXmqPEZVt03bAcE8gf1rdrz74q/8iTrH/XIf+hLQBe8C+K7bxfpP2+CIwusjRyRMwJUj6diCKWw8TpeeK9S8Oi2ZXsoUlM27htwU4x/wP8ASvnrRVf4b6poWpxuTpGt2kX2gyHdsJCljx0xuBHtn8PRvD91Afij4lulmRoBYRv5incu0JFk5FAHuNQXUwtreWdgSsaFyB3wM18pt4iv/G13c3c3i2Dw/YxuUtrdZSHI7E4IPPqT9BxXV+EfF9zOuu+H9R1SHU3gtHktbyI8TLsJIzjkgEfkeuM0AeueC/Ea+KdJGpJbPbqZGQIxznHfNdZXx98P/DXinXdDlk0/XpbCzhkKwxJKy736t90jA5713Nr4u1S5+FF9qkN1N/adnKImnwC3+tQ56f3HAoA+iKK+U7qz8fadoMHi+XxJM7BEma0LnaI2HBZeFJ5GRj8cir8kfjm+0BvFk3iBrcJH5yWsbFVMYHXC/Lk+hH5UAfTtFc74S1Rtb0HT9RkXbJPEC4/2hwf1BroqACivH7jXrzTfiammXV5MNOvrVfIiZfkEmMYHHqp59TioBf6prPxIv9Lg1Ke2sbC05WI5VmZByRjGQZP/AB2gDr/Gfi6Hwz9ihFrLd3l7Jsggj4LcgdfqQPxrtIWZ4kd0KMyglT/CfSvFfBHiNLjwrd6jr7Rz3+jSSBnmjDSR+gzjqSMZHpXPy+Jdb0/4Xw6ub2WS/vrhlM0vLRqWZfl9OFyPrQJux9HVxF14sig8XWnhr7K7SXERk87cAFwrNjHf7v6143oVv4pmtLbUdB8Ytq8zyL9qtCQfKB6/609B9B7V0mrAf8Lk0bBOfsr5yP8ApnJQF1ex7vRRWL4jhu7jRr6OwmeG7MLGF067wMgfj0/GgZtUV474b8aTr8Pptb1Ni15aCSJi+FMkgPyD68qDx2JrgotY8R6Honh7xNc6veT21zcEXdtNhhsLHBHGeVX8CfegD23QvEp1jWdT06OzZYbBij3G/IZ8424/A/lXZV4t4w1W8/t3QvD3h0/ZBfOLueeBAAYyeTgewJPTPFc98QtN8YaSmqa2nisQ2CSF4oBIyHaT8qAAYyM4Hr7UAfQtxKIIZJSCQiliB7DNcx4M8SReKtLOowwPAnmtGFcgnjHPH1ryz4Vy+J7/AEm/1TWr6afT5Ld1tklb5mI6sD1A4IrzvwV4u1Gy8PWvhzw7EJNZvLtyHIz5S4BzgjHY88gAGgD7DorwPxxc+IPCngSy36rLJqZuwJ7kMScHcdoPpwo544PrWz8R9c1HTPBNjf2d1JFdu0BaVDgnK5P5mgD2OivAPHPiDxLFqnhuz0O78u41C2BZSqlS5/iOQemSfwrndauvHXhDVNMsBryahNqWURZU3KjZUZ5GcAnr9eKAPqGivnd38XeENf0ZtT1wajb6hcCB4STjkqCcEcYLZBHp6Eiuv8Mapf3Xj/xHZT3cslpbxp5UJPyp93oKAPWaK8l8Pa1f3nxE1zT5rhzaW9uPKhz8qn5OcevJ/OvT7+SeGzuJLaIS3CRM0UZ/jYDgfiaALdFfNs+heL9RtY9R1/xgmk3JZjb2sjiJQVPGdpA/RuMepr0f4W65e61o06380dxNZXDW32mM5EwUAhs9+vXvQB6X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WGbxD/s1eqm3/AB9r9KuUAFFFFABRRRQAUUUUAFFFFABRRRQAUUUUAFFFFABRRRQAUUUUAFFFFABRRRQAUUUUAFFFFABRRRQAV578VgzeCdXChyfLX7i5ON65/DHX2zXoVIQCCCMg9jQBwR0KHX/AtppNyMebYQhSeCjhFKn8CBXinwh0e9sfE+taTqqSRTCwMTgnkLuUAqehGDwa+qQMDA6U0IoYsFG49TjmgD420q18N+Er/UNI8YaHJO0cpNtdBWPmJ243AYIwcj6GvRfA62Gpx69d6R4Xj07T/skkVvdsWMkpIPQE9COePpk19AyQxSEGSNGI7soNPRFRQqqFUdgMCgDx/wCCiFfBKjezZmlIBBGPYevrx615VpKyP8KPE+YsH+0AflU8gSREn378+1fWiIka7UVVX0AwKb5MXlmPy02Hqu0YP4UCPHPiJZm6+F+FcKYra3k5HUDbxVlz/wAWnJ/6hf8ASvXGjRk8tkUpjG0jjH0oaNGQxsilCMbSOMfSgZ5H4G8Q6do3hHw1BfSskl6rJDhC2SHxzjp94V6/UPkQ4QeVHiP7g2j5fp6VNQB418Z7O7GmafrFhHuuNOu0kOEydp4HTnG7HHvVr4PWMo0SbWLxB9u1O4eWR2B37QxUA56DIJx7160QGGCAR6Gm42oQgAwOAKAPkn4iaPdQ+NrzS7OKNY9fELLxgBtw3N1xncrE/wC9Xt3jKW78MeEYI9L0+G+jt/LhmhljLgxAYJwOvIGc+prm/CvhnxHfeKj4g8WLFm3iKWsSlGVTnggDOMDJz1yR6Yr2/rQB8X+IZPCmpwp/wiml6hHrM7hhHGW2x5+8AMn6ccc/hXpP2W8tviT4ZW4V2li09UlfZnnynUk49885/lX0EsMSnKxoD6hRT9q7t20bvXHNAGTYaxaX99e2MBkM1mwWXchAyRngnrWxTQqqSQoBPUgdadQB8jeJLS8tfFN74Ks1K6fql7BOoP8AACMsV9s5z7IK+gfG2gW+p+ErvTQhxDb7oAoyVZFyuB36Y/GuzMMTSCQxoZB0YqMj8a43x2viN9M8vw7HDJLJmOVXIDhSCMqSQARSsKx5B8DYJtXvLrW74mSS0hSygck8AD+eMD8feua8XeINP8QeOHtfEj3NvoumyPGsEeSXZTgk4GcNjtzjoR1r6L8CaAfDXh6106Qq065eZl6F2OT+XA/Cuna1t2Ys0ERY9SUGTTBM4PRvFWga5a3OmaO7jyrViE8llVVAx/Wvn/wz4Mm1PwOut6RHJHrlrdu8UkbENIgwCB2yOcfQjvX17FbQQkmOGNCRglUAyKlREjUIiqqjoAMChOxSdj5x8Z6pc+LfhnFfiCT7RBcAXShPulchmx6cg+2fauX8a+MrPxH4Y07RdPtLxpIvJ86Ux/KhC4wMEkknPpX1qkUaIUSNFQ/whQBTVghX7sSDvwooEeG64jD4heELWOKYi3tclmQjjDD9Mc+mab8US6eMvB8iq5AuBnYcfxp3/P8ADNe8FVLBio3DocUjRozBmRSy9CR0oA8Z+K0Ukur+EdobaNRXOBkfeX+gP61zVzr0Xg/4j65e6pbSC0u4Y1SSFMj7q4+pODnnqDX0aVVsZAODkZHSmPHG5y6K31GaBWPnv4aX7av4+1/U1tZ4IZ7fcglUg43Jj8wM17j4g8/+xtR+zM63H2WXyihwwbacYPY5rVCKpyFAOMZAp1Az4q01/Cdvo0Ml5omo3munI2S71jllLHA4PPY46nFe0/BD5dK1VWt/szG/aTyNpGxSq4AzzgYI/CvZ/Jjzny0z67RT1RVJKqAT1wOtADq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k3/AB9p/u1dqk3/AB9r/u1doAKKKKACiiigAooooAKKKKACiiigAooooAKKKKACiiigAooooAKKKKACiiigAooooAKKKKACiiigAqGWeGJ0SSWNHkOEVmALH0HrU1ePfGXSLm70a31WzcLPpcom99vGSPcEKfoD+IB65NNFBGZJpEjjXqzsAB+JrF8QasNM0m/vIFFxPbRbhEpydx+7kDnHf6V4p481yTxToHhnS7OSAy62yGZg2REy7cg+mGY/98mtCG0bwr8S7GKCaR7TVLNYXRnyQUTaCR/wAfm2PSluLe56h4WvtRk0qB9fNvBqMitK0KnaVTtkE9fX0rpLeeG5iWWCVJYm+66MGB7cEV8/+FrKLxl4w8T6lctO1okbWURB42spQ7T9ATj/AGsmpvAOszeGfDev6bevG1zoryNFCWwSp5B/3Sx/WmM99SRHzsdWwcHBzg1Vi1Cymm8iK7gebn92sgLcdeM18tw6lqOjfDx7xJHS/wDEF+xVkfkKepB7ZwR68/lr+JvhjBofhltVs765Gr2aieWbfjecjdjH3cckHrx70Ae4a7c+IIb/AE9NJsrSezd8XbzOVZFyPu8+mexrpJ54bZPMnljiTONzsFGfqa+VPEGsy6rP8Pr15GaRyokbd95lkVST78H8zVD4ia5Y6n43vNP8SXl9FpNhgQwWihtzbRknOMZyecE444oA+u4JorhBJDKkiHoyMCPzFS18pfD3XNN0/wAZ2mn6Bc38mk3sZSSG5wNkmCQQM+w/M9a+r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txdr7rVyqbf8AH2v0q5QAUUUUAFFFFABRRRQAUUUUAFFFFABRRRQAUUUUAFFFFABRRRQAUUUUAFFFFABRRRQAUUUUAFFFFABVW+tY721mtZhmOZCjDjoRjvVqigD5r+FXgvVdL8SXVxrFpIkVmjC3ZzuUuTjKnuMZ7d+1dJ8dNOifQYNVUsl3ZTL5bpwcMQOvbnB/CvbfMTf5e9d+M7c84+leT+LPAV14m16O4utauP7F+VpLDe2NyjHyjoM+vXk0AbHwq0t9K8G6ZFLGqTSoZ3x33ksuffaVH4V4/wDE7wVrN/4tM+l29w1pqSxrcPGPkU5Cnd6D5Q3PvX1BGixIsaDCKAqj0Ap9AHl/j3wSuu+E4dHsCqTWQRrbf3KjGCfcE8+uK83utQ8f+ItFj8OS6JJDPJmK5vpRtV0GCOegzggkZz2619KLIjsyq6sy9QDkipKYz5d8b6dHoWueBdNUlltwELZzli6gn8zW14s07XvDHi648QaRpB1ezv0Anh8vzCrDAxgDI6ZBweprq38B3174zTX9U1b7TZ20vm2lrg/u+4HPAwcHjrgV67SEeQ+Er/xHreuG7m0ZNH0mDKmKeDbLKSDggkA9xnt29a9eoooAKKKKACiiigAooooAKKKKACiiigAooooAKKKKACiiigAooooAKKKKACiiigAooooAKKKKACiiigAooooAKKKKACiiigAooooAKKKKACiiigAooooAKKCcdaKACijN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Mj/Sl/wB2rlVW5uV9lq1QAUUUUAFFFFABRRRQAUUUUAFFFFABRRRQAUUUUAFFFFABRRRQAUUUUAFFFFABRRRQAUUUUAFFFFABXBfEzW7nw/4WvL6z4uPljR8/cLHG7p2rva4nx/qeg6foxj8RK0ljdSLCY1BJY/eHQgjG3ORQB4/4f+Hs3iPSYdcfxXePqVxF/rUcsIz/AHCc546EcV6N8OJtftLO50zxFbyqbE4jvJWysq5P8R6gDv6Vx8XwwaCL7d4W8Q3dmlwqyRxux27W55I6jB4yD9awpfEmvy+FfFWh6xKDqNgiqblcEujthlOOOV4z6N6igLnpdz8UvC9vqDWRupJNrhDPGm6LnvuB5A9R6d6Z8QfGVhYeEHv7O7lc3ytDaTWxIO/nnPGMYPvT/APhnQj4P09TZW1wLm3DzSPGCzMw+YZ68cj8K870SFYvA/i7TWk+022nXEyWpkAOwYPI9+p49TQJ3PIdP8QW+gaQt5pmsak2u3KtHcIwAjjXdnIJzkkAc/yr668I+MNF1/Flp9+9zcQRKXMsbIX4wTz1OeteCeKLW2T4QaPMlvEsrTqxcIAxOXGc1u68kXhfUPA/iK2gENu1usF0yjCBSqjLH1IduT/doGe2J4u0V/ED+HvtWNRTjYVO0naGwG6ZwentV6fxDpVvq0Wjy3qLfyoXWHBPABYkkDC8AnkivkafUJl8UL47Gz+z/wC2DCdqMT5YAG78UJ/HtXq3g6Gy1zxB4q8VXMbPp+Ggick/MgXDkf8AAQMfWgDrdX+KfhjS7yS0a4muHj4Z7ePegPpnPP4V2Vt4k0m50Z9biu1bT0Qu8gUkpjqCoGcj0xXzXo+uWX2eXT/DPgI6lakMWubtd7yYPUnb24wAf1rQ8GM7eAfGiyW627iaUNCvSM7R8o+nSgV1e3U9l0j4heHdZ1aPS9PupJppFyjiJgh+UtjJ5zgHtVa/+Jfhmw1RtNmu3Lo+x5Uj3Rqe4JHp3wK4LSLe30T4RzajYQRxXstszPOB85Zm2E7uo4PGOleceCv+EmGggab4Q0+9s7gNi5lj3O5yVJyX9sdAOKAPsSzu7a+gWe1njnhbo8bBh+lWq8c+Del61o+mXtpqto1vH54khDsCeQA3Q9OB+tex0DCiiigAooooAKKKKACiiigAooooAKKKKACiiigAooooAKKKKACiiigAooooAKKKKACiiigAooooAKKKKACiiigAooooAKKKKACq15cxWdrPdTEiKGNpHIGcKBk/yqzUNzBFdQS28yB4pUKOp7qRgigD4y8e/Em88S3Qh02Wax0+A5Ta+15W6ZYjp3wK+qtP1VLPwpaarfyO6x2Ec8z43Mx2Ak+5NeA/HTSdO0TR9IttNs4raLz5GIjGNxIHJPU/jXvXh60g1DwhpdrdRiSCbT4VdCThgY144oA+YLrx9qXiPxrpMyPNbWK3kSRW6SEBk8wZLepPf8u1fY1xPFawyTzyLHFGpZ3Y4AHrXyl8RILOx+Ivhuys4Fggt1tkCooxnzSR9eo5PNbXx58TSo8Hh2FWRGCzzSA8sOQFHt3P4UAYF/8AEXVdU8b2X9nXctvp32qKBYQ2VkXeASw75yfwx6V9cV+f01/o1trGi3GmQTJbWawm4MigPJIrlnbgn1A/CvvHStQt9VsYL61YtBMu5SwwfoRQmJO5oUUUUDCiiigAooooAKKKKACiiigAooooAguriK0t5bmdtkMKGR2wThQMk4HtXyB4w+Jup6zrEf8AYd7NZWERVY9vys5bGSw74ORjpj619gXMEV1BLbzIHilQo6nupGCK+RfjNpdlo2saJaadbJb26xbvLQdT5h5J6mgD3r4heKJvDHhcahAqtdzFIYSwyA7KTk/QAn6189WuofEOzsdP1tLu9uILlwYotxlLj/aQDoa7z9oHzP8AhF9HAP7r7Su7/e8tsf1rya7sda8JeGtE8QW+t3Mcl4xCQI52ouDtPXB47Y70Ae//ABE13xQnh/T/AOxNLvUu7tN1y0UJZ4MYyoAyQST19BXm/hTxd4q0DxTbaLr00lyLt4Y2imcMYzIVwwPXIzgjOOvtXvmg+JLW50PTLjU9QtLa7u7ZZCryqhYnjIBPr6V84a7p7fDnxxp99Iw1RJ/3xM6/NyxBxyfmHUGgD7EoqKCTzoY5QCodQ2D1GRUtABRRRQAUUUUAFFFFABRRRQAUUUUAFFFFABRRRQAUUUUAFFFFABRRRQAUUUUAFFFFABRRRQAUUUUAFFFFABRRRQAUUUUAFFFFABRRRQAUUUUAFFFFABRRRQAUUUUAFFFFABRRRQAUUUUAFFFFABRRRQAUUUUAFFFFABRRRQAUUUUAFFFFABRRRQAUUUUAFFFFABRRRQAUUUUAFFFFABRRRQAUUUUAFFFFABRRRQAUUUUAFFFFABRRRQAUUUUAFFFFABRRRQBUP/H0v+7Vuqp/4+R9KtUAFFFFABRRRQAUUUUAFFFFABRRRQAUUUUAFFFFABRRRQAUUUUAFFFFABRRRQAUUUUAFFFFABRRRQAVz3inQLTxNpE+l3u4RS4IdMbkYHIIz/nBI710NFAHzq/gTxvpkY0rSPEgbSiCoLnYyK3UY5Pc9D+VeheFPAOnaJo11YXAF3PeqRdzuM7+uAAegGc/XmuuvNe0ixnEF1qdnBKcjbJMqkY9cnj8a0ra6t7uPzLaeKaPpujcMPzH1oA+ex8OfFunO+maP4naHRpB1diGQHqAB05J6EZzXplv4MtrDwlc+H7BlSSeFled15dyOWOP8gV6BRQB5PqHgF7/AMC23hmW8Cz2+GSZB8pYEkZHXGDUc3gjUr3wM/hvUNTiubtXU29yykiNVYED1PG4fjXrlFAHjU3w6mPgBfC0V9GLgSCRpmUlSd+44HUDFdToHhJNP8Gr4auZvMBhkjkljGOXZjkfTd+ld5UU00UC75ZEjXONzsAP1pWE1c+ctP8Ah74z0520ez8QiDQmkPzxnD7DycDGQfxrsdC+H9xpHhvX9FW+SX+0HcwyuDlVIwN3qeOcV675ibwm9d5GQueSKkpjOW0Hw/FYeGrfQrzZcxrCYpf7r5zn+dePHwF4x0WeSw8N6/5Oju5ZBI2GjDdR0PT2xnr1r6KqGC4huAxhmjkCnB2MDg+nFAHL+DPDv/COacbeS6kurqVzJPNIxO5vbPQV11FFABRTPMTf5e9d+M7c84+lPoAKKKKACiiigAoqNJY5CwR1Yr1AOcVJQAUUUUAFFFFABRRRQAUUUUAFFFFABRRRQAUUUUAFFFFABRRRQAUUUUAFFFFABRRRQAUUUUAFFFFABRRRQB5j8TfBUvjOztIYLxLaS3kLZdMggjHbmu70SybTdKsbFnDtbW8cJYDAYqoGf0rTooA8g8aeArvxD4p0zW4b6KOKzEW6KRTk7XLcEeue9epXWn2V24e5tIJmAwGkjDED05FXaKAPGfEXw1i1PxNZ6tava21pF5ZmtxEBvKsT0AxyMDmvY40SJFSNVRFGAqjAFPooAKKKKACiiigAooooAKKKKACiiigAooooAK8T+KfgbVPFOoafeadLbAQLsdZnKn72cjAPFe2UUAcf4s8MQeJvD7aTckI4VWilxny5AMBgMjPUj6E18+wfBnXpruK0vtXiOlxMSGV2JC/7KEYB/wDr8nv9ZUUAeNePvhpBr2j2Nvp0vkXWnReVAZDkSLx8rH8M5964/wALfCzV5dXjv/FV+LiO3KskYlMhkI6Ak9BwM+tfStFAAAAMDgCiiigAooooAKKKKACiiigAooooAKKKKACiiigAooooAKKKKACiiigAooooAKKKKACiiigAooooAKKKKACiiigAooooAKKKKACiiigAooooAKKKKACiiigAooooAKKKKACiiigAooooAKKKKACiiigAooooAKKKKACiiigAooooAKKKKACiiigAooooAKKKKACiiigAooooAKKKKACiiigAooooAKKKKACiiigAooooAKKKKACiiigAooooAKKKKACiiigAooooAqH/AI+h9Kt1T/5eh9KuUAFFFFABRRRQAUUUUAFFFFABRRRQAUUUUAFFFFABRRRQAUUUUAFFFFABRRRQAUUUUAFFFFABRRRQAV5v8VPEsvhnw5JPauFvJ3EMLddpPJbHsAfxxXpFeDfHzSJ7zQbbUYSzLZS/vUAz8rcbvwOPzoAd4K+FehjSYLvV4pL+8u4RJJ5khVU3c4G05zggZyec1zt5bXHwx8XaeumO7aNqsixyQyksF5APPqM5HftzXs/gjXrPWdA06eKVFkMKo8RYBldRhhj0yOPbFePfEPUP+Eo8baJoGlssxs5RJM68qrHDHkdcKPzOKSdxJ3O18afEddD1JtG0zTJ9R1NAGdEGVAIzjjJzjB6d6teDPiHba9cT2GoWr6ZqEKl2imyBtAyTkgYx79ua5fwLeWUfxB8XLeGOK78xBAXO3KDIbGfUbDWl411HQL6bWNOs7NbnXjpznzoYg527em4ZOcfoR60xlG9+KN9PfXA0Hw/PqWm25w90oYZx97GBj6Z59q6qfx/aP4KuPFFlCZTBtR7dzgrIWVSpP/Agc+leHfDvRNWvtFMuleME08eYxktSxXYR369xg9K3b7SbfS/hn4lig1uHVS91E0ksP3VbzYycfXOeuP1oA3JfjBcK8N1/wjd2mktt33UmR14OONp56c1o/FfV9CvPC2lalcWcmoWc9yph8uYxEcEnPHoCMetdTqlrbW/w0mt1iQQppXyrjA3eXkH67ufr1rwHxY7y/Crwq0i7T9okAGOwMgB/ICgDotZ8WXEHxL0+6Gj3Xl2duYBBCheSSMqx3AY7Fu392vR/GfxMg0S9XS9L0+fU9UwGeCNT8gxnBwCc9MjHGaynvYn+KGhRk7DHpezL8bmKsQB68H+deW6VYeILzx74ki0LWLfTrrznLNM33038AfKfbt+JoA+gPBPjmHxNNNYXFlNYanAu6S3lB6ccjIHr0PNcJ8PdTj8P6R4uvph5q2l/ISI+jnoMegJxUfhvwvrVv43tNR1fxPp11exIweGOTMrIFI27cDjn+tZVjaW9x4R8e28e4Wy3sjxqDwNpDD9VH4UAasnxguJYlu7Pw5cyWaH9/M5O1enRgCB36+1ekaj470jT/DVv4glZ2guPlijQDez85GCexBrO+HlvCfh5ZRtDGUe2kLqVGGOW6jvXmcPiOLw78PPD1u2l22ozXU0yxJdKDGrCVuTnv8386AMLTPGNxZ+KrvxVq/h+/W1uFVYZCGAhUgKOSAGyv86+sLK6ivbWG6gbdFMgdD7EZr5b8cHxtHoEp8R65p9ur/L9hjC75gSPQe2fbFfQPgQ58LaR/wBeyfyoAxfHXju18HTWUd1aTTrcq5BiIyu3Hr9awPD/AMTo728gttV0m604XThbaV1Ox84A5IHr1HHSud+Ma2reKPCP20/6N5zeZ6Y3p19vX2q78dLmw/sOwRCr3zXANr5T/MFxyQB1HQfXFAG54t+JMOgatcaPDps13eoqGNUbh2YA7eMkHBHaqut/EkWOi2gbTrhNcvoWKWC5LxZ3BWPHQ4BAxnmsbR7cS/Fm4e5iVpVsUfLKpw/loMjH4jP17UeNfEuof8Jp/Y3hvSrCTV47cBry4jHmJlSxCsTjG0r+ZGKAMf4Oa7baNN/Yep6fdWWo30hdZ51IEx7DkZHf2z35r27wx4kg199RijiaGWxuWt5Ecgkkd+O3X8q+ctcj8S2/inw1P4l1K0uLiS7UJaQEZhGUGWwMc59++Oprf8Ta0fh9481C/MMzW2pWhkQbQUeUDjp2DDnofm9DmgD1eLx1psmsatp+1jBptuZ5bpSGQ7cblGO4zj3INeeP8W9RuG87TfCl3c2IYjzxuOQD1GFwOPen+DMaH8P9U8QanYR3TXrtdPA4GJFyAoOQQBkk9D1rDWfx5rOhtex32m6Jo7xb4ok2Rgp1Cg4JHT1Gc80hHv3hfXbXxJpMGp2iusUuQVkGCrA4IroK8m+Cg2+CrUf9NZf/AEI16zT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v8Al7/4DV2qX/L3+FXaACiiigAooooAKKKKACiiigAooooAKKKKACiiigAooooAKKKKACiiigAooooAKKKKACiiigAooooAKa6LIpR1DKRggjINOpCQoJJAA6k0AeNap8H/AA3d3IuLR7vTiByttINvTH8QJFdp4S8G6N4UjYabA3nOu2SeV9zuM557D8AK57W/in4X0i6Ns13JcyDO42yb1U+mc4/Kun8N+LtE8SKP7OvFeXaWaBxtkUe4oAx/GPw90PxbPHc3qzQXKDBmtmCs47Bsgg/ln3q34P8AA+i+EUf+z4pHnfhridg0hHpkAAD6AV3NFAHj2s/CXw/qV/Nexy3dk0xJeO3ZQmT1wCpxnnjpXVv4K0f/AIRyXw7BHJb2UxVpGiYb2YFTuJIIydozxXbUUAZF3pNvd6RJpMpk+zvB5BYEBtuMZzjGfwrkL/4e6PfaBYaDNJdm1snLxP5g8wkkkgnGMcnt9MV6I7rGjOxwqjJPoKytF1nT9ctmutNuBcQK5jLhSPmHUcgeooA4rxl4BtvEl5ZX0d/cWV1aII0aLBG0HI6855POaTxd8O9L8SOl0Zri11FECC6if5nAGBuB6/hg16bRQ0Jq5554K8B6b4UeS5ieW5vpRh7iY8gdwB2z+J96sx+CdOi07V9OSe7WHVJWlmIddyEnJCnHTtzmt6LX9Lmu76zS7Xz7Bd9yrKy+WuM5yRgj6VBJ4n0WLSY9Ye/jXT5G2pOQcE5Ix0z1B/KgZb0fR7bSdJg0q3Mht4YzGpc5Yg9STjrzXHat8PNI1Lw3b6C8lwEtWZ7e4JBkRmJJzwARzyMdMd+a9FikSaNJY2DI6hlYdCD0NSUAeM6T8JNEtoZhqU0+ozyIUEsjFfLB7qB3+ua9S0TTItG02206CSWSK3XYjSsCxHuQBWpRQB4H8XNJg1rxF4WsbhnWOaR0YoedpK5rqvDvwz0TRL5L4yXN7NFjyftLAiIg5BAAHI7elenPFG7KzxqzKcqSMkfSpKAOWg8M2cPiW58RCSdrqeERFGYbFAAGQMZ6Ad8dfWua8a/Dyw8T3S363M1nfgBTNEc7gOOR9O9enUUAeO2Xwl0O0ltblLrUPtUEom87zRl2BB5+Xpkdufeup8aeCtM8YLaDUGmQ2zEo0JAJBxlSSDxwK7migDITRrBdJTR2tkewWEQ+U/IKgY59/frnmvJLD4O6RBd77m/vLmzRw8dqWAXr0b1H0xXuVFAHO+GfD1j4as5LLT/NEDymXbI+7aSAMD24roq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X/L3/AMBq7VL/AJe/wq7QAUUUUAFFFFABRRRQAUUUUAFFFFABRRRQAUUUUAFFFFABRRRQAUUUUAFFFFABRRRQAUUUUAFFFFABXjPxv11tK8OCzhkZJ75wgZeCFHLf0HrzXs1eTfF7wvN4j0NZLNGkvLR98ca8mQHgjHr3/CgC74V0HQfCnhe0a7htot0SSXM9yoJMjAZyT78AVzUtl4SuPGWm69p+u2VrMhIkghI/fuRtHfAznB45/HNHh/xr4Z1/w1FpfiO4hinWIRXNvcFlztOAwbA5OAeDkGvJtR0rw/N410S08HAzoJ0efYzuqkOCTluwUZyM0AeqeJPF/iS/8VyeHfCkMDG2H7+d1yAcc7iRgAdPc/lV3wz4u1+08Rp4b8VW0Ec0wLQXKHarnGQB2OcEdjnisTw3rFn4a8d+J4NYf7Gt5IskMko2qygsc59Dms/xDfReN/iBotvoxE9tpwLzXSrleTk89wMAD1JNAGufFPi7xVrV/b+FUtrewsmaM3FwuVkYe+DyecAdsZxW14Q8ezy6bqyeIoRbalpKlp1xt8xexx2OcDjg5B71yPww17TfCtxrOi63dLZ3YvGYGUEIwAA6+/UeorE1G3k8Yah4z1DSY5JIHhiWKVRgP5ezKjOOoQn6fWgDafxF8QtY0e716wtbUaY28R23l5kaPoWUck9z16g4GOK5bwh4l1Lwx4KsdQs443tTqTx3KMuSQQCMHt0b8cV6L4e8deHbXwNbw3WoxxXKWphaAAs+7BA4A78c9Oetcj4G0aPWvhXq9u20OZnmRiB8rIFIOcf7OPXBIoA634mePdQ8O6vo9vYNGkE8Ymm81AQylsY9uAenrW3448ZXWmatoGm6QYpXvpVaXjP7skAD2ByTntivD/DlpN4ys9a1DUl3Jpeji3hYgHayKSvvn5Sc+5rqPgpBea9rTa5d+WY9OtVs4jtyScYBz67c5PvQB6Dq2syXOpeNdHaCFI7bTfMWVF2ux8kHDHv978q8w1U7vg1o5/6en/8ARsldhdtjxd8QeOmkA/8AkBa5TU/+SOaR/wBfL/8Ao2SgVj6c0dDFpllGybCsCArnOMKOM1o1l6GQdJsCoIU28eATnHyitS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H/H2fpV2qeP9LP0q5QAUUUUAFFFFABRRRQAUUUUAFFFFABRRRQAUUUUAFFFFABRRRQAUUUUAFFFFABRRRQAUUUUAFFFFABRRRQByureEfD+sTGe/wBJtppicmTbtYn3IwTWppOjabo0Ag02xgtY+pEaAEn1J6k+5rmPFfi9fD+r6Lpv2UzNqU3llt+3ywWVQfflv0rVn1q5TxLb6OmmzNbyQNLJd4OxCOg6Y9uooAu61oOla7EsWp2MN0qnK715X6Ecip9J0jT9Hg8jTrOG2jzkiNANx9SepPua1KKAOf1fw5o2tOsmo6bb3MijAd0+bHpnrita0tLezgW3toI4YVGAiKAPyrk9X8Ww6f4gsNCis7i5urnBcxjiJD/EfXHU+1dtQBx83grw3PqB1GXRrVrosHLleCR329O3pXRWGn2enQG3srWG3hLFjHEgVcnrwK86+IXj3/hELqytU097uW5VmAVsYwcY9zXO2fxXljQvq3hjU7SMH5pEjLKo9SWAoHY9e03RtN0tbhbGyhgW5cyTBF4cn19vbpS6Po2m6JC8Gm2cVrE7l2WNcZb1qhB4isbzQJtcsX8+3jgeUqDhgVUkqfQ8VjeCPHGm+LoX8jdBdx/ft5CN2P7wx1H68dKBHT/2Np32q8u/skZnvEEdw5yfMUDGD7Y4qCXw9pM2mxaXJYxPYwkMkDZKgjkfzNY+t+MLLSPEOmaDLBO9xfgFXQDagJIGcn1BrA1T4kafpPimTQL22lTbJGguFIKjeobJHUD5hQB6mqhFCqMKBgAdhTqgubiO2t5bmRsRRoZGb/ZAyTXA+CvHlj4uurq3tLWeI26By0mMMCccYNAHot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P+Xo/SrdUwP9KP0q5QAUUUUAFFFFABRRRQAUUUUAFFFFABRRRQAUUUUAFFFFABRRRQAUUUUAFFFFABRRRQAUUUUAFFFFABRRXk/wAV7/xJpllZXnh8ylUm/fpFEHJH8ORgnb1B+ooA4/4wtjxX4RXHWcf+jErpLq9uh8WLO0FzMLY2LFohIdh4Y8r06ivO7vVbj4h+I/DUtlp13CtjIGuZpIyUUhgW5AwPu/qBxXot1Z3J+LFpdC3l+zrYkGXYdmcN36UAeWeFdC8R+Mb/AFbf4ov4LezuXRWWR2DMSeF+YADgceh6V0Xhu/1+/wDD/inwybue41LTjiC4jky7KDgoD1/gOO/zEcV3PwmtHtoNbLwvCJNRkKI0ZTC4GMA9v8Ky/htZ3MHi7xdJPbSxxyTjYzg4cb35BPX6ds0AZc3i9YfhVHeT3k0moTI1ormT96ZMkZznPC4OfpXr/g+C5t/DumR3ckklwLdTI0jFmyRnBJ9M4/CvmJNAu4PH0XhbMbWY1H7eCgx8u3d17YUYx6/hX2D0pWEkfOPxeWJ/GXhVZmCxlxuJ/wCugr6KkjSWJonUNG6lWU9CD2r5r+ONvctr+g3MVlc3EUKln8mMscBwcZxwa6zUvipBDEYrLQtYluWQhA1sVAPRSR1Iz/KmhpXMLwtapptn8QbG2cmCBX2RNxsBSTnP0GP+AivNtBsbnwho+h+NNPlkkE8jxXUJTKhQ5Xr2Bx+eK9X8G6Jf2XgnxFqOoRyR32qwTTNEy8gbGIOB0J3Hj6V03wxsodQ+HdhZ3kIeGZJldGHUGV8Hn8CKAOE8Y3emeIPFngjUbabbBcvxKRzlXBVCPXdkfjXNePtHTV/FPjCUIWlsbSGePBx0SPd+S7vy7UzQPDOp6B8QtM024jnms4Lh3tpChKFCpO4dgeBn0Ir1HR7UXHxM8VxyofKlsoUPHBBRB/Q/lQBmeJPFIuPhXHdRyqtxexLaEZ5zna4x1PyhvzzWX8IdKTRvFetWUbMyx2kP3xzkhWOfxJrivC+jX114wt/DN0kk+n6VdyysMcBeoYn0O1cf73vXrXhFWX4leKsqR+7jPI9QpFAHtN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x/x9H6VcqmP+Ppv92rlABRRRQAUUUUAFFFFABRRRQAUUUUAFFFFABRRRQAUUUUAFFFFABRRRQAUUUUAFFFFABRRRQAUUUUAFFFec/FHxJeeF/DrX1gqG4aVYlZxkLnOTjv0oA9EVFQYVQo9AMU6vNvhj4wXxdo3mTtGuoW52XEanr6Pj0P8waTQvEeoXvjjWtEnEa2lnCrRAJhudvJPfO7+VAHpVZmspeyabdJpsixXpjPkOwBAbtnII/SnXWqafaSeVc39rDJjOySZVOPXBNXYZY541lhkSSNvusjAg/QigDyr4feE9U0zUb/AFvxDOlxqtwFjV0bICAAZ6DngD6D3r1msa71nTofNiOoWi3CAjyzMu4N6Yz1rH8B6tc6x4YstSvnUzyiQuwAUcOwH6AUAdjSYHpWZDq+mTyLHFqNpJIxwqpOpJPsAa4H4geLr3w7qWiWdpFCwvZwsjSDJ27gMDn3oA9SIyMHpSKoUAKAAOgAqtcXltalRcXEMRY4XzHC5+maS6vbS02/abqGHd08yQLn86ALWBnOOaQKoYsFAY9TjrUVtcwXUfmW80c0ecbo3DDP1FQSajZRBjJeW6BW2EtKow3p16+1AFwIoYuFAY9Tjk0oVQSwAyepx1pkMsc8aywyJJG3KsjAg/QivE/E/wARdR0bXbnRI9Nge5Msa2rySYRkYcljng5Ix+NAHuFFRROTCjyBVYqC2DkA455qrb6lY3Unl297bSuf4Y5VY/kDQBfoqJ5oo3VHkRXYEqpYAnHXAqvbX9ndMUt7uCZgMkRyBj+hoAu0VyPi3XZtI0a5vtNtRqFzC4j8mMlsEnHIXJ49K0tAv572xh+3LDDqPlh57ZG5iJ5AIzkcY60AblFZOvXj6fpF/eRAGSC3kkTIyNwUkZ9s14fouu/EnXdJhvrC201oJlISY4ViVYgnBbGcgjpjH50AfQ1FeReEPHk93qZ0LxDZf2fqoIEY6LJxnuep7YznNclqfxPvdG8d3WlXvkf2SkyRlipBiUgEtkcnr3oA+iqK5bxbrL6R4bvdWtAkjxQh48/dOSAD+ua881nx/qOm+B9I8QJbW0l1eSiN0YNsAw/IwevyigD2yiuG+H3ig+K9FF9JFHFcJI0csaNkAjkH1GQR1rznxt8UL3QfFB0WztLSaFTGryOzFtzAEjgjGM0Ae/0U1G3IreozT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mB/pTf7tXKqj/j5P0q1QAUUUUAFFFFABRRRQAUUUUAFFFFABRRRQAUUUUAFFFFABRRRQAUUUUAFFFFABRRRQAUUUUAFFFFABXjXx2DHwc5VQQLiPcT/AAjPUfjgfjXsteafFnRbzXfDElrYQPPcrMjrGpAJwcHr7E0AeNaolx4A1DQfFljCz6deWsMd5DH8q58sDHXuPmHbK+9dB4W1y1k8ceKdYsys1v8A2eJ12ng4VCR9cgg+9ezRaHbal4YtdI1W2EkZtI45Y26qwUDg9iD3FeO/C7wHqegaxrlvqdtiwmt2gSVXBWQMR079PbigDyvwze+G7/7df+KLXUtRv7mQnMW7bH9CrZJ+vAwBiuq8F+IJtNsvFFhp7XsVits89g04w0RHUA9ic5/4Dng10NmPGnw9afTdO0X+1tLMxaCTBZwCf9k8epyP512Hh3SPFut6PrC+Jr3yGv0aKG28tSIR/e+X8sZ7ZOaAOI8PfDfTNa8FNqlxJLJq11HJOlw7thG5wCAeQSMknJrIfWr60+G3hvR9Odo7nVJpot6tjKCVgVz2yXXn0zW1anx/o2jjwlbaNuY7kj1BTuRUY5PzdB1PXkDtxWjdeAtTvPh7pVktu0Wu6bLI8KiVVI3SsSA2ccjaevYc0AWNf+E+m2ugNNpLTxarar5wmaQkyFRkrgcA8cEAc4rhfGuv3OoeH/B2qzqZriOWV3PQuUdR29dtddea5471vS5tB/4RiWGaSMQTXbkqpU8Egng5HXBPen+I/BepQQeDdOs7Y3UVhIxuJFUAAsyMc+g4b60AJ8P7E+O9Vm8Ua9KJZbSbZb2QPywkcjI9vT15Oaj07wx/wsHxRrWp65NK1hYXbWcFukmPuHkHjgYweMEkmuh17QtZ0LxfB4g8PWslza3J/wBOthNgMxzkkHtg5HXBHvisi9tPFPgjxDquo6Ppkur6ZqDtO8Svyjk5OFHOckjpyPpQAmgW6eBviGuhW007abqcHmRxu2RG3OD78oRnrg8561y3w28D2fiW51e91d5XjhuWiWFZCPm6kk/l0Ndt4Q0rWvEvilPF2u2P2GKCHZZ27dTkHnB5GNxPI6n2rqPhdouoaLZ6nHqEDQvLes6BmBLLgc8UCPMPBl/eeFJPGGkJcSy22m28ktuHGCrDgEemcgn860fCfw507xL4aOq6tPcXGq6grOLlpTmIgkDA6HgDOc+2K29J8IXtx4n8Vtqdq4sdQiaOKRmBDAkEEYORjA/KuesNT8eeGNOXw4vhv7SyKyW95BuZQDk5LDjjPGdvSgZT8fXmp+FvDmheGrjUZDKzsJprUsGaAHAQHuMNjH+yK4TU28LwxQ3fhptZtNRtyXjkaLeJGwCATnjj07HkGvTdd8BeIbjw9pt41zJfeILSZpZBNMW+UnIVcnHBA+uT6AU4eMviHqqx6dZ+GXsbpiEe8lhbYvP3huG0f+PewoAyfGz33iWXwSZZBa3d+GWTy3KlfmUH3GQf507XvC9p4F8V+GbrRZ7iMXN0kMqO27KllDc+4Jz+mK7zxJoetXOveD7iXdeCzc/ap0UBQ2VJbA6A4/SrHxF0jUdT13wtJZ2kksFverJPKuMRgMpyfwB/L3oAxfD81v4d+JGu6fPIYYL2IXEAIwrNgMwAHf73/fJq/wDCtH1S/wBc8UNGI4r+fy4U3FjtXqcnscgfgelct8f7SWD+x9XtZjFdI7267PvEMM8fkR/wKva/Bultovh3TdPkYmSGEB8jHzHkj8CSKAG+NSw8MauVGT9kk9em056VifCqNYvBOkKowPLZvxLsT+prpPFNvcXeganbWqB55bWSNEP8RKkY+teHeGNS8faFocGkx+Fg/wBnVlSZ5BnBJI4BxxmgDb+K3kL4k8IMpxdG9CkgnOzen6ZJrgrrw5beKPiV4h0+4ZkzGWidTja4VMH3HXj3rt/DPhTX9d8Sx+J/FqpCbcg21mh4Vh0OMnaAfm65JrR0Lw9qlt8S9W1eW0ZbGaMhJiRhuF989jQB58PEM0XgnXfCusERX+nxiOPzHGXQOAFHrjjGM8EVT8YuV+EfhsAkBrkA4PUYlruPjH4CutdaLV9IhM16u2KWBcDevPzZJ6jgY9PpVfxL4S1m8+G+j6VDZF762mV5Idw3KPn5HOM/MOPc0hFnwXcf8I74y1bTrmQLa3lol9Gd2QMLlicnr978q8W1S3jurFtbxKW1PXJCjuesS8r+rsPwFeq/FnwRq+pvpuoaRbvJcLbi3uEjkw3A46nGOo/KpvF3g7V/+Eb8LaXY2ZuJ7NszbWAVTxnJPuTVX0sM+h4f9Un+6KkpkYKooPUAU+k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R/x8n6VaqoP+PpvpVugAooooAKKKKACiiigAooooAKKKKACiiigAooooAKKKKACiiigAooooAKKKKACiiigAooooAKKKKACiivKfjJql/pPhV59OuJbeVpkRpYjhgpz36jnHIoA9Wor5w0rwD4lvNHstQtvGd6lzcRLL5bu5QKy5A+9yeR29a674XeK9R1QalpOtMr3ulsVluhgBxuYc4AHGOvce+aAPYaK4CT4ieEo22trcGc4+VWI/MD9a6e61vTLTTf7UnvoEscAifdlTk4GMdee1AGxRXEWPjzwvf3MVrbaxBJPM4SNMMNzHgDkd64zT9Vv5PizqWnPd3DWUdspSDzD5any4znb0zknn3oA9qork5fGHh+K7ns21SEzwKWlVQW2gDJJIGOlbNnqtje6cNTtrhZLIqzeaAcYUkE+vGDQBp0V5B488f2uneF/wC0tEvoZZ5phFA2wkEggvwR2Hr61raF4+0Wfw9ZalqGpwxyOqxznaflm2gsuAD6/wCelAHpNFchY+NPDl/eR2Vrq1vJcSNtRBn5j6A4x/jWtea5ptlqFtp1zdpHeXP+piIOX5xx2oA2aKxtS1vTdLuLa2vbuOCa6bbCrZ+c5A/DkjrXmFz8QIbPx9LpFzqMSaYkWw/uj8s/90tj9enagD2iivLPid4uj0PTJLSx1GGDV5Sqop+YopIyx7Djua6XwPffbdBs2k1OLULnafOmQ9W3HIxgdOnTtQB11FU9QvrbTbSW8vJlht4hueRuiiuMHxE8JHprcH/fLf4UAY+q/D06v4lj1XUNZurjT4pBNHYSElVbjgHOAuQOAMn1r1cDAwKwofEOkTaZ/aq6jbiwyR57PtXIOMc989q8e0LxzaXfiu/uLrxQiaWsvlWloYyBJlQN2dvTJPXvQB79RXiPxE12/wBO8YeFba1vpYbaeUeaiN8soLgYI75Bx7ZzXpGseKtC0WbyNR1OCCbAPlk5YZ9QORQB01FY+k63pmswmbTb2G6UdRG2WH1HUfjXkngvx/pca6y+s6o1ux1OXyIblyzJHxgAYJAHIx0FAHudFc4PE+inSTrA1GE6eG2mYE4DZxjHXOfatI6lZDT/AO0jcJ9i8rzfO7bMZzQBo0VT0+9ttRtYru0lWW3lGUdehFZWs+JNH0SaKHU7+O2kmGUEgOCM464xQB0NFcnp/jHw9qN2tnaatbyzsdqoCRuPoCRg1b1rxJo2hsialqMNu7/dRjlj74HOKAOhormdE8U6HrszwaZqMNxKi7mRcg4/ECum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D/j6b6Vbqov8Ax8t9Kt0AFFFFABRRRQAUUUUAFFFFABRRRQAUUUUAFFFFABRRRQAUUUUAFFFFABRRRQAUUUUAFFFFABRRRQAV4l8fCR4PABPN1Hn8jXttcH8RfDVx4q0T+z7aeKGUSrIGkB2nGeOPrQB5Lo/h74kz6dYiLxBHDaSQJsG8Fo0I4B+XOQMdCfrUOv8Ahqf4f+A9TEV0097qUyR3c65A8vLcD0yCQSeu4+1fRul2zWWn2lq7BmhhSMkdCQoH9Kh1zS7fWtMutOu0Dw3CFCD2PUH6g4P4UAcF4X8JeHJPB1nDJp8DRXNoss0rAF9zKCx39QQfTpivB9N0O98TeB7/AE6xvTIunakxtIXYATKRnaD6nJIGcEmu7tfh543s7J9Gt/FMKaUflxg7tpzkDjI6njdg5rrL74XWE3hKHQra4aG5gl+0pdDPM2MFiPTGBx6CgDyCbUxZLp9n4y8HCzihceXe2kflc9vujDYAyQD2HFUfG9xq8nxD1iTw5vlnntYzuiAJ8owxkkZ9Rj869Fl8CeOdbEOm+IfEUE2lRurOEG5nAOcZ2hifcmu+0jwbLp3jS71tJYxZPbJDDEMlhhFXBJ9Nn60AYfwf0bRD4SE1nGTc3iNFeSMRvzyCo9F7j6jPNec23iCfwx4Q8R+F7lN1xZzG3hbdkGOUnPb03N2+8OBXqumeEdS0Hxhc6ppt1bRaLdktcWpGNvy8kDoPm5BHbivLta0rR/EfxVsRpdzHeQShbi8aNvMjDKCSNwPcKo9MnHsEI1vGehR6V8JrK3mjVp4Wjm3FcFWdsn9Gx+FYnxLjjXwP4QRIkjDhA2zHJ8sAnjuete+ePfDr+JvDlzpcEohlba0bEZGVIOD9cYrymTwH4p1Tw9pelandWgNhdjy2zkrAFCgcDnGDjvjH4MZN8T/DOkaZ4It5bGzSCW0eMxTL/rPmPO5upznP1rO8Xu0vjrwVI7Fna3hZiepJY165488PXHiHw62l2ksccpaMhpPu4BGa4z4geBNS1ddL1DSLtY9S02FY0BOA5BHQ9u/X6UAY3xgn2+KfCMPlr/x8q2/v/rEGPpV9tKsH+LrFrSEg2HnlSgIMhON2PX3qhb+A/FmsalpWseItWt5ZrScObcqBsUMDwUGM8A4/Wtnxd4Y8St4xg8QeHZLdCbfypTIQPXIOQc5GOxxgUBc8t0LUtQn8UeIby08Jw61Kbll3StxAAzAAbsjJAHvwe1dl4L0/XYvHi6nJ4Y/smzuYXjnEbgovGc8erBePxra1fwh4o0nWr7WvCmoxA3zKbi1lAwT65YYOCSR0PJrc8HeGNfg1d9d8SaoLi6aPZHBEx2Rg84PAHGSMDjvk0Aen3NvDdQSW9xGskMilXRxkMD2NfLniS3tvGGtL4U8J6bZQ2Nm+bm/jiUqPXDYzgHI4PJz25r6Q8R213e6NfWthII7qaFo43LbdpIxnPavn3QfAnj7QIZI9M1a0tw8vmOAQxdsdTlTkDHT3oA6f4g6f4V8PeGNN0q+jnkjhkDW1nbSbXuJOhY9f7xyffA7V5N421K+1PQRnwYNJ0+CVWiuCpVwDkANkAnP/ANevWvFHgrxJ4g03Tru5vbQ69Yzl0dBhChwQOmNwIz0xWTqngfxt4stCNd1u3g2NmO1VAVz6krj+tAm7Gf45Xd4k8B5BcCOH5Rnj5l5/r+FdP8PdG07UvEXiPWrxEuL+LUZoYxIc+XH0HH0yM+gNampeCtUvbvwtcG+tg2kqouGIOXAK/dGMdBjnFZ+v+EfE2ma1f6z4Pv4Yft5BntXUctjlvmBBOST+J7cUDMiIReH/AIti206JUgv4MTQwgAKSpbOO3Kg8Y6/nT+Cfh7TryPWtQu7dLmRrprcLOgdQvDdCOpzXoHgXwff6VfXGt67qH23VriPyyQcrGvHGSOTwOgAHPWtD4deGLrwvY31vdTRSPcXbzL5ecBSABnPfikI8h+HunreXvjjw4i4s3MixRjojB2VSM+nH5ViTa5Le+AbDwtbyJFqn9oCylt9+GZcsQT6DcVB7cfl7N4U8KyeF9e8Qa1eXluLS9kLoWbbtBYsdxPA64rzfwzp0OufFjUdTtViubC0fzvOiYMm8rhSCOCc5P4H0pjPorRtPh0rTbWwgXbHBGEA/mfxOTXz/APGW1ivPF3haCdQ8Msio6H+JTIoI/KvpOvMPGfg668QeIdD1SG5hih0+QPIrglmw4bjH0oA4H4rWdpo2s+FJdOtIbZ1uNu6JNpIDJgHHXv19aXxvqehad4vc2uhvrmtui7o3kLxxNxgbSDzjHsOOleg+PfCV14lvtEnt54oksrjfLvznbkHjHU8frXL654S8Vab4iv8AX/DF5as18AskMyjcowvTIweR7fjQByPhqa5uviVpU8/h/wDsSVoZS8Shgso8tgDjAA7fl619Q14f4T8D+IrLxPD4j1zVobyco6yKCcqCpAC8Yxk9BgDtXu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Vf+Plh7Vaqov/Hy30q3QAUUUUAFFFFABRRRQAUUUUAFFFFABRRRQAUUUUAFFFFABRRRQAUUUUAFFFFABRRRQAUUUUAFFFFABVDUtRs9Ltzc31zFbwghd8jbRk9BV+vEfj6u7wgo/wCnpP5GgD0BPGfhpzhdbsj/ANtRXUwTRXEaywyJJG3R0YEH8RXieg/CfwpNpNlNLazvNLbxu7+ewySoJ4Bx1NY/w5ml8KeNNS8FyXbXFoR5lsX42ttD4A91Y57ZXPekJM96s9Ssb6SaK0vIJ5IDtlWOQMUPvjp3/I+lR6nqun6UiPf3kNsrnCmRwNx9q+OPDuu6h4Z8Tapq8YdtLj1BorxAQdwZmxx7dc+uK9L+O93bX+haJdW06yW807FZF5BG3r/9amM931HW9L0wxC+1C2tzKMp5kgG4eo9vetZWV1DKQykZBByCK+UPjTaSX2saBBbASXM1mqJEGAOdxxyeOcn8q9k8G+I7ZvAMGqvKcWlsyy+YckOgxjrznjHrkUCOyGqaTf3E+lLe28txhkkgWQbvRhx39fSsvwt4Q0bwsJv7Mt2R5j88juWYjsMnsK+SfhubtvHmlXdxuWS6lebd03Bg+T9DzX3LQMKKKKACiiigAooooAKKKKACiiigAooooAKKKKACiiigCjqVha6pZzWV5EJbaZdsiEkZH1HIrJ8NeGdJ8M27waXbeSrnLsWLMx9ya6SigAooooAKKKKACiiigAooooAKKKKACiiigAooooAKKKKACiiigAooooAKKKKACiiigAooooAKCQASTgCiuL+Il8un+EtWnMojY27Rqc4JZvlAHvzQB0A1fTG6ajaH6Tr/AI1oGWNY/NMiiPG7eTxj1zXwL4Q0XTdXVnvPEFvpswl2pHODhhjOS3Qd+texfGG+n0zw1oegWt8rxPCvmyI4HmoqgL0/hJ5/AelAH0RY6vp2oSSRWl9bzyRkh0jkBI/CtSvjXSvCj2N/pM/hjxJZyao6gyxtMBsfbkqMfeXqK+xofM8pPNx5m0b9vTPfFAk01dElFFFAwooooAKKKKACiiigAooooAKKKKACs1tV09WKtf2oYHBBmXIP51X8R3yaZouoXsjYWC3d/vYyQpwAfUnAHua+FfB/h608Qm5nvdftNNKyYVZ2+Ziec9Rx70AfoDHIkqB43V0PRlOQfxqvFeWsshijuYXkHVFkBI/CvGfEeja5ZfD7TtJ8N3D3c6yqrz2j7N8XzsSDnpnaOteFeJfCV54L0/SdSOpSxapcktJApw0R69QefegD7jkdY0LuwVVGSzHAFMguIblN8EscqZxuRgwz+FeDeL9F8V+M9L8PpassFrJao92TNtLO2Mll7gAZx7muH8Cq2gfESPSNF1CTUbAgpO6AlMbck4Bxw2BmgD63ooooAKKKKACiiigAooooAKKKKACiiigAooooAKKKKACiiigAooooAKKKKACiiigAooooAKKKKACiiigAooooAKKKKACiiigAooooAKKKKACiiigAooooAKKKKACiiigAooooAKKKKACiiigAooooAKKKKACiiigAooooAKKKKACiiigAooooAKKKKACiiigAooooAKKKKACiiigAooooAKKKKACiiigAooooAKKKKACiiigAooooAKKKKACiiigAooooAKKKKAKaf8fLfSrlU0/4+G+lXKACiiigAooooAKKKKACiiigAooooAKKKKACiiigAooooAKKKKACiiigAooooAKKKKACiiigAooooAK8V+PAz4ST/r6T+Rr2qud8T6BY+JdPNhqHmeRvD/u22nI9/wAaAH+HJo18P6Y7SKqiziJJbgYQZrw/w/cJ4o+LVzq1gyy2FhFtEyDAb93s/H5i2D6Cuqj+Efh2LdsnvV3DBxNjI9OlelaDomnaBZJZ6dbpDEo+ZgBuc/3mPc0AeI/DDT7bVx4y067TdBcXRR8HBxl+npjqK8Z8VnU9Jk/4RG9JkjsboyW8jNuGxgMY9iCDj1JFfZGgeHNO0Ge+nsvMD3svmyh5NwByTwO3U1n+KvBejeKJIZr+NxNECBJE+1iPQ+tAHj/xNS5k8e+EJIVVbgrF8xPB/ecjHoMn865PWb+40u21rwMEdru61Rfs7ghFKOQQDj1+Xj/a9q+j9b8G6TrGpafqVz5y3Fht8kxy7RhW3DP41XuvA+j3XiVfEkjXH25XV9okGwlVCg4xnoo70oqyS7CSsjxy7sItI+KPhrToECxw2yIMHPIV8n8Tk19P1yd54V0u88QWviCUS/brZdqYkwp4IyR+NdXketMYtFGaM0AFFFGaACijNGaACiiigAooooAKKKKACiiigAooozQAUUZpMj1oAWijIooAKKM0ZoAKKM0UAFFGaKACijIozQAUUZFGR60AFFJketLketABRRmjNABRRmjNABRRmigAooyKKACiijI9aACijI9aTIHegBa8m+MdxpcXhwRata3s8Esw2G1YKUcA4JJ4A69jXrGR61Uv7S21C1ltLuJJreVdrxvyCKAPlHWNM8Ap4B+3aaVj1EhNm+4Lz+bxlWA46Z6AD6VyGvxPN4O8M3F0CGLzRByOfKDfKPw5xXvVr8HPDkN4Znnu5oOMQNIAO3UgZwefzr0bWfC+kaxpEWkXVvm0hVVh2t80QUYG1jz049+9AHyT450zRNEn0STw1fGSWSIO8iy7mDZGGOD8p65FfaGlSNNp9pI5Jd4UZie5KivK9B+E2g6RfLeNNcXLxyiSJJCuxcdARjn/AOtXsXAHtQAtFGaM0AFFGRSZHrQAtFGR60ZoAKKM0ZoAKKM0UAFFFFAHnnxTNkPCd5/aL3qWhaMSGzCl8Fx/eIGM4r591Lwv4FPgO41nSrm7+0+YEia6mHmiTP8Aq2Vfl5XJ6ZwOtfWuq6fa6tYz2F5H5lvOhR1zjj614UvwO0UXYkOpXbW4YHyTt5GeQW9D09aTTE09bMi+GfigaB8OJtR1Vz5UFzJHZozcy/KGCL/wLf8Aka870S5s/HXiV9e8U6tZ21nbuFjtHcBigO5UxjBTk5J5PNfQPiz4f2PiDSNO0hLue0tLA/u1TDZ4wM59OfzNcCPgbpq9NYuv++FpjO/1/wCIGgeH7ixsJxM8N3AskU0CqYhGSVGTuB7dhXhPiG2tPAfjbTj4YuC/nInmQl/MAy2Cuc9CADjOffBFe6a78OtK1nQ7DTJndJ7GJY4btAN/A5yO4PXHbtVHwf8AC/SPDeoDUDNJe3CAeT5wAWM/3gB39PT9aAPWkJKgkYJHI9KdRRQAUUUUAFFFFABRRRQAUUUUAFFFFABRRRQAUUUUAFFFFABRRRQAUUUUAFFFFABRRRQAUUUUAFFFFABRRRQAUUUUAFFFFABRRRQAUUUUAFFFFABRRRQAUUUUAFFFFABRRRQAUUUUAFFFFABRRRQAUUUUAFFFFABRRRQAUUUUAFFFFABRRRQAUUUUAFFFFABRRRQAUUUUAFFFFABRRRQAUUUUAFFFFABRRRQAUUUUAFFFFABRRRQAUUUUAFFFFABRRRQAUUUUAU4/+Ph/pVyqaH/SX+lXKACiiigAooooAKKKKACiiigAooooAKKKKACiiigAooooAKKKKACiiigAooooAKKKKACiiigAooooARhuBHqMVzE3hjT52meRrovL95hcuv6A4rqK8i+Mfii68OaFGmnzeTeXcnlrKMFkUcsRnoe2e2exwaAJbmDwbp8ggm1wxOn8H9oN8p/A8H/GujtPDulXUKz215eSxP8AddL1yD+teQeDPhRpup+G4b3VmuhqF4hkDB8eWCTt475GCc+tdL8M/CmveE9T1CK8kibSmX5H8z72DkMB24Jzn3oA7xPB2mRoESW+UDsLuQf1qC68J6NFEZrq4uliQZLy3jgL+JPFeb638Wp/7SmtvDujtqdtb/624UMwPqQFHA9CetbOq+K7bxd8PdaurANFNHCUnhfGU5GfYgjP/wCugDpINJ8PXFi+oQ6rcPZxgl5lv3Krjrk54qax8O6JqUAuLLUbu4hJxviv3YZ9OG6+1eDeCQYfhZ4pbcvzSHufRB2/z68VZ+H/AI8sfCnhCOJo2ub2a7fZboecfLyT269O9AHvZ8G6cf8Al41H/wADZP8AGpf+ESsP+e9//wCBcn+NY9/47tdG8OWus61aTWk9yDss+C5PbGcdsHnHXpXEaL8ZbK7vII7/AE2axtZcgXLHcAe3AHI9SOlAHqf/AAi1j/z2vv8AwLf/ABo/4Rax/wCe99/4Fv8A41yPjb4j2/hPV7SxnsmngngWYzRyDIBZh079M9e9cufjRYwXpivNHu4YCTtcY3Fex2nHGKAPWF8MWK/8tr3/AMCn/wAaRvC2nsOZL3d/eF3JnHp1ry2L4x2hv0jm0i5isZSPLuHbBIzjdgjGOpyDXvakMAwOQRkGgDk/+EVsf+e99/4Fv/jTl8LWK/8ALe+/8Cn/AMa6uigDlH8LWL4zPfcel0/+NN/4RSw/5733/gXJ/jXW0UAcn/wi1j/z3vv/AAKf/Gj/AIRayAIFxfAHg/6XJz+tdZRQBykfhaxjzie+59bpz/WlPhiyP/La9/8AAp/8a6qigDkP+ESsP+e9/wD+Bcn+NPHhWxH/AC3vv/At/wDGusooA5BPCWnoSRNfZJyf9Lfn9aUeFNPBz519npn7W/8AjXXUUAcn/wAIrYc/vb3BOcG6kOP1qM+EdNOMyXnByP8ASn6+vX3rsKKASscqnhexTOJr3n1un/xpH8LWL4zPfcel04/rXV0UAcj/AMInp5GDNfEdebt/8ak/4RawyT5t7k8Z+1P/AI11VFAHJ/8ACK2P/Pe+/wDAt/8AGk/4RWw/5733/gXJ/jXW0UAcmvhaxXpPff8AgU/+NL/wi1gQQZr0g8EG6f8Axrq6KAOSPhPTS4YveEBtwU3chA/WnnwrppH/AC8ht24sLl8k/nXVUUJBY5QeFdNAI3XeGzuH2p+Se55pg8JaZ5gkJumYEHJuX/nmuuooEkcn/wAIpppJJNySepM7f40i+FNOU5DXQPAz9oft0711tFAzlj4YsS27zLvdjGftL5x+dOHhqyH/AC1uz6ZuX/xrp6KAOXfwzYuF3SXZ28j/AEh/8aavhewVgTLeNg5wbp/8a6qigDlB4WsBnEl3ycn/AEl+vr1qwPDtkG3CS63Yxn7Q2cfnXR0UAcrL4XsZQA8t5gc8XT/40weFLAf8t77/AMC5P8a62igDlv8AhGLH/nte/wDgU/8AjUMvhDSpX3yfam9A11IePTrmuvooBq5x48IaUGz/AKURwNpupCMenXpRJ4P0qVyz/amBOSpupMH9c12FZus3b6fpd7exx+a9vbySrH/eKqSB+OKAOVvfDXh6zAeeeSzRxs+a9dA3t8zVVuvDnhu3VLi41CWFJ1wskmoMokGB0JbkYxXyb491bxHr13a6rrdq9pbMfLgj2MkYwTnAY5J5OT/TAr6X8QeDh428LaBAt39kWGCOQZTfnMYGO1AF6LRfCMRJi1gKSMErqZH/ALNWrH4a0Rrbz47+6Nuo/wBYt++wAe+7FfKvizwXDoPiCy0Kwv2vru52hg0fliMscLnBP1PoK7L4mW1z4W8PaP4Us79mWbdJdKODKSRgf7uc8fTPSgD3a30DQrp9lvqdxM4Gdseosxx+DVof8Ilp/wDz3v8A/wADJP8AGvlvxLoUngLUtBvLS4kW6eFJZAwHySdGHcY6jHNfZVjMbi0gnIwZI1cj0yM0Aznf+EWsf+e99/4FP/jTf+ET0/JImvgTyf8AS35/WuuooA5FvCentjdLenByM3TnB/OhfCWmKMA3OOuDO3+NddRQBya+FNOUABroAHIAuH6+vWn/APCMWIziS7GTk4uXGT+ddTRQByo8MWIzia8Gev8ApL/40J4Xskzia959bp/8a6qigDlD4XsT/wAt73/wKf8Axpf+EYs/+e96Ppcv/jXVUUAcp/wi9j/z3vf/AAKf/Go/+EUsT/y3vv8AwKf/ABrr6KAOM/4RCx5zc355/wCfp+P1rIn0Hw+ZjA+tTpMDs8v+0SGDfTd1rQ+JOuy+HfC97fW5YXBAiiYLnYzcbvbHJ+uOtfI+jeHrLWNKk1OXxNbQ61JcZ8m5k2cZ+8WPQ9TnpQB9dN4R06JTI95fKiqSxa8cAD1JzVG10DQLp/Kg1eeeQ5IWPUGY/kGrzT4ozatZ/DjS4Lu7aW5mnVbmaOTcJUw5GSOoPy/kK8YutN0/SrHQ9S0LWjcarJtaaCNfnhl6jA9j8vvj3oElY+w28Lafbo8kl5eKg5LPduAo+uarW3h7RbwsLfUricryRFfs2Prhq8S+LOt6jeyaHoM12LNp7eJ7/L7VWR+CHweg6kHjoareGfDVxpXi6zHhXXre9t9qvcEzhMoCNysgOWHORwaAsfUWnadFp6ssUkzKxziSQvg/jWlRRQMKKKKACiiigAooooAKKKKACiiigAooooAKKKKACiiigAooooAKKKKACiiigAooooAKKKKACiiigAooooAKKKKACiiigAooooAKKKKACiiigAooooAKKKKACiiigAooooAKKKKACiiigAooooAKKKKACiiigAooooAKKKKACiiigAooooAKKKKACiiigAooooAKKKKACiiigAooooAKKKKACiiigAooooAKKKKACiiigAooooAKKKKACiiigAooooAKKKKAKUf/AB8v9Ku1Si/4+ZDV2gAooooAKKKKACiiigAooooAKKKKACiiigAooooAKKKKACiiigAooooAKKKKACiiigAooooAKKKKACvn74+aNdXmm2WowIzxWjMJsfwq2MH6Z4/GvoGmSKkiMjqrIwIZWGQR6GgDx7wL8QtDl8O2i6jqcNveW8YjlSUbT8vAI9eAOlYmh+ONW8Xp4it4tNQ6fHazmGRQQ3KkIpycZP8AjXS6j8KPC95cNOkM1tu6xwSYT8Ac4r0LRdH0/Q7NLPT7dIYVHbkt7k9SfrQB8ReAp9YhjvRpniSz0jlTKtzIFMmM4IypzjmvSPDOl2sPhXxVc2+srfSyWjiZEhKIhBPO5uuQOBx178V6Z4j+FGha1fyX0ck1lJKS0qwY2s3rgjjv09a7HTvB+iadoc2hwWv+hzgiXLfPIT3LevTHpigD518HMi/CfxIQAx83DAjGD8np+B/zivNNFkutMbSfEEmnmSxtrnhg4w7rgkf7J6YyP5V9i2ngXSbLw/f6DbvcLa3pLOzSbmVsAZHb+EUxPAOkR+GJfDcb3H2WR/M8xnBcPwc9MdhxigDxH48yG/Gh6rauJLCeFgkitkbs5x7HB/Q+lcZqWnX1zplhaX3izSHsowDBEshYxjGOipkcevevqex8EaXF4Zi8OXpkvbRGL5dipDEk5G3pyTXI6D8IND0u+ju57i4vRHkrFLgLnsTjk4oA8k+I9o9h4g8LWs0wuGSyt1aTGA2JCO/9a1Pj2gk8UaSrDKm2UEHv+8ava/F3gKw8UatZandXU8bWqqojjxhgGLc9+9HjTwDp/iy9tby6ubiGSBfLIjIwy5zjnoeTzQB5Z8eNkcXh+GK2CRpu2sBwB8oCj6Yr6PsP+PO3/wCuS/yrjfGngqx8XJZpd3M8S2pJXysfNnHXI9q7mJFijSNfuqAoz7UASUUZozQAUUZooAKKM0ZoAKKM0ZoAKKMijIoAKKM0mR60ALRRketJketAC0UZFGaACijIozQAUUZoyPWgAoozRkUAFFGaM0AFFJketLketABRSZHrRketAC0UZoyPWgAooyPWkyPWgBaKTI9aMj1oAWijIozQAUUZoyKACikyPWjI9aAPmv8AaITfDoy5xmRx+gr3bSCum+HbMzNhLayTe3sqDJ/Sszxb4S03xV9kGoNKEtnLARtjcCMYP6flW/Pp9tLpcmljdHbPbm3AVuVQrt4Jzzj1zQB82fB6J9f8Zav4guITNEA7RySYOyRmG3HoQuR9Kk+P0P2fVtH1JixQJ5ZUL6MW6/j0r2bwL4Ns/B0FzFa3Ms5uHDM0mBjAwBx+Nb3iLQdN8R2D2OpQ+bC3IIbayHsQR/8Aq9c0AfLvxV1uy8R3GgHSJlupTAN0UZyyMcEKR6/4V9Y6VG8On2kUi7XSFFYHsQozXl3hT4WaP4e1NNRFzPdyxDMSy4ARuzcYyevXjmvYM0AFFGRRQAUUZHrSZHrQAtFGR60ZoAKKM0ZoAKKM0ZoAKKTI9aXI9aAPKPjVDLN4JvRFG7lXjdtqk4UMCSfYV8xwaV4ebwJPqAugddS5VDE0uCFJ4AXuMZOee9fd08UdxFJDKoeORSjqehBGCK8Qm+DOgPemeK6uorcuG+zhgVA/u7jzj8c0AeVa7rOoj4W6HaMZI457iRGbkF41J2qfUc/+OisPxPoVl4b0jw1rWlagRfXMKSyKrAlXxncOeMHK46fL9a+tdb8I6Pq+hLockHlWkfMHlsQYmwcMPzPX1rz3R/g3olheQXE93c3ixNuEUuAp7jOO2f5mgDxvx7Zy3niDw/fa7MsEWqWsDzzBdoTgBuO3Y+2aseJbbSfD/jLR5fCl2jowhbEb+YFYnHXPO4YJHv719P8Ai7wlpniqxS0vlZPKJMMkR2tGcY47Y9q4/wAJ/CvRvDuoJqH2i4u54iGi80gKh55wOvWkI9fHSiiimMKKKKACiiigAooooAKKKKACiiigAooooAKKKKACiiigAooooAKKKKACiiigAooooAKKKKACiiigAooooAKKKKACiiigAooooAKKKKACiiigAooooAKKKKACiiigAooooAKKKKACiiigAooooAKKKKACiiigAooooAKKKKACiiigAooooAKKKKACiiigAooooAKKKKACiiigAooooAKKKKACiiigAooooAKKKKACiiigAooooAKKKKACiiigAooooAKKKKAKUX/HzJV2qMWftMlXqACiiigAooooAKKKKACiiigAooooAKKKKACiiigAooooAKKKKACiiigAooooAKKKKACiiigAooooAzNYtZb2xmt4WVXkGAWJAH5c15+PB9+w/eXEJ9vPnP8A7NXqdFAHlo8G3YBHnw4Pbzp//iqibwbqBIYXUW7GCftFx/8AFV6vRQB5IfBmpZOLuLHvcTn/ANmp3/CG6iVKtcwnPrcT8H/vqvWaKAPJT4L1FiM3cWB6Tz//ABVMPgvUgBsuYvfddT/4167RQB5OfCGqgHbc2+fe4n/xph8G6rkf6XD9PtE/+Net0UAeXR+E9TjJxdQkHGd08x/9mpz+FdULDFzBt7gzzf8AxVen0UCseYDwrqY6XMH4zzf41J/wjGq8/wClW/P/AE1m4/WvS6KBnl58Lauw5vIB9JJf8aB4V1UEE3VufXMso/rXqFFAHlc3hLVdpMd5HnsPOl/xqRvDGsHGLq3HriecZ/WvUKKAseTnwlrWT/p8ODjgzTcfrUqeFtZHW8gH0mm/xr1OigDy7/hFdYwf+JhH04/eyUR+E9VAYPfxnPT95Lx+teo0UAeYN4V1UqAL2EHufMlz/Oq7+EdWYjF7bjjtJN/8VXq9FAHlsXhPVVPz3cBHtLNz+tRv4R1Zs4vIMZOMyzcf+PV6tRQB5QvhHVwf+P236g/6yb/Gnt4R1Qgj7Zb8nPMkvH/j1eqUUAeVt4S1U4xewADJ4kl69u9SSeFNVdCovIVOchhLL/jXqFFAHmA8KamFwL6LOc53yf40r+F9YYL/AMTCLIGM75P8a9OooA8vfwrrBA2ahCvr80n+NJ/wierFstqER9g0g/rXqNFAHlyeFdXyfMv4HHb5pBj9aY/hLVS4YXsJX+6ZZf8AGvVKKAPMD4W1bIIu7fg9PNm/+KpT4V1Rjk3Vvn2km/8Aiq9OooA8wbwrqrYP2u3VsYyHlOfzNJ/wieqMSWvYTk9A8gx+teoUUAeXjwjqCnK3sQHpuk/xpp8JaqANl9B75aT/ABr1KigDzFPC+rRlyt7AS3q8nH05pf8AhE9RIGb2LIXH+sk6/nXptFAHli+EdUXP+nxc/wC3J/jUf/CH6oCf9NgwTnHmS8enevV6KAPKj4P1M9b2Ic54kk6enWkHg/VRn/iYx8/7cnH616tRQB5YPCWqgn/iYRH/AIHKO/1qSPwtqsbMRd27AnIzLNx+ten0UAebnw1qZXaZ7YjOeZZv/iqiHhfVVUqk9ooJzw83XOf71em0UXA8uHhPU8km5tiTx/rJv/iqkfwlenGLi3/76l/+Kr02igDyoeDr9R8s9tnHJ82b/wCKqI+Cr5l5ntt3r5s+P/Qq9aooA8pi8G30bZMtqRjAxLOMf+PUf8IdqJLZuoNpAAXzpuB/31Xq1FAHlH/CIaqAALyAnHJM0/P/AI9SHwhqzMCb2AAHkCWbn9a9YooA8sXwnqoB/wBMg+vmS/41MPC2qbVH22LAOeJJeRxx1r02igDzOXwrqMhH+mRLj0eT/GlHhTUAzf6ZFg9MtJx+tel0UAecQ+GNTizi/jIJycs/5daSXw9rIxsvImGccu4I969IooA8rbw7rrc/aY+vTzWqvJ4a8QMBi5Qc54mYV65RQB5Unh7xAAQ14vP/AE0NKdA8RAbRdR8HqJTz+leqUUAeTP4c8QSN813GM/8ATRsCq3/CMeI8jN6p/wC2hr2KigDx4eGfEalv9LjI7YlP+FSN4Y8QEE/bhnPTzWFeu0UAeR/8Iz4gVdovsg+spqWHw7r8YIF7gYxxKa9XooA8lfw54jk66hj6SmphoHiDOTdr1zjzTXqlFAHO+H7PUbVH/tC581jwoznj1roqKKACiiigAooooAKKKKACiiigAooooAKKKKACiiigAooooAKKKKACiiigAooooAKKKKACiiigAooooAKKKKACiiigAooooAKKKKACiiigAooooAKKKKACiiigAooooAKKKKACiiigAooooAKKKKACiiigAooooAKKKKACiiigAooooAKKKKACiiigAooooAKKKKACiiigAooooAKKKKACiiigAooooAKKKKACiiigAooooAKKKKACiiigAooooAKKKKACiiigClEf9Jkq7VKEf6TJ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w/8fMtXqpQ/wDHzL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Q/8AHxJV2qMP/HzL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w/8fEtXKpw/wDHxJ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Q/8AHzLV2qUP/HxL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Qf8fEtXapQD9/L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W5/fy1dqhbj/SJTV+gAooooAKKKKACiiigAooooAKKKKACiiigAooooAKKKKACiiigAooPIr5b8Xya9a+PLPRIvE2oiC9dDuyAYwx6AKAO3pQB9SUV5ddeHPE2mxm40bxJNczKPmt79FZJB6A/wnr9fUVY8AeLm8UWM9vc+XbavbFkmiTkjHG/B9+3PNAHpNFeEfD6a+Xx3r9jdapd3yW8O1GuGPHzL0XoOp6CvdWZV+8wH1NADqKTIxnIx60isrdGB+hoAdRTcg5AYZ/lXhvge81NviHr9jf6lPeJbwYj3/KoG5SMKOBjdjigD3SikBB6HNBIHUgfWgBaKAc9Ka5+U/MFJHB9KAHUV89aJca3afFWXTtQ1iW+jNuSPl8tNpTcBsHAwe464z3r6DZlX7xA+poAdRTCd6nYwz0BHODXi/gO41AeOPE1lfajPeeQseC/yqCcdEHC9hx6UAe10UAg96ztVnlt9Ou5rZDJPHC7RIqlizgHAwOvOKANGiuV8GjWzpEUviCQHUJSWaIIqiIZ4Hy9Tjk/XHaupYEqQDg44PpQAtFeN+ErrWE8fa3pupapJepBbKyc7UAO0j5Bwpwcep/GvZOtABRRSAg9DQAtFFHSgAoornLnxHptvrlpoTSlr+5VmVEGQgVS3zHtkA4oA6OiijIoAKKYXUZ+YZHbNcT4QbxFPLe3mtzCO3llYWloYlVkTPBJHPTseeue1AHc0UUZGcZ5oAKKTIPejIzjPNAC0UEgdTR1oAKK87tNH1xfHd5qs10To7W6xww+acA7Vz8vT7wY/jXoZIUZJAHvQAtFJkYznisfTdastSu760tZC8llIIpjjjdjoD3xyD7igDZopCwXqQPrVDVFuJLGcWlyLefYSkpQMFPXoeKANCivLvhHq17rHho3eoXLzz/aZF3uecccfrXqAIPQg0AL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t/9fLxV2qVt/rpfrV2gAooooAKKKKACiiigAooooAKKKKACiiigAooooAKKKKACiiigAr5t8XxyP8AF3Q/LJDARk4OOPmz+ma+kq+YPGNyZviRpupR2t61lasizTC0lwpVju425OPbNAH0/Xzd4ICxfFnX0t8+WySmTC9yyk/+PV6fc+Mo7uGSLQbC91C8ZW8sCAxRqc4yzuAB1Brn/hh4RufDFtf6trXOqXZLy7fnKJnJHy5BJPPGe1AGL4Ek874m+KXxjCFcZ9GUf0p1klt8RPFWrR300k2kaYFjt7dHKK5JwxJGCQSh7+lZHw+v4B4+1u9In+z6g5jtpDA4DksD3HHA7+tO0m1m+G3izULi8tLh9CvR8t5GpcRDO758AkYyR+ozQBe0gXHhPxo/ha6uZrjQ9UiJtlmkLeXkN8oPb5gy8eoPWqXw2tpNK+IOt6TDLKtnBEQkTEuNoK7eT04P9K6dLGTxd400/XobeRNI06MiOaUFDcPzjapwQAx7/wB33rjp55vAvxGvNRv7e5Om6nu8uWEbg3AY8Drg546jrzQI6CHSodG+LUK2byLDfWr3MkRY7Q5DA49vlz7ZwOABXHxaFP4g+JviKyj1KexgaIm4MH3pEwg2gnpyRz9a6CLV9Rv/AIkWWpTeH9Rgt1tHiiBiJYplvnYcbeW6Hnp61T8Fazbn4mazc+XP9m1AeVby+S2GYFcduAcHk0IEX/Am/wAM+P8AU/C8d3dXNkYlaPznBIfy1ck8ehI49qi0Sb/hZfibVhfzzppWmnZbQQSlA2SRuJGCSQpPPTOKy9O1Wzf4uXmqv9oSzkXyopWgYAuI1TkEZAyD+lS+H5pvhp4n1GDVIZl0W+kLRXQUsq4OQSBkn7wU/WgZs6VcXngfx1D4ee5uJ9G1JQ1sJiX8pjnABJ4+bIPsQT61bt7STx/4m1ZdQmuotK0iU20EML+WJJMkMWIOT0z+I6cg2FgTxv4y0zXLBN2j6WmRcyxsBPJknCKwB+U457EfSuRsdVn+HHi7V31myn/szVbh3iuV5A+YsCAM5+8AR16UAQeEtDXw/wDFmexjd3hWNmiLvuO0x5AJ9s459K3rK1k+Ifi7Vv7RnuI9L0mTyIbaMlAzZIyT65TPr09KzNE1G41L4p/2mukahFBLEFAkjOVXy9ods8KvT/8AWal068n+HPjLUv7aV10fVZGkju1BZAclh8oBORuKkde/SgC1pF1L4I8fjQGuJ5dL1AAwiZ87GfhSPX5l2/8A6qz10HUNd+InimyttWksbJo0F21vgtIrIu1QT0Oc5PsR3rdtrFfHPjm08RQQyNodgi+VcsxTzpEORhT82Ax9APl9+YItYtfB/j/X7rXVntLS/VDb3Hks6NgDuoJ/Tsc4oAx9Ai1bwR4uh8NX97Je6TqYKphucNkA88qc9cH35qr4f07/AIRP4px6bdTzfZZVZrNnkJDBlIX1zzuXnuK7iOzfxn4003xBbwOmjafH+6uJMr9pbkgqpAIAY9/T3qD47aB9v0GPV4ABc6e4LOOCYycHn2JB/OgDW0XTrfVfHuratFcXBhsGWHaJW2tPt2vx6AcY9favXa5DwJZ3dn4ftf7QQrqE4M90WGGaRjklvfGPyrrXdY0Z2OFUEk+1AHzdf6RqWvfE/XrK01SSwtzaxC4kiA3mPZH8qnqCWPX0z9KtfDiS50jxhrXhb7bcXFpHHmN5H5Q4ByB0zz+lTeG9dsJPijq1ysrC3v4EhtpGjZRI6rGCBkf7Lcnjj3FYXhzWbK2+JOq6nI8q2E6sI52ikIJwPbPY+1AFO003Xtb8eatoLeIr77NFBsuLjA3NFxhRjAGS/b3pPDcWsab4y1HwfpuuzQWkgYGaSMSOuF3ZXkbWwSMj646V0HgrVbaT4m63cr5n2a+j8u3lMTgOw2ccjj7rcnA49xWbpWrQf8LXutTKNFZShoRL5DgMdgAyCMgkjrx+tFhWOk8JJeeF/H0/hw6lcXljc23nJ553MrYzknt0YccHI49IZri58feM9T0M6jc22i6bw8UJCNK6nacnGSN2evYA8GnXevWVr8UXupHkW0jtDbSzeS5VZATlenqOoyKy0kf4c+PL691LzDo+rs7C4VcgMSHOQMn5SSPXBzigZPGNT+Hfi/TdOhuri90bVH2JFK+4oSQCc442llPuPrxxTeEbeb4qS6TJLf8AkuWkMzS/vMmIvuDDtngfr6V6Prd0PHfiXRl0KNriw0ydZ7m+xiNTkHaM4ycAdPX2rm/Ekj+E/inb63qC3JsLnJEqISGzEU2jHXBxx1xjjpQBc+INnrcHjbRLTR9buIXuo8QJK58uAqu0kDkcgHt1P5Zuvvf/AA+8ZaXPHqt1frfDN0sxAEmWweOg7EemK1/EniGxuvG/hjUil1DBBETceZA2YdwO0NjPPIzjpWL8WL6LUvE+iz2izzQ2qo0zJA/yZcN0x1xzSuK4/wAc6OfDHjey1uaSc6ReXSySMJmGyTOSCeoGSWx6ZAru/E+l2nijxxp1rBcXEb2dt515JC5AZN2Y19MksTkdifw6vxrptt4r8IXKwqs+6Hz7ViNvzqCQRnpnkc+tc98GtJubXw+up37iS6vgpRycsIVGEUn8z9CPwYz14AKAB0FfMXjeDVZfihY2tjrM9tJcoojkI3CAFSCAvQ/xfievevp6vmXxTqcEXxU0++ZZvstptimkEL4VsMD25AyORmgCpq+m6r4O8a6Za6Lrc7yamP3jXg3qSWwdwHX17H3rS8RWGp+BfEWl6na6xcXf2+URXAuQDvJI38dADxjHI9aT4j6pbL4+0O5HmvFYFVuWSJj5Z3kntzgHPGab8VtZs9ZudDbT/PnFtP5kpW3kAVflPcUCTT2Ou8e6Zqmra1EupXL2PhK1iMs9xDMqFnAPB/i64GAD+fTkvhjq0SeOdR0vR7y5m0J4fNhW4LZ3bU+YbuRzkDPbFQ+L9UsbT4i2N94giml0U2ytamSMmNSV+9sI5wTyMZ6ccCoNL8QQxfFGa+fTryGO7gWG3h8jDsNqqrbcDC4XPPQD2wAZq2F3fJ8ZZNPn1G7uIYkby1c/KA0O/bgDAALdeOgp+v6qvijxLqGl38WqvpenME+y6fGX85uctIQM4yOPp9agjndPjjIi4AkXa2QDkfZQfw5A6VBq99qfw48Y3+sXFmbrSNTYlmjOCOcjr0Yc8dCD+QnYadtUWfA9trL6tf6FfWmsjw7dI4ga53BosEFfn/hyARjPf61F8MvB+nS6lrVxPPdE6dqTRwgTlB8jZDNjqeBXpnhzxLe+KtTS506B4NChVhJLOgDXEhHRR2Cnv9RXEeDtas9E13xDo93HcS3l9qrGGCKIkyI5PzZOAABkkk9AetAjGivYvGuoapdamusywW8rW1pHp4JjiX+9kDlz15/UAY6T4YzeIbaHU9L1S2uv7PhjZ7Se5UhgM/dz7jn25/DjNB1+4+F2r6lpGr6bJ/Z1zO01vLCO3ABBPBGMZHUEV6np/ii8vI7/AFjUYJbDQNnk2iNEWlmYnG8qBkdMY6c+2aVwPH/BGvQXfhNPCVixOr6jcuvzExpAuAd5bvwpwByTx9foLwd4Vt/DVoFE0txeOgE87yMQx68KTgD9fWvmLTNAgvfB0uo2jz2uu6TKZ2xA6lkYgKNwHJ4JHpznA5r6O8A+L4/EtiiTxSwalEmZ4mjYDAONwbAHPHHUc/WmB6D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t/9bL9au1Stj+9l+tXaACiiigAooooAKKKKACiiigAooooAKKKKACiiigAooooAKKKKACiiigAooooAKCMjB6UUUAFIVBIJAJHTI6UtFABRgelFFABimSRpKhSRFdT1VhkGn0UANVVRQqqFUdABimyxRygCSNHAORuXOKkooAMUySNJF2uisvowyKfRQAiqFAVQAB0AFRzQxTgCWJJAOQHUGpaKAGbdkZEaqMD5R0FeIWuk+M/Et4tn4phgt9HjmEzojIxmwflT5TnH1x+de5UUAAGAAOgooooAaFUdFH5UbF/uj8qdRQAmAOwo2j0H5UtFACYHoKbJGkqFJEV0PVWGQafRQBHFFHCgSKNUQfwqMCleNHKlkVipypIzg+1PooAQqD1A/KjA9BS0UAeJeILb4gatqeoaZHDaQaJcloROXU4iOBnGd24jORjHUdMV7BptjBptlBZWylYIECICScAe5q7RQAUmB6ClooATA9BRtHoKWigCKSGKXHmRo+3puUHFc74mn1e1ihm0XSob+5LbXEkiptXHUEkd66eigDyfwx4f1GbxfqPijVbBbJpoljhtzMspU7FVmyvH8JH4nivVJI0lXbIiuvowyKkooAaqqihVUKo6ADAFN8qPzPM2L5mMbsc4+tSUUARSQxS48yNHx03KDUmAABjgUt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rb/WSfWrtUbU5llHv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2qgSyn1NXqpWpzJL9au0AFFFFABRRRQAUUUUAFFFFABRRRQAUUUUAFFFFABRRRQAUUUUAFFFFABRRRQAUUUUAFFFFABRRRQAUUx5EjALuqg/3jioxcQnpNH/30KAJ6KKKACiimsyopZmCqOpJxQA6ikUhgCCCD0I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a/6yX61dqjanMkv1q9QAUUUUAFFFFABRRRQAUUUUAFFFFABRRRQAUUUUAFFFFABRRRQAUUUUAFFFFABRRRQAUUUUAFFFFAHgv7QDldB09QThrvnn/ZNV4fg9avbpLHrl6kjIGHyjAOOKd+0L/yAdOH/AE9/+yNVex8CeM57WFn8XvCkiKSqFiUBHQYI6e1AG38K/EN4dP1m21m8SWDR5NgumYklfmzk9wNvHfn6Vdk+L3hZZjHHJdSKDjzBAQp9+ef0rj/GfhiPwb8PZrKzleWWe4T7VOAV8wZOOMnA6DH+NerR6dpLeBhYqAdM+wdcn7u3O7655+tAGN8TNa0pPDKGXUri3jvXC291Zknaw5ydpGV4wR/Xp5D4V1jT9Y0fX/8AhIdV1S6umi+eVN2yOAMoG1fuglgDyO/rmuc1aW4m+FuiLPnamoSLCT3QBv6lh+FfRHxDhht/h7qENvEsUKWyBI16KNy8UAYo8f8Ah3wppmk2DNeyxvZpLE/lclDkDPvwelbXhv4kaF4h1KLTbT7StxKG2eZHgHALHnPoDWGniuDwv4D0cg+bqNxaqlpbqu5pHxjp6c1N4J8J3GhaZea7qG648RXMLys8g3NEdpwgGcZ+n06UAaviL4l+HtB1CTT55JpZ4uJPJj3BT/dz6/T6dc1r2HjfRNR0W51i0mklt7Vd06CM+YnsRXAfAy3s7nRbrU3EUuoTXTGaQ8uuMYHt1J/H8s2CzgX4natpVkIlstQsmW7ijXKhinOR2OT/AOPe9AHuemaraalpkWp28h+yyx+YGcbcAdc/TBrn4PGuhy6HLrpuWisI5DHukQhmYdgOpJr5/GvT6X4S1bwg8yz30d4bK3UqQxjZjkgHqOCBzxuHtXaeJbTRPC/g/RNO1rRvt96oP2e3hZgGnON2SpGckjPXNAHQ2vxc8MTzJG73UIYgb3i+Ue5wa7PxJ4u0Xw3bRXGo3YUTjMKRqWaQeoA7e5wK+fPH194vm8MmPWPCdhY6fEUKSxOpaHkAbVDnbnIHTvWiqRaz4/8ADlnqIT7LbafE0cb/AHZD5e4cHgnd+e3FAHrPhr4iaD4ivvsNrLLFcMMosy7d/sDnr7Vi6I15qvxD1iS4v5/s2mqiwWquRHllxkjOD3P1I9MV0PiHT/DKa3pF9qUsdtqCOFtDv2eZjoCOhAJH54rB8HD/AIrrxYfeH+VAHrhIAyeleS6p8V/DGn3T23mz3DIcM8MWVz6ZOM12vjKea18NatPb5EqWkhUgdPlPP4da4n4RaRpkXg+2ljijkkut7XDthiWzt257AADj/GgDubTxJpV1oi66l0q6eU3NIwxs5wQR6g8VxOn/ABX8L310LcTzxAnHmyxbUHXknPHT0rxj4iyaJpuhWuleG7gT2kmoPLdJuP8ArAoAXtxj09K6nW18aan4WOmy+FNMtrFYkCP9pjAjA6Mu5+PTk55+tAHs3ibxjo3hkWbanO6Jd58tkQvwACScc45HT1rntI+KHhrVdQjsYp5opJW2o80e1GPYZzxntmvLfHljcnSfAdlqyq0wkEUyhgwK5jGMg8/LjkGuu+MFjawQ+H5IreJJEvkjVlUAhcfdz6cCgDvfFXjjRPC8sUGoXDefJg+VGpZlU5+Y+3H19qq+FfH+i+J717KyaVLhULhZl27gOuOeT7f4Vw3i7WIIPHCW/h/wyureJI4QZZ3dlWBcDGQflztYfNkY3AZJOBykN9rdz8TND/t/TbOyvtvK25DblKsAWIZueCOvTFAH1N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bX/AFkv1q9VK1P7yX61doAKKKKACiiigAooooAKKKKACiiigAooooAKKKKACiiigAooooAKKKKACiiigAooooAKKKKACiiigDyr4pabpeuWNtYX2tR6c8cvmqTH5hPBGMAj1roYfF/h2CJITq0LGNQuQG5xx6V091p9ndsGubSCZh0MkYYj86gOj6YeunWn/fhf8KAOQ1fxJ4R1ewn0+91GGS3nXa64b6gjjqDgj3FeHDwxpUQfT1+ILJpBJPkRIxLZHIODjHPuDzxX0/8A2Ppf/QNs/wDvwv8AhSf2Npf/AEDbP/vwv+FAHjHiaz8J6toOnaHa+IEs7aykDKTE0pYYIPpyck5/Sut8Sat4f1zQbnRxrcUPnxhPN8pm24IOccZ6etd5/Y+mf9A60/78L/hR/ZGmf9A60/78L/hQB806p4L0HUprWQeMxG1tbxwpi1PGwdQd3HTOPWuo8K2MGgapFd3Pj2S8hQHMDxMBICvQkse+PXp2r2/+ydNH/MPtf+/K/wCFJ/Y+mf8AQOtP+/C/4UAfPmseGbCLVLvUfDfjKLTnujukgLEqTnJ+cH3yAQe/4dh4HsPDnhFbieTXY72/uQPOuXPOBzgDnj9Tx7V6mNI0wdNOtB/2wX/Cg6Rph66daH/tgv8AhQB4jrHh7w1qXi6PxG+vW6Q7klktghy7qPUHjOB26/Wtr4gWmieL7e08vxFDZXFrJvjk6jnHbIIPTkV6mNG0sdNNs/8Avwv+FN/sTSsg/wBm2nH/AExX/CgD5rl8Kpq0BXX/AB/HNsyY0QGQA+vJGfpiuu8TaFoes2OmyReJYbbV7GJY471Ds3gY6gHIx2wcivZP7D0nOf7MtM+8Kn+lIuhaSqlRptrg+sQJ/OgDwXQdA06LVbbVPEvi9NVmtmLRwHc0akDg5J+hwAOR3r0PRW0TTde1fVxrtvJ9vKfutu3y9o/vZ+b8hXdHRdKbGdNtOP8Apiv+FK2jaWwIOnWnP/TFf8KAMy68SaA8TxT6jbmNwUZd3UY56e1eATeForG8uf8AhHfHENjY3EpZ4AzL5eeykH5sA9eOgGe9fRiaBpEZyNNtfxiB/nU39i6V/wBAyz/78L/hQB41D4Y8HDwq3h99Xt3k8zzTeEAMJcfeAz0xxjJri/8AhEnulWx1Tx/HNpiMFSNNxJA+7kE4Hb1Ar6VXQdIUkjTLQ/WFT/MUqaFpKFiNNtPm65hU/wBOKBHmOu6V4d1JtBW112Czt9IlLrGmG38qfXg5X9TWj43j0nxJFYRjW7e3+yXSzk7d+4AdOoruv+Ef0jGP7Ot/++BUg0TSwpX+z7bB9YwT+dAzxXxnpEGoa02taD4st9Nup4xHcAuQHA6HI9gBjHaodB8E6faa7p+rnxf9rv4pQ8vmqCJODlRluM5x3r3EaLpQAH9m2nAxzCp/pSro2mK6SLp1qrocqVhUYP5UAa3W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qml9aveSWSzobmNBI8QPKqehNXCQASTgCgAoqrPeW1vbvdSzxpAgy0hYbR+NSwTRXESTQuskTgMrKcgigCWiiigAoprsqKzuwVVGSScACobS5gvII7i2lSWGQZR0OQR9aALFFVI721lne3juYXnT70ayAsv1HUUNe2qhi1zCArlCTIOG9Pr7UAW6KrPdW6XEds8yLPIpZIy3zMB1IFWaACiiigAooooAKKKKACiiigAooooAKKKKACiiigClaj55T/ALVXap2335f96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NVvU03T7q9lBKW8TSEDqcDOBV+uY8agHwzquQT/AKM/A+lAn5HJfCyOa+s73xJdoBcatcNIoPJSJTtVc+gxx7AVufEjULvTPCep3NnE0kvlbCVJBRWO0uMc8A59uvao/hiMeDdJ/wCuR/8AQjWr41/5FrVeP+XZ/wCVF7BLZnz34F8Qxw+ANVtdT0aSfTbUZ8wSlFnZnHyZAyCCRyO36+mX3jW00DQtDj0rSpppr+FfslmHJ2rxwW5J68f0rziCRG+Cd8gdSyyruUHkZuFxmrl5p9lqOleEIU1uTTdaWzzaNsOwg+rD7vQjr+FAz0vwx46bUtW/sTVtKn0zVGyUib5lYAE8N9FPPSvT6+e9A1zxXofiex0nxOlvftefu4biMJvj455UA45Gc+ua+gg6szKGBZfvAHkfWgDF8TnGg6of+nOX/wBANfNPhbxsdO8F2uiaPmXXbiWRUVR/qQW65PBJGcD8T7/S3ij/AJAGq/8AXnN/6Aa+XPC3gFNX8EDW9NMp1tJWeIb8KdjjgD1wCR7n8gD3bwR4WtPBekzXV9Msl/IDNeXj5J7nAJ5wM/icn2rwK61BZfEdx4rtNEu5vD8d2JmycIz9GfBHc5P1PJHSvVm8RyeLPh3q/GzVLWApewfdKFTkkg46qpOPqO1dR4O1LRrbwPp8kl3CLVLIGcM2SDj94MdT824YA+lAGH8QZk1Dw3YeLdHci4smW4gkIGQjHDKwP6j2r1XSrv8AtDT7S827ftEKS7fTcoOP1rir7UtJl8AX95papFpzWU6wqE2DPzLjHbLfzqx8MY7iLwZpC3WfMMJYZ/uFiU/8dK0Ad5RRRQAUUUUAFFFFABRRRQAUUUUAFFFFABRRRQBStfvy/wC9V2qNp9+X/eq9QAUUUUAFFFFABRRRQAUUUUAFFFFABRRRQAUUUUAFFFFABRRRQAUUUUAFFFFABRRRQAUUUUAFFFFABUckscQBkkVAf7xxUlUb3T7S/VVu7aOYKcrvXOKAJftVuP8AlvF/32KPtVuf+W8X/fYrL/4R/SP+gdb/APfFH/CP6R/0Drf/AL4oA1vtMH/PaP8A76FAuIT0mjP/AAIVm/2Fpf8Az4Qf98U5NF0yM5Wwt8+6A0AaH2mD/ntH/wB9CgXEB6TR/wDfQqg+jaa5ybGDPsgFRjQdKHSwgH/AKANMXEJ/5bR/99Cl+0Q/89o/++hWWNC0odLCD/vimHw9pB66db/98UAa4uIT0mj/AO+hS+fF/wA9U/76FZC6BpK526fbjP8AsU4aFpQ6WEA/4BQBqGeIdZU/76FH2iH/AJ7R/wDfQrLOhaWethB/3xQNB0odLCD/AL4oA0xcQn/ltH/30KXz4f8AnrH/AN9CsdfD2kISRYQ5PtTjoGklixsISfdaANcTRH/lon/fQpDPEOsqf99CsxdD0teljAP+A0h0LSj1sIP++KANXz4j/wAtU/76FJ58P/PVP++hWWuhaUudthAM/wCxSHQdKII+wwgH0XFAGt50X/PVP++hSfaIf+esf/fQrN/sTTP+fGD/AL5o/sTTP+fGD/vmgDR+0Q/89o/++hS+fD/z1T/voVlf2DpI/wCYfB/3xR/YOlf8+EH/AHxQBqfaIT/y2j/76FH2iH/ntH/30KzBoWlL0sIB/wAAoOhaWethB/3xQBp/aYP+e0f/AH2Kb9qt/wDnvF/32Kzv7B0r/nwg/wC+KaNA0kdNPt/++KANUXMBxiaPn/aFH2iD/ntH/wB9Csz+wtK/58IP++KBoWlD/lwg/wC+KANP7RCf+W0f/fQo+0Qf89o/++hWYuhaUudthAM/7FKND0sdLGD/AL5oA0vtEI/5bR/99ClE8J6Sx/8AfQrNOiaW3WxgP/AaF0TTF6WMA/4DQBpefD/z1T/voUefFjPmpj/eFUDo+nHrZw/980HR9OPWzh/75oAum5gHWeP/AL7FAurc9J4v++xWc2h6W3WwgP8AwCj+w9LH/LhB/wB8UAaYuIWOBNGfowpfOiH/AC0T/voVnrpGnJnbZwjPotLJpGnygBrOLgY4XH8qAL/nRf8APVP++hR50X/PRP8AvoVmnRtNJJNnEc+opBommAk/Y4ufUZoA0/OixnzUx/vCk+0Q/wDPaP8A76FZ50bTT1sof++aQaLpg/5cYf8AvmgDRE8R6Sof+BCjz4v+eqf99Cs7+xdNwR9jiAPoMUo0bTgc/Y4s4x0oA0BPCekqf99Cm/arf/nvF/32Ko/2Pp3/AD5Q/wDfNRjQtKHSwg/74oA0xcQnpNH/AN9CnedFjPmpj/eFZy6Npq/dsoR/wGl/sjT8Y+xxY/3aAL32mD/ntH/32KT7Vb/894v++xWf/Ymmf8+MH/fNMGgaSOmn2/8A3xQBpfa7YDP2iLH++KQXdselxF/32KzD4f0g9dOt/wDvigeHtIH/ADDrf/vigDU+123/AD8Rf99ij7Xbf8/EX/fYrOOhaSWB/s21yDniICmHw9pBAB0624/6ZigDT+2W3/PxD/32KX7Vb5x58Wf98VlDw9o46adb/wDfFKfD2kHrp1uf+AUAapurcdZ4v++xTvPh/wCesf8A30Ky/wCwtKH/AC4Qf98VN/ZOn7GT7FBtbGRsFAF7z4sZ81Mf7wpourcnAniJ9N4qj/Y2m8/6FDz/ALNU4/DWjRuXXT4Q3XoePp6UAbZuIB/y2j/76FH2mD/ntH/32KzzoumHrZQn/gNVv+Ec0jn/AEGPn3P+NAG350X/AD1T/voUedF/z0T/AL6FZY0PTAMCyiA+lKuiaaucWcXJz0oA0mniX70qD6sKBPC3SVD9GFY8nh7SZFCvYxkA5HWnQ6BpUGfLsYhnrwT/ADoA2PNj/vr+dAljPSRP++qyf7C0z/n0T8z/AI0DQ9NXpaIPxP8AjQBreZGP41/OmmeEdZUH/AhWW2h6a2M2iHHuf8a47XLnwTodwttqkltbzMu8I28nHrx9KAPRxLGf+Wi/nTftEIOPOjz/ALwrz/RpvBuuyyW+my29xKo3Mis4OPbOP0raudE8PWoQ3MNtEHbanmSbdx9Bk8mgDp/Oi/56J/30KQTxHpKh/wCBCsIeGtHH/Lkp+rMf60w+FtFIx9hQfR2H8jQB0QljPR1/Ol8xP76/nXM/8Ipo3OLUjP8A01bj9atnw/pZxm1Bwc8u3+NAG4GU9x+dG5fUfnWGugacrZEJx6bzj+dSLoenKD/o4OfVicfrQBsblPcfnRvX+8PzrD/4R/TOn2c49PMb/GnDQdMAAFqBj0dv8aANvcPUfnRuHqPzrHTRNOQ5FsPxZj/WhtE09g2INu4YOGP+NAGvvX+8Pzo3r/eH51hSeHtNfH7gqQcgiRv8a8/udS8BW1zLDLqSJJG5V082U4YH1Hoc0Aevbh6j86Tco/iH5159o8XhfXHl/sy8Fy8YBcJMxKg8jrzj+tQai3hGxv3sLy+SC52+Y0bysOMFsk9Og9aAPSdy+o/Ok3r/AHh+dea3Nz4OOmx6lJfBLKVzEkvnSYZu4APJ6HtWtpuiaDqNpHd2JM1vLkrIsrEN2PXvkGgDtdw9R+dGR6iuaTwzpqLtRJVGcnErc/rXMXc/hLTtVi0a5vWivXK7YWaTGT0y2Noz9adhNpK7PTMgdxSblzjIz9a5w+GtNzkJIMHI/etx+tKPDenKxZVlDHqRIaQzo8j1oyPWsA+H9PwMJICO4lbP86ybzTtBsLGS/nuDFZpy03nsVGTjsfU4+tArna7h6j86Tcv94fnXD6TpOg6taJe2E8s9u5IWRZm7HB6/StaPw1psYOI5c88+c3+NAzpM0hYDqQPxrA/4R7TtuPLk78+c3+NMXw5pyggpK2f70rH+tAHRZHrS1zv/AAjund0mPGP9c359aT/hHbHAGZ8DoPObj9aAOjornx4fsQSV89fpM3+NOXQ7VSSHuMnv5zf40Ab1GawG0G0P/LS6H/bw/wDjUR8OWJOSbgn3mY/1oA6Lco7j86XcPUfnXMt4Y04npOP+2zf404eG7FSCDOCO4mb/ABoEdLmisBdBs1xhrgY6fvm/xpDoFmWDbrjcOh85v8aBm/ketGQO4rgNRg8OWmoW2nXt9JHeXGPJjeZ8vk4GD05Nc2/hoWGr3eqapqM9ro1uFCB7k4cnAySDwM4465xQB7HkeooyPUV57I/hRNGGpyXaNpxf/j48xiAx4xx059a0dM07QtWs0u7CU3FtJnDpMxB7Hv1zQJvyOxJA6mlzXMnwzppBDJK31lb/ABqb/hH7ADgSj/tq3+NAzfJA6kUZHrXOf8I9pcQZ3RigGTvlbCj86rXdvoOlWgubuWOK2chRLJKdpyOMHPfFAI6zcPUfnSb1/vD865my07RNSto7qzWOa3fO2SORiGwSDzn1B/Kpz4c0oj/j2x/20b/GgDf3r/eH50bl9R+dYo0HTAABbDAOR87f40q6FpqZxbdf9tv8aANncv8AeH50b1H8Q496xV0DTFIItRkHI+dj/Wpjo9gTk2y5+p/xoA1Nyj+IfnRuX+8PzrM/siw/59l/M00aNp4/5dx/303+NAGoXQHBZc/WjzEH8a/nWSdE00nJtV/M/wCNKdF05utqh/E0Aau9B/Ev50u9f7w/Osk6Lpx/5dU/M0h0TTi277MM/wC83P60Aa29P7y/nS7l9R+dY50LTSoX7MMD/bbP86cdFsCSTCcnr+8b/GgDVMiA4Lrn60b0/vL+dYw0HTAci2/8fb/Gpf7G0/BH2ZRn0JH9aANTeg/iH50GRB1dR+NZEmh6bL9+2B+jsP60h0HTCcm0T8z/AI0Aav2iEf8ALaP/AL6FOEsZ6Op/GvNdVvvA+kXb2V/Naw3KAFozvJXIyM49iDWjocHhTW1km0sw3Ko2H2yPwfoT7+lAHdGRB1dR+NJ5seM71x9a5t9F0MTpA0cYmYHbGZm3N9BnNWB4c0lSD9kGR6ux/rQBuebH/wA9F/OjzYz/AMtF/OsX/hH9LyD9kXgYwWP+NPXQdMUYFov5n/GgDX82PON6/nS+YnPzrx71jjQdLHSzT8z/AI0smk6ZFGzvboqKp3Ek8DHOeaANfzEP8a/nRvQnG5c/WuD0BvCmuGYaVJFcmHaZNrP8uc46/Q10y6HpqYK2qgjodxz/ADoA2aKRQFAUdAMCloAKKKKACq17axXttNazoHhmQo6nuCKs0UAeTfC+O90cal4ZvkYf2fNvtnI4kick5B6def8AgWOoNepXNvFdQSW86CSKRSrqehBqeigDyXT/AIWaJZRanbie8e1v0VGhMgAQKwYYIGTggYz29a2tc8AaFrOnWtjNFLGLOLyraRJTujH48HoOor0CigDzXwn8OtF8N3KXsXnXF7GSUnlcjZkFSAowOhPUGux0zRrTTbq+urcP5l7L5su5sjd7elbNFAFa9to720ntZc+XPG0b7Tg4YYOPzrN8PaJZ+HtOj06xD+RGWYeY24kk5OTW3RQBx6eD9ITWLvV1ikE95G0dxHv/AHcisMNlfeuIn+D3huS+W4ja6itx1tlkyp/4Efm9O9ez0UAeNfE1fNsNN8G6XbES6gyiMKcLHHGQxJ9emfwzXrdjbJZ2kFrGMJDGsa/QDA/lVgopYMVBYdDjkU6gAooooAKKKKACiiigAooooAKKKKACiiigAooooApWow8v+9V2qVp96X/eq7QAUUUUAFFFFABRRRQAUUUUAFFFFABRRRQAUUUUAFFFFABRRRQAUUUUAFFFFABRRRQAUUUUAFFFFABRRRQAUUUUAFFFFABRRRQAUUUUAFFFFABRRRQAUUUUAFFFFABRRRQAUUUUAFFFFABRRRQAUUUUAFFFFABRRRQAUUUUAFFFFABRRRQAUUUUAFFFFABRRRQAUUUUAFFFFABRRRQAUUUUAFFFFABRRRQAUUUUAFFFFABRRRQAUUUUAFFFFABRRRQAUUUUAFfDvjeS1h+Jl6/iqKe5sRNkpAdhMW0eWB7Y2g4IPU9a+4q+ZNd8SeG9d8RXej+MtGSy+zOyQ3aytuG3sxXsw+o6exABzFp4astR8QQ6l8PtUtozCBKLW5dhJEwJBwGGWUj69eeorM+KuuajL44VZbaZEs5UEEDM22Xa3DgH+8c9PzNc74itNG0vXbZfCmqT3cT7ck5Uo5b7obAyOldx8V5TH470me72RMsdu0uD8qENk8+g5oA9L1v4qtpGn2Cz6JcLrN5Fv+xOGXy8llU8jJyV6Dnmqnhn4p6hd65a6NrWhG0luWCqykqQW+6Srdvx/wAK5L4xeMJk1/T7bR7i0XyYw4vAiOVckjhyDgAenqa8vsGlg8b6cdV1Iak8V3EHnimZx94EAMcHgntSTuJO59TaX4/M3i+68M6jp5s5Vcrbvv3l+67gBgZXnrTbzx+yeNYfC9np32jLqks3mbShI3MQCOQo569jXnXxptbrQ/EGl+KLBXUjCySA5AdenXOMrx0xxWr8G7G41rUdS8Y6gn724kZIMnp/eI9gMKPoaYz6IooooAKKKKACiiigBD0NfEnhDw3pXiPxjrdvrE7Q20ZmlBWQJ83mgdT7E19uHpXxV4L8JWnizxjrtrezSpFC8soEeASfMxz7cmgB01jZ+FviPpcXh66e7gMsQxHMCTuOGUsO2OT7Gtn41a1pV14mGnX9ncK1ioX7RbuNzhlD7SDxgFuv1r27w18NtA8P3y30Mck9wn+rMzbgh9QPX37V45rNpFefG+OKSHzF86JmVhuBKwKwOPQYB/CkhIwde1HS5PDnhm6OmTx2cUskf2FbgeXJsxuckLksSf5/j7N4r+IEfhK30ZLbSka2u7ZZQok2+WvGFAA964r9oJI7dNEjijVE3yHCjA7Vz/xbXNt4VHrYRj9BQrjPR9P+K5vrHVbtNGdRZxCVN8mA4LAYJx15/SsaRNN1+yX4lT2s8U1oQwsVnBV3jbap3bQRzg9O1dn8QbTb8NLuKCFWK2sHCjHCuhJ49OTXlOja5pyfCa+0+S6RLvzWiWI/eZiwYYHpjvTA9R074m2j+FX8QajbC3InMEdvHJuaQ8Hg4HbJ/CuNHxmvEKXU/hidNNd8LPvPK54wSu0n8a5DRYdHn+FlxHqs8lqjal+7nSAybZdvBIHUFcjPvXGxDWNI0OK6h1SxutImfK2ryLIGORw0TDgg4OPb8wD2L4t+Nzc+GrH+x/MNnqQLNcqxQoVIyhx37EVy1xqz6h8HZIGspYFtJoo1lf7sw8wnK/Q5BroPFOsSa/8AB8XcsEUMnnJGyxLhTtkxkAdM+lU729trz4LQRwTI7wOkcqg8o3mZwR9CDQBb8CeOdL8JeALNrkme6kmlEdrEw3H5jyf7o967HVPigdLaw+3aDdWqXh3I00gGI84JI6g98emPWvm7TLW60m20vxNLaQSWBu9qoGGWKnJBHbocGvoX4t2lt4n8GQa7Yzbo7bE0fy43IxCkc9CPT2oA7Pxv46sPCUVm8sL3TXWSiRMAdoH3ue3NdzY3IvLS3uQjIJo1kCt1XIzg+/NfHfhuWbx54m0OBo5DDp1vEswOCNkfUnnnJwPXmvs7pQAUUUUAFFFFABRRRQAUUUUAFFFFAHy38Trb/i5+gM7KA/kOOcdJCP5ivTfjWH/4Qe/KE7RJFv5xx5i/nzivNfi/P/Z3jnRNRuoy1tFHGw2gjhZCTz3IJzj6etdX8YPEukXfgqaKz1S2mku2jMcccgYuA6k5HUY/pigSZ5wjZ+CjnOf9MHHp+86f59aPAnxCuvDvhaGC30Ka6hglfz7jcQq5OR0B9T1xUsfzfBL/ALe//atdB8PvEWk23w21KyuL2OK4hjmVo2+8TJnbtHfOccfjSSsM67UfiraReHLfW7PT5JhJcm3kheQKYiBnJxnqORW/4i8f2Oj+F7TXkheY3oXyIc4+YjJDHtjBz7ivFvhloB13wF4itjCWeWQNb8DJkRcjH48fia8/tL678Q2+g+EvLmElvdyK4JHRmHTP90B/TrQlZAdp8UfGep6xpmmQNYy2UFzGJyySkrKDn5ewIGAcHvW5401CTUPhTpMslq1vtkjjVW43BQQGHscZrT+PVvHZ6LodpCCIoXKICc4UIAP5VH8Q7uG6+GOjPDIr7Vt0cKc7WEYyD70wKXhX4h23hvwZoun2duL/AFN3lVrZGIKZlYjOAeTkYFdrJ8RtS03XdO0rXNBWyF4VxIJ9+0NwDgDnng+leE+HpLnwxf6F4kvbVDZXBcpsIYlR8p6jg85FesfHHT01PQ9L8TWA8xbdl3SjIxG+CpI/3sD1+agDt/HHj1vDOtabpUen/aXvACXL7duW2jAxzyDXqlfLXw+mvfG/js+Jbm2CQWsYBUMdsbbNoA7nJ3H8TX1LQAUUUUAFFFFABRRRQAUUUUAFFFFABRRRQAUyXJjfb97acY9afUVw7xwyPHH5jqpKoDjcccDNAHwd4cTQv+EjvP8AhM/tQjDNkAsfn3fxkfNjGelewfDTw7FD4un1Tw5q8E+hR5WSMSMJSrISqshGeG6E/wB09wazp/EXgjxzPcnxHZHR7yM4S4SQl3GACCQuCRgdQePpXM+EIbTS/iVZQeHb6S7snfbv2kZQoS6npkDnn2z1FPqEmlcpaF4j1r/hYz6i2mSXF+0ro9pvJMa4IIB5wFH4cV7r43+I0+h6lDo2m6S13qMiqxVjwuRnAA5Jx+FeW6Df2dh8XbyW9mjhjNxMqySHADFSBz2znH41Y+IXjPU7rxY+k6VeWtnEoWGO7cLn5lDEiQAlVOccZ9e/CEei+AfiNda9q8miavpq2V8obaFyASBnBB5zgE/hWn4A8fHxPqOoaZd2a2l5ak4VX3BwDhufUHtXgnwnAj+IFu13eC6lPmqs+8sHbYwyCeTxnrXR/EiS98F+PF8Q2MHyXUZYZUBC2zaw+vRj7n3oGeteHvH48Q+KbjSNOsTJYwAl7tiVIwCM7cdC2AM4r0LWv+QVff8AXvJ/6Ca8d+BOifZdFn1mYfv7+Q7crjCKcfjk5Newa9/yCNQ/69pP/QTQB8qfB3xLp3hjTNdvdRl2sDH5cKj5pW+bhf0/yK+hvh/4jvvFOknUrzTRYozkQ4fd5ij+LoO+R+FfFulaPd32k3+pWltHJBYMhmPJYBjwcdxxz6CvtX4feIYPEnh+2uoliiljHlTQRjAiZeAAOwIwR9aBO529FFFAwooooAKKKKACiiigAooooAKKKKACiiigAooooAKKKKACiiigAooooAKKKKACiiigAooooAKKKKACiiigCjZ/ek/3qvVTtfvSf71XKACiiigAooooAKKKKACiiigAooooAKKKKACiiigAooooAKKKKACiiigAooooAKKKKACiiigAooooAKKKKACiiigAooooAKKKKACiiigAooooAKKKKACiiigAooooAKKKKACiiigAooooAKKKKACiiigAooooAKKKKACiiigAooooAKKKKACiiigAooooAKKKKACiiigAooooAKKKKACiiigAooooAKKKKACiiigAooooAKKKKACiuJ8UeNdI8L3Nvb6m0yNOhdWSPcABxzjmuyhlWaJJUOUdQy/Q80ASUUVk63q9jodjJfahOsNunUnkk9gB3PtQBrUVheHtdsfENkb3T3Z4N5TcylTkYzwfrW7QAUVyfifxdo3hjyRql15bzZ2RopZiB3wOgrf069g1KzgvbZi0E6B0JBGQfY0AXa4XxP4E0DxNcpd6laFp0XbvjcoWHvjrius1K/tdLs5r29lEVtCu6RyCcD6Dk15hH8XfCMkqR/bJlDHG9oGCrz34/wA4oA29B+HfhrQrxb2zsCbhDlHlkZ9h9QCcZ96u+KfBOieKZ4Z9Ut3eWFCiskjL8uc4OPx/OtHW/E2k6JpSateXaizkKrG6DdvLdAoHXgE/QGub0T4leGNZvUsra+KTP9zzY2QMfTJGM0m7Cbtqxl98M/DF5ptrpz2bLFa7/KdXIkG4knLd+T3zVS3+FPhS2MDw2k6TREMJRcPuJByCeccewFdV4n8XaN4YEP8AalyY2mzsRULEgdTx2rJ8P/EPw5r98thZXjfaHBKLJGU3Y7Anv7UwSsdH4j0Gy8RaXJpd/wCYbdypJR8NlSCOfwqTw7oll4d02LTdPV1t4ySN7biSTkkmrWq6nZ6RZyXt/cJBbRjLO38gByT7Cs7wz4j07xPZyXumSPJAkpiYshU7gAeh9mFAzoqKKKACiiigAooooAK43QfB2laDql5qlkJhcXe7zA75UZbccDHrXZUUAFca3g7SW8Tf8JMUm/tHA5EpC5CbM4/3ePSuyooA4vxb4M0nxY1q2prKTbFtnlvtyDjIP5Cq+v8AgTQ9fWyW+imZbOLyogspHy4xg+vb8q7yigClcWFtc2L2E8e+2eLymQk8rjGM9fxryyP4Q+FEEoaG5fePlJnP7v6Y/rmvYKKAON03wZo1hoM2gCB59PmYtJHM5JYkg9RjHIGMdMVx6fB7wmpz5FyevBnb1/p0r2KigDmdW8MaVqmif2HNb7LABQqRNt24OQQfr69a5Sw+GPh6x0m80qNbkwXbo8jNL84KnIwccV6jRQBx1r4O0e38Ot4dELyWDBv9Y25gSSdwOOCCePpXnXiq+0T4c+Hm0CK0urtL9JSiSyZUZABy3Yc5wB1+ua92qCe3guABNDHIB03qGx+dAHgXwD8PGz0661qZGWW6byoiQRmMYJODwcnv7V9CUiqqKFUAKOgAxiloAKKKKACiiigAooooAKKKKACiiigDmfE/hjSvE9slvqcDSCMlo3RyrIT3BH9civPY/g34WVgT9tYA9DNwf0r2iigDmdX8MaXqmif2HLCYrEbdqQnaV2nIwf8APWuBb4PeFiqhUu0IHJE3LfXP9K9kooA8/wBb1HS/h14ciaCyka1jcRRxRcks2TlmP0PNeRfBjTJdT8Q6l4lMaw2++QJHjPzOc4B9hx+NfTE0MU6GOaNJEPVXUEfkadGiRqERVVR0VRgCgDm/FfhnTfFVillqSOY0kEitG21lIBHB/Gubh+Gvh+HRJdERLkWss4ndvN+cuBgc4x09q9LooA4W88DaLeaBa6BMkxs7Zt0TeZmRTkn7xHua81+I+p6f4P8ADyeEbWymuFuoD5byybgnz9ee+RkYwAcV9CVWmtLad1klt4pHT7rOgJH0JoA8w+Dvh+TRPDizXMDRXd43murZDBRwoI7cc/jzXrFFFABRRRQAUUUUAFFFFABRRXD+JfHWgeG7pLTUbsrcMu4xxoXKjtnHTNAHcUVzPhvxRo/iWJ30u8WUp9+Mgq689SDzjipfEXiLS/DlqLnU7pYUJAVersfZRyaAOhorO0nUrXV7CC/s3L2867kYqVJHToa0aACiuN1LxpoWnazb6LPdk6hPIkaxIhbazEBQxAwM5Fa+v67p3h6xe+1O5WCBPYlmOQMADknkf/qoA5XXvhz4a1y+kv7uyYXEn3zFIyBj6kDv71peGfBWheGZJJtNs9k0mAZJHLsB6DJ46npXN6Z8V/Cl/cRQfa5LdpDjdPHsVT/tN0GfXp64r1ZWDqGUgqRkEHIIoA871v4c+Gtav5b+7snFxMcyGOVlDH1wDjP+etQaj8MvDGomAz2cmYIVhXbMw+VemeeTWx4r8a6J4UaJNUuWWaVSyRRxlmIHfjgc8cn+tZ/hz4i+G/EV8LCxvG+0MCUWWMpu9gT1PtQA/T/h54b06/tdQtLFori1ACFZWAJAxkjPJ559a2PFHhXSvFEUEWqQvIIWLIVkKkZ69KxfE3xD8PeGr9dPv7mT7RjLrFGW8vgEbvqD0Ga6Hw34k0rxLatc6XdCVEba6kFWQ+4PIoA17C0hsLSC0t12wwoI0HoAMVLcwpcwSwSZ2SIUbHXBGK8z1T4peF9M1Gawmu5GkhO13ijLpu7qCOpFdh4b8SaV4ltWudLuRMiNtdSCrIfcHkUAUfDPg7R/DMV3Dp0Mix3QAlSSQuDjI79OpqTwv4T0rwuLgaXHIgn27w8pYcZxjPTrUPinxnovhaSCLVLhkknUsipGWOB3OOnWutt5kuIY5ozlJFDqSOxGRQBLRRRQAUUUUAFFFFABRRRQAUUUUAFFFFABRRRQAUUUUAFFFFABRRRQAUUUUAFFFFABRRRQAUUUUAFFFFABRRRQBSs+sn+9V2qVoMGT/eq7QAUUUUAFFFFABRRRQAUUUUAFFFFABRRRQAUUUUAFFFFABRRRQAUUUUAFFFFABRRRQAUUUUAFFFFABRRRQAUUUUAFFFFABRRRQAUUUUAFFFFABRRRQAUUUUAFFFFABRRRQAUUUUAFFFFABRRRQAUUUUAFFFFABRRRQAUUUUAFFFFABRRRQAUUUUAFFFFABRRRQAUUUUAFFFFABRRRQAUUUUAFFFFABRRRQAUUUUAFFFFABRRRQB8wfHs41bRj8wwhJKjJGG7Vv6T4r1rxl4his/D161tplmiNcTyRqWlHQnBB5POB+Nc18fNx1vSFVwhaEjce3zf/AF6r2q3Hws8UWgknM+k38aiScrkFeNxGO6kg/Q9OaBWPqxQQACcnHJr5s+LPg/XNVvNS1mW/iXSrSEPBCzknhRkBQMD5t3JPevo+3mjuIY54mDxSKHRh3BGQa8++LU8lv4H1d4m2sUjQnGflaRVI/ImgZg/Az/kUT/19SfyWvWr4TNaTi3OJzGwjP+1jj9a8g+BB/wCKOY4z/pUnH4LXZ+FPF9r4luL+2htp4JbJ9kqy7euSOx9QaAPkzxx4R1zR7OPV/EF40t7cz+SFL7yVC5yWB/DHtX1z8P8A/kUtG/69U/lXl/7QjY0TTfe6P/oBrtNG1qHw/wDDyw1W4jd4oLWIlE6nJCjH4kUAb/jbw2virSG0x7p7ZTIrl0Gc47EV8zfErR/DfhjSrTw9YwefrSuskt1sIYg54P1yOB6CvY9V+JVsvguXxDZ20ySPMbWGOXbxJjOevIxk/h0r5v8ABviPR7PV5db8RW97qOoeZvj2suzJH3mB6n0HQenSk7203AseNotSsNJ8L+G9QfY/ltcFMk+WJHIUHpyBnjt04rqPip4Y0vwsfD9zpcBhlKgSfMSHK4IY+h65qT4rTTeIrHRvG1hbyJaKpgdZCMoyyNtJA6gnP6VR8XeJl+IV3odhZW0zNGqCclCTvYgN0zwPWhO4k7ntOveA4fGt5puu3t/JHH9njZrVVyuMbiASe+fSvGdQstOu/ihY23hNI44Ypoi7QA7FZDlyO2MDtwfxru/i74rm0e3tvCulzGJjAq3E2cEJjAXPbIGT7Ee9c38K/Fnhjw9HBarYXp1O6ZYprohSuWIGBzkKOO2aYzX+JvhPxRrepavfT3XlaJaQNcQq0xKsEjBwsYPDEg5Jx39s9F+z5x4cvx/0+n/0BK9Z8Xf8i3rH/XjP/wCgGvKP2fjnw5f/APX6f/QEoA94ooooAKKKKACiiigAooooAKKKKACiiigAooooAKKKKACiiigAooooAKKKKACiiigAooooAKKKKACiiigAooooAKKKKACiiigAooooAKKKKACiiigAooooAKKKKACiiigAooooAK8Z8YeEPDVhd6h4x1mO6vgoUtbMwKbjhBgYBP8ACME4HPXt7NXgmtfEW78P+LbjS/EFiiaU2TC6JuYp/C/U5GQc+nPpQBzHwEiSTWNZu4hHFE6bUh3ZZRuz09AMDNc58QfDHiSWDUtf127fyornZawvJuwhcjgDhRgL9etb3w1jk1nx/ea3pNobbSEZ/MGNowykBQPUthsDpXpvxtOPBV1/11i/9CFAG18LIYYfBekiEOFaIsdxz8xYlsegzmtjxpDqtx4evodELDUXQCErJsP3huw2Rg7c4Oa5r4c38cHw9sb0oxSC3lZlHU7GfOPyrY8FeMLHxhb3M9jBcwrA4RhOoGSRnjBIoA+SLPRNR8O+OtJtdXdTdSTRyM3mb87jxk9znivqL4i+Bx42is4ZNQe1itmZtqxhtxOBn/PrXkvxECH4p6LvxgeR19dxx+uK9K+LfjNvCulLBaEjUbwMsD4yIwCNzfXB498UAeHfFnS/Dml/2XoWhW6NqsB2zmJSWfIGNxzy2RnHbPavrTQLR7DSLC0kLF4YERt3XIUZr4u+HvivQ/D13Lqmq2F3famzEpKCpCZ6kZPX3r6R8R/Euw0CTT47jT7t2vbdLhQmPlDdiPX6UAReI/hvYa74kOvarfyNbIFJtSAE2qvQtngZBJ+prxCHS7TXviZEvhO2FpZ2ciNLIiZRdhwzgE4APQevWuh+OHiyebUH8NWtw8MEKK10MY8xiAyrnPIwRx6/So/ht4/8N+H7SDSrbS703E8gElwwjJd2IHJBHyigaVzO8DWNt4l+I2qnWIY7xMzEpKuQSGwPyAxWv8JIV0b4g61pMWWiEciKc4wFcEcd+OKxtPvYfhz8QtSfVVmkhkDlHjTqHO4HBPTnH1FdR8HILnWPFOr+JJITHbuGCnGAWZs498Ac/hQI0P8AhXPhrwda6hq+u3QvYDGyokyBcMem0c5bsKzfgLbXZ0fX7iCPY0gWO2f1cKx7+hK15b488Zf8JV4hRr1biPSLdwi20bDdgfeb03Hn8MCvp/4Z+JdE1mwbTtDtJ7WCwRR5coGcMW5yCckkEn60AfKXi/w5rmiy21zr8xkvLvLbWl8xlAwOTkjv0HpX3To3/ILsv+uEf/oIr5x/aDwb3RgwONj/AMxX0fpH/INs/wDrgn/oIoA0aKKKACiiigAooooAKKKKACiiigAooooAKKKKACiiigAooooAKKKKACiiigAooooAKKKKACiiigAooooAKKKKAKVn/H9au1Ss/wCP61doAKKKKACiiigAooooAKKKKACiiigAooooAKKKKACiiigAooooAKKKKACiiigAooooAKKKKACiiigAqnd3tvZhTcSbN3Tgn+VXKQgHqKAOZ/4SnRt5j+2EuDjAhc8/lTz4n0cf8vn/AJCf/CuTvviP4estSu9OkS6NzbPskCW5bJzgkY7Cn6Z8R/Deo6hFpyPNFcSuI4xLAVBYnAHtnjr6igDqT4n0cdbz/wAhP/hVlNd01xlbkH/gDf4Vs7FznaPyo2r6D8qAMb+3dNx/x8/+ON/hStrmmrjNyOf9hv8ACtjYv90flRsX+6PyoAyDrenD/l5HX+43+FB1zTh1uQOM8o3+Fa2xP7q/lS7F/uj8qAMJvEOlr1uv/Ibf4U5df0ts4uhwM8ow/pWyY0PVF/KlEaDoi/lQBjf29pmCfta8f7J/wpDr+lgkfa14Gfut/hUN7rml2esWmjzttvbpd0S+WSCOe/boa3zFGeqL+VAGMNf0sji6H/fDf4VINb04gn7SMD1U/wCFa3lp/cX8qXYv90flQBlLrOnsMi5U9ex/wpRq9gcf6QOfVT/hWpsX+6Pypdo9BQBlNrGnqMm5X8j/AIUwa3pxGRcf+ON/hWvtX+6Pyo2r/dH5UAY7a5pyHDXIH/AG/wAKDrmnDrcf+ON/hWwUU9VH5UbV/uj8qAMj+29O/wCfj/xxv8KeNYsCMif/AMcb/CtTav8AdH5Uu0DsPyoAxm1zTlODc/8Ajjf4Uv8AbenZx9pGf9xv8K1yinqo/Kjav90flQBmPq9ii7muAB7qf8KhbXdNUAm56/7Df4VtYHoKTap/hH5UAYY8Q6USR9rHHX5G/wAKkTXdNcErdDAOM7W/wrY2L/dH5UbFAxtH5UAZZ1iwBx5//jjf4VI+qWaDLTYH+6f8K0Ni/wB0flS4HpQBkHWtPAJNx0GfuN/hUZ1/TASPtQOPRGP9K29o9BSbF/uj8qAMf+3dNxn7T/443+FA1zTiCRccf7jf4VsbV9B+VG1R/CPyoAxm13TVODc/+ON/hT01rT3+7cds/cb/AArW2r/dH5UuB6CgDJOsWA6z/wDjjf4UyTXNOixvuMbhkfu2/wAK2cD0FBUHqB+VAGKuvaawyLntn/Vt/hTv7b07n/SRx/sN/hWvtU/wj8qNi/3R+VAGMuvaa7FVuckDJxG3+FC67prNtW5yfQRt/hWztX0H5UbV/uj8qAMlda09jgT5Ppsb/Cj+2tPwW8/5R32Nj88Vr4HoKMD0oAxjrmnAgfaOT0/dt/hSnW9PBI885HX923H6Vr7VznAz9KXA9BQBj/23pxz/AKR/443+FP8A7YsP+e/X/Yb/AArU2r/dH5UuB6CgDGOuacOtz/443+FL/benf8/H/jjf4Vr7V/uj8qXaPQUAYw1zTicC5yf9xv8ACnDWtPIyLjjOPuN/hWvtHoKNo9B+VAGWNXsSM+fx/uN/hUI13TSCRc9P9hv8K2sD0FJsX+6PyoAxxrmnHkXGR/uN/hT/AO2bAjd9o49djfX0rVCqOij8qXaPQflQBkDWtPPS4H/fDf4Un9t6d/z8f+ON/hWvtX+6Pypdq+g/KgDK/tiw/wCfgf8AfLf4Uw63py9bj/xxv8K19q+g/KjavoPyoA5O71Tw7dSRSXQgmkjOY2ktyxQ+xK8dqL3UvDt6qC8SCdUGVE1qXAHqMrXWbFP8I/KjavoPyoAw49b0mONFS5REACqoQjA6Yxjio5tZ0a4iaKeeKSJxhkkjJDD0IIrf2If4V/KmmGNusaH6qKAOfs9T0Kzj8m0ktoI8ltkUexc+uAKr2upeHLOWSS2azgkmOZHji2Fz7kDnr3rp/Ii/55J/3yKabaA9YI/++BQBzN9qnhvUI1W9ezuUU5VZot4B9QCKfcal4eurM2U8tq9qQE8l0+TA6DGO2B9MVx2r/Evwfpd5JZSOZZYpPLk8q33KpHXnuAfSu/0a50nWbCG/09YJreUZVgg/EEdiPSgDENx4Saz+xmOw+yBw/keQNm712461WC+Cu1lpP/gGv/xNWvE/iPw54ZMS6o0UckvKRrDuYj1wB0rpLJbG9tYLuCCMwzxrIhMYGVYZH6GgDDGp+G1smsVktFsyCpgWPCYOSRtA+tV7C98J6Y2+yFhbOy7S0MIViPQkDPbvVzxLq2heGrMXmqCGKJnCKBFuZiewAHsa4nSPiP4L1S8is48RSyyCOMy221WJ6c44z70AdDfTeDtVuBPerY3E23bvljycfUio4T4JjuYriK302OaNgUZLcLtI6HgYz71c8T+IPDfhYQ/2p5MTzZ2IkO5iB1OAOlZ/hXxd4X8U3D22mRqZkj8xkkt9uB+IwT9KBJWOkm1zRLqCWKW8geJ1KOjfxAjkY78VV0rUPDWn2/kadNZ28JbcUiAUZI6n347+grA8R+NPCXh6/bT9QMYuVUMyJb79ueQDgcHGD+IrofDmqaD4jtDeaWsEsauUYGIKykeoIz3FAzWGs6a3S9hP/AqeNWsCcC6j6+tWfslsTn7PFn/cFKLW3XpBEPogoApnV9PXreRD6tR/bGnH/l8h/wC+quG1tz1t4v8AvgUhtLY9beI/8AFAFX+19PH/AC+Q/wDfVPGqWJ6XcP8A32Kn+x22f+PeL/vgU77Lb/8APCL/AL4FAEC6jZuTtuYzj/aoOo2Y63MX/fVWRbwrnEMYz6KKb9mgP/LCP/vgUAU/7X08/wDL5D/31SnVbAdbuL/vqrYtbdekEQ+iCl+zQH/ljH/3yKAKZ1WwHW8hH1ahtW09et5D/wB9Va+y2/8Az7xf98Cg2tuesEX/AHwKAK39qWB/5eov++qRtVsFO1ruIH03VbFtAF2iGPb6bBSG0ticm3iJ/wBwUAU/7Y07/n8h/wC+qRdY01jgX0GfdwKt/Y7X/n2h/wC/YqNtNsWxusrc49Yl/wAKAGnU7Adb62/7+r/jQdU09Rk31sB6mZf8aBpenjpYWv8A35X/AApP7K04f8uFr/35X/CgBRqmnt0v7U/SZf8AGl/tOwH/AC/W3/f1f8aQaXp46WFr/wB+V/wpf7MsP+fG2/79L/hQAh1TTx1vrYf9tl/xpRqdgel9bH/tqv8AjQdMsG62NsfrEv8AhR/Zlh/z423/AH6X/CgAGpWB6Xtsf+2q/wCNKdSsR1vbf/v6v+NN/svT/wDnxtv+/K/4Uf2Xp/8Az4Wv/flf8KAH/wBo2P8Az+W//f1f8aUahZHpd2//AH8H+NRf2Vp3/Pha/wDflf8AClGl6eOlha/9+V/woAlN9ZjrdQD/ALaCj7daf8/UH/fwVF/Zmnn/AJcbb/vyv+FP/s+yP/Lnb/8Afpf8KAHG+tB1uoB/20FBvrQdbqD/AL+CmHTbE9bK2/79L/hS/wBnWP8Az52//fpf8KAH/bbQjP2mHH/XQUhvrQEg3UGR1HmCozptgetlbf8Afpf8KX+zbEf8uVv/AN+l/wAKAJPtlr/z8w/9/BTRqFkel3b/APfwf40h0+yPWzt/+/S/4U3+zLA/8uVt/wB+l/woAk+3WZ/5eoP+/gph1GyHW5i/76p6WNnGwZLWBWHQiMA1J9lt/wDnhF/3wKAKi6rYMcC7h/76p51KyAybqLGcfeqx9mtz/wAsI/8AvgUfZrc/8sI/++BQBB/aNljP2qH/AL7FM/tSwAz9ri/76qz9ktj/AMu8X/fApfstv/zwi/74FAFRdVsH+7dxH6NUi6jZscC5i/76qwLeBekMY5zwooNvCesMf/fIoArf2lZZA+1Rc+rUn9p2P/P1F/31VvyIf+eSf98ik+zQcfuY+P8AZFAFL+1tP/5+4v8Avqj+19P/AOfuI89jV37PBnPkx5/3RSfZoP8AnhH/AN8CgCt/aljx/pMfPvSnUrIAZuYxn1NWxDEP+Waf98imm2gbrDGfqooApHVtPH/L3F/31S/2rYE4+1R/nVv7NB/zwj/74FL9mgH/ACxj/wC+RQBSbV9PUZN3HjjnNZd/P4d1Dy2vhYXBUHYZ41crnrjI4roTbwHrDGf+Aimm0tj1t4v++BQBiWV/oOnwCG0ltLeHOQkShBk98Cm319oWp25tryW2ngcglJBkcHI6/St37Jbf8+8X/fApfs0B/wCWEf8A3wKAMWLUNDjtRaxy2kdttK+SAFXB6jb6UunTaHZRFbBbO3jc7iIIwgJ9TgCtr7NBjHkx49NgoFtAOkMf/fAoA5u4n8N3F5HczrYyXUZBSZ4gzKRyMMRxioNRu/C+qbBf/YrooMoZog23vwSOOg4rqja256wRf98CsrWLnStFsZdQv1ght4RlmKD8APUn0oA5U/8ACCkY+x6T1B4tFH/staN5e+FLso92thOUUInmwBto9BkcCub0/wCIvgvUryK1SaNJJWwrTW+xc+7EYFen/ZLXGfs8OPXYKAOQubjwhezvPcw6bPM/3pJbZWZsDHJK88DFPgbwjbSpLDb6ZFKpBV0t1UqexBA4qDTfFHhjU9ZfRrIxT3aFgdkPycDJw2MHp2rtha246QRf98CgDk7/AFDwrqTR/bvsNyy8IZ4Q+36EjirVtrPh+xhEFtNbQQjJEcUe1ffgCua8U+O/DHhm9NhervuVUFo4YQ2wEZGT0HGDj3FdF4c1zQ/E1sbjTjHJs4dHjwyfUGgDGa28DvlTZaWNxHS2C/rjitbTrvwxprN9g+wWplALGGIJu9MkD68VyGp/EjwXY3r2cjLK0bFXeK33ICPfv6cZrudG1DRtY0wapZpEbT5su8W3G3rnI9qAKOqSeFtXMTagbK5KAhDKM7c9fp0rYh1nSgqRx3kIAACqD27CvPR8SPBDT+T5yH59u/7KdvXGc46V6hbx2dxEk0McDxuuVdVBBBoAuqQwBHQjIpaOlFABRRRQAUUUUAFFFFABRRRQAUUUUAFFFFABRRRQAUUUUAFFFFABRRRQAUUUUAFFFFABRRRQAUUUUAFFFFAFKzGN/wBau1Ss+j/WrtABRRRQAUUUUAFFFFABRRRQAUUUUAFFFFABRRRQAUUUUAFFFFABRRRQAUUUUAFFFFABRRRQAUUUUAFFFFAHzFofiTR/C3xC8UPq94YI5WAjYRM4JJDEfKCRjNN8Z+INK8a+INDstAhlu7mG5V2ukjKYTPzD5gDxgHJGK0/BOlWN/wDEbxTLeWkNwYy3lrKgYKSwyQDnnjr7n1r3yz0ywsWZrSytrdm4JiiVCfyFAHjviDX/ABF4g8UXHhrwveQWa2cW+5uXXPOVyAcHkZxx1yfSl03xB4l8MeIrPQPEbLqFtetttb1ECsT7/QkAjqOOtc9HqsHgX4i6tLrKmOz1FN8VyELYBIPQAnGcg/SrF1rkHjrxxoZ0GKWe10xjJcXLIUUAkdjz/Dxnk59qAKHjCD4geHrGfVbrxVa+Qr8JGNrMScAKuz36Z4ArqdO8T614f8CnWtfMlxdTti1QooKhgShfHY9fXGK8r1Dxlp3ifxak3iN5IdEsixgtlTdvYEcNjOc9/YY716J481Sy8aeDrv8A4R8tP/Z8sbyxCMqypg8gY6denoaAOfgvPG09h/a3/CY6b5zBZkslkj5HXaeMA+361reOfH+pf8IhpWqaNOLa7nu/JuPLQPhlUkqNwIIzg8dfXrXGaRc/Cz+ybeW/trgX+xfOhVpidw5OCCFwen+c1qeOlsE8GeH5dL02SxtZb8yJA772IIOGySeoA6mk2BY1rVfiF4Vt7HXtV1GGaOaTEljsGI8g4VtoHbuDwfWtDxBqPxA0K2h8T3F3bvZs6vLYoAVhViAqnjkcgZBzk1sfHXb/AMIpp2ev2pMcd/Lat34kAf8ACtJzz8sNsRg4/jjFMDzzxj4htbfxv4U1y9zDb/YFnfALFQ284wPriut0C/8AGXiy4l1u2uE07SAHFnbNGpafhgGJOeQcdePT1rgtf0e31rxH4M066LeRNpcSvt4OMMf6V3vgLWJ/DmtS+B9UDEROx0+crjehywBOe46ehyOwoA3vh74omv8AwzeT6m7PfaY0i3W4YY7QWB/LI/A1rfDe91bU9BW/1aXe9xK7wgoFZY88ZxjPfHHTFeA+Ojqnh/xTrOnQj9xr+xgwOcru+nruGPQ19VaNZDTtMs7IY/0eFIyR3IABNAGlRRRQAUUUUAFFFFABRRRQAUUUUAFFFFABRRRQAUUUUAFFFFABRRRQAUUUUAFFFFABRRRQAUUUUAFFFFABRRRQAUUUUAFFFFABRRRQAUUUUAFFFFABRRRQAUUUUAFFFFABRRRQAVzvi6+l03w9qd5ASJobZ2Rh2bHB/DrXRVh+JbB9U0TULGP/AFk9u6Jzj5iOP1xQB8T+F9e8N2enX8WvaPJqF5eSnM6EBo0wDlSejbsnjr344r6X+HV54d0bwXJqGnXN2NOWR5ZfteGkR8AFflAB6DGPWvDfBPinTfC+h67oOuafObmdnBjCjnKbdpOcjkdffIo8MeCdf1zwbLHZKqRTXySqsrbPMVUZSw9sn8ce1Alc5HxZquo+JJ5fE1/bZtJZTa23z4CbRnaByeAc56ZJr7f8K/8AIvaR/wBeUP8A6AK+K/GXhXxF4Y02ytdVnjaw8xjAkb7lVzyfevrP4XQX0Hg7Slv5hK7Qh4iDnbEeUH4KQPagZl/ErwG/jRLbZqJtWt87VaPcpJ6k8+lfP3xB0jRrHxBpHh/QrcjUIvLiupkJKu5xg7cnB6k/UV7h8XPHMvhazjsbAAajdqSsh/5ZJ0LD1PpXz/8ADnxboXhe9n1DVLa8vNTdmAuEYMqg/ePJySfX3/MA+h/FPw903WWstV1W8unlsLZFmUEMsypljkHnJ56H9ea8V8BPp2t/ExbrSrZNKsol3i3LAb9qhcAcckkHHtmvU/G3xG1Lw5qemummxvol0iSi4Ibc6kcgdgQDnH0rya41RvGfxIs7zw/G6BZImV3jxtC4LMwHbr165xQB7H418F+GbKXUfF+pwXd4yIZJLXzAI3Y4UdgR27/ga4j9n+3D3+rXscqRxFPLW235YZIIPuB0zXVa18T30LxVcaPremqmnqTtnRWLFcZVsHqO3Fcj8Mg2sfELUtZ06B49NDSszFdoAfoDjjJPOPagD6looooAKKKKACiiigAooooAKKKKACiiigAooooAKKKKACiiigAooooAKKKKACiiigAooooAKKKKACiiigAooooAKKKKACiiigAooooAKKKKACiiigAooooAKKKKACiiigAooooAKKKKACiiigAooooAK+Zv2iLmYJpNqJCIG8x2Ud2GAP5mvpmvnj9oHR57rTrLVY4zJDaMUmwcbAxAB/Pj8RQB5JFd+BdUk022vLK70mK3h2zXMB3+e/H3hgkDOTkZPOPTHuXxV8ZL4c0eDSdMdmvruIJG4AJSPgZx6kcDjvXifjjXtK8TWOgWWkWU4vrZBE/y4J+VRtGOvIPNd3r/AMNvFd1r39qWN3ArIkaxPJL867Y1XnjHY0Act8HIJLbxwltcQmK4hjkWVS2fm2mvsqvhnwtp/iFvGxtrS8WPWI5n8yeRty8Z3E+oI7V9yIGCKHOWA5PqaSA8Lk+Hthp/iC98UeI9Qt72wG6Ro7iDhScAEjOCB0Awe1cr8E4TceJdY1DT4ZIdK2sihunLZVfqP5Vxnxd8cSeIdRbTLKWRdLtn2sB/y2cHBb3Geg/GvWvhf4q0iS2Ph7QNOuYpIoHmR7l1Ikf1Yg9zjpTA5jxh4R8KeA9FvJJI7i9vL9GitFmIPlPj7wIAxjIPPXpW98GNKS/8F6hbTXj+VfSOjJE2GiXG09c4zz2rnYvi4xfU7LxPpYiYIVhjgi3FWx0O4/Qg/wD1qd8IDquk+D9d1axsVnkLI0COeJQmd+AOeATj1IoA5r4laD4d8GafHotrZz3GoXBFyt9M4yi7iNvGOw9O+fSvoH4UW5tvB2nxtdx3JwzZjfcEyxOzPqOh989eteJ6r8S9P8QeFr+z1jTlGrtlIgkfyrzkEE8jHP8Ak16r8FdOvtP8KobxmCzytJDEy4KJ0/UgmgD12iiigAooooAKKKKACiiigAooooAKKKKACiiigAooooAKKKKACiiigAooooAKKKKACiiigAooooAKKKKACiig9KAKVl0f61dqlZDh/wDeq7QCCiiigAooooAKKKKACiiigAooooAKKKKACiiigAooooAKKKKACiiigAooooAKKKKACiiigAooooAKKKKAMp72yttQjtCCt3Ou4BIWOR6lgMDp3Natcfovim11fW9T0iG3mSXTzh5HxhjnHGDR4z8V2XhKwjvLyOWXzZBGkcQGScZ6ngcCgDpbuztb2Py7u2huI852yxhxn6Gm2Wn2VgjJZ2kFujHLLDGEBPvgVLaXCXdtDcx58uZFkXIwcEZFWKLhcpGwsz1tIP8Av2P8Kkt7S2tgwt7eKIMcsI0C5PqcVZrj/EvjDSfDFxbRas08MdwCUnEJeMEdiRk56du9AGvJoWkS3BuZNKsXnLbzK1uhYt65xnNWdRgsXts30EMkEJ8wCSMOFI7gYPNVPD+tW2vWQvrSOdbdmKo0sezeB/EB6f4VW8P6/BrkupRRQyRtYXT2z78YYqeox2oA2Zre1v4EE0EU8Jw6rIgYZ7HB70+4toLqFoLiGOWFsZjkQMpxyODx2qxRQBV+x2plim+zQ+bCu2N9g3IMYwD2FU3NhdXCSrFBPdxIzRMUG5RnBwxHHPFa1ckviezPihvDghmNysHnGQL8g74/LvQB5d4e0nXvFPi6LXfEemJZRacqrFFtxvYElcHOThjuz06e9e/UVzPijxLYeGbeGe/ExWaTykWFNzE4J6fhQB01FQWswuLeKcI6CRA4VxhhkZwR61PQAUVUv7lbKzuLp1LLBG0hA6kAZ/pXN3Pi3TbPw7B4guzJDaTIrKu3Lkt0XA70AdfRXD6l410vTbTS7u6S6ji1J9sW6LBX3YdQOR0z1ruAcgGgAooooAKKKKACiiigAooooAKKKKACiiigAooooAKKKKACiiigAooooAKKKKACiiigAooooAKKKKACiiigAooooAKKKKACiiigAooooAKKKKACiiigAooooAKKKKAMPU/D+karPHcX+m21zLH91pIwT9D6j2PFbSIsaKiKFVRgKBgAelOooAo3un2V+FF5Z29yEOVE0Svj6ZFXERY0VEUKijCqowAPQU6igDMvtJ03UJFkvdPtLmRRtDTQq5A9MkVT/wCEa0L/AKAmm/8AgKn+Fb9FAGTquj6dq9j9gv7OKe1yCImGAMdMY6fhWdY6ZoPhO2P2S1t7GKRsFlXlj1wTyT0rQ13WbDQbCTUNSuFgt4+Cx5JPYAdSfavPNL+K/hbUr5LJbiaFpG2pJNHtQntz2z70AdHr0XhbWYYX1aG1uFIPlPJGdwAPIDYyPpXU6ZaWljZwwWMKQ2yqNiouBjH+etY/iXxPo/hq0S61S7SKNyAiqNzPn0A5I96yPC3j3w/4nm+z6fdOLnBPkSxlWwO/ofzoA72iiigAooooAKKKKACiiigAooooAKKKKACiiigAooooAKKKKACiiigAooooAKKKKACiiigAooooAKKKKACiiigAooooAKKKKACiiigAooooAKKKKACiiigAooooAKKKKACiiigAooooAKKKKACiiigApkkaSoUkRXQ9VYZBp9FAHOaV4Y0TSZzcWGmW8ExJO9V5GeOCen4etdHRRQBnxaZYQ3LXUVjbJcMSWlWJQ5J6knGea0KKKAMNvD2iMSx0fTySckm2Tn9KtWeladYuZLSwtbdyMFooVQ4+oFaVFAHK614U0DWLgXmpaXb3EyD/AFjKckD1x1/GtGHUtMhkFlFLEjIvESrgKAM9MYHFcz4t8faF4UuIrXUZZjcSLv8ALhjLEL6k9O3TOateEvGmieLDMumTOZoQGkiljKsAeAfQj6GgCm2l+DtSvJdVaztJbiMiSSUxnrnqR0Jz7V3NpcQ3UKy27q8Z4BHtXnniP4k+HPD969jcTyS3MZxIkEe7YfQnpn2rrPDniDTfElkb3S5/NhDmNsqVKsOcEH2IP40Ab9FFFABRRRQAUUUUAFFFFABRRRQAUUUUAFFFFABRRRQAUUUUAFFFFABRRRQAUUUUAFFFFABRRRQAUUUUAFB6UUHpQBTs/usferlVLT7rfU1boAKKKKACiiigAooooAKKKKACiiigAooooAKKKKACiiigAooooAKKKKACiiigAooooAKKKKACiiigAooooA8J+Hn/ACP3i3/f/wDZzVb9oNsaJpv/AF9H/wBANZ7arH8P/HWqXOsRSG11Qb4ZoRuAXdnn3HQgf4VR8da7afEWbTNE0GK4mlWcySOU2qqYwTz2GT19PegDT8XeKPEGixeFNN0R1jlurOMMjxq25sKoByOMZrA8R6z4+8E31mb3WLfUHvNwSEICmenI2rjk8YPb04re+I1utt4u8HQb96w7UBkPXDKM/Xj86PjUm7XvDDYHE2M5/wBtaTVxNXK01/488L63o82uarDc2moXKxPbxBSF3EfL90YxnqCeneoPGt9qnjLWtR0WC/02wsdOcKUvCuZW5+YZBPBB6diPWuu+MOfM8L+n9ppnr7fh/n615L4g0jQ7TxlrK+Lor+CK4k86zmg+6yknJOM5zx06YOaYz0/4eeIL/TdWt/CWp3FneBod9rPaOpRVAJ28Ac8Htnj8areGNbTw5pnjbVnQyfZ9Qcqn95y21QfbcRn2rC+HVj4Xm8Xx/wBhadf3EdtGZDezzYSNiCPubffAyRznjjNPttMutZ8N+OrKyiMlw+o7kQdW2yBiB74U0JiTuVbLV/Gt9bDWV8W6TCjqZRatIgKgZ+UrtwOnc59Tmu31X4kSQeCrXV7e0b+0LqT7MiEZUSDqw9RxwPUgdjXhmkR/D5NNiOpSaquoKgE8Ua8b++MjH5mvRNf0xofA+i6tp2lz28FhdfaRbyTeYWib5vMJA74B6cZPagG7GwkXxP0eOHVZruLU1cqZLBVy4B5IwEABHTIPHvVfVvEOn+Hfide3+qO8MRsFChULkvtXC8fjz0/nW3c/FyxuLGBNHtJbvV5yiralGAVj1Ge+OnFctqXhu38VfEma01pSP+JfG8iwsVxJsXofQHNFgsd94C1bxN4huLnXbtxBob7vstl5al3A4BDAA9upPJzxjmuF1LRfHHiq6bVbq8t9Ms7O6aWzgvlCGNc8E7VOeMDLH1xWv4W1zUvDDal4Qu4xJd2kMj6U23/XDazKvvnj3zkdq8e0i58I39tLd+Lb/VJNYeVzIqKTxngDjHr6YzQM+kPhd4lv9fsr2LU3SW6s5zG00eAsg9cAAdjXSeOdfHhrQLrUgqvKuEiQn7zscD8uT+FeV/AWW0a31pLUMkX2kNHHIwLhMcZxXc/FfRbnXPC1xDaLvnhdZwmcbgvUfkTQB5NrY+I58O3GtXOqW4sp7bMttGF3rEwwTjZgcHOQ2Rmug8RX8mnfC7SJI44JCwgBWaJZFIHP3WBHasjVPiZpDeBxptr5jai1mlsYniyqnaFbk8EYzj8Kf42OPhPov/bH+RpCNf4yy7YPDB2jm7BwOMcLWrr9x4+1fXbmx0NU0uwhXaLm4UFZfcHax5z2HbqKyfjPHvg8Mc9LsfyWvPvElzpd5421iPxleXiwwHZaJCv3UJyo4Bx8pH1zmmM9R8F654gsvFDeG9e1C21AvA0kcsBB2MDypIAOeG4IyMfSvb6+R/hrPoMfxEii0UXBs3gdIXn+8zhSSfYYB6+lfXFABRRRQAUUUUAFFFFABRRRQAUUUUAFFFFABRRRQAUUUUAFFFFABRRRQAUUUUAFFFFABRRRQAUUUUAFFFFABRRRQAUUUUAFFFFABRRRQAUUUUAFFFFABRRRQAUUUUAFFFFABRRRQB8//tDvbf8ACO2cb3UaXAug8cBPzSDawJA9Bnr07dSK8OSa28WT6BoelaRb6feRqsU1yeszYGWbA9ie55rvfjWRD430m51KCSTTI44yRtyrKHJYehPXI64/Cs/V9Qg8b+ONHXw3bCKKER5dIjGVAOWLY7AcZ/CgC742t47j4gaHo+szotjbQwRM7jCuMZOT6FhjNZ/iG60u2+JelL4ZS3iiinghYwH920hbDdO2CAcehrpfiVregXnig6X4m0a5iitxtiv4ZmD7CM52YwVJyM845rJ+EXhiK+8VzaxaW8x0W0djbyXAwWboo4PJGc+nHPOKVvwFZaeR9cUUUUxhRRRQAUUUUAFFFFABRRRQAUUUUAFFFFABRRRQAUUUUAFFFFABRRRQAUUUUAFFFFABRRRQAUUUUAFFFFABRRRQAUUUUAFFFFABRRRQAUUUUAFFFFABRRRQAUUUUAFFFFABRRRQAUUUUAFFFFABRRRQAUUUUAFFFFABRRUNwrtBIsZw5QhSDjnHFAHxp8RLiz0z4n3F7c28epWwaOSS23bs4iA2tkEdRnHIxj6V1Xw7iuNQvvEvifTIIbG3FrLHBawYJDlcqNq4/ug9snpXE+BtcsPBura1N4hsHkv9m2KJ03NvySRk9M5HPpXoPwlbUdP0bxH4ijsVe1k+eG0QhVcqWL47gKDgDvyKAOW+Ei+G5otav/Eq2891GAwW5+clcHcQp6nOOcZHbFd98AWXyNcEeRD56FFPYEN/TFeIazqXg3UbC5urbSb2w1SQgR28UwaBOnOSAcYzxjrxx1r6c+DWgT6J4aWS6jMVxeOZmjZcMo6Ln6gA47ZoA9aooooAKKKKACiiigAooooAKKKKACiiigAooooAKKKKACiiigAooooAKKKKACiiigAooooAKKKKACiiigAoPSig9DQBTs/ut9auVTsvuN9auUAFFFFABRRRQAUUUUAFFFFABRRRQAUUUUAFFFFABRRRQAUUUUAFFFFABRRRQAUUUUAFFFFABRRRQAUUUUAQXFvDdRmK4hjljPVJFDA/gais7G0sV2WlrBbr6RRhB+leTan451m78SXGheGNGS8ezBFzNctsVWz0Bz0+vJOeMDJfpfjzULPX00PxVp0WnyzgfZ5omLRsT0BP6Z9etAHrrwxuyu8aMy/dJUEj6USQxSFWeNGK9Cyg4rkT4ttf+ErHhkW832nyvMMpxsA27sdc9K7JmCgliAB3NADJIo5Mb0VtpyNwzg1Xu7G0vV23VrBOvpLGGH61bDAjcCCPXNL1oAgt7eG2jEVvDHFGOiRqFA/AVIkaR52Iq5OTtGMmuN+IHiKbwvoE2p28CTSo6KFkJC8sBk4rodFu3v8AS7G8lCrJcQJKVXoCyg4H50AD6Rpklwbp9OtGuCcmUwKXz65xmtLau3ZtG3GMY4xTsjOO9FAFCHTrGCdriGzt4526yJEoY/iBmrgjQOZAihyMFsckfWn0UARtFGzq7IpdejEcj8apPpenvc/ansLVrj/nqYVL/njNaNFAEUUEUOfLiRM9dqgZqUjIwaKKAM2PStOjmaeOwtVmb70iwqGP1OKutDEyBGjQoOilRgVLRQBHJFHJt3xo23puXOKpXml6ffMGvLC1uGXoZoVcj8xWjRQBBHbwR7dkMa7RhdqgY+lT0UUAFFFFABRRRQAUUUUAFFFFABRRRQAUUUUAFFFFABRRRQAUUUUAFFFFABRRRQAUUUUAFFFFABRRRQAUUUUAFFFFABRRRQAUUUUAFFFFABRRRQAUUUUAFFeJ+LvinFourzaVYaZJfS2/+vcNgKcZIAAPTjJ+vpXWfD7xra+MrGWZIhb3UL7ZbcuGIGAQw9jyM+xoA9Aorz3x943s/B9vF5kL3F3OCYYV4BAxksew59z7UaF41trzwk3iXUIfskEZbeitv6NtAHA5JwPxoA9Cor53t/jTCbhXuNFuE09nZBcK2Tx04IAPvzXvmn3kGoWcF5bPvgnjWRG6ZBGRQK+ti5RXGeNfF+neD7KO6v1lkaV9kcUIBZjjOeSMD396850D4vW99qltZahpM9ml2ypby5yCWIAJzj5eeozQM9vu7O2vYvKu7eKePOdkqBhn1wajstOsrDd9js7e33fe8mJUz9cCvMfHvxLs/Cl2NOis5by/KhigO1Fz0BPUk+wqfwT8RbPxHdNp13bPp+ogZWGU8PxnAJA5x270Ad7qmh6Vq+06jp1rdMowrTRBmUZzgE8itK3ghtolhgiSKJRhURQqj6AV4z4y+KsGg6u+kWWmTX11EcSc7RnGcDgk8e1db4C8a2XjCzZ418i8i/11uTnb6EHuKAO/ooooAKKKKACiiigAooooAKKKKACiiigAoorwrXfi/Y2Oo3FlY6Zc3n2dykko+VeOCcdcA56+lAHutFc34V8RWXifTV1CxL+Xu2OrjBR8AlT9Mitq9u7ewtpbq6lWKCJdzuxwAKALVFfPsnxr077bsi0u4eyVtrT7gD14IX0IGecGvcbLUrS90+LUYZ1+yyxiRZGOAB756UAaNFeMW/xTs7/xTDomnWguLZ5BF9s83aC3OSoxyPfPPbtnuPGHi3TfCdok+oGRmlyIoo0yXIHr0H40AdfRXhGjfGGwubwQ6pp1xp0LjMcz5YcnjIx09xXukbrKiyIwZGAKkdwaAH0UUUAFFFFABRRRQAUUUUAFFFFABRRRQAUUUUAFFFFABRRRQAUUUUAFFFFABRRRQAUUUUAFFFFABRRRQAUUUUAFFFZ+rajbaTYz3945S3hXc7BSSB06CgDQor50k+NUP20eXo8p07zApnZ8Njv8uMZ74zXv2nXsGo2cF7bMWgmQOhIxkH2NAk7l2ivH7n4mWq+L4vDtraC4jMohkuVlGAxHYd8Hg/Q1Y+IvxItPBsiWi2r3d9IgkVN21ApJHLc88HjHpQM9Yorx7wH8TbbxRenTLmyey1Altke7cpwCTyQCDweMdq9hoAKK4rxl4w0zwrZtLcyrJdMP3VqjfO59fYd8n+dS+CPER8TaHHqsluttvZwUD7gApxnOBQBt3ej6Zeyma6060nlIwXlgVm/MitGOKOKMRRxokYGAirgAfSvn7WfjPbRXUsWj6VNfQQg+ZOTtXg9RjPy+5xXqvhjxbpviHQ21i3cpHEpNxG33omAyQfw6HvQBtRaLpUNx9qi0yzS43FvNWBQ+T1OcZzWtXzP/AMLxV5XEWiMUDYU+dyR2zxXuXg/Xl8S6Jb6osPkmXcGj3btpDEdcDPTP40AdNRRRQAUUUUAFFFFABRRRQAUUUUAFFFFABRRRQAUUUUAFFFFABRRRQAUUUUAFFFFABRRRQAUUUUAFFFFABRRRQBSsuFb6mrtULD7jfWr9ABRRRQAUUUUAFFFFABRRRQAUUUUAFFFFABRRRQAUUUUAFFFFABRRRQAUUUUAFFFFABRRRQAUUUUAFFFFAHg2p+HPGWg69q2r+Gp7ee2vT5z28vUt6YPcc4ORxWbpnjO11rVNP0vxr4dFrfpP/o1xLGVVWxx155IA4ypyPSremw+KPBHiDU2GlXOq6NfTGVDBIHdDyeATkdcHPp1OKp6tD4m8d67pRfQn0yw0+dZme4PzfeG7njPToPSgDlz4Ia4+JmoWEOq30RaM3f2mPG9N2DgnPIy2PxFanijSI7jX79vE/jNbayjRRBb28pZyBwMpzg8Engkk10mtNrXh/wCItxrVvol3f2NxaLCxgAJIwOnvuUde1cjZ2D2viPW73WPB9/rEV7IJrd2iP7pSSduG4yAQPbb6GlcVx3w4liufEOqaHpes3V7pE1k6o0oZOSMZweRgk8gDrXS+C/GDaf4B1FZmf+0dI3RMJWGdzs2zqTnByMf7OKg8B6dqMPjeTUH8NS6Tp88DJEip8qY/vH1OD+YrlPGPgjxDN4wvYrK1uJ9K1K4jmlZThCM5O49tp3e+PrTGXNYtLuP4TSXl/eS3FzqFwlwTI5baCwwBk+gz+PtVu28AahZeGYtfsPEF99vW0S5SLdhNu3cV69MdjxXovxY0e5u/Bv8AZ2lWc0zpJEscEA3YVfXvgAfyrhbjW/FN34Pi8P2/hXUI7k262sk7/dCY28cDqoxzjGe9ADtR1+9tr/wl4re4dYL2AWt3GM4JB+Y4HGDnIA6be9bmsX9zr/xL0zTLN5/sel/vbho2ZV3Y3c47fdX3yR3q34p8MLH8NEsbpFFzp9uJgwOdrjluffJFU/gfpcx0+71+8LSXF6/lpIzElo14/mCPwoA92ooooAKKKKACiiigAooooAKKKKACiiigAooooAKKKKACiiigAooooAKKKKACiiigAooooAKKKKACiiigAooooAKKKKACiiigAooooAKKKKACiiigAooooAKKKKACiiigAooooAKKKKACoLlzFbyyAgFULAnpwKnpGAYFSMgjBFAHwn4N1zxFZa7qU/h/T1vbucv5jCHfhd244PYE4+vHfFeyfDXxbokGn6tfX9hZabf2gJnNvF5ZlUngBfXPGM9cVgeVr3wz8QanNY6Q1/YXp/dONzDGSRkgZBHOR/8AWNWvBvgC78Qwa3f65HNYDU3DxoFwwy/mbgD27c+9O479DzfXby98VR6l4yup0SG3mFrbW+7DEZGFxzwA2Tz1NdPdXJ/4U5AqEfNflXAOf4icfyNaXiz4Mw6Zo811o899fXisu2EqpyCcHgAHvVrw98NbuXwbqBlE0GqXAG23nTAXY+QQPVgMZ96QijNaxQ/BKKRVy0tz5rE84bzimR6cKK9m+D7l/AukliScSjk9hK4r57ju/E1x4YTwX/wjt1lZdyytGykfMXxyMdSec19TeCdHbQPDmn6ZJjzIY/3mDn5mJZv1JoA+ff2gnd9Z0iEkmLyS233LEH9BU3xrtba00Tw1d28IjmSMQowJyECAhc98Guu+NvhS81u2sb/TbWS5uoGMTxx8kocnIHsf515pdQeLPH2paTY3ujTWttYlYpWaNkjA43Mc8ZwO3t60C1uV/FVzeaZ4i0DxVeWjvbT29tcAochiEGV3H+Lvg1TuPFg1v4j6ZrFpBJbpJcwRqshBJXIRvbnkV6f8Sm8UaNqVm9hanUNAjSP/AET7Osijb8pVvlJGc8H/AArL8OaLe+KfHEGvNpDaZpdoUeOGWMqMqOAvABO/5uw69T1Bnqni7SotMS58Q6N4fjvteJARwMlSRt34zzgenP6mvLvgWbePVtZS9eSPW2J3Qum0bM5Y+md3bjj17WfEGp+MfCvjKS9kW+1LRJJCyRR5ZNjZ+UADhl9/T3zU/wAL9I1i98T6h4qvrL7HBcmQCN8hskjoDzgetAH0RRRRQAUUUUAFFFFABRRRQAUUUUAFFFFAB1rwr4i6TF4f0e6Xw3oJe61FWjupIo2cLFjLHvg5xj8fSvc3BZGCnBIwD6V80WHibxf4R1LULXW7S91MPHut2C7k3diCB931A6UAdF8BZtOXQJ7a2vGkvDMZriFlK+XkBRjsRhev+FbXxvu3tvBc8aqpE88UbZ7ANu4/FRWH8F/Dep6Ub/UdRtpLX7R8qQyrhsZznHUDtzXo3xA0JvEfhu90+JQ1wVEkHIHzqcgZPHPI59aAPHdI0i1ufgvISgVyJbouByXSUgH/AL5UL9KqeFNH1Dxl8ObfSrS5jthb3zhncsMpyxHH3uX78fiOOFh8RaqvhN/AradcLemfEYVCGKF95Ujrndnn0r6i+HOhTeHfDFnp9zEsd0pd5grbssWJ6j2wPw79aSVhJWPmyw0WDwp8TdP0q1uJLkRSxh3YYOWXJ4x0ww/x9PpjxX4O0fxQ0EuqpKxtwQhSUqACQT+eK8Y1mCRfjJbzrazbC8e59p2k+UBkE8Y6D8DW38dNW1eG1tNJ0yO5Ed0C88sKMeARgZXn6imM4zx9eweMda0rQfDdsksdr+7W4UNtC8Dk4zsXHXnqfx+ptOtzaWVtbMwZoYljJHfAAr4x8CeINZ8IRXMdr4bWaaRvmuHgk3kf3cjtxmvtCxlee0gmkTZJJGrMuMYJGSKALVFFFABRRRQAUUUUAFFFFABRRRQAUUUUAFFFFABRRRQAUUUUAFFFFABRRRQAUUUUAFFFFABRRRQAUUUUAFFFFABXjPx1uJIvCDRIxCzXEavjuAc4/MA/hXs1cR8RPD8vibw3dadblRckrJDu6blOce2RkfjQB8o6Z4m1qx8L2lrc6HbXPh9ZThp7c4lYsScP69RkdMYr1zxP8QNJ0fwXZxeGttvPeRkQwoMm3GfnJIPDZJx1Oea8/uZvEw8Jp4Jbw7deYJSwlMRPy794C8Y67uc+1egQfBqC50SxgvNQlivYYznYAyqSxYj36/pSSsJKx5Do+mTeHfF2ixalLCkrPFPKd4wm4kgMemcY/OvrzxDoun3KS6r/AGTbXupW8Je3Lx7iWUEqPzr5j1j4V39t4lsdOtDd3NnMEaa+MJ2xjdhuRxkAdM5rs/FFj4y8H39lPo0t/qWlwImY9zSZ2jBDqOQPpwBTGcp8PpZ0+JP2rxJFLaalcbniQw7FMjqQPoMEgdcnrzX1/Xytp+l+IvHXjG212706bTLOJlIY5UqiE4UE4JJPGcd+1fVNAHzT8T/ASsmv+Kb7UWZsIbaEdE5VcEn8gB610nwyuHtvhhPcR43xR3Lrn1G413fxIsptR8JanaW1u9xPIihI0XcSd6ngfhmsD4Y6NdWvggaXqNq8ErmZHimUg4YnqPTBoA8q+CNuh0HxPdkkymIx9e2xjVL4UTyQ+DfFpSKSdjGsaRJySWVl4H45rK00eKvh/LqmjjRHuk1BNiuiu0ZOMblYDnhjkcds9K9C8D+CvEGmeDNSS3uH07V72RZEUjDKqHhSc8Fufp+JoA8s8HzeLvCmj3uoQeHw9hvVpZLqDkY4yASG2+pAwPWvqnwB4ji8UaDDfpEkMgdopok+6jjk49sEH8a8Dl8U+NRolx4ZutEvJ72YNE906M7FGzuHTB4OM54H6ez/AAp8O3Phvw2lver5d1PK08sfXYTgAZyeyimxs9KooopCCiiigAooooAKKKKACiiigAooooAKKKKACiiigAooooAKKKKACiiigAooooAKKKKACiiigAooooAKKKQ9DQBSsfut9avVQsPuN9av0AFFFFABRRRQAUUUUAFFFFABRRRQAUUUUAFFFFABRRRQAUUUUAFFFFABRRRQAUUUUAFFFFABRRRQAUUUUAFFeSeCdf1PU/F3iWwurkyWlpIPIiKKNnJHUDPQd6pfGfxHq3hux0240q7Nu8kzK+EVtw28feB96APaKK5ZPEVhZWul/wBq3sNtc3sKsqyHbubAz7Dk96rad438M6lcy2trrFs8sf3txKKfozABvwJoA7KiuS0vxj4e1W7NnY6rbzXG7aEBI3HGflyPm/Cp9f8AFOh+Hto1TUYrdm6Jgs5HrtUE4/CgDpqKwdL8Q6Rq1hJqFjfxS2sQJkk5GzAydwOCOPWuL8C+PbbxLe6haSzW0cyXTJaRI2TLEBncPXoTQBb+Ifh3W/EtrHYadqUFpZP/AMfKOpy/IIwQOntxXa6Np0Okada6fbriK3jCL746n8TzXMX3j/wrYmET61b5lzt8sNJ0OOdoO38cV19rd293AtxbzxywsMh0YEY+tAFqivEde8bg+N9M0iz1yC200oGupl2OrPyQm4qQMgKM5/i9RXtiMrqrKwZWGQQcgigB1FUNQ1Gy0yJJb66ito3cIrysFBY5OMn6GuctPG/hq8v/AOz7fWLZ7jnABIU4OOHxtP4HmgDsqK5i28V6Fdan/ZcGpwS3hHCISQfYN90n2zmtHV9Y07RoGuNRvIreNVLfO3JA9B1PUdBQBrUVzuieJdG10sNN1CG4dRkoMqwH+6cGtHTtTstTWVrK6inWJzG5jbO1h1FAGjRXO6lqkEkGpWljqVrDqNvAzkuQfJOOGYegyOx+navMvFnja88L+FNNnF/aalqdy5HnKoVXUE5YKMcDgZ9e1Arnt9FczZeJNLm0ePVJL+3W32gSSFwAHxkr7n2Ga4X4ZeJrrxDPqE97rNtKHlb7NYKqq8SZJB6Anj68DJNAz2CiiqVpf2l488dtcRSvA5jlVGyUYdQR2oAu0VRGoWZvTYC5iN2qbzCGG4L64r578c+NtW0HxRdWFhrNtLBdhETfsIsHyobdxjpnr6+1AH0lRWfp9wkmnwTtdRzr5QLzqQFYgct6DnNcxH488LyX7aeusQfaFfYchgmc4xvI2n86AO3orhNcublfEWkpBr1vawNgvZsAWuATjjjv0ru6ACiuN1rxt4b0SXyb/VoI5QSpRA0jKR2IQHH41vaRq1hrNqt1p13HcQsMhkPI+o6g+xoA1KKydeZ10m8aO9WxcQti5cAiI4+8c1S0y9Wx0G1udU1S2l2xDfebgqSehH1/nQB0dFcfpXjXw5q1x9ms9WgebOAj5QsfQbgM/hUFzPdJ4xtYhrtuls9uQdNZR5jnDHcPyzn2NAHb0V5lBcaxfePbm3S/NvpljCjPaloyZiynBAHIGecnn8xje1/xl4f8PyiDUdRjjmyAYlVnZc+oUHHBzzQB19FeZeP/ABM1r4Nn1bQ72Ni7IqTx4bALAHr0PbnkexqxpHjrQfselQ3mrwfbrm3iLrkthyoyGYDCnPrii4rnotFAIIBByDVHUtQs9Ltmur65it4F6vIwAz6D1PsOaBl6iuY0DxVoniAf8S3UIpZMcxHKuP8AgJwadr/ijRfDybtTv4oW27hH952+ijnvQB0tFZGja1puuW/2nTbyO5iBwSh5U4BwQeQeRwasWWo2d+0y2l1FM0LlJBGwOxvQ0AX6KwbzV7Y22prZ3UMl3ZQszorBjG20kZH4VwnhP4g6VLo+mf2xrEJ1O4DB1CEEEMQAwUYXjHXGeooE2kes0VCJ4TD9oEsZh27vM3Dbt9c9MVxcXj/wrNemxTWrczbtucMEJ9nxtP4GgZ3VFZWqavp2kwpPqF7DbRSNtR5HADHGeK5/TPHXhnVHCWmrws5YIFdWjJJ6YDAZoA7Wiql9e22nwNcXc8cEKkAu5wBnpU8UiTRpLGwaN1DKw6EHoaAJKKKKACiiigAooooAKKKKACiiigAooooAKKKKADFFFFABRRRQAUUUUAFFFFABRRRQAUUUUAFFFFABRRRQAUUUUAFFFFABRgHtRRQAUUUUARmKMuJCi7x0bHP51JRRQAYHpQQD2oooATA9BS0UUAFFFFABRRRQAUUUUAFFFFABRRRQAUUUUAFFFFABRRRQAUUUUAFFFFABRRRQAUUUUAFFFFABRRRQAUUUUAFFFFABRRRQAUUUUAFFFFABRRRQAUUUUAFFFFABiiiigAooooAKKKKACiiigAooooAKKKKACiiigAooooAKKKKACiiigAooooAKKKKACiiigAooooAKKKKACiiigAoPQ0Uh6GgCjYco31q/VCw+431q/QAUUUUAFFFFABRRRQAUUUUAFFFFABRRRQAUUUUAFFFFABRRRQAUUUUAFFFFABRRRQAUUUUAFFFFABRRRQB8p6NoWq6z408TppetyaWyTbpGRCS43HA4I96zviXoOu6Mumz6nrzamJLg+WjqVCNwc9a9z8I+Gb7SPEmv6ncNF5F84MIVstjJPI7dqpfFXwrqXim0sI9O+z7reVncTOVyCPpQB5/8WLJNY8WeFbS8XalxGFlVGz1YZAP9a534oeE9G0nxD4fstPtPs8F2VjlVXY7hvAzkknOCea9f8SeEdQ1DxB4a1CAweTYBUnCnbtwc5UentTPiD4P1HxDruh39m8AisnBlEjEHG9TxxzwDQBy/jLw9pPhfWPCtzo9mLWQ6gqOUZjvXKggkk9sj8TUXhLwrpPirxH4m1TV7b7T5V88EUbSnAwcEkDBPGMZ4/KvRPHnhu81660Kez8n/AEG8WaTzHIO3IJxxz0rlb7w54t0LxFear4amguba+kElxbXDBQTk/wCcg55oA5q10ez8P/FCPRbCNhpmp2ri4tWbchBjc4we2V756mrfwy8O6XCfEmoLaILm2uZobd8k+Um0jAyfQnmuu8G+EtYh12XxL4ivY5b+WMokEfKxAnoD2AHGB69TVPwz4d8T6FrWrwILKTSL64eYyu2GG4HoBznoDnjigVle5x3wp8A6HqXhiW/1S1F1NcO6qxdlKKvHGDwc5P5Vl6Frd3onwz1wWjsHhvjBE5IJRX2g9v8Ae/E17p4A0S70Lw5Fp17sE6vITsbIwWOOa5Xwj4Gmg8Oa1o2sqmy/uHdfLfJUYG1vqCoI/WgZ4Zp0+jy6Elu3ge9nujDgXkbSYZj/ABjHvzjp2r6Q+FMl6/hKzjv7Z7eSEtEiyAhmQHgkH8R+FcZpulfETSNLk0K1OnSWseYre8ZysioQcEYPGOMZBIz37er+FdLudH0iCzvL6W9uVLNJPIxYsxJJwTzjmgDzL442wvNL0e3Ziok1BUJA6ZVhXEfFbwjoei22ix6ZaC2knm8p3DFiy4HJyev/ANevYviL4fvdftdNWxCM9repO6u23KgHODUfxG8OX3iC001bFl8y1vElZWYDKgHJBPcUXEmea/E7wXo+h+G7fUNLt3trq2kjHnI5y2cDLc9c4OR3p5sD42+Iktpq7iWx0y2V1gBA35Vc5xzyzZPtgV6l8RdBuvEPhyTT7MRm4MkbL5hwBgjJz9M1yvizwdrDajp3iHw7NFHqttGsc0UjHbKAAOp46cEcZHvQM5H4g+H7DwXqeh65oMYs5ftIjkiDMQ49cE8DGVIHXPbvqaVqMng7x9rNjfJix1MNdxSKnUgFuMf8DB9xWxH4U8Q+JtZtb7xbJaRWlkd0NnZklXbPU5zxwO/Tjjmp/in4LvfERtL/AElyNQg/dFTJsBjOc4Prk/iDQByGgo+o+HPGPiae3VDqCyCEs2SEAPHB7HH5elcV4zsLY/Dbwve7CtwjvEpHQhizHI+ozmvot/Ds0fgg6BAV+0fYvKyx4Lkc8+mc1xeteAtRvvAOmaCksH26ycSfeOxj8wIzj0b9KAPOPH0drpUPhbSLXT2k094Vu5LSNzumkYAE5HOcZ6etZt/M1zLaXPh7wVqGlahazK6zIHZSPRhtx2H656mvVda8IeJNV03R7zzbO31/S22JICWWRBjBJORuGM8jB56dKuyaT8QNaubZNQ1Oz0u1i++2ns2+TpnOe+Pw9qAZ6/aNK9vC0y7ZSilx6NjmvBPOh8JfFOQNN9nsNXiMkrS4VPMOT1P+0P8Ax6voBF2Kq5JwMZJ5NeWfFbwjd+K9Ps00/wAkXMExJMp2/IVOefrigDz3w9cSXs3jLxojBni8yOycg8AAgH8FCD864Dwxd6e+mM1/4KvNYubl3eW9DP8AvCWPQgcenB65r6k8O+GoLDwpBoN1HGUNuY7gR8Bi33jn15615voHhzx34TtrrS9Jn0u5sTIzQPcbt6A9wB0PQkHIz+pYVjzo3uqaf8ONTtJLG6s7eW/VYPMJUiNuWXkDcMrj33GvYo/hz4bvPDcUENkltNLAkguslnViASck/p09qmbwZqep+D7nRtY1d576eQSrOfmCEYwvPUcH865O+8OfEHUdCh0GW50+K2QCNpVkIaSMAAKxA6cc8ZP8wZT1+xFh4z8F2YuTc+RFGnnH+PDEZ6n09a+jmICnJwMcn0rxg+AbuDWPDEtvNE1ppUSrM7EhmYEsSB7k+vGa9huoRcW8sDEgSIUJHUZGKAPlazvfBdnq2pLDo+oeIppZmczsgkAySTt55Gc/MRk1tfBJ4/8AhI/ECw2kllE6qy2rEnywGPBzzkZrY8OeHfHnhWxudM0w6TNA8rNHNMW3LkYyAPwPOce9a3w18Gax4b1fUb/VbmK4a7iXMiuSxfOTnP4igDqfil/yJWsf9ch/6EtfPPi/U5x4f8IaLHama1aBLmSCPIaZskbcjkfxdO59q+hfik6J4M1UO6rujVRk4ydw4rgD4Nn8ReC/Ds9jOltqdjF5sD5IByd3J65yAfY5oA8z1z/iaWcUWmeAbnTLmJ1KzoGYg+hBQbhx1P8A+v1e5iY/EnwtdXEQW8m05jPnIw/lyZ4zxjkVJc6R8RtXjtLK91OzsoEYGa6snZJXHvj+QwKjvYNvxb0ZBK0whsSMmTcyfJIPmz35z/wIGgDO8OuIvit4gfyzIwgYqAccgIf/AK340vww8NaR4j02+1nV7Nb27urqQM05LbRwcD069etdlo3hS+s/Hep6/K8X2S4TEYU5YkhRyO3Q1z+k+GPF/hS/1AaFNp9zp9zKZEiumb5CT6DHPbrg8fgDOZ8c+FovDHhLXo7W9L2k93DJHaDpB8w7kkkkYGfatXUvAuhW/wAPBcraD7bFZC5+0jh2crk5Ppz09hQ/w01OTRNVa4vluNa1CRGfMhESqGBxyMk9f0A6c+q6npFzdeEZNIQoLlrIQAk/LuCgdaBFb4b3jX3hDSZ3cu3klCST/CxXv9K4/wCMWhalqtrYXVhafbI7J2kmtweXHHQdT0PTmu/8F6TNofh6w0248vzoEIfyzlclif61z/j/AMPaxqsmn6hoWoG2vrGTcI2cqkgOOuOOORgjkEigDx3QtV8JS67pU1xo17oWqRSqD5CnyZH6bSp5AyR0HcgnvXT+D9EsvFnifxHquswpd+TdNbwwyglUUHAPvwAK173QfGPiHUdHbWRpdva2Nys5a2LFmIweQfpjjHWnXHhLxBoPiS81jwq9iYb4EzW12W2qxOSRjHfJHPGSKAMGGwtvBfxMsLTTfPWy1OH57dWyFJ3AdeoBXPPTJ+lb3whBNz4lfHynUHAOfc1Z8IeENYTxHP4l8SXMMt5tKQRwsSqZGCRnoMEjA9TWZaeGfF/h3VtZl0BtPezv5TIouGOUJycjjqMkc5HtQBT8Pj/id/EL3jb+UlO+HHgDQrzwnHc39uLi4vlZmmbhohkgBPTGM57k88YFaPgrwRrWijxGdRu4bmbUYdiTK5JZsPy2Rx94Vi6D4X8f+HdIn0rT7nTjDOSwdpG3wE8HYcYGcZ746jBzQB589/e2/hu98OW2of6Emr/ZlmB+9G2/IyDjaSu7j1PY17Jr3w+8OxeEblILOJbi3szIl2B87Mq53E984+nNOh+Glr/wh8uizyo2oSyG4a8AP+u52nnnGPl/Engmsy90T4iX2jjQprvSltmUQyXUZbzHj6EHtgjrgAn8TSEjz3V5TrvgLwnFOSoW/FoWY9VGVBz2GMflXoHxB8E6XpfhSS60TTY4rmxKTeYoLOyL94knrgHcc+lbur+CJzpfhrT9PkjZdKuUkkaViCwHLEfU9q9RvRC1rMtwQIGQiQk4G0jmmymfOniPVR49vvCejQ7W85Vu71ccJx8w6egfHrketfSSIsaKigBVGAB2FfOPwM0TF3qetBVa3yba2cHqN2WIB5HRevqa+kKB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N0P0paRuh+lAFOy+431q7VKx+4frV2gAooooAKKKKACiiigAooooAKKKKACiiigAooooAKKKKACiiigAooooAKKKKACiiigAooooAKKKKACiiigAooooAKKKKACiiigAooooAKKKKACiiigAooooAKKKKACiiigAooooAKKKKACiiigAooooAKKKKACiiigAooooA4Hxp4Js/Fstq93dXEQtwQEiIw2cdcj2ruLeFLeCOCMYjjUIo9ABgVNRQAHkV594X8Cab4e1K61OGWea6nZsNI3CKxyR7/AFNeg0UAFFFFABRRRQAUUUUAFFFFABRRRQAUUUUAFFFFABXMeL/Dtv4p0l9MuZpYY2dX3xHkEHPfrXT0UAY/h/SLXQdLttNtFxFCgGe7nux9yea2KKKACiiigAooooAKKKKACiiigAooooAKKKxfEWqJomj3upOoYW0LOqnPzNj5Rx0ycDPvQBtUV8V2tn448b213r0GoySLG7L5MVwUIx821UH14HU17c9l4x1zwRYxpcvp+tRTAuzOY3kjXcvzEZ5PBPrj3oA9mor4t8UyeOPDNzbWt9rczTXIzGkNwWJ5x6etfVvg+HU7fQbOLWZjNfhW81yck5Ylc+4XAoA6Wis7V9RttI0+51C7Yrb26F3IGTj0HuelfKPhzx3rHiL4h2vl3t3Fp9xc4W0WX5BGAcAg8dsnufyoA+v6K+bvil4q1i88QxeD9ElNs7tGksquUZ2cAhd3ZcEZx1/Ssz4f6z4g8LeL4vCWuXfnQSKFUF/MCMV3LtY8jPTH6d6APqSivmDxzZ+PfEfiG5srfzrPTLd2MEmTDEVA+8XHJJHrx16V2Hwa8Tahq9td6bfubg2RAjuc5yvQKT36ZB64oA9vooooAKKKKACiiigAooooAKKKKACiiigAoor5L1XWvFHiXxvqel+HtSnWKF2CjztkaKmFJ47buPfNAH1pRXnXw8sfFFhbXEfiW6FwxZTCfMDlRjkE4rpfFV9fabol5d6baPd3kafuoUUsWJIHQcnGc/hQB0FFfG2p6v8AEXSbSLxBqN9PaxSz7Ut5WCnOCeYscDg8Hn2716Z4z+Il1a+CtL1Cyxb6hqikKcBtgXhyPxxj60Ae+0V8if25448HjTdV1K9M9neYYQyyCTeuM4/2Tgg5B7j3Feq/EDXPEk2kaXN4WtrgrfxM8rxxbniGFIHsTuPPtx60AezUV8oaH4l8VeFvF1no+tXn2tbt4kliaQSbN5wpB7EZ/wD18V9X0AFFFFABRRRQAUUUUAFFFFABRRRQAUUUUAFFFfIWqa14t8S+MNTsdA1K4Eccj7I0l8tERcLnnHfH4mgD69orhfh7Za/YaPJF4juTPeGdmRi4ciPC4BI99x/Gp/H3iE+GNAn1CNQ8+5Y4lYZBYnv+GaAOzor5Dtz8RXgg8URXF3cCfG1I23krnj90ONp9h7113xY8ba3plno9vYNLYT3kHmzgoBICcALz93nPv06dKAPo6ivkyw1nxZ8PdU06DWrh7mxu13GAyCQ4yehPKsC2fQ+/bqvi94o1pNWtPC+iyNA10i+ZIhw7ljgKG/hHqR/LqAfRNFfMvhDX9d8IeJ4PDPiG4kuYbllSM7vM2O5G0hjyRk4PpzxX01QAUUUUAFFFFABRRRQAUUUUAFFFFABRRRQAUUV4v8YfGlz4as4bDT/kvLxWPnd4kHGV9z69qAPaKK+QdMs/iD4e1K2vbY3Ooi4VZmRJjJE6tnhxnA789uxr0nxj4d8c6jrlzd6Rqht7GQJ5ULXJXZhADwAQPmz0oA91or5D+Htx4v1rxG1tHrU8ltaTK9zKZi0RVTyBnrnGMe+a+vKACivlz4p/Ej7XHfaBpEcgSKXy7i7BIztPIXHQbhjPf8a9P+FlybbwDa31zM8iqs8rFjkhVdsjk+360AeqUV8T28vi7x3c6hq8GoukVgpYnzPLVE+YhQq9TgH+pr1/w18SS/ge81TUFZ72wIhdlx+9ZvuNjt754yDQNI95or41tLf4g6vbJ4ts7qecSSErFFMQTg7DiMcY4I/zmvqvwvd319otncanbPbXrJiaN12kMCRnHbOM/jQSmnsb9FFFAwooooAKKKKACiiigAooooAKKKKACiiigAooooAKKKKACiiigAooooAKKKKACiiigAooooAKKKKACkbhT9KWkb7p+lAFOx+4frV2qdkfkP1q5QAUUUUAFFFFABRRRQAUUUUAFFFFABRRRQAUUUUAFFFFABRRRQAUUUUAFFFFABRRRQAUUUUAFFFFABRRRQAUUUUAFFFFABRRRQAUUUUAFFFFABRRRQAUUUUAFFFFABRRRQAUUUUAFFFFABRRRQAUUUUAFFFFABRRRQAUUUUAFFFFABRRRQAUUUUAFFFFABRRRQAUUUUAFFFFABRRRQAUUUUAFFFFABRRRQAUUUUAFFFFABRRRQAUUUUAFFFFABXCfE1C/g3V1UEnyQeBn+IV3dQ3MEV1BLbzoHhlQo6n+JSMEflQB8R+GPB0ureFNW16PU2tjZFgsPOH2qGOTn0OB717/wDBnXZ9Q8JyNfSM4sJWiEjHcdgUMM/QHH0FcJefCDW4nubPTNbjj0u4bLRyFhwMYyAME/4V7b4Z8Mx6B4bXRoZd7mN/MlIxuds5OPTnH0AoA8Q8Gzr43+Jd1rQ3tZWK74d47AbUHtyS34V9QV5j8N/BcnhGO+8+eKaW5kBBiBAVR25r06gD5U+PmvTtqllojO8diqCaYI3+sJPce2OPc15pp+vaJpHjKw1TTra4TTLXaNrAeY3ykFjzzknNfdFzp1jdP5lxZ28z4xukiVjj6kV5Dqnw2a48Ywa7avYRWUbxs1qYOCFADcYxn098UAeaaxefb/ixpd0F2xzPbPGD1ClFPPv1qx4sxdfGSzgQtuSe33Feowqt+WOvtXpXxE+HDeI7y31PSbtLLUIgEYtkIyjoeOQR0+lQfD34f3ujavLrmu3SXd+yYiYMzFDgqSSevy4HsKANfxRd6V43guvC2m68sN8G3ShIWcEIcFSeB1x37dDXnXwX1CfStf1bwq6RSRRSyHz1XaxZG2n6g479K1vF3wx1OXXptc8N6ittNOxeRGYqQzZ3FSB0PXB9TXVfDX4fL4SM95d3C3OozAqXXO1VznjPOT3NAHrVFFFABRRRQAUUUUAFFFFABRRRQAUUUUAMlKrG5YhVAJJPYV8maD8OhrB1fVbfxBH5Ucsgiks9xycbsEkD1HSvrR1V1KsAVYYIPcV8zXfwv8R6Ze3b+H9USK1uSw2CVoyEPY4GO5oA0vgPq97cLqOlzymWCAiSNm+8CTgjOenQ17rrGrWGi2v2vUblLeDcF3tnGT0HFcf8O/BkXhCwkR5Envp2zNMoIGB0Uew6/Umui8VaBa+JdIn027BCyDKOOqOOjD6UAeCfFvRDrdv/AMJfp2rQ3enwKieVuyq4Yg7T0PzEcdeT7VZ8R6efGXw40W9R7OzuICwRXYRI20shVfc7c474/CsSP4S+KZUXTZtWhTTVkLBRIzKP9rZ6/wCNeq+I/h3BqXhCy0C1nEctlhoZXBwW53EgeuSaLCaufMnim28U22iaamuny7GI+XZQsUzgAHI2jkYI5Jr6q0LxHo+jeHtHttR1O3tJ5bNWQSN2x1/SvJ9I+EeuT3Nidc1KGWytGULb72f92DkqOwB6f5FemfEfwBH4qtLMWUkVrdWg8uMsDsMfHynHPGOKTBniXiHSbz4e+LrDV57iHUvPnaX548EjPPXOGweCOhFfXttMLi3inUELIgcA9sjNfO2jfDDXL2/tJ/FGppdWltgLAZGkLKO2eMDOPevo9VCqFUYAGAKYxaKKKACiiigAooooAKKKKACiiigAooooAr3cqQW000kgjSNGZnIztAGSfwr5T0L4bf2pDf6nF4pt3lTed9kSRu6/MTggeor6uuYI7mCW3mXdFKhR1zjIIwRxXzHffCnxDYPeW2iaon9m3TfNE0rISo6BuMHqRQB03wL1+6vrG70m7dpTZtujlZi3yk/dyfQ9PrU/7QCOfC9q6Z2reLvGexVv64rufh74TXwlpTWryRzXMshkllRcZ7ADPOAB/Ot3xPodt4j0i50u6LLHMBh1xlWBBBH4igD5DudA1nTPCmm+LYdXlJ3j93vP7pd21Mdj05Hv35rvvF+jy+NtF0XX/wC0bO11H7NgwTyrGJNrHlSe+c+1Vrf4S+JJfI0291iH+y4HyoRmOATk7VI68nrxmvRfHvw3h8Q6Zp1vp8yW9xp8YhiaXOGTjhsDrxnOOpNAHz34zt/FoudObxPIWuJRi3RmTIGQOdvA7e9dX4nRtM+JOkNeMq8WxIXJ28BSPfkHmu20D4YalNqllqHibUUvEtlCrDvZj8pO0Fj2yc11HxJ8AP4qntb2xuI7a9iGxnkJAZRyOg6gnrQB5x4+VH+KelqoDHMG4E9Dn/DBr6jrwj4e/Di/0fWDrWuXiXNyqkRKrFznGMszDsOmP/rV7vSSsJaKwUUUUxhRRRQAUUUUAFFFFABRRRQAUUUUAFfK/wC0Ef8AiaaUMkZhPPp81fVFeefEbwZF4w01IVeOG9hcNDO65wP4lOOcEfqBQB83a3oOo+A9S0a8tNWd5rhQ6EjBQ8ZUrnkc49DX0F8VvEkmgeF2aJSbi9/0dGV9pTcpJYfQD8yK4PS/hLqb6naz65rSXVrbYCIpcttHQDP3R09a734leC7nxfDYxW13Fbi3LFjICc5xgcfSgCn8FdGi0zwpDdg7pr9jNIfQAlVUe2Bn6k167Wdo9kum6bZ2KkEW8KRbgMZwAM/jWjQB5D8VtL0+y8FazPbWUEUsjRM7pGAzEzJ3/E/nWL4Ieaf4SzpGpLJDcqoXqRuYn+Zr03xvocviPw9eaTDMkMk+zDuCQNrq3b/dqr4K8NvoHh1NHu5UuOZN7JkAhiePXvQFzw34PXUf/CI+K4ww81ImkKZ52+W2D+hrz/R2z8OPEBx0vLf+dehaj8HNXivbhNI1aOHT7hiCjO4ITsrAfe717D4a8C2Gj+FpfD87faFuQxuZVXaXY9x6YwMfSgD5i03wXey+CP8AhKoNX2NEzMLcMRtRW2/ezw2RnHoR3r6j+F99caj4N0u5upGkmKOhdjkkK7KMn6AV4VJ8GvEMUkthb6vAdLkk8wbmYcgEAsmPvduK+lfDGiw+HtGtNKgdnS3Uje3ViSWJ/MmgDeooooAKKKKACiiigAooooAKKKKACiiigAooooAKKKKACiiigAooooAKKKKACiiigAooooAKKKKACiiigApG5U/SlprfdP0oAq2X+rP1q5VOz+4c+tXKACiiigAooooAKKKKACiiigAooooAKKKKACiiigAooooAKKKKACiiigAooooAKKKKACiiigAooooAKKKKAGuyopZmCqoySTgAVkHXNLXT/wC0jfwfYs7fP3/LnOMZ+tP1/jR9R/69pP8A0E187aNfWln8JWlvdNF7Cl0VMMkjRhiX6grzxn8xQxM+nI5ElRZI3V0cBlZTkEHoQafXjWsfEG18N2+gW1vpNxLFeWaSJEjZZE2gKoz949v8c1DpvxIvo9btNK8QaBJpRvCBFI8uRznGcgd8D2zQM9luJ4baJpp5UiiQZZ5GCqPqTRbXEN1Es1vNHNE4yrxsGU/QivLbrUIfG15rnhGdZ7IWxU+dG4zIoI7EdM/pitLwRrUV1eajoljp4t9P0ci2SXfkuwJByMex579aAPRGZUUsxCqBkknAArE/4SHRD/zGNP8A/AlP8ad4l40LVP8Ar0l/9ANeE/C3wJ4c1vwxDf6lp5uLmSWQFzPIvAOAMKwHagD6GtL21vUL2tzDOg/iikDD9KPttp9q+yfaoftOM+T5g346529a+cNR0qL4dePNHuNOkeLTNSYxNAWYheikE5JbllYZ71a1LVLLS/jC1zfXCW8C2wUyScKCYuOaAPom5uIbSCS4uJFihjUs7ucBQO5qo2q6etpHeNfWy2svCTNKArH0BJ68H8q808eeMPD0/hjVIINXtZZpbdkjjR9zMTwAAK8k8aylPhV4bAAw8xU/+Pn+lAH1jbXEF1Es1vNHNE2cPGwZT26iqV1q+mWcphutRtIJQMlJZ1U/kTXjvwQv5orO/wDD92NtxZSeYq5z8j88c9M88evvXivj24GveKr3Vyph06O9jsjIeuVGCcf8BJ+hFJCR9vqwYBlIIIyCO9LVe0VFtoVjbcgRQreoxwasUxhRRRQAUUUUAFFFFABRRRQAUUUUAFFFFABRRRQAUUUUAFFFFABRRRQAUUUUAFFFFABRRRQAUUUUAFFFFABRRRQAUUUUAFFFFABRRRQAUUUUAFFFFABRRRQAUUUUAFFFFABRRRQAUUUUAFFFFABVOK+tJrmS1juoHuYxl4VkBdR7jqOorz74m+JNX8PWNoNFs1uLq6mMQLIX2DaeQB3zjrxx0NeQfBM3qeNtaTVCwvzbt529gSX3qSOP6UAfTt9qVjp4U3t7b2wf7pmlVM/TJqva63pV5MsFrqdlPM2dscVwrMeM8AH0FfMv7QV/FJrWmWPzBoYvMd/Tc3T9M/jWh8K9C8Nf8JBa3+neJGu7yBGb7M8BjLZQqevXG7tnpTsFj6PvtV07T3VL2/tbZ2GVWaZUJHqMmrdtcwXcKz200c0LZ2yRsGU4OOCPevjxNJf4l/EPV45rmWK2gLjeoztRDsUAH1PP4k11vwfvLvSvFWreGVnMtjC8uNw/iRtu4emQOlID6dooooAKKKKACiiigAooooAKKKKACiiigAooooAKKKKACiiigAooooAKKKKACiiigAooooAKKKKACiiigAooooAKKKKACiiigAooooAKKKKACiiigAooooAKKKKACiiigAooooAKKKKACiiigAooooAKKKKACiiigAooooAhuJ4baJpp5UiiQZZ5GCqPqTSW1zBdwrPbTRzQtnbJGwZTg4OCPevk/wCLviLX9Vl1LTksni0WxmUSSbMbzwASx6/MeAPavV/g1OkHgOGeQ4SN5nYjngMSaAPRZ9f0a2leGfV7CKVDhke5RWU+hBPFaNneWt9F51pcw3EWcb4nDrn0yK+B0m0zxJ4i1O913UpLCOaVpEdITJ1PC8dABgV7YEi8D/DnUr/RNWkv1viqxTAeUYS3ynGCSGGT6EGgD6Aj1rSpJxbJqdk05bZ5SzqW3emM5zWtXxDZ+ALmbwQfFsd7It0C0ohHB8sPtLbjg54LfT3NfUHwv1GXVPB+mXNxJvm2tGxLEn5XZRknvgA0Ad9RRRQAUUUUAFFFFABRRRQAUUUUAFFFFABRRRQAUUUUAFFFFABRRRQAUUUUAFFFFABRRRQAUUUUAFFFFABTX+6fpTqa/wB0/SgCpYnMZ+tXap2X+rP1q5QAUUUUAFFFFABRRRQAUUUUAFFFFABRRRQAUUUUAFFFFABRRRQAUUUUAFFFFABRRRQAUUUUAFFFFABUcr+XG77S21ScDqakooA8pg8b2Gu+EtYvnX7K8MUsT27uC+dnHHHXOK8nuYZE+CqF1K77ncue483r+lej6h8IPD95qbXokuoYnfe9ujjaTkk4JGQPb8sV6Lq3hzTNV0caNPCVsV2BY42K4CkEDP4UAfP+ojHiL4fjPP2SD+ldX8X0B1nwm2Bu+2gZxz95K9EuvB+m3OoaNekzI2kpsgVX4YDG3dnrjHbHXmtLWvD2n61cWFxeozvZSiaIBsAsPUdxwKAPG/iJMfCXjKx8RxKUivLd4ZpCNw3hcDge23r6V2Xwh0cab4Ziu5FP2rUGNxKxXBIJO38MYP41wvxU1mPxPeR+DdM0+WfU1uVLTOAFi45IIycYPJ7D17fQdhbLZ2dvaoAEhjWNQDnAAx3+lAGd4m40HVP+vOX/ANANeb/Ba+tB4PgiNzCJI5ZN6GQZXLEjI7cV63eW6XltNbS58uaNo2wcHBGD/OvDX+CegmXel9fqnHyblI/PGaAMzxlfWHjDxtoWl6duuvsM2+4mi5RRlSRkdQNoyfw61Bquk2Wr/GI2uoW6XFv9mDGN+hIjyM+te1eGfCmj+GYyumWgjdl2vMx3O4znk00+FrD/AISYeJA0ovBEYiu75DwADj6Z/OgDivHvgzw5b+F9UuYNHtYZ4YGkjkjXaVYDg8fyryXxpz8LPDAwOZj+H36+qdY06HVtOudPnZ1iuIzG5jIDAH0yDXM6j4I0XUdFs9FmjmFraHMRWUhgecknvnJoA8Z8T6o3gjxlZ62Ldnt7zTVSQIP9YwXGD9CqH6CuO8V6fPp3gfQ1uG3TapdvfSMTnBKgL+asDX054o8Iab4ksLSyuzKiWrKY2jbDAAYIz6EUniLwZpHiDT7OwvI5BHZ4EDxth1AABGSDwQBn6UAdRp3/AB5W3/XJf5CrlRxRrFGkacKihR9BUlABRRRQAUUUUAFFFFABRRRQAUUUUAFFFFABRRRQAUUUUAFFFFABRRRQAUUUUAFFFFABRRRQAUUUUAFFFFABRRRQAUUUUAFFFFABRRRQAUUUUAFFFFABRRRQAUUUUAFFFFABRRRQAUUUUAFFFFACFQSCQCR0r5r8CxxyfFvxEzplo1mKHGcHeoz7cEj8a+la4TSfBdppfia+8Qw3Vw014G3xMRtG4gnoM9RQB5B4zj8IXvxCaz15LuB8xmS4kuNkDjyxhemVU8ZORyD061xV1Fp9n8TtPTwdOhgaaFSIHLRjoJFB7rtGTyep+g+i/Gvw/wBH8YPFNe+bDcxjaJoGAYrnODkEHv271B4N+HGieE7l7u18+4uT9yW4YEx8EHbgADIJoA8Y8BavZ+GPiJrdrqk8UCTvLEJ2fCK2/cMk4wCM8+uKsfCrbe/EnXL60BktSZ380crhpODn36gf4V6l4w+F2ieKNQOoyyT2ty4HmtARhyOASCDz/gK6zwh4V07wnYGzsFYl23SyyYLu2AOT6cdKBHWUUUUDCiiigAooooAKKKKACiiigAooooAKKKKACiiigAooooAKKKKACiiigAooooAKKKKACiiigAooooAKKKKACiiigAooooAKKKKACiiigAooooAKKKKACiiigAooooAKKKKACiiigAooooAKKKKACiiigAooooAKKKKAPMfjEAPAmrYAGfJz/wB/krE+Gs0MXwxEvlPKFiuTLHGcM3zPwCe+MV6X4m0SDxFo9zpVzJJHFOFy8ZG4FWDDqD3Aqv4U8O2vhrRYtIgd5oULktLgl9xJOe3fH4UAfNnh6L4b3mg6o7CW2uxATtu5QZFPOPKPRjkema5Tw/BNdfDDxBsLMsV7CSvXauRkgfiK9v1f4LaBf3011Dc3Vmkhz5EOzYn+7xwK9U03w5pWm6N/YsFon2EoUdG5MmRyWPcn1oA+ebXxfp0Pwm/s/wC0QnUSj232bcN2DJ97HXG05z61638H7P7H4I00GPY8vmSt/tZdsH/vnbXJQfBTQY7wzPeXjwFy3kZAGOwzjPFe520EVrDHBBGscUahURRgKB2oAmooooAKKKKACiiigAooooAKKKKACiiigAooooAKKKKACiiigAooooAKKKKACiiigAooooAKKKKACiiigApr/dP0p1Nf7p+lAFSx/wBWfrV2qdj/AKr8auUAFFFFABRRRQAUUUUAFFFFABRRRQAUUUUAFFFFABRRRQAUUUUAFFFFABRRRQAUUUUAFFFFABRRRQAUUUUAcXo/jTRtW1i70WCaRb+2keNo5IyNxQkMVPQ9PrVzxJ4n07w41mNQaRRdyeXGUTcAeOT7c18nG01pPEmv+JNOB3aRfNJJkhcoWf16jaMEdwa7/wCJGtW3iGw8JanbMNs1ydybgTG3yZU+4oA+mutFeNfETxzdaRqFtoGiiH+0pwGknnYKkC9RnPBJAJPoPUnjlrPxvrfhe7ibxFe2Wp2F1JhpLOVWa3JGegAJHt7H8QTaW59F+Wm/fsXf/exz+dc6fEmnDxAPD+6Q3xj8wgJ8oGM4z645ryzXPFviLxDrcmj+DPLiS2GZ7yVVIJIyMbgQBxjpkk9q5PwtqWo3fxUzrUFvBfW8DxTmFvkbahw3JOOMf/W6UDPqSo5ZEhjeVzhEUsxx0ArwC18W+M/GklzL4Vt7Sz0+CXaJrjBeTpwc5HvwOAeua6jQ/FWoajFrOi63YC11aytnkfyzmORNvBHJ55Ht/KgD0XQtWttc06HUbTf5E27bvXB4YqePqDWtXzL4X8cwaD4P0nTdKgW+1y5ldRa5OFJkbBb8McZHXNei+J/FuoeFdBsPt8CXOuXhZEig4UNn8c4DKOOpoA9Vor59u/EPjvwtHb6rr8drdaYXVZo4Qqugb8Bg/p2rS+IHjfWNG1XR4NEhhuUv4N6RSxk7yTx0II/OgD3CuZ8Q+J9K8Ovarqc5hFy+xH2kqDx1PYc9a8ml8S+N/DuqaYuvw2ctpfzrFthAyhJxjI5yMg984qL4jahqvi3VbrwVothbzCBY5rm5lYDyzweCenVRxk8ketAHt2j6xYa1BJcadcCeFJDEXCkDcMZxkDI5HI4rWrxD4fajqfhsyeG9e0z7PHaxGWK7t4iYnUDcckDk8E56k8deufp/irxr4nWW90WDTbexMjLbrM37yUKT6nrxz0/rQB7/AEV5Np3jW8ufD+uSXFolvrGkIRPFncm7BwcjjseM9q5W28T+Pr/QP+EghttMjso4nlIIId1TO5sE+xPbp+YB9B1yuk+K9I1fVLvS7G4aW5tSRLiNgowcHBIweeK8313x7qMGg+HvEFokSWl1KUvIzEWxg4OD2Hyt+lWPE+qf8Incabp3hm0tvtWtXBkeWQF85Yc9enzcdgAaAPaq801j4l+GtIvLiyubmY3EDFHVIGPzDsD0r0pc7RuILY5xXyp4Wt4r34u6tDNAk0QknLq4BX8QevOKAPYdI+JfhnU7hLdbt7eRzhftEZUE/wC90H4mut8Ra/YeHbEX+oyMluXCbkQtyc44H0rkviD4T0nU/Dt432aO3ltYnuIpIUCkMqk4OOoPSvLPGmoPqfwm0i6kLFzIkbFjkkoWTOf+A0C1ufTFvNHcwxzxNujkUOjYxkEZBrnNN8UabqOq6hpcDSi5sMmbcmF4ODg968v0f4ueHbbTbO3kS88yKBEbEQPIUA9/auf+GGoQ6v4u8U6hbhhDPCzoHGDgt3oGeyeHvG2heIbprTT7stOF3BJIyhYd8Z64rc1/W9P8P2LX+pT+TbqQudpYlj0AAr408JIdFudM8WXAP2Fb9oXVTyuVyCB36t/3z717X8W2n8QXmjeF7IhTdn7VJKw4VADg4x7E9R2HegD1zw7r2neI7I3umTGWEOY2JUqVYYOCD7EH8a3a8K+ASqnh29AHIvDk+p2rz/L8q91oAKKKKACiiigAooooAKKKKACiiigAooooAKKKKACiiigAooooAKKKKACiiigAooooAKKKKACiiigAooooAKKKKACiiigAoorL1y8l0/S7y8ggaeaGFnjiUEl2A4GB70AVta8QaToZhGp38NqZyRGJD97HX8ORzWwk0bwrOrqYmXeHzxtxnOfSvhLx2fFN+bLWfEcLRrdArbxkBcKvOAg5X73fk17r8Tr+Sw+GmmRxO6m5W3gYqSMr5ZYg+x24oA9ZtfFOg3d8NPt9WtJbsnAjSQEk88Ajgng10lfEmp+Ebew8CaV4mt53F7LON/oBlsYHqCor6z8FajNq3hzTb645mlhG8+pBxn8cZoA6iqH9pWP2z7D9tt/tn/Pv5q+Z0z93OenP0rlfH3i+08HaUbuZfNuZMpbQj+N8dz2A7mvln4ePdar8SdOu9SLfaLiSS5YqNuT5bMOnbjpQB9uuwRSzEBVGST2FYei+IdI11pl0y/hujCQJBGfu56fhx1ryD4nat4uvNQn8OaDZMlo9vumu/LIypHzDeTtAwe3PYe+B+zwCG1fPUbAf1oA9/wBY8QaRomwanqNtatJ9xZJAGbnGQOuPfpWta3MF3Cs9tNHNC2dskbhlODg4I9xXxhpdja+MPHmox+INRaOJWmbc8gUttOAoJ4GBz9FNehfBO8lstd1rw9HcefYwGSSJ89SrhMj2I54oA+lKKKKACiiigAooooAKKKKACiiigAqvdXMNpby3FxII4YlLu7dABVivlb4l6r4t1Y65bxW7Q6DYS7JHUbN4BAwSeWzuBwOOlAH0zYalZajbfa7O6hntwSDIjgqMdcntVT+39GP/ADF7D/wJT/GvLPg1B9q8FXNvu2+bLKm7GcZUDNeOeOvh9Y+EbJZ5tWM9zOxWGDyxlh3brwBx+dCVxpXPsa0vbW9VntLmGdVOCYpA4B/Ci8vLWxjEt3cw28ZbaGlkCAn0ye/Bryb4M+F5ND0X7fcO/n36iTyiMBF/h/Ejn8a6r4g+Fn8XaSmnpdrbFZRJvMe/p2xkUCN4eIdEPTWNPP8A28p/jWpDdW9xALiGeKSA5xIjgqccHkcV8P8AjzwTaeGr+y0vT9Tk1DU7hgDbiHbsB+7k5IyfT059K9P+Jmla3ofw50vTYHZ4IDjUDDnockZ/2cnn3xQB9EW2qafdymK3v7WaUdUjmViPwBq7LLHCjSSuqIvVmOAPxr4I1CHSbaw0C50C7mfWZVLXKIxzE4wBgY4Oc/8A6q9F+MWu6hLBoGiXM7w+dZxzXyvj/WHH3u+QQT+NAH1LZ6pp985S0v7W4cDJWKZXIH4GtGvjjwjoWn3fi63/AOET1z5bUJJIbpSjS7T8wQY+YEDODjHNfY9A2mnZ7hRRRQIKKKKACiiigAooooAKKKKACmuyorO7BVUZJJwAKdXyn8XvEHiC+uNSsbWKaLRLF0iuWTG12OCCxxnuBjOOnqKAPqW2uILqMS280c0Z4DxsGB/EVRn1jTLaVop9RtIpF4ZHnVSPqCa83+CbBfBFszHCiWUknsNxr5Ru7rTdY8TajdajdS21pcTyyJIke8jLfKMD270AfoDaXdtexmS1uIp4wdpaJwwB9Mj61arzr4X6TZaT4djXT9QN9bTuZllMewjPYjJwQMVveMtbfw7oN3qkdv8AaJIdoSL+8zMFH6tQBpzatp8N/Fp0t5Cl5KMxwlwGYew/A1qV8YeHJ9ZuPihp02vRPHfyy72RsDapQ7QB2GO1fVfi3X7Xwzo9xqd0eIxiNMZLufur+JoA1ZtRsYLhLaa8t47hyAkTyqGYngYBOTmjUdSsdMh86+u4LaL+9NIFB+metfDmkXupaz470rVdWR/MvblJYy442BsLt9hjj6Z717/8SfAN54l1aPUpdVji0y3jBkikLfIo5crgYHGaAPX9K1fTtYiebTryG6jRtrNE27B64/WtSvkr4Tsp8d3C+HjOdH8rdKJztOzbjkdyHPH49K+taACiiigAooooAKKKKACiiigAooooAKKKKACiivKfibrniTTjYWPhqzeW6uy5aZYt/lhcccjaM5zk+lAHdW+v6Vc6nLpUN7HJfQ/6yFckr65PSrOpatp+lRGW/vYLZAOssgUngnAHUng8CvlL4ULd2nxDlttSRpL0CVZXMmdrgEkk9/T8a9C+IngE6xrc3iDU9Sjh0q3jXfGkZMgjUDI+pO78xQB7XpWq2GsW4udPu4rmE/xRtnH1HUfjWnXyb8EkkPi3UZdJEo0gRsrmZhnbn5Mjuc/kM+tfV0zFInYdVUkUAYGt+J9E0JkTU9Sgt3f7qMct+Qye9bltcQ3cKT28qSxOMq6HIIr448DaDH8Q9f1efW7maS4EZfch25bIUZ9gBjA7V0fwn1670aw8RadPLlbCB5olVQSrAkNjPUZxQB9C6x4q0LRpfJ1DVLaCXODGXy44zyoyRwR1roUmikiEySo0RG4OGBUj1zXwNoD+H7+31K78SXt4b+Vv3HlAsS2DlmPfkjjjoa+ifDnhvUr74dS6XZa7b3Ed7/qJTGdsURPzJyM5yGHI4yaAPTY/Fvh+S/bTl1izN2rbDH5g+96A9Cf/ANVdRXwR408Mad4Ujh0w3U1zrm/dNsTEWwj5QvfPSvtbwnHPF4f01LkMJlt0DBjkjigDoaKKKACiiigAooooAKKKKACiiigAooooAKKKKACiiigAooooAKKKKACiiigAooooAKKKKACiiigAooooAKRvun6UtNf7p+lAFWy/1f41cqpZf6v8at0AFFFFABRRRQAUUUUAFFFFABRRRQAUUUUAFFFFABRRRQAUUUUAFFFFABRRRQAUUUUAFFFFABRRRQAUUUUAfP8A8J0EniXxnFIA8ZuiCjDIOZJM8V5L4j0e/wDCfiO30eRFfTpr+O6tZAvABbGAexwACPYfj9m2un2dpLPNb2sMUs7bpXRApc+pI69/zPrUV9pVhqEkEt5aQzvAd0TSLnYeOn5D8qBO58tfFTQbay8dQ6prjP8A2LqONzwffQpGqkHj1Cn3FVb3Sfh0r2kOlvqeq3Fy+xYreTaVz0zuUYzn+dfWGqaZZatataX9rHcQMclJBkZ9R6H3rI0XwnoWhztcabpkNvMwwXGSce2ScUDPFNG1qx8EePdbs9YJtre7VWgnPzKFGSM9+Rx9RWDp2px+LvidfS6fI0UU1rLbxy5+9iMqG+hIyPwr6S17w9pPiGFYdVskuEQ7lJJVgfZlIP60/TdA0nS3SSx0+3gkRPLDomG25zjPXrQ3cUYqKSWyPB/hZ4x0zw5Y3mg67L9iuba4chmQ7WBwCMgZzkHqOmKt+G9RTxF4p8V6vaQyLZmwMIkbkMQAB9MhScV67rng/wAP69cJc6lpkU864/eZZCcdMlSM/jW/Z2FpZWi2dtbxxWyrtEarxjGOfX8aAcU7eR8iaH4XuNM8I6b4001wb22uHmlXn5ogxXvxxtPQdGPpXS+OdVOsQeHPG1qnmWdnKqXMJ4ZJA4JHORg4wD7ivpPTtNs9NsksLS3SK1QELEOQASSevuTTbbStPtbQ2UFlAlqSSYRGNpPuO9Azxj4iePND1Dw42naZOl9eamirFDGTlMsPvf3W/wBk81z3jO3ns/F/gmAqDNFDBG464w+G/rXtej+DPDmjXTXdhpNvFcMxYSEFip/2dxO38MVu3el2F7cQXVzaQyz25DRSMuWQg5GD9RQJ3toeV/GBtv8AwjfH/MUjrndN1iy8J/EfXItWkEMV8FaK4ZMKMgMMn05Iz6ive72wtL7yvtVvHN5LiSPeudrDoRVHW9B0vXYli1OxhuUU5XeOV+hHIoGeYjxnJ4v1m78P6FDFJYNaSrLeShhyVIBHoMlRyPWvEfBOleCpbUrr2p3djqsbPvUkoABxgHb1x2JzX1/oui6dodsLXTbVLeEc4Ukk/UnJNYmt+B/DeuXX2vUNLjkuCMGRHeMt7naRk+5oA8a8PRaDH4M8XSaDBepCYtrSXOCJAobBU4z3PB6V3Hh/cPhOduM/2bP19MPmvULLTbKxsV0+2to47NVKiHGVwc5BB65yfzpy6fZpZfYFtohabNnkhRt2+mKGJniXhnSW1z4PR2McfmTPFM0S5wS6zOygfiMfjXN/CkXXinxKusXykJpNpHbRKRkBgmz+e9vqa9o8Q3V54Y0u3Tw/oX21d5TyITtEYOW3YAPGf51T+GegXGg6EVvURL27ma4mRf4C3Rc57AD8z9SDPQ6+WdB12w8P/FHXW1K/W2gmLoHxlGYlWAY/w49fqK+pq5W88I+H769mvrrSbaa5mAEjuud2Ohx0zz178egoA8y8c/EnR7jS7rStHZ9QuryF4B5cbbVDLg9cZOD2z/Ssbx5pMuifDDTNOmIMsUyF8DGCxZiPwzivdNM0DSNJkaWw062t5GGC8cYBx6Zq5qemWWqwrBf2sVxErbwki5AbBGf1NAGf4dtoDommkwxkm1iydo5+QV4x4I/5H7xj/uSf+hV9CRxpFGscahUQBVUdAB2qrBYWdvcS3MNpBHPL/rJUjAZ/qR1oA+W/C2n/ANs/CzWIY2DT2twbhVHUbQGIPrld2P8A61bPwskuPEniG+8TX6AyWFssMMa8Kp2kYH4A/wDfXevom206ytYpYre0hijlJMixoFDE9c4603T9LsNNhaCys4LeJjlljQAMff1oA8a+ALs/hy9BPC3hA9hsU/1Ne7VQ07TrPTIDBY2sVvEWLFYlCgn1PqeB+VX6ACiiigAooooAKKKKACiiigAooooAKKKKACiiigAooooAKKKKACiiigAooooAKKKKACiiigAooooAKKKKACiiigAooooAKKKKAPmX9oYndo23rl8fpVv4t27S/DjRLkZxB9nYgDPBjx17da9h8T+EdJ8TtbtqcUkhgDCPbIVxnGen0Fbkul2c+m/2ZNAstmYhCYn5BUDA/l1oA+TNZ8Q6Zd/CzS9LjuU+3RT7Wgz8w2liTgdB8wwT1/Cvo/4cW0tp4Q0iGdCkggDbT1wxLD9CK5my+E3hi01N77yZpIwytFbNKdkZHv1PPPJNetgBQABgDgUAfM3xZ0LxDqXi2yuLHTLi/s4YkZUJPlbgSSDyADxXnMur+JIPH8F+2lLHrCMI47IRnbtKbMDnptJ5zjv0r7grk5PCemS+Ik8RMJvt6LtUiQhR8u3oPY4oA2LxpDpM7TKFl+zsXVTwG28gV89/s+NmTWR7r/WvpSaNZo3jcZV1Kn6GuR8KeDdI8KG4bTI5VacASGSQtkAkj+dIR8+eJ9J8H694suof7RuNFu97m6M6p5LyZJYhi/BP5HNXvglZgeKtUktN0lhbQNDHPtOH+cbc+5AJr1bxZ8M9D8S3zX8zXFtcvt8xoGAD47kEHnHGfYfj3GhaJp+gWQstNt1ggB3EAklmwBkk9TwKYzZooooAKKKKACiiigAooooAKKKKACvP/igoXwXrGABmIE4HU7lr0CsvW9Ltta0640673+ROu19hwcZzwfwoA8r+BJz4Tb/r6f8AkK808bzDxT8VLHRrgFrO2lSExtwCMB36evSvpPw1oFl4bsPsFh5nk7y/7xtxyff8Kz7fwhpdv4jl8RRiYX0gO7L/ACcrtPH0FAHXIixoqIAqqAAB2FMnlWCKSV87UUscegGalqveW6XdtNbSFgk0bRsVOCARg4PrQB8ufDXd4s+I2peISxa3tyzxrMdzANlUAz0wPyrqf2hb+8ttCsraCZ47e5mKzheN4AyAT6d8e3tXqfhLwjpnhOK4j03zsTsGcyvuPHTHFbGuaPYa9YSWGo26z28nVTwQexB6g+9AHxX4hsNC0rQPD+paLfKusOoN1HHcb2VgoO4jPyYPb39q1fihbSNe+G9R1GZ3ivNPgM0igbjgDeceuGz+Ne06V8G/DtleCeeS6u4xn9xK4C57fdAPHpmvSPEfhnSvEenLp2oWwMCEGLyztMZAwNpHTjjHSgTVz5G8b2nh7Sdd0aXwbdh3dUkPlSmXa+4bfcMecrn8Bmvte2MjW8TSjEhQFhjHOOa8v8I/C/QvDN79ujM13cKcxPcEHyz6gAAZ9+1er0DCiiigAooooAKKKKACiiigAooooAK8l+NQC+C7sgDmaLPv8wr1qsHxPodt4j0i40u7LrFMB86Y3KQQQRn3FAHl/wAK5I0+GsjzRyPEq3JdIzhmX5sgH1rh/Ddh8Mr3SNRvGt2jljRma3vLrEijBx5eDznoOpzj8fobwvoNr4b0mDS7Qu0UWSWkOSxJySa85134R6HqurS6is1xbCZ98sMWNpbPJGRxmgDmP2e49QWy1JpHY6eXURKf+en8RH4EV9FsquMMoIznkVnaNpVnotjFYWEIit4h8q5ycnkknua06APmLW/+S2WP/AP/AEUatfGTS/Eeq61ZC10+e606BAyJGNys2ctuA79B9Pxr2K48H6VceI4vEcgmN/GBtxJ8nC7Rx9DXY0AfBfirXNel8XWdzNpUdjqdoI44LWOLgBeVGO4Ofyx6V9GX3xFt7Gay0nxFpUtvLewj7QQy7Iw5xzznGOvcc8V2Oo+CdI1HX4deuFnN5C6OuJMJlMbTj8BU3i7wfpXiuFFv4mWaMERTxnDpnt7j2NAHznax2Gm/FS2i8MttshKiSC3dnUggbxnJyM/gPwr69rgvB/gTRvChaazWWW7ZSrXEz5JBxwAMADj0z713tABRRRQAUUUUAFFFFABRRRQAUUUUAFFFFABRRRQB8u+Do0f4v6oXYhkedkAbGT0x78En8K77xX490m11+Xwrq9hJ9imVY57lpNqgOoI4HO3nBORjBrs7PwbotprsmvR27nUXZ2MjSEgFuCQOnQkfjTPFfgvRfFIDahAyzqMLcQttcD0zyD+INAHzroywaf8AFJLbwhLu0+SWMSiKQvG0eA0mCDyBzjPcelfXM6F4pEHVlIH5VyHhPwXo3hVG/s+BzM4w88zbnYemeAPwArtKAPkP4R6rY+HPEGuRavdR2LLEyqZ+ASrZI9z6Dv2qv8LdLk1e18XXxDh57R41YITyxLEAdzlRXuni34Z6D4mvDfTie2umOZZbdwPM4AGQQR27AV22gaJYeH9Pj0/TofLgTnk5LHHLE+pxQB8b+BbTwxJ4a8QjVxGuppETbGSXYxIBICD13AA8Hr6ZrvfhX4hl8N+BdW1KW0muYLe6XYiDHDYBOcdBXp2ufCnwvq999te3mgkdzJKsMpCyE9cg5x/wHFd5Z6Fptno40WK2X+zxG0ZiYk5ByTk9eSSaAPmDxvrng7xR4ck1ySA2/iOYiNIVnZ2UqQOR93bt7kD8698+F09zc+DNJlu3Z5TGy7mOTtDsF/8AHQK5iH4O+FItSN4Yrl4Oq2bTExg/X7xHTgt+Y4r1+3gitoUggjWOKNQqIowAPSgCaiiigAooooAKKKKACiiigAooooAKKKKACiiigAooooAKKKKACiiigAooooAKKKKACiiigAooooAKKKKACmv90/SnU1/un6UAVrL/AFX41bqraDEf41aoBBRRRQAUUUUAFFFFABRRRQAUUUUAFFFFABRRRQAUUUUAFFFFABRRRQAUUUUAFFFFABRRRQAUUUUAFFFFAHiWq/Fm10/ULqx/sS/le3meFmTGCVOMj+dXfDXxSsNe1m20hNNvIJpywVnwQMKW5A57V0fjvxXp3hKwa4mSOW9lBFvBxlz6n0X1Nct8L/CVxp32nX9YRX1S9O9BwdiMAfThiSQfYCgD0nxHrtl4c059Rv2cQqyrhFyxJOMAfr+FWItTjl0kamIpViMBnEbjD4xnBHrXgHiCx8e+MllMsFlp1hb3W+GGbAbCE7WJIOR+QOOmK6DwT4p1HV9O8QaXqj2089hbttnt8BXG1hjAGOMdR69KAPVPC+uQeI9Jg1O3jeOOUsNj43KQxHOPpn8a6CvmvQ/Fcnhf4ead9it/O1C8uZIbdWOV3b+pHB6EfjV681j4h+E4xq+tta3+mh18+JAimIEgcFQD1IHfmhCR6xrXii20jWtL0maCV5NRYrG6YwpzjnJ9xXXV80/FPUJrnXPB2o6RsaaZTJbeaOMsUxuA9M8/Stm117xx4d1vTLTxHJY3NrqU/lKyBQUPHAKgeo6g0DPfaK5LR9ZubvXdX0u5iRBaFGhK5y6MOp/T8zT9C1mfVNR1OHy4xa2k3kq6n5mYdc8/WgDqqKyteuZLLR9QuoSBLBbSSISM4YKSP5V4No+sfEvxJpUeqWTWNtb5JQeWN0wHoCDxnI7GgD6OoryzSvFmpar4Hm1exsWuNUiHlLEq53yZUFgB25zj2rz7V9S+JejWbazf6lp0FsoDm2dYxyR9wfLkn2DZ4oA+lK4Txz4zs/B8FtLdW805uHKqsRAxgcnmuh8Oaomt6PZakg2i4iDEYxhuhH5g14X8f1Lf2GR1Er/j0oA2YvjLpO9BPpl9FG38ZCn9M8169p2s2GpaYuq2twslmyF947AdQR1BHpTorK2utOiguLaKSJ4lDI6Ag8V4B8LLh7W48YaNbQg21s0jRA/McgsoGD1yFHbtQB7J4M8V2Pi2xlu7JJEEUpidJByD1BHqCDTPEvi2y8PahpljdRyM1/JsR16LyBk/mK+dfhX490vwrp97a6lHP5stx5gEUYIA2ge2OlX9d8Y6b4w8ZeF20+O42W1yocvGOSzrjA56Y5NAHsHiL4j6R4e1+PRr6OdSQpkuABsj3dM9/Tp616NLcwxWz3TuPISMyFwM/KBnPHtXyP8AFDTZdW8fX1vAu6ZLRZUX+8Vjzj9K9Z1jxVHD8MItTtkO+4tltEVx0f8A1bfltYj1wKAN3wZ8QLHxbqFzZWlpPEYYzJvkIww3AdB0616VXzN8H9NTSvFt7aAyGVNNQzB8cOxRiB7DIFfTNABRRRQAUUUUAFFFFABRRRQAUUUUAFFFFABRRRQAUUUUAFFFFABRRRQAUUUUAFFFFABRRRQAUUUUAFFFFABRRRQAUUUUAFFFFABRRRQAUUUUAFFFFABRRRQAUUUUAcz4n8T6T4XtVudVuvJV8+WoUs0hHYAf14rmvDvxL8N69dJZ29zJFcyMFjjmiKlyfQjI/WvKP2htNuBPpertKj2aDyGtzJg7slsgd8jgkc8CuBLaX4u8WaRb+GLFNJCqm4u+351JYkY6kAfUn86APrPxT4v0XwtGrapdiOR1LRwopZ3AIHAH1747+lM8KeMNH8VJKdNnYyRffikXa4HY47j6V86+I7WDWfjItlexF7bzo1MbjG4LEGwfUEj8QamsZLTw58YWttPhCWjyiDy04C74xnHsGP6UAe3+KviJ4f8ADF39ivZppLsY3wwR7igPIJJwOhzjOcdq6jw/r+meIrP7Zpd0s8QO1uCGU+hB5FfNPw80a08T+N/EEurwpcxRmUmNxwWL4B49ADWz8GVOneL/ABDpMLt9kjEmFY55SXap+uCaAPpqiiigAooooAKKKKACiiigAooooAKKKKACsnW9YsNCsnvtSn8i2QhWfYzYJOBwoJrVJCgk9B1r4x+KniiTxVqU8dk8/wDY+ngK524Vn3Y3Y9ycDPYdKAPr3R9Us9ZsYtQ0+bzrWXOx9pXOCVPBAPUGrlzPFawS3EzhIokLux7KBkmvPPhCpTwNpQOOkp4Of+Wr1zXx7vp7XwrFBC5Vbq6WOUg9VCs2PzA/KgDcj+KvhGS/FmuosAePPaJliz6ZPP44x713+parYaXYtf3t3FDaKATKzfLz0x659q+StU8K6dB8K7DWEjUX/m+Y8wXlwzldp9gMfl71U8dXz3HgXwnp4LhnDyE7uCASoH60AfTGlfEDwtq14tlZatHLcM4RUMTruJ7AlQD0rodc1zTNAthdapeR20JO0FsksfQAZJ/Cvkn4keGLPwlp3hm60/MGpND/AKRLG5+Z1VTux25Lf/Xqf4jalceJtX8MWJbLTWluWaUBQ0kuCTwPQjp9BQB9HeGvHeg+JLp7SxumFwM7Y5l2GQDuvrwM46+1d3XyF8S9Fs/B3iPSLrRk+zuVWXYSWXerdfx4yOK+trWQzW8UjAAugY49xQBPRRRQAUUUUAFFFFABRRRQAUUUUAFFFFABRRRQAUUUUAFFFFABXNeJ/E2leGLVbnU5zGrkiNFUszn0A/Gulr5H+KxOo/EWx0+5LPah4IhHuONrkbu/Gc9vagD6B8K+N9D8UM8dhclZ1J/czDa7DGcgdx/hXb18pavYReGfivpcemwi1t52jYRxkgFWyrD6Eg+1fVtABRRRQAUUUUAFFFFABRRRQAUUUUAFFFFABRRRQAUjMFUsTgAZJpa8B+MniueIw+FdJLG/vSomIX7qHooPYnjt0oA9J8P+N9C8Q30tjpt0800YLH90yqQDjIJFdrXyT8CIHt/FmpxEANHbMkgByCQ4B7eo9q+spk8yN0zjcpGaAPKtd+K3hrR76SyaWa5licpIYE3KpA9c8+nHeu58O+IdM8R2X23TLkSwhirZG1kI9QeR618a6bcaN4P8Ra3Y+IbFNVRMxp5Yzl8g5ycYODz6c9a7XwFJdaD4C8S6yjQFLiNEhVJRvQ7mjJYfw43Aj1/mAeuXnxZ8J2t59l+2SygEBp4oi0Yz3z1OPYH8a9Ej1fT5dM/tZLpDYeWZPP5xtHU/pXyx4O8FadqPw51jU7iGN7x0kkhmIO6IR84H1IP1z+WVZ6zcD4R3VkhcIt+ICxPG04kKj05/maAPch8XvCh1A2Ynudmdv2ryf3XX67se+K9cikSaNZI3V42GVZTkEeoNfJs3giwj+FUWqmCNdTQfaTOOrKZMBT7bSPxr2f4PXpvfBWnli5eEyREsPRzjHqACB+FAHp1FFFABRRRQAUUUUAFFFFABRRRQAUUUUAFFFFABRRRQAUUUUAFFFFABRRRQAUUUUAFFFFABRRRQAUUUUAFI33T9KWmv90/SgCC1/wBX+NWarWn+r/GrNABRRRQAUUUUAFFFFABRRRQAUUUUAFFFFABRRRQAUUUUAFFFFABRRRQAUUUUAFFFFABRRRQAUUUUAFVNQu47CyubyUMY7eJpXCjJIUEnHvxVuud1jXdO05jBeCV9wwyrAzrgjoeMc0AfKtn4o0HXvGEviPxNJ5VvCQtrYiAyAgD5dxA5wefc+3Fe5xfFXw1duttYzzy3cpEcEf2dhuc8KPxOKtJrng5nK/YIwM/eOmnH/oOanttd8JRSLJFZpFIvzBl09gVOfUL1oA+ZdDPhXUjdXfjDVr4ajJO5MMSsyr05yAeTjAwewrtPhG9iG8XpY+b5LWpMIlA3BAH6n15FeuyXngmW4a7k06Azg/eOntlj6/dx+dXYfFPhmDf9ngZN2Vby7Fl3D3+XpQB4RdwT2fgTwn4gt4VnbTrqZijAkAGVjk89MoK67x38R9L17RJdF0JZ7u9vmWIDySNo3AngjknGOOmc9q9P/wCEt8PQw/Z445fIwR5aWbhevpt79fxqhp2s+EbGeW4tLL7PM+WZ0smBJ9AQvHU0AcVq+nSWHiLwBZzMBLAjK+F3fMAuR/TP41a+LMjJ4n8GhTgG85x/vxj+pr0GXxP4cmmjlkYySR8pI1lISh9jtyPw9KJvEvh2aWKWbLyREmN3s3Yoc9jtyM+3pRew07HF/EnUrzwvqtrrWnp5klxEYJEf7mB93gd+f0r0DwRZNY+H7NZEKzSr50u4YO5jnkfiB+FeSeM9dbxJrNtoptLiPRo5FkmuBA+5+Og+Xgdf88V6zH4t0QrhbmXA45tpf/iaBF3xZz4c1j/rym/9ANY/gVFj8GaYFGAbQH8SCT/OtF/EujOjK87FGG0hreTBzxj7tMTxLokKLGkzIijCqtrIAB9NtAHzb4a1XWNI+G2tnT5CHivvKaRB80SMoDMpHIOcc9s1zOtDwO2iE2uoard6qsahA+Qm/jJ+YdK+q01/wzHDJAgVYZCS8a2UgVieuRswazba/wDB+nuTa2MUZkJ3NHYMPz+Xp7CgVtTR+GpB8HaRtYMPI6hcc5PH/wBfvXlPx8MQl0Lz93k738zb125XOPwr2CHxRocaBI5XjReAotZAB+S1Wu9c8N3xT7XEs+zO0zWTvt+mV7/0oGc1H8VfCMFqwjvLhvJQBI/s7bnwOgJGM/Uiuf8AhrpTJpniDxLPFLCdSMzxITg+Vy2fzPBrvDf+ElIH2O3wc8jT2/8AiK1z4m0XYUMz7MYK/ZpMY9Pu0AeSfAC3hk0TUnaJG/0vA3KCQNg7/jWh8Qo4YPGvg4oiRgzkHAAz8yAV6Ja+INAtVMdr+5QncRHaOoz9AvX/AApJ/EOgzSJJLmR4yCjtaOSpz2JXjpmgDy+SNZvjJJE4yrWeCPUGKvLtBsL/AFPX7fwPcSAWFnfSTNuAJwoORwe4H4FjX1F/b+g/aPtABM+APN+yPux067c01da8OxXBuVVFnbJMq2bhj687c0AeY+FZY4vi34gR2AaWAhB6keWcfkCfwr6Arj013QxcGaND57nBkW0bcc++3J6CrR8T6SCQ00qkEjBt5P8A4mgDpqK5b/hKtIxnzpeuMfZ5PXr92nr4m0xnKBrjcDjH2aTJ/SgDpqK5qPxNpTrnzpVPoYJP8KkHiLTCMiaUjOP9RJ/8TQB0NFYC+INPYZV5jg44gf1x6Uf8JBp+PvT5zjH2eT1x/doA36KwW1/T1UsXmwDgn7PJ64/u0h8QacAD5kuD0PkPg/pQBv0VjtrFoGA/f89D5D/4U063ZdmmJ9Bbyf8AxNAG1RWENe0/O0yShs4x5D5/lS/27YZA3zc8D/R5Ovp0oA3KKxW1uyQAu0ygjvA/5dKibxBpwXd5kxHHIt5PXH92gDforB/4SDTiQBLISTjAgf8Awp39u2G0tumwDg/6O/rj0oA3KKwxr2nliokm3DqPs8mf/Qaj/wCEg08vsDTE+0D/AOFAHQUVkNq9moyTNgf9MH/wqI65YgZLTD627jv16UAblFYh1ywBxvlzkDHkP3/CkbXLFT1nxjOfIfHXntQBuUVijW7EruDS4JwP3D8/Timf29p/I8yXdnG3yHyf0oA3aK5+TxBYIASZyucFvs8mB9eKQ+IdPBYbpztGSRbyce3SgDoaK54+I9M+bEsxKgkgW8mf/QaZJ4l02MkO06nnANu4z+lAHSUVzDeKNKUEmSfoSP8ARpOeM8fLUw8Q6ewBQ3Dqc8rbSY/9BoA6Giue/wCEhsCcD7SWAyQLaTK/XinjX7Dbu3T47/6NJ8v1+WgDeornv+Ei04hiHnO3HS3k5z0/hp66/pzHAllz2/cPz+lAG9RWH/bthjO+XGcZ8h8dM+lIdesBtw8xDHGVt5D2/wB2gDdorn18Q6czbd8wbpt+zvn+VOOv6eCQXmGDg5gf0z6UAb1Fc43iTS1x++k5/wCmEnH/AI7TP+Eo0rKDzZstxj7PISP/AB2gDpqK5lfE+lMcCaXrjP2eT8/u0HxRpShczSjP/TvJx/47QB01Fcz/AMJRpPH7+Xn/AKd5OP8Ax2mnxTpHGJ5Tk4/495B/NaAOoorlh4q0gjmaZfrbyf0WlPinScMRLMcHoLd+f0oA+bfj9b38GvWV5MHk05o1EQydgYE7lx6nr06Gud8X6po/iDXdCj8I2XkT4WNkijEI8wsMDIAJI7se3419S3+u+G9Rtxb34E8TnPlzWjsM4/3evXpWRoX/AAhGiOZNMhgt5SCxfynZhnnG4g4+gPtQB4r41nbwr8UYdZvIJGtGaORGUfeURhGx7g54+nrUmgeR4u+Kr6paiZrNHE4cAjGxAFzkHAJAGOOvGOle8atqHhPWEMGo/ZrpVHHmQM236Njj8DRo994U0OD7LpzQ28aLztjYkjryxGW6nuaAPnzw1q8PgTx/rH9so6RSeam8K3QuGVgMZIOP1rrvg1byah4l1/xDCMWM0ksaFhhiWcOOPpj869N1x/B2vbP7TW3umQfKxRtyjOcbgM446d/xrW07VvDthbrBYvBbw8nZFCVGfUgDrx+NAHXUVhrr+ltjF2vPqrD+lTf2xp//AD9J+tAGtRWMdb04Z/0leP8AZP8AhU66pZN924U/gaANKisz+1bHBP2hePQGlGp2RGRcLj8aANKisf8AtvTv+fpfyP8AhTzrGnj/AJeU/I0AatFY41vTS237ZHn8cfnSvrOnJjddx8+nNAGvRWJ/bul/8/kff1pW13TFGTexfnQBD4qsrzUdCv7KwkVLqeEojMxUDPXke2a+Qte8E+KvC3hu5S7uLQaW8qNLHFtLM2flOduf1r7AbxBpSnBvY/yP+FUL/U/D2p27W15Lb3EDEFo5EJBwcjtQB5r8C49bGiCS6ljOjkN9kj43ht53Hp0yD36mtD45aVd6l4XSW0iMn2OcTzKOojCsC34ZH4ZPau+0/U9BsbZbWzngggjBKxoCoGTk4/Empp9f0ZkaOa7iZHBVlZSQw7gjFNjZ8qah45sJPhva+Hbbf9tyI51ePI2hi2QenXb71Y8c6Pc23gPwpftbSBrdWWRj/ArncuR746+/uK9pTTPh4l6L5LWxWYHIAVggP+5939K7G51/w/PA9vPdwPDIpVkZSQR6YxSEfKXxD8T2fjGy8O2mnLK15GmyeIofkfCjAP8AEM56envWp8SdHn8J6l4Y1No/MW3gt0lYZ2tLFjjPuAPyr3HRbbwHoc7XGnx2sUxO7eQ7lT/sls7fwxXTanf+HNUtWt7+W1ngJzslGeR3APf6UAfNnjTWrT4h+K9DtNL3iIBY2eRSCGZstx6AAfr9a+u4IxDFHEDkIoUE+wrzzQE8E6LM39lLZwzMx+cAs2eeAzZ456A4rrhrumEf8fkf60kJKxtUVl/2tp5/5e4v++qP7W08HH2uL/vqmM1KKzDq2nqQGvYFz03SAfzpf7V07/n/ALX/AL/L/jQBpUVmtqunIcNf2qn0Myj+tM/tjTME/wBo2hx6TKf60AatFZ41KxK7lu4WX1Vw38qVtRs1xm5jGfegC/RVA6jZg4+0x/8AfVKNQsz/AMvEf/fVAF6iso6vp4JH2uPpnrQdX08ZzdxDHqaANWisj+2dNBx9si/Og61poBJvYf8AvqgDXorHGtaac/6ZHx70p1rThnN3GMe9Owrrc16KyDrWnD/l7jP0OaV9Z05MbruPn05pBc1q+Sfi/FNpHjvTtZuYW+xPJFIrrznyyu4fX/Gvp063pw63S9/4T2/CszUrzw9qUYiv1t7qMHIWWAuAcdRkcHnrQM+eE1BPG/xStLvSPMltLcRuXZNu1FGWJH1OOe5r6zrkdLbw5pQYafHa2277xijwT+OPato6tYgkG4UEeoNAGpRWUdWsR/y8D8FP+FO/tWyyB54yTj7p/wAKANOispdXsGcoLhd2cYII/pT21SyVdxnGM46GgDSorNOqWIBP2lMCk/tWxwT9oHHsf8KANOisz+1bL/nuPwB/wpDq1ipwbhfyNAGpRWIdd0wdbtR9VP8AhSjXNMP/AC9p+RoA2qKxW1zTVzm5HHorH+lIuu6YylhdDA6/K3+FAG3RXPnxFpS9br/yG3+FRt4n0det5/5Df/CgDpK+ZNb+HPiyTxVea7pt7bxSPcPJDL5p3Kp4A+7/AHTjH8+te+DxFpJ6Xqfkf8Kb/wAJJo+cfbUz/ut/hQB8ifCrT9Yn8bg2s4WS2kZ72Rjw0YYBx7knp+fY19q3QY28oUEsUOAPXFcfZX3hawuJp7QWsM8pJkkjgIZs8nJA/wAmtf8A4SPSSD/pi8HH3G/woA+QfhvqWiaBqurf8JVbsXkTyhHNB5uDn5gRgkHpXU/C3R77VPDXiqCKArb3UKrb+YCQzjfwD0OOPxxXumoXHg+/la5voLOaTGDJJbElsj1xycD6jFaNp4m0KKJYoGeGNOFRbV1A78ALigTVz5k8N+PotA8H6t4d1C0kF4BJFAgUjO8ENuJ6bSfTnj61btPC97N8J5p7aEySS3ZuyoHzeUgKkj8icV7jeXfgi6uPtt5ZW0k7/fkmsWJJx/FlcE/nXSW/ibQTGI4bpVjC8KIXUY9vl9jQM+V7rx9A/wAOIPDimU35JikJHyiIPuHJHpgcelfS/wAMdPuNL8G6Va3S7JhG0hXuA7s4B9DhhketVUHgq2uRdJbWSz7iwdbcnB9eB711sGt6bOQsVyCeB90j+lAGzRRRQAUUUUAFFFFABRRRQAUUUUAFFFFABRRRQAUUUUAFFFFABRRRQAUUUUAFFFFABRRRQAUUUUAFFFFABTX+6fpTqZJ9xvpQBDaf6v8AGrNVrTiP8as0AFFFFABRRRQAUUUUAFFFFABRRRQAUUUUAFFFFABRRRQAUUUUAFFFFABRRRQAUUUUAFFFFABRRRQAUhAPUA0tMkYpGzKpZgCQo6n2oA8x8afEfQPCs/2Sbdd3mMtDbgHZyOGJ4B7468e4zm+G/ip4c1y7is5IpbKeVtqeeq7Cew3A8Z9+9eb/AAl0OLxF4l1jW9VhiuBFIT5cqhl8x2Jzg56AHHpXp3i34X6Tr99b3lvt090OJvITAkA6cDgH3oA9b2L/AHR+VJ5af3F/KvAviX481Dw1d2fh3RGQ3TRIHuZwGZCeFxnjJ6kkY5/LBtPHHirwjq1ra+KWiura8IkLgplFJxlSvGAecenSgD2VPGOkN4oPhYRTi/HcxARk7C55znoPTvUWjeM9F1jW7nRLaOYXduzq++IKuUOD79favHo3V/jvuUhlYAgg5BH2OuD8K+J7Lwz4/wBbvr4P5XmXKDaMktvOB+lAH2x5af3F/KkMUZzmNTnrkV4p8PtX8W6glxr/AIgu44dDWFpFi+zqCwAzuXA3bQATkk57A9R5zF498beJ7q7l0e+sbC0t2P3xGoIOduTIDyce3Wmk3sB9Z7F/uj8qQxoeqKfwr5vPxJ1PUPh9qGoxFINVtZY4HlROMMeGAPGcZ/wrmrTxd8SNT8OzaxbXFuLO03ebOscQdsdSQRjjPYCkB9bbV/uj8qNi/wB0flXytb+OPHuv6HcXuli1gi01We7uVVNzgKW+64I6A9BXs3ww8Uz+LNB+13USpcwSmCVl6OQoO4DtkMOPWgD0TavoPyo2j0FLRQA3avoPyoKqeqj8qdRQAm0eg/Kk2L/dH5U6igBoRR0UflRsU/wj8qdRQA3ao/hH5UbF/uj8qdRQA3ap7D8qNq/3R+VOooAbsX+6Pypdo9B+VLRQAm0eg/KjA9BS0UAJgelGB6UtFACYHoKMD0paKADFJgelLRQAYHpSYHpS0UAJgelGB6ClooATA9BRgelLRQAmB6UYHpS0UAGBSYHpS0UAGB6UmB6UtFACYHpRtHoKWigBMD0pcD0oooATaPQUbQewpaKAE2j0FGB6UtFABgelJgelLRQAmB6UYHpS0UAJgelGB6UtFACYHoKNo9BS0UAN2r6D8qr3UsNrby3MoAjiQyOQucADJq1UNzBHdQS28y7opUKOucZUjBHFAHizfGPwzzi2vWwCf9Uv5de9db4X8c6H4jivJbcPAloiyTG4QKFBz3BI4xXk/wAVNE8I+GNHFpZ6Sv8Aad4cW+2Z2ZMEZblicdvc10ln4HktPhre6dbTJFfX0SXM0kh2AY2sUJ7DAI545NDE/IkPxj8KmdkW2vWVOkvkKFP0+bP5gV6cniDRH0eLWmvLdNPlXcs0hCgnnjn+LgjHXIr4w07xBpNn4M1Pw/Lpwl1Cafet0MFeCuMN14Cn2OT68/Q/hzwjB4h+Guk6TeXLIpzcCS3YHGXZgDkejYI7H6UDNDRPih4V1e/hsUMkEsrARtPEFUt2Gc8H0r1gRxjoi/gK+I/iBo2kaJqOneHLCMxXduV+1ajMSokL4IPXACg9f8K+0dKiMGn2kRnE5SFF84HPmYUDd+PWgC00UR5MaH6qK4HQ/FHh/W9bvtFtbTFzZlgzvCgR9rbTtIJJ59hWf8SND8S63Jp8Wg3/ANkgw6XR80pw2MHjk9D09a8x+Clg2meL9fsXkEjWqNCXH8WJAM/pQB6t4t8YeFvCk8dtqEaNcSDPlQQByo9T6UeE/F/hbxXNLbWESLOg3eVNAFLD1HY/zrwP4oQR6L8RIdR1uD7dpk7LMsQfJZAACuM8YYdOh/OtH4X3FnrHxJvdQ0u3htLFUdo4AAhC7dvyqOOvOB60AehXHxT8IWl1Pavp86vC5RyLZMZBII6+3611XhHxh4e8UXktpp1oyyxR+afMgVRjIH8yK4r4jeG/BfhrSptSl0Tzbu4kKRKtzKoMjAnJG7gDBPA9B3rT+C3hOPR9HTWJ0/02+jyrbj8sJwVGOnOAe/bmgD2I2lsetvEf+ACnLa26nKwRA+yCrFFAFf7Lb/8APCL/AL4FPEMSjAjQD2UVLRQBCIIR0iQf8BFO8qP/AJ5p/wB8ipKKAK5toCcmCPP+4KU28DDBhjI9CoqeigCr9jtSc/Zoc/7go+x2o/5dof8AvgVaooAqGytT1tof+/YrznxN448LeHb42N3GJbhVy6wwq2zPYn19q9Rr528b+D/D/h6e/wDE2qi81GK6kYC13BdsshJzuGMAc4HOOOuKAPZtEuNG12wiv7CK3lgkH/PNcqe6kdiK4HV/iD4M0rUJbCSJZZIm2yPDbKyKe4z3x3xXA/BZprfTNf1SKdFSOJylrvzggbgxHp2/Osj4beEdP17Q9b1jV7Uzud/ksJSuCBuJAHfOOv5UAfT9hHpd7bRXVnFaywSqGR0jGGH5Va/s+yP/AC6W/wD37H+FeCfs/wB9LJZalZM7NFFIrpkn5c9QPT1r2TxeNWbQb1dDONSKgQEbeu4Z+9wOM8npSbsJu2rOQ13xZ4S0bVotIntYprx2VSkNurBCxwAx7H2rr9ZOh6NYTX+oQWkNvEMsxiX8ABjkn0r4m1DQ9R8P+K9Pt9WkWW+mmhnkIbdgl+hPc8V7f+0W8g0zS1BYI07bsHgnbxmmB13hzx74N16+WxggjglYEobiBUVj6Z9a9QewsACzWlsABkkxrx+lfD3iW28MWfh/QbjRJg2qyRKb4JMSVcKCcgn5TuJxjjivdPFNn4v1zTPDyeHLqUW89iv2qRZwi52ryWPzHqegzQM7vw94h8Na5qt1p2l20UktspZ5VhXy2AIX5WHXr16V3As7YDAtocf7gr5f+A8Bt/EmrQsQWS3KkjvhwK+qqAKv2O1/59of+/Yo+x2v/PtD/wB8CrVFAFGXTrGU5ks7dyO7RKf6VH/ZWnf8+Fr/AN+V/wAK0qKAM3+ytO/58LX/AL8r/hSjS9PHSxtR/wBsV/wrRooAqx2dtGuxLeFV64VABSm0tmOTbxE+6CrNFAFb7Lb4A8iLA/2BQLW3AwIIsf7gqzRQBWFrbjpBEP8AgArz7xJ4y8JeH7h7a8aKS7UgPDDAHZeO5xgdupzXpVeC3/w50az1bVvEnibUFn06QvL5LBo9hLcZZSCfQADkkfiWJcrb7dz0rw3qvh/xJa/adNS3kA++jRAMh54I7dK5PU/iD4L0zU30+cxs8Z2ySxW4eND3BI5yMdhXjvw3aezfxTrumB4dMgt5ViQseSTlBznlRznrz71S8BeC9H17wfrmrX6TveW/mCOQSkbSqB846HOcHOaCj62so9NvbaO6tYraWCVdyOiDBH5U3UF0uwtZby8jtoreFdzyOgwo/KvI/gHevc+HLq3ZeLe6IU57MoOPzz+dTfHnT7i88KpNFOiRW1wskqMQN4IKjHqQSOP8KALuifEbwXqVwYAY7NiOGuoVjU/8C6D8a7XxJrGh+G9PN/qIhSEkBAsYZpCeyjvXxvqN7our6LoWmabYRW2qIdl1cvhAx6DLd85zk9MYr6N8Q/DVfE2n6QL/AFW4+1WdqsLFTujkx3x69RnqeKB2Nbwv498LeI7wWVn+6uTyiTwhN3sD0z7deDWx4r8TeH/CqRHU9gkl+5FHEGcgd8dh9a+T7my0qX4g29n4edbG1t50j8y4m2AuhwxBJzzjAHUk+9fQ3jn4faZrWoS6/qV9crDbxh5IIwCDGi5IB6jOP50COv8ACviHQvE0UkmmBN8Rw8TxhXX3x6e9dcIYh0jT/vkV8o/Ck2Oo+Pry70o/YLFFZorcvlpFIxtGc8fxe1fWdAEXkxf880/75FHkxf8APNP++RUtFAEXkxZz5aZ9dopTFGRgxoR/u1JRQBB9nh/54x/98ineTERjy0/75FS0UAR+WmMbFx9KQwxHrGn/AHyKlooAr/ZoP+eMf/fApBa246QRDHogqzRQBB9nhxjyY8f7orjvGPibSvB9nDcX1rI8UrlEWCNSd2M9yK7isHxB4e0rxFbpb6raC4iRtyqXZcH1ypBoA8lT4u+FHQMbC7U5+6YEyOfrj3rtr7xd4dsNDtNbuUEdtdf6pDEvmMecjaPTH0r581zwrpGq+PY/Dfh+0a1ggG26l8xpBkcsRuJPGQvXrUvxvsotJ1PRLSFJE06G0CRryVBDtu59SMZ79KAPbvCvjrwv4mums7aMQXH8EdxEqmTr93GR2zjrzWj4q8VeGfCpjF+IjO7YEMEatIoxnJHYdPzr5h8YXfhl/EemHwkrQAGMTPEWChsjG3J6gdccfU5r3vxD8NLHWPFD+ItRvybcFHe2dRs2ooGCSfu8En60hG/4V8W+F/E8rQ6eI1uVyRDNCFcgYOR69frwa7sWdqOltD/3wK+SvClnZal8T1fwqrW2l2reYzKzYZAAG6nOGY4A9D+FfX9MZ5F4l+Ifhrw1q8mk3NlM08QUyPFAuxSV3AckEnBHQd66Dwf4v0bxa90umwyA2wUv5sQX72cY/I18qazrFjf/ABG1G+1DTJNVtfNdPs8IILBV2KcdeNor6D+GGs+Erq2v7nRrH+zZlQSXcTuWIVc8jk8D2x1oA7zxNrWjeGbH7ZqeyOIsFRVj3M7egH50/S9Q0jU9Hg1hYoYbOWPeGuEVNgzjB7Dn3r5F+IOq33jS6vddt42XR9OKW8W4kfeJwcdyTkn0BANd14m1N7L4OaTAhKm8ZYjgHkB2YjPb7v8AOgDv0+J/go3ZtsMq7ynnG2Hl9cZz1x+FevxRW7KskSRFWAKsoGCOxBr4VsNU8HXGhWmmX2m3kF7G2+XUYdpZjkkjBPIxwPTg+ufs3wdFaQ+HdNSwnkntRApjkkILEHnBxwCOmO2MUAdLRRRQAUUUUAFFFFABRRRQAUUUUAFFFFABRRRQAUUUUAFFFFABRRRQAUUUUAFFFFABRRRQAUUUUAFFFFABTJPuN9KfTJPuN9KAIbX/AFdWar2v+rFWKACiiigAooooAKKKKACiiigAooooAKKKKACiiigAooooAKKKKACiiigAooooAKKKKACiiigAooooAKQjIIPQ0tcteeKtJs55oZppQ0WQ5EDkAjqM4/8ArUAfNNjdX3wq8Xam93YTT6bc7vLZD8rIWyjZ6bgMgj3Psal13xjrvj7VrC18ORXlkkTcFHI+Y9WcrwFA/ma+hrjxN4dvIvLnfz4mwdr2cjKfTgrUNjr/AIZsEEVmvkR4/wCWVlIo/HC0AfM3xf0CXSfFMGoak1xd2d4iNLOgClmUBXA7L0BA9DVXRNN8NeIPEttp+l6Zqs1pKoEjPOqtGSeXICnhR789vf6k1HxH4ZvYDa3ziaJ+sctpIwPPoV9SKzdP1bwfobM+n24t2lwrmGykBIHr8vSgSVjxtWa3+N6CNVULIsYEgI+X7MF9z06evHSuI0bw9L4o8aa1p63ZgYy3DhyM8qxAH05H4V9Sf2z4Vk1FNTMP+nKuBcGzk3jjGM7fQkVHbap4PsLyS+gjSG6mLb5Vs5AzE8nnb+NAa3PJ/hXrNxd2mq+B9UuGW4MMsNr5h+6NpDID1OOSPYGvFNFt/D9hJfW3iW21FrqFtqLbMoGRwQc/nn0FfYCaz4LbUjqCpAb/AKmYWTl/TOdnXtmob6+8D6rJ591bW9zJk5kNi5JPHUhee1AzwaXTdOi+HOq6rYadc2iXNzFGrTz+Z5iq/UYA4znt1zzxXX+Cfm+EWtds+f8AyFeuNrnhaex/s9gHswoTyGspNmB04K+1Ph8SeGYbQW8BAtmG3y47N9hHQ8bcYoA8h+FuW+G3iNd2cJcAcDgeV0//AF+tbn7Pn/Iv6h/1+H/0Ba76y1jwtbWT2NtGIbV9weFbOQKwPBz8vORUmma54Y0yAWthi2iBLCOO0kUZ7n7v0oA7qiuZ/wCEo0j/AJ+JP/AeT/4mmHxXow63Mv8A4DS//E0AdTRXLjxXozHAunJ5/wCXeTt1/hobxVoyfeunHOP9RJ19Pu0AdRRXKr4t0Rvu3uf+2L//ABNSnxRpAGTdOB6mCQf+y0AdLRXN/wDCTaT/AM/En/gPJ/8AE0weKNKOcyzDBxzbvz79KAOnormx4m0k9LiT/wAB5P8A4mmnxRpA/wCXiT/wHk/+JoA6aiuZPijSF63En/gPJ/8AE1H/AMJXpGM+fN1xj7PJ69fu0AdVRXJf8Jdo+GPmz5B4H2aTn6fLTB4x0bJzLOMHAP2aTn3+7QB2FFc1/wAJPpJ6Tyn/ALd5P/iab/wlOkf8/Ev/AIDyf/E0AdPRXKnxZo4HFxKfpbSf/E08+KNJBx58v1+zyf8AxNAHT0Vyy+K9IYgCebJOAPs0mT/47TB4s0su6g3PydT9mf1+lAHWUVy//CU6TuCiWYk4AxbSc5/4DQ/inSkBzLNuBxt+zyZ/lQB1FFcuvinSWUMZplzzhraT/wCJp3/CT6USAksznIB220nHv92gDpqK5ZvFejpjfcSjOcf6NIf5LQPFOl4Ul7hVYAgtbSAc9uRzQB1NFcz/AMJPpXA82YknAAt5Cev+7S/8JPpOWHnzZXr/AKNLx/47QB0tFcx/wlGlbd3mzYzj/j3k/wDifxpV8UaSxAE0uScAfZpOf/HaAOmornV8SaWzFRNMWHBH2aXI7f3ahPinSw+zfcbs4/49pOucelAHUUVzTeJdOUspNwGB4Bt3y304pP8AhJ9M2M2+4ypwV+zSZ649MUAdNRXLnxRpQXcJJyN2Di3k4/SgeKdJIyJpeuMfZ5PXr92gDqKK5pfE+kt/y3lH1t5P/iaR/FGlpuHmTsw/hFtJn3/hoA6aiuTbxdoysFM82CM7vs0mPp92k/4S7RucTzNxni2k/L7tAHW0VyT+LtGT/lvMeCeLaT8vu05fFeksDte4OF3HFtJx7fd/+tQB1dFci3i7SAP9ZOeM8W7/AJdKB4u0gg/vZ+mcfZpPy6f5xQB11Fct/wAJVpGcCeY8E8W0nb/gNKPFOkliPOm+v2eT/wCJ/wA4oA6iiua/4SfSt23zpcg4P+jyDH/jtJ/wlOkf8/En/gPJ/wDE0AdNRXLjxVpJOPOl64z9nk9Ov3ai/wCEu0jzBH5lwc8BhbSEfyz+lAHW0VyaeLdIf/lrOPrbyen0p3/CV6UWIEk5A/i+zvj+VAHz/wCLreXXPjBaWQLMts8GcruCoqiU/hyfxNe1fFK1u7vwXqsFhHI87RphIvvFQ6lgPX5Q3HfpUo1Xw0t+dSFuBfOAjTi0bfjGOTt9OPXj0rTPijSjx5spGcf8e79PXpQB8gaP4i8OQ+A7/SbyxL6q0hkhfZ95jwGDDptGeD7+teo6bqPibwp8NLW/s4fMkW5ZmSZGkMcBB5wPugEZ59a9JaPwQLlbhtMs/OLZB+xE84znG3H+c+9dD/wkujSRGKRnEbAoUe3fBGOmMdMUmJo+XPG3jyDxh4c06xazJ1cTK0rpHheAwAXnJzuHH19q+pPA1ld6d4Y0y0vk2XMUAV0yPl9Bx6DFc5ZS+CNPnSa3s7WGdSCG+yMGQ9c/d4P0rp/+Eq0bjF5n/tk/H6UxnTngV83/AAokE3j3xTKA43NIcOMEZl6fh0r2dfFejMcC7PXGfKf/AArMsdT8KWV5cXNr5EFzcsTLKIWUyEnJJOPU0AfNnjiaHS/ihJea7ayXGniZWKOm8OmwYwDwQCRx/wDqrV8HXK6l8UZL7w5bsunM5MgVAirEUwxIxxluQPXH1r3zV9S8JaqqLqIt7kJyvmW7Nj8dvvT9K1LwppKumneRbByGbyoGGfrxQB4h8Zr2S+8Y6To7OZLVPKzAOm93wencjH+eT9TQxJBEkUSBI0UKqjoAOAK4Wa+8JyX66jKsD3qkFZmt2LDAwMHFbZ8TaOOt4BxnmNv8KAOjornV8S6QxAF4Mn1jYf0p7+IdKjOGux+CMf6UAb9Fc6viTSGGReD/AL9t/hTj4i0oHBu//Ibf4UAdBRWKmuaa5IW5BI/2W/wqL/hIdKwf9MXj/Zb/AAoA36K54eJNIOcXgODjiNv8KkHiDSznF2OM/wADf4UAbtFc+PEekkkfaxkf7Df4UDxHpR6XX/kNv8KAOgr5vi+J8tj4l1LSvFVtEllCzpGEh3EEN8ueTkFc/mK9xbxFpSgE3XX/AKZt/hXN6ofB2qT/AGi/t7W4mIxvkt2JI+uKAPEfhRZzalrHiKS0R4rC6t5kUlcA7idoB9RnsayfA3ja38K6Jq+harBcGRnYRCKMZBZdrA5I4GAfxNfS9hrfh2wt0t7OWG3gXO2OOFlA9eMf/rrE1EeB764e5vbezmncnc727EkgfSgDkPgPostlpN1qUoZftcm2MFSMqvfn3J6V71XM2viDQ1hCW91FHEgwqBCgA9hipz4i0gf8v8R+mTQB8zfFw/8AFx9MHtb/APodexfF/V49K8Nutxo41G3uG8ptzYWI9mOOfoRjnHPNbt5J4Uv7yO9uks5rqPG2V48sMHI5xV3UdX8PX9s9rezwTW8mN0cikhsEEdvUCgD4jv10S6sNMtNDsrp9TmI+0mR9xD9NigDBBPOfpX3boVgdL0SysWxvt7ZI3IPBYLyfzzXL6f8A8IZplwLmygsoJ1BxJHCcjscHHHB/nXQDxLpDD/j8GOf+Wbf4UAeA/BNceLddb1jf/wBGCvqGuG0258K6fcTT2K2tvNLkSPHEV3c59PWtgeJNIZgovUJPTCt/hQB0NFYX/CQaV/z+J+R/wo/t/Sv+fxPyP+FAG7RWINd0snH26L8TipG1rTVGTew/99UBc16KxV13S2DEX0J29eajXxDpTdL1D+B/woA3qKwhr+lnH+mLg99p/wAKVNf0pwSt7GQPrQBuUVijXNMP/L2n5GlOuaYCR9rTj2NAGzXxZ8WPFkmu+In02SZ00iym8vZCQS5B+Z89z2HYY9c5+t5Nd0pV+a8jweO9cWuleAWGVsNNP/bH/wCtQFzgPCmu6JrXhe+8JaFbXEFz9kkMf2gDM7YySSueT/IegrzjwZ40svDnhPXtEvLe4+23BkEa7cDLIEIPoRgk5/nX01p8XhHSbnz7KGxt5wCPMjj5x7HFUr6z8D3ty93dW2nyzyEl3MeSxOOTx19/r70Bc5v4DWD2vheW4dXX7TcM6hlxkAAZHqOP0rJ/aFtrx9EsLmEsbWKcidQ2Bkj5SR35BH416/b61ottFHbwXEaRou1FRCAoH4cU2913RHikt7q5jeNwVZGRmDDH05FAHyBrWs+HNR8I6Lp2m2LrrEBCylY8Ek8Nkj7248juOK9Z8VeL/EvgbTfDkJtIWhNpGtw0oLN5g6oSCOQoH613VlZeA9NnSa3trOOVSdrGNmwce+a39Q1jw1qls9reyw3EBOWjkiYgkHPpQB8w+PPEOn+ONS0o6Fps0d8pJmfYAzFiMA464IPze9ek+KPiHrnhTxNDp2p29vJpwWMtJHE26RSPmYEnk5z044r0bSpvB2lTtLp8dpbysNpeOEjjr1xVzVL3wvqyKuofZ7lY2O0SwlsHHbigD560ueLxX8ULfUtCtpUtUeOWUldoVVUBicdM4x719d1xWmah4X0yNl0/7NbK33vKgKlu/PGT/kVsDxBpRzi7U49Fb/CgDdorC/4SDS/+fxTxnhT/AIUw+ItKBA+1cnoPLf8AwoA6Ciuf/wCEi0o/8vf/AJDb/ClHiHSj0us/9s2/woA36Kwv7f0v/n6H/fDf4VF/wkmk4BN1jPby2/woA6KisE+IdLH/AC9f+Q2/woPiDSwQPtXJ6YjY/wBKAN6iucXxLpLDP2rHt5bf4VKviDS26XX/AJDb/CgDerK12/j0vSr2+lLBIIWkO3rwOAPeqv8AwkWlf8/X/kNv8KoXeveH763ktrqZJoJBteN4WIYfTFAHjH7PcBuDrWrTu8lzI6RF25z1Y8+vT8q2PjZrh08Wdpc6Fb6hYyqXMs+8BHzjAZSMHHv3r0XSdY8Mabb+Rp5itYi28pHAyjce5wOTwPyovtb8M6vA1tevHcwbgdksDEZ7HpQB8mLHpPiPxRptp4T0aSxi3ru86V5CxByWbltoAHau4+N3jW4n1CXw3ZyNHaQAfaiuQZWODtP+yMj6n6V7npt34R0l2ewitrZ24Lx2zAkfXbmqN23gfU7mW5urW1mnYjfI9sxLcdelAHmHwz8ceH9O+xaHp2j3KXFxIqSXMjKS7nqSfT0FfTUu/wAtvLxvwduema82tP8AhCbG4juLaztYpo2yki2zZU46jiul/wCEp0fvdkf9sn/woA+etB+IEfhrW9UTxJo9tDfKAm+wt1ViRnIJzznIwa47wp4T1TxfLrl7pRGn2sudiOzBXDPnZkdcAHPbPp2+lNQuPBeq3BuL6C1nmxjzJLdiSAPXFatp4i8Oafbx2tpMkMCcLHHAyqvfpt9f1NAHyd4s8D+KPDfh/de3ULaZHKGMUcn8bcA4xzXQWPhrXrr4aXk1xdmazXyrmxgXLkKGYSDHVeoPccdutfR2o674a1K3NreyR3EDkFkkgcjjkHpVi01/w9aW6W1tOkUEY2rGkLgAfTbQB8n3HjDR7nwFB4f/ALHA1CIgCfA2qQ2d4PXJBIx7ntxX1R8N4JbbwhpMcyMjiHO1hg4JJH6EVlQx+BftBmSysPNLFtxtTjPryuK7aHV7CZ/LiuAxGBgKcfyoA1qKKKACiiigAooooAKKKKACiiigAooooAKKKKACiiigAooooAKKKKACiiigAooooAKKKKACiiigAooooAKZL9xvpT6ZL9xvpQBDaf6oVZqtaf6ofWrNABRRRQAUUUUAFFFFABRRRQAUUUUABGaKKKACiiigAooooAKKKKACiiigAooooAKKKKACiiigAooooAK5O68J6ZdXEtxILjzJWLttnYDJ9ga6yigDkE8I6YgO1rwccYunGOnofaj/AIRLTsg+bfZGeftb9+veuvopt3A4yXwbpMpy/wBqJ65+0v8A41CvgfRl6C7/APAl/wDGu5opAccPB+lhSoN3tPb7S+P5+w/Ko5vBekztl/tZxnH+lP359a7WigVjiV8FaQhypvFPtdOPf1pP+EJ0jn/j756/6S/+NdvRQM4r/hCtI9Lr/wACX/xpw8G6SM4+1c9f9Jf/ABrs6KAOMXwbpSqyg3YVuo+0vg/rSJ4M0lCCv2oEcg/aX/xrtKKAOSHhPTgxfzLzcRgn7U+cfnTX8Jaa5Jd7xiRjm5fp+ddfRQFzkY/CWmRklGu1J4yLlx/Wn/8ACLWH/Pa+/wDAt/8AGurooA5X/hF7DOfNvc+v2p/8aQ+FrAjBmvsf9fb/AONdXRQBx58IaaSC0l6xXkFrtzj6c0h8H6Wc5N2dxyc3L8n1612NFAHHf8IfpXlmPN3tJyR9qfH5Z/zinjwlpgUjN1gnJ/0l+f19q66igVjj/wDhENJwRtuM+v2h/wDGhPCGlICF+1DPB/0h+f1rsKKBnIHwjpbFd5u3AOcNcvj371KPCmkhNpimJ/vfaJM/zxXVUUAch/wiOmbi267DHkn7S+T39aafB+ln7zXZ5J5uXP8AWuxooFY45fB+lLjP2ojpg3L4IznHWhPB2kKeUuG9jcv/AI12NFAzlP8AhE9I2gCGYH1+0SZP/j1Rp4Q0gMWdLiQnruuZOvrwa6+igDkR4R0gBf3c5xnP+kPz+tSDwno+ADbykjubmTn/AMerqqKAOW/4RTRv+feX/wACZf8A4ql/4RXR/wDn2k/8CZf/AIquoooA49vB2is4byZwAPui5kwf/Hs05vB+iFSPs8ozj/l5kOD68tXXUUA1c5FvCGit1t5iOOPtMnY5/vU0+DtHKkeVcAk5B+0yce3WuwooElY48eD9HEYQR3Ax3+1SdfX72KkXwlpKtkRz4/u/aHwf1rrKKB2OTPhPS924C5Ug5GLh+P1p7+E9Gcktbyknkk3Uv/xVdTRQByQ8I6QGLCKcA4+X7TJgfrQfCGjEY8ibrnP2mT16fe/Cutopp2A5BfB+kKuBHcZ7t9pfP86evhLSlTbtuCCwJ/0l+fY811lFIDk/+ET0vLEC5BYkk/aXOfbk05fCumK7sBc/P1H2mT1+tdVRQByp8K6YxUn7ScZJ/wBJfnPXPPfpTD4R0khcxznB/wCfh+f1/wA4rraKAOSbwjo7DHkzjryLmT/4qk/4RDR8AeTPnGM/aZPz+9XXUUCscp/wiej7ceTNnH3vtMmf/QqYPCOkhmOy45BAH2l+M/jXXUULQLdDlG8KaWQAouU4523L8/Xn6/nR/wAInpGAPJmzjGftEn5/erq6KBnI/wDCI6SQdyXDHGATcvx+v+cUg8IaVwG+1uoOdrXT46Y9a6+igTVzkB4P0fao8qfIOSftMmT7HmgeD9IHSO4/8CX9Pr+NdfRQM4weDdJA6XP/AIEP/jSDwbpY6faf/Ahv8a7SigDi18HaWo63J+s7f40jeDNLbr9p/wC/7f412tFAM4YeCNJHe5/8CH/xpR4K0sfxXP8A3/b/ABruKKAOFbwRpTc/v8+vmEn9aD4H0dgQUlIJzjzDXdUUAcCvgbS1UKGnC9wJDz2/WoZvAGkyqgL3OVOQTMSc4616JRRYDzqTwBpTlT5lyNpzjzSefxNSx+BdNjXas90BjA/enivQKKAOGPgvTtpHnXQJOSwlOaavgjTNoV3uHUdA0hwK7uigDhl8F6apBDz8HP8ArW/x96kPg7TyT+8uOen708V2tFAHEL4M01QADMAAQR5h5+tSf8IfpwACNOo9pD19f8+ldnRQBxkfg/TEYMPP3jGGEpBH5fSom8GafsZVluBnPWQn/P8A9c13FFAHFReDtNjUgNOCRyVkI59aB4PsOf31z0x/rT+ddrRQBxI8HWAUKJbgAdP3h9KkTwlYp92W554P71uRXZUUAcM/gvTnKnzLkFc4PmnPNP8A+EN00ABDMp7lZCM121FAHBt4H0sg7WuEyR0lPbpTX8DaWzMxabcwxkyE44xXfUUAcMfBlh5YjWSUKDn72arDwNYjOLicA4wN3THSvQqKBt3PP4vBFnCCEuJx6c9PpUT+Brdxhr2cjv05r0WigR57H4Hs0C5uZiwA5qRfBlurFvtk+T9OK76igDgl8GwB95vJiw9hSDwZAGL/AG24DeowK76igDhG8G2zMrG7myPTApW8HWpAxdTjBz2ruqKBWODTwZZoP9fKx45YA0j+DLV23faHyevyg13tFAzgf+EMgyxN3Jyc8Iop/wDwh1tzm6mye/Fd3RQBww8H2+0A3c/HocUJ4Ptowdk8gz7Cu5ooA4oeErcAf6TLwaibwfCxJ+2z5PU8V3VFAHDDwfbFSrXUxz+FRDwXbBQpuZWx0yK76igDz7/hCLNl2yXEzAHI6Cmr4D01eBLPt44Lcf55P516HRQBwJ8DaaUC+fd5H8QmOTUg8FaeMEzXJYYwxlJI4xXdUUAcHL4I02UDe87MOjeYcg0f8IPpRxv89yB/FKxrvKKARw3/AAhGjgYVJl7nErf40j+CNLcDJn4ORmZjg+vWu6ooA4RPBGloAEM6464lIzT08FaYqhS1ywHT98wx+VdxRQFzkF8JacsLQjzthYH/AFhyMDGAfSol8HaYAozP8vT963+NdpRQBxq+ENNAAPmtjjJc9PSlfwjp7gfPcA9yJOT6ZrsaKAOFTwVpytkyXBGMY8w496sHwfpZIOJgQc/65v8AH3NdlRQBx8fhHTYypAl4GP8AWGmjwfpYIIEwx0AlIx1/xrsqKAON/wCEO0nj93IP+2hpyeEtNTbjzvl6fvDXYUUAcSvgzS1KnE2VGARIR/n/AOvUf/CEaSTyJjwAP3h4AruqKAOE/wCEI0vofOKkYK7zg+5pV8D6OpOFm2kglfMOP8813VFC0A4tvBukkg7JMem81CPA+jgEbJcE5x5hruqKAOIXwVpA/wCWcn/fw1H/AMINpBbcVlx/d3nFd3RQBw3/AAhGjdopP+/hpG8EaS2fll2n+HzDiu6ooA4UeCNJAHyycdfnPNB8EaTgBVlUA5x5hNd1RQBw3/CE6UQoPnnacj96R/nrV7T/AAtp1g6PF9o3JjGZ27fQ11dFABRRRQAUUUUAFFFFABRRRQAUUUUAFFFFABRRRQAUUUUAFFFFABRRRQAUUUUAFFFFABRRRQAUUUUAFFFFABTJPuN9KfTJfuN9KAIbT/VD61Zqva/6oVY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L9xvpT6ZJ9xvpQBFajEQqxVe2/wBUKsUAg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OX/Vt9KkqOX/Vt9KAI7UYiFWKr23+qWrFAI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jl/wBW30qSo5f9W30oAZbf6panqC2/1QqegSCii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c3+rb6VJUc3+rb6UAR2v+qWrFVrT/UrVmgE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zf6tvpUlRzf6tvpQBFaDES1ZqtaD90Ks0CQUUUU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inOImPtUtRT/wCqf6UAMteYlqxVa0H7las0CQUUUUDCiiigAooooAKKKKACiiigAooooAKKKKACiiigAooooAKKKKACiiigAooooAKKKKACiiigClqF/aabbtc3txHBCoJLyNgcAnA9TgHgV5wPir4VP/L1P/34b/CuQ8fW1z4r8dab4ZeYf2dCguZowSPqSR3xwOnX3r2eLQNHhs/sUemWi223b5flDB7c+p9+tAGlZXlvf26XNrMk0LgFXQ5Bq1XgPgSP/hFPHeq+GUkLWU8fnwL12nAIBP8Aukj8BUOjePfGfiGW6j0bQrCYWpIkd2ZQeeAMsOeP/wBVAH0JRXmnhXxsdb0zVHnszbanpit9ptmJxuAbGD9VII7VgeFPF3i/W/I1GbQ7ODQ2y0k+879gzkqN2T0/u80Aem+Ide03w7Zi81S48mEtsU7SxZsE4AA9jW1G4kjWRc7WAIyMcGvmu/n8XeN3s9Th8OWUllYzO8CTvt845x0Zhnp3GM10Nz8S9RXwwuuw6REfIvTaXkTSn5TgEFSO3IHPf160Ae7Vg6hr2n6fqdlplzMUub3IgG0kMR79qyfFXimHQvDLa4kYl3IhhjY43l8YGRnsSfwry7xjes3ijwPf34jtnkAeVS2FjJKnBJ+tAH0LRXk2l+MdX8RazLBoOnW76VASJL24LBX64249cehrZ8B+LT4mtLx7m3W0ubSUxyxbiQB65P0P5UAegUVxHgbxLL4ntby6a1WGGK5aGJlbPmKADn9a7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Kf/AFTfSpain/1T/SgBlr/qVqxUFr/qV+lT0CQUUUUDCiiigAooooAKKKKACiiigAooooAKKKKACiiigAooooAKKKKACiiigAooooAKKKKACiiigD51+JFxf+E/GmneLBbm4sCggkAI44IK+xwcg+v5V6snjnwu9kl5/blksbKG2GUeYM9in3s/hXNa3rHiaWS5sJPB0d3aPkDdMGV0zxntnvjrXnkWkW6uqy/DWXABEhWZj83t7f4+3NqDe2vzDpc6PwEv/CSeNdW8Wx2s0VgyLFbPJgbmCqh4+in88VmfBvxJoml6ZfabeXcFpcwzs7PMQglXoME9SMdOvNdlb+JtTtrVbW08F31vCi7URMAKPYYryXwrohs9NFvqngW7vpxIzCYqYztOOCOvGDQ4MpRb2R1vgeR9RPjXW4oJUsLxH8iSQY34D54/EV3Hg28fTvhzbXsaB3t7OWVVPQlSxGfbis628R3sVkdPh8CXsVpsKeShCrg5yOB3yfzqTT/EWo2VklpaeCL6G2iXase4EY9MEc9aShJ6LcTjK2iPG9Otjrtg+qav8RU04zPvayjnJKDP3dm8Y7YwDXa/DXS49d+H+s6e7NLHPPL5Z/iJGCpOe+4A1C1jprSmX/hWNyGLbiASFzn+7jAHtjFdPo2t3Wiwvb6Z4DvraGSQyMiNwWIAz046D8qp05LoFjxrRrm58Xt4c8IyNIIrOWQXJGcOgO4d+yggdOtejfFjRk1rxV4Z0oyGGOZWjLKuSq5HT8BW3pmqGwv5r62+H17Bcz58yVMZOeT2wMmrV1rk93f2t/ceBdSe6ts+VLu5T6etJwa6Et2Kfw81A+GNVu/BOpyRp5Mm/T5Sm3z1clsE9CeR+ORngV554wv5fA/i7XUtg7JrNqzKEyCjyH7w5zkNuxj1r0nVdUfU7m1u7zwFfz3NscxO5+4QQR255HeuL8Z3OteKtU0qZPCV4sNhKGlDISzjIJXdgcYH60pRcVd6FRTlsmz3jwbpv9k+HtPszGqSJCDIAMfMeTnPfJrpq4/w9ruoancPDd6Dd2CKmRJKQVJ9K7Ck1YJRcXZpp+YUUUUh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3H+qb6VNUFzxC+fSgAtv9UtT1Xtf9StWKBIKKKK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1mVFLMQqgZJJwAKdXlvxg1aTTPCs0ULhJLxxb577SCWx9QCPxoA73RtVtdZtjd2ZdrfeyJIylQ+OCVz1GcjPsabresWOhWTXuoTeVApC52liSegAFN8PaZb6NpNnp9qpEUMYAz1JPJJ9yST+NeNfHlNTOl2zxyxDTA481CPnMnOCOOmM9+1AHsGr65baVJYpNFcObyYRIYo920nu3oK3q8Sv9b8XaDBow1aaxae8vxE6xx5/dnHBxgAg56e1YWt+NPEt74wutD0e8sNOjgOxftgAEhGMnJB5OcgDsKBux9FUV574Fv8AxRcNfW3iSyjjeBwIrmMYWX1wO/TOffpxXoVAjm/FHiOx8MWUd7qHm+U8oiHlruO4gn19FNat9qNpp9k9/dzrDaooZpH6AEgD9SK8S/aDbb4e0/j/AJfB/wCgNXE3fiCT4neJbHRxcfYNLHJjZvmlI5I9yccZ6fXqAfQ2g+KbHXdMuNTtIboW0O7LSx7d+Bk7eefT61FoXjLRNduYrWwuvMnkg8/Zt+6M4Ib0b2/xrO8bayfBvh2AaVaI0zyJZ2kODtDEHH14B/GvM9KsPFHg3UrfU59I02aK+lWK5TT7fMsanHcDgZweCQSBmjTqTJ2t6nttj4hsb3Wb3Rk81b2zUNIrpgFTjkH05H510NePfEORNF8QeHPECRbWE7Ws7ggbkYcAj/vrnt+Vew0FBRRRQAUUUUAFFFFABRRRQAUUUUAFFFFABUFz/qX+lT1DccxN9KAG2v8AqV+lWKgtv9Uv0qegAooooAKKKKACiiigAooooAKKKKACiiigAooooAKKKKACiiigAooooAKKKKACiiigAooooAKKKKACiiufvvEGn2U3kyvJvBwQsTHH6UAdBRXMf8JRpRBImkI55ELnOPwp58TaUOs8n/gPJ/8AE0AdJRXMnxPpQLATyMR6QSf/ABNL/wAJNpeMiWUjnn7PJ19Pu0AdLRXOp4k0tz8s0nHU+RJ/8TT/APhIdN/57P8A9+H/APiaAN+iucHiXSj/AMt5P/AeT/4mmP4n0tekszfSB/6igDpqK5UeK9KOf3k3Gf8Al3fn9Ksr4j0tjgTvn08iT/4mgDoaK50eJNLPPnuB6mFx/Snr4h0xhlbhiPaF/wDCgDfornT4j0wEAzSc9/If/wCJoPiPTB0llPHaB/8ACgDoqK5v/hJdLwcTSn/thJ/8TTz4i0wAkTSH2ED/AOFAHQ0VzB8UaUP+Ws3f/lg/+FTN4j0xSAZpOe/kP/8AE0AdDRXPHxFpo/5ay49fIkwP/HaH8RaagBaWUZzj9w/P6UAdDRXOL4k0xjgSy9CT/o8nb/gNIPEulk/62Udf+WD/AOFAHSUVzTeJtKUjM0vT/nhJ/wDE0f8ACT6Vt3GaUDOP+PeT/wCJoA6WiuWPirSgMiSY+wt3/wAKUeKNMbIRrhyBnC20hJ5+lAHUUVzQ8TaWRzNKPrBJ/wDE04+JNMAz5svXp5D/AOFAHR0VzS+JtMbO2SYkdhbyeuP7vepG8RaaM/PMSCAQLaTjnH92gDoaK5o+JdO+bb9pYr1C20hPX6VIPEFkVJ2XWfT7NJn+VAHQ0Vzp8Q2Qz8l0fpayc8/T8aQ+I7EBSVu8k8j7LJx9floA6OiuabxLp6ZLi6VR/EbaTHX6Uq+I7BmKgXWRyf8ARZPXH938aAOkormj4ksgSBFeH3Fq/P6Ug8S2RAxFef8AgK/H6UAdNRXNN4jslx+6vDn0tX4/SpB4hsWLBVuTt6/6M/8Ah+NAHQ0Vzg8RWPGUuxn/AKdZOOfp+NStr1iqkj7ST6C2k/8AiaAN6iuaHiSwLMNt0ADjP2aT/D3p/wDwkNjkgLdEgZ/49n9fpQB0VFc5/wAJFY4B23QJ6D7M+f5f5xTj4i04EDdcZPQfZZf/AImgDoaK5d/FOlrnDzsB3Fu/X06VIviXS2z++kGPWCT/AOJoA6Siub/4SbS9u7zpQMkD/R5Of/Hab/wk2nbzHm43jOF+zSZP4YoA6aiucbxFYKDkXXHQfZZDn/x3+dNHibTSeWnA9Tbv6Z9PT+VAHS0Vzf8AwkunHO03D47rbSH/ANlpP+El07cVH2okc4FrJ09fu/hQB0tFc/D4gsZQ3/HypU4Ia2k/+JpreItOXO5px6Zt5Bn6ZWgDoqK52TxDYpjC3T5/u2sn9RR/wkVjjO26z6fZZPT/AHfwoA6KiudPiKxAztus+n2WT0/3fwpB4k0wruMkyjjrbyemf7tAHR0Vyy+KNNZdy/amHT5bWQ9s/wB38KlXxHp7qrKLohsf8usnGf8AgNAHSUVzS+J9JbOLiTj/AKd5P/iaX/hJtJ/5+JP/AAHk/wDiaAOkormf+Eo0j/n4k/8AAeT/AOJp3/CTaT/z8Sf+A8n/AMTQB0lFc4nibSHztu84/wCmb/4VJ/wkWlDGbrGRkZjb/CgDfornf+Ek0n/n7/8AIb/4VXPi3Qx1vv8AyE//AMTQB1VFcyvinRmzi8zj/pk/+FJ/wlWi/wDP5/5Cf/CgDp6K5pfFGjOMreZ/7Zv/AIU3/hKtF27vtoxnH+rfP5YoA6eiuaHifRyMi8/8hv8A4VN/wkWlf8/X/kNv8KAN+isJdf0tul2Omfut/hUZ8SaQN2b1eOvyt/hzQB0NFc8PEmkEEi9XA/2W/wAKdH4i0qQkLdjj1Rh/MUAb9FYi69pjdLxD+B/wo/t3TP8An7T8j/hQBt0VgnxDpQ63qfkf8KbJ4j0iPO+9QEdRtbP8qAOgornm8SaQoJN6oxn+Fv8ACk/4SXR84+3Jn/db/CgDoqK5v/hJ9G5/00HHojH+lPHiTSD/AMvij6ow/mKAOhornX8S6PGMtfJ/3yx/pR/wkuj/APP/AB/kf8KAOiorm/8AhJ9FwT9vjOPRW/wpx8S6OOt8g/4Cf8KAOiornf8AhJdHAJ+3Jx1+Vv8ACgeJdHbOL1DgZOFb/CgDoqKwf+Eh0nAP21Bn1B/wpB4i0k9L1PyP+FAG/RWAPEWknpeKforH+lA8Q6UW2/a1z/uNj88UAb9FYw1zTCQPtkfPrkVJ/a+n4J+2RHHo1AGrRWZ/a2n/APP3F/31Sf2vp/8Az9xHjsaANSisr+19P/5/If8AvqnjVLE9LqI/8CoA0qKy/wC1tPH/AC9xf99U19Y05Bk3cX4HNAGtRWYNVsD0u4v++qDqtgP+XuL/AL6oA06Kw/7e0vJH2yPj2P8AhVWfxVoVvIsU2pwI7DI3EgY+vSgDpqK5hPFWhyE7dQjOOvyt/hU7+I9IQgG/i59Mn+VAXOgornR4l0c/8v0f5H/Cn/8ACRaR/wA/sf5H/CgDfornv+El0f8A5/o/yP8AhSN4k0hTg3gz7Ix/pQB0VFc6PEukH/l7/wDIb/4UL4k0lul3/wCQ3/woA6KiuePiPSR/y9/+Q3/wqwmt6dIGK3SkL14P+FAGzRWIdd00HH2kfgjH+lB17TR1uf8Axxv8KANuisF/EOlJ1u1/BGP9KcNe0wkgXQOOuEb/AAoA3KKwm1/TFODdD8EY/wBKBr+lkkC6BI64Rj/SgDdorCOv6WCR9qHHojf4U7+3dNxn7UP++G/woA26Kwl1/TG6XP8A5Db/AAoOv6YBk3PH/XNv8KAN2isAeIdKbpdf+Q2/wo/4SLSv+fr/AMht/hQBv0Vz58RaUGKm75H/AEzb/ChPEWlOcLdZP/XN/wDCgDoKKxP7d03azfaflXqdjf4Uz/hIdL/5+v8AyG3+FAG9RXNN4n0ZMZvOv/TN/wDClHifRz/y+f8AkJ/8KAOkornT4l0kDP2pj9IXP8hUa+KNIbOLiTj/AKd5P/iaAOmorl/+Eq0f/n5l/wDAaX/4mo18X6G5wt6zH2gkP/stAHWUVzJ8UaOOt0y/70Mg/wDZaeviXSGGRef+Q3/woA6OiueXxJpLZxd5x/0zf/CoW8VaKuM3v/kJ/wDCgHodPRUFtcRXMSywsWRgCrbSMg/Wp6ACvEfjxavL4ctrhTxBdAsMdipGfzx+de3Vh+JdHi17RrzTJiQs6YBBxhgQVP4EA0Aa8BBijIIIKjBH0ryP44EjwoCFJAuUJx2613Pgy0vrDQLOy1JQLm3UxHDAgqpIUgg9NuK6OeCK4iaGeJJYmGGR1DA/UGgDwfxtrGn67F4Uu9NuVngGqRoSBgq3ynBB6HkcVleNJvCes+Jbqy8T2txpdxb4jiu4WJ89SOCw2nGOMHnrz0r3iy0LSbFFS2061jVZPNXEQ+V8Y3D0OO9S6jo+m6nj7dY29wR0MkYYjt1/GgDxb4QXHk3GtpbXV1caNbhTBJMpABwScDscdh7V7ZpGp2usWMN/ZSGS3lB2MVK9CQeD7girNva29tD5EEEUUOMeWiBV/IcU2xs7awt0trSFIYEztjQYAycn9SaAPEf2gE36Bp/OMXg/9AatPxr4HF3o+nXXh2JbbU9LRTbbMBnUYO0nHzHjIz3J9TXrd7ZWl+ix3dtDcIjh1WVAwDDoRnvyatYGMY4oA+YPGOtN4l8K6L4kiKPLpV0De2wbBBLAA+wO0dv4vYiu71r4paasFmmgAalfXMgRYWVk25IGDkDkk4Fem2uiaVaCdYNOtYxcHMwWJfn788cj2ptloOkWEnmWml2UEmc744FVvzAoA86+LU5ex0bT/LJuLu/jwBzt29fr1FevjoK811LQdQ1jxrZ390hj0vS03W5Dr+9kOCTgHI5x1/u16VQAUUUUAFFFFABRRRQAUUUUAFFFFABRRRQAVDP/AKpvpU1Q3H+qb6UAJbf6pfpU9QW3+qX6VPQAUUUUAFFFFABRRRQAUUUUAFFFFABRRRQAUUUUAFFFFABRRRQAUUUUAFFFFABRRRQAUUUUAFFFFABSEA9QKWigBNo9B+VGB6ClooATaPQflRgegpaKAEwPQUYHoKWigBMD0FGB6ClooATaPQflRgegpaKAEwPQUYHoKWigBMD0FGB6ClooATA9BRgegpaKAEwPQUYHoKWigBMD0FGB6UtFACYHpRgegpaKAEwPQUYHoKWigBMD0owPSlooATA9BRgegpaKAEwPQUuB6UUUAGB6UYFFFABijFFFABijFFFABijFFFABRiiigAxRiiigAwPSjA9KKKADFGKKKAEwPSjA9BS0UAJgelGB6UtFABgelJgelLRQAYFGB6UUUAGKMCiigAwKKKKADA9KTA9KWigBMD0FLgUUUAJgego2j0FLRQA3avoPypdo9BS0UAN2r/dH5UFVPVR+VOooAYUQ/wAK/lXnvi3x3oHhS4S1vd8lwyFzFboGKjtnJGM9q9Fr4x+Ken6ppHjSTXbjTTPZvOssTSfPHIEC8Ng8DjGDj8qAPbfD/wAUvDWrXK2zxyWLucK1wqhD6ZYHA/Gu81zxBomhWoudRu4I42AKAfMzg9Nqjk/XpXzJq+q+DvGz6eZZW0C8SMrKVtwYifTII79z+lZXxdivoPEGm24ZJbOK0gTT5EIPmIAOTg9S2fwxQB9nokTKGVFwwyPlpTDEcZiTjp8orx/Utb8dab4UhuW0iCfVnmKvsG7y4tud7KDjdnI9Bx615Ra/EHxpo+uQW2r3EFwssib7fERwCwyAU5U9Rz+RoA+uBFGOiKPwpdif3V/KvAvGPjnXfDfjW3sJmt00iZ4iGePH7okBzu9R83t7Vf8AFXjfVh4wtfDXh9rUO2EmkuIyQrnJP4BcHj1oA9v2LjG0flTTFGeqL+VOQMEUMcsBycYyadQBGIox0RfypfLT+4v5U+igBgjQdEUfQUeWh/gX8qfRQAzy0/uL+Vcp4s8R6V4XtYrrUkcpLJ5aiOMMc4J/pXXV4B+0M2PD+nf9fn/sjUAaf/C3vCZ6w3Z/7dx/jXoy65p1xoUmuWafa7ZYmlCxKCxwORjsfUV8y3ep+BW8FW9rHbrJrYtlBeK3KOkvUlmOARkkdTx+Fdr4OvL3wt8Lr3VVBjmEvmweanBDMig47g8//qoA7LRviVoGsXtnY6dZXstxctgoIFHlDuXO7GAMnjPStbQPGmna/rd3pVjZXDrbZD3WweXxx655OceteJfDe/8AEN7qtnf2Oi2kNk0zQXVxbWqqXUkM245zxgdMCuo+F3ie8uLTW7YW9jBDYQNNEltDsBfnkjPPQUCPoTyo/wDnmn/fNY+vX1poml3WpXEAaK3TeVRRk9gB+Jr5m0z4i+OvEKy2WlW0L3WA/mQQDMajr94lecjrXVWvjfWr/wAXweFdXsrI28gWC7j2btzGPLc5I69PbFAz1TwX4ksfFNnJNb2hheBgkqsoIDf7JHBH+Ndl5EX/ADyT/vkV89+KPFl14L8Tab4b0a0s4dMfysx+Wc/O+G5zWF4z+Juv/wBvXejaNLa2iQTvCJ3RdzFeCCXyo5BHTnigD6h8mL/nmn/fIrBOt6QNYj0VZonv3VmMSDOwAZ+YjofbrXmnhDxZ4xurptO1bQN7eUxjvIlxFvAON7AlSCRj5T+FeDeF7nxIvj1pLS1jfWjNMZYZSNmcEuM54GM4IPpQB9XSeK9ETxIPDbxv9vyFz5I2ZKbxz9D6V2fkQn/llH/3yK+Udd1SLSvi+1/eN9njiMbSnd93NuoIz364rv8Aw14r8WeL9QuZNMt7W00iPeqTTR5OcHYD8xyc7c44Az3xkA9wEMS9IkH0UUpijIIMa4PUYrx/4deObnWE1i31wwx3mnFnYRIV/drwx/Aj9am+G/izV/Feo6pPLHEujwuy25CYfJbKg884Xrx3oA9X+zQf88Y/++RTfstuf+WEX/fAqzRQBWNpbHrbxH/gApfs0GMeRHj02CrFFAFb7LbgEeRFg9fkFO+zQH/ljH/3wKnooAr/AGW3/wCeEX/fApps7UjBtoSP9wVaooArC0th0t4h/wAAFKbW3JyYIif9wVYooA5bxTr+l+FrFL3UVYRPIIlEce4liCcfkD+VYt/4Z0zxRcadrEw3Wf2cOsG3buDfMCSPqOK4b9oL/kX9P/6/P/ZGr1vwvx4b0r/rxh/9AFAlcwvC/inQPEN3c2emxFZ7YEurwBeAcZB+tS+GfFei+Jbu7tLCN/Ntf9Z5kQUEZxx+IrxL4H8+LdcP/TJ//RgrhvBFx4qi1bWB4Zg8ydtwlcgEKASRjdxnjAznrQM+2vJiAx5af98ijyYv+eaf98ivn7wt8Q9ZvLfVdJv4oU160gdrfen+udNxZSBgbsAYxxwTW14N+Ik2reEtX1W8iiW801GZgAQkhIJQfiRigD2SRLeJGkkWJEQFmZgAAB1JNc5pfiPSNW0y81OwYz2tozrIyxEElFDHaD14IxXg1/4p8XeIvh5ql+ILdIfO8qWSNdrGDafMwD1GSBkdt34U/g7Nqi+GPEZSNP7OEMpVlGX8/YOMemMdqAPe/CXizSvFQuTp0UwW327zLFtGTnofwrs9ij+EflXxd4A8eQ+FvDOqRxLu1OWdWt0dCUIwAxJ46DP44r0/XfEfjnR/DFpr08un4mcB4VgyY1YfKxO7HPp2yPfALqfQWxf7o/KjYo/hH5V4j4k+I/2TwTputWMkf2+8wqxtGWXevEgPoAc49eK9P8J3V/faDYXepBBdzxCVwi7QA3KjHbgj8aBm/sX+6Pypdq+g/KlooAZsT+6v5UuxR/CPyp1FADdi/wB0flRsX+6Pyp1FADdi/wB0flS7R6D8qWigBu1fQflS7R6D8qWigBu1fQflRsX+6Pyp1FADNif3R+VLtX+6Pyp1FACbR6D8qTav90flTqKAPMPFHxH8OeG757G6Ms11GMukEQbacZAJJAzVHwz8UfD2u3UNmVks7iUkKJwoTPOBuzjJxx7nHWvn74gWl/4e8f3OsXmmtdWZuVuEMyFo5EPQE9OOgB9BxW3e6n4K8W6ta3aTy6BMqgOPs6mMsD8pJBwDjvj0pN2E3Y+mPEXijRvDr28eoThZrg4jiRNzN74HQZ4ya6navoPyr4j+Lg1ceOXN5jdlBZdNvlZO3p77s575r27xdrXjnT9C02CDT0OpTqwu7qAApFzhQMnAJBBJPGensxnt21f7o/KjYo/hH5V8m+FPHfie08UQaVqN9HepJOsMobawX12suOef0rtrLxxrVp8Sp/Dmosj2E05SHdGFZFK7kwcDIzgc560Ae+FFPVR+VJsT+6v5V4rF4z1jUfiJJ4dshbrp0D4lcxEvtVcvk5/vZUcdxXttAHC6d400bUNem0CATG8ieRG3RYTKZ3c/ga7fy0/uL+VfGdnr9r4d+I2q6pcAvHE84Cr1ZsEBc9uePavePhvq3iLxGZtX1TZBpzZW2gRMbjkfNk8kDGM55OaAPV6KKKACiiigAooooAKKKKACiiigAooooAKKKKACiiigAooooAKKKKACiiigAooooAKKKKACiiigAqG4/wBU30qaobj/AFTfSgBLb/VL9KnqG3/1S/SpqACiiigAooooAKKKKACiiigAooooAKKKKACiiigAooooAKKKKACiiigAooooAKKKKACiiigAooooAKKKKACiiigAooooAKKKKACiiigAooooAKKKKACiiigAooooAKKKKACiiigAooooAKKKKACiiigAooooAKKKKACiiigAooooAKKKKACiiigAooooAKKKKACiiigAooooAKKKKACiiigAooooAKKKKACiiigAooooAKKKKACiiigAooooAKKKKACiiigAr5l8WePPEHhnxjLa6rEs2iF9yQeQv7yLsVYjkg479Vr6arO1LTLHVYfIv7SG5iznbKgbFAHxf4+1jw54ie2j8OaJJbXTSbpH8sIXz/CFUkdT1rd+KGm3mkQeFZbqNyLezSF23cBlOdvPfFfUeneGdE0ybz7LSrWCYDAdIwCKu6rpGn6xEkOo2cN1GjblWVdwBxjIoA+Wvip4xuNe0TS5NMW4g0uQsszEbS0oGChIPIwTx3z7V5jeLoNtc6a+l3F5IQUe5e4RVVTkHCgc8c56+1fdv9g6SbAaadNtTZAlhA0QKg+uPXk81RPhLw8bcWx0ez8kP5gTyh97GM/kKAPNfjTo66x4Vh1W3kGLLbKPlHzxtgde3UGuN+BelNqOqXmv3TNK1uPKiaRizByOTnv8vH4/Svpl7K2ktDZPAjWpj8vyiPl24xjHpimadp9npluLaxtoreEEtsjXaMnvQBeooooAKKKKACiiigArwT9oBd2g6dz/AMvf/sjV73WTrGj6drUC2+pWkdzErblDjofUEcigDzzwf4L8N3PhzSp59Ltp5nt45HlKEFmxznnnn8K2Picix+CNVRFCosKhVUYAG5eBXd28EVrDHBBGscUahURRgAelQ39la6jbPaXkCT28mN8bjIODkZ/ECgDx74JqV8ETEggGeUjjqMCvOfhAu2DxSepNo+fyNfU1hYWmnWy2tnbxwQLnEaLgc9ap6doelaY0zWOn21uZhiTyowoYehA7c0AfPv7PEahtWfYN3yANjnHPH0rlfEd6nhv4tvqWoxyJbLOsuVGSUKbdwH1/ka+rdK0TTNIMh06xgtjLjf5S43Y6Z/M1V1Xwzomr3C3OoaZb3MyrsDyJk4oA+Q/GfiOy8TfEDT7zTy7WyTQRLIy7d+HHIB5A5781f8cjw/qPjW+g1O2utHRZGV7qMmXzWBI3lMcBgO2f1OPqs+FtBMsE39kWfmQBRGwiHy45FWdU0DSdWdH1DTre5dM7WkjBIzj/AAFKwmj5e+GF5qtn4t/s3Q72fUNG3nf5ikKsP97BxtI7e/bnFUdJ1K18MfFW+uNUkMUAurgGTaSFD5KkjrjkV9aaXo2m6SGGn2MFtvOW8pACfx/CqF94V0G/uZLq70m0mnkOXkeMEscY5pjPmjxTpB8RfFm502K6EC3JjPmqobAW3Vsj14FdN8KdYk8N67e+D9RIG64cQyYwPMHHf+FgARx1PvXvq6HpaaiNTWwgF8BgThBuA27ev+7x9KhvNC0ue7/tKXTYJr6Mh0lZfm3L93B7dBQB8m/ECCbwp4z1j7Ph49Wt5GYOCMLNnd35wwJ9K+lfhppEWj+FrFIzua5QXMjerOAf0GB+FeG3lh4q+IPiG1m1DQTY21sQjeYrIvlhsnJb7x5x8o/kTX1XFGkUaRxqFRAFVR0AHQUAPooooAKKKKACiiigAooooAKKKKAPEvjzp1zfeF4p4FDR2lwss3PIUgrkDvywrK0H4saDZ6BaWs8N4tzbWyQmMICHKpjIOenHfHWvf5Y0mRo5EV0YYZWGQR7iuUfwX4Zdix0OxyTniEAflQB498DNIvVutR1uaFora5TbDuH38tkkeoGMVwnww8WaZ4Z17U21RpIobj5BIqFgpDE8gc/lmvsO3t4baBLeCNY4UXaqKMAD0rl08F+G0iuIho1rtuDulymST16nkfhQB4L8N7O41/4hXniaG3lSwWWWQOwwMsrKBnucHOB0rzbxFHeaHrOv+HojtguroARHPK790ZHPXBHXNfbYtYdG0uaPTLNEWGN3jgiTAZsE4wPU1826HoHiHxr4wi1nxFpktpaQkErJCYxheVQA4Y8nr9aAPVr/AEgaB8NbnTtqh4bBvM2jGXIyx/MmvL/glrFl/YWraI0pW9mMsyKVOCvlgdfXg8e1fUEkaSxtHIiujgqysMgg9QRXP6f4X0PTXaS00q1idlKlhGCSD1HPb+nFAHxt4Z8K3eu+HdV1K1uGM1iyhbZVyXU8kjHOcfnivonwxqFp4+8ES6VPKpvVg8mdAfmVlPyPz1zhTnpnNem6Xo2m6RHJHp9jBbJIcuIkA3fWuN8Q2p8I6Y974V8P28128ipJHFCxYpzzheTzj/IoA+UvC1ld+Ide0bw5Mf3FnNJ91cFVyXck/wDAa+80RURUUYVRgD0FeI/Cjwpf2V1qHiDW7RYb+8cmNCeUDEljt7ZJx1zjPrXuFABRRRQAUUUUAFFFFABRRRQAUUUUAFFFFABRRRQAUUUUAfLl38Rda0DxRd6T4niiu9OVyjIkAGUPKsM9eMcH371534pn0LxFrVhbeFdHa1BIQ+XGFMhJ67R6c/lX2hqmi6ZqwUahYW9ztOV81ASPxqDTPDujaVKZrHTLW3lIxvjjAb8+1AHzJ8bU/s/xDoe8u8cNnGpkI+9tds/jVP4r+LJtem0t4JLmHQp4yyjbtMhDlXJGecY47V9Yapo+nasqLqFlBchDlfNQHH0qC60DSLuzhsZ9OtpLWA5iiaMbUPsPxNAHxXpU+haf4q0uXTpLkWMUsZknuyAWOeTgD5Rzjv0r2L486VOqab4hsjtNu3lySR8MM4KNn0yCPxr22fw1olxbQ2sul2rW8JJji8sBVJ6nHqfWtO+0+z1C1Npd20U1ucZjdcrx04oA8I+BGm3EkWpeILlgTdv5SFsljg5Y5PYkgf8AAa+haq2VpbWFvHbWkEcEEYwkcahVHOeg9+atUAfFEegy+JfH2saas/2dpJJmDgZGVyVzxwD/AF716r8HvEctrNceEdVaT7ZbyOLcscgBRzGD7YJHbGeegr2u00XTLO8mvraxgiupiTJKqYZiTkkn3NNXQ9LXUf7UWwgF8Tnzwg35xt6/TigDZooooAKKKKACiiigAooooAKKKKACiiigAooooAKKKKACiiigAooooAKKKKACiiigAooooAKKKKACoLn/AFL/AEqeoLn/AFL/AEoAW2/1S/Spqgtv9Sn0qegAooooAKKKKACiiigAooooAKKKKACiiigAooooAKKKKACiiigAooooAKKKKACiiigAooooAKKKKACiiigAooooAKKKKACiiigAooooAKKKKACiiigAooooAKKKKACiiigAooooAKKKKACiiigAooooAKKKKACiiigAooooAKKKKACiiigAooooAKKKKACiiigAooooAKKKKACiiigAooooAKKKKACiiigAooooAKKKKACiiigDzr4j+LpvB9jZ3kVqlwJrgROrMRhcE5HvxXaaRejUtNs74JsFzAkwXP3dyg4/WvEf2hv+QBpw9b31/wBhq8+0y+1zxpd6R4ft9QGnW1naKgCOV37FALZHJYjt0GPrkA+wKw9f13TtAs3u9RuUiRRwufmc9go7k4rRsLZbK0gtVkkkWFAgeVtzNgYyT3NeQePfh7H4h1ttZvL4xWMFp88UaEyFlyfyx+Pt3oA6nwB4xXxhbXVwlobdYJAgBbJbjNeg18+/AEKLDVgpyvnrg+2K+gqAPMviB8QbDwd5ELRm5vJTnyFONqc/MT069q7bQNSGsaTZ6iI/LFzEJAmc4zXyT8TvAk2hWs2tXl/59zd6gVVVBICMGbknndxj0r6d+H//ACKej/8AXqn8qAOlvry30+1lu7uZIbeJdzyOcACvn+b40xhpHh0WZ7VXKiUvjPpnjg47V7vrel22tadcadd7/InXa+w4OM54P4V84fEC60Hw94b/AOEL0aWW7u2uFZ1BDsjbgcMQACxIxgcj24oA9pbxtpaeFB4mPmfZSv8Aqwvz787dnsc8Z6d6820z4z2c15bR32my2lpMxH2gtkKOmcdxnrjpXnfjrT7/AMP/AA88Pabd/u5JriSaWLHKk5Kg+4Dcj1+ldJ8TLCKP4Y+GXiiUGEQHd6B4iW/NsGgD2fxz4207whYxT3G6ee4z5EMfJfHU57AZHPvXAaP8Y7G71C3tL3Tbi0jnKhZSQQN3QkenvWpb+D9K8YeFfDs+qPNEbWyRVaFwo24XrkH+7+prynxtLH468UWej+G7HfHp6CFpkUL8gYAn2ReAKBM+p9Y1ix0bT5dQvp1itowCWxknPQADqTXFeAPHcXjGS8SKzaAW+DlmzuBrA8YfDifxLqumSSaiE0+1tkglU5MkhUnJHbJB61xnwBCx6lrsK/dTAB9gxFAz6dooooAKKKKACiiigAooooAKKKKACiiigAooooAKKKKACiiigAooooAKKKKACiiigAooooAKKKKACiiigAooooAKKKKACiiigAooooAKKKKACiiigAooooAKKKKACiiigAooooAKKKKACvNvHnj2y8JNDA0LXN3KN3lKcbV9SfevSa5fV/DmkX16mr3WmrdX1ug8o7jk7TuAxnaTnuf5UAcZ4I+Jmn+KNRfTXt3s7ojMKOc+ZgEsOOhAGea6jxl4w0zwnaebeSb7hwRDbpy7nH6D3r588Gk3/wATpbjxCq6XqMZDRWirtVn2gKvf+Hn3rY8f/Dp4m17xPdagWwwmt4o15ySBhiew46dfagD2zwN4nTxZpP8AaKW7QAStGULZ6Y/xrsq8V+BBz4Wk/wCvl/5CvW9Vt5bvT7u2hk8uWaF40fJG1ipAPHpQB5n47+JNl4XuYbSBEvbg586NHwYuARn65/Su0uvEdpp/h6LXb/MUDQxyMqfMQXAwo9eTXyZ448Dt4OsbGa5vPtN1dyyLJsHyhRgjGRnPNfUSaJZ+I/B+n6dfh/IktYGPlttYEKpGDQB5Q3xsQAyDQ5jDvI3+Z/8AWxn2r3zRtUtda0+31GycvbzruUkYPXBBHqCCPwr5g+Iup6Hpuhr4G8PxzXc8dzmRsFzG4YkqDjls8cDAGR1r6A+H2k3Gh+FtN0+6wJ40ZnA/hLMXx9Rux+FAFLx942sPBtkss4M13NnyLZTgvjuT2X3/AENee6T8ZLefULa21HS5LKCYgeczcKD0Y57Z716J4w8E6L4omgu9WMw+yoQNkuxducnNfO/jaeLx94qstJ8O24ltrKIQCRAACob5mB/uAEf068gHuHj74i2fhS6t9Piga+1CXBaCM8op6Z9yeg6/mMx+BviRaeJ7+TS57OSxv1BKxyHIbHVfXcME4x2PpXlM+nRyfG23tQxVYWiYN3bZbBhn/vkCqkf7r43ny/kzdnO3jrFz+eTQB6f4u+K9loOstpVtYy30sXyzFDja/wDdHqfWtnwF8RtO8XSvaiJrW9XlYnOd49QfbFQapoXhPwprM3i/UbmSK5ldmVZHDKXIOdi4znGe9eW/B+wutY8XXviSK2FvYK8mAeAS+cKPUjvQB1+tfF+Cz1a806z0qa7FrI0ZkVvvFThiAO2c8133gTxrZeL4JjDE8FzAf3kLkHg9CMdR/WuPl0rwr8MILvUY5He8lgZIoJn3GQ9QuAOMnue2axfgloGpwXN74gvoFt4L6P8AcoBjeGIfcB2X0oA+iKKKKACiiigAooooAKKKKACiiigAooooAKKKKACiiigAooooAKKKKACiiigAooooAKKKKACiiigAqC6/1L/Sp6guf9S/0oALb/Ur9KnqC2/1S/Sp6ACiiigAooooAKKKKACiiigAooooAKKKKACiiigAooooAKKKKACiiigAooooAKKKKACiiigAooooAKKKw7zVJbeYxppt3MB1dEGPw5oA3KK5L+3bwEg6Hf8AH+yD/WnDXLs/8wW+/wC+B/jQB1dFcv8A23dD/mDXx/4AP8aYNduz/wAwS/H1Qf40AdXRXKjXLs/8wW+/74H+NQnXr4OR/YV7tz1CigDsKK5BNfvCPm0K/B7/ACD/ABpw167JH/EjvwM8/IP8aAOtorlf7cuv+gLff98D/GlGuXX/AEBb7/vgf40AdTRXM/23cD72kX3QniMH+tRNrt0OmiX5/wCAD/Gi4HV0Vyia7dnBbRL8DOPuDP5ZqT+27n/oDX3/AHyP8aAOnormm1m5Bx/Y96f+Aj/Gl/tm4yP+JTfY7/IP8aAOkorll1y6J50W/A/3B/jUI8Q3WT/xIdSx2+Qf40Bc6+iuUTXbthk6HfqPdR/jTJtfu41BGg6i5J6Kg/xoBux11FcnH4hmfAOg6srHHWFcZ+u6nrrd03/MGvh9UH+NAk7nU0Vy/wDbV0SANGvefVR/jSHW7sddFvv++R/jQM6miuWfWrwfd0S9f1wFH8zUR12+UZbw/f7R127Cfy3UAddRXHf8JHchefD2q7ueBGp7fWn/APCRTnONB1bg8ZhUZ4/3vWgVzrqK5Ndeu5FBXQtRB/21Uen+17/57TjV70KC+j3YPcDaefwNAzpaK5f+2L/B/wCJLdZyQvK/rzxUZ1zUB/zL99/30n/xVAHWUVyo1u+JwdAvxx6p/wDFVIus3hJzod8Bj1Tr/wB9UAdNRXJjXL//AKF6/wD++o//AIqpF1q9JO7Qb4fin/xVAHUUVy7a1ehcjQb8tnoDHjH13VD/AG7qH/Qu3/8A31H/APFUAddRXLDW73Zn+wL/AHZ6Zjxj67qY2uX4I2+H78jH96P/AOKoA6yiuXTW7xl+bQdQU56fuzx/31TZNcvF+7oGoEZAH+r/APiqCXKzsdVRXL/21e4P/Ehv88dTH+P8VM/tu/8A+gBff99J/wDFUFHV0Vy39t3uzP8AYN/uz0zHjH13UsetXjddCv15x/B07/xUAdRRXN/2veNjbot5jvuKD8vmqI61egkDQ70kdfu/40AmdTRXIDXr9s7fD9/wcHOwf+zVLHrd5n95od8g9gp/kaAOqormJNau0wo0O/d/9nZtx9S39Kb/AG9cBVzoOqBjjjYhH5hv50CujqaK5VtcvMfLoGolhjOfLA9/4ue1J/bV/wD9AG9/76T/AOKoGdXRXLrrN8xwdDvF+pT/AOKpDrGoBR/xI7st3G5MD9aAOporkjreogDHh+9Jz/eQf+zUNrmoDGPD18fo0f8A8VQB1tFcmNbvz/zL98P+BR//ABVOXW70tg6BqAXPXMecfTdQB5n8fbK6vdAsFtYJJmW8BKxoWYfI3OAOn/1q841bwrqfhYeHfEmh2s7P9mha4jijYsku35tw5wGBwffPrX0gNcvznPh2/Hp80f8A8VUY17UT18N34/4FH/8AFUAdJpt19usre68qSLzo1fy5F2suRnBHrUl6pe1nVQSTGwAA68Vzh1y+AGPD9+eOeY+P/HqbJ4gu0Uk+HtT64GAhz+TH3oA8x+A1tc22n6oLmCWJzcDiRCpyBg9feuj8L+ObvWfF+paBNYJFFaGXbKpJJCOFBOegIOc/T1rqY/EcpJ/4p/V1HOf3K+v+9Vc+IZI2Z4/DOq+Y2cnyFBPPc5oA4D9oJSfDFmQCQt8pOB0Gx67nwrcSWHgKxuliLyQ6cJVQ8bsJkD8auS+IGkTbJ4d1Vxn7pgUjGev3vSpE8QuV2nQNXAHGPIXGP++qAPNNO+JGoar4P13WI7OG2ubHaseMsp3Y557jP8q+cvCGvz6Lrn9s3GnDUJ2LMPPzxITnfn+9nPX19a+zI9cCq0S+F9UWFuSBbJyfpuxUB1hFzt8Jah04/wBGQd/r6UAec+K4L/4keAoL+DTwuo29wziBCCSFyrAE4PTBx3IFeUXOq674w0zRvCNrp0gltBtbJI3BRtBbPAAHr7V9WR+IpAhC+HtWQjOB5CgH/wAeqKHXisjv/wAI1qiMT95YEy31+agDxj4yanPo2j6V4QsTOqiCMzzx8B4wCm0gepGSPYVw3gXxu3hGza1tNDE88rkvcNu3Sc8ADsMY4FfTVzr7TMC3hbUpcDgyQJkfqaE1mFTn/hFdSVgeMWsf4fxUAdfFK0+npM6bHkhDMn90lc4r50+A0MiarrzsjKpIAJGMnca9qPiRx/zAdY/78L/8VTYNdEe4R+HtUjBOTi3QZP8A31QB2NFcsfELKMnRdW/CAH+TUweI23Ff7E1fP/XuMfnuoA6yiuTTxGzjI0TVwM97cD+bVI3iBlGTo2q/hAD/ACagDqKK5EeJc/8AMF1cfW2/+vTv+Ek4B/sbV+Rn/j26frQB1lFcm/iNkHOiav8Ahbg/yamHxNj/AJgur/8AgN/9egDr6K5VPERZQf7H1VQembf/AOvR/wAJEcAjRtW5OP8Aj3H+NAHVUVyP/CStuC/2HrGT/wBOwx+e6l/4SRh10TVh/wBu4P8AJqAOtorkG8TbSR/YmsHHpbZ/rUzeIsED+x9WOfS2/wDr0AdTRXKjxFn/AJg+rf8AgN/9egeIsn/kD6t9fs3/ANegDqqK5dPEIYjOk6qoPc2x4/WnSa+F6aXqjf7tsf60AdNRXKnxFj/mEaofpb//AF6UeIskD+yNWHubb/69AHU0Vyr+I9uP+JPqx+lt/wDXpU8Rbs/8SfVhj1tv/r0AdTRWANayM/2bqH0MH/16hXXwSP8AiVaoM+tt0/WgDpaK51tdRQpOnajz/wBOx4pw1tSB/wAS7URn1tjxQB0FFc8NbBI/4luo89/s54/Wl/tsd9N1Ef8AbuTQB0FFc+NbGcHTtRH/AG7n/GmHXkH/ADDdT/8AAVqAOjorBOtIP+XDUP8AwGakXWlIz/Z+oD2NuaAN+iueGuAgH+zdSyT0+znimnXQCB/Zep4Pf7P0/WgDo6K5o69jH/Eq1Q59Lfp+tRnxFjH/ABKNWOfS26frQB1NFcx/wkH/AFCdV/8AAb/69RjxHkE/2Pq30+zf/XoA6uiuSXxJn/mDauPrbf8A16e3iFgMro2qtyB/qAO/1oA6qiuZGvsTj+xtVHXrAP8A4qhdfJXd/Y+qge9uM/lmgDpqK5c+IHH/ADBNW/78r/8AFU0+IXHXRNX/AO/C/wDxVAHVUVzH9vyY40XVfxhX/wCKpTrzj/mC6r/35X/4qiwHTUVzf9uP/wBAfVB9YV/+Kpj6+yqG/sbVSPaAE/luoA6eiuaTXWcZ/sfVB9YVH/s1L/bj/wDQH1T/AL8r/wDFUAdJRXMnXnH/ADBdVP0hX/4qov8AhIn/AOgFq/8A34X/AOKoA6uvnv4k3vizwzrf9vWs8s2iK8bNbiQhF4ClWHbJ7/7Qr1tfELt/zA9XH1gX/wCKpH1p5YmD6DqTrkZVok5GfQtzQB84eGI9U8e+P1197GS1tIJEkY5ICKowq7sDcSQM/j0FfQXxIt5bnwhq0UKM7mHO1Rk4BBP6A0+PX3iXEXhzVEGeggUd/wDe9Kn/AOEhkYENoOr85GPIU8f99UAcF8CYzH4RZyDhrlyOOuMVq/D/AMa3vinUNQtrjTlto7UcOCck7iMHPfiukXxCYlCR+HtXVR0C26AD/wAeqJfEEkZYw+G9TXPJPkquT74NAXPKv2hUZ7TRwqlj5kvAGey113i7Xbvw78Obe6tEYXL2sECvz+6LKAW9iOce+K6W412WXG/wzqMpAJG6JOPzPp/hTJfEU7x7JPDGpuuPumJSM5+tK4rnx/4H8QN4a1KXUJNIXULhsFJJQQ0bHOSPfk19Kar8Qbyy8EWPiQafD59zKUMLMdoG5gD68hQfxrqxrEKj5fCupZOMgWqf/FUSa5O0WP8AhFdQeFT8qtGn57c+9UxtWPDPiZ431DVfD2lWMVrNbSX0YuLh4iwQpllCe4PBP4Vzvg/x9ceF9MitbHw3EZGJEtw+7dKx98e3T2r6YGszTRbpPC19tUYQMkZPXpjORS/2sREp/wCEXvuedvkp1Bx6/wBKHboB4B8SLHWdE8WW3jW3s5HikWK4dNjYgZUVSjkfTrx1xU3w7sNS8W+O28Vz2bWlmrGYnB2s2zaFUnr1B+gNe8P4kmkhKv4a1ZieqNCpXr9f6Uq+I5Yl2QeGtVVAOB5KqM59A1IVz5K+JGrX+ueL76N/NuoLO4aKOBQdqqhIIwPocmvdPhx47/tO7t9GtdCjsbGKNz+5yQmAT0A5JOfck+teg/22gZnXwzqm9j8zfZkBOevO6lg1xIATb+GtUjycHbaouef96gZ8caprVzrHid9Vv7R78GY7LVwR8mTsTgdBnp3xX1D8OfGt54mup7ObRxYw20OQVB2gggBORgcHp7V0sWrQ7gw8L6ihHIP2VAc9sfNVmHXGUNt0DU4yWyf3KjPv97rQK519FVbWc3CbjDLF04lAB/Q1aoGFFFFABRRRQAUUUUAFFFFABRRRQAUUUUAFFFFABRRRQAUUUUAFFFFABRRRQAUUUUAFFFFABUFyMwv9KnqC5/1TfSgBbf8A1S/Spqht/wDVL9KmoAKKKKACiiigAooooAKKKKACiiigAooooAKKKKACiiigAooooAKKKKACiiigAooooAKKKKACiiigApkjbEZsZ2gmn1Dcf6mT/dP8qAPA/D/xG8U64k76f4ahvI4X2NLFKVUn8fbFdb4P8fnWdVfRdV0yXS9TC7kikyQ+Mk4yB2GffmvIPhD4r/sDTdQtP7F1S/zdbvMs4PMUfKBg88Hiu30l9U8V/ECy1p9GudPsNOiZQ1yhjdwysAPc7mPA4x19wD32ivmnSYPEHxLvL/Voteu9J0yKUxW0NvIwzgDk4I7YOfUnpitjw0+uR6vrHgfVdVmuFa2aS3vg5aZNwBHzE5I5PXuOOKAPfqK+QfHGk33h+5g03TPF+t3+rSuB9jV3yFIJySG9Mfqa7fx/rWp+FvD2ieHjqcw1C9GJ9TkmIaMBgW+Yc9Wxn0FAH0PRXyPe3DeG7SLVNM+IEupXcDo0lm87MswzhgASc9e/YE9a3vGura5r3ifw1aaHqF3p39oWaSlUmYKoYsSxUYBwoP5UAfTVFfJHiS18VeEvEVhpFh4pvLn+002B7hy23JKk4JOMZyCOeK6DV7DX/Amr6FOnia9v4ry7EEkVy7MpBIB4JI6E89aAPUtD8Wz6l4y1jw89rGkNjGHSUMdzfdzkf8C/SvRa+P8AW/Fg8KeOvFN1Cha/mRbe2yBsUkISzZ9Nox9a9Gu9B8Sab4E1C7GuX1zq0qLcOftL/uo1O4rHzwcZzjGeg9wD3qivD9b8ZzSfDKDVrWV0vrxFtVZGw4lyVbHGc/KxHfuDXrHh+1uLLSLK3u5pJrmOFRNJI5dmfHzcnrzmgDY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Ln/VN9KnqC5/1TUALb/6pPpU1RQf6pfpUtABRRRQAUUUUAFFFFABRRRQAUUUUAFFFFABRRRQAUUUUAFFFFABRRRQAUUUUAFFFFABRRRQAUUUUAFRXALQyADJKkD8qlooA8V+B2l3el6FfJeWtxau94WWOeMo23YuDyBnvz7V7NKgkjeMnAZSD+NSUUAfLXhPXr/4af2louq6RfT24uGe2liTKtxjIY4BBAB49+M1taA3iC+1bxB4zfSbi3lFqYrK0eJt7nACkAj5gAMnHUnivollVvvAH6inUAfI3gDVL/Q76+1XV/C+sX+q3D5F0YGyqkcgZHH4duOldh8R9P1TxHY6H4lttFmeS1dlm0q4t2eQgtjlQOR8vp0INfRNFAHylPrOj30TWuj/D3/iYv8sYlt8qp7k49PfA9a6vUtHvP+FgeDxPCIBHaHe1tGViDIHYqOwHQY96+gAig5CgH1ApcAkHHIoA8J+Jel3l/wCM/CckFrPLEkwLvGhIQCRSST2wOau/F23luLrwwIYpZGXUAxCIWwAVznHT/wDXXtVIQDjI6dKAPnKDwjHrvjnxal/Yu8MkG2CZ0KqkhVcENjGe/eu1+HVzrK21x4Z17T7lZLKMqt42Sk0ZOAAx68E4x2HqDXpd3dLaFCYJ5N55MUZbH1xWfr41SfTrmPRZY4L8BWiknjyh55H1wCPbNAHyrougzv46h8ISTNPpenXr3KqR91dobBJzwcKMepPrmvsivLvAHg/UNDvdS1fWr6K81S+IDvEMKFHPoOvHGABgV6j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e6/1RqxVa6/1RoAfb/6pfpU1Q2/+qX6VNQAUUUUAFFFFABRRRQAUUUUAFFFFABRRRQAUUUUAFFFFABRRRQAUUUUAFFFFABRRRQAUUUUAFFFFABTJH2IznooJp9QXP8AqJf9w/yoA43wD4rHi7Tp70Wv2bypzFt37s4AOenvVXxB4wbR/FWkaF9jEiagBmbfgoSSBxjnp61x/wAA5C/hy7BxhLsqP++VP9aofEH/AJKb4T+if+jDQB9BUgIPQ5r5s8WTeItU+I03h/StcnsIpIFb77bVHl5YgDv9Mc81ybaZ4l0nxZ/wiGmeI7kfasM0xYqQNpYnOSQQoPQj096APsAHPSvJ/GHj6bwpqb217os0lrLGDZ3ELg+a+BlWB6YJ9z0OOa4/Qo73wT45g0a41i5v7O9s2m/ek4UgMc4JPP7s9PWvM4rhfHkk+q+IfF1vprJIfstnvOIiMYIBIwOnI5OKVxXPrq3v7g6KuoXdobecW5mkty2ShxnbmqnhDWz4i0K01UweQZ92Y927btcr1/CvH/A3iu91XT/Emi3t6mpSWVq7wXcYP71dpBGcDODjBxzk+1c1N4wl8L/DLRbWynEV/fNOqSbSfLQSvuYHseRjr7Uxn1Vmivju5uJPDsQ1jTfiBBqF6gDz2nmHEvIJVckg/iB0/CvQPGHifVPEVzoOh+H7t7KfUYVuJ2Qsrx5XcBuHOAAScdeO1AH0GCD0Oa4vwp4oHiC91i1+ymH+zrkwbt2d+CRn25Brzfw/4a8VeDddsFt759U029YJd7lJEOMfNyeOpwfwI6V5toXjZPCi+IrLT0M99c3xW0ctuQDcRuJ6H29e/FAk7n2NXnviDxbcaZ4k07QbTS3vJrtBIWEgUIuWBP4bc1m6RpXiXQPC19M19LqeuzJvWO4uMxwn0UsccAknsSMdOa8I1LRraGxk1i68frLr6QFtkU/mEnqI1dWz3xxwCfSgZ9l0Vxnw81W51rwrp1/dtuuJEZXb+8Vdlz+O3Ncd8XvEWo6XDpml6RdfZ77UJtm8DkLwODjjkjnrQB3vi7Xf+Ed0mTUfI88I6KU3beCcZrD8Z+MJPD02l2ttp7Xt3fvtSENtOOOhx1yRXhXjPwt4h8L6fZy3evT3+nPPGtxGzOVjYHcDgk8Zzzxzj1r0rxzNJF428FiOR0zIwO1iMgkA/oSPxNAHbXXik2vivTfDslp897bGbzQ/3CA5Ix/wD9a7ivDfErFfi74bKlAfsbD5zxjE36+nvXHX9tqOq6hdN4m8aw6QizP5FpBdByo3HqFIwB0GefUCgD6jorxn4RardXQ1bTpdVOqW9jMqW90QQWXHvzjj1P1Ir2a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XfEJqzVW8/1J+tAElv8A6pfpU1Q2/wDqk+lTUAFFFFABRRRQAUUUUAFFFFABRRRQAUUUUAFFFFABRRRQAUUUUAFFFFABRRRQAUUUUAFFFFABRRRQAUyRPMjZMkbgRkU+igD5l8Ia3P8ADae90TXbC5No0rSW9zDHuDfnjIwM+v4VPpU1/wCPPH2n67BptzZabpyBTLJwWxuIHuSTggZ4r6QdEf7yq31GacqqowoAHoBQB4DEh/4XVMwhdR9lBLFcBv3QG7Pcds+oxTbm3nPxotZRBIYRCSZAp2geQw6/Xivf9q7t20bsYzjnFLgZzgZ9aAPGfEVsbr4naZEpxv0mVc4zjJkGf1ryPwv/AGB4XS40bxf4Xln1GORmjlFuJPNX0GSMj0PI+lfYO1d27aN2MZxzTXijc5ZFY4xkjNAHh/ggG50jXbuPwrBo8E1s/wBmkjXDzJh+COvGB6A5rh5/Dd9q/wAMfDk9lZm6msZ5ZWt9mWeMyOTgdT0Xgdc+1fVeBjbgYxjFCqFACgADsBQB8l3mu+F76O2t/D/gWGfU5HCSQzW42xn0yDzz9OOTjpXVeLNO1Dwxruh+LLbTj9nt7RIr+C1BKxBV2sOv3drYHb5Mn1r6GWGJG3LGgPqFAqQgMCCAQexoA8Fj8daj4r8Saba+F4pks4H33kkyDDRkqDkZ7An3zWB4S8E6dr3/AAlq3FrslN46WsmCpiG5iNoI4GcfhxxX0skUcediKufQYpwVVJIABPJwOtAHzNBceINY8Gap4Ve2uRqungfNuP76ENyme5xxjuMd64+P/hF7vw+bHR/C13ceIJ4vJYuruI3A+Zgd3BHJGAO2e9fZIVQSwUAnqcU1Y41OVRQfUCkxPyPOPhAGXwPpiOjo6mUFWUg/61z3+tc78YNFvrl9I1nT7SW6k0+UtJGnPyghs46nle35V7YAAMAYHtS0xnyv428dS+LbC107TNHu2h86Nr0vCWAYEHYCM9/Uc133jiGR/Gng0hW2iRsttOMjacfpXswjRQQEUA9cCnFVJBKgkdCR0oA8L8YWt/J8TtEnsImaSOwfDbflHEo5J4HX9a8j8Nr4as0vE8W6HqN3rC3DkYLbXI6j5WAJyDnOa+0cDOcDPrUZhjY5MaE+pUUAeCfBuOWz1fX7efTZdOMxSeGB4im2PJwOfQFfzPSvoCkwM5wM+t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roZiNWaq3hxEaAJYP9Uv0qWobf8A1SfSpqACiiigAooooAKKKKACiiigAooooAKKKKACiiigAooooAKKKKACiiigAooooAKKKKACiiigAooooAKZK4ijeQ5woJOPan1FcBGhkEjBYyp3EnGBjnmgD5z0/wASeP8Axo8t94c+yWWmxTMiCULlwMYDbgT07jA5Ndb4M8ZaxN4gn8OeJrNLa/xvgaNcK4AJPfkYBII9D6VwmneGfF3hj7TfeENVtdR0l2LxxxusgkUEjGDxuHOdpycevFdd4Y8U/wDCSah/YPijQha6q0MixyNHtLKQc7d3KkjdyDg4oA67wT4tbxJc6vE8cEaWd0YYmR8+YuTg9fb6V2F1q2m2chiudQtIJByUlmVT+RNfN3wt8G2D6rrF/wCdMJNMvGjtkL4T5SSC/GT0HpXPRad4Fhe8m8U+JH1PUWyR9jMjIB2CsFwT2GTgUAfYCTRSRLKkiNEwyHVgQR9akZgqlmICgZJJ4Ar5M8DRXOreAPFFrZzXLJDKJLaPcQwC/OcAdyB0Heuq8T+Kft3wwsRb+b9rv9lls+87Mpw/uQdvXn749aAO08f+Mbvw/d6ElgttNBfzbHZgWyuVHykHH8R/z19MhvLaeR44bmGSRPvqjglfqB0r5f8Aino4sNL8HaIGIZMxtJ/tNsyfbnJqz4p8FJ8P7Wy8Q6NqF6ZoLhFn3FPuEckDA74GDnOfaiwrH08ro5IVlJHUA9KN6Fim5dw7Z5rwTTN+g/FOWJZ2FjrVv9ojBHDMVz36HKn8wO9O+Gslx4j8Xa54nlTZAP8ARol3ZwRjH5KPzagZ75RRRQAUUUUAFFFFABRRRQAUUUUAFFFFABRRRQAUUUUAFFFFABRRRQAUUUUAFFFFABRRRQAUUUUAFFFFABRRRQAUUUUAFFFFABRRRQAUUUUAFFFFABRRRQAUUUUAFFFFABRRRQAUUUUAFFFFAHzt42+J2rWviE6F4dsFmmicxOXjLtI/cKAeg9f5Dr0Pw/8AiLLrd5caTrNqtrqECuzMgIUhMZUgknd94+nFb/ii68MeDxPrk1rZJqrq7w/KPOmcjHHfnOCewNeUfCTQb271W+8ZatF9mtZRLIilcCQvksQDk7ACfr6nBoAnf4neJdb1S8XwtpKXNlajdgxM7MoP3jyOvZRzXoHhn4kWOqeHL/VrqPyp9PTdcQJyW44K+xPHPTvXz34XvdestT16TwRbzXFi2d4MWSEy2wgDB3fewBz14rtfh3F4cfwLrzX11N9okXN+QuZEXJ2bPUE469854oQkRy/FfxZcRy6rZ6HGNIjk27/KZgBnoz+vIGeBX0h4Z1eLXtGs9UhGFuI9xH91hww/AgivibS7nxOPBmq2mn2ryeHfNDSylBuTkHgg5I+UZ4IHtmvrf4XizXwbpSWMrSRLG24sMEPuJcEdvmJ/CgZ0HijVP7F0PUNSwC1tAzoCcAtj5R+eK+ZbD4qeNbtfOt9LjuIwcZjtXZSfTIr1j422t9feFVtrC0ubqV7lC0duhc7QCckDnGcfpXilje+Ovh1pWnyzeXFpkkp22ksaEknJIbA3DOM9fT6UXE3Y9q+IHxBk8LaPYMLUHVr6EOInBCw8DcWHXgnAHt7VxHhv4r6vHqsFr4osUs7WUAeb5DRsuc4Y5PTkZPoK9fuLPQNZ0yy1/XdPsT/oscpkuVDLGpAbGT2yfxr5+u/M+KfjS2a0s3XRbHbGz7MDywcnJxgE84X0H1oGei/EH4lXOk6pHoegWq3WoEqHZlLD5gCFXB5OCOenNWPh/wDEK/1rWJND1qwW3vl3bWiUqAVHIcE8Hjt+Qryn4jSW+l/EC3fw75lxqcbRtJCV3KsuAFVe54AJ+vXqBp/C9mf4g3txrxltdWkDskLR7AztyQQefunI9fX1Qj6wooopjCiiigAooooAKKKKACiiigAqteXVvY28lzdTJDBGNzySNgKPc1ZrlPGnh8eJ9Em0szmDzHRhIFzjawPT6ZoA8V1T4s3dz4mhsNBSCSxaZIRJKhzIS2CRyMDnivSfiX43XwbYwNFAlxeXLERRu2AAOrHHJHIH4184eLPDNj4V8YaVp9mZZIv3DSGVsl238njpnjivSf2h1svs2lO0h+3B3CRgjmM4ySO3IHP1oAp6b8WtbsLu2bxLpBhsriMGNo4WRmGfvjceRX03G4kRXX7rAEfSvh7WL/W9YbQLHxPDNYaZGVijma38v5DhS2T3wAf1xX2/AqJDGqNuRVAU5zkYoSElYhv723060mvLuVYreFSzuxwAK8g8AfEqTxbr1xp5sFgtxE0kL7svwRw3boe1cH8WvEZ8Ta5beDdNvIooBOEupZSAhlzwuf8AZ547njtXPfB6SCw8b3EMl0nkQxSwxyOwAYBgB7c0DPqfxP4gsPDOmvqOoyMsSkKqoMtIx6Ko7ng/lXFfDrxzN4u/tBprSO3jtsFdjEnBz1z9K8W8d6/H498RDTLfUYrbRbBWkaeU4Vyv3nH970X/AOvW/wDAW6tgusR3VzHFLIFOx2CkqAdx59BQAXnxc1rUNRuE8PaSJ7SA5BMTuzJx8zAfdGc/nXsngHxha+L9NM8aiG7hIW4gznaexH+yecfQjtXyp4e1LXNFudbi8K2813pzOyO3kGUBckKcrxnH6ZNe2fAWPThpF5LDMr37yD7RH0KKM7fqDyc/WgD3qiiigAooooAKKKKACiiigAooooAKKKKACiiigAooooAKKKKACiiigAooooAKKKKACiiigAooooAKKKKACiiigAooooAKq3t1DY2s11cOEhhQu7HsAM1aqOVUeNllVWjYYYMMgj3oBnyW/wAYPE0jzXkGn25sI5AMiFiqjPAZs9TXureObGLwbF4nlR/LkTCxYwWlyV2jnpuB59BmuE+Men6hF4djt/D9nFHo4ZpL9LWNQOCpUkAdBgkkegz0rzzxpe2dx8MPD0em+ZHAlyY5EYjO8Bic49Sd340Aa8Hxd8SwmLUbzRI20uViqlY3RTjj5XOQTkfz/D2HxZ47s9D8M2+tQKLlrwKLZBnazEZ+Y9gMHPfPFeU+PkitvhPoiQxhFBhyBxliCWP4nJ/GvN/HFzczeHfCVoSGjjtGkHOeWcjr9FAx2oA9E0j4p+I7fUrAa7pqxWF0wXcYHjJBx8yk9cZB6Hj6ivqMHIyOlfHmpa94t8O6hpNz4mtIJ4GjXyVntkby1+XdtwMq+AM896+vbeVJ4Y5ozlJFDLxjgjIoA8P+IPxJu9K1hdA8P2qXOoBlWVnQsAxAIRQDyeRk9un0t/D74kS67f8A9iaxYtaar8wUqhCsVBJDKeVOB9D7dK81+IFnrfhv4iDxHa6bNewO6SxMFZ1OECshIHB4OPbHWsXRtcvdX+KlrqrWj2c09yq+Sy8rHs2c5H9wcmgDp7n4j+PIbhwdDQhHKEJaSFCR1AOefz712/w08faz4s1KSC8sbaK3SMszwxuCrA9CSxHrVz41eJn0LQBZ2dyIb6+bYCh+dYx94j07DPvx6i94Z0AeGPh/cwplbuSzluJnU4O8oT1HpwPwoA891n4q63eahcQ+G9L862tyQ7iIykjON3y8AcHBr1r4feMIvF+nyTeWsN1AwSaINnqMhh3weR+Br5P8Dal4ws7C+XwxEwiRhLcyxwJI3A4BLA+hIA5619C/BnxFa6zYXNv9itLW+tyDJ9lt1iWRDnBwO+c+nWgD2qiiigAooooAKKKKACiiigAooooAKKKKACiiigAooooAKKKKACiiigAooooAKKKKACiiigAooooAKrXf+qNWarXf+qNAEkAxEn0qWooP9Uv0qWgAooooAKKKKACiiigAooooAKKKKACiiigAooooAKKKKACiiigAooooAKKKKACiiigAooooAKKKKACqmoWwvbO4tWJCzRNGSOoBBH9at0UAfNehP428Ah9IXRhq1iCXhaEEBck5wwGeeuCK3vCOkeI9f8WR+LPEVqun/Y4jDbWyrgsCGHIJJwN7HJ6k8cV7tRQB82aKmv6JrPiHRm0G5mtNVuZCt6qNsjDsVDZxggBskdaxPCEHiHwxp1xYp4KW6v8AzCIL1rccAnkMcZI7jmvq6ikhJWPFPhbpGs6e2v2ut2skU1zKJTOMFHLA52nviuD8F+A9b07xnbQX0ckulabK80Urg+WSR8pTI67thP8Aun0r6nopjPAvjTo+s6leaHLpGny3TwO7kouQjAqRn2P9KzNSfxZ4/On6ZdaGdMt4pfOuZZlYI5UkYAI6Yzx3JHOBmvpCigDwD4+aWG0Ww1OApFLZzeWGU7W2sOg+hA4+teg/DLRYtE8KafCi4knQXMxxgl3APP0G0fhWF4k8E6l4g8TwXt3qn/EmhZJEtMkkMAM4GMckdTk4Jr1sAAAAYApCSCiiimMKKKKACiiigAooooAKKKKACiiigAooooAKKKKACiiigAooooAKKKKACiiigAooooAKKKKACiiigAooooAKKKKACiiigAooooAKKKKACiiigAooooAKKKKACiiigAooooAKKKKACiiigD40+Imk+Ltd8UXdydKvri3tpmitSbfC+WGJGMD5gc9ec/hXpHga78c310ula1bTW+mG1eHzPsyxlPkwpBGOelfQdFAHyN4fsfHPgS9v4rHRnuY7jIyV3qcZ2uCp689D69BXT+E/AGrSeG9ea+UW2o6rgKknAADbskDoSc19JUUAfIGmW/jTR/Dl/wCG00CaS3uHbM3lEkA4B2+oOOp9a+hfhx4fl8N+HLeyuGzcOTNKOys3YfQY/HNd1RQB5b8WfDmpeItDjXSpSLq2l83yg5XzRtIIHvzxmvDL6x8feLbfTNF1LTZY7eCRVE7wbccbdzn2B7fqa+xaKVhNHzL8U9K8RXFjo/h/T7C4ubKytoxLNFGcSSKu316ADP41yvhm4+I2hWaafp+kSxQg8A2i8knqSRz9TX2JRTGfMHjTwz4i0jxyvibSbD+0EdxKqqpO1tu1lYA5Hcg/Srngzw54g1bxs/iXWrN7RUcyEN8uTt2qqg5JAGPy619J0UAFFFFABRRRQAUUUUAFFFFABRRRQAUUUUAfNfxK8OaxqXjnT7qy0+eaDbDmVV+RcPzlu3XvWx8ZPB2pa1Na6xpiGeW3jELQKMtjcSGA79ea98ooA+SNfg8beNrzSrS/0iW2jhIBk8kqmSQGkY9uO3scCvrC1i8i3ihzny0C59cDFT0UAeK6t8H9C1PULq/kvtRSW5meaRVdNoZiSQPk6ZPvXlHg/wCG1xN4rntdTs7+KwtmdkmMexXKsAvzEYOevFfYNFJq4mrngl18F9CSKaSG81IuFLKgdCM44H3a5T4XeA737Vf3eq2l3ZyLA8UG4hQ/mKytkd8A/n9K+pqKYz5D8Mv4t+Hcl/bDRZrhZztQiJnjLg4DAr1GD7da9U+EHhe/0aG91DU43gubtgFhY9FHOSOxJP6V7RjNFABRRRQAUUUUAFFFFABRRRQAUUUUAFFFFABRRRQAUUUUAFFFFABRRRQAUUUUAFFFFABRRRQAUUUUAFFFFABRRRQAUUUUAFYPijSjrmiX2mrL5TXERRXyRg9RnHOMjn29a3qKAPkKxtfiJpOj3vhqDS52gmO0TBcmNf4gj5xgjjn3xgmvRH+HV7/wrpdCSZP7SEv2oqW+Qvn7mf8Ad4z698V7zRSYmrnxt/Y/jvXNL07wxPpksNjBJuWWSLZtA3febOCACcD2Fel/ET4d3V/4Y0mz0hI5rnS0KkMQrSqQMheMZyM4JHfvXv1FMZ8lX2j+PvGkthY6xYvDbW77DM6KuOgZzz8xwO3B7V9XWsK21vFAhJSJAik9cAY5qeigD5w+Iuk+LdN8VRa34fkvbqGYh/IQs6RlVCkMucYb/Gp/hz4b16+8VXHirxDbtbSrkIjqVLsU28DsoU4//VX0RRQB80/FLw7rPiDxppxtNMmltoo40M2z92Ru3HLdB97/AOtX0hNDHNA8DqDG6FGXHGCMYqaigD5H07TfHXgG+1Gz0XTmurWdsrIIfMUjB2sDxyAeh7joa9T+DvhK88PWF3eapF5V/eOCYyQSiDpnHckk47ce9ey0UmncTTutQooopjCiiigAooooAKKKKACiiigAooooAKKKKACiiigAooooAKKKKACiiigAooooAKKKKACiiigAqref6k/WrVVL3/Un60ATQ/6tfpUtRQf6pPpUtABRRRQAUUUUAFFFFABRRRQAUUUUAFFFFABRRRQAUUUUAFFFFABRRRQAUUUUAFFFFABRRRQAUUUUAFVr12itZ5EOGWNmB9CBVmqWpf8AHhdf9cX/AJGgDzj4P6zf654ba61K5e4uBcOvmNjOABgcVS8U67qtn8QtB0u0uGW0uIgZocDDZZwT+Q/SvKvhl4b8Sano0lxpfiJ9PtfOKiJSxy2Bk8dO1WRpGq6T8UdAi1fVm1Kd03pMwIwnz/Lg9OQ350AfRd54m0Syurm0utTtobi2j82WN3wyrjPTvwRwOeRVGLxr4altpblNatDFEAXJfBGTgfKef0rxO78P6f4i+MGqW2pRGW3jhjk8vcQGIijxnHasyTwho0vxVOjfZCmnLGsvkBvlYiMHGeuM9fx7UmJux9HaJ4k0bXjIul6hDctGMuqkggeuDzj3qrqnjDw9pN0LS+1e1huM4KFslT/tY+71715BPp9l4X+I3l6RF9mhn0qV5YoicBsMeBzj7qnA9Kn+GHgjQ9V8LLqep2ovLvURKJJZSSy4kZcqT0bjO7rTGeua94hsNM0C41cXtv5IiJglDbld8HaBjrz6e9cr8P8Axjb6n4ZW+1XVbV7uEM91jC+Spdgu4duMc4/PqfI/DVjaofGfhi4jNzYWiSXNusjH92yZAIwevI574rXsdD0+x+El1fW9uqXd1aDz5QTl8S8ZGcUCV7ansNx478LW8whfXLMscco+9f8AvoZH6110lxDHD57zRrDgN5jMAuPXPSvn288DaFafDZrr7FG18LEXP2rBD7yA3r05xiuQ8aardzfD3wrauZJEuHPmlSd7hMhV9+vfPIFAz0rwt4ufVPGmqJPrlmmnI3k2lqJARM2QAynuT7HnPA617dXyL4hEepafFb6b8PdQ0y7jIa3uYo2VlOR94hcnp3PHXivqzS2mfT7RrkETmFDID1DYGf1oAz9T8Q6RpVzHa39/DbTSIZFWQ4yoBJOenY1SsvGHh2+SV7fWLRhEMvufaQPXBwTXl3j/AEm31z4i+HNPugGgeBmkUg4YLvbHBHXbj8axPE3gjRj8QtB0+C3FvZ3UTPLDGMKfLDNj8doBoA900bxPoutyNFpuow3EqjJRSQ2PXBp2teJdF0Mqupalb27t0Rmy/wBdo5xx1xivFvEmkWXhjx94cuNIiNqLtyssUZwmBhTgdsg81lfDzw9a+Mtf1vXteAumS5KJA2dme2eeQAAAPbvQB9DaZrmmarZve2N9DPbx53ujfcx1yOo9eavWN5bX9rFd2syTW8q7kkU8EV8/Dw/a+HfiFDpWluVsdYtJVmtt5Pl/I59RxwCM+px2qt4Q8Rt4S8O+INH1B1S80yRlt1UfM7PkKfpuwc+hoA9N8R6/a6npN4ui+JrSxntpkSWdsFVOT8uT64OCM/dPvXK+OvHkuheJNF0aO7hS33xSX87LztJ+6ewBHOR7dsg8DrGkf2P8JrHfD5dxc3Szy5GCc7tuf+A7asfEvSLOfxx4YWS2VxerCtyEG3zBvC5IH+zxx2FAHuXjDxPaaP4eudQgvrUTvAXtAzj94xHG0fxVS+GernVdAgefWodSveWmKYBjzyFIwDx6kV8/eJ7mD/hYM1pPoUuqWWnRiG20+1DAKoAIOBnjJJPY961tAS9h8W6dfaF4V1TR45JlivRJG5iaJmXPVQFGAT9cY6UAfVU0qQRPLI22NFLMx7Ack1S0rU7LV7VbvT7lLiBiVDoe46g+lXJ4UuIZIZBlJFKMPUEYNfOHgjU18Hnxfor3Z26eHntfMX5mOCOmcf3O3OaAPfLDWtN1JrpLS8jlNq5SfafuEdc5+nWvnGw8canJ4tXQz4jg/s1b4sL5tp3oOibsYwemfXvWZPbT6F8KWuVZ/tGs3YadsYIjycDOeh25/wCBkdKUx28/h9bKP4cXyztCoW7QEP5mCA2SucZ5I6Y69qAPqy7vrWytmurm4iht1GTI7gLj61g6V4u8P6vcC2sdVt5Zj0jztLfQHGfwr5x1t9QvdK8E+HdXtriASzFJUyVcxhwi5BHGFPevTfE3w10KO2sptOnj0a4tZkYXTSHnHqSfvcZB9aAOr0q8dvGOpWz+IY7lVi+XTRHgwn5Tnd37/nXfOyorO7BVUZJJwAK8F8HJj4reJMncRbdSBnOY+a9h8SpbSaJqEd5dC1tpLd0knOPkUjBPPXr0oAw5/HnhaC4a3k1u1EittOCSAfqBj9a660uoL23jubWZJoJBlJEbIYfWvlG3vPDJ0c6fpXgnUNVjCndfzRbHLEcHeoJA/ED+dej/AADld/DF1GzMwjvWC5OdoKIcD05yfxoEnc7nx7JJHpkDR67HozC4X/SHPDfK3yfj1/CtzVtc0vRLdZtT1CC3QgbTI2C/0HU/hXk3x73HQNOVBljfLgYzk7G7V5x4+1F9Q+ITw3GkXWrW1pGgWyhds4KKxI2g9zz6+tAz6Y0TxPomus6aZqUFw6dUU4b8jg1z2ky3K6zr1tL4ljudql0tzFt+xg5Iy3QgAgde1eExm+bxNpOq6J4Iv9MjtZEWdViYeYrNg8FQB8pYZ9+eld5o/PjTx1/16/8AstAru+2nc9K8FXDto0k91rkGqqJXP2tBtVVAGQfTGCfoR9aktPGvhq8uVtYNZtWmY7VBbaCfQE8H+tfOejWsknw/0+yiumiTVNbWKYoeQpXbtI/AHHsK9m1z4c+HX0ZoLSCDT5ogGS8JO5CO7HIJ79T1xQMzfF3ii60fx9pFnJfi20t7cSThyAh5kGSSOOg/SvStJ8RaPrEjxafqMFxIn3kRufqB3HuK8B8X6ZBqXxE8NaXfubyFbOKOSQtzPjedxx0yf881teItGsfD3j3wvLpEC2f2lykqRcKwyB09w1CEj6CrkdW8Z+HNImMF7q9vHMDtZFJcqc4wQoOPxrrq+UtW0u88P+J9Wvr/AMHjVtPu7pnR+X2qSTkYzgksM5HbAoGfTlhqdjqNoLyzu4Z7YjJkRwQOMnPoR3B6VzR8d+FvP8j+3LQvuC5DZXP+90x75xXjWlanolp4K8WXGgwXYeQ7bi3uFAMAkygAAP3QC3PX16V3Ph3wB4dm8J2qS2dvPcT2od7octvYZyG7YP8AKlfUD1O91GysbT7ZdXUUVtx+9ZgF56c+9OvL+0srRr25uI4rVQCZWb5cEgDn3yK+Ukubub4T6jb3UjyfZdQWGIsc4QFOB7A7q9Y8djPwrYf9Otr/AOhx0wIPiZ4mvNE1bw2bPUFhtbmbMw42Om5Mkn0wfbrXoWmeK9B1S5NrZapbzTjogbBP0z1/CvBfinbLeP4HtJVJgmVI5MEjg+WMfkTWt8U/CGj6Jpdpqej2Itr2K6jRPLcgNkk85PXOOetAHuesa3pmixCXUr6C2U9PMblvoOp/Cq2jeJdF1ssNN1K3uHU4KK2G6Z+6ece9eLXOn2/jD4pXFrqx32mnWqPDb54fhG2n1GXYn1wB0qH4gaTbeD/Eeia7oca2rSziOW3iGEfnnA7ZBIIHsevNAHsWp+MvDul3Mlre6tbxXERAeMkkqSM84Fauk65pesBjp1/b3JUAssbgso9x1FeCaRoNhrvxT186jbx3EEMe9YnPBYhFBI7jBP449q15Y7PwR8RrZ47f7JpWp2oi3KNsSyZ6ZPA5UfTdnvRcVz2xdTsm1BtNF1Eb1IxI0O75gp71o14Z8MIJNa17XPFVzKJDJM1tbgZwEGOR7Y2gfjXud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pe/6k/WrdU77/UH6igCeD/VL9KlqKD/VJ9KloAKKKKACiiigAooooAKKKKACiiigAooooAKKKKACiiigAooooAKKKKACiiigAooooAKKKKACiiigAqC7jM1vNEpAZ0ZQT7ip6KAPN/hZoN/4e8Pmz1GNY5zO77Q4bjgA5HrisLxj4S1PWvHWh6pbogsbSNfOlMgG0q7NjHU5yPb1r2WigDyey8N6jD8Sr/XZIFOnz26iOUOpIYIq4xnIPyntjBpE8L6kPiVJ4hIj/s8wbQ2/5s+WFxj689h+PX1migDzPU/Dd9eeObbVyQdPWxaBm3AMpO4YA7/ezn3rz+08P+P/AAlDcaPoBtr3TpCTFcOUR4d3UgFhg/8AfQr6MooA8q8JeCZ9I0nVFvLtZ9U1OJlllIyEJBGM9T1ya5TSPD/jFvC2peGb6ztEtkgZbSUzAtI/mbsZBPy4zjIGOPw+gKKAOK1DSLu58FPpCKovG09YArMMbwgGM9Oork7rwC+p+AbHQbyRYr+0XzI3Q5CyfN8p9sNg/nzivYaKAPnwaV8TtStYdLvL23tLYgJLdJIPMKj1KnJPHbGe5wTXv0EfkxRx73fYoXc5yzYHUnualooA851bQr658eaNrMUamytbeRJXLgEEq4GB1P3hTtY0K9vPG+iavHGPsVnDIsr7wCCVYAAZyeSK9EooA8x8XeG9R1bxX4b1K3KfZLB2abc2NvIPA75xiuS1Twp4m8NeIrnWfB5S4gvmL3FnKyhdxJPIJAIyeCCCMkdM597ooA8j8I+E9YGut4l8TXMMuoeX5cMcOMRjGDnjGcE9PU1ynjj4cX2r+MbbULFB9huWRrx2cDy8EZ4zk5AHA7+lfQ9FAHn/AMSPD9z4g8OPp2npEZlkR0DvtAC+nvjjmuN+I/hTXr6/0TVtERbi6sFVTGWVeVO7cSSARnjFe5UUAeC674Q8QrqVt4q0PbBrEiKbyzaUbS2ACAScFTjkE/Q1reGdD8YX3iAax4lvjbwwFvJs7aUbCTx0BI249ST0r2SigArwX4meAb7XtetNR0y3hKugS7Jk2lsHGTnr8vHHp9K96ooA5fxJ4ctNc0GTSHXy4wgEJU/6tlHyn+n0zXj39k/FGDTv7Hju7ZoV+QXazjzNvs5+b8cZr6JooA8j8ReBr3UdA0mCHUidY0oiSG5lyd78EjJ5AyBj6CuSuvDXjrxfdW1l4ma3tdKgdZJDCy/vvXAUk7uvXAHWvomigDyrw54WvtL8c6vq7rH9gubcRwlXyQcpwR1/hNdf4x0b/hINAvtMDbXmj+Q5wN4IZc+2QK6aigD55ttJ+Jc2j2/h9hptnZpB9ma5DAv5YXGDgntxkAH3713nwu8N33hjR7mzv2Uu90zptbPyYUD6ZIJxXpVFAHiHxxKtpekpvG7+0EOM8/dapPHng/V7rWbPxP4YmSHU0CrLGWCiQDvk8HjCkHqAPSuo1PwNZ6p4mi167up3MJRorfjYGX1yDwcdsV6HQB4dpuh+N9Z12yvfEV2lnZ2UiyrBayjEjDtgevQ57Egdaj8NomoeM/GS28iP5sAjVlYFckY7e9ey6tZnUNOurIStCbiJovMXquRjNcj4D8E2Xg62mSCaSe4nIMszgDIGcAAdB+fNAHn+mfDm+k8DzaPeSeTqC3Zu7fbICquF2gZHYjP4nNNutG+IWuada6JqT28FmXC3N1HIDLJH/tc88Z6Yzxnvn6AooA8ivPBl4fGmg6nbyA6dp1osDNI+X+UMAPfO4c/X2Fanizw/f6n4n8O6jbIht7GRmnJcAgZB4HfpXpNFABXgtzofj3QtZv5fD9xBdWF3M0/l3EgIUsenzcgj2PIxnNe9UUAeM+G/A1+9pr82vzQ/bdaj2ukIG2Lrg+5BIP4d65230L4j2ml/8I7BNZCwBES3iviRI8845zjB9M+lfRFFAHlDfD6KLwRP4bgmVriUiUzSZCmbIOeO3AHfiuI1Dw18Qdc0OLRr7+zoba2UYw+Hn2/dBIyOP+Aj1r6OooA8O+IXgzWtfh8PxaaYY3so8SSvJt8tgFweAT27Z6VSl8O+N/FdzYW3iV7W0060fzn+zkEzuOgYA/ywMZ74r36igDx/xt4T1eTXLbxL4ZmSLUUAjniYhVmUdz68YBB7AYwRVDTPCXiLX9ft9a8XS28cVmwMFlbsSpYEkE8kAZPqScYPFe30UAebeHPD19YeMdf1a5iiFveBBA6vk4GMjHboO3auU+PVvDcaBaf6Qq3Md0PLhzlpMgggDrxkGvdK86vvAllqHipfEF1cSybCrrbHBTeoABOc8cDgY5oA3fBWkrofhzTrARGN0hVpVPXzGGXz/wACJrqKKKACiiigAooooAKKKKACiiigAooooAKKKKACisSfX9GtpXhn1ewilQ4ZHuUVlPoQTxWjaXlrexedaXMM8Wcb4nDrn0yKALVFYZ8QaKJDEdX08SBtpQ3KZB6YxnrW2CGAIIIPIIoAWiop5oreJ5ppEjiQZZ3YAKPUk9KzbPW9JvphBaapZXEpGRHDcI7H8AaANeiobieG1iaa4ljiiQZZ5GCqPqTVCy1jS7+TyrPUrO4k67YZ1c/kDQBq0Vm3+q6dpzIt9f2tqzjKieZU3fTJ5qezvbW+i86zuYbiLON8Mgdc+mRQBbooooAKKKKACiiigAooooAKKKKACiiigAooqG4nitommnlSKJRlndgqj6k0ATUVn2Wp2F+SLO+trgjkiGVXx+R9xWhQAUVWurq3s4/Nup4oI843yuFGfTJotbq3vI/NtbiKePON8Thhn0yKALNFULzUrGxZVu722t2YZUSyqhI9smrKzwtD56yoYdu7zAw249c9MUATUVif8JBov/QXsP8AwJT/ABq7Z6hZXxYWl5b3BTG4RSq+Prg0AXqKKKACiiigAooooAKKKKACiiigAooooAKKKoXmpWNkypd3ttbswyBLKqEj8TQBforPtdTsLxzHbX1tO4GSsUqscfQGtCgAorLutX0y0m8i51G0hm4/dyTqrfkT7itIOpTeGBTGd2eMUAOorJg1rSriYW8Op2UsxOBGk6sxPpgHNarMqKWYgKBkknAAoAWism11rSruQRW2pWc0h6JHOrH8ga1qACiiigAooooAKKKKACiiigAooooAKKKKACiiigAooprusaM7sFVRksTgAetADqKwh4i0Q9NZ08/9vSf41qm6txb/AGkzxC327vN3jbj1z0xQBYorJs9a0q+lENpqdlcSkZ2Qzq7fkDWtQAUViz69o9vK8M2rWMcqHDI9ygZT6EE8VLZ6xpl9J5VpqNncSddkU6ufyBoA1aKybzWtKsZfKvNSs7eTGdk06ofyJq/bXEF1EJbeaOaM9HjYMD+IoAnoqC5uILWJpriaOGJcbnkYKoycck020u7a9hE9pcRTwkkCSJw6n8RQBZooooAKKKKACiiigAooooAKKKKACiiigAooooAKKKKACiiigAooooAKKKKACiiigAooooAKKKKACqd/xAfqKuVTv/8AUH6igCeD/VJ9KlqKD/VJ9KloAKKKKACiiigAooooAKKKKACiiigAooooAKKKKACiiigAooooAKKKKACiiigAooooAKKKKACiiigAooooAKKKKACiiigAooooAKKKKACiiigAooooAKKKKACiiigAooooAKKKKACiiigAooooAKKKKACiiigAooooAKKKKACiiigAooooAKKKKACiiigAooooAKKKKACiiigAooooAKKKKACiiigAooooAKKKKACiiigAooooAKKKKACiiigApCQoJJAA5JNLVHU0jksLpJldomhcOsf3iMHIHvQB8LN/ZOveNNTbXdSNlZyXEzefEu4E7jtAwDxjv7V9BJpNtofgDWX8H30+oNc8h1IdxkhWACgEEIT7964/wFpvw4u9P1Kec+UWJQpqdygkjXH3o8Y7tjPJyK5LwXqmq6J4d8WzaVMxtIhGsUuDw7OF3r77CT7fLQLW/kcrbadobeErjUJL9jrn2kKsBf7ycZOMc9Sc57V9lfD37R/wielfavN87yefNzuxk46+2Me1fJml+HdBuPAl3rEmpBNXjkIWDzVHAYDbtPJyDnI/pX1B8Kr68v8AwlZSXqMGTMcbtnLopwD/AE/CgZxP7Qcl6vhu0WGJzam6BnkU/dwp2gj0JP0yB7V4Pf2ml6aPDt34X1Ca71SVFeeHq0cwwQAAOOSwxk8Adc5r2P8AaH1C6jsNO05Ny200hlkYZ+Yr0U+3Ocew9K818V6Lo3hay0HUNC1KT+1JESdwJQ+35QQwwOPmBGKAPY/il4a8UeKoNLjsFQW6xg3ETShP3jEZJHcLj/AV45rGiJ4M8ZaZaaLeSXN5H5TyZIO2RmI2YAHGMdezV7146+IP/CMeHLC5ESPqt/ArRRE8ISoLMw64GfzryP4TTaN/az+IvEWuQSatcS7YY5SSyseCzHGBnPHYDv2ABS+INmJviQIvEM89vpk0ihJnYkLDjop5wN2foSTWz8Jojb+PL6DR555dHj8wMwYlCv8ACT26gYNZXjCVPEvxL/s7Wbsw6dDP5C4lCrGoXsTwCSOe/OOwrR8Bz/2J8R5dJ0i5mudMkkeMhJMqQFJ3HHB2njP+NAH1pRRRQAUUUUAFFFFABRRRQAUUUUAFFFFABXj3xW8Ja74rFlDpl3BHapnzopZGUMSRhjgHIGK9hrznxr4903wndW9ne213I1wm8PEq7QucHJJzkdenpQB82aRp39ieO9NtvDN9JfkGPzmjJwef3inGPlAHOfxr7Zr458a6XpHhrV9K1HwvqzNc3DmRgkofZk8HIwcHcQQeor7BgZnhjZxhioJ+uKAPjr4g6qvifx62kalqD2Wk2s3k5YgqhA+Z8dMk9znrXoHwn0K80rW7x9N1qzv9C+ZXEU25skZQlccN/wDXryjWNKtNV+J95Y6lK0FrLev5j7gmFwT1PTt+ddH4FWLR/iY1hpMrXVj5rxb1bcCm08kjg4PegC/4i+H96+p6nrXinWILfTy8hgfzyzcsSiKGHA9s8dq6b4LQXupeEtYsJt8dpOXjt5WBIBZCrY9QDg8d81oaj4l8H/EV5dAvrq8sfs8hdXkdYlkIyODkg464YD+dcp8CL29i1jUNJiuTLpiRtKAwzghgAVPbOenTrQBzHjX4d6f4QsRdXGuPLdSnEFusODIRjOTngDPJr2j4OeFJNA0l766DLdXwDeWRgog6AjHXnNecfEG7XxN8SdM0GVllsraVIiI+eWAZ8/kAfp7V9UIqoqoowqjAHoKAHUUUUAFFFFABRRRQAUUUUAFFFFABRRRQAV8c/GW9hv8AxxHaySrFDbxxW8koG7aCdxJ+m/8ASvsavl630/wNq3jjVItRvNQ+1R3Ejut5KiQSMrEMgP3sDsMjgY7cgI6r4XeEdI0++OraV4hXUlERjZBFsK7sHkZyPxr2DX9RTSNJvdQkxi3hZwPUgcD8TgfjXy78Llis/iPc22jzmTTSZlzkkNEAdvPf5tvJr6K8fWE+p+FdVtLZS0zwEqoBJbaQ2AB1JxgD1oA+SNH0jTvElpqOpaz4ijt9UYloVlcDzGwfvZ6DOBx0FetatDq/hz4USwyaiskjSKsctvLvHkswwob0Iz07GvM/B3h7wrqHhvUrzVNS8rUYlYRwmdUxx8pCnk5JA7iu28C3li/gDVIfFEksmjxzrHF8hLITj7hHo2D7c+tAHBr4St7fwHD4th1KSO+83AiBAAPmFMKRzuwN30zXo3jrxHfS/DTR2lmkNxqDBJpFbbuVc5B9c4GfxryjU9E0eHw4+o2niRpw82y3sWTDk55Lru+X5ec9OQO9dp40tpR8NvC0235I2cNnOfmyQfpx+ooAzfE3g2PwfoWja5b3Vyb6d4y6SAKEYoWwB1GCMc19eaPdm/0yyvCMG4gSXB7blB/rXzH8UdZ0/WPBPhyG0vYprkmN2hVw0i4jKncAcj5uPrX0j4ZgktdB0u3mVklitIkdWGCpCAEGgDcooooAKKKKACiiigAooooAKKKKACiiigAooooAK8y+L+pNpvgvUSjFZLgLbrgdQxww/wC+d1em1498abjS4tAto9WhvpLeS6XBs3VCGCt1LAjpnjHagD508F6P4Q1G0Ya1rk9jfFiAoX5AOMEkqRzn17dq9O+Ml5/YuiaJ4Wsbt/LkT96xIG+MYC5I7E5P4Vh/EbSvBFp4cs5tCng+3bkAWKYSO67efMGeD+A54rnfiFaXMmieEb27JAmsvKyR0CkYJPupBoA3rTwjo39raYPCviu2F+h/eee7DMgAx5eFGQTu4J+ma+vF3bRuxuxzjpmviXx3pPhrSNR0yXwvfi4LYMsaSeaFZdu1s+rc5HYjoOlfatqztbxNICJCgLAjBzjmgDw3xf8ADHSb7UNT8Qarq88ED/vWWMKoXAA6nOen5muL+BPh2WXVrjXdssdlCrRwFwP3jHIP5DrjufY11P7QGr+XpljosanzLqTzWbPAVeAPxJH5V7D4b06LQfD1nZW6s6W8GcAfMzH5j+JJP50AfHtjpenal4y1mPxjqT2QVpWZgSCz7uACQeMcj6DFek/AI3ovNUVRKdM2Da7A7d+7jHvjOa898KWmleMvE2qHxVqM9vLIGaEtKEw277uWyBtHRen5U/4f6prNhF4j0/RpZmX7OXjESb23h1UFcdCVJ6ensMAHTfGzxdJql6/h7TwJLWzIkuZYm3bn6bTjjCkgH/a9CK9b+CYH/CF2xCgFppScdzuxXyzHJrekaJqVnPokqQXjIZ7ue2cOoDAgBzgAFgOuc5r6C+BGp39xp91YS24FjbndDNsIyzE7l3dDj8+aAPfqKKKACiiigAooooAKKKKACiiigAooooAKKKKACiiigAooooAKKKKACiiigAooooAKKKKACiiigAqnff6g/UVcqpff6k/UUAS2/wDqk+lTVFB/qk+lS0AFFFFABRRRQAUUUUAFFFFABRRRQAUUUUAFFFFABRRRQAUUUUAFFFFABRRRQAUUUUAFFFFABRRRQAUUUUAFFZur6pZaNZSX2oXCwW0eNzkE9TgcDk/hWffeJNJsIrCW5u9iagVFsfLc+ZnBHQcdR1xQB0VFFFABRWHr2vaZ4etlutUu1t4WfYpKsxJ9AFBPatpGDqrryrDI4oAdRWTresWGhWT32pT+RbIQrPsZsEnA4UE1xA+KXgw/8xn/AMlZv/iKAPTaKy9H1ax1qzS9065S4t3JAdcjkdQQeQfY1R0jxLpGsXt3Y2F4Jrm0JEyeWy7cHHUgA8jtmlcV+h0VFY2ua3p2g2yXWp3S28DyCJXZScsckDgH0P5Vm694u0Lw9cxWuq34t5pV3opidgRnGcqCByO9MZ1dFRwypPEksTh43UMrDoQeQa5FfG3h19WOjrqIN+JjAYhDJ9/OMbtuOvvQB2VFFFABRRRQAUUUUAFFFFABRRRQAUUUUAFFFFABRRRQAUUUUAFFFFABRRRQAUUUUAFFFFABRRRQAUUUUAFFFFABRRRQAUUUUAFFFFABRRRQAUUUUAFFFFABRRRQAUUUUAFFFFABR1oooA8l1X4T+GNSvZrtoriBpW3MkMgVAe+Bjj1ruNJ8N6TpOlNpNraILNxiRHG7zCQAS3qSAK6KigDxd/g34WZiV+2qCegm4H6V67YWdvp9rFaWsSxQRKFRFGABVuiiwrHP+JfD+neJbA2GpRM8O8OpVirKwBAIP0J/OvOdJ+EHh7TtRW9Mt3cLG6vHDKylAQc84HzD2/PNezVyzeLNEXWxoRv0OonGIlUnnnjIGAeM4NAzA8U/DrRPE+oHUL9rrzygT93LgYHtisO2+D/hm3lSVTelkYMMzDGQfpXqOq6tYaPAtxqN3Faws4QPK2AWwTj8gfyrGtvGPhy6njt4Nas5JpXCIiyAlmJwAPxoAwvF/wAOtE8UT/arhZLa624MtvtUsfVuPmPb6Vc8IeA9E8JySTafHK9xIoUzTsGYD0GAAM98VueIPEmj+HYkk1a/jthIcIpBZm+iqCSPfFT6Hrmma9bfadLvI7mIHBK5BB9CDgjr3oA2qKKKACiiigAooooAKKKKACiiigAooooAK5Lxb4T0vxZapb6kkgMbbo5Ym2up9jgj8CK62igDyDw58KNC0e6ju5nmvZonDx+aQFUjpkDrg816/RRQB514z+H2j+LJo7m5M1vdIpXzYCAXHbdkHOPz96b4J+H+leE5HuIWkubx12maYD5R32gdM/ifevR6KAPHfEvwl0HW79r5HuLKWV90qwFdrnuQCOD/AJxXdeFfDGm+FrI2mno2Gbc8smC7n3IArqKKAOI03wVpOna/Pr8X2hr6ZnYl5MqC55wP0FdvRRQAUUUUAFFFFABRRRQAUUUUAFFFFABRRRQAV5Z4u+GejeJbs3rNLaXLffaAKA555IxyeevsK9TooA4LwZ4F0jwl5klkJZbmRQrzzkFsegwAAK73rRRQB49f/CTw9d6g12Hu4UkZmkhSQbST6ZGRyfWvQ4tA0yHRjoqWqCwMZjMZGc57nPU55z61vUUAeMx/B3wwjFma9cZztMwx9OBXqGsaRZaxpsum3kIe2kXbtHVfQj0I7VrUUAeR2Hwm8M2dzFcBbqQxuHCyS/KSPXAr1yiigAooooAKKKKACiiigAooooAKKKKACiiigAooooAKyta0ix1yxlsNRt0nt5ByrDkH1B7EeorVooA8TsPg14atbpppXu7mPcGSGWQBR7HABIr0vxB4d07X9N/s28hxANuzy8KUwRjae3TFdDRQB5ho3wx8NaTeR3kdvLPLEwaPz5NyqR3xwD+Nen0UUAcP4s8E6T4qmgm1Ezh4FKJ5T7eCc+ldrGgjRUX7qgAfSoru6gsreS5uZkhhjGXkdsAD61keH/EWk+IoZJtKvFuUjIV8IylT7hgD2oA4zXfhf4b1rUZ9RmininnO6QQOFVm7tjHU9T6nnrXWeF/DGl+F7M2umwbQzFnkc5dz7n+lZ2uePPDWg3z2GpamsN0gDNGIpH25GRkqpAOOcVo+HfFWi+JfO/si+W5MOPMGxkK56cMB6UAXfEGj2uv6ZPpl7v8As8+3f5bYb5WDDB+oFR+HNCsvDunJp9griFWZsu2WJJzkn9PwrC1Lx/4W0y6+y3OswCbdtIjDSBT6EqCB+NdjaXVveRCa1niniJIDxOGU/iKALNFFFABRRRQAUUUUAFFFFABRRRQAUUUUAFFFFABRRRQAUUUUAFFFFABRRRQAUUUUAFFFFABRRRQAVTvv9SfrVyqd9/qfxoAng/1SfSpaig/1SfSpaACiiigAooooAKKKKACiiigAooooAKKKKACiiigAooooAKKKKACiiigAooooAKKKKACiiigAooooAKKKwPFOo3Ok6JfahaQrNNbRmQI2cEDk5x7ZNAHG/GXb/wAIRqGeu+LHTr5i+v49OfwzXN+IfE114e0nwTHbW9vJ9rSJHaZNxUBY/u+n3uvsKzPG3iyz8Q/DqOTzIkv7x0X7IrKzhlk5+XOQPl69eR61W+JcLwW3gSGVSkkborKRyCBECKANbXvHXiiPxje+G9G020uHQIIiwYlQUVizHIGPm+nTr3teEvF3iNPEUvhnxJDAt/JEZLaRFGM7S2GKnG3CnoM5zWV4cRl+MWtlpA5MPUHOBsTA/Dp+FWtVIHxn0gk4/wBFb/0VJQBZ8N6ha+O9FbUtfto3vNFneQRKSi8AMNw544I59DxXd/DzWtQ8ReH4tU1BIEeeR/LEIIGwNt5yTzkN+GK+efH7T+GvEPiDTbSGaOLXIojAsQ+VyWBbjjq28d8bvevqbw/p0Ok6TZ2EEZjjhiC7S2SD1PP1JoA87+N//Ik3X/XWL/0IVs/D63s9Q8G6S0tjbENbKjqYgQ235cnjknGT7msX44c+Cbr/AK6xf+hCqnw88X+HrDwlplvdavaxTxQnzI2f5lO4nGBQBheFbRfCnxLvNDtJZfsN7CZkiAO1DgsB9BggH6DrXA+BfFem+F/F3iGfUvOCTSSojRru5EhOCPevQfBU8vir4g33iSG2ddMhhMMEzRlA5wF/E9T7DGccCsb4QIk3jLxIHRGUF+GUHnzaAMb4teOdI8T6Na2en/aPNjuhK3mx7RtCsPX/AGhVz412cuoeLNFs4VUTT2ojQOcAMXbrjNdV8e7eGDw7YPFDEjC+XkIP7j1H4/GfiZ4W9lT/ANGNQKxt/DPxC0ngGZ2+a70iKWN43PPyKWTOeQMYH/AT6V4T4TsrhPFXh3UrpwZNRuftG3bjH7xhn8SCfoRW7rV/qPhvxD4h8OQQgJrU6qjtwFWRuo45BDFfb8K7HxPZR6V448FafCP3dvFHGOc9HIoGfR9FFFABRRRQAUUUUAFFFFABRRRQAUUUUAFFFFABRRRQAUUUUAFFFFABRRRQAUUUUAFFFFABRRRQAUUUUAFFFFABRRRQAUUUUAFFFFABRRRQAUUUUAFFFFABRRRQAUUUUAFFFFABRRRQAUUUUAFFFFAHnfxNuvEFtoaL4bhkkvZ51hcxJuZIyrZYenO3ntmvmHwdp+o6F8SdPstQUG+S4Hm8iT76ZznPJw2c9q+4q+TtYKj43oXGR9ogHbr5C46+9J+thTdot9UXf2jryI/2VaJOGlTfJJCOqg4Csf1rm/hzb+AX1bTWkn1SLUY5EeP7UyLEZRgjlR03DjJ579q7j4q6ho9j4x0j+2tBhntWjG+7kZz8u7B+VeG2+hB69OlcH8Qp9D1/xFp1v4UgiM7OI3aGPy0kcldp/DueMYNMZY1ey/4Sn4sNpmovJPbCd4gnmcrGqs+0EdB1OOvPrV3wOi+FPilcaPEztbyvJAoUn7pG9c8844FVLu8/4RX4ri91d2SJH3PN5ZIKvFt3ADqMnt6dyMVN4MY+KfivdapbkC3hmknDqpIZANi/TPB5pXFc+vKKKKYwooooAKKKKACiiigAooooAKKKKACiiigAooooAKKKKACiiigAooooAKKKKACiiigAooooAKKKKACiiigAooooAKKKKACiiigAooooAKKKKACiiigAooooAKKKKACiiigAooooAKKKKACiiigAooooAKKKKACiiigAooooA+YfippPi/X9b1C3gWZdCtolkBZ9kRCxhif9o7tw6Ht6Vqfs8cafq4/6bR/+gmvc/EH/ACBtR/69Zf8A0E14R+zuS2n6z6edH/6CaAPENX1fTr7x3qd94ht7i4s/tMqNFbvhiFyqDJI6AD8q9z8K3Pg+z0TW9Y8KLcR30VkwkhnkYSKDyDjJ7gcg1h+CfFPhW01DVBr2iWGlXqAjesDMHA4ZcHJDH6c81ynwy0+fVH8RRW+9Vm06VY2CE7juGBx69PxoA1PhV4O0vxR4d1ua+iLXW/y4ZdxzEQucj15POfSu1/Z/1Waax1HSpCSltIskfHC7s5GfqM/jXFfCrxnpvhnQdbtb9mjvAxliiKn94cBdv1z+mT2rtv2f9Int9Pv9UlVljunCRE/xhScke2Tj8DQB9D0UUUAFFFFABRRRQAUUUUAFFFFABRRRQAUUUUAFFFFABRRRQAUUUUAFFFFABRRRQAUUUUAFFFFABVK/GYfxq7VK/wD9V+NAFiD/AFSfSpaig/1SfSpaACiiigAooooAKKKKACiiigAooooAKKKKACiiigAooooAKKKKACiiigAooooAKKKKACiiigAooooAKRlDKVYAqRggjrS1VvrgWlpPcldwhjaQr64GcUAcra+BvDFrdJdQ6NbLMjb1OCQD64JxW9qujadq/kG/tI5zbyCSJm4KMO4I5rkPAPjux8ZR3CwxPb3UGC8LnOVPRge47Uus+ObTSvFVh4dltpWku9o84EBVLEhRjvz/AJNAHWxaNp0OqTaslqgv5lCST85IAA+nQCmS6Npx1IawbNH1GNCqTHO4DBGB2HBI/GtokAZJwKOtAHzvY3Wo+P8AxfpV1No02n2ekM0kjTZOXyCACQATlR+GTX0RTcqpxkAmuI8KeL7fxFqWr6fHbSwy6bN5TMxBDjJGR+Kn9KAOn1bS7LWLN7LULdLi2cgtG/QkHI6fSuSj+HXhGNgy6Hb5BzyWI/Imu+LAHBIya53xbri+HNEutWeEzLBszGDgnc4Xr/wKgDdt4IbaJYbeJIokGFSNQqj6AVkaX4f0nSru6vLGxiguLokzOmcsc5/Dk9q0NNuvttja3ZjMfnxJJsPVdwBx+tXaAMbXNE07XrZLXU7VbiBJBKqMxGGGQDwR6n86S80LTL3UbbUrmzSS8tgBDKScpg545x1JrZBB6EH6UvSgDA1Lw7pGp31vf3tjHPdW+3ypGJ+XB3DjOOtS3uh6Zfahbalc2iSXlt/qZSTlOc8dq2QQRkHI9q848W/EHTfCl8LTUrK/w8e+KaONSkh7qCWHIyP84yAekUVQ0q9Go2FterFJEs8YkCSDDLkZ5q9kZxnmgBaKKTIzjPNAC0VWvLmKytZ7qYkRQxtI5AzhQMn+VYHhPxJbeKLF760trqGASGMG4VVLEYyRgnI5xn1zQB1FFMkbYjOQTtBOB1NeCv8AGO2EskcWiXkuxiCUINAHvtFeQaB8VdF1XUIdOube60+4m4RrlQEJzwM54J7cYrpPE/jG38P6xpGlSWsssupSiNXUgBMsFBPryRQB3dFQ3EvkQSy4zsQtj1wM1574Z8bx674a1LXVsmiWx8zMRfJbYgfr+OKAPSKK82+Hvju28Zx3Xl2zW09uRmNnDblPcfjR8QvHdv4NW1VrY3M9xkiMPtwo70Aek0Vl6JqMer6ZaahEjJHcRCRVfqM+talABRRRQAUUUUAFFFFABRRRQAUUUUAFFFFABRRRQAUUUUAFFFFABRRRQAUUUUAFFFFABRRRQAUUUUAFFFFABRRRQAUUUUAFFFFABRRRQAUUUUAFc6/hnRn1j+2m0+JtSyD55yTkLtBxnHT2roqKTVxNX0Zja3oema9brb6pZRXUStuVXHQ+oI5FYvhzwT4f8OS+fptgqXGCPOd2dsH6nj8P6muzopjOd17wzoviAxHVdOhumizsZwQVB7ZHOKn0TQdK0KJotLsYbVHOW2Dlj7k8mtuigAooooAKKKKACiiigAooooAKKKKACiiigAooooAKKKKACiiigAooooAKKKKACiiigAooooAKKKKACiiigAooooAKKKKACiiigAooooAKKKKACiiigAooooAKKKKACiiigAooooAKKKKACiiigAooooAKKKKACiiigAooooAKKKKAI5oknieGVQ0cilWU9wRgisbQ/D+laBHLHpdlHbJKQzhCTuI6dTW7RQBx2seCvDmtXj3uo6TDPcuAGkYsCcDAzg+gA/Ct/SdLsdHtVtNOtYra3UkhI1wMnufU+5rSooA4e98BeFr25kuZ9FtmmlO52UFcn1wCBXZW0EVrDHBBGscUahURRgAelTUUAFFFFABRRRQAUUUUAFFFFABRRRQAUUUUAFFFFABRRRQAUUUUAFFFFABRRRQAUUUUAFFFFABRRRQAVSv/APVfjV2qN/8A6ofWgCzB/qk+lS1FB/ql+lS0AFFFFABRRRQAUUUUAFFFFABRRRQAUUUUAFFFFABRRRQAUUUUAFFFFABRRRQAUUUUAFFFFABRRRQAVk69/wAgfUP+vaT/ANBNa1ZeujOkX4/6dpP/AEE0AfFPhSC88L2em+M7Y+bBHdtbXCYJ2qRjp6EE9T1x616B4huYtc+J/hu+sN8tvcJE6OEPIBJbj2HX0rt/hLplvqvgK50+7UtBcTyo4BwcYXke4614/oVvqnhn4iaVpd1I7i0uDFBvBwYnyMrnsQT+NAHVeKvE8njDxFcaZa+I49H0ezO0zMShlYcEjB+bkcAkDHPWp/Bfim68N64uizawuu6dcNsgljYs0Z6jg5IznkZPTiuWutL0bwn45voPFGnyXenTlpIJssAA3O7Axu6lSOx9a6jw7deHNZ8UJZ+GvCkTQRjcb2SR12cH5iOcDOAO59qVhW6lPStL8S/Eya68Rf2qdPWBzHZxIWwpGDgdOORk9yfbFN+GesSaJbeM9Z1OcfbYRGrqVHzS5cDoQD83HFXPBXjCP4fw6h4e1+0ljnt5HljMakiQ4GAPY4yD0xWT4K0mbxFoPjkC2dZrpo5oomUltwaRwB6k9KYy/ovhHxf4s05vENz4hnhmmUy2kG9jnnIGMgID2/Cr154i1LxB8KtdGqhTeWVxFbPIOr4kjOTjjPPatLwt8V9K0rQIbDVLe7iv7GFYRF5XMm0YH04x1xXMW9reH4W+JdQuoWhGoXiXEQbqymWPn6Zzj6UAaWl+ItY8UTaT4Z8M3k1raWdvH9rvMYcgYDY9AOgHGfpW38QNa1q+8QWHgrQb2WOUxgXdx0Y5XOWYcgBeTjHWsu80ufwRb6J4r8PpI9m1vHHqMW3iRSAdxHbPPPY7exqt4l1E+H/GWm+OYBLPpmpxDzgqH5MIEKk9M8Aj3BoY2aFhYeIPhzrmkQzaudR03U7hbZ42U5VjgA85xgnsecHisnWbrxP4g+ImpeHLDXbiytWJDbSSscYRScAd/wARnPXmtjX/ABIvjvxJ4e0/QY7ia0s7xLq6laEgLtYYOeoAG7rjJIqz4ZT/AIu/rTZ/5Zt/6ClDdwbuR+DLXW/CPj2Pw1c6tJe6fcWzTRCQk4UZxwc7TlSMA4/OsUafq/xcvL68/tOOz0uwmaOzjVcnfjhj9Rgk578V32qws3xa0ximxW01gGx97G//APVXnXgfxXafDm51bQdcs7qIi4MkciAOSMADjjggAgjrntQmSnc7iy8QeJfCng/VJfEMXmXdiwitJ5GLefk4BJHXHqcZ4zXlNrJfT2J12X4hxRasU81LQyk9uFY5wDjjG0iur1i48T+PPC2tXxtETShIs1hE0WZnVW52468Z555GB3rB0jUvhe2hxC90aUXyRfvIwZCzuB2cN3P060DO+1bxpqF/8L11y2uDb6gJUilkiAGGDgHHXGRj8/SuP12w8Z+ErW28T3fiKSWeaRVmgDEgA8gYI2ngDPHHvWl4oaK0+F0DQaKulLe3Yc24Zm6kkNk8jIUde2B6V13xpX/iirYek0X/AKCaAJdV126sfG+hvPPdHSNYtlRLfAMYkb5cY78spP1p8mo3178R4NFsLprbTdPgEk0NuRsbjOGA6csopPiLa3X/AAhWl6jZKDcaW0F2pwDgKuM89QMg49qr/BCxkm02/wDEV2ubvU7lzu7FAeSB2+ct+QoA9tmkWKJ5GztRSxx6CvnT4EeXPd+IZ1AZJJgVJ9Msf619E3EQmhkiJIDqVJHuMV8g/DXxfpvgq91i21GO5KSS4jeNAfukjkZHY5oA9N+PdnbDw3b3whQXUFyiRTAYZVIPAPpxXF/E3VGOpeB9Y8mWZmhjuTGgy7YKPge5q34q8Q3PxPNtoGgadcJbfaA813MvyqAD1xkAc565PA71pfEm2W38aeCraBT5cUkSKoHRVlX+goA2r74mTyW9xGvhPWdrRsoZoSMZHU8GuL+Gyyy/C/xQsMgjfdNkkZ+Xyl3D8RkfjX03qQzY3QA5MT/yNfNvw6gcfC/xMAWG4zkEcZHlLn8ODRdLcUnZPoc18Iy/h7W9HuGZzba1FJD0z86uRj81Xn3qT4gLL4r1nxFqHnAWWiRJDEFIOSWx+RO85+grUexuY/hZ4d1y0yl7pFy86MVzhGmYHjuM7D9BVnSNNkj+F+v6vMWe81R/NleRcbgJOo9erH6mgHe2m57l8Pv+RS0b/r1T+VdjXIeAP+RT0f8A69U/lXX0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N/wD6ofWr1UNQ/wBUPrQBag/1S/Spaig/1SfSpaACiiigAooooAKKKKACiiigAooooAKKKKACiiigAooooAKKKKACiiigAooooAKKKKACiiigAooooAKCMjB6UU12VFLMwVVGSScACgARFQbUUKPQDFNaKNmDsilh0YjkV4Td/ETXNav7i18G6Mt7bwsEa7lB2kkHkcgKODgk/hU2hfEXVLbVbbSPFejtYS3MgjhnVCqknA5ySCMkcg457UAe13Nrb3aGO5t4pkP8MiBh+RpLW0trRdltbxQr6RoFH6VYZ1UgFgCemT1pkc8UpIjlR8ddrA0AV7nT7K6dZLi0t5nX7rSRBiPoSKtKiJnaqrn0GKR5Y4/vyKuPVsUNLGqB2kUKf4ieKAKc+mafcTi4msbaScEESPEpYY6ckZq1NbwzxGGWGOSI9UdQVP4Usc0UufLkR8f3WBqQMDnBBx1xQA0ohTYVUpjG3HGKY8EUkflPEjR4xsKgj8qk3KCRuGQMkZpjTRLjdKgz0yw5oAitbO1s1K2ttDApOSIkCgn8KnCIGLBVDHqcc0/OBntXnEHjCa68bS+G7azRoIE3T3JcgqducAY9cDr6ntQB6NtBYNgZHfFU7uws7zH2q0gnx082MNj8xV2mM6KQGZQT0BPWgBVVUUKqgKOAAOKzjpGmmf7QdPtDNnPmGFd354zV6KaKXPlyo+Ou1gaezKgyzAD1JoAjmghnTy5okkTIO11BGR04NPeNJF2uisvowyKEkSTOx1bHXBzXn/hPxRda1r2vaZPBCkenSqkbpnLAluuT7CgDO+Ilp4t1R49L0NIF0y8hMV3O5UNHk4PU5IK8cA967/Q9Mh0bS7TTrfPlW0Sxgnq2ByT7k5P41oNNGrbTIgb0LDNJcSGKF3UBmCkqpONxxwKAJqqmztScm2hJ90FeTeE/iJdeItbj0hNFaGVN7XTvLxEq9CBjnkgfiK39Z8V3GneM9K8PrbRPb3sW95CSGU/P07fwigD0COOOMYjRVHooxStGjMGZFLL0JHIpxZQQCQCegzTHljT77qv1OKAJKhWCFYmiESCNs5QKMHPXipVYMMqQR6g1zfjDWH0DQL7VI0R3t0BVXOASWAGfzoA6FIo0jESxosYGAgXAA+lO2Lt27Rt9McVj+H9TOq6NZajIixG4hWRl3ZCk+9bQORkdKAEAAGAMAdhS14z8RvG+s+HNa07StIsLa7lvI8qsoYsWLEADBFZMvjjxvpaG71bwpGLKPmVoSQVHrnc38qAPfKK4jVPFUK+EJ/EmmbJoxD5kQlBAJztwQOcg5H1HXvW34Z1GTVtFsdQmREkuIVkZUzgE+maANyivM28X3Q+IC+GPJgFqYd/mHPmFthbA5x+nauH/AOFo30HjxtBura1XT/tf2XzAGDjJIU5zjqRnjp6UAfQlFYXifUpNH0S+1KKNZHtoTIEbo2O1cF8LfGmoeMEvnvoLaEW5QIIFYZznOck+1AHrV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NROIh9av1Q1D/VD/eoAtQf6pPpUtRQf6pPpUtABRRRQAUUUUAFFFFABRRRQAUUUUAFFFFABRRRQAUUUUAFFFFABRRRQAUUUUAFFFFABRRRQAUUUUAFcr45leDwvq8kbFXFrIAR2yMV1VVb62W8tLi1c4SaNo2x6EY/rQBwnwniSPwXpZWJIy6MzbB947iMnjk4ArmfjtZ2s/hZLiV40ngnXyd3Vy3BUfhz/wABridJ8Ra38MJX0HV7B77TFYtbTwjHDEng9OSTweQc025bXfixqVkDp7WOgW8gdy5yG9TnAJJHAxwM/jQBF8RRe6m3guzivWinvLVdzgkYJC8nHJ6n8u1N8Q+Ef+FYtpuu6RqN5NElwq3MEj4Djqfu44OMYOeoq38b7mTSdf8ADNxaQLI9spaKLGc7WUgY69qk1HVdU+KNxp2lQaTdWWmxyCS+mlj4BHUBvzwOv5UAZt9oQ8Y/EjUbG41OZbRo1lIiYsdoUEJzwMbs9DjJrb8beFtPs5bCz1fxOlh4etIdsVr5jPcSckk7cHPPGcEAAAAVqeGbG4t/ipq7NBMsIgwjspwVCoBgntxiuI8awf8ACP8Aj+51bxHpL6ppd2pFuANy9AAOe46Y98im2Nu5zmm3eg6J4w0Z/CGp31xDLcpHcrOpRSpcLgcAkEE9Rxgde3qvga6uPDXjfxDoeoXDPbSq15HI75wB82cf7pOf92uBuvtWu+I9A1Cx8KyaVpUV5FGjLb4L/OpLtgDt35HB5612Hxu0i6tr+w1vSI5fts6vbTCGIuXUrjkcjoSOn8hSEUvDdzd6zpfjTxVdXUr+bFJb2yLKQI1xnAHbA2Y6d/Wsbwl4EfxF4Sl1m91W+WZPMa1QtlBsGM85PUEcY6V7EdEGk/DOfT4rdhMNOZ5UwFYyFNzZ45IP44GKZ8P7L7F8N4YhG6yPazOysDncSx6flRYVjldKl1fxD8MYwddjtLiSZo5Ly8mK5j3EbS/XJ4FeVa3pfgmwsBc6N4kvp9XiY4fyjh3HJJyBgdgQT17810l/pOpXXwjs/s1rMzW9600sYU7vLy4Jx1IBIP4E9qq6hrdrqukXOn+FvBH2dniY3M7QBmRQB91sZJxnqc88DJoGfSfge8uL/wAM6ZdXUvmzyQgu+c7u3Pvxz71418aoZrnxB4etYJ2gefMQkUkbdzqM8fWvW/h3bzWvhPSobiJopVhyUcYIySRkfQ1458b7qSz8R+HLiGEzSQ5kWMdWKupxx9KAKviLww/w0k07X9JvbmaJZlS7ilk/1hI5OBjqAR+VbHiGxvviB40utEa/e10fToo3dYTkyb1Bz6ZO7HPGB0NZWp6pq/xQu9P0qDSLmz0y3nVr6Ruzdxk46DPHXnpxWxrzaj8PvFM+s2mnSX2kX0cUcgQHMO0ABR7gKcZGOQM0AZ1vpd18MvFulW1jd3FzpOqusDRzYOGyB1GBkFs8DpnrV7QNRfSbz4j30RCywMjRkkcN+9A68dcVHZXl/wDEjxVpd/HY3Fno2lSCcPI3+sbII7YJJUDjPGeas+GNGnvrj4iWQSRTdyFYXZCoZiZSMZ6jJH4H3pXFcw/DnwtfxBoya1qWr3ialdo0sJUjChgSpbPJznPBHBrb8L2svj3whNo9/qk8d1p15tS4Q/OVAwpb1GCw69ge1Y+ifEjUvDWlpoOpaFdNqdsvkWwwQGwPlBHU44+71GKy7628Q+D/AAgsUFu8eoa1cs8/kozSRR7Rhcj7pJJ9xn16MZgaX4KWXx0NL0PU7m5trcq11fKceXjqNw69gPf6E13nxR1i38PeO9H1Ge2a5W2sS0ce7q+6QKST6Eg/hVTwh4yTwzYQ2Fl4Q1TZw1xMykvI5HJxt9uPaui8a6UNX+JOgR3Fi09obUGZGTcoGZD82OPSlfWwCfDPSbzxBv8AF+qXzXN3I7m0h8xhHCwJBBAPA4XA9AOvFcJqejaSbm8n8deNPOvJX+SHTJDIFA5wRsO3tgYAH48dXa2GueDdYvfDtnFLJo2qpL9kmClhbyMpC5bHB3bQc9sGvNPCl/pPh6C40vVvB7X2uLIfLDpv3kZwCpzwMfwggimB698DtS82LVtLhumubK0lVreR12ttbtjqPu/4V3vxS/5EvV/+uQ/9CFed/B6C/sdc1+21HT5bOWUJOIwmI1ySSAf+BDA9j6V6H8UYXuPBuqxRxySOyJtSJSzE71xwOaTbS01FJtJ2V2eE6BqN949j0vwnbzfYdMtLdWvGDjzJtvBx6jkYH4nPAr6ttLeO0tobaEERQosaAnOABgV8/wCo+F7rT/D3h3xDpdmRqumRRtNCkfzTpwfmA5yOc98E+le56JqK6tptvfJDNCJlyY5kKOhBwQQfcGiwJHifj9v+Lm+FB7J/6MNe8XsUU9rPDPjyZI2WTP8AdIwf0r52+Lr6jY+MdD1Wx02e8+yQh9scbEEhycEgHFP1fxz4p8QW0uk6X4VuoZLuIxNLIrDYGGGwSAB14YnimOxzvhllHwy8WQLI0tvHckRHPb5MH+Rx/jXQ+CtY+IMfh6wjsfDtncWSxAQTSTKrMnbILj+Qrcn8IP4e+GWo6fDDJNqE8QluFjy5Z9w4AHoBjj0zXpHgOGS38K6RFNG0ciWqBldcEHHcGgDw/wAMXOq3nxWWbWrJLK9+zsGhRtwAEeAc5PWuM1mB7zxD4ySC3Vri3Y3kc2BujEcg3Y+oYnj0FevfYb0fF/7WLSY2pteZyjbAPLx1xjrxWb4Y0K5uPHHi5bm3uIbW7glhExiIBDsOhPB4yRQBV8e6x/wkfhXwxZRmYXGqzxmSNRl2C/K3t94gjp0+uLfwPtUsbrxDaxklIrgKpPXALD+lc58MvDWrQ+LxHqkVz5GkxusLyRsqfeIG09DncWHqK6/4SWt5Z6x4hS5sbuFZpjJHLJCVRhuboT165oA92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jqAzGPrV6qN/8A6sfWgCzD/q1+lS1HD/q1+lSUAFFFFABRRRQAUUUUAFFFFABRRRQAUUUUAFFFFABRRRQAUUUUAFFFFABRRRQAUUUUAFFFFABRRRQAVzV9rptLs25068k9JETKn8a6WkYhQWYgADJJ7UAcQ/iWKYbZNGv2X0a3JFRjxbHGRGNH1FVHpBgDsK4vXPjFotjM8FhbT3zIxBkGEjP0PU/lW34N+Jek+J7wWAhltLopuVZiu1z3VSDyf50Acj4yW41jxJoWrQ2N4kdg3zo0DZb5s8fgO9ejL4tAX5NG1DnkjySK73FISACT0FAHCxeL0k5/sjUV9cwmkfxTHKMPot+4HIzBnn8aydB+JWk61cX8ENpextZQPPIXRSCqdcYJ5+tafgbxpbeMFvGt7WWAW7KP3hB3A5x0+lAEsPixXOP7F1JAPWDgU/8A4SuNuml37f8AbA/4V29FAHHL4oRgSdMvxzjBhPPOKRvFCAfLpl8xx90QmuyooA43/hJVOF/sq+wRz+64FEfiCGMYTSbxB6CAj+ldlRQByKeJQ2f+JZfjH/TE15x4rtptf8QaLqa2d5FFp8gd0aE7nwwbj8q91ooA5CPxGmONLvl78QGlPiSNhg6bfFSB/wAsDg5rrqKAONTxLEqAR6XfbOwWA4py+J4ySBpl/kdQICa7CigDkBrsE22T+zLpmU8ZgOV59xTZPE6KQDpWoH3+zmuxooA4mHxTFKu5dLvyPUQGpB4mU8nS74cckxdK7KigDkV8SxueNOvvUfuSart4hiaXedGvWdejmDn8Cea7aigDkf8AhJBn/kF3/OP+WJqYeIFOP+JffYJxnyTxXUUUAcw3iS0UkGC8yOCDbOP6U8+ILdRlrW9Uf7Vq4/pXSUUAcjN4lWOUoNM1B8dWEBH8+1JF4mVnIfTL+NAPvGAnn8K6+igDmB4igbIW0vTg4OLZ+P0pj+I41/5cL48f8+z8/pXVUUAcs3iKMLn+ztSJ9Bav/hTz4gQAn+z7884x9mb8+ldNRQBzcevxsSDY36nsDbMc/kKkj1uNutnejJx/x7se30roKKAOfOtoAf8ARLw+32d/8KRtcVSR9gvyM9fs7c10NFAHPHXIwu42OoADrm2YU9dajYZ+x3/TOPsz/l0reooAwBrUfezvR/27uf6U461EOfsl9jufsr8fpW7RQBhf21Du2/Zr3djOPsr5x+VRtr1uhw8F4pP/AE7v/hXQ0UAYP9tREgC1vTn/AKdn/wAKd/bMRAItb4g/9Or/AOFblFAGKdXiwCLa8YHuLZz/AEqsfENoP+WN3/4Dv/hXR0UAc7/b0RwVsr9gT1W2cj+VQR+IQ+f+JdejnHMRrqaKAMH+2o1Tc1pejnp9nb1+lMfX7ZFyYLzH/Xs/+FdDRQBzMfiK3kHy2t7n0+zOT+gofxFCiljY6hgd/srj+YrpqKAOdGvQlQ32S/HbBtX6+nSn/wBtR4BNpejPYW7n+QrfooA55dcRjj7BqC+7WzUp1tA2PsV+B6m1bn9K6CigDBOtIAv+hXvPXNuwxSyazHGcfZL0844t3/wrdooA51NftmGRBd4/693/AMKZ/wAJFac/uLzAxz9mfv07V0tFAHOHX7cdLe6/78N/hTH8SWcalmhu9o6n7O+B+ldNRQBxr+L9OjOGS6BBwc278fpSjxbY5wba/B4PNpJ/hXH+Ivitoei6jLYLBPeNFw8kG3aG7rknnFegeGvEOneJdPW+06UtGThkYAPG3ow7GgCkPFdgekF//wCAkn+FK3iuxX/lhff+Aj/4VN4t8S6f4V0yTUL9jtB2xxLjfIx7KD+f0rl5PiLp8fhSPxKbO6+zyTeSIht3bskeuMcUAdAfFungHMN+OOP9Dk5/Sm/8Jfp//PDUP/AOT/CvKU+OejnOdJvh9Cn+Ne2eHNYt9f0q31O2R0inBwsgwQQSCPzBoE2kZR8XaeP+WGof+Acn+FA8Xaef+WGof+Acn+FaniXWbfw9pF1qt0jvDbgErGMsSWCgfmRXi6fHDRiQG0u9XnrlDj9aBnqJ8aaKr7HluUO3J3WkowfT7vWpf+Ex0P8A5+pf/AWX/wCJqLxT4w0fw1YLd3s2XlTfDAgy8vToPx61j+EPiJovim7aztkmt7jGUjuAoMnBJxgnsCaAN2Xxfo6AETTuc9FtpP6rUCeM9JY4zcgept34/SqvjTxzo/g9reO/WeWacFlit0DMFH8RyQAM8dal8G+NNH8Wxv8AYS8dxGMyW8ygOBx8wwSCMnrQBqf8JRpIODPKO/NtL/8AE1WPi/R9pIlmJH8ItpMn/wAdrrsD0FGB6CgDlofFeky/dlnLYyVFrKSPyWpI/E2myOI91wrnqptpMj6/L710uB6UuKAOYk8T6bEwEjXCA5wWtpMH/wAdpv8AwlWkAlTNMGGcg2sueP8AgNdTgUmB6CgDmf8AhKdIJx9olJ68W0v/AMTTW8V6Mgy906jploJB/wCy11GB6CjaD2H5UAcwvivRWAK3bEE4GIJDz/3zSf8ACV6N/wA/Mv8A4DS//E11G0DsPyo2j0FAHLnxXow/5eZf/AaX/wCJqM+LtI3AebOVP8f2aTGfT7v+c11mB6Cs3WNTstGsZr+/mWG3iGWY9/QAdyfSgDGPi7RAwU3bhm6A28uT/wCO0v8Awl2ibwn2t955C/Z5M/8AoNefab8YvDd5cLDPBeWisQPNljUqPrtJI/Ku98U+LNG8M2a3V9OCZF3QxRYZ5Rx90enI5zigCQ+LtFBI+1SZHBxbS8f+O0h8XaKOt1L/AOAsv/xNcZ4b+Kvh7XL1LMpPZyyNtjNwqhWPpkE4z0r17A9BQByZ8X6IOt1L/wCAsv8A8TSHxjogHFzMee1rL/8AE1i+NPiDofhGaO2vBLcXTjJgt1DMg7FskAfz9q1fB/jDSPFkDvp7ss0YBlgkXDpn+Y9xQBKfGOhj/l6l/wDAWX/4mpU8V6O+dtxMcDJxay8D/vmuC8RfFvw7o961nEk1+8Zw72wUop9AxPP4V6B4X8SaZ4msftmnSHAOJIpAA8Z9GAJ/woAg/wCEv0bzDGZrgMDgf6LLyfTG3NWE8T6TIcJNMx64W1lP/stec3vxg8PWl5d2xtryUQPsV40UiQg4JGSOPrXofhDxFa+KNKXUrSKSJC7RlJAMgj6fhQAreKdIUlWuJQR1Btpf/iaYfFmjD/l5l/8AAaX/AOJrqcD0o2j0H5UAcufFmjAEm5kAHf7NL/8AE04eKdHJIFzJkckfZ5P/AImul2r6D8qXaPQUAcy/irRkGXunUe9vJ/8AE0HxVo463Mn/AIDS/wDxNdNtX0H5UbR6D8qAOaHinR2OBcyZ/wCveT/4mmL4s0RmCreEk9AIZD/7LXUbR6D8qTav90flQBzR8VaMASbtgAcHMEg5/wC+acPE+kEAi5kIPQi3k/8Aia6TaPQflRtHoKAOa/4SnRyARcyEHoRbyf8AxNJ/wlOjkZFzIe3FvJ/8TXTYHoKNo9BQBzP/AAlWj5I+0yccH/R5P/iaP+Eq0f8A5+ZP/AaX/wCJrpsD0FeVeL/iXpPhbUzptxaXc86oGYxKu0ZGQMkigDrf+Es0b/n5l/8AAaX/AOJpT4r0cdbmX/wGl/8Aiaw/BXjzTPF89xb2cFxDLCgcrMo5XOMggn1FehEKAScACgDlv+Et0csAJ5jwTkW0vGP+A0o8VaaysVF42Djizl55x/d9q881L4w+H7K+ntI7W8uBC2wyxqoViOuMkHHvXo03ifSIdA/4SBrkHTym9XA5Y5xtA/vZ4x60AQnxVYj/AJYX3/gK/wDhSt4q08YxFetkZ4tJOPb7tecad8Z/D91cpDcWt5aoxA811UqDkDnBzjv+Fen+I/EmmeHNPW/1CfELkLGIxuaQnn5R345oAYniWxbP7q8GPW1k/wAKcfEliFZil2NvrbPz+lcJ4f8Aitous6lDYGC4tGmO1JJyoXd2BIPGf517BigDk4/FenSNhBcsM4yLd8fyqf8A4SOyyQI7o+n+jPz+ldJgelLQBy8niewjLZS6+UZ/49n6flTl8T6W4JWSYgHH/HvJz6n7tdNgUmB6UAcyfEllkgRXhx3+zPz+lKPEll/zxvP/AAGf/CumooA5k+JLMf8ALG8/8Bn/AMKafEtn2gvT9LV/8K6iigDlF8UWTHAtr/OM4NnIOMZz09Ksf8JBbc/6NfcDJ/0STp+XvXR0UAc03iOzXrDej/t1f/Con8UWSMVMF9kHH/HpJ/hXVUUAcwnifTGAy10rZxtNpLnPXsvpzSN4q0hcZnn5GR/okvpn+76V1GBVe6nhtIJLi4dY4YlLO56ACgDnW8U6aCQq3rYGciyl/LlaaPFenkH9zfDA/wCfOTn9K81X406Abzyfsd79n37fP2rjH97bnOP1x27V69qWs6fpmltqt1colkqBxJnO4Hpj1J7CgDKHizTipPlX2fT7FLn/ANB/zikHiywP/LC//wDAST/CvO9L+M3h+8u47ea2u7VHIXzZApVSSBzg8DnOfau68a+NNM8I2kE94JJZLg4hhiA3OBjJyeABkfmKALaeK7F84gvuPW1f/CnnxRZf88L3/wABX/wrkvCHxO0bxNqI05IZ7W4cZiE2MSHuAQeuK9XoA5A+LdOU4aO8UnJGbVx/Skt/F+lzkhftAx1zbv8A4Vzni/4l6J4YvxYSpNd3AGZVt9p8v0DEkc+1dJ4R8W6R4stnm02Rt0ePMhlAWRM9MgE8e9Am0vmJJ4v0tFViLr5u32Z+P09xTh4u0sjJNyoxn5raQfh0+h/GpPFnifTfC+nm9vWLEnbHDHgvIfYE9upP/wBYVc8Pa1a67o9vq9urRwTKzYkABXaSDn8QaBlIeKtOY/It0y5xuFs5H8qsHxHYBSdt0SOwtZOf/Ha8zv8A4yeHrO+mtUt7u4jjfaLiEKUb1IyQcfzr2LTr+11O0jvLKZZreUEpIvQ4OD+oNAFtGDqrDOCMjIp1FFABRRRQAUUUUAFFFFABRRRQAUUUUAFFFFABRRRQAUUUUAFFFFABRRRQAUUUUAFFFFABRRRQAVRvziIfWr1Ub7/Vj60AWof9Wv0qSo4v9Wv0qSgAooooAKKKKACiiigAooooAKKKKACiiigAooooAKKKKACiiigAooooAKKKKACiiigAooooAKKKKACuU8czPb+FtXkjYqwtZMEe4xXV1ma1Zf2lpd7YhlU3EDxBmGQpKkA/geaAPD/gPpdlLod1fS28ck0s+wmRA2Ao4xkcdTXcz/DzQ5PEVvrkPmWs0LLIILfakbOpyCQB37+teE+D/FN/8N5r/StW02eWIy5QDKjcMglSRyp4Of8AGtrwtca9438bx67As9jp8TKzlWbY0a8bM9GJxz+NAGZ4y8aat4m8Tf2Ro2qf2dZxSmOOZZmiDkA5ZmHOODgdOlbvw38Y6rZeJP8AhG9Y1JdQhd2jjuPM83951GHPJB6c9CccdvMfEOl23h/xpeJrunzvpzXEkiRwHy98bElSp6YGRwDxjHau7+Esem3vi2aSw0RxaR7nhuJXZmgGOjc7ST29Mnr1oFfU574cp5eo+KXJJA0644Bx/EO9ZngvxhJ4T0PVoLeJje3rKsEh4EYAYF/qM8CtL4eEm98Vk9TptwT+dZ3hPwqfEfh7WbyOWX7Tp+14Y1GQ4wSwx64HFAz2vT59d8G+C9R1nxBq0st/Ip+zQTyeYI2b7o75YnnHIAH1rxi18S+Mp7abxKPEahUnBNq10Oe3EPTbz06nrg9a7XT9Sk8c/Dm+0dgX1TTFEsKKSzyomMHGOTglceuK8j0K98OW2myQ6ho11dar5mEKzFEK9gQDkHORwKAPZPiN4vv73wt4e1vSrye2MjvFc+TJtxLtGVIHUcMR7YPeuP1K6+IK6FaeJrjWLpLIFRHsuNpI6KzIMBgSB1yTnnrWj8SNPOjeDtBsxZGx+0XEtxJbNIXKNgAcnnoeR6mu78YAr8IrIHH+qtzwc9xSSElY881fW/Hj6PZ+KptVeGzlfy4kgk8vuwyyAAHlTyc9RX1Z4Z1BtV0TT79wRJPbo78Y+bHP65rwDxbcLcfCTRpFDAbo1wwxyu4H9RXtvgH/AJFTR/8Ar1T+VMZ11FFFABRRRQAUUUUAFFFFABRRRQAUUUUAFFFFABRRRQAUUUUAFFFFABRRRQAUUUUAFFFFABRRRQAUUUUAFFFFABRRRQAUUUUAFFFFABRRRQAUUUUAFFFFABRRRQAUUUUAFFFFABRRRQB4f400fRPBlpda9a6ML26unaF0mlJQBwSzEHtwRx61lfAiOzttH1C+a9XzC2ZYs8RIoPJ+vJ+mKxJPinq2g6/e2ev2bzWYZ1SPyRHIFz8p5xkEetc18O/C+q+IbbXbmAi2t7qBoY3lYhWcyKx6dQApBOO+PWgDE8X6le+M7/VddVmGlaeFEKyq2zBKoAOMbiW3c/0497+D9ja3ngW1gvLaG5i8+Rtk0Ydc7jzg14n4q+HfiTwzoNxdyatC+nxlfOghmkAO5goO0gA8kV6d8DrW70/w9farc3mbCQExQglvL2bt7Y6c+goA5T4jR6frXinTvC+g6bZRukwW4khtwhDfxAsoztVeTx/KvqHTbG302ygsrWMRwQIERR2A/mffvXzd8FoG1bxLq2u3L+bKA2GIx8ztknHbgEfjX09QB4H+0JfS23h2yt0OEnuh5nuFUkD88H8BXlvhLxVZ6KNP0/XvCNh9ndRm7ltAJXUk4clh8wGfyr2P4y6zrmh2dld6b5RtGZkuA8IfB42k5GAOD+OK8R8f+NF8cjSbPTtOmS5iODwCzOQAAuOcdfSgDqfiCg1v4kaVpzbDaf6PGikYXyyQx498n9Kj8eCLQ/ibpsunwR2+TbsVjUKpJbaeB6jimfFCxn8P+J9F1yeIvDiBnCno8WMqD9BVJb9fiJ8R7Ka3glhto2XBHLbI8tuPYZP8wOtAGJqWrRWvxE1O/wBStjqgguZliglO4ZBIQd+F449u1ewfCW48OXusXt1p1jPY6k8BMkG/dCELKTs44GccV51fXh8FfEy51HWLRpomklmi8sAko+4Iy54yOh9wa2fhWZ9Z8d3usWds8On7pnclTtAcnauem7JBx7HFAH1XRRRQAUUUUAFFFFABRRRQAUUUUAFcT4z8H2Xi6K2ivbm5hSBiyiBgMk8c5Brtq8q+LXi6bwroqfYyBe3bmONiM7Bjlh2z0/OgDx/4q2mi2aaR4Z0O3jkvrX5ZWjQGQ5AADEAZYnk/0zXruv8Aw5sfEq6bNqV1dRSWlqkPlxMu3jk5yD+npXzj4C8VaP4bvJ9Q1HT59R1MuSk4lBC56nnq2c8+9eqfF3x5NHpGn2OmO0L6nbJcTEH50iYcJ7Zzzg9vegDmvF0Oka74z0rS/DFpGv2d1inltowFOGGTx1CgH5v8K+txwK+Nfhv440Pw0kUCaNPNqFwwSW5Mi9zjAGOBX2UORQB8e+E7W31r4ragNRgiu4muLomK4QSLgFtow3pgY+laPw8EOifFO/06BD5UzTwJjgIB8/QYGPkxisqzvU8E/Eq/utWimEPnTOpRMllfcVYA9RzXQ/Ca1m13xrqPiB1YwRmR1kKj77nAHsdpPSgDz/SdStfBXijVTqFra6mHjkiUwusiqzEHPP0II4P9fTfgzafZbDWNeaeMRLE6GJDl1wN2T6dOK4DwXq+l+HNY1ka9ZyCeSJ442eIkoxOcFT0zxz/Q10vwhtdXlttfvLCLbutSkLOAUaTOQuD14z27+9AHnfhbVI9Mu7vULjQI9XhYHLXCFljycliMEZ+tfX3w+1TSNV0NJtHtY7OIOwktkABjfPfHXIwc+leFaB8UrOx8O3ml3+meXfKXjEdtEkUR3Eg8LjBHOfX1rtvgPpd1aaPeX06bYruUGHPVgoILfTJx+BoA93ooooAKKKKACiiigAooooAKKKKACiiigAJwK+GPEGsNq3j+61OLTf7VjinO21ZC6yIg2jgDpxnp35r7mPQ4r5YsfHtz4W8T6lH4k0tDKAVWS3tkWX73B3cblIJ7+lAHo3wu8S6Nrz3KWmiWumX8aZkFvEoDpn+8AO+ODW98VtSk0vwbqU0RYSSKsKlTjG9gp/QmvI/gvaT6j4l1PXVgeGzIk2EjgszZ2g+wr3Px1oza/wCG7/TkC+bIgaPIz8ykMP5Y/GgD468PeINIsvD82nXfh9roTyZubsNtcYIKhGx8vT9TXpnxA/s+b4Z6TJoMM/2D7WWMbszNFw5bdzxhvw5z6Vx+k+OLCw8DXfht9MkN7KHQyjAVstkFs85H07Dp1rvNEGu+D/ho9/b2sc0lzcmWSGeJm8u3K7clfcgH0w1AHnfiTXfD914E0WwtYY/7VtnIkAQhkGCWO7GCCccZ/lXUfFeaWbQvBlmX+SS0R2JGSWKIM/qa4nWNa0jXNIs9P0vw9FbavJKvnyQxDDnBGE5yMnBx0616p8YfD93D4V0C4SBnk02JIbh0OQg2KMkdMZHX396AKHxm0ay0e08PGyhSKdB5JmQYLBQuCfU5yc9ea+mNKkebT7SWRtzvCjMT3JUZr5J8ReJ5PiBLoOl2tjJHJCyiU9cucAkdcKMdTX1/bQpbQRQR52RoEXPXAGKAJqKKKACiiigAooooAKKKKACiiigAooooAKzNZ0y21mwm0+8DNbzABwjFSQCD1H0rTriviBPrdt4euLjQG23sRVziMOxQH5toIIJ/pnvQB89/FXStG8OQ2Ggafp6o7n7Q99IN0mCWUKWA6cdOnHTPNXvi2FsfCPhbTI5o7mLazfaIuVbaoHHsd5/KsLW/iXNrnhQ6Hf6ebjVJHCm4ZVwfm4IUAYbHHHv9K3PFfhvU4vhfoZntn+0WDvJMjKd8cbsxGR1GAVyO34UAcheeJPDt7Fo1hc+GprawtUAWWOUJJLnrk7eVzz1659a+n9Y8IeH/ABBDYXN1bNcR2kIEGJGAZMAgH16frXzD4y8V2nizS9F0+x0+aO8tFCMAgIclQCFwc9R6V6d8QfEPinwcmhyWcoXTjbIksbQof3igAqxIJHbHTvQBwfg68j1b4jW2o3SW2kqZAY7fYyBzs2KqDGMk4POOp+lfZFfGniTX5PiF4n0tdI06SCVNqhs5cnOSxI6BfX/9VfZQGABQB8Xx3NloPxNvrjxHbt9lS4nIEkO4FWDBG29wQR61pfCXVrZPiDcJYwGGz1DzUjjB4RQC44/4D+Ga2vGnitLHxfPaeKPD9jeWkGRC6w5lMR5TDEgEc89RnOMVF8FbH+1vE99rv2AW1rCjeQqKQiuxxhT3wu4fjQBzHivwFrGlaFeazrN8fNjmCQwLIZAQzYJJPTtx+dep6ReyW3wXa4g+R/s0yfnKyk8Y7E1v/HFyngu4wud08QPXj5vp/Os7wzpd1rXwjh09WAnmt5AmRnIErFRx6gAUAcZ8L/Duk6l4E1a5ubGCS6cSqJ3QM6YTgqT93BPauj/Z/vp59I1G0kbMVvMpjHpuByPzFeSeD/HzeGvDWqaI9nKLqXd5Eg42Fhgls+nUV718FtAudF0CWe8iaKe8l8wI67WCAYXP6n8aAPYaKKKACiiigAooooAKKKKACiiigAooooAKKKKACiiigAooooAKKKKACiiigAooooAKKKKACiiigAqlff6sfWrtUr7iMfWgCzF/q1+lSVHF/q1+lSUAFFFFABRRRQAUUUUAFFFFABRRRQAUUUUAFFFFABRRRQAUUUUAFFFFABRRRQAUUUUAFFFFABRRRQA13WNGdjhVGSfQVzH/AAlmh/8AQQj/ACb/AArp3UOrIwyrDBHtXJL4O0NQNtq4x1InkGfrhqAILrxH4Yujtup7aXb082EsPwyKmt/FXh6NRDDeRRooyFWJlUZ59Md6QeDdDyC9rJIQMZedyT+tTt4T0ViCbMnAx/rX/wAaAKV74i8LXSg3c9pOF5HmQl8fTIqK18UeFbPettcW8IP3hFAyg4HstXv+EQ0X5P8ARnwnbzn5Pr1+vSnf8IhoX/Pj/wCRn/8AiqAM2LxL4Tt2mMU1rGWGJCkBG4enC81Lb+JPCtkrC2uLSFXI3CKErn64FXP+EQ0QEbbMr6gSvz+tDeENDbGbM8HIxNIOf++qaAo2uveEbBi9rNY27MMFooNhI9OFquuseCxKZgdOEpbcXFsM565zt61cXwRoan5IJV6HiZuo79amj8HaOgCmKZkGPlaZiP50gIbrxB4XvsLdzWs4Q/L50JYD6ZFFx4k8LyQJbzXNo8C42xvESox0wMYq2/hLSDjbDLHgY+Wd+n4moV8GaIGy1s78Y+aVv6GgCG48R+FZIFt57m0eAfdjeIlRj2xirUXirw7FEEivoVjQcKiMAB7ACqkngXQXOfs0g9hK3+NWE8GaEhU/ZGJXv5zj8eDQCJl8XaG2cX6jH95GH8xUn/CVaJx/p6HJxwrH+lNbwpozYP2RgwGFPnPkfTml/wCEU0XG37GcennP/wDFe5oBeYp8V6GP+YjH+Tf4Un/CV6F/0EY/yb/Coz4Q0TaVWzKg+kz/AONMHg/R/kBimYIcgGd8fzoFcnbxXoa4zqEfP+y3+FL/AMJVof8A0EY/yb/CopPCOiuAPsrhR2Ez4/n7moh4M0MEn7Ixzngyvx+tAyz/AMJXof8A0EY/yb/CkHizQyR/p6jPrG4/pVc+DdFIjH2eUBDkATv6/X+VWh4V0YDAtWGDkfv5OD6/eoEhf+Ep0Xtfx/kf8KT/AISvQ/8AoIx/k3+FJ/wiuj42m2cr2BnkwOMf3qrHwbomci2cewlb/GgbLH/CW6F/0EYvyb/CgeLNDI/5CEf4q3+FRx+EdFjO77M7MOjGZwR27GgeENDDKy2RBBzxM/8AjQA5vF2hKcfbwT7Ruf5Cox4x0FiAL4c+sTj/ANlqT/hEdD/58f8AyK//AMVTR4P0Ef8ALj/5Gf8A+KoAnPirRACTfpxn+Bv8OaQeKtEIz/aCD6qw/pSnwvpBIJtnyDn/AF8nXpn71Q/8IhoqkFLV0wc/LM/P60hXHnxboQI/4mMfP+y3+FMHi/Qif+P4D6xP/hS/8IjoX/Pj/wCRX/8AiqkHhXRgMfY+PTzX/wAaYyNvF2hKf+P9f+/b+mfSmDxjoBUEX4wf+mT/APxNTHwropGDZkjj/ls/bp/FQPCmiDpZf+RX/wAaELUh/wCEx0H/AJ//APyDJ/8AE00eM9BP/L9/5Bf/AOJqX/hEdC/58f8AyK//AMVSL4Q0Jelj/wCRn/8AiqBiL4x0EsF+3gE+sTj+lSN4s0RMZvuv/TJz/Sk/4RLQ/wDnx/8AIr//ABVOHhTRQMfYzj3mc/8As1ADf+Es0Xtef+Qn/wAKavi/Q2zi+/8AIT//ABNPPhPRCf8AjyP/AH+f/wCKpreEdDZizWRJPUmaQ/8As1ABJ4u0OPG++xnp+6f/AOJqJPGegNnF/wBP+mMn/wATUreEdDbrY/8AkV//AIqmf8IdoP8Az4f+RpP/AIqgAPjHQR1v/wDyDJ/8TUkfizRZF3JeZXOM+U/+FKfCeiHrZf8AkV/8aevhbRlzizxn/pq/+NAER8XaGCR9uHHpE5/pTx4r0Q/8vv8A5Cf/AApv/CJaH/z4/wDkV/8A4qj/AIRLQ/8Anx/8iv8A/FUAB8W6GP8Al+/8hP8A/E1G3jHQV633/kF//iakPhLRCebIn/ts/wD8VSf8IjoX/Pj/AORX/wDiqABvF2hr1vv/ACE//wATS/8ACXaFnB1BOuPut6Z9KUeEtEXpZf8AkV/8aYfCGhNjNkTgYGZ5Dgf99UAPPi3Qwf8AkIIfojH+lRHxjoI/5iCn6Ruf6VKfCeiH/ly/8iv/AI0z/hENCIx9hOOuPOk/+KoAU+LtDAJ+3rwccRv/AIVGvjLQCwX+0ACemYnA/PbUv/CJaH/z4/8AkV//AIqk/wCER0MnJsie3Mz/APxVADW8YaCrBTfjJ6fun/wpg8Z6ASB9vAJ6Zif/AOJqb/hE9EyD9iOR0PnPx/49Tj4U0U4zZ9On71/8aAG/8JbofH+nA5GeI3P9Kik8Z6BGMvqAAz/zyf8A+Jqx/wAIto3H+h9On71/8aiPhDQmZHNj8yHKnzn4P/fVADB4y0E/8v3/AJBf/wCJp3/CYaF/z/f+Qn/+Jp//AAiWh/8APj/5Ff8A+Kpv/CIaFgf6AOP+mr//ABVADT4w0If8v3/kJ/8A4mlfxhoKY3X+M/8ATF//AImpR4U0Uf8ALl/5Ff8AxoTwpoiZ22WM/wDTV/8AGgCv/wAJnoGD/p44/wCmT/8AxNT/APCWaHkf6cvIz/q3/wAKiXwdoK9LD/yNJ/8AFVJ/wiWiZ/48j/3+f/4qgBT4t0JRzqMf4K3+FNXxdoTEgahHkf7Lf4Uh8H6Ef+XH/wAjP/8AFVB/whPh/czGxJLHJzNJ/wDFf5zQBVu/EvhK4YPdXFnKw4BkhLn/ANBqZPGXhm2jWOK/iVB0WOJsD8AvFH/CC+G/+gd/5Hk/+Kp58D+HT/zD/wDyNJ/8VS2FsQz+NPC80bRzX0ckZxlWgdge442//qpU8YeF4I/JjvIlj5+RIH2+/AXFPHgfw8FIFicnPPnPkfrSP4F8PMRiyZcA9Jn/AKmmMLXxR4Yg3fZriKLPXy7Z1z+S1KvjXw83TUP/ACDJ/wDE00eCPDwORYHHp50n/wAVSjwT4fGf9BJye8z8f+PUAQzeNPDEyGOW+V0bqrW8hB/DbVS38U+DonDwS26OOjJZuCP/AB2rcngTw87ZFm6jGMCZ/wA+TVdfh94eGf8ARpef+mzf40CH3HjLwpdqIri8ilQnhZbZyufXlcUtp4j8I2e6W1ns4Cy8mKAqSOuOFz+FNPw/8PE8W0g47TN/jTD8PfDx/wCXeX/v81Aya68TeEbsqbm6s5ivCmSEtj8xU1r4q8L26+VbXttEnJ2xxFR+gxVT/hX3h8/8u8v/AH+alX4feH1zi3l5/wCmzUAap8X6AOupxf8AfLf4UN4v0BcbtTiGf9lv8Kzj4D0InPlT5zuz57dfXr1p8ngbRJMb4p2x/enY/wBaAL3/AAl+gY41KM/RW/woHi/QCAf7SjAPqrD+lUV8C6EibVgmHOcidx/X2H5VP/whmijG2GUEMWB89zjJz3NAFr/hLNC/6CMX5N/hSHxboI66lF+Tf4VnnwNohzmKc54OZm55z6+vNPPgrSD/AM/X/gS/+NAF0eLdBPTUovyb/Clk8WaFHjfqMYz04b/Cs7/hBtEAAEc4A7CdvXPr60sngjRpBh0uGGMczsf6+woAvL4u0F87dSiOPZv8KT/hL9A/6CcX/fLf4VQPgXRGGGinYZJ5mY9eveo28A6AzMxt5ck5P75j/WgDQ/4TLw/v2/2lHnGfuNj88VTvfEXhO+VReXFnOFJ2iaAtj1xlaE8C6Isgk8u4LYxk3D8j0znpTpvA+iTMWkinbkkbp3OPzNAjNbVPAkfVNLXP/TqP/iakk1rwRMQZG01yqhQWtgcADAH3egFTy+ANBlTY0U+3ptE7Y9fWoU+HXh1M4tpef+mzf40DGpq3gdDlBpikc5FqB/7LW0PGPh89NTi/75b/AArJPw88PksTDOS33j57c9+eaD8O/DzdbeX/AL/N/jQBcuNe8K3rh557Od1GA0kO4genIp8PijwzZq8cF3BCgO4rHCygnHXgcms5Ph14dTO23l5/6bN/jUv/AAr/AMP/APPvL/39agAn8SeELiXfPJbSSMcbpLRiT25JWrNt4v8ADMSeXBdpGg/hS3dR+W2oz4E0I9YJf+/rVEvw+8PLnNrIcjHMzce/WhgxJde8HyOzyG0d2O5mNoSSTzknb1q5H4z8NxoEjvgqqMBVgkAH/jtQL4D0FCxSCZAwwQJm6enWj/hA9Cyx8qfLfePnNz9eaV9AZcXxn4fY8agPxhcf+y1IfGGgDrqcX/fLf4Vn/wDCB6CG3Lbyqc5GJm4/Wm/8IDoOSTBMSTkkzNz+tMDWHivQj/zEY/yb/Cpm8S6OvW+jH4H/AArDbwHo5IKG5QA5AEvQ+35VYbwbpzqVaW5Knt5n40AXf+Es0L/oIxfk3+FP/wCEp0MsV/tGHIz6/wCFY48CaOsvmobhWzk4lPP49amXwXpqtuEt0G9fMoA0B4r0I/8AMRj/ACb/AAp48U6Gcf8AEzg596yT4H0khxuufnxn971PrTH8C6U6bWlvc9m+0HI/pQDNQeLtBPTUovyb/Cl/4SzQv+gjF+Tf4VnxeB9Gi+6LnPr9obv170r+CdHfGftXH/Ty/wDjQCLY8ZeHm6anEf8AgLf4VMPFehEZGpRY+h/wrFb4feH2JLQTEk5JMzc/rU//AAguin+C4/GdvXPr60Aap8UaIP8AmIR/kf8ACsq78QeErp1e6nspnAwGlh3ED05FK3gbRXDBkuCGOSDO3P60h8C6GyqphmKr0BmbA/WgCxb+KfDcCCK3vYI0zwscZAH5Cnf8Jn4fwD/aAwf+mL//ABNVv+EF0PJPkyknkkysc1PH4L0JFVfsrsFzgNM/+NAGYfEXg0uXJtd5OS32Nsk+v3Kvv418NlCj34KsMFTBIQR6fdpG8DaA7Za0cj085/X6/hTpvA/h+Uc2TD0Imfj9aBIpw+J/CETh4ZbdHXoy2jAj/wAdq4/jTw5IpR74MrDBBgkII/75qQ+C/D5/5h//AJGk/wDiqVfBfh9emn/+RpP/AIqgZTh8UeFLZwYZ4Inbjctsy/rtq+PGOgH/AJiKj/ejcfzFMbwZoJUgWRGRjImf/wCKqB/A+hsCot5VU9VWZsHnvzQBf/4SzQv+gjF+Tf4UHxZoQ/5iMX5N/hWa3gXQ2LEwzZbr++bn6808+CNF2BBHOqYxtE74P60AWV8ZeHnBI1SHgc8N/hT18X6A3TUoj+Df4VRk8DaJJu3Rznd97M7c/XmhfA+jKSQLoEnJ/wBIfn9aALx8X6AP+YlF/wB8t/hTf+Ex8P441OM/RWP9KqHwPojspkiuJApyA1w+M+vWhfAvh8bt1m7sTks0z5/nSAsN408PqedQH4Quf/ZacPGOgn/l+/8AIL//ABNNfwboTrt+xEDnGJn4J79aP+EM0DaF+wnA/wCm0n/xVMVxB408Pn/mIf8AkGT/AOJp/wDwmOg/8/8A/wCQZP8A4mkPg3QCSTYkk8kmaTn/AMep7eENCbrY/wDkV/8A4qgYxvGegL1v/wDyDJ/8TUp8XaCP+YlF+Tf4VRl8DaDIR/orrj0lb+pqVfBWgqSfsjEZPBlf/GgB/wDwmnh7bu/tFce0T56Z6YpG8aeHx1v+v/TGT/4moJPAvh6QgtZMTu3E+e+T7Hml/wCEG8P7wwsmAH8PnPg/rmgCoviTweG3K9sGznItGzn/AL5q8/jTw46lXvwVYYIMEhBH/fNO/wCEK8P5z9gOPTzn/wDiqUeCvDy9NP8A/I0n/wAVQBmxeKPB8Lh4pbdHHRltHBH47aty+MfDFyhjlvElTur27kfkVpzeB/DxUhbEqT3Ez5/U0/8A4Qnw/kH7AcennSf/ABVAFW38UeE4GLwXFvE3TK27Ief+A1of8JjoGGP9ooQp5wjH+nNVZfA2gSKqtaP8owD5z+v1/wA5qN/AeguBm3k4/wCmrf40AR3XiXwjdurXM1tM4AUNLbMxAPPUr0/lViDxb4WtYxFBf20UY5CxxlR+QFM/4QTQNuPsr59fObP86jPgDQCCPImwRg4mbn9aARbu/E/hm5iMV1eW00ROSkkZYH8CKIPFnhqCNYob+3jjXhURCoH0AFUh8P8AQQoTyp9oGAvntj19acPAWhDP7qc5GDmdjnnPr680AMn8ReDmmMsslm8rfMXNsWJx6nbWkvjHQGUFb8EH0ifj8NvFZ58AeH2OXt5nOD96dj/X1OavweDdDhhMK2shQ8EG4kwec9N2KAOshkSaNJEOUcAqcYyKkqOKNYo1jXO1RgZYk/makoAKKKKACiiigAooooAKKKKACiiigAooooAKKKKACiiigAooooAKKKKACiiigAooooAKKKKACqN//qx9avVSv/8AVj60AWov9Wv0p9Rxf6tfpU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DUP9UPrV+qN/8A6sfWgC1D/q1+lSVHD/q1+l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NQPyLx3q/WfqH3F+tAFyH/Vr9KkqOH/Vr9Kk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tROET61o1n6hjaufWgC5FzGv0qSo4v9Wv0q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rP1Don41oVnaicKn1NAF2L/AFa/SpKjh5jX6VJ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n34yq/WtCqF90WgC3EMRr9KkpkX3F+lP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o3vRavVRvfurQBbj+4v0p9Mi+4v0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K96LV2qN70X60AXI/uL9KdTU+4PpT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N70Wr1UL7on1oAup90fSnUyP7i/Sn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rwZC/WrtUrzov1oAtp90fSnU1Puin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rwZC/WrtUrv+GgC2n3R9KdTV+6Kd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TuxnbVyqV2cbaALi/dFLSL0H0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d3jK1cqnddVoAtr0FLSL0F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Uueq1bqnc9VoAtjoKWkHQ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O6Ygjgn6Vcqnc/eWgGWkOQOCKdSDoKWgE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rr7y1dqldfeWgC4OgpaQdB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U7n7y1cqnc43JmgC2OgpaQdKWgAooooAKKKKACiiigAooooAKKKKACiiigAooooAKKKKACiiigAooooAKKKKACiiigAooooAKKKKACiiigAooooAKKKKACiiigAooooAKKKKACiiigAooooAKKKKACiiigAooooAKKKKACiiigAooooAKKKKACiiigAooooAKKKKACiiigAooooAKKKKACiiigAooooAKKKKACiiigAooooAKKKKACiiigAooooAKKKKACiiigAooooAKKKKACiiigAooprsEUs3QDJoAdRXCnx74bEip/aHXPzeU+B9eKsQ+N/Dkylk1SPA67kdT+orreDxCV/ZTt/hZzRxdCXw1Iv0aOyorhj488NqzBtRwBjB8lyD9MCpT438ObmH9pp8oBOI3PX045oeDxC/5dT/8BYvrlD/n7D70dpRmuFHjzw2XCjUeuefJcAfmtSS+N/DkQUf2khz0Cxuf6Ung8Qnb2U7v+6yliaL2qR+9HbUV5/8A8J94cBjH21jvPJ8pvl+vFW28beHN+P7VT0/1b4/PFP6liF/y6n/4CxPFUUrupG3e6O1pM+tVLKaG7t0uLeXzYZMsr+ozVkA1ytNOz0aOhO+o/NAOaTFKBikMKKKKACiiigAooooAKKKKACiiigAooooAKKKKACiiigAooooAKKKKACiiigAooooAKKKKACiiigAooooAKKKKACiiigAooooAKKKKACiiigAooooAKKKKACiiigAooooAKKKKACiiigAooooAKKKKACiiigAooooAKKKKACiiigAooooAKKKKACiiigAooooAKKKKACiiigAooooAKKKKACiiigAooooAKKKKACiiigAooooAKKKKACiiigAqpcjLLVuqN2wDpzigC6OgpaQdBS0AFFFFABRRRQAUUUUAFFFFABRRRQAUUUUAFFFFABRRRQAUUUUAFFFFABRRRQAUUUUAFFFFABRRRQAUUUUAFFFFABRRRQAUUUUAFFFFABRRRQAUUUUAFFFFABRRRQAUUUUAFFFFABRRRQAUUUUAFFFFABRRRQAUUUUAFFFFABRRRQAUUUUAFFFFABRRRQAUUUUAFFFFABRRRQAUUUUAFFFFABRRRQAUUUUAFFFFABRRRQAUUUUAFFFFABRRRQAUUUUAFVNQ/wCPK5/65N/I1boIBBBGQaAPixrK5a5RDG0YlcJlhwCTVqGyFobmW6i82CGY2uVOPnwcH8MV7b4m8Sroev21jeadZGzfa6vt3FVyRu6cH2x+NekDTtNmTeLK1dZDvz5SncT36V9nPNlGMZyptRlezTTvt5ny/wBRlUcowmuZNcyaa+662PlqHQnj1K0sbxxF9oyEdHDY6dav6t4c+zXUNtGZHllC4bb8ud2Ovp7+tfQWmrp+pPdk6XCn2adoAzRLlsAZxx+FctpniHS9S8SrpUOlopiDjzWUAhl6jH1HWnHNHOV1CVox5pWS2tfvsZTy9wivfV5Ssnd77bJHnOkeGba+tJJXtnxFId0gmxwByPoMVhXGgwxRJNcTyRRsNwAXJIPKn05B9a9tbxFoo17+wZLIR7W8tJNmF8w/w4A7+vvXSahYaNYWMs91axLbQqS2VzgZzwPrWLzWUGnOMlGWsdFsbxy92apzV1pLX/gHz9rGhaba6SNRtUuFSb5YxJgnOOv864hIJWKjyn/eLlMj7w/rX0ZoE2m+IYJpIdBRoEkYIWAVenHU9fcDjNa8Nzpo1Kz0mbSI4pijeWJI1OwAE/KcEEdeQfwroWZ8smnCba1adk0rXuZxwMnDSUddnrZu9rXsaXgxDH4c01SMEQjiumqOKNIY1jjUKijCqBwBUlfH16iqVJyW0pN/efTUouEIxe6SQUUUViaBRRRQAUUUUAFFFFABRRRQAUUUUAFFFFABRRRQAUUUUAFFFFABUUs0UKl5ZERR1LMAKWaRYYnlb7qKWP0FeX21gutWk/iLVl88Kjva2rHEaKB3x1ziumhRU+aUpcsI7u13foku7MK1Vwsox5pPZbadW/JHpNve2lyxWC5hlYdRHIGx+VW65C10uHVdPEl3b2aSS4kjltBgqcZB3eoP4VqaJcSvFLa3LF7m1fy3cjG8dVb8RinUoKKdpXcfiXb5ptE06zla8bJ7Pv8AekbdFFFcp0hRRRQAUUUUAFFFFABRRRQAUUUUAFFFFABRRRQAUUUUAFFFFABRRRQAUUUUAFFFFABRRRQAUUUUAFFFFABRRRQAUUUUAFFFFABRRRQAUUUUAFFFFABRRRQAUUUUAFFFFABRRRQAUUUUAFFFFAHM+JvE2meGYIZtSlZFmfYgRCxPqcegqTRvEuj63LJDpt9HcSRruZVBGBnGeRXi/wAT/t17420a0t9KGo+TAzxW0p/dysc5JzxgYXPrjFdl4C1y1uNRudKuPD0Oj6vFHvkWKJVV0z2I57g9/WgD1iiiigAooooAKKKKACiiigAooooAKKKKACiiigAqjdDLp0q9VK6PzpxQBcHQUtIOgpaACiiigAooooAKKKKACiiigAooooAKKKKACiiigAooooAKKKKACiiigAooooAKKKKACiiigAooooAKKKKACiiigAooooAKKKKACiiigAooooAKKKKACiiigAooooAKKKKACiiigAooooAKKKKACiiigAooooAKKKKACiiigAooooAKKKKACiiigAooooAKKKKACiiigAooooAKKKKACiiigAooooAKKKKACiiigAooooAKKKKADPOKKKKACiiigAooooAKKKKAPM/Gfh5fEE11sY/abW2RogB1JLnb+OBXKfD7xX/Z8v8AYOqOIwjskcjtwhH8JJ6DrivWoZUbXrqMZ3LaxFuOPvPXkfxP8L+SX1myi+R2BuQv8Jz978cjNe9gasakPq1X4ZL3H2f9f5Hk4mE6bdanun7y7o9W8OvDIl+8BDRteSHcOhPGSD3rxbwMqHx5cktyDNtHqc/4Zr1L4bIg8KWO0Abg+7GeTvI7/SvN/BVs0fju7V/+WZmK59M4reglCeKhe/LTcdetla5lXbccO3o5TT+/WxNDbReIfHU9xvAitpBI3mADOzA/EcCrvxhv5dtppwIWFv3znuTyAP51nfFa1gg1S2mtlZLmePMmzjdzgH9P0p/xJ0+8m0vSdQUFljt1WZicYOMjI/OuiEVUWEqOXuL3UnpZpd/loYuXs3iIWvLdtdU3t9x6/wCF7SOx0PT7eIfKsCk+5IyT+JJNaEttDcXFvc4QyQM21upAIII/lWX4auo9S0Gykjc4aBUYqcFWAwf1FePeHnuf+E+lge7uDELiUEBsBtobGQOPSvIeHlVrYj3rSjzN+eup6PtlTp0fdupOMV89j6DoozXk/ifWL211+SI3UltZw2wcBVB3knBIGRnGffp0rhw9CVaXLG2zf3HTXrqlHmabu7aHrFFeX+Jda1CK70GHSLkStdK2TtGyQYXk56Y5NPv7rXdG1TTDc3sc9tdzLDIqR45J7A5x16jHTpXTHAVJKPvRXNdJPfQyli4xv7raVrtWtr8z02qt9dRWNrNdTEiOJC7YGTgVwFvd6zq+vamlpdR21vZEQqrrvDN3JHHPFRJqt5f2HiLTNQhRZrGEgPGSQ42nB/QH8fas/qkkuZtNWUmk9UmDxa5muV6NpPSzaXqd/pd/DqdlDewBhFMu5Q4wR9av1z3hKIQ6BpyAgjyFOQc9Rn+tWPEN/Lpmk3V5DGJJIlyqnucgf1rOrRtWlTjd2k4r77G0Kq9kpy0XLd+Whs0VwXg3XZ9XyJb23nKxhnQRFJEY449CB6irHjLWLvR0spLYBlmmEbKACxJ6YzVywdSNZUXbmbMYYuE6Lqq/KdrRWVp0l+tq8uqC3SQfNiDJCrjvnv16VzGka3q2uR3F3p8NolorlIRPu3PjvweKzWGqPmta0d3dW189jZ1oK1767Kzv9253lFc74Z1g6zZvLJCIZ4pTFLGGzhhXRVnUpypycZKzRpGSkrrYKKKKzKCiiigAooooAKKKKAKt9EZ7SeFfvSRso+pGK5PwhdquhfZ7mNlmsd0NxEVyRj2HUEf1rtq57U9Cgvblb2Kaa1vFG3z4GwSPQjoa66E4ckqc3ZSaafZq+/lqc9WMk1OKu1dW8n+plafLE2tvNZ2zw2CWhWSRkMSBt2RwQOgz+dWPDE/2641W/QgwTXO2PH8QRQu78agu/DEt+Vjv9YvLi1ByYeE3fUgc12EEMdvEkMKLHGgwqqMACuvEVqai+WXNKUeXq9L3u20rv5bHPQp1Lq8eVJ36LW1tEm7L9SWiiivJPQCiiigAooooAKKKKACiiigAooooAKKKKACiiigAooooAKKKKACiiigAooooAKKKKACiiigAooooAKKKKACiiigAooooAKKKKACiiigAooooAKKKKACiiigAooooAKKKKACiiigAooooAKKKKAPLfFnivVPDOuQmfT3udEliH7yCIlkfODk5x7/Q1znhOW68UeOJPEg065tNPhtjFC067TIen9W6enWvdSAeooAx0oAKKKKACiiigAooooAKKKKACiiigAooooAKKKKACqN0fnWr1Urn76dKALg6UtIOlLQAUUUUAFFFFABRRRQAUUUUAFFFFABRRRQAUUUUAFFFFABRRRQAUUUUAFFFFABRRRQAUUUUAFFFFABRRRQAUUUUAFFFFABRRRQAUUUUAFFFFABRRRQAUUUUAFFFFABRRRQAUUUUAFFFFABRRRQAUUUUAFFFFABRRRQAUUUUAFFFFABRRRQAUUUUAFFFFABRRRQAUUUUAFFFFABRRRQAUUUUAFFFFABRRRQAUUUUAFFFFABRRRQAUg5AyMGlooAKKKKACiiigAqC6mW3t5Z2+7Ghc/QDNT1m6yhfTL1B1aCQD/vk0AeZaD4y0yTUbu4v4o7OYrgSmRjuXI4we/0rrn8VeHLuOeCTUIWjI2OGBAYEduORzXzrqXh/VLMb57csuSdyncB7cVQfSL2MeY1s+0KGHXkHntX208no1WpRlJRSsrO/3XPkY5lWgmmou+rvFr7z3eDxZomjW1ha2E0TWe/Y26Us8YJJzjB4B9ex4rOt9Y8JWOptqcVxMLp5yjMJCwYMMliDn5efrkV4vFpV1JGH+zuo44IOTn60txpF8gVjaybAQA3Y+lbxyimm3zyvK6k77p66nLPNZSSVo8q2X8ttLr0PdX1LwdJqE+qT3gnuI8bTIWI6ZARfb+tbTeLfDl/ZMsl1EySIcwyjB6dD6V83WthIJUEySRQ7iGZUL4PYYFWYLEKGa5ZoosMImUAl2B4GO1YzyiDsnUn7q93y+5b/AInXHNJxu404u797z+/oeueGvEXh+y08NDqUmnqxJktHUyhGI6qcE44q1peueEbabzEl33ahpjdTKVMkhzkZ9eT2wPrXht1pd5GGka3k7c57VJbaNeXW5hEQo6E8bvpjrW9TLYSc3zyXN2a+5u139/qYrHTtFe67W3i9Ple33LTofYdpcRXdtFcQtuilQOp9iM1xHii0l1T7XYvp0s7Mo+yzbF2occndnjnsfSun8OK66JpyuMMLaMEf8BFbNfHOSw1eajd8raXfR/1c+plD29FXdm18vuPI9Y0i5s5/CyJuuJLTKmNcKWwFJx2HAPfnFaM+nXGua1ZXJS/hhtXErC5AVcg5woH0FegTWkM1xDcOpMkOdhzjGRg/pVuur+0pLkkkudczv2cnc53glLmi2+V2+aSOFhsrjRNQ1KaP7RJBesZU8mPfscnn5fXn6Vn6doeoPY63dXwzfaghRVOMhQuFzg4z7e1elUVz/XGotKKUmlFvyW35amrwqcrtuybaXm73/M5O1F/p1jottDAzYVEuBgfIMDOfpz+VbmqeebOUWxIlIAU7A+OfQ9a0KKxq11OXNypPmbfnd3NYUXFNcztypLyt1POPD+gXFr4hl1J0jjhaErhFKhmJHYk4rZ8VWFxfS6UYUZkhvEkk2kDaB3/CuuoraWNm6sKjSbha19du5jSwcadKVNP4r3srb9kYOoPdTX0dgsDGzngcTTY4UkYHPr/jXG+Hhqfhiyn06bT5blIiTBJEM+YSc9ug+teoUVFLEqEHBwTi0r92020/0NJ0HKXMpWknp1srao870SG58N2amWxnuZ765Ly+QN3lg/3uw/lXolFFRiK3tpczVpPftbovkaUqfs1a91/VwooormNgooooAKKKKACiiigAooooAKKKKACiiigAooooAKKKKACiiigAooooAKKKKACiiigAooooAKKKKACiiigAooooAKKKKACiiigAooooAKKKKACiiigAooooAKKKKACiiigAooooAKKKKACiiigAooooAKKKKACiiigAooooAKKKKACiiigAooooAKKKKACiiigAooooAKKKKACiiigAooooAKKKKACqF1/rEq/Wddn94lAGgOgpaRegpaACiiigAooooAKKKKACiiigAooooAKKKKACiiigAooooAKKKKACiiigAooooAKKKKACiiigAooooAKKKKACiiigAooooAKKKKACiiigAooooAKKKKACiiigAooooAKKKKACiiigAooooAKKKKACiiigAooooAKKKKACiiigAooooAKKKKACiiigAooooAKKKKACiiigAooooAKKKKACiiigAooooAKKKKACiiigAqpf3kFhay3Vy+yGJdzNVuuA+JV+bLw+6qSGuJFi49OSf0Fa0abqVIwX2ml95lWqKnCU3slc1dH8VaVq9wttazN5zKWCuhXOOo+tdVXh3w90u0e/i1GwvYXkjT/SYCrKUyCOM9frXfWHiaK68QXelDDJGq+W6KTk4+bP6V6ONwUadVwo80lGN5X3X5HFhMW501KpaLk/d8/xZ2dHSuP1Txbplg88QZ5poSVZI14DAdCa5bxn4kjvPB4vLAuFuZFibsU7kH8scetclPCVZuPutKTSTa01OueIhHmXMnKKu11PWFYN0IP0NAYNnBBwccV55oLNouhR6hLLJdRvCh2Km0occ9TzzxUHw4vxeQ3+Zy0jXBlaFl+ZN3v3/wDrVtUwMo+1aleNPRu27vaxjTxSlyKStKfS/Tuel0VzTeJdOFvLMrSuYtwaNYzuypwR6frRrWrPBo6ahY7H8wx7N5wCGIH9a5lhqrcVytczSTasrs2+sU2m1JOyu7O+x0tBGRg9K42fULhPF1pYGTbC9i0jIOQW3f8A1q3bfVLee2ubpSfJgLBm9QoySB+f5VM6MopPo1f8bFqpFu3W9vwuaHkxYx5aY/3RTPs0G3b5Ee302DFc5J4s0eKGGeS5KQyttVyhwDzwe46VvJfQPdi1ViZGh84EDKlc4yDVOFaO6kt+/Tf7jNexne3K++3UlNtAesMZ/wCAikNpbNnMERz1ygqAahCb2WyG7zoohK3HGCSOvrxVCy1uC6kjR4pYDIcRmXADn0GD1oXtrXXNZa9fvE4UU7Wjd9NDWFrbjpBEP+ACoRp1iP8Alzt/+/Q/wq8xwpPPA7DNeTeIbnWdNsm1KG9vAd6/JLGu0jd0x26jtW+GVWrK0aji20tW9W/QyxEqNJJygn8keoG0tiu028W302ClFpbDGLeIY6fIOK5nXb+QWemeWZFe7nRSsTbSQVJIznjtVvQYTCksrNOyMMhpLnzV46gHPaoaqqDk52s7Wvq2h/unNRUE/NLQ6MAAAAYA6ClrzO18WXd9cMbO0MkbSFI0PAKj+LccYJwePpXo0sywwPPJwiIXbvgAZNZ18PUpW51ZtX8zalWhUuofZdmTUVxdhqt/f6K17BZyPJNMwhQOAdmeGyemKzvC+sX1zrdzp13uHlW4ZgzhsMCOePXd0rZYGq1N6Jw3V9dN/uMXjad4LVqeztoei0Vw3i/xONFUQW6GS7Zd/wB3IRc9TXYWc32m1gmIwZI1cj0yM1zuhNU1Ua91uyfc6FVi5uCfvJXZZoqvd3EVpBJPNII40GSxGcVz3hPVpNXtbmSRixiuGiDFNmQMH7vbrSjSlKEppe7Hd+o5VIxkot6vY6miuVvtbkTUZtOtraaWSONXZowuUzn1Iz2q9LqMlnpD317A0cka5KEgknOB09eKbozSTtvsurEq0XJq+2/ZG5RXCWXiC+a7tReWggt7kkIzDA9jnPX2967pmCqWY4AGSadahOk0pq1yaNeFZNwd0nYWivOrnxtHb2rXTafctB5xRZFX5WXPXJ7+1bmseIYrG0s5oIjcTXjL5EI4ZgcEnHsDWrwVdOKcGuZ2XqT9ape97y91XfkdTRXNaNrh1C6mtLi0ktLmNQ/luc5X1zU/iLWY9Ds1uZIXm3yLGqJjJJ+v41lLD1FNQa952t53NFWg4uV9Fv5WN6iuKl8XWtvPBDd2N9bGZwivLEAuT75rtc0qlGpTtzxcb7XW4U6sKnwyTtv5BRRWFr+rpo0EMzxGQSzLF97GM9yfSohCU5KMVdt2SLlJRTb2Ru0UUVBQUUVh6trlnpMsEVyZPMnzsWOMsTj6fWrhCU3yxTbfRakznGCvJpLuzcorI0vVrfU/M8hJ18vAbzYinX61r0ThKD5ZJp9mKE4zV4tNd0FFFFQWFFFFABRRRQAUUUUAFFFFABRRRQAUUUUAFFFFABRRRQAUUUUAFFFFABRRRQAUUUUAFFFFABRRRQAUUUUAFFFFABRRRQAUUUUAFFFFABRRRQAUUUUAFFFFABRRRQAUUUUAFFFFABRRRQAUUUUAFFFFABRRRQAUUUUAFFFFABRRRQAUUUUAFFFFABRRRQAVnXf+sWtGs66/1q0AaC9BS0g6CloAKKKKACiiigAooooAKKKKACiiigAooooAKKKKACiiigAooooAKKKKACiiigAooooAKKKKACiiigAooooAKKKKACiiigAooooAKKKKACiiigAooooAKKKKACiiigAooooAKKKKACiiigAooooAKKKKACiiigAooooAKKKKACiiigAooooAKKKKACiiigAooooAKKKKACiiigAooooAKKKKACiiigAooooAKKKKACsbXRp5siupkfZ2YAZznd2xjnNbNZeraXb6rCkNwZAqOHUxuVIYdDxWlJpTi22ldXa3XoRUTcWkk3bZ7M8uFrbaL4w0r7Hl4LyEjbjBw2eT69jz6Vb8K2Fh/wAJRr0RsIg0EsckOB9zGenpzg12Wk+GbLTLw3qPPNcFSgeZ9xUe1Ml8O/8AE+/tmC+mhdwqzRAArIBjj9BXuTxsW7KrK/Jbn1Wt7rbttc8yGG5Vf2atzaR00VrM8k8P2r3y6oRorXzS3TLu84R7Oc9+nX9Km8Q6HLpfg+0inT979u3KgOdisD8uR16CvQ73wfG17Peadey2L3AIlVFyrHOc+1b91osN7p1vY3k0swiZXMhOGZh61rPMYr2fLL3bx5k73Vt/K3oYwwknKpzQ1aavpZ9vP7/I4zxjdQ6eNJ06KwSdJ3z5QYg5GAMAEZ+p4rL8EqIfGGrQx2zW0Ztw3lFw2Dle4/Gu/wBe0I6nPbXcF3JaXlvuEcqgNwRgjBqDQPDaaTdTX0l3Lc3k6lZZHGN3IPTt0rCjiqaoTUpe9KMk1du7e3l8zarRmq0HCC5VJapJWXXz36HH+ENGsbrw9PezQlppfMOWYnbgnlaob2l+HlkGBAE6rnOMjzSOMdK9Z03TYNOsFsocmMbuTjJySf61VGiWn9mw6c25oInDjJ5JDbv51MsdGVW7k3BVYuK7JX2H9V5Ie5CzcJX2u2+j8zyj4jpqM3iS2j0zzRObE7jGSDt3NmrOmXNsngbUbrTEkjushbgltzbsrkj2wSfzr1j+zojqn9pkt5wg8gDsBu3Z+tUrbQbO3lvTGpWG8XbLEDgZ5yR6daUMbSWHjTa1Vm/71pN8r8uq8xyw0/bOejTb07aWv+jOC8TW2kSeEVvwcylVaOV87nfPIP15qLWL+40aXQ9cVS8c9skU6I2C525xg/54rtF8MwMqQ3DJPboflWRMtjGMZzx9QK19X0q31WwNlLlI+CpXqpHTFWsZSi4xbc487euyi1axnHDz5ZOMOSXL0tdy79jzjT7tls9f8TmGbdLlIFlbBCcDt6HH5VklHt28P3AilV5rmIvI53LIGIPGTxjJ7d+terz6NDJop0hGKReUIw2OeO/51g2/he4BtBc6kZktJVeFfKAwFxxnPsK6KGMw6k3eyjJJXvrFK3bruc9fC1bQvHndm3a3xP16f5Hdk4GT0ryvXGk8UasmmQGT7FbSZlZTgMw6nOO3IFel3kLXFtLCrBTIpXcRnGfauNs/C8+nBxYah5Jd97MYgS3sfb2rysDOnTk5yaUor3E07X7v0O/HKrKKhBOz+Jq17dlc29Z0g6hHarHOYTbOHQ7c8gYGf1rktNkvLC81+znnWR47fzkZFAXlTzjsenr+Ndbqdpq000EllqEcCxr86PFuDn1NJoujCwNzNcSi4urpt0z7cD6AelXCqlRmpTi007K2t7ry8rjlTvVi4wkmnvfS1u1zzHRdJgufBs9wJ4+I5GZdgJDDnGTzngfpWtp+oyw+DdMtRlru/wA28XOcAsRnPstbqeE/s4nt7O7MFpO2XXaWb6DnA+uK2otEjivLCQHMFlCyRKx53nA3Ht0H5mu+viqVVvmnzQ51JRtbRJ6fN6HFSw9WDuo2ly2cr31bWy9NSzLpijSDpsBWNfKEYJH61594esv7J8aXVsGVzLblmIAH909ulej6nb3k8aizuxbsDlspuDD09R+FYujaDJZ6hLqN1cLLcOuwBE2qB+fJrkwuJ5YVnKa9+MrrrdnTXotzp8sJe41Z6WscDcqYbHX7q72+fcFliLtyVPPA+mPyr0Lw1qCPYWNtPJEty0I2xp12gDr6GtjVbL7fYT2gbZ5q7d3pWQ1jPJrdpIjyR21nAV4GA5PGPyx+VEsTCvTcJK1tnfZRjp+P5kxoOhU5735t9N236nUEZrjPBpLLqzEAZ1CXgfhXZ1k6Rp/9nRzpv3mWZpSfrXDSnGNOqnu0kvvTO+opOcLbJu/3HNaz4aNxe3epxTlZpEACglcYXGcg9eP5Vy97qU154OsJpi0jG8RJSz8uAx6n8BXdX1jqty0yCWxWN8qshjYuFP44zinXHh21fQzpEfyIBlXPOHznJ/GvQp4mMY03UabjKDi+qS3Wh57oyc6nImuaMk77N9LFDxm8TWmmxspYS30ICDqRzWz4mV20PUFjGW8hu+OMc/pms+30m9mewN+1qsdmdyxwKSGbHB5HH4V01zCtzBLA/wB2RCp/EYrkrONOMIJqTUpPurO1vyOqi5TcpcrjeKWumuv+ZxOqmD/hBnxtEf2JMYPGcDH61k6PtbXdDRtuI9JVox6MeCR+FXbrwxf3dtFp81xALVHG6VS290HTK9M9Oa3NS0eUXllqOn+V9otYzF5cpIV0x0yOhH0716Mq1Nc6U0+eUmuyvFpX9W+vzOWMZtRvBrkUU/OzV7elum5TmjB8a25QEMLFmc9cjdgfSqnxCZltdOKRGVvtseFAyc89B+n41u6TpsyXs+qXwQXsy+XsjYlUQYwBnr0z+NWtX0+S/ksWSRUW3uBMwI5OARgfnXHGpGFajqnyJXfTds6alNypVLX9/bTXZLY5HVoNR8T3Nta/YXtNOilWZ5Z1AkyB0Az74zUdva3+t69qIlvpl061nVVRcAMy4O38P1r0yuf0PS5NObUXkdGa6unmUqOinGAffrSpYpRjLlilyx92+vvNq7162HKg21dt3evTSz09DmPEskcJvbmPxFLHcxxsyWySAqCB02j8sn1rG8QXF5qfhrQJwoN5NdRbC543YbBP1x+tXrbQ9bt9N1LTVhtibyR3N00xOQe2MZz/AI10kWgulpotu7q/2BlZiOASFxkfjXXFwpKDcoPlnFpq17JO+2u/c52p1HJWkrxaa1snddXo/kZF7LrOjalphkvxdw3kwiljZAoUnuv05x9K29YYfagra41oNmRBGqluOSehJ4q7q2nSXt3p0qMoS2n8x8nk/KQMVjW2l3+n6pqVzBBbzm8O+Od22tGem0jB4HtXNGcKijL3IzSfRa66LXT5mrUoNr3nFtd9O7vv+n4ml4Tv5tR0qOeeQSPvZfMC43AHAOKo61puoSa1Z6pZpBKLaF1Ecjlcscjjj0NXvCem3GlaUlrdMjTB2ZihyDk5q3dzarHOy29nbyw4G1mnKnOOcjae9Q7RxM3T5Wtd2kmno+q7lr3qMefmT0e2t15alfQtZGqG4hkgNvdWz7JoiwbafqOvQ10Ncj4Y0S502W9vL64Sa7vJN7+WMKvoB+dddXLiYwjO0LWsttr21t8zag5OC5r3133t0uFFFFc5uFFFFABRRRQAUUUUAFFFFABRRRQAUUUUAFFFFABRRRQAUUUUAFFFFABRRRQAUUUUAFFFFABRRRQAUUUUAFFFFABRRRQAUUUUAFFFFABRRRQAUUUUAFFFFABRRRQAUUUUAFFFFABRRRQAUUUUAFFFFABRRRQAUUUUAFFFFABRRRQAUUUUAFFFFABRRRQAVn3Q/eqa0Kz7nHmr60AXx0FLSDoKWgAooooAKKKKACiiigAooooAKKKKACiiigAooooAKKKKACiiigAooooAKKKKACiiigAooooAKKKKACiiigAooooAKKKKACiiigAooooAKKKKACiiigAooooAKKKKACiiigAooooAKKKKACiiigAooooAKKKKACiiigAooooAKKKKACiiigAooooAKKKKACiiigAooooAKKKKACiiigAooooAKKKKACiiigArldf8SW+i3EFvJDJLJKNx2kDaucZOa6qvNdTijn8facskayKtkxIZcgHLYrpwsITqWnflSbdvJXMK83GOlrtpK/my/Z+MbaXUEtbiNYIpc+VMZQQfZh/DXWT6hbwXVtavIPNuM+WMjnAzXBfEXRrBtCluVhhhmtyGRlULnnBHHr/Ss2YGfxR4Wl2bg1lu64/gJz+Fdrw9GrGMqd4rVNPuk2nucsKtWneNRKT0aa83ax23ivXE0XT5JVki+1Efuo3bqfXH4H8aq+DvELa/byvLHHHJGQNqtkkY647VzOiadB4h8QaxfalEsq28xt4om6ALxnHfp+pr0GLTbHTjNdWtnHFKYyCY1wWHXGPwqJwoUqXJK7qtKSa2V9bblxnWqVE42VNNp33fmjXqvcXMFsoaeVI1JwCzYyaq6PcTXVhBNcLtlZfmG3GDn0rzu00qDxH4k1S41DEkFpIIYoQ+OR1Jx9K56eHTnONSXKoJ3dr7O1jWdZqEZQjzOWy2PQNO1ix1KWSK0nWRo+uPyyKrS+INLgjEkt5Eilygy2TnnsOQOD1q1b6Pp1s7SQWcUbMnlsUXGV44/QV5P44stIjaHR9M0+M6lcOuGjHEYJHBPb+grehQoVqsYRlPVrovn1Mq1arSpuclHTzfy6Hs1rcRXcEdxA4eKRQ6MO4NCTxPLJCrgyR43L6ZGa8i8UC58KeFbHTbKYieWTZJInBPBJx6c4pfCV3ptjf6fbstxLd3UI/0qUkKG2/dAx6ADNarL1KFSpBtxi2o2V27dX5GbxkoypwkkpSScr7LyXn/AF5nsLMqDLMAB1JNRTXEMED3EkirCilmfPAFch4j0nTXFxeapdy7XTZGpk2hDjooGM/Q1yOiPdt8Pr1JI3YDekAIwShI5/Mt+Vc9PB+0p88ZXs4pq3fou7NJYrlqcko2um0772PV7O+tr1d1vMsgwDxxx+NXMjOM8+leAeHBbWWt6ZFJ9p8uWNVBLkAS5yPqO2Peux1PVII/FksN7qctpDFbqIxEcBjyx3HB7H+VdGIy1wqKMW2mm9tkjChjuam5TSVmlv8A1b7z0+ivPvC8s2t6bqdvPeSy2/2h4obhDtcpwev+etYus2H2G7sNM03Vr83k0q5jaUsqR8liR+FYRwTdT2bmlPSys9mr320N5Yu0efkbjrd3Wln69T1uiuY161eRo55NXlsoUXbtjUfM/qc9fpWH4H1O6u9K1Cae7N0Yp3EUjrglQoI49KyjhnKlKopK0d1rfV27W/E19vaooOLV9nddvW56HRXlfhHOp2i3V1rl2t5M5JiWYADngBSD2Aq/4qvrka5pGlJcPDbzsGkZPvE54Gcccj/OK1eCarKlzLm676W36EPFxUHOz5Vbtrf5/nY9Forzvww90viPWbd7iWe1j2hGkbOCMcfqfyr0SuavRdJpNp3Sat2ZvSqqorpNWdmn3QUVi3uuWFlcG2mlbzgoYqsbNgepwOKojxJaNpV5qa5MFu5TI5LHjHHUckdaSoVGk1F2eztv6CdampcrkubsdRRXAXXjaxgt45RHIxdtoyjKp9SCRyK2YvEmn3F3bW1vLvaZsDcjLkYJyMjnkY/GtZ4OvBXlTkl6GaxdFtrnV0dNRWPe6zY2U5t559soTeVCk4X1OBXPahriXPhi61C1uvKZcoH2ZOQ2MYPqP55rOFCcrPldm7J20KniKcbrmTaTdrq+h2zSIrqhdQ7Z2qTycelPrz64keTxbopBZk+xuxz7g8/yrvI5opS4jkRyjbWCsDtPofQ0qtL2ajrur/i1+hdOpzc3k/0TJaKxdR1vTtNnS3u7gRyyLuVdpOR+AqPTtf0/Urk2ttPvlCbyCpX6jnvyKFQqOPMoNx720G6sE+VySfa5vUV5noHiiKNrq3vpzuW7kUNIxJC5yPw7V3FhqtnqCTSW8oaOE4d8YHTPWrq4apT3Wlk7razIp4iE3ZP3rtW66GoOKK55PEmjvC0w1CEIvXJwfwHU1ev9TtrG2W4lZmV8eWqDLOT0CjuaydOaduV3va1upaqwe0k7eZp0Vz51aURSSG2jBQj90Z1D/THQH2zVy31Wzns47wTKkMh2gyfLhs4wfQ5odKSV7fdqKNWMtvx0NSiqEWo2U0giivIHc9FWQEmsC71N7bxNFbS3Cx2ZsjIwchV3buuT7UU6bm7Ls39yuOVSMVv1S+bOuoqvBcwXAzDNHJjrsYHFNmvLWF9ktzDG/wDddwDWZoWqKhgniuELwyJIoJUlTkZHaknuILdQ080cSngF2C/zoAnorNl1SwhhWd7yARM20OHBBPpxTodSsppVhiu4XkYZVVcEnjNOz3sTzK9r69jQooopFBRRRQAUUUUAFFFFABRRRQAUUUUAFFFFABRRRQAUUUUAFFFFABRRRQAUUUUAFFFFABRRRQAUUUUAFFFFABRRRQAUUUUAFFFFABRRRQAUUUUAFFFFABRRRQAUUUUAFFFFABRRRQAUUUUAFFFFABRRRQAUUUUAFFFFABRRRQAUUUUAFFFFABRRRQAUUUUAFZ9z/rVrQqhcf65aBMvDpS0g6UtAwooooAKKKKACiiigAooooAKKKKACiiigAooooAKKKKACiiigAooooAKKKKACiiigAooooAKKKKACiiigAooooAKKKKACiiigAooooAKKKKACiiigAooooAKKKKACiiigAooooAKKKKACiiigAooooAKKKKACiiigAooooAKKKKACiiigAooooAKKKKACiiigAooooAKKKKACiiigAooooAKKKKACiiigAryrxdFqEXiG2v7F3jeOARbhCXGCWyTx716rRXThqyo1FNx5lZq3qrHNiaLrU3BS5W7a+h5NJod94g8n+07qe4VF3Kpj8qMHPUjAzwa6Z9IePXtJuELmK0tmhPynB+UgZNdnRXRUxzlpGKjHXRW6prsc9HA8l25uUm1q79Hfueb69pF5b6p/aWmzSW8jj940ce5WHow/Kr2k3OrSR3f2y6LEQMUC2xQq3Y57/Su6opPGc1LknBNpWUtLpfcNYSUavPGo1Fu7j0Zh+HJrifSrd7t2ecZDsy7SSCR0rltX0J7TVJNW0+7ntZZSu9Y03q/POR+Fei0VnDFOnVlOKSUr3jo1Z9NjWph+emouXvK1pea6nEWt7qTSXKy30DAWrMgEBQq/YkHJIFebaFpGqWOpS6gbtEuG3AvLEXyPXjuea+gMUV00cfGlzctNWlGz/E5a2BqVUr1WmnfRenn0PKdXs7rxBo1rcvcg3FpcswdIsZx6g8elU0t7/XNTsPtV9FO1nKsqrFFsAwVJLH8MV7FjFIFA6ACqpZl7PaCum3H+7cc8DOVr1H/et1seJ6/pmqX2s3c/2pGgbMSmQfKiZHA/zzXZW089l4fkS3u7ZHgYRxSbMLgAcEep55967rAPagqCMEDB7VnLH81KFNwVo2+dv8ylgpKrKp7R3d9O1/8AI8kNpfazrOmXVxcWziCQOY4AP4cHJpL7Q7qTxNc300ViYpgVEcndegY+pIFetqir91QPoKa8UchBeNGI6FlzitY5nKLSjFRiotJK/Xfr5Gby+8XeV5OSd7Loef8Ag/TX0eLUys0Bic+YjryqnB4+gqPwTob293d6vdTi4uJyVEg6YJycfkB+leiiNAhQIu0/w44pUVUUKihVHQAYFYTx0pOo/tTSTfkv8zaODt7JX92Dbt3fT7jh/EKNf3ZtJPsTwRgHbKSGUkdcg1meELCTRrTVUBQqWDxucbTwcDr9Pzr0WS2glbfJBG7erICak8qPy/L8tfLxjbjjH0pfW7UHSWztf7733BYVuv7Vva9vy7HjOu6RealPBg2McyMrK8C7Wc5xzzWr4s0N9Y8Q27zSxx28MQAD5w3OfUdz+lelxWltC26K3ijb1VADUskMUuPMjR8dNyg4rd5haUGvsJ2fXX5/qZLBS5Z3avO34fL9DxiwsbzwtJrFzAyuixgIq8hSzDB5JzgZ6+leyWkgmtoZQ24OituxjOR1qC6so7iIxDEaswL7VHzAdqvAAAADAHQCscVio14pte+tL90l1NsNh5UpS/levzbPHdV0XUJPEN/c2+oC3eRkZV67lAAwatHw9LbeGdUh87zprqVHYIvcOvoepr1SSCKUgyRI5HTcoNIsEKoUWJAhOSoUYz610RzJqMI2+HlvoteW3X5HP9QftZTve/NbV6X8jifEmkw3WjaZZ7FSOO4hwpHGOhH5E1a8TWKzXeiuIdwgu1OVH3R259M4OPauwZFfG5QcHIyOhoZFYgsoJU5GR0Nc1PGOMoy1upylv3sdsqDaautYpfcebXdlq1xruo3djPBbwFFiZrhQwO0c4Hp161k2mjTp4MurO9dUka4ZwV5wQw9PUg/nXq8tpbzHMkKMc55XPNBs7doTAYUMROSuOM1vHHqMYxStblu7a+78/wBDmlhakpyk2tVJLXvtpY49V2+KdPCg7F04gEj3rp7IAXN2EW1VN4P7n75buX96ufZ4fOE3lr5oXYGxyF9KbbWlvamQwQpGZG3OVXG4+prkqVlKNtb8tvX3m+51QpOL8r3/AAscfqGntP4x0+6MSvFFatkkZ2tk4P6imrauPHDXC8IbLDY4zyPz7V2/lIJDLsG8jG7HOKb5EXnef5a+bt278c49K0p4vlSWtlTlH77kSoNtvS7mn8lY8z8GRfYr68ia1y09xIxmYY2pjgc9cmscRyy6P4ra1QwwPOPLHGMA/PjHHSvU5dG0+UEPbAgnJAYj+Rq2IIbSzMMVvmFFIESKDkdxg9c10zx8buSTbaimnt7rTv8Ahsc9PC1fhk4pXk01vr8jzrxJPpQ8GKsXlbdqeSi4BD9+B0P3s/jWnfM8GoW8gCtJBpbtbBhx5nGSPfGPwrD1fSLfUYPsel6DLBLM677iZNixDOSRk/UYHvXcatoi39vbhJmhurbBhnUcqeO3cHFa1JwgleUlzSm3zLVKStdrt5mdP2k+ZqMNFG3K9G07vWx5TdjSZrfRA0sT3M06XF9cMfu8/MGPbJ47dK0NbKP4a1C5KAwT6mZIsHAdcgZ/HBr0W2tNQUrDLb6Z9nY/vditlh9MYrSvtMs763W2uYFeBWDBASoyPpVTx0YSju0pXWqdo3Tsu1rWSHDCuV3ony2vZq7s1d973OS8XW8FtpemywxLELS6haPb1UZwQKrakLefx3YRTRJLi0baHGcNliDg9Tiu7vLKC8iSKdNyI6uACRgqcis/UNB03UZ/tFzb7pwoCyB2UrjpjB4NcdHFpcvNKV056rVrmSX+Z1ToPXlS+z5fC7mHqUaxeLtKmg+WWWKVJ9p++gGVz+P8h6VB4MW31HT7y5uYkeead1nZud3tz0GD0rprHRrSyuDdL5stwV2GWaQu2PTJrltYsdEeW5kexvjOSfN+zpKoc++Plweua0hUVSPs1zNqCXNFX2k3t21ImuT33ypOV7Sdult+/wDmW/AaRx6bcLEoWMXcgXBzkA4FMEEV74wn+1hZPstqpt42GQMnlsevb8vSm+G/DqJ4eSyvkkQySGYxq5Upk8DI9sV0WoaJZX80FxKrrPAMRyxyFWUemQaVarGGJm+dt6x5uq0tcUabnSguVJaO3z2LGoy2dhZSz3KRiCMbiCo5PsPXtXMeHNMkm1CbXLuEQySqFt4QMGNPU+5/x/DaudAsLy2jt7xZrlI2LKZZ3JyfcGrdppsVpIHSa5bAwFed2UfgTiuanX9nTmk7ylo30t5eb/I3nSc5xbS5Vrbrfz8kalFFFcJ1BRRRQAUUUUAFFFFABRRRQAUUUUAFFFFABRRRQAUUUUAFFFFABRRRQAUUUUAFFFFABRRRQAUUUUAFFFFABRRRQAUUUUAFFFFABRRRQAUUUUAFFFFABRRRQAUUUUAFFFFABRRRQAUUUUAFFFFABRRRQAUUUUAFFFFABRRRQAUUUUAFFFFABRRRQAUUUUAFZ9z/AK5a0KoXH+uWhgy8OlLQOl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bcn9+grSrNuf8AXpQJmkOlFIOlLQ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bk4nStKs65/1yUAzQHQUtIOl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QuB++U1fqnOMyKaBMuDpRQOlF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F1ywNTUYoAKKKKACiiigAooooAKKKKACiiigAooooAKKKKACiiigAooooAKKKKACiiigAooooAKKKKACiiigAooooAKyNf1L+x9JvNR8rzvs0Rk8vdt3Y7ZwcflWvVW+tlvLS4tXOEmjaNsehGP60AZHhTWD4g0Sz1VrcW5uVLeUJN+0BiOuBnp6VS8beJI/CujSak8STsHVEhaXyzISegODyBk9OgNeGaT4i1v4YSvoOr2D32mKxa2nhGOGJPB6ckng8g5pty2u/FjUrIHT2sdAt5A7lzkN6nOASSOBjgZ/GgD1LV/HhsLnw7bx6asr6zGsnNzt8nO3/ZO7qfTpWx488VN4R06G/8AsH2uN5hG6ibYUBBORwc9PavGfjfcyaTr/hm4tIFke2UtFFjOdrKQMde1SajquqfFG407SoNJurLTY5BJfTSx8AjqA354HX8qAPWNL8aLqPiu48PpZptihEouVn3ZBAOCu0YPPrWxrviax8PzZ1a7srW2K7kLTkzN9IguSM9wTXlnhmxuLf4qauzQTLCIMI7KcFQqAYJ7cYriPGsH/CP+P7nVvEekvqml3akW4A3L0AA57jpj3yKGNno8/wAX9Hm1XT9P0i3kv1uZ1hkmYmER7mCggFct1J7dB68dTb+NP+KsvfD17YrbLbwtOtz9oDB1ABzt2jHGT1PT8a8DuvtWu+I9A1Cx8KyaVpUV5FGjLb4L/OpLtgDt35HB5612Hxu0i6tr+w1vSI5fts6vbTCGIuXUrjkcjoSOn8hQI77QfHzax4e1bXRpixw2JYIgudxlwMnPyjb1HY9a3PCviiXX/Db64dP+zACQxxGbcHCd920YyQR07VgnRBpPwzn0+K3YTDTmeVMBWMhTc2eOSD+OBimfD+y+xfDeGIRusj2szsrA53Esen5UAbOg+LjrPhuPXBb2loHkZCl1ebEXBx9/Z19sVi6t8VfDNnaSS2d0b64BKrCiOmSB3YrgD35/nXkt/pOpXXwjs/s1rMzW9600sYU7vLy4Jx1IBIP4E9qq6hrdrqukXOn+FvBH2dniY3M7QBmRQB91sZJxnqc88DJoA+ovDmqf21pFpqXlCH7Qm/yw+/bz0zgZ/KuX8XeMj4d1bStNXTxcnUHCCQzbNmWC9Npz1q/8O7ea18J6VDcRNFKsOSjjBGSSMj6GvHPjfdSWfiPw5cQwmaSHMixjqxV1OOPpQB69478UyeErCG//ALPF3C0ojkxPsKZB5A2nPT2pNK8Uyan4n1DQ4rBRDZRpI915+dwdQwAXbjv/AHu2a8b1PVNX+KF3p+lQaRc2emW86tfSN2buMnHQZ4689OK2NebUfh94pn1m006S+0i+jijkCA5h2gAKPcBTjIxyBmgD0jxP4tk0DWdI099NM0GpSiJbgTY2MWA5Xbz94HrWfH48DL4nLaeFGh7RzP8A68nd/s/L93361wFleX/xI8VaXfx2NxZ6NpUgnDyN/rGyCO2CSVA4zxnmrPhjRp764+IlkEkU3chWF2QqGYmUjGeoyR+B96VxXPZfDmp3Gs6Na6lLZravcx+YkPm78Kfu5baOowenesXwR4sTxVBeyC1FtJazmIx+bvyMcNnAxnnj2rxvRPiRqXhrS00HUtCum1O2XyLYYIDYHygjqccfd6jFZd9beIfB/hBYoLd49Q1q5Z5/JRmkij2jC5H3SST7jPr0Yz2q28anUfFT6DpenC8t4Rm5vlnwkXHIxtOTnjryfoTWb49+I0fg7VILGXTHuVlt/OEizbSDkgDGD6dc9+lec+EPGSeGbCGwsvCGqbOGuJmUl5HI5ONvtx7V0XjXShq/xJ0CO4sWntDagzIyblAzIfmxx6Ur62A9N8F+IpfFGiLqos47bzCypF9o38qSPmO0Y6enSsm68f6PpIdNbvrCC4BwsVlO90enfEY2n2P515va2GueDdYvfDtnFLJo2qpL9kmClhbyMpC5bHB3bQc9sGvNPCl/pPh6C40vVvB7X2uLIfLDpv3kZwCpzwMfwggimB9K+B/HFv4vutRitbUxw2jLslMmfNBzg7cAr0rpfFOsf2Bot5qnkef9mQN5W/bu5A64OOvpXjnwegv7HXNfttR0+WzllCTiMJiNckkgH/gQwPY+leh/FGF7jwbqsUcckjsibUiUsxO9ccDmk20tNRSbSdldnN+CviS3izVl0+30hYFEXmSySXYyuOoVdvzcken4V7HXzvqPhe60/wAPeHfEOl2ZGq6ZFG00KR/NOnB+YDnI5z3wT6V7nomorq2m298kM0ImXJjmQo6EHBBB9waYzk/EHjL+x/E+k6D9g87+0Av7/wA7b5eWI+7tOenqK792VFLMQFUZJPYV83/F19RsfGOh6rY6bPefZIQ+2ONiCQ5OCQDin6v458U+ILaXSdL8K3UMl3EYmlkVhsDDDYJAA68MTxQFjttO+IqX/hzWNcj00bNOm8tYxcZ80cc528dfQ03SfGXinVrKG+tPBBe2mXdG51WNdw9cFQRWNP4Qfw98MtR0+GGSbUJ4hLcLHlyz7hwAPQDHHpmvSPAcMlv4V0iKaNo5EtUDK64IOO4NAHK6D47vr/xMPD2o+Hzp1zsLsTdiXAAyOAuDn61nz/EqZdU1zT4dD81tKieVn+1Y8xUZQTjZxwSe/T8RU+w3o+L/ANrFpMbU2vM5RtgHl464x14rN8MaFc3Hjjxctzb3ENrdwSwiYxEAh2HQng8ZIoA7C7+IUUVhoFxBpzz3GsMFW2EuGjGcMQcHOCeM4z7c42PB/i3/AISS71O3+xfZ/sMvl7vN37+SM9Bjp714r8MvDWrQ+LxHqkVz5GkxusLyRsqfeIG09DncWHqK6/4SWt5Z6x4hS5sbuFZpjJHLJCVRhuboT165oA92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CeXyVDbc8+tT1Rv/wDVj60AXEbcobGM06o4f9Wv0qSgAooooA//2QAAAAAKZW5kc3RyZWFtCmVuZG9iago5MCAwIG9iagoyMTA5NjAKZW5kb2JqCjg3IDAgb2JqCjw8L0pJMTVhIDg5IDAgUgo+Pg0KZW5kb2JqCjg4IDAgb2JqCjw8IC9GaWx0ZXIgL0ZsYXRlRGVjb2RlIC9MZW5ndGggOTEgMCBSPj4NCnN0cmVhbQ0KeJwr5DK1NNUzMDBQMEAiLUwMMcSSc7n0vTwNTRMVXPK5ArkAPRcLSwplbmRzdHJlYW0KZW5kb2JqCjkxIDAgb2JqCjQwCmVuZG9iago5MiAwIG9iago8PC9UeXBlIC9QYWdlCi9QYXJlbnQgMiAwIFIKL01lZGlhQm94IFsgMCAwIDU5NS4wMDAgODQxLjAwMCBdCi9SZXNvdXJjZXMgPDwvWE9iamVjdCA5MyAwIFIgL1Byb2NTZXQgWyAvUERGIC9UZXh0IC9JbWFnZUIgL0ltYWdlQyAvSW1hZ2VJIF0+Pi9Db250ZW50cyBbIDk0IDAgUiBdCi9Sb3RhdGUgMAo+Pg0KZW5kb2JqCjk1IDAgb2JqCjw8L1R5cGUgL1hPYmplY3QKL1N1YnR5cGUgL0ltYWdlCi9OYW1lIC9KSTE2YQovV2lkdGggMTY1MwovSGVpZ2h0IDIzMzgKL0JpdHNQZXJDb21wb25lbnQgOAovQ29sb3JTcGFjZSAvRGV2aWNlUkdCCi9GaWx0ZXIgL0RDVERlY29kZQovTGVuZ3RoIDk2IDAgUgo+Pg0Kc3RyZWFtDQr/2P/gABBKRklGAAECAQDIAMgAAP/+AApDMjI3IFE3Nv/bAEMABQUGBwYGCAcHBwkJCAoMFA0MCwsMGRITDxQdGh8eHRocHCAkLicgIiwjHBwoNyksMDE0NDQfJzk9ODI8LjM0Mv/bAEMBBQYGCQgJDQsLDRMQDRATGxcUFBcbIh4bFxseIiomIh4eIiYqLSkmIiYpLTItKSktMjIyLTIyMjIyMjIyMjIyMv/EAB8AAAEFAQEBAQEBAAAAAAAAAAABAgMEBQYHCAkKC//EALUQAAIBAwMCBAMFBQQEAAABfQECAwAEEQUSITFBBhNRYQcicRQygZGhCCNCscEVUtHwJDNicoIJChYXGBkaJSYnKCkqNDU2Nzg5OkNERUZHSElKU1RVVldYWVpjZGVmZ2hpanN0dXZ3eHl6g4SFhoeIiYqSk5SVlpeYmZqio6Slpqeoqaqys7S1tre4ubrCw8TFxsfIycrS09TV1tfY2drh4uPk5ebn6Onq8fLz9PX29/j5+v/EAB8BAAMBAQEBAQEBAQEAAAAAAAABAgMEBQYHCAkKC//EALURAAIBAgQEAwQHBQQEAAECdwABAgMRBAUhMQYSQVEHYXETIjKBCBRCkaGxwQkjM1LwFWJy0QoWJDThJfEXGBkaJicoKSo1Njc4OTpDREVGR0hJSlNUVVZXWFlaY2RlZmdoaWpzdHV2d3h5eoKDhIWGh4iJipKTlJWWl5iZmqKjpKWmp6ipqrKztLW2t7i5usLDxMXGx8jJytLT1NXW19jZ2uLj5OXm5+jp6vLz9PX29/j5+v/AABEICSIGdQMBIgACEQEDEQH/2gAMAwEAAhEDEQA/APsuiimbf9o/nQA+imbP9pvzpdvuaAHUU3b/ALRoCn+8aAHUUzaf7xo2nH3jQA+im7fUn86TYtAD6KZsHv8AnR5a+n60APopnlr6UbF9KAH0UzYo7frR5a+lAD6KZ5a+lHlr6UAPopnlrnOKBGoGMUAPopgjUHOP1o8tfT9aAH0UzYvv+dGxfT9aAH0UzYvp+tLsH+TQA6imbF/yaNi+n60APopmxfSjYv8AdFAD6KZ5af3RR5a/3RQA+imeWn90UeWvpQA+imbF/uijYv8AdFAD6KZsX+6KNi/3RQA+imbF/uijYv8AdFAD6KZsX+6KNi+goAfRTNi/3RRsX+6KAH0UzYvoKPLX+6KAH0U3Yv8AdFGxcYwKAHUUmB6CjA9BQAtFJgelG0elAC0Um0ego2j0FAC0UmB6UbR6UALRSbR6UbR6UALRTdq+lGxfSgB1FN2j0pdo9KAFopMD0owPSgBaKTA9KXA9KACikwKWgAooooAKKMUmBQAtFJgelGB6UALRSYHpRgelAC0U3aPSjaPSgB1FJgelGB6UALRRgUUAFFFFABRRRQAUUUUAFFFFABRRRQAUUUUAFFFFABRRRQAUUUUAFFGKKACiiigAooooAKKKKACiiigAooooAKKKKACiiigAooooAKKKKACiiigAooooAKKKKACiiigAooooAKKKKACiiigAooooAKKKKACiiigAooooAKKKKACiiigAooooAKKKKACiiigAooooAKKKKACiiigAooooAKKKKACiiigAooooAKKKKACiiigAooooAKKKKACiiigAooooAKKKKACiiigAooooAKKKKACiiigAooooAKKKKACiiigAooooAKKKKACiiigAooooAKKKKACiqUTk3Ei9h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IP+P2WtOsuD/j9lrU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2AYvJa0qzYObuWtK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YP8Aj7krSrNhP+mS1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dB/wAfctaNZsAxeS1p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GbD/x+SmtKs2D/j7lrS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23/wCPuWtKs2A/6ZLW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ZdsP9MmrUrOg/wCPuWtG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bf8A4+5q0qzoObyatG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zbf/j7lrSrNt/8Aj6lrS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6H/AI+5a0azrc5upa0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Nt/8Aj6lrSrPg/wCPqWtCgAooooAKKKKACiiigAooooAKKKKACiiigAooooAKKKKACiiigAooooAKKKKACiiigAooooAKKKKACiiigAorybW/A93eXl1fSeLNVtrclpBDHIwWMdcDnp+FeSeALfXNd8TF9P1nVJdFs51eSa4ncCRQchSucHPp6HnFAH1Xc3dvaKGubiKFScAyOFBP41YBDAEEEHkEV4b4shh8f6m1hpNzD9p0eSRLiC9RhE5bKkjHJKkH8xXoeg67YyXk/h+N3N3pkCCdiuE+6OhoA7CivIrj4s+G4ruSBRezRRtte6ihDRDnGc5zj8Oaxvip43jh8L2c+h3s4bUJD5VxCrJ8ikhhuIBU5wOxoA92orziz8caRa+F7XV7y4mEWFhy0bb5ZAoztB5PfnpWPYfFnw/c3aW1xBf2KucLPcwgRn8QSR9cfXFAHr9FfO/xR8aPo/i3RbSG9uYbe1dZb1IshWUsDtP975Qfbn1rT0fWLq8+LF/AtzcPZCzQxxFiFUGNGztOMck9s80Ae60VyOmeL9H1XU303T53uZkzueKNmjAA67xxjtnoTXKX3xY8MWl61qsl1OIyRJNFDlEwcc5IJ54yAaAPWaK5J/F2iroY10Xe+wyFLohJDE4wR1BrZvNVs7PTH1SaYCzSISmQAnKkcYHvkUAalFcjfeMND0/SLbV7q98q0uRmHdG29/ouM/j0ryb4XeLLSfU7tNQ167nur6dltrWbzGRFySME5AJz09selAH0PRRXgMXje20Txx4kXW9SlS1jjRLeHazAkAHCgdDyfzOTQB79RXJeF/F2j+KEf+zbhmljGZIZEKuozjPoR9Cax9V+JHhfTLs2kuoGSVX2SeTGziPnByQMce2T7UAei0Vj6PrWna1Zm9067Se2BKs4yNpABIIOCOCOteea78TvDMSXllBqZa4EMgSWJWKbwpwA46knoRke9AHrdFeSfDbWXtvA0Wr67qEjxmVyZ7hy5C79gBPJPzfzrof+FgeFN+z+27bOcfxY/PGPxoA7qisnV9Z03RrYXWo3sNvCxAVnb7x9AOp/Cua0Lx94d1y5FraX4E7EBElQoXJ7DPU+1AHd0V4l4s8cLpnjrSNMTUBHZL8t6oGQGb7oPHuvQ8Z7V3/iDxjoPh5zFqN+iTgA+SoLvg+w6evNAHXUVy+geK9E8QsU02+SaQLuaMqVYD6ECu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EP/H1LV+s+D/j6lrQoAKKKKACiiigAooooAKKKKACiiigAooooAKKKKACiiigAooooAKKKKACiiigAooooAKKKKACiiigAooqrfAtaThZBGxjYByMhTjr+FAHgnj/AFrUvFeuDwb4ekXyR8t9OCQAQTuQn0AHIHU8dq9p8N6JaeHtLg02zXEcQ5YgZdu7HHUmvmXRfCOpadPNJZ+N9Ns/ObMrQzct+oz+ddNa2mr2t/ZSv8RopoFlVpUkcjKgjjGSDnnrilcV0aHwyeM+PPFwiVgplcnccnPmHP4ZJx7UvhVre+8e+NV85BC0PlPKDjb0Vue2CD+VZWvaDayeJptc0PxhDYG7IFyFbDAEjdtI65wDg9+9dB4O0Dw14YvNQni19bqG8hELJMQWGTzkjr+VMZxuk6b438KaYiaTHpmu6NI7HZbgSrKDwSehI/PBHpR4x1Ww1X4X2M2m2Qs4I7oRm3HRHGS2D3BJzn3qm+jS6ZM9ponjx7TSWYsE+cMgJ5AA6n3yK7y60fwjP4SXwzbax5cayCUTsCWMmeSeMcjI9uPSlYVuo/xhqljZ6Z4ZtTow1bVpYkazgYkIpCrljjg9BwffoK8v+Kk/jG90qyuPEem6faW6yjyvII3hip4OWJ6dR7D0rXudItrzRrKK58Xwf2zpsrfZblPMZRH8uEJxngqSCP1qnL4Z0/XLdn1rx1Pd3i7dmVYxx+owc5+oxTGdB44jtpfFPgMzqcyCHewGS53JtBz2z19ia4vxtp+t6v8AEjXbXSfku/IyVV9peMRJwD6kY/PtXe+N7HTtbj0WSw8Sw29/p8QiEjhgrYA+bOMg5Fb+kQ6FYeLLnxHL4hSaWW1SFkZT94KqFs45ztz260Cur26lj4dahpb+Dry30aM2epWsL/aopf8AWLNtPzN3IyOPTGOMVb+DdjYf8IXbOkEDSztILk4DFiHYAN/wHbx/jWTbWGhWXiuTXdO8SrBBeFmvrN03JNuJ+mOTnkE9ecGuIvPDUum3M8nhnxlFZWN1If3BmeMqT0GB16EA4BxigLm94Y0uK71Xx34f09EFg6FIxj5Y5fmAHTs2eM/w1xd14nutX8G6T4ShfZqjXX2K4iJOQiEBc+g5Uf8AAD6V7Z4FtfD/AIV05oItWinuZm33E7vy79OPbrj61zekeFvDeneL5vECavbSQEtJHbudxSVurZz0GTjIP6UDE+Ik2i6I/h7T/wCym1XU7ZQtnbFyE28DcwHBJK9PUc15r8SNQ8TXb6Xc6xpcGlxJOUtkjYeZxjPIOcDI6YFep/ELQ7LxLdWeqaX4gtrPU7QBUaSbapXJPXqCCT61x154LbV0N3rfjOGbVVI8llYSRIo7Y4+vAH40CufTsX+rT/dFeA+G9Is7/wCKfiO5u4UmNsqtErrkKxCjdj1Az+dexW2taasMaNqFuzqoDEN1OK4zRbbTtO8U6xrf9sWskV+qBYgfmQgDOT+FAzi44/7L+K+oR2KfZlnsTJ5USYWVtmenTqM/UHua0vglpun3Ph65vZYIp7qe6dZnkjUkYAwv05z+Na/2PTx44PiaTW7YwiAQpACdwO3HX05J/GvOv+Ef1XS7zUP+EQ8W2cVjdtveOST5kJ99pwevIwcAUAOhI0XVfHunaZOVsIrJnWJeFRyFzj0xuZfwHpXotj4a0dvhzHA1jA4fThcO+wBjL5e7dkc5z+gxVPwdoHhzQdNvre61eG+udRXF5K7/AHuDkDPuScnk1xL+FNfSKfw7B4wso9A34VZJVMmDyEIHPPpkA8nHagCzNIr/AASgRUCiTCcdiLgkn8dv61u/E/w9pGmfDxktbKOM2xhMLgLv3FlBJPUkgnP/ANatGXQ7e88DQeGodYsTPDt3Sl8KcOW+tdF46sLfxH4dk0mDU7SGVjGweVxj5SDQB5P4iYa3qvgTSdQf/Q5LSGWRnP8ArXYAFST67QOv8Vdd8YNA0yLw59vt7OK3uraSMRSQrswCcY4qx4m8N6brOjaXaprVrbarpMSLb3CyqBvUKOT1xlc8cg1ydt4f1zXntYfF/im0bTLZwwt1kTdMQO5wM9OpyevrmgDR16ztW+IHhKU20W64gLzEIMyNtOCx7np1qtea1o8HizUW0Lwtd61rSu8c8sjHZE+7acZBAHGM8ccA8mtnxvpF1qesaTq/hzV9PguNPTy1WVuFB79DkYJGKwJNA1zRtUm1Lwx4ksVTUCJbmOV1YbzyTgqRjJOOhwcUha3F8Cy6lL8RJm1bS4NOums2YwwoFBBPBOCcntn2r6Qrw/wp4WutP8S2utT+JLfUJ5YWS6Dvl2JzgJ6AfLxx0PA6D3Cm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+Ag3UvtWhWfAc3UtaFABRRRQAUUUUAFFFFABRRRQAUUUUAFFFFABRRRQAUUUUAFFFFABRRRQAUUUUAFFFFABRRRQAUUUUAFNZVdSrKGVhggjIIp1FAGP/AGFpH/QKsf8AwHT/AAoOh6Qeul2X/gOn+FbFFAGQNF0odNMsh/27r/hT/wCx9M/6B1p/34X/AArUooAyToulHrplmf8Atgv+FL/Y2ln/AJhtn/34X/CtWigDG/sLSB/zCrH/AMB0/wAKBoWkDppVj/4Dp/hWzRQBjf2Fo/8A0CrH/wAB0/woGhaOOmlWP/gOn+FbNFAGJ/YGjD/mEWH/AIDJ/hTv7C0j/oFWP/gOn+FbNFAGP/Yekn/mF2X/AIDp/hSf2Fo5/wCYVY/+A6f4Vs0UAYMnh3RZRhtJsse0Cj+Qpx8PaKeuk2PXP/Huv+FblFAHO/8ACM6JgD+y7XAOf9WKQeGNCVWUaTZ4brmIZ/PtXR0UAYP/AAjuihdv9lWWP+uC5/PFV/8AhFNA/wCgTaf9+xXTUUAc2PC2hKMDSrUf9sxTf+EU0H/oE2n/AH7FdNRQBzX/AAi2g/8AQJtf+/YpreFNBfOdKtuRj7v+cV09FAHLt4T0Fk2HSrfGOy4P59agPgvw6wwdKhIznq3+NdfRQByw8I+HwAP7ItSAMDKZo/4RHw/s2f2VbAYxwuD+fWupooAwbfw9o9s6SQ6dbq6fdbZkj863qKKACiiigAooooAKKKKACiiigAooooAKKKKACiiigAooooAKKKKACiiigAooooAKKKKACiiigAooooAKKKKACiiigAooooAKKKKACiiigAooooAKKKKACiiigAooooAKjmljhjaSWRY416s5wB+NSV5B48ubjWvEGmeELfcLecC51BlYDMIb7ueo+7+q0Aeuo6yIrowZWGQwOQR60uQCBnk0yGKOCJIYkCRxqFRR0AAwBXzp4+8S3enfEfSsWeovb2cfEUIJ+0FlJJRejdQD/un0oA+ifPh87yPNTzsbvL3Ddj1xU1eZrqGgt4wWWazuodWXTROZZRhI4upBG7hhyDxWT/wtfTJYZbi10fWri1iJ3XCWw8vA753cD64oA9iorO0jUbfV7C3v7RmaCddyFlwfoRWjQBFLNFCUEkqIXbaoZgNx9B6mpCQASTgDqTXiXxhdY7rww7sFRdRQkk4AGRyazPGPivUfFGpf8It4QfeH4ub+NjsUcNlZEJwvUE456DOeU3YTdtWe8RXdvNu8u4ifaMttcHA96ljkSRVdHVlboVOQa800fQND+H/hm6a8dXV4j9snbhpjjGxR6ckAe9eReE9W0fTtWsL6W58R22kiVhaJdJ/oyFgwxu3dBk9B9e9MZ9Vb137Nw34ztzzj1p1eV+O8aTqWjeK4ZCwglFrcLu+QwyA/MSPQnPfnHpXqSMrqGUgqwyCO4oAdRRRQAUUUUAFFFFABRRRQAUUUUAFFFFABRRRQAUUUUAFFFFABRRRQAUUUUAFFFFABRRRQAUUUUAFFFFABRRRQAUUUUAFFFFABRRRQAUUUUAFFFFABRRRQAUUUUAFFFFABRRRQAUUUUAFFFFABRRRQAUUUUAFFFFABRRRQAUUUUAFFFFABRRRQAUUUUAFFFFABRRRQAUUUUAFFFFABRRRQAUUUUAFFFFABRRRQBnw/8fctaFZ8H/H1LWhQAUUUUAFFFFABRRRQAUUUUAFFFFABRRRQAUUUUAFFFFABRRRQAUUUUAFFFFABRRRQAUUUUAFFFFABRRRQAUU1mVfvMB9TRvX+8PzoAdRUTTRL96RB9WFM+0wc/vo+OvzCgCxRUAuIT0mj/wC+hSfaYP8AnvH/AN9igCxRVcXNuek8fH+2KX7RB/z2j/76FAE9FQ/aIf8AnrH/AN9CkNxCOs0f/fQoAnoqubmAHHnR5/3xTvtEOCfNj4/2hQBNRUXnRf8APRP++hQJoj0kT/voUAS0VH5sZz868deaXzEP8a/nQA+iml1HVh+dIXQdWUfjQA+imeYn99fzo8xP76/nQA+imeYn99fzo8xP76/nQA+imCRD/Gv50odT0YH8aAHUUzzE/vr+dLvX+8PzoAdRSZHqKMj1FAC0Um4HuPzo3D1H50ALRSbh6ijI9RQAtFJuB7ik3r/eH50AOopNw9R+dNMiDq6j8aAH0VH5sf8Az0X86PNjP/LRfzoAkopnmJ/fX86N6f3h+dAD6KbvX+8PzpN6/wB4fnQA+im71/vD86N6/wB4fnQA6imeYn95fzo8xP76/nQA+im7lxnIx9aN6/3h+dADqKZ5iD+Jfzo8xP76/nQA+imeYn99fzoEiH+NfzoAfRTd6/3h+dG5f7w/OgB1FN3L/eH50bl9R+dADqKTcPUfnSbl/vD86AHUUm4eoo3D1FAC0UmR6ijcPUfnQAtFJkeopNy/3h+dADqKbuX+8Pzo3r/eH50AOopm9P7w/OjzE/vr+dAD6KZ5if31/Ok8xP76/nQBJRUXnRf89E/76FL5sf8AfX86AJKKZ5if31/Ok8xP76/nQBJRTPMT++v508HIyKACvGiwHxdUEgFtLwMnqc17LXjnxCtJdJ1/Q/FttHhLaUW9+4GcQscbiPYFufUr6UAex14v4icJ8V/DW4gA2koyT32y17NG6yIroQysAQR3FcL4x8FWXiiW2uZbm5tbu2BEc1uwBwT0PH+c0AcZqUcMvxMu47lykDaKyyODyqnOT+Vcdoug+KdG0+4u/CmrWesaGxfZaS5YyKD8ylCMZOCCARnPvXu8PhjT01QapIZp7n7ILRjM+4MnfcMck98+przu++EenSzTGy1S/sraWTebeNxsHsP6ZzigDsPhz4gttf8AD0VzDbRWnkuYZIYkCRq4AJ2j0wwP413tcT/whmlr4cXw9E08NoCCZIyokc55LHGCT34rsYIlghjhUkrGoUEnJwBigDwT472J1GPQbQOEM955QYjON2Bn9awNW8NSfC6+03xDpaTXlnGvk34Y9zxnj7oOeOwIUd6928R+GrXXrjTJ55JEewuVuE2dGwQcH2OBXQXlrFe201rOgeKVCjqe4IoA8N+L+qw6z4Ftb7S5jNaT3ce9kHRdr8N6Ybb174r1TXF0WLw9KdTgiOlRxKzJs3ADjGAPfHSub0v4e6bY6bf6RJdXd1pt3grbzOCISMnchA4Oefw5zWAPhLp7tDFc6vqc9jC5aO1aX5UHoOOPfGKANf4myWR+H13JCIzbGKE2/YYLLt2/hXYeD/N/4RvSfP3eZ9kizu6/dHWuB+IsEGrzaH4QtRhpbhJZVTGIrdAQfpx0/wB33FevRRrFGkaDaiAKo9AKAH0UUUAFFFFABRRRQAUUUUAFFFFABRRRQAUUUUAFFFFABRRRQAUUUUAFFFFABRRRQAUUUUAFFFFABRRRQAUUUUAFFFFABRRRQAUUUUAFFFFABRRRQAUUUUAFFFFABRRRQAUUUUAFFFFABRRRQAUUUUAFFFFABRRRQAUUUUAFFFFABRRRQAUUUUAFFFFABRRRQAUUUUAFFFFABRRRQAUUUUAFFFFABRRRQAUUUUAZ8H/H1LWhWfb83U1aFABRRRQAUUUUAFFFFABRRRQAUUUUAFFFFABRRRQAUUUUAFFFFABRRRQAUUUUAFFFFABRRRQAUUUUAFFFFAFK8sLS9AFzbxy46bh0rNPh3SDjNjEcHIzn/Gt+igDCPh/SG66dbn/gFIPD2jg5Gm23/fAreooAxRoWlL0sIB/wClOh6WetjB/3zWzRQBijQtKH/LhB/wB8VG3h7SGIJsIePQYreooAwl8P6QpJGnwDP+zSjw/pI/5cIOmOVzW5RQBgt4d0hipOnwZHT5aR/DukOCDYRYPXGR/Kt+igDnR4a0cAgWKDPXDH/GmHwvox62f/AJFf/GulooAwB4e0of8ALr/5Eb/Gm/8ACOaVz/op5OeZX6/nXQ0UAYJ0DTSMGGTHp58n/wAVSf8ACPaZ82YZDu+9meQ5+vzVv0UAc/8A8I5pXe2J+srn+tOPh/TD1gf/AL/P/wDFVvUUAc6vhrSVJItOT1Jlc5/Wn/8ACO6Xjb9mOPTzX/xrfooAwV8P6YowtuwA7CZ/8acmhWCY2pMMDA/0mTgf99VuUUAYA8PaYpBEMgI7+fJ/8VThoOngABJwB0AuZB/7NW7RQBh/2FYH+G4/8Cpf/iqP7CscYH2kDOSPtUvP/j1blFAGGNCsRni4Of8Ap6k4/wDHqQaDYgk/6SQe32qTj/x6t2igDEOiWZTZm5x2/wBKk46/7XvSDRLUKV8y7wev+kvz+tblFAGAugWS4y102PW5fn9ambRLFiCUlJH/AE8Sf/FVs0UAZX9k2n92b/v+/wDjTH0Wxf78cjDOcGdyM/nWxRQBzreG9LZw32dgRycStz+tKfDeldrYg9iJG4/WuhooAxV0PT1x+5YkdzKx/rUh0ewP/LA/99t/jWtRQBjnRbAqV8k4Ix99v8aZ/YdhkkxuT6+Y3H61t0UAYTaDp7Bv3cgJxyJW7fjTP+EfscgjzgQcjErCugooA50eHNOBJ8uQk+shNM/4RnTM58qTdnO7zDmulooAwU0KzRdoM+30MzEfzqFvDWmsQTHJuBzu8w5rpKKAOaPhnTCuDHIRnJ/eNyazb7QvD+nW7XN64t4E4Mks5VR7ZJrt6+Q/jxcTDxXYW94839m+THJsU4BG5gxHv16+tAHtdmnge+nSG1vrWWWU7EjS6JOfYZzW+/hDREUu0LIqjJJlOAB3618y3XhnwxqBsG8G65t1N5FIt7xzGRjJ4JX7wOBjnPb36X4xa7rdrpenaNeW0sTmNHuLyF2EczbSGj6DPYnk9uKAPd08K6PKokTzXV1wGE7EEfXPSpF8J6UvRJum3/Wt09PpXAeD/GUWl+AI9S1WyntY7QCCIFf+PnjKlM44OcZ6cHmsVvjFJbrBNe+G72C1mwySscB1xnK5ADcEd6APW18K6Wh3KkoOMZErdKnXw5p6ggLNg9R5rVx+v/EGLRdU0y1m06drPUESSK6yACG+vcZGRngEetWPHfj228JyWduLV7u5uvmRFYKNvTOfrQB0h8M6c3UTn/ts3+NC+F9MGQY5SDngyt/jXRQM7xRvImx2UFlznacdKloA5dvC2lk5WOZBjGFmbp+dJJ4W0yXbvWY7Tkfvm4P511NFAHMP4X0xjkLOo9BO/wDjS/8ACM6d/wBN/wDv83+NdNRQBzQ8NaeOgn/7/N/jTP8AhFtKLbjC5OcnMh5rqKKAOWbwrpJORA6j0Ejf41l6lo3hmwEZ1C6itg3CfaLrZn2GTXe18WfFWUy/EF01zz109DGFERyfJwMlQTjk5oA+iLfSfBupXAhtL21uJ2yRHDfB2PcnAYmtO48J+HrWIz3EWyKMZZnmYD8ea+an8O6dfeIdOm8BalDI6r55hupWR43Rs9wCRjAwMng9uau/GLxBqc/iGGyktLy3tbchFQswS6IbO9VxjrwOvTrSQkz6TPhDQnA3WW7uD5z/AONNHg3QB0sP/I0n/wAVXI6x8QZdH8P6fe3GhXkeo3pMUdlINpDgDr3I5GOMn0Fczo3xWvxqtvp/iDRDp4nZQHYOhUE4BKsORnPPtTGeqjwboC9LD/yNJ/8AFU//AIRDQv8Anx/8jP8A/FVytr4+L+OJfCtxpxhAYrHcGT7x2bxlccAjpz3HrS3/AI/WHxjb+GbWy+0M8ipLLuI8skZPGOcDn0oA6n/hEdD7WWP+2r/41g2eneC7y8extXtpbpCQ0SXLlsjrxu7V6TXxt4H1Wy0j4gazf37rHbwm5Jc44O/t6k9MDnmgD6dXwhoS5xY4z/02f/4quohiSCNYoxtRRgDOcCvOvAfjK58WtNL/AGPLa2aA7Lh3yHOcADjk4zn06V6TQncSdwpGUMCrAEHqCKWigYAADA4AooooAKKKKACiiigAooooAKKKKAIjDEZRKY080DAfaM4+tS0UUAFFFFABRRRQAUUUUAFFFFABRRRQAUUUUAFFFFABRRRQAUUUUAFFFFABRRRQAUUUUAFFFFABRRRQAUUUUAFFFFABRRRQAUUUUAFFFFABRRRQAUUUUAFFFFABRRRQAUUUUAFFFFABRRRQAUUUUAFFFFABRRRQAUUUUAFFFFABRRRQAUUUUAFFFFABRRRQAUUUUAFFFFABRRRQAUUUUAFFFFABRRRQAUUUUAFFFFAGfb/8fU1aFZ9v/wAfMtaFABRRRQAUUUUAFFFFABRRRQAUUUUAFFFFABRRRQAUUUUAFFFFABRRRQAUUUUAFFFFABRRRQAUUUUAFFFFABRRRQAUUUUAFFFFABRRRQAUUUUAFFFFABRRRQAUUUUAFFFFABRRRQAUUUUAFFFFABRRRQAUUUUAFFFFABRRRQAUUUUAFFFFABRRRQAUUUUAFFFFABRRRQAUUUUAFFFFABXz18SvGGn2fiBdD1/w8k+mMgxeMMyAMo+aPjjByDg54/P6FrlvFPhXSfFNqLfU7YOUOY5kwJE55Ab0PcdKAPkzx/pHhDSbeC78M6y9xdNOAYVnDiNcE7gQMjBA6nv7V23xUuLi88A+Gbi6dnnlKu7v1bMZ5P1r0nT/AISeGLK5iuFS7kMbhwsk2VJHIzgV2XivwrpvinTE06+DxxI4eNoNqshHHGQQBjjpQB43r/i2DRfh1pEUEFne3E0SRGOdVlWL5ScsvrjOM14p4km1S8sbHVtQ1mxuhNjybKGfLW6jOMxgBUHGOPpX1JZfCzw5a6Zdacy3E8dwyOZJWXzFZc4KsFGPvEVlr8GfCwjlUtfFn+6/nDMf04x+YNIRlfFDRG1P4faffwxF5rCCKUhVyTGVAboCcDO49BgE9q818Dz3/j/xxptxqEe6306FHcLwqiMfLwc9XKkj0J9K+srfSYINHXSN8j262/2fc5BYpjb6Y6e1c34L8D6V4P8AtLae9xLJcYDyTuCcDoBgAY/CnYLHd0UUUDCiiigAooooAKKKKACvnHxt4t0O48UyeH/E2hRCzjIjF+c+YgIyGBABC5PYnp3r6OrhvFngbQvFRV9QtitwpH+kQHZIQOxOOR25H0xQB8seOdK8NaRc2c/hLV5J7l5M+Ukm/wAv0IYD17Ek11fxguJf7e8Mz3iiOY2kTzA/KFbflvpzmvZdA+GPh3RL8X0UUtxIo+RLlg6Ic/eAx1/l9a2/F/gvSPFqwf2ikiyQn5JYWCvjupJB4oE3Y8r+LXjWazXTrLRbyICdPMa7UK4UZ2jB52sMHnqK8Nu1lh8TaYJ9bj1iYvCz3EczSqp3/cDNycDB/HFfVlx8MfDk+kW+lmKdY4JTKsyyDzCT1BYjoeOMdh35qtJ8KPCz2kNsLedDEWPnLLh3z2Y45x24/rQM4r436bd2l5pXiizwFtWVJGThg27KnPp1H5etVfgtYSaxrereKp8KGldI485IZvmPUdACAPrXvWuaHZ65pL6VeBzbOFBKHDDaQRg/hT/D+iWXh/TotO0+MpBGSfmOWYk5JJ7n/wCtQBtV8CSaZeav4i1+CyiWSRJLidgc52qzEhQOp9B61991wnh/wPpOharc6tbtcSXc5clpXBC7jkgAAfrmgDmvgv4gg1Xw3FYfIl1Yfu3jVcZT+Fvx5z7g8V7BXFaJ4M0rQ9Xu9VsPPjluixeIOPLGecBcdM8+30rtaACiiigAooooAKKKKACiiigAooooAKKKKACiiigAooooAKKKKACiiigAooooAKKKKACiiigAooooAKKKKACiiigAooooAKKKKACiiigAooooAKKKKACiiigAooooAKKKKACiiigAooooAKKKKACiiigAooooAKKKKACiiigAooooAKKKKACiiigAooooAKKKKACiiigAooooAKKKKACiiigAooooAKKKKACiiigAooooAKKKKACiiigAooooAKKKKACiiigAooooAzrb/j5m+taNZ1v/AMfUtaNABRRRQAUUUUAFFFFABRRRQAUUUUAFFFFABRRRQAUUUUAFFFFABRRRQAUUUUAFFFFABRRRQAUUUUAFFFFABRRRQAUUUUAFFFFABRRRQAUUUUAFFFFABRRRQAUUUUAFFFFABRRRQAUUUUAFFFFABRRRQAUUUUAFFFFABRRRQAUUUUAFFFFABRRRQAUUUUAcx4p8Taf4XtYrnUPNKSyeWoiTcc4J9RxxW7Y3Ud9aW93Dnyp41lTcMHDDIz+deMfH2YR+GLVSqkteLjIPZW6Hsf6ZrmNJ+IWqalFougeF7NWuFtY4riWaPPllQAWHOMDB6j0oG00fTFQXVxDaQSXFxKsUMalndzgKB3NOgEghjEzBpQo3lRgFsc4FeHfF3QfEWuzIljJs0eG1aWffKFQupY8qOScAY4x9KBHo/hbxfpXihrldNeVjb43+ZHt4OcEfka6+vmz9noYi1bnqyf1r6ToAwfEevWHhzT31DUJCsSsFCrgs5JxhQTyep+gJ7UeG9ds/EenrqFiJRAzlB5qbSSOtfM3j/wAKeKb19c1jWbtxp9pJJJaI0wZSpcBdqAkKCuPQ8c5r2b4NzSzeCbAysG2tIqYxwoc4HH9aAPTpZEhjeWV1SNFLM7HAUDqSewryS4+LvhSC6e3865kCPtMscOUPuDnkfhXpmsWP9p6beWBkMYuYXiLgAkBgR/WvnvWfC/hXwD4bvE1Ty9R1C73C23IBKCVwMDPCg8lvfucCgD3nT9f0vUNK/te3vIzYhSzSsduzHUNnoRXAWnxa8LXV3FarLdKZHCLI8OFyTgE85A/CvBlOpaP8M7l5UaODVr+NI1bg7ApYuPZioH0Hoa2PFPhnSrH4a6PqlvbBL12RpJh1feDkH29BQB9VapqtjpNjJqF9cpDaoATIeRz0xjkk+grzzTfit4X1C+is0nnjMr7Flmj2pntk54z7+tc4nhm68cfD3w/af2kLXylBYmPcGVdyKMAjoMV5h8S9L8O6JDp3h/R4xPrEbj7TKoyzEjGG56k4O3tQB9iPLHHG0ruqxqu4uTgAdc59K5Dw5400XxJe3Nlpk0kslupZmMZVSMgZBPXk/pXnvjfSvF11oeh6No4laNrXy75t6qSdgXaxJ6YLcd/euH+ACGLXNTiJBK25BI6cOtAH1bRRRQBz/iTxFpnhqzF5qlx5UTOEUBSzMT2AH41l+GfGuh+Jp5bfTbpnmjXcUeMoSPbPWsrx14Hs/Fc9tdXt7cxRWqnMMWMOM5PXoe2a+b/CEmm6l8SrOfR4102wMyvFFK+CNqYKjk5LEHjPegD7Ov7uGwtJ7y4bbDAhkc+gAzWL4V8SWHimxkvtO83yY5TCfNXadwAPr6MK8Z+K2leLdX1G7jt5pINAhtDK7eaEjbauW3AHJ57H0zWj+z6u3w7fjP8Ay+n/ANAWgD3quY8UeKNK8MW6T6lcbTIcRxINzv6kD0Hc9PxIrop94ik8oZk2nb9ccV8MeNdF8U2jxar4nZhLPIY41ecSEAc4GCQF5OBnrnigD7ggvYZrGO+DbYHiE25+MKRnJ/CvKbr4w+FLeZ4hJdyhSRvjg+VvcZIrsItPbVvBcOnpN5LXOnJF5mM7cxgdOM14T4u8LeF/BXhG4sr7yrzW7kfuJSpDg54IGeFGD9enOaAPpnS9QttVsbe/s5BJb3CCSNh6H19D6jsazvEviDTvDWnvf6lOI4gQFUcu59FHc/0ya5T4RWN5YeDrGK9ZizbpI1YEFEJyBz+f40fEXwS/jOO0i/tA20duzNt2btxPekhJlbRvin4Z1e+isYpp4ZJTtRp49qk9hnPGa6Lxb4y0bwmkR1OdxJN/q4o03Mw7n6V8z+N9O0K61vTNA8IWm/VIGEU0kAAR2Az94k5YYJJPT161PriN4i+K9rpOr/v7a3dLcoGOGUJuP5nOfWmM+hvCvj3QfFFw9rYTyLcKNwimTYzDuV9f51H4n+IXh/w1dmyvbiV7oAF4oYyxQEZGTwOnbOea8Wv7W08I/FrTRp8Ijtrho18hOFXzAYzj2yd1dhN8ONNstYv/ABP4m1RLy18x5mjliIUAnjccnIGQAMY4oA9F8KeNdH8VSTxadJL5sKhmjlTaSvTI9Rmr/ijxNpfhezF3qU+0MwVI0GXc+w9q+d/hJCbvx1fX+k20sOjp5qhhu2bCflUk9/unafT2rjfHfhvxTa2h1vxNdBmacQRRPN5h5DH5cZCrweM9/WgD7N0bU7fWdOt9QtN3kTruTeMHGccj8K064H4XHPgvSP8Arkf/AEI131ABRRRQAUUUUAFFFFABRRRQAUUUUAFFFFABRRRQAUUUUAFFFFABRRRQAUUUUAFFFFABRRRQAUUUUAFFFFABRRRQAUUUUAFFFFABRRRQAUUUUAFFFFABRRRQAUUUUAFFFFABRRRQAUUUUAFFFFABRRRQAUUUUAFFFFABRRRQAUUUUAFFFFABRRRQAUUUUAFFFFABRRRQAUUUUAFFFFABRRRQAUUUUAFFFFABRRRQAUUUUAFFFFABRRRQAUUUUAFFFFABRRRQAUUUUAZ1uc3U3FaNZ1sP9KmrRoAKKKKACiiigAooooAKKKKACiiigAooooAKKKKACiiigAooooAKKKKACiiigAooooAKKKKACiiigAooooAKKz77UbSwXdczeWP90n+QrPTxFpbjK3DMPUQuf6UAdBRXPf8ACRadk4eYgY5ED/n0pv8Awkdhlhi4yoyR5Df4UAdHRXNDxJYk4Ed3nn/l2ft+FC+IrZv+XW9HPeA0AdLRXLN4mtVGfsl/9BbmkPia1CljaXwAxnMBFAHVUVy//CS2o+9a3yjuTbnAp7+IrRBkwXf08g8UAdLRXMxeJbCQE7bhcdmiNSN4j0xAN0zA5xjy2yP0oA6KiueHiPSiuftWPYxt/hR/wkmkkgfbBz/sN/hQB0NFYI8Q6USQLxcj/Zb/AApP+Eh0vJH2scHH3T/hQBv0ViDXdOwCbkLnsQaeutac3S7T8jQBsUVhtr2nDH7/ACTjgIeP0pw1zTTj/Sl5/wBk/wCFAG1RWGmu6c+f9IC49Qaf/bem5IN3GuP7xx/OgDZorH/trTckfbYuPelGt6XuC/b7cE+sgA/OgDXorHXW9Lbpfwf99ilbWtMU4N/b59nBoA16KxxremHpfQf99Ug1zSz/AMv8H/fVAGzRWWdWsAM/a4v++qYNa045xdocHHGaANeisj+2tOzj7Uv5H/CmPrmmou5rpQP90/4UAbVFc8PEemE8Tk/9s2/wp48QaYTj7Qc/9c2/woA3qKwT4g00Ef6QTk44jb/Coz4k0oY/0kkdz5bYH6UAdFRXP/8ACR6WMZuSCeg8pzz+VS/27p3/AD2f/vy/+FAG3RWP/bNjjPmSke0Dn+lOOr2QQuZH2jqfKf8AwoA8Z/aAYpo2mMpwy3mQffaa86/sO48C3Ph3xNbyyzWdxHFJcseqswy6cdip46819K3uq6BfxiK8RLmMNuCTWjOAemcFevJptzqfh64t1tLhYZbdQNsMlqzIAOBhSuKAsdNaXMN7bxXNtIskMqh0dehB6Gs7xGduh6m3paSn/wAcNUIdc0OyiW3hlSCNBhY0gZQv0AXinv4i0aRGV7pWRgVKmJiCPQjFAHh37POSmrZ9Y8frXqmk+ObLUfEtz4eFtNHcQNIvmblZGKnnoeOM/ToeatabqnhbTfM/s9ba1EhBcQWxQE9Oy1BFqvhC0u3vYltY7qRizTLaMHJPU7tuee9ADfir/wAiTrH/AFxH/oS1znwduPs3gFLh1ykTzvhTyQCT/jXXXXivwzcwtBc3Mc0LjDRyW7srfUFeaIPE/hmCD7JDPHFAgK+Sts6qB3G3bj1oA5rQ/iZYazp2sXkVpLB/Z1v5xExXDnBwowepIA/GvliPxDDqniI6v4nSe+TO7yoiFHB+VcH+D2H+NfYEGqeD4reWOC3tUt58CRUsGCyYPAICYPJql9o8BZI+waaCOCDp3T/xygWt/I808ZaqPiF4Kml0iwmhGl3McjwkAkrsYHaB2AOfoK898QeN7XVfBOl+GoLO4F1AUDucbTtBA245Oc+1fT9nrnhLTUdLT7NbJJ99YbRkDfUBeayYrz4fxyxvHaabHIjBkZdP24PY52UDOb8Q6zP8PPh3ptquRqckYhjBx8jHLOT9M447kfWvDvh94l0PQ7+fVtbtLy/1EtmJgEZU77vmOd2e/avqfWNV8HaskUepyWl0qMSgliLbTj6cVhfZvhwACbTTQD0zAR/SgD0aw1CPVdHiv4kZI7iDzFVuoyO9fN3wHyPEerjt5B/9DFe9p4q8OpGIkv4FjVdoRUIAHTAGOlZWjXngvTHkm0yTT7V3G12QbCR1xzQB6HRXPf8ACS6Lj/kJ25+j5px8R6MOupW//fdFwPNPiJ421nwjrdlts45dIlVS77DknJ3KGzgNjkfh715Jqmp23jDx9pU/hywkRY2h3t5eD8r5LkDICgEfl9K+ldT1Pwxqtuba/ubG5gJDbJSGGR0NU9Mm8IaI8j6ebC1eQbXaJcFgOcfSgDe8UceHtV/68pv/AEA15L+z+c+Hr/8A6/T/AOgLXps/iPQLiCSGa9heKVSjowJDAjBBGOmDVDS9Y8K6Vbm3054LaHeWKQwMAW7k4XnoOfb2oAo6P4/sdU8TXPh1LS5S4gkljMrbdhMZIPfPY15r+0Yf9A0gf9NnP6V6lbat4QtbuW9t1torqUkyTJaMHYnrk7c89/WpNT1bwnqYiGoi2uhGSUE9qzgHGO60ASvrEWgeCYdUl5W3sImA/vMVUKPxJAr48s/EFld+IjrXitbjUjuEiwRFSnUkIQx+6P7v59a+wb/XvC09ibK7kgks2UJ5D27FcDoNu3tgfTArl2T4bEFvsWnDAHS1YfTjb/nvQFi1c/EjTrTwtaeIRYXP2ae4NssI2hlIDc9cY+WuY+KHj0weFbA6YfJuNYjyNz7ZIY8cng8Ek4z9a7ObUfA8tjFpkiWTWYYOkP2Vtit6/d4PJ568n1pNTuvAuoJCL1LCZbePZEGgJ2IP4QAOntQB84fC/wAW+HvCKzXFzYXs+pOCjyIUZFXPAXkenNb3j8y+FviHYeLTYyNp1wUmVgc722YZevDY5x0/WvY1j+HSBCLTSwAdwzbfzyP0NbOp+I/B+o2hs766tbi2YrmJ4mZeDxxjtQB4dod8PiD8TrXVYbKZdPtAjksMFNikqWIJH+s7DqPxrnfit45fX9YbS1aePR7SYxyxpgNKVYgt+nAP5V9G6X4h8GaPB5WnS21tExLFYLdhk+pwv86yXv8A4ctK0slppzyOzMzPp5YsScknKUNWBqxkfC7xloE8lv4c0jS7i0AjLeY+zMjBeWcjGWIHXHp2p/x/UHwnbkkZW+QjLYydjj8etdLYa94GsZTNYrZW0uMF4bFkbHpkJVjUvFPg/VIPst/cQ3ELMDslt3IyOh5XigCf4XnPgzSP+uR/9CNd7XDWvjHwxFGkFvexxRIAqolu6qo9ANuAK7SGVJ4kljJKOMqSCMj8aAJaKKKACiiigAooooAKKKKACiiigAooooAKKKKACiiigAooooAKKKKACiiigAooooAKKKKACiiigAooooAKKKKACiiigAooooAKKKKACiiigAooooAKKKKACiiigAooooAKKKKACiiigAooooAKKKKACiiigAooooAKKKKACiiigAooooAKKKKACiiigAooooAKKKKACiiigAooooAKKKKACiiigAooooAKKKKACiiigAooooAKKKKACiiigAooooAKKKKACiiigChb/wDHzLV+qMH/AB8y1eoAKKKKACiiigAooooAKKKKACiiigAooooAKKKKACiiigAooooAKKKKACiiigAooooAKKKKACiiigAooooAa5CqWIzgZ6V4ba/FmK8llhtPDep3LwnEghQPt5xzjp0r3CXiN/8AdNfJfwy8Y6R4Xm1gapLcB5pcoEj3A4J/U0Aex6L8Rra/1mDSL3Sr7Tri4H7r7THt3HnHHXnBGfWvVcV8v3mov8TPFWiT6TYXUVppsoeeeVBhRuVucHGfl4Gc1vTXXiXx9reqWWmaq2i6dpk3kM0RO+RtxBOQQf4TxkDp7mgD6Corw3Q9S8R+HfEtp4T1nUo76G9gdrW9IzIhAcjdu6njoc9ueteZ+NNI8TeF40a48aXdxdXDYgtYZ5fMkJOOFzwOv48Uk7iTufX1GBXgGpa1rvgLwRHJqd9Je6tdyhYDL832cFQSGJzuIwe55I+tcMst/p8KahZ/E6O5vFBka3nmcxtxkKFYkH05A69qYN2Vz64xRgV86+MPGGp6j4R0HUdFuZ7a6urvyXCYDM4BGPTBPOOnIrnfE8XjjwILTUj4klvjdyeUYHLSAOQTgK2Rj6Y5xxQM+q8D0FctJ4jtY/EsXh8wSm4khMwkwNvGTjrntXh+tp418CpBr114gGoRu4Wa1lZimSDwB0x7jHPrWn4v16z8O/EmHUb3f5UVgcBFyWYhsAfX8vp1oA+hdq/3R+VGxf7o/KvJPCd14w1+G81W4uobSyuYGOnQJGjEE52sxwfbqefQVJp3jeRvAlzrtzHuvbPMEyqAAZshQeCePmU/nxQB6vtX+6Pyo2L/AHR+Vcx4Ll1K40CyuNVn867nTzWbywmA3IGAAOmK6mgBNo9B+VJtX+6Pyp1FADdq+g/KjYv90flTqKAG7V/uj8qQxoeqKfwp9FADDGh6ov5Uz7PD/wA8Y/8AvkVNRQBD5EP/ADyT/vkUn2eEf8sY/wDvkVPRQBF5Mf8AzzT/AL5FL5Uf/PNfyqSigBmxP7q/lS7FH8I/KnUUAN2L/dH5UbF/uj8qdRQA3Yv90flRtX+6Pyp1FADdi/3R+VGxf7o/KnUUAN2L/dH5Uu0egpaKAEwPSjA9BS0UAN2LnO0Z+lG1f7o/KnUUAN2Kf4R+VJsT+6v5U+igBnlp/cX8qPLT+4v5U+oLtitvMynBCMQfwoA8s8T/ABN8O+HdQk0+aKe5uIiBILZFYKfTJI5HcV1fhLxNo/iq1e4004MbbZIZFCyJxxkAng+vTg+lfNHw+1TUIRfz6Z4Zl1rV5LhmuLyc/uwvoCejEnJ5yf5ezfD7V9EvL7WLn7E2k6uoB1C3mfCqF6sM8AA5z6UAeja9qtnoOmz6jecQQjJCgbmPQAA4yTT9E1G11rTbfUbVGENwu5RIoDDtg187eIXv/iIdXvA7waBpMUz27qPluJEDEHn1H5AjvXsvwx/5E3Sf+uR/9CNAHTaxe2Wkafc6heALb26F3IXJwOw9+1eU2Hxb8KXl2lu0N1bqzbRNNCgQc9SQxIH4V6N4p8O2viW0gtLySVYYrhJysZA37c/K2RyCCf0rz/4qz6NYeH5NKhtbRtQu2SO2to0UMGJHzYHTgdfXAoYmeja5qulaJpkmpXzxJaouQQAS5PQKO5NcJpXxK8J6pew2SeZFJKwRGmgAXcegzzjNbUvhG01vwppWjazHKptooWZY5fmSRU2nnkHqw9K8T+IniHQtUmsvDel2yWQtrxEe/kj8pIOo47475OBxn3AM9/8AE+vaH4YtVudUMaB22xose53OM8AfTqePzrG8NeM/DHiS5+yWWFuT92KaEKX4JOOx4Bq1rnh3SZorDV9R825bRoDKhUg+YFAOSD1Py5614rY+JdP8YfEPRrzTU/s4Q53tPhGnPPy/LnJIJHJ5H5UAfT32W3H/ACwi/wC+BS/ZoP8AnjH/AN8Cp6KAK32S2/594v8AvgU77PB/zxj/AO+RU9FAEPkQ/wDPJP8AvkU4RoOiL+VSUUAR+Wn9xfypfLQfwL+VPooAhl8mONpJfLWNQWZmwAAOpJ9K8dn+LXhKO7a3WO7mjQ4a4jtwYwM4zyd2Pw71v/F2WSHwNqzxOVJWNSR3VpFBH4gmvL7TVrjT/C6xWHg2abwv5Wy6uZCommX+KUKMHHOQ2MDHUYoA+hdKu7LVbGC/s9slvOgdG24yPpXPaz4q0TSNYsdGudzXt4yKiRxZC7m2ruPbJ/l9K5iDxJoXhfwFFqGkyF7UKy2kVxJl3kJPyn05ySB0FeOnQtXi1bw34l1y5aS/1LVIv3TIf3ce5cAgj5T1wOwxjvgA+uTDE3WJD9VFef8Ai/xloXhaaO3u7d57uRd0cMEQZjk4Gc4x/nrXotciPCumJ4jm8SyeZJePEE2ylWjjwANygjKnC4znufWgDJ8IeNtE8TytbW6NbXqZJtp0Abg847H6dap+K/iBonhy+bTWtp7u/UAtDbxA7cjPJOO3PGa4+zuYfEHxVt7/AEa3kNnp8MkF5cqmI3fEg4I68sOSecccDJ7nWbPQvCFzdeJxplzc391II/3KmV9zf3QThQccn8B1xQBp+EvFei+KraWew+RoT+8hmVVdB2JAJGD65rjNV+K/huxvHs4Le4vGikZZngiGxApwWyTyPcce9c18KblNb8Y+IdYmjS1mnjK/YShzsLL8xJ+nPqSeg4rrNVg0n4e6PPb6X4evL4XSyO2yIyqMAD94/wDCvHT60CZ6LoWp6drthFqGnskkEg9ACp7qR2IrbrxD4Dpbp4anMVzvme5ZpYd3+rOABx7gA5/wr2+gYUUUUAFFFFABRRRQAUUUUAFFFFABRRRQAUUUUAFFFFABRRRQAUUUUAFFFFABRRRQAUUUUAFFFFABRRRQAUUUUAFFFFABRRRQAUUUUAFFFFABRRRQAUUUUAFFFFABRRRQAUUUUAFFFFABRRRQAUUUUAFFFFABRRRQAUUUUAFFFFABRRRQAUUUUAFFFFABRRRQAUUUUAFFFFABRRRQAUUUUAFFFFABRRRQAUUUUAFFFFABRRRQAUUUUAFFFFABRRRQAUUUUAFFFFAFGEf6TLV6qMH/AB8S1eoAKKKKACiiigAooooAKKKKACiiigAooooAKKKKACiiigAooooAKKKKACiiigAooooAKKKKACiiigAooooAjm/1T/7pr5s+Blla3g1xb2wjlcTqQZoQwH3sgE9/avpc9Kw9NuVa6mtl0m4s9qhzI6IEcn0KscmgDVt7aC1Ty7eGOJM52xqFGfoK+bdP1iX4Z+KdYt9Ygmk0vUJTcQ3EMeRkkkdfqQRngj0Oa+hJbu8SPcumSu28rsEqA4/vcnGP19qt+Ul1EhuLZc4yUkAbaf1FAHznpup3fi3xhH4nOkvHpOk28jB5BjzAFcrjPBbJzx0xXEeGvF9pJ4nu/Euu2WoXlwWzaxQxq6QqScdSOg4GPc9a+vQ+13tksn8ldq5AUIQc5wM9B3471QsyI1mI0R7dVG4BRFmT2wrdfrQB4541b/hY/hVr3SbG9SXTrnP2e4i2tKNoyFCk54I6Ed/auXXxP4DeyUQeEFk1VgV+yi2GA49T6fTJ9q+k5LyeKBZE0u4JLYaINGGA9fvYP0zmqrpFazq0Ggs7bdxkiWFSpPbJYc9elAHjvjW1W10/wdCunR6aW1FHe1iIKoxIJ+p5ra+NcbPpujuEZ9uooCq98g//AKvxr1SeYteRwvps0iKwKXGEKqccnlsjH0p0FwbwYm0+eNQwx5wTr1zgMelAHlPxxQv4TiRQSxuYwABkk4NY3ifRbHX/AImRWGoRl4JdOIwOCDg4IPYivfJ4IbhQk0SSqDkB1DDPrzWVfXC290sg0m4uZQmBPEkZwPTJYGgDyDwBqV34Y16bwTqrNIjMXsZt2V2kE456AgH8civLta0y5t/GF34JtJTFp1/fxSnan3FI3fKPQBj/AN8DpX1xPBHcb7gWURu4gRC8yAnI5GD1Aya8u8HaBrt54oufFXiKC2gkMRgtrdCSY8YG4ZzgEbu+TuPAoA9etoUtoIoIxiONAignPAGBU1FFABRTXbYjNtLYGcDqfpVWyujdIzG3ngwcYmXaT9OTQBcooooAKKKKACiiigAooooAKKKKACiiigAooooAKKKKACiiigAooooAKKKKACiiigAooooAKhuEMkEiDGWQgZ9xU1FAHzd8P/EVp4Ctrzw/4iiltLiO4eVJVhLJKCAOCOT93g4xjFJoemXXjnVPEOt28f8AZ9neW5tIHZOX5XJODycLzj1xnivoS80+yvSpu7O3uCvCmWJXx9MirUUUcMaxxIqRqMKqjAA9hQB8533wxu9L8M3u7xHdEQQySm3jysLADJBGe+K7v4PaY9j4YguHvJpxd/vFjf7sQBxhfy/+tXqUkaSxtHIiujgqysMgg9QRSQxRwRrFDGscaDCoi4AHoAKAOP8AH3iePwpocl+yM80jeTAoGR5hUkZ9vlOa+fvAPiLwxZ3La74g1C8vNcfjM0JYQ9fuYz2+mOgAr6qvbK1v4xFeW0NxGG3BJow4B9cHvyayv+EZ0H/oCab/AOAkf+FNNoDjvGXi+70/Q9O1zRrcXWnSyq1zLsJZIsjOBkYzyMnp+tcJ8QvGfh/xH4aOnaRm7v714ykawkNEQwJJyOuMjj1Pavebt7LTrRY5YQtt/qxHHAXUDHTaoPHHpise3g8P6bcQPbaZBbzyqDG8NgVODxyVXj8aQHA6/wCLdQ8Ejw7bXloj6bLbxRXNwVYvG6gBu+Dxzjrwetcx4o1jSPFviDQ7Hw1ALm9t7pJZLuOLaqRggnJI5A6+2Md6+hb2C2uLd0u4I5oMZZJI94I+mDms/RtP0m1j8/TNPtrYSDBaK3ETMAe/AP50AbY6DPWiiigAooooAKKKKACiiigDhfiXpdzrHhHU7K0QPcMiui+u11Yge+FOK85b4paPJ4UlguIpf7S+z/Z3tWj4LlCM9fuZHPORnpX0BWV/Y+l/avtn9m2f2rdv87yF37vXdjOfeiwrHhWi/DabVPCehxzahcWc0G+YxmPoWbIOOxAxXPeMvC2q2Or+HrSfxDqF4bm5VI5JMsISGUbhz94Zz+HWvquo3ijkZGeNGZDlSy5Kn29KBkVlC1vawQPK0rxxqjSOclyBjJ9zXzp8VfGxfVk8OW19NZWaMFv7iJTvOeqrg5IwefX6V9KVSews3dne0gZ2OSxjBJ/SgDyb4a+JPC0aW/h7Q0uxIQzl5YseY2MszEHrgfTgCs+T4gah4c1/UbHxVbH7JvzayWsQIA5IySecj8Qf09titbeE5igiQ+qoBSXlna3sflXdtDcR5B2SoHGfXBoA8G8H3D+KfH134l060mg09LbyzJKu0TPtCgZGeeh9gBnmpdL+KSaPBcWPiyG6GqQyurCGBdrKOBjkA9+ele7xRxWsSRQxLHEvyqkaYC/gOgqle6RpuoOJL3TrS5cDAaaBXIH1IoFrfyPLfhTp9zJda14hktvsltqk5a3t2Qq6oGYgkdOc/oa9mpAAoAAAA4AFLQMKKKKACiiigAooooAKKKKACiiigAooooAKKKKACiiigAooooAKKKKACiiigAooooAKKKKACiiigAooooAKKKKACiiigAooooAKKKKACiiigAooooAKKKKACiiigAooooAKKKKACiiigAooooAKKKKACiiigAooooAKKKKACiiigAooooAKKKKACiiigAooooAKKKKACiiigAooooAKKKKACiiigAooooAKKKKACiiigAooooAKKKKACiiigAooooAKKKKACiiigClAMXE1XapQf8fE1XaACiiigAooooAKKKKACiiigAooooAKKKKACiiigAooooAKKKKACiiigAooooAKKKKACiiigAooooAKKKKAGu2xGb0Ga4HwL4wXxWL7Fm1ubWQLktuDA/14rurj/Uyf7p/lXhHwFObHWf8Ar7/pQB33j3xY3hSGwkS2Wc3NwIiGYjC45I9+ld8p3KG9RmvBvjsC1roiqcMbw4PocCqfxSj1bUfGWiaPpmqTWJuoDlkmZF4LEkgEZOAcevSgD6Gor5a1fTvE3hPxDZ6RpviS5mTV08lJbty+w5wT3wRngj1rbhtNV8DeL9DtX1q71O21TMTpcyNhCCASBuIJ5GOPWgD0rxp4x/4ROa1e602eawmyGuYiD5behH5fr6V0OiapPqOjpqU9k9q0iGRYXYE7cZBPpmvmPV9cg8X6zqJ1XxNLo1jbyGGC0Tc27GPmIHHUZrtPhv4qnmvNR8OXGojU7WC3aS3vlVtzLgZB3HsD09QeTQB6l4B8SSeKtG/tGW2S3bzmj2KxYcY5z+NdrXzP4a8RzeGfhW1/axxLc/a2iiMnRyzcsB3IGf8Avn0GK5IXb21kbu2+JVy2pKN/kM0nlM393k4/MYoA+xaK8B1nx3qt94f8PR6SFg1fWZGj37cqgVjGSPTLYOecAGpIPCPjPw9fWd9Ya9cauqsBcWtxMwVgeGOGbH07igD0eLxOj+L5vDf2c7o7UT+cG7/3SPoRzzXZ18zeKfFFv4V+Jl5qF3HJMgsVjREPOSFOPYda77wHbeJ5rS48QanqJuZr23MlnYbsRIGAZD1wM9Mdh354AOw8TeJbfQDawtbz3d3dMVgtrdQXfGM/hzXVA5AOMV8uX2maoZv7W8QeOYtL1cCTy7RHDeTwflyrcdegB47k17D8L9cu9f8ADUN1fNvuY5GiaTAG/HQkDvggfhQB6HXP+Ktbj8O6LdarLC0yQBfkU4JLMFH6kVzXxL8VTeF9JjazjSS+u5PJgDHhTjlsd8cfiRXh3xC0Pxfo3h8Tan4glv7WdlS4gySqchl5PXkDkUAfQPiDxfZ6HptjeywzTSXzItvbxgb2LAHuccZ/UU/UvFMOn6zo2lTW7iXUlYnLAeUQOAfXJ4/CvN/Hc89t/wAIIIJWjY3EY3D3CL0+hP51b8Yy/wDFzPC0axruEbMXJwSCW4/DBP40Ae30V89+JIvFcuqXdxf+Krbw/pwci0iMy72TPHC4zxyckkfStv4U+INSvbrUtHv9Qi1IWeJIrxG3b1btnuPryOR2FAHtNFFFABRRRQAUUUUAFFFFABRRRQAUUUUAFFFFABRRRQAUUUUAFFFFABRRRQAUUUUAFFFFABRRRQAUUUUAY+vazY6Dp8uoahMIoIx+LHsqjuTXmOjfFnSNQvorWezvLOOdgsU06gKSSAM4PA569BUvxvg8zwsk32iCP7PdJL5czYE2Aw2AdzznHopryjxf4sl8QaXpmj3Xh0aQJJI0W9vAVSMcZ2EqMDpk56fmAD6I8YeLtM8J2qT3zM8kpxFBFgu/vyeAPWsvwl4/0nxJcGyRZrS+xkW9wuGbgnj14Gfxrz3xtNYab498Mz6zKW09bQKJ3AKGQFsMw6YyVJPbiofiT4g0afXPD0ukXlvPqUN2hkmtiG/dkgYLgYPfjPc5HNCEj6MopAcgH1paBhRRRQAUUUUAFFFFABRRRQAUUUUAFFFFABXlXi74iQaBqy6Pb6Ve6hfBQ7rCuQFIzx1JOPbHvXqtfLB1J/D/AMStWl0HT21x7jcJoxkNDITl1D4IGCPTGOO1AHtngrxrp/iyCYwpJbXVucTW82Nyj+8Pbt2PHSuO1D4t6bHfS2um6de6ikOd80Kgqcdx6j3OK5z4eXsuueLvE2p3EItLmS1KCxZCJAvy4J+UZ6D3yar/AAk8S+HtD0W9tNVmisr2OVzKJoiGdcDjpkkYI29fagD6B0TV7LXLCK/sJhJBIPxU91I7EVrV4B8Gr9L/AFfxNNaRmHT5rgSwxcYUktnjtxjivf6ACiiigAooooAKKKKACiiigAooooAKKKKACiiigAooooAKKKKACiiigAooooAKKKKACiiigAooooAKKKKACiiigAooooAKKKKACiiigAooooAKKKKACiiigAooooAKKKKACiiigAooooAKKKKACiiigAooooAKKKKACiiigAooooAKKKKACiiigAooooAKKKKACiiigAooooAKKKKACiiigAooooAKKKKACiiigAooooAKKKKACiiigAooooAKKKKACiiigAooooApQczy1dqlbjE0v1q7QAUUUUAFFFFABRRRQAUUUUAFFFFABRRRQAUUUUAFFFFABRRRQAUUUUAFFFFABRRRQAUUUUAFFFFABRRRQAjKGUqehGDXy9pF5qPwv1/VLS6sLu80e4fzI5YYSQT1BBPHRsHnqK+oqa6K42uoYehGaAPm+/1G8+Jus6bBZ6Xcw6JaTiSS5kXbu4yeenToBzyOldn4js55/iX4cnW2keCO3k3ybTtU4cjJA4PTjvXrqIqDaihR6AYp2KAPF/HFndXXjzwrJFbTtDCxZ5VjZkX5s4JA46frS/EG1uJvGfhCWKCV4o5m8x1QlU+Zep7V7PRigD5UV7XwBe6pB4j8MR6lHczma2vBArqQf4dzDjHHHY546E+heAprjVn1G8HhSx0ixaErayR2wSaTPGCRjI47AduteySxRzACSNHA6BlBqQAAAAYA7UAfNVl4WvNa+FC2UNowvVuDcxRuu0uQxGecfwk4rKm8XeG5LdrKLwBEdTj+QxC2TAcZAyVG4/T9e9fVYGOlQiCJZDKIkEh6sFGT+NAHz54t0bWbPTfDOvWekQrd6YxabT7WI7U3HdkKCTjg7uTyc+tSXPxK1bxFLbad4U0yeO8ZwJ5J4wyxDp2zgZzknpj3r6FqGOCGJmaOJEZvvFVAJ+tAHgur+GbfXfiXc2+p2wlt5NLBLKpGCRtDgnOCCDj6etZtpf8AiXStO1jwY8jNfWkAOnXablLxjBKqQOuzgeh4zxX0htXdv2jdjGcc4pdq53YGfXFAHxboF14Lt7CNbvRNR1LXHB3o7Er5nPYMMjv0Jr3X4JwyW/haSGVHjkS7kDK6FSDhexr1QWdqJvPFtCJs58zyxu/OrIUL0AGfSgDyD4y6Fe6vo1rdWMTTS2E/nPCvVkxzj1IwOPTNebePfiJB4l0BdL0nTbtmco1w8kYPlhTkAYJ5JA59OO/H1TVSGytYN3lW0Me45bZGBn64oA8S8fwzO3gRVSQqt3Fvwpwv+r5P61P4tWWT4p+GFWMsiwM2VT/fzk+g4+mfevbyisQSoJXpkdKCqlgxUbh0OORQB8Vwf2JZeINR/wCEy0nVbzU3umMVvEMJgsSMDcCck8YyCMda9O+EaKnirXpItLm062uIkeGB4yuxQ2P16/nXv8lpbSypNJbxPKn3XZAWX6HtVjaN27A3YxnHOKAFooooAKKKKACiiigAooooAKKKKACiiigAooooAKKKKACiiigAooooAKKKKACiiigAooooAKKKKACiiigDxr4v2twsejassD3Fpp94stzFGNx2A53Y6Y4IyfWuJ8e+PNI8XaKNF0i3vJr6eaMRIYQOQfr+H419NMoZSrAEHqCKz7bS9PtZDLb2NrDIxyWjhVSfxAoA8Z+I+oW2k2eiabr2jnUdLeELPc5PmQuAF3Bh35J964XSbfQPEOsaPpHhPTXhtLe4F3e3M8RLkKchS+ScdRjpkj3r6snhiuIzHNEkkZGCrqCD+BqO2tbe0QJbQRQoBgLGgUY/CgCzRRRQAUUUUAFFFFABRRRQAUUUUAFFFFABRRRQAHpXy9oGsp8OPEmtweILSfN9L5sNxCgYOu5jnqOOe3Q+lfUNRSQxyEGSNGI6blBoA8F8JyXPiPx9qHiOwhnj04WojSS4j2q7bFAUfjz34+oFcvNrvh97+9HjbwrH/b0cuALaFgs2OF4Lc5x15BBFfUqIqDCqFHoBiont4ZG3PDGzepUE0AeWfCjR5be0vdbubf7LNqkplS3C7RHHklR+p7dMV61R0ooAKKKKACiiigAooooAKKKKACiiigAooooAKKKKACiiigAooooAKKKKACiiigAooooAKKKKACiiigAooooAKKKKACiiigAooooAKKKKACiiigAooooAKKKKACiiigAooooAKKKKACiiigAooooAKKKKACiiigAooooAKKKKACiiigAooooAKKKKACiiigAooooAKKKKACiiigAooooAKKKKACiiigAooooAKKKKACiiigAooooAKKKKACiiigAooooAKKKKACiiigClbf66b61dqlbH99N9au0AFFFFABRRRQAUUUUAFFFFABRRRQAUUUUAFFFFABRRRQAUUUUAFFFFABRRRQAUUUUAFFFFABRRRQAUUUUAMkcRoznOFBJxXgVl4p8Y+Nbi5Tw4lpptlby+W1xNh3Ptggjp6D8a98mKCJ/MOE2ncfQd6+dtN8G6xpbXOpeAfEttJZzvzBIAy8H7uSGHGTzgHH1zQBveFvFXiPTvEMPhrxZCsk9zlre7jCgEYJAwoAI4I6Ag9a1vDPxAj1fxPqWjzNZQwW7FbaUTDM53YwMnBP0rA0/xjq1t4mtNC8Y6LaxzTHyrS9gU7SWAHBJPXODgjBIGK4L4e+EtIuPHus2M9u8kGmuZLYGRhtIcYyQRnHv6UAfUVzq2nWkpiudQtYZQMlJJlUj8CanivrSaBrmK6geBc7pVkBUY9T0r48vJPCFv4m1V9Xa/8R3M9y5VbUFEX2BDAtjOOOBt7itr4b2p1O88V6Hp/wBrsrK4td0Vvc8tG2RjI/HHrjHNAH1iksckYlSRWjIyHU5BHrmvIfih4uvNGsdLl0W8t9t1cmN5lCyDAxwOo789/cVwNl4rnh+F91ZKypfQy/2cgDZYhueBz/DuA+nHSsr4laCujeD/AAxp0aFZnlZpdwwTIygnP4nH4UAfUEWr6bJIsCalaPMx2hFmUsT6YzV1Lq3ed7dJ4mnjALxBwWUH1HUdRXzz41+HOkaH4WOpaaskGpWAjlMxlZvMO4A5B4HXIwB0pt1qz6R4u8PeKLhmtrLWrNFvBjChtuOePuj5COc4B7UAfQ8l3bxzpbvcRLM4ykbOAzfQdTVmvA9CabxR8Tr3UyiNZaOjW0cgXgkbgB15OWc59B9K98oAKKKKACiiigAooooAKKKKACiiigAooooAKKKKACiiigAooooAKKKKACiiigAooooAKKKKACiiigAooooAKKKKAPIfFHjTU/7bl8OeGdOF1qUQVpZZCNkYOCe/bcvJPcir3gHxhe63d3mk6vYm11S0BZwq4UrkDnJznJ7cEV2eq2c0cF5daRbWS6vJHhJZkxu6cMw5PA4+grxD4dz31j481KDxKki65fQgowZDGygZxhfZRjB6A5GaAOm1Lxn4in8WX+geH9JtLoWaKzyTOV7Ak9QOrYxz0z9Os8Fal4m1Jbl/EGkwaeqFRCI2yXPOcjJ46frXk9n4H8cprur6rb6na2El1M53mQyF1ySAPlOF6DnHHbiu3+H/AIg1qbV9S8Oa/wCVLe2CKwnjGN68demeCpBwOtJCTuM8Z/Em00PUoNJsUW6vWlVJmPKRAkAg4Iy3t2r14civn74k+HNK0KztLuwsIzdXerxl3kBdjnc20Z6AkdB1r6AHQUxmVr2oDSdJvtQKhzbQPKFJxuIGQPxPFeRaT4u8e6vZx3tn4WtHt5RlHaYJuHqAzg4969D8f2Woal4X1Ky0uNZbyeMIiMwXcCw3DJ4Hy5rxGbRPiN4W0mDU01qKWHT4AXslbcEjUdCCoDYXrznjgng0AeveL/GUXhXSLae8t2bUrpMQ2iHOZMDIz6AkDPvxXBv488W6LLDdeI/DiQaXKw3SQ8tGp6Z+Y4PTg4PUcduG8c+Ib/xPc+DLrT4o1nlbfHGTlRcCQKQfQAgH6Gup1S+8eeHLeTUPEbadqOlGVBNbMqtwSPu4UY7YznnnBoA9L8T6v4ntbq2XQNFhv7WWIOZZJAuGyeOWGOMHn1rhl+IPiW212w0bUfDsMVxdum1FkJbYzYLcZHY/THNeyXWpRWujy6psJhitjcbFxkqF3YH4V5h8LrK51SS98XaogNxfufsYZ95hhyeF9Bzj6D3oEey0UUUDCiiigAooooAazBVLHoBk14Mnj/xPrE93NoGgRS6faORI8zYY4HI+8BnvgZPSveyMjB6V5t4ws9dsdM+z+ELCxjRzI9wuArMT2UdMnnr6DFAGpY+L7C78LSeIgGEMUTNJH/EHXqn1Jxj6ivLIviF4sliXXf8AhHgPDwk5KjL+XnluufxwFyK3/g/Jpl54audHMBE8MjC9gnUZYt3I9ONvPPy1R+LUXi1NJvYNGhtYdAittswiIEvlgfMAOgUDjA7CgTv0O517xtYaX4cg1uFHuBd4W1hHDO5B4PpjBzXnY+IfinSxaXniDw9HBpk5X97ErBlB9ixwcdjiuD8R6jNd/wDCC23h63EipFut4pQG/fhtrFiPQjcemM54rtdQu/H+hQm/8Rmy1LRxIoubdIo22pu6j5R04HOev4gsO1+p9CwyLNEkqHKOoZT7GsjxDrlh4e06XUNQmEcKDhcjdI2CQqg9WODx/QVp2c0dzbQzxAiOWNXQEY4IyK5zX/CmleILu0utSikn+y52QlyI2z/eXv8A560Acz8NvGVz4vGpzTQRwwwTAQquchCONx7n/wCvXP3XjbxDrurXtl4RsIJbWxBEt1cA4dhnhee/YdTjPFSfCdFTV/FiJEIkXUGCxgABRubAwOOK7TxDrOieBNKnuTFFD5rl0toQFaaQjsPwGT2oEvPcxvAnjh9cW6sdUs5LPV7FC9xFtIBUfxDPTqOK5a28eeJvEkt1P4Y0aP7Baxli90CTKR/CuDyTjoPXtxVrwHo2sanJrPijVVWC51e3MUNvtxhMAKT6DAAHfv3rlfBHjG38EWVz4e1fT75dSiuGKRxx7vNJ4AXnkHAwehzxQM9v8HeJIPE+m/ao4pIJ4n8m5gkGGikAGR9OeD/I5FdZXgnwbuZ7zVPE11PC0DzXPmNCybShJY4I9a97oAKKKKACiiigAooooAKKKKACiiigAooooAKKKKACiiigAooooAKKKKACiiigAooooAKKKKACiiigAooooAKKKKACiiigAooooAKKKKACiiigAooooAKKKKACiiigAooooAKKKKACiiigAooooAKKKKACiiigAooooAKKKKACiiigAooooAKKKKACiiigAooooAKKKKACiiigAooooAKKKKACiiigAooooAKKKKACiiigAooooAKKKKACiiigAooooAKKKKACiiigClb/AOum+tXao23+vm+tXqACiiigAooooAKKKKACiiigAooooAKKKKACiiigAooooAKKKKACiiigAooooAKKKKACiiigAooooAKKKKAIp4lnikifO11KnHoRivnCx0jxz8PFubfRraDV9NllLIpBLJ77QQQT3xkcV9KUUAeIaHoPiHxPrVhr3iy3t7NbD5rW1hGCXyDlsk4AIz1z0rGk0TxV4f8AG+p6npeli8s9SOwyecBtViCT1BUg9yMfWvoiihXFa611Plvw/pXjHwXf3mnaZodvem4myuoSKTlcYHzZAGMnOe5Ndh8PPDHiXSfFepaprkcUn2uA7riORSC24HAUc9B6AV7pRQM+b7z4baifHi31vEh0d7oXbuzgBTncV25yec44xzXWfGHwzrHiOz0xNHgWWS3mLtmRU2ggAHmvZKKAPn7WNM+IXiS0TQtTs9Pt7BnQTXUUuWdVIOfvHOev3eo7Vu/GPSLVvAroGSP7AYjBv5JwQu0E85wT9cV7JXmfjLwHH4r1GK4udTuobVYgj20bfK5BJzzx6du1AEHwg0GHR/CtrOEYXN8PPlZu4P3QPbbj8zXqdMijSKNI41CogCqo6ADoKfQAUUUUAFFFFABRRRQAUUUUAFFFFABRRRQAUUUUAFFFFABRRRQAUUUUAFFFFABRRRQAUUUUAFFFFABRRRQAUUUUAeF6yvizwv4o1HVdOsrvWdMvIgwh84nymyMgKMnjBxgdG9jVnw9omva74qTxPr1qNPS3gMVtbqw3EEMOccjG5jzg5I7V7XRQB876cPGngSW7tItNl12zmkDxTCRmKk9fUj34xxnvXb+A9F1NNT1TxFrUIgvL9gqQBsmKMHoex6L+A969RooA83+JekX2sWelRafEzyRalFK5GPkUBstye2RXpA6UUUAcT8QtN1HVPD1xFpU8sV7GVljETbTJtOdh57/zArzLUfEHjPWtLk0BvCtxDeTxCKa8L4jIPDH7oUZ5/i719B0UAeD634Eu9N0Xw6+lqtxc6JL9olh3H9+5ZGbbx/eXgcce9Zeu33irx5bDQx4bl02Jplaa4nLbQoPqVHfnjPSvoyigDzj4gabqz+DpNM0FMylEt2RQMmLG1gM+36ZrrvDumpo+jWOnoMC3gVD7sByfxOTWzRQAUUUUAFFFFABRRRQBXu4TcW00KuUaRGQMOq5GM14JpeseMPB8H9jXOg3OrsJm8m8WRnV1PIGQD7nkjr04r6DooA8D0LwNrf8AYuu3U10bHWNWbzFSGTGwbt21mHTJJHHbvzgVbfxF4xn0eTw7eeG7uXUJoGgF6zlV2tld5OMZGRznnr9foaigDwq/8DahpHh7Q5NLdbjVNEma4KKSBPuYM6j8gMdxn1qDWL/xZ4xhi0X/AIR+bTLWd1+1TyN0QHJAJA9AfU9K98ooArWVutpawWykssMaxgnqQBirDZ2nHXFLRQB4x8JtL1XT5tem1O1mhkuLnerSjHmcsSf1rzq7svEk/jSfWda8MT6lDAzLBbp/quBhCDggjgH689sV9WUUAcB4d1jXNYW6hu9CfSlWEiKR5M5foBjAI9c153Zan460P7Tpl1oUmszRyH7PfliQM4wckcj8sd+lfQdFAHA/D/w5caDYXEuoSJJqV9M1zcsvRWb+HPfHPPqTXfUUUAFFFFABRRRQAUUUUAFFFFABRRRQAUUUUAFFFFABRRRQAUUUUAFFFFABRRRQAUUUUAFFFFABRRRQAUUUUAFFFFABRRRQAUUUUAFFFFABRRRQAUUUUAFFFFABRRRQAUUUUAFFFFABRRRQAUUUUAFFFFABRRRQAUUUUAFFFFABRRRQAUUUUAFFFFABRRRQAUUUUAFFFFABRRRQAUUUUAFFFFABRRRQAUUUUAFFFFABRRRQAUUUUAFFFFABRRRQAUUUUAFFFFABRRRQBQtf9dN9av1Rt/8AXzfWr1ABRRRQAUUUUAFFFFABRRRQAUUUUAFFFFABRRRQAUUUUAFFFFABRRRQAUUUUAFFFFABRRRQAUUUUAFFFFAFa8do7WZ1OGWNiD6HFeJfAi/vtQ0vU5by5ef/AErIMjFmBKgnk9unH1r2vUP+PO4/65N/I18j/Cfwtqet2d9c2niG606ISeW6QE5c4B3dff6+9AHrfxg1G/sG0D7Fez2xkvMP5TFd3TrjqOTx3zXca/4x0Pw7dR2mq3hglkiMq5iZgQCR1APPBr54+IHhi/0K+0SW81+71MT3QCrOThCCvIGcCu+8a6baav8AE7w7ZX0Qlt3tWZ4z0bb5jAH2yooA7ix+Ivha+t7ieLVEUW8ZkdJVKMR/shgNx9hk8j1q1oPjrw9r12tlYXpa5ZSyxvEyE4zkAkYJwM/T8a8Y8d6Bps/xN0DT0tIoYLiJHmREAWTaznlR6hcH2rpPFun2th8R/CUlnbxQNL5gcRoFUhc9hjnkjP09KBM7zXfiB4c0O9exvL1vtMeN6RxM23jOCQMd6sr4y0a60C81qzvVkt7ZCXwp3o3QAr1GTXnHwi0TTr+21fUr62hu7qe8eN2mUPx1xgjAyTz+FY3hWxtbHx54r0y3tUFkbNz5OAVH3D0PbLHj3oGa3wn+IUeo2N1b63qEj30bST7pI+BCqAnkDHGGNdIvxc8IN0vJ/wDwHf8AwrhfhVaL/wAK91uRIEFxtuFjlAG45i9eo54/CtbwTo2nN8LJrk2cBuZbW7dpmjDNuBdQcnpgKOnpQB7hDqNnPYDUY7iNrMxmXzgfl2gZJ/CvALjx7pd/4uS4Pim4tdGjjUJFFDIoeQE/eyvTockdMD1rk7nVru1+DtnFEzkXN21vI245WPczYHoCQB9CR3rsItM1S60RbBPh5YG1eECKVL2IOM8h9+c59/f8KAPohGDqGU5UjII7isDW/Euj6FLbxapfJbPcZ8veDg468gYH41l/D611ax8OWtrrSst5EWXDyK5CZ+UZBIPFeZfFvTItZ8U+F7CdmWKdnjcr1wWWgD0uw8eeF7+4Fvb6zbmUgkCTdGDjPdgB2o0rx34a1e/TT7HVElunJCJ5TqGI54JUA9PWvLfij4Z0dNU8MxQWcFqtxcGGQxIF3L8uAexPbPXmovivpGmaHe+G7rTLOCymN2Iy8KbRtBB5Udf5mgD23XPEujaCY11TUYbZpOUViSSPXA5xTNE8T6Lrscr6bqEVwIl3SAZVlHqQQDXinheysvGPj7XrzWoBM1k2y3tpSGTaCVyVI5GAD6ZbNWtY0q38P/EzRP7HWG1i1GIpc2qJhCgzu+UcYIA49VzQB7fpGsafrNq13p93HcQKxRnXoCBkg56cEfnXDeJfE+k6lpWoW+neJ47Ga3dVluo0Z/LO7GMj1IxkGvKdB10eB38WeHb1RJHArzW5X5dxfaqqAemQ6nvjB6923Gif2J8HpfNjK3F7NHO+VwRl129Rn7oHp1PvkA67xz49m0K50GzstRR/NSOS8le3OWjbGHGemRuOMZHFeg+JPF+naX4dfVobyFzNE/2PJ/1rgHAA9MjmvE/HttabvALS20cpeOKOZSp/eJiMAMfzx9TVbxRKrfFH7IdDGqwWsSRw2MeFXHlh+nTAZicHik9t7Cls9beZ7B8LtWj1DR9kmvLqt9nzpgchodwB2YPJAOeenbgAV6VI6xozucKoJJ9BXzyun6nJ4o0bUNM8LS6EEmWO6ZJUCSRZBI2L7Bv8jI+hJ4lnhkhfO2RSpx6EYpjKmmajZ6rapeWM6z27khXX2ODVey1rTdQlvILW8jkks3KXCg4MRGQc5+h59q8A8Lav/wAIV/wl3h55mK2Mb3Nm8ikMTgAD8cxnjjqelc3f2t1oPwxhmEjJNrN4rzNkhjEUYhT6g7c++73oA7HSfHOp3HiqHSW1/TptN+0lluwqhpU7RdMA8gZwO/Jr3+9vLawtZbu6mSK3iXc8jHgCvmC+sbe50L7BafDm+WbyP3V50fzNowxIGSM84zj6U7XUvdXtfBGg6xbzWsjyNHOrHlo1ZVGR6kD+tAk01dbHvOl+NPDmrXSWdjq0E1w/3EGQW+mRVfQGd/EGska79siVgv2Mjm2Pp/McVnax4D0GWawu7aOLSpbOZXElsix7wCPlbpnPr1rC+HzbvGXjDgcTIOPq9Az2N3WNGd2CooJZmOAB6muO/wCE58LH/mPWP/f0Vc8aGzHhrVP7QkkjtPs7+Y0WN+MdFzxkngZr5usZtDfw1Mlj4Ev7jZbMBfSoCWODly+OxyeOmMUAfWNtcQ3UEc8EiyQyKGR1OQwPcVPXlvwbleXwZZl2ZtskijJzgbjxXq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rf8A4+Jqu1Qt/wDj4m+tX6ACiiigAooooAKKKKACiiigAooooAKKKKACiiigAooooAKKKKACiiigAooooAKKKKACiiigAooooAKKKKAIbiMzQSxg4LoVz9RXA/DfwlN4Q024tJ7qO4eabzcopAAwBjn6V6GxCgsxAAGST2qlp2oWmp2y3VlOk8DEgOhyCQcH+VAHG+OPCs3iabSXiukgWyuPOfcpJYZHA/KpdS8MzXnjPS/EQuI1hsoHiaIqdzFg44P/AAP9K7uszUdW0/TGhW+vIbczttj81tu4+n60AcbrXhKfUfGWk+Ilu0SKyj2NCVO5vvdD/wACq74h8LDV9f0TWPPC/wBmyMzRkffB6Yx3BArp21OyS/TTmuoheOu9Yd3zFfXH4Vo0CSseIX/w71az1G7uvC+vtplvdtvkt8NgHByQefU444zXW+EfBUGgx3stzdSXt/fAi4uX4JB6gfzrtNS1C00u0lvb6dILaIAvI/QZOB+pAq3HIksayRsGRwGVh0IPegZ434L8A6v4YkurX+2o7nSZ1kBt2iwSWGAT19v1rs9F8NNpnhH/AIR77SHYwSxGbbxlyxzj0G6u0ooA820nwLaw+Df+EZ1B1uQwcmULjY5JIZc9CMj9exxXIjwF4tjszpUXi4jTFHlopQhxH/dyOcY4xnGOOle70UAYnhzSItB0m202GR5EhXG92JJPUn2Ge3aue8ReGJdX8RaJqy3CJFpzMzoQdz8gjH5V3lFAHA+M/DFx4gvtEuYbiKJdPuhNIHBywypwMd+Kh+IHhOfxUulrDcRQi0uRM+8E7l7gY713tzcQ2sEk88ixwxqWd2OAoHc1JFIk0aSxOrxuoZWU5DA9CD3FAHkHirwRqkniEeJPDOoRWd8ygTJKDtkwMehHICgjHvmmeDfAuqWetp4h8R6ot/qCxFI1UZEZOf4j14JHAGM17LRQJpNWex4v8Qfhr/wlOs22p290kB2rHdI+cSKD1GO+OPwFdf438NSa/wCGn0azlSFh5fltLkjCkcHHPQV3NFAzyTxj4GvNa0/QksryGG+0vYA8gJRtqjnp6qPzNUdY8Da7cajYa/YavbQa5FGEuXMWI5T0zgA/w8HI7DpXtNFKwrHjeieEPEt1rtrq/ijW0uBaHzLe3tvlVWIxzwABj0zn19fZKKKYzxb4hfDmXxRrVpqNrcQwqECXSyE/OAeCMA5OOOfQV6B4q8N2viHQZtIcCJSg8lgP9U6j5Tj0Hp6ZrqaKAPBIvCPxBXS10Y+JLH7CF8rdtYyGPkYyVz0Pr2610uueAmvNA0ezsr7ytS0ja1tcuON/BORyQMgEemBXq1FAHgn/AAiXjLxLNaxeKdQt/wCz7aYO0UWAZ8eoUY/P1PFd94X8NXGja5rmoSSQmC/kVokjzlQC3B4wOo6V3tFAHM+MdCXxLoV3pRmMJmUFXHZlIYZHcZAzXlh8I+O5dHGgya5pq6cqeRkRlnePGAvK9B07H3r3migDh/h5oN34b0FNNvZIZJI5XYNETjaTnv8AjXcUUUAFFFFABRRRQAUUUUAFFFFABRRRQAUUUUAFFFFABRVN760STynuoFkzjYZADn6VcoAKKRmCKWYgKBkkngCqX9oWX/P5b/8Af1f8aAL1FQSXEESq0k0aK33SzAA/SoVv7NjhbuAn2kH+NAF2ioppooFDSyJGpOAXYAZpkd1byttjnidvRXBNAFiiiigAooooAKKKKACiiigAoopjOilQzKCxwAT1oAfRSMwUFmIAAySe1RJPC7bUlRm9AwNAE1FFRyyxxLukdUX1Y4FAElFNR1cZRgw9Qc1DLc28J2yzxIT2ZwKALFFMjkSVd8bq6nupyKryXtrExSS5hRh1DSAGgC3RSAhgCCCDyCKWgAooooAKKKKACiiigAooooAKKKKACiiigAooooAKKKKACiiigAooooAKKKKACiiigAooooAKKKKACiiigAooooAKKKKACiiigAooooAKKKKACiiigAooooAKKKKACiiigAooooAKKKKACiiigAooooAKKKKACiiigAooooAKKKKACiiigAooooAKKKKACiiigAooooAKKKKACiiigAooooAKKKKACiiigAooooAKKKKACiiigAooooAKKKKACiiigAooooAKKKKAKFuMXEtX6oW5/wBIm4q/QAUUUUAFFFFABRRRQAUUUUAFFFFABRRRQAUUUUAFFFFABRRRQAUUUUAFFFFABRRRQAUUUUAFFFFABRRRQBXvGVLaZ3XcixsWX1GOlea+EvEOh6f4MOrxWp03TY3fEJkMjbt2MAnqSegr0TVP+PC6/wCuL/yNfKOoLcN8HLXyWAjF+TMDjlNzY/8AHttAHbxfFnUllW6ufC13HpDAMbgBiQpHDZ27SM11PxE1zQks9FuL3TF1WC6mD2zo+3aeCDn0OeR7c154+j+K5tDE0/j+yGntb5YbsAIVwRwMng49c+9ZPi6KKHwl4JjguFuI1nbbIFKhvmHYjI9KAPbrq70kfECztX05m1Q2ZZLwSkBV+b5SoOD35PPP0rz68+Lt9cXUyaF4bnvraJihmG5txz1woOAfrVvxFG8vxOVIiRI2lyBSFyclGxx3q38ELrTrbwxJbmSKG7S4f7QHwrE9ic9eMD8KAMH4g+KbbxT8OGvbVTGTdJHNEzLlGBz+IPBHf8jSW/xT1TTre3afwtdR6bHHGnnuGUsMAZBK7ee3NQ+P9U0XWPBWoyaPZLbRQaksReKNESZx/EMfeBUg+vI7V6L44GPhtdD/AKcov/ZaAPTLadLmCKeI5jlQOp9QRkV5p468cTeHdQtdK0/SpdQ1C5j8xFU8YyR2yT0Y+2Py3fh1IJfCOkMBjFuF/Ikf0rzz4iaZpeteKLCAa5caRrkUP+ju0f7tl5IIbI5zkcH2xQBr+EfiHcatq0Ok6tos+mXMyM0ZlyoYjsAwB6A/jWRrPxUmN/cWXh3RJ9U+zvtklVWK+hwFBOM9z1rDs9c8SeE/EGnabq+o2mtWl5MIoZg6tKm4qCf7w698jrWx8HLyyt38QwTSxRXQv2LByFbb0HX3BoA7jwh42h18XUFxZzWOo2ib5rWQHcF9RkD1781teD/EMfifRYtVjgaBXZ1MbHONpI615I7R3vxR1Oawy8cGnsLqRWBUnywOCOvVBjrkH0rb+D+pWVv4Hjae6hjEMkvmZcZXnPI+hH50AZviLxYni7wP4m+y2skJtCsbZYHcA4JIwDxgH/63WsLwx8UJ7DRdPhbw9fTWdrAI5rpSSPlGOOMYHua5bwyVf4d+MJ0uvL33KnOcEjcpxx/ezt/GvbPDt9pC/DWFxJElomntHMFI/wBZsO8Y/vFiTjvn3oA6TVvGOkaZoUetyTlradcwKq/NK2D8oHY8Hr0rzax+LUnnj+1PDt5ZWjyBVuGztVSfvNkDtzxmvKolvl8KeFpb0hLBdWbygw/gJU5PqM+Z/k19AfFm4sx4J1ASMjhvLWIKc/PuBGPwBP0zQAeM/iDa+GZ7S3SymvZLyHzYTEww2TgD1OfameH/AB9/aN/p+nX2j3dhc3u8oZcBPlUnjOCc4x07ivOdYRR4l+H7bkLG1gyoHzAcdfbr+RrsvjPYSf2VZ63aKRd6bcK4kVeQh65PpnbQB2ut+KrbSdb0zRjbzT3N+fl8vGI1zjccnp1P4GuxrwfwVJF4u8b6j4mVs21kggtcKRuypBJyM9CfQ817xQAUUUUAFFFFABRRRQAUUUUAFFFFABRRRQAUUUUAFFFFABRRRQAUUUUAFFFFABRRRQAVl63JcRaTfyWZIukt5GhIAOHCnbweDzitSsPxPPJbaBqtxC5SWKzmdGU4KsEJBFAHyx4f0/w/qfhjVtZ1PVH/ALcQu+XlwwbGV2rkbsn9fpXv/wALLvUbzwtbS6kZGk3MsTyD5mjH3T79+e9eaeCPAfhrxD4RTUb5nlv5/Naa8M7Bon3HqM44GD8wOc56EV2Xwdvr260i9gurtruO0ujDbzN/FGAAMHoRxxyev0oA1vizex2PgvU2dyrSqsSAHlizDj8s/gDXhvhG2+G+prp1hcG7GozRIJXd2SPzSOVzkd8gdunNe0/FW40GPSrKHxFb3UlnNdoFaDA2Pg4LEkYGN3TnGa534leHPDlh4IlktLS0tzAqfZJUGWYll4DdWyM8kn1oA7vxD4K0fxBbWVveLP5domyLy5SOMAc+vSvENX8HaJL4vsdB8PrOs0X72/kEhYQp6c9yCO/cCvcNN1WWx8FQapeKxlhsBKwIwWITj8Tx+dcX8GNOeTT7zxHduZLzU5mJcg8KrHOM+rZ/IelKwrHN/Gq7tm1Tw7ol7OYNOZ/NuJCudq525yOem78xW98P9I8DXt4moaFLM91aMRslkYNnH3tp6jr7dau+JofDGr+PdM0/VVu21CODdDGyobaUfM21s5JPB44HGKwfGtnp2i+MvDkuiRpb6lNcqtxBbYQPGWH3gOBnLDPcfSmM+gaKKKACiiigAooooAKKKKAKt/O9tZ3E8cLTPFGzrEgyzkDIUe56V8z3V34n1TxZ4a1HXbI2NrJd7ba2zjbg8kqTkNyOSB06CvqKvJPiAjHxL4SbzG2/bCNnGM8c+tAD/i1eXH9nWGjW0qxNq92lq8h5KoTzgfUjPt9a4fxR4Mj8B2Vr4k0O4mM1hKhuFlfiVCQp6Y6kgEejH0rqfiusEOoeFr2ZljEWpIGkcgKqbgSST0HFanxgvoofB9xDnfJdyRRwqpB3HeG/HhT09qAPSrOf7TawzgbfNjV8emRmvIvHXgi88Ua5Bc6lqqQeHrZAWgEhVt2Dk8jaMk4znpXq2kqU06zVgQwgQEEdPlFchqOr6F4kvtQ8HXEk3n7MSKBtDDhvlb1HFAHm3w6ePTPG2oaHol9NeaHHCWbe25Uk4yQQMdePQj1q1p/w2utf1LUNV8YXEryySMkEUUgAVB0ORnA9B+fWo9J0yPwh8RLXSdEe5exvIPMubYsSsWFbDEnr/icegrW8W+L7vW7yfwr4SDvqPPn3quFSFRjdtYHOcnaT2zxz0AOe+HtxfWFz4o8N6Tci9is45DZM/wAh8zJGAenU9ehIzkCp9L+F1tcaJcX/AIknnGrzq80k3mk+VxkZHcjv1716h4P8O2XhDRBHvR5QplursjmQ9SSeuB29h615lea7e/FJ5tG0HzLLR4nX7ZeyZDyKd3yqo7HAOCQT3wM0NCaudb8G7+5vvCwW4Z3S2ne3gkYEb4lA2kZ7DJH4V6tWToWmWejabb6dp67baBdqDdk9ckk+pJJ/GtagYUUUUAFFFFABRRRQAUUUUAFFFFABRRRQAUUUUAFFFFABRRRQAUUUUAFFFFABRRRQAUUUUAFFFFABRRRQAUUUUAFFFFABRRRQAUUUUAFFFFABRRRQAUUUUAFFFFABRRRQAUUUUAFFFFABRRRQAUUUUAFFFFABRRRQAUUUUAFFFFABRRRQAUUUUAFFFFABRRRQAUUUUAFFFFABRRRQAUUUUAFFFFABRRRQAUUUUAFFFFABRRRQAUUUUAFFFFABRRRQAUUUUAFFFFAFC3H+kS1fqhbf8fEtX6ACiiigAooooAKKKKACiiigAooooAKKKKACiiigAooooAKKKKACiiigAooooAKKKKACiiigAooooAKKKKAOR8a+ILHw7pElxfebtmzDGI03EsVOB6Doeprkvhfpcd14DtrS/tw0U5lIWReqljgjP6H8a9WmhjmXZLGki5zh1BFV7+6i02wuLuRW8m2haVlQDO1RkgD6CgDyGP4NeGY7hZvO1BlUg+U0qlD7H5c/rXC/EfV9P17WdG8OaJbuLix1BonjWLZGpDAHGOwIOTjHBNe1L440l/Dtv4gVLk2k8ohVNq+YGLFcEZx2z16V2MdpbLJ56W8SynJLhAG5680CTT2MaTw7YSa/Fr7LIL6OEwjD/Ljnt681xWr/AAp8M6nevdmO4t2kYs0cEgVCT14IOPXivWKwPE2vWXhrTJNSvy/koQoWMAsxJ4ABI/n2oBozLjwZoc2gpoP2UpYo25VRyGDf3s9zyeua2tU0e01PSZNJuA/2WSMRkK2DgYxz+Aq5p15FqFlb3sG7yp41kTcuDgjIyKq69q1voel3Op3YkMFum9xGMsecYAOPWklYErE2ladbaTYwWFmhS3hXailiSB16muf8U+DtF8UeW2p2xaWMbUljcqwHPGfTnPNee/8AC6PD4iWVrPUURjgM0QwT9Qceo/CvSvDHirSPE8LyaZc+Y0ePMidSrpnpkH+YyKYzB8MfDrw/4buY7u1hlmuowQs1w+4jPfAAAPbIHSovFHw20DxJeNfXC3FvdPjzJLdwu/AxyCCPTt2rZsfF+m3viO78Oolyt7bDLM0Y2NwDwQT69wK3dc1S30XTbnUboOYbdNzCMZY9sD86BNXMfw14R0jw3bzQWFuf3/8ArZJTuZh6E+ntXEXXwe8Lz3BmQXkCkkmKOUbOe3IJ/Wuo8R+ONM8P6bp2pXUV09vf4MRiQEqCobLZIxwfrXUaJqtprenW+pWLl7addyEjB64II9QQR+FAzk7HwDo1loN7oMTXRsrxw8oM3zZ46EdPuj61yK/Bnw4tysvnXxhA5h8wYY+5xn8q6rWfiFoWk63HokrTy3jOiMIUDKjN0DEkc9Omeo969EHNAGBqHh7S9Q0gaPPap9iVAsaDrHgYBU9iPWvN7D4RaHbXqT3FzeXkEZBjtpnBQdODgcjjpXs9FAHLal4X07UdXsNXnEoubEAQhGwvByMjFc18TvFelaFpNzYXqvNc3ls6xQKpw2flyW6DGc+vFenVSubCzu3V7i0gmdPutJGGI+maAOM+GGiTaD4WtLW6iaK6cvLKjHkFjx9PlC8etegUUUAFFFFABRRRQAUUUUAFFFFABRRRQAUUUUAFFFFABRRRQAUUUUAFFFFABRRRQAUUUUAFMljSWN45EV43BVlYZDA9QR6U+igDxqb4Uab5l0LTVNSs7S5bLWsMoCY9MY5HXrXqWjaXaaNYQWFlEI4IVwB3J7k+pPUmtOigDD8R6JZ+ItKn0u+D+RMBkocMpByCD65FeW6f8JbOG4tDfaxfX1nbMGS0mOU46DHYeoHWvbqKAMfW9LTVNIutMDiFJ4jEGVfujpwKXQNMj0XSrTTYmLpbxBNxGNx7n8TWvRQBwPjXwTZeKvIuDPNZ6jb4EN3CxDKueVI7jk+hz36g5vhP4e2uh6nJqt3f3Gp3xG2OW5OfLH45O7tnPTtXeavq1ho1r9r1G6jtoNwUM56k9AB1J69PQ+lUdF8TaNrsskWmX8VzJGu5lUEEDpnkUAdFRRRQAUUUUAFFFFABRRRQAVy2veHo9Y1DSb152jbTp/OVQMh/Y11NFAHPeKNAtPEulS6be7xG5DK6H5kYdCK8/wBD+GNtZalb3upandamLXBtoZj8sZHTuc4wOOBxXsNFABXnHjPwHZ+JbmC/iuZbDUYTxcwcMw7Z9x2PWvR6KAPM/CXw/stAuJ7+W7uL3U5gQbqVjuUHg456+5ya4dPgxCkkk6a/eJNIxLOigZBOT3z6V9CUUAeNWPwyFpZajaHXb2QXsAhLPg7AGB4B+mPoTWNp/wAF7C1Lhta1Da3aEqnP5Gvfq4zUfG/hvTbuSzu9WhjuI22umGbacZwSAQP8jrQBZ8J+GrfwxbTW1td3dwkr+YTcuGIOMcYA9K6qqtld29/bRXVrKssEq7kdTkEVaoAKKKKACiiigAooooAKKKKACiiigAooooAKKKKACiiigAooooAKKKKACiiigAooooAKKKKACiiigAooooAKKKKACiiigAooooAKKKKACiiigAooooAKKKKACiiigAooooAKKKKACiiigAooooAKKKKACiiigAooooAKKKKACiiigAooooAKKKKACiiigAooooAKKKKACiiigAooooAKKKKACiiigAooooAKKKKACiiigAooooAKKKKACiiigAooooAKKKKACiiigChbf8fEv1q/VKD/AF8tXaACiiigAooooAKKKKACiiigAooooAKKKKACiiigAooooAKKKKACiiigAooooAKKKKACiiigAooooAKKKKACuf8AFv8AyLmsf9eM3/oBrR1Wea10+7uLeMSTxQu8aHozBSQPzrwZfiZZaj4Iv/7QuIf7Xlilh+zIrLnd8oPQjoc/hSuBU8Marc6F8NdJu7YQvI2obcOoYAGRgeOx4+vNdN488W+IrDxTYaB4ft7eaa5h3BZQPvZYnnPACjPPpXNajZSaZ8LdEhk3B3uopWBJXh5CwGD7EcfjXU6iS/xd0wOMiOwfYSOnDdPzNMWpQ0fxj4k0jxVa+HfFCW0pvADHNAuCCchemARkEdK0fC2pxeMG1XRPFNvbz3Wl3hkWNhtXYMqGx3xzz6MKwviMM/Efwt9F/wDQzWD8WDf+F/Esuq6aFVdYsmtZG24IbgNgj+LAU5oGesfDXxFqfie1v9QvBbi0+0lLVY1IYKOufbke+c+1bHxCRZPCOsq2MfZXPIzyBkVJ4F0aPQvDtjZopDmMSSkjBLsMnP8AL8Kq/Epo18HawZVLL5BwAcfNkYP54oAwPg/Bb3HgLTElgR13Slg6ZBPmvzz14xzXAaxb2HhL4raTLZD7NBeqPPjXhA0hZOnYZ2nHQHmtX4Z+OvDuleD7O0vtQWG5tvN3xFGJOXZhjA5yCKzfD8k/xB8eweIFsmh0nTVxG8q5DlSSoHGN25t3tjrnFAjnx4hsPC3xQ1i81BJTDllBgHRmCnJGeR1/Hmul8dfE3QNW8OX+nWq3ZuLhAqbogBncDyc0/wALup+LeuxyRBhLEy4Zc4wEOfbp+teh/FCytf8AhDtUf7NDuSMMreWMqdw5HpQB5N8V4Hl8IeEIUZ8skagBflJ8pQM+/p9TXa/CG+OnaXqWhXqCO50qZy+MncpJOQPT09QRXOfEzJ8G+EuBjfBk5/6ZVi+P7m/8FeKdSntn3w69ZlNxyvlNjbkEH7wxkf71Azzh2udT1qz8RyxCKHUNTPlrn0ZT/XH1Ffd46CvlzxrpC6HpvgexUgsk5ZzjqzMjH9TX1GOgoAWiiigAooooAKKKKACiiigAooooAKKKKACiiigAooooAKKKKACiiigAooooAKKKKACiiigAooooAKKKKACiiigAooooAKKKKACiiigDw/xxbRaz8QvDWj3qmSy8mSdos8MwDnkenyAfTNV/GujW3hrxJ4d1vSYorQSXSWs0EKBFcMeTgcdCR+VP8d6hFofxD8Oatfh47BYJImnC5AYhx+m4E+1S+N9YtNe17w9omlSreTx3yXEzwMGWJFPOSOM4yce3vQB7hRRRQAUUUUAFFFFABRRRQAUUUUAFFFFABRRRQAUUUUAZuszyWul3txEdskVvI6HGcEKSK8P+D/hnTtS8PXOo6raW97PfTvl5owzKBxwTyCTuOR7V7hrUElzpd9bxLullt5ERc4ySpAHNeF/CjxZpOiaJNourziwvLKV96z8bskkge4PGKANv4Ou9u3iHSVdmtrG/ZIQxyQMkf+y5+pNe114p8HIpbga7rPlPHbahes8G8YLDLEn3+9jI7g+le10AFFFFABRRRQAUUUUAFFFFABRRRQAUUUUAFFFFABRRRQAUUUUAFFFFABRRRQAUUUUAFFFFABRRRQAUUUUAFFFFABRRRQAUUUUAFFFFABRRRQAUUUUAFFFFABRRRQAUUUUAFFFFABRRRQAUUUUAFFFFABRRRQAUUUUAFFFFABRRRQAUUUUAFFFFABRRRQAUUUUAFFFFABRRRQAUUUUAFFFFABRRRQAUUUUAFFFFABRRRQAUUUUAFFFFABRRRQAUUUUAFFFFABRRRQBRt/8AXy1eqhbf8fEtX6ACiiigAooooAKKKKACiiigAooooAKKKKACiiigAooooAKKKKACiiigAooooAKKKKACiiigAooooAKKKKAAgEYPINcg/gvw094t4dFs/PU7gRHhc+u0cH8q6a8mNvazzgbjHGz49cDNeS/Dz4jDxVqE+n3NtHbzqpaPYSQ+Oo5/OgD1ue2guYhFPBHLGCDsdAwyOnBprWds9yt21vEblF2LMUG8L6BuuOTXB+OfF0/hq+0e3htY5kvp/LkLsQVGVHGPqa9GzxQBSnsLO4uIrma0gluIv9XK8YLJ9CRkV4dqth4g8b+I9Pt9R0UafpumXDSPK7FhMAw4U4GQdo/DPNe/UhYKOSB9aAFAwMDpUU0MVxE0U0aSRuMMjqCGHoQa4rTPE0154x1fw81vGsVjDHIkoJ3NuVSQR/wL9K7qgDA/4RvQv+gLp3/gKn+FbFrbQWkKwW0McMK52xxoFUZOTgD3rN8Rai2kaPe6gkYka3haQITgEgVV8I6tJruhWWpyxrE9whYoh4HJHf6UAa8dhZxXL3UdrAly/wB+ZYwHb6nqamuIIbmJoZ4klicYZJFDKfqDU1FAFGfT7K5jiins7eWOLBjR4lYJjgYBHFR3uladfyRy3lha3Mkf3GmhVyv0JHFaVFAFC606xvHhe5s7edoTmJpYlYxnj7uRx0HT0q/XnvjjxfJ4SlsJptOefTZmKT3EbfNEf4Rt755/Kuh8K6u+vaLa6m9s1sbgMRGxyQoYgH8QAfxoA6GiiigAooqKeVIIpJZDhEUsx9ABmgCWiuB8DeLJPFi3lzHp729hFLst5nPMw9cdv1rvqACivCZfiZq02sahpumeGXvTZyvGzJKc4ViuThTjJFbOgfEmG51VdH1vTpdIvnwEErZQk9AScYzxjj/64B67RXA+IfF39j+I9J0X7J5i3/WXfjZk4HGOea7meTyoZJMZ2KWx9BQBLRXkmhfEJtV8LarrxsFjaxYgRGTh+ARzjjrWl8O/G8fjGO8P2cW8tuy5TdnKnv8AoaAPSaK8y+I3juPwYlmPswuZbgt+73bcKO/5mu50PUF1bS7TUFQoLiJZNp7ZHSgDUooooAKKKKACiiigAooooAKKKKACiiigAooooAKKKKACiuW8WeJrDwxp73d5IC/SKBT80jeg9vU9q17PUYbjS4dTbMcElutwd3VVK7ucegoA0qK8Q/4W1bSefNbaJqM9lC5U3KJ8u0dz6euD7V67pGp2msWUV9YzLLbyjKsO3sR2I9KANKiiuF1fxtpmma9aaCRLNe3DqjCNciLd03H8QfpzQ3YTdjuqK4vxp4w03wjaJPelpJZTiK3jxvf1PsB61zejfE3Tb/U4NOurC9055/8AVvdoEUnsOvf/AAoGd54g0LTfENkbLU7YTw7gyjJUqw6EEcg81n+H/COh+HZZJtMsVikk4Ll2cgegLEkCqvjPxfZ+FYrXzopLm4uZAkdvCQZD15A9M4H1Iqj4X8d2PiDU5dL+x3lldpGZBHdoELAHkAZznvj0z6UrCSseiUUUUxhRRRQAUUUUAFFFFABRRXDaj420mx8Q2fh8s8t5cPsYxgFYiRwGOep9B+NAm7Hc0VzPirxLp/hiwN5fuck4iiTl5G9AP5ntXG6N8TdN1DVLfTZ7C+sZLltkTXEYAZicAcHPJ4oGesUUV574u8d6f4ZvIbCS2u7u8mTesNsgY45xnn2NAHoVFef+EvHWmeJry4sYYbq1u4V3GG5TaxHfGCemRweeaytd+Jemabqr6Va2d5qVzED5otEDBCDgr1zkY544oA9Vrh9c8CeG9cuRdXumoZ85Z4maMv67tpGfr196d4P8Zab4ptZ5rctby27ETQTkB0A/iPPT39jXFS/FvTt90bXSdRura3Yq1xEgKEDvnPA7jPagD2S2t4bWCOC3jWKGNdqIgwAKnrN0fUrfWNOttRtS3kXEYkUMMEZ7H3HQ1pUAFFFFABRRRQAUUUUAFFFFABRRRQAUUUUAFFFFABRRRQAUUUUAFFFFABRRRQAUUUUAFFFFABRRRQAUUUUAFFFFABRRRQAUUUUAFFFFABRRRQAUUUUAFFFFABRRRQAUUUUAFFFFABRRRQAUUUUAFFFFABRRRQAUUUUAFFFFABRRRQAUUUUAFFFFABRRRQAUUUUAFFFFABRRRQAUUUUAFFFFABRRRQAUUUUAFFFFABRRRQAUUUUAFFFFABRRRQAUUUUAFFFFABRRRQBSgGJ5au1Tg/18tXKACiiigAooooAKKKKACiiigAooooAKKKKACiiigAooooAKKKKACiiigAooooAKKKKACiiigAooooAKKKKAM7WP+QZe/wDXB/8A0E18WeEtG1CHRbnxhpcgN3pl1kxbNwKbQWJ9gD+WfSvtTVlLabeKoJYwOAB3+U1478DdNlt/DWoQXtvInm3bAxzRlcqY0HQ9utAHF+PdctvEqeCtVtyo825ZXjONyOHjDDrxz+hBq/448STav4tk8PvrbaJplsv72boZHwG6gj1AHPbpXD+JPBeoeH/GdmLe2ml01rxZrbylZljUuCV9iP5YNdl420U6H43bWbjw/Lrmm3sfzxqhby34HGO/A68fN69ACC016Twnrenx6d4oGt6ZdSiOWB33vHk49ffORjvx66WnW2rfEzVb+8n1Caw0e1laGGKF+dw5BI9ehJ/KoNKk/tfxFaQaR4Ft7O1QiSWa9gZGUA8sCOBjjA5z/KXRL7VPhzquraZNo97qFjPIbi3mt4ySSeBnGQOBg98igRR8DHUdA8W+Kv7RmN3e2dg7tK+f3gXaVP4rtrQ8HeHNc8ZaUdf1HxPfwyXRcQRQsVVArsOx6ZzwAMYqLwbb614g8Q+J73UtPlsZ7/TzGiyRMqjICqMnrgKM/jS+EfFeteD7BtA1Pw5qFw1mWWKSBCwOSTjOMEc8EHpQMsWGsatd6L4y8P6rereXGnWzeVLtwzoN24k98YXrzz3rjPDfiDW/EMGh+E9DunsFhjY3M6ybHPzEnB64CngDufbjsvDujaz/AGH4s16/sWiutVtm8iJQS4U7tw2ds5XGeeKzT4FuIPCWl+INKjmtdbsozNJFtYNMNxPI67sfmOPSk3YTdtWbfxF1TVLW80LwboV/dLeSBfNuRIQ5BG0ZbjtknnsKp+KNF8ReBraLXLHxBeXdvCyC5hmkYg5OOhyCCTj1Gasa8mqau+j+O9O065iu7A7LuydWDlQeSg4yuCw+h+tV/FfiTV/G9vBoGl6JqFmtzKBPLcRlRtHOM9Mdzn096YK5b8f6rq+p6/4bsdI1C4sU1C3WUbGIxvJ5YDrgUumWmueEfGWj6fca7NqEGoB96ylsAAHsWPNaGt6LdQeO/CKW6yvDaWwjecRZUBQ2cnoMgfrWt4ss7ib4heGLiOCV4Ykfe6oSq9ep7Urhfocdfx6r8RfE2raXHq62mlac6LsjXdvw3Xg9cg854wOOtdDp0nibwNp2sPrFxHfabZ2oNnO7dXyFVMZ3AZOOR9DWEtxP8NvFGs3M+lXVzpmpESQy2w3BTknBz0+83f09an83xJ8RbPX4Xgay0poQlrazRBHaVSGUljz1HPboOOabBq6Od0fUb3VbU6pd/EOO0v5AHS0EhEcZyflZeB0x2/Or03jbW7/4bzX6TGG9t7tLaS5jOGZcA7vYnIBx7+tcx4Z1bRtN05bTWPAdxPewfIZY7fd5hHdie+c+tdhrUNwfhfdFdDbSTNdI6WsCs29dy4Z88jp3/ur60DIdWi8V6N4Zt/E0niq4mldoZfs+3CbGAIBHQnkZGMda6bxN4ivtM8Q+GtSkeUaLqUKx3EJkHl7nHdeem4H3xjNTfEKGWT4ZW6JE7uIbbKqpJH3aueMtGl1T4eWvlErcWNtDdxgrk5RORj1xmgCvfapcT/ELS/D+kXP2WxsojJdRwjCMeW2FRx/dH/AjXs9eD/BOG51FdW8TXyqZ76by0bPZeWwPTJA/4D+fvFAHz18JB/xV/i8/9PDf+jXre+N1jayeHVv2jRbyCZBFKOGGTyAe/rj2zXnHhPxLB4V8V+JpL6zvHjuLlwjRRbukjf41v6zq+pfEyeHRtN0y5tNKS4R7i8mBU4AORjp7gc5IHSgDH+JusXFv4h8K6tHAJrj7LHMIhn52LZwMeua3bj4k+KTC4bwbcKCpBYxy8cdfu1a8fW5T4g+FGjiYQx+WmVQkL+8IA46dq92vhm0uAOpjb+VAHyd4NO74XeKSAADOOB2+5Wt8PrX/AIRLXdAlXc9vrtltdiD8smc4HbghfwY1V8G2c6fC/wASIYpPMefhNhyQBHzj8/yrp/Elhdw+APDes2sTC+0nyZVUqc7WwCMdeuz8KAOP+I9s3iXxD4iuZXCQ6LaJHFsPJbcMA/iz/kBX0V4CGPCmkD0tk/lXjWkaVcR/DTXdQmil+26m5mdChHAfjA9Op/GvcvCKNH4c0hG3bhZQ53DBHyDikncSdzoaKKKYwooooAKKKKACiiigAooooAKKKKACiiigAooooA+cvij4GtINP1vxJLdzTXTPG0SHhYwXVcYHXgmvQr0vF8MjsIyNGUZJA48oA9fbNSfFtS/gjVQoJOIjwOwlQ1aXTpNU8AQ6fCQJZ9LREz/e8sYoAj8C2FvL4GsbR4x5NxaEShRt3b85/HnrXKfA8NDpWrWm8tHBqDqmev3QP6Vyeh/Ez/hHtFt9DvdHvF1S2QwIqqAG5wpwTnP4HOPfj0n4UeH7/QdEmOpnF1eTm4ZD95MgDDe/GfagDovGviOPwzo8t5tWW5YiO3hJ/wBY56DjsOT+FfND+GtU0zxH4Y1DV2Ml9qd8sroSTsAePg9wRu+g4HY171468CReLbqzuXv5bWS2UqpjAPUg59uleGeMPCV9pPifw9Zvr9/evdzKqTyZLw/OoJXLHsc/hQB9H694U0/W9T03UrrzPOsH3IoIKuOuGBB74NeW/Ei7tvEuu6b4e0u1W51KC4DS3ABxbqD8yk46dCev54p/xZ8Wz+GdLtfD9vNK15cW6B7wsdwQHaT/ALxwec9z9awfh94z8I+H7OOCOO8fULjb9puHiBZnPbOfug/40Adcbf8AtH4uv5u2RLGxWRVdQdvTGPoXzmqvxJCWXjXwnewoBO8/lyMONy71GPyZvzqDxpPL4T8d2niaWCeXTp4PKnZB91sFcfop5qgdS/4WL4z0aXTreWOw0lvPknkGMkMrY/MKMdep7UCSsfRtFFFAwooooAKKKKACiiigChqttLe6fdWsM3kyTRNGsuCdhIxkYI5FfOV34SsfCvirwtHHLLdXtxdGSeeZjluRjj6knPtX05Xjvj9Gbxh4OKoSBcPkgdOUP9D+VAHoutaLpuqm2nv7QXD2UnnwfMRtcc9jz06HivnXxJ4jk8T+ItCgvdOudG0+K5ylxcx7GJ4I5IwOQO/f2r2P4ia5qvh20s9TsIVmtIpwL2PblvLPcHsO2fUivL/FnjGDx9bQeHvD9hNPc3Eod5JRtESr/F3456/zzQB9JjBAwcj1rwnwjEb/AOJviK9uBIsloPLiVzng4XPsMDI/3q9xtozDBFETkogUkewr561vUm8A/EK81a9huJNL1WEANGM4YBc9wCQQffDUAbOvO2m/FfSZoME3tkyygjsoc/8Asq/l+FeceBbvxFBbX7+HNDjuL9rh3ur+Y8MnJCLuPXOeAT2zXbeFdQPjXx+PEEWnTjTbO0MMM0yYAcE9D0z8x46jNYnhLxWfhyl5oPiDTrlRHK0kE0S583p0ycHjByD35xQB23w71XTvEF9rSXejmy1qRdt+pdisi8rgAn5cdCAPT8KvjK9h8EaTLoHh/wAN3M0V3BIzPEGdELAqSxIYk4HfsBWX4ETVNY1nxH4stLOS2W7tnjsllHLvxtOTgEZUe2TjPFJpPxb+xW0ll4isLkatESpWOIDzD2GM8Hp+dAHc/CFrL/hELOOzuRMyljOO8chOSpH4/jXp1eS/CTSb6x06+vr61W0Oo3BuI7cdY0PQEY469PSvWqACiiigAooooAKKKKACiiigAooooAKKKKACiiigAooooAKKKKACiiigAooooAKKKKACiiigAooooAKKKKACiiigAooooAKKKKACiiigAooooAKKKKACiiigAooooAKKKKACiiigAooooAKKKKACiiigAooooAKKKKACiiigAooooAKKKKACiiigAooooAKKKKACiiigAooooAKKKKACiiigAooooAKKKKACiiigAooooAKKKKACiiigAooooAKKKKACiiigAooooApW/wDrpfrV2qcAxPLVygAooooAKKKKACiiigAooooAKKKKACiiigAooooAKKKKACiiigAooooAKKKKACiiigAooooAKKKKACiiigAoqG580wS+QQJth2E9N2OM/jXkMth8S0t1kGu6QH6urQ4Cj1zt7UAeyUV89/DXxV4p8Sa/LHLc29zpNqWE0yRKm7IOzHGck4P0BrpfiH4wuLC50vTNCv7Rby6nIllcqywoBzuyeOufX5fzAPX6K4/xBqc9h4Su9RtbqOa4gtS6zoAyu4HJHbGc1c8O6zFqHh2w1W4njQS26PLIx2KHxhuuMfNkUAdJRWRputaZqhYWN/b3BVipEcgJyOv1Hv0rzTV/F95p3xHsNEluoYdKlgMkpkCrg7HI+Y9OVFAHsVFZem6vp2qBjYX1vc7CQ3lSBsYOO38+9aMciSrujdXX1U5oAfRTFkRyyq6kqcEA5xSTSxwxtLK6xxqMsznAA9zQBJRWW2saYpUNqNoC33QZ15+nNaJkRU8wuoTGdxPGPrQArKrjDKCPQjNOAx0rLi1fTJnVItRtHdiAqrOpJJ6ADNalADdq+g/KlIBGCOK8U+JXjDWtA1zTNM0o2n+mIB++UnDF9oJx0HT9aTW9Q+I2h27XskOlX9vCN8otlbIUHng4PT06CgD2wgEYIGK8x+Ith4s1NIrPQJ4YrKdDHdEkBwCeoJ7Yz055rYsvFEWreErjXrEYeO2lco4+5IikkH8R+VTeANZudf8ADNjqd4EFxP5m7YMD5ZGUcfQCgDY8PaVHomkWemxMXW3jCbj1Y9SfzzWzXn954hu4vHdjoCBPsk1m07kr824buh9OBXlqfE/Vk8ctoTpZvZG/NsG2kMBuwOc9e317UAfRxjQnJRSfpTlVV+6oH0Fcv431qTw94dvtUijDyQKuxT03MwUZ/Fs1yXwr8X3/AIutr6a+igjMMoVBEpHBGe5NAHqxUEgkDIpaKKAG7VxjAx6YpcDGMDHpS0UAJgYxgY9KWiigAooooAKKKKACiiigAooooAKKKKACiiigAooooAKKKKAGSRpKhSRFdT1VhkGnAAAADAFLQSAMnpQBXktbeVxJJBE7jozICR+NWK8c174lWsGv6foukiK7aa5ijnnDZRQz7Sq46t79P6ex0AFRSQxylGkjRyh3KWUHafUelcr458SR+FdDm1JlWSXcscMTHAdz2/IE/hXnNz438WaEtte+INCtotOuJFBaFzviBHQjJ5x2PcEcUAez3en2V4ytdWdvOyjAMsSsQPxFQpo+mIcrp1op9oFH9K5/xFqfiCFLWXw/pEOoRSpucyTiMrnpwSK88u/HvivTtUsdM1Dw3bQ3F46rEi3QckE4z8pOPxxQB7hcW8NzGYp4Y5Yz1R1DD8jTbW0trRSttbxQqTkiNAoJ/CvO/HPjC70DUNM0vTLCO9v74nbG8mwDkAc57nPX0q5oOqeL7rUI4tV8O29lZkHfMt0rkcHGACc84oA9BooooAKKKKACiiigAooooAKaVUkEgEjoSOlOooARlDqVYAqeoIqna2FnZlmtbSCAsMMYowufrgVcJABJOAOpNeSL8R7e68YW/h/T4EngZzHJc7/4xknbjgjgc/WgD1yq11aW14gjureKdAdwWVAwB9cH6mrNeT+K/Guo2mup4d8P6Yl7qfliRxM4RAMZ4JYc496APU4IYreNYoY0jjXhURQoH0AqC7sbS9Ci6tYJwv3RLGGx9M1574R8Y3upaxcaDrOlfYNSgj8whX3Iw46fnnqR71zVz4+8Q6vq95Z+ENDhv7azOyWedtoZs44JZRj0HU4zQB7iiLGoRFCqBgADAFV5LO1lmWeS2heZPuyMgLD6HrXnngrxwuu2Opy6hbCzutNLfaYVJJCgHJA69iK42H4geLNYivdR0Hw5BPpNqz/vJXId1Xngbhk45wAfTk0Ae/0VyfgnxHF4p0ODU0RY5GJSaJW3eW4PI/EYP0IrrKACiiigAooooAKKKKACiiigAooooAKKKKACiiigAooooAKKKKACiiigAooooAKKKKACiiigAooooAKKKKACiiigAooooAKKKKACiiigAooooAKKKKACiiigAooooAKKKKACiiigAooooAKKKKACiiigAooooAKKKKACiiigAooooAKKKKACiiigAooooAKKKKACiiigAooooAKKKKACiiigAooooAKKKKACiiigAooooAKKKKACiiigAooooAKKKKACiiigAooooAqQ/wCvlq3VOD/XS1coAKKKKACiiigAooooAKKKKACiiigAooooAKKKKACiiigAooooAKKKKACiiigAooooAKKKKACiiigAooooAK8B+Inim/1jUh4O8MsWupWMd3IMrsGOV3dhjOSPTFet+Lk1aTQr2PQ9o1J0Cwlm24yQGIPYhcke+K8G8D+HfHXhX7TNDomnz3NycvNcXIMgHUrkN68/WgD2zRfDlh4Z8PyafYubZRExluv4923mQn1HX2xXyrG3w60+wAuf7T1e+kU+ZLHmIK2c5AJH05z9K+hIZfG+rC607VNI061tLi3liM8c2SC0ZCkDcTjOAeK4Tw5pPxA0Wwj0uHw/ohijyBcTFSxySckhuSM+nYdaAMHwKxm+GPimMhmiV32IcHb8qnPb2P4VqeJIG1b/AIQXwwZPItJ7WN5nD7RJ8q5GM9flOM92FbHhjwh4i0/wr4n0m8t0NzdnfA6TKfOYj5uvQcDrjqav+IPAurXml+Hr6zlhj1vR4I0ELHMcm3HG7sRj6HJoAxfiB4M0zwjYWviHQA9pdWMyEqXZ1lyQOcnj3xwQSMVk+LNKtfE3xR0ex1BWMFzZBpFjbbnEbvgH6gV1epaB4z8ZXNpaeIUtLDSY33zpaS8y+g6tz9eO/XFb154V1GX4lad4gijiXTba2MbHcAQdjqAF/wCBCgDzy/0Wz8H/ABQ8Pw6FCYILuLEkJd3ByXVjySemDzwCM13/AIWn/wCEc1zX9OvZiIQv22Is2Rs79e/Tj/CpPFnhfU9U8caFq9skf2KzVfOdnAIwzHgdT1Fc78WdFW91nSDbSmO9vT9nYluNuRyR6c/yoA7j4dW8sllc6zc/8fGpTtKQDkBc4AH5VsePYhN4V1dGGR9lc9M8gZrodPtUsbO3tIx8kMaoPwGKzPFVlPqOg6jZ2yhp5oGVFJxk44GaBNXPCNA+Guh3XgldSu1le/ltHnEqyEBDyVwvToADnPf2wXM51H4TaeL3WDZRRzeVJJ5ZYuisyrHgdeNp+i17FpOm3lt4Mi02WHbeLYtEYt4Pz7SMZzivH7/wBrlx4G0iyW2T+0bG4kla0eVSrgsSMnO3p2z36jmk76Cd7q3zPL/EU3gWLTpI/D0OqHUI2V0uXOEPPO7PQAegHOOTzX2jok73OlWM8pzJLbxux9SVBNfP+saV4717TpdM/wCEa03SopAN8kEyKXUc7PlY8E49uK968OQz22i6fb3UXlTxW8cbpuDYKqB1HHamUeF/GIo3i3wmg++swJ47GRMfyNfQ12A1vMCQoKMCT24rxH4q+HvEWr65o17o+npdRWI8zmVE+feDg7mHGFHT3pb7V/iPqtvJZWugQ2DyjabrzQDECRkjLdcZ6An0oA5D4VmT/hCfF0QObdYpDG+MZJiYH9Av51B4AT4hnwvaPoclkNOBfyEk2bz87buo/vbupr1/SPCJ8PeB77RbZvtF1NbTF2UY8yV0I4/QfhWl8NdKu9F8JabYX0XlXMYcumQdu6RmA49iKAPI/Do8QD4nWP8AwkhjN79ibb5eNuzDY6cdd3SvPZdGgvdS8bagDKt1p1w09uyn7reccn36fhX0Ff6RqknxM07VUtN+nR2LRPOHACH5+CCck5I6eufWsDwZ4V1K18SeLnv7V4rTUDIsMpYEOrOxyMHjgj6UAYvjvWF8WWfhDTIJg8eqSLNdrEeQBtBB+hL8eqe1avwSGH8QHCqDdD5VGAOvSsb4U+C9W0nxDJdaxZyxJaxOtszSBlDE4OMexb0612Pwl0PUtFTV/wC0LV4BPcb4yxGWHPOAaAPYaKKKACiiigAooooAKKKKACiiigAooooAKKKKACiiigAooooAKKKKACiiigApGUMpU9CMGlooA+fPiH4c0nw+2gT6VYR20h1OPc0a7mPccn6dK+gx0rzH4kaPqerNob6ZB5sltfrK/wAyqFUc5Ofp716cOlAHh3xhmdb7wtCQWhbUUdlKjBIIAyfoTxXW/FZYG8F6mJtgG1Cm44+YOMY96PiZ4cu/EejRppzql/a3CXEBOBkjIxntwc/UCvN9XvPFfjq2g8PyeH5dNTepvLycHZ8p6rwBjjPBOeB05oA9k0C6S08J6dd3DHy4tOjlkbqcCMEn3ry/4dLceLfEd/4xvopRbRkwaakjcRjoxA9ccZ6ZZu4r0XxRptz/AMIfd6XpcZeYWgt4kDYJXAUjJP8Adz3p/gHSZdD8L6bp8+RNHGWkB6qzMXI/Atj8KL6iavdNaHBePvBGreJPFum6hZXYsraC3CPcq3zowZj8ozk8Ee1ZcN34h8EeKtM0q91U6pp2qSLGklwp3qcheuScgkdyDnt22/GFv4m0fxRB4j0qO41HTxGsc9gkjEgc52oOvQHoeT0rG0/TvEPjbxTZazq9hLpmlabJ5ltBMuHLAg9DhuSAScY4wKBnv9FFFABRRRQAUUUUAFFFFABRRRQB478WPGH9i2iaTYzompXnylm6RRngsSeAT6/U+hrzKysfD3h7xR4Si0/U7K4KBzeXcco2s5Bxk5IHXAH0r3PxF4D0DxFffbtQtna4KBCySsuQOmQK8s1P4W2cPijSotO02c6SVLXchm3DPOByc9h9c0hH0cCCAQcg18s+I5NWvvifdTeDdj31vB5dy5xs3AbWDE8cfKPqPavqVFCKFUYVRgCvnS+0jX/Afi281zRtOk1PS9SctNbW6kumTkjABxgk4IBGMjimMp+Bhqcfj3UrfxNuXWru0PkSeYu0DH8IU4PyjjHTaa6/4EQpH4UdlVQ7XT7mAwTgDrVfw3p+teJfGEXirV9L/s+1toTFaQSn953wSP8AgbHnHb0rFsF8TfDie/0+y0WXVtLuZGexeLLGNuMb8cgYxnOBkcHrQBnTTNHqvxJMOxT9nAO3kYIIb8Tz9DXp3wcUHwFpQPIPnZ/7/PWL4I8J6ubfX7/xA4iv9aQoyIQfLUqRyPUbsYycAVy+g3PjjwhbnwxFoP22MM6Wl7GDsTc2dzNgjGSThsHn2oA6f4ORpB/wkcEZISPUnCp6DoOfw/Svaq4D4c+F5PC2kyQ3UwmvbmUzzsv3Qx4wPwH5k139ABRRRQAUUUUAFFFFABRRRQAUUUUAFFFFABRRRQAUUUUAFFFFABRRRQAUUUUAFFFFABRRRQAUUUUAFFFFABRRRQAUUUUAFFFFABRRRQAUUUUAFFFFABRRRQAUUUUAFFFFABRRRQAUUUUAFFFFABRRRQAUUUUAFFFFABRRRQAUUUUAFFFFABRRRQAUUUUAFFFFABRRRQAUUUUAFFFFABRRRQAUUUUAFFFFABRRRQAUUUUAFFFFABRRRQAUUUUAFFFFABRRRQAUUUUAU4OZpauVStz++l+tXaACiiigAooooAKKKKACiiigAooooAKKKKACiiigAooooAKKKKACiiigAooooAKKKKACiiigAooooAKKKKAMTUTrIk/4l6WDR/8ATwzg/oDWezeKP4YtH/GSX/4muluJktoJZ5DiONC7EDPAGTXzRF498X+MtSubLwtbQwWy8ea4G5FOQGYnOD9B6UAe4A+Ku6aN+Dy/4UhbxX2j0b/vuX/CvFtN8a+LPDGv2mh+J447iOaRV87byVY4DKw4IBPp2Ir6B1bWdN0eIS6jfQWynp5jgFvoOp/CgDJVvFPO5NH/AAeX/Ch/+EpIG3+yB+Mn+FaWka7pWtoW02/t7kAZZY3BZRnHK9R07ivHtC8ZazefEafQZrqP7Ak0yrGYlDEKrEDPXjr+FAHpI/4S7uND/OWp1/4Sj+L+x/w82vLPhp4w1rW/Emr2uqX8TWlpHIyoYlQDEmM5A7Djk9Pzr1nR/FGia3cyWum6hHczRqXdYwcAAgZzjHUigCBx4oZSFbSUJGMjzCR7iuB07wV4it9bg1i71S0vJoSdiSlyFBBGB6da7vUPGfhzTbtrO71e3iuEO1kJJ2n0JAwK29T1fT9Ksvt17dxQ2vGJGOQc9MY6/hQ0Jq5nf8VF/wBQv/yJTf8AipP+oV+clV5vGvhqGOGR9bstswBTEgJx7gcj8cVc1PxPoelmIXuqW0RmwUBfOQRkHjtyOelAWGk+I+y6V/31J/hSFvEYH+r0o/8AA5P8K6RHWRFdGDKwyGByCPWnUDOaZ/EQxiDTGye0r8fpTd/iPn9xph5x/rX/AD6V09FAHKGfxICR9j08+4lb/Cm/aPEwJBsdOYdiJ2H9K62igDlvO8R7c/Y9Pz6ec3+H+cUC48Rd7Gx/7/N/hXU0UAcoLjxJzmx0/wD7/t/hSLceJed1hYfhO3+FdZRQBy32jxF/z42P/f8Ab/CnrceIO9hZfhOf8K6aigDnTPrnaxtP+/5/wpv2jXs/8eFnj/r4P/xNdJRQBzpuNcxxY2ef+u5/wpFn1053WNmPpOf8K6OigDmvtGvf8+Fn/wB/z/hSC48QZ5sLLH/Xwf8A4mumooA5z7RroP8Ax42ZH/Xc/wCFI1zroIxp1qwJ5xcHj9K6SigDl/t2u5I/saHp1+1D/Cp2u9Y/h0uL8bgf4V0NFAHP/a9Y/wCgZF/4ED/Cphcan3sYv+/1bVFAGK8+qcBLKLJ7mXpSGbVgB/otsfpIa26KAMQzatji1t847yGjzdWwMW1t+MhrbooAxhJqveC2/wC+zQsuq4O63ts9sSH/AArZooAxxJqneC2/BzUbS6v2trX/AL+H/CtyigDCefWACVs7ckHp5vWoVudbJ5sbcD/rrVPxx4li8K6NLqDIss2QkMRcLvY/0HU49K474feOr3xBHqkuqW1vbx2UYkPkhicYJOck9hQB3DXevg4Gm259/Opwutd4J0+2Ht51eCXvxO8Wah9qu9I0ZIbCzG+V5IyxCn+8Tj3PFeyeCPF8PifQ5NRMfkzW+VuE/hVgM8H0xQBqfa/EGP8AkG22f+u1SC61wddOgPI6TV4BD8XvEt9Ldf2d4dhuYoCSTGkjlVzgZwa968Garf61okF/qNmLS4kZwYsEYAYgHB5HSgAa88QAHGlW7H/ruKat54hPXS7cf9txWP8AEnxgvg/SFuI4lmu538uBCcAHBJY+w/mRXk9p8TPFeltaXGv6NGLC7KmOTYYzt7kHJHQ5waAPc5LzXlXK6XAx9BOKb9s8QZA/su3x6+eKxPiD4rbw/wCGF1axaJpZmjEAkGQwbnp/u5NeVaN8R/G+q3VtJD4cD2rY3lIJAjKT1DE/5xQB7d9u8Qhtp0eEj+8LhcfzoN/r4JH9jxEeouF/xrznx78Rr3StbTw/oVnHdX7bFZ2OcOx4UD1xjqeM1N4J+Il5qOuHw/r1glnfjcqsuQGcDO0g9MgEg5wfxFAHpP2zWgVB0uIgnkiccCpRdavjnT4uv/PYVv0UAYH2vVj002P8ZxUYu9a3YOmRYx188V0dFAHPi61c5/4l8Q57zDmhbrWMfNp0WcjpOK6CigDnjd6wD/yDEOP+m45qJ7zXABt0qInjObgcV01ePfFLx9J4VFvZ6fHHLfzDe2/kRoPYdz/KgDuHvteCErpERbGcfaB+X1qst/4kKFjosAb+79pGf8P1rAHjc2PgO38TX8KyTyIAIYztDuWKgc5x0yfoa8nh+LHiiKKPVrnR4RpM8zRxMVYA4PRWzyRgjOMcH04APdDe+KcZGk2efT7RUv2rxPtz/Z1hnGdvnnP06VxfjT4iPo3hzS9UsLWOSTUkynmPxEcAnI74Jx+FclZfErxFo+oWcfirS44LS7AKyINrKv8AeHOMcjOaAPYftfiYDnTbInnpOf8APNQi+8VFgP7IsgDnJa56flXaIwdQynIIyDXiHjz4i3um63H4d8PWSXmpNgOzHIVjztAzycdc4xSbsJu2rO7F54q25Ol2OcjgTmnm78UYONMscgZGZzzXC/Dvx5qWr6rfaNr1rHBd2yu5dBtxtIBUjn3Oc1xGp/FLxLq19cr4Z06P7LZo0spK+YWRerHpgew5oYN2PdY7rxMy5bTrBD6Gck/oKm+0eIv+fGx/7/t/hXJ+BfiFb+JNGv765t/s8+nxmS4jRt2VAJ3KOuOD+NeYXnxR8U34utR0XS4Rpdm370spk+XnBbkH3OOmOtMZ9AJNr5zutLEen71v8K6NclRuGDjkVxngLxRH4t0SPUFgaGUMY5kwdocddpPUdD7ZxXaUAFFFFABRRRQAUUUUAFFFFABRRRQAUUUUAFFFFABRRRQAUUUUAFFFFABRRRQAUUUUAFFFFABRRRQAUUUUAFFFFABRRRQAUUUUAFFFFABRRRQAUUUUAFFFFABRRRQAUUUUAFFFFABRRRQAUUUUAFFFFABRRRQAUUUUAFFFFABRRRQAUUUUAFFFFABRRRQAUUUUAFFFFABRRRQAUUUUAFFFFABRRRQAUUUUAFFFFABRRRQAUUUUAFFFFABRRRQAUUUUAFFFFABRRRQBStz+/m+tXao24/0iar1ABRRRQAUUUUAFFFFABRRRQAUUUUAFFFFABRRRQAUUUUAFFFFABRRRQAUUUUAFFFFABRRRQAUUUUAFFFFAGJ4mUtoOqKoJJs5QAO/yGvBP2d5LQQ6tEB/phZGY+seCB+ua+kpY0mjeKRdyOpVh6g9a+Z7v4XeIfDmojUfB+qdD/q5WCuPY5G1hz3oA9w1rX/D+malaWepzwx30+Dbh4SxPOBggHHPuK+TPiBqf9tePJo9UjuJbS1lNusNp98oM8KD3J616zoXw21rUddj13xfqKTyxlXSKF/mLKcgHACqox0XrntUnjj4d6tJ4hHibwzPEl55iyGB+PmxhmyeOeMj3NAHkvhl7mz8a2Vzoem6nZ6c11EjJMGPyEgNuIGMcnrnFdp4RtxL8YNRkIJMUs7jHb5Sv9a7Dwb4T8Xya+2s+JtWnjEZDR28M+Vc+hUfKExnjqf1p2h+DtbsfiLda48cI06WSUl/MG4qynHHrnHWgD5p+2y2F7rSwTrE8zyROcfNs35IB7Zxg19M6DbaZ4c+G1xrGj4FzPZFpLrBDmT7uOpxtYkccZGaz/Bnw6vLfUdcfW7a3+z3sTxxNlXZSzHkehA+lW/A3gnWtJg1jw/qwhm0W7Q+XKr8hugIXqM8HB7r19QD5u0eC1utMvxLpN9e6g7fubmFmKxkj+IDqc816HfTX4+F0trqMMka21+kdt5iFWwfmOc9uTg/h246Ow8AeOtDkutL0nUoY9Nu2HmTK4HGMZwRuBx/drtvEngXU5vA8ei2t2b6/W4WeSSeQjeeQcE9MAjgntQB5dYeAtKuPhvN4geSU34jkmV1bCrtYrtx3+719T6Vz2m+GbK5+HupeI5Wla9hnSOL5vlC7kXBHfhj+lfRlr4VvrT4cP4dVka+NtIvDDBZmLYyR74/zmuVsPA2s2vw1vtAZYW1G4mWRUWTgDzEOCTxnCmgTVzofgn5h8HxNI5YNPJsyc4UYGP0NeuV5t8K/D9/4a8O/YNRREnM7yYVgwwcY5H0r0mgYUUUUAFFFFABRRRQAUUUUAFFFFABRRRQAUUUUAFFFFABRRRQAUUUUAFFFFABRRRQAUUUUAFFFFABTJZBFG8jfdRSxx6Cn0yRFkRkb7rAg/SgD4s17xLp/jjxHc3epTNaabaWri1iJOZGHQcDgsTn6ADtXY/ATUbWO/wBRs57gfarkAxIw/wBYFBLc/Tt6Z9K77UPhH4a+xXItLWYXJibyibhvv4O3qcdcVznw1+G13p019c67bmCZo2ht2huAWQMGVmGOhweDnjJ4oA7j4m2l9qfhq6h0K4tVCAvdqHwzRhTlRjjJ98dK86+GMw1X4ea3punW8dvqCB0d1kK+YWXhmY8DgEde3bNYx8DeO/Dst9YaNIt1YX4aJ5FlVfk5wW3EFWwT0z3HPFeh+FvhxPpnhLVdJuL1VvNSA3yRZKpj7o7Z9/qaAPHIPDHjfwRpN5q8F5FZ22FMojmVi4JAB7g8t619DfCnxFeeJPDi3N+M3EMpgaTGPMwAQ315wfcGvHF8KfEWLQpPChtbSfTJnVvPa4U+UAQ20EkEDIBxtNe4fDrws/hLRTZS3Inlll8+QhdoViqgqOTkDb170rCSscn8a/DF3r+iR3Vll5rEtIYQpJdSOcY7jHSvn/xb4q1rWtCsNNv9MNvb2JVRN5bLvZU2854B9hX1b8RNG1bWtEaLRb+a1vUYMFjlMYlXoVJHTjn8Md68Ui8HePfElvp+ka+0dtp9o2fOeRHdh052sSxA4GcdeaYyfxN4f8QeKPCvha306zWaGG2DPIZ1G04AGQxHGB2z3rGkn8bfDuXSkvr8SacZAiwqwdCowCvIyOOleofEnwPfapDp17oMu280xFjhgJC7lB4wx4BGB14NcjfeFvG3jXV7J/EdvDY2Fvt3Isqspx94hVY/MffH6UCbsrmP4/0zVdA8YweLtLs5bm3l2XGSm4K20gqQOQMDOe2etc/Y6zf638RtK1G9tjZTyTxDy1Ur8o4/i7EZ/OvYviBoXjFtWttQ8M3byWyBC1j9oCKGXj7pIUqRjIz1zVfwp4S8RX3iv/hJ/FPkwyxL+5t4WBAOCAOCcAZPckn9QZ7rRRRQAUUUUAFFFFAHPeK9aj8O6He6rJGZBbplUH8TEhVHsMkc18SajOmtWOoa/qN+jatcXSpHArc7MHccdlAAUZ9K+4/EGj2uv6ZPpl7v+zz7d/lthvlYMMH6gV4H4z+Elta6V5vh+K7uL0SKDG0in5Oc9ce1Jq4He/DWfSdZ8E2lnMbe5S3jIuYpACIzuYjOenTOfxryjxZq0fjS7s/BPhW3RNOgkGZ1XKfLkFun3Rnr3P156h/Cuq6N8Ojp+l6bI2rai6i9XcCwXk+uBwAP+BevI4bwt4U+I+hrJLo9qtj552uJHhZiB3IbOBn/AD3pgb3xjsdO0bw1oOhKZpb2HPkFTwRxvLD3J4ArhrqPWtM17QD45E72cZXyleRHIQY64PY7c554Nes+O/BXiHxHo+j3jeVLrlqhW4TeqbxnIwRhcj8BzWTJ4Y8ZeM9T09vENpDYW1j8jSqwLOAck43HJOBzwKAPpWMqyKV+6QCPpXxRfwa3N8TtRh8PzeVqMlzMEk4AVcEsSSDgYFfbEahEVB0UADNeA+NfBGu23idPFPhMxfaD800DSYLPg7uDwVYYBGc5P5AGb8NvE+uReMLnw94jKy3bBlEm1C6sF3Y3KOVKr/KvSfHulalqWgS2XhV7aC4mkC3BRghaLa2VBHQk4H0zXDeCPBuu3Pie58U6+otJZPMMcSMN4ZgU7cABScd+lcg3g7x74R1G9/4R9vtdveK0QlSRQQD0JDEbWHqOB60kJO5jeCry0TwD4osYrfy9SRQ0zhstIm4Dt0A5H4k965/wefFtv4c1PUNFu1h021bNwgKZY4GTgjngivdvh38OrjSNN1T+13VbzUIXtj5bbjHGwwST0JJ5/AeuBwn/AAiHjjQbS/0LTreK40/UJCrSqyk7eBk5Py5HXjtRYLHtHwv8THxPoImlijiuLd/KlWMYUnGd2MYGc9BXo9effDfwo3hPRjazSiS6nkMsxX7oOAAo+gH5k16DTGFFFFABRRRQAUUUUAFFFFABRRRQAUUUUAFFFFABRRRQAUUUUAFFFFABRRRQAUUUUAFFFFABRRRQAUUUUAFFFFABRRRQAUUUUAFFFFABRRRQAUUUUAFFFFABRRRQAUUUUAFFFFABRRRQAUUUUAFFFFABRRRQAUUUUAFFFFABRRRQAUUUUAFFFFABRRRQAUUUUAFFFFABRRRQAUUUUAFFFFABRRRQAUUUUAFFFFABRRRQAUUUUAFFFFABRRRQAUUUUAFFFFABRRRQBStv9dL9au1Rtv8AXzfWr1ABRRRQAUUUUAFFFFABRRRQAUUUUAFFFFABRRRQAUUUUAFFFFABRRRQAUUUUAFFFFABRRRQAUUUUAFIcgHHWlooA8kuvFWvxu6rYQLtbGGglJxn2pv/AAlmvcf6NZ8/9O8/H6V67RigDxZ/FXiQOAtvCQ3PFvIAvtyKWLxd4iRiJLKE8d4JePyFe0YoxQB4sPGOvFQptIAf7wglz+tTf8JXr6Mqm3t23fxGGQAfpXsWB6CjA9KAPI18Xa7uwdOixxyYZMVEfF2vqwDWEWR/0xk5r2LFGB6UB0PHbbxb4hd1H9nxuO/7iQY/TFW/+El8QhSTZ22cg/6qTP0r1ejFAWPJm8Wa0Mf6FCOn/LGSoj4v1zj/AESz5PeOb+gr17ApMD0FAHjreNNaiTfJaWRX2jnH/stN/wCE41bvb2HPoJv/AImvZNo9BSbV/uj8qAPIP+E01kKWNpYkYzkeaP6VJ/wmerbNxtrDH1l4/wDHa9b2r/dH5UbV/uj8qAPIv+E11TGfsllj1zL/APE1GvjnUz/y6WZ9lMmf5V7DtX+6PypNif3R+VAHlS+MtTZQRa2mMgdX/wAKlfxpcqAPIt9x68uMcfSvUdi/3R+VJ5aH+BfyoA8s/wCEzvihkFrbYzjBL5H6UieNb1s/6LbDHXJYY/SvVdi/3R+VJsT+6v5UAeVyeN7pF3C3tG5xgSN/hSnxvdBcmzt1+sh/wr1Lyo/7i/lSGKM/8s0/75FAHmg8aTgDfbWwJz/y0I/pTX8aXKAE2tvjOD+8P+Fem+TGf+Waf98il8qP/nmn/fNAHlknja8UAraWrA/9NT/hUI8b6if+XK0x/vtn+Ves+VH/AM81/Kjyo/7i/lQB5kfGd0R8ltbE4zgu3+FSL4vuuMw2pBGflZv8K9K8tB/Av5UbE/ur+VAHmMvjS4jk2G2t+/8AG3+FOHjO5clY7OF2AJIEpFemGND1RfypPKjznYufpQB5z/wmF1z/AKBHjt+9pp8YXoBP9mxkjPAm/KvRzDEesaf98ik8iH/nkn/fIoA83i8Y3bqSdP59FBP61G/jK+/h08firV6aIIl6RIPooo8mP/nmn/fIoA86TxbeyYC2K5PbB/xp48VXxUn7ApP0avQvJi/55p/3yKXyox/Av5UAee/8JNqhzjTl49VYZpp8S6v/AA6ah/Bq9G2L/dH5UbV/uj8qAPP38S6kgBbSzycfKrNVd/Fmopw2lOCOp2sQK9I2r6D8qCinqo/KgDzZPF163/MPcDsfKbn9ajm8Ua0rAJpkZB6HDHP616ZsT+6v5Uuxf7o/KgDyd/FmuhyP7OiVe37iR/5GnR+LtXKgtZBem7NpKMfrzXqwRR0UflQVUjBUY+lAHlZ8W6r2tkI9fscv/wAVULeL9ZydlnEQMdbWUZ/WvWdicfKvHtS7V/uj8qAPIpfGWsRniyiYEcf6NKMmnr4y1Yn/AI8oj9LeavWti/3R+VJ5af3F/KgDyVvGWrDG2zhbOM/uJRiq7eN9ZQ4bT4M/9cpf8K9i8tM52Ln6UhjQ9UU/hQB5KnjLVyoJs7ct3AhlGKevjHVSObSDOM/6mXr6dK9Y8tP7i/lR5af3F/KgDyj/AITLUyvFpDuxkDyJaRfGOq7QWsoicZwsEvB9K9YEaA5CLn6UbE/ur+VAHlC+MdWc8WMOB/0yl9fpUsfjHUCxDWseMdRBL/hXqYRR0UD8KTYg/hX8qAPKz4x1LPFnCQMZ/dS8/pUn/CYagVytrAxwOBHL/hXqAjQdEX8qNif3V/KgDzIeLr8xlvssW708uQf0qq/jTUgOLKLOBjMcvJxyOn+cV6v5af3F/Kjy0znYv5UAeRN411UdLK3P/bOX/Coh441jPOnwf9+5f8K9i8tB/Av5Unlp/cX8qAPHh451bvp8H/fEn+FNPjrV8ZFhb+/7uXj9K9j8qMf8s0/75o8qP/nmv5UAeSr411VlLrYwlfXy5f8ACkPjTVQM/Y4OuAPJlya9cEaAYCKB6YpPKj/uL+VAHk//AAm2obQfssRbOCPIlAH44qq3jnVgcfY7fGevlS9Pyr2HyYv+eaf98ijyYj/yzT/vkUAeRf8ACbaqwBW0ts+hhlp//Ca6rtP+h2+4DIXypef0r1ryYv8Anmn/AHyKXyo/7i/lQB5MnjbUSDus4s4J4il4/SpZPGl+v3bOLuR+7lPHbt1r1Xy0/uL+VHloP4F/KgDzK18Y3ckiJJaxjcQDiOT19xXpkT+ZGj4I3KDg9qXYn90flT6ACiiigAooooAKKKKACiiigAooooAKKKKACiiigAooooAKKKKACiiigAooooAKKKKACiiigAooooAKKKKACiiigAooooAKKKKACiiigAooooAKKKKACiiigAooooAKKKKACiiigAooooAKKKKACiiigAooooAKKKKACiiigAooooAKKKKACiiigAooooAKKKKACiiigAooooAKKKKACiiigAooooAKKKKACiiigAooooAKKKKACiiigAooooAKKKKACiiigAooooAo2/E8tXqpwf66W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t/wDXS1dqlb/66W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t+Zpau1St/8AXS/W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tx++l+tXap24/fS/W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t/9bJVyqduf3sn1q5QAUUUUAFFFFABRRRQAUUUUAFFFFABRRRQAUUUUAFFFFABRRRQAUUUUAUbzUbKxKi7vLe3L52iaVUz9Mmli1CzmeJIruB2lUtGqyAlwOpHPIrw39oaND4f0+QovmC8ChscgFGyM+nA/Kr3hrw7Hqnw10tYwrX8EUk9pOuVaOQuzYB/HBHQ4+lAHuNFeV/Crxp/wlmltHdtnU7XAnO0KHBJ2sAOOgwfevVKAK13d21nH5t1cRQR5xvlcKM+mTVez1TT71ylpf2tw4GSsUyuQPoDWR40sLTUPDupRXkCTRpbvIobsyqSCD2NfFejXmpeFrzS9bt4AhZWeMtysq5KsCPz/ADBoA+7rvULKyKi7vLeAsMqJZVTP0yamtbq3vI/Ntp4p4843xOGGfTIrxPxg+jeNfAs2upCv2u3Rdrg/PA+RuQ4PTDdD6g8Hp6rplrpfh3R0SBIbOyhQMxJAHQcse5Pr3oA07q+tLQqLm6ghLfdEkgXP0zVtWDAMpBBGQR3r5ln/ALC8UeO573WdZtjp8BRbS3csEnHTqeMbuTjr+dfQOo61pWj+Ul7e29qHX92rsFyB6fpQBtUVyn/CYeHf+gzZ/wDfwVs6hqljp1n9tvLqKG24xI7YBz0x60AaVFc3YeKNE1CO4ktdSglW3jMsoBOVQdWwecD1qGw8X+H9RmSC01a2mlfaFRW5JPQfX2oA6qisGfxDpNvqaaVLexrfOQFhIOTnp2xW9QAUU12VFZ3YKqjJJOABXH3PjfwzbPsk1m2z/sEsPzAIoA7Kiqtnd219AtxaTxzwt0eNgwP5VaoAKKrXl1BZW8lzcypFDGMu7nAArndP8X+H9RmWC01SCSVmCqnIJJ6AZHNFxXOlnnht1DzSpGpOMuwAz+NPjkSVA8bq6HoynINeF/E+ys/EetaZpk2vWdrb20gN3bSSFXy2CCOMZ25HXjcK9bD6V4a0uKNpYrOxhARDI+AM9Bk9TQBoPfWcbFHuoFYHBDSAEVJLdW8IUyzxIGGV3OBn6V8k/Ge68P381jqWjXEMl1MzC58piCwGMEj1681u/ES1hn+G3h+9dAbiERokncKVIK59OB+QoGfTsUscqh43V1PdTkVJXjHwNcDwi7MQqi5kJJPTgV3y+LvDzzi3XWLQyE4GJBg8469P1oA6migEEAg5BooAKiM0SvsMiB/7pYZrNvta0zT7mK1vL6C3nlXciyuFyM46nivHLLw9bjxxc654l1mzS6ZxNY2yTBf3YOEYk4yMLjA68mgD3eWRIUaSR1RFGWZjgAe5qN7mCOLznmjWL++XAX86q6jb2upabcW9wym1uIWV3DDGwjqD06c5r5d8PaHINVtdBufFGmzaFa3jTpAlym9yMleMcknGVycZNAH1kCCAQcg9DS1TvLy00+Dzrq4it4V43SMFH05qtYaxpuoq7Wd9BOEzu2ODj3P50AatFeJ3/wAS7d/GVhomnzQGxEjLeXTkbSQp4Vs4wO59enHX0668RaLaErPqtnGwUNhplyQehAzzQI3qCQASTgCsQ6/o4nW3OqWfmsAVXzl5ycDHPX2rnviJqUdroN5ZpeW9veXcRjhE0oTIJAYgn0BNAzuVdX+6wb6HNPrzv4b+GdO8P6Qj2V0l5JcDdLco2Vc9ML6AYx6+voPRKAEJAGScClBBGR0rgfiNaxapocmmHWbfTJp2VkkmlCbgrAkdQf8AIq18P9Oj0rw3aWkepDUQm4m4V9ykliSB6AZ6UAdpRWFN4g0iDUF02XUbdLxhkRM+D9M9M8dOtbE00cEbSyyJHGvJd2AA/GgB5ZV6sB9TSggjg5r5x+L+r6Jq2hLfaXqEcl7b3CRFoZCDtIY4x3HBOfaux+Ed/FD4Itrq+ukiTzpA0s8gA+8QMk0AevUVz1x4m0O3t3uH1azMSEBmSZXwT04GT/8AqNa9leW9/bpc2syTQuMq6HINAFqiuc1XxPoekv5d9qdtFJnBTfuYH3AyR+NbEd7ayWwukuIjbkA+bvG3B9/xoAt0m4ZxkfnXjGl/Eyz1XxcdMgngj0tI2K3Uh2+a4A4Geg6/XFeY/GRJNN8Y2hsp54vtMKTSKsrAFt7Akc8cKKAPraiuZ1HxNoujTJZ6jqkMNx5atiQkEgnGfzqtH418NSzrAmtWhkbGPn4OTjr0oA6+isOfX9Kt7GLUJb+BbOV9iTFvlZskYB/A/ka1reeK6hjngkWSKRQyOpyCPWgCaiiigBMj1pa+WfjPdXNl4ssFtbq4gWe3jaQRysAx3sOmfQCvoW513S9Kjt49Q1CC3keIMolfBYetAHQ0VxXibxhpmh6GdW8+OYSKRaorf65+wHtnqe35VU+H3imPxHpFvPcXEAv5mlY26sNyKHIAx3AG3n+ZyaAPQKKwrnxDo9td/YptTtUudwXyjKNwJ6A+hqbUta03S/K+3XsNv5oJTzGxuxjOPzFAGvRWZJq2nx2X25ryAWnH77eNvPTmk1XUbfT9PlvZJ4Y4wmUeRwqkn7vPucUAalFeLfC6yuJpJtUvfEh1C4JYfZYboyRxZ55Gf0HAr2mgAoorIn1rTLe9Wxmv7eO6YZETSANQBr0VBBcw3EInhlSSI5w6tlTg4PP4VkW3iLRrq6Fpb6nbS3BYqI0kBJI7fpQBvUVm6nqthpUayX93Dbox2qZGxk/5FOg1OxuIGnhvIJIlUMzrICFB6E+lAGhRXi2nfE6w1HxadPjuIY9KWMqtzKdolk4xjPQdR716vqOq2GmQrNfXkFvGxAVpXC5+nrQBpUVj6brel6pC01lf288aDLlHHyj3HUfjWcni3w85AGs2eSccygUJ3Enc6mise41vS7W8Wxn1C2iumxiJ5AG56fnVYeJdFN4bEanbfahL5Ji3jdvzjbj1zxQM6GkJCjJIA9654+JtDF21mdUtRcrJ5RjMgyHzjH1zxXI/FNYL7SRpv9vw6VcuwlUSvtWVQejEc4zzx3FAHqHWiub8IRi38PadF9ujvfLgVDcI+5WI4OD6Dp68c1IviPRm1T+yV1G3N/kjyQ3OfT0z7daAOgooooAbuXONwz6Zp1fH3xZzp/j6E2ryRNOIZHKyN97ceevH4V9S3mu6Vp8y2t5qVtDPgZWSQKee59KANyiq8dzBJB9pSeNoNpbzVcFcDqc9MVmaZr2k6rNLDYahb3MkR+dYpAfxHqPcUAbdFULzUrGxZVu723t2YZUSyqhI9smmy6pp8IiaW/tUEwzGWmUbx7c8/hQBo0Ux5EjQyO6qgGSxOAB9aowapp9xjyb62kywUbJlbk9uD1oA0aKgubmC0iMtxNHDGOC8jBQPxNMtby1vFLWtzDOoOCYpAwB/CgC1RmvmP4s6zq2jeLbJLLVbuOG5SNmgDsFU7tvA6YOO3vXZfFOyvNQvtNjsfElrpzxkl4Jbnyye4cAHJ7jGKAPaqKoWpFnp8P2m5VxFEokndsBsDliT69a8J+M2vGzsrK80TWmEzTGORba63DG0kEgE46UAfQtFcD8ML661Hwfp13ezvPcSebvkkOScSuBk/QCutj1OxlvXsI7yB7tF3PCrgso9x2oA0aKz7vUrCycJdXttA5GQssqqSPXBNA1KwMLTi9tjCpw0nmrtB9Cc0AaFFVoLq3uIjNBPFLEM5dHDAfiKz7bXdJurg2tvqdpLODjy0mUkn0HPP4UAbNFUrvULKyKi6u4IC3KiWQLn6ZNQT6xptuITNqFrGJ/9UWmUB/pzzQBqUUgIYAggg9xWRJrelR3hsX1G1W6HWJpVDZ9MZ6+1AGxRVe4uYLVBJcTxxITgNI4UE+mTUK6jZNG0gvLcxqQCwlXAPpnNAF6ioLe5guVLQTRyqDglGDY/Kp6ACio5pY4ELyyJGg/idgBXkfxETXdZn0y08PaibW0LMby8hnCiPptyQc+vHfigD2Co0ljkZlSRWZDhgDkqfesbw7DBaadDaRX7XrRLh5Xm8xifrngeg9K8d8d2mteH9dl1Dw5fWtqmpxH7THPKiZcZG4bv97PHfr1xQB74kiSFgjqxU4bBzg+hp9cP4A0WXR9I3Xc/2jULuQz3Uok3guewPsMD65rq0v7OS4Nsl3A1wM5iEgLDHXjOaALtFcX458WWnhLS2u5gJbhzsggB5duevoOOTV3RPENhfaPZ38l/ajzIUaQmVRtcqCVPPBB7UAdPRWYNW00xGYahamIHaX85cA+mc1b+1W/kG58+LyAN3m7xtx656UAWKK8Z8JjWdZ8T6hqF1rbJYRTE29hDco4ZOikhSQBjt1zXs1ABRUU80VvG0s0iRxryzuwAH1JrO/trSv8AoJ2f/f8AX/GgDWoqtFd280bSxXETxqcM6uCB9TXkEf8Aaut+OrpDrf2XSbfb5VvBdKWnwvOADkYbk5Ht70Ae0UVSub+ztWCXF3BCxGQskgUkevJpRf2ZhM4u4DCp2mTzBtB9M0AW2YKMsQB7mhmCjLEAe5rk/F+lDxL4eubO2lTzJAHglDcB1OQcj6V434fsPFvibVdPtfEUyDT9NYSsEmQmVl+7uCtknIHJHr3NAH0jRVOS/s4pDFJdwJIMZRpACPwp000DObU3CpNIpwocB+nUDrQBaor5g8E3l9b/ABMuNIfUr64tYGmjVZ7hnyADjIJ9hX0g2pWKSGNr22EinBUyqCD6YzQBfoqg2pWKymFr22EoO0oZV3Z9MZ60PqNikhie8t1kBwVMqgg+mM0AX6KKKACiqaX1o8nlJdQNJnGwSAnP0qWK5gmdkjmjd1+8qsCR9aAJ6KZI6RqXdlVR1LHAFMhnhnBaGVJADglGBx+VAE1FePeJbbxPceMbC40vVIk02JoxJCbkKp+b51ZM/MT9O46Yr1aa8tbdtk1zDG2M4eQA/rSTAt0EgdaqSXlrFjzLmFNwyN0gGR61y/juwn1TQZI7G8FteK6TW0vm7BvU5Az7jP44pgdmTjrRXgPh+fxX4h1WwbxG1vZafYOJ2WOVVNxIPuZ2sc4ODjgVuePYvFOnaza6z4aUXEbxiK4tWOVcjOGIyMjBxwQenrQB7FmivM/h7YavtvNd8QtImo3pA8h8KsMa9AAOmf6DPOar6ZH4s1XxPcXk9y+n6Lby7I7UopadRkZ78E85z9KAPVKKKKACiohNEzmMSIXXqoYZH4V4X8a9b1nw+NNutM1OW3SbfG8SqpBIwd2SPfFAHvNFcX4G1SS98L6Ze6hcgzzodzyEDcdx/wAK7FpEVdzMoX1J4oAfRTHkRF3M6qM4yTinFlCliRgdTmgBaKiSeKQFklRgOpDA4qRWDDIIIPcGgBaK8y8KWfiyPxHqdzrF7HLpjgrbojhhkNgYAxtOBz716Qk0UgJSRGA67WBxQIloqNJY3TzEkVk/vBsj86jS6t3YKs8TE9AHBoGWKKjWWNnKCRS46qDyKkoAKKKKACiiigAooooAKKKKACiiigAooooAKKKKAKkAxJJ9at1Sts+bLk96u0AFFFFABRRRQAUUUUAFFFFABRRRQAUUUUAFFFFABRRRQAUUUUAFFFFAHhH7QAz4csP+v0f+gPXffDiD7N4O0qP5f9QW+Xj7xLf1rE+K3hfVPFem2lnpxtwIp/NfzXKn7pHHHvV/w8t74Q8GuNblhJsI3KPGS2U6qD75OOO2KAPG/gVJv8Va3xj9y3/owV9U14D8DPD8tva3fiC5Ro5L4lYkOR+7zndg+p6fT3r36gDE8Tf8gHVP+vSX/wBANeVeEvDmn+J/hpptpPGdwWVoZTjdHJ5j5IPpnt3Fem+LLbUL3Rbu001IHnuI2hImcqArAgkEDrzWH8OtJ1bQdFh0rUY7UR2+7y3ikLM5ZyxyMYA+bHWgD5DU61oN3feGpJjCLh1gniZvkPIIYZ9eCD6H3r6d+L2kf2n4ZiDatBYRwOGbz2ISY44XjvnkcGtP4ieBrfxXbrLCywajCMRy44cf3W/p6VQ+Kvg6/wDFuk2VtYSwpNbSbyJSQG4xwR+dAHzr4w1pb/wvoNvHYTCCzLQreyBR5xAGQo64H+ea+lfEFtpVpp2neJtScZ0yzPkxSco7uoCgjBJOen1z2ryzWPhp4vvdCs7WbU7O5NngQWiqF2KRg4fAyenX06+vS+KPB/jHxDoulaTNfWSrboftDh2CykY2buMkgD6ZOaLiueV/Dnw7N438STapqCxm0hlE1wmzCuSThAOmOPyBrY+MeqX0/jW00/fvt7ZomhgJwpZsEk/Xpn0r0jT9B8V6T4fHhvTrSzhEhdZtR+054Y8sq4BBxx69PrVfxx8LptZt9PudOvtuqWkKRSPOxIm2j72eSGyPp9MUkCHP4Y8R33jeHxDJZWllCCiTotwJfMTbtb+EZ446DoMeteO3sEngD4hpIu0QxXAkU4GDC/BA44+VmHsRX0L4V0nxfPNbT+JtSVY7Y7o7e3IDSMBjLsowRyeKZ8VPBk/iuztXsBCL2CTG6Q4zGeoz7HB/OmBY8LwR614m1PxMNj26gWdk2M5Vcb3B9zkA+hNen1n6TYxaZp9tYwKFjgjWNcDGcDr9T1rQoGYniW1W90PUbZpxAsttIplJwEBU8n29favkO1naw8La5oltENYgR0me8jwIbXPAK7hkk4I7d8d6+tPF2kza5oN9plvOIJbiPash6DkHB9jjH414V4f+GfiaDSdQ02bU7aztrs5kiRd5kK/cy2OFJ645wPegDZ/Z9kdtE1FSxKLdDavp8ozXv9eQfCvwhrHhSO7TULm2aGchlhiyxDDjJJA7dhXr9AHmvxb0y+1XwheQWAZ5EZZXiXrIinJA9cdcd9vHNeF+CfFVtqusaPZ+ILcRXVnMgtruJAjcDCpJn+Hp2z096+iPHOm61qVnZDQbpLa8gu1lLyMQpQKwIOAcjkcV57N4K1TW/E1lqmoabp1glvIJLhreQk3LA5zx3yO/60m7IDzf41Ki+OLWQIM+TFnHBY7jyffoPwqb4xX73/jrT9MlXNtAYV2E5DbiCSR+OK9I8e+ANW8Ta/HqdvNYQRRIiKru+58EnJwvB5x36U74k+AL3xBeWuuaVJFHqUSp5kEh+VivIIbHUcDnAIHbuxN2OG/aA020tpNKvIIVilkQxMEAAKrjbwPTJH0x6Vb+JGIfhd4eURF/nh53Z2ny254/LHbPrVrxJ4H8deLfsb6te6YohU7Y1JAU9y2F6njpkcdq6vxJ4J1rU/Bml+H4Lq0SW1IM7b3CyBQQoHHPUHnHIFAzy3SNVuNO+Ed0bZmje4vjCXVsFVOCcfUDH0NWBFFH8HGkWNdz3u9j6tvC5/IAV6bofgK7h8EXvhzUJbfzZ3MsUsbFgrcEZyBjBHbPFc/H4P8AEh8If8Io9nbDM/mC8+0DYFzu5XGc5yKAO6+EmqXOq+FIHunaSWGR4vMdizMAcjJPoDj8K9MrB8MaLB4e0e10y35SFfmY9XY8sfxJNb1AHz3+0Gq/2TpjbRu+0MM45xtri/jAMaR4TYAbjZr/AOgrXtPxU8K3fijR4ksCpuraTzEjY48wYwVBJwD9fTtXl2seCvHPiSx06DUlsI0sowkSeYAwGADuIyCflHQ4oA2viPrcmm/DzRrKElX1C2ijY+iCNSw/Hgfiah0/wWviLwZ4Xm0qeGKa2YyO7Dk5bL846hhXca74Qudf8D22j3SwQ6laxoImB3KGTgc4H3lHPpnviuM8F+H/AIg6PC2i+db2umhyVuGZZCgPLeWOvXnkDk0Acx8W9Ta88cWGmSCWW1t2hDQMcK7MQTgcDkEDP15rqrfw/wCJP+E4i1e20MaZp0hWKeMTQkGLADblU85xnAzVr4pfD/UNcnt9W0iTzr+JFjdHZELhc4YHAG7Pr+mMV0PhSz8bXdzayeIrlbS2tRnyoGUvcNwP3hBIx34/SgDwXSvD+nXPxVfSmtohYC7mH2faSu1UZsdfat7462tvY6lpFtawRwwi3ICRqFA+Y10es+BvFFt48k13Q0t/Lkm81JpJAFQsuG3rndjlugPH5Vf+JPgjxB4n1Cwkt1gcW1qsck8kgUSPnJIUDjrQB5b8SfDemeHdM8PTadC6XFzDvmkaQtvbCnOOg5J6V6l8W1Fx8O9KmlAeXMDbyMnJTn86r+MPB/ibxNbaTbrYW1qLCARlpLkNvOAOMDpxXT+LPDWu654N07RlitheRFPNYzYUBFxnp1NAFz4K/wDIl2v/AF1l/wDQjXrFed/DLRtT8P6EumalDErRyM6NHJuyG5wfcHNeiUAeL/HaNW8I79qbhcxjceoHPSuB8P6pdaJ8Hry4i3b5Z3hjYPgoHIUken8X4816B8bbmBvCk0CyxtKJ4wUD/MvOen+NZPw88OQ678NJNNuWZUu5ZHRwMFWDDBHryv8AMUAePeF7DVdV8K3lvpugNczTXIkOoCZNybSDtAPP6/n26v4mahr0Hh3QtI1VRDKVJuFVwxkK4CkkcdD09efStjwh4b8e+E7u603T4bQ2twcm4lIKLzt3jnOcc4OeO1dn4/8AAd7rug2EUF39p1OxBzJOcGfd94Z7c8j8vegVzivifolhb/DvRbuG3RZ7dYVEgwGYMnzA+uTg/wCTVrw5BFcfBm9EsauFWZ1yOjBiQfzqv4g8O/ELXdGtNGurWxW1tguDHIoZ9owNxz29gK6rT/C/iDTfh3caAttbTXs5ZQomwERzkkkjBI9j39uQZ4r8PPDen614e8TX14JGnsbffAQ5AVtrNnHf7oH0J9sd38JNTl0rwf4kvYwHa1/eICe+w0/wr4R8XeH9F1zTV0q3lbU4vKDm6UBBgqT19GP44rqPhl4S1bRrXVNL1vT4/sd8vMizK3bBUj6Hr7UAcP8ABbTYtbudcvtTAumeLy280biS3JbJ78VP8Gna6vtZ8NXWJ9KMbSGGT+8HVc5HTI6/QVvaF4P8U+DdQ1RdGjivLK6jKRM84j2H+FiD1ZeR711Hww8D3Hho3Go6lKG1C4UoURsqqkg8nucjtQB4Z8JNKsdS8Xy297axXEEcUjLFKu5cgjHB61t/Hhlg8VaWwX5Uslwqjt5j9K6DQvh74o8PeJ3udOuIFtXYobshSRGxBJ2E9e1TfEbwh4n8T+IVvoNOgW2t1EMWbhcyKGJ3H0zk8fSgCho+s6T8Q/GkEOqaeEtbS3K20RO0O4I++PTrgZx0HOTV/wCOnhS0j0y31qxtVieF1hmWFAqeWc4YgcD5sDPfcPSq/jbwBq91rVpqmg6YY3lRJJ0a4TbFKD2yQT0ByM5r2W1Euu6IdM8SWsdpeXMbJJbrOrFwP41wT9fYigDyLw3fxeLPBel6FHbDel9HbXShQSsQy7SLxxkcZ9Sa+i4IoraJIYkWONBtVVGABXgvwb8LR6bfazfMxkMFy9nDIDwwU/Mcd+3P1q18atP16aC21DTrl0sbVGacJIIyh/vZyCcg4wPTpzQI92ornfCM1xc+HtLnunaSeS2R3durZGcmuioGfJ3x5cR+KNNc9FtFJ/7+NVyHX9M+IPi7TbHUbaOGwiUiEKAplcDIVmIyF6jaDycVrfFPwp4l8Q+IkurDShLawQpHHILiNd4yWOQxBHJI/Cs7xv4D12/1W21bR9K8uWaJJLiITxgRTg84y2COAeP/AK1AHSfHTSbCLwvb3EVpDHLBOkcTIu3Yp3EgAds1T8EWVro/wyk1+ytoo9WNrcf6Vty/DsBz7AD8q3PFOkeJfF/hB7K90uO11O3lSRAZ0YXBAIJBBwh5PB496r+C/C/iVvDlxoGt+XYaeLaSCKNCjyO7sW3kgkADJGOppCbPE/DMb6poGsxp4fn1LUriUbb5UD+USQTyeQep49a9R1iz1CX4UTN4gtBHfWbIts0y/vEQSIo9SCRkfl2rL8LeGfH3g3UbkaZYQXNtISh8ydPKf0fG4Nx9M9RXd+LtH8RP4Qm0r97q99fzh5ZAVVYAGVgqgn7vy/z9qYzyn4e/D4+KdAmuJtRlgVLgrAgAZei7iR+nXtXV+PPDR0q80Ga51G2TRNOiSLbcjc0hUksNgHzEjjt/Wu1+EGhar4d0y8s9Vsmt3kn81G8xHBG1Rj5SfSuM+J3gzxNrPiu31HT7YXtmiRlFklRUjweVwSCQSMng/e/CkI4bQbyOL4mwTabbSWFvNdhVgaIRlUYYI29gck/iK+yq+ZLrwV4vHjS11429tcs80U8rrKFji6ApgncQoHUA5/SvpoZwM4z3xTGNl3mN9hAfB259a+Hbm9uvDWs6rb+I9Jiu5rvPmNJ95ck4eJj9evtivt+4DtDIEzvKkLg45xXzfP4e8W6j4bfR9Y8PC+uEGbW9a8iEkPPAPOWHXv3x9AB/iTWG0n4VaYmmXgkFy4tnmjJUgHezL6g8bT+NcXYWWpar4Y0KLQ/C88d/BcGYaiFQCQgnncffby3Hy4HSvVpvh7dz/D2HQpJk/tCGQ3SAfd3/ADfJnPoxGemaxfBWk/EWwtF0KeOKy04/KLp3jeS3Ukk7NrZJOeMg49qAOV+JVxrOn6xomr6vpscypaRxyxzokkTycl16EAnk8dOK7T4Zf8I/q41y5sIhCtzCon0yUBxERk5U91yeOOPyrZ8RaR4h/tkKumHXNEa0igngmuUTzHXPzjcchgec8Zz+Vb4Z+CLvRr/VL+8tzZR3CNbw2vmrIwQkHcWBI7Y/P2oBnlPwbsbK88W3MV5aQ3KCGQosqBgrBhhsHjPUfjXZeOdPax8a22s+Ib2zutNyfJsmG9ym04QR4Oct36Z71U8J+B/F3hvxRLJaRxJaS7oGvd6OBGSDuCEg5yBwR/jS+IPCvjJfiCNctLKO+iE++3eaYeWidgRkFcZ7Dr0zQBnfCIJc+OtYBtxaQyQzZtGRcbDIP3ZGOgBHT09K534leHIPB/iq1vLe2J0yaRbhUZcoCGy0Y9uOnoRXe+D/AAl4m0fx5NqN3ZQzRySO0tyr7Y8OcllGc55PBr0f4r+GX8S+HmS2iMl9buskAHU5IDD8jn8BQBm6f9i8Y+LbbVU0/Nnp1uHS5OP3kzhHVT/uBunY14h8Q4Vg+J7jaIo5bm2fcgxjKpluO+cn619QeBNCTw94es7EIyylBJPuPPmMBu7nHpx6V438T/B2tyeLbTxDoti96P3TyIZFwskZ4GCQdpAHTvn1oAwPijp8Fj8RtKmhRE+1NBK4VcZbzCCT6k4rq/2iIkbR9Mk2L5guSu/HONp4z6VyPjDw/wCOdV8RWWtXOipJJEsTrFbygqgU52Ek9c5Jxkc11HxvuDfeGdLnZVimS5Ang3hmidoydpxn0NAEV/qs+ifB7T/si4a5HkM6nGwMzlj+OCPxrzzwxoeqa74UaHTPDUUsou/MXU/tMaSAgD5ACQcfjjnOM817LZ+GD4n+F+nacGEdwEE0DOOAwZv5qSM+9c14E0f4heF/P0qGwtms5ZMiaaVCkRPBcYO48Dpj045OQD3LwmdUGi2qazAIb6NdjgMrZA4B+XjkYro6o6bbPZ2cNvJcSXEiLhpZTlmPc1eoA+OvjZMsHjm2lb7qQwsfoGJrqLHWdJ+JHjWKG8gjgsLZN9srqokuXBHyse4Iydvov1qn8SvDvibWvFrX9roUsltBsSNhIuJVXnPXjOTVfxt4H1eXW4dT0HRprcTRRzvHGUHkzdwMH2B+tAHT/HvUpdO0nT9Iss29tOzGRIhtUquMLx2yc49q5v4j6VY+HNF8NanpNutpfYUmaLgsQgOT6nNdh4m8P+IfHPhm1F5Yiz1WxfhZXX/SMgBiCOFzwfTI7VV1rRfEPjO30jTbvR302KzwJZXkVlbgDIwc9B09TQBz3xjuxqvhvw3qrwqk9ypL45/hBxn0yTXH+JPD1pp3gXRdaWW4kurmXy2DyZRRh/ujt90V6z8XPDmp39po+maLpTzW1orHejKNvAAXBx6ZzXN6/pfiHU/BOmeH4/Dd1Hc2su55CyFCBu5U7s5O709aALpk1fWfhAgtMu8bkTgcs8KMSeSevAPHYEVxfgDUNO1LUtCsRZW9jfWtwGe46faQDwp4J3fp9K9D0KHxRong61tLXSLxNQtNQWQxh12zRksSDg/d6A/UVRHhC41jxHpOrWWiXWjusolv1ZkWNGUjmMd889gMDpzQBH45nn174l6doE8wewgliYwH7p+Xe24dyRxz2PvWXqlzH4O+KEMOlRG3tJWijlgiJ2sHABGPqc11/jrw3q9h4wtPFuj2LagAyGa3U/NkLt478qOuOD2NU7bwzqPi/wAbDX9R02bTbKAxsYpj80hUcAYx3AouO5hfHKOT/hK9DdnBjMahFA5BEnOfzFR/H2CFdd0yZUxNLAVdgcZAbj8ef5elWfilpniHxD4pglsdBu3t9PAVJGwolw2SQScYz+NL8UtP1zxTfafc2WgX6pDb/OJFGQxJJGAe2P1+mQlpMo/F/VbprDw5o6M0UMloksu1j8xICgEccDB/Oq3xb8KaVoOhaLcafCY5WAhlOf8AW4XO5v8Aaznn3rqviD4Q1PXfD2h6jZafIuo2UCwy2ufnCgcYB64I6dcH2rC8WW3jXxfpumWUnhuWAW3VvMUeY2AuSGxt6H86AstzWPiS50L4O6fcQSbbm4d7WNtucAySZ+nyqea4TVNPtLf4c6HrUUW3Up72TfcgnecNIBz/AMBBr15PBWqan8OI9Av4I7fULZ/Mtx5gcZDE8nJGSGZeuB9K4C+0HxJe+FdI8IjQLqOe0u2d7pyDFhi56jP9/wDT3oGafjDTpPGHw+07xM4QahaRsJ3IJaWNWZDyPcbunc1g+AdVs5fBGsaC6RPe3M6pbwt1kZ9qq3uVIz+Ar6Z8PaDBpGgW+juscsaxFJcJgSE/eJHvk1434E+HU+j+M729uYgbG1Zjas0Y2uW5XGSfug9fUUAafjPwlf2Hgy30zRpra3t4lD6kWcRichVy5J91z1HbrXhniy50uMaL/YkX2ee2hCz3MKsFll4yVJ5ODnmvoD4zaHrutaZbDSi8tvE+Z7SP70hJG1vcD0989q8n8ReE/F1zomiRz6THi0RokgtgWkAzkM+CRz7fj14AOz+MSQ3fg3RdTnRDeP5QEhBJ+aMsQD+v4V5HrOhQ2XgTR9aNzNPcXVw0YDMdkSAuNqj6rXrfj6z1698HaDo8Wi3LXSopnEY3iMIu0AkdzwfbFcLq2m+IL7wZpXh1fDmoLLZXDytMUyrBi54H/A/0oA7/AE3xFqOl/CCPUQzG5+aCKXd8wUyld2fUcgfQV5dpOn2d38MvEerT20ct/HeRKlw43Oo3R5wTyM72z65r1rwZ4YvdR+Ht94c1CylsrnzSY2uAQCchlYegyMED+tcZZaD4k0zwvq3hJvD91NcXl0jpcxspiwChzu/4D7YzzjFAF/StVl8SfCfVk1NzPNp7BY5pQSeCpXnucHGffn1rP+FEUF/4Z8T213Es6eQJAH7FVcj8cnOa9S0PwDJY+BL7QpJVF7eqZJHUZCvxtX3A2gfnXlXg3SfGnh2y1rSYPDjtJexENNJIAqYVh8pzhj83HNAHbfs/HOlap/18L/6DX0DXgHwSs9X0gX9hqGk3NvFIRMs0i4GRxtr3+gDifiPbRXXhHVklRWCwF1yM4Ycg/nXgPwpgiv8Awh4viuVMiGEHDHOCqOwI9wQD+Ar6a8R6e+q6NfWEbhHuIWRWIyASOK+XvB2neMtHtdb0S18PSsb2MxtPLmJV+VhlWOAeCce+KANH4FXL2kWuzHMhhg8wAn0ycU/wPB/wsK88Q32rstzc+S0dpDKxKw7s42D+EDgf4kmt34R+GtW0qbUrTVtNnggurcoJCVx1wRwevNcPYaL4s+HXiI3Nlpsl/A5aLESsySoemccgjg5PAoA175vEPw78Bz2dyyJPf3Rii2SbjChT5sEdCcHp0znqa4axtJLrw7YXOj6VqY1tLp2kv4lLLIOeA2eOw+oOetfQvijw7rHjTwzIt/b29lqCTefaW6yFti4xtduBuPPsOPfHnfgO68b+H4ZdDh0CV1d8xy3EbKkJPU7uhXvj60DZlfF2OWbRvDWpX8EsWpTwmO4EuQw2gfw9iSSe3Wu81jwV4ft/AE93b2AiuTYJMZVkckvgNk5PPNR/F/w9rF94f0lkD389lu+0NGhLMSFGQoHTg1oM3ia7+Hk1lLoRS5kt47S2t1b94Uxgu4ONvyjp1z160CPFfBXhuz1bwj4h1G6aRpbRf3ChyFVsZ3Y7ntz6mvTvg4P7S8Gazp92TJaq7KEJxgMmSMjnrzXM+FtN1/QPCutaNceHdQefUD+7eMKyqNuDnByO1db8MdP1nw3omtWt7o90s7qZoAMESHbt25BODnH4Z9KAOW/Z9wNb1NQDgW3/ALOK+rq+a/g3oet6HrFxJf6TcQ29zEV81yBsIOeR15xivpSgDk/Gegf8JNpP9mmURxvNG8jH+6rAkD3Ir5K8XtpuseJLbR/CmlpEsLfZ1ZWx57A8sSewx1PJ6mvpv4m3usQaI9pounS3c94rQu8Yz5SEYJwO5zgeleEfDfT9X8MahPqF/wCFdRuZxHttyqY2E8E8+o4z7mgD0Hxf4K1W08HWej6FMvlIxfUN0wjEhwMtluAoIJxnpjg14t4qutItb7R4vDzpDe2kCR3V1ak7Hl4BKnPPfnvnqa7XxtJ8QNV8OvLd2s0dpPdN5trDGfMRcLsBAGdmc+vPXtXM654f8SnRdBd/DbwR26GMLCpeVyWzukUDK5J79/TigD0j43+H2vNHs/EUMZe4gREuSO6Ho2B6E/r7VgeE9V0rVPh+nh42pOoPdeRH8ucyuxKyfRVOD9BX0Zp8L6n4fht9TszA09v5c0BbJUEY69jjn2rxT4S+Cp9I8R6tdXsUiiykaC2Z48CTOfnUkf3cdP735gGX8WrmbwpoGkeG9MleGJ0LTyRnaZcdc455JJNcpNpN2uneHb7wtoWpwXsMW+6uPLYecx2EEHPKkhiPYivXvjV4TvvEOn2l3pkAnubRm3Rr99kOPu+uCM4rL8HX3jmXSItBGkCz8iJYl1C4JUxpnAwp+8wHAx6CgDgfjrGia1pt5HC1vPdWqvKOjbgcDPuBgfhXoehfDe/Gs6d4huddM8q7JpA0Ry3HQHPAxx0rk/i/o+uatrNnHaaVe3UdnbrE1yE4mbhiRj6/nmvo3TLiQaJBP9lnWVLf/USLtcso6Y98frQB8s2etWeg/FLVb++cpBFLPkgZJO04A9z0rvvh7Z+H/GWsarr8mmwo6TARWrKCBn5vMYdCxP4D361xWlaXqU/jebV9R8K3kunXUsgeKSENtVwQCc8cZqXRNM8R+CfFV5NpWi3d1pxkaIgxH97Fnse3sf50rCtrcofESGKL4q2hiTaXuLVn56tlefbjFM+J22H4kqI1VN7wFiBjJIGfxrpviToGt3HiPTfEenaZPP5iRymDblonTadr46dvyNc54y0XxZq3iSHXLnw5NEr+WywwMJSqrjhiP4uO+OtMZ9hUVHE/mxpJtZNyg7WGCM9iPWpKAPj3xxpat8Uks7GVrF7qWNjNF1V3ALMBnqcn86LW3HhH4qQ2NhLI0SzRxsZGyXWSNSwPry36CtrxBbavdfEO319dB1IWcEyZ/c5LBOMjnvjNUtZtNXvfH48RR6DqItBPG+1ofmwqKv8A7LmgB/xt8RXdx4gj8PJPIliixieKLkyMxVuR3I+XArpPD63+l+Mkl0DR9QttCuSkd1BNbuiocY3YOcEcHPvVL4v+D9SuNVi8SaZayToyIZ40Xc6MuADtHJGAPXGD2rt/C+t+KvFR02SWwOl2cMgkubjd/wAfIGcKqEZAJGCc9/woA8d+INrBafE2FYIljElzBKwXuzFSx/E811P7Qmn28TaZqSBhcys0TnccEKARx68msP4kc/E+0H/Ta2/9lr0P466TqGpaZp72NlNcrBK5l8ldxUEDBwOccHntQB5n8UrSOLQPCd9Esi3MtmI5GJIyqqm3jp/EceoNehz+E18TaL4Xu9Ru9mkWFiz3KFmyw2jGMdOB19BXnPiaPxD4h0bQraPwzewRWEJQOUOZDhQTtxkDgHPfJrqfFt9rr+AtK0ey0TUleaMxXJ8pw6bCONo5w3PXtRcVzyPS9PtfFHjP7B4egaxsJ5P3SO7NsRVyWJJzzgnr3xXoHxali0XxFothc2bTaLZ26mK281sSLkhjn+9xj8BVn4b3Nx4L0m9J8N6vPql0ThhaHaoA+UE9cZPPHr6V0viC7uruO2h8Z6BdXWmtBDJ9pt4SHtZj97JXHBzgj2HBNAJ3Nr4b6bo19HryadeNc6PeJBGkDynzIRsJZT3HLfp3xXHfBF5U8UavameV4YYGWNXckACQCrXwk0W60CfWNbCX/wDY4iK28bxYluMHIOwew68deuM1R+Ekeo6f4rvJ7rR9RigvVZBI1s4WMltw3HHA4xn3oGfUtcr44uL208M6pPp2/wC1pAxQoPmHqR7gZNdVXHfEC6v7Lwxf3GmGYXiBPL8lN7ZLqDgfQn8KAPkrwpJpGqRW9p50llr/AJ4Iu5Zj5c65+4xz8uABjjk4Feq/tGc2GjD/AKbSfyFcd4j0u08SXdu+kaHqOm+IpZFNzbNCViDHkvk/d7HOB1z6567452Wp36aLptnp17emFWd7iOJmUk4XBIzg8ZOT3FAHIzahpfiHw14X8JC4WK583Mt0y/LASzADHGSc+uOnPp6/438N6fpHgK7ggE8htAJYpZZmZ95ZctnP6Yx7V4ZrnhC9PhzRtQsNKv4tRj3Q3UAtWVyQSRJjqeoGcfyr2GyvNb8V+B77R7rSr2LVVgCB7lCiz4I53MBhj7+/NAHn1mPtvwd1C4uGeSSC8BjLOTgmSMevPDHr612nwyX+0fh1qkN0zyqTNks5z93I5znqK880abVW8Cav4Xj0DUJLkTLIZUjyoG9WII65+TgDOc9sV6P8LY7mz8IaxZXdjd20saSPmeIoGBQ9M/SgDzH4UaE3iW9vLO61G9htIoxI0UMpUSNnAz9MntXefCXVb+HXNU8LXVy9zZQmVY97coVYg4PXB/TtXE/B/XrfQb7UZ7q3uniaEAtBEX2ndxnHTPT612vwr0+8l17WPFFxazW1k/mvGrodz7mLEL64xjjvxQBjfBq0STxVrts7ytBFFJEI2clWUvtwfXiuQ8C6Tc6v4qvNFi1S7tLMiYS+VIdzIDjbzxnpya7T4WzXWleJ9VubrStRWG8D+W32V8537uRj0zWR8PPt2jeLbzVbjRdWa1lEoBjsnYjccjIx7YoAu/CNj/beueFpneXTJUkUozYIKtjII6Ejriub0KD/AIRP4lW1hqUitHbXO0OZcKA6fIxJ6feUn6V1Xwxt9Rt/G1xfT6PqUVvdGUB3tmAj3HcNxPAHFdD8dPDkl0LDWbOEtMrC3lKsATk/Jx65JH4j0oA63wToER8S6/r7RnZJdNHatvJBxkSMOeQTx7YIr1usnQbBNL0qzskQL5MSqwH97HzH8Tk/jWtQAUUUUAFFFFABRRRQAUUUUAFFFFABRRRQAUUUUAVLf/WSfWrdVYP9ZJ9atUAFFFFABRRRQAUUUUAFFFFABRRRQAUUUUAFFFFABRRRQAUUUUAFFFFABXMeINAXXZbZLq7nWwjyZrSNtqzntvI5IHpXT15HqXjjUT4ubw5pGmwXewqsk7O22MkZbdgHGP5jFAmrqx6xDFHBEkMSBI41Coo6ADgCpKjkMgiYoAZApwM8E189n4vTWltdWmoaSy63DKYxDHzFnOOTuJ9entigZ9EUVS017mWyt5LxEjuWjBlRM4VscgZq7QAUVTvr61sI1kup0iV3Ealj95j0AHc1coAKKKinlS3hkmkOEjUsxx2AyaAJaK8W8C+O9a8XapIkOkQRabEx8ycyHKqc7R7k4r2mgAorhviF4ivPC+if2pZ2SXWyZVlDtgIhyN3/AH1tH41D8OvFcni7SZb6W3SCSOYxMiMSOAD3+tAHf0UUUAFFeWeGPHba14p1LQZLIRratIscqtndsbacivU6ACiis/VXvYrGZ9Phjmuwv7qORtqsc9zQBoUV4h4A+I194m1t9LudPghCxsxeJicEfWvb6ACiiigAooqrfXcNhaT3dw22GFDI59ABmgC1RUNtOlzBFPESY5UDqSMcEZFTUAFFeT/EXx1c+D7m0jTT0ninQt5jPjkHkY/L869J0q7N/p1peFAhnhSUqDnG5QcfrQBfooooAKK4H4geJ73wrp8d/b6at3Bu2ys0wTZngcYJOTW94V1c67olnqbQiE3CFjGG3beSOv4UAdBRRRQAUUV5p8Q/G0ng1bV/7Na5inJHmeYFCsO31oA9LorC8M6uuvaNaaokRiW4TdsJzjkj+lbtABRWfbajaXV1dWkEwee1KrMoB+UkZHPQ8elaFAHhXiP4YXOq69e30GpJFZ3zIZ0dSzrggnb27cZ6V7BoemQ6Npltp0DM0Vum0M/U9yT+NatFABRSEgAk9BXl3hfx8fEmtT6baaXIIoGbfcF/lCgkAkY6nHAoA9SooqC6njtbeW4lJEcSF2IGcADJoAnorzjwV44XxZdXKW2l3MVrDn/SXI2k8YH15zj6eta3jjXLzw7pS6naWX2tIpl+0pzkRYOWGO4OOvHWgDsaK8v0/wCIFnr2q2WnaChuGfEly8q7RFHjJxzywyBgZFeoUAFFFUJNRtIr6KwedVupkLxxHqyjqaAL9eSeLvANzrXiCHWrHWHspVQI3y7ioxj5Txjgn869booAytD0u30XTrewtVxHCuM92Pdj7k81U8QaDaeIIYbe+e4+zo+9oopSiy8EYbHJHOeCKPFOtw+HdGutUmTesABCbgpckgAAn61Q8GeI28UacNQGnT2kLHCGYj5/UjHUZ4z7GgDqreGO3hjgiUJFGoRFHYAYAqWqGq30WmafdX8yu0VtE0riNcsQoycD8K5LwP40svGEM72tvNA8BAdZAO/cEUCbO8ooooGFFYPiXVzoWmS6ibSW5jh5kWIgFV7tyecVzvgjxta+Lzc/ZrWaDyMZ8wjnP0oA9AooooAKKKKACioLi4htghmlSMO6xpuONzE4AHua4Pxp43h8JTQrdaddSwzL8k0ZXaW7jk0Aeh0Vl6LqUer6ba6hCjpHcRh1VxgitSgAooooAKKztXv49K066v5gzR28TSMq9TgZwK5jwP4wtfF9tcT21tNAIJAjCXHORngigDuKKKr3cxt7aacI0hjRn2L1bAzge9AFiivOPBfj/T/Ft5PaWlrdQyRReaTKFwRkDsTzyK9HoAKKKKACvnbWvhFeajrN9crrgSyvbgzyxmM7lOSQOuDjcQOnFfRDEhSQMkDgeteWaV8StM1HXxoX2G/guzI0X71FADDtwx9DzQB6Bommw6Pptrp1vuMVvGEBY5J9SfqcmtSiigAooooAKKKKACiiigAoqOVikbuqF2VSQo6t7V5hofxL0jV9aXRha3tvdtI0QEsYwGXOQcHI6Ht9cU7dQPU6K4jU/Gmlab4itfD85k+1XAUBlA2qzHCqTnqf8PWu3pAFFeX658StI0LUZNP1G01CCRDw7wYV1zjcvOSvB5xXpsbiRFdejAEUAPooooAKKKKACiiigAooooAKK4a+8baVZ+IE8PFLmXUGKjZGgIBYZGSSMcc13NABRRXC61430rSNZg0WVbiW9m24SGPcAWPAP8/pQB3VFRyMyxM6oWYKSFzjJ9K8Wj+LmlHSJJ3t5F1ZG8v+zxk5fOBh8YK+/X26ZAPbaKzdHubm80+3uLy0NpcSJueAtuKe2a0qACio5ZY4UMksiogxlmOAM8dakoAKKKRiFBJOABkmgBaK878OeP8ASvEeryaZp0N25jQs05jHl8Y7g59eSB0969E6UAFFcRoXjfRtd1e60mykla4t8/M0eEcDglT7e+K7egAoorO1a9OnWM92Laa48pc+VAu5257D9foKANGiuA8HeO9J8Wz3Fvp4nWSBA7CVMZBOOK7+gAooooAKKKjmljgjaWWRY41GWdzgAe5oAkorj/FHiuz8NwxXF3b3UttIM+dBHuQemTnjNa3h/WbTX9Nh1KxLmCUsAHGGBBIOR26UAbVFFFABRRRQAUUUUAFFFFABRUDXEKzpbtKgmdS6xk8kDGSB+IrkfEHjDT/D2rWljqe6CC5hZ0ujkqGU/dIx+v0oA7WiuS8P+KbHxDeXcOmB5re1Vd9yRtUsc4VQeT0PP+NRXfjHSbXxDF4eZpnv5CowkeVUkZAJ+mD9DQB2VFFFABWN4gs7y+0q6tdPvDZ3ci4inH8JyD+vT8a2aKAZ86aJ8ONdn1yw1HW7uMCz2NvSUyvKyNkAk9O2fpX0XRRQAUUUUAFBAIwRkUUUAAGBgUUUUAFGM0UUAGBnPeiiigAooooAAAO1ZeuRzzaXeQ20QlmkhZEQttBJGOv41qUUDR4V8KfB+teF7+6l1CCIRXEQUMkobaQemP8APWvdAABgDApaKBBRRRQBDcLI8MixSeXKykI+M7Tjg471494W8PeJ5bi0j8SyrNa2Ny11G7TmRpZMYXvwF5I6da9nooE1dBRRRQMKKKKACiiigAooooAKKKKACiiigAooooAKKKKAKkH+sk+tW6qw/wCtkq1QAUUUUAFFFFABRRRQAUUUUAFFFFABRRRQAUUUUAFFFFABRRRQAUUUUAeV/FXxTqXhOws7uwW3ZZZjE4lUk5wSMc4xwf0rhdU8S3+g+EtN8T6ZZ2EV1qUrfbitvzIxLENnPsevdq1v2goy3hqycAkJernA6Ao/P+fWvJ/EviDTrn4d6FpNvdh72GbdNCAwKqN/U4x1IpNXE1c+hND8Zb/Ag8Tals3oshkWIfxCQooAz1Py/nXiV5q2p3Omr49fStGDi7VUUQuWyvAcndjqAPX6cVrvDLe/BGMWkgJgkZ7hFOSVE7Eg+mAVb6Ck+EfizQbbw7LouuyQKsUpeMTx71cE56YI4Pr6+1CBHe+IfiVBYeEbDV7eOM39+n7q3Y5CkHDnjsDn0zx71QuPGmv+HtT0WHXEs54NSjBKW6lXiY4Ayc4OCR+tcH8Z2ivrXQ9UsLZl014nSNvLKBcNwNuOAe3rXU6Fd+AdW0zT57u2E2qbYomg3yPN5mdoxzzyM8UwaOK+I2r+JT46gspWjAhuY3sLcNmNgSQjN7nJB6flivT/ABN4r8X+F9Giv9Rs9JLtOYSieYxIxw2Qcc4P6fSvPvipJFB8SdJnncJFEbd3YnAUB85J9BXY/GvUbbUfBtpd2kyvBLdDYxUjfjcOM47j8h+NAzNT4leLZvDza/HoVgLGKTZJM0h5yQAQu4HGTjPPXtivQYPFNzrPgO4162tIBOkMjSwTZZGCZ3jgg9AcV5lpZU/BW+XevDsD8+MHzl44+o47/jXSeBmEfwovixAAt7vqcdmoAZ8HfFa3ekXtvJY2tnaabF5n7jdyOSxO4nn8ar6d4/8AEXiKHV7/AEi2sIbDS8ykzhi8qYJ24z6Ant0HSuI+FMTzeFfGVtASZntxtVfvMNr5AA656fjVP4NeJdP0WfUdM1h0htbxRl5FO3cMja3oCCaBM9G1vxdH4q+GGrXph8q4jKQzxKxADGRMEHuMEHH1FcB4D8Q+JdB8KXVxpulW82nwTl5bmVwMfd427gT1HI9favTvGt1ol18N9XGgLGLOOSNT5ULIpbzUzjIGe3IrifC4x8Ita/66N/6EtAz3fwN4kHinRI9R8gwPvMciZyAw9D6ciuuk3bG2Y34O3d0z71438C3DeFHwQSLpwQD04WvZqAPDfAPjO51nxTf6Zd6Xp8E8auJLi2BDOyNjknkimal8QNQ1bxUPDHhqOFWEhjlvZ1LBSmS5UdMDBGT1/I1xPwtOfiPq5/2rj/0OvNbw22k/EO6/tWJmtV1GTzRuKfIzHDZHOMEH6UAfSfg7x3PcXeq6VryJHeaaru0sQ+WREzuJ5wDjFYXhzxf4r8aTX82kLZ2VraKSiOu8yseVQk9MgHkYFST23hW9h1W08LacZr6WwlZriEOVBP8AAST9481x/wAE9Z0/SrbW7fULpLZyFceYwXdgEEDJ5b2oAyvgeXbxhcF8bzBJux65Ga7HxB8U9b0jxFc6Kmm2Vy8UwiRlLKXzjHfg8iuI+Cs0cfjORpHVPPikWME9STnH5A1X1ySKL4tlpioQahFy3QHC4/XFAHp2n/EXXbfxdFoWuabb24mmSHbGSShYYUg5IIJIrsPiF42k8NTWVhYWqXWo3bDZHISFCk4HTuTxXivxAumtfitbzLGWKS22ASPmBC9Pz71ufGaNo/GegXUistuEjHmlTtyJSSM+oBB/EUAd1/wmWr6B4ls9D8RxWsiXm3yrq1BAG47QCD/tA5+ua89+Oeu61DfR6SzC306RMhYnyZxxy3HGCCMe30qX43QyX/ifRLK1xJcvGFVA3OS/GfT61T+PMTQ32iK2WC2+0t6kGgD1rTNc1TRPCr6nrNpaRWdrZRmAQyEvISAFDdhnKjj1riLb4i+JE0iDxLc2Fi+lS3BgMEbMJFx3BPuD/hzxN8Q5k1r4XQXGnTLNFbiDz9h6YABB+hIz/wDWrjvh5H4OuvCk0Wt3EjXETu725uHT3UooIBJA9+aANL49Tx3seg3EYby5omkXIwcHaR/OvStU8SXfh7w54d+wW0F3c3UUMK27uQ7EoMEY7cc54ryL4yJbxad4bWxjlgt/IbykmJ3qvBGck+tc/fT634R1Xw9q9xqDXcT2sMkTgfKIjjMXPt375osOx9k6c129rG99HFHcMMskRJC+2e9Xa811r4i6Ppuj2mqxCW6juyyxJEBlWAyQ+T8uMj1/Guy0DVrbXNMt9RtTmKZc4PVT3U+4PFBKPPfjaceCrr/rrF/6EKzdC1ybw98MtL1GCOGV0UKIpWIL5cjC4By3Tj0BrR+Ny7/Bd0M4/exf+hCvnLUNP13RvD/h3Xl1Ez2SuWt4/wDn3fcTgjuDg8/hQM+tbTXb200O41jxDZx2EcSB/KiYyOF9/Q5OMfnXmMPxK1y80a88QWukWh021uRC8TOxlAIB3ZHHcdu9WPE3iKDxZ8LdQu4HQ3KpCLmIHmNxIhP4cEivOfhXbeG7/RNSs9c1N7ctMGa3a7aKORMKQduQGO5T78UAfVmjajBq+m2uoW7ZiuIw6+2eo/A8V4n+0GcaHpv/AF9n/wBANeqeCbbTbbQrdNIgnhsWLNGs2dxyTk8k8GvKP2hf+QJpg/6ej/6AaANLQPEbaB8N9Eu7aGK5nkIhjgaXaXJdhhfUg9vrWx4u8Q+J9L8IvqcelwQXhP7weaH+zIeAxB4Zs44GcZ5zyK+b5I9c8PWHhvxAblprT5jark4hIc5Qj/aHf8Owr6N8Wa1beIPhtf6lbEbZYF3JuBMbblyp9xSauJq5wfwT1HW2hupTpy3FncXZe41CWdVZTtGeDy2MfrXV/wDCxL3WL3UYfDdhBcW1hEZXuLhyBIB12gevOMnnHaud+DF1bL4Q1Gyjuoob6WaUIGYbixjGGC9xwPyrzH4VvYza1fafqeo3NnFcxOu6OfyVcg9GP0zTYM+iLDxxNrHg+71zTLaH7ZZqzXFvMzbVCjc2COvy8iuGh+Mc15p9xJZ6KXvYQHaPczKsYHzOSB0Bx+ddDp+n+G9J0LxdDoMkr4tXWeR2JTOx9qqe+Mn8xya5r9n6CGS11eV4kaQskZYjPy4OR9KBnSz/ABIEXguPWL6waO7umeCGBSQshH8YJ524/XiqPhjXH8H3umaDf6Ra2VnqKLLFLbys2JHABDlicnOATnA47Vxvx/tWtL7SJooAlp5BiUINqghs49uDXQ2GleENT0XRr7UNUvLm6dIoY4vtZeRJCR8gA5ADBh24/CgD6LrwXxb4/vtP8UP4Zm062ktJ5I4TJvYM0cgAP0PzH8q95UbVAHQDHNfHvxPKp8TrZ3YKqy2xJJwAPloA9D1XxfceCdah8NWWkWSWO5PIKs2drHq3PJzmus+Kfi618O6atm9nFf3F8DGLV2IBQ8FjgZI7djmvC/iVqNpqnj+0ks50mjhaGJnQ5UsGycHv1q98dUntvFdjeSRsYPITY2eDtYkgenX9aAOn8IXVr4P8VwaNPoUMFxfxx4mimaRoyw6Hf2zwceneu48U+O5rbXofDOiW8M2pzMqGadj5URPPIXJJA59vetiz1nwxqsGk63cCya9n8tIiFEkqSsB8nAJyCce1fLeuwT2XxDmOs3k9tm+3SXMLFGWNjwykdBtI6dqAPonw/wCNdUvbnU9DutPh/t6zDeWqOVimwcZyenUH3HpXifhTxB4o1nxzHdhIr7UI1dPKkbZFGnIIGOgGffPua9p8K+H/AA1pHiGGbSrq4vby4gklaTzxIqrkct35Jrxf4TXtrp/jW5lu50hjaOYBnbAznOPyBoA9R8afEXW/CmpwWVzpFpJ56CRCkrHgnBGcdQQazZfinrFjrtrBquhiys7lVIhkY+Yik43k49QeMDj86wvjdz4x0EekSH/yKap/G8k+MtNyCNtrGBkdf3jUXFc9I+NGpix0mwe4sLe+sJLlC0byMhLAMe3bFeieC9QGq+HNOvBbx24kiwIo/uoASoA9sCvIvjwc+GNJI6G5X/0W1elfDMEeDtIzj/Uk8HP8RoGaHjfU30fw7fXyW0VyI0G+KViFZSQCOB6GuG+FHiO01qDUBa6RbaZBAVZhEfvEjqePQV0vxS/5EvV/+uQ/9CFeOfA1S+k+IVUEsY8AAdflNAHYz/EPUtTvdSj8OWVnLaabE8s1zcyHa4XuuCMZwcZ6+1dLpnxB06/8J3fiNY3VbTKzQMQCJOMLn0JZcH39q+bfhvaWGpareaVf6pd2CTxsqmGYRrKc4KNkc8EnB9MV1Xi3SdE03wrqtt4fe7mjgvYftMzEmMnDDAYcEAkZ9yPagRvav4y8R+JvDGrXtro1qmjBWgkLSEzAcZYdAQARnj+Rqh8Bzdpba19ljie5VUMaSsQp69SAa0PCt/aP8J9TthcRieNJleMthgScjg9cgik/Z+4bVlLDICYGee/agZPYfF3U7y+m0+Lw4J7tdyqkEpb5lJz26cda6H4f/EqbxFq7aRqVjHa3JDbDGTgleSpB74DH8K4L4NbD451fdtyIZtufXzV6fhmsT4cL5nxPLqNwE9y2QRgDa4z79f1oA968Q+M3i1mPw7oVvHeaw/LeacRRADcdxBznHp7fSq/g/wAcvqmr3Xh/VrVLbVrd3X9yS0UgXrg9Qfr/APWryvwzDJF8Zr5JpGkYSzuG3HoykgfgCB+FZWk20k3xllMY3bL2V25xhQpyaAK3j3W9fu/HNnaXlusbWt3H9ktBKNjZcFGJBIy3GT2rtPjjcXT+HtElvbZYLl5mMkSvuCHb0yOtcv8AEAInxVtXO1R9otGY9P7vJ/AV1fx5nhvdF0me3lWSJrh9rL0OBg/rQB1S+Ibvw54K8OzWUMd/LcJFCsckhV2ZhwqjHODx+ArrL7xLNofht9Y120SCYY220L7iSfuqSRwfXrjFfMOr3eveHpPCmu3E8V1bxWiC0AQhEUDBRhx82Dye/HpXuvjbxPol74GGpSQRahBcukaQklcS9SCRypADH8PegDDufiTrNpY2euTaXYvot1MY0EU5My9eD23cHt2r2rRdSh1fTbXULfIiuIxIAeq56g+4PH4V8Ya7LPe+DtOvZL23jg+1NFBplugRYgAxZzySST6+vvX1L8MGB8HaUAQSIyDg9DuNJCRreMtQk0vQL29jsorzyU3NDK2FZc8545wOcd8V5/8AC7xTaahpWpzQ6LDpdnZkyyeQ25WO3JOMDnC/yrufH3/Iqax/16v/ACrxP4JXVvD4e8Rm8CfZY8PJubAKlGyCfw/WmM0ZfirqV3a39/plhYfY7N1DLcSN5rKxwGwMDGfevQ/D3iyDxV4Xvr6OFoZoYpEmiz91guflPoa+Z7W4sNR03XxbeVpVkiCX7Or7nnk3fIu5v4QewAr0r4Osq+FPER2/NhjnPUCM/wCfxoEYXwDOfEeoHBGbRjz/AL6V6r4N8VeJfEd7K39lWUelxTNG1zudSwBI+QHqfwxXzB4Xt9UvIdYi0ucrItkZJIlQs8qCRMhSOh5z+le7fBPxQ15ZP4buiFmt1ZoGOB8nHy49QSx9cfSgZ0us+O9Qk8T/APCN+G9PgvLqIHz5LhyqIQMkcenGT68Vq+CfG6+IL260m8tPsmqWm4SoDlGIYqdp68cdfX2rx34OQNpfj7WLO6c+f5U0fzHJZhIpPPfgE5q34GAvfi1rNxCC8UMk5Lr0HO309aAPqKvjzw8Xm+L0pkt5Nwvpsqh+7gMNx45Hft1r7Dr4WvotSuvibfwaXcrb6g95MsMvQAlW479Rxn3oA+lNP8T+ItR8TappNtptg1rYTqr3PmtgIe3u+O3YgioPF/xDGlazbaBpFtHe6pLIsb73KxxM2MA45J5yfQV5X8FfEs2j6tP4Z1NDF9olYoWXDifgEN9QOvrj14iuImg+NymYbN10rLnuDFxigD1rRvHF/H4lHhzxHYQ2l3IAYJbdyyOSMgc+uDz68YrB8XfEjWPCviAadeaRbS28h3w+TITI8RYgH/eOOmK4z4lpPe/E7S7bT2/0tfIwWHCNu3Z75AGD+fFWPi++PiJ4cXHVIP8A0e1AHXp8TNQtfElvpWsaILGG4ZAuZC0iB/uk44PuOMfhXVfEDxr/AMIs9haW9slxfXr7Y1lYqijIGScepFeK/F7B+IOnAAg7IM5Pfea9J+KXhq18WX9rp8V01vq8du0tuJF/dSrn5lz2Ixn8qAO28O63ql1qVxpWr6dHbXMUQmWSGQtHIhOOMjOQc5rm9Q8cX13r0mi+GNOi1GS3Um4lkk2IpBwQD9ePrXnnw01HXtJ1258LaijM/lSbPMPzIQpI2t3U8e1VPgXHND4n1iK5UrOsDLICeQwkAI/OgD2nwP4zg8Ui4ga2e1v7QATwsQRnJB2nuMj9a+bvCERl+LTBSM/2jctz6DzD/Suk+Ekbz/EDV54lLwp55aReVGZOOfeuc8FoJfiwykgD7fctz7CQ/wBKTE3Y9c1bxNpFv47t7K+8Nx/2r56Qw3jSqRtY/K+McHkYHXtkV0vi3x0ukarb6Hp1kbzVZyoCu2yNd2MZJ68eleOeNBHL8X7FWcALcWucEcNhSB/L86xrxbmH4vKb0BHfU1KZGAUJGz8xt/GhAiD4s6vdaj4k0+C+sDZ3drEiTIJA6lmO7KkdRgj9R2r6T8V+LrPwlolvdTo008qKsMCnBY7c5J7D3rwr48SA+KtNUHkWqZwen7xuP5Vb+Nqn+0vDuB8hhUblHH3hTGehJ8RLrS72xt/E2lLYRXyK8M8codVB/v56YyM+lJ4z+JNz4U1R7O60N2hbmCfzuJV7npxg9s5rg/j0GJ0CKLLHY23GOT8oFdX8RvDNxqfgLTp23reaXapI6N1I2KHB9xjP4UAdf4g8ZXGl6HpWrW+li7F8qZRZwvluwBC5xz1I6dqr+M/H8Phj7FavaCbU7pATb+aAsROB8zY6Zz+VeY/B4XniSSxN7g2Wg7/II6u742hv90AkfhWj8atY0q21GwtjpcV3qyqGSWVmVYgT8vQjdzk4PFArnR6d8Rb628Sx6B4j0uGykl2hJYptygt93Oex6Z7GneNviVN4Q106fd6UJrZ4llhkjlwzKeDkY4+YMPwrwbxJFdL47sze6hHe3Tz27yPGMKhJU7AMngdK7D49j/iqdJbGQLVf/RjUDOrvfjFJa30Ak0CeGykAYNOxWRl/vAYwRXp/ivxnp3hzR4NTlDTfaQDbxJ1kyAevYYOc14F8cgDf6KFP7sWQwAeOtdR8Rr3SbTwR4cbUdPe8na3j+zKJWRVPlruLEdsYoAqJ4vi8N67HrereGRaHWoVlW4S7MrKnH8OOOCM8A/yr6VjdZUWRDlGAZT6g18UePlvpIPDlze39vKlzaK0FrbxBEto8DCjnJ989wR2r7L0n/kHWf/XBP/QRQBwPxG8X33hCK1uYdPhubaZjGzPIVKvjIGB7A15td+IYfD9vZeM4dCjnu9Y3+bJLck+U2SNqDHAwOv4Vv/tADPhyyOQNt4Dgnr8jDj86868XsH+F/hdlII85hwc8/PQB9A+GfFsep+Fj4h1CAWUKBy/zbgQpIyvrkjGPXivnq81jTNQ1d/GX/CMynT471FaQXaqWkABBMeOvQnse55JrbuoZF+CULQ5CmbfNhsZHnkD687ePbNX/AIMnRNT8M6jo2pCBx9p86SKV8blwuG7Y5GOD296APTPEnxD0bR9Ag1eGVbprtSbSFThpCODn+6AeD6dOtc7p/wAR722vLGHxHo32CHUFV7WaOQONrdCwzx1Ge49K8k+M9tp0B0N9IjQaX9ndIWhBKZEh3YPc5PP1rqIfDnhjUND0zWtR8SalII0REiaRXZH/ALgUKT1H5CgCj8W/Emtt4is9LewaG3t7hZbdN+RdHI2tn65GO2eea9J8R+OfEHhzS0v9S8MxxBpxFj7YrdQSD8oOOhHPtXDfGHA8c+H2JAASInP/AF1NdX8c7iK48IBoJY5VW8RWKODggHI47+1AGVefGGQ6XDf2OhyunmeXO0rYRGxnaGHc16HP4vh1Dwbd6/pdq92I4z5lux8srjG8E4P3VJORnpXz7IoPwetSAAW1Ak4HU5YV33w14+GWtf7lz/6LoA1/gnqWm3Nhd2Wn6a1r5TiSR3m8wyM3HpxgACvaruSSK3mkhi82VEZkjzjcQOBn3r5t/Z5znV+MDEf9a+l3+630oA8D+G/inRtS8S3tvZeHm0+9uQ8k0vnb+R1GMcDPPpn8K6vxJ49+ya3B4f0OyXU9UkYh183YkRAyQT3IAJPp+leJ/Bk/8V9fD/pnN/6EK4nTwU+IUq3GqXFgWvpYzeJ99MllByegOQMnoDmgD608E+NIfEkN4k9s1je2LbbmB2ztx1P0BBH4VxafEjUNcOpf2BoLXdnZxkyStLtcg5AIXHsTjrwax7zwrp/hqy8SyWevXF1qtxYtNLuAyELAkkju2fXoc4qr8BJoBoeuxblE4YOQW527Dzj0yDQBk/AUMusas6Luc22QhOOdw4z2rt5Pi5DaarLpl/olzHNE5jZYZFkJcdAAMZya4r4AHOuarzn/AEf/ANnFSeFlSX4v329FbbNOwyM4O080AeieC/iUniDV30m909rC4JPlBnzkj+EggENit7xz42g8MNb2sNv9s1C5OI4A+3HIGWPbOeK8AsCf+FxMsgkizqEmMLkng449Dxz2BzU3xG88/FCDzd2wT2vk5/u/J0/4FuoA930LxhNLrcmg65ZJp+olQ8CpJvSUEZwG9ev5GvC/jb4n1K71P+wTbS21rC24Lvz9p6bWIx0yDgVsfEdZn+JukrbnbKfs+05xj5zWB8b1DeM7bLbR5EeT6cmgDuPH1/eyfDZIr7SprGVJYIAsrg7goB3cfQjBrY8A6wdB+GNpqH2cziFpSUMu3I81skbuPwH880nxleBPAq28FwJhHNDEWWQHoMjdj1Az+INeGS3PiCx8K+HrvzAdKSaR7dFXKh0lY5f15Jx7CgD6v8O+KW1TRp9ZvdOl0+0jTzEZ3DeYmMkgDn/GvOZfixcvayalZ+H5JNLimEUk7zgEHjtjvmuwj8T6Br3gu41C+ZEsfKKXMAb5kbso6fMeMfUV85ySyX/hPWpdERNO0GGeLzreWQyS3Dlhjk9APlOB6d6APsLQtXs9d0+HULF98EucZ6gg4II7GmeI9Qn0nSLu/t7RrqWBN4hU43DPPPsMn8K86+CLMfCShiCBcSBcY4H/AOvNejeJDjQ9TPpaS/8AoBoA8R0/4vXepJOll4cnubiJQ5WJiyqvckgHH9a9L8DeNLDxfayyW6PDPAB50UhGVznkeo4rxX9nzH23WSQDiJAR68muc+DhuYvGN1dp8lnDFMbuQg7QnJAz67gp59DQB7Hf/Epppb8+H9MGo2mnJuurh51jA68oOrDg8gf0z0nhrxtB4h0K61Kysp5Lm2+V7RcFy3bHsf6Gvm573S7sazaeF7Y2NoLeR57i4mLvLGpJCIp6AnaPXHU9c+lfs/A/2fqrHHMiY/JqAOZ0PxvqusePTqMelSXOyBoEtI2AaOMHJOTwTnr6/lXVfFfX9OS6XSfEWhzS221Z7O4t5wJBxhs+nORjkHGfQjhfg/JHD46vnlkVFKTcscfxVr/Hwq2t6KOqtCRx3G6gDV8I+N9P026j8O+F9JmuYJWdo5Lm4Cs8hUkcY4Xgcn8vXe+HOuaLqnifVTHpl1baxLued7iQSBcHBRSOg/oOtesaVpGnWqW1xBYW0U6whRJHEqtjHqBXz18JA4+IPiHbyCZt3sPN/wAcUAeqz+PI4fHC+FTYsQdqm439GKbx8vpgjnP4V6bXnRm8JN42aJ4YR4hWNSJHB5+XgDnG7aR2zjHpXotABRRRQAUUUUAFFFFABRRRQAUUUUAFFFFABRRRQAUUUUAFFFFABRRRQAUUUUAFFFFABRRRQAUUUUAFFFFABRRRQAUUUUAFFFFABRRRQAUUUUAVYP8AWSfWrVU7c5kk+tXKACiiigAooooAKKKKACiiigAooooAKKKKACiiigAooooAKKKKACiiigCjqNhaanbNa31vHcQMQTHIuQSDkVzkXgjwxFH5a6HZ7c5y0e4/mee9djRQBj6ZommaVayWljYwQW8n341Xh+Mc+vHrWBH4D8Lx3a3a6Nb+aoGByU/74zt/Su3ooAp3tjaX9s1rd20U9u3WORAy+3BrmvDvgvQfDk8lxptiI5n/AI3dnKj0UsTj+frXY0UAcvr/AIU0XxDLBNqlks8kH3G3Mpx6HBGRk5xUuqeGNF1W3tra90+KWC2BEMeSqpnHQAj0FdHRQBxK+BfDKxmJdKjEbHJUO+CfpmtGDwvo1vYz6fFYqtpcY8yEO21sHPrx+HWulooA5vRfC+i6HM82mWCW0jrtYozcj0OTWTdeAfDFzeLdyaTCJAxYqpKoxPqoODXdUUAYOoeHtJ1DTotMubKNrKJgyQqSigjp90j1NZP/AAg/hv7M1oNMQW7OJDGJHClh3xurtKKAOe0Pw5pOgBxpdmLcOAGw7HOPXJPPvWB8QfFVz4Us7W6hsPtMcku2ViSAi/h3PbtXoFQXNvDdQvBcRJLE4wyOMgigD5j+EdrNdeNtW1SKNms2Mp80D5cs+QM9zXv2s+FtD1uYT6lpsFxKAFEjAhsDtkfWty0tYLOFYLaFIYlGAiLgCrNAGVpOkafo0LQadaRW0bHLLGuMnGMn16VgTeBvDE07XD6NbGRm3HAIBP0BxXaUUAcrpvhHw/pkyT2ek20cqNuV9u4g+oJzVW68DeG7u8lvp9LR7mV97yGR8ls5z1469q7SigDh7vwH4ZvLlrm40tJZmILM0rnPGP73v/L0Fb+p6Hpmq2kdnf2cdxBGQUV8nbgY4PWtmigDlrXwnodtex36WCtdxgBJZZHkZcdCNxPPv1qzr/h3SfEUUcWq2a3CRnKZdlKn2KkGugooAxLXQdLtNNl0uCyiSylBDwjOGyMGuZt/hz4Ttp/Pi0dBIDuGZZGAOc9C2K9BooA5PxB4Q0LxFcR3Gq2P2iWNNit5rphc5xhWHqag1bwXoerabaaZc2rm1tDmBRK2U9s5yR/gK7OigDyPxB4N8OaToE8cOiS3jFx5MCTSFmlOFBBzx6n2FdR8P9CuPDvh210+6dWnUs77eiljnHviu0ooSElY5vxJ4b07xJbpb6ksrxI24KkrICfcA4PXvWSfAmgnRm0U28xsTKJRGbhztYDqMnjPJx05Nd1RQM4XQvAmg6G9w1nbPi4j8qVJJWZWX0IJxWSfhX4QNz550xsZz5fnvs/LP6V6hRQBHFGkMaRRqFjRQqqOgA6CuU8UeEdJ8UNAdTjlcQA7AkpUc+w6119FAHCTeBdEn0eLRpUuXsopRLGjXDHYcEcHPA+Y8e9XNN8G6DptndWNrY7bO6GJoHld0b3wxPPTn2FdfRQBw/hvwLoHhy5N1p1mVuCMCR5GYgegycVnar8NPCup3Ul3LpxjmlYtIYpWUMT3wDgfgB1r0migDmp/DGky6KdDW2MWnkAGOJ2UnnPJzk89c9ah8N+EtF8NNK+lWjQPKoWRjM778dMgkjPXoO9dXRQBheIdA0zxFaC01S2E8StvX5ipVsYyCDnvWH4f8B+HdAulvLGxIuVyFlkkZyuRg4BOB9cZ5NdzRQJpNWYVx/ibwdovieSGXU7ZpJYl2o6SMpC9ccHFdhRQM8vT4W+E0MbJYSqyHORcyZb6/N/LFddrvhvSteso7PUrbz44sGNixDqcYyGHP+NdFRSauJq5w2geA/DugXK3dhYbbhQQJJJGcj6AnAPuBVjxL4N0PxLLHNqVpvmjG0SI5RsehwefxrsaKYJWOZ8O+FtH8OIw0yzWJnGHkJLOwznBJrG/4V94a/tj+1/sH+leb52PMbZv6525x15rv6KBnn2t/D7QNb1GTUr2G4a6cglluHGMAAY546VVvfhr4ev5Fku0vJ5FXaGlunYgemSelel0UAcFq/gLQtXtrK2vIZ3is4/LhH2h+F9+ef8AI6V0Xh/Q7Lw/Yix09XW3DlwruWwT1wTW3RQB4j8V/Eqos/hb7HJ5l9bbo7hmCruByF56524znjNY/wCz7aTxaXqNw8ZEEsyrG5/iIHOPz6/4V7lqWkadqojF/Y290I23J50YbB/GtCKKOGNY4kWONRhVUYAHsKAPN9R+GXhe/vJ7yWydZZnLuI5WVcnqQM8V2djomnWOlrpMFrGLIIUMRGQwPXPqT61s0UAeUt8KfChYlbOZQT0E74H61u6J4G0LQ3ml06CWGeSNozMJmLKCO2TgH3xXc0UAeX6V8M9D0q6N3ay363HOJftBDDPXkY65o0r4ZeH9KvbW+thdrcWz71bzz8x9/b279816hRQByWveFNO1u8tb+YzwXttny7i2k2P9Ce9P0LwrpeiXNxeW6Sy3twSZbmeQu7c56ngfgK6qigDz/wAR+ANC8RakNRv45jNsCMEk2qwGcE98/wCApdf8B6Tri20dy90kFtGI4YIpdqIPYY6+/Wu/ooA88u/h/pF3o1vo00161nbymWNTNkgkEenQZPHuaqQ/DLw5Fp0+nmK4eGZ1clpzkMuQGHbOGI6dK9OooA8xh+GHhaO0NsbN3y+4ytIfM+mew+ldp4f0Sy8P2CWFgjJCpLfM2SxPUk1tUUAeNfEjxQIZ5/C5tsG9sXYXDvtVTg4+o+Uj61zHwG0lLjQNYa6i8y2u5RCUYcMFXn/0P9K901XRNM1fZ/aFjBclD8pkQEj2B649q0re3htoxFBDHFGOiRqFA/AUAeZ2vws8K27TH7C0gliMeJJCwXP8S56N71e0j4e6HpEN5HaC5V7uEwSTeb84Q9QD2zgdq9EooA838L/DzR/DN/8AbtPluxKVKMHlyrKexGOex+oFZ9n8LdCtL1L6Ga+W4SQSq4lA+YHPYV6xRQBwGu+AtG1jUhqj/aLa8xhpbWTyy3bJx3xxmtPwr4S0fwrA8emW5V5D+8lkbc7+gJ9B6D+ddZRQAyRN6Mm5l3AjKnBH0rynT/hZoWn3sV9b3GoLcxOHVxPg5/LvXrNFAHlOo/C7QtQ1KfU5Zr1bqaUzFo5guGznjjjFdDrngrR9cS1+2JObm2CiO7SUrN8vQlu575Peu1ooA4vQPBul6JqFxqcXn3N/Pw9zdSGR8dwD2rC8QfDTRde1F9RvLi/NwxyCJ+E9AuRwB6V6jRQB5He/CrQ76Xzrq61GaXaF3yT7jgDAGSPQVsaz8PtH1ia1uLqW98+1gSGKRZyGAU5DZ/ve/wDWvRKKAOS0PwtZ6Rf3Oo/aLq7vJ1Cma6cOyqOwwBx0/KsrVPAWm3usNrNtd32nXsgIkeylCb89yCD6duvXrzXoVFAHGeHfB2m+HdLudP017mIXI/eXHmDzc4xkHGAR2wK5TSfhXpOl6hBqUOo6kbuGTzRIZEJc553ZXnP4da9eooA8j1D4WaRe66+utqGpJePOLj5ZE2qwIIxlc4GB3rS8X/DrR/FctvcXslxFdRJsaeEqrSjtu+XB/AD8q9KooA8VHwc8OtIkk1zqMzKfm3zL8/1IXP5Yru/EPhHSvEGl2+mXqy+VbY8mRHxImF2/eIOeOueuBXX0UAed2fgDTIb+0vrq6vr97RAkCXciuiY6cBR07V6BNEk8TxSoHjdSrKehB4IqSigDm/DHhvTvDNpJaabG6RySGVt7biSQB19AAK5nxn8O9I8W3cd5dy3MFwi7C8Dj5h2BBBFelUUAeN3nwg8NzNbtbtd2phUA+VLnzCDncxIJz9MfhV/xV8NNM8S3qXd1fX8bJGI0RHUqigYAGVJ9T16k16rRQB4/rPwr0zVltFuNU1IrawLBEC6HCDoPu1raz8PNM1jSNP0q7vdQaGxJ8mTzE34IxtJ24wABjjtXpVFAHil18HPD00VvGtxfJ5Oct5ikyZx14479MdTXrelafb6VYwWNqpWCFdqhjk/UmtCigDnPFPhyw8Uaa2naisnlbxIrxthkYZGQeR0JHIPWvNY/g5oCwGF7zUX5yjmVcp6gDbjn6V7bRQByHh/wnp+i6RLo6vNeWMjFjHd7XAz1Awo4zz9a8+X4MeHVuhL9pvjFuJaEyLtI7AEDIA+ua9wooA47xB4O0fXNGTSZrcRQwj/R2iGGhPqp/nnrXN+Evhjo3hu++3JLPdzLjy/PxiM+oAA5r1WigDzfxt8P9P8AF91b3V1dXMEkMZjHlbcEZz3Huaq6x8NtM1HSbDSEvLu2s7QsxWIrmZjj5n45bjrXqVFAHhi/CG1WzGn/ANvagbIS+b5OFxu6Z6eldFY/D2Cy8OX2gR6te/Z7tw7ONoZemQOOhxz/APXOfUaKAPNfA3gSHwfPcSW2ozzxzqA0booGR0ORz61r+MvFMHhiC1ee2km+1S+UoQgYOOpzXZ1k6xo+n61b/Z9RtI7iIEkBx904xkEcg89RQB81/B7S7yHxvqskkJCWyyJK45UMzcDPrwT+FeqeNPhnpXii9W+82SzuSMStEoIl9CQe/vXoWk6TY6PC0FhbLCjNubBJLH1JPJP1rUoA4jwj4N03wzZS28Ia4mnULPPL1kA4Ax2ABxgVxD/CSwj1C6nsdUvLG0uMbrW3YgYxypOckZz+eK9uooA8p8IfDXTfC1yb22vLqS82squ7AKMgj7o6/Q96wrX4VTWt++qxeJrxNSaQubhY1Gc9cj/I9q9zooA8X074Xiw1mPW49eu21BbgytI0akMp4KkepBIz6HoK67xj4L0/xSIppXltr+ADyLqFiGTBzjHQ88+vvXdUUAeeaF4JisdWbWdSv5tU1EALFLMAoiAGOAOO9UvHvw8sfGE0N09zJa3ca7PMRdwZc5wR+PWvUKKAPHdX+GNveaTaaTaajLa2sJ3yjYGaeTGAzH2HAHQVZl+GtmfDUmgRaneeS0iyq0oRtjA5O0ADAOT3z7+vrNFAHkOm/C+xsLG+09dUvZLO8jKyQuE27v4X6ZypAI+npxWXZ/B7SodNuLaa8uJriTmOUkqsR9QoOCccc17lRQBxHgjwlD4TtJYI7qa4aVtzM/AHsB2rb8TELoOpkkAfZJRz/uGtyqWoWNtqVrJaXcQlt5AA6EkZ5z2+lAHyF8IdEvtVudQ+wazc6XIiLuMS5DqTggjPX0PavpLwh4M0zwxp01nCDO1yMXMsn/LUc4GOgABIx71paP4W0XRZjPptgltIRglHbke4zz1rpqAPFtP+D3h23uLmS4a4uYpCfKiaQqIh9Ryce/pW94H8A23hO4nuIr+5uGk4CM21APdR94/X8q9LooA8Yn+Eehza62pGSUWrP5jWQ+6W7jPXaTzitPxZ8N7HxPqH2271G8jCqEjhj27I1AAwoI46Z/GvVKKAKAtZfsBtWu5DKYzH9oAAfOMbuOM15noHw1t9D1ZdUt9ZvmuN+6TcE/eDOWB46HvXrdFJKwHmD+AYT41XxQt6ygHebbZnL7dud2enfGK9PoopgFFFFABRRRQAUUUUAFFFFABRRRQAUUUUAFFFFABRRRQAUUUUAFFFFABRRRQAUUUUAFFFFABRRRQAUUUUAFFFFABRRRQAUUUUAFFFFABRRRQBTt/9bJ9auVTt/wDXS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dv/rJPrVyqlv/AKyT61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ducySfWrlUbYYll571eoAKKKKACiiigAooooAKKKKACiiigAooooAKKKKACiiigAooooAKKKKAOe8TeILPw5YG8vCzbmCRRRjLyOegArll8ctbRTXOraDqWn2cZGZ3QMoycDIHIyfr29azPjHBqQ0W11LTQC+m3IuXzjhQCM4PXGf89qXh34kaF4qt20zV0SzmmjKuszDym+jHofTPp9KAPWdIv49U062v4kZEuIxIqt1Ga0a8+1G7uPBXhGFre0bUTZwhWZGCKAB945OcfTNcJb/ABH1/U9KGo6V4d86KCMm7kYnarA9E5y2Bgnr19qAPfKK4PSvGunX3hd/EMn7iGMMJI3OCHH8I9SeMY9a5J/F3i5NHOvHQrH+zSolVTMRKYj0bGcdCP8ACgD0jxRraeHtLl1F7S4uVj6pAuSODy3ovqe1O8Lasdd0Wz1NoRCbhCxjDbtvJHXA9K5zxJqtprPgXUtQsZPMgltHI7EHuCOxFVPh7e2+mfD6wvbpjFBBA7uzHJwHbp9ew9wPagD02qGqX8Gl2U19clhBCu5yq7iB64ryuTxr4hNi+txeHo/7GB8xWecCVos43bQeDjn/AB610WueLtMHhYarAv2uO9Xybe3wQ0rt8uzA545z9OO1AG1L4o0lZdOiiuRcSagwWBYfmOP7x9AO+a6evmfSLpPAGt2q6p4ZhsUvgVS4iuDOwI44yePvDPsa6rxT8TLrQ9ct9M/sC52u+CZSA0ozgGMAkHPPU+lAHt1FeRaT451L/hIbfR9c0gad9qBMDbixY5woOMjnH4Vs+I/F8tnq8Gg6NZDUNVkw0iFtqQJjOXOPQg/T6gEA9Eory7TvGWoQeIotC8Q6UtjJcj/RZopPMjkPpnH+T161JrXi3UV8Snw9oen293cxQedMZ5vLC8AgD1OCv5+mTQB6bTVdXztYHBwcHofSvCbvxv4judF8Q7dKis7/AEwokm2YMY1YNufng42jGM5z7Vb+Dl1rUukQmaxh/s+eSWU3nm/O7ljnK/UEZpXE3Y9rc7VLYzgZxXCeB/Fw8VC+xYSWv2WTyyWbcGP5Dn2rsr+eS2tJ54oHuJI0LLEn3nIHQV5v8OfGcvimbUoZtPisjaMMorZOSTnP5UxnqdFeTf8ACYa5qt3f/wDCO6JHd2FoWT7TPLs8116qg7+364zXQeBPFkXirT3mMJgvIHKTwc4U5OME9cj8jmgDuaKztXv49K066v5gzR28TSFV6nAzgV5PdeOPEVrpVprEug250+4UOZY5mbylJHLDHHWgD2miuQ8T+Im0iWysbO1+26leuVhtw4XgAks3oox/P0rmrXxvd2evx6N4j0tNONwB9nnSXzI5GzjGcDHp7HGcUAeqUV5zqviy80vxVYaJcWEX2a+bEVyJSTj3GOuf5iqniXxnf+H/ABFp2lz6VG9pqEyxw3Kzc8lQcjHUFhQB3Wp6xZaXNaRXkpiN3J5UTFTt3dgT2zTl1azfVG0pJC92kXmyKqkiMcY3HoCc5A9PqM8F8SL63u0t/DKaa2o398RIsIfyxGgJPmb8HHII+mc+h574WajZWOp6j4el0+Wy1RW3SNJP53m4/wBrAxgYx7c0Aer+ItcsfDunvqGoSMkCkL8q5ZiegAq9pl7HqNlBeRJKkcy71WVNrY9xXiOs+J38TXcslh4cfV9L0abzXJuBHvkCkA7CCWA5I4/DtXd2Xjazm8H/APCSyQmJFRswFufMB27Qe+T09jQB6DRkDHPWvGz481y2SxuNR8LG2s7yRI4plu1fljxkAZA781zOu+MfELePdO02HR3220jtHZ+cqtcAoy7y3QfLuIHT1oFfWx7lr2sWeg6dNqN87LBFjO0ZJJIAAHfk1a0y9j1GygvIklSOZd6rKm1se4ryXxp4iiM2h6fq2jXym4lilaMSBYi/TYzYO/aSDgY7Zr2cAAAAYA6AUDOD8V+OdL8L3MNteRXTvKQN0UY2rn1YkCu7Rg6hh0IyK8M+P52+G7E/9Py/+gPXXa94sudJ1nTtGsdMGoS3UQbMc2CvuRjGOhyTQK56PRXI6/4jGh6fbyT24k1G5dYoLKOQEvI3Rc+nqcVgw+M7uz1W107xBox0w3gxbyi4WVWbIGCRgDGf85oGemUV5f4w+INv4X1S3sbnTrho5cFrg8KBxkr/AHsZ5qhF8TrZNVt7O/0m+sLe5bbDcXCFd3ocY6ZI5GcZoA9forjte8RTafqtlpVjpr313cxtKVWVYwiAgZJP4/lVHw74ul1TWr7R7zS5bC4s4/McySBgRkDI46c5zQB39UtSvYtNsp72feYoELsEXcxA7AdzXn58cy3f26bRtEuNSsbNij3UciqGYDJ2g8tj2/qK6Dwj4p07xZZPc2QkUxttlilUBkP4ZBB9aAMrwX4803xfNcQ2VvcxPAodvOVRwTjsTWhpPi/T9U16+0KGK5W7s929nQbGwQDggn1HUCvGvhNMlv4k8UzrCRDErsI05bAckADvwK9A8D+MtN8S67qNvaaMbOeJN0k7qokkwwXDADP5mgD1V2CKzt91Rk8VwXhrx5pPiLUpdOs47pJo1ZszRhQQpA45zznuB0OcUuq+LJBqkmj6HYf2nfwxl5gJQiRcjgse/t6498eV/D7VP7Z+JOq301qLSV7dgYM7trrsUjIxzweaAPpKivLv+E6fUr29tfD2m/2gtiu6eWSYRDqRhc9enWt3wp4usvEWjz6qqm2it2YTK5yU2qGJ47YP6UXFcsaf4t0e/gv5YrgqbAv9ojcYdQvU47j6V0lpcR3dvFcRbvLlUOu5SpwfY18ueJ/7M1q4bxlHody+kpP5V0wuQn2rGArbMZC5Cg9M8d8mvUtV+JNhp+h2Grwadd3Frcgg7AAIiDgqx7HPH5etAK9tT1mo5pY4InmlcJHGpZmPQAck14tqPxUW2t4L2DQL6XT2C+bcMCiqT/CDjBI45zj9M9B458SafH4SW7lt7u4stRiC/wCjgBkVlzlmIIXsOe56HFAw/wCFk6MdNk1QW2omyjm8kzC3+UnGcg56due/1Fdn4d1eHXtKttTt45I4rhSQsgwwwSD+ory/xs9ofhRK2nwtBamC38qM9Qvmp1x1Pqe9cn4L8eyaN4Nso10e9vhbb1mmjjKxxjcxALYwTjH04zSEfS1Fcvb+KdKn0A+IBOU08KSzOuGBB24x654x3yK4w/EC7XSxrb+G7waSxG2bzF34/vFOy5wM570xnrdFZukanaaxYQ39jL5ltMCUbBHQ4PB9CCKnv723060mvLuVYreFS8jt2A/n9O9AFuivKLr4iC0sItXuNEvI9ImmEUVwWXc2ejbOoXAPP09a6rVfFNlY6XZahFHLd/bmRbWGFcvKWGeB2wOv5UAdbXBr460lvEA0DZdi9MpiG6HapIzyCT04PPesy38dvFrNnpGr6NcafPdlREzSK6ndkDOPfA/GqHi448f+Fh6iT+RoA6e68aaXbeIoPDrx3ZvpmCqfJwnIJzk4yOOozXb14h40jEnxI8Kg44Utz7En+ld5deKVXXv7Ds7Ca8uFTfI8bKEiH+0SeO350hHZ0Vw83ixbXXLDRbvTriGe9BMbblZQBnqQfarWq+JV0vWbHTLiwuNt6+yG4UqUJ4685HWmM66vN/E3xD0fwzfmx1KG9SbbvUrECrL6g55HUfhXpFfN/wC0KoNtpPAzvfn8BQB3Nt8V/C0zoJJ7m3R/uyS27bT68jPQ8GvTLK8tr+Bbi0uI54W6PGwYH8RXlHgvQrLW/hnZ6dLCu2eGQhivKybmw4z3B/T2ryb4Oahc6N4ql0aadhBMzxNH28xc4PGeflxQB9d1kQaxYz6rcaTHNuvbeNZJY9p+UHGOencfnRr+qQ6LpN5qU5Gy3iL4JxuPZfqTgfjXyD4S8R3ulfEJdS1f902oNifJyAkgBXp2HyflQB9k6hdpYWc93IkjxwoXZY13NgdcCuA0z4m+FtSvYbOC+dZZm2oZYmRc9hk8DPSvSgQyggggjI96+INS8OX2pXPirVbJgwstQkaZMDITc5Lgk9sdKAPsXX9atdB099Qu1ma3TG4xRlyM9zjoPf3qh4a8U6Z4lWV9MaaSOI4Z2iKqD6ZPfmvMvhL4y/t2yOgaid15DCRHK5z50fTBz1YZ/ED2r0H4dRJD4U01UVRlCTgYydx5oA7C4mjtoZJ5mCRRqXdj2AGSaqaTqNvq1jDfWjM0EwJQsMEjOOn4V5t8Xb+7GkJo2mrvvNQD7lGM+Siln6+uAPxrhPgFrmVvNElmdiD58CEZUDowz27HHTr+IB9K1zniXxDZ+G7VLu+juDAzbS8MRcL7tjoP8K6OuO+IPHhHWf8Ar1f+VAGZo3xC0PW5jBpovbiUAFlS1c7R6k4wB7mqt58TvDNjcva3c11BPG210ktXBU+4xXm37PP3dW56FP61rfFLw0/ibxLZ2dqyxXS6fJMhwP3jK2ApPbOevagD3VLyGWzF5AxnhMfmIYhuLjGeB3NcZY+PtDvrqW0gN41xEjO8f2R9yhRk5GPb9RXhHwk8Wv4e1GXQtWl8qzdmC7yT5UoOMd8A8/jXt3h6NV8c+KCAB8lt0HrHzQgRVj+KXheSUQpcXRlLbQgtn3Fs4xjHWvQDqMQ0835jnEQTft8li+P90DNfKHxo0oeHPE1nrNgRCLkiQBRjbIvU/Q8frX0ZZ+K7OfwiviMyr5Qtt7gY4kxgp9d3H5UAZNp8S/Dt5K8Ns97LKgyyJaOWHbkAVAPip4UM/k/bJ92/Z/x7Sdc46Yz+mav/AA50d7PTpNVuxG2oas/2uZljC7QwyE+gzn6k189xeVafGJ/tHlxR/wBos2XIAywJB+pJH4mgD3tPif4TIBbUXTJxhreTjjrwprvTqFotiuoNOiWjRiUSudo2kZB56dRXn2q2uneORrmmCO1d7QpHDdhdzJIVJPI9CMcGuO+Mlre2HgfTLSNi8MDRRXLL0O1MA+uNwH6UAd+vxD8Ospk+0XAtg/l/aTayeVn/AHsYrduPFGiW+m3GqPqMRsbeQRSTR5cBjjgbQc/eHTNeHfD34h6DJocHh7XUjt1RDEGZT5Tr1yx7H39eeK7qL4fwP4XufD8N8RZTXguIpQAx8vKnGemeCM/jQBJ/wtnwkP8Al8n/APAdv8KQfFrwkf8Al8n/APAdv8K4b456ZaaZoOkiyt4ofLuAoZEAJAQ4ye/St74VaJYat4AENzAkhuXmDNJGCUOSoKn24OfWgDtNT+IPh3TLaxubi6k8q9jMsJWFjlQcHPHBz2rZ8NeKdH8SpK2l3XmtDjzEZCrLnOOCPbtXlfjvw6uneCNH0V5VneK8ihE2zb95m5HXHWvPfBF7N4L8fT6XdrshuJfsziQ9AxBjbj1yvthj+AJ36H1VrGq2Oi2Ul/qNwsFtHjc5BPU4GAOT+FcbbfEnwndSrDb6m8srdEjtJmJ78AJXH/Gk3+oW8OkWZxCsEl9dHHRIxxn6n9RXFfAVVm12/uCFBFtgL1P3l5/z60DPa774h+F9PuHtrvUXhnQ4aN7SYEH6bKqf8LQ8Hf8AQY/8lpv/AIivIP2gBjV9LJPBtyMY/wBqvUdCl0ue18M6K9lZXJl0zzJdyBmjARfbjcWb06HvQB1X/CY6D/ZA1kXxOnmTyvOWGQ4b0IC5H1Ix09RVXSPHnhnWb2OxsdUWW5kzsQwyJuwM9WUCpfCvh4eHdDl0wus0SySshx/ASSAc98V8c3WjarpemWHii2DLBNM7JLGOYWV8DP1IPbH50AfaviDxNpPh3yjqty9usv3G8l3Un0yoOD9axW+IXhZbRLxtTIt3cxq5tpeWAyeNue9cVbeKYPG3gPVjcQxJe28JEsZw3IGVkA7D+RBrvrrw1ZasNDknhia2sBvEDKSGJUY744IzyDmhiZjt8U/Bi9dZ/wDJWb/4ilPxR8Gj/mMf+Ss3/wARXj/xyiRPEVoVVVA084AH+0w/lXpGkeFrLxL8P9LtpYY47gWw8m4KEtGc5JHQ4Pp0/Q0DPQ9b8SaPoVrFd6lfJBDLjyztLFsjPCgE/pWMPH3hjdtbVUjJTePNikQFfYsoz9BXgnxWlm0bxppFzNELmC0tomiRxhX2sc+vcfyr09tS8N/E7R5LNZIoNS2DYJkHmRPwflPcZ44PNAnfoexxusqLIhyjAMp9QafVayhNvawQsQTHGqEjvgYrnvFviex8L2IubvdJJI2yGCPlpHwSB9OOvvQM6qiuL0LxXFqV9/Zd1Y3NjqaxmR7eUZAXsQw4Oc9vcdq7Q8CgAory+T4maHb6q2l30d5ZXCkBzcRhVXIzyc+mDn3FSeFfiJpXibWLjTbSOZdihoZXXAl4y3H8OPfr+lAHplFIzBVLMQABkk9q8ru/iTpyTTmzsru+sbYgXF5Cn7tCTjv1HXn+fWgD1WiszR9Us9ZsYr6xmEtvKPlbGPYgjsa06ACiiigAooooAKKKKACiiigAooooAKKKKACiiigAooooAKKKKACiiigAooooAKKKKACiiigAooooAKKKKACiiigAooooAKKKKACiiigAooooAKKKKACiiigAooooAKKKKACiiigAooooAKKKKACiiigAooooAKKKKACiiigAooooApWv+sl+tXapW3+sl+tXaACiiigAooooAKKKKACiiigAooooAKKKKACiiigAooooAKKKKACiiigDmdf1ldLvNJt5FQw39ybZy3YlTtx9WwPxrgviF8P9Ev8ATrzUoIVsr2GIyB4ztR9o6FenbtjnvXouvaBpmvxwR6nbC4jhcyIhYgZwRzg89a5E/D+3nnP27WtYvbIkE2Vxds0bkYxu9RkZoA4KxvrnUPg9eNdMztErRK7HJZQ4x+WcfhXpPw+ktZfA2mltotxalZM8DjIbOPcGoviRHa2PgbUoECQQrCqRooAGdwwAK47wB4MtLzw1ps66vqZtJ42a4tUuCsUhOQykDGBkEEfWhCR5H/Zs1v4K1q9twzadLqMawsM/MilhuI7DJQc96+qYLqz1fwr9oU7bS4sTuycbVKEEE9scj8K2l06zWx/s9bWIWezZ5IUbdvpiuHtPh/p9oTBDfakulkljp32k+SSScg9yvPTPbmgZ5X4HguoPhfr7zwyJHKJHhZujLtAyB6ZBrRmvJ774NB7ckGJFil3AcqsgBx+GPfivZta8O2Wr6UukuZbezXA8u2bZlR0U+3t7Cq+geFdP0PTp9NhM09nMSWiuH3gZ6gDsDQB5z4Q8O+CdZ8P28wXzdkKm5V72RSjYydyhwBz7Yrh/E9/pWlal4WvNKSVPD9vNIVA3MN4k+c8kk8YP0/KvSZPhF4ZfUDdbblYDybVZcJnOev3sdsZr0LVvD2matpX9k3Vqv2MLhET5dhAwCvoRmgCvreqaRBpn9o3It7qKP54Vwrln7BM/xcivJfiGu/4i+EjyPu8H/frs/Dvwz8P6FdJdxxzXM8ZDRvcODsYHIIAAGadqXw9s9R1RNUuNY1ZrmN98eZlxHznCjbwPYUIaOd+IfPjfwgOP9a3/AKEtY/hW++x/FjXba9ZlluVZIi7dfuso/wC+Bx9BXomu+BbPWtTt9Sn1LUo57fb5XlyqAuMdPlyM4yeepNaGueENN1l7a4na4ivrYKIr2CTZMMepxg9O49cYoEebfGiwW/vfDsFt/wAhJ7krFhsHbx6kDrjmpPGXhNfEHiK71Hw9qL2mvaasRmQqQrsVJQhvUqAPTA5r0TS/CNnZaiupT3l7qN2ibInvZA/lDn7uAMHnrVbUPBVndavdaxDqOpWV7dBVle1mChgqgAYKn+6KAPLNL8R3+qeF/FWm6vbImp2NuVmmVQDKeV+YjgkYAyOCK9E+EDq3gfSwCMgygjPQ+a9dJpfhjTNOsruzEbzreFjdSTtuecnOSx455PTFZPhnwLpPhu5e4tGuXYuXRZpcrESMHaBjtxk5OO9AHe185fChCNY8avg4aU844+9JXuOpa/pWl3VvaX19FBPcf6tXOM/U9APrXmHwgsZFl17UwQ1td3reSw/iAZuR7c0WCxwfwl0zw3rNpLa3zzDUUkJ8sXDxq6ngEYIyf1r2/wAI6V4d0ae9tNEIMw2tcESF8ddoJ6evFZniX4b6F4gv/t8yzQTNnzfIYKJT6kEHn6Yz3rsNB0LTtAtPsmm2ywxZ3NySzH1JPJpXAl16GzuNLu4NQfZaSRlJWzjAPGc189X2meJvhzC863Cav4fXCyQT/dUE4AKnOOSOnGTX0RrOmW+s6fPp91u8iddr7Dg4zng/hXKjwXbvDFZ3Oq6pdafHj/Q5pVKMB90EhQxA9Cew9KYHnlvfxyfFSzvJEkWK+sEa18wEEBkyOO3Rhj1zT/jpZG6TQfI3fa3u/KiwcD5sd+3OK9Q8ReFNO11bZpBJbXNoQba4tzteIg5GO2MgcY/Kq1h4QtYr2HUNQvLvU7yD/USXL8RdOgGBnjrQBw/i2CR/HHg6OV8yKpLNjOSvJ/PFZXxdwfFfhH5hkXA4zz/rEr1PxZ4TsPEyRG4aWG6hIMNzCxDx8547VzFx8MtKubyzvbi+1Ga5gILyyzlnlIxtJJ6Yx2oA4+y1JrP4w3kV8Ti4jEEBcnCgopULjjnBH1J7163ql3oekatbXNzFEmo3n7hZlT5toGSWPZQB1P8AIcZfi/wHpHimKH7UZ47iFdkdwkhZguc4O7IPXvzT/C/gfS/D7STK015cyRmJ5rlt2UJ5XHTH+e9AHmWgfavEOmareaRcRaDosTzb4raPMtw23O5nbpwR06fkRJ4Ys9L1D4XRWOsXbW1vNcNHHKMkrIZDt4Hv+HXp1rqYPhXo8MlzEl7qK6bOdzaetwRFnjBPdsY4z7elVbb4S6VDYXFi2o38kUrAjLj5AGB4GNueOuO9KwrHnN9J4n+H5s7DW1h1bw0HRUOwYTByMHG5WHBGcjjjvXXag6yfGTRpEOVe0Yg+3lSV3CeCWm+yxanrl9qFpbSLIltKFCnaMLuI5OPrzUvifwLY6/qlrq32q6s72DA82B8FlHb26nkUxnMfF7/j58MnjH9or39xXtNea+JPAq661mraveQ29mqiGNcMQw/iLHknpXoNlC9vbRQyXElw6LgyyABm9zgAUgPDf2gw3/COWBDfKL0Arjqdj4Ofz/Oqnwu1K40jXb3QfEFsV1i4YyLeSHc0oxnbuPUcEjHHXjNd5458Cr4wnt2uNWubeCAZSGNVIDd2z69Kh1vwCdal06e81u7a4sogiyBEBZg2d+Mdeg/AUwOX8T3UenfFXQ5ruMyRTwCGI4zsZiyjGf8AaI+mc1qfHCyt7jwsLiUDzoJ08ps88nBHvx/Kut1jwha63YW8Gp3U815bktFfLtjlRvbA6dPypbbws8txa3Gs6pNqklnIJLbfEkYjb1+UZY8Dqe1AHlPjeBjqXw/M6kjdEjKxGd2YuoPP1rZ+Ov8AyCtHH/UQU/8AjrV2niPwaNf1e01G41W6iFkwe2iiRP3bZBJyQc5KqeQelJ4g8FR+IbK1tdT1e/kFuQ4ZPLTL7cbuF9ye9AGN458N3Os6ra3ujasbHXrSDKpn5WiJOecepI549h1rzs+Jdcktdf0bV9KWLX47CQ/b4oQHkiBAIOByDk4Yce2RmvYdU8KXF1qFpqdprd1bX1vAbcStFHJvUkk5BAGefTtVvRfC8VjfT6nfXcuo6jMnltPMAAqf3VQcAcf5yaAOJ+Blxb3Pg7yUxviuJEmXHc4I+vBH5e1c98K4vJ8beJo7QubBGdVIPybvM6D9fwrv7PwMmj3E76BqlxpkFwQZoERZBn/ZLAkcGum0bw9Z6Hp8llpm+AyEs0xIdy5/iJbIJ/SgDxP4PxtD4u8SxOMMjMpH0kNaHw/GPiT4p9w//oYrvvDXgmDw9fXd/bajdyz3YPmmYIQWJJzwo7nNWdF8HWuka3c61Fe3ctzchhMJdm1skHsoxyKAOA+D0yyap4nLsFuHvC5jx0BZs/rUOggv8X9ZYIABBzt5A+SMZOPX+Zrrdc+HdlqGqvqtnqF9pt1M3+kNay7fMB6/Q5APp7U7Rfhvo+j6mNTt7rUjcKRjdckDgjg4ALA4GQSRQBxXhvztem1qfw9b2uh6YsjxzTRRh5rhgCSOeEX5geBxXn3hx74fDDxI1m77zcr5xU8mMhd/4Yzn2zXty/DLSo7q5khv9Sitbkky2kc+I2yeQeMkexP41reHPAeleH5Ls2015JDdKVe3lmzFg5H3QBngkc5oAh+Hk+nax4JsIhCht1g+zzxOARuXh8/U/N+NcZ8SpNOm+Hl1HpMYhsoLtY0EagI2H5K9cqSScitg/CXQBdNLFPfRW7D5rZJvlbk8E4zjBx1/Gul1/wAGW2raVBo8V3NZadDjEEIByQSRlmye9AHIeLkCfCNEUAD7FadB/tR0/Uf+SSD/AK8Y/wD0IV1d/wCDxfeHE8PzardG2Rl+cKm4ov3UPHQEA+vApLjwf5/h0eH21W6FqAqZVEB2LghenqOtAHD+KI2T4OKrDBNpbH8DJGR/Otvw1GkPwsG2AQ7tMmcqCPmJVvm49ev41tS+C0m8LDw1Jqly1qGXEhRN+wEEJ06AgHPXtU2k+ETpugTaEmrXUltICqM6oWjRvvKOOhyfcZ4oA+fFuC3wggVAcLqJR8nGeS349RX0zbSQaj4XjkUJFBPYDg4IRSnQ9uP6VlaZ4J02x0i50RnludMmJZYJsExk4yQwGeoyPQk1U07wQumWE+l2es36adMxLQHYSoP3grbcgH/POTQBx/wB8/8A4Ry8L7vJ+1ny8/7q5x+n+c1Z+PU0sXhWBY92171BJj+7tc8/iBXrmlada6TYw2NnEI7eFdqKPzJ+pOT+NQ63pNnrmnzaffxeZbzDBAOCD2IPYg0AYtrDo/ibwxZm4gSTTZYEk8tztC7R0ODxgj6cV4Z8Q7i0m1vwovnz2vh8wqkRjfYYwG2lgeoAXZz6Diu8sPhNptpuiOrapJZt1tjKFVvrgDP6V2/iDwfpGu6Xb6XcQtFb22PIMJ2tHgY4JB/XrxQBy994M0CzltNWv9R1KYwTo8LyTtJ85YEdATyQOlR+LefHvhb2En8qveHPh7a6PdQ3E2p398Lcg28M8n7uIgYBC+oHTt7Vp6t4RGpeIYNdbU7iKe2VVt40RSqYJznI5zk+h568CgDy34sw6jP408PR6RIsd+0LCF2AIByeuQR0z2rX+DWq2yLf6JdwxW+swzsZjv3PcEE7iWJOSCD0OO/rXZ674L/tjWbTVpdWuY5rMqbcJGnykHPPHPNO1LwJpl/rsWuNNcw3karzAwTcwJ+dsDkkYB7YFIRyvjN1j+I3hUscAqw/Ekgfqa1PHrAeJPCS5G43hIGeccf410XjDwfY+KY7Y3Es1vc2z7ormAgOvt9Oh+oFc6/w0spZ7S6l1jVpbqBt32iS43SE9gCeg+gz70xnq9fNn7Q4/wBH0gg4Id/5CvpCJPLjRNzNtAG5jkn3PvXAeKfA9t4pukk1O/umgiB8iCPaqpnGSTjJPFAFT4fXMWn/AA9sbq4l2RQ28kjvycDcx9eT/kV8+/CG0fVvG4vD5jRwmS4MgHU8gZ49Wr6MbwJZnQ00JdU1SPT1OfLSSME8kkE7M4JOcdM10Ph3w5pvhy0NtpsHlhjlpGO52PqT/TpQBwnxPN/q72nhrS4FnmmH2u5iZ9gaFGA2k9ssR/3zXi3xS0nxI32bXdT0mys4bdEt8Wsm4ABiVyM/hx7V9G6V4TNhrM2tPq11cX0/ySGRU2GPIIUKBx0HIPar3i7w6vieyXT57uSC0Zw0qxqNzYORgnOOfY0AZvw28QL4i8N2twX3XMI8mcHGQw74HqMGuQ+FiJJqnjGJ13K2ouGB6Ebn4rs/B/gyy8JrMlhdXbJMPmWRwRu/vYx1qfwx4Vg8O3N9cQXt1Ob1/MlWbaRvyTkYAPc0AfMXxS8JS+EtXi1DS0lisJTvidWz5Mndc9R6jPr1ODX0/wDD8/8AFJaOf+nVP5VvavplnrFjNY30KzW8owyn9CD2I9azLDQEs/D8ehpeXIjSIxCdGCyBc9jjjjigDy+G41zxB4ovNe0a1s7iysw1hbm6lZRkcu6geucZ9MeleNEap4A8aRz3CQWhkcSMkQ3ReQ7cgd8Dkevy19b+F/D9r4a04afZzTywhy4M7AsM9RwAMVheLfAmmeKryG7v5rkNFH5arGygYzn0z69+9AHc2txDd28dxbyCSGVQyOOhBrlPiF/yKOs/9er/AMq2PD+kR6Fp8enw3FxPFFwhnYFlHpwBxT9d0uLWtNn06eWaKGddrtCQGx6ZINAHz7+zwu0avz/c/rXq17/yULTv+wbL/wChineDvA1j4SuJprC7umWeNUkjkYFWIzhunXk/nWy3hyF9fTXWvr03CRmJIi6+WqHqMbc/rQB438aPA6zQP4i0q3xPHl7xUONygZ8zHqO/tz2Na3wHupbzSdSluJGkl+0qu9zkkBAAM+1e6sAwIIBBGCD3rnPD3hyw8PNeDTw6RXUvmmEkbUOMfLxkD2JNAHJ/Fvw5Hr3he6dYg15Zr58L5OQBy4465Xdx64rwH4WWeseII/8AhHWuMaHDOLm6jKgEgEHbnqckDj2zX2ayh1KsMqRgg964nwh4O0/wq969mWdrqTdlgPkXsox2FKwmrnbKoVQqjAAwBXxnd2NrrHxZnsr6BZLaa9dJI1JXcAp7g57Zr7MYEggHB9a8hk+GNsdffXotYvY70zmcMEQgEnpjHTtTGbHg3w9H4Y1DXUijMWnu0ckDOeAu07hknsfWq+seMNNnsdOaW28zS9UunspGm+Xjldwx/Dkf/qxWjrfhS91yzayvvEN2bdjl0ihjTd7EgZI9qpa94As9Z0fSdHlvLhLXTyDlcbpMLjnsKAPM/G/wfs0trjUNAeSPy49ws2O8NzyVYnPTsc9OtaPwB1S+nsb7TLgu9vasDCzchM9UB9O+Pc16L/wjOrRabHpNv4ilWzC+WzyQhptmeiuCMccZIOK3fC3h2x8M6ctjYq2M7pJH5aRvU0AeS/tBNnRNOj2IS11wx6r8p6H8a6H4I5/4Qy3yRjzpMYHQbjW7438Hf8JebeG5v2gtICXEcUYLF8YyWPbHtV7wR4YXwpprWCXklyjSGTLqFxnHTH070AYnxRfZp+lDax3anAMgdOSefyryj4+6M0F7Y65Cp2yL5MpHZl5Un6g4/wCAivcvF/hp/Eq2kJ1GW0ggl84iJAWZx905PpWh4i0KHX9Gl0q8lfbIFzKAN2QQd3pnj9aAPJfCNrPeeDNY8R6gS19e6dLCHJOTHGjKCfckZz7e9c38AIB9u1KYociFVDZ4wTnH6V73faNJLoi6La3XkwfZxbNI6b3KbdvHQZI71zXgrwDb+EbuW4tNRuZllTa8UgG0+/Hf3oA8h/aCBOq6Xg9ID/6Ea7nwH4Qh0S/0XVbJZWjvNN/0njKrIVVt2SeM5PHtXQ+MvAEPi29iubzUZYhEhSNIoxgDOeSeta8fhvUIdMj02DxFeRQxRLFGyQxBlUcAZ2+gx60AbkWqW19NqNpblnaz+SVwPlDFc7Qe5A6+ledfDGzg1jwGLK8gY28zyowORuG7qD9e/qK6fwz4T/4RzSb2ws9SuGlupWmNzKoZ1ZgAT79M81f8IeHIvC+nHT4Lqa4i8wuplAyuccDHbPP40AfI3ibw9qngjWZLSG6kW3uV2RTgDEsZxkEZ7Zxz6Z719s2PFpB/1zX+VYPivwzYeKLJbW93oUbfHLHgOh/EdPUV0kMflRJHndtULn1xQB8sfHU58SWi/wDUOJ/8favevh8oXwlo4Gf+PZTyc1z3jT4eQeLdRS9utTuIRHEI0jjQYAySevrmu38O6V/YmmQ6ctzJcRwjajyABgvYcelAkzi9ZTS/Fmu3/hjVbJSLWGOeCdWw+SOcHt1HHevnrxv8Ob/wbt1Oyu2uLJGB87AR4myAARnnOeoH5V9E694Dj1PXv7ettXvbC/CBVaHaQMDHQjkY6im6p4N1HXY4bbWvEEtxZxy72hhgWLzQOgYg/wAqBnReB9QudV8Nabe3ZJnli+diuCxBIz+OM++eK84+Mvhz/hIEsVsZo21aFXaK0ZwGnj43bcnGR1r223hjt4Y4IVCRRqERR2AGAK4Pxf4Pk8Qajp+o2+rXGn3NkGEbwqCefx+oPqDQB5H8KNfvLrxHDpmsQGS9toJIY7hyRIijB2N69Dyeea+k47u2llMMdxE8o6orgkfhXLWXhdIfEcniC4ujPcmDyUXyggXpzx1OOPoa57wz8OrXQNffWo76WaR/MPlugABb0I+poA8k8a6XBq/xctrK5GYJTD5i/wB4BMkfjjH419HWWhaLo9xPf2tlbWssv+slUbR/gPwrgbr4dz3Xif8A4SR9ckF2JVkVVgG1VUYCjnpjiu+8UaKviDRLrSpLh4RcKoMqDkYYN+Rx+RoA5z4j6jIvg7VZ9NnjdlQI7JIDtUsA2CO+Ca8e+HgUfDbxNJj5i7g89hGv+Jr1zwf4CtPDmlX+myXMl3HfcS7ht4wRwO3XrWNafDq50/TL/SbHXGisr2Tc6NbhmC9CASe44z7UAZfwInlHh29EwVLdLo+W7HHVRn8OnPufSvcYZoplLRSJIoOMowIzXnUngK0Xwe/hm1upYVcq7zkbi7ggklc9OBwPQVpeA/Ci+EdOms1u2uTLL5rOV2gHaBwMn0oA7iiiigAooooAKKKKACiiigAooooAKKKKACiiigAooooAKKKKACiiigAooooAKKKKACiiigAooooAKKKKACiiigAooooAKKKKACiiigAooooAKKKKACiiigAooooAKKKKACiiigAooooAKKKKACiiigAooooAKKKKACiiigAooooAp2/+tl+tXKp2/wDrZfrVygAooooAKKKKACiiigAooooAKKKKACiiigAooooAKKKKACiiigAooooAKKKKAM7U9LsdVjWK/tIriNG3Ksi5wfWpLCws9Oi8qytYbeP+7EgUH8qu0UAFFFFABRRRQAUUUUAFFFFABRRRQAUUUUAFFFFAGPqmh6Xq7RtqFhBctGCEMiAkA9a0reCK2hSCCNY4o1CoijAA9Km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bf6yT61cqnb/62Ue9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jan97KPer1UbX/XTfWr1ABRRRQAUUUUAFFFFABRRRQAUUUUAFFFFABRRRQAUUUUAFFFFABRRRQAUVyPiTxbpnhtlGpC6RGGRKtuzJn03AYz/AI1d07X7TUdMl1O2iujbxqXG63ZWkAGcoCPmz7UCbtqzoaK4fQfG+ja9eGzsGuZJl++DbuAn+8ccdMc13FAwooooAKKKKACiiigAorP1XUbbSbGe+vHKW8K7nYKTjt0Fc74N8XWPi6G7n0+OZYrebyt0oA38A5Az0+tAHZUV594V8c2PiTVL7TILa4hltc8yLwwDYP07dfWu+lkWKN5HOEQFmPoBQA+iuC8MeOtH8TajPY6cZmaKISb3TaG5wQM85HH+RXe0AFFFFABRRRQAUUUUAFFFFABRRRQAUUUUAFFY+ta3puhwJPqd2ltE77FZ8nJxnHH0rShnjmgS4jbMToHVsdVIyDQBNRWNY65pl/p76jbXkUlmmd82cKuOuc1qQTR3EMc0Tbo5FDqcYyCMigCWiiigAooooAKKztV1Oy0i1a7v7lLeBSFLv6noB61ZtLmG8t47m3cSQyLuRgOo9aALFFFFABRTXZUUszBVUZJJwAKx9H13TNaEp028juRE21ymeDQBtUUUUAFFUoL+0nmmgiuI2mhOJYw3zJ9R1FLYX1tqEIntJlmiJIDr0JHWgC5RUcsiQxvLIwWNFLMx6ADqa5vRPFWj67eXFnpt19okt1DOyqduD6HvQB1FFFFABRRRQAUUUUAFFFBOATQAUVy/h7xTpXiGS5i0+ZnktiBIrIVI/wA4rqKACiiqn222N2bLz4/tITeYt3zbfXFAFuisltY05Ren7bCfsQzc4bPldTzj6H8qlj1OxksE1FbqM2bqGWbPy4JwP14oA0aKp317bWFrJd3UqxW8Y3PIegFJp1/a6nbJdWU6TwP910PFAF2iijpQAUVyWl+L9E1XVptJsrvzrqEEttQ7DjGcN0PWutoAKKKKACiiigAorAj8QabJrcmhJOTqEUYkeMIcKOD16ZwQfxrfoAKKKKACiiigAopGYIpZjhQMkntWVpesadqwkOn3kNyI8bzG2cZoA1qKqveWyXUdo08a3Eil0iLYZgOpA71Is8TTNAJFMqKGZAeQD0P6GgCaiiigAooooAKKKyLPWdOvb25sLa7SS6tv9dEM5TtQBr0UVia1rul6FHHJqd7FbLI21N55J+g5oA26KqWF5b6haxXdpKssEoyjr0Iq3QAUVS1G+ttNtJry8lEVvCu53IJwPoOTVHQde0zxBbNdaXdLcQo+xiFZSD6EMAe9AG3RSHPGPxpaACisTW9d0vQYBPqd7FbIfu7skt9FHJ/AVb0rUbTVrKK+sZhNbSglHAIzgkHg89QaANCiiigAooooAKKKKACisO51/SrXUotLmvolvpcbIeSTnp9K3KACiiigAorDv9f0vTr+20+7vEiu7kqIYiDl8naMcevFblABRRRQAUUVz9/4j0fT76Kwu9Qhiu5SFSInJyTgZx0znvQB0FFFFABRRRQAUUUUAFFZc+r6fb3sdhNewJdy42Qs4DNnpgfhWpQAUUUUAFFFFABRRUc0scEbSyyLHGoyzucAD3NAElFUbHUbLUA5s7uC4EZAYxSBgD+FXqACikJCgkkADkk1BHdW8sH2mOeJ4ME+argrgdTnpxg0AWKKajK6hlYMrDIIOQRTqACiiigAooooAKKKKACis59UsY7+PTnuoheSLuSAt8xGCc4+gNaNABRTXZUUszBVUZJJwAKo2Wp2N+7pZ3kFwYwC3lSBsZ6dPpRcLmhRRRQAUUUEgAknAFABRVC11Kyu55re3uoZZoceYiOCVz61foAKKKKACiiigAooooAKKKqXl7a2KCS7uYbdCcBpZAg/M0AW6KqR3trJai8S4iNsV3ebvG3Hrmn2tzDdwJcW8qSwyDKuhyCKALFFMkdI0LyMqooyWY4AqG0u7a8jMlrcRToDtLROGAPpkfUUAWaKKKACiiigAooooAKKKazKilmIVQMkk4AFADqKZFIkqB43V0PRlOQafQAUUUUAFFFFABRRRQAUUUUAFFFFABRRRQAUUUUAUrY5kl+tXapWv+sl+tXaACiiigAooooAKKKKACiiigAooooAKKKKACiiigAooooAKKKKACiiigDyb42Ns8FXZxn97F/6EKwrPxXca7Y6V4c8LOftRs4je3vQWiBVyBkEFuo46H35G/8AGpN/gu6GcfvYv/QhXlN5oGqeA1sfFfh1t1nLaxfbICMheFzkE5IY85HIOaAPpXQ9FsNCsorOwgWKONcZx8ze7HuayvFXie18PJDGYpLq/uTttrSIZeU5x+A5qPwX4ssfFlh9ptSUmjws0LdUbH6j3ryVbhYvjbItyrMHiEduzniM+QDxn1+Ycd2NAHf6F49hu9SXR9Y0+40nU3OI4pPnR89MMB357Y460eI/iNo+g6zDpNwlw0rMBK6xHbFnGO2W4P8ACDXP/Gi2VrfQ7qJMXiagkccinDAEE4z9VBrM+IKBviR4VDAEfJ1HcSE0AdZofxGstT1xdInsLqxeX/j3e4G3zPbHbODj8q1vEfjGLSr9dLstPutT1HZ5jwW6/wCrTjlj26//AKsjOJ8QI0HiPwjLsXzPtpXdjnHHGfSsfxp4M1K51y58ReF9V8nV1jCzWwYZY7QAMk4GVA4bjIB+gI7Pwt40tvEN7eWa2N1ZyWiB5BdAKRk+meKxr/4j20MsktlpV9f6VCcT6hCh8tT3xkfMBxzn/wCv5wviN9T0nxTFe6Wtl4khsglzKnBmjBVWyO3GOnBBGK9N+Escdz4A02KVA8cizq6nkEGVwQaLq421fQ7PT9Wstc0k32mzLcQujbcDJDAdCD39jXjvwNnEOj63cXP7sJcl5flxtwuTx7elL8G4ZLXVPFFigH2GG5KKB2YMw/kBWn8GoUgj8QRIMImouqj0AoA2/BPinRdf1nVYdJ0zyGjAeW5MYRpiTzkYyOc9am17x0llqx0jStLuNXu40LXC254hx2Jwef8A6w6nFebfDIlfFPjUg87pT/5Eeuk+BM9jJ4enjidWvxOzXOQN5z90k9SMZ/HNA27nM/DO/GrfEfXb6KGS2SSBmaGRMN95AQR2Oea9N8QeO4NN1B9OsNNu9VuYhm4Fou4Q+xPr14/DrXnOjvLF8SvFs9uu+4hs3khXszhUwD7Vc+AM6z2GrvI2+6e5DyORyQR1J787qBHomjeNbTW9FutR062mmurVMy2PSQMBkgev4dcdM8Vj+D/iNb+JtWOmJplxbyBGYs7A7SOxHb/GuO0uzjsvjJepaxmOOSIyyAZwS0YZj+LHPcZ/IQ+ON/g7x3YeJFKJY3h2TCNBnAAD5HcnOc+1JXtruB6ffeLza+KovD39mTuXRZDcBsKqEHLdPujBGc9a565+JkUst0dG0W91O0tRmW5j+VR1PHBOMDrxVzwc8eqPrPiy9R4obktFAXGALRAMHHUZIYn3/CuH8PQ32qaLqD+Gkh8P6CvmMJOZZrlgpySzE7V4Hv15pgerWnjPTLnw2fESrcfZEB8xFjLOhBwQQPzz0xXHR/FrSJ7H7RbWN/NMmTNAkWTEvPzFumOPXvXL/C5SPhtrvzE5S4/D93XS/DG2t1+G7FYAjzRXHnPtwZTlhnPfjA/CgD0jR/EWmavpA1i2uALPDFmk+UpjqGHY/wD1vWuEk+J1j5a3cOkanJphk2G98nEY9T6kCvF9AkvE+E2vNblwDeKrY/55nYGx7c9vevpLwfBb3Xg/S4JIxJBJZIrpIAQ3y8j6ZzQBLeeLdLt9ETXInlu7BiB5lum4r7sDgjng56E1Wu/GFnH4aXxHbW11dWjfwxoAygMVJIJ4AINeB+GA0fw68XRBSIUuPk/NQefwFeofD8/8Wsj/AOvW6/8AQ5KAPRfDuu2PiKwW/wBPd2hLFDvQqQw6gj8aZ4n1pfD+ly6i9pPcxxEbkgAJA7sc9hXn/wAEIWj8Iqx6SXEjD6cD+hr0vXTjSNQP/TtJ/wCgmgDza7vtK8VWNp4sWO8uLLSi8gsfJG55MDk8/wAPB644rsfCPiix8UaW+o2qSQRRSGKRZgBtIAJ6HGMEc1wvwRP/ABSUmen2iT+QrgfDkxg+HHi2RZChN2yZDYznYMfjnH40AV9Vk8Ny63daoINYfw/Jcr5/kR7bWSTjJPOSN3JGM+nUCvo2813StN0ZdVkuEFgIw0bL/GCPlCjuT6Vznh+w0jxL4G060ltlawltkDRqxXa69cEc5DA89+/U15L42ns49Y8K6bY3b22iRfLHOgztcOVYgkckcc8jmgD1XTfiDpdzqKade217plxLjyhexbA5PbIJwee+PTrXA6z8VFh8V21lHZXotLV3SeNV/eSvgjG30B59a7PXPB8Nwlvfat4iv3SycTRORGNjZHPC88gVz91Gh+Mlo21cixLZx32sM/lxQB1OofEnw9p8llFcvco9zgkGAjyQQDl89uf4c1LpPxD0LVdXXS7ZrgNISIbiRAsUpHZSTkn8K5v4lWlvdeKfCCTwrIHumDbm6qCpxjuM/wCeaofF+OO2vvDE8K+XKt15alOMLleOP880Ab/jjUfD9/rGj6JqN3K7fbELWkcRKyseFDt025PI5P0r1hVVFCqAFAwABgAV4T8VAP8AhK/Bxxz9rHP/AG0jr3egDkvF/imz8K2sNxeQ3E/nSeWkdugZycZ6EgdB61wg+LmkhInl0vVIVlJCGSEDcQRkDnk8jpXqOtXWn6ZatquoFUis1LCQjJXPHHuc4/GvEfANjfeNtYfxXroSSyhZksbZjlUYEHIHQgdMnkn6UAei+M/EWn22lmyla7+06jAVjhtYg8wVlOW25A4571l+Ata0G30u503TLW+gm06MyXFrcRbZ3IHzNjJ5JHTPGQOKyNe1KEeN5bXQdKFz4jW3CPczSlYoVKg5I7naR+ffpXN+C7fULX4panDql2l3e/ZgZZkXapJRCAB6AED8KAPS/C3j7S/E2ovp9lBdrMkZkYyRgBQCAc85HJFXpfGWnx+If+Ef+z3r3uVGVh+TBGc5znAHU4x9a858RMvgn4gW+umIJpeqRmG5lPIVzyfccqjdPWul8MM1/Jrvi82u2SbdHY7+cxRrgHA/vEc89uOOoBwnxGuNHbXZ7vT9Svra8jh8rUZrCDzF25xtdgw2twB+AHUV6rY+K/Ddl4Zh1KC7C6ZCFgGFLMrYGEIHO7BGfzryv4T6Vc6xol5PDr11aGS6fz4YUQgsQOSWBPII/L611EHhzTPC3hzxRpljfy3Ups2llhnI/d/u2wwAHf8AoOlAm0ldmtB8UfDFw1pH9olU3TlAGj+5zj58HgHNcd8LcDxv4qRVAVZZAAO3701qfCXw9pF74QsZ7mygnnFy8xdk+YOrEDnuMAcdPavEJ9R1aw1/xVJp6y/ZGuZUvjHjIiMp/LuMj1NCBH0vY/ECx1FphY6bqlysL7HaK3yAfTOaveGPG2meJJ7y3s4rpJrRd0kcsW1upGMeuR0rU8ITaPPots2hKi2GMKi9VPcNnnd65rx/4Vf8jt4s/wCu0n/o1qBnqXhzxhp+v39xYW8N1Dc26bpEuIthXkDGPXmuyd1jRnY4VQST6CvIdBH/ABdLxEf+nSL/ANBir2DrQB5anxS8LvLcR/aZgIVZg5i+WTHZfUntnFbXhbxxonieZ7fT5nE6LvMUqFTjOMjsf/r1wOlWNvcfGDWJXiTNtapKmB/GUjG764Y1pXdtBB8WbF4o0jabTmkk2jG9suMn3wB+VAHd6v4o07TLr7E3n3N4F3tb2sRkdE/vMB0H+NU9E8baFrNndXUN15S2uTPHONjoPUr6duO/HWvIPAk2q6x4m8SJBr7Wl0LklwbRJS6KxUYLdMAAYHtXoPhfwXBofiK61C61f7ffXcDb45IVQ7Sy5bAPToOnegCbwXr3hS6Gpt4ftzG0ebi4CQFS+R1H5Yxx7Ctzw74w0nxDcT21k04nt13SxywsrJzjB989q8m+D4x4t8W4TagnZRgcf6x+P5VpeABKvxE8ViZmZiSQWGPl3/KPywKAPSdG8XaVrGpT6XbGcXkClpI5IWQrggHOR6kV5B461zQdavEudO1G+sdXsna3N1FbysAozuTA46mtLwkwHxa8Rjnm2I4HvFUvj3Wl8NW6+FvC8GdT1CRmZEG4xhySSPQn36Dn0NAGj8Pdf8LR6XPp9td+dJDA9zfzzQsvm8gMzE9fvYx6V53pS6DZXyXMuo6oPD8l351pZm1kSMy/w/N0IHbvjGe9ep6f4FtdK8HXmiR3Qhu72HM9wzdX4/8AHR0+h968v/tHXfC9pb6F4w05ZtAJECzxKCVA5G1h6e4zgH0oA9O+JeoaJK2naJqmpNbpLcJLNFHEzmRBkBSR93JI9+K9Rs7aGztora2jEcMShERegA6V4j8XWt57Pw3eW5DI97GySLwShGRg9a91XoPpQBi+INcsPD1g1/qMpjt1YLkKWJJ6AAVjaf400i/1ODS4zdR3c4JSOa3ePIAJJ5Hop/KqvxH0C58RaGLSymSK7jmWeEOcB2UH5f8A9fHFefaL40vodc0/SvGWlNb6hHLtt7teFLOCuSB8pByBkHGfpSEaNnDa2/xcmjtYkjzp26QIu0bjjn8sV3tt4w0q61aXSIPtMl5DKYpFW3bCkHGScYA4614P8SdS1ax8cX1xo4ZZ4dO2ySDBKR4BZhnoRkdK9s+HTaHJoccmhtlXO643kmQSkDIfPf8AT0pjL+keLtJ1bU5tLt3nW8hBLxSwshXBwRyKj0zxlo+pau2jxPcR36g5hmgZCMDJ6j05rioYvL+Ls7Zz5mmhsY6dB/Sqk6sPjHblmyDYkqMY2ja3H55P40AdU3xL8KLPcwHUvmtwSxMTAMQcELxyc+n8q1fDfjTQ/ElxJbabdM80a7yjxlCR7Z615R4Z0yzn+LWuGW3jZbeBniQrwrHy1zjp0Zvzq3r1jb6Z8VtBlsYxbm6iJmEYwHOHGce4A/KgDudI1LwpqHjC9OnqJNcjhMc8yo+0qpUHn7uQcDPXjGa0z438Oi+uLI6lGJbdGeUkHau04Iz0J9h1rz/T7eOL4wXxijVA1jvYKuMkhck+5NSQaVYXPxXuy1vGRDYidlaMEGQ7Ru+uGzk96AO58O+N9D8R3Mltp1xI8scZkYNEy8e2ep9qTSfG+i6tqv8AZNtJP9t+bMckLLjAyck15rrsFvYfFjRBZRC3M0AMwjTYHJ8wZ465AAP0q38QAPCPifS/Ftta5glLQX20kbsjAJ98c+5UUAerSeIdPj1pNELTG+ZN+1YWKhfUtjGPeugrzfwizaxruseIM7rYkWVmwbIMaH5iPUFufzr0igDzjVdfsfEDX3heyu57TU5Y3QGWB1wAfmIyPTNVPCmqeFtBvE8KWBlhvQxVvNgdTPIo5YsRg5wSO3p2FcsT/wAXnH/Xr/7SqTxd/wAlW8Nf9e/9ZKTE/I0/i0mmXMdlbtdyW+tIxmszBA0shAzkfKOFP8x6A1a+FFzplxaXjRTyS6y8m/UTOm2TeSeMeg547HNYvgy+iu/iX4nFyVN0gEcGR0RSFIHp/D+vvWz4n0bTfDUeueIdLDxavc2spKLMedxBaQL1yPvegxTGbOrfEDQ9Mu5rZ2uZjbvsuJIISyQHOMMfrxxnn8apeKvH1pp3h5NW0iM6iJmKRlFIWPHVn4yuMjg9civMPhx4Z1TWPCwNn4lltraeSVLq2NqrhiTgjcTk5XHX1rptV0Gy8L+BfEmmWWoTXLJtaVZDjyy23gY9RzQxPyOl8J+M7UeEIdU1m4njeLKTSzRMN7EkjacYbI9P0q3ffErwtZ2ttcNqPmC4G5EijLOBnBLD+HB9efTNY+gQRz/CoJIisBp85XcucEB8Ee4rI+HWgaY3w9a7ayge6uYZzJK8YZvlZ1GM+gFAz05fFWiyaGdcXUI1sMYMxUkq3TBXrnJ6YrlvhbZ6KmmXGoabd/brmeUi8u2iMZMnDFQCBgDcOnH9OH+Ctrb3Xg3VY7mCKZBduwWRAwBEa4OD3rl/BGoT6V8MPEd3auUmW5CKwxkbvLU9fZjQB7le/EHw9Z3DxNcyypG2yWeGFnijb0LAc/hmuZ+L72OoeCW1GAQzjfGYZwoJALDOD1Hoak+Gen6brPw8hsGVjFP5i3IDYbfvPOR7bce2KyPiLYaZpHw9u9N0tw0VtcRq48zcyuXBOffmgC54O8d+GtI8O6TY3moLDcCIB0CO4Q5PLEAgZ9O2fSvZ7eeK5hSaGRZInAZXU5BFeJ2Hh/Qm+GLSxWUIdtPaZp2Qb/OC5J3Hn7wwPbiup+ELF/A2lFiScSjk9hK4oA6fxXcaPb6NcnXpETTnGyXeT82egG3kn6c8Vj/D+XwydJaLws6tZRyHzCA4JcjktvGc4A/DHaui1+ztb3S7qK7t4p4xGzBZFDAEA4Iz0PvXzT8P72fT/ht4muLZ9kyS4VsdNyqp/Q0Ae33HxE8K28s8T6qC0DbZDHBK6qc4+8qkH8666LU7KXTxqSXURsinmedu+Xb618/eEvCurax4NgttO8S2sen3CMJ7f7AjkMTkhmJJ3D14I49qwPF1kvhPwvZ+Fxqy3qS3++6Kx7WiGFIQcnHPzepPp0oEnc634k+MvCOs+G7mOGeO4vXTFqz2cgIIYZ2sycd+9b/gXxFo3h34f6Nc6nex28MnmKvysxZvMbOFGScHqen0rR+JWnWLeALqNLdPKt4kkgGMbGyACMd8E/ma8n8RW0C/B7RX8pC6TAqxGSu5nLYPbNAz3TUPHvhjTpII7rVo0aeNZY9sbsCrdCSoIH0OK6u4vrW3s2vpp0S1VPMMpPG31rwXUvD+nQ/CdZ3062W6FrHOJlQbyxIIYsBnJB/pXL6/qU03gnwZp9xNizupAlz6lEYBRnsAD+g9KAPeLXx34aurmG1j1RRNNjyxJFJGGzwMFlA5rD+JPj2DwnaNDAjTalKMRrtIWPP8ROMfh3o+KuhWuo+D7gqqI9kglgfaCQF6rnrgjP44ry7xJqF1qnwi0y4vCWl+0CMOTkuqM6gn3wMe+M96APefDniGz1PQotSa5+WOFTcySIUCvtBbOQB+XFUtN8eeGdTvUsbPVFkuHbai+U6hj6AlQD+debfE6d7fwR4dt1lCJLJbpIzfdKiM5DDuOmfpVrV/BGv69bWg1DXdNS0tnEsT21tt2LjtzjAA4/nQBH4+tLeL4g+Fp44lSaeXMrgcvgqBn6AYr16+8QaXYX8On3N15d3NjyovLYl8nAxgc14b8Tri5svEXhGa0T+0LmOMmMbwvnsCuDnnr1rofhVfW2u3eo6lqBkfxAjlJUlUgQR9AEHYdQe/H4kA9tByAR0NLRRQB4r8VrWE6p4YuvLXzxqEaeZjkruBx9M16PrXibR9Dnig1G9WCWUAxoUZiwJxxgHvXmHxoeeNvDz20YluBfAxITgM3GBn3NZXwwuo9f8AEep3+vnPiK3PlpbsgCRRrxlRjqDkde+e+aGJntmq69pmkWC6hqF0Le2YhVaRGBJwTgLjOcA9qydK8ZaNqd+unRTTRXjcpDPA0bNwTxkegNeVfE0SXvj3w1YLdraqqCZZXUOqtubBKk4/g/Wui1TwLfXt/aavq3ithNZEeXKlskO0Z6Eg456fjQM9kr548e2cEPxK8OTxRqkk5RpWA++Q2AT74AH4V9DDoOc+9fNvxemu7fxp4dmsIFnu0TdFEx4dt546igD3DVvE2j6RcpaXt4EuXUMsSRvI5BOOAoJry3xX8SLS317SrGyvClqk4a/kMbLgf3SCue+TitX4VXFvq0d9qd4GfXxO8V2ZWyYwDwqjoq49O+fYDB+IZ/4uL4VH+7/6GaAPYLnxBpVrpqapPepHZSHasrA4JyR6Z7GqOleL9C1a8FjZ34e6IyInieNjxnjcBngZryLx217f/EvRNPt7xLUpFuid4vMVHwx3bc8njA/CuivvA2rT67Y+ILzxLDHcWZUb0tAm5c8qfmxyCR+NAHbv418NpeSWTaxbefGHLjJKpt+9lsYH0Jq/pviXRtT02TVLS/ieyiJWSVsoEI7EMAR1H5ivDdW8HaTf/FSC3ezjFmbf7VNAg2q78nJ9QTjI71H8StMsdGuvD+gaVHHp9peXZnlf5nBfKhdwJ5Az0Jx9KAOt0ufwpqnjSfV5dUW5vn8tLGCWFkVAFAyu4fMS24g9v1r2qvE/EfgXXtcltbu+8SW0clnkxSR2mwrnGTnd7Zr2a3JMMeZRKdozIBgNx149aAMvV9d03RjEL+5ETzEiNFRnZ8dcKoJPX0qlp3irRNSSZ7XUI2ECl5dyshQA4JYMBivPfihomuvqGm+JNCjS4uNNVh5G3cxznkL/ABfQc1W8B65p3inXL6fULIWWsfZhbXFnKMrMoOc4YdRgAg9vXsAd9J458MRo7trNttRlUkEnkgkdBz0Nbujazp2twNcabdx3MSttZkPQ+hB5FeBfCzwvoupXHiL7bp8M4iuzFGHBwi5bgc8fWs21urnwT4i8U6Zp8w+yx2rTxowwFYqjLjvkb8D6UAe8ah4y8P6fcy2tzqKrNEwWQLG7hCezFQQPxrYhn03XrKQRSW97aOSjgEOpPoffofyrgPhLZWb+DLdgFmN20j3JYZ3NuIwfoAP5965b4VQTaJ4o8Q6AH3WsR8xATno2FP1KsM/SgC18G4Y7a+8UQQoEijvQqKP4VBcAV6ZqPizQtNeWO61KJHiOJFUFyh9DtBwa8q+GjNFJ43kRiri5dlI7H95WR8LtO1298Mzvp9/pyR3U0gn8+BpJGY8Hcc88c8jv3oA+g7S/sdSshdW1zDPaSKf3isCuO+fT3B6V82xrY2Wr3Gkp4tt4vDRuCz2wRhnk5iDFcFecE7sYwetUvEml33w+8IX2mtqKXJ1C4jQrGCPLXDE8Hpux+lewr4S0nX/A+naVGSkAgjlgnA+ZXPJbHqSWyPc0AddqGv6JosEJu9QtbeNkBiXePmTsVUcke44qufF3h8XiWQ1e1a4dgqqr7hk9sjjP414B8WdHs9K8N6BaW00Vw0ErwfacDJHUgkdACTxWt8TPC+jaR4Ks5LGxhjnWWPM45dtynOW6ke3T0xQB9EXt5bWMDXF3cRwQr1eRgo/M1ymleOPDmqTCC21OMSsxVVlBj3Y9NwFeP68y69r3gnSb7fJZyWiTSxmQ4kYr1P8A3z19zXW/GvRbW58Lm/EUazWDIEYDBCMwUqMduQfwoA9P1rW9O0O3+0ajdJChztB5Zj6AdTWNpfjbw9qqubPUBIyRGV08twyqOpIx2ryXUbLxHqNj4e8b6ekd5qFnabZLWSMt5nLDeFB5JByQMdiPStfwXrmmeJfFxv57afT9ahtTC9pIuVYjqwJGQQMjB7fqAaPg/wCIVr4i8TahbJM8dnsjSzSRMGRudzcDj8T0x0r2SvCPhnEkXjXxeEVVUSrgKMAfM1e70AcLJF4YPi6G4M0La+Y2jRFkJIwpzkDgHbnr2rX17xNo+gKP7Svo4nIysYyzn/gIya811iztrb4s6DNDCkclxbytKyjG9hHIMn3xTPEM9pYfEK3ubBbrUdce32CwUhI0XafmaQ/dGOcYP60AeoaTrGk+JbOU2VxHcwsuyVCMEAjowPsa8j+EEUVvrviuCJQkcdyFVAoAVQ8gAz+HSk8CfbU+JXiBb+CC3uJLVZJIreTegJKEHPrznn1NeUW3ibUPD+q+J0s1eOG61AJcXaLuaBBJJ93tk5PJ9PXkAH1dpvinQ9UuhaWOoxTzkkBUB5wCeuMdAaNV8VaHpFz9lv8AUYoZwoYockgHpnA4qCzjsdK8LyS6MQIFtXnik6lztJ3Nkck98/8A1q5n4SxxXXhdb2bbNdXksrXUjrlnO4jDE9eAPzoA9IsL221G1iu7OdJ7eUZSRDkH/PT2qy6LIjI4DKwIIPcV4X8Pp20bxlrvhqH5rEOZogTjyj1wPbDAfgK92oA8K+HthbaX478S2VpH5dvEi7EznaCQcfrXqWneJ9E1O4W2stSgnnfO1EbJOOv8jXzZrniS98N+N/Ek1mhXz2jie4CbvJHyndg8HjIwa+iPD1npul6Akukus8PlNKtwTuMpxkkn69u1AF/VfEWj6Q2y/wBRt4JP7jNlu3Yc9xV+y1Owvrc3NpeW88CjLSRyBgv1I6V5H8H44dXsNS1u9VbjUL25ZJ3YAjAAwoXoBz/Kud8K2v8AYPxD1fwvHHG2k38ZZoWGRt2FgBz/ALRU+o/CgD2//hI9ExM39rWW2AgSHz1wpOcDOevBrQ07UbLVIDcWN1FcxBipeJgwB9D6HkfnXzb8OfCeiar4l8SLe2Kyw2Fxst4ix2KN7jkZ54UdeOvHp1ngWzg0P4ieJNHsVMdl5EcojJzg4Q4+g8xsUCZ6tc+JNEtbhrafVbOOZThkaYAqfQ+n41o2uoWl3aLewXMUlqwJEwb5cA4PP1Br5nj1e68Eyalo/iTQlurW7mecXijzN5Y8MSRhumecEUvie6jsdE8J+HLPUPP0q7ZvtE1uu3zh5g4x25LZ56/SgD6Gt/Eei3F0LSHVbR7gttEYlGSc4wPU/SuG+Mek6dd+FrvULqHNzaKvkSgkFCzqMYHBB6c1D8WPD+ny+FJ7qKFYLiwCPBJEuCACBtPtgn6Hms3VtRudR+EL3t1IZLiS1QO5UktiQLk474HX8aBmx4Ti0+6+HdhZ6ncrb21xAUZmlEfG89Ca7Xwnp+l6Zo1vb6O++x5ZH37txJ5OfrXjV7ZW138GoZJ4Ud4IPMiYjlG8zGQfoTXQ6Fqlxo3wog1C12+fDakpuGQCZCM4/GgDtNe1bwze28+k6lqlnsmGySP7QFI57kHjmuW+CasvhCPdGqj7RJtYH74z1Pp3H4Vc8BaHp0fgeGGSKO7S9hM10WGfNZuSD7jgfhmvPfD+r3Gg/CR7u1JE5leNHBwU3PjcPcUAe43PiXQ7abyJtWs0lzgqZl4+vp+NXb3V9OsbVLu5vYIraRtqSs42seeAfwP5VwXgXQNMufAtjaTQwXCXNuWkcoM5Yk9euVJxnttFcd8LbNdY8Pa34c1B1uLS1naGIMnKZydw/wCBZI9DQB7dp2rafqcMk9leQzxRnDujghTjPNNsdZ0zUIZZ7S/t5Yov9Y6yDCfX0rw/wJrNv4R0nxDot6wa70yWSRF2485DgAge5x+DCte88P2tj8O1tLrUU0pZyLm6kEe7ezfNsC5GTgKMD+7QJuyuepWPiDSNQm8m01K2mlxkIkgJNXX1OwjnW3a9txOxIEZkG7IGTxXy54onla78GXEWkvp0askUM0jL5k6gx8lByAPcnO789/xR4c0y7+K2nWUsDfZ7+B5rlFdl3sEkycjBAO0Zx70XC575p2t6XqcrxWOoW1xIn3likDY/KuT+Il7ayaTNpP8AadpaT3RVGaWUApHkFjjvxxjjrXmOuaPZeGPiN4dGkRtax3JAkjVjjqVPX1FdbJ9itfFGsrZ2517VL9VEtuoVEtUUbSryEkDPoBnjGOmQGel+Ho9Nh0u3h0mRJLKNdsbJJvHXnn1zW1Xi3wT3x6XqttJF5TQ37r5e7cE+UfKD7EGvaaBhRRRQAUUUUAFFFFABRRRQAUUUUAFFFFABRRRQBStv9ZL9au1QtM+bNn+9V+gAooooAKKKKACiiigAooooAKKKKACiiigAooooAKKKKACiiigAooooA8z8f+EdT8VhLeLWltLAAbrfyN29gc5JyDWz4a0TVdL0mXTr7WFvsJ5dvI1uB5S7cAEZO7t1rs6KAPnnT/hPqml3JutP8TtbzlixZYTzn23Yx14r0HxL4KTXobS5e+lh1q0jVYr+P5fmBzkoOMZz09a9FooA810zwZcPq0GseINWk1S8tT/o2IxFHHwf4RwTkg9ugrnde+H+uarr6a0PEqpNA+bUNag+UoOVGM4J9TjmvbKKAPI9d8G+ItV1CxvW8Sxb7NlkhVrMYVwBk4B5yQTz6+1QXHgnxGmuXOtWHidbe5uURJf9FBDbUVeVPy9vTjNex0UAefeHPByWL6hd6vcDUdQ1AFLiUoEUpx8oUdOg59hXO2fgbXNFF3Z6D4iFpptw+9YpIN7xZ67WP/1u3fmvY6KAONtfDR0jw9LpeiXJtbpl4u5F3sXJyWbPUnn6ZrkvBvg3X/DZv8a5byrdh5CPs+SJiDh8/XBx7V6/RQB4x4I8Bav4Z1qbUZNahnS5ybmPyCDJnJznPByc5pdS+G8sWtHUvDmrSaQsy4uI48nPrjnv156HkV7NRQB5V4W+HkWga/PrI1O5mZshEc5LArg72PLc89u3Wo73wLeWOsyat4W1RNLa4H+kQNFvjY5zkDoPpjjnGK9ZooA4zwr4Vi0KS5vZrqW91O8C/abqXA3EDooHQVZ8Y+HLfxPpMmnzhFckNHKVyYyD1H4ZH411VFAGVFpVrHpI0kKfsgt/s+M8lNu3qO+O9eSaN8MLnTxc6fJ4huW0SfJa1jXaz/Vu3vgc17hRQB4XofwtudLstQsl8R3IhuNyxxog2BGGG3KepKnHGMda39J8H61o2gX2jWWvqYnTbaF7cZh3HL5Oec5bHpnNeq0UAeO+FPh5c6NaXWlXmrLe6PdR/vbbyNjeYQOQ2cgcZ/L3qOx8FeJNDiuNO0PxFFDpUjsY0mg3SQhuuGHU/iOnavZqKAOU0zwtp2neH30GJWNrJGySsT8zlhgtn1/lxXl2n/DTXbaxudGbxOV0aQsRBFFhm64yT0BOMgcGvfKKAPPPh74Rn8JWDW0upPciQl2jCAIjHuvfoB1Pr6138saTRvFIu5HUqwPcHrUlFAHg+mfDTVtMubmytPEUkPh+5fM0CL+9dcDK5xwTjGQen5Vv+D/h6NF0++07UL83lleE+ZahNqegO772eOxHb0r1migDwHTvhlrOnXs8Fn4kmttHlLAxxO2/afb7ue2fSu68UeBNP1vQLfSImNsbTm2lA3bT3yO+e/vzXolFAHh/hr4d6vbzwJruuveadauJYLWOR8FwSQWz0Az0Fb3ifwXfah4ls9f0nVF0+4jQRzN5e4kc8gHgnBxg8cCvUqKAPJ9e8I6/quq6deLrkMcem7WthJDvLuANzPjHJx/hiq3jPwZr/ia/spm1izhgtGEkSLbnKvxk4zzyPXv+fsNFAHkXifwf4g1+/wBNvJNWsom07a8JW3PMmQWYgnuVXjNerWwmWCMXDI0wUb2QYBPsKnooA8x+Ivg/UPF62ltDqUdpZxZaRWjLFn7Hgjiqa+GPF8dilhD4mtYrZI/KCR2KL8uMenH4Yr1qigDxbUvAGqwa3DrPh/WFtbowLDO9wu8ttULkAgg5AHB7inaJ8OrzSPFKawmuXE0bRHzncAyu5GCDkEbT19RjHvXs9FAHGeO/DEfizSPsDyGORJVljfOAGGQc8HjBP6V02n2UOn2NvYwKRDBGsSg9cAY596u0UCSSPBbv4b6vpuuS33hbWfsFtcn96jkkp3PHIYemeefxrrbjwdexaBc6dY6mDe3xP267uVZmmBBBA5+UY4HXivTaKBnnHgnw1q/hrQ7nTG1C2kOHNq6xH925zy2eoz2rmvC/gLWNI1e8vrvUrK5g1DcL2EwnEqsSWA9Op/OvbKKGriaueP8AhfwXrnhnU53sNWtl0ue58x7UxE/JnoCeh28dfzpuoeANRTxFd6xoWuf2YLzmZBDvIJwWIycHJGe3WvYqKBnl3hvwLLofiG41aPWLmWOVArJIAzSdM7iR6gHjB/CvTpAxRghAcg7SRkA0+igDxfSvBfiWx12415tcs3vrnEU2bclTH8vTng/KOPbrT5fB/ic+LU8Q/wBtWUrRZjjWWAjEPPy4Hf5j3617LRQgPFPEnw2nl1dtY8NakNKuZAfNQbgGYnJII6Z9MY4rp/BvhVtCuJL/AFTU31DWLlPKMzucCMYO1QTz0Bz/AC7+iVxXiXwdYeIb+01C4nuobm1GIngk245zn60AebfCKOQeJPFkpQ+UbplD4/i3tkZ/Kug1HwTrUXiW71zQddSza9AWZZYA+0cdMgg9M9j7816LoWjWeh2f2SzVgjOZHd23PI56sx7n/CtmgDwzRfhzrWj67fata+IwstxGV8x7cSNITgncDwBuGePYVT0r4eeJNF1iTWbTWLC5vpg2+S6hbgseSMd+or3+igDyqXwrr+pzXNzq2qWnnPZSWkS28TBU3EHdknrx+gqhfeEPE+qWEGjajrVk+mxFNzrCxlkVegbn9c54r2SigDyrxl4N1DXm061sry0s9NsQrRIY2Z1ZRgDryMYr0uyW5W2jW7kjkuAPnaNSqk+wJNWqKAOQ8ZaJe61a2g068Szu7a5EyTsuSPlZSB/30Pyrnj4Y13V9Tsp/EV/ZS2dlJ50UFrERvkHQsT2Hpk16hRQB5Db+EvEI8UnxDcalpzvIvkyQ+QxQRdNo5649e9VdA8Cax4e1m6vtM1W1jtppG/0ZomK+WWyBjPBHTIr2iigSVjyrxN4R1m68SQ+IND1aG0uREIXWaPcNn5HOfwrI034f61Z+J4dbk8RGeURDzZpIQWdiCCoGcBcY5r2ymSKzIyq5RiCAwAJB9eaBnzJaprb/ABT146DLaJdLHl/takxsn7vIOORzjpXr+i+Gr3+2n8Qa5cwT6ksXkwJbBliiTnpk5J5PX1puieC10rXrnXP7Vup7q6BEwdEAYEg44HHQdPSvQaAPKdP8LeILbxVP4ik1LT3kuI/JkiEDBRHxwOc5+Uc0208MeI4vFMviJr/TlklXyXhETsDFkYGcjnAHPqK9YooA8k1rwfreo+K7bxCmoWMbWhCwRGJiPLBJw3PU7jyPWp/iTdaZqXhy60zzbe9vpJUt4oYpAWW4JwvGcqQQeD6EV6mwDAg9CMV5l4e+G2iaHrMurRma4mZi0STkFYmJySMDk+men15oA7Xw9pcOiaTaadboFjgjC4HdurHqepJP41s0UUAeTeNPBmo6hrln4g0C+is9QhASTzM4cdicZzxwRjkVjS/DzXrjWrHWbjxP5t9BgtM1uPlwchVUcY5P59K9yooA8X8W/DeW+1Z9d0DUm07UpD+8HO1ieC2RyDj6g10/hfwgdN8y51a/l1S/lh8hpJSdqRnqqj3Pfr/X0GigD59i+F2saVdXH9heJGtLSZt3l7WBA5wODzjPWvRv+EQjbw1faPNdvNcXqEz3jjLPLgYYjOcAgcZ6DFd5RQB4zoXgzxJpfh680d9XtZ0lja3hV1bZFE27cRgAl8txnIH6Vf8AD/hrxJonh5tEjvtLmiAdY2khfKq5JI4PPJJ59a9XooA8S8JeC/E3hfTbvTrTUdKkhuWLlpIpCykrtOMEdgOua1fA/ge40PTL/SNUktLywuyWdUVgxJAHXsMDtznuMV6xRQB8+6d8OfE2jXLW2k+JRb6ZK5ZwqkOoz2BzzjvkdK6XxN4GvLzw6nh/S7q3S3d/NuJ7vc0sj7t2cjjk+teu0UAeTf8ACM+JP+ESbw4bvSypi+ziUpJny+f16Cui8AaHqHhzRItJvZbaVbct5Tw7skMxY7s+57V29FAFDVD/AKBd+ohf+RrxL4KaYt34Q1GK7jzbXlw6Y6bl2KpI/HP5V22ueCTq+r3GoHW7+2juIlhkt4GAVkHUZ9/8a7bStOtdJsYLCyiEVvCu1FH5k/Ukk/jQB4hY/D7xP4du5ofDniCODT7lsyCSIEx/gQcnHQgg/Su18QeA7XV/Dh0kzt9qEv2gXcnLNMeCzeoI4x6Y9K9KooA8Cn8IeOL/AECTQ7vWLMWsSgJtUlpVXohbjC8DqM9KtX3gHX5/CVp4bGpWDwxPvZ3jbcvzEgKecjnrgele50UAeRSeFfEL+Dh4aN1ppG3yvOPmZ2A5H49vTFUp/hxLqPhS20bULi2W8sWP2S6hDEBSQWDKcZz/AEH4+1UUAeO3Xh/xbrelLoOpXNjbWaFEkuoSzSTov+z05wM5xW14x8H/ANpeEo9D0xli+y7DCrj7+0EYJ45Oc59a9IooA8a/4QjVde8O/YfEd+onjRBaRQj5ICilQzYxuY5Oe3pWRongvxcbcaHqusIuhRnaVgxvlQY+UHGQD7+/WvfKKAPIPEPhHW7zXNLvtOfTIbTSgEtYZS5O0Afe49vw4qnqfg3xG3iYeItJvNOsrp41EykuyucYPBXoQAO3TPBr2uigDxbxtP4t06707UYdStYLYbElgRhtkkLEbFDDLkg5x7H0Br2hclRnrjmsqfR7C41KDVJbYPewJsjkLH5Rz2zjuecVrUAeY+P/AA5rPiC70x9OlsYorGUXANwXy0gPA+UdOB+dc34q8Ba1qur2Ouaddafp+pRIDPJHvAaQE4YcHPGAc9ehzXuVFAHj/i/wHd+LrC2mv7m2ttatQVjntwxjdcg4bIBHOenTNJpHg/xJNPEviTX0v7CJ1f7Mqn94VzjLYB4OD3zivYaKAADAwK8Y8W+FfEWs+LLTWLVrCOHTwv2dZnb58HJ3YGckk/lXs9FAHh994P8AEFl4pXxBoD2du00am8g3t5csh5fI7gnvx69a0/HfhHWNbvtJ1nTbm3g1GxGDG+WQnOcgkeueo6fr67RQB4r4p+H+pa/ZWl7PqqHxDacpOkexCN24Lx0xng1c0Xwx4m1B0XxfqsV3ZwOskVtEigs69CzKoJHsc5r16igDx250PxS3jQeIIIdOWMJ9n2PMx3R56njIPQ1ufEXwXH4wsoUWcW93bkmKRlyMHGQfbivRqKAPDNN8JeMb6CHTNf1mJtITaskUeDJKoOcF8Z7Adele4RRpFGkcahUQBVUdAB0FPooA868Vad4k/tux1fQZYGjhiMU9rNIVEwzn0x+PUH2zUGi+Gr+bxPN4n1lYILgJ5dvb20hYIuCCXOBuOD9PyGPTKo6nDdXFnNFZXQtbll/dzGMPsP8Aung0AfO/w2utdhvvEjaVY213Eb5g6yy7GVstgjsRXqeg+FJBFqtxr0sV1fasuy48tcCNMY2KevTHPHQemaTwT4NbwrLdumqS3S3bmSZZIlGW9cj6n869EoA8c8N6D4p8Hxzadp5s9SsHYvA0zmIwnvkc5z6D9K3vC3hi68O22oXztFf61ds0jsWKKe4QMQTj6/pXotFAHlfgXwpqWjPq7am9o6aoxkkSBmyhJbIyRyMNXE2fgfxh4SvLn/hF9Qt3srl/9XMRlR2JDDGeoyK+iqKAPMD4Km1bRdQtfEN99pv751dpohhYSnCBBgcDnPHOT9a5LQvDPj/RYxo1tq9oumpu8u4KhiinPABGc98dB6175RQB4t41+H93rGk6XpGmTwRwWW52luXO52brwAe+Tn3rV8Z+Gda8R6BYaXE1jAYwrTmR3PzKMALhenXOf/r16pRQB474o8B3mvaZpTxXiWer6dGscTqxKEDHU4yDx707VtH8TeLtOt9K1e2ttOt1kV7meOfzHmA7KoGFP1yPyxXsFFAHlutaBr1prOn6l4elthbWlsLZrSRivmJnJHp6c8c4p+keHtRvPFQ8T6rDFZOkHlxWsUu9skYy7AYPBPT26Y59PooA8U0fwh4g0DxXe3mly2Q02/m3ymTczIm7JXHXPJ74r2uiud8WaM3iDRLrS0umtWnC4mUZKkMG6ZHpjrQB574h/wCSq+Gf+vSb/wBAkpmr+E/Edv42m8R6Bc2QF5EIphdbiIwEUdB1+4CPfrxXX6F4VNjeQ6hqN++o3lvD5FvI8Sp5Sc56dSQcZPb8c9xQB4FpXhPxlpnjG41s3lnd+cgE8zjZ5qfLlAo+6flAB6cfhWh4U8G6naX+tJrFlYz6ZrEvmzR+aS0ZDMy9hu5Pt6+x9tooA8m8CaB4i0W1k0XV2tbrSmV0QpId6A5yBwMqefcZ/CqGgeHvEfgqW9ttIgt9S064fzIVln8toT756/h6V7RRQBxHhLw5JpVxqGqX0qy6nqMm+Yp9yNcnCL3wM9fYeldrIWCMUAZgDgE4yadRQB4zonhHUZNX1q716xsbiDVAA8YlOEAOQOmT0Xn1Gat/DnQvEnh22bS9SFpcacSSmJTuiz1AGOQeePUmvW6KAPFvDvhvW/A2oX66VaLqek3bh0iE6xyQkA/3uD1x16AGuh8O+H7+21PUvEuqBJNUuk2RWsLfJEgAwu4/xHAGenX1r0iigDx34deH9d0bU9XvtRtII11R/OKLMGMTAucHGc/f7VP4Z0LxBa+L9R17UoLQLfRrGyxT58sDaB/Dzwor1uigDxm0TxYuiTaRqfhmHU/MLESyXybcMxIDg8kqcHI68dDUGpfDiS48GabpUU0Y1TTy0kUxJVSXbc65HbkY91Fe20UrIVkeP6xa+L/EujDRrjT4NPMm1bq7eZJBIoPJRVPGcZ5+lW/FvhzUZPCcXhbQ7dGhaJI3uZZgmwKQxJGOSxHb1Neq0UxnkT+G9ZPw9HhxIrf7bt8ksZfk27927p+GKvaH4ZvJPBjeGNVVYCsRiE8Lhg3zbgcdscA+uDXp9FAHz9oNh8R9Atm0O1tbCWziytveSSLhQSWzjOe5GCvH0FaHg7wRqKeGrzw7r0FvHZzfOjwyFpRJnIPpxgf5zXuNFAHj/hq18XeG9NbRE0yC9jhZha3v2hUUKST8ykluM9h7dq6bwD4YPhnTZEuJhPfXUhmuZgMbmPb8P6mu6ooA8c8QeA59S8c2WuRyJ9jJR7lSOd0eNoxn5s7V+mO/StT4reG7/wAS6HHBpu1riGYSeUWC+YMEYBPHcHn0r0+igD508TeH/HHiD+x7240/TkksJNyW0UoBHKEliTjHy9Ae1b8+g+J7jxnpniKa0tD9liMciLPhSCGB25yejk89x2zXtlFAHjPiLQPEGr+KtM1lLG2jh08rtRrnmQbs/wB3g1n2GheMPD3iLWJdLtrS5tdTl8w3E0gAiAZiPlyGJAYjGMdK92ooA8i+HWieItEvNSi1CK3W0nuWnMwcM0pI7AdB35Ar12iigAooooAKKKKACiiigAooooAKKKKACiiigAooooAo2v8ArJfrV6qVr/rJfrV2gAooooAKKKKACiiigAooooAKKKKACiiigAooooAKKKKACiiigAooooARmCqWY4AGSa818Fa1rXiG+vb6Tyk0JZZI7QhRumAbAOfQY/P6VzXxImu9H8R+Hr2xv7uI3l0sU8AlPkuoKjlO+Qx/+saT4yx3WnWUOs2WqX9vMJFiMUcxWMryc4HfP/6qAPT/ABXdahY6LdXmmCNrm3TzQkqkq6ryw456ZxjvXF+C/GV/4wvw1rYC0sLZP9KMrZZnIOAnsCKr+MdbvJtQ0TwxaXDW0mpoHuLlfvLHg5C8cE4PPas628LeIfDXiTThoV1d3WiuQb0XNwhAySCdvBztwRgdR1oA9vor5k1bxOPEviW/s7641O107TXMMdvpyM7yuGKs7Mo4HHT6Y5zm/wDDufWLzVdX0K6vNWl0d4XW2upkZJFG4AEMwyOCeP0oA9w0zW7TU73ULO2JZ7GQRysPu7iOQPcHIP0rcr5g+Enh5rmfWLiHVb61uLe5KRtE6lScMMurAhutR+FT4v1rxRrGkS+KJ4xbgiaYICOGA+ROAhOO3Tn15APqOvODr+qXnjY6Np0cLadZxK1/MyklGYEhR05PHr39CK4XwTrWq2XjLVvCt7qU9+Np8i5lAzGwXdnH0Pr296l8FXWrR/EnW9O1DUrm7WKDPK7EPKlSUHAwGwD9PWgD3ysXxHFqE+j3kekzCG/aI+Q5xw3pzxz0z71tVy/jJNSbQrxtJvlsrqNDIJTGHyqgkqM9M+vOKAJfCUWsQ6Jax69MkuogN5rLjpuO0EjgnGOf59T0deGeG/Fl/YfDCXXryR727hZ1VpG5JMm1cnuAWH4CuD1XVdRl02K+tta8Sy+IZ9rpax27pbknG5QmMEAHqOuM45oA+r68r+Kuo67o+kNqGlX8VtCm1JF8kNISTjIJ4HX0/GsbV/Fmt2fgzTXuIHtde1GX7OokUIUO77+0jjjHUDBauS+KPhO70nw6t5/bmo3gEyC4iuZsoc55Udvmxx7+1AH0JoE0lzo+nzysWkkto3dj1JKgk1rV83fEa91bSfDvhrUdP1Wa2j8iKMwRjALGPO4nvwAMEYrQ8SaV4osdD/4SY+Krv7bEqTPbquyHacYUIOMjPcc96APoGivKfE+u6o+m6FpunOIdS1uMYusgCHCoznGOpDH6ducVyPjbTNd8F6ZFrml+IdSuHhcLdLcy74yG4yEIwOSB7ZGOaAPc9X1G30iwnv7tmWCBdzlVyfoBXD/EO/1eDw02q6NerZiOMSSB4gzsrYwBnIB5P+ea8z+JjDxL4LsfFMN7cQrtjzaK+Yg+4hj9QSRn2/Lqtd06ew+G+ovcaneX8s9rFIzXLhtpyvC98c9yaAO+8CX9zqfhnTby8lMtxLGS7kAEkMR2+ldbXzR4Y1S617RtA8M6HdzW1xCpmvruJuIY8t8vuTkfQ498ekeMf7Y0Hwu8Ojy31/fzyrF5zfvJIwwwWGOg4x7FqAPT6K+b7/UbvwpqOk+V4rk1KZ7hYr+0eRX2cgMMDO3ncPUcV9IA5GaACis7VoruexnjsboWt0y/u52QOEPrg8GvnPwbc+OPFsWpwx+IVgiimAeZoxv3DPyrgDapwM49Pc5APp2ivnzwX4y16CbW9B1aF7zVdPgeS3x8xkK/wnABbOQQepHviuf1G71mPwiPEd/4svLPVJnLwWRwqsA5XaExnnGc9MdetAH0xf3kGn2k13cyLHDCpZ2Y4wK5vWtbu4/DZ1vSbUTkRicQzAgtH1OMdDjmvHfH1xfa98NrHWJ714mYKJ4I1AjmJcAE9+NueuM9q17qy17w/wCAWvbXxNO7C0jc+dED5aY+7GeoPzAZOenbsAdX4V8fQ+K7+G20qxl8pEL3kkxC+Tx8oA/iJbj8Kmi8Q6tqHjOfR9Phtzp1iFN3M6tn5h90e+c4+h9K848F2Xji907TtR0+70+0tnYhwyAtMuf9Y4A+Y9RjIPHvWl8PNT1yXxzrWl6nqCXHkIzuUjUK5DKoPAyOCO/GMUAe/UUUUAFFebfFTW73QvD4ubG4+zyyTpEZdgYopzkgEe1c/brrcGo6Rd6b4nl1vTZrlYrlUiRvLBByzFc4HB64xxzQB7TRXz7qvjWXU/Et/pketNpOnWJKrLb2xnkncDB6BgFBz+Q7nix4I8Ya3IdXsNQSa8+yQSz2119nZGm29BjH5fXGelAHvVZer6rZ6PbC5vpfLiMixg7ScsxwOBXz14c1PxD4j8O3eoWniuRtZRncadGkf3R2AxnkZwfwp/xOtdWmTw5eXOqTJ9olgUW3khfJk2gsx9Tu7EcUAfSw5oryrxO3iDSNI0yytNWknvbu9WCS7NuCVRgcnHIAHXPX3rAm1XUtF8WaRZQ+Jl1W1vJDDNBIEZozkA5Kjg+nf2NFxXPdKK8H8V6jrXhjxZpCzeIZ/wCydRmYMHijJjAYZX7vT5lGeoGa6vxvNqD6rodjpWp3FtLeSkSLEFI8ocs/IPIB4oGem0V5Sk+p6Z49s9LbVbi5sLm1eXyplUlSAR1A55Ge1ZHiXVNZ0jx7o9nHqsz2N+6s1uyJhBnaVBxyP1/nQB190fEx8aWywcaAICZiyrjdg9P4s52/Tmu+rxfU9U1ux+JGl6bLqwOnXitIsKRAADD4U9STkD5uP0qPxz45hsNfXQJNSk0i3SMSz3ywGVyeoRQAcZzySO1AHtlFeA+DvGNzc+L4tJt9Wm1fTLmIsJZ4RG8LBSxz8oz93Hp835+/UAch44m1a10W4vNIuYoJbVGmk8yIPvRVJIGenr+FedeDr/xz4j0xNUi1TTVidmVY5YOTg45wPrXqfi4Z8N6yPWxn/wDQDXGfBhSvgqzyuMyS4Pr855/z6UhNmdF4+1LSNbh0nxVpcVmLg/urq3ctGegHXPGepzxkcd69lBBGRyDXiPx3sIrjw1Dds6rJbXC7cjlg3BUc/j+Fd/4CvGvPCmk3EnBFsqk5znb8ufxxmmMyPiN4x/4RGytZY4hNPPMFCH+4OWP5cfjXoFtMlzBFPHnZIgdc9cEZr56uNOb4j3XiC/llX7JYo9rpwHBDjDFyODzgdf7x9K6X4L66l9oh0mVpPtdgSCrg/cJOOfbkY9qAIfiB4q8TeDr2G/eKxuNFluBGEAIkAxkgn1wGweR0r1TQtZsde0+LUNPmEsEg/FT3Vh2IrzX4y2sd7p+h20yNJFJq0KuinBYFWBAPbOa4mJ7z4Ta60bqbjw9qMm4MFP7nk4GeSWAxn1Hv0AO81W/8aReI49KtZ9JEVyJZoGkR/liVgMNj+LDD2969aTdtXfjdjnHTNefSyxXXjbSbiGQPE+mysrDuCy12Gs6jBpGm3WoXLYit4y7e+Og/E8UAcbqvja3sfF9h4c8pmM6/vZcfcZh8gHr7n3Hvj0WvlPxLoMsng3/hMJHH9qzXi3jyDrHGx2qi/iUNfQfgvW08QaDZ34kDysgWbAxiQD5uw78+nNAHU1ieIW1NNOlfSXtluk+bNwCV2jk9O9bdUtS/48br/rk/8jQB4f4L8T+MfFiXb2sulwi2cI3mxtyT6Y+laHh3x5qEHiafw74oW0t5gAI5Yidu8gEKT0wQeDxzx34xvgGP3Gsn/puo/Q1Nr/g2HxX4h8V/vPLvYBatay8/I3ldOvQ7R9OtAHs+vDVTYP8A2M1st5kFftAO0juOO9eXeGtX8c67ZXdxG2jJ5MzwbXV929DzjHGPf+VHws8YTX7SeG9XUrqdipRXY/61FwMHPJYfqOfWug+F0axaTqEaDCrqVwAPQZFFhNXOU+H3jHxHr/iG60vUFsYRZhvtCBSXyG2kKQccHHPSvSfG1/qGlaDdX+mvbLNbr5jfaAcFB1A5+90x69O9ePeOlbwd490zxNbxlbS8/dXZYnaSeG57fLg49Vru/iGTrUuleGbacK97MJ5+Aw8hMk5HfLAd+1AyrZa54qn8GPrrLp4m2G4VCjg+SASe/XgEdsfhXP8AgnxR408X2txd2Z0iGKF/KImV8ltucjGfUGvW/FCLH4a1VEACrYzAAdh5Zrwj4J6w+naJexjS9Qug10W320aso+ReDlgc/wCNCQkrHpel6n4osvEFlpeujTZYL2ORo5bUsCpQZIwcHuO3cc1Q1fxLrur65eeHfDEUFvc2WGuLu8OUxgYCgA9c9cdq1vBur3Wv6nrE17B5H2K48q3tpY18yEbeSWHPzfiPQkV5j40svEfgzxNdeKtKzdWl181wPLBCKNuVcenAwwwf6gz0DT/EXia18RaboeuabZhbvzMXlszFHCozYAPQ8DOfXpUt5qniu+8Ralp+jRafHZ2HlqZbrd87MgfHGTn5qo+C/HmkeMru0hlhe31WANKkZJK5wVbB7/Kc8/0r1wKASQACTk4HWgDwTw34u8ZeINT1DTre30iOWwcpMZN+3O4jjBJP3SPp+dav/CS+Ldut6e9tpo1HTI45i6F9kkZUk4z1OMeg61ifCg58ZeMB/wBPDf8Ao169r15R/ZGotgZNrICf+AmgDzj4XeO5/Fpu7e+igiuoAHURAjcnQk5PXOPzr14nAyelfGugbvCVp4X8UWu0RXbSW95u5yokIP0+UHB9h17/AEH8QNaePSLax08F7nWSLe3cHAVWAyxODxg/rntQBxth491nxD4un0fRY7KK1hZx5s4L7lQ4LcY69h71c8WeKPFvh/VbGxaPSJU1KUw2sirINp3AZYZOD86+o4rN8H6ZaeHviTd6ZbRgRrpiKpC4yw2Esfc81D8Yrg2viTwpOkTzPHNvESfefDocD3PSgVtTu7qfx9BHNLHbaFN5a5EaGXL+y57/AFIrAPifxbP4Vi8S2dvpjIsMr3NrKrqUEbuCwO7nhelJ4p8da3ZW48jw9eWSSTrGLu42naN2DlRkAnoMnHNeheLY0HhbWQqhAbKdsLxzsJ7UDMP4ceMl8Y6ZJO9uLe6gfZLGrZUnGQV74+v60nj7WvEWhRQXWkWNndWrMsUglLB1dm2qeoG0kgfU14rZ6dd+EtF0jxj4fEhieBU1G3Y5DYOC3OcAkdhxx717Pfa7a6/4Rt9StmULNPbbo9wJR/OTKn3FAFa+1XxrFfW9ha2GkTTNAZ5XLuqIM4A69fzrlb3xr4ysfENp4fn0zRxe3SeZERI5Qj5u+ePukdK962jduwN2MZxzivA/FLOfi14fDqAogGwjuP3n9c0AdpYa14og1zT9P1nTLFba98wCe1djsZULc59cY/GsWHxR4g8UX92PCqWC2Fg+x5rosRctzwuBwMY9OvWvXZoY5lxIgPBAOORkYOPSvlK5n8RfCbUrryLZLrRriXeGK4Q5zgbhyrAcY9qAPa/DXibV77xDc6Hq2lw2c1vbecWjl3iT5gAR7EH616RXnXhDxFoXiy9bVLCSVb+K28mSCTgohYN06HnuDXotABRXJeONfPhrQLrU1i82RAEjXPG5jgE+w61w9tqniWXTNJ1mw1i31O2uJYkuIUswCgY4bkHPBOD09fagD2WiivBvFvi7xbpfiyHQrKDTn+1gG2yrH5CSAWOeCMEnHHHegD3miuR8HyeIntbhfEcUKXCS7YmhIw6YHzcE98+n0rN+Ifip/DOnwi0SObUruQRW0Lnqe7Y7449OooA9AorxbxRq3i/wnpcGrXF1aX0IZBcwmDYUJPQFeMdBk9zXq+j6jBq+nW2oWxzDcRh19s9vwPFAGlRRTJG2IzYzgE0APorxPwt4m17xXYaleWGo6fHPbzMIrM25ZimMrk7geegOOx/CxfeOryw8Jade3EMcOrX0pgVbpGjRCGILnj7oGP8AIoA9kor5/wBe8fal4fvbD/iaaRq9rKwWdbYbWQ98YZsjng+vUV77E6yxrIv3WAYfQ0JiTuPoqhqt4NP067vSu8W8Ly7fXapOP0ryex1zxPqnhQa7pl7Z3VwAS9olkxOQRlQd2SR16c9vcGdt478Rnwvoj38cSzXDSJFBE2cO5PTj2DH8K2NAn1K506KbVraK2u2yWiiYsFGeOT3xXkXxF8Ra5o2naJqTWunsjeW7R3ETGRLjYSTg424GR1yM12HjTxTc6NYadFp8cc2q6g6xwxOpI5HLYHpkfnQBifFLxdrfhRbaWytbY2kpC+dI2W34J27fTA61L4z8Va5o/hbTdZsLOCVZYo3u5XPEW4LjC55yWx7fjXnHxqstcg0XT/7S1SG8ha5JwLcRsj7DwCDgqBn3rufHP/JI/wDtzs//AEOOgD0vwtqMur6Fp+oTKqy3ECyMF6AkVv14fP4vXwf8PNFukjSa7mhSOCJyQDxkk47AfzFYWrfEq70qKC8ttY0vVg7qtxapA0RhGMnYS2W6EZPTjjmgR9G0V4H4n+JWraTqenpbafZ3FhqEMU1t8zCR1cDr0AOSccdKl1vxd4u8L6hZya1ZafLZXbbFjtmOUIPTcec8g9x9KBnu9FeJeJPGPirw19kn1HTNMFtcziMLHIzOo64znGcd69rRtyhvUZoAz9YbUEsZW0uOCS9GPLWckIeRnJHPTNec+E/G93e67deHtfs4LDUYQCgSTKyHGcDPfBBHPIr1ivmnxJ4PufE3izxPd2FwYNRsmtWt1J2hiYxnkdOF4/XFAHvfiGbVYNPkl0a2t7m7U5EU7FQw7gEd/rgVxfw48Ta34pt3v76wtLewIKwvE5LOwODwScDrVb4a+KrjxDYXOm6piPV7PMcqsMM46biPX1rK8C6o2ifDWTUkhMzW/muI+mTu7+3rQB0fifxbfWPiCx0DR9NF5dzqJJmckLGmcZ/mSfp1Jr0qvnmTxRrNl4fh8byrp6z3YWL7E0BUtGHIBDls/wC16YI9q7PXfHT2mkaHcWNoj32ssi28UzYVSduScdvmA/GgSPU68a1Dx3rFj4vtdDuNFS3trmULFJJJuZ0JxuG047dO3epNT1/xN4a1fT7a9jXVbW9xvkgtinknOCBgnPUHJ7VyPxUmuYfHvhtrO3We5CKY42fYGbecAntQM+j6K8fsPFuvWPiu10TxFaWUSXykwPbOSFIBwOeTkjH1rQ1PxZf3Hiz/AIRnREszIkHmT3M5LCI9wFHUgY79T7UAeoUV5DN4xvvD/iiz0DW2iuILsL5V8kRi+ZuACuSMbuCQeM1tar4h1ObxMPD2ix2peOAS3NxOGYQ56DAxzgqev8VAHPt461iPxnaeHrnR4rOKdzteSTezoN2GGMAZKmvZK+aNTGpp8V9Ei1SaGaREAilhiMYaMhyMqScHO7ua9OuPEd7eeL5/DVlNaWpggExmlUyNISAdoXIA4Oeucc0AdP4ovtU07TWudJsY7ydDl43k2YQAkkep4Ax71neAfEE/ibQIdTuIY4pJHdSkecDBx3plpcatNousprEUKXEBljQw/ddPKBDDPrk15d4D8SwaD4DtEixPqk8si2tmoLPKxcjoOg68+3c8UAfQ9eb614rvoPFll4c0uxhuXkjEtxJJIV8pc8/kOfxFaOo6vquieGLrVtShglvY0DC2t1YqrEhQucknk8n615zf69rWh6HD4wMWmPLfFBcwfZzG4GCFG8sS2MDjH50Ae+0Vn6ReDUdOtL0KUFxCku0jpkA4rQoA8c1zx3rCTXz6DoDX+n2BZJ7p22gup+baOrAe2fXpXbeCfEkPirRYtSijETlmjli3bvLcds4GeCD+NZPjfxhp/g2y2G1eWd0LRQxx4TrjLN0AyfrWP8GTYSeGmubSUvczzu92p42SZ6AZPGMYPf8AQAE3jbxzc6JqUWl6RpT6nebPMnVcgRr2yQDyf8PWtfwN4g1nX0uJdT0N9NiUL5RcnMmc54IBxwOfevN/ENl458PeI9U8S6dFBfWtww8yFBuPkrgKNv3sgddvfJr07wL4og8YaL9r2JFOC0c8CvuKcnHvgjB/P0oA5qHxvq2talqNt4a0aK8tbE7HuJpxGHfnhR7kHH64zXV+C/FMHiiyklWFoLm3fy7iEnIRvZuhBxXzza6vcfCXXtW0ny/tdpcIssBY4wdp2nA9zg9Ole3/AAx0M6VpEl295FdTai/2mRoSCik9gR1/xoA9JooooA8u1nxXrsfiOfRdG0KO+MEaO8jz7AoYZyc9K5WL4ieJZdbl0KPw3bvqMZO6IXYA4GfvHjp717qtvCkzzrFGs0gAeQKAzAdMnvivm3RD/wAXpv8A/gf/AKKFAHq3h3xLqd1rU2ja3pS6fciHzodkvmLIucHkcelehVx/jK9n0bTpdZstMivbq2Q7tzBSkWMsc9cDAOBXlOhfEXxdr1s1zpvhaG4ijl2yOsxGQecDJ68deR7UAfQ1FedaZ4rvJ/GN14burCOPyYRKs6S53DAPTHuaji8YXDeNp/C5s4isce9ZxLgn92HwVwcdcfrQB6E1xCs6W7SqJnUuqE8kDqR+Yqevm3Qr/wASXfxN1COY2U11bW7RlSWWKOPKkbeCc5I/M112q+NvEWmeJ7XRZvDsUiXPmGAwz7mnAUkEE4Ccjnd0HtzQB7JRXjekeOdZHiuDw9rukwWb3K7ozFLvK/KSASCQemO3PtWvrPjC8/4SeLw1odrbXN2Y98800hCQdyCAMnjHfqwoA9Nory228Y39n4oh8Pa5YQwtOD5F1CzbJeflwpzjPTrwap6t461LSfFlt4fudJi8q5kURXIlOHQ/xAY6g5BGeoouK/Q9eori/FviKbRZtMtbSGG4ur+fylikcrgd2zjoMj867MZwM4z3xQMWuR8b+I18L6LJqP2driXescUQON7MeBnt3rrqr3NtBdKqXEKSqrB1DrnDDkH60AeJ678Q/EPh+O3k1XwskC3LbYv9LVix9MDJHUda34fGGvW15ZRaz4YaxtbmVYjci5EgQscLuwOOcdSK5r4353eHvT7Yf/Za90lhjnj2SorpkNtYZGQcj9QKAJqK4Twp4mn1u/1jT57SOCbTpFQtHIWV87vUA/w1R8L+LL/X7nXLEWEFvd6a6xqWkYo5JYZJ25A+XI9c0AehxTxSvIkcis0TbXAOSpxnB/Opq8Q+EU2rNaarNepbBG1GV7iZpCCXwA2B0wMe3FdLp3iLXdfivrvRbOx+xwytHbSXDtm6wcZGMbR9fUdOaAPSqK4rwN4qi8Vae8/k/Z7qFyk8BOdh7YPGQR+uRXa0AFFFFABRRRQAUUUUAFFFFABRRRQAUUUUAFFFFAFG1P7yX61eqla/fk+tXaACiiigAooooAKKKKACiiigAooooAKKKKACiiigAooooAKKKKACiiigDxP40QTQ2+jaykZkg068DzKvUAlcH6ZXH1YVw3xQ8aWniXRoIdJilktVlDTzPGy+W2PlX05579q+oZYo5kMcqK6N1VhkH8KgWytViES20IiDbtgjGM+uPWgD5x8b3U1lqHh3xpp9m9xZQwIJC+UBIJXGDyMg8HBHQ89+9t/HcXim5t9N8NG5Wd2V57loBtgjB5yG6k9PqetesyRpIhjdFZCMFWGQR9KgtrO1tSxt7aGEt97y0C5+uKAPmMa3efDfxrqn9oW0smmanKZQUAGRkkOvHJG4gjI6854r2Lwz4qn8T6pIdPs5E0aBSPtcgx5z8fKBjjGc13lxbQXIAngjlA5AkQNj86ljjSJAkaKiDoqjAFAHzl8I9asdN1LWNNvpvIvLi7PlxsrHJG7dkgYGMdyKj+GOq2M3jvxFcJdReTcKzROzbd43jpmvog2NmZHlNrAZHBDuYxlgRggnvxUEek6bEwePT7RGHQrCoI/ShiZ836HqFn/wt+8uRdRGCV3RJNw2kiPGM9OoIrW8K6hZP8WdYYXMLJPGywOrbg7gJwCOM4Dfl617p/YWkf8AQKsf/AdP8Klh0jTIJFki060jkU5VkgUEH2IFAzUrH8QkjRdSKnDfZZcH0O01sV5D4o8Q64bzU9EHha8urWWExwXEJYK5Zf4mxgDk557e9AHJ+HdMudY+ENzY2i755C7Iu3JbbKGwB6kDA96m8L/FnTYNIhs9RtLlL61hWILGm4TMowAPQnA61614J0eTQPDtjpszAyxITJj+8zFiPwzj8K2v7MsPtH2n7DbfaN27zfKXdn1zjOaBK/U+ffiZa6zNpWi+K7u1WK4sZ90ttvyI0ZwUz75AB+o464g+Ivj7R/EHg+K3tZD9tuXQyW5BzFtOTk4wRkYHPOfrX0rLFHNG0cqK8bDDKwyCPcVnxaPpkQZY9OtEDEEhYFGSOnagZ84eOfEGl3nhXwp5NwriKaLzEZSGARNrHBHIB4yMg9s16P8AETxJo03gy68nUbeQ3cWLdVbmQh1BwOvFelXOladduHubC1mcDaGkhViB6cimPo+mPFHE+nWjRx5KIYFIXPXAxxnFAHhXinUJl8N+FfFGkSJPDpO1biPPQlUUhh25BX1+cEetbXjXxhpHiLwu+naPcrd3+pbIorZciQEsD8w7Y9z+NezQ2dtBCYIbeGOE9Y0QBT+Aqta6TptnJ5trp9pBJ03xQqp/MCgDxDx5oa+H/hXBpjEO9s0ZZv8AbZ8sR+LH8Kn8R+LdB1H4f3NraagrzC3ih2NGyEuNvAyOenbNe7zRRzxtFLGskbDDI4yCPcVQl0jTZokhl0+0eKM5RGhUqv0GOKAPk/Ro08IaVofjDS7gSea5tr+33438kkc9DgfopxXefFPxZ/aHhywudFu5GsJ5cXhgOJIxxhG/uk8/XA7Hn259C0h4DAdLsvJJ3bPIUDOMZ6dcd6mj0nTY4JbePT7VIZf9ZGsKhX+oA5oA+YfFmoeFWstGGg2+FguI3uLn7OQygAfK7Y5buQM8ivqXT7y3v7WO6tZRLBIPkcAjODjv9Ki/svTxam0FjbC2J3GERLsJ9cYxmr6IsaKiKFRRhVAwAPQUAJL/AKt/90185/BrW9MsBrcN/qFraym73ATSBNw5GRk19Aapdx2NlPczCRkjQkiNC7HtgAdTXzz8JtD0+/8A7STWdFZriScyxfabUjCf7xHqelAERuL19c8V+N9LUfZIoBDbSsu5ZWUIhZfUDaTnp+tcl/bXhWTwNcvdM114jnypM6bpEbcMbWIwqADt6kd6+vbe0t7a2W1ggjjt1XaIlUBQPTFZ1loGk2Ec0dpp1tCsylJNkYG9T2J9PagD5zutTtdT+Ef2O0dpbiyEZuVWNsR5lPU4x+Rrt7jxX4e1T4f3dqL6Lzo9M2GGX5WEgTCjnqdwGMZr1+z0yxsbRrO2tIYrZs7olQBWz1yO+azn8M6HJaLZNpVobZZDII/KGN2MbvrjigDl/hTf21x4L08pMn7hGWUE42EMetea+AZoJfijrj74MOJTCYGBV/mHp1JXJPvmve7DQ9L06GeCzsYIIpxiVEXAcYI5H4mq1l4Z0OxuEubXS7WKZDlXSMAjtQBhaN470rVvEV5oEQljubd2RWcALKykhgvPbBPuATXf151ZeF0fxSdbk0yztFh80IY33vO7MP3rcYHGeOuSfavRaAOP8b3+kWGlK2uwCXT5plikypYJnJDYHPGO3NeFTafB4S8U6PJ4U1vzYL6dElsg/mAIcbi2O2OeeR1zX0pqemWWqwC3v7aO4hDBtkgyMjoapaZ4e0fSpjPYabbW8pXaXjQA49KBW1Pnrw34iPw/8W6xpWvfubK6madZVQtgk5VhgZIIP4EV6nbeOIdXl1KbSYXudLsLGSaSd4mRJJQMiMZAI4znI/DvXa6voOla0YjqVhDcmL7hkXJXkE/yFXorC0htDZx20SWxUoYlUBSCMEY+lAz5d8VWHha40lPFnh7U00rVAN7W0MvJkYAsmMjaQCw4GD6V0Hji8upfDng6+1XKSG4jedsdsAhj7lRnHHfp29iXwZ4aSdZ10SyWRTuGIgADnPTp2rd1LTbLVLY2t9bR3EBIOx1yMjoaAPBviN4zS8l0qz0+6ddHnuvLuryN2RXAK703DGV2vyQefwrK8Ran4OsfEPh0aL9kjSC5D3M8K/KF4Ay3fv8A1r6BvfD+kX1hFp1xp8D2cRBji24CEdxjp1P50N4e0ZrWC0bS7Q28Dbo4zCNqnuce/f1pCOK+JGnweKfBc1zZlZfLT7XA+w5IUZOM4IyuayPhLFqGsRHxNq8iySvCLO0AXAWNCQzY6ZLenofWvZjGhjMZUbCNu3HGPSq2n2NtptrHaWcKw28YISNegycn9SaYzyDxhq9ponxE0K7v3MVs1o8ZlI4UksBn25H0rjfFvirSdR+IGgyWtyJLaylVJLgcoSWzwe4HrX0PrGj6drUCwajaR3MStuUOOh9QRyK5rxOlr4e06LVLHw/Hez2OI4YogFaNWYAkcE/kCeT70hHJeInP/C0/DLRqHzaydD2Kyc/lzXP+LNTuvBnxC/t+6tWl0y+gW33p2AC5H+8CuccZFdJpiXHibxtYa8bC7sbfT7NkK3MZQtI24YGR0AbOfavWb6ytdQt2try3iuIG6xyqGB/A0xnAaF4803xBqsFhokMs6EM9zO0ZRYlAOPqScD8a9KrK0jR9O0aD7Pp1nFbREkkIvJPqT1P41q0Acl48u7ez8Lau1xMkQktJY03tjc7IQFHqSa8/+D2taTaeEba3uNTs4Z1kkLxyzorLljjgnPSvXdT0yy1WFYL+1iuIlbeEkXIDYIz+prDPg3w4eui2f/foUCaPHfHGpr8Q9StPDWgL58MEomnvh9xBgg/UAH8TwK7Px7rcHhbwrFpEF5H9vkhS0iy+1lXAUyHHIGM8+pFeo2VnbWEC29pbxwQr0SNQoH5Vl6n4e0fVZhPf6bbXEoXaHkQE49KBnHaT8OPCsVjbA2CzyeUoeYTuPMIHLcNjkk9K8rtLyx8AfESWzguo00q4AWUb8iHI4DE5PB/Q819OWttDaQJb28SRQxjCogwAK56fwl4fuJpZ5tItHllYu7tGCWYnJJ/GgDh/ijqdlGnh5zdQbU1WCZiJAcIM5b6e9d74h0aw8U6RJY3Db4JQGjkjb7rdmBqs3g7w4+N2i2Zx/wBMxXSWttBZwJb20SRQxjCIgwAPpQB8/wDw+sNU0HxkNC1RhMlrZyNaSD/nmzryO+PlIwehzXReO7u18Sa1p3hJLyEQNKs98RIuCqt/qs9Q5OOBzzXrzW0DXC3JiQzqpRZNvzBT1Ga55vCPh5rg3LaNZGYv5hcxDJbOc/nQBgS/DbwiIzu0wqqqcMbqX5R17tj1NeafCLWH0fW9R8K3V1A1vHI/kSZA3yBguB67hzjPavo+WJJonikUNG6lWU9CDwRXLweDvDkDI0ejWYZCCCYwenTr1oA6yszWp4bbTbqS4lSKPymBZzgdDWnWbq2l2OsWxtdQtkuICd2xxxn1/WgDwX4CTQJb6yGnjVjKrhWYA7cHJ+ldv4T1Gzu/G3icwXUUgYW4jKuD5mEIbHrgjFdRaeDfDlo5kg0i2RijRk7Scqy7SPxGR+J9TViy8K6DYXMd1a6Tawzx5KSJGAV7cUAec/FHwmzRN4n0UNBq1mRK5hHMijqfqByfUDFanwZdpvCUdxId0s1zLJIx6sxbk/pXq9VrS0t7KLybWCOGPcW2RqFGSck4HvQBwfxT0L+3vCt3EH2SWoN0nybslFPH4gkfjXCfBK3vNSgOtaizSG1gXTrIlQqiJeTgAcnoN3sRX0B1qG3t4baMRQRrHGCSFQYAJOTx9SaAMDxlPHB4b1ZpJETdZzKu5gNzFDgD3NeRfAq/s7XQb6O4uoIXN2SFkkCkjYvPP0r23WNIsNat1ttRtluIVcSBGJGGAIzx7E1zB+HvhQ/8wWD/AL6b/GgBL7XdOsdZs7bTY7e61HVJ1WYxyZ2xKvLkjPQDgcd6yvDXi1LnxB4h0bUrhA1vcM0Bkwq+UAAVz04xn15PpXW6R4W0PRpzcafpsMExGN4ySB7Ek4pb7wvod+soutMt5fNk812ZfmLdM56igDxXxho+lN408PXfhxYZNQkuRLcw2rLsKKQS5xwpI3ZPf619FSyJDG0krqiKMszHAA9zWJovh3SNCMjaZYQ2zScOygkkemTzitPULK21K1ls7yFZreUbXRujCgDwL4Szwv4w8VETIfNnYxgNnePMc5HrxXtnie4gttEv2nlSNWt5FBY4ydh4HqfasvT/AAT4b025S6tNJginjIZHBYlSO4ya3NY0fT9btha6lapcwBw4R88MMjIx9T+dAjxnw3o9r4j+FUOnIyT3EccskYXG6OYO5UYzweSPcH3qr8JbXUNSkGoa3IWi0VGsrWKUY8kjG5vqANuT6e1e16NoWmaIjpptlHbK/wB7Zn5vrmtA2lsYJLbyIxBKGDxhQA27rke+aBnh1hf2kvxevpEuYjGlkELhxt3bV4zUHxQu7R/FnhJ/tcPlpcZdw4ITDoefSvRo/h94UjYMui2+Qc8lj/WtO48I+HriSWSXR7NnlUKx8oDgemOh9xzQBZ1S80S4sZvt9zZy2iDfIHdWAxz0rirjxJ/bfg7XtTkiW2sZIZ4bMufnlGwruP1bIA9jWx/wr3wn/wBAWD/vpv8AGt268N6Nd2MFhcabbyWsAxFGyfc4xweooA534cxQ3XgnTYJVSWNoWSRG5Byx4P514j4h0G98Ea/bWWn3Mn9j6rcRZVlztKyKduT3Hr1wa+l9F0TTdDiki021W3jkbcyqSQT0zyav3dpb3iKlzCkqo6yKGGcMpyDQBZJCgkkADkk189a9fWsvxc0dt8DRxQ7WYSAAHa5GTnryOO/Ar6EdVdWRgCrDBB7iuFT4feFI1KrotuASCeW7fj70Ad1uG3cDkYyDXnPgvxTZ+JNNuIb+SA3VvK0c8cuMMu47TggAjA/SvQ4IY4IY4IlCxRqEVR2AGAK5a/8ABvh6/gSC50qBkRiylcqwJOT8wIPX3oA8r0bRrfTfinjQpd1m1q016iPlY9wb5Ppu8tse/tX0FWFoPh/SvD8LwaXZpbo7bmwSzMfdmJP61u0Acj441Wz0jQp7i/tftNo5WGaPOMqxwT+teF69oUfgyaz1/wAJat5MN0yRNbvIHLhueAQeMDPOSDyK+kNW0uy1i1az1C3We3YhijEgEjp0rnNO8C+GdNvor+00mKO5i+425iFPrgnGffGaANO/8RaXpmo2elXl1svLoDyl8tsOSdo5AwMmvI9ZuoYfjDpXmSIiLbsGZmAAJikwD+Y/OvYr/QdM1DULTUbu0WW7tDmCQsfk5z0zg888jiuc1D4eeFtRvJ7270vzLidy8j/aJRuJ74DYFAHTa7ren6DYtf6jP5VupC7gpYknoABXh3xid5ovDnimwVbmxtnEhbOM7ijJkHkA7SOnFe46jomm6npw0y8tUmswqqI2J4x0wc5B985q2mn2a2SWP2aI2iKEELKGXA6cH6UAeZfELxLpcngW4uPOjlF/CqQohBO5hkZB5GMHPcYq/wCGLm28F+CtKGuy/Y9q7WDISQ7ln24UZzjPbtzWtpvgXw1pl4t7aaVGlwhJVjI7gH1AYkD8uK6DWdHsNbtRaajbieAOH2bmXkdOhFAF60uYby3iubdw8Mqh0YDGQelSytsjdsZwCcUkMUcESQxIEjjUKqjoAOAKeQCCD0NAHzYPDWieKNMn8U+G7uXR76MO80SP8iMBkg9MZHpxz0rifE13qGp+G9A8S6kpvXt7t4JC+3Y6AhlDKB32sCcc457V9Ft8O/CjOH/shAR6SyAfkGwa6/8As2yNj/Z/2WH7Ht2eRsGzH0oA8qbxJ4BNnFPZ2umS3UoHkW62amTzD0VgF+XmvYYt3lpvUK20ZUdAfSuW0Xwd4f0O4e507TIoZn6uWZyPpuJ2/hiutoAwPFOpQ6Rol7f3EBuIYo/niBxvBOMfrXz94i8P2WlaOvjHwhqk1lEQjNb7uu4gYHPUbuVOf8fpLUrC11Szmsr2IS20y7ZEJIyPqORXJWnw/wDC1ndxXkGjxJNEQyHe5AI6HaTg/iKAPKfjDeSX/gvQLmdSk88iSOrDBz5Zzx6ZP61L8Unn0rWfDPiDyTNZWyqrENgbgc++MjvjtXt2peHdH1ScXF/p1vcTBQoeRMnA/wD11Y/sbTf7PXTTZQNZKOIGQMo5z0PfJzmgD5z+M/ibRte0DTRpt/FO/wBp8xowcOo2Ecg8iup8X6jZ3nwhZ7W5SZBBbQ5X++rx5UjsRg13cHw88JwQGBNFgKF95LMzNnGPvEk49s4rWufCXh+6SGOXSLQpCcoBGFx+XX8aAPAfGcc8fgrwbq6wieGxC+ajnIIIXAI9Plx7Zru9N8W+AjpZvYLOxiuXQM9mlqPML44QYXnkYz05zxmvVrXSNOtLJrCCygWzYkmDYChz7Hiud0nwL4c0jUm1Oy01I7nJKEuzLGT12qTgf07YoA8Y+IAF34y8Ix3saWReGEyRK4/dHeflzjHBGK6n41lSNBBIwbznPpxXpOreD9A1i7e81DTY7i4cAF2Zs4AwOh9qL/wf4f1Awm60yGTyYxFHkkbVHQcGgDzH47Y/svRiWAAvASf+Amvdbdg0MbKcqVBBznjFcnc+CvDl0IxPpccgjXam524H5109laQWFtHa2sQigjGEQdAKALVea+F50n8aeLDGysqm2TIPORGQePY8V6HdW8V3BJbzrvikXay5IyPwrmtN8IaDpd4L2ysBDchi29ZX6kY7n0J/M0AeYfEzwrf2N8fGPh6RkvYRuuYlXduXGCwHfjqPx60uha3ceH/hBFqdoqm4iVxHuGQC1wVz+Gc/hXvLKrqVYAqRggjIIrKXR9OXTW0sWkX2FgwMGPlwSSf1OfagD5c8TPo914LbV9S1NNQ8RaiUaL58mD5huRUU4UBQQc9TUWvgQad4J10T+dY2ixxTrGQ3lOrBj07kcYPoK+gbP4e+E7OOSOLRLcrIMMZC0h/AsSR+GK6GLw/pMWlvpKafAtg4+aDZ8re59+Bz14FAHFah8StEFkraTN/aF/MVSC0VWDM7HAB44/yK4vx4ZP8AhYfhMTbfN2R79n3c7znGe1etaL4Q0DRJjNp+mRRSkAbyS5GPQsTj8Krah4H8O6lfG/u7Bpbktv3m4lHOc9A2PwoA8/8AHAU/EnwpuCkbSfmbHO44/X86w9HvT4Z+KupwajGIotUz5MzsAMMdynPuVK/X6V6/f+CvD+oXyX91Ys90m3bJ9okXbtAC4AbHGBVzWvC+ia7DHDqWnxXCxLsjJJDKOOAwII6DvQB5H8Xbc6p4j8NadYRCa/Ds8ir1RNyYLHsOGP4U7w9rEXh/4ieILLV5o4ftrK8Uznap7oMk+jY+o7V65pHhnR9HuHubGzCXDqFaV5HkbGAMZYkgcCovEHhPQ/EbxSarYLcPENqNvZCB6ZUjigDxvxNrWnXHxS0OSK9t2gt4VSWYSDYrHecZ6dCvfvXVeJ/DWj+L9bmazvpbLXdPjU+bFjD5UMjH1AzjIwecc4FdRF8P/CsTRsuiwZjXaNxZsj3yeT7nJq/feEtEv737fPaMLraF82KeSI4AAA+VhxgCgDzzwlrOrnT/ABLo+vTxzz6bD/x8BgR8yt8rN3PH16g9K8a8OWGq+G9J07xrp3+lRQvJHcQueETdt49AcnnsSK+rh4W0Qac2mDTovsjsHdMnLt1yzZyx9yaLTwvolnYXGnwafGlpcnM0QJIY/n7UAcL4y8dvZ+DLbXdHVTJdyLGpfDeSSCTuAOMjGPqa8u8cWXhuPwel9PqX9peILwRyRTtMWYEkM4CA4VQC3BHU+uK+iY/Cmhx2U9gunRCznOZIMnYTnOcZ45HbpWRb/DzwpbwTwR6NFsmGHLSOzYyDwxbI6DoRQBp+BpYpfC+ktC6sBaxhtvZtoyD75rqmIUEkgADJJ7VnaTpdlo9lHY6fAsFtHnagJPU5PJ5P41osoZSrAEEYIPegDIt9T0rVLV5Iby1ubflXIdWX3B/+vXmfwjsUthrtzbO39ny3rLbLtwpRScMM89CB+FdL/wAK78KCczjR4w5YNgSuFyP9ndjHtjFdva20FpAlvbxJFCgwqIMAD6UAZtjruk6hDNNa6jazRQ481lkGEz0z6Zrz/wCHFgbdNf1W1iVbW+unktEUYyqlucehPTFa3/CuPCpupLltLDPIxYqZn25Ptn6/n9K9BijSKNI41CogCqo6ADoKbQHzv8OLDTvGdjr02vIl1qNxOBMzqBJEAuFK/wB3HIGMdMHIFdL8Jml0rStWtbq9WTT7G5ZYJjwu3ksQckYPXGepNdvf+D9Hvbqa7MMsE8/+ue3maLzen3gp56VpNpmm6fo09klkosFifdbxrncMEkAdST+dICbRtZ07W4GuNNu47mJW2syHofQg8itevK/hp4aGkfbtTWzbTo74qI7BmZmiRc4LludxyTjsMd816pQAV81aJ/yWe/8A+B/+ihX0lIgkRkbO1gQcHHH1FcLa+AtAtb0X8cNz9rGf3zXkpY9hk7s8AcUm9dhN6rQ6HxP/AMgDVf8Arzm/9ANee/BKbzPCSR7ceVPIuc9cnP8AWvSdY0q21ixexuzL5D8MI5WQkehIPI9jWT4Z8KaV4ZEo0yOZBL94PMzD8icZ469aYzzC2e0sfi/ftJLDAJrNTl2Ch3KrwM9zj9KzrG5trj4y3MqXETIE2IyOMMwhAK5B5IORjnke3HqviHwN4e8Q3a3mo2PmXAwDIsrIWA7HBH+NRN8P/CzTxzHR4Mou0Lltp5zkjOCfegDzPw9PbW/xZ197mZIlEJKs7ADOE6k+2T+FdLrkkU3xM8LSRSK6taTMpU5BUpJgg9wa6jW/Afh3XNR/tK+sS9ySN7CVgHwABkA46AClHgjR11CLUY/tUd1FxE63DfIMEYAzwME8e9AHmPi/anxY0BhNtJVM/LnB+Ybfx459/aq/h26Oi/FnV7a/l+a93LE7A87iroox7YGfb1r1jUvBOj6lqg1af7V9tVgySLcuNhHTbzwPYVd17wpo+veS2oWzSSwALHKJWV1A/wBoHn8c0Aeb/FO0XU/EHheztXxei53OY13PHHuU7j6AcmtP4zaN9u8PDVISVvNLcTRMoydpIDD2A4b/AIDXb6L4Y07SLqS9jNxcXsi7GurqdpZCvpkmulkRZEZHUMrAhge4oA8V+Gt5qHjC7/4SXVbZES1iFvZlW6tgiR8e/T8cdq9bk1Wxj1CLTXuoxeyqWSHPzEAZP6A/lRpGl2ej2cdlYQCG3jJKpuLdTk8kknk1nXXhvSrrWbfWpLb/AE+AYWRWIzwQMgcHGT/kUAdHRRRQB4F8cWw/h4HAH2piST/u174pBAIORjrXDeIvAui+I7z7XqSXEsoG1R57BVHoBnA9frXW6dZRadaRWkBcxRDC72LHGfU0AeOeAbu2tfFnjL7RcRQ/v0YeYwUYBfJ59Mj86q/Ci6hn8T+LHW5jkMs6tEUOQ67pOR6gDH5132r+APDmr6m2p3liWuXKmTbIyq5HqAfSpdH8DeHtH1FtRs7BVuSSVLMSI89dq9B/SgDifhe8Q8O6vELhWeS8mVEZgG5UADGep6/jV/4MarHd+GjYHCTWErI6E84ZiwJHbksP+A10emeA/D2maodUtbN1ut5kB81tqsc9BnHc06fwNokl7NfQx3FpPPnzTa3DxB89eFPegDhfhVp//E+8SapbqBYS3DQxHP3iGJJHtz+te51S06wtdMtIrOzhENvEMIgJOOc9+vJq7QAUUUUAFFFFABRRRQAUUUUAFFFFABRRRQAUUUUAUrX78v1q7VG1OZJfY1eoAKKKKACiiigAooooAKKKKACiiigAooooAKKKKACiiigAooooAKKKKAMHUvEOkaZcw2l5qEEVxM6xpEWyxLEAZA6Dkcnit6vBfi9FDHrnhKVYUEr36hpAoDMNyYBPevVNY8UaTot5FZ39xJHPMu6JFgkk3jJHG1TzxQB01FYeo67p2m6b/ad3M0NqejPGwYnsNpGcnHpXL6V8QtCv737DK89jckqEjvIjHvJ6Y7fnjrQB6JRXKav4u0LR7xLG+v1junZVEW1ifm6E4GAPrWLbfEfwzc6smlw3+6RztWbbiIt6bv8AIoA9ForA17X7DQYo3vXffKdsUUSF3kPooHWqvh3xVpfiB5obN5VuYBmaCaFkePnAzkY/I0AdTTXdY0Z3YKiglmY4AHqa4PW/HuiaPemxla4muEOJVggZvK9Nx/wz0rotL1XSvEdk8llPDeWzfI4K8fRlIz+YoAdpeu6Xq8tzDp99DcvbMFlEZztJ9+hHuOOD6VFa+ItJutUm0mG+je/hB3w4IIx1GSME+wrxL4M+Xb694rVVSOGKXgAABVDvx9ABXovhy78G6j4gu59G8ibVdjSTzIj9CQCQx45z296APRiQoJJAA5JNc3aeKdEvNRXTLXUYZ7xgxEcWW+715AwPzqDxP4r0rw2IUv5HaafPlwQpvdgOpx6fWvDfCt9pepfFQXOjwpDaGBhsWHysNsIbK4HOaAPp6iuW8ReKtJ8OtBHqE7CafPlxRoXcgdTgdqTQPFekeIIJpbC4Z3gGZoWQrIn1U/0zQB1VFeZ6H8SdD1rU4dMtkvFuZWKqHg4BAJOcEkdPw71tax4z0XR9Uj0u8nlW6k27VWFmHzHA5A5/CgDsqK4jXvHGh6FeNZXdw5uUXfIkUTPsGAcnAwODmtC28VaLcaOdZW+RbBTtaWQFdrdMYIzmgDp6K80X4neEntprhdUG2JguwxsHbnqqkZI5rt9G1ay1qyjvrCdZoH6EcEHuCOxoA1KK881L4i+G9OuZ7aS8eR4DtlaGFnVD6FgMV0U3iPSYtJbVxeJLYrjMsIMmD6ELkg8jr074oA6GiuUtfFmj3WiTa5FcMbCEkO5jYEEY4xjPcfnVvw54h03xJavdaZOZY0cxvuQqVbAPQ+xFAHQVFLNHCAZZEQHoWYCs3XNYsdCsJL/UJTFboQCwQscngDAFea61caL4ptbHxJLqLtoOmuzTW/2dsvJwFzjnAJHYj8zgA9hBBGR0piyIybw6lP7wPFYfh7XNN8Q6ebzTZfMtlYxtlSu0gDgg+xH5182atDolv4jvLC38VeRoN1MrXVnEsjL6socAjBOeh6HB6UAfWKsGAZSCDyCKWs57mx03T1neeGCxijXbIzgIF4C8/kB61zujeNvDus3H2ay1ONpycKkitGW5wMbgMk+g5oA7OivG9a+Juk2PiW303zpFtbeSRL2cRkhXAKhcYyQG6ke2M120njLw7G9rG+rW4e62+UMnuMjdx8vUfexQB11Nd1QZdgo9ScVy+neLtC1PU5NLstRSa8TdlFRscdcNjafwNcv4/wD7J1abTtJv9agt7f7SPPtkcmWVuAiYX7oy3JPt9QAeoghhkEEeopaht4Y7eFIYUCRooVVHYCuY1/xjoHh64S31TUBBM671QRO5x77QcfjQB1tIxCjJIA9TXn1p8R/Cd3PHbwasGlkYKim3lGSegyVxWL8VdZ0j+zjoV3rUdhLdMplIiaVljB3chemcDr1+lAHrasGGVII9jS1wuh6l4a0bwyt3Y3kA0uBQZJkBJySBlh97cT2IzVzQPGOgeIbhrbS9QWeZVLlPLdDgYyfmA9R/kGgDrqQEHoa5/TvEmkapqFxptlepPdW4JlRVbCgNtPOMdfevnrxHNBp3iK+0qw8XQ2GjXTCS8h3u7KWI3hDsIyfY98H0pN2E3Y+pqa7rGpd2CqBkknAFc3c6zofh7S4JZ7+3gslQLE2/dvA4+UDJY/TNVLjXPDmtTRaFLdQ3L38AlSDDESJjd1AwDgZwSDTGbOma3pmqy3EVhew3L27BZRG2dpP/AOo/lWxXzr8Gvs2ly+KXeQQ2lrOB8xJCKC/9FFepr488LujuurwlEALHa2Bk4HagDt6K5u18T6Nd6dcalb36S2dudssiKx2njtjPcdqsaNr+la4Jf7NvY7nysbwmcrnpwaANskKCSQAOSTWVpWs6brAmOnXsNyIX2OY2zg/1Hv0NXL77ObWZbtkW3ZCshdto2ng5PbrXA+AoPCFvLfp4YkR5AR55V3bA7AFuo69M96APSKK4/WPGnhzRrhba/wBVhjmYldihpCpHUNtB29e+K6WwvLfULWO7tJVlglGUdehFAFuis/U9SstKtmur+5jt4FOC8hwM+g9T7Vytz4/8LW1nBey6xD5M5Ij2qzMcdcoBuH4gUAd1RXL6j4s0LTdOt9TutSiSzuf9TIoL7/oFBPHfjjvW1p1/a6nax3dlOk0Egyrr0NAF6iuO1bxr4d0i9NjfamkVyMbkEbttz6lQQPxreTVbGTTn1OO5R7JIjK0qfMAoGScDnp260AaIZWzhgcHBwelKCGGQQR6ivlnWtb0ifVbyTw74xj02y1Abr2J4ZQWck7mUlPlJBHQ5zntXtmkeIvC2m6JD9l1SBdPtz5CuzEEsBnHIySRz0oA7uiuQvPGnhyya3W41e3Q3Ch4+SeCMgnA+X8cV1TTRLF5zSoItu7eWG3Hrn0oAezqpAZgCemT1p1eLJqHh3xJ42t7iTWrO4W0jC2dsA6HztwO7cQAx44AJ7cevtNABRXNa94p0Xw88SarfpbvKpZFKMxIHfCg1lWfj/wALXkhjh1iHfgHDo6Zz0A3AZPtQB3DOqY3MFz0ycU6vJfEFrpfibxZp1jdavBNa28TSLp8LEs0wJ5ZlHA29sg8Djmu21nxFonh1YY9RvobXcAI4zknHToATj36U7DsdDLIkSNJI6oijLMxwAPc1Wsb211C3W4s5454WJAdDkHHBrgfEl/oXivwvrK21xBei1tnl+Un92+xijdvQ/kawvhRqFrpXw/jvb2XyraGSRnfaWwN+OgBPekI9normtG8U6LraSvp98sqRKXkYoyBQOpO4DFZsfjzwvLcJbprNuZHbavDbc5x97GO/rQB29FeYfEvxtD4W05o7aaJtVk2+VEeSq55Yj6A9e9dh4c12w1+xW5sbpJwuFkKgja2ASCCB60Ab9Fc5rfibRtBkji1PUIraSVSyKwJJHrwKmi8QaVNpb6sl4hsEzunwcDBwe2etAG7RWZpOq2Os232rT7hbiDcV3rnGR1HNGr6rY6NZve6jcLBboQC7ZPJ7ADkn2FAGnUM08MG3zpY4952rvYDJ9Bmub0TxdoWu3L2um6ik86AkpsZTgYyRuAz17Vyt1pWna947We51C3uhp1sDFYo5YxyB+WcDgYOOM5PGeByAeqVnPqlgl2lk15ALqQkLFvG4kDOMVn654j0bQPKGqX8NsZc7FfJLAdeBzivnSzudBu/ivpUnh+NJbUqxkaMth5SsjFueeMj24oA+nzqFmLwWJuoftZUsId4349cdau14tcadZ2HxV057WARvc2c00zBid7ndzzXqWs61puiQLcaleR20TNtUuep9AByaANeisTRdd0vXI3k0y9iuVjba2w8g/Q81t0AFFcnqPjHw9pl41learbw3CkBkJPyk+pAwKsz+J9Eg02HVJdSgWynO2KXJw55BAHXsfyoA6OiuUvPF/h6ykjjudWto2kjWVMt1VvunPvkH6c9K6hpESMys6rGBuLE4AHrn0oAfUc0scEbSzSJHGv3mdsAfUmuWsPGXhzULxbK01e2luHOFQN94+gJ4JrlPjTZwT+C7+eRMywGIxtk/KTIgPHfgmgD1KCeK5iWaCVJYmGVdGDKfoRU1cT8Oio8HaOfM3AWy5Ykce34dPwrQg8V6BPdmzi1e0e4zt2CUdeeM9D0NAHTUVx/jqxtr7QLk3F2LQ248+K5LlRHIoO0nHUc4xz16ZxXEfD2+vNbvhcat4i0/ULi0Q+TBZMP4hgu3C5PBHTjPvQB7PRWadV08XUlob2D7RGhkePzBlVHUn0qpo/iDSdaaVNNvoblovvhD09/p70AbtFZWq6xpukKj6hewWwc4XzXAz9Kk03U7HVYjNYXcNzGp2lonDYPocdKANGisPVPEGkaTMsOoajb20rLvVZXwSM4z+hrnPEfjvQtI0qS8TUYLiRlYQRwuHZ2HHQds96Liud67rGjO7BUUEszHAA9TUNtcwXcfmW08c0ecbo3DDP1FclY6ppXirw5Luvrd45LYLdFXx5TMuTn0x7+lO8B6NpeiaP8AZ9Ju/tdu8zSNPvDb34B6ccBQOPSgZ2dFFFABRRRQAUUUUAFFFFABRRRQAUUUUAFFFFABRRRQAUUUUAFFFFABRRRQAUUUUAFFFFABRRRQAUUUUAFFFFABRRRQAUUUUAFFFFABRRRQAUUUUAFFFFABRRRQAUUUUAFFFFABRRRQAUUUUAFFFFABRRRQAUUUUAFFFFABRRRQAUUUUAFFFFABRRRQAUUUUAFFFFABRRRQAUUUUAFFFFAFG0ADykd2q9VK1+/L9au0AFFFFABRRRQAUUUUAFFFFABRRRQAUUUUAFFFFABRRRQAUUUUAFFFFAHz18dDdJeeGns0D3C3LGJDzlwU2jH1q18IryDU9S1a41VZG8SrIfO84HKR9AFHRQDx+PpXSePPCeueJNSsLmz1G0tYrB/MhDRsWL8ZLeo46elU/E3gnWdT1ex1zTNQtdO1WKMrPNGGIkPQcHIxjjnrRYRm+LnS7+J3h2xuVLWyReZsf7rP85B6HPIH5dutanxrtVbw3HfqQtxZ3MbxOF+YEnHB/HP4Vp+LPB1z4jtLK6a7jtNesz+7uoMhevT19/r7Uy78La3r8lnD4k1Czm063YSPb2kTIZ3AwC5JPHJ4GB7dMAzkvHEEeraP4Ou72ANcy3ECTNKnzMGX5lPsTzT/AI52tra+GtPWK2RBHdCOLbwEBUk4Hviuq8beGde8RXto1vqFjBaWc6XECPExYuo6sfrnp2qj468JeIvF9pb2ct9p1tBGd7qiOxdsdcnoOvHv3oAofEPS9cL6R4m0L559NgJaLGSVIGcDvkEgj096o6F4u07VZda1ODTpLHxHHp7eZC74Euxc5HGSwwO2cCugn8O+LotSstVtNVsTNb2i28tsyuIpgCT07E5znsfarugeEbseIb3xDrklpNc3MPlLBCnyICADnPU7QB+J9qAMn4Hx27+F5LoMsl3cXMjXLltzluwY9emDg+ue9c74DabSPiNrmjWy77SUtLJgbRHj5gQPq+38a6LRvA+r+FdWvZ/Dd7ZLp10VJtLsSHZjPAIOT1PNdD4U8KXGgW+o3bXENzrV8zO87JhAxJIA4ztzg4oA4D4PKv8AwkXirk7vPwRjjG966bR40j+KWtFFVd2noTgYycpzVPwF4L1/wxq97fXF5YXMd7kzqu9TuyTleMdT+VTaV4W8U23jCXxJc3umOZ08maCMOB5XHAJXqNoOe+PegDE+GV22reNfE99dkNcxsIo+T8qBiMD8FWoLa1itfjPL5S7RLCZGH+0YuT+J5/GtrW/h5fweIf7d8KahFptxIGMyyDK7j1IGCMHOcHoeR7Z2nfD3xPb+IxrkviK2N0/+tn8jcxyuCApG3HYdMD8qTdkJuyuSfDK7k1Pxf4nu7vbJcI4RGI5RAzDavoMAD8KzfEUjaf8AFzSXsY/Le4RFn2Z/eA5DEj6Y/wC+Qa6vUvAt7ZeIv7f8MXVtaTyBvOhuATGxbqRj1649fyrb0TwxenX5fEWvzW89+q+VaJb5EcEeDnGQCT8x6+p/BhY4vxov/CK+OdJ8RooSyvD9nu26KGIxlj9CD/wA10fh6X/hI/GN9rcbLNpthCLS0cHIMhAZ2X3wSM9wRXU+N9CbxHoF1pkfkiaTaY3lzhGDA545zjP51d8MaPHoWi2emptJhjAkZRje/wDE34nNAzyWyljPi7Xv+ESiF1qUoAuLm6fFvbnd8wAA3MSR+Y7gVkfC9A/hjxZFMqvhpNwAwD8h6elbVp8O9d0rVr59F8QLY6beuDJhN0u0ZOBkYBBJAIPQ1V0z4f8AivRoNRtdN1yzS1vNwZJY97OCMZLbcg49KLjuZvwA06zn03Urma1ikm88R73XPy7Qcc/U0eFwdP8ADvjsWrNF5VxKsZUnKgZAwevSuq8EeE/E3hGyu7S3l0qfz23h3eQFGxgfw8j2qx4M8H61pE2oxatPp15YakzPcom4MWOeRwBjnp/hQIv/AAs0vTV8F2scSRTLdKzXRIzvckgg/QYH4VwXwbkks9d8Q6FGVNpE7su5cnKvs5/Cuo0Dwj4n8KG8ttF1HTp7Gdt0aXiuDEfUBc54469s4rrvBvhK38O2cweT7RfXfzXVweC5OeB6Dk0Acn8GFDeD5AQCDcScEewrI+AxJsdZBBBF7gg/SotK8CeK9IN5pGn63Db6HcSlt4GZVU4zt4yDjjrjjPeuk+GfgzV/CTXa3eo28ttM2/yolLEt0yWIBoA9F8QosmjagrqGU20mQwyPumvHvgisb+D79fLPNzJu3DIY7F5/LH5V7jdQJdW8tvJnZKhRsHnBGDXz1o3gTxppNvd6PZazb2+mXEjZkAy4HTI4yCQB0P5UAcZ4dnktfhn4ja1ZhuvUQOmRtUlOfxHH417vaeGdM1bwLb6RbKkFtc28cnmRrk7+G3c98jv9K4/wd8OtTsNI1XRtXvLdrC8BxHAMt5mVxJuI7bemKo6J4S+IWjx/2bZ67bQ2OSoZgH2LnqoKkjvx79uoAK/jO1S1u/Cfhmwu7drWKYgtP+8VpVYABwpHc9Peur8Q+ENb1u8068urvSbU2EnmeZbROjFeOCSTxgVY8S/Du2v/AA5bWFkyR6hZ/PFcsMF2ON24j1x74wKytI8L+MrtLbTdf1aM6REB5iRNmSZR0RmxkjscnpTuAt7HG/xfst0aEiyLAlR1Ctz9fesX4laVZXfjvw5BLbRmK6bE6hdvmfNj5iOTxXWeMPDWvS+J7TxB4elt1njhMUguD8vfoMdwazfEPhvxVqHiPSdVEenzjTdmD5pjM2MFsjB25OfXFICv40sbHTPGfhEWFlBal5n3mBAm4ZUYIA+v51B8WLG1i17w1cRW0Uc8t6pllVAGkwyYye9avjfw/wCJ9b1vSdSsILKIafh0Ek2SWO0sDx0BGM1X8XaH4u8R3ml3IstPtxp8plWM3Jbe24HJO3p8v60Ae41xev22haPcXHinU0HmR24hJb5hjPAVT/ETx/k111u0jwxtMgjlKgugbIVscjPevGPiT4X8R+JtUtltRbNpdsFcQzPtEj5O7OBnpgfyoAyPh/pN94r8QSeNdZjAt8kWER4IwcK2B2AyOepOe1U9LW307xTrq+HYJvEGqzMd7TlVgtgSC2Xz8/Jx2Py4rsdQs/HV5p8em2sOmaXCNqebbXD7kQcYHHHbpzxWN4f8H+LvDeo30Wl31gLC7lLGWZSzAc4O315x1xQBjfBQS/2x4msrqNAquBJEvMe7ewIA7irnhCGHwV491rSpjHBY3cH2m3ZiANoJIAzzgAuMf7P41v8Aw+8H674c13Uru+urWe3u8l5EB3SNkkHHG3knPUfzrV+I3gpPFcmlyoq+bBOFmJYjMB5YfXIGPrQBysP22x8I+JfE8bLBd6jIZreWNQGWEsAv0OCffv1rO8O+EtV1jwbaRW17pS218habzLE+YOfvb8/M3HUgdBzXump6PaahpEukyJttZIvKCqSNoHTH0wPyr5/07wh8QvDEs9joWoxNYlwVkby8Eeu1wxXqcgfrQBJ488L/APCPfDmKykuUvJLO7DLKY9pRXPKr1xyQetekeBPB2h6bp2j6lBYoNQW0VjcbmyWdcsSM4/iI9hxXLeLvBetT+FY9Hs2Go3c92bu6uZZRH8564B7fj2rsfD6+JtM8JpbS6dayanaIkNvEJ8LIgwAWPQELnvzjtmgD5k0fWpbTV9UsLieS10W/1AxX08a5bbl/lzg4BBOe+M+4r7G0jTNNsNNjs7CGEWe3gLhg/uT/ABE+teAaJ4F8Qra69aanpNm8eoI0sTfaBmOcBthGO2W7/nXcfDPTvFehRjS9Xt4m05QTDIsqs0R644PKnn6E+lIRT+EYUaf4hVR8gv5AOMcbayPgQ6sutjycOLgfvCecc8Yq3pnhLxfourajbaVqFtBpV9MZTcMoZo8/3VPO4dOuOK1Phh4L1PwreanLdzxNDPIVQAZZwDw+c8ZyeKYz1+eGK4iaKaNZI2GGRxkH8K+Z/hnJ/Zdz43ktVRGtkdogB93aZNox0xxX07Xz58J9PW41TxaZoi9tNO0D5+6w3NkevQ/rQBX+FtnqWpeHbi4tJdJkFzNItyLq1Z33dwSGAIwQcEd69F+Hvhm58Kw3VlNqEN0jsJFVFIKHoep6HjtXnkXgjxZ4V1a5k8J3UIsLpyfKkYFY1zwCGznGeo5r1zwtod1piy3Wp3xvtUuABNPtCqAOiqABwMn8+1AFP4lWsN14Q1ZZokfZA0ibhnaw6Eehrzr4b+F9Dm8AG5v7GCY3SyvPKy/MArMBhuq4C54xXpnjq01TUdGm07S7aGV7tWikeWXYI1I69OTXG+G9A8SaR4QutBktNPkcho4288gMsm7cTgdRkY9fbFAGD8IPDul3Xhi5uru1SeeR5YS7jJVMD5VzwOcnPXJNcr4I1e58PeAvFMlrI5a0uwkJJGULlUz0PTOf8K9B8H6V4t8JaJPYRaZY3jBmkiK3W07jjg5GOx7iovAfgzVLGz1bTNdtLQ6fqJMjiKYllY/w8Dt657UAanwr0yyvvAsBuraOZr8ym7Zxlpj5rgFj1JwOtcH8LFRta8V+FSXGnMJlCA8gB/LJB652kflXRaJpnjbwaJtI0yxg1fTNxa2nknWIxbuoIJ6A84A9eea6DQvCuraDourzWt3DJ4g1J/OaXYAiOSTgZyONzHp36UAcb46jivLux8FeGra3E4jVLqZVVmii4G1jjPoxwc/nWt438IaPonw6u7aGxieW2jRxPt+cyblDPknIz6Z6cY7Vm+EPCni7w1d3d8tnpl1eXRPmTS3Dg4JyRgDHLYOcVq63pXjvWNO1SwuotNaO+2hMTkCAA5IUY5zjvQBn3vhPQ7T4YNOtjCtw1jHdG4I/eGUqD9484ySMdOa5LVtQubz4X+GLeWVNtzd+Q7yZwER3VQcdgFH5V6ffaP4kuvBEHh/7DZfaRCts8n2khQiBdrD5eSccj2PrWTZ+A7+98Er4Y1SO3hmtWaS1u45N43Fi2CMAj7xHHagBPEvgPWtbgtIjLodlHZ4MZt7dlK47ZOeMnOK9rsvNFrB58iSzeWu+RBhWbHJHsTXgmi6H8RrhDouq36waXt8p7kNG8jR4wQpHzZxxluea98tLeO0tobaEERQosaAnOABgUCSscd4rsNDtHl8TapaLcy2lsY0STDDAJbAU8bjk815h4D0m58Za+3i/V7dYrWBgtjbgFcFcFTnA3Kuevc/TFdF8UfDGveKLuwt7JYG02AebIksmwPJkjHHP3f5mrtxb+NpdNGm29nptjEEWJJLa5ffGgxwpI64GKAsr36mDf2FnYfF7RvstvFbiezkkdYogAzlZcsfQkDr7e9Y3jMal4S8aT+Jn05tV0+5hCuTH8sA4XGcHBG0c8fe9zXU3mheJZvGVj4gSztDDZRGCON7o73TDjcx243fOT6fXrVmVPGOn6/q9xBpa6npNywCW0t2iZG0DK5zgeoPXHTpQncE7mJoMmgXvh/xhqmhvIjXdoxuLR1C+QwjfGAOxJb8q8y8DavHqVvpPhbV/MttHlmZ9yEj7U+4FYyccLu9PUdODXrGl+FNbstI1947OyS91wlGtRJsW1jIcZ3DIY/N0AH17VRtPAupt4LuNC1CwtJbq3ZpbKaO4Od7HnsMD8cHjjjNAz0bxjYabH4SvrKW4i0ywEQUyrFuWMbhjCjGSTxjqSa8M8XymfwWtvpnh/wD4k9iISurS4iaY5C7ljI3fMWJz7muzvPDfjLVvC0+g6m1i+xFaCcSkuxQghG4weB94/jnrWPqmg+Pta8KppEttaWcFrHHELYSq0l0FxjLAlQBgHqOlAkrEHxlVT4Q8PSbBvJjG7HOPK6Zr6J09ES0gEaKimNTtUYHQV4n4j8I+Ide8D2dneLA2q2sqvHEjBcRhdu0nO0t3zwP6+neFU1v7IJdb8mGUqqpaw4IjAGMlsnJP1wOPegZmfEXwxF4n0KeARj7ZCPNtnxzuA+79DyMfT0rzLwz4okvfh+NLiEcGp+culRKxzkvgBiOw2k8nup+lfRXWvGvD/wAPo9L8b3+rm3iOnlPMtVPOyViMkDJPGG6/3hjpwAem+H9Mj0bSrPT41jHkRKjtGm0OwABbHqTz+Neb/F/S9YvrPS7rSIGuns7tZTbBN24gcMR3AxjHvXsFcL4vj8SLdaddeH1SUROftEEkoRZEPY5/Q9qAON8EeINH8Q+IjLPpzaTr9tE8LW4OVlXgkn5RyMdOvPfta0G0tbP4natFaW8cEf8AZykpGoVdxZCTgAU6w8O6rrfiq18R6xp8OlGzTasMUqyvO+D8zMvGOfrxj3qCxsPGEXjKXWp9MsmhmjW1IW4wEi3A7vUkY9KAKvhDyfE3jTXdR1JIppdPf7LaxOAwjQMwyPfg8+5rOv8ASoNM+MWkS2S+WLy3eWWMcLny5FOMeyg49aua/wCGPEuieJbrXfCMcMq3qk3EEhQDcev3iOp+bgjn24pkXhDxdP4ttfE1xd6alwq5MeGZIgQV8sAdflPXPUn8QDf1Yf8AF0tF/wCwdJ/N68+vLfWtf+JWqLZTWEk2nRgQJfqWREOPuhR1y3U+v0rttR0/xXL40tNbj0m0a3tVa3UC7A3xkn5uRkHn0qr4v8Ia5ba6PE3hSQLfyjbcQOy4PHJG7jBwBj15HsAWPDng7xFp3ir+3bm80tY5UMdzDaxsgcY4OMYzkA5r2OVWeN1VtrFSAfQ15v4X0fxFc30GqeKLmJprUOtrbwhQELDBdivUkZGO1ejXIdoJVj4kKELzjnHFAj5Rgni8HzX2heMNFW7ivJmk/tWNAzNu53AsvODz1yMHg1s+P9N0hfhtpM2nzJexwSKlvebNrFSW3DHUcjoe4rVtIfHX9iz6Bq3hyLVnYEw3lzdRsI8jAJzksVJJByDVP4gaLL4d+Ftjpc0iyyw3KlmUYGWZ2x+G7H4UDNeX4f8Ah9fAb3P2Qm9Gn/avtO87vMEe71xtzxjpj35rzey8RXOo+GPD2gSGXyJdS+yzsGwHjBQhDjnH7wd/4a9M0268Z6joFvoT6BAkVzZCE6i9yuwRsmMlVGd2D09a1td+HSTeF9O0zTJ1ivtNk86C4kXlnJywz2BOD/wFaAI/ir4a0qPwjc3VtYQ29xYhHgkgQIy/MoPIxkY/lnrXO6tqlzrXwXkvLyUS3LKiSP3JW4VQT7kAE/WtfUV8X+LdKGgX2ippxfaLq9kmV1YKQcqq9yR0HHvitXxh4bvl8HR+F9B09biJkVWmedY9hV1csQepYg9MYz+FAHE+KNWn0X4TaTHbSyrJeJHB5itghSCxH0wCPpUOpeAfEWr6TY232Pw/AiKrLJbIyS9P4j0Oe+O9dXJ4U1jXPAsfh/UIIrC6tCnkOsolWXaDjOPu9cd/X2rG8NL8T0C6NcCG2hjG0ahOFlZFHTBBO7t1BNAC6lZ3t74i8KeFtcuhJBHa+dNGpLLO6BsbumeE5znv613194EtJfEljrtlcvYPbAK8FugVZACTg+mQcH1Fcj41+Hl3LbWF9oFxK2qWAwBLJ803zbt25uA2STzwR+s2gWnjfxHNAviQpp+n28iO8USgPcsp3AHBOATjPQcdM80AcvqfhnS7z4rJZSWax2kluZnjiO0SsVYknHqeCO+Pernl2/hn4rWdppdulva3luElhjJCnKtzj6qp/wD11otp/itviEfEB8P5sk/0eMfbIgfK+7vPOe5bGO+PejWtF8TXnxAtdeTRs2VkfLT/AEuPMiDPzAE/LncTg+hpN2E3Yh+HiWnifxN4k1PUrSO4kScJB5y7/KQFhgA8dMfl70v2KDwl8StPttKUw2epwky26sdoPzdOfUA+3IFXLrTdd8HeIrjVtC0l7/TNSAe8tEZd0cmSflPXgknpjkj0I6PRNFvtY8QR+Kdas0s3ig8m0sywdkGSdznHBwx47Z7YpjPM9YvZvCviXVp/E+grqem6jKWiu2j8zyk3HYgYjAwB93g8A1d1/S9Cj+GOp3OkSx3UDziWGVowHh3TJlPUYHFdILrxRHLrWn6h4Xm1iwub2Y2zSXSKPLJG1cHovQg9vwqjB4E1O1+Hep6NGkZ1C9lW4EAkGEwyHZuPBOExnpnvjmgR2c2h6ZdeCjC9lCEewWRti7csseVJxjODzWb8FhjwZaj/AKay/wDoRpNNm8VXHg+SGfQ4kufs620Nt54V2G3azsW4XjkL1o+GOna/o3h6bTNQ01LWaEu1u5nRw5bnkKTjBpJ3Qz1iiuV8Hy65NprP4ghSG885gEQDATjHQkdc/hj611VMAooooAKKKKACiiigAooooAKKKKACiiigAooooAKKKKACiiigAooooAKKKKACiiigAooooAKKKKACiiigAooooAKKKKACiiigAooooAKKKKACiiigAooooAKKKKACiiigAooooAKKKKACiiigAooooAKKKKACiiigAooooAKKKKACiiigAooooAKKKKACiiigAooooAKKKKACiiigCla/fk+tXapWv35frV2gAooooAKKKKACiiigAooooAKKKKACiiigAooooAKKKKACiiigAooooAKKKKACiiigAooooAKKKKACiiigAooooAKKKKACiiigAooooAKKKKACiiigAooooAKKKKACiiigAooooAKKKKACiiigAooooAKKKKACiiigAooooAKKKKACiiigAooooAKKKKAON8QeHrzU9Qtr+y1u60+SFCmyNQyPznJU8H8Qe1afhrQ7fw/py2NuzSDezvK+N0jE9T74wPwFb9FABRRRQAUUUUAFFFFABRRRQAUUUUAFFFFABRRRQAUUUUAFFFFABRRRQAUUUUAFFFFABRRRQAUUUUAFFFFABRRRQAUUUUAFFFFABXnXxC8K3/i20isYdRhtbRWEjq0JdmYZxzkYHNei0UAc/wCGLC+0vSrexv7qO6kt1EaTIhXKAYGRk8+/eugoooAKKKKACiiigAooooAKKKKACiiigAooooAKKKKACiiigAooooAKKKKACiiigAooooAKKKKACiiigAooooAKKKKACiiigAooooAKKKKACiiigAooooAKKKKACiiigAooooAKKKKACiiigAooooAKKKKACiiigAooooAKKKKACiiigAooooAKKKKACiiigAooooAKKKKACiiigAooooAKKKKACiiigAooooAKKKKACiiigAooooAKKKKACiiigClbf62X61dqlbD97L9a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G0/1kv1q9VK1OXl+tXaACiiigAooooAKKKKACiiigAooooAKKKKACiiigAooooAKKKKACiiigAooooAKKKilmih2+ZIibjhdzAZPoKAJaKKKACioZ54rdN80qRpnG52Cj9aqjU7A9L22P8A21X/ABoA0KKjiljmQPFIrof4lORUlABRRRQAUUUUAFFFQfaYC/l+dHvzjbuGc+mKAJ6KKKACiiigAooooAKKKKACiiigAopruqDLMFHqTihWVhlSCPUGgB1FFFABRSFgvUgfWlzmgAooooAKKKKACiiigAooooAKKKKACiiigAopnmJ5nl718zG7bnnHrj0pFljaRoxIpkUAsoPIz6igCSiiigAooooAKKKKACiiigAooooAKKKKACiiigAooooAKKKKACiiigAooqOOWOUExurgHBKnODQBJRTVZWztYHBwcHoad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bT/AFkv+9V6qNp/rJf96r1ABRRRQAUUUUAFFFFABRRRQAUUUUAFFFFABRRRQAUUUUAFFFFABRRRQBlXusabYTx293f20E0n3UklCk/nVSTxJokdxHbNqtn50hARRKDnJwP1rwb9oeMD+x5spn94pGfmI4/T/GuO+I3hzTPD+ieHJLC2MctxCWmmLktI21Tz9CT09aAPrDUNd0nTZlhvdRtbeVuiyShT+Pp1qLX9Hs/EWmm1uPmRsSRSo3KNjhlP418veI9B05PhxpesLbj+0ZpAJLgsxZuWHOT7D8q+hfhkSfBukbmLEQkZPpuNAmkzk/hV4yn1drrQ9Uk3ajYlgJDkmVQ2CSfXP6V7PXyZ4Ymki+M9wiMQstxcK4HceWxx+YB/CvrOgZzni6wtdS0DULe7hWWPyHcBuzAEgj3BFfKvwe8PaZ4i1a8j1OE3EMUBZY95UZJAzxg9D619ca9zo+of9e0n/oJr5E+EOmXuqatfR2Grzaay2p3SRRhywLAY56eueo7UAWfCd1P4W+Ih0uymlay+1NbNE78MpzjPuDz+HvX1pqWrafpaB7+9t7YN93zZApP0HevPvB/w20zw5enUZJ5L6+BJSWUY2EjkgZ5JyeTXkXh25Pij4tS3F8gZLd5VjiJBACBlUe/r9aAPqGHU7Ce3e5hvraS3Tl5UlUqv1IOBVO08QaNeY+z6rZSEnAVZ1zn6ZzXy/p0kehfF+a1t0ItJ7ponhXAUiRDxjpgM2cegqH4iaXJ4N8bwa1aW0cVlLMs8Kqo25AHmLjtzk+24YoA+rpdX06G9SwkvbdLt8bYWkAY56cetOvNV06xcJd6ha27nos0yoT+ZrzvRZbfxV4rOsRW+6y06AJBMMYaZ1BYHHUqDj2P4V5HeWI8OeO7jUtTu4NUlmlfy7KGMPLKHDKoI6LjI79B70AfVFneW19F51pcw3EWcb4nDjPpkV8f+JoINN+KrRw7YYhewSHjjLqjN9Mlj9M1N8HJmHjYxx74oWEp8rOAODwR7f0pnjuwh1H4rSWlwC0M09urqDjI8pMjIoA+srTWNMvZRFa6jaTykZ2RTqx/IGr1zcwWsRluJo4Yx1eRgoH4mvlGW0j0H4sWlrp1t9hg86NFRH3BlZRk/jk8V2XxZ0idtXstWudat4NPtwrrazSMWLKcnYnQk8D+dAHtml61pmrLusL+3uMEgiOQEjHt1rXr440u/aT4oW93bQzWaz3SfunXY2xlHBHuDn8a+x6ACsrUtY03S13X9/b2wPAEsgUn6DvWnIGKMEO1iDg46GvkWGw/sbXdUi1i5TWtRvIZYBb2q+bIzEZLEnhCAB05H4UCbPra3nhuYxLBKksZ6MjBgfxFTV8zfAGScXWqQbz5HlqxU9mzj+pr6ZoGBOBk9KxRr2ktepYLqVq125wsKygsT1xj1rgfjRqk+l+EJ/s8skUlxKsG+Prg8kE9gQCP0715HqGlWNv8AB6yv47SNLwyrL5+0eZuMpGdw56cD2x3oA9Z+NsayeDLgsOUniZfY7sfyJrmfgbqVvb6Be/br6KN2uzt86YAkbF9TXJ3+tXOtfB6R7ti8tvcJB5hYkuAwwTnvg4/Cq3w08JaXr3g/Wbm7t1N4rusM4Ykx4QEcA+ueO9Aj6zikSZFkjdXRhlWU5BHsaoT6rp1tMsE19bRyk4CPKoP5Zr5J8AeN7zRNF1myeYMkUBktcqSUcsE4Pp8w6+lTfDTwtb+L9G19bh0GoO8ZiunG5kPJPfjOMH2NAz1n45Af8IxDcRuyyJcqFdHI4IOelX/hHfInguzkvLpVzLKoaaTH8R4ya888d6He+HPhrBpt9dJcSR3oKlM7VU5IUZ/H8685/wCEbsIfh1HrpRmv5r3yw5Y4VBkYAzjtnNAH3ErB1DKQVIyCDwRVGTUrGK5S1kvIEuJDhI2kAZj6AevNfO2keIbvSPhJJdx3sgujMbe3YfMYssPl9vlDEemRXNeH9G067+Fmr6nPZxSX4nYi5ZcyDBXo3UdTx3zQK+tj69rz7x5PpV/oep2L30X2yK2luI4o7ja4eNSc4Bzwex/pXhml+PdWt/hvciKU/a7a4W0juC+XWNgSPxABAP8AhVvwr4S0nVfhnqWpXdsr37LPOlz/AMtEaMHaM+mQcjvn2BoGdB8AJ5rjT9Vurm6lcJIqASSEhRjOeenWvfYr60m3eXdQPtGTtkBwPWvnz9n6GKTQtYglQSRyTBXVuQwKYI/KvOPhv4astc8X3lldFhZwrKzQq5TzFDbQuQc45B/CgD7NtLu2vIzJa3EUyBipaNwwBHUcV5H4r0a+8SeLLSI3Bs9MtY9rzRXQDyMc8BRyDkAHNeVfCMtp3xBvbC3Yi2Jnh2E5+VSSPx+Uc1z+u28Fr8UiiR7Iv7SibZGdvJKn8OTmhDSufa0MawxpEgwqKFH0FOd1RSzsFUckk4Ap1Z2sQxz6beRTIskbQuGVhwRg0CPN/idDrGt6ZbWXh6cFJJf9KkjnVQiY43HOducnj0rsvCen2+kaZDYRXxu5UUNI7S7yWwASPQccDtXzj8EoYrq8162uE8yFrQqysc5G6rPwIB/4SXVCTx9mbA/7aLQLW/kdx8XLPVrG5s/EGiT/AGedENvO4dV+U8qTuOMDkZ96634beHX0fTGvb2TztU1A+dcSlw/XooYEgjvkep9q8J8Mxjx1461RNYzKhjnESFiRF/CCoz2H6812Wj6F4g+Heg+Irue9imiFuBbiNicPnAYZHGA3SgZ75calY20ywT3ttFM2NsbyqrHPTAJzXmHxpVofDDX8M08NzBKgR4pWThiAQcHkV88+HGudb0vWFk0O51a9mKiO8HzGBuvXrz/kGvRNfk1lvhRPDrsVwl3BdJEvnrhmQFSp9+pGfagD1P4Q3lzfeD7OW6meaQPIu9zk4DHqe9em15L8EsnwXbEkY86XGB0G6vWqAGSyJCjSSOqIoyzMcAD3NVbS/s70sLW7gnK/eEUgbH1wa+Y/i9qM2r+NNL8NOzR2glhRsNkMZGHzY9gcUnxDkTwZ4y0htEAsYjAhkWIcMN7A7h/Fx60AfTFzqunWspiuL+1hlAyUkmVSPwJqX7fZ+eLf7XB55xiLzBuPGemc9Oa+Wvjva2x1vTLuKMJLcQZkfPLAHj26VF8SfCtj4c8PaHqumGWG9Zgk1wJW3yMyFt3Xg5B6etAH1vVOC+tLiRoobqCSRfvIkgJH1Ar5a8XeMNUufh/oM0N7LHNcSNFcyKdruYzx834AnHX9K51rCefS9Hn8OeHdTtr+BVeW9AJWc8HI9RuGR7UAfYlxqVhbSGKe9topB1WSVVP5E1YNxAJEiM0YkkGUTcMsPUDvXyf8coUFzo14YTFe3NuDPnIbIAxkdARyOK7PRPhhLdR6Nq11rd59qVI5ZVdixUfeCK2crjPv3oA98uLq3tgDPPFEDwDI4XP51JDLHPGJIpEkQ9GRsg/iK+Ytb01NH8Vajqni/ZeWdx5osLfzC8ko3ZRVUcqADjnAz9azfgPqFwviC8sVlk+yvCx8lmOFIOQcdjyfzNAH1XcXNvaqGuJ44lJwDI4UE/jQ1zAIDcedH5IGd+8bfz6V8zeHfJ8c+P8AUk1wvPb2yS/ZrV3+RQGC44x2OeBzjJ6c9P4K8B6no8etWOsSRTaLcRMq26SE7myCGHpwD75oA0Ph9D4gv9d1DVdV1KVbQu7W1kLnepDHg7QSNoGAPf8AX2qvlj4CII9d1VV+6ISAP+BivqegCGe4ht1DzyxxKTgM7BRn05ryvxTZ6trHiWwS21SSy0OODM9xDKAGk3H5OvXAX8M1W+OkYk8IElCxS6jYEfwnkZ/XH415Z4N0+1v/AIV6+bmISG3upJ4iSRscRJhuPqaAPq21kgliCwzLMqgKWD7j+J9a+bPFeieKNA8R3a+Fpjb2GplX8uKRFCMcA/KfunIzkDocZ61X+F+qvofgHxDqMRAlhm+QsONxVQP1IrD8B+FE8a6Drl1cSNLq3mKkFxM7HaeGx1xz06cUAfUXhnSU0XSbezUfvAoaZs53SEfMc/WtVLq3eUwpPE0oJBQOCRjrxXzx4on8QeDPh9DY3V8XvJ7kwCZZSzRxFSdoJGe2PYGvIraJ59EsJdJ0TUzrEVy0supxK7Bhk4C44z0/I+poA+rfiF4ut/CmmF926+nBS3jXBIOD8xBP3Rx68kcV0Oi6tDd6LY389xCpmhQuxcAByoJH168V8wfF+GW4g0C+vrd4NSuLf/SkYnO4YHToO5wPXmvQ/EXg/wAP2nw9nuksUjnWzScSB2z5m0c8nvnH40CbSV3se4C+tDH5ouoTHu27/MGM9cZ9am86LyvN81PL/v7hj86+GtE0aG68A61rUssjSWdxHHDFuO1SzRgt9SGxXr/woK6n8P8AWrK5XfEkkoUE9B5at/6Fk/jQM67wvaa1qHizVNXvr6WKwSQx29mtxuDqOFYqpwBjn3JP4+u18kfARX/4Se9Jc4Fm/vkb0/8ArV9b0AZmtRyTaZdxRXX2WWSJkSfdt2MRgHPbnHvXnvwv0vW9NgvhrOp/amaT92n2jzto/vbuoyc8e1b3xIhhm8IasJ1VlWAsu7sw6Ee+cV4n8D5/sGkeI9Q5b7LEH2+uFZv6UAfS1zf2dpJHHc3cELynEaySBS59gevWrtfFXh+e98XDXLi80i81u9ljC28wl2Lauc44zjH3Tj/Zx3Nddc694q8NeBprHUrae1uGnWC1uS4DohBY8g5yNpwff6UkwPW/ifLaS+G9Q2XK/bbRBNGsc5V4zuA3YBz3xz61yXwJ1Ge70XUpby6kkCXI+aaQttG0dz0rzuw8MaZffDO91+eJ31TzGk+0GRiSQ+MEZxzk5711XwPtobvwrrtvOm+GWUq69Mgx0wPocX1oUd/tUGxBudvMGFHqfSnWl3bXsXm2lxFPHnG+Jwwz6ZFfGnwo8O2/iHW72yvLi4FnHCzPDHIVEnzAAE56c5/Cuq+BMk1v4j1SxjkY23ksxTPGVcANjuecfjQB9RXd3bWUfm3VxFBHnG+Vwoz6ZNPt54rmJZoJUliYZV0YMp+hFfLPh+WHx18Q79dW33lhGsvkQyEqqqpwvAPYE/XOal8Aam/hrx/d+HRcSNp0k0sEUbMdqNnKnBPXjH40DPSfFHj6Ox8UaToVhPAxe4Vb52GRGCQNmemeTn049xXnvx11G8sdT0qWw1C4hWWFtwimIU4bg4Bwa4W/0PTl+Jf9jC3P2BrxIzEZGJKkAn5s7u5710fxzsrfTJ9EsbVPKtIIH8uPJO3Lc8k5oEfTeiXYbRtNmuZ18yW1jdmdsFiVBJ/WtP7XbH/l4i/77FfK1xrGheOL7wz4dkk8qC3hSN7rbhnk2AeUpI4BIA+vTtXYfFD4c6WvhyW90a0S3uLBTMwDsd8YHzA5J5AGfw96APflljZS6yKVHUhuBTkdXGUYMPUHNfIfw51K0PgTxBpEsubqSQeTGQTuLgKoH/Aga+k/BWgx+G9CtdPUfvAu+Y5zmQj5u/4celAHV0UUUAfNnxd1nVdF8U6d/ZuoXFuJ7dd6CQlCd5GducdPp+tfRccqrFGZJFDFQeTjNfL3x3k2eJNH3NhFgDHPQfvDU+u3Wh/EfxzZaet1JFbwQvH5q4/fODnap9MZ5x+fFAH0TretWGh6dLqN9OqW8Y6jkseyqO5Nc18OfE83ivRn1GeFIm+0PGqr/dGMZ9+a8t+OGi6fpnhjS0s42gjhuikcauxU7lYkkE8njrye1RfD8QeHPh3feJbS3VtRKupdmOCA4UDHTA60AfSRkQNtLqG9M80rOqfeYLn1OK+FbS4GtaVfanfQatea+84FteQ5Kx7Qp5x0/wDrjFd54yGpXXwzs5teguBqNteiNHuQRJsIPJzyeMDnPT1oA+rTIgUMXUKehzxVDWJri3028ms4WmuUhdoo16s4BwPzr5Q8G+CtT8YeF0mj16SFIJzHDbSKSiY6nIOe/pUfxM1a+stT0vwlLf3N3aWkcSXJU7XuGbk5xk/dYAAmgD3z4a2Gvwaa934g1Gae6uW3LA7AiEeh44bPUdunXNek187eCI73T/FiLo2hapY6DcxkSxXYYBWAJ3nJOD0A5yRX0TQA1nVfvMBn1NMeaKNDI8iKg6szAAfjXkHx0tIJ/CDzyJmWCeNo2yflJOD9eCeteEeHtGOofDzXtTur+6cW86+VB5nyBhtyxHckNiiw7H20rBgGUggjII71FLPDCVEkqIWOFDMBn6V89fCvxHe2/gHVriQ+cdMLiAOTwNoIGfQE9K8i029fxJBq99qOn6tqerlUW0ntlZkgI6A7en45796BH2trEV3Pp11FYzeRdvEwhkxna2ODXDfC/SNd0jS7qLXZMyvcs8aFgxAIGTuB7nPHb8eOEu31HWfhde/8JJY3Ud5aNlHuAUdyCNr4PJ+8RyMHFVvgjNdv4e1+QTTS3Ab92SSxB2HGB65oA+iDcQCRozNH5ijLLuGQPUipgQRkHj1r4O8P3Wl6l9ssNaheLV7h38rUZJWXbIRjbIPQnPbivX/i/rtzp+naR4esbtlM0CNLLEeJE+6oB9CQTx14oA+jYp4ZiRFLG5XqFYHFTV8p+NNLHw/stD1PQZp7K+mj8u5KyllkYKCSVbIPJPHTpxWt8Ypnl8O6DraPJDeXCosjRSMoKsm/GAexz+dAH0mXQOELLvIyFzyafXx54kMknw+8Na2Z5xqIkktfPErBvKDSYXr22ivdfg/LJN4Os3klaRjJL94kkfOeOf8APNAHp1RSTRRECSVEJ7MwFS14X8QNB0e0n1fxL4hUXaMkcVhbNK0Y3BPu5XnJIY+mM/WgD3HzEwp3rhvu89fpSu6opZ2CqOpJwK+TPg/4dudd1OPV72S4+xae+6D94cGXIOBk5wOp9eBW74xgvpfF0tz4uCL4bjDrDGbsKNg+6wjRt5JbGeP0AAAPpZWWRcowYHuDmvlq88Va/pvxAGjrqN1cWa38aeV8uShIO3OPQ4/DqKl+Auoz/wBp3+nG4drUQeZGhPG4MOQO3BNeb+LFkm+JV1HDdyRyPqKosy8MhJA4+nT8KAPugMpJUMCR1GelI0iKcM6gnsTXyXPFc+EviZb29hdXNx5ssKymZt7SK+AwJPsTyelafx+sxbahp2owySJLNGY3APHyHIP/AI9+lAH1GWAIBIyenNNDoxwGUn0Br5w8K+ANS1E6Br8+utNsVJWSVSxVAchVOe46k1wR0Tb8TpdHsJ7m1je5ZQ9sxDohXccEnsM80AfZoZWzgg464NG9Qdu4Z9M18teDEufD3xPbRIL6eW0JkicSnO9REXGfcEDkY/U1S+NFmumeKbS6tJZopLqNZJCJDjcGIyPT+VAH1luUHG4Z9M1ma1q9jodjJfahOsNunUnkk9gB3NfLHxdtxa+MLCW2nktTfQRyTMspIVi5BIOcYwB7dfWul+Pmmx/YdM1Bbmd2LCEK0mUI2k7sf3j60Ae1+CtebxHocOqSRxxec8gWNWztVXKjPvgZ/GurBB6Gvlnwr8Po9X8DR6laXV2NTljkMUay7ULLIwAx0GQMdeppPgvq1nbSaxa6pIRMsJffLNxsHDKMnGe/4UAfVFFeW/CrQjp2kHUJ2lNxffvAHctsiz8gHPcc5969SoAKK+ZvjlpE1lcW+uWtzLGtw3lTp5xA3ADaVH0Bz9PrUsN3Brnw/wBC0u3uJZNRmvBCFWU70YMxYsc9Nh756jj0APpSiqWm2UWm2cNnAXMUK7VLsWY+5Jq7QAUV8b+MRf2fxMmtdJuJEla6jeMO+5Q7qrNweMZY8elerR+HNa8JS6r4lutfe92W0kjRCPaJX2nGRnAAODx6UAe5UV8k6BCfEnhfxL4j1Oe4l1GJiY3WZlVcKCMKDj2x6V2fhC6vfiB4MfTLi6kS5trmJJLjcS7R5BJyTy2M8mgD6Dor4i8RwE+Kn0Lw7NcAJItsrNcsTLJ0Ykk4GDkfhXa/Ejwa/hrQbLULC9vfNVliu8zkhiR9725GPxFAH1RRXzvNcDxD8PtBsbMyvf3Fyluhjcgxuobezeo25J+ue1X/AImad4lg0rTdG0BZpNPWHbcSIwDsVx95ieAcZ7f0oA95or4rm12LRPFUEnhjUrl7JliEkbys6kn7y89R+fOfpXtXjzQFe/vfEOtX1yNItIE8q2t5SrM3QqfTLEdPWgbse1UV8efCrSb7xH4hF3JcXQ06zfzmBnYnOfkXOfUfkp9q6TX/ABJLrnjl9H1K8u7TR7WR18qzDM8hVe+wFjkj8B6daBH0/RXh/wAM9R1SPVr7SmhvZdGBeSzuLqN1KqDwMsBkc9PX0r3CgCveXUNlbS3NzIscESl3duigdTXnngjWtW8UzTawzrbaMWKW1uFUu5GQS57YPof/AK+B8ctVuLHw9DaQ7Ql7LslPfavzYH1IFdZ4HsEPgfT7JJHjEtoRvThlL5JI98kmgDB8B/8ACZHXdW/t4uLDcfK3hdpbdxsx/Dj/ADmvXK+U/gxd3jeKr6zuL+5miEDoA8hbOGHPJ4PuK5HSrfVn8fNoGnazewAXEkSytKWKoFYscE4J2g4oA+2q8b+MPi7UfDFjZJpciRXFzId0hQMVUY6AgjnPevMPAet6jpfxEk0aTU7m8tJZ5IJPNfdkqrYODwCCAOPf6VF8dtFisdUt9Q/tCWSS+Zi1u7Z8oKFGR7f4UAdv4Cm8anW7R7p57rSLq3SeSafGwBow3ykd9xwB+nevoGvANW1WfwJ8OdLXTrp2urlUMUkwDlNw3sACMYGcDNcfcWV/pngW38XRa7qR1OSUOczHZhmKkbT+dAH1fRXgWt6lJ4w+FrassjpfW6h5PLkKAOjAPkDg5XJA9xXn/gjTfF3ifw9fQWWtNBBFMrL5pYNK2OR5g5AGBx0z6UAfXtFfHPxMttR0CfSLeTVrwTvZAy7bh2G8HHAzwP8A69M8SJrGh6N4e10a7ey3F0vKFyFUKBtHB54wDnrQB9k0V8d+NbjX9EbR9aPiC6ku9Si+0ME+RI8gYAXOOhx0r33xvqGvw+E47rQopJdQkEe7yot7BSvzED16UAej0V8Ualrl/oN5pLad4gvjfSRL9rt55jKIXJGVOeD06da9o+L3i690VbPS9MuVhubkEyyqPnjXIxjnjPNAHt9FeC6doPibw14wsobG5vL3RZgpmaZyygbcNuyeGzyMeoHPSuN1LxZH4k8ZSwX+q3lho9qXSAWhcl2Xjd8gyckE5xwOPWgD6soryH4S63ql/ZXNhqy3bzWzBo7i4Uguh7EnkkEH14PtXr1ABRRRQAUUUUAFFFFABRRRQAUUUUAFFFFABRRRQBRtB88v+9V6qNpjfL7NV6gAooooAKKKKACiiigAooooAKKKKACiiigAooooAKKKKACiiigAooooA8P+K/hPWfFd7p6afaxeVbqxaeSUAZOOMde3pVHxn4P8S+JNP0iz8mzjNhFsaQz53sQozjHH3RXv1FAHgOr+DvEd94N07w4tvZrJbSFnnM5wQCSABjr83P09+PVfB1jc6R4ftLG+SKOW1TYxjbKkD+L/AB/Guprl/FmjXOv2A0+K/a0gkbFyUQM0kePugnpzjn2oE2eH/Daz/trx/q+vxKfskEkhRyMgs+QMHp0z07GvpisrRdJs9FsYrGxhWKGMY4HLHuzHuT3NatAzA8UNeDRrxbGya8nkiaMRLIEPIIzk+npXiPw28IeJvCeoC9nsIJYp18qaNZ18yNSQd3pxgcA819G0UAFeC6h4M1Dw941TxRodqLy1kZmuLRCqMpYbW254PXcPoRXvVFAHg/gzwVqUni678V63ALYs7yW1sXDsC2QCxBI4Xt6+mMV2XxR8Nt4k8OzQ20IkvoWWSDgZ6jcMn1XPGRyBXo1FAHMeEdFGg+H7PTAQJIovnYKBlzyTx7mvnWz8A+NtM8YPqtmLaWZZXdbudwYyH3LkjO7oScAcflX1jRQB8ueCPAvivRPGP26SODyo5GEly5BSRWByVAOe/TjBxmr+seC/E9944fxCbKHyRdI4WOdctGmFHXuVUenXtX0pRQB8+6x4X8RXvjuPxEmnJ9lhmjKR/aE3MigDPXqcE4/D3rM+JXgXxLq/iiPU7IC9tWKeUjSKogCgZBBI4JBPH8+v0rRQJpP5HzLdeDfGJ8W2utvDZ3E5eOV3Rtsa7VUYIJB7dutfTIzgZ696WigZFOrPDIqnDFSAffFfJPh3wF440/WLma2VLOR90T3TyKwKtnLKeSfXoD0r67ooA8A+E3hjxH4f1K6a+t44rSQFJC7AsxHQrg+/ftmvf6KKAOK+IPh5/E/h2506F1SclZIiwyNynOPbPIz714xPo/im58JW/gw6A8M0UwJuhInktHuLZLZ65PQc8fhX05RQB434g8FXEHw9Hh/TVSe6jKMxVQnmvuBY/X69h1rk/DWl+KfCWg6hoUeiS3F1fEvBcwSrsjLKFIYnoRjPv+tfSFFDVxNXPHPBfw4g0nw9fWOosJbrUkAnKkgRgcqoIPYnJ9T6ivMfCug+OPBesyCx0j7RFcZj+d1MbLnhiVPy+vOPpX1jRQM8N8deHfFOs+EkspSNS1OW6EzJF5cUcKAH5QSVz9eTXJr4U8Uv4Aj8OyaIy3cN4ZEKzw7WjOTknf1ySPpivp6igDwzwv4M1CbwNf8AhvVrQ2U0khkilaRJAWyCCAp4wVANcTbaP4qsvCN14QHh+6+0T3AcXMciGJlyCQWzgfd9e/NfVNFAHh9v8NvK8ASaFvH9oyP9qZxwDL2Xr0A+X071wmg2fjvSvD2p+Gk8PSSxTqyCR5UURhxtYKc4br2PFfVdFAHhHwi0DXvDEGprqWmeWjjfGBKjO7LxtABI59a5j4c6J4g8PeI7nU77QbjyLlHB2MjMmWzx83tj6Gvp6igTufMPgLw34hsfG39sXmjTQ280krPmRD5YfPvzgke/8qytb8I+JtQ8az61b6JP5Iu0mCvLGpKoR3LY5xX1nRQMahLIpKlSRkg9qjuI/OgkizjehXP1FTUUAfJHhLQfGfhfUtWhtNCeZrqJoUlZ0VANxw4Y8E+gPr0roPhJ4e8QaB4gmn1DSJkguITG0pdAEOQ2cZ56Y49a+l6KAPlXXvBfibw54sbVvDNqZoXczRmMgBMk7o2UnJH9Dxz09Xg07xB4p0jVU11V09buDyILNcMI2HIkY9eW7egr1OigD5U8D6L478F39zDb6OLmCb5CrSqIy2eHyDnj+RPeu28e6N4iuPCMWlrFNqmoXc/nXMgcbYsYO1QcYGcAD617rRQB5h8JrfUtO8OR6XqdhNay2rttL7SrKzFuCD6k9a9PoooA8H+KPgnUNQ1Wz8RaIhku4SglhUgMxU5Vxnv2P0HvVDXPD+q+OfFmm30umT6bYW0SeY11tLNhtxAUE8nOOfr7V9D0UAfK37QBMeqaTsXgQNwOP4qveMIvEXjLR9J0u38OXdsYGRpJJGUoTswpB9MEkntXZfEfwHqvi3UoLmC9s4IYI9iB1bce5zjjrmvTPDiapFp6Q6stsLiLEYa3JKuoAAbnoSc8UAeQ+Ofh1cXXg7S9O0vZJd6YCSg+Xziw+cj3J5GayPBtx4+TToNASxeyVGAjv54h+5j7rgghvbvz+X0lRSSsJKx82/GXRtY1rUdOgsNNuroQRYedUwrMT+X/AOuvePDrStoth50ElvMIEV4pByrAYP8AKtqimM+TNP8ADvjGz8aXt9FpIuZzLN5Nzc8QruJw459DwPetv4V+HvEGg+KrprvS2EMiPHLcMSqY3A5U/wAWSBgehr6YooA+R9e8IeJfCfi7+19DhmvIpJWnjkiXJwT80bjt1I9CCD1yB6/p+o+MZNK1DVdU06NcwsltpcCfvGYkAMx5I78fU4Fes0UAfL3wZ0zWtH8QXLX2jXcMN1EymZkwsZ+9z9cY+pFfUNFFAHB/ErRbnX/C95ZWY3XHyyIn98qc7fxr530G08YWfhXU/D9r4eudtzJ50k7YBCEBWQKRyTgdDnrx6fYlFAHzp8LdDu38Paz4c1XTbq1F3ucTyR/KMqqjH+0CM/hXK+F9J8XeBNeuVtdHmv4mXyzsJEUgJ4bd0zx9Rk5xmvrWigR4z428L694o8KLHe/ZTq0M/wBojigJChduPLyTyeev4Z7njvh7c+NtMtDoSaO4hckQXE67BakkkseDuHU4Pf16V9L0UDPAPjJ4Y1XU7PSZNPinvntwYpFUbnOR98/XHP4VZ1aTxLL8O3sp9DnkvbhVtY4YTlo4woG+TnOTtPHuM9cV7tRQB8Z6VZ63Z+CdW8OTeHtS8++uY5I5ViyoAKE57j7n616F8LLXUtF8Na7ZXuk3qSHMseIiTIWXbtA654H5+1fRVFAHzB8HNH1bSPEc0l7pl3DFPbtH5jxnapyG5P8AwGvp+iimwOL+IrMnhDWCq7j9mbjOOO5/Ac14t8B4VvdK1+zkTKXKqhyexVgen1ru/H/g7Wdb1i3v9OvIjb+SYJbW4kYJzkE4GQRyPxHft0fw88IJ4Q0yS3aZZ7maQvLKFwPQKPYY/MmkB4RoGn+M/h5rN1HaaS9/Zy/eWIExyDnaQ2MgjPp6/WvVNW8Ka14m8NXya3Oo1KdxPbWyEbLYrnagPQkgkE+/XivYqKAPkTTYPF9n4P1Dwv8A8I3dSCaQuszcBEyCygd+RkYPc12nws0/WfDPh/XE1HR7hAU8+LBBaQ7SNoUc9h+dfQ9FAHx78NJdW8Kalf3914d1OVZ4GVFSFs7shgDx04xn1rT+D1lq9h4qluLnRr6KC5ieNpHhKrHkhuS2MdMe9fV9FAj5oj0XVPA3jm61iHR7m/0u6Zyv2GPeyByTgKOmCMemMc1p/DbwtqN14kvfFes2j2++SQ28NxHtk3MfvFccADI985+v0JRQM+TvGuga/pnxE/tqw0ua+ieZLiIxoSpwACrEcKcg9fY034v6frWpXOkRvZ3N1dxWebmSG3OwOTnaCBg49uv6V9Z0UAfHXjHwrOmnaBf6NoOow3ggWO5RLY5EiKvzkDkEnvgZxnrX0R4B1TUNY0MJrNhdQXcQ8qU3MRTzuPvAEDqOvvmu9ryz4heGdd1q6srzRdTFq9sOYy7KGOcg8cH6GgDz/wAK+BRpvxJu8Rq1hZL9qi5OF352L16j5uv92u7+Lk3iK30eCbQHmULL/pH2cZkwemMc4z1x7ds12XhnSbjTYria/njuNRu5PMuJkXAOAFUAegAFXddsrvULT7Na3xs97YlkVAzGMghguehOevagDj/hXrl9r/hxbrUZRLOkzR79oBIAGM4716TWXo2l2mi2ENhZR7IIhgAnJJ7knuTWpQB8qfGy3vb/AMTWhttNvJo7WBVZlgYq53FuCByMED659K5/x3oRs9V0vWPDOlXlsk0InMKQORFKrHI46dBx/jX2XRQB88+Nv7R8a+AIbwWFxFe2lwGmtzGQzEAqSo6kYbP5+lVfh5ousat4NvtBubVrCzdJFSaYNveUsGBCnooxjjqc96+kKKAPjzwJqPijwTe31l/wj15drJjMQVgoYdHBCnjkV3XxNTX5/BVra6rbtcalPd7yLOIssagHAJH1/wA4r6JooA8c+CMctt4aktpraeGWO4Yt5qFc5x0yPTFcB8ZvD2pxeI7PxDptnNcJtTeUQvtkQ8ZA5AI2/wCTX1FRQB5Z4M8Q+IfEk0L3WltptnbqfOkfrcNjAChgCo7kjPTGa9ToooA8k+NLzv4Tks7a3lnkuZkXbHGXIAO7PAOPuj0rxDQLm503wHrWhT6Tqf2y8mDxAWj7SMJ1OOMbf1r7KoxQB81fCrRrqfwrruiXVtdWs14rPG8sJVSCu0HJ68jp6fWuQ8D3Hij4fatc2Mvh68u0nIDRRqwBI6OrAEEYz+vSvsSigDyzxUdUuvAOqyanFHFdSRmTyYznyk3AhSe5AHNeefBiW4h8KeI5rQMbpNzQhV3EuIyVwO5zjiuz8eeFtf1TVBe2F2LmxaExPp8sxRckEZA6HsfXiuk+HPhRvCWkPazTJNczSmSVkztHYAZx2A/EmgD578TWc3iayg+0eGdQt/FjOqzSxwlIplAPzH+HoPbkdcDFdp40+H2pv4e0OTT0a61DToRHLHuGSv3uAeuDxgHkV9H0UAfK/iWTVPiL/Ymk2mlXVs9upNxNcRFUU4UE59OD7mu3+LHhi8u/Bdhb2Ya4l0zyyyRplpFCbCQP1xzXuOKKAPiac6/q3hDSdGt9AvGtLOWRzOkDsZHLOeABwAGI78jtX0d8Jba5s/CkFtd2k1rNHLIGSaMoxy2c4P1x+Fel9KKACvk/4u3useINZ+wWunXz6dYuVDJasd8nRmBxyOw7ce9fWFFAHg+i+IZNNGieHtA0e/MK3CJc3M9sUDJkF39s8nnpivMtRh8QN8TriZtNn1G6iuJGt4XbYvlfN5ZDHhVAwfqD3zX2LSYGc4GfWgD5O+E8Wt6R4zure50yctIrR3WANsZ3A7i3THHY854rlPEFnenx5capDpmovaLqAmyLV8kBgTgED0NfbmBnOOaWgD4+8XT3ep+O4dYsLDURbJJAfMNq4IC4ycEfXrXW/HVbjULnS7a0sbuYxRvI7rAxUbsYGcdeDkduPw+lKKAOU8D5XwxpisjoyQBWV0KkEcHg+4r5ss5ryD4ly65JZanFZ/a33sbeQnYQV5AGce3pX19RigD5TsbuRvicPEDWGopYNKw3vbOSAYjGCRjpnn2FaXx206+kv9M1OC0kltUi8tnUZw24nBHUflX01QQCMEZFAHxf46vtW8SaxYalN4e1CKGKBEAaFsyAEljwOOSfwwe9erfF+zn1vwrp11pttM8MMnmOrLh0XaRyDz14r3qjGRjtQB4z8FbrU5fDsFvPYLDYQhxBOWO6YlyxIX0GSM98V55r/gpJfibDZxW5NleML2Rc/LtyTJ9BkHj3Fe7+ObXXbrRWh8OXCwXnmLk5CkpzkKT0PQ59AaoeC9F1a3kl1XxBceZqcsYgVFfKxxrj04yxG44oA76KNIo0jjUKiAKqjoAOgp9FFAGB4o0ePXtFvNNk25mjIRmGdr9Vb8DivGvgx4Rl0+W61LUbd47mCRoIkkH3T/Ew598fT619CUUAFFFFAHyF4jnkk+JcuqpZXptoLqLeRbtnCKqk4x0ypI9q+pNcsRrOjXdkGZRcwMgPQjI4rZwPSigD5L0KS48OeF/EPh2/06+Gp3BPlxRwFwQVC53DjHvn6ZrobDT9T8BfD26nWOdNV1GVQBGuWgBBxnAOOAfoT2NfSeKCAeozQB8ifC+TSNBmn1TWYL1r8EiBPszNt9WBx1PT8/WvoPTDL4t8In+0bcQvfxygxt/ACzbPToAprttq+g/KndKAPnz4L+F7nTbjUrrUbeSOa3lNvDuPy5/jKjv256fXtk/Hp9XlvdPtbVLp7JoSSsSEqz5OckDngDjt+NfTNIQD1ANAHw1rlhqRvtMux4fnsIDFEkahCd4XA3MQB8x9xnpXd/GLXb/W5rfS7Wxu0toQssqtCdxkIyAcdgCPxPtX1UQD1FGBnOBmgD5v0fxFBoug6fonhm2nbVLiRBPcPaMArEjcxyPm9B6AduK53xJb634O8eS61b2bTxTStJEwTKyqw+ZeM4PJHr36V9ZBQOgFBAPUUAcJ4U17VfEM/wBrfS30/TFiIXzjl5nJHI6EAAdcc5/LvKKKAPFfjppkl74aju4ycWc4d1Ck5Vvlz7YyK7XwVfWq+DdNvBIRbxWYMjEZ2lR8/T0IP5V1t3bQ3lvLbXCB4ZVKOpOMg9a4TwppGoeGbmTSI7dbjRXdpYLnzBviyM7HUnnkHlR3+uADwX4N3SQeNbjz98Yu45FhLp9453Ac9OAf5d6xtB1a0svip/aszuLN7mZhJ5bcqyOoOMZxk+lfaYjRTkIoPsKb5Mf/ADzT/vkUAfGug3K/8LKGpssgs2vmIlEbEYOQD0zzkV0Xx21Oz1K/tNPs4ZpL2yLCZhEcYbGAD35Br6pEaDoi/lSmNCclFJ9cUAeA+K9Gk8YfDrR7nS0mlmtYoykOzDSYARhj2wT74rjrnX7LVfh/Z+F7QTyazvVDbLCxOVcnr06f/XxX1iAAMAYHtUKW0CStMsMayt95wgDH6mgDwrUbUeC/hh/Zd5Ez3t0rRlYlJzK7Z5IyOBge+3ip/gRcJ/Yl1ZurpcRzFyjKR8pHB/z6V7oyqwwwBHuKRUVfuqB9BQKyvc+SPjrdC88S29rbxytLaW4WT5DjLEsMevBFZvjnWbHWfC/hqwsHMlzax4njRGOw7QOSR3IPSvsho0Y5ZFJ9xSeVH/zzX8qBnxp8RNastc03w5Hp7vK9rbBJl8s5RsAYPb+E9DXqvxG1+9i+H1jc6LIfs10iwzzbcMqbcEDPTJGM/wD66918mL/nmn/fIokhikTy3jRk/usoI/KgD4E1GN203RriLQ3s4UTabnBP2pwxJbOPy/wAr2X4waLdanbad4ptbWZR5AW5hZSWi7hiPTkgn2HrX0rJBDKqpJEjqpyAyggGpSARgjINCEjxnwT48v8AXEtrCPQ5jcJtWafdtiVAcFskdcdu5ryGY3/w58bz3QsXltGkbZlTiSFjnCt6j+Y5r7DVVX7qgfQUyWGOUASRo+DkblBwaBnM+F9T1HWElvrm0+x2cmPssLg+aVxks3bnPGK6uiigAooooAKKKKACiiigAooooAKKKKACiiigAooooApWv+sl/wB6rtUrX78v1q7QAUUUUAFFFFABRRRQAUUUUAFFFFABRRRQAUUUUAFFFFABRRRQAUUUUAFFeY/EjxyPB8FukNsJ7y4yYw5IRVBGScdetYUnjfVvDOs2um+K47TyLlA4ubXP7vPGCPQEHJoA9rrh/HvitfCGmJetZvdNJJ5aqp2gHBOWODgcV2ysHUMpBUjII7ivKPip4pvPC9payR2NleWlyxjkjuASdw5HHQigDu/DGrf27otnqfleUbhNxjznackEZ79K3q89svF1vbeCYfEd9CsMflZEMI4zu2qqj8q86t/iF4mm0GTxMLPTm0+KYQyW437x0G7dn1IH40AeteN/EJ8L6HPqgt/tDRsiiMttB3MB17flTNC8SDU/CqeIZbVoVMEkzQhsnCFuh467cj61zHjzxPNZ+FrfW7C2sL+wm2ebFcKWGG6EfQ8EEdfTFWdP8S3l38Pz4gtbG0SZIZJDbHIj2I7BgMf7Kk/XigCf4f8AjiLxit2FspLaS3Izk7lIPvjrx0r0evE/hZ4xbXINSmn0yx061tgHlltxsUsc9R9B1rGuPiZrl5Hqmo6PpVq+k6a4EkszndICcDGOPf2GPxAPSvH/AIpl8I6dFqC6c15CZAkhWQKI89Ce/wCn5VL4C8Vw+MNJfUIrdoNkzQsjHOCAD1+jCvN/GPiODxZ8KL/VEgMThokeNudjiVAcH056+hrzPwL4z1nw/wCEZv7K0cXEFvcM91cy/cTdtCgAEHPr+FAH2VRXHeA/Ef8AwlOhRak0IhlLtHJGpJAYHsT7YP41t65NqFvps8ulWiXd8oHlQyOEDnIzyenGTQB5V4m+LFhpWpS2FhZPqLQBjPIj7FQr1AyOcetQeHvi/p+t6vp+mJp08TXRCNIXBCOQeMY5GcDPvXhfw0FxP40EX2CC6aZpEnhlYbAhzvJyDnAzx3r2FvFcmj+M7bw/N4c0qJzOI0uIAARG2NpHHBxQB9C0V4P4z+JeoeGNel0t9LgnQbWjcOwLK3Tj17fhWTefFbXNJ1WC11fw8lqkoVvLLnzNpOAQenqOnY0AfR1FeW/ETx/D4StrbybcXN3dAPGjEhQnckj8se9YepePdY8O6/Z6brlnYS212FaO4snYcE4z8x7H9KAPbqK81+JHi288H2lteQ2kFzDNJ5RV3KsGwTngdMCvMrj4ta+NNj1SPw5Cli0hi895GZWb0HT86APpC6eSO3leFPMlVCUQnG444FeNQfFzSP7InubuB7XUoXMf2BslmYY744HXrjoa7Wx8Z6XP4XXxHO7Q2oX51I+YODgqB3OelfM99eG5uW8fJo9sLU6gF+zySMSzBc7uuOoGeOtAH2Hp08l1ZW1xLF5UksSu0ec7SRkj8KuV5B4u+IU2i6Vper2WnR3djfL/AKxptmx8Z24wSeh/KuKvvi3rsNhbakPDSQ2Ux2iWaRiHbJ4U4HZT2oA+jrmeO2gluJnCRRIXdj2UDJNed+CvHcXi27nhtdLuooIVJa5bmPORgZ9SDnHX2qv4z1b7d8P5tTS1329xbo80LSlG2NjIDAHnJH1Gaw/CfiiODwDcappOiQW6WJIa28/hwMbmLbck9+fTrQB7dRXzda/GK/1CC4Nj4daWaJPMJEhZUUHksAM1b074vXN/ptzJB4ennvoBvZYmJiCd2JxkdDxigD6Gory/4a+OD4xhuvOtY7ae3IyqPuDA55APTHH516hQBHM7RxO6oZGVSQi9WPoK8n0T4nWWq63Fop0u9trmSRo/3u35SATyM+1Vbn4g39/4jn0Pw3pEd89tu82WabYPlOGx7ZIGe/pXivhW6k1D4qRXM9s1nLJduzwO+8o21sjIAzz7UAfaFFeb+MvHEOg3ltpdlbi91W4ZQIAxAQHgFiAfy6459Ki0Pxs03iC48PazBBZ38Z2xlJCySnAIAJA5IORnrQB6bRXh3if4oXHh3XJ9JudBdirDyWScEyqehAxxn0ptt8T7qz1uDT/EWiNpVvPyk0jklQehIx07H0oA9zorzfxr46tvDN1YWKwfaLq8IK5fYiqTgMW9M1jaf8QLuPxSvh3W9Ogs5WYIsscxdSzDK4+XndkDtjvQB7DXlXiX4lWHhvUmsdQ0zUUOfklCLtcf3hk8j6VY8e+O08LXNpYQWTXl/dDMce7aACcDn3PFeC/GTUtTv7/T7LVtPjsbmCLzB5U/mK6se3A6FSO9AH1/aXEd3bw3MRJimRZEJGMgjIqxXjus+MX8G+H/AA5I1mLmCe2RHIfawIReg/Oq998S5l8MQ+IbPSBJC1y0EqSTYMZxweBzmgD2qiud8J62niPRbXVUhaFZ9+I2bJG1yvX8Kj8W+IrPwvpUmo3mSAdkUa9ZHIJC+3Q8+gNAHTUV4xp3xA1I/wBlS6ho8CW2rTIlrJBcbtoJAIYEdRmug8Y+NBol9aaPp1sl7q12dqRGQKsZOMFz756e30oA9Horz7wt4pub/Vb3QtXtYbXVbNVdhDJuSVSM5XPIwCvr17dK76QuI2MYDOAdoJwCaAH0V89Q/FrUU1a40q48MyPdws0flW0pdt6nHp933rb8B/EibxBrUuj6lYJaXPz+WEJ6r1U574B/KgD2qivL/Gvjr+wtStNE06yN5q92VEaMdsabjgbj379OmOaPCXjK+1PU7/Q9W0sWWrWiGQIr/JKM9ifqPXI5oE3Y9Qorxnwl8SZtd1+TQrjSRbXSGRcrPvXcmcgnA7g1HoHxNfVfEa+H30hobkySRE+aGCsgYn8Pl60A2krvY9qorwO6+K9xp+uvo2oaD5EyTiEsLjPU8N90cEEH6GvR/EHiG80zWNM02201br7cSA/nhSuOW+XHIA5zQM7KWRIo3kkYKiAszHoAOprivCvjXS/FFzcQaclwfIXc7vHtXBOB+f8AQ1ynj/xRHcXUng6xtlury+hMbP8AaFjWMkH5ckH5sDpx1FZfwx8WWkNwPCk2lpp9zCXVSjZEjDrnPO44Jz3x2ouK/Q93ry7XPiZomhajJp+oQX8MyNgloPlIzjcOeVPrUXjjx3LoOr2Wh6dp63mpXgUxhpNqKWbaAfyJ9q+e/ihqF/qHiSIarbLaXdpDEjxKwZSSd3ynuPmoGfWXiLxDFoujpq5t5bi1LRl/LHKRsR8+PbNYo8d6Xdy6XBpGdRnv3z5URw0UYzuds9MYPBxmqnirxBpvh/wjanU7aS6iuoEgECcb8pzk9uO/X0ryH4fz2XgzWIX1bTZbU6rErWszTLJ5UbHgMAMjPHPX1HoAe4eL/HGkeE7i0t9QaUyXGTiNM7E5+Y+2ePWumvdVtLPSpdVkcm0jh88sq5JXGeBXjvxS17SdM1K2i13wwt/Ft3W1wZhz03DGMgZ7HrWn8SNcgt/C1r52nXbaVfJGHa2nWNkBG4Icg8EDB/LPNAGzp3xI0S/gjuUjvUtXnFv57wHYrkAgEjp1r0lWV1DKQykZBByCK868N3GneKPBLpBp62lhJFJAtvkNtAyM9Ouec+vNcT8EPEM91DeaDcF5fseXhkY5wmQNn0B5H1oA99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Vr9+X/eNXapWo+eX/eq7QAUUUUAFFFFABRRRQAUUUUAFFFFABRRRQAUUUUAFFFFABRRRQAUUUUAfLnx1hlHiHRpzzA8OwDPAIc54+hH5U344wvN4i0eG3XLNbhUVe/znivpDV9I0/Wbf7PqNrHcRAkgOOQcYyCOQee1YGieCtE0a4S6ht3mu0+7PcSGRl+meB1PQUAdZZxmG2hjb7yRqp+oFeC/tCDdo2mD/p5P/oJr6Cr5L+JvipPE9pJZi1a2m0692bJGy0gIYZA6/wAP60AbfiCKU/BrTzGflRkaTj+HzCP5kVk/Cqx8IX+h3Ka4YBcxz7mWa6aMMuMrhQwB6H8ue1e7+CtLC+DtO0/ULdXVrceZFIuRhiWAIPfkfQ1mWPwy8LWd+b5LBnYOHSOSQtGhznhe/wBDkUAcl8RxZD4Ygaday2tmGiEMUqlWVd/fOTz1z3zmr3goqfhGSMkfYrs8jHO6SuT+Kni2G9sdd8OyRRwSWcsHknzMmbkE4XHGBXpPgfSItR8A6bp2q2sgieI74S7IWG8lScEHBGDj3oE1fQ8H+GYnn8KeMLWJVYG0D4B+bIDdB9M1f+Cet6fGuoeHtVFsLS5BmDXBAVmG0FDnjoM/ga+hNC8FeH9Auvtel2Bt59pUt58jZHphmIrFuvhh4Uur5bx9OYHJZ4lmYI5PcjP8sCgZyPxGn0b/AIV3qFtoRj+yQXEcR8jITdvVjzj5uxyD6c1yHhclvg7rQIAHnNjBzkZSvoHV/Cukavptvpd1bt9itypjhjkZBwMAHB5rmoPhh4WhiMItLhoWbc8Ru5ArHtkBh0ppAYHwH/5FaX/r5b+Qr2iY4jc/7JrnvDvhjSPDayrpVqYBKcvmRnz6feJ6VrapYQ6nZy2dwZBFKAG8tyjcEHqOe1ID5C+EA/4uAT/13/ka0/E1mtv8YYNrkiW5hk5HQlRkV7lpXw48O6TeQ3tnDcRTxOGVhcP2OcHnke1Mufhr4audQfUZoLlrl5fOZ/tUgO7OeoOR+dAHg/xkZJPHtuAeY44Qw985/qKu/Hsg+KtKGf8Al1Xp2/eNXtmpfDTwxqVw9xdWk7yMAMm5kO3GOnPt+tJq3w18N6tdG6u4Ll5SAuTcucAAADk+1AHE/F3XdP0nSdNsbjTYL2+eIPCZlysWBjd789uhxyK8Y8TwSQa/ot3d66mp3c8cUs8qMCkfz4CgjjGB/M96+sdX8EaDrFlaWd9ayTJaJsgdpn3qPTdnJ6d6zrv4aeEroRg6Ssew8eVI65HocHn+dAHC/H2SOXwxprxSLIhvBhlOQfkfvXI+Lsf8Kj0EYb/XDGD05frXuWteAfD+sQ2lvc2sggtUKQxxzMqqCc9AevJ5qpL8NvDkunR6a8N01rHKZUQ3UhCsRg4GcD8qAPEZUZvgnuXdhLvLYHbzcc/iRW78Gr7QdW8K3eg6qYSUuPNeKdtoZTgqQcjuv+c17to/hrS9I0yTSraAmykJLRSuZByACOc4BxnHqTXH/wDCqfB32nz/AOy2xnd5fnvs/LPT2oA8/wDjNLpsvg7SRpLRNZJebI/K+6MKwP6/n1rmfGv/ACSjwyP+nj+klfQHiTwRo3iFbRLxJVjtRtjjhkKKB6Y/yazbj4b6Dc2kNlMb2S1hJaKFrtyqE+gzx/8Ar9aAOc1bn4PH/rwj/wDQlriPAD7/AIV+IlyTsaUcjp8inj869ok8C6RJ4f8A+EfLXQsBL5qqJjlTnOAT2yc4qlYfDjQ7HTL3TInvjbXmPMBuWHQg8Acdh1FAHinwYTOj+J9km1zaMAcdPlbn3xTvg6AukeKxnJ+yNn/vl69ZsfhVoFjFcxW82oItygjk23BG5c5wcDBB96l0v4X6HpZnNpc6jH58ZifZclcqfXGM/jQB5h+z+P8AiZal/wBcBx/wIV9SHoa8/wDCvgPSfC13Jd6dJdb5E2MskuVI9xivQKAPlD4PNGvjzVVdsMyTeWPVt44/LJ/CqGhx+f8AGFtjKcX0x6/3UYkfoa98134faDrN8dQkilt7piTJJbyFN59SOmfcdc85qvY/DLwrY3BuIrGXzA4ZP9JkHl+www/XNAHjTo0HxnUygoHugV3DGQY8DH1pnj61mu/ipaxW4LSGS3IA7jAJ/QGvoXxL4S0rxG8E17HItxAQY54XKSLg5xn681W0TwXpOkanLqyfaLjUJM5uLmYu3PB9v0oA8N+I5T/hamih92N9t09fM4/XFaH7QscDto2Av2li6k99nGP1zWF8TUtdS+JmnWry5jYwQyeU/wAysW6ZHQ8j35r3G38A6WNSg1G9ur7UJrfb5Iu5t6pjkHpk888k0AeR/E7VdKtLHQLV9OS51tLSJonkdlEAIGNwyAeR0P8AWvPrm21GHx/Zxandi5vBdWxeXhRztOMDgYzjH+NfU3irwJofim5hutRhk8+Ibd8TlSy+h9f51jn4WeFhcW80dtPH5O35FmOHIOctnJ59iPwoA8f+KIl/4WbpZkDBd1t5eehXf29s5/HNav7QbILrSBvXeFclcjIGRg/zr2zxL4M0TxHBbxX1sQbcbYnibayr/dz6exrnG+FfhuVU+0re3MiqF82a5YsQOnTA/IUkrCSsef8AxWWdvh74d2IpgCwmRjjKnysDH5muWkdT8HlCyHJ1DDKSeDnOB+h9OvevpO/8J6Tf6DHoM0LmxjCiMCQ7lI6EMa4+D4SeFIkZWt7mQk53vcNke3GB+lMZpfCH/kR9K/7bf+jXqf4mWWmanoBsNSvlszNIBbSNnHmgHaCADx1zXS+H9CsvD9n9j09ZFgDFgryFsE+maZ4k8Paf4ks0s9SjeSFJRKoVyp3AEdR7MaAPk3TbPXfh94msbG+Qz2f2lGRQm+OUE43JkcMPbnIqx8S0aL4kB766kigaSFhNGdjRxkKCQQO3PPtX0rY+DdPtri2mluL28Fo261jupy6QHjG0deMcZJx+VHi7wXpHiwRnUUkEsSlUliba6g++D+vrQBzGi+EdE0jX9PvxqepXmoXCO0Uks27zFC9XIHTBGOcfWvXK5Dwr4R0rwvGRYxyNKy7Xmlbc5Gc49AM84ArrJU8yN03Mu4EZU4I+h9aAPmPwEhj+LOugkH5rg8Ljq4P9a5vwIFb4tSlm2kXl2VGM7jtk49uMn8K95sfhvoNheG+tftsV2SSZlun3Enrk55zmnWHw48PWGoR6jBHci7R/MEhuXJLdyTnnOTQB80+MLJrT4mz/AG+7ltY5L1JPtETgNHG2MMCemB+WK+gtF8G6VofiSy1NtZ1K91C5WQQ+fIHDgJySQOgB+nIrp/E3gnQ/EtxFc6jbFpo12h0cqSPQ461c8M+FtM8NxstikpZhgyTSF2x6DsB9KAPmv4boB8VL4nJPnXWPzam+ByjfFmQhsg3l2VI5B+WT+le46x8NNA1XUpdSYXMFxKxdzBLtBY9T04J70mkfDTQtH1GHUbJ7yKeF96fvsj3HToQSPoaAPOPj/pJU6drUMeGU+RJIO38S5/XnH9K7D4Zz3fiiUeJtTgVZIYBZWxVjhsEl3IPckgfga9R1rSrTW9Pm0++j8yCUYIBwQexB7EGpNI0220iwt9PtFZYIF2oGbJ+pP1oA+cPHN7ZT+P7K30C3hTWRIsU124+RZDwDt6FlBznnoBg4rjfCdsbT4ow2zXJumivZFac9ZDhsk++a+iNV+G3h3VNWfVZ4rgTyOJJFjmKqzDvxyM+xFRxfDPw7b6nFqVrHcW8sUiyIkUxCArj8ecc896APFtWM7fGSIz7/APj8hCbhj5Qq4x7VF8dGD+LbYIFDLaxglSCc7mOT6dR19q+gfFHgbRfEtzFd3kUkd1GMedA+xmHbPrj161zz/Cfw3K6vIb12HUtPnd9ePwoA8r+OKudP8OYLBRb8emdorXsfCmi32kaR4i1fxPfTRlI44/OAbEgP+rAwTwQwx7da9w1nwrpGs6TFpN3bsbWEDycOd0eBgYY89OOa5bTfh/oHh1l1Avdyx2WZ0SWUsiMBncF9R1oA8y/aCCh9Gxkgq4H6VsfFohfh1ogJ6yW4Hyg/8sW/L/PrXDfEXxFb+N7fSbqwtp1xK9u0cmAQ/wApAyODnJ/KvoDVvBltr+j6bp+pz3CpaRIDHEwALhduemfUdaAMH4Pn/ig4v96b/wBCNea/AtCfEuqSYO37Ow6f9NFr165g074eeGrn7PLNJGxK28M0md0jZwq4Hfk/hWZ8I/B7+G9Le6vofL1G75YFslI+ykdj1J/yKAPXaKKKACiiigAooooAKKKB70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1+/L/vVdqlaffl/wB6rtABRRRQAUUUUAFFFFABRRRQAUUUUAFFFFABRRRQAUUUUAFFFFABRRRQAUUUUAFZEmi6XLfjUXsLdr0EETmMbsgYBz6gVr0UAFFFFAGTdaNpl5dR3dzp9tNcRnKSPECwP1/D8K1qKKACiiigAooooAKKKKACiiigAooooAKKKKACiiigAooooAKKKKACiiigAooooAKKKKACiiigAooooA87u/ht4SvLma6uNKMk8ztJI5uZssxOSfv+prvLW3itLeK3gUrFEoRFLE4A6DJ5qxRQAUUUUAFFFFABRRRQAUUUUAFFFFABRRRQAUUUUAFFFFABRRRQAUUUUAFFFFABRRRQAUjAMCCAQRgg96WigDl7Twl4fs7t7u30m1SZsdE+UYOQQvRT7gCuooooArT2ltcPE89vFK8Tbo2dAxQ+oz0NWa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2v3pP8Aeq5VK1GHl/3q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1Hzyf71XKp2o+aT/eq5QAUUUUAFFFFABRRRQAUUUUAFFFFABRRRQAUUUUAFFFFABRRRQAUUUUAFFed6p8QNJ0fUjYanb39mS5RJ5rfET46spByV6c4716GrBgGUggjII70ALRXnU3j/TYtWfSBZ6jJeJIUKJbE5wcFhjkr3z6V6IDkA4Iz60ALRRXAeE/GcPiXVNTsIrKa3Ni20tKeWOSD8vbkUAd/RRRQAUUUUAFFFFABRRSAggEHIPQigBaKK8/8U+OLHw9fQWElrdXFxMwULEnAJ6cng59qAPQKKRTkA4xkdKWgAooooAKKKKACiuXXxRpb662hJJI9+oyypGWVeM8kcD8a6igAooooAKKKKACiiigAooooAKKKKACiiigAooooAKKKKACiiigAooooAKKKKACiiigAooooAKKKKACiiigAooooAKKKKACiiigAooooAKKKKACiiigAooooAKKKKACiiigAooooAKKKKACiiigAooooAKKKKACiiigAooooAKKKKACiiigAooooAKKKKACiiigAooooAKKKKACiiigAooooAKKKKACiiigAooooAKKKKACiiigAooooAKKM84ooAKKKKACiiigAooooAKKKKACiiigAooooAKKKKACiiigAooooAKKKKACiiigAooooAKKKKACiiigAooooAKKKKACiiigAooooAKKKKACiiigAooooAKKKKACiiigAooooAKKKKACiiigAooooAKKKKACiiigAooooAKKKKACiiigAooooAKKKKAKVqMPLzn5qu1Ttfvyf71XKACiiigAooooAKKKKACiiigAooooAKKKKACiiigAooooAKKKKACiiigDzP4p6M2vaRZ6fHIkck16io7jIU7W5/wA+tcj8MfEd7pt6fBuuwtFdQZFs7EYKgZ2+/HIPcV6p4kGZNI/7CEf/AKC1cr8UPCLeJdNSe0+XUbPLw7QMyD+5njHqPegCxqKBviJpRIY7dPlIxjj5sc/nVjXvGS2OsR6Hpuny6nqZTfJDFIqCJeMbi3GTkH6V5p8PPEN7r3iy2TUoWjv7Gxkt5i3Bc78gkdjjr+feuc0vSdP1H4keIbHxE00cskkj27C48rK7sqMg85QqR7CgSZ7T4a8cRaxe32m3Wm3VjqFohka3cbi6jH3cdTyOO4IIzUfgvxdZ+ItV1O2t9KkspLcK0ryqFeQ9PmGMgjHemaR4Y8MeHvEFubVZTqk0b7N87OQoHJOTxwcDNZPg0/8AFwPFg9ov5UDL1/47uPt9/b6Poc2qW2n8XNxFKFAOM4UY+bBBHHpXT2vimxfw3F4guybW1dNxDfMQc4wMdTmvJNZ8Panot/eeJvA98k0bOy3dmTvywY7+vXB59Rzg4Nc7438RL4h8IaLqUenrFaxXxFzbjAUuBngj+E5b8TQB6hcfEC8tLKPU7vwxfQ6Y7Lm4aRcqhIAYr17j6+tbPijxl/YumQava6e+o6ZIoLXMMoATJwMg88nj2PBqz4ue3vPBOoSLGGglsC0Y7DK5U/hwfwrxGximh+C2oGZXCvOrR7u6+dHyPbINAHtfibxadD0S11ldMmuraZVZ9rhfKDAbd31JxW34W1uPxFo1rqsULwpOGxG5yQVYqeR7iuB8aziL4XMxxl7O3QAnHJKD/wCv+Fa/wktltvBWmBTkuHkY+pLt/TA/CgDC+MfiXUdC0d7e0sWMV4nlNeb+I85BXGOpHQ+/rir/AId8Wiz8HLqWo6ZPZW1nbRCHe6k3A2gKV6dcD86zvjqxHhILx81ymcjPrUnibVtK0j4faYNWsft8U9tBGlvvKb22A53DlcY6ik3YTdh0vxIktLKx1K/8P3Ntpt44VLnz0frnnaOegJ/Csn4w6gqN4XlhJmR7wTIqYw4G3HPvu4+tcN4/07W38IWupahqKx20kkZh0yCMCOFCp2DdnJwMf/Xra+JNtNN4b8FywzpDIvlIrvwFZkQhiewG3mhuwz1jxH4ufSdXs9Hs9Ll1G8uULhIpVXaM989PXJwK1dc8R2+g6bFd6jGy3EuFjtIjvkeQ/wAC+v16fpXk/wAMdVGm67qOg61BHHrMszubwj5rkk5wDtBxgEj1z0FQ/EC6Ft8SPD0t66w2kaoUkxn+I5zjnrgUwO9fxvJYXtnb67o0+lRXeRFPJKsi7uODszjqOtM8Z+Ox4SukiutIupYJADHcIw2se49iKx/jiceE1P8A08p/I1r+I9EfXPAMdrNbSzXsdnHLGhyHEyp79+SMH1oA6DXvER0Tw9/bdzYuVUIZYVkG5AzAdeh6iqmoeMLfT9FtNRubK6S4uyFt7DbmaQlgAAB3wQcf1ryvwdrP/CXaVougSEieyn3XiyklmjiwV/A5C4PPyn61D8R4Yb34h6PbaldTWliYQFnjYIVJ3Ywx/wBrAP1oA6vwrq2maT4hnsb3TNQsdW1WQzCa8Ct5mSSEBU4AHQfr2r2evGLjwJ4asZ7HUL7VNQnKXC+QZZzIGbdwvAJxnHTH1r2cUCSsjitZ8XW+n6omj21ndahqJTzGgt1HyLgnJJIA/wDrio/DHjKz12+u9Na3nsdQtj89tcAbiPUEcH/Jrzr4cyQJ8QPFUcnNy7ExkcDaH+YY7nlfyNQ+Mkmh+Kvh2az3ySyKgdV6quWDn6bCSfbNAzprn4saBa6jd2E0N9HJbHbl4cGRs4wq5z6dQK0fDHxF0vX9UbSzb3Vjd7dyJdKF3n0HPXHOPSsKzRD8Xb53QMwsF2E/wnC8/lkfjUfj+1YeOfCdxZogu3kYOzHAZFIODj2LfnQB2+r+L7ey1FtMsrG71O9jTzJo7UAiJf8AaJPX2qHRfHej6rpt3fKZ4PsePPhkjzIueBgDOcnj+eK8Y8E6TH4g1zX4Z9Z1Oyvhdu5S3l2B13Ecj1B/SvUfCXhLRfDGvTi31K7uNSmty7RzMD8m4ZYkAc5x1PvigDJg+MXh2WIu0N8jBgvlmMFsevBxj8c+1dXdeONPXUxpdhbXWo3ewSMlqqkKhAOSWYdj0/lXCfBi3gli1wyQxuTd4yyg8elWDf8A9r+M9RsfDEMFhfRZXUNUkQSMQMLtVDx94DPTlfzAPQfCfi/TPFMVw9l50Ulu2JYbhQrp6E4JGOD37Vhaj8RtLtGvGgstRvbazbZPdW0KtErem4sM14R4ea9sp/HSRTNNOltMHkxt3YkwzYHAOCx9q9u+FRsNT8C29qY0eMebDcxn+8WJOT7hlPtkelAHX2/inSLjQTryXa/YFTc7Hqp6bSP72SBj3HrXMf8ACyNJja1e5stTtbO6fZDezwBYW9DndkA/SvLfiXcaHZ6LBoej+bb2NtqIjvBGjEbtpyNzfeIx0z1AruLjwFp2u6elzJ4n1a7sXUSqzTKyEDPONvXr/kUAezIyuoZWDKwyCDkEU6snQre3tNKsoLWUy26QqI5G6suODWt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1+9J/vVcqna/el/3quUAFFFFABRRRQAUUUUAFFFFABRRRQAUUUUAFFFFABRRRQAUUUUAFFFFAHA+I/CU+uXy3La5fW0UZV4oISAqOP4h7121pC1vbxQvM8zIgUySfebHc+9WKKAOcHh6yXxAdeQMl20PkyAY2v0wT7gDH5elc34z+HukeK51urgy294ECGaE/eAPGQeDjkZ68+wr0eigDzbw14c8O+BTEhvEW/ux5Qmup8PKAeFCk4wOBwPT2rI8FHzPHHiuZMNExiAdTkZx0zXoWt+HtJ13yv7TsYrkxZ2F8grnryK0dPsbXTrZLWzgSGBPuog4oA8tT4c3Fvd309j4kvrWO+maW4ijUbTk5OPTrjNdhb+D9Fg0FtAFqXsGJZldiWLZzuz69K6+igDxu0+HN3FC+lzeI7yTQt422e0ZKZztLfXHTHevQdY8PWOqaDLoToYrN41jURnBTaQVI+hAPPWujooA8Mh+Edu1i9re63e3W1QLbex2Qe4XOK9H8HeGbfwtpq2MFxPPyWZpHJBJPZc4X8PxzXWUUAc54r0GDxJo9xpc7tGsuCHXqrA5Bx3rz9PhZp7aLNp11f3V1KyqIZpmz9nK5/1a5wAc9K9jooA8Lk+EVrcaWbS71i9uJ02iCWRiVhUdlTOOmRSX3wmFxb2lsmvXgggCny5BvG8DBZQT8o6cdsV7rRQB5Trfw5h11rKfUNXvHu7WLy/tCBVZ/mLAnjtnA+lbWo+DoNX0P8As3VbuS8uFyY711USIe2MdR6g5z+WO8ooA820zwfetLEfEGuSaxBA6yQwPCEUOARubkluv+Oa9JoooA43w14TsfD99qd7bszS38u87uiL12j8ST+XpS+NfCdj4t08Wt0WjljbdDMnVD/UH0rsaKAPIvB3wztPD99DqFxf3F7cW+4QK3yxx5GCdvPOPf8Apj12iigDzPxD4Ha71lNd0TUn0rVOksqxh0kGMcqeM9PbjpnmtLw94Vex1GTWdV1BtS1Z4/KExiWNUT0VR0Pqf8Tnuqay7lK5IyMZBwaAPnjVdKvdV+Kl2NP1X+zbm3tElWbyhJn5QCu0kA9e/pXpmg+Fbi11Q6xrOqPqeoqnlwuYhGkS452qOhPPPuagsvh3oFjfJfwJdrcq+/zPtT5Y5zyc85716JQB434v+GFtrepHVLC/l0+7kbdMVG5WPHI6EHj1/wDr7mleC30PTbhNK1J49WuGBl1CeMSswB+7g9q9IooA828A+D7vwo10JNTF1FcfMyCLb8/HzZ6+vHvXOXfwwkPiO71ew125sorx2adIhiT5juYK+eATyOOK9sooA8m8MfDi38P61PfxahcS2siFfszkEPkEESf3hzkDHUDrXN3HwiC6nPNputz2Gn3BPmW8IIO05+UHdyOe9e+0UAcN/wAIRoy+GpPDsULLaNlg5O51c/x5Pf8A/VXnOlfCOW0drafxDdSaUX3G0QsocZ6HnHrnjvXv9FAHEeJvC51eDTLe1vpbCGykB2xE/MgGAM+2BXbAYAGScetL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0+9L/AL1XapWh+aX/AHq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CzPzS/71X6o2n35fXd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WfLS/wC9V+qNmMGT/e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rP8A5af71XapWZyZP96rtAI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NmMGT/eq9VK06yf71XaACiiigAooooAKKKKACiiigAooooAKKKKACiiigAooooAKKKKACiiigAooooAKK4jxn4guPDCWmovCs2mmQRXQX/WJu6OOxAxjHuK6vT7yDULSG8tZFkgmUOjKc5FAFyio5Q5jcRsFkKnaSMgHtXzXf8AxO8QaXrVzoc8WnzzJOIVuEVsAnAzjPv07HPWgD6YoqvaLOsEa3TxvOB87RqVUn2BJqxQAUUyV1ijaRvuqCx+gr5tuPivql9Je3Gk2MKWNnhj5qszSKWAGcfd7mgD6VorG8PajJq2k2l/NavayTpuML9V/wDrHqPYitmgAooooAKKKKACiiigAooooAKKKKACiiigAooooAKKKzIdUtJtSn02OXddW6LJKgH3Q3TJ9e+PcUAadFFFABRRRQAUUUUAFFFFABRRXm3xI8U6l4Ts4L60s7e5t2fy5PMchlY9OnbihsTdj0miue8J6s+u6HZanJEsT3CFiinIHJH9K6GgYUUVxnjzxK3hXRW1FLYXD+YsaoW2jJ7k/gaAOzorkPBWr6nrmli/1LT1sfMb9zHk7mT+8QRxnt7c966+gSaewUV4x48+IV74U1uLT/7PgmhljWSNzIdxBODkduQa9gtpfPt4pgMCRA2PTIzQMnoqOWWOFQ0siopOMscDNcT4f8UnVtb1jTjAiQWDKFnD/ezxz+XFAHdUVHJLHEAZHVATgFjjJrh/DXiqTV9S1m0nszbw6fOYlnY4VucYJPfv9CKAO8oqGSeGJQ0kqIrdCzAA1wXhTxj/AG7qer2rWwhgsZvLScnCvyRg57nGcUAeh0UAggEHINFABRXm/wARfFOpeE7e2vbawgubRn2TM8hVlJ6AfXB55rQ+H3iaTxZov9oy2y27iVo9ituHGOf1oA7iiisqPVrOTVZdJSQm8ihEzptOApOBz69KANWiiigAooooAKK8q8UeNNQ07xPaeH9K0xL6aWNXf5yChJOfYAKAcn1r1NCxVdwAbHIHrQA6iivJ/FPjq707xJB4f0jTkv7p1XzN0hQIzdAePTBz7igD1iioVMpgBKqsxTO3OQGx0/OvCB8V/wCzrW6s9U0+Q65byvF5MQ/dswOBz6fT096APfaKy9DmvLjTLWbUIRDdvGGljH8J/wA9q1KACis/VdRtdJs5b29mEUEYyzH+Q9T7VchlWeJJUOUdQy/QjNAElFFFABRXmXhbxle+IdcvLKLSSlhbO6NdF+hHAHTGT6CvTaACivLB47c+Oh4ZFg3kEFBNn5i4XcTjptwCPwz7V6nQAUUVHKXEbmJQ0gU7QTgE9s0ASUV4xoHxA1O68XJ4Z1XR4rS4JYMUm37SELj6ggfrXs9ABRRRQAUUVFPKkEUk0rbY41LM3oAMk0AS0VxOr+JZo/DI1/SbFryPb5pjkbyysYzuY/TFVPh54ufxfYXF09l9mMMvl4D7geAfb1oA9BooooAKKKKACiiigAooooAKKKKACiiigAoryfU/iRY6Jrt/pWrWssAtwGhljG/zAVBHHY8n24rtPCWrT65o1vqM9r9mM+5kTdnKZO0/iKAOkoory/xz46l8I3cKTaTJNazL8k6yAAsOq4xwRx9aAPUKKy9E1BdW0y01BEMa3ESyBGPK5HStSgAooooAKKKKACiiigAooooAKKKRsgHAyccCgBaK8Zk+LGj2trdLexTQ6pbu8bWgQnLqSOG6Y4HX1r0K81sad4dfWb6NYjHbCZot38RHCZ9SSB9TQB0lFcT4G8UP4q083p0+S1UEKCzBlc852n0GK7agAooooAKKw/El7eadpNzeWFsLm4hUOITn5xkZxjnOMn8K88/4Wfp98thb6LbyXmpXbqptmBj8r1yxGDj2J6dRQB6/RTULFFLDDY5A7GnUAFFFFABRRRQAUUUUAFFFNd1jRncgKoySewoAdRUNvPFcwpPBIskUihldTkEVNQAUUUUAFFFFABRRRQAUUUUAFFFFABRRRQAUUVWvJZILaaWKBp5EQssSkAucdMmgCzRXmfgf4gWni28uLKKyuLaaGPzD5hBBGQCOO+SK9MoAKKilmih2ebIib2CLuONzHoB71LQAUUUUAFFFcl4x8UWfhTT0vbuOSUSSCNI48bicE9+2Af0oA62is3R71tS0+C8e1ltTMu7yZsb1GeM49Rz+NaVABRRRQAUUVjeINU/sXTLjUTazXKQLvdIsbtvc89gOaANmiuL8FeLbXxdaT3NrbzQCF9jLLjrjPGDXaUAFFFc94o1oeH9Mk1FrSe6jjI8xYQMqv976CgDoaK5Lwb4ntvFenyX1tDJCiSmIrIRnIAPb6iutoAKKKKACiiigAooooAKKKKACiiigAooooAKKKKACg0UUAUrPrJ/vVdqladZP96rtABRRRQAUUUUAFFFFABRRRQAUUUUAFFFFABRRRQAUUUUAFFFFABRRRQB85/F7xR4g8N63arpeqNFDPBu8oxIwU5x/ED6Vg6/4p8beHrzSdQ1G+iKXMQkFqiAJjurDHXoc54zx0pfj3LG2uabGGBdLfLAdsscfyrN+LWo2V9b+HkguYpXjtQZFjcNsJA4OKAPpbVIode8MzrIpEV5ZluRyuVyD9QcH8K8c+AWrvJa3+kSOWWB/NiGOgPDc/XB/E169pU8MnhO2mjlRohYL8+eOE5z9MV4b8AreZr/Vbzyz5JjCbu27OcflQB9OV8N+L1ZfiNdBt2f7QT7zZ4yuP0/KvuKR1jRndgqKCWZjgAepr4b8V3ts3xCvJ4JIXt2vEPmKwKfw5OenXPNAM97+MOta54et7DUdJ1I2yO5gki8pHDEjcG+YH0Irze48Y+PR4cg15r+CGzaTyUIhj3zHJBbBUjAII7dOldf8eby3m8O6W8E8UyvdkoyOGDAKwJGOuDxXEa1c2zfCTR4Y7iN5FuW3JnDAl3JGPxoE2l8z1vTNZ1vxd4EN3YXMFpqQLRzSMm5WC/ewCCASMf8A1u3k3wMSc+IrycXaxwwwN56svDrkd+2Dg59AfWu++Et1Db+Ar+e4kWKJHl3OxwB8orhfggsN1qOtWjzpG1zamNBnk5PJA74HNAzqYfFet+PdfutI0PUF02yt1aRZ1T53UEDJOe5PbtW/8OfGmoajrd94c1Z4pp7Qusdyq7TKUbaQR0zgE/nXAfCUf8Ix4s1Gw1gpZS/Z2XM0gUEhlOAehyMnPtUnw5tP7V+JF/qsO5raCSaRZFGVbOUHPuGzQBDqPj3xfovjC50hbpNUVJzFFA8CJv3fd5UA5GR37Vu6JqPxCddbbULiaxEFs06zXFmGQMpztQ4x0z69BXG2dzFN8ZBIsquhvmUOGyCdhGM8d+P8a+nfGk1tb+GtVe7l8qD7K6ls45IwB+JIH40AfOfhrxp498STXsNjeWgaC3MrNJCihQP7vynLHOOePpU/h7xz4017S7yytGtvPtIzJLfOoDLGAcjHQsexx2NYPwbu7a2l117ieOFPsL/M7AZ5H59qk+E97Z2lt4mM9xHEXsnChmxuwD09TyOPegD1D4N+MdS8QC8sNUl8+aAeYkpUBtuQCDjjqeOKxbrxfrvibxbdeHrC+TRYLZpAJfL3s5QHJJPQHk9uPWsP4ASR/wBr6ku9QzQcDPJ+YVRvfGMfinxZJYardvp+hByjwxoQZ9p4VyvzckY9ugxnNJq6Gj0z4W+LNV1fUtR0jU5lujaKSlwFClgG29AOfXNZ2q+J9V8WeKZPDOg3/wDZ1tbO3m3iLl228EDnkbuOMZ+lcb8Erm0g8WalGhEUU0TLArnB++CF574B/KuV0HVJfA/jqd9RiZFWZ47gbckI3II9eqn6UxHsvw68Z6tPHqsXiIMYtPiaU3TxbGIH8JAABOOfXnvXIxeL/EnioavqFlq0GlWdipeKA7cuMcLuPU8demT2r0/WdZ07xn4e1fT9Eleec2vmcQsBkYYJkgZY9Me9fOvwxvfD1lqd1b+JbWMxyLhJJk3LGwzkEds0AfVXgLxIPE+iRXrhEuVYxzopzhh3/EYP41o+Ldbj8O6HeapIFYwp8iMcb3Jwo49yKz/BUttPZzzWOkpp9k8x+zlVCmdMffIxkZ9+1Y/xb0qXVfCN4sAZpbcrcBVGdwU8/oSfwoA8ptPFfjK/0i+8Xx3sMdnZzqgsPJyjrkA+5A3DJz68jFe5+CPEa+KdEh1IQ+TISY5Y85AcdcH06H8a+d9CvrUfCfWbRrhEnW5GEbBLZZCMDv0P0wT2r1n4J28sHhNXkRlEs7umRjK8DP5g0Ad54rfUY9EvJdKuIoLuKMyLJIm4ALyRj1IB9a+avg6uv3uq6peWWoQLIdhuftSF/NySeo5B69+9fUWuKz6TfqqlmNtIAAMknaa+YPgnrlppuqXVnclxPdskMCIhYk5Oc4HAHqf6UAdN408ceJfDfi0WCvb3Nq7o8UCxDJRjjaT13df88VoaZ4w8W2erX9x4g0uaHTYrWSZYUjUKuCMYf+I8469+lcf8TpAfiVpoBBKm2Bweh319G+KdUOi6HfakIfOMERYRnox6DPtzzQB88yePPFOr6Pea9a6haWMNhMkZtUgBMoY4BJbPPPQY6Zr1TQvE+p+IvBc2rWgt7bUIdwbzFLIdnJwM9x+tfM174hXXdK1KXUrhY7jzY2tbO3TZHv6O+BxnaDyfWvbfhPf2f/CA30JlijliaYSBnwSSuQcH2wPwoA5bSPiJ4z1m01F7SGyIs4TPLMI8eWqg5wCcE9/wr0b4YeNrjXdHvX1TDXFgNzyouDImCc4HGeCOK8l+FcsS6L4rVnVWaykABOCTtbpWx8EJ0tYNfnkUP5UAdo8/eA3E0AWNM8e+JvENxqN7pV/p8KWSGRdNmh5mjHO7d1z1yAwxx9a7/wAYeObjw34X0nUVhinvr6OM7ZMheUDMcD6/rXgniXQrC80+TxVoF1HDCzbrixaUeZbsTg49QTjj34yOnoXibxhqNj8PtEeW2hkur5GjLzoH2heFcA8ZIweR3oExZ/G/ifQLjSrrU7uyvbTU0SYW6xeW0SHqAcZ79TnpXSfHZg/hS2bA5ukIyucfK3ft9fw718/eIn09m0e9Opte6jcKJr188RnIwmMADHPA9K9u+OF1a3PhPS2t7mKZJLpWjZGB3gIwJH5igZJbeIrnQPh7oMllPCl5PlIYZIi5mO4/KMdOo5Nd3Hrmq6F4WuNY8TLB9oQb0ggG0jOAqkk4zk84/WvljU9KutM8P6B4htryS4iLnKM25beUNkADoAcfpXsXjPVn8afDUahZSL5ttIj30K9RtGGH0yQ30FAGLN4+8WTaWPFEc9pBYR3S25sBECJOMkliCw9OCP8AHT+IHjO6GjeH9VSzsbi2uwJTb3MRcJMvUjnpyRVD4PeK9C07RbjS9VnjgZZDMDMuUYccD39qPjhd2t9pWg3NpxDKZGRSu07eOcehp30sB6Lrfjs6F4Q03VZII5L29jURxLwgbbkkj+6OOnqK4g+O/FOiLo+paukFzYampfyo4SpRcjGGx1wcgc8fnXIfEKyuJfB3hfUEKNapAIWxywc8/lwR9frXp/gDxnoE/hO1h1G5i+02CCNoZlBc44XYvVuMDj05pAeffHeYS63pMqBsPZhlBGDyx61o6n488W+Hr/Tv7Rt7eGzmjjkFsoUkxcAjd1B4PXoTWd8cJ47nxFpbRsCv2RGBOR1djyOo4x19al+M7xm60RVkVitovQg9+KAPXPiTBpWq+Dzfakl2beJVuY1tz829lwueox83U9P5/P2laPZ28ui3F7HqbWWqyERRI+0rh9qZOBnIweMcYxX11oiLJotgjqGU20YIIyD8orTMMR2ZjQ+X9zKj5fp6UBc8r+LOnafL4VEt3BeSizZTEIHwQTxliQRjHcj+deFaVoipcaRBrM19c2+tKHjSKb/VsX2qWJ+9hcE9MV9mOqupV1DKeCCMg00xRtszGp2fdyPu/T0oA8h+LWkaWvhWGa6iu3j07akC27gdcKNxKnA6c4649a8P03QTHdaHZ61LfS2mrhJYEhkx5ZLbQWyDkbcHjBANfaDosilHUMp6hhkGmmKMlCY0JT7h2/d+npQAkMSwRJEgwiKFUewGKlry7x949TwjdWtsbMztOm8ndgAZxXoOlahb6rY299asWgnQOhIwfofegDyn47HHhEf9fUf8mrgvh/rl3pXw8vpLKeCO9F+Y7ZZRkuSqEqqjq3XFd18eOfCAH/T1H/Jq+b7TQ78eF08QWk8kkUF4UkiTkQkBSrn8T6enrRYdj6gsZPHS+GLu8uprL+0XVZIIni2tEnVt2ON2Ogxx39B4f8LZ/Et94lnudOuYZJmXN291yDHvGcd++QBivb/CHipPFPhG9ErBb+3tninUsCW+TiTHof5g15H8EtRstN1u5jubhY2uUEUIIPzOXGBxQSr21PU9c8bXlx4qh8L6EYln3FJ7mWMsEYKSQBnnAHPvVvwh4s1LVrnWNDvxbRazZlxC6jCP2BIyehwTjsfavn5Ut9C+Jcx1valvHeySSn5iArgsp+Xn+JTX0R4efwvNr8f9gafayyLA0st5b8eVuOAG45J59x6UDPMdK+KXiKPVbvTbzTo766QSQxQ2iEEyqep9V4Oa7LQvH1/a+H9R1XxPbfZngkCW8XktG0zFSQoz9Dz25ri/hX5UvxG16RtjEC4MZODyZRyPwz+Ga7D492k0/hm2mijLRwXatKR/CCrKCfbJA/EUCOSsvFutWNqfGb6Zpa2d7deTIkaETugyOX9sAZ7kcivpHTbtdQsbW9RSqXEKSqrdQGAOD+dfMnw3n8Hy+GmttfMQmtpWcrNK+HByQyqDycEjgZr6U0RbddMtBaQGC3MSmOI/wqRkCgZ578VvEWteF9PtdQ0s2xhMnlTLKhY5IypHPTgj8RXnw8TavB4Ui8ZWVppkd5PM0N8/kYZwGwhHPtz+FdP8fVz4WtTtY4vkOR2+R+T/AC/GvK21ewX4UR6d9pQ3kl4QIQcsMPuJI7DGOfegD3zwr4sku/BbeIdT8rfEkrusQ252k4XnucAD6ivCdS8RaheW8vi/+xNIFub8Qxb7YmQ4BYMzDrjAG71+lbUen3OofB+IWec29w886qPvorNnOT2yDx/d6d6s/CPxVpFvoV3pGuXFukUcu+JJ0yGVhkjpg8gnnnn6UCTud5q/xJh0/wAL6bq4tQ91qCt5UIfKqy8Nk+gP481k2PjXXdOvdCOvrZmw1iIPHJCCvlbsYJJ9Ay5/3vauO+NMdtcWOh6jpvlnTWDxxiNdigg54GBjPP5VsaRf+CrvQ9INxY/2hqoSO3FoGd33jAPBOAvGfSgZzfxzu9Wk1yCxnISw8sNbxo+Q/JyzD1zx9AK7nW/EPi7w14SttTu/sAm85Y/LCk/uyg25IOM5BzXG/HpAuvaTgABbcAAdvnNdf8Vbu3vfh9bSW0gkRZ4ULAdwpyP/ANVAGAnxF8XT+HX1xLOwS0gm8mSQ53OxxjC+gyBXqGn+KLrVfAk2u2phS+hgkd1YZUNHkkY9wM/iK8OgZR8HZcMCX1DDA8YO4cD14AP4+1dh8LF2/DjX23KdxuDgHp+5Uc0MTNj4K67NqlvfWrWlpbQRMJEW3Qry3XOSfSvdK+cPgCmwaqM5zs/rX0fQM+ev+E21eL4hLoc8NjKi3XkCVYSHEbc8HORwf0roviF48u9E1S00LSLeOTULgpmSUEqu4kBQB3zj8D+XmE2P+FyjcGI+2D7uevlj0rH+JsU2mfEMXWoIZLZ5IZ1IkPEWQvUcryrflQLW57t4X8VanJ4lvPDGuw2wvIU8yKe3yFlGAcYPfBz+BHaudtvG+veJfE93pHhyKzitbYNuuLkFgQpxu49TgAc8c/Tf0g+DpdftX0a1ivtRkUyPcRyGQwJt4ZixOD0XHUZ/CvH/AIQ6lBpHjHULXUGFs1wjxqZjsw4cEKc9zz/k0DIvC1/faj8Yo7jUreK3vd8kcsUTblUpbsnB/wCA13Hjvx74j8K+JRYCCyntpQskCBG3FCSuDz97IP8AniuTsNX0+6+M63tvcRNaPM0SSqcK7+QY+D3y/APfOe9SfGBv+K+0jj7qQ/xZz+8P5fT8e9AGw3xP8QaZ4jisNa021ghkZN0KNlo1fGPmzjIzzn3r0T4neOB4OsYRBEk19ckiJGbAUDqxHevBfiof+Lhp/vQfyWuj+PlnOmuaRfucWpi8oHPRlck8fRh+VAHWXfxC1Tw3daT/AG8lvPaajbLOWgjZHgB9Qc5xkZ/znH+N2tazGLaxidbfR7pciZGw03HKt3AGenfIrnfjjL9p1DQVgUyGW0Vo9p+9luMVo/G2OS20LwzbTBvNiiKux7sEUH+VAHV+F5ddf4d6gNShtY7BdLkWzaPJkdSjctgkYxj096zfgjM1p4R1edZ4IGS6JElwD5anYv3sEcV0NjfWt/8ACuZbedJGhsDFKqnJRgvQ1866Roep3PhDUtSsr+T7NbT4urNXKhkwp34B5x6H0oA+svCGreI7+yfUtctrG2tNjNGkCOZHA6NyTwRnHc8etcVpvxB1jX4tXudGi00JYgyJb3Kv5skQHLZDY/CtH4WeMI9U8MzR3uPO0qHbIByXiVeGwTycDB9/rXh9jq2la1f6tcNMug2Udo6wwWjbDOT0Vsct7jGPpQB9DfDPxwfGFrcC4hjgvLdhvSMnaVPQjP5V6ec4OMZ7Zr5f+AMiLqGpRll3NECATycGvqGgDw3wv8QdU1Pxe3h2+trKMRyzRNJCHyzIG6ZPH3e9Zr/EvWbPxSNCvbGyZVu1t2eJXUkE4BGT7g1wXhm7t9O+LF3Jezx20f266G+XgZbeF5PTORz/AI1V8W6jbaj8TFntJFliF5boHXGCV2KcEdeQeaAPd9d8ReJbbUtWSxs9Nj0zTlUvd3rOoYmMOQMHk846enrWD4C8fa14q1f7GbGyS3jQyTSLvBCjjjJPOSP1rm/jd4nLyjw3abw25JLraPvkgFV9T/CfyruvAsFh4N0XS7O9aNdR1Jtx2J8/Iz83fCjAJ6A0AZT/ABD1LU9V1Wz0K305odOjeTfdSPunCddgGP1/OtrwR41vPFmk6g8FtbR6pagbYix2PnOO+R0x1614rda/Ya7rWpx2X2PRLLyZXaeMhJbojnbv/wBpsHA7DvXRfAaaJdR1GLcoZohtBbliD29aAOj8JfETXNa8TRaHd2NjbNvdZvvbhsBLAc4zwa7qz1rXbnxZe6QttZGwtcNJcgNuUMuUUjPLdM+3PpXg3xc0y68PeLodcsxsW4dZ4mA4Eq43DHfoCf8Aer6G8B2d1DpIv9RJbUdRYXNwzLhhkAKvsAoAx25oA8A8ReLoL3xA+n+LPDcFxJas0Km1eRZCf4QMNyCSPzr07wJ44ub6x1KbV7CLTbPTIhwiMu0Afd578YA61wOi21td/GO73RZWKeV1DdnC9fzya9N+M0Lt4Mu/Ki3YljZyo6Dd14oA5WX4max/ZUmvJplmNLF2LdFd285h1zxxnGPxrL+OV+NR0HQbu2ZjZ3LGUAqOpUEZ9Dgnj61ifDODwxq+hTWGv3DKLe484Qy3ZjjckEAgBhyBnp61p/FdrBPBehLpsDQWZuGMETsSQuG55JPfP40Cvqdm/jC28IeA9GmdPNu57ZVt4ezEAZJPYDI/MVmat8R9c0EaXc6npNo1jfxLMj27NnaQCRyfvYIrL8YarYab4E8PLd6VDfXEsANsZuUiYAZJwQTwentzXlfiqWC50/Q5Dq/2u6eMiS2VvktVGNqgDoccfhQM+3rWdbm3inQEJKgdQeuCM81xnxC8Vr4R0cXwiWaeSQRRRseC2Ccn2wK6XQnV9JsGRgym3jwQcj7orifidY6PqunWmm6tctaG4nxbXQXIik2nG7kcEZH+HWgChpXi3XZtd0ywvNPszZX8ZkjvLVmkQjYWwD9cDn1zRrvjq4j8VW/hjRrOKe7Zts0k5IRPl3cbeThck/SvJfBsPiHwN4ztNDuZGe2u22mMMWjdCT86+hGM/wA65h1TSPiVKurTPBGt8xeWOVlKK+Sp3DBAwy/hQB9LeDfFs+s6hqOkajapbajYsdwiYsjKDjIP1/mPevQJ5VghkmfO2NSzY9AM1534ah8MWviC5TSXa61KeAzT3QnMo2FhwWJxknB4Feg3bRpbTNMMxKjFx6jHNAHiVh8Q9Z1tdSudF02ymt7L5vs8krC4dP74HQjjp1rY1jxzf2Xgux8Tw6fbyeaQJoWkI2gkgEHHPI/WvEdU8N31gD4u8JzOumENKNrKslsCSGRhnkDp346+td34s1KXVfhDFdToyyl41YlAu4iTG4AevrQA62+KHiW90yXVbbw5B9hgbEszSkgdMjt6j1r1Hwn4qfxR4fm1CxtlF7EWja3d8L5gAIGfQ5HP+FeW+FPJm+D18skm0Ks2duDhg+QPxOPzq18BLW4jsNTu2bFu8gRV9WAyT+uKBXV7Hntt4n0e91651GTwpJPrQcvDFDM0iPIOCSuO2N3A7Gu18Q+NZdc8CLqN7ocVxatdeTcIlwybSMFWBAzgnj8qqfA9EbxHrjlQXVTgkdMv2ru/jUIbXwRPGiLGrTxhVVcDO7Pb6GgZLY+KLxdD8PnRtEhaS/DqlsJNqxBe+cfiSa5XUfitqmmazJo91otsbpHWM+VcMwLHGByB61o2PiRfDHws0+8RgLqSIxW44zvLNzg+gyfwrkPhPohurq78Za0d8UG54nkI+aTnc+Pbt7njpQB3njX4g6n4TmtI7rR4WFxCr5E+cPgb1/AnGe9c/f8AxW1eyisrybw6sNlcqGWR5SfM452//X9q5z45XUd9PodzED5U1r5qZ4OGORVj4uceFPCQ/wCmA/8ARaUAe7a34p03SdATV74lYZ4laOHjfIWXIUD15r510G6s/Ceo2HiK90CKLT9T3/ZdkzO9sARlsEYOc8dDg8eh2/i/aTy+D/DU6lfIijQPxzkxrg/oa0PClr4Q1TwdYXOu3BnezjdWhlvHzEd2MKgbuAuAPakxM6jxt8R5fC2qR2jaalxDNEs0MiykFlPHIxwcg1hz/Fq4tNTto73RWtrCZQ+52PmFDnDAdMfn0Ncr8W2jk8S+HgkbCJ7WLCSckKZDwc96X43l18T6VG2xYVgXywvYbznI/D/PNMZ7n438X2fhTSlvZVM00vFvCDjzD15PYAd64i7+IWqaPY6Tqmr6ZbfYNS5UW7t5kS9QTkYOQc9q4f49Rv5uizhSYTAy7uxPBx+VHxUjVPBfhNV4HlKfxMak/wA6BW1PWPHHjn/hGrHT9QgtFvLS9GUbeUI4DA4I6EGqusePLqx8K6d4jg0lZork4mjM23yieBzjkZBH5V5r8UYivgbwshcsdiHJ94wcf0pPEepWtt8JdKspJVFzc7fKjzyQrkk/T39xQM9/8I63/wAJHodpqvkeR54bMe7dtKsV6/hWhrepwaNpl1qNxuMVvGXIUZLegH1OBXF/CL/kR9L/AO2v/o166XxfHYS6BqEepu0dm0REjoCSvoQB3zj+tAHmcfxB1n+xl146La3GmO5U/Z7kmSEAkfvBggHp+YzjNYHx113WbSOHTIYmt9NuB886sMznunHQDuO/06+eXul+IfhteC7srlZ7C4XCzKN8Mqnsw9f8g13vx0uDdaDoFyyhWlJcgdASgNAHe+H9c1DT/AaajJpAj+yWyNEjTjE8eB8+RkrxzgiuSi+MqTWVxNFolw88QB2q2UUf3mbHAzgfjXW3N3b3Pw0kWGeOR49JjEio4JQ+WOCO3Q/lXEfAK0t5rHWJJYUdmdI23DIK4JwR6UAb918WLO30TTrs2ha/vQ2IN2Ej2sVyzY6cdqkuviDqmh+IIdG13SYAZinly2kpIIY4DDd1Gc+h4rn/AIy3Wj6bNptoulRPfbM28u4okA38fKOCM54PFedeOEmg8WaR9r1cancGOF5ZxtCKS5O1ccbe/wCNAH0H8QPGlx4OlspWsEubK4DKWEm1w47Y9MVxWpfFfULWKyvf+EeeHT7jhZZ3wXPfaB29DTP2gAH03SSDwZnwR/uiuf8AisTF4V8IMvBWAdv+maUAe+6x4lstI8P/ANu3If7OYlkVVGWYsBtX8c9683n+I2qWen2euXWiQjRruUxoyTkypyQCwxj+E1zvxYhu5PAfh94h/osaRGfHUExgL+Gc/jiq/jeZZvhRozr0JiH4gEGgD1bxp4yHhzS7PV4LZb2xnbBZX2kZGVIz261hXnxHdPClp4kt9JaSGS4MMyNKB5YBIz05zgfnXBeNYHtvhNo0Uisrh42IYYPO49PxrEmnhi+DsNu8qLLNdkRoTy2JMnA9hQB9I+D/ABDF4n0iPUooTCGdkaNmBKkH1+mD+NdRXhfw31qz8OfDuLUb4v5Eczg+WuWJL4GBXqvhzX9O8R2IvdOm8yPO1lIwyH0YdqANPUbyHTrK4vbgkQwRtI+OuAM8e9eKS/E3Up9Gl12w0ON9Ogm8mUyXHzqTjBwBwOQPxFeqeL7qwsvD+oz6mpayWBhIqnBbPAUHsSSAPc18jQzS3fhHXZLK5i07SEuI9mnAh5JnLJyWbnAHPHp7UAfX/hrW7TxFpUGpWZPlyjDIeqMOqn3H+B71sTnEMh9FP8q8f+Bq7fCjD/p5f+Qr1+5/1Euemw/yoElZHyz8CcHxRqjDvbN/6MWvaPD/AIuu9e1C4hstGY2VvOYZLxrhQvBPKjHzdO3qK+UfCn9sm71ZtEmMcyWcjSoq7zJHuUEKMdeQQevFe7/Brxpb3tlB4eutsd5CCLfC/wCtUZbHAxkDP1x69QZ514l8ba5qXjSztXsz5dhqA8mwRgSzA45YcFiM89BmvoTxL4ztfDWjQ3+pW7w3c4/dWW4F2ORkZHGACCT/AF4r5pYhPizvZgFGqZJPAAzWv8cHd/E1hOZvNtntlMJiPAAY5wehOefyoA9m03x3Our2Gk61pTWVxfqrwPG+9MEZAPGc5446Zqn4l+J9t4c1m40u80uctFtKyJIpDKRnOO1VtX0Dw1qFnY+IdS1bUZ0Kxm3dp1D8kYUbQDkE845HNeRfFhVf4hBXGVbyAR+AoA9p8P8AxJi1vxNHo8OnstvNu8q4Z8MdqFslcdCBxz3Fctr3iC28V60LjStLk1S10HdNKZJwkEoI68g5IK8euD1FexeINPtDpWoTJaQi4FlLGkixDcF2EYBxnHtXzJ8GGt5r680ufUbu2NwoKJA+wSEZBBOOuDx0oA+mfCXiOy8T6Yl9ZEr/AAyxN96N8cg/0PetzULhrSznuEhaZoo2cRqQC2BnHNcp4J0vQtHt7uz0OYyqkxE7Fy5D46Z6cD0rq9QGbO4G4rmJvmHUcHmgDxCy+MMOoM8dl4fv55VXdsjIY49TgHjpXZfD7xzB4vinQ2xtruAAvHu3KVJOCDXj3wHI/wCEg1ADHFqeR3+daufBIMdX1wJncYjjtzuoA9FvviD9o1abSfDtgNTnt0aSeZpgkSqvXB5zgkD/ABq7a+KrPxX4Q1e6tVaOSO1mWaF+qHYcc9wa8B+EjQN4qubWa8ubSS6jeONoSAS2dxBbnHCn8a9l0/QdB0HSPE9tot5NNILJvtEbSblUlH29sZ69KAPIvhd4tutA0XUktNEur9/MEzOnEaAAZDHB7AmveNL8e2uqeGrvXLWynka0OJ7YMu5eAd3X7uOc+x9K4L4FAL4a1gN088k/9+xWB8DLRrnVNakKE2xgMLN2yzdPyBoA9h8FeObXxc10traSwG3UM3muvOfp9KrnxJ/wkXhDWr1LJ7aFbeaNGlkUiT5WBxjPt9Tx718/WUupeBPF17o9kn2kXDC32uhG9G5Vh7jPXp1r6W1zT7XR/BWoWNqhSCKylVQWOclTySO5Jz6c+lAHknw219vDvgC51UWMl2kV2RIkbhSqnA3HPbOBxnr6ZI9T8MeNbXxHpd9qFpbSKLRSTE7ruJAJ7dM4rhfgvaRah4IvLOZQ0U8skbA+hAFeR+GINY0nxBf+E7bYZL6Q2dw23P7vnc656fLk/T3oA+tvDGsf29pcOoi1e2SbJRXYMSPXj3z+Vb9VrO2is7aK2gQJFEgRFHYCrNABRRRQAUUUUAFFFFABRRRQAUUUUAFFFFABRRQelAFO04Mn+9VyqVp1k/3qu0AFFFFABRRRQAUUUUAFFFFABRRRQAUUUUAFFFFABRRRQAUUUUAFFFFAGDqPh3RtTn+0Xum208xABd4wSR9aoHwb4bPXRbP/AL9CutooA8s8dw3cOkweGfDtjIj3wZC0KYihjyN+89g24/rXVeDPD8fhnQ7bTEfzHTLSyYxvcnJP9B7AV1NFAEc0STRPFKoeN1Ksp6EHgiuV/wCEM8ND/mCWX/foV11FAHNT+FdBnhhgl0m0eKHd5amMYXJycfWqx8GeGj10Sy/79CuuooA5lfCugpaz2i6VarBcbfNRUwGx0/LJp2n+F9D025S6stKtYJ0ztkjjAIyCD+hNbT3ltHdR2jzxrcyqXSIsNzAdSBTvtMH2j7L5yefs3+Xu+bbkDOPTkUCSSMzVNB0nVnSTUNPt7l0GFaSMEgfWrmn6dZ6Zb/ZrK2it4Mk7I1wMnqav0UDOVi8IeHYp1nTR7MSq4cP5YzuBzn8629T06z1W0ezvrdLi3fG6NxkcdKv0UAcF/wAK98J/9AWD/vpv8aP+Fe+E/wDoCwf99N/jXe0UAcxpPhTQtHuFubDTYYJ1BAdck88HqanXw5oyaodWXTrcX5OTMF5z6+mffrXQUUAYdloGk2F5Le2un28V1KSzyqnJJ6/T8KZrHhzR9bKNqOnw3DJ91mGCPxHPat+igCjpun2ml2qWllbpBAmdqIOKxLjwj4fudQOozaTbPdlt7SFfvN6kdCfwrqaRmCjLEAe5oAAAoAAAA4AFL1pFZW6EH6GloA5CTwX4bkvDevpFubgyeYWwcFs5zjOOvtXWoqooVFCqBgADAFV7e8trnzPIuIZfLYq/luG2kdQcdDUa6hZNCZ1vLcwhthkEo2hvTOcZ9qAL3Wucs/DOi2WpPqdtp0MV65YmVMg5PXjpzW3PdW9ts8+eKLe21N7hdx9BnqasUAcTd+BfDN5dT3dzpUcs87mSR2dySx69+Pwrr3t4ZLdrZ4w0LJ5ZQ8grjGD+FT0UAcbZeCfDVlDdQQaRb+XdDEofL5+m4nHrximx+BvDUenPpqaVGLWRxIy733Fh0+fO79a7SigDzhPhn4QTO3SMZ/6eZf8A4utXSfBXh7SJJZLHT/KeWMxOfOkbKnqOWNdlRQBwf/CvvComWYaNCHUAAB328eq5wfxFbeueG9H160itNSsY5oISDGoJTZxjgqQQPauhooA4+78FeHLu1trSbSYDBbEmJVJXbnryCCc+hpNW8FeHdXFut7piOtsnlxKkjxhFznGFI712NFAHAD4d+FRZmyGln7MZfN8v7TLjfjGfvelaeheENB0CSaTTLAQtMnlyZldwy+mGJFdZUckscW3zJFTewVdxxknoB70AcSngDwvHfJeppEIlTG1QTsBHfZnB/EVp6x4V0XWru3u9RsVnkgTZGGZgoGc8qDg/j610byxo6o0iK7/dUtgn6CpKBJGPb6JpttYTadDZxJZzbt8IHynd1rn9C8CeHNCumu7HT1ExIKtKxk8vBz8u7OD79a7iigZy+oeE9B1G8kvbzTIZ7mTG93yc4AA746ACqzeCvDbsrNo9sSqhRkE8Dp39q7GigCnp9jbadbJbWkQihT7qjnH51cpCwBwSM/WloAKKKKACiiigDyL4sacdXs7awtdGlvNQlYLDcCIlLdcjcS44XoOvFeieHdMTRtIs9OQkiCIKSTnJ6k/mTWzRQBz+t+HNI14xnU7JLny87NzEY/I1Sh8HeH4LKawj0yJbWd1eSMM2GI6E89q62igDmNJ8K6Ho9yLrT9PjgmAK7lZuh+ppmleE9G0rU7nU7OzWO5nOSeyZ67R/Dn+vpxXVUUAczrfhbRNelSbU9PjuJEGFckqcZzjIIzVvTtB0vTLKWxsrKOC2mz5iJkbsjByevStuigDiNN8CeGtMvUvrPTBFco25XE0h2n2BbFdjcQRXMLwzRrJE4KsjDIIqaigDz2y+HXheyvzexaapbgrHI5eNTnOQpz/hXoIAAAAwBS0UAZ2q6ZZavZyWV/bpPbSDDI38wRyD7iuHs/hn4UtoJYTpvnCU5LyysWGDkAEEY/Dr3zXpNFAGBovh3SdDtZbTT7NYreUkyIWZw/GOdxOeKxk8BeF47wXqaRCswfeAGbYD/uZ249sYruKKAMvUdJ0/UrI2F3aRS2pGPLIwB9MdD7isbRPB2gaFO1xp2nJFMwxvZ3cj6bicfhXW0UAc3rvhjRtfeGTVLFLh4fuEsyke3BGR7GodT8I6Fqlpa2V3p6NbWufJjR2QLnr90jOfeuqooA87X4b+E1Ty10tgmd237VNjPrjfWrbeDdBtdOudNgsmSzuWDTRC4k+YjpzuzXX0UCtqcroPhLRPD9xJcaXZfZ5ZE2MfNd8jIP8AET6UvjTXj4a0K51UW5nMW0BAcDLMAMnsOa6mo5oo542iljWSNxhkcZBHoQaB2Pk/wok3iP4mprEAj8s4u5ArbhEpjxtJ/vAkD619J694a0bxAqrqthFclRhWOVZRnOAwII6etatpY2lkGFrawQBvveVGFz9cVcoA57QPDej+Ho2j0uxjt9/335Z2+rHJx7ZxWVrXgXw5rd4L2905GudwZnR2XfjswBweldtRSSsJKxx9n4K8NWV0bqDRrVZsgglNwUjGCAeAeB0H86o3/wAPvDOo3lze3mnGaa4bc5MzjnuRhhjNd9RTGee/8K68KmeWd9LWRpcZDyuQMDHHNdbeaRp99YLp91aRzWiqFWOQZAwMDB659+tatFAHGaN4J0HR7hbm2sg0yAeW8zGQx85yuehz3Fa3iDQNM8RWgtNTthNErbl+YqVbGMgg571u0UAcefBuif2KuiLaslkG37UkYEtjBJOcnI60zTfBOgaZBcw2ViYRcwfZ5mWV8unvz1967OigDhdO8B+HNOCfZ7DaynJYysS3XhueRz+gqTTfAvhrTvP8nSYG85iW84eZj2XdnA+ldtRQByegeEdE8P3E9zp1mIppurFi20ei56CusoooA4PXvAPh3Xbxr28sj9pYYd45GTf7kA4z71Tm+Gvhd7qO6isXglQqV8mZlAI6HGevAr0iigDz27+Hfhu7ubq6ntJHuLhxI0pmbcrZzlTnip7LwJolpqMWo7Lia6j+6007P2xg5PPWu7ooE0eeWvw58LW1492ulo7MSfLkJaMZOeFPH4Vp6P4N0HRr176xsFjuWZmDlidmcghRnAHJHFdhRQMxNa0Ow1sWy38JkFvKJoxuI+YeuOoraK5UryARjjtS0UAebWvw40O21RdVR703YmM5c3ByzE5OSOfX65Oc16LNFHPG0U0ayRuMMjrkEehBqSigDzO3+GPhaC8N0ti7fMW8p5CYxntj0H9a0fEfgXRPEd9b3mpRzyGBBGsSylU2+mByPwIru6KAOI1bwPoeqaXbaXNbyJbWzbodkrbkz1AJzwaz7j4a+FZrSG2GmiIREESRsQ7f7zdTn3/DFej0UAVrK0gsbaK1tYligiXaiKMACsjxD4d0vxHDDBqluZ4on3qokZOcEfwkHvXQUUAcpo3hXTdJu2vY/PnuiuxZbmUyMi+ik9BVfxP4L0PxOyy6jan7Qi7Vnico4GenofxBrs6KBJWOf8PeHdL8PW/kabapFkYeQjLyf7zdT/Idq3ZEWRGjcZVgQR6g0+igZ5p/wrfQkV4rd7+2tHOZLSK7bynPqQcknt1rD+MUdnpvgY2EAjgj82NIYl4zg5OPwBNez1jazomm65FHFqVqtxHG25VYkAHpng0AeF/DLwhpuu+D4fPnu4w9w5uI4LhlSUhhgOvI4AHoefxr3GPQrC30htItIja2bIY9sLYYA9eeuT6mjRtB0vRFkXTbNLcSHLbSTn8zW5QBw/hzwRo3hu7a60xJ4nZdrgzMysPcGr/ifwtpnidIY9TWWSOEllRJSoz68V1NFAHlzfC/w28CW7pePDGSUja6fauTngZwOtaE3gLSZrOKwefUPsUWcW32p/LPOeRnseRXoNFAHnmr/D7QtXlge8W5dbeFYIoxMQqKoAGAOnSoLv4caHepFHdtezxQgiGOS5YrED1CjsOB+VelUUAc4fDemyaJ/Yk0TTWWzZtlYsR6EHsR2xXOaT8OPDWmXP2mOyMrg5UTuXVfwP07+tejUUAedeJvh9o/iS9+238t4ZQu1QsvCj0AI4Gcn8ar3/w20PUJopryS9neOMRgyXBOQOmT1r02igDAv/D2l6jp0Gm31otxbQqqxhycjAwCCMEHHpWBbeAtEinglnFzeLbf8e0VzMXSEZzhV9Prmu+ooAwPEPh/TvENibHUIN8QIKFeGQjup7VwS/CTwsIWjMV0WJBEhnO5fYdvzFeuUUAYHhvQbXw7Yixs5J2gDFlE0m7bnkgegySfxq5rOm2+safPp91u8iddr7Dg4zng/hWnRQBwUXgbS1hjtZp7+5sYm3R2c1wTEp7cDBIHPBJ61peKfCmleKLaG31GOTbAxMbRPtK56+3Ydq6uiiwrHHL4O0iPQJNBhikis5QPMKP87EEHJY+pH05qPwn4O07wq1w2ny3JE4AdZJMrx3x612tFAzhvFvgjR/FU0M+orMJYV2K8Um35c5xjpWLe/CzwvdGDFrLCIkC4ilI389W9T716nRQBx+s+DND1oWq39o8qWsflQr5zqFXHTg/TnrwKj1HwRoGpW9nbXdk8kNmCsKG4kwoOMj73sPyrtKKVgMM6Dpr6SmkS2yzWKqFEcpLdDkcnmuQHw40NktoJpL6eytmZorOS4PlAsc5wOepPfuc5r0uimBlavpFjrGnyadfQLJayAAp0xjoRjoRXnUHwn8Lxx+W8d3MNxYF7g8Z+mB2FetUUAed6toPhzRvCl1p96si6SGEjIZCW3ZBAU9ckj9TWV8IvDraHpE87CVPtsvmxxykblj/hzjuQea9WkjSVdkiK6+jDIp/SgChqun22q2M9heR+ZbzoUdc44+teaab8J/DNilwpiuLgzIU3TSZMeTnK4AwR6/8A169aooA5Xwp4V0zwtbyQacsp80gySSvuZiOnoB+AFdJcRCeGSEsyiRSpZDgjIxkH1qaigDzTwl8PNO8LX5vrK9vnkZCjLIyFWU9jhc9cHr2qjYfC7RrC6+2QXmoLdCUSpMsqhlOegwuMH3Fes0UAeW+KPhlofiPUzqU7XME7480QuAshAAyQQccDHGPz5rofEPg3Rde0630+6tikVsu23eFtrRDgHB564HUGuxooA8s8LfDPRfD2oLfrJPdTx8xeeRhD6gADJ+vT60mv/DXTtc1qTWLi/vlncodqsu1doAAHy9OB+teqUUANVcIFJLYGCT3ryXV/hR4d1O/kvd11bGRtzQwOqx574BUkZ9j+VeuUUAZukaXZ6PZpZ2MIigToBySe5J7mjWNPXVdPuLF55oFnTY0kLbXA9j+laVFAHj+hfC+10GWabTda1GCWWPy2cFM7cg4+77VseE/ANp4Yv3vbXULyRpFKukhXD/Xj8a9IooA8l1/4V6Fq+oPfo9zZTSNvcW7AKW9cEHB+ldlpvhfTNM0afSLOJoredHSRwcu24YJJI64NdRRQB5nZ/DzT9Ohmt9Nvr60t7hPLuY1kDCUYxzuBwcE9K0JYtJ+Hnhue4tbRzbQFWkCkGSQswXJJ69R+ArvKoapp9pqtlNY30KzW0ww8bEjPOeo5HIBzQB5daf2T4t8ZabrNhLHIun2nmTApzufIQH3Xk+xAr0jX9M/tnTLjTzcy26zrtd4sbtvccjoRxRoui6boVsbbTLRLeIncQuSWPqSeT+NbFAHjKw6X8JtLkma8vruG4kCx27BTl+5BwAOAetaWiW+maz42vNbtbZt1rAsTT5yryso5HPUIdv416Fq2l2OsWrWeoWyXFuxDFHHcdCPSk0jSrHRrNLLT7dYLdCSEXJ5Pck8k+5oA06KKKACiiigAooooAKKKKACiiigAooooAKKKKACiiigCnaHJf61cqjZ5zJn+9V6gAooooAKKKKACiiigAooooAKKKKACiiigAooooAKKKKACiiigAooooAwrnxDo9petYXOp2sF0oBMcsgQ89MZ61S1DxdoGm3f2O81W3hn2htrk4wRkHPTpXz18fAq+INOboTbAnA6/Oab8btou9DkCgFrUFjjk8+tAH0lrPiPR9ESF9Sv4bdZ8mIsSd4GMkY7cj86q2Xi7w7fKWt9asmAxndMFIz7HFc/q11p2jeH9O8QajCZ/sVmqQxbQcu4QcenTGfQmvn/4d6NN418Vy6pqETvaxyGeZhwpbqqZ/Lj0FAH1nqes6bpUfmX99b26kZHmSAFh7DqfwqpoviTRtcZ103UIbh0+8qnDD3wecV4n8SrJNP8AGOn+INQ1pFt4tjQ2SjdN8pHyqv8AdY5+b3+lecaNfSp8Uo547N9OaW+Aa33DKhuoOOOc5/GgD6mbxn4bSeeB9ZtFlgbbIrSYwc4wM9fwq/q/iPR9GaNNR1G3tmlG5BI2CwzjI9q+aPjXo8mheIrTxHaKgjuJFcjHAmTB5HuAD9c16Fp93bfELX9FuFgja30u3W6uJNm4GZwMRZ7YIyR7UAS/FaK11RIG0vUrWHXtPYTJmcRyGIjkKSQOcqffFTfC/TI9KuLl9YvrebxLejfInnh5BEAMA4OCeM8dsVwX7QiWf2/SSqn7YyN5mB1TIxz65zXb2Hw+0jQrWHxFbvcyXtpaNcfvJCVkl2Z3NjB9eAeaAPUdS8RaNpbbL7VLS3fONjzKGz9OtTza1pkNh/aMl/brZcfvzINvPTn8a+OvAN7ql9q2rXX9kf27c3Ns0cu6QIVBwN3I/DpXX+HNC13RvDHiuDVNOe1s5bTzIxIysN49O/Tv7UAfQh8XeHVgFwdbsfKLbQwnXr6Y61oDXNLOmnVBfwGwU4NxvGwHO3r9eK+N/BGgafq3hbxPf3UJa6sol8hwxGw8nOPwA+ma7/4Cbb+01rTLkebZui74n6HOQaAPftP8UaFqVylrZaraz3D52xxyAk4BJ/QGp7XxBpF3emwt9Rt5bsFgYkfLAjr+WK+QvDsv/CvPiL9nvCRbJK1u8jDbmJ/uvz0H3SfYGvoX4cWUd3NqnicxIDqdwxgOeVjUleRjgkg0AenXNxDawSTzyLHDGpZ3Y4CgdzXLHxt4YH/Mcsv+/orc1vT11bTLvT3cxrcRNGXHVcjrXyP8VNTsb+9s/DOg2cLQ2B8sSQp80kmMFRgdsc+poA+t7DWdM1GF57O/tp4o/vskgIT6+n41njxVoBn+z/2zY+bnbjz16+mc4ryufwHJY/D8aVb3ttZXMrrNe3Fw3lqw67WYDoOBz/WvG/Fs1uvhDStMtYkuUsrhlfUo4tiOx3HYMjLYBHPQ4oA+20dXUMjBlPIIOQa4n4kwxzeD9YEihttszLnsR0NR/DAs3gzSCzsx8o8t6bjgfgOKtfEM48Ia1/16v/KgDxD4FatBZx6s+p6lHCCYtguJgAeGPBJ+lfTFpd217EJrW4iniJIDxOGU/iK+SvhF4c03X9K15L22R5xGFhmOcxEqeR+OD+FVvhX4ouPD6a3aAGWGO3knTjO11wAevQ56UAdX8RdDvrXxFePpeqadZQ6vGqzpNcrG2QRk4Jzyecr6mvR9U8OaJH4FGgS6hZ2kM0a7LqR1CvKMNvzkZ5H5V80+F1ub+21xBotxq+oXcQAmByYcnO/oTnI/TFe1+CPDk48M2x8SQTWkemXr3QjnUHzECDAwegznjH0oA5LwHDJd6xaz+KfEWmXVnpiE2yS3scmXOAO+eMA856CvpSbXdHg2ebqtjHvUOu+4QblPQjnkV8dWWmp8Q/HD/Y7f7JYM25vLiGIo1XjIAA5IA59a7j9oC2gt/wCxYYYkjjRHVQq4wBjigD6RbWdLV4421KzDyY2KZ1y2emBnnNPvdV06wdY7y/tbd2G4LNMqEj1wTXx7428Nadovhbw9f2it9ruwWml3t8x2g4weBg+n616H4v8ADf8Abvw80zVoo9+oWdqjlgm55I8AEEgZOBz7YNAHSatpKeI/FKa5dazAvh2zREjaG8ULI45IJU8fMeehPFew2t3aXEHm21zDLAvG+OQMox7ivkrwNrkV14J1HwykUUmoXNyqW8Tj7wkKjdyMZUgnPbg9q7X4wbfDvhHTdE0+JbeCZ8SiMkZ2jJB9ck5Oc9KAPebbVtNupvIt9QtZpuf3ccys3HXgHNfMfxdu7q08aQpb3k8KSxRbwkrKDyR0zWxYfDpda0Hw5qWjzwWlyke+4kbJ8wk5zx3ByP0rl/jVCtx43tYWJCyQxIcehYigD6uXUbFZUtjfW3nnAEfmrub8M5rRr47+KXhrTPCt3pJ0hZIt6F2Z5CxZgRhueh+mK+sNDne50mwnlYtJLbxuxPclQTQBheN/E9n4W0ie7nlQXJQi2h6mSTHHHpnqfSs/4f8AiUaz4YttQ1G9tvtWHNx8yrsAkZVyO3AFeXftEWsH2PSrvyx9o8xot+T93GcY+tdN8PNNsF+Gnmx20HmXNrOZpBHy5Bcc55OMAenHFAHrUOq6dOsjQ39rII13OUmU7R6nB4FcJ8RbLTvEnhx4Yr+zW4DebZytcKo8xeoDfQ4/EdK+bPhf4Ti8V6he2lzd3ENpHEWcQkAsdwwDn069Oor2jTfhpo/hmzTUNWuft0Fh59zJFJECj5UADBPOAo4PUmgDE+Htjez6tBqHinV7aQaZH5VkpvImPPGTtPIxnqc8c19By6nYQyCKW+to5DghGlUHnpxmvjXwlpMPjvxhO8Gni00rf5skcQCLHGOAvAwCeOB6n611Px3soU8QaQIUWJ5YQhZVAPDYBJ74GPyoA+pft1p5/wBn+1QefnHleYN2fp1rlPiBdzRaDdW1lNFHe3KiKPfcCIqCQCwJI6A18yfEvQoPCWpaSllLIlybZZJZQ5JaUMcuM9K9L+MccV34F0vUZ4ke7zCRMVG4bkyRn0Pp0oA9R8BaRLo+iolxqcmoSyEu0rTGRVOACqnPQEH8Sa6OPVtOlu3s4762a6Q4aESqWB9CM9a+Q5tcm034U6ZZ27yRyXt3KC6Pt+RWyR+JIrrbP4fDXvB2h6jok0MepDc80xJUyEsc5bk7lYY/OgCv8ePtFtrthLBcSwpNb4ba5ALBjz19MV9DaJqFpFp2l2015AtzJbRbY3lAdvlHQE5NfMfxvikt5tBtbuTzb9LILPcjOH5I/HnJ/Gq/j7wrY+H9A8P31q0n2y4QedKWPzHaGBAJOMZxx6UAfZFQXFzBbKGnmjiUnALsFz+dZvhyR5tE0ySV2eR7SJmdjksSgySe5rzb45QJL4QZ2hV3juIyrnrHk4JH8vxoA9Lm1vSYMedqllHu6b7hBn8zWsrBgGUggjII718ieFfCmnal8OdY1JrVH1BGd0mYnKKgBwOfTd9fyxZ8C+Np9G8Fa1G2+Se1Km2Zifl34QDPtjP+RQB9PXWsaXaT/Z7nUrOGfj93JOqtz04JzWoCGAIOQehFfLngHRrTVPh94gvLyNJruXzWE8i7nUogK/Meeoz+NP8AAPibULb4c663mu72OUtnLfNGGAAAPsSSKAPY/Hdxo91ouoWV1fQC4jgkljhW68uTeqkrgA5PPbke1eP/AAFu7uW+1U3d5NKiwqR5shIGD15NZ3w80HTtZ8D+Ib2/tkmuleUpOygyKVjDcMeepNWvgCiS3uqo43KYApRhkEE85oA+mbe+tLkAwXUEoOcGOQNnH0pLS/s7wMbW7gnC/eMUgbH1wa+LdC0K11L4lT6QS8FoL+4ULCdpCJvIUHsMLj6UtlpMSfEOTw7bXFzb2Ul28LGKUhigydue/THNAH2pBeWtxI8UNzDJJH99EcMV+oHSvOPifFrWp6fFpXh9wLl5A9wUnEbpGOR/EDgnHQdq8l8K2cOi/Fo6bYBorVDJHs3E5XyS3JPuAam/aCCpqGmMoVHaJsuq/M3PQnuKAPfdAtrLQLG202TURJcsu9mnuNzytjlhk5xx29K3Jb+zhaNZbuBGk4QNIBu+nrXzR8X7K3Hgzw1e+Uv2oJDD5vfZ5ROPpkZrgPEugWln4H0LWQ0r3l1IyOzOSAvzYUDsBgUAfcIIYAg5B6EVUF/Zm5+yi7gNx08oSDf0z069K8Kt/EF7pXwftr+F2+1CM28cm45QeayAjr0UDFeJeH3m1Pw7qBt9I1G81s3Qlj1KFC5jAC7lL53ZPPHfNAHs3x7mubGLS7u0vLqCRmaJlimKqR1yQO9el/Dy9L+DdKub25JZosNLNJkk7iBkn8q8H+J9xqV/4M8LyapbyQ35eRJElBDkjgFs85IAP41Ri8S6brnhzw94QM6QK7gXd06E+Qdx2gZwMnPJ6AH64APsBHRxlGVgPQ5p9Y2haPYaLZR2unRBIQAd2cl/cnvWz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0OTJ/vVdqlacmT/eq7QAUUUUAFFFFABRRRQAUUUUAFFFFABRRRQAUUUUAFFFFABRRRQAUUUUAeI/F/wAD3/ig2N5pQV7qHMTo7hRsPIIJ9D/P2rg/FXgvx14ha0uLy0sme3hESRQzKvC+uT1P1x9K+qqKAPm3xx4c8YeJdO0nToNKFvb2kSrIHuYzucDGeG6YA/E1Jp+leN9J8OHw9pvh+GDzCfOvlvU3OW6sACCDjA78LX0dRQB80eNvAHiW68VW+raYI7uGEQmLzpQNhjA4bJBOWUnj+9ULfD3xZH4vh1lpLO5Y3KTPPnao5GflznA6D2Ar6dooEkkrLY4H4k+G38T+HZrOBEa8Rlkty2BhgeRk9MjIpfhv4Zbwr4fjsZmDXMkjTz4OQHOBgfQBR9Qa72igZ87/ABY8M+JvEms2503SI5LW2jwtx58atJnkg5ORg8DjvXt1jBJdaLHa31u1u7weTLFvDFeNpwRke9bVFAHydZ+AvGPhDxE154egS9ij4jleSNRIh6qylgfbj0yK9Ru9J8TXHhzVpr2M3er6nGsS2UUypFbJz03HGeSTyc8c9TXsFFAHyp4d8K+MdG0PXNK/4R8y/wBpRhRIbuH5CDjn5vQn8QK6X4QeHtb8LXd42r6a1vazw7vPaaMhNvPzANkcH/POPoaue8VaLH4h0a60uSZ4VnUDehOQQQR9Rx0oA8b+MOh23iCbQbnT2jluLi5+y74juDqeeSDjjB/yK95060jsLK3tIh8kEaxr+AxXlnw/+H914YnR7zVVu4oNxt4Ui2iN2GGb3JHFev0Acr40m1eHQbo6HA8uosAkW3b8uSMtyR0GfXnHFfMngXwx4t8Pa6dZuvDEt9IA5VZLhEO8jls888ntzmvsWigD5l8S+HvG3ijTdSvbi2NrLM8Krp6TAiSNN2Ty3GDg4zzzx0zzi+BPGtz4TisZbaFYbWcyw2mVErbs7iTnHHYd8+wr69ooSsJKx598M7LWNN8OW9lrEEcDwkiJFbL7CSfmxxnnt2681seNrO51Dw1qlpZxebcTW7IiZxkmupooGfMXgrSPGHgqy1G2Xw+9xJfR5jlhuY8wuAQMjJ6ZzXZ/Dj4djRtIvhrKq99qMZjl2nLRRkfdDcjOecjvjrivaqKAPkbSfCPjTwN4juJ9GsjeW4O1XDDZPETkBhkEHp9COMjk9h430bxjP4bj0xY5tSub+c3F46yDbCBtKxKCcYzzxxxX0TRQB8u+C7PxL4U0W8tbTwhcHU7nIa8+0oMDB2kLz0z0/wD1VX8XeGPE+oaHoFh/Z15d3VvHJLcTySqx3SNnbknJIx/LrX1VRQB8ueMtM8TeINE0XTI/DdzG9hGFeQyIQxChRgZ9BXt/goSw+HLGx1G1a1nij8hopiPnwOoweQRXaV5R8R/BmpeKLrTbrTtSSzks9xG/d1JBBBHcYoA4T4beEYdL+IGtnerpp2fICjp5nTn2UkY9/au9+LfhOfxRoa/YkDX1o/mRKWxvGPmUdsnjH0rr/CeiPoOnG2nvJLy4klaaaeTq7t1x7cCumoA+aPANt8RNMshocdjDa2m4lLm5Ck24Jy20A/McnOCD3ql8TtB8Qav4te+sdGuJLe1WNVcYxLgbsj8SRgZ6fhX1JRQB8s/Ee217xlNpzWnhzUYmt4j5vnqqAsSM455H6+1fRfhoSromnpPA8EyW6I8b9VKgA/yrbooEeKfG/wAP6jrui2X9m273EkFxuaKMZYgqRkD2qr4Gg8R6f4H1C01DTZ8wQyRWlttHmyFtxz7DLAfQGvdaKBnzH8GdN1fQ9YuzqOj30MdzGEWTyvlU5zz6Ct/40N4l1BItG0rTLibT5EEk8sabt7BshfYDAP5fj77RQB8reFJdf8L+GrrTrHwtqH9o3TN5l2cqFyMKQMZyB9OefaoPiTpOvX9/o0dvo97c/wBm20cck4UkSuAC2D3GeM+ufx+sKKBHyh8UrTV/FepWF3ZaFfhIrYK4eI5VixJX8Mjmui+JFtrGr+C9CsLbRro3AYGaPZlo/LUpzxxnOQeOPqa+jaKBny/YeBtR1z4dx6bLZS2uq2F2726znYJAxBbr2IP5r9ar+AD4/wBCt5NCtdCEcc0jFLi6UqsDEcsWGQRwD0P45r6oooA+VfjBoeu6nq2neRYXV69vYpHNcRxYV5MkkjHH4ds0eMLTVdW8P+HdPtfDuoqLSE+asiHOcBf6E9vpX1VRQBznhB5n8Pab9otZbWVLdY2imXDKVG3ke+M/jXA/HIkeD35P/HxHnDY9fz+n49q9hrgfiL4fv/E+kJpllNbwq8yvNJMT90c4AA65x+XvQB4N4L1PVW8B3+j6bot5cy3UrxC4jCmMKwAbOehxx+PUYr0nwj8PPI8G32mamoF3qI3suQfKIHyfiDya6z4ceGr3wrpUmnXc1vMvnNIjxbuc465Ax0r0KgD5Y0qLxH4Y8N6t4Vfw/f3F3duUhuIYt8GxwFbLjgcZPPrzjFd54X+Htxp/g3U9HubhBd6gCx7rGwHy9OvIr2uigD5R8N2/inw3pOteGP8AhF7q6kvN4W5Q4iAZdhO7GDwMjkH2rd+EWjeIfDt7qE1/o80dpJEdxyu/cuSNq5y2cEfiK+kaKQkj5G8PaXr2m+Nx4mufD2ofZpbmeYxIgZ1Egcevbd3xnFWbXRfEUPjxPEkvh+8FqbxpTGpRnCtkevvmvrCimM+XoLHXIPiOPEp8P35s3uHAUKN20oY9x5465/r3q98cNO1jW72xttO0a8uI7dSzTomVJOOBivpOigD5g8fxa3r3hbQ9Nt/DuoLNAFaXKZ2lFKY/HqDXO69p+u6l4Q0XRE8PailxYyOZGMXykc4I/P8ASvsGigDwjQfDl9q/w0k8O3djLZ3kJcR/aBtDNvMgIwc4+bHPevM/h/N488Kzz6NZeHmkNwfN23MZCI3C7t4IGOPWvsOigD5l+Kuh+IrzS9Fsvs1zqd0hlnuLiNPlVmI+QAdhnA9h+WDqngq8vfBmmSxaNcQavaStBJEsHzTIctuPsPX6ivriigD5jtr7xtZ+CW0210y+t7mzcEz7BuMHPyqOu4Ejp2Fes/DCXXp/DqS+IPMNy0rGIyjDmLAxu75zu684xXod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GgCjZ/wDLT/eq9VK06yfWrtABRRRQAUUUUAFFFFABRRRQAUUUUAFFFFABRRRQAUUUUAFFFFABRRRQAUV5f4z8bPpep2mg6VFHPq10yrmYkRwhuhbHX1wO1Zei+L9V07xQvhbxEsM08uDDewjYrZXIG3HrkZ9fzoAm8YfEuDwrq8mm3ek3EnyLJHKkigSKR1APocj8K9ZgkE0McoBAdQwB9xXyh8f9w8RacV6/ZBx/wNq66/8AiL4j8ODT5NZ8Oww2Nyg8spLlsDHUjIBxzgjvQJX6ntHibW7bw5pNxql0kjxQgZWNckkkAD25I5NZfgnxXbeLtPe9treaARv5brJggNjOAR14I/OuZ8feMW0zwxa61ptvaX1lcuEdLlWwysDjj6ggg1W+HPjeHVvD2o6ld2VvYW9g53LbIduMZJx60DPYaK+cF+J2u39le+INP020TRrCRYpYp5D5shY4BGBxjcuf611niT4gXFl4W03xHpdrbzwXDbJo5XO6NsdOPQgg/hQB7HRXzD/wt/XnsTep4fgW2SQK87M5Q5/hB456+v0q3qvxc1CbTbe/0nSSsKybLmW4UsgfqEBB9OfxFAH0nRXM+D9dXxJoltqYi8lpdwePOdpBI69+mfxrX1SS7hsbiSxgWe6VCYomYKHbsCTjFAEwu7c3RtBMhuAnmGPPzBc4ziuC8T+MW8Ma7p9tqNsi6TfAqt2rcxyAjO4f3eR/kGvDfhtrPia98WaldR28d9eSR7boTShBGoYD5fp6DjFehfErXLTW76LwTa2UN3fzSKfNncrHA+CQcr82QM59jjnNAkd54e8YW3iHWb2x0+JpLS1jBN2DlJGJHC/ma7qvD/hpq1npF7d+Ep7G3sry0BeSaKUss5ABLZYA9Oeeg+lUrz4j6rqVzqY8N2VrNaaUpnnnmc/vY1znb26Anrz2oGeqeMPESeF9KOpzWk9zCkipIIcZQHgMc9s4H4ioPBfiu08XWE17ZwTQxxTGEibGSQAc8E9iK8j1/wAYx+MPhlrVx9n+z3MDwpNEDuHMqEEHHQ8/TH0z5v4C8Y6v4f8ADmoRaZpMtyUlEr3RUmOFMDIOB169+/tQB9qVVN5bC6FoZ4/tJUuItw3bR3x+NeVeE/HOoeJ/Deo3tlpsb6raMFFsshVXz0IJ9t3HtjvXiXw71rxFqHi+71GK2XUdSkhcyLLL5ahQQODjAAyABQB9mUV5L4y8fSaNqFhoenWcdzrN2yK0cjERw7um4jrye3bmq2h+Or228Sv4Y8Sw20V4WVYbm3J8tywBUc+ucA+vGKAPY6guLiG2j8yeaOJMgbpGCjJ6DJqevkH4va7q914oj0i4hMNrBKrQRBx+9BIw5PvjoenNAH19RXkviXxlrnhzQ4dTv9DgSRrgwvD9qBIGMq2QCOTkY+n4cHN8aZjpyTwaGxmEu2ZixMaL25A6n3xQB9LUV5FrnxEFtqGl6TptrBNqGoRJIBcTGNIi65VWIU5JyAAP0yKqeDfiJcapr9x4f1e0tre8jkZEeCQlGK5yvPfjj8emOQD2iivFPGfxLm8J622nXekiSIoskUqS8uh74I45BH4VzkfxiuItajt9Q0RrOwkI5kysqqejEHgjP6UAfR1FeZ/EDxsfDElhZ2sEM17evhPOk2xoucbmI7ZI/X0q/wCH/E15e6pdaTqenLaXVpAJpXSTejgkYK8dOfz4oA72q93N9mt5ZxFJL5alvLiGWbHYDua8Rm+JGp6jHql3oGmWslhpg3TS3MvzOOcFVB6cE13fgXxjaeMLCa4gheCWBgksbkdcZyMdv8DQBB4Y8f6R4l1BtPskulnVSxEse0ADr3r0Kvkb4Ntnx5qP+5N/6FXsvhvxpqevazc6fDo0P2e1cLNdR3e9FB9DtwT7fWgD1SivMPEnjd7XW4PD2iWsd9qr5MiySbEjwpbGe5wM+1U/BvxBbxCmo2j2ATVrNHdbdHys23jAY9DnA/WgDoLfxzpF14hfw/bC6mvI3KO0cWUUr97JzwAeCfWu7rwf4Sa7pd7qeq2djpc1rO7PdTSSzBySXxtHAwBnj6d+tWdD+KkOq+LP7FXT3W1kcxQzA5csO7DsvB+nFAHt9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1/j+tXKp2n8f1q5QAUUUUAFFFFABRRRQAUUUUAFFFFABRRRQAUUUUAFFFFABRRRQAUUUUAfLnjlHg+LGlSzIUjkkgEbbeG/h/HniqHxQt5NU+JFnZWR33G2GMgHG0/e5/4Cc/SvpHxB4c0vxDHFHqVsZfKbdGyyMjIfUFSKo6D4Q0nQ7l7y3jlmvXGGubmUyPjpjJ4HHHA6UAfPXx/JHiPTMf8+q5/wC/jV0fx3uYl8OaJblx5zyCQJ3KhME/mR+de0a54S0PXrqK71SwW5miTYjNI4AXJOMAgHqaw9O+Hfh+xu4bryp7lrc5gS4mLpFzn5V6fnmgDyHxpps2m/CLSbScFZRMshBGCN7O4BHqA1UPhkskvw28VRIrOwL7QBk/cHQfnWt8ZPFMN5/aXhuWEwvaNFNDK2f3xwMjGPRjg+1dd8CNNntPC809zGUW7uDJGrLjKbQAeexwaAPE/hlpHhjVbG/g17VZbSRXDiP7R5SOuOvPBYHPvXY+MF0WL4cFNA+0mxXUsB7gEGRscsMgfL+HY162/wALvCTXn2o6cwBJYwiZhHn6Z/Tp7V0eu+EtG160tbO/tS1tatuiijkZAOMY+UjtQB8wOCPhF/DhtT9QTj+h4/yKpxj/AItOR/1FP6V9ES/DHwxJb/Zjb3XkB96xfa5NqnnoM479etR/8Kt8MeR9n8m78jfv8v7U+3djGcZxnHGaAKnwRmjk8GwqjAtHPIrgdjnOPyIP4166elc14b8M6X4aili0uF4UlIZ1aVnBOAM8n2rpaAPlT4OX9raeKddN1PFCHyieY4G5jLgAfnXnGrRRW3xCu01i7njh+3t5s8HyOqk8MPTgjOO2cZr6v0/4d+HNP1o6zb2ki3G/zEQykoj/AN4D8+pI56dMWfFfgXQ/FLrNfwOlwqlRPA2x+3Xgg4xxkGgDzk+FfDWn3zNpl9eX2q3NrOY9s3nAjy2GXI9c4HviuA+CWq2djqmpabqTxQw3cBH775QWB5Uk8Dgt19K+lPDPhPSPDKyf2bbsskoAeR3LMwHb/wDVWBqfwz8L6nfXF9cWcnn3DmSQpMygseScZ7nmgDi/Hz+HLfwLr9h4fNmBHJAZ1tiCAzSqRz0P3TwDxg+lcP4DlaP4YeKvLYh97AhRk7Sig/hjP619AXvgfQbzSYdIe0KWcTBwsTlCzAEZYj7x5PWsWH4YeGoI5YoortI5QBIi3TgOB0yM89aTVxNXPO/gIcaFro77wf8Axw1x3wW1Gx03xHqM19cwwRfZXxJKwUBt68ZPcjP+TX0p4a8G6N4Zknk0yCRGnULJvlLggexrItvhr4Xt9TGpJYMZxKZgrSsUDZz93OMA9qYzwfV45R8Y4JJA2JLyF42PIZCq4IPccY/CrXxEtru/+KNvbWivJOxgCKD0AAJ+gAyT+NfRviPwrpHiNYBqNtueA5ikjYo6+wI5x7VBoXg7RtDvZb+0gka7kGDNNK0jD1wSe9AHXqMKAeuK+Ovi6f8Ai4kOTwBB1bOOn5fT8e9fY1cT4n8E6J4muIrnUIHM8Y2743KllznB9aAPOvjjPbXvhCGS1uo5kjvEBaGQMpO08HH1Bx9K1fgjao3gpBMiSJJcyMFYZHUDkH6V1uo+BdC1DTbPTJbZ1tLQkxxxyFcsepOOp9z6mr/hXwxY+F7eW2sJbloZG3FJpdwB9h2oA8O+I2u6efGUWnabp1n/AGwGjifUbr5lidsbSo6ZUEHJ78YOK4TwdA1v8T4Y5LkXMi3sm+YY+dsNk8e+a+jfEnw38PeItS/tK8hlWdgA4hfYJMd2469s+wqv/wAKt8LjUUvltZUKOrrCsp8vIx269s9aAPEvjQobx1Z56GKH/wBCNXPjq4/4SvTQGGRaoDz0/eN1r2fxD8ONG8Q6g9/fzXrTOMcSjCjsAMdKzr74VaHqE5uL271K4mIAMktxuYgDA5IoAwfit4Xi8TLZ29ncJ/bVra+bHB2nizghT0yCOPrXK/BzxBe2l7qOja8hEdpbPIXuE/eRKOWUk8lcZOP8j2TWPAmmatNp881xfRz2EKwwyxTbHAXocgdfcVe0fwdpely3848+6nv02XEtzIXZlPVc+n+A9KAPmSO9jv4PE0PheGPTNES3825aTLvPgnaoycqCSQAOgznkgV3P7PBJstX5H30A59jXd2nwm8K2zysbaeUSIVCSTEhM9xjByPrWp4c+H+k+HPtbadNeRS3UXlNL5o3Kuc/LxwfegD5C0LTtc1HWtch0GRhcCGczIpAaSLeAyj3JI969x+BXii3S1fw5dyJFcLIz2wYYLg8sufUHnH+FejeHPhzpHh7URqNjPefaMEEvIGDA9QeOazYvhTocV4L2K5vo7kSeYJElCkNnORgcUAeH6DqEeg/Fi5n1YlQb2dDI3OzfuCnp0OR6cGvqCy0/w7p2vXD2sNtHrF2DLLtJLsD1bHYEjtjJ+tYXif4daN4kuILq8kuluIo1jaWNlBlA6b+OT7jFamheCtH0K1uoLBZo5LlPLkuS+6XbjAAYjgD2H8qAPBfgKc+KNX5/5YPx/wBtFr2nRtS8EtrzQ6Y9h/a0m47o4yCxP3gGxjPXgHPWo/Cnw60nwtqJ1Cwub3zCpQo8gKlT2Ixk8jPXr+FP074daFp2vDXLf7Ss4dpFh8weUrEYOBjPc96APS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RQelAFK0P3/rV2qVp/H9au0AFFFFABRRRQAUUUUAFFFFABRRRQAUUUUAFFFFABRRRQAUUUUAFFFFABRVdrq3WXyWniEucbC43flT/Oi8zyvNTzP7m4Z/KgCWigkAEk4AqGO4hlOI5Y3PorA0AZ+oaNpmpMj3thbXDIcqZYgxH5/yrURVRQqqFVRgADAAqGS5gibZJPGjdcM4BpzXEKIJGmjCHgMWGD+NAE1FMSRHTejqyf3gcimRTxSkiOVHI67WBoAmor57+P8Ad3mnafpd3Z311bsZmjZYZSgYFc5OO/Fd98LL6a58F6TNf3DPO6yDdM3zMBIwXk9eMfpQB6NRRURmiD7DIgfpt3DNAEtFFRvLHGQHkVSem44oAkoqITRMCRIhA6kMOKPOiA3eYmM4zuFAEtFQ+fCf+Wsf/fQrmfF/inT/AAtpj3t5IGcjEMKn5pW9B7ep7UAdZRWZot6dR0uyvWChriBJSqngEgEj8M4qz9rtvO8j7RF53/PPeN35UAWqK8/+KLzweEdQuba7ubWeALIklvKY2zuAwSO3PSvOfgXrV7f22pyanqEs4j8sK08pO0c9zQB9DUU3eoXduG31zxQrq2cMDj0NADqKarK3Qg/Q06gAopjSIrKrOoZvugnk0+gAooooAKKCQBk9KM5Ge1ABRRRQAUV4V8SNS8Q+Ftdt9X0ZHuba6h8qa3dWkj3r0O0HIOMcjHTvnFdL8MrPVlsLnV9dmuWv9QfzPKkbiOMD5cJ/D1PHpigD1CivFfBkfifWvEN7rN7d3lnownYQWch/1gGQMA9F4HPfp617VQAUUUUAFFFfMnibWPFvhTWtT0zT45Li2v38y2lZWcxbz/Cx4yORz04oA+m6K5nwhpt5pejQQahdS3N42ZJ3kkL4djkgH0FdKSACScAdzQAtFAIIBByDTWZVxlgM+poAdRRRQAUUUUAFFJkZxkZ9KrX15b6fay3d3MkNvEu55HOABQBaorkPBfiSPxRp0+oRR+XAty8UWRglBjBI7HmuvBz0oAKKKKACiiigAooooAKKKKACiivMfH/ixdPtbnS9KvYl15ow0ULKxbB67TjbuxyATQB6dRXn3gzxNBeW1lpeoXyProg3Tw7TuBAzycYzgj9a9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SiigCnafx/WrlVLQY3/AFq3QAUUUUAFFFFABRRRQAUUUUAFFFFABRRRQAUUUUAFFFFABRRRQAUUUUAfHnx0sVi8ZWssDGOW5to3dh13bigP5Kv5UvxI8MDwU+janpU9ys7ZElxJLucyAAg/lkdMYq98eHA8U6cV+YpaJkA9/MY4rb+JI1nxlHo9jYaJqEboN8wngKCNjhRljxjqf/1HABT+J3i6+vvCugLBNJbvfoZLko23ftwuMjsTk4+lUvHmiW3hTQPDWp6MWtbwf6yZD80hZQ+WPfBB46YOK634keAbqfw9pEWjwyTyacnlvDuBZlPJYdMnPb34FYnjBNX8ZaRoGj2ei38N1Bj7UbmB0WIgBQSxGCD8x9eOlAGb8T7Max4Z0vxlbpJDc3AWO7VG4PBUN+a4+hFS6ZqGn698O7DRPsYOoNeLZwkjlXJDeaD6bTg/4V75H4XgXwkPDhkPl/ZvJMnU7uu7/vrmvJvg14NvdI1LUNQ1CCSJYma3gWVCpY5GXAI6Y4B75PpTS8gIviroup6ToWk2GhvJFptsr/aGSQIXbGdznI4wGPpz9K8t8W6jaWOsWFx4ZuDbMbeIztaqUjMoPJH94Zx2xwa9U+POl67qjaYlhYz3VlGGLC3jLsJD6gc4xjnFea+J9L8V6o2mvL4buraC2gW3hijj3fd6k4GRk+vFIXU9I+O8jT+G9Dkc/O8u5j7lK8p1XQn0nwXoeuDUrhp7iZlSDfhIlyxyncHjn3P5+nfEq01nXfDOgW8eh3q3abmliVNwjAG0An1PBxjvWJ4j0rVL/wAD+H9Kg0fUTe2rM0qtbsoUHd6jryDQM9FvrzxHq/wwtbjSjJNqU8QWUof3jJkqSD/e6H868H1tre18Lac1xOo8TxXbCdhOXn8rBILnJ244AGf1zXqWvx+IoPhpY6bYabdCRcxX8fknzFTJIwMcg8ZIzgde9eUDRtfPhUWJ8L3UQhuvtEl00REjgjaF2kBsDPv+FAH114Aup73wrpU9wxaVoACzdSASAT6nAHNcP8avCv8AbehtqNsjteWI37VJ+ePPzDHTgEn14NdT8MTcr4VsoLqzmtZYQU2yqQWGdwYZ7EGu9kRZEZHAZWBBB7igD5A+HWrafF4S8SQ6gqSz7FZN7/M5/gHJzw2Dx6GvS7PwDbW+iaFHqgCWttvutRDy7RuK5APbgnacY4zzXJeGvh9La/ESZZrKT+y7NzcROy/IwPKDOMHB7f7Nd38aL3Vxo8emaRZ3U5uji4MEBfEfPGQDjJoA8FsrQeMPGz2OkJ9isJJWP7hjgRr1kOcZJ/qBXZfHPw/baZBo88M905CfZgs0u8KqKMEZ6E9+3sKseAp7rwfo95JH4b1i41i5OB/oLhEA6Atjp36da0vizYa5q3hTw/PJZXM90gL3QSL5kLKvVQOOe2OKALd94Wn0PwA134ZF0L+8trdrkxuxYrjLlB2JyM47CvHdeWxs/DWlTrJFD4jS4bzjDcM0vl4JVnOTg/dxjt+IHqGq6h4y1XwGsEOiTWNvEIoG2hzPJGqjLBcAhT8vI7A9q8zOl+ILjwjHp0Xhu8WOC6a6luPJIZ8qFXC4yQBnnn8KAPYodSudW+Dd1PdyF5ViMW8kkkLIAMk9TivGfCPhlda8O69qL300A0+MMsSfdkbBPzflj8a9Q0lNXX4WX2ly6BfJKz7IAkTM8259xYpjKgDjPQ1i+A7TULDwr4m0+fSNTW4uY0EIFnId5ORjp7/lQB1nwTkm1zw5qumam5uLFZAq73O5dwyRn0zz165rmvg2Hm8V6xYSO8lt9mljZXkY/JvA49+R+tdL8CIL/Tk1OwvdMvLcSFZVlmhZVPGCvI6964nwxLrngjxVqUj+Hr27e58yJBHG2D8+QwOMEcdaANL4Syz2vj7UdPimka2i8+LbIxb5Vbj8flXmvq+vlb4Q2msWfjC9vNT0e+iF2kgaaS3YKjlg2c4xzgjj1r6poA+Odd16zm8Za3B4pjutis1vaTQyHdaKCdpVRjIIwfx75Neh6hrF94M+HIddRjur+5naO3u0k8wMGJO8E+igjnocVz3iYr4ot9Vg8QaVcWeqW0sh029jtGxOoztiJA+bOODnv+c1t4I1XUvhjFZ/Zyt9HdNdwQy5VimMbRnoTycH2oQkrHnNtql0mgWmp2Ot6k+ti7dZo/MkYBMcE5yD/wDZc19m+H759S0ixvZU2SzQq7rjGGxyPzzXzJ8OfE2reHdKutDXQ72a/kl32wMRUKWAHzZxxkZz719S6aLoWNt9tKm68pfOKjA345/WgErHzv8AGvVmsPEehi5ilm02NDJLAsjIJCWweQRzgCuu+G8Npfw6z9k1W4utLuo0jhimmzLbL84ZcEkr97g8dO/WpviBcWU2rRaVrmm3Fzo01r5n2mGJ2NtKGb5gVGRx169uMZrl/gvo81hrGtzwGZtLH7mGWVNvnYY4YeuAD+dAO55n4B0661/xTeaS+s6lb28ay5MU53MAcAZPH6V1Hw71u88OeOLrw9e3NxPbyzNbr5jE4YH5W5GeenpzmsD4Z6rbaP42vZbsuInEyl0jZ9vzZyQoJx79q6bwRpN74l+Il74iuLR4LOGdpULoVD9VTGRyeAT06fhQM5zxpeappXxImtNG1C6SVriERrLMzLudVODknK5c9fU11dv4F8T6dfaxqWq6xM1ullKzXEMp3TfKzbQM5UBueQB6da5bxhDcT/E99RW0uxZx3sG6U277cRhFYjA5GVPNfUviq5jh8OanOwcqbSTARSxJKkAAD3IoA+dPhXPrGsaP4lsYr2eWVrUCBXlOVc7uhJ4z9QK574jp/wAI1DpmlW+qanNrOwSXkhunK8jhQM+v6AetW/hZq7eFU1qe8tJ0ma23W0TxMBK4z8uccdq5vwoIbjxTJrHim0uhFve62C3ciSXOQuMHjPY8dMnFAHpE+k3ulfCq41S7v75b6R47qPEzqYwzqiqeeQVOfbPtXBaFb6zqfg3VtYfxDfLHp8qiO38xjuPGec8fer1Pxl4iufEPgzxAfsF3BA1xBBaRSQkMcMrMx46HB/T1rz/wlP8AY/h74j0qeC4S8mkWSOMwsCykouRxjjHNAHpXwl8RXi+CtXvb6d7n+z3keMytlsBA23J685/OvL9J8YjVbXV77W9c1CLVVXfp8UDuIlbkgBV4HOBz2Heu2+Edn9r8Ma9oFxHLFdXIdkWRGTIKBQQSMcHFcX4D1a88EapfWGpaTNcxFirxJCGbevGVJ6jGenWgDob7xBqeu/C86jc3dzFe2N6sSzROUMowB82D83DdfUfXPK6TZatqvgrVNduvEF8kNpJ5cdu0rFZCSucknp82APWvTPH13d3fgOV7mAxvqN4stnbxw8xw8FQ2B1wMk+9cHouo29l8NNZ0llm/tG5uAUgMLZYEpkggYAwD17j6UXHc9L8E+LpdM+HFxquoTNO9ozw2/mAnccDYhI5xk4yegriPBthc+M9K8R63rGpXb3MSsYAkpVY2CFs7Rxj7ox6Ctf4d6U3iD4daroOwxXZmLKZ4jtB+UqQT9CPWsf4fakvhjQvEmj6rbXUN44by08lm3sVKbRjjrg56YNAjt/AevX3irwRrEF9NL9ptEZVuw2Gb5SynIxyCPxGK5X4RyX+swa7/AGhql09qLbb89w5ZG6hwScDGDXW/CLw5f2HhLUjcRGN9RUmFH4JGwgE+mc/1715H4E1W78K3erRy6Rd3NzNC0CxIhID5xz7Z9KSQkrHpPwM1LVL671ZLu9mureNVCmaVnIbJ6ZPQivoa4ZkhkdBllUkD3xXzN8Crp7bVdQs7m3khe5jEkZdSMlTyBkehz+FfTFy7RQSyKMsqFgPcCmM+M9L8RW2pXOpf29f39trDM7Wt/HOyLEwHCFR90ZGOB3xx1rtvihYXLeBtEvr6/uTcoscbxNMGSRmBO49dzYHXPSuN1NdN8UaJd6pfQSWXiSN8lIYGEdyCeDjkA4zk5HTJ6123iPw3qkXwq061mtrl7y2uPtEkK/OY1O/qB0AVhkduaANH4LaFHe+Grm4lvr4JO8tu0CTlYwCB8wX+9z1rznwo/iN/Fd94c0XWbmC3Ek8SmaQyLDGpb5gP73bI7mvSPgzq8lloNxbS2U0dratJPcXLjAGQMKo6k8Vw3wu1GBfiFdXU2+GO+aYQeYpBYs2QPrigTV1Y7hrLx14b8JagsRmvdQnuwF8tzNJHGUO51PUkkKAOo64rybXr+40q00a/tNT1G31iRWe7jluzIwPy4YjsGwflbtwele7/ABu1fWdM0GJNLEscc7lbi4izuRcZxkfdz6/h3r5iuFabw7aTppsq+XcSCe+KcSM2Cq7upxg/5NAz6O8f6lc3nwzstVE80F0RBIXikKksflOSOoOScfSvLND0/wAQax4L1LWJPEV5HBYuzwweazbyAN2TnIHPA9c+tdH4k1y1uPhNZ2ziSGfzEt40kQjzChDFlPdcEc/hWB4a8Uafp/w11bS5JlF9NM0ccPUsrBfm9hw35D1oA9P+FHim9uPCGqz3rvdS6YHdGkflkCbgpPXqDz71y3hdNU8ew65q+oaxeQCBWFtDbzFEibBI+UdQOB6nHJ71J8GYBd6D4i0riO5uoiELKclShXP0BP61T+H+qW3g6y17R9e82yupFLxiSJh5g2lfl45yenY0AdT8LfENx4l8NatpWqXM088EbYmaQ7zGy926kg55Pr7VzHwc1DUdZ1LVNJ1DUbue0Ni6APKSVyyrkE9DgnFdL8EdAli0XUNSmQxtfZjgzwCgHLY9M8fhXmHgXWD4J8S6tHd2k8twYpIY4kQ7mfcCvHXBx1oA634Q6xqlx4rm0+51K7uLaGGQIksxYcMACfWus+J3hjUPEHiXR47ey/0NwouLuOIbkAfnLdsDpXmPwbvFj8as9yPJa4jkVFYHliQcfz/KvsagDxj4WeH77QbvVrW80+JIYZdtrdmJRJKuW/iHJGMHn1x2wMHxhpPjS78dpPpcl0tivlNC6y7YlUAbg3Y/Nu4Ocg+lfQteE+LPiDq+keM4tDtrCJrYtGuWVi0ocAlh7Akjj+6aAPdRnAz170tA6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QaKD0oAqWnR/rVuqlp0b61boAKKKKACiiigAooooAKKKKACiiigAooooAKKKKACiiigAooooAKKKKAPm/4keDvE/iTxGL+1soTbQIsUJadQWUHOSO3JNe9aJcXd1YRS31ibKcjBhMgfH4itaigAooooAKKjEsZlaISIZFAJQNyAehxUlABRRUckscW3zJFTewVdzYyT0A96AJKKKKACio5pY4InmlcJHGpZmPQAck1xnhXxtpHim5uLfTWmLwKGYyR7QRnGRQB29FFVry6israa6ncJFEhd2PYCgCzRXK+FvFek+KYZZNMnLmIgSRuu1lyOMj068+xrqqACjrRXK+JPFmi+GkQ6perE7n5IlBdz74HQe54oA6qiuV8M+K9H8TrMdLuTIYSPMVkKkZ6HB7dfyrqqACiiigAoxRRQAUUUUAIVB6gflS0UUAJtGc4GfWloooAQgHqAaqXsjW1ncSwwNK8cbMsSdXIGQo9z0q5RQB8r/DLRtd0TxY97f6JeRwXO5CwXcIyzdSfTI6+nNfU4AUYAAHtS0UAJgegpcZoooAbtX+6Pyo2r6D8qdSZGcZGeuKADA9BSbV/uj8qyH1zTI9TbS5LyNL1YxKYnyuVPcE8H6A5o0rWrDV5bqOxm84Wr+XI6j5d3oD3/CgDYAA6AU0xoSCVUkd8U+ud1vxLo+gyRR6nfJbPKCyB1J3AfQUAdCVB6gH8KTYv90flVTTr+11O0jvLKdZreUEpIvQ4OD+oNXaAEAA6ACkKqeqg/hS5GcZ5paACm7FBztGfXFOooAaEUHIUA+wp1FGQKAGeWn9xfyp5AIwelFFADQqgbQoA9AKYIYgciNM/7oqWigBrKrjDKCPQjNN8qPbt8tduc4xxUlFAERhiZQpiQqOgKjim/Z4P+eMf/fIqeigCNIo4zlI0U+oXFJJDFKQZI0cjuyg1LUU8sdvFJNK4SONSzsTwoAySaAJFUKAFAAHQAVEbeEv5hhjL5zu2jOfrWPpXiLR9XmaDTtRt7mVV3skT5IXIGf1Fb1AEC28KNuWGNW9QoBqeiigAqJ4YndXaNGZejFQSKzP7b0s6gdN+32/20HHkbxuzjOMfStigAoqlqF9a6dbtc3txHBApALyNgDPAqHS9VsNWiaXT7uG5jRtrNE2cHrigDTooooAKKKjmlSGJ5ZWCRopZmPQAck0ASUVi6ZrularK0VhfwXEiruZY3yQOma2qACiiigAooooAKKKoahqVlpqI97dQ26O21WlcKCfxoAv0VBbXEN1Ck9vKksTjKuhyCKnoAKKr3dzBZwSXFzKkMMYy7ucAD61W0vU7LVrVbvT7mO4gY4DxnIz6H0PtQBo0UUUAFFFFABRRRQAUUUUAFFFFABRRRQAUUVl3Wr6baSmG51G0hlAyUkmVWH4E0AalFICGAIIIPIIpaACiiigAooooAKKKhuLiG2TzJ5o4kzjdIwUZ+poAmoqKGaOeMSQyJJG3RkYEH8RUtABRVe5ure0QSXM8UKE4DSOFBPpk0ttcwXSF7eaOZAcFo3DDPpxQBPRRRQAUUUUAFFFFABRRUU80VvG0s0iRxryzuwAH1JoAloqta3dtdrvtriKZfWNww/SrNABRRRQAUUUUAFFFFABRRRQAUVWuLq3tQDcXEUQbp5jhc/nVhWDqGUgqRkEHIIoAWiimSOkSM8jKiKMlmOAKAH0VkWmtaXeGYW+o2sphOJNsoOz6+3vWnFLHNGskTq8bDKspyCPY0ASUUUUAFFFFABRRRQAUVmR6rYyahLpq3KG9iUO8JyCARkH3/CpLXUbO7uLm2t7mOWa1YLMinJQnoD+v5GgC/RRRQAUVA9xBG4jeaNXPRSwB/Kp6ACiiigAoqOWWOFGkldURerMcAfjTwQRkHIoAWiiigAooooAKKKKACiiigAooooAKKKjeSOPG91XPTccUASUUdarQ3dtNC08VxFJCucyI4KjHXnpxQBZoqC1uIbuFJ7eVJYXGVdDkEVPQAUUUUAFFFIzBRliAB3JoAWikVgwBUgg9waWgAooooAKKKKACiiigAooooAKKKKACiiigAoNFB6UAU7To31q5VS06N9at0AFFFFABRRRQAUUUUAFFFFABRRRQAUUUUAFFFFABRRRQAUUUUAFFFFAHBeLPG9h4duraw8ie+1C5OEtrbDMOmN2TxnPFReHfHFrquqSaLeWk+nasmT9mnwdwxu4I68c/SvJNYVh8bLMs+QWj2jGNo8np785P41lePJbqL4r2r2Yfz1kt8bFycYGePpmgSaex7brnj2w0zV/7Ht7O81G9UbpY7RA2wYzjrycc4FV2+ImmP4dutcgtbxkt5TA0DRgOHxkZAJAXnrn1rxv4keHLyDxBd634bupbmQOPtcdq+6W3kIPULztIHf3H06nwr4iGu+CfFLzW0MNyscjzugO2VnQgNjsflA/AGgG7GH8MfGVzqPiu/u9Rt7iebUBHEpt4yyQAHjIz8qc9efX1r2LUvHFpDqj6TplpPqt9HH5sqWzJtRR15JGW6cDNePfs9MoudVOQB5cY/U1W2aXb+O3g8FMzahMXV5ZmDW0JwS5TAyeARzxk8dqadmM9w8I+ONL8VQ3D2SXCS2yBpYZE+YA56YJB6V4Prnj3+3fGWlB9PvVsbC5Vkt1UmaRwchinrkDjrjPrWz8Bix1XW97KzhRnHc7jzWKB/wAXsJ/6e/8A2lSA9o1T4jaVpUFtPeWeoxR3Abyy9vjJBwRyetZafFrw+09shivEhmYqZ3jwqe/XkeuOlcj+0NtNlo5ByfNk6dOgrmPiLEkHgTwlHGCF2EnJzyVBJ/MmgD2/4jatZReF5vNuLhLW+TyhdWsXmhAfXkcEZHXvUPwph0BPD4bQVdkEhSeaVAskkgAJz1wORgdhXn/il3Pwdsi64O2EAe2/j9MV0XwH/wCRWk/6+W/kKAPa657xXfafp2i3dxqkMk1jt2TIibiVY46fj1roa474hf8AIo6z/wBer/yoA4b4baj4TtNO1OTw9b3jfZ9slyZUzKynOOehAwePrTz8YvDJilaNb1pEUssfk8vxng5wPxrgfggNukeJH42mLgZ5+61c38IY0c+JJZItxXTZACRxjnI/z70AfRng/wAcaX4rsbm6tFljkteZoJAN6jkgjHUHBr5f8ZeILbWfHMGqQxXH2eN4R5UsfzkDGQF/PH1r0L9noBZNVA6bI8E/U1l+NbhLb4u2Mj52+bbjgE8kADgfWgD1e2l8I+AtLOsRQSWiX5BWM5aRweQApPQZz7Z962bHxvZS6lBpl9aXWnXVwnmQi5ChXXBIO4Hjof5da8M+NU13J410m3keT7KixtCpHygl/mI9TwPyrS+PQYazozr94RHA/wCBUAez+K/G2leFbm3t9SW5Xz13I6R7lwDg856jj8xWJL8VPC6T20SXM0qzgFpEi+WHP9/OD+QNec/Hh5Do3h1pVCyHeXUcgHYuRXpHgLwzo8nhbQ5JrCCaWOPz1d1yd7HJPv26+g9KAJ9T+JXh/Sr+5sL57mC5t32OrQE57gjHYggiqOnfFfwxe3ptTNPbjnbPOgWNuM9c5H4gV494qhSf4xokihkN3bEg9DiOM0fECATfFW2jVFO+a2LcdeFzn14FAHuGkfEjw9q2qRabbSTiWUgRu8W1Gb09c/UV03iXxLpXhq2E+pXIj3f6uJeXf6L/AF6V4P4waNPi5pR2CMl4NzEY3k8A+/Yfhit341xeHUayu9VmvBeqjC3itSuWwcjdnoM9xzQB3Fr8QtJfVF0q9gvNPu3YIq3UYAJPTlSRznrXW67rmnaBaG71K6SCLOFzyWOM4AHJNfJfii71i98R+HbrWY4YppooGjjRSGSPzSAHzyW7+nP1roPjxfXH9v6dazIfsUMYkUEHDEn5vr0xQB7ZpPxB0PUtSTTQ1xb3EoVoBcRFRMGAKlT7gjGcVq+IPFulaDcQ2lw8017N/qrW2iMkjfgP69axh4Z0XXb7Q/E8DSRC2hRoUUgBlxlA3oRn+lfO2n3N5qvxQkm+2x212166RzPFvUFQVUbcjsABz1xQB9S+GPFWl+JknOnySeZAQJYpUKsmc4yPwP5V1Vea+GPDF1pPiO+1a+1WC5ub6LDQxxeX0I5A3HgYx+NelUAIzBVLMQFAySe1eayfEnw//pTwNdXNtaFRPcwwExx7jgZJx3HUDntmtX4jvLH4Q1cwlgxtyDt/ukgN+hNeU/Cy3jT4d64+AWkE7NkekeB/KgD3zStSs9Ws472wuFnt5BlXX+RB5B9jWhXzj+z7cXJg1S3ZibZWRkBHAY5zg/lX0dQBzfizxDaeGNIm1K7yVX5Y0AJLuQcL7Zx1NeN/DHxrBrWu6ldalO0d1dukNrFsO1VySFGB15HJ64r1b4hqG8I6yGAI+yseR3rx/wDZ7jUWWrSFQWEiYOPagDT+L1romralp9nLeXC6oiMPKtIPNfyyM/MMjAwCevTJ6c16B8N20KPw9FDoV39ot4WIlkdSrGQjJLA9P5Y7mvnf4cnVLnxnqiWeoW8N9Msv765h8wsQ4zjng4yfTAr0CXwxf+CfDPie7OrCW5uYlb9zlNuWIJxnjOSAfrQK2p3N98TfDdq7hJ57mKMqsk8ERaNCc4BPfoemRXCfHG7tNT8L6TfWcqTQy3WY5VHUbW/wrE+EGnWHiXwlrmhXJ2ySTrIWH3l+UbG98Mp4/wAam+KXh+Hw34H0jS4JWlWK9YmRurEq5PHbrj8KBm/4H+IHhzQ/Cul2d3eOLhEcPGsbOVO8nn65yPavU9Y8V6VpegHXWn82zI/dGMZMrHgAfiO9eB32l2ln8H4Z4ol86eVZXcgbtxfHX6ACul+G/wC++F2qo/IC3IAPOPkz/PmgCr8MvG8eteJtQn1CVkuNQKx20CoSiKuTjPY4x9a9V1vxxo2kXg08vPeaiTj7HZxGWTOM9On4ZzzXkn7PzRjTtXAVTOkisDjkDbXMfB0fafHt9cXRMs4SVg7dQxbBPPsSO3WgD6Z8PeItN8QwPNp8xYxnEkbqVeM+hBroa+Z/h/JIPijry8xqz3G5RwGw/BI7+v419MUAQ3EyW8Mk0hwkal2IGeAMmvk6T4ky6r430+7kFxBpdm7KsMYYswIYFmUdTyBjsB9a+t6+LPC87XPxYEroqM2ozZVRgZ+f60AfSGsfELQdGkhjv3uYXmjEqBrdwSp79Pw/A1Xf4meGBe21ot40jTgfvI0ykZOMBj689s4714z8fRu8Q6eP+nMf+htXr/hzwH4f+waHeyWCPd28EcnmD5fMcgNuYDg8njP0oA2Nd8c6Po91JZH7ReXkS7pYLOLzGjX1Y8AfnWl4Z8U6T4mg8zTrjc6qGkhcYePPqP8ADIrwbyobbxxqcPhZ31DVLxZvOeVlWCAuSX5HLY4H19elVfgSz/8ACTaorN1tmJAPBPmLQB7LP8SPDNtqEthc3kkE0Tsj+ZA6hSPfHtVrQPHuga9qD2FldN5wGUMqbBL/ALueSfbGfyr5z1qGG6+MojlRJYmvoQyPGMH5V4I6H+vWti6S3sfjVHFFFHDCJ4lVI12qCYF6AepNAHv/AIi8Y6PoFzHZ3Ussl5IAyW1vEZHIPfjjt61e0PxLpOuxzSWF0XEH+u3xsmz67gK+efizpWr6b4r/AOEo0ovIsKo8joQ/2dlUDDL2UjB59TXW/DbW7LxFpXiGS8VLW7mQm9ePAVk2MN4XsQOvqfrQK+p12o/Evw/Zh5Izd3dujBHubeAtEr/3dxwM454rsdN1fT9e0x7vT50uYGUq2Ox2g7WHY4IyK+TobsWXhjxBpfh6CW/00Or3OoTnYqjIGEXuenPt06V6Z8Bj/wAU3qv/AF8n/wBAFAzhvgQo/wCEz1PKDItZMf7J8xP/ANVfR1j4v0XUNQOnWtzLJdAkMgtpBt+uV4Hv0r4z8Ma7qWganrF7pcRacwSKzgA+UpdfmwQc4OK+k/g3rFhqWlzRrGqaojlrli255gcYfPpzjHbHvQK+p23iPxho/h6aK2vJpHupseXbwRl3bJx0HT8evam6b4z0XUtNur+C4YJaqTPEyHzI+SOVHPavnfwxqccnxYnlvm3bryeKHcN205ZUA44x617NYeB7Lw1/bWo2tzO5ubaVTG+Nqg/N6dulAMxvhfDoF3qOpapBfrqOszSNNK/kughRmOFXcB+OPp069frvj7QdFuns5biSe5jGZY7aMv5Y/wBo9B9M5FeFfBy4ays/E19GP3kFkZE7dAx6/hR8FJIdR17Vk1BzPNeWjo+8klwWG7J96Bnr3jjWLDW/h/q15p9ws8JiUEr1U5U4I7HBHFeT/CLxXpHhnQ9SfUbjbI1wpSFBl3GAMgV6B4h8LWfhPwD4gtrKSWRJj5uZCCQMqAvHpivL/h1pem3XgfxReXlnbyzxI4ilkiDNGRGSu09RyR0oA+pdD1qw16zF7p1ws8JO0kDBVsA4IPQ8itivnr4BOwsdVDP+7WVDtPQHByf0H5V7zZ31pfK7WlzFOEYqxjcNtI7HFAFykZQ6lWAKkYII4IpaKAPmX4SIsfj7xAiKFVUmAUDAA85a9ytPFei3mpNpdveGS9V2jaIQvlWXqCduBivkvSPEF/4f8TeJb3TrQzzYnUnGREvmj5yPQcfnXuvwY1Cz1HSbmVjE2rGZjdSE5lkBOVZiecc49OKBHNeI/ifDJ4o0+wtJ2g0q2ul+1XOSPNwcEcfwD9fp19pm8TaPDo66y99Gtg4OyQ5BcjPyqDyW+U8deK+adTt0f4vpD9lRU+2xfu1jwMBFOcfr+tXfjpPJH4l0mBXxClsjrGxPlq3mMM4+gH4CgZ754c8YaT4hme3s5JEuEQSGGZNjFT0IHcYweOxFU5fH/hq3vZrG61A2tzE5RknhdOfXJGMc/wBa84j8FeJNS8Q6V4kvdR0tFhaA4ti6ZjBHyjjuCR1wc4rz74pWR1L4kR2QVm89reMheuCADQB9I6V410HVtVbSrK9EtwFLKQp2PgZIU9yBzXlXjm88Kan4rsrnUdRlntrFfLngggMkYbecb29PUAE8Y711/iPwzo/hnRNa1bSrHyLs2hjV4ySYwRtJX+7x1I5614l8LrHxBrGk65Y6U+nrbXIEdy12GLZYEZXGecZ6/wCFAH15YzW1xaxS2bxvbMo8toiNuPbFWq4n4f6Pd6DoUenXl3FcyxSPgxMSqDP3ecH/APXXbUAcH8R7vR4PD00GufafsVyyxk2y5YNncDnoOVzz+tUfhodFsvCgk0u7lms42d5ZZ02sGHLZHsMdM1R+NZx4Kuj/ANNYv/QhXG/DOEah8NdWs/tAti7TIZpAQi5UdT3HrigD0ay+Ivhy8mCLczxxs2yOeS3dY5D6A4/niut1nWdO0S2FzqV3HbREkAueWOM4AHJOB0FfHen6xfeHpE8NeJ7R5tOhmDqjkh4Tnh427r19iCfWuu+LN02q+MdHsmnaTT3WFkQH5cO3Jx6kUCTPd9H8b6Dq9ylrBeFJ5ADGkyGMyZ/u561H4k8d6F4bvBZajcSJOUD4WJmGD7ge1eJ/HXNnrGivbMYnhg/dlf4MNwQfbFVPjXcPdWXhq5lw08tqJHIAGSQpP6k0DPoLVPGegaUIDeagsfnoksQ2MdyN0YcdP8DXT2lzDeW8VzbyCSGVQ6OvQg18mfFcL/YvhJsAM2noM/8AAF4r6U8FIkfhjR1Rtw+xxHOe5UE/rmgDp6wNf8QaZ4ejgl1S58iOaTy0bYzDOCecA46Vv15P8azjwVdH/prF/wChCgDWv/iN4UsohI+rxSZJAWFWdjj2A4+prs9Mv7bVLKC+tJN9vOodGxjj6V8oWGi6bH8I77VjZxNfmdSJ2UF1/fKmAeoGM8e9eheD7+7t/hPc3VvO0c8Mc3lvnJQBj09Pb0oA9K1Lxt4c0y/+wXeqRR3IIDKFZgpzjDMAQD9Tx3q9q3ifRtJghnu7+ILOpaEJ85lA/ugZz2r5T+Hena5ruja5ZadDYSpcsguJrpj5gOcjH5E89+e1ewaXpA8G+HYNU8RPbm70pZhZqj7g+/lVORktnIGOgP5Ajs0+IXhVtgbV4o2bHyyKylT6HI4rxL45Swy6no91CsZhmt93nKcFxu4z7Y/nXO/D7QJ/HPim41i8Xy7SKf7TNtXKs27IjH+eg9a6T4/yR/2tpEK/fSBmK44ClsD+RoGev6V448L2yWWmf2vbq6W0eHJxGPlAwX6A+xPFb1/4u0HTrsWl5qUUErIsil8hWUjIIbGDXhvxQ0Szj8D6FfxQ28U8SRKzQRgCTdGM8j3ANM1XQ59f+FunajLbYv8AToyUcjDPbqxH5BcN/wAByOtAHv1/4k0iw0yPVbi8UWMjBUmRWcMTnptBPY1zHjTx9pnh7SxNFMtxd3MRa1jTndnIDn/ZyPx7V5J4S12TxT4csfB6Yjn+0LHMcn5rVcuSD2PAGP5VvfH2zt4dB0xooI0ZLgRKwUZCBGwufT2oA6n4f+NtOn8N2ratrMR1BTIZ/OfDD9423PtgrXTz+O/C0ELzPrloUUgEI29ufRVyT+ArifCdnbx/CyWYWkUc0mn3BdgoLNguQSe/Y+1eTfDXRdPv/DPiq6urWOa4t7ZjDI4yYz5bnI98gUAfV+jaxp+t2i3em3SXEDfxLkEfUHkfiK8f+Kt7omqXFjpN54khs4YpGe5ijjaVi3AAO3IU/e+904OK4/4H3T2mneIriMZaGESLnoSFY/0rkPAEmsanqetLZWVpf3d5A3mtcvgqpOCRk+rD9KAPsLRksU062XTWjazCARGMgqR+FadeYfCnw/qnhzRriz1TAc3BeJBIGCrtHTHTnPf/AOv6fQB5p8YFDeB9UJAJBiIJHQ+alcb8D72O08J6jcXUmyCC6Ys20nauxT0HJ6muy+MH/Ii6r/2x/wDRyV8x+HvFt/ovhK703T4ZY2ubkmW7A+VVKBSinsxx16jt6gA+vtA8WaJ4hleHS74XEka7mXynXA45+YD1ro7meO1gluJm2xRIXdsZwoGSeK5L4fzaXceG7GXSYkjg2YdQBuEg4bd75HXvwa6+YBonBGQVOQaAOMi8eeF5hIU1m3xGu9s5HGQO456jitXQPEmkeIEZtMvY5ygBdBkMufUGvln4P2VteeNrgXEUcixJK6K65G7dgEfma1Li2Phr4txR2EhjjmuFZkUYG2QZZMdMc/hx6UAfRfiHxZovh1V/tG9RHY4ESAu/TP3RyBgjr61f0XXNN1uHztPu45gANyg4ZfqOor5j8FS/2z8Up7i8RXdZ5nXsAVBC/kAKktNUuLD4wXP2YEJPdmGWNG4dSuMnHofm9iKAPo7xD4m0fw7Gr6pepAXBKJgs7Y9AMn8aoSazpXiPw7qM1hcRXMX2Zw645U7SQGU9K+fPB2of2z8Upri/cSK0k6QrNg7VAYKoz6D0969U07wLH4aXxBqEd55i3dpMBF5eAgOW4Oe3SgDzH4Ka1YaTJq0upXsVuixoR5r4yM9h1PXt619MaJrWna7ai7026S4hJxuUEEfUHBFfL/wT0LStavNQk1GyiujFGNiyjcq7sg8dCf5dq1fgaXg1vXbeJiIljLJHzgEPgcUAe5eI/Gmg+HJBFqV+qTnB8lFLvj3A6fjW9pWrafq9uLnT7uK5hP8AFG2cfUdR+NfMnwddta8Z6neaji4m+zOxZ1z829RnH04qD4Zajcaf8RbzTYGC2l3cXCSRAfL8gdlIHYjGPoTQB9BReOPDMszwLrNsJEDFgxK429eSMdqvaD4o0TxBuGl6jFcMvVMFXA9drAHH4V8t+FNJstX+J19bahbpcW/2q6Yxv0JDMRmrXjGzXwx8TbSXSXNqLiWGQpEMBdxCsMeh5OPegD6k1rXtK0OMPqV9DbhhlVY5Zh7KOT+Apmm+IdI1OzlvrO/hkt4hmR842f7wPI/GvkvxLqFzq3xOke2WKaWG8WCGO4GEynGD7bgfzr2PwV4S8QaZ4pvdWv49PitL1X86GBtw5OQACPX+tAHolp4w8O3hlEGr2rGJS7/PjCjqeeo+lWNB8TaN4gDnS7+O4KfeUKVYfgwBr5P+GOj2Ws+Mpbe+gSa3jEshiYcMQcD+dT+AXOnfEv7PagRw/a54NnbZ8wA/DA/KgD1HxXY6L4r8XWa3niCyFpCBbi0jmPmySbj8uMYGSVGRyQMcda94ijSKNI41CoihVA7AdBXx9r6xj4wbFCMv22FuFAGdqnp6g9/XmvsSgAr5n+OniBne10azvsKNxu4onOSeNqtjt3wa+mK+W/j5DDHqmlyJEiySRsXcDBbBGM0AVJ/CPh25S31J/E9vptvfQKscUMXy71RQ4PPHJBIPJz717Z4Ul0Xwx4XtE/tuGeyEjIt0zBVZyWJAGTjvxn1rmPiBYWkPwxcR20KGOG3dCsYGGLpuIx3OTn61x2mW8U/wXuhKitsd3QkfdYSjBH+e9AHtl3408OWlmL2XV7f7OZPLDRkuS2M4woJ6e1dBpuoWmqWqXdjcJPbvna6HjivkLwpoel3XgDxBqt1bb7uF9kMmTlMBSMdurc+1eh/BA3N54W1izjuTAwkIhlXGYyy9fzGaAPT77x/4WsbprS41eNZkbawWN3AOcYLBSP1rp7rVbG0059TmuUFkieYZhlht9RjrXyRJHDpHhrXtF0+L+25EnWW61BYAI7deBwSSScqeeB1PNev/AAUCzeDpUlXzI/PkGxuRjA4oEmmro7Wy8d+GL23muINXhMUChpC6shUE4HDAHrW9o2t6ZrcLTabexXKIcNsPKn3HUV8r/CzQ9N1S61ue+tUnNrEzRI/3VPPO3ofx/wAK2vgC5/tbUkydv2cHHb7woGdH8XbDTTqVpqEevwaRqSRlJSN++RD904jBPHI6dMeldl4HbQPDXhP7XHqkM9uGD3d4DnMrYGDxkdVABGcEeteMfDWT+2/iLqFzqCRytKs7FGGV64xg9QBxzXp9h4Jbwx4Z8Twy3ouYbq3ldIvLAWPCNg4/vdPyFIXU78+L/Dv2WW7Gs2bQREB2WQEgnpwOef6H0rU0/WNP1KwOoWd0k9ou7MiZONvXI618pfCjw5pmr6T4hub6FJZLeEiFpCQseUb5uO/A57V1f7PYI/thC2UPl8du4zTGdD4b0XRtX8YXWu3GuWeozSuZbS2jcblXBGHXr8q7QPpmvd6+OfhKB/wsFsDABn4/A19jUAFck/jLw5HdPavrNmsyEqwaTAUg4wT06+9dLeJJJbTJC2yVo2CN6HHBr4d0nVn8NG+0HXtJSaKZw0okGJoHx99W+hz/APrOQD6c+JcWmavosen3OuQac0zLNG0hBEij1Hpzn6gVfTWdF8JeFbWeXVBc2sceyKYtuad+eBjPfI9u/SvKvjWbabwroF1AVlBdRHMVAYqY8/hnAyPaoNT06CT4K20skcTywASRyMmWTfcc7T24bHvQB3Xw38dW+tadeXGq6lawT/apGjhlmRTHGQCFGcEgc8/4V6Xaa1pV6XW11OznMal3EU6ttUdzg8D3rxz4FabZnw6909rC9x9pcCVowWA2gEAnkDHFcj8F4ox4w1uPy02LDIFXbwB5gHA+nFAH0nZ6vpt9J5VpqNpcSYzsinVzj1wDVfWNf0nRAv8AaWoQWxYZVXb5iPUL1I96+YPgiAPF05BBHkSdvcVueIbGDQPHb6vf6kmqSzvL5empCZpcMhCpjooG4Y9h70AfRmlatp+sQfaNOvIbmIHBMbZ2n0I6g+xpmr6zpujRCXUr6C1Q/d81wC30HU/hXyh8Fbi5i8XJCkjpDNHIZI+cMApI/EHFbOl3ieJPitIurhJoIJZoYIJjlF2ZCgA8HkZ+tAH05pepWWrWy3Vhcx3EDHAeM5GfQ+h9qx77xZoFhffYLvVrWG5GNyO+Nv8AvHoPxNeOnwtrHgDT/EGr2erRrA8TGO3jQ4UlwFPPAIBNed+BbTUNZ0LWobXw8mp3VywR76S5RXiPUff5PPPBHQZoE7n2YrK6hlIZSMgg5BFOrhPhxp2q6T4cgsNXULPA7qg3h8R545B+uPQYru6BlG+1Gy08Kb28t7YPwpmlVM/TJrx/xTolr4i8Q2GsX+uadHoNuAsW24AMrg5Zc5x1HOD0A781J8dwP+EURsDcLlAD3xg/4V5sbeGX4Mq8iKZI7smNigJUmTBwe3GaAPqexubS6gV7KeGaBflDQuGUY7ZFfMvijw8lprl9p2n+KbHTdKupFeeykvWBVmxv+XBA6dz0x26a/gPVn0T4Y6rqMUgjlikfy3K7sOdqrx9SOvHrxWR4B8LReKvAuoxB4hqEt7vFzKoZlYbSQT15GfzoA+mbWK20+xjiiKR2sEYCnIChQOufp3qlpWu6Vq7SJp1/b3LRgFxE4JANfOnxTl1Tw94e0Tw8b3zEeN/tDISDKQ3AJPO3n8ce1X10DxQ+raTqOjeHYNGSCJUkaO5iIlXqS4GCcj1BNAHX+KviPZWOu6fpVncx+V9oT7Zc5yiKGIZM+vHJ/wDr16VL4i0WF0STVrJC6CRd06gMp6EHODXyrqum6f8A8LWGnpBEbJ7yMNEU+U7lUsMemSa6z4+6fZWVpo721pDC2548xoF+UAEDjtkmgD6CGu6S18unrqNs143SESgt0z0+nNcZ8TmjvdIbRV1WwsJroqzm7m8vMQOTj1OQOPTNeC/ELSrTw3f6HPphmWaeFZmkeQuS2Rg8133x5SOXQdJvGiT7QZgu8DkKUJIz6ZAoA9q8MaVb6Lo1pYWr+ZHHGP3mc7yeS2fft7YrerG8ODGiaaPS1i/9AFbNABRRRQAUUUUAFFFFABRRRQAUUUUAFFFFABRRQaAKlryH+tW6qWvR/rVugAooooAKKKKACiiigAooooAKKKKACiiigAooooAKKKKACiiigAooooA8+8X+CrfxDeWmpQ3UtjqVoQY7iIA5AORkHrjt9e9VvDvgWLT9al1/Ur06hqjkkSeWI0TIxkKO+OK9KopWuD1VnseVnwXqdjrGo6vo2ti2nvZNzxywB0I64/A1seFPBlnoOl3dm7m5mvgRdzEbfMzkYA7DDH8zXeUUwPDPCvwni0LWl1BtUllhilEkUKrtzjpv9cGkPwd0z+1XvE1O+jhYs3lxsFYE9Rux05I9cd690ooA8b8J/DNfDevyajb6tc/ZQP3cCHaW/wBmQ9GH/wBaoPFHwuTWNfm1m21WW0kmIZ1VeVIAGVOcjOP1r2uigDxvxh8NRr0GnWdtqT21nYxlUjcFyzE5LE+prJ1T4Z6xq2nafpt94ghktrBdkAW22sB05OecAAfhXvVFAHkGseBdV1HwtaeHv7ahWOFvnf7N99BjavXjB5z3ra+HvhO78I2stnLqKXVu53qoi27W9c56Yr0WigArmvGGkXGvaHdaZbXS2r3ACmUruwuQSMZHUDH410tFAHifhr4d6l4esNSsrTWYgl9HtdjBkg8gdT0wW/SqPh/4YaloceoJba6iLe27QSYgz179eD159696ooA8f8A+ALzwheyzpqkcsUseySPyjyex69jWDqfwv1XVvEB12916FrkSq6BbcgLtxtGM9OK9+ooA898ZeCofFlnZrd3Hk31tytzCmCTjkYJ6ZwfwrMTwNNqetQ6r4nvINS+zxBIoEh2R5znLAk569O/04r1WigDzL4g+CJPGLQBtRNtFbxt5SCPdmQnkn2wBXVeE9Kn0PRbXTZ5o5mt1KB402AjORxnrXR0UAeMP8Obq78Uy+I73V1Nx56yxRxQYUBcBVbJ5G0Acc+9ZfiH4a6xq/iR9d/tm1EglV4laA4ULjaDg89K97ooA8A1r4a65rmujWb3WrPz1ZCixwMFUKRgAEnj8e9dB8Q/h9P4unsLlNRWCa3j8t8pw3OSRjoa9fooA+etW+Ed1e3FrOPENxNIihZJbol2GDn5Tnjr09frXa+N/AMfifRrOza+kW8sh+6uphvL5xuDdznA/KvUKKAbPDPCPwzvNKMcWqa3Lc2EMomSzhZljLjkE8+uDgVJ44+GB17V21fTr9bS4kKmRWU43AY3KR0PA/HJr2+igDjfCXh+50eEy6lqMuo6gwKmZycKuc7VB7cA12VFFAEFzBFdQS286B4ZUKOp/iUjBH5V4vbfD3VdMstR0fTdVtxpN/IGk86NjKi9wpBxyBjJHbtXt9FAHK+D/AA3a+F9MFjbsZGLF5JWABdj9O3auqoooAz9WsItU0+6sJ8+VcRtG2D0yK8j8D/DrUPDOpPKdbZrEuHMEQK+aRnG72H617ZRQJpNWZ4F4s+Flze69/a+g38NgzN5rKQwKyZyWUjPXriu90DweLSzvU1e+m1O8v4vJuJpGP3MEBVGeMZPPXNegUUDPnS2+EuqaRqJn0TxC1tGy7TIQRJjuMLwR0/Kuq8RfD2fVdKsNJi1LEMUpnuLi4LSSySEHJGTjBz/+uvYaKAPDbj4e67ceG4PDr67bfY4ZC4P2c7iM5Ck7ugJJ/L0rrfB/hGbQvD15odzeRzxz78SRoVIDrg9Sa9FooA8W+Hnw/wBT8KalPNLqqSWbdIYiw3nkAsPYHpzVq58C32n+JpPEPh27tYZJcmS2uUbyyWB3crzgnBx69+1ev0UNXE1c878FeDhoFze6neXAudUvWZpZUBVAGO4gL/vd/btXolFFAwrw7UvhhNP4pn1yy1UWqSzeb5ax/MCR8/Oe5Ldu9e40UAeMeNfhxL4l1C3uU1BYore3WCNXUscDJyT3616notpPZaZa2lzMs0sMYjaRV2hscDj6YrUooA8G0/4W3tlrdxfRa60VvcO4kWFCshjY5K5zwenP41f8G/Da48MeIpNUh1bNs4ZTCqfMynnaWOeM4PrxXtVFAHgs3w31d/Fv/CS/2nZNILoTiIxMBgHhevoMZqS6+HuuXHi4eKDqlitwJlkEYifaFUBQvXJ+UY9692ooA8ol8L+JIPEt/rNhqtiIr7yxPbTQkq4RAuD39eh70/RvAn2TTNegu5YGutWDKTAhSOIEHaFHXgkn8B1r1SigD530X4T6lZadqGnT64otbqI5jhUgNL/AWJ7DHQda6XwD4I1nwjZ6jAmqW8huFzFiMlUkxgMQfTFex0UAeG+B/hzqHhnVri/lvbS6juInilhKHDBuccj1A/Cqnhn4c674f1kapa6rZoSx8yJUbDoTkofbp+Qr32igDwfxl8L59X146xpV/FZyOVkkVwTiUH7ykfh+OfWu3stA1tdMuxqOri+1KWB7eJmGyFEbHVVAy3Gdx57V6DRQB4x8PPAuqeE7ud5ruyntrhdsqKGz7YyK52f4VapYa5Lqnh/WIbMGUyRLsKmIE52cZBXtg8EdRX0TRQB5dqPhbW73w1dadPqkN1qV6wFxcThgioDkKirwPy7n2rmfD/gDXtG0XVNHW806WG/XBYhwyHGMjjnivd6KGxt3PH/AXgfUfDNvqdvPe280d5FtURhhtbBGTke9c18MNBvNA8WajZfbobqGK3BuGgLFFdjwpyPvcE/TPPUV9CMoZSp6EYNZ+m6ZZaXE0VlbJCjMWbaOWJ7k9TQI0aqagty9pOtlIkdyUIieQZVW7EirdFAHiHgfwDq/h/XLnUb67sbyO7jeO4UBssGIYkDGOoHHTGaxNG+GOvaHrg1XT9TsU2yFhGQ4VkJ+4QB0xX0VRQB4P4n+Gmoaj4mXXtO1OK1kZo5XyDlZFABK8HjjPPr6Vq+OPhyfEFjYra3n+n22Vae6Yt5isSxBIH948ce1ex0UAeMeDPA2taa9rDr2sJeafYESWdrEThZAeGYkAkL2HOPbvg638OfEWr+J11+a/wBN3pOkiRAOAFQjauceg619C0UAUL6zTUbCayuwCk8RjkCH1GDjP6V8/wCmfC7xBoGq3N1oOuQWsMm5E37mbYf7wxgkdR7ivo+igDC8N6PDoWmQ2MTtIVy0kr8tK7HLMT3JJ/LFbtFFAHivxe1XT73QNQ0iC8he/hMcskAb5lUMCfx5HHWsP4X6XPq3w71LTg8INxNIkRYHAOF5b8fQV2+vfDbRtZ1OfUmmu4J7gYnETgrIMAdGBx07YrudE0ix0OxjsNPgWG3ToBySe5J7n3oA8k1PwP4i1y00ux1e70uSOzlUtcRo4meMcFTkYPH07Zra+IngBPE9rZHT5IrS8swI4mbIXy+PlOBnjHFer0UAeJSeAtY1/WLK88V39nc2trHtENqGXec5+bI798ela3xM8Bt4tgs2s54re5tcqvmZ2FD1HA4OQK9XooA+aNY+FniTVYrFbnV7CRrS3W2jXayqka/d6Dk8nJwOg61714YsbrTNEsbG8eJ57aIRFos7SF4XGQOwFbtFABXn3xI8P6l4m0X+zNPktI1eQNK05bOF5AXA659a9BooA+d5PAniiLwafCsb6a8LSeY0yzOD98NjBUDr/Kuy+HnhXVNF0G60TW2tJrSUt5YiJLKG+8pyMe4PPX6Y9WooA+b9M+GPifw7f3U3h/XreCGUbAZM7mX/AGhtIz7/AMq1fHfgPxBrlrY2NrfQyW8Cmad52IaW4Ync3TgYPA7DNe90UAeCaT4W8ZaLocmj6b/ZECvv825G4yS5OOp4HBxyOgFSeMfhtea4ujR29zbJ9jsxbyzSlizEc/iMk+nevd6KAPC9V8Ea/wCIINH0rUZrO30zT41RjA7M7lRtyMqOSAOO2fwr1ndplhFaaK80aCSHyYYHf5nRVxj1PFbdee+LPA1p4k1K11OS+vLW5tkCI0DKMAMTnkdeTQByfwp8LppOp69emFlRLuS0tSx/5Zqxyf8A0Hn2NdP8UfC1z4s0JLKzkRLiK4WZN5wGwCpBP0Yn8K7jS7CDS7KGytlKwxLgZOSe5JPckkkn1NX6APF9A8LeJdN8K3+mXN1b3EssBtraAPtjiRs7mJC8t836VzvhnwV4p0DSdY0yOHT5U1KExF2mIMeQVz054Y/jj6H6KooSElY8O+F/g7WvC013DqEdpLZ3SgOVk3EYB4xjkHNczJ8M/EWjeIJtS8OXlvDEZC8Q3ldqk52EY5HtX0vRQDRzXhfSrvS7WX+0L57y8uJTNK5YlVJA+VAeijHArpaKKBnBfEfR9T1/QJNL0wQ7p5E80yvtwqndxx6gV554W8Bazp/hzWdE1GOzmgugJIAkmGWXgZyRgAYB/D3r6AooA8P+GvhbxR4VunhuZLWTTZuZIxKSUOD8y8df517ZL/q3/wB01JUNyjywSxxSeVIyELJjO0kcHHtQB8Z/DNNX/wCEsu5dFjtpLiOORnS5YqpQsAeR3yRXuHhbwfqUniS48TeI/IN0xPkW6HeIz0Bzz0HT86k8LfDg+G9UGo2usStI3yyq8IO9SQSOvGcda9eoA8L1bwTq2l+MF8TeHhFP5sjSTW0jiPBYENyeoOSfUGr/AIQ8E30Xia88Ua2LZLmd2eG2h+YRE8ZJxjOPT1z1r2WiiwrHzf4y+G2sL4ibXPDU4Ek0pnZTJsaKQnJIJ4IJJ498dK7qDSPFkmjajPqd8LrU7i3MEFpGVSGIHgscYBbknnPTv29WooGfNfgLwx4z8Hy3bxaZa3C3CBdr3KrtIPB4/lWr8MPCHiDw7r91eahaQLBdRsrMswJU53cAdecV7/RQDR4LbeCda8J+Jp9Y8OxWl3a3AdDayP5ZjViGwD0wGAx7DHvWt8PPAL6PfXGu6x5T6rPIzokROyDdnOOeSdxHfAr2Sg9KAPizw0NXPxHv30RYGu0urhts+QhTcwYEjp1r1m08Eazr3i//AISHxJFBBBEVMdrFMWOVHyjI7Z5PPX2q7pXw2vtM8RT67ba2iTSSPIE+zZA3k5ByenJ9/evbBkAZOT60AfPfxB+HOqX+v/274fljjmkId0DeWyyDA3A9Oep6cg9c12ug6N4kT/iba5cQ3eo29sY7S1VyqK2MEsRwWbjJxXqFFAHyn4Q8E+MvD2tprK6XbSPh8wvcqPvA9wT0z71c8N+B/FNj4ti1q50+AIbkzSAXC4G8nOOp4znpX1BRQB8vax4J8WXnjSfX4rCFVS7WaMfaEAkVSMDrnkKM5Hevp2JnaNGkTY5UFlznB9M1JRQAV8+fE3wr4n8U6yrWtlbiytI9sLmdQZS2CeDyCPQ8cdTX0HRQB4v4jsvEur+B7fR4tDRLmbZFKGukzEiFSrHOAc7emcj+WMPC/iq18DT+GIdPspHkY5n+1/wltxwpUc9O9fQNFAHzj4d8E+J9P8H6rob21ksl7MrqzT5KjjdnAx/CMc963fAXg3W9C0fWtKu/IT7bE3lTxS52vtK4Ix05617jRQB8taD8OvGEGiapppubSzgusFoXw7SkHj5hnaOK7v4e6F4p8MaJewPDaM4LNbWzNyz5HzMwOMYzx1+le1UUAfOvhDwh4s8N/wBpkWlhcLfrsdTcFSo5GQcHjnNaPwz8Fa94V1eSe6+ytbTxmOTZKSR3BAxycgD6E17zRQB8x+Ivhx4h0zxC2q+FJPllkLjZIsZg3dQdx+Zev+FenSaR4ok8O6rFe38N9qV9CIUgwEhhVhtYg4znBY+nA4r06igD5n8K+EPF/h/R9W01NOs5hqsflM7XQBh4KkkY54Y9P/rV03ws8J694Va+F3DbhbmPKHzc7XXOAQOxz2r3KigD5s+H/gbxHofiiPVr61h8pi4k2TL8u4HkDnOPSvpOiigCjqkUk+n3UMP+tkhdU5xyQQK8E1LQfFGtaTBouq6BaPdDaItWE65iAIzuAGT8ox78dSK+iaKAPBfiR4T1XUNL0PQdHsjNBaqS1w8oGCq4wc+vJq/a+F9Zvfh3P4au7cWd1FxGxlWRZsSeYOhO0HgdR+XFe10UAeJ/CHRvEej2slvqUMdpZI7FYmGZJGIHJOSABj+dcRpXhLxp4Z8V6hcaRaW8yXCyIl1I6iPY5DBsE5DAgcYPQ9RzX1HRQB8zfDTwd4k8PeJvtV3p6C32mOWTzlxhhnK884IFY0HgPxjD4ylvoo4HcTvILyfBiYN3wOc4boBwR7V9ZUUAfMPgLwV4i0LxhHPJbJ9lhLq9y5yrpgjKjIOT24pvjP4f67ZeJX1/QE+0CW6+0qisN8cmdxyDgFS2fw4NfUFFAHm+naX4g1ywuovFEtqltd2wjW0t05Ruu9j13ewJFePaH4X8ceC9XlXSLWK5hkO3eSDE654LAkFTx+tfVNFAGJ4fsryw09ItQvXvLxmLzTMeCxPRR2UdgK26KKAOJ+IXh5/E3h640+FgtxuWSEseNynofqMj8a8LsfCvji78Ky+H2sbWCySUSr5zASuc5wCCRgHnkD69q+qqKAPGvBXhDUbfwjqfh/V4o4ftDN5bo4f7wHJHPQivPPBvh7x94V1C4srGzhENzhGnmYPFH33jBHIye34V9UUUAeM/EnwRfeIdHtZYro3Gp2SscMoUTA8sB2B4GPpiofB8XjS8tbfSNYt0sbC2RVe46TTIOAgIbrxyeOP19sooA+avGXg7xEvjpdc0W0SZJJY5EdmG2NgqglhnOM5NbPxN8MeJvE8Om2cFrFL9jjBlujKq+bIVAbC8YGR6V75RQB80eNfCfirxLPpzppMdv9it0iJa6RhIw5yOcgfWul+I/h3xD4l0nSbC10+JWgAkmY3C/K+Nu0evrmvcqKAMHwvDd22h2FvfwrDcwwiJ0V9w+X5Qc+4AP41vUUUAFFFFABRRRQAUUUUAFFFFABRRRQAUUUUAFB6UUUAVLTo31q3VS16N9at0AFFFFABRRRQAUUUUAFFFFABRRRQAUUUUAFFFFABRRRQAUUUUAFFFFAHknxT1HxTYDTP+Ebt5pFaRjM0MXmHIxtBHOFOTn6DmvV4S5iQyDDlRuA9cc188fGm/1TSNQ06XTdVvLYXSsrxpIdgxjBA7dea6f4q+L5/DegWsVnNt1C9G1X/iVQPmYeh5AzQB7JRXyKPF2oeH7fQdRTxHNqNxcqZL2zkcOipuwB7HGR65HpxXX/FDxlff2zpuiaNem3jmEUklzFkNlzgDtkbSG98+1AGj8TfEnijwnfx3NvfWr2F2cQwG3BMW3buye+c+v5V7JoN1NfaRY3dxs86eBJG2DAywB/rXyr8Y9IvNIvtOWTU769tJIyYzdOGKuMBgCMdRtPSu6+IFxqOm+BPD9/pupXFm0cMSOsbH94GQdTntj9e1AH0NRXxffa14vi8LWPiGbxBdeVPObaOIfKSF3HdkdeQRk88e1e5eHvG7RfD5PEOrEPPHui+XAMzhtq8ep4z9CaAPXqRmCgsxAAGST2r5Y0y58VeIvDuteJZfENzbNbktBDCwSMhRlhjtxgDuT61p3Gv6n4x+G11Omo/Z72wYtfFE2mZBkgDGNueM46kHoOKAPZ/D/izTfEOoahZ6czSiy2hpsDZITn7pzyBjr37cc15Ha+PvEUHjaLw9eizeL7WIGZIyCVPQg564INcl8D9P1S7vbm6sdRNtZQyx/aIDz5w5OP51n3EsQ+L+4uRGNQXLHsQBnr2z+VAle2p9j0V4dZJf+MPEmo3Om+JL+HRIHWP9ywG59vIj9B0OSOc9+teX+Oda8V+EvEklk+vXrWcu2SKV9pJj6f3cZHIOB2oGfYNch4o8R22lW9zbw3lquq/Z3lt4JWxvIBIH1OOB3rlNfn1HVtQ8PxaDr7pDewu0ssaqylEwd+OxJJGMdfTFZnxe0GTVks00/RDd6hcsIjdqG/cqDnnHAz0ye2fwAOp8EeLE1TSNOOq3VpFqdyDtiWQBpBkhW254zj8TnHpW5r3iLT9MEto9/bQ6g0DPBFI4Us2Pl68cnseteX+APBzaL4kvob/TPPSDE1pqEuW9gAehPU9MjH0qT4yaLLqSWq6f4fe+v7jMZukDHyVByM4OBnPU8dfagDoPhp4tfW9Ltxq15AdSnlk8qNQFZkX2HTv+VeqV4R8P/CTeHvEcsE2jlkiiWWHUWYnDMgDKD0PVhjt170/4lz+NI9cs18PpdtaNEOIEyhcE53ntwR1IH4igD3SiooPM8mPzsebtG/b0zjnF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B6UUUAVLXo31q3VS1/j+tW6ACiiigAooooAKKKKACiiigAooooAKKKKACiiigAooooAKKKKACiio5gxjcJ9/adv1oA+bvj6f9L0TOcfP/NaT48aLNc6bperQqzpAvlSgfwgjIP8AP9K53VLXxp4vk07S9S0uc3lnJIzXMsQjjKttIywG3+Ejjr719ZRxgQpG4BAUAg8jpQB8x+EPGmlN4dtNKj0I32twoY4ozbK6u2cAluwxjJPp+NZHxftJNJ8ZWGqSxMLWRYXyiHauwgFQehOBnHoRX1Zb2FnbSPLb2kEUjnLvHGFLfUgc1PcW8NzGYp4Y5Yz1SRQwP4GgSSWx8j/GDxJY+J5dN/spZ5ookJMvllVJbHyjPUjHNdN8TtQt/wDhWmhRb8SyCFVQgg5RMOOnY8V9HRWdrDGsUdtCka/dRYwAPoKlkhilAEkSOB0DKDigZ8Ya9f2d38LtAtYbmNriC8k82LI3oSZDyPT5hz711+j6Z/wkHwmltLOVXu7OZ52hU5bhicEDnJXJHqa+mvsVr/z7Q/8AfsVLFBDDnyokTPXaoGaWotT5S8H6vZad8OvEVnLL5N4SQYmYhn8wBQQp7euOw5rX8I6DfaP8MdduLmJlkv4y8UJU7gmAATx3yTj0xzzx9GTabYTzrczWVtJOvSV4lLD8SM1fwMYwMelMZ8n/AAK1+1sLifTGhuZbu9lXYIkBVVAOWYkjAH41x2rWljq3xJubS4uIxaXN8Y2kV8AZ46+uePTPtX2paafZWTM1rZ28DOcsYolXJ98CnfYLPO77JBnOc+WKAPkfwXrUnw+8XXuk30qGxeUQzyc/KB91+PYjP1NetfGXw9/b+gRalYIs89mTJujwS0RHzYPfGAfzr197K1kYs9tCzHkkxgk14O/iLxbdX2r+HZtFLLcM1tasIjHHEhyNxboRt5/zigDT+B9rcyaJ/aN06uoBtrUDqkYYls/Vj9flFe4Vm6Pp8OladbWFuuIoIwg9/U/iea0qACiiigArxjx78RpvC+uW+lw6ek6vGrs7MQckkYAHtXs9VJ7O1uJEkntoZXT7jPGGK/QnpQBPFIJY0kAIDqGAIwefap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g9KAKlr/F9at1UtDkN9at0AFFFFABRRRQAUUUUAFFFFABRRRQAUUUUAFFFFABRRRQAUUUUAFFFFABRRRQAUUUUAFFFFABRRRQAUUUUAFFFFABRjnN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pRQehoAqWnRvrVuqlr0b61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9DS0HoaAKdn0b61cqnZ9H+tXKACiiigAooooAKKKKACiiigAooooAKKKKACiiigAooooAKKKKACiimyFgjFAC2DgHpmgB1FePf8ACwLzR9Zh0rxTpaaeJgSl3HLuiI9cnoOg9favWp3kFvJJbqskmwmNS2AxxwM+hoAnorzzSvEus3mrvpcuhLFJbiNrpxcqVjD9CPXoePavQ6ACiq928sdtNJBH5kyoxRP7zAcD864r4eazrOt6S9zrVj9lmEpVDsKeYvrtPI5yPwoA72iiigAooooAKKKKACiq13d21lF5t1cRQR5xvlcKM+mTVmgAoorzHUvF9/aeNbHw99hjS2uBnznbLOuDyuDgDKkc+lFxXPTqKKKBhRRRQAUUUUAFFcN4S8US+JLrUDFp7w2FvJ5cVw7cysOvHau5oAKKYHRmZAyllxkA8in0AFFFFABRRRQAUUUUAFFFeX+M/G1x4d1fTbCPS3kjupVQzyHahBIB2kdSM96APUKKBy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9DS0h6GgCpZnIb61cqpafdb61boAKKKKACiiigAooooAKKKKACiiigAooooAKKKKACiiigAooooAKKKKAPEviL4Zj8V+I7DT3maFlsJZI2HTcGGM+1L8NvEtzaTf8ACI+IFaHU7Ylbd3JPmp1Az3IHQ9CMdxz1t7In/Ceacm8bvsEoxn/aB/xrF+K3hB/EOnLd2CL/AGjaZddq/NKv93PXPHA9aAN3Qf8Akb/E30tf/Rdcde+N9R1i/uoPDlzpVtb2RKSS6jKFMz5/gUc446nrn2qP4T31/rC+ILjUMfb2MUTZXaRtRgAe/r1964/4Uv4et4dRsfEkWnJfR3BKtfRpyuMHDOPXPfvTcWugHoHg3x5d+I9Lv44bSCTWrEDMayYinGcblIz6Hj1x61b+G3jG98S6RqOoahFErW0hwsII+Xbuxya19GvNBnuL+LQbC1VYrfMt3bQoqEnomV5J4J9sV518CQLbw1q0kqbo/OLlcZ3KEGf5GkAtl4u8Z6zpF1r2lLpMlrE7g2YV2mRR0yAeTjnGf04rv/EXi9tE0nTnW2+16rfoohtUOCXK5yR12g8fjXkWueGE0OxXxl4K1B4oR+9mt3kUqqn+EeuM4KnJ9Dmk8Sa3M+r+DvFN3ZskJhAk3j5dwYgkHtwdw/Cm4tdNtxHd3/inxH4UawuPEyWElldSeW/2QN5kJxnPoe+cZ6cGrfjDxVq+kalosth9im0vUmRE3q245I5J4wCGGPp0qx8YGim8F3IVtzSSxCLYQdzbx+fGelefePLdtP0XwTHeR7WhkXzUPBHCEj2pDO9+JviPX/Cy22oaellJYN+7kSZSWDnPPBHGMd+tem6fObqzt7gqFMsSuQO2RmvFPjjqFk/h+CzS6ha4edXWNXBYrjOcenI5969g0FlbSLAowZfs8eCDkH5RTtpcD5++M1xrTa9pFgslsbKaVWtoOfncFRmTjpk4wD0969B8W+LdX8K6RZ/a7SzudYvJjFEluXEI5HPPJ6gY45Ncf8YCE8T+F5GYKiSgsScADzE5re+Jni37JLp+kafLbC4uZ1zdttkFthgMgHgNz1PQZ78gs9wsLdeMvEHh/XNL0/xFZ6aYNQIVXsmfMZJA53dcEjOPwPas/wAYME+KfhpmICi3JJJwAMyVxnjLQNK0PxHoMcGo3V5qkt4j3JnkDHBcEE4HGSTxWx8T9LGvePNFsEuvI8+zIWVT05kI6euMfjSFc9Ag8ReINa1y8ttATS5NItyi/bpSzhyVydu1huwcjjjjrWh4m8U3FjqFroWkwRXes3C7sOcRRAckuAcjIzj8K5j4S69IIZvC+oxC3v8ATjsRSAu9PYdSep9wc1z1kk2mfGGU3MLJHfBvKdm2hh5eQR/e5XGPX6UDO5svFmpad4hg0LxNBZQy3ag2txZsxjdum07uQSeB7/XNc54s8b+JtA8Rw6S1lpvkXUgFtcOr4KM2BuO7qO//ANcUfFezXUNe8L2ttHvv2uCcKMnywQSfTAwT+FbPxi0BtV8OG8hAF1px89Xx82wD5wD9Of8AgNAGn4+8Q6voLaWmmR2M0l7OLfy5w2dx/iGCPlHf6iodc8R37alD4e08WH2825lvpblmWKJSAML3Ykt/L3xl/DrVZPF0sGr3IJOnWwtRvAyZ25eQY9VCjt1NcfcRaNZ/EjVovEtrbva3io0E04yiNtGMk8AHkE+o9KaTbsgOz8DeKJF1aTwnqFtZW89rH+4azfMcgABwM99p3fgc4r1i6My28xtlRpwh8sOcKWxwD7ZrzrTf+EPtdbsoNFsrOa9k3sJbIKwhXaclmB4z0/GvTKm4Hzz4Gu/Gj65rwkisZ5VuUF357suCAcCPHbAGMj096tv8SdcfVtQ0iHw5uvoARFCrlyCDkliMcbemOpIrofA88Fvr/ivz54o2N4CA7gHHPPNZPg1Uk+JPiaQiMsqAKQckcqDj+tXyvsJtILv4kajHb6VbRaEy6tfttEVwSir82AQOuD74xjNdDoPizUm8Sv4d1+ztre7eIS27WzllcYJIOTnoD27H2rO8Zand3XirTvD2nyW1pNNEWe+dAZYxySIye5AI/HtXFWFhaaR8VdLtI7ya7dIGEs88+92lMcmd2enBAx9KTTQzqj8RtR/t++0X/hHZjdRIRBCr7nd+CNx6BcEnPPGPWrvhHxzqF/4gl0DXtMWwvdgeJUOc8biDk+nIx6Gqnhra3xT8SsqlQLZBgjHOI8n8cZ/GobxQ3xgsSf4LEkcD+64/rQk3sBr3ni7W77VtTsfDmm2twumjbP8AaZCju/OQi5yRxgE8H1qJPiBJbeEbrXtQsFW4huGthbRvjLjAAJP4569K5rxN4IOs6jea74RvmtL+Od4rmIMUEkysCxBzx6nPBIHrmq+o+OblvBFzcX2kWd3dw3ps5ElUNFvA3GQqeDz+poUW9lcDVPxD1zTF02+17RIbXSr5vlkjctIoxkEjPuD9M1S+MbrLqXhWRGyjXIZT6jclcV8TdKMOjadeX+syT6leSJIbbzP3MMZU/cQdADgZ/wDr10Pxltnuk8MW0E6BmbylkU9G+UA5FIEen634i1oa7/ZOgadbXwjiVrmWSQqsLEthWI6cDPrT/Eviu70eSx0u308X2u3i5SCNisYHOTuPbg+nqcVyfw51WbQ9SvPCetyAXglMlvMwP+kZ6nceucccdiM8Yp3iTWIdK+JmlyXEQEUlkLfzHYKELO3zZP5fnVcr7eYrmzo/jTUF8SJ4f1/TorO5mQNA0EnmAnBOD6dD+VW9S8ValPq1xp/h3Tob8Wg23UssmxUkz9wHuRjmujv9Y0iC9s4y8Ut7cyeVD5IV3XIOW9lHc14N8OLTQb281Wx16IDUvtDOrTTFN47gEMMnOT+NKwz2PwP4vj8TJdQS27Wuo2bbbiBuxyRkH6gj8K72uE8NWHhrSL67ttFtkjkiiDXEyOXVQScKWLHngnHoK7K1u7a8QyWtxFOgO0tE4YA+mR9aQFm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kPQ0tIehoAq2n3T9at1Ts/ut9auUAFFFFABRRRQAUUUUAFFFFABRRRQAUUUUAFFFFABRRRQAUUUUAFFFFAHG3HgrQLnUZNTmsne8d95l+0SAg4xxhsV2VFFAGda6ZZ2l3c3lvAkc11t85lGN5GcE+/JriPFHw60LxJfLfXSTQz4+cwMFEn+9x19/avSKKAPLJtd8K+Do28MrMLV0t2Yb0OGYrn5mxyx6/p6Csv4MaQ9v4TmNyGCX0rOFKlTs2hc/jjOa9dms7adt81vDI2MZdAT+tWQAoAAAA4AFAHmUHwy8OwSoUW78hWDNbGcmKRh0LA9fzrudV0mx1axewvbZJbZhjYR93jAK+hHYitWigDz7RPAOj6VOkxNxeGI5gW7k3rD/urjArqtb0ex1yyksr+BZInGAf4lPqp7GteigDzuP4ceF0sDZf2cGBYMZmc+aSP9rqB7Dj2rurK0t7G3jtrWFIoYxtVFGABVqiiwrHNeKPDWm+J7L7JqMRIByksZAeM/7JIP8AhXP33w68O3ukW+lNbPHHbkmOaNsSgnqSxBzn3GOB6V6LRQM8wuPhj4cmgtYliniaBw/mpJ+8kx2ZiCcfTGO2Ku3Pw+0G6uRcypdGVSPLIuWHlgdAvPAFehUUCscFqHgPQ9QvhqFwlybzaq+ctwysdqhQSQeuB1rU17wtpevWsFvfxNI0AHlzhsSrgf3+vv7kV1NFAzkPDXhLTPDpaS286e5YbTc3T75Nv93OAAPoK6yWNJY3jkUMjgqynoQeop9FCQkrGdpem2Wk2q2lhbpBACSET1PU+9ZHiXwtpHiaOJNTtvMMRyjqxVh7ZHb2rqKKCk2tjl/DPhbSfDMciabblWkxvkc7nb2z6d8V1FFFAjgL3wBoN9rkmtXMErzyAbot+IywGN2Bzn8cd8ZqDSfh7o2k6mup2st6LhXL5M5IOeoPGSPqea9GooFZXucT4m8F6V4ju7e8u/OiuYBhZYH2MecjJ9u1Yt38MfDl1NaO8EoSBSrosmPPJ7u3Unr0I616hRQM8z034daXpuoDUbe+1MXYPMhuMlh6NxyOOhpJPhxpMmrDVmvdT+2By+/7TzknPBxkDqMA9DXptFAHl198O7WW8ubuz1jVbJ7udp51hnwrFjk4AH16561s3ngbQ7rQF0H7O0VqriQPGQJPMAxvJxy2OOR0/Cu4ooA8sk+FvhqW1FvLHdSMGBWZpyZFUDAUHpt9sVBN8KtAkRESa/jWPOwCfO08ZIyODxmvWqKAPL9a+HGn6xcW1zdapqpuLdAiS+cpbglgc7euT2rU1vwNpWuaXbafqEl3M1t/q7tpAZxzyCxGCD9PSu8oosKxw3g7wRpHhNGNmjy3L/fuJiC5HoMAACsbxb8NNG8S351CSS4trhwBIYCoD47kEHnHFepUUDOW0XwrpOi6ZNpllblIJ1KzMWy8mRjlvofwpfCnhjT/AAtay2unmYpLIZGMr7jnGMcAcDFd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6GlpD0NAFW0+631q3VW1GFP1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6GlpG6H6UAVrX7p+tWqq2v3T9a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3Q/SlpD0NAFW0+6frVuqdocq31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CEZx7UtFFABRRRQAUUUUAFFFFABRRRQAUUUUAFFFFABRRRQAUUUUAFFFFABRRRQAUUUUAFFFFABRRRQAUUUUAFFFFABRRRQAUUUUAFFFFABRRRQAUUUUAFFFFABRRRQAUUUUAFFFFABRRRQAUUUUAFFFFABRRRQAUUUUAFFFFABRRRQAUUUUAFFFFABRRRQAUUUUAFFFFABRRRQAUUUUAFFFFABRRRQAUUUUAFFFFABRRRQAUUUUAFFFFABSN90/SlpG6H6UAVLTo31q5VOz+631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jfdP0paRvun6UAVLPhW+tXKqWn3W+tW6ACiiigAooooAKKKKACiiigAooooAKKKKACiiigAooooAKKKKACiiigAoopD0OOtAC0V5zoviO7tddm8P+IZLZLxgJLSaMbEnQ8YGT97OePY9a9GoEmFFcd43u9T03R7nUtNuYIzaxmR45Yd4kA7A5GP1ryjwf4t8YeLNN1G7spdPWazAxAbckykgkAHdweP1oGfRFFeQfDT4gHxQ0lhqEaQ6lHlgI1IV1HXrnBr1+gAoorwzxz401nwb4hZDbRXen3satbrk7kKjBHX+9g/Q/WgD3OivPfh5NrGpWM2s6y8kct6wMVptKpCi8Aqp5G7r7jB716FQAUVFPNFbxPNNIscaDLOxwAPUmsTwzrsHiLThqFrDNHA0jInmrguFONw9v6g+lAHQUUUUAFFFFABRXj3jvxXrujeJdI07TLET20+1pcocyZcgru6LgDOe2cnivYR0GetABRRRQAUUUUAFFFFABRRRQAUUUUAFFYfiW+u9N0e8vbG2+03MMe9IcE7ueenPTNcz8M/Et14p0Jr68iWOdJ2iJQYVsAEEf99Y/CgD0Kisiz1e0vNRvdOhZmnsgnncfKNwyAD36VQ8Xa/b+GtGuNRnZdyqVhRv+WkhB2rx64/IGgDpqK5HwXqmq6zpa32q2Mdm0pzDGpOSmOGIPTP8q66gAorwvxD8RtS0XxYdCksLV4jLGqSgtkq+McZ6jOPwr3QcigAooooAKKK8j+Inju68IXltClpDPHcIWUsWBGOD9aAPXKKoaVdNe6faXbKFaeFJCo6AsoOP1q/QAUUUUAFFFY9lrNlfahe6fby77iz2iYAcKWHAz37/AEoA2KKKKACiiigAooooAKKK8M8Q+P8AWdC8WxaJNZWMlvNNGI5FLBvLdsDPP3se3UUAe50UUUAFFFFABRRXkvjrxtqOiazY6Lo2mLf3tzHvKnJ7nAAB9ASSeAOaAPWqKr2hna3iNyqLOVHmKhyobvivC9Q+JV14V1LVNK121N1NE5e0lhKjfGxyoYdsAj8vxIB75RXLeDZNVuNGhutYcG6uCZhGEC+Ujcqh4HIHrzXU0kxJ3CiqeoXsGnWk15dSLHBChd2Y4wKmt5kuIY54zlJFDqSMcEZFMZNRRRQAUV5l4f8AFep654lv9Pt7CEaZZSvG93ljkrxgHoST+nNem0AFFeCj4lanB4tXw/d6dbbfti2xkjLZwzABsH6g171QAUUUUAFFFeI+NfiDqnhXXI9OlsbOWKYCSJkZt2wsVG7pzwenFAHt1FRQSebFHJjG9Q2PTIqWgAooooAKKRmVFLMQFAySTgAVj6DrFrrtl9ts9/kmRkBcAZ2nGRgng0AbNFFFABRRRQAUUUUAFFFV7tp1t5WtkR5wp8tXbapPYE0AWKK8f8F/EG48Q69No0+nR28kKyb2SUsMqcYHHNewUAFFFFABRRRQAUV4xo3j/Vdc8S3Ok6doaSWtvO0b3TylQqqcFj8vX0HWvZ6ACikYkKdoBbHANeMWPxEv38Up4cvNGiiuDKImeO53AcZJ5UduaAPaKKKKACiiigAoryXx38QZPCOpRWs2m+dDLHvjkWXBPY5HavULG4F3aW9yF2iaNZMemRmgC1RRRQAUV5n8Q/GsnhA2G2z+0LcswYkkbQMdPfmtjxb4n/4R/wAMvrf2YyPsQpETj5mxjJ9BmgDtKK47wPrOpa/pK6jqGnpZeYx8qMMSSo4yQRxzn+dW/F+qX2jaNcahYWaXTwDfJG77cRj7zfh1oA6aivP/AIdeLH8X6XNeyWq27xTmIqrbgeAc/rXoFABRXh+q/FEeHte1XS9a051SD5rOSBTmVSOM7j+o44NdEfFOtQ+DP+Ein0qIzk+YbXcybIc4BJOcn+L6GgD06ivOvh740TxhBdOLRrd7ZlDDdkHOcY/KvRaACiiigAooooAKKKKACiszWdRh0jTbrUJ8+VbxmQgdWx0A9yePxrlfA3iufxVDNcf2ZJa2yHCSswIkPcD6etAHe0V5/wCPPFNz4UWwvDZpNpsk3l3Uu754wem1c89/yqjonjqPxJryWOhQfaLCJC93dSgx7f7uwHk5PqKAPTqKKKACis6LUbaXUJ9PSTNzBGski4+6Gzjn8K0aACiiuH8d+LrfwhYRXMsRmkmk2RxA4J7k/hQB3FFeMa/8SLrQILKbUfD1xCLtCyBpVyCDgg++MH/gQr1rTLoX1ha3YXaJ4klC+m4A4/WgC7RRRQAUUUUAFFFcz4v1xvDmjzap9lNwkJXeocLgE4zk+5Ax70AdNRXH+CPFEHi3SjfwwPCUlaJ0Y5wwAPB78EV2FABRWRrl7dafYyXNnYPfSoR+4jYBiO5GetefeCPiRa+K9Tk06Ownt5FjLguQRx1BoA9YoopkjFEZgpYgEhR1PtQA+ivI/DXxLtdc12PRTplzbXLs6kuQQpVWJB/75xXrlABRXC+M/GVn4UNnHNbzXNxdMVjhhwWIGOfzIHvXZWkzXFvFM8Lws6hjHJ95c9j70AWKKKKACiiigAoory29+IlpY+JF0C4067Wdp1hWTC7TuICsOc45FAm7K56lRTJXEUbyN91QWOPQV5t4L8fweLLuS3tdLvY0jXLTMAUU9gSDwT2oGemUV5dqfxBtdB1+40vXrd7K2Ch7a7Cs6yj6KCR6cZ6HOK6Xwfrs/iKwe/eya2gaRlgZmz5qA43Y7UAdZRWDqmv6bpdvfz3NwAtiqtOqjLLu+6Mep7fWuX8BeOrPxes8ccTwXUPzNEwz8nYg9KAPRqKKKACiiigAooooAKKKKACiiigAooooAKKKKACiiigAooooAKRvun6UtI33T9KAKln91vrVyqVn91vrV2gAooooAKKKKACiiigAooooAKKKKACiiigAooooAKKKKACiiigAooooA8F1XWdR8U+Oj4ZstRurDTbUMbh7VhHKzKOSGxnqQMdO+KPCninUNJ8YXPhPV7uS6h3lLae45kBxuUE99wPfvisDSoH8J/FO5k1QrHbagZDDcMdqEN8w5PoflI9fbFU9DspfGfxLm1y3jP8AZtrcCQzbflPlqFTBPclVP05oA0fjxI9pqOhXtvI0VxGH2yKOQQVI/Ln86+gdFu/t+l2V3vDmeBJCw7kqCa+eP2glMlxoyKpZyJNuOvUV7/4atBYaJp9qN37q3RTu65xzQBk/EHjwlrP/AF6v/Kvm74U+JrjQtK1aO10i+vriVlMZt4i6I2043EdK+gPifqVnZeFtShuLiNJriBo4oywDOT6DvXl37Pk8ENrqcMk8ayyTJsRmAZvlPQd6ANT4TeCr/RZ59f1lvImkRgIWOCATks/p9P5Vm6V4k1Lx34sutNi1W40/T4A7QGyYKWAYYLHndnH05r6F1G2F7ZXNqSQJomjJHbII/rXyl8JIT4f8YXNtrBFg6277BcfIHO4DgnGQQCQe+KAPRPhj4v1O51m+8L61Mk1xZl1juCDvlKtgg+vGSD6VyZ1K8+J2qak1nc3FnFpcDTadHEAHeQjHzH3x07ZqH4WWMmt+O9V18RkWsMsrI4YlSz5AAPf5Sf09q5vwTrdz4C8X3Nlq8PkQTv5VwZAcoMkq4xnI+meDQB6l4N8d6hD4V1a+8QpIbjTmCo7xbDKWGFUgAcg9T6HnpmvPtP8AGWv6hpWpeIpNfWK6s5ohFp4ZVSRcjd8vfr9eDz0r0nxiW8f+HdTh0W3kMVnIksEpjIW7YZ3hPp+p4968h+GXiHRdDh1Gz13SlnnZvMi3WyuxbGPLwRxn8qAN/wCKeuXWveFdB1eK7eGC5Lxz2kfC+YOpJ6np0PbmvS/gvp2q2vh63uLnUllsJkY29oIh+6yxJO/qcndx0rz74sLdz+C9GuZtJTT2+0u728MZVYlOdu4YGD0z7/lXoXwZ8QW+peH7fTIbe4EljHtllZP3eSxOA3rg5xQB7BM/lxPJjO1ScDvivmbSvEPiHxpNrd02ryaRbafETBHEBGpfPAdjz2GcngnjHSvpe5kMMEsoGSiFseuBXyHpeuWfiLWb/UPEavIYYXa0sIYd0bPjH3e5AJOT6ZJwKAPXvg14qvvEek3EOouZrizcL57Yy6kcZwOox1717JXzP8ALuCE6laPJieZ1Ma7T8wAbJ9vxr6YoA+Xfib4j1/QfGsMFlrE6W0yxOIflKqCcEYx7d+ea1fjVqms6Dc6ffabrF3bpcAhoFb5AVxyP8DXF/Gtv+K6sh/0yi/8AQjXU/tD7PI0WIODIGkO0dcYHOPzoEr9Tm9Y1/wAbQ+F9K1yfVvJt3l8iFYjiSUYJ3v2P3SOf61e13xV4y1Dw9a+I47y3sbJJPJ2W7EPK+cFiCDxx0z+FV/GmpWM3w38OWsE8JuFlBaFWG4bVcMSB05I/Osy+vLWL4U2FkZ0+0yXzssWfmIBOTj8R+dAz6B0Lxa8/gZvEV6qCaGGQuBwHZSQPpkgfia8c07xr4g1fSNU8QvrkFpLZSRiLTwiLHIMgkcnccjPHJOMZ9NvSNLl174OtZWrtLcRGSRI0XJBWUvsx1JI5H+8K8++FmreGdJN7a+I9OieUksk08AkC4H3MEEg8HtQhI7rxb431S88J6Vr+mX0llK07W1xDHGNpfaSSCcnHAx9a5u58T+OJPC9tr7auiWnnfZ1EaKJGODlm+XHVcevNbHxWuYLjwXp8ttpiadbzaiXggEYjZkCMA5UAYz1+hFc9qMqf8KhsFZlDNfttUnk4LdKBntGi+PZH8Dz+JNTgVJInaNUiU4kbIC8E+p557GuDttb8Yaz4Yv8AxcmsLai2fMVlFAvlsqkbsk8+vc9MZ9INK0m51r4Qy2tghmuFnaUxqSWO18kAeuO3f6motB1e1tvhDqVs8iC5RpIGhLgPudwBx16Nn8DQBrat4u17X/Ba+ItHvDZS2TlL21hRX3cgBwTkgAEHHufTNbnwu8S6n4k0PVpNR1gC4hOFkMKDyV2k7uAMj6+lRfBPw6kfhG6+3Qs0WpSHdHKuA0eMAj2PNeSaF4c1G38c3vhRJJI7OZmW45Kh7bO7cB6kYA64JoA9FudU8VQfDeXXpdZmW4E6yRExIGaFmCAHg9Sd30rb8Ia54k8SeAr+6jvohqsbusU7RAfKADjA4zjIBx6fWt34twQW3w+1G2hVIolEKRoowABKnAH0Fcd8HJ4JPBerWyyL5yGUuvcApwaBHN/BSHXL6/vb+31RUtxNGbyOZd5nzk/gevOfz6VsN4k1bxp4kvtGguotMis97wiS2WTc0Zx85Y8c+gOMdKyPglrllpj3llO0jXN3cxxRRxoWJ4OWPoo71nx+I7LXvG182tFbXS4lkX7PDlRcFSQA4HLsefxAAoGemfCfxvf+Ip7vStTCS3NqhcXCKF3qCF5A4zk9hXttfJ/wPmii8V38WNgktnWNW4OQ6nGPXAP5V9YUCSsfG/xY80fEVWgVWmBtyiscAtgYB/GupvvHvi3w94uWz1s2xtndN1tEg2LG2OUbG4kc9Sec8VzHxKnib4mxsJF2xTWwds8KRtJyam+L0qSePLRo3V1EUOSpBA5J/lQM9f8Aid46n8PS2uk6SiPqt0QQzrlY1JwPqxP6fhWDq/izxH4K1bTrXWruHUbW8VWklaBYjEM4cDbwSOuTXMfF+1nsvGulaxPEy2AaEebxglWyR9cVD8Z76LW9f0jT9MZbqQwgq8T7lYu3ABHXgA596APQfiX4/n0RbSz0ZomuLyISC4I3BFb7pUdCT159vWvIPi3b69aT6ZHrl/HfOYiySJAIyvPKnHBxxUfxV0m70XVtKkuU3RLaQx+cikIzp94D/Oa0PjPq+n6vPpD6bdx3OyAhgh5XkdfQ0CPRvHfiDVvDXg3QL7SrsQtJFFA6tEr5zFkMMjgjb+tcd/wn3jq58ODWooLNLKCTypbhUBZmzjJUngcqOB1rS+Kc8V18O/DskMiuheEZBBwREwIOO4IIPoRWBprxp8GNURpFDPeKFBOCT5kZwPwBP4GgZ7JoPjlLrwNJ4iuIzJNaoUuEQAZkGB+AOVP41wWleIvGniTSr3xPZ3dva21nu2WIjDLKFUF+ev0z36Yqv4Sik1D4RapbWkPmTq8gKpyzEFWPHrjt7CqvgnUtPtvhXrUFxdqjlpo/LVwrksoCgZ9c/wA/SgV1e3U9IsPE934u8E3d9pU0dlqMask+QT5ZAydv1XGD2z6ivJPgjBr15c6hd2WpJHCJIzcrOnmGbknr1Bxnn3rpPhHo91ZeEda1GY7YbyF/KQ55Cqw3Vk/AfVtPsGvrS6uljuLmWNYIypJcnI4x+FAzXuPFuv8AizxLqeh6TfDR4bRJMFkBeRo22nLfw5yT7Yrf+Enje+8QTXWk6niW6tkLrcKoG5QQuDjqcnOa8o/4SGx1Dx3q9zrMr6fYIssbx2btGbjb8oVyuCxOPUfgK0vgO0MXii+UHb5lo4RWOCfnU49zgH8qAPrWvmfx7448S+HvFEumWd7BNEzK0aPbqNobkIT3x619MV8XfFaaKX4iExyowV4VYqwO0gDIPuKAOtv/ABr4u8NeKoYdZkglSbYz2kWPLVW4wpxkEfU9O9eo/E3xyPCNtDDaxxzahcZKo+cInPze/OBivE/i+8Vz43gaGVJAkUQbYwODnPP5itP4/wAMw1XTb1Yi1s1t5Yl/hLbmOM/Q5oA3rHxlrvhrxFp2m69qEWo2+oxxu7Iig27OSuOAOhHI9OmK5X4uPJF8Q7GSGMSSqluUQnG5g5wK7jw/c+Cn0jSpE0mxu9YkWJGtoIw0nmdyR2HBJzXHfFSeOL4jac7uipH9nLsWACgPnn045oA1/Efijxt4O1qG71Z7eayujkQx8xKO6g4DbgO/869B8f8Aj3+wNG0+806OOWfUFEkQm/hjKg7iB35Arz346Xltqk+j6fYyrc3JZjtiYN97AUcHqc1j/GPTLrTbTw35qArDZLbOynIDqBkf59KAN2+8ZeIfCM+l3moX8WqWuqQLcPAYwjQgkEhcex4J468cZr6PtZ47q3iuIjmOVA6H1BGRXyL8U5FubXwmtufNlk05Asa8t0UDgdycj6g19U+HbaSz0TTbWYYlhtYo3HowQA/yoA4T4reItT8L6Zaahp0kQ3XAheOSPduyrHOc8Y21x9n4o1e98FXHiyKDTE1S3nMckpt+WhGBtznOct7DH51ufHexkvPCIljyRa3STOApPy4Zfw+8K8l0bWtM0/4U31iboSXl1dGPyFPzITggkE/dwnUcZ465oA9r+G/jC41zw7farrMkEQtZ2VnRdqhAityOfU15dq+uaz4otb/xTawabDp+luIo0mgEkkq5BIJIPqp7e3OTVr4Z2VxqPw48RWdoge4llkVFzjcfLTj6/wCeOtZXwZ8TafpZ1DRNYlhgt5z5itPwm/hWVieOmOo7HnpQK+p6QfidDD4MTXXswl08pt4rcZ2tIACeey45/CuQfxz4v0rTdL8SX0ljc6ZfvsNtHHtKYJ79ckA85IGOlU/jGtrqugWOraKiHTrW5kgcxpsXJx8w9RkEZqLwNdeBE8KLJqWn2k2qQbhJCyF5ZWJ+Xbn146cCgZS+N2sX1/fafaxzqdMmtkuoETjduyMt6ng47AfjXp91d+K/DvgYXzXenyzWyROu6FgfJ24Kn/aBK9h0NeTfGCNYtT0TZaNZxDTIsQn/AJZ/Mx2E+ozivWPFGu6dq3w91ZbG481La3hjeTaQu47cAE9+mR2PFAHC2vxB8a6r4bv9Qs7O2RLSQebeKBlVx0CNnJGQSfTtXqngfxFq3ijwg95GkMepxloVkkGUkdQPnIGMZz09fbivG/BzFfhR4m2nBM5HTPBWMV6F8FHSLwNckuuEnmLEnG35VPPpxSEHwf8AEV3q8up2k1vZwRQMHC2sPlgsxO4n1zXuNfNHwDcNf67yCSVI5zxk19L0xnxd4ou7mz+KdxPZWgurpLtPJhJIDvtGOnvXotj8Rtd0zxb/AGL4ht7Yq8ywsLdSPKLY2kE8leQfXmuD1FoB8Y/NkkAjXUY8kPtAIA6n69R+FJ42w3xbLKwI+22g49ljBoGj2L4kePbjRL+00PRhE+p3LKrNIpIh3EBfqTn3rO0/xfr3h7xVB4d8Tz210tyEMV2iiMDdwCcAA8gjp1riPG0L6T8WrHUbwBLW4nt5EfIPyhVQk+mCDR8VSNf8f6Xp+nN5syxxREow4YsW6+ykHNAjvvHvjnUbbX7Xw1oBiW7mdI5LhlD7GY8AA8cAgnNeN/FGPWIvE1jBrk8NxOkCLHPEgXzIy7YJXsclh+FXddV/CvxTjurkAQG6SZZJCQDE/BbJ9MsM+qmpvjRfWl/4x097W6hmSK2jV2jcMFPmMcZHsQfxosKx6R8S/EviDwiNMubC7ga0niEfkSQg4dRyc9cHI79q5PWvH3jSw0/TdVuBa2tvej91F5IYuoC/Nzzg5z9KufHp0Om6C6urbgxGD22rz+tZnxZ2T+EfCLrKm5bdfkByeY05/AjFINT1/wAReOodJ8I2eupGJZrxFWKMHAEhUk568Ag5rzq48XeK9I0jS/E11qNvd2V9KVayNuq7Bz0Yc8bTjn0zmsHx3pt5dfDrwxdwr5sFrGTMUO7YGA2k47DGD6E4q38Sbm2uPhx4YWGRN37r5BwciJlY4/3sjNMZ0Xxl1rUpPDenXul3aRaTfFQ5UkTOWUsB6BcDnnOeKh+El1qekeE7nVbu5hfRYElkjt1T96GU884HU56k/wCGN8RtNmsPhd4etZQfMjnjd+Pu7kkOD9N2K3Ph94q0qw+Hc9vlZ7uwt5nmtnQkNuc7QeMFTvUfn6UmJmA3j/xRfaFqHiC2v7S3itrlYvsfkBiFbG07j+P5GvdfAfiE+JtBt9QdNk2THMoGBvHXHseD+NfH82pwavoV5Nc3aW10s6Lb6daxeXEV5yxA4PBwM8jb1Oa+jPgbIjeFnQOpdbp9yg8jgdaYz0/XY9Rl024TSZ44L7aDC8i7lyCDgj3GR7Zrwn4beN/EOteJ20vVriLYkcm6MRKp3LxjI/H8q+jK+QPijo1x4b8Ww6jpKzQ/a2E0TxjgTEkMo4+hx/tUAelQ3Xj7UdQ1uDTtUsXh0+Xyo3e22CV+uwZHBAPOT1x2ORi/DPx3ruveIxp2qX9qIwjnyvJAaRgOikdxyfoD+Ht3hbS10rSILciQzOPNuGlbc7StyxY9zmvlT4laTc+E/G0d/pTrarcMLi2ZEGI26MMYx1ycYxhhQB7f4a1XxLd+L9Xs7u8t30nTnIc+QFJ3AlAD6gck89PcVz9l4t8UeMdYv18LvaW2nWQADXMe7zjzjnnqR7cV6Vo2itp/h+4iMjXF9dxvLPKcZklZefw7CvC/gRqVvpt5q2m3siQTbfMzIwUfKcMMnvz+hpJWBKxW+D1xLL451BpYljklSVnQgEod+SAfr6V3HiHx/qFx4tj8MaK8Fn+98mS7uIi58z0UDt25HX0HNeffCa7gPxBvpPOTZP5/lEsBvy2QB68UuueLIdW8Ziyt7Ox02L7YYJNRSMLcMvKM3mHGMjOD1GRzTTuB6N8PvHd/f6/eeHdaaKW5SSRYZ41Chimcrj6AkH61zviX4jeI/DvifU9L8myvIo5kESlCpVGAZRkEZOGAOc8jiuX+E5s7f4gXKRzo0OJ0t3dwS/zcYPckZ/Wsj4g7X+J85ZFlU3VuCgbhvkjGM/5xQB3j/ETxRo3iuOw161toreV1zAoB8tHPBDg8kdyeOvFXPHXjjxX4R1y4tpEspbK5G+0doWOxMkYyCMt6g57etcp8W3VfH1nJw4jSAsn0bODXsXxY8PDxB4WmlhiBu7RftEXqQB8y8dflzgeoFAGD4i1C/wBH0PQ7nw02m202qTL5ogtMCZ3AIYDkgDnOeenTGK2fHfja48JWdhaIkF3rM6JuDZCehbGQcEg4rhPgmNQ1tYpb+fzLDRg0dpGTyJH6k+uFJAz0zx0rl/jTDPY+NLTUHDPE8cUiHBwNpwVz68Z/GgD0nQvG+uWvjI+GPEEFtJI+1UmtgVCsU3Z5+8p6dun4V5Zrl9PYfFia4trU3My3QCRA43EoB6ds5/Cvoqw1jwrrV5p16kunyanKv7kZUzIduSp7jAz1/CvAZJkT40b87h9tCfLzyU2/zoA77w34+17/AITE+G9etbYO7mPNujLsbbuGMnlSMfpXvlfKF1Kj/G0NnAFyifNxz5IH86+r6APKfiT42l8NSWWn2UafbbxgRNMMxxJuwSQOTXKDx34g0LxhBoWvR2s8MrRoJLaMr9/GGGTyATg/Q1mfG3xBbWt/a6fHYW7Xvl5N3NGGMak8BfQ55zXmGp/Y4fGmmtBq8moos1u013NJuBbcC2G/uj9KAO8/aAJ/tfSAB/ywb/0KvQPF3iLV9EsPDtroclrJeXSJGbWRC0hBUYcAHhRg5NecftAPv1nSlQ5zbEgg9csa5fUE13wLr+j67c3jXqzwo4mZMqUI+aLnIBA9PUGi4r9D6W1nxHceFPDIv9cktpdROVSKEFVkc8hR16DqfavLrnx/4r0ew0fXdTi02XTdQbPkQKwkVeuMnjpyOT71N8Zr6LW/CWk6nYbpbSSffvC/c+UjDehzx9am8F+KvCeq+ELSx8Qm1Emnr5bRXSbshR8rJ1JyOOOc5GMYyDG/FDxRrWlTWE8EWm3WlXoWa1S5tt7o4C8nJ65YEH39qT4wazf2enaJM9vp91azhZGiuYS+JgM7sZxjDYx9fWsr46vDIvh0w4ERR2QdML8uOKd8cGB0Dw4uRnBOP+ALQB734UvpNT0HTr2ZUWSaBXZUGFBx2FU/HYB8K6vkgf6K/X6U3wD/AMippH/Xqn8qPHwB8J6xkgf6I55+lAHzv8KNQ8UWeg340HSra6hS4MkjzMck7B8qqCMnAH516/8ADXx8PFsdxDdwpBfQL5jiMERlM4yMk4rmfgG6L4Y1Lc6qFu2Ziew8teT+RrgfhbYXd3ceJbmGNhFLYTxxy/w7ycgZ/wA9KAN/xBqLePdWvpdH0zTrq30mAsJb1X3SgEnCBTznBwD+OM13X/CSweJ/h1qd5FCIJI7d4pYQwIVgB074x0zXhPwul0gapPaavf3doLhDGhjnMUbnurkHPPbt+le0tp/h7TvCXidfD8EvkmEiS5ZiyTEA8IxPzAZPTuaAPIPhnrfiDRtM1i50fTILq3iCzXMkzHCKoPQAjPBJ+gNfQfgDxr/wkmhXWo3sCW8lmzCbyydpAG7Iz049+1eQfCYhPB/i4kgDyD1/65vS/DiCSf4feKYYkaSR8hVRck/IOgoA6a0+IviLWLfWtS0jT9P/ALP01BJifeZGX8DjoGPbpW3f+PtRm8GJ4m0m0tf3L7LyG5J+U5A+QgjPJHX19a8T+FLaJI+oaZreoXNks4VgVujDDIBnKPzg5zxn0PI7+m67Bolt8OfEMOh29wlktxGBI8hZZm8yMb0JJ44A/CkIw7b4teJ7jTZ9RXQrP7LA6q8/zhBngAZbk59K13+Ket3GiDUtP0FJFthm+mkyIky2FCc5Pv1xXLxvG3walCFCy3gDhTyG8wdffGPwxT9JUn4N6wBj/j5U8nH/AC0jpjPfvAXiT/hKdCj1B40jnDtHMiHhWB7Z9ip/GuxbdtO3G7HGema8V+A2f+EWl4IxdP178CvbKAPm208eX3iLxD/wiWr6dYvaTzvbTmIyKTtJ5B3eq1bsvHurab4nj8Kvp2nR28NwtsphD8J2Iy3XGK8w0OaKz+KTS3MiwxrqU2XkO0DJbHJ9cj86mmmt774pCaCZLiB9RVkkV96t0wQfb+n40XFfoez/ABU8QW7Pa+FYrKG/utQdA6SSECL5htJxyCevbA5rm/h9rcHh/wAUz+E20u1gLyNGbi2kd9zqCRncScEcexrgfHN6+jfFVtQu0Kxx3MEpO08xhUGR68A/iK+hZrbwhqN/9vtn0+bVbqJ0hkimG5ztweAcbscZ6igZzl38QL/UPEN3pHhuztLlLSF5JZ7iQ7W29dpXtkgD3PaoU+Il5qng+71XSrHdqNr8tym0lYgQx3j1AAzzXg3w9MEPiaSy1bUbrSYZI5I5WW48jkD7rseMdfxxXu+kad4b0fTfFdn4fa4nZLFvtE7Sb4ifLfCqw4JGTnjv160Aea/CXU/EJ1i8uLO1GpC6lhW9uJXOY1JPOc+mfXpXWax8Utf0/wARXGhpo1nPPHceVGEdsvn7v5gisn4A3lpay6qtxdQQtJ5aoskgUuctwM9f/r1z2rr/AMXfJ/6f4/8A0FaAPStI+JWsN4ottB1fR4bSSSQRyBWJdCy5XvjuPwrP+LOsXGleI9Lku9Ls7yGPL2TNI+VPy7tyjAzuAI7YA965rxCmfjPG2f8Al6t//RSVo/Hv/kM6ID0Mbf8AoQoFbUk+P7sTor4GSkhI9/lqX/hYniHRNC0ydvD8KWBiSGGeWUnzMLweOmQM1F8emw2hqf8Anm/P/fNRfFCD7L8OvDMW/fhojnGOsTH+tAz3K+8V2Fh4bi1+43iCSJXRAPmZmHC/XP4V5enxB8Tp4fh8Ry6PYtpjzeW3ls+9Ru27sHjGeAc9a5/4i2V1N8OPD1xAzfZ4FTz0XkYZcKx9gePqwrR1C9hh+C0AcB/PRYUA5G7zSf02n8RQB75pGpW2safb6hZvvt513Ie/oQfcHIPuKi1/VoND0q61O5yYrdN5AIBY9ABnuSQPxrivhDYz2HgzT0uF2tLumUf7LMSp/EYP41R+NlvNceDbhoclYpo5JAD/AA5x+PJBoA5618f+J7vw7c+IotFsPsMD7SpkcyMMgFgAOQM8njofStXxr4htte+F99q9mHWKdEXY2AynzlUg9ff8K5nT7hYfglIQ+CI5Izj1a4Ix+O4fnXMaVFPB8F9Xd45YvMuFKFhjevmxjI9QeR+BpJ3Enco/C/xBr+j6Bqc2maNFdWUMjTzzSSY24VcgD2HNe6+D/H9hr+gXWpyqYZrFN13CoJ29SCvqDg4+hrzX4ROkfgHxE8jBEDS5J7fuhXE+CLW9fwF4wa3jdQyQkP2ZVZjIB9Fz+dMpqx6hpPxD8R69banfaTolq1nZDd+8djIw7KAM5bHPpx+FeafAdi3iycnvbufpyK7H4E3tnb6HraXF1FDtcSPvYDam3G76ZrjvgQMeLZuc/wCjyfzFAj2SXx/d6p4mk0LwxZ2955KMZbmd2VNy5zgjPy5wue5PpgnS8AePYfE8s9jdwrZanCxzBuyHA67fcdxXkfwHV4fE2rJMjRSNbnKOMEHeOMGsf4WWk1x8R5Zo0JjtpZ3kbHABDqP1YUAYGjXt9p/xHubnTbE312l7ciO3DY353g8+wJP4V7/4S+Itxqevt4f1jShp98CwAEgIBAzg57kZ6e1eN+ATu+K4Prd3f/oElbOtWp1r4yxrZsFMNxC0jqOvlorPn/vkrQB0Oqa48HxKtk1TRI2ug6w20huCypGT8rgY69foSe9fR9fL3jrcfitpec4/c4zjpz0/XrXtOseONE0fWYtGvJnS5kCncF+RM9MnPH/1xQmJO53FeceJPEutWWuppOkaNHd/6KLiSaWby1QZYcnoPu9/evRwcjI6V4r8aPEkGiaQ9lCuNR1GIxLIqcrECN2W6jOSB170DOc0n4r6zq+sR6RZ6JZvdSOyKftDbcrkk5x0wCc1JN8U9ZtPEKaFeaHbQ3P2lIGPnMQNxADDjkEEEexql8K9E0/wpoT+L9Zk2PKpEAPUJ0GBnlm7e1J8ePD4mhsfE1qGilXbFPjhgDyjcdweM5/u+lAHrWu+INT07xJpWkwWME8F+T+83kPGq43kjHYHI9a8G+IRx8UbX/rta/zWvTvhZ9t8Q58U6sXM4iFnbckKUUDe+O5Zs/iDXmHxDP8AxdK0/wCu9r/NaAPXvGXjKKPVo/CVhbxXV9eDypvPkMccQdeASASSQc8eo6niuS+G3iZNL1seC20FbB1aQM6zeYzSBSxLHAzkDg/TtWH8R9QsE8f2Memwx22rxyRpcXs+PLUkLtbBOCQp6n0A7VkeFY/I+LkYfUTfkSODdNtHmkwNzxx1OBigDf8AiRqGmeJ/FdroUGm/bLy2EkRke4MA343FM4Ofu8e5rqbXxfqFj4Gu7yz0aO3m0yX7J5Ly7hGq4Usf7xB4x3PP14Tx34TTX9Y1XUfC7TPe2UwW+tuQ28/xxnPI4PHtx6VoaXrlzrfw08QLdxxie32q8qptaViwJZ/VumT1OKAMj4S3l1fPrzX2nDULC82G/mkkA8sDeS2Op6k4HPHFei/Cjw0NPvdS1i2huLbTrkCK0huh+9ZBg+YfQE5wP/1nnPgBLBHbapE80YeSSMKjHBY4bgA9a+kQMDAoA47xz4hk8M6Ob+G1+0yGVY1jyQOT7V5v4k+JWr+Gr+Gx1HRrXz5YxJthuC+ASRg8deK9j12+ttL0y61C7VWhtYzMQccleQBnuTgD3Ir5X8AWcnjzxjd63qav9kt5PtDBjuQENlIyT2A7egNAHsfif4gS+HPDunaheaaF1C+yUtPM4VRySTjI4K8Y6nFRaf4/vE8SW2haxpKWslyF8uSGbzASwyvbofWuD+Mev6HqGkaPe29v9rlkkmFs5cqqqjBWJXuCQMZxwPqK5rULgQ/EHQLq51mPUgfIZpYkULHk8IFTgAZH50ncTvddj7Boo60UxhRRRQAUUUUAFFFFABRRRQAUUUUAFFFFABSN90/SlpG6H6UAU7MjDAHoau1SswQG6YzV2gAooooAKKKKACiiigAooooAKKKKACiiigAooooAKKKKACiiigAooooAr3Frb3IAngilC9PMQNj86dBbw26lIIo4lJyVRQoz68VS/tfTftBtf7QtPtAbYYvOXfu6YxnOfatOgDysaFN4k8WJrl/FLDp+ngxWlvKpVpmGcyFT0GTx0yAua9UoopW1uBSutPsrxg1zaQTsowDLGGIH4ioYdJ06BxJDp9rG6nIZIVBB+oFWGvbVbpbNp41uWXesRbDMOeQO/Q9PSlS8tnuXtEuImuYxueIOCyjjkjt1FMC1WfeaZp986vd2NtcOowGliVyB6ZIq+xCgkkAAZJPas+LVNPmcJFfW0jk4CrMpJP50AWLS0trKPyrW3igjznZEgUZ9cCq93pen3knmXVhazyYxulhVjj6kVo1US9tXnNutzC0wODGJAWB+nWgCeKKOGNY4o1jjXgKowB+FUG0nTXkaVtPtDIzbi5hUknrnOOtadFAEU8EVxE0M8SSxMMMjqGB+oNR2tpbWaGO1t4oEJ3FYkCgn1wPoKgl1OwhkaOW+to5F+8rSqCPqM1oAggEHINAARkYNZdvpGm20plg060ikbOXjgVSc9eQK1KKAKNnp9lY7vslnb2+7r5UQTP5Co9ZnurbTbuayg8+6SJmijH8TY4FaVVp7u2tyFnuIoiRkB3C5/OgD46isNb8a+JtLuNRtLx5AyJeP9lMaxKHbqcY+6M/pX15e6Tp1/IJLzT7W4kUbQ00KuQPTJHTmr8bI6h42VlPRlOQafQBg/wDCOaGP+YNp3/gKn+FB8OaE3XRdOP1tU/wreooAo2On2WnoyWVpb2yMcssMYQE+pAFUpfD+izSPLLpFhJI7FndrZCWJ5JJxya15ZY4V3SOqL0yxwKI5Y5RujdXGcZU5oAo32ladqDI17YWtyUGFM0KvtHtkcVSbw3oTIsbaLpxRSSFNqmATjJxj2H5Ct+igCjY6fZacjJZWdvbIxyywxBAT6kAVlXHhfQbm4a5m0iyeZ23MxhX5jnJJ9Tn1romYKCzEADqSaajpIu5GVl9VORQA5QFAVQAAMADtVP7BaC9N/wDZ4/tZTyzNt+bb6ZqyksbkqkiMR2DA1JQBm6ppVhq8KwahaRXMStvVJVyA2CM/qaraVoGk6Q0jafp9vbNKAHMSY3D0NbdFAkkjCsfD2j6fdteWemWsFy2cyRxgHnr9KbbeG9Ftb038Gl2iXZYt5wiG4MepB7Gt+oxLGx2iRCfQNQMyrLQtKsbuS9tdPt4bmTO+VEAY5OTWzRRQBydz4O8O3VxLcz6PaSTSsWd2TJYkkk/Ukmmf8IV4Z/6All/36FdWZYwcF1z6ZqSgDNudLsLuzSxubOGa1QBVilQMowMDGe4HeqGm+GtE0u4FzY6Xa284BAkjjAIB6810NMaRFOGdQfQmgClqem2Wq25tr+1iuYCQ2yVQwyOhrn28E+GGVFOhWACEkYhAJz6kdfxrsOtFAGDqHh3R9Rjgiu9Nt5Y4M+UhTCrn0A4rNbwV4aZGj/sWzCt1ATH+eprsKKAMTR9C0vRRKNNso7YTHc4TOCax7nwP4Zubl7mbR7dpXbex5AJ9cZxXWxTwzRmSKVHjGQWVgRx15ot54bmJZYJUlibo6MGB7dRQAqwxJEIVjRYgNoQKAuPTHpWBpfhfQ9Ju3vLDTLe3uHzl0Xpnrj+7+GK6SigDmYPCuh2+qPq0WmQLfu7OZsHO49T6ZOTz71NpnhvRtLu5r2x0+GC4mzvkQc8nJx6fhXQUUAFcZf8Agfw1qF1Ld3WkwyzytudyzAsfXg12dFAHDf8ACAeFv+gND/303+NdLcaRp9zp402eziksggQQuuVAHT8ffrWpRQBz+jeG9G0RnfTdPht3f7zqMsfbJ5xT73w9o+oXElze6ba3M0ihC80YcgDOAM9Op6Vu0UAcvpfhPQdJnFxZaXbxTDo+NxX6E5x+Fbt9ZWuoW7W15bxXELdY5VDA/gat0UAcrpXhDw/pNx9qstKgjnzkSEFipxj5dxO38K6qiigCKeKO4ikhlQPHIpV1I4YEYINcPbfD3wnb281umiW5SYYYyFnYf7rMSy/gRXe0UAc7oXhrSNA3/wBl2S2+8BWw7HP5k/nWTd+AvC95fNfz6PA1wx3MQWVWPqUB2n8ua7iigCm1jaPa/Y2tYWtdu3yDGCmPTb0xXJ6R4D8N6Rfm/s9NVJ85Qs7OIz6qCTg+/btiu4pAQehzQBgeIvDul+I7ZbbU7YSqrbkYEqyn2I5qhf8Ag7RL3R4dFe0MdhC4kSKKQr8wB5Jzk9T1rr6KAPOo/hv4WjtJrVdNPlykFiZn3ZA45z+OOmavaf4G0DT9OvNOgtG+z3gxNukYkjtg549eK7eigDntF8N6NobFtM06G2coIy6D5mUdiTyeneuhoooA5a48I+HrmeWebR7R5ZXLu7RglmJySfxqKPwZ4cjdpF0e13s28sVyc+uT0rrqKAMjU9F0zVYVhv7GC4RRhfMQEqPY9R+FZXh3wjovh1nfT7NVlc8yuS7jjGAT0H0rrKKAOe8QeG9I8RQ+VqljFPgYWTGHT6MOR9OlZY8CeFlZGGh2eUTYPk4xnPI7n3PNdrUccscu7y5FfaxVtpzgjqD70Ac3qPhPQdTdHvNLt5SiCNMjAVQMAADoMen9KiPg3w4VVDo1mVXO1THwM+ldTHLHLu8uRX2sVbac4I6g+9SUAZlnpOn2Vo9nbWcMds5JaEINpz1yK5iy8BeHLPUBfxachmDFlVyWRCTnIU8DHb0ruqKAKGpadZ6paPZ3tvHPbvjMbjjjp9KzNL8NaPpenyadaWESW0q7ZVIyZOMfMTya6KigDitO8D+G9Ps5LOLSoHjl++0o3s3/AAI8jGe1bWh6Fpug2/2fTbRIEONxAyzkdyeprbooAKxtX0Wx1hrRr2IyG0nWeL5iAHHTI7j2rZpAQehoA53xdrEmgaFe6pFbG4e3UMIh3ywGT7DOT7CvF7LWYPidqOhoumrHJp0pub1pBuRVHRAe4Ygce3Q4r6JdVdSrgMrDBBGQR6VDBbW9uCIIYos9diBc/lQBYAAAAGAK4LU/AHhzVNWbVbux3zOPnQMVRz/eIHeu9qnb39ncyvFBdQSyp99I5AxXtyB0oA56w8G+HdOu1vLTSbeO4Q7lcAnafUAnAqjeeAfDd7q51a405HuGO50/5Zu3OWZehJzznrj657uigDkIfBugQauusRabFHdr93aMIG/vBegPvj3681DdeBvDV3PJcXGlRyzSsWd3dyWJ7nmu1ooA4eXwF4XmYvJpETsepZ3J/nXJ6r8QLfRPEk3hySzRLW2hCrKzklmMYZVx75A5NeyVTlsbSaTzZbWB5OPnaME8e9AHM+A9Cj0DQreDyFiuZR51yB/z0bkj6DoB7d+tbGu6Hpuv2htdStUnizlc8FTjGQRyDzW1RQBxnhnwXonhomSwtcznP7+U73x6A9vwqvJ4A8LyzNPJpavM8nmNI00hYtndkndnOa7uigDiR4E8Mi5F2dKjNwHDiVpHLbh0OSa7aiigDj/Eng7RfEl1a3Wp2xlltuF2uV3LnO1sdRms/U/h74Z1GW2kfTY4TAR8tv8Au1cDswHX69fevQKKAOJ1nwN4d1q8ivNQ08SyRRiNFEjIgUdPlUgf0p2o+CNA1GxtLC5tHa1tHLQp57/LnqM5zg//AKq7SigDmNG8LaRo9jPYWtsTbT8SpLI0gbr2JwOvasTTPh14Z029e8h08PIXEiLKxZYiP7oP9c9BXoVFAHE694H0HxBfLfanaPPKF24851BH0BH6VSvfh14bvltluLad47ZNkaG5kwBnJHXjJ9MV6HRQBk6JpFpoliljZCRYEJKh5C5Gfcnge1WtRsoNRs57O5UtBMhRwDjIPuKuUUJWElY8+k+HfhkoEisGt127WEMzrvGMfNzz+Pqa7DS9MstJtVtLC1jt4FOQkYwM+p9T7mtGigZ5zqnw38L6ldy3c1gySync/lSsgJ7nAOB+FdBe+GNKu9GTRDA0WnKQRDC5QHnPOOvPP1rpqKAPNIPhp4ct45Y4YrtI5QBIq3TgPjpkZ561veGvCWk+GnmfTI5o/NADq0rMD74PeutooA84vPht4WvL572XTsO7h2RJCqE/7o45ra1nwjousafb6dcWpS0tzmKKBzGo/AcH8a62igDy9fhf4ZWFoFhuhCxDNGLp9pI7kZplv8LvDsEMtvm+aGUgvGblgpI9QMA/j6V6nRQBzXhzwzpnhtJ49MikijmbcyNKzAH2yf8AOK6WiigDgde8AeH9d1EajeWz+fj5/LfaJPdgOpqr/wAK28MpdpdwWksE0bq6GKdl2MOhHPHIzXpFFAHI+KvCGj+KUiGpQMZIvuSxttcDuM9x9ah8M+CtD8NO01hak3DDBmlbe4HoOw/AV2lFAHmuvfDXw5rl+1/cW8qTud0vlSFRIc9SP8MV1umeH9L0vTn020s447WRCkigcyAjB3HqTjvW7RQB51oXw68PaHqX9o2lvIZVJMayyb1jPqAe47Ek/nUEnw08PS382oSC9a7llaUy/amDAn0IxXplFJK1vIVtbnm0nw38Py3RvJBfPdE7jO15IXJ9d2c1c13wFoWvXX2rUI7mWTGBm5fA4A4GeOld7RTGee6l8PtD1QQi+N7c+SpWPzbt22j0GTVe6+G3h27SKO4ju5EiGI1e6chBxwBnjoPyr0qigDAsNA0+y0s6SI3nsSMeVcOZAB6Dd244HauT/wCFbaBkJm9NmJDILI3TeQD14X/69el0UrCsNRFjRURQqqMBQMAD0qK5t4buCS3uI1lhkUq6OMhgexqeimM8wPwy8PbmRftq2by+a9ktywhZsY5Xr+ufeuw1Tw/p+p6M2izRFbAhF8uNtuArBgM/VRW/RQB5m3w20FYVtrZ7+0tCAJra3umWO4x3kBzk+4xXc6dpNhpliNPs7WOK0G4eUBkHPJznrnNadFAHkknwl8KvcSSiG6RHJzCk5CY9PXGeetdD4Z8CaB4blW4sLZ/tK5xPJIWbBGMemOfSu6ooA4LWfA2lanqR1SOa90/UG+/cWM/ls/GOeCOnpjPetjw54Y0rw5G66dbbZJP9ZM53SSc55Y/WulooA81Pw30Bbma8g+2W99JM0wuoblleMnqF7Y5PUE1r+HvBukaDcvewJNcX8gO+7upTJK2epyeM+4FdnRQB5fd/DbSr3UTqdzqGqy3gkDxytcDMeDlQuBwB2rj/AIl+EdM1vWLC2tzdNrNwUWSRTuRIl4LvxwcDj1x+f0BSbVzuwM+uKAI4IlhijiUkqihRnrgDFcB4o+H2jeJ7/wC36g92ZggjASXChR2AI46n869EooA84vPh7pV8bb7VeanOlswMSSXRZV6dARx0HSuv1/R7XXtNn028DeTMACUxuUg5BGQcGtiihq4mrlDSrCHS7C2sLcsYreNY1LnJIAxk+9ef6z8NNE1jUptTu5r83MrbiRPwuOgXjgDtXp9FAzzbXvhv4f17UotRvkuWnUKJQsuBPgADfxnoAMqRVZPhb4Yj1RdQS2mAUgi1Ev7oEdDjG73649q9SooA83l+H9idTutUt9U1Wzu7qQvI9vOq5z/Djb0785rd0nwnpGl6XNpcduZref8A15nbc0p9W9/piurooA8x8PfDXQtB1QalbG5lkUkxxzMrIhPQj5c5HYk16dRRQBgeJdBs/EmnNp98ZRAzhz5T7SSOlcTafDDRrO1uLS2vNUit7kATRpc4VwPUYr1WigDy/U/hl4e1HTtO091uY47DcInjkG9gzbirEg5GST7dsVXn+FPhiWe3lSG4hWEYMaS5WTnOW3An8iK9YooAaiqiqigBVGAB2FOoooAKKKKACiiigAooooAKKKKACiiigAooooAKRvun6UtI3Q/SgCradG+tW6qWnRvrVugAooooAKKKKACiiigAooooAKKKKACiiigAooooAKKKKACiiigAooooA+QvFkcEPxgiEYWMNcwFugG5kX09ffkk+9fTOpeKND0u5a1vtUtbedQCY5HwQCMivlX4jXrWPxSkuxb+ebee3cRKvL4jQ4Hv6H6V3/wy1m08VeLb/UtViX+1VQfZFOAkaDIIUE53fn3oA931DW9M020jvL29igt5ceW7nG7jPHc8VV0jxNouslV0/UreZ2GRGG2uep+6cHse1eK/GHTo11uw1i41mKCC3iDC135mZg3/ACzTGMHgEnA4Oa84tdRk1D4nW98bae0aW8jbypRtdQVHBHbI/nQJNM9b+MFvZXk9hJa6zZWOs2T7h5s+xth5HIzyCARnsT+L/hNNpmlxXEV74gsLzWNQuC7eXMGJ44GTyScE/iKn+JN/YeEY9S1OIxy6xqypFEkgUmJVXbvUYz75PcL6VxfwJ8LFnm8S3kYZBujtg65y2Rlx9MFfxNIGj3/WfEuiaM6RalqMEDyEKEY5PPqB0HPU8V8lu9jL8UopNNMBs3vY2iMGNmCB0xx1zW98LCuq/ETUrm6hRmbz5Nsi7tpLds9MAkVmXNpBY/FcW9tEsUKX6bUXoMgE/qaYz6n1DxJotu8to+s2EN0Ay7XuFGxsfxc8fjXk3gXQNP8ACVwNZ8T6vaHVr7LQNJOCFU9WDdCTu69MfjXJ/HbQPsuo22t20BWK4Xy7hl6eYOhPuRx/wH1rtPDN6njmfw/IVjMWkRGS7V1yTKRtQDk913c+lAHuoIYAg5B6VR1DUbLTYvOvruC2j/vSyBQfpnrV+vk34r3sl18Q9NtHH7q3MCKucg7mDE49ecfgKAMP4vX2mX3iW3udInhljkgQzPARhpNzA5x3xt/Svq3+2NN0u0sU1C/t7ZpohsM8gTdgDPJ+or5n+OkENv4n0/yokTfaoSEUKCd7DJx+H5V6J8aY0bwTZuUBZZYtpIyRlT0NAHqsviTQ4YEuH1ixELsEVxcKQTnGMg+/Pp3p0viPQ4XKS6zpyOACVa6QHkZHGfSvnLwB8PtN8T+G/tc000N39qKmRDkbAB8uDx361j/GWzttO8S6NaWahIoLGKMKOTgOw59TjHNAm0j6nm8QaLBO1vNq9hHOrbWje5QMD6EE5zXjP7QUcZ0fTZti+Z9pK78c42k4z6VxXx0WNPFti6rtLWqbyFwWO9uffjH5V13x7A/4RfRwDkfaFwcf9MzQM6X4d+J9F07wfo0V9qVvbSvvQJJLkg+Y3J/ujoecAA17EjrIiujBlYZDA5BHrXw9rmjW1r8PvD+pRWsf2i5uJhNcAjdwzBV+mF/DFfUvwvZ28G6Sz3RuT5RAY/wgMQE/4Djb+FAHeswRSzEBQMkk8AVzcnirQIrwWb6xZLOc/KZhgHOME9Ac9s5qh8QdMk1fw3eWkWoRWJbaWmmcom3IyGPYHpXyvqk8Np4Qh0eGCK8e3uy02owx/u13ZwiuRknvnp2560mxN62PqX4hW9rfeEdU81EmRbdpI24O1gPlYH2NeY/AS5jt/DmpzXVwscUd0MySvhVGxe56CtnQXKfCKQyYf/QrkDJz/G4H5cfTFfPmh+NG0jwlqGhQ24kmvZCGeRRtSMrg45+9noe2aYz7dsdV07UHZLK/tbl1GWWGZXIHqcGqGr+JNF0aRItR1K3t5HOAjtz+IHQe5rhPDI0TQfAcuraJEQPsjSvKdrSmTbzuPTIIHHQeleSfCzSbTxbYeJYb4LLqdwg8u5lG5kJyd2f97bnHpQB9C+M47LVvDl1ZyatBZR3ibYrhplVScggZzyDjBx2Jrm/CNrF4V8HzRR61ZXcm6UwyiZBF5hGVQMTjtnn1PauG1/wnP4Z+F2p2V9PFdTRzJJEyrkRBpUB2kgEZ5z9arfDq1guvhnr8csayALOw8xdwVhHkMM9xwcjv70Adv8KfDUGlWs+pXF7Bd6jcEmV4ZxIkYPPUcZPUmvUbTU7C9mmhtb23nlhOJEjkDFD7gV4D8CbVb3wzrdq7FVnlMRI6gGPGf1rsPh78PpPCOp3N62orcpLCYggTBHzA5zn2oCx69WXqer6dpMfm6hfW9shIAMsgXJ9B61qHgV8keCpB4p+J17danCswUyFYzyihflXIJ5GO3qaAPq6zure+t47m1mSaCQZSRGyGH1r448NC4f4mrbRXDrGmpy4QyEDarMcdfQYrufBMz6V8UdW0mzxFYTM+6BU2IMLuGF6DHTPp9a8v0yxttU+JD2V4qtby6nKHVjww3scduuMfjQB9pafrGm6lJLFZX9tcSRHDpHIGK/gKuXd3bWURmuriKCIYBeVwqjPTk18g+K4l8HfEmKXT1W0tfNhkRIiceWQocEDsSG4re8bZ134qWekXu97GOSFPJVywYFQ5yM8ZyQe+OaAK3xeurYa/pt1pV2Nt1CHkaCY4Y7sZwDjpX1VA4W2jZ2AAQZJPtXyD8XtCstE8VWT6fCsEVzGsjRRqFRW3EHaB0BAHH1rr/jvrFxCdO0CF3SNoxNKynAfkqAfbgnHTn2oA9+0/XdK1K4ktrLUba4mi+/HHICR+FeEfH0i1/su4gLxXEhdHdHK7lGMA464yfzrK+JelWfhvR/DN/pkCQXsJUGdF2mQhQctjqcj9TUXxm1CTU/DXhe+lVVlnV3YDpkqucUAe9eHta06PStIt59QtkupbOJhG8yhj8o7E+v8AWulub20tNv2m6hh3fd8yQLn6Zr5c8YeEtJtvhxpWr21t5F4kULySd5fMA3bvbJyPQcU7xXcvqnwk0a+u8S3Sz7BK4ywAd16nnkKM+uKAPpafWtKt40ln1OzijckI7zqobHoSea04pElRZI3V0YZVlOQR7GvjLTfD2nTfDPU9duBK93BMFhPmYEfzKMAHjB38/QY5rtPh54gvYPhjrkyztvsjIluScGLcoxg57Fsj3PfigCj4qtNb0zxPd+GdI1ZLTT9YlSQK8y5UycMOfmGWzwOSMV9M6RYRaXp1rYwf6u3iWMHAG7A6nHc9fxr4o8M211q/hjU4rfw7canqM9yCNSGGMQXaduTzkjd9dw644+rfhtFqkHhezh1dZluoyyhZvvBAxCg/h69qVxX6HbTSxwRtLNIkcaDLO7AAD1JNVYdSsbgxLDe28hlBMYSVTvx1xg814T+0CdSGl2Jg3/2d5h+0bc43cbN2O3Xr3xWP8NL7StZ8S6dd21tb6de29o8c9vEmEnOMB1xwDg855+vWmM+jb7U7DTygvb62ti+SomlVN2PTJ5q3DNHPEksMiSRuMq6MCGHqCK+O9P1iTV/Ht5dajpc+uRI06w2ZQSiNd3y4VuAAPbqc9a9V+Elvrthfala3un3Nnpj5lt0mUgIxb7o/A9PagD2y6uYLOFp7meOCFcbpJXCqMnAyT7ms1Ne0eSOSVNWsWjjxvcXKELnpk54zU2t20N3pd5BcRJLE8LBkcZB4r5X+DnhvTNa1TUW1G3+0JAg2RFiEyW6kDr06Hj26YAPrKzvLa+i860uYbiLON8Thxn0yKranq2n6TEJdQvYLZCcAyyBcn0GetfLnw2urjQ/iTd6DazZ0+a4uI2iByuEDMpA7MNoH5il8OLF4u+J922rBJ7eJpjHbXDF1wvyhVHTjrj2PegD6wgmiuIkmhkSSJxlXRgQw9QR1qlPqunW9wLaa/tY7gkARPMqtz04JzzXzH8M9Uk0v4j6jokJcWNxPcxJAG+SMozMCB24Uj8a4CLVYdJ13WbbxFpX20TSMjlsrNEc8MjHkcdAfagD7W1TWdP0rT31G8uo47VRkSbs7vQL6k+grjPAnjS28QWFzc3d3aQyLcSbIWkVHSEY2lhn689K4DxZYWNx8JYLkSJdm0jQ2s4XaUBmVSMeoX5T7g1L8F/D+kal4WF5e6bazztPKnmOgZtuAMH8zQB7hb6xplyzLBqNpKyqWYJOrEAdScHpTrXVdOvJBFbX9rNIedkcysfyBr5Y+EtvCvjzUbXy1MAjnj8sjI27sYwe2KzPh7Elt8VhBCipEl1dIqhRhVCSYA9OlAH14dTsFufspvrYXGdvlGVd+fTGc0Q6lYTzm3hvbaScEgxpKpYY68A5r48+KtnCvxDeONBGszws+zjJIXJ+v9au/FPw5F4N1rS73QWazUxjaVcllkU4JyfUYyPr60AfW93qVjZuEur23gcjIWWVVJHryabNqmnwbPNv7WPeu5d8yjcPUZPIr5d+Lki6l4d8Na1NDEt9dRkSyIuNwwDj6dfzqj460mKHwF4W1B49t3t8rcB1jYM4B+nb6mgD6p1WWKfSbny9QjtlmiZI7oSABGIIDA5HQ+9ea/CfRdS0hdQ+3axb36O4EawXBlCnnLZ7ZyPyqSO0gv/hQI7iJXUaU0ig/wuqFlI+hANecfAu5+x2XiC5xu8mESY9cBj/SgD6Yub+ztGCXN3BCxGQJJApI/E1cUhgGUggjII718QaLqE/iG91q91PRbzXLuaLbAYS2LdiTjAzwoJ98Yr6J+EkGu2OkTabrdpLCLaQC3aU5JQjO0c9B/XFAHp11dW9mgkubiKBCdoaVwoJ9Mn6VCNSsTB9oF7b+Ru2+Z5q7c+mc4zXEfFmCKbwVqpljV/LRXTI+6wYYI9P/AK9eJeCLZJfhX4jEqKw85pFyhOCFTB/Tr2/OgD6st7iC6TzLeaOVM43RsGGfqKld1jRndgqqMlicAD1rwH9ntj/YmpISSFuhj2+UV7H4m02TWNFvdOilWJ7mIxh3GQuevFAE/wDbOlj/AJiVn/3/AF/xqT+1dOKb/wC0LXZnG7zlxn0zmviz4g2mmx+JI9C0KyEYtyls0hZi00vcnPHU44HJB7Yr2vxP4N07Q/htcQSW0Ul5bIs7TjOfOJAYg9cY4x0wBxQB7U+p2EcSzPfWyxOdqu0qhSfQHPWnXWo2NnCs91eW8EL/AHZJZVVT9CTXxla+HrN/htc65I00t3HciOIeYdkILKD8vTJ/wo0nQ4L/AOHeqa5qE95LcWUywWitKSka5QfKD2Jcg/TigD7YjdJUWSNldGAZWU5BB6EGvlzx5BrvhnxVIfD+qi3t9XkO6E3KqqTSYDMUJ4J4IYDPvxXS/CfWbqH4dapc7xI+nGcwBsnaFjDhT+JP4GvF/B0Vz4hXX7m70S71y8uIuLhWGYHIbDc984wB2HQ9KAPrzw7a2PhvRrO1luoUd08ySSSYfvpCAXYEnnJP8q2ZtX02CNZZtRtI42+67zqAfoSa+ar/AEvUE+FF8uv2cq3dhcJ9ia4Hzxxlo1wOc45YY6Yx6Vx8Xh2z/wCFZnXZHnkuxcbIlaQ7Ih5mDtXpz3pXuSrWVrWPtdGV1DKwZWGQQcgimTzxW6GSaVI0HVnYKPzNeT/BG6muvCEYmkd/KneNNxztUYwB7c11vj+KCbwpq4nRGVbWR13ruwwBKke+cYPamUbx1XTlRpDf2oRBlmMy4X6nNXYJoriJJoZEkicZV0YMrD1BHWvkP4PeGNN8RNqT6rbvPHDGFjzIyhSc5PHetf4J6ldw+Ir/AEj7TNJaiFxGjuWVCrcEL9PTFAH03e6lY2G37Ze29vu6edKqZ/M1cjkSVFeN1dGGQynIIr5d+G1jF4w1TWdV8Rf8TCWJNixyn5RknoO2MYA7ZNN+EHiy7sn1LSrmQy2dpbSTxbz/AKvZyQOeAeT+VAH0jqmo6ZaqbfUL61t/NQjbNOsZZTwcZIP5V8y/C7VL1vHs1kb65ltQZ0CSTs42jOOp9hzT/hTpUHjDVdU1DxAW1B0jCokzEhdxJ454x0A7ZNYvwmiS3+IkkEYwkbToo9gGAoA9U8c2WseJvFdhplpdSWOmW2GmuY7jYXYnkLg8sOg46nmvPPisbrw34isLXStRv4IZbeN2Q3UjAtuK5Pzc5AH6+tcl4jSK1+KjwwxKkY1OE7V4GSyk/qTXZfHY48WaX/16J/6MegD6XmmWbTmh+1Rx3EkG0FpMEMV4Pr3rybwXo7WGr6WP7EbTrm2t3jvrmSZf9JcjAKgMS+Tls446dq5T49RQRrpV/DD5d1PnzJFY5YADAP0rE+KEMf8Awi3hHU0Zvtb2awPKH5ZQgOD+JP5mgD64BBAIOQehFLXO+Dxjwzow9LGD/wBFrXRUAFFFFABRRRQAUUUUAFFFFABRRRQAUUUUAFFFFABRRRQAUUUUAFFFFABRRRQAUUUUAFFFFABRRRQAUUUUAFFFFABRRRQAUUUUAFFFFABRRRQAUUUUAFFFFABRRRQAUUUUAFFFFABRRRQAUUUUAFFFFABRRRQAUUUUAFFFFABRRRQAUUUUAFFFFABRRRQAUUUUAFFFFABRRRQAUUUUAFFFFABRRRQAUUUUAFFFFABRRRQAUUUUAFI3Q/SlpG+6fpQBUs+jfWrlVLQ5DfWrdABRRRQAUUUUAFFFFABRRRQAUUUUAFFFFABRRRQAUUUUAFFFFABRRRQB89eIPAHiK+8Yt4lik08ql1HKkAmdWdE2gAnbgEqvP49az/FHwz1pvE8ureHGtbOLeskW2UqUbA3YGOATnjkc/hX0rRQB8zeP/BHizxLqdhfLbWxlWCOKVvPG1WXJY4P8JJPAyaztb8CeMz4ptdYjNnc3kjJI00XyxRsgAAIbnGAPrX1VRQB84+PPAfinxNrC3hksGSKFIUYOU3AckkY/vM36V0smi+Kp10bSba1g0nRrOSMz/ZrwvJIqkE4bAODk8eoznpXtNFAmrnzfqHg7xH4X8YS654Xt4b2K8Z8pPjERc5YHlTtzyCOg4Pvhv4F8byeITr00NnJdrOJ+JVCuQRwB2GPxx719WUUDON8V6dD4g8N32m3kkaTm3DuEYHypANwPrjI/EVy/wZ0hdN8LR3DRFJ7xzKzHqy5wv0GP51Q1P4bXF74mvtTTWJILC/GLiGPO9lKgFM9MEj8BxXs0caRRrHGoVEAVVHQAdqAH14Z8UvBWp6tqNrruirDJc2yLvgbClypLBge57YPoK9zooA+V9e8E+N/Fl5b6nqcVlHMIQioJAuwA5AIGecsfWvRPiJoPiHXvDem6Za2ttJcAh7kiTaqFRgBcnnOT+VeyUUAedfDLQtQ8N6M+nagkQcTNIrxybgwIHsMdK4L4weDda17VbLUtKt1uFhgETJvAYNvJHUjP3v0r6CooA+WPEvgTxvr+oR6nqH2OecxqgSKQKIlGfl59yTwT1ruPiZ4b17xNpWlWVlYxhoP3kxadRtbG0KPXuc/Svb6KAPmbU/Bfii88Jad4d/s6ANZXLy+eLlcOpLEcdern8h68eufDXR7/AEHw3Bp2ooqTRSOQFfcNpbPbp1Nd7RQBwHxM0O98Q+G57DTwpuDIjBWYKGAbkZP5/hXjSeAvGTeFRorJYJDHdeasQYeY+RyS2duBxgdevoM/UlFAHiNno3iiw+H9zoZ0y0ubpw9vDGkqrtjfJZ2JIUsCTjHsfryuh/D3VIPCWs6NqGlRSXUx8+0mWWMkSAAAA54PB56YJHevpiigD53+HPhTxLo1vf6NrFiH0m/QoxFyhMJ5BZRk9Qc9Ow6Vz+ieB/G/hDW2udHSG5gDYI88LHKnYMpIOQDn2IOM8Z+qKKAPHvEuleKta8HXNhdQ28upX0ys8cThY4EVgwAJOSflHr1NYHhbQfE2heD9W0ltGE11dMyxBbpANrrtJOW4x1A75+tfQFFAHgXw88MeJNF0HWtKntmsbi6jZ7e6WdG2vt27flJIPQ5H8xVP4Qxa5pfiLU9H1eecmKDzfKkl3jcWHzDk9R/OvohgSpCnBI4PpXMeGvDltoK3DrLLc3dy++e6nIMj+gz6D0oA6ivniXw3qnhPx5Lr2m6U93pc6sWitFUFNwwVC54+YA+mD9cfQ9FAHh/w+8LakfEF74q1m3+xzXDO0NtnJXd1J/DjHvXAnwP4j0nxfL4gXTWurSLUWuFWKVN7oXJyFznoenX+dfV1FAHzrF4X1bxb41XxFeWkthYQtC8cN4uHYKB8uB0+YE8+tRfEXwhrsPiyHxVodu122+OR4lwSjIoHQ9QQvvz9a+j6KAPknxjofjnxTeWmp3eiLHsTbHDEy5QA5+bJzyTXonxF8G6p4v0fT78W0cGtQJiW1EgKsD1AbOMg89cdefX3KikhLzPmrXdD8S+Mxolhc6VcWcdmoS6mnkXYTgZYAHk49O5rY+K/hLUdWt9B0nQrBpIbVXG7eAqABAMk/Qn1OK99opjPmy/t/Emp+FLXwj/wjlzDcwtGkly7DydgPBDA4J6ZxnvW3428JahB4C03w/pds99PDMDIyEAD7zMeT03GveKKAPl2z0PX4vhxf+G30K7+3T3SshBTbs3I2Sc/7BGPcVv/AA38JX8fhbWvD2sWU9p9sYsszBSvKgDHJ5BXNfQdFAHyd4H0Xxx4K1W6S00V7u1mJiKvMqRnDcSZz/ToTX0n4as72y0qCLUbmS4vDl5ndt2GJyQPYdK3qKAPLfHza/Dqmjz6Vp8uo2a+YLq0D4jlyMAOOnckZBGQK5Xw54RE/jWLXYNGn0mxhi3tby7QDMVIwgB4XkH6jt0r3yigD5X1bwl4r0DxhPq2h2rzRyTtMhhYBSrMSUYHH5Y9K918MQ65cTS6prbi3aVNkWnxPuSFeDlj3cnP4fkOzooAp6icWVyf+mTfyNfJvwh1XUNMvdTktdHmv4WIEogYb05OCFPXJr6s1iO8msJ4rDyBcuu1TPnYM9Scc9K8l8BeCNe8J38832vTZ4bpl84YfcFB529s49aa8wMn4b+D9STxTqHifVrU2vmySvBC/wB8NISSe+AFYj8fas1fDOreEPHUmt22mT6lYTPK6ra8um/PBB9D+nfNfSlFIDwX4b+D7638Qal4p1WzNu9xJK1rbSEGRN7ZLexwSvODyfauT1C11HVvD8+m6x4O1GfU4AUs9QVB5mATtDsOSACeOQeO/NfU1FAHhknhHUbf4VTaLHE0moyos7RA5IPmK5Ue4UYwOpz61X+EVj4n06JbC8svsWnQyvK5lTDzFlwFGewODnive6KAPkq30bxZ4W8bahqOmaLLeo80gRmT5JEc5HIPHUd+3NN8MaD4k0Tx3b6rqWjXUoM7tK9sm9MyI2SCOMDd+mOtfW9FAHxn8Wi4+ImY13P+42jPU4Fdh460zxB481zT4rfRryytIU2u90FVVYn5myM5GMYxnOOlbHi34ca7rniqXXIrvT1j8yNoonZwQqAAA4U8nGfxr321M5gj+0iMT7fnERJXPtnnFAHhPxQ8GX9x4Z0iz0iJ7oab8jJnMjAgDIAHPTmuB1vTPGOseFNI05tAmjtrJtoBGZnbBwxXgqoBx0696+u6KBHkelSTn4ZXsFzY3VnNbadPAyXMewtiM/MAecHPfHQ1578A7dLqy121lAMUyqjEcHBBBwe3WvSfGnhTWdW8Qafq+m3dsI7aFo2t7l3VSTu5G0HqG/8AHR1rS+Hfg5fCOnyRyXHn3c5DTMvCD0C+3uaBngulaF4s8CeJbqfS9Jnu7fLxocFkljJ+UnaevQ+1fSnhRdae2lutcMaXFw4dLaPpAmBhfr1z/OupooA5rxjpMuueHtQ02FlWW4i2oWPGQQRn8q+YvD9j4usvDmseHIPDt3/pL73uGUptAxuAzw+QuOD375FfYVFAHhHwQstR0u01C0v9OubbzHWZHlQqG4xjnvXp3jPUbzTNDuptPsrq7vHUxwpbRl2ViDhiADwOvT0rqaKAPjL4fR6l4f1W61nVPDOs31zsIhH2VifMY5LksM5wDyAepr0PWta8Sap4M1SO+8P6k13f3bRwQxwH9xEAhGRjdjhuccmvoqigD48tE1f/AIQK68OP4c1kXjXSzIy2bshU4PJxweDxj098RaQNWtPAOreHW8Nay95eXKyI32FzGq/JyTjORsPbuK+yKKAPn34P6RdnwvrWiajZXln9pdxvliKZV4whxuHUYrz/AEPTPGXw+8QzrZaRLfRSLtPlxu0MiZzkMMANxjnkehzz9hUUAeBeN5PEEngdrDUrO5vdV1WTzSlnAWS0VXRghx6AY+ueTjJ8/jfVT4B/4RgeHNY+1eeZPNNqwTbu3fXPbGK+vaKAPH/gvbX9j4fms7/TrmzdLhnXz0KbwQOgPPY123jiJpvC2sIiM7G0kIVTzwpNdVWD4ot9Qu9FvbbTBB9rmiaNTOxVQCME8A84zjtmgD5d+DOtXWkQaq66RqF9buFGbOPzCr+hGfTvXofwo8HXtpLfazqkDWzXiPHHA4IkRWOSSD09Oea0fhb4T8ReEri6t737C9jOdzPHIxfcOBjgcH3r2ygR80eG7fWPh7q2r2Euk3uo2Fyu6Ke0ty4Y87Se3QkEdj6jrtfCrwLcWEeoahrFs0E15G0McRb5ljb7xI7H079eK99ooGfJnhjTtf8Ah34ovMaJe6lbSRmJGtkYowLAht2CARjnPTn60fDLw74kt/GA1ifRpre3MknnfaB5e0NnO3PJxuHbBwa+s6KSDXqfGPibTNWk+Ic2rRaLqb2gv45Ff7JIA4QrkgkdOOtbXxdi1TVfFscsGiai1vaRpEJVt2ZZcMWJUgYx82OvavrSimB8+fGPRb7WfDel39rbTlrfb5luYyZAGAHQZ6HGR715r4pl8SeIPD2hWY8OXsVpYxLCJBCzNI4ATOByBwO3Jr7NooA+e/FmpeIrbwVoH9i2+o28ixrFdBIGWRCihRnjIUnPPfivYfCJ1NtBsP7YTbfeUok+Ylj6Fs/xY6++a6OigAooooAKKKKACiiigAooooAKKKKACiiigAooooAKKKKACiiigAooooAKKKKACiiigAooooAKKKKACiiigAooooAKKKKACiiigAooooAKKKKACiiigAooooAKKKKACiiigAooooAKKKKACiiigAooooAKKKKACiiigAooooAKKKKACiiigAooooAKKKKACiiigAooooAKKKKACiiigAooooAKKKKACiiigAooooAKKKKACiiigApG+6fpS0jfdP0oAqWf3W+tXKp2f3W+t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t90/SnUjfdP0oAp2X3W+tXap2f3W+t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t90/SnU1vun6UAVLL7rfWrtUrI5VvrV2gAooooAKKKKACiiigAooooAKKKKACiiigAooooAKKKKACiiigApCQBknA96Wql/aRX9rNaThjFKpVtrFTj2I6UAWgQwyCCPalJAGScCvlK71qb4b+M5bK3uLu70oRp5sU8hcgMM5HYEE/r719L3ttaa7pckBlZrW6jx5kL4JB7gikxM1s0V5l4J8OLp19fXDatql21vMbaNbm53qECg8j6t+nSvSy6qcFgCfU0xjqAc9KxPEWnzatpF3Y215JZzTJtSeM4KnOfyPQ+xNUPBmhzeHtFg0+4vpbyVCWaSRiQCey56KPT60AdVRUayxszKrqWXqAeRUlABRTVdXGVYMPY5p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X+6fpTqa/3T9KAKdj91vrV6s+w+631rQoBBRRRQAUUUUAFFFFABRRRQAUUUUAFFFFABRRRQAUUUUAFFFFABRRRQB4rLpVnrfj/xBYX0Ikhk06IE9CvK8g9jnB/CuX8I6tf+AfEX/CK61Jv02Zs2tyxwq56HJAyOikdAc11+hXE0vxD1K+bTNThtbm1SCOaWzdULLgnJI4HB56V1/jjwpa+K9Le1lxHcp88E+OUYA4B/2Tnkf1FADbS+Ww0/xBfZXEFxNKC3Q4RSK+etFuNS1/Tbq91DQNY1O5vXYx30E5VYwDgBFxgYIPFew+AtEvB4KvdF1JEW4aS4hYMc8nPJP1OcjtivLPCniHXvh08uh6tpM9xbtJugEY9yGKHHzAnHH+NAG8ll4ju/h1errk99ZTWBZ4Dv2vMgH3ZOckckdug64qz4Cv8AVB8L9SuLN5p72NpVh5LMowPu98gEke9dLdz6xe+BNd1HWY2t5rmKRo7RlKmCMDAU57nGfx/Acz8Prq+0v4XXd9YLvuxK7wqqbzncq9O/Q0CaTOc8O2mieJtAhh0nUTpvigL5beZdMnntkEk9Sw2g4A6enFd54n1a71rxlZ+D7a5kt7WMCS8lhco7fLv25+mOmeW9q4zxg2i+JLSz/srSrmHxWQjmG2tniaJiQWZztAYDGA3bg5FX/FGh6l4Z8Q6N4ogtZ71YYI1vjGxdt6psYknnlSOfUHPWlbULa3Lnji1ufh/fWGtaAGTTiTFPZmVjHuP+znjIHXsQPWtjxNPPbfE/QIobiZIZ4t0sayNtY/OMkZx0A/KqXjS9PxDjs9F8N7poPN826u3jZI4cDAUkjqck8eg98J8UHn0XxXoXiU2klxZ20bJIIxyCCep7fe/Q0xkvxWK2es6BLb3d1DdXFyodElYI6AqMkdM9BXu9fMPjfX9V8T3GkT6d4b1H7FbziVGlgIeV+uBjIC4HX/CvXb/xg1nPocUmlXUTao+wrMNpiOQOQM885x6dcc4APQa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/AHW+lOpr/db6UAUdP+4frWhWfYfdb61oUAFFFFABRRRQAUUUUAFFFFABRRRQAUUUUAFFFFABRRRQAUUUUAFFFFABRRRQAYxTGRHILKpI6ZGcU+igDx3Xbzxde6hrOiDQkm0+6hMVrcBgqoCMbmYnnqTjqCOM133hHRF8O6HZ6WGV2hU+Y4HDOSSx/M/lXSUUAN2KGL7RuPfHNKQCMEZFLRQAyONIl2xoqL6KMCldVdSrKGU9QRkU6igBAAAAAAB0prxo5UuisVOVJGcH2p9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rfSnU1/ut9KAKVgflb61frN09hhlzzmtKgE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p+lOpr/db6UAUbAAK31rQrPsPut9a0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v8AdP0p1Nf7p+lAFKwGFb61fqhY/db61foAKKKKACiiigAooooAKKKKACiiigAooooAKKKKACiiigAooooAKKKDyKACivkOz1nxevjl/D2na9NK6zyRI14dyFVBJLDB5AB6d66uw8X614S8XPoniK/OoWjlFM4TlAwyGAHuRkc9DjPcA9Pl8VTaX4mXRtYgSG2usmxvFOFf/YbPAI6fl6ivQq8N+O9o8/h20vYgn+jXIYvnDAMCOPxxXf8Aw81KbVvCum3txM000kZDu3UlWK8/lQBT8f6prmh2I1XSxYvaWylrqO53bnyQBtx9T1I/GuU8CeM9f8Y3TNDaafb2dq6i53M5ZlbONvvwa6z4onHgvV/+uQ/9CFeVfs/BSusFNwU+XgE+xosJq59J0V8l3viHxvpPjJtBttVa/nSUJGkyKFkDLkFsYxwQevatBPFnirw142t9K1jUEvkldEkjjACfvMY2naCMEj8qBnuPjvxVbeENHa/mQyyu3lwQg/fcgkZ9BwSTXmPhH4k67qesadY6hpNuYr9Q6PbBwUXLDcQSeOM+wrlPj/b6hHfWNxdXay6ZISsFsowY2CjcScc5J9a6jw5rr+Dvhzbajdyx3E8xZLGMR9AScK2CMj5SSfoOeKAPoSivl9NV8aHwk/jIeIMR+aSLP7OpXZ5mw4P17Y6DrXa3fiTUte+G7a9p94LC/twzy+WN2dhIK89MjDd+v40kJHtdFfH2k+OvHWr+H7iPT4prmS2l3TXscal1QjIXGOeQTnGcVp+JPFHjfRdN0S9utSNjJeQvG8Eluu4MjH5mDKcEqVP+FMZ9XUV8k3vjrx3Y6bpetXM0K2F0dqBI4/3u08lvlJBbnpjp0Favi/xt4vhsdK1+AwadY3WVjt1IkZiOrPuXoe2Og/OgD6horzvWPGP9l+DYfET2pkllijIiXhd7ep7LnP8Ak14+/izxlL4VPiuPWoEhFz5T2YtY/lGQBhsE9T0OOO9AH1JRXmZ8cxx+B4/E81uqSSKVSDdw0gYrgH0yCfpXk2oeMPGn/COr4qXUYLe0muvKjs1t0I2jIyGIJPII6/4UAfUtFeH+J/iY2neFNN1K3tlGoanGxjQsCsRHDNjqRnp+tZVn4u8SeH7rQv8AhILuC8t9UiDMoiWNodxGCSowcZH4Z70AfQtFAORkV4X4q8a6vJ4xt/C2hNDbuHVJbiVQ+SVDHA9AD9SaAPdKK8V0TxjqNl40uPC2tzxXGSFhuViEZ3FQwBUZGCD69a9nlDNGwRtrkEK2M4PrQA+ivli68eeLdK8TpompXtsAl0kUriFQNjEfNkjgbTmvRfFeo+Kk8WW2j6Jf2qx3UPm7ZIgfJUcEscdCQcUAexUV8u2njjxbB4ti8P6pqFpCRdLDLIIlK4z1Bx3GMZx15xXpmpX3if8A4TeDS7G+tTYPGtxKpgBMUYOCrHrk445HXtigD1aivl7XfiF4p0vxjcaTb+Tdxpd7I7cRAF1JyF3dc4IGfxqy/wARfFGl+KLjSNTtLeWb7kdvCQFV2UFPmPJGCM85oA+mK4X4ha1qnh7RhqemW0dz5Mo+0RupP7vByeOmDivJ9E8ceKrXxvBoGvG3YNKI5I4UX5d65Uhh9V/DNdr8WvGEXh/TW01bdZ7q/hdAH+4qH5SSO/U8UAVfDfxEk8Wa5aWGkWnlwJGZb17heQuBwuD6nHPfH4+z182eFLqfwHrunaZfw2Jh1mGJjLAuxomwQAexG7j9fas/xB8QvFGjeKrrTEmtbiKO6CJGYgoZW5Az16EDOaAPqOvMPib40n8HWtlJb2sc73EpU+YThVA54HfmvNLb4h+KtN8ZQ6NrVvbbJp0iaFFHyCQjaVYdcZHXPfvWp8atY1nQ5rGaKWzlsJmzHDLbq7RyLg7uQfXg9qAPdLS/jl0uHUZv3EbwLO+8/cBXcc/Sl0nUrbV7KK+s3Z7eXOxmUrkAkZwee1fMvxb1rxBLoGivJcRx6bqFrG8iRHDSyFFY7uOACegOP6d/8PdQ1jR/CC6lrclj/ZENkJLYRFvOAHQNxjnjp7UAe2V5f8RfGd54Qa0ePTUuLafIMrS7cMO2OvTmvPYPHfirUtF1TxFp4sV0+1ujGIJU/eKnGDkcHG4Z/Gqnxh1RNb8J+H9SjUqtxIXKkdDtwR+YNAHvvhXV213RLPU2hEJuELGMNu28kdfwroK+eotW1bwx8M9G1HSWjlSIEXHnpkgO5xjnoGOPoRWNF8TPFVx4fk1OPTbVIreUJLdNnD7uAqr6juc+nTuAfT1eefEXxj/wh1hbXKW0d1LNMI/KaXYduCS3Q+gH41zx8YazqngZvEOlQ28V1asxuopFLKyqPmKc+hB59/x4zwDfzfEPWxf601i8umRk28AjOdxI+fGcEA4698dKAPfvD19canpNpe3Vo1pNOm9oGOSmenYdsVs15B4M8VapcaRquua/NAthaO8aCKAqzlcZYZPIOcAeufSuHf4g+Lb3Rr/xHY2tnHpkFwIliZGaQLj7xPQgZGT6k+lAHpfxH8YX3g+G1uotOiurWV/Ld2l2lXwSABg9gea6bwdrZ8R6DaaqYRCZw2Ywc7Srlev4V4Z8WNch8ReANH1OBHRZrwZVxjDBJAw9xkHmsLQ/Fnifw94Jsbm0sbZNMhleFZpTlpWZ2bIHoDkfX9AD62orm/CGsf2/oFjqZXa88fzgdNwJVse2QaseJtYh0DRrzVJxlLePcF/vMeFH4kgfjQBT8YalqWkaRJfaXZR3csJ3SRuxH7sA5Ix1I449M1yPgbx+fF013BDprQyQQ+YCz5VjnAXOOK4bSvF3i/xF4W1XXLdtNjhtS6PB5Z3FQgZiCT2Dd+uPzo/s9rK0+qymT93sQFMDk5ODn8Dx70Adl4I+JFx4g1saNd6bHBN+8zJHISAV7YP0Ne118dfCk/8AFxZfdrj/ANmr0C3+I2tp4y/4R2eCweL7cYDKsbhtm7sN3XH1/GgR9C1434/+IF/4Q1i2tjpcc9lMgcSbyGbnBA7A1g3fxF1vT/GJ8Pz2tlJEb5IfMCsG8t2GMc9dpHrz61z/AO0GSL7SiP8Ank/8xQB9MWNwLu0guQu0TRrJt9MjOKtV8yX3j/xXoVrpEtxpVrb2U0A8pXyxlAAGTzkHvjj7wzmvYPEXi+30XwtHrsiL5s8KPBbs2C7uAQPfGcn2BoGd3RXz9L448Vadoum+Jb+1sJNPvH8traFHR0GThsknlgD7Djjmur8Z+MNQ0vw5ZeItHjs57SYKZEm3Fl3dMFSOhyCD3oA9Wqlqd2LCwurwoXFvC8pUHGdoJx+lfP8Ab/ETxld6LNrdvoFi2nwEiSUsw6dSAWyQMjpnv6HHcaX4yuNf8GXms2EVsl5aK/2iC4BMZ2ruIGCOCDwT7j3oAtfDjxs/jCG7Mtl9mlt3H3SWRlPTk9//AK1el14L8OfHH2vR9cvZ9Ls7O109BMY7GLYHYg9eep2gdPqaz9P+IfibU9JvdZtINFMVszb7RmfzkQYO7qNw+YZPtwO1AH0VRXlnjPx/F4a0iynEKzajexLJFDkhVBAJZj6c/jWZaeNNX0zVNKtfEEVk1tqyK9vLabgYi2MBg3YEj8857UAezVVvpJobSeS3i82dI2aOPON7AcD8TXl+u+Opx4ltvDehW0NxePJsmkn3BIyBkjjk4AJP079o/BnjyfWtbvNB1G0SG7haRVeAHYdhwc5JIPWiw7EfgT4iSeJtYl0u408W8iRs4ZWzypAIP517FXxJ8P7rVrPxdeyaLpo1C8KTARNIEVRuGWJPGOg6jqK93+HPjnU/Emq3umajaW8L20bOWiz1DBdvU+p5oEeyUUHpxXzTrvxU8Q6Rrl1o50uxmmhm8pPLDkvn7uBnqQRxQB9LUV88eH/ibqzeKI9F17T4rczTLBtiU7o3bhc88gkjJrsPH3jt/D97Z6Tp0Ec+pXDrkTAiNFY4GSMZJNAHqzZAOBk44rwvQ/ibfXvipPD93o8cDNO8LMJTlSoPbHPStnw541vj4oufDPiBLOC6iUCKWEkLMxwQOTwSpBx+HtXgC3F5F8TbubTYEuLtdTmEUT/KrMWYc47Dnn2zQmmhn23RXhGi/EHVbfxWfD3iSCzgLSbPNh3AIxXKjk8g5A/GtHxb46vYfEtp4a0BbWa5lZUmmkywiYnkYB7AZPX86BHs1FeM+F/Hd6/ia58M6/FbR3SOY4Z4eFdhyAcnuOn4DGa9moAKK+a9b+K+uadr9zosOl2VxLHcm3jILAud2F4zwTxWuvxB8Q6T4otdH8Q6ZawpdugXyXzsViVDA5II3dc+hoA99oryj4heO38O3dnpOmQR3OrXTpiOUHYqsSBnB6kgcVRXxxf6H4otfDviNLdvtKIYru3QqNzHAyCT8ucjPH0oA9lrxvxn8RLvwprCWN1owkt5SDDOs/8ArF4ycY4IJxg+lWviL4/bwxdWmmafbJc6lckELJnYqk4GcHOSf5e4rwr4rS6/JrWlxeIIbJJkiHlvaZIcE85zzkHj09KAPsuGQSxpIBgMoYD61JXn/jHxXD4P8OQ3zxedM4WKCLOAzlc5PsAD+g71xV1498QaTYaTrOrafp40vUWUfuWcSxKeQTnIPy88fpQB2nxD8WXPhCxt72PTReQySeW5MuzYcZHY9cGtjwZ4gXxPosOqLAYPMZlMZOcEEjr3rzP46XEN54FiubeQSQy3MTo69CCGrzTwb4t8T+GfBaXVpocEukW8x33UznLbnxwAR0bjPPUUhWPsCivO7XxbLqng5vEOmwwedHGzzQzO21NnLjIGTgcj1ryyy+K/iLUba9lsdAtphaxmWSQO22NBySRnngHoaYz6XrnvFWtJ4e0W71N0EnkqCsZfbvYnAGfxrzv4f+O9S8VaLqkosrc6lZKDHGjECbIJHHY5GPTkdK5Tw94vl+ImqxaDq+nW0EET/aGUFiWZD9wgn65oFc9g8E6/deJNM+33OmvYqzYjDNuEi/3hwOPeuwrznw/rWr3HiO90WSysVsbBFDT25IAyoKoB2Pt2wfbPFP8AErUdUvtYTw9a2M1jpsJnM9yXBkRR82AD65x7D1oGeteKtVn0PR7nUoLNrtrdd7RK235e5z6Dqfaua+H3jaPxjHdstm1s1uVBBfcDnP8AhXLWnjQeLvAmu3BgNvdW8DpMinKnIOCD6EV4v8PPE+s+G9M1S403SBeQAo88rE7YgOBnH1P5Z7GgD7XorhvAHiyLxdpH2xYjDcRP5c8fYNjPB7jBrtpHSJGkkZURQWZmOAAOpJoAfRXgd18S9Wu01O90bS7aTTNOK+bLPIdzgnAKgHHYnvxj6V1v/CfW48FHxM9uUflFgZvvS5xgH0z39BQB6fRXg9v8RNdtIdM1LWNHtotJ1B9qTRSENGMnBbPHQZ9xWv47+Ic3hLUorZtOS4t5ohJFKsvLDvxQB7DRXzzcfFjUrG+tTqXh9rTT7jDozFi5jP8AEOgPrXoHj3xfP4Y0m11a0so722mcKxaQxlQwyp6c55oA9Gor5pvPi5rn9kw6pbeGglqzFXnkZnjznAAIx+tdxqfjfU/+EJtPFOmWEDKxP2mGYk7AGKErgjI3D8jnsaAOl8a+MLXwpHaebBJcz3UhSOGL7xx3/MgfjXW6dcPd2VvcSQSW7yxq7QyDDISM4PvXzz4RuZvH+rXHiW7gsxc6XDstLVpW2CX7yyMD2Bz0x0HfmvQ/C/jG6uvDlz4i1+CCxsUP7oxhiXGcZxz1YgCgD0+uG8beMbbwhFbT3dnczxTsUDw7cKwGcHJHXn8q8/PxK1WTSJPEEOk2o0pLoQbXmYzEf3sAbR6detZXxT1y38SfDyy1S2Qqkl2m5HXlGAYEA/Xv6UAe4eGNah8RaPbarBE8UU+7CPjI2sV7fSt6vkzwr491nw14OsBF4fMlhFJJGLyVyquzOzYAx25GemeOor6a8ParHrmk2mpRRtGlwm7Y3UHOCPzFAGzRXKeNtZuvD+hXOqWlvFcNblS8cjlcqTgkY78j9a8jsPitq2p2U01h4aedoPmlkUsY0XGecDr/APXoA+h6K8x8GeP7TxFpV9eTQG3nsIzJcRKd2UwTuX16H6H8K4cfFa/vLC/1Ow0y0FrZsgkjmnPmkM2AwAGMcjvQB9DUVwGh+LW1/wAMXWs6faYuIBIPs8jZyyjOMj1BH515fonxZ1nWLtLK08PRz3MyMYUSXGSOeSeAOvNAH0fXBa/4407RtXg0b7NeXl/MARFaxhiuemckfX2HXFY3gL4gx+J7y5026szZ6hBk+WG3KwBweexBrgNN8SWx+Kc/9paN5d67/ZIZBLu8ogEBsYx8wwM9gfrkA+ko2LorFSpIBKnqPan14V4j+KF34a1ubTdT0ZdiMGR4Zt2+M9CMgc4/XNXfDHxLfWtek06bTPsduqPJ5krkOqqu7LLj0FAHtFFeK/8ACyLrUP7Um0TSVurTTAXmlkm270ycMox6Bjz2H4V2Fp400668LT+I0z5EIbzIiRuVgcBDzjJyv5igDuq4LxX4407wtcxQaja3u2VSUmSIGMn+6DnrXE/8LMv4NPttZvdCWHSbmfyYnE+ZD/tbcdOD+X41znx8vIrzQtCvIDuhncyISMZUoCP50AfR1pcJd20NzHny5UWRcjBwRkVYr5vtPi2mnafpkR0K7EAhVPOkO0SbQASnGD+fevom1nW5t4Z1+7Kgcc9iM0AT0Vwnj/xJe+FdLXUrbTVvYFcLOTNs8sEgA9DnJOPxFeWL8Zriewku7bw3M6QsBNIZcRoCQB8wXqSelAH0dRXF+GfFtlrXh9tclH2SCMuJvMPCbffvxj88V55/wtK5urS91TTtFD6VYsizSzTbXJZtoCqAc9QfxoA9R8V+I7Xwvp/9oXkFzLAHCHyFUkE9M5IqXwvr9r4l0uPU7OOaOF2ZQswAbIOD0JH615P8UNfi1j4dxahZMwhu5ow6EjIwSSpx6FR+Vch4L8YazoHg4TWvh5riwtpX826ebaPmbjC4zwSQTyKAPqiiuI8N+MtN1zQZdZV/KW3VjcxE5aLGeo75AyPX615zb/E7VtSsdT1TTdChbT7ArvM05DkH2Axx1PPSgD32isDwzrtn4j0uHUrIt5b8MrDBRh1U/Sq3jLXj4a0SfVvsxuEgZA6BsHDMFz+ZFAHUUV4Bp/xbuNUtbmbT/DN3O1uA0pVsoi89WAOOnp613PgvxtH4t0u6uLOzZb21wJLZnGCTnbhvQ4PJA6GgD0aivn+2+Mtsbua0uNGulmQMqpERIzSA424H48+1aWnfFi1l0S71W90y4gEE6QoinPms2eATgZABJFAHa61420vSNXj0eSO7uL6RQyxW0W889B164GfpXcA5AOCM9jXzKniOLw74jHibWNJLHWIQ8DxXSy+SgAHA2jORtHXgZHfFemeOfHL+FY7O5XTTeWN0o2XCzADd1xj6YOaAPT6K82tvGc9z4RPiaPSmaPcx8oTLkRqSCxJx3B4GTVh/GtvZ+Fl8Q6naSWqSHbFb5Bdzk4A6cnBP0FAHoNFeSWvxDeP+zZtX0eWxstTIFrOJA/HHLjjaOVI65BzW54x8aW3h2ezsIrd77U7twsVrEQDg9ye1AHdzSeVE8mxn2KW2oMscdgPWuD8P+PtG17Uzplqt2l0A2Vmh2YI6g88HiqPhjx4mra1NoN7p0lnqURYFVkEkfy9Ru45/CvA7XXG0D4oaleiCe4Xz5o2gt0DPICDgD8cHj0oA+yqK8j8G/Eq28Qaq+lXNlJYXXIjWRs7mGdynoQ3tjsfx9coAKKKKACiuO8ceJP8AhFdJGpGze6TzVjZVbG0EH5j+IA/GvOLb4sS31hPe2Xhy8lhtsG4k3jYgOO469/8APQHY94orifBfi+x8VaZLewqbdoGKzxyEfJxnOfTHf2Ncb/wtBLpdRuNM0a5urPTwpnmLqvBbAIAzxwT9AScUCPaK87j+IGiJ/aEd7K1pdWDsksEg+ZyCR8n97OP19K6Tw94gsPEGlJqlk7fZzncJBtZCOoYeor5R8WahoXiDW5tei02/NgkiJdurqolbouAeRlV5/pnNAH1/pd6upWUF4kU0STLuVJl2sB7ir9cNfeNdE0/w/ba4XdrKf5YUjUbyeQVCkjpgg/Ss/SfHC3F9YWeo6Xcae+ooHs3dldZB74OVPTHHftQB6M7om3eyruO0ZOMn0p9fLviXxzqOo+L9O08aTcwpYXykWpYiWc8YJHTpyO3PXvX0rp1xLdWkU09s9tK4y0LkEoc9MigC7RXAeKvGkGhalZ6TFZy3eoXeDHGrBFAJwMsfofyqr4d8d2+p6zPod/Zvp2pREgRySKwcjqAQeT39xQB6TRRRQAUUUUAFFFFABRRRQAUUUUAFFFFABRRRQAU1/un6U6mv91vpQBRsD8rfWtCs+wGFb61oUAFFFFABRRRQAUUUUAFFFFABRRRQAUUUUAFFFFABRRRQAUUUUAFFFB4oA+S9LaOy+Mksl1KkMaXM5LyMAAGifGT+IqP4hhvEPxBgt9JAvHEcS5hYMOPmJyDjAB5zWfp40+7+JMl7fwCXSJLmVi00BMbAq20kEdN2OtfVOkeHdG0d2l07Tba2kfq6J8xHXGeuOaAPN/jjLDF4QWKXPmSXEaxY/vDJP6A10vwqgNt4K0mMnPyO+cY+9Izf1rifFdrdfEDxHFo1vGY9I0qXN5cMCN0nQoPU49PUn0r3G2t4bWCOCCNY4Y1CoijAUDsKQkcF8VZ4YvB2qJJKiPJGFRWYAsdw4HrXln7PksKf2tC0qiZyjLGTywGckfTj86981bQdK1h431GwgumjBCGVd20Hrii18P6LaTJPbaRYQzIcrJHbIrL9CBxTGfOV3eWK/Gn7TNdQrbCRR5pcbA32cADOf72B9aw/iX5f/Cz4yCo2zWxcj1wvX8MV9KyeCvDMkjyNodiXclmPlDkmh/BXhl2LPolkzE5JMYyTStrcDxj9ouRPsejAMpbzJDjPOMLWP4ksLi/+FOgXNrGZY7V2abZyVXLgn6A8H0r6K1DwtoWpSLLe6VazuqhFLxg7VHQD0HtV+w0jTtPtGsrSyhitXJLQqg2knrx+FMD50bUre3+C0dsLiMXErGIIGBbJuCxBH+6CaveFbaWz+EGqm4RohMkzxlxjcpAAI+p6V61/wgXhUXn2z+w7Xzf7uD5f/fGdv6V0+oaXY6la/Y720hntgQRFIgKjHTA7UAeNfAFY18OXe0qZGuyWwcnG1QM+nSuT/aGKtdaOmRu2SEjvjIr6H0nQdK0dpH06wgtWkADmJMbgOmah1Xw1omrzi41HS7W5mC7Q8kYJx6UAfM3jCWE/DTwukcyud5JAPI++Dx7HI/CmfECaGT4f+FUjlidlJ3CMjg4Ocj1z196+i/8AhB/C4/5gVj/36FB8D+Fz10Kx/wC/QoA4XWNc/wCEf+GdhcR28dw8kEUSLMgKhiM5IOc4xx74r54Nzp154ZmmvNQlk1hrkCG1VSscSDq2AAvOf0HvX2yNC0oaY+lCwgFg+d1vs+U5OenrnnPrzWJB4F8LwWZsk0S0MJOTvXc+ef4zlu578UAeFavA178G7H7KrTfZ7hnmCDJjHmOSSB0AyPwINa/wt8Y6BF4WOja3LDGtqxOy4Tesis5YYGDkgmvfdM0fTtLsP7Os7SOK0wQYsbg2euc5zn3rnofAXhaGczpolqXPUMCy9c/dJx+lAHgfxstoJP7E1WwhX+zZIDFEUj2KCGLdMDGcnHHY10ehan4Jk8NWbf2ZaXerhFgFlsbzJJT2BIPBJznpz68V9A3+nWWo2j2V5axT2zDBidQR7Y9MdiOlYuleEtA0iYz2OlW8Upx8+CxGDkYznH4UAdLDxEmU2HaPlznb7V8t3Vn9i+NEZZnCSXCyK0n8W6LsfTJIH0xX1RWBrfhzR9dMbanYQ3LR8IzAggemRzigD5z1ayn1b4wEWm4GO5hkcn+FI0TcTj/dI98gd6+q6wdF8PaRoZkOmWEVs0uN7KCScdsntW9QB8yfH/R0iaw1uGKQSOxhmdT8vAypPoeo/CvSvhfbXN1pcfiDVP3mpXkQjErHLeSvCg+hOMn1yDXoWp6dZ6raPZ39ulxbvjdG4yOOlS28ENjapBbxCOGFNqIvQADgUAfNHx20E2l1Z+ILGDZvylzJGMYcY2scevIz7CvT/hXaXM+lf2/qUsk2o6io3O56RLkIAOgzy3H96vOZfGEvxBtrvwvJZCC6nu0WNo1LBIlbczMT0IC/rX0haW8dpbw20Q2xxIsaD0AGBQB8mXpx8YB738f/AKCKpeOcN8WAysCPttoOPULGK+jb3wB4Yvr2W/uNNL3Uz+Y8guJVJb14YAfhULfDrws8/wBpbTpDPuDeabybdu9c785oA8Q19SvxoiPHN1bEYP8A0zSpPj/E663p05Q+UbYKG7Eh2JH6ivaZvhx4UnuGuZdMdpmbcXN3NnPr9+uk1bw7pOsWUVlqFjHcQRDEYcncnGOGzkfnQB4xY3HgefTtIlh05dR1Sbyo1tUkZpUcAbiRk7QME+h/PHm+utD/AMLcxOE8oX8e7fjHReua+ntD8F+HtCuvtenaakVwAQJGd3K+uNxOPTism6+GnhG7uJrmfSS80zmSRjczfMxOSfv+ppCPBviEyS/FezKOrbbm1U4OcHK8V1n7QpVotITcNwaQkd+gr0j/AIVf4N8zzDo+587iWuZjk++X5rW1HwN4c1OWKa807zpIkVELTyfdUAAH5ueAOtMZ4b8ZPl8I+FD28oD/AMhrWzf3CeIvhR9n0u6VpbGGNryIA5ATkqcj2z/wGvaL3wtot9pMOj3ViJbCEgxRtI+UI6YbO7uR16cVY0nw9pGj2cllYWEUNvKMSKASXGMfMTyePU0CVz5m+E1z4Wk0m+0/xBNCjmbzVWeVkR12j3AJBXp1q18Uhpr+EdDk0i1a1sXupmijYEZHI3YPY4z+Ne0r8NfCCyiUaOm4NuwZ5CuevTdjHt0rV1zwboGvPA2o6eJfs8flxBZXjVF9AFYCgZ5TrEjzfBWN/lGIYVIx1AmUD+QrlA4PwZOCCVu8EA9D5le8zeBvD0unJpps5BaIxZIxcy4Vj1P3v51RPw58Oi2e0jguY7V3EjQrdSbCwzg4JPODik2BzvwYhiu/BcsEyB4pZ5UdT3UgAivCEtNX8FeNbnT9MQLcTSGC3LqWBic/Kwxz0xz2IPpXv3iCew+FuhG40mxaX7VcqhSSZiM7Sc857L2ql4dlj8ceKrXxLHZNHZWFoIgZv4piWOB2O3d19cH6MDe8YaSbD4d3mmW6vK0Nqq/KuS2GBJwPxNeVfBzXtHh0jUdA1uWFI3kaYLcj5GXaNw54yNucfWvqQjIwelecv8NvCr3xvW03Ls+8x+a2wn/dz+OKAPNfjJc6fdeCNKl0oAWP21ViCxGMYCOOAQDisPWYmT4NaQrDBNyW/AySEfoa+hNc8K6LrqW8eo2fmx242xIsrxqg9gpA7Csub4f+GZrdbaTT3Nujl1i+1TBVJ7gb8DqfzPrQBkfBnH/CGWmAQfMlzk9TvNJ8ZrGa98GXhhY5gdJmUD7yg4P5Zz+Fd3oeiafoNsbXTYDBAWLbPMZhn1+YmtaRElRo5FV0YFWVhkEHqCKAPmv4VarpVj4C1iO5vY4382VpELAMN0YVdo7528e+ad8AWXzNXj3LkhCqnrjnt6civSoPhj4ThnaYaaW3EnY0zlRn0Ga3tE8H6FoTSPp1l5MkisrSea5baewJOR+HNAHzZ8KMH4hSEtgjzyBjqeeP8+lVJilt8WHkndYkXUwxZztAGeuTX0Hp3w38N6deQXltbzpPBIsiN57cEHI71peIfBGg+IbsXt/aMbjYELpIybgOmcHnHr1/IUAfMOsXEN78U0mt5UlibVIAHQ5Bwyg4P1Brsvj+udT0knkeU2f++q9Wn+GPhWWRZEsHhKgAeVM69O/XrWnr/gbRPEF0t3qMU8sqoEU+ewAUdhz+P1JoA8Q+NGf7O8N4DZFt26fdWr3xTtJpfh94auUQtHBFD5hH8IaIAH8+Pxr1a9+HmgXyQJcx3MiwJsiDXDnYuc4HPSunt9BsIdKfSWjaexcFTFO5cbfQZ6D09KAPEfiNdW8vwy0QI2PNFuEXB7RnI/DFZmrWt5afByOK9R0cyo6K5yQhkyv04PSvVY/ht4cW4ilkhuJ4Yc+VbTXDPFHn0B/xrH+NTW8Hgt7XckZeWJIk9cHOAPYCgRB4ONqPhNiVlMK2dz5m5gcEs5PT3PHfp3riPhXFIvgrxXMV/dtFIqtnqRExI/8AHh+dbfw68K6Jr3g61jW7u43JcXsdvclBI+7jevQ4AXHHTFev/wDCNaWNEGhxwtFYbQpSJyhb1yRyc989aBnzl8Ijp6eH/FTalFJJaCBDKIx8xTD5APGCeO/8q5zWPDmo+FWg8SaDLLLpE8aSxz8ZRXx+7lXv1A9D9a+kdM+Hfh/TFuktYrhY7qEwzR/aG2up7kZ6jt9TUMXw50SOI23nai1kWDGza8fyiQPT8B37UAeI/Gp5LmTQdQaJUSexU4XoG+8QPpkV3dna+AJdF07ULoi6uRHHiFb2SSUSnBKiMPwdx6YxXq/iDwxpPiCxSyv7UNHHjymQ7Wjxx8p/p0rB8N/Dzw/4dvFvbSCSS5UEI877tme4HQH39zQB8+6hqZ8O/FGW/uUaONb1ixZcfu3BUkZ7YY819OaQ/hptQmm0t9ON9dKXla3KF3GQSTjnqQT6mq/inwbo/ih4pdQik86IbVkikKnbzx6Yyc9KdpPg7RtJsrm0srdo/tMJhlm3EyMpz/F269vb0oA+fvgtHnxtqTZPEEpwP+uijn861Pg7x401wesUp/8AIq16bYfDTRNNuPtNhcahazcjfFcEHB7dOlaOi+AtG0W/XULI3aXAJJJnJDA9j6j60CO/r45ZR/wtw7SSP7UHUY5zX2KRkEeteb/8K30A6g+okXjXbTeeJTcsWVs5GD14Prk0DPBdUfb8Yk+ZV/4mMQy30Xj+lRfF9Fj+ICveys1qwgYhc5SPgMBjvkMfxr3aT4YaBNqLajPJfzXRfzN8lySQ2cg568Y9a6bxL4S0bxNHGup2pd4gVjlVyrqD7jr+OaAOGtrPwImvac+nxNf6pNIHjkgu5JzHtH3nJfAAA6HJ9q8a0AAfF2XaSR/alx1GOcvX034W8IaP4XWX+zoGEsvDyyNucj0z2H0rLuPh54flvZdRSK4hv5Lg3BuYrhlZXJycc4HPtQB4f48tZNf+J0NjYhJHVoUdoznbt5Yt/ujOfpiq3hmyl0r4upHegQs11cMu44DB0faQe+cjH19a+jPD/g/SNBu5762ikkvpyxluZ5C7tk5PsOfQUzxJ4M0bxFcR3d5DIl5EAEuIJCjgA5HTj8cZpNXVgPAbuM33xixZwOwiu0aXadwAVRuY+g/rX1jXIeG/COk+HZp7mzSaS7uCxmuZ5S8j5OTkn3Ga6+mB8YyOF+Lh3EAHVQMk991dD8a4ZLjxzokMS7pJIIlVc4yTKwArk9TSzuPidMl4yfZTqZWQs+0Y3c5OeOa+orDwbpEWqrrTvcXt2APKluZjIEHYr/SgDwn4hwSR/FLSXaIojzWpVz0fDgE/pj8Kg+M8b33jvS7a2KyT+TDEqZ2/OZGIUn8Rz719E+KPCmleJ0gGoRyeZAcxSxOVdM9cH8BVDSvBGlafqQ1SV7q/vlRVWa9l8xlxwCOOvHWgD50+IMUmm/E23u7relsLi2lR3GFKKEyQTxgENWr8eJ45vEGjiJ0k2xYJVgcHf0OK+gvFXhHSPFKRLqULl4c+XJG+1lB6j6VxyfCPwuvl7lvJNowd0/3vc4A/TFAHnPx6tZyuiXuS1n5RiwG439f1Hf2rQ+MBA8A+HNpDLuhwR3/cnmvcr7w3pd9og0S4t99kqBEBOWTHRgexHrXLL8ONHeKwgu7nUL23sT+5huZwyDnOCABkdvpx0oA8u8aRSWvwk0aG4JEheLAbg8hiBz7fyrV0q5hg+Ckjy4ZRDKmAM4Zp2C/qRXsHivwxYeKbCKwvzMkMUyzL5LBTkAjHIPGCa5dfhpo6QfY47zU008uJGshc/umb1IIz6d+1AHnXw10+a2+GniC8Y7RdxXDRggkFVjKk/mGH4d65r4Son/CO+Lm3fP8AYXG3HUbH5/z619L6p4c0/UdFOiMjwWJCrst22HAOcZ/n61xmmfDDRtMS5jtbvUY0uY/LmVJ8B154Ixz1NAHmv7PKgXGq4OfkTP51ynjzTpvA/jqLVbJCYZZRdQhySCx++pI565/AjrXu1l4P0nwNb3+t6cbx5YLWRjG8xKvhScEAeo/DrXCpr1n8T20CzW0H2u2uvtF9CVO1IV4OGPBViVGOv0oA9F8P6ZPa+D72d5GlvtSgku5GwQd7pkL+HAr57+C+o2Fl4gvLTUWCx3tu8OZcBPUhiTxkKR+NfZoAAwAMYxivKtV+FfhnUbyW78ma3aU7mSCTamfUDHH4cUAJrVv4f0/wlr1hoYtEC2zSSpA4bqMAk5Pp/KvGvhuu3wL4w5/5Zr/6C1fQUngfST4dfw/C1zb2khBkeKQCR8HPJIOR7YrA0/4Yabp9neWVtquqx292FEyLImGABHdD1zQBy37PIxoepH/p7H/oAr1Tx9DLP4U1eODPmfZnOAMkgDJH5A1B4P8AB9l4TSZLG4uXSXG5ZWBGR34HWuzdVdSjqGVhggjIIoA+WfgbqVkw1bQ78ReXcIJQJSNrgfKy89eo/I1a+NOn2lr4c0iPRkjGmQ3MgbyDuQOfU5POd1d/P8IvC8t39oRbuJM5MEc3yHk+oJHXse1dteeE9Fu9FXRHswtgpDLGjEEEHOc9c+/vQB4h4a0Pw7rfgmyu9W1XUDFaI2+3N1kRMpIO1cdxggehrnvjTHCL7QEt93kCwQR7+DtycZ98Yr2DRfhXoGlahFfh7u4aJt6RTOpQHscBQTj6/nVrxf8ADqw8VagL681C+jYIEWNGUqo9gQcUAePfGbKQ+GyfurZjn8FrsPizz8NdNPvbf+gGuk174YWWuNbfa9Y1N1tohFGHdWwPX7vU8flW94h8FWuvaNZaRc396sNooCtGygyELgFsjnFAHiMjM3wQgUggLOQMrjI89j+PWvVfhfZw6h8ObGzuE3wzxzxuucZBlcde1Tv8OrOTSItEfV9TbTI5TILfdHz3wTsz97J/H8aj1A2Hww8OSTWUdzcQtMirDJLkAnqQT04BPHf0oGfN3h621XQ/FN74djRo7m9VtPkJP3VfpJ74GG+nfmvoT4m6YNP+HE2n23mPHbJChOeSFdeSO/r+vaovD7WfizxufElhuNnZWaRB2X70rg5HPQhWwcd69cvrO3v7WW0u4Vmt5V2vG4yCKBHz58GZ9K1Tw1f6FqKwuom3vFK3DqcEH8CP5VY+L39lReBbddGW2Fl9sVU+ygbMjdn7vHbr3/GtX/hTWgC5Egur7yccxF15OPXGa7PXvAei61Z2VjIktvaWe7yobZ9i5OOSO5469eT60CPDNVAX4L6QFJI+1HqMc+bJXunwxOfBukH/AKZH/wBCNZk3w20mbTYdKa+1T7BC5kS3+0Dbk5/2fUk/Wuq8K+HbbwxYHT7O5uprffvRbhw2zI5C4AwCecepPrQMxfil/wAiVrH/AFyH/oS15Z8Bju0HXT/tj/0A16h8VpEj8FatvdV3RqoycZO4cV4T8HvDaa5Yaof7VvbKQsIitvIAJEI53Ajn/wCvQBB8JDHbTa/eXxzpkVk/2lNuS6k/dH4Z7+lYIuo7zwzrUmkWVtpumQNCsqEmSa5JcbcsTxjBPHqeK+ptI8FaRpmg3OiRxs8F0hWeR8b3JGM5x26j0ri7H4O+HoI50nmu7hpAQjlwpj9CMDBP1GOelFhNXMb4OYPgjWsE5MsueOn7pa8x+Cn/ACOdv/1yk/8AQTXvWj+B9M8G6Zqt1b3M0k8to6NJOw2gYJxgY74r50+GNhJq3iG2tYr64sXCSET2zYbpnvQM6fw0slx8YJntZQU+1zM7K3BUK2Rx19KfeKX+MgUKWP25DwcdEBr3fwh4D03wvdTXsM1xdXky7WmuGBIycnGB3Pc5PvWbH8NdPXXjrrapqb3vn+eGZ48Z9D8nTtjjjihCbetkeHfFWNJfiKEkUMjG3DKehGBxX0R4702FfDutXdpawJeGyZWlCAN5ajkZ/wB3IrH1/wCGema3rEmry6jqMd07K3yOhVCAMbcrwBj1r09YgYBDKfNGza5cA7+MHI96Grg1c+PvhLpNvrg1TTJtau7F5owBbwOF89cMDnIOQAenoTWj4x0bR9D8J6jZaRqc16Ev4hOJOkb7W6EAA++PSvSbv4QaPJqTXlpfXlmjMzmKEqNhPTYccD25rvpPCOlSeHX8Psjm0cfNJx5hbOd5OMbs98UDPOPh1FoXi7wNbafqkCTDTXYSqzFNhyxVgwIONp9exrnfjv8AZW0Hw/8AYWQ2gZhCUOV2BABg/SumsPg5pFpLubUtQePcC0YZVV1H8Lccj+mfrXReMPh9b+KGtY5dQntrO0TZBbQooVOMZ569BQB5F8YYhFoHg+KMYVbdgOP9iPmvovwiGHhzSQ2c/ZIupzxtGK4TWPhpFrNlp1nfa1eyx6ejRwHam7Bx1OOeFA/CvRtB03+x9Mt9P+0y3CwLsR5QM7R0HAHQYFAHA/Gm3M/gi+IkKeU8TkAZ3fvFGP1z+FeTabHFH8E9SaMLue4VpMHkt50Y598AfpX0B4z8Mx+K9NXTp7ye3h8wO3lY+fHQHI9efwriLf4XxwaJPoa67eiwnlEskYjTJIxxnGcZAOPUUCaPLvBplm+F3idASypJlV9AAhNY3ws0W28UWuoaLPq99a7iJWtoseXKoxyc9wQPyr6P8I+B7Hw1Z3lilxNd2t2cyRXAUr0weg9K5K3+D2jW1088Go6lEjH7kcijCnOVzjOP6fnQM4XxZZaTY/DZrbRryW7tU1PBmkAG5sHOMDp0rrPArQR/Ci8Nyu6IQ3O4Y6/e/rXpGv8Ag/TNZ0OLQ8PaWUTq6LbYUjGfUHrk8+pzXMf8KxsI7e6sbbVtUttOuXVpLSKUbCQMH7wJySAfw9hgA8F8J2t2/wAPPFsqQuIybfY4/iCvl/yB5+tdL4PdU+E/iMQH975jeYByeQg/9Br6X0/RtP07S10q2tkWyCGMx4yGBGDn1J71583wu0lY7y3tNR1S0s7xw89rDKuwgZwBlScAnuTQBzn7PqXK+H715HU273P7pQTuUgfNn26frXXfGQ48B6t/2x/9HJXcaJpFjodjHYadAsNunQDkk9yT3PvXDfGX/kQtW/7Y/wDo5KAPM/gOqv4c8Qh1DIWwynuNh4rJ/Z8Eja3qLgP5ItsE87c71x+PWsz4N+HrzXdO1b7Prlzp8TkQyxQgESAqeTnp16jn6V9DeF/Blv4X0S407TbqRLmfJkvCoLFugIHQYHQUAeF/CC3WT4h6xIwyYknZfYmQDP5E/nXpfxYtPDeleFdl3p6hDc77eC2IiLTEHJJAPGM547AelXvC3w5j8N6v/altq91JI4KzLIqnzQSCQT16jP1xXQeOfB1n4xtbaC6mlga3kLpJH15GCOePT8qAPknxS11dafol6RbQWk0UgtrO2TCW6rIQeSSWLHJOe/6fS3jDw+Nf8AQQLGXuLe1jnh2JuYsqdB9RxWJdfB3S20yG1tr65S5ikLefJ824EjK7eABxxjuT1r1jw5o6aFpkOnxzzTrFnDzNuOM8D2AGBgccUAfLnwxu77WrY+Di0sdpJP59w6gZSEDLJz2Z9g/E8YNdd+0QJE07RlRSIBLIDjpnaMfpmvXPDPhCx8P6hqWoQu8lxfSFmLYARSxbaoHbJ/QVa8Z+GrXxXo8mm3TNHl1kjlUZMbjuB34JH0JoA8HsPCVp4g8I6bqeoeMbk6fawqNjRjbbMAFKdc5BwB6jGOCK5zX9XbRfihb6hdTvPDAYAJJF6xmJQWAPT7zH65Net+HvhPZaXO32nUrq7sd2/wCxMdsbnjBcD72MZ/AduDvePfh/ZeL5be5e4e1uYVKGRFB3g9M/T+poA3rTwzodvrja/BEBf3OSHEp2tkckLnHIrw/wGi/8LW1g4ztM5GecEkf4mvUfCvgKPQCZ21K4urxYvLt5JeVt/lI+Vc+/SsLS/hndaXrMms23iOf7a7MS7wq27dnO4Zwevp2FAHlGkjHxgb3v5P8A0Fq+wq8X0r4Xiw1hdafW7ma/WUy+Y0a4JPXI/E17RQB4druj/EWfVbuTTNWjisWlYwo0i5Vc8D7pr0zwjb6va6RFFrlytxfhm3yKc8Z47DtXS0UAeSfG448E3Z/6axf+hCuH+FUcH/CuNc88r5T+du34A+5jr+ArvPjVz4Luv+usX/oQry/4VeG59d8M6lbnV7i1s7i42SwwhTuwFPUgkZzgjuAO3UA4/wCHaXR8P+L5FB+zmxAbOQpbJ746gZr0H4UAJ4E8RtmJSTIC0o+U/uhwfbn9a9r8K+FtP8NaW2m2oaWOQlpWmAJkJGDnAAxjjFcZJ8N1hj1S00zVprKw1EqZLcRhtoHOA2cgcn8ODmlYVjwHwjJqg8H+LBbJutPJiLgkjBL4JHr8obP4fSvQPhFY6Z4l8MajoF/CxVZxMWRsEkjhgexGMV7xoHhvTtD0caTbRBrdgfO38mUkYYt9Rx9K8wg+EsdhdyTaXr9/ZxvgFYzhsem4EZ/KmM4H40WdvpVroOm6aNmn26y7ArbgH3AnJ9ep/Gup07wlLrEPh/xDqfi6ZnVYBboIFXa+f9WvOCcjBOOcEnI6eieIvAWl6xoMGjx5tlt5PMilA3MGP3iSeTnJz749K5/wn8NRo95DPqGpSX0Nq5e0tzuVImyCGxnr19s0CTujitYw3xqtOvBjByP+mRr6YVgwBUgg9CK8o8X/AA4g8Q6yurx6lc2dzsCkxeoGAQeo4r02wtUsrSC1j+5DGqD8BigZ4P8AE19Kh8W6SUt5Jtaby/K3S7YFO/CF8Ang54HauN0G1uW+LiLf3UdxcrcSNJJEuxSRExAA7YwB+FeveMfhzbeJtWXUmv5bZvLVGVEBzjvn6Y/Kqdh8K9O0/XYNUtr+7SOJg/lb/mLAc/P15PJ+pFAmro9jooooGFFFFABRRRQAUUUUAFFFFABRRRQAUUUUAFNf7rfSnU1/uN9KAKdh9xvrV6qFh9xvrV+gAooooAKKKKACiiigAooooAKKKKACiiigAooooAKKKKACiiigAoopGIUEk4AGSaAG7E/ur+VPrItNb0m9lWG11OynlbokVwjMeM9AfY0abrWmapJJHYX9vcvF98RSBsD147UAawAGcADPWlrBvPEWjWV59iutUtYbnIBieUBhnpn06jr61qXN5a2sSzXFzDDExADyOFUn6mgC1RXPp4l0JywXWdPO04P+kp/jV86pYCye/wDttubNAS04kBQY9xxQBo0VladrOmaoSLDULW6ZVDMsMyuVHuAcim6nrWmaSUGoX9vbM/3VlkAJ9wPSgDXpAQehqnaXVpqVsJrWeO4t5AQHifIPqMivlX4fX0qfEu4tHvJxaRTXKpFJcMVAUP6nnAz16fhmgD63orN0/VdP1Ld9hvra5253eTKGx+RrSoAKKzbjVdOtpWhnv7WKVfvI8yqR35BNCarp8l69gl9bteIMtAJQXH4daANKiqN1qFlZyJHc3lvDI4JRZZVUsPYE81BdaxplpGklxqNrEkn3GeZQG5xxzzQBq0VgeItSTT9KuJ0ubaOZoyIDNOsSsxHHzE4rzr4VaO1nZvqF9rw1G6cEFI70TxQge4JGfWgD2SisSLX9HmTfHqtiy8ZxcLxnpnnip7rV9Ms5TDc6jaQSgZKSzqrD8CaANSigHIyOlFABRRRQAUUUUAFFFFAFKCws7eVpobSCOVs7nSMBj9SBV2iigAooooAKKKKACiiigAooooAKKKKACiiigAooooAr3VtBdxGG5gjmiPVJEDKfwNJaWtvZxCG1gigiBJCRIFUfgKs0UAFFFFABRRRQAUUUUAFFFFABRRRQAUUUUAFFFFABWLq2haVrBjbUbCC6MQIQypnbnrj8hW1RQBi6VoWlaQ8j6fYQWzSABzEmNwHrW1RRQAUUUUAFFFFABRRRQAUUUUAFFFFABRRRQAUUUUAFFFFABSEAgg9DS0UAcMfAHhVpTKdFty7NuJJY5Oc9M4rtYYo4IkhiQJHGoVFA4AHAAqSigAooooAKKKKACiiigAooooAKKKKAGSxpNG8ciK8bgqysMhgeoI7isjR9C0vREdNNsILUOSzeWmCT9f6VtUUAFFFFABRRRQAUUUUAFFFFABRRRQAUUUUAFUdS0+z1S2a1vraO4t2IJjkXIJByKvUUAU7CxtNNt1trK2it4E+7HEgVR+Aq5RRQAUUUUAFFFFAGJrehaZr0UcOp2iXMcbbkViQAemeDVHSPCWg6Nci60/TYoJwCA6licH6mupooAKKKKAKGqafa6rZTWN7F5ttMNsibiuRnPUEHtXNWXgbw1YXMV1a6TFFPE4dHVmypHQ9a7SigAooooAKKKKACiiigAooooAKKKKACiiigAooooAKKKKACiiigArC8RaDp/iOwNhqUTSQbw+FcqQw6HI+prdooA4bw54G0Pw3dtd6dDNHKV2ndMzD8s4NdzRRQAUUUUAFFFFABRRRQAUUUUAFFFFABRRRQAUUUUAc94k8Paf4ktEs9SSR4UcSBUkZMnBHOOvWqPhrwjpPhmSV9NjmjMow4aVmH5HvXX0UBYKKKKACiiigAooooAKKKKACiiigAooooAKKKKACiiigAooooAKKKKACiiigAooooAKZJ9xvoafTJP9W30NAFLTzlG+taFZ+n/cb61oUAFFFFABRRRQAUUUUAFFFFABRRRQAUUUUAFFFFABRRRQAUUUUAFBAIwelFBOATQB8d32hf2j8UrjS7J2so3mOWtv3ZjTy8tjA4yMj3J9673WfDEHw40XWdZ029uZLieIW0KsQFjDsvzepYY4NZ8ej+KLbx8PE58OytbNcsojFzGTtZTHu4PHXd0x796928VaLH4i0S70yVthmT5H/uODlT+YGfbNJq4mrnzr4Q02zuvhtr2q3VvHcX7mU/aJlDyDaFxhjyOea1Ph9az+NPCP8AZd1dhjYajHIfNBfdFwdpz/wKobGz8S6B4d1XwlL4euLt7gt5F1bHMRDYBJY9MdR0PrjrWnH4a8Q+FPAx0zSrN59W1KYm5mt3GYFxwoPBPyjHoCzYPIyxnkmvWdl4h8bTaX4ftYoraWZLeHYm0LgYd8DtkMc+gr0D4t6PP4b0jw9babAx0yx3eccZV5CVIMg6HJUnpjnHcCj4d6Z4g8KzXTDwjPdX8q7VmknWNI0xnAJyCSevPbFdTet42ht9NudR0s6jGXnbULAFJFdCRtG0ZBwPugZ5HvyriuQ/CfUdG1XXbu+sLePT7l7RUmskGEZgQS6dgvbFcLNaPoHiu/uPF72eqxzB0+zKBNMytllMaHJjHXHIxz7E9n8P/CF1H4ul1+PS5tJ0tFbyLa4b5yWXaRjOQMknn1HpXB+GfDHja08Xy3Rst99HvBvL0MYSWUjcH78Ht9MCmM3f2e5p11HU7QzSG3WEOsZJ2htwGcetcJ4e0BNd+I13p1xJJFC11cNLsJVmQbiVHsw4PsTXpHwp0PxFoPiu8hudMcWzIUnuHDLH1zlCR8xzjp2JrI0nT/EWh+Nn8SSeGtRks5Z5N0SESyhXyM9TyMg88ds96AMnS7RPDnxTSw015IrdLtItu8klGAypPcc19kV8k3dhrreMR4r/AOEc1P7GblZhCIsy4AAwVByDxX1lE5kjRypQsoJVuo9jQJO6ufGHxttUTxwBCvlmaGJ32cbmyRk++AK3fi14TtPDMGk6to++3JPkyNvJZnxkOTnqcNmsf40s/wDwnLMfmCRQ7FBGcYzj889a6nx4fEnj2XTdKttAvLOGH55JLiMhDIRjJbGAAPx5NAyx8S5hrfw80nWryCE37SKDMqANj5gRn0OM46ZrL8IfDJvE3h2z1K41O4id3YRxsuVWIMRxzxkgn056V1fxK0K8s/CGkeHNMs7u+aOQF5I4i+MA5zgccnv2r0H4Wrf2/hm3sNR0+azuLNmiIkAAcZJBXnpggZ9QaAPGfEnhpvD2v2V7rWp291o1qYhFb3Mm+WRFVQwWI5zkjnt3OKyfh/eww/EpE0lLi20+4eRfIcEEp5bMARnoCAR6cVq+K9D8S3HxEe9ttJnvI4543gaZCYCoAOC3QDOeM1FbaR4vg8fpqlzovnXJmDu8asLfBXbkP7A9M545oA574naTH4b8arcRW6C0meO6SPZ8nX5lx0xlW49DXtd/p+meNvF1nKlrb3FjYW4kuZwc+azjKRnGQcdfxP46XxZ8Lt4j0AyW8G/ULQ+bGEGWZf4lHrkc4HUgfStf4aaGNC8M2cL25hupl8643DDFm5Ab0IGBjtigDvQAAABgCl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J/q2+hp9Mk+430NAFOw+431q/VCw+4frV+gAooooAKKKKACiiigAooooAKKKKACiiigAooooAKKKKACiiigAooooAKKKKACiiigAooooAKKKKACiiigAooooA+dfiD4B1/xD4nbVLSOyWBFRU3SkM+0dT8vXt+FfQdt5nkRecqrLsG9VOQDjkA+lT0UAFFFFABRRRQAUUUUAFFFFABRRRQAUUUUAFFFFABRRRQAUUUUAFFFFABRRRQAUUUUAFFFFABRRRQAUUUUAFFFFABRRRQAUUUUAFFFFABRRRQAUUUUAFFFFABRRRQAUUUUAFFFFABRRRQAUUUUAFFFFABRRRQAUUUUAFFFFABRRRQAUUUUAFFFFABRRRQAUUUUAFFFFABRRRQAUUUUAFFFHegAooooAKKKKACiiigAooooAKKKKACiiigAooooAKKKKACiiigAooooAKKKKACiiigAooooAKKKKACiiigAooooAKKKKACiiigAooooAKKKKACiiigAooooAKKKKACiiigAooooAKKKKACiiigAooooAKKKKACiiigAooooAKKKKACiiigAooooAKKKKACiiigAooooAKKKKACiiigAooooAKKKKACiiigAooooAKKKKACiiigApkn3G+lPpknCN9KAKlkPlP1q9VCw+431q/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yUZRvpT6ZJ9xvoaAKdgPkPuav1n2H3D9a0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S/6t/oafUc3EbfSgCpYfcP1q/VCw+4frV+gAooooAKKKKACiiigAooooAKKKKACiiigAooooAKKKKACiiigAqrfRTzW0sdtcfZ5mXCS7A20+uDwatUUAeAaH491DTvGF14e8SXttJErCNLkR+WA+Mjp0Bzjnpivc7+Kee0ljtLn7POy/u5tgbafXB4NeDXPhCz8Val4yR4wL5J4/ssxOCjbMgfQ9D/AIgY1PhN4plKt4W1rzYtWtCVjE3V0Aztz6gZ+oxigDr/AIfXetahZT3esX0U7CaSFY4ogqqUbaTnqckGvQq8m0XWBoXg3VNTMYkNvd3JVC2AzGYgDP1Irghqt1faCdVPiHXW1tkMkNvbW0otwcnCYCbW69c+npyAe2+M7HVdS0S4tdFvPsl65XbLvKEAHJAI5BNaWgQX1rpVpBqc6T3scYWWVCSHI7889MV4xq2r+IZfhymtyXt5p99bAJJH5aqZsyBNxyuRwSeO9aNzr2sWPwtt9UgNxNqDQrumI3si7uXOevy9/cGgD22ivArFr2ez03VPDWv6lq7NdQi/tJJwdq9SORlBng9sH0Famqa/qOt+OD4XsNRksLOFM3EsSL5jnbuIVmzjqBkD16igD2mivDtQ1PW/BfifTLOe+n1DRNRlEatdOrSIxwpywUYwSDjpjPfNTRapqulfEi18PjU57nTrtHmMdwFZlOxmwGxnAKjA/wD10Ae10V494w17VtJ8Y6Dp9rfMLS+kBmieJCMbgCAduRxnv3r2G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5v9W30qSo5v8AVt9KAKlh9w/Wr9ULD7jfWr9ABRRRQAUUUUAFFFFABRRRQAUUUUAFFFFABRRRQAUUUUAFFFFABTXZUUszBVUZJJwAKdSMoZSrAEEYIPegDxz4eazYXniLxKIrtGa4ug0IL8yKAclfUcdu1O+KXg6XVYo9c0dfL1iyO8mMHdMqjOAB1YY49enpXqkOn2UDiSGzt43HRkiAI/ECr1AHgnh/R7zxD8K5rGOVTe3Ukkh8w4+dZ9xB9Cdv61R8DfEix0nSBpHiBJ7e708eSuIy29QOB7EYxzx0564+hY40iUrGiopJOFGOT1NUptM0+eRpJbG2kkbqzwqSfxIpISPJ/EuoXmo/DXVNQ1WDyTcYeGJlGUjMi+XnHfoefWq9j4lPhr4caLfSW4uomKwyxsesZZgce+B34pviPU/EetWWseHZPDF0jy4jtZ4h+6ZQ/VmJ2jgZ6/lXqOh6Hb6foVlpM8cdwkESq4kUMrN1JwffNMZ85azp+jWOq6Pq/gnUXW9u5sm0hO4qrei4+UDDAqf0ANb+qXB8G/E5tV1FGGm6iuBchTtTKgfmGUZHoc19A2+m2FtIJILK2ikHRo4lU/mBUt3aW17F5V3bxTx5zslQMM+uDQB4r44Nt4s8T6Do+nyi4+zu1xdSRYdI0+U8kcdv1X1rK8ZalBoPxQ0rVdQEkdktuVMoQkco65GOuCwzivfLPT7Oy3fZLSC33dfKjCZ/IUl5p9lfFTd2dvcFM7fNiV9ueuMigD5o8WeLtL1XxloGoQtMmn2rjN1LEVVxu5KjqQOnTrXt7+MtN/trTdIjWZ5L6PzUkMZVVBBK5BwecenpXRf2Rpv7r/iXWn7n/V/uF+TnPHHHPPFW5LS2lnS4kt4nnjGEkZAWX6HqKALN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FN/q2+lS1HN/q2+lAFOw+4frWhVCw+4frV+h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T/AOqf6VLUU3+qf6UAVNP+4frWhWfp5+Q/WtC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Ob/Vt9KkqKb/Vt9KAK1j9w/Wr1ULD7h+tX6ACiiigAooooAKKKKACiiigAooooAKKKKACiiigAooooAKKKKACiiigAooooAKK47w/4oh1TUL3SriFrTUrR2DQOc70z8rqe4IIP4+nNdjQAUV574/8AFGoeFbaO9g0tLu0J2yuZthRj04wcg+tZfgXxxfeLriTytISG1hwJpmuPuk5wAMZJ4oA9WooooAKK43xp4tsPCditxdZkmlOIYEPzOR1PsBnk1zfhz4i2+qawmj3djLZ3Uigplt4JK7gCR04NAHq1FFFABRRRQAUUUUAFFFFABRRRQAUVwPjjxtZeERbC4hlnluCSqR8YUdTk8dxXZafdLfWVtdopVJ4llVT1AYA4P50AXKKKKACiimuyopZiAqjJJ7CgB1FcxoHiK316W4+wwXBtIuFu3TbHK2eQnc49cV09ABRRRQAUUUUAFFFFABRXJ+LvEieGbNLyWxubmIttdoQMR+hYnpk4FT+FPENr4n00ahaRTRR7zGVlAByMZ6E8c0AdLRRRQAUUUUAFFFFABRRRQAUUVz3iXxDp/hqwN9qMpWPcFVVGXcnso7+v0FAHQ0VjaBrFvr2mw6jaJKtvNnZ5q7SQDjOM9OK2aBJp7BRRUF1Kbe3lmEbSGNC2xBktgZwPegZPRXO+HPEeneIrYzWMpDocSQSYEkZ/2lzx/KuioAKKKKACiiigAooooAKKrXlwLW2muDHJIIkLlIxliAM4A7muA8LfEPR/E+o/2fYR3Qm8syZkQBQBj396APSKK4fUPGNjpfiSPQ9RH2bzoRJDcOw2MSSMH05BHPp9Ki0jxjBq02qy2trI+m6dGS10pB81xkkKvcYGQaAO9orhfCvjjR/FNzLbae0/nRoZGWWPb8uQM5+pruqACiiigAoori7zxrodprCaM1y73rOseyKJnwxPQkDr6+lAHaUUUUAFFQ3MyW0Es8hxHEhdiBngDJrlPCPi7T/FcU8lisy+Q+1hKuPoevcUAdjRRXGeJ/GOmeGbiCHU0ukSZdyTJCWjzzkZHf29xQB2dFU9OvYNRs4Ly2YtBOgdCRjIPsauUAFFFFABRRRQAUUUUAFFZGt6tbaJYyX955gt4yN7RoW2g8ZIHaqfhvxHpviW3luNMleSOJ9j7kKkHGe/1oA6OiiigAooooAKKKKACiiigAooooAKKKKACiuDfxzpFrq97pOpSGxubUFwZsbJEChtykdTg9OvFaHhHxNb+KLSa8tbeeO3SUxxySrgSgfxD/A80AdZRXM+JfFGk+Go4X1O48vzmIRVUsxx1OB26c+4retLiO7tobmIkxTIsiEjGQRkUAWKKyNc1e10Oya+vBL9nQgO0cZfbnuQOg96o+HfE+keJFlbS7vzzDt8xTGylc9M5A9D09KAOlorH1zWtP0GyN9qdyLe2DBd5Vm5PQYUE1Y0vUbXVbSO8spDJbyDKOUK5/AgGgDQooooAKK5nWPFGj6Le21jqN4IJ7lS0YKMQecckDj8fSulBDAEdDQAtFFFABRTDIiusZdQ7ZKqTycegp9ABRRWLr+t2Ph+wa/1GUxwKwXIUsST0AAoA2qKwfDuvWHiKza9053eBZDHudCvIAJxn61uF1UgFgCegJ60AOooooAKKKKACiiigAooooAKKKKACiiigAooooAKKKKACiiigAooooAKKKKACiiigAooooAKKKKACiiigAooooAKKKKACiiigAooooAKKKKACiiigAooooAKKKKACiiigAooooAKKKKACiiigAooooAKKKKACiiigAooooAKKKKACiiigAooooAKim/1bfSpajl/1bfSgCpYfcP1q/VGxGEP1q9QAUUUUAFFFFABRRRQAUUUUAFFFFABRRRQAUUUUAFFFFABRRRQAUUVS1JZHsbpYt3mNE4Xb1zg4xQB5ZZ+M9Y13xHf6PolrYLFZswa4uWYggHacBcfxfpWd4Y+JtxrXiSy0N9OjjL+ak8quT86qxyo9Pl7+tcT8B5Fi1nVVlYI5gBIZsHhua5P4W7f+FkQEbXDTXGG/wCAScigTvbTc9L+OSXGnXGja3Zv5M8TtGJUGG3cEZPpgHg+pr3fR7wahptneAg+fCkny9MkA1478e7hI/D1pAWAkluRhcdQFOf6fnXefDaJ4fB+kLIpVjBuAPoSSD+IINAzJ+MbhPAuqcE5MIGB/wBNU/KuF/Z9YtperFcZE64z0ztrsPjXj/hCbzJOfNixgdTvFcj+z4u3TNUH/Tdf/QaAIZvi7fxarPpY0GOa4jmaBRFOTvYEjgbe5FaPhf4m3934hi0XW9NisnlfygV3KyOfugg56nA/GvNvA3PxaY/9Pt3/AOgyVJqn/JXG9r6P/wBBFAE3x2utQl12G2ubRUsol/0WUZzKCqls89myO3SvWV1rTPDXhKx8Q6jokFvfiNIo0RE8yVsbQVcDgFQTz0HHPfhvj+N11o4wD8r9fqKofGO0vDo3hy6DMbJLZY2UE4VyoIJHTkcZoA7a4+IOuWOi2PiG80e0XTLqXb5STsZlQ9G5GOcH9PXjsPE/jEaV4ah8RadZ/wBoWjlc/vPL2qxwCeD34+pFeY/EZU/4VnoQjYgFYCdvIJ8vnPpzn8abPaS/8KUxMwVgBKvmkn5fP+XHpkYx9fek3awm7W8ya6+NCHSkubPSHa7D4nR2JjiHbLADrzj6Vta/8VToj2fnaK7RXlrHcxOJhyGGSOnY8VY+C+lWbeCtk1vHOt1cO8yyoGViCAOD6bR+Nee/HtUj1bSokVURbXCqBgAbjwBTGdVefFye0vrbz9Ant9OmCssk5KyMvcgYxwfzGD3qTVvi6bPUIVi0aU6dKoaOebMbSqf4lBHTPeuE+LQY23hgA4/0BM/kKb8ZU/feH1P8OnJyBgdaAPpHxN4msvDuif2tdEsjgCJE58xyMhQfwJz6CvL7z4l6tZadZa3No1t/ZV5IyRbLnMnBIweMA/Ka0PH8mlxfDi0OqRPJmGEWwjbawm8v5Tn6bs9eM14VrYv5PAujSXVxAlss7LbWkWMhcHLv3yTk9e/agD631PxJaab4d/t6dH8gwpKsYI3HcBheTjPNeT3nxT1Gws7DVbnRYBp988ghVZz5u1TjJGMelc98WUmk8FeF5osm3WJFkKngMY1xn8jXa+A5PD/inwbY22qxWsrWAMbpKcGPb0YHggFcZPTqO1AGd8RvGK2cGly3fh611DTr2FbiBpnOVYqCQRjrhq9k8O3w1LR7G8EKwiaFWEanheOg9q+d/jm1i1noIspw0Qjby0R8p5eAFI/IjPtXu3gX/kV9J/69k/lQAzxp4ntvCmlG/nTzWLqkcIYAuT/gMmuEuPiJf6VaaZqOraTENP1BSUe2mLOn+8CB254NcT+0JFL9p0mXy5PJ2Ou8fdDZzj64/lSfFVxN4H8KspGDHH0Of+WQ4oA+mraeO5ginhbdFKgdGxjIIyDzXifxv8Ry6ZpUWkW4dZdQBDyK2P3YIyvHrkA+2R3r1Xwunl6BpaFi2LSIZP8AuCvnn4/RzDVtJlL/ALgwkKvowbk/kR+VAHsLNceF/BVvJo1jFN9kt1keB2YZUjc5HU5ySfzrhrf4wwXVpcSwaFfSSwxhm2YaNf8AeYdB74r1HUBjwlcj/qHN/wCizXz78JAreEfF0m0b/s7LnHOPLegD2/wF4wh8W6XNdmD7NNBIUli37sDGQwOOhH6g1yUvxRjvH1EaBphv00+NppnkuFh3RL1dAckgfT09cVyPwG8mO31uWZ1WNUTfk4wvzZP5V5vohC3fiWDw/wCVFafY7gvNPl3NuMZRPqccnnHuOQSad/I+l9H8cxa74cvdX0uxklurMHzLNmwxIGeCM5GM44zxjFU/B3xIsfFep/2faWFzE4jMjPKyAAD8cnkiuH+ACqbbV1bBDOgIPfg151eQyfDj4iLLHAZrdCZII9+3zI5FK4z7EkfVaBn0RoHjG91y+1Czt9GIewDpK7TjaZQWCqDjnJHXtXI2HxgspJLiK902a3liQ4RHD75AcbB9f8a9O8JaPLo+mMtyUe+uJHuLp1H3pGOT+XAr5t+E9nFP48uPtESu0AldQ652uGxn6jmgDt9X8ZHxh4D8QtDaNay23lBgW3AoXHQ464B4+lcn4C+IEXhnwy1uNMubl1uGZ3XiNQwGMt68GvVPiXpVhpPgHV4tPtIbaN2hZliXGT5qDNeW6e4HwY1EAAFrsA7m6nzIzxx+n1NAH0P4c8SWWu6INYi3QwDf5iydY9pOc49hn8a89T4j3uoQane6Noa3Njpy7ppZLkIxGTyoAORgZ/Oua8EJI3wn1hYlZnPn4CjJPyisT4SjPgzxf7wP/wCinoEeq33j4SeFz4h0a0W7jhcJdQSvseHOB2znkj8Dnsas+A/G58XvciOzjt1t413BpssXPtj7vvXnvwAjM2l6zBMu+2kkVSpHBypDD8RivPNAn1HwR401DS7e2E9xPus40DlR8+DG2e38J+hNAz6B8M+N5tSttXvdT05bCw04srT+bv3spOQBgc9Omck4rmZPincrpg1pNCDaWbg24cXYMgbGRuQDj8/5jPXXmm6R4Y8CS2GqfvbKK3ImAODK55wvuWPHpx6V8y3TzXHgq4lsIEs9FjvlURMTJLPIV+8zcAADA4HtzigD60fxNDL4XfxFY27zwrCZhExCttU/NnqMjDflXk9p8bLKeGYnRrvzUGVVGUrj1J7fka0fD/Pwcl4Y/wCh3X3Tj/lo/wClcJ8ILeIeGPFs/loZhbMgk2/MF8tzjPpkD8qWt/IWt/I968F+MdP8V2Etzb5hlgOJ4ZCMp6H3B559jXjHj3XrDxbrENvp1hc6rb6MWuLry5UWGSMYLFWBJPAwMYz6Gq3wS80WPiIQf677ONnT72Gx1461xfww02bWdX1DTYdWk0xp7Zw5jRWMoyAV5PoSePT2pjPpNPG9nP4Tk8QaXam4itx++td6o8QHUHtwOfcdK4VfjLBPazvaaFeSzRLuPIKKvqxGcD8KbH4XsfC3hbxdZWuq/bpjaqZ08sKYjhsZwT1yfyrmfhSg/wCEH8XnuYJBnH/TJv8AGgDt1+L1jPpRntdMu5b9UJkgC5SM+pf+715xnjtXceBPGNn4usWliTybuHAngJztz0IPcGvH/hVBEvgTxPcCNfOZJkL45KiHIGfTJP50v7PeQ2qg5Pyp1+poAs+NLuTwV8QrTVreRorLUlU3aLgK+DtbI9futn1J96+j1YMoZTkEZBr5p+PKb9Q0bnja38xX0bYjFpbj0jX+VAHm/jrx+ng69hgudMlninj3xyxuBkg4IIPTt+dc/b/F2wvtV0yxsLCWRbp445Xkbb5bOQMAc5wTz+lcp+0EA1zpCkcbHP6ivXvCPhzSV8N6GJLC3leK3jmSR4wWDsAxIP1OfyoAztd8fRW+rf2Fodi+q6sGw0aSKsa4B3AvngjHIxx3xVzwf47sfEdzLp0kMtlqkAIltpv7w4YKe+D2OD7cGvEPhOuPiNqRz1Fx/wCh1jabBeQ/FmRLOVTI2qSl9jZHllizg49FzkdiKat1A9iX4m3MmlTazH4bujpsThGuGmUDJOBx1PJA4yM1t+EPH8PiRrtv7Pmtra1iMkk7sCox249ua8N+KOsxX1/Z+EdCRVsLSQRhY3yssrEd+c4JI+pPtXrk+nW3hXwVd+Hra6jXVprGa4KqDulIX5yOf7owPp0pAUYfibda1cXaaDoE93Z20BknkaRUkA55Vc8+w6n0ry74JuqeMS8hCm5hlEak8k9cfXAP5V0PwJ2mPXeRgQqD096wPgopPjWUuMgQSlCeccjp+dAHZ/Fu6tPEup2vh3SrSW91qAsQ8TKETPLIxPsMnoAce4Hd/DvU9Bv9Fl0SyhktZLVDHdW82FcnADuSDzkkjPHToBivmPwx9rfxyyNq50q7luZUe6ZAxDFjleeATyPrX0H4X8Jad4Z8SXLya19u1OW1kla3eIR7lJGWJyR17fj0FJCR558B9qeKtWiQYjS2cLznjzFFer33xDM2o3On+H9Kk1WS0VnuHEqogA67Tzn+vavIvgoJV1/WzbIomFlJ5ScYDb1wPTrXOfDC1v8AUNfvbG01g6ZNcW0geQQCXzBuGVAJGD1ORyMe9MZ9LR+NoL7wxNr2lWr3Qt+Z7dmCPGByxPXoOfeuOHxi02aCdrXSdQlmjQuEwuMDqWIJwBxk471BpPhy18M6H4vsLbWjfOtg5nh8nYImMb4OckEkZ4HpzXH/AAhiRvDXiyUqN4tiobuAY3z/ACFAHt/hXxcvibQrjUbOzf7VAGVrUt1cDIUNjoeOcV5Z8Lb3SLrxXqJNjeDV5GklM1xKH8r5iGQY+oGe/tV79nw/8SfUx/08j/0EVy/wsH/Fw9UPqZz/AOP0AfU0riON3IyFBNeWSfEeCDTBqs+iailizBUlzH8xzjgFgT+ANeqSBWRg/wB0gg/Svj34gakvijxBYeGdCRRZWbi1gC/cLk4ZsgE7RjrzwCe9AHttv46g17w9q1/Z6LeXENshSWFmCGQFTnBBPQdcc4NY3wq1Lw9HpOs3ulaVPYw2x3zNJJ5jSKFJ4PsAePf3rr0sLPQ/CV3ocEsbT22myNKFGCSUbLEdsnNeR/Bm3S68MeJ4JZlgjlTy2lYZCAxsCx+mc0AdtF8TWmgnv4tDnfS1l8mO6Eq/fxn94vVBznNc1+0G27StIfHWZv8A0GvLiNb8A6g1pK3n6TOdz4yYLqNhjII6Ejpg5BxXo3xwuEv/AA/4evI1KRz/ALxVbqAUBAP50AdjB4p/4RTwX4eu5LI3FvLCsblZApU4yMA9cjP5Vv6/41fRNCg1m60e5SOWcRmNnQMqkEhuvfHT+VfNn9ratpl34ZudXgSfTreBJLSD/lmydM9xv789OO2K9u+NNxFd+CIriB1eKS4iZWUggghvSgDRvfiLs8MW3iOz0mWa1kmMcoklVDEAcZ75yfSuk8C+LYfF9lcXcFrLbrDMYsSEHPAPUexFeM6Y8A+DFz55jBZ3EYcjl/M4xnv1rpPgBzoOoH/p8/8AZFoA9Z8Vau+g6JeapHam5a2QP5QbbuGQDz2wDn8K8ctPjVZT2s7to919oTBWNGDKV7kt2x9PSvVvHuz/AIRPWd+7H2ST7vrt4/XFeB/CKOMeD/Fc2xfMELruxzjyicZ9KAPcfAvjC08Xac9zFG0E8J2zwschD2IbHIxXK6h8T7ZNQvLXTNMuNRhsUZ7meJgAgVsMR6gevf6c15z8HmlXwl4teAkTCEmMg9G8t8frXF/DGy1LVrrVdJstUt7Fby2ZZVljDmVTwQo69CTwaAPoDxfrtj4i+HWq6hp7s0TRhWVxhkYMuVYevI/OvF/hh4zbwxo98iaTc3oM/myPHkJGu0Dk4OOhrvrrQLXw34A8SabBqq306lWnCLgRMSo24yeeKz/g98/gTxGOmWlH/kEUAe0+E/Fem+KNPe9tGaMRErNHNgNGQM5PPT3/AMDXDX/xOQyXkmj6RPqVhYH/AEq7VwiDr931HHX6+2fGvhwmoP4c8YSQPi3FgVcHnJwc/wDjgf6Zre+EBC+EfFwJUfuTgscDJjcDk0AfRHhTxJYeKNOW/sWbGdskb8NG3oaZ4w1yTw5pEmprZtdJEy+YiuFKqTjd78kfn7V4R+z19q8/VQM/Y9i7vTzM8fpmvpTULWO+s57SVVaOaNkYMMjBGKAPNPBPxDTxbcXkNtpksX2aAyktICWOcBQPfmsMfFC9Nrd3Y8K3jQWkhjuHWQERsOoPHbv6V4v4b1XUPh/4qvrDyvOdma3aNHGGY/cYHB9j9Ca+p/DvhiLTfDP9i3LeaZUcXEg6sz5yfqMgZ9qAOb8FfENPFt3Nb2ulTIIYy7sZVJ9hgkdTxTLb4gz3Gn6ter4evQunEhwWHUH5wfQqDkjnvXgGmS3nw68czW5EkiRu0flq2BOjKfLJ/NTj1GK+lW0qTSPBGqxXDB7uW0uZ7mTA+eRlYknH4D8KBNnH6d8YbC/S4WHSb57lFBihjXeZPXp0x1rtPBnjvS/FeYbffBeIu54JBzjPUHoa8l+Aiq1/qsgVQREi8fX/AOtXOeAl8n4qXMcShI0ubobVAACjfgew6dKBnuPiDx9Bp+rDR9MsJ9Wv1BM0dv0jx2J9fX0+vFafhTxrpniVXig8yHUIlJmspl2yKRwQM8Hn3+uK+fPgw80nji8e4z57RStJlcHduGeO3NT/AA9Bf4ragQDhbi7Jx2GWFAFLxh4h8K+LNchbWLbVdMlgRoJ3TY20qTgFcEk5yM/4Zr1DwZ8SPDK20mmQw3FlaWEJMLyjd5qL1PHRj1x3z+FeK6Tp1rqnxNltL1N9u+pz70xkNhnIB9iQM+1fS3ivQPC9lo2q3l5Zx2cUsQE9xbRKJMZUBV4OMkKMdD39aGNnkviXxTpWu3dn4kn0LU7nSrCTyUdmRYzJuDZK8kjoOTg8A19BWWvaXc6MusR3Ma2Hl7y7HGwdwR2I6Y9a+R7uZ38E3MWiQmDQY7wefJdyhp7iYhcYUDCgDHAPbr1rWjYL8IpstgnUgAOeenHH58+lAj0jUviZFfaLqcyaHqH9nGN4FvFAKgsNo3ZIxyy9+9YX7PZWO31h2YKqlCxJwBwea1PCFsLz4RXsJbb+6uGzgH7pLd/pWH8CobR9C8RR3wBtDt8/OcbNrZPHI49KALvjrxTpPicNENP1S90rS5xNNPaBPLdgCBkkE7eW544+oI9U0rxZp974XbWdIs5p4YAEa0gjw6MMZUDpwGzx2r5vsZYRp3iS08JRS/YDAr3l1fSDdsUt8qIB3zwTzjPQ16d8FFKeDdVPBzcSHr/0zWgDRtPjHoVwJAbHURIoGyNY1Zn9cYbt15rs/CHjfS/Ff2kWKXMcluAzRzIASD3GCR+ua+efhDCgl8QTFF82LT5Cj91PqPTirv7P5J1/UMnP+iH/ANDWgLnQabq/hvxP8Q0nvYL8XqHyYLeeFBEjoD97BJJyCRwMH6V9Jk4Ga+QdLBf4xMBji/lPJx/C1fXxGQRQB49P8VdOj+1Mmj6vLDayGOWeOFTGpBx97dj86seHfiZY6+b1bXTr3fa25nK4UlwCBgAHrzXl3xc1C10mCLwho0UkcbyfabpVJO9mOVXnk84P/fPpXp/wy8NQ+EbCCO/ES6tqBJ+UEttC7thPbABz2z68UMTPMPDvjy/1TxtJfzWF1cxRwyRw2lsqs8SEj6Z5AyT/APWr1jxJ8RrHw7rI0q+0+7Vm2lJvkCMp/iyT0zn8jXjPwbP/ABXN4P8ApnL/AOhCtL45Qi48U6LATjzYVTPpmQjP60DPTYfiho8niJtGMcojEhhW6yCjODjoD90ngHvxxXC/FLxHY+IIvsFlBfXltps6y3zwLtUAZUqSRkY9cY/nXs9j4S0KwuLW9i023jurWPYssa7e2CSBwT15OT718vRtZ2x8RweECZrc2cv2m4vTtVYOhWIDlic8M35dyAfR3grxHoWoaAZNGgeC1sl2vbLEd0fGegzuzzzzk5rxRfiQ+reN7K5bTrmSysvNW2t4ELSksm0sw7nGeOw98k6n7P6FX1PJz8ifzNcl8LV2/Eu456yXH/s1AHrDfF/Ro5mgn03U4ZlYKY3iUNnOMYz2rtvEfi+20G7sbWbT7+Z7wfujDECM5xt5I59hXi/x+0ZoZrDX7dAv/LCZl4O4ZKH+Yz9BXYeANYufGV7YahLKwTSrXy5YyB89w+VL591H4ZPqaAPbAcgHBGexpazZNUsIr5NPkvIEvJF3JCzgMw9h3rSoAKKKKACiiigAooooAKKKKACiiigAooooAKKKKACiiigAooooAKKKKACiiigAooooAKKKKACiiigAooooAKKKKACiiigAooooAKKKKACiiigAooooAKKKKACiiigAooooAKKKKACiiigAooooAKKKKACiiigAooooAKKKKACiiigAqOb/AFbfSpKjm/1bfSgCtZfcP1q7VGw+4frV6gAooooAKKKKACiiigAooooAKKKKACiiigAooooAKKKKACiiigAooooA801P4c+Fru7lv7m1ZC7mSQCZkQk9c88AnnjFfP8A8L8WXxBggjkQRGSeI7WyrAI+ACeoyBivsG9tLe+tpbW6iWWCVdrowyCK4i2+HPhS1mjnh0rbJGwdW+0SnBByDy1AHnHjaKXx74utNB09ibHT1L3lx/ApOM49TjAHPUnsCa+graFLaCKCMERxIEUE54AwKq6fptlpsbR2VrDbq7FmEaAbj6n1P1rQoA5LxP4VsvEwiS/nu/IjIPkRy7UYjuR680aD4R0jw+xOlxzW4cYlQTuyyHGASCTyOemOtdbRQB5pbfDbQre9N+r3zXpkMv2g3LB9x6nIx6n86Y/wy8OyXT3jpdtcPIZTJ9pYNuznOc9c85r06igDiPEXgnR/Ed2t1qSzyuq7VAmYKo9gOlbF34f0+90YaNdRvNZhVUB5DuAU5X5uvGBW/RQB5xJ8PNHns7WwuJ76eytWLRW8k/ygnPoAe571ua/4W07W9Oh0yYzQWcJBWK3fYDjoCO4FdXRQBznhnw/a+G7I2NlJO1vuLqsrBtpPXBwK5jxV8O9K8T6idQv7q+EpjEaqki7UA/ugrx3PpkmvSqKAPJ9Y+GWm6sLVbjUtRItoRDGN6HCjp/DSaz8MNM1lrU3uqapKLaMRRh5EOEHbhP8A69es0UAcTrXg3T9Z0C30O6luGgtsGGXeN6kAqp6YOASMYrk1+EHhhbSSFRdmVh8tw02WU49AAv6V7FRQBxtp4M0a20B9AMLzWTks/mvlmbOd2RjB4HTHSuNtfhD4dt5vNM19KM5EbyLt6+y5/WvZKKAPP/EvgLSPEUtvJeNcKtvEIoo4nCqij0GK6vRNLh0bT4bC3kleGEEJ5rbmAznGfStWigDC8RaFYeIrBrDUYi8JYOpU4ZGHQg9jyfzNcanw505xZw3d/f3dlZHNtazOpRBnJBwuWHbk8DivT6KAEVVRQqgBQMAAYAFeW/FTwi3ibSkltIw2o2pLRZYjep+8npk8EfTrzXqdFAHnWjXVp438K/YzdzW8jRCC8SBgsiEDDKdwPB+nQ4qrpXw507SYby3sdR1GG3vIvKniWRCGHrypwcEj6Gu8t9Ksba9nvoLWOO5nGJZEGN/17Z9606APPvDfgPSvDy3qWkt00V5EYpo5HBVhzzjHUAkfia5Cz+DWgwy77i7vbhQThCyqMe+Bn8iK9wooA808I/DzTvC9817a3l5LIVK7ZHXb9SABmtjxN4N0rxLe2F5qCOz2bZCg/LIvXaw7jP8AX1rs6KAIpY98LxK5j3KVDL1XjqK858LfDzTvDeonULW+vpJipU+ayEEHrn5c16XRQBzfinw/B4m0/wDs+6urqC3Zwzi3ZVL45AOVPGcH6gVxsXw0sIdIudHj1fVRY3Do8kRkjIypzx8nGcD8h6V6tRQBxPhPwfZ+GLe4tba7u7m2n+9DcsrIPXACjr3rEtvh5b6fHqNtpmqXdpZagCJ7cKjAZzwrFcgYJGOeO9eo0UAYnh/Q7Dw/YR2OnwLHGoG58DfIcfeYgck/54rH1DwdpV/4jtPEMqyC8th0VsLIR90t9PbGeM56V2dFAGB4n0K18R6VPpl2zrFLghozhlIOQRXlVt8GdEjt5I5r6+lkYfI4ZVCHPUDHOeBzXulFAHmeleALbTdBvdGj1G5Zb0ASyELwO4UYwBz9azdM+GcOlWl9Z2WuX8cF9H5c6bUO5f8AvnjgkfQ169RQB514N8CWfhS4uZra8uJ1uI/LeOULtPOc8D6/nXIal8HtOm1E3lhqNzYhpfM8uNRhB6IeMe3pXulFAHnp8D2ieHZtCtry5hS5ffdXPDSzk9dxI78dPT3NYukfDZNJ06/0601y8S2vl2zL5ceSMEEZI4yDivXKKAPINO+GcWnWF5p9trl+lpeDE0e1MHpz04PGPpWx4N8B2nhK7mubS/upBLHseOXbtODkHgdufzr0eoLqBLq3mt5M+XKhRtpwcEYOD2oA8FvLWTx549R4lV9F0chXlJykrA7iBjqSeOuMLn2P0CAAAAMAVnaTptppFlFY2MKxW8Qwqj+ZPcn1rRoA828beBIfF91BNdahNCkCFY440Xv1JJ69B+Vdpodg2labbWBnM628axI7KFO0DABx7Vq0UCSseVah8PIP+EgXX9Gv5NLu8lnWOMMjMepwfXuKv+GPAttoIvrgXk0+p3gcNesBvTd3UdM55ya9GooGeD2fwcsrS9iv49avRdRSrMkmxDhwcg4IIPNdjo/gWKx1efVbzVb3UZ5oGgcXJXBU9RwOB7D1r0eigDwtfg7p0Mk5tNZ1K2jmJBjjYAbf7p9Rz3rV8MfC7T/Duqwanb6levJCT8h2gMCCMHA6c16/RQB5J4p+F2ka9qZ1OOeawuH5l+zqoV3znf04bnk9/rkna0jwTb6Xp2o28d9cTXd9G0bXs+HkVSuAoz2HJx7/AEr0GigDx7wn8M08L6pHqFlrNxnGyWNolxImQSvt0H5VQv8A4Q6bLqcl9Y6hc2ALb0jhwPLbvtPUD+Ve4UUAef3HgyIeHp9Hs7+a3kuv+Pq7IDyTjoQxPYjj6fU55bR/hncaPaX1nZa/KlvfRGKdGt1IYEEfgcE/nXtNFAHlng/wHN4US8Wx1qYrcIQFeJSEfGFfHcj9aydB+GUuja5HrEWvTGXzd8qiIDzQTllODjB57dx6V7TRQBUv4HubO4t45fKkliZFkxnYSMA49q8V0T4UyaHfpqFhr0kd0gYK7W6tjIIJwcjOCa91ooA8u03wNdWNlq0I165ludTCpLcSIGYKAwIGT1O889qq+HPh4+hWmoWUOsyva30LxyxmFepUqGz14z0r1uigDx6T4d3Vzplro954hmm023cMIPs6A4Hbd1Hf860fGXgJfE0dlbC/NpZWSbIYI4gccAdSc9ABXqFFAHkeq/Do6poWm6PPqrFLFm2S+SAxUjAX8P14q5pfgGO08OX3h65v2u7S4BMO+IAwPz8wweecH8PevUKKAPn4fBqJrMWkniC9aJSWSPaPLVvXbn3P516F4D8IHwhbz20d+1zFM3mFWjC4bgZH4AV39FAHP+KdKn1vR7rTre9Nm1whRpQgb5TwRj3HFeVaZ8Lr3StPv9PsfEssVvfRmOZPs6kEEY9c9OOD0Jr3WigDyzwH4El8H3MzQas09tOP3kLQgZI6EHPGK5y++EcI1k6jpOrS6em4usSR5MbHP3WBGB7Yr3aigDhbnwfbnwtdaBazNEbkZkuJBvZ3JBLtyMk4rkoPhzfabp9zpmj+I5bWyugPOR4A7FsAEhgQRnHNez0UAcn4Y8Laf4e0c6VCvmpID57yAZmJGDn2xwB6fnXnUnwumtH1KLRNcaysNQTy5baSDzflznAJI6ZIB64J5PWvcaKAOU8HeGLLwppa2Fnucs3mTSufmkcjGfYcAAD9Tknq6KKAOD1DwfbXni2w8Sb1ElshWSIpkSNghWz2Iz+g9K6DxHrln4d02TUr8v5EZVT5a7mJJwMCtysjXNHstdsZLDUIjLbuQSocqcjkHINAHjuox6V408X+Gb/TmM0ccTXF1hR8iqcoHHrvBBH9K9Y8W/8AIt6x/wBeM3/oBqv4Z8K6R4ZjkXTLco8oAkkdyzPjpnP17YrV1vTINZ06fT7l5VhnAVzE+1sZBxn3xg+1AHyz8GrDU7mfUW0rVBZSqi53QiRX56EH+Yr2nwL8P7fwxdTahcXX23UJcgSlNoUE5OBk8n1/xq34b+H2k+HLz7Xp896khGGUzfK49CMcivRqAPJNR+H80fiRvEOgaoNOuZNxlR4vMV2bO44yOuc4Oeea0vBPggeGp73UJr5rzU7st5kxTavJ3fdz6816TRQB4NpXwvv7HxEmvNrcD3AuDO6i1OGLElh97jqa9R8ZaAvibQ7nS2m8kylSsu3O0hgenfpj8a6iigD5/tvg7HHpdxZy61PJLI4ePCFYkYfxFN3JxkZz3rrdE+HttZ+GrvQb+6N5HcOXVwmzym7MoyeQeffp04r1OigD56tvhRqttaT6fD4qljsZs7oEhIDfX5vpn1ro/C3w1Gi2N/aT6vNNHewtFJGiBU56Ng5OR9a9iooA+dLH4OT20d3F/wAJDIkVxHtKRRYDEHK7ueQK6nwr4E1Xw1pWpWlrrSSTXIAiDxHyo+RuYrnJJAx1r2Kii47ngHhz4eeJPDc882nazYf6RGY5UlhZlOehx6j/APXkVb8B/DrVvCuuDUTqdrJE6NHMixnLKeePT5gD+Fe6UUCPn+z+G+uw+KV8RPqVh532ozsgRiME8qPwOK9+cMUbYQGwcE9M06igD5qT4Ua+urf2v/blp9sE3nbzGzfNnPQ16NoXhTWY9fi1jXtZXUDbpILaNEKCJn4JA6Yxkfl6V6fRQB88w/B8x69JeDVmjsHlZjFFuWQocnZuH5H2rS8W/DvW/EOvnVjrcCrEw+zRtET5Sg5A9+eTXulFAGdYQ3S2EcN/Ok9zsKySRptDH1A7V8/aV8Grm1ur3z9bP2SZWURwhlMnOVD89AcEjnp+NfSVFAHkHw68B33hS9uLi41JJY5EC+VEvDHP8WR29qxm+Fs8HimTVNP1IWlhI5Zo0z5iqw+dQcYwSTj0B9q94ooA8n8Wa34c1jRNe0T7YjXFlAysjqRtkXhcEjBO/A4rf+G+ivoXheytJkZJ2BllVuoZjnB/DArLb4baFJ4jfXZUkkd3MrW7kGMyE53EY/TpmvTaAPFtf+Hl7qXjaHxFDqESQLLDI0TBtwCAAgY4wcfqa9poooAKKKKACiiigAooooAKKKKACiiigAooooAKKKKACiiigAooooAKKKKACiiigAooooAKKKKACiiigAooooAKKKKACiiigAooooAKKKKACiiigAooooAKKKKACiiigAooooAKKKKACiiigAooooAKKKKACiiigAooooAKKKKACiiigAqKb/Vt9KlqKb/Vt9KAK9lwh+tXapWX+r/G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cv+rb6VJUc3+rb6UAVrMDbnHNXap2X3D9auUCSCii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cv+rb6VJUcv+rb6UAV7P7h+tXKp2Ywh+tXKACiiigAooooAKKKKACiiigAooooAKKKKACiiigAooooAKKKKACiiigDgJPiJ4Tjne3fWIxIhIbMb4z9duD+dTx+PvC0jBV1q3yf724D8yKSHSdE8JaFPLcQRPDBvnmleIMzknPfv0A/CvHfAmgT+NdefxXqdvFFYJJ+5t1UFXKjAXHoOCeOTmgD6YjdZUWRDlGAZT6g0+uQ8R+LNK8Ny21tdGZ7if/VW9vEXcgd8Dt2/yaTQPF2ma3c3NnEJ7a7tgDJBdxmJwPXBoA7CivMW+KHhUXMkAvnZUTeZRGdh46DuT+FbHhXxtovimSWHT5nE0QDGOVNrEeo9aAO2ori9W8Y6bpuqHShFeXl8qB3hs4DKyDryB7EH8RVzw14p0rxIkh0+djLESJIZFKyJzjkUAbkd9aS3ctlHcRPcwqGkiVgWQHpkds0treW12Zlt50kMMhjkCnOxh1B968L+Jc2nnxFay6frM9nrlpEfNFtbNKRHjdlto9DnnPHp36LQPFOhaL4NW8tbie/jtiVnKITI0rZYswPIBOeT278UAeu0V4l8KvHDa6JrS+a5kvZrmSRP3ZMcaYBC7h0HXGfp6V1uu+PdI0W7uLaeO7kNvt86SGHeiE9AWzweRx70AegUVx+o+MtC07SbfVri+UWtxjyto3MxIzjaOcgHn0rnpPil4UjWJjeyHzE34WIsV5IwcdDx0+lAHqNZun6pYak0y2V3FcGFtsnltu2n0/SsrW9a0638Py6jNfLb2s0PyTY3HLDjAHU+3tWb8OtO0vT/AA5anSS0kMw3vO6bWlboWI7dOB2FAHc0VHNKkETyysEjRSzMegA5Jrzm4+JXhqAK73Fx5blhHJ9mfa+Dg7TjmgD0qimRSLLGkiHKuoYH2NcPqPj7w1puo/2dc6iFuVfY4EbFYz0+ZsYH9KAO7oriNI8d+G9Yvxp9lqSyXLEhFMbqHwM8EjHr+Vbmva7p2g2v2rULgRR5CgAZZifQDk9/yoA26K5PR/GGga15w0/UVmaJC7p5bq20dSFIBP4VH4c8Y6J4kuZ7bTLl5ZIV3tuiZQVzjIyPp+dAHWyOkSNJIyoigszMcAAdSTWLo/iDStaeZNNvY7loceZszxnOPr0NZej+LdD8QXt1pVrOZJ4gwkilhZQwB2nqOfpXlHhPVtK8Ma/4wnumjtbSKeONI409WcYVQOgpN2E2lufRFFcpoHizR9etbq7sbkmG1/1zSIU2DGc89sA/lWGPiX4UaCeYaopEL7Suxtzc4yoxyPpTGej0VyureLNG0mKxlurshb7BtxHGzlwcc4AzjkfnUuheJ9G16WWLTbzzpIRmRDG6Fe3RgKAOlorz24+JHhK3nlgk1dfMico22CVhkHBwQuD9RxWzoHizRPEUskWlXwuJI13OvluhA4GfmA9aAOporgbj4h+FbeeSCTVk3xv5bFYZGUN/vBcdj3rc1bxNo2j2UN9fX8cVtOf3TgF9/wBAoJNAHRUVx17428N2Mvk3GrwJJtDbeTwRkdB6EV1M9zBb273M0qJAi72kY4AX1oAsUVx1v418OXE8UEeqw+bMQIwysu7PTBI71a1vxXomhXUVrqd8tvNKm9A0bEFeRnIBA6GgDp6K5jWfFWi6I1suo3og+0ruiJjdgw45yAcdR1ro4ZUmiSWNtyOoZSO4PSgCSiuc17xNo/h4wjVb5LYzZ8sMrHdggHoD6isQfEPwmwz/AGzD1I5Rx/SgDvqK8I1z4pWP9t6XbabdMtgZVa8uHhIBQ9gGXPvkAdq9Nl8XeH4Utmk1W3X7SAYlJO4g9CV6j8QKAOqqB7mCOVYnmjWV/uozAE/QVgWXirQr61uru21OCSC1AaZ8kbAemQfXFeSWtz4f1Hxj/buq+IreVkkEen26q6BAD8u4kDuSfTnOccUAfQNFeS+PPiFZaBPBp1tMGvmnRZjt+WFMgsSSMZwfevQYtc0yXTpdTS8jNlFnfMeAMdaANmiuGsfHvhi+uFtodVj85n2KroyhjnAwSMHP171sav4k0fRriO31G/it5ZF3Kr55GcZzjHagDoaKxNV13TNIERv7tYBL9wspIb8QK2I3WRFdGDKwBUjuKAH0Vhat4h0jR5Ei1HUILaRwGVZGwSCcZ+mapSeL/D0eoLpzatbfambaEDZG7OMFhwDnsTQB1VVb68t7C2lu7uZYYIl3O7nAArBv/Fmg6ffpp91qkEd2zBPLJJ2k9AxHC/jimeM5tDGjTW+v3McNjc4jJZiCT1G3HOQQD+FAk09jo7S5gvII7i2lSWGQZR0OQR9asVxelXnh3w74ZtLi2uUt9ICKYpXBBfd3IIySevT9BSzeOPDUFtb3UmrwCG4AaM4YkjOOgGRyOcjjvQM7OisefWtNt7CLUZr2KOzlAKTMcKcjIok1rTYrBNRe9iWyc4Wcn5Dzjr9aANOeaK3jMk0iRoOSzsAB+JqvYX9pqMPn2VzFcRbiu+JwwyOoyK5HxUdL8SeENUeKSC8gW3leORSGCSKpII9CD/nBrzn4F3kFh4Pv7q8lWC3W+OZJDhQCqDr9eKBqx71c3EFrGZbiaOGMcF5GCgfiafDLHPGssUiyRsMq6HII9jXmXiq2h8e2MGnaTqtq1slwkl4yOS2wdlwCM8557gV13h690M2y2GjXNs0NomzyonyYwPXv+J6nPvQI6OqF/qVjpyhr28gtwc482QLn6Z61gXXjPw3ayiGXWbQPnHyvuAPuRkCuB+NWm2F54aGrBFe4iaMQzq2cox6ehBzmgD2qN1kRXQhlYAgjuKdXDaf4r0O2tNOtbnUYIbl4Yh5TNkqSq8EjgdRXc9aAKF/qNjpyB727gt1bO0yyBd2PTPWrcMsc8STROHjkUMjDoQeQa8i+Nun2lx4WkvJoVa5t5EEEmcFdzAMPcEdvp6V3/h6aO38NadNM4SKOxid2Y4CgRgkmgDoqK5K18ZeHbq5W2i1a381jhAxKhj0+UkAHnjg1ynjP4g2mh6tYaTA6GaS4iF3KxGyCIsNwP+1j8gaAPWKKr2lzDeQJcW8iywuMq6nINW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OX/Vt9Kkpkv3G+lAFazGEP1q5VW1+5+NWqACiiigAooooAKKKKACiiigAooooAKKKKACiiigAooooAKKKKACiis/Vobm40+6gs5hDcyRMkcpz8jEYB49KAPnjxxf3njrxVF4V0q5xYQNm4deFYj7xJ7heg9/wNfQmkaba6Np0FhaJ5dtbptUH8yT7k5J9zXkfg3wV4j8JfamtLnR7iW5YF5Z45C/HbIPTvXQa5pnjXWNPlsDeaPaJNhXlt/ND7e4GfWgDn/Fl3p0XjOyutJguNR8TRQFY7aORVhwyHDSMemFYnAIzkciuX04asPi3YNrQt0u3gcgWjHZtMT4ByMnGMfgK6vUfAWs2niOHXfD2p20EogSGSO5QlcKipgYByCFHXkHvVcfD/wARJ4ntNf8A+EhhmuEQiSWWHJQsGBCL0KgMcZIxQByPhyytbv4vaijW0csUBlcB8AIQAuQvQ4Jx+Oe2a2/Fenx6J8TfD19prRwyXzBJ4UUKMZ2s3/AlPp1Xr6cvpX9rSfFPUX0v7NJdxmQMbpiqMAoUk7RnrjjH+Ne16V4Xu5fEY8S63cQPfRxeTBDbA+VEuMZy3JJ3N+dAHO/CBLZxrs7BW1FtQkE8jKAxGcjp2znj1zXJ6xHPoHxatHspnij1QxtKi4wyn5WBHuVJ+tdhB4R1rwzrN1qHhqe0ltr0kz2dzlQpySMEemT6de/be0bwi6eILjxHq8sNxfyqFjjjQ+XBgAZUnnOAe3egDj/hC1vPq3ii5kIbUHvW3Mevl7jj2xnP5e1dInhfSvC+h+I4dPlkL3VrJK8ckgOwbGA2qAMDk/48Vys3w/13Q9dudX8K6lBEtyzboJU4UHnHOQwz9McV6HovhmS203UItSvWu9R1JGW6ugMZGCqhR0AUE44HXpQB558JriSw+Ht/dRKzyQvPIoUAnIUHoetY/wANNK8Qal4aM2n+JFtopZpBLE9msjFs8kueTnOfx/LrPBHg3xF4dmezfVrb+xxOZDEse95QRjBLD5QeM4759c1mWnw/8S+H7+6PhjX4bSwnYN5c67yv4FSMj16460AZ3iLwnH4Z+GurWMt1FeyxzxyLJ5YUxbpIxgckjj+ddX4L0TSpvh5FGLKMC5tHaZioLM5BBbJzzxx6YFN8Q+Edal8Ly6JZXMV7Ley+deXV3IVbfuVvkAGMZXHJ4H6anhvSfEujeFk0krpclxEBHEfMfbsJOS3HUZ7UAZHg6GKX4WKJYkkVba6YK6gjIeTB5rqPhic+DdJP/TI/+hGue0XQvEen+DJtBMFgZQjwxt57HcshcsT8vBG4Y+h/Hp/AOm6po2iw6bqSWw+zDZG0LliwyTk5HHXH4UAbPibTn1bRL/T0kWNriFow79FyOpr56XV7rRtPj8KeNtMZdOKskF5CoLKFPBXgg49euCMg559/8XadcavoF/p9qUE88RRS7EDr6iuKvtL8U67pMejanb6dHE4RZ7sSmR8KQSwXAG449e9DEz1C0Ea20IhOYgi7D6jHFfP3xYsLS88YeGbeaNFW4kCzNt5kBdQAcc+3419BWsIt7eKBSSI0CAnvgYrxnxz4X8Sa34j07UrWOwMGnuHhBlZWcBg2G+Xjp2yKLJ2uUjn/AIxaZZ6L/YV9pdvFZ3Ec5UNCgUHoQTjqeP1NU7261PWfijKllNbRXFpEUthdIZEUBATwOhOWOa7r4heF9e8VS2cEP9nxW1sfNEkkj5Z8fdIA6e//AOqq/irwVq+q6hbeItLuodO1mOELJGDkM44yHx3U45HQAUCK9p4K1qHxTa+Ib7U9NgZZAJFtozH5ueCOepbOOag8GbP+Fn+J9m3Hlfw+uUz+ua6HQfD3iW71G31DxTqUMyWsheCzhUBA+3AckAcjLdc1UuvC2v6X4uuNd0Ce0kivwBcxXhb5ORnGOSOMj06UAc74ax/wtzW8k58o4wPZKseBtKsb3xt4snu7WKd4pgI/NUMF3Fs8HvwOfr61Y8P+C/E2leKL3XZdRs7iSVSGLKR54IzjA+7ggevStzwr4e1/RtX1fVJhp8v9pOJGhSVwUI3EAHb/ALWKAOO8B2cNp8SvFFjEgFo8LMYcfIcshxjpj5mA9jWL8NPC+kaxrficajZR3EaTNHEhyAgLtnAHQ8Lgjkc10Wj+HfGWleKL/wAQLYadK96rI0TXZwoJU8Hb22jt0rW+Hvh3xHoGq39xe21n9m1CTzZAs+WiOWPHy89cdaAMrxPb6FpPi2wksUvL7WraKNLbSYcBAqrhcuQdoCjPc8Z71h+GLq+n+LVxJeWp0+4kjPnWySBxjyhgEgYborcd67LxH4Y8TQ+Mf+El8PyWDtJCInjusgAAAc465x2Nc5H4I8Z23i6LXxfWU1zNkzTgHZHldu3YcFgBgD6CgDofG99p3gnSxp+kWkD6nqEzGOMqC4Lk/P07HAGfQVTj8NnwV8PdVkwo1Se3IuJVOcBjjaD7Bvz59KztH8N+KbTxNP4i1TSItQuySYVjvlREOCMgNk4xwB2z+XV3Gl+JPEurg6rZx6dpYtJYHhS783eXGM4AGT0I44xSQkctpHhbXtV8F2umwzaILC4jWVWa3cSqSAc5HG7tnFVfF3hufQfhu1nqEsN1cW9wpglVc+WrMOFJGR3qbQfC/wAQfC8h0zSr+yk01mJEkoBVCcZYA/MDx05HJ9a6TxT4X1uTwsugaakN1Jdy+dfXcsoQly+8nbjpnHfoOhpjOc8beH9J074dQXFtp9ulyUgYz+WDISduTu681lfELVppLPwbo7Am1uI4JrhS3+t+6AD7cn65HpXf+M9A13V/CVjoVtaW3mkRrNIbj5Ywi5B5AzkjHHT9RS1TwVqfiTw5ptvf+RZaxphEcUykOkqgAAnHIzgHHqOnNAG78T/D1nqfhi5nFsguLCAywMuF2KoyV+mAePpXm/jO5fUfhXo93cxt54eNd0o+bjcu7PuADnuDXcXkPjDxHpP9iahp0enGXCXOoLOkisg64jBzk/UfhnjX8Y+DxqvhNND0+TyzbBDDvOd23sT78/jQBl/EyMSfDyQmMOVS3IY/wfMoyPzx+NejaD/yB9P/AOvaP/0EV41rugeOfEegfYruSys0jCRtaREMbjbg7y/bBGcD0PtXsWgW13ZaZbWt7JDJNDGse+IEBgABnB70AZ+uaNptze2mt37P/wASxJXC4DIQV5LLgk4xkY714f4Z04/EPxVLrtxEkWjafIEt4lQASEHcoYfiC31A6dO++KWjeI/EEEGnaQkQsyC87tIFZmGcL9P8ags4fEWn6DJo2l+FVsswMi3A1FMhyMF+Od3JOc9hQBwXimOI/F7TU3KVZoNyleBx933yMfnXQ/FPR7C/8TeFrSS2RVupWjmeMbWdAUAXI+p/+tUeueBNdTWtE1vTWiurq2ihW4F1MSWkQYLFjyQfz4ra8V6T4n1bU9EvY9OtS+lHz2K3AUTsdpaNc/d+7jJ+uaSVhJW0RN4s8I+GtJ0TUpstpsNwYzK0Sl/unIVVzgZNcV47v9Q1bR9Mnl8P/YLKK6iWKWdgJuh6KOikY/zyPQ/ij4b1LxPoEEdiALuKRZWt/MAD8YK5OBkE9/SuT8V6P498RaVbNNb2MZieN2sY5FLO6/xljwOT0DdBTGTfF9FfVPC+VHz3YDcdfmTrU/xKuftXifwx4eZF+xzXCTTJjiT5sBSO4wD+dXPGPh/xJrOm6ReSQ2k+q2F15pt4H2o6HH8TEc/KM9uTjpy/xD4X1/xBZWupTSWtrrdnMZrZIiSETGfLZs4LZA56cdcGgBPjPotpL4SkvkijiuNOZGgdAFKguFKg9hznHqBXDfEG+k1P4aeHr24+adp0VnPJJCOCc++3Neja3ZeI/F+lLpF3p0ekwy7DdzPMsu7awOIwpPcA/N9Ku+N/Bp1rwvb6Np8qxNZsjQCTo+1SuCR6gnn1osKxifGfnwdF/wBd4/5GvUdD/wCQTYf9e8f/AKCK8b8UeHPHPibSY7S+n0tNkikxRAgvgH5yxzg57DFev+H7a7stJtLS+eF7iCNY2eLO1gowDz3wBmgZ4v8AHqwt5bPS7nykFy9wITNj5tmCcfTJzWb8WvDWj6N4T097CwihlS4SPzhgOwKsTuPV+QPp2wK734m+HdX8Sx2Nvp8MHl28vnNJJNtycY24wfzqL4ieH9Z8U6FY2FvbQRTRyrNKXn4UhWXA45+9mgDnvFHhrRE+HRv4tOi+1raRTLcMMSFm25JYdc5PHStPXbe01X4YQ3t3bLJNBpqtCzAsUbaBuH5Vqaxo+t6n4Gi0JLOOC7MMUDlrgYUIV5yBzu2nipLjRtbPgcaDFaW32o24tmZrj5QMcsPlpCsYen6Xa3/wliju4BJ5NhLPFvXlJArlWH5/lWD4T8OaTJ8MLnUJbKKW8ks7pvOkXcylWfbtz0wVB4759a7W00vxFB4KfQGsbRrn7O1oshuvlKMCN33eoBxj6c9aTQ9D1nTPAUugSWkD3fkzQqUuPlYSFzuyRxjdjH8qYzm/BavcfCbUFnkMi/ZroIGGdgCtgD6Hmt3w2m/4VbX2nOnT9v8Afx/SrPg7w1qmneELzw9fJBHJJHMkcySb1O8HqMAjBNcjp+h+P7bw/ceGVh0wWuySFbqSTkxkcquPXJwWGee3BoFZXuSfDj/kmOr/AO7df+i6PgjY2+oeDtTs7qNZIJrx0dWGcjy0rS8NeGvEuheGr7RpILC4iuI5QnlTESKzrtycjaR+Oa1/hRoWq+G9MudP1K1EZedp1kWVWByqrjAOc/KaBnC+BdUHgm48Q+G9QkVGthJd28xXBmATsD/sqCB9a2NQ+0eGPhjeXcuW1LUlMlxJt2sXmbkn0IVsfUVH8SPDMOt+NNAijiBedSbsqvWJGBy3OOmRn6DngV7Fr+lpq2i3umfKouIGiQkZCHHynHscH8KSVkB5z4S8LaXqnw6tdP8AKjUXkHmPMFBYSnPz59QePoMVgfEHR49A+GZ0qG6kukt50UyNtyMvkg+gBPTk9KTwvonxC8N2w0m1/s6S0WQlJZZNypnk474zzjHUmtXxN4O1VvCB0awCXt7d3X2m9uHcR5cncSAfcAfQUwMTXfB2h2nw4S8gtU+1R20VyLoDDuzBc5J52nP3egr2vwyS2g6WzEkmziJJ7/IK4rVtN1m78BRaMthu1BreO3cGddq7cDcWzznbnHvXZeGIrq30Wxtry38i4ghWF03hx8oAyCPXGaAOH+NP/ImXX/XWL/0IVy/xCu7qLwDoFjayeW1+LeB23EZUx9DjsTjPtXd/E3SdQ13w/Jpum2wmmlkRiWkVAoBz3PtWZrnhe+8Q+CLTSJo0tL+2WParuHUsg29R6gn86AOa17wJ4m1yztbO4udEgjtSDCbeJ1ZABjAOOn+FVfH9vLFrvgOG+MU14LhUuJVX/WkPEMnjp1/M8CtnTrP4jzRrpt/PYxWxURSXeQ0mzoSMdWx0yB74rR8b+Er24Xw/caHHHJLo0qlIZpNodQVIyfXKDPTOaLCsesoqooVVCqOgAwKdXm2qr43fRbd7OSwTU2l3zIijCpj7oLZHBzn9DXoluZTDGZwom2jeE6bsc49s0DJa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5f9W30qSmS/cb6UAQWgITn1q1Va1OUqzQAUUUUAFFFFABRRRQAUUUUAFFFFABRRRQAUUUUAFFFFABRRRQAUUUUAFFFFABUcyu8TrG+xypCvjO09jjvUlFAHlei/D/+zfEB199XmmvHkZ5B5KqrhhgjHb8K9UoooAKKKKACiiigAooooAKKKKACiiigAooooAKKKKACiiigAooooAKKKKACiiigAooooAKKKKACiiigAooooAKKKKACiiigAooooAKKKKACiiigAooooAKKKKACiiigAooooAKKKKACiiigAooooAK5/wAVaZPrGiXmn204gmnQKshJ+XkHtz2roKKAPN/h/wCC/wDhFo5prq7N3fzqEaTJ2ogOQq59zmvSKKKLjbuFFFFAg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SfcP0p9Mk+430oAhtfuVZqtaj5PxqzQC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SfcP0p9Mk+4aAI7f7lT1Bb/c/Gp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Sfcb6U+o5fuN9KAI7b7lWKrWv3K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y/capKjl4RvpQBFa/6v8as1Wtf9X+N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5v9W30qSo5f9W30oAitfufjVmq1r9z8as0AFFFFABRRRQAUUUUAFFFFABRRRQAUUUUAFFFFABRRRQAUUUUAFFFFABRXJ6j4w8P6bfrp95qkMN0Tgq2cKf8AabGF69yK6iKWOZFkidXRujKcg/jQBJRRRQAUUUUAFFFFABRRRQAUUUUAFFFFABRRRQAUUUUAFFFFABRRRQAUUUUAFFFFABRRRQAUUUUAFFFFABRRRQAUUUUAFFFFABRRRQAUUUUAFFFFABRRRQAUUUUAFFFFABRRRQAUUUUAFFFFABRRRQAUUUUAFFFFABRRRQAUUUUAFFFFABRRRQAUUUUAFFFFABRRRQBxes+NNI0a+axu3lEy43bU3AZGf5Y/OsyL4j+HZC4a4mTaMgtC3zewx/WvNfiTpt3ceIp5YLd3RkQZQZ5CivMfs9xnDRuvBPzKRmvrMLk9GpSjOTndpN2a/wAj5/EZlOFSUYuNk+q/4J9UDx14bKB/7SUZ/h8t8/ypi+PfDhKg3+0n1jbj8hXyzGkxZQASW6ZHWpLi1uIJgsqMjkBhn6ZFdH9h0F1n96/yMP7Urd4fc/8AM+noviB4dklkjN4yBM4d4yA+PT/69ab+L/D6Fc6pD8wyMZP9OK+U4YEVi12HUeWWQYzuPb8KrsrEHH3B29KmWRUdLSl57f5As2qPS0W+/T8z6mPjvw8Egc33ExIA2HK4OPmHaktvHnh2czYviixfxPGw3j/ZGMn8q+XXjjRI/viXPzZXgDtVie0PmulszSoMYcIRkmq/sGhb4p3+X+QLN6l3pFW/rufXmjazYa1AZ7CcSqpwwwQVPuDWxXi3wcGLbUNyhXEigjGD0Ne018zj8PHD15U43srb+aue7hKzrUoze7v+YUUUVwnUFFFFABRRRQAUUUUAFFFFABRRRQAUUUUAFFFFABRRRQAUUUUAFFFFABRRRQAUUUUAFFFFABRRRQAUUUUAFFFFABRRRQAUUUUAFFFFABRRRQAUUUUAFFFFABRRRQAUUUUAFFFFABRRRQAUUUUAFFFFABRRRQAUUUUAFFFFABRRRQAUUUUAFFFFABRRRQAUUUUAFFFFABRRRQAUUUUAFFFFABRRRQAUUUUAFFFFABRRRQAUUUUAFFFFABRRRQAUUUUAFRy/6tvpUlRTf6tqAIbT7n41bqrafcq1QCCiiigAooooAKKKKACiiigAooooAKKKKACiiigAooooAKKKKACqGq3BtNPu7kZzDC8nHXhSav1Q1W3a70+7tkOGmheMH3KkUAfIXhfWfDMWi3Kat4dvdRu5izXN4ibyvJIIYtlTjkkYz3zivpD4bWttZ+GbaGy1L7fab3aGQxeWVBYkqRnqCT19a868HeMNH8NeHG0TWI3tb+zMiSW7RMfNJYngjI/iHU/Tiuw+EWm3OneGybiNohc3DTxRNnKIQABz9M/jQkJKx6jRRRQMKKKKACiiigAooooAKKKKACiiigAooooAKKKKACiiigAooooAKKKKACiiigAooooAKKKKACiiigAooooAKKKKACiiigAooooAKKKKACiiigAooooAKKKKACiiigAooooAKKKKACiiigAooooAKKKQ5xxjPvQAtFAz3ooAKKKKACiiigAooooAKKKKACiiigAooooAKKKKAOD8faxqGh6fFd2flbTKEbcuSMgn6Y4xU/hDWrfxRpSTXEcLXMRKyxlchT2Iz6jFafiO0iv47O1nXdFLcgMM4/hY/wBK8Ime78AeJg+3daSk9/vRFvT1GK9zA0KeIouEXy1024vvpseNjMROhVUmr0mkpLsz2Gfz/wDhJrewWxh+wC2aQ/Ku3qAT93qCcY981yPjfxBZaVqkdi+lW8g2BmZoQxYEYG3njpivQ4Zre71e1uoJEkSSycoy9xvTn/PvXjHxPjRvFVmGx86Rggd/mxzXTg17StRg7xvB31au7vVmWJtCFSSs/eSTaWisnZeR3viLVdD0SKya70ZWFygAHlKdigfzGa6iy0nQrizWa3sLVre4QOD5Q5GMjr0rzf4lxrqN/pujwbBOq7i8jbVUHgc/hXTeKZZfDngxbeGXEyRx24kXI543EfgDWcvaOjScas1UqTsk5PZvc3Xs1UmpU4uMIXbst+xh2+r6NqWsHSLPQ1uIrddqyLGpPDAN1I+XHcnr2ra8Q3Gm6NAb240D94zKAQFx+JGcVkfB6wij0u4v8AzzSlC2OQoxx+fNeoalbQ31pPZylcSptIJ6E9D+eKnFV1QrxhzTcY25nzPV7uwqGH9rSlJqK578q5Vp2GaXaWcEKy2lskImVWIUYzxkfzrTpkahEVB0UACn14lWbnNttvzerPUpwUYpJJegmOaBS0VmaBRRRQAUVQstRtL6S4itphI9tIY5QARtb05q/TlFx3VhJp7BRRRSGFFFFABRRRQAUUUUAFFFFABRRRQAUUUUAFed6tr2o3mrvouhInmxj9/cyDKxH+vp9fpXobfdOPSvN/hyRJDqryYNwbxw5Jy2MDr+Oa9DBwjapVklJU0movq27K/kjixUpNwpxbi5vWXZJXdvMz4tUvmn8i08V293chynkyWYQFh2yPeuz8N60+qxzRXVv9lv7dts8B6jPQj2NY9tG3hmS0g2wTW91dGMOBiRS/T681bmAXxlbsjjc9iyyKD2DZBP+e1dVZU6i5VFNcrcZpJapXasrfjqYUuaEm3JpXS5Xd2Tdlq3+K08js6KKK8U9QKKKKACiiigAooooAKKKKACiiigAooooAKKKKACiiigAooooAKKKKACiiigAooooAKKKKACiiigAooooAKKKKACiiigAooooAKKKKACiiigAooooAKKKKACiiigAooooAKKKKACiiigAooooAKKKKACiiigAooooAKKKKACiiigAooooAKKKKACiiigAooooAKin/1bfSpaim/1bfSgCGz/ANXVuqln/q/xq3QAUUUUAFFFFABRRRQAUUUUAFFFFABRRRQAUUUUAFFFFABRRRQAUUUUAZ9xplhczLPcWVtLMmNskkSswx0wSM1oUUUAFFFFABRRRQAUUUUAFFFFABRRRQAUUUUAFFFFABRRRQAUUUUAFFFFABRRRQAUUUUAFFFFABRRRQAUUUUAFFFFABRRRQAUUUUAFFFFABRRRQAUUUUAFFFFABRRRQAUUUUAFFFFABRRRQAUUUUAFFFFABRRRQAUUUUAFFFFABRRRQAUUUUAFFFFABRRRQAUUUUAFFFFAHO63MiXmkRnl3uuBntsbn+VUfGXh2HX9OkQRIbxFJgkPBB9M+lcHrHjO2i1ySOfT0me0nMaHHzAAnJBzwcitmH4naGwHmpcxEjPKZ/Dg160MLiKcadSnGTlvou/p3R5jxVGc6kJtW2162/A5z4RrLFfajbTFg0CBQpH3cnJ/Wq3xJSJvFWnDJ3MsYbtj5jz/KtzT/iHoTT3F01lNBPIcMwAYuB0Jx0qnq/ijwZqKvdXtrNLckFVRg4JAPHIOBnr+Neqp1Vi41pUaiSjZpK+ttTzmqM8NKnGrC7ldXdup0XxSEaeHBIUzMs0flyd1PPOfpn865a3W+8QfD26e5eS5uI5jJGXG5iFx0/8e5ouvGXhjVJ7aC+trqW3ReDK3yoQMDgdSeef8jrbbx94c8iGMSNEGUbozEQI89QeMflWMKValQUVRlOanzJ2+H0+7U3dWnOu5OrGMeXlavu/P7zL+EF7FJpE9kXAuIpi5TvtIHP55rlPiabq08QwGO9uFWWNHHzcJ8xxgDsMV2dje+EYtTfU9P1VLaUAiVFBVHUnkbSPXnj0qC/1jwfc3Ml7eXf22VyIlXYw8teegwOOpyar2i+ue2UJNNax5bu+1kQ2nQVNyheMrJ8ytot/+B+h6naArbQKXZyI1BZjktx1PvXCfEHUbuyhsI7SWSHzLgF5VJACjscduf0rrNE1az1i3kmsmLwxyGLcRjJGOR7cisfxcNReCOKysY7yJ8iVHx6cEc8GvGoJLErnhpe7i9Pz0PVrSfsG4PW2j1f5amJda1eReDrnUILuOSeJtolUE5BcD+IcHB96zb++8WafocWqtd28qALK6+Woba2ODwBxntzWTNpN7pPgjV0uI1jWWdZEibkqu9R278Ctu8fV9X0G10iGwuLaZlSO4aVflCjAzn9fWve9hTipOnCEl7WzbWijZN+lup5Ptn7jlOSXs76bt3/qxNrXifUHv9K07SxEJL+BJDI/8G7nP4AE4NX7PVtZtfENtpmq/Z/KniOySPo7Lk59ifT6VDcaJcaTq1hqltEbmG2tBbPGPvcDGR/n1qOy03VNW8RW+q3rGO3tMmNNuM5Hb+fNcrpUHB8ig6ajJubve93Zfl6m6qVFNXlLnbj7vS1tW/xJPAuP7U8R4x/x+ngHPdq9IZgqlj0Aya850ayvdDh8QXghaSWa4aSFAM7uTg49Of0rvbaWR7SKWdCkjRhnQKeDjJGOv4V5eLg78y1jaKv58qO7DVFblfxPmdvK5534f8VahqV+YXgtxC0xC732Ps9gevrXc67fNpul3V6iB2hjLBTnBP4V5HPbS6lq+mz2NtJDMLgPcKsbhUAIBbDcdPSvUvFME11od9BbrulkiKqvrXdjsNCEqVocvNo4vfSy11tqceBxEqkal5c3K91trrpoZXhLX73XYUnl0xoLcx8TmQEO44OF64681Je+I3j1d9LstPkvJY4w0hRwoUnoCTx0qs15PoXhvSSke6T9zE67CSARzwO/auajml8O+LdTubm2la1u1DJKAcdM9ceuRiqeGhOvU5aaUY8yjFN+84/j1uUsQ40oXnrLlblbZP8Aqx3ujaydQnubS4tXtLu3wWidg2VPQgjr/wDqroa8k028uU1jVPEt7aSw2i24hiTGWbkY/l16c16jY3K3lrDcoCFlQOARyARmuLGYV0rNRsmlfspNbfqdGExCqJpyTd3bzSdr/oWqKKK847gooooAKKKKACiiigArzvVdD1Ky1K41XRpFIuAPPtWz+8POTnPv2I5r0Sit6NZ0m2kmmrNPZoxrUVVSTurO6a3TPF7O3ubW4jnj8Kzm5j/1Rkuy6I397nvx612/hfR7u0kuNR1SVZdRucBivREHRR27Cuxorur5jKpHlUeW6s3dt27K+yfU48PgfZu8pc2t0rJL8Nwoooryj0gooooAKKKKACiiigAooooAKKKKACiiigAooooAKKKKACiiigAooooAKKKKACiiigAooooAKKKKACiiigAooooAKKKKACiiigAooooAKKKKACiiigAooooAKKKKACiiigAooooAKKKKACiiigAooooAKKKKACiiigAooooAKKKKACiiigAooooAKKKKACiiigAqKf8A1TfSpain/wBW30oAhs/9X+NW6qWf+r/GrdABRRRQAUUUUAFFFFABRRRQAUUUUAFFFFABRRRQAUUUUAFFFFABRRRQAUUUUAFFFFABRRRQAUUUUAFFFFABRRRQAUUUUAFFFFABRRRQAUUUUAFFFFABRRRQAUUUUAFFFFABRRRQAUUUUAFFFFABRRRQAUUUUAFFFFABRRRQAUUUUAFFFFABRRRQAUUUUAFFFFABRRRQAUUUUAFFFFABRRRQAUUUUAFFFFABRRQTgZPSgAory/8A4Tq0bWhZiUiH7QIhiMkn+Hr6ZP5CvUK6K2GqUlFzi0pK68zCliKdVyUXdxdmFFFIzBVLHoBk1zm4tFZ8Wo2k8iRwzpIznjYc44J59OlTrcwtcvbK4MyIHZfQHOP5U7MSaexZooopDCiqkl5bxxxSNKoSVlSM/wB4t0FW6bTQk09j5i8UeHNRl1u+u4bWVked2BUZ7nkVlz+FNYYB10+QLuwMkZx6kV9Y4pMD0r6Gjnbp04Q9mnypK9+iPDnlTlUlL2lk23a3c+Tz4Q1SN3C27vsj81skKcDGQOahk0t57W1SKwuB9nVllkXJ3sSSOO3YV9a7FyTtGT3xTBDEM4iTk5+6OtbLPr25qe21mcyyWSbaqavdtfcfIUnhfV12lbCTGPUUsWg6hIzI1nJkZHGMggf/AFq+vfLTrsXP0qssJS73IsKx+X8wC/OWzwfpjNaLP27/ALvp36i/saas1Pqr6dD47k0+6MghitpTvJVeMAnuOfekbS7+3cSNaMwUZYGPcOc9a+yDaWzKFNvFtByBsHWnC2gChRFHtAwBtHAqpZ/DS1Nr5lRyior3mmux5z8J7Zrbw/IGVlZrhmIYY7Af0r06o4oo4VKxoqKTnCjFSYr53G4hYitKola9vyPbwtF0qUYO112Kl/Zw39s9tcLuifG4Z9Dn+lWlUKoUdAMUYpa5eZ25b6XvY6OVc3N1tYKKRgSpAOCRwfSkUYChjuIHUjr70ih1FI2eMY685paQBiiiigAIB6ikKhuoB+tLRQAhUEbSAR6YpQMDA6UUU7gFFFFIAooooAKKKKACiiigAooooAKKKKACiiigAooooAKKKKACiiigAooooAKKKKACiiigAooooAKKKKACiiigAooooAKKKKACiiigAooooAKKKKACiiigAooooAKKKKACiiigAooooAKKKKACiiigAooooAKKKKACiiigAooooAKKKKACiiigAooooAKKKKACiiigAooooAKKKKACiiigAooooAKKKKACiiigAqKf/VN9KlqKc4ib6UAQWf8Aq/xq5VKx/wBWfrV2gAooooAKKKKACiiigAooooAKKKKACiiigAooooAKKKKACiiigAooooAKKKKACiiigAooooAKKKKACiiigAooooAKKKKACiiigAooooAKKKKACiiigAooooAKKKKACiiigAooooAKKKKACiiigAooooAKKKKACiiigAooooAKKKKACiiigAooooAKKKKACiiigAooooAKKKKACiiigAooooAKKKKACiiigArL1sO2lXwjzvNu4XHrtNalV7uYW9vLMylhGhbaOpwOlCFLZ628zwHwqltHLaWF55oupJP3UyKhCcYAOQa6vxJ4mubTxXY2UCu0MIzIgI/eEjnjHYVyPiO5l1Z4Vh002t1JPuwmfmQAbTnpn3Fd5rEw07xdpF3dFhE1qYC+0tlyTx+or7HFL2lSnKpBycoz9x2eqXS3f/gnzGEShGpyz2cbz12v59ibX/FZgv7fT7eFSXRZJvNYD5GH3QPXFZVl4mlGj61A+5pbMMI5N+cBiQoz6g5/KqHilLi08WPf/YzNEYo1QnOFOR8wxycEGrlrY2r6Br9zaqrGaMq6qGYblGcgnk9c/WuKOGoxw0ZOLalZt31vdafd5HVUxFV1+SMtUtrW6bq/mZngSEnSpbx7q4jmgR5I3VlZecjkHqeP1pnhjU7mTxdHNdXAkN4jJujGA2F4yB9BWhq00+k/D6xW3PlNKEV/k5w2WP0+tc9p8G7xFoNwsJhR3IOxmY7uuDkDHXmvSgnWliG0vtQWiurL7/zPPlB0fYpN6tTertvp1sem3vik22sXWmi3z5IQiTcAORuJOfQEYp3hvxJ/bVhqEnyxT2jMpJHGMEg/ofyqPTrGKTxZrU8iJJ8kIAYA7fkGf5Csqxsmt5PGEccZSN1zGm3AyY2JIPvkV4NWlQVJqMXzqnGV/N2v+Z7dOVaVVNyXJzSjb0v5eXcydWmlh8O6BI1ykrPfpIJUBCjlj6A8fSuw0rxXbapq8tpbndAqfK+MZI5J57dvw968/wBcs5x4b8L2aRkzNMpCNwcnnHt1q94Ra9ttU1G1vIGe5aFzG0h3EEEjAPoefyr0q2GhOlVbWsZVGknbtrbyscsK8o1KaT+KMLvfvu/M7K+8Y6XDbTSW0pnlQNtRUYgkZ6nGAOKlXxXZmx0+8w3l3cohbt5bY5z9DXnfh19JsPC94twkI1KQyxuCAzh+QvHYdP51UtNKurjwCXCMJbe6M8XBLbRwcenUn8KwWX4ezXve7OKbdrO7toOWLrc7s4tOMnFLdW7nst1qyQavZ6YFBkuEeQknGABxj1J5/Ks6+12a1E0ptYvIifZl5tpY5xkcY9e9cB4QS61nUrnXNTdpJLOPbCW+VVbGeg7D+tczdTwXHh0ySW9zLdM7EzfNsJ3fez09uaKOWxVRRklJxSU0rvWTdnutkZ1cxcqfPB8qk3y3tqkl69T6PVtyhhjBGeDmvOtYhutOl1LUodMVo2jYPIJcSbcctncfrjHSu00UY0uxGQQLePn/AICK821bXLzWtYuvDsVuI4BmOQk/MR/eHp247iuDD0JqvOEbNRupXdlyp69TuxVVOhGTbi3blt1dtFsaP9sT/wDCBi/huCLhIQhdSGIO4Lz74/Gqfg25m1TVDdGTCQoQ0Jb7hYckdyMiunvotI0vSLewuWW3tZmCjC5BP3ucD1HWuU0xoF8Y2gsiJbdrZgZFVgCcH8D069K9CDpyhXcY6tzcZW0Stt/Wxyy9rzUW3olHmV+rf9epQ1fxfez67LZWjeRb2smxww5kKkg8jnH49q9V0W6F3p0ExdC23DlZN4BHXmvCLJYodT1yS4vDZs0sjRyCIsTyeOOn9aueE9a/snwjfOY5Hmmu2ijI53OyDn9DV18BF4aPs42klF3s/ectPQyoYuUcRJ1J+620lfRW/U9B07VLvV7zWzC0gtYV8m3aM5+YZyR7571jaV4mca/a6O11NIBuSUyqPmcDgA4z2rtPD1kukaDbwS7YSkW6Uk9GPJJrymSKHTvF2lfZzFJFJLzKsm4s54OTz6jissPTo1KtWmkmlGy0WrS3v+P3F4idaMKc3Jpt3dtkm9v68z1jxJrdvotlJI8ifaChMMZPLGqngjUZtU0K3ubglpssrMTksQTzXA6lpst34pu7q9lkgtIR5iF3BJAGPk9ORnFangvWbbTvD9s08hIkuDCsaLltzMcE89KwlhIRwqcfeqScXotr3sjohipSxDv7sI3W+7W7+R6uTgZrkNF8RjU9Zv8AThDsW2VSrZBz65x7muv6jnpXCaZCi+MtTZFChLSJAoGB2NcGGpwmqnMndQbXkzurSnFx5bWvqaWveIYtIuba2MTSSTKzYUE7QB1OAa0dN1WK/jmkWKaNIuSZIyuR1yK57xFp95JqkGpWgSU28BUwmXYeSeQazbPxKdT8O6vcIzrc26OGRsZjyDjGBz9fUVr7CEsOpRV5Ld32bdkmrfjoc/tpxr8rfuvZcvl3uaC+N9IleJYp8Kz4dpEYBRzz09QK7oEEAg5B6EV5TPYWY+HYUqMC3E24DB8z149zj6V3ujykaHZTNjP2RGOf9wGtMXhqUIydPm92o4u/UeGq1JNKo4vmjzKytb8WYWo+Lra1uru1iiEstvgHdKqBiR0GfTvVn/hKrH+wP7bIdYuQIzgMXzjb/ntXP+FLC1ufDd5dTRoz3plkkYDcR1wB9K8+0phc6FoWnzgCCfUWyc8lR2/Ek11LA0ptwjfmhKKk/Va2/r7zB4mrB8zacWpWS8trnr2g+K7TWLn7KsTxTbSwDEEHHYH1711V1cR2lvJcTMFjjUsxJ7CvOvEqW2n+IfD728KRyvKY8IMDZjHQfWtX4iuF8L3wKFt2wcdvnXk1x1cPTlOk6d1Co7K+6d7M6qc6sYS9pZyjrps1YdP400eExFpWKP1YDO36jrXZqwdQynIIyK+ffFFxY3mmWNho9mks6rH5k0UWGBwOM45OetdNqmp67HrFto+mvumjslEgJGC2OWOeh6fnXbWytPlULxbcvj00XU86lmTXP7RxaVvg136ep69VLUb63021kurqQRwoOTjP4CuM19PEUkts9gXUxwZkCSIAZPcHqK5HWdVuNX+Hz3N0wa4EwRyABkh/Qe2K4qWAclGXNFxc1FpO7V3a/wDkd88Yk3HlafK2rqyel7HtiMHUMpypGQR3FOryNfFep20mmO+n+Rpc5jiV5F5YEdeDx6j29a7vXLvUoCkenWZmYjc7kgBR7ZPJ9qxq4KrTlFNW5r2u1079iqWLp1IuSvpa+j69u50NRyyxwrukdUXOMscCuc8L6y2r28/mqqXFvKY5VAxg1x3xKHmXOlRuJGhWQvKqNjK8f/Xp0cFOeIVGXut/PpcKuLhCg6y1ivl1seqxyJKu6N1dfVTkU+vOfBMWgTTS3ejPcI6rslhkJ6HoSPw9a9GrLE0VSnypt6a3VmvkaYeq6seZpLXo7p/MKKKK5joCiiigAooooAKKKKACiiigAooooAKKKKACiiigAooooAKKKKACiiigAooooAKKKKACiiigAooooAKKKKACiiigAooooAKKKKACiiigAooooAKKKKACiiigAooooAKKKKACiiigAooooAKKKKACiiigAooooAKKKKACiiigAooooAKKKKACiiigAooooAKKKKACoZ/9U30qaop/9U30oArWP3D9avVSsTmM/WrtAkFFFFAwooooAKKKKACiiigAooooAKKKKACiiigAooooAKKKKACiiigAooooAKKKKACiiigAooooAKKKKACiiigAooooAKKKKACiiigAooooAKKKKACiiigAooooAKKKKACiiigAooooAKKKKACiiigAooooAKKKKACiiigAooooAKKKKACiiigAooooAKKKKACiiigAooooAKKKKACiiigAooooAKKK4bx5qc+nWNsltO0MtzcLFvX7wU9ccfStaNKVWcYR3k7IipNQjKT2Su/kdzTXVXUqyhlPUEZFeTahFrdrbz3mn6pcq0ILbJ0yJFxk5D8A0t94svW8O6TfwHyrme6EMw2g7gMhsA+pArteAqJxtJNuSXXRva+hxRx1OV1Z6JvpZnpUNhZWrmaOCONgOWA6D/IrNgvNG18hIpobox5bbk5HbOK5nxJrGpS6yuh6W0MbGDfNLIM7c+n4Y7d6y/B+j6xp98ZZfJhiMhWQAAmRfY44HGa3pYaVSm6tSryyteF3q9zmrYmnRmqcaacW7SstP+CeoXFlbXKKksSsEGF9R+PWlgs4IIDbon7ojBUknPrSW17bXUk8UEod4G2SAfwn0ri9d8TXcGtQ6JplvFJcsN0sk5IVFxnt145rz4QrVP3au+tnt66nozlSp3m7LzO0ubK2urcW08KvCMYQ9BjpVe20u1t5zcKm6boHc5IHt/KsO0g1Rb5JW1jzoGI3xCNAP+A8cD9ao6s+qWpuLl9figtldsRmBCVBztAPc1tGEvhVVe8rvV/dtuznnOnbn9m3yOysl07HcJBGkskqqA8mNx9cdKPJjzIdvMgw3vXm/gzXruWw1G91W8MtrbkeW5jUErjrxzk+9WNH1/Vdcnhkhht7OzMgbEj7pJU9h0FVUwVaM5RbXu25pXsl9/5Dhi6TpxnZrmu0ras7uWzt5XheSMM0PMZP8PT/AAFOe1ieeO4Zf3sedp+vFZOpyaul5CLGO3a22/vDJ13fn0HFY/hvxFcahc6lYXtukd3ZMcmLOx17EZ6f/XFYqnVlDmTvGKfXZN2eho5UYz5WrSbXTe22pp3HhzT7i6e5kjyXO5kwNueOemRnFbqW8UcPkogEeMbQOK8x0rV/FWrf6TbRWSWrSEL5gJwATwec9v1rp9Z1u5sNS07TYbdJJLvOZWJCrj2/PvXTWpYmXJSlJNraN1pZdTGm8PBznFNd3Z9e3/AOhtrG2toHt4ogsTliyjvnrXOReFraOD7N5rtbhiwhIG3rnpUtprc0+r3mjNAi3UEAlWQN8jZx+I5Irn7nW/EenpcXV5b6cbaFQflLqW+nXnkdaKUMUpe69XZ6ta9mrk1p4VqKnsm0rXXqtD0aOJYoVhjG1EUKoHYAYFc4vhuyQl4xtlYYaXGWP40h1TUpNJs7u309XuJ8M0bPtWNSCcknn07d6XQdfXVLm6spLdoLq1IEi7tyn3BrKKxFP2kk9m1PVX87+X4Fz+r1HTi+147/AC+ZZGiwiytrRiHW3OULDv2P61Pp+lpaP5jyNLIOELH7g9B+tcu/i557m9ttNsPtL2zhPnk8vee+AR2wa6W+1i30+zguLvKNNgIg5y5GduRx+JpzWItr9t3tpe78t9RR+r30fwLXeyt59SG40K2luZrkKu+YYkDLkEYpV0O0ijtbeKCMQQyebt/2scH3NRWuvRyammmzwtFNLH5sJB3rIvPcdDx3rpazlXrwUU5O1lb5bfcXHD0Kl5LW+/z1/Ey9Zsn1GwltElEfmYBbB6Zzjg1zmneGEiv4r24W3BgXEKQpgA56njk129FTRxVSlFxg7XLrYSnVkpSvdeehDLBFKuHiR+OAwrz/AFDw0jjSbeERpJbSmQlR1G7NejUUYfFVKL919b2+/wDzKrYaFS91Zvr93+QVi22ntDq95fFgVnREUY6bRW1UU8qwxSSsCVRSxAGTgDNYRm43t1VmbSgpWv0dzidasNXn1OSa1ijMbw+SGZhgL1PHrn8Kn8OeGxpmmXNpK4ka5zvzyBxgVvHVrUW9ncEsEu3WOMFcHc3QEVrV2SxVWNJ0uVRWiemujv8Amcyw0HUVS7bV2tdFc8h/4RfV7m3j0u4ECWkb5aZMZkA6Z757fjXq8cKRwJAo+RUCAe2MVPRU4nG1K6SlZK99Or7seHwsKLfK29La9EeR6XZa1pFrfaLFavIJmIgnHCKpBySe3b3zWhf+E5E0TTobVla6sJBOARne3Ugc+tejpNG8kkStl48bh6Z5FS1tLMKikpKKUrpt92lp8iPqcGmm3azStpa7uebfZ9R17XNOvLizls7axBb58ZZz198HArf8bWst94evLaCNpJZNgVVGSfnWuqorJ4v36bUbRpu6XzvuaQoNRlzS5pS3dv0MvTdNtbG3ijhtooyqjO1RnOPWsCysJl8XahftE4ha2SNHIwCeCcevSuzoqI4ufNOUm5OUWrt9ylQhFJRSSTvojxO+kt28UaxLq9xcWqxxAQLGxXzFAwMHv6/Un0rJs7SV/ALQqj/vb4DpyBuA6d+R0r39o0YgsikjpkUu1cYwMfSu+OZpQjFR25L6r7PbTqcywb5pS5t7236/M4bxvaNc6dp9vGhIN5CpCj7o6fhWHrtwsviwRahezafaW1uGhdHIErHr7dyPwr1cgGoJbeCYq0sMblehZQcVzYfFRhZSje3M79nJJXt8jWth3NNK1na6fkef/DqOMQ6pLE7yRPeNsd+rLgYP45rptW1rSdPnjgv5UWRlJGULYHvgHFbyIqZ2Kqg8nAxk1DNa29wQZoIpCOm9Af51NSvTqV+eSko2W1r6K3oKNCUKPJHlv57b9jy/we6XninVL2wheLTzGBkD5HbI5/mfxr1mmRxpEgSNFRB0VRgCn1GLxCrTTSaSSSvu7dX5mmHo+yi1pq72Wy9AooorjOkKKKKACiiigAooooAKKKKACiiigAooooAKKKKACiiigAooooAKKKKACiiigAooooAKKKKACiiigAooooAKKKKACiiigAooooAKKKKACiiigAooooAKKKKACiiigAooooAKKKKACiiigAooooAKKKKACiiigAooooAKKKKACiiigAooooAKKKKACiiigAooooAKhuP9U30qaop/9W30oArWPCH61eqpafcq3QAUUUUAFFFFABRRRQAUUUUAFFFFABRRRQAUUUUAFFFFABRRRQAUUUUAFFFFABRRRQAUUUUAFFFFABRRRQAUUUUAFFFFABRRRQAUUUUAFFFFABRRRQAUUUUAFFFFABRRRQAUUUUAFFFFABRRRQAUUUUAFFFFABRRRQAUUUUAFFFFABRRRQAUUUUAFFFFABRRRQAUUUUAFFFFABRRRQAUUUUAFFFFABXm3xFlSEaM8snlxpfIzMegA616TWJrulx6pAiOgYowZQT+ddWEqRp1oSlsmrmGITdKaSu7PQ5vXPGWjRWk0UFytzPIjKiRKWBYjjnGO9eazW88XhjRUuVeN/7SJAbqcn/9derWXhaxhmjmNsqspJxuz9K1NX0eC/it4mj+WGUSLtbG05616tKvhqDjCDk05JybtpbseS1XrKU6lNK0WkrO7v0fkcDeX1toXjeW7vVZILmAIJccA4Xn9MV6Vb6rp9z5QhvIHMv3FVxk8Z6darazpFtqaHzoUkcKQu7+h7Vz2j+FrXT7yGZbQhoySshk6ZB7d656lShXpQcpONSEeW2jTtexrT9tQrTioJwnLmvrpe3kze0abTpri/Ni6s4mxPtB+/3/AMiuG1d7ew8dQ3V6CtvLa7dzLlc8jn2r0HTNNgsJbtoYQhnl8xiD1P8ASotb0qPVIQknQc7f73pWVGtThWu23Bx5W+qvGzt6dDWpTqSoNKK5uZu3R+9c0Yrq1fYkU8LZHyhXByPavGPFF6/inWDpMM8SafaSBpXZ9oc5wRn8Tiuv0/wdaWVws8ayBuT9/wC6e2Kxm8FlZppJUkl8xsjY45+uTXZhYYanV5/aqTSum19r79bHHia9edPl9i0nvbXT7tDV8X29rb+DLu0s2j8qJYxhDu/jWvPP7F06w8Jx6gZ2N8XUwsrYw27oB3xk+9erWHhi2tbK9s18zbcxhWJPfB6fnWFF4Etd8TyM5KHO1uRjuDXVhcXTp80fbP8AiKTlb4l1VjlxOGlUVN+wWkWkr7Pp2NLxL4ggsNMiRxG+o3EIKROB8px1PYY9O9Yvw/0t7ay1C5vLmNpLtcsMjcq4PJ+vP5CtbXvCNvqN090FbLBQQD6DHGfYUzT/AAzb2dtfq0dw3nxCM+pHsB+FYxlh1hpRhO0p7pq9tdl/Wv5dcvafWYc9PRbSXV23ff8AT8+F1fQoPD+mx3MOoOLuKUEDcdrqSONueR9K2/FedW8QaRa5aIpALgyKdrnPYemMZrQtvB0El5CzPK8UQ3AuCMHqBj/PStnxRoY1K/t7hTIksabRIuQBye4+p/Suh4mPtqd53muZ81rct129TjjGUqFV8qUbx0vu7/gc74RtH0rxVf2LzyXReAN50jZYAHofzqr4igXxD4mi0e0JjitzvuHDHk5y3HqMgfWuo8JaPPZXt1dzyGRpAYyxJPQg9/X+lWfDGgx6Xe3k4dpGkb77dTnnr/nrWU60IVfaOScoUla2zl+VkbUk501FRdp1He+6VtdzW1exnk0pba1vntZI1CiXg5AGOa4LwAs1lruqWF03mz+WH84k5KggY/Wum8R6VJqF9HLDdvC6JsK84POf61R8P6BJZy3lzK7NcTxvH5uTwOMH9O3pWFCUVhqrnKN5pu1rSv017F1X/tdOMVL3Wlvdfd0ZzWoaHqmnWuq39tqTW7CVp/JGD8vXOTnnApni67fWdL0CxG5bu5VJvMYnA+XBPHXnmrkvhvVLtYbS61EyWocZQemfU8+taHirw3PdHTTbSsjWkaxI4+9kd/boPzrtjOClR55wlJS0cVqkl1frYwg3y1pRUrOOt9nd9PkY+g2l/pvjO3i1O6W7lltmEbhdu0AegGB9017SCCMg5FeOT6bq+nSXWpSym8lSDyoWXJZS2RwB6f1r0TwrafYdEsrchgyplgwIIJJJ4Pua4Myi6kY1bxdko+7tfV/5fed2WztzQ5ZK7b97fojh/GGsPb+ILa2Y3DwRw+Z5MT7fMcnvjkgYHFYui6vqUsmvTwmZLb7I8kcckhJicAAEE89jXX+I9DubvV4tSs7h7e4hUKr8FSPfP1P5VFZ6JqZtdUe7ulkmuomQBVA5IAzxx2HFb0pYdYWzceflas3rdvtb8b6HPOVZ4l+7LlUlrbp11v8Ah1OLLSw+EYb4avdC+BG3MrDHP3cd+MfnV/V472HRLfUTr109+rJIy+ZhADgY2jjv/Ouwv9GlbwaumIu6ZY4wM+oYH/Gp/Eely33hqOyiQyOqx8DrxjpVutSctou9e12l8P3bFRjJRupWXs+bS/8Anv8A1Yb4n1bTrRbO31KaZHk/eeXEDk8YycdME5/Cuc0jWbq40vxHJFPJLFBk27TNkqCDkZPpirHi2x1Zdas9Q0m2Ezx2/lsr4IGCTwTWfoeh6lbaV4g+2KPOvPnCK2f72f61zRpUvq121zPo2tPe6Lfbrc2niKnt7Wdl1s7fD3207E93d3l1ZeEWnlDSTXCySNj72On6GvRIkvxq0zvOrWBiASLaAVfjnPU964/+yXNv4YRnG61IZsd+BXUWtvdrrl3cSf8AHq0arHz34z/KjEclmo8qs6m689LefY0p1bqC1bbirr/DfXyMTxre6pbvpsGmXCwPcT7CxAPPYYPbrQ95qmm6xp1rNdrcQXRZWDKAynBPGBTfGGmy6lqGjhYi0UU++Rt2MDI49aTW9OV/EmiTwRAGIuXIwBjHH170UY03RppqN5KbeivotLvoFaU/azknK0eXRX6vt1MG3v8AWZvFGtWtlPEkYZMySpkRgDjHuenNdFYeIJ4b/ULDUfLYWcBn86NSC6jGePXmuOXRtWi8R6nqMNhHPA8xwkr4Deh96t6PpGovd6nNqFvse6tHiiAO4KCcY9u34VtOjSlSTtFv2a2avzW9b/KxyxxEo1Wk2lzvR3ta/pZa9To9L8Wre6dLeMsKyDeyW4c7tqgkZ474q8vie2TR7PULjET3Qwickbvc+nvXk7aFq2n+HbsXMEaIoJ80yncFB6AZ6E/zq3qieZ4W8OvJbu8SBml2jGI+/T2/OlLL6MppRejmo6O9lZ3NIY2qlLm6Rb1TXXTodjcfEHTokzHBPOFO1nVcLn6mtbS/GGn39rfXeHjitMFsjJIPTA+vFeIQRzS6GsEN/CY3uAsdt1eT5uCR1HOK7J9Cu7HQddEsKrNIYivljqNwyBjnFb1Mtwyja7UnJJa+a6d9fkY0cwrOaTty2u3Z6aPrt0+Z6q2u2SaUNUdysBRXIP3hnoMetZ914hWLW9N05I1eG9iMglyfQ4wPwrgNS8JpYeFBcebObtI0d1Y5HOAVx7Z/Sq/jC1vn1DRPscMkki2YBCdcDryfauaOX0XO0ZuScpR7WtG/4HS8bVs24Je6pKzu3d9vyPbnniSVImcCR87Qe9TV88aRJJP4t09rdb5oA3S6zlcKc+vA/rVuTUdaudSvp459QSzeaRIfs6iT5gQAMcYHHWs5ZRPmUVLXlb1TXXtuWsyildr7VtGn03vse+UV5H4L1a5tdO1q+1B5p/Jn+ZcDcWxg8dB2qr4p8TaoNTtYtPWW2RbdZJmMQcqG5Jx3AGPxrmjl1SVX2cdf73Ta50PGwjT9pLTy672PZiQBk9Ki82PcqeYm5hlRuGSPavI77Up7rw1dvDqV1dL5iIrG02Fs/wAIPfsc/h3rmPA9vcTeIoJBLKREDkkEADBytb08qlKFSTnbk8n2v1sctTNIxnCKg3z9brvbpc+iKKKK8U9gKKKKACiiigAooooAKKKKACiiigAooooAKKKKACiiigAooooAKKKKACiiigAooooAKKKKACiiigAooooAKKKKACiiigAooooAKKKKACiiigAooooAKKKKACiiigAooooAKKKKACiiigAooooAKKKKACiiigAooooAKKKKACiiigAooooAKKKKACiiigAooooAKin/ANU30qWopxmJvpQBDaf6urdVLPiP8at0AFFFFABRRRQAUUUUAFFFFABRRRQAUUUUAFFFFABRRRQAUUUUAFFFFABRRRQAUUUUAFFFFABRRRQAUUUUAFFFFABRRRQAUUUUAFFFFABRRRQAUUUUAFFFFABRRRQAUUUUAFFFFABRRRQAUUUUAFFFFABRRRQAUUUUAFFFFABRRRQAUUUUAFFFFABRRRQAUUUUAFFFFABRRRQAUUUUAFFFFABRRRQAUUUUAFFFFABRRRQAUUUUAFFFFABRRRQAUUUUAFFFFABRRRQAUUUUAJgelBAIwQCPelooFYiaJWXbgAZyQB1qXpRRTuCik7iEAjBGRTVjRM7UUZ64FPoouxOKbTaV0MaNGQoygqe1NeJHUIygqOgNS0UXYcq7LaxFJDHIAGUHHSmrbxqhQLhT15P86noo5ntcOSN72VyHyIiUOwfJ932pyxIjs6j5m681JRQ5N9QUIroiN4kdlZlyy9D6U14UeRZCPmXpU1FCk11BwT3X9IgaHLZWRlJ64A5/SjyVETpuYBgctnn61PRQ3dWEoJO55fe+DobhQV1GdoVfJh3FgQOvfrXcT2SiyiiSISLDHtEZA+YYxitcADtS111MZVmkm9nfa35HJHBU1da2atu3+Zx9r4b0pHWQWEquGDDL/dP4Guoa3jaMx4wrHLe9WKKyqYipUacpN22uzWGGpwTSitSvLbpLB5DAFMAYPPSoZrZmeORNgdBgFlzj6VeorNTl3NHSi+nS33FBbRTOs7hdyD5QvRTyD/OuN1HRNcSaY6ZqaxW8jlhEVGVz1wcV6DURhjPVe+fxrejiJU5XspK1rSV0Y1cLGceVNp3vdOzOT8LaTd6TpUkMjpJdSytI5k6ZP0+lb0tmPtX2xEUzbNjAn7w9P5flWnRSqYmU5ubsm+2mlrW9Clh4qCi22l3/ADMiaK4urZ4PJS3D8E7g3Hft+FQ6VavpyR2sdoqxc75RIM5x1xjvW7RS+sS5ZRsrS33EsNHnjK7uttv8gooornOoKKKKACiiigAooooAKKKKACiiigAooooAKKKKACiiigAooooAKKKKACiiigAooooAKKKKACiiigAooooAKKKKACiiigAooooAKKKKACiiigAooooAKKKKACiiigAooooAKKKKACiiigAooooAKKKKACiiigAooooAKKKKACiiigAooooAKKKKACiiigAooooAKin/ANU30qWobj/VN9KAI7T/AFdWqqWf+q/GrdAkFFFF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bj/VN9KmqC5/1L/SgCKzOY6uVSsf8AVfj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G5/1LfSpqguRmF/pQBFZf6urlU7IYjq5QJBRRRQ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KfmNvpUtMkGVNAEFpxHVqoIF2rip6AQ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miigBFGBS0UUAFFFFABRRRQAUUUUAFFFFABRRRQAUUUUAFFFFABRRRQAUUUUAFFFBOATQB5bF48km8aN4Wi0oEq5Vrk3BAChNxO3Z+HXrjmum8aeIh4X0SfVWtftJjZFWISbN25gOTg4/I14pHo/ii28fDxOfDsrWzXLKIxcxk7WUx7uDx13dMe/evdvFWix+ItEu9MlbYZk+R/7jg5U/mBn2zQByeieOv7V8I3viT+zfK+y7/9H8/du2gH720Y6+lWvAPjP/hMbO5njsVtZLeVUaMz7/lIzuztHvx7da8lsbPxLoHh3VfCUvh64u3uC3kXVscxENgElj0x1HQ+uOtacfhrxD4U8DHTNKs3n1bUpibma3cZgXHCg8E/KMegLNg8jIBup8Uxe+Jv7C0vRzdhpxClwbnYD/ebbsPyjBPXoM+1dN8QfGN14Pgt7lNFa+tpMiSUT7BE3GAflPXnnj9a8h+HemeIPCs10w8Iz3V/Ku1ZpJ1jSNMZwCcgknrz2xXU3reNobfTbnUdLOoxl521CwBSRXQkbRtGQcD7oGeR78lxXOw8B/ECz8XySwJB9kuY03GF5NxYdyDgAj9faqmsfEBtC1Ga01TToVCMQi215500gxlWEewYB/2iMY+meN+H/hC6j8XS6/Hpc2k6Wit5FtcN85LLtIxnIGSTz6j0rg/DPhjxtaeL5bo2W++j3g3l6GMJLKRuD9+D2+mBQM9v+H/xB/4TC+u7T+yzZ/Z49+7z/M3c4xjaMVV8PfEd9Z8WS+Hf7H8jy5JUM5uc5CZwduwdcDv3rhPhTofiLQfFd5Dc6Y4tmQpPcOGWPrnKEj5jnHTsTWRpOn+ItD8bP4kk8NajJZyzybokIllCvkZ6nkZB547Z70AeqT/EfyvGP/CM/wBlZ/0hYftH2j1AOdu339a9er5Ju7DXW8YjxX/wjmp/YzcrMIRFmXAAGCoOQeK+sonMkaOVKFlBKt1HsaBJ3Vzx/wAb/Ew+FtcTSRo/2stGj+Z9p2feJGMbD6etdD4/8Yv4Q0+0vhpwvEnk8sjz/L2HbkfwnPQ186fGln/4TlmPzBIodigjOMZx+eetdT48PiTx7LpulW2gXlnDD88klxGQhkIxktjAAH48mgZ6nrHj7+zfCVn4j/szzPtLBfs/n425JH3tvPT0rqPCOuzeI9DttVNiLXzy22Jpd3yhiM52jrj0ryP4laFeWfhDSPDmmWd3fNHIC8kcRfGAc5wOOT37V6D8LVv7fwzb2Go6fNZ3FmzRESAAOMkgrz0wQM+oNAE/ibxa3hu5zfW9otiSNsn2z984wMlYtnOCcdcepFct4f8AijFrfiWHRYdHmiilZgs8kuGwELZKbeOnr05rzrxXofiW4+Ij3ttpM95HHPG8DTITAVABwW6AZzxmorbSPF8Hj9NUudF865Mwd3jVhb4K7ch/YHpnPHNAHqfjr4iyeEdWisZdG+0RSxrIs4udmQSQeNh5BB712GmeI11bV3s7CBJrOKBJZbsTZCs2SEAAIJxg9RXMfFnwu3iPQDJbwb9QtD5sYQZZl/iUeuRzgdSB9K1/hpoY0LwzZwvbmG6mXzrjcMMWbkBvQgYGO2KAO+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jtUnrgZpaZJ9xvoaAIrebzgTtxj3qxVCw+4frV+gAooooA//9kACmVuZHN0cmVhbQplbmRvYmoKOTYgMCBvYmoKMzA4MjQ4CmVuZG9iago5MyAwIG9iago8PC9KSTE2YSA5NSAwIFIKPj4NCmVuZG9iago5NCAwIG9iago8PCAvRmlsdGVyIC9GbGF0ZURlY29kZSAvTGVuZ3RoIDk3IDAgUj4+DQpzdHJlYW0NCnicK+QytTTVMzAwUDBAIi1MDDHEknO59L08Dc0SFVzyuQK5AD0fC0wKZW5kc3RyZWFtCmVuZG9iago5NyAwIG9iago0MAplbmRvYmoKOTggMCBvYmoKPDwvVHlwZSAvUGFnZQovUGFyZW50IDIgMCBSCi9NZWRpYUJveCBbIDAgMCA1OTUuMDAwIDg0MS4wMDAgXQovUmVzb3VyY2VzIDw8L1hPYmplY3QgOTkgMCBSIC9Qcm9jU2V0IFsgL1BERiAvVGV4dCAvSW1hZ2VCIC9JbWFnZUMgL0ltYWdlSSBdPj4vQ29udGVudHMgWyAxMDAgMCBSIF0KL1JvdGF0ZSAwCj4+DQplbmRvYmoKMTAxIDAgb2JqCjw8L1R5cGUgL1hPYmplY3QKL1N1YnR5cGUgL0ltYWdlCi9OYW1lIC9KSTE3YQovV2lkdGggMTY1MwovSGVpZ2h0IDIzMzgKL0JpdHNQZXJDb21wb25lbnQgOAovQ29sb3JTcGFjZSAvRGV2aWNlUkdCCi9GaWx0ZXIgL0RDVERlY29kZQovTGVuZ3RoIDEwMiAwIFIKPj4NCnN0cmVhbQ0K/9j/4AAQSkZJRgABAgEAyADIAAD//gAKQzIyNyBRNzb/2wBDAAUFBgcGBggHBwcJCQgKDBQNDAsLDBkSEw8UHRofHh0aHBwgJC4nICIsIxwcKDcpLDAxNDQ0Hyc5PTgyPC4zNDL/2wBDAQUGBgkICQ0LCw0TEA0QExsXFBQXGyIeGxcbHiIqJiIeHiImKi0pJiImKS0yLSkpLTIyMi0yMjIyMjIyMjIyMj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xAAfAQADAQEBAQEBAQEBAAAAAAAAAQIDBAUGBwgJCgv/xAC1EQACAQIEBAMEBwUEBAABAncAAQIDEQQFITEGEkFRB2FxEyIygQgUQpGhscEJIzNS8BVictEKFiQ04SXxFxgZGiYnKCkqNTY3ODk6Q0RFRkdISUpTVFVWV1hZWmNkZWZnaGlqc3R1dnd4eXqCg4SFhoeIiYqSk5SVlpeYmZqio6Slpqeoqaqys7S1tre4ubrCw8TFxsfIycrS09TV1tfY2dri4+Tl5ufo6ery8/T19vf4+fr/wAARCAkiBnUDASIAAhEBAxEB/9oADAMBAAIRAxEAPwD7L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qnqF7b6day3d1J5cEQy7bScDp0HNc2vjXw49pNdrq0LQwkByAxIJ6cYyeh7UAdMbu3W5W1MyC4Zd4jJ+Yj1xVqvL/F9rZeItAbXNHuo1urNWngvI/lbCZ3LnggcHrW74C8RL4l0OG8Yj7Sn7u4UY4cd8e4wfxoFc6i9vLawga4u7iOCFeryMFA/E1h/wDCV+H9wX+2bLJx/wAthjn3rZ1KwttTtJbO7iWWGQYZWH4g/nXxVoUqeGfGcVtqlpAYra5aGYSqCu1sjcc9gCGzQM+07/UrLTrdbm7uY4YGIAkdsKSenNM03VtP1QObG8huPLxv8twSuema5vx/eWlj4ZupZbaK5BURwRMoILtwpH0znj0qpp9z4f8AA+l2NjdXENnJJEGYsmGkYAbi2B1ye9AHa3moWViFN5dwW4b7pmkCZ+mTUUuqWENrHdyXcS20hAWYt8mT79B0714/4h0mx8banFrEmq27aBYRbZPKLFy2csCMfL259OldheXPhvXPC19bwXVv/ZsEXlmTBCwkD5TyOoOD7/jRYbVjupbq3iWNpJ4kWQgIWcAMT0x61Yr5o+GljaNq8Nxq2upcz27GOwtnkYgnGNyhwOMYxjvjuMV9Capqun6RD5+oXcNtHnAMjYyfQDqT9KBGnRWBofiLSNeDnTL2O4KcsoBVgPXawBxW/QAUVz2qeJdG0qcW97qMMU5x+6yS3PTgZNX9M1Sw1WNpLG6iuFUgNsbOPqO1AGizBQWYgADJJ7VQt9TsLmQRQX1tLIeQkcqsT+ANZOr+JdB02VrPUdStYpWwrRO2SMj+IduPX1r5T8GGAfEuBrN1NubyXyyhyCpDdD6f55pNg720PsKfU7C2l8me+topePkeVVbnpwTWhXyZ8aysHi+zMUbK8kCGRskbzuIz9MAD8DX059ttdM02Ca+uYreJY1UvLIAM46ZPU0wNeqj3tql0lo9xEty67kiLgMw55A6nofyrL0rxFo+ruY7DUIJpB/AGw34A8mvPPitYWeoW8Ulvq1lY61Z5kiMlyIpCmMso5yOOaAPV3vLZLlLVriIXD/diLjceM9OvQGrdeG/DC3s7Xz9U1fWrG71e6cIjm8SVlXHAB3dTnp24Fev6hqun6YF+3XtvblhlRLIFLfQdTQBp0VnxalYy2pvEvIGtl+9KJBtH1PbrVca5pLAkapZEDk4uE4/WgDYpCQoJJwB1JqnZX9nfhjZ3cFwF+8YZA+Prg1w3xOv7q10CS2sXhWe6Pls0k6xlI/4mGSM9hx65pJ3A9DSRJBlHVgPQ5p9cX4C0ey0XRIoLK8S8DHdLNHLvRn77ccAf5NdpTAazKilmYKo6knFIkiSZ2OrY9Dmua8Q3eh3NncafqWpW0McilXU3Cq3HPHPWvBfgfK8niLUk82Ro1gbGWzn51HOfrQB9RUVQvNRsbIgXd7b25PQSyqufzNSWd7aXyGS0uobhBwWikDj8xQBborIOt6SJDGdUshIDtK/aEyD6Yz1qW21TTrqXyLe/tZpefkjmVm/IGgC3NcwQPGks0cbynbGrsAXPoPWlknhiZEklRGc4QMwBY+3rXEfEfQ4dd0J4nuEt7iBxLbSs4QCQAgAk+uT+npXAfD3SNSvdZXUPEGp2l49pCI7WBJ0kZCMYbC8dM89SetAHvlFFZ41KwM/2cXtsZt23yxKu7d6YznNAGhRVOO+s5ZfJjuoHlzjYsgLflViWWOFC8siog6sxwKAJKKzbPVdPvpXhtb62nkjPzJHKGI/AGtKgAorwH47SS2Nlp95azzwzvKYmaKQrlQCece9en+FL6NPDWlS3l0qvJbr880mCxx6nrQB19FQwzRTpvhlSRM43IwI/SoBf2ZbaLuAtnGBIM5/OgC7RVee5gtwDPNHEG6F3C5/OmSXtpHB9okuoVgzjzGkAXP16UAW6KajrIodGDKRkMpyDVWW+tIZlgluoEmYZWNpAGI9h1oAuUVyPja1vr/Q5YNLvxZXTMpSbzjHwDkgMPUVZ8IWWoWGiWtvql99tuwCWm3FsgnIG48tgd6AOlopjukYy7BR6k4ryTxfp3iTXfEtrY2U9zp2lxRB5LqKYqJMnkDH8XYA+maAPXqarK4yrAjOODmobRRHbxRiUzbFCmRmyWwOpPrXzt4lHizw3r93YaPcmaDWpGmjLEAxMxOQMn5SPXpjHegD6QBB6EHBxxS1heGtMbR9ItrKSUyyopMsrHJdyckk/U1qQ3VvPJJHFPFJJGcOqOCVPoR26UAWaK4Lx34ys/ClizFkkv5F/cW5z83PU46AV2lvOJbeGZio8xA3XjkZoAs0VXnuYLZBJPNHEhOAzuFBPpk1MWAUtnIxnrQA6ivGvDmj+I9Qu9QvtY1XUba1E0ggtVk2MV5weOg54+npXPfCPXdU1HxDqlnfX9xcxQwsUEz7sEOBn60AfQ1FMjkSVd0bq6+qnIokkSJd0jqi+rHAoAfRSKwYAqQQe4paACikZgoyxAHqaAQwyCCPUUALRXzT4v8Wa1ovjtdOtNSla0aWLdC4VgN+Mjp/tcfhX0mrqTs3AsByM80APopM4GTwK8N+Luq6nocVpqGl6tPEtxIYmiUqUGBnI4oA9zorlvBN5c6h4c067vHL3EsW52YAE8nB49sV03mIX2b13/wB3PNAD6K43x/NfWvhq+utOu2tbi3TzQ4UHIHVeRxmsf4V65e674cN7qU/mTCd03kAcAD0+poA9KooBBGRyDXj2j3Xi7V/FGoNHPJaaFBcmMLPAoLhcAhMrnnGc9OfWgD2GiikZgoySAPegBaKKKACivJtd1HxfB4ytIbKyZ9FJjRmVMqysRuZmwSpBz+A969ZoAKKK8p8b6r4ss9f0y20Kzkms5ApmYQbkJ3EEM38Ixg9R9aAPVqK4/wAb69J4e0SS7hiaW7kZYbdFQtmRumcduD/LvV/wtJq02lQza0sSXknzmONduxT0BHr60AdDRRRQAUUV5TdeItd1DxTNpGi2yLa2pVbieeI4U9Tg/Tp64oA9WopBwBnrS0AFFFFABRWRr9xd2mk3lxYRLLdRxM0aMeCRWB4C1jVda0k3OrWJtZhKUXKlfMHrtPTrj8KAO2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jxBCJ9Hv4jG0m63kwinBJ2nABr5r+DPh7TNYTVl1C1ExVVRCx+5uzkj34HPavpXXYLy50y5t7B4o7mVCivKSAmeCeB1A6e9ec/DjwbqvhKe6E91ZzW9zguI927IzjGQPWgDqtS0y00XwjqNjZR7II7SbaOp5Unn169a8x+APmf2XqII/d+cuCTznH8v65r034g6jBpnhjUZZyf3kLQoAcFmYYA/z2BrB+Emgy6J4cRrhClxdv5zKQQVHRQQe+P50+guu3zPUa+avjnoQhuLXXraBtzER3DqOMj7pb3xxn2FfStYfiTSIte0i60yZ2RJ1A3L1BBDA/mBSGeN+Drybx3Poz3dvItto0ZaVm5SeXgJ9SAM/n616H8SdAXxB4buoVA+0Qr58LbcncvOB9RkfjVzwL4bXwvoyWJKPOWZ5pE6OxPHYdsV0V5qFjZskd3d28DScIs0iru+gJ560AfKPw/8Zf2Po2paM4b7TOSLTC5xI3y4OB9DXqfizwXdy+ArbSNNcme1InkjAIM5wSy/XJyAfQCsTwl4RtYviFqVzZmM2GnyBlQLwsjqflGf7pJPHTAr0vx9oOo6/Y2kel3kdrc29ys4eQkDgH0B7kUAfPXg7xNHdajpWmeIo3WbTrlUt7hUyykHASQdSMgcjkUz4h6leaj8QRaZV0t7iGKCGViY8/L1HoSTnjpXp8/gfVNY12wvtSttNtPs7iS4ntCxN0wII44x0H5n6VN8RvhxN4k1Aarp10kV1sCukpIDY6EEDg4oE3YtWHhLxFD4w/4SJrnToI5CEmgty/zR4AI5UZPAPPevXLuRobeaVF3OiMyr6kDpXm/hbw1r0UtvL4h1X7SlpzbQwuQAfVzgbsduvXrjivT+tCVgStsfK3wmUax441DUb75p0WSVA46OWA7+gJGP8K0PBNxLa/E7UrKCR47WWWYvCrHYxAJBI6cGuvh8D6l4e8US63oBt5LeYMHtZpWQjdyRkDG3OCPoPrWh4I8E3Gmavfa9q7xvqFzI7RpC5KRBic9evXA9BSuFzzP4UQtqfjfWLq6dJmjEhYSfMTlsDGc9Olcj4NgjtvibFDEoWOO/mRFAwABvAFerr4B17QPEtxq3hu4sTFcM2EucjygxyRgDkZ6Y7Csjw58N/Etj4jTWLi5sd8VwZWO9j5mc7iOPc9cf1pjOY+Ncjt41s0LsVSGPaCeBljnFXfjBfTah4pstFJ8u0h8tVVTwS+MnH5D8K6P4i+B/EXiLxMNStYLU28SRxxfvQCQMnJ46gk+vbrXUePvAd14l+w6nazxwavbxqHV2/dtjnqB1B/yMUAef/Ftm0TxTos+nM9vMlqoLxNtLKGIwcewx9OK9D8aT6L4btr3xHc20dxqOooiW8UyhwGCcYB6AYBJ+nc85moeD9c8Xa5Z3uvw21paWqKjRRSb2k6k44PU4Bz26ViePvA/izxRqs96XtTaxN5dtbiYgmPPDYPGTnnP+FJdGS0pLVGH8HPCy6xez67qMO6CGQNCpGFeTOc4xyB/OsLSNUvNf+Ib3c1hDqNysj+TayzeWuEB2gEgj5QM9OSCeteyxad4titdL0nTrS30uwtygmkjnVncDBbnHGTuPHXPPeuM174ca7p/iT+1/DJh8vzfOjVpADE3GQQ3BBJOPamUdP4G8La5ojasdUS3+wXUTuLdZd4Ric9MY6cV5f8KPDNl4i1HUV1KJpbeBDtCyFcOTx056Z/rXvdhYeIzaXWoapKk+otAYoLKF9kSA9z2LH+nX0868BaB4q8IyX7PoqXa3ScCO7RSrDOMknpzQ3YG7HPfBW4kj8UXtsjMsPlOCmeDhuOKp22pX2tfEyQ3FmuqNayyrBbmUIiKuduM8cYz9a634aeD/ABDoPiJr7ULBEt5kdXYTodnccAnOTj/PFVPE/gLxBpfiU654W3v5kvmkeau5GY/MDuIypJ9+DzS6iOy+HWh+IdF1TUjewRQaZcu0scIkVtjFuAMdOD9K73xhqcmj+H9Qv4l3SRRHZzjBPAP4Zz+FZnhaDxDPNJqHiB1glZdkdlA+Y0HqeuTn3NdHremQazpl1p1wMxXEZQn+6exHuDgj6Uxnzn8JfD+m65pmsX2qQrdyMTH+85K8biwOMhj6iq3wJXb4j1MADatswGP99a0/C+ieOPBs95Y6dptvdQ3LArK7jYMEgN1Hbsfb6Vo/DHwd4j8O6499e2tukEyPFLmYFlBIIIxnuB+GelAGBq6HQ/H1zqeoXcGpC4eREsYB58zKV+SMofu4yPy4GDUXwTvJ/wDhJL+3DNHBIjs0HYEHj8qmt/B/jCLxpeanDbWzyGaR47m7bdFhuARg5yARgY4x0rU+HPhDxHo3ieW9uraKOHLJK7tw4JPKYOeoHWhCdranm3iDTbW7+JM9gv7u3lvQreScYJwTj0Oc1Lq1lH4c+IaWGmGaCKK6gVMvk4YISCe456Ht1rvNT8E+JpvGkniC3sYfKF0JURp1yyrgevBIGfbNO1fwZ4mv/FsmuiwAha4SURNdLuwoAAyD7UDMX426tfXuuJo6vttLdUYRg43u2OT6+grT03w94hj8W6Zq1n4cfTreBY45o0nQBkA2sc5Gcjt7V0HxP8A32uXMet6WubzYBPbs4zwONp6Z7da6LwtF4xvorC31hF0+0tgC7xsPNuNvAVsH5Qe5HWkB61XxX4tgW4+JVzagvGst7GpaLhhuC5I/M819qV8ya34H8R3vjOTXIdPX7OLqOdFadAWCkcdeD8v60wON1+yj8KePra30+SbbHLC4d2DMS2M5OO+T+depfGrS9SuBaagt2i6VbKfOhaXbubPYHhiRwB/jWN4s8I+JNa8VrrUOlbIVeLCNcREkKBk/e9j71p/Fvwvr/iHUtOk0+0eW3WJVdfNXYj7j1BPoRzigDzHxBqVjqHi3R7rR9Om023CxbAYxGZMOfnXHYgAZ9q+zUOVBPXFfL3ivwp4v1TVNKvZdOt3eKCOMJblVSIKxO1uffPHHOBnFfTVk88lrC9zEsU7IDIitkK2ORmi7ta4kjwf9oMZ0fTP+vlv/AEE1xw8VaV4g0/w/4ZljMVuvlpdXTqA0bdPkJ4HPBY9q9D+MWi614hisrPTNMeeOFjK8wkUc4I24JB7f5zXH+JPAGo32gaTPZaO0epwRiC5jEqDeirw/3upPbrz0oBs7j4lXkHhDwYtlo+LU3LrDG0fDYxlmz3JAxn3ry6TTra0+FNjfiBUu5bwv5vlgP95lHzdcYUf55r0iXwxrnibwcmj63araahZOptZ96MrgDGCFJx8pI/AGuPOkeIbjwja+FhoN2txFc+YZ3IEe0knrn/apoUm7q3fUl8Q3g1j4TQXVyPNuLaZYxI7bmBDbc5/3TXK+G/C0GpeBdT1q6ubgyWxfyI1f5V2gHkH1JNeseKvC99a/D+18P6bZteXO5PMMW1QDnczHJ554rnPD9hr+neCtQ8Py+Hb1ri4L7JFaPZhgOvzZ4x6Uii38PtdudO+HOo3o3ySWkjiESPkLnaBj2BJOPrXJeCfCy+MfDusXbvnVmuQEnmJboAxHtnJGee1eg+AvC+of8IjqehavaSWpndvLcsvcDB4J6EVxPhLT/GfgbUJ44tElvILg7CiNlCR0fcOnHrjr60Aa3j/SLrRvhtY2mpSrcXkF0P3md20EsQASM9MD/wCtXf8AwbkeTwZZ72ZtskijJzgbjxWd8RtM13WvClvafYvPv5JxJItuRtiAzwSTk9cZHp+e78LNOvdJ8NRWN/ayW88cjkh8c5OeME0AS/FKCKfwfqJlQMYlWRM9mDDn9TXisAF58IL+a5aSR4bwNGS/IO9F/L5jxX0L4y0yfWfD2oafbFfPmiwm44BIIOPxxivnq10rxZD4MvPDf/CNTbZZBK1wZlzgMrYCdz8vr39qBNpfM6f4W6t/ZngLU9TlZ2aKR2yTuJbAA6++K4nwV4ZPi/QNbvi5k1kTr5EjyEbcfNgemckfgOlei/Dvw9qB8KatoWrWM1t9o3GJ5AAPmXA75yGGeR6VyXgqDxd4Ku762Tw7LeRTMFO04UsMgMHx059vwpL+mDNPxjqmteEPAOmaVdyhr+58yGSQNuKxDPy5z1wVGfbHvXNwz39tY6FfeHvDuqRXyBXuZyjMl1nB5KnJUnPXHB616N4/8Kaz4l8LI9y0b6rbyNcpBGmNqkcxAjOSB37kdapeE7/xs+k2mhNorWbRqIV1CXjZEoH8GOoHAPf8zTGedfF+02a3ptyYpIp722SW4RmLbHJwQAemMdK9A+JWmWujeBbP7CskRWeNgwlYnLLg859hx0qL4ueGdV1G80y7sraW9WKERPsGWyDnJHvV34hQ6vrHguxshpVwb+SVXaGKMsI1XIG4+uMfnQB5INLN54Al1+41G9lliuRElvJJmMcgZAOecN7V7H4GvrnVvhtffapWd4Yp4o3JO4BVyvPt/QVxa6VqyfDmXQv7C1H7a12H4j4IyG3dc4wMfXHvXV+B7TUtI8A6vZ3WlXi3QMojhEZLSb0AGB9c59hSQkc18C7u6l1LUvPup5US34WRyQMMOmTiuP8Ahvoc2u+IdWt49QmskMcgkaH7zoXAK/Q5Fdr8KtO1PQby+a/0i+jSS2YBxAWyQc4x+GKrfDSLUNA1rUbu90XVUgniZEMdozENuBHGP16Uxj/gxqU9p4j1HRHmlktgjiMEkhWRsZ9sjP6U0aw3jvx5FpOoJIdJhkkVLZGIBKK3zMQepI6/h3NZnwrsNT0/xibq706/ghufMXfLauBlskA8cc45rcHh/UvCXxBGsiwnuNKmklctaRtMUVwwwwAJBBwf60LTYTV9x3g7xHLonje78OKXGlyXbwwxMWfyiCQuC3ODgeo/nX0rXzZ4L8M3up+Ob3xDcWs8FhHdyTRfakZGkLFtuAR0GQfbj0r6TobuxttvX7z5em1q68dePhoz3FxBpEUrI0UMpXeIwx3Hp1YfgCPTNP0TxBc+FPHsugCe5udMkuBbRRSSlvK8wggjPoTj6Z70220i98EeP5dTudNub7T7h3ZLmCEv5e/OTwDgjJGOuPWrvhzw9deJfHlz4jmsrm106KcTR/aE2M7LwuARzyMn09c0Act8S7SS/wDiVFawzeTJK9uiyZxsJAGfwrU8b2t34G13TrvTNVvZbi4T961zJv8AMweQ3qD6H8KX4haFq9x49l1Kz068nig8ibdEjNkKF+6fXIPA9M+tbHjHTtQ8f69postMvLayhUb7m6iaNcE5PUfhxnn86AKvxi1+/kvNN0u3lmt45IVnk2EruLZHUHkdeDWD8WfDUGh6bpM1lLKltKNr27OWAk25LjJ4z3FdZ8W/CeozXllqmnW0t1DDGkLxRKWcEZwcAdMAVgfES81jxNp2nW0PhzUoktj8zPAxYttxwMZx70gR0+o+JLjw58LtKuLIKs9yBbq6k/u87yWGe/yn8a5+98Py2vgS28WJqV4daXZcPcNctkqzY2jJ9Cv1I/Cuo1Xw5qXiP4dWFklpNbX1iQ4gnXYZNoI4+objOOa5/U9Tvr/wBbeHLXRdS+3L5cFwr2j4RVbdkHGOSq9fU0wOqGvv4k+FuoXcxVriK3aGYkZy645I7Egg/jn2rhfh14TuNd8I3cw1u9t4zI/l20TYj3qAct6jpxx0r0JvC9zoXw0v9NhR5L2WIyypGMsWO3cOOuAMcenesLwHqU3hjwfeWd7pt9/aAdnitxAxL71G3kD5ffOCPQnilZ330ES/B3WNQ1SDUNFvrqWSKBP3Um8iSMdMBuuPT0x6VgfC+91aTxvd2MurXlxa24mVkuLhn3BTtBwTjOcdPeur+Ffh+90Kx1HWNTt2tpJ0OyFlYOFHJJXqOeneuJ+FFrc2/jGa5utPu40mSTy3eJgFYnPJIz0yPx+tMZ9V18zXst7f6rr48V3N3ZWcKubMC48td6n5QiZw5KnqM/rX0vIWCMVGWAOB6mvkTRV1q98V3l3quj3d7eTRyxQJKn7uKQ5xktwEUbun4UAeh/BfxJqOq/a7C9uTcRwIGjeTl1GQMZ7iveq+aPgxDdWeu3kc9lcRrLA2GZCADuB7/wBPavpegD5Y8VeI9a0/4jHTLfVbsWn2yACMyZUBwjEY9PmIx6V1vxa8c3ej3MWi6ZJ5M8iq01wB8yAngL6H146GvMfGSPJ8Wyu3BN7a8A542x8/lzXSfGfQtQh1tNYggeW1nRFYoN2117EDkZAoAs6T4nGh+IdKs9K1a41Swvyn2lJlLujnjgkZ4yDx6U74j69rei+LYbKz1e7W2uDG5jJGFy3QcdK63w34pi1uKxtdG0QJqSOouZZoAI4AB853Dkk4wBwea89+LjH/AIT7TckkBYQAT0G8/wCNDdwbueg/GPVNT0S1sr7TdSubdpZPKaNdpTGCc4Izn8a9P8LXD3egaZPJK0skltGzu3UttGc/jmvGPjxdwSWmn2CNm4WbzGUA8DaQPzz+leueC7yK98OabJCWwlukbAqRhlUA9fp1oA4L4t3viDRYLbVdJ1CSG2VhHNGFUgE9G5HTtUUfie5uPh1DqKXlx/aTv5AeJAzmXecKR6EY6dj+Fera5p0er6ZdafKSEnjKErjI9CM+9fOXwc0C7bWbxrwSLb6fJgxFjtM/IBx7DnOPSgDofHUvizwtoVrqMfiCR3dlS5jeOM7XIyNp2ngEEHnmr2n+Ip9R8BPfx6vMNW84IWVUDNMSAI8YGRgj3464Fet+INLi1rSbzTZgpW4iKAsM7W/hb8Dg/hXzT8J/DV3ca1PHeA/YdPn3umMo8y5Ax69c/TFAHa+OJ/FvhnRrK/j1uWZvlS6BhiwjdRj5c4zkHPXip7fxNd3nw+iv4r+5GptOIFcBNzylvu8jkYOeOeK9Z8RaYms6Reac5IE8RUEHGD1B/MCvnn4NaJenVLsXscq2tjJuVSMJ54+XP1A/pQB23jfxZfeDNBsbUzm51m5UkyyqCExjdwOO+B1rmNe1XxB4T07RddGtz3gvQpntp1BTDAPx6cccYPvVr466PezxWerQReZbWw2SlclkycgkY6ds1z/xB1Wy8QaB4d0vSp/td4oUtFEpJUhNuCPXOfyoA9O8aeJrtPBcWv6PdNbO5jPMatwTgghgehq18Kda1PXtDkvdUuhPL55RSI1TAAH90AHrWR4qsG0T4XT2Fy4MscCKdrbcsZAcdeev44rnvg/qh07wbqt1JHuS1dpFUdW+X6+ooA+hqK82+Hfi658Vw3MlxaxQGIgL5ZJz+dek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z9/oFjqWoRXt8r3BhXEUEhzEhzncF/ve5roOlFFABRRRQAV5/468E2vi5Lcy3D280GQrqobIPY//rr0CigDC8P6HaaFZi2tVJYnMkrY3yN6se/Wt2iigAooooAKKKKACiiigAooooAKKKKACiiigAooooAKKKKACiiigAooooAKKKKACiiigAooooAKKKKACiiigAooooAKKKKACiiigAo6UUUAFFFFABRRRQAUUUUAFFFFABRRRQAUUUUAFFFFABRRRQAUUUUAFFFFAAKKKKADGaKKKACiiigAooooAKKKKACkwPSlooAMUmB6UtFABSYGc4GaWigBAAOgFY3iJNRk0m6TSXCXxUeUxxwcjPXjpmtqigD5i8N+ENf1PxXb6zqVo9ssDxSTvc4zLIigEqB6kZ9PftX02yqwwwBHoRThRQBQvoZBY3SWQWO4aJhEQAPnwcfrXzBB4c8U+KvEGn3d/ZTW8lkEW4uLpdiuUcnK4HORgcDHv3r6uooAhkgikYNJEjMOhZQSKkRFjGEUKPQDFOooAKYkaIWZUVSxyxAxk+9PooA8x8Z3Xiu01nTpdEtHubBVzPEu3DHPIOTnpjHvXR+EdIk0uymkuRi+vZ3ubkA5AdjnAxxwMD866uigApixohYqiqWOWwMZPvT6KAEZVdSrAFT1BGc1UisbSFg8drAjDoyxgEVcooA8A8fx+Kr+91fTfsMt1pM0C/ZhDAGCuCCDk85zuzj27V23wy8NTeH/AA4LS/ii8+4cyyptBwCBhW9SAK9JooAggt4LZSsEMcSk5IRQufyqe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qpeXlrZRNLdXEUMYHLSOFH60AW6Kht54biMSQSpLGejIwYH8RU1ABRVW6vLazQPdXEMCH+KVwo/WnT3Vvbw+fPPFFDx+8dwq89OTQBYopsbrIiujBkYAqynII9QadQAUUdKKACiiigAooooAKKKQEE4BGaAFooooAKKgNxAsqwNNGJm5CFhuP4VPQAUUUUAFFFFABRRRQAUUUUAFFFFABRRRQAUUUUAFFFFABRRRQAUUUUAFFFFABRRRQAUUUUAFFFFABRRRQAUUUUAFFFFABRRRQAUUUUAFFFFABRRRQAUUUUAFFFFABRRRQAUUUUAFFFFABRRRQAUUUUAFFFFABRRRQAUUUUAFFFFABRRRQAUUUUAFFFFABRQOa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kvG/iKPwvoc+otG0kgxHEg7uemfbvXHeAPD1vqWmJrmtIL+8vi0oW4XckSljgKp4Gev5YpnxvUnwoGAJC3KE4HTrXd+DJo7jw1pUkQwv2WMH6gYP6g0AeU/EO2k8Etaa7oAa3iMgjuLdHCxMMcfLjknH8q9o07U4L3S4NSJ8mCWISEykDaD6npXn3xmlij8G3McjYeWWNI+By24Nj8lbpXnGrzTLongvQZHZbW9KyXAWQp5iFhhTxno30zj2NAG78V9c8NanoEj219a3N+jIIRG+5sbufpwTWt8W7WF/BKXDIDNEIgjZ6AkZqb4t6JYDwo0kNpbwyWzoI3WNQyqWwQD1xz0FS/Fgf8UL3+VoTwcdx1oA7zwoceHdNZvlH2ZCcjb/AA/55qOHxVoE8yRR6vZtI52qvmgZPpXmnjS8ktPh9pEEUkkT3KW8W4SYONoJ+oOOldH458O6W3hS4MdpHFLZwB7eZFAdCvP3sd+/+PNAHdatqWn6bb+ZqN3BbQv8gMrhd3sPX8K8A0+8vIdUbSX8Yac+hm5MpnF6vmGPk+XnsDke3oe1dT4VsYPHnhXSn1mSeWSwuSWJYHzip4D5BJBBAPc1w2v21n418Rw6L4c0m1hsrN83V5FCI884bkDp2Hcn2ptAfSgvrJLIXYu4BZquROZRsx0zuziobHWdL1FzHZalZ3MgGSsM6uQPoDXgfi439x4r0/wxpVlaz2WnwiVLGZgscx25y397Gc4+vrVy78IeKbnV7fUrKx0rSJ4ztZ7SVgrg9SVA9znoT+VJppge6/2lYfaWtPttt9pUEtD5q7wB1JXOaZZ6tp18XFpqFrcFBufyplfaPU4PFfPtx4c0+5+K0tmYhHavF50kUeVEhMZyODwCTz68+tdHb6Na6F8TrKLTokht7iyeRok4C8MDj15AP/6qAPTLnxJpLW832XVtOluNh8pBdxjc2OBnPGTXNeD7G18Nqw1fVoW1q8IeZZrkZGScKoJ9T17mvPvHulW/hXxTpXiO3tIPsMkgjmgEaqgfBBIGMcrzz3Gfp6O1oms+NY7zZFLa6Xb7Vfg/vn5/RcHvjPrQB6LVG91CysApvLy3tw33TNKqZ+mTV6vB/Bgi8ZeJ9Z1PVYkuI7KTybS3lO9IhkjIB4z8o5x1oAxLv+zD8UdGk0u8S7ilUySSJcecA58zIzk44A4r6BvNV06ykEd3f2tvIRkLLMqnH0Jr5+1HRrLR/ixo6WEC28MyiQxIm1QdrA7R6cfnmr8kWnWPi/WJ9ShTxBc3Lbbeyt4ftLQKD/HuGEx8o4Jxk0Ae9W13bXURmt7iKaIEgvG4ZfzFeR+KL3W9O1Q634dv7S+sZisdxay3K+Wj4ABBLADIx0I9wRVH4WQx39j4isp7dobdrtl+zh8eWOflBHp0/CsD4XeENN1iw1A6ms89vFdskNuZmWNcAfN8pGTyRnOKVxXPa/CEEsOlq9ze/a7qZzLM4l8xVY/wqcngDArauNQsrV/LuLy3hfGdskqqcfQmvAvhzdy6NN4vtIZmaz04SSQxnnBUv698KM9q2/h1oWn+JPD02p6zbpe3t9LIJLiXlwAcDaf4cY4ximM9pe4hSHz2mjWHGfMLALj1zUNtf2d2xS2u4JmAyRHIGIH4GvDvh3GZbvxF4Nv3e60+DKQh2ztTcQR7HkHjoRVb4UW8Ph7xNrWhXUOy7LE28jAgvGD0HsRtb8KAPd31OwR2R722V1OGUyqCD6HmuZ8W3d3eaWbTQZw93PKkZkgkGYUJ+Z8546Yz71y3hnw1pOuPrGrXWm25hv5nS2+XpEPl3qD91mOTkd+lcr8MbdPD3i7VdAubVPtABaC4I+YoOcAnsRg/gaAPc9GWO3s4bUXxvJIkw0ryb3Y9ya1jXm/w80u1SO81yOzS2k1KVnjVTwsWflAHbJyfxFehXEfnQyRZxvUrn0yKAI/tdsOtxD/32KlimimyY5UcDrtYHFfOnjbR/DXhjSbSw+wrd65LEFj+eQbmJALkA+ucCuvsvBt5o/hC4s9OvltNSulV7meWTCKB94AgHHBIz+tAr62NWUajrHi4lb24sdKsQsbxiTb9rk5PGO2SAT3xj6ejPPFGwR5UVvRmANfIGvtolnp+lRaDaTtfWdwiT6pGrLFI4B3APnuxyOOmK9S+MPh99R0qHXLRAtxbIDOVcgmP6dDgn64oGe4GRFXeXUL6k8UgljK7xIpX13cV4xrWp2mr+AtNsrdI3udSWK2gjAyElBUMT6BcGp/F/hO2h0fSrRbu2sNHs5Q98JJmTzhkZ6D5mODjPcjFArnrkFzBcAmGaOQA4Oxwf5VI0sakhpEBHYtXzAt3pkXjPQX8PWV7p9pNIqOzBo0uBnOQCeRg/r0r1fWvD2mQX2r+IteEdxa+UnloAwKBRg555JOAKBnpHmxk8SL+dMmuIYBmaaOMersB/Ovm34faV/bOr3XiVluLXR7SQyW0G4/OV6dTyBjJ96b4f+2+K5tQ1m58M/2vHNMVhaS+WNYVxjYFJ9Mc0DsfQOvwNe6PeRQ3UkBeI4liI3DHJwffGPxrz74N31xd+GXe6mlkZLh1DyvuOMDoSenJql8P9N17RtK1WDVLZ4LVo2kt1adX2fL90AEkdvy6V5X4C8RC40P/AIRO2UC81G5ZGlm/1cUbAcjHJPBwPWgR9dBg3RgfoadXPeHvD9loNusVsrNJtAkmkYs7n1JP8hWpqX2n7Dc/Ytv2vym8nd034+XP44obE3Yn8+LcU81N46ruGRUu4AbsjHrXydpCeGb7SZ9J1TfpfiEO267uC3zSHI+ZuynPIPHU11Xi3UL2a/0rwjDaG+t4beJriO2kKtMQnIDHouOfegpo+hUkSQZR1YeoOafXzhpWmeINO8SWF9pfh26sLP5Y7m3NyGQgn5j14HQ/UZr6PoEN3L/eH50uR6ivHtZ0TRfDdrqms608tw1xcu8Ma3EiZJyVQAHqeT7fQVn/AA58Ky3mnzanqst35V6rC3tjcNhIm6MT1Jx0Ppz34APcQQehBpcivBvhnK+j+I9b0LUZ2a4i+eKSWQncgwcDPsQ35+la/hzw5/a9tq2pSX18q300n2IfaXxCgJw3XqTn1GKBXOx8bRazdadDaaJIYbi4uFjkmBIMUeGJbI6dAPx966a0ge3tI4GmkldU2mVzlmPqTXiHwtvzZ3eu6RrE8zXlsxLPPKxBjXIOMnp346g1s6Ba6npPhHUtVsZpbq9uQ9xbRO7OETPACk8nbz+ntQMoWviTxXfa1N4Ya2SG4hlAlv4kJCwkE7uQBk8YPGfTiu18VaDrGrXGnvp+tyWMcDZmCZG7346ntg8c14vpUGk+INKgj0/WrrT/ABYSFkku7qQNPIMZBOTxnOAOQfxrX+LEGo2euaPdprF4Ibq4RDaiQiNMFemMZ/EZpb+QkzpvjBc6xpek2uoafq01uscixSRxgLvJB+bI+g46cmvXbJma1gZySxjUnPXOK8i+N4P/AAiUR3Hi5jyPXg163YDFnbj/AKZL/KmBborjvFWhS63LYk6jPaWdu7SXCwyMjSDHAyP8+leKadHL4j8Viz8N6jqaaRa4a5uTdyfPznjP5AEc4J+gM+nK888d65eWRstI0qa3h1HUWZVlnfCwoBy319OvQ8GvQUXaoXJOBjJPJrzbxt8PdP8AFt3He3F3dQTxxCJRGVK4yT0I9z3oAXwzoPiiw1COfVfEAvLVUKmEA88HBzj3qleS+JvEupXsOl3n9kafZytCJXh3PM68Hr/DnOCPaud8DXWs+GfFL+FdXmkuYLlDJZzPIz4Cg4AJ6DapyOxr3clUVmOFUck0rCaueLeDfEet2XiZ/CXiArNKEZoLn+J8DcOeMgqD2yCMH20td8S3uo+Jo/C2iyeS4G67u9uTEByQoPB4x+dVPC6f8JN4zvPFESY062jaztnzzKwxlsemCfzHoazvh8WuPH3iu5mUiZHaNe3yb8Dj6KvNMZ0ena9qOjeJoPDWsTRXMdzEZLW827GY5PytzgnjHGOceor1KvnP4pCQ+PfDQiZlc+UAy9R+9OT+VfRZGQRyPpQBhTa/YR61Bonml76VGk2JzsUDPzeme1Zmt6drt1rOnXFhqiW+nQspuLcjmTDZPbnI4wTx1rxPSfDyp8U76zF/eKsSmfzVlIkbcittLdcfPj8K6Px5Pq+m+M9DMWtXP2K7uos2ivsCgOoIIB+ZTk9R+dAHvVFeM/EvWLiw1rQ7aW9urHSZmJuZrdmQnkcbhz+XY1t+G7C6j11ryx8QSanokkBGyW685o5N2QP54PXgg9BkA9Lpkqs0bqj7HIIVsZwfXFPooA+eNI1zxPN47uPDk+uFooiwMv2aPkBdw4wMHmuz8aa1q0er2Oj+H7vN9Jhpo/JVwiZ5ZmPT6eh9xXhniHVtQ0T4k6xfaZbLPcxh8KwJwPLGWwOuOv4V7l8KBo0mkC6spRLqM3zXryY83f1I/wB3J47H60Ad5oltqVtbhdTv1vJz1ZYRGB+XWvMvEHjPxB4e1i6sZdG/tCGT57SWFGXg9Fbgg45Br1LW9QTStLvNQddy20LSbf72BkD8a8l0TS9a8WaJPrk+u3trd3oZ7OC1uWjhhAyFBA65I5Pp70Aet6Mbw6fbtqBH2t13SADG0k52/gDj8K0ZHWNGd2CqoJJPYVyfgn+2xpCpr4/02ORkDZBLIMAEkdc881i/Fm+nsPB99JbuUeQpEWBIIVmAOCPagDT8O61eeILue6t0ji0eF2jikPL3JGQT/srn8f1rta5HwXYix8KaZbW7KrG1Vw23+JhuJx9TXhfhrVfGmua3q+hQ6yo8gur3DqBs2MQNmORk8d+KSEj6iorwnV9b8Q2lzoXhBL+MarOAbq+UZG3JwFyOTtHJxycepp3ja91jwLPaana6neX1lPIEuIbsiQZ9VIA25A7Y5NMZqfEbxBrfh+/05rO6t1tbqUReSYgW7ZJJ+vavX1OVB9RXz18YLyO4tvC99kxxSyibDfwjCnn867Wx1fVPFer+bot5JZ6HbHy5ZjEjG5cHnZuBIGMc+/SgD1GuI8T69f2d3BpOj2DXOozpvDsP3USZxuY9u/8Ak12cSGONULs5UY3NjJ+uKPKj8wy7F8wrtL45x1xn0oA8Uu/GfiLwtqkFv4nsbeSxuCFW7tchVP1PX3Bwcc16D4t8TQeHbKKXymuLm5fy7aBD/rHPTnsOnPvXB/E+MeIdT0bwzagSXJuBcz+kcQBBLcY6H+XrXOfFORh408L2anEMbRMo9zLj+SigDuLzxFr3ht7C58QR2b2N24jma2VgbVj0yeQw/wAPz2vE3ie4sLm003SbBr7UbtPMjB4REyBubuB19KzfjDGj+CdRd1DNG0TIT2PmKM/kSPxrqfDMcVxpemak8Sfa5bCFWlx820qGxn0ySaAPO4vHuraPrkOmeKtMhtY7jAiuLYkrknGSSTkc89x6V3Hi/wAVWfhm1iklBmubhtlvAhGXPryeg459xXCfEWy/4SbxHoug26bmhY3N3MFz5MfYE54zg8f7tZHjiyW7+JHhq0Y7YUijdV6j5XZsYPrtxQNI7G88Uaz4fvdOTxDa2X2S9byhNZlv3UmRjduPIwe3v1xz0eu61daHcpc3cETaMxWN5oyTJCxOAzDpszxxz9elcT8ckDeFEJAJW6QjI6cNXcw2y654ThguuRd2CbyoxglAcj6HmgR08UiTRpLGwaN1DKw6EHoakrzD4TX8t14eNtNP5r2U7WwJ6hBjaPyPH5dq6Hxxf6npeg3N/pRthNbjzH+0KSCgBzjHfp1460AddRXgFlrnj3U/DP8AbsUumW9tFC8p3ofNlVN2WAwQOnt0966+Lxhe3fgxNatNOknvpCYhDDGXAfJGcDJ2/wCNAHqFFeD+Ida8U+FdM07VrzVo7l7hgJbGW1RNuRuwCozx0PNe5W8nnQxy4xvUNj0yKAOU8W+I20NLeC1tHvNQum2QQL3PqfbiuHbx/qejaxBY+J9KjsYJgcTxMXA7Zzkgj17j0r19rS3a7W8MSm4VDGsmOQpOSK8l+K0Ca5JpXh222NqFxP5gJP8AqkCnLHHbBP5UAexqwdQykFSMgg8EVBdzfZoJJhFJKUGfLiXLN7AetLbQi3gihBJEaBAT7DFT0AeceCvGn/CUahqNr9ie2FpjiQ/NnJBB98itXxX4kOim3tLS1e91O6JEFsnU4B+Y+3FeW/CQf8Vd4tP/AE3b/wBGPXvBsrZrxb4wIbpY/KEpHIXOcD8aAPIH8f6zot/BB4o0EWVtOdqzQuHAP1zggZ55zXoHiPxCmlW9uLWBr2+vDi0to+snGSx9FA5JrhPi7CdXXStBtI1kvri4D9MmOMAgt7D39jXqwjgsLONnUFbSHAbblgoXnHfoKTEzzHTPHWow67Bo3iHR/sEtywWFkbcCScDnOCCeOK9er5tuvFuh+I/HGiy3K3NnbWgbY10gQNLnKdzgZA5Pcdq+kqYyteXUFlbyXNzKkUMYyzucAVleI769stGubzS7UXl0ihooQCd/IzwOTxk4HXFeN/GptcX7FFHdQJplxcRokSr+88wcgtkYxn37Cu08War4m8O6ALyNLG9lh5uJipQKp4GFzycnr+lAHd6NPd3OnWs9/ALe6kjDSRL/AAn05rTrgdV8TS6T4Mi16WNJbl7eJwgBCl3x+gz+lYLa34ogsdNv45NP1C3u5oUl+zwtmEMRnkNz1x09KAPXKKKKAPIvE3j678O61Hpl1pIZZ2H2eVJs71LYyeOD7V0/izxJP4c0mPUZbJX+YLLH5o+Unpj+9Xinxuuo7PxXoFxLny4kV2xycCTJrvvCKnxvcr4j1SWGSC3craWCPkQkH77j+8cZGe2D6UAd54b1TUtUgWe90o2Mbxh03SBic9iOo/Gs/UvGWnaRq76bqge0BQPDcOMxyLjJ5HQg5GP8a7YkKpJOABk14LrV3L42a9vtO0mwudN0tW8q4vInZrhwMlUCsMjjv6igD2jRr8apYQ3qxPEk2WRXGCUydp/EYP41p1xngTxIvifR1uxbNbvG3lOm3CZAH3T3HNN+IesyaF4ZvbyCXy7jAjhbGTuY44+gyfwoAvWevpqd+1tpkRubeFylxddI0YDop/iP06ZFdPXEeDrH+x/CdoLSI3E7wC4ILYMsjjdySeOTj8K8v0b4jeKtdmuLfTNAtJpoWAbDnC9uSWHv6UAfQ9FebXnim+uNZt9C0aOyl1BYTJetMWMduRjjK9TyR+VZ9p42vNP8T/8ACP8AiOOziaRQYbi237CzY2g7vXkZ7Hj3oA0LbxnM/i2Pw3c6b9nkcMRIZQ2QF3DGB3APpXpNfPt7Nb23xgW4ubhYIorYsXdwq/6k9Se2Mn8K7jRtf13X7uebTYLEaMr4gu50kUzL0O0Z6ggjkCgD0qvO9b8cQWN9JYafp17qlzCD5y2sZYRHoAx/CvRO1ZWl6TZaUsotIVQzSNJI38TEknk98ZwPagDmfB/jXTvE5kgjSS2voR+9tphhhzg49cY/Cr+t+KLTS7uPT44Z73UZACtrbLuYD1Y9AO/NeZaDp9tdfE++1HSIVFlaxlLl0UKnnFSDtx156+4J780Ph1cSax8Q/EF/cM3mRB0jXOQF37QPwAFAHsGh+JbPVrqew8qe11C3AM1rcJh1BxzkZBHI6GsjWfHOn6fdvaW1vc6jLED5/wBjTeIj6Memev0xXn3jItpXxP0K8tm2teIEmUcbxkqc468Y6/3RXsmg6HZ6HbSQWoYiSRpHeTBZifUgCgDL8J+LtM8URM1kzpNGMyQSjDL78cEfSrXiTxPpfhuESajMyFhlEVCzP7Dtn6mvKfCmnZ+JutXNhG8Nnb7lmxnaztjK9B/Fk49q7T4uEDwTqbFVJHlYyAcZlUfyJoA7LQtUi1rTLbUYEdI513BXxkc47fSo7fWrObUZtMLNFeR8iOUbTIv95P7wrC+Gz7/CGknAH7nGAMdGIrlfjHazx6VZ6zYrtu9PuVcyqPmVCCDyOcZ28dOaaA9horL0TUE1XTLS/jxieJXIHYkcj8DkVqUgCiiigAooooAKKKKACiiigAooooAKKKKACiiigAooooAKKKKACiiigAooooAKKKBQAUUUUAFFFFABRRRQAUUUUAFFFFABRRRQAUUUUAFFFFABRRRQAUUUUAFFFFABRRRQAUUUUAFFFFABRRRQAUUUUAFFFFABRRRQAUUUUAFFFFABRRRQBQ1XT7fVbG4sbpS0E6FHAOD9R715toekeJ/CcLWNj9m1SxLFoRJJ5TRc5I/HOeO+fWvWKKAPJ5/DGr+J9RtrvxI8EVjbvuTToTuDEdCzd/f29KvfEPwjN4itrOXTZktr+xfdAx+UY44yBkYwMdq9KooA8F1zQ/H3ibSRYX7aZDErAsAfnmI6EkZAx7YroviBpHiHWfD8Gl29rb3ErANPKsu0AqQQFDHnPua9YooSsJKx5neeHL3XvBkejX8UdndwoiRkSb1ygADEgcZGeKyHtfGl7osegXVhZqrp5M2ofaA37sYGdnXOPz9q9jooGeXeKtJ1nTvCcGi+Fot7gCKSTcqOEPUg5ABJPJ9Ce/Nc14Nh8QeGNNWxh8I7pWc+dcG7QGVs9TjoACAOcfrXu1FAHztq/gbxCkOm61aTtLrkDs84abdwCSoXPXjggnvjpW9Z2fjXxOiWuuiDT9OVlFwkY2yXCjGRwTjPtge1e10UAfP8Vt4iHj06+/hucRECEoJ0PG3bu3frW/fWviGfxtDrMWig21nC0Cq1woMqkNhgexyelew0UCSS2ON8c2NnqPhq+W/jUiKJpU+bBSQKcYPrk498471D8O9H/sfw5apJFsupx505JyzM3PJ+mB+FcfafDq6fW7i61LVZLjTZJzKLTex8znID54x049sV7QAAMDgCgYV4C2g+JPBniK7vfD1ot/p1+xd7fIG3nOD0xgscEZ46179RQB4C2ieLb7xzp2u3djAiwoPkWfCRpggoW5Jb5ieAQc0aTp3ivw94h1xLDTEukv5d8V5cMAFGSQSep+9jHqOK9+ooFZXv1PAvCtn4x8NS6wTo0F0Zrj7Q7iXaHPJIQdT+VaHw2bVdFtr+1vNAvVeSRrlGAGGyo+XJI54xXttFAz558F6TqR1bXRqOiXkdprRcFiFHlAljk5I/vDp6cVo+EX8QeCbebSLvQ7m/tklZoJ7TDZz16ngd+3evdaKAPOfA3hu70u61PV9T8sX+oylzFGQyxJkkLnHJ5/QVz/xM8LX2o6lpmq6S0y3QkW2l8rIwhJO4kdAOh+tezUUAVbG0hsbWK1t4xHDEoVVAxgV4v8VtAhvdT0S5tC0Goz3HkM8IId0xycj+6O/ofQceva1Fdz6ZdxWEgju3iZYnJxtbHHPauC8DeFdWsJhqHiLUpL29jBjt0aUyLEpxlskfePT6evYA9KtYI7W3ht4gRHEgRATnAAwKh1G4ktbOeeGB55UQlIkGS57CrtFAHzV4XttRtNdvNf8AE+hareX7MDb+Tb+YsZ55A3dhgD0+tbHjc+KPFWm3H9nWF9a2CmMfZZ0WOWYfNuOM54IXjPPBxXvtFAle2p8xeLoPE3iHw9awQeFPsFnbsshijGZGfBHyoOQMHuM+5r6B05JNR0hI9SsxEJo9r27nJCkYwfQ/yrcooCx4L8NPB2paRrN42og/ZLR2+yISShduN65/2eM074qaRrM2s6TqsFpNqWnWrqWtIlLENuyflHXIHX8+K94ooGfOXiCXxNq3iXRNZbw3dJY28gaCJQpkIyCxfn5T6BsD9aZ4zfxPr+o2tlf6TfxaREyG5jtIy/m4wWII+vAyemea+kKKAPK7jVZ5rC00rRdE1WwVpUhYy2exUhP3ju5A479a840yHxj4Cv72x03SjqGnSSF48ozLjJwQRjBxjI5r6bopW1A87sZdebTrzVdZiaN5LYJFYWiM7KT3K/3iT07Dqa8U0Lwy1x4PurSfRdRh1a2la4gnFqVZuB8uep+ntxX1fRTA88+H2tanqOnrb6vYXkF3CNplmhZRIB0OT39fWuu12W7g0q8lsUL3aQs0ShdxLY4wO59q1aKAPnnVYV8ReHUS98M6kNfUKgmFkyF3xjez4A29SQaf4q8M65pk2h63pMH2i8sraOKdVXezOq4yV7gjI45/nX0HRQB5PoeteKfEN1FHNpbaTbRSK8srqwZ1HVQGHOfpXrFFFAHzpryXuv8AjRxrelaqdCsiVhSC1kdJCO5IHO49x2wPevSoNeu7zW7Cy03T7qHTkDC5kmtGjUYXhRnGMHH6V6DRQhNNp2dmeG/EbwzqM/iLSdW0WCRJpZBDdTwZLDoAzDpgKCM/Qele0WNsllaQWsYASKMIMDHQYq1WH4kXUX0e8XSW235j/cnIHOffjpnrQM8m8e+GpZvFmmXWneUjairW11Hs++mDvZuP7pxn2Feo+Iri50fw/cy6Xb+ZPbwgQxBC/TA6Dk4H8q5TwPoGsxzDV/Et21xf+WEgjLZ8lDycgADd24zXp9AWPm/xXDpPiuxt5tO0i6g8QyOM7LVo8HILs7YwwGCM5yCRVn4qymS90K1jhupprKRXuDHAzKo+U5zjnv09+9fQ2AOwoKg9QDSauB4V8YL5dQ0DT7aygvJppZUuEVbdiCoDD5sjH4fj0r2nTZRNY20gVlDRKdrKVI47g9KuYHHApaYHlfxR17UNNsU0/TLWdp71WV7hI2YRJ0OMc7ufw+tZ3h7VfD/hLQjb6Yl5d3G3zJFW1fc74AJJKgBR9eB617IQD1FG0eg/KgCO3dpIY3cYZlBI9DivP9Q8bx6Xq02n32l36Rr/AKmeOEuJenT88fWvRaQqCckAke1AHmWjWV7rviWPxLe2UljBbQG3trecHzCSTlyP4eGI968/8Y+PJb3UW02Oyvf7HRis7QoySXAHBXJ6KfzIr6OqPyoz/AvJz070AeNaB49bUrix0nRPD9xFHuVWeYHZDEDgtx/UjmmXNhL4P8btrhEsul6oGjuHCFvIYkHJx2yBj2Jr2hI40+4ir9BinsAwIIBHoaAPE7eEeMPHdvq8VtcR6bpkO2O4dCqzuGJG3I6ZbP4ds17bTVUKAFAAHYCnUAfO+sX6+G/ilPqFxaXcyXlqqxJBHvaRtqrhRxnlMfWpfHxl1LxV4ZmitLkeQ8bzr5LEx5dWweMcAHpX0A0aMyuyKWXoSORTsD0oA848XaxYx3lrp+r6d9p0i5h8x5jEW8ptwAY+gAPXqM1yHgzSLWz8aTS+HJZn0U2+ZmyTHvOcIrH72OD3I55r3VlVlKsAQeoIpI40iXbGiovooxQBxnhbxO+vXt/bmwktltW2gueTz3HY12cjrEjSOwVFBZiegApVRVLMqgFupA604gEYPSgD5k0C6jl+Kl3fnd9kleRUlMZCn5MDn046/jU3jnQm8D6naa74cnaE3Evlta8HOSDtUd1OBxz7e30kqKFACgAdBjpSPFHIVLorFTldwzg+ooA8wi1+z8c6DfaXBI1nqUsLIYJRgg4yMeoP54zXnvgzxte+FLNdB17SLsPA2232R4ZgT0wcBuTwR1zX0ksaKSQignqQKa8MTurvEjOv3WKgkfQ0AYXhm71DULJr3UIDbmeQtDAcZjjwNue+TyTn17Vy/wAW7O4vfCF4ltC8roySFUGTtDAk49hXpVMljSWN45FDI4Ksp6EHqKAOY8I6hBdeF9NvA4WFbVQ5J4UoMN+RU14l8LNSsl8a+IGNzGBeSv8AZyTxJmQkYPqR09a9a8OaPeeHJn0yPdd6LKS0Jcjfbk8lWyeVPJ4HU12EdhZxMHjtIEYHIKxgEfpQJnhXxKgvtE8W6T4riRntItqS7ASVAyGB9ipPNa/xM1W08QaLb6Ro0sd/d3syFUgfeY1HJZgMkdhzjHPpXtEsaTIY5EV0bqrDIP4VWtrG0tWZre1ghZupjjCk/lQM+d/itFb/AGfwzorTxzT2pWO5SNuVXagJPcDHPNGm6mPhvrhs/tJvPD1+BNA6OG2KeNwx1weDjqMHrxX0UbO2MzTm2h85hhpNg3Ee5/AU77Lb7VXyItqjCjYMAegoAkhlSeJJYmDRuAysO4rzf4g+O7TwpGtsqvLfzISgVciMdNxzx+FelgBRgAAegrMvdI0y/kEl5p1pcSAYDTQK5x9SKAPEfCXi/wAL6HbTS/aby/1S7fzLmb7Nh5HPYZOAB6Z6mrPxOsJpToXi0QP5dm0TXUAALom4N174OR+I969mh0jTYFKRafaRqTnakKgZ9elaDxpIhR0VkPBVhkGgDxf4m6hBr2n6boulXC3E9/cxsfKO7bHzywByOSOvoc4rd8W+LrPwXp1pYn97emIRxqPuoAMb29s446mu7stJ06wdpLOwtbd24LRQqhP5CodQ0PStSlE17p1tcShSoeSMMcfWgDyjwx4p8I6NbTzx38t7qdyfNuZBbP5krnnaMjAHoM496o/EeG50zXNE8XwoDbo0cc0b8FM56nHAIJGex+tew2nh7RrMH7PpdnHk5JEK5/PFbE0EU8TQzRJJEwwUdQVI+hoA8Y+Kt5DrVrpmgWEyS3V7cxuAoLbU5G706n8ga9bRItO0xY2bENtBtJ9FVf8AAVFYaNpunMWs7C3gc9WSMA/n1rl/Fs2oap5nh/TLaRTOuy5vJF/dxRsOQOeSRx/ngA5/4Nwn+xr69ycXd47gFcYHA9a6z4hTRw+E9WMkioGt2VdzYyT0A9zXQ6Rp8OlafbWFuMRQRhF9/U/ieasXVpbXahbm3imUHIEiBgD+NAHk/hyaGL4VlvOUItjOrEtnBJb5evXnAHuK4O08RXOg/C6ybTpMXE1xJC0ipzDlmJ59cYwT6+3Hv7eHtHa2e0Om232d5PNaIRgKW6ZxT4NA0i3hlgh0y0jimOZEWIANQB8v+MZPC48OWcenXBvNVn2STTyMXkUYyQSeF5PQV9T6LdQXenwSW0qyxhAu5emQOaqxeHdFht3to9Ks1hf7yCFfm+vFbMEMVvGsUMaRxqMKiLgD6AUWElY5fxd4q07wtZie9dy75EUUa5Zjg/kOOteeeH/EnhrTTNq2p6zFd6zdf61o42ITjiNOMADpk49zXsF7pmn6gyteWNtcsgwpmiV8fTIqqug6OpBXSbEEHIIt0/woGaVpOLq2iuFR0WVA4VxggEZ5qckAEk4FAAAAAwB0FI6LIpR1DKRggjINAHz/APCQqfFXirDAhpiRjuPMevUvGHiqy8L2iTXOXlkbbHEvU+59BxW7aaTptm/mWun2kD/3ooVU/oKdd6Xp964kurG2ncDAaWFWIH1IoA8l0PxB4Usbi41m81pLrVZ1zI+xvkXA/doMYwMYz1NejP4m0mFbL7XdLaPexiSGOf5Tg+vYfnVj/hHdDP8AzBtP/wDAVP8ACk1bw9pGsLEt/YQziEYjyMbR6DHb2oA8y+J2n2XiC50izsQkupvOG8yIZKw/xMzL0UHH9Pf2W3j8mGOPOdihc+uBVHTdI07SxixsoLckbS0aAMR7nqfxrUoA8Z+M0iw2WiyOQqLqKMxPYAGtzx9qNjfeC9We1u4ZYwBFvRwRu3Lxnua7rU9NstVt/s1/bR3EOdwVxnB9R6Hk8j1rN/4RrRTZx2R0y2a2jO5UZM89MknknnqaAOUv7zSrbwFY/wBrwS3FhLawQyLEASCVGD1GMEfnivNLrSNR+Hd9p17pGsNd6ZeThPshJIfdzwoODxjDDBz9a+gJdE0yWxGnyWULWYOfJK/Ln6VQsvCmh2V0t1b6dGsyHKElmCH1VScL+AFAFo6/pg1hdF+1L/aBXd5IU+m7rjGcc49K3ayn0fT31NNVa1Q3yIUWbuAePpnHGeuK1aAPmn4whZfGPh5Ccj5A2PeSp9f0XV/h1fSa9oc3maMXXz7RnOADgfMOmMngjkZH4+13fhjRL26N3c6dDLcE58x8k55/x/zirOtaHY61p/8AZ17G722VO1ZCp46cg8/jQBnaR4g07xNpEs+nzhi0TBomwHjOOjDtXkfwd8U6fp+l3Gj6reQWcsExaLz28sMp5PLYGc56+or1XSPBeiaNPDPY28kMsWfnWZsvns3PI9qi1fwJ4d1e9+3XenqZy29yjlRIePvAHnp/OgSVkbWg6paarHcSWMf+jRzGNJQAElwBkrjqMnGfauC+NVrJceEpJIwSIZkdwBnjpn9RXqFjZ29hbR2trEIoIxhEXoBUeqWFvqdjPZXUfmQTIVdc4yPr2oGUdA/5F/T/APrzj/8AQBXkPwNZNmupuXf9qBxnnHNdX4KnuLGzXwxr3mJeRqUhYkhJYscBHHXAyMdRiuq0fwtouizmfTrBLeUjBZGbke4JoA8f8OXDaH8UdTs72MR/2hu8l2bqD8y4+uMfXirXxKtzqvjTw3YWaq9yh3ykH7ihg3zY5GACfx969b17w5pevKn9oWod4/uSqSrpznhhzRo/hzS9Hcy2dtiZhtaV2LuR9TQKx89eN9HuNc+JM9la3Ahne2BQltu4iLOPxxXp/wAM/Ea3NqNAvoxbanYDyvKIxvVeMj1Ixz+ddl/wi+jf2l/an2Jft3meZ5+9t278/wAMdMcU2bwros2pDVHsh9tD7/OEjqd3rwcUDOnrzbxR4nja7/sHS7y3S9kyLid5dq2ycgnOfv8ATA616RjAxXBT/D3wvcXEtzNpgeWVizEzSAZI54Dfj9aAJdDl8PeHrK002zvoJXkcRgpIJJJnY8s2OepJz0ArzfwJaNoPxD1rTphzPGzxNuByCwYfoT9Md+teo6L4N0LQ7sXmn2ZinCsoYys3B+pP0q/rXh6x1h4ZpxLFcwnMdxbuY5F9cMKAPJPEEM3iL4madBaFDHpSh5pOcDBBIyO/IH1rvPFHiZYZG0nSrq0/tVjtczybUt1xyzH15GByfatzRPDenaJHOLONxJcHMszuWkY/73X3+tcvL8M/DU0jSSwXMkjHLM9y5J+pzQBt+HBomh2dtpdnfwSSOx/5bB3lc8s3FY/xdIHgnU89zFj/AL+pWlo3gfQdHvUvbS1bz4wdjPIW257gHvW1r2h2evW32W+MrW5ILRpIVDEHIzigDD+Ggx4P0of9Mj/6EaofFqaKLwZqAkfaZDGqDH3m8xTj8ga7fStOt9Jso7O1DLBEMKGYtgfjXmXjBJPGlzBomlvG9pBJ5t5c9UXHAQEdScnp6elAHQeDJ4NG8H6SdSmjtAYwAZ2CcsSQOfbmu9BBAIOQehFc3r/huw12zgs7oSJFAwZPKbBGBjHOeMV0UaLGixoMKoAA9AKAH0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3oooAKKKKACiiigAooooAKKKKACiiigAooooAKKKKACiiigAooooAKKKKACiiigAooooAKKKKACiiigBpVSQSASOhxTqKKACiiigAooooAKKKKACiiigAooooAKKKKAEIBBBGQe1Q21tBaRLDbxJFGvRUXAqe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rusal3YKoGSScAVUt76zuxiC7gmySP3cgbnHPQ0AXaK8j/ta78JeJotJu3kn0rUpC9rLK2TCxPKbieQCR+BHrXrlDGwJApMj1FcL8RLGKfw/eXZaaO5tYWkhkilZCrY9jz+PrXivws0yfxNpmqSXWp36zRFRC63TjaSG69iM4/KgR9S0V85fC7xfqk2utoeoXLXSOXCSSMWYMqk8HuML3r6Cub21tSBcXMMJYZAkkC5/OgC3RTd67d24bfXPFMEsbHAkQk+jUAS0UwOpO3cM+majnuYLfHnTRx56b2Az+dAE9FQq8dxEWikDIwIDxtn24NfL3gXXtUk+IQ02TUrya086aMxyykghUfHB9xQFj6noqKKaKbPlyI+Dg7WBxTjIgJUuoI7ZoAfRURniVxGZUDnopYZ/KpaACiioxLGzbRIhPoGoAkooooAKKYXQMFLKGPQZ5riviPNcWvhe+urS6ntp4AsivC20nkDB9uaAO4orxb4Na7qWs6beyanePcFJRsaTGQD1GfSvaaACikLAdSB9a5Lx3Ne23h29urC6NtPAnmhgoOQOo5HegDrqK8g+EfiTU/ENhePqc4maCQIjbApxjPOAM16/QAUUhIHU0tABRVPUI3ls7iOOVoXaNgsidVOOorwL4ZeLtf1jxE+n3999ot443yDGin5eAchc/rQB9E0UUUAFFeb/EzV9S03S4YNHjuW1C5lCxtBHu2gHnPB68D8a6zw5a6hZ6ZDFql4bu76u5AGCewwBkCgDcoorxzxZe+JL/AMWW2jaHPPbW6RK1zMIsKueSdxBzxgD34pNgex0VBbRvFBHHJK0siqA0hABY+tfO194n8ZaDq1/ocULX7tPm3nkjLEI33cHp3HXgHIpgfSFFZOhW1zaaZawXk8k9yqZlkkOSWPJGfQZwPYVrUAFFeE/E/wATa54c1ezTT9Q2wXKZ8loEYKenUjPv1r2+1cy28UjfeZAx+pFAE9FFFABRRRQAUUUUAFFFFABRRRQAUUU12CKWPQDJoAdRXkvg3xNrninVrm4igih0GJ2VJGT53x0HXrznOMDpXrVABRWF4n1P+xtEv9RAy0ELMgxnLdFz7ZIrF8DXXiC/0/7ZrqQwtLzFCibWC+rehPpQB29Fef8AxF1PWNF0qPVNK8tktpQ11G+Pnj6Y598dOaxvAfinVvF+oTXn2cWmjwIEC8MZZe/PXHOePb3oA9ZooozgZNABRWBpmv2OqX97Y2bNI1mQssgHybj2B7kc5+lb9ABRRXnPj/xTe6B/Z9tpdtFc6heTbEikBOV9sEd8d+KAPRqKz9LN81nE2oiFbojLrCDtX25JzUWu3U9lpV5c2sRluIoWaNAM5bHHA60AatFed/DrWtc1jT5G1vT5LaWNvkleMx+ap5+6QOnr3r0Shqw2rBRRXL+L9SvdH0i41GzFsfs6F3WcN8w9BgjmgR1FFeefDjxTc+K9OuLu6ghheOXywsWcYxnuTXodABRRRQAUUVi67rVjoVp9qvpCqlgqIoyzseyjuaANqivOfiH4n1Dwtp9vqFpZwzwu4SQSsVZSRkdPoa0/AniJ/FGjDUJIFgfzGjZFORx6fnQB2dFFFABRRRQAUVDcO0cEkiKGdUJVScZIHTNeV+CPiEfE+qPpzWHkOiMxYPkcGgD1qiis7UtTs9LjikvJhEssqwodpO526DgexoA0aKKKACiiigAorj/Gnii38K6fHdzR+c8kgjSINgtwST9Bj9RXQaVdS3tjBdTW7W7ypv8AKY5Kg9M++MUAaFFFFABRRRQAUUV5lonjuPVPFV5oItGRYWdI5s8syfe3A4x0NAHptFFFABRRRQAUUUUAFFFFABRRRQAUVn6rejTrC4vDDJMIULmOIZYgelcr4N8aaf4sa5SyhuImtwpYTKBkHOMYJ9KAO6ooooAKKKKACiiigAooqtcXUFs0SzSojSuEjDHlm9BQBZooooAKKKKACiiigAooooAKKKKACiiigAooooAKKKKACiiigAooooAKKKKACiimuyorMxAVRkk9hQA6iuT8OeLNJ8RzXUOnTO7Wx+bchAYZIDD1HFdZQAUUVymkeLdF1fUrjTbO8WS6gJDL2bHXaejdO1AHV0VzGq+KdH0nUbbTb28WK5uOVBBwOw3HoM+9dPQAUUZ4rmbTxTol5fnToNRia7BK+UQVOR25FAHTUUUUAFFIzBVLMQFAySTwBXHQ+NvDU121qmsW/mKSCzZVOPRyNp/OgDsqKydJ1nTtYSR9Pu47hYnKPt7H8e3v0Na1ABRRRQAUUUUAFFFZt1qllaXdtZ3Fykdxc58lG4349D0oA0qKzotTspr6SwiuUe6iXdJGhyUHvjp9DWjQAUUVQfUrFLn7I17bLc5A8kyqHyeQNuc0AX6KKKACiiigAooooAKKKKACiiigAooooAKKKKACiiigAooooAKKKKACiiigAooooAKKKKACiiigAooooAKKKKACiiigAooooA8Y+OKXjeG4Wtg5iS4Bn2Zzt2sOcfw5xn8K5j4e6poesa5p1xDDHpupQRMksKDbHcfLgbR0zyTjqcd8V6l46k1KKKxfT7OS9XziLi2CbkkjKnIYH9PevKtE8MPqvjO31W00W60fToGWZ45k8vLjnCjjAJxwOOv0oEmm2uxd+O7ELo+CBiRzx17V7loxJ0uyJOSbePJP+6K8N+NEZ1HU9C0u2YNdyO2EJAUZIAJP+ele9WMJt7SCBiC0caoSO+BigZzvjo48Lat/17P/ACr59+E1v4iutP1KHSJrKGB9qyNcKSSSG6Y/GvaviRfXUWiz2Fppl3eS3kbIGgjLKnrnH6V578HoNU0Fp7TUNF1CNbtkMcvlHauM535+7/nii4rnWeFPAll4NFxqzzyXd1HA5AOFVQBk49yBjNeY/DiGPxfrmqXutFrsrCxVGOQuT0AOcYzwO1fUksaTRvFIu5HUqw9QetfN+gabqHw+8Rapu0q8vrG6jKwvaRluM5XPHHBwfT3oGU/hXqc13qd74evZZrmwmRgkcr7thUk5Genfp3rmbNpvCnxAgtbueVoIbrG6YsAysMBsA+4P4V6h8JfCV7p802talbG3km3CGGQESJk8kjt3HPP0pfjB4Sn1ZrHUNNs2muvMEUwiX5mU/dJx2GMEnpkUAb3hnTk1DxLrHiFSJrdX8q0QMcbwBuOD7j9SfSvKrm11DTtUur3x15Ui3dtIsQ81XZW4A2Iv3frjHWvo/T9O/snRVsrBEWWKEhMdDJjrz6n1r5P8L2PidfE1zNJoz3t8QyT/AGyM7ULAgEsRge3Yj2oA7r4C3c7TajamZ2tlQOsZPAbOCR9a858M6Qut/ECW1e5kt0a6nZmicq5A3HAI9cY+ma774Rw6ro2q6ilxpFzs2kSPtI2YJOBx8x4OMGuf8I2mqWPjJdbfRNTlthLLIClsy/K4YA8jn72cZoAzNKupvD3j77Jp9xOIEvTEys5G9d3Kkd/qfY12PxuRrXW9PuLSSSCa4ixKyORuwcDIrmH0fVp/GD6y+jaitob8TACAl9ofg4/AV6H8atF1C/Om6nZ2sk8UKlJFRSWQkgjIHOP5UAc38UYhbX/h24t98U81unmvG5BfGMd+uM/nX1FEcxofYda+UPFkPivXJNHuZ9AuEjghCxoEJYkfeLj+E/LxkDtX1RZTfaLaKXy5Y9y/clXaw+o7UAcj8QrfW7vQZLfQd/2uSRQ2yRUOznOGJGO3Q5r5m8VXFppVtow025ki1VIiL/ypi2H3ZAJzjOd2RX0D8Xm1VfC0h0rz9/mr5/kZ3eVg7unOM4z7Zr501y11g+F9Lt5fDctrb27sRclTvlLZ6jGQPr7UCbSPsLw7PLc6Lp885Jlkt0ZiTkklRz+PWqPjPU5dG8PahqECgywx5UH1JA/rUvhESDw9piywmGRbdFKMuCMDHI9+v41B410aTxB4evtLicJJMq7GPTKsGGf++cUDPnvS9PW+8Aan4lvbia41RXPkTtM2+ABlGBzx3P0xXTW3iO48Q/CvVZLuQSXduvkSOVyWGVwTkYzg9fbPWuYs9RmsPAd54UuNNv11SSTbFF9mb5gzg59+/wBePrXap4WuPDvwy1OynjBvpsyzLH83O5QACOuFA/WgDg/hf4fXV/DWszNLdCaHP2dElKrv2Eg46Hnj866X4ZeObmPT9Ut9UuWuGsoGnhMrckKANm49cnGM+tY3gzUpPBeiarp2rWF5De3sfmWkbQn97lCMe2OM9xmui+HfgOY+G9VbVLfyrrUo9sJbh1TGQT6ZbBx7UAc74RF/48m127vbu4lnhgb7JCsu1Vc5KgcgY6D+ddNDB4hs/hxr0GtvMkw4ia5bzG8s7QV6njqB6E15l4O1HVvAOuzpdaXcN5o8uSHDDcMghl7E8cfU17R421XUr7wRqc1zp/2Vblo0tIsF5GUuCS4HC5Gfp+VJ6aib0PIfBWg6hd+EdV1CPV5LS2tw8ixQsUMjqM/OR1HHHvXq/wAKfEt5eeGtTkvJXuH08FlaQksV2kgE9/u15n4a1RLLwFrOjXiTRXczE28X2VyXzjvjaOntiun+DtlcHRNf0qWCaC4uYz5fmxFQQVK9T7mmMh8GrqPjUaxqepard5gjZYIoZWQRsecgA4xwBj6ZzWr8MvHk0mn6jaatcPNLYxNNHNIdzMo42nuTk/5xXK+DNU/4Qe11/R9YimtruRT5LKpO59pAA7Y5BznHNbPw28BXEulapdalFcW095C0MIf5TtIB3fnxyKVle/URD4Ii1Tx1c6peaprN6scIIjW3mMaox5GB0xgfp3rC+DwA8ZGMkZjilAJGSx9frTvAGq3ngnV9Rs9TsLtUkTBSKIs28crgYwcg8fWm/CUXNn4qe5lsbryZFdHfymxFnnLHsKoZV1l9Wt/iBNoml67fIsl0iLJLMzAFgCcjvgsR+FS2+r6h4c8dpYware3NtHdrbsJpC+9SQGBB+vUfWo7nUIj8Sxq6o72H2tW85oXxt2gE4xnis/V72A+Pm1WC2ney+2pKGKsN2CMsOOmQTSGlc7n43Xl9Z63p62eoXdsJLf5limZQfmIzgGvoPQFddIsRLM80nkIWkkOWYlQSSa+a/jbcx3muWCWwaUxW4Mm1T8u45HbuDX0f4buYrrRrGWFiyeSi52kcgAHr70COI+L0tzaeGnvbS8uraaGVMGCYx5ycHOOteU2FxqF58Lr/AFCbU7sXdrdiSKf7SwY8quCev8TYHrivXPi3p97qXhO5gsYTNIrpI6KMtsU5OB3PSvn7TtXm/wCFfXvh+LT7iSQz+bNMIsJHGGVsk+uVxz2z6UrdQPR/hp4ivLXwdrmrXt5PfS2zFkFxKzYIXhck9CcdPWuc0VfEPiXw7quvwatqb6nDcgJBDMwRlADEBB/vHA9qu/D3SjrHgjXdGjDfaXYOiyZXJGGXGe2VH+TWL8M/Ftx4Ta50e+067lMkuY4o1+cSdCMHHHFMEdn4k8Za9ong6wW+ja31i93orlcMI1xliP4XO4f/AFu3KX3iC606w0i+0fxDqN5fygPd28rs8YOMkbSOmcrwe1dR8VNH1vX9BstTayZZ4ZG3WkIZ3WNuhIHcY59Pwqt4G8cyTaRbaBHpMl1q0CmGDCKIwOxbPIx347Uk7gY/xkuGvLvw7cNtUzQI5UHoSc/lX07YjFpbj/pmv8q+YfjBcC51vS4vMSW6toQlx5QJCuTk/wCNfTWmSpNYW0kbbkaJcHGM8UwPOPix4qufDWkwpYMFvLpygcjJjUDkj36D864HxBqOsaJ4a0HWbbXL17u4bMqzSb1fIz908YGMfjXRfG7w/d6pptneWVvJPLbyFZEiTc2wjrgc4BH61wPivULfXPDHh3R9MZrq9jAMsUaEsh2gY/M/pQB2HxL17UY/C2haxYX09rPcbRKIXKg7kyePYisJF8UN4DPiN/Ed/wCcp3rDvABj3hck9Sep5+lT/FuyOleB9AsmyWilUNk/xeWc/qTUE3ijSD8Ll0wXX+mvEIhDj5s78k4/u8EZ9qAOo0f4hSt4Cl1S4JfUrd/s27Zw0h+6x6duT9PwrgY/FN/D4ci1VfFFw+sC5O+zkkBUx5x9zH4+mD9K2NG8D6ifhxcRrG6308/2tbd1IYqvAXHYkZI6549eM74e+MrLRNKl0y+0t7i6SRvIEcILMT/C2ec59un6gmze+IfiXU18KaFrVnfz2txcnZKIHKqeDnj6iq2lv8RvEOi2F/aXkaQciPEgSSQKcbnyOenrz1x3qP42TSt4f0WG9aJL7zDI8KcbVIOOPbGPqK9i+HF1bXPhXThbSI/kxCOQJ/C+MkH35z+NAzzm+8Q6xc+Mo9H1K4uNO02NSDLAfK3Hy925nPHXjjjpVT4ZeMdXvtfOjX119sgYPtlcDcNo6gjqDjv61yfijXpdW8etYatHdy6Xb3BhWwjLAOVBCttB5JYg59D6VR+Gsn2DxwhngmQ7pEMYjJKEggZAoA72TxFrPivxw+hWd5NpthaSSJKbdwHYISC2cdScYHQVd8C3vieefWNL1iS/SKKF2S4kQq4fIA2sR0I5xzXnWpDU/Afjt9Tlt2lhlnkkG0HEsTseM/3sc47EV7zpvjK01yzvbiGzubewigYtd3AVF34HyDBOTz+lK+oX6W+Zwnwa1vVdTvb6C/vnnigjxGhUAKd3J4Fe/sMgjJGR1FfMvwLljj1TUY2dQ8qHaCwy2COg796+m6YHzNofinXJ/Hv9j3OoyTWYvJoGjdFwyjcOQB7Umg+KtePjxdIm1Gae0S9lgKMF+ZVLAZ49s1x1xcjwx8Sbi81GOQRRX0kx2LklH3FSAcZ4YUnhu9gm+I0eolnSGa/dh5pwQGLAZz06jjtQB6p4+8WXsviW08LaZNFHFO0cV1L5SysC7cjDZHC4PTv2xUfhnV/Emk+LrjQLqNrjSomkYSGHYIogMqwIA46DHqTXE/EmyvPDXjiLxAIme2lmjnjYjgsoG5Cex4P4H2r2rTfFtp4rt2s9MtrlpJ4mSd3TasGVIyT35PQUAed2HjvUPEet3yW+rx6Rp8MDyQF448uRjGd+cnqcDHANX9I8Tav4o8H62rXkVve2aM5mjTBki2kkAAjB4I3D24rx/wANXMHhbxNJD4i0uKeEFoJkmiEmzn76gjBwR1HUE4r6RjubK+8Oa9c6bpaWdk9pIsUqxLGZ8I2TgdgTgZ96APLfgra6xc2t7LY6nHbW4uFEyNCHZjjqCehxVdPHHi248TSaDaXsTt9te3R5IE4AcjJwOwGfwq18DtatNPgutOkEr3E9wrKETIC7eWJ7AY5rjvD1zAnxN+0vMghbUpcPn5TuZgOffIoA9G03xp4hsPGh0DUriC9jMywlliEeMgHIxz+eetSfFLxJrGg+JLBLG4i2PCGQSW6OYixKkqSM9F9e9cBe3VvJ8WDOkyGIagg37uMjAPP1GK3fjXIsninT41dcpbpuAPQ72PPpxg/jQB9OWTtLaQSOcu0asx9SRWD4yvLrTvD99e2c4hnt4/MVigYHHYg+vStnTHR7G2aNw6GJcMO/Fc94/wD+RT1j/r1f+VAHEfDTxhqOt6bqt9qkiSJZqGCxxANjBJ9AeB/9esaw8bavq+la3qyX1tZLZAGC2ESsX787jnpxx3/KsX4OQy3XhfxLDEpeSRDGi+pMbYH5muE+Hmr6Fo813aeJtNSVGIZJJYN7RsONpHUAj+VAHtNr8SmbwXPrs1oi3cdx9lSPd8skmA2fUDBJ/A1g6pd+ItX+HNzq93qEW2UEvbmBNrRbtvBHIbPP+c0njyxk8R+Dhd6VpT2tnaXRlhhjQL5kW35pNg6ck9M8c1zdh4k0wfCq50iS5jW+BaJYB99syBs/TBPPtSEdT8EpZP8AhFNYkify5EmbYwUHBEYOfesbwp4z8aeItUOnWtxaltrFpHgXbGo43ce5A79elWPgzdW8XhTXYHmjSQF3O44+XYBk/jxXNfBS/trHxJdm7uIoEktXVGkYKC29Djn2BP4Uxne+BfHmq3nii40TWZYpAGeJHRAvzqSOw5Bwa0b3xnquq+MR4c0ULaxwyMk88sYZjtzuIB4xxx69a8m8DTQp8TPtGVdHu5xG2cD5t4B9+uMe9dPZZ8PfFSWbUx5EdzLIY3YjaVfIVs+h/Q0AdtB4z1DSPGb+HdYkimtpHUQ3O0Iw3DK5xx1OD715Z8TzrM/jO20+7v0kBkj+yBAVSIM2BlfXPU8k8ewGrrFsvin4oBLJy0MbJ5kgPG1FG4g55B6e+ai+Ks8dn4/0+5mJEUSwSOQM4AfJoA6v4spqkPghItXlhubl75AJLdSqqu0kEg9eQfTqPTmXwrdy+GvhxZSWtwrahdyM1vE6GTexfGxVHPQfmfcUz4v67aan4LhnswZIZ7wKjuChO0NllB5Izx+fpXjo0i5h8KaZ4hs7y5dY5mjmRpMi3dW+QoOwPX6kUAfSV9N4zs9Bk1Ay2Ml4g8w2sdux+THIznO4emPxrO+G3jDUfE8OotetbRG3X5NqEEE9zz0GK3fAXiq18VaTslZBdxr5c8Jb5m4+9j0PNfOsmj3Ph7x4+jWaAR3MvkRiXJUwycZyCM4BP4j1oA+mvBepapq1nLeX5tvJaQrAYUZd6rxu5PQ4rs657Ubm18MaDLOkOLezh+WNBjPYD8T396wvAvjS18XQ3DRQtbzwEb4mYHg9CPagDt7r/j3l/wBw/wAq+VPg4VTxfdMxAHkykkngDIr6pvSBazkkACNuT9K+IvB+iXPiDV722srk203lyPGwbAYg/dJHQHNAH03omu+INa1K5Szj05tJglKC+KPiXHXYN3zc8Zzj37V4X4317W9Q8a21hOId9leIltCrERltwwx75PGfSuk+EPiuaxvj4c1DKo8hWHd1jk7qfbjAHrXIeMZPs3xS82ZBEgv7d8kbRtGz5ufpnNAHu/i/xtceEtJtm1C2gl1e53bIIWby1APUseehH1P51Qu/G2q6LqekW+s2ln9l1FFbzYCymLPHIY9sjPtXmPxrWS7vtM1u3c3GmSwbI5F4AIYkj2znr/hXU6SvgPVLWwvHM1xqShI47Wa5dpPMDcLgnGCePTB9aANjx58QtS8La4NPWxtpoXjWRGYMGKnj1x1BrR0vxnrt5rFpb3GhfZbC5HmCVgzFYyCQSw4HTv0ry/4yKsnjWwVwWXyI+N2f4m/Ie3496+oJ4x/Z8kUSYHklVVef4eAKTB7HiN54m/4SvVpjp2l2d1baMj3KXF077SQOoUdc44yO2a9E8B+Ko/Femtc+UsNxE+yWINkD0I46Gvmb4fTaaus3Om6489tDc5jO2Zo1EmcbXx25Yc19JeA7TQbOO9i0CGT7MJBvnYsVkbHIUnqB/WmB1usXE9npt3c2yI80MTSKr9GwM4/SvFPDvxK1rXZ5rez0SCeaOFpNqSlcYxySe3P5kV7L4h/5Aupf9esv/oBr5u+BIYa1qEnJxaNwCM/fTpQB6t8PvHT+Kri5tZ7MW88KeZlDlSM4xzznmo28cz6j4nfQNEtYZTDvEtxOx2ZUc429s8fWvNfgwrvrusKpKs1u+056HeK858Lrb2Xi7ydauLixj8ySOd4pTGVODwW4O0n9KAPp/wAFeMJfEUl/ZT2sdvqFoT8isWQgHGc/WuQ8GeNn1nxbJYSaRYwSHzA9xEv7xiuep/AV1Xhaw8KWOsyW2iwedeJGZZbpZDIoycYLFuvPYf1rw/4WgH4hy9flefofZqAPU3+Idzd+ILvSbCOwiW2LoGvpGRpnU42r6cg9a63QPFn2vw/d6vqcAtRaO6Soh3cr6e+eMV4d4i8Hwa3danq/huVy9tcOtzbFgrKwGSyHuCQetatnPqfiD4W6stxIXntZslipDOiFWO89yOTnnoM80C1+R2lr4+1G+8Pahr9rp0H2a0lCCKVyHdfl+bPT+L9DXRv4wFz4RfxFpsMbmMZkhmbbtIOGXI788eteReHrkP8ACDVUYqBFIydfV1OD7/N/Krfgq2uYfhZrTTbljk814fkwSu1c8nqCQf8AH0BndeEvG9/4k0XU7+DT4ftFnt2whzh+5GfXAOK0vh94zfxat3vsxbG3IGA2c5rxX4Wapa6d4X8UebdxQztETCpkCuzbGA2jr1I6eorqPgChWDVWcEMXTr16GgD6Fnk8mGSXaW2KWwOpwK8evvH2p2Ph9Ndn0uzS3lcLBEbo75eSDgbe2Ca9lOADnpXx14z1e58eeKbfSdPidLaGT7PDECCDgndJgcDjP4AUAe4eGfiB/a9lf6ldac9rp9nHuefdu3N2VR3P/wBb1rOi+I11P4cufEEGlwtbW8oiaMzkOCSBzhSAOR+dact94f8ACWjN4duV+0fZ7FpZ4kUHzBkA59CS2RntXzwbiS98LatPbXcOn6at0oTTkJzM7FTkk8nAGce3tQB9VaN4gt/EnhyfUIEMY2SI8bEMVYDkHHtg/Q185/CzXb3SE1c2WlyXzhRI2HCIiLkklj39B3r0f4R5HgW/IzndNjH+7XEfCJSNB8WHK8WzDB6/cfp7f/WoA9m8BeOIvFzXUYtWt5YAGxu3Aqe+frXHP8WRbarNp95o0yNFK0REbh2JHQAepPHWud+AA/0nVOSfkXr9a5jTY1f4tFW5A1Bz+IBI/lSvqB69pnxIfUV1AxaS6GxgaaVZJMHCkAjGOvX8qp2HxUN9a3M8Gg3bi3w0jKwKIuDyW7Hjp359K9C8ZxxQeGtZdIwjPbSbigCljg9T36189/DcAeB/FnTOwZ/75NMZ7p4N8ZQ+KrC6uLa0kintzgwswO7jIwfesLwx8Qn8RX9xYWmkuJoYmkO6UAHHGM+5IH41w/wDP+iawfQr0+hrn/gw1vB4t1N7iVUIt5GUswA4cE859M/hn0oEez+DfHkPifUbjT1sJ7aWBCz+YQejAY46V4prHibWNX8fWMUlqT9juwsNiJFAU8bvm6E8ZzWj8E5lm8W6xKgJSSF2B9jIDmudtJo7b4rvNM4SNb59zMcAcEZPtTTtqB7HrHxJm0W7jtdS0Ge3kkUMu6VSMH36cd/TFd1q+tz6emmulkLgXsqRDZJ91mGfTkYB59q88+NGgx6roKazbL5k1mA25HyDEep9D2NZnwpe68SPaX96+YtHh+zRAjO+Q5wxJ9EIFID6AHQZ615R4s+IaeF9TNje6XMysA0UyONrr6/gePwr1evHfjR4fOq6B/aEK5n08mQgLktGcbh7Afe/A0mB3GqeIDYaTaaillLcfafLAijIyC+MD3PNdQhLIpZdrEZK5zg+lfOfwwe98TwaTHdpiy0V2ZGxjzH42D/gPrX0dTQkcX4y8VReFIIbi5sp54JW2b4sfK3vn2zXGH4uaMwUw2OoSqcAkRqAGP8AD16/55pvx1bHhiEbSd10oyB04J5/Kus8A6XZp4T0iNreOQCMTAyIGw7EkkZ75NAyPXfHFlpmpWujxW80+pXIXZFgKsZboHJPH4Zqxp/jTTbrXJdBmSe11GM42TKArnGcKQeeOecZ7V4HDFcQfF8/bHcu16zI0ndCp2Ae2MAfSrXiBGb4xIEG4/abc49vKTJ/KgaVz3KTxnZxrqUv2K+Nvp0jRT3GxAm5TggZbJ7cYzzWRp/xI03UYrqa007U5obWPzJZEhXao78lhzjn6V5n8ZfEUbTL4X0xdu+US3hTADuxBCnHU55PvivTvAXh+z8J6Xb6VePGdR1He8q9Q+Byo9gpH45oEWPCnxB0rxPftY2UF0kqqXzKihSB34PvXQWfiK2udTvdONvcwyWahppJVURqCMg7gx7c818r3azfD34gGWO1byFkLRRIM+ZC2Rhc/iPqK+kvDulx2Wg3lxqitHNfrJPe7mJKhgfl9eF/XNAFePx/pdxFqU9nb3d3b6cR500ITaQc8qCwJHB5x2rV0LxdpeuaXcanaNJ5VspaaN1AdAATyASOx718s2xhEWtQ+GJJ004WxN5NeBcuuThVGOM9s889sV6p8C0SXR9WjmCtEZFRg3QrtOc/madgOyvviHaWWlx6rPpWoR2kr7I2cIC57YG7J45z0+tbfh7xhp2t6Vc6sqTWlnbsVeS5Cr0AJxgn1A+tfNnjLUbnxz4pt9J0seZYQv5NqkS4ULwGf6cHnsAK9O+IE2k6R4Pu/DWnSKJ7RYTNEqEcFlO4nGMk4PXPNJO4k76o6tfiFaPp/wDa4029GlCTyjcELndnHC7uR78V6Pa3EV3BHcQSCSKRQyMOhBr5r+HOk6Z4j8KPYXuu3USxTM8tpHIiKgzlT8yk475Bxz7V714UtrG00W2t9NuXubOPcI5XYMW+Y55AHQ5HTtQMta5rNhoVk99qM4hgU43YJJPYADvxXE3PxG0u0htLi7sdSt7e7XdFNJCu0jPsx+v0p3xYTTG8MSHVZLlIFmQoLYAuz84HPGMZP4fgfn7xZJq03hTR2lkgi0guUs7cHMzADG5zjHbt69OlAH2LbXEV1BHcQOJIpFDIw6EGodRnS2s55pIpJY0QlkjGWI74rH8HEHw5phHe3T+Va2q/8g+7/wCuL/8AoJoA8p+F1x4Tlu9QXw3bXUTlVaXz+gXPABJJ/PNdNq3jnT7LUH0y0t7nUL6MMZIrZBiPb13Ekdvr+teL/BLzY49faBGM/wBnyig8lsHAH41ynwujnn8Q3Fqb/wCyT3kEkXnFA7EnkgZ6E889aAPq/QvEWna/YSXljIXSPIkjYYdfqPftXlXgC58Ez+I3k0S3u476VWKrKuI0HU7Rnius8IeErHwk9/Fa6jNcSSwhpInx8oGcHA/GvEfgiB/wlspBzm3k5/EUAei+KLzwfc+L4U1i21AalCyRKhXETnOUPB5ByP6969N8SeKdK8OCEahMwlmz5cUaF3b8B+VfPnxQbb8SNLJB5EA646tj+tR+PbyCH4oW0t1IFht5INzOchRtBz7dc/rRYVj3fSfGulajqC6U/n2mpEfNbXEe0hsZ256ZxXztqN9aaT8XJby7kWG2jutzvg4GY+vHua+g7jwTpF34kj8StNc/a9yOFWRfLYqoAOMZ6Ad68Int4rj4xeXMiyIbwNtYZGRGCP1AoGe9aP488P6vfLYW1263DEhVljZMn0ye/tXd18g+M/3fxVfywFxc27YHGf3aE/nzX19SW2u47aXPGfjP4hi07QZdMjmmju7sLjYCAY93zAt2yARjuM9q8u8FaR4d1nwxLPqTXkcunSmSdraM8q5AAJwc9M8cgV678bAP+ELujgZ82Ln/AIEKwfh4UPwuvyuMmG63Y9dp6/himS0+jNb4ZxeFLMX0nh/Ubq7kMatOsykMqjoMbRnr710g+IfhQsy/2zFlcZzG4H4HbzXj37Pq/wCk6r0B8teR9a5D4Z2VvdfEBUuVMixyzMqlchmAbGfQd/rigZ9T6F4r0TX5Hi0y/SeRBlkKMhx64YDNWb3xDpVleRWM12v2uUkJDGjSOSPZQcdK+cfAKRx/FC9SKNY0WW4Cqp4H3unp9O3StHV0ttA+Ij39lcyapq0js0VhGgG1njK4eQnjGc4AzjHSgD3rSfEmj6xPLb2F8k00X30wVI/MDP4Vm3Hjfw3a3k1lcapHFcQvskV0dcN9SMV4P8OpLl/iPcm8gjhuWaYypGcqrYOcVka7Gk/xVkikRXR72MFWGQflXtS1uB9Lad4w8P6lcra2uqQvOxwqEFdx9BkDNct8V49Lu9Lgtbu/S1vvNElphGd2YcYAXLc5/PFeZXkSx/GdUiVEUTRYAXgfuFzxVK81j7X8XIJL11SG3uhbx72yqgAgfTLHP1NMadj1P4bPpGl6Rev/AGpHeXqEzX0q7i6gdMg/MQAPzzXSJ4+8LSKSuswEAgHhv8PasnSfAtrol/qmqrdzTvdJJlHAwA3Jz6968W+Ftjaz2/ie5nhjlkhtHCbhnbkNn+VCJR9Pabrmm6paSXdhdpcQRkh2jBJB+mM/pXlXgK10nUfE+ras+ow3+otIXjRIyohjzgHBH3hwP8c1znwCmctqkW4+XhG29s+tUvgquPFuunPWN/8A0YKBn09RRRQAUUUUAFFFFABRRRQAUUUUAFFFFABRRRQAUUUUAFFFFABRRRQAUUUUAFFFFABRRRQAUUUUAFFFFABRRRQAUUUUAFFFFABTWyVO0gNjgn1p1c14l8RWvh2CO5vYLk2zMFaaJAyx56buc/kDQBj+HPChsr6fWNWuRf6tMcGXbhEXjAVex4613tY+h6xZa7ZLe2EpkgLFclSCCOoINbFABRRRQAUUUUAFFFNkbYjNtLbQThRkn6UAOpAB1xya4jTPHGiahqQ0xZZ4b8kqYJ4WVlYHG09s8Z+ldxQAnSloooAKKKM0AFFFFABjNIVBGCARS1g+IPEGmeHrdLjU7pYI3cIvBYsfYDk470Ab1FZ+lahb6rZRXtqWMEoJQspUnBI6H6Vhy+LNJt9bl0W6mNtcpGJFecBI5ARn5WJ5x/j6GgDqiqk7toz64pxAIwelcpoPiez169vLewjlkhtcA3W0eW7HspzzXV0AMZEf7yqfqKfRSAhhkEEe1ADHijcguisR0JGcU8gHqKWigBmxP7q/lTgoHQAVh6rr+laRNDBf3scEs/8Aq1bOW5x2FbgOQCOhoAhlt4ZmVpIY3ZfullBI+lT9KKwrLxBpN/fS2FrfQzXUOd8anpjrz0NAG2UUnJUE+uKAqrnCgZ9BTqKAIvJi6+Umf90UeVGR/q0/75FR3dzDZwSXFw4SGMZZiM4H4Vzmm+MPD+qXSWllqkMs752oAQTxnuKAOnaGJzlo0J6ZKg1IAAMAAD0FLRQAHn6VGsUaghY1APUAdakooAjjijjzsjVc9doxTfs8O/zPKj35zu2jOfrU2ao6hqFpptq13eXCQ264zIx456fWgC9VeO2gicvHDGjnqyoATVLTNX07VVZrC9guQhw3luDitWgCrJaW0rl5LeJnPVmQEmrIAAAAwB0FLRQAVWitbeFy8UESMerKgBqzRQB4p8atM1LV9NsLXTrCa5KzmRzGudvykdPxrofhxav/AMI9aWmpaS9vc2gMf+kRDkbiQQSPevSqKAAAAYA4qotlaLIJVtoRJnO4RjOfXNW6KAKlzZWt0VNxbQzFfu+ZGGx+dSwQQ26bIIkiTOdqKFGfoKjvbu3sLeS5upVhgjGXkc4CjOOaisNSsdRUtZXkFwBjd5UgbH1x0oAmNpbGf7QbeIz/APPTYN359aRLO2jnadLaFZm+9IEAY/U9atUUAVrm0trtQtzbxTKDkCRAwB/GnNbwtD5DQxmHGPLKjbj0x0qekJABJ4AoAzrbStOtZBLb2FrDIOjxwqpH4gVpVhWniDR7ydre31S0kmVtpRZVznOMDnnn0rdoAoXOnWN3NHPc2dvNLH9ySSJWZec8Ejjml/s+y85p/sdv5z8tJ5S7m+pxmr1FAFe6toLuIw3MEU0R5KSIGB/A0W1tBaRiK2gjhjHISNAoH4CrFRzSxwRtLNIkcaDLO7AAD1JNAFG+0rTtQZHvbG2uGTO0zRK+PzFX0jRIxGiKqAYCgYAH0qtZX1pfoz2d1BcIpwWhkDgH04q5QBmWWladYySyWljbQPL/AKxoolUt9cChdJ01TldPtAR3EK/4Vp0UAZY0jTQ24adaBs5z5C5z+VS3Gm2NzIZLiytpXP8AFJErH8yKv0UAMjjSJAkaKiDoqjAH4V4V8S9c1mPULjQvsjNpl3anbJDCzyE47EH+8ACPQ+4Ne8UmATnAzQB5N8IvDd3oGkXEl/EYri5l3CM9VQAAZ9854rv7zQNIvbhbm60y1lnU5EjxAnPue/41t96KAG7F27No24xjHGKwY/DeiRmcppVmDOCJCIR8wPJFdBRQBSTT7JITAlpAsJXaYxGApHpjHSqP/CP6L/0CLD/wGT/CtuqtxeWtsyrPcwxM33Q7hSfpmgChHoekRsrppVirKcgrboCD69Kn1LSrDU4zHe2cM6kY+dASB14PUVpdaKAMzTNJ0/So/LsLOC3UjB8tACfqep/Gq2r6BpOsvE+o2ENy8X3Gccj2+ntW5RQBzureGdF1dYFvtPhmW3BWJeVCA4yABj0FV38I6A9lNYHTIRazOJHiQlQWAwCMHg49K6qigDx7xHpOk+ANMl17RNGQ3cRCbnnkZUDHGSC3PUD8ak8JzL4u19fE5tpIYbW1W3g3DG6Q5Lkew3Fa9akjSVCkiK6HqrDINKiLGoVFCqOgUYAoAo6ssTafdLPbNcxGJt0KKWMgx90AdzXnvwv8KzeH7S7ubuFILi8k3iBTnyU7Ln1/+tXqVFAFa8tYb23ltrhN8MqlXXJGR9RXMaR4L8P6O8MtlpyRzQncspdi2fUknmuuDqSQGBI6gGnUAcSfAvhkymX+yIRIzbiwZhz1z1qbXfBuh67dQXV/Zh5YVCrtYqCoPAIHUV2FFAGTd6Pp17YLp1zZQyWagBYWXhcdMen1rD0HwVoGgy+fZWK+eDlZZGLsv0z0/wDrmuypMgdTQByd/wCD9A1C8a9u9OWW5YgmRpHzkenPH4V1MMSQRJFGNqIoVRnOAOBUnWigDz/Wfh94d1i+a+uLMpM+fM8ltgck53EDqeevfvXb2drBZW8dtbRLFBEu1EUcAVZziigChqlhBqllNZXIYwzLtcK20kema5O18AeGrTJt9OaInIJS5lBIPbO7pXd0UAcbpPgvQdHulu9Ps3t5gMZW4kOfqC3I9ulUPEvw/wBB8RXQvLqB4rg53vA20ydPvcc4xXoNFAHmXiC6sfh5oCvpulhoXlVHAfB5H3mJ5J4//VXkXwk0yeTxjdXsOJLWDzN0y/d+bOAD6819RXVrb3kRhuYIp4iclJUDKfwNNtLO2s08u1t4YE/uxIFH5CgDjLrwHok8ss0a3NrLMzNK9vOyeZuJJBHTGSe1dTpelWWl2K2NpbrHbgEFeu7PUnPUmtSigDze4+HOhTXG9Tdw2hkWR7GKbFu7DuVx/Iiu+jtLeK1FmkKLbBPLEQGF24xjFWqKAPLbb4XeGYb2S6ME0quSRBJJ+7TPoAAfzJro/DvhHSvDs0k2mpNGZAA6mUsGx0yD9TXX0UAQ3EIuIJYWZlWRChKHBGRjg9jXndh8N9A0+Yz2f22Cbs8V06Mo7gEHOP8AGvSqKGhNXOBsvAOg2iXqiCWU3cZikaWUswTg4B7dBz14FZFn8K/DFtaS27Q3E7yf8t5ZfnX6YAA/KvVaKBnn+keA9K0jSrvTbSa9QXX+suPNAlx0wCBjH4f0qhZ/DTQ7GORLWbUIRKhSUx3JHmKezdiPavT6KAOJ8PeCtH8PXZu9NWeJ2UqymZirD3B61k2vw20O11IalE959pEhlDGbOGPOenvXplFAGTrelw6zp82n3Ek0cUwwzQvtbH1/oa4Wy+G2lWNrc2lrfalDDcgCVUnGGHuCpHevUKKAOI8K+DNP8LyyyafPd7ZVw8ckmUPocY6+9ctd/CbQLnVGvQ9zFE5LPbo+FJOc4OMgc9M17BRSsvvE1fRnmvhj4d6V4avje2F1feYcgq0q7SuQdpwoyOKqeIPhlo2uay2qTzXSNIwaaJHG1yAB6ZGcc8/TFeq0UxnkGt+N9LhudU8MNA0LRWrQxyOw2OxThQM57jFdn4H0RvD3h6z06QL5yKWlKgcuxJPI64zjPsK0JPD+kSakuqPp9ub5ek2znPr9ffrW5QAVHLGk0bxSKGjdSrKehB6ipKKAOc8K6Bb+GtMXT7aSSRA7OXkxkk/T8K6OiigDjPGHhO38VwxQXd7dwwxtu2QsoDH1OQfWtvQdLXRtOhsEuJp44RhWlxkD04A4rYooA4XxF4MsdXv49WhkktNVhwY7mPBGR0yrZBx9O/0pdA8G2elalLrE8819qkoO+4mC8E9SqgALwMfTI713NFAHiVt8KYrfVBqq6zcNdiQyhnjUjce+D9a6fSvBTW2vx67qGs3moXUKsIhLgKhYENgDgDk4AwBmvRqKAOI8TeErbXdU0rUnk2S2MgYqRkSKCDg/Qj9a6y/tIr+0ntJwTFNG0b464Ixx71booA8F034NabBLKbvUbqWIkhEjITK9txxz+Fbvhv4cDRrW8i/tq+V7gbc27+Wqj1xzk/5HrXrtFAmrnjmjfDCHRZ3uLDWr2GZ4zGXVUJ2nrjI4+o5ro9E8D2OnRamt1PNfyaioSeW4wW288A9uufwHpXoFFAzwiH4O6dHeFzqVybRgcxAAMecgZ9Pwr3KCGO3iSGFFSNBtVVGABUtFAHI+NvDaeKtHfTmuGgbeJEkC5AYeo7jk15ddfBy1bTo4bfVJxdqc75RuQDuAoxivf6KAMLw3o66FpkNglxNOIx9+Zsn6D0HoKy/FPiLTtLB0+6kkFxdQP5SqhOeCOvSuxrlPE3hTSvEqx/2hE5eL7kkb7WA7j0xQB4v8A42WXVHOSGVece5roPEHwmt7rUW1DSL57J5ZTJIh+6ueuzAyv05/pXreiaNYaFaLaafAIoh15ySfUnvWxQB5Y8mgeAo4rKaa5ku9UYq07/O7ngZY8AAbuPx968e+C0EsXi65RkG6KGRZMHpyB/P+dfSniLw9pviK2W31CHeEO6ORTtdD6g9qj8PeGdK8PRsNPtgsj/6yZzukfnPLGgDzfWvhpc6x4ifXLjWFWQyI6RpBwu0AAcn2H61r+OvAEXiiKCdbiODU4kCvMI/lm6feA/HH1r1WigDyjwd4Dn0VornUNVnu7mLd5UfmMYYz2IB5rAf4bauPEJ8QR69AL0zeaM2pK56Yxu6Y4/livdqKAPBb34Y6lqGuHWrzWoHuDIsh225AyuAOCT2Ar3lcgDJyccmlooA86+IXhnU/FVomn22owWtmSGlV4S7OwORzngdPyrM0Lwdq+keGL3QUv7J1nDBZfJYEB+Gzzzx0NesUUAeM+CPAur+Enu2t7+zlFxGV+aNvlYZ2n8CefasLw58Ndc0HWV1iDVLGS4UudrxvtJZSOQCOOc/hX0HRQB4Z4c+Hmr6P4nGutqNnIXld5Ywjcq+dwHvzx9Kpap8L9SvPF9xq9trH2O3kczLLFnzVYjlQOBj8ehr6AooQHhnh/wCHWp6N4n/tKLVVNspJ8x/nmcEYIORjPvVfUfhzrN14ofxBHqFikn2hZljKuRxjg/UCve6KAPDp/Auvz+LV8Tte6ctwJEcxKr7SFULjnnkD9af8Q/hvNr+oDV9JuYra8AXfGwIDsM/NuHQ/dHTtXt1FAHnOieHdbtdPmlvtYe81SWDykErHyYhnngfeOO5HYVxvh74f69oVvqcNte6c39oQmKRmEmVByMrjvyf0r3iigDx7wN4M1vwkLsRXtjMJwOGV8Bh0/nTPA/gbVPDetXGoy3dnKlyCsiqGyAW3cfiBXslFAWCiiigAooooAKKKKACiiigAooooAKKKKACiiigAooNFABRRRQAUUUUAFFFFABRRRQAUUUUAFFFFABRRRQAUUUUAFFFFABRRRQBzPi3xHZeF9Me/vCSc7Yol+9I/YD/HtXiHjnxHrGpeEJZtT0QQ2N7sa1kickodwIL+xA44Gcitj4/Jv0rTQM8XDE8f7NP8eXFve/C+ze3uUZDHABhgN5UhWGDzweoHPFAG58JbqGz8CxXVw4SKN5WZicYG41lR/EDXdSivNV0jRYn0myB80zSYkIwCTwew578GuYsYZ3+Dc6wAkrKzPgkHYJQT9eP0rf8AADQp8L9SeNUDFLkyZOMttwPxxt/ShgzvP+ExhvPC0+vaVEs7QLmSCV9rJg8g4zzjketcNo/xTu9USZLfw/NPcRqG2wksAOeTgZHauQ+HyzjwL4pdw3kMmI89MhTux+YrW/Z/lXbqsO1N/wAjFsfNjkY+lAHongj4gWXieaa1eFrO7iUtskbgqOuD6j0+vpWU3xJF5dXqaLpb31tZIXmmMoQlR3VepFeVeAYnf4l37Ar5UU90Zt/Qp847+5FRx3tlqMuu2/hyK30q0SCSae4ZmaWRARlUwcBTxx70AfQfgzxlYeKon+zq8VxEMyQv1HuD3FYGuePmGqjSPDtl/at6jN54BwigDkBvXt6duteZ/CIstxqwQFX/ALPJG0YOcj9azvgfdCLxVewOoLzQOAzEg8MD079KAIPDt7/bPxUjvI4JITJcMTFJgMm2Mgg/ka+u6+VdPeMfGCRo/LdftbKcDIz5ZB/EHP4ivqqgCrfSyQWk80MJmljjZkiBwXIGQPxrxXT/AItwXdy9oNEvGuOQkUWGZmHUY7Y5J+le5t0P0r5X+D67vG2rHZu2xy85xj94Of6fjQB6r4G8fxeJb2awuLY2t0uTGvJDKOoPof8A69WfEfjqLT9Xi0LTLQ32qScbN4REOM4JPfHP+cV4Z8JW3eO3P/Xb+TV0Xiu90WLxv9n0a0X+3JZ1R7y4c+TBJjlgvdhxnPHX60Aep+AfG8XikT288Itb+E5aLJwy+oz3HcV6TXyn8Iomg8c6jC8vmtGJQZBwGIbGcD1r6soAy9b1D+ytNuL77PLOIF3mOIZYjvj8OfwrxK81PSfH9nLrT2WoOmh/vDZbl2zg5PI57KM+2RzXs/iU40LUz/06S/8AoBr58+DpU+FvFAJwPLOcckDy2oA9U8C+PNP8WSzWlpaTW0kEYfY+Mbc44x9RXn/xTuPDut6xb6dJBqN3fWisZn04KzRoOShzxnv7fpXN/BZljbXGy63AtGKsDjaO/wCOcVm/B28t4PFlzFdsubyF4lLtglywOB7nkUN2E3Y9s+GuteG20M22kvJClopkuEufvj1diOCPp+QqmnxQ0+SWSaPTr59LjdY3vRH8qsfUen6+1Z3ivw3pfg7wjr0uiwSrNcQpFL+9LEIWweD2wxrzr4aeH7jxN4evrD+3JLa1WUeZarGCD0YMSeeo/SgZ6r8SfHcejaMn9m75Zr6P9zcJkIgOeQ2MbuDx1FV/APikweEY3l0vUSlnbPK83ljbJhv4TnnqT9FJrzv4n6bBpXgzSrG21H7fFFfOFk4+X5TleD2P869Y8LkD4aRjIz/Z8xA/76pCZlxfGDw/JFK3k3iugJVDGPnPpnPFdT4H8a2fi1J1iie3uYMF4mOflPQg14F8GYYnutWlliV3hs3ZCw+6cjkeh96v/BNyPE1yAxw0Dgjt1BqkM6m11Tw/q/xD8+8XU3v45BBbW80KiOFk78MTjO5hxxkn0r6Er5FMjxfF/dncTfhfmXHBXH8j179a+uqLu1gI5pPKieTY77FLbEGWbHYe9eCeALzwhc+K5pdKgvob6ZX2xTqNiHJLEc5GR2r35uFP0r5C+FnzfESY+jz/APs1ID6G8UeM9O8Pzw2hV7u/mZVS1gIL5JGMjtnPFaHhnxNp/iOBntHKzJ/rYJMB4z7j618nyXWoXfxMlZLwQXZ1CSKCWdd4QbiqDHpjAH4V7LYeErrw5NrOp3GsQS3dxZTuI402MTjJbGegOO1AHQ3/AMSNKjvJbOxsr7UzEMzPaw7lUfj1/l714H4BeG5+INvcx/6mS7ldMDBwQxHHYdK7X4DlZrrVg6g5jVWBHBGe9ch4Cijj+JiRqoCLd3AVewwsmKqHxL1IqS5Yt9ke03/xT03TNVk07UNOv7Zo5GRndBjA6MBnJB9u3rU+nfFDRbzVhp0kc1srsVjuJcBGPY9eAex968c+KqlviJbrI6yIxtwF4O0ZHB/HJ59at/FtvL8c6ciAKNkSjHYbsVJZ9L65rVhoVi19qE4ihHC9y7YJCgdycGuRsPiBplxeWtrdWd/p7XYBge7hCrJk4GCCf8K8g+OFzcN4l0y2k8z7IsKuibvlZi5BOPXoPwq98cXMcOhhCVIQ4IyMcCgDufij46bw1bGysUY38y4EhU7Yge4PQt6frWTYeILbUfh/dWStcvdW2mkytLGQPQYY8H29hXJ/FyV5PCHhaSUlnZASSSSf3a8nPevR8bfhYf8AsG/0pNX0YHnfwLcRXepytuIW33EAZPUHgV6LbfE2wuxMbbR9WlWEnzGSEEL9eePxr558I61q+haXqtzpkHysESS64Pk5IxgHuen419LfC3UNO1Dwzbx2kUUUkQKXEKnnf3Y9znrk/TtTFd3K/h34laR4g1KLTrS0vvOkYgM0a7QAM7j83Arc03xjYahrs+hxW14t1CWDNJGFTjv1zj047ivmnxBBdeBPH/2yFBHCZjcRBCdrRMeV5x7j2r6P8DwvcxXevzH95qj+YqlcGOMcICe/AFId18zvKKzLDVdP1F5Y7K9t53iOHWOQMV+oFadMDkPF/iq08KwQ3F5a3k0Urbd1ugYKfckjGa5c/FTw59khuUN04cHfGIvmh5wN/OBntgmn/GfH/CGXeSc+bFjj/bFc14G0yyf4Y3ki2oWWe3uDJIwBLsu7Bz6DaOPagTZ7NpeqWeq2Ed/ZzrJbSLuD5xj1B9CO9cI/xL0ITOkKX1xDH/rLmG3zHHyepznt6V414J1O4sfAPiZ4yxwVRQMnbv8AlJ9uDWl4Ilig+GXiSQxl2LujAjbyUQDnvjOcf40DPf766stX8P3k9tNFc20ttJhlIZT8p/UenavAfgROI7rVmbO1IdxCjJ4PYVq/B9pB4O15WJKKXKA9v3fOPyryXwf4ou/Dtjq8tjas00wVPPP3YQSefr6U0Jq59R6B4/0fX5pobGO8ZoYzI5aHgAD2Jp+gePdF128ksrX7Us6IzlZIcE46gAZJPt7VF8LrrS7vwtaf2ZCkIQFZ4t25lkz8xY9eeoz2I+leM/DVifiTqmFyC9zn2+c0hntvhzx3o3iG/aws/tCXCqW2zR7c46jr1/wrR8R+LNI8PPDFfTkzTMFWKJd7gepA7f5FfO3w1OPiRdf9dbj/ANmo8MyLq3xTlmv5PnF1KyfNjLJkKOfoOPagDM1u+sNS+IFrd6UBHbvcQAgR+V8wIDZHHPX619kV8keNreKD4pW6RIED3Vs7Y7sxXJr63oAoapfwaXZTX1yWEEK7nKruIHrgVymg+OtD169Wy0+aeSZgTgwMAABnJOOK7aaJJ4nilUPG6lWU9CDwRXxza3Nx8OvHMplVPJDFZFj5DQuQwx056fiKGJn0Dc/Enw5azyW9xNcxTRsVdHt2BUjseK5vWvEWk+P7VdB0jUpoZZ5AZSbd/mQAkrntyByeOK6Lwfoy38Goa1qlri71ZicPyVgxhFA7cf0rwHR7r/hXfj24juSwtFd43YKcmJuVOP8Avk/hQM9u8NeIfB+hRTaXpjTp5BdpiYHLMVzksce2K0k+Jfhhk8w3cypuC7jbvjP1x/8AXqXwnpENzpupahcw+XJrbySvz8ywtkKufoc5968D8basPE/iC18PaND5dlbzC2iRANrODtL8E5GBwfQZoA+ih458PHTzqJvmFqJBEz/Z5DtcjODhfT8KjPj/AMLi1S6/taPyncoMRvuyBk/Lt3Ac9cYrJ1fR7fw/8P8AUtOgYO0Vo5lbuzkcn29vavFPDWk2o+HGuau1tG940ojSRxu2oGTp6Hlufp2oA+qtL1Kz1azjvbGdZreTO1wCOhweDyPxrnrzxt4dsppYZtRG+I4k2RO4U5xglVIrzT4No954R1ez83y98rorn+DdGBn8OtcTDImg6Rrmj6ZI2uSShjdvHERFboo+/nuc++Pl70AfT9tq1hd6e2pW9yktmqs5lTJAC9eOvGK5yHx54Xm3bNZtxtBJ37l6dcZAz7evavOfglcK3hzVkuMtbxzEsuP4SnOPyryz4X2djqHjXyJrWKe0PmlYpowwwAcZBoA+qLDxboOoW89zbanA8UCeZLklSq+pBAP6VNo/ibRtamaHTtQinlUbii5Bx+Ir5e8JaTY6j8Q7yxnt0NpHdTkQgALhS2Bj09q0fhixj+IdxFCFjjDzoVC8becAenIH5UAfQl74y8PWF7JY3WpxQ3MZAdHVhgn3xipW8XaAt6tj/att9pZgoUNkEnoN3Tv6186fGyNP+ExslVChlt497YxuO9hn8sD8KT4s6VaaNrGj2tjBFDElsuSiAM5DEbmI6k4HNAH0Vqni/QNJuntL7UooLhMbkZWyMgEdB6EV5VPpmj6vrN14s1vVrS50QOsVsE3j5hjCuNvQc8c5z2rT+KHhv+2/CtvqNvEWvbOJZPlGWdMDcPfA5/CuK8G+IBrPhS38LZh+2NciBRIh/wBScsWBHcDIz/8Aroegrn0vYXdvfWsVzaSLJbyDKOvQirdQ20EVrDHBBGscUahVRRwAKmoGY+sa3puixpJqN5Hbq52ruPJP0HNM0fXtK1oOdOv4bgp95Ub5h7kHnHvXhHjWJ9I8bw6vf6ol2M/6Jp6xmSUqV27AuMLkk4P48muR+Gc95D48SMWxikkeVZonHKLgk+mMYFAj7AqG5nitYZJ55FjijUs7scAD1qaqOqBTp92HUMhhfcp7jaeKBmRD4q0CeOWWPWLIpCAZG84DaDwK0tM1Ww1aNpbC7huURtrNG2cH0/Wvkr4ReH7DXfEV3/aEQngt42kWI/dZtwAz6jk8fStLwLdNo/xIubC1DLayXU9uYlYhdoLbcjvjFAH1Lf6nYacoa9vbe3B6ebIFz9M9alsb211CET2dzFcRE43xOGGfTjvXzN4eX/hLPiZcy6sElS1aTZFt+QhDtUY+vPuap6LqknhT4j3enWKtHp9zeiB7bGFwxwCB2wTwfT8qAL2q+ZpfxXt7e0nnjhkniZo1kIX5wCwwO3tX0Vc67pNrcta3Gp2kM6DLJJMqkfXJr5l8fX8WlfFCO9uGYwwtDI3HQBR0wK6jw3eaV8QPFs13qFvAgtkzb2zKMzD1c/x4x0/pQJuyPc7jXNItmCXGqWUTFQwWS4RSQeQeT0qS61jTLMoLrUbSAuodBLOq7l9Rk8ivnH48paLqekRR26x3DRndMvGUzgLj25/Ok+LVnBBofhSVQryiBYvOVeWRUXH4ck496Bn0+JY2iEwkQxFdwcN8u3rnPpXknxLudHvtBubuDVozd2yfuVt7wDJJAIKg88ZH4muX+I2oT2Pw90WC1cxx3SRJLjIJHl5I+hP51D4m8G6Unw4tr63to472C3iuDPj5pC23cCe454HbFAHcfBy5uLnwqr3EkshE7qhkYt8oxwM9uteq1498EOPCjf8AXy/8hXsNAHm3xMgurvSo7ay1q302YyByJZxF5igHI3Zzx1/Cuo066g03SbFdQ1O1Z/KVfPaVVWQgclSeteQfH2KMadps+web55Td3xtJxWd45hjb4YaJMyZkiMWw56ZU5oYmfQbajYrGsrXluI26OZVwfxzUlzdRQWr3TSRiJU3BywCkdua+PYfDtu3w9fXZZZGukuAkQ3naqbtpXHTqSf8AOK9i8AN/bvgC6ttRd5YV3xDLHKoqjaBj0xQM8407VdW8dapqCTa2LB41Jto1mMcWcgY46549T1r6K0A32l6NAviG+t2uV+Vpi4CkdgScZOOtfNPwb0fTdU1u5F9GJGtl8yBNxGGDdeDzjOas2Gonxx8Qli1Fnk08SSLFblSyhFDYGB0z1JoA+rLe5gulLW88cq+sbhh+lQjULLzfJ+2W/m7tmzzV3bs4xjPWvl/w3qb+HfiNcaXYho7Ca8aFoAxK45AOPbNY3xOtRB48kisyYHmeN94Y8OwGTz79qAPrltRsUd42vLcOn3lMqgr9Rnilhv7Ofd5V3BJtGW2SA4Hqea8d0/4Y2unX0upahffbYhFI0kcqEbmIOSSD05NeP/DnSote1+4snnlitzE5PktguvTH06ce1AH2NDd206s0NxFIq/eKOCB9cU6G5gnJEM0cmOuxgcflXxp8OLN9U1+XRjfXNvZyb/NSGQr5m0HA4+nftn1rovg5ez23iyewRyYJFkVlY5+7kg/XigD6rlnihAMsqRg9CzAUkNxDPnypY5MddjA4/Kvnv4g2Oov4usr7WltG8PxMAu+UBduCTuUnJbnsPSuS+HmqpD442aWGi0+7lZBCxONmCRxnqMUr62Fc+s5ZY4l3SOqL0yxwKSOWOUZjkVx6qc18v+O9ZPiDx1aaFJK66dBcJA0ecBnyMkjuc8f557Hwp4Z1Xwv4w1CaOHZobxO42PlSOoABP3gR+WeaYz26WeGEqJZUQt03MBmpgQRkHIr5A0rVx4u8RX8+u2l7fqkDi3tbWJnERJAB2qcgD+ZFeufCCXXI7K5stYt7yNIyrwNcKeAeqgnn3xQB7HULzxRna8qKfRmAqavmP48q0WoabLAzJJJEVcqcZAPH8zQB9LmaIEAypz0+YVLXxv4t0Q+HtJ8P6rHe3Mt3eRiSQu+VGArKB34DY69q9V+J/ijULLwnpr2rGGbU4gZJY+CgKqSB6ZyRmgD29ZI3OFdSfY0GWMHBkXI6818jXX2uxsvD174bsdVN8kbTXVx9nkKyuwXHXIYfeHHGK67xr4esdKt9U8Qa1vnur6QC1gjl2+WxHfPXH49KAPoh2WVGRJQrMpAZSCR7ivnT4ba3rN34xutMvNVubm2tvOG2Vs7tp2jP6Govgvo13eXkms3M04t4MrCpdgHc5BPuAM/ifauR8G6Q2u+NtUtPtM1vCzzmcwnDMm8/LntztoA+wwykEhgQO+aaJEPR1/OvlfTZrvwz49uPDf2qW70+6kEEsc0jHKyKDnrwwBxmue1GzHhDxzBa38lw+nLMrqZXPzRngNx1AOf++TQB9l71B27hn0zXBeI/GEOk63pmiwxrNc3UqiX5v9Uh9fc9vasdtLtNc8dy3aNKItPgj83Y5CyykZXkf3Rg8HqB75+d7zQFf4hSaRNczSI96FaZn+cg85z680LUV1a/Q+3S6jqw/Ojeucbhn618u/GW1/sq50eGyuLiMm38snzW+YLgAnnrWL410268PxaLfQ6xevdXsQeSRnIwcKRjH9c0DPr7pXkJ/wCEq1nxfexwXs+maRZugAaEfvRg8rlcNllPOehqz8QpdZu/CFudHSWSS48s3BiOH8sqSfwJxn29ia8J8R38em3+lHR7uSK4W3ja5CXDSKJc5IJzz2yBx+tAH2XRVaym+0WsE2c+ZGr5+ozVmgAzRXyP4li1VfiJLoek6tfWsMs8e1RcvtUMiu3Gegy2B+Faniw6p8Ptb06eDWru8jkG4x3DsQR0IIzgj+X4UXA+pKTmvm3423t7a/2RqOn6ldW6XMTApDOyqcYIPBH96m6Vp3jvXbbSNX/tEm2IQCGOdoi0YI+Z+m4tznr+VAH0rRXzPc+IdU8W+PU0e0vL+w0+GQxyRwy+U+EB3kkHuQR34xxW14c8R3+heOLvwvqN7PdWkku23edvMdCwDJluuCCB359OaAPfqKKwvFCNJoWohJpIXFu7K8bYYEDPX8PyoA3aK+Qvh4uv+Kbu8tI/EV/arHFvZzM7EnOAPvZHJ/Kur+GPi6+g1280TWr+SdBvCS3Eu7Y6E5+ZjnBAPfsKAPpKivmvw3qepeOvF14y6nf22mRIzJFDN5e1ei8Dvk5z1rQ+GXijUx4ivfDd/dS30SSSrDPM26RShPUnkggd+lAH0JRXyFY+KZtS1DVItW17UrK4kci1eOdkgiIzwwB4H3RwPWvZ/FPia88JeEbOSeRJdWmjWJGY7gWxy3vgfrigD1aivmK5GsaR4O07xSmvanLevMskkU8ztEyliAu3OMdOvX24rpvG+tvq/ga38R6bfXlnICqskMpQbi21gcc8EHHPSgD3eivnq51LULn4TR6sdUvF1CFiTPHOVZsz7cMR/skfkKTwTdeItf8AAeoJbX08uom7CRTPMQ6p8mQGOPQ857nvQB9DUV8geNtR1DQdYXS9J8TatdzJgTb5ywDngKMHrzyPXH4er3Wt33gTwfHNq13Le6tdH9ykx3eWxUfKTnkLjn3NAHtFFfJkvifUbPQNO1uDxVPc6jLcMJrKRgVUDsV/L2IbjGOeh+KXiDVLS20TVdO1G6tVv4CZIY5TtVgFPA/4FjPegD6SqKeVYIZJnztjUscegGa+UNd1fxhp2jaXrd1rso+3AeXDH8oVQMhm7Eng9O9eu32sXmufDw61bXUtjdCIylouMsjFWH0OD+n0oAT4fa34p8RsNSv4LW30p93lqq/O/Ucc9Ae5616xXhvwT1nU9Ws74aheSXCwlBHvOdo54/SvcqAMfxBq0GhaVdanc5MVum4hepJOAB9SQK8Gh+Ivi2ZLPUINItZ7S9leOKGNXZhtIyCR0PPU+5xxWt8eYL46NBPHebLEOEktwv8ArHJyDn2xWb8LbDWU8J3l9DrLQ2rQTCCBYgxikDZ35P0Ix70Cud/8P/E2ueIJ70anpQtIIseW2xlw2cFTu6//AK69Or54+EHiLW9dvtSgv9TknCQExlkX5G3YzwOetcf4W8Y+M9V12PSLXVI5nYugaeJdqgAkscLnjHHX070DPreivnb4d+N9aufFMvh/WLn7WNzxJIEVdrRhiTwASCFPXPatW68Yarq/jb/hHNPuH0+CJnjeZIFmZmUE5IYcDilcVz3SivCvhz4w1jU9fvNI1G4S9SPdsnVFXG0kZG0AEHj1rA8ReKvGGmeMpdEtb6KZZJVFukkKBdrYIyQM8ZwefX2pjPpSvOfH/iLUPC5sNRihWbTPMMd2gXLjP3SPToR9SOua898P+LfEtp42Tw/rF7FeJ5vlOUhVf4SQQVUH0zn/AOvWz458Q39/4ms/B+lPEnnMv2qRolkIGNxADZHC/N0zkDmgDp/AniS/8VTX2oeSkGko3lW8bcyFgASSemP8favSK+evAniDXLi21zQZZI4LnT4nkguBAoKEMcgpjBB+nGT17c7ofjXxxqNlqb288E8drC00tzJCqmEKM4XAAJODwQe9Amz6nry/R/Fupaz4pu9NsLO2l0m1fbJeBie3Y9Cc9vT86yfht4p1TxVot/DNcbNQtz8t1sTHPI+XGOMelZnwh13UNRv9Ts7owCOIbgsUCx5bOCTtpXdxnvNFFFMAooooAKKKKACiiigAooooAKKKKACiiigAooooAKKKKACiiigAooooAKKKKACiiigAooooAKKKKACiiigAooooAKKKKAMfX9HtNe06bT71CYZB95cbkPZlJBwa86h+FHh5LaS3kkvZdy7UkeUbo+ckqMYz+Feu0UAc3oHhvTdAspLKziYwynLrK5fdxg9eMe3vXJv8NtKCXcNvf6na210waW3hmURnByBgqTgfWvUKKAOB8U2Npo/gfULK0jWK2htGVFz6+/qSfzNeC/B/RYdYkvle5uLaRYwFkt3CsQcgj3r6r1CxtdRtzbXkCTwsQSjjIJHSsvT/AA1oum3C3NlpltBMucPGmCMjH8iaAMrwn4M0vwulwLTzZmn4d7gqx2/3eAOK5bT/AITeH7WeWWZ7q5DggRu4VVz3G0A8dua9fooA8v8ACvw503w5fm+iu7uaQDCq7AKPqABnn8PaoNY+GGj6jqj6nDcXVlLI+91t2VVzjqOMgk8nmvV6KAPKdI+GWk6Xqg1GK7vTIjBo1Mg4PfJxk557969WoooAp6hbtd2dxbLK0TSxsgkTquRjIrx3SfhTHpVy13aa9fwzkFQ8e0HBHIPHNe3UUAeM6D8LodE1WHUrfWLrzI33MAoG7247Vc1j4YaRqviBtZmlkAd1kktx9x2HXJ688dPevWqKAPMNF+HWm6Rrsmr29xOhMheOCM7EQH+H1I68dK9PoooAguoI7q3lt5QTHKhRgDjgjBrxGz+EcFpJdrHrV4lrOrKYYztyOdoY/wAQGfSvdaKAPJ/BXw9HhXUmvIdQ81ZIzHJGY/vKeeueOQD+FYutfCHTrq++16bezWIZi5jABVD/ALHcCvcqKAOO0bwlp2n2E9rPvvpLlAlzNcsXaQDoPYDPGP515nbfCBLW6dodauI7Z3+ZE+Vimfukg+le+0UAcH4m8E6brWhppMS/ZVhO+3dMnY3qR/Fnvnn3rF0bwHNpOiXtjHqjyXlxCYI7hwcRRnGVVc8A8/TNerUUAeD6D8MtS0B7iTT9bjjkuImhctBu+Q4zjng8VZ8J/Da98OaxDqMOrRsF3CRPLPzAjp+eD+Fe30UAeAwfDHWB4gTXbjXLeW5E4mY+QRk59M4HFe/UUUAYGv69p+gxQSajOYknkESEIW5PrjtXzP8ACaF5PH1y6AlYvOZjjoMkZP4kfnX0t4k8Pad4ks1tNSiZ0Rt6MrFWVsEZBH1PXioPDvhbSfDpkbT7crNIMSTSOXd+/JP9MUAcJ44+Gya/qP8AalhefZLxiu/I+UkfxDHO7p+VdP4X8KPpsDtqt/Nqd5JGYmkmcsFQk5Vc889zXeUUAeC2/wALbzSdUnm0LXGsrK4XZIrLucITkqOx9s81b8NfC3+yNTj1J9WlE0cu9fKA5GehJHcEg/Wvb6KBNJqzPDtW+GV3rGuT6zeawvntNviVIuEQHKqc9cdKn1r4a3Wt6kmp32uNJdIEClYFUDac4wPxr2qigZwHi3wZbeJ9MhhvJcX8CYiu1XBzjuO4J7flXL/8IDqes31lN4p1VL62s02xwxAjeeMljjvgZ7n1r2eigDzf4heC18V6ZbW1vOttNaNmHcMpggAg46cAflWTY+Ar6Dw3caXJrDNdTKIvNO5kjiBzsVSeB15r16igDx3wz8PJtCS9hN7BdW93A0ckUsJxu/hI57H/AD3rO0PwDe+Fbr+04deSCCL57hTESrRjllIz0wPr6c17nVe8tory2mtphuimQo4zjIIwaBHinjv+x/GtrpR0y4juJ2v/ALMrqhHGMvnIB2gYPHrXsz2iGxayUlIzF5QK9VGMcVynhrwPovhy5e6s4nedhhXmbcU6528cZzXcEZGDQM+dPAPhmbQfHt5bpdrcxQQs0jqvTdjCt6N0OB6fWvous+w02y05XWztYoQ5LMUXBY5zyep61oUAeV/Gb/kTbr/rrF/6EK4PwbpHiHVPA0Vppeq2aWlx5scsUqndGC5yAQDjI7Hse1e3+JdAtfEdkLG9knW33B2WJgu4jpk4NN8NeHrTw3aNZ2MkxgLl9sjA4JxnnHtQJq9vIyvDvg3TdF0ObSSvnrcg/aJG6uSMfhjt6detedReAfEOm22o6Ppl/aDSbxwxaQHzAOAR09B+XvXvtFAzg7PwoNI8K3GiaTKsU80bBp5Ru3OwAZiPoMD6CuF8K/Da90W31G2ubixu4b2BoyGVsq2OCD2xn6/SvdqKBNJ7nifgjwJrnhXUDPFqts1rIQJoMMQy5Hbj5uuD2/E1mSfD3XLDxZPqejahFBb3LSM0pA3Rh+WXbjnk8fQV7/RTv0GeDeEvhzrGga/HqralaSrvPmZDFmU9e3U1Z8UfDu8fX017w5PBBcmUTSJOTjzM5LDg9epB969wopAeBH4a63ea9HrOpa5BNOsiSkrEeq4IAHQAYr3wZAGTk9zS0UAFeXeOfA0fiXU9NvV8tfKcLc7iRviBzgds9fzHSvUaKAZVke3sLUvIyQ20CcknCooFeI+O9H0nxRr3h66sbtbiaeUJIIJAwMKksWOOhHI/SvYde0uHWtLutNuGZYrhNhZDyO4I/GuW8HeBtO8KyyS21xc3DsmxTcMD5a5yQuAMZNAHR+IbK7vNFu7LTniiuJYvKRpSQqqeD05ztzj3xXiPhT4e+JvDmonULWbSWmAZALgyMCD3G0A//rr6LooA8euvD3ii40jWEmezmv8AVXCPmZtkMQB4UY68kdfTOa5+z8EeKLTw1deGw2lvbTyq5m8xww5VvTplfTvX0DRQB474M8Haxo+javpV1Paol4jiOWJiWViu3PI6frXLaF8M9e0+21e3/taGCK7iaPbEu4y+gJIG0HkHHqa+i6KAPHPAvhHWvDul6nazS2rfaEfy4wScvtwMt2Fch4Y8CeK9A1SLUYE013iR1CyStg5B9B1r6SooA+ctG8GeLNJ8QS67HDp0k0sjuYzMdo3k5/LNT+E/A3iPRvEyazKLEq8rGVRIThXJ3Y9wDxX0NRQB4J4/8FeIPEniCPUIEs1gt0WOIGY5ZQS2Txwck/55qLxp4S8V+Kru1uZoNOgNum0Kkx55yckj9O1fQFFAHM2a50eHTNXkt4bmaEwNHHL94cr8ueScY/GvMfhV4Vi0vVdZvPLWWOGdra0uCc5UE7sD/vkZ/wB4etdN428Br4n1K01FNSms5rdAgMa54BJyD2PNd3o+mWuj2MVjZxlIYwcZOSSTkkn1JoA06KKKAPmzWfh94lk8ay61YS23ltcieOaVshB6Fepx04q14a8H+I9I8cNfOsM8TO0kt2RtRg/LYXOd3PTpX0TRQAVQ1bjTrz/rg/8A6Cav1Uv4XuLO4gjKq8kbIpboCRjmgD5E+E9zrFpq2pS6VYpeSJC3mRPLsyNw6ep/+vXpvgLwXqK+I7jxNrFslqZWeWG2yGYO5zk9cYBPocntjFangrwFqfhXUWu4tStpY5RtljaI/Muc8HPBr2WgD58uPDGseDfFNx4g0ewOq2tyX3QK+1495yR3yPQ4PvVrwd4Kv7zxFL4p16NYneZporRxllbPyk+m3t34Fe80UAfL2vaH4iv/AB2deXw5NJbJcRlYneMb1QBck5xzjPf9Kq654Q17TfF76r4f0m48lJhOnKAbjyyjB+7yRX1XRStqB4L8SPDOseLdO07UbfThFfW+4S2rSDeVz/Ceh9ex+tcr4l8M+MtW07R0m0yPyrGFYY4YpQW4UfMwJ6nAH4V9SUUwPH/Efha98U+DbCzaL7Hf2aqVilwd5VduMg8Ajn8vrXMGDxleeDG0B9EEZijWIzSSjc6BhtVV9cDBzxivoeigDzX4W6LqWg6GbTUYEiZpDKoEm5uQOCMYH5mvSqKKAPDfjPp2p6xHp9np+m3FwEZpXljXIHYL9e9YniW11jUfAmn6PFoV+LmGRFbKgjaqnnAOevqK+jaKAPl86ZrkPw+GgHQr03LXAcMFBG3duyQDkeldf8O49W0jwrqVpc6LeJPGzNGCADLuGMAdcivcaKAPmX4T6Vq2h65LJfaHdpHcKYxKU/1ZJByc9uD781PqHhq/8FeLxr9hZzXWmO7OyW67mQMMFcfU8GvpOjFAHzt4Q8JahqniuTxPf2j2Vo0xuIopD87E/d49Oc9q5/xroutat43fUINFu2to5Y0V9hwwTA3Z9OM19U0Un5AY2uSSrot68UEkspt32RIuWZivAxXzT8NtM17QtUnvZvD19LGYmiwMRsCT1G4j0P519X0UwPlb4daPreheIG1G70G8MciSKMIMqx57/ln3qv8ADbRda03xhFfXOjXqW0jOrO0eNgYHBP6V9Y0UAfKXjjw54nv/ABqJ/sVzf2qzq1vuB8pY9wOwt0Uc/wBaXSvD/iOw8erfTaJIw+0+YTDnyQrZHD4xwD068dBX1ZRQB8t/EnwVrEXiRtb0qxkureSRZiIvnZXHJyvXkgnjI5/CvZvDup+INa8o6joqWFmUYTeax3vxgAL1A57+/wCPfUUAfJGiaZ4n8B+J5LhNIuLyCRmRhACySoT13AHGODzX0f4eOsXTy3+qqlskqgQWSHPlDrlj3Y/0rqKKACvmv4222o6lqdjDZ6TfTJBGSZo4WZWJPQEA9K+lKKAPlfx8upa/pWiWNtoOqI9jCRKZbYgH5UHy469D6Guv8Y+GNQ8TeCtHa2gmhvLCEbrSZNrvhQpwPX5cgdwfXiveaKGNnz54A1/xSdMXRDo05niUR293PGY44Uxgb8jnGOPXAHNcD8SG1vW/EbRXNldtaWj+SjR2z4ZQeX6ck8n0xjFfYNJgelAjyDQdXka70nQtB0i/tNMtjme5uIdoKhWJU8dWJ68HNedeEIr/AMN+KNS1m90m/aweWaPzUgY7fmzux6ds9OfavqUADtRgUAfP+jaBc+JfHkniqSzntNPidWiE4KPKyptBxz3XPbjHvVv43+Hhe6ZFrcbkSWZEcik8FGbGR7hiPwJ9K9tu0kktpo4X2SsjBG/ukjg14Z4d8LeLrhnsPEU6TaX9pWaTzLgu0mMnC4zhSTyDjvQB6b4G0eTQ9BtrW4Ia6bMk7jOWYnjOe4Xav4V4Hrum6ro/xLOqR6XNdRtOJYhChCuGXb97kA5JznuPevqkAKAAMAdKXAoA+Z/jNb6hqt9pi22l3kksMBaXyoWdUZsHaGAwcYNU/iEt9rVnoKWOj6mxtYtkhe2YAnCjg/gee3HrX1JRQB4L8SJ9bvvCFhHptnfQxP8Au7yLySJMAAAEddpOfrXkmsaPq9nZaROug3VtHFH5ZLJlpJCcklRyM5wM/h0r7V60EZ60IRlaFLLPpdpJNbvbymJd0T/eUgY5rVooPFAz5O8TXzWHxeadbeWcpND+7iXczAwqDgfjmr/j+6HjrXdMstEt5ZzCv7xnRkCknOGyOAAM596varpPiFvH3/CRwaHcSW6TqQm5csioEyOepAyK+jYAjIsoi8tnAJBUBhnsfehqwNWPm/43W7tFoWn20LSNbRsWjiQsFGFA/lXt/gu7ju/DunNHvBjt0icOpUqyqARz7iumKKTkqM+uKcAB0FDA+VrWxuvA3jw6trMLLp1xLMwuYlLooctjOB1GRkdfrU/h3T5/FPxDk1y3gmTTo5/P810wCAuF6+pA49DX09JHHKpSRFdfRhkU5VVBhVCj0AxQA6sTxKcaFqh/6dJf/QDW3WJ4lWR9E1GOGF5pZLd0SOMZJLKQP50AfLHwh1/T9B1K9m1KZ4oZINocRswU7h1Cgn9K2vhp4em17xJd67cWzx6eZJJAJBgSF92FHrgNzitX4QaLqOkajcf2lo11EkkQjV3iyCd2cnPTAFfSKIsahEUKo6ADAFArny34Mmb4f+J7+HXo5ILSVWjjuRG5Q8ggrgZIOO3StL4Z6HqF74rufEklq1raF5HVZAVL7wcYH8XXk9M19HyQxy48yNHwcjcoOKkACgAAADsKBnyD4jXRPEVmdTlaXT9eYEPALZtly27gjAIDFcZ56muy1rwxqt98N9PWUO11ZkzrCQzP5bHgYHcA9D0HpivoU2tuSpMERK/dOwcfSrFAHyvrusQav4C0vQbHzZNT8xUktUDM67S3J9s4PtkV13iPwxc6V8LzpkSyXE8bJNKEXJGX3NwOwz+hNe5JbQRuZEhjVz1ZVAJ/GpyMjBGQetAHyNBrf2r4Yz6Fa2N5POkoE0ioSkS+aJAc++MY9cmt/wCHviOPwz4Iv5Hhma7SY7IvLI5I4JJGMDqa+lY4IYlKxxRopOSFUAGneXGRgouD7UAfHXw2tbBdbk1fxFMEEbGRY5YXJklJzuwBjjk/XH4dl46fVvHOgTX1np8gt7G9Plx7D5jx7MFsd+fT39OPpLyYv+eSen3RTwqqNoUAegFAHy58O/F2m2Okro1zo0l3qCM/kBLdW8wk5CnvnPfHQe1J8Z7ia8j0azmCfb4Y2e4ggBKxFtuB/n0r6bis7WKQyx20KSHq6xgH86WSztZJDK9tC0hGC7ICSPrQB8qfETUbXUfC3hu1s5fPngTEyKMmMhQMHHTmu10W9tofhCySTKrGOeHB/vl2IX64Ir3b7Jbf8+8X/fApjWFm8Rha0gMRbeUMYKlvXGOtAHgXwAZFg1WMnEhZGCnuMHn+VfRVUrOws7Hd9ktILfd97yowmfrgVdoA8P8Ajvc248OwWbTKLiW4V0jz8xABycenNN+GN/ZQ+ALiF7uISW6zGVC4DIGJxkE988etexXum2F+Va8sra4KDCmaJXx9MimR6TpsSSRx6faIkgxIqwqAw9CMc0AfM/wOu7a11nURcTpDvg+XzWC5wwJxn25/A1gfCe4gt/Ghmnmjii/e/O7BV6Hua+sodD0iBt0Ol2MbeqW6A+nYVFB4d0S3OYdIsEOc5W3QHPX0oA+TvBF1AvxMW682PyXvLgh9/wApDBwDkfUfWul8V+LP7S8X/wBlX7rYaXHOYriW3jLSyqvQFlG7npgepr6QbQtIZkc6XZb0YMjCBQVIOcg49qVtE0tr4ag2nWpvAcicxLuz65x19+tJoTVz5i+GFzY2XjW4BPkW7eYsAkJXAJ+UHPPT1p/ie7sn+K9rdR3MBg82AvKrgrkKByenpX0/HpWnxXrX0dlbpdsDumWMBjnrk+vvWS3hHw80plbRrIuW3EmEcn6Uxnzk13ayfFkXIuk+zm8XEqOCpO0DGR78VD4rN14W+Ja6tMX8k3KzeZtODEwwwB7/AC7hx6V9LJ4U8Pxujro1kGT7p8kf5NbF9p9lqEYjvLSG4QEELKgYcfWgDjrXxPoOs2eozWEvypbkzztAyBSQQAWIGT7V4X8PL22s/DHi5Z7mGJ5IdsaSMAXO1wAB3OSB9TX1G+mWD2bWLWdv9kYYMHlgJ+XTsKw/+EO8OH/mC2f/AH7FDVxNXPF/gZcW1tBq5uJ44uFb5zjKjOT+HFQ/BKeMa7qiNIoaVDsBI+bDZ49eK94tvDOiWvmeRpdqnmIY32xj5lPUVLp3h/R9MlE1lptrBKAQHjjAbnrzQM3aKKKACiiigAooooAKKKKACiiigAooooAKKKKACiiigAooooAKKKKACiiigAooooAKKKKACiiigAooooAKKKKACiiigAooooARmCgliAB3NIrq4BVgQemDXgvx2v761srCCESi0mZvPKsQr4xhWxUnw9udM1LWILnRJ3htY4XE+nzSEmNyBlkBY5BPGf8AZpXDrY2v7O8Yv46a6+0zJoJcEjz12bAPuhM5BJ9u/Wtnx543tfC0ASNUub9yNsG/G0erdwMV4paH7D8V1soZpo7ZbvAUzMRymcZJ5yT098Vznj6ySDxxqdqpkdGmiYvJJll3KrHk898D2xTA+0FcFVJIBYZHNOyPWvnz4radFoPhuwmsbm6jnjn2rIbht53KcjOfT09PrWT4gubqb4W6Vqct5cpexSsqyecys6mRlwfX5QD+FAj6apu9d23cN3pmvD/h/qGrX3w+v5YJJri/UypCWclvujGD6jkj1NeO6zLNp2j2N3Nc3MfiAXLrc7rwu+OqsRn5T259DQM+1KTIzjPNeRaZ4ynX4evr13g3UaNEp/vvnapPHrya8z0qw1vXfC9z4kjvL+61cXQWBIpj8qgqCdo789PQCgTPqqkyD3r5z8YeLtc0jwhpdrcyvba1dh/Pb7siRhiARjoSMc9eveuam1STSotFvdD1y9vLxlBvoSXdRnBIwRjGQR+FAz6yqORwiscjIHTPWmWswuLeKcAgSIHAPUZGa+VPi00tp4wxHfXUUc0UbsizNjOcYHPHFAHqfgi98Xa7qU+o6jKbHSVkIjs3t1VmGCMZI3AA4ySeece3pGv2b3+lXdtHJJHI8Z2NE21gw5GD9QK+cPi7ANIfSr/Tr+9ia6jCti4fgBQAevHH9a7r4h+LZ9D8K6dFbTuuoX0KESh/nUAKWb8emfc0Ac14Y1rxh4ivdM0i9t7u2trWXddXixshfZyA7Yx2A985NfSPQV8w2/h/xHpN14a1HRrjUJob1YnvCspdQzYLblPAUqep4yPpVn4m+NbtteXw/Z3ctpaIyJdTRZDkk84PXABHTrQB9K1xuq+Kbaw8Q6Xoa7JZ7xmEoDfNENpKkjpyR+XNeO6D4kOm+NW0TTNQub7S7lhGGd97Rvt5YFgehz7fXFeZeHtPub/4giwGpXEc/wBqmT7WWzJhA3OfUhcUAfcNFfMnxVXU/DU2nyWWvak0lwuyTzLgjJXGCAMY/wDrn3zneLZ/GPhmPTNTuvEMsrTncsSOQoIAOGXhWHNAkfRvinUxo2h3+obgrQwkoT/fPC/+PEVgeALvxDqOnC+1wwosygwRJFsfH95vr2Fcb4/1q4n8BWWsRXFxa3Mpj+WE4VieobPbgke+K6b4T6vd614XhuL6d57hJXjaR8ZODkfXgigZ3mqPcx2F09mge5WJjEuerY4H515j8L9Z8U6s1+PENsyRxMFjkeIRndk5XAxkDjnH4muw8dPNF4Y1SW3uJreaOAussLbWBHPB7Zxj6GvLPgx4g1bVY9Sk1PUZrqOFFKJIASOTk7upoA9/or5XHjG78W61fCXW30TT7NGe3RJRGzsBwpP8WSpOPfArp/CHxCupPD2sTajJHJPp8Q8iQjmQkEKG9STj9aAPX/Fl5d6dod7e2TRLPBH5g81cggckdeuK4P4WeMNS8Ui+GoLAPIKlDGhU8+vNeZ6e2v8Aijwtr2u6jrV0kChhHbRkeW+BlgV7DkAVf+A0Rnstbt1leF5AoWaMjcnBHH50CPpuivjrw9r/AIv1DxKdHstauWdpXi3zMHCoM5cg9wBn61s+CvGOuWni5NM1C/nvbeS4a1YSEtzkgMPTnGfbNAz6sorwfx74p1KTxXY+FtPuHsY5Hj825j++S3YegwfzqlZeJ9U8L+Nm8P6ley31jPJGiS3DZZNwGDn6nB+lAmex+JfEWneHLM3V/OE3cRxjlnPoB/WuQ+KGv6p4f0a31LTJo0zKqOjxhsgg9CfpXhHxaivR42EFzevMknltDxjykY4Cge3PPevRPizZXGn+CY0udQnvna6jO+YKCPl6DA/nmgZ6Z8O9duvEfh2DUbxY1md3U+WMDhiBXcV84eE9ci0r4ZoIrzyb6SZ0t1jZd+/fkcHt6+xrsv8AhH/E9t4euJ5vEd6+qCJpRCrJsBwTsyRn05BAB/OgD12ivnL4S+K9Q1XU7m01bV5nZYCYo3C44PJJx1A5r0L4dnV7yCfUdQ1Ke4t3kZLZHVRuQHG84Hf2NK/QD0uiiim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HlXxB1Ge11DT7W50qXUNDnVhdxx25kIb+EgjoQeevQGvO/CXhhofGyXujx6hBpFvmRpbiJlLfLygyOeTjHXFfTNFAHypbpPL8TW1hLK+Nj9qB8wWrnjbszjGcZpnxM0HV08ZTanHp01zBN5ckfkxtIPlULg4HB+XOPevq6igDxX4l2Wq+IPBsUy6e32hJxM0AU70TBGcHnPIyB6mvJda1XVLrwXYeHRol8JbV8zyvbtgDJKY7g4Ir7EpMD0pAfN/hc6pY/DbVLWwhuYtSickbInRwrMCWHcnAYZHTivNhDfv4Ma3TRrncLvzbi8aHGQQNoB6nk+mOnrX2zgAcCjAxjAx6UwPnTQ9Hutb+Gd5o8dvcR3cExZBIm0SMHDYGevGR25rk/h34m1LwjJeWF3o97PE5BESIQyP8AiOh/zmvrcADpSFVJztGfpQB86fFbRtV1fQ7PXJ7HyryElJraJi5SMk7TwOo7/X2qfwL4z1NtHtdDtNHlmv4x5UUrfLEF7Mx9hX0KQCMEZFIqKv3VA+goAbCHEaCVg0gUbiBgE98V8yfG/Sr0a7p+pQwvLC0QT92mcMpyQcex6/4V9P0hUN1AP1FAHyB8SNdv/E0emyQ6PdQWEGfKaSIgu2Bux14GMV33xA0ZPEXg/T9T00efLYRqr7EJYoFAYfgefwNe/lEIwUUgdsU4AAYAAHpQB88/DfxjexaZbaGdLu7m7jlEcb7cIsZPO49toz+nSuK+KGkX+h+MjrcMLywTOkyNsyu4AAqSPcfkRX1yqIv3VUfQUOiSDDqrD0IzQB5j4c8USeILu0Gl6MYYVXfd3E8e0Jx91MdSfX07V4BZtceH/iTJcXlnNvS8kk8pEDswfdtx253DntX2aiKn3VC/QYpht4TIJTDGZB/HtGfzoA+ZfjXepez6Nb4YXkSeZPCFJ8otggE/nTfjHqllf2GixWc63LRqWfymDBcgDBx0PXg19MS2drM5eW2hdz/E0YJqH+zLA/8ALjbf9+l/woA+ffGl7G/wq0sRSqQ7xRMAe65JX65X9K7f4KTWz+Eo44T+9jnkE4yfvE5B/wC+SvT0+temtp9k0axNZ25jUkqhiGAT6DFTw28EGfJhjjz12KBn8qBNHMePjjwpq5/6dX/lXjHwFTzrTWoxgMwVc+mQ1dF8YH8QhraKwjuX0mWIrcrboGJO4Ag8Z6EY/Gr/AMHfDV7oOm3M19CYHuWBWJxhwoHVvTr0PPFAzwbQpv8AhDfF0o1mwLxKzJNDIgYlTnDDPB5wc+le03fl+NvDmsDStFFrbooa1mCqrXDKSSu0D2/MivZ7iws7l99xaQSuBjdJGGP6irMUUcMYjiRY0HRUGAPwoA+SPDPim0sfBWt6BfEw3WHEKeWQWLYBBPqD69vpXRfAWeK3bUo5T5ZdFdd2cEDqc9K+iTpmnl2c2Ntvb7zeUuT9eKnjtLaOMxJbxLGQVKKgAIPUYoA+N/h7f2mnePxcXU4SGSeZFk3YUFtwGT6HP8qo6VNC/jmGYSJ5LalvD7vlI8zIOa+xhoekL00qxH0t0/wpRoekqQRpdkCOQRbpx+lNOw07ep87+ObOfSviXY61fZj06WeFknOdihVCkE9jkE49Dms6+K+LfidFNYEyW0c8R86LLrtQA7s44HGK+qri2guojDcQxyxHqkiBh+RqCz06ysSxtLO3ty/3jFEqZ+uBSEfLvxniktvGNleyRt5JhjZWA4O1jmum+KGtW+s+CrO5EZiEt4RbrIPmdV3DeB24/n1r3y90+yvwgvLSC4CHKiWMNj86huNI026Ea3GnWkojG1BJCrbR6DI4FAHxzB4ctZ/BP9uWdwDe2twVu4zJjahOFOOxzjHrk+le6fCnxjDq+nRaVfTj+0IRsTeSTMuCQcnqQBz9K9SXR9MSF4F060WFyC8YgUKxHQkY5ri/GWnzaRpTXvhjSLVNSRgA8FohkVDw20Y57etAHgHivw/caF4+jtNMlmgF9KrQvECCoc4YA98HNfUOrXKeF/Dc09vAZUsbcBI88nAAGT+pP1rj/CUWqa/f2uta1ZNAbO3EcIlQKzyNyz47DGAK9UdFdWR1DKwwQRkEUAebfDjxhc+K7e4a7tEglhYcx52sD04Nel1RsdPs9PRo7K1ht0ZtzLEgUE/h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ri9ei8QXepw22lXy2NqId8s7QCTLZxtGRjOOeteV3OveLLPxjbeGG1yKQycfaTZoOo3A7R3AGOtAm7K59EUVwGnr4m0/W7W2vbsalYTo5ecW6x+UwGRnb74HPXJrv6ATTCiuA+JN3q+naBPf6TdpA0AzIpjDFlJC8E9CM56V1Hh+aS40bTppWLySWsTuxPJJUEmgZr0UUUAFFFFABRRXnmu6xrL+I7PRtFSLYEEl5PIm4RKT9euAcDvke9AHodFIAQBk5PrS0AFFFFABRRXAwS+KB4wlimiQ6CY8o6hfl+X1+9ndQB31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836wP+LyWRz/AHP/AEUa+j2IUEngAZNfNouP7Q+KcWq2qTGwR/LNyFJj4i2nnoBnihCffsfQmqtdrYXJsUD3YibyVJABfHHXjr614Fdvd2Pha4v9Z8SX0GuhzstkvPukNwpjU456+wI9K9p8XTXsHh/UJdODm6WEmPyxlh6ke+M189aFq2lW/gq9sY9LuH1qdGS5ZYGbcdxIZmOcYBB+tAzutQ1W51X4TS3903mTyxbHZiBnE2zPQdhTE1ufXtM0XQfD126XYt4Xu7iIkC2CqOCR15yMfQd65bTdatJfhlJpHlTtcoGUfuSVZjNuGD0OAc+2PpSTaa/hSPSPE+gq0iyRol1CDkZ2jcPUZ59eeeKBM9S8Tak3gnwzJN9suLq6dhHC9wTJmQjnnsMAnBPasbX7HX9C0Ua5a65eS3kKrJdQXBDxMP4gq44x/LPIqL4gf8Vd4TW50mTfLbOk8kKgmReOmB3Gc+nGavX/AIysbzwa81pcLLfTwfZ1t/vSmUrgjaMnjk56UArhq2p6l4l8ER61ot3JZXCI0sscbDnbkOucZzwSOmaj8B6yt74IuLu71See6jWVrljL+8iPO0D0+UAj3JrofhxocuheGbe0u0ZbiQtJNG+DtJPTj2A/X6V4/Hot9pXjibw9ACunapIkz7QfmiUl+pzgggj/APXQM6seIdR8NeCoL+/u5p9Qv5cRG4UnyQe+MZOFG7Hqfz5bVdemhtYLnQ/E+qX+qhlaWBoXMTjnIC7cDH15r0L4vWV/NoFvcabE0j2Vys7ooz8ig847gHHFZ+mfFTTdQs1EVjctqhjwtuke4GTBwoI5wT7UAep6HetqOl2l46FHliVnUjGG7/rmvFvivq+v6VrOmxadqpjiuSNkAATDAgcnqwP1r2zR2vH0+3fUFRbtk3SKnRSecfUDA+teEfGEpJ4h0HYxZoG3ShVzsBdcEntQBP4rh8ZeHooteuPEAuEjkUSW8a7EwT029COgzjPNdX488VS6bPpWnQXRsnvSHmufL3+XH0wBg8k+1M+Ld5bN4TdEnRmkeMoA3LANyfpXM+O7qbS9X8OeKoIBdafbxCORkwcZyD9OGOD6jtQA7S/FE9p4os7DTdTvNW0q5YLI9yjO8bHPfaCBnB9MfSkl8QeJbb4jWegzags9qZS22OFV3Rld2G+g757Z9q7W08bafql3bWGgxtNcTSjzC0RRY4xyzH8Onua8+1XzP+FyWRjjkfCru8s8gGIgk+3PPtQB0fi3Xbu58Ww+HE1dtGtTCrm4VRulkPRQT0HP5g1s6PqetaRFrz6/O1xbacifZ5zbiPzuGyR6k/KOvU9aqeKR4e8Sa5N4d1iFYZooVeC83hXyeSqkjHTHBznnivNtI0nUdU0rxR4di1Br20s2ElrIq7t7hs4BxkkhcYzgHpmgD0PR5vFviDQTrMerJaTShngtYrZGQgHjk5OTg/pUnhjxjc+J9A1Lay2Wq2UZLsoDjIychT24x9ab8LPENk3hdLa6uYYJrAskqO20quSQSD9fzFc98NNMlu5vE2rQwyJbX5kW1EibA6sWII9uQKAN/wCGWv614n0S+N5c7bmOTbDc+So6j0AAOP61sfDLWtQ1nS7xtTuBcXFvdvD5gRVyAB2XjuefevN/hJ4gs9E0nVrfUrlYpLeXcsGMuexCjud3FbfwVv7ddK1YSSCN1u3lZGOGC7Rzj8DQB7rRWLoWt2GvWputPm8yNWKNkEFT7g1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VRVGFUAegFOooAKYI0XOEUZ64HWn0UARpFGihVjVVHQAYFO2KRjaMemKdRQA0IqkkKAT1wKrpZ20cnmJbQrJnO4IAc/WrVFABTdilg20bgMA45p1FAAQCMHpVSKytIZPMitYUk/vLGAfzq3RQAVC8ETks8SMT3Kg1NRQBC8ELgB4o2A6ZUHFBghMZiMSeWeqbRg/hU1FAHFeJLtPCum/bdN0ZJiZVWRLeMLhO7HA9sfiK4/w9bS6543n8SQ288WnpAsaNOmwu5QDAB5wM9eley9aAMUAUriws7ok3FpBKT1MkYbP5ipLW0t7OPyraCKCPOdkSBRn6CrNFAGXc6Rpt05kuNPtZXJyWeFST+OK0Y40iRUjRURRgKowBT6KAMk6LpZujeHT7U3JOTIYl3E+ucdferMFhZ2+/yLSCLfnfsjC7s9c4HNXaKAKdjY2unxeTZ28cEZO4rGuAT6/Wrl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Ie1LSHt9a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9vrS01uq/WnUAFFFFABRRRQAUUUUAFFFFABRRRQAUUUUAFFFFABRRRQAUUUUAFFFFAFa8uorK2muZ22xQoXc+gAqLTb+31OzhvLV98Ey7kOMZH0rxj4yadc3iRS2lnds8MDtLcRybY1j/iDDvxnv3o+EGlS2ge4lS4YzWoMdxvzEFLfdUY4Ixz+NID1O98TaJYzGC41S2SVW2sm/JU+hx0/GtPT9RstSiMtldRXCA4JjcNg+h9K+e/Bms2vhXVdV0vxNaGCS5naQXUkeUcc8dOh6jGRz2r0nRVstB0nVdV0VFvbGWX7RFFA/IGAHHTjHJx6CgD0qq0l1bxTJBJPGk0n3I2cBm+g715FF8TvOsG1GPQbxrKJwk025QqknAx69vxOKz/iTruj3+mabMYrpopyJbW/t+PKYNhgeRyPT1+lMD25bmBvN2zRnyv8AWYcfJ9fSltrmC7iEttNHNGTgPG4YH8RXg9hexad4R1tFsNWhYRh5LydAslxvOMgn0B6ZOBnvXb2urxaNoGjJo2i3M6XS5jt42zsGNxLMfc9f5UCZ6RRXlS/EE/2iNOOh3j3ITe8ULpI6D3AOAcc8nuPWmwfEaG7a9S00XUJmtATJgLhQOCTzxz/X0oGerMyopZiAoGSScACoRcQFY2E0e2Q4Q7hhvp61yMXizR73wzJrczMliVKSo4+bd0KYHUnP614R4XeDw5rFnfawmopo8pLaZ5sgYQ5/idQePlP698UAfVlFeav49hGpz6ZHo+pS3MalgqRqd/oRg/dI5zWx4b8VW+s2l5NLDJaSWJK3Ucg/1ZGc/oKAOyory1/HF1NHJqNhostxosP+sujIqscdSqk5IB/yK2b/AMZWdtp1lqcMEtzZXLiMyIVBRicYIJznrRcSdzuaK5jUNe/s/V7LTp7Kby71ykNwrKQWAycjOR9a6SR1jRnc4VQST6CgY+ivNT8QLMotymnX0mnmfyPtaqpQNx23Zxn29PXFc5feNNQfx/ZaPb2l0ttGZElgIUNOdrHeM/w8AjkdO1FxXPbaK8rm+J2jQXUlpLbX63EbFGj8nJBHXvW7N4z09ZoLe3tr66uZoVnEEEGXVTz82SMUDO3org/+E60g6Vc6mEuzFayiKeMQHzIye7DsPes1PiXoL263Ijv/ACC20ym2O1Tnuen5ZoA9OorC1XXbHTEgM0heW4IEEEQ3SS5P8K/jWXp3i/TL+6nslS6hvYVLG2mgKyMACTtHfpRcVzsaK43RvF+nayt6LOK6aazx5sBiw/UjgZ56GtLw/r9nr0dw9oJVNvKYZFlTaQwoTuCdzoKKwNf1y20SOEypLNPO/lwQQrueRvQVW0rxNp+pQ3sw862WyOLgXMfllOM8j8KBnUUV54vjuwWe38+zvYLO5YLBeSRYjc8fiB/hXezzJDBJO+diIXOBk4Az0oAmorypfifokhkEUd0xjnWIgwkHaf4/bnIwefaui1jxZbafdvZwWl1fzxLvnW1Td5K+/v7UCbsdnRXIw+L9Gn0aXWY7lmtISqy4Q7kYkDBX6sPas278e6NZQxTXkd/bRy/6tpbN1Dj1Bxg8YP40DPQKK4zS/GWkanqMemwtcJdSLvRJoGjyu3dn5h6DNJYeMtLvL27sdtzFc2oZpI3gbOB1IABzQB2lFeXf8LQ8NtFK8Ul1K0YzsS3OWHqM8AfUirb/ABG8PLbx3CTTyxtt3mOBiIiezHGAfYE0AejUgIIyDkVwfjnWbWDwndXaXJEd1EEhkjUndu9OmOM9cV0nh60t7LSbSK1d3h8sMsj/AHnyM5Puc0XFc2aK43WfGOk6PfGyuGnaVAGlMURdYQehcjp1zS6p4y0TTbW1uprotDdEeU0aE7hnGfQAYPWgZ2NFcPp3jrQNR1BbC3u2MrkCNmjZVkPoMjr9cV4/4y8Uzad4nvbex8QXcVo20XaFcmNgQGWHI4OAPQcnrQI+lyQOppa8W8UaxYahqvhXTlu5ltZpVeRArK5yAI8npgkkHB4zXY6t4y03Sb2aweC8mltwvm+RCXVMjIyfpQM7iivPx8QvDjWTXgvJNi4DJ5L7geOOmO/rUll480G9vbezhuJS85VY3MRCljjC59eQKAO8ory74oaxJpNlay2V+8WpRzLJFao/+vUcMGUdV/wqfwXrdt/wj02rX+sG5kJM10WYkW+cYQKM4A9hzzSTA9KorhI/HvhyU24jvw5nwBhD8hPQNxwevHtVnxp4jtNC0u433QjvZoXFoijLO+MLgfUjmmB2VFed/DbUbK80gxQ3891eI2+7+05EgkYZPB7ZyB9K7PVdStNJs5b29lEUEY+ZsZ+gA7mgDRoriLfxzoVza3NzBcSOLaMSyp5LBgpIAPIAOcjv3rk/CHxJsNQhuDq1wtrL5zmLdGQvl8EDI4J5/wA9wdj2OiuTsfGGgX91Ha2uoxySyRmUYBACgZOSRgHAJweRiqVt488N3V6LKLUgZS4jQ+W21mPHDYx+PSgR3NFc1e+KdDsL02N1qcENwASVc4AwM4J6A+2c0/QvEuk6/wCf/Zt2JvJxvyjLgHocMBx1/KgDoqK4mTx14bivXs31OMSK20ttYpnj+IDHf17GuzjdJUWSNldGAZWU5BB6EGgB9FYVrr2l3Woy6bBdq95EWDxbSCuOvanprmmvqUulrdD7bEpeSIqw2jAOScY6EGgDaorj4vGnh6bUk02LUo3uXfywFViu7OMbsYyT05/mK7CgAorj5PGnh2O9exbVIxcI2xl2sRu6Y3YwfzrQu/EejWd01pc6nbRTou5kaQDb7E9AfbrQB0FFcjF4z8Oy2s10mqwGKE4fqGHOOFxk/gKt2PibR77TJNUgvUNpF/rHIIKH0I6igDo6KxdO1zTNThmmsryOaOEZkZM/Lxnn8Kij8RaTJYT6it7H9jgO2SYghVPHHTryPzFAG/Rmua07W9K8RwTxabqW87PmMWVdAe4yMg/hXnPw71SHSrDW5tV1FzDBfmETXEhZjgYA/wD1D1oA9rorCuvEGk2llBfz30S2s5Aik5IbjPb6GtiCaO4hjmiYNHIodGHcEZBoAlorGudc0q1ne3n1G1jmRC7I0oBAHXj8DSwa3pdxayXcV/bvbxnDyBxhTjOKANiiqtneW19AtxazxzQt0eNgw/MVntrulLeGyOoWwuQ20xmQZB9PrQBtUVkalremaW6R319Bbu43KsjgEj1xUdprulX5dLTUbaR1QudsgO0DuaLiubeaK8/8FWg0u01Ce415NQie4LNIZMrCR1BJJ55H6V1I1vSyICNRtf3/APqv3q/P2459ePrxQDdjXorH8QapDo2lXd/M6qIY2ZQxxubHCj3JwKwfA1/e3+lfa9R1K0upmO4rblcQjGdrFe/c+lAztqKz01Kwd9iXtsz79m0SqTu9OvX2pb3UbKw2/a7yC33dPNkC5/OgC/RTI5ElRZI3V0YZDKcgj615R8UdclsNMJ0zWUt7uGRRJAjLvZWyPqCMZ4oA9aoqjFdQoluks6LJKo2qzAFzjsO9Otr60upJIre6hlkiOHVHDFT74oAuUVykl9fTeJFsIZYIrSGFZZd2DJITn5QM8Djr7VuXWpWNnIkVzeQQyP8AdWSQKT+dAF+ivJfGWranp3inQLe31Bls7yUB4FQHgMuecZIOfw5r0+3vbS6eSO3uoZnjOHWOQMV+oHSgC3RUc0scKGSV1RB1ZjgD8a4281a+bXbSGCS3h0gpvku2YEStkjy1OcZ4PTkUAdtRWZqc1x/ZtxNpzQtcCItEXOUJx61w/gzxVf8Aii5JFpHbW1qm25O7cWlPZfQdTQB6XRVOe+tLdxHNdQRueivIAT+BrI17xHpuhpCbudQ8zARxqcswJAJA9BmgDo6KgW4gbbtmjO77uGHP0psN1bzu6QzxSMnDKjglfrjpQBZorhpdU1G58Xrpdq8cdlbQCW5yAWYnoBnn06V18t3bQyCKS4iSQ9FZwCfwoAtUV5r401fVdN1nQIbGZPIurkJJFtHzjIzlj2wT0r0ZJY3ZlV1Zl+8AckfWgCSiiq6XMEjFEnjZgcEK4JFAFiisSPWrOXWX0hH3XKQ+c+Og5xj6+1aklzBE4SSaNHborMATTasBPRTXdUALMFBOAScU0SIXKB1LjqueRSAkoqtdyiGB38yKNsEI0pwu7tmvKPh14j1jWNa1qz1O4jlWyOxBHEEGQ7An17dzQB7BRUSzRM5RZULjqoYZFSFgOpHHvQAtFNZ1VdzMAvqTxXnuha5qN14x1nRrp4jb2kavFsXs2CMn1w2PwoA9Eorx+68UaunjN9LQEW6TRotsYM+ZEw+aTf2xyfT617BQMKKTIzjPNGQc8jigQtFJuHHI56c0pOKACikyDnkcUBgehB+lAC0UUZoAKKaCCcAgke9LketAC0Uda5HXdburPVtM0uytFmluyzSO+dsca4yeO/P8vWgDrqKKhnMghkMAVpQp2BjwWxxn2oAmorzT4e+KL3xFLqsV8kCvaT7F8oEccjv16V6XQAUUUUAFFFYfiTVf7E0m4vxA07x7VSJerszBQPzIoA3KKztKmu57GGW+t1t7lxl4lbcE54GfXGK0aACiiigAooooAKKK861HxVqFh4jj0NtJE8lyrPavHOAHUAk5yOD8v/6+KAPRaK4O78Qavp3lXGoaIsNiZAksiXCuyBjhTtHuRnmu8oAKKKKACiiigAooooAKK5Pxrr0nhvRZtTitPtJjdVK7toAJxkn8f1FbulXZv9OtLwpsNxCkpUHO3coOM/jQBfoprusaM7HCqCSfQVz/AIa12DxDaPeWsMyQCRo0eQAeZg9RznH1xQB0VFFFABRRVW+uPslpcXOwv5UbSbR1bAzigC1RWL4e1GXVdJtL+e2a2knTeYjn5eeOoHbn8a2qACisfW9T/sm0+1tbTTxI373ygCUTBJY57DFaFpcwXtvHc20qywyLuR1PBFAFiiiigAooooAKKKKACiiigAooooAKKKKACiiigBrdV+tOpp6j606gAooooAKKKKACiiigAooooAKKKKACiiigAooooAKKKKACiiigAooooAa6LIjI6hkYEMrDII9DTYoo4UWOJFjReAqjAH4VJRQB5Oms+GPFNhPaa69qtzbu8cizkRuhVjgq3vgfdPqK4/wPZyWsXiZLGV7nQBBIIXkJQM+0njP5E/SvdDpGmMSTp1oSepMC/wCFZ/ia3mHh6/ttNgPnPA0cUcIA5bjjsOpoE1c8b8LaxpcPwvmguZrV5Qkym38za5YsSuR1zyDx2xXK6rYyad4Y8LW16fLla6aYxMcFUZgeQeleu/D/AMN2ujeG7ePWdOtYr1ZXMjTpGTnccYbnPAHevQ7jT9O1EpNcWltdfLhXkjV+PYmi3cIvTc5L4lSxr4K1NwyhDEoU5wDllxiuPvvFkHh/wFpot7gf2hcWqLAoxlezMeuAOfx/HHsd1Y2l3ALe4tYJoVxiOSMMox04PFUW0HR2ChtJsSFGFBtk4Gc4HHqT+dAzyrwnFpXgqw+2Xd7Fe6rqEqiQQsrP8zdAM5wM5Pv+FZfwzYeT4szIg+Z/lLc9G5x6c9a9nTw9osbbk0ixDZzkW6cH244p0Gg6RbxzRw6baRpMMSBYlG4eh9vakxNXPmWyjeT4V3+xS228VmwM4G4c131vf+BLvTY7q00m3ur6QIi2AUmUucDaAf598V7JZaXYWFu9taWcMEL53pGgAbPr61W0/QdJ06Uy2enW0Mn99IwCPxoYO55rpElsPiffxIY1C2KpGq9AQF+UAdMDPHtXMaNbvqtj49s7Rl8+WdmRUOSwDMePrjH417fD4e0eG6a7j021W4YljIIxnJ6n9TUmnaJpemSNLZWMFvIwwWjTBIpsGeY+B9f0p/A0lpNcKktlbyR3ELna4+90HfOePfivNrXT7jT/AIdxXlzuWOfUUmQHPyxjjJHbJBPvketfSNx4c0a5uHuZtLtZJnbcztEDuPqfWtS5s7a7tmtLi3ilt2ABidQVIHTj8BQM8c8Q+IdI1HxT4VS0v4ZUjmd5HVioXK4UE+5zx+fWvZrto0tpnlUtGEYuB3GOayk8PaMiQxrplqFhfzIwIh8rdcitt0V1KMAVYYIPcUCPl9IW0G0t9c8Oays+mzzhZNKumysZYjgqCRkcc4BHB5ror2aC3+L8M9w8ccawffkkChT5JGeevpj3r1u28LaDbSrLDpFmjqcqREOD61Z1HQNJ1OdZ73T4J5lGA7pk4oZTPI/COw/FLxCS4c+SdpOOuU4H05FQeIdRi1Tx5NpCXEOjmCICbUVwk0oKBtgY4x1HPXA9K9gsfDuj6fdC7tNOghuOf3iLg89ag1XwroWr3YvL/TYJ7gADewPIHTODz+NAj520ieyTwx41tYLpJSJl8slwWkQN973HvXX6jsb4S2OxFjG2PhR1O/k/icn8a9KHgTwwPMxo8A8wYYAsBjOfXjkCr3/CKaIbBdO+wr9iRt6weY+0NzzjPuaSA8/1SVLH4h6DPdSBbR7IxW7uRhWwwxnpk5A/EU3xVai6+JPh/wCygi5jj8yc5AGwEn88Z/AivTLrw9pN3YQ6fc2SS2sPMaOSdv0Oc/rS6RoGlaM0j6fZpC8gw75LM31JJNMS8zxb4aX9rY+JPFf2qeKACdiGkcLkB3z1/wA810fwekWa21qVWDCTUHYEHqMA5/Wu9vvCmhX9+uoXOmQSXSsG8zBG4joWA4b8c9vSrek6DpWjvK+n2MVu0v3yg6+309qBnJfEDSIdbfTLSPUfsGqLI0tnLgnJUDcODx1B/CvKNT17Vr/wz4h0u+gjF5YtEtzcxdZh5mPmwOeAOfQV9A654f0vXhCNStjN5LFo8SOm0+vykVJpmh6bpVpLZ2dokcEpJkUksXJ67iSSfxNIDyCyTwdfeHLe6nurqaOOJY/sRu2Lh/7oTcMkE8dvwr3KBQsEahSoCAYY5I471yem+CfDml3aXlnpccc6MWVi7ttJ7gEkfT07V100STxPDIu6ORSrDOMgjBpgeIfCKBFvvEkbhJNt4cHqPvN0/Krfwsu7ddS8Q2Ug8u9N48m1hglMn+R/nXo2h+GtI0BpW0y0+z+b98CRmB/Ak4/CodZ8KaPrNyLu7tT9pC7RNHIyNj8CM+nNAHjnw/VbPxD4r1KaRE0uOWTzMgbGIkJAHbjt9ateFZpfHGuS+I9VURaTYk/ZbeR8qjgLk9vQE8deO1ezHQNL/sltHFoq2DLtaJWIzznkg5zx1zmuTX4a+F1RUFlLgZ/5eH5J79f5enOaEJHAzanbXXxU0e+SVBay2m6ORmwCDHJjOfc4qfwfJBN8UtfkSRHHlHYVYEEjYCB6nr+Rr0jWfA2g6xHaR3Vo2LSLyotkhUhPQkdfx9TVe3+Hvhm2mnmh0/Y8qGPKyt8gIwdvPB96EF3bzPL/AIboD4Z8XzlU3Hzl3Ac8Rk/lzW1oKRL8IpmjQKXt5y/qW3sMn8h+GK7K0+HuhWUM8FsLuOG4XZKi3L4cZB5GfarMHgXRIdKn0lY7g2UzrI0ZnYgMO45496Bnl2qjPwfsv+Af+jDXufh0Y0XTR/06xf8AoArAk8E6RJpMejn7T9gjkMixee2Mnn8s5OPUk11GmWEGmWUNlbBhDCu1AzbiB6ZoA8d13Rr+HXtV17w1fxSTxhVvrCZCQ3y8jnqCAD+eD2rk/FGsW2uaL4Xljs1tYxe+W0Q+4MEA47EV6/qfgPR9R1C4v5Gu45rgqZvKnZQ+PUfl+XavPPi1Y6fbWvh/SYVMdvFPkxKSQsXAJJ6+vP1osKxu/FS2szHoXlIi3hvo0hEYAJBPPbp0/HFY/hOygn+JniB54lcxxkoG5AJKDPPt/OvRtF8IaPYXkepwedPIEHktNKZAgIHK59u9O0rwdp2maxLrMct3JeS7t7Sy7gc/hQM4f4hOtv4v8IbUXAmKgZC4G5BU3xK1icXMHhzRRGupanhbiQAAhMYALduM/QfUV1niLwTpviC/jv7ua8WeMAJ5c20Jj09PXisuf4b6RNevfNd6iLpmLGUXB3c8dcZ6cUDOZ8cW2maF4DufD8Dxm6hjhkdQBuJMi5c/XBHr07Vm+OY0t/DfhDy0VT5kJyoxyUGT9TXZS/DHRpmd5brUZGdQrM9xuLAHODkdMgflVu8+H2nXlra2k+oalJDa/wCqVp87eAOOO2OPTtigRwF4iXnxMvbe91G7sXlgSO0kgwu4FV+XLA9y3TuD0rXi0TS9ATxRb2l7e3d2+mSyXDSFSgJDcEjnd3+hr0DXfB+la7DbJfrM81soWO5EmJcD1PfPX61BJ4K0w6M+kQSXVtDK26aWGQCWbr99iDkc9KXUXXY8wv7KOT4QQMpSPygsx+UfMfMx+ZzWrr2oE6j4b07T7CJ9bmtEaC8mJKwIQdx29zhWNdRN8PdPl0mHSG1DUjZxNuEZmBz7dOnXj3+lW9T8C6ZqS6b5094stggjjmSQCR1HQM2Pr0x1NJp33K07HFfD6zuLHxvr8V3fLe3HkqZJ0UKGYlSRgdMZxj2rtfiNobeINIhtIbpLe7S5WW2L/deQBvlP4FvxAq3ovgzR9D1SXU7GOaOWSPy9hkLKvqRnnJxzkmtLxN4ftfENolvcSzwtFIJIpoH2ujYIyD9CaoG7nkdjrdzPd6rpWv6SsOunT5UW5jHEqBSwGOnuCPTHGKxNFGfhFrA/6aN/6Ele06N4TsdMlnnknu7+4nj8ppr2XzHCf3QeOKw4/hzpMWnXWnRXV8kFy+W/eqSg/urlSAPfGfegRi+HRo1n8ObbUtQsIXiS2YybUAdiWxgN1yTgda4HX7W8m8DxX7R2un6YJ1e00+MF2ZWPVpCck9T/AIdvedM8LWFhob6GzzXdk2flumDkA84HAAweRxwea4+L4WaKNPksZbu/lQsGjdpRmLknCjGBnPPFADdRtYbjx54eE8KOBYO+1hkbgDz71n6U9vo/xC8SyCHybWKw+0Msa43cIzMB0zktXSDwHEl/bXsWtamj2yhIx5gO1e6gkdCKfpngW3sNan1Y6leXD3AdZo5SCJFYY2tgcjp+QoA8f1INqfgq/udKtrXStDjn3LFIu+W4YsufnJ45AAA5+XGcV9E+F+NA0r/rzh/9AFcB/wAKu0z7HcWf9o6l9nlO5YRPiNG6g7eh/HNej6JpqaRp1vYRyyypCgQPK2SQP5D2oA8e8elPCfivTPFMUbLbTkwXgjH3jg8/Uj/0EUuoQ3E/grxF4hgjk+2aqC+CMslsG2gf9+8k/wD1q9T8UaBa+JNOOn3bypGZFfdEQGBH1BHTNbH2SE2n2MoDB5flFD3XGMflQB866P4fgvPCNpqNx4jKWUQWRoY7dPkkX+DIIJbPrX0Taus1nE6ltjxAgsMHBHf3rznTPhtpGnaw1/HJO1uHEkdmzfu0frn3A4wD6d69PZQylT0IxxQB8ySW114PMw1Gyg1Lw7eXgnN7Cdzp83ByDkHgZ7dQDzXY6pZ2V/8AEzSGeCKSFrEzr8ow7fMQ3v26+ldAvgJD/osus6hNpRcO1i7LtYht2Ccfdz2H51fi8GQjX49bfUbzzYMJbwoVVI4gMeWRgkjk+n50mgOL0fTbGb4n63A9nbmCC0jaOPyl2qSsfOMYz8x/Os/4aBJvE/izTnjQ2ZlkzDtG0/vGHT6V6VaeEILPWbzWodSvzfXSlXaRkZQDjAxt6DAwPYVjWnh/T/A51LxHJeXs5dC1wpCncS2eBgdz696YrdTzOyvJ/A+oa74YEUmb8g6aQOCXyqnOfoM88rXdeIvB06+DbHTNNbdd2brOEZtvnvyWGPxJA9utQaRqNl458VWGpWsEqQaZAzOZVAJdvujg846/h15r0LxPoA12K2C3s9nNbSebFLCeQ2CP60DPP/Auqxz+IJrfUtG/srWVt/LCRLtjlTO7OOx465OR34rK8LIsnh3xsrqGAnuTgjPIQkH8+a7zQ/CElhPPqN5qct7q8iMiXci8RgjjCZI4p/hvwdHo1tfW0l/NdRXyt56MqqCzDBYY5HB9aAPP7lc/BxOFJEKEFgOP3w6Z74zXsXhrjQtL/wCvSL/0AV5ifheX059Ol8Q38lopBghb7kZz1x34z6dc16to2nrpVhBZJNLMkKBFaUgnAAAHHbigDw/VtM0+5+LtnFcW8bJLb+aYyuVkkCNgkf8AAQfwqr4P0mxuviNr0c1rC0NsXeOIxgoDvABx04ya76fwXeS+L4vEo1j5o2+WFoAcJgrtByOME9s80eG/BV1pGt32tTav59zdhw22AKMMcjP0IB49KAOBsLqTSW+IclmgRYmVY448AKTvBYAdMA59OPaszRvBN9rfhizul1bT47dx5odrfa6EMc5kHJIORzXpfhvwLcade6vdajq32waqjLcRpD5YJYnJzkkdTjGKzbD4ZNYzT28OvXY0ecYls8ffGc7S2eB2yBmgCv4rXRNL0GHXr5rbU9Ua0WC3kuULLO397YfTrn/GrPw+8Gwabp02oavbwTX+oIzmIrwkbDOwD165x0zip/Fvw+n1zUNPntdTW0trCJY7eHyt3l7ehBzz0HX0q9aeFfEC3a3d74iF1LDFItvugwEdhjJGeaLCaueWeE4kX4W+IXEjbXmJ28HaRswD+n+FVbzRtPsvhnYanFbg308yk3DHLL8zcKew46e5Nd1ZfD3XrTQ7rQ49ctPsVy25wbYlhyCcHPfArSk8DaxN4Xh8Oyava+RE5O8W5yVzkDr2OeaBjfHNvptxc6EbiObUb7btt9NSRVSfI+85boBjr/8AXNc74F0+WDxxrWn3MNpDFLaM01pbHdEFJUBfyb9T0zXZa14L1K//ALGvLfV0t9U05PL84QgoR2IX19uhqrp3gHUNN1+fWLbxBJ5s8bea7wKWd2OTkdNuQDgdMUAcP8JtA0rVV1K8u7RmktLseSPMZdmOegP06+lbHw8srHxfNrWoa7El9efaPKVZekcYHAUdu/5V2vw/8J3vhU3iT3kNxFct5h2KQwb6nqMVmnwPqGj6tc6h4X1OOzS7z51vPHvTPPT6Ekj/AA4obJtbVdTzvTta1Xw/Z+KdFt7g+Rp77baZjzEDJjAPqVzj0PStHxz4Y0jSvBNrcWtov2t3iZrlyWkYsCSSff06e1el2XgWxh0LUNLnnnnk1B/Nurlm+dpM7gfwIz+frXGt8PfEE+jHRbjX4JLGJw0CmEkjB6E9QME8Z/SgozvGelw33jjw5ayMyLNAvmGNuTjPf3AA+latjp9ro3xNgtNOi+zwSWbFkRjg8H1PsD+FbF74N1m41nTtV/tm3eSwULEj22AV7g4PuRVuTwzrL+MF8RfarLy0PlrBtbJiwRyf73Ofr7UAc6LWHTvihcTWybA9g9xKuSd7HOeT07dPSs3wL4f07xjouoXuqh5r6W4dPtG9t0XAIAyccZz+OK7y38MamfFUmvXV/bPGytCLcQniLnC5z16HP9K5dfh1qmn3tyui681np12f30e07gp7DHHQnB4NAGN4zsLdtW8IaSl9Jc28TvC0nmBm6pkEj2wMdhWpPptt4Z+IOjxaSrW8F7EyzQhiVbhu34A/UVr3/gW6bUtKl064tbaz0zDRBkZ3dsgtu6Dkjse9bOo+GNQvvE9nrb38Hl2hxFAISPl56nPXnr+lAGt48UN4W1YEAj7Mx5ryPQ4Irv4SXJnQSGISyRll3FWVjgjPTjj6GvfNSsodSsp7K4BMM6FH2nBwfQ14tbfD3X4tHutDOuwrprsXijSM7mOc4Y44HfA70Cd7aFPVL4/8I74O0YmRYNQeJbgqSu6MEApkeu79K71vC2maHqS6zZXTaeEj2fZ1cLFKcHAbufX8M1Q1HwHJqHhW20a41DddWjB7a4VNioQMAYHUY79c/lT9A8I6r9rhuvEurDUvspzbwhflVv7xJAyf8OtFg6njehaTrnjG11O/W20+6luJNhnuXIeI9fkA4HWrPivR5ILfwzFqrQ3N2bhraaSOQuSiuMKST1+Y5r0CbwBrGmavNd+GNYj0+1uM+ZE4J2Z67VwQfboR61qeIfAP2nR9PtdMudlzYTGdHnOfMYnLZ/ECmBwHibwzplp460LTLNZ7e3nQlgkzZBBY/KxyRnHY+vSuh07TbfQPiZb2OmmSO3ntWklRnZsnDHGSeeQDz/8AXrYu/B+v3fiKw1ybVbSWS0xtRomC47gAHjqf0zV648M65L4wj8RC8sSkaGFIWV/ljOePryT9aQzgLuRdF+JWsXyI7+RZvdFXbO4+Xkgeg/wqTwN4ZsvGOg3mq6hcyTatPOy/ai7FoSu3AAzjpj6AgDpXWQeCtTbxjceIbq4sXhuVMc0Cox+TYEwCe+AP1rH0vwH4k8P6jNBoeuCDSbhgzllDMg74Ugjd2yMZ4oAj8YacTL4P0yO/klSO5aA3at8+QVGBjoQBjP061YNjD4U8e6VbabNL5epRv9pjkkL56/Mc9eR3z3rV1bwPfNPo50yezSHTHMqtc72kldiCxJHQHHQVPf8AhHVrzxjaeIWubIR220CIBwSoBB9eeT+lAHpOqJcSafdpaMVuWhcREHGH2nHPbnFfMnhKLSYNTsdP1aG70vXYLkSPPKcpP82QhyeM8c459ea+m9UgnubC5gtpvJnkiZI5OfkYjAPHPFeXTeHPEmuSada67JYi2sZfN+1QEmWUjgcHgZ4zQJnNeH/DWmp8UNVjSJ/Ls41uYlaQnErBG3Zzk/ePBzXNeII9Pkl1yYi/1rUY3Z11CIhYLdQAQMg4JGCMYx6dK9d/4RrVrbxzNr1lc24sruNEuUkzuAUKMKMYydo57ZNcXb+BvFNjZavpFpe2AsL1i5d1Jc8fdHpngHPpxigZgeL5bm48DeF55buczSSqjOJjyOSCfcYHPXiumvdJtfDXjfQEsnuf9LLec0krOXOCAT+dQ/8ACBeJ59D07TLjUNP22c3mxgbgUHZdwXnqf0612OteHtc1PXtI1cNpsZsFOU3ud5YfNzt6elAGAluvjXxdq9hq5ZrDSxsgto3wpZsjexHVv5fnnkvhzafY7rxjaW139jSEFYpmfiLDPgk/gK9A1Pwxrml61da14auIDJekfaLe5+7n1B9M8+vNY+ieBtftrbxDDdXtkzaoCN2Dy3zfN04HzdOaAPNDNbadLpV/oqXZuVuglxqcjEJcsThgFJ5B5P4811WpaLPq3xNv9NXVLyC3kiEsm1znBRflGe2SPoOO1X7nwb4tvdC02xmbTozpkoMMSkky8/eZugAHYcnnvXTaN4Y8QQeNpfEV8dOKTxbJVgd/lAUKMZXJPyg8/nQBgW2nxa14kXwhPNJLpGjQb3QuVadjjGcHOF3Y49PesvRdEttJ8TeL7BHlljisNyM8h3AFVfGQc8HA/Cuv8SeFNYtfFCeKPDfkPcOu25t532h+AvHsQBnnqM80/wAPeGNeTxDq+oau9r5OpQbJDCxJGRjauem3gZOelAHAaLNNf/CrUp7meaSaCcvHI0hLKQy9CfqR+Jr6B8LO0nh/SnbO42kROTkn5BzXitn4I8U22g6n4aieyWxlm8yO4ZzucZB28dPu9x3x0r2zw5a3djpFnaXnlebBEsX7rOMKAB178UAebzSSR/FKOBJZViuLMtKiyMFYhSAcZ9hWHYwvDd+N7C2vLuGC3h8yP96xYMFY9W5xnv1I711vifQdYXxRZeIdEjt55UhaGWK4faoB4BGPqfyrn4fDeu6O3izUr2e0uIb60lZmUsG4ViMDGAACR+AoFc5vSdAudQ8Bxa62tXxubaKSe3jR8JH5bNxjGSflPP5e+bfaxqviHRfDd8uoXVtdSXf2NyG+R2B4kwMZPPPrj2rb8EWfim68G2+l29rYrp14JF+1GQiRI2Y5JUdT978MDiuk1fwdqkFnoem6NHBLBpcguBNcS7TI+7cRtA4Gc9+4pNDKfiDwvNoGjTyv4pvI7eaZftRduXQ5yqY53H07jNZHhm6k0/xva6dp8GqRadd22WivJCCw2k+Zg9Pu49eD64rvviJ4f1PXtN0+aySJr6zlWY2zN8kh4yMnHQ+uOM1lf2F4vu/FOm65cy6dEsabHiTLCJD95exJOTyD19urAztJnn8MePrqx1HUbmSwuLZ5LZ7qZmUdGOM8ZGGH4VTu9evdH8J33iJZpVn1a5KWkRcstupLc4PGcKT09PpXU/FTwlL4mtbFrSLdcwzhWYEAiNvvHn0OK6bxR4Xt9c8PnR1cwKgUwsOiso4z6j1oA8W0i08TWt3p19pmk6okzbRdSXN0rrMpIzw3QHnn6fWpbbT7rU/iHq2kvrOpRwCMksJfnK7QQvoB83HHSuj0nw740urSPQ9ZvYYtLjCgyxENJIg/5Z5GDj3Pp36GxpXh7xBY+NtQ16Sxt5ILjeqhLgDAwNp5Gew7etCVhJWMnwVaarqeka9oy6pdp9huSlpcpMVkDDPynn7pwOM96i8N+K1tvBWow3st3NqkMzwOjSkyb3ztIYk8Zz+IPHPPXeA9M1TQLjWJtXgt7W2u5vtAk+0BtrE/dJ49cZ9aoQ+HbOb4kyX1rcBo44VubmFc480ghcnp3D//AK6Bkmozarp0eheFk1S4/tG/YtPfyEEqgBJVSe/Yc9veuj8P+F73QdVMlvrFxcabJHiSC6cuwcfxA9P5fyrK+Jnhe+1uGz1LSJNmp6exeMZwXHXA7ZyB161J4cbxpesl7rEVvbRwROEtEOGuHwQC5yQvIH59KAPG/BOl3WoWHii6g1W6sltpGl2Qcb2UMwy3XjHavbvhZrN1rfhqKe8kaW4jkeNpG6tg5GfwIH4Vwvhbw54n0bS9etJNKheXUVOxhdKApOQR+TE/hXafC3RtT0HRpLLU7VYZDKZFxKr5BA9OlAHNfFS71W01jQo7DWbi0F5N5XlpjC8qN2ONw+boaera34T8TaXZ3esTajZ6pujzJwUYADIBJxgkH6Zql8ZJZYdW8LtbxLNOLk+WjthWbKYB9Occ9q6dLPWfEms6XqOo6adPtdNLSeSZQzyyEDGMcYBA6470AcHYQeJfEeva/pkXiS4hjsplwSSM/McY2424x29q0PHH2ibU7mz1bWbgLDCJdOtdPX95JJtPLYUnqpPJ4zwRXReCdJ1vTvFGuXt9pnk2moOHSTz0bbgkgEA571l6bo3iDSvHeqX5sFvUvw3kXckuEgXqobgngBVxxwOKAIND1DWtd+H1zdjUplv7N3dZlOGkVRnacdeM/pVuw8SXeqeBrFbO7lk1i5mW2Lq43o4cklvbaOvoa0/hXo+taJZXmnarYxRW6ysY5PMDGQ9Dx/d46nrnpWb4K8CXGheK7+8lwLCMl7MIx25fI6Z6qpI59RSTuJO5T8a67d2+tWnh+CbVXt4IBJcPYjNw7c459Pu5+tV9J1jxPL4b1pbttQs/sce+2ubiHbLIvPyncOvTnOfetnxppOtaV4lh8U6BaLeO8YiuLfBJbgjOB1GNv0KjqKt6pp/iPUtM1C8u7Zmuru3FtBp8Mw2wKx5ZskAtkDnsP0prsNI4bUZPEUXgu08Rz+IbhpkZTDFHgDBYrlz/ABHB7/StXxJfa94etNJ8Rz61LcSTyLvtAu2HayEkbQeeB+fNWdS0fX7jwFa+Hxosv21XVSRNFsCqxbOd3t+vWpvHela1rvhfSbS30ecXELK0qGSP5dqlf72TnOen1xSA9vjcSRq4GAwBrxfxW08XxM8PSW0KzTfZZdsbPsB+WTPODjjNexWe77LBvQo/lruU9QcdK8b11ddl8bWOs23h65mt7GKSLHmovmZVxkZPH3vxxSsB19xqWtjxFpNlPYRw2M7SF5Ek37isbEA8cYIz+XNc3qGo6poXjmxgvNTmk0i9ZiisqhUZgQqE45wcY6cY64Na2qat4j1C1NnbaBc2kk5VPtP2hR5S55PHOcZ/nR8SvDM+u+HUhs2lkvbN1kg+b5nI4OT64JP1AobVr9ATuRJLrOreINWk0/VmttNssQrmIOpmCjeMHnAzz79K5LwZeeMfE9gl8NZghit7g5DxgGXoSGwPu8kY/wABXouh6U/hjwmLaOGa6uliaSVUwXklbk/kTj6DvXO/CfT9Q0rSJ9N1PT5rdvMZ1ZiCrAgDHB4NMDNtdQ13x3Pdz6Pqq6XYWU3lxFFLNO2ASW9vT69Kor4y1u68N6+JGjtdU0h1WSVEDCRWJXgHoeDzj04pNEttX+HmpX8H9mXeoaPcuXt/si72Vu2R1HGAc+nGag1XRL7TPCHirVtQCxXWqGORrdRu8pQ/AJHU/Mfp+dAEV9f+NF8NWXidtViKRBZGt448b0YgZfHB7ccYBNT+JfGl3ey6HEl8+iadfwmU3wj3nzBkbOvChsZ+ozxTNJ1u61nwdb+HbLRdQF3PbCATSxbYQp48zf6Yz+P67mpwJo0VloOoeHpdU0WG1XbNFCZJPPyc4IPAPTseeuDQ0Lf5EHiAatJ8PNZ/tG9ttQGVNvcIBiSIOnJx36++etWvDWranr2n6RaaFeQW8VnbxLfTlVkIOwYQKe4wcnjn8q5O00bVrPwFqtj/AGdes9/Pi0tSpLxR5Byw/h6H6n61X0vR9R8KX2j6vo+m6gyzxeTqFoYjnKgbj+JyQfUe+KGDOw8e+Kkjul8MpqDW0jxEXt0LcyMAVBAVVP8AECc+gq78L/EE+orc6W4jkt7JF+z3KRGPzE6D5ce361zniSPVfD3iweMbLT5buzuoQtzCUw8QCqpB4yp+UHPsR0Neh+EtU1XW53v7jTTp2m+SFt4n+/IeDuPoBzj60DK3xD1bVNEtrK90+5jSM3CxSxPGG3Bu4PbGP19qp674g1HTfG+kaWtzEbC9XLRGMAqcEfe75Ip/xZgml8PJJDDJL5F1HI6xrkhQeTiuL1HULjWvGmgatBpOoLYxIwWRoTl/vZOOwGe9AF1vEfim88V6to1rdWcUdmjS7jDwEAGMA5JJyAee5ra0XxRqmseBbzV4ZIE1C1Em5mTKkINx49dv69qwtH8228b+JL+7sdQisJ7d1WY2zrkLtyRx7HB+lU/A63Fp4L1+xfT9QE/zpHEbVt7eYuF7c+p9B+GQDZvvGt9beDtFv2mhS+1GQI0xTIQAnLBADngAYHrWh4K8W3Wo61Nplzc/bImi8yG4W2MPI+8CD/P/ABrkZdN1aLwZ4evbSwuPtmjzM8ttNEyORuJJ2kZI6dOx9uPQPC3iS98RTCeDTJbKxgUmYyIMzNg4VPYHnNAHo7qrqyOoZWGCCMgivHvhPqKtJrmkDKpZ3jmJOyoWIwPxFd34Y119dt57h9PubJY5CqC4XaXXs1cD8KbHF74h1XjFxeNGoUfKQCSSOf8AaoEezUUUUDCiiigAooooAKKKKACiiigAooooAKKKKAGt1X606mt1X606gAooooAKKKKACiiigAooooAKKKKACiiigAooooAKKKKACiiigAooooA5bxL4n03w/DIbqdRcCIyRQZwZMcYH40/w34k07xBbxvazoZzGHkg3ZaP1B/GvPfi14d1LW0hmtIIGgtYXkeTZulJH8K98H/Pva+E2h6ho9gzXlrbxxzqJEfBExz2bPQY7UAb95460e2vrO3W4SSGdnSScNhYSvr+NbereI7DTdI/tg+ZcWWRmS3XdgZxnqOM8V89a14E1mfV1mNnCj3dxIwjiTMWFGV3EHgn5uuOn1r0zx/HPb/DS7iu4IIpkjhVo4hhF/eoBjB+lAG1N9g8f6TB5S3KWJmEjF49nmBSQVB+vcVpWPiXSxqK6FBb3UVzGABCbcqFXAOc9AvvS+AIhD4U0lFJI8gNz78/1rBgUH4kXbuSBHpoYEkY+8B+XJ60AdXfeJdI067ks729S2mRPMxL8oYYzwe/061tWdzHeW8VxFu8uRQy71KnH0NfPmsi7+IVzdX2mWlu9vpDgWrsCGuW6lc8ccZwfUetdv4h8ZXmj2ekQT28Ntqt8f3qOC6QJ0LYXk9sD6+lAj1Wo1ljeR41kQyJjeoYErnpkdq8e0jxnqd7rJ0bFtJ5iN5N9HbybS23OGU/jz7VgfDa48Q3k+v3kM9lLcmYLJ56n52GcAbTwvJx9aBn0JUU0qQRSTSttjjUszegAyTXh1j418W3ukXmqw6VpzQWbOJTubkLjJA3Z45P0FdFq+u3ereAn1e1gt9kts5uI5WYYAyrBSPcHrQhNtJ2V2d5oWsWmuWQvbIuYSzKC6FSSDWd4v8QL4a0v7e1rLckyLGscY7n1PYf1wO9N8D3ZvvDWm3BjSMtCBtQYAwSP6Vk/EnXNT8PaIb7TlgJDqjtIMlAe4HQ8+vrQM7mzn+020M+xo/NjV9jjBXIzg+9WK8n8TeOG0jTNGCPbjUNQjidjKDsiVgMucdBk/oai8NeNJpNbutJ1K4guY40MiXkETIv3dxVh2wAcHvigD0bXdVh0XT5b+eKeWKIZYQpuYD1xkcVB4a1u38Q6XDqVqkiRyEjZIAGUg4PT6V47rmueI9e8NaprNk1lDo+yWL7OylpJI/uls44PJPbp+cGheIbzw58PtPvtNsoZoVkdbhp5CCGLnoo6jn17dKV9RX1sfQ9FeRx+KvEFrqOjNq2mwW1jqTCBUR9zK5xtJ9M56emc8itDX/E2pTa//wAI14fgia9WMS3FzOfkgU4Ocdzgj8xTGemVTvryGxtZbqYt5UQy2xSx/Ic15ponizV57y+0C+tLePXLZWaJix8mfuMcZAI/z1FZXwhvdX1C11C4ujbvHNfStOfNbzEYqPlUYIAGB36GgD0jwx4isPE1pLeacZDDHMYSZF25YAHgemGFdJXzj4D106LoVzb6fb/bdUuNRfZaqSWI4BY46AADk/416j4g17WNHsLQrpaXWoXMuwRwbmjQerNj/P4UAd7RXlvhnxZqdx4hk0HV7ezWfyvNjltZdykdcfX/AA/P0q7eWK3keCHzpVUlI9wXcfTJ6UAWKK8MsviHr2qQ3qad4b8y4tHKyuZcxqBnIzxk8dAfzqRPiNqt1o8mpWXh4ulo2Lx3mAVRjkKPvZ5HY4oA9puJ47aCSeZwkUSF3Y9lAyTXK+GvFun+IppIrSO5RkTzFM0WwSLnG5fUdPzrB8VeJ3j8JQ6pHpwntb2LbOjzbCiuMYGAc9a5KAjwBPp0kNu99FqYSFJZrghoVyDsAwRj5v0p26iue2z6haW9zDazXEcc83+qRmwX+nrU0FzBcNIsMySGJijhWztb0PvXlvxItb7V0axWzhjtLdFuTfSy+XsOSCFOCAeOf/1VjeAPFKWfh+8aWwEGmaYhBu/NL/aJSx6fKOpI+mR+CGe50V41b+P71ZLG6vLawj068mEarHcbp4w2drMOmOMn617ICCAR0NAGBqev2OmajYadcGT7RfMViCrkZGOp7da6CvOPE2vT6f4j0awfSYJYbuYLHdyHcVPGdoxwefWsTUvHuqQ+K7jw5ZaItxcKuIsTYyxAYMx6BdpBPp70AexVxniLxjpWgzi3uDNNOE8x47dN5jXIG5ueBz/nisjwt4uvNaOqWM2nxw6vYFh5IkOxyDgc445/xrzXwBeam3izxJJfadA8jELeAzqEhG455OcrgH8qAPofTb631KzhvbV98Ey7kbGOKu14oPGNyltfHwro0EukaZkSSs+0E5JYoAeR3z71sjx/FdeFJ9esLTzZYDtmt2kAMR7E89Onv+VAHqVFeHt8SdTNkl6vhqcW7WvneY74UkHDEH+70x3Oc09viNqY0u01j/hHpF01mCzzPIBznnYM5I64JGDQB7bUUkMUpBkjRyOhZQa8sXx1erfaW1zo/wBm0vUnCQTyyjecgYYqOgyR17c1seLfE95pd/Z6VpWnfbNQuRvAc7Y0Xnkn8D+AoA78AKMAYA6AUtebeHfGy3qanFqdt9lu9NVnnSNtylR6H19q5+H4har5Eer3GgGLQZJNiz+aDJjJAbb/APWx70Ae00V5/wCJPF/9n3kGlaZZm91K5iEsas6pGqk9WJOc+1WfBni2DxNHPH5Jt722IWeLcGGemVI6jj/PWgDt6Koapf2+l2M99dMVggQu5AyfoPevLk8falFbx6reeHpIdEkfC3InUvtP3Ts/L296APYKwtb17TtENsL+fyjcyCKP5Scn3x0HvWvbzJcQxzRnMcih1PqCMiuF8ca1ZaVLpaX2kNerNcqI5SBtifPBye/fHt1oE7noGeM0VxXibxMdKnisLC1+3anKpdbYOFwg6kk9Oh461B4d8a6dq2m3N3cEWclnxdRO27y+cAgjqKBnTatrOnaNEJtRvYbZD93zG5b6DqfwrURg6hlOVYZBr5l8f+KdR1rw80snh6SHTJWU2927AsPm7jsDg8/T1r1PX/HFl4a1S00i4s7qRpI12SRgENngYGc9eKAPSaK898O+MxqetXGi3unTafexoJESUg7169u+MH8/SqGp+OZ/tl3baNotzfiwkKXcn3VXGche5PB/KgD1Gs/U9Ss9Ktmur65jt4FOC8hxz6D1NeY+KPH0H/CJyaroqSz+a5tzJgobdiOp9+RjHqKx/F9zd6j8NrqTU9Okt57YW+xppA7O25AX9shj19TQB6xceIdKttLi1aa7VLGbbslKNzu6cYz+lbaOsiK6MCrAEEdxXieo6rp2mfD/AEV9U0t9Qt5EjXywcBWwSCT2711mu+Lo/D93p1kdNk+z3YRYZgwCDOBg+mMinYD0Oo5JEhQvI6og6sxwB+Ncp4j1+60m8srS10qS+ku9wQRyBSCOuc9Bjv0rkbHXLT4hLqGgXFpc2YgKtN+8XOVcZXj3FID1qORJUDxuroejKcg0+vO9H8R2drZ6kg057LTtHBiLhw4Yg/dGOrYxnJzk81i2/wASUN3C13o95a6VcuEtrx1J3n1IxwPpnigD0uHVbCe+ksIbyGS7jUs8SOGZACAc46ckcGtOvnq7ubbwz8SL6S202SZprDfFb26YLyEgnp64bJP+FeqeCvE8XiiwluUhaCSKUxSRN1U9f60AdjRWD4m1ObR9JuL63s5LuWJciJP1J9ABk1454K+IFzHoV9f6ta6jdlZ3kM8cQMaAhcJnPAzntgZoA+gajmijmjaKVFkjYYZXGQR7ivLdI+JWm6nc2cSWtxHHcK5aV1wqFQSRnoeBzjOM1Xb4mWyk3P8AZd2dK87yhegfLn6fSgD1SztLeyhWC1gjhiXokahQPyq1XBeI/HOmeHr22tLyK7JnxtkjiyhGOoP8XJA49aj8PeN7XWNWl0mSyu7K6Clo1uI9pcdenbjnmgD0GivJ7/4k2lpfXkUemXlxZ2cnlTXcS5VW6H8Mjr/9aug17xlYaVa2zpFNdXV3GstvaxIS7qRnJ9AADQ9Fcdjs55oreNpZpEjjXlndgAPqTUFhfWuowCezuI54iSN8bZGR2ri7HXtL8XaVf20to4eJT59ndJgjHKk47ZA9+K4r4Yarb6H4Fmv7oSNHHdMNsYBZiSoAAJGTk0CPdaK5c+JbOHRm1e9huLKBeiXKBZG9MKCevasXQfHVjqup/wBmS2t1Y3LjdCtym3zR7e+OaAPQCyghSwBPQZp1ePxyafrXxJkWSaSSXTbYCOMKVQOG5Bz1IJyOMdOeK2tT+IWjWN29uqXdykLFLi4ghLRwkdie/wCGaAO9mu7eB445riKN5CFRXcAsT0AB61Zrwr4kNpSX/hfxGpVla8iLXG47TECGzj269PrXeaF420rW9Uk0y3S6juFTevnxbA4xnjnPQ55A4oA7miiuA1zx5pGi6ibCdbmV4xmZ4I96w98Nz6c8ZobE3Y7+iuc1fxJpmk2MN7dTNtmAMUaKWkkyM8L16VX0DxZpOuiYW07RywjMkU67HUdc4Pagdzq6iE0RlMIkTzQNxTcN2PXHpXBWnxB8P3l+LCGeZneYQRuIjskYnHDenI5965fw5Y2+m/EzWY4S4jNh5rNJIXOWZCSSxzQB7VRXAW3j7Q7tJpIGu5Y4OZHS2dlQepIGMVpnxZpI0Ua15spsixTcImJznHTHt1oA6yiuT1TxfoWl28Fxc38YS4RXhC5JdSeCB6fyqnpXjrQNV1Q6ZaXha4JIQlCFcjOQp79M+9AHcUVzfiDxLpfh8Qi/nKvM2EjRdzn3wOcU3TvFGkajpsup292Gtof9b8p3R/VRyPyoA6aisDS/EWl6tZz3thdefbwA+YwRlxgZ6EA9Kzrnxjotto41iS5YWpcog2EM7eig9aAOworgtI8e6Bq0VzJBcSKbaIyyJJGQ20dx6/h61h+D/iHZ+IdWu7QsYkZ1WzRozucYOSSMgdKAPWaKr3VxDaQST3EixxRjczMeAK4h/iF4ZSCSc6iMI+zaEO5vcDGSPegDv6KzI9W0+WwOox3cTWYXcZg2VA/x9utc3pfjnw/ql+tha3uZ2JCbkKq5HYE+vagDt6TcM7cjPpmsTXtd07Qbb7RqNysSE4VerMfYdTXhXhu/07UviXDc6Xf3N3bSwSSEz7h5bsGLKoIGB0oFfU+kAwJIBGR1GaWvAfhuJYvHfiS3e5nnWMMAZXyfvj8K9PuPGWgW+pjTJdQjW4JAzglAT0BYcA0DOvpCQMZIGelAIYAggg8givOvG0OlPqWiy6jrUtlJFODFbxknzzuGMgcjnAz7mgD0ajNY+ta1p+iWxudQuViTOAMEsx9AByazJNS0rxBoN1LDqHl2ckLLJMp2tGCOc56UAdUGBGQQR9aUEEZHSvJNJj8OWfgy7gj12dtPlkeN71yVfecDC8AnoPXIz2rrPByadYeHYDZ6k93YrvZbqdscbjnk4wAc0C1udfSZBOM81y2meKND12eWx0/U45pwpBEeQenVSRg/hn9K8Y+G+rQ6RrXiQ6pqspt4HEavdSl2bDlQfc4A6CkmmroZ9I0VT0++ttStY7uzmWa3kBKSL0ODg/qDVp3WNS7sFUDJJOAKYDqM1zNh4n0TVLtrCx1KGa5w3yxknp1IPQ/hXlvhy7i8OeNPENtqOsTPaW8EbK93KSfm2Hp7bscUAe8UVl22rafc2H9ow3cTWeCfO3YUY459KoaV4n0XV7hraw1KCeZeSink/TPX8KAOjormb7xXoNhLLDc6rbRyxHDpvyyn0wKm1LxHo+lpC97qEMSzrujycll9QB296AOgrG17S/7Y0+WxN1NbLKMM8JGSvQqcjoQa80+LN+ZPC0Oo6ZqUgjM6rutpcK4OepHPBHrXaQa9puj6Jpcmq38cDS2yFTISS5Crk+p6j86AJ/CXh1fDVgbCK+uLmAOWjWbb+7zyQMDucmuprg7jx74dg1GOxbU4PmjLtLuyinspboD14610Wpa7pWmeV9u1C3g81d0e9wNw9R+dAG1RWXJq+mx2aXr31utq4ykrSAK30Pes6bxVoMEjRSavZh16jzQaAOlorJm1nTILaG6lv7dLec4jlaQBWPsa1QQQCDkHoRQAtFZ+o6lZaZEJb67ht4ycAyuFyfQetS2V7a38IntLiKeInG+Nwwz6cd6AMjxVoMHiTSpNNuJZIo3ZW3x4yCDnvTfC/hyw8NWItLFDk8ySv9+Q+pP9K3Lm6t7RBJczxQoTgNI4UE+mTURv7MQC4+1weQTgSeYNufTOcUAXaKzI9W06ZgkN/aySHhUSZSSfQDNcr4RuNWbzLrX7yOGe8bMGnsAphAJHHck8f/r6AHe0VxOjWtzB4i1F5/EP2xJAWjsOMwDcOwPbp05pnh+01CDW9SmvNeivYXLbLRG/1A3cZGeMDigCn4u8HS+ItV06/wD7SaBLEh4ovLDDduBJ/Hav5V6KOnPWsw6tpvk+edQtBDu2+Z5y7c+mc4zyPzqZ7+zjkjje7gV5ceWpkAL56YGeaALtFeNfE6+1rS77SZbLVHgtbicQmFEA57knvwelesz31pbSpDPdQRSv91HkClu3APWgC5RUFxcQWyeZPNHEmcbpGCjP1NNa6t0g+0NPEIP+epcbeuOvTrQBZoqEzwiMSGVBGejbhj86lBDAEEEHuKAFoqCeeGAAzTRxgnALsBn86al1bvM0CzxNMv3ow4LD6jrQBZoryTxF4x1XQ9Xm0xrCKYTEG1nV+EBIH7wdsZrd8Uarqtra6XZaa8LalfyrH9o2ZjRRyzYJ+n698UAd9RVOKYRJFFcXERuAg38gbiByQPTqanhminTfFIki5xlGBH6UAS0VVN5bCXyTcwiXONhcbs+mKsMyopZiAB1JOKAHVyXjjRbrxDoU+l2ssMRnZN7ygnCqwbjHfIH4Zrl9W17WLPxxpVhDPBcaZe7gII1G5QF5LNyeDluO3FUvilr/AIg0SaxOlM0Vs6sZJRCJNzjohyDjp+vtQB6B4T0670jRrbT7yWKWS3XYrxAgFe3XvXRVkaBc3d5pVpc30AguZIw0kYOcH/8AVzWvQAUVwnxG1TU9F0CTUdMkiR4ZE8zem75SdvGfciup0e4e60yyuZSPMlgR2PTkqCaANKikJABJOAO9eS6d4m1uXx7LoN8ttFbJGzIsQLbxjKnJ5zjr0HH5gHrdGAO1FFABRWJ4ibVU02VtFSF74FdizH5SM8/pWrCziGMzYWTaN/PGe9AE1AAAwBiikBB6EGgDE8Qafc6pYmztrz7IsrBZpAuWMfO4L6E8c/Wr2mWFtpdlDZWkYjghXaij8yfqTk1eooAKKKKACiiigAooooAKKKKACiiigAooooAKKKKAGt1X606mt1X606gAooooAKKKKACiiigAooooAKKKKACiiigAooooAKKKKACiiigAooooAKKKKACuc8XaQNe0G+03jdNH8mezg5XuO4FdHRQB5D4B1SbQvDw03WLG/gnsiwT/AEd281SSw2kAg4zj0HFaXha3utW1nU/EFxbSW0FxELa2jmGH2DqSpyByP516ZRQB86+FL7VfBN9qWlXWkXt3DJK0sMkEZIPbP0OB9M1d8VxeI7G40LxV9i+03tsHS4gRM7FbIAwpPZmGexxmvfaKAPPtJ8RXeu31pHY6bdWtqmXu5biHaOnCKT1Oetee+A9R/wCEdk1fTdT068haWcy+b5BZQhB64+navoOjAoA+fPC90LHwPrscyTRyu8qojQtlt4wvGO/r2/Cp9Hu2h+FE8U6S+YqyW6LsbcSzkgfr+Qr3vA9BRgegoElqziPhww/4RTTU2OjRxlXVwQQck9wPXP41h/GUZ8HXI/6ax/8AoQr1TpXkeqaJ4n8QXs+nar9jXQ/tXmLIh/e+WCdqrgdcYByPxoC+tjlvE1pe6XF4V8UWFobr7HaxpOgTdhSg5Iz6E89uK6yPVp/GsEthptjNZWMsDC4ubmDHzEEKq884PJr1WONI41jRQEUBQPQCngAdBih3YWPlvR/EUmjeDr/w3c6dejUQZYwqxHGG65P4t+FVzqNvb/DaPSX80Xz3PyxGJgSN5OckYPTt3r6r2qew/KkKIeqr+VAzxnx3qVt9n8M7HMmLqKViD91ABkt/n1rGuJJPCnxGudZvlZdI1GPaLpU3IAVXqR0+ZR+HPevfzGh6ov5UrIrDaygj0IoA8d0qM+IPHj67Yhzp1tbmAzMhUNIMgqM8nrmsL4V61p+n2er2F5MYpvtUkrBkOFTAGSfqMY619AKqqMKAB7CojBCd37pPm6/KOaBK58heGd+iWZ8WafOJmtrwxXUB4zE2ADj3z3749K9G+IviT+09N002k00eg3cgS9uYVy6dMxkduD+OO9e7C3hAKiGPDdRtHNL5EOwp5SbCcldoxn6UDZ83+ErvRI/H9t/Y9pKtk1mIosRNktjlzkZ6Zy1fSjusas7sFVRksTgAUxIYkIKRopAwCFA4p7KrqVZQynqCMg0AeFfDbU7GG18TLPd265vJZP3rDDLjGcDqPp6+9cp4PvrSH4feJUmuIY3klcIgONxZFCgA84J/zxX0r/Z9lz/olvz/ANMx/hSf2fZYx9jt8f8AXIf4UCaujwbXJ4JfhJaGB0cRiJHCH7rhhkH3rD8aeKNN1m48MfYzMwtbhPNYxEKOU4HqeO1fTQtLZYmhFvEImOSgQbSfp+AoFpbhVUW8QVDlRsGAfUUDPnz4s+JI9Q1K28LwXsMVozqb6ZjwpDfdJ7Yxn6ke9N8W3mlT6HH4R8LqlwqRm4d1YkYT5iAQPmc4/wA9voGSws5WLyWkDserNGCTTobK1gcPFbQxuP4kjANAHhGgeKPD93pNtb2WiWja+QkSQNagh5Om8uB0/iOTkfrXv8W4RpvCh9o3Bemfaq8VlaQymWK1hSU5JdYwCfxq3QB5F8QLu1j8R+F0kuI0eO73uGONq8ck9qw9Fnhl+LmqSRuGD24UHeCGIROmPp09q9quNNsbmQyXFlbSyHq0kSsfzIqOHSdNgcPDp9rG46MkKg/oKAPJvB93byePvE8qzx+WEA3bhg7cbvywaxfBMsGq6/40itLiN/tqMITnh87hkeo5r3KLSNNhLGLTrRCylSVgUZB4I6dKINH0y2kWWDTrSKReVdIFUj6ECgTVzw34Ua5ZaPpWo6Rq7rZz28jOVmYDzARggZ4JypGO9YOm2k2keAPEF7qMaWy6nIn2aKQkM2TkYHGeDkfQk8CvpW502xu5FlubK2mkX7ryRKxH0JFOurCzvFRLm0gnVPuiWMMF+mRxQM8w1O6hb4XB4pI8f2fGh5I+bauRx36/14rlfEWoWo+FmnKJ4mkdIkVA4yWUjcPqO/pXup0vT2t/spsLU2+7d5RhXZn1xjGagOh6QYxEdLsvLDbgv2dMZ9cYoA8m8eXsH9ieFV86PL3Vu2d3AULgnjsM03x7q5n8TWGjahfvp2hvH5sksZx9o7gbhyFzx/kY9dk0XSpY44pNMsnjiBEaNApCZOTgY4yaludLsLsQi4sreUQ/6sPGCE7cZ6UAfK+gNY3954otNGUwQz2b/ZIyWJcKQxHPPIB6+tejeDvHOnf8IrDZRq0uqW8QhjtDGT5znITHqOBk9q9mhsLOCdriK0gjncYaRIwGI9zjNV4NH023vGvYbGCO5YYMqxgNQB4F4ok07RviC1x4ltYrmxvrVMMULrCQApIH1U9s4NeoeEZNHlv7htB06NLFIghvEQqJHyDtBPXAxn3rtb+xtdQgMF5bxzxEg7JFyMjvU1tbw2sKQW8SRRIMKiDAAoA4b4oW0t14R1BIXdWUKxCAksAwyOK47UPEOnal8ORDGVmuXgjtvsysC4kBUA469QD09K9wIDAggEHgg1gweHNFt7oXcOmWqTht4dYwCD6igBPClpcWGgaba3Rbz4rdFcMeVOOn4dPwri/isCbPRsHBOqRAH8Gr0y7kkitppIYvNlRGZI843sBwM+9eNyy6z41On2l1o0+mm0vBcTTSghNq54XPJJzSYHP+Ll020+IqN4iiWTTbm1GxnJ2pgYzx7qenrTtUbRJ9F8SN4d02IWUNsiNdoWy77gSoDdgBnNe9ahptlqUPk3trDcR/3ZEDYqW2s7a1txbW9vFHABjy1UBcfShXA+fPF3inR9R+Htpb217G10VhjNvn94pTG7I7Dg89DWj4ju7e5+IPhU2ssE0XlLtcNlTy3T34498V6pH4R8OxnK6LZfjCD796kn8LaHPcR3MmmW/nRkFGVdu3HTAHFMRwOqqj/FTT0U7WOmNllxkHMnX8MfpWT8Jb62sH1zSL64Ed0l20jecdu9cYJ5+mfxr1+DQ9Lg1CXUo7GEXspJecrlzxjqenTtVbVfDOi6vOJ7/ToZpgMbzkEj3x1oHfy+Z80palfB3iHUY1ZbO41BPs6kYyA3UfmB+HtXqvj++s774c3otLqKcJDbbjGwbH7xBzjoeDxXq72FpJZmxe2ia1K7PJKgrj0xWQ/hfRX01dLOnxfYlk8wQgkDdzyecnr3/pQB4x41IX4W6OCQCTCBnv8rV23xH0gap4NEyFhNZRrcxsnsOe/pk/hXb3fh3R72C1t7jToJILU5hjK/Kv4dD+PWtlYY1hEARfKC7AmONuMYx6UAeTfDWe+8QyHxHf4Gy3FlCCcltuCz9ABk5/XtWR44EvhHxPbeI7CEyf2gptriMHG58DaR7nAP1X3r2aK3i06yaKytwqxqzJEnGTycfia8u0CTxD4q1C2l17TBYWeny+fGoQqZZRwvDHOByc0hGZ420K40/4d+RCrSTJItzeNnBYnl2P0JH5Vu6d4y0HUdEsCkcN1e4jjjsCo3iTO3gc4HU59K9TdFkRkdQyMCGVhkEehrB0zw1oul3T3djptvBO+cui9M+np+GKYzgbIJ/wta9YlQzaau0Lyc5Xr6HAPTHGPWsP4POW1jxMNxwbkkLnj7zc162nhvRY55LhNMtlml3b3CYLbuv86l03QdJ0uUzWOn29vIw2lo0AOKAJPEHGjaj/ANesv/oJr568H3lsnwx1qB7mJZnaYLGz4Y/IvABPP4V9NsAwIIBBGCD3rjbfwP4at4ZoI9It9kxy+7LN1BwGJyBwOAQKAOf8Dta2Pw9trzyI5VgtZpmXAO4gsWGffGK8V1GX7f4MfUpb5IBNeEW+mW21I4xk5yo5Pr7cetfU9jo+nafYvYWtqkdo+7dEMkNuGDnPrXNQ+AfDMMNxEulx4nzuZmJZf90k/L+FAjiNaWK61DwAkux49u4rgE5Cx45PbI6e3rWvqbA/FPSQCDjTnB56cvXYv4R0B2tmOmRZtv8AU4JGznOeD1zzmrkvh/SpdUXVns1a/UgrMWORgYHfHSgZ4NrenXWijVfEPhTVUfT/ADiL+ymG75txDAqw5Xn64PWtu88RSavreg6dp0Vvp99c2qNJeeWGMKMm8xpkccfzAr0SfwJ4dnvmvXsB5jtudQ7BHOc5K5wee3Tirus+EtE1lrdr2wRjb4CbCU+UdF47e1AHkXw9FvF4i8XQwXklyixfLPI6s0mM5YkcHmuC8D3F5oMVnr9yqz6M120ckIVmFu3H7wDoD6H296+lLfwX4ftria4h06NHlTYQpKgDvgDpmrkfhfRYtNuNLSwQWNwd0sO5sE8c9eDwOR6CgDz34q6ilvb+HtTGZ7CO+SaRQCVYDkE/hn867C91XQbi8064gS21K9lkEcBhZXdByS3sByT6VfTwposelTaQlkosZeWiLs2D/eBJOD71B4d8HaH4ddpdPswszf8ALV2LsB6AnpQB5Rrkl4PiBrv2EFLpNJPlNGfmJ2A556H6eg71d+FGraK/hG6tb+a3Vllka6SdhmQMM7sdW4GPX5a9N0zwnpOm6rcatBHMb2dmZpHmZsZ6jGen1zWHd/Dbwzdal/aD2TCQyeY8auRG568r6Z7D1oEct4qlstR/4QmSytdls9+vlROoXEYIB45GOAfX09rHiqJF+JXhyRVAd4iGPrjfj+dd/qnhTStVurS4uopCLRQIYY5Cka4OQQFxyKjvPCem3etW2tyG4+2W+NhEpxgDABH+c5NAzrq+f/FNjqmiX+r+ItCmt7rTbgldRtZF6FflYduOTyDnk9a+gK4XUfBGlX91NctJeRfaH3zRRTkJIfcUAeOanq9lqmveGL2W6l0W0+wnbImP3ZBZSq5BwOMZIxjFegWfh7QrfXUln1y5vr+4tWjw8iHMewhmJVemOnP5122seFtH1fTY9NubNFt4f9SIvkMf+6R0/rWdoXgfQ9Etbi3toHdriNopZpWzIykYIyMY/AClbqB5RaR3/g46fbsLfV/DNxdRvazquXiYtlTx/F+YPTjOKp+OIdWk8bau2kSMsqaepmVfvPFhQyjHPp0wa9Z03wDpWn3EUiXF9Jbwv5kdnLPugRvULjrnnr1ret/Dljb6xLrCG4+2Sgq7NMxBU/w49Bxgewpjucz4bvtJvvBdw2kRLDFHbSLLEBhlk2c7vUn171welSpD8I7su+3d5ij5tuSZMY/+tXqGieCtI0SSRrJbhEkUpJEZmKOCMcg9ax/+Fa6IVniaS+a2kOUt/tBCRHjkDufrn+tAji/FVv5vgDw3EB5m6a3XGBg5BGDn64/+tV/4raRa28eiXOn2sUF0L1IkMKBc55A49wKg+KFrpml6BpOiJdNHtu0dPMlLOifMCw9hn2Aru9G8I2cM9tfS6pe6kIPmtfOmDIgxwRjgn3oA4bw491N8UdS/tJT50VuVhwPlC/LgjPbBP51L4fsktvidr1tbRlbVrbdMoPykuEY/Tlv516BrvhGy1W8Goxz3NlqIAX7VbSFWIHYjp04rS0LQLTRvNkiaae6mx51zO5eSTHqTQB8+rdXPg3Wdb8NWkU5jv9q2e0gld3G7Oc9CR+Fd/wCLFsPDumaFpFvp8FzefaENqJnYKsg/5aNtxu5PI6c+2K9EvtCtb3WNP1eRnFxZBwijG1gwI54zxnIqj4u8K2Pii3ijuWeKaF90U8WA6eo57H+goA8xsbPUbb4l2v8Aat5Dd3EtmzZij2qi7WG3H59fWtv4TxIv9vEqm4ai4BC4/Kty1+H+lWusWurRz3n2iDBO+Xd5hAwCxPPT86u6b4M0/Ttam1W3luR5rmU25f8AdiQ5ywH4nrnrQB196A1rOCAQY24P0rw34Q6Nptx4Xvpru3jczyOksjqCQgA4GemMk17bqk0dvY3MszqkaxtlmOAOK+b/AIX+GYNZ0u5kXWry3dpys9vFLjcvGMj3zjNAHKQPeQ+C9Xt4XZ9PF6ipJjtk8j68Z/KvVfiva2cPhTT7y3giEkMsZhkQDgEZ/EHAr1FvDWktoz6J9kX7C4+ZASCTnO7PXOQOa5Wx+HtjE8aXt9eX1nA263tJpP3afUDrj/61ArHAWF1c6h8TLSLxBEA0dqDbxORsDGPJODxnO78QPStx7eGD4uwNEiqZLMs+0Yy20jJ/ACu48VeD7PxDPBe+fPaajbgCG5hc5XByOOnUn86z9M+H+n2GrR6x9v1Ga9XlneYYkPctxk59M4oCyvc8js724sPEPju4tSyzpC+1lOCvzjkfTrVrwn4cu9d8J/Z7fXLGOzbPnRG0BkjIbcdzZz+PpXrWg+B7LRtUutSS9u7iW6VlmWcqVcMckHjp7fSucPwp0oajLPFd3UVnKctaxtgf7ueu326+9ANX3PSvDgjGjWAhne4jECBZXBBcY64PT6V5/wDFGJDJoEmxfM/tGNd+OcemfSvUFWGxtQqgRwQR4AGTtVR/gK8c8T6rYeLpPD8Wi3SXMovlleMAhkVepYHkAfr2zQMwNdXUtU+Jz2J1CLTzFbgWcjxLJlSoJwDjJJLH2xXT6FolroEmvadJqn2maW1aeZHt8Rxjn5jzgnnOK6Pxp4G0/wAUlJ3d7a+jACXEfXGc4I7965pzoHhC11HQ3vpTqN5ZvLLc3T8SttIAyTgHrgfqTQK2u5y3hWCOf4W6ukiK4DSsu5c4IAwR7isnWbsw+A/CVnMxWwuJiLph/dD+v4k/hXe/D/wzPceAG029kltftzNJlBh1QkdQR3A/I11Y8E2L+Fx4cuLi4nt1JMcrkB4zkkYwO2T1z19KGDLD6B4diu9L1SKGG3aEhLYwgKshcfKDgc+oryLwLZWeseJvGD31nBPtdggkTdt+ZxkZ6HgcivRfDHgCDRJo7ibUru8kgz9nWRvkhyCMhemcGp9A8DR6HNqE9tq16Zb5CJXYJncSTuB28Hk/nQMxvgnL5nhZhuzsuXXGc44Bx+ufxq38YryW08KuI5GRZp0jkK9ShySP0/pXSeEPDCeF7aS1gvZp7dzuCSKvyt3OQK2tc0i01zTptPvULQSgZxwQQcgg9jQBySaJ4bisdGvkCW0Nq6PbPGRl2bHBOMsTge9cja6Pp+r/ABL8QLqFrHcpHbwsiyDIB2RjOK1/C/w5h0e7jnvNRnv4rZ91pBITsiPY46Z6+35VsaX4QuNP1y81kazNLPdoUkDwr6YB444IGOO2O9AHj3h24s38D6/Z6nLcpYW94BGtuRuyTkLyOm4A81LLaXlt4i8Ky3OnWull5NkdrD/rNoI+ZyBjJz06+vU16DafDWC30vUNNfUp5YbwiQkooKyDo2e49qST4cNdjT5r/X9QnvLPASUEKAoxwB1B465ye9AHM2vhLR9T+IWvWtxaqLWKBHSGP5FVmRMnj3JP1NT65FZTeKrnTdG04X+ox2Ihl+1sGt7aMBcbVwWZsEDr1Pucd9oXhKbSddutXOrS3DXI2yJJGuSoGFGR6YHPtVK/8CLca9eavb6tdWZvE8udIQMlcAEBjnGdoNAHit5Kr/CaNcNlb/b175J/Hg11vw+uotd1iK38RwE39nbR/wBnxSL8hQDJcercA5/wro/+FXQppEulR6vc+TJcCUbwCFA6ADgZ9T+la2qeBZL8aVMurSQX2noUW5jiAZxn5QfoM/XJoAxL3R9MvPiasU9hbvG1h5siMgKvJu+8R0JwcfhXHLZah4j8a67Fbvp2+BfIjS8hDqsY4GwY4I/qa9g1fwk1/qlpqkOqXNrdRReTPJEADMnGf909ent6Vj678PYr7UotU0/UrmwvAgWSVDkyYAAJPXOBz60Aed+J/DEWg+Db60mv4r6e2uY5Iyq4MG8gEYycZxmusv8Awhomm+DLi+gslN4NP3ee5LNkrknBOAeT0Fal/wDD5p9Al0iLVpN9xOJ7m4nTzGkbj3B7etdxbaOToK6Pfz/aQYDBJKECblxgYHYgY/KgD52uAp+EVgzBGP2wlNuMqd7jnjrjP4EfSvp3Tv8Ajxtv+uS/yFeKL8MdQn0oaRea+xsYJS9rFHHwMnJ3evt6EmvbrOFre2hheUyvGgUyEAFiB1wOlAHlfxL03UGutP1iy0qPVktQyTWci7sqSDkL1J+gP0xWl8Mb3SrzTr1tLiltwbpnmtpcZhYqBgY/h44/GtrXdF1O81S31HTNWFk8ULRMjQ+YHBOeQSPb8qm8L+Hzon2yaW6a6u7yXzZ5NgQE+wHQc0AW/FGi2/iDSLnT7hciRco3dHH3SPxr5+8KanNqHhpfBZ/cah9s8kxspz5JJdz04IIb9K+oa8+sPBVrZeLbnxGspczISsTD/VyNwzA+mMjHufagDhPiLpEPha50zxPpFpDGLSVY5bdE2qwOfmOOnpn3FdTpxtPFPi6PWbYq9ppluI0kxnfK4Jx/wEH8zU/jvxRodta32iXkrvdS25AijjLHcRlRnoDnB/KtnwrZweF/Dmn2d5PDCwGGZztDSMS2Oe/P6UAcH4VsrWx+JfiG0tIvKhFmh2LwAWEZOOfU5/Gue8GaVp0ms+NLR4SIkXaihzkLuZjz16ha7DQ7S4f4keKL2EDYLaKNXYErvKJj64KnP0qXSvCGuaZf6rew6lYs+pZ8wPA2EyTjbz2z3oA8d8G6LZan4G1+6uY2ea2YmBtx/dkKDkDpzmtXUdA09Phvaa5sc6l8m2dpWJUb9u0DOMADj0r0LRvAWpaT4e1HRYdQtWF6QWlMbZHY8Z9BirNz4K1abwlbeHP7RtNkTktL5LZZc7lHXsT1+nvkA574qXTJpHhadomupPPRzFklpPlBI9Tn+tXvAsdh4x1C417VWjn1KFgi2RXC2wB4OD16dfXPetnxL4Q1fWrfR4l1CzhOnYbiJjucdDnPTAH45q1feEtQHieLxFpl3a285iCXETxkrI3Q9OxGPfiiwrHPabHB4r8caxHqq+bBpwEcFqxJQ8kFiPX/AB9q5W0Eui654i8KSobrTHtnmiVy2IgE3pjOemQPqAa9D1fwjqVpr03iHw3cwxXU6bZ4JxlJM9Tnt0B+orV8P+EntG1K71W8N5f6knlzyKNoVeRhfwx+QpWGeaZL/BcPJhip+TI5X/Scf4/hXuPhs50PTD/06Rf+gCvIz4A8RNpM+gDXYF0kSbokMOWYbt2Cewzz1PNew6HZy6fpdnZTSrLJBEsZdRgEAYH6YpgeT/GvT7SbTrG6b5L0XCwwybyCFPJwucHoDWT428NJ4Q+xeJNCkkimt5NtyJJC5m3fxEnPJ5B+ueMVsfGyCWbT9H8l9kn9oKqttyFJBwT+OK6OLw/rmp3lq/iC+tZ7S0kLrBBGQJmxwXzxwe2PWk0B5dYeErDVviDrdjOZjapCJSplYsWZUOdxOThmzzW94i8O2Wgan4SjtjK7rcGNpJJCxYDB6dByT0FdhofhvWLTxXe69eXdoyXibJIYQ3AAAXGR22jn6+tT+MvDuq61qWlXdlc2kMenyeaFlDEuxI64HAwMfiadhWOC17w7Z3/xKgtmkuIorm1aWXypyCx+bIznKg4HH+NT6RYv4S8bnRba4nTTNQtmeFWkysZCkk8+hVvQ8iqnik6wPiXpx0lbdr5bTJWU4jIwdwz1+ldvp/hO/u7rUtS166ge8vbVrUR2ykJChGOCe/8A9fk5oGeF3tpZ22h3E1jb3eoXUN3+91w5RM5GNvzEnsM+p+leweLLy41B/DWgfaHSLU1D3bK2GdAASuffmubi8A+KW8P3Hh+S/sY7KOTzIQEJaY5zgn+Ed+mc+1dXq/g/VdRsdJuftkEOr6YB5Plg+UwGCAc5Oflx6GgSVjCPhzS/DvxE8Oppdu0CTRzs6mRmGRGw43Eml+HsCP4m8Vacz5swQn2cscEbjyPTHI/EVvDRPFd/q2la1ey6VFcWSSKIQHI+ZSpzjqeexxVIeFvEWkeK73VNGms3g1AN5hucgRZ56Dk89MfjQMPhYr2+peI7LzZpIba5EcRlYnaoLYAyc8frXs1eQeGfC3iPw/FrcjanZy3F6DKs+07hIM4JyNoHPoa6zwFqWoapoaT6mVe4WR081VAWUA8MMcEdsjjigDH+L+P+EH1NuflMRGDj/lqlcf4PvoPHZtIHuJ7W30q3RGtUkKPMcL8xIP3fl4xzXofxD0W88QaC+nWIj82SVCTI+0KAc56c9APxrj7rwbqtneaRq+ipaQX0EKxXcRlYJIFAA6AZBA56duvWkmBPrG7xL4qbwqLiSHTLC2WS7jVzuuM7SFz1wAV5575rgND8LWVr8Rb/AEYXdzJCtsSH3lZFLIpA3DqQG6//AF69A1vw1rFn4mj8VaJDDLM8YW6sml272K7ThjgYxg845Gec4rN0fw94kTxxP4k1ZLOGDYSzCbKKm3bgd8gDknA6n2ovqBV8Ka3L4dl8R6Xrt5d3Mtoplh81jukjGR8rN3OV/pXqXgu0mtdDtzcPM00485hMxJTdyF554GBz/wDWrz/xRpej+I/GegNDOlw6q73AhcMnloNy7serED6V7VTA8p+MS3CeGXuLe9ntzHIoZYmwJAxxhu9c/wCP7sQXOiQ6u1+mitakzPbEj97gAbiOuOOP510/xfI/4RC6/wCusf8A6EKu+IY9Zb7OtppVvqunyW6pJbTOq4cHIb5vb/PFAm7as5G7nvLfwtoum2OrPMuqXRi+3EHzBCxY4553Y49uR71HqcDeAda0o2Mt5LpuoN5FzHLNuG7gAj0bnOfapm8B6jb+HbOOwuI4tStrw3yRsxKAkf6sE56ADrwec9c1q/2ZrnijU9IvNWsk0+008+a8LOH86T12gnAGBjPPX1oGVvA4klvPFOlS3d7LBBIscXmTkmNTvGFY8g8foKm+Dl/fX2iXf9oXMtxNFdsgeWXewG1eMn3z+dKul+IdF13V20u0t7y11TEwlmkCLC4BBBHU9emOmPer/wAL/D+peHtNuoNSjiR5p/NURvu7Ac4GB07H8qAPTKKKKACiiigAooooAKKKKACiiigAooooAKKKKAGt1X606mt1X606gAooooAKKKKACiiigAooooAKKKKACiiigAooooAKKKKACiiigAooooAQkDqaWvCfH1/5HiNU1r+04dEWAeVNalgolOPm4GCRk/p9DY1W5uJPBmnXEHiBjaGY/arlJT50kZc/KCedwBwV9vSgD20EMMgg/Sj614R4Ml8nxZd6fYSX0Om3NoJY0nPzdAA43ZI6nGa5nwlFqviG51+3u9f1BLa0Djakh+bqB17YHI70AfT2RRXy74aXWfEXhO9v7nX7qMaUWNsqtgllUN87dWHYD3rs7vxhqdv8ObPWNytfTsYTLjph2Xd9cL+dAHt+aK8E8R2F94N0q28QW2qXlxeLKhu0llzHMGxkEducD6VJ4s1WGTxJajU9S1Kw0ea0WS3mgJVRIeRnA9M884PtQB7Pqmo2ulWct5eSiKCMZZj/ACHqfarNrcR3dvDcREmOVA6EjGQRkV84+PrS9/4QO0kvNXe8c3ZPmRy7klQk7c8c4xnHYn8ug1Fr/QfCeiNFq1xFYzCL7VMNu+FSAwEfGfbv/OgD3Ssm31ixudSudMhm33VsgeVQDhc9Bn1rxbwXqck/ii60iy1TU7nSpbZnSW6bEhJA+dSwBAz0496574ZaW8/iLxBCup3sDWzFRNHINz4cjL5Bz0oA+oKWvljTG13WdE17UT4lvFSwnLIqcGQqM5JGCBjHH6V3uqeLdRh8HaJcwM323UXWBpwm5l6gkDoWOOKAO/GvSyeJTo0Fk8kMUW+4uedsTEZVfqRj866uvB9O0vWtI8RQXOlRavJazSqL83jofMHA3dewJ/L8K93IyCM4z3oA5DQNR1681O/h1PSUtLKIkW8ofJk5I559OeldhXi+garq1xH4xt5tTleawY+RMUXKDDnAUf7uOn0rkbe48Xal4Om18+IZALdiyQoqqWQHDbmAGT6Dnp78AH0HrOow6Rpt1qE+fKt4zIQOrY6Ae5PH4157o3inxFd3OmyXWgqmm6g37qWJizIpGVZgM44wfpmsfxzdTa18Nk1Rrma3PlxvLHEVKyksFw3tk5wD9QcU2/1q48F+BNOlju5rq6uYYkt/NVdsWV3HtyAOMEnt70Ae30V4frkmt+CrK11v+17jUYnkQXlvOOMHGSnHy9CPxFQeLPEWuf8ACS6Hb6RqJt7fUoUkSOWJSE38c8ZPr160Ae70V83atfeOtAu9I02bV4bm4upmWNNoIIG0As+ASCSeOvHfitma68Y6Z4mttFXV4bubUIzMXkg+SADOSo9gp9jxQB7xRXjPgfU9es/E+oeHNcvPtnlx+dFNgZ5wR+BB6djXG6p4j1q3gvNWv9e/s3UY5sW+jrhxtBA+Ye/PJHbPsAD6YorynXPFF6ukaAlpLFDqerNGu75WCKQNzYPuRx+FaGjaf4m0rXFinvjqekzRlpJpdqtE+DgBc55OOnGD7UCR6NRXz6viPxHrFjc6zpmoThoLgrBYxaczpKmR1YA84P4Y7ZyPaPDl7c6jpFnd3lu0FxLGDJGwIIP0Pr1/GgZtUV5H4g1TXj45tNE03UoYIJrQytvgD7OueM8n5QRyOv51PA/iDVodY1zR9culuV09DN5+ADgY9OxBB9qAPZ6K+ZP+Ex8Qakkup2t/coyyjybGKyLxlQw4Lj2zn/OPTdSbXdVtbC/TU/7DtBamS6dowcSZHG1sHHpzQB32rXcljYz3UVs9y8a7hEhALfn+dc/4I8RN4n0ttQa3EA85o1QNngYwT7815L4N1LxLrD6ndPq00+k2sUgEkkKr5x2nAA7Hv3xWD4FTxifCst1o11BbWds7uieWpec4+bqCDjoPf6CgD6oNFfPGpeLfEWpeEbfxFpd4lq9rI0V5DHEH3HgBuVOOCDjpznsK7XWtbvD4W0l9Jv8Aff6g0UUUpRdzkj5jg8Dnqe360CR6VJcQwyRxySoskpwis2CxxnirFfN+v6ZrzfEHR7Y6+Rdyws8Fx5AxAArbgE6HO0/XIrYk1fxWfGsXhxdXtgVhLNN9lABBXdu255b8QKTdlcZ7xXN654htdHubK1ljmmuLyTZHHAoZh6sRnoPWvOfDvjLUrZfEdvrTpcyaRkrKiBTJyVAwOMEgH8a89k8RatJfQeKIbxpr1kCCxWyfy1iJ5QP07Zz196YH1WTgE4J46CuD8PeLW1nX7/STp8lsLSPcWlYbicgdBwODnrXZWE5urO3uGTY0sSuU/ukjOK8E0zV7PR/iF4olvLgQl4gsfGS7fLgAdz7UAfQ1FcV4Rh8SNEtzr95HudTi1SFQU9CzDv14FQ/EfW77w/4elv7DyvOWRFJkXOATjIHr060Ad3RXzzc+IvHVlpln4lnS0k04xoXt4xglDj524yM8cg8Z6YrstS8Yzalc6bpHh8qt9fxCZp5VytuhXOcd2wO/HT1oA9Uorx3RPEWp6J4k/wCEb8R3S3PnReba3Sx43dT83twR9RVUa74t8R213qnh+S1hsbWZ1iiMe6S6VTnoQcZGOODmgDvtR8Sx2WvWOjGznMl0SBMwwmAM8HvXXZr568UX2tXGueDdQbTBFfOZVFpK+MP8oYkjouCD6jBrrNC1zXrXxe2ga3PbXIlt/Oie3TaE6nHTPYj8qBI9ZoNeTS63r/iS+vofDUsFpa6e5jea4j3GeTB+UA9APX6fSsNfH+p3fhTULqCO3g1bTmVblZecrnG5R659eOtAz3Wivna98XeNrTS9N8R3NvaQ6Y5QSQIAzSKRkOc/dDZ4weuOPXqPFnjeSKXTbTS7m3s/ttuLs3l391UOcLjn5iR+H8gD2Givni2+Jt7DY6laytaXWoWy7obmPIjlGRk49QD+lWk8WeLh4ZsvEU0dmlmsy+aFXMksZbGT2Xnj1oA9l13WbLQbFr7UJTHArBchSxJPQACtG1nS6t4riPdskUMu5SDg+xry74galMmnaNqC21tLYtcwyMky7nywPQdOhr1ZSCoI6Y4oAbNIIonkYEqiliFGTgegrjfCHjCz8VNeC0t7iIWzhT5ygE/gD9axNV1zV9X1qbSPC81uhslzd3MyZRX5Aj6Hnj9D6Vwfwsv10mz8ValfMpe2lLyqh4Zvm4XPqRgfWgD6NorwufxP4xi0iPxQ1pajTTh/sIB3+URgOWxnHQ/TB6Ua/wDEHVIDol3pllBJY6iFwC2XMmQGj7YIPGelAHulFeN2PirxBpviW00vxJbW0UOof6gwHIRjwFz35wPxqHxL4h8Vw3Oqz2kdvY6fpo+U3KHNzz/Dkc5wen50Ae1VyOt+KrHR9X0/SrhJzPeuqxsq/KNxKjJz64/OsM+Mnh8Kafqz2yyX18RFDArYDSEkDJPQcZ/SvPPFsfidNU8NnXZ7KSFr+IotspGx9w4OevFAj6N6UV53p3iK/PjK78P3SwPCkRmjlRSrAHBAPJzwfzpPC/iLUr7X9T0bUYrUNZjcJIN2DkjA59jQM9F6UgIYAggg9xXnvxR1PUNJ8LXV1pwTduWOV26xo3y7l98lR+Oe1efaZ4o8TaB4Ktb+bTLOW1RVWKZ5zvZSflJUdfzBoEfQlFeNWPjbxAtsNQ1DQMWEloZoXgySW7ZyeAev0I602Pxb4ks7rR5tVsrNLPVJREkKFhLHu4GQfqCevXt2Bns9FePap421618Uf2DBoMUruhMQ8/JYYOHJ6BeOQecVs+D/ABRqeo6tfaLrOnpa31snmfujlCuQPU560AekUV45onjLXtYnS8tbCyl0l7tbc7ZD5sSlwNzD6HP4fnra94s1FNek0LRLGGe5gg8+eS6Yoij0HT1XnOOabVtGB2uu6zYaDYtfajN5UCkLnaWJJ6AAVJoup2+s6fBqFqX8iddybxg4zjkfhXkF74qXxZ8PNZnaJIbmEeXNGjbgDuGCD6EVp+HNXn0rwn4fstNgS+v7mP5Yt20KvzElj2A5H4GkB7BRXn3iLxNf6YLDTrWxjuddvOVt1YmONQeWY8HH/wBf05z9B8Yancald6PqejNFqUEbSIkDjbIBjgFjjnI5zQB3w1SxOonTBcKb0R+YYhkkL6nsPpWnXkXwyvk1LUPEd01qY7hr07mkYM4XshI4wMHp+tdh411+Xw3o0uoxWZuSjKCN21VyQMk9e9AHW0V43N4/1K3h07UrjRfJ0e5dY3uHkG4Ej7wUH7vXk+ldH4o8TXtjqWnaTpFkl1e3qmQNMSI1QZ5OOf8APvQB6DRXDeCfE83iGO8jurH7LdWcpilCtuUtk8A+2K3fEl5eWOlXNxYWhurhFJEYcL+P4UN2E3YxdT8c+HdL1B9PvNRWOdOGxGzKp9CQDg/yrb0LXNO1+2a5024E0SuUY7SpBHqDz7187fDaQ3fhm6gvfDDalZm4aV7hXUE8Djkgkgjsehr0DQPFWn6f4OudasdB+zwRTmMw2+CT0AZzx6gE80DPZKDXiEPxPme3sL99DnTTZmEU9yzjaj5wdvqB74712niXxTLpt7Zabp2ntfX94hkiTeEXaM9SfYH8qAOvubK0uWD3FrBKwGAZIwxA/GrSIsahEUKoGAqjAFeaaR46F7perXNxp0sN7pY/f2isGb6j2yDk+gzXPJ8UJZ9L/tC20G4ljik23DhvkjHH8WOvI4/Wm1YD2qaWOGMySyLGg6s5wB+NJ50QZE8xNzjKruGWHt61w/ijWtLk8Km4ulaWLUIQsMEfLyOwyqj3B/LFeUeApLjw1qi2viS3v21Ew/6DHkSjYckhcZ54PU8UgPpSgkAZPAFeKQfE6a9sr24stAupGtH/AHgY4VEwSSxA4IweK6HXfEX27wLNq1pbzEXEBG1CMx9QxJz0GDQB39peW16rPa3EUyqxUmNg2COO1W64z4fwWUXhqxksbM2sc6eayFixLHgsSeucflimeJ/Esuk31hptjY/br+8JKw+YEwgBJOTx2PUjoaAOq1CS1htJpb0xi2RC0hkGVwOeRWboMmjXdv8AbdHS1MTkqZIIwucdjwD+dcv/AMJQt94Z1K/u9Fmb7KzQ3NmSCeAC3XsAfTtXFX3iuTS/AdnfeH9GNnBc7wWVwy23zlSc9SSehIx/KgD3uivHW8e32naRaXt5oF4tvsjWSeWRQXYjqo6kHrn+VdXf+KTY+JLLRZrF/LvBmKcNknjuuMjnj9aAO3orzDWPHottVutL03SbnUZrRC1w0RACYGSPfH8+Oa29G8Y6Zqegya1uaKGDidCNzRtxxgdeooA7Ss2XVLCK+jsJLuFbuQZSEsNxHPb8DXC2HjoXGpWNrcaTdW1vqBP2S4cjEg7HHbOR+YqjNrOhXnxAttNl0e4/tWFWVLyTKAYUtwM/MCAeSP0oA9ZIBBBGQeoNY0dpo+jyNNHDZWTznBcKsZc+meM/Srmp3X2GxuLvy/M8mNpCoOMgDJrxq/1Gy8S6fb+L3srqa304lWsC67SwOS5JzkDI4xn8BQB7fJIkSF5HVEHVmOB+dZ15pWm308U93ZW08qfcaSMMR+dctqevaRe+DxqOoJKLK8iCeSgzIWPG1fU5HH0zXl/w3ub2PxBb2uvSagkiQMNOiuRtUKcg5zyWwMfh9KAPo0AAAAYA6ClrzTVvH9pY3F1Hb6feXsFodtzcQKCiHuOTzisXxh8Q4rXRYLnR4ppTeDbHPgARtxlTnPzYz+nWgD2WivLbr4k6XYxWrXdpqEJmOH8y3K7OPfr+Ga0NA8d6frOrtpX2a7tLgqWiFxHtMmBk8duATz2oA795ERlVnVSxwoJxk+1OYhQWYgADJJ7V4qNQtdX+KQtLpJ1bTYCtqpG0GTG5mPfGDx64FevalPFbWVxNPHJJEsZLpGhdmHoAOTQAWN9aahEZbO5iuI1YqXicMAR2yP8APNXa8t8Aav4bh8OXV5pkD6fpsNw3m/aGJIc7eScnsUHX2rT03xvaXl9a2kun39qt5xbTzxbUl4z1z37fUdKAO9dlRSzMFVRkknAAqrZ31nfBjaXUFwFOGMUgfH1xXHeJfFdhY3EuktY3moytEftEVrHv2Kw6NzxkGvMvhpren6JpviC/kSWOzW8GxEjLMAc4GO2AO9AH0VRXl9p8TdCuprSNI71VuWVBK8QVI2JxhmJ/PGRXX6/4gsNBhR7p2aSU4hgiG6SU5Awo79RQB0NMlkSJGkkdURRlmY4AHua4rTvGmn36XqpbXsV3aIXks5otsxHsuef/AK9edaN4tk8Zx+IbC8s5jZGJmgHl4EQUE4dgeuQPy96TEz3W2uYLqPzLeaOaPON0bhhn6irFfPnwz1+y8PeDRdXvmFZL1o1WMBmJIHQZ56V3OqfEGx0pLeS+0zU7eOcExtJEoBxjjhjzzTGelUVzmr+ILbSreznmguXF26xxLGm5txGQCM9a6IHIBxjPrQAtFFFABRRRQAUUUUAYcmgaVLqY1WSxie+AwJWGT0ABx0zgDnrVrVtLs9XtTaX0AmgLBtu4ryOnIINaVFAGbpWl2ek24t7KBIox1wOWPqT3NaVFFABRRRQAUUUUAFFFFABRRRQBy3iLwvp3iJoWv/PYQ8oqSsgB9cDv7100SCKNI1JIVQoycnj3p9FABRRRQBxp8IaeddGuefefbA27/XHbjptx/d9q7KiigAooooAKKKKAK93bQ3kElvcIHhkG11J6ipIYo4IkiiRUjQYVVGABUlFABRRRQAVR1Oxh1OynsrgN5MyFH2tg4+tXqKAOM8IeENO8KwyC03yTy/fnk+8R2HHAFdnRRQB59P4Kgn1aW8lv7prOWYTyWO7920g5BPtnnFeg9KKKACiiigAooooAKKKKACiiigAooooAKKKKACiiigAooooAKKKKAGt1X606mt1X606gAooooAKKKKACiiigAooooAKKKKACiiigAooooAKKKKACiiigAooooA841mHxF/amoImm22qaRcxIqQzTBAhCnsfVjk/QelcFF4C1qw0PTzZpA1/BqBvDbvJ8i/dAGe+Ng7jqa+hKKTVxNXPEI9K8ar4mh8QS2emSSPD5DRRyECOPPfPVu+ef8I/CXh7X9Dm1uWXS1kN+rFClygwcnAPP+0a9zopjPBfCHh7xDoXhLWdNl0rfdXefKVZ48HeoUgndgYHNWovB+p6h8PoNBuYPsV9auZEBdXWQ72bqGOMhvz9q9wooA8Ku9O8VeIdFsfD2paSbUK6C4vjcxuCi99o7+2e3ucdNr0GowtNpp8PLq2iGCOOGMTKpVlHfPP447Cupl19V8QxaJFazTOYvNllTG2Idt3+e4rpqAPnu78C6qvgGTToogb37V9pFsrAkLnG3dnBIHPX9aXUdG8V3eiaJLLo9q8ulOqpZlwzSIFUBm5x26dR/L6DooA8M0iw8Wf8ACbRa1f6PBFFcxCKTy5lYQoPUg5LcfTmovCeja/4e8Ta1O+kia0unkcyrIBlcllC88nkcYHeveKKAPnTw1pWu2PhvxBp8ug3KSXrl4gJEONwxjk54x1rQvPCuq6t4GsLJLaW01XS5BJCkhX94cnIBzgdeM9wPeve6KBHkXhufxjqsdtY6xZmxigKtPeBl3zbTkKBngnAyR+nSvW3barNgtgZwOpp1FAzwLSY9Zsf+EoeTw7eE6puMO1kJXhgA3P8AtZ4zRbWWqWvw+n0I6LePfSMUC4BU7nzuyDwAPXuPSvfaKAPnq/stXj+F8OhnSb2TUJJDGyKmdgWbfk+2AAK19c0O98TeBbOCOyurXU9NEYjhlAUuyqFOOehBJHuMV7dRQB4XrkWteMdIsNFuNIurWcTKbq5lwEUKMFge+cn8qh8Q6deN410FrPTL57DTFiiefyiVwGPIPcAYz/8Aqz71RQB4z8Q7O8ufE3hy5tbKe4is5Q85SIsFUuvP1wCfwqfWWum+I2k3a6dqDWdvA8UlwkDlNzBu4HI5H4/Tn1+igDxi2h1G48e6teQWNzbxzWRggubi3YIHAADZ9MjvzjtzXmOm6frFvoWsaVJ4VupdSu3Zn1ArjIyDwSOe/APOfrX1rRQB866ppuv6h4U0bULXSJLbU9HkwsTrmSSMKPmC49f4TzwetdppOo+IfE91Zpc6ZcaTYwjzLlpCVadgMbAOCFOc+9erUUCsfO/he68S+Czd6D/wj8t8pkaS3nhDBCSB/FjG3p1ORnFe6aJDd2+nQR30vm3WCZGznkknH0GcfhWpRQlYErHhsklw3xRF82m34tIovsonFu5Vn2k5yB05/TNY/hazutS8Y+ITdWN/b2uo280KSyQMuASOckY6Dj8K+iqKTVxnzp4X1HxT4U83wx/YMt4ysTbXCAhF3c5LY27cnrng5FS/EO51l7PTfDstvfzRyBZL+5hhMu853bVwOgIPp93pX0NRTSsJKx4ppuvJNbWfhzQtFvLeGUNDLNcwFQi7Tljgck9c1l+ENXvfC+kXeiS6LqT6mkrmLyoN0bMRx83pxkn0r3/FFAzzjwJ4ak0/wtJYapH++vmeW5TPQuMY46HAHToa4P4W+HpU1m/e4d5LTSLiW3s1YYAYk5P5EH8a9G8Z6BrGtTWLaZrLWEcLEyquQWzxkEd8E8Hjmuk0DSLfQ9OisbcsyoSzO/3nYnJJPc//AFqSEkeW+OZrnSvHGh6wmm3N5CkDwgQoSd5DjAPTPzd+2azbE6hcfEqLVZdG1GG3aIQs7W7FFbZj72Mbc9698P0paYz5w03TbjVdX8ZWJtbmA6ju+zSywsqsVdu+MAEineGPEvi60sV8Ox+HJDdwr5MNw6sixj1bI2nHrkA8de/0bRQJKzZVskkitIEnffKkah2/vMBya+cZPDieIPF+vfabO7WC8QizuzbyBFkXaM5xgjIIz/jX0xRQM8p+HOuarLB/ZWtWV0s8B8uK4MLbXRR/E3rx16HI70nxp/5Ey6/66xf+hCvV64nx/oN54k0VtNtJIImeRWZ5icAA54wDznFAkrHmf/CUQ694Ps9A0m2uptQnt4rVhsKqmFwx3YwR8p/A0aho954O1zQ9a8t7iytrRbe9kiTIQBdhbHXGCDn2r2jw9Zz2Gk2VndCHzbaJYt0RJBCjGeQOuK2SAwIIBB7GgZ4olqPGfjGDV4oZ00yxtvLV54iokkJJOAfTd39K5Xwr4g1LwM114evdIuLhvOZoGiX7zMAB7FTge/J+lfSoAAwAAPakKqSGKgkdDigVup4Tql/ex6/4XOrLLJd2zyyXRhgJSLzAMICo+baByRn6mhdUtbz4pxTQNI8UUHkM4jbAcg4HTgc9TxXvGKYEQEkKATySB1oGeB6Pq7+A9c1m01mCZbC6ma4t50jzvJJ9D3Hb88VljQrmx8GeKNWu4DBJqJEkcb/eWPfkZ9M7v0r6QdEkGHUMM5wRmuR8eaZfaz4fudN08RebcbUYynAVc5J+vAoA8kPiiDXfBlt4c0+GeXV5oY4Gh8tsIq4JcnpjaOMevSofE1jdeBtY0nWBbfb9PjtY7W4LKCFwNpwO2QAQemc+te2eErG60/R7O1voIEubaIQBojkMqjg9OPf3+tdHIiSLtdVZfRhkUAfOfiHXD4h0O9n0zS0s9JWLywzwDzZpSw4XbnAHc1JqF7CPhRFZKJGuSVhEYRgdyyByDx/d5r6IWNEUIqKqjoAMAUuxSMbRj6UAeDeNtStZfCvhnY0kgE8EjRpGWJRFIbI9AfzP517rbypNDHLH9x1DLxjgjIp+xCPurx7U+gDwKx1ceCPF2swarBJHY6lIbiCVEL723dsf7x+hx61y3g+wn1XTfGNlDFIJrljJCGQjcVYnbk9zkD8a+oZYYptvmxI+05XcoOD6inIiJnaqrk5OBjNAHztpni1v+ELn8O3VrcLrawmyitXjYPIrfKpAI7A4x/s1zXiOyHhKLwZFciVpYZmuZkAyQS8bFR7jGK+q/JiEvneWnmkY37Rux6ZrybxtoWt6t4l0i+s7GJrbT5Fbe8ygyfMrHg9OmP1pWV7gZ1/qNt438SaFHpQleCwl+03E5jKhMEFQc+pGK4O61L7bceIYfEVteXeqxq8VlAiMyRDDgyKvQAEA59ORX1Jb28UCYihjhzyVRQOfwqQxRli5RdxGC2OSPSmB8uLeG88FaJeWVpdTyaHeq06hSFKjc5ORngYXJ7Zra8U+KdN8S3Xh64so7km2vYpJmMLYjBIJXI6kY/wr6Iihiij8uONET+6qgD8qFhiQALGgAOQAoHNAHhmrX9t4e+JY1PU3aCzu7ILHKUJGeBzxxyOfTIpfAWqJf+OtdmMM0H2hAYkljIZlBHJBHHAzz617fPbQXBQzQRyFDlC6Btp9RnpUwRQxYKAx6nHJoA4P4o28t14N1SKGJ5X2I21OuFkUk/gAT+FePa5rmn3fwttrKKYmeIQxMpUj5wckA+uBn6EV9PEBgQQCDwQarfY7XyxF9mh8sHds2DGfXFAHmWq6xewfDWPUdMJa5FlEpkHBj4Cuw9x83868n1TVtHn07w1cJPcXF/DcRSXt1cF3ZT1ZS7e44A7AV9UiCIRGERIIiCCgUbcHqMVAlhZxwC3S0gWAHIjEYCg+uOlAHha6zp138VLK5t7lXiktvJDbSPnw3HI69K0dAv7K4+J2uSRzQvDLaBA6tlXKrHu56cYb8q9lFlaiQSi2hEgOQ/ljOfXNEVjaQyeZFawxyf3ljAP50CSS2PmK5uNHtpoNX8FahLDqEsibtLCsVYkkEYP1PHoTjFber6nHqXi64s/FNy1pY2kAKWkQYC4bAO0kctyTgd8Cveo9J06O5+1R2Fslx/z1WJQ3549qmmsLOe5iuprWGS4iGI5WQFl5zwe1Az5H0PULO08I+KLCRzFNLOBFEUOeo46YH41v+HZ5PBNtpWuwXn2zTL1RBdxbgxhfGSAB0xjP5+tfSi6Vp6icCygxO/mSgxg7265PrUi6dZLCYFs7cQltxjES7SfXGOtAHh3jLWk0nxZoXixFFzpM1qYQ8fB53Z4Pcbs8gdCOtd7ovjOz1/UjFpkDPYxQtJdXkqFFT0Xnv357fQ12s+n2dxam0mtYXtv+eTICv5UttY2lrbfZLe2hit8EeUiAKQeuR70AeK/Baa3aTX44pA2bwunT5k5weP8APNdb8W5ki8GagrsA0jRKg9T5inH5An8K7q106xs3L21lbwuRgtFEqn9BUl3Z2t6oW6toZ1U5AljDAH8aAPGPHmp2v/Ct7ItMglnit/KjDAliMbh+GDn3FJ4o10r4l07SLnVnsdGa0ErzRnb5wIP8XUA7ccH9a9ffR9MkREfTrRkTOxTApC564GOKbdaNpl4YWuNPtpTCAIi0QOwDoB7e3SgZ478IbuxOqeIbe2mGx7kyQJz80e5sEZ9se9e06pJHFp91JM6pGsTbmY4AGPWkt9Nsba5luobSGO4l/wBZIqAM341Ne2dtfQNb3cEc8LdUkUMD+dCJR498IrmD/hDLj96gZZZd4ZgNvAxn26VxehzwD4V6xB50fnb2Pl7hu6r2r36Lw1okMMkMelWixyY3gRD5sHIyfwqufCPh49dHtD/2zFAzyTXIki+Eunos6sCIjkdyWJK8+nP5Vr+K9VjPibw7ZfbLe2tJoC7Xqhd2MEbQ55AbAHGOtemSeGtElt4rZ9MtmhiJKIYxhc8mibw1os4tRLpls4tf9QGTOznOPpnnFAHzv4W1HTLa/wDGR85YkmhmW3UvkyD5+hPU8A/jWhoTD/hU2rAkAtKwGT1OVNe63HhbQbmWSabSLN5JPvMYRk/5xUf/AAifh/y/L/si02bt23yxjPrQI8g8QXP9k+GvBerIvn29nIhl29eVGR/46w+uK9HtvGGg6td2cen4vbiTOSsZDQLgnJJHHOB+NdTDoumw2T2EdjALSQktDsG0n6fhUVtoGk2sEtvb6fbxRTAiQRpt3D0JHPYU2w6nhvw9kRfD3jHLjcTKcM3P3G/xq/4YIT4SXjMVAaOfHI/vEV6vH4S0COKaJNJtljmUK4C/eAOR+oqVPDGiR2RsV0y3FqXEhi2cFgMAn1OKQzO+HYx4T0rgD9z2Oe5rm/HVnpOo6zZQSam+l6zDAZrW5yAhG77rZ69Dx6Z69K9H0zTLLSofIsbaOCLOdqDrWfrPhvR9bljl1KwjuJI12qzEggdccGgDzXw/rGoXvhvxPBqlxHcyWaSItygCiX5DjkcHoPfnmsCZ4h8IbTySCFcBgD0bzTn9a9vbQdKbT2002EH2JjkwhMKT1z9feq0PhfRILGawj06IWkzBpIjkgkdDyeDQB5Z8TLi2v/AVuYJo5WgaAuIpQdhK4+YD69Px7VN4k1XT28b+GooryGTyAyyMHG1dw+Xnpz6Z9PWvUB4b0caY+lfYIvsLtvaHnBbIOc5z2FV4/CPh+PyNuk2o8hiyfJnk+v8Ae/HNAHj1vrw1/wAQ6/DLeQ6ZZW6Pu8lUSS52/L80n3j07dsCvONGYyeBNZggmXet3HK8ZfazRgdcd+cHHtX1TP4T0C4vRfS6TatcAht2zgkdyOh/KpLHwxodh5v2bSrVPN+/mMNn256D2oA46w8ZaDfaZpE0ccN1fu8cMdqFUyQvwCcclQMHkdeK5W/2D4y2DblGISD25MLgde/TpXq+j+FNC0W6e70/To4J3zlwWOM9cZJx+FPPhfRTqh1Y2CG/LB/OLMTuHQ4zj9KBGprCNJpl6ijLNA4A99pr548GatY2nw21mOaeMSgyII26lnUBQB359OnXtX0wRkYPSuM/4Qjw158s/wDZMPmSkl+Wxk9cDOB+HSkwZ4trFzJbeAfC10CWtre6V7hUxnhiR3+vHuK9Vl8T6DqU2l3OnxRalfzSbIFXAkiBB3Fsj5cAZwf5c11cWgaTFpjaUlhALF8loSuQSTnPPOffqMD0qtofhfRdBZn0ywSB26vuZ2+mWJOOOlMpHzz4TtvDd1eaxba7fzWcgupHWB5mjjZOep6E/qan8URadaeFdJOn28sViuqsUM7EmVcH5+QMA4x+Fe8al4P0DU70X15pkUtznJYlgG+oBwfxFaer6LYavpx026t1NqSpCJ8u3ByMY6fh70rCsed+PFhudW8JEMksRvPTIPCmovEBJ+KXhtQSP9FlOR/uycfpXWS+BvD0r2rmwKm1wIQkzqFwc9m655z1NLdeCdEu9WGrTQzm7D7wy3DrhvbB4/CmB59n/i8ZH/Tr/wC069zk+430Nctb+EdGt9ak1uO2db+Ri5kEz4yRg8Zxz6Gq3ibxQmg31nbT2NzJb3KtuuIoy4QjoMAZJP8AWgDwhGdfhjrTM23/AImIyu7hvnXgevPPPp9K6aw0jwtNZaZqQ1a81GcSRm2tXugXDFwNoXqAD1+n0ru/h7oMlp4fuLbVLXAu7h5GgmGflOMZHOOnStXQ/A3h/Q7s3llYhZ85Rndn2dfu5Jx1oHc4L4b6jHL4r8VLefur5ps7S3y7FZhxn8PwrmtHkQ+F/HLRyKqG4bayjIIJOAPr0/GvZNd8F6Jrt6L2/tnacLtJSRk3Dpg4I7cVnr8OvDccU0UVpLEsz7n8udxkf3ev3fagR5v46Xy/hlonlIioPJ3jPX5Dkj3J5/E1ta/I0PxU0N7hX8hoikZYfLuKuOM8dSOldbefD3RLyyhsZmvGtoM+VGbliqE9wCcVran4R0vU9OtbC6WZ1tRiGYyfvU5HRvwH5UAcjrEMJ+JujPbpmf7JK1yR0C7WCk++eOfb2rj/AIaSxjT/ABirMFZnfALdflfpXtWheG9L0JpXsYCssuA8sjl3YDtk9qxH8A6Abi9nit5IGvFKyLFIVUZ6lR0BPI+hPrSuK+mx89eBb640dNJ1LUWWbRFumiRXJAt5TzvwAcnAz+fTrX0d430WLxR4bmt4iruVE9s45+Ycgj6gkfjVW18AaDb6Xc6WIZntbiUTMGlOQw6YPb/69Yms6sPAKWWmadpd1eR3TMYz5hba390cenP0pjKHgLWH8X/2aZ4ZVOkRnzmP3ZJcBU/EAMfrXtNcZ4F0abSNJJuwPtt3Ibm4AH3Wb+H8P55rs6ACiiigAooooAKKKKACiiigAooooAKKKKACiiigAooooAKKKKACiiigAooooAKKKKACiiigAooooAKKKKACiiigAooooAKKKKACiiigAooooAKKKKACiiigAooooAKKKKACiiigAooooAKKKKACiiigBrdV+tOprdV+v9KdQAUUUUAFFFFABRRRQAUUUUAFFFFABRRRQAUUUUAFFFFABRRRQAUUUUAeKfFbxZqmgo9pBAI7e6h2x3STbZFfPOBnI49vxrY+GXie88Q2DiaEbLWJI/NaXdJI+OS36cmtzxj4Ss/EVpcHyYRqDRCOK4kBOznPT8+etXvDfhnT9Cto1gt4xcmBIriVQQJSAASRnHJyfxoA8JvviXqg123QwGKa2aSKS2R8wyk5CkkHtkflXtfibWtS0bww+qx21vLdxIryRl/kAJGcHPPX8ayR8PtIi1KGa3tYVsQjia2fL7mbowJJx0HT0rr77QtNv9MGl3Nt5lkNuIt7Dp05Bz+tAHkXgTxnqWreIJrQxvPb3LGbMrgGCPHRR6Z4rQ17U9fsfG2n6RBq7fZb1Q+GhjOxfm4+714NdF4X8D2eiX1zeOkTyedvtWjLKYk24weeep9a5PxRkfFHw/nODFxxjj5/zpk7WR6Vr9tLa6TfXtnOLfUEt9zXQhRmfYM4IIxzz9M+1UPDlxq1z4UjvZLxJ9QnhMqPKiqikjgHaBxW34ncR6DqjkjAtJepx/Aa8P8AENyx8KeEdPku3trO92pcsndRt/x+lIbVzr/BnjO+8U3cFqsIt3tlL3zYBD9lC85HPWvUbm+tLQqLm6ghLHCiSQLk+2a4u48KaJYX+m6nbSLpv2d9v7pton3cBST1/qCa8m0qK88W65r9zLYWN7Kp8hVmnZBCvIBQAH068c59aBnvHiTxBYeHdPa+vZQEJARFOWcnsB39fpWmt/ataxXRnjSCUAo7sADnoPrXzN4r0y7s/BRtdTuba5urS9CIY5DI0IZclWJ6dj9K6j4n+H9HsPClvPbWSwyCWPBiOM5HOex4HXFAHuqXds87W6XETTr96MOCw+o61x2v6jqv/CQ6ZpOnSRwRSoZp5ZE3ZUH7q++Af8ivP9S0+28K+MvDaaWjRG6DRz7nLmQEgEnPfn9KtuiJ8XYvKIGbUmQY77D0/Q9+9AHuFcTolvqkXiLV5LzV4ri2fb5Fmr5aFexI7cce9dtXzfa3zaL4x8Z3sKAtFaO689H+Ujr2zQB9DNeWqzi2NzCJz0iLjd+XWrDusal3YKoGSzHAFfLmm+HtY1jQbTVLaCyS5MjXB1RrthKx3HO7jAxjHXtXb3t+nifxhZ6Bdy+ZZ2sPmTxoSEnl257c45HfsfWkvMDcj1LUf+E9gszqqT6dNbNNHFGgCgcgAkZye+a9LkuIIgzSTRoFIDFmAx9a8VttA07R/iVDBYwNDb3Onu7xIfkBJKn6LgD8a5jwp4Zt9dtfEj3t1dOILiRIlMpwCAcMfU9OvpTA+lkZXUMjBlIyCDkEUzzYzJ5YkQyDnbu5/KvmTSPFWpad8NJZIZh5yXZtYZM5aJCAcfXk49AR6VueKvDNtpfhO31/S/tMWpwRxSvOtw25gcZzk479BQB7bf6xZWF1Z2c8oFxdybIowRk8Hk+3GPqa4y41TVIfH1npb3anT5rZplhSMDGAw5PUnI9cdOK86ktLPxL4g8I3l1blnv4ZJLoGVhvZF6jn5Rlc4GKv+OdXi8KeMtMuo7V5o4NMcLGpJxy4GT6UAfQGajMsYcRmRQ56Lnn8q878HWcU2lS61/af2i6vFeQzFz5cBOSVCk4G3v8ASvFNSENrpE2oW7Xt/rcE+59YhaQxJ83QNnB444B6+lAH1nSFgDgkZ9M1laBJJNo9hLLI0kj28bMzdSSoJryLxXpDX3xC021jvrq3jubV5JTHKQRgMCF9MgAfnQB7gJEKlg6lR3zxR5ibQ29dp6HPFfOHh7QY7rxjrnh5728GkwoHa385sSfdwCc+rZ/AVa8PxkaB4x0G8lNzBpasbff/AA8OVI7jlQcdKTdtWBo6h4r1+38YPZu3kwJcpFDZ+TkTxE/NIHOOQAD6c+xz69r13dWWlXN5YxRTzQp5gjdsBlHJ59cZxXhel2UGpfCSR7tTK9qJZYGJOUZWOMe3XiuztNBtte8I6At/dNDY28QlnjDbRINpAye2Dz+dMDU8J+MJPE9zGLOwdbNYQ1xPJkbZDn5F9elehNLGjBWkUMTgAnBNfNXw60RNS8TzajpsM9toVpIfK/fE+Y4GOeec9emMcVg+RqnittR1AaPd3l59oZYLtLjYIcY2qBwCByeMf4AH1vSMQBkkADua5jwa2rNodsNaQrfLlW3Y3EA4BOO+K4nxnNLqfi/R/DMssiaddwvLOiNjzMBiAcc4+Qd+9AHraOrruRgw9Qc04kAEkgAV4VFZjwn40tNF064uV0zVIWLW5k/1R+YZVjkjGM+vuaxvCOjT6/feI7K81e/a1t7h41Qyk5IYgE568AcdKAPo0soGSQB65p1fKujWuoal4N1i6vNWu5ItNYpbQxuFAK8kt69RwfQ+orrp/FuoWfw1069hEn225c2ayklmGC43A9c4X86BXPeVdGYqrKSOoB6U7I9RXzXpun6rZa3pl1pOh6rblXUXj3M2VkTI3denVu/4Vf8AG+mwaDbXFxcapfzavfzubSC2kZRgtwMegz+uBSuK77HtfiOTUY9Iu30hBJfqmYVODk59+Omaopq0mj+H7e+8RPHFcKiicRjPznjAA6n1xxwccV5Prug6hofw3vmuNQu3vi6Tvslb5QWVSh56YJJ6c/Ss/wAfaYl34Y8LXrzTebJHb25Uv8mGjJLYPf3plH0erB1DDoRkVyGry+Ihr+nRafDEdJYZupGxkYJyOTnpjGK39IsI9NsYbSKSWRIxw0r7mP1NeXeKDdQfELw+Ib64SO4B3xb/AJMLnIx789fWgTR7FkDvSZABbIx1zXzeml3WofEXVNFm1nUPsqxbz+9OSrIp2+gA3Y/Ct/4fRzT6f4l0Oe7neG1neKOQNhwOQeffaOKBlxPFPiPxCdTuPDcVl9lsJjEiudz3PuDwAMcj616zpk89zY2811B9nnkjDPETnYSOlfOHwjs4bSy1bW5r28QWErFoo5dqSgLn5hjk1teHtP1DxVoV54ludWvVv2aQ2kcMmFiCEkLjocn+QoEz6DozXy5qvibV9V8FWN/Bqt5FfRXf2SdYCEDk5ZWJGCONo64z2rpNa8OaxoOi3usjxNes6wK7RqSNz5A5JJ4GaBnv+aK+atdOtWPh7Q/EcOt38t9LIiCMtiJQykjK9zkAEnrntWxeNqXh3xhoJl1a7vG1Di4VjhCTgcKBgDJz04xQB750pa8R8brcHXZv7T1e7i04wD7FZ2EmJZJMDOQMkjIPJ46fjgaL411Gx+Hl7eTTFr6G6NnbPL8zAlVPOepUFjznoBQB9G5oryiw8Lavp9zpupWWtT3Esjqb9Z5MxvGxyxRcce34V5/4j8TTa/rWo20T6utpZEx2o09PvzDjLkDPUcD+VAH0vRXC/DrUdT1LQIpNWhljuY3Me6VdrSKMYbB/LPtWb4hu7y08a6DHDeTLb3SussG47G2g849ef0FAHplFeZwyXdn8QfsQv7mW0uLBrgwyvuVG3noO3T8q57wld6jpfjjVNF1TUbiWDyGltfPfIK7gQc+u3P5GgD22ivn6TxDqWkeE9U14XczG9vjHp8dwxbZGWJ4zznG76bRisnw/quui/sbjTxr1yvmKt8l7GTGVJ5K9dvU0XE3Y+lZCwRigBcA7QTgE15p4J8Wahrur6rpt/ZQW72B2nymJydxHU9uKynub/wAX+JtR0uLULvTLHSxtY2sm15ZDkAk+nXj2rkfAd2NAi8aeUDPeWRdxNKR84UuBk+uefegZ9IUV8sRa94jlhstStH8QTX0knmSJ5ebRkLH5QB07c+h7VvJf+J9V8aHTYtXntIprcTPG0YHkIyZKhf7wJxnOc80AfRNct4o15tFjtFgtGvLq6mEUcCNhiMEk/hj9a4Hwzq+q6Pr2vaPqt699b2FsbtJnHzFcKf5Hp6g153Pr2s6w6eIrSDVm1KOUrbxwWxe2jj6EZwcnrn37cUAfVKFiill2sQMjOcGnVkaBezahpVpd3Nu8E8sYLxuMEHvwfzryjxXqepaB420tptSu10a8YblI+RTnBX88H1waAPbq5Xxd4iTw5ZQzm3a4lnnWCKFGwWY5/wAK5fWoNR1zxXJYWOrXNna2lmpuGgb7srElQR3JXB+grn/hvqrztrVpr14093pspkDz4YxooILrkcf/AFxQB6tPqpsdGOp6hbSQlIw80KEOyeo7ZxVTSfE+m6xdR2+ny/aN0HnOy9IxkABvQ89PavJ9Q1XW9M+H8+o3F3LO99cYV5U3NHbvwCBwOQMjthh0rW+H9nBoFreXmmakt/oj2puWJAEiSgcggcjgHigD2mivlI+ONa1CKTUILrUI79pf3FnBButygxnnnJ/z3r6S8OalJq2lW15NbvbzSL+8idSu1hwcZ7ZoA26K8W8W3filvGFnpGl6nHDDdQl1AjXEa8hi2cliMEjp296raH4m1jw/4judC8SXIukaNpobgYzhVLdB6hTwe496TaSuwPcqK8Tt7zxP4q0y813StRNkqMws7JI1bzQp/iJz8x6en4VSfxzqd94NXWbOWOC8tLhYrpDGGEgPTGemeM49+nFMD3mivLPE+vappV34cMdzH5d9JHFcQeWOckbiD1Gc4q34nufEUFxf3NvqFtp+mWkCuJJoN/mHBJx+PH4jANAHpFFeBeFvGHiGTRb/AMRaw8Z02CMiELEuZJchQMDBxkgZrEtfHl/byadqT67HetcS7bnTBBsESnPRsduP/rjNAH0xRTAxePcmMsuVzXzxo3iTxn4j1/U9Ls7yztfszMrP5QKx7Xx8uQSc9Oc8elAH0VRXkfhbxdq194d1GeWxa91SxmMPlwKBvJ6ceg747VhTeJ/EWg3WmSapqFpc/bZgktgqIHtwT6rzxnHOadgWu3U95pnmJ5nlb18zG7bnnHrj0pW3FDsxuxxnpmvnHwavim/8Ua7qEF5ZyTwTfZphc7tu0McKuBkD5T+vekB9IUGvBtD17xvrUl6lqbFjZXXlSdFzgkEDI6cdetbOua34m+0arLE9tpFjY5ELXaD/AErBIypPrgYx/eHrQB7BRXh+r+NdXfwTZeINOW3jcuY7oOuSp3bRtB4wSP1FPl8U+J9L1fSZNZgtIdO1BlQRwfMUJA6nOc5I9R9aAPbaK8g1/wARa5c+Lz4e0Sa3t3ht/NY3KZWVsBsDjOMHt71q6vrPiKDQtONvp/8AxNrqbyZf3TFIRkjefQdOTxg5oA9EuZlt4JJmV2WNSxCLknHoK5bwn4qtPE6XT2kM8Qt3CMJlAJJ9Oa5bwv4j1WXxPcaBqF1Y3yxw+YLi2XGD6HtnmvPPAetppGn+IIraQNqM13i0hRcs7EkDAPamgPpuivObnV9V8MeH59U164hurj5RHbxIEwxx8pbv3zx2PWsmLWvF1s+k3t5bQXFnet+8htImZolbBBJ5xjPrSA9corx3xR44nttZm0rT7qwtTbJmWW+3AM5xhVx7Hk4rpfh/4qPijT5JJYfLuLd9khUHY57Fc+3ahMSdzvaK868Za9qug6lpLQLbSWF3cLbyKwO8Ensfpn8qXVtd1TTvFunaYVtnsL/Ozg702rzk/X9KCj0SivJvFWt+KNNTUr6EWFtp9o4WM3CtvnyP4fU5OOw/Ks2x8YeI/wDhEpNZuNNjknmlCWkcaNkr3YjuOOMUCPa6K8k0bxPrSeI7TRNV+wSPdwmQG3J3QsFLbXHrwePpSeHfFGszeMbrw9qgtlWGNmVxGVMmMEFefQ5+gNAHpeq6ja6VZveXsnl26FQz4JxuYKOnuRSwalY3EscUN3DI8iGRAjg7lGMnj6ivFdf8Sa/daX4g/wCJdZ3Wm20r27uwKsByCQM87Tj+dZ3w6S806K31i30iGDSmtnN3dzSEvhMltgJyASOOMetAj6Lor58/4WhemFdT2aV9iMpX7GJj9q8vdjOM4z1PpW3rPjvWrPxBaaVaaRbXCXiiS3/fENIjZwc9F6HPXpQM9orI1vWdP0K1F3qVwIIC4QNtZssQTjABPY1wXhHxjqF9quq6Xr1lDZXFhF5rtGTtCjGSck8YIIPpXBeIfGMmtFL4RaaNN0+6EiW89xmW5I4yEH1JAOOvegTPo2GVJokljOUdQykjGQeehp5AOMgHFZeh6lDrGmW2oQKyxTpuCsOR2I/OvM9S8aa7D4ouPD1lo1vPMF3QEz7dwwDuYnAAxnjrQM9horwux8feI7u6vdIj0GCXV7ZmLIkmI1ReuSTyc4Awe9db4c8ax3/he61zUI0tjaO6TIMgbhjAGe53KPqaAPR6K8Rg+It/FJYT31nYixvJAiiC4DTRhvulhnA7Z/x4rX1nxR4jtJdYmttKs/7P05sGW4kKF/lB455PI/MDrxQB6BrmsWehWL39/IyW6EAlVLHJOBwKuWF5DqFpDd27FoZkDoSMZB9q8VuvG+oXXgybWL7QYHhe4WJYpCSjp/f55+8ABjv9K9b8OXZvtGsLowrD5sCN5afdXjoPagDUuJo7aGSeZgkUal3Y9gBkmqWk6rZaxbm5sLhZ4QxTeoIGR9frXEa1qF1feIW8KXkEa6ff2zslxE+JNoHPXIByCOnpVDwTrf2XUr/w1Jp9tZw6XEzmSGQsGAI5OR1IOSaAPRxqlgwuSLuH/RiRP84zHjrn0q5DJFcxRTxkOjqHRsdQRwR+FfLfiIyatqM3jK00kSaLBIqyK0uw3G0gbsDkDOPXpz3r2bX/ABcNOg0qHTrVJr7UEV4beRwgSPbkknoMf0NAHolICD0IPbivG7Xx1rF7HqlpFpNuupWCGR8XAaMp3IPqPTNYPhbxT4ksfCr6pJpIvrQPJKbhrgKxy53ErjoDnp/jQB9B1WvLu3sYHuLqZIYUxudzgDJwP1IrxiL4l3ps7C/l0Jo7GeQRyXLSYUHdg7fUAA8nHIq/8T9TjjbRIZIHntJrlXYBsRyjsp9exoA9eikSaNJI2DI6hlYdCD0NZQ1rTm1RtJF0hv1UMYcHIGM9enTnFayKqKqqoVQMAAYAFecjWYf+E5j059CEU8kLlL+Qjc6qOwA6cEdc4oA9IoryvXfHNza3V9HpWl/bYNO4u5nlEYVu4XucYIPHX8M62oeN9OtPD1vrUavMtywjhhT7zPzke2MH/JoA6LVdf0vSZ4IL+8SCWf8A1asCc/kOPxrcr5k8f6lrl7c6ENW0RLBBdKUcShyxJHHHT6V6ZfeN7m38QXGjRaHczOi5jKnBf3x02++aAPT6K898HeMl15762vLQ2N5ZEmaNmyoXpndWNd+P7ordXumaJLeaRbOEe88zbn1IXGSB6/nigD1usTUNe0rTbmK1vL6KGeXGxGPXJxz6fjXm3jDxtM3hJNV0JCyTsYZJ84a2PHYjknpntwfSuS8Y3E91B4VvNR08W90blVJMiu0yDyyG3DkZyeD0oA+kaK4abxRLLr8ujabYG8eBA00vmbUjb+6Tj6fjn0NLrHis22oNpmmafNqV7Gu6VI2CrH6ZY96SdxN2O4orziy8cR3uk393DYSfbNPYi7sncK8YBOTk9RwfyNR/8JvI3hg+IY9KkaBJCjxmTBC5xuHHIycf/qplWPS6Ko6ZeLqFjbXijas8Sybc5xkZx+Fcvr/ioaZqUGlWlhNf30qF/KjIUKo7kn6GgR21Fch4X8TR6891bvaTWd5asBLBKOQD0Oa6+gAooooAKKKKACiiigAooooAKKKKACiiigAooooAKKKKACiiigAooooAKKKKACiiigAooooAKKKKACiiigAooooAKKKKACiiigBrdV+tOprdV+tOoAKKKKACiiigAooooAKKKKACiiigAooooAKKKKACiiigAooooAKKKKACiims6pjcwXJwMnGT6UAOooooAK878ceDf+Ejltb21vGs9QteI5QMjGc44969EqEzwrKsJlQSt91Cw3H6CgDzm58PeJNXj+yavrVuLF8ealrAAzgdskcetaHjLwbZ+ItFi06PFs9tg2zgZCcYwR3BFd5RQB5NofgzV1nsf7e1lL600/BtoEjwAw4G445xgdcn+tPVvAGoQ65Pq/hrVl017nJmjIO3JxnAweCcnnv0r2WigDynW/Ab3nhn+yLe9H2l7gXEs84zvboentgD6Vn6/wCD/FGuabDY3mtWkoBDOWjIyVyBjA9+a9mooA8n1rwz4h1bVdJ1OW400SaedwQbwHOQT274q3N4Z1Z/GqeIluLPyEUReU27d5eCD268mvTaKAKl3e21n5f2meOLzXCJvbG5j2FeJ+GdNTU/HXit5FEtlLB9ndl6Hdt4B9cKa9V8S+HtL8R2f2bU4Q6IdyODtaM+oPb+VT6Bo2naHZLbabCqRH5i2dxc/wB4nv8A5xQB5Npnw/1+xEmmJrqDQzKf3JTLMhOSCMYyeh59a6jxV4QubvU7XXNDuY7TU7cbfnXKOuCPTg4OPp6V6ZRQB45pnhnxZB4lTX9Q1CxvJEgMJjUFAU5+VeOOec+9P8PaF4l0W21aNYLF3v5HlU+cR5bN68cjn9K9gooEjwjw/wDD6/Tw5qWg6kYEW4kE8NxG+4pIMDkY6cfqau3HhnxVquk2vh/U5bBbCJ0ElzEzGRo06DnjPA5x9e9e1ZGcd6KBnl3iXwxqi3WiXnh6S3STTI2iVJxwVK4zwMdM/nVK88Pa7f8AiS01K/s9OubeO1+yTKJiFkVs7mwVOPvHj26169RnFAHivhnwjruitq2mBrdtGvhKiAynfECGCsOOeCMisCLwn44i8NzeHxLYCyVCUUEFny+4pu7dSc/h9PomihCRz3hWzvtP0a0s9QeF5oI1jBhBwFAAAOep461wusaR4kfxtZ65bWlpLa20bQgeftLIQeuQcHLHp6V63RQM8e8OaNr9p4t1TXLjTYoobyJgI/tKsQQBgZA7lR24zU3hDw5qqf8ACQ/23awQ/wBrdTFJuIyGGPp83rXrdFDVxNXPne18IeM7TRtQ8OwzWf8AZzbnSUn55OnyDn5Q3uPXmrur+GvGU/hK00GM2TKpKS+VIVbyxgqCTwe/T24r3uigZ5B4YsPF2lW2l6X9g063sYnXz5InzIVBBYnnGW56ZrHtvCnizw5qk6eHr2JtOupA7GbbiMk85U5JI9R1Fe7HHelxQBh+HdK/sfTktmmM8xZpJpm6ySMcs3+fSuL8beHdUudX07xFohikvrFdpt5W2iVcngHp/EeuOvWvUKKBNJqzPMbLStcv9cTXdXtLOJ7SB0tbaKTcWY5xuY8D6j1rF8LaP4m0K81e5Om20g1BzMFF0AY2JY7c45xkenSvaKKBng2geFPENj4c1rRriytWa+kZ0k8/gEgAnGDxxkd/51o2fgm+vfAa+HdSWGC5t5Gkt5FffzuLZb0+8w4PSvaKKAPF/Dej+NLlobHxBcxrpttKGO1lLzhTlRleduQOuDisaDw74ybxU2v3llYXLhiIYpJ/khHYjA644BxnPJr6BoxmgDxfV9P8a6rpeq21zb2jfbvLEcXngCBQfmxxznjqal1/w/reo+DdNtVt0i1HTHjdYVkDeYEUqMHscHP4V7HRQBmaM9+9hC2qRxR3hB8xIjlRycc/TH41514o0vXLvxfpep2WnLLaWAGWadVMm7O7AJ4wPXvXrFFAHjtho2vxeObzxBLp0X2adPKCidQQAoAJ9fuj8/ak8I6T4g0efW5rnSUb7ezTIqXK8MSfl/8AHuvtXsdFAHivw98O61olrqGm6jp6rBfuzGeOdG8vK4xt7/54rO0HT/F/hSzu9Di05b+2mZha3MciqIy3BLA5wO+D39c173RQB4Fq3gzWLHw3pGkaRbC6uILtbyadpUVVkwRjBPIGR+XvXfeNYNV1LwtJZWummW8ulVJIxMiiLuTkkA9MYHrXf0UAeF+INF8Q3ng/SdKtdHb7XbSoZQ88WAEBwQd/c4q54o0fX9S13w9qNvpWUslVpwZ04OQWUc+xANe0UUCSPCLjSPFWm+N9R1Oxsor1byIpDPLJhIAcYz3424wOoPvXPaT4J8QX3hzVtKvLSC2b7X9pgZ25eUcHH+yQCAT6+lfTFFAzwfw9B4z1O3ttA1iyjtNPtigmuT9+VEIIQEMQScAZH+OU1DR/EnhLxHeal4csReaffEGS3L5Cue5Gc53ZOegBxXvNFAHO+GrO+tbWaXUpQ95dTGeRF5WLIACA9wAoFcT8QdN1ltY0LWtJsvthsZG8yEOFYg49e2ARntkcV6xRQB5FpNl4hufGy6zqGnxwWzWfloBLny1JyFb1fk5A4qX4jeEbnXr3S7uxLJKkghndJNrCEnJP4c/n0NesUUrAeeePfCz654YTSLARiSBozB5rHCheOvrtJFc3oR8aaraxaPq1l9ghjKrPfRyqryIOqgLnk4xkYH8j7PRTA8Nh03xH4Y8YalqVnpf9p2OpMSVilVCpzkZLdMEkelZfhDwvr8lz4qTUrFbP+1I3AlLB0DszHAGSSPmPPbFfQ1FFhWPAPDMPjuytG8OvZolug8pL5mA8mPJGVIOWPp36dK0NNs9Rt/H5vW03UHskiFmtw/fAxvJ4yDjOff6V7fRRcHFNp21Wx4lpsF9q3jDWZ7rSby1tL6xe0R5F46AZJHAyAfXrWd4cXxz4YH9gx6ZFeW4JFvcs2EQEkkls9OvynB/kffqKTvbQZlaJZS2Gnw29xcPcTgFpJXYncxOTjPbJ4rlviXoT+IPDVzbQqWuIiJ4VC7iWXPA5HJBI/Gu+opgcL8O9Jk0rQIftMcq31wxmuTMcuXPHOfYCuE8b+FI77xnpU1vPsa/+W8hDY3xpgsTggkEALj2r2XVbR76wubWOd4HmjZFlTqhI4Ncb4M8HHQZJb2/v5dS1OVdhuJSTsT+6uSTQBb8Z3V3pOl2n9naU9/ALiOKe1ih8wmDByAuPYCvOPD+hxap4ku57HRrzSdJntHiuop18sSFsjCr26jpxwenSvfqKAPnPws/jTwok3h6LQftaZ3W1z0jTJOSW6H6ZBHvXu+iW1zaafBDeXT3NyFzJI+OWPJAx2HQVq0UAeKeMNTGk/EHRro2tzchbGQeXbRl35LdhT4dLn8YeIjrb2M1jp8do1shuYwsrsQwLBcnGN3X2rpZ9B1mbxfb649xZfZIFMSQ4beIyDk5x97nPpXodAHg/hW41TwRZX2jXWj3l06SNJbz20BeOTIHU/lVW98L6rZfD/UI5YDJfXVyt28EIz5YyMjA7jGTj+lfQVFAHz5rWo6pr8Xh37P4c1BY7S5ieaR48fMoG4KP7vX5jjpio/iZqV7qmr2ukPYaiNJiZWuvIgLM+PmOMcYAxzn39q+h6KAPDNbnl8U6YPDWiaTPZ23kGUSXEBRRsIKque5IxnP8AWsfRNV1y4soPDz+GDFqEZWA3jQ7UjQcbz8vUAdQcHt1xX0XRQBGCY4gXJYqvJA6188fDSX7P4v8AEF1Nb3EMNz5kkbPE3I3lj29Oa+i6MD0oA+XPD02p2vhzxNFp0d3DfSSrNEUicN5e4Bip7HB+v86p6lFbrpWhy6boV4rRXEct7dSREs8hx8ucZYdTwMDI7mvq7A9KMDGMcUARW0hmhjkaN4yyg7HGCPrXh3he+/4RnxN4ittQtrgLc3JnjlSJmXYWJyeOmDnP4V7vSEA9hQB4t8J7qN59cUh0lnvGljDxkEqfr9elcNatLPqmtnxDpd/faxKrLYwtDuRQQcbR0GBg59BxzX1EFA6AD6CjAznAz60AfJDar/xbuPRRYXUdx55O9oyVkw+44+gIHTt712HxD1GCeLwsIS0hjKTttQnC8Drj1Vvyr6FKIRgquB7UGNDjKKcdMiklYDwPxhc+GdY1q9tdbhe0kt4o2tb+HfvfK7sYAxwW7+lYV1ca9Z+E9Gh1Ga6ewlvCrvCCspthjAPfkbiM9sV9MNGjHLIpPuKcVUgAqCB2IpgfN2gajpml+M/tVvplzYafJalY0aFgT0O8jk49/TFcboNhEsGpaxbXUlvqljMbi1LRkrJGM7gR0r7DKKeqg8Y6U0RRqCBGoB4IAoGeAalrZ+IfhCeztIv+JxbFZ3tlz8wU4JBxg5yeM5rT8OeNr7XLO20fT9Pmt9QCIjXDgGONR1bB68Dp6mvbUjSP7iKufQYoSNEJKoqk+gxQI+a7+6TwX4y1G71vSTeWF8wMdyIQQGIz8ueM8kEZzx+fs/hGeW7S7uV02OwsZHH2WPywjuuPvsB69q62SNJRtkRXGc4YZ5p4GBgUdbiSsrHkfxalS1t9Fu5ciGHUY2kYLkqvJJ/SuX1zxJbaj4y8P31rBeSWEO4Gf7O4Vs55UYyQOM8V9ASxRzJskjV1P8LDIoWNEChUUBfu4GMfSgErX8z5v1rxRYeKfFEdlf3Qt9AsnLMG3YuGHqAAev6Z9as+NvG891Z3Gn+Ho5E06Dy0kvoM/cK8qOm3sPwNe/Gwsycm0gJ/65j/AAqUW0CxmMQRiMnJUIME/SgZ85QPomn+MdAu9GsbsW+2RWco5M7MpGRuPON3J/wrd+LGlXdtqel+ItMk8q5U/ZXbHA3ZCsT2HJGfpXunlR5Q7Fyn3Tj7v0pZI0kXbIisuc4YZFFhNXPKfGVrb+H/AIeXNk8g3GNULHJ8yVmBJ/E5P0pNNt08S/DUWNnMpka0EZwN2JFwdv6AfjXqs0MU6bJo0kXOdrqCP1ohgit02QxJGmc7UUAfpQM+YvC3iHR9O05NIvPCccutwjytotEJmPYtkZzjr+ffjZ13U7R/iD4akluYUa3gCXALBRE+G+U84B56dq+gvIh84zeTH5uMeZtG7H1qu+m2LuZGsrZnJ3FjEpJPrnFAHhVtPBrPj7xLFZ3KSfadPMEL53KzhEBA9sg/kfWud8M6tomhWbaPr3hpZNUt5WAPkK7THJwM9+eB1BGK+mINPsrZxJBZ28Tj+JIlU/mBUz2tu8qzPBE0q/dcoCw/GgDO8PLKuk2gntI7STy8mCMYEee2PX1968dhnhl+MErebGAkPlD5vvN5QyB75J49jXvdU0sbSOc3CWsCzscmQRgMT9etAHgngm/tYPiJ4nmluIUhKyHzGcBeHGefpn8qx9EgXVfh94l0+x2y3guvtBjByzKGRtwHf5VIGOpFfRa6RpqMzLp1orNnJEKgnPXt71YtbGzsyxtrWCAtwxijC5+uKAPnLw7q3h250qC0s/D8TeIUCxKjW+5TIMDeTnp3Oe+ateM/EMHiTxDD4emv4bTR7eQNdTl9olZRlgD+gHPIzzgV9BQafZW0rTQWkEUr/edIwrH6kCq0ujaXMxaTTLN2JJJaBSc/lQxM8T+Iet6bd+Fr3S9KUNa2f2dVlUkoefuqe+ABkk16z4IkEnhnSmG3H2ZB8vsMfnxWt/ZGmiMRCwtRGHDhRCoG4d8Y61ooiooVFCqOgAwKSBXPIPGOq2mi+OdCvb9zHbfZpUMm0kKTxz7dK5PQLmPxN4u8TT2LOn2vT2jhMvyljhVU+w4B9cV9BXdla3qot1bxTBGDKJEDYI7jNPjtbeKRpY4Ikkb7zqgBP1NMZ84+A/HlloWgyaNq1vN9ptZGWKFY9xk3EnB9DuJ60njYrZ6/o2ueJNKFxZz2u2aFA2InHr2z8w4J9a+iW06ya7+2NaQG6wAJjGC4x79e9T3FvDdRmK4hjljPVJFDA/gaLgeMaDc+HLuPWB4b0t44UsJBNcbWXcxHCDJPoT09K53RvEelp8M5tOaWNr2OGVTA2Ry0hKnPTPII+lfQ1pZ21lAtvawRwwr0SNQB+VZw0DSBHJGNMtPLkfzHXyVwW9elAHzxr91C/wAK9FVZAWM2zHfIL5FdJ8R5Ym0vwptlQ4kRvvDoFXn6V7JJoOkywxwPptq0Mbl0QxDaGPU4q5Jp9lIED2duwQFVDRKdoPYccUAXVIYAgggjIIryzVwT8S9FwQB9hlzkf71d9rEl5aaZM+l20c1zGo8qFjtUjIyO3bOK43SLDUtU8SQa/qdh9hEFkYI4jIGJcsck47YJ/MUAeOaPF4W0vV9Z0/xbb7rhbstHPh2BXOf4Dnng9O/NaHiOWK10vw9q9tZNa6RDqDvHbqTkpuBVznJBO1uOnIx1r6GvtH06/mjmu7GCeWM5RpEBI/zird3aW95A1vcwRywsMFHUEflQB4L8Utb0zUn8PfYr2Kc/ahIdjdFyBkjtz6+ldTDcRS/E4+XIrD+z9uQep64HrxXe23h3RrbYYdKs0KMWUiFcg9OuKnm0XTJrtLySxga4T7shQZ7/AJ9aAPC9GA1nxH41Gmv88sBSJkOATnBxjrkjr/jWx8J9a0+HwvNY3l1BDLBJIGjkYBsHnoevfpXrmn6LpemsXs9PtoHJzuSMA+nXrVXUPDejajcfaLvToJZuMuV5OM9cdetAHzbBZ3dp8Kr17kMqS3qmJGXBChgCfxIP5V0XxAubPWbDwzbWt/ErJIIpJAciJtqdf89q+gr/AE+z1G0azu7eOa3bGY2HHHT6VgTeDPDs0cUT6TblIgQgGRjPXoefxoA4XwBqcuh6jeeFtXdVnjdpYblyQbgHnJJ68DP4Y7VX8IXkemePPEdleFYGumEkRkONwBJ4+obP4V61Po2mXFyLqawt5Z1QRq7xhsKOwz061HquhaXq+039jDOynhmXDD8Rzj2oEzxb7Eb/AMYeLL7TYx5MNi0cm3pLKydBjg5K5rC0zW7M/Ci8sXnX7RExiWL+L5pA3HqPmPNfSOnafZ6bbC1s7eOCAfwIMAn1PrWD/wAId4dD3D/2TblrjPmZBOcnPHPy8jtigC54SMbeHtKMZUr9ljztOedoz+ua881/WvtPjVNDili0wrD+8vzGvmyZUNsRiOByPxBr122t4bWFILeJIokGFRBgAVlahoGk6ldQ3d7YQzzw/cd1zj8Oh/GgZ478K5LKPxR4ghttRe8jYRiKeZ9zzYzk574/lXv1YlloOlWN3JeWtjDFcSfedV5/D0/CtugAooooAKKKKACiiigAooooAKKKKACiiigAooooAKKKKACiiigAooooAKKKKACiiigAooooAKKKKACiiigAooooAKKKKACiiigBrdV+tOprdV+v9KdQAUUUUAFFFFABRRRQAUUUUAFFFFABRRRQAUUUUAFFFFABRRRQAUUUUAcnrXivTdIvFspRczXTLv8AJt4WchfX0p8c+meL9Hka3dngZiqybSrRyDowz0I4Oa881K5lvvGd/aaE8dlfpAFu72dgfk2qcIp9OMn29KvfBY/8U0//AF8N/IUAa/gLXby8e90bVSW1HTn2tIf+WiZ4Y+/9Md6729nhtrWaa4l8qFELPJnG0Y615J4UV2+JPiaQkkCJFyT/ALmB+QrR+MnHhGc4JxNH3x/F+tAHFeCfEl3P4iisLzWbl9MUsbOScMGuyTtQEkZPXP1HvXTPBFB8U4DEpUyWjO+WJyxDcj07cV0DXHhm80nRbyZI7iFJEWzWNWYiXGMbR346Hv71hXI/4uran/pyP8moA7PWvF+i6NK8F3dHzUxvSONnKZ6ZIGB2qfUPFWh6dBbT3WoxRxXI3QtgtuHA7A+o6/0rwHw9pTeJtd8SWj6/LZPLcuDbIufOQFh3ODgYHrU/iOxsT4P0ex0yV7yM6m0KSyIE8xiT09AeBn/9VArnuNj4v0K/vksLa/V7iQfINjANxnAJGM0lr4w0O61M6XDek3m7aIzE65PcAkYrzLx/DHa+JfBsEI+ypHKAoj52/OnA9fTn1q/8SraTRNV03xfaoD9ldUuVDYLqTt49yCRQM9aOp2Y1Eab53+mGPzfL2n7vrnGP1ql4nmtIdGuze3gs4XjKeec/u2PCkAckg4Ncz4OT+1dQv/ErFjDdbYrMSJtZY16n8T/L3re8aDPhrVh/06yfw57UAjy34deKbi+vUh1fXbdlSJlto92GmO77znpnjgE/TvXVeA531WbUtduNT+0KZnhjjjdvKiRTnjOOxB5FM+GWjabB4W0y7FlAbkq0hmKDeWyRnPXpxXkVldzW3w68RGBC3mah5cp/uK20E9foPxoA6z4r+LdC1DQprG0vJproOvlmHeI855DHgEbd3rWhdX0ll8MtOVNRjsZp444lkLHJUtyB1Odvp0welV/E4tB8I4Ps6xKrwW5O1esm5d/0Od2T9ah8SIP+FT2AY7iEhKkgcc9vw4oA9YbUtM8N6Ta/b9S/dhFVZZSWeT3wMk/0rQ07W9M1OCS4sr2KaKPJcqfu49R1FeUfaLUfETRkumGw6av2UyMSC5BxtPqQD9T713emaToWl+I7qSyUx6jdwmSWNSSoXcMnHQZNAGF4HnlvtS1zU5taa6g89lhgExMcMeSVOOg4H+TXV2virQby8Flb6rbSXDHaqq+Qx9Aeh/A187faHsvD3jaO2BUHUFjYL0VDIRwO2eleqWOm+Frnwtouo3HlpBYpHIsqHDCTjcG29SWHIoA5+0vYtD+Jd/FeanILX7HvL3U/A4DYGfx49q9k0nWdN1iNpNPvIrhVOG2HkfUdRXkMNlZ6n8V7mWeNJkjsUljDdA2FwcHrwenvVnwPBDa+P/E8MESxRBVIRBgDJBOB9TQB7ZXjnxqklt9Bt54LqeCQXCqPLkK7sg8HHWvYUdXGVYMM4yDmvEfj0QPDdoCet4uPlB/gb8qAPTjrumWH2W0vL+GG4kiUqsjYJzgdav3+rafp6LJeXsECsMr5kgXd9B3ryj4eXi6rq1y+txFNdtoxHFHIOFh4IKjGM5zz15rM8Mg6t8TNf/tKJJRDCyRxyDcqqGULgH25+pNAHtlrqlhd25uYLyCSBfvSK4wPqe1UJPEmiJCJ21Wz8ouUDCZSNw7cV4vpsCaf8RvEWn2tsv2OS0LyRjhFyiPnHT7xwPTdWV4P8P6ZdfDzWNRmtY2u2jmCzH5mUINy4/u8j2zSbSTb6A3Y9s8W+KrPw7pq3bSRSySsqwp5g+bJ6/QDJzWoniLRXVGXVrEhyAuJ1yTxxjPuK+bL1/tfw10CS4VZHW/8lGkQZCBm+UH04/T8a674s6VpsZ0CCGwghWa6Cu0SBWKnAIyKYk7nttprGm3qytbX9tKsP+sKSghfc+3vVTTvEejancPbWWowTSocFVbr24PQ/hXi/wAUdC0zw9o1uul24s0vbtEudjt86hWwDk8Ada0vilo9jp/h6y1TTkjtLmzeMQyQgKzA8YyOvr+dMZs+OUlg8U+GrhLq42TXOwweYfLGMc49TmvRZdc0mEusmp2atGMspnXI/DNeaeKpZbq88DzzrsmlnV5FxjDFVJGPrXI6VpOn3fxW1OGa0geCIGVYgvyB9q847nJJ9M0gPfdM1fT9Vt3uLG7jmhQkMyn7p989K4vwneX2qa7rN5LqQayilMENmrq20LxuOOmefeua8D2Vtb+MvE9lCqm1KgFOo5PI+nJFeceH72TTNK8b3FrH+8RliUAcBWkKnA9hk9PSkK59LjxDoxuhaDVLM3BJHliZScjt168dK8rlaTR/iVAt3rUr2lxBJNsuJsJETuwgBOMDHFLovhvw5qngOzkunW3iVfOnuotokDjIILEH6Y+lV9TsNO1n4haNHNCl1ZNpokQOvyyABirH+926/THFMD2bTNUsNVjaWwu4rlEbazRtnB9K0HdUUs7BVHJJOAK8Y8IW0Om/EXxFYWcaw2wt45BGgAUEhDwB0+8a9F8YGwXw/qB1OSaOy8oiVofv49vfOPb1oGWbPX9IvrprS11K2muFzmNJATx1+tbdfL1zLAZfCN1FpCaZpwul8ibzA00wBHLgLxnjuepr6gIDKQRkEYIoAxJdf0iIzh9StVMGPN/ej5c8DNQ6tdLeaFd3GnahHGTCWiuEcEKQMjnp7fjXjPhrwxpF3488RW09mklrAoMcLZKgtgk/z+max7KzS2s/G+jhmextE3wxuchGBOCPfgflQB3Hg3xpeeIr+1W9lt7COFGJQMM3jYYZGeigDPHcVu+FNQvL7UtZ1G91eMWMFzJbxWw2hUCnhiT7D+Z9q5X4Y+D9Fv8Aw3pupXdmktyxmJJ4DAsyYYd+Bx9a5LTbC3bwt41jNujpBdMYl6bCuQCPoDSbsDdkfR/9q6cFhY39sonAMW6VRvB6Yyec1ZvLu2soGuLqeOGFeryMFH5mvALLwZpF38Ovtyx+Zf8A2U3AuZXOVK5JUcgBeCMdO/vUMN/ban4Z8My6m017eRXLJFZLhjdENgbtx6AAAk+p9aYH0JZXtrfwie0uIp4jxvjcMM+nHeuT8b6gsekXcNprUFjfJG0ijcpkYKCSqgkEE4xntXlfhm7l0TWPFkslmln5Ft5gtbdw6xscYAxgdxkjGPapNA8PabqXw+1DWL22S51G5iubhrmUZdXXeAQe3Iz755p26geoeB9Tafwtpd1qF2DNMmDJM4Bc7iB16npXVpe2klw1ql1C1wn3ohIC4+o61806npdvd+CvCEjDbM90kBlBIOws/H585rZ8W2Fn4Z8aeGn0m3+zGeYCbZI3zguAc8+hNID0Dx74k1DwtJaXsUUc9g4Mc0RABDdiDnPt+ddh4flvLjTLe4v2jNxOolKxjCoG5Cj6Cvn3XI9X1/xrrttZ2FrfNbxLGi3MmBCuByoJ6kknPrXqXww0/U9I0eTTtTnhkeCYiOOOQO0SkD5Tjpzk496Sv1A9Bubm3tI/MuZ4oY843SOFGfqaYl7ayW5uUuYWtxnMqyAqMdeeleTfFiKeJ9K1P+zjqdjayN9ptMtghhw5A9MEZII5rl47bw9c+CfEc+mPOkZPnNaylkNtJjAXg4Iz9fQ5xQ2krsD39dQsnkjjW7gMkgyiiQEsPUDPNSy3NvC6xyTxo7fdVnAJ+gr5k1vwtYaf4DsNchacakFifzvOJ+8eAB0AGeMYIq9qGi2us6l4Re681H1C2zc7WI3gKMfTI64xnPvTA971TWLSw0q41LzoniiQlSrgh2HRQfUniuc8DXmqXWlyaprOo28qTsXjjQIFgT0LL1P1riNf8PaB4bk0+KQ6hd27SO0ekxMZDM/XdtyOBgfl35rE+HcbXPinxBpF1ZtaWM1u5fT9/wAqZZQOnfaeo5oA+h4bmCeMywzxyRjOXRwQPxFQjULJlDreW5XdtyJBjPp16188eH9RPgu78T6DPa+YFVprYdfNBwEX6EMCfoaqeLfClvp3h3QDFbGLU7u4jSZgxBLMCcY6AgnHTjFAH02JojKYRIhlAyU3DIHriuL1+/1dtc0/SNLlt4BIhuJ5pV3HYpwVC9+o/wA5rhrzQbPQfGnhs2AliaZXExaVnL4XHJJ/+t7Vf1KyitPijo00COGubaZpvmJGQrc85x0HTH88gHrUtzBb7RPPGjEcb2C5rzL4p6lq+jWFnqemah5MSTqkkGxcSZyQdxBwOMY6c57Vyug2Vn4517xJNqga4ELG3tNzECFQWGQBj2P/AOuqvjvRptK8C2mjzamb2UagitKVyUDbsDGcgD3/AP1AH0DbzrKiDehkKBmUHkZFWa8L1XRbXwxqfhq9sJp/tl3exwTySTFjKjYDZH4/yr3GRgiM56KCTQAkkscePMkVc9NxxTi6hdxYBcZznivA/B1tD481LW9T1lPPgST7PaxM5BhXk8Y46Ec+ua4e+e+i8P8AibRbu+nlh0i6TyGL4ZgXKYbnlSOdvqfwoE3Y+skkRjhXViRng9qPNj3bPMXd6Z5rwvwf4PWw8Ppr1jdXb6pJp0nlqCCCzKdoA9jjA9a4iaXTJvAbXyXkq+IWvMyFpD50kpbBGAc428/UetAz6tdwiM7H5VBJriPBmpazrC3N9qEMUFk7kWsQU7yueGJ9McdAeDXEaxp62ngrTIda1KeB2mSW5SV2mkmJBzEuDnnI74FY3giNYvG99Y2VjeaZYSWTEW7yNux8o38klTnoc8Ueoou6TPobemCd64BweelRXMxitpJUAYqhZRnhjjgV86eFvDUetSeJftuoXrWkF1Igt1mIDkbsMx7/AOetYwc3fwq33B817a9CQs/JRcjgH05NAM73wN4o1/UtXjtr+Xzt5kFzbm2EX2XH3cN/Fnjjk4Pfivb68I+Kdmn/AAimlahEpF7DLCY5E6klf15A/KvcbYloIiTklBkn6Ule2u4yaiiim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DG+8n1/pT6Y3VPr/AENPoAKKKKACiiigAooooAKKKKACiiigAooooAKKKKACiiigAooooAKKKKAOF8QeBdC8QaimoahBI8wUKwSQqrgdM45/LFV7PQtG8Dw3d7p9tcNLcEIkQZpCx5Koo9Prz71u6Z4l03U9UutLtZHe5tV3SZjKgc4xz6ZFbOoXcdjaS3cqSOkS7mEa7mx7CgDiPAPh640uK71LUsf2pqMhlnAPCAnIX8Mn/IruL+zt9QtZLS7iWWCUYdG6EU3Tr+11K1ju7OZZoJB8rL/ng+1W2YIpZjgAZJoA4LQPAOiaDfC9tUmaRcmNZZNyoT3A9ccVO3g2zbxEviE3+ofbFPC+auzbz8uNuduDjGf15rR8M+KNL8TRTS6bK7iFtrh4ypHoefWunoA848RfDvRdd1Aai5uLW4/ja1YJvPOSeOpzyetSa/4C03WYLC18+6tbayGIoYX+Ue/OTn3zmuovNcsbPVLTS55GW6ugTEoQkHGe/bpU17q+n2F1bWl1dRxXF022FG6ucgYH4kUAcZrXgOHWbiyuLvV9QaWzUCNsrnIxz068CsPxZ4jg1mK88IaXFPPqkjC3ZpEGxQCCzE+wB5x1r2SoFtoEmadYYxM33pAo3H6mgCvpdnHp1hbWUQASCJYxj2GKq+INLGtaZPp7XEsCTAKzx4zjPI5HetO5njtYJbiZtsUSF3bBOFAyTxVLSNVstZs1vbCbzrdiQH2lckHB4IBoAxfDnhsaBpEml2+o3LxksY3fbmLP93j1yfxrH0PwHZ6XBfWkt7d3tneqfOt52AUsTncNuCDXTX/iLSdP1C3026vUjvLllWKLBJYscDoMDJ9a36APGU+E2mJFLANU1E27cpCZBtQ+uMc1uaj8P7O70S00SPULyK0t2LfMwdnJ6ZyMDHPAA616VRQB554i8Cafr9pYxXFzcpcWSBI7iMgMRxwRjHatTQPC9toNrcraTSPe3AO+8m+dyedpOeOM9O9dfRQB5to3gO2sItUgub6a9g1If6RHIqrls53AjkHk1m6B8MrDSb6O4kvZ7qCFzJFbScIr9mx3x/hXrdFAHmNl4Ju7XxFLr51yWS5l3KytAuNhGAo9AOPyqTRfCFxo+p6hq8utzTSXaN548kAHg4PHTHbFdZrXiHSdC8r+076K2MudgbJLY68Cn6pr2l6THBLf3sdvHOcRM+cN3/rQB5/8L9OnsW1Pybua50lpF+zvKmxnfHzttPI54561v+O/Cj+LbWC0a++zQxv5hAiDEtjAwe3U13SsGUMpBUjIIrJg1vTLjUZdMhvYZL2JSzwq2SoHXPvz060AcTrXgibUdQ03VIdXe31GzhSM3HlBjIV6sR0ycn86l8QeDbi+1KHV9N1aTT9SEYjmmVNwkAx2yMdPpXpNUdSv7XTLSS8vZlht48b3bOBkgDp7kUAcVpXg+TT7e/uDqTz63ertk1CRM/LwNoTOMfL9fyFYuleBdT03w1qGgx6zC0d3na5tseWDgN/Fzkcc16tDcQzwLcRSo8LLuVweCPXNFvcQ3MYlt5o5YzwHjYMPzFDVxNX0Z5Mvw5L+Dh4cuNQDyRzmeGdYsBT6Ed+rd+9W7nwDNe2VjBea7dzzW0pmMrgNlzjGM5IAx0zXqtQC5gM5txNGZgMmPcNwHrjrQMwvEPh+18RaQdN1LMmQCJVGGWQDG8eh5P54rjNP8DXrpZ2et6z/AGhpdkQ0Np5IUZAwu49SACePw6V6vRQBwPibwrc63qllqCavJbfYjuhiEQZVbueeucVT0zwVNY+IpNeOrvJcSjEy+QoDjAB+nQGu9v7+006NZb25it43cIHlYKCx7ZP0NXFYMoZSCpGQR3oA840LwfeaTq1/qv8AbJmuL1GEpaAdf4SOexxxTPDPgWPRW1IS3zXUeoRss6lAuSSckEdOCa9JZlRSzMFVRkknAApI5ElQPG6uh6MpyDSauB4lpfwrFrdvFc6vcTaNv8wWILKrkHI384I/DNdRH4Pux4oi15tWOIgUSEQqAI+cIPbBPPXmvRRIhDEOuFyGOen1pwIIBByDQ0nbyA820Xwfeaf4nuPEE+rfaJLhCssflbdwxwM54AwvHt1rq/FGjrr+i3mltJ5QuEwHK7tpBBBx9QK36KYHhx+GmoPaaekviGSSawkBgVox5Uag54XrngdTXt0YZI1DvuYKAWIxk+tPqG5eKOGRp3VIgp3s7bQB7ntQB816JY67c+NvEy6JrcVvN5m9ndBIHQtkDkH7oIH6V6gfBJj0C/0+3vgL/UDuu7uSIN5hPUYGMDk49M1v6P4Y0DTrhb/TbKJJWBImR2bdnPfJz1NdXQJxT3OL8JaBd+HdCOlrfJM6FjDI0ZwhPJ4zyMknHvXmeqeFNT8P+G/ETy6nbS290jTSRiHB35HQk/Xt1xX0BWFqdjpPiGF7G8EV1HFIGeISnKsOmdpz+BoGeKeFfCniTVfDNnZz65HFo1wocwLGGk2Fs4DEcdM9e/fpXa+IPAjXUujz6PfCxn0xBHGzxhxgcg4xy2ck565ru9O07TdAs3itIo7S1DGRgXO0Huck8dK1IZY541kikWSNhlWQ5BHsaAPM9F8FXdhrl5qNzqv2qG9hKXKvGA0pIweRjaPTHpWCvgDXrKG90rTPEKQ6LdBgYpYt7qG6gfqOCOvSvbqa7KqlmYKqjJJOABQB4d/wgHiJbDTbAa9aNb6fKJoAbXBVwSRz3HPetfXvCPiDWdX03VJdS09ZLBg0aLCwU9CQeSeSP1r1aGeGcEwypIB1KMDj8qmoCx5D4l8CX13rSa7omqDT7+RQLg87WIAGRj1xyD6Cu68M6FHodo6GZri7ncy3Ny/3pXP9PQV0lFAHBeJtC1m71a11TRdSis5o4GgkWVNyupORxj1z+lcfqfh+Xw74Q8T3d3LFPf6hukneJdqcnAAHtuJ/Gva3dUUs7BVHUk4Fc/rui6d4nsltrtnltw+4iGYqCR64PP40AeQ6H4X8Ra74c0uwvdVtRo0kaybYox5oTGVXOMZ6frnNdjrfhXVLnXNKvtOuLKC10xQsEUisTjABB/LHWu40PSLbRLJbKzMvkISVWSQvtz2BPQe1a9Ajz7xN4d1S/wBY03WNLv4La6tEaNlljLKwbr0+p4/Xisnw94I1HS/E82uT6z55nQ+ftiCmRj2x0C8D34Fer0UDOC17wdbav4j0rW3co1kcuq9ZCp3J+Rzn1B9qqfEDw5qviNbOGyntIoreUTbpdwbcAR2zxzXoskiRIXkdUQdWY4ApwIIBByD0IoA8u17w94g1DXdL1SCfTwdPjGBLuw7kfP0HT0qbVtA1268U2euQzWIjswY4oiWyyHIJPHXDfpXplFFhWPEtT8AaxD4hudX8P6ytl9sJeYMOhJyRwMMM88irvifwRf3WjW2naXcw+abkXN3c3JJeWTH3s4PGe3sPfPsFMZ1UgMwBJwAT1oGeca34f17VrvR5pbywC6e8c7Dy2zJKPvduB/nFekKCUAfGcc46U6iiwrHjcHhDWfDWu3upeG3s5IL1W3291uAjOcjGDzg/pn8INQ+H19No19bJewy6lqtwsl9dSAhQobeFRQOmcf8A6untdFAzzi6+0eF/A9xDd3aRS2tqYoZ7c87sYXAbvnFeY+ENG8ZWWkw3FqujyRSgzrNcEPJ8x3Elh+fWvoXU9Ps9VtXs763juLd8bo3GR7VxifDzw9GCiQ3IgLl/s4un8v6bc4x2oA4S4t9Z8d6Ra3cawR6to98wzvBhnIwcqR6YXvjrzWvaeF/FUHiMa/Lf2U85ttroUKr/ANcx1wOPvfWvXbK0t7G2itbWJYYIl2oijAAq1QB4x4d0LxVoMWqlbfT7h75mmI89lIcnGOmO5P5c1naP4H1g+Db/AMPX4t4WeQT28kcm47uCVYY6cdQe9e8UUAeA6t4O8Za1o9ppd3qFilvAyRiJVySqjAdmxkkeg610Xi3UPEmi3miSWzwSQEiGWBCAJXJxwD8x4x06da9cqi9haPepfPAjXUabElYZKjnp6dT0oAujJAyMGl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Bj/eT6/0NPpjdU+v9DT6ACiiigAooooAKKKKACiiigAooooAKKKKACiiigAooooAKKKKACiiigDwi61G40r4j6mun6Y15dXNmipHGwQbsKdzE9BxyfpXY+D/ABZdatf3uj6tYCy1O1+Zo1OVK8d89ec+hHNYZ1Kz0f4i6lNqM4top7JFjkk4ViNuRmm6JGmt/EK81qzO+xt7dYxOoO2RyuOD3xyOPT8wCXTFHh34gz6ZAnl2WrQ+fHGv3FdQSxA6DO1v09q9dkJCMQu8gHCjv7V5XqM3274laXBChJ0+1kknY9AGUgY/76X869VPQ0AeTeD/ABbZS2Ou3kunQadb2EpLiBRl85646txiqD/EW8sha3upaSkWl3eTA8cwaXb/AAkrnivNNN06fU/D/jP7MsrSC7jdY0UksBISRgc9Mnp2q9pc3gabTYlTQribXAFjFmZJf3kvTqGxjPP9KAPYdc8RQ2fiTQLU6Yk8d7kQXpYZTIwdvfGGGenWsyK6F78SGgu7AhrWzP2d5GBA+bO9QPUHHrUfiBXj8UeDI3RYyqygxq2Qh2LkD296rrewf8LSlBniwlhsY7sbW4O0+/OaAFPxB1G41LUdPsPDk801qPlRnAbggEt6deMZzxTbD4kTappjzado7z3sI3XEW/CRp/e3H6H8qw/AF4r+NvFN9cTwquGAO4Y2h8D68KM1nfDi8t00rxbJPcRK8oZslsZ+V+g+p7etAXPW5vE9pceFG1tbOS6tniPmwLjK9QwbJHAPHfjnFS+AdStNW8PW13Z2K2UbFgYE6KwJzg96838K3MMfwruv3kJfyp1Kk8gktjOe/cV0/wAGsf8ACG2uGU/vZcgEHHzHr6UyU3fqV/ibbwm+8Nz+VF539pRrvK/NjI4z6dP0reh8TXt74gl07TdOW6sYHVJ7xZMKh/iHPBI9Ac1yfxfWO5Og2gvfs0r3wAcYJTIwGxnPXFN8Aaq/hy4m8J61LDC1sS9tMWAV1YlsZ/Enn1x2pFXOo1vxi0GpyaPo2nPqepQjdNGG2LGuAc7j1+8B9ag07x5Dd2V8z6ZdpqNipM9kFyw5xkH0Hfv7GvPfBzvoPxB1kazKsP2sP5U0hCK/zgrz05Ap9knneKfF+rRzRnT1tXiacHKMxUYUEcE5HSgSd9eh0S/E7bYWWoTaFdpaTHbJODlFO4jCn+LofT0ruNf8UW+mW1o1tGb26vsfZLdG2mXODnJ6DBFeF6pJ5/wh0slwWW4Kn8JHAH5Yrs9as9F13QPDlrc3y2WoG0R7S7DACNlVcqTkdxjHXI/MGd3o/ipLmC8Oq2culzWah51n+7tPdW71gS/EKOArdz6PfR6NIQI74pwT6leoHoe9ebTX3iG70fX9EuLyDUWtYI5PtMA3syb8lSQOeDn1GDzXVapquj6j8MHgF1HuS0iiaIMA4lUr/D1+8M+45oArfHUwXPhzTbyII4e5UpJjkoUY8HrjocVu+PNT0bS9L0g6zo76gnyBGwQkZ2jOT3OAePavO/HVtcaZ8NvD9ndtm48/cQxyQpDsB+AIH6V1PxlMcnhvRYTKqB7mP5m7DYRnHpzQB6brfiS30o21rBbTXd/cJugtIV5K+pPQAV4d4X1Jp/H+q6hb6LLbXAt3drIvhmkwN3bGTyfxzXYDUI9K+JQbUpYo7abTlhtZ3IVD0PBxgZIcde/viqGn6hbXnxS1GW0u0lU2nlo6EEbwqjC9jyPWkmF1sdvpvj2xvvD82uCyvPKt38uaONAzIcZz1AI5HPbPOKPFmv6FJ4UF5qdpc3Om3iKREkbAtyCu5lOF5A6kV4x4PvbbTfAHiO3vJkinkmaJI2PzM5QDAH4V0uuCP/hT9uqyK+Fi6g5DeYCR9ee/b8KYHS+L9XsI/AVuIobi0tL2BUjWGPdsHB2E9BnGMnrzXVrf6L4P0GySNJEhZVEFvGN8srNz07k55PT9K808YuV+GGlAdG8kH8jV7xbfW2meIPCOo3gxYiIq0qj5VOBg9+hIP4UAdz4f8a2OrSXlvNbXNjeWi75baeMl9uM5AGc8Y6c89K4TwTqelQXHijxHci4eVLtgWa3JeOPnaoAzjpg5xjAzivS7TUNDvNaBsBb3V80Z824gw2xB03MPU4FeQaIPM8PeO9rAgzzEHPGPmoEdZF8VNJlsFvI7HUHCuFmCQkiEHPLN93oM4zV5/iVo6XEAEF4bGYqBfGEiIMc8c8nGOfofSuPtBHH8GnwAoaN8knqfPI/z+FL48iSH4aaOqKANtuxA9SmSfzJpX1sM7n4jX+h29jYrrVrPdW8lyrRrD03AHknIyME8d69DiCrEiou1AoCqOw9K8b+J8mzwxo5bbEPtEO5QQQBtPGfQe3pXskXMaY/uimB5PrurHxXcX3hW1ivbK5hG+dnVRvQfwjDdGyuCeOa3vBWt6XPa3WnWdrcWMelYSVLogFM7jnOT/dPeuTgvoLH4qakbq6hgjksUCmQhQxwh25PfqfwrK8NSrdS/EIQskrSK3liPDbhtlAwRye3Hb8aBM5bXdQgm12e/tLjU4/D1xdqly6f6mRwfm2nd909fxPsK971LxLpejw2UUe+5e4CrbW9qA7svQEAkcfjXnvgbX/Dc3gmLT9Qmt9sCMs9tMBljuLZVf4s5BBHf3FclrkmnT+L9JnuJ7nR9Ol09RE6sYmQAEKuR07CldCb7bnqH/CwbB7C/njsr5bm04a0kiAkz6kZ4APXuOeK4/wAJ/Eny9Hmu9Ztr+TNwxM8cJaJQcYUN0GOmKYdO8P6a2rNpeo3V/fHTpmefzRIirtOAWHfpj6Vi6fd26/B69jaZBISy7N3OTKMcfjTKPSV+J3h1mt8NdCOYhfNeEqiEnHJPp1OM1V+LOqWEWj29jdzyxwXkql3iQsTGp3HHbOQOtclrqIvwisflPAiI3jkEvyR+Z/A1b+LBDeCtFVm2LJLCGbk4Hlk5wOtAHX/8Jl4c8NyW+iFbqBY4QYwYWIxjI56sT04zkmlg+JXh6WOYvJcRSxkAQvCd756bRWZqMKyePfCuwb447ORssO2xsH88VAsUdx8V5DJEhMNkGQ4/iwOfryRQB22geL9K12G7ltnlQWmPOWVMMoOecDJ7Gud+H1x4aur7V5tCW5W4eQNcicEdS2MA9s7vesDwBgePPFQV3Ybz95cc7/T09D6VH8H42Gp+JZP4WuiOvfc3+NAj0/xg2mroN5/a8MsthtHmrEpZsZBB46YIBz0GKy9B1Xw/pfhK3v7Jmg0eNW8vzNxbO8gjBySS2f8A9Vb/AImONB1Q/wDTpL/6Aa+cL87fh14V3zyxWv25mnlhByg8x+fqOfxFAz3nRPGGmaxfGwiW5gu9pcRXEJQkD/P6VT8SeLdFsnudMu0uLn9yRcpbxlhGhGCGIPHFcjBo2jQ6hp+rr4iu9WvoyRbxeermQ4JA+UZUdc5/+tVD4U3to0XiK51Ax217Jcu1wJDjavJIwfQlqAIfhnrGk+HvCt1qd5I0ME18UXgsSccKAPYE/nXdQfEjwzPcw20d6xeVlVSYmCgtjqT0xnn0rxPw2qXXw88UO3zoLoNHnPHKkEenWu38b2luvwx0z9ygZIrZkYJ0YqMnj1yfzoEeva5r2naFFFJfTFTM4jijRC7ux7BRz/n3FZ2meLtG1Nbr7PcP5lqrNLC8bLIAo5+U8muC1W4A+JWgfbRiM2ZEDOuMuQw5988Y7cUusW6w/FPR3soUWSS2Z7kqcbhhxkj1xj9KBkXhzxXb+M9R17Sb1JGtHULbRmE4CruyTjkMTg8+nGOlL8J7+10jwRNeXkuyCO4kLHBJ6DoB1pvgIoupeMwCFZr2QLuPJOX6H+n+FeUeCLuXSf7Ln1mIS6ELt1RWAxDPgAswxk44OD745oA+mH8YaOmjHWXmkWyDiPc0LAlj6Ajnr1HH5UzTfGmh6hJdRpcvFJaxmSVZ4mjKqOpwR2rA+Id7ZwR6IVsI768lul+wq8mxA3HJPccjj6VyGiwXtn8SJF1rUbe8uJbE7ii7FQE8R4Pt+YNA7aHcJ8SvC72puFv2wJNmzy239M529ce9XZfH3huF4Vl1DZ50ayKfKYjB6A4HB+teM+DLaJvA/iuWSKMyiR/mKgkYUdD+NdRp+mWsfwkmPlrIZLZ52JHO8MSO3bFAjuPiBd+HTpVvFr106WlxKDG0OWJIGc8A8YP612WlC3Gn2gtGLW3kp5THqU2jB59sV4N4xkZfhVpQBwHEIb3GCf6Cvb/DfOh6Z/16Rf8AoAoAyLrxp4ds7yaxuNVhiuIQfMVgwxjtnGCfYHNaOg+ItK8QRySaXdi4WI7X+RlIP0YA1w+oWkE/xOsTLCj7dLZxuXPzb2GfyOK898PzPD4h8dmBvLjS1uiAg24ZWIBGOhHP5/kAez3fjfw5Z3rWNxqkaXCOUZdjEKwOCCwGB+debfEYWlt4x8M6g9wIYZHDyy+ZhSqMCD9MMfwNUPBGh2eveD1gl8QSLHvZriHZGBG27PJYZ75znqfam+MLaytdU8DWsRF3ZRuEUuB+8G9Bk8cj26fnQLW57Xo/iPSNZmeDTr6O4kRd7KoIwM4zyPeotR8U6Jpt09peagkU8eN6bWO3IyM4HHUfmK888W6bZaZ4q0G50yIW95M7CVIBtDIo6lRjjsfUVJ8I3tb/AEW+a5ZZ72a4c3Lvy7AgdT6UAeuWd3BfW8VzayrLBKu5HU8EVR1XWdP0gRG/ulgEzhIywOCx7cCvH/gut3bvrNmSfsUM5VAedrg4Izn0rW+M5xo+l/8AYTi/9BegZo6GlvoOvXh1fWc6jqcxMFqSwjVC3y7c8EnAH6VB8S9Sl0Q2mpWOppb3yKy/ZpCCs8fU5X1BAwawfiHG0ni7wcFGT5yn8A6E1a0C7a4+JerR6ih85ISlp5i4wgII259Rk5+vrSd+gPbzO08G6j9s0yfULrVobyQsWmMRxHBgfdAPI45z3zV6x8W6Bf3MdrbapA88hwiHK7j6DI615T47trLwxouq2+kNJvvbmM3q5z5KNkgAY6HGOvfrV+68L2t1pek6te+IfLtrOON7d0tUULnBHueQOKYHQD4iaLJ4hOnpeotrFAxlnZTtMm5cKD7DcSen9OoTxb4fkjeRNYtGRCAxEg4z0/lXnehRRt8V/ECtGuBZLwQO6xZP45P51neGfD+l3fjrxJFc6fC0MWDHCyjauSMkDpz/AFoA9pt9X0+6snv4L2CS0TO6ZXBVcdcmvOPDE1vDeap4k1HxJBNDLM0SRxznyYlyNvU/ewOlYPw2ECJ4s00RRm3iuZMRs2QFG4AbfTjr7Vy/w+tIJ/hz4nWeNZFHmuoK52sIgVb8Dg5oA+gF8S6I8kUa6raM8uNgWUHOTgfrVw6xpq3n2E39sLvOPJMg3Z9MevtXzVrGk6fD8MdLv47KBLx5VLzrGA7csOW6kcdK2vGek2Ok6d4WnsoBBcPLHvmQfO2VBJJ780AeveJ4bO+u9NtZtaNjMk4kSJJArTHsvXufzrsq8m8dxRDxH4VnESiV7vaz45I4wM16zQBxFlFaP4svLldeeefyhH/Z4kG2IADPGeuefxrorvWdMspvIutQtYJcZ2STKpH1yeK8YYrYfFHVp7eBNy6a0uxVxvbaDzjuTXK+CdH1bxTpWp3MdxprteSlbhrmMtKp4xhucAcEUAfT0lzBHbm5eVBAF3mQt8u3rnNeP+ONaU6toMmk66CZbtIZYLe4DKVLDllB5645rnvEkTafp3hrwveX73ltJfCG4mVdoCqygRk5yMBh36D2rT+I+kWFhqnheezs4ICL2OImMbcqGUgYHHrz1oA9il1jTIpHjk1G0SSM4dWnUFfqM8Vctbq3u0MltPFMgOC0bhgD6ZH1rw1/Duk3vxLuLSawha2Sz88xIPlLkj5mAPHX+XrWV4UmOj+I/GVvY/ureC3mljiU/KrKeCB7ZNAl5nv0+qafbSNFPf2sUi9UeZVI79Cax/FXiSx8O6fJdXE0Xm4HlRFvmck4GAOSO/4V5F4M0y11rwRq2o6nbi4vJjM5uZRukyq/KQx6YOfauWvZG1X4aW9xdgTXdveC3glKBpAn93d1x/gKBnqPj7UpRZ6Vqmm6mwX7VFDOkM3yFWyTnHfIxXqct5axSiGS5hSU9EZwGP4V5F8VoIbPw3pyWNskUn26JoI412/vNpx074qx8Pms/ENxc6tqixy69bymN0YY8hRwu1enY89c55oA9TuL+ztW2XF3BE3XEkgU/qalN1brEJjPEIj0cuNp/Gvm7xEYZdZ8RjSbV9au5Yz500wXyrRADu2sTyw4A6YI4zisYbbj4W+fcKZJLa88uBjk+WCRkD0HWhCR9Upd2zyCJLiJpCMhA4JP4Ukd5bSv5cdxC7/3VcE/lXzl408L6XpXh7QruzSWG9mnhR7oTNuwyHP8h0HH556e+0mz8O+MvDp0uMxC4DrLkmQv6k55yc9aBno99a382v2c0GsLBaxR/vbMAEynJ55/Dn2rqa8l1i0gg+JOg3ES7JbiGbziGPz4jYDI6CvVZ1Z4ZFVirMpAYdQcdaAIxd2xk8sXEXmZxt3jOfTFWa+VdIjh0m8h0zxJpc1pc/bFlj1PG4yndnDH0Prk49O9fVBCyJjgqw/MUCRXF5bHOLiHjr844qwjq6hkYMp6EHINfNmg+EtH1Txrr9jNBttLbmKKGQgKSR3/AD47Z9qy/wC3b/wvb+JtK02RxBbTKsMjuS0WWwcduRQM+nlvbVpRCLmEyn+ASDd+VWXdUG52Cj1JxXz/AHvhbTn+HsWpQxLFqUUK3QuwSJC2dxyevQnH4elRWuoT+LtT8OaRqUjtbm1+1Tr0E7c4zj6Y/OnYDrb3WNRh+I2m6UmovJp88cjtBsUBSEfjIGTgqDz9K9Sa5gWUQtPGJT0QuNx/CvBJdIstI+K+jx6dbRwRPA7tGhwufLkBIHbgDj296wvEtsmn6vqg8VafPLFeSN9m1WPJ8pR9wbRxxkZHX69aQH0Bqev2WnahZafM/wC/umIUdlAGck/kPxrYmure3UPNPFGp6F3AH614TqmhaS/iXwpE0QuLa4tj5kjDm4wnylgenY/p2pni/StPh8T2sP2V9U222y20mE7RF7s3Zep/H0HIB7leaha2djLfzTKLaJC7ODkYHp6mqmh6vDq+l22oqPKS4UsquRkYJH9K+ftBtGk8L+L7G7t/JW2feluX3iFsMcA55xgflVfU/D+m2/wys9TFoq3w2nziW3Hc+PywfpQB9OC4hMgi86PzDyE3DJ/CnySBQwBBcDIXPJr5n1Tw1ZaX4c8P6zZiWPUHuYS8qOWLBuwGcen8q674j2X9i6zp3ipBJJbpNGl3HuwMD7rf574oA7bwcfEEy3F3rk2yOV2NvatGqvGueNxAHbtXbb1/vD868ws5YfE/ixrqAO1hY2hjEy5VZGkXpnPYN+f4V5d4O8ORaxP4jW4uLsJaPIkDLKwCNlsHryeOlAH1DkYzkYpa+bNF0pr/AMA3Wo3t5eSS26yfZh55CoB3wDzzkc5r27wbPJc+HNLmlcvI1smWY5J470AdISB3oboQDg44rxz4qxPpcmm+JYCxa0mVJo9xw6E8cfXP/fVa9jdxeJPFiXECyfZNOtlYP0WR3AI/IH+dAEnhTV9Un8SaxpN/dJcx2arscRBCc+oH1ro9BXXUub86xJbNbmTNqIRgquTwfw21wHhiPzvHviuMsyho0UlThhkDkHtWV4I0prh/GGjNPcSQB1ihklmJKsN5BHvnB96BHvWR60mRjOeK+ZvDfiB4/Dep+G7mZn1b7V9lgXli24hfvexB5+lb3iSOeLVNA8J2qyXUcURluI/tHlGc8k/N17Mfx/IGe9qwYZUgj1BpCyjGSBk4HNeE2XhnVbG317zluNP0xrcywRRXm9kdBkDd1x1/Qc4rkodCe7+H7a/capqL3EYLwxmb5EKykZA9fc80AfUm4ZAyMnoKWvl3xBb3Wn6X4f8AETape3F/dTo0nmSYQcZwFHQfKB7819PxNvjRj1IBoAfRRRQAUUUUAFFFFABRRRQAUUUUAFFFFABRRRQAUUUUAFFFFABRRRQAUUUUAFFFFABRRRQAUUUUAFFFFABRRRQAUUUUAFFFFABRRRQAUUUUAFFFFABRRRQAUUUUAFFFFABRRRQAUUUUAFFFFABRRRQAUUUUAFFFFADHOGTnqf6Gn1G/3k/3v6GpKACiiigAooooAKKKKACiiigAooooAKKKKACiiigAooooAKKKKACiiigDO1DTLHUkCXtnBcKvI8xA2Pp6UTRtY2DJp1rGzxpiKAEIpPpWjWTrWonSrQ3RtZrhFYeYIRllXu2O4FAHN+D/AA9cadNd6tqjxvqt/gzeUMJGB0Ufpn39a0PEWo6zp81s2naSNQt2yJgsgV1PbGeMVuaZf22qWcN7aSCSCZdyMPyI+oORUesXr6dp9xeR20ly8KFxDH95vpQBx3w88Ny6Da3k92pS7vp2lkj37/LGThc9zz1rcvtMh023vr/R9Ltf7TaNihWNVLt6Z46/rWpo18+pafb3j20ls0q7jDKMMv1rToA8g0ePWPE2r6RqOp6bJpx0tHMjSKB5zsMAKM5wMZz9a9EbQdIe5N02m2pnZixcxDJJ6k+tUdP8Qrea3daSbC7haBSwmkjwkmCBwfTnrU9j4hsb/WLzSLcyNc2i5lbb8g6cA+vP6GgCRPD2jJnZpdouU2HEKjI/z3qFPC2gorKukWeGxn90M/n2rpKKAObPhfQjGY/7Js9hbd/qh1+taenaZYaYjR2NnBbqxywiQLu+vrWb4n16Lw9YC+mtri4TzFQpAoZue+CRW7bTC4gimCsgkQOFcYYZGcEetAGRqXh/SNTmE19p1tcSgY3yICcUw+G9EMscp0mzLxqFUmFTgAYH5D+VV4fEUMviOXQPstws8cHnmUgbCuccc+9dRQBk6po2m6siJf2UNwqHcu9c4P1qF9A0l7BdObT7c2atvEOz5Q3POPxNblFAHNDwroK25thpNoIS+8qIxy2MZ/I1FeeEdAvLZLWfS4Ghj3bFAK7c9cEHI6dq6qigDI0fRtO0W1+yadaR28PUqoyWPqxPJP1rNt/CWg22ojU4dMhjuwdwdcgA+oXO3PviupooA57WvDeka5JHJqVjHcPGCqFiRgH6GsybwN4anCCTSIWCDC/M3Azn1960LjxFZW+uW+iSrMt1cKWjYphGwCfvfhj61LNr9lDrcGiEyG8mQyAKnyqACeT+FADtT8P6TqtvDbX1jFPFBjyw2flwMcEc1W07wroWm3KXVnpdvFOi7VcLkj3Ge/v1roppBDE8rAlUUsQoycD0Heuf8NeI7HxHBNPYiUCGTy3WVNpBwD0/GgCt/wAId4fN1d3R0uBpLpcS7hlTzkkDop9xjpXl3iu7ivNL1Hwjpnh67tZ0lQQCOAbJQrAl89shTz3456179RigDiD4O0y+0bTtN1aA3QtIlUDzXQbgME4Uj3rWfw1o8unR6bLYRS2cX+rjkJfZ9CTkfnXQ0UAc3YeGdH07Tp9Ns7JIbacESBWJZs+rE5P51kx+AfDMVu1vHppSJ23MFuJQWOMcndkjrx05PrXdUUAcgPBugrp66aLJvsQk83yfPk2lvU/Nz+NT/wDCKaG1pbWb2Cy21qWMMcrs4Td1+8T/APWrpndUVndgqqMlicAD1rP0vU7PVoGuLGcTQhyhcAgZHXqOfrRcVyhd+G9Hvbe3trixjkgtwwiRicLnr3rdhiSCJIoxtRFCqM5wBwKkooGczrPhfRdauYbrULCKeaLozZGRzwcdRz3p+jeGtI0Wee40+yjglmPzFc8D0HoPpUniPXrLw7ZreX5kETSCNfLXcSxBP8ga24ZVmiSVDlHUMv0PNAHG/wDCDeHP7SGojS4fOznaMiPPrs6Z/CtzXND07XbT7JqNsssQOV5KlT6gjkVev723061lu7uQRwRLudyCcD6Dmk02/ttTtIryzk8y3lGUfaVyPoQDQJsz9G0DS9FtTa2FlFFEww/GS/GPmJ5NYK/D/wALKZf+JRCfMfeQWbg+g54Ht0ro5dc0qEziXUbWNoDiVXlAKn3BrUikSaNJY23I6hlPqD0oGcxL4R0Kawj057BfscZZliEjgAnqeD7fhT7vwpol7BBb3Vl50NuMRI8rkIPbmuopqOrglWDAHBwc80Accvgjw8s0UwsG8yLiNvtEvy/T5qsr4S0Rb5tQWzZbthgyrPIG/Rq6qql9eW9hbSXV1KIoIxl3boBQBz1l4Q0OwnluLWzaKaYsZJFuJNzZ65O6p9H8L6Rot1LdafatBLKCJCJXYNznkEkVt2V3Bf20d1ayiWCQZRx0Iq1TTA8y8aeK7ey+36KbO7knls2CPHGSrOwwF/XrVvwr4ai/4Quy0XWLYSKULSRNlSCzlwODkEZFegkAnOBmsXTtd07Ury8srS5WS5s3KTJggqRwevXnj6ikBheHPA+h+Hbp7uxgfz2yFeRyxQegqtq/w88N6tffbriyYSsxeURyMolJOSWAP8sda7LU7+20uynvruTZbwrvdsZ4+lLpt9b6nZQXto++CZQ6NjHFAHHp8P8Aw1HZSWUdi6wSOXYC4kGT2z83OMDAPpVq48F6Rc2UVhcC6ltYmDJE11JtGO2M9K7So5pUhieWRtqIpZiewHJoauJq5ymueENJ1uxt7O6jkBtlAgnSQiWPp0Y5z075FTeHvDFjoTyzQyXFxcyja9xcy73K9lzwAPwrX0zVLHVY2lsLuK5jRtrNG2cH0rSoGcPL4H0N9RuNSEM0dzOSzNHMy4Y53MMHgnJoi8EaPFpc+kqs/wBjmdZGjMzHDA54z0z3ruKKAPPtR8A6PqGmJpsz3nkxyb4W88s0XAG1d2QF46YqlL8MfDUm1vIuRKFAMv2lyxI/i5PX9PavRrq5gs4JJ7iVIoYxl3c4AFMsby21CBbi0nSaFiQHQ5Bx1oA4u28CaRa2U9jBJeR2twwaSNZyA3bB9jVtPB2mJoraIr3YsmYtsE7ZHJOPpk5x+ea7SigDjLzwdpV5o1to0/2l7SBwyAztnjsT6c9O3bFdNp1nFp1pDaQlzFCu1N7biF7DPt0+gq7RQBxcvhCzk1ltZN5fi8bIys+AF/ugAfd9qND8Hadoupz6nay3RuZ93mGSTcGycnPHrzXTajqFnplu1zfXMdvCvV5GwM+g9T7VPbXEV1BHPA4eKRQyMOhBouK559cfDbw1PftetayAs+9oVkIjJzk8dh7AgVv674W0vW1tBcxuj2hBt5IX2tHjHA7dh27V1NFAzm9I8P22mXc96J7m5uplCGW5k3sqD+Ee2eayZvBOnG/u7+1ub2xnuw3n/ZpQA+7qcEHHrxXdVnTapYw3kVjJdxLdSkhId3zHjPTtxQBX0DRbLQLBLCwRlhUlvmbJYnqSaq+KPD1j4msFsb/zRGsgkVom2srAEZ6EdCetdHRQB5rF8OtHjuYLtrjUJLqEgiZ7k7yR0JPt7Yq54k8C6Vr97FfTy3UNxGgTfDLgso6A5z6npzXfUUAcdZeDdGtNKudL8hpoLlt0rTNudm7Hd2I7elYOh/DbR9KuY5zNd3KxP5kUM0n7tW7HAHOP/wBea9Ppm5ckbhleoz0obG3c8+17wFpusas2rG6vbW6kULIbeXYHAAAzxnsO/arWg+D4tFvrm9i1O9kluY9khkKnPHB6dR1/ziuqudSsrSOKS4u4Y0lbZGzOAGPoDWgDkZHSgTVzz3Q/BFvo0+p3EGo3TS6grCVmC8EnO4ADHGT+dZ9n8Php+l3Wl2GuXsNrdbvOUxxtvyoU87cgYHYivRlvrRro2i3MRuQpYxBwWAHtVygDy2b4fJNokWhyazeNYxSeYilEJHtnHTkn8ata94HXW4dOgn1a6WOwTEYVFyW7MTjrgAfh9a9IooA4XW/Cs2rX9jfPrFxG9ltaJRGhXfxlsY74/D9K6bUNRtNHsxc6jdJFEuFaVxjLH2H9K0ty4B3DB6HNVb+xtdRt2tryCOeFiCUkXIOORQB5HpK/bfijfX1sRJbLYITIp4+YDH8jV6++GlnJfXN3p+p3uni5YtLFCwC5JzgYxxz0r0nTtLsNMRksbOC2VvveUgXd9fWtGgDhNY8Fafqeh2+kNJLCLdhJHPGRv8zB+Y+uSST/AErnZPhw91JaTX/iPU7mW1cPGXYEKQc5AOeeBz7V67TQyklQwJHUZoA8/wBP8JXdr4hOuSa1LNM6CORTAi70AHBxx2B4HUVW8P8AgqXSdeudZk1Q3Ml2rrcI0AUPuOex45Ar0vpRQB5TbeBbzT0vrPTtdeHTLzcHtZLcPtDZB2nPHBx/jWtrHgq1vvC8Hh63uGt4oCrJJt3EsM5JGe5JJrv2IUEkgAckmo4pY54xJFIsiHoyHIP40AeZaj4M1TUbe2iuvEUkxgnW4DSQKfnHHGDwMdvWp5PBt0niJNdstTitpzEEmVbYEStjDMee/B/DrXpdGQaAPFk+Gc8FxqAtPENzBZ3yt50KxjLE56nOMcntnHGaoR/C6/h0ZtKi8RN5EkvmSRtANh6YIGcg8DvXvFFAHlmv+E9b1my0+yfVrOJLKRZVkS1O4soIU43Y6HpirWp+F9Y1DXNO1aTVrcCxx5cItjg5xvyd3f8ATivSaKAOCv8Aw9qd34rs9bGowpbWgKJb+Tk7WGG+bPU+vbj8e3uYvPgli3Fd6Fdw7ZGM1NRQB5ZceDNTvbGDSb3Wlm06GQMv7j96VGcKWz716hHGsUaxoMIoCqPQCn011DqVOcEY4NAHz/odvqlx488TNp18ltMDhjNBuDLkAcZ7cYPeu9tPA1p/ZepWmoTG8utRYvPdFArBuoKjtg8j/Cuj0/w1pWnX8uoWtu6XcufMlaeRy2eudzHNdDuXcFyNx5xmgTV1Y8msfB2vQ6SNDm1yA6bgKQltiTZnJAOe+a0fEnglb3+zZ9GuRp15p6iOGTBf93zheT2yeeepr0mkBBzgg460WCx5Jb+C9bbxHaa/e65BLcwjaQttgbcEbevcE89easaj4U1+7s73SzrdvNYXTlibi3LyJlg3y846j/DFeqUUDPMtb8HXktxotzo2oR2c2mRmNWkj3lgRj+WePespvA+t22uPq9hr6faJYRHLPPAGfOAMgdP4RXsORnGeaWgDxzSvAOpWbawkuuebDqEbKw8rlmOcM3pjPaqsngTxDPoSaLPr0D2oZQEMHCIpyMHGSc+p9q9tooA8z1bwlqF9pOl6VHe2saWLJIJzCWYsn3cLnA9+aseOtS0hNDvtM1O4gnung+W3Xhnf+AhQSR82DXolcxc+FdDutVGr3GnxyXwKnzGZjyAADtzjIwO3agCn4L0Z9C8MWlnDGqXXleY4kzgyMMnd3Hp+Fcv4e8I67okWsNFqFk8uosX8so2yNiTyD16H07CvW6KAPH9N8Ja/Y+FLjw8J9NYS7lEpMnCtyeMcnrXoHhbT7nSdGtLC6eJ5LdBHuizggfWugooAw/Emjw69pF1ps5IWZMBgcbWByp/AgVl+CPD7+GdCi09pUknDM8jrnaWJ4x7YwK7CjrQB55ofh/VNP13U9YmltGa+XmJC2FIHHJHrUXgrQdW0jU9Xu9Sa1cX8nmfuWb5SCeAD2wevXjmvSKKAPN18FW//AAmr+IWjj8kxBlRcg+eDjeR9M/jz1qTxt4VudXns9U0m4jtdWs2ykrDIdfQ9R+Y9q9EooA8zs9D8Rz2V1Jq1/b3N/NG8ESEBI4I2+8RtXJY4H5darQ+E9Wi8Gnw0J7Ikgr5x39DIXPGPfFeq0UAeR674L1LVNB0jSxc2qyWDgmQs2HAGBxjiuh8Rajqunapo5SW3FlcypBNFjLFyf4eM4x+WK7uqLafZvdC8a2ja5AwJGXJH09KAL1FFFABRRRQAUUUUAFFFFABRRRQAUUUUAFFFFABRRRQAUUUUAFFFFABRRRQAUUUUAFFFFABRRRQAUUUUAFFFFABRRRQAUUUUAFFFFABRRRQAUUUUAFFFFABRRRQAUUUUAFFFFABRRRQAUUUUAFFFFABRRRQAUUUUARv9+P6n+RqSon+/H9T/ACNS0AFFFFABRRRQAUUUUAFFFFABRRRQAUUUUAFFFFABRRRQAUUUUAFFFFAHluo6lq2u+ILzRNI1BdOjsYw0s/lB2kY44GegBOPz61veDZtensp4fEVqFnjcosuVxKv0Xj/HNcBfDWfCfjG+1OHS5tRsNS2g+Ryy4A6gdCD3PGO/p6f4euNVvBcXepQC0idgLe2OCyKOpY+p9O2KBHAfDhzYa/4j0OEFbO3m82FGGNmTyB7dMfn3rvfGFzqFlod5d6Y8STwRmUmRN3yqCTgev1rgvh1H9q8SeJtWiiK2ks4ijcnhyCdxHt0P416H4sJHh7VMDP8Aosn8WP4T/n3oB+R5jfeN77T/AAZpF9JIr6hf5Xz3UYTDcsVA549KreGfHN0+uQ2El+2sWdwAouVtPI8qQk8YwMjpz71nHTdVm8HeF9S0q3FzLpzNM0I5Zhu7Dv06Dnniuw0PX9b8QyW8FlpT6RHFJm8lljBGB/CoIHX6cUDLei6rrsvjHVNMv57YwRWvmwQxKNq/MACTjdkjqM965Twdq2syxeKpYI9O+1wTqxCgrHuwwZs9Two6nt710ljII/iRrEjnCppqE4XnGVPbk15z4T1aDSIfFRuoLxftrMbb/Rn/AHmd+B04PI64oEy5D4r8bXHhZ9ciazFtA7b5GA8yQbscLjAAzj1+tTT+O/FM2k23iOK1s4dLEwjkiVtzOQeSSR8oOMcetUdKvkg+Gd9pbrcR3oZ08swPk5cHGcY6Gs7fInwuhshDN5z3R3Awv0D564x6dTQM9M+IXirVNG0jTL7TlhQXhG5pBkqSu4Dnj15r1W3cyQRueSyAn8q+cfiVdrqfhDQY7aKdpAy5QxMCNqlD2/vcV9BaNcpd6dbTxhwrRjAdcHjjpQB4xqOt6dofxLv7vUbn7NElgoBClvNOF+X6/wCFdn4Yl8SiGTU9eu4UshG0iweUvmbMZBYjgcc4/lXlviTT9O8T+O9TsrlZMPbCC3uFjYBJ1xwTjnoRk59K6bwFq99qmj3fhrU7e8E8aSWqXflFkxjGGIHBHv2xQJlu08Q+J/E1pcatof2O0sYHKpBON0kuACxJxgdex/xrPvfiXdXHhmPVNNtYBcrMIbiJyxKMfu7RjkHBql4G1pPBunXWh63Z3UF2srPEBEWWYEY+UgdMjr0rkbvRLzQ/CRN9FNFdXuoidYFTcyoo78YB5PB9vegZ6pN4p1/S9csP7YsYbfS9Qfyoo1bdJEe24jqckZ7VF4i8Ta63i/8A4R/R5bK3aODzAbrkTMVyFHv9KyfilqFu0vhrYXO2ZbhsoRiPI5I7dDSePrvwnq93PZ6wk1tcRxRvbX0KFjIrLnpjBA//AFEGgDr9Q8UalpHhyyubzT9+sXUxgjtcEAvuIHTPYD65rIufFOu+GNTsI/E4s2sLwEefbA/umAGc/Qkfhz2xXBrYeKm8MafeC3acaZd+dBuTEskOBggdSOvXnB9q6LxjqFt4+OmaRoj3DSrOJbl/KZRAvQ7s9wT2yOOtAjr/ABEC3jrwvscg7Lg5xkY2H+dWZNf1GLxvb6LPY28drPC7RzKxd3ABOSeNvIxg/meK5XxDrOm6Z448OW8lyCLKKSKdznKFo8LntzkdPWl1fVtPl+JmiMlyr+TFJC5XOFchwAeOfvD86AOguPEOt6tqN/ZeHbW3Uac+2eS9yBI3Pyrj1x1OPqM1ynw81uHStH8Q6pqaeU8d8zSxpgtuOPlGTzzkDmq3hzW4vBWu61p+u+ZELqc3EEixM3mgswGAB3/nWJptjc694X8UW1rBMLhr77SkTRkFhkHbzgZ68dfalfS4LU7a58a6/Y6bba9daXZNpE7rhYpG85UPRjnj/wCvVnxD4x1XTNZ02NIrNNJ1Ep5NzKjEqCBndhgO/wCVcVqfiCx1rwRb+HbdZBrC+VAbQwuGDIwBx2ycHqe54rufF3hSa+8Bw6ZEiPe2cUbpvwDuUfMAeg43f55pjOh1zW9Rg17TNK0yG2l+0oZZmlJ+RAeoIP1/HFcjqHjbXVbVrm00y0TT9OkMZe6Z1eUg8henPfH86k+FsV9fwTeJL9g808QtolUY3JHxnHTJIPT0rzm41qy1hvEE3iU3Et3EjJY2G1wkfUBuOARkcnnGeueAD0XxJ8Q7nTdK0bU7LSvPt7/G4u/IbugA5J4PPSrmm+MdXHiC00zWdISwhvdxgYvlumQDyeeg+przNtVspvC/hS3jlLS2l4rzqEb5FDHJ6c/hXbeMNVsj428MMt5EqoC7uTwqv93J7Z/TOaALx1m/1nxDe+ENat7a2t5YnZXidt8ydRtOepHJ46A1P/bmoaXqt/oGj6ZbTWul2aSIC5VuQOC3TOCTzgnB5qr8WrWW2s7LxPYFFu9MlUlj/FGxAx7/ADEcehNa/h2E6J4Wu9R1mULPelrq5Yr91nwAvGfYcetAHEw/EfxLPoz6xF4ftjZROUkmE2QDx/DnI69enNX5/iJrUEVpqUugLFo9xIqCaST5j6n2HXGRj3rjtBvreL4V6pC0qCVrgxhCcEklD/KtrxnqlteeBNGgs5w9yhgBVVLbWRMNnjsaAPRPHniW68PLYPFY29xbXMojaSVz8pPsB6Z5r0NDlQfavCfitf2tzo2iGC4WT/SUlB29VAIzg+9e32c8NzbxzQSCSJh8rDvQJO55zf31xrHiO58KalbrHZtCLhJbeUhpEDDAbI6HBBH60nhXxZLdavquj3ltbW8WmISJImO3YpxyD04rM1vU7TR/iPbXF/K0MEmm7FdgWBbeeBgH/wDX9RXC+DZhrHiPxd9mibdfWsqwmRdpy3QHPTPXn0oBmb4jlk1jUU8bppRbSLe4jR1eUZlCkANtxwM4Hft717Vr/jKPT4tLis4EkvNQRZI45pBGkcZGcs3b/wCsa888DePLXStFGjapZ3AvbUssMKRFmm5JAxjg54qv49X7Lr2ja/r+kfaNPltwk8S8CJ+Tg9yRkHnr07UkCOpTx7qNzFq9lFZWg1Szh82Py7kPG6cFiD3IBzj/APVXL+DfEfiHTPCc2oR6PFdWSSySvO9zhiS3zHb6Zz/Ouo0W98PXkmojwzpC+ULJzNdrEUCsV4QAjrwen681zPhnUrSX4ZanYrN/pEUMxdSpAXJ45xjnI70xm9N8SNRSwttS/wCEfZLCTar3EsmBuJ52jqR7961fifqcUem6ck9g9zY3U8eWW48rkgkDABJ459PxrgdSvrP/AIVVY2i3MP2gso8rzQ758wk8dR647dK3/iTe2jeHfDsX2mPcZ4pMKwJ2qhBP0BOKAOm8V+NZvDGr2ekxaK9zHPHiHypBuY9AAuOmcDms6y+IOpzXc+ly+G501ZQDFbq+VPI+8xxtGDnPSsTxfqul3vjfwvcw6lbPDGcu6SBlTnIBOeM9OelW7HVbGX4pXrrdw+WLYQ7y4ALgAFQT1PB/KgDsvBXjH/hImvLW5szZ6jasd9tkk7emckDvxWd4J8TprWu6tZf2LDYTW5JeRWBeQ7sfNgD69TXJ+A7uOf4j+IpFlSRHR9jqwIIDr0Pfj+VRfCuWJ/GPiZkdMSSOU2tncPMPI9fWgSR7F4svTp2iXl2LAX6xRl2gYgAqOSTnsOv4Vyx8ZWth4RsdY+wrG91+7t7OJgAXJPGcDA4Jziur8WkL4d1YkgD7HL1P+wa8C1y3L/D3wvdSQvLZW1wHulUZ+QsR69+n41KerVvmM9V0bxjc3HiAaFqumpZXMkXmRMlwJA/fHQdgfyqCfxfd6lPqFvomjm+tbVSsly84iUtjkLkc/wCfasbw43gldWsR4esFuLyXLF9zn7OoXJY7ycHnHFYPw616x0zTNd0vUbpLS6W4lkVZm25BUDAz1OQeB61QGL8PPEqeGfCF/qIsJZ4zqGwqjjCZUYJJ7dB35rvoviRM6Wty/h68isbmRUSd2HOe4GPy9a8c0WSGP4Za1E8g8x76PYvGT9z156A9K9L8dala/wDCHaDFHdW7N5tvvUPkgBDn6YI7/wA6BWPSvE3iNtJuLWwsrF9Q1K6OY7ZW2fIOrFiCAKxLXxrcT3mo6W2iTR6taReals0q4mHHRvxB+n5VkaxqUGn/ABD0u+nkxY3VibdLnP7sNuYgbunp/wB9elUbqFNX+KVtPYyF4rSy23UkfzKGIcAE5x/Ev5Uk7jKPhXxNqfiX+2luNJ821uGZWl3jbbgJwCD16Z+v141PAOqx6H4FtpTG1xO87xw26H55XL4wP5/QVyvww1Oys9F8Q2lzdRRXDySFI5G2k/IfX6GsPwk0vhzT9L8SRkXNukskN1EX5iDHAZR26fj+NMD3PWvFc+i6daXF1pMv2q7uBBDaJIGYkjIycYz2x9KS08V3D6je6bc6NPFd21t9oEcciyeYMgYGO/P8653x14i87+w7ewvIobXUJ1zfjBaHoBgHlT83XjHPvXMeGbnQ9L+IV6IdTR4TabHurmYN5kxZc4bgZPt7gUAb9n8UVvrK4ubXQL+Q2xzOONsa4JJLfgeMdqsP8ULJrVby20q/ntgimWYJtWNjxtJPXHr05FYHgKVE8G+KsMMLLcdTg8xjH51j6XPCnwgv1WSNZA7BgeMkyDA9yR0/+tQxs9W8a69pdp4fh1C905tS0+ZkOFCkLkZDHJ/Dj1rr9FnhudLsp7eIwwSQI8cZH3FKggfgK8M8ROv/AAqWxBflliA3EZOG6DFe0eF5PO0DS5CwYtaREkeuwZoEcXq/xDt9M1aXSX0jUpLoHEIWMfvu2V56defY1r+FPGNv4gubyzNncWV1aAGSKcYwPWsgxg/FAP5itjSMhWPK/vMYHv3+hNcRaxSzeO/F8NuxW4l06VIcHB3kJjHvQM7W5+I9nCj3aabezaUkxhN6ijaW46AnOOev/wCquW8c6vaWfinwvrKo0kUkJkARPnYEfLx1yd1ct4On8FT+HRba9G8VzbyOHha4m/eHg7gqkAemPUV1WpS2tvrvgdjbCztjEdkbvuEeQNoyeSckdaCTtPDfjy01nVW0qayubC7ILRRzrguAMn6HGT9B1q1qXjFI9Qn07StPuNTurYZuRENqxe2T1PsKwvFIhvvGvhpbMLLdQs8kzo2dkQAODj8fzA71j/Cp0t9Z8T29xKFuRdlijnkjc2T70BfU9S8Na/Z+IrEXdoWUhiksTjDxsOoIrL8XeLbTwolu95a3UkUzbRJEoKqfQkn2NcJ8K7eX+3fFN2CTbNevGpDfKWDk8D6Ec+9T/HDYdB09JDhG1BAxzjA2PQMv6d8TtLvNStbNrK8gjuSFinlUBSxOB3+779q4f4g6hosniC5iF1rVhfCPyrlbeP5blcYAAJ9M89MV1HxYW1n8O6YluyyXLzoLR0+83BHBH1H6U+xszB8S4vNlaWRNLUFnO45ACk598H8zQBDe+I/C93pmlWd7ol+9kziKDzIcBHA2gEg9TntnNej65r9noRtrd4p57ic7Yba2TfIwHcAkcD61wPxgAFtogHH/ABMU/kagm1GLT/ik39pyeXFPZCOzaQ5VWJXpn7uSHH/66AMTRdSsb74japqkdjdQGz09pJImi2yNIMAnb3JU4HrXSxfFnQJnVI4b1nYgKqxZJJ7DmqsV3DN8W5BDcqdmnmKQIw5YHJU/Tg49qofBaNfM10sFLC664+tAHo+ieLbLWJr63t7a7W4shmWGSMK3fgDPXimWvjHSrvQ73WVW4W0tHMcoePD5GMjGf9oVwXg25trbxn4wNxOkS79xLHHygnJ/DIpfhDPbR+HdZuLpoxarfSO7Pyu0Kpz70Acyl7baPewX2o32vpo4n860spLZkRWBLKu4tyB2GOcV7Lqfi/TdPltodlzcTXEPnrFbxF2VMZyQOn/1q8w0AS+Pdel8QakFXRNNZhawsBg4wcsD7cn3AHasnSrrS9Q8f6zcya1JZw3Ea+RPHN5XmcJxkj2HHtQB6wfH2gjRzq4nle3EoiZVjJdGIJAI7dDz0qr/AMLK8Msqsl3MysQN32dwA3oSQBmuM1XS/D2m6F4pg0ySa5ufJT7TK8u8ZLcfMOMg5J71Q8VxxxfCvSRGgXJhLYGMnacmgD1bXfGelaJqFvp9z9oae4VWjMUe4EMcDnv+FY+lWVp4Tv8AztQnnudS1i5cKyKzhBwdv0Axk47egrP+IWkyaj4Otry2Kpc6ekd2j45wqcgHH4/gKj8B6nceL7+LXJdyR2NsLUowGGmYAu4weO3b+VAGmPid4ZLMn2i43LnI+zvkY69qup8Q/DclslxHeSOrFsqsLFl24ySMcDkfnXJeD4VPxG8TMI0KBeWA3YYkd+2eeP8ACsH4VQxhvFS7F+XcmdvY7uPpxQB69N4i0a98Oy6pJOx02VHjZtjbscqRgcg8GrPhCHS4dEtv7G3fYHBeMvnJyTnOeeted+CCB8Nr0AglYbnPtw1dX8LzGfBulmP7u18/XzGz+uaAOh1fXLLSZbeG8keI3LCOKTyyy7z0HHeuN8Lvp3hvUZdEvNVluNYu2Ep3xMqvkZwmMgCn/EvGzQdxAX+1Yck9hzXLeLGDfFPw6FIJW35575koAf8AEnXJtP1a3OjazLBfRqUu4UBlRI+CGZCCMgEn1xXc+H9U0qw8MRak+qGa2I3zXUrMS0h4bg8jngKK82+FN7bjUvEFvqyomoyzZkaZh86kkFOevP55qn8Rm0yHQ7XT9GXZpSagVu2iUsFfAPBPXqenpQB7FZ+LtEvLk2sN25nERl8treRCUAySMqM8elcFpPxNsLvXNQjuZGt9NhjHknyHZmIPzM2ASv8AKrLaHpL6no2r3HiC5uplkRLUIFBfPIU7RkL1znjqO9QfDd4W1vxYryI+L053+m5uOe2ePwoA6tfiD4VaEzDV49oOMeW+7/vnbn9K0dX8Sabb6A+qpfRi3lRlgnAYqXwcDgZ6g/lXm3gSytZYvFkklvE7/aZkBEYLBcNwDjp7Vm+FiJPhRqYZt4UTfKR905Bx7+v40Adp4d1rQfDmjWZvNdeY3imUTT+YQ5GAdoIyACPrW3B478MXFwLaPVovMPTcjKp/4ERj9a8O8SxEfC7QWTJHn7m3HOM7+menOOldB8S7Kzjg8KpFawxgyKp2qASp28E0CR6xo3jPQdav2sLC9824AJA8tlDAdcEjnFUGbQNR8XQyrqUjatZo0Ytkche+cjHv6446VkajDFD8RtDWGIRj7FKCEAAxhsZH+HtVS8Cj4q2RGMmxbd8oHOG/Ptyf6UDTuevuwRGZjhQMk+grz/wQdD87UpdJ1ea+aVxLOJWyIySenA46/lXoRGa+b4pprPT/AB6bTMEn2gbTFwVGTnGOnBNAHri+N/DrX7WA1KPzVbaW2nZuzjG7GPx6e9b+q6vp+kW4ub+6SGInCscncevAHJ/CvF9G8M2WveEdPin8QA20cQdkWGMGFgMsucZGDkZ7496qaRcLN8RLCxvpPMtrK0C6e8qhfN+QEP0wSeSMf3R3FMCxo3iKwufiHf6jb6gz6YLAuzsz7RgKTw3T6Y616OfH3hfaG/tiEgnHCsT+WPeuJsLeBPixqIjRAHswZFA4LFVzke/X8a574f6PZ3Fn4sluYYpHV3RTtyUGGPHp2/KkB7/DqdlPYf2jHcxmz2lvOzhcDg/yNYth4v0DULhba11OKSZmCqmGG4nsMjnrXz/cXE1v8K7dEcqsl8UbaT8y5Y4OOnI78cD1rvfilbWaeCLOe1hjURND9ndcBkUjjBxn8vrQJM6TW/Henab4jsNG+0RgM7C7kZTiL5cqM+pOB7VmWzOnxMaIXU0sDWBlRXlLKpY5+X0FZspNx408FyzqGneweSVmQAs3lNyT65H4Vy/xGvNX0/xu91ouftEen5fChj5fO44P4dOaErlJXPfLDXtL1GVobS9imkTJZVz8uODn0rMPjLw6Lz7F/asHn5x3259N2Nv61z3hi40CbwVc3Fnm3tHgkF42d0ivt+fJ5y3OR9RXi2tjUrnwHZz2dnBa6LDMdjvLvuHbeRuyAABuB4+nXGaBH03deIdHs7hra41O1jnQEtG0oyuBnn04qra+K9Bu4riaDVbZ0txulO7G0euD1/CvNdU0XS9S8Y+HY7iyiZJrJ5phtx5pC/LuHfGKhk0PSpvie1s+n27W/wBhEhhMQ2FxjnHQ8UC1ueuWOuaZqWnyaha3sb2iZDy8qEwMnOeQcEVz/ge3tIEvWs9dbVUklDtufcYzjp1715t8KI4/+Eg8U2Hlr9kEhXySMrgOwHH04rR+CyeX/bihcAXIxjoOvFAz3OiiigAooooAKKKKACiiigAooooAKKKKACiiigAooooAKKKKACiiigAooooAKKKKACiiigAooooAKKKKACiiigAooooAKKKKACiiigAooooAKKKKACiiigAooooAKKKKACiiigAooooAKKKKACiiigAooooAKKKKACiiigAooooAKKKKACiiigCGT/WR/U/yqaopPvx/U/yqWgAooooAKKKKACiiigAooooAKKKKACiiigAooooAKKKKACiiigAoooOcHHWgArz3xJqEerainha0v5be4kG66aKIsVj27tu7gLkY556j1rGufFPiOLxPF4eSw05ppE8wS+Y+0JjJJ78YPaus1GxfSIb/AFbS7a1+3zYluWnZsMqryAR06fSgDf0zTrTSrSOzsYRDbx52oCT1Oep5NcLreieJr2/v44dUtW0q9i8oxTxkmEYx8oHfrzn69BWpoes6tqPhw6s1lAZ5IzJBbxs3zD0OR1OOMVn+GvGo8S3i21jp88XlZ+1m4G3yscYGOpz2oA7XSbCHS7C2sbcYigQIPf3/AB61i+MLXWrnTk/sG6WC8imWTDYxKo6qSfwPvjHeurzWRrmsWeh2L3t65WFSF+UZJJ6ACgTVzn/DWhXtvqFxrWrywNqVzEsTJbAiNVGPXkk4Ge1dtgelMikEsaSAEB1DAEYPNSUDEwPTrRgDjFcdqGvXaeIbbRbCxS43RiW5maTaIVz9OTjHHuPw7I9OOtACFQeoFLXN6Bd6zcvdrq1hFaiOTbCY33CRfXqfaukoAbtXOdoz9KXGOlLXmugeLb3UPFWoaDdWkEItASHRyxbpjt3BzQB6SVUnJAJ9xQVDdQD9RS0UAMZEfllU/UUjxRvjfGrY6ZGakrMvdUsrG4tbe5uFSa6fZCmCS5/D+Z4oA0wMDAqNIo0JZEVSepAxmuLtvEF+fFkmhXVhFFCYWnhmWXczoDgEjtznr6V3FAETQxM25o0LepUZpDBCX3mJN+c7toz+dTUUARPDFIwZ40Zh0JUEinoioCFUKCcnAxzTqKAIFt4Fk81YYxJnO8KM/nU5AIIIyDRRQAyNFiUJGiqg6BRgCofsltveT7PFvcYdtgyw9Ce9WaKAII4IYkWOOGNI1zhVUAD8KUwRGQyGJDIRgttGcfWpqKAPGBo/jDXNVay197caFFOJTtC4uVVsquAc46H5vTvXsuxdoTaNoGMY4p1czp+vx3+tX2lwW0xFngSXHGzcQPl+vX8qBN2Oi8qMDHlpjrjbQYoyADGmB0GKkooGRtFG2NyKcdMjpTwABgDApaKAIJbaCZ45JYY3eM5RmUEqfUHtTkijjd3SNFZzlmCgFvr61zfibxDHof2SNbaS7urqXy4reIjeR3bnsP6106ksoJBBIzg9qAIfstv9oFz5Efnhdvm7Rux6Z64qSWKOZDHLGsiHqrDIP4VxWv8AiibSNb0zTP7Nd476QItyZAFHrgDJyMjritDVPFGm6RqSWGoym18yLzY55eI35wVz6jigDpIYYoEEcUaRoOiooA/KohaWyxtELeIRscsgQYP1FZ+m6zZ6hp7ajEzpZgtiWVdgZR/EM84+uK2VIYBgcgjINAFM2FmU2G0gK5zt8sYz69KV7G0kCq9rAwXhQYwcfSrEkscRQO6qXbauTjJ9P0qSgDOGl6eCCLG2BHQ+Sv8AhS/2ZYZ3fYbbOc58pf8ACtCigCjFp1lCS0VnbxkjBKxKOPyot9PsrZ99vZ28T/3o4gp/QVeooA808RXniO6uNR0iHQhJZXNtJFDciYDkrjLHPA5PHWuo8NaP/ZWgWelXBSfyotr5X5WySSMenNdHRQBm6fplhpiutjZwW6uxZhEgUEn6fQU6bTLCeXzZrG2kk673iUn8yKw7fxPazeIH0H7Ncx3SRtIWkUBSoOARzyDzXWUAZjaTprR+U2n2hj3bthhXGfXGOtRtomksAG0uyIHAzbpx+la9FAFKSws5YEt5LSB4EOVjaMFVPsMYHU0+1s7azVltreGBWOSIkCgn8KtUUAZcuj6ZNI8kunWjyP8AfZoFJb6nHNRR6FpMUU0Mem2qxTEGRREMNjp+Xb0rZop3B66GK2g6Q1v9mOmWnk53bPJXGemenX3pz6JpUjRs2m2hMalV/crgA9sY6cmtiikBhW/h7R7aGeGHTbZIp1CyqIxhwOgNQ/8ACMaH5Bt/7KtPKL7yvlj72MZ/Kujqre3UVjazXU5IihQu5CkkADJ4FAGa+gaQ9vDavptq0ELF442iBCk9ePeteCCK3QRwxJGg6KihR+QrGt/EGlXVzbWtteRzzXClkWL5uACSTj7vTv3reoAzU0vT47h7lbK3E7tvaXyxuJ9c9aemnWMc3npZW6zZz5giUNn64zV+igDCbw9o7Xxv2022N0TuMpjGSfX61c1HTLHUoxHe2kM6jpvUEj6HqPwpms6rZ6LZve30vlwKQCQpYknoMCrtrOl1BHPHu2SKGXcpBwfY0AUNL0bTdJDCws4YC33mRfmP1PU1Hf6DpWoSCW6sIJZAc7imCfqR1/GtqigCG3ghtoxFBEkUY6KihQPwFeR/GawutU0eytrK1kuZVuhKyIhPyhWHOPcivYqKAOV0HQNJtILa4h0uKCcIGAZSTGxHIG7kVppoumx3T3a2UQuJHEjS7fmLeua16Q+tAGRqOi6bqciyX1lDcOq7VMi5wKj1LQNJ1S3it72xhmih/wBWpGNvbgiquieJ9M1u8vbOyldprNtsoZCo6kZB78g1sanfwaZZT3t0zLBCpdyqliB9BQBztt4L8N2syzQ6PbLIowCQT+hOK2tN0bTdLZ2sbKG3ZwAxjXGR71Jo+pW+r2EF/a7vInXcm8YPXHI/CtKgDkdS8G+HtTvvt95pcMtyTkuSwDH/AGgDg/iKIvBvh6G1mtItMiSGcYkVWYEjjvnI6DpXUXE8dtDJPK22ONSzHBOAOpwKxtB8Q6X4gWd9MuhOsD7HIUrzjPGQMj39qAMGL4feGIkaOPTnVG+8oupsH8N9ampeEtB1O2t7a702KSK3QJFglSijsGBBx+NdTRQBzD+FdEfTDpYsESzJDNHG7IWIGMsykFvxJrPuvA3h+6sY7CWzlNtES0cf2qUhDjGR81dvRQB5l4h14eGo49D03S726meA+U+C6KzEhdzNnPP4AfkOq8M6Omj6Lb2LIgk2ZnMfyhnI+YjFdHRQBwdh4E0SwmmngW7WWZSHcXcgJznJJB5PJ60th4E0KwiuY7eK5T7TgSsLqQFsc84PvXd0UCaucbZ+DtJs9MuNLgW5W0nOXT7Q/t054zjn1rY0PRLHQrdrbT43igLFhG0rOFJ643E49au399aabAbi9uI4IQQN8jYGT2pdPvbfUbWO7tJRLBICUcAjPOO/0oGUNe0LTtftRa6lbiaJW3L8xUq2MZBH1rBsfAugWOoxalDbTfa4zuEj3MjEt/eOW5P6e1dzRQBxOt+B9A1q9F7eWZM+fnMchTzP97B/UYPvWrL4b0iXSP7Haxi+w4wI8fdP94Hru9+tdDRQBw3h7wLoXh+4+1WdszTgALJK5Yr7gdM+9SS+CdDk1STU/s8iTysXkEczKrt/eIB69Tx3Oa7N2VFLMwVVGSScACobW6t7uPzbaeKaPON8bhhn6ihaCsc1Y+E9OsHuzbPdxpd5MsYuG2kk5J69e2fSmW/g7RbbSpdJgt5I7OY7pEWd/mbjk8+w/KuwooaBq5wVx4D0Se3gs2S5FnC5dLfz2KAkY6kk/rV7UPCOmaitkt010/2PmE+e3ynjnr14FdfTXZUUszBVUZJJwAKBnMzeGrGbVodWlkuWu4T+6bzSAg7gD0OTx7mppPDthJq6awfOF6gwrCU4x6Y6Y68Vs2t3bXalra4imVTgmNwwB/CnJcwO0ipNGzR/6wBwSv19KSVgMvXNcsNChhn1CVoopZBErhCwDEE846dDXnnw5tI76XxLesizWV9eFY2ZeJUXPPTkfN/OvVv9Hu4lP7uaJuQeGU1MiLGoVFCqOgAwBTA8qt/hV4aguBNsuXUEHynl+T+Wf17V03iHwbo2vvby3UMkc9soWGa3kMbRgHIAxx+nFdjRQB59pfgTTtN1GTUorzUXu5F2tJJcbifcnGT26+lTaZ4I0zTIbqG0nvYxdLtnYTcuOeuR7n867l3WNSzsFUDJJOAKbFLHMgeJ1dD0ZTkGgDk7XwhpMGkzaOYmlsZGLCKVt3lk91PUHvWXD4EsRFbWt3f395Y2zB4bWd1KAj1woJ6nj0OK9EooA5HxB4Ws9buLO5ae5tLi0yI5bWTY209V9h9KbbeE7ODVF1Q3N3JcrH5X7yQMpT+6QRyK3odUsZ76bT4rmN7uFd0kSnJUe/5itCR1jRndgqqCST2FFhWOCsPAekael/DbPdR298jJLAJfkwfQY4I7Vgy/C7TZdO/s46rqn2VWLRxecNiEnP3cYPJPXnk816fp1/a6lbJdWU6TwP8AddDxV6gZxFj4OtLW9s75r6/uLi0G2J5pQcDGCDx0waur4at11x9bF3d/bGTy+WQqqegG3/OPrnqWIUEkgADJJ7VXt7u2uWdYLiKVkxuCOGK56Zx0oSsrCtqcronhGy0W8vry1uLoT3pJlZmB5JJyMjrkmk0XwhZ6NbX8Fpc3IF6DvYsMqeeQQB612lFAzH0HTP7I02Gx+0S3Hlg/vJTknJz+A7VsUUhIUEkgAdSaAFoqGC4huULwTRyqCVLIwYZ9OKmoAKKKKACiioLm4gtYzLcTRwxjgvIwUD8TQBPRSKQwBBBBGQR3qMzRLKsRlQSsCVQsMnHXAoAlooooAKKKKACiiigAoopMjO3IzjOKAFopodSxQMCw6jPIpxOOtABRTVZXUMrBlPQg5FOoAKKKKACiiigAopNwzjIz6UtABRRRQAUUUUAFFFFABRRRQAUUUUAFFFFABRRRQAUUUUAFFFFABRRRQAUUUUAFFFFABRRRQAUUUUAFFFFABRRRQAUUUUAFFFFABRRRQAUUUUARv96P/e/oakqOT70f+9/Q1JQAUUUUAFFFFABRRRQAUUUUAFFFFABRRRQAUUUUAFFFFABRRRQAUUUUAeMzY/4WxBjGRZnOGz/Aevp/n1r0/wAQc6NqP/XrL/6Ca47xX4bvrjXdN8Q6R5Ju7MFZIpWKiVewBHQ4Zhz7elO1m28ReI9Mn057SDS1mIV5WnEhKZ5ACjv9RRYSVjhdX1S+svB/hnS9OnMEupBYWl7hTgHB7csOldfpvgmXQdbtbzRb14rNhtvIZnLmTvu+p49MY+tO8ceD7nWNK06LTbhUutNA8ovxvwAOvY/KPb6VX0fTvGGo3tmfEMsENpaMJCICA07jkbscdQPQYzQFzzSW81jxbc6vd2sGpTlJjDam1uBHHEozjcDgkngn60/x5batd+H9Ck1gTw3y3P2cp5mQ4xw5AON/vXYQeHPF3hzV9Ql0KSynsr6VpSk3AQk9SOCCMnoSMdaf4v8ABOq3vh2C3tLj7XqKXJup3klKmRiCPkzwOo9OlO4rMzPEWjX/AIe1PQING1q8X7VN5ey5kMiBsY3Y4B4J46dKuaQuoeF/HltpEmo3V/a6hCzfvmJ2nBO4DOM5UjtwTWne6V4nvZdCuLmxtCdOlEjJFcfMw4BHIxnjPXFP1bRtYvPH+nauumbtPtAIjIZ0BYEN8+M54LdMc4palXZj241C0+KiWzapdXFvLC8hjc7VClDhcAYbBA546D059uuommt5YklaJ3Qqsi9VJHUfSvNY9E1Sfx9/bj2qw2MUZgDNMGZxtIDADoM9jj1r1GgSSR8+eFddv9G0nxZPcX0l7Jp84SNrlyRnJXA69TjA6fSuYivPEt5b2+rWMWvvfvIZt2c2zAnoF9MDHpXVeGtJ/wCEhi8bacXWMz3hCsVyAQ7EEj6gVZ0K2+IFlY/2ALa1jhixGl+zgbEx0XHJI9cZ/SgE76mjJf6p4q1q20WSS50Zra2Fzd+RIQ7MSBtBB4HORnNcz4O02e28c67psep3ZeO1Ma3UmJJP4SMk8d/0rp7zw7rPh/XLbXNJjOpBbVbe5heQI74AGQfwU9Oo/I8N6R4htvFmo65daUkMd7EAYxdKxQ8cZHU/L6Y5oGed+E4PEOtwa2X8S38UVluO4OxLOMkAHPyjg8A11uh+MNRs/AAvXZ7u/wDtBtYpJnyck8Ek9cZ71peDPDut6Pp/iGK7sV33qs8KpOrZYhht9B1HNZtn4B1K48FzaLdrHBeR3f2iAlwytxjkjpwWH5UAReIBrXgSLTNX/ta8vjI+y8t53LR8jPAzx3APr+VZHiXTk1fx1oUqalfGDUYxcRsW5hHJ2oe3Tp7966vWNM8QeMbDTdK1DTHsRbzK95cyTKVcLkYUKSSSDn0BHXvUnirQNSsvEuhapo2mG5s7CFYTEsgBUAt6nPRuvNAGb4n1218I+NLGe8aeeOPSvKDty7tvPJPfOOSK7bwlYa19nm1bUdRnmnukaSGz3jy4gclR6Ht9KxtX8NT+IfEtrPq+mEWbaeYXZJAwjl+9kHORjJA46+tZvhW38U2FnqmgzWlwbZUkjsbliuUODjkn7p4+mfyHoJHnmteIdb0W3jubrxNNJrZuBvsonV4kjAz8235Qc9QOuelfVNjObm0t5yNpljVyPTIzXy3N4V8QyeE30dPDZS4trozyTmRC0gweFGeTjA4J6epr6W8PtcNpFl9qtjbTCFQ0TNkrgY5oGeP60PFd342l0aDXWtYJLZp4MRjCxk4A4wSQR1PPHp1s+CvFF1p6eILHXL17mTS2aRZnGSyg4xn3OMD/AGq29upTeP8A+0DpNyLKG1a0Wb5QGOd27k9OSPyrkNA8I6nf3niw3lm1rbamsi28koUMG3krkA5x0J9cdaAOYtvFXiu7txrFtdak85kP+iixLW/l54AYDB46nGeetd14j1HxUviTSrS0vo4P7RhJW3aPCxfJ827uSDk59hWd4cu/HGjWH/COnQnnlTKQXbSAJGmP7w4OM5HOe2OK6G+s76fxdoLLa3VxHpsYiublkIVmK43Ak89c0CbsYdu/jSz8Ry+HH1qKdrm1EyXUkY/dLnBYDHXIIx9DWj4C1jVtSvNe0HUNRlkubYkRXSqAVwxUkDHrg4+tdK1net49XUfsEq2i2f2fzhtwzZJz19DXP+CND1PTvGWvX11ZNFa3LSeVKMAMPMyDjPcc0DMnwnrGt6p4d8Rm41aX7Tp8jNDOEXPyqSQR0wcfhmnan4q1S08CaLfNdOk17MEnvVUM0S7ic7e/Ax26e9YmkW2v6IvibQ4dAubp755Ck4ISMI25dwJ4OQSQM5rtvDKaxovhfSLC40FpoleWO9hO1m2FiwYDdznPIPp2yKSfTqK/TqaPhJtQuLy6ki8RLqmmzW/+jzEKWikzj5lGP/r+1ZPwo1C+u7jXYby4SYxXZ5WJUy2SCcAd8dyai8C6Ott4kv8AUdJsLm00dodgW4QqZHzn5Q3IFXPhtpl/pup6611YTW0FzOZYGfHK7m44JwcEUXC5f+Kmq6jouixXum3j28onVGARWDAg/wB4HuB+tZvjbW9UsND0LVLXUHhkneFZY1RSshZdxPIJHQ8dK3fifot3rnh2S3sU8y4jlWRY+744wPzz+Fec663iHxBoej2Fv4ZvIjaPG0jTMq5KrtGM4ODk9RxTGdV4t1fWNA8TaUx1J/7HvJgsqtCuE5Hy7tvv9fyrpHvL6fxqtlBcyrZW9oJJ4wqlSxJwMkZHY+vXtVTx9oD+KPDBijhdLyLE0MbYDBhwVP1BPfriovAeg6lpOhXUt25GsXuXdnIOwhdqA9uOv4+1FxXPLNU8R63At/ql5rken6lFM0Vrp7WsUknlk5xnB2jnG49dp55r07VPEGqjR9ChtNiapq4QLKQCIxgFn2854P4V5ZZ6Xr8OharZXHhm5uNU1B9xvWdCQuRkZ6j6d8n0rotXsNcutL8Najb6HOt7pLrG8DuNzoqqcgehwR0yKBkviSw1u08VeGf7R1cX9qbseTmBI2VuM52jntUfi3Vj4j1y80dpRbWmm/MjfYzcmSYY6rtOB94e/wCNWtZ1DWNc1rQ7j/hGtQghsphLIzAEn1A6DHHrT3TXfCni7Ub620m4v9O1LbI4i+8px044yCT9QaAOM8Savr194KEV4723k3CwTL9m8oTpyVxwMYK4wAPevo3Qbe7t7GJby8+0yFF58sIFGBxgV5N4ttvEeveF5pbmwdZpLpGgso0y8cYBGT3yT27V6l4cvrq/sw9zp09ltAVVn+83AycdufWgDy7x3HrMnjTQre01fyI52LQqYQyxFRySP4s89abqOq+NLHxLBoEN/ZXUtzCZI5ZLfYqr83zHGSMbT6/jW543ivYfE3h/UrfT7i7gtt/m+QuSoOB/X9Kz4Te6h4+0/VX0m8t7dLQwyM0JwrMGxuPQ9QMjOO/Q0WvoFr6dye91Dxfp5tbO9ntIRJMzS6rtXyYowv3SDgZyCecdhTPC/inVdaGv2Ntd2t1PZgG1vfL2I+cjlenbjt9RT/iEl42v6I8mk3GqaTFuea3ijDAvggE/Tg4PBxjvXOeF576x8QaxeyeH7+2tb6PbFGkOQmOmcdPoPX2zQJkGm+KfGupeG7jWIXsRBasxdyg8xwACflxjA5966rW/Gl5D4c0S+g8q2fUWVJbqRSyQEdeMc5wfwB+oxvC9rd2Pw91SxuLK9junWUrEbd1YhhgdvY/hV3SJvs/hbQtP1DSZJ7GTfFeJLayFo+6sBj3zkD6cilcbZ0MOpeIbLS9Xu5DHqyxwxy2EtvGE80HO44BP3eDjr+dcaPGOs2T6H9r1G2lub65VZ7AQBHhRjgZOTj8cHmsaz0TXNHtfE8WhR6l9i8tEtlmjZJH+Ybii8HIG7kdRjvWC0LW2laBHa+GdRiubK5Wa6cWpzKQcnnqen0GcUwO71LU7LRPifdXt/KkMI08HcQck4HA9TwRx/Ou68OXuvz2suqav5cFoEaSK2EeJCmCQXPY47D/61eaarokXjDxlI97Df29rLZKIHNsyFJOODkdst7e9dT4Nu9Uv9IvPDurWU6MkEkEVw4ZVlXG0AEjPTvQBTj8SeLNQ0S517T4rVrdZWEVqIi8mwHGSQecf0Na/iDxlNaXem6eGh02e5gE80t2u5YhhvkIB65HeuK8H6zr/AIU0+fQp/Dd3PNC7fZ5Y0bYSx/ibptzk5B/xrZ8UNr2ha7pPiF7E6iFtfIuVgT7jHJIGAcDLcH8O9AHT+CvE97q2pX+n3flTJCokhu4EKpIvAPX6j9a2PH2q32h6DPqdi0W+Bk3LIudwLBf603wzrt9r13NMdOmstOjiCr9oXa8khPJH+yBx/nFVfijBLc+DtSigieWRvKwiKWJ/eoegoAzvE3iTVdMh8PXMH2cxX0kcc6shJywByOeB1rT1+78QwXt09pJZW2m29uspmuEJyecgYPUY9uo9a8t8TaxJqNr4dtbbSdSYWLwyzv8AZm4KjBUDHJ/Stj4h6nJrd7ZaEsF7b2Cuk95P5EmSu0nZgckYP549KALXh7xn4hvvD2qa1Jp8U0cBCWqpG2+VywB4B+6M9vfninWvifxDZarpNvqM2nzPqMirLZINstoG55Gc8A9+uMe9Z3irxJdNpI0rwjplyLJYGElwsDx7FBxhOhz1z16/WuXupdMjj8NXGn6Ndie2nhlvbgWzksRgsC2PmOQT0oEnc9ZbxJq1r40h0K9htUsrkM9vOEYFwFJC5JxnjB/+uKj1PW9aurrX4NOisGs9OiwWnjZvNbZlkzuAyOR0x0z1rN+KNreXmjabrmnCWK7spUnVQm5lDDuMHkHGc8YzW9aadNpHgu9ju3aW8mgmmnbHLSyAk9B6kCgdrHl/w2n1HT7N9bi0Kzg0qQSPdXQlYv5aFiSikngYxjvtrdm+IF8bGTWYrnS/KV8JpjTL5zR5xuPOd3sPyrovA9m118Ok0+NXjmktp4sSrtIZy36fMD9DXB+EPEsui6f/AGJf+GpZry2ZkjaOIHflj1OPUnkZzx9aBM6nxV411mzfRJdKtLZ7fVAvlJMf3hfIG084A+Yc/wAq3PD3iDXH8Sy6NrlrawM9p9phEDFsDdjGe/f8veuP8bNcXGs+EVnjcXcEyTXMcS5jiG9DyRxx69OvrXRTX8EnxJtnVmKCwNvvCEqZNxbGfoetJeol6mP4i8RHW0uLmxl04QaPeLLClzJteeSMHdgZGF+bg9z6V6h4V1ga9otrqWzY0yncoBwGBIIGeoyK8I8OXq+B7y/0TWtGkuIxMZLaZbcOXB4BBxyCAPocjjGK978N3E91pkVxPZizMhZkgxgomflzx1I5/GqRRw3iPxV4g03xHDo1jpFtdfaUL2580gkY5LHoMEH8O9Y9r4u8Xf23PoEmk2EmoKPMDCYqipwc+45+vNa2tTxx/EjRWdsKLR4iQMgM2doPoTx19azLaeMfFS8lLFYxaeXvZSF3ALnk0gOm8G+J7nUF1S21mOKC901z5xj5Xbzz+GDXJ3nxA1KS0uNWsIdOWwicKkFxN++lXOCwAPHPb+dVvDUX9pa/44tYW+a4R40OOudwz9OR+dcr4R8T6fodnJout6B52oW7ssYW2RmYdQp7k5zz6YoA92XVtS1HS7C+0a1t5vtMe+Tz5CoTgccck5yPwrjvD/jbVda1y+0q3sbGT7JG7GaOdijEDCgHHdiB+Z5xWT488UX+m+HrPTYIY7LU79MyJEpAtomJHpwT0z1HOOa1/B1/oGgWum6NpU8VzcTv/pUq5HzbCWfJHTIAA9KAJ/h/4qude1XVrO6021tJbU/OYTks24g5Pfp1rsPF9/e6ZpE15Z2MV55QLzRyvtAjCksffoOPevJPhO8beK/FEiOGSWZjG3Zh5jHj8CPzr2PxWceHtWP/AE5Tf+gGgDkj4zis/CFlrMltGk938lvax/dL5OBnsOOtVV8ZX2m61p+m63FYeXegBZrOUsI3JwFbPvjnpz3wa831q2lk+Gvhq7W3+0Q2k4kmTGRty3X27fjXZ6N4m8P63dW1rofh63N6zqz+bboixKOWbcPTjp1oA6q78Sald6pd6foGnxXP2IYuJbhzGofP3F9T19v6+YeA9cvNN0TxHq0OmCSVb4vLAZQgiXBLckc46Yq/4P8AEEHhXWde0zXA1or3D3MczqSJBuxwAOcjkYHrXL6Nq+nNoHjUm8VJbyWSSGJzgsrE4IHrlgD+FAHdSfEbV4tLg1iTw6E06ZxGspuOSe524zjg4Pt713viLxRFpNnZtDbvc319gWlqpwXJx1PYDI5ryXxBcJN8LNJwVDBo1K5yflyP8PzrY8ZXbaVfeFtdaBpbC3QJLIhHBIH9Mn8MZoA6m38XahZ61ZaTr+mw2b3i/uZopy6s5OAuMcHPHXr9an0XxXd6j4i1PQpLCGKWzjZ1kExIcggDPy8A7gfauZ8drb+KNW8P6dpskc03m/aHmRgwjiGMk8/jj2rH0/UbTw/8Sden1ScW0L23yuwJ3f6thjGc8A/ljrQB6N4P8WN4hudQtZLQQS2chRism5WwcccCp/HHieTwrYR339nvdQlwkjK4XZnpn61518H5rW61XxDdRSfvJ5y6oQcmMsSD+tdN8ZJII/CE4lYh3mjWIA43Nuzg/wDAQx/CgClH8RrhJ9Ne80Ce106/Kql1JKP4u+AOnIPUZHNdl4i8RPp13baZYWf23U7kF0hLhFVBnLMx7cHjvivLvHskb+GPCRJXaZICQT2CDNR+MZNP0jx9Be69AZtOntfkYruCMo7Ae/8A6FQB0x8UnXtJ8R6TfWP2TULWymLpvDqRtPIPt8v51y3hXxxc6P4Xs1/4R6+ltbdNrXX3UOSTkcdO2fWujjuvDt1pWunw5YxrGthIstzHEUGSv3cEZPc59qo6Vruk2nwz8qe5hkcWzwGAP8xkbdtXA5HXOe34UWYm7I7668XWMekWeo26vcteusVvDH1aQnG0k9MH1rPsfFt3FrMGj65pX2Ce5BNvIkwkR/QZHfr+nrXlOoWcmk+HvBV1ePtjhvBJIWBBRWfeOOvCj9K7Xx039q+I/C0Om3iPKtwZWEWG2oCp3kjtjPHfNAz1+4eSOGR4o/MkVSVTONx9M1xfhPxjbeJDeLFbSQSWv3kkYZPX8uld1Xzl4uS88NeLrj+z1Mya/CYzGecO3BPvgnP40MTO21jxUb/wtqd2dJuXtCzWxaGVSShBDSAjsPxHPpmjRtf0rw54J02/jsTFHNhUtomDPI5JBOTjJ4z+lbGv2Fvo3ga8soFEcUNoygE9z1/Ekn868i1f/RvCPg3VRETBZTZlVW5+8DwD67T9M0DPYdN8Vu+sRaPqmntY3c8ZlhBkDBl7An+9w3HPSsTUfiEITdXFlo9zeabaS+VPeKwVQeM4B64JH51pW3jHRNUvbQaTD9vvJMglY9rQrjksWHAzx/nnyDwZc+F4bTVLXxIkiXIumkMEvmYxxgbVOM5z7/gKG7CvZan0jo+owatp9vf2zBop0DDHb1H1ByPwrmdf1NLjUk8LzRTxHUYXCXMbKRtCktx24BH41d8FNbvokL2dgtlaMztBGDnKEnDH6/59K4bxbe22n/EPw5dXk6QQLBKrSOcKuVcDJ7ckUDOn8NXen6ZqUvhSzsXtzaRebvJBEgOPmJHOTnv6fSvJvF11batqN/qugwXnkWyeVqU8JESSjdggHqxx+ldLYapaax8QNWNhewSq2mGCGQthGkyvAI+8M5OR746Vj/C7X9K0TS9Q0jWZYraaO5bckiEhwQAc8c9D+GKAZ6Ha+KtKsfD2mXWn2c5hu5Bb21qi4beSQVyeODnnNQQ+OJmurvTZdCu49TgTzBbh1bcMdcg+46ZrgfG99HdR+G9Sm0+W20KK5fckTlMjI2sAuNvQkdDzx1rq9MPhRtYin0KFru8aGVpblbqVmhULgE7yevAHp+VAJmV4F8dajfWep6hqGmX9xAJjIjWyqyRrjlRuIOBjtnrWlN8VtM+zC5ttPv5owwWU7AojzjqemfbPasD4X6lZReDr2ze5iW5dp9sRbDN8meBWNpak/CPVdjgHzST8ucDcmR+I7+9AI9E+I+v2n/CKLJGbl7bUFCrNbhTgcHDZ6ZGRTtV8X6X4LsdMtV0u6S0miBhKYKKOCRknJIzmvNPGQlf4Y+H9w5WRc5A4XDgf0rqPiJuP/CHiFgXEybcevyYoGjfPxN0+G7W2vdN1C1aSMPCHiy0mcYAUevP5VveFvGdr4hvLqxFndWl1brvaK4TDbcgZ9jyOK5S9Ct8WbAlFyti2D77W5/XFX9MGPijq3vpyfzSglO5c8L6rouoeJ9US00q4tdTSP/SZZxgtyOMZPtzXdaxcQ2unXU1xDJNCkZMkcS7mZccgCvNPD7B/iZ4iYf8APtGOvosY/pXpGu/8gi//AOvaT/0E0DON8L6z4dsvC8mo6dBLZaXE7HbL95m4zjLHJJ469RVmx8aWs13aW13Y3lgL0ZtJLlQFl6ccE4JyPz+mfnoRMPhfC7I5i/tTMhUchMYyPxwPxr1UXHgy9isLqTU7u9likRoYJLh3kViRgbM8Y/pQB3eteJrezvzpMNhc6hd+UZJYYFBCp75PfI4968o+HGtWGkweJdQS1uEsorlcRIhZ41O7qOwH6d60/hvqm3xT4ottSCxXpuNweVgrMoLDA9sYP0rn9Gngex8fxxzIzO7SqFfdlSX5HqOfwoA72P4paJKA6W9+YA22SbyflT0yc12mv+I7HQ7SK4nLyvMQsMMQy8hI4wPw614Dcokfwf04jIZrpmPufMkH4cCuz1q6Fp478LyXciC1+zbYwf4WZWXJz/tFfyoA77TvFtleXcuny291a6hFG0jWssfzEAZ+XBIb2x1rk/DHi8+J9W1XTruwuRa7hBHF5OVQfMGMjDkHgVP4qtTN458Ntap/pCh3mYD/AJZjuf8Ax4fiKofDC5t0vvEkLTRpI+osVRnG48noPrmgCj8O9SsvD+ha9d3JMdrBqTqAgyf4QABXpd/4o0/TtLi1K9WeCOZtsUTx/vHJ6AL/AI18y6H5mmXr65dw/atIg1WRJYivMbkDD7fyxnoR717N8RNas5bXRraCK2nuL+dHtpLj7kQ4+c9j1Ax+hoE2dlp3iizvbq4smgure+gjMjW00WHKjuuCQeo6GuYPxO0HF1ti1Bmtv9Yotjkc479PxxXD6UWsfiZa299qwvrhbYxyTPhfnKn5APx6deat+CU/c+PBuB3SS8j6SUkhnby/EbQEgjnR7maFlVnkigLLDk4w57H2/wDrVP481DQRokR1g3EllcMrp9nVstjBHI4A57+vrXmNlHD/AMKbmaJVEhbMp6ZIuB3Ptiup8dDd8NbY9P3Nsf8A0GmB65YeV9jt/IBEPlrsB67ccfpXkMsaR/Fm32KF32ZZsdztbmvV9H/5Bll/1wT/ANBFfN/xNg1O58ciPSgXuTY/cGPmTB3L+IyPXmgVz6E0rXbHVpbiOzaRxbsVkkMZCZHYE8GsS68b6PbrcS7p5ba2kEUtzFHujV/TPU/gMVymh6xa6n8Pr8aPALae2tXSSBRna205PPXIyfX8aPho2m3/AMP/ALHdbGhiEyXYPbLM2fX7pBB9vagZ1+reNdC0q0tLue6dobtQ0LRRM2V9Txxj0PPXjinaR4z0TV75bG1uJPtDgmJZIWXzQBnKkjpgHrjpXzCSW8M6XlGEJ1WTylc5GzC/pnP61734kwnjvwyqAAeXKBtbbgbT+GPbv0oA6q+8VabZXs1pJ9odrdQ08kULOkIP94jpV+517TbXSl1aW5C2TKGRyCC2egA659q8i8R2usaTf614g8MXcV2jts1CyliyVKLyRnG4AE9PU9a5i+1RLu78DzTW6waTjCR+YSBIr7WySM44Tr6n60Ae76T4o07U7w2CGaC88sSCC4iKMV65GeDwQcf4GuU0SNYPiHq8KF9n2NHwzluSVz1NZXxDhjXxd4UmtyRevchXC94gy5J/AtWxpYx8StYPrYR/+y0AWvDV14dvvE2p3WmXVxPqTR4uQ6sqqAQuAGA6YApfFPibQHgvtLuprhygKzmGKTELDldzKOOQOmffjNY0LyQePPEstvH++XTUZMgfMwVcf0H4VkfC+a3l8G6u0hiMjtKZwxHOUwNw7A8/rQBrfDHVbXTvAsN9fziGCORwztk4+bAGByfwrtNM8WaRqV5FZQzSrcTJviSWFk8xcE5BIxjANeD2t/p2nfDCzhv7U3bTXUghiEhjwwJO4kdh6d8/iNLUotSTx94bbVbyBnkAeOKCPCwqSQEBH3vTOT+VAHa/EfWrnR7u1uNL1BhexofNs9pZHjOTvYdOMdfStrSvE+k6boFrfahrKzC5ZmMuxuXJyyhQMgDPpXJ+DZ7WTxl4ugu3TdIwUBz1TJDDP4r/AJFYvjm30aw8JXOm6IpENvfJ5rZLBpCDn5j1IAAP4UAet2njHQbzUk0231COS4cfLgHax9A3Qn/PWsnxhewT6lpejDWJLGSaceYsJZZXGDgAgcAnqc8e9ch49srOw1DwcLa3SILdLGNqDOMpgH1+v1NbfxFiR9a8LNsXzBenDEZ4+U4oA5p9btdH+Jd2moagyWdvaBEM0jsEJVWxyTknrXrugeItL8QRPJp1yJdn30IKsvXGQfpXktnZw33xf1U3MSzLb2yMiuAQp8uMZwfqfzzTtKD2nizxn9iURstqzRrGAvz4BBHoc5/Ok3YD1O78U6LZzPDPforI/luwRiqN6MwGAfqa6NHWRVdGDKwyGByCPWvC/ByR3Hwu1AOokZo7ln7ndyQT7jg/hXX/AAnluJvCFibjdlS6puGPkDHGPUUXV7dQOx1XWLDSBEb64EXmttjG0sXPoAASTUWj67p2s+aLG4EjwsVkjZSrryRypAI6V55rF9bwfEnTY744j+xkQF/uq5J5HpnBGf8AIk8bra6Lb67qeku8euzWyM+zJ2x71VmA6A45z14z60wOpPjXw6LwWh1OPzjJ5QOx9m703429+ua5T4jGW21HQLiC6uFM1/GjRiU+WRkfwg4rB0HQY9b8FWqz65DHpyqHlSO2QeUynJy2c7vUnrn3rQ8fiOODwj5UjyxLeRbHI+Z1wuDj1NAFvWpJovifoMQuJmhkt5X8oudiny3BwOn8INekLrOnPcSWy3kRniJEiA8rjrn06V4J8WJ9Tt/G2jS6Opa/Fm4iAA77w3X/AGSa9N+GUml3Ggx3FhHtuGJ+1l23SGXuWPfPUfX60Adda61pl3bzXNvfQSQQ/wCtdXBCd+fSrlle2t/CJ7S4iniJxvjcMM+nHevBfhkT/Zfi5sKfnfhun3X610nwSOfCzH/p5f8AkKAPYaxrvXdKs7oWlxqFvFcH/lm0gBHfn045rZrwP4h6VZ33jvw9FPbrMlwpWaPJXeATgkjrj+mKTdtWB7Lp2taZqcssVjfQXEkX3xG4OB6+49xTNR13StMkWK8v4IZGOAjNyPqO3415TrGlWfhzxx4fm0q3+zi7EqzRRHCuAvTB45z+YB681H8KY7bXLbXrq/8A313eymO4R/vKhB4zxjr2x0HpTA674j3DzeELu807UpIhGVcS2r58wbtpXI7c849OeM10WkajbW+iaW97eRRNLaxkGaUKWOwZ6nnr+tfPkIk07w7440cTmS1s5IlhWRsBd0hBx9cDjufrW/8ADe/fUdXtrLX41E1tYounQyINoTA+YD+8VX8hQB73BqFlcOI4buCRz0VJAx/IGnQXtrcuyQXMMrr95UkDEfXFec6ooX4laQwAy1jJnj/eqvo4VfidrYRUH+goTt7k7Dk+9AHXeKNYs7GynibV4rK72Ex/MpfOM42n1/Dr1qn8Ob+51TwrYXl5K0txKZS7seTiRgP0ArzrwZY2mu+E9b1PUbaK4vblpWkmdcnIXK4/u4zxjFdx8JxjwVpg/wCuv/o16BI2vEcD3F1pZj1lbAw3IkkiL4+0J3XGRn0/Gt251CztJEiuLqGKST7qu4Un868p+KVvEdR8MXGxfOGoIm/HO3cDj86y/G1vPo+v3usX2kLqOjXdusMhT70ONvPPfIB9OnpQM9vluYIYvOlnjji/vs4C/nTLa9tbqMy29zDLGOrRuGA/EV48ZLLWNX8H2KTpcaats0qo4GXdFwNw9sdPY1PdiLQviHZ29rFHFaalbFZoI4wqk/NgkfUe3U0CPXRdW5iMwniMQOC4cbR+NSxukih0ZWU9CpyDXiHw/hjfwZrcckSGIST4XtgLx9Of5V2XwtJbwbpm4knEg5/66PQM9AooooAKKKKACiiigAooooAKKKKACiiigAooooAikPzxD/aP8jUtQyD95Gfc/wAjU1ABRRRQAUUUUAFFFFABRRRQAUUUUAFFFFABRRRQAUUUUAFFFFABRRRQAUV5j4Surs+KfENjNf3F1BbmMx+cR8pbJOAOAOcfQCu5s9Y06+ne3tb2CaVM7kRwSKANWish9a0tLk2jajarcA4MZlUEHOMdevt1q1dX9nZlVubuCAucKJZAufpk0AXaKqRXtpNO9vFdQvPH9+NZAWX6jqKgu9V06yk8q6v7WCTGdksyqcfQmgDSoqqby2Fv9qNzD9n6+bvGzrjr060y0v7O8LC1u4JyoywikDY+uDQBdrlvEfh8609vImo3dnJAThoHxkH1FcrJf6vZ/EO30575ptPu4GmEO1VEQCkfU8r+tdCiaiPFTu2t27WLRfLp3yiRTtHPqectn3x0oA1tB0S00O1MFsGZ3O6WaQ5eVvVjW5WFrt1EtrNbJq1vp906fu5JGXK++Ca4v4W6zqOsadfSajei7aC4MUcmxV+UKOeAM/jQB6jRVKG/s55PKhu4JJP7iSAn8gaGv7NJTC13AsoOChkAbPpjNAF2ioHuIY5FieaNZG+6hYAn6CmSXlrFJ5clzCj/AN1pAD+VAFqioZZ4YioklRCxwoZgM/SmxXMEzFYp43YdQrgkUAWKK5nxbq02j6PcXVqiyXQAESMQMkkDPJGQM1f0FdSXTbcau8T323MpiXCg+n1+nFAGvRUE1xFDxJIobGQueT9B3rk/CmralqonuL+O3toWci3gBPm7c8Fs9OnoD+lAHZ0V5/4x8TXfhi5tZ2svtWnTDY/lnEiOMnIHcEfyrqdDury70+O6v7dLaWTLiJW3bEPQE+uOtAGvRUayRvna6nHXB6VjWeu2F7qt1pVvKZLm0UNNhflUk9M9zQBu0UzegBO5cA4PNV765Wzs7i6flIYmkOPQDP8ASgC3RXKeD7zWtQ077VrVtBbSStvhjjzuEZ5G7J4P+TzU2vx608+nHSJIUjSfddeafvJ0x09z+QoA6WikzjrS9aACiuK+IGp6lo+gXGoaY8CyQEGTzULHaTj5cd8kdRjGa2PDN9LqWiWF7Pt82aFXbHAyRQBu0UZozigAoprMqqWZgFAySTwBXA6j4sFz4d1DV9BaGcWUhVjcKwVwoBbbjnowxQB6BRXO+Er651LQbC9u8efNHvbAAHXj9MV0WRQAUUUUAFFcz4w1C90rQ7u/sBA0tum8ibOCo64x39O1TeFb6fUtCsL25KmaeEO5UYGTQB0FFZep6pa6Z9lFy5DXM6W8Sjkl2OB+FamcUAFFFFABRXLeJNXvNPezttNsxd3lzLtCMxVUQA5YnsBxXULnAz1xzQAtFc0bjWh4hEP2KM6OYf8Aj4Eg3B/pnPt0rpaACiiigAooooAKKOlRyyJDG8sjBY0UszHoAOpoAkxRiqlheW+oWsV3ayCSCVdyOARkfQ81boAKKKKACkwM5xS0UAGAe1JgegpaKAEKgnJAJ+lLRXIeGtV1fUbzU4tR0o2UNvMUt3Of3q+uT17cjjmgDrdqk52jP0o2L/dH5VHcTxW0LzTSLHEgLM7HAArL1PVVtNHk1W3ha7iSITBI+rpwSR+HNAGwFVeigfQUhjQsGKKWHQ45rj9B8YaX4gukt9LaSc+V5srFCohHQA56nPpn8q7OgBjRo5yyKx9xmkEUY6Iv5Vw/jfxVL4YS0ZdPNwlxIIxIZAqqfQ9845H0rulO5Vb1GaAEWNFOVRQfYV514sHiy7lvLDT7Cxk024gaESyS7XG5cEn6ZPavQTcQidbYyp57IXEefmKg4Jx6c1PQBheHNJGj6NaaY0gm8iPazYwGOcnj05rWjghhJMcMaE9SqgZqemuyorOxAVRkk9hQBHJbwykGSKNyOhZQaj+x2o/5doeTn7gqS2niuYY54XDxSKGVh0INTUAVmtbdhgwREehQU9reF08too2TOdpUEflU1FAFaC0trclobeKIkYJRAufypJrO1ncSS20MjjozoCR+Jq1RQBXhtbeAkwwRRlupRAM/lRcWtvdKFuIIplByBIgYA/jViuT8X+Iv+EasReGwnuo9wDGMgKnIGWPbkgdKAN19NsX27rK3bb93MSnH04p1xp9lcokc9pbyon3FeMMF+gI4qSzuFurWG4UELLGrgHqARmrNAFO2sbS1V0t7WCFX+8I4wob6461WXRtLQ5XTbNT6iBR/StWub0nxHZatqN9p9qs5ksnKTO0eE3A4IB9c5oA3Lq1t7uPyrmCKaPOdkiBhn6GoLTTbGzYvbWdvCx6tHGFP5ir9cjqnii303W7HSJrW5Ml421JQo2fnnnrzQB11QSW0Essc0kMbyxZ8t2QEpnrg9qnooArXlpb3sLQXUEc0TdUkUMP1qs2lae1obI2Nt9lJz5IiATPrjGM1pUUAZWnaPp2mFjY2MFuz8M0aAEj0z6VXu/D2jXlwbm50y0lmJyzvECW+vr+NbtFADUVUVURQqqMAAYAFZWqaLpmrGM6hYwXJjyEMiZ2564/IVr1yniPxVp3h6a2ivhPuuDhCkZI645PSgC9b+HtGtpo54NLtIpY8bHSIAj3+vvRd+H9HvLg3FzplrLMTku8QJP19fxqjrniix0a+02yuFmaS/cJGY0yBkgAn8SOnrXV0AU7uxtL22Nrc20U1uQB5boCvHTiq2m6Ppulo6WNjBbq/3/LQDd9aydJ8VadqusXmkWy3AubRSZDJHtXg4IGeepHauroA5VvCPh8ySyf2TbB5c7iFx1znHp1PSrCeGdFjsmsV06EWjEM0OMqSOhIqPxb4htvDGltqN1HJKgdUCR4ySfr+NW7rXNPtNJTV7qfyLJo0k3upzhsY4GTnkcCgCOfw7o9xbW9rNp8D29sSYYyvypnrgVDJ4W0OVomk02GRolCRlwTtA6AZ6Vs6fewajaxXdq5eCVdyMVK5HrggGrlAGAnh3SEvVvxYx/a1IKykksuPQk8VLBoem2+oy6nFaqt7LkPMCct+uO1SWms6feX1xYW9ysl1b/62MA/Jzjk4xTdf1e20LTJ9SuxIYYcbhGAWOSAAASO5FADbTQ9Ns76S/gtVS7l+/LuJLfXJrm/FWuzWz3GlrpF/Mk9uyrcxRFkDMCMHHbn/AOt3rstOvIdQs4LyAkxTIHXcMHB9auUAcJ4I0A6f4SttJ1GBS7o/nxk5B3MTg++CBx6Vf0vwf4f0q6F3ZaZFFODlXyzbeMcZJxW7qV/b6ZaS3d25WGMZZgpbH5VmeGfENn4lsmvbBZhCshj/AHqbSSADx7c0ARav4V0TWbtLvULBJ51XaGLsOPQgEA/jVKLwP4ah3eXpUS7hhsOwyPTrXaUUAcv/AMIpon2Eaf8AYR9jD7xB5j7A3rjNT6h4b0jUdPh067sxLawkGNC7AqfZgc9/WuhqhqeoW2mWc17dOUghXc5AJI/AUAUNJ8P6Xo80s1jbeXLKAru0jOSB2yxNZv8Awhmgf2i+piwK3jyGVpVnkU7zyTgNgHntWvoOs2evWCX9izNA7MoLrtPBx0rZoA5VPCWhx2VzYpZEWt0waaPzpMOQwbP3uuQP5dKqT+B/Ds9hFp8lgTaxOXjTz5PkY9SDuz/Su1ooA4aLwF4YheOSPSkV4/uMJXyDxznd1469av2nhLRLOG6gt7R44rokzqJ5MP8AX5q6qigDkF8HaHHpMujx2jpYyHc0QnkwTkHPLeoH5VPqHhbSdQ0220u4hkNlbsGSITOOmeCc5I5rqKwbbX9NudXn0iGfdewJvkTaQF56Z9ec0Csa9tAltBHBECI41CqCc8CsI+G9OOujXdkv28DG7zDtxt2429On6810lRTzR28TzTOqRoNzMxwAKBnOad4X0rTdQudQtonSe5LGUeYdrbjk/L0xz0rGk+H3h9pLho4Z4VuDmVI7hwrfUZ9z+ddtDe2s6wtFcxOJwTFhx84HXHrirdAHGat4M0bVUtI54ZFitF2wRxSsip7gDv79atXvhmyvb+3v5pLlrm3GIn80jZ9K6msXXdc07QbUXWo3AhjLbV+UsWOM4AH0osKxhXXgrSLm6u7n/Sonuzm4WK4dVl9iM9O+Kvah4U0bUNKg0mezH2OAgxKrkFCPRs57mujt5kuYIp4zmORA6kjHBGRU1AzlNK8LWGnX39ob7m5vAnlrNczF2VcYwO1Ps/DNlaaw+srLdPeOmxmeUkMuAMEenAP1rqKKErCSsc3p/hyysNTn1SFp/tU4xKzSEh/qPwrmrn4beHJ55JRBPEJWLSRxzsFY/TPrzXpNFAWPPf8AhX2hf2c2nBLgWxkEqr5xOxu5XOcZ71TPw00LzobgPe/aImz5xuCWbpgE+gAxxivQft9l5AuftcHkE4EvmDbn0znFXaBnAeIPAOia7dLdXMc0coQITE+NwHrnv70+98C6Rc6Zb6UnnwWMLFxFE/32P8TEgkn8a7yihKwkrHFaz4QtdYNi1ze3u6x5gZZACG4+bgcngc1f1jw7Bq11ZXU9zciSzbfEFYABuOSMc9K6aigZydr4XsrfXZNdE1y99KMOWcbWG3aBgAdAB+VS2Hhy3stXvNWW5upbi8AWVZWUoQBgDAUegrp6KAaueb/8K80mMXEdrc39rbXB/fW8M+I39iCCcfjXf2drBZW8dtbRLFBEu1EUcAVZooA5LxR4T03xN9nN8JVe3JMckTbWGe2ce1J4Z8I6V4cgnitI3lM/Ekk5DMy/3eABj2xXXUUBc8otfhboFtLvWW9MRcO1uZh5bY7EYyR+Ofeum8SeFodea0L3txbLaNuiWDaArcYPTtiuxooA46XwvHPr1nrtxfXD3VojIihUVcHIwRjphj7+9VNI8GW2j6zcapY3c8X2hizwALswTkjp0z09K7yigDymT4aae018Y9RvoLa9O6W3iYBSc5HboCTgU9fBtjoPhu+08alqJtpijMVAZlYMv3ABxkgD8a9TooA5nwdBe2+g2cV/LJJcBTkyghwCSQGzzkDArzT4iWT3vjTwzDb3rWs7hx5kYBdAOc4PHPI/xr3Gs640yxuZxcT2cEky4xI8YLDByMGgDB0/w7JHqw1bUNQe+ukjMcO6MIsQPUqB0J5yfesy38GnTdWvNT0jUpLRrwlpYWiWRMnnjPTkk/p04r0KigDztPA9tB4bm0O3umja4bdcXRjDPLznn+VMvPBCTrpDQ37W91pyKguY4RvdVACg9sAZ4Oc5r0eigDhtf8Lzape2GoQapLZ31rE0ZmjQHeD7Hgd/z9qzdA8ETaPrb6udbubiSYHz1dB+947n0zgj0xivS6KAPJB8PZbOe8XSNbuLGwu8+Zaqm4AEYwCTx9euOK7Hwlob+GtLFg16biCIkxlkC7ASSfryTXVUUAeMeOL621jUvC4025huMagCzRMGKgFc5x0GMn3xXaX+iarPd6lJb6skVvexqnlPBv8AKwoBIOe/P5+1bFloGk2N215a6fbw3BzmREAPPWtugDzG/wDAMH2HTI9KvHsrzTyxiudgctu5bd+PT0ya6Sz0KT+221q/uEnuVgEECxx7FiXkt3OSc/qa6qiiwrHjyfDu6tlvrSx16W30y6Ys1qIQcZHTOfp26Cu/8K6M2gaRBppuPPEJbD7dvUknj6k10VFAwooooAKKKKACiiigAooooAKKKKACiiigAooooAik+/H/ALx/kalqGT/WRfU/yNTUAFFFFABRRRQAUUUUAFFFFABRRRQAUUUUAFFFFABRRRQAUUUUAFFFFAHzDrOu6joviPxXLY27FHaKOW4U8wAjggep5FenxnTdF8C3F9oA3J9lZknUfOzH5SxPUEEc+mParmmeEri21rUNSur+G5jvwVmg+zbQV7AEsfaovDXguTQ47u0/tIz6ddBlkt2iwQCCOGzkdaAOKs9A0u4+GgvJLKJrvyJJ/PI+ffk8lup6DjpxXK6wP7d8IeF5roFryS5a2MzffZAxAwT1HT8a9MsvBOr2VhNosOvJ/ZMpOA1vmRVPJUc459fxrY1rwe15b6ZaWV4lta6eVaNGi3ksO5OR1oA4bXtKsfDPjDwx/ZULwNO7LM3mE+YMgc578nP1rO8U2cnh/wAS6lqmq6Mt/o+o7UMyEMYRgZOMZBGPYe9ej6/4V1HV9T0rUTqcEclhghfs5Idsgn+LgHFNuNA8RQ3uoSafq1oLW9cs0M8JPl5AHHPJwPYUAcXcLpmo6b4Q0m0vZJdLubh1cOdjSBTnawGO5xx6gjtV3xTbQ+GPFWgXulQiFblxbzwxjCuvC5x7A/pWrN8N7X+wbWxgumTULWQzRXeMfOcZBH93gcdeBz1zt2fh3ULzVrTVNeuoJpLJSLeK3BCBjjLnPf6eg+lAGZqR/wCLl6SMH/jwk6/8Crl4be2sfirezJhAtq1wy5JMjFOce/JP4V2934d1WbxVDry3toFhQxJCYm5jOepz1+YnNQQ+E78eMT4klvrYgr5ZhWFh8u3b13daBI43wJpGneM7XVNX1mL7XPcTtGpZjmJQMgLg8dR+lcrpNzcaJ4D15LOV0Zb3yA5OGVTgHBHfmvQbfwTr2j3182g63Ba2d6++RXhBZDzwvB6ZIHI/rWloHgNrDRNV0i9vxcRX7bt8cewofXqc8gH8KAd7aHEeJfD+n6R4J0zWLGI2+pQJBILiI7WZmAzn15Of8nL/ABnG1mfD3jhLVWlxE96o/jyoweuBxkA444rr7XwjrMum2+g6lfWkulQOp3xxsssiA5CdcDp1613Wu6Ja6vo0+kyoBFJFsQnnYQPlYe4ODSXUZwNnJZ+KPGn2+MpJZ6VbjZMpJVnbkc9OMn8q8z1y1s5bLxG9rYyavcJO00mpDbHHbjOdqknL4HYevsCfefCHh3+wNATSpJlkkO8ySIMAlien4YH4V5lafDzxDZ2WpaPa67FFpk7ZVWi3NIPQnqvbOKYHO+JIG1Sz8F3l3cTPc3TLDJL91sbl5+oyee/Wt+XRYvC3xB0VNJmljivUYTI5L7hySCT1zgH2IzWkngXX1i0mGTVLGeLTWEkIkhYEH+7kdQMDB610ur+HtXv/ABFp+sLLYotkuFjJfLZHOTj1JxQB5TqEl94z8T63BFpMd+lmGt4hLc+WIMHbuX1JKk1698N7DVNK0Q6fqzKZ4JSI1EocrGQCAcHjndx6VzPiLwZrcOvTa54Y1FLaa5x50T8DOOTyCCCQDgjqa9C8NaK2kW8puLg3V9cP5lxcEY3t0AA7ADigDzr4n28C694VudpWdr1YzIp6ruXgj6n9TR4ls7eD4j+H54o1SScM0pUY3EAgE+/+FdN8RPDl7r9pZPpsqJd2dwJkEhwG/H1zisYeFfEl7r2la1qWp2TPaA5hSJgqZHQc8nnqSOlAWMu1tbPx74k1mLVXme301vs8FqrlFU5IL8Hk5U/pn0GZ4mg1Xwn4Lt9EkuhePdXggjdGKlYiM7BnOOQR7A1sa54Q13TfEUmteFJ4ozd5+0RSEBVJ6nB6gnn1BrV1nwNda14cXT77U/O1ET+eLlgSobGCuPTFAle2u5zGheGtY0/XbKe10B9OsmUxXg+3rKJEPcjOfwHp2qn4T8I6PJ4u1+zMMnkWmw24SZ1MZPcEHJI967LwnovinzoF8RXsUlnZtuiiUKxlYfdJIHRTgjvwKYdD8Sab4q1HU9LFnLa3uxm85yv3R93oSDnPPT+ha4NXPNPD/hGPWrHxG0+o3x+yTyLFHvypZQSGbP3jwP8AOK6zRUm1n4V3AubmdWgjmKuHxuCZIU4PI7YNbnhzw74g0q11yIpZsb9mkjUynCs2QeQvPB/TtTNJ8Oa/p3g260IR2rzSl0RxOQAj9c/L9e/ek1oM7D4fqV8KaSDu/wBQD8xyf/1entXD/FeIxX3hy8WWUN9uSIoHIUjOenrXoPg6yu9L0O1sb2KKOW3XZmJ9ysP73Tg1w3xQdbp/Dsduyys2pLgIwPTGf50wMbxjfX+q+LRpsWlzahZaaiySQ28/llmdQQWPcewxUuiT634Y03Xr2bT5beyQeZaQXE4kKsTjGck4GR9fXvXQeL/Cmq3OtW+v+HryO1v0Ty5VfgSD8ueOCD6D0qyvhbUdWsdRHiG9Sa5u4vKjSD5Y4ACGGOOTuVSfp3zST7kxvrc878R+HBc+Bn13UbqebVZwly0wLFSrEYXYDtAxjnHFZniizK+H/CV1Bc3EE9wsduzRysAF6ggZ6jJrq28L+NH8PSeHXutPNmpCpLyXaMH7vTgdD69s1c1nwjrlxpWh6fGtnIdNkDmQSlQ4GMDBHX3plEBhbwj400i2hvLu5i1BCk3ny7iSeAfzx+VM0hovGvjDWheTStY2KiKCBZGTnO0tkYPVScH+9XSazouraj4s0fVfsNv9nskO8NPnJPpxnIJz+FV5PDOqaH4puNd0RIrqG9B+0Wsj+WQSckg9Oozn3NAHJ2Wnva6j4m8N308lzYxWxu4nllbcDgEc56DPI74rL8JadaL8NdYvURxdNHMkj7zg8DAxnHTHavVdI8OX73Osapqs0S32ow+QiQZKwR7cAZ7tnr9PeuD0Twh4rsNCv9BIsfs1wzr5hkP8QAzwM44z2PP4UAUPBd8/i+z03w+0rWNtp8QknCOVkueoAXHRcHn1rY+KGnSaGmlaxp3mJbWcoW4jEpIZSwIyCeecj8fytah4H1GGy0O40pbWHWLAhHmVvlZQDycjnnj8a9IuXt5tGe31/wAhC8DfaI2cMCB1Yfz6ccUAYd5JFrev6E1pOWihie8l2SYG0gBMgdyx79gfevQa8q+Enh2PRtBS7ePF3e/vGc9dn8A+mOfx/AW/C+ra/N4i1HTdXSFoo08yJ7cgqo3YAJHPTseeOnegDe8d/wDIrav/ANez/wAq8T8HarL4si0nw/Hd3GmrYQ+ZJKkhR5x02pjtg9fYnFe8eKbG41LRL2xtghluIjGN7YAz3ry++8D6kdP0SXT47a21fTsI0/mHDqORwOCCSc5/rQA/4jaBaPqHhnY1wpa8S2z5zEhOvBJyDx1zmqfiS/fUPFA8NxW2pXFlptuHlitpQHmYhSCxZh8o3L3znNdZ4y0zXdTtdHurO2gN/ZXazPF5o2kYweTjj9cGub8QeGfFFtrMHiTR2t5tUkQrdRqVVMYAAAbGRgdSc8CgSKul2HiK2sNcgll1Gy06K3aazeSZTJGy5IXIOcEZz9B0qDwnZazNoMHiq58QXU32WGeWO1fJVgm4YZs852nPfkeldQuneLZbK9m1Qpd3Ets1tDawSKirvHLseASOBjmt/wAKaDPZ+EE0K+XynMUsTlHDcOWOR/31+negZ4xaP4g13S4tZshrbauZmKTLIn2fZkgqqlhgcemMivpLSZLqXT7aS+iEV00YMqD+Fu4rxDQNC8e6Akmi2clq2nbm8q6dh+7BJyVGdwPOcYIzXuOmWz2djb20s7zyRRhXlc5LkDk0CPM7q4v4PidY2g1G5azns2la2Z8RjhhgKMDqAckE1wL6lcz63qUGuX9/pWps5WwG8iAdcDPTByOenPWu8vst8VdPC5bbpzbsfw8v/iPzqvrNl4j1HSJtM1HQotQmkd/IuvtCL5Wc4YjjGB0x16VMXdDLmu3eoalrejeHHu3tUuLUXNzLauQzkA5QMP4TjrWdbXd94U8YWWive3F1pd8h8sXBDsjEnGD16jHPqauaj4b1jTpPD+p6SqXV3p9uttPCxUb0xzgkjpk459K0LbSdQ1rxVFrWp2DWlrZxbbeKSRWZnz947TwOT3PQVQrnP/D7UrzUIfE0N1fTssMrpE7SEtEo3dD14479q6P4U6lear4c+0X1xJPMLh13yHJwMcVxlloni7w/qOuW2l2Vtc2+oOZVuZH2hQSeAM/e+b9O9dp8L9H1LQdEex1K2WGTzjIuJA+QQPTpjFAzL+KOq3OnyaVHK95b6PLKReXFoSrj0XI6A8kjvisS/tZL3wtr08PiS5vtO8pZbVlm+dQA26OTPODxkHrj616D4rOsxXNpNZWKajpzK0d5ZsVywJGGAbg4/wA+o4XSvCuoR2Xiv7NYtZwahGVs7KR1znB6gEheuBz+QGaUldWCye+q6nP6jDqOj/D3T9Vs9bvo3WJAYgwCYZhgDjIx9a6HT9L8YR6G2rW3iJrqa6so3S3lUAJnB4ZjgEKTz3P51RfRvFWp+Ck0SbSoomj8tIi06hsKxJLDoOwFdp4i0fU9Q+H7aTb25XUPs8MflGRRkoy5G7OOQp796YHnUXiD+yte0G2sNbutRe6lSK/3TeZCzsQp2npxnt2xzV5IfEN7481HRD4mu4LdIvPDKFyykKdqjopBbGeuBmsq6sPGl1D4dU+G0jj0mRDGFnQGUqR975vlB28nHeu30HS9fj8bX2uX2m+Tb3FuIv3ckZ6Bf9rPVaLjf4h4LvNae08Sact+b660+dobWW45JI3AZJ9x37+1cbruv3WiJpqwa/cXWstOgvkEnmQAHOU4+UEEAEDk811WmaDrvleMEmsjCdUaR7ZjMmWHzAKQpOMggdfXNcTPpfi+98NWOljw8sUdhcCTfvUPIw3AfLkcc8nv19aBHd+MhrL+KtHtLDWbmzhvlbciqGCFRycd+Mdehya5y1/4SJ/GN/4Xg8R3At0VJpJ5FUybdqkheOD8/b0+tdfJaa/f+IPD+o3ejrELVXFywmRgpbIyBuycDB4759Ks6ZoeoQfEHVNZkgZbG5tljjkDKckBBgjOR90np6UxN2IfA11qY1HXdCv9QkuzZOvlXL/fwwP8sVlfCzVtU1DUdct9Qv5btbaUJH5gHGCQTx64FdD4asdQtvEviC/ubCWG3uSnksWQl9o9AT6isj4baHqWk6prs19aPDFczl4mZlO75iexPqKQzT+Ltm154PvSJ3iELJKQvSQA42n25z9QK5W41O98HeEdHWG9nuZb/wAqNJZUD/ZlKA4RQPmx2BNeg/EPTLrWPC2oWNlH5lxIEKJkDO11Y9fYGvOdY0LxNrfhawT7GlndaW0ZghLhpJdi43ZzgdiAfQ+2QCnoN3NoniO1TRUv7yw1Ej7YZ7Uph88yA7RgYJOOnX2re0ufWPGk+r3dvqk9jZ27tBaQwkDLgcMxxnBzyPfrxWzol94u1W4tYL+xGmQwFZJ5wVYzgfwAfw57ken4HlNPsPE/g3V9UXTdKGoWN3IZYwrhVXk498gHBHtRoNpox/iGddk8I6UmueVHqf8AaQ2lSuSu1sMwXjOT27Yrq4brxDonirSbC/1j7dHfKxkQwqoXg9Me4rP8XaX4k1PSrGO5s3nu5L83UiRMCltGFACZJ56k8e9dLr1pqFz4u0LUrexmaG2XbOxAATfweT1wG5x6UmSzmLXSdUX4m3gTWpQzWvn+Y0asfK3qPKweMZ9MevWt611DVvFmu6raWl9PplhpreRuiCM0koYjJyM44PHTpUOtPq2lePo9Qs9GuL+C6shbFo+FQ7s5LYIHIHXHFV7GDUPB/ii/kNleXmm6o3ml7aPf5UpOTkDnAyRn0xTGa/gPxBql7qmr6JrDrLdWEnyzLGE3rnGcDjng/j+Vr4swTz+D74wXb24j2vIEH+tXOCh9Acg/hVTwPot4muaz4gvrI2ZvmxDC5G4JnJJAPBOB17iuj8f2lxf+FtStrWFpp5IwEjQZLHcDxQB5LrF/4h8N+BtKv7fWlVJIYokga3UlQyZGHz2A9P5Vv2U/xBgtm1Jza6gtxbqYrddqmMkjBxgZOM9z1/LldYbWNd8C2WlR+Hb6KSBolVvL++FUgtg4IzxzznNeieMbTUpvh+bWyhma6EEKPDGp3sAVDKAOT3+ozQBgR+INQ0rxHpmnS6+uoz3MvlXtp5KqIGPPysPTIGM9j9Alxq3i+XxldeHrbU7JECmZJHt/uRnBAx3Izjk1yS3EkQ8My23g+7tI7aZDNMIcPK2ADxjJ6Zy3WvQ9Jjvn+IF7qjaddQ2UtkI/Mlj7gKcDGecjFAFPwz4q1h7XxNHezw313pBKp5aBS+M5OAPb0qh4P1zXtXW11C31lNRLzIt9p4hRGt0JI3AnGenap/DVtqWnXfi++/suZ7maZntGeHAlTc2APXscVgXNjbahrejX2i6Td2OrR3KHULaOJo41UEFsn7oBwec8jqM0Adb4i1vXYtW1BWvk0TT7SEGGSaNJFunzxyeRnpx0x61y+teIrjxF8Lby8u41E4mSJmV8BsSKc4/p+PalvH1KHxpqc+qeHbnWDjbp6FQYkTdwckFR9exzXM2UOoTeBdX0Y6XfLcNfCSNFtSwC7kJUEDtg80Aeo6D4hv8AXJLGx8PvCLS1tYvtlzLGSFYj7q9MnArd8Q61epqmn+HtMnRNQuVMk1w0YYRRgHkKTgtnnHt71wVtp914P1Gw1bSbOaSwv4kju7GOJy0bADLD0578frU/jldS0rxPpniuys7i5tVi2TIqEFRgghh1GQepGARQB1+k3HitbnVLC8EUvkRA2l80G1ZW9wpx0PQdCKy/hJq9xqlnqiXEMEbRXbH9ygUEtyc498/5Fa3hvxPqGtm7vJNJmtNPgt9yiTJeV+T8vAyMD868/wDhnezeHtC1u9vtPu0KSrL5ZhYEqeOMjt/SgD6Frxv4j3ENp4k8LXNw4jhjmcvI3CqMr1P4V6N4a1qDxBpcWoQKUDkhkJyUYdQa82+JWn2+ra5oNvcwSy2yO3nskbNtU4wCR0BPv2oGjtfD2r6jrdzPdJbpBpAOLdpEIkmHHzYzwOuD71hWuu6p4k1bU7XRZ4rW0sMRmaaDeZJMngDPA4/+tWR4Onv9B1S78MXyXE1gG22115TEDcAQM9ADn8D9eMbwgU8Bazq9prTyQ207eZbXLIWWQAnuueSOce30yCNeDxtq1xoOqyLBawatpTH7RHKCVZOeVAOQeO/H58Yc/i/xpbaBaa9Na2C2PylsnLzBjgEgcAH2warjTJ0sfFHiCaKaNdV3Q2sBjO85cjJHUHgVd10m5+FlnbxxzeaoijKGJtwZW9P1osLmVrna+IvE0yHQrezu4LJtTXzGuJ03LEm0EcHHJJwP6VK3iW/0jSdSvNchiDW8gjtngU7bgEfKRknr3545rnNSl0KfRdAtdfs5H082QAuijqYZFCrg7eRnn16DtzXI6bpuq6h4P1mxtbia9sbedGsnlXYZI1ySF3c4xjj16Y7g0djf+KfEWg6bYa1qkVpPaXbqJIIVKtCrDIw2eeB378Zqh8Xb2K70XQrqIkwz3aOp7gFSenrzVPWfEMPirwrDoVhC76pKYo5YjG2IipGTuIwORjr60/4g6dJYaF4c00b5pbaZN5iQ9AMZFAHZ+LNW1PTdf0O2igtTp91OIzIybnU5GR7cdMf0qxe+IL6+8QSaFoZtQ9vF5lzcTAsIznG0AHr06+9Yfjm4jOt+F1QyMUuFdiiFsKSAM4B61ziXr+CvHWqXGoRTtZalzHJGmRknI+uPmHrQDdylokusW/jLxLNP5Eeo29i77liOyYDbtOCeMgDv/WussPGeqXXgmfXhDa/abaXDqQQroCM49DzXPaHqX9teMtXnjtruOO9sGhi8+PGDgY/AgZGa4Cy1m3Pga90EWVzcXrTmTCIcRAEHcSPoRigVj2Dxh4rvrTwnp2sR2VjKtzjzYp1LBSRxtH59aq/ELVJx4R0y9ltbea2nSF5YyzKQ5AYYxxjtg1y3iy6ju/hZpjR7h5ckcbBlI5APr1HvW18R2H/Cu9IXPJS3OM9tn/6qBnfazr93bXunaLpNnE15dxbw8h2xQoB1x1OPSquh614jk1O/0fUdOgFxBCZYblCRFJzhc+x56c8dODXC+LdSn8PeIdH8UpbC5057ZYZHQr3HO0djjp24xnnj0Dw/4uHiC7kls7d49LghLTTzLj589Bz6ZP50NdgRz/wkmFymtSvZwQXAvWWQxZJPU4JJycEnFdL8RtXl0XQZLtNPtr2IOqyR3HKgE8HGOecelct8I7mOU66oJDPetKFPXaeM1sfF8FvBt6AxALxZ+bGfnH5/59KAK2p+Nv7I8O6LdGG3+16gqrHGzbIkHGWJ7KMipfDfjKfUPELaNdGwmDQmSK4sZC6MRg7Tye2fyHrXnfiS2lttG8I6zJp63+n2UWLiIrkYOPvcdOO/GcetdPpOoaN4hmez8NaPFbuyuLi6MCp5IZGAIxzyeOKbdwNO48Razr+n6zPotpZtYW2+FGlZi9zgfMUwQAMZIznPHvXn3grxDe+HPAEmpWlnFcIl2yyCRyuzOADgDkZ46jqKd4L8S2Xh/QNY0LV3NteRtKEUqW3Ert25Gec9+mKxdPvrcfC7VbIyYna7RQuP9pGz9MKfxpAemQeOddhm0ifVNFgtNO1Fwiv5hZxnocduoOCOldbr3iS5h1i10LR7eK41CUb5jMSEhj9Tjr+H9a848dTwy6L4QMUquqyxZPTgAAn25GK0Ncu08O/EO31m/wDk029t/KWcDcoO0enuB+BoA6Sx8UarLqmpaDdWdrFqsMRktSrN5c3GR19ufz9K818DalrWqaN4pubxYZoZVkMrs2GRxGx4AGMdPyrr7f7N4p+IMepac7NaaZaFHnVfkkkbcMA9+H/8dPbrwPw71K207w54i0m4ci8kSYhNp4xGRz6c0AdD4D1q70zwdYQaZbR3eoXN48aQs5OF5JY/3QMfrmvRvEPie70S1022e0hn1u/cRxwRsfLByASSeQOR/wDqGa+efCRfwpZad4qt3M6NO9tdwbeinpg/QfmBXovjPVLZ9Z8N+LrSdZdNR/JlYA5j553DBI4Y8Yzx7igDvofFF9a6+mharZRRzXEZa1uYSxikbGcHIyP1/Wquj+L73UNO16RrS3S70lmBwxKSBc59/wCE/pWdq1zb6/4x8OSaVKl2lmJpLh4yCI1IUDJ+vauD03XbLw5N41stTdorieWTykAzvzvAx/30DzjigD2fwH4kbxToy6g9uIJBI0bIrZGR3H5isrx54tvfC0tl5WmrdQ3Mgj3eZht3dQuOvTFYnwPmgfwr5UbAypO5lHoSeP0xVb4xXMdpJ4cnmYLEl+rOx/hAwSaAL2m+PNRHiGDSNa0GTT1u2K277txJzxnsffHQ1bjZ4viPqLQwiST+yAwXcF3HeMDP4AVh+LGs/FHirwvHpl3Fd/Z3aeb7PID5aBkIJIPHQ8df0raiu7aL4k33nTxoF0xQS7gYO5Tj8jn6VLtdAYsXxF1m7ttRntPDRZbBj57NcDEYUfNn1PB6V1L+M9Mm8H/25exgQzI0TWxOd8nIMYOOc4PPpXA+Fpo59D8cSQvHIkk8zKc8FSGwR/SuSazkufhnptxFCbhLPUGknjXsnzZz6DkfnmqA6jwZIvhjxHbWOpwhftykWhF15y2xY8RgdiTgZHqOxNfQV00yW8rW8ayTBSURm2hj2Ga8d0rXfC2o3WnJoejRzX8kiGRBDs+zKCMuzYwce2cmvaaVwPM/BfjSXxFaanPLZJbyWPVBJktwT6e1YPivVptd+Gt5qVxaLAZGQxoG3cCZVz0+tcz4n0m+0vxdPpukvDBb+JFCv8n+rA/1n5/MeP72OK7z4qxQWfga4t0wiKYUiXOM4ccfkCaYk7mhJ4jXR7HQNPhtnub6+hjWFBwoAVclj7ZqbSfFjvq13o+sW0dneW8fnAxy+YjptyecAggf1rz/AMV+IpNPXwxYLe/YrKe3Xzr2JAzqNoHykg498c1znh2/0PSvHszWlxLcWLwNEJWDSGV9oJ68nJBGen4c0DPV9G8ZXmqyR3MWiuNImuPIjuvOG4HOAWTqATWDa+JdfuvGeoWY0p5EsYsLbLcImAwU7mY8NnAI9Mj3rjiV8LR2useGNQS40+9kRJNNmfc2/PQeh4xnqPcV2NtqtlpPxF157+4W3SW3i8svn5iETgep/wAKANAeOtRm1a70i38M3LXkCKTG0ycE4PzEfKBgjnJ61r+EPGlv4g029u5rc2sljk3EZbdtXBOQeOwP5Gsvw66SfEPxI6MrKYIMMDn+Ba8y8N2txfeH/HEFqgjnaQMIkU8KCxKgD1AIAoApARW1/aeIrvTLmPwxNcebHbPOGCvyAxT0zlsc5Hsa9l1bx7DperRaZJpV9LJMu+ExBWMi4OCoz3weuPfFeR6BN4Bm8PwXN/p6tq0EexrZJJQZnHAPBwd3B/E+lelXDbviHoaPCkciaa2UXBEbYbgY9KBW1NvQPF02rXmp6e+ky21/Zp5iQSSDMg7AnGFJyvqOat+DfFJ8Si8zYvam1k8tt0gbnnisTT5UPxL1NMpkaei8dc5U8++D+WK4nxRbaj4R8UNNooCRa6PKGCP3cpIyQMds5/E0MbPZPD2tnWjekWrQx21w0AcuCJCvUjH4V0dYmm2ltoGkxws+IoEzJIR949WY/U1rwypPEksbBo3UMrDuDyDQBJRRRQAUUUUAFFFFABRRRQAUUUUAFFFFABRRRQAUUUUAFFFFABRRRQAUUUUAFFFFABRRRQAUUUUAFFFFABRRRQAUUUUAFFFFABRRRQAUUUUAFFFFAEMn34vqf5Gpqhk/1kX1P8jU1ABRRRQAUUUUAFFFFABRRRQAUUUUAFFFFABRRRQAUUUUAFFFFABRRRQAUUUUAFFFFABRRRQAUUUUAFFFFABRRRQAUUUUAFFFFABRRRQAUUUUAFFFFABRRRQAUUUUAFFFFADJY1ljeNxlHUqw9Qa4fSPAujaTeR3dus5aNy8cckpZEY8ZA9en5D0ru6KLCsFFFFAwooooAKKKKACiiigArida8EaFrWpf2jf2zyz4UEeYQpx6gfl+FdtRQA1EWNFRFCoowqgYAHoKp2Wn2dh5n2W2jhMjbnKLgsfUnvV6iiwrBRRRQMKKKKACiiigAqhqtjHqdjPZSvIkcy7S0TbWH0NX6KAOP0HwrbaPdm9N3d3lz5IgWS5cMUTOcDAFdhRRQAUUUUAFFFFABRRRQAUUUUAFFFFABRRRQAUUUUAFFFFABRRRQAUUUUAFFFFABRRRQAUUUUAFFFFABRRRQAUUUUAFFFFABRRRQAVVvoZLi2kihuHt5GGBKgBZee2QR7VaooAoaZYQabaR2luD5aDqxyWPck9yTzV+iigAprKrY3KD6ZFOooAKKKKAGsiuNrKGHoRmlAAGAMClooAaqKrFgoDN1IHWnYzRRQAmB6CkZVYAMoIBzyKdRQAmB6CoxDGpYrGgZupCjn61LRQB4prfhvxd4kD6bqk9iuni5DrOg+cIM9FH1717HBbxQQRQIg8uJAigjoAMCrFFADGRHQoyqUIwVI4NKEVRtCgD0Ap1FADVRV+6oH0FeUeMNH8T69LdaYBaf2VPJGY5i3zRAcnjqTXrNFAFKws4rKygs4wDHDGsYyOoAxVpI0TO1FXPoMU+igCuba3MomMEZlHRyg3D8ad9nhxjyo8em0VNRQBEYYmABjQgdAVHFJPbw3EZimijljPVHUMPyNTUUAQwQQ20YjgiSKMdFRQoH4CoRY2geSQWsAeQ5dvLGW+p71cooAq/Y7by/L+zxeXnO3YMZ+lL9ktvKMP2eLyiclNg25+lWaKAKdnY2lku21toYRjH7tAufyolsLOaUyy2kDyEYLtGCcfWrlFAEUMMUClYo0jUnJCKAM/hXk3xP0vVNVudGWw0t7yG2uBNKQ6AHkfLhj3APPQfjXr1FAFO0tbeFQ8VpFA7KNwVFBHsSKjbTLB3LtY2zOerGJST+laFFAGemm2EasiWVsqvjcBEoBx0zxU0Fna28bRw20Mcb/eVEADfUCrVFAFK1sLOzZmtrSCBmGCYowpI/AVdoooAryW0Essc0kMbyx/cdkBZfoe1Mu7K0vAouraGcL90SxhsfTNW6KAMt9I02SNIn060aOPJRDApC564GOM4qSLTLCKRJY7G2SROFdYlBX6HHFaFFAGPBomlW8qTQ6baRyIcqywqCD6jirM+m2NxOtzNZW8k68LK8Slh9CRmr9FAGZHpOnRSGSOwtUdhgssKgke/HNSWmm2NkzNaWdvbswwxiiCZHvgVfooAyIdE0qCbz4tNtEmDbg6wKGB9QccUsmjabLefbpLGB7rIPmsgLcDH8q1qKAMG80m1SWbUrXT7Z9TClo3dcEvjAya5TRrPxDq2q2eo+ILa0torJXaCKAlizsMZbJOMDP416TRQBDcQR3MLwzIHjkUqynuDToYkgiSGJQscahVUdgOAKkooAKKKKACiiigAooooAKKKKACiiigAooooAKKKKACiiigAooooAKKKKACiiigAooooAKKKKACiiigAooooAKKKKACiiigAooooAKKKKACiiigAooooAgkP72L6n+VT1BL/AK2H6n+V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EEn+th+p/lU9QSf62L6n+V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EEn+ti+p/lU9V5P9dF9T/Kr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Xk/10X1P8qsVWl/18P1P8qs0AFFFFABRRRQAUUUUAFFFFABRRRQAUUUUAFFFFABRRRQAUUUUAFFFFABRRRQAUUUUAFFFFABRRRQAUUUUAFFFFABRRRQAUUUUAFFFFABRRRQAUUUUAFFFFABRRRQAUUUUAFFFFABRRRQAUUUUAFFFFABRRRQAUUUUAFFFFABRRRQAUUUUAFFFFABRRRQAUUUUAFFFFABRRRQAUUUUAFFFFABRRRQAUUUUAFFFFABRRRQAUUUUAFFFFABRRjnN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5P9dF+P8AKrFV5P8AXRfU/wAq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aX/AF8P1P8AKrNVpf8AXw/U/wAq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aX/AF8P1P8AKrNVpf8AXw/U/wAq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WX/AI+IeP738qtVVl/4+Ifx/lVq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TH/SoB7N/KrtU5v+PqD8f5V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24B+32xxxhufwrSqnL/x9Q+uD/K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l/4+ofof5VcqpL/AMfUP0P8q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ST/j5i+hq3VSX/AI+ofof5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sn/HzF9DVqqsn/AB8xfQ1a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sn/HzF9DVqqkn/HzF9D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S/8fcP0NXapy/8AH1D9D/K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SlH+mQ89jV2qcn/H3H/umrlABRRRQAUUUUAFFFFABRRRQAUUUUAFFFFABRRRQAUUUUAFFFFABRRVe7gW6t5YHZ1WRSpZG2sM+h7GgCxRXynpNtc3nj298J3Ot6sdPgB8oLcEMSFBAY+nX8hWtqOt634F8dWOknUptR0u92bIblgWRXbZ97HUEHHbH1oGlc+lqKilmigTfLIka9MuwApIZ4bgFoZY5ADglGBx+VAiakJAIBPJ6UyWWOFd8siIucZZsCvkvxJcTR/F+wjhv5pYnuoJFLSblUEDKqBwBjI/E0AfXFFRmWNX2F1DkZ2k84pI5opc+XIj467WBxQBJkAgZGT0FLXkXiPwfqOpeNtN1qDWxBbQhN1uWw+FJJCjBBB759TXrTyJGMu6qOmWOKAH0UxJEfOx1bHXBzSllU4LAH3NADqKRmVRliAPUmmq6P8AdZW+hzQA+imGRFJBdQR2Jrz34kXOtf2RFZ+Ho7hr67nWLzYP+WK8ksW/hHGM8detAHotFZWh2k9jplra3N293PFGFedzkue5NatABRRRQAUV5KE8R6142neG+nsdE01412BPlumwCy+/cE8447161nFABRRRQAUUUUAFFFFABRRRQAUUUUAFFY3iDWbPQNNn1G+lWOKIcAnl27KPUmr1hdLe2dvdopVZ4lkAPUBhnH60AW6KK57xR4gsfDOmPqN+5EYYIir1dj0A/U/QGgDoaKZG4kRXHAYA0+gAorN1jU7XRtPuNRvZNlvAm5z3PYAe5OAPc1Np15FqFlb3kG7yp41kTcuDgjIyKALlFeU6jq/iO/8AGw0jRmSLTrNYzfSyxBhk/NgH1KkAAe5r1agAooooAKKa7rGjOxwqjJPtXhPhvWvGni6LVdR026tLSwErJYiaDJfBz1+nBJ7n2NJibPeKK8e+D/iHWNfsdSOs3QuJ7a58oMI0XAwOPlA75r2GmMKKKKACiiigAooooAKKKKACiuG+IPiKfw1oy3NnAJry4nS2t0boXbJ5/AGuj0I6m2mW51hYF1ArmZbckoDk4xnvjGe2c44oA1q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b/8AH2g/2SauVSk/4/Iv90/1q7QAUUUUAFFFFABRRRQAUUUUAFFFFABRRRQAUUUUAFFFFABRRRQAUUVDczC3glmKu4jQuVQZY4GcAetAHyfHPqUXxi1I6VbW093ubCXEjIpHljOCOhx65rvbfwDrWu+KYfEPiq6tdtuw8q0ttxG1clQG4wAxz3zz61xXhfV9Si+IV/r7+GNX+x337o/6I5eEHbhumOq889CetfVoOQDgjPrQB80WNmnxD8faxHrDXH9naYdkdpuKqcHb1GCMkFvU564qvrKP8LvGFgNE3nS9UwJbJ3LAEMFOCec8ggn3HSrF5aap8OPGl9ry2097ompF5bk28eSmSWOeeCGOcnAIJ/Czf2l18UPEWl3tvZXFjpGmlt9zOFDu2QcKuckZAGe3Pfggle2peltIfH3jzUrDVHkk0nSEAitgSgLnaGJIIPUN+HpXmNx4a0zQfi3pmm2iSLaJPDKiNJkhgoYcntuAP6V3GrQ694D8cXes2OnT6jpmpnMiQpuPqRgZIIJ4JGCDj6cXfSa9rvxGs9ch8JX+EaKVLaZduVUYDMxAVDkZ5PXFDBXtruT+JvDjah8Who8WpXkQuhvaczFnRfLLlVJ7YBAFTazpM/wm8WadqGmyTS6XdkRyIzcsOAyH165HvTvF2vPoXxbtNUlspXZY4/Mt0+Zxui2kDHUjcenpXW6msvxW1nSvs1reW/h+0JknlnQKsjdQFGec8D8TQMx9atTD8Z9LX7ZPOkjiYLJIT5RKk7R6LwOPQ0vxluBF4v0tdfhvJfDgjzshYhWbBBI6DcCQSM5x9areKNQd/ipBqAsr77HprpG7wwMTwp9AcjJI9xXZeMvGsVjrq2mq6e994dubQSYNoQ0ZK/e+bB6E+hGfakl16iV7akvw9tNL0K01zXdGvPO0aSFGt4ZHZniZN+4MCPlBPTqSOa6HwfBD4u0L+1r4u81zK5T58eVtYgYx0+h9vrXmnw88NW9/rOs3Wi2lzB4avbNoUN0wyWOOAMlsA8gn06+va/DS+l8OabJoGrWksV1bzMU8td4dTznI6c5plJjtKiHiy113wlqtxcMLJ1SO4U4crzg+/TvnINcX8HEi0TxdrWiX0xN8mYbcu7fvEU5OAeOgDeuPpXrng3SLi21TW9WuYZojfzAxLKRnyxnGVGcHnufwryD4yeEr9Nfstd0WFvNu2W3lMYziU/KrEY6EcE+1BLaW5paP4It/F2ta/qlxc30WnvcGK0kiuTuYqSGOTnjPIz61n/CYweHPFWvaTq0ji8tlbyppWODGvJIB6ZXaw9q+gPC+iweH9FtNMgHywp8xzks55Y/iSa8B+N3huS48QaNf2c3lyX7CydEba7HP3vptOD6YFDdgbsd78JdFigt77XElmddQuJPIV3YgQhzt4POTjvzXrdwjSQSIjbWZCA3ocdag02yh06xtrK3BENvGsaA9cAY596sTyeTDJJjOxS2PXAoHc8Y8bTR+GdIS2GqalPrF2QtsqXLglsjoAQAvOPyrRttK8W2HhhLeO7e51SeXMplmBMCnjhyeQOv8hXOeF/K1nXrvxNrvmpJE+2ztWjO1AuBvHHXj/wDX2v8AxG1q/urOCTS7e6azhnDTyxowYgf05oBat369TnvEeop4Zn0waTqt3LetMIbqOSVmiduASc8ce1e3anpR1SWCWS6nhhRMtHHIVBPvivE/iLqVtqGlaPPpen3S2yXYeSQW5UJgY54znn36V0vjfxVeDTLS10eC4Bu0UGfyWwqkc445/wA/iAVNHfUdb8aF9L1K+OiWOEmdpiySuAPlwT64569au3VzrU/xAl0UalLFZNb+cuwKNox+vPFb/hddG8J6LDYW8rO7EyOfLbMjkDJPp0A/CuZ0+9SX4oXMqxy+XJbiIMY2GGCjI5HsaANLw/danpXjKbQbzUmvYJbfz42kGCp9Bkk+vetKVdTl1HUZtbuTZadEStn5UnLc8Ngck4I9evtXJ+Itcg0P4h/bJkZ0WzEJA7MeR2rK8F+JbPUfEd9LrEUz3skmLNNhdAmCQAPXH/66vlaXNbQlS1sdp8O9duNTg1W0e6a4e0lZY7iQ5Yjtkelc94Im8Q+JbLUop9aeJYLgxhkGHz1OG6gdvbFJ8OLtLbW/EH2m0uLQyzM6xtA33c9eB35/xrR+DjAWur5R4914zKrIV+XAqN1caY3wZN4j1OPVdKuNWObCcwi72Zdup6n/ACK2/h7qd89zqejahefbJrCXH2gggsD2OfQ5qt8OXV9T8RyLna94WUlCMgd8nr/n1qDwKNvi3xMGjdXaUEFhgFcnp+f8qBnrzEhSQMnHFfIWn6q+v3+rWuteLNU0jWRcOltEZzHbDoFBx05+nHPNfXjnarN6DNfI/iPWfCXjXSb6bWGj0vxHbblSWONiJtmdoHXII45OQcdhQJtLcz/iHoGt6V4L02bXtVu5rw3bRtA83mpg7ipJJ5PB556gdq9Vm0zxFongSEeGLm8vrq6hhJ+0zqWtoynPlcDHUDk8DpXmfiTS9Xf4P6VJdxXLyQXvnv5pJZYSHCtycgfMv5+lXfG/i+bVvh7ZJpK3sNtG0dreOYyqsAnTd6ZAHX270DMDxLq8nhyw0yew8Z6le6u2DdW32lniQ45B57HjnOevFdJ8a4X1DTPDGoy3U4kvFTdFv/doSiksq9j83X2FcT4v1zR7/wAH6fp+haLd20MUyTXNw8fyNJsKkF+5ya6b4i6p/ang7wrqFvZXQtbRxG7TJtDsEUcdeMqRmgDvPiLY3XhfwhFe2XiHVvtEciKpluC3mbuq9OMckfTFW/iDeahD8PtL1q31K8gvI4ICzRSYEpkC5Levr+NR/EbVLXxP8Nrq+06OV4IZo8NJHtPDKCQPbOPz7V5l4m+IWn618O7fQra2uRdRxQRTkr8kflleSRwQSOP5UN3A6P4h2c+r/DbSdbudQumnSGHfGWykhJxuI/vc9fau8i0zX9A8BxL4furrUdQmgiCidwfJUjkxg9MAgAZIGPavPdc1Aap8IIIIILlJbAwpcJJCy4AJGQehXPfn3waXW/HC3Xw6gg0W6v0ubRYIbqcqVIypBG73PoemKTVxNXMHxRrmpeGtN05k8YXd1rjOGu7IS7o4hjOCRxkHAPPOeK774oa14mtLTRNW0+/WG2uzGq2sIIYyMu75j/EO2OK8c8Tar4eufCFhp2gaddRvFOkl3cyxY3PsI5bJ5JOQOg5xXbeOfF2l6r4Y8PQwySxT2lxCZY5E2uFEeC6+oz3p9B9F36nWatpfxJs7e/1KTxDFDD9jkuJkTDCMgZMaAg7TjOGHp1rnfBB8feMtGlurbxK1tHbylE8xAWlICn72OnA6+pr2bxZ4n0X/AIQ3ULuPUreSG4tZYICH/wBZIUOEA65/lXn/AMENc0uz8J3kd3fQQvbzPJKrvgqhA5x3/CmrAXvAWt+JfEfg7WIXv0h1e0naGO6dAxAGCcgcE/eAP09Ku/BzVtR1Hwbd3F5IZpYp5VhZ26rtBGf+BFq5P4TeINKt9G8SNc39vAZLl5USWQKzKVwCAeTzxxTfhLrml2XgTVILrUIYpVkkJidwGAZQFwDjOT+tK4r9DmPhZZ+LdVsNXj0bULbTV+17ppWUOzvjlQecAdcjr616n4A8V6rDo/iL/hI5DcT6LIwZ1A3OAD8vQZ5Xg+9cZ8A9c0vTdJ1KG9v7e3la43qkjhSVCcn9DVLw0bXxBD4/02zuUe6vp3ltYw/MwDOw254Pb8x0oGd14di8Y+LNMn1xtfbT0udxsbSGNGVVBONxxk+nr/KtX4T+MLrX4LzTNWZTqunuUcgYMiZxk8YyDkflXPfCHxhY2fh9tH1q8trG6052RVnfyy0ZO4HngnJIwOcAevMnwf0qWbV9e8UNE6WuoTyC03jBdDIWJx6fdGfY0riuexeI9YttA0m61K7cLHAhIHdm7KPcnArxjw5H428W6Nca+uvPp7XDs1nZxwqUKjjqeRkggZ9M967/AOKeiXWv+Er6zsl33A2ypHjl9rAkD3wDj3rz/wCEHjPSrXwqNP1bUYLS5sHddk7BCUzuGB36kY5PFMYzQPFfinxJ4O1Jbae2t9Z06Qrc3EyYJj2sSVCjAfIx0xwehrlfBWr/ABO8S6b9vsNUgkt4bgQssscSu44yclMYAPXOevWug8K3sVt4c8Z+IbrbbWOpzTNa7zgynD8LnqSTj6g+lX/2ebq3/wCEcurf7TGbg3jv5Jb5gNiDp1I9/emM07XXNS8X+MdV0iz1ObT9N0xcM1uqiSSUHByWBOA27pwQvvWd4H1zxnd+LdR0HUL+zuYdNfM8zwBS6HAAXYAASOeffrXnOq+JbTSPiTrl5Y6iukfK1vLJPZtN5j5G8hR0yygg9/x59R+HN5oMkmrahp2trrHiG5VnmZong3YGVREbHHHXr9OlIlq5UvdV8S3uqeIXvNWi0Oy0yQ/Ylnto2E+N2GBcZOVGeM/eGBxVTw94y8T6/wCCtUu7W5s01PTJG825kUbZYgjMSoxtDemRt45rgvC/iPQL7UdS1T4gSST6nC+La0lid40GDlVQDb14w3Hf3qfwD4n0ax8PeLbe5vI4Jbzzmt4iuC4MbYAHQHtjNAzqPDOs/ErxZ4dS9067sYfKkZfOkRRJcY9AUKAD8Oc10+keJPEGv/D681aO8Sx1OyaVnkECt5ixruK7W4BP9Kd8Gb6zi8AxfaLqGEK828u4G0bj1rnfhMsc3w41y1gkV7qX7QTEGBYExBRx2zigSVjrPDWva5rvw8m1j7ekOooJX83yFI2oTxt6dB1q78O9f1nxH4Mub6WVJNTBljhfYqgsFG3IHHU15Z4N8a6Do3w6m027vD9udbiMQJGxbLBtvbGORzmuo+B2uWEHhC+SSbEllJJcToFJKx7Qc9Oeh/KgZ6J8On8Ty6VK/ilFS6adjEvyhgnvt465x7V39c14Y8TaX4otpLnSp2ljifY+6MoQcZ7iu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Un/H5H/umrtUZB/pkR/wBk/wBavUAFFFFABRRRQAUUUUAFFFFABRRRQAUUUUAFFFFABRRRQAUUUUAFFFFABiiiigBCARgjIPY0AADAGBS0UAFI3AJAyccClooA+eZ/D3iuT4hQ+K/7FgWKI7DCLxWLLsKEg8c4OcYr6DjGEX5Ahxyo7U+igBMD0FIyqylWUFTwQR1p1FAEWEijwoVUUdAMAV5VoGoTX3jK7Y58lVKqOwwPWu58S3n2ayKK2HlOwY6471y3g3S5Le6kuJj+8wTjPrXfh6S9nOcnbRpepyVZfvILzPSqCAeooorgOsyddGoNpd2NJaNb8xnyDJ0Dfjxn0zxnrXlfgvw/4tvNWtNc8YXa+dYrIltbqEzlxgsTH8vIOPwFe1VG8iJ95gPxoFbqSUEZqNZUY4DqT9akzmgY3YuMbRj6Uu0EYwMemKWigBu1cY2jHpigqp6qPyp1FADNif3V/Kgomd2xd3rin0jHCk+goA8p8f2Mur3VpYxbFXcGdioyT9fpXReDdNh06CaBYFV43wXI+YnHrVyxjFxfS3vUKCoyavaFCscMrjq8rE5r06lTloqn2Sb9WzhglKpzd727WNkKoYsFAY9Tjk0KiqSVUAnrgU6ivMO4YqKmdqhc9cDGaUKqkkKAT1wKdRQAVkNoulOSW0yyJPOTbqf6Vr0UAMeNJIzG6KyEYKsMgj6VB9jtfs32X7ND9nxjydg2Y+nSrVFAFJLCzS2NolpAtsesIjAQ9/u4xUsltbywfZpII3g2hfKZAVwOgx0xViigCJIYo4hCkaLEBtCBQFA9MVTg0vT7eCS3hsbaOCQ5eNIVCsfcAYNaNFADSilChUFCMFSOMelU4dOsYLZrWKzt47Z87oUiUIc9cqBir1FAGbHpWnR2jWaWFqtqxy0CwqEJ65K4x2H5VPJZWsoUSW0LhRhQ0YOB7VbooAqPY2jxCFrWFogdwQxgjPrj1posLNQwFpAAwwQIxz+lXaKAM8aZYDOLK2G4YOIl5Hp0pBpmnqGUWNsFb7wES8/XitGigDOGl6eAyixtQGGGAhXkeh4os9L0+xINpY21uQMZihVOPwFaNFAWMHUvDujapcrc3+mWtzMoADyxhjgduetbcUaQoscaKiKMKqjAA9hT6KACudv/AAzoeo3P2q80mznn7vJCCT9fX8a6KigClcWFndQrBcWkEsKnKxyRhlB9QCMdzUVppen2LtJZ2FrBIVwWihVCR6ZArSooA+TYZbTTtS1ZfHXhW4ubi6uDNHdrGXyvQICpwAMcYPrmu18NeH7DVdd0zVtI8NTaJY2X73z7ldr3OVIChNx45zu5z/P3wgHqAaWgDBTw7o0eoTakumWovJh+8m8sZb3+vv3qNPDGhKJR/Y9i3mytK++BWy56nkGuiooAwT4c0QxSQ/2PYCOTG5RbIAcdOg7ZNWdP0fTNMZmsdPtbVmXazQwqhI9CQOa1aKAOYg8KaDBdXN3HpNqs9wCJX2cnPX6Z9q0tO0fTtNtDZWdlBDbEENGqDDA9c+vXvWrRQBn6ZptlpNsLWwto7eAMW2RjAyTkmtC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oyH/AEyMY/hP9avVmysRqEQ7FD/WtKgAooooAKKKKACiiigAooooAKKKKACiiigAooooAKKKKACiiigAooooAKKKKACiiigAooooAKKKKACiiop5BFE7n+EZoA4/WIBqOrW8KkssIzIB0HNa2jIrTXM6nKltq+wrmtNvY4Bf6ndTKqucKvUnHYfpWtpt+81mn2GAsWydzcY969KcJqHJ/Lv89WcMJxb5mt7v7jq3kSMEswAHrWab9pDi2hZx/ePApbexOfMuXMsnp2FaYAAwBgVwtRj5/kdfvPy/MzmguJseZMVU9UUY/WiPTbZOShY+7GtKilztbaByK93r6lBtPtmH+rx9Caz5ra7tWRrSRmjHVGOc1v0VUask9dV2YnTT209CraXKXKbhww4Ze4NWqzJUW2uPtABAbhsfzNaQOQD61Mkt1syot7PcWiiioKCs7VZxBaSMepGB9a0a57XIjcyQW4PBO4jOM4/yauCvJETdosrwMtnojT5+Zlzz79BWxpP/AB4wnuy5P41Q1uMPBBbKMBnAHPQVuxoERUAwFGBW9SSlBy6yl+CM4RtK3ZD6KKK5Tc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TqDeRt3C/wCNXapn/j7X/dq5QAUUUUAFFFFABRRRQAUUUUAFFFFABRRRQAUUUUAFFFFABRRRQAUUUUAFFFFABRRRQAUUUUAFFFFABXOeJ7trWwbZ99zt/CujrmtTT7XqVtbE/u1BduMjNbUUnNX2Wr9EY1r8jS3eh5Nolm2p6iLKSQhFO9l6Z717vbQR20McMS7UQYArzS48ONe65NdWUzWvlbRkDgmt8weJIQFS6gmGcbioB+vSvUx1T23LaSStez31OLCr2aacXe9rpHZ0Vynn6/CAz21vKAOQpwf59aqf8JQYGVb3T54Qf4wMivL9jK11qvI7/aRvZ6HbUVl2OrWN+dtvco74ztzg/lWpWJad9gooooGU9QjMtpMg6lDUely+baRnuo2n8KvMMqfpWXo+FhkUHgSGtY6wkuzTM3pJehrUUUVkaBXNw/6VrEjEErBwDnpW9cOI4XcnGFNYehZjs5J5uGJJYmuikrRnLsrL5mNR3lFed/uLGz7Rqe88rEvH1rarN00b42nJyZWJHsK0qio9l2RcFu+4UUUVkW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JyftiDHGzr+dXapt/wAfa/7tXKACiiigAooooAKKKKACiiigAooooAKKKKACiiigAooooAKKKKACiiigAooooAKKKKACiiigAooooAK5Oyk8zUbq4YnYnA710tzIYoZJBjKqTzXN2sQGlu38c/Xbx3//AF1vS2l56feYVXqvLU1dHjZbfc2csxPPetaobZPLhjTnhQOamqKkuaTZdOPLFIKayK4wygj3GadRWZo1c5PVPDFlfOZo91vOB8rxfKAfoKjt9SuNKmS01dwUfPl3PY+xrsKz9TsLfUrZre4Tch6eoPqK1VS+ktV+RjKnbWN79i+CCAQcg9CKWvOtM1KfQb0aTqLF4GP7iYnJAPQGvRc0p05QtfZ7MuE1NXQjHCn6Vm6SCIGJBGXNX5TtjY+gNUNJDfZQzYyzE8fWnH4JfIT+NejNOiiisjQydamEVow7twKyrkeVpsNqmfMmxxnnmo/EEiTXMNtu5Byw6VZssX9/9pXBggG1PrXfTjy002tL8z+Wy+ZxTlzVGl2sjoYI1hiSNQAFAGBUtFFcLd3c7ErBRRRSGFFFFABRRRQAUUUUAFFFFABRRRQAUUUUAFFFFABRRRQAUUUUAFFFFABRRRQAUUUUAFFFFABRRRQAUUUUAFFFFABRRRQAUUUUAFFFFABRRRQAUUUUAFFFFABRRRQAUUUUAFFFFABRRRQAUUUUAFFFFABRRRQAUUUUAFFFFABRRRQAUUUUAFFFFABRRRQAUUUUAFFFFABRRRQAUUUUAFFNLKOpA+ppFkRzhXVj7HNAD6KKKACiiigAooooAKKKKACiiigAooooAKKKKACiiigAooooAKKKKACiiigAooooAKKKKACiiigAooooAKKKKACiiigAooooAKKKKACiiigAooooAKKKKACiiigAooooAKKKKACiiigAooooAKKKKACiiigAooooAKKKKACiiigAooooAKKKKACiiigAooooAKKKKACiiigAooooApt/x9r/ALtXKpn/AI+1/wB2rlABRRRQAUUUUAFFFFABRRRQAUUUUAFFFFABRRRQAUUUUAFFFFABRRRQAUUUUAFFFFABRRRQAUUUUAZGsyiO1bOPm4rMhDImnQFT1JOKfrsiySw2u8Ak5IqzZMZ71ztwkI2ofXNdsFamn5t/p+ZyS96f3L9TeoooriOsKKKKACiiigDk/Gdqs+kzSbfniG9WA5GPeuJHiWXVLfTLC0ldJpCEmb0xivUdXh8/TrmLGd0ZH6V478NLAS6hdTyKf9HYhc9MmvSoJSoyu/gd0cNS/tkuklr8tz2i5Jjtm5JIXrS2S7beMe1Qak37gqDyxAq7Cu2NBjGBXD9j5nV9v5ElFFIxwCfaszQ8w8TzOdVjEJw7Hy+emRXfaRbC1sYox1I3H6mvO9KDap4pkmY/LbgsMdPT+terDpXp4qXJSp0+trs4cPFynKd9L2QUUUV5h3BRRRQAUUUUAFFFFABRRRQAUUUUAFFFFABRRRQAUUUUAFFFFABRRRQAUUUUAFFFFABRRRQAUUUUAFFFFABRRRQAUUUUAFFFFABRRRQAUUV574mu/FFpczS6bbxvZIoI4VmPHPHXrWtKm6jsml6uxE58qvZvyR6FRXk+hal4s1q0a5iezjRWKYdcMT9K1brw3rV5HGJ9fkBP+tVFwMZ7YxXTPCODtOcU+19TJVnJaQlt10O/lljhQvLIqKOrM2BWPJr+kxsUN9EWBx8pz/Ksqz8JWESEXbz3jHvNIcD6AVs2WiaZYuslvZxI69Gxkj8TUctCLd5Sl6K35/5DvVaWkV87mXP4pskLCCG6ugv3jDESB+eKjXxBeTSbLbQ7twCATIQmM/WuvCgdAB+FLUqdFfYb9X/kiuWb3l9yOGudR8T/AGkww6RAqNna7SZAHuQetBu/Fo6abYnr/wAtP/sq7mil7WH/AD7j+P8AmNwf8z/D/I4dNT8SQbpLrRopIlAysEnzc+nJzWpofiC21d5IRHJBcR/eilGDj1HrVbXfEtvpzmzt0N1qLcJAgzgnpuPYc1V8NaNew3lxq2qspvp/l2LjaqjGMY+ldCpwlScpR5P5Wm9fKz/MzTanZScu600O3ooorzzoCiiigAooooAKKKKACiiigAooooAKKKKACiiigAooooAKKKKACiiigAooooAKKa7rGpd2CqOpJwBXJ6h4r0+2Iity13cEkCOEZ5+tVGDlsrkuSW7OurPvNSsrHi5uooj6M3P5Vw9yPFOrOBGBp9sx55G4D+ea2NN8KWFqyy3Ia7uBg75WJA/Dp+dbujGC96Sv2WrI55S2VvN/5Dn8SpM3l6dZ3F22cblXC/maljj1u+w00sdjGTnYnzPjHeunVVQBVUKB2AxTqy5ktl95fK7asyYNKgR/MlaSeT+9IxNaioqfdUD6CnUVLk3pfQdluFFFFSMKKKKACiiigAooooAKKKKACiiigAooooAKKKKACiiigAooooAKKKKACiiigAooooAKKKKACiiigAooooAKKKKACiiigAooooAKKKKACiiigAooooAKKKKACiiigAooooAKKKKACiiigAooooAKKKKACiiigAooooAKKKKACiiigAooooAKKKKACiiigAooooAKKKKACiiigCkf+Pwf7tXapn/j7H+7VygAooooAKKKKACiiigAooooAKKKKACiiigAooooAKKKKACiiigAooooAKKKKACiiigAooooAKKKRuhoA4++aP8AtXeTyq8j6VraFl7YzHq7GuGurwzao6DgbscV6Rp8ZitYkPULXqYiHJRhfdpHBQalVk1srlyiiivLO8KKKKACiiigDM1qYwabcyDOVjNcB8MMNbXsnd5c9etbXj+7+z6LJGv3pSF644rK+GQCafcR/wASyc/lXoU4f7NUl3aOGUr4hLtE7PUmDTwR/wC0DW0Olc/csz61bIMbVQk5H1roK5Z6QgvJv8TphrKT8wrB8R6iunafNJvCylcIO5Nb1eK+IdQbXNZW1tz5ltARyBwT3rTC0fazS6LcmvPkg7bnoPhXT0tLPzxzJcfOx711NUtOj8q0hTGMIKu1nXlepL1HQilTjbsFFFFYmwUUUUAFFFFABRRRQAUUUUAFFFFABRRRQAUUUUAFFFFABRRRQAUUUUAFFFFABRRRQAUUUUAFFFFABRRRQAUUUUAFFFFABRRRQAUUUUAFFFFADVVUztUDJycCnUUUAFFFFAGN4hvm03Sbu7RlV44zsLdNx4H6movC95NqGjWl3cMGmlUliBjufSuM+Jd6slvbaPGrtc3EiuABxjJH869A0iz/ALP0+2tM5MUYUn1OOf1rrdOKw6k/ilLT0S/zMrtzt0SJr28trGEzXU6Qxj+Jzj/9dca2pavrromlRmzsS3N7IBl1Bx8qkd/84rmPF0du/iq2GtTSLpfl7k6ld2MYOB6ivWLa6tJEjFvNCyEDYEYdPateSFGEZtc7lqv5V/m/IlSc5SWyX3mdo2h2WkKxgUvM5zJNIdzsfrW7RRXFOpKbvJ3ZtGKSsgoooqBhRRRQAUUUUAFFFFABRRRQAUUUUAFFFFABRRRQAUUUUAFFFFABRRRQAVha1rNvpUYDZkuH4jhXqxrdryrRoWl8c6kb3LSQpvgBPygHHTPsf51rTim23slciTey0bLkOm6r4id21fzLS1UnZChAJ+v/ANeu1sNJsdPRVtrZE29Gxk/nWpRVzxEmuVe7HsgVOKbdtX1CiiiucsKKKKACiiigAooooAKKKKACiiigAooooAKKKKACiiigAooooAKKKKACiiigAooooAKKKKACiiigAooooAKKKKACiiigAooooAKKKKACiiigAooooAKKKKACiiigAooooAKKKKACiiigAooooAKKKKACiiigAooooAKKKKACiiigAooooAKKKKACiiigAooooAKKKKACiiigAooooAKKKKACiiigCmf+Psf7tXKpZ/0vH+zV2gAooooAKKKKACiiigAooooAKKKKACiiigAooooAKKKKACiiigAooooAKKKKACiiigDkPFOvTaMYBDEkhkJyGBP8q6WxuBd2sU69HUGuNvLJL/xMPMG+OKHJB6A/5NdJokXkWvlYxtY/zruqU6caMf5936O5ywqTdRp/Drb5GxVW9kMVvJIMZUZ5q1WNr0wh0+Yn+IbRXHCPNJJdWb1HaLfZHnGiRJc61IrNks5IAHb1r2ADAwOleF+AY3vvEd3c7j5UGe/fpjj/ADxXulelmUv3kY9IxRx4GCVO/VhRRVDUr+DTbV7m4bai/mT6CvMSbdlq2dzaSu9Ei/RXMaDr6aw7qltIgUZ3HkV09XUpTpu0lZkwqRmrxd0FFFFZlnAeLLX+0b+xtCRtLZb2/wAiq3hmMafr+oWSnMbYZef6VuxCK58QS5zmFBjI/irA8WpPpOoRa5Au9OElUemMZr1IS9yNK+ko/i9jh5dXO2ql87HTWDGbVbqTAwoArpK5vwxLDc2X2qGTeJSSfb2qXxBrMGkWpd2HnMD5aDqTXJWi3PlWtkkbUXaF5PdmP401l7G2WxtPmvbr5EA6gdzVWx0aPTLC1tyAJ3O6RuOT6VT8G6XNd3D67qSE3Dk+Sr5+Uev8xXVXaifVYEDYKfMRXUkqMlBPW15P5bGMk5rma30SfQ6FBtRQOgGKdRRXmM7gooooAKKKKACiiigAooooAKKKKACiiigAooooAKKKKACiiigAooooAKKKKACiiigAooooAKKKKACiiigAooooAKKKKACiiigAooooAKKKKACiiigAooooAKa7rGjOxwqjJPtTq4Xx1qz2VgtlaOft92wjiVQd2CcEj+X41pSpyqSUY7sic1CLk3ZIwvCgfXfEl9rbMzW0BMUBIAz6D8Bz+Ir1esfQNOTStMt7NQNyL85HdjyT+dbFb4uopztH4YrlXoiaUXGOu71fqVrq1t7uMxXMMcsZ/hdQRXEXngPSZButfOtZRkqySE4P416BUNxPFbRtLPIkca9WY4FZU69Sn8Mmh1KUJpqSTurHnZ0vxPpS+daamL5Izn7PNnLr6ZPf8RXSeG9ej1iN43iaC9h4mgcEFT+NY1x4hudYaS08ORGQghZL5hiOLnnGfvHH+TUukaTZ+F1mvb6+M13P9+V+C3fAHeu2aUqb9pFRn9mys36rt5mEPdaUHePV7r5M7qq73MKSrE0qCRui55ritb1u+FhLc2kYt4EXJklHzN1+6Kf4O0sC3XVbqRp7u5UMHc52r2ArmWHag5ydltbrf0NvaJvlW53VFFFcpqFFRySxxKWkdVUdycViyas0jmOztnnbs3RfzqoxcthNpG6TjJPAFYWpa/p2nbRNOGdvupGNzH8qryaZe36k3t60QII8q34A+p71PpXh/TdKZnt4MyMc+ZIdzfgT0q1GK3d/Jf5kNyb0Wnf/AIBxQ+ICyatb6fFp0372RUy/B5716pXk/jiyu7XW9M1y1svtUUHEqKOQc9f1/MV1dt4mguIVkSzuzkE48v0rWdJOKlC7XXyZMKm6lujraK51NSvrpQ1rp7BSM7pm25+lQvba3dqRJdw2qkcCFcsPqT/SsvZPq0vV/oac3bU6OWaKIEySKoHqcVgT+JdMify45WnkzjZCpY0ttoFsjeZcyTXch/imfOPoK1LbT7O1k8yC3jjfGMqMcU0qaWrbfkQ3N7WS8yrp+rwXz+Wsc8T4yFljK5rZrnNelksTHqCIXEXysoGeD1Nathf2uoQrNazLIhHY8j2I7VLg+VSW23oylNX5epeoooJA61mWFFQvcQxgl5Y1A9WArLl13S4vvXsXXHBz/KqjFydkm2TKcY6tpeptUVxMnjXRkziWVvpGefzq/oXibTtbkeK1ZxIgztkXBI9quVGpHVxa+QlOL2aOnrz/AMU507WNL1cD92H8iXB5IbpXoFef/EEhrOziwCzXKY/Oqw6vUSte4qrtG/oegA5FFNjGEUegFOrA0CiiigAooooAKKKKACiiigAooooAKKKKACiiigAooooAKKKKACiiigAooooAKKKKACiiigAooooAKKKKACiiigAooooAKKKKACiiigAooooAKKKKACiiigAooooAKKKKACiiigAooooAKKKKACiiigAooooAKKKKACiiigAooooAKKKKACiiigAooooAKKKKACiiigAooooAKKKKACiiigAooooAKKKKAKWP9LP0q7VP/l7/AOA1coAKKKKACiiigAooooAKKKKACiiigAooooAKKKKACiiigAooooAKKKKACiiigAooooA5OxAbxFeNkZEWP1FamkyhzcKOCsrcVk2oEfiW64xviH9D/StHRlUSXZB+YynNehWS5V/17j+Zxwumv8UjdrjfHMwj0eZD1YE12Veb/ECOS4gWKIMWZdoA75PSssHHmrwXn+ReKly0peljO+FFrtsLm8IGZpCAe+BXrNc14Q019J0S1tJBiVQWf6kk/wBa6Wli6rq1pSatr+RpRhGMIqOySCvIruO68Xa3JAH26baPtZlJw368k+3avWZlZ4nVW2sykA+hrzfwDJHZyX+nTOBdrMSQT97tx+Vb4P3VUqq3NBaL16/Ixru8oQfwyevy6fM9EtbeK0gSCFAsaKFAFWKKK4JScm23ds6krKwUUVHKwSN3PRVJqRnIeHS1xqWoXX8JIXB6/wCeK2tf2HTLhZFDKy4wapeFI9tgW6b5CcelT6+d0McQYAuw7Zrvqr9/GPRWRxpNUXd6tPX1OC8N6XrlpaslnIkcLk4Lf0zXS6b4YHni81WX7XcAgqCflH4d67KCMRRJGOiqBUtFfGOcpOKUb9UtbF06Cildt27iAAAADAFc1a/vtcuGOP3SgDj2rpT0Nc9ow33V5IGyC5A4/rWFF2U3/d/NlVUm4LzudFRRRXObhRRRQAUUUUAFFFFABRRRQAUUUUAFFFFABRRRQAUUUUAFFFFABRRRQAUUUUAFFFFABRRRQAUUUUAFFFFABRRRQAUUUUAFFFFABRRRQAUUUUAFFFFABRRQSAMnpQAV5bZxvrnja4upM/Z9M/doMZBbp19ckn8BXXeItestItJjJcxrcGNvKj3fMzY4+nPeuD8JX9zZ6WINN06a9uJpC7zkFY93A+8euPw716WDpT5ZzitbWi/Xd38kctacOaMW/Nr8tD2Csi91rTbElbm9hRh1Xdlh+A5rlV0jxDqMhbUdTFtDjb5Vr1I+tadj4V0bTgZWh85924y3Lbjn+Xv0rFUaUfjqX8o6v79i3Ob+GPzZUfxHe3yD+xtJnl3NtE042R49evIqE+H1nZL/AMR33nleTCW2woe3Gef6+9T6n4l2XMen6RbNdXT9CB+7Ueuf8irlvoMlw3m6xcm8cHKx/djX/gPc1fN7ON4x5PN6y+XYSSlq3zfl/X3mL/bMkkn2Hw1p6eSGxJOqBUUnjIHQ9OproLbw9beYlxfFry6X+OU5GfYdK6GGKOFAkSKiDoFGKlrmlUd9G35vc1jG3/AMHxHpQ1bSprJSEZhlDjgEdK4ix8Xf2LAmna3aXEU8AEauq7hIoGM5r1WoZbeGbHmxRyY6blBq6dVKLhNXi3fTdMUou91uc2niFbmNGsrO4mLf7GAK0YhqdxnzTFbIc8J8z/n0rYVQowoAA9BS1DnG2kfm9RpSvqzHt9IgjYvM0lzIf4pzux9B0rXCgAAAADoBS0VnKTe5SSQUUUVIxCAQQRkGgKAMAAClooAKKKKACiiigBrqroyMAysMEHuK4O98GQG4Nzp15cWMhPzCNvlP9a76itIVZQvyvffzIlBS3WxwJ8P6yygNrsuQMcDvVm38MzEk3mr3k4yNoDbcetdrRWjxEn0ivRIXs11u/mciPCWl8l1mkJ7tIc/pWjaaBplogWO0jb3cbifzrdoqfb1P5mh+zj2RnLpenrjFlb8f9MxXF+KbL+zbu01qygCiBsXCxgDchP8A+vn3r0WmSIsiMjqGVhgg960hiZqScm5Lqm90TKlF7JJ9GYVv4j0me2W4+2xIpB+V2AYY7YrklmHivWYjGrnTrM7wxXAdvetp/BehvKZDasMnO1ZCF/IV1NnaW9lCIbaFIoxyFUVrGpSpNyhdyt7t+l/1I5Zz0la3YtUUUVwHQFFFFABRRRQAUUUUAFFFFABRRRQAUUUUAFFFFABRRRQAUUUUAFFFFABRRRQAUUUUAFFFFABRRRQAUUUUAFFFFABRRRQAUUUUAFFFFABRRRQAUUUUAFFFFABRRRQAUUUUAFFFFABRRRQAUUUUAFFFFABRRRQAUUUUAFFFFABRRRQAUUUUAFFFFABRRRQAUUUUAFFFFABRRRQAUUUUAFFFFABRRRQAUUUUAUx/x9n/AHauVTH/AB9n/dq5QAUUUUAFFFFABRRRQAUUUUAFFFFABRRRQAUUUUAFFFFABRRRQAUUUUAFFcjofi/R9c1G806yuGNzaMVdXQruwcErnrzRr3i7SdB1Gw06+kkWe9OItibgOQBn0yTQB11FYniLXLLw9psupX7utvGQDsXcSScAAVLoer2eu6dBqNhL5lvMMgkYIPcEdiDQBzOsOLHxBbTg484AMcZ9q2/D4G24YHJaU854riNT13SvEr31tp8zNdaZIRNlCMgEglT3GR1qz4Y8T6ZCY7Gecx3EjYG4YBJPr9TXqqPNhuZbrR/fc89SSrJJqzu9+56fXJ3cAuNZgJOQhzjHHArc1PUbTSrV7u9nWGBOrt+grC0S/g1K/luLWUSQFPlP41yYbmTlJdIs3rWlyxdnqtDraKzbLVLG/mngtblJZbc4lVTyppbnU7K1uoLSe4SO4nOIoz1Y+1cp0mjXPap4e07U5POmiKz/APPWNtrf4Gtm7uobOB7i4kEcMYyzHoBS21xDdQJPBIskUgyrKeCK0p1Z03zQbT8iJwjNWkrofDGIYkjDMwRQMsck/WpK57S/EelarqN9ptndCS7sW2Tx7SNpzg4JGDg5HHem6p4m0bSdRtdNvr5ILu6x5MbKx3ZOByBgc8ckVDd3fuWlY6OqGqv5dhcsMcRN1+lLqV/a6XZzXt5KIraFd0jkE4H0HJrLfULTWdAkvdPnWa1nhYpIoIyOQeDyMYOR14oSuyZOyYnhQ7tKjbklmYkk571WmnjvNcW1DMfJGWGOAetVfB+pWkmjMsU6yfZt3mY7dT+Vc34Q1Oxk1rUZ5blY5pmwiuwAPPTPrXpzjapWntyp29Xsc2jjCN73/Q9aorP1XUbTSLKa/v51gtYRmSRgTjnA4HJ5IGBUmn3tvqVnDe2knmW8yB432kZB74PNeWdZYmYJG7HoATWB4bKvBLIONz8/hUFt4i0nWf7Ss9Ov457i0yk6KD8p5HfgjryMiqlprmj6P9lsLu+it7m5c+VHJxuOcf4da6abtSn52MZK9SPlc7Wis/VNSstJtHvb+5jt7ZMbpHOBz0+tS2F5bahaxXdpMk1vKu5JEOQRXMbFuiq0F1BcNIsMySNG21wpyVPoaWS6gimjgeVVlkzsUnlselAFiio5ZUhRpJXVEXksxwBSxusiK6MGVhkEd6AH0VBFcwSySRxyo8kZw6qwJX61SudX061voNPuL2CK7nGYoXcBn69B+BoA1KKrXl1b2NvJc3UyQwRjc8kjYCj3NOtbiG7gjuLeVZYZFDI6HIYHuKAJ6KytP1fTtSmuILK9huJbdtsyxvkockYP5H8qfc6rYWt3BZXF5BFdXH+qidwGf6CgDSoqhqWo2el25ub65it4QQu+RtoyegqxbXEN3BHcW8iywyKGR0OQwPcUAT0UUUAFFFFABRRRQAUUUUAFFFFABRRRQAUUUUAFFFFABRRRQAUUUUAFFFFABRRUFvcwXSF7eaOVASpaNgwBHbigCeioBcQGc24mj88LvMe4btvrjrilnnht1VppUjVmCguwGSeg570ATUUmRjOePWo4JorhBJDKkiHoyMCPzFAEtFRCaIymESIZVG4puG4D1xTJ7mC22efPHFvbau9wu4+gz1NAE7AlTg4OODXn/wDwjWqX1xI2q6zI9sWO2GAlAR2B/wA/jXoNICD0Oa1p1XTvZK77q9vQiUFLc5bT/Cmj2Lb1tfOl/vznefyPH6V1CqqKFUBVHQAYAp2ecd6QkDqaKladR3lJscYRirJJI5zxJ4isPD1qZruQ7yP3cS8s59q5vRRqHimP7ZqKtBp7NmKBTguOxOO1dvf6bY6h5f2y1im8s7kLrnafar6hQoCgBQMADpiiM1FaL3u/b0FKPNvt27kUFvFbxpFDGqIgwoA6VPRketRvLHGVDyKpc4UMcbj6Cs229WWSUUE4GT0pqOsihkYMp6EHINIB1FNDqWKhgWHUZ5FDOqY3MFycDJxzQA6iikBBGQQR7UALRSbgSVyMjqM0EgdTigBaKKKACiiigAooooAKKKKACiiigAooooAKKKKACiiigAooooAKKKKACiiigAooooAKKKKACiiigAooooAKKKKACiiigAooooAKKKKACiiigAooooAKKKKACiiigAooooAKKKKACiiigAooooAKKKKACiiigAooooAKKKKACiiigAooooAKKKKACiiigAooooAKKKKACiiigAooooAKKKKACiiigAooooAKKKKACiiigAooooAKKKKACiiigAooooAKKKKACiiigAooooAKKKKAKYH+lH6VcqoP+Po/SrdABRRRQAUUUUAFFFFABRRRQAUUUUAFFFFABRRRQAUUUUAFFFFABRRTJHSNSzsqqO7HAoAxNN8PaTpd5c3tjYxQXNySZZFzlsnJ+nPpTtQ0DS9Sv7TULyyjmu7Nt0ErZyh6jvg4PPPfmtSO6t5CFSeJiegVwc1YoAztW0yy1izey1C3S4tnILRt0JByOn0pdL06z0q0SzsLZLe3TO2NBgc9a0KKAOetPDmk2Ml7LZ2MUE17kzuoOWJJP4cknivMNKtdO0rXpbi9gLKkh8qTBwhzwcfhXuB6Vz1jZwSrOkipIDISfUc12YepGMZxndxa2OerzXi42vruaV5a2eqWhiuYknt5ADtbkH3rD8OW8EEk620axwr8qqKoX2mavpweTR7lWQkfuJRkAe2eBXP+H7/xIxnjSztCSxLSM+MH8DV0oe5U5Xfp+PUmc/fjp3ueh29lp2m3E9xDDFDPduDK46u3bP61LcaZZXV3Bez2yPcQZ8p2521XsdOkSQXN7Obi5x9ET/dH9a2q4padbnQlbptsVry1gvbeS2uYxJDIMMh6EUllaQWNtHa20YjhjG1FBJwPxq1RUlHN6X4Z0nStTvNUs7Xy7y8JM0nmMd2Tk8E4GTz+NM1Twtouq6la6pe2Sy3lqQY5CxHTkZAODg88109FAGZrGl2ms6fPp99F5ttMAHXJHQgg5HoQD+FQWGi2Wm6QmkWUXlWiRlFXcT1ySc+5JNbVFANXPmi6OoeHrrUNBtrXeb1xtcZyR/s/nXrGieDtNggsJ7q03XsIDMSxwW68jOOK7l7eF5FleJGkT7rFQSPoamroqV3ONtru7M4wSf5GTrukWmu6dNpt+jPbTbd6qxUnDBhyPcCrGm2FvpljBY2qFbeBBGikk4A9zV6iuc0PPbPwjovhqa+1LTLaSK4u1ZX/AHhI5O7gduahu/BWjeIxpWoanFNJNbRgqFlKhsnd82Pf3rpfE0whtYicfNJjn6GtTSgFsLUDH+qXp9K6NqL85foZ7z9EZ/iTw/p/iTTm07UY3aAsGGxypVh0IP496t6JpdtounW+nWm/7PAu1N5ycZzyfxrUornNDG03RrPTbm8urdCJbt/MlJOcn2/M/nTL3Q7K91O01OdXa4tQRGN3y/Uj8a3KKAKOp2MOpWc1ncbvKlGG2nB9aksrWOytoraEERxKEXJycCrVFAGPp2jWWnXV5dW8ZE13JvlYnOfYeg6/nWLqXg7SdS8QWmv3KStd2oGxQ/yEg5ViMZyD74rsqKBJW0RgeJtBs/EmlzaZfGQQSkEtE21lIOQRkEfmKs6HpVvommW2mWpcwW6bFMhyx75JGPWtaigZxnhbwdpnhe5vrjT2nL3rAyCVwwGM8Dgep65pur+DNL1bXrHXbk3AurMqyKjgIxU5UsMZ4PoRXa0U02ndbgc14s8O2fijSpNNvWkSNmDq8RwyMOh54Pcc+v41f0LSrfRNMttNtS5gt02qZDljznJIx61rUUgCiiigAooooAKKKKACiiigAooooAKKKKACiiigAooooAKKKKACiiigAooooArXtst5aT2rs6pNG0bMhwwBGMg+vNcP8PfBw8G2d3areNcrPP5gyuNoxgfjjrXoNFAHndt4NMPje48Um/kZZYfLW2weDtC8kn7vBOPX6Yqt8SPBD+MobJY9Qa0a2kLYxlTnvj1/xr02igDKlsC+kPpwlYlrYweY/JPy7cn19a5z4feFm8I6KdOe7Ny7TNMz4woJAGAOwwB+JNdxRQB5fpngq7svHF34mbVnkhnVlFuVOdpA+UnP3QRkDHYVZ+IXg6TxaumrHe/ZhaXAlbIJ3D29D716PRQBSurUz2UlqszoWjKCRT8w461R8PaUNG06Oz+0S3DBizSynLMScmtuimnYDmrLRGttevdXN7M63Maxrbk/LHjHP5g/TNHiHRH1hrJkvprb7POsp8s/fA7GulopAVby3F1azW5dkEiFNynBGRWV4a0qTRdNSyku5LooxIeTqAe30rfooCxzNlosttr15qrX0kkVxEEWBuiYIOf8+tct8R/B154sOm/Zb5LUWs3mOxzn6rjv1r0+igGrmbf2klxplxZxzskskDRLMTyGK4DfXvXJ/Djw1eeFdEbTby7juG89pEMYICKQPl59wT+Nd9RQB4/ongfVdP8AHd74jk1YPZTs5ECltzKwOFYYxhScj6Ctf4jeFdR8Tw2C2F9Hbm2nErRyZCvjocjJyPp39q9JooAytUs5rzSbqyiuGhmmgaJZl6qxXGa5P4c+HNT8NaXPa6pqIvZZJzKpDMwUEAdW55IzXoNFAHlumeEtXs/Hd74hfVFk0+4UqLclt2CoAUjGAARx9BVj4m+GNT8T6bawaVfC1nhuA7FpGRWXBH8PcHB/OvSqKAKNrBNFYRW8s5knWEI0vdmAwW/PmqOgWd7Y2jw394bqTzWZZCSSEPQc1uUUAc9Jp18deiv0vytkIij2uD8zdjR4lsdRv7NItMvRZ3AlVjIQcFR1HFdDRQBEyOYSm/EhXG8DvjrWN4dtdRs7SSPU7oXM5mZlcHonYVvUUAeUp4X8QJ4+k11dWxpcijdBuPIC7Qm3p15z+PWr/wATNA1nxBpUFvot8LWeOcSP+8Me9dpGNw+vTp+Qr0eigDFe1v8A+xDaR3YXUPsvli5IyPM243/nzXMfDnR9e0XTJrfXr/7XM8xeMmVpCqnqCxGeuT3616DRQB5Lpnh7xHa/EC81aa/aXRpUYqhlOOQMLs7YI6+g98Vb+Juh+IdatbFdAuxbyQz+Y5EpjJ7A5HBA9K9PoppgZL294dGa2M+b023l+cpxmTbjcD255rkvhro+t6NorQa7dtPcNKzIjSeYY19N3fJyfbNeh0UgPLbDRPE0Xjy41S61AS6O8TCOMSHAB+6mz1B5z+uTipfiVpfiTVbexj8OXL28qTbpXS4MXGOM46j29q9NooAyrqC9fSJII7jF8bcqJh8v7zb19ua5j4caZq+kaELXWpXkuxM7AtN5hCnGBnP1rvKKAMK2g1IavczzXCmxMYWKEDofWuM+J2l+J9StbP8A4Rq6eGRJf3yxzeWxHY5OMgY5GfwNeoUUAcZ4wtdcu/DU0Gj3Bj1Qovzq4Qt/eCnsTzg8fUVp+FY9Sh0Oxj1hi2oLGBMSwJz7kcE4xzXQUUAFFFFABRRRQAUUUUAFFFFABRRRQAUUUUAFFFFABRRRQAUUUUAFFFFABRRRQAUUUUAFFFFABRRRQAUUUUAFFFFABRRRQAUUUUAFFFFABRRRQAUUUUAFFFFABRRRQAUUUUAFFFFABRRRQAUUUUAFFFFABRRRQAUUUUAFFFFABRRRQAUUUUAFFFFABRRRQAUUUUAFFFFABRRRQAUUUUAFFFFABRRRQBUH/H0fpVuqo/4+W+lWqACiiigAooooAKKKKACiiigAooooAKKKKACiiigAooooAKKKKACs3V9OtdWsJ7G9i823lXDqCQTg5GMd8gGtKmscKT7UAfJfwR0qyufE+rGeEynTyDbbmJEZ3kZ+uAK+m/7f0fzpYf7Us/MiG6QeevyDOOeeOa+ePgQoPiHxHnkEAEf8DaqPhnwPol/8QfEGlzQy/YLVQ8cCSFQclTtJHJHPr6UAfTumarp+rRGbT72C6jBwTE4bB9DjpUeq61pmkBTqN/b22/7olkCk/h+FfNnga0Xw78WtQ0XTmaKwIbMQfcCBHuUEnJOCfXPrWr4ai02/+KfiEa2qzXCEraLcDKgDjGDx90jH40AfQFprGm30SSWuoWsyPwpjlU5Pp16+1VPD53RTnLf61hg9ua+e/hf4f09/HviCWK0huNPtXY277AyRP5gK7T0yBnHcYr6B8NsTBMGBBErda6KavTqPtb8zGb/eRXqa+oMyWczLncEOMV4F8SLdrHwyuo2s09vcS3O2TZIV3DJPb6V7prZxptzzjKEV4x8WYyPA1kpPJmQk49cmiKtSb7tIlu9ZeUb/AHs9a8MEQeHdOaa5aTFsjPLK+TkjJyT71HY+K/D+oXP2W01mxmnJ2hEnUlj6Dnn8K4bxZaJqXw3hhbVIdPjNvDvmmJVSABlTjnnHvk188eKb3S38K6XHpGhTBLRhG+stEI/NkHJAIGSCdx5PFc5vdXt1Pti71CyslDXV5bwKTgGWVVB/M0lvqVhczNBBe20sy53RxyqzDHXIBzXy/wDGvRdLXSdH1NVZNRuVjjLmRmBRY+pHPTitfW/A8fgXRrrxTYatfS6pDEoLyspBaQqhPT/aJ5z2+tA7n0Bca3pVtdpZzajax3LkhYmlAYke1arOipvZlC9dxPFeD6R4B0jVvApkkjQ6lfQ/anv5VDSLIfm4PZfYVyPhSceLfAOsaLrN1PLNpG6WJkkIJRUOwN/eAIPX29KBN21Z9MnU9PFv9pN9bfZ923zfNXbn0znGafJf2cduty93AtuxwsrSAKfoc4r5S+G3gTS/EHhC71DUJrx2RpViiWXakZVc7gPXnvxUPwv8I2ni3w7dSardXTwWMsiW9uj7UQlQxY8ZJyR39fWgo+vI5Y5YxJG6vGwyGU5BHrmvHvDmj6rqnjPUNf1DU2FtaTyW9tYxT5AUfKCwU4APJwRknrXO/BhW8Q+B77R76aX7NHOYUaNyrqhAbAP1JrA+Delwtqvi/SWmkMBzBw5DhdzrnPrjv7U02tiban0691bxs6vPErRrucFwCo9T6Cp0ZXVXRgysMgg5BFfD/g7wTH4m8U69pEmp3cEFn5iqynczhZNoDZ6ivtDRrBdL020sFcuLeJYwxAG7AxnikU/I8X+OMl3Z2mm3FpfTQmW5EJRT8oyDzj14rv7bwzKdMhjTW9UWbyhiTzuhwMcY6fr71wPx3Zzp+kxRqm+S8AVyuSpxxiu+ltPEQtrFY7uFo18sTJ5eHxxzn1oJsr36nV6VBPaWFvDdz+fPGgEkpP3j3PNPtdQsrtmW2u4JmU4YRyBiPrg14L8ddfv7Y6VoNj5i/bn3O0cuxnAO0Jnpgk9/QVxlx4S8QT3tlJoXhBtDuLIZeVtRDrOARgE8ZOQenUH6UDPrdpEVgpdQzdATya8Z+Niyr4ZfVLTU7m3ktnVNlvMVWTcwUhsdcCvHvF+gX0vxC0/S49SvI575Y5JnacsYiwO8KeOAAcD2xXXeNfCX/CIeBNdU6lPerdywBBKPuYkB/Xn9KAPcPBtyh8MaO0swDNaR8u3JIUZ6n/Pt0rq2YKCzEADqSa+WrX4Tw3nhODU5tZu2vvsi3EH/ADziG3cEA64xgcHt+FYl/c3Xib4TSX9zqN15+k3HkkB+JlZkUB+OcK4x1oA+vRLGWVQ67mG4DPJHrUlfPPww8BzImi+JrjW7qabydwgP3QhBAUHPTBGRX0NQAUUUUAFFFFABRRRQAUUUUAFFFFABRRRQAUUUUAFFFFABRRRQAUUUUAFFFFABRRRQAUUUUAFFFFAHHeO7jUrHQby/02/jtZbWJpTvgEgfHOPYnGM+9cX8Htc8Q+JrG51TWLyF7YOYYYkiVTuGCWJHbnGPr7V2XxE/5E/Wv+vR/wCVeb/BOCefwBcQ2tybad7iUJMF3bDhecd6APe6K+S/Amk+MPFNvrEH/CWXEFilw0by7i7yyAdjncq425AIBBxiu4+E3iu8k0/WNL1Odrq50gOySNkl41yMEnrgjjPOD7UAe9lgCASMnoKWvl3wzY33xE0fVPEN1q9/b6lbzPHZiCXYkW1FYAAY/vYJ/HrXbfBLWtW1/Sru71TUZbkxTeSiuq8AIpByBknr37560Ae2VS1KK5msp47O4FvcshEUxQMEbscHrV2kPQ0AfNXw9+J2o3HiSXQPElxbt8xt4bhItpeYPtAOOMHnsOgr6Wr4d1HSbq40K78U2LkT2GtzMzBBuAbyyG/BgOOgya+k5vHEEPgKLxJvR53gVQnrORgrx6Nn8BQB5v4z+JGrP4zt/Dvh+5it41uUtJZnjEgeRiFPBHAUnHHUj0rvvHOneM59G0yDRb/zL6OYG6miZYS+AcHBIG31HfjjFeEalo39ieLvBcFyWN5cPBdXUjJh2lefJDc9QeM+1emfGu58Q6VJp97p2ty2tnPKtuYYhtYOQTuz3GBQB77bCVbeITsGmCDzGAwC2OT+dT188fG/V/EGjw2F7p2rNaWk37swwrh92NxJb8AOMVW8P/8ACV6Q0XjXXNWF3pTaYrywKfmYMo2KF+6GztJb3PrQB9IUV856PoHiTxzoy69eeJby0nld5LK3hwIkAPy5C4zyMetaXw38e3+paRrVtqhE2saVHJIqlNplRVxzgddwwenUUAe9V4n8ZNf8T+G7K3vtHuLaGyZxHI/lhpVc9PvZUg49M15p4bn1fxJp1xrOleMrr/hIGV5ZtLAyCASMKucdMY4ruvjK00nw8sXuCxmaSAyFhglthzkfWgD3DTZHmsbaWRtzvEjMcYySBmrteN+PtZ1nSvDOjwaJG/2m98uAzIm4oCnbHIJPQ+xrzTVPEGp+CvEel2y+LH1pnkWK9tXyRHyA3cgHk47jvQB9X0V8x/FO88V+F9SguIvEso02+uGCDylH2cZB2/7QAP6V2fxD1TVLHSfDsOla2RdXkscHnJGv+kZUDfz0GTnA/vCgD2mvG/ih4v17wWIb63t9PuNPncQqsm8SI+0nnBwQcH8hXrGnwzW9nBDczm4nSNVklIA3sBycDpXhX7Rgz4XsP+v9f/Rb0Ab+peIvG9joy6wukaVdW5iEzJBLIZFQgHJBAzwe2a6L4e+NLTxjp7Sovk3sOBcQdlJ6EHuDj9DXB6t8QJtL8Ip5fh3WFc2QjS4khURKSgAYnJ45zyPQd6pfs8W8K6Pf3gvY5J55vntwfmiC9z9c+lAH0TRXzXqXj+TXdV1G0t/EsGgWlnL5cDmAyPckZBJPRVyPyxxVjwV4513WtI1iwS7tJdWsYzJDdSRnY8S8Ekjjd6Z9eRwaAPoyivmbwdr/AMRfGGjzSWNzaW/lzNi9lRBv4B8tU2np/eI74zkV1nw/8d3F34c1e712UNc6UxE0gQLvGDtGABzkEdO9AHttYHijUbrSdFvNQs7UXU1unmCEkjcAfm5Gegyfwr52fxzr9/ps2sR+LtL0+QB5I9J8mN2KgkhdxBOSB/8Aqrqrz4nXI8AQ65b26NqEkxtJMD5YZME7sc54wfqR9KAOh8PfEuy8S3em2WkWzyXM3zXccgK/Z0A5OcYbnpjrkdK9dr5y8PQa9oN9pN5a3+n6jp2qXKx3UtlYopUnqGZB655Pcc19G0CTTV0FFFFAwooooAKKKKACiiigAooooAKKKKACiiigAooooAKKKKACiiigAooooAKKKKACiiigAooooAKKKKACiiigAooooAKKKKACiiigAooooAKKKKACiiigAooooAKKKKACiiigAooooAKKKKACiiigAooooAKKKKACiiigAooooAKKKKACiiigAooooAKKKKACiiigAooooAKKKKACiiigAooooAKKKKACiiigAooooAKKKKACiiigAooooAqr/wAfLfSrVVFP+kt9Kt0AFFFFABRRRQAUUUUAFFFFABRRRQAUUUUAFFFFABRRRQAUUUUAFZ+rT3NrYXE9naG7uEQmOAMF3n0ya0KKAPnr4SeGfEXh/V7+81PS/Kg1BckiZCYjuJGQD71e8P6V4n07x1qOuS6CpstSOxyt1GXhUYweoznAyB/Svd6KAPnCw0DxVa/ES48TyeH2a1mZl2Jdw7gpTaDyw/H8evfzLXItX8UeKdcvP7El1lLWXyNkblPJXJCr8p5IwQevc19tkZBHPPpXz9D8OvFGgardXfhjxHHFBcv5kkd2pO4/7Q2kHqecA0AVvA3ijVdFuNP0PUfCf9kWFzJ5MMoDZMpBPO772ccmvRfBkmri+v4ruP8A0TeWRmIznPQY9qoaL4IvDqces+JdYfVLyI74YFXZDC2cgqO5HbgfpXX+GGDW0p53GQ5ya6af8Op8jnmv3sPRl3xDv/su5EYy5TAGO9eP6do+veI9JTS9YtXiiScSiWU7SU6FeOc9xxXrviBZHs9sbspLjO08kVqWa7LaFcY2xqMfhSv+5/7e/Qq37xvyPJPjF4d1DV/C0FrpEMkz20yEwIASyBSO/px0rzTXbXx34g8JRaWfC0NtaWuwAKQJX2jHyoTkevSvq6iuc2PmLxtZ+L9f0PRrE+FpI7m0cSmRZ0ZcAbVGM5yepGeMD8PZdZ0mTxf4RksL2A2NzcxDKP8AMYZFOR06jI/I13FFAHz/AOGNd8TaBo6eHr3wnqNzd2yNFBPCoMLjnbuYDAA4Gc9PerGgeG9S8M+CL+EadLeatqit5kcRUFCy4AYk9snp/WveKKBNXPD/AId2OraL4LvtNu9FukvFMhRAV/e7xgYO78/QCsv4UafrPhfRdTsdR0O+V5XMsbx7GzlcYxuznj9a+hKKBnzx8I7TWvCOm6pHq+jahl5BMgiRZGc4wQMNnPAqH4W2Gs6Nrut3+paHeQQ36mWL5QxB3FtpweCd3f0r6NooA+a/hrY61pfjbWLu70K9itNQkkxMVwI8ybgT6j6fyr6UoooA8E+MsV3eXOkQW9rLIsMwlZlQkV7fp7tJZ27upV2jUsCMYOOawNeydQsBl8ZJIUcfjXVDoK2lT5YRl/Nf8DOM7ya7Hh3xp8IX2vWtnqmko8uoWLYESdWQnOQO5BA4/wAMHP03xh4z1+0TR4vDdxaagw8m41KXdHHFx98Db1xzweuMdRX0FRWJofL+vW+qwfEXTdUi0bVby006OOGScwnMuAylwT97rn3/ABBr1L4r6Ze694MurfT7eSW4ZopFhxhyAwJGPUDt7V6dRQB4Fp3jK7bw5HoUPhfWJNTjtPshTysRgquzcXPQfh7e9YGv6DeeGfht/wAIxBpd7fahfOJppLSEyIjeYrckZ/hRVr6cwM5xRQBw3w6uJZfDVhBPp93YzW0SwvHcwtGSQMbhnqD/AJAruaKKACiiigAooooAKKKKACiiigAooooAKKKKACiiigAooooAKKKKACiiigAooooAKKKKACiiigAooooA8/8Ailf21h4P1P7TMsfnxGGIH+N2HCj8j+VeafBPxDpFh4SuLe71CGGaGaSWRGPzKnyjdjuOe1fQ8sUcy7ZY0dc5wy5FVxY2i5xawDIwcRjkUAfN/wAF/E2j2aa9FdX0cDPdtOm/IDJ03Z6frWJ8HNS06PxB4kmlnVzch/JtwMtOu5mwvqcDp719ULp1imdtnbrkYOIlGf0rL1jTWXSr5dHt7eC/eB1gdUCEOVIBBHQ80AfGPhPXY9NF7FB4mn0a0u7hlktBZecVjOcHPQHGBkcj3r6j+G+o+EE02TTfDF750dsDLNvRlkYnq7blGegHAxwBXlXhnUPEPh+wh0rUPADXTRhmFwsQYuSckscEE89c9q9I8E6Dqo8R33iTUtOtNLW5t/Ijs4CC2Nwbc5HBPGPU+gxyAdJ4H8W2/i61urm2t3hSCYxDewJYdQcduMV1WpX1rptnNeXkyw28S5eRuijpU8NvDbhhDDHGGOTsUDJ9eKdNFHPG0csayRt95XXIP4GgD56+Dk+m6zoGu6NLNGz3N3KxhY/MYnRQGA4PY9ORjtXK/DHwvqM/iSfStUneTTvD9wzrEBmN5iflP443c/pk19R2umWFm5ktbG2gcjG6KJVOPqBVxIo0Z2RFVnOWIGNx9T60CPkr4neItKm+I+g3EN5HJDYSQrdSKcrGVmJYZHUgdcV03x01/SrnTtHgtr+CdxeLcfuX3jywGUnIyOvFe9PoWjyOzvpVizMcljboST69KH0LR3ChtKsWCjCg26HAznA49SaBnzf8d9b0fVfD+kxWGqW1zKJRKEibcSm0jJx057HFemvEvij4XC10qVJ5W06OMKpBPmIqkofRsjGPeu+/4R3Q/wDoDad/4Cp/hWnZWVpYRmKztYbeMtuKQxhAT0zgd+BQJq67HhXwo8XafpXhttJ129jsL3TZXiaG4IRtucjAxz1I7nisn4aabPp6eKfGckL/AGeeOd7aGVNvnJkybvocAdPWvfrjQ9IupWmuNLsZZXOWeS3RmP1JFaZgiaEwGJDCV2GMqNu3GMY6Yx2oGfHfivSvBV9pB8TaFrMem6mY1lOnrOCfM4JUD7wPUZHGR2rZ+Iuu+b8N9Esr+5jGrSeVK8Df6wx4YKxHbIAOT/WvpGPw1oUTrJHommo6kMrLaoCCOhBxVi+0TSdQl8690yyuZcY3zW6O2PTJFAHzp8WfFM40fw/a6fdPHo98n+kXduD82whSgPtzkd8fWuL8f3Pg+G40G38OeW3kSq9zdqv3hkY3MeS3BJ+tfX0uh6TNaxWcul2T2sRLRwtboUQnqQuMDqfzqOTw9oslqto+k2JtkfzFh+zpsDeoGMZosK3U53x1osHirwlcwQRpcu0Pn2bKergZUqfccfjXk/wXF/r0sM2pxRPZ6HCbS1BH3ZSQS3pkKAM/Q19JxxpFGscaKkagKqqMAAdAB6VVsLCz06N4rK1ht43cyMsSBQzHqTjv0/KgEkvmXa+cv2iL+0bRLCyW4ia5F4HMQcFgoRgSR25Ir6Nrl7/wl4f1G5e6vNHtJ55Dl5HjBLHGOfyoGYeleL/DUWhWQuNa08YtkSSIzKzAhcEFRz2PavFPhFY3t542v9Z06F4NDZ5juO5VkUkhFA7nJB54GD3xXvg8DeFh00Gx/wC/Qrq7S1gsreO2toUhgjGEjRcBR9KAPk7wXrmieEvEWu6R4ntEUS3bGK6lt96jDMOhGQp4II4r1FvE9rdT61DpVtZR6FDYP5l8q+WJZyDhFPAPU+vf8fRtV8M6Jq84uNR0u1uZgoUPLGCcelWZdD0qbTV0qTT7drBQAtuYxsGDkcfWiwHkPwFuYF8HTB5o12XMhfLgbRheT6V554FtV1vRPHVjZyI91M/mRIp3GRQWI2jvk8Z9xX0LF4E8LRRvHHodoquMNheSM569at6V4R0DSLtLzT9Lgt7hE2LIgIOPz/XrQB4X8NPFvg2PQorDWrW0tL20yjtcW4bzcknIO3P1zXSX3iLRrvwtI+s6EINAv7/7NbLAoQlcEiVhkY5U9PTv39FufAvhe6vZb6fRbaS4lcvIzAncx6kjOM/hW7q+iabrNollqFnFPbIwZY2GApAwCMdOCRQB8sjTbn4deJdOfw9rsV/Y6hPs+yK+87CRncoPPGMMMHivr6uV0fwjoGi3X2vTtMhguNpUSDJIB64yTiuqoGFFFFAgooooAKKKKACiiigAooooAKKKKACiiigAooooAKKKKACiiigAooooAKKKKACiiigAooooAKKKKACiiigAooooAKKKKACiiigAooooAKKKKACiiigAooooAKKKKACiiigAooooAKKKKACiiigAooooAKKKKACiiigAooooAKKKKACiiigAooooAKKKKACiiigAooooAKKKKACiiigAooooAKKKKACiiigAooooAKKKKACiiigAooooApr/AMfTfSrlVEwbh/pVugAooooAKKKKACiiigAooooAKKKKACiiigAooooAKKKKACiiigAoorlfGetXegaLNqFlp0l/LGRmJM8L3Y4BOAKAOqrJ1zVIdF0y51K4jlkht03usSgsRnsCR/OvAYvi9rWo2jS6T4VmuDET5zjc6IOMfdHXrXQW3xO/tbwjealbaK13ewOIrmxjLMERs/OSF+7gH8qAOvm+IOiSR6eNNm+33V/IiQ28QO8Atgsw/hAwc59PTmvRa+GPA+vReG7tNZ0zw5dXry7kmZgxSEFs7YiBjOO55/M19GP45vtY1ifSvC1hBdPaIGuZ7qQoiN02ADknPH1B+tAM9abofpXK6DKIrW7lwXZZGY+prmfAfj6HxLHfQ3lutlfWOTNGH3KVBwWBx2PFUdD13WbuK8n0/TY3txllLOcnk9PU+1dVL+HU+X5nPU+OLvZWZrab4nj8RW7slrLD5NyYW3HIJHNekL0H0r5y8E61DDo+o31xBJGIb1zIFOcNgdf0FenjxHqX9kpqkenR3UEjDYLeTnb0yfx4qJ29nG3mODftJJ36Hf0V59408ZR+HVs7a3tWvNUvWCwWYbaxz0J9BniuOtfiVe6f4lg0HxNpltYvOFKzxXG5F3A4LE+/H/1uuB0NWPcq8pPxGt28Xx+GE024WVpjE00hCqcAnKjuODS+IvHc1v4gj8N6Fph1HUzgys0m2KEcHJIyeAeemOOp4rxyC4vtX+MGnHWrEWVzCwBh83KjbGzKQ2OQTg++cUCPriivINQ8e38/ii58OeH9HS/uLVd00kk4jUYAzj6FgPrWz4C8bxeKzeW0lk9lf2RCzwO2eckHH0IwaAPRqKrXk4tbWe4KPIIo2cpGMs2BnAHrXgEfxqguBcx2+gXr3Mf+riBz9d2OmDx+VAH0M7BEZ26KMmuIg8eeHJ9Gl1iPUUNtFkMh4kz2XYecntWB4S+JFp4i0PUdRFjLHcafHvmtUYOzDBOV6ZHB/KvlyfVtB1DxZda1HpV6LfeJ/sCAcyD724j7q7gCeO56UAfd+n3QvrK2u1RkE8SyBG6ruAOD781cry3VfHnk/wBjWmkaY9/qOpwJcJbbwghjYAgucHHBP5H2o8I+P11nWLjQdT09tM1eHP7kyiRWxyQGHU45+maAOl1qR01Wx2jIXLEfpUum+JbDUNavdFhEou7Nd0u5cLjjoc89RXHeJvEbW+uxx6daveTwIVkWMZxzyDXJ/D67a/8AiT4huGtpbR/s/wA8MjBjnKD04HANdNX+HTXk/wAzCn8c36H0LRXjdx8SLiZ7+bSPDt1f6fYO0dxcrIo+Yd1XklcAnP0yOa57xn8Q9Wn8FW+raFpdzCl4jeddkgi2AcpgY/iJHXHAI7njlTT+RufQtFeV6R40isPBqavq+najapaQQo/mopackAAx5b5s9ecVlXPxQfT7a01HU/DeoW2lXYBhugyPkHlSVzxkc/TpmmB7TRXlPjT4iReFmtJH0q5ubK6jV47pCFU5ycc98YPPrXUal4kNl4a/t4adcSJ5ImMG5FZVIzk5PTHpk89KBXOuorgZ/HGm2fhyz12+ingW8UGC12gzSZPG0cZ4wc9MEeorHT4lWVtqlvpus6XqGlTXO3yXuVXYdxxkkHjn8u+Kdhc23merUV45rPxb0LSNWOm3VpqCFHZZJWh2hcHGQCdxBx6VP4f+KmjazrEWk/ZL61mnbbC88YCtxx3yM4wOKEij1yivONa8ava61JoulaRcapeRRiSXyXULGD2JzwenX1rDg+JYvNI1i7ttDvPtml7RcW7kYUndkkjnC7Gzx6UhNnsQYNnBBwcHBpa+efg74mu7uw1m5m028uA95LcmSHDgEqD5YBIOeOMeorvPBfxAs/Ft9PaWmn3kJgTfI8wXavOADg9ev5UDPSqK4CLxtayeKJfDR03UFukPEnlqU24zvPOQvTnHftXL/wDC1LaV7mey0PUbvTLU4mvIlGF9cD/64oA9norJ0TVrPXNPh1Cwl8y3mGQSMEHuCOxBrWoAKKKKACiiigAooooAKKKKACiiigAooooAKKKKACiiigAooooAKK5zxF4l0jw3Cs2q3i26uDsBUkvgZwAB1rjtR+KvhOxS2c37T+eA2IYyxjH+16fTr7UAeqUV5lrfxP8ACujvCkmoi4aUA/6KvmBQQCCSPY9OvtXVarrmnW+htqZ1KC3tZYsw3Lt8uWHy47n6daALVhrml6jdTWdnfwT3EGfNjjcErg4OfxrZrx/4Uaf4e0rw4+q2F39oaQMby+lUoSVJJyD0AH59atR/Fbwu0/lyT3MUJcoty9u3lMQccEZPOPT8qAPVqK8A8e/FC3sbzTrLSZJWH2tGuZhEQrRqwJVT1bPfH0zzXrg8S6QNITWJLxYbB/uyzKUyfQAjJPB6elAHR0V51pnxI8L6jdJaR6gYp5CBGs8TIHJ6YJGO4/OtPxL418P+GTs1PUUjm4/coC78/wCyOg+v9RQB2VVXvLWO5jtXuYVuZQTHCzgO4HUgdT0Necp8VPB73otBqoyTjzTEwj6Z+8R+Fcx8Y4tIvl0xhrlppmsW8ySQTMSW2Nx/D0GcHJ4496APcFuIGna3WaMzqoZoww3AHuR1xU9eH/Cm60eG91CxOvjWdfkPmXF1hyrIuAFRzwyqT29eOBXT3XxM8J2t89lLqWHR9jSLEzJn/eA/DPSgD0msrVNY03SEV9Rv7e1Vvu+dIFLfQHrU9zqFna2Zvp7qGO0ChjOzgJg9DnpzkY9c18x/F/xX4Q8SaG6Wlws+q28oFuxhdTtz82GxjBHqf6UAfUsE0dxFHNE4eORQ6Mp4YEZBFS1yOmanY6P4V0y71C6jtrdbSEF5DgZ2Dgep9hUeieNvDuu3KWunamktw+dsRR0Y4GTjcBnj+VAHZUVy2veLdB8PsqanqUUEjHHlgF3HGeVUEge5Fauk6tp+sW4udPu4riI9Sjcr7EdQfY0AaE0scEbSSyLHGvVnbAH4mqNhqunajJLHZX1tcvCcSLDKHK/XBrjfEvirwe8V1o+ratbFXUxzRhi2PUZUHBB/EGvNf2fbe3Fvrl3FkKLkRrzwEAyKAPo6iuGn8feFYLl7WTW7YSodp6lc/wC8Bj9a7SCaK4iSWGRJInGVdGBDD1BHWgCWiqOoajZabF517dw20f8AelkCg/TPWucu/G3hqzjhkn1m1VZ0EkeGJJU5wcDkdDQB17MqDczBR6k4pSwGMkDJwPeuL8Yrp2teGLqBtTtoIbmPdDcmUbdykMCCDzgqOleO+A7y+1HW9Mn8VeILefyFZdNt0lG6aTO0Odow3BIGTk/nQJNPVH0vRXN6v4p0LRZEi1HVLa3kc4CM+T+IHT6mtmyvLa/gS4tJ454XGVeNgwP5UDLEkiRIXkdUQdWY4AqG1ure8jMltPFPGCVLROGGfTIrzbx9qPhXVdLvNI1HW7WORQx2JcDcsi5ABA7hv4T3Fcj+z1Io8MajI5Cqt62STwB5aUAfQFFcuni7w687W41zT/NU7SpuFHOcY5PNcJ44+IUOjeINI0WznjMkl0gvm4IijJA2kngE5yfQCgD2Ois241XT7a0F5NfW0dq33ZmlAVvoc81V0vX9I1aR49P1G2uZEGWWOQEgfSgDcorEGv6O0rxDVbLzEbYyfaFyD6YzVm71XT7OdLe6vraCZ1LKkkoUkeuCaANKis++1Ow0+JZry8t7eNvutLIFDcZ4z1qSzvrS+i860uoLiLJG+KQOuR15FAFyisz+1tNLSr/aFpui/wBYPOX5PrzxVmzvLW+i860uYbiLON8Th1z6ZFAFqise41zSLWZ4bjVbGKVDhkkuEVl+oJrnvGHjLTPDmjy332q2muDHutoBKMzHOBgDkjPUj0oA7miuI8MeLNP1LQ7G+u9RsIp5YlaVPPUbW7jBPHQ11lve2tzCZ4LmGWFc5kjkDKMdeRxQBboqja6hZXiu1reW86p94xSqwX64PFR2+q6dcyCOC/tZZD0WOZWP5A0AaVFFFABRRRQAUUUUAFFFFABRRRQAUUUUAFFFFABRRRQAUUUUAFFFFABRRRQAUUUUAFFFFABRRRQAUUUUAFFFFABRRRQAUUUUAFFFFABRRRQAUUUUAFFFFABRRRQAUUUUAFFFFABRRRQAUUUUAFFFFABRRRQAUUUUAFFFFABRRRQAUUUUAFFFFABRRRQAUUUUAFFFFABRRRQAUUUUAFFFFAFSP/j4f6Vbqqn+varVABRRRQAUUUUAFFFFABRRRQAUUUUAFFFFABRRRQAUUUUAFFFFABWL4k/5AWp/9ekv/oBrarA8UyxRaDqRmlSNWtpFDOwAyVOBzQB5h8BCG8HvkcfapM5+griPh7ZLBqfj+W2jcWapNEjY+XIL8Ajg/wCGPWmfB3wk+qeHJrqPXdTskmuGjlhtpAqsAAM9OCQcZ+le3f8ACFafD4dPh+xnurO0YkyPE43yA/eBJB6jjp6UCtrcyfg7CsfgXTD5QVpDK7fLgsfMYAn14A59MV8+/D/SPDet+JddsvEbOl407NbI0pRSAW3DI6nGPwHFfT/g/wAJWvhO3e2s76+ngLFljuJAyoT1wAo/zmuZ8YfCzQfE92983nWd25zJJbkAOfUqQRn3GKAauea6zpPh3R7nVdL8NafdyahHZb5LhLgtHGpwSDz6fzr0b4ZapaNoSxPPAvlxgPuYKc89R3+tdb4S8H6T4UspbTT43ZZjmWSZtzPxjngDHsBXB6V4G0pdfvGMk6qSxSFWwOvc1vTbcZJPS2xnP4o9jjvCy2E8GpWs21bW5uXEoV8fLnj6VpX+h698OrWXU/D+qC70ZCHezuedqk8kH8unPPeusXwRo0OpyWcMEyLKm4sH4H0/Gu0t/C9jHbJazPPcwIMBJZCR1zz6/wD1qqq/cgvV/eTT+KW/TXufMXj2fTdR8f6Tfa3JcQ6Td2sUnykh4lKnHuAH5OO2TXda74D8AaXZJqd9eXs0bFVUJcb3nJ6ADqTj0xwK9X8Y+CtI8W2cdvexGKSH/UzwYV4x6Dj7vt/KuX8JfCrRfDmoRaj51xd3MJzH523apwRnAHXnv0IzXN13NYqy6fI8y+C+pWcXjPXoriV0urpmW385iCwVz8nPO7GOPY0eJbkWvxt0+QxiTLRJgnH3o9ufwzn8K9N8WfCzS/EGqnVoby5sLt8Fzb7QrH+90yGPc5rFj+DGl/bY7ubWNTmkXBZmcbiwHBDYyMcY+lDKMbS5rnxH4111PC7QaQqEJe320yyzfNg7VbhckHoOwPWsr4GRG38XeJIGmM5QMpmPV8SEbvx612Evwc05b+aey1fULS3mADwxvkn1+Y8nPPXPWtTwz8KtN8O6wNRtNSv/AC1IZYC4AJHZiB8w9vbqaAPY6+bfguAfFvi9sc+cf/Rj19IkgAknAr5I+GWmX+peKvE02ma1Lp0kc7ZaONZFkDSP1DZHGODQBqeDLFbf4xawNPVzaoZTKdmApYAkew3nArS+B9vbvrfia5aEG4SfashP3VLNkAe+Bz7V6noPgyLw/pl5Bpt5Iuo3h3zX8qKzlu/HHHXA7Z61yvhH4b3vhnWG1K28QyMJj/pMRt1xMN2SOvHfkDIz9QQDzPxDYWGq/GC/stS1S7sFlSKO3kt32sZDHHhM84By3449a7H/AIQXwr4W1zTb2fVtQn1OSf8A0eOWQOZHGeWwucDjn6da6zx58NNP8W3aagLqazvlUKZI+Q+CMEj1Az0x+lWfAvw/tvC08t5LeS3964IEsw+4D129cE9zQBwnwvuopb4vPKDfeZKJlYEHduP+cVs+D1x8T/Exz1hH80p3ifwTanxLa3tjObI3T/vVj6Fs5Jx2z/Ouv8PeCbXRNXuNWjvLmW4uE2SCRgQefpnsPyrepb2dPe9mvxMIR5Zy8/wPHptB8UeDLjUfEPhS/ttS0qZ5JZoDlhgMd3y55wQRkHOBUfiTxXba/wDC25lsYFsCl0kU9ujHG5m3tt6cEknHpmu40/4fa7o0N9a6R4p8i0vGLOklqHKk5ztOeMg9q6IfD3TE8HTeF4nZUmxJJcEZYygg78dvugY9KwNzF8W6zomkeANOj1u0+3R3FrCkVoGKmRgin7w5XHXNeV/ESy8Rz+DLTUdU1G2gsCYhb6ZBFkIpHy5kPJIGOpPfn17lfg8tzpTW2p67d3V4pXyJSx2RKP4QhJ7Zqpc/B26v9MS21DxTe3E0PEAbJhQf7pJPTjrQB3fijw7H4m8BRWbBzNFaJPb7Bk+YsfAx75I/GvHPD3iGbxl4c0fwWZriO+a5MV7Iev2ePLfy2rz3XvX0V4Q8PL4a00WQvbq8YtuaS4kLc4Awo7DjpWV4W8F2nh3WtY1WGTe+ovuCbceUCSzAexJH5CgDxL41LAnizwzYy3b2NjHEu2SLH7j58BhngYwPoBXS+J/h3Zi3Osa54s1KeztQHVpBv2gkD5cHucdB6V6Z478F6f4ysY4LotDPCxaG4QDcueo56g+nsK4Pw58LLq0mjOs+Ibq+tonVktVdhGwUgqGBJ4yOg9KAOG8cRJN8UvDu5JZY5FtyBMqnIz1689MnPOc+1dp8Q9qfELwYoUD95jj03CtvW/h9eav4ih1+XXCtzAy+SgtxsRVOQuM8jk/mau+KvBN/r2vafq660Lb7DgwxrBnDAgk5LdyOhHTigDgvEnhbWLfxLqOveCNXikuw2b6yEoLq55xjoQcdDjkHHtP4X1yx1jRfGTtp/wBg1xrSRtQjBO12VHXKg8jnOR2Jrok8B63pmvXeuaNr0STXRzNDPASjk9c4PryOOK3/AAp4Gt9Hi1SS+nF5f6rv+1yhdikMSSqr2HJoA439nkY8LXXzbs3jcbs4+VePb6e+e9cnrN9H8NviW94Y5k0jVELyqhyvzH5iBj+F+cDkA8cHFeh+A/h5eeEtUkmTXZZtO+YraAFQzEY3PzgkY9K6fx74Pg8YWdrbyyCJoJxJv2knb/Eo5HUUAY3gy326brHiXVyGXUi9wC4+ZLUAlF68Dbzj0IryrS49U1Xwtrdr4Qt7fTvDxklMs15IzzzDaNwXggAqAOn45zX0s+l2z6S2kYYWptjbYDchNu3r64rwnTfhDqFrDPYP4rul0ubO+3gUru+uSR9eOaAOh+A3/Inn/r7k/kte015Z8OfA9z4NN0j6xJd20v3INm1UORz1PPFep0AFFFFABRRRQAUUUUAFFFFABRRRQAUUUUAFFFFABRRRQAUUUUAeVfGeyiuvBV/I1ussluUkRiQCnzgEgkehPHGRmuF1LRtNtvg00iWUIle2imaRY/mMhZRuz1z/AE9q9I+JvhvVPFejLpWnT2kCPKrzNPuyQOQBgHvj8qxtV8L+JL/wLF4Y87TUnCRwPOJZMeUm0rgbep24PbHrngsOxi6P4d0mL4UTSCwgM0uly3DytGC5faWBz14IGPoKg8AwxX3wjuI72NbiNIbkqsvzbdu4jGemD0x0rctfDPiy08Ft4Zil0bcY2t/PLy/6pgd3G373zdelJoPhXxHovgy88PIdLlldXSOQyPgq4bdkFeoyMdjzmgRhfCS0fUPhnqVnGyq9wbmJWY4ALIBk+3NeeHX9T8P6I3g/xdoskVi37uC9RQdh3ZBz91hwTkHOB3r1zwh4N1zSvB2q+HrqSzVrlX8iWORjguuCG46e49+Ko6x4d8da3oEGgXbaKLcoqy3LFmkwp4PTAPHUDv1HNFxPW6IPicITfeBngkWSFryMRuP4lzHg5+hrK+Msq3PjDwlptzhrJp0eWN2+Rg0oU5HToD+Zrr/HXgjUtR03w9DolzCs+ilfLNwcb9oUA8DGflBxUXizwDqvirQrJdS1WJtds2do5ok2RHcV+U4Geijn1oGZfx/0yyPhe3vRbRi4guEjikUYKoQcjjtwPyrgfiyI77wP4V1ae0CXkqoskhA8x18vu2OhxkfWvS9T8NeL/FdtY6Vr76fb6dE4e4ltZGMsuBgY3AgHn/PSue/aEgWDw9otrCp2R3GxAPQIQBQBpeO/AehN4Ea5sdPt7S7srZZ0mQBWcAAsHPVsjOM85x+Pnvi6zg1DwR4PubiNWu5pRbyXO0eY0YyApbvgYxmvS9S0jxx4p0O10i6/suxs5ETz54pHZ3Ucgbenpkdz6DipvHng/WtTtNH0rRoLQWmmCN0lmlILsoxgqB7A5z3oAzviF4a0bwf4VvNT0OxW1vmhSzMyyPny2IDcZxuI74zVSy8L+Ktd8C2GkpNoUGn3FtFIp8h/NxgMCTkruPGSBmvYdS0h/EvhyTTdaijinuI8SCE7hG4PDKT9Aa8R8OeEfiT4dSfS7DUbNbGU4WZ33iPnGUBGQcc4xj8aAOZ8QRXFpZeEPCt7q1vfae94Y53tnIUqJEGwtnnbuP6V6l8bdOs4vA7LFbRILeWIQ7U+4M4wPTgn86zvFXwpS58NWVvpcp/tayJk8wttFw7Fd5J7Hjg+wHvWF4h8PfErxLoi6bqUWnNHGytxIBI5UY3Eg47nNAHReP8Aw1qXiLwNoC6VCLi4tFglMDMAJF8vB68EjjjPQmsHw/4q0XVPE+iPq9nNouuWCvCUaIJDMWUqBn+HBJxx3xXU6novjqPRfD8dnPaPqOnSkv5TbUZAm1Q27G44LA4x149ap3nhLXvFnijStU1ywtdOt7EBn8iUO0zBgQMjnGcfQZ5yaAOP+G8Gt3+r+Ib3TrbSJ5PtbB5dR3s65LcArzj/AArUsfDXiTwE2v6+b2wZZ7aaX7PAWO1ywIIVgBhc+vp1pt14C8WeGvFFxqvhKdJYrkM0nnuoBLMSUIOMjoQa7TTvB+sa42oXvi64j+0XNo9nBBbt8sCtjLDtkkA9/wCgTE/Ib8JtB0+LwXFeSwJcT36vNO0w3Z5IA57YA/HmvP8A4KkNbeLLV7j7NbFWJccCIYYbh6YH8q1PCugfEbwhBLpWnx2F1ZNMWSSWQEJnqwBIIBx0weSeO9Z/hXwJ40srDX9PkFpaw6jCVdmkDFmwcBdpOAckHPY0xnOPexweBbvR9I0R9Zih81rjVWttkUYyTuQnJYgfTAr2j4GyvL4Gst7s22SVV3HOBvPA9q4HSPDnxGXw2/hhrXTLawVJIw8jgu6sSTypPUk4OAeea7z4Q6R4i0DTJdM1m0igto2LwEOrOSxyQdrEY/XmgCX406Ta3/g+8u5k/wBIstssL5+6dwBH0IJ/SuM8D/DPw5rHguC4uraRr28iZjc+Yd0ZyQNo6ADHoc969C+MbKvgLWCxcDbGPkPOTKgH4evtmuD8A6x4wg8G21rYeFRMEiItbpruNFYEkglGIPGfx9qAPM7G0S78C+JdO1AfaZNEuMWkrE/ustg7fb5Tx716L8Mvh9oraBpfiG4Ez36t9qVlcqAVY7RjvjANXrjwfrWneArrSrWxbUNW1Z/NvG89I/KYkH+I4bGMcHk+1d78NrHU7Dwtb6Tq+nvZz24aLiVHDqTkMCpOOuMe1AHi3w7sNY1fTb3UodG0XUReXLmS4vmPmnnpjnaO/X/Gp7HT9d+F/hrXJ7q5RUutkdkkL7/LlJPPI44/lUOm+HvH3gPWbsaDa/b9LmlZgkjKyyDsWG4MrYxz/PpXpFl4W1rxBo2rTeJplF/qUO2G1XmO0xymBk85wTz9STTTs7gM0XwppLfDpVmsoHnudPNw9wyBpN7pvDbiM5HH5VwPwttbnUfhl4is7VGmnkmlSKPPU+WnAzVnSm+JGn6E/htPD0UyLG8Edw8igqhyODuAOOcE+3Wr3w90LxfoXhjW7E2AtZJkeW1kEqmXzcBcAA4AwDycHNIDz3TtV0PUtDHhTXNMt9D1WAotvfyxADcDyXOBjOCDng57Yrq/ifY2j/EvwyVtomS4MLy+Wg/enzSMt2YYAz7D6Y3fFNv4g8XaFaaZfeEnTUiyK9/I6bYucF1wc8jqOnPeqvjvwnr1nqvhnUNEsjqB020jgZcgDMZ4J5HXP6U77DvtfWxe+KOlaPa654evL25s4LC1Jzp5jJ80bt3yxqCDkkA54PeuMtZrWX4naBcWGgy6Lb3CZELKIxKMNhti8L0HHsD9dvxTofja48QaN4qXSbW5uYoV3Wsb5WEgkhSGIOcNnI4Bz+MOp2XxAv8AxTo/iG40GBpIFxHbRygLGDkfO2TgnOe+BSEM+KWlWvhfxlo/icWMUlhLLuuY9oIMuSWbHqQcj3Wuw1+2tPGvjjTbSCJJLTTIlubm5XBLZ+ZI/oePf5j0xmu+8caE/iXwrdWE0Sfa2iEkaqxIWUDIwe/OR+NZHwo8LP4X8PhLlGW+un82dWxlOwXgngDn6k0AeRRXt94m+IWsM+irrcGnb4YbOedI0i2sBu+YYOSp4x/EM9K6Pwb4N1vSvFl3fPo9tZaPfRvFNardCQRoRnAx15HoOuOBWT4x8M+JfDXjCTxJ4UgkmW9LNLHGm/BOCwZe4J5+ort9FXxRrF8viHX7CWyj06Jza6bbOQ07leSwJ9CQBxz9DkEnc8e+GvhDS9a8Xa5a3yyyWtm7bIt5AfEmAGPUjiuy+FCf2f438S6XYkJaRo/lxeYWQFZAq5zznkj86j+E1rrGl+JdYvNS0K/t479XdT5eQh3F9pPH0Hvj1qr4VbWtM8batrLeHNWFrqIdEbyRvi3MCGIJwenPNAzkNGvNK0nUdU0vxzpLGS6nk/4mIRiyEZBKnGSuQMEZ69DXVfELwvptp8N9Nu7UQXU1uY1W+RcF4mLEc/8AAhxW2NY1zVPDVxpXiLwdqF7eeW6w3HlKcsfuk8DaRxyM9KJvBOsWXwpm0dUe5v5JUuPs4HzRgspKLg8kYJ/E+1AG1pvw+0TVvANrDb2UMd/c2McguimG83aDk/jkfQ1z/wAL/Eml6Z4F1W21JIT/AGdM6yxKCzThz8pweuTlfYKM4616X8MbnV30OCy1TR5rAWUawI80mWlwByFwCBj615tf/De5k+IwuYocaHcOLybbwgZeShGRkl+fo3fBoAtTeDJbD4dyfYJrey1C7CXN7cSM0O2Mndsz2ABAx04Pc15B4rvNEj0LT4NH06Vru0ZPM1eCNkjkfHIBIyeeh9uK+g/jbpWrar4aig0qGWcLOGmghXczKAcYAGTg4rx/xNN4v1vwjYaTF4MubSztdisVjZpHZRgEJgMAeSTg8nrQ2kJux9b6aSbG1LEk+UmSe/Aq7WB4WuLm70OxmvLOWzuDEA8Epyy445+oGfXmt+gYUUUUAFFFFABRRRQAUUUUAFFFFABRRRQAUUUUAFFFFABRRRQAUUUUAFFFFABRRRQAUUUUAFFFFABRRRQAUUUUAFFFFABRRRQAUUUUAFFFFABRRRQAUUUUAFFFFABRRRQAUUUUAFFFFABRRRQAUUUUAFFFFABRRRQAUUUUAFFFFABRRRQAUUUUAFFFFABRRRQAUUUUAFFFFABRRRQBUj/4+H+lW6qp/wAfDfSrVABRRRQAUUUUAFFFFABRRRQAUUUUAFFFFABRRRQAUUUUAFFFFABXO+JPDum+JbVLXU4nkiRt67JGQ5/A8/jXRUUAcb4V8G6P4VedtKimj84AOHmZxx7HpXZUUUAFFFFABXIhRb6/knPmD+Yrrq898VXFvp1/bXczkEMH64yB2/z611YZXk494tHPWdlF9mdLbqsmqySAklUx1rdrntBKyrLcKciRsg+1dDUV1aSXZJDoaxv3bYUUUVgbhRRRQAUUUUAUNUsIdTsprK4LiGUYbY5U4znqOlcF4W+G+jeGNQW/sJr0SqCNrTfIwII+YY56/nXplFABRRRQAUUUUAcn4jj/ANL06X0mArrB0Fc74jUeTA5/gmU10CHKg+orecr04eVzGCtOXnYdRRRWBsFFFFABRRRQAUUUUAFFFFABRRRQAUUUUAFFFFABRRRQAUUUUAFFFFABRRRQAUUUUAFFFFABRRRQAUUUUAFFFFABRRRQAUUUUAFFFFABRRRQAUUUUAFeS+OfA1/4vvk8/WBDp0OJIIVhBZJMYJz3B9zXrVFAFHTYJ7aygguJxPNGgVpQm3djvjtV6iigAooooAKKKKACiiigAooooAKKKKACiiigDzf4maHrfiTSP7J0t7NLe4ZftLTlgwCsGXbjtkc96u/DzSdW0LRE03VXtX8hisBgz9zr82e+c13dFABRRRQAUUUUAFFFFABRRRQAUUUUAFFFFABRRRQAUUUUAFFFFABRRRQAUUUUAFFFFABRRRQAUUUUAFFFFABRRRQAUUUUAFFFFABRRRQAUUUUAFFFFABRRRQAUUUUAFFFFABRRRQAUUUUAFFFFABRRRQAUUUUAFFFFABRRRQAUUUUAFFFFABRRRQAUUUUAFFFFABRRRQAUUUUAFFFFABRRRQAUUUUAFFFFABRRRQAUUUUAFFFFABRRRQAUUUUAFFFFABRRRQAUUUUAFFFFAFSP/XvVuqcX+verlABRRRQAUUUUAFFFFABRRRQAUUUUAFFFFABRRRQAUUUUAFFFFABRRRQAUUUUAFFFFABXinxej/d2cgPcg/Sva65Dxroh1vSnhjVTMhDISPzrpws1CrGT2TOfEwc6bS3JvBjGTQrR8YymOnpxXU1i+HbGTTdJtbSUgyRphsfUn+tbVRXlzVJNdWy6MeWCV7hRRRWJqFFFFABRRRQAUUUUAFFFFABRRRQBh+IlZtOkKjJXDfhmta3bfDG3qoP6VFfx+baTp/eQ98VHpUglsYGH9wD8uK2ven6S/Nf8Ai3vfIv0UUViW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4h/pElXKqR/696t0AFFFFABRRRQAUUUUAFFFFABRRRQAUUUUAFFFFABRRRQAUUUUAFFFFABRRRQAUUUUAFFFFABRRRQAUUUUAFFFFABRRRQAUUUUAFFFFABRRRQAyQbkYeoIrD8NsPsHl55jkZSPTmt+ud0yF7XVL+L/lnIRKv49f1rSL92S9GQ0+ZM6Kiiisy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rH/r3q1VSI/v3FW6ACiiigAooooAKKKKACiiigAooooAKKKKACiiigAooooAKKKKACiiigAooooAKKKKACiiigAooooAKKKKACiiigAooooAKKKKACiiigAooooAKZ5a7xJtG8DGfan0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L/XyVcqpF/r3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4R+/kq5VOH/AFz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UJzcSVdqlAP38h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rcHzpPSrtU4D+9k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7cfvJPrVyqdv8A6yT61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lv/rJPrVuqlv8A6yT61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dv/rJPrVyqdscvJ9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3/1kn1q5VO2/wBZJ9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O2+/J9auVStf9ZJ9au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K1+/J9au1StfvyfW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QaAKNr95/rV6qNoMM/1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Gig9KAKVp95/rV2qVp1f61d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D0ooPSgClacF/rV2qdqcl/r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PSig9KAKNn1f61eqladX+t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9KKD0oAo2fV/rV6qNn/AB/W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HoaWkPQ0AUrP+P61eqhZHO/61foAKKKKACiiigAooooAKKKKACiiigAooooAKKKKACiiigAooooAKKKKACiiigAooooAKKKKACiiigAooooAKKKKACiiigAooooAKKKKACiiigAooooAKKKKACiiigAooooAKKKKACiiigAooooAKKKKACiiigAooooAKKKKACiiigAooooAKKKKACiiigAooooAKKKKACiiigAooooAKKKKACiiigAooooAKKKKACiiigAooooAKKKKACiiigAooooACMgg9DQBgY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IehpaRuh+lAFGx6P9av1QsejfWr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N0P0paa3Cn6UAU7LkN9avVQsfut9av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p+lOpr/db6UAUbD7rfWtCs/TwQrZ9a0KACiiigAooooAKKKKACiiigAooooAKKKKACiiigAooooAKKKKACiiigAooooAKKKKACiiigAooooAKKKKACiiigAooooAKKKKACiiigAooooAKKKKACiiigAooooAKKKKACiiigAooooAKKKKACiiigAooooAKKKKACiiigAooooAKKKKACiiigAooooAKKKKACiiigApFXaD1655pa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/dP0p1Nf7p+lAFGw+631rQrPsPut9a0KBIKKKK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Nf7rfSnU1/ut9KAKNgcq31rQqhY/db61f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/3W+lOpr/db6UAUrD7rfWr9ULAYRvrV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kn3G+hp9Nk+430oAz9OXCsdzHJ7mtKqVl9w/WrtAX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yfcb6U6mSfcb6GgCpY/6s/Wr1UbD/Vn61e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L/AKt/oafTJf8AVv8AQ0AU7AYjP1q/VGw/1Z+tXqSAKKKKY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zf6t/pUlRzf6p/pQBUsP8AVn61fqjYACPgd6vUAg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Kf/VP9KlqKf8A1T/SgCtYf6v8avVRsP8AV/j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Kf8A1T/Spajm/wBU/wBDQBVsP9V+NXqo2H+r/G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UxxE/0qWop/8AVP8ASgCvY/6v8au1SsT+6/G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NxxC/wBKmqG45hf6UAQWHMX41dqjYDEP41e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huP9S/0qaoLn/Uv9KAIrH/AFQ+tXKp2X+qF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Ln/Uv9KnqC5/1L/SgCKx/1Qq5VOx/1Q+t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Lr/Uv9KnqC5/1L/SgCKyI8oYq5VOy/1Qq5QC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bj/VN9KmqG4/1T/SgCGy4i/GrlVbP/AFQ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Bc/6l/pU9QXX+pf6UARWPMIq5VSy/wBUK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XP+pf6VPUFz/qm+lADbT/VCrNVrT/VLV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C5/wBU30qeoLn/AFTUAJa/6pasVBbf6panoB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e6BMLYqxVe5/1ZoYBbZ8pc1YqG3/ANWtTUAg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C5/1Zqeq9z/AKs0AOt/9WtTVDb8xLU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FyMxmp6guP9WaAHQf6tfpUtRQ/wCrW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Lj/Vmp6guP9WaAHQ/6tfpUtRw/6tfpU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Fx/qzU9QXH3DQA+L7i/SpKji+4v0q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vdf6v8asVWu/8AV8UASxf6tfpUlRQ/6tfp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a6/1dWaq3ZxH+NAE0X+rX6VJUUJzGv0q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rd/cH1q1VW7OI/xoAmi/wBWv0qSo4v9Wv0qSgAooooAKKKKACiiigAooooAKKKKACiiigAooooAKKKKACiiigAooooAKKKKACiiigAooooAKKKKACiiigAooooAKKKKACiiigAooooAKKKKACiiigAooooAKKKKACiiigAooooAKKKKACiiigAooooAKKKKACiiigAooooAKKKKACiiigAooooAKKKKACiiigAooooAKKKKACiiigAooooAKKKKACiiigAooooAKKKKACiiigArk/EHiqw0G4it7tZi8ibxsXIxnHr7V1leK/E3Tru91G1NtC7YhxvUdDuPFduBoRr1405aJ3vb0OTF1pUqMpx3Wx0D/EXRk274rtdw3DMWMj86H+JGgqpP+kk+gi6/rXhTWOpPGFazuG2HAPlk1TbTr9gMWU55/hQ19Q8iw72c/vX+R4H9rV0rtRXyf+Z71/wszQ/7l1/3wP8AGrcnxD0SJmVzOGAHATP9cV89HS9Qyp+xzkk4xsOTxVn+yNSWJXewueWIH7ts8Y7Yqv7Ao23n96/yI/tmrdr3dPJ/5ntP/C0NH/59rvr/AHV/xo/4WfpOXAtbo46HA+b9a8VbQtUdI5EsLgq/TEZ9cc0f8I9q4YqdNu93X/VHH54qv7Cw/wDe+9f5DWbV2k7L7j2k/FDSdoP2S8Jz02r/AI1peHfHtprupRWENpNG0gY7mI4wCe30NeFDw3rEm1F02657bD/kV33gbwxqtjrljfXFs8cKBw27jGVI5H41z18pw1KlOWt1F2u+tjelj8ROrGHeST06X1Pf6KKK+OPpQooooAKKKKACiiigAooooAKKKKACiiigAooooAKKKKACiiigAooooAKM4rC8R6qNH057kLulJCRJ/eY9v5n8K5htNlCW7as9zqF5ct8kCSmJIuMnGCOgrpp4dyjzt2je3m35HNVr8jsld2u+yXmeiUVxElpeaPGl5YFo7VMm4s5pN4292ViSQcc12kUiSxpJGwZHAZWHQg96ipT5UmndP8PU0hU5tGrO1x9FFFYmoUUUUAFFFFABRRRQAUUUUAFFFFABRRRQAUUUUAFFFFABRRRQAUUUUAFFFFABRRRQAUUUUAFFFFABRRRQAUUUUAFFFFABRRRQAUUUUAFFFFABRRRQAUUUUAFFFFABRRRQAUUUUAFFFFABRRRQAUUUUAFFFFABRRRQAUUUUAFFFFABRRRQAUUUUAFFFFABRRRQAUUUUAFFFFABVS8/1Y+tW6p3v+rH1oAsQ/6tfpUlRw/6tfpUlABRRRQAUUUUAFFFFABRRRQAUUUUAFFFFABRRRQAUUUUAFFFFABRRRQAUUUUAFFFFABRRRQAUUUUAFFFFABRRRQAUUUUAFFFFABRRRQAUUUUAFFFFABRRRQAUUUUAFFFFABRRRQAUUUUAFFFFABRRRQAUUUUAFFFFABRRRQAUUUUAFFFFABRRRQAUUUUAFFFFABRRRQAUUUUAFFFFABRRRQAUUUUAFFFFABRRRQAUUUUAFFFFABWPr011babc3Fo8ayQxtIS654AJwPfitiszWhu0q+B6G3kH/jppp2dxNXOM8E+Mk8QGS2uY0huowCMNxIOnHv7V0+vS6lDHAdN8gFpkSQyg8AnH88fnXjXjjw4NFlt9Y0yMxw71ZgG4jfORgenT/Jr0LQvENv4k0uFyyx3cNxF5sWe+8cj2NfQVcHScqdair03JKUX9l366/18zxqWKlyzo1W1UUbp3+Jd07foWPHev3fh7TIbm3jieSSQRncDgcE5H5frUNr4g1CTwc2uPBD9p2F1Rc42hsZPvjJrM+LqhtBhG4A/aVOCevyt0qpZNeXPw4hSztjJLJG0bKGHyrvYFuevA/WuejRpyw0JOK5nWUXr0tsa1a01iJRUnZUm/nc7Hwh4ki8SWbzJC0MkRCyKxBG7GePaud8V+LLqDU4NG0RI5ryRtrseQpP8P1HUnt+dWvh7ZaZp+mOLK9jubhwHnKnBBx02noBz25rzn4fhJ/Gc87bjKTK4wAAM8f1rojg6P1iu0m6dJN8rvq7behlLFVPZUU371RpOSttff1Pa7W21eG1Xzb+GacJ0aHClvQkHP40eG7u/u7SVtRiSO4SZ0Kp0AFbM1xBBjzpo489N7AZ/OoLKezmMv2SaGT58yeU4bDe+OnSvFdVS57xV3tZba9D01SceW0nZdG739epeooqBbiFpPLE0Zk5+UMM/lWBuT0VE00agkyIApwSW6GnRukih0YMp6EHIoAfRVI39msjRm7gEinBUyDIP0zWB4h1C7sr7SEt3UQ3Nx5cuQDkY/wD11rSpOpNRW7MqtRU4uTTaXY6yiiqt3d29nH5tzMkSZwGdsZPpWSVzUtUVBbXMN1EJYJVkjPRlORVa61Ows2K3F5BEwxlXkAIz04p2d7dRXVr9DQophkQJ5hdQmM7ieMVjwa9pU9x9miv4HlzgKG6n2PQ04xcr2TdtWJyStdrXY26KKKkoKKKKACiiigAooooAKKKKAOH8bN5K6Xcvn7PDextKw6KPU10eoLYS+S91NGjLlonMuwjjqDkVdu7aG8gkt7hN8Ugwy5xkfhXFSaJq0Km2hmsr6yX/AFUd/GWaMdhkdfxr0aTjUpxhzckoyb9U7edrq3WxwVeanOU+XmUklbs1+npccmqRnw5qM7zNJCnmRQyyNlpBjC54HUmuh8ORyxaNYxzJskWFQV9OKyLfQrm4lifVJ4jBCwaKztk2xAjoT6/T/wDVXY9KeKnTipQhb3pJu2ysrLyu7u9tF0Hh4zbUpdE1rvq7/d2vr3CiiivNO4KKKKACiiigAooooAKKKKACiiigAooooAKKKKACiiigAooooAKKKKACiiigAooooAKKKKACiiigAooooAKKKKACiiigAooooAKKKKACiiigAooooAKKKKACiiigAooooAKKKKACiiigAooooAKKKKACiiigAooooA4rxv8A8JM1pbR+GPKW5eXEskm3CJtPPze+OgNeOXHiH4hWPiDT9EmvtNnvLlsmGBUYoo5JbgY+XJ+gr6SuJo7eCWeVwkcaF3Y9AAMk14l8ILWTV5dS8Yag5e9vZTEgxgJGuOn5BfovuaAPc6KKKACiiigAooooAKKKKACiiigAooooAKKKKACql5/qx9at1UvPuD60ATxf6tfpUlRxf6tfpUlABRRRQAUUUUAFFFFABRRRQAUUUUAFFFFABRRRQAUUUUAFFFFABRRRQAUUUUAFFFFABRRRQAUUUUAFFFFABRRRQAUUUUAFFFFABRRRQAUUUUAFFFFABRRRQAUUUUAFFFFABRRRQAUUUUAFFFFABRRRQAUUUUAFFFFABRRRQAUUUUAFFFFABRRRQAUUUUAFFFFABRRRQAUUUUAFFFFABRRRQAUUUUAFFFFABRRRQAUUUUAFFFFABWTr8oh0i/kY4C279PXaa1q4Txl4js9HaG2vLQXMc6Ftp6ZBGM1tQpOrUUEm79t7dbGdWooQcuy6nVRpFqGmorgtDcQDOepBWvB5dFk0Lxrp0WALeWZDEyjAYZ6fXNdLD8UNKRI410+eNRgYXbhRS3XxK8OztEZLK4mMbBkZo1+QjoRk8V72EjicNVlalN05N3VtfJ+p5FeeHr04v2kVOOzvoaHxckVdBiVlyWuF2n0OD/TNanga8gHg+3lkOI4I3WQn2JzXNXvxH0ObasumTTgE48xFIB9s561EfiLoccbQQaUfKJyU2qqk+uMewqI4aq8KqLpTT5+a9tOwvrNL6y6iqxa5eW3XuZXwysJ59duNSRcWiK67iOpY8AflUl9aS+EPFserTQhtPuJXCshA27hyPbGc+9a1t8TtMVVX+zpYk7hCDj+VSv8AEnRrmEpcWE7rjJRlVgfzNdlSeKlWcnQk6bjyOO7t8uphBYdU0vaxUlLmTts+2vQ6rx4Lefwzdu4DhlUxEdSxI24/OsP4T2stpo1yk8LRTfaTuV0KsPlXrmshPiNosMSwRaXL5UXKL8uAfb0rT0X4hQatqdtYQ2Dxmd8F2kBxwfT6VxxpV4YapRVKVpSvd2VkrdPkdqrUZ1YVOZXSt13fmeozB2icRMFkKnaSMgHtXj+gKdA1a2tdX09PtM8jeTfI2S7McYP5/hmvYZAxRgjbWIODjODXIx+H7i4urabU7xbkWriSEIhQhgeCeeen6Vw4GtCCnGbtCSs7X5uu36p7mmOpTk4Sgryi9NnH1d/0OZ0TR7PU/EOty3n75YrghYCTtyf4j6+n51XhY6NqPiO004E2sVoJQu7IjfHQc8dWP4Vd0rS9RbxDr1zDemBzKEAeLcrKRkcZHIGOa6jw94cg0iC4WST7TPck+fKwxu68Y7Dk121ayjBxnO69lBKGu9lr8u/yMadOUp3hGz55Xn5anN6b4a0dPDKT3FvHJLJbec8zcMCVzwe2KyFneTTfCMk24SfaggAH8O7A/TFdivhVI7eSziv51s5WBeIqrEj+6GIyBW5No9lKtkvl7VsmDQBT93Hb3q3jqaqczqSnF1OZLX3VZ9/Xp2HChNR92CjLks3p7z/Xbr3NiuO8U6NcahLZ3lsI5ZbRiwt5fuyf/Xret9PEF9c3nnzOZgB5bNlVx6VFqeljUHif7ZdW5jzjyZMA/UYrx6M/ZVYyjNadXey8u/3HdVj7SnKMov0TV35/8OVvDWpQanYs8Ft9mMUhikiwBtcYJxj61yUdnBd/EC6aaNX8m0V1DDI3fKM8+xNd5pOm2+lWotrYNt3FmZzlnY9WJ7mpI7C2jvZb5Y8XMqBHfceQOgxnFdKxNOlWqyg5NSi0n1u+vp+JiqE50qcZ2umm16f16HKePHL6HJFE/wAnmok2w/dXPf07UzxhFY2/hSVIxEIkVBBjHXIxjHfr+tdLDo1jDHdxiHcl2xaYOxbcT9ao2XhjSrPy9kDv5bbkEkrMFPsCcfpRRr04RgnKXuzUnZb6Lz6fqFWlUbk4pXlFx1e3/D9TV0t3awtPNY+cYELbj82cDOfxrQrOXTbVb9tQEZ+1MgQvuPT6dK0a4Ksoyk3HRPW3byXkddNSUbS6de/mFFFFZGgUUUUAFFFFABRRRQAUUUUAFFFFABRRRQAUUUUAFFFFABRRRQAUUUUAFFFFABRRRQAUUUUAFFFFABRRRQAUUUUAFFFFABRRRQAUUUUAFFFFABRRRQAUUUUAFFFFABRRRQAUUUUAFFFFABRRRQAUUUUAFFFFABRRRQAUUUUAFFFFABRRRQAUUUUAFFFFABRRRQBieJNMOtaPe6as/kG5iMfmbd23Pt3qLwroy+HtEs9KSXzRboVMm3buJJJOO3JNdBRQAUUUUAFFFFABRRRQAUUUUAFFFFABRRRQAUUUUAFU7z7g+tXKp3rBYwT60AWIv9Wv0qSo4iDGpHpUlABRRRQAUUUUAFFFFABRRRQAUUUUAFFFFABRRRQAUUUUAFFFFABRRRQAUUUUAFFFFABRRRQAUUUUAFFFFABRRRQAUUUUAFFFFABRRRQAUUUUAFFFFABRRRQAUUUUAFFFFABRRRQAUUUUAFFFFABRRRQAUUUUAFFFFABRRRQAUUUUAFFFFABRRRQAUUUUAFFFFABRRRQAUUUUAFFFFABRRRQAUUVTur61tGRbi4jiLgld7AZx1oSuBcoqOGWOeNJYnDxuMqynIIqShqwBRRRQAUUUUAFFFFABXk3xN0i71U2YtYGkKBs44xXrNFdGGruhUjUSu10MMRS9rTlC9r9T5OGhavHBJGNKmdmOC23laoL4X1pgT/ZlyCf9g19gUV9B/b7/AOfS+/8A4B4kclt/y9eu+h8vN4R12GGKQ6eXkAGApGcdefzqM+CdcY7mtMM4B2g9P6CvqWioef1Hf93H8SY5FGNrVHf0PlT/AIQrXRMY/wCz2IBA3bhtoHg3WWBP2CUN6HFfVdFNZ/NL+GvvZbyZNp+0fnofKkXg/W5iif2dINwPL/KB9a6nwn4R1iw1yyup7XbDE5LHcOBgivoKis6ueTmmlTik15mlPKOWV/at/JBRRRXzp7ogABJAGT1paMgd6KACiiigAooooAKKKKACkJA6nFL1pCAcZAOOaAFooooAKKKY8iR43uq59TigB9FNV1cZVgw9Qc06gAooqs13Atylq0qid1LLGTyR600m9hNpblmiiikMKKKoT6jZW0hinu4I5AMlXcA0AX6Kr2tzDdxCa3lWSM9GU5FWKGrAFFFFABRRRQAUUUUAFFFFABRRRQAUUUUAFFFFABRRRQAUUUUAFFFFABRRRQAUUUUAFFFFABRRRQAUUUUAFFFFABRRRQAUUUUAFFFFABRRRQAUUUUAFFFFABRRRQAUUUUAFFFFABRRRQAUUUUAFFFFABRRRQAUUUUAFFFFABRRRQAUUUUAFFFFABRRRQAUUUUAFFFFABRRRQAUUUUAFUr7/Vj61drP1Bd0a/WgC5D/AKtfpUlRQDESj2qWgAooooAKKKKACiiigAooooAKKKKACiiigAooooAKKKKACiiigAooooAKKKKACiiigAooooAKKKKACiiigAooooAKKKKACiiigAooooAKKKKACiiigAooooAKKKKACiiigAooooAKKKKACiiigAooooAKKKKACiiigAooooAKKKKACiiigAooooAKKKKACiiigAooooAKKKKACiiigAooooAK8a8axHWvEEem2wiE0ESkyM4Q5J+7k9eCOPc17LXEeIvCdvq1z9tjYR3QXndkqxAwCfTt+Vejl1WnSrqc3aydna6vbr5HBj6c6lJxgk7tXXl5eYzS/wDik/Dkv2tMeQzFQGB3k8jB9zXV6ffR3thDer8sckYc57cc/lXktm76l4T1i21EtNPYSOquzlgCBxg98HP6Vp6sg0XwdCmmw7Jb1Yo3ZSerLyevfpx6124nDKo5uTTrSqRS5fhd1f8AEww05U4wUV+7jF7/ABafI9HTUbJ/J23UX74kRfN9/wCn5V594g1e4u/EkGh21/8AY4tmXlRdxLnoPbt371iXHh+5lawFjo9zbzW06t5kky4aPjJJLfez2A6Vr6Xp9ofHurZgVtkKSru5w52kkfnVUcLRozcubmtGTtZaW2e9uv3iqVKtem4pcr5kr62ffXRmn4s1SSxhtLKC6ljlR0aa42k4QDnPrnjI9M12U+oWlraLdz3CJAwBEjcA56Yry3WxZamutzW+ktO0QcG8yAqsoGcZPJGD07YqTUl+2+GfC4lZsPdW6sV642kce9ZvC0506S1UpTjzaL7a6eWmgRxFRTq9VGL5d/svz/E9Btdd066lt4YrgGS4QvGpUgkD+R6/lVMahdNrd9ZBk8uK1EsY77j61zfizT7Wz1HQLi1gSGX7fHGWjXG5SeQa0oAF8WaqR942SHIPTt/hWaoUVDnhdqUJWUt016eRoqta/LOyalHWOzT/AK/rrF4b14xeH4LzVZnMkkrRqSMs53EYGPx/KuqvNVs7KK3lnl2pOwVGxkcjPWvnexmuWt9NutTtjLo8Nwy9c7ieufx/rXrOpeTc+KtLtrgKbJbYywxn7hfnBx9P6V04vAU41VfRNybUbWUUr2XmY0MVUlTaXxRSXvX3el35HbW2oWd07pBcxSMnLBWBxQl/bS2j3kMglhVWJZOc46/yrgNXsYbfxnpElqgje4SQTqowHUA9R34/kK46+u7jw02p+HLeFyt5IDauXwVV+OMflXJTy9VUvZyvKUbpNW62fX5nVPF+zbc1aKdm1rbS66Hq3/CR2rabbX8alknbaFZgpU85ySccYq7pOt2WqvNHbOfNhwJEOMr+IyD6cE9K5q4uZtJn0PRLWGEyMgLtI2BgD5gDg8nk0mhRyQ+LdZDiNTJFG5WPp9frSlhINVJReiUnHVapO23YyhiaqlFS6tKWj0bV+51GvWNxqNkba2uTbs7LucddoOSB79K4TTre80LxZaWTXslzb3cDk+YxJBUE9CT6da7nxFqqaLps144DMowik43Megrj/B1s1/cpruo3SzXsqMsMeMeUvXj8D+RowikqNSTS9mlJarVya0sVieR1YRTfO7O19Ek73fqM1d59T8QXtg2pfZbW1hjdgFyDyDzyMdRz6Yro9X1KPQfD73AmSRlTbCy9GY/dx1/yKj1TTtBvJbua7IWXbtnYTOhwBxkA4Pbsa8wubBn8BQECXyo7syNgclMkZx+Irop04V4U4K8YxlBSVrXcut/8zGpOVGU5aNtSad27W7o7nwpb6mZYdQ1HVd/nxcQbshs5I9geewre8XXr2mlvFAf9KumFvCAcEsxx/LNcB4l0+wsdG0rUNFjZLhZYzCeruCD1Hr0rtJE/tPxJDG+Gi02LzGx/z2bp+QGaValTlVU0vcTlePLy2UdbfPY0oyqRpyjf3mlyvm5vi07dLX0I9b0mJoI5r3UTBFBCsW/Gcn1OepJ9s03wHcTTaXO808k0a3LrFJIxOYwBjr2610ep6fY6ov2e7QSYBIXeQRkYzwa4DwpBdSaZrWlWsimOKd4IZZOmDkE5HU4xWUKqqYapFtOSaaVkkrvVp/1uE6ThiYSWkWmnq23ZaJoNX1i/vNZsH0+Zl0qO7jhklRhtmZiMj3GMivVK8m13TdS07TNJsreS0VY7yJY5FVgd5PDHr3JJr0Cz1RZ7+bTWGbm3iR5mX7mW7Dv7/jRi6UfZQ9nFcsXJcy3ktNX/AFoPDTkpy9o3eSTs9k9dF/WozxDFcyafK1tdm2aNWcuq5JAB468UvhuaW40WxlmcySNCpZm6k46mrOsjOl3oHU28n/oJqn4azFoVh5mF226k54wMVxRV6EtFpONnbXVPr8jselVb6xf4NHDaRqFtLe3cGo6jfJO104TE7KgGcBeDxW54pmmur/S9Dt53hW6YvPIrYYxqOVB9Tz+VYnjHU9Fv9HmjhiWa6kk2Q7I/m35xuz6fzzV3VYZNLuvD2pzDEVtH5E7EZ2ZXGTj8a9OFKMnTny2lqlFpJNqOltup5jm1GpDmThu3F3aTet/lcuwCXRPEFrp8LyyWV7GxCu27y2UZyCecf41peML64stORbWQRT3MyW6SY+7u7j8Aao+edR8WQfZjvtrK3bzZFOV3t0GfXGP1qbxvBM+n293Chc2VylyyAclVzn+efwrCynWw/OtZW5tN/ee/yOlPlp1uR6Jvl1vbRfrcx9asZ9DuNMvbK8n8vzkhuInlZhKCevJOKtxRDxDrWpR3bu1jZEQxwpIyZfGSx2kE9OKi1y5i8Qz6VZafMsimVbmZk58tAMjd6Hnp1zRZ6jb6L4h1a3vCkEVwVuI5SCA3HIzW8IydJtx/epSa013Sv8tbdvkZPk57J/u2437N2f8AwDQ8IS3ETajpk7mRbGfZE7HJ2HkA1k+ILOzvvF+m296iyRPbP8jHAJycfWtfwlE80moaqVZI72bMKnug4DY7Z5qvrOlQ6l4nsTcwGWBLZyQQduc8Z/PpWcXy4q97Pkd2t0+TX53/ABKkubD2SunJWT2a5tPlYztOhg0/xc1ppRZbRbUvdRIxZVYHjj15H5n3rW8N+J5dfn/0fTpI7RQd87uOG7ADvXSLY21lazJaW8cOVPCLjJx39a5Xw6l5YeDk8m3cXiRSOsbJ8xO5iOO/GMfhU1KlKpTlNpyklGKk3Ztu+r/JalU6dSnKMU1FNuTSWiWmi/UXUPE17pLRy6lo7QWTybPOWdXK56ZUfjWT4kv2svF+kyQ27XLyW7IsasBnJOOTXJ6tDFfaTYCOW8vtSnnRp9xciP1GPuqMnA/+tXq0lm7+KIrvafLSyKZxxnf0z610uhGhKLlC2lRO10pWj0v91znVWVVSSnpeFnpdNy8tPkN0jWrm51GbTb+wNpcpH5yAOHDJnGcj3qLVdU1jT457n+zIZLaEkki4+YoOrdPTtUht5/8AhLFuRE/kCw8syH7u7fnGfX2riZopbnSb2G9tLy61t2ddpjcqgzwVP3duPTrWNGhCpKMlBWcVeOr6tXWu2mt3obVqk4Rced3T0k7Lps9La+SPWLOcXVtDcKCFlRXAPUAjNeazwJb+JtS1HUtLnmttiCKQReYigKMtj8Pw5r0HR43i0yyjkUq6QIrKeoIUZFZd1rLhbiOPSr95Vyqjyflc9M7s4xWNGUqFarGnGUt46bpX3Na1ONalDnaWz1Wl7djW0yWzntI5bAxG2bJUxrge/FX65XwbpU2j6RHb3GBMzF3UHO0ntke2K6quTFRjGrNRlzq+ku50Ydt0480eV21S0CiiiuY3CiiigAooooAKKKKACiiigAooooAKKKKACiiigAooooAKKKKACiiigAooooAKKKKACiiigAooooAKKKKACiiigAooooAKKKKACiiigAooooAKKKKACiiigAooooAKKKKACiiigAooooAKKKKACiiigAooooAKKKKACiiigAooooAKKKKACiiigAooooAKKKKACiiigAooooAKpXv3B9au1RvjhF+tAFuL/Vr9KfUcP+rX6VJQAUUUUAFFFFABRRRQAUUUUAFFFFABRRRQAUUUUAFFFFABRRRQAUUUUAFFFFABRRRQAUUUUAFFFFABRRRQAUUUUAFFFFABRRRQAUUUUAFFFFABRRRQAUUUUAFFFFABRRRQAUUUUAFFFFABRRRQAUUUUAFFFFABRRRQAUUUUAFFFFABRRRQAUUUUAFFFFABRRRQAUUUUAFFFFABRRRQAUUVXe6t45VheeNZW6IWAJ/CgCxXIajod/cX01zBqzxJKoUxNEHAA7emMk/nXXKQwBBBB6EUtaU6jpu6t80n+ZE6amrM5mw8PW9ppV1p/mM5ut5mlIGWZhjOOgx2qK10KR9I/srUbkTxKqrG8a7GXb05yemBV/V9bs9IK/bPNRXUlXEZZSf7uR3rYifzI0fayblB2sMEex966ZV69ud3tJpp26ra3oc0I0L+zi1eKs431s+6Od06w1m2dEn1aO4gQj71vh2X0Jz+tXLfSY4NYutUEjF7iNYymOBjv+graqOWWOFGeR1RFGSScYrJ4id21ZXVnZJaHR7NdbuzvuclJ4Zyl7bxX80NneSmWWJEXOW+8AxHAOKv/wBgwfYtOtPOl2WMyTIxIyxXOAfbmtGXUrSK0N4Z0MA/jU5H0qBdb01p2t/tkIlDbNrOBk+351p9YrNL+6072X2dFd+Rj7KipdLtW36PUl1LTYdQa1aZpB9mmWdAhAyw6Z46VILCAXsl4F/eyRCJsdwDV5mCjJIA9aXOawVaaiop6a/jubunFu9lf/IwotCsI9LbSxGWtiD945OTznPrTrvRLK9sobO5QypCAEdj8wwMda0luoGdUWVCzEgAHuOtSTTRQBTLIkYY7QXYDJ9K0+s1U78zvzc3z7mfsabVuVbW+XYyNL0Oy02V54UdpnGDJI5Y49BnpVy4020uLyC8lhDXEAIjf0q3HNFL/q5Ef/dYGiSaKNC7yoqA4LMwABqJV6kpczk+a1rgsPTUORRXL2MfWNCsNYaJ7uJmeL7jK5Uj8qn0/SLOwkM0KMZ2TY8ruWZx7knk1oSzwwqHklRFPQswANRpeW0kohS4iaQgsFVwTgd6ar1OTkUny9vz+Q3Rp8/O4rm7kd9p9pfqq3cCTKpyocZwapWuhadaXAuYICko4DeYx4xjGCemO1XZNQs4pHjkuYkdCAwZsYzU1zcxW1vJcyuBFGhdm9gM0lWqxjyKUlF9LuwclKcua0XJddLowrvw1pt3cyXM6TO8hyymZtp/DPTjpW81vC0H2do1MO3ZsI4x6VQsdXsb9lW2uI5Ny7lww59eOo/GtF5oo2CvIisRkBmApzq1bKMm7R2T6WJp06TbnBJuS1a6rf8AUxrTw/pdnKksNoodCSm5mYIf9kEkD8K0rWzgtXneJMPO5kkYnJY/4VYiljlUtG6uoOMqc81JSlXqT+KTfq/mXGjTj8MUvRWMbUNE03UZPNurVXkxjeGKkj3IIzWhZ2sFlAsFvGI4l6KKs0UpVpyiouTcV0voNU4J8yik31sMeNJNu9FbaQwyM4PrVCx0+O0nu7gMXluZN7seuAAAv0AFaVFSpySaT0f9foNwTadtUIwDAggEEYINIEVUCBQEAwFA4x6U6qV7ew2fk+c4UzSrEgP8TE9KIqUnyrW72CcowXNJpJdWMh02xgkMkVnAkhO7cIxnP1q+yhgQwBB6g1hwauk2t3GkiIhoIRKZCeDnHGPxrdq6rqPlc23dXV30Ipezs1BJJNp2VtSOKKOFdsaKi9cKMCpOtFRTyeTDJKRkIpbHrgVk227t3ZqkkrIWOKOIERxogPXauKcyK+NyhseozWfpF+up2EF4ibVmTcFznHtWlVz54zalfmTsyIOMopxtytXXzDpRRTXdY1LuwVQMkk4ArM0HUVRXULNmRVuYiXOEw33j7VeosJST2dwAA6Ciiuf0/VZLrV9RsHhVFtNm1g2S24Z5HatI05TUml8Ku/QmU4xaTe7svU6CiiisywooooAKKaWVepA+poDqxwGBPoDQA6iiigAooooAKKKKACiiigAooooAKKKKACiiigAooooAKKKKACiiigAooooAKKKKACiiigAooooAKKKKACiiigAooooAKKKKACiiigAooooAKKKKACiiigAooooAKKKKACiiigAooooAKKKKACiiigAooooAKKKKACiiigAooooAKKKKACiiigAooooAKKKKACiiigAooooAKKKKACs+/wDur9a0KoX+Nq59aALcP+rX6VJUcP8Aq1+lSUAFFFFABRRRQAUUUUAFFFFABRRRQAUUUUAFFFFABRRRQAUUUUAFFFFABRRRQAUUUUAFFFFABRRRQAUUUUAFFFFABRRRQAUUUUAFFFFABRRRQAUUUUAFFFFABRRRQAUUUUAFFFFABRRRQAUUUUAFFFFABRRRQAUUUUAFFFFABRRRQAUUUUAFFFFABRRRQAUUUUAFFFFABRRRQAUUUUAFeX6PpNtq2ra1JfPJcNFc7YvnKmMc4xg9uPyr1CvK7CXUrC/1hrSK0Ilui+ZWxxnHau/B837zkdpcujvbquvocWLlBKHOk482ul+jLEME/hfXLK1iuZJtOv3ZdkrZMb44x39P61Z0nUZrQeJbu4llmS2uH2IzZwAMgD0HSoRpeoahr9nd3M3mR2zmQlcCNBzhQOpOe5NLZ6O94nie2Zdou5T5bEY5wcH88V2VOSUbzac+T3mv8S/GxzU373uRajz6X78r/AsWGhLr9lbX2uTzXJmQSrbh9kSBuRgLjnGOc10sIstCtobczSiOSURxeYzSEseijrxXE6LJrWlobWW7hYBVWOO5B+Tj1GDj29uK69r2eOytZnlidmmVJGVcALnnHXms8VCftFC6dNyXKk1/V+7/ADLw+Ipyi5JNTUXdta6f1samqXi2Fhc3bDIhjZ8euB0riND8OpqVuNS1iae5mvF8zyTIypGGHAAB9DXc6jbC8sri2JwJY2TPpkYzXAaZb65ZW628upJB5Y2qskO4YHTB+lZYVXpVOWSjO61fbW9vnYvF1VCUOaLlB327+Z2q6Pp6WaWX2WP7MjFljPIBOeefqa8sm0Sz1zxSIbKFY7Gx2meVCSJG4O3Prxjr2JrpfEi6pd6FElneNJMWKzNFHt3jHI9gM1R8PWE+iWywrfSBvOEjI0R2n5cHtk9fWu/BKrCNSp7T3rtJXer/AJmcGMr0ZShBwurK7SWy6LUqeK9aa611NF3yixQK1yIVJdiPmwMc/wB2ug8G3tpqFpf2ttHLCqSlSXlLSNkY3HPIPFR3Nle6f4luNSgWHyLmNFZmBPoCBgcHgH0qlo+l3enSaxqQne4kuYxtcpsJfnOB+PH0olTpvCqMdPdTvfeTeq/4d/IX1iUMS+a7956W2ir2f/DL1Zz/AI906x0q1s4LFZhetNvDCRi54x69Tjt6V0Xiuza8Ohpe20kkCHdcbQWIOBkHHOPU1h6doE7s1zqF1dxTxMXt8IZSvQ5PH6V3up3E/l24jvLmIeQXdkgyXJAAJ44PXiuipzU3STfPNOTb16rZOxlTrQmqrUeWDUbL3e9tVfcw/CGpaTcale2emaats0SnEwOfMUNj69TXmQvLJdL1OxuLPzblpm/fmQgls8HHtXpXhfRL221PUdQkJV5otiySLglycklfwFZkXheWLT54ZLqfzptxkURH5mPfOP5VcZU4VWnNtuMOrbv672JlWlKgmoKMeaXRWt99vxOwsdIsNQ0TTl1CKG68q3UCQnOOBnBH0/SuV8OafYXnim5v9Ot0gtLAGAeX92WQ5BI9sf0reazurbwnFpzCV7l4xD8g5GfXHYCt7w9pcWjaZDaRrgqNz+7HrXm1K0oqs+dtOUoxinpq9Xbtb8z0aVOLlSjyWaipOVl02Xr/AJHmnxGTSILaaJLdTeySB3fJ3KTz3/lWsVub74fQpEJbqV4UU+XyxAcZH4AYo1XT5dUt5o7htSfezFY9uFHPHbiugt7E2Gi2Fm8dyfKYZMBO4dTk4+tdDnyYejFtuaqJ2d9rbK6/A46U1PEVmlaPI7tWX67+Zymk6npth4jtNOttHWETRbRMYTHIGxnoe3BHrVDVNRsrHxjqQ1a3W5ha2URbo9+35QcAAHGckZrp7DQvtWq2+qytcGWI7i8pPzEjoB2AyaiXSbi11vUbiVJmhuckSxZJ2/3eORg8Vs5U/a6yk5eyad5Nu9+jtv6L5DhOTouSirOpp7qS9bJ/myT4aFDo00y4RJLl2CZ4Qccf59a9Eryq00y/06yMNvAIlvb8SCBmyUjAz788A+2K9Vry8ySdVzT0k9u1kt/M9HAzvBQs7pX2te7Z5dD4nvZbnUyklmqQyyRRJIxJYr0IA6A+vf8ACs5vFWpDw1ZXkTLJeT3ZhJKj3IGPy/Crtz4RiE9wHs3kV5GdZYiuSDjjBPGOfrmta80Ay6Lptpa27Ibe4SZkkKhsjOSSOM813WwkY03o23C/6t/qcHtMQ6lRe8lFSa317W/QwfFN34mtptOhE0Qa5k2qtv8AL83A2nPbnrW3bzapZ+JrKzuZo2hmt2J8sHDbcn+Ik5BPX0rotY097y606VU3C3m3k5AxTruwll1uxvVx5UMcit9T0rlVak6cFywT5Z39baf8A7eScZy1k0nG336/8E5vU/Egjn1GKHU7WF7RTtjki5cgcgEkZOcjgVDfeJbiHRNEvY8b7uaOOUkA8c7u3cisl/D2q2Vzq32eyiulv9wWZmVTHuPPU9OTWwfDNzJoGkaexQTWkyyOSegBJOMfWtlSw8VT1i05Qvquz5r9bX7mPt60lNcsk0pW0fdW8vmiexXb471ElSM2SEHPUZA/pXW6Ul3HbkXrq0pdiMHOFJ4Gaox6dMmvT6jlDE9ssSjvkHP5Vc0dr9rUtqKIk5djsQ5CrngZrhrz54R+F2hFPutXt+p2U1yya1V5N7aPQ46eXVr3xZc2EGoPb2kMKSEKinHA4GRzkmnWV1fedr2l310bowQ7klKKvDJnGAPeuhttKki1+71MyIY5oVjVB1BGOT+VQLo0w1TVrwyR7LyFY0AzkELjJrolUpum4e5pST2V+a6673MVCcZqXva1H1drW7djkPCelatcaDDImsy26EMYIkRSFG7jJPPXP5/hViDxNfy6HFtCjUGvhYGQgY3/AN7HTp+taOj6dr+i2CadCbOeMZ2TM5UxZPpj5sdamk8KI+gjTjOPtPm/aDPt+9L3J9u1dNapSlOTqcjg5rlcbXtfW9tdt79djGipqEVBTUuXXmvZaaWvpv8A8Eoa4mpaN/Z041a4nD3McUsbhQGBJPYcdKva/cRtcXMt7Gz6fYRo/lfwyyseM+o5HHTmub8YLrZ/s1Lme0LG5QJHbqxYtz8xz2+nrXWa/b7JJvOhml0+7VVmMIy8br0bGORwB+FZJK1Ny5eZuWsEvLt1te3nYd/jUeaySvzN+ffpffyMia41G6uNNsLyO2aK+RnkgC/6pBz19cdMdxWXeXl82kaGbe7limN0YPNByCMlRkdDx61rwaXaX94s1vq1816qFfOMeNqYxgZUAda3r3QRJDpcFtL5cVjMsm1hneB/Xr+daSnRpuEZWtzJtNPu9dV6Lz6mP72fPKF2+V2d49lpo9NdTIuY7nQ9T0zZfXdxHdSGGZZ5Nyk44I9D9KyLSyOoeNNYzdXMMcaIGWKQoW+UAcg9BXe6npz31xYyrMI1tpvNKlM7uMYz261htoN9b6xc6tZXyeZOQGimQlduMYyDnsMVhRxFNxd+VTcJR20vdWv0+Z01aU4tWjKUVNPfW1tWm3cSGa50rVL208+W5tlszdRiVizKQcbdx5Oeaz9L0ybUNIbU7jUb37bcRtIjJOVWL0AUcY9vet/T9HnS8uL6/uUnmnj8pkRNqKnoK5q4sW0rT72JNf8AL00K3lRKoaRc/wAIbr1/yKlSg1yxcVNqKbtp1ulZPXbbfUp8695qTinLS9n0s9WvM6TwVI0vh6xd5DIxVssW3E/MeprMtol13Wb/AO1yuYLKQRR26uQM45Y4xnNQeFba9k8NaWlpd/ZmjdvNzGGLLvbI56Gt+fR5F1NtRsboW0kqBZ0MYZZMdD7Hp+VKpyQrVndJtyUf7rv+q0Q4OU6VN2bVot+aa/TqR6po+irYqb23UW1qrFTvYbQeT0OTzXP+CdESGefVjbtbrNkW0JYnbGe5z61sa14em1mC3hutTlCx8sI41Ads8E/4Vu2NtdQMTcX73IIxtaNVAPrwKIYhwoTiq15SumnzaLy0td/1vpEqXNWi/ZNRVndcu/nreyNKiiivJPUCiiigAooooAKKKKACiiigAooooAKKKKACiiigAooooAKKKKACiiigAooooAKKKKACiiigAooooAKKKKACiiigAooooAKKKKACiiigAooooAKKKKACiiigAooooAKKKKACiiigAooooAKKKKACiiigAooooAKKKKACiiigAooooAKKKKACiiigAooooAKKKKACiiigAooooAKz78fKv1rQqhfdF+tAFuL/AFa/SpKZF9xfpT6ACiiigAooooAKKKKACiiigAooooAKKKKACiiigAooooAKKKKACiiigAooooAKKKKACiiigAooooAKKKKACiiigAooooAKKKKACiiigAooooAKKKKACiiigAooooAKKKKACiiigAooooAKKKKACiiigAooooAKKKKACiiigAooooAKKKKACiiigAooooAKKKKACiiigAooooAKKKKACqxtbckkwREscklByas0VUZOOzsTKKluriKqqMKAB6AUAAZwAM0tFJu40rDWRW6qD9RRtXGNowO2KdRRdhZBRgHtRRSGGKKKKACiiigAooooAKKKKACiiigAooooAKKKKAI3ijd0dkBZPukjpUlFFNtv5CSS+YUUUUhhRRRQAUUUUAFFFFABRRRQAVXu7aG8ge3nTfE4wy5Iz+VWKKabTutxNXMey0XTrKf7RBbATAYDu7OQPYsTj8K1yDkYOB3460tFVOpKbvJt+pMYRirRSXoGMUUUVBYUUUUAFUf7Pst/mfY7ffndu8oZz65xV6irhUlDWMmvQmUIy3SYiqqjCgAegFLRRUFJWCiiigAooooAKKKKACiiigAooooAKKKKACiiigAooooAKKKKACiiigAooooAKKKKACiiigAooooAKKKKACiiigAooooAKKKKACiiigAooooAKKKKACiiigAooooAKKKKACiiigAooooAKKKKACiiigAooooAKKKKACiiigAooooAKKKKACiiigAooooAKKKKACiiigAooooAKKKKACiiigAqhfEAL9av1Rvei0AW4/uL9KfTI/uL9Kf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VBc+b5LeRjzf4d3SmlcCeiiikAUUUUAFFFFABRRRQAUUUUAFFFFABRRRQAUUUUAFFFFABRRRQAUUUUAFFFFABRRRQAUUUUAFFFFABRRRQAUUUUAFFFFABRRRQAUUUUAFFFFABRRRQAUUUUAFFFFABRRRQAUUUUAFFFFABRRRQAUUUUAFFFFABRRRQAUUUUAFFFFABRRRQAUUUUAFFFFABRRRQAUUUUAFFFFABRRRQAUUUUAFZuo4ITNaVZmognZQJl+L/AFa/SpKjhGEX6VJQCCii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MNylckZGODilooAKKKKACiiigAooooAKKKKACiiigAooooAKKKKACiiigAooooAKKKKACiiigAooooAKKKKACiiigAooooAKKKKACiiigAooooAKKKKACiiigAooooAKKKKACiiigAooooAKKKKACiiigAooooAKKKKACiiigAooooAKKKKACiiigAooooAKKKKACiiigAooooAKKKKACiiigAooooAKKKKACiiigArPv+ifWtCqF9nCcd6ALkf3F+lPpkf3B9Kf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SvBkLV2qtyM7aALCfdH0p1IowB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uMkVJRQAg6Ut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Xbapb0GadUc3+qf6UAR283nLu2459asVRsABHwO9XqACiiigD/2QAKZW5kc3RyZWFtCmVuZG9iagoxMDIgMCBvYmoKMjQwNTg0CmVuZG9iago5OSAwIG9iago8PC9KSTE3YSAxMDEgMCBSCj4+DQplbmRvYmoKMTAwIDAgb2JqCjw8IC9GaWx0ZXIgL0ZsYXRlRGVjb2RlIC9MZW5ndGggMTAzIDAgUj4+DQpzdHJlYW0NCnicK+QytTTVMzAwUDBAIi1MDDHEknO59L08Dc0TFVzyuQK5AD0nC00KZW5kc3RyZWFtCmVuZG9iagoxMDMgMCBvYmoKNDAKZW5kb2JqCjEwNCAwIG9iago8PC9UeXBlIC9QYWdlCi9QYXJlbnQgMiAwIFIKL01lZGlhQm94IFsgMCAwIDU5NS4wMDAgODQxLjAwMCBdCi9SZXNvdXJjZXMgPDwvWE9iamVjdCAxMDUgMCBSIC9Qcm9jU2V0IFsgL1BERiAvVGV4dCAvSW1hZ2VCIC9JbWFnZUMgL0ltYWdlSSBdPj4vQ29udGVudHMgWyAxMDYgMCBSIF0KL1JvdGF0ZSAwCj4+DQplbmRvYmoKMTA3IDAgb2JqCjw8L1R5cGUgL1hPYmplY3QKL1N1YnR5cGUgL0ltYWdlCi9OYW1lIC9KSTE4YQovV2lkdGggMTY1MwovSGVpZ2h0IDIzMzgKL0JpdHNQZXJDb21wb25lbnQgOAovQ29sb3JTcGFjZSAvRGV2aWNlUkdCCi9GaWx0ZXIgL0RDVERlY29kZQovTGVuZ3RoIDEwOCAwIFIKPj4NCnN0cmVhbQ0K/9j/4AAQSkZJRgABAgEAyADIAAD//gAKQzIyNyBRNzb/2wBDAAUFBgcGBggHBwcJCQgKDBQNDAsLDBkSEw8UHRofHh0aHBwgJC4nICIsIxwcKDcpLDAxNDQ0Hyc5PTgyPC4zNDL/2wBDAQUGBgkICQ0LCw0TEA0QExsXFBQXGyIeGxcbHiIqJiIeHiImKi0pJiImKS0yLSkpLTIyMi0yMjIyMjIyMjIyMj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xAAfAQADAQEBAQEBAQEBAAAAAAAAAQIDBAUGBwgJCgv/xAC1EQACAQIEBAMEBwUEBAABAncAAQIDEQQFITEGEkFRB2FxEyIygQgUQpGhscEJIzNS8BVictEKFiQ04SXxFxgZGiYnKCkqNTY3ODk6Q0RFRkdISUpTVFVWV1hZWmNkZWZnaGlqc3R1dnd4eXqCg4SFhoeIiYqSk5SVlpeYmZqio6Slpqeoqaqys7S1tre4ubrCw8TFxsfIycrS09TV1tfY2dri4+Tl5ufo6ery8/T19vf4+fr/wAARCAkiBnUDASIAAhEBAxEB/9oADAMBAAIRAxEAPwD7Loopu1fSgB1FJgelGB6UALRRijAoAKKMUYoAKKMUYFABRRijFABRRikwKAFopNo9KMD0oAWijA9KTAoAWijA9KKACiiigAooooAKKKKACiiigAooooAKKKKACikwPSjA9BQAtFGB6UmBQAtFFFABRRRQAUUUUAFFFFABRRRQAUUUUAFFGKMUAFFGKMUAFFFFABRRRQAUUUUAFFFFABRRRQAUUYoxQAUUYoxQAUUYooAKKKKACiiigAooooAKKKKACiiigAooooAKKKKACiiigAoooxQAUUUUAFFFFABRRRQAUUUUAFFFFABRRRQAUUYoxQAUUYooAKKKKACiiigAooooAKKKKACiiigAooooAKKKKACiijFABRSYHpS4HpQAUUmB6UYHpQAtFGB6UUAFFFFABRRRQAUUUUAFFFFABRRSYHpQAtFJgUYHpQAtFJgelG0elAC0Um0elGB6UALRRiigAooooAKKKKACiiigAooxRigAopMD0owPSgBaKMD0owPSgAooooAKKKKACiiigAooooAKKKKACiiigAooooAKKKKACiiigAooooAKKKKACiiigAooooAKKKKACiiigAooooAKKKKACiiigAooooAKKKKACiiigAooooAKKKKACiiigAooooAKKQ9vr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DW6r9adTW6r9f6U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a3VfrTqa3Vfr/Sn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DH6r9f6U+o36p/vf0qS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jfqn+9/SpKY/VPr/AENP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GP1T6/wBKfTH6p9f6U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ByMiiiigAooooAKKKKACiiigAooooAKKKKACiiigAooooAKKKKACiiigAooooAKKKKACiiigAooooAKKKKACiiigAooooAKKKKACiiigCN+qf71SUx+qfX+h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G/3k/3v6GpKY/3k+v8AQ0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Y/3k/3v6Gn0x/vJ9f6Gn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DHPzJ9f6Gn1G/3o/wDe/oakoAKKKKACiiigAooooAKKKKACiiigAooooAKKKKACiiigAooooAKKKKACiiigAooooAKKKKACiiigAooooAKK4X4jeIbrwv4cn1SzihkmjkRQswJXBbB6EGt3wxqMur6JYahMiJLcQrIypnAJ9M0AbtFVb26israW5nYLHEpZiSB/OvPfhxrmr69b3F3q1xpwLMfKtLVgzxKCRlyGP0x7c+lAHplFUJNSsYnZJL22R1OCrSqCD+dTRXVvKrPHPE6r94q4IH1oAs0VRm1CygRXlvLeNG+6zyqAfpk1acs8TGJlDFflbqM9jQBJRXjPhnxX4r1TxHJot5pdhClnJJ9ruY2ZlaMYCbBuyCT69j04Ir2agV9bBRXg/jn4j6xofilfD+k6NHqErRqyqCxdiQScBewAzz9elYr/ABY8QaTPE/iHwjNaWLnDTKHGM+hIwT7ZzQM+kqK5+/v7ufQX1HRI47i4e3E9tHMCBICAwHYgkdPfFch4B8Va14onuZbvRv7OsIURQZQwkklIG4AH+Ec849PfAB6fRXl+k+N5b/x1qHhc2KJHaoWWcSElsBTyMe9emvIkYBd1UH+8cUAPoqvdTeRbTTgBvLjZwM9cDNeefDXxnJ4w0u6vrm1itDBP5WFkyCNoOefrQB6XRSZGM5GPWmmRAQpdct0GetAD6KYZEDBS6hj2zzT6ACiuU8aeIB4Z8P3usCEXBttn7rdjJZ1XGe33q0/D2pDWdHsdS8vyvtMKyFM52kjkZ70AbFFHS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/vJ/vf0NSVHJ96P/e/oakoAKKKKACiiigAooooAKKKKACiiigAooooAKKKKACiiigAooooAKKKKACiiigAooooAKKKKACiiigAooooA8f8Ajrx4Gu/+u0X/AKGK674e/wDIo6N/16p/Kq/xG8NT+LPDs2k288cEkjoweQEgbWB7V5HZfDnx9Y20Vra+MligiUJHGjOAoHQAYoA6b42yaL/Z9hFreq3Vvb+dvNnaKGe5A6jBIwB6ngEivDvDktjYfETQn0XStT0u3mdUMd8xDSBsgkf7OD6nmvWPEPwv17WLDSZ5Ndil13T3b/SJslHTfuXnBOVPqDn8KbB8NfFM2vaVr+reIbe/vLWcPKjqyoIwwIVMAcn5uwAOOtAHM/Gvw94V0mSW7KXc2u6m7PFCkw2qTwXIxnGeg7n6HGvoXg248KfDPxDNfMy3l/aeZJCekQAO0Y/vfNz/APWqvrPwp8WX3ii58Qxa7YC4a4aWBpVZjGuTtXBUjgYGOcYr0C08N+NbzRta07xDrtlem8tvKtjHEEEbHOS21AcdPWhMSdzxjw18PNP1b4Z3Gu3dxcNeLBPNbYkOyERs2QF6clTn602LxZqWn/B22WG4lSV75rJJUYhljwXxnqO4+nFfQOgeE7zTfh+3hiW4hN2ba4h81CdmZGcjqM4+YZ49a5PTvhc58By+GdRu4jc/aWuYZ4QSqPjC9QCRjIP1osGzPnr7BHZ6dp9z4X0rxTHrsLK81y1t+6fI5wFzxuxj1Gc57fdekXEt5ptnczxmOaaBJHQjG1ioJH4E14DY+B/iHNHZaZf+KY7bTbQqvmWUrrK6Y6ZCgnA4+Y+/OK+jI12IqZJ2gDLHJP1oGfIvjuTWT8YYB4fSD+1EgAg8wAK37pi27PH3Sw/KqHxJX4jTaSH8TRxLoyyoZxZiM45ABPJPXp2yfpXoPjnwL4svPGo8S+Hrq1gkSNRFI7/Mp2bTkFSDxn161k6n4L+KHiWD+ztb1+y+wuQZFAVQQCD0RBuIxkAnHHagVtbmP8TfFKHRfCuj6RPcWWk3lukkzREmTy8hQnHUjDZHcgVh+Hb2y8M+LtK/4RSXWX0+4lWC9ju4SAwLBdwAH49MjHvivXPF/wALpLrSdEj0G8WHUNGXELz/APLUZDckDghgSOMcmr/hXSfH93rdvqHibU4rezgTH2O1cAStz94AY9zz+VC0HHSxyXhUf8Xq14/9Mm/9BSsPw3oc3xY1TVtU1nVbyG1tZ/LtoLdwvl85GAQQMAfUnnNen6J4N1Ox+I+qeJJWg+w3MZEYVyXyQo5GPY1y3/CF+MfB+rX114PuLW5sr1tzW903KHrk5wDjJAIPQ8igCp8O7/VdN1bxJ4LvbyS6t7OCV7aaTLMgGAOewIYHGeDwOteffC/wMni3w3qclzql5BbwzEJbwsAjSBAdzAjnqB+de2+Bfh/e6LBrGoateJd61qcTo5UnYobnGcDJJxnsMYFXPhX4Q1Lwt4e1Cw1Ew/aLidnQRPuXBRQMnHqDQB5T4W1m+vPhD4gjmuJWe0k2RSlyWCEocZ9iT+dafwu8C3N/Z6V4t1TW7qSaFnkt4pZCyIgBUZJORyMkDjHH01/Dfw51vT/Aev6DO9oL2+kDQ4kJXAC9Tjjoa9L8OeGriy8Cx+HLySMTmzkt3eM5UF93TI7bqAPkjxLNotvBfXMvjLUdX14yBontVZYc8dS3pz904HAFesat4y1e3+EGlagLuUaheSG1N0GPmBVdxndnO4rGBu68k9eaxNN+GXjmDSr7w+jaJBZzsWe6Ybnk6YUMF3AZHcA8n6V38vw7vtS+Gtt4avTDDqVlI0sDo2Y2bcxGcAcFXI+vPNJid+h5n448Bz6F4Jj1VdbvpZJhE13bStmNy2DwPUNjrX0r8PP+RQ0X/r1T+VeG6t4X+JWveGE0S/TTI7e0EewI4EtxjgAkHaAo57dB1r6E8KWEul6BptjOoWaC3RJAG3AMBzz9aYzyf4vJ5t5Ypf8Ai6PRdI2HzbeJmM03UkhV5I4A5yAfUnFcb8H9ddvGt9pNhrF7qOitbl4WuydwI2noehBLD0PXHNbXxK8FeIrvxhbeItGsLbVEWNQba6ZdisoIwQzDI78HrU3gXwd4o0zxsdf1Wz06KG6hZZUsmCpDxgKF/wCAr0z16k5pJ3A901+W8g0i/l0+PzL1Ld2gTGcuFOBjuc9u9fC+maumo21w2p+L9Y0/XfMPlPLJIYAOBhiuWGeRkDA9K+ttKh8ZXMmvQanPb20UgZdNnhCkxnLYJHpjb15rxDU/D3j66tJtE1Hw1pmpyvlItWcJ5ignJYPkH8wD6g5oE2fSnhGW6m0Cwkvb62vrgx/Pc2xzHJycEHA7YzwOc10deN6d4e8R+EvAltp2hNHcawsvmSgldvzElgu8444+uCe9eraWbo2Fqb1Qt2YU88DHD4G7px1z0pjL1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Eb/AHo/97+hqSo3+9H/AL39DUlABRRRQAUUUUAFFFFABRRRQAUUUUAFFFFABRRRQAUUUUAFFFFAHEfEbWLvQPCmoanYMi3MIj2F13AbpFU8fQmuUt9P+JMipL/b+jlWUMFa2Pcd8LWp8ZBnwHq3/bH/ANHJXotmMWsA9I1/lSauJq6PLvsPxK8vYNX0HdjG8wPn69MfpUa6T8Sf4vEmk/haf/Wq38TPHT+EY7K0sbMXmq377LeE52jkDJA5OScAD+lcJqXib4ieDoodW8RQadeaXJIqzx24+eAE9BjHPp94dKYzr/7J+JP/AEM2k/8AgH/9alOk/Ent4l0n/wABP/rV2F14z8OWaW7XesWlubiFZ41lkAJRhkHFT2nizw/eQXNxb6xZyQ2qh53EoxGD0JoA4j+yviT/ANDHpP8A4C//AGNSR2HxKjXH9s6FKc5y9u4P6AV1UfjbwxLc29rHr1g80/8Aq1SYHJ9CRwD7HBrT1jxBo+iFF1PU7W0aTlFmlCsw9QOuPegDhjafEntqfh4f9sZP8KT7H8Sv+gp4e/78SV30eqWupaZNeaXqFpLGEbbcCQPGjAZ+Yg9uCRXl/wANfG+p+KtQuLe8fS40tItrLBLvknk3H515+5gfmfyANI2nxJ7an4e/78yVzHi3VfiN4Z0ibVri60GW3gKiRYo33DcwUYBAHUjvXv1eVfGmRk8D36DGJHiU59PMU/0oAqwwfEuaJJV1Hw6FdQwzFJnB/CpTa/E3tqHhz/v3L/hVf4neMb/wZ4c0y70+GCSaaVIj54JAXYSeAR1wP1/Dmbj4heMPDlzp8nizQbG3068YJ5lvIdyE9c/M2COuCPXmgDrza/EztqHhz/v3L/hTDa/E/tqHhv8A74l/+Jr0LV9e0nRkjk1LULe0WQ4TzpAu76Cq19rlufD17rGmXFvdxw20s0bo+5GZVJwSD6jkdaAOFNr8UO1/4a/74l/+Jq0D8S0TBHhWQheo88En+WT+VafgDxU3iHwrDrmpfZ7VizrIQdsa4Ygcsfp1NdLpWv6Rq7yR6dqdpdvGcOsMysR74B6e/SkncSdzhDL8TQYwLfwud2MndP8AJ9ef5Zokl+JqFQLfwtICeSrTjH1zWF4k+It7p2uTadYtodzakoEumvUAgJYK4lXfnjnpjtxWr468dXXh7UfDttYw2t1b6pJsackkY3IMoQcfxe/amMsCb4mYfNt4X+Xp88/zfTn+eKgW7+J/O7TfDZ+kso/rXqMV9aTXMlrFdQPcxDMkKyAug9x1HUVn2/iHRbq4W1t9Y0+W4Y7RFHcozk+mAc0AcCLz4m99K8O/hPJVd9T+JyOVHh/RJAOjJckA/m2a9iooA8eGrfEv/oW9I/8AAr/7KlfVfiWpAHh3R24ByLo//FV7BRQB40NW+J//AELWjj/t7/8AsqsvqXxLWNXGg6GzHGUF02R9ckD9a9cooA8eOrfEzt4b0j/wL/8Asqc2qfEtc/8AFPaM/JHy3RH48noa9fooA8f/ALX+Jf8A0LOk/wDgZ/8AXpjat8Te3hrSPxu//sq9jooA8fi1b4lc+Z4a0n2xd4/9mqf+1/iIP+ZZ0w/9vuP616zRQB5Gda+IqKSfCmnyHPAjvlB/U0p1/wCIHbwXb/8Agwj/APiq9booA8k/t/4gf9CVB/4MY/8AGoT4p8bqzK3gnJBxxdqR+dew0UAeN/8ACWeOCT/xRBA/6+hUn/CV+Nf+hIb/AMCx/hXsFFAHjx8WeNR08Dsf+3sf4U7/AIS3xmFP/FCyFs8AXi4x+X0r1+igDx4eLvGh/wCZEf8A8DV/wqRPFvjHeBJ4GmCdyt2pI/DAr12igDyGTxd4xDkR+BJmTsWvFB/LBqePxZ4qKAyeCLoP3C3KEfnxXq9FAHlP/CXeJ+ceB73/AMCI/wDGq83jbxLCQH8C6iSf7kit/LNevUUCV+p48fHPiMMF/wCED1TJx/GMc++KsT+M/EkIBbwNqDZ/uSq38s16zRSYM8gTxz4hdgo8C6oCTgZYAfyqdPGPiZ848D3/AB6zIO5Hf6f5zXrFFAHlY8W+JiAR4JvfxnT/ABpr+LfFIA2+CLsnI63CDj869WooQLzPJn8YeJ0AJ8D3xyQOJ0P9aR/GXidc58DX/AJ4mQ9Pp9a9aopg7nkUvjTxNCAX8CaiQTj5JVb+Wag/4TzxF/0Ieq/n/wDWr2SigFc8ej8e67vAl8C6uqdyuCfyxU7+PdV2kp4I1st2DIoB/HJr1qigpOz7nkUXj/VSgMngjW1fuFVSPz4pH+Il6jMp8Fa/lRk4gyPwI69e1evUUCPH/wDhY95tLf8ACF+IcA4/49jn8sU5fiRNsJbwd4jD84AsyR+f/wBavXqKAPG1+JV2f+ZK8Qj62x/wq7/wsb/qU/Eg+tlj+ter0UAeRn4lY/5lHxN/4A//AF6D8Scf8yn4j/8AAP8A+vXrlFAHkB+JmP8AmUvEZ+ln/wDXp4+JX/UpeJT9LLP9a9cooA8iPxL/AOpS8SD62eP60knxOhhx5vhbxImem6yAz/49Xr1GKAPGm+K1muP+Ka8Rf+AY/wDiqP8Aha9n/wBCz4k/CyH/AMVXsmB6UYHpQB5B/wALUsdm7/hHvEecfd+w89f97Hv+FRj4rWZ/5lrxJ/4BD/4qvY8D0FGB6CgDyo/E3Tgf+QNr3/gA1UX+K1ipYDw34lbBwCLAc+/3q9j2j0H5UYHoKAPKP+Fn6b/0Btf/APBe1NX4oaaxYf2J4gGDgE6e3P616ztHoPyo2j0H5UAeV/8ACzdN/wCgPr3/AIL2qsnxX0V2RU07WmZxlQLIksPbn2P5V65tX+6Pyo2r/dH5UAeRy/FfRYW2y6drUbEZw9kQcfnUY+Legn/ly1b/AMBD/jXsGxT/AAj8qNi/3R+VAHkH/C29B/58tW/8BD/jSD4uaAf+XLV//AQ/416/sT+6v5UeWn9xfyoA8mj+K+gM4VrbVEB/iazbA/LJob4ueEwjMtzcvtGSFt2/z6V6z5aH+Bfypvkxf880/wC+RQB5dL8VvC8K7pZbyNc4y9o4GfxFQL8XvCDdLyf/AMB3/wAK9YMUZ6xp/wB8im/Z4f8AnjH/AN8igDyz/hbXhI/8vc//AIDt/hUg+K/hLPN7MvB5Nu/+Fen/AGeH/njH/wB8imGztj1t4f8AvgUAeXf8Lc8I/wDP5P8A+A7/AOFWYvit4OdcvqjxnPRraUn9FNekCztR0tof+/Ypn2Cz/wCfSD/v2P8ACgDz4/FLwdj5dXLcgcW0v9Vpf+Fp+DP+gz/5Kzf/ABFegfYLMf8ALpB/37H+FB0+yPW0g/79j/CgDz8fFLwYf+Yx/wCSs3/xFN/4Wr4L/wCgz/5Kzf8AxFeg/wBnWX/Pnb/9+l/woOnWJ62dv/36X/CgDz3/AIWt4K/6DX/krN/8RU8PxP8ABkyll1yIAHHzxSKfyK13P9m2A/5crb/v0v8AhXlvh7TrF/iB4siezt3jEdsVRolIGYxnAx3zzQBun4l+DR/zHbf/AL5f/ClPxK8HDrrtv/3y/wDhXXf2Npf/AEDbP/vwv+FIdE0k9dLsj9bdP8KAOR/4WX4O/wCg7b/98v8A4Un/AAszwb/0Hrf/AL5f/CurPh/RT10iwP8A27J/hQfD+jHrpFgf+3ZP8KAOV/4WX4O/6D1v/wB8v/hQfiX4OH/Met/++X/wrqv7A0b/AKBFh/4DJ/hTv7B0f/oFWP8A4Dp/hQByq/EnwewYjXrb5Rk5DD+nNTxfELwjKMrr1mP95iv8xXQ/2Box/wCYRYf+Ayf4Uw+HNDbro2nH62qf4UmJ3Mb/AIT3wn/0MFh/3+FH/Ce+Ex/zMFh/39Fax8MaAeuh6Yf+3SP/AApv/CL+H/8AoBaZ/wCAkf8AhTGZX/Cf+Ev+hgsP+/wp3/CeeFP+g/Yf9/RUE9v4Gguvsc0Ph2O6DBPJdYA+49BtPOeRV++0fwpp0Pn3unaLaw5C+ZNBEi57DJGKAKp8f+Eh18Q6f/3+FKPHvhM9PEFh/wB/RVqz0bwrfwC5tNN0a4gOcSxQROvHXkDFZlqngS7ufsltH4dluN20RRrCWJxnAA5NAE//AAn/AIS/6GHT/wDv8Kf/AMJ74U/6GCw/7+inajp/g/TAh1Cz0K0D/d+0RQx7vpkDNXYvDnhq4jWWLRdJkjYZV1tYyCPUHFAFD/hPfCh/5mCw/wC/oqZfG3hd42kHiDTtqnBH2hc/lnNXm8L+H2+9oWmH62kf+FRnwn4cPXw/pX/gHH/hQAz/AIS/w1hD/b+mfP0zdp6Z554/Gpf+Eq8O/wDQf0v/AMDI/wDGmf8ACJeG/wDoXtJ/8Ao//iapN4E8KsSToFhknPEIFAGh/wAJT4e/6D2l/wDgZH/jT/8AhJtAP/Mc03/wLj/xrK/4QPwp/wBACw/79Ck/4QLwn/0L9h/35FAGuPEugnprem/+Baf40v8Awkmhf9BrTv8AwKT/ABrHHgHwmP8AmX7D/vyKQeAfCY6eH7D/AL8igDb/AOEi0T/oM6f/AOBSf40DxFojdNY08/S6T/Gucj+HPg+Ntw0C0Jxj5wWH5E15r8WvB/h7TdDtbix0m2tpTexRloV2kq2cg4oA9v8A7f0Yf8xew/8AAlP8ad/b2jn/AJi1j/4EJ/jXKH4a+Dj10K3/AO+n/wAaX/hW3g//AKAVv/30/wDjQB1f9u6R/wBBWx/8CE/xpv8Ab2jn/mLWP/gSn+Ncsfht4PP/ADAoP++n/wAab/wrTwd/0Arf/vp/8aAOtGu6Qemq2P8A4EJ/jR/bmkf9BSx/8CE/xrkf+FZ+Df8AoA2//fT/AONKfhp4OPXQbf8A76f/ABoA64a3pR6anZH/ALeF/wAaP7a0o/8AMTsv/Ahf8a5EfDTwcOmg2/8A30/+NO/4Vt4P/wCgFb/99P8A40Adgur6a2duoWhx6TL/AI0f2tpv/QQtP+/y/wCNcZJ8M/B0i7TokQGc/JLIp/MNUafC/wAGIrqNEQhhg7p5SfwJbj8KAO5Gqaeel/a/9/l/xpDqunDrf2o/7bL/AI1wB+FfglASdGAHcm7m/wDi6dH8L/BTbZF0dWAOQftUpH/ofNAHejVdOPS/tf8Av8v+NPGpWB6Xtsf+2q/41wDfDLwTLK3/ABKI9/dVuZRj8A/FN/4Vh4JhGTpKoD63c3/xdAHoQ1CyPS8tz/21X/GnfbrT/n6g/wC/grz8fC7wb20f/wAmpv8A4uqY+FPhA7k+xylgQf8Aj5fI/WgD0v7fZ/8AP3B/38H+NJ/aNkP+Xy3/AO/q/wCNcCfhb4NPXRv/ACam/wDi6T/hVvgz/oDf+TU3/wAXQB339o2P/P7b/wDf1f8AGj+0rE/8vtv/AN/V/wAa4L/hV3g3/oD/APk1N/8AF0n/AAqzwZ/0Bv8Ayam/+LoA73+07D/n+tv+/q/40p1KxHW9t/8Av6v+NcCfhZ4MP/MG/wDJqb/4ug/CzwYeujf+TU3/AMXQB339pWP/AD+2/wD39X/GlGoWRGReW5H/AF1X/GuA/wCFW+DP+gN/5NTf/F0v/CrfBv8A0Bv/ACam/wDi6AO/+32Y/wCXuD/v4P8AGlF9aN0uoD9JBXnkfws8HIgU6UzkfxNcy5P5MKral8M/CMNhcyRaW0bpEzBluZSQQM92I/SgD1dWVwGUgg9CDS15l8HHMngPSWYknEo5OeBK4r02gAooooAKKKKACiiigAooooAKKKKACiiigAooooAKKKKACiiigAooooAKKKKACiiigAooooAKKKKACiiigAooooAKKKKAI3+9H/vf0NSVDIfniH+0f5GpqACiiigAooooAKKKKACiiigAooooAKKKKACiiigAooooAKKKKAPMvjGwXwLqgJALGEDJ6nzUr0a15t4v9wfyryz428eCbv8A66xf+hCvT7eaEQxjzU+6P4h6UAfO/wAXbsaD458L69dQs1hENjvsLBSGJP44bI+lavxh8Y6BdeD7nT7LUba+u75o0hitpBIRh1Yltp+XgcZ744617Nq9hpes2b2epQW11bNyUlAIB9R6H3HNcno/gbwbot6L6x0y1juVbcrtKz7D6qGYgH6UAeL+PNQ0nw74Y0rQZNM0678Sy2UcBkmhjZrUEDqzDg8kDkY6/W9J4f0XQPhnrkNlfWd7qUtujXksE6yY+cYUY6KP1Neya34R8Ka7eNe6np9rc3LAKZGkIJA6dDTLHwX4RsYbqC10y1jjuoxHOocneuc45PqBQB8yeM9E0/Svh14Wv7O2jivZpA8lyq4kYlS3LdcAgY9MV2PxB1C31Dx7LptloOmXGo20AMl3qs7eSF2BvuE7cAMPfOT7173e+HPD1/pttpd1Z28tlbEGGJnOEwCODnPQms3xD4I8LeJNQi1DU7KKe5jG0sspTeO27aRnH/1ulAHyr4aluovhr4u+zNwLyESeSfl2EgNj2PH4e1ev+ELb4f6fe+F7m3uFTWZrRFiWGRm3SFcN5m3ID5ZhzgcEdhXrumeF/D2lwXttZWFvFb33/HxFuLI/GPukkDr2xWR4d8BeFvDl8b/TbJUuRnY7zM/l5BB25JxwSKAOtsdY03ULm5tLS9gmuLVts8aOC0ZyRgj6givOvjf/AMiTd/8AXaL/ANCFdxpehaNpV9e39jbRw3V65e4kDkl2JyTycDnJ4rg/jewPgi7wQf30XQ/7QoA4z9oKIzeGNDiUgFrtQCf+uZqeL4V67qt/YyeKvEx1KytJN4t9rHeM5IJOMZ4BPJxxxXsWseH9H8SWFrbatapdRQssqKXZcMBjPykHHJ46V04KgAAjA4HNAHzFLb2Gs/GHUrTxQUkt4LX/AEG3uG/dH5UPGTg8F2x65PGK53wrJHaz/EWw0p/N0AWczxtE25Fc5CBSCRggt9Qgz0r6J8VeCPDvit45dVsxJNHwsqOUbHoSOoq5pvhLQ9M0afRbOyjisrhCkyqfmkyMElupOO9Amro+PrqeT/hXnhWxlneLTbnUZhdsvHAcYyfYFjg+me1eheLtN0jwx428IzeE1hhuLmXy5ooZCyFCyqCQD3DPk/7PtXvP/CGaEfDi+G3tPM0xMlI3cllJYtkN1ByTzWR4S+G3hvwrd/bbC2ke7Gdk08m9kBBB29AMgmgZ89+INF8OeLfGY0Hw9Z2llZ20hkvtSVyRIf4guTjqcD1OewzWr8cIv7On8GWOigFbbeLQBt+WDRheScHkCvVR8G/Bg6WVx/4Ev/jXTXHgDw9cR6RFJaPs0k5tcSsCPmDcnOTyM8+9Fxp2PEfhpd6Pp3hDxVcarDMusQvImp7WxOwJwAP7vzEj6g57V5Dd25tYvDup2mhRaZaTXQ8icXhlnnAYZJ5GAOn3R+tfa1x4K0K51HUdQntGeXUYfJulMjBHXAH3QcA/KDnqDz1rjrf4OeEYIiggu2fzFcSm4IdcdgRjg/nQI9iQ5VT7U6mouxVUEkAYyadQAUUUUAFFFFABRRRQAUUUUAFFFFABRRRQAUUUUAFFFFABRRRQAUUUUAFFFFABRRRQAUUUUAFFFFABRRRQAUUUUAFFFFABRRRQAUUUUAFFFFABRRRQAUUUUAFFFFABRRRQAUUUUAFFFFABRRRQAUUUUAFFFFABRRRQAUUUUAFFFFABRRRQAUUUUAFFFFABRRRQAUUUUAFeT+FpRN8QvFpUEALbLz6hMf0r1ivHvBf/ACP3jH/eg/kaAPYaKKKACiiigAooooAKKKKACo5VZ43VXKMykBh2PrUlV7t5o7aZ7eMSzqjGOMnAZscDPbJoA+QfiF4W8M+EdDm0jM2q+I9SuBJBOwzNGNw649eRjqxY/htatp8+teM/BnhfXHeaC3sFedGJ+eQRszZ/74C568E96xdK8O/E2w8Rz+JJfDdnf6lNn95d3ETCM8DKhZRggDA9BXpXi7QfFJ1PQPGWnWVtJq9rbCK8sQeNxBB2nPI+dh14wMZ60Ac14H00P4g8ceEbC6ms7CTcY2QDMPzbSB7YO3r0HrXH+MvDeiaPcaH4W8NHzvEqXKma8UEEE5xuIJwQSDx0C5r07w/4a8V6dp3ibxAttCviPVube2EijygzZPJ4DDPAJx8ozXC+BvD/AMRvCtxdXMfhayub26fL3d3dRs4B6jKydO9AHRvo1l42+Kmu2etrJPZ2NptghMhAQkIMjGMclj9T7V0nwFuZRo+qaa0jPBY3zJCW6qp5x7cgn6sar+JdG8UeHfGt14o8OafHqMN/CIprbeF2kKBnGR3QHPuR3rrvhR4XvPDGhypqW0X93OZ5lVgdmQAFyOM8dvWgD1CiiigAooooAKKKKACiiigArx742f8AIuWn/YQh/ma9hrx741qX8P2SqCWOowgADJJyaAPYaKKKACiiigAooooAKKKKACiiigDy/wCIHhW/8T3WnA6t9i0e2LPdxo5R5OhznpwB36ZNeKeEtdufDx8ZSaHd3F3oNhb4tHnfeqy7gqle2OWPHUBc5rsvjvqXiCS2g0LR9Nvpba4Xfcz28LtuHI8vIHToT+A9ap+DbY614T1Lwjb+Fb3Rs2Rb7VdqcTzZGNzbVyc/kBjGBigDzxNOu/DnhXR/Hdvqd2+q3N3vuA8pKyJlgAe5PHOf7x9q9i8Y+DP+Eh1efW/EWtNB4Zitg0VskrKUO1clgQV5OTxkn5RXlttZeIvEOg6N4Hl0O/tZLG7JuruWMrEseWI56HhuOucDGa0Pi7d6/qeuxaQugatJ4fsWUYtopB9p4Uk7tpBx0HX178Arq9up0Xwu1XxW3ga/fT4TfypdCHTzctjCkjcTk8quc9euR2xUnwem1eTxl4nXWrs3F6qqJSGJQMGxhR2A6fhXq/w/1T+0NKMS+H7rRIrVhFHbToVyuM5GQM9/xrifh9p17bePPFtzPaXEVvK+I5XiKq/zZ4J4PGD+NAz3GiiigAooooAKKKKACiiigArM1r/kFX3/AF7yf+gmtOsrXf8AkEX/AP17Sf8AoJoA4z4Q7v8AhBdI3oqHZJwvp5jYP4jn8a9Irz74Vf8AIkaN/wBcT/6E1eg0AFFFFABRRRQAUUUUAFFFFABRRRQAUUUUAFFFFABRRRQAUUUUAFFFFABRRRQAUUUUAFFFFABRRRQAUUUUAFFFFABRRRQBFJ96P/e/oalqKT70f+9/Q1LQAUUUUAFFFFABRRRQAUUUUAFFFFABRRRQAUUUUAFFFFABRRRQB5D8cl3+B7sZx++i/wDQxXnN54M8K2NtFcahqd5ZxvhVL3hG48nvXo/xx/5Ei7/67Rf+hivMPiY9rFF4dmvgptlvFMwZdy7Mc5Xvx/k9KAILHwr4J1Kdbe08Q3M0zfdRb7k/QY5rpF+G/h0jbKt5ORyDLcsSPyriPGF94d1yyjs/DOnNLq5kVoGtLTy2j5BLE4HA6Z7HnpXvwwsEaPIHcKAXHOeOtAjzE/D7wbb3VvaMZFu5lJjQ3TB3AHJAB9M/rVqX4eaIfuvqCAd1u2/rmuah0Y6Z8QdCuJ7+e9u7gXDSyyEBcCNtqouPlAyf/rV7K2CvLEHrxSa1Gm0edp8PNEkIAn1FMDHF0efeiL4b6CrMDdaqfpdkf0r0ZI3baqjC+v8AjTypBzvGe4piPN2+Hfh5d3+katkdvtp/wok+HPh9io+06rz/ANPx/wDia9GmhBCtjk9eaaEXGcZB6A0Bc86T4c6CSw83WML3F6f8K89+Jng6x0vQpbiC81CSRGRQJ7guuMjt7ZNfRGSjMTkA9q8t+MLRnwtL1DNPHj3Of8M9aQJvYrTeCPDOlxR3F1rl/YiRMqZNQ2Fu+B60y08L+GrqZY7XxXeTyNwI49UDEn6A57GqfxYltLWPw5Ld7ntY7pDMrLuBUDJBHfgfr3rH1/UfDuuzadH4U00pqcdyjCW2t/JEa55LEADFMDum+H9iQP8Aiaaxn/r8aqzfD2zKhRq+uoe7LeHn8xWdrHjTVJdWurDS73R7CKzISSTU5dplfvtHoOe1On+I15J4cg1G3srZr4Xv2SaDzCyk4z8hHXPGOSOvWi476Gq/gGFMmPxDr8bH7zC8OXPqePrTU8DW8k0kC+L9bM0Yy8YvgWUepGOKt6f4k8SWPiOx0nxDFp7pqCO0LWe792VBODn8u/161U0K9vZrjxGukWFgl/FfBRLOX/eKxJO48njsBx7UCHnwMOMeJvEJz6Xn/wBamy+BcDP/AAk3iPGe95/9as/SvF3iKfxCdKubbS2gt082+uLcyFbdACSCSfvcYx6/jilJ431/U7ebU9NTRorKFm8u2ubgiedQeoGRj6cfjQBvHwGFGf8AhJ/EP43n/wBapJfBG1fl8VeIw+eP9O/+tXZaLqcWt6TaajCAqTpuxj7p6EfgQavpIknyZGfXigDzk+CbqNc/8Jf4gz3AvDTZPBWoNGDD4z8Qoc877pjx+BFdF4y1eTw5oF3qcMHnPAUAVzgHLhefzrmofGeu2babeato0MGk6gyKsscpLwluhfP59OnvQBOvgzUCAG8b+IGOByLph354z6YH6+1KfBs0Kb5PHHiFF7lr4gfrUj+Jde1PUry38M6dZ3NtYt5c81zKV3yd1TB/U1k6n4yt/EXhq3jj0nz7zUZjZm0Y4CyjBYs3UAZBB69+KANT/hDrliRH408ROV6hb4kg0qeC7kusb+NfECyPyqG+OSPYd6z/AAkdT8N22paffeHpDcQwm5S6tA0guj/c3HJ3DgAegPHriS6zrmkX9v4o1fRbNIrvZAsbyt59uh64Dfd7546ntk0DaZ1h8F3bPsHjPxJ0OP8ATTzTv+EMu1JH/CY+JM47XprJh1TUo/iVfLJ9nFrb2P73dK2EhyG3Af3uRntyaq2/jzWp7GbW7bTLB9IiZj5bXJW4eNSQWAPHbOMdjQI3/wDhGNaWNYm8d6qpYbQGkwSPrnOaavg7WJIZT/wnGtsZTkMtwcDB57/yIrE8YXi+KBZ6Vo1g19dywC8W43+V9njPQ7j3PTH+RIvi248N+E4HTw7LaS29wLQ20pYKx5yytjnJzz69zQBv/wDCL68qKo8caxwMcnJP455pq+HddZio8c6qCOoyMj8M03TfFOsHxDa6Nr2mW9qbyJnt5IJSwyBkqc9+Pb9aveBrizmvdfmt7MxzpetHLLJLvaTBPTjhR2FJO4k76lAeHPEJBK+N9XP40/8A4R3xE2SfGuqjngL2GO/61a8VeJbrSL+y0rTLSO51C8BdRNIEQKM9+5PpXF+LvEmtz+C7y4bSrnTbqOZYZyzFdq5HzIccg8Ln36mmM6tfDHiIqWHjjVse5xVNPDfjEqV/4Tu85OeYjn891W5fEWu2ml6HZW+gvNqVzF0aX92iKOrPjG4gZx/XiqcHja6jtdXTUtIaLUdMRZJIY3BV0ZgNyn2HNK42W18P+MUKr/wnVwfLyRmDr9fm5/GrLaN42xx41k/G0X/GrOo+KYLO20aaCA3D6q6LEgcAgEAkn6ZGfSu5xiTGeCOKYjz46R417+M3H0tVpU0bxwSf+KzOP+vcV35DHkrlh2qAgtjah/OgLnDto3jcD/kdOc4wbcVImleORu2+LxyMHdbqfy4rtyhB2gAkn1oAdgc8jPSgLnDnRfHA6+McfS3FSJYeOovueME5/vWaN/MV2oLEbQpwKXLkEBfxoC5xTWnxAYfJ4wgyPWwi/wDiarta/EXAx4wtx162Ef8A8RXdvA2AMHj37U4oBHgg56daAOCFp8Rm6eL7b/wBj/8AiKPs3xEwMeL7YnPP+gxcD/viu725ILAqoPWmAM0wwMqOhNA0ziY7L4kOR/xV9oB3/wBCjPb/AHKn+wfEJc7vGUHtjT4v/ia7Z2UA4Kj12io2O8jjI+tPoFzjVs/iCx48YQEZ5zYRDH/jtKLH4hDO7xlB7Y0+L/4mu2CZY5AAxximlMMGPTHNJBzaWscH9k+IpJx4vtscf8uMf4/wVKLT4jFFU+LLNWHVlsky31+X+QrtAAx3BmXvTn6ZyfTjvQK5w72vxHlcsniyyQf3RZJgfmhNI1j8SCxP/CX2agnIAsY8D80rt41cfMRtGeMirCsTlQASP4qAucRHD8REQKfEmnSEdWazAJ/IYp3l/EX/AKGDTP8AwF/+tXYOcY7setAXBJIycUBc5HyviIeniHTP/AT/AOtVZ1+I/GPEOlj/ALdP/rV3O7q3H0qFWLnLMcY4FAHFqPiPznxBpZ/7df8A7GmEfEs/d1/Sfxtv/sa7nysHI449ajZWx0AwetAXONSL4nPnGv6OMf8ATv8A/Y1KsnxLhY+ZqehyA4AzCwAwOvA7/wCeK7CUMMZJ46e9RscgEJg4xmgLnHtc/EkurDU9CULnKiF8N9eM/lT/ALX8SsjF54fOTz+6k4/SurCYPIOS3TNTFQPb60Bc5Zbr4jEf8fmgD/tnJ/hVdr34kgZW70BvYRuP512IOMkAk+lNCksG6YGRmgLnLLcfEo4xd+Hzzg4jk49+lVpr/wCJ0ZGDobZHYNXasOd3mBjTVO7cCaAuceutfEkZDW2gctkH95wPTr0/Wo01P4mxsGYaA4H8LB8Hj2x/n2rr/NBwMcDrxT3Xdhhwv0oC5yZ174k9rDw7/wB9S/8AxVVI9X+JqOGaPQpAP4WDYP5EGu1mfp5annrmo4RiQM7HgfrQFzmjr3xJ/wCgd4d/76l/+KpG134lDGNP8OH/AIFL/wDFV2FxtO3BOe2KrgO7Hk7c0AcuNd+Jf/QO8Of99y//ABVP/tr4l7QfsPhvOem6XP8A6FXSRlgdvbPNTgSPk5HHFAXOWOt/Er/oHeHR/wADl/8Aiqf/AG18Rx107w9/38l/xrp3ZggBHHrSGR9vPFAXOQfX/iYrADR/D7gkciWQAfm3b+tOHiH4kZAOj6CM45Mr8cf734fjXYbn2ADINQoVDbnJ46CgLnGjxN8S+/h/Rv8Av+f/AIulHif4kYGdB0U5HaZuP/Hq7TIcFl4BPQ00ozMegB96AOP/AOEn+I3/AEAdH/7/AB/+Lp48UfEPvoGkf9/z/wDFV1yxYYZ+6B0FLIjkbxwue1AHKjxH8Rj/AMy/pH/gQf8A4qh/E/xEU4/4RjTD05+1j1/3u3Wun+ZR8ufxpqhyOOe5GKAOe/4Sbx+B83hvTB7fav8A69V38X+P0I/4pKzbIzxerx/49XW7ZQuOncU1Wd/lIHHfFAXOSXxb8QnBK+ErBSOzXi8/TDf5zTF8ZfEAHD+DrXOcDF2vpn+9XYFP4eR7g0351ABYg9gaAucl/wAJn4+2hv8AhD7UAjIzeoP/AGapD4x8erjd4Ot/mIAxdqev48V1ahQcdW68CgksPmLfMeM0nfTsByS+NfHRjMn/AAhsWAcY+1DP5ZzTR448b/xeDEH/AG8V2K7VO0McKOc1EGLMVUY/lTA5NPHfjQ5z4MX/AMCRXnPhfxb4jt/FfiK6t/DInvbkxm4t/O2+RgEDnHOc17kp2KQc/nXmPgZ1bxn4tCnq8X8WezZ/z2oGdK3j7xeOngZj/wBvo/wpkvxB8XxAFvAz856XYPv2WutlysgIA2/ShWyoyoz3xQK5zLfEXxAoyfBN92/jHcZ9KjPxJ18DjwRfn/gX/wBauqRmJbGB6Gng/KSRn6UDT7nLL8RfER/5kTUvz/8ArUrfETxEMY8Camfx/wDrV0sIKOzFSQfUU5wGI2qQMdBQBzA+IviL/oQ9U/76/wDrVJ/wsLxD/wBCHqn5/wD1q6VY9wXk5A6ntUe1VIHXjrQK5zx+IXiEdPAWqn6N/wDWoPxD8Qj/AJkHVf8Avr/61dC7HGBjPbjrRErKmGOc84JoGc2vxJ1qXPkeBdWkx15Ax+h96ePiF4iP/Mg6qPq3/wBaunkB8wFeDjrURYk5JBPfAoBs5JPidre8eZ4G1NV7kNk/yqf/AIWZqgHPgnWM5PQA11KNgqO306UoyzH5j1oEcv8A8LE8Rf8ARP8AVj/wL/61N/4WXrCyrFJ4C1xWPUlOM8ng4weK62U7VIyC3HIoQFcAneT+lNO26KTSequct/wsy/H/ADJmr/pTY/iq7BQ/g/xArk4wLfj8ziuqTIOP0JpgyiDLEuaRJzI+K2f+ZR8Qf+A1IPivn/mUfEH4W1dIcrkFvfrXn8Pj+GXxRY6Hp6pcwzO0c1xztVgCcIe/v9aBm+Pirn/mUtf/APAelk+K0UWPN8LeIEz03WoGf1rpzhWJYjPbHIrzjxF44ttK1W00m2X7Tdy3McU3ULEG9T3POcUCub0fxYilz5XhTxFJjrstQcfrTP8Ahbtp/wBCz4g/C2B/9mqv4r8SSaBHbW1natfanePst7cHqf4ifQD+tVNH8TXkmpvpXiCwSxvRGZoTETJHLHjnn1GD/nqAaf8Awt20/wChY8Rf+Ag/+KrgfiH8R7bV7HT4V0PV7YxX8U265gCBtpztHPJNaD+P9WltDrCaGH0JJtn2gybZCmcb9vpn0p/xOKtpmiywktFNfwsGxng88+nagLnY/wDC2bP/AKFnxH/4Bj/4qgfFuxyAfDXiQEnAzZryf++vaupH7sIzDcx9+lSCXcSNuMUBc4hfjLpDMFXQteZicAC2Qkn/AL7qQfGHTGQuvh7xEyAbiws1wBzz9/pwfyrtjcLgMU6Hio2ZXYbl68A5oC5xY+M2jEAjRtdORkj7MvH/AI/Sp8ZdGZgDo2uqCcZNsuB/4/XWsVDYCDI7VP5oTqOTQFzlR8X/AA+f+XLWP/AM/wCNSj4t6Cf+XLV//AQ/4105kyeRgdsnrURckZAzQFzmf+FveHtxX7Jq24AEj7JyAenf2NNi+MPhyZA8drqroejLaZB/WuiaVFIyMkHipIZeuVwPrSC5yMnxq8KxkB01FSQCM246evWnQfGjwxcZ8mDVJNvXZa5x+RrrhLGxZRbrtJJ6dTjntS7lQALGML04xihDOW/4XB4eH/LjrH/gGf8AGqp+NnhRThl1EHAODbgcHkd67LfgkrEBk5yO5p24sp+QHI6E9aYjjT8avCoUts1DaDgn7OMA/n7Glb41eE1wCNQBIBwbfGM9O/pz+NdZKsBAxBH7jApqrCo/1EefYDFAXOXj+M/heRC6x6kVGeRbZHHJ7+nNNHxp8Kk4VNQJwTgW4PA5PeuuExRfliAHYA0nm5BBgGG+8PXtzSC5zLfGLw0jFWg1NWGeDbY6DJ7+nNRzfGbwvC5SWPUUcdVa3wR+tdTJMdoO38M0u9WKkopPbP5/4Uwuc6fi7oA/5ctX/wDAM/41A3xk8NIxV4NTVhng22Ogye/pzXTySb8Ls68YNcVr2oarp995Vp4elvodoInSRACe4wemKAuaL/GHw6ilms9XVQMkm0wAPzqGP4z+GZNm231Q+YMp/ov3vpzzXN6D4wiv7PVJ7/TGsoNMH71tyvluflGOp6fmKraV4wd7uwi1XQZtPs79ttrcysCCxGQCMcZyAPXOaBnZr8Y/DBbaY9RXkgk23THXPPbvWVrHxj8Lz2F7bwi9eSSF0T9zgMSCB1PAqPWvEc9jrH9lWOhzalJHGskhhAATceAfTt1rbluJtQ8K6jc3elPYSmCQeRIBkfKcNx9aBXOi+E53eB9GPrCf/Q2r0OvPfhSMeCNGH/TE/wDobV6FQMKKKKACiiigAooooAKKKKACiiigAooooAKKKKACiiigAooooAKKKKACiiigAooooAKKKKACiiigAooooAKKKKACiiigCKT70f8Avf0NS1FIfniH+0f5GpaACiiigAooooAKKKKACiiigAooooAKKKKACiiigAooooAKKKKAPIfjkM+CLsf9Nov/AEMVzPiXRr7U7vw9LbRCSC0uUkmzIF2gY+bHfGOgrpPjmceCLo/9Nov/AEMVxI+JPhcKoa9n+UcYt2oEz0sAIQ3lIDjqgAqrHPftqbxG2jFgIgRNv+Yvnpj0rz8fEbww4P8Ap0g+tu/P6fh+NKfiP4YXrdTA9v3DUAbupaTdXHizR9TiRTbWqSiViwBBZCBx36101zPere26Q26PasD5rlsFfp+ledj4jeFgxxeT4/692qeL4jeF5PmW7nGOoMDUID0nc4wATz3pxTBByAffmvNoviL4afP+lTHH/TFqYvxH8KkANqEqfNj5rdz+PA7UAem/K33+Md81HIVJG1gRnqO1ebH4jeFTnOpSngYH2d/TPp+H/wBaoU+IvhXaS99NkHAH2d/8KAPSJTncu7P415D8YGY+GVUHC+cmTnGRz+fatlPiN4Vc5/tJ0A7PbPz+QNeefEnxZoWsaN9jsbwXEwnViojdcAdSCRj+dAHfeLdHu9RvPDE0MBlgtrlJZTkfKuR19uPT8q9FCIAG2ouB2AFefw/EXwqyxRnVCpCgDMEgH/oPH8qsJ4/8KhATq8WGIC/unOM+oxx+NAHFXfh6fTNb1K4m8LQ63a3svmQMrDdGx6hsjgEnr7VcufCupz6Hpsa6VZ2lyuqJcSwWmAEj5GSc4JHHQnj8a6z/AITrwqzkf2zHuTHJjcD88c00/EDwwQV/tiHGf7jD+lFhpMk8RaPe3Hi/QL+GEvbW4fzXBGF4781zD2fiPTbbxNNpthJ9rvr3bAwYZ8v5gXXng4x19fat/wD4WB4WdEZdYiI/2o3B/IipE+IPhQAga1AP+At/hQIwfCcN9ZafFoz+F7m2+0IUu71pkJZiDuc9zjJwK5HSvDJ0eKXTL7wY2p3hZ/IugR5bKem584XH+cV6h/wsDwtgAa1A2P8AZb/Cpj488KgY/tuE/wDAW/woA3dDspdO0OytJbe2tZUQ74bXIjQk5wMknvzyec1j2XhHSrbU11FBdLOshlVftLFc5z09Paq7ePfCf8Wtw5/3W/wqSLxx4VL4GuW5J/v5X9SKBN21exl/FmVf+EOv1J5cxBeO/mKf6GudvJtT8X2mjaPHol5ZJA8TXVxMmI1VQPuHPzdDx9K6bX9a8Ha3p8mn3uuWvkOQfkmCkEHI5rVXxd4YWOONNZtNsahB++HQdKBnCWNxqPgy+1m1l0a+v4Lu4a4gmtIiwYsM4Ppjgd+/BrOt/C+raNBpuvtZNNexXstzcWUbZYRuAMD1IA6e9emHxd4Zzn+37P2/ejiof+Eu8Mnrr1nx0/eik72A5u41fxZ4ks9Sk0mwl021FqVh+0RlZ5JM87DkY4yM9jjv081udAlutOgNh4V1ptVikR7y6uiSXI7Jk/MCc9BxxXuMXjHw4Dn+3LPgcfvRUp8aeHO+t2f/AH9FMG10OR1iwuk8aXxayuntdU0/7MtzFGXSN+mXI+6OP5evHAWug2dpYf2Xe+C76612MMomjZxC4ycOWVgO4Hpx+Fe5f8Jh4bOf+J7ZjP8A00FRR+LvDh/5jtmuP+mgoC5xn2a58D69HqraRcXFlcWK28iWIMnkOCOBnGR8v6/QUzXRr/iDSLeW80x0R9URobfyyJY4AScyDPsB2ru18XeHFXH9vWhPr5gqKXxb4dbGdcsz6/vBQBl69aTy+OdAu4oJ3giSXzZY1O1DtIGW6DPT3pPh9a3Fm+vNPBNB52oyPH5sZTep6EZHI/HFbS+KvDcnyjXLEY5OZBzTY/FPh2Rto1uyBx3mA/U0Bc5b4jQwzT2v9paJLe6ZsYNdWiFprdvwP3eB14rjlsNXn8FeIbVE1KfT1liOnJdr+/KhwXyByQABjtweK9jh8R+HgQg1ywIbnmdfTPXPFWH8R6ERuOt6cNozxcoT/OgDxnxFqt9fvo0k0euwaF9m2OtqrLMZV4xIPfHUZ/w0fAOin+3dfhj0y+stOvLPbCbtWDHOAck9yST6ivT/APhIdA2nGu6dz/09J/jSDxBouMf21p+e5+0p/jSTuJNPY8r+HWk6tL4gtk1OxmittGhljt5XiZFkLMQCM8HhjjHYCvd5JSrDBU+lc8/iLRSAP7Z0/A9LlP8AGlOtaK5z/bVgMdP9JT/GmM6VJWKjBGe9RsWBPNY8et6MVIOrWP1+0J/jSR6xpRznVbLj/puv+NAG0R8oYAg+hp6so4yNx7isUatpRGDq9n/3/X/GnPq2lsRjU7JfpMv+NAjYD7FPOaajgjnp3zWYuqaaCSdVtMf9dl/xpf7U0xhgalZ8f9Nl/wAaANN3LE5/PPSowpBPPTvVA6npqgAahaZ/67L/AI09dS08jH9o2vHpMv8AjQBoPhlwpPvzTAdigAHIqo2oacOupWg/7ar/AI0rajpZXH9o2mfXzl/xoGSRkvnLKMHkVNwOFwMdqyxeaYWyNUtV9cTL/jU6XunKMDVLU+/mr/jQIu4LL97j9amiDA5LYXHFZwv7ErtOo2y4/wCmq8/rUcl/poGF1W0Gf+myn+tAF4llYAdc8VJKOQT0PPFZX9o2X/QTtcD/AKaL/jVpL6ycnOo2/A6eav8AjQBoO/A3EAU5TtO8Hg8AVnm8se2oWpOP+ei/405LuzCk/b4Djv5g/wAaAJ/nLNgAgdPepJJGx0AHUjvVaS7tMfLfQDnkh1/xqj9rt2OTeQf99D/GgDU3ZDfKDTPN2EKADmqRurZjn7dBn2cf404y2uRi6ib/AIGKAL7yYxnGB6U3zAwIPQ9DVMTWx63MXPHLj/GpVe33Ai4j4HQsDQBJvCtyQPSjcpU7TjPNJvtpG3CeLI64Yf4015oxhUkU/QjFAChsYwwz6095FaEH5WbPcVAzxH/log/EVODCBkSIwx25oAiWUArzz3Jp2QxDc+uM8UwvERgOvH86kVYgQFuE9hkH+tANoVWXdlenpRIRuPUCmMsYJ/ej3AFNYqiY38HoaAEEm1ic5B9qnLOWHGVPTBqPbGuP3oBI7inMoXAMinH4UADZIAzyO1NbcCflyCOcmlEZyTu6+1S+R0+c57mgZXD7nUY4Ap7N8owoHNJ5OOM8Um0hcZz+FACgLk569808yfMDnAHFMkjVPm9fangK6AHI59KBBKC2cFfwoWT5ApGSO57UjIg7nnjgGneUkabt5AyBkjFAMJZQAoJzjrioGfJB2/LipRBhcbj1zUgtz5XzPsI4xQMjLllIUAD3FKkgK4yo70zYoJO4k9M01kAKHJIB7CgFqOd9i5LDPbnNK8jMq4555ApZFiYNyB2PFV5R90h/pSBFpZCFBIFN81lbPOPQ1GoBIBBJx096Vol4ZR8wOOv8qYEisd4DcN7ml3HJAIAzUbKTyzjA9qIX2AsBkngZoAcoZXy3p3pk7ZUMT0FPd5TgrjpnjvTZAcDcOSPxzQBGsh3AIuD3zUyzbXII5zwfSqsjEPnADLVlVP8AdGT1oCw4MJG2k4pGzG2QB/jUBGG9D3YGnKpIHOfcmgRJIVXogJHUAV5P4FCJ4v8AFs2DgzoANwJzls/5/nXqhVuo6dyT0ry/wGpfxR4rLZYiZFyCO27HHb60DPVzjygeSajUxjngHqQfWm5ZWwOR61EwdmBYDjrQBYMi/MfKAGOB60nnbl2DgEcDFNclYzwd5HTHSoAScbsj6jBoAnDORnGBnoelTb8JyBntg1Xkww+Rj2GMVF94svOB6UATxysT220jsoJUjk+lMEiooBPB60vytyTyehoESAIvQ8AdzU0eNuTjnpVPGWOVJA6ZpVcqe4BGMGgZcLKee+PzqHzGUkEDHoKhCY6McnpzRIWRQpY89xQBYV8A+o9qI3Yk7hxmoIxsUHLMfSpS5ByVIBFAE74LfdAGODT2dFJC9fUVTOSeAcepqVRkEMwH0oAUnYpJwWzQ0gOCQP8ACmnDZIHSmqct8/A9aAEBRQV2g565715h4jigt/F3haKCGOJVeY4QYHIHYV6c5DMdoyFNZV1pFpd6naajMkvn2u4x4bC5IxyPwoA2Jm3AbQM+vtXmfxEitYodM/cxo0upwlmVQCxyeSfXGeTXopyeSMj61manptnqqW630bN9nnWeMq2CGX39OaAOV8bW0lxe6VqdldWsOq20jC2guXws5I5X1zgcf0rg9Xh8Q6t4ttf7QS1iuEs5zFa28u9ol2MMkjuSRj1x2r1zxDothr1kbW+WTaHDxyRNh42HdTTPDXhmw0Ay3EBuZ7qcASXF1N5khUdFzgDA+n8qB6HHwzwN8LB5bAKlkyHnPz5wf1/nWb4xiNv4V8JRSAK63VucLzztP+NdKfAGjtdCVprxrUSmY2Pm/uGcnOdv9M+lZnxS2pDobFQwGqRZU9xzQI9fuPlSLBHNR78OCPun9aVnVlTcM9eRUShcjoTQBKOOFHy+hqXjI+UZ9qqjczMD0Wlz7/N2IoETqFRg/X1zUrhCQdnHeqYdlxkkDPFTKS3AYg96AFOCx3LgDnHrQT5m7aMLUTklgeSvTnnNNYHHTGBQMewAACgfU00sgJADEUwFWJBOPrUTFs7Uzj1JoEWFbk47U8yFl2Mc+pqiqOrNljnFNDHyjzyTzQMuR8eowOM0NkOMcDuc1ECrKqnJbtzSOxyUZcqRQBYkEaqCOSfehHYrgADHrVcASD5uAKVSgDHJx796BFkHI3E/hmoExuY7s+lMc/NnoAOPenszEfKP97igY84Qbm59QKUc5ZVHHSqxI3YYnmpFcKSeeBQBO21jznOK4vx/qtxougy/YXxe3Ui28GDyGbqR74/XFdcuSNw6Vj65pNvql1p09w0o+wTi4jVGADMOmeOxA/X1oA888baLHoXw9fS7RfliEbysM5kbeNxPHPPPsB7CtP4iFZPD+lrblt8l1brAqnqe2M98fyrv722g1GyubS8j863uE2Ouccf41wWj+DLWwv7W4n1PU75bI/6JDczBki4wOMdRx6dPpR+Y9CC+8Jpqev6rqEfiW6hd9kZi0+by2iKqBh+Tnpnt3qbQ9V1G48M+I7LVLtbubTTLALjBBkG09T3OeP5+tX9Y8G217fXGpafqV9pd3c4E5tXwsmPbHB9/Uk1qyaRZ6B4R1Gxs1JTyZJHklfLO5HJYgDJ6D8BQiW7K513wsUL4J0YBgf3J5H+8a7+uF+GcZi8G6OrYyYN3HoST/Wu6oKCiiigAooooAKKKKACiiigAooooAKKKKACiiigAooooAKKKKACiiigAooooAKKKKACiiigAooooAKKKKACiiigAooooAik+/Ef9o/yNS1FJ96L/AHv6GpaACiiigAooooAKKKKACiiigAooooAKKKKACiiigAooooAKKKKAPF/j1IyeC3UYxJcxqc+nJ/pXP+K9asfDv9nxp4fW8lu32RxxKoLHH+7z1rf+O4dvCkSxqGc3sQUHGCecdeK4T4kT3EOoeGGs4VmuFucpGz4DHC8Z7fWgC+ninT7WSP8AtXwpdadBLIEFxNbJ5aknA3HsO9eizR6dBC8z20EcSLlm8sHj8q831vTvFXi6KLTb/T7XTrFpQ08q3HmNtBzhR6n/AA6V6XL5LRyQSRhomXaUPIYdMUC16HkyeNLcRHUD4YvTpAbH2zy1A25xux6fj/hXrAgtLiOOSOGFo3G5SFGGB59K831i8PiSFvDXhy2P2VWEN1eKMQwoDyqn+I4GOPX8R6dHDHaW8NrbrthhQIuD2HAoYO3QjFtZEYNnAAD/AM8x1/KmGxsH/wCXG2OPWJf8KtcKWGc8UikA5/SgCqthp/P+gW3/AH6X/ClFpYBSTp9sfT90v+FTscEY656CgsAo6EjsaAM+S204sFOm2wP/AFyX/CvMfipZWK6PatDaW6N9rjBKxAHB7dK9ZzGXyM7jx7CvMvi2Nuk2p65u4/60Ab+r3Wk6ZdaTZzaVA8l+/lq6RJhTxyaxNQ07TPCVtqWu31kL3z5QfLWFQsSbtqgA8cZGT3qv43kRda8KEZC/ax949+BV34rAf8InfEsOGjwGHOfMXp/n1oY+hpa3d6No0NtcTaKr28//AC0itlby+MjcAM0t3d6FYaHFrGoaPFaxyDiGS2QyDJ4GAOpHNcvc2D+JvEs2i3V9cwWFhZxt5NvJt81z/EeOgz/KuN+IGkXWm+FxFdavLfLDe4iy+SqEfdf1Ix+HakmJO6PfksdJZFc6TZFTjloU4/SoZdH0VgMaVZHH/Tsn+FeVx3KeCfFcdvc6hN/ZV9akq11MXCyL7np/9l+XXfDp7680SXVdRnkd76d5IkdiRHHnAAHYcH9KYHSjSNJH3dJsce0C/wCFTLo+kgZOkWP/AIDp/hXnf9sSeGfF2r213cM9nPZ/bIRLJgIwGCBk45IPT0Ara+G638vh4X2o3Ess99I8yeZIzbEzgAA9BwTgetAi5APDc2vy6F/Y9r9qjhExY2qbMHHAPXODnpWvJ4f0I5RtG08g8E/ZkGPxxXlWqaE+u/EOW1GoXVki6aHke1fY7Luxtz6ZIP4VDY6lqFjY+IdFk1pIZLCRBDfXZJKxNxjgfeGBj3b2oGz1d/DmhMpDaJpwzxxbID+gqI+GtA2bP7EsMBev2ZAfzxmvEdJ10WPiDRYtH1vV72K6lCXK6hnYynH3cjryT+XNdFZ2useJr7xF5niK+s7ezuH8iK2k2YIGRk9duOMZ680Addq2n+E9OmskudDsw19MtrF5dqmNzHjPTH161q/8I3oYJ/4kmnAf9eqf4V4ZrGvXtz4Y8M6lcKbm6h1HgAfNJsPA9ycYr1fwhd6hfaBfeI7rWYTcXMb+VFuxb2hUcAjnnoTnJx655ANNrDwuNXTShoNm9yY/OYpZJsRcEfMcd/T1rXfw/wCHz/zA9NwBn/j1j/wr5y1DxAmlpDqGn+JdRvdYDr9pADfZXxnjBC8dccHvjHWvUpft3jHxLqOnDU7rTrHTETaLR9jySMM5Y9wCDx9KBs39UtfCWnS2tvc6HZBr64WGPZbJ94kAe4HTpWy3hrw87gHQtP6EAi3QfyFeP+LdP1uCw0Cw1HVI5r/+1AtvdKp3BTjazA9SCf5V1ekRajoPjiHR31a8vrS7tmkIu23FWAzlT25B9uT9aBHWt4S8OAgjRLI/WIGlXwn4bUbRodkcHP8Aqh/OtTW9X0zQ4I5NTvI7aJ22qWBOTye30p2kalZapZm50+5W4gJIDqD1HbmiwNMxZvCvhpmLNoNlnJziIY/lTP8AhE/DAGf7Bsj/ANsxXD/ZtZ1/xprWmLr95Y2lskcirbnnJVSAOmBzz61lJ4u1g6amhfac6o+pf2cL7aDhM438H7wyB/8AXppXdkB6Z/wiXhph/wAgKyBA/wCeYrnJIvAVrqh0m40eFL0ypEkX2QksW6EYHI96ps2p+Cdd0xJ9XudRsL/MMyXJLMj9d6+2e3OBkc8EUNM03xF4ntP+Eps9YMF40jiztmQCIRB8FW68nB/L3zQ00OzSv0O31Lwz4Osrea7n0axigiBeR2jyAMdh+HQdT71Wbw54K/suPV5dGtYLTZ5u+WIxYXsSPfsO+fesLx1czDUIbfWPEttpdgtsC8NoS0skvclSpO3rjPoO+ccHLrN/r3gbW0m1OSWOxuV2TMoDzxE4Cv8Ajg569uaQj2KXwV4TnhiuF0q1aORQyFVKgg8g8H3oXwH4TKBxosIGMnDOf615nquvzaRFoGgXGvzWdubITXN8sG6QhslEGAcYGBkc9PeptK+IUun2mrwSX41RbWESWdwYWR3JYLh846Fh29eTxQB0Oj6V8PtWuRaWmnxm6O7MLJKrLtODuz0/GuiPgHwsWB/sWEYBH33/AJZrG0Pw94g0ua01iLUra5lvmV76Fogq7Dg5VhySB/k1iQ3vinX31+a31tbO10+4lSFFhQsdp4UnGcbR19T7UAdRqHhTwRpto9xf6VDBASE3bpCST2G05z9KtH4e+Dp0Sb+xsiUb1/0iVevPTdxXKXPiG81Pw34X1GVIPtNzfrG5aIMOGZSQD0Jx1HTJxXrt40lraXE0KGZ0iLpGByxAJA/E0AcOnw58JA4/sn/yYl/+KpP+EC8Fi7NolhH9pWPe0X2mUkKeM43VwPhjXtc1e7t5o/FdiL0y7bjSbyHyQozjYhxlm4HTn1J5rZ0u21R/iVq2y9RiLbzWQxAb4+Nkeex5X5vrQB1K/D3wirNjSSOBwbmXA/8AHqaPh74RDqf7JbB4x9plx9fvV59q3iPWdPtZNQn8T6al9FIQukwosgxuIwWUk5HofTqDXolh4jvV8R2FpdBFs9SsVmhXABSTGSue/f8AMUANPw38KY+bTWOMDP2iTt1/i7//AKsU4/Drwm+M6W6A8bluZOPzY/5NXfA+sX+v3GrXU5X+z47poLRdmDhepJ75BH612YALsoXhenNAHm83w38JkNjTZvmbAxcP8v05/nmpIfh14SRWzpRzn/n5l/8Aiq9BTlTg4P1qTaAuCeR1z3oEjzlfhz4W3HZpshDHjNxJ8v05/nTW+HXhPeuNJIXnOLmXn/x6vSPlXDhjwOlQk5XdjkGlYa0dzzxfhx4WBLLpr+hU3EmOuc9fwp//AArnwu2SunyLkcYuH9c+v4fT3r0PJUdOD1pTjtlaYHnI+G3hcsALKY8d53x0+tP/AOFdeFlHFnNu9DcNXoh2gDAIPrSFCc/MORyc0Bc84f4deGgVzZT4Pfz2qA/DnwwoB+yT8n/nu1eoRsqqASSfeo38s4+UEj1oA81T4beGCObOfPp57f41N/wrfwsCQ9jcHHpO1ehpsYktkCncEsEOc980AeaH4a+FWJ/0O4API/0huPpUcnwu8MsxZUuwD2Wfp+Yr1EbccbielMCjjccHNA02ndHlw+F/hsNxHeE4xgz/AK9PxpV+GuiKSVk1CPoCRc4zjp2r08llJYcnvQ3Pc89RQK55afhhoJO7ztQJHIP2jvz7e5/Opo/hnoKL8lxqS57Lde30r0sjCZA9qBwM/wAqB8zta+nY8yHw00YHm41T/wACv/rU1vhlo2Rm51TH/X0f8K9WGACc4PvUD8NlW60CPM1+G+iDj7Xqee/+kn/CmSfDDRyrAX2pg46i4Jx+lepeUEwd3J7UMSGwKAueSf8ACrNL3KW1XWGKgZzcD5sevy/hx6VNJ8M9Nmzt1PWYwcD5LrPQEd19Dj/Jr1JkZgTkdaUBgBzgZ7UBc8ok+G9opAGv69tHGTdA/wDstIPhza9te1w/9vQ/+Jr1ZsnOCS31p2DjJUAiklYS02PKT8N7VQCde18Z6/6SP/iaD8NrXjPiDWx6/wClD/4mvVGc7htBAPWnqo6kDPc0xnk6/DW2kH/If1wfW5H/AMTT/wDhXFrnade1vIPQXA/+Jr04udzcEegpzBgAcgL7UAecR/D+GNSF8Sa4mDnaLnHtnpUY+HhOM+Jdc/C5/wDrV6U5L7ecYPWplXIAKn60AeZ/8K32sdniXXNpPH+k9B78VH/wrjaf+Rn1zH/Xz/8AWr09mKHAU1Cwyec5PQ0Aeaf8K5IQqvinXgSf+frjGCOn4/z9asr8OCTx4o1/Hf8A0v8A+tXoo4cBj2p6AbiR+ZoA8zl+HLKQB4o18knH/H3/APWqL/hXVw0g3eLNc2DPAuTn25r0584GeRmlbHAUGgDzVfh4yq2PFOvhj0xd8fjxVhfAd9EmE8Y64DncCZs8+/qPavRCgLY6Hr9aERXyxUgCgLnmcngC/Knb4018Oc4P2lsD8M0z/hBNYEfl/wDCb6yVznO9s/nuzXqBXb/tAimKjNgHgUAjy5vh9q/8PjfWh/21cf8As1WE8C61GqqfGeqAAgjDHPHqd3Nen7eSApwQORSbFQnnIHXmgDzB/AusOct421fPPQkdRjs1I3g3Wo1xH4y1TP8AtHPt1JNepMowpA+gpkmwsARn1x0oA8v/AOEO1sj5vGWpA+wz/Wo5vBuv4/deNb8Edd8e7P5MK9TMEfLNkDHQGkVU2Z6AfrQB5KfB/iRYyD42uxIDnPlnGPTG6uM8L+HtfvNY12G18UTW8kEypNKFOZiMgEjdxwPevo5o42VwnJI6E15n4BGPEXinrxeY/nQFyIeE/GEhY/8ACazZIP8Ay7468evtULeDvFpOR4ymyAP+WZA/nXrKhywHQe5pH2qcAHdnoaBHmjeF/GLf8zfj/t3FA8JeNB93xgPxtxXpMgfJxkA9RTQinnPzY/OgZ5g/hPxwuM+L0GfSH/61Rp4Y8aLnHi1f+/A/wr1BMhSCMZqUKVQE4z9aQXPMn8KeM2Yk+L1BJz8tsKkPhrxoQo/4S9BtBAxZr6Y545r0ZmJHPb0707G8cDFMDzpvC/xAkxv8XWy4yPltVHBHso/zzVJ/DPjjfuTxfGSxO7NsABn0GK9UVJNvBAx3NM2HczKB6YNAM8zm8PeOiGMfi6FmOeGtFUc49jjp/nNJ/wAI/wCPM7j4st9x6j7ImAeOny+1elhd5xuKgdasSBowu0jAp3A8tXw74+dXX/hLoNrHJP2Zc9ex28fQU+XQfH5Uq3iy1AIx8ton4/w8f56V6auTkg49M0zYQ25hzSTEeZy+H/HbZMfi2Akgg5tVXrj0U+n+c1H/AGL8QyHVvFNkAy7fltV49wdvX/GvUGBTIDdfXtT/AClJH8RHvQmUnbU81XRPiAp/5GqzPB4Non/xFKmkfEGTP/E/0vj/AKdv/sa9Kfn5c7QB2pCo9aBHmS2Xj+Pprumc/wDTv/8AY0jab8RT/wAxzSf+/B/+Jr00qzo/lnacYXnjNeC+IptU0G1bUb7xTKuu53x6dFIDEQXwF8vuMHuP5UAdUdL+IXfW9J/78n/4mnJp/wARMknVNEcYAw0b/nwtemlpXsraWaMpM0as6dNpIGR+dfPk+u/2l4g1Vb7xdcaRDDP5FvBBnHAwSTyByOp756dKW4NHb/YPiNs2rquiIc/eWJyT+a4p72fxHjQZ1DQXIH/POTLfoBVLxpe32maJolrDrUnkTziO41YYZgvUHI4GfX2qn4PuLiTXb/RbHX7rVdPNoHW9lPmNBIcj73f6H0oQLQ2HtviM6Ni/0EHHG1JM/qMVwfj2PxlGukHUrjSJB9vj8nyFYbZM/KWyPu5645rT8SWOv6U9jp9l4q1C71C8k2QwkBcL1Z2I5wMV0XxAinis/DEVzP506X8KyS4xvbHJ/Oi2oGh5HxEHW90D/viT/Ck+zfEf+G60A+vyyf4V6M4OF4xkmm4xyM/L3BpgecbfiSm7LaJx0+9z9KYD8R22fvdDXdnOQ/y/Xj+Vejbd5LduhzUojR+P4QefWgDy8N8TfTRPzNTunxOVcFNDyTwctmvSjE6tnI2jpz1puH3cHJJ5oA80gk+JStloNDcehZv6VZ+0/EfOTZ6DjOcB5PTp1/GvQ2RTlT17UIz59Wz3oHc81luPiMgUDS9FlOOSsrD88sP0qm158SwR/wASbR1xz/rjz7ffr1ZlwhOcH0qAkdSevSgR5kNS+I/8Oh6Qf+2x/wDi6clz8Q2IB0vRUyM5aVuOenDGvT+dobjJ/KpmKBV3YOentQI8u+0fEX5sadoXHT96/P05pHuviKqll03QnI/hWV8n8yK9OAI4+8OvXpTWyT0JFAzza31H4kJ/zCNEG4DO6VuOcdm/H/6/FQG8+IqlgNH0Y46Hzm+bnt83869QwwTd0B60rKA27HHpSSsB5o958RFLD+ydGYAZBWVufblqaLz4jltyaZozDkFRI2OvXlhXpDHdkAsePTpTY2Zvlzye4pgebS3XxIViP7K0WUHkFJWAHtyw/wAmpHvPiIig/wBkaMxPYStkf+PV6T5ZC5JJ9SDQVwfUN05oA83W4+I+RjTNEwQDzI3y9sfe/GpGufiIrYOnaFjHB82TB/WvRDvUlQeT6CvONavNY1rxMdC0y/OmwWsInnnVA7uTjCgHtz/P2FA27kpu/iMjA/YtAxjpvk/xpv2n4iR/8uGgc/8ATST/ABpfDmu6kBrGn6oFvbzSQu17ZPnnVgSPl/vcDp60zwVrmuap4j1O31eD7GsdvHJHaAg+WD0JPXJB5z+QoJLH2r4iBlKWWhYHVfMfBrI1+6+ITaRepf6RpMdsbaQSuk3zBNp3EfPjOKv+KLbXrI3mrHxWLOxjJdYhbq+0fwqM8Ek4H41PpUuuT/DvULvX5xNPPbO0StGFZY8fKWxjJPX8s96T8txo9X+HX/In6L/16J/Ku0rjPh3/AMihov8A16J/KuzpjCiiigAooooAKKKKACiiigAooooAKKKKACiiigAooooAKKKKACiiigAooooAKKKKACiiigAooooAKKKKACiiigAooooAhk+/F6bj/I1NUUn3o/8Ae/oaloAKKKKACiiigAooooAKKKKACiiigAooooAKKKKACiiigAooooA8X+Or+X4Yt2yRi+iOQQCOvrx+fFQ6loUWo3OlXrXEimxkEu0Lw5x09ql+OzyJ4YtmiUNIL6LYD0J5xXJHxD46RNzeE4Djri7U9/QNmgR6bK4YAKOM1zs+nT3F1fTjU7iOO4t/ISEEFYj/AHwPWuTTxP46kGP+ENVXOBk3Ax+WeKlTV/H8mSfDFghyOt2vP5MaAKOl+Cr/AEeBbey8U3sMIOQkcK4BznufWu+NnLJf2V4dSugltCY3tyRsmOPvMB3rkI9c+IJPzeGLBPdrtf6MaSTWPiAuCPDNi2cjC3a8eh5b/PtQB6ICJB7+gFO3erH2NecjXPHmMJ4StcD/AKfE/wDiqifXvHQJaTwinJ423SnGOOxOP60BY9LDYAJBwD1xTJH+Ubh9AK84Hifxvgn/AIQ8HAzzcj6VEviLx2VZl8IxYGM5uAD+AzzQB6blRjsc968w+LhLaNZ5HP2uMe3U02TxD45JBbweuDyoFwpwPfn2rhviFrXiS8061hu/DxtYzdJtcybsuM4XHue/+NAI9h8W+G7bxBp8cLSyQ3EOHt7hDzEw78f59MVysXgfWdSuIF8Sa+9/YxP5n2dI9odh/e6cUs/iPxgfveD85GD/AKQO1SL4o8YKBGPBbnI5/wBK7ce1Nu4Grrvh2/udUGr6Hqn9m35j8mVjGJElXPGVIxkY61i3vgEXWjXNg+oTS395OtxNdyKCpkGf4R0GCe/X24qU+I/GDHI8Inrk/wCkilbX/GKkE+D3I9PtIx6UmxpX0W5gfEeH+1otM8NylrvXvMVvNihKoqn7znPbHJxx9MV7PZ20FjZQWUIIjhQRqOpwBjk15uviLxceT4LO7pn7SOnp0qB/Ffi1QxPgyc4OOJvQjp8vPX/OKBGt458Fp4te0lW8Ns8GVchN25Cegru7WCK1tLe0h3CGCJYoyxySFAAz+VeWv4q8WLu2+CZx3O2fPfH93/PXpTI/GPiM48zwVfL1ztcn6fwj3oA0ta8L6xL4hOuaRq0NpL9mEGySHeGGc4Pt0P4Vny/DqSbw/cwyamJdTvZ1upbl48qzLnC49PmP4np2qaPxhrmRnwbqTAds/wD1qgbxhrS4/wCKJ1I/j/8AWoAdceE/Emsahpt/qerWJ+wTK8drDCVjABBOD6nA7cdq6rQ/D76M2sJJKjjUJ3lTAPy59c9+c+1cy3jXUFLB/B2rKgAwdoyfXiq7+PLmNhnwfrxPtCT7dhSvb5hYtWPgG5g0/RrSS9iLWF99qcqpwwzkAVeufBs6vrVva3cSadqkRLwsnKTdQwx29qoL43vZApHhHWADjpGPr68Usvju7iwp8I62Tj+GAn+VMDLufBHinVNJj0i61XTUs7cKIhDCwL46buBjjnjv+dbOq+H9et9bn1fQb+zhe6RVuoJ1by2ZRgMMA8/4n1qovxAudoX/AIRDW+O/2c/4UN47uOMeEdcHPe3NFl2Asp4G1FU0x7jVhc3EOo/brhpMle3yoDnHQ46dfpjsp9CmufF9pryyxLDBbNC0eDuJOefTvXCDx9c/9Cjrucf8+5/wpE+IF0rhh4O17j/p2agD1e9S2v4wlzbRSxochJVDAH1wR71HBDb28RjgijiT+7GoUfkK85PxCmLoX8H62QDz/o5OB9MUp+Il264XwdryYGB/ox/woA5uC31y48e+IpvD93ZxuqQpKt2rFWGxRxgdQQfzNdDJ8O5zoUMMd+g1mO9/tA3JXCNLnpgchcY/Eds4qofHckcsrr4K1mOVzh3Ftgtj3A5qaLx5z83hfXwBngWp/DvT3BJmja+Gte1TU7W98UX9i0dluMEFopCuzAAliwz/APqrEi8IeLdOs5NC0vVLNNIld9k7BhPAhJJUdjnPXr16Vebx8rYx4W18Ef8ATpn+tN/4TwMcjwzrw45/0TP9aQ7jL3whrtnr76nov9nXyzQxwsdWLSPHtULkN15wSfx46UsXgfVX0TxDZXN5ay3GoyLNG6KQN4OSCCOBwAOtQjx4FOT4a11s+tr/APXqR/iBuTb/AMIxrw/7dP8A69AhJPDfiKM6VrFmbCHWbO3NrNCzM0U0Y4XkDOcdfw54rRi8Naxq1pq48Q39vuvoVWOC2U+XCy8q2TySCBx9aojx8P8AoV/EHT/n0/8Ar0w/EK1Ugv4d8QAkZX/RRyPX71K2twLVnp3jS8awsb68tbexs5VMlxbSMstwi9Afr36f47ui6FeadZ69BKYyb65mkhKt/CwwM+lc2PiHZMDnw/4gz6/ZB/8AFU5fiNopVfOsNWTIBCta84/A0wEh8I6mvh3w7poNuZ9PvRcTHecbd7NxxycMK9PuRNPaTpBOYZpEKxygA7Gxwa8wHxI0L/n01TPvbf8A16c3xH0MkH7Lqg+lr/8AXoA5zUPCPifXUjsb/T9JjkjmBbV1IEzqD1G0ZyR6/jjrXR3/AIc1oeKLm8sVR7S9shaSTvLteLjBYdyflB/GkPxI0NgQLXVf/AYj+tSH4jaChyLXVcn/AKdT/jQByMPgvX20J9CGmaLb4J337sXeU7sgrxlegHPbsK6/xd4W1XUNC0OLTXii1KwREZ9+3jy9rYbHr/Omr8SdEY5NtqnHT/Rf/r00fEfQyAPsuqDH/Tqf8aEFztvC2lf2FodlpxIDxxkykdC5OW/UmtksdpIPA44rzcfETQT/AMu2q/8AgL/9eoh8RNAPW11bHp9lP+NAHpMcnBXcR7VIQWyS9eYn4i+HnVXW31IIcYP2bg56c5pn/Cx9BPS11Xpz/op/xoA9TJxjBJBFR7iTkcA/jXlo+JWigZNvqK8gAm1Pfj1qSP4i6GQGWDUyQSMi1PX86APUd5wf1zTwM87uc8V5XL8SvD8QLPHqSqpwxNt0+vPHUfnTF+KnhUx4DX2ScYEPP86BWPVywHAJ9805du055B7V5Ifif4awf3t4OO8HX2609fiZ4Y2SbZ7vIPH7jlvcc/zxQB6nG0Zbbz9O1EiggANtOeBXkMXxR8Mu3Mt2nuYOP0NXG+JPhdeRdXMnHQW59fcj/IoA9SOV/jJFC5I244JyK8v/AOFneFSQPtVyo55NuxHX/Jp3/CyfDLZ/0ybB9LdqBnqRwo4ZgSecUqgqi5JAz3715p/wsXwsowLqY59YGqI/Ezwy67ftk2B/0wagR6fvBdsZyRkUJIp425PSvMn+I3hUqB9tmB9fs7VOvxE8Jxl/+Jox4OD9mk56f7Pv+lAHoWd7BT8o9KlXaG6Zwc815l/wsXwrE4/4mjPu6kW8nH5rUg+I3hHP/IYOP+vaX/4mkB6PvJLZXHp70xmj6EnOK4H/AIWP4TwQNX6jHNtL/wDE0D4geEmUuNYQZO35oZAfyK+9MZ3zSq+Mk4FKHB6nINedL8Q/CIfYurqxzjPkS4z9duKvr458LMTnWoQPTY3+FAHbIRk4GB7mmuAc/KcE+tcTH438JLn/AInkKn12t/hUI8eeFifn1yFR2G1v8KAPQF+XnGAPWhwGJP6iuDbx54Vxga9CwP8AsN/hSjx14Wxg63CB/ut/hQB3RLDBCAAUwsDJu7+lcTL468KKqMdcgKnOB8xI+oxxVVPHfhdmULr0GTwPlYf04pJp9Qs2egkowyfvDtShgwwFBOPSuJXxr4XcE/27a5UkZye3+fxpn/CeeEz116HJ/wBlh/ShNPboNprc7raFX5umfrTlKDAJY56DFcU/jLwvtIGvWZB44kzSnxh4bAAXxDZ4/wCugpknXtJyR8wyMfjUUhG5Sc56dK5d/FvhkHI8QWTZ/wCmg4px8YeGMjOv2PHT94KBnWBgxHykn1pzSIFPBJPtXIf8Jf4YXldfs8n/AKaiki8XeGmBH9uWX/fwUAdmSCAobBI6GjaPmbIBxXIDxb4ZJyNdsSR38wZp58WeHgDjXLLpnmUf5NAjpWIWRWbPHvSiVD0DjJziuLPjHw5kZ16ybnvIKvt4l0BASdd08gc4FwjfyNCQ0mzpXkIULyP0pEckfPnGKwT4m8OMhb+3bHHvKM9u2c9/84oHiPQjj/ieadx6XSf40WaA6FZC+0DsOlGOST0PTJrEl17w9bqXOv6e3+7coT+QNMXXNBfOdd08/wDb0n+NAHQODxjIz6VCRzzng9qyDrmgsRjXtPwOwuk/xpW1rQm5XXNPU+v2pD/WgDbysjgKSOOaTB8s9cH2rAOtaMDn+3LDPf8A0lP8alTWtGxj+29PYDsLhP8A4qgVjW+UDDDJ/pXnngJgviDxUzZx9sH9a6wazopJzrNjj0+0p/jXAeA9U01tZ8TyS31rGj3YMbNMoDjnkHPI4oA9dDqWJGQFHFN3g85GevPJrMGqaSM/8TWy5/6br/jUY1PSh93V7LPqZkP9aANSSViODyegqaAjaSYyMcZI4rJOpaf1/tOzBx/z1X/GhNRsCu3+07MYP/PRf8aANfzNuSFGD2xUTyyHHO0etQLdWBJI1G2Pr+8X/GoZruwRsDULbPcGReP1oGWCQzEjOPepkBKBiOOtUIri1O5nu4F9FEgP9aUXdicsb+BcDoZFP8jQBpB/kKrnNR72JLBcDpnFVmuLRRxdQ+uQ4/xoa5tlK7buL5uvzjj9aAtcsowAYPyfSmFgdpxkk01Li0Z9xvYBj/bXn9adLJakqft0Bx/tD/GgQ5cAjGTzSxhmBzznqKpi6th/y9Qnv98f406Ga3wSbqIZ5B3jkfn7UDJW5ySh9KmD4yBxjuaieS1YEC9hGf8AbH+NQiWFlLCaMqvU7hgZ6UAWFcM4LH9KkeSMnJOTnsKg3pgDzEznA598fz4pxiDAOjggjII5FAh0srRW9xJDEZHRCyJ/fIBIFeCeIPE3hvXtHuGv9PMOviPyktzEftCS9FCnGcZP/wBbIr3p1iVCZZlQ9ucE/rWcbaz+0Gf7Pb+cDnzSqhvrmgYaQt1HoOnf2g0kl2tsnm7/ALxbaM59x3rzO18T+F4YNYt9U0+30+6jmcTwGMFpuThlyPmJHt+hr1SSWJCW89c9MZFRTW1hcyCeW0t5pkAId41LL34JFAaHz7HbTWOmeFx4iE0eiebM00LqWCE/6oSfnn8+BXa6AdMbxtC3hWHbp6wMuoPAD5BOCUwem7JH6+9epTCJ4is4idG4KPgg/hTII7W3UR2lvBbpnJWJQoP4AUAcH4Yl/tbxlrmrzIGWxxYW+R93BO/HvnPPoTTPiYy7tDIHJ1KPNeioqRliiIgYkkrgbie5rzX4isfN0LKjjUY+RQB6y8jHaNpAXP41Dhj90c555p0rKHA6HPGDTyMAgYGevFAEWVD7NpH9akOGcg8gdhStESQd3PuKNmQeetAh3yLkfN04NKBggsCaa8bMuA5H0p/lseshP1oAgkZS3QD0pCSEBI79QKAh7v19utJJFIisQM5xwOaAJFKBGz1HWmHayg4GO1MEb4JwGDDselGGwBt6e3FILjZGG8AiplVXXkdOc0zYNu5xtOfrTSrs5UEBfSmBPGFbI6H2NJG7DAHJxVYFlOwJz0yKcQ0JJERz/KgCR8sMsOPQU5GQoAeo5yaiKybd2OGqMo+2QsxG3GM0AWWlAGMcHuBVZWIJwBuNBSUKJOCM9M4qF12OSDnPoaBlqIKBvZvwzThsY+3fBqmikDGCoOeDUiKRIojGQ3XikItfLHu2tnPr2ryXxh9hPiSEprlxoOpm34umAMEyZ+6csBkc9ePxxXqEiMCAWyc9qp6hpthqcYTUtOguEU/KZkDEH2J6fhTA8z+GFsP7T1rUbee5vLSUxxR3Vx96dlB3sOPu54HtXS6QNvj3XB1xaQfyrt44RBBHFb2ywwoPlWNQFA9gOlQqsSTPKsESTSja7gDc2OmTjtQM4Dxch1rxFovh8Mfs7Frq7UAYKr90HrxnPHuPw7PxUceGdURYwVS2fCqDxx/StcLCZvtP2eIzqu0SYG4L6ZxnFc74tJHhvViyf8u7cH6UmriO3+HZz4Q0X/r0T+VdnXGfDr/kT9F/69E/lXZ0ygooooAKKKKACiiigAooooAKKKKACiiigAooooAKKKKACiiigAooooAKKKKACiiigAooooAKKKKACiiigAooooAKKKKAIpPvxf739DUtRSffi/3v6GpaACiiigAooooAKKKKACiiigAooooAKKKKACiiigAooooAKKKKAPGfjh/yL1l/2EIf5muT8ZalrFnfaJp+l3CQPfSOjyNB5gXGMfzJ/wD1V1vxv/5F+y/6/wCL+Zrzv4h28+o+IPDVlDdvaNI8rLcQ/eUhRgjn359aAL2p3/i3wmba81C/0+/spJkjljWHy3APHy/n+n1r1WUOtvJIil3CllQdzjgV5wvgWaa5gl1nWdQ1SOBxJFDK4VN3qRnn9K7W91KzhS7Vp/MltYjLLBCQ0gXGfu+/v6igR5brer+L9EsE1rUL7ToVZx/xLHj525+6GGSW5HfgDPY17GoLxxT4Ks6hipHT2rwzxuvhrVtLfxRBqITUVSN7b96C24H5U8vnvnPHqeleyaffCe1sEuZ4476e3WRoWIDk7QWwvXrmgC+WGQVyO1OYEg5GGI70RsD8owCfbvT0UjJZs84oAr+W4AC5x3xTB8uA3Bz0qyxccDj15qE4dirYz60AQkMxOANp6BvWvKvjFIy6ZYKvV76IAdz16e/FerGMqcnOAeBmvL/iwrGz0sqhZhqEWB+f5en40AW/HGta1Z6to1hpMsCSX7MGM0e9Rjbzx25J/Cq97rfirw7dae+szaZdWV1cLbt9njZWQnoefpWX8TbQXvijwvZC5ltmd3AnT76H5cY/HFdNZeDo4rqG51TWdR1b7O/mQx3MgMat2OAOT0oA2ta8TaLotytrfalBFM4z5ZUkjjqcdOPXFaF7rGmWdtDcy6hbJBO22OYyjax9jnFeF+H7fWLnV/EnlXGiCVrlhONUjLMyEnGMj7mPw6e1UBYJD4f8N6fLe2mo241nYHg3FApxuTkDPJY9O4oA910bxHo2tzPBYajFcTINxVcg4/HrXJXviq9j8VrpMesaMbN5FbzGPzoOcxkZwWPAzn078VneJYUt/HOniztooH/s+XZ5aD5iAcHA6+mPavMtG07ULvwfdFpvDtvZeYVnnvAwuUfd3IU8njHfAFA3a+h75428RvoMUSWl9p0d4WEhgvH2+ZHyDg9jn+VO0TxLaXekC41DWNOee3wbmS2b92hYnaOfp+hrjvFmoLbaTo+jW62V9r91BHCkzxiTYu0ZfLDPqQT7nFZXirwzaeGfh7JZW8qTzPLG886gfM2R+npQI9Ys/EOj317JY2WqW890mQ0aNzx1x6/hVfSdXvdS1vUIN1mtlakRqiPum3Y5ZueBnI5Hb8a4jxPY2djrng9rKzitys+wugCsy4XAOAM9+T6n1NXPAr+Z4z8Wtxw8Q4Oem4f0oA9CvLyCwge4uriK3gHV5GCgfiar22rWN1aT3WnX9vdrCjMwjkBwQOhwcivLviw19Lrnh/TbeOGWKVmcR3JIhkkHQPjr06e9UbPS9X0zxGtzdwaLYGazlWa2spsNMNrHfsP+1jn2NAHpXhXxMmp6DBqmpT2tk0sjoAZNinBI43HrXTLPbsZoo7mGWWM/vFDglD2BGeO9fLXw+j+z3Ogya/um0qdnXTh5n7uGYScll9znr6/l3XinU/8AhEPFl7eHcsGp2BYbTwZkGB+PH/j3vRYdrnp19qcsd1aLps9hcpJceVc75wGQDqFweWHPH0rdiubaWMzQXUUsakhnVwwBHUZFfPlhpR0ux8DpKD9oub1rmRuhJfB57k42jn0/KlquonwrL4q8PRyspvXSSzWMd5PvDPYYIHPpQJ6H0RJqGmxW32y41O1jtiTtlMqhTjjg55/Cs6+1+2i0C+1bTLm3vBBEzjY2VyOxwa8s1DTbLT73QtEg0MaxqtnZ7zDNMqW65Pzkg8Mckn8uvbmLBZ7ceOLaaG0t2W1QtBZH9yjbT0Hr6++aAPfo9btk0Sw1PUp7e0FxAkh3PgAsAcDP1q7DqFjNZi+jv4GtAD+/Eg2Dty2cCvnRYr/UdZ0C1t9MstQMGhRSx2962IzwMtz1OcDH+Bqe9sb2w0zxSJxpdtFLDG5sbGcv5T7gN23+EHn07elAHvdtrmk3N2LSDVrWSdhxGsoJbIzxzzx6Viaf4z0+413UdOlubS3itFQrO8y4kYj5gD046dc9fSvOtZ0iw07Q/Bt1Y2kUF49xbb540Adyy5bJ75Pr06dKfpnh3TtU8VeMrSW1tmUxJ5R8r/Vuy9V7g5PbqaAPbL2SCKFbh7uNIWAIkZgFIPTnOOafj5R84PHIFfPXh7UZvEj+HfCsqES6dO7XpYZXbETsHuMYX617xrt3dWFmZbLT5LyUkKsMRCnB78ngD/CgDT3FlGMZ596zbu6gtGJnvIIMLu+dwvy+vPb3qpoOoahqMEn23SZtOIxtEpBLg9+OleZa/pVnqvxL0y01CKN4PsbMI3HEpAYj645P/AaAPYI7iKa2Wa3uVuIezxMGU/iDUVvfWV47w2t9bSuB8yRyK5H4A8V88+IWl0A+KNM0e4lh08Nbl1TJWEyffA9AcgcfT6dF438O6V4ds9Hv9HtFtrtLqJY5EckyA5yDz82f1+lAJHa+KfEd9oNzBHDYJdRzoFRzOqFZM9GB/hx3rrbyWO0shd3DoqrHvYJyOmcKe/tXjvhjSNP8UXviG9163jnukumhAk58mMDjaO319qp68/h8R6DpsDaj4ga1jJgtLeRWSUA4zJ6AAEAAdMDpQDaR6xpGqG70VtUvY4YQis5WNxIQuM4OON3sPpU3h7VrbXdHi1SFWjjkD/K+MrtJBzjp0/I14VoNsDqviOym0s6bayad5raesu9VcYKtx39h61TI+yeGPD2n2VnJINUuC92kchUz7TjZknAyD+lID6ZtXtbmNmt7iGdF+8YmDYP4Vx1xr94mv/2QuhsRIQYrjzAI2jxlmPGQR0xXnumwanouswXum+HZNHhMUi3MUtwHjmUAlTtBySM5wPp6mtDwv4T0bVvCx1rU7pvt05aeXUPNIeFg3rnAIx6d/pTA9lZobZS00sagDc3mEDA9faqmo3CW9hJewwm72Rlo44F3GT0Ax/OvLY9H0/X/AB4YLt2vLNNKjlX95lZjuAVmK9eGJ471i6fm00Pxrp0LyC1t5GEKFs7AckgcdDigEu57jp/mS2MElzaLbzumXiBDFSe2fWpHntIGWKaWGN3A2rIQpP0B61T8NfJ4d0hR/wA+cXXJ/gFeB+IdHnh1XWb7U9Ll1i0llPl3thPmWzCn7u0dCoxnIxx160Ae1a5rVrpV7YWE0JeW+l8uMLgYHqfbp0rdle1t1UXEsUOfuiRwP514X4gsdI1S+8E3FtJLdW03+jF5XwzJGVwGAx8wJOSP8KZra6PqGsaoLbSNV8QXESGBctiC2x/CrA+uf/r5NJuwN21PeMRhSHRFJOVyOv0p8YVZFztDk9On6V8z6fJev4E07W1mlkn0rUiwJJYiLjI9xkjrxjNemeG7lPEnjy81SF/MstPtFhhdTlSzc9R16t+npTA9YMmP4TUfmbsjZnB709o1Mh+bA+tRxho8jI29vehME7MUzbWJMYDdOvWnAWpGxrSIAkErsH4dqEYb8FSB604bSC2QSTUtJ7gVnjiR2xCoLHcxAHJ7VLHGm0EQIB1HA4xz/U/nTzj7/HB6Cp3YKBtC89qaSC/QobYQwCwIu3gEKPXPp680xo7NsBraI7eBlAcVZLHOSvSh1B27V578d6YEC21sRn7HC3/AB/hTTBZsWX+zrce4jXj9Kt7dpJ5DY4Apu9RjK8nmgCk1paHaDYW4yODsXj9Ka1lp+CTp1scdP3K/4VeVgSB0yac3B+906YoAzktrD/oGWx+sS8fpSvp+lsN/9l2ZJPP7lc/yq7tIJ5yKYq8MBwRx1oAqiw01RkaZac/9MlH9Kjay0wDP9l2f4RL/AIVoR7i7buV/SnxIAzAqpx04oAoDSNMYbjpVmoxn/UL/AIUxtP0lyP8AiVWeM45gX/CtIll/j707PGM8mgDMTSdIBP8AxKLHH/XBP8Ki/srSWcKulWX18hP8K0jjfyAfUiliB9iD0oAzjpGj5x/Y9hn/AK4J/hQ+j6SRn+yLLj/pgn+FajBydqjmgsigg9TxigRipoegsTJ/YdhuxjBt0x+WMfjTho+iL9/RrDJGf+PZP8K1kUK4xjHvTnRGJJPT1oGYw0XRVxjRLAk/9OycfpSnRtBGc6LpxI/6dk/wrWxuJIPQcYprKCdwAHrk8UAYs2geHm+YaHp4PH/Lsg6c+lPPh/QlK40PTsbQMmBD0/Ctl2CnACk49KVfu8kUAYJ0Dw/G+86Fp7sRjH2dMfljFTHQtB25/sLTvp9mT/CtkCPbzuPqKUlSThABQBzx0HQeo0LTgP8Ar1T/AAoPh7w2M/8AEh0/5uT+4X1z6cV0AOVI2kADrUKLwW+XHfNAHP8A/CP+HwNv9h6dt3ZJ+zp659Ka3hTw4JN40OwJzu/1S4/LGPwroXjAPygYPvUhMSfKRyB270Ac9L4U8PSL82hab0x8tui/yHtVT/hDfDWQP7Bseen7sV1gYEBugPbHSkVBnIzxzmgRzTeD/DhOP7CsjjriMVGvgrwv0k0Gy5wRiPFdiFO4Ecd6if8A1gYHIJ9KBnJt4P8AC6kj/hH7HH/XMU3/AIQzwswG3Q7HPceWK65oklV8ZH40wYUhWwpPGRQByaeDfCqqf+JDZdeMx5quPAvhPMh/sO2y3Xlh3zxzx+FdsY4w5G4kUrIqnrx3pAcIfAPhNAR/YUGSOeWP65pB4C8KH7uhwqe/zt/jXevtBB3AA9qQBQpbuePpTA4Fvh/4U7aLAf8Agbf41xXgLwdoF9qniKG602OZLe6CxbnbCLzwOa90RRhlJFebfDY+ZrHi4lhkamy45PRmGeaQGgPAXhZuuiQZ/wB9v8aST4eeFGQqdEiwcfdkdT+YOa7/AMvqVHP1pmG9d3c47UwPM3+HHhENt/sZhyDxcy8j/vqpx8OfCaLj+x2yB1NzLk+/3q9EIwSWHGOPapFddjKRxjrQB5onw48KeX/yCnOMc/aJMn/x6mD4c+FBEANPlyW+8bl8/TrivTIwoXBOGPc1RKlX+Zjt7Ed6BJWPPz8OfC5wRYTc8YFw/wCfWlHw38K7h/oMxAPIM74P616RuTKheT/OnhCx5bv27UDPND8NvCyr8tnMSf8Ap4b/ABp4+G3hg/8ALnMf+3hq9IMYB29AD19abIiqAFI5/WkJaHnS/DTwqGIa0mx6i4amP8M/C+eLKfH/AF8NXpZVRhNppXjOABuB96Yzy4fDXwwc/wChTkD/AKbtTx8NPC7DP2Ob6faGr00gAbc9Bn8aaBtZcnnvQB5s3w18L4A+yXC88nz2pG+GPhYEt9lnxjAH2hq9PeIcNlTnng0iqigg/MaBHlcnw08KMuRZT8dvtDVAnwv8NbhIsF2nTG24PBznPrXrDBQQOOB6U1MFWwAD2OaB3PKo/hb4dyf3d2w95/8A61MHwy0KI7Un1FQM4xdY/p616weCD0x2phRXZgc57UdLBe6t0PK2+GGgqMtLqOVOQPtPcnPp68/hTZ/hnoYCn7VquMcf6WT/AEr1gAYYHPrQQp4B+lAXPKP+Fa6PJ/rL7VTyT/x8nqep6fSmL8PPDrTPHDqmoNNCRvVL3LIe2QORXY+K9ak0e2it7JRNqd44itou+T1fGDwOtcT8PtKfSNe8SWpuzdTBLffPIMkuVJY/99E/QUAWpfh/obzJbXGsalJOcskb33zEd8D0rhvHHgix0yfSEgv9RJub1EYyTb8Anlhno3Tmuo0/TL7TviBpb6jqkl/dT2szuxG1E64VF7D+ua2fiO2L3w8cDB1KP+dAD4fhvZAgNrWutxj57vr78Cq7/Dm08xsa9rwGen2scf8AjtesyAHGGNNYZI56CgDzc/Duxjj2f2xrznHDm9Of5Y/Som+HNiZPM/tvX07DZejj81Pp616aUaQZBPPUmmBTx/d9fWgDyr/hXFuchdf17BGD/pQ+vp7UyH4c24PyeItdRsf8/QHv6etett12qM8UC3YsMjHrQB5h/wAK+z08T68frd//AFqc/wAOQ4O7xLrhIHH+k5/pXqRjAwqD8arGPYwyTz2oA8yHw63f8zRr4x/09/8A1ql/4VzvGV8VeICPUXnB/SvR9ikkr9ee1OAA64/CgDy6P4d3JPz+LdcI46XJqaT4esThvFOv9flzeYyPyr0zZt5U5OKayMQCFGRzmgDzQfDoo6qfE+vYbuLnv+VWB8PQc48Ua/x/09//AFq9FRNyljgjNBBXovHWgDyofDxXUs3inXkAIAxc9c/h7VKPh1tHPinXv/Ar/wCtXpzqDwnAPUildQRgKCw6nrQB5qfhxgf8jRrx+tzmoV+HQjh80eKNfbIzgXP/ANavU5QRGBlciqzRgoCTz6UAeZDwAXwf+Ek14A9zdf8A1qcvw8xn/iqfEP4Xf/1q9NCIo+XcfapQGLL6AnOBQB5cPh6GII8Ta6GB4b7T0/SkPw4GMt4p10Af9PX/ANavT3XDHcOPbvTNgdwD0A5OaAueYH4fhjx4o17Azz9rGP5VSj8C208hSDxjrMpUEv5d8CV+oFegeJtJudV02extLoWrS7VMnOQuRkDHqMj8a8r1rRtJ0jXtC0/w5CYNX88NI0cjHbCB83mdc5H+eaQXN1PAdsrBZ/GOuQFvu770Lu+metUde8BXFrol/dJ4o1ydUt3LRSXBZXwDnI/u47elWPF2kaHaXN3q3iIXmpG5Iit4IgT5A2/wAEAHjqe59zVvRPNPwonaS4WVVt5vLAbcUTJwpPqP8KYHtHw9GPCOjD/p1T+VdlXH/D/nwlo//Xqn8q7CgYUUUUAFFFFABRRRQAUUUUAFFFFABRRRQAUUUUAFFFFABRRRQAUUUUAFFFFABRRRQAUUUUAFFFFABRRRQAUUUUAFFFFAEUn3ov8Ae/oalqKT70f+9/Q1LQAUUUUAFFFFABRRRQAUUUUAFFFFABRRRQAUUUUAFFFFABRRRQB4v8cTjw9Zf9hCL+Zq89naS3FtdT2sck9tkwu3WMkYOPqMVkfHolvDthCrFWmv40Djqpwxz+leIxx+KD18X3K5GRknn9aBM+kXYuQV657mo4rKyivJ71LaIXM6hZZcfM4AwAT6YAr51S28SyHB8W3TL3CMQcfXPFWxpWs7FDeKNWCjOCLls/ic80AexweFvDsF79tXRbQXBbduKZAbrkA8A9+lbskFtJdx3jWyNcRAokvdQeozXg/9n61sIi8T6pzjO6Ytx7Z6fWnNZa2Dx4p1Lb1+/k5780Ae/RuB1UE5445FOcH5mJIOfpmvnz7JrySKP+Ep1HZzuBbJP0oaDxGyjb4qvCR97gn+tAHv7kq2VByOTULnLZ2kV4B9j8UnBbxbegYPCg+n1qKW18UYb/irL0kDjgj+v1oCx9CgMcHeevANeWfFViINHDD5hqMWR+BriRb+KFUFfGF4uRyAp/8Aiq53xTa640Vqb/xDcXirMrRq652P2IyaAPprUdMtLu6try4thNPbHMTsfuE4yR+Q/KryZkUcEnvxXz+kXihQjN4qufmwPmXOO56mljPi2Ygx+KJiu7JIQev15+n4UAesax4W0HWruO7v9PV7kEZZCV8zpjcR97gDr2rWfRdJeGzgOmQCOzbfbRouFQ9cgDj3rxFrXxhuZ4/FE24kdV49enbp6Vcx4vG2M+KJBjGMRA/metNu4Ht89nYyX8GoyWiyXkCFYpSPmQMOQP1/M1ylz4G8N3GojUpNMj88tveME7GPJyydD1rznb4uAwfFUh6nmEGpAni8jJ8UPx/0xFID07VvCehatePfX+lrLPIoBkd25AGBgA4FV4PBvh63tpoI9LHkzlDIpmds7TkdT/8ArrzZ08XSY/4qd+P+mK0m3xeP+Znb/vyKSSSsgPabnTrK9ntbm6tt8tmwe3O5l2N68denfNFjpthYXd3fW8Cx3N0QZm3E7yOnGcDqeleLRv4wTO7xKzZ/6ZD/AAppn8ZKQYvEag853wK38waYHr/iDQrDXrI2mowiSNmDKynDIfUHtVLRfCGkaTM9xFHNPcyIYzcXM7SOVPYE9PwrzKG88cISf+Eht26cNaJ6+y0833jZMBdcg5PJ+zx//E0WVwPUm8L6Q+iLoT2ebJSWCFzuBzndu65z+nHSma/4Y0fXre1g1GB5vsoxG/mEMBgA5I65wPyrzZ9T8bSZxrNmvHa3Xj/x2qwvfGgKka5bcdQbdPm57/LQM9kvNOsLufT5prVmawk8yAq5UA4xyB17fkO2az9V8NaNqmp2ur3lmZLy3K7G3kA7TkZHQ4NebTah46ONuraf75gH/wATUUmo+PGYD+1dPAx18gY/lQnYSfU9H8TeFdN8RXdveTm5t7qEbVmtpdjY9M4/Co7LwXolkt9HBbSqt5F5M6mZjvHr1698+5rzdtS8eswH9rafjHX7OMfyoGp+O0YE6tpzAHoYOD+lAHpOs+D9K1W1soZUmhks4xFBcxSbZUUDAG7HP4inWng3RLPT7yxSCRkvcG4leQtJJznluvXn6k15v/afj1lDDULIexgAP8qc2p+PSQDqun49RAP/AImgD1u/0Wy1C0sbSaBzDZSJJCN5GCgwuT34rLfw1ZwavN4igW5+2qhzBFLsSYhcAEY5P44rzltT8eYB/tTTz7eSP8Kb/aHxAJZW1HTcY4Ywj17YH86AOv8AAuiXVtrOq+Ib+1+yT3zlI7YsCUTI5OO5Ir0PzAXxndxXhCar8QQQW1DTuCOGhHP5Cnx6v44kjV21DTgMYAjiBz6k8Y/KgD3QBx/Fz7mvL/EnhSbXPGsEz/a7e1jsiRd27bCsm7Aw2euD/wDW71jLrvjeJSTe6dIT2aHp+WKQ6946P/LfSB/vRN/QmlYD0PT/AAvpGn6Vd6WkUk8V5lrmSWTdJKx7lvX6d+axtN8C6fBc289zc39/9nIeCG5uN8cRHTAx24/KuRXWvHQGftOjjPbynoPiLx0jbQ+kkH+LY2KLAlY6bVfA1lf6ncXqX2pafNcD9+bW42iTjHIINQXfgLT5jZnT7i70+ayTy457aTaxBOTu45ySfz9KxT4i8asVMn9mMAemwjP61MPE/ixQoFvpmQRk/Nz9eaYHSaV4K07Sby5u4bq+uJbqBobgzyhy+cZJOM5qlaeA7OLRjpM1/fSQxzebayOy77cjptIA9c/4Vl/8JR4wH+rtNI993mf/ABVEXifxsRg2einHf94P/ZqBnY6P4Wis76PU7/UL3VLyIFYGupAViB7gY6471hSfD6y/fWsOq6hb6VMxd7GOUbGJIOAccDgcc/Wsn/hKPHBB2WGi/wDfUn+NRr4v8cn72k6T+DN/8XQI9N0zRbKw1U6rArpJ9lW0WIMBGsakEYGM54HeqQ8MWHla1H5tzt1Zt1wdy/L1+5xx175rgl8WeNx/zCNK/wC+2/8Ai6evi7xyCcaRpLdP42H/ALNQB63aRR2dlbWkRYxW8SxIXOSQoAGenPFeeX3ghJ7u5n0zVrvTYrw5uoLdvlcnOSPTOT+dc03izxw3TSNK49Xb/wCKq3B4o8bKCZNP0YE443Scf+PUMbR02peC7WTT9Ks9PupbE6bJvilTDMWPVm4GSSM+nt6UpfA6vfXE0WsajbW12S95BC4RZWIwSOOM9+tYr+K/GYGRpukv7Bn/AKtUcnjDxvx/xJ9L/wC/jf8AxVAjtNO8I2WneH77Qkmme0u2ZgXxujBxjHHOMZ5rR8I+H7LwrYtaWTSyK7mSR5WGSxAHYDjjp715wni3xrJjdp2jj/gT8f8Ajxq4PF/jAgk6bpnHbLf/ABVID2ANvwC34+tKQSoCk7s14zN4v8YIm5NK0123Abdzd+/3qRPGvjZs/wDEn0v/AL+N/wDFUwPYNzo4yuR61OqhF3bgTXiyeMvGAYiTRtPAAyCHJ/D71KvjjxQjbTo9lknH3zgf+PUMD2eNhnAPH0pisWYjjPXrXjKeNPEzNj+x7QgnGdxx/Ol/4THxjGzAaFYsOx87Gf8Ax6hqwj2tm4xjNMDsWPHHevHF8XeMXRWbRdPTPZpDn/0KlPjDxZ20jT/+/p/xoGexiVThSMY4oWQE8ntgZ6V4jH428Yo2P7BsdpIBYS574zjdVmTxv4nDKv8AYtrknH3jx/49QB6+N24jIA9KMsrKC3GK8g/4TnxWIy40SzbH8O4g/luqEfEDxVjJ8OwHB7Skf1oA9nLAsoJ/Gl3hQQcE5rxQ/EPxXxjw1Af+2h/xqK38feId5ZvCyAltufNbr6//AF6APdHmKZH97vioVdhICSc9Oa8jHjzxEevhpOP+m9Wm8da8uM+H05/6a0AervgYPO7GeKQliA2Tjua8nHjzWjy3h4AAZP70/wCFO/4WFrCIzHww8h4xtnx3+h7UBc9VWVQSpHy45NNDqTtRSF7V4/H8SdZDL53hWUhhxsmxz7kj60yb4ja0QgHhSYAhS374n69B9OKLDse1LJlVH3QO9RybPMyOd3QmvFx8RNWkbcvhW4HIBAkwP5U9fiPqyNh/Cdywx0SYf4GgR7Oqvjr9MU1sjgkDjrXj6/Eu/H3PCV63HP74cH/vmoLj4makQAPCd6mTyRNnj/vkUBY9kJwp5yuaY0m6QAMdvfFePj4j6gyny/C99n/accfpT4viLfkceGronjOX/wDrUWCx68UUHrjnPWnvIw2qOM968mj+JF4Cc+F78j2YUr/Em8Uny/Cl+wzxukA/oaAPXmHAGck8ZpgdV45yteOD4n3cMjo3ha/Axwc5yc+uMVE/xRulBP8AwjF8QPQ//WoA9jlmYcKx6cmooypXDnk9DXkUvxPnGWj8Mam2OSAc/wAqRPiXI+C3hrVeScbEzjnuKAPYfuhdp4FSGQMVyORx9a8eX4nNEgeXw7qig9cIDz2H6Gph8Uc4ZfDuqlTn7sec0DR7Dv4KkADHp0qASFCxG7aeua8s/wCFpKOvhvVhk4H7vv6U1vijG5Mf/CP6qCTjb5Qz6YoEetiQFSBwD75pNwZsLjFeRj4lW8JK/wDCPasD3BiGacPiXbFQv9gaxj2hH+NAWPWE3BmyDg9waiydxcc7f7xrypfiZbAEf2DrGD6wgf1p4+JFrtYf2Bq/I/hiB/rQB6u7KcE+lNaTkLgkY715CPiTb4/5AOsZ9TCP8amT4j2OSZdG1dfTdEvP60Aes4DEso5HrSbty8D8j0ryk/E+xBJ/srUuRjHlr/jUb/E7TYlwdL1bnptjU/8As1ID1cMOmCfXBrz/AOGbSHV/GBYuV/tVwCTxwzdPwx+lYh+KGmL00vWO/wDyxX/4quU8GeObLTrjWZbmw1GT7VeGVPIiU7R2DfMMEcUAfSAXaAQ59CDUW454J255B715TJ8TtIGP+JXrXP8A07Kf/Z6WL4kaTKSW0/VolHJZ7dcAY74amB6uWO085DDgGnZVRznIFeV/8LI0FUH/AB9qTyAYhkfrUo+Jfh5l5a8LDv5I/wAaAPS2k3Dnt0IphKnhskV5cfid4aH3jfHP/TEf408/Ezw+iiYx6j5Q7m3+X880Aenuy7VEZ5pTubCqR7n0ryd/il4awXzfgdCRbjH8/anj4p+GFbn7eDgHBgHQ9O9AHrDSFVwgPHUmjIzkE5HpXmJ+Jfhwjg3efXyR/jTV+KPhsDredf8AngP/AIqlcD1XzMjOTwcdKhkkbPJbB74rzEfFDw1vG5ruMOOGaDj9DTpfiV4ZwpS4uTuxkGA/L9fp7UwPTg+R1wPfrSBmc/Mx2HjJryyP4m+GpSMyXSBT/FBn8eD/AJzVofEvwtJ0vZsDsbdqAPUD8uADjH61E5bg7uvSvNZPiZ4XxkXk5J4OLdvzob4k+GipEd3OTkf8u7ZFAHpLcrgngc/WohuCYYqMnIrztfiL4ecqplukx/E0HH6Gkb4jeGCyh76UA8ZNu/FAHpTldgYHn+dMBBZsZzjOa83T4ieGQeLycj08hqRPiN4XZzu1KSMHu1u+P0FAHpabmBbOCfUU07UBOeR7V52vxH8MgYa9n9v3DVI3xH8IIcNqpbpg/ZZeef8Ad7daAsaHiLwrpXiO6hvLx7lJokMamGXZgZJ9Pc1geEvBK6D4j1C/P2s26BFs2ecHzMoQ+4A84PTPSrJ+InhAHI1jGev+jS//ABNTJ8RfCUhVYta5OR89vIvTvkrjmgDR1HSryXxvpmpJCTaQ2siPJuGAT0GP8KwfiNmW/wDDyp8x/tBM+3c/yrSbx54VJC/21Fkcn5H/AJ4rz3xz4p0C6vtBkstUSVYb1ZJSqt8ijqTx36UmJ3PoNuWyuM9aY0hZjnHTsa4J/H3hVHH/ABNsh13ZWCQ49j8vWpIvHXhclgdXiQcH5onGc+5FOwzuw3Qhj6fNUpmGzDHPoa4CXx14SbH/ABPIBj/YY/0p/wDwnnhQcDWIGHujf4UAdxgj51ORTmMmR83B7CuJf4geEyoX+2IPrtb/AApH8e+Eh01yHJGM7W/woA7Z3KsMMPaoyxyd3JHfrmuJi8c+F3O0a1AcnurD9ccVYk8ZeGFfA120PfmQYoEddghGAOD9KVhhUZASRxXKjxj4akBB1+x/7+Ckj8X+G1/5jdn+MgpJpq6GdSzYTJBBpqOdpjH51gjxT4eYcaxZn/gYpk3irw8hBfWrJeOMuKYHRI2IyFPOeQKkWTjDHC1yq+MPDOCBrtiPpIKP+Es8NyZ/4nlnj/roKAOuyrqAh4PU4pj7QPlH41yreKfD8XH9sWx6fxetSHxP4fbrrFqBnpvxQB0LY6H86C3OGIwO+Otc3N4u8PQqN+tWi5Py/N/n1qmPGvhmULIddtdpOAMnP5dqAOzzhO4XGc4pu87RyOnbrXMxeMPDhVSus2x3cctj9O1Qnxh4YDAPrdquem7I7Z6/59KBHVrliU7etORWwuDkdxXH/wDCZ+GC2f7ah/74b/CnN4v8Nxhv+J/bKAMkZIz9PX8KQ7PcueLL7VLDSribSbJrq9basaKN23PViO+K8/8ABksulSIJ/DmsS3104+0X80alix46k8KP5V2K+LvDPykeILLaR0LgGpm8W+Gt2f7fsh9ZBTuNprQ5y78T65oeo31rqehXV7blybOexg3Bl9G5OCMj9eKbpmkX2meAddkv4lt5rvzbkW6knyVYDC+3Tp7+tdNH4x8NZJ/t2z3f9dRWJ4s8VeH5/DupwWur2k80kDKqI+ST2FAj2PwKoTwrowHQ2cR6EdVB711Vc14LTy/DGjLuZv8AQoTlj6oDXS0DCiiigAooooAKKKKACiiigAooooAKKKKACiiigAooooAKKKKACiiigAooooAKKKKACiiigAooooAKKKKACiiigAooooAik+9H/vf0NS1FJ96P/e/oaloAKKKKACiiigAooooAKKKKACiiigAooooAKKKKACiiigAooooA8N+O8mzR9HB3bW1OPcAcZG1uK+efFFrHdanpUVw2LYh/MIbaMYHevoX47jOk6KPXVIx1x/C3ftXhmq2clzqOmxyW/nQEnzSQSF44/rQBj63Fp+mSWkug3EbXbzbREk3mBgfUA9K9VKsiqWAB6Y7VmWOlabZOZrayhjfGNyoAaW3vhcXs9mbedfKAJkZcK30NAGkCxPBozz64qQLwOe9QptD4JOD60hDTyctkYNP2DGABk+1P4xy3fioCc5IIxQA4537c5xUeUUnLDBFIQy5cY980hkRsHAOKAFYIWyOPeuN8dSCG2ssHrcpnHUDk8flXYjJICgnPU1x3jhCsenE/8/SD9DTAg8ZtLmwdzMNPEn+kmPIOCO+O3WnaNZaa19DN4f1CIKv/AB8Qly25PYHnPHX6Vq+IL6806e3mFs1xpxytyqJuKg9/pXMSy2WsanYvoNoUmhmDSzrF5ahRjg+v40hl7QdXvRqWsyXcczWcRJI37vKK9FA75Hp6VcTxNfDypptJeG1lIAlMgyM9yPSsGO6ntNQ8QW8XmR3M+14iqEnGTyMezVzFxIr2KG0l1S6ulKCUuhZIzjkD0PamCPVbLWhc6leWTp5b2oDE/wB4Edf5fnV/SNVGrWz3CRMkayFUZj98etcL4sE1rfJf2iuXuIDGdqbucY64r0HRLEado1pbMgRkjG8D+8eT+OaLAYF/4ke31GXTLSwlurpApAU4HIyc+nBHNSQ+JraWxubqeKSOS2YJJb4+YMeg/GucGpwaL4t1G8u0kMDwIoZUztbC8fofzrG+w3d9Bqesx2s4SS4VkhK4dk5y2Px/nzQB2Fp4hle6hivNNmtIZyBbySfxHsCOxqpN4mIe6FtpdzObR2WVkI2gA9f0Nc7YQaTez2MFrLq11Kjq0qSPhYsf3uO3TjH1rpfDqN5evEoQGnkIJzg9f8aBHTaTfRapZRXkG8RyjuuCCDgj860JG8tXdiSqjJ/CuM8KXUOm+HrNrhmAllZV+Q9Sxx/KuwuPmtJyCeUbj8KQHHxeMre4R5obK8kt4ziWQRjCfr+NaOp+I7OwlghSG4uZJ4/MiECBtw9Ouc8elcDo+tWth4XmsJOLuZXCIBncG6Hit3RreWx1/S4JFJddPwwI+4ef/rCgDeufE8STCKCxvbidEDSxKnMWezc9farJ8TWDaWmpqJGjZ/LWPb85f061ztpe22g63qo1JjALlxLFJsJDLzxx9f51i2kUE2l3l3dW0/2G4vi6SRja0a9nx6c4pjO4sfEkd0t1CbK6huoYDMIZEwzj25rlrHxALjw5cPqT3gzOEE0XUE8jHIyBjkVLol7OupSWNrfnU7NoGYySKd8ZweN2OcnFYFpcQXHhe1tVKtKl4A6kfd3E4z7EZoA6rR9ZGm2btff2lNezyYjikjO6QYGCo9Omea6DTtetLxpkkSS0lgBaSK4GDj1HtXI+O7eSLVLC6mmntrTYYzNBkGL8qxvscGoy3v8AZt3qF7OtuUM8hARhn7mcA/40AbXiHxULixIsob2FJJAsd0RsRsHnBH41rw6qbDxLdtfzOLeGzViC3yq529B0yckcVzes67YXXhe0sIiTdhY0aLacoy8HP5H35qfUdMmvdbvo0kzcQ20Ui5Gd7Ljg/WgDsp9esm06G6eO5hjuW8tNyYY/7XB6VFYmDS7qHS2eRprgM6YHygDJ9evFcrr+ppqmi2F2y+XJb3ai4iUHMRGeo7dP1q2+o2uoeMNMNnIJkWJy7r0B2t/9b86BHcahLDYwvcXEmyJRyetYtpr1nPd29pIlzA9wMwtLHhW9utWfF0/laa6oqMGKgl03hRnrg15u1x5msaOr6yb9lmHCpsRBxgD3oA9Yvp0srWW4mbEcaFmwMnFczaeKNPuZo0C3CxOQqzvHtjDehOa2vEuDpV4OzRlf6Vwuqajp914dtNOsXEly5jRYVBLBu5/nSGdtqOr29ncC3BknmAyyQJuKj39KS51qwtrFb9pCYGcLlVyQT6iuEMVxDrF1E2rNpj7B+8C7hKMfUY/z6VUuIIP7HeSO6ku42v1DF02hj3wPQ560CPQ7DxDp15dLZxmWOY8qJYym8e1dHgA8VwevMo8Q6JgAcMOeOK7S2vLe4eVIZUd4jtcA/dPofemBU1TVLPSokedmy5CpGi7mc+gFZ8Wv2d7ZXxtJXjuYImZo5U2OpA4OD74rlvGkc6a9p0xuRZwbCq3RTcEbnOfeqJjjk1Ceb+2G1CaOzk3NFCNu3aeCwJ/zikB1mga+i6TZHULmSS7uWYKioS7fMQOB2966az1C0vJbmCKQiS3JWUMpGMd/pXlmhTnSrmy1OdFezu1MQlcYMJyf8PyzV3xPK2jaxdXMLYS/tCMj+9jHB9ehpoZ0lzq9vci0kg1HyozdiMnyyRLjqvsOnNb1rqVpewzzQz/u4GKy5UgqQOetef3tibCz8MW/3SbhXcY/iJB/rVDXA+l6lqllGNqagqeWq+rcE/nuFIDuP+El0xbKO6aSQCViI02ZdsdcAVH/AG7b3thfmzlkjuIYmYpIm1kwPQ1zGqu+nXul6ZbLawPHb4+1zpkj1wT+P5ms20n8261lXmM8osXZpdgAfAHT+X4UA1odtb69BBolldX9wPNlTgAZaRh6Af8A6uavWOu2F/bzTJKV+zqXkRlIdVHOcf4V5ZG1xC+isLxbWM2+2O4kQMFYk5BzwOD+Va62qy3WpyPq63tytjIHMcIC7ccZIOM0wsdWvi3RWnhhWZj5pAEhQhQT2JP1H0zSHxEY/Ea6e2RbEeWD5ZyZM+vpXLahGg8DWxCKCCDkDuW5NasEyp4qhV3CI1qNgZup7fjQBqPcrcTvqsV8fsEXyuCGGzbndhcc545rchaG7hjuIZN0Ui7kOCMj8a87stQtY/C+pWzSok6tIGjJw2SeOO9d94dQDQrAAgnyFwfwoEZ114l0mzeSJ7k+ZG+x1VDkHv29q1Z9YsLexS+lulFtIPkYqct7Adc1x3h7Y1z4hLqCwlkA+X3P+Arl7G+8rR9LiFvbPNJcP5UtwTsiORyffn9KAPVtJ1uw1V3jglPmqOY5E2tirGqXkNjF5sz7UyBwpPNeeabPcS+MIDc3NvcSLCw3wKAo4Jxnv1rvtevYNPt/Nnj3DGFGM5akBUtNd0i6uPskN+DN02lGA/MjFVZfFGjx3BgN8CQdu4KSufZhx+PSsHSIrW1+2atfXMEt7LE7rbrIuUTBO0d89s1ytzdXNzoSjztPtrORiEt41y2c55z0PvQM9A8V6p/ZsEUkF7GkrDcqMud46Zrb0vUbZtEt7291CNwFw8rcfMeq49a4TRBFBr8LX7rtOnRiF5SApOBnGeP7360uparpP2WRNP0+J/MuxGXlGI9+Dhs56cmmJ7nQeGtdi1K5uFkvU37iYoQhGEHckgZ4rLPii4l07UJ08oSwufLCjPyAgZ5+tZ8Ut2fE1kt5e2LMM4jtOQMA4UnH8zVYCJdI8QkogJu2XPtuHHtS6hdHptpqVu62qS3Ea3E8YZY84LZGelW4riCbzjHOjCIlJMH7hHXNedeFpks9TaG+jRbmaBHgmLD5lP8ACP8APY0/RZ4Y7XxGJJFQieXqevB7UDPQ4JorqJHikR4m5VlOQazby4klSa302WE3aMoYMf8AVgnkkd+KqeFFD6BZk/3D/M1jac0UOta1LLKqllBAYgYAHNMDoLy/UaSZ4r+3MiDYZ5OE38Zzisrwlq0urCVrq5tGdcbYYTkgd2Oa4C0dJrDT1lYfZJNRbzM9D0xn26122tnTbd51slSPUpLN1RohwE6npwD1560AzfbW9JE/2c38Il3bSM9+mM9KzbrXFj1yDTcxrG4wXbOd/Zf5VwNtYXUugLKjaLHbJk+e4IlDDPU46/8A1q6GCIP4m0rzWSZ/sIYvjIZgD8w/xpq3UDrJNc0ZW2SahBkNtwGzzT9Vu7i3ms4bKa2T7Q335D1GD931Jrh9FsLWTwzq0ksMbPulIdkyQccYPbkCoD/x7eFNwJIkyMn6Ef0pCOo07Xv3t6t/PBEIZ/KTHBIrovtNslv9oM0YhIz5hbg/jXE6JZ2z3viGWaFJW80gb+cDk1yVmRLZ6HaXL4s5bl/MPPJBGAfbnFAHr9jqNnebvs91FJzjCsDWk4ijQuzhcDLZPSuB1G3s7TW9NXTo0jdi3mLEeCvvitHxS5NioJYRNKqyY/u55pAb1rqGm3swjtr+GaTGdqsCa56z8Ro2oahFqM1tDBBN5cWT1weck9+n61l+Kra0gXTJrCOGC5jlXYEPLLjp6modAstOuL7V5L+C2kbzXwC2cDJyeeh96Yz0OWe0hha5mnjSHHEjMAPzrnI/EBm1q0tbMw3FrMjFnU8qRnkH/PWvOrNmnOlWk7FtNa7kEaFshhkbQfxz+ddXfW0NnrW+xiVJDbu3lqPl3YOMDt24pAdjcalp0c/2Z7yASltuzeMg9MfWs+/1RrPV7e1k8tLWSJneWQ4CkZ4z0FcZoWn6bc+GZJbiOFrhg5aVgC6nJI561Stk/tK/8PwX2SjQFmWQn58bsfngf54piPVEvrae1kubWWKZUUnKsCOPX0o065lubeKedId7jP7o5GPrXnzrDZeINYgsoUSBrImREGFVsdgOO9dV4MX/AIkdi3bYePxNAHUFCcjJBqMADB6npinyDPINMU4bOMMaQCR/eOfyp2cudo+tVWkbzCqg9aky6n0NAE2zdwQtR4wSDzTpSCuB168VCWPUfSgBromQMCm7Soyox68VOVA5bnin5ygx0xQMhSQMp4AP0rlPCzBrzVQMEC6YHvXZEIFHHNcp4TjEUupuOj3LZFAjrmAIJ9eDTGChgOKcDt3bvwApuMjdj3FAyN0jB4jU468U1hEUIKgA9BipVKsrMOuOlVDllyQfrQIfFDGuQEUe+Kk2IwwAAO4ApmQo+8cgVKrHZ0I98UwFWJWXBVSPcUGNMj92p4weKUHIXB5zzmrHDcHhvQelAFIQRD5hEufpUqRxkkFF9uKYWAb5c4zViMg84pAMaFThPKGOvFNa2QnIjTPoQKlBw2SeaWTIJfIOeBQBXS3jVyTFGMDHQVKLaH73lJx7ClUEnOefT1pSwyM8UwGywQsQfIX8qZJBESAYk59hUjsF5ByKUkOvBzQBUa1hV+YFH0AqV4rcMCIEAI5G0VNvPckUMV+UkEjtSAgEFvjiCMf8BFYeq3GnWDW8M1pG0k8gXYEXgZxmte/uVs4JrhgxWMEkDmvJdR1ixdLW5muvMuXuY3cAEeXGG7ce1MD157W1VSBbRYH+yOlcbf61YWssippTzRRH95MkIKL6812sVxFcWouI23xOm5W6ZH415baQape6ff3GmSR29jMzErK3zMMfMQe1IaO4nOjQ6eNQeG2W3KB1PlLlsjIAHr7VFpk2m6pp6X6WUUcZ3ZDxrxjrUWm22n6t4f055IAyRREIH5wwG0+3UGqHheSKHwi8ty5EMayA464yeP1pgU21rRDKudKK2pfYLs24ERbp19KseIrO0N7pIjtYlBmySqDBHHBFcrPa6v8A2Bb/AGkpJpClZPKRh5wizkZOMdMV1PiGVJr3QJY87HmyPpgUWC2p2X2CyP8Ay6W+f+uY/wAKFsrTP/HnB/37H+FT8hsA5AqQMoJ6/wCFAit9ksmB22NuCDgjywP6UjWVkB/x5QKfTYDn9KsDjIycZphbbwQc9qQEKafYgc2dtz/0yX/CmjTbA/8ALnbcf9Ml/wAKsY4PynNOLhQAevpTArHTbAsCbK3/AAQfyoOn6cAB9gtiPeJf8KuRnOeD7c1GGy200AZy6Vpu7IsrYfSMAflSrpGnBv8AjxgOPVavKQ2Qo6VKcBFBzkd6QGI2kaep4sofrtqUaVp2QTYwnuMrmtRQMctz05pykAnJzgUAZY0vTN2P7PgJ6cqKamj6YqFG0+3IzkDYOtbGUbBGQajb5CDmgDPXSNOzk2MJx0ygNRy6ZYAf8ecX4CtaMM38XNRS4O7PAoAoRWFhzmxg/wCBID/OkbTrBnOLKDOOyDFXB8w5PGOTUqIBj/GgCi2m2DAZsYRgY4QVl6iui6dHG9xa243ONi+WCxbp09q6QEbs9cV5343063azub87zcZRRubIUZA4HbpQB2p0qwb547KBe5wo/lXO60dD02WGOewSaaTJWOOAOeOvFdfGwMQYccCuAWTVLjWb8af9lEq7cyXAJ2rjouOmc/pTA3NKsNA1G2W5t7CCSNjj5kwVI7GoZbPw/HqcOnGxtmuXUsF8tSAMZ5z7CsGx8SRaXpuoGW0jhv1m2ukXR3I6/oax9KnsbbXNNuptQhkmaN2uZ2kyNxGAMngYzj8KBnRapP4U028NnNpkRmXGQsWeuP8AGrdzZaHfeH7u8sdPhjzGdr+SFZSvFRx6Jrz6ne3trNZRJKylTIu/cFGFxxxVn+0H1DwzfmWNEmhEkMgjGF3DuPzFMD678Jf8i5o//XjD/wCgCugrn/CX/IuaP/14w/8AoAroKQBRRRQAUUUUAFFFFABRRRQAUUUUAFFFFABRRRQAUUUUAFFFFABRRRQAUUUUAFFFFABRRRQAUUUUAFFFFABRRRQAUUUUARSffi/3v6GpaikPzxj/AGv6GpaACiiigAooooAKKKKACiiigAooooAKKKKACiiigAooooAKKKKAPEvje6R6dobyNtjXVIyzE4wNrZOe1eXRXtkq4+2QYPI3SD/GvRvj2qPpOjLKm+M6im5c43Da2RntXiGpQeG9MZIrq1Tc65B2Fsj1zSYHWpqOnkEf2hbD/tqv+NIup6YMudQtcj/pqv8AjXE2CeD7y4itoLZTLKSFUo4/Wuy/4R/Rgp3aXbjI7LQIn/tbSyAV1K2O7/pqvH68UpvdMByNRtD9Jl/xqlF4b0RASNNh5/vDP86lHhvRdpUadb4x/d5/OmAov9OLbjqFqef+eq/40w3lk5O2/t/wkXj9aafDWiuCv9nwAdcgGq6eHNGUk/2dFgdyT/jQBe+2WOzab2AHpkyD/GkS/wBO/wCf614/6ar/AI1Sbw9opx5ljG3p8x/xpv8AwjOhjH/Euiwf9o/40AaRvbLjZfW/viRf8a5LxdLHdRWXlXEUmy4Vmw44FdGnh/SUKqmnwjHPr+dc34l0qwtDZiCzA8yYI20k8H60gOyF1pw6ahb/APf1f8aVbqwUkpe2/PpIv+Nc9c6J4Zt7y3spLFFnuM+WPmOcfjWUvhvR9MhmudahhSOSULGqlyIx2BI6k/lTsB2zX2nLj/TbUt6+Yuf51W+2WX8F5bj1w68/rXM6lpvhKykjjuraKFmBdclwDj3/AKVdHhnw/cxpPHYApIoKkO65HUcZFIGdCLqxVcfbrcZ7+Yv+NTG4tGQgXcOP98f41zY8IaFjJsf/ACM//wAVTE8KeHpw5itywV9pKTMcEDp1pgaEUWnw3094LyEtMoDLvXHHerhvLIHP223/AAkX/GsP/hDtEcNi2YZ5H71uP1qFPC/hp7o2otx56jcyCWTIHvzSGdWLixjHyXVuM/7a/wCNOWe0ZSFnhAPBw45rmX8H6GCM2b4yP+Wzf496iuPC/h63ge4mheKJBlmMrYFAHWx/ZWAxLEwHQZBFMlEbxSIJEG5SM59q5RPB2hXEaypG7Iy7lPmnkEVXuPCfhy0iMs+6CMEAs8xH4Uwasauiada6XaJbytbyyoxPmFQDya31aE/vDIhPY55rjf8AhC9EklLeXOwb/pscfX1p3/CEaKoYeXcEkjB83kfpQB2MsVtcYEqwyY6BwDj86jLxsXQiMr0xkYNcXH4H0rO0Nd/Ifl/e9PpxxUp8EaSW8xmuy3c+bz/KkB2NuttEMQpDGp5IQAU5IrSJyUjgVmOWIABPoa4l/COiRyRrJcTxySEKgMwBY+g49hUx8G6YrZSe83Hgnzs/0pgdtII3Vo5AjqeCrYINQbIIUVIxGign5UwBXLjwlpvea8H/AG3/APrUjeDtNVcia8IOOGmz/SgDpHiswxYwwZPVtq81ZPlK28GPe3BbjJ9q5D/hC9KcqDLenByMzZwfypJfBmlB1QXV0XGTtM+SO2f1oEdhtgKMrwxYk++MDDfX1qGOC1hIMUUKdgUUCuRXwZpw6z3v/f8A/wDrUyXwdpRkMP267EpGQnnjcB64xQB3DRl/l2h1I5B5FU4tOtYRsjs4IwG3AKg6+vSufHhSyLCMX9+CBwouTnH0qsvg6CM4/tTUzn/psP8ACkM6fU7M3dlNbhlG9cAk9KbY2FrZwwZt4fPRFQy7BuOBjrjPauYbwfAFJOq6lkdvOH+FKvhG3AydV1T8Zgf6UxHW3NjbXY/f26SEcjeM1K1vAYhGIIjGpyE2jAP0rkj4Tji+7q+pjvkTf/WqGHw1BJGzR61qDqTztnBBPftQM7Vo4SUkaNGkj+6xAyv0PaoI4FVi0UaKznLFR94+prkz4ZhCjzNc1BN5xhpwMn096fF4ZjkTfFruoyLnGUuMj86AOmuLeO5R7e4iSaM9VcZH60WOn2VmrJbWcMQI+YIoGfr61yCeGoTt2a/ftv8Au4uBz9Kn/wCEVIGf7Y1PJ6Yn/wDrUhHWmC38nyHt4jF2jKjb+WKZcQWswiSa3jcR8oGGcfSuUPhMkZ/tjUsD1mqH/hF0dQya5qLrkjInyM0wO5byHZWaNGZOVyAdv0qN0tmlWWSCNpU+67KCV+h7VxS+FFVHc63qQVR1M+B+dOXwrG2Auu37HaGIE+ePX6UAdTdW1te/8fUMcoHTcucVJHZWkalo7OFfkMZwo5X0PqK5BvCwZFdNa1BlOcFZ+Klj8K5JzrGpAevnUDOmmtrS4tRbS2sbQrjbEy8DHTFOs7KztYDbW1nFDC4O5VGN3bn1/GuUbwmFGf7a1P8ACbFPXwtgf8hnVenaf/61IR10lnbPbrbvBG0C4CoRwMVFJp9nczQzS28bywnMbkcriuUfw3JnMWt6mO3M3XtTf+EZnJIbXtRxxz5ppjOnl0XTHmedrCDzHG1mKdR9PX3rUASONIowEjQAKB0AHQVxbeH7pQWXXtQBVccy8D3NKnhu+8tCNcv2yASRIO/4UAdbDBbwtIyW6IZiTJtAG4nufWqtxpWm3Folo9jD9njYsqYxg+oxXMf8IveBwV1/UeuTmT2pzaBfh2x4ju09MmkB0kGk6fbNE8FjAjRklGVRkZ75qa5tYbtQk8SyBTkBvWuXXQtQYceIbvIJBwc0i6Dqh6eILsfjQBuW+h6Xb3AuI7GFZQD8wX86qf8ACPaQXkKafCu8YbAwMfQdPwrMk0LUVUn/AISG7BFIvh7VRnGv3X50Abdzo+n3sKQT2cciRqETIwVA7A9RU/8AZdgLT7D9hiNtnOzHGfX6+9cx/wAI/qasVPiG8BqRfD2stJz4iufL9Mc/nn+lAjTtNC02zkR4rGKN0bcrjOQenX+lTNoWmPLPM9mpacfvfmOG5zyM4znvXPHQNU3Ar4iumwevUUg8O64Mf8VJMD3yp6/nQM7KbT7K48hpLdGNvjyj0KY6YI/Cs268P6ZdXTXU9mrSMPmwxAJ9SB3rFHh/XFbI8QSev3D/AI0n9ia9E4x4hfB4y6f0JpgdpbQw2lusEMYjiQYVR0FZOpaJp2pTrcT225wecMQD9cdawv7B8QvtB8QEBf8Apn/nNKdF8RRHjXwQf+mWKAOhbRtNNm9gLRVty28qCR83TOfWl0nQtO0osbW3Cs4wzsxYkfjXPnRfEAb/AJDw2+vlD+VStpHiAn/kO8Dp+7oEXZPDGim4NwLMAk5MYY7M/wC70q5faXZ3txbXMkZ86D7jIxXHOccVn/2XrH/QXB/4BUR0/W366qOP9ii473N2PT7OG2mtUhAgmLF03Hnd178VUOlWbNaAw/LacwjJ+Xp+fQViTaR4k35XXUCgnaPKB78A8c1AuneKOP8AieQnAxzCv/xNAjqIbC2tmuTFFg3Ll5DnqT/Kq0+jafJpv9mPC32fduADnIOc5zWX9g8UKjL/AGxbfMMZ8gZHH0pjaZ4qd1K6xbADnAiAH48ZoGa+naJZaWxa3Vi7DBd23NitGWJJ4zDJEJI2HIaud/s/xRgD+2LYkHOTAOfbpTf7M8UhCp1uDnusIB/lStYbd93cuWfh3TrW8+2RxM82crvfIX6VFe+FtMu55JnSVHlbdJskIDHvkVGtn4nUDbq1rx1zAOf0pPsXigNn+17XGMbfIGPr0oEbU+kadcWC2Etsv2eNcRqOqcYyD61S07w/p2nzrdQLK0yqV3ySljg1Tex8UOQf7VtOP+mPX9Ki/s7xPz/xNbP/AL8//WosBLN4S0ie6afyXQO2541chGPuKfqnh+x1KWNpUcGFPLTY+0KO2Kr/AGHxMemqWnX/AJ4//WqYWXiQkl7+yAPQLGeP0psB+n6FZ2EUscaSMZl2ySSPlmHTrWxp1umn2sVtCGEaDaMnJrCe08Qqeby1OP8AY6/pUs0PiiTb5U9mNvJ3L19ulAHVqQ3GT60pGcZzxXHCDxYXJF1p+AM4CnB9uRmpreDxQJH824sWULxtB5P5UhHUMmSWXGT1qOQ4AyD6E1zkkHiYbBHLYnP3iwPFQOni5iR5um8Zwdrc0xnTSMDwhycdqZtdcDk47ZrlI4PFQBIm04exVuamlXxduwX04gZ5weaQjrMlhhsjI6UEEcY4rlCvi8dTp360CPxeCCy6cw9MmmM6ttxXiue8LDLajgnIuG6/QVUdvFwUYi04EDsxyfzrmfDT6/JJqTaabdlNy3m+ecYf29ulID1aTd3wOOaaclevHrXJSTeLRtxa6e/rhj6fUU3d4uGf3enc/wC0aYHSKrBSMk81IgL54IrAhPiQq2+0sdwPADnmpY7jxDHkC0szx1Lnn9aQG6ePvAkdKfJINgwenFcqlx4iJJ+x22PTf/8AXqKe78Uqw8rT7Bx/10PH5kUAdjCd4Ax371KXjUlwMseOvauFW98WgDFhYtwCSJP0PP8AKrMF14nLYk0+yUHv5h4/WmB1Mh/eAhc1JHK2OFHtXLPc+Iwh8uxs2b3kI/rUCXnitM/8Syy5/wCmv/16BHW+blzwcn1pAzsMH881zDXfisDnS7I/SX/69JFd+KhnGmWX/f3/AOvQM6pMqxOc9qa4z8wrmze+KO+m2f8A39/+vVKe88VAgLo9s/uJh/VqAOzABXrmplG08Dt0rixf+KmGW0W3+gnX/wCKp41HxTGCTosAGM/64H+TUCOumB6jrSBtwyRmuUbUvFTbsaPanb0xOOfpzUA1LxQjFf7DhzjP+uGPz3UgudezBwwZevbFYOsaRb6jHbo22Pypll+VRyB2+nNZ/wDbHioMznQoOnadf/iuaqtqvidSVOgoSPSUH9QaECO2jK4aPACAYwOmK5CXw/eQ+dbabqhg06bJaDaGK56hT1ApDqfiSPgaEmSM8zD/ABpi6l4lTO7Q4zn+7MD/AFouN6bnV2FlHZaelpF/q0QqCTyc9T+ZNVNL0uG00r+zXYzQkMGLcdcnH61hDWPEIwD4dJ28cyjFOXWvERBB8PdRziYUxFRfDOoNCthLqzNpit/qgvzlc/d3f5HtVzWRCb7SoxCMRSgIe4/+tTX1rXyrRjw4ykY/5ajH8qxNUv8AUJrvT5JdMaN0kJVN4+c+gNJq612Hex6ev3j/ADpOinI71xKa/rfzAeHJSwP9/jA98UxPEGssx3eHLoDPGGJ4/L6UCO2Vw2Tk04nPJ/GuKOuayWf/AIp+5VRjaA2eopq+IdbLDzPDc+32Yn+lMbVju0buepqBz5kx7AVyQ17VT18O3n5U19b1RWDL4eu+etIR2p+RT6gdahU4JPrXJt4g1LI/4p+6YelRP4g1PJP/AAjt5zQB24ICdgaYwLjOeB1rjbfXr9y2/QrpACO2TVk+IJY43J0q6JxwFTOaYHVM/DYAzSDGRuHOK4P/AISe52knQ9R59Iv8+lC+KpwVH9hage3+rIpDO+BDLgdTShlIyQcDjBrho/Fd0ozJ4fvQpOOF5/I4qVvFE4U7NA1HPYGI4/lQCTZ2oJCnbx6UgAKEMASa44+JL89fDt2CTxj/APVUbeIdSJGfDt3+FMR2zYCgKAMdai3KcBiRg1yCeItSJYnw/dDPrUL+JdSGP+KeuaQzuQwVuvBFYOuaYdWs3thLs3OpyRngGsoeIdS5/wCKeuR+FStrd8yKw0a5UnqGAFAjqEZQhVQSOBmuc1XTdSFy11pFzDC8i4mWVchiOhHHWmjW7gD/AJBVzn/dFVpPEl1EyAaDfkMSCTH0oCxpaPo0NpBMt+sN5NcSmaVnjBG7nGAc9Mn86p3Xhyzm1O3uPslqttGjK8KpjeT0JxxxVdPEt2QN/h/Ud2cHbHkdfX8Kh/4SibP/ACANT/78mmM0BpmrWU1wNKuoUt5W3BJgW8sk/wAP51JLpX9j+GbyEP50zKzSyY5dieTVZPFUgwX0TUQCSDiKquqeJJZdNuoTot/EroRvkjIC+5NAj7K8K/8AIvaT/wBeUP8A6AK3qwvC/wDyL+lf9ecP/oArdoGFFFFABRRRQAUUUUAFFFFABRRRQAUUUUAFFFFABRRRQAUUUUAFFFFABRRRQAUUUUAFFFFABRRRQAUUUUAFFFFABRRRQBDIPni/3j/I1NUMn+si/wB4/wAjU1ABRRRQAUUUUAFFFFABRRRQAUUUUAFFFFABRRRQAUUUUAFFFFAHhfx1BOm6IFcIf7STDE4x8p5ry/UNRt9OsnuJ2B2LwOpY+gHevUPjlzaaADnB1JOhx2NeHazp2p3d7FLbGF4YsFY5WOMjufWgDR8M6ZNFcTaxqKf6bcD5Y+0S+n1/z611xPy/ewT2Nc7Yy6/JcJ9rhsUgH3/LZi34VfsFvVM3214XzITF5YPC9geOtIDUPAAJoBJAzwKYxAcALkVISdvA60CIEJbIBPNBBDYY8AU6PAHXBo35JVl4IxmgCts3E800MSNvWpVO3J6fSlKjJbsaAIYlIkB79Oa53xK372x5JzOO9dM3zsOCM964/wAV7YpLD1a4UfSgCbV5P+Kr0fI/5ZydP901B4+dDpcIHUzqDnp369aueI9HudQNrfafMsV9bE7C/wB0g9RWbLpWua7LbR6sLWC2gfzD5LEs5HT/AD70AQarDd+J9UuLG3uI4LawZSzPEHJkwegP4in6hrGqaXYW0N0baK7dyryYyqoOjYHH4VfudO1bTdVub7TEguI7sL5kcjldrAdf5/nWfd+GtTmtILk3KXGoxSbykpymD/CM9qAKuk69Kt+tgdUjvorgEJN5ZVo3xwCPTp3/ACrP0++1LS/D1/fR3EZJucKvlg4YsNx/H0rrNFsNZOppcXdpY2duiMpjgALMT3z/APXFYkegax/Z13pZt4gjT+YkxkGGGemOtMZo/bNb07UrBLy7guILyTbsVANn0IHv6npWno108muatBsjVYyhBVBknHc96l1fSbi6vNMlRkxbSbpCxOSPapNL02e11vUr2Xb5VwV8vByTgc59KBE2tJqDRLLaX0NssYJkaVMjFcZZarrM2j6jfXRhkt1jxDviA3HOM47j61ueMbDVtRSG3sI1e36zAybS3oPpUE0Os3+k3WmSadbW8ZhCxeXLnBBHH5UAZF9rt9GdOtku4LFJ7VZGnaLcAfQDoPx/wpmuT3l14ZkN+1sW85Qk8LblkXPUY/Gti/0/VbaKzRbO21G1W3SKS2kwCGAwSpP86yIfDOojSbyHy0iaeZXjtvMDLEB156f/AKqBnR+H9TvdWumkhESabD+75GXdgP0Hf6Vp+Ir6TTNNe6iALggYIz1NZ1rpN1pmsefZjNlcj9/GWH7tgOCPWrnie0n1HTJ7W1TfIWUgFgOhz3pMCib/AFTTrywF2IHhvmwEUEGPj1/EVhXniG/uJp/sd/pltFCxCiZ/mkxXS6rp11dXektGu5LeTdISQNox+vSuSl0K+0a4vFGi22pxTyF4JCASnPQg9ue1AiHWdYn1eDQ7y2iQXQuGXYc7d/H6dD1reGtahpGoNZ621uyvEZY5YQQAR1HPUdf89KFzomsrbaa8UFqbm3lMrRx4RFHBA7c+uKmfS77xFe/atQtPscccJiRC4JJYHJ4+tNora63Lcep6y1gur7IFtTyID94pnAOfyrto5DLbxyqRh0DDI9RXmfkeIDpS6E2nqMfuzdLINvl8Hp69q9HWOS105IYl8ySGIKgz94gcfyoJsef6nqviKxvILRZtPmuLh8JFGrAgepz0H40lkdSXxjcvI9tuS1BlChiPL+Xhc9849utO0SHXLK6utQu9F+1X8zALIbhAI1xjAGT/APqrUngv7fxBJdfYZHju7ZYiUYERnjOT7YpXAraJq2u6nbHUBDaG3QOPJQMHcgHGM574rM/tO+02+h1C4OmPLdukUsMbEyxLnoDn8T2z+m3p+lX8PhWayCmK7YPtXcM9c4yD3HH41ya6RcTwW0dp4fFq8EiNLLJKC0hzzjPbjNPfYLrfobtm2ot4zu2XyzEsI8xRk/u+2P8Aazj2qC/8Q69ZwPqDw2UMAfAtZmPm4zj/AD/Krl9DfReI72aK1mMd3aeTHNGeEbAwSe3I+tci2jXM2nGBNCnN+SWluZZOvPUZPJ/xNA1qeyRs89rDKMbnQNj6jNcDrWt6/pbxpJBYu87bI44izMfcCu+tfOh0uDEf75bdf3Z/vBRxXl2iz6pa6hPqWpaPeXF1KNqMAAI1zyAO3+fWgR6k5Y2o88KshT5gvQHHOK8s8MX+sadpF1JY2dvPawzMW3sd5AxnAFepDM1qjOjRvIuSjclTjpXl2ntq2naNd6W2j3LyXDOI3CgKAwwc46d/bpQBp65qMeqw6fZRxQ77oLNvlk2iL6c53dR/+utHw1cvLaXtla29tHdWhAVA+Ukz0YkfT/8AVWHfeHzYSafc3Fk+oW0UQjuI4sllOOoA6gVp6ebmwsNQvNO0FbaViqwRfMXYZ5LAntn+dAGNpzzad4nEH9l24uJsFzG5YRKfvEen+R3rbt9f1G8W9aC1hCWjuHdicEL6e/FVPDc1xpkbF9Gv5b2c5muJFHJPv6CtPQLK8h0vVo5bcpJNLKUQnk5GKADUvEJfSbdrWPfPfKUX59vl9iSfY1NoE+x/7LkgiieJdw8o5Vh61zUmlXkGkaYz2LXRiLedBt+YAnjGK2fDVti/uLiPS5LO2ChYzOWEhPfgnp/9akBva1cpbWLRyQCXzj5axk43Z/lXMeHbW+0m4uba700BJoSwnRiwXA4Ut/n8q1/E1ndXSW01u7FreUSGNRncO/ekj1XUb+5ENvZvDbLEfNadMEsQcBefWgDIh1qWx0jTHsLGLN1K0YiLnAO4jr/j0rUtNYv11CWx1K3gjlWLzo/KJIYc+v0NcxDpV6lloCm2fdFdF5RtwUG/qfwro9UtblvEUVwInaAWrLvA4BwePr/jTAyR4o1efTjqaafbraRHEhMhLNyAdo/Gte516d5LW00u1Wa6nhExEjbVjUjPPvVC30+8XwdNaNbuLht2I8fN970piR3mjXlherZT3ETWKQTLGMupAHQfgP1oGaY8QTR2t0b60WG7tV3FA2Q/oR6DkfnTdK1vVrmW1aewgNrcdJIJC/l8Z+brjtWcsOp6g+paqlltV4RFDbXKcyKME8dfXH1rE06zP9qW76Zpl9aTb83Ak+WID/DrgUAXLe/uz/bbXUC3CKx8yPzSNoA4A9vXFel6YwfTLWSNAiGBCEznA2jjNecSJcQSa/Z/Y7hpLrLRMsfysMev416JpEbQ6baRSbg6wqGDdQccigVjnE1rUZZ7mO0s0kFvkuSeMdvx61h65rMWp6NauLVpHun8tVSTa0cg6c89/wBDVPS9Yn0671hPsNzc7522NFGWwRwAfwxUNto97bLpDyW7M7XhmlULkRg7evp0zRYaNTSdSvdEij0hNLQ6jIS+PNBDDu7H3x+ldDb+IJDFcDVrYWk1spdtrbgV7EfpWF4y0oHWre8ubKe6sDFsl8nqpycHjn0qhFoEF/DqP9nabcWsYhxDJcbg0jZyQBnpx1pA1qU/EGr6nfabB9osVtrW6lXyZt/IHUEj6c/hXrkgeO2LxjzJFjyqjjccdK8s1PULi/0rT9Pi0q9863eMSkwkhdoxwR616feStDaPIsbFkTO1Rkk46UwODufEurW1zbR3WjqryttRBJy30FaF5r1891cW9hpv2hLdT57eYBg9wD7fnx0rG0+6jg1F9QvdPvprt1wmyAssQz0Hvz+X1qW2vJdCvdRhmsbuSO7cywtHFu3MRnbQBV8N38mn6JJdC3lmknuztjQ5wWAI59P8a6O31mcX0Nlf2oglmUtFhsg49fTpXHwyahHokEgju7aE3R+0eSpEipxyM9uvNRaYsf8AbdrLa2V88GMfabtCSTg9+g4NAjoE8V3ksc89rpTy2sDHzZGkAwBz078c1L4h1G2v7PT44EuZbi5UTRJbttdCB1J9jn8qj0W3mi8PasjQyLIfO2qUILfL29fSsKSyW0t9KvLtLpLRrYK8kJIMTcnkdcHNAM6rR9Wt7bSrwCOdZ7IEzRzNlyeuc+hqjB4suJBbTTabJHZzMEWctxnOOnpVCxgtH07Wbm0trwo8DIs0zbvN4zkDr6VPrVpO/hGwRUYTL5fy7cEHpSC5vT3UUfiVopWnkMdr5iJuAjXnnjuff/62M8eLJHt1u00+X7MsmySRyBsPHP61Wnhm/wCEinKhyV08gOV4J+p96ywj/wDCCzoY38ySYOeDknfj/P0ptWYzr11wPcwIbaWOC4OIpWxyfzroCCrZ2447VxWsRvHD4bwJAwkiDKAQBwMk+/Nd8wCSLnJHfNIRA24AHB6cUxC2MkEGrOMtgk0jYUj0pgQEso3U4bjkbiFYc1I65AIFLjikAucA8cnikwQuMdDS9sDg1IDxg8nGTQBXLbSPpSbskdhinZ3d8ADjimxqM5PegAHCnn6VWgV8tz+tW2GEAzzTFAAJxz2pgNO7cNrYB9TQrMCwkyRnrmng7j92kdPlYAdO1IZImwvksTjpTj833T3qFPkkBIxuFWo8GTBwaYhhPOPyxTA5bjnIqWQemAR6VCPkYYJz3pAPDYJGOtSbiSRzwKaF6nHJo24OSMnrkmmBCVJPTFRknzMdP61ZkckcDjvUBIDBhn86QyZScZ5xjgmoycllY/TFPlJABJ+XHQUqDigQjMFXpkY9K43wUhjbU1bnddsTn0IzXWS7snk4P6Vy/gxdjahIzhi103v+FMDtZG+X5QOarhyx447ZIqweTnd0pmR3AzSAbtJBHBFMfJAC9hzgVaHTJFN3LgnFAFVSQAABz1qFwzNtPGeeKt5Uk8ciogTnA/OgAUBeW7dqQsHYc8Y6UOMnJ5pnA9eKAJ1U7OvPapFXamWPPpVfLb8gjaac5OAOSSaALHmAqSOtVw4Qg7uTSt8ykDrSGMbBk8ngUASL8zFieKMqXB5IPvSL8pKMenrTCNpAB6GmBL8xY4OMetSSdBuzzUYfrjv7UOzbQR0pAD44OOaSTBwMdB1pW3Eg44NJMziJ/JCmUKdoboT2zQBUubhLW2lmbonOB1Ncr/aOvApdotvPFkFrOPmQIe+fWoL+HxCbC7+3JaNEIi2Iid3GD6Vi3ttpcGgW9/aS41LCMrrLly5I3DHtk9u1A7fceryOPKMpIwBuIPavO49W8QXVvcapaJbCyiclImUlpEBwSCPp7d69BkV5tNweHaDB47la890a/t7bwhNFJIFmiSWNoy21gxJwMde4/WmG5sT6rqd61pb6Vbqv2iEStcSglIh6cdT7e4pul6vfpfTaZqkcbTRJ5qzQj5WT1I7VRtdTOg6LpVrs33lzHlEIwAOuSfxFbXhvThbebdz3KXd7cj96yuCqgfwj2/woEVNK8RzaprT2yQGOz8ssjOpDMRjJ+nWma+ANV00YH+tFWJQYvFkJwNosiFA443Godebdq+ljgHzc4JpXCx1jIeqnGetCgqMZGcc1NH98LjtyaXapBxkUANLlhgdu9NDEL87c55NG1ipY5HsKBjG5hkelAD9ylTtYZ+lAycfMM45qJ2C8r644p4duODt9aAEMI6nrVaXzEGVOc1ZVnJCnNNckckcg/lQBVB3qQRgHrSmMjIOMVZ2jaSBzTHcGPHegBOsfXmnttPGMsahRZGVsfjT03AgHOQOKAARKWBIIPb2q3gqeMe1RBhk5ODSrJgkGgB+7gKcAjrUUkmAec+ppGbv2pgJ2A0wJgT8rcYqC9lWG3lmKg7FLdPSrKAFcEH8Kx9cMH9n3H2mZ4YcBWkQZIyQP60AZum3euXDxFU04wsFZjvbdt78DvVbxL4mGmTLbW8XmzgqHLA7Uz0z71l6nZWmiR2l/YXEhumlVV3SbvOUnkEdxj0rR8cx50vfEgVjPGWK4Bbn9fxpbDSudW7AKrcDcM59653VtYv4b9bOxhtnxHvdp32gfrXRBd0KcA4HSuXvNF0vVNQmNxJI8qBd8QfaBxwenPBoAvtqWqWmmXFzd2kfnr9yKAlieg/r+VVLTWdUt9QtbTV7W2iW6yI2hYnDDsevqB+NY3hzUP7NW+gur0PZ28ojhlk65OcjPtVXVIGsdXsdQ+1vc+ZPsEUxzsDf3fTFMDpl1zVby4uRo9jDLb27FHknYguw6hcVPcatHqvhi8uYVEYeMqwbqp7j/AA+v4Vh2sOpWk99Holxp81s0xeRpmOYmPUcdhj36VnaBbmPwbfu5Z/MZ2BIznoMj2yCfzpA9D7d8L8aBpX/XnD/6AK3KxPDX/IC0v/r0i/8AQBW3TAKKKKACiiigAooooAKKKKACiiigAooooAKKKKACiiigAooooAKKKKACiiigAooooAKKKKACiiigAooooAKKKKACiiigCCT/AFkX1P8AI1PUEv8ArYfqf5Gp6ACiiigAooooAKKKKACiiigAooooAKKKKACiiigAooooAKKKKAPDvjfMtva6FMyuwj1BXIj+8cA9Pf0ryBNXmUH/AIld/wC37k17P8Y22/8ACNcf8xSOrmvanDpGkXWpS/ct487Rj5jnCj8SQKAPEF1eQjCaXqJB+8Ps5/xqMapdADGkX/v+5PFer+C/Ea+J9K+1GDyLiGRopYgfuMOmPbBH45HauvlZYImlkdVRFLM3YADrSEeBJqVztJOkakW9oDiphqlztOdI1DOOP3B616N4Y8bxeIfEdxp9hDvsoIPM+0Eld5zg4HcZ4zXdksOhwDTA+eo9YDEK2k6opPc2xx/OmHVmJy+nagvp+4Jr6FJKBQVb6g//AFqk+RjnGGpD0Pnr+1cZ26fqDemLfj+dU31ickZ0jUT/ANsDX0YsioeE6984pWK5BEeCKBHza+sXCEf8SvUcZ7wGue8S6msxtQLS+RhMpAeAgtg9Fz1NfV6spydpyD9a8p+IxxqHh0bCAdRjOe3X/wCvQk7jXkjjX8RKgXOl6oRnBJtTz707+3F8z5LO946/uTxXsupa61t4m0/QvJV0vYnZpN3KFVJxj8P1rCv5YPBVtFJFC11LfXqrNJNJ8zu55YcYGB0A7Cj8hHnL6582fsV7z6wGmNrqJw1tdgnt5Jr3+4mtrcsZJoY9oGS7AAUTmIxxsnlspH3hjH59KB6Hz0uuQE5NvdjnvCattrtugH7m66cnyjxXuwktnRWSSFgh5YEcUpa1lXfEIZAvUqQQKA07HgDa/bsw/dXWMdfJNSx6/agEGK5HfPlHiveDs+RyibSMHgYA61K6xORsSAgnqoBxRqGh4F/bsB3Hyrkf9sjzUFz4nsYnjjaK72nq3kN+eK+iECMhKoh5wSVHFVpHt0wJhCoJ434G786YM8Gj8R2Lorp52D6xHNA8Q2AYlpJVPoUPFe++THgEwoeRyVHNOZbdWbMMKkAdVHAoEeBN4h08Y/euf+AGo/8AhJ9KjOWldST18smvoGSG2IEq2sG1upCj1qstvasSBBCT3AUUhngI8X6OvJuH5P8AzzbioR4x0l+k0g/7ZmvoX7PYOfmsrdQOATGvJ/KpfstgrFf7PtyfUxKMfpTEfPf/AAl+h97tsdeYn/wpieL9GJAM7qM9TGx/pX0GljYSZ22FseOMRL/hUn2Kw/6B9qT2Hlr/AIUAeAJ4r0ORigvhxzkxsB+oqYeItHYjN8nHOcH/AAr1DxDqWneH4Y7i48PfaLdn2O8ECMY89CRjp7/4itixjs7zTI746NHA0iFxBLCocemfTPB/GkN2PEH8W6Nv2m+HGMkRsQf0po8W6Lnm8bjH/LN/8K9R8Oapp+uXM1uvh+a2aBcytcWyqqtnG3Pc9/pXV/YbAsFOnWoPbMa/4UxHgo8WaKWH+nAk9Pkbj9OKkPinRSSPt6duiN/hXr+qvptjd2VouipczXTYURW64RR1ZiQAAOK2DpWnbQf7Ns/f90v+FAHg3/CU6J1OoJ6chv8ACnL4n0RsKNRiz6kEf0r3Q6XpRbH9l2fv+4Xj9KqtpGkAj/iVWXX/AJ90/wAKBpnjp8QaWMf6ZGQPY00eItGLMDqEIPHfj869p/snSB10myz7wJx+lRroukD72j2J+tunH6UCPHx4g0cf8xG2z676ryeI9GDrnUYDn/a/rXs6aNo5JA0exz/17p/hSSaBobEldE0/rzm2T0+nFAHjKeJdHYsi6jBx1yeKvHWtLH/L/B/30K9ZGi6LJwNGsAR/07pz+lQHQNGyQ2jaeMf9O6f4UAeTR+INKdmCX8BKHBG7pU39taZwft0PJ9a9Yj0DQgo/4kmne3+jIf6VN/wj2hFCzaRpq7eoNtH/AIUAeQvrukhUJ1GBcjPLVE+t6a/P9oW5z6MK9G0fTfC2p28lxY6PZywRzMgka2XDkDkqSPmXn6ZBrM0NfButape2NppNm1xan95utFCnB2nH4+1FmByEer6Y3W8g49TVZ9b00tlL2E+vavX/APhGPDxBzotljjnyh2H0rH1seEdIa0t7zTrFZLiRYokSBSxJ4ycDOOetAXODTWdLAx9th4P96mf2zpjN/wAf0I7j5q9YGhaGSB/Y9gSBgZgU8fiKydUtPCuh2D3l9pNjHFGwABgVmdjxgAjnvx7E9qEPQ8//ALY04gk3sRx/tUja1pxA/wBMh/76r1uPQdAFujx6RZiOVQ2TAucEetV38O6Dn/kEW34R0CPLTrFhx/pcIwOPmpr6xp+Ob2EE991eoL4d0FmK/wBi2px6oKxtcsfCmh2Yvb7R4Ft/MWNnSHdsz3IHb6UgOJGr6dkH7ZDkf7VSf2ppwPF7Cfq1d3omm+FtbtXu7PR4PIEjIrvDt347j2qzN4Y8LWlvNcz6JZGKJDIx8ocAAk0LUSdzyqwudIsjPLBfwt9olMjHeDhiB0xWm2qWDAD7Xb5PP3xXWeGrLwXr9m95pujWjRq2xg0QDKcZwR+NdIPC/h9umiWg/wCACmM8uGqWXC/bIOmRmQVYbUbJVwb2D/v4D/Wuvm0zwdFq0OjHTbRr6VTII1j+6BzyR0+nerv/AAivhpHbGjW43A564x7en4UgPOxqVkD8t3AD3+cCp31CzH/L5bt7+Yv+NWrm5+G9rqK6fNHaiYNsLAOUVsnhm6de56d67F/A3hPy1YaHAy44Ks3I69jz1pgeeHV9NRyr39urAf8APQdKF1bTQRm/tsnkEyCus0zwp4I1SJ5bXSYZBHI0cisXVkYdQQTWkvgTwirYbRIOf9tv8aAOGe+sGzGbqA/8CFNe9s+At1AABgAOOK9GfwX4bGMaRD/303+NVz4K8KqMnQoSCcD52/xoC5wQu7TOftUB/wCBj/Gh7yyz/wAfEGD23g1358G+HeCujxAf77f41G3g3wyxH/EoiVgOm9v8aAOFNzZnGLmEKBjG8VL51qygfaYSPdhXZDwL4ZJIOlMCOeLiT/4qmyfD/wANspIsGTPpO/8AU0Acb51rgnz4jjkncKUzWeQBJF/30MV1ieA/Da8/2e7dODcP/j+NSp4H8LnCnTGyOubiTn/x6jYDjJLiAFWE0TemSOKjkurckf6RHn/fFdcvgDw0j82Upwehnbn9aH+H3hpj/wAeco9AJ3/xp28wOQFzAW5uI8/7wpfPtzjFxGQf9oV1n/CvvDikj7JMP+2zUi+AfD4JBs5eP+m7VIHNyPCuCZ0wODyKVZIeCJUI+oroD8PfDEmP9GmGPWdv8af/AMK98LAHdazH0/ft/jTA5wzwKSDKmfrTHmhRsGdOf9qugX4ceGCf+PSYD/ru3+NWv+FfeHB/y6TH/ts1AHJieEttEyfmKXzod2GkTGODuFdP/wAIH4b3bRaT595mFV1+G3hgEL9mnOSeTO1IDDLxjhpVxjI5ppnhCHMifTcK3m+G3hfODaTdf+e7VZb4feHPLIMNwGA+8Jjn/D9KYXOViljAJ89ee2elSmaIf8tUOfcV0jfD7w44K+VMpP8AEJjkfnUD/Djw+Bn/AEzH/XUf4UgOdeRMf6xePenR3EWeZEyR610Enw00FtuPtX/f4f4VEPhloEf3jdcjP+uH+FAXMbzozkeYhB96dGynhWUn61rr8M/Dx/5/P+/o/wAKlj+HGiQsGRr0FeARccge3HufzoAxlKZ++vT1qN5QWGHBA6810S/DjQVJkD3u9s5Pn8n9KrJ8N9CWQyJNqCHGCFmHPvnGaYaGSJYz93HvULlXftjPat8fDrRkQoJr51IGczDn9KrzfDnSmbKajqSZ5IEw9PdaGinZN2d0ZbkZC5Ap2/DDkcVof8K2sWJC6lqRA7+av/xNSP8ADfTkG7+1dQ5PCiVf8KRJl5G18sCprlPC2B9uAxg3DEV3bfDexdNw1PUjj0kX/CuP8FeCYdZi1GWTVr+D7PdvAoikAyox146/4UwOjZW4J655ppX5vu5+lbA+GcAP/Ie1b8Zh/hUTfDG2Yf8AId1Xd6mUdMc9qBlEOWXHHFMcAqSTg1fT4axW7EW+v6tGDjd8454+lPb4axuxZ/EGqsSc8yCgRkbeCM5FJ5TZyvPvmts/DaH/AKDmpj/toKdH8Pdgwmv6ko9NwxQPQxSvy4br7UoUbGIPPY1ty/DkEjOuai/uz1UbwAWOP+Eg1JDns4OfzpIRlMc5HT+tIGKrlsH8a1U8AFW/5D2o5/3s02T4chwC+uakx7AtQBm+cMdsfWkBJIyTgVpD4exREouv6moPX5v84pf+ECY/8zDqBHqSP8KAM+RssATjNPRV3gEnOe1W/wDhX5baTrt+McjLU5vAEzY2+Ir0cnsDmmBTkkwSAOc4xTCwK7Q2K1ovh7M+8N4jvsjoQopH+HE5x/xUd3/37H+NIDN5IUc4ApThQP1461pt8OrrbhPE18D3+Qc1SfwJfoo8zxTOFXv5Y7/jzQBENhyvUEdMVkxaRpVvcm9isIhODkMB0PqB0BrZ/wCFfamqb18Uz7CMbhHkEe3NLH4B1ROX8TzHcBj93t/QGmBWdyRg9z0rEuPD+k3VwbqazRpmOWOSAT7jODXUHwDdnH/E/uACcDIprfD7VCpMXiNkLcDcmf69aAObvdE07UJEkurRJGUYU5I4/A1Z0zSLDTZWltLdYnZdpwTyOtaaeA9djH/IzgZ9YP8A69QweBPEAZh/wkobjr5GP60ANktoGuluig88J5YfJ+7nOMdK4/X1f+39Ej3lVZnJx3wBXejwBrnfxBGP+2NcR4h8K6ta+IdEsn1kSTzGTypTFxHgDPGec0IdztcjcSPpUmccevNNj8A+JMnPiSM/9sKVvAvihMY8SQ8/9MPbHpQIRZNxIAyD1pZCSpGPlpyeCfFOMf8ACQ231+zD/CnS+CfE2Qx1y1JPpCRSAqAAjB6Y60oyuQTwKlk8HeKQoUa7Zjjgi3yf1ph8F+KGDD+3rTBOT/o5H5YoGGecA9eeaZgtmpI/BniqRVU63ZHYMZMJyfrxzUw8F+J1AB1uzx0/1Jz+dAisDkkZxigAFRkiph4F8SKpUa3bHPcxnI+nFPbwP4lYhv7YtQeOBH/9amBCpRcjdyajyV68+lTnwX4lAUDVbI49UP8AhT/+EO8Tn/mLWP8A36P+FILlJlJGTwc8VIgIjPTPrVgeEfEpAC6tZcesR/wp0fhDxKAANWs+O5jP+FOwMrAHYcgc8mkXcQOBjNWf+EL8S4P/ABN7Pk5+4fT6Ui+DfEzsCdWsvl7CM4P6UgICSD1BFRSxx3ETxTIJI5BhlPSrq+BvErbt2sWeDjhYz/gKjbwL4lRdp1u2wT/cOf5UwOasPDmmWFys8aOzoPkEjlgnuBWveWdteRCOUMwDBgA2ORWivgnxLl8a1bcjHMX6jAp6+B/Eikf8Tiz4GP8AVHn9KBlMAqMA4ArF1DR7bUQXk8yNyNpaJ9pI9K6WfwZ4mAGzWLINn/niSMflVf8A4QzxVIrA6xY/8BiIP8qQjITSdPXTm08Wym2I5T39c9c+9Ztj4csLK5iuleeWWMYTzpN2zjtXVx+D/Eykn+1rL/v0f8KU+DfFOeNVsB/2zPP6UwObu9Fs7mR5W3qXxvCOQH+oqTXY4ovD97FDGsaKgwqjA610C+DfFK9dV08/9sz/APE1j+KfC/iLTdDvbi71CxmgVAXREYMRkDjj3oHc+pfDYxoemD0tIv8A0AVtVi+G/wDkBaZ/16Rf+gCtqgAooooAKKKKACiiigAooooAKKKKACiiigAooooAKKKKACiiigAooooAKKKKACiiigAooooAKKKKACiiigAooooAKKKKAK8v+th+p/lViq8v+uh+p/lVigAooooAKKKKACiiigAooooAKKKKACiiigAooooAKKKKACiiigDxP4yjc/hcHAU6rHlvfsK4f4nXU91PpuhWNqbyeWT7RLAhA3InO0ntn+ld18X18y68Kx5Izqav7fKM9KuR6Jawa5ca3iZruaIRYkcbEUY+6O2e/wD9c0AzzDwvqF5pnjaeK70yTToNXTdHDI4I3ovUY4Gefzr2XYjxtG6B0YYZWGQR71h6zodnqt3YXdw0iz2MvmxMjdT1weOnA4qzptjBZ3V9eRPOZLpgZFd8qpH90dqBHI2MKxfEaVIY0SNNMX5VUAKN3b05r0ZVy3LcqeQax4tPtotXk1ZfNa6lhEBXI2hQc+nWnHT4f7YOrb52uBF5Ij8z92BzyBjrzQBts27tximoFGP7veq0LMN2TjjvTlfHBwT0yTwaBFjYCucU8iNUxnkc1VD5Byhz7dqQnaAHX86BjigA3AZFeS/E0O+teGIlOQb5GI+jDn8s160GG4ckLXlvxFUnX/C2G2n7YOQueMjigCbxCwi+I3hp26GCYAnjnY/+IqH4mkGLSYguXfUYgoPUden8vxrsPF3hyx8Q28Ud0Zopon8yK4hba8bDuD6f561zOkeCbOz1C31G+1DUNUuLc7oPtc25Yz2OPXIz1oBHNR6Dp2v/ABD1+PVVM1vBDCVhMhUEmNeeCOg3fnXE6g8sGh6ppCXE5tLXVUht2D8opJyue+PT1/Kuxm8J3ur+Odcu47y90sxxxGG4RcLINiq3PQjj1rs08FaSujx6UHuERZxPJMGHmSyDuxIoA4/xVovh/RLOw06Bb9FuJA8lpZ5eW7CqB83PT1x69KxtAt4pPGDaXa6deaPbXtjIktvI5+bKsNwHbp69q9X8V+GIvED2k8V5NY3lq26G4h6r6j6GqWjeEItO1q31abVb28vo1ZJHuHBDgqQBjHAHXr3pNJrXYDyOXWLnUPClp4VkkK6n/aJsZCzEnYGzk+oBIH0FdLLeJ4A8Q39qZJDZ3Nj5ttvckeYoOBz3JBH1I9a7mLwVpdp4nbxGJpXuGJfyiRsDlcZ6Z6H8+a5bxzZN4q13TtGi064BglEk928WIxERkhX7+n1H5MDs/h9ps1l4VtpLx5PtN2zXMu8nJLHjr0+ULxXBaXpdp4z1fXLrWxJPHazm2toPNZViA6kYI5OB+vWvbGKBEhjXbGg2gewrgNV8F/adSn1TS9UutMubgYn8nGyTjrj19/x60AV/hneXM+n6hZTTvPHp95JbwvI2X2DoCe9YmqaLDr/xFuLK7mmNnHYLJJAkpQPyBg7TnHIPY/hivSdA0iz8O6cmn2ZcgsXeVzlpHPVm9+30AqGPSoofEc+uee5kktRbeUQNoAIOQevagDxCXULnw3oHi2wsZZ/JhvEt7cmU5gVjg4PXoMcUyG0u9LutPuND8Pa3bXazKLmS5c7J4/4twB9cH0r1hfClg8etQXUkksWrSiRsAAxkdNpOeeetZdt4OvUubVtR8QXl9YWriSC2kGOQON7fxUAcloehxeJ9U8Tfb7+6aKG6dYIY5yqxvk/Pt9RgAHpwfbHPT+JtQudN0nRJZL6eM3c1vNLaD99cRptwAfcNg89Bz79DofhvWNR1XX7mx1i40tTfNG4EeRIo6EZ789a7u88FWUmj2OmWM8tvdaezPbXmfmVycsTjGcnH5D0ouNvucJ4Ze403XBHo2ka7Z6TNbSCdLxGCRuFYhwTwOQO+eTWPbaK8ngGXxFNql+1/CS1uwuSBHtfGMZ9cn16V67pPhm/W8N/rOt3F/cCFoURFEUSgjBO0dzxz/wDWwsXheOHwpJ4bFw7IwYedtAIy+7pQB5P4s1STXNXsrC+t9VubCKwjllt9OBYvIwDbmHcD3rrfA0VzqHh7VNN11NTtLCBwYZ7otDKIuuCT1xjtx+ldFrXhOeaWxvdH1R9P1G1t1tWl2B1ljGMBl6dRn/IqvdeC5J/D8+lNq9zJPdTCa5uGP3zxkBey8Dj2oEcX4F0d7/VLnWLC+1KPRbTctskspJnbByeeNvX8ce9ZGm6HJqnga78QXWq6i19beY0J89sAKc9+uTnnP8q9H0Dw1rWlPaB/EjTWNvhfsy2qqCoGMZyf8a0rLwqLPwlc+HluywlDqs+0jG456A8/nTbuU227nPPqd7c3/gJ3uZVa6jkaYoxAkO1fvDof/rnpXVfEHVZtD0C8urLKzkKiP/dJONwpP+EZjF1oEwnf/iUIygbQPNyoA+nIz/nNbniDSbbW9OuLC5z5Uy43KMlSOhHuDSJPH/EWh3XhHR7XxBZa1qEt0rxtcrPOXWbdjII/Lr296fYadd+J/GXiC2n1bULexhSJxFbTlPmZBt9sDntycVuR+BtWv0tLTXNeF1ptm4dYliw0uDwHbOcYyO/X8a52y0vXLvxt4kn0PVIrKVSiyCWPerAjjjkZBHp3P4gGNf8AivVI9KXRmubySVNTeze6iGZpIVxnB67+ffPrWl4X1K4svEltb6amvzaZMhFz/aSEhWC8Mp7c4B6fyx27/DuBdDhsorx11KGb7Ut8R8xmOMk98cfXpWhpeh642qx6jrWs+cII9kVva5jjYnqWH8X0+npigDz7wPp13qNhe+ILnX72Oe3lmS382U+UgCnBkVhkgFjx7Vx2r6z9gs01Sw17Wb7VUkHnShT9kIzjoQODgAdc+le2aN4SWw8MXehXF08ouWkLTIcH5vr9B9ea5abwN4g1HRk0W81izSyt1VYlhgIL7fu7z7e3WgC3LbXnjDxTqGnSaleWOn2EMeY7Zwpd25BJ7j/AVl+K7vWvDGlWulzanPcG8u2SO7iUvcJAOSPd+Rz9faupvPDGp2usNq3h+/gguJrdYbhZ0LI2ABuAHQ/KP8kiqz/D25On731dzrP2r7WlyM7UfnCgH+HkZ+lA27nKeEdYuLfxHa2umTa7fWE5ZLpdSQ5ibBwwPb3/AB9a9K+IN/PpXhm/ubdlWUoqKSeRuIXI9Tg1HpejeIn1aHUta1mIRWyEJbWW5EkJ/v56/T2FbXinSzrei31ihAeaL5Mj+IHK/qBQI5/Ub2Pwf4BikhKJLHaokWBgNKw5P1JJavHNG1vRdCufDt5Z3jNOqtDqSlGBYPySSRghWJPXsK9S0zTm8X6f4euJriMw6dJ/pkEkZ3mZABtPp6kH1rrvEehw61pF7p4SOJp48KxXIVh908ehoHfodBcQPGcKQA3QZrxTx94fs7fU9K1KMubu41SEO7MWwvPygdhkV6bplpq9vHp0M95C6QQBJ8LkyMOARwMcY/z1qeKtAn1p9PMUscf2W6Sdi+fmC9hj60COlkxvBzk4xzXkHxb0azk0qfVX8x7tBHFHlvlQFxnA9+a9O1GHU5p7R7O5it4kmDXCMm4yR+g9PrWT4y0OTxBpM1hDMkTuysGcEgYOe1AHRWgUafa7jkCFenfgU7kRmVHGeg3dKo6lBqLaZFbaVcww3UQVfMmTcpAGDx71ckgLwSQysP3iFTt9xzQB81axrQtYr+4ufGty+sJM/wBntLHc0GASAD8oXt+WOtej6sJNR8Nadrl/4hutNjNqDMlvtAmYjOAD1Y+lZVj4I8SwaVd6Ha6jpsFjJuXz/JJmdW6qT0weh78VHqHgDxHOmjR/b9NaHTYwqQSB2jdwT8xGOeMD8KWoHS/Cm212HR3vNavJnW65toJByi/3unGc5x9D3qn8WdUjsNEGn/aPKlv5AhOM4jz8zY9Og9ea7jw9F4jgkm/ty40+ZCo8oWiMCD3zn8KpXPh6W88Upq988E1lb2/l20BXJVzjLHIx6/p6UwOF8Faxo1l40ksNFnV9PvbVVIVTGqzJkcAgZJUZyOpNeyyjIdEcDIxkHmuM8WeHTq62Nzpy29ve2lysySMMAgdVOB0PH5V0VkuoJfXMt5JbG1wPs6Rg71/vbietAHkVj4dttF+JVjFBNPI09pJLLJMxZmY7ua9W1md7PTb6WM/vIoHdT6EKSKz7rw9NL4ws9eWWJYILVoWTB3sxzz6Ywf0rRmi1GfUJI3NsdJktyjLg+ZvP6YwaBHz3oQ1dPBZkk0GyuNHJeW7aRiJ51DZMinsVHQnP3a+i9KuLabSrCWy3fZGhXyg4524AANeVp4T8TxWUvh20vrNdGdmVbpwWnSFiSUI4BPOP6jt6VZW2oaYdKsNP8k6bbxeXO0pPmNgYBHv/AI0krDOX0iZNN+I17ZplItTsluSgJI81WIz7ZAavR2RQRuPHbivPPD4bVvGmq6whVrS1hFhE3XLghmI9MHI/GvQZP7wbOKYDc5Y4YbR0xULjON5PWpTKCB8oAHJpHcuOBwOhxSAapYAEAADoTSrtYFiOfr3pFzIp3DBHSolfaWXbkDrTETOSVBLBfXHWkILKBnA9T3NMBU5UAjJqZDtbk8AZwaBjWGScKAB3qNF3ncdoI688099oUgHOeabgYXCnj1FAEbLucspOfepbcru2nqOc1KcE4VeMUi5VcnAHt1oAVkZn3ZHynrTAm98k9qAJGPP1pVDKTkdaBEEi/NwQCBmlQI5BPHsKkIRiOOKagRjjI+npQMFQPk5HTGKsQDCk5HHSoWAUjJwB3FPi2lOTxnrmgBsg3SZCjjqaiePJO3J7VJuIBDcenvVjICAAZJ7UAQlRGMYGQM80gKlfujJ5p/AY5Xjoc03bEEPPX8KBFZo9wxjbg051YgEnJ9KlQgrhxjLfpTZAhcKAVGevrQMeqMVAYjA6CkWJd3Dc+9LkEegHTNSRsAQQMAjBOelAEWGDYL4Uccd6RUO4rn86ewXBLEkikxlQwPJoEOKR4+U5H1pix/KSehpRtIA4BHUgU+b5MFR8rDkZoAi8soc4yMdjR5at2OT1HpUkblVIB+UjIyKY0mAML83rQMb5fUDAx2pCq7TnGPX0pXYMQR1Io8vnBHHWgCxZx7VfJznvXmfwqH+h638u7/iaS9vZa9JiATOOhrzT4SHzLDWJARhtTlP6LQFz00YwSwyx/SkIIYen1pC/OCnGcZzUrNGflKDA/ioERSqhPykHvwak+UKNudwGD9aZ+7XBXIan7lKYByx70BciWNgCzMN30601fmIPYdcU+Uqwz0C0jygRqEHX1oGOIjKjBAHSo1TtnPNQhlB+X7xPerqugA+UEetAiuQQOccnrUeI8n5cjON2aslshgy8ZpjhQhX15oGRMiqSo9ajMbBs/wAParSqCqtkNikfGTg/QYoAiULkY71LGBuxjI70iqnXJyDzUg27twPXtQA5tjgg9R04pqAghOCSPxpxxjj+XFMGGIIIznk4oAaxxHgjnpx1xXG+KfDE/iTUbRLu6K6PEhZ7dCVZ5O2T6Y/rXaOuH3lsYHrXkfxF13Uo7630m2t7+OylUNdXdpAXcLn7qdu3J/8A1EAteBhHZeINYsNOuZpNFtI15ll3JDJ3Cn04P5fny+v6pd65rmi6km+LSV1Fba2G8jzzu5kx6ZAx9K6/TY9M8QaDceHNJtNQ0m32cyy2xG/kbhlvvE9+9cTrfg/V9POhW0OtXc8Ed3HHHthB+zg/x8dhz1oA+hZEVsYPX+deL6suunxtoUuozwx2Uk8gt7aFycBV6v6nkc849u/sIZ47eCORzJIiAM5HLnHJ/HrXnXiSCaTxf4YlRHeNHmyVGQvyjr6dD+VAF7xT4cvvEOsWy3F28WixRkvFDKVaSTtnHauBstTudCXxNFpV7Ne2FlAgiMzl/KlPBCt3A5J6AfqdT4ja/ew38Gi2izxQXCg3N3bwtI8anPyqB3wD+da/hnU9FudFutK0LSrhltrct5F1FsE5Pq3OSaGrofQ5HU7CXw14fsfFMGt3txqB8p5VkuC0VxuOWTHpyfyPeun8Vv8AaPFvg6YPtSUuynOOoU4ry+40/Q9cS30vRbXVBqMsy7racsIrEE5c88AYz2P58V6f4njB8WeEYUztiZwPm9Av+FARtdX2PWoxmRgRwOaBk8jPBqFGfd8o49T3qRSVkKkjnkUCEw4O4HPPQ0mQ7hSCDTySWAbHPSmuuXLf1oAesK4J2YNVzEANp4x1waskswAHGB0qu3I2kc96AEYlQdpyO+KeEBGcEDHU06M/KFwOO9EiYU5bJoAZtSRcF8gdulBPBUsMdqfHtIGE5xTQgViCuaAGrlhgHkGpScgBs57YpyLsyBxmmKVyGzx7mgBoVCD8ox6dKQpg5A+VumKuhF2D5Qc1Gy7h0OMflQAzaEXdjr+tR7SUyRgGpg2FwFyB60xmPGcYzQIjccd89qwteGptpN2mklftzKBCWIAGSATz3xn8a6OTy/LyMZ6YrmvE2tx+H9GutReLcYlARD/ExOADQM81lstQ8I6noxtNa1C+uby4WK4tbmbesiY+ZgO2PXtx263/ABrpCaXb3eqP4m1uIyNiK3gucAyMeFVR2x29ATzVfwnrugz6jBqOq6qLvWptsce2BxHbZyNqZHGc4J//AFne1i3Or+OtNsZEL2lhbtdyKx+UuThTjvg4/WgDovCdhqGmaDBFqt3LeXjEySNK7OVz/Dk88fzzXMeKdOmlvJ73VPEM+l6PEirCLaby2Z+5PHPfA68V6YwGCxz0rzbXvEOlRanc6T4is0jtFCSWs06FklOPmxxwQWxx70AcZb+KdTg8HRStfA3F1eta219IuMxA/wCsIPToRzXReEio1uBdJ8Xtq1ttb7dBcybnzg7WjyPu7uoB49815w+ly3GjS6lb2lw+hQ6mJ4bU9TD0YqpzkZI7+vua7SS80jXvEWhr4ahjaS3cyXE8EJRY4cEbTwOuSMUAVNYv5LnV9bOreJ7zSXtH/wBDtoJCismMhsY+fOOnXNdXrN7e6l8LGvNQDC6ktQWLDBYbwFb8Rg/jXIaPN4btpNaTxgkb6uJ3aRrtdzPHgbfLOOBgDAHPpxgVqoLyH4TXK3yPGpU/ZxMfnERkGzP58e2KAPpDw4MaHpg/6dIv/QBWzWToH/IG07/r2j/9BFa1AwooooAKKKKACiiigAooooAKKKKACiiigAooooAKKKKACiiigAooooAKKKKACiiigAooooAKKKKACiiigAooooAKKKKAK0v+uh+p/lVmq0v+ug+p/lVmgAooooAKKKKACiiigAooooAKKKKACiiigAooooAKKKKACiiigDwf41m9e68LQ6cEN498TCZD8u4Adfbmnf2R8R88y6H0z/F6Zx0/D/63NavxLXd4g8Gf9hBv5LXVfELW5dB8PXE9qrteTkW1sEHPmvwp/Dr+FA2jz6DRfiRLu8y40KLHTdvOfyBqf+wPiIpH+n6AcnqEk4/Suj+GOr393Y3ekazK0mr6XMYbh2OS6kkq2e4xxn2r0a5kaG3llWNpWjQsI0HzMQM4HuaBHjI0L4ij/mI+H/8AviX/AOJpF0T4kL01Dw7/AN8S/wDxNXPB2s+IdQ8Z6jb63ELNBYJNDYpIHWIFuMkdW65New0BY8QfRfiSSv8Apvh45PUCTj/x2q7aV8S4nZVk0OQf3l3AfqM1pW3iDxFc+PtPtLy2bT9KnhnMFszKXk2D774zg5xgZ6V7MaAPB2074lliVGiKCegLcVPHpPxKlXL3WgRkHowkz+gNe40HpQB4ZLpfxKQttl0KTBA43jP0yK8x8ZWXjeHVPDq6iumNcvej7GIWYAuCM7/9npmvsHHFeP8AxIGfEfgz21A/+y0AY0tl8TmC7Y9D4HPztzTWsviWSD9h8P4A6edJXVeMNX1m61+y8LaBPHa3FxC1xdXrIHNvEDjhT1JOB+I6ZyMDWYfEvgKzXWV1251qwhZfttreKu4qTt3IwGRgkcdO5pCIBa/Esj57Dw+eTj99IKqyRfEpXKjRNHcDoy3BAP5tmvR9f8daHoUNpJdzSPJdxiSCCCMvI6EZ3YHauP8ACPxAg1B/FGrXupA6FYzRi2cwFSqtkdANxycdRn+QYzKJ+Jn/AEL+k/8AgT/9lQP+FlD/AJl/Sf8AwK/+yr0PTPH3hvVNSi061v8AfNN/qXaNlSU+isRgn29aktddgh1LxBLea3C1nYeXvgMOz7LlT1Yj5t3tnngelAHnO34kr93QdK/G5/8AsqkR/iWuf+Kf0nn/AKev/sq73RPiB4d1q5Nta3jrOYzIiTQshdQCSVyOcAE8VvWPiLSb/R21q2vVbTlVmM5UqAFJByCAe3pSbS+YWPHnX4ktjGgaV/4Ff/ZUqn4lr10DST9Ln/7KvctPvbfUbKG9tJPMt5kDxvtK7ge+DyK8q8W/E/QdNttVs7PUwdTt4XWIrCzoJsHC7sbc5H047nimBij/AIWSP+Zf0r/wK/8Asqco+Iq5/wCKe0z/AMCx/jWjpHijV7nWvB1pJcq8Wo6e894oiX5iEJVsgccjoMV0l58SPCtpqLafNqYEkcgjkkWJjGj88FwMdvoPwOADh/8Ai4jYx4a09eAfmvF/Lhu1K/8AwsVVJHhvTnIGcC8AJ/M17JJrWnR31lYNdp9qvUaS3RQT5iqMkgjjpz15rn/E/ie3sbHW4bK5T+1dPszcGN0Py5Hynpg/5zQB5ktz8R+f+KPtR/2/Rf8AxdSJdfEaPp4Qtj/2/R//ABddZ4S+I2hapa6XaXWrW51i4hj8yJY3A8xsDbnG3dnjGevSvUpHWONpHIVFBLE9ABQB4QLz4hMDu8HwD0xfxf8AxVV5NS8eRgN/whykHpi6UkfXmvQV+I3hBpYYRrttum4UlWCjnHzNjC/iRW/r/ibRfDsCTatqMNsj/cBJZnHqqrkkcjkCk79CWn0PHjq3jcZx4NOT1P2gU+HUPH8y7h4OjABx816in8i1dv4y8YR2fgq98RaDc290YTGEf7y5MiqQR2OG6Vf0Pxz4d1e5h0+31aCS/dFPlgMAzFckKSME+wJplHmZ1Tx2QC3g4e2Llf8AGlbVvHDdfBrf+BAr0/U/HfhfS5pYLzWbeKaKTypI8MWVvoBnHv0p/wDwnHhg3sFiNatTcTgeWFYkHOMDcOATkcE5oA8uTWPG6n5vBjEe1yopn9seOP8AoS3/AAuVr6Fxjv1qveXVvY20lzdTpDBGNzySNhVH1oA8DGseNjjd4Jk4/wCntf8ACq66v4y+fb4EkViQGb7Uoz+OOf1r2PR/F3h/W7prPTdWt7i4UE+Wp5IHXGev4VY8XalNo3h7UtRtwhmtrdpEDjIyB3oA8Y/trxvj/kR5R7/bF/wqKbX/ABhEu1/A92WOSNkwccA+g47f56+oeGfG+jaxDptu2p2h1S5to5Ht0fOHKAsvpkHPHXitrUPE+g6a8kd5q9lBJG4R0eYBlJGQCOvShia7bniKeIfFQUR3HgjUFYf88juBHUc4+tWh4k8QqMDwVqp9flr1+bxd4ega1WTWrEG6AMI84fMD0PsO2TXU5GAQcg+lJJ9RJPqz50HiTxEP+ZL1X/vmgeJPEA6+DdUP/Aa9mu/FPh+0YLca3p8ZLmPDXKZDDqDzxjvnpVka/o4vl0/+1bP7Y2NsPnLuJPQAZ6+3WmUeIf8ACT6/jA8Far+IH+FL/wAJRr2BnwVqhx04/wDrV7bq3iDR9GKLqWp2tqz/AHVllAY/h1xVfWtWaLS477TLrTXV5EAmubjbCVLYOGHBPoM/4UAeP/8ACS6siMI/AmpIzNk7FAB9zx16VEPFWtCQj/hC9YEmAR8ny4784xnpxX0UM4GcZ9qDnNAHzjD4w1yWPcngrWc5wdybf5irI8WeIT/zJOrD6gf4V7ne6rp1g4S8v7W3coXCzTKh2jqcE9Pen6dqVlqdt9qsbyG4t+R5kThlBHUEjoaBWPBm8T+IM/8AIl6qc+oph8Ta+Dz4L1Q89hj+le22fiPRL28aytdWs5rlesccysf0PNconjWK38U63pepS2dpYafHCUmkfazs6g9+Mc9qBnnP/CY6rDMfP8Ga2FIyPKhL859hTh4yv2QO/hHxAGPBAtCcH+f416f4x8WDRtCttW03yLxLi4jiRt2UKsTk8fSup1HWNN0xI21C/trQSY2+dKqZPtk0AeADxxeIc/8ACJa/+NoRT38cXK7dvhTXznk/6KeDX0UtxA8AuUnjaArv80MCu31z0xXnmt+OLa21bQbHS7iwvk1G6MEzRzBzGOORtPv3oA85/wCE4uWb5vCeugE8n7ISaB42uzn/AIpTWx/26mvV/F3icaPLZWVnNp5vrmcIy3dwsaxJgks3OfTA75rsEuYS8URuITNIu9UDDLD1A7igD53PjS4JAbwrryqev+imm/8ACbTlkz4V14L/ABYtT6/rX0cZ4RMLczRiYruEe4bivrjriqNvq2m3NwbaDULSW4BIMUcyswx14BzQB4QnjVlX5/DHiFT2xZ57fWmHxuoII8M+IfxtP/r16xpfiWS88Va1okkEccOnRxOs2TltygnOfTNdhBNDcRiSGVJUPRkYMPzFAHzsfGy4IHhvX+fW1/8Ar1A/jnC4Xw34gGeu6z6/rX0r7nGKgSeCSIzJNE0QzlwwKjHXmgD5ytfHEMEZjt/CeuxJknbHZYGScnvVhvHirwPC/iUjoR9i/wDr19BPd2qKGe4hVSm8EuANvr9PeoP7T04W4uvt1r9mJ2iXzV2E+mc4zQFj59PjhWyf+EZ8SDaOB9hzn9af/wAJ7aq4hl0PXoyMElrPpxnBGc19FtLEsXnGRBFt3b8jbj1z6VDa3dpeIz2txBcKpwTE4YA/hQKx4LF49sDnOma0fTFkxqJfiDo6FjNZaxDu+7myP+NejWPibVLjxI2hXWhpCUZpDcNOCjQ/wsnGWYngjt613Ed1ZSzNbxz27zJ96NXBYfUdaBnz03xE0AMW8nV+f+nE/wDxVJL8RNDBB8nVWPfNmR/Wvo0eSxIUISDg4xwaYTbqjyN5exfvNxgUAfPEHxF0IAh7bVSB0/0TP9asn4jaET/qdWPpmy/+vXrvhbVv7fs5L42K29uZWWDcwLug/iYfwn261vmW03Ipkg3P90bhlvp60AfPg+IuhM2fI1b8LMj+tMPxJ0Ruttqn/gL/APXr23VLyW1v9Ps7XSmuRcufOlA2pAg6sTjGfQZ5reMMX/PNPyoA+cx8SdHBA8jUwCeptTgD86f/AMLK0EFVkF8oK7mJtWAA75+n9a+hIxaSMyoIHYdQuCRSSR2aYMiQLk4G4AZoFY+dm+JvhnIAuJsevkNTD8TPC4YMt3MT/wBe7Cvo42tqASYIQB3KCmpb2bruSGBl9QoIoCx87zfEfw04AN5NjP8Az7tTx8SfDTAD7ZKoHb7O1epprKHXm0VvDV0sgk+W58pTAYsZ8zf25429cke+O0+x2uf+PaH/AL9igD55b4leGXKkXs3y+luwqwPiN4aOcXcxPr5DV719jsiQDbW+T0GxacbWyLbTBBu9NgzQFjwQ/Ebwww/4/JT/ANu7UxPiN4YdNv2ycgf9MGr3w2dmpx9mgH/ABThY2ZGRawfhGKBnz7F8QfC/H+nTnH/Tu1A+IvhtyCb2XAOcfZ2r6CNhZt1tID9Yx/hXKeF7/SPEUV9Lb6XFEtpdvat5kSZZlA5GO3NArHlq/EPwwAEe9lUE9TbtxRH8QfCpGG1ORP8Aet5P6A17y2m2Bxmytj9Yl/wqP+zNNXrY2g/7ZL/hQFjwpfiJ4YDsDqjADoWt5MH6YH86sL8QvCrjaurL/wACgkH81r27+ytNX/mH2g/7Yr/hWff6fo9pZXF22l2bpBE0hCwJkhRnA49qBo8i/wCFheFIsY1dTuGRi3kOP/HeKevxB8LTKr/21EPTMbqfyIr0vw0dD1/R7TVbbSbaKK6TcqSQIGHJHOPcVsnQ9IPXSrE/9u6f4UCseQjx34XfrrMAx/sN/hUTeOfC2RjWIeP9lv8ACvY/7D0gf8wmxH/bun+FIdB0c9dJsDj/AKd0/wAKAseMr458MkkjWYev91v8KtDxr4ZkJRdctgcBuSQPzP8AKvWP+Ed0P/oC6d/4Cp/hUf8AwjPh/wD6AWmf+Akf+FAzyweMfDYBA1uz57+YOK4L4a+IdFsLDUku9WtoXlv5JAHbGV4AIzyQcV71Hpvhx9Yl0r/hGrZZI4BP55sIxEwJxgNjlh6V558IPDujTaRqMk+lWM7/ANozKGeFZMKCAACQeB2/+vSV+orFgeMfDhYj+3LPgd3/AK0v/CYeGtxC63Z8AE/P/WvUP+EZ8Pj/AJgWmf8AgJH/AIUHwx4fH/MC0z/wEj/wpjPND4v8OKQf7bsyfUyCo08W+GyxYa3Z/wDfwV6Z/wAIp4cPXw/pX/gHH/hR/wAIr4d/6AGl/wDgHH/hQKx5ufGHh0/8xmyx3HmCkfxZ4dZcNrloPT94K9J/4RXw6cj+wNL/APAOP/Ck/wCEU8OAk/2BpZyc82kZ/pQB5k3irw6Tk63Z/wDfwVY/4S3w5jA1qz/7+CvRf+ET8N/9C/pX/gHH/wDE1Wk8FeGJM58P6bz/AHbZV9PQe38/U0BY4T/hK/DwGBrNof8AtoKRvFHh8DadasyD6SCu7fwX4XdmZvD+nZYYOLdQPwAHHTtUY8DeFsYGgWHr/qRQBxUXizw6BzrVmvp+8FNXxVoEjj/ieWY54BkAH513DeCPCzDB0DT+pPEAHWmjwL4VH/MAsP8Av0KAscYPEmgeYVXWrHI65mUD8ycVP/wkWhliP7Y04HH/AD8J/jXVHwJ4UPXw/YH/ALZCj/hA/Cg/5l+w/wC/QoCxyv8AwkOhBVLa3YsHIA/frxn154/GmHX9EUZOrWHUY/0hD/WutPgLwmevh+wP/bIUh8AeEv8AoXtP/wC/IoCxycniHQkxu1mwIY4AFwhx+tTf21osf3NY08k/9PCHH610o8A+E/8AoXrD/vyK5PxP4e+GuhiD+2NNsLZpSREiRvvfoOFTk9u1AWJRrej7sjWbE9cj7QmP51INX0knK6rZf9/0/wAareH/AAt8NvEds02k6bZ3MUbkNjzFZTx1DEHHp26471aTwL8PW1N9KTSbRr5IvOeEM5KpkDJ5wOo460AL/bGl9f7Usye/79f8aiOp6WxB/tS0OPSdf8a1x8M/Bg6aDbj/AIE/+NcVJp3wli1I6Y8enC7DbSpeTaGzjG/O3PtmgLHRnU9Lzn+0rPp/z2X/ABqM6jpzvkala5J4AmX/ABqvr/hP4a+HrZbnVdPs7aJjhctIzN9FBJP4CrekeBfh7q9ot5p2lWVzbscB45HIz6Hng+xoAl+3aarblvrRSeuJF5/WvNPEt1ZzeMvDDx3cMiB5dzJIMLwMZINd1efDv4dWV3a2Vxp0cdzdkrBEbufc5HXA3/rXDeKfAPhqx8Z+FrC103y7W6aU3ERmkYSbQCvVsjv0PNAWPWXvrFm3DUbYHviRf8ai+2WG0n7fb5HORIv+NQf8Ko8E99E/8mpv/i6k/wCFVeCh/wAwX/yam/8Ai6AsTLe2OQWv7YkdD5i/41ZFxp6jP9pWxA7eYp/rVD/hVXgv/oC/+TU3/wAXS/8ACrPBg/5g3/k1N/8AF0BYsfbrPB/0uDA77x/jTGurFQG+3wHJ5w6nH15/lUX/AAqzwYP+YN/5NTf/ABdMPwo8FH/mC/8Ak1N/8XQFix9qtWGTdQgem8f40w31ttYC6iz7OCf51SX4SeER0s5//Ah/8aP+FSeD8cWMw+ly/P60BY0EuLdul3Fnv8w/xqUyQls/aYlP1H+NZA+EnhH/AJ85/wDwIf8Axpf+FSeEf+fKf/wIf/GgLGu8sCD/AI+VJ9QQf600PDwDcRnj1H+NYz/CHwg4wbO4HHX7Q3+NJH8IPCCKB9kuSQBkm4bJoCxuLLAw2m6iA6DDD/GpmcIpb7Qm0DqSMDtWB/wqPwh2s5//AAIf/Gl/4VF4QH/LnP8A+BD/AONAWN2Py3XidGJHXIOecfzqINDji4TkZyGHTOP58Vjt8I/CDYzZz/8AgQ/+NH/Co/CIB/0Sf/wIb/GgLGxmN0DCZNjHAIIwTTJJLdVZZZYmGfmBx/KsofCPwgP+XOf/AMCH/wAaik+Eng2NGke1mRFGWZrlgAPUnNAWNKNrESBlEAI6YK9e1XY5YGkMm+IORg4YcgVwel+A/hrqk72+n3MdzMvVIr4sT16c89O1a978MfA9isbXaNAskgiQyXTLuc9FGTyaAOhLRyttWdCTztBBqpPHYXHE5tZgDkCQKcfnVT/hUnhL/nzn/wDAhv8AGsDVvh58OdF2DUpVtDJ9xZb1lLe4Gc4oCx1rTQYRVMW0DopGPyqKCOxtQfsyW8W7r5QVc/lWOPhV4Fa2+1hGNtt3ecLw7Meu7OMVi2Pw1+HmtO8em6gZ3jJ3Lb3oc9fTnj0P86AsdxLDp9y4luLa1kcYw0iqxH4kVyfxGPmeD9WyA2VQgAjjDrz1/wA4qjP8Mfh/YXBiuNXe3uIyCUkv0RlPUcHkdjWd41+Hmg2HhK/1XT9Qvrjy4w8bNd+ZG3zAemDQFj6D0LnSLD/r2j/9BFatZeh/8gmw/wCveP8A9BFalAwooooAKKKKACiiigAooooAKKKKACiiigAooooAKKKKACiiigAooooAKKKKACiiigAooooAKKKKACiiigAooooAKKKKAK8v+uh+p/lViq0v+uh+p/lVmgAooooAKKKKACiiigAooooAKKKKACiiigAooooAKKKKACiiigDx/wCJRx4h8GD11Bv5LWL42gvfF/jaz0DT777Gmkw/bZZzEJQspI2/KSASAVx/vGtn4lf8jF4LH/UQb+S16ykUCSvMsUayyY3uFG5sdMnvQB8/2drqvgr4gWVzq2rLqcfiEfZpbj7OIcSIFCfKpxn7oHsT3r3ay1Oyvp7q3tbhJZbR/LnReqN6GrUsME5UyxxyFGDLvUHafUZ6GiOKCJ3eNI0aQ5cqACx9T60Aed2I/wCLl6i3/UKj/wDQ67pNSs31CTTVnBvI4xK0WDkITgH061cCQiRpQqeYRguAMkemaQRwiUzCNBKV2l8DcR6Z9KAPN9a/5KN4e/687j+VegyX9rHex2LzKLqRC6R85ZR1NWDHE0iymNDIoKh8DIHpmgwxNKsxjQyqCFcryB7GgCUdKWikoAM1498SB/xUvgv/ALCB/pXsHfrXjvxJbHiXwWP+ogf6UAN8T3aeFPHdp4ivUcaVe2RsZrgKWWBw25Scc4OAPzp/xG8U6bd6BPo+j3UGp6nqQ+zQW9pKsh5I3E7TwAM9f5Zx65cQQ3UTQ3EKSxOMMkihlYe4NY+leHdF0hzJp2lWltIerxxAN+fWgDx7QEtfC/j5rLU5Y4V/seCK0uJmCo2wKrBSfofyNebXd9ZyeHfiNdadse1kvYRGU+6Q0gBI46ck19Yaxomla2kaanp9vdrGcp5sYbafauU8X+D7fU/DGoaPo1tY2Et2YyWWIRoSrq3zbR6A9qBJW0PKfGN/pGqeAvDum6PcQTak7W6WaQPmSKQABjxyuOQSe9LqFvp8k3xIj1R51sy9nve3Tc6nJ2kDvhsE+2a9u0bwpomkmGa30myiu0jVDLHEAcgDkHHt161sjTLAPdN9it913j7QTGD5uBgbvX8fWgZ4Douqaho3iHQrO+u9I8RQXL+RZ3kCqLmFMfeIHAGMZ6nGeTzXJa4l/pmtan8P4kcWus30M9vIBgJEzbnx7DGP+AH1r6U0bwnoGiXDXOm6VbW07Z/eIvIz1wT0H0rn9P8ADOqXHiz/AISLXLizc2sTw2MNqrAIrE/Mxbndgkccc0WFY7Se1MGkSWlmNpjtjFCB2wuF/pXzHp2oaHD8HrzS7ya2i1CLzVktpCBL5/mEodn3s4284/hPYGvrDtXMXXhPw7d3bXlzoeny3DnLvJbqSx9W45PuaBniFsZp9a8IC2UrOfDzLHv4+byyAfpmpvBOo+F7P4Z3drfT2sM3lTC9hdlEzPlgvy9ScbdvHGPUV9ALptgk9vcLZwLNbx+VC4jAMaf3V9BXP3fgrw1d6l/alxotpJeFt7SFPvN6kdCfcigDwjwy0mn6j8NZdTlWJWtbvbJKwVdrK3ljJ74ZAB7irWt3ltqet+Pryznjmgi0lIS6NkM2BnBHXGCPqK+gNa0DSNct4rbU7CG5ijOY1dcbPoRyPwqO28N6HaQzwW+k2UMVxGIpljhVRIozw2Bz1NAHiHiuxt7H4b+F/s8McbLJaSBkXB3suWbPqTzXuus3MA0+/txNGZ0tHcxbhu27TzjrirM+l6fPaQ2U1nBJaw7PLidAVTb93APpRJpdjJdTXj2sZuJofs8kmOWjznafbmgD5y0+wtYfgdcSrbxeZKrySPsGWYTlQT7gAD8Kpg61ceONMW2ubGCd9EhW0fUUMiPwpbZ/t53dOwNfR40DSho50UWUQ00qV+zjO3BOfr15qjr3hHQPEFvBbappkM8cChYuSjIB2DKQQPbOKAPnXXdKntPDHjXzdW0+5aWS1aaCwjIjikMi5PPGSAMgE85ziu28cWNnpw8B/Y7WGApqVugMaBTtO3IyOee/rXqkHhHQbfSJNGh0yFNPlIMkQz85BBBZs5JyB1Pati80uxvfshubWOX7JKs0G4f6t1HBH0oA8X8PaZayy/EC6lhjkleeWMM6g4ARjgZ6fe/ziuJvNLsbb4K2ssVrCs8zpK8u35i5kwTn1wMfSvpu20fT7Z714bSNGvm3XJH/AC1OMc/nVaXw9pMmkLoz2MbacoAWDnAwcjvnrQBesp43htkaVPOeFX2FvmIwOeea4L4sahY2Hh+NL/SxqSXV1HBHbtMYlMnLKWYdANv+PFd2dLsmv4tR+zr9riiMKSAkFUJztx0xUWu6PYa9YSWGpW6z28nJU8EHsQeoPvSSsJKx86ap/bMPjTwmurRaHayC6Kx2+m58xVyB85I6YPGDg88V7Z8Rxnwbrn/Xo/8AKoNL+H3hfTGge30qMzQSiaOZ3ZnDg5ByT2wOOldjqNjbanZT2V3H5lvOhSRNxXcp6jI5FMZ8+eJdLsdK8J+CXsrWKGVb6zcSKihixTcSxxzkjJ98ela3hvS9OvvHHjZ76zhuSgiCiVdwClTuHPrgc17Bd6Lpt5bWdrcWivBZyRy26EnCMnCnrzj0PXvS2mjadZ3l7ewWwS4viDcybmJfAwOp4/Ck0Jq58w6Founp8HtTvzaQPdyMzGd4wXGHVQAeoAA6e59a+m/DsgOi6WGcb3tIyMnk/IM1Wi8M6NFo0uhpZKNNl3b4N7YO45POcjn0PFTnQtP+1addLERLp0bR22HOFUrtx78etVfSwz598L6Jpl94R8c3M9lDJdC5u1E0ihipRNylfTBOaqalpGn6V8O/DOo2VnDDffareY3Kr+8Lnknd17DjpwPSvoi08O6XZ6ff6db25S2vnle4Acku0gwxz9OPwqK48M6TcaTaaRLbFrK0ZGiQyNwU6ZOcn/69IDxy+c6x4w1pdC8LWuo3cKrDc3mqy7oY2xjaqEHqOOD27Dr53pjH/hX91HmIqniQBfIYmMDavCZ/h9K+jdZ+H+g6xqMmoXUM6STDFwkM7RpOP9sDr+GK4vxR4MMMNr4f8OaO8VlcXyXk9yZyY4SOD8rEnoAeKAPcIiNqLkbgo471IGVhlSD9DWUNKtF1Y6vsb7Y1v9mLbyRs3bsY6dazvCuinQba7g3grPeS3CgMW2hjkDJ5P+evWgDy/wAYadp2qfFPQLfVEjlg+wuywygFJHBfAIPUd8d8elcN4xmbw9qni+18ORLFYtp8Juo7f5UhkZ1U4A6EozdPU+lem+MPBQ8U+M7Ka9gmOmxWBUzRybCsu8kYPXPOa7rRPC2kaJp9xYW1tviutxuWmbe85YYO9j16n8zQB47440PQdL+H9jqOj28EN7bm3ksrmBcSPIWXJ3DljjJ57j2q5oek6drfxJ8RSapYRXEkdpbkxzKHRXMaA4Bz2A57c12Wl/DPwzpl9FdxW08ggYvBbzTs8UTHHKqe/HfP6DHZWmiWNrq97q8UbC8vFVZmLEghQAMDtwBQB8tSqsPg3UrOJswW3igxwgHKqnGAPQdT+NbdzDqWufEPxCBounaw1nEkaQajNs8uMrkeWuO5Oc44z1G6vb5fBOiSWFxp/kSrBPe/bnAlORLxyD6cYxUXibwVpXiC7W9ka6s75V2farKXy5GX0JwQfyoA+eJLPVNO0M6Lfy2tlpV74gjjlt7e7EhgifJaPdn5VG0dcHI9zXb+KvDGiaN478GNpNrb2szzMskKAqrKgG1jj+Lrz1J65xXqMHgbQYNBuNCW1Y2lyS8zu5MjP/f3eowKzNH+HGjaZqNpqbXWo3l7acRTXdyXIXBAXoBgZ4FAPReZ47qEdvrSeI7vQPB39qQzSzefq+p3KIY3AOfKVvmCjgjBB7HHYsbiTT/A3gjxUS7y6bePDKwHP2dpHRh+ShR9a9af4YaA93dSCfUUtLqUyzafHdFLd2PU7Vwfbr0ro4vB2kR+Gn8MiOU6a4b5WkJYZffwe2G5H0oE3Zdzw/UtRmvbLxz4ys3clQumWUkbHAh3Krsp9DkNntz0rF/4R/Vx4Z0uez8OaTps0aQzwasuoIkjNgHcSeu4dicDPFfSejeFtI0jQ20K3tt1g4YSJI24ybupJ9a5Oy+GGhW80RkuNTubSF/Mgsbi6LQRt2KqMHP1JoGeHeOJtWTxp4iG6caUBZjVzaH5vI8tNyr32ncxPb19/q3w9Bptro9lFpIjGnrEvkbOhU859yepJ5JJzzVOHw5p0eq6lqhR3n1GJYrhXbKFQoXAH0Fc9f8Ag5IfD6aLpc9yqJdJLE0k5PkjcCQD1K4z8vqetAHf3Bxby/7h/lXzp4dZV+C2oliAPKuBye5YgV9IDG0A4PGDXkVx8K9Gne9j/tDVY7G6kaVrKO52wrIf4guOo4xnPTvQBwFvoll4g8U+DbW+TzreHQI5pIX5R8DA4+p5+gqbwz4O0O58VeLrK5tTLZWTK9talz5cZkUliF6Z4AB7CvabbwlpttqmnaojT+fp9mLKEFxt8sDAJGOTyfzq1p/h2ysNR1XUYnmafUyvnbmGBtGAFGOOp65oA+ZNMM+u6B4J8P3tzL/Zl1ezrcYOC4jIKJu9OWAH0x0FejzaVp3g7x/okWhw/ZYdRt51u7dZGKvsUlWwScHI/Q+tdrL8P9El0CDQybpYbaYzwTpLiaKQkncGAxxnHT07jNP8MeBrLQtQbVZb6+1PUTGYhcXsvmMi56L6f/XPrQB4l4S0e0074c3viiOBptbjWcw3TMS0OfkyvpjJbnuSa09d8K6ToPgGx8S2Dta6zbwwXC3qO5aWR9uRgnnJY9RwPbNe66L4b0/SNDOhxLJNZMrrJ5zZZw+dwJAHY44xXC2nwusImhhutY1e90u3cPFp1xcboQR0BGOQPT/6+QDl21tfCXifV7yZ1ji1XR11JIySAbhRjYoI5J+Y+vrWI2nWVj4P8P2esT6ncXmoztevp1iMyXhf5sNyCF2kA85ySe3HsXjbwLpXjF7N76SeJrXcFMDAbgccHIPHFP8AFfgy313+zZ7a8n06+01v9GuIOSq8ZUg9RwP8k0AePeFWbTvG91BZ6RdaFbTaRJL9jll3biDxJjJ2n5QPUEH1rEsvCunH4VDX2Ev9pwlpYLhZGDRbZioUc4A6n6kmvbdF+H9rp2ojVZtV1G8v5IHhnlnkDeYGAHccAdgPatSLwbYxeED4VW4uDalGXzSV35LlyemOp9On50AcVdXlzPr/AIBkkuXDTWrSSEscOxjBOcetdb8UtUvNH8IajdWLMlwVWISqSDGHYKWBHQ4PB7HFag8MWgvtFu1mm3aTC0MStgh1Kbctx1xzxW3rGm22sadc6deKWt7hCjgHBwe49x1oEfPXiXwtp3gbw/YeJdFmni1SB4vNm89iLsNjcGBOMHrgCtLR9CsviDrviO58QNNMtncG0tLYSsot1H8Yxjk4B9ODkHiuo0/4cFZLJdX1+/1SxsHWS1tJtoQFfu7+PnwOPz7Eirut+BprnWrrWNH1270me8jVLpYQCsmBgNg9Dj+vqcjDU8p8Y3V3ZzaD4Pj1G+120Jka7FpIBPOq5/dMQTkAZyD2x6DGj4ZGp6Pql+NN0TV9M0F9PldoLyU7YpwCQyEk4yAB1+vQV3kvww0pdJsrSxurqzv7KVp4tRjYCZpG+8WOOQeOPYc9c39J8ESRSXF7qutXmpajNaNaebJhUjRuu1B0/OgZ4dH4f8j4ZxeKpL++bWYij28xuWIhTzgoRRnGP4vrX1fYytPY28z/AH5IlZvqRmuJbwTbt4KHhMXTiEIF89VAORJ5mcfWujTS7hNQsrhNRmW2trcwtaj7kp7MfcUAeB+DtNWSw8SeJrq5u577Sbu6+yhp22IEXfjGcYJPI9qE8JJceCm8YyapfL4hNq179s+0kcjLBMdMYGMetezeFfCVr4f0u+00zPdQ3k8ksvmDHDgKV47YFcOvwvnWL+yV8S36+HNxb7AAN3Lbiu/0z7UAc94zl0rVfD+j6xfwXlx4h1K0jitbS1uHTe5Gd20HhQTn8QPevT/hr4auvC+gR2l9eS3N3K3nS73LLGSB8i89Bjr3Oa53WfhxNda9BrGm69cae1tCsFrEkKutugXbtTPQEZ/M10tv4d1pNJurG48UXk1xM6tHdCJFaIAjIGByDj/PNAHe18X+GL69vdYfw/Ndz6Zo99rM8jXMOVaeTgCIP26D8T34r7NjUqiqWLEADJ6n3rzQ/D6zl8O3ei3N1JKZ7p7uO42gPFKTkMPp+oJoA9IjjWGFIoxhEUKoJzgAe9fNGj+Hzr9r4svr/VNR8yy1C5+zJFcMiRMo3BgOfYY7AV9IafDLbWUEE85uJY4wjSsOXIGNx9z3rktA8Jro+matYfazJ/aM8szPsxs8xQMD6YoA8fvdat9U8E+FpNW17UY2n3JLb2Ks896EJQg85428k5yT61U8KXjRav4g020TWrXTTo8k62eq5DI+QNyg5wME/Xv0Fd0/w1ntLPQjpOsC21LSPMWO5a3DCRHYkqy5/wBoj3yfXNX9N8A38Gp3mqX3iGW9vL2weznaSAAfNjBUAgKowOKAPI9C8LXNp8OIvE9trupw6lbwtPAqXB8qNA5+QL6EAkjpk9xX1DoN4+o6Pp99KAslzbRzMB0BZQT/ADrx+y+GWqw6VD4fl8Tu+hbw89usAV25yVVs/KpPOPXPWvVxp13BqVlJa3vk6Zb25hay8sEMf4Tu6jHH5UAcr8Xbqe08EapLazzQTfulWSJirDMqg8joCMj8cd68r13RNU0fUPCz23ijV/tOrkQXkrTbhyFJKDovUgde3cHPuPjTw/8A8JPoNzpQmEDSlGWUqW2lWB6ZGeAR+NU9c8Lvqd34enW6WNdJm8wgpkycAY68dKAOH0U3nh3xVrmjx6vcTWa6V9tjfUJTIIZAcZJPO3kk15DrPiMaTp0Wp6X4r8Q6nq6SqZ5jvFixySVwwA25yAOQeeAOn0NrfgldX1rVNRlu9kd7pZ08Iq8plgd2e/QcVxF78O/E+p+H4vD97r9jHY2yIsCwWpy+3pvOR29Op60hX1LmteKNR0fxP4lkaWV7az0gTwW5yUEhxhsemc5P1qX4BTSXHhOaeVi0kl7KzsepJwSazfD0dn4o8aeJkWU3VhNpqWk06LtBbADYyOvU+1bHwJhW38L3ESklUvpVBPXAwKECVj2miikFMYvak6UtJ0oAT1oxmlx3pD1oAXtSDtSnnmk7UALjmlpOlGaADFJilzRmgBMc0pGaKAc0AGKUUGgUAFcnq2laLBqa+KdS2rNZWxjWWU/JEuScgf3uSM++BXWV5F498MeI9e1ixubG40xtPtBvFnetJskk/vOqj5scY5/mcpq4mrkXgeCfXNV13xMkMthY6lGsNoMbXkVRjziPXPI/yTB4V8NWfhnx/Nb2ck8om0cSSSTyF3d/OwWJ9wBXe+Gv+Ely412PSY4ggESWPmZB7ht3GMelSDSJv+EsOteZH5B04WmzJ3bvM356Yxj3pjsdNjcCD0PWvAvibYXOjeHrjSdD8NxPpLxma7u8iRojuLEhWOSQATuzxntxXvM8ZlhkjDshdSodTgrkdR714sNJ+IK2Nx4da4sLiylRoxqtxM7TCNuoI6lgCQD9OaAGaRBaax48sJGkF3a2OiRyWpf5gWZgN5HI3YP8vSrNpeaf4V8YeJ5mK2+mizhu5wgwqyE4wB03Nn8Sas6n4U1bRJtJ1Pwr5E93YWQ0+WC7cgTxZyCCMYYHJ9Pywbfh7wncXsesXfi2G3nudXePzLWNsxxRx8ooIwc5wTg9h70hHnLpNd+LPDPiXU7xRNfXTmK2LjbaQbDsQ8/eOcn39Oa7jxo2fH/g4DoTMc/gKq618J9DudT0mex023htIpWN7GZX/eJj5QBn1+nWp/FkYX4h+DIUVdiJPtXk4AT2+n+PFML6nsvOKKM0tAxM0mDS9uaXNAAelIOlLRQAUhpaCM0AJijFLSd6AExSkZo60tACGjNLRQAmMCjGaWk6UAHesDxRokfiHSptMlnkhimZPMMfUqGDFfxxiugrk/Gz64uhzr4dtxNqUhCIS6r5YPVhuIBIHT3Oe2KAPONb0/SJPFegaV4d063hvrC5W4u57WIKIYAOUcjqWz35H41D8TtDnXUNM1u41O5lVNUtxBZ8CKNcjPHUscdc960vAsHiHRFt7F/B6W6SPm8v21COSSQk8uwHJPtn6V1/jrRrvWrSwhs1UtFfwzPuIAVFOSf/ANVAHb15n4u0nS9PmuvEU3h+416+mRYFthEJtigH7qkfKDzk8nnHevTCa8z1m98X6Nq13LZ6aus6ZcYaBFlVHtmC4IPHKkjPf8+oBy3w+0TT/Evw/Gm3M8v2aS8kea2hcr5BEm8Q8jIH3SR/tZB71l2Mtg3xL0qO00L+wY7eKdQzwCH7aSpAChflIGcg9T36AV0em+H/ABVpukXN9aTW8et3Wpfbp7bIMTx8gw7iOOCOfbr3p0cPiTxbrek3GpaMNH0/TZftB3zrI80mMAADoMk8+nvxQBwi2Goz6xrepXfw/bVYZb52ElyyxyCIYVdinlumeB6c967HxlqWnah8KLu60RFgsnjiWOIIo8secoZSBkA9a0P7U8c6PLdae2jLrLNLutL9ZViTax6SL22+3/16w/F+iSeH/hJe2E7iS4HlyTOvQu1wrHH54/CgD2jRONKsf+veP/0EVp1naOMaZZD/AKYJ/wCgitGgAooooAKKKKACiiigAooooAKKKKACiiigAooooAKKKKACiiigAooooAKKKKACiiigAooooAKKKKACiiigAooooAKKKKAK0v8Arofqf5VZqtL/AK6H6n+VWaACiiigAooooAKKKKACiiigAooooAKKKKACiiigAooooAKKKKAPDfi9py6pq3hG0eaWFZb10LwttcAheh7VqS/DLS442kk1zW0RAWZmv2AAHUk0nxFEreKPBQRQU+3OWGDnIC/pjOal+Lt/nS7Xw7DMIrrW51txISMRxhgXY89McfjQBXtvhro91AJYde1ieGQcOmoFlYfUcGpW+Fekuys+qa2zIcqWvWO36elR/CiSPS21fwn9oM40u4L28hx80MnzD8Qc57fMK9YvFne2mW2kWOdkIjdhkK2OCR3waVle/UDyeL4caL9olgj17WDOoDSRjUDuGehI61a/4Vlp3/QY13/wOasPwFpU2kePdft7nUJtQuDZwvLczDDOx68dh2A7AAV7menHWmB41L8NNL8xbb/hJNbSdsuq/b/nK+wI6DI7VNH8MIIm3ReJ/ESNjGVvAP8A2WszRtGvtM+Ittcanqj6he3enyu7FdqRgOMJGuThRnpnrk969yoA8Wf4Y2UDJnxXr0TOdq/6aqlj6Djmn/8ACqrYoqHxR4jZVztU3gIHrj5ayvGGj6mvi/w9qd/qpmhbVRHa2iJhIY8Z59WOOTXvdFhW6njcPwthgz5XirxGmeu28Az/AOO153428CtZ634YtF8Qa3cm7u2TzJrje8IABLIccH3r6orxzx/mTxt4IgJIQ3E8hAA6qqkf1oGJP8OYreNpZvGPiGONeWeS+AA/Eis+x8Caffsy2fj/AF25ZeWEOqK5H1wKu+J7NfFfjy08PXrudJsrL7dNbBiqzybtozjkgZH61T+IHhXTfDekSeJPDtummanppWRGg+VZFLAMrL0IwT/LpQBpf8KyPbxh4mHri+/+tVYfDSR3byvHHiMqrYZftu4j2471qX/jPVLq6t9O8N6OL+9+yx3V0Z5BFHCjrlRknlj7f444fwn4sfTPD3i/xNJp7LImp/NaO+CrEouCcdi3p2oA6IfDC8H/ADPHiP8A8Cj/AI1bi+HuoxrsTxzr7Bf70wY/mRmpdO8daot3YNrnh59N03UnEdrcGYOVdvurIuMrkc//AKjiV/Eul6EPF2oixmV7GeM3GJCwmdlVVwDwvYH+tAFRfh1qKq6/8Jx4gw5JP78Z59D2/CoIvhnfRElfHHiLt1uSe+e9dJ4d8R67d6lHZax4fNmk8JlhuIJhNGMdQ5HA6j65q9oXi+11Lw9d61PC9sLMyrcwkgtGycke5xj86AOS/wCFb3+wJ/wm/iHAGP8Aj456569ajHw2vIf3n/CdeIVC8km5OPxzXpWg6t/aWh22rTwm1WaHzijHO1OoP5YP414j4v8AG2s6r4T1O9tvDbHQrhGhjunuAsgUnb5hTB+XP/66AOtHgPUNwX/hO9dyRkASrkj8qZP4A1ttvk+O9aT13kNn8sVW0yRY/Fnh2RzhU8PbifQcVIPiJqc1u2sW3hS8l8PISXvPNUSbF+84jJyRgdc496AEHw/8RD/mf9WP/Af/AK9PfwFrylmHj3VlTPG4Dge5zXcQ+Jre51jT9Ot08xL2za7SYNwFBAxj15rlPHOux3WneLNFELLJZaespkzwwcHj8MCgDPHgHxGRn/hP9W/L/wCvUh8B+I/+h81X8v8A69RaH45v7e20dtS8PXFrpF2sUEF+ZlcsxACsyDlQfU/rW5q3jieLU7rTtF0K71Z7MAXUkJCrG390Z6n6UAZMvg3xiNog8fXCoBjElorn88iov+EO8bg4/wCFgyZP/Tiv/wAVXSv490xfD8WsCC6aSWb7NHYrHmdp848sL6jr9PfiuItfEd/q/wAQ9CtLzTLvSpobed5IZJAVlRkO08cHkH8V/IA1P+EP8b/9D9J/4BL/AI0o8IeNe/j6QH/ryX/GnzfE6P8AfXtpoOo3WiQPsk1GNfl44LKp5Kj1/lWX4w8SHTvGnh68sra51FbqxfyILZseaWPyk57Y5z269qANX/hEfGg/5nyQ/wDbkv8AjUY8I+Ngcf8ACeuT/wBeS/411Ok+M7S4sdRm1O3l0u600bru2nxuVcZVlx94HoMd+PTPC6Z4iWHxM+u6tpes2VpqIjtbOW7CiKEEDG5QcpkgnJ/vHtk0AaS+EfGw6+O3P/bmv+NPPhXxvjA8bn/wEWsc+KL3TPiF4jsrfSr7U2MdsUjgYYjURqWPJwPvceprt5fHulReHk1to7kb5fs62nl/vjPnHl7fXj8vyoA50+FPHJA/4rfGP+nRalTw349QKF8axfKCBusUbr9RzXRaH4yj1DU00m+0u+0u9ljMsCXaKFmUDJCkE5IGSR2xXQeJtctfDekXOrXqytb24UssSgscsFGASB1I70Aefp4c8eIxYeNIiSAObFCPyIo/sD4g/wDQ523/AIL4/wD4mtLS/HsN5qNla3Oj6lYwX5ItLq4jASU4yo4PBI6ZpdS8fQW19d2tlo2qamtk5S6ntIgyRsBkqDnkjnIpJ3EmmZLeH/iH28aW3/gvj/8AiaQ6B8Re3jK1/wDACP8A+Jqp498XQwW3hXWbCe4lsp78FhbkhpFwQV29znIx6112h+NrTVLuexm0/UNPvIoDciC8h2M8YP3l5/T1B9KYzF/sj4h9/E+m/wDgEKadI+Iv/QzaX/4Bf/WqvH8WdGkgF6NN1f8As0Nse++zfukY9ATn+XqPWtrR/iBp+qarbaf9h1G1W8DGyubmDZHcbRk7Tn06f0JAoFbW5nf2T8Rf+hl0v/wD/wDrU1tJ+I3bxLpf/gH/APWrQ1T4i6ZY311ZwWGqagbNil1NZW3mRwEdQzZHTnP0NZHjXx49haeHrvR4bm4t9Qu4t0kcQIePPzRDd0dugHseRQMmGk/Ef/oZdK/8A/8A61MOk/En/oZdJ/8AAT/61ber+P8ATtM1FtLFhqt5qCxpKba0tTI+1hnOM9sjP1q7B430aXw/ca88ksFrbu0c0cybZUkGPkK/3uRxnvQBzA0n4k9/Euk/+An/ANalOk/Ejt4l0o/9uf8A9aqPgTxKs+vX0eqPrFvdalK0ljDfxtHCIR91I1LEbsckjGf55eg/EI6fe+IrO6stY1SeHVZyotYTMIYQdqjkjaBtPH/16AN8aR8Sv+hl0n/wE/8ArUraT8Sf4fEmk/8AgJ/9jXVah420Ox0W21hrlpoLvi2ihXdLO3TYq+ueDnoetSeHPFtjrt1LYra39jfRR+a1rfW5ik2ZxuA5GM+9AHHHSfiZ/wBDHpH/AIC//Y1ZWx+JKhR/a+gMQMEm3fn34r0TW9WstDsJtQ1CYQ20Q+ZsZJJ4AAHUmuU0Lx1YavqUWmtYanYXM6s1uL62MQmCjJKnJzxk/hSauJq5jtafErtqXh38YpP8Kb9k+Jn/AEEvDv8A36l/wrrfHl5cWHhXWLq1laKeK1dkkXqpx1HvXJeG/iPo91BpltcG+jknSOIXc9sywyylegc9yQaYw+yfEwdNR8Of9+pf8KGtfib21Hw4P+2Uv+Fa+ufEHRdG1WTSJVvLi/jALw2tuZCAVDZ49iPzqhN8UvDEaRzJNdTW5CmWeK2dkgycAOccHnoMmgCt9k+Jv/QS8Of9+pf8KBafE3vqPhz/AL9y/wCFdV4j8Y6P4eitXupnmlu8fZ4LZPMkkBGdwUdves6Txzplz4b1TWNPeZnsUZZYXhYSRSY4DIecZIyenB54OADJFr8Sx/zEPDp/7Zy/4Un2b4mf8/3hz/vmX/4mpNK+INjB4X0rVdbaeGe7AjwLdsyuBksqgcqfUcc1v+HPGmk+ILyWwtxdW95GnmGC7hMTlfUA9RQBzJtfid2vvDf/AHzL/wDE0fZvif8A8/vhv/vmX/4msrVfHenS+K7MLrM8Oi2bNHcSwwsYZLg8BXkxjaOOnc+nI0PFHjBfD/jayiurm5bT5tMZkt7eIymWUycYA74HX296ALUUPxLRwWufDTj0YTY/RQabv+JkahfJ8NynLZYtKDx09Ovb9a6/RfFej6xp1xqFvdCOK1JFys48t4COocHpWVo/xA8O6vfRWNrdyCWbPkmaF41l/wB0sBnPagDCNz8Tu1h4b/77l/8AiqPtXxO/6B3hv/v5L/jXq1xNHbQyTyttjjUu7YzgAZJrzyD4m+Ep544k1UbZCFEzwukQYjOCzAAHHr0oAzftfxO/6Bvhz/v7L/jTBd/E89dM8N/9/pf8a6zRPGug63qDadYXpe5CeYoaJkEi9ypYDP8AkjgVm6p8R/C+l3sllcaiTLFJ5cxjhd1hbOMMwGBzn8qAMc3nxN/h0vw5+M8lH2z4m/8AQK8O/wDf+SuyutQD6vogg1WNLe7jldbcRbvtQCAgq+OMZB6jNZWpfELwvpuonTrnVEE6SeXKVRmSJvRmAwDwR14wc4xQBz8eofE12cHRdBjCnALXDkN9MH+dLJf/ABORCw0fw/IR0Vbh8n8yBWj4p8dW2ia3oenq0ckF/wDPJKFZ8RnhChXrk+xqzoWvSf2t4pXUrxEstPuIxG0mFEalBkZ+v86AMBNU+JzMA3h7RgCcZNycD/x6pJdR+JsWMaFoUuf7lywx+ZFeiwa5ps6WDpdLtv8AP2XcpUyYGTgEeg71bbUbRdQTTmnUXjxGZYj1KA4JH4mgDywat8TO/hrSP/Av/wCypw1b4l9/DWk/+Bf/ANevYKKAPIhq/wASO/hnSv8AwM/+vQ2sfEdVJHhfTGIGQBejJ/M167RQB41/wkHxI/6Eq0/8D4//AIqh/EHxH42+CrX3zqEf/wAVXstFAHjS+IPiRzu8E2v4ahH/APFUh8QfEnt4LtP/AAPj/wDi69mooA8ZHiD4k9/BVp/4MI//AIupP+Eg+I3/AEJVr/4MI/8A4qvYqKAPGh4g+JHfwVa/+DCP/wCKqyNf+IHfwXb/APgwj/8Aiq9cooA8kXX/AIgd/Bdv/wCDGP8A+KqE+J/HSMRJ4KXI/u3it/KvYaKAPGx4s8b9/BB/8ChTf+Ev8bjr4FY/9vi/4V7NRQB43/wl/jb/AKER/wDwMX/Cmt4v8brjHgNz/wBvi/4V7NRQB4v/AMJj43/6EF//AANX/CpofGXi/OJ/AlyuThfLulb169MV7FRQB42/jrxGjFT4F1MkHHBBH54qM+PvEQ/5kPVT+P8A9avaKKAPDk8ca3ArLb/DvU4gxy2zAyfXha4D4X+MdX0/R7mG08JX98jXcjmWFuATjK9Oor6uf7rfSvI/guMeHrv/ALCE38xQBXPj/X8LjwJq2cc5I4P5U8ePtez83gbVQMHoR17dq9jooA8oTx5qRVmPgrXsKM/LECfyzSt461MZJ8Ea9sAJOIwT+AB5716rnFGeKAPIv+Fi3v8A0JHiX/wDNN/4WNe/9CP4m/8AAM16/mjNAHj/APwse9/6EbxN/wCAbUv/AAsa9/6EfxN/4BmvX80tAHjkvxKu4mXd4J8SAE8k2hqMfEy6OP8Aii/EA9c2x/wr2Y0tAjxyP4mTk/vPBniNRntaE/4e1KvxMlLfN4O8SBcnkWZJx24r2KigZ5L/AMLFmb/VeDvEj46/6GRj8s0H4hXg/wCZK8R/+Ahr1qkzigDyNviPNFjzfB3iNM9P9DPP50z/AIWZ/wBSn4iH1tMf1r1/NHWgDyD/AIWZ/wBSl4j/AAs//r1EfiinmeX/AMIl4nMmM7RY849cbq9lrzzxP4qvbHVrfQ9E0o6lqksXnurSiOOKLONzMe+e3uPUCgDmz8VYVco/hTxKrgZ2myAOPX71JH8V7J927w54iXAyP9Dzn24brXY+G/FB1GW/stUs/wCzdRsAGuI3cMmw5IdX7jA59KzfC/jyy8TeItQ0rTo/MtbSEP8Aat3EjbsHaP7vPXvQBgp8V7JsZ8OeI1+YDmyH58N0FWz8UNLUZbR9dAyBk2DdTwK9ZdlRGdvuqMnivGX+I2oi3/tlfDM58N7wPtxmXzNmdpfy+uM//roAnHxZ0QyeSum600mSNgsiTkdeM0xvi5oCsyvY6yrA4INkQQfzroPE/jCTTbqx03RdLk1XUr2Lz4okcIgi/vMx6e3b3FanhHxEviK2uBcWT2eoWknk3VpLyY26jB7gjoaAOK/4W74f/wCfPWP/AACP+Neea/8AEHR77xt4d1MWepfZbNJvMD2+HZipxtGecHBNe06l4w06y8Vaf4aSITXVznzSoH7n5dyg+pP6DHrWB4nP/FzfB4/6Y3R/8htSd7abgM/4W14fx/x56v8A+AZ/xp3/AAtrQP8Anz1f/wAAz/jXruxP7q/lRsT+6v5UwPIx8WdA/wCfPV//AADP+NN/4W1oB/5c9X/8Az/jXr3lp/cX8qPLT+4v5UAeZD4neHD3v/8AwCk/wqGb4reFoMedPdx7um+0cZ/MV6l5Uf8AcX8qTyYv+eaf98igDyf/AIW74QHW9n/8B3/wpf8AhbvhAf8AL5P/AOA7/wCFerfZ4f8AnlH/AN8ik+zw/wDPGP8A75FAHmEfxW8JO2Pt0wHqbd+P0pW+K3hNcf6ZNz/07vx+lemG1tz1t4v++BR9kt/+feL/AL4FAHmkXxW8JOwU38qD+81u+B+QNWW+J/g8DjVi3OMC2l/+Jr0D7Faf8+sP/fsUfYrT/n1h/wC/YoA88j+KPhB151VkPo1tL6ey/h+FPX4n+Dm6axn/ALdpv/iK7/7Daf8APrB/37FAsbQdLWD/AL9igDzxvil4SCg/2jIT/dFvJnp/u/hR/wALS8IFQw1Rs4Hy/Zpc8/8AAe1eiGytD1tYf+/Ypv2CzP8Ay6Qf9+x/hQB5u3xX8JbiBezMAcZFu+D+lIfit4TAGbyf/wAB2/wr0v7Haj/l2h/79isfXrvR9B02fUtQihjt4RkkRgknsAO5J4oA49Pir4PdlH9pSAHqTbSccZ5+X8Pwpf8AhanhAsF/tN8Hq32aTA4z/d/D8KdpHimxu7+1sdQ8OXelSXefszXkCqsjAZK+zegI/pm74h8TeHtC1TTtJlt4pr6+nSFIoo1Jj3MAGf0HP1PpSTuJO5Tk+KXhBPu6m78Z+W2k/LlR/kVHH8VfB7Y3ao8eRn5raT8uFNej/YbMf8usH/fsV57rvifTdO1STSbLw/c6reworzpaWykRAjI3E9yCDimMYPip4MKqTq5BPUG1lyPr8tJ/wtbwUP8AmN/+Ss3/AMRVx/FHhtfDSeI2tP8ARXOxYfs6+cZMlfL2/wB7IPfHviq2g+I9L1PU00q98Oz6Xeyo0kCXlugEwHUKR1I5OPQUAN/4Wr4K/wCg1/5Kzf8AxFcP8TPH/hjWvCOoadp+p+ddzeX5cfkSLnEiseSoHQGuu1Hxdoltqd5p1v4avtQks3CTSWlkjoGIzjOc57cgdKpfEqOyufh3fX0Wl/Y3YRMqTW4jlQ+co5HY4z+BoA9Z0oY060HpCn/oIq/VLTObC1/64p/IVdoAKKKKACiiigAooooAKKKKACiiigAooooAKKKKACiiigAooooAKKKKACiiigAooooAKKKKACiiigAooooAKKKKACiiigCtL/r4fqf5VZqtN/r4Pqf5VZoAKKKKACiiigAooooAKKKKACiiigAooooAKKKKACiiigAooooA8i8cso8b+CBg7vOucHPGNi9vypmpeFG8V+NLm41/Ti2j2FssVkrPhZnblnIBzxyO3QVnfE/UrTSPF/gy9vpRDbRyXJkkIJCjCDt7murPxM8Gj/mPW/8A3y/+FAGGfB7eHPFmkal4Z01I7KVHtr9FkwFQ8hsE+3b0Fem6dc3s814l3ZfZ0imKQP5gbzkwDu46delcePiZ4NPTXrf/AL5f/Cl/4WX4O/6Dtv8A98v/AIUAS6XpV7B441nU5IStncWsCRSbhhmHUYzmunhu759WuLSSw2WSRK8V35gPmMeq7e2K5T/hZPg//oO2/wD3y/8AhR/wsnwf/wBB23/75f8AwoAt3enXcnjix1FYSbSLT5InkyMBi4IFdFLd3a6rDaJYO9o8Rd7sOAqMDwuOpz7VyH/Cy/B3/Qdt/wDvl/8ACnp8SPB7sFGu22ScchgPzIoAl8Z6XeajqHhyW1hMiWmorNMQQNiBTzya6e9vLqC/sbeGwkngnL+dOrACDAyMg9c9OPSuRb4leDlYqdetsg44DEfnik/4WZ4N/wCg9b/98v8A4UAei14347/5H3wN/wBdLn/0Fa6KL4keD5XCLr1rk/3tyj8yMV5r4x8X+H7nxn4RurfVrWW3tnnNxKr5WIMqhcn3wfyoA7XxXperaZ4ltvFmj2pvtsAtbyyRsO8eSdy56kccew965rxJqmt+PbdNA0zQdR06znZTe3eoReVsjDA4XnknH/1sc16L/wAJ74TH/MwWH/f0Uo8eeFD01+wP/bUUAcdOLvwV4nvL6LR77UdN1K3hTNjF5kkLxLsAKjHBHOa8+1KHUI/h94zvdR0yewkvNRSZIpsA7TLGRxj36969z/4Tvwr/ANB+w/7+isfxB4j8F69pk+mXuv2n2ebbv8ucA8MGGD9QKAOV1DUdU8ZHRtKi8P6nYiC6invLm7g2RxhM5C5PzZI49sevFi4tNQs18b3A0FtTjnnh8u1lUgXCBQGK8HdjOeO445Fd1F448Knai6/YdgMzAfrWh/wlfh0f8x/S/wDwMj/xoA8Z8D2oTxJZyeFrHXrDSQHa/g1HctuAR8qoDkl8nPU447E1U8X6XqDeOZPDVpKE0vxGY7q6AHKCPPmYPbOzJ9cge1e4nxV4d/6D+l/+Bkf+NcboK+EdJ1K51R/FNtfX84K+fd6hG5jTJOxeRgf4dulAHo97ZrcadPYx4jSSBoVx0UFcV88alq+s2fgq48It4Y1SXU4oPsplhgLwMnPzq46/KOmOvHrXuQ8VeHT01/S//AyP/GgeK/Dh6a/pX/gZH/jQB56uh3tzrmlxtbTJCPDptpZWUhUc4G0nGN3PTr7VjWPiLU9L8MDw1J4Z1WXWIoWtEEcBMLDlRJ5nTbz1/pyPXf8AhKfD3/Qd0z/wMj/xo/4Sjw9/0HdM/wDAuP8AxoA8qurW58F6n4bvpbC9vrW30w2Vw1nF5hjfKnJHpn/JrIkGq68fG+ojQ9RtY7vT44rWGe3KyyEAjG3ucg8DsR68+2/8JP4f/wCg5pn/AIFx/wCNL/wk+gf9BzTP/AuP/GgDhvGNheXPhjw/DDazyTRXdm0kaRlmQL94kDoB39Ky7HWE8DaxrlrqllfyQ3t4bq1uoLZpBNvUZjyO4PABr1D/AISPQ/8AoM6d/wCBSf40v/CQaIf+Yvp5/wC3lP8AGgDw5NH1ay06z8TSabcM6a3Jqc2nBcypA42k7TjLrgED37c1rxasvi3x1pNzp9lqCWEFnPG15JbNGpYjoCR24/E168Nd0c9NVsT/ANvCf40DW9IHTVLH/wACE/xoA8M07xG2geE5vCdzpF62txpLaxQQQMUn3k4dWxjHzZz7GlnM3g3XvC0t7Z3FxBbaU0F1JBCZPJPPPGe/H0zXuv8Aa+lZz/aNln189f8AGkOtaTjB1Kyx7zp/jQB4VrmnX3jWHxLq+nW13DazWUVvapKhje5ZGEhZVP8AD/CPXJHrXK21n4c1eKysILXxRe3sroslhPM6xw+pZiuAq+o5r6fGtaTjA1OywPSdP8aT+2NJUk/2jZAnv56c/rQByHh21li8ceKbh4nEcq2uxypAbEeDg968ylsryxL66ltNPb2Pie6uLiFYyzeUSFMigddoBNe/jWNMPTUbM/8Abdf8acNU045/0+1/7/L/AI0AeVDWbbxx4l0GTRoLiSx093ubi9eFo0B24Eak4ycnke3cZrpfitA9x4L1OJAxZvKwFGT/AK1D0rro9T0tRhL6zA9FlX/GpP7S08/8vtsf+2q/40AcB4/t5JYfCyxRsxTWrUsFXOFAbJPoBXi8Ntpeg6lrNnr3iDX9Hn+2yyxLZO6wzo2CrDCn5j0P0HNfVP8AaFif+Xy3OP8Apqv+NNe40+UgvNauV6EspxSFY8Lt9LW10zwSLW01CKI6uZil7hpVBLnLkAAZHPTvXX+IVJ8c2pwcf2Ncc/8AAhXpX2u0OP8ASIOOnzin+fbE582LPTO4Uxngd1at/wAKVWGKNizRowUAknNwGP8APNdh4mQprfgjC/Ks7qSBgA+V0/Q16Wbi1C7TNDt9Nwo+02zEHzoSR0+YcUAeHeFvEmkeDLbVdI1xpYNQW9mm2mBibwM3yumBg5AA/CsK5hfRPB3ha4v4BaRjXY7qRMHEEbM7cjGRgYr6JlNjI6vKbdnX7rNtJH0p8r2k6bJWgkQ/wsQRSErnmvhmWG88feILuH542s7Uxyj7rqybgQe4PH5V5j4qsLi70PX54En2WniYT3DW/wDrTGEVTs9SCwPPA69q+m0ktk+48S8AcEDgdKcJIMEB48HryOaYJWPnTTf+Ed1rWtENj4m8Qa1cR3CzrA0gKwYwd8mUGB2I6nOMiu++HUXlp4qJXDtrVz1HJGFI/n+tei28VjbFjAlvEW+8Ywq5+uKsLLAM7XjGTk4IoGfLWiTx6NpXgXxDfI/9mWk16lxKsZfyi5ZUYgdtw/TjNej2mq2Xi3x1pl7ocjXFppdtL9qulQqhMgIWPJxkj73p+uPXD9maMxHyjGRgpxj8qbbpaWyeXbrDEmc7YwFGfoKSEjgPinq76PocEyxQFZbyKJ554POS2UknzSmDnBAx7kd68ogu5Lvxx4ZP/CWTa8Y5n3utssUMZMeMArxkgdOa+mZfImjaOXy5EYYZWwQfqKhht7KFEjiht40Q7kVFUBT6gDoabSaG0mrM5f4kDPg3Wx/06P8AyrjfG6Ivw90sBFAT7HtGPu8qOPwr2OTypUZH2OjDBVsEGmSJBIgjdY2QYwrAEcdOKAPMfCtuq+P/ABZPwWaO1A45A8sd/wABXI+HUig+FWvyCJSZfthf3YkqD9QAPyr35RCrs6hA7Y3MMZOPWmrHbrGYlSIRtnKADBz14oA8DsL2y8O6/wCGdQ1jZDaS+HIrWG6kQ7VmBBI/2flPUgdcetT/AG6DXta8X6vpgMmmxaM1o9yqkJNMAW4z97A4z9OxBPuNzb2d3D9nuIYJoeP3cihl46cHinQQWttEIYIoYoh0RFCr+QoA8Eiu7bVbT4cJazW9wsMkayqGDbJI4VJU45DDrj6Vt+Mobi48e6dBbMRLLpF0i4OOSDjJ+uK9at7Kwthi3tbaIbzJiONV+YjBbjvjvVoxwmVZSiGVRtD4GQPTNKwkrHyFo32NvCX2C88eT2ipE1vcaQLZGdW5DRqOrZOcH3616xoGnRQ+ONGUpL/ovheNYxOmyRCJAuWGeGwSCO2TXqraRpT3YvW06zN2G3CcwLvz67sZzWh5MXnef5aedt2eZtG7bnOM+me1AK586eMbSWSf4gG3j3on2CWZF4JjVdzkcjsCT7ZrW8b65oOv6Poun6Jc29zfTXcH2OGE5eEAjJYDlAF65/pXugghDySCKMPKAJGCjLgcDJ71QstF0qwmaez0yztpn+9JDAqMfqQM0xjPEIP9h6iD1+yS/wDoBrwnU7K2T4Q6REsKBHa3dgBjLM43H6nJr6NdVdWR1DKwwQRkEVVaxtHt1tWtYGt0xtiMYKDHTA6cUAec69HFF408HCKJUWOO6UAD+HysAfQf1ryO+1+5uNE8Q3Npe6BollJLcRvYiHdc3D4IwwP8TA9QMD86+p3t4ZJY5nhjaWLPluVBZM8HB7ZrI/4RzRPt7aj/AGTZfbWzmfyF3Enqc46+/WgDyXQSTL8NQX3H7HcDP0gXj8Oled+FIZn0bVbTUvHNpp0iTzLfWVxZxu+7cQzbmIZ8n078da96Tw/fTeK7K/ljsbbSdKikjsIbfO8mRVDFhgBRgEACuivPDeh312t5daRYzXKnIlkgVmz7kjn8aAPHCbTSrj4cmTURJZpHOEvJ4fKUqY12ZBPyk8AfnXJeItP1JvEXiLWodt1pmmalBcXdhn/WqqgliO+0evHJ9CD9M6roumaxBHb6jYwXMMbbkSRAQpxjj04q7FZ20Pm+Vbwp5pzJtQDfxjn144oEkeS+KtZ06W+8FaxHcRppsk7sJ2O1EDR8ZPRfTB6YPpT11Sx1P4n2YsbqK5EGlyLI8Th1DF+mQeo/rXpE2haTPY/2fLplm1lncIDAuwH1AxgHnrS6Xoek6Tzp2m2lqcbS0MKqSOOpAyeg/IUDNiiiigAooooAKKKKACiiigAooooAKKKKACiiigAooooAKKKKACiiigAooooAZJ9xvoa8m+DP/IvXf/YQm/mK9Zl4jf8A3TXk3wYz/wAI7dEgjN/Nj35FAHrlJSmkyM0ALSZoPSjFAAKWgcUmaAFpDxzS0ZoAKTpS0UAFJ3pRRQAnWgUtJ70ALSZoooAWuO8V+IbTw+qFbc3Wq3KmO1tYVzJKeoHqFB6ntXYZ4rzjxP4Bs/EGrx6w2q6rZXccXkq1nOEwvPQ7SR1PegCfwf4bubQX+p67JHc6rquPtKBcxRIAcRKDn5QDg+vvjJz9Nijg+JF7FDGkcaaTGFVBgAeZ2ArpfDfh3+wnnf8AtfVL7zQBi9uPMCYz04461oR6LbR65LratL9plt1tmXI2bQ2c4xnP40hNmvNLHDE8srhI41LOxPAAHJNeR/EfTL3XNHfVrDW1OlQ24uJLIL+7uUTLnLA55wBjpxXrssaTRvFIoZHUqynoQeoryyT4aWJDWiavqsejs5c6YlxiEZJO0dwuTnFMZS8L3sWoeOPt3l+SbvQoJYIi2dqFskDHp/SsfUdem0XxJ421CwtJruSC3tYxFCu7fMVwpIHJAyc/Qj0r0PxF4Ps9ZeynhurrTbuyXy4LizfYyp/cPqvt/wDXrQ8LeG7Tw3ayxQyz3M1xIZbi5uW3yyv6k+noP6kmgD5qtvEuh2eq+GZY4tQubxbmWe/vJLNlkmd15AHU4JAwOAAK9d8SMH+Jvg8jODBdHkY/5ZtXomoaLaahqGnX8xkEtg7PEqkBSWXb83GT69RXnnib/kqHhEekF1/6LagD2CiiigAooooAKKKKACiiigAooooAKKKKACiiigAooooAKz9UgsZ7VhqKQPaoRI3ngbBtOQTnjgitCuT8beHm8U6LLpX22S0SVlLvGM7lBztI9On5UAcdbTz+Odesr2G2aLQNKm86G4lQg3kuCAUz/ADznv8Ayh+IOk6fZ3mi3sFpEl1da3bGabGWbGe/px06VvaH4X1rTLi1Mniq6uLWDA+ztAgVlAxt6cV02v6LFrX2DzZXj+x3aXS7QPmZc4B9uadx36G/XJ+IbXUbq1nHhu8sbPUmkUTzyRBztAPB4PPIxkHiusrzTWfCOptqt3qega++lPfBftcZgWVXKjAZQfunHWkIo/DD7Inh/wDsu8iiF1p9/Lby+a4cSTq27eue/P6GsGVdc07x5o174ne3urecy2+nmzBVLaRwM7gRkkjjOf8ACurl+Hmnf2BFpVvc3EVxFci9S+LbpftH/PQn1OAPwHenaL4S1Iatbat4i119VuLQMLVFhWKOMsMFiq8FsE8/4CgDk9J8FeKLP+0r2w8WRxPdXb3SQxRCSJn3chmPsAvHTFM8U63J4i+EVzqc0YSaQRrIF+7uW4VSQe4OM8Vpj4e6rYPcWWieJ57DQ7mQu9mIVdow33ljc8qPTHTvk1J8TNNtdF+GV9p9lHst7dIVQdz++TJPuSST7mgD1bThixth/wBMl/kKuVT08YsrYf8ATJf5CrlABRRRQAUUUUAFFFFABRRRQAUUUUAFFFFABRRRQAUUUUAFFFFABRRRQAUUUUAFFFFABRRRQAUUUUAFFFFABRRRQAUUUUAVZv8AXwfVv5VaqtL/AK+D6n+VWaACiiigAooooAKKKKACiiigAooooAKKKKACiiigAooooAKKKKAPF/iHbw3XjfwTDcRRzRNJcbkkUMp+VDyDXc+IRoHh/SrrVb3Tbb7PbqGYJboWOSAAM4GSSB1ri/HX/I++CP8Arpc/+grWX8YdZiF/oegTW9zcWs0v2q9jtY98hiQ4UBe4Jzn/AHaAPR/Dy6B4g0q11Wy0y1+z3CllD26BhgkEHGeQQR1rbbSdLAJbT7PA5JMK8fpXjPwm1q3XXdf0SKK4ggkmN9aR3ERjYK2Ny4PTB249eTXuN9aRX1pPaTgmGZDG4ViCQRg8igDiND1TwvrmqahpunWNtM9iF82VbdPLYnIwp74we2PrXWHRtLPXTbM/WBf8K808HWFnpnjvxFZWFoltbw2tqqoibQflzkevXk9c5r151DqynoRg0AefxX3hW48RN4egsLOa9jiMshS3jKR4OCrHs3tiun/sDRv+gTYf+Ayf4V5vYaJpuhfEGyt9MtEt420yR3wSS7b+rMSST9TXsRAYEHoeDQB4vfeKPBVrNOsegm7tbZ9lxe2umLJBC3oz49+2a9Ig0TQbiGOaHS9OeKRQ6MtsmGBGQRxXEeI7m00fT/8AhEPDNrG2pXaOiW8ZytujfekkPYYbIz14r0PQ9PXSdKstPRtwtoVj3f3iBgn8aAKp8N6Eeui6d/4Cp/hXjvjjw/oqeNvBtrHpNlHBPJP50aQKqSgBSAygYODnr619A14z46P/ABcDwSP9u4/9BWgCx4n1Hwb4e1GHTbrw3FcXUsPnIltpqSfLkjsPY0nh6+8B65fNp0Og2VrfAblt7vTUidxgnKgjngH8qs3Y/wCLq2R/6gzf+jGrP+MUSxQaBfW8Y/tOLVYUtnC/MSc5T6HA49hQB6D/AMIn4cH/ADL+lf8AgHH/AIUn/CJ+G/8AoX9K/wDAKP8AwryHxjqpi1nUP7V8cnSYYfltLPTSZJMYHMgAyDnsfzAqpL4j8Sat4J8KXFlqP2bUtRvTbSTAL8wDOoJz7KCcD+gpN2E3Y9ik8GeGJEKN4f0zGc8WqA9c9QM1W/4QLwof+ZfsP+/Qrk5JNX8HanoI1HWrnUtPvJWs55JlUbZG/wBUf0OTnpmum0XWLvVvFerwwyKdK06Nbf5QDvnOC3P+zjbimMm/4QPwp/0ALD/v0KB4C8KDp4fsP+/QrtqKAOK/4QTwr/0ALD/v0Kb/AMIF4T/6F+w/78iu3ooA4n/hA/Cn/QAsP+/Qo/4QLwof+ZfsP+/QrtqKAOIHgHwmP+ZfsP8AvyKP+EB8J/8AQv2H/fkV29FAHD/8IB4S/wChe0//AL8iqTfDTwazFv7BtgScnBYD8s16LRQB5yPhn4NHTQbf/vp/8aUfDTwaP+YFb/8AfT/416LRQB55/wAK28H/APQCt/8Avp/8ab/wrTwd/wBAK3/76f8Axr0WigDzr/hWng7/AKAVv/30/wDjR/wrPwb/ANAG3/76f/GvRaKAPOl+Gng5emhW/wD30/8AjUcvww8Gy43aJGMf3JpF/kwr0migDzJfhZ4LVCg0RcH/AKeJc9u+/Pb+fqaaPhV4KHTRf/Jqb/4uvT6KAPMv+FW+DP8AoDf+TU3/AMXUEvwo8HvjZpskWOuy5kOfzY16pRQB5N/wqXwl/wA+k/8A4EN/jR/wqXwl/wA+k/8A4EN/jXrNFAHkp+EnhI/8uk//AIEN/jTf+FR+Eh/y6T/+BDf4165RQB5J/wAKk8Jf8+c//gQ/+NMb4Q+EG62c/wD4EP8A4169RQB5B/wp/wAID/lzn/8AAh/8aX/hUPhD/nzn/wDAh/8AGvXqKAPH/wDhT/hD/nzn/wDAh/8AGpP+FR+EgCBa3ABGDi5fkdfX2r1yigDymH4VeGIVKxR3kak5wl24Gfzp7/C/w8wHN+ORyLyT/GvU6KAPIZfhNoEjlhdaqg/ureNgfnmg/CfQcDF3qowOT9rPP6V69RQB42fhHoJ/5fdW/wDAs/4U4fCTQR/y+6t/4Fn/AAr2KigDx4fCXQh/y+6t/wCBZ/wpp+EmhH/l91b/AMCj/hXsdFAHjv8AwqTQv+f3Vv8AwKP+FK3wm0RmLNf6szE5JN2ck/lXsNFAHji/CXRFGF1HWABnj7Ye4we3cVY/4VfpoJxrGuc9f9ObmvW6Kdxp2PJP+FX6d/0Gdc/8DWqqfhTZliR4j8QAE9PtYIH/AI7XstFIR4w3wotD/wAzJ4g/8Ch/8TVlfhmFUKvi3xKFAwAL3p+levUUAeQ/8K0/6m3xH/4Gf/WpD8M8/wDM2eIv/Av/AOtXr9FAHjw+GWP+Zt8Rf+Bf/wBag/DLP/M2+Ix9Lv8A+tXsNFAHjv8AwrH/AKm3xF/4F/8A1qcfhln/AJm/xMPpe/8A1q9gooA8dHwybnd4w8SnnjF70H5UP8MSR8vjHxODkf8AL92/KvYqKAPF4vhpex7seN/EJ3DBzcE/z6fWppfhpOVRYvGfiNQufvXWSfxAH65r2KigDyceAtSH/M667/38X/CoR8PdTDFh441/JAH+tXH5Y969eooA8bfwD4gLHZ4+1gLngEAkD86D4C8Qn/mftW/75/8Ar17JRQB45/wgfiL/AKH3Vvy/+vR/wgfiL/ofNV/L/wCvXsdFAHjv/CCeIv8AofNV/L/69J/wgfiL/ofNV/L/AOvXsdFAHjf/AAgfiL/ofdW/L/69J/wgXiL/AKH3Vvy/+vXstFAHjY8B+Ih/zPurH8P/AK9TR+CfEkauo8dakQ4wdyAn8Cen4V69RQB4z/wg/iuLm38e3wc8EzRCQY+hPX3px8H+Nj/zP0g/7cV/+Kr2SigDx5fCPjQdfHkh/wC3Jf8AGkHhLxqP+Z6dvrZqP617FRQB44fCPjU/8z24/wC3Nf8AGg+EvG3bx03/AIBr/jXsdFAHjbeEfGx6eOnH/bmv+NTx+GvHcIITxshBP8dijfzzXrtFAHk39gePv+h0g/8ABdH/AIVUPh/4jjp42tT9dPjH/steyUUAePHQviMEZV8YWTFv4msEBX6YXH51wXww0jxq2gGTTdftba3a4kHkz24lKsDhjux3OeMn17mvpqb/AFT/AO6a8t+C7NJ4Ot3c5dp5WY4xklzQBGNJ+IvfxNpf/gH/APWpTpPxE/6GXS//AAD/APrV6zRQB5G2lfEjjb4j0n8bX/7GmjSviT38R6T/AOAv/wBjXr1FAHkH9l/Er/oYdI/8Bv8A7GkGlfEsf8zFpB/7df8A7GvYKKAPIBpXxK7+ItI/8Bf/ALGnf2X8SP8AoYdJ/wDAb/7GvXaKAPIZNM+JTEbdf0deOR9mP/xNNXS/iWDz4g0ZuDwbY/8AxNewUUmrqwHkCaX8S1YE+INGYA5wbY4P5LU8Vj8SV3btX0F8nIzA/HtwOlesUUwPKPsnxK/6CXh4/wDbKT/ClFr8Se+o+Hv+/Un+FerUUAeTi1+JQ/5f/Dp/4BKP/Zad9m+JP/P94d/74l/+Jr1aigDygW3xK/5/vDv/AHzL/wDE09U+JMW5vM8NzYB+RjMPywB/OvVKKAPI5v8AhZqszKPDzA9EQyYHX1Hbr17j3pyXPxMVQGsfDrEDqXkBP6161RQB5Obr4l9tP8O/9/Jf8aaLr4md9O8Of9/Jf8a9aooA8jN38Tf+gb4c/wC/sv8AjQLv4nd9N8Of9/Zf8a9cooA8mN38S/8AoGeHf+/0n+NeY67N49fx14de4stHGppDObREZzDt2EOX5yODxz1xX1PXj3iOJn+KXhV1GQlrclvYbGH8yKALP2z4lf8AQL8Pf9/5Kd9s+JP/AEC/D/8A3/kr1aigDykXnxJ76X4f/wC/8lO+2fEf/oFaB/4ESV6pRQB5B/a3xK/6FvSf/Av/AOypV1b4k87vDek/hd//AF69eooA8l/tb4i/9C1pZ/7fP/r0p1b4idvDWl/+Bn/169ZooA8ik1v4iR4x4SsZc/3L5Rj8yKZ/b/xFwT/whlpnPT7fH/8AFV7BRQB5Adf+IY6eC7Y/9xCP/wCKqVte+IHbwbb/APgfH/8AFV61RQB5Euv/ABC/i8GW34ahH/8AFUg1/wCIXfwXbf8Agwj/APiq9eooA8iGv/EHv4Lt/wDwYR//ABVB1/4hdvBdv/4MI/8A4qvXaKAPHxr/AMRD18F2w/7iEf8A8VTv7e+If/Qm2v8A4Hx//FV69RQB4/8A2/8AET/oTLX/AMD4/wD4qpF174g87vBlt/4MI/8A4qvXKKAPJP7e+IH/AEJlv/4MI/8A4qm/2/8AEL/oSrf/AMGMf/xVeu0UAeR/2/8AED/oS7f/AMGMf/xVMfxF8QEUsfBMBAGeNQjJ/IGvX6CcDJ6UCd7abnji+KfHRJB8EAHOP+Pxa4n4k+IPFl14VvYdS8KrZWUnl+ZcC6Vyn7xSPlHPJAH4108HiPxlrdpea/oq6YNKgkkEFrIrNLcIh5JI4BIBxg9/oTd+Iupx618LLnUohhLmG3k25ztJlTI/A5H4VNpd0TaXdfceuWQxawD0jX+VWar2gxbQj0Rf5VYqiwooooAKKKKACiiigAooooAKKKKACiiigAooooAKKKKACiiigAooooAKKKKACiiigAooooAKKKKACiiigAooooAKKKKAK0v+vg+rfyqzVaX/AF8Hrlv5VZoAKKKKACiiigAooooAKKKKACiiigAooooAKKKKACiiigAooooA8f8AGyh/H/gkblXDXJ5/3FP9K7DSvDhs/Eeq69PdtPNeKkUSFcCGNR90fUgHtXmnxTvrzT/GXhC5sNPbULpPtBS2Vgpk+VQeSDjjJzjtWsfGHjUH/kQ3x/1+r/hSF1O01bw39t8R6Tr0NyYZrEPHIm3IljYEbfbGSa2tLtLy1kvWur9rpJp2khVkC+Sh/gyOoFeYjxj41P8AzIUg/wC35f8A4mnf8Jd41/6EV/8AwMX/AApjO60/QWtPEeqa0bneL6KKMQ7MeXsGOvfPWtG2tb6PVbu5lvzJZSoiw2vlgeUQOTu6nPvXmH/CYeNv+hCf/wADV/wpR4x8bd/AUn/gav8AhQB6DLonmeJYdcM/EVm1sIgvUls7s/0q7Nb6idTWeK9RbIQFTbNGDmTPDbuuMcYrzNPGPjQsN/gKULnki9UnH5VYfxp4lj+94Gv+c/dmQ9BntSbsJuxj+H/A3i7QWvZLTxLYma9l86eWSxDO7e5J6DnA6DJ9a9UW11jzdLZtSi2QqwvUEAxcEqACO64OTwe9efR+OPEkpITwJqPHXfKq/wA8U9PG3iRyceBdR4z1lUdPr9fxprUXMr2vqevV4v45/wCSh+Cf964/9BFP/wCE+8Q/9CJqv5//AFq828T+L9SuPGHhm8ufC2oW8tu8vl2x5kmBAHyjHago9g8T+Gdcu/E1rr+iahZ20sNobUrcxFwQWLHp9RTLHwlq1/rdpq3ijU7e9+wndaWttFsjR+PnOeSeOPQgVnQ/EDWjnzvA2sJ6bAGz+eKcfiHqQIB8E67ycD92P8aVhWKieCfEljqerPpmradHZ6ncvO801tvuIt/UL2IA4AJ/LNaOj+Bbuw0fw7p0l9C50i+a4LrGR5ilmOPY/NVQfEjUGcqPBOv5BxzBgd+/4df8aevxF1Bgx/4QrXcK20/ue/t6j36Uxmh8XbrTF8LXlpe3EaXcqhrOPP7xpQw2lAOevBI7HnrW58O9El0HwzZWlzuN44M9yznLGVzuOT3IyB+FcLdeOmuZ0a5+H+sTSw5MbvaB9nGTtbHt2qyPiZdAjPgvxBjvi2P+FAHs9FeNr8S7jK7vBviHB+8Rak4+nrUifEtzu3+EPEY54xZ5yPzouK57BRXkn/Cyf+pT8Sf+AX/16afiXj/mUvEn/gF/9egZ67RXkP8Awsv/AKlPxF/4Cf8A16Y3xN2/8yl4iP8A26f/AF6APYaK8f8A+Fm/9Sn4i/8AAT/69L/wsz/qU/Ef4Wf/ANegD1+ivH5fickSl5PCfiVVHUmywB+tRr8VrEsgPh7xAoYck2XC/XB/l60AeyUV5GvxR00/8wbXf/ABqd/wtHSwQDo+ugk4H+gNyev9KAPWqK8dPxb0FWZWsdYVlOCDZkEH86tRfFHSZl3RaXrcig4JWxYjP50AesUV5DJ8V9EicpJp+sI46q1mQR+tIfizoSnBsdYBwDzZnofxoA9forxz/hbvh/8A58tX/wDAM/40/wD4W1oH/Pnq/wD4Bn/GgD2CivIh8V9BP/Lnq3/gIf8AGnH4r+H8uBbaqQvQ/Y2+bnt/PnFAHrdFeTL8VvDgRnmTUYEXHzS2jAfpmmv8W/Ccaqz3N0qtnaTauAcenFAHrdFeUf8AC2PCQ/5fJ/8AwHb/AApy/Fbwm2cXc/8A4Dt/hQB6rRXlA+LHhM9Lyf8A8B2/wpT8V/CY/wCXuf8A8B2/woA9WorycfFnwkel5P8A+A7f4U//AIWv4T4xeTH/ALd34/SgD1WivLR8VPCRGRfS5xnH2d/XGOn409fin4QaRkOpOFHRzbSYP/juf0oA9PorzT/haHg7/oMf+S03/wARR/wtDwd/0GP/ACWm/wDiKAPS6K80/wCFoeDf+gx/5LTf/EUxvin4MXrrP/krN/8AEUAenUV5gPip4LPTWf8AyVm/+Ipy/FLwYzBf7aAJOBm2mA/PZQB6bRXna/ErweyhhrkGCM8o4P5baB8SvBx/5jtv/wB8v/hQB6JRXnf/AAsrwd/0Hbf/AL5f/Cnf8LI8If8AQcg/75f/AAoA9CorzsfErweSwGuQcHByjj/2XmlPxJ8Hr1123H/AX/woA9DorzsfErwcf+Y7b/8AfL/4U4fEjwef+Y5B/wB8v/hQB6FRXnn/AAsnwf8A9B23/wC+X/wo/wCFk+D/APoO2/8A3y/+FAHodFcA3xF8IqiuddtsNnGNxPHqMZH41Ovj/wAJsMjX7HqRzLigDuKK4r/hPPCg/wCY/Yf9/RSf8J54U/6D9h/39FAHbUVxY8d+FT016w/7+ig+O/Co669Yf9/RQB2lFcWPHXhY9Nesf+/opf8AhOfCw/5j1j/39FAHZ0Vyb+MfDSRq517TsN0AuVJ/IHIp6+L/AA2zBRr2m5K7ublAMfXPX260AdTRXNf8JV4d/wCg/pf/AIGR/wCNQf8ACZeGd5T+3tOyP+nhcdcdc470AdZRXOf8JT4e/wCg7pn/AIGR/wCNH/CU+Hv+g7pn/gZH/jQB0dFc8PE+gHprmmf+Bcf+NKPE2gnprem/+Bcf+NAHQUVz/wDwk2g/9BvTf/AuP/GlPiTQh11rTv8AwKT/ABoA36Kwf+Ej0M/8xrTv/ApP8aB4j0M9NZ04/wDb0n+NAG9RWGfEOijrrGn/APgSn+NH/CQaL/0GNP8A/AlP8aANyisQa/ozdNWsD9LlP8acdd0gddVsf/AhP8aANmisca7pB6arYn/t4T/GnHWtKHXU7P8A7/r/AI0Aa1FZH9t6V/0E7L/wIX/Gnf2xph/5iNn/AN/1/wAaANWiss6vpg66jaf9/wBf8aUavpp6ahaH/tsv+NAGnRWX/a+mf9BG0/7/AK/405dV05vu39qfpMv+NAGlRVD+0bH/AJ/bf/v6v+NPF9ZnpdQf9/BQBPPxFJ/un+VeWfBXnwXa/wDXWX/0I16RPeWphk/0mH7p/jHpXl/wTmiTwVahpUBE0owWHXd/9cUAewUVD58I/wCWqf8AfQo8+I/8tU/76FAE1FR+bH/z0X86PMj/AL6/nQBJRTPMT++v50eYn99fzoAfRTPMT++v50eYn99fzoAfRTPMT++v50eYn99fzoAfRTPMT++v50b0/vL+dAD6KbvX+8Pzpdy+o/OgBaKTI9RRketAC0UmR60tABRRRQAUUUUAFFFFABXk+tH/AIuf4eH/AE43H9a9YryXWj/xdHw+P+nCf+tAHrVFFFABRRRQAUUUUAFFFFABRRRQAUUUUAFFFFABRRRQAUUUUAFFFFABRRRQAVHMnmROgOCykVJRQB4j8PtZsdN+HUqXlxHDJpwniuY3YBlcu5C4z1OcD1PArD1Wxk074ILbygq5hilIPUb7hX/9mr1jUvBPhrVNRGp3ukQTXYIYu2cOf9pQdrdO4Nc98ZY1/wCEGv8AgAI0O0BTx+8UdunXvQB6bb/6mP8A3R/Kpqjh/wBUn+6KkoAKKKKACiiigAooooAKKKKACiiigAooooAKKKKACiiigAooooAKKKKACiiigAooooAKKKKACiiigAooooAKKKKACiiigCrMMzwH0Lfyq1VaX/XwfU/yqzQAUUUUAFFFFABRRRQAUUUUAFFFFABRRRQAUUUUAFFFFABRRRQB5P4pVW+Ivg4MoICXZ5Hfy+K6L4geIJvDmhPdWkaS300qW9rG4yGkY9PyDH8K5zxP/wAlI8H/APXO7/8ARRrD8ZS6zrnjexsNCS1kOhx/a5hdMRGZHHyqcc524I+p9KAPSPA+ty6/oVveXKLHdqzQ3MY/gkRipH6Z/Guh1C8h0+0mu7gsIoVLttUscD0A614d4Dl1TQvG2p6VrcMEEusL9thS2bdHvBbdgnnJAJP0r3eOaGfesciSbG2uFYHafQ+hoA808CeML7xLrOs2tzYGyhtBEYYpUKygMCfn56kYr092VFZ2OFUZJ9BXmfhsf8V94tP+xaf+iq9JWWJ5HiWRGkTG9AwJXPTI7UAeYeFvHEviPxTcadFYT22nx2RuIpLmIpJP84XeAf4OuPp+A9Urz4/8lHH/AGBD/wCjxXevKiEhmGQu4jvj1xQB5BqninxfDaX2tQaLZW+kWhY+RfGRLqRVOCwA+UevPb1r1fTrpb6ytrtFKrPEsoU9QGAOP1ryXxtpmmeOPDh1u31u6itILd5ERXAhZl5/eIw5IIxXo3hjUG1HQ9Mu50SKa5tkkMY4GdoPA9O9AHQV5D4t3/8ACxfB2xQx23OQfTZyfyya9eryjxKf+Lj+Eh/0yuv/AEWaTVxNX0ZpeKfE+oW2sWnh7QLOC61WePz5GuGIit4s43Njk556e3XIrDPiXxN4XurX/hLotOk026k8r7bYlsQOem8Njg+uOOfpSWU8dh8VtSS6AiN/p8f2Z34EhXGVU9zweP8AZqT423EH/CH3Gnlla8vJYY7aLI3M3mKeB9Aeff3pjPTr3UrCwCm8vba2D/dM0qpn6ZNcv4U8ULrMOqT3Jt4IbS/kto5A/wArIMYJJ4yc1wek6Jp/iPxb4hTxFGL2axjgghhmYlY4ygJZQe5Izn37ZrzMWVrb/DXXbaOfdZDXNqSKvPlh1UH34GaAPrG11KxvJXhtr23nlj++kUqsy9uQDxVLTL27lN+9/DBbRQXDRwuswbfGMYZv7p56HpXkfiTQ9G8K3vhK50G3jtrqTUorbdC3M0DDDlv73GOe2fes37E2seG/Flkt7b2ks2uyIhuJSiSkFMRk5z82MYoEnq9D32zv7O+DG0u4LgL97ypA+Prg1alkSJC8jqiDqzHAFeEeC1t9K8Vw2l94aOhapPbMkf2ScPbXKj5j8o6Ec/lXV/GYZ8BasP8Arj/6OSgZ6JBe2lxK8MN1DJKn3kSQEr9QOlNuL+ztpEiuLuCKRzhEkkClvoCea8M1rw7pPhSPwvf6DGtvftewwB1ct9pR87g2TznPXt0GOKl8MeGNG8WnxDf+IIFu706hPbkyOQ1vGpAVV5+XHr6UAemeJ9ffRbrRoUijdL+8Fu7M2NikE5H5V0VvfWt3G8lrcwzqvUxSBgD6cV8zT2w8QeHfCen38sk9odZe2jmLfNNCpYA57cDb+Fd7HpFh4Z8f6VBo8H2SC8spRcQxsdkmz7pI9R60Ad/4P10694etdXnjS3MwcsobKrtdl6n6V0VtdW90pe3nimUfxRuGH6V8o3FxeyeDfBmkW9uLi3vrm4E8JuDCs22RtsbMOcHJ/FR7V1mkWGv+HdYmvYdFsdItpLGbfaQXm9ZXRSVcR92B2jgdCfXlK/UD2PxTr8Wh6Pf36eXPNaxb/J3jJ5AGe4GTTtX1sab4cm1loC7JbCVYVP3mIG1c+5IGa+ddZ8HaTN8Mm8RzStPrEqJdyXzyEl3ZwChzxjnH1Fdt4rh0XUdU0y1urDUdZntbBCumWuPJi3YHmOcjBxxj0wfemB7LpNxcXWnW1zfQxwXEqB3jV9wTPQZ78YrSIUcnH4181+DNLn1DRfGGjQW0+nNDMklpamYu1vJt3ABuvJUfnXUWWut42vvDNrazbUhiTU9QKPjDqSojOP8AbBOD2wcUAe0logwQlAx6KSMmuY1HXxY+JNJ0T7PuGoJK3m7sbCi7unfODXzTpdvqfiq2udXn8Naje6jcPJ5F+mobBAQSFRV42hTng/146rxPqviXT77wncRaetzrv9nzq8W4Pk4AL5U4PHzcHHagD6WwpJ4BI60bV/uj8q4T4cC1m0CDUYbyW8mvR51zNK2W8w/eXHRcHjA9K72gBu1f7o/KjYv90flTqKAG7F/uj8qTy0/uL+VPooAj8tD/AAL+VIYYj1iT/vkVLRQBB9nh/wCeMf8A3yKT7Lb/APPCL/vgVYooAr/Zbc/8sIv++BSG0tj1t4j/AMAFWaKAKos7YdLeH/vgUv2S2/594v8AvgVZooAq/Y7b/n3i/wC+BSfYrU/8u0P/AH7FW6KAKf2Cz/59IP8Av2KPsNp/z6wf9+xVyigCj/Z9l/z52/8A36H+FB06xPWzt/8Av0v+FXqKAKH9m2P/AD5W/wD36X/CkOmWB62Nt/36X/CtCigDLOkaYeunWh/7YL/hS/2Rpv8A0D7T/vyv+FadFAGWdI0w9dOtP+/C/wCFH9kab/0DrT/vyv8AhWpRQBl/2Ppn/QOtP+/C/wCFJ/Y+l/8AQNs/+/C/4Vq0UAZP9i6V/wBAyz/78L/hSHRNJPXS7L/wHT/CteigDH/sLSP+gVY/+A6f4Uz/AIR/RT/zCLD/AMBk/wAK26KAMP8A4R/RT/zCLD/wGT/Co/8AhGtB/wCgJpv/AICp/hXQUUAYB8N6Eeui6d/4Cp/hSf8ACM6D/wBATTf/AAEj/wAK6CigDn/+Ea0Ef8wTTf8AwET/AApp8MeHz10PTD/26R/4V0VFAHO/8Iv4f/6AWmf+Akf+FRnwn4cPXw/pX/gHH/hXTUUAchF4K8LxMWXQNOJxj57dWH5EU2TwR4Xkbc2g6fn2gAH5CuxooA4n/hA/Cn/QAsP+/Qq0fBvhkrt/4R/TAM54tUB6564/SusooA4r/hBPCn/QAsP+/QpP+EC8Kf8AQv2H/foV21FAHE/8IF4UP/Mv2H/foUn/AAgXhP8A6F+w/wC/Irt6KAOI/wCEB8J/9C/Yf9+RSf8ACA+Ev+hfsP8AvyK7iigDgJPhz4PkkWRtAs9y9AqkD8QDg1Knw/8ACSKFHh+wwBjmLJ/Ou6ooA4SX4feEpVCtoNmBnPyJtP5imzfDvwjNjfoNoMdNilf5EV3tFAHnx+HHhAgD+wrfgY4LD+vNR/8ACs/Bv/QBt/8Avp/8a9FooA87Hw18HDpoVv8A99P/AI0v/CtvB/8A0Arf/vp/8a9DooA86/4Vp4O/6AVv/wB9P/jQ3w08HMpU6FBgjBw7g/nur0WigDzmP4Z+Do0CDQ4SB/ekkY/mWzTZfhj4NlXa2hxAZz8ksin8w1ekUUAeYj4WeCwpX+xRg/8ATzLnt33+3+c00fCnwUvTRf8Ayam/+Lr1CigDzH/hVfgz/oDf+TU3/wAXUcvwp8HuAE0x4/dbmQ5/NjXqVFJq4mrnkEvwm8Ixxu/2Oc7VJx9of/GvPfhZ8OfD2t+GYdQ1CCWS5kkdWZZWUYDEDgGvpq5/1Ev+4f5V5f8ABUY8F2v/AF1l/wDQjTGQf8Kh8If8+c//AIEP/jS/8Ki8I/8APnP/AOBD/wCNeu0UAeWn4X+HT/z/AP8A4GSf40v/AArDw7/0/f8AgZJ/jXqNFAHkP/Cp9A2FftWqZznd9rOfp6UD4T6EBj7Zqv1+1n/CvXqKbd3cDyRfhToIILXOqOAehu2/pUf/AAqfQv8An91b/wACz/hXr9FSlrcSVm33PIh8KNCwc3eqnI4/0s8fpSD4T6ECD9s1U+xuzz+levUUxnkTfCjQSxIu9VUE9BdnA/Soz8JdCP8Ay+6t/wCBZ/wr2GigDyOP4WaTCu2LVNajXOSFvWAzUn/CsdO/6DOuf+BzV6xRQB5Ofhlp5UgazrgJHUXrZFVT8K7Mvu/4SHX8ZztF2MfTpmvYqKAPHn+FlkyqB4g15CByVvOW+uR/KpovhpHCpWPxR4iRSc4F5j+let0UAeTj4cY/5mzxIf8At9/+tSf8K3/6mvxF/wCBn/1q9ZooA8k/4Vt/1NniP8Lz/wCtR/wrb/qa/EX/AIF//Wr1uigDyIfDXH/M1+If/Av/AOtTv+Fb/wDU1eIf/Av/AOtXrdFAHkP/AArT/qbPER+t3/8AWrzrU/AvleOtJ0v/AISHWW8+0kk+0tcZlTGeFbHAOK+o68k1k/8AF09BH/UPm/8AZqAGt8Nd3/M1+Ih9Lv8A+tTh8Nsf8zb4k/8AA3/61et0UAeRn4anI/4q/wAT47/6d/8AWpG+HV2JzLF4z8QqM5Ctc7h+XT9K9dooA8nPgLUj/wAzprg+jr/hQPAepj/mddc/7+L/AIV6xRQB5HJ4E1sn91451hRn+Ig8fp70xvAevEnb461YDPAIBwPzr1+igDyBfA3iJQwHjvVDkYOVH+NB8DeIiFH/AAnWqcDAwoH9ea9fooA8lTwX4jQMF8cajhhg7o1b8s9Pwpf+EM8R+V5X/Cc6jt9fKXd1z97r+tes0UAeRJ4I8RRnK+OdTP8AvID3z3PtTj4L8SEAf8JzqPC7f9UvT/H36163RQB4/wD8IN4h/wCh61T8v/r1KPBfiQBgfHOoncSx/dr3GOPQe3avW6KAPHW8C+I2YsfHmqZJzwoA/IGnDwL4h/6HrVfy/wDr17BRQB5F/wAIT4kCbF8d6kBknmNSeRjr1/zmrB8IeJiQf+E4vuDkfuEH/wCuvVaKAPI38F+JXkWQ+OtRDLjAWJQPxA4NOXwb4lRUUeOdQwpyMxKT+JPXr3r1qigDyV/BviaRlZvHN/lTkbYlA/EDr+NNbwh4u2YTx3ch89WtEIx6Y456V65Uc0iwxPI2dqKWOPQUAeQnwl4xDYHj6XJA4NkuffvXCfEnw/4l07wzc3GpeLZdQtt8atbfZggfLDGSD2OD+FaGj+HpfE3hmfxbPq+oRaxMZriB45iEg2MwVAO6/L+v56Hj7U21z4VQahJgSTiBnx/e3AN+oNAHvMX+rT/dFSUyMYRR7Cn0AFFFFABRRRQAUUUUAFFFFABRRRQAUUUUAFFFFABRRRQAUUUUAFFFFABRRRQAUUUUAFFFFABRRRQAUUUUAFFFFABRRRQBVl/18H1b+VWqrS/66H6n+VWaACiiigAooooAKKKKACiiigAooooAKKKKACiiigAooooAKKKKAPJ/Ep/4uR4RH/TK6/8ARZr0i002ztLm5uoLdEuLpg00g6uR0zXjPxJsb7UfG/ha303UDp920VzsuQm/Z8uTx3yAR+NaR8I+NiBjx24Pf/Q1/wAaAPUbrSrG7vLa+nt1e5tc+TISQUz1p9hptnp3n/ZLdIfPkMsm3+Jj1NeXHwn41P8AzPLD/t0X/Gj/AIRPxr/0PLf+Ai/40AepwWFrb3dzeRQqtxc7fOkGcvtGB+QpsGm2dve3N/FAq3VyFE0gJy4UYH5CvLV8J+Nh18cMf+3Qf40Dwr43BBHjfOPW0WgD1b7Fbfbft/lD7V5Xk+Z32Zzj8+ahOl2Z1Ean5P8Apgj8rzNx+76Yzj9K83Ph/wAeqqqnjSHAGPm0+Mn88VG2gfELjb40tv8AwXx//E0Ab03w98NTXbXL2Bw8nmPCsriJm65KA49OOldZLpVnLe2l60P7+0VkhIJAQMMHgcdOK80bQfiI7s3/AAmVogPRV0+PA/ME0n9gfET/AKHS2H/cPj/+JpJCSsewV5N4kP8AxcnwkP8Apjdf+i2qCLQviLG4ZvGFnIP7rWCAfoua8+17TfGaeOfDqT63ZSag8U/2ScWwVI8I28EY5yKYz3/xJ4c0zxHbLb6jBu2MGjlQ7ZIz6qw6VjaP4F0XTL5dQKT3l5GMRzXkxlaMdflzwOe+MiufOk/Eb/oZtL/8Av8A61M/sn4k/wDQyaT/AOAn/wBagDqPEXgrR/EF5HfXKTxXSLsaW2lMbSL/AHWI6j9a5bxT4Jig8IPoehWjyRvdxyNE0uTjcu45J9B60f2V8Sv+hk0n/wABf/saT+yPiV/0M2k/+Af/ANagDo9C8CaNot6l7CLmeaJNkAuZjIIR6ID044rSm8J6PPZ6jZzWxeHUJjPOGc5Lk5yD259K4r+yfiV/0Muk/wDgH/8AWobSviX28R6R+Nr/APY0AdfoPhHT9GuzerNeXl3tKJNeTmVo1/urngdh0zjvVb4labdav4S1CxsomluJfL2IuMnEik9fYGuX/sr4mf8AQx6P/wCAv/2NIml/E5WBPiLRWAOcG2OD+S0AdLoXgfS9Ju4b0Pd3EkC4tkuZy62wI5CDtSaz4E0nVLya8E17ZS3AxciznMaz/wC+Oh9ayFsviQqgf2roDEDBJgkyfypTafEjtqfh/wD78SUAdm/hzTGh0yBIDFFpkiyWyIxAUgEc+vXPPJNWbjR7W41a11Z9/wBqto3jjw3y4brkVwItPiV31Lw9/wB+pP8ACk+y/Ev/AKCPh3/v3L/hQB0Vz4K0e60CLQZUlNtCS0Mu/wDexMWLblbHByT2p3h7wfZaJdS3hu77ULp08sTX83msi9wvAwDx+Vc2LX4l99Q8O/8AfuX/AAo+y/Ev/oIeHf8Av3L/AIUrCt1G3Xwt0i4DwG/1RdPLl0sVuf3MbE5yFx/nmtvW/A9lqd6l/DqGpadcrD5DyWU+wyKBgbsg9P8APQVirb/E1WB+2eGmAOSCsuD+S1DE3xPjYlo/D0o5GGMgH14x1p2Cx2Xhfwpp/hlrprF7hjdMGl86TeSw/iz1yc807w94V0zw9dahdWEbLJfSmWTdjC852rgDC5J4rkftXxM/6B/hz/v5L/jQLv4md9O8O/8Af2X/ABoGWb74eW89zctba1q1lZ3UjSXFnbXG2N2YktjjgHoQO1dZD4csYLvTbqIyodOgaCBAw27SAOeMk8etcWbv4l9tN8On/ttJ/jSC7+Jn/QN8O/8Af6X/ABoA7nSNBtdHu7+4s5JkjvZPOe3LDy0fGCyjGQTjnk/hXQV5QLv4ld9N8PH/ALayD+tBu/iV20zw9/3+koA9Xoryb7Z8S/8AoF+Hv+/8lNN/8S1dV/sfQGDZywuHwv15z+VAHrdFeSi/+JRj3nRtBDYzs+0Pn6dcfrUZ1X4lA4/4R3RzwDkXR/xoA9eoryH+1viT/wBC3pP/AIF//Xp41b4jd/Delf8AgX/9egD1uivIxq/xH/6FnS//AAN/+vTm1n4hgOR4V08leg+3D5uO3P4c4oA9aoryKPW/iJJnPhGxix/fv1OfyJqP+3/iL/0Jdr/4Hx//ABVAHsNFePLr3xGZgv8AwhlogPVm1CMgfk1O/t74ibQf+EMtck4x/aEeR/49/nFAHr9FeQrr/wAQyQD4Lthnv/aEfH/j1H9v/EL/AKEu2/8ABhH/APFUAevUV5EfEHxB7eC7f/wYR/8AxVH/AAkHxB/6Eq3/APBjH/8AFUAeu0V5EPEHxB7+Crf/AMGMf/xVSf2/4+/6Ey3/APBhH/8AFUAes0V5ONf8e9/BkH/gwj/xpJfEXjqNCx8FxED+7fxsfyBoFdXt1PWaK8bPi3xup58Ct+F4v+FOXxd40PXwK4/7fF/woGexUV47/wAJf40/6EOQ/wDb6v8AhUf/AAmXjX/oQZP/AAOX/wCJoA9morx4eL/Gf/QiSf8Agav/AMTSv4v8Yhjt8CSlc8E3qg4/KgD2CivHG8YeMx08BSH/ALfl/wDial/4S/xdsB/4QWffjp9sXGc+uPSgD16ivKF8X+KNo3eCLsNjkC5QgGoZfGniaJSzeBr8gf3ZkY/kKAPXaK8cbx34jTbu8C6l8wBGHB/kOPpQPHuvnr4F1T/vr/61AHsdFeNf8J9r/wD0Iuqf99f/AFqd/wAJ9r3fwNqn/fX/ANagD2OivIF8f6wSufA+s4wN2FBwec49e3+eskXjzViv77wVrCNngKARj9KAPW6K8hPxC1AKW/4QzXMDOf3Yzx7d6r/8LLuwRnwX4gx3xbH/AAoA9moryF/iS+P3fhDxGT/tWeP6miP4ku2d3hHxEuDx/ofX9aBX1sevUV5J/wALJ/6lPxJ/4Bf/AF6hT4lStIQfB/iER9m+yHJ/D/69Az2GivIz8Scf8yp4h/8AAT/69NPxLx/zKXiP/wAA/wD69AHr1FeO/wDCzv8AqU/EP42n/wBenf8ACzP+pT8Rf+An/wBegD2CivHh8Tc/8yj4l/8AAL/69OHxMz/zKPiUfWyx/WgD1+ivHj8UI1ID+FPEak9M2eM/r9Kkk+JixqWbwl4mCjkk2OAP1oA9dorx4/FK1UIX8N+IVDHGTZ9OAc9fQjpUsfxQsHUM2h64hP8AC1mcj8jQB65RXlH/AAs3Tv8AoD63+Fk1Qp8VNJdmVNK1t2Q4YLZMSp9/SgD12ivI5PinpMQzJpWtoMZ+ayYcdP6j86ji+LGizHEWm6y5zj5bInnk+vsfyoA9gorxw/FzQR/y5at/4CH/ABpR8XNA/wCfLV//AAEP+NAHsVFeO/8AC3NA/wCfLV//AADP+NOHxa0A/wDLnq//AIBn/GgD2CivHP8Ahbugf8+Wr/8AgGf8asw/Ffw5IpLR6nEc4w9k+f0zQB61RXlafFPw0xKhr/cACV+xSZGfw9j+VVm+L3hBSVa8uAQcEG2fj9KAPVbv/j3m/wBxv5V5r8Gznwda/wDXWT/0I1mXPxd8HvBKgvLglkIAFs2elcb8MfiP4e0nwzb2F9PNHcxO5dVgJAyxI5HXj/DtQB9L0V5Q3xY8Jr1vJ/8AwHb/AAp6fFXwmzAG9mUE9TbvgfpQB6pRXmf/AAtLwb/0Gf8AyVm/+IpP+FpeDP8AoM/+Ss3/AMRQB6bRXmX/AAtPwZ/0Gf8AyVm/+IpB8VPBZ/5jP/krN/8AEUAenUV5h/wtTwX/ANBn/wAlZv8A4ikHxW8FH/mNf+Ss3/xFAHqFFeX/APC1vBX/AEGv/JWb/wCIpf8Ahavgr/oNf+Ss3/xFAHp9Feax/FDwbKVC60nzEgboJV6euV4qx/wsjwh/0HIP++X/AMKAPQqK88/4WT4P/wCg7B/3y/8AhSD4leDj0123/wC+X/woA9Eorzw/EnweP+Y7B/3y/wDhTf8AhZfg7/oPW/8A3y/+FAHotFeej4keED01yD/vl/8ACn/8LF8I5Qf27bfP0zu9cc8cfjQB39FcLJ8QPCcYYnXrM7QCdr56+mOtSHx54UH/ADH7D/v6KAO2ori/+E68K/8AQesf+/opP+E78K/9B+w/7+igDtaK4o+O/Cg/5j9h/wB/RR/wnfhT/oP2H/f0UAdrXkesH/i6mhD/AKh03/s1dP8A8J54UH/MfsP+/ory3UvFvh6b4k6TfprFmbODT5Fkm8z5QxLYXPTPNAH0PRXHf8Jv4Y/6Dtj/AN/RSf8ACceF/wDoO2P/AH9FAHZUVy0Xi7w5L93XdOH+9cov8zUn/CV+HdwX+3tMyRn/AI+0x+eaE7iTudLRXO/8JR4f/wCg7pn/AIFx/wCNH/CUeH/+g7pn/gXH/jQM6KiufPibQR11vTf/AALj/wAaQ+JtAHXXNN/8C4/8aAOhorBHiPQz01nTj/29J/jTv+Eh0T/oMaf/AOBKf40AblFYg1/Rj01ew/8AAlP8aX+3tH/6C1j/AOBCf40AbVFYv9v6N/0FrD/wJT/Gk/4SDRh/zF7D/wACU/xoA26KxP8AhINFH/MXsP8AwJT/ABo/4SDRj/zF7D/wJT/GgDborC/4SLRP+gzp/wD4FJ/jSnxBoo66xp//AIEp/jQBuUVif2/o3/QXsP8AwJT/ABo/4SDRf+gvYf8AgSn+NAG3RWGfEGijrrGnj/t5T/GnDXtHPTVrD/wJT/GgDaqOaMSxPGejqVP41kf2/o3/AEFrD/wJT/GlGvaOemrWB/7eU/xoA8PsPEc/hzw3ceErjStRl1qIS29usURdZg5Yq4boAN3v0/LR+IWmHRvhZDp7DDwLAr85+fcC36k169/bujZz/athn1+0J/jXlfxo1XTbrwbcwwahayytNFtSOZWY4bPABoA9uXhR9KWgdBRQAUUUUAFFFFABRRRQAUUUUAFFFFABRRRQAUUUUAFFFFABRRRQAUUUUAFFFFABRRRQAUUUUAFFFFABRRRQAUUUUAFFFFAFWU/6RB68/wAqtVVlH7+D8f5VaoAKKKKACiiigAooooAKKKKACiiigAooooAKKKKACiiigAooooA8k8Sn/i5fhH/rjdf+i2qf4qXlxLZWHh6xlEd7rNysG8dY4gQXcc9uPwJqt4k/5Kb4T/64XP8A6LasW+0Kfxv401KWa8v7C00dVt7WW2by3LsMuQSOnUe4xQB2nwzv7m50JrHUHL6hpk8llcEsSWKHg5PJG0jnviuz1WS8hsZ5NPt0uLxUPlRSPsVm9zXjvh3RZ/BXjeKxiur69sdat3Z5bg7yJo8sSzcdu/8AtfiPXtK1ODVEneBJlEE7wN5sZQllOCRnqPekr213A8u+G51uLxN4qtNcv1u7qM2znys+WhdGbCA9ABgfhXsMzOsTtGm9wpKrnGT2Ga898NwyL428XStG4jf7GFcqcMRFzg98cV11lq9veajfadGkwmstnmF4yqncMjae9MDy3wg/iQePL5fEM0YebTRNFbQOTHEnmAAAeuQ2TXtVcGsbf8LCeTadn9jKu7HGfOPGa3bvUIbq6vNEtp3j1AWhlDhDiMNlVOfXPOKAPJvid4j1SQvaaJO9va2FzCL67jcqzOzcRKR16gt+R9D7uv3R9K+YPE/g7xPonhVrNNXt7q2+0o7IlofMaRpAQ7PyT8xHXPFe+22piyuNP0jULnz9TuI2bfHEVV9oJJ44WgDo68f8Sj/i5/hE/wDTC5/9FtXsFePeJP8AkqPhT/r3uP8A0W9AGz4y8O2s5uNZuvEOr6bDFF+8W2u/LjwvoCOp/UmuH+Ga6hp+n6n4r1LUdTk0hoHa0tby4MshjU53nOFDHGB9euME4/jjxTpWseMV0LWruWy0LTTvuo2jc/a5hjC4QE7RkH0OD7GvR7vxVoPiLQNb0/Q7oXE6abMVgSB0O3YVGAVGeSBgetAD9R16zsYrPxdPfai+n3McUMFhGAAGf+JhnBP48Y4zxXJfFDV5ZdUTTdDutd/tW2h3XKaYN6LE2M7lyDvwcqRyN3vXBa94q0jVPA3hzSNOeSW9ikthNEsbHymXg5PTlunrXe6ZrGn+C/GPiZNemNut6yXNtctGxEqY5UYBPBOMex/EApeJfiILTw94en8Ox38sNxcpG0kiBnKocNEc5y7HHTtnnmvQtZ8e2mnXMVlDpeqX180Kzy21tb7nhQjPz88HHb1wO9eaeLPEA1Xw14e1xtMbT7VNcjkVG/iiG4iQ4HGfx+prTsPEGmeG/HGtX2r3Qjs9YggnsbwqzJIgXkAgH1H5D1FAHcwfEPQ5tLttTBuFgmuxZuGjAaCQ9BIM8D3GRXQar4js9M1fS9IkjnlvNRZhEsSghQoyWbJGBj0z0NeIWGi/8JLoHjjULe2dLHU5vPsVddpkaPLFx3+Zv6j1qT4aanfeLdZufEt3bl30vT1s4o92C8uMscep5H4igDT1zx/DdapbX1kmtNoGnysLq5s4B5M78Y+fPKDv659xXoOueOdJ0iaxhaO7u5b6HzrZLSAyGRcZGB1ye364r5sv9ebVvCl1JqfiqSC6lWVU0SxthEoYE8PgZ2nljnrnrkV6XoRSTxV4Hb5W26HweuD5eD/UUAelaP4xsNdsdTktVubS6sFbzre7h2yxEAkErk+h79u1WvAU/wBq8N2N19tubwzKXM1zwzHJB47DjgelecRNjxr8QPbToj/5AFdr8KDnwPox/wCmJ/8AQ2oAf4m8daboF+mm/Zb7UL4x+a9vYQ+a0af3m5AH8/zFDeP9BXQV10zTfY/P+zuPLO+OTurL2I61xGnarY+GfiH4mOuzC0+3pBJaXEwIR0VcEBj+Ax/sn0Feca7Or+GfEGueQ8emahrMUtqrIR5ygncwUnv154JB/AA9/wBA8d6RrepDTYo7y3uHUvCLqAxidQMkpnrxn06GorL4g6Lfai2n2y3skiTtBJILZvLjYEjLN0AOP/1VxWu6xpnifxJ4Rt/D10lxNb3JuJZIckQwqBuVvTcOP/10fDeX+z/DXi69W28149Qu5NjjiXagIHTp2796NSYu+vToOvfiRpk+u2s6399BoUGUedLQ+TPKSRy/UKMDtzmvWLTX9Ou9XutHhmJvbaNZXQqQCjAEMp6Ecjp618ma/q9zf+CZHn8WadBDcKDFoOnW0a7PnHyHGGUAc89fU9+98aXp8H3fhXxZDH50QsfscyoceZ+7JT8MnPXsKErlJXO38V+MVmFhFoV+Vca3DYXTiLjHO5RuHIyByPT0NdefGGi/a9TtEuWlk0yEy3ZijZljA6jcBgsPQeh9Dj561zw/cReAfC9s07RX+p6vHcyz45EkobDcdwCv5V6F8MY4tOj1XwXqlvHHqERd3lAI+2xPn58nqRnH0x6GgD0+58SaXbaTbavNc7bK58vyn2kk78Y4HPfn0wad4qu5bPw7q13byGOaKylkjcdVYISD+eK+avCC39/4i0/wNeIWtPD1/NdM553xqcxE/wDAm/Jx6V9B/ERmTwfrZUkH7HIOD2IwaTvbTcDK8N+L7R9P8PWd/ctLq+o2yMIo4yzNxy7YGAOCST6H0r0SWRIY3lldUjRSzMxwFA6knsK+ZPhfZ/8ACIanpbanItxFr1lGbO6eMhoX6iHJPQhhjHU4x1r2L4nwzz+Ctajtld5Dbk7U6kAgt+gNMDPsvid4WvLtbZL6RFd/LjnkgdYnbJGA5GO3U4FbfiPxnofh24itb+6b7VKNywxRtI+PUhRx+NeReLNZ8PXvwutdPtri2nupLe3itrSJg8qzDbxtByCOc/XvnnU8FTxaV4z19Nfnji1Fre1MU1w6qGQJhtpPuR06/gaAPTrnxhoNtoqa5JqMX9nyHbHKASWbBO0DGd3B4xnil0HxbouuxztZXmXtxumilQxyIPUqRnHuOK+ePF2o2Op6t4dufD8sekaVBezqL6W2Vbfzzg78HGQcdT09sV1On2nm+LTdXfiix1G/j06ZTFZ24GUx/GynA65wfQUATSfENF8SQJH4osm0KeRZvNNo3mRDkeSTtAUEgnc3IHP19b8ReK9E8NxJJql/HD5i7o0ALs49gMnHv0rw6xtIF+BsreUhZlkkYkZywnIB+uAB+Favhue1tvHNo2rPFHv0O2Wwe4wAcBSQhPGc7vfrQB6unjHw++knWE1SJrAOEaVQx2MTgBlxlfxA9a19Q1jTtOazS7u44mvJVht1Y8yOegA/Ec9ORXgttplv4h1bx7ZaXGG0u4gRUaL/AFTXSqGyvbO8Enr655rP8Eao/jjxNoc06yGHw9p26YMpO64Py9OueFP1U0Aew6p8RPCelX0lheazElzG2x1WN3Ct0ILKpAI788d63dU8TaLpOnRane6jDFZy48uXJbfkZ+UDJPHpXzZLrF1eeE9ZvdH/AOEe0bRZTMGt5cvcztjoQcjcRgAe/pg1P4ZaA3fw+l1Z1+wC0mSEzZ2CbcQBnpk/KAD6CgSdz32y8XaRrGlX19o2oW9ybWJ3YPuTaQCQWUgMF4649cVXtfE+naVo+lza3rto8t5GXS4xsSXudo7AAgc47dzXN6/d+HDP4mhsII21htHlkubiFMjbsOFZhwG6H8q4NLWG8f4WJOivGI5WKMMgkLGR+oFJ36DPWofiL4SnsnvY9ahMKMFYbHD5PT5CNx6HtW1F4p0OXSBrKalD/ZxYJ57EgBicYIPIOSOo96800ixtW+L+tTNBGXTT43X5BwxKZbp97jr9a86vnjh8G+LGaMGJPEZJQAfd3rximB9R3mqWNlNaQXNykct2+yBT/wAtG9BVi+u7ewtZru6lWK3hQvI7dFUdTXjXjjULO48S+CIre5jmc3fmDYc/IduD+Ndz8SRnwZrg/wCnR/5UAP03xx4a1M3AtNXgf7NH5kpIZQq8DOWAHVgPqam0Pxl4e164NtpmqwTzgE+XyrEDrgMBn8K8Z8YWFtY/DLw2scPl2bPaNfGFcFkKEsT7ljn6mt74hJpS3PhSPRlsxqP9pwGE2+0uIOST8uTszgnt+tAHf3XjzwtaXstjca1bR3ETlJFYkbWHUE4xkfWtTUPE2i6bYwX93qVvFa3ABhkLZEg/2QOTXi+uNY+PvEkmi232S30SxkEt9eqFDXUn/PNW49Tk+xPpnXji00fE+KzvYoBbRaSiaVG6r5eAR90Hv94D2B9BQBv6H4zfVtX8Sx2s1pc2GnQRy20qHCuShJ3NnoCCM1DP4q1az/4RNJZNOuG1e5KTvbhjGEPQIc9s9fb8+B8OJZR6v8SU08Ri2W2baIz8oO192Pbdn29KraYMaZ8NP+vtv/QqAPpK31GzuRcmC5ikFs7RzbWz5bDqD6YqSwvbbUbZLqznSe3kztkQ5BwcH9Qa8b8C3EEem+N/NmSMJqt2zkn7qkYBI/A/lXQ/Bs58B6Sf+u3/AKOegDR03xFNL4p8Q6bdvBFY6dHA6SN8uN6BiWJOMV2On31rqVrHd2U6T28mdkkZyrYJBwfqDXyZ45stSuPHHime3Dy6Za/Y59RtkfBmiWNOPcAbifQZr6q0KewudKs59M2CxeJTCEGAFx0x2I6Y9aAKeqeJtD0mSSK/1W0t5Y1DNHJKA+D0wvU/hVy11jTbvTxqUF9bvYkZ8/zAEH1PY+xryW20uy1H4sau97bRXAh0+MokqBlBO0Zwe+Mj8TXC2zaRYeFvEdneacbm3fxJJBbWiTGFS/G1SwIwoCn/AOt1AB9DaX4n0PVrj7NYara3E+CRHHICSB7VyXh/x/p9zLqsOsXun2EtrqMtrCjTBS8a4AYgn689OK8wmttVh8d+E/t9hpGly738uLTzlym3kP2x1A+p64rX+HuiaBfXXjK41S1trib+0p1k88Z2Qgk5GenOeRzwPSkLW572L+zaaK3F3AZpk8yOMSDc6/3gM5I965jxh4v03w1p93NJdWsl7DHuSza4VZJCcYGOvfPTpXz5p0lxpvhLw94vUTFNK1BoSzE7msmfaQcdcMdo+vtVm9sLfxB4P8W+MbuBZprydhYSTJlooEcKu3P3T1Bx6UXC+tj32+8T21t4VGvedbDzLcPEGmARpCvCbvrwcc8GtPQdSN5o0F/d3Vk7GPfNLav+5XvwSTwB1J/SvnjWrK9n8QeEdL0zT9Pnhh0kXUVrdfJC0jZ3tgcFuh6eprb07Tr7R9G8cfan0y3tpbNz9gsJt6wSmIg/L1Tdxx/QUxntkfiLRZblbWPVrJ52QOqLOpJBGQRz6c/TmrllqunahJJHZX9rcyR/fWGZXK/UA8V8zeKfC+jweCfB7RWMMc93cWqzzogEkgkjJYFhyefyxXef2dYaF8UNKg0u1is4rjTJBKkCBVfBOMgf7oOe+BQB7Kt5atbm5W5hNuoJMokG0Y689KnjdJEV0YMjAFWU5BB7g1856A6r8GNRLEAeVOOT3LECva/BvHhjRP8Arwg/9FrQBdn1vSbcsJ9TsoirFGD3CLhh1ByevtTjrGmLcR2x1G0FxLgxxGdd755GBnJzXzx4b8N6Tqn/AAsC9vrKK4uEvbqON5BnywCzZX0Oe45rJuNFsLX4T2GrwW0S6p5scovCgMoPmYADdcAAADpxQB9RX+p6fp237dfW1ru+758qpn6ZNZutalcR6Q19o/2O6kJXy/NnCxuCwH3unevHvEbWWpeN7tdP8NS+INSt7dYJlu50S1tx1BAYHnn+eOTmvOgJIvhr4mgZIo1i1vYsUTFkj5TKqSeV9P8A69AH1zdahaWUSSXt3b2wfABllCgn0BJ5rE8V+JrPw7oM+tSMs0SBfLVHH70k4AU9/X6A14DqB1PxB8RNajbQbTWRZwRpFb3dwESFCFbIB6kk5z79uBWbf+H7qw8E+K49StLSG3juoZrO0hufONrIzBW5HThhwevNAHvq+KzLr+i6ZDBG0GpWb3Jl35K4GcDHFdp9rtsSH7RFiI4kO8fIfQ+lfKfjux1HS9Y8N2vhKDybhdHl8uOPGQpDFyM8ljkn1zXTagmlQ/Bu6n0fpMkLXDlsyNKZUD7yO/t6YoA+inljQIXkRQ5CqSwG4noB61LXhPj5wdJ8EcgM2o2hAz/s/wD169P8a3VxZeGdXubRmWeK0kZGXqp2n5h9Ov4UAUfGPiq38P6LfX9u9vdXNqUBt/OAOWcLzjkdSfwrpRfwJZw3dzLFAkiqcyOFAJGcZNfLnivwdoEHwsstXhiRNSaK3nNwXy80km3ep556scdtv1rsrTTrPxZ48uLXV42nstL0+D7NbSEhHLKCXK55PzEd/wBKAPfY3jmRZI2V0YZVlOQR7GmSSwxECR40JBI3EDOOteR/D6IaP4p8S+H7RydLtmjmgjySIS6gsoyTxk9Pas74haTb634+8KWN2CbeSOcyKCRvCqW2nHY4wfY0Ae1281vdJ5kEsUqZxujYMM/UVzZ1138Spo1rbxPEkPm3E5lAKHnCKv8AEeBn0BryS0g07w14q8XWUUz6do40tZJEhydjEAb19G+Y4x3NeWa/FaWXhq21TRvDOo2TRyRvHrN5OI5ZGJyGC5+bd14459qTdhNpH1Ra+JPtXi+98OfZQBa2i3BnLdSSOMY9xzmk8XeJIfDtvp8wtluFvL6O0+VgNu7OW98AdK+dviVqerWHjTXG01ZlhksoVvZoFzJFB8u4r6Hn/wDV1rvPF2m6Tb+HvBtto6hdPl1i1ZGUgs4YNlie7GmM92uLi1tcefNDFnp5jBc/nU37opv+TZjO7jGK+b/EMOi6v4p1d00TV/EtwhEEiBxHb2rAYKq2Rg/KfxHvmua0i9ubvwtofh2WeW3tL7WXtpgsnzCEEfugfQlv89KAPoO88T28PiXSNEhhjnTUY5XFwjghCik4wOvQ96mv9X1WDxFa6dBp3mWUiqXm2t0O7cd33RtwvB5O4Y6147P4W0rwx8UvDY0mHyIZ7eYtDvLYIicZ5yeRjv2rR8FXDr8NvEsjytuV73DM3IJU9/qfzNAHvvlREZ2IR9BQYYicmJP++RXKfD93k8JaM8js7m0TLMck8V2FAGdfQwrZ3BESf6pv4R6GvP8A4Q28LeB9MLRqxYzMdwzz5rD+QFei6j/x43P/AFyb+Rrz/wCDv/IiaT/22/8ARz0Aeh/Zbf8A54Rf98CkNnanrbQ/98CrVFAFL+z7I/8ALpb/APfsf4Un9nWX/Pnb/wDfpf8ACr1FAGedMsD1sbY/9sl/wpf7NsB/y5W3/fpf8Kv0UAZ/9mWA/wCXK2/79L/hQNMsB0sbb/v0v+FaFFAGcNL08dLC1/78r/hR/Zmnn/lxtv8Avyv+FaNFAGcdL089bG2P/bFf8Kb/AGTpp/5h9p/35X/CtOigDKOj6Weum2f/AH4X/Ck/sXSv+gbZ/wDfhf8ACtaigDHOhaQeulWP/gOn+FN/sHR/+gTY/wDgMn+FbVFAGKdB0c9dJsf/AAHT/CkPh/Rj10iwP/bsn+FbdFAGF/wj2if9AfT/APwGT/Cmnw3oR66Lpx/7dU/wrfooAwB4b0IdNF07/wABU/woPhvQj10XTj/26p/hW/RQBzv/AAjHh8/8wLTP/ASP/Cl/4RjQD/zA9M/8BI/8K6GigDnf+EX8P/8AQC0z/wABI/8ACvLb3wzoP/CytPtRo1gLY6W8jQC3URs28gEpjBOM849PQV7pXll7/wAlS0//ALA7/wDow0AdgfC3h49dB0v/AMA4/wDCon8IeGnGD4f0vGc8WkY/kK6iigDkW8F+GGcv/YOnAkYOLdQOmOmMUS+C/DErAtoOnggY+W3Vf5CuuooA4v8A4QXwt/0AbH/v0KP+EF8Lf9AGx/79Cu0ooA4o+BPCp66BYf8AfoUn/CBeFP8AoX7D/v0K7aigDij4D8KHroFh/wB+hSf8IH4U/wCgBYf9+hXbUUAefP8ADjwe+3Og23ygAYLD+R5+tN/4Vt4P/wCgFb/99P8A416HRQB51/wrTwd/0Arf/vp/8aP+FaeDv+gFb/8AfT/416LRQB54fht4OZAh0C1wP97PfvnPf+XoKj/4Vl4M/wCgDb/99P8A416PRQBwS/DvwgsYjHh+ywDkEpk9c9Sc1WHwz8Gj/mA2/wD30/8AjXo1FAHB/wDCvfCXm+b/AGDabvTadvTH3c4/SoZfhv4Plcu2g2uT/d3KPyBxXoVFAHnX/Cs/Bv8A0Abf/vp/8aX/AIVp4O/6AVv/AN9P/jXolFAHnQ+Gng4dNBt/++n/AMaQfDPwaP8AmA2//fT/AONejVT1GZrexuZk+/HEzr9QCaAPDLvT/hJZ6m2l3EVgl2j7HUmUqjejP90Ed8njvVD4p+A/Del+GJLrS9JjhufPiVHjkYEhmAI5JHIPetjwlodhP8KJElt0drq1muJZGUFmkyxD59RgYPtWd41uZLv4P2M8zFpGhttzEkkkEDJJ6nigD6HooooAKKKKACiiigAooooAKKKKACiiigAooooAKKKKACiiigAooooAKKKKACiiigAooooAKKKKACiiigAooooAKKKKACiiigCrL/r4fx/lVqqsv/HxD+P8qtUAFFFFABRRRQAUUUUAFFFFABRRRQAUUUUAFFFFABRRRQAUUUUAePeKZY4fiX4UeV1RBBc5ZjgD921em/2tpo/5iFp/3+X/ABryPxzoll4g+IHh6x1GLzbQ2k7SR7mXdgHHKkEc4P4Vr6p4A8AaVYzXl/pVvBaxIFkleaT5RnA53ZyScZ6nigD0c6pp3e+tf+/y/wCNINV03tf2n/f5f8a87sfhr4Eu4Yby10iOWGRA8bi4lKsCODgt/Or03ww8GzY3aJGMf3JpF/kwoA7j+1NP/wCf61/7/L/jR/aen/8AP9a/9/V/xrzC0+Hfw9vbi6trbTo5ZrVwk6rdzHYxGcH560f+FVeC/wDoDf8Ak1N/8XQB6D9vss5+12+f+ugqQXVqTkTw59d4ryxPh74BkvpdOjsEN5EiyyRC7mLKpPBPz/5z7ip/+FUeFP8An0n/APAhv8aQj0xrq1/inh/FxQbm2yCZ4sjod4rwefwn8MbS5ktZr+COdH2OjXxG1hwQeeMd/SunT4UeEXVXS2mZWGQRcMQR+dMZ6n9ptz/y3j/77FePeIZkk+KnhQIysBbXHKnP/LN6un4R+ET/AMuk/wD4EP8A415nqnw30G18f6JpVvDcCxuLaSWVROQQyhiGDdeoXgf40AfTUiWUjEutuzerBSadElpC2YlgQnjKgDNeD6r4H+GWlXH2XULpLecAMY5L1gwB6ZGasaJ4F+HmqzyjSbt7idV3SeReuWAJ6nB9aBa38j2yO3sImZo4bZGc5Yqqgk+pp1zFZXQAuI7eYDkCRQ2Pzryp/hr4O+3xwM9x9uMZdEN6/mbM4yOc45P61V1DwD4G0+fbe3UtvMEMw82/dTtHBYZP4UmDPYpVtJ4/KlEMkfHyNgj8qimtrCeJIpYLaSNPuo6KQv0B6V5Qnwt8FpDDOvnJFIFET/bHAIJ3AA59ea0H+Ffh11IDagpP8QvHyPzNDBux6krxKoVWQKBgAEYAqOFbaAERLFGCckIAM/lXmKfCvw6qgFtQYj+I3j5P5GoX+E+gNJvFzqirn7gu2x+vP60xnpqWlhHM86W9ss0md8gRQzZ9T1NWFS3UoVWIFBhSAPlHoPSvGZ/hb4XtpIop9W1GKSZtsSvfbS59FB6n6Va/4VFoP/P9q3/gWf8ACgD1wR24d3CRb5Bh2wMsPc96fEsUSBIwiIOiqAAK8iT4TaJFuK6hqy5BBP2sjjv2pln8O9EvovOtPEWr3EWcb4tRLrn0yKAPVb2wsL8KLy0trkL93zo1fH0yK5bxv4ZPiTSrfT7WeK2ENzHNnZkALngAVzq/C/Tlz/xOdc/G9aj/AIVfp3/QZ1z/AMDWoA9JstN0+wd5LOytbd5PvtDEqFvqQOatw28ECskMUcasxZlRQASepOO9eRN8KrNlC/8ACRa+CP4hdjPf29/0p8fwvii/1fijxCvXpdgf09h+VAHpEGhaPbtI0OlWMbSgrIUt0BcHqDgc1cuLCzurdba4tIJrdcbYpIwyjHTAIxxXlMnw9hikjik8Za+skmdiNfAFvoMc1L/wrT/qa/EP/gX/APWoA9Uns7W4SOOa2hkSJg0avGCEI6EA9CKZcWkTyfakggN6kZWKaSMEr7Z649hXlLfDeOLbv8YeIV3MFXN7jJ9Bx1pf+FY/9Td4j/8AAz/61AHQeDPDF5pV9qWsaxdQ3Wragy+Y8CkIiKMBRn6D8hXfTRRzxPFNGskbqVdHGQwPUEHqK8kX4Z4/5m3xJ/4G/wD1qJPhwsal38X+I1VRks17gD9KBNX0Z6jNp9lPBFbzWlvJBEQY43iBVCBgYBGBgVdIBBBAIPBBryJfhurqGXxf4kKkZBW+4I/KmTfDWdtvl+MfESADHN1nP5YoGd9a+GNBtL37fbaPYxXQORKkCgg+o44PuKm1jw9o+tmM6nplrdtHwjTRBmUegPXHtXm//CtLvBU+NfEODz/x8nOfrmpR8O9RHTxtrvf/AJaA9aAPSpdG0ybThpkthbPYgYFu0YKD8PXvmquk+G9F0aKSLTtMtbZZV2SGOMAuvoT1I+tcIfAGpH/mddc/77X/AApD4B1TcP8Aittb24ORvXOfy+tAHo6aPpqaadLWygFgQV+z7BswTk8fU5qlq/hnRNZgig1HTLa4SFQsW9OUHoCOQOOma88l8C6sW/c+PtWUZ2kOVY5/Aj8qb/wgHiHt491X/vn/AOvQB6tpemWOkWq2en2kNtbr0jiQKCcYyfU8dTyag0zRNL0qWeXT7C3tpLg5laJAu/qecfU15p/wgXiH/ofNV/L/AOvTP+EB8Rf9D7q35f8A16AOzPgbwub2W9bQrJ55WLOXj3KSep2njP4Vo3PhnRLrTY9Ln0u2ksos+XCyAiPP93up5PSvPf8AhA/EX/Q+6t+X/wBekXwH4jU5Hj3VemOVH+NAHommeGtF0u0ms7LTbeGCdSsqqud4IwQSeSKtro2mqbFlsYAbEFbXCD9yCADt9OAK84l8E+JJFRT461IBBgbUUH8SOv40sfg7xKoynju/IwBzCjdPrQB6TFpVjDqM2px2yLezxiOSYfeZR0FRnRdMNtd2hsYDb3kjS3EZQFZXbGWYdycDn2rz1vB/idxg+Ob7GQeIEH8hUB8D+JGzu8danyS3Cgdfp29qAOv0vwT4Z0mWOay0WzimifekmzcytjGQTk9vwrp720gv7Wa0uollt5kKSI3RlPUV5Q3gfxKylT481LBbdwig5+vp7dKtN4Q8UE5Hjm+H/bvH/hQB6RJp1lLYf2dJaxPZeWIvIZQU2jgDHtgVz+g+C/Dvh+4e60vS4oJ2z+83M7DPXBYnaPpiuMPg7xioCx+PZwoGPns1Y+3OfTFPk8IeMMDy/Hc4OTndaIeO3cf59KANw/DbwfuZv7BtgWOTgsB+Wa0dR8EeG9SsLWwu9LjktrVdsA3sGQdSAwO79a4s+EPG/bx6/wD4BL/jTl8JeNxnPjlm/wC3Rf8AGgDuNG8H6BokF1b6dpscEV1GIpwGZi64IwSST3NWovDWjxR6bGligTTSTaAsx8onv15Puc1wC+FvG6sGHjbkHPNopH5VN/YHxA/6HS3/APBfH/8AE0AdDqPgHwxqWoyald6VG9zJzIQ7Krn1Kg4z7+9dXpmn2ulWcVlZQiG2iBCRgkhQTnv7mvNYvDnjiIEDxmjAnPzWSH+YNMk8N+Opcb/GaDHTZZIv8gKAPSItJsIry7vUtUFzeKq3DnnzAowAQeOnFJo2kWOiWv2PToPIt95cJvZgCeuMk4+nSvOU8O+PE2/8VrEdowM2Ef68c9OpqRdB8eAYPjKA/wDbhH/hQB6HFpNjFqc2qx24W+njWKSXJyyjoMZxWPc+ENCubK/spLBDDfztc3GWYlpT1cEnKn6YA59TXJDQfH4/5nO3P/cPj/8AiaYdA+IJ6eM7cf8AcPj/APiaANvTfh34X065gvIdPZruCQSpPJPIz7h0yS3I9ulVdU+GfhnUbma6a1mhnnleWd4bhwZS5ywbJPBPYYrIbw/8Re3jW1/8F8f/AMTVk6R8RO3ibTP/AAC/+tQBZ8f6ZqcnhxfDvh7RoZre5j+zMzzKi2ydmweTjr68dzXTWfhmxi8Lw+HJ4xLaLbLBIAcb+OW9iTz9a5D+yfiJ/wBDLpf/AIB//WqM6T8SO3iXSv8AwD/+tQBvP4B0OTS7PTpFuWFln7NcmdhNFk9Fcdu2OnHStDT/AAfo1hpN3pUUDmG8DfaZHkJkmJ6ln6k1yP8AZPxI/wChk0r/AMBP/rUh0r4k9vEmkn/t0/8AsaAO6vPDWmXthp1hPE7W+nyRyW67yCDGNq5Pfg1am0Sxn1m31mSNje28LQxtvIAU9eOh6n8685Ok/Evt4k0j/wABf/satRWPxHRAravoUhH8TW7gn8higTVyWX4YeHZpLnf9uNrcOZXsxdMsIk5+cKMc89ya9HsbWKxtILSAEQwRrFGCc4VRgc/QV5k9l8SH241bQUwQTtgc59jkVGmn/EpY2U61obsc4doGyPpgY/SgZ29h4b06wj1SOBHC6nNJNc5cnLOMNj0HX86qSeEdKk8OxeHXSVrCLbtHmfNw27r9a5j7J8Sf+gl4e/78yf4VWXTfiYu3OvaK2Dk5tzz7H5en+NAG7q/gLTNS1eTVo7vUbG5mULcCyuPKWcDs+BnpxwR+fNedeM/Bn2DSv+EZ8MaTdNDqd0k00xfdFbhTjqTnsOpPeuw+yfEr/oJeHv8Av1J/hStafEnjbqPh78YpP8KANnxF4I0/XNQj1QXV/p2oLH5bXOnz+U7r6McHP8+noKevgXRE0G90NIpRBendcTF900j5yGLEHJBGfT2rBFr8S/8AoIeHf+/cv+FL9m+JX/P/AOHf++Jf8KAOk0vwhY6fdafdm5vLm4sIGghkuJAx2HPBwBnGcD2pkHgnRoINWtUjl+x6oxe4t9/yBj3XAyv4H09K5s23xNA4vvDh9tkv/wATSJB8THGWuvDyHPQrIf5CgCaw+GWlWs1hNNqOrXj6fKkloLm53LFtIIVVxgL8q8Y7CvUJ4Y7iKSGVA8UilHVhwwIwQa8peL4mIUUT+H5MnllEg2/XI/lURT4nBN3maCxzjaA+enXpj2oAbcfCXQ7iFbWXUNYks4zmG1e73RQ/7ikcda6TxH4JstZuILyC8vdMvoIvJW4spdjMn91vUVzhX4n7A2/Qc/3fmz39vb9R70+Kb4nRqQ1r4elOerNID+hFAHbeFfDGn+GLaWCx82R5pDLNPO2+SRj3ZsD/ACT61YvNAtLzW7DWpWl+1WKOkShgE+cYJIxknBPeuGFz8TAObDw6f+By/wCNH2v4mf8AQN8O/wDf2X/GgSd0dPqHg7StRvNTvLlZmk1K1W1nXf8AKFHQrxweB+Q964uT4UWN5Yx2Gp63q17bQIEto2mAEGBjKjGM4wOQav8A2v4lf9A3w7/39k/xpv2v4l/9Azw7/wB/pP8AGgZ10Hhaxi1e81Znnmmu7VbWZJWBRkAA6Yzk455rEt/h/pUGmWmlC5vWs7PUBfwRtIDsYZ/d5x9zJJ9eetUPtfxI/wCgb4f/AO/0n+NJ9r+JP/QM8Pn/ALbyUASXHw8hbVb6+s9b1Sxhv3Ml3bW0gVZGPUg4yM5Pvz1qeL4caNDoB0SOS6ESzm5gnLjzYJOxVgB0xVL7Z8Sv+gX4e/7/AMlQS6l8TI2wNC0SUYzlLhgP1IoAu6F8PYtP1y01++1rUtS1K3jdFe4cFMEEDAxkABm4z1OaoXXwwglN/aw63qFtpF67SyWETDYJD3Bx0zg49hUR1X4n9vDmjf8AgSf/AIqpF1b4m87vDekfhdf/AGVAmk/kepaRYppem2enxMzR2sKQqzdSFUDJ9+K0K8iGrfEjv4b0r/wL/wDr1J/a3xE/6FrS/wDwM/8Ar0DPTNS/48bn/rk/8jXAfB3/AJETSf8Att/6OesbUtY+Ia2VwT4Z0/HlsCUvASBjryccda4v4Y6r4ztvB1iml+HLW8skMnkyvdqjyAyNngnjDFhzjp+YB9M0V49/b/xF/wChLtf/AAYR/wDxVPOv/EIdPBdsf+4hH/8AFUAevUV5KNf8f9/Bdv8A+DCP/wCKqQa9487+DIf/AAYx/wCNAHq1FeSN4l8cICX8Fp1x8t6jfyqJvFPjdf8AmSgeSOLtTSUk+pKknomj2CivHf8AhLPGv/Qkn/wKFPXxX4zOc+CWH/b2P8KZR6/RXkB8WeMx/wAyQ/8A4Fr/AIUw+LfGn/Qjt/4Fr/hQB7FRXjp8W+NR/wAyMx/7fF/wp3/CW+M/+hGf/wADF/woA9gorx7/AIS/xn/0Ikn/AIGr/hSDxh4z/wChDk/8Dl/+JoA9ioryWLxd4rOfN8D3C+my7Rv5gU8+LvFAb/kSLrGev2lOmOv5/wCe1AHq9FeV/wDCXeJf+hJvP/AhP8ahm8aeI4VDN4H1AgnHyTK38s0m0twPWqK8gj8c+Inx/wAULqQyMjMijvj0/wA9elR/8J7r/wD0Iuqf99f/AFqYHsdFePjx3rx/5kfU/wDvr/61MPj3Xx/zI2qf99f/AFqAPY6K8dTx/rhPz+BtWA/2SD3+g7ZqdPHurHdv8FayvPy4UHI9etAHrdeV3h/4upYD/qDv/wCjDUR8e6kP+ZN1r/vhf8a84ufGt43xCtr0+F9UWWPTmhFqV/eMpYnfjpt7de34UAfUFFeMj4l3W4bvBniALnki2J/pV8/EbH/MqeIv/AP/AOvSbsB6vRXkp+JGP+ZU8Rf+Af8A9enn4i4/5lTxH/4B/wD16YHq9FeUf8LG/wCpV8Q/+An/ANekPxHx/wAyr4i/8A//AK9AHrFFeSn4kY/5lXxAf+3T/wCvTf8AhZP/AFKviH/wE/8Ar0AeuUV5IfiUFxnwn4k5OB/oX/16ji+KNo7AN4e1+MHkM1px+hoA9foryYfE2wKgnRdbBI6GyORTW+J+nhSRouuMQOgsjk0Aet0V5JH8T7BlDNomuIT/AAtZnI/I1KPiZp5/5g+t/wDgE1AHq1FeUf8ACzdPwf8AiTa3x/05NQfibp4/5g+t/wDgE1AHq9FeOJ8VLRiM+G/EAXIBY2gwP/HqnT4n2LKpOh64pJ5Bszlfrg/y9aAPXKK8fT4o2ruF/wCEd18Z7/ZMgfkSae/xQsVZQuha4wJ5Iszhfrk/yoA9doryRfifYFmU6JrgAxhjZnDfTmpR8S9PP/MH1r/wCagD1amuodSrDKsMEHuK8oHxO08/8wbW/wDwCalPxO04f8wbXP8AwBagDnk8K+MLHSLjwlYS6e2iyl0jvpWIljic5ZSo6n5mHvntxWv8UdNt7LwRb2MAdYrae3jiIbDLhguc+uCfxq1/ws7Tv+gNrn/gC1eefEnx3Y6zplnYw6fqUErXsTg3VsYlIBOeT9aAPpuiiigAooooAKKKKACiiigAooooAKKKKACiiigAooooAKKKKACiiigAooooAKKKKACiiigAooooAKKKKACiiigAooooAKKKKAKsp/0iH8f5VaqpL/x8w/j/ACq3QAUUUUAFFFFABRRRQAUUUUAFFFFABRRRQAUUUUAFFFFABRRRQB5Prm//AIWb4d27cfYp92fTB6fjisX4talY3Gp6F4a1G6jttPuZTc3sjvtxGgO1c9gxBH1Ara1n/kp+gf8AXhP/AFq5pfhFrjxDresa/b2t2Lp1itIpAJVSFenysMAnAP1zQBkfBzVoJ9MvtFiuUuBplyyQyq2fMhYkq355FepavZyahYT2kV3NaPKu0TwnDp7qexrh4vCsmmeNoda0qK3gsLi1aC9iX5eRyrKoGM5Cj8/x7TSG1NrdjqqWqz+YwUWxYrszwTnvSQkzzH4YaRBomseKLG2Z2hiuIgpkOWPyZJJ78mvXrhGkhkRJDG7KQrgZKnHWuU8P6Lc6drOvX0zRmK/nR4gpJIATBzx61t2T6k17eLdw262ilfsrxuSzjHzbgehB9KYzyrwdocWg+PNSt0ubi5kk02OSWa4fczuX5Pt0HFezSsUjdlUswUkKO59K5S30e5i8XXesMU+yzWSQLg/NuDEnIrRkbVJ7+7tTDHBYG3xDdpJmTzDx93tj+lAHz1oMOtaDpE+p6z4GsrqDzZLm8nlCfaCpOSQpBIC8nB7Dt1r6Y0+4hu7O3ubb/UTRLJHxj5SARx24NeQXUfj270qbw5cabaSmZGt5NZa5XY0bAgnygN2dpx9e1eiafbXulSabpdrbxvpcFsI5Lhnw4ZRgfKOuepoA6avJdZP/ABdLQB/1D5/6161Xkes/8lU0H/sHzf8As1AGv8QtR0XQtOfULzTLS91CUiK1geFXknkOAAOMkDv7e+K5PQNAm8DeF9X8QyrC2u3EDXEwVNscZ5IRVGAAM8+9VtSsPFjeOZtcm8MpqlnbR+Vp0f26KJYuf9Zg5+Y8np3HoMdZP/wkniXStV0vUtCTSxPausM32tJQXPRSF5H19qAM/W9cfR9D0nxFb2dr/aeqG0juZvKJyrgEgAHOPQZ/Wud8T29/4/1u8sNOtdNSHQ5ApnvYy7SSEcoPReOeOcVVuNM8YazpGh6NJoEdpDpVxAJp2u0YzLHxlV9MAHOepwO9dFLaeIvCfiDWLzStH/taw1RlmG2dUeGQA5BB6gk/ljnPVJWElY474hy+Jr3TvCkl9a2enXI1RE8j74WYMQjZBI2YHTrXdXGveKNW1q80XQP7NjfS4o/tt1dq2HldSQEUdBweo7fTON4j0Pxbc+HNHnvFTU9VtNTW9lgiZUwgJwgOMHHr2z3Aq4LfxF4c1y/1jTdEa/s9ZSOaW185Y5LaYLyD1BySckf0GWMqy/EPVLfQ3vriyhS60vUVtdViwSPLJxvQjpkkY68+3Xs9U8TXSeMdI8P6ekEkc8LXN3IwJ2R4O3BB7kfqO1c3pXgq+uvDPiKLWFiTU9bd52iRspC3WNc9Dhucj8+9ZHwt8IeJNMh1m91tjb6pcW6Wlo7yLIY1VcBsqSMZ2cdflOetF7he5k+Jtb8Q2kw8SagNCtZbPd9l0u8cNOqFhkrzw7Beo5wK67U/GeuXGtaJpOi2dlu1TT1u/MuWb9zkE546gAdMcmvJoPAmszaFcaSfB8ba1IXabV7u5DBvnJynJ+YjA7dya9Y0Xw3qtv4n8OX81rsgtNGFtOxdSUlAIK8E56jnpjNAFjSPEmrXNr4n0rXILf8AtDS7dmZ4NwSRWRiO+Rxj04NdT8OZ4brwnplxBZ29mssZYw264QHJBIzzzjPJJ965VND1X+2/G9zJbs0d/aLHauCMSERFQB9OBXYeANOuNJ8LaXY3cZjuIocSITnaSSccfWgDk9R8TeI9W8Qaho3ha2sRFpyhbm8vNxUyEZCrt/I5z39OcW++Jd9aeHbi7fTIl1ey1AWN1alyV3c/MpHODjj6HrVt4tb8G+JNXvbXSJ9X07VWEwFsQHikGeGHpz1+nevP/E+k6vpfhWXU7y3SLV9S1uO7W3UhvL67EJ7nP8/XNAHqll4n8Radr2m6b4msdPhh1RWFtLZuzeXIBnY+7vyBxxk8Z5xR8IeLvE/iRrm8j0uwTTLaeSJxvfzpNoJwnb+6Mn19jUSQa34w8RaJeXukSaVZaQWmlE7AmWYgDCY6qMZz061a8H6DrmmeDNXsAjWmpyzXD253qSCfunIJAzjr+NDdhN2ON1vXvEemXdt4x1fRdNhihXyks5LlvtMMbNgkKSF3HJGQM4HIFetad4mkufFNzoc1usUZs47y0kz80qHAbI6ZByOPQ18z6h4Uvbzw7NbweC9Tk14FTdahczZzggkxgt82enAPBPpXpfxK0PXvsWg6voNlNLqNtaNaTonLKjx7fu98Et9DjigZkeLfFv8AbWm6Tq1xFHBp0HiRY4JQxO+FM/vD+vT0NeiWPjPVdW0vV9c03So/7KtY3azeZiJLop94hR0HDe+ePXHPeJPBkz+GvB+hJZNNDbX0DXwTkKCD5hOO2Wbmuj8FaTqXhnUr7w/JA82gPumsJs7hCCfmiY/jn8/WgCW48d7tC0DULK1Sa71iaOBIC+AjHh+fRSMVufEY48G62T2tH/lXjfw98PTW/j7UNPdxJp2gySy2oABCNOBtU/8AAQfoVPSva/HtrPe+FdXtbaJ5Z5bZ0SNBksSOgFAHCeA/GEusRaPpOi2QngtLKAahdyEqkJ2AbF4+ZuD7frXqHiHWLbQNJu9UuyfJto9xA6segUe5JA/GvG/Cnhq+8E3ei3lhZ3ElnqFpFBqlsmSYZto/fbc+uc+nPcivTfH2izeIfC+o6XbkCeZAY8nALKwYDPuVx+NAHAHx74gsLO11rV/D8NvodxIq+YkxM0aN912X+ldBqnizV7nWrrSPDGlQXz2UaPdXE84SNSwyqrjqSO/sfrXCaxq2teL/AA/D4Ug8M6la3s4hju7m6h2QQqrAlw3cZXjp3xk1p2kt34A8Q6ms2k3+oabqCxtbz2UHmPvVcFGAxjJ6f/rwISNy9+IE8On6YkeiXA1zUJWgjsJz5YVkIDsWI+4M8Hv+Bxa03xjqMd1qOm67pSWmo21o95B5Uu6K4jUc4PUHP9fSvMfF2j6xrp0jxH4g0Kae1gmlS50+2B85bcnKEgNknrnBHAHua1vDWkabdXepXGgeEbzT4I7CRIb66klWR5WBG1EZjn6+x6dwZyf9rSvcQ/EGLwrcDSjKJJ0+3Bl80HYZlTAyRyMnjPYda9t13xdeLqsWi+HdNGpX5hFxMZJPLjijP3ck9zxx7iuLutK1M/BpdNisrr7eIUBthEwl/wBcCRt6/dzx6U4yXPgzxZPqtxpl9dafqdlAjSW0RcwyooXaV69F/WgDVPxKeLQr7ULjSJIb3TLmOG/s3kw0auQA6nHIJPHrj05rrdX8WRWep6Fp1rB9pm1ViwAfHlxBcl+hzx29jXCaJod34o/4S7Vb/T5rKLWolgtIZwA+xUwrkdjwpx2IPWsD4T2Wv3mpSahq+nvbyaVpyWFis0bRhuuDz1OBgketAHWXfjzXDHfahY+F5H0ixdhLNcTCKR1XlmVDzjHOf8DWtq/j1IrTR10nTpb/AFTV4hLbWm4JhcZJdj0xz7cHtzXglxDc65p2pQ6zaeJtS8TFpFFou77NA2flYAcBRnpyDjjqDXcWcN94ZXwn4ln067ntYNO+xXcKwnzbY8nftIyPQn0+oyAegQeKrm+0rX7XVtJutM1Cxs5JZER9ysmwnMcg4z/9brzjKPjK38N6b4asNN0W9um1K3LwQ+YC4OAeSeuSxJPAxz7VLJ4lvvFOneJls9MlTR49NlSCeWNllnmKHhV7jr75x61mWOm3J1j4etLbzmODTm81mQgRsIeAxxxg4GDQBZs/iFr1ze3WiDwjKNegxI1t9qQR+Vx8xc4HcdMg561pQ/EeFvDa6xLp0scyXwsJ7bcP3cnGcHuMEVY0a3nHxJ164eCRYDZwokhX5XOFJwf6V5bd6NqsvhHxBLHp9w0yeIXuxCUYM8Yxkrnkjn9DSTuJO57vrPiRdM1rRdKNsXbUy4D7sCPaAeR361qeItUGiaPe6mYjKLWIyFAcbsds14vdayfFPjLwneadpuo/YbV5RJczWzIm4oMjPtj/AAzXpvxGhe48IaxFHBJO725CxxpvYnsQPbr+FMZy0XxBuoNGm1zVdDks7GRE/s/98ryXTtnChRyOmcntzU+keONRGq2en+I9AfSBfj/RJTMJFduyNgfK3seckcc1j+M9MvpPBfhy7tbaSafSXtbqS3VCXYKgBAHXIz0+tU9Y1geP9S8P2ui2V99ns75Ly7uZ7Zo0iCdFyeCxyeBQBu+JPiBf+HTJJe+GLtbQTmGObzkPmcnBCg55wPzrT1XxtNazWOn2eh3d5q9xardy2aED7Oh672PcHjH/ANbPk8Piqx1rxPJqvim0vobWwbbptibSR1znmR+PvcDjHceldRda1aeHvGx8T363CaNq+mxrFciBiI2BX5XGMjgZ6dx1oAi8H+IpNTm8fag5vbYRRowic5eArHIDjnAYFf0H4Sw3SxXnw+FhcXot7wzyyGeUl5PkX7/r16Zx7emR4Xnk1O3+I+qJaSww3kGYUeMqzARS849wQfxq5ZWtwJvhiDBLmOGYuNh+UeWnX0oA9a0vxNBqNprFykEiLpdzNbyA4y5jGSR7HNaHhrWI9f0i11SGJ4o7hSyo+MgZI5x9K8H0zXYPD8HjPRbyC6OrXN7czW9tHA7+asi4UggdO+Tjj16V6t8Lo3i8F6OkiMjiE5Vhgj5jQBw1v4rt9B8S+L7jUruV0ieBLa13FmkYqflRfwFe06Zcy3llDcTWslrJIu4wykbk9Acd8V8z6l4NvNX8W+LNVsXlh1XTp7e4sQV+WU7SSvPXO0Y7evBr6F8LayNe0i2vzC8ErrtmhdSpjkHDLz2z09qQkcvrHjd7PXbjQbHRbvUL+GNZcRMoXYQMkknjGQPxqK1+Iumy+GZdemtrqIxXBtHtCmZBPx8n6g5/rxVfQ45j8TPEUrRSLEtnAiOUIVshTwe/f/IrzSS+1XR9B8QT2Uk9pDL4nlju7tIS0kFucbpFXH05/wAchpPcaT1Z6lo/jt7jWrTRtW0O80u6vEZ7czFSrADOM9jwePp61594U8fXWnz+Ibe40rVtTWDUriZ5bdd6QRZ+6MnjoxC//XrndNW2ufHXhu60/VdZ1mBZHEt7eq3lKSpwqZUY6c+vFang/wAYaV4ej8WWmqvIl7NqFxLCvkMTc5+UKuBjOR0JA+b60Ae0WXjTSr2+0uzi84f2nbG4tpWUBGxnKZzneMdMY964P4i/EddOs9XsNHivGv7QxxyXaRAxQsxHUnocBh064riLzw7qOj/DjQNaWArqWkXP9oeWeCsTNkqfwCEj2IxVmfTrmL4S63q13GhvdZnTUJdi4wryoQPpjLe240Aeg634zK+HrC3t7bVG1rVLTMMNvBmZOMGQ+g7g/jitjQfF2mr4Yur7bqP/ABKlKXcF5zdKyjJ3ZPJPrwPpjA8c8SPYXPiTRNcuNav7HRLvSxBFqNkSu2RSwMZOCR3J4HP0JrRsbXSP+EU8b6lpV1qt6s0Ziku75lKzlFPKYAyPmxyPTHegDtv+FsaSv2WebS9XhsLoYivHtvkZ8Z2jByfTIzyD25rpdB8cWOrX02ny2WoaddxwfafKvodjNH3YYJz16deD6VwHieL/AIpn4fLn7t7YDp/0zrc1uNpviXbxoMu2hSqo9SXNAHaReK9Ol8NN4kQTmwVGc/u/nwrFTxn1BrorC6jvrO3u4gwjnjWVAwwcMMjP518s2/i7S7P4UzaLLKy6tia1a02kOrGRmyQR0Cnk+ox1r6T8KjHh7SR/05Q/+gCkm+qFfU4XUPiho9rPqMEVhqt5Jp0jpd/Z7cMIgpwWJJA25B/I0sXxQ0aZ7WSOy1Q6dcSiFdRNttgDkgYJJz69u3fnHN+EIwugeP2wNzahfAnHONn/ANeud1FNvwT09YkBJaPChc5JmPbvk0xnr+veObDSNSfS4rHUtSvo0DzQ6fb+a0SnoW5GO35j1rL1Hxdper+GBqtte39jELuOB2ijHmxSbh8jLnGCCM8nrXDa/r0134s1S0uPEMXhq2tI41DJbqZrsEEkiQjIx2A9uM815zZyrL4I1IpPLJv8SoxebiRgQMFx6nGT70AfSviHxtp+h6hHpYtb/UdQMfmNb2EHmui+rcjH8/zFcv4w+IlvD4Ll1rQ5JDPJMLaMtDkwyZBYODwpC5xnuR1rz/UopNL+IGufbPE1xoH2tI5Le48oNHcIFAIy3Qg8fgfxhvo7H/hAvF17p9/fX0c13CJJ7qNUEriRMsmOoOR2HSgDvv8AhK5n8UeH55rqa00240mS5uIpx5YBAPzMO3SuwXx1o76Jfa4i3TafaSiIy+TgSEsFymTyMkc14h450oeOPE+jWmm3SFW0VpkkRgVchmG0nsNwCn09OK3tY1ldd+FOq2q2ht77TvKt7u1WPb5bJKmSAOgwCfbB9KAPbdS8QWGmjTTcO4GozpBb7UJyzDjPoOn51tzzR28Mk0zhIo1LuzHhQBkk185eLPEej6vL4FtdOv4bqUahbu6xnJQAqPmHVTk9DzXr/wARLa5vPCGsQWilpmtmwoGSwHJAHc4BoA8n8c/Faxl0C4OiSajBcNMq21ybYpHMFYbirHtgHqM9sV6frfjbStBltbK5N1dXssQk8m0h819v9444/WvC/HXijQL34X6bp1rcwG8KQKLVTueJkA3Z9O/J65+td5a39j4a+JWtvrNzHapf2sBs55jtQqoAZdx4HzD9KVtQPUvDPiLTfEtk13psrMiOY5EdSrxsOzA9DUz67YR63Hobyst/JCZ0QoQGUHHB6HofyNeafDmYan4p8VaxYow0i4mjjhkB+WWRRh2A9zzn3qr8XZBoN/4e8XKsjGxuvImSPgtG6kn9Aw/4FQncSaaujt9R8d6Bpupyabc3MizxSxwuRESiu4yoLDjpn8jSWd++l661lq+rGe71OV2sbSOMlIolBPJA646k+n1rzTw74el8RfDzW7q4hc3+tSy3qAjncpzGBntlePZvSk+FV/eeMNcn8R6jGFOnWSWEYJ6ydXf2PX/vqmM7mb4oeFol3/a7h4lkMcsiWshWI5I+Y44zjgDJ9q6DxB4w0TQLOC6vbwFblQ1vHEN7zA4xtA69RXkvgqBF+GfigbVO5r1j8vU7OD9eB+VUNCv7bS/EPg+/1kLBayeHlgtriY7UjlBOTk8A7CBn/bFAHsuieNNB1qxub21vVVLVS1ykoKvCOfvL+B6VV0bx94f1m/isLS6l86YEwmWB41kxz8pYDPHNeV3U2k6l4q8WajEJJ9DGj+Te3Fjhg0hKnKkcEhQTnoNpz709H1S40Cbw7FDqmm+JNNnmjgs0dEW7tA2BkckjA4OTxwDigD1bUHk1/VFm0jWNkOlzmK8jBkXZIrAngDD8Arg8cmu00jVLPWbGK/sJvOtZc7H2lc4JU8EA9Qa8Q8HaxpukS+OY7++gtpRqVxKI5XCsy84Kjqc+2eo9RXafByTzfAekvjGfO4/7bPQB6bRRRQBnawcaZen0gf8A9BNcD8GRjwFpI/67f+jnrvda/wCQXff9e8n/AKCa4T4NoyeA9IDAg4lPIxwZXIoA9NooooAKKKKACiiigAooooAKKKKACiiigAooooAKKKKACiiigAooooAKKKKACiiigAryq7P/ABdSyH/UGb/0Ya9Vrye4ZX+K1sFPKaOVYY7+YT/IigD1iiiigAooooAKKKKACiiigAooooAMUYoooAKMUUUAFFFFABRRRQAUUUUAFFFFABimsVVSzYAAyTTqzNbV30q+WMEyG3kCgdc7TigDytPiPezQtq9v4buZfDaSFGv/ADQHKhsFxH1Kj/HpipPjDLHN4YsZoiGjkvoGVh3ByQafoE0C/CTzImUoNKmB5/j2sCP++siuY8YRSRfDTw3HKTvElpnPUDbwOfQcUAfQ9FFFABRRRQAUUUUAFFFFABRRRQAUUUUAFFFFABRRRQAUUUUAFFFFABRRRQAUUUUAFFFFABRRRQAUUUUAFFFFABRRRQAUUUUAU5f+PqD6N/KrlU5R/pUJ9Af5VcoAKKKKACiiigAooooAKKKKACiiigAooooAKKKKACiiigAooooA8H8ea9beHviFod7dxTSRLYyqRCm5sksOlajfF3QFxmy1fn/p0P8AjU+sf8lU0H/sHTf+zV1PjrxLb+EdEk1OS3Ez71iiizt3se2e3AJ/CgDjz8XtA/58tX/8Az/jUo+LOgn/AJc9W/8AAQ/416J4f1K21vSbPU7dU8u5iD4BB2nuufUHI/Cr95cWtjbyXN3JFDBGNzySEAKPc0AeV/8AC2tA/wCfPV//AADP+NSN8WPDyqpNvquSen2NuOv+fx+tb3gnxbZ+L1v5bO0aO3tphEkjgfveM5x2/wDr11Or31npGn3OoXYC29uhdyFyceg9z0oA86PxZ8LqoMj38Z2liGs3yAOueO2aB8W/CJ6Xk/8A4Dv/AIVJYeNneS0k1Xw5dafY38iR2l0xR1JbG3eAcpn/AD3x6gsMSHKxIDnOQoHP+SaSdxJpnlh+LXhIdbyf/wAB3/wpo+LnhA/8vk//AIDv/hXq0cUcRPlxouQM7VAzjpT1RVVVCgBegA6UxnlA+LXhI9Lyf/wHf/CvNdQ+I3hy4+IGk6ut1Kthb2ckUkrQtwzE44Ayeo7V9MSWls7bntomb1KA15Bq9pAPivoa+THtGnSMF2DAPz8/WkhLzNQfFfwluUNezKCept3wP0q0fil4NHXWf/JWb/4in6/rc+k3skEPg27voVK7Z7dYyr5AJ46jGce5H41W8F+JtM8V3d7bR6A9qbPAkeWJCu7ONuRkZ9qYJpkv/C0vBn/QZ/8AJWb/AOIpv/C1PBf/AEGf/JWb/wCIr0AWFiDgWlsD6eWv+FILCwbpaWxx6Rr/AIUDPP8A/ha3gr/oNf8AkrN/8RSt8VPBa9dZ/wDJWb/4irTavaJrqaJ/wjFx9oeQ4lFunk+UBnzd/THbHXJA6mu0OmaeetjbfjEv+FAHn3/C2PBP/Qa/8lZv/iKX/ha/gn/oNf8AkrN/8RXfDS9OxkWFp/35X/Cm/wBlaYTj7BaZHbyV/wAKAOI/4Wl4Lw5/ttMIcH/R5f0+Xn8KWL4o+DJc7dcjGP78Mi/zUV2/9k6b/wBA+0/78r/hSf2RpZOP7OsyR/0wX/CgSvbXc44/EzwaP+Y9b/8AfL/4Uf8ACzPBv/Qet/8Avl/8K1Il8Ny6zLo0en2bXsMAnkUWq4VScDJx156Vsf2Fo/8A0CrH/wAB0/woGcp/wszwb/0Hrf8A75f/AArG1rxn4A1mO3ivtagdIJ0uIwA4w65weB7mvRBoOjjppNiP+3ZP8KQ6Box66TYH/t2T/CgDlf8AhZXg7/oO2/8A3y/+FWoviD4SlQOuv2QB/vSbT+R5rf8A+Ee0T/oD6f8A+Ayf4Uw+G9CPXRdOP/bqn+FAGR/wnvhQ/wDMwWH/AH9FL/wnfhX/AKD9h/39FaY8M6Af+YHpn/gJH/hSHwx4f76Fpn/gJH/hQBm/8J54UP8AzH7D/v6KiuPGvhOeGSF9fsgsilSVnwcEY4PatT/hFPDoYt/YGmZIx/x6R/yxSDwp4dAUDQtN+Xp/oqemOeOfxoA5Lw9rPgXw7bvBY6zZAyuXllkn3SSt6sx5NdF/wnHhf/oO2P8A39FWv+ES8OFs/wBg6bnO7/j1THTHp+lIPCHhsPvGhadnGMfZkx+WMUAVR458LHpr1if+2op3/Cb+GP8AoO2P/f0VYPhDw3tVf7B03C9P9FTP4nHP41SvPB3hNI5Li40PT1jjUs7eQAFAHJwPYUATp418MPtxr2n/ADHAzOo/P069auDxT4ePTXtLP/b5H/jXMaJ4b8H6xYpfWvh+3WCQnYZbbYWA/iAPY9q1f+EF8K/9AGx/79CgDR/4Srw7/wBB7S//AAMj/wAad/wk/h//AKDmmf8AgXH/AI1yOi+HfA2uR3MljollIttcPbSFrfbh1xkDP1FbX/CCeFP+gBYf9+hQBqjxNoB6a5pv/gXH/jS/8JLoP/Qb03/wKT/GsgeAvCg6eH7D/v0KP+EB8J/9C/Yf9+RQBsDxJoR6a1p3/gUn+NKPEehnprOnf+BSf41inwJ4TRS39gWAAGT+6FYekeGPAfiK0e4sdFspYFleJmEJQhl4PoaAO3/4SHRAc/2xp+f+vlP8aP8AhIdEP/MY08/9vKf41zC/DbwcpJGg22cEclj/AFrnL7RvhrHqP9mXGm2cd8sixiBIJFdmbGMBR8w9xkD1oA9M/t7Rh/zFrD/wJT/GnDXdHPTVbH/wIT/GuR/4Vp4N/wCgDb/99v8A41max4J+H+i2jXmo6RbQW6sqlyZCAScDoTQB6Edc0gddUsf/AAIT/GmnXtGH/MWsP/AlP8a5EfDXwZIqsNCtyCMj5n/xpT8NPBv/AEAbf/vp/wDGgDqxr+ijpq1h/wCBKf407+3tG/6C1h/4Ep/jXJH4Z+DT/wAwG3/76f8AxpT8M/Bp/wCYDb/99v8A40Add/bmkf8AQVsf/AhP8aRdb0cZ26nY++LhP8a5D/hWfg3/AKANv/32/wDjS/8ACs/Bo6aDb/8AfT/40Adl/amln/l/sz/22X/GlbUtMYYa9tCPQyr/AI1wcvwr8FSsGOhoDjHyTyqPyDUz/hU/gj/oC/8Ak1N/8XQB6ENR0/nF5bf9/V/xp5vrEYzdW/HT94tedf8ACqfBX/QF/wDJqb/4upE+Fng5VAOkFiByTcy5P/j1AHf/AG2wLb/tNtu9fMXNL/aFiB/x+W4/7ar/AI1wI+Fvg0dNHx/29Tf/ABdIfhZ4MPXRv/Jqb/4ugDvv7SsF/wCX22Gf+mq/40o1CxHS7t/wkX/GvPW+FPgpuui/+TU3/wAXTx8LPBg6aN/5NTf/ABdAHoH2+yzn7Xb5/wCui/40n2yxcMv2m3YHqN6nNef/APCq/Bh/5g3/AJNTf/F1C/wo8IszFdPlQHHC3EnH5k0mJno8c9kihUltwo5AVl4pr/YJCC/2ZipyCdpwfWvNz8KPCZP/AB6T/wDgQ3+NRf8ACofCI/5c5/8AwIf/ABpjOg8ZaC3iiKCz/ts2unFv9Lt4lUmdcggbuq9Pp7V2ESWkVslqnlCBEEaxkgjaBgDn2ry8/CHwh/z5XH/gQ/8AjTV+EHhBWDLaXKspyCLlwQfzoA9Q+z2Ag+z+TbCDOfL2rtz9OlTKLcR+UvlCMDGwYxj6V5i/wp8LSgrJDeOMdGu3PU59fUD8qbF8JvC0KuIIryEsOTHduD/OgD1JvIYKG8shSCoOOCPSl/c7/M+Tfjbu4zj0zXlDfCfw+WVhcamrKu3Iuzk+p5z149uKb/wqbQP+fzV//Aw/4UAenCz09ZZJhbWolk++4jXc31PeroeMAAMoA6AGvIv+FSaB/wA/mr/+Bh/wpB8I9AH/AC+av/4GH/CgD1tUgUOFWMBySwAHzE9SfWmmO3MYiKRGMYwmBgfhXlJ+EugH/l81f/wMP+FNPwk0A/8AL5q//gYf8KAPULix0+6lSae1tpZU+68kasy/QnpXFeMfClz4luLCOO9gt9MjuEuLqJYcvOyn+9244/xrF/4VLoH/AD+av/4GH/Ck/wCFSaB/z+av/wCBh/woA9QvNP0+/Ci8tLa5CfdE0avj6Zqc29s1ubYxQm3K7TEVG3HpjpivL4vhZo0OfJ1LW489dl8Vz+QpkXwp0SF1ki1DWY2U9VvCD0I9PegD0+2srK1Ea29rbwiMFUEcYXaCckDHTJ5qQWtqHlcQQh5hiVtgy4/2vX8a8of4V2LLtGv68pznct5z9ORTG+FVkZN48Q6+FyPkF5x/LP60AenW2j6VahRb6dZwhX3jy4FXDevA6+9auR7V4wPhPaD/AJmXxB+N0P8A4mnP8KLNiMeI9fHHT7WD/wCy0AemjQ9HV5HGlWIeQ5dhbpljnPPHPNT3+l6dqQQX1ja3QT7onhV9v0yOK8rX4VW6Z2+JvEC7hg4ugMj06U6L4VWaZz4l8Rc/3bwD/wBloA9eghit4lhgjSKJBhURQoA9gKZd2tveRGG6giniJBKSoGU/ga8uX4Y2a5/4qPxIfrfD/wCIpjfDRdxKeKNfVew+1c/icUAehavBqC6Y0GhNaW9yAFiMyHy0HsF9B07VneC/DkXhjRo7BX82Znaa5mxjzZW+8cdhwAPYCuNf4ab8f8VVr4x/09f/AFqaPhnj/mate/8AAn/61AHqsdlax272yW0K27gholjAVs9cjoc96qX+jaZqNolleWFtNbIAEieMFVA6YHboOleaj4Z4/wCZs8Rf+Bf/ANamj4ZMv3fF/iMeubz/AOtQB6lYaZYada/ZLKzgt7bnMUUYVTng5A65rO07wzoel3Ru7HSrS2uCCN8UQUjPXGOn4V56fhnLtGPGHiLdjkm7OM49Primp8Nr1M48a6+cjBzcE/zNAHo974c0W/vFvrzSrO4ulAAllhVjx061rWttBZwrBbQRwQrnbHEgVRk5OAPc15Ovw6vlLEeNNd+YgnM2e+ePT6VOPAWpD/mc9b/77X/CgD1mivKD4C1E/wDM6a4P+Br/AIVA/gHWCgCeOdZD8ZJwQfXjNAHpWuHGk35/6d5P/QTXJfCr/kSNG/64n/0Nq4fWfAevxaZeyt471VhHBI2wrw2FPB+asPwB4M1q/wDC+m3Vt4x1GziljJW3iX5YxuPA5oA+laK8dPgTxCenjvVR+H/16VPAviFXVv8AhPNUGDn7oP6E80Aew0V5Z/wh/iQYC+Or8DJJzaoc5z78c1Vbwd4vz8vxBuQMDrp6Hnv/ABUAeu0V5AfCPjNT8vj2Vx/tWKj/ANmNIPCXjQf8z05/7cl/xoA9gorx9PCHjLB3+Ppc9sWKn/2apj4Q8XHp4+nH/cPT/wCLoA9aorx3/hEvGw/5nlj/ANua/wCNO/4RPxp/0PL/APgGv+NAHsFFeOnwl427eOW/8A1/xp3/AAivjX/odj/4CigD2CivIR4Y8bowZPGoyP71opH5Gnf8I146Coo8aphTkZskz+J7/Q0AeuUV5NJoHj442eM4B6506P8AwpDoPxA7eMrf/wAF8f8A8TQB61RXkDeH/iGcbfGtuP8AuHR//E03+wPiL/0Olqf+4fH/APE0Aew0V4+2g/EUnI8ZWg4AwLCP/wCJqRNG+IyIFPirTnI6s1kAT+QxQB65RXkraR8RWGB4n01eQciyB/mKUaT8Re/iXS//AAD/APrUAes0V5J/ZPxH/wChk0r/AMA//rUp0n4jdvEml/8AgH/9agD1qvKAZv8AhaxC7tn9j/Nnpt8wdPbdjp71C2lfEg9PEekj/t1/+xrzOPT/AByfiNJENasW1VdNybgxYjWDcPl2467j+uaBH1TRXkA0v4ld/EOkf+A3/wBjVlrP4kEqRqugDByR5EnP6UDPVqK8q+yfEj/oJ+H/APvzJSpZ/EdQQ2qaC3J5MEn+FAHqlFeWfZfiP/0EfD//AH6k/wAKb9l+JH/QR8P/APfqT/CgD1WivK/svxH/AOf/AMP/APfuT/Cka2+JHa/8Pfikn+FAHqtFeRSx/ExCdk2hPgjoH5+mRUGfih6aH+bUAeyUV5LHP8S0UK1p4fkI/iZ5AT+RpkkvxMbO220BM+jPx09T7fqfbAB67RXkcc3xMTrbaBJ/vM4/kRT/ALV8S/8AoHeHR/20l/xpISPWaK8oF18Su9h4d/7+S/40n2r4l/8AQP8ADv8A38l/xpjPWKK8h834nby32fQMHGEDPgfrn9e9Eb/E1d26LQmyMDJbj34p20A9eorx1m+J56R6EOnQt/nmno/xNG3MehHByclufY/571Ij1+ivIEb4mqwJj0NgOxLYP5VY+1fEr/nw8O/99y//ABVMD1egjNeUG6+JXbT/AA7/AN/Jf8aQ3XxL7ad4d/7+y/40DFn+GWmSPLCmo6lDpU0nmSaZHPiDdnPA7DODj2+mIPjGEi8PWKgbYxfwDCjoMnoKm+1fEv8A6B3h3/v5L/jXB+PLjxk8OlJr1jpCWLalACbV3L7t3H3jjHWklYSVj6UooopjCiiigAooooAKKKKACiiigAooooAKKKKACiiigAooooAKKKKACiiigAooooAKKKKACiiigAooooAKKKKACiiigAooooApy/8AH1D9D/KrlU5f+PqH6H+VXKACiiigAooooAKKKKACiiigAooooAKKKKACiiigAooooAKKKKAPIdY/5Krof/YOl/8AZqxPGmqXNz46sILfSrrVLTR4jLcwQY4lkQ7SQeDgAEfU/jv6pCZPirozgjEemSsc+m4j+tdnoHhuy0O51K7t2lkuNRuDPM8rAnPOFGBwoycd+etAHm/wh1OWOfWPD1xaXFn9mnNza284w0cLnIX8ODx3Y17Ld2lvfQNb3UEc0LkFo5FDKcHIyD15ArDm8O2kviODxD5kqXcVu1uUUgI6k8buOoyf09Kv6Lpv9lWzwfa7m63StJvuX3sNxzgH0oA4HwEqJ4k8XrHGI1F3GAoAA+57V6bdx28tvIl2kT25XMiygFcDnnPGKx9H0K10m81O7gZzJqEwmkDHgHGMD8cn8ay9U8LDULDV7KXVb/y9SYE7pA3kLkEqgIwAeR9DQBycs03j3UrRLJPL8OWFwsz3TLg3UidFQHnaD1P1r2CvL9E8C3Wjtarb+KtXNtblQtuSmzaP4cY6Yrt4NPuI9XuL9tQmkt5YlRLQj5IyOrD3NAGzRSd6Ac0AKBivHtXP/F2dDH/UNl/m9ewGvH9XQH4taIxYDGmS4B78vQBf8f8AiC/S5tPDOgZOsah96ZelpFkAyN6d8fT1xmrr2kx+DPhvqFnpjsjxW/zTBiGZ2IDNnPB5/Cq03w71FNf1HW9P8UXdrcXzZfESsQvZcnsMAD2ArbXwlq0+m6np+peJbi9ivYDCPMhQeWT/ABDHtQB4/rHhyTStN8J6na61qa6hqM8MFxP55JZZVzwDnG0cD9a6sp/wg3i24t9NlupbFtHkvGtZZTIGkQnGM/QV6LqnhGHUbbQIHupF/seaKVCFH7woAAD6ZwKvXnhqC88RLrU0hYCxayMGPlZWYkkn6EjFAHy7ps17qGjwatDZ+KZ/Esm54tSQkwfePyjnATHGMc/TivVNeW81zxt4d0+5u72wiuNMaW6gtp2iLNhiUOCO4/Sr8Xw21C2tzo1r4qvIfDpct9kES+aATkqJOoGfw68HNd9L4aifxHYa2JmBs7VrZIuuQc85696S0Cx5j4dkn0j/AITbS01uS1tNPMRtbm7Yy/ZgysSBk9OAAPX1NeXX2q2WmLpuqaE/iSS9Fwgk1O83iC5GfmB3E5z6enrX0FqvgK21NfEqz3k2zWxCW4GYmi+6Qe4zjj0GK5i++Heu6zYwWmseK3lS1Km3WG2VVyO7/wB44wBn09zTA9nuPOa0k8gqJzGfLJ6bscfrXyZolwNMvbNvEup63o2vR3OXvbpmltrhASfLznAGOO4+vQfWssCzWz28pJV0KMQcEgjB+leKf8K31mezj0S98TG40GOXesTW484pncFL/Xv/AE4oApaZpcMXxX1u7lvrgG2sxcK8k2EXcBkN0ygzwM44FeY6nqtvHpl1e23iDxHqWsqxYX1uHjtV+bA4P8OAR+Ne/aj4JnufEl1qUN9HHp9/Z/Y7y18r5im0r8jdux/DvXLt8N9en0STw5N4oVdHVSsKRWoDtySoc56Z6gdcUAXYtdu7Dxb4fuLy7l+w65pgDRvIfKjnVQxZR0GcqOPWuJutc1mfwzd+Io9Ru4o9Q1tFtFEhAS3ViAB6ZIII6HHvXpvizwHJ4g8MaXow1BYLjTzGUuBGSDtTb0zkZ4PXqKtav4GivfBtt4bhumie1VDDcY6SL/EQPXJ/OgCv4nvL+Px34VtLa7ljglWczRK5CSAJn5h0OMHGelaPxQ1y68PeFL29sjtuTtjjf+4WIG76isiw8Ha3N4i0vXtc1q3u5bFXQQRW2xMFCAQc9cnJOOwxXa+LNBt/E2iXWk3LMiTqMOvVGBBB/MD8M0AeNa5Zax4B0+w19fEmpaifPjF9bXUwaOVT1EYP3T+fXParFlZaz4p8W+JLV/EWpWOm2roI47WbawYrng9QB3A65FayeCvE2rS6fb+Jtet7rTbCVZVjgiIe4ZTx5hPXj+Z781zOiWHiafxh4uuNB1Cztv36RSpdIzBuCVYcdRz7cnrxS3FuUrnxLr15ouk6f/akkF6muHSri7hwTIAAN3vww+pGfeun8Vp/wjsenWOpeOryz08b3lfez3s5PACkKSFHr7n0GNyP4feTZaDbreCSSw1D+0LqWQHM8hOSQB05x+X1q14r8KareeIbXxDot5Zx3cNv9nMd7GXTGSdwx0PP+e7GeaeHtZ1XVLHxfpekaxqc0dpAk9jc3hP2nONzLk84O0gfXtXQX/jC81638HWOkXbR3mpust48JG6NEGJB9M7j/wAB966rwb4Q1XRtb1HVtW1ePUZL+FUkAh2bSDwAOm0DjtWR4E+G8nhnxBd6pcXyXMO2RLSIA5iDNnJz3xxx6mgDCittc8Q3niuY+JtQs7fT7l/s0Nu2MMFzyepXH8PenaR4q1Y2fg3Vr65MlhqTSaffIyja0m5ljc8cE4JPsK9E8O+FZdJTxCrXCONUuZZ0wD8gcHg/nXmnjHSrDw58MovDWp3scl+NzWojUlpJPN3fKPT5sE+9AFq98Y39j/wlmuQzbtP09006wtgo8syggMxx6E568g/Suj0fw/4ttZ9K1L/hJ5bszMrahbXSjy9jYLCMAfKRyBj26DIq1oXgmBfh8nhu5QxSXMG6c9Ssxw2T9CB/3zVG28P+NLwWGnarq1lDp1m6M01iZFnuAvRWJwB0GcfrQB55oWlarJa+NNSsfEF1YJaaldSpDAq4d0yxLZ6gjaMe3evfvBmpzaz4c03UbkATzwBnwMZPQn8cZrnNC8JXWm6T4jspLiJpNVubiaIgsQgkXADE8kjvXTeEdIbQdAsNLdkd7aIIzJnBbqSM+5oA8niPiPxN4w8R6VF4hudP0+zMZTyI13KSvygHqB1J9cVlDxrr02n2egJeRRa6+qyabLdsgPypwXA6Z+Yfl75qLRovE0njnxhceHJrGMiWGKaK/VtpyCFddvcbW68Yboa6SX4aXa6RaSW+pR/8JHb3rX5vHj+SSViCwOBnbwvr06YOAAWbe513wh4l0nS77Vp9X03U1kRXnVRJFKoBJ3AZIPoT0z6Vw3hrVNV07wzZ6ZpOIrzWNYnhjuSobyUBG5wPUc/gD7V6NpnhzxFqviGz13xPLZJ/Z6MtraWm4qHYAFyTzz6c9B+OXD8P9UtvDmnQxX1t/bem3j3kMm0mKRmbJVuB145x2oE7kttda/4R8VaVpmqaw+raZqxkSOSWNUeGQAHqOuScAZ78DiuM8S2viaz8WabYaZ4qF/rMxYsW06L/AESL+87fNgfMeMD8MjPdR+HPFGs63b65rcthbS6dDKtja2zMyeay43uSM4zjgf3R75wvC/hrx14blvrtE0S/vb1w81zcSSGU8fdyMDA9B69xjAMp+I/GNxL4kuNCk8UDRrfTooxJcra7nupSo3eygZ6f/rrmNd8WXGt/D7WYLqdL2TT7yKJbxF2C4Qt8rFex4r0i+8L+ItP1yTXtIg0u6kv4Y1vrS6LBVlAGXQ+nXv0zweMTap4S8R6z4UvNPv72yN9c3CSpFEuyC3QEfKvGT3Jzn+pBa3LfgLxNqXjW9uNWiljtNGtz5KWY2vLI+M7nOPlHPAB7fn6wK86/4Ru+0vxWusaKYEsr1Vj1K2ZiASOjoAMZH+Pqa3PDmo319d6xFeRosdrdmKBkQgMm0Ecnqeecd6BnGfEDVtah8R+H9E0rUBZJqXmLNJ5SuQAByMjg4Jx74rk/E/ii/wBM1iDwvP4qFiltbCa51N7UGSZy2VjAHA+Urz7HPv6fr3h+51HxRoOqxui29h5plyeTkcYH1rm/FXhfWIvEy+J9AisrqeS3+z3NpeHCuB0KnHB4X06e5oAy/BXiTU/EMeraFb69HPeWoR7bVktRhkJGQyHjPVfx7ms3w3qviy68XzWa+JV1PRdNyb+5NhHEuQD+7XaMk5HUHsevQ7kmg+NpNE1cpeafBqGoMI0toV2x28WCDtcDO8g9T0574wvg7SfFuhWNno0mkaKNNUhLl0mbzHU8O3TBbH+FAHnsXxA1LWILnWl8V2OlNE0j22kNAH3ovQOx53N7Z9RjoOlvfGfiHXpPC0GgXEFjJrEUvml4hIEZCQxGQem1sDvxUth4U8SaHDc6NYaPot7aGV2tL67I3Qq395SCSR/nNdXD4U1SHWvC141xBKmmQSx3MgUJuZkI+VQAMc/1pMTvbQg0XWdc0nxcPD3iDUIb2OexNzBcpAIsFSQQwHHQEn049a1Pht4g1DxPa6jql1sWya8eOyQJgiIdye/XH1BrI+KvhLU/EK6de6G6R6laO8e5225idcNz7f1Nd54R0dfD+gadpYxm3hCuR0Lnlj+LEmhAlY6OignFGaYwooooAKKO9IaAFooooAQmgjNB6UuaAEx+VGeOKOlIOtAC9aDxQTijNACY96OlFAoAUc5oIoHejvQAtJig0UABGaBR70CgBcUmKBxS5oAQCloooATpQKWigApCM0tFABSYpaOtABSc5paTrQAuaKKKADFFFITigBaTrS0gNAGN4jGdD1P/AK9Jf/QDXLfCn/kR9G/64t/6E1dT4j/5Aep/9ekv/oBrlvhR/wAiPo3/AFxP/obUAehYpaKKACiiigBMc0tFFABRRSd6AFoopM0ALRRRQAUUUUABGaKKKAEPSjFLRQA3FJTjRigDK1y+/s3Sb6+zzb27yj3IUkCvnvwNeWGqjTI5vHGuJqc67mgdmWJ33ZKKWXBxjHU9ePSvfvEck0Gj3ssFguoSJEWFqwyJQOq4wc8Z4xzXivinxJoXi3w5b6PolsZNYleMWtmsDK1owYbiSBhAozznH4ZoA9S8Ya1dafFBp+kok2s3pKW6N0QD70jf7IH6461m/DfVZZ/BFjqWq3hkfbK0txM3YSOMk+wAFc7P4T8YQa3qGr2GvWIlu1VP31tuZUUcKvGAPXGMnk1xnhTwp4m1jwDZ6fHqttb2bTl0gltzkoJHLK/qC+Dj09c0AdX4d1/VtZ8dwXEpmttIubB5bK1ZyN6AgCRl6ZJyR7Y+p2rUf8XWvP8AsDL/AOjFrkIdO8Vx/ETTBc32ntKmnklobYiMQiQBlxnIbkc9OldhaH/i6t6P+oMv/oxaVxXPVaKKQUxi0UUUAFFFFABRQaTNAC0UE4ooAM0UCjNABRRRQAmKMYpaKAAUUUgoAK8XvvE3iOTxjo1obJ9O0iW6lhHmFS9ztXqRyVX0x16+mOp0fS/F1vrH2jUfEVvdabucm1W0VDgg7QGAzwcdz0rP8ZBn8W+EEVSf9ImYkAnpH9Pr+VIR6f615P8AFLxTe6Pp0llouW1N4XmeRVDfZol5Zz6E9BXrAr5n8TaN410nSvEl7df2Jdw3qs9zcZk89YsYCLwAAoHTHU9+zGdv4y1/VbHw3oBtLtLSXUGhjuNQlUFYQycsewJJznoMHp1qTwdqupx+J7rQpdZTXbJLVbgXaoqmBicbCV4bPX1x9DXFa217cad4Ss/FctvbeH7nct39mkdUdVQNCsjdslQePQ8itTRl0jSvGH2bwfsutPmspZNQtreUyRZUfu8HldxPHXuaLE6J+pn+F/E+reJS87+ObPTHuJn+z2DWkLuibjgEnHYDGck123xRV00fR1lk8yQajbBnxjcc8nHauOv7/wCHMngm68i1sLaRonCWuxftUcxyBwfmyG79Me1aviuK8h8G+Fo79n+1JdWglD/ez6NnuO/uKCj3WiiigAooooAKKKKACiiigAooooAKKKKACiiigAooooAKKKKACiiigAooooAKKKKACiiigAooooAKKKKACiiigAooooAKKKKAKkn/AB8xfQ1bqrJ/x8xfQ1aoAKKKKACiiigAooooAKKKKACiiigAooooAKKKKACiiigAooooA8J8ZPrKfEjSm0KK1luxpcmUuWKoV3nOSOeuK3xd/Ervpnh7/v8ASf41LeH/AIujYD/qEP8A+jDU3xL1rUrG0s9K0In+2dSm8uArjKIvzO3PHTj2BJ7UAVzefEftpegf9/5KRrz4jhSRpWgsQOAJ5Mmut8Gayde8P2OoOMTOm2ZcYIkU7W47cg1qa1fyabp093FZ3F5IgGyC3Xc7kkAfhzknsATQB579v+I+CTo2hdcYFy/50SX/AMR0UkaNobkfwrcvk/nip/hrrus62NZGtokVza3hiEKbSIhtB2gjrj1ya7/VJbuGwuJLC3W4u1jJhiZgoduwJPSgDzBNV+JIzu8N6Sfpd/8A2VSSa18RIx/yKdhLn+5fKMfmaotqPirw/reiRarq1tqMeqTeVJZRW6o8Gf4lI5ZVzyT2HvmvaTQB49/b/wARf+hNtf8AwPj/APiqfJrfxFXbt8JWLZJBxfLxz15bvXrvWg0AeNjxB8SO/gu0/wDA+P8A+LrgLrV/F0nxGs5pfC0S6lHZNHFb/axsMeWzJv6dzx9OM19RYxXlt2f+Lp2X/YHb/wBGGgCiPEHxF7+C7X/wYR//ABVPHiD4hn/mSrcf9xGP/wCKre8QW3iaOe5vLbxHZWOnqNwWWzDeWoAzlifXJrjfBPiDxRqPh/WNY1G+so7ZeNPuLuDyUbBOXYDop+UDrz9OQDW/4SD4hf8AQlW//gxj/wDiqQeIPiF/0JVv/wCDGP8A+KrtdV8U6NoUNsdX1O3gedAy5z8/HJAHOKyPFviR7LS9Nv8ASZ4Zorq9hj8wYdWRmwQP5e1AGEPEHxB/6Em3/wDBjF/jQ3ibx1EMyeCUPpsv0b+Wa9P+32n237B9pj+17PM8nd8231xVLxHq0Og6Pe6nORstoiwH95uir+JIH40AeejxT422s3/CEcLjP+mrnn271B/wl3jb/oRm/wDAxf8ACvSvD51A6VatqrK18675QqhQpJztwP7oIX8Kw/GurXug29rq0P7yxt5gL6EKCTE3G8HrlSQcDrn2oA5IeLvG3/Qhv/4Gr/hTT4w8bD/mQZD/ANvq/wCFexIyyKrqQVYZBHcVU1C+tdNt2ub24jggUgF5GwBk4FAHlH/CY+NP+hCkH/b8v/xNSReMfF5b994DnVcdUvEY5/ECu7TxX4ddQV17TMEZ/wCPtAf51i+EvGun+IbG/vWuLW3jtblojunHEecI7Zxjd2pXFfU56Xxl4uDDyvAdwy46veIpz+ANPbxn4oSPc/gW9yFywW4Q4+nc/lXodvrmk3MNxPDqVq8Vs22aQSrtjPuc8VzHgnxQddj1Ce6u9NAjmcxQW8yu0UA6NIQxHP5fyDGc8fHfiIIrnwLqeGzj5wT+Ixx+NRjx/wCID/zImqD/AIF/9auz8I+K7PxJp9zfJJBEtvO8bgS52qD8rEnGARz/APqrb0/W9K1OVorHU7O5kTqkMyuR78HpQB5ofH+uhSf+EG1UtngAjGPy+lEHjnU1dpD4D1aN3++yKpLY6ZOBnvXrs80dvDJPK4SONS7sewAyTXPeEdTu9a0tdSuYkiS5kd7eMDlYc4Xd/tHGeOOaAOM/4T7Uh18F63+KL/jTv+E91H/oTda/74X/ABr0fT9UstSe6S0nWVrWZoJgARscdRz9eo4rEtNZuF8T3miXixhTAt1ZugPzp91w3uG9OxzQByZ8eaiP+ZN1o/8AAF/xpP8AhP8AUf8AoTNa/wC+F/xr1K4uYLWPzLiaOFM43SMFGfqarQ6nYTyLHDf20jt0VJVJP4A0AeWSfEe+jzu8F69xj7sOf5VC3xCSZ45LrwRrrSRNuib7FvKn1BPQ/SvZZZI4V3yyKi5xljgVBa3trdlhbXUMxQ4YRyBsfXFJCR5cvxJ3f8yp4hH/AG6f/Xpn/Cy/+pV8Qf8AgL/9evU/t1oZVhF1B5rEhU8wbiR7Zp32u28/7P8AaYfP/wCeW8bvy60xnlP/AAszH/MqeIPxtf8A69OPxL/6lXX/AMLb/wCvXql1d21moa5uIoVJwDI4UE/jXN+GPED63c6xE0UaJY3ZgR0bO9cA5/WgDhofiJBFJLLF4M12OSUgyOtkAXPue9XP+Fk/9Sp4h/8AAT/69epQ3VvO7Rw3EUjp95UcEr9QKp6fdXc816t1aLbpDNshYShvMTAO4gfd69DQJtI82/4WX/1KXiT/AMA//r02b4oRQJvl8LeI0GcDNnjP6+1erwXVvcMyQ3EUjL94I4JH5VZoGeOP8VLJZNo8P68VyBvFpx/PP6UifFazZgreHdfQH+I2mQPyNdv4s8Rx6Fp73MKxXEyyxxtF5mCNzBcnHpmlsvEBuvFGoaF5AVbS3jm83dyxbtj0xigDjm+KNgHUDQ9dIOct9iOF+vP8qk/4Wfp//QG1v/wCavVFnhaQxLLGZF6oGGR+FSZGcZGR2oA8pPxO04f8wfXf/AFqi/4WfpykgaLrYzzxZNXbeLtbPh/RLrU44VnaEoPLLbc5YL1/Gt23uYrhRskQvtBKhgSPqKAPL/8AhZ2n/wDQG1v/AMAmpn/C0dN76Lr3/gA1erySxRsBJIik8AMwGakO0AscAepoA8gm+K2jxAGXTNaQE4BayI/rUP8Awt7QB/y5av8A+AZ/xrvpNcVfEVpoyQo8dxavc+eH6bWAxjHPXrmujLxbwhZA/wDdyM/lQB5D/wALb0D/AJ89X/8AAM/40f8AC29A/wCfLV//AADP+Ndzd64lv4lsdC+zBjdW8k3m7gNu3tjvnmumCxkZCqR6gUAeSx/Fjw87Ye31WMf3ms2I/TNSy/FXw5GuVj1KU5xhLJwf1xXWpq7zeJZNGh00tBBAJbi7bhUZvuqBjkn6+vpTrPWobrxHf6GLUBrSCOUynGG3dsUAcovxT8OMMsuop7NZP6ew/D8KgX4teGHlkijN+7p1C2rE/l168c9zXrHlxEZCIR9BSIkRztVPwAoA8y/4Wh4bHe//APAKT/CoJPi14UiAMlxdpkkDdaOM469q9W2R/wBxfypvlwk42Jn0wKAPKV+LvhFl3C7uNpOAfsz4z+XuKY/xe8IKcNeXIOAcG2foeR2r1kRxHOEQ+vApDFCDgxx59MCgDyM/GHwcOt7cf+Az/wCFSn4u+EP+f24/8Bn/AMK9EknRNUisP7NkZJIWk+0iIGNSDjaT2J61om2ticGCLP8AuCgDyz/hbfhE/wDL7P8A+A7/AOFSJ8WPCDMFa/lQH+JrZ8D8gTXb3F3pVvqlppUkUf2u6R3jQRAjavUk44qpoN7p2tf2h5Wnxx/YryS0ffGvzMmMke3NAHOj4o+DCONZ/wDJWb/4io4/ip4NdQx1ZkJ/ha1lyPyU16Iun2a9LSAZ9Ix/hQbCyPW0tz/2zH+FAHnZ+Kvgodda/wDJWb/4inH4q+C/+g1/5Kzf/EV6D/Z9l/z52/8A36X/AApv9mWH/Pjbf9+l/wAKAPPW+K3gkddb/wDJWb/4inL8VPBTMF/toAk4GbaYD89ld9/Zen/8+Fr/AN+V/wAKX+ytP/58LX/vyv8AhQBxp+I/g8f8x2D/AL5f/Cqv/C0/BfmeX/ba7s7c/Z5cfntx+NdydJ009dOtD/2xX/Cnf2Xpx/5h9r/35X/CgDjT8SvBw669b/8AfL/4U0fEvwd/0Hrf/vh/8K7D+xtK/wCgZZ/9+F/woOi6UeumWR/7YL/hQByJ+Jng0ddet/8Avl/8KT/hZfg49Net/wDvl/8ACut/sTSP+gXZf+A6f4Uf2HpH/QKsf/AdP8KAOU/4WT4P/wCg7b/98v8A4U7/AIWP4QH/ADHIP++X/wAK6b+wdGP/ADCbD/wGT/CnDQtH7aVY/wDgOn+FAHKn4leDx/zHbf8A75f/AApx+JHhD/oOQf8AfL/4V058P6KeukWH/gMn+FH/AAj+i/8AQIsP/AZP8KAOXHxI8H/9B2D/AL5f/CpX+IfhFE3nXbXGQOCSememM10J8P6Keuj6ef8At2T/AApP+Ef0Q/8AMH0//wABk/woAwB8QvCTBj/b1p8oDHLEds8ccn2FWP8AhO/Co/5j9h/39FbB8O6Ieujaef8At1T/AApn/COaF/0BdO/8BU/woAyv+E78K/8AQfsP+/opf+E58Lf9B6x/7+itX/hHND/6Aunf+Aqf4Ug8NaCOmiaaP+3SP/CgDM/4Tjwv/wBB6x/7+il/4Tfwv/0HbH/v6K0P+EY0A9dC0z/wEj/wqOTwr4ddSraFpmCMf8eiA/nigCoPG3hg9Ndsf+/oqWHxj4anYqmu6fkDPzTqo/U1CPBPhj/oBWP/AH6FNPgfwsf+YDY/9+hQBOfGPhoAn+3bAdP+W6+mfWpovFnh2RAy67puD/eukB/ImqP/AAg/hb/oA2P/AH6FH/CC+Ff+gBY/9+hSEaX/AAk/h/8A6Dumf+Bcf+NO/wCEm0D/AKDem/8AgXH/AI1lf8IL4V/6AFh/36FJ/wAIH4UP/MAsP+/QpjGeIvEugto2oRrreml5LaVUUXaZY7TwBnmub+F2vaPB4L0mGbVbGKWOMq6PcIGU7icEE8HkfnV7xF4G8Lw6JqUsehWSSJaysrLGAVIQ4IPY1ifDrwf4b1DwlpV3c6JZyTyQ/vJHjBLkEjJPvigD03/hItE/6DOn/wDgUn+NH/CR6H/0GdO/8Ck/xrF/4QLwn/0L9h/35FL/AMIF4T/6F+w/79CgDdOv6MOurWH/AIEp/jQdd0f/AKCtj/4EJ/jXKn4beDj10K3/AO+n/wAaX/hW3g//AKAVv/30/wDjQB1X9t6T/wBBSy/8CE/xoOtaSOuqWQ/7eE/xrlD8NfBx/wCYFb/99P8A400/DXwd30G3/wC+3/xoA69da0o5xqdkfpOv+NO/tnSz/wAxKz/7/r/jXHj4a+D16aFbj/gb/wCNIfhn4OP/ADAbf/vt/wDGgDsv7Y0z/oI2n/f9f8aBq2mt01C0P/bZf8a4mX4X+DJWRm0OLKHI2yyKPxAbn8abH8MPBkcjSLoce5uoaaQj8AWwKAO6/tTT/wDn/tf+/wAv+NP/ALSsB/y+23/f1f8AGvPj8KvBR66L/wCTU3/xdP8A+FXeDT/zBv8Ayam/+LoA73+0rD/n9tv+/q/407+0bI/8vlv/AN/V/wAa8+/4VX4M/wCgN/5NTf8AxdPHwu8Gj/mD/wDk1N/8XQB6B9utD/y9Qf8AfwUfbrQf8vUH/fwVwX/CsfB//QH/APJmb/4um/8ACsPBx/5g/wD5Mzf/ABdAHoAvbRulzCfpIKkjnhlJEc0bkDJCsDXnh+F/g7BxpGPf7TL/APF1nv8ACTwk+M2k/H/Tw3+NAHrVAFeRH4ReED1s5/8AwIf/ABpf+FReEP8Anzn/APAh/wDGgD1p2VFLMwVR1JOKpp9hSVpU+ziRvvOu0E/U15f/AMKg8Hj/AJc5/wDwJf8Axp3/AAqPwj2s5x/28P8A40AeqmaH/nqn/fQpFkhUYWSMAdgRXlS/CHwgP+XOf/wIf/GkPwg8Hn/lyuP/AAJf/GgD1ffDu3bk3YxnIzivLrSRP+FrXq7hn+yFXGe+8HH5U7/hVXhcKVEV5tKhCPtcmCvp16cmvN7X4b6C3xButNxdLbR2C3KhZ2Dby20kt17+tAH04HUnAYE/WnV5NJ8KvD7ABZ9UTBPK3jc/nnpUK/CbQF6Xmr/+Bh/woA9fpCQDyQK8j/4VPoP/AD+at/4Fn/Cnf8Kp0L/n81b/AMCz/hQB6zuX+8Pzo3L/AHh+deRt8KNCPS81Uf8Ab2f8KF+FOiKcrfasDgji6PQ/hQB67kHoRS15R/wrLTh/zGNc/wDA5qB8MdNDFv7X1vcRgn7a2cf5JoA9WJHejI9a8of4ZWDKQNZ1tSR1+2kkVEvwvs1J/wCKi8QjgfdvAP8A2U0AeuYpa8l/4VjZ/wDQx+JP/A4f/EUD4Y2Y/wCZj8Sf+Bw/+IoA9aorygfDOzH/ADMXiL/wNH/xFIfhtEv+q8S+IF9c3YP07CgD1iivIx8Nsf8AM1eIP/Ar/wCtSj4b4/5mrxB/4Ff/AFqAPW6K8jHwyhb/AF3ijxI/p/po4/NTT/8AhWNn/wBDH4k/8Dh/8RQB6xio3hieRJHjRpI87GIBK54OD2ryo/DGzP8AzMfiP/wOH/xFL/wrKz/6GLxH/wCBo/8AiKAPWMVHLHHMjRSoskbDDIwyCPcV5V/wrGz/AOhj8R/+Bw/+IqMfDTH/ADNniM/W8/8ArUAeqT2ttcW5tpreKS3ICmJ0DLj0weKq6XpWn6TEYNPsoLWMncwijC5Pqcda8z/4Vn/1NniL8bv/AOtQvwz2/wDM1a//AOBX/wBagD0L/hHtF/tD+0v7Jsvtud3n+Qu/dnO7OOvv1rgPi6yiz0IMzKDq8A+UZ/ve9UW+H1qZxb/8Jrrgm/55/bhu/LrXK+MvBp0WfQZhruq3nmarBGY7qbeo5zkDjnigD6VooooAKKKKACiiigAooooAKKKKACiiigAooooAKKKKACiiigAooooAKKKKACiiigAooooAKKKKACiiigAooooAKKKKACiiigCrIP8ASYvoatVUk/4+Yvoat0AFFFFABRRRQAUUUUAFFFFABRRRQAUUUUAFFFFABRRRQAUUUUAeW3g/4ulY/wDYHf8A9GGuTubbXPFXji/1DRtThsotE/0OJ5YfMDOwPmDHqDx+VdXdn/i6VkP+oO3/AKMNelW1tb2odbeCKEOxdxGgUMx6k46n3oA8Y+HgvvDfibVvDWq3MUsl3/xMLZ402q5YnfgdunToNpr2PT7+01K3W5sriOeBiQHjbIODg09rW3e4S6a3ia4RSqSlAXUHsD1Aos7S2soRBa28VvECSI4kCqPwFAHnnw/H/Ey8U++pt/6CK6vVfEWn6bYahemQ3K6f/wAfEVsQ7ofTGR69/Q+lbUNtBbtK0MEcbStvkKIAXb1OOpqOKytYjceXbRL9oYtNhB+8JGCT68UAeE+L/wDhH4dU0jxF4fuFl165vYyiQSlzcIwAYMpJ2jbxkAdfy95S6t5biS2S4iaeIAyRK4LIDyMjqM1haX4X0HSbtrzT9JtLa4bOZIowCM8YHoPpWvDp9nBeXF9FbRJd3AUTTBfmcKMDJ9hQBfopAMUtADc15VdOD8VrNcHjR26j/poa9WNeUXTZ+K9oPTRj/wCjGoA5fxVq9t4z8SyeFzqUFpoenkPqUjyhDcSBuIRkjoRyR3B9Bnq/iLNp3/CB6ta6fLbGOK3ULHC6kKoZewrcvPAXhS9eWSfQbJpJWLuwTaSSck5HvU1h4J8NWEdxDbaPbxx3KbJl5O9cg4OT0yBQhJWPONbs5JPEFtd6Pq2mLqyabEkthqUeUePOQVb6g5A/HGa5DUbj+0/BVpBpemW2nXcWvpbiOJ90DThh8ynnKkkfka+g9c8LaHrxiOqaZBctENsbMMFR6ZGDj2q0mgaRHaW9kmm2qW1vIJooliAVHHRgPXk8+9JKwJWPMPhUfsF5q2mazCU8TGUy3E8h3G6jP3WVv7o6YHA/MDf+K3zaBCjn/R3voFuB2Me8ZB9ecV3UumWUuoQ6k9sjXkKGOOb+JVPUVT8UaQmvaJfaW5C/aIiqsRkKw5U/gQDTGZ3iebxJCLYeHbTT5wQfNN5Iy7emMbevf8qyPE322f4f6qdejt4rz7HMZEtiWjDDJTGeey/jXWaA1+2lWv8AakQivgm2ZQwbJBxnIJ64B/GsLxxpV9r1lBo9sAlrczL9tmLY2wqdxUDOckgD880Aa3heQLoOjpK+Jnsovlc/MSEXPFO8TXWkWelT3OtrA1hGAzrOgdSewCnqc9BVO98PJc+INI1UMkaabFKqKoO5i67QPTaASfXOKu+INB0zxHZfYNWtvtFtvEmzzGT5h0OVIPegDynwN4Z07Vb/AP4Sq/0jTrNLhAunWUKKFWPn52A4LkEduPr04yewtk+F3ipIIY4S2psrMiAZC3CbRx2A4A7V7HYfDnwnp13BeWukhLiBxJGxuJW2sDkHBYjrWivgzQlOpD7EfL1F1kuYvMYIzK24EAHjnnj+VDEzz/xfpvh7QdJ0XSLTQVnkvLpPs9tG4jE8iqcGZ+rD5uc9ax9Dt7hPiHaW15omk6fv02QSW1iVYFDx+8GAD0wAB07kV7T4i8O6V4jslstUtRNAjbk+YqUOMZBBB71m6L4K8P6JcxXljp4juotwExldmO4YbcSec+/TtigZ4tosekWvw6aO7tJHF9qbW/lWhET3DiRtiM/ZcA9ewqSOK6s/G/hcv4b0/QBI8iCO0nV5JBs537QAR74PfmvXD4D8OtBqNubI/Z7+TzZYvNbYr8/MgzhTz2+nTik0vwB4c0y4gu4LKQ3du++OeS4kZwee5bpz06UAS/EuWSHwZrTRAljbFTjP3TgN+hNW/wCzri78NWNppepSaeVgi2TxqrnaFHHP4c1v6jZQ6lY3NjcKTDcRtE4HXBGOPesDwRFqFrokNhqUHlz2JNqrj7s0acI6+xXHXnINAHmnw/8ADuv2+p6tM/iO4EEOqHzIjbKPtJAXcxz03LgZHpmuo8XDy/GnhCWJ2E7SXEbKD1j2ZOR6fyr1D6CuAh0u41HxnJrF1C8drp0P2ezD8b3bl3A9MHbnvQBveKY9HOkzza7FDJYQDzXEwyMjgcdzzgDuTXlvw+8IWs2rnxa+mQ6dE6bdPsVTBRenmv8A7RHTHAB716j4n8Paf4msVsdTSR7dZBJtSQplgCBnHbk1iad4G0nT7qC6hm1AvAQYw97IyjGOME4I4HHtQBj/ABmijn8IyRSyCON7mFXcnhQXGTWDqGiaX4Q8S+Ff7AQ20l3K1tPFG5P2iHGdzZznaec+/sMdp8SNGuNe0OPT4IGmEt3D5oVgpWMOCx59ql8NeCdL8P3X2uJ7u6ughjjlu5jIYkPVVHQenTOO/JoA8w8E6DYQ23ibxULYTarBe3j2rvlvL2hsAc8nJPNVR4V0OL4eL4kw51hLUXi6gJ3MgnHI6nHDYGP5mvedH0az0eC4t7VW8ueeSd1dt3zOcn8K4Rfhd4eW4BD3/wBi8wS/2cbkm2LA5BKYye/egDm9O0+Lxr4mf/hJbcyLa6VayxWbMUUPIuXbAwSQcr6DP0rzyZ5PC/g3xZp2lOwj/tn7MsiuQY0OAQTn0XaSfU19FeJfCNhr9xHdyXF7Z3iRmEXFlOY3MZOSp6gjr271X07wNoVhpN/pCQSSWd8++dZZCxLYHIPY5AOfWhbEq/XU8etPC2taZqGjXNn4csNFa3uY1e4TUdxmQnDIwP3ic/XtUPiHUr2y0bxn9jLma41lbcurEFVIA69s42/jXqVl4C07SpY9QnvNX1T7D+9tra5uPNWNlHGxMDnpj6CszwZop1jT/Ejaxpk9vaatfvIltdIUl2ADDEfwnIyPcfQkGcXp3h/V9L1PRrix8Jw6EYbiNLi5Oqo/noSAyFeck9e59Oa9o8e31zp3hXVbu0Z0uI4DsdOqk8ZH0zn8KxNJ+H2m2N7bXc9/qeoG1YPbRXlxvjhI6FVx24x9BXoN1bw3lvLbXEYkhmQpIh6MpGCKGD8j5i8beBtF03wro2p2a7b1ZoDJO0hJn34JzzgnPPFdZrmoTaVrvje9tN63EWlwFGAyVYggMB7ZB/D8K3R8LdKcxJPqmrz2sEge3tZbrdFDjoFGPw+n513v9gWDX+oXzozyX8CwXCs3ysgBGPbg0rhd9jxbVvB+kaH4MTxDazzRaxbwpdjURMxaWVsdQSRhi2Me/fJz2+g3X2nx5qTZ+Y6XbFwOgYkn/wBmpLT4babbvHHLqWqXGnwyiWCwluMwxkHPTHIHb8eua1vEPg6HWNUi1WDVNQ028WMQySWUoXzY8k4YEHpng/zwMMZ454nk8zQvHURmdy+pxRgM33AGVuB9QR+FdLrPhzT/AAlJ4WvtIWWC9k1GC2uJ/MYtcRuDvD5ODkjPt2rt7XwDpFrpV/pSSXZgv5ElnZpdzsykHO4juRz9T0rp9W0a11ZbAXDSAWN0l1EEIGXQHGeOnNAHkGg+GNL8cT69qWvLcT3EeoTWsaGZ1Fsq4AAGcZAweePaudhvbnXbDQvDV9qMkljLqlxaTXCkg3EUOCis3X5sge+B6Zr1HV/h/bXupXV/ZaxqmmG8/wCPuK0m2pKem7BBwcd//r507zwPo9xoFvokSSW0dqwktp4nxLFKOfMDf3s/56YAPNbfQLDwh8QU/siJlhbR5ZVt2kZ9rBuxY5wcevXNVNH8IWOseEW8VXt1eDXJIZbtb1J3BhYFyNoB6DA468cYr0rw94FttH1f+2ptV1LUNRMRhaS6kVgVOMDGOMY9e5rKl+GdiTLbQaxq1vpM0jPJpsUwWE5OSo4yFPp9eaAPPJ7FPG2v+EYtTmkCT6MZbjbJtaYjqMj1PJ9s1f1K7ufAV14g0rSp5XsBpYvLZHkL/ZZC4jwCc+u4A+g969A8UfD6z1y60+7ttQvdNuNOg8m1a2cYQDpweemR1Ga1dC8HWOm21+l5LLqd1qQxe3NyctKMYC8fdUDoB0/AYBW1ufPtlpWtW1laalovhvVbbWQqSHUXvlkW4B5YOpOCpH06DNd1ceF7DxT8RdYTVRK0EVpA7QRylVdsDqRgkDn0robf4axobe1uNf1O50e2lEsOnu42DByFY9SAccV39podva65e60skhuLyKOJ0JG1Qnpx34/KgZ4TLf3mmaTfeH7S+mgtm19NNinZ9zwQOvIBPYY4+p5roNQ8O2/gPU9CvtFubtUu7+OzuoJZi6zCTPzHPcYz/hXe3HgvTLq21a2nedk1K5+1MwYBonwMFDjjBH64qrpfgtodSttR1bWr3VpbMn7IlxtCR5GNxAHzN7//AFqVhNXNXx9NJb+E9YlhkeORbVyroxBBx2Irw7U/DTabpfhbU7fWdTGp6ndwQ3N0bhizLKpJ4JPTgD6c5r6L1vTYtZ0u706Z3SO5iMbMmMgHuM1j6j4at76z0a0eeVV0q4huI2AGXMQwAfY0xnE6VpyeGPG8FhZ3l2bK506SedLicyBnVvvnPQ4ryDVLmyGn32qWlz4n1TUVeSWHWI1eO3j2sMAZbG0dO/fpxj6cvvD1re6zHq07OzJaPaGHjYyucnPf2rz9PhpIbGTSJPEuonRcMIrNQo2gkkAtjJAJzjvihDXmQT63eReItLu2ldgfDr3TxbiEdxhskV5Jp1xq2r6Y2siw8TXGtzsZYr6BtsAIPyoEzjYCPSvW9EhhuvH0MFq0tzBpGkfYLqaSIhTIGA25PBJBzj2PWpR8ONRtUn07TvFV3aaHO7M1msSlkDZyqPn5Rz0ApEu5kXOnyap408H3mpfare9m09pbmJJmQCRFBwAD8o3dQOvfvXHaV4ivI9a1HQEkk0yxvteuEm1MZBByAIkbGFc46npkGvbtY8INcXui3umX72M2mKIRlBIHh4yvPQ4GM+5pJ/Atjc6PrOlzytIup3kt7vKjMMjEEFfpgfXnsaYytf3FxZ+OPD2mw3M4szZTbojISHKjALf3j7mp7K5nb4h6jbGeQwLpkTCIudobeecdM81Frng6+v4dJubXXZrbW9NUol+Yw/mKRhg6Hg5wP/r1P4T8IXGi6rd6vfaxNqV9eRKkzyRhRkHPygdB0GO1AHoR7UuKDRQAUnrRQaAEJpeoo7UUAA6UD1pScUhoAWm96XOBSdaAHUnTpRmjPNAC0gpaaaAHYpMUtIKAFpBilpOnSgBcUnNANL1oADSYzzSmmmgA70vFJ3ozQAGl60lFACilFJ1ooAw/FPHh/Vj/ANOc3/oBrB+GLO/gvRTIoVvswAHtk4/TFbnio/8AFPav/wBeU3/oBrG+GqKngzRFUAD7Kh4GOTyaAO4ooooAQiloooAKT3oFBoAOopBQKUUAGKCKWkJoATNOpvSlzzQAuOaM0UmcUALRRRQAUUUUABGaKKKAE70YpaSgAxzSU7tSDgUAH0ry+z/5Khf/APYIT/0YK9PFeU6axPxU1ZS4bGlR4AH3fmHH9fxoJckreZ6tmndKbTiM0FBRSZpaACjNFJ3oAWiiigAzSGlBzRQAnFHelxSYoAMUooJxSCgAxzS0UGgAppFKRxS0AAoIzQKKAG9DTqOtGOKAExUcnzKyB9rspwR1HvTpI1kjaNxlWBUj1BrzfRPh5onhqaa/0SCSK/8AJdInkmZlBI4yCcHnFAHjXjjSPDng7S2sPIv7rxBKFcaw24bHZjhmfdhRgEYGePfJr1L4i7/snhMSSiST+1rbdIpyGODkj61jXfiHxJq3h+50C78J6idZnia2kmaILa8/Lv8AMzjoc8cZ6VP4009tK0fwXp7y+a9tqdrEz+pUEce3p7UAe4UUUUAFFFFABRRRQAUUUUAFFFFABRRRQAUUUUAFFFFABRRRQAUUUUAFFFFABRRRQAUUUUAFFFFABRRRQAUUUUAFFFFABRRRQBUk/wCPmL6H+VW6py/8fUP0P8quUAFFFFABRRRQAUUUUAFFFFABRRRQAUUUUAFFFFABRRRQAUUUUAeE+MdD/t74j2Nr/aF5Y40kt5tpJsfiRuM+lac/w4jiQyS+MPEEaL1Zr3AH44rQuj/xdO0/7Ax/9GNWR8UbaXxNqmkeEILgwx3Ikurt1AJVEHyZ9i2f0oAtr8NsgE+LvEZzyCLzt27VDL8MpjjyvGPiJPXN0Tn+VdH8L9UfUvC1os+RdWRNnOp6q0fAB99u0/jXV65HqU2nyx6RPBBetgJLOpZUGRk47nGce9AHl0Xw5vFR408b64wzhszZIP16irX/AAr3Uf8Aoddb/wC+l/wqH4N2txZ2mvW9zdtdyRarLGZ3yC5AUE4ycZ69e9et3d1DZW8tzcyLHDEpd3boAO9AHk7+ANUClY/HOtJIfu7mU/pxUX/CA+IR08e6sPw/+vXPWdzq+q+P/DOtXyva2l2t0tnaMMMkSxHlvdiQ35c+n0PQB42fAPiFuvj3Vh9Fz/WnDwDr4/5n7V/++B/8VXsWOaQigDx0+AvEPbx9qx+qj/GvNz4P1pfiFHYnxffG4OnF1vTF+8Ee4/IMnpnJyK+qq8cyD8XuAeNK55/2qAII/AXiPO5PH+qNg+gPP51FF4D8WI67/iDfEFSCBFyTz0yxxx/jVzwOJvD/AIu17w3MwMFwf7Tsyc52ucMOfQ9vYmsrVdUmm8aavrkSSz2XhizCGCN9olkcEuc/7Kls8fwj60AaP/CB+I8BD4+1TjJHAz/P2rQ/4RDxT/0PN7/4Dx/4Ut9rWm2E+k+IoIJ72+1ww21tE02FiRgCxAxgY6nvn05qrP491a71XVNL0Pw09/Lp0m2Z2uFRQOfXuSDgdeDQBHJ4O8aliU8fyhcnANkp4+uaaPCHjgf8z65/7cl/xrZf4h2B8M2Otw2080t7KLaCzQfO8xONo9sg8/TucUaD4zvJ9Xi0bX9Fk0m9uE8y2JlWSOUAZI3Do3tz74oAxf8AhD/HP/Q+v/4Br/jTz4R8b/8AQ9v/AOAa/wCNNt/iTdXQOo23hq8uNCEvlC8icNITnGfK649/wrudL8SRX3iDU9Be3eG5slSQMSCJUYD5h+YoA4r/AIRPxv8A9Dw3/gIP8aY3hLxwenjk/wDgIP8AGu98K+IE8R21zdQ20sNvFcPDG8mP3oXgsB25yPwrmvFfjLUvD0l3KfDVzPYW4BN2J0VSMDnHXqcUAZMXhbx3G4ceNxkf3rNWH5HinxeGfHsOdnjZDnrvskb+YNegeFdZ/wCEg0W01QWstqtwu5Y5CCcZ68djXH6v49+z6pe6fpejXeqf2eoa9kgIAiPPyjP3jgHpQBQ/4R/4h/8AQ7W//gui/wDiaa3h74i8bfG1t750+P8A+JrhNA8QQXPhEajqlzqCxXGvExtBPiRcnIUk9QBnIGOOle26T4ps9Qm1mB45LeXSZCsyyEZKAEhx7EA0AcUfD/xI/wCh2tf/AAXx/wDxNS/2J8Rt7t/wltgAwwFFiuF9x8uc/XNNh8S2Gvap4Vv1XVLX7a9wLaMSKqME4JkXJyD2wfzqDxF8R4ls9WFhpepz2duslu2pwKBGkuCoKnPIB6sOnHqKVxX6F5dH+IqqB/wlGmsQMEmyAJ/IUp0n4jdvEul/+Af/ANaqnh/xgmi+EPD329bu/wBTvYtsFvCvmTS4zg8noBjk102k+NrW8TUYruyu7G/06A3FxaSqN2wDOVOcMPxFMZgnSfiR28SaV/4Cf/Wpf7J+I/8A0Mmlf+An/wBao7T4pafdCyuf7J1SLTbqRYhfSwgRq5JGCc84IwSM9/St7xD43ttJ1I6XbadfaneRoJbiOzjDmFDjGeepyMCkmn8gMI6T8Se3iTSf/AT/AOtQdK+JPbxHpJ/7df8A7GpfhJrsniG01u9aaeSFtUl8gTPu2RkKVUZ6AA9OgrovE3jG00O8g06O0utQ1KdS62tom5go/iOeg60xNpK7OX/sv4l/9DDpB/7dv/sasrZ/ElVAOq+H2IHJMMmT+QrqfCniqy8SpcrBDc211asEuLW5j2SRk+o9OD+XQVW8WeNdK8LXNnbagty0t2G8lYIt5YjAxgdySAKBmAbT4k/9BLw9/wB+ZP8ACj7L8Sf+gj4e/wC/Un+Fbvh3xtpmtteRmK7sLizTzZ4L+LynROfmxk8cfhXPQ/FPQ5Z0LW2oxadI/lx6lJbFbdmzj73UD6j64pN2E3Yd9k+JXfUvD3/fqT/Ck+y/ErcR9u8PYx18uT/CtvxJ4403QdQj00297fXrJ5skNlD5jRJ/eb0H6+3Irz3w54ruNT8LeLNVfU54oEvpBbTbN7QRNtxtHHQNwMjBpjOljt/iYygm88PIT/CySZH5ComT4nKceboT+6q3r7/nS2+o3UHi3w1p0N/dTWU2mPK/nNlpTgkM3vRFqlldbvHa39x/ZUKEGEowcYyhXGdu0k7vXNDEwK/E3jD6F27NUR/4Wf2Gifma9asbqO+tILuHPlTxrKm4YOGGRn86821H4naFZXF9brDqFxJYzNFceRbFhHgkFiegAwfyNAyij/E5TkxaE3sxb19vypgPxQ7jRPzNdlrHjLRdK0yy1GWeSWG+2/ZFgiZnmzjGF9ee+PTrxTPDHjHTPEdzNaW8d3bXkUYke3u4DG4U8Z7jqcdaAOTkf4nsTtj0JcnP3mOPYU13+KBAAi0EY6kM3PA//X+NeieItctvD9kLy5hupULiMLbQmRskE9B0HB5rjtP+Iuha299YW0l7a3kMEkjLLalWQKuS2OnHocUrCSKn2n4mlgfsHh0ADp5kmD+tRib4nBs/ZvD5GSdpZ8c9uD2rSt/GOl6L4c0i5u9RudTe9BWF0tz51wwPzER9gOn5dai1Dxpb6p4S13UNGkngurGJ1ZZotkkT4yMg0xkP2r4ljP8AxL/Dp/7aSDH60puviV/0DfD3/f2T/GtjRvFtkYNBsLqaSbVb+yhmKRxlz8yAlmIGFHU/hXS2Gt2GoT6hBbTF5LCTy7gbCNrYz3HPfp6UJCSsefm9+Jaqx/srw+xAyAs0mT+ZpzXnxK426X4e/GeSu/0DWbLX7CPUNPkaS3clQWUqcg4PBrnfEOt3S+IdI8P6e3lz3JNxczbQ3lwJnIwe7Ebc9qBnMrqfxOKMx8P6IpXGFNyct9Pmx+dINV+Jnfw3pH4XX/2Veiabr+manb3lxa3O6OzkeK4JUrsZevBHTHORWLYeL9I8QrLZ6FqSPfyWry2/mQSIvBKhvmUZAbt14NAHLNqnxMDEf8I7o7AHAIujg/m1H9rfEs/8y3pH/gX/APZVp3WsxWOganp7+I2/tTTIV+2Xxti/lM5yOAMHOcDGSO/IrZt9WUa9DbyazHJGdKFx9lEGN/zf64NjpjI2598Ur6gcn/avxK/6FvSP/Ar/AOypRq3xK7+GtJ/8C/8A69ax+JvhLzIVGpkxykATeQ4jUnsxI4P16d60tL8deHNU1P8Asu01ANdMMxho2VZR/sMRhvw69s0wOZOrfEgdPDWlf+Bf/wBenHVviN28NaWf+3z/AOvU/hvxeI7TxBfa9fxx2tnqstvCzIAVQY2oAoy35E9a6vWfFei6NbW1zfXojW5UNAgRi8gOMYUDPcdR3oA4sat8ST18NaV/4Gf/AF6e+r/EYY2+GNLPrm9/+vXZ+GvFOkeJUmOl3XmPC22WJ0KOh91I/WofE9+9lc6OiatHY+fepE0bweZ9pB/5Zg4+UnseKAONm1v4jx42+ErCXP8AcvlGPzYVE3iD4kdvBNr/AODCP/4qul1P4ieFdMllhutXjE0UxhkjSN2ZWBwcgDt6+3FdDD4h0iaSxjiv4me/QvbYz+9A64P9OtAHnS+IPiOevgq1H/cQj/8AiqnGv/EHv4Lt/wDwYR//ABVejSaxp8epf2Y92gvfKM3lc5Cf3ieg6Vz9n488L3upDTLbWYJLpn2KAG2s3or42nPbB57UAcqfEPxE7eCbb/wYx/8AxVOj8Q/EEkh/BVuPTGox/wDxVdlr3jDw/wCH7iO21TUo7eaQAiPazHB7naDge5rmfGXxBsNBTR5La4tbhL64Te24kLbkkNICPQjH9KBO/QpL4n8clyh8FLkHH/H4uOuOvSmN4s8boWVvA5YjgFbxcZz9Oa9filSaJJY23RuoZSO4PIqlqmpWekWkl7qFzHb26Y3SOcAZ6UDPMl8YeL8DPgCfPfGoL/8AE0xvGPjHDbfAMuSeM36nH/jvNd5ovijQ9bSdtN1KC4EA3S7SQVHqQece9UR448LmaGEa5ZF5jhAJQRnOOT0H44oA41PGPjQH5vAUhHoL1R/7LVg+MfFw/wCZAn/8GCf/ABFeg61r+k6HCk2p38NsjnCb25b6Acmuc13xbar4U1DW9DvLW8NugKkNuCsSBhgOQcHODQBzTeMfGeePAUmP+v5f/iaD4x8aD/mQ5D/2+r/hXqekXL3mm2VzJjzJoEkbHTJUE/zq5LLHBG0srrHGgyzOcAD1JoA8gHjLxlsJPgKbfngfbVxj64qM+NPGo/5kCT/wOX/4mu70vxh4d1a7+yWOsWs1xnAjD4LH/Zz978M10d7dW9jbS3N3NHDbxrl5JGwqj3NAHk48b+J1jSR/At6FK5IWZWIPpjGfX0o/4TrxF5nljwNqWc4zvGPzxj8ai+G3i698RnUdVv8AV9OSwiZwtmoCvAu4bXdjggEA9eP5D0TRfE2ia5JJFpmp29zJH95Ebn6gHqPccUAefN4+8QRsVbwJqjYOPlcfzxzS/wDCf68AM+AtW5/2x/8AE13d34s8P2e4XOs2URWRomV5gCGHUY68VrXup6fYWgvbu9t4LUgFZpJAFbIyMHvkdMdaQnc8sPxA14f8yFq3/fY/+Jo/4T/Xj08C6oPq3/1q2Lbx5Y3fik6bbXthJpaacbqS7Ev3JA+CpbO0ALg8469e1egyXtrFa/a5LmFLYgMJmkATB6Hd0wcj86YzyUeP9f8A+hF1T/vr/wCtUo8d+IT/AMyHqw/H/wCtXXaLr01zrupaLeRqs0AFxbSR/dmt2+6fqDwe3FdmDmgDx8eO9fz83gTVsYPTB57dqY3j7X0G5vAWr4yOnJ/Ra9joJxQB5N/wn2pIF8zwP4gDEZISDePfkf5NR/8ACxL3/oSPEv8A4BmvXaTNAtb+R4x/ws26/wChM17/AL8H/Cra/EpiBu8J+IVOOf8ARO/5167RQM8hHxLz/wAyn4i/8BP/AK9Mf4mbcf8AFK6/+Ntj+tew0UAeP/8ACzP+pV1//wABqP8AhZn/AFKniD/wF/8Ar17BRQB4H4m+JIm0TUoD4X16PzbWVPMktsImVIyxzwOetU/BXxD+w+HNNs/+EY16fybdU82G13I/HVTnkV7N4v8A+Ra1n/rxn/8ARbVmfDj/AJE7RP8Ar0T+VAHIp8U7ZwceG9f7Af6KOT6daI/ipZswVvD2vID/ABG1yB+Rr2OigDyMfFDT/wDoDa3/AOATUf8AC0NP/wCgNrf/AIBNXrlJgelAHko+KekeZ5b6ZrSyEZC/Yjkj6Z9qafixoIAJstX55H+hnn9a9cwPQUoGOlAHjh+LehbSwsNYKg4J+xnAP5+xpq/F3QT/AMuOrf8AgIf8a9k6jpQOO1AHkH/C2tA/589X/wDAM/40f8La0D/nz1f/AMAz/jXsGeKTPFAHkR+LGgj/AJc9W/8AAQ/40o+LGgFQRa6tnOMfYzkfr/nFeu1GY4yeUUn6UAeTS/FrwzCA032+JCudz2jAZ/u/X9Pek/4W74QC7vtlxjOM/Zn/AMK9dHA6YAozzQB5IPi54RbpeT/+A7/4Uz/hb/g8f8vtx/4DP/hXr9JmgDyIfF/weel7P/4DP/hTv+Fu+EP+fyf/AMB3/wAK9cooA8kHxb8It0vJ+P8Ap3f/AAp4+LPhI/8AL5P/AOA7f4V6g1tAxJaCMk8klBTfsdt/z7w/98CgDzA/FjwkP+Xyf/wHb/Ck/wCFt+ER/wAvk/8A4Dv/AIV6h9ktv+feL/vgUGztT1toT/wAUAeYf8LZ8JHpeT/+A7f4VLD8V/B8md2pSR4/v20nP5Ka9INjaf8APrB/37FBsbQ9bWA/9sxQB55/wtLwWP8AmM/+Ss3/AMRXmenfEHwvF8QdT1htQYWE9lHCk32eTlwRnjGe3oP619HfYLM/8ukH/fsV5HpFlbn4q60DDF5aadFtTYMAkryP1/Ok0Jo2R8VfBfbWv/JWb/4ik/4Wt4K/6DX/AJKzf/EV6CNNsD/y5W3/AH6X/CmnS9PPWwtT/wBsV/wpjOB/4Wp4K/6DX/krN/8AEU6P4peC5DhdcQHOPmglX19V9v8AOa7z+ytOP/Lha/8Aflf8KadJ004zp1of+2K/4UAch/wsnwf/ANB2D/vl/wDCmJ8S/Bzbsa5CMEg7o3H5ZXn612P9kaYf+Ydaf9+F/wAKP7I0z/oG2n/fhf8ACgDj/wDhZPg8/wDMdt/++X/wqQ/EfwgOuuQf98v/AIV1Z0XSj10yy/78L/hSHRtK/wCgZZ/9+F/woA5T/hZHhA/8xyD/AL5f/Ck/4WR4QP8AzHIP++X/AMK6r+wtH/6BVj/4Dp/hTf7A0b/oEWH/AIDJ/hQBzSfEXwiTga5b9CeQw/pQfiL4RU4Ou254B4DH+ldL/wAI/op/5hFh/wCAyf4U3/hHdE/6A2n/APgKn+FAGFH4/wDCkuduu2gx/fYr/MCpV8deFWUMNdssEZ5kwfyrYPh3RD10fTz9bVP8KafDehHrounH/t1T/CgDK/4Tnwt/0HrH/v6KB458Lf8AQesf+/orV/4RrQh/zBNN/wDAVP8ACm/8IzoH/QD03/wEj/woAzP+E68Kn/mPWP8A39FN/wCE68Kj/mP2H/f0Vsf8I5oY/wCYNp3/AICp/hTP+Eb0HP8AyBNN/wDAVP8ACgDGk8f+E42UNr1nljgbWyPxI6fjUv8AwnXhU/8AMfsP+/orW/4RvQv+gLp3/gKn+FH/AAjehf8AQF07/wABU/woAxh498KE7Rr1lnOPv+2f8n8KV/HfhVQCdeseoHEma2B4b0IdNF04f9uqf4Uf8I3oX/QF07/wFT/CgDI/4Tzwof8AmP2H/f0Uv/CdeFcf8h+w/wC/orU/4RrQf+gJpv8A4CR/4U1vDPh4Al9D0zAGSTaR8fpQBm/8J34VHXX7D/v6K88+IPiXR9Vm8OQadqNvdSjV4GZInyQuSM/qKuW2v/DqW9js00uyETSeTHePp6iB3HYSEc/Xp796Z8R9C0uzk8OS2Wn2drJ/a8OXggVCR1xkAcdPyoA9vooooAKKKKACiiigAooooAKKKKACiiigAooooAKKKKACiiigAooooAKKKKACiiigAooooAKKKKACiiigAooooAKKKKACiiigCpJ/x8xfQ1bqrJ/x8RfQ1aoAKKKKACiiigAooooAKKKKACiiigAooooAKKKKACiiigAooooA8onXHxVtzuJ3aQTgnp+8YYH5Z/GsbT/BEfifWda1vxHb3SO9x5NinmtG0cKDAYbT/F/j65qe/wBVsdP+KW/U72C0iXSNsUk8ixru3525PsWP4V3B8beGB/zHbL/v6KAOO8HaFc+EvFuo6ZaWs/8AYN3bpPBJgssci4BBY9zyevpXqGkXkmoWMV1LaTWjvnME4w64JHP1xn8awB438MHprtj/AN/RS/8ACaeGc/8AIcsfxlFNK40r6IzPAFhd2D+IBdW7xLNq000TOMeYhxggenHWp9YsU8a6XqOkXUV/p8SXHl+YUC+aEYEMueqnFaQ8XeHCyqNd0/LDI/0hcfic8fjU3/CU+Hu2vaX/AOBcf+NIR5Ld+C9Zh8YaCy+IdZubZEmaS5cAmH5R8obG0buBz6cV7Naan9o1O+0/7LOn2UIfOZfkk3DPyn2qqvibQT01zTT/ANvcf+NSf8JHoZ/5jOnf+BSf40Ab2ab1rD/4SLRD01nT/wDwKT/Gl/4SHRB/zGNP/wDAlP8AGgDdrx0L/wAXcLZ6aX/WvRv+Eg0U9NY0/wD8CU/xryOHXNIPxXmlbUrQQjSgqSiddhk3D5c9M7cnrQBtfFC3vtOm0vxVpNs9zfac7RPCqlhJFICOQOeDj8z6Vu/D7w+dK8LR2t+pe5vQ1xehxgl5B8wPuBhT9K6X/hINFP8AzF7D/wACU/xqC91jSLm1ngGt2kJljZBJHdIGTIxkHPBHWgDwP4aaPet4zuNOvXD2fhnzFtR97BmJ25Pf5cn8B6V6J4Esbq11vxjJNbzRpNeZiZ0Khxg8gnr1H51reEofDvhu0mih123urieUy3F1cXSNLKx/vHPYf19TXV/27o//AEFrH/wIT/GgD5p0vS9U07wh4Y1ZdMu520zUpJZ7VIiJfLLH5gOuBj9fTJrtpdT/AOE78WaHc6LaXH2PSXklnu5ozECxGBGCeeowRj+VexjWtJPTU7L/AL/p/jSrq2lAYXULMD2mX/GgD5TnlsbUTjw9BrmgeKfMIOk2zNJC53454wVxz6D0PFdt8WDq2gnRfFNkqpqfkGzu9vIYsvGAOuG3dPb0r3X+1dKDbvt9lu9fOXP864vWNH0bWdctNUvtfEsFmwlhsfPj8oSD+I9z0HHrnnnFAHT+ENKGieHtN04Da0MChxj+M8t/48TXg/jLxPZ614tbSdbgv4fD+msWZEt2P2qdSAAcc7OWIPcfUY+if7V07tqFr/3+X/Gk/tPTCc/bbQn/AK6r/jQBBoGr2Ws2CXWnhxbglAHiMZGO2CBxXiui65beBNe8R2mv/aI1vrlrqzkWBnE4P8KkZ5GQMdPcV7oNS08dL21/7+r/AI0G909yCbq1JXkEyLxQB8sabDdyeC9PzYTRyTeIwzRbGzGM5784zxzW98W01LR9fmk0q2eRfEVkLKYgHAkDAZOB3TC/ia+jPttl/wA/Vv1z/rFo+2WTEH7Tbkj/AKaDigDyLUtMax8TeB9Kt4dtvaW86bgCQv7rByf+A/ia4bR/Eln4c8Fat4W1WK4h1uNZ4UtfJZjKXDbWUgYK98+nIzxn6Z+02rEHz4SR0+cUxjZPIJGNu0g4DHaSPxoauJq58qX1r9mt/BOr317f2Oliw8h72x4aF26Z4OAQfQ5wfSt6Cz0XU5PEN3puravqklvo80b3t0waIblP7sfKDnqfTrX0i5tZYzG5heM8FTgg/hTYRaQx+VD5Ecf9xMAfkKBngusKE+E2ihQAM2p4HfeDV2y1nT/BfjPxENdcWsV8sdxb3JQsJFAwVGATkHPHsa9xP2dkCHyig6Lxiop4rO4KmdIJNhypcA7T7Z6UAeQfBKdbuw167SJo459WmdFZcYUhSP8AD8KzvHWu3i+L10efWU8PaeLTzUvhEC856bAx6DJP/fPuK92QwoMIY1BOcDAzUFza2V3t+0wW8205XzEDY+maAPBfg08LeJfFLQ3lzeRP5DR3Nz9+ZfnG/oOM9PbFXPidqtjo3jnwfe6kB9kj84uxzhCQAG49CQfwr3ZRCjFlEYJABIx0rkNZ8Nrq3iLSNWeWJrexSVJIHTd5m9SPpQB4z4ib/hNPE2s3Ph8G6trbQpbZpogds0rZIQHHJ549dtGo+K9G1L4bWvh+0ZptXmt4bNbBIiZPOUrnI7DKk5/rX0haW1pZxeVawwwR5zsiUKM/QVDHp+nxXLXcdpapcsSWmWNQ5z1+bGaAPDNA1C18GeL9Xh8Qzi2F1Z2zQXMvSQIgVgCB1z2/2e/fk9IuoLz4c+Nrm1TZby6hI8S4xhSUIGO3B6V9Q3tjY34UXlrbXAX7vnRq+PpmpBa2gieEQQiJzlkCDax9x3oEr9TwuJGHjbwgqj5l0MgBuOdp6+lcFB4k0uy+FN/otxdKmrCR4Wsz98N5oP4jHOfYjrX1p5MAkWURx+Yi7VfaMgegPpVCTSNKmllnk06yeaYYkdoVLOPQnHPQUMLbakPhkf8AEg0v/rzi/wDQBXkngZQ+jeOeAC1/dgnH+z/9evdVCoqqoCqBgAcACoo7eCNZFSGNVlYtIFUAOT1J9SaBny/ba1PaeH/BunwTabp8k0czpqd9EH+zkE/c3DCk56n2rR8FTib4ny/8T4a2408h7xUVVLZGVULxgZ7Z619B3Gk6bc2yWk+n2ktsn3YnhUov0BGBU0Gn2NuYzBaW8ZjBCFI1XaD1AwOKAOP+IvjC38H6M90w33cuUtov7z+p9h1P5d6858MLolh4Z1qb+1bTUPEd5ZTz3sqyhnY7GbaPYe3XGemMe7XthZX4UXlpb3AXlRNGHx9Miq1vouk2zF4NMsomKlSUt1UkHgjgUAfNMEelS+HfBZu9TutH1BI5fsepLGrQxkscrJkj2x+OTVu48Q6je+H/ABnps81hqv2a0Vm1SzQIJd2BhsDBIAPI4+Ujmvo650rTrqzFjPYW0loORC0SlF+gxgHk0trpen2lobK3sreK1b70KRgI3rkd/wAaTE720Pn34b2reB9YsrbVGSePXrSJra/IOVkwP3BJPTnj1+X8NjwvrWmaNrvjdNSvYrV2ufMVZDhnXa33QfvH2HPNe4TWVpOsUctrBIsJBiV4wQhHQrxxVK80LSb27jvbrTbSa6jOVlkhUsD25x2wMelMZ5/8Em3eCbQ4/wCWsv8A6EaSwPlfFfUVm+9LpMbQHp8gcAj35BPfoa9UtreC0hWG3hjhiXO1I1CqMnPAFctr+gSXuraTrNlJHFfWMpDGTO2WBgQ6HHfnIPY0AeA+OdQuPC+teItBgVn/AOEjjjltlQgBXkfY+ep5+eum8c6efBGl+FNds43L6OyW1yicebEw+fJ/3gfxf2r3S70rT726t7u6soJrm2OYZZIwWQ5zwfrz7VynjzQdX8S28Wl2t5bW2lzMv21irGZlDA4Q9O3f+WRQB5BPbyx/CnXdbuji61mcXbkDOFaZQq8446/TPFdOVa28S7Q2xo/B+AzDoRJ1IGf611Pj3wzqmt6FbeHdIks7fT2CR3Ek+4uqIVKhAOP4f5e5rt7XSLOBYi0EckyWwtTKyglox/CfbPOKVhW6nzZc2qr8ELZQgjaSbex24LHz2wT68Afhiu78YwpFrPgAQxBdlwEUqOQu1ePpgV60+k6dJYLpzWUBslAAg2DaMHPT61YlsbWaS3lktonktzmFmUExnGOD24oauDV9GfHdnpctlruoeLLhftmk2GvzLc2ZUnYCT+9A6Ejcv4gdunr3jLWxdeKNCt9Ij0gXk1n9qg1LUCdqxsTgIOPmOD69e3Jr2CPTLCKO7iS0iVLtma4UL/rS33i3rmsa/wDCHh7UbS3s7rSLaSC2z5K7ceWD1AI5A56dKYzyP4ZyySePtfM2o22oTm0Tzbi2jCIWBUEDHXHrXQ/FVC2seDWAzjV4hnB/vL+Hb/PNenafoml6bMJrLT7a3lEQh3RRhTsByBxVq70+zvJbeW5to5ZLd/MhdlyY29Qe1OLaBaeZ4z8PLS2e48dTSQRvI2p3EbFlByoLHb9Mk1w0cDwfDXw7r8UbNNod80x29WjMx3Afjt9sA19O2mmWNmLn7PaxRfapGln2LjzHbqT6k1CukacumPpS2cS2DIyG3UYXa2SR+ZNID5uJk8R6R468X2vmgTxG0tgwwwgUKZOPQrj8jWdfafe3/grSorzxH4ct9LRIjbukbeajAdMgZDcHdgZznPevqiw0yx06zFlZ2kMFqM/uUQBeevHvmuas/AfhWyvTfW+h2aT7twOzKqc5yFPyjB6YHFAHlt9ptwnivV5/DuuadNqjQouo6fqcJVXUJ/Cx6ggDIHAzycYFZl9qtjrnh/wXLDp0dnt12KDyVUFBgnfsP9wkj/6+M17Z4g8G+HvEVxHc6rpcVxPGAFk3MhwOxKkZHsatal4X0TU9Kj0e606FtPiIaOBMoEIzggqQR1P5n1oA3VngExtllj81V3eUGG4L0zj0rzT4tWdlf6PY291qaadMb+NrSaWIvGZsMAr8EAEE8njjnjNd5aaNp9ndJd29qiXCW62okBJPlL0X3+vWn6zpNhrdk9jqVrHc2z9UcdD6gjkH3HNAHiWjX11p2v3eka7punJrE2mybdQsXwHjGTh0GMdOvB4H4c34Th8Pf8Kgv7idbRrny5zKWxvWfLCIZ6g/cwPf617XY+CtF0S0vxounpBc3Nu0W9pGckEcDLk8ZA46cVx3g34W6JZ6Zp0us6RDJqsKnzv3rOjHcSCVztPGOMY7c4FJg9Vpozl/BRa98X6WmvqjyR+H4WtBcgHcSV+bnq/LD14PpWR4njtobrx3DpQjXTls4GkSD/ViYsp4A4z97p717/4l8J6L4miij1SyWQxf6uRSVdB6Ajt7dKdY+E9DsdIl0eDT4hYzD97GckyHjlj1J4FMC74flRdH0tGdQ72se1SeWwgzj1rnviZfWWn+E9Qk1C1e6t3URmFX2bmJG3JHIGcV0f8AYenG8sr42o+02UZit33H92pGCAM46cc1a1TT7PVbOWxv7dJ7WUAPG/Q4OR+oBoA+YfEUWqQT+EGvdM0TTrZdQtzb29qxa4UEg/M393oDjqQOvFfUt7FFNbTRzxLLEyEOjDIYY6VwNj8N/CtnsK6Z5kiSLIkskrl1K424Oc4GBx0r0UqGUqeQRg0AfHGl2dvF4A8PiSFVtb3XEXUJQMbowxGG74wPwx716n43sNNsfEfg99Gigt743qoVtQFLW/G7IHbbn8Ca9OHhXQ10Z9D/ALPjOmuSxgLMRknOQScg59Dx2rO8N+BvD/hy6N5p9kRdFdgmlkaRlXGMDJ44Hb6UAeW+FtD02/0rx3Nd2UE0x1C7QSSICVCglcHtgknIrA8PZv4vh3Z6oofT91wSHGVd13eWD1/2QB7n8Po6y0LTbG2vra0tvKhvpZJrhVdjudxhiMnjIA4GAKyp/Bmg3Oi22iyWWbK1bdABIwaNuTuDA5zkk0AeZ2vh/SD8SNb020SJba90R/tEUa4WN2kVSAB0OADx3NcVpF3c67HpXw8uIpDLp+oP9ufA2tbxMSB16HOPwXrXvmh+DtG8NPNe6TYN9tMLIWadi0gJ3YJJxyQOcVz3gjw9qKeINY8UaxZpYXl9iGO0jlVxHGAuSWHBJ2r6dD68JieqI9dJT4oeGzEPmksrhZju/gAJHH+9/nivWh0rg9J0S5fxVqXiLUU2NsFlYxbg22EHJc47s3IHBAJz1rvB0pjFxzRimjk0vNAC0YxRQaACkNLSZoAXFFFFABQOlJ0paAOd8X8eGtZ/68Z//RbVm/Drnwdov/Xon8qv+Mj/AMUxrZ/6cJ//AEW1Z/w4/wCRO0T/AK9E/lQB2tFJmkPWgB1FIDS0AJ3paTvS0AFFFFABRRRQAmOaWiigAooxRQA3oaU0ZoNAC0nelpOlACg5ooooAKKKKACiiigAryPRx/xdTXT/ANQ6H/2WvXK8k0Yf8XS14/8AUPh/9loA9booooAKKKKACijNFAADmgjNIaUUAAGKKTNKaACiiigAooooAKKKKACiiigAooooAKKKTvQAHiub8YyvF4a1d4wSwtJcY6j5Tz+HWukPpUNxAlzBLBKMxyoUYeoIwaAPH9SsrVfhGsJ2FE02OQE4/wBZgN+e78ab4zd30jwc8mTI17als9cleaVPA/iCSyTw9c65A3hxHAwkWLl4gciMnGBzjkenpxWl8TEWNPDUaDCrq0Cgeg5oA9WooooAKKKKACiiigAooooAKKKKACiiigAooooAKKKKACiiigAooooAKKKKACiiigAooooAKKKKACiiigAooooAKKKKACiiigCpJ/x8x/Q/yq3VRz/pMf0P8qt0AFFFFABRRRQAUUUUAFFFFABRRRQAUUUUAFFFFABRRRQAUUUUAeMXGk2Gq/FG4TULSC7ij0gMsc8Ydd3mAZweM4z+ddF4nh8G+GLAX+qaPpqQGRYl22KMSx7AY9AT9Aao2n/JU73/ALA6/wDoxa4f4i6/oV140s9H1648vSrG3aWYbGfdO64UEKCeFII+tAHrS+FPC95FHOmiacY5FDoyW6qCCODwBRN4M8LtmSTQ9PAAyT5KqAPwrlvg5rw1jw2LZpA0unv9mB6FowBsbHbjj8K9B13R7bXLCSwu2lFvIQXEb7SwBzgn0oA4fw/ovgXxDBPcaZpFjPDDO0DOIMAsoBOPUYI5rTvPB3hCytZ7qbQrERQRtI5EIOFAyf0FYvwns4NPttdtbaMRxR6tOqqCcADAA/AYH4V1Xjmyv9S8MalY6Woa8uIvKVS4UEMQG5P+zmgDzfR7n4X6xcxWtrp9mbiVwiRtZuCxPTnGP1r0D/hA/Cp/5gFh/wB+hXKWWoeI/CR0e11lNPm0u4eKyV7bcjWzEYXOeCOMZ9u3f2GgDhE+H3hJGLDQbPJJPKZHPsfp+FNPw+8JGUS/2BZ7gOm04/LOK72kIoA4CX4deEJSS+g2uTg/LuX+R4ry218BeGm+JN1pp0uH+z00lZVt8tgSGQDdnOc4yK+kT1ryiz/5Kxf/APYFT/0YKAK2heDfh7rtvJc6bpFvLFHK0Ln94uHXqME+4P40+fwT8PYdUt9Jl0i2F9cRtLFF+8O5R1Oc4HTuaj0TzPDvxF1PTGG2x1tPtttz/wAtlH7wfU/MfwFc7pxvdcm8XeMNLcrcLGbXSpSm4FIxlioYYO4gYJHBJ96AO8Hwx8GD/mAW/wD32/8AjWZqXgf4faY1ul3pFtG9zIIoUBkZnY9gASfx6CqS+NbvW18J2ujzJHdan++vGCh/KSMfvFwemSGA+nbNWvDmsXup+H9c1S8eKW90+e8WzmMKboVVeAOPbr375oBD9Y8E/D/RbM3uo6RbQWwZVLkyHBJwOhNQ2fgr4c6nZT3Nrp9nJaRuUknSZ1UFcZw24ce4OK5f/hI9a8U6T4c0CG4t473WLeSS9u5rdZFWJSQcRkbSWwf/AK2ciTWtD8R6N4J8Q6Tc39s2nW1uDZzxwKrPHyXRkHA7DP8APsAdlD8MvA1xao8WjRPDKqurrPJyMDBB3Z6Y+v41JJ8K/BTnJ0RQf9m4lHfPZ/euG0zVfEVrpPhPwzpl/Cb++tPON5JAuLe3CDYoXoxA4yeePetqPV/FGia1/wAIxf6hDfzX1lLJp98IBGyyKGwGXofu559uTzQBut8KPBLHP9iDoBxdTDp/wOmf8Km8EH/mCf8Ak3N/8XXPXHjy/ufA2mXtoyx61e3K2OPLBKy7sMdp45Az6fMKu+LdX1q01KeCTxTpmhWcMSGGR40lmuW25YlCcqM56D065oA2B8KfBQ6aL/5NTf8AxdL/AMKq8Fjpo3/k1N/8XXCRePtfufA1rqcDWx1N9RFn5mz5JBng4PTOR/8AWroI9W8UeH/F2laZrGp2+pW2qiTCpbiLyCvPykckdByTx+dAFq/8BfD+wmtYLrT1jlupPLgQ3M5Lt6DDVdk+FPg9seXpskXrtuZDn82NePyeOLnV7i58UQ61pFlPY+Yllp08Id5YuuCx5DNjHGPqK+m/D2prrWkWWpIhQXMKybT/AAkjkfnQB57/AMKl8Jf8+k//AIEN/jUK/CDwgmcWc/8A4EP/AI1n22s+MfEOteILHSruxsrfTZtkbvBvZzzheTx05OPSrOneLvEOs+DtN1XTbSyW7mmMV3NcOFht0DEGTBYE9jjPrwaBJkNr8MPAt6Z1t0eU28hilCXTHY46g88GksPhb4G1O3W5skeeBiQJI7piCRwe9UfA3iK4sPE//CLvf6ZqdvNE86z2CBfLkySwbHBJ5J5JzXHfDbxVfnT7Hwn4ejhOorNK91cXKnZDEHPIGRuPT88e4BnpEPwz8GpfPaxGcXixB2jW8feE6DPPTirEnwk8KStukgu5GxjL3Tk4/E1ELmaL4ka21vbtLPFoitHGTjzGDAgA+5OM1yGt+NPFfhyKLUtS1HRGZ5QJdHT5pY1OOAQc7gOuTge/Si4r9Duh8KvDSqqqL5VUYAF5IAB+dZsPwv8ADF48r21/qDLG7ROsd6SEccEHuCOuDV3VNe8Rat4h1DR/DDWcS6ZEjXEt0hO+RuQg9OAefrXnXhHxXd+HfDWu38lksuqXGuNbR265CGdgCR6gDDfkB3zQDV1Y7/8A4VJoO0D7Zquc9ftZyf0/zmmn4SaEcf6bqv8A4FH/AAqQa/4p8PappUHiOOxubLUpVthNaKVMEzfdUgnkE9/Yn2KQ/ECaDwvr2p39vAt/pN1JaNFGTseQEKuOScEnnnsaBkE3wp8PW8TyzalqccaDLO95gAepJFJafCvQHjWe11XVGjkAKyR3uQwzkEEde1ZHiTxTfaxFY+G3h0uG7urJLvUHvJGSGIEgiMDOS3TjJ/mR3nw78TNr1pc2s8MEV3p0nkS/ZmDROB0ZCO3HSgDJk+GGlybQ2q6ydp3DN4xwfX60v/CsdO/6DOt/+BrV0vivUdctZLW20WzgYzE+de3TYht19wDkk9v/AK9c94F8V6hqms6noeptYTz2aLKl1YPujkVscHPQjI/zyQCIfDHTx/zGNb/8DWpkvwusHXC65riH+8Lwk/qK6Hxp4luPDVxo8pihbT7u7W1uHckNGWzhhz0GCTxXNeLfGms2Or6nYaHYWt0ul2K3V0Zt2dxI+QbT12Hd+BoAo/8ACstMEwtf+Eq1r7Rjf5f21d5X1xjp+FXo/hfBE26PxP4gRsYyt2B/SmzeILSF9F1jR7GKTVfE0sSMZmLeXEqgOOOy8ZAwCcmoV8V+LdW1TXLLRdO0zytLmKmW4d8yY6KFH8RwfQfSgC1L8Mo5lCyeKPELAHODd5/pRH8MYos+V4n8QJnri7Az+lVo/iNcXnh/SLmw01ZdX1SZoIbZnwgKH5mz12jj861dM8U61Y69baL4ns7KKS9iaS1msWZlJUZZGDc5wO3U4AzQBV/4Vt/1NfiH/wAC/wD61OPw2z/zNXiH/wAC/wD61Yfh7x54m19P7R0/S9LuNPW42PZx3B+1pHnG4j7vH6+neul13xRrkviGXQfDNhZ3M1rCst3LduQkZbovBznGDQBTX4aY/wCZq8Qfjdf/AFqf/wAK4/6mnxB/4Ff/AFqyZ/iPqVrot/dXGkQpqGk3ccOoW/nfKsb8B0PfJwAPxrstV8WfZ9a0LTLKFJv7SRp5JHbAigC7t316/lQBzMvw7hjeNJPGGuRvIcIpvACx9B61Mfhnn/matf8Awuv/AK1cbdeK73U74+MLXSrG40rThJFFHNc4nKAjdIq9Fbr15wD9a+g9MvYdSsba+tiTDcRrKmeuCM8+9AHlcvw4SNC8njDxDGi9WN7gD8cU7/hWxZQYvGHiPBGQftmQeOO30q/bX8HjG61vS9Ss1+z6TeLtVZSBNtyRvHce3Suaf4lXSeG7PUrPSIJZZ9SOnxQJLhSAPlIOO/A9KANdPh3fooVfGet4Hq4J/M1GfhzeDczeNNcAKkHMvAHX8PrU2qeL/EOnLp2mNottP4hvnYpaxTny44gPvs314/A/jHL4o1Ce317Qtd0+Gy1KPTZbmJo5d0UsW0jIPUYP8j6UriTI7f4eXYTfD421t1bv5wcH6ZzVn/hX+of9DnrX/fS/4Vyfw28YSy6Vofh7RrFby6ji33kjSbY7ZC55Jxyeeg//AFem6R4sW51DX7C+gW2m0hi5wxO+HG4P0447e4pjMD/hANR/6HPWv++1/wAKafh/qR/5nXW/++1/wrsvBeuS+I9Eg1WW1+zCdn2Juz8oYgH8cVwlx471i+1bV7Pw/osF7FpLFJxLcbJZGBIYIoz3BAPf9KALQ8AakP8Amddc/wC+1/wqI+AdZ8zI8cauI/7vGfz/APrV6tZTtdWkFw0MkLSxq5ikGGQkZ2kdiOlcNoXjOO+g8QPe2xtpNFmkWaNW3kxqCQw6cna3Ht1oAwP+EB1zb/yPWrbs9cDGPzqD/hA9cKbx8QNU2f3sDH/oVSaT4zk8RzW+kalYNp0Gs2cj2s8c4LMMlduCMAlfmz9Ko6prmj2/hrxFpUOjyS6RorR2rBbgx+dIXGQCBkYY5J5z6HJoAtDwD4gBx/wn+qscZwQOn51ZTwP4jRSo8d6mRz1QE8/j/wDqpTrOn2Hie+nTS2FzbaB9paUXBO6NSD5e0jg/7WfwrD/4WjqkWk2niC58MPHokrhJJhcBpOpGVXAyMjAJxmgDfbwb4lY5/wCE51AfMG4iUcj+nt0pR4S8VmPA8d3XmYxu+zJjP0/pmptJ8b6hLrNlYavoT6dBqSs1hI0odnAGcMo+6cEcHpmvP/BPjSLR7fWLUpNqGr3OtSrb2SNl3B28knoowef/AK5oA77/AIRHxTtbHjm83Y4JtoyAapt4P8abiV8fTbSeAbFcgfnW/wCJfF13pd1ZaTYaPJqGt3UXnfZklCpGvQlnPbIIHGD6is6y+IGbDWP7S0qWy1XSYjLcWTOGDL2KsOCOn5jrTSuNK7KP/CI+Nf8AofJP/AJf8aD4R8bDp47c/WzX/Guq1jxbFpmjaPqbWrv/AGnNBCkYYDYZF3ZJ9AAa6HxA7JououjFWW1lIIOCDtNIR5p/wiXjb/oeW/8AANf8aQ+E/G//AEPB/wDAQf41l+BPGcMGgeHdItopdT1W4jJeKJwfJQOQXkY9Men/ANauq8Q+NL6y1qXRdG0CfVbuCJZZyJRGiBunJByen+RQBjnwl45PTxyf/AQU/wD4RPxv/wBDy3/gIv8AjVo/EzT4/DE+vTWN1Gbe7+xy2xALCUYJGc4xg5zVzSfHT3Oo2drqOi3WnW+pZ/s+eVlYSjAIDAH5CQenNK4m7GePDfjtY/LHjdNuCMmwQn8+tRr4W8co4dPG4yP71mrD8jxXK+LfFUul+FteudFGoJKutSW800kobym43Fe6oeAAOma7ifxxcWq6Tp8WhX11rN7bCcWwZQETpl3JwOmfx5xkUxlf/hH/AIgf9DvB/wCC2L/Cj/hH/H//AEO0B/7hsX+FZWu+M5dX8G+JjHbXOl6np6iKaJm+dNxABBHqM81qaJqFsda8PQyvqT376GsoVJf3MgwM717tnOCeOntQAx/D/wAQ+NnjW3986dH/APE0h8P/ABE/6HW2/wDBfH/8TSX3xLbTp4IdQ8NatbNcSeVFuCHe2cYHPPXt7Vr6345+yarPpGlaReare2wDXIgGFiBAI+bueelANGZHofxERXB8YWblhgFrBMr9MD+dV28PfEjt42tf/BfH/wDE1sw/EXSJdO0/UPKuVgu7v7HIWQD7NLjO1+f5Z4roNS8T2mn6/Y6G8crT3UMk5dR8sSKCcn67SOP60AcWuhfEZcZ8Y2TYGDmwTnnPZfw+nvzUw0b4h7FX/hKtPyMZb7CMnH4Y5qq3xOQ2x1SPw/qUmhhtv28BcHDbS23Odue/4cV0Ws+OLXTtSs9Ng06+vrm8tftMC2yA7gTwDkjHQkk9BQBlnSfiF28Tab/4BVE2k/Eb+HxLpf8A4B//AFqnt/iRYHTL+8u9PvbWfT5Y47u1dRvj3kANjPK89eP1rRlv7PR9ft7ie+vL241txFaQoQYoYwAchc9OcluevTrQBjtpPxG/h8S6X+Nn/wDWpP7K+I//AEMelf8AgJ/9arOpfEaztbu7jtdL1C/tbFtt1eW0e6OIj73PfaOv+TXL+IPG/wDZ/jfSZbY319YXulb4LW1JIldmYqdhxzgYyRkd+lAG7/ZXxJ/6GPSf/AX/AOxpq6X8S1YE+INGYA5INscH8lrsPCfiq08SC6jjhntbyzk8u4tbhcPGecZ7YOD+VW9Z8QWumalpulSCX7VqRdYGRAVUqMktkjjkUAcL/ZnxL2kf2/o2Sev2c5H/AI7T4tP+JUfXWtDl6/ft2Hp6Af5NbGj6pbaDc3Gg3upX2oX8Fo2oz3E4GCucEKM8Y6hegB6+lbRfiNpWqwTXgs9Rt9OiiaV76aDEI29V3AklueABz0HNAGYNM+JgBB1/RjkcE254/wDHatfZPiT/ANBLw9/35k/wpNJ+Jul393awT6fqdjDePttbq6g2Qynths9z/TOKzrDxaum+IfGE2saiy2Ni0AghY56q3CL6nA/PmgDRNr8Su2o+Hv8Av3J/hSNb/EtVJF74eYgdAkmT+lbWq+IbO70uwt2a8sZddRobVjGN8ZI4LAHjqD179qf4cmttDvIvDEtw8t68LXi4QiNULY2rknABB4oA888ZQ/EOLw7qj3d7oDWf2SUXCxrIHKFSDtyMZxnFQ+DYPiHH4a0w2E2h/YvssZt0cP5mzAxu4xnBz1r1fx4ofwnrYYEgWUp4IHRSR1pvgDcPCWi7hg/Y4+2ONvFAHG7vidtA2aHkHrlsmpY5PiWhG6DQnwT1Zxn8q9b6igUAeV/aviT/ANA/w9/38k/xpftXxH/6B3h//v7J/jXqfejFAHlpuviN207w/wD9/ZP8aPtfxG/6Bugf9/pP8a9TooA8r+1/Ef8A6Bvh/wD7/SU77X8Rv+gboH/f6SvUqKAPLftfxF/6Bmgf9/5Kab34jqpP9k6CxA4AuHyfzr1SigDySXUviTG2BoOiyDGcpcsB+pFMOq/EoEj/AIRzSGAPBF11/WvXqKAPIl1b4kd/DWlf+Bn/ANel/tf4j/8AQs6X/wCBv/169cooA8lXVviL38NaX/4Gf/Xpv9r/ABH/AOhY0v8A8Df/AK9et9aP5UAeS/2t8Rv+hZ0v/wADf/r019a+Iqq5HhTT2KnAAvly30yf5+leuEUHgUAeTHWfiIGA/wCEV04ggnP28YH+f6VWHiD4jd/BVr/4MI//AIqu18Yanq2n2cMei6e13fXUwhRipMcOeruR0Arl7HU/Emh6/pmk65d22pQ6n5gimghEbxMi7iCAeV564oAqHX/iKOngu1P/AHEI/wD4qgeIPiL38E23/gwj/wDiq9E8S393pmkXN3YWL312gAit0BJZiwUdOwzk+wNedXGp+LvDTafd61eWF7a3d0lvNBDBsaDfnBVsjODxz/8AXoAl/wCEg+IX/QlW/wD4MY//AIqk/wCEg+IX/QlW/wD4MY//AIqkuta8U69req2Xh1rO0tNKkETS3MZc3EmMlfYA8fkc80l348ul8CvrcdpHHqnnfZPs7n5Vm37SOvpk/wD1qSYEv/CQ+PsE/wDCFw/+DCP/ABry/R9c8XD4gavdL4VR9TktI45LP7YiiJBjDbzwc4/Wva/DD+J5rvfqOp6Jd2QBDCyVtwPbnpWRoq/8XO8QN/04wf0pgK/iHxygyfBkZHtqEZ/kar/8JV40RsN4IYgHnbeL/PFevUUC1ueTf8Jf4t/6EKf/AMGC/wDxFNHjDxb38Azj/uIJ/wDEV63RQM8ffxh4xz8vgOXHob5T/wCy0n/CX+M9o/4oKXdk5H21cY/L617DRQB5IPGPizfhvANyEz977emceuNv6Zqw3i/xGCuPA16Rnn/S4+BXqZooA8vPi7xCOngi+P8A29R1Xbxp4iUgHwLqAJ6f6Qh7gdvr/nFesUUAePv468QIcHwNqefZwf5Ckbx5r6nnwNqf4MP8K9hooEr9Tx8+O/EC4z4G1PkZGHB/kOKZ/wAJ7r3/AEI2qf8AfX/1q9jooGeOnx54hH/Mhasfx/8ArUv/AAnfiD/oQ9W/P/61ew0maAPHG8feIF6+BNVH1b/61KfH2vdvA2qH/gX/ANavY+1JmgDx7/hPtc2j/ih9V3Z5G4Yx+X1p3/Cfa3lM+CNVwfvcjjntxzx9K9gzxmvLLDx9Fq3iy20bToC9kyyiS7dCoZ06hD0IHGT70AUD4+10f8yNqn4N/wDWpZPHuuKRt8D6owx3YD+lewGvNviT42j8HacrxRpcX8x/dQsTgLnl2x/D2+pHvQO+hkR+PtbJ/eeB9WUexB7/AE9M1P8A8J9qX/Qma3/3wv8AjWt4o8T6hZTaTpmj2cNzq2oqXVZ2Kxxoq5ZiR+XWn+FPEmoXt/f6PrtlFZ6nZosxML7opIm6MpPIx0Of/rUCMgePdRP/ADJutf8AfC/41xfizxNda1qHhyzn0DULAf2nFIJbhQAcdh+efw712eifEFNf8VppOmWpfTfKdzeuCvmFeCUB6rnAqT4oMA3hpcjJ1iDj8/8AGiwm0tz1WiiigYUUUUAFFFFABRRRQAUUUUAFFFFABRRRQAUUUUAFFFFABRRRQAUUUUAFFFFABRRRQAUUUUAFFFFABRRRQAUUUUAFFFFAFSQ/6TF9DVuqco/0uH6GrlABRRRQAUUUUAFFFFABRRRQAUUUUAFFFFABRRRQAUUUUAFFFFAHltmP+Lo3x/6g6f8AowVseDvC50QajcXzw3N/f3TXEsyp2PRRnsOfzrzrX/EMnh74k3U0elXmotJpaJ5dom5l+fOSMdO34iuiHxCvzH5n/CG65txnBiwfy60CbSV2dHaeHLqx8WajrdrcxrbX1uqS25B5lUAK/HHQfqfWum0WLUIdPhj1S4iuL0bvMkiXarfMcYH0wK8rb4mXYx/xRmvn6W5/wpw+Jdzn5vB2vAf9e5/woGd14V0OXRP7T82ZJPtl9JdLtBG1WxgH34qrqGj6xq2kajY3mpRwzyyl7Se1BUxqCCob16YPqK5FPiZKR+88IeIlOO1oTz/nFWE+JG7P/FLa+Pra/wD16AJIPDvifWb/AE9/FF5p7WNhIsywWQcfaJVHys+fQ9hgHnivRbQah9suzcmD7Jlfs4QHdjHO6vNf+Fk4/wCZV8Qf+Av/ANemf8LM/wCpS8R/+Af/ANehgev5pa8eHxNz/wAyj4k/8A//AK9Ob4l4/wCZR8Sn6WX/ANegD1+vKLLJ+K2oHBGNHQDPf94Oazv+FrWwB3eG9fUjHym1GSDznr/nNcHafEG0X4g3ep/2Tqhik05YPLFufMUhg24r129s+tAHrXxJ8LXviG1tLnSLgW2rWUhaCbcVO1htdc9sj+VdPoGmWvhvQLXTzIiwWsOJJHIC5PLMT7kk1wX/AAtKxDMDoetgDo32M4P0qK5+Jek3MMkE+g61JFIpV0axYgj0NAHL/BnQbaHX9f1WzbzdPjkNrZSdiu7c2326cj1Nag8M+MbC31zRNMGnGx1GeWWO9nlYNGkgwV2gZ3Y74xnNaNn8SNHsreO2tfD+swwRjakaWDKFHsKsn4qaYA2dI1rC/e/0JuOM80AZcfgnW9J0zw7e6W9o+taRG8bxOSI50fOV3ccjJx2yT6CtSXQ/FeuWOvnVp7e3N9a+Ra2MUpeOI45YnHXtx71G/wAWdHjx5mm6wmem60IzTP8Ahb2gn/ly1f8A8BD/AI0AZ6+GfEyWWgavbwWsGuaNEbX7K826K4h27eSOjYz7Z546V0OgaFruoeJl8S+I47S2e3gaC0tIG3lM9WZu5wWH49qzn+LugLj/AEHVj/26H/Gj/hbugj/ly1b/AMBD/jQBm6N8PNQtPHEmqTzRHRo7mW8t4Fc/61wBnb2x/wCyiq154Q8QWPifWNQsdI0fVE1J1eG6vm5tc8EFTngZ7DkAfStxfi7oLZxZat+Nof8AGlPxd0Af8uWr/wDgIf8AGgDC03wDr1v4btdLmktGuY9ZW7lcOdrRDkkcDnPbHSu68S+H77UfF3hzVIFT7LY+aZ2ZsEZHGB3rNT4q+HX25j1Jcg5zZP8AL9cf0psvxa8LQqDNLew5JA8y0cZx+H40AcbY+EfEXhqO90nTfD2kajDNMz22o3DJmFSON6sMsRx0yOO9e+aRbSWenWttM6PNHEqyOiBFZsckKAABnPGK8tHxi8HH/l9uP/AZ/wDCnj4weDz/AMvtx/4DP/hQBs+FPD99pep+KLm4VAmoXPmW5Vskrg9fTrXlc3gfxFaeFtAtmsItQWwupZ7zSxcBROCcpz0OMHjn73Q8iu/X4ueEWzi8n/8AAd/8Kefiz4SHW8n/APAd/wDCgDnPDnhfV/8AhLtO1xvD1jounpbPEba2dC6HBwz4A3E5H04z3rI0f4d6xovh7TL/AE+GKDxPYXDsyoyf6REzEFGboeMEEngcdendxfFnwhISPt8qAY5a2f19h+P4VYX4qeDiQDqzDrybaXsf93vQBk6z4f8AEGo6xrl9bR/ZDd6THBbyCVdwkByyEg8HqM9OeteZ6l4K1vU/D0Wm2Pgmy066gVRPdPcRtJOy9QhPIyeck47ZOK9jPxU8FjrrP/krN/8AEUh+KngwDI1gtyBgWs3/AMTQBlT2fiLw14iv9T0rRjqdtq0cZkhW5WMwTKuOc8EH1/l0PLW3gfxJL4avWkSK31oa1/alvF5ilWIAH3gcDqxH0HTPHej4reCyMnWce32Wb/4ilPxV8FDrrX/krN/8RQBgzQ+JvGOr6Gb/AEZtIsNNuEvJ2eZXMsq8qFA7ZBH0b88LxT4G1zUPGMqWlv8A8U5qNxBc3zGRANyZ3AKTu568DqR6V3I+K/gk/wDMa/8AJWb/AOIq63xK8HDrrtv/AN8v/hQBxnjnwzLF4rHiL/hHl16yntRBNajG6NwRhwDnPAA6dzXcfD/TbixtbuW40Sy0gTzFore3ALiPAA8wg4J+nr2qH/hZXg7/AKDtv/3y/wDhS/8ACyvBx6a7b/8AfL/4U7jucv8AE3R7691vSryTSLnWdFhjYTWcEu0iTJw+0EE9f0OetM+Hmg6lp3irUr+bQYtJsLm0QQxROrBCGHDY/i6k11Y+Jfg4/wDMet/++X/wpf8AhZXg/wD6Dtv/AN8P/hSEXfiLokmv+GL6zgUm6VRNb7Tg+Yh3AD3OCPxrm/hj4fv7XTtTvvEMG3UtUmJnRsZEYGAOOnVvwIrV/wCFl+Dv+g7b/wDfL/4VXvvH/gq+tZrWbXIfKlQo23epwfQgcUMTPMvhJ4fmi8W6oZJTNYaHJLa2h4wrMxz+O3Ofc16T4R0W/sdR8Wz3FuyR3t0WtySP3gw3IGfcdaz/AA94t+HnhyxFhpeq20EG4uRiRizHGSSRkngflXQn4j+EApY67bYBx0bP5YoGeT2XhXX9J0PwzqUenSzXukXk0ktkrKHeOQjJHXn5Rx15rsIotZ8W+KdN1SbSJ9KstIjkaP7XjfNK4xjA6KMA59j610o+JXg49Ndt/wDvl/8ACpU+InhF5TGuvWu4EjJJA/PGKAPFdU0nUL5vKTwXc2XimOQFNUsP3VsWD/6zdnbyMnnn6Zrt/s+s+DPE17qh0261m11SCMSvZoC6TKuOV/uk5OeAAfau6fx94TjUltfscAE8SZ/lSjx74UP/ADMFh/3+FAk0/kcboPhq+1ey8V3mq2Rs5NdwsVs7AtGqqQjH0OTn8Kw/hT4d1w3V3e+IbN7doLJdNtQ+ARGOuB+Xzd+fevUP+E78Kj/mP2H/AH9FIfHXhXvr9iP+2ooGeA6d4aXRrabR7/wHdarq6SstveoD9mlUk7WZwQFHTg9upBr6j0m1Wy061tlgjgEUKp5UZyqYHQHuPeubHjnwsc/8T6x/7+ilPjnwsvXXrH/v6KAPObOXVvC3iDxKP7B1G9XUpvNtJbaPdGWIOA5z8oyev14rC0bwvq8fhPwxDNY3CXaa8lzcoyksqbmBdvQYAr2QeOPCx6a9Y/8Af0Up8b+Fx112x/7+igDkvG0V/o/ivS/FMGnT6hZw27WtxFbJukQEk7wO/X26deawRa6r4p1vVfEY0q5srKPSZLK0juE2y3JO5gdvUD5v5e+PSv8AhOPC5/5j1j/39FOHjXwwemuWX/f0UAeM+FPC+qeCrfRNc03T7p3uEFvrFgMs5BYkShT3HHA9h3Y0fGHTL9de0640qbyX1yEabOndskckf7pwT2Ar2geNPDLMF/tyxBJwMzAfrXNLL4Ml8QjXpdft5rtV2wpNeqY4cjkoCfl4z3xknoaBNpbnomlWMemada2MIxHbxLEv0AxXzb40trS51jVDqfhrU7fV45GOn3ukox+0KRiMsRxu4GfrjtXvCeL/AA4zKo1ywywyMzqB+OTx071Mvinw+wDDXdNwRnm6Qf1oGL4QTU49A09dYZm1ARDzixBOe2cd8YzXg3xJ0DXk8VXKaHZ3Elr4gt44bqWOMmOJgwBLEdPlUdcZ3Gvev+En0D/oOaZ/4Fx/40o8TaAemuab/wCBcf8AjQB5z8WNMaw8JWeoadtjuNBlhmtz6KuEI+nQ477a5HUNMm0r4M3DzDddXzR3lyzHBLSSoQT742ivR/E0XhTxLJa/2h4igNvA4c2sd/GsUpHTeOp79CKZ4nt/C3iZLWG78SxR2tuwY20F9EscuCCA4Ocjj2oA5e5028n8RavLHaTSRy+GPJjbyztdz0UH1OOmc1m6vpGpS/CLTtPjspmuyYswhDvAMmRxj3HX1r2tPEGhKqqmsacFUYAF0nA/OnjxFoh6azp5+l0n+NAHn3imzuJPGPg6SOCV44RL5jqhIT5R1PavKNH8Marpw1TxfYwXDavYazMzQOrKbm343ADv95jn2PXgV9M/8JBov/QXsP8AwJT/ABp39v6N/wBBaw/8CU/xoA8j1LVJ9H8XWHiybTb1tL1HTBBKUhLPbNnfhlHPYc/X0rHuLHUfF0nijxHb6dcwwT6WbGxilXbJcchi236rx65r3M69ow66tYc+tyn+NOXXdHYfLqticelwn+NAHzrrOvrrugeFdMs9O1H7VY3tqbkNauFjKKVILYx1P5CvovxArPo2ooilmNrIAAMknaeKBrOkjONSsh9J0/xp41fTD01G0P8A23X/ABoA+Z/A+lXPgex0bxVDHPNZ30Zh1SEx5eIFztdRjOM449vfje8VanJL4p1Gx8R6xq2mWcYX+zrbTkYfa1P+0oJJJ4wccnrxXvn9qadjBv7XH/XZf8aQ6jpjMGN5aFh0JlXj9aAPju6iay+HetI9vPBjXAY47hcuBtGN2e+O/f8AGvWNQ1uPxxfeGdP0i2ucWl3HeXryQMq2+wfcJPGTntnqOa9H8W6fpXiXT0sptUhgCTpOHSRTyp6HJ+tdJHqOmoMLe2g9cSrz+tAHzdqlrcDwV40ZYJG2a9K5G3+AMnzfStHxV4tivdX07z9ev9J8NT2PmxXdrE++WTcVKlsFgeD+Q9c19C/2hp7Aj7ZbEHqPNX/Go/tmmMoX7RaFV6DeuBQB8oWFs6aR8QI47fUAJ47eSD7Yj+bMgZvnO4ZOcg/jXoNtdjSvEmg31xDMYYPDO59kZY/KNxH1wDXuQv7A5xd2x9f3i/40v26xP/L1b9Mf6xaTE720Pmfwn4w0fUPEEviLxVNNFfhzFp9t9nkZLePsRhTljkjv+ox0mjeItP8AA3iDxHB4gM1ub+6a9tZzAzCWNuQowCQRnHPHXpXuX2rT/wDnvbf99rSyXFhJjzJrZgOm5lOKYz55tNEude8GeLtQa0ktje30uoWK7CHITDAgdctgj3JPtUvw3v8AU/EEmueLJbVjf21gtnaps/1kiplvxLAf99Yr6HF3akYFxD/32KatzaIMLNAo9AwFAHxxrGpLrXhuaW58Saxf61KC76XbwlY4cNht4AwFHHf04r1fw6Fbxn4XJUEr4aQjI6HpXtiSWCs7I9sGf75BXLfX1qYT2uQRLDkDAww4FAHi2h2Cal4t8dWMqhormKONuOeVI69uv+cVzPwjh1LVtfWTVYwF8OWzafDtOR5m4gnPqFyv0xX0Dqn+k2VzFZ38dpcyJhJ12sUPY4PWsbwfoVr4bsJLcXn2q6uJWnurmQjdLK3U+w9v8aAPIvB/ifS/A+m65pWvA29/DeSyi3MZJuVYDaVOMHOMc8YwelbGk3s2q/ELRL25042LyaCZBAzbvLzI2BnA5247AjOK9nmhsZ5Fkljt5JF+6zqpI+hqyXhDbiybsYzkZxQB5N4N/wCR+8XemYf5VT+J1zHpXifwjq13uSwgnljmn25VCyjGfyJ/A17IpgVmZTGGbqRjJplxHbXURjnSGaM9VkAYH8DTQHgCaxYa3448QXNhN9otU8PyR+YnAchhnaSOR2z65qGTTri++CdvDZJlkh850Xjcqylm4HU8Z/CvoWKG1ix5ccKYXYNqgYX0+lSIIkQImxUHAUYApAj548aeJtJ8T+HNL0PQpvtOoXUsASKJTutwDyzHGFx06jrnpzXGat4ZudQ8YeKdbsts11olxb3CWrpuWcYyw+uE6Dk545r6wt7KwtpXmgtraKV/vOkaqzfUjrVpUhVndVjDP94gDLfX1oA8C8Ya/ZaingvxKshj08Xv712GfKbHIOM8/K35Vs6Tq+n+IPie0+m3SXENrpGxpE5Vm8zOAe/Djn8K9cazsngNu1tbtATkxFF2n8OlLb2lna4NvbwQ4XaPLQLgenHagDnPiASPCOtYx/x6SDkZ7Vb8GceF9EH/AE4Qf+i1qh8Q2/4pDWu/+iP/ACrQ8Hf8ixov/XhB/wCi1oA6PPFGaWkxQAZ5paSgUALSClooAKKKKACiiigAooooAKKKKACg0UUAHekI5ooxxQBynjPxRYeEtJk1G9JJzshiX70r44Uf1PYVyXgu0F9qR1/WdRtrjWZkKwWsM6stpGedigHk46n6+5r0DWNE0vWkjTU7CC7WIkoJU3bSeuKzrDwj4e065ju7PRrOG4jOUkSMAqcY4/OgDS17WLLQdNn1LUJfLt4VySBkk9gB3JPFeZeHy3i7ULLxFrNzBDbRtv03TBMrYboJH9X9B24r1XUtOs9VtWtL+2iubdyC0cq5BIORXMw+BfC8FzFcxaHZpNEwZCqYwR0OOh/GgDmPAt7aaVqXivTry5igmi1J7o+awXMcgBVue3+I6ZFcbpkOg6j4cM/iETpp+s6+89uAWQZJIXewxhSAf59sj2LX/B/h/wARTx3Gq6bHcTRjCvuZTj0O0jI9jWrd6Lpl5pv9l3FlDJYhQogK/KAOmPTFAHk82l6X4f8AHXh2Lw6iW8l1HKt5bwsSrwhMqzDOOufqcVp+H3D/ABQ8TgAjZaW6nLZz8qn8Otdr4e8K6H4caVtJsEt3lADtvZ2IHbLEkD2riPDX/JT/ABZ/1wtv/RaUAev0UUUAFFFFABRRQaACiiigAooo70ABpBS03qaAHd6KQmjrQAtFIetLigBPWlHSk5xS0AFeX6vDGnxB8NhI0VUtbnaAoAXjt+Zr081mT6VZz6lbanJETd2yOkT7iAobGeOh6UAaMhZUZlXewBIXOMn0r5K8QatrA0DX7vWPDGpR6hqAVHuWTEMESsu1B3A9fU9a+t81natptnrFjNYX8AmtZgA8ZYjOCCORg9QKAPJLG/a48Y+Gb67tJLI3emzwRxT4DB1bP05GCMdiK3raUXPxOu/IA22ukrFcNjo7SbgPrtwfpXU+I/DWl+IrKOzv4CyRENE6NteI+qt2pPDHhnTPDUM0enxyBp38yaWWQu8rerE/0oA5a+RI/iNo6JCNo02bG0ABPmHP9Pxql8Uxm88K/wDYWi/mK9IfS7SXVItVZCbuKFoUbccBScnj8K84+KBIv/Cm1A5OqxjBGcD1/DrQB65RRRQAUUUUAFFFFABRRRQAUUUUAFFFFABRRRQAUUUUAFFFFABRRRQAUUUUAFFFFABRRRQAUUUUAFFFFABRRRQAUUUUAFFFFAFOT/j7i+hq5VN+buP2U1coAKKKKACiiigAooooAKKKKACiiigAooooAKKKKACiiigAooooA8rsSG+Keo4YErpEYIHY+YDVn4l+M5fCVna/Y7ZLu/uZCI4GDHKKMs3Hpx+dZukkt8VdaySQumxAAnoMqa5WTUNZ1zx5qOpaRpNvq1lpURsIhLcLGqyMPnYEg5P3lPsfegD3fSr6PU9Ptb6E/u7iJZV+hGcVW17WbHQNOm1DUZhFBGPxY9lUdya8x+Dl9dQWN54Z1GB7e+0mXHluwY+W5LLyODjJ5HGCK9iljjmC+ZGkgU7huAOD60AcZ4B8TS+K9Lm1CS1FttuXiWPJJCjGM+/NbXiXWoPD+k3OpXCs6xAbY16yOThVH1JFcn8NXMltrUgYMratclSFxxurE+NqTP4ds3guRAI9RhZ5iMiMfMA34EqaAOh0LxDrr6haWevaIll9uR2t3gk8wKyjcVk/unHT1r0Pn0rxprS/8Ja5oog1u+1GHU5/Ingu338YJ3p/dA9q9moEncKQmjpS0DEryLSpTJ8WNYQgYi0qNRjuNyn+teujrXj+j/8AJWdc/wCwbF/NKAJJfGHiK78QatpOjaDbXUenMiySyXQj+8Mjg+uD09K2PDHi+41a5v8ASdQ0ttN1izj8x4ZJA8RU9CHHbkZ/TPbz7SU8Sy+NfF0eg3VhCgnhab7XGW5KEDGPoa1NW8MXum6N4n17Vr+O61a7sWhLQR+XHHGAPlHc5xyT6UAdDpfi/Vr2PUTLoJhlsrcsYjMCZZsnAX/Yxg7j6131ncS/Y4X1JILe5ZN0kayblX1wTjOMjNfPk/hLStG+Fk+oW9qi6hc6bGZbgEkuHZHx1x6flTtS0m11vxZ4NsL12+zPpIMkatt80KpbYfY459gaAPoyGWC4QSQvHKh4DIQw/MVGs9q8phWWEyjgoGBb8q+fYhp/hDxV4i0e0ubiw0ebSxdSeQxY20nC7kzkqSG/Mj2x57q9vaWWnaVf6X4a1OxdLmMjVbyTZJKSc5KZ5zwc9OuKAPsaWS2gC+c8UeTgbyBk1y3hjxDBr0mqp9lEH2C7a2JYghsHGa85ttE0/wAb+LvEI10Ncx2AjgtLcSlVhVl+ZgAeST3P+GPLIbVtN8BeLLe2uJVEesiIMGO4hWXqe9AH2GrW7yNGpiZ1+8owSPqKwtZ1J7O9sLG0sFuri6c5ywRY4x95icHp2GOa8a1Lw9Y+EfEnhC70cSwT3k5humMrOJlIXO4MT1yen16gV5/HHeeLbnX7+48OX2qXv2qSG2uYrsRi02/dULnHGR6/nmgTVz7G8uP/AJ5r+VY+vXqaXp811HYveSoVVIIUyzsSABwDjr1qh4Il1Obw1pz6yjJqHllZdzBicEgMSOuQAfxrifC8zP8AEzxZGJWaNIbfClywBKLnHpzmgZ6pbIGt45Li2ihlZQXjyG2n0z3qQRWzkgRwsV6jAOK+TtVnun8I+IYVuXEz+IjGHz6449h34rttU0ODwLrPhi90h7lp767FpfF5Wf7SHxl2z3ByeMUAe8fZrQkAwQEnoNgoNpZ7tpt4M+mwV4B4B0K0uodZ1/UL65+1WV9cCCeR3K2wUH5gucMOckdOMetec6vc2MWiy6rpya/davFKr/284eKJgXxgAt909hjOSMntQI+xRZWh6WsH/fsUfYrM/wDLrB/37FeOJrUujeNLO5vbuRbDWtMWUiVv3aTIuTt7A4HbqW964wyaqnhwePVubwSDVTdfZhKQhtS4QoVz6/oT9aBn0o1hZnraQH6xj/Cl+w2QH/HrAP8AtmK808KalJ4j8ZavqdvcO+l2lvHaQBJD5bsfmZsdCRyM+hFQePjdax4l0Twst9JZ2N2kk9yYW2vKFBIQH8D+ee1AHqH9nWDDP2K2P/bJf8Kb/Zmn/wDPjbf9+l/wryfRrZ/CnjyDQrO7uZdLvrJphbzyFxC4J5Unnnb+prU+KF/equj6JY3T2j6tdiCW4T7yx/xY9DyP5UAeh/2Xprf8uFof+2K/4VEdG0rODptnn/rgv+FePNpo8A+KNDh0y9vJLLVXNvcW08vmDdj5XGehzjP4157bTz6bqiz+KNW1jRtfa4DJev8AvbSRM/cCjjbj1OB1PFAH0Wx8NjWV0U2dmb9oDOIxbAgJnHJxjPtWx/Y2kn/mGWWf+uC/4V4fJpUMnxjS6OoXRRbH7WD5uFHbaD/zzxzj3NcHrGr2ctlf3kfiPXtW1iF3dbixR0tYiCCBg8BRycjjGcdiUncSdz6Uuh4ctNUstKlsLMXl4rtCgtVIIUZOTjjgGthtE0k9dLsj9YE/wrwG909tZ8aeCb66v7nz72x8+QRvt2MsW75cfdDHqO/NLp+lXfiiDxZfXmvatGLO+nFtDDclUjCgkDHcYwPz9aYz2DXo9C0S3hml0KK4aaZYIore0RnZ2zgc4A6HkkVsDQdHZVJ0exBIzg2ycfpXiw8R6pe+C/Bt4buWO6utTigmlVuZFV3X5vXO0EjvXuGuyvBpGoSxOUkS2kZWHUEKSDQBF/YOjHrpFh/4DJ/hTD4e0P8A6A2n/wDgKn+FfOElnrEXw5g8X/8ACRas+qwgPGPPLRhDJswVPXg5JPp6Vr+LvFT6l4l/si5n1eLTra1jlni0mIl5JGAcAt1C4I/l70Ae7Dw5oQ/5gunf+Aqf4Uv/AAjuhn/mDad/4Cp/hXzfF4o1638KeKITeasqWrQPYX95E0c21pACpJ5J7Zz3PSul1O11jwppemeLD4j1C8nZ4Te20z5hkR8fKqgfLjcfX1GOlFxXPa/+Ec0L/oC6d/4Cp/hTP+EZ0D/oB6b/AOAkf+FfO2p+K38Q63q0d3e+ILW1s5zb2sWkQk8rkFnI55Izj+VW7zxN4ivPCekQrd3dlqB1lbL7ZJGY3lj2nazKeudy59StAz30+GPD5IJ0PTc/9eif4Vxl9e+D7HWl0Sbw9AL+RkEUY09CJQ38SkDGBg5JxjB9DXOQtqHg3xpp2nvrd9qVhqFtLJKl4+4oyKWyp7D5eg9e9eYJ4oudZtrrxGusa9FrHnsLG2t7ctbKuTsjOAVY46/jkHrQB9E+IbHwtoFl/aF54ftGgRgjtDYo+wH+JhjpwOff3qDRdJ8I+I7IXtpoNt9m8xljd7QR+YM/eXjJX0z6dBWH4pc3vhex13Utav8ARdtqDNbxYXzJGA+XaRnOcge341w0EninQvhtq2rajqt1FdztD9ijlYb4I96jrjIJBPHYDPB6Am7Ht3/CHeGh/wAwLT+//LBe/wCH/wCqsAaX4PvNduNFj0G1kuraMTTslsoSPdjCk8ckYOAP61xt3HrPhbUPDN6+v396dTuo7e8t7hsx5fHKD+HGen612WgahdzePvE1jJO7WsEVu0UR6KTGuSPrQM1h4G8LZ/5ANj/36FOHgfwuP+YFY/8AfoVzHxJ1bVEv9D8O6RdNZT6pORJdIAWSJcbtue/OfwrMju9W8HeLNO0u61a51bT9Ujfb9qxvikUZyCByDwMe/tQB3f8Awg/hc9dCsf8Av0KafA3hXvoNj/36FeI+E4vF3iTwhdeIJPFl7BcQtI1vGoXYyoATuwOckMPbHfNT6v8AEeXU20Kxl1KXRoLq1E95c28RkkL5ICJgEgErngdwPWgD2c+BvCx66BY/9+hSf8IJ4V76BYf9+hXjui+Mr6JPFGm22r3OoW9rpsl5Z6hdQMkiNjG07gM8njI6g/StzSYPFVr4OPiF/E+6+vLRJQt9tEECsVIYcfe2+vBJ6GgV1e3U9F/4QPwpj/kX7D/v0KT/AIQPwn/0L9h/35FeKaP4qey8T6Laad4vuNbF3KsV9FNCRGCR1QkDHJ6DpgZzyK6ywHibxtcave2mvS6Ta2l3JbWkMUYw5T+Jz3ByM8nvxwKBne/8IB4SBJ/4R+xOTk5iz/8AqoHgDwkN3/FP2PzHn937Y49K808Z+MdQ0qfR/D+s6qukSz23n3+o2kRkPVgEQAcE7eWx9OK0vhj4ufU9cvtDTWTrVlDbi4t72SAxSAbgCj5A3EbhzjnH4UAdqfh54RMnmf2DaZxjAU4/LOKhb4b+D2YsdBt8k5OCwH5A16F1p1AHnJ+Gfg3/AKANv/30/wDjQPhp4N/6ANv/AN9P/jXo1A6UAec/8Kz8G/8AQBt/++n/AMaT/hWfgz/oA2//AH0/+NejDrR396APOf8AhWng0/8AMBt/++3/AMaqH4UeCWYt/YgBY5OLqYD8t9eojij3oA8vPwq8FHrov/k1N/8AF0h+FPgo/wDMF/8AJqb/AOLr1D60pxQB5cfhT4JPXRf/ACam/wDi6T/hVHgkf8wT/wAmpv8A4uvUehozxQB5gPhV4LHTRf8Ayam/+Lo/4VT4K/6Av/k1N/8AF16higUAeYj4V+Cx/wAwX/yam/8Ai6YfhV4M2kDSWUnPIupcj/x6vUTSdKAPMX+Fng5kIGkspx94XMuR/wCPYqFPhR4SXObGY5GObh+PfrXqmaXtSavfzJ5Va2u1tzyb/hUnhIdLOf8A8CH/AMaa3wl8JH/l0n/8CG/xr1sGlplHkX/CofCI/wCXOf8A8CH/AMaP+FReEf8Anzn/APAh/wDGvXaKAPIf+FQ+Ef8An0n/APAh/wDGg/CHwj/z6T/+BD/4169RQB5APhB4SDKy2twGU5BFw4IP50rfCPwowAe3uWA6A3L8cAevoB+VevUUCaueSp8KfDq7syai2TkZvH49hg1BL8JPD7nK3OqRjPRbtv65/wAmvYaSgZ4+vwl0EHm81U8EYN0f8KB8JNB73urfhdn/AAr2DpzQaAPIV+E2gL0vNX/8DD/hR/wqbQP+fzV//Aw/4V670p1AHjf/AAqPQ/8An+1X/wACT/hVlfhfpqKEj1bWEUdAt2wFetdc0d6APnrxp8N7Kx8OapdprGryNFA0ipLdFkOB0I7jj9as+HPhna3eg6XcHXdaieW1jkZY7nCgsoOAMcAZwPavSviH/wAihrX/AF6v/KtHwiMeGtGH/TjB/wCixQBw/wDwrGz/AOhj8Sf+Bw/+Ip5+G0K/6rxL4hT1zeA5/wDHRXq9HegDyI/DXP8AzNOvf+BP/wBaj/hWv/U069/4E166aO9AHkn/AArb/qadf/8AAr/61Ivw2x/zNWv/APgV/wDWr1yigDyVvhvn/madfH0uv/rU3/hW3/U1eIf/AAL/APrV65RQB5Efhpn/AJm3xJ/4Gf8A1qB8NmXgeLvEe09c3eTntg4471650paAPIR8OLiOQPD4w19QB0e43f8A1qcfh9qH/Q561/30v+FeuUUAeRj4f6iP+Zz1o/V1/wAKePAWpA/8jnrRH++v+Fesg5o6UAePyeAdaJ/d+ONWUe4B7/X0xUf/AAr7W9z/APFdauAfu8A457888fSvZKKAPH/+EB1tc+X471hck9QDx2HWj/hA9f8A+h91f/vkf/FV6/ijFAHj7+AtfbH/ABX2rjH+wP8A4qgeAtfClf8AhPtWwSD/AKsZ/PPvXsAoxmgDx8+AteP/ADPmrD/gA/8AiqkXwV4mhVhD481AkrgGSBWwefU+9eud6KAPGh4O8bf9D/J/4Ar/APFUf8Id43/6H+T/AMAV/wDiqpfEHw/pGjWd7rEl5rH2q6n/AHNvDeuBLM2cIoGcZx+QwPSub157vwZ4a0PQtS164t5tTnkkv73Jd441ALKh5PdV4zk57cUm7CbsdgvhHxvjP/CesR/15r/jXnXh/wAM+Jj438Q2cPiyWO8ijiae9+zhjMCoKgqW4wCB+Fd/8OY9IXW7lvDurXLWfkYutPvN+9XyNsi7ucYJB/8A1Y0vDX/JS/Fv/XG1/wDRa0xif8Ih4vIH/Ffzg98aev8A8VUn/CI+Lef+K8n/APABf/iq9YoxQI8hbwl4yB+Tx3Iw562Sjtx/Ee9KfCvjRHOzxuzjoC9mo7emTXrhpTxQgR4+PDHjrCD/AITZfkOR/oSnP19fxpyeHPHqFivjaL5jk7rCM/lkcV69RQM8jOgfEH/odLf/AMF8f/xNKdA+IHbxpb/+C6P/AOJr1rNLQB5B/YHxE/6HS2/8F8f/AMTTD4f+Ivbxra/+C+P/AOJr2KkxQB49/YHxG/6HS1/8AI//AImmDQPiSCD/AMJnZkDsbGPn/wAcr2TmgZoA8lh0X4hx53eLLGXPTfYqMfkBQdG+IhAH/CVaeMNuyLJeR6dOn6+9etCjFAHkv9jfETYy/wDCV6eCc4b7CuRn8McU4aR8RO/ibTP/AAC/+tXrNJxQB5JFovxEj+94ssZOv37FR6egH+TU/wDZXxBH/Mx6Yf8Atz/+tXqgGKAaAPKv7K+IX/QyaZ/4B/8A1qYdJ+IvbxLpf/gH/wDWr0PXdRXSdJvdRddwtoXl2/3iBkD8TXgOkX8+pxWdxZ+O3bxNcbHFlNIVtOcMYygU8gZHBzkYoA7r+yfiL/0Mul/+Af8A9amf2R8R/wDoZtK/8A//AK1euDOBnGe+K8V1vUvE3/Cb6HDcAWOjvdyxxRRzZe5CofmfH8J6hffkZFAGh/ZPxG/6GTSv/AP/AOtTBpPxJHXxJpJ/7dP/AK1dH4p0vW9a1Czs7XUJtO0gIXup7WTZO7Z+VFPUeufrXF2OtX3hu88SaadRuNVtdNsftUc90d7xSkHETv3z19sdsUAaQ0r4kDr4j0k/9un/ANauN8RWfiu113ws2varZ3ludRARIIdhVsdTxzxnvVuez8RaD4ft/GEniK/vb1QlzdWUsn+jvG5GUVBwpAbqPTgCut8fyLNfeEZUOVfUkYcdipNAHq9FFFABRRRQAUUUUAFFFFABRRRQAUUUUAFFFFABRRRQAUUUUAFFFFABRRRQAUUUUAFFFFABRRRQAUUUUAFFFFABRRRQAUUUUAU5P+PqL6GrlU3/AOPqP6GrlABRRRQAUUUUAFFFFABRRRQAUUUUAFFFFABRRRQAUUUUAFFFFAHkOj/8lV13/sHRf+y16B4c0DT/AA5ZNZ6bE0cTSNK5Zy7M5xkknvwB+FeA+Jp9fg+JOrN4fu7a3n+xwiQ3CbgVwvTg85q9Jf8AxIXO3WNNOPS3HP6UAe3jQNNXV7jWFt8XtzB9nmcMQHTjqPXgDPoBVzR9Mt9IsYrC18zyIs7fMcu3JJOSeTyTXi0WqfEEAKb/AEV8DljC39Kqyap8RVm3jUNJKf3PJO309M+/WgD2/R9JtdHhnhtAwSad52DNn5mOTj2rNHhfSzpl9pckTy2l9K0sqSSFvmYg/Ke2MDHpivJzrXxEy2JdG46Hy25+nNOfWfiEF3LPomf7pjfNAHofh7wTYaLepe/a769nhUpbm8n8wQKRghB244+ldDpmjW+m3t/eQy3DPfOJJFkkLKpGfujt1/QV4uNb+I//AFB/++TSjXviKf4NHP4GgD6B70Zr54/4SL4h/wB3SPyNObxD8RVx+70f9aAPoXoa8j0cf8XU10/9Q6H/ANlrAh8SfEBM5tdFlz/fLjH5EV53pWveMx441S5js9J/tN7WMTKS/k7BjGPmznkd+1AH05pPh+z0rVNU1SBpmuNSZGm3sCo2ggBQBx1PXNaOr6fDq2nXWn3O8Q3MbROUOGAIxke9fPurfEDxroywG+stDVJn2CQtJtU/7RyAB/hVrSPHfjfV7NL210vRTBITsZ2lXdjuAT0oEndHsd/4cs77w4PDskk4s/s6W+9WHmbVxg5xjPA7V5d4s8Gz6r4v0GC3e+tbKz09kW9t+DGy5CgtjGTxx3GaiTxb8QWz/wASTRhgZ5lbn2+9Tk8WfEBw5/sfRMqeB5r/ADfTn+dAztdM8AaTa2OpwXUlxf3OpqUu7u4fMrDsAegxweO4GegxgP8AC+K8tY7bVPEGq3kdtt+yAuqiDHTjBDHHGT29Kxf+Ev8AiCAd2haOvHH75uf/AB6k/wCEy+IHbw/pJ/7bn/4qgDute8Dx6jq76xYare6VeTxeVcvat/rVxgdehAA5HoO/NZkHwx0q38PXuhRXl6YrudbiSaRlaTcMcdAMcemea5geMviA33fD2k/+BB/+KoTxn4+Gd/h/SvbFwf8A4qgD1nWfDlpq13pF1NLMj6XN50QQjDHGMNkewrkdS+Hkc97dy6brN/plpfkm8tbZhtkJ+8Vz90nv/hxXMnxl4+H/ADLul/8AgSf8aiXxr49bOPDul8f9PJ/xoHe57hpWn2+lWNvYWqlYIECICcn6n3rgNc8CPfeIJNd03W7zS7meJYrn7OB+8AwO/fAH5CuUTxj49Y4HhzTP/Ak/41HN428eRK7f8IvYSBcfcuclvoM0WFYz/GvgddE8HPpGmyXl0l5qqTMMb3AIAI4HONoOT3rvtB8CyWeqWeo6nrd5qhsI2SyjuAAIcjBJx944wMn6+lcZF468fOxDeEbJeCc/bFx/6FTj478dDr4StP8AwMX/AOKoC1j0nRvCFppuh3+ivK01teySs/GCok7Dr07GuFf4Y6heaSNF1DxXcy6ZAMWsEVuibSDxvPJcD0z/ACql/wAJ744AJbwfbnAz8t2p/kalTx340IJPhG364/4/VH9aAOt8beArbxdo2n6dPePDLZY2TquSfl2nI6c4B/CpfFj6Z4Z8Etp1xBPPam2+wxxwoWZ2KED6dCc9q4z/AIWB4w3Ff+EPjJGf+XoY/OmD4heLmH/ImKf+3of4Urgdx8KvD8nhvwnZ2s8Rju5i09wpGCGboD7hQo/CrfjTwkviRrK7t76Ww1OxYtbXUfO3PUEdxwP8k15//wALD8WgkHwYCQccXY/wpP8AhYfi9lZk8GIQvXN4AfwGOaYHe+GfCtzp2pS6zrGqvqmqyReQspjEaRx5zhVHA/8A1+prR8Z+GYfFOnJbNO1vcQSCe2uEGTFIOhx3HtXlw+I/iskj/hDAcel4P8Kd/wALG8WHp4Kz/wBvg/woTuJO51+j+DdQOrw6x4j1ptTurZGS2VIxEke5QC2B/Ef/AK/YVztx8O9beyl0KLxQV8PySE+TJbB5ghbcU3n37/8A6qpr8R/FRPzeCjj2vB/8TVhfiP4g2knwZPkdQtyp/pQFzotU8E3D+JNP1fTL5LaCG0FlPBIhfdCDyFJ6HB6+oHXmuag+GmsR6XN4f/4SYpoZLlI4rZVlOSTtdu4yefX2HFKvxL15v+ZMue//AC8KP6U4fErXGOB4Nus/9dx649KLW8hxh0S31Nq98D34u/DeoafqcMd5o9uLZjLCSkqbdvAzkHBYde/bFdBoXhV9Lstctmu1kOp3E04YJjy94xjrziuHHxJ1z/oTrrrj/Xj1x6VEfibrigk+C7sj/ZnB749KAOgg8AvF4f8AD+kDUFzpV6LppDFnzPnZiAM8fe969J1O1N9p93aBghnheMMRnG5SM/rXif8AwtLV8f8AIlX2f+uv/wBjVofFC+P/ADKOpfmKAOkk8FSyeAB4TN6olEQT7QEIGRIH6enGKr6x4O1SPVbXWfD2qRWd4lqtrPHNEWjnVehPfPT8h074A+KN/wA58Iaj7YYf4UR/FK+bP/FIan/30KXKr369yXFXv17mb470HUNM+HviGXWNWl1C8u5IZHIG2OPEqABF7Dpn1x+Nael+Ctf1O10S31zXILnSbHy5kgjgKvNgDarnPOBxnv355qKT4n3UqFJfBmpSIeqkqR/KpV+KF7jA8H6lgehFDVxtXRr3PhDX9L1jUL/wvq1rbW+onzJ7a7iLKsv99MDvk/1zxiafwPfXGm6TbXGsPc3NpqK3080wJ3nJJVB/COeB9awh8Ur0kgeENTyOeo/wqZfijOSd3hPVgM8YCnj86aXRAl0Wh2ur+GZNQ8V6RrnnxiGxiljeFlyX3qy/T+KuJi8D+JtNhu9J0PxDBZ6PcSs6Ewnz7cMckIQR/MfhSS/FORVOPCmrk4/uCoo/itNjdL4S1dc9NqZP48cUXGncueL/AARrutX+kz22sW7QabGmyO8Rn8yUdZHA4JPFX9X8NeKNf0m707VtU00rJsaJoIGXDBgTnJ6YrHHxVYru/wCEV1nA/wCmXP8AnmkPxXI/5lXWv+/NDQnqdt4n8MTa02geXcxxDTLyO4fcpO8LjgflVzS/D8tl4n1jWmnRo79IlWMA5XYoU5P4V5uPi0f+hU1n/v1Tj8WSP+ZU1o59IqBnb+N/DE+u/Yb7TLpLPV9Pl8y2mddykHqrexrA0jwzrk+sw+JPFV3bTXFjE4tbW1XCJkHLEkck5P6fSsw/Fb/qVNc/780//hagJK/8ItrWccjyaAPPvhzo3i2+8GCw0zUbGLS72SRXeVG82EZwwUg4IPJ+vcV6dqHgW6019Jv/AAtcQQ6jp1sLV1uQdlzGOfmx3JJPGOvUYFZMPxRgtIhHD4P1eGIHhUtwqgn2FPX4uWx/5lvWv+/I/wAaANweGvE2q6ZrS63q1ubnULfyYbWBSLe34688k/8A1+TniXxP4KuNZ8FafoCXUUd3ZRwbZGBMbPGu05HcHnt6cVz3/C3IMlT4a1oFTgjyR/jT1+Ldqf8AmWtd/wDAcf40AKnhDxRqV/omoalNo1oNOuVf7LaRMAyAjLFv72BgDp/KrieHPFXh6/1QeHJ9PlsdRme423e5TbSvjJGAQQPp2FU/+Ft2v/Qta9+FuP8AGmP8XrNFLN4b14KBkn7OOP1oAnn8Dazpr6RrGman9u1yxQxTNfuzJOjEkrnqMFjj2+ldt4YtPEhvLnUPEF3bjzUEcVjaZMcQBPzEnksf89scAfjDp4j80+Htc8v++IFx6dd1IPjLpWH36JrKMhxsaBcn/wAe7e9AHufelPavE/8AhcGj7wg0zVS5ONv2c5z6Uf8AC4tEKqTpuqqSOht+R+tAHtuaXNeKL8YNDb/mH6r/AOAxpx+L+hjrYar/AOAxoA9o70teK/8AC4ND/wCfDVf/AAGP+NPPxe0IdbHVfwtT/jQB7NnNLXiUnxl8NxgF4dRQEkDdb4yRwe/aki+NXhN2Cs17GD/E0GQPyJNAHtvaivEU+NfhFm+Z75Bxy1v7+xP1/CrMfxk8Hvt/0q6GRk5t2+X2Pv8AT0oA9l7UCvHx8YPCDFh9ruAAcc2zc0w/GHwgJNv2m524zv8As7Y+nrn8KAPY80ZryH/hb/g//n9uP/AZ/wDCl/4W74PGP9NuP/AZ/wDCgD100DpXkf8Awt3wh/z+z/8AgM/+FA+LfhH/AJ/Z/wDwGf8AwoA9cJ5ozXkQ+L3g8n/j9n/8Bn/wpG+MHg9cZvZ//AZ/8KAPXetOFeQt8XvB64zez/8AgM/+FIPi/wCDznF7cf8AgM/+FAHr9FePf8Li8HDre3H/AIDP/hQPjF4OPS9uP/AZ/wDCgD2DOKXPNeUxfFrwU4ydXZPZrWX09l/D8Kl/4Wp4K/6DX/krN/8AEUAeod6M15b/AMLY8Ej/AJjf/kpN/wDEU0/FnwQpydb6/wDTpN/8RQB6p1NGK8sPxZ8Ef9Bv/wAlZv8A4ig/FjwQP+Y3/wCSs3/xFAHqecUma8uPxX8EAAnXB8wyMWsx/wDZOKki+KXgqVSy64gAIHzQSqefYrQB6bnmlzXnI+JXg4gH+3YOf9h/8Kc3xK8H/wDQdt/++X/wpJ3Emmro9FFJ3rzn/hZng3/oPW//AHy/+FH/AAsvwaP+Y9b/APfL/wCFMZp/EUf8UfrX/Xo/8q0/CX/It6P/ANeMP/oAry/x58QvC114X1W1ttYhmuJrdkijVXyzHoOlbPhfx74Wi8P6VHNrllHLHawxyIXOVYKARggHr7UAesUVxJ8d+FP+g/Yf9/RS/wDCd+Ff+g/Yf9/RQB2tJ9K40+OPC/8A0HrH/v6Kb/wnPhb/AKD1j/39FAHa0g9644+N/DH/AEHbH/v6KP8AhN/DB/5jtj/39FAHZUVxf/CceF+2vWP/AH9FOHjfwwemu2P/AH9FAHY5o6VyJ8ZeGQgc69p+D289c/lnPao/+E48Ln/mO2P/AH9FAHZA0tchF4y8MysVXXtPBxn5rhVH5k1aHinw8R/yHtM/8C4/8aBOSTSvq9jpOlLXOf8ACTaAf+Y7pv8A4Fx/40//AISXQf8AoN6b/wCBSf40DOgorA/4STQv+g1p3/gUn+NJ/wAJHof/AEG9O/8AApP8aAN8mlFYH/CR6H/0GtO/8Ck/xp3/AAkOif8AQY0//wACU/xoA3O9LWEPEWiHprGn/wDgSn+NOGu6R/0FbH/wIT/GgDapO9Y/9u6P/wBBax/8CE/xpf7b0j/oK2P/AIEJ/jQBwuuWUur/ABC0SKa3kax021kvNxQ7DKSFXk8ZGFYY/wAao/FPTWN1oGv/AGF72DS7vdcxIhdhEcEvtHXbtB/LtmvSP7c0j/oKWP8A4EJ/jSjWdKOf+JnZn/tuv+NAHlWlapB4y8a6Zq2jW0wsNOglFxePGUEzOpVUGeuOv+RWn4b/AOSk+LP+uNr/AOi1r0EavpSjC6jZAegnX/GvMfDGo2LfEHxXP9st/KaK1CP5q7X/AHYzg55xigD2bNKKy/7V03/oIWn/AH+X/GnDVNPJ/wCP+1P/AG2X/GgDSzzRWcNSsP8An+tj/wBtV/xpw1GxPS9t/wDv6v8AjQBfPSgdKo/b7P8A5/IP+/g/xoF/Zn/l8g/7+D/GgC8aKqC9tD0uoT/20FJ9ttR1uof+/goAuZoqqLu2P/LxEf8AgYpftVv/AM94v++xQBZoqHz4f+eqf99Ck8+H/ntH/wB9CgCXoacKQ0YoAWjFJigkKCScAdSaACgcCovPh/56x/8AfQo8+H/nqn/fQoAwvF1jLqfh3VLKEEyzWzqgAzlscD8TxXz6NX8PT+ALbw7Z2ch18RxxCzjgYTrcAhi+SOOct16HFfUHmxHpIh/4EKrrHZLMZ1S3Ex6yADcfxoAfZxyxWsEcz+ZKkaq7/wB5gOT+deeeNFY+JvCDYO0XcoJxxny//rGvSPNjz/rE/OkLxEgl0JHQkjigDyH4oeOj4fns9GtLiK2urwEyXcoLLbR9N2ADljzj0xz1rN0i08Map4Q1nRfDN6b67mt3lmkdWE00nUFtwHVhgduffn2qWO1mO6RYXI7sAaWGO1hJMSQoTwSgAz+VAHz9rPjCx1zwRBoFkZJNeukhtGsjG2+OQEB93HAG1ufpxXW+PUEGp+C7bklb4Ddn+6oHT8a9TSCzjnedIoFnb70gUBj9T1rzD4hENr/g/Bz/AKef5LQB63RRRQAUUUUAFFFFABRRRQAUUUUAFFFFABRRRQAUUUUAFFFFABRRRQAUUUUAFFFFABRRRQAUUUUAFFFFABRRRQAUUUUAFFFFAFR/+PqP6GrdUZM/bIvTaf61eoAKKKKACiiigAooooAKKKKACiiigAooooAKKKKACiiigAooooA+fb0f8XN1k/8ATjD/ACWuO+IN1qTT2+m6PcPFMsb3UxhbDBV6D6En8eK6/UsL8R9bdjgLYwk/kK880HTbzxJfaj4gi1SWyjllMMQiiBLxrgA5I/p2NAj1XRtUGs6TZ3q4VpYwWx2bow/MGr3zspJ5ry7wS/8Awj95qvh+7lZktP8ASIpCMAxkZPH5Hv39K9EtL2C+tobu1ffBKMqwBGe3Q0AebeKLrxLH4ktWsAWtoj8jCJiihxtO8D72ME+1et5cxRiZlLgfMVGAT9KjjPcA8dqe3zEc9OtAxjEgA8YzinfLtO49elNxkYAwOtLwE6/eoERAbUJKimSuRzkkeg7VMwO0HtRgk8Dt1oAqbskYHvk1xmjc+P8AVz/05x/+y13A2gEngmvONDdm8fa4CchbaID2G1D/AFoAp3wvvG99f2KXhs9ItH8lxGgZpmB557cj6YxWx4Zsdc0W7fSp53vNKSHdb3BQAxH+7jOT0rM8PX1n4f1PVdK1SVbQTXJnt5ZeEdW/2s4HbrW3b+J11TXJdM08R3FrHBululbKqx4AGOD27+vpQO+livp3iix0/RLe5vdVkvfMkdI5RblXlOegX+pqx/wmOnNpOpXtqZVmtEy8MsZDqx4XK+hPftXlVhHYS+G9BF1ez2FwbmVre8RQUhbcfvkkYBwP/wBVb9nq17cnXNMnks9RZLQsNQtkClyBgKxHB6f/AKx0Asu51PhTxjaaxbWdncTsNUnUgfuWCM4z3AxW3odwYbo6VqGoNd6mVNwx8raqqeNq47DH+eleZSxfaPh9p1/ashudNYTKwOSpDcjjv0PPpXUfDiZ9Un1TxFOhV7uQRRKeyKB/9YfhQI7HWNdsNEjifUJvKjlkCKdpIz746Diq+ieKNJ1q4e3spmMyrv2SRlSV9Rnr2/OuL+J0yJ/Y/nKBbreo0hYZAA6/pmq/iSeDWPE+jJokyS3McbvK8RGFjwMAnoc+nbj1oA7G88ZaBb3D20t0xeNgsjpGzIhzjkgYq7qPiHRdNkgW6u8echliCIW3j2wO/avENEtrg+GrmJ/EttY2y71uLKSBTIDnGP7xJ/8Ardq6rSLaO31/wnbrN56LayukjIV3AqxGAemP6UAel6Frula55jafOZGj++pQqUz06/StzcAQDyK850R0i8deIpDhEWCJmPQD5FJNd9bzQXcKT28qywvna6nIODigDjE8YR/8Jk2hMyiHygoIjYsZuu36Y5z0q5P4w8PW981lJqSiRDsY7GKBs4wWAx/SuZuSY/G2qC1K/azpJWLIwfN4Ix6nH6VmWEuiD4cXEUhgFwsTh1JHmCbJ2jB56gfhQB3K6xcJ4pSzMyCxaxM5BAwCGIzu9MVv6bq2navG82n3HnRq21m2MBn2yBn8K+eda0zUdUudMt4GYXP9jK5QnBkUE/L178da9y8IajZaloVu1nbi3SEeVJCv8DjGR0HsfxoHoLqniLStImSC/vFhkddyqQx4554HsauaLrOnasJHsLpJ1jIDbQeD+NcL471hFuo9DslgbUbsBDLKoCwKe5J74/z2PbeFtM0/RtKjsrGWOYJ80zo4Ys5HJOPy+gFAhNU8Q6TpMxivr6OGQJvKEEkj6AVKNb0ubTDqiXsX2FfvS84HOMEdQckce9cHdrYy/ElftojISxzEJQMb8+/Xjd0/pXGa4YntPGH2HC2Hm24RY+Yy+9dxXt1Hb1HtSVxnsdt4m0KeG4nj1CHyrfb5jHIxnp1HP4VY0jxBo2qLObPUY5RApdxggqBnJwevSvP/ABRbWMCeFbSWGNLEzRiXcOD8oA3H8+vqateII7FfF+gppqwCSQMJRABtMeCTu29eM0wsehf2nYtp/wDaK3KGz27vNHTrj+fFW4phJHHLGwaORQwYdwRwa+dZHuIzceCVUoX1JdpBJAhPzY59Plavo5mhjEVmkiB40GEyM4HHSgRTu5/s9pcSeakJVGIkk+6hxwT7Vw/grxNd6ybsXN1p4eOPCRwkkkgffOe3tSfEze2iW6MzR20t3GlyRx+65z+oFXL6LwxaX1o0BijvntnW2ECkBkKnrgY6Z60AaGl+IIU0yGfVtQsVeQsBJE3yNg9BnuK0dM1zS9UEhsr6OYQjLgZG0epzXh1tYRXeneErecB4pb6TcpHBG/ofXp+tdrdW0Nn42nS2ijhR9MYssShQeT1A+g/IUDte52beJNFWWJDqtvum+58/B7de341d1HV9O0tFlvLqGJGxtLHlvoOteM2elWn/AAreW7MCee25zIVG4kSYGD1AwB+tbejQW+o+KbddURZhHpkTWscvIJ4JIHc53dff04BHp8F/ZXVkb2G6ja0wWMoPAA6/SqWma7pWpySR2d/BM8YJIB6D19x714/d2loLzxTpyXsdlp22Nt23CRy5HygDsTkHA/lWlpLJputaTDrOh2vmygRWd/p7nY2Rt+ZRgEEHknselAHW2Hiwapa6t9lNnDPYymOMTTfIyAgbyeOOtdvbSs1vC0xUyMilihyucc49q8MtbC3i8NeMZkSMSrePHkKAQm4YHsOte16Wm7RbAf8ATqn/AKCKAM261/R4nKyapbI4JUgyDII9qp+J9buNFsoJ7KS0kctvZJpQvmRgEnac9a4HwZpWlahbeJZL6KGWRZ5cu+Cyp1yMdORnIrmtNt/7TXwdFfp5kXmz4RwCGUFcAjuOO/UUAe0ab4hhm0CDUtVurSHzMlvLfKjnG0c8npmt60vLS+tTcWlxHNCMjejZHHavDtbsXi8drZabptg6x2++K3nXbFyMlgBxnP8AL2qHU7XVdIt/EEoksbVpYIzJa2khJXLAFsH7uV3fnQB6Jr/jC0063Q2E9pc3BmWNo/MyQO5wDXc7lKb2YKFXLEnjFeI+NdH0S00XQ57OBI3aWP505d1IycnvXtk7QtbsJMeSI8Pu6bcc5/CgDFXXdGdx/wATO2z2zKAP1qxqOq6dp3lreXkMJcblEjDkV47pHh7T/FfiBrq1sYoNEsjtDIuBcvnPft/T61saFZWGuav4kOsQRTTQyFIzKwPlxAnG0H7vQc//AF6AOw8K65/bGnT3t15EMcUzxBkYhCoxg5PSuh0rUdP1AutneQSsvVUcEj8K8C0g6fH4ThtLmGe7aTU2W2gilC+a3Qbj0x07dxWnDbXFj4y0XfpFrpPmBv3NvKHLDB+8Rx7fgaY2e0S6ppkRBn1G1T5tgzKOo6jr24+lVtf1K60nTWvrRYJSmCyTOEDL7HPXv/8AXryjQ9Bsb7RfEl3c26POk9wIpGXldq5BH41iyT3uoR+ErAW8d5GIWZYJm2pIV3DBPsoGP/r0hHtmhanLq1idQvIoYQXLR+XLvwnYsQcA+39auf2jYNKkH22381wNieaMt6YGa8ts9Jv9PPiB5bS3sLaXTpGNrDcCQBwvBx1GRn2rn59A0+3+HlvqSQj7a7K3n4+YEvjr6YoGj2ua/uYtatrK2hjMTRl5nZsYA6ADuef1q3Nqlgvlo13bZc4QGReT6dfevOp3aXxhoTuSWbTSST3JBri9N0HT7jwdrV9LbiS7WaQpL/Em0jpz060Boe+Ld2UtwbaO6g84AZiDgn8qsmQKdmD+VeFXej2OlaH4av7WPF7NdQvJcBjvYsCWBP1/lXvUwPG0noDzQJlOW4t49rTSpGM8b2C5oW7s5dwju4W2gsdsgOB6/SuZ8YHR4dMa51i1WeOM5jjJI3OQcAYrhLDwqmneHtX1q6gEU91auYrZSQIIyOAfU9Cc+n1oA9j+0WpkSEXMPmMMqm8Zb0IFOS4tXkdIbiKR4/vqjAlfrXz3reg2Ft4S0W9jUx3s7xhp1clmDKcjPbj+VdNdadaeG/FOmJpkXkiS1lEqhyQ+FJGfxAP4CgDtr/X72216PSBp8EjTMDHKZgB5f8RI6gjjjvXWymFSPMkRNo43EDj8a+ZtPsr7VNGudQXQDc3EjvKNS+2BDG2eoX2xXY6hZyat4h8L2upq7F7MvcLuzkhSTkj1wAfrQB7JAYJEMkRWVCDkqwIqNZYGkMSyRmRf4MgkfhXkdmLHQ9V8U2Au5bPT0tlIMbbtrsqj5Qf4stgc/wD1uR1SC2tLPTb3T9DvbVo7hD9vuZNry5OeVzznrkf/AKwD6Nc28cZ8xo1GRksQMe1Rs1qqLveEb+FJIGfp615FHolpr/jHXP7S3zRRRRskYcqAdox09OfzrntH0G2vPCWp315JLJPZNIto5kb90EAIAGccmgD3JpZRqNvZrp5kt5I2Ml1xiMjoCPetTZFHnci49wK8g0ueebxB4QV5ZHJ08tISxOf3bYJH9a6P4lSSDw3c+W7RkvHypx/FQB3Cpb+YQiRbx94ADIpzJb524iJPABUV5Jq+kW3hiLQdU03eLuaaOKZmkYiYMMnP1pnhLRrXUdV1zVLyWUSWd85gYuQsWGLbsd+nQ8YoA9f/ANG3BHECuR93AGfwqSWO3QMWijAI5JAr5q1GKwutPu7qCy1TULmNnY6o+UjGM8jnGB9P8K7OHzfFd/o+majcObRdLS6kQMQZpDxknueQfwNAz1pUt3w6xRMrdCFBpz29syjbAgx6KKwPDOj2ui3d5BaX5aFyGFmz58k+vXPNdHtyrYIxnmgRy2kavY6tdajAtkqGxm8pmIHzkZ9vY10n2e1ZctBEF7ZUV8vyXE6a1qVs8ktro8+qbLu5RSMfM3yls8A8/wA/avUvGg0y2i0nTTPdm22krYWkZdrhceuR/n9AZ6S9vaOoKW8TYPZRVcQ2o+X7NFx0G0V4xoEy2eo61Bb297Y2B055ktp3OU6fMBkkd/eobfw+v/CFx6+99c/2iiGWKQzHCANgKPy/OgR7OHi+3m2OlKLdYTK11tG0c/dxjrVfRLrT9Ws/tcNtGIi7KpaMDIBxmvOrWWXVNWzcyuftPh8SOFYrgkjOMdO/51j6HDaWXgdZJ9TntBd3O1/LTzGkAJ+RF7E+o9KAPWNPlsr83AXSo1ghmaMSsqkMRwdvfHHWk0CfStXt554bCIJHO0R3Rrkkc+nv0rynQZ4bLxTp9tpdlf2NrcLJ5i3YIEwCk5AP0HNUlnntvDlstvNJE8ms7S0ZwcYPH8qBnvP2Gwc5Wzgye3lD/CnDT7EjIs7fPceUv+FcZrss48X+H4UndI5A+9VfhuO4HBrofFc5ttEu3F+LFlAAuCpYryOgHOT0oA0/sWmsSFsLViP+mS/4UjafYHGbC2H/AGyX/Cvn+CWCx1PSLnSm1crJcoktxcgiOUMRkDPUkZP+ePd/FDtHoWoyI7BkgYqyHBBx60CJ5bGwOMWFtj2iX/Cg6bpoILabbMcdBCp/TFeG3mm3Vt4b0fXk1W9/tGR0Te0hZVQ7gAAfbH159a69LWXw54r0u1ivbudL2GRrhZpNwZgpIP1yOtAHY6XbaLqsLSDR44FDlcSwKjEjvx25rSOiaQVGNLtccYzEOec+leKvqGoy+HrdhqFwk02sGEyiQ7gvPGfT26Vuy6LdW3iqDRYtc1H7He25lm3ybnOM5we2dvUe9AG94803TofDeoSRafapIiBlZYVBB3DkHH1rZ8NaJo7aHpskuk2nmtbxlnaIZc46njnOc/jXlN7dz2OgeJtLluJbuG3uFigklfLgM3IJI7Y/PNe56EhXQNLAOf8ARkb81BoAqNomiuT5mmWrY4GIwKP7B0QcDSbQ44/1Q9c+lam0YJy2T7UgYgn5sHvQBiv4c0RsY0q146/JS/8ACOaEuGGk2mQe8YNa7buTu5PpTlBYZPXtQBlnw7oGOdJtc/7lRf8ACNaAAS+lWoH/AFzrocbTuz29KY7EgqMc9aAME+HPD+MrpNpj/rnUf/CNaAoyNJtTn0jrpQFCheoqOUujEqAMdOO1AHOyeGtCxn+ybUAD+4KrN4b0EgZ0m1z6bBXRz7shvWmFGK7snJoAwD4b0NjgaPan3KCp18NaAuf+JNaE+yCt1SyfK3OewqWNWdgp4OKAOf8A+EY8Pglho1rk8fcpR4Y0Agk6Ra8f9MxXRAOdwORjpRtYnrn2oA5X/hEfDfysmjQ5z0LMf60z/hCvDjMc6Rbgv15PH054/CuvGQoB4qFmO4EDmgDln8G+Gd7Z0iHOecFh/WsjVPD/AIP0tY2vdPgiEkixpkscsfxr0DmRucV5N8Q9CgLf2lJJK9zJcRRxBmJWMZAO0Ad8UAdBfeF/CGnW7XN3ZW0MIOCzsw+nfmqejaX4G11mGn2cLyICWQ71IGeuCam+I7p9itIoyWvftEbW1uI8+cwPQj0wf5VmaNcXUvi+CTV7RdMuBalIIkIZZ/UbgccelIDppPBfhtDj+yYT/wACYf1qhB4X8H3Nzc2sOnwSzQDEqpI42Z9wev8AKuq1e2kvLWaDzniMi7fMj4YD2rgvBOmw6T4j12zgZzGiQkFjk8rkk/iTTAh1PS/h3o12ba8ihjuBgMjSTPtyMjPJxxiti78LeC7WzOo3FrCtqwBEouJAuO2MNWb4QsrbUE1y5uYhM9zeSqzOMkIDgAZzjH+HpXIGQP4R06LPn3NrqZW0ttpbzsNnaw9ME8/Qd6AbsdhpHh3wHrYY2Fsk5Tll8+ZWA9cFgaxfDnhHQ7zxPrllcWe61tlQxJ5rjZkc8ggn8a1NCnlufGkVxqOmf2Tcm0McUIyROepO4YHA7Y/kK1vCaj/hMfEbDoFj4J74oGXx4G8MtydMyOx8+T/4qm/8IH4XUb/7KHHrPIf/AGau0Jcrz0PNPJQxgc4FAjgf+EB8Mttb+z2UA8gXEmD9cmpG8B+HDjFky8/wzvz+ZruRGxToAPejZt5zxQ0Bw3/CAeHCWb7FJjnjz34+nNO/4QTw2pJGntz/AAmeTH867k/MeP0pmTuK49qBp2OHXwH4dOP9Edcknidvy5NPfwP4eUbfsbk/3jM+f513DDjkYx0GKRQz5OKaZLVzgf8AhA/D0jHNtJ7ATNx+tR/8K88MYz9kmJ/67tXoJG7pwfWowrJjIJFJKwzh18B6GiqsaXQUdAty4A/Wq/8AwgHh4EqLaYAjB/ftz+teiq3PA47UxEL87voKd+gHA/8ACD6Pn7t1n1+0v/jT18C6KTki7yOB/pL/AONd1JG2QB29KUKwTJJ4pXGm0efN8PfDZAJt5T/22ap38CaEIwpjnKDGFNwxA/Wu3Yr1CnPvSyZZQOpPagDz8+BdFCsFjmCkc4nYZ+vNZmoeGvC2nSIt7eTQlgdqveMM9OetenqhZxtGOOaxtZstMuIJbzUrWKZLZGbLqGIA5OKARxun+HPCl/P5NpqEskmM7EvGJP61HJ4b8JyXQsl1WX7SzbQgvCWz1wPft/8AXo8G6LbNDe+IzElk10j/AGdFAC28WPvDHQnGc/4154stt/wjttaLpBgDXAX+13jIXG774OM84Ax0oC56s3gTSAFLS3owOn2hufesufwz4XS5+xvqUsdyeBH9sO4Hr3PX616o4kazHlOpk8v5WPQnHWvnqyHh+Pwnf/2iIv7bJk8wSD995pJ27e+ORnHHWgR2954L8PWcXm3l9c2yBvvNdkbsn3oj8F+HZLX7VDqlw1uOGlF3lR9T0B5FZGgFPFGr6LFqqfaIotNM21znc5cqSfX7orotG0+ztfE+raUkEYsbq1jlNvsyoYccD8zQBkReHvCDHB16Tngf6YFq8fDtjovi/wALS281zMJ7nO6SYsMDbjGR7j8B+NU7/QNI1bxAmi2OnwwwWuJb6aNQpPHyxg+/Gce/pXZamB/wmHg6KFIxGksm1WHAAVf6Dj3p3Hc+jaKKKQBRRRQAUUUUAFFFFABRRRQAUUUUAFFFFABRRRQAUUUUAFFFFABRRRQAUUUUAFFFFABRRRQAUUUUAFFFFABRRRQAUUUUAU3/AOPpPoauVTb/AI+k+hq5QAUUUUAFFFFABRRRQAUUUUAFFFFABRRRQAUUUUAFFFFABRRRQB8+6gcfEjWf+vOD+Qrc3xIoSJY0UH7o4H5VxWveHrHxL8Stahurm5QwW0OPJfZglF46c8YP5/g+fwB4Ztgpu9Vvrfc4RfMutoLHt+lAjqneJpN/lpvxgtxnFSRhdgWNVRAcADAArkn+GOi5OL3UsDv9pJ/pUNx8OtCgjMs2o30UY6u9ztH5mgDtwSOrgDtzTl3AEhq4O1+H3h6+jEtpqt5cJ6x3W7+VW5PhppK4/wBL1Dk4/wCPj/61AHZ7xt5wcelN5U/IQc4GK5L/AIVrpoRlXUNSUEjIWf72PXioH+H1oCx/tzWQPQTjj9KAO1DcH7uD39KjJwpy3GK40/Du1Cf8hvWc9c+eP8KgT4dW5Gf7c1YD3mH+FAHZ55Izk1wWgsW8fa6SeFtogB7bVP8AWtBfAC7c/wDCR6wPbz64XRPBn2jxfq+m/wBt6mn2aCNvPWX94+QpwT6c/pStd+g0z1zUNOstQTbqFpBcBT8okQHb9M9Kls7S1sY/KtLWGBAPuRrtB+uBzXGTeEdNVih8aXwZSQQb1cg/nU0XgS3mDGHxXqcoHUx3IbH5UxHVy2WnzWv2N7G3a3yD5WwBQfYY61FaWVrZwPa2djBBG/LLGAAT7+v41zv/AAgAJ58R6uMdczUh+HgIJXxJrBA6nz8UBsR6roEhsprHQIbOyS4Pl3J2H5kIIyPzNdPpVpFpOmWthb8pAm0t6t1J/E5P41zMfgK3JUL4u1Zi/wB0C6Bz9KV/AMqIQnibV/mBGTJn/wDV/k0ATeItEuNdutNaPZ5VtcLJKHPBXIzx34rd07StN02RzY2MNuz8OY1wT7VzLeAZVKiHxPq2E7vIDnP+e9SjwHdAlh4q1TPpke3b8KAub114e0S5vftsulWz3RO5nK5yeuSOhPvV8Jbm5S4+zRtPGpRJMcqPQGuUHga925/4SnUxn0IpD4IulfaPFWpn1xigDpBaWLXE1y1pH5067ZJNuS4Axg/gKmtreK1hW1s4ViiTO1UGAMnJx+JrkT4Fvckf8JXqh9OVqVfBOo4BPi3UwM84we/+HFAG5caTp13ew3txaI13CQY5eQRg5HTr+NQTeH9GmvTezaXA9wWDF2HBPqR0JrFXwHqW/EnizUwuOgxnr/hSHwLq6MQfGN/j12//AF6AO6Mdot39u+zIbkp5fnY+bb6ZqjY6bZWbzz2dukT3DbpCuRuPrjpXJN4G1nGT4vv8f7v/ANep4vBOuRyMw8X3ZJ9YwR+RoA09U8M6Nqtybq906OaYgAuxIJA6dDVzStH03Sd/9nWUdt5hG/bklsdM5+p/OuePhDxTk7PGMmM8ZtF/xoPhHxUCdnjKQc5w1qpP55oAq6h4Qj1nxRLealbiXTvsgRRv2kyBh6HI4zXVro2lx6d/Za6fEtlwfKyeT6k9SeOtc2PCvioMFPjFsn/p0H+NNfwl4oJAPi8g9v8ARRz+tAHV3+m2epWjWN9aLLbNj5STxjpgjkH6VQ0jw9pOiOz6fZrG79XLFjj0yScVkp4O8VuSD4vxjnm2H+NSP4O8Vgf8jZk/9e4oA2TpOm/2qusGyX+0MbfN3HOMbenTOOM4zV37JarqBvjbr9q8vy/NySduc49K5keE/Fg6eLc56f6OP8aT/hFfF4VlPipcH/p2Un8D2oA6a7hgvYJLaeNZYZF2sjdCKwdG8L6LoskktrZfvXUqXeRmIB6gZ6fhzVOLwn4uU7h4qUkdjbA/oamfw34xA/5GiA/9uSf4UAXYfD+lwJZoln8tm5ltwJG+Rick9efxzV+fTbOe+/tB4QLkxeSX3n7npjp361z6+GPGe4OPFMIOMEG0Tp9MYzUTeG/GMYCDxXA2PW1UkfmKAN7+yLCPSTpAtj9hKldgkOeTu69evNZur+GdM1WG1SeFlNugjikSQq6rjAGaz28M+NT97xVbH/tzT/4mnP4c8brjPim2P/bon/xNKwPXc2bfQtJtNOfS47NBay/6xCSS/uT1PSs3SPCOi6RdJdW8c0k0efLM0pYR5GPlHTpVc+H/ABwf+Zotj/26J/8AE1MdB8blVDeIbByP4mtQD+gpjTJf+EV0oy3r7JFS8UrNEshCEkg7gOxyK6mONYoUihB2RqEXvwBiuSbRPGzYzr2n/wDgL/8AWqdNB8cZyNf0/GOn2b/61JKwjjPDvgOGZLy41m1miuJLtyqpNjfFxwdp6E59DXpDaNYNPYTeQVawUi3VXIVQRjp36CsoaJ46Zcf8JBp+cYz9m5/lUT6F43OM67p3/gN/9ahXGy74i8N6drwie8iYSxfcljbay+2ak0zw9pGmWU9vDZhkuRtnaRizSD3J/pis5NF8cg/Lrenc9f8AR+n6Uo0DxzkFtd04cfd+z/8A1qYjP/4QDQFZD5dwwRi0amdiI+c4HtXYalZw6hZzWU5by5U2PtODj61zZ0Lxxxu1nThkZ/1P6dKb/YvjxiAus6ZjufJ/+xoBKxQt/AGiW6hUe82jHy/aGA7+n1/StbWvCOlanc/bJVnhlaPypPJlK+aowMN68AD8KrtoHj7jOs6Yn1hz/wCy0v8AYXjwAn+2tMJA6CE8/wDjtA79CVfCGjnSf7LWKRYFkMqOJDvRz3B/So7Hwjpdnd294Hupru3YsJ5pizN2we2OewFK2g+PsE/2zpZIHQQnn/x2o00Xx6xBfU9MXHZovvfkKLAblhpNjZ2d1YwIywXLO0nzc/MMHH4fyrNu/Cml3Gn2un/vk+x5+zzK+HQnnOfrj8qrLo3jwOqnU9LIHVvLOD168Z/Knrpfj7dhLrSQCMEhTxz1/wA+tAMu6X4bsdOgvIzJPczXcZSe4mfdIwIxjNTz6Dp8uhR6Jtm+xqABh/m4O7r9aoHT/Hquds2ksAOoDYP581B/Znj9gMSaQeM8BuKBGsNGtTqFtf4k8+2hMMfzfLt96gj8O2EekT6UBN9mnYtIS/zZJB649qqNYePz/FpP602Ox8fjPOk/rQBr3OjWN1ZWFnKJDDZPG8QDYOUGBk9+KI7GdPEVzqBJFvJbJGAXzlgeSB24xWLHY/EA5wdJ/WpWsfiAv/QJ/M0AWPFPhu18SeQbq4uovIOUEDgc+pyDz71mweFreNZopdW1WVZIWh2vPkBWGDxinLY+P/TSfzNRfYfH46jSf++jQBq3PhuyuNLstKkef7PaMjIQ4DMV6BuMY5rUudKtrjVrTVX8z7RaoyRgMNuGBByMe5rBFl4/fouk8f7R/wAKQ23j/HEelHkdHNAFOfwNZO8ojvb63sZpPMls45sRu3fj0PH5fTHS/wBj2n9oWd8vmRvaQmGKMEbdpGORjP61itB8QHKH7NpC4UEgueT6H3+n4U5ofiBEny2GkSkt0WVgcfiQMdqBvXqWbnwvpd7dajdTh5DfRpHIpOAu3GCvoeF/L3rnm8Cx3EXk3ur39wsOPs+5xiLHTC8gnt9K1N3xAwcaPpnP/Tfp/wCPUGXx/g/8SXTOf+m/T/x6gRs2Gi21pqt9qKSyNLeoqupxgYGMj61Wt/DUFrot7o8M8vl3TOWkfBK7vbiqQl8fj/mB6b/4E/8A16Qy+Pe2h6b/AOBP/wBegC9beHbK2vNKu1kkMmnQGBBxhht25PvyfzrM+I0Mt14duY7eN2ZnTKoCSRuB6Cp1Hj4Z/wCJFp3/AIFf/XpP+K6HTRNPP/bz/wDXoApaX4PZJLG41DVrq/SzUG2hlwFibj8yOPyrpNI0O3sl1OLfJIt/I8kobAxuzkDH1rG83x0pIXQLE9OftQ9fr2qWOXx8q7l8O2JJHK/a1yOM/wB78KBGRH4JnW3l06TW7s6UQfKtlAUrySAW7gE5/Cta88LLPbad9l1Ce1vrCEQw3KAElcYwy9xTBeeO403Hw3Zkkj5Rdrnp/vfhSR3Pjx8+Z4dso8dN10vP5MaBj7HwsbSC+d9TuJdTvFCy3oGGAAGAozx0rrYFMFtFEztKyIql26sQMZNci1z46YjHhu06jP8Apa8Z/wCBdv8A9WaQ3HjoEj/hHbIgAkEXa8+33utAEieFbD7Jq1tIzSjUZWmckDMbHkbfoTkVmSeEbl4bBrfWZYb+yRo0uTGDuQ/wkd8DgfWrJuPHfbwtbn/t8j/+Kp8d747UlW8LQZ65+1pj/wBCoAz5fC7WKajqUuoTXt3Lp8kMpmUEO2M5AHQcAYrB8NeDb2+0KxWXWbiHTphvmsvLwevIDZ6HHcfnXWPqPjjOG8KxZ9rpD6/7Xt/nIpkur+Nw20eE0JHXE4YfmDSur2A2G0C3GstqW9kT7J9kSJRwq+oP04rjV8BTrYfYxqxC20/2izcRAGM89f73b8vwraOp+NvvHwsgBPANyoI5x6/5+lN/tXxmF+XwqpwM/wDHyp4zj1p2HYS08KXg1a01e/1mS5u4NwOYgE2kEYAHTqabJ4MjfR5dMF4ykzm4jm2/dfORx3FSR6v4wAO7wrg/9dxSnV/GCgBPCZx/13BoEOsvCd2uqWWr6prD3lxbZChYwq7cYA/Mkk962PE+jLr+nSWUkhiJYMj+jDpkd6xzrHi9VA/4RUk+vniov7Y8XMMN4Rbrni5AoAoT+EtTvzYy6prnmyWUitEiQBUwMdQDyeBzXoWo2v8AaGl3lmsqxmeMx7uoXIrixq3i/n/ikm/8CBTk1fxaM48Juf8At4X/AApNXBq5dvPC7XOg6dpP2oD7K0ZaTZ94L6DtWrqGiHUNf0/VzOE+yxunlBc7twIzn8awv7c8Xk7T4PckDOftAH9KrjxD4rWQqfBk+Rj/AJb8fntx3qrfgA2HwU62NrZtfJ+51AXhby/vDn5cE11NxpPm+IrbWGmCrDA0Pl45JOec/jXLx+I/EwcE+C7sKwySsm4j8NtK3ibX9o/4o+/Bye/bP09Knd+gN2MzxNoX2DR/E11K6SC7kWZQFwVwwxz+NelaJJu0XTegxax/+gCvJfFviDWJ9BvobjwzeWsTqA0znIUbup4+n+ea3dK8S6vHptjGPCl/IscCKrr0YYGCOKYHp8bIQSowc9KpzNsLcAHPIrjm8Va1jjwpqP5//WrNl8Ta277j4W1LHYZ6fpQFj0FXy3HA7irCq2ckYGOlebL4m1fJJ8LaiD26c/pVh/FuorCkjeF9XLH+FY8/0yOPagLHpAcHHy/XmoyQpOSD3rzc+ML9c+V4W1dgexgYf0pYvF14Qd/hjWQfQW5P9KVynFo9GCln9B1p5J5xj/GvO08ZXT/8y3rQx/07mmDxncv08Mazx6W5NMmx6A67lxupc7VA64rg28XXO9CfDGs7Sdufsxzntih/F15iN28NawkbAZc25HPt60mxPQ73gqcKM9jTYz8555rgx4xnX73h3Wck9rc9Khbxo4bP9gawuf8Ap2/+vQM9KkJZTgc1GhKHPBb61wEXjMruzoGsHP8A07f/AF6X/hNBjH9gav8A9+KE7gegEl8McHPUUm/J4BHpivPR40I/5gWr9e1v/wDXqV/GhxgaDrQPr9n/APr0wO5VTuOSQK5/xRpU+sWkcNs0YeOeOQGQkcA+orD/AOE2K/8AMB1j8bb/AOvTB42RhubRNXQcYJtSc/lQBseLNJu9Teyu9OmjhvLF90fmcqw7g+lUrHT9a1PVbTUNaS3t47JWMUED7tztwST9Md/61nDxxbFVZtH1UA85a2PH5fj+VKvjqz2/Npep55x/o5oHdnoMrKxGO1c/pWk3Npr+q30jKYLpYwmD83yrg5rm5fG1oT/yD9S5/wCnc1J/wnFmP+Ydqv8A4CmgRG2neI9FutRTRktZ7W/kabdKxVoXYcnrz69+lE3g+707TdLbS5on1HTmaRfMHySF/vD29vpTh4607PyWOqvwCQLU8elDePbBGJax1NcDJ3WpGKANLTtP1fUtbtdW1mG2txZxssMMLFss2QST9Ko+FHz4w8SgDGRGP0qH/hYGlbcfZ9RHuLb/AOvXIeG/GFjaa/rV5Jb3nl3Hl+WFiywwD1Hagdz3vJwUGPxpXyuB0rzdvH2kK5xBqJ9xbHmrP/Cf6OwA8jUxj/p1P+NAj0DazNyflHamlwAQD06VwQ8e6OesOp5/69f/AK9QN8QNEQEtFfYGeTbEDjp+dAHo+7jIxil3Fg3r7V5//wAJ1onOWuwM97Z/8KYnj/Qipw10CSQM27euPT1oA9EDEP8AN+FEjtwVIwRXnafEbw2FG67nBI6GBuKY3xD8N5Um5myP+mLf4UAeh5IPbA96N+VwBzivPx8QPDbZ/wBKl/GBqavxB8PjO67l/wC/DUAeheYVHC5Hf61Gp3EY4NcIvxB8OZybqb/vw1SL498OLnFzLk/9MWoA7ssw+9970zSmT5ee9cAfiD4dzlrmb8IWqP8A4WB4dIIN3L/34agDvxnueTTS4Vm9vSuB/wCFheHsDF1Lx/0wakPxB8N97qUf9sGoA7sSlTuzwfauS8Y2F/qeiXFnaKGmmZBgsFwu4EnP4VmyePtAJH+lS49PIahviB4dIIN87Y6EQPzzjHT8aAOpvtNW40RtLiPlr9n8lWIzjjGTXBMniObRIvDLaPHEuBA94ZQyCMY+YD1/zjPTWT4geHHB/wBOdcEdYH/oKnPjvwyRxqe7/t3k/wDiaEB2lqPItIrdWGI41QMe+BjNeW39tr0zz2jaJZy3rsY01ZlUARkdTxkEA44/L12h478NA86rx6fZ5P8A4mpP+E98MlV/4me0kdDbyZH/AI7QBBcaReaJdaXqelQG9+y2/wBlmgZgrumcgg9MgmtLwnbai2pX2tarAtvPcqsUVtu3eWij19z/AF9agj8feGM7TqWRjr9nk/8Aiad/wnnhkf8AMU/8l5P/AImgC/4R0m6sYr2a9j8u4urp5Su4NtXPHINS6hGD408IqwVgJZj09FGKoJ478LH/AJi5Hr/o0v8A8TVC18Q6Vrvjjwt/Zl39o8mWUSfumTblRj7wGeh/KgD6nooooGFFFFABRRRQAUUUUAFFFFABRRRQAUUUUAFFFFABRRRQAUUUUAFFFFABRRRQAUUUUAFFFFABRRRQAUUUUAFFFFABRRRQBTbP2tPTFXKpN/x9p9P6VdoAKKKKACiiigAooooAKKKKACiiigAooooAKKKKACiiigAooooA+frFN/xT8Vc4xBb/APotK4j4gqviXXZdH+2RxQ6fZyThTIBvnI4X8OPwzXbQvInxM8VtEm9lt7c7B/F+6Tj88Vm+H/BNnPazXvifTY5NTu7iWdld8+WCeFypxjv+P4UCurnU+CNX/tnw9YXJP7xU8qXudy8c/Xg/jSeJPDtvr93YG+cmztmaR4OgkJGBkjkY/qa5/wAL6VqfhW/1uG1sRJpko8+zAlHL4AK+o/H0qp4zufFF/ptjDZ6ZNH9qU/bkglXei5Hyhj0JBNNIBnhq3tJ/GtzPoMK2+mW0Bjumg4imlJ4AHTIz29Pfn1kjBK4GBXHeE5rq3EOnDwxPplpFGcSPMjDPvjkknvXQ6VdXl3btLf2H2OVZGVY/ND5UHhsj1qU7oGaiqNpbH1pjKjKchc0hbIIzj696VCpByoLdKYiHqCNuCO9IRhRxx61K52ttIz/ShnRVCDPNAFbYoBP3T2ry7worf8LF8SBmJPkRckY42pivV5CrdABXk3hx/wDivPEsiqxIhiG3uSFUf0oGhPH1l4d0y3eOLR7afWL4stvGsOWZ2/iP0zUBj/4Vn4Vimgthd3txKgnDNjLEdBjPToPzrE0XUdTg8Q3mu6t4X1C4vD+7tfLUbYUwRx6kjv7n1re8UtqHifRV8nSL+CWO9iPlTR4JXJyQM9BTHqRy+L/FUGp2umXGh2gub+PfbKkx+T1Dk91AJOBWnZeNJUg1uLXrSK3udLCM4hYssgb7oGe5OB/wIVc1bTru48c6Fdpbu1rBFKJJQuVUlGxk/Wua1fwvfazqHi2NYZIluorcW8j4CyMgBwPxXGe1SSYPh2dtE1a21u80u2hsdQfbF5d2Xaz8zn5l9+/Ax7dD32s+JtbXxHd6HpOlRXcsMaymWWUxqqkDrng9ccH+RrzfSNIsLi50+ztfBN5HfRSILye4mkESAEZYHdg5wTjH0Br1LR7S8Xx3rd5LbyLavbQpFKUIV+BnB7nOadhmCPiDMNNtr+405Ywt8bK9HmkiEjncOMHjP6c12lxrzxeJbLQ7eFJ1uYWmnk3f6tMHB465x+oridG8P3F74d8T2t1C8DXd5M8SyoRnGCrc9sj9Kh+C1vd3sN94gvd8k9xstYmOACkagHH4gflQB2XjHXj4dtYDFCk1xczLBCkj7FBPdm7CsuLW/ExtdThu9DSO4jg8y3mgnzFLnrhj0IBz1qx8QUnOmxB9F/tWxMo+1RJkyIv95dvOR6j+VcT4MsZ11G7j0KLUotFa3ffDfgqolIwAmec9CT6fQUA1cseEfEmq2fg2zlfTJr+WWdorYrKXMuWflzj5QCMcn0resfE+tRazBpOs6RFbXNzE8lu0M29X2gkg+nT9a87ku9XtvBVlYw22pW8NpcPHqJgjIk2MzMNp9OcE+4zxVvw5pKHxno9/p2k6pBpo8xHuboMWd/LYZI6qOg54PNAz0a38aRSeEp9fltwskDGJ7Yt/y03AAZx6EHpxn2rW0nxBJqOrR6bJZiFzYJeOS2drMQCmMds9favJdT0HUpPFk2gw2kzaRfXkd7LIqHYqDJcE9AM5H4Lj0ruNavpfDvjc6pPp13PZz2HkrLBGWCsGzjj6Y/Gglo6jw9rQ1mfVIvJEQsrgwBg+7fjqfb6VmeJvFN1pGsWel2mlfbrm8jZoQsoQ7h2OeMdSTmsz4bQ3ZOuXF1Z3FsZ71pESdCp2np16+nHpVjVIJpfiHoc4t5TDFbShpQPlUlX6n8cYoHYm0jxgJ4dUTWbQ6dc6aA1xHneNp6EEdc8fXNZf/CdX9uttqGoaA9vo1w6iO7MwJRSQAzKOQDnP8s1gavouoaxrHjGO1tpf3tvB5bFcB2UL8oJ4OcH8q4vT7DQLuxsrKPS9au9VZkSa0aR0VOxJbGAoxnp9cc4AR6zf+Nbka1f6TpmjSX11aBWLeYEXGATyfTOPennxxp66CNVMM32hpjbmxAHmib+7g/n+PTPFcdBr+m+G/HPiFZ4ZjbOkKK0SF8MEX5T9TkVzmoeF9Sm0Q67Ja3KI+qPfS20ZxKkBx8wH94c/hzQB63pfiu8k1SDS9b0l9NublWa3PmCRXwMkEjoa59viLdTQSXVjoVzLY2zFbuYyAbMf3fXjntWB4ds/D2peIbCXS49ZvJIWaSW4upCFgKjgHI+YkgDAP51ueGoLhPAGvKIpFkMlzhdhyQRg8fnQwL3i7WbfUtJ0yHTBdzajeAXFqtq21129WJPAA5B/GtPwhqsaeG7mC3sr6TU9P/4+rOY5mMjc5yeoPOPYV5TdaSbQeGdS1Ka+tdOaw8mWW1DBoW+Y845AIPPHQHrXV+H9R0/QrDXNc0211C4TEccE9yxP2pucYGMgDI5PagCjoWqzab4ssbG5s9Z8y4yYbaa4VkhVyctgdVADdT0Brq5/HUrm/On6Dd3P2CZ47lw4Cqq5yQe/AJxj8s1z3w/1zSYrtr/Vri6l12+OHeS2fbEucBFwMAdOfp0rX8Jxyjw/4u3xuHku7vAZcE/JQtAtY1Nc1fT9Ti8OM090LXUbxCixjbuPQK5ByMFu2eRUmq+MFi1K8s9P0e51AWQBupIcAR98DPU8H8RXF2VvONM8CJ5co2XLFxtPHPU+lXdL1+x8H3+v2Wtq8Dz3T3MEioXEyNyAMDg9OpxzRYdrFfXfF0Umr+GdS077bLZzebm2jyHZuF27c4Jz74rv/DXiBdcu7uyntJ9Pv7cBngl5+U9CCOo6fnXnNte3mqeJPCuoXNh9iDtMUhUfwYGGPHGcj/JFdjpRMnxK1jjH+gRH9VoasDVja8R+I4dAghJhe4nuJBFBBH952P8An9axX8S/2jpWuW8lnc2GoWlq7NC/JAKnDAjt71S+Jv8AZ/2axbU7K4azE2Gu7Z8NbkjhsYOf8965TS9TuLi28Q6fBqcusaRFp0jrdTRsrJJg4XcRlumff+YI7S38WR6R4a0GOaG5v9Ru7ceTDH87yEYyST061q6T4sj1IXkMmnXdvqNnEZXsXT53XAIK+vXHr7V5tpdzD4cvvC+s6j5i2MunGDzApIifk5IHqG/zitT/AISC2uvFWoeJ7VJZdL0+xMckqrgO+eFXP1z/AJ5AM7S9c+weJbaXUP8AhIytxIxs7OZNoVnODklssozwMcV3epeNrS2vri0stMv9Q+ykrcyW8fyxkdVyepHNefeCvEWhz6pceIde1RV1WYmOKERSFbePJGAcEc/XgfU1iWEOn6bqGr2uta9qml3C3EkqpbOVSZTghhgHJP8AhTYHo/iLxJ5ieGb/AEu8dbS51BFlCsV3LnBVv1yDXZ6T4gs9a1K8tLFZpYrU4e6C/ui+cFFPc+9eFX+kWl54Z8OW1t9vSC/1QlmuQPMw3ylhjjGBn9a9K+Hk8mj3lz4TvgFnt2aW1cKMSxHnt36nn+lID0tjyeMkelcNrXjGy0bVhpRtbu4vJIg8SW8e7cTn5evtn05rt5MMSyn2OK8Z1LWbHRfiUl1qEixQmw2CRhkKxz6fiPxoA6628daZc6Ldaq6XEa2jiO4heP8AeRsWC4xn1NR23jjT3s5b26sb+0tlCCGSWH/j43ZwEweTwTj05ry7WJxqVp411y2TFhP9nhiboJGDKpI/n+Ndz4t1m50vw7oC2rRwRyNDHJcywiXyBtGHweMjr+FLqM6DRfFdrqV+mm3Nre6ddSqWhW7j2+aB6c8Hg8VT1DxxptneTQQ2t5c29sQlzdwRFo4mzjBPt/8AqzXmNncJceN9DRPEUurkGRXneLYiHYcqvY59vUc966LwX4j0nw14f1HTdV8uG8s5pRJbuBuuOOMDocjA/wDrUxHoGteL9J00WscQnvri8iEtvDaRFmdT0P6H34PFRW3jTR5dKudQc3ESWzqk0UkREsZYgDK+nI6VxOj63a6X4uh1bV7cafa6hpqraGQ5EQBHy8D5cgZ9s+9M022i8Uar4ou7RCNNuLQQJNtKrJIAOenY96GD0PVNS1ux01LBpbhj9vdEgVFySWxg4HbmuQvPH+mW095EkF/O9pM0dx5UGRGASCxOcbcg+/tXAeAnn8Q69pkNyhEeg2pQ7h1fJUD8OMf7tdT4NCNonjKRSCGu7rBx1Gzj+dMDf8QavbXllostpqc9rb6hdxorwJ88gORtz/DzjJ9q5yLxnJpXinW7S8+33kMSxiCCFPMYYABOOMdeT3rmogI/DfghRnH9oK3J9ZCf612XhJQvjHxU2AT5aDn6UgOtXxRor6EddFyVs1JHzLht4/hA9ap6D4y07WL4af5V1a3TpviS5i2GVcZyvqMZP4GvEbQeXoaak6EWNr4jEtwACwSPC847gdPxr0jXNSsNd8X+HItHuI7qW3czSyQ4Kxx4zgsPX0+nrQB0/wARL+60vwzeXdnK0U6GMLIByuXUHse3HPrVmx8TWM1xY6U8kk2pNbo8qJGW2EqCdxHC/wD16xPi2GbwhfBQSpaLJz0G9ef5Vy/w+jPhHVxpd8Y3OqQJPa3X9445Qn/6/p60AdlqXj7Q7O4mt83M4tztmkggLJEc4wT+FX9U8VaHp1laX89432S8DGCRImOce2Mj8RXj0msz3GlavMmt6bose6YHTYbdWlnfGPmz8wLYxuHTj8K0V5ZW+n+Ap76ZVtY5pd4JBHDDk+wIGfTNAHs2l+K9K1y0v47K5mguIYWeRZIiskYxw2O/4H+dcLdePF0mLw9GmoPeR3BL3Nw1uQZI9xXgDODkEYHPSmeIZrfWPFs91ps0c8Nvo8q3E0LbkyQ2FyOCeR3/AJVgWbxW+l+A3kZIo1uXLMxCgfN1JoA9A8Z+MLWxU2NjfOlwGRriaKAv5EZ5J6YzjHX19adrvid307w7d6PfF4bnUIoZJCvMi8hlYduRzXMza3dXms661nqelaCLeUxzNLEGmn25AfB6+2PXpzXJaKVPhrQMMPm8QqRwBkeuB0pX1Bq59FWmqWF9d3dta3IeazO25QIw2H8R04PSn6VqFlqtsbuwufPhVym4KVG4dRyK8v8AC97a6drXjBbm+S3l8wuqSELlcHkevatD4PStJ4UZmOSbpySTkngc0wPT1y27aMCjuQDg4qdChDbck/ypiqC/BAwOc0AMGSCxzjFCuFQnd39KsZCqTmoVZA2duPXvQAhYbCCCB2xSRRqhBbJz3p7y7sAY4NIz7XyelAh7KQCynntmoGdjyTnt0qcEugIycVHvIGNvyk+lAxUO9DzjHtUbNvb7uAfUVLEN2S3QUh+YggkgdvagCIrtYnk5HNOUBjncQQevpT9vzBl/AGpGGFOACeuO1AiLnJy27nnikI8xgykD1zUkZGFPfvSDHmBRwKBjflb5ex6UhPUDrnGaWTYGB7dOtG1A4IoEKxIKl+R0zQCTuH8PYUxnbOD931pDkKWzknigB7BiWHTJz+FQLlGLAnjkVchLMmWPB6VFIuMoScDnpQMCWfL7sH2phAZzubHpUirxgc5HNQMRnkHHcigB0gJAZG+YDH4U3kKASeB3FOGQME7c9PelcB8L3Hcd6AON+IbD/hEtVwc/uh/6EK6nSl/4k+nfNj/Ro/8A0EVy3xG2p4Q1XJA/dqP/AB4YrrtHUPpWne1vH/6CKALKISW3OSpqLBUH5s1a2ZPykE0xVZJD8oJ6/SgQ0bgQCMn60rqRgKSQKYWDNsBI/CpxhFCkZzQBF5jEBc8diKdhlzu4HXnvThEHCnnJPFI6hcjqRQMQkCMqT1PBzTCGADKOPc1YcKF+6c+tMYYAIX5TQIFbGSx5Ydc9KeZMADse4qMhS28cg8YpJHIQptwRQMcJcYGdyjpTMkPx39TTIkxhsZ5p0pUsCaAGSTOrAd/rVhnUoHwSPrUD7MHavIPUUu8uMBeB7UATrKwP3OvvTvOVs5UZFQ8lR6ntSlwrgbQMflQA4zYGSvH1p32ndkKoz2yaimPzbSo/CsHxFq13pUUT2mk3GoF2wVhPK+54oAp+JdQ1ixEf9naR9vVyQ+Jgmz04755+mK5/QfFGpX/iFdGvNB+ySeWZJZEuBKI1xwWwMDPTr3FdCdbnXw9d6ve2M2nyQq7CCbG44HH5niqHgHTXtNJ+33Q8zUNSxcTysPmAPKr9AD0oA0fEmrxaBYy3s6s4UhUjUcyMeAorm9M8V35vray13Q5NN+2ErbSF94ZuPlIxx1rT8eaXJqul/u5oYbm3nSe2MzBVaRc4Uk+uSK898SX3iTUr7w6mp6ZHp0SalGu0TB2lcdW44CgZ+ue9Gg0dTqXi2+jur+PS9BkvrfTiVuZmlCAEDJAHJOP8itW78XWSaHZavDBLP9uZY7e3XG95CSNv4EEf/rqXxPp11r9hjQtdis49zrPJEgbecYILA5H1rzCK4TVdA8PeG7CCO31FZ3CXKuSIHibc0inuWGTjOOT7U7ILLQ9Q8Pa7c6hqc+l6tpLadeiITRqZFkR1zgkMOMjPQZ7+lY3g35/GPivgZ/c49uDVPQrK80HxvDFq96dTuL+1aO2uiuwxhMsy7eQM+uf5mrfg3A8Z+LMjOGg/kaQj09VgPyvEpz3xUyNCpIMS47cU6NQqgnnPNMbAkORnI9aBXH5jTLJEqgdwaeJQVBHU9qahQc4yMc0+Nl3DHTp0oAhMgYDKZ5zz2qYy5ckRjdjrnrUZVU3DcM9ak8xWHtQMhWSIF98SkkYOR1705GRSAkSJnrt4zQpTPXPtTHwOdvGOKVhIRoIPmJt4st975Rz354qA29sPmNnF/wB8irPnYUDHWghWYkjp3z1oStoBUFvbMQPscIz/ALA/wqaS1tVHNrDn02D/AAqUk54xj2poO1eBnnvTGILS0JwLaA/8AH+FK1tbuoP2WHCjABUcc/Sj7qqcYzzUm09MjntQIpmztQcfZoc4/uD/AAoNtaHOLODj0Qf4VeYHYTtXGPxqugIHPA69KBlV7K0BGbSD/vgf4VGLGywzNbwAL1JjHFZPibW4NCjjkmtLy5WQkKLWIucj19K8y8V+O7W4tbLTme60yG/y1zcSRMrxxAkFQADyxGOM4H1oA7nw9rmha0uovb20fk2DbZJmiXa4wTuGO3BrGt/G2izTQl9CuIbGeTy4r2W2AjY9M/TP+eteX2OraSul+MrLSHxHOitbII2GY14Y8jjr35rs5U17QNA0/Wr+7tb/AE5YYhLpbW6qkcZwF2tzlhkc/wAxQB659ktAf+PC3x6iMf4VzHinXND8NQJJd2kLSSMAkSxrub1PToK667uYYLQ3cj7YEQyNx2AzXy1rWu6RrVhdX+oXCvqc9wgitwj4ghVsEA4xkjk8+lAHvPiHV9H0KW2t30b7Xd3Qbybe3t1Zmx17Yx/gadoOsaHq1peyjTEtp7IE3FtcW4V48AnJGPY/lXIa7eN4n8RaQfClyi6hFA8r3UifIkJIGCpXOSf6etVNGg1BJfFOlancp/bF7bq5umcCHycFBjj5cbj2/lkpPuFze03xhpN8A9v4SvniYgLKtkpRhnGc+laWrW8EHjjwiIYIov3k5IRAuflHXFc9NY+KPAuiw6gmsR30FqqrLZNCFQR5Awrdc+/866XWn83xt4NkH3WaZl4wcFB1phc99ooooGFFFFABRRRQAUUUUAFFFFABRRRQAUUUUAFFFFABRRRQAUUUUAFFFFABRRRQAUUUUAFFFFABRRRQAUUUUAFFFFABRRRQBTY/6Ug9jVyqTc3aH0WrtABRRRQAUUUUAFFFFABRRRQAUUUUAFFFFABRRRQAUUUUAFFFFAHy/qfiHSdA+J3iSTVbn7OkkVusbeWz5PlJn7oJFbH/AAsfwljjVcn1NvL/APE10WhWVtdfErxd9ptopsRWu3zEDbf3S9M/54rc8Za94a8ImxGo6fCxu5CiCOBDtAxlmzj5RkUAcOnxG8IKQf7YHHYWsoH/AKDS/wDCxfCbuEOroNwBH7mQD167cCva10rS2UMNPtCCMg+Sv+Fcv4r1Dw54aghlvtMjmkncpDBb2iySSNjJAFAKx5+nxB8Knb/xOYsEZGY3HHvxx1p0fj/wpIgI1qIKf70bqfyIrt/DmpeHdfuJ7RNENne26h5LW+sVikCno2OeP8RXVPo+jRozvptgiKMszQIAB78UAeSr488KnprUOfUq3+FP/wCE28LsP+QzDn12t/hXZ+HJvCfiRLqTTNPsZo7aYwu/2RAGIAOVOORz1ro/+Ef0U9dH0/8A8Bk/woFY8nHjrwoQP+J1ASO+xv8ACnnxz4Txg6zB/wB8t/hXqJ8OaH/0BdO/8BU/wo/4RvQj10XTv/AVP8KB2PKT458LKpH9swHPT5G4/SvOvCvibRE8Z6/evqNvFazRxeVIxKhzgZxn0Ir6abw3oR66Jpp/7dU/wryHwv4Z0M/EPxZatpFi9rFHbGKBrdSkZaMFtqkYGT6UAXF8Y+Gigca3aYJ7nnr6dRTv+Er8Ok5/tuz/AO+xTr7W/B1pczW7+DJ3aKRkLJoqlSQcZBx0ra8IW3gnxTaTahpmhWhjWQxOJrNRhsA4AIx0I6dM0CsYo8W+HN2f7csx/wBtBUo8XeHQeNdslHYbxXdN4L8MsoT+wdPx6iBQfzxmon8EeF9pY6BZHAzgQjNAzi/+Ev8ADu3aNYsiP98Uv/CW6A+c61ZAf79GhQfDzXrz7Fp+jW8lyqs0sbWbKYQDj58jAOe3Wuz/AOEF8KnroFhx/wBMhQKx5lrmqeGNbsHsbnxBFHC5BYwT7GYf3Se4PcVo2fiDwvY2NvYWmp2kVvAu1F83PH1ru/8AhBPCp/5gNh/36FIfAnhQ/wDMAsP+/QoCxyMfizQPmzq9mwwODKBSv4n0Jm/5C9l8xwMTqcfXniut/wCED8Kf9C/Yf9+hSf8ACBeE/wDoX7D/AL8igLHIDxLobNt/teyIzyPOXHXHXP8Anr0qb+3tGdiRrVj1wQbhB/M1uWnhHwTdzXMNvo2mySWz+XMFiB2NjOCfXmrn/CA+Ex08Paf/AN+hTGc2uvaHuMY1iyyOv75cfnnFINc0VskavYnt/wAfCf41048BeEx/zL9h/wB+hUb/AA/8JOMHw/Y9QeI8fypBYwxrWkgHOrWXP/Twn+NN/tjSD8o1eyHfidP8a2JPhx4PkVFOgWgCDA2gg/iQefxqt/wrDwWf+YBb/wDfb/40AjOGsaTnJ1Syz/18Lz+tOXVtL3My6nZc9f3yf41of8Kx8FjpoFv/AN9P/jQfhj4M/wCgBb/99v8A40Cscrpdnolhq+o6ourwPJfbd8bTJtGPSuhXU9OkJJ1S1HGOZl5/WqsngX4fQ6lDpcmkWq3s8bSxxZkyyr1Oc4pb/wCHXgHS9PlurvRoo7W3XzJHMkrEAHPZiT9KAH/b9JUADUbMD/rsn+NWBqOnsf8AkJWhAGMeav8AjVOP4WeAr+KO7i0VHjmRXRkuZlBUjIIAcdqnPwk8D/8AQE/8m5v/AIugLDlvrCVSrX1pt7gyKQf1qVbiwQJ/xMLXgdBIuP51jX/w0+HWmrE95paQLNKsMZe8nG526AfP9ak1L4bfDzS7V7u+0xILdMbne7mA5/4HSsM1TdWCf8vdqpPfev8AjTftlkFAN9AR0P7xf8ahT4WeB7iOORdG3IyhlP2qYZB/4HUi/CnwSpONFx/29Tf/ABdMViRbuy3DF5blf+ui8frRJcaewzJLbSYPBZlODUf/AAqnwUP+YL/5NTf/ABdZafDjwDNqM9hFZ/6XDEGkgW5lygbo3Lf59KAsaH2qyJLG5gY+u8cU9Z7Zd3+lQAHvvGaq/wDCovB4UAWMwOc5+0vk/r/nNMb4P+DmYkWM6gnOBcvgfmaALTS2exg08Lq3BBYEVIGtFRUhMMYPRVKj9Kz/APhTvg4f8udx/wCBL/400fBvwd/z53H/AIEv/jQFjbH2eRDHLJC6HA2sQQfwppW1WLyU8kIf4FwBWMvwc8HL0s7j/wACX/xqT/hT/g//AJ85/wDwIf8AxoCxqYtUIULBn6A0ySO0nIadLaRlPyllUkVlj4O+Dx/y5z/+BL/40h+Dvg44/wBDuP8AwIf/ABoCxu745FVw0bFT0IHWl823Q+Y7R7+zEjI9qwF+Dvg9elpcf+BD/wCNJ/wpvwdx/odx/wCBD/40BY3FdMEK6jceCDXONoMcviabWpZoZIXtPs3kMgOec5OasD4N+Dx/y6XH/gQ/+NQ/8Kb8MBgVk1BSNvS47qMA9OtNDsdL5cIiEAgiWFRwgA2j8KYGhZJI3jSVJOCh5BHoa5G9+FPhCy2/aNQvbZJm8tFa82hicAKMjngAY9BVqP4NeGrcMY7nUogfvbLnbn64FIdkbtrb2UAVI7WBNjblVEA2n1GB1p9za2dxKJ5LOCSWMcSMgZh9DjNcba/DLwbdyqtrrt3NLIPlEWoKzMB6Y64yavQ/CnwzdNIsGrajK0TlJBHe7tjDqDjofagk6K9htbyPy7u3inQDAWRA386mVYo40gt40jiA4RFAA/AdK55Pg/oKKFW91UKBgAXWAB+VKfhBoX/P/qv/AIEn/CgLG1BbwRyOYLeKJ3zu2qAX+uOtWFhghV1S3iQSZLhVA3HvnHWucPwf0M/8xDVf/Ak03/hT2iFVB1HVWIHU3PJ/SgDeaK22JGbSIxxHci7BhD6gY4pFjtxI0kcEaPIcuyqAW9ycc1zbfBrRmA26vrKcnkXAOfzXtTf+FOaQsm5Nd1lGzuAFwvH0+XNAzqpIrVoHt0tIxEwJeNVAVs9c1TstMsNPQrY2MNpuO5jGgGa5qD4Q6HdRCS38RavLETw0dyjAke4Wrh+ENiVVf+Ej14KuMD7SuBjp/DQDR0FzbxXEYinijnjPVZFBHHsadNbQSmIvaROYSDGWQHYR0I44rnB8IbIBQPEevAL90faF47cfLxQPhVYJKIT4p1vzWG4IbpdxHrjFAjUXR9JS+e9/sy1N42S0vlgtk9TnH61zfiHwfHrGraTcCK1j0+yD+ZamMYfd6DGO1ah+E1qf+Zk1wY/6bj/CkPwmgKkf8JPrm04yPPGDjp2ppjWhsWmmabYQyWlpYRQwSk+YiJhWyMc1Xu9K026t0tbnToZLaJspGYhtX6Dt1NZc3wutYE82XxZrMSrgb3uQoHoMmlf4XQRIJD4v1yNMABvtQAx2GfxpCVy/daJo91eJeXOk20s6LhJJIgeB04Ixxjj0q0NN05RGn9m26eXL9oVVQDbJ/e4HXpzWJH8LI3LBPGGuMVOGC3OcH0NI/wALmgTzh401qOOMbmZphgAc5Jzj160DNG70TRr+8jvbzTYJrpCMO6+nr6/jWza21rawfZ7O1jt4txYpEgUZPU4FclafDtr6BLi08capNGzZDxyAqe2OD+lWj8NbyNOfGuroqjkkr+pNAHRDlmC8ADmpEUgY9+eK5hPhreE4XxtqxJGeNvSnD4ZXqqP+Kz1jdnk/LQI61l4GSM9hjtVUEbz6Vzq/DS/Gf+Kz1j/x2lT4aXy5x4x1Xn0AoCx04G44wDmogDk8ZB4rmz8M77/octW/ShPhlfrnHjPV+f8AdoGdIrhWxjlT82B2pxZWyOn9K5lPhnfpnHjPV+f90UxPhlqKg7vGur9T0wOKBHVZKZ3frTVYlc9FPrXIn4a60xJj8dakUJ4ygP65p5+G2unr461I/VP/AK9AWOpYAEZbA/lT2VWZQpzXLR/DrX4xgeOtS6Y4QD+vPWnH4e+If+h71T/vn/69AWOpDcjjgVDIvZmxzxXMSfD3xMVXy/HuoB1+6XiDDrnkZGfxqqfhz4tYFj8QbssSSSLcgY9gH470DsdlhFA4+XqaMKylkJOPXtXKjwB4tQAJ48nOBg77UN3J7t7/AOezx4E8Xhi3/CcuSRjmzH/xVArHUOD8pxx9KUtGflz0Gc4rlG8CeMD08ct/4BD/ABpf+ED8X/8AQ7t/4Bj/ABoCx1G0suAP0o+Z8rjmuWHgTxh38bn/AMAx/jQPAnjEdfGxP/boP8aAOsyoIH54qFzlCoyE/WuWPgPxievjb/yUH+NMPgPxpt2/8JqmP+vNc/n+NAHZbMoCPmA9ulI+5WBJB9gK49PBHjkFSfGsZ29P9EHrnn1/GhfBfj2NQsfjS2AAxzYIf5igLFX4lOw8HamPlGRHncD08xf1rstHIGl2AYZAt0Gf+AivJ/H/AIY8X2Phq+u9U8U291aRqoeFbNULAuoxkDI5Irq9K8L+PPsFs0fiqyaNokKCSzBKjAwMgc/jRcetrHeZ2nKEnPfpULAB2wCXrmv+EZ8f9vE2mf8AgH/9amJ4X+IEa4/4SfTpST1e0Ax+S0XEdSFAO4jIp2QRlQcd+a5F/DHxCbH/ABUOk/8AgMf/AImlPhn4h9vEWlf+Ax/woCx1ale2QF71Jx8pIPT8648eGfiGv3fEGk/+A5/+Jp48O/ET/oYNJ/8AAc//ABNAWOwI3BjkhcZqEk4AY8Y7VyJ8NfETt4g0j/wHP/xNJ/wjPxEHTX9I/wC/B/8AiaAOuTO4AA7fT3qRjvUt1b0rj/8AhHfiMOmvaOP+2J/+Ipq+G/iMGBbXdGYA9DC3P/jtAWOwyFGSMAigKm3JPHauQ/4R34jj/mPaP/35P/xFI3h34j7cLrei5zncYmz9PuUAdVsLHfkYqXKk4JxXIx+H/iQqqDq+hEg5LeW+W9j8v8qV9G+I6KB9s0KUgdQrgnp6gf5FAWOxXGTkcDoaaPL3OT9736GuLbS/iSAuJNEORyPm4qKPS/iUmcHRefc0AdxvXBbufbrUKuOeoz2Nci+k/Ekbf3uiPkZ+Xdx7HNMOmfEgjBXRSc9dzcUAdFrGm2us6fNY3ZcQS7d+w4PBBGPxFagVEhhjjGI41CqM54HH9K4k6b8Sz20X/vo1L9h+JJGPJ0MHA5Dt/n/9VAG5r+l2mt2MthdozQyAZwcEEHIIPbpXM6F4UtNOvob26vr3ULmBCkBuWysQ9QPX3p66b8S1IPl6IRnkF25/Sj+zviSBzb6G3I6yNx+VAGZqHga3kvrmey1S+sEu23Tw2zgKxOckccda2bzwjps+kWemwGe1Fj81tPDJiSNupOfc8n+lBsviSWJ+y6EBkHAlfH0/GlS0+JC/estBbgDmZ/zoAPDfhm30m7k1K8vJtQ1J0EYuLjqiDsoHT69evqc4Xgs/8Vj4r9N0GfyNaLw/EsTbf7H0VkOBvFwdo9+uf07V594Sj8c/2z4iFppGnyXonjF4HmChWwSoU7uRj+frQB9BMcj5cgg4BzTwoQE4yT1zXCI3xJGc6BpP/gT/APZU4P8AEgddA0r/AMCf/sqAO6LJ985GaFUHJU8elcP53xJHTw/pP/gV/wDZUxH+JAznw/pX/gV/9lQB3LBAc45681XLFCefkzjgdK4rd8Ssf8gDSj9bn/7Kjd8SD18O6X/4F/8A16AO8t1Upu5z/eokGAO/rmuMM3xHHTw9pR/7e/8A69Q+Z8R+/hzS/wDwM/8Ar0AdsUDk/NnA4x0p0TruI3Z9BXDS3HxGj6eFrGXp9y9Qevqw9P1qFb34jHO7wdbD/t/i/wDi6APQRKIn+6pzTwBuycc/pXnv2z4i/wDQn23/AIHxf/F1N/aXxH/6E21/8D4//i6AO7ZucjORweKdtDtxwVHWuAa/+IzY/wCKPtf/AAOj/wDi6eNQ+Ivfwfbf+B0f/wAXQDO5YORtzwKhkJjk2le3BNcT9u+Io6eELb/wOj/+LpHvPiI2P+KQtv8AwOj/APi6AO0d8YyffgelV54YJ/nkt43I/vqD/OuLW7+I3fwdbf8AgfF/8XTvtXxEPXwdb/8AgfF/8VQFi5p3heztH1dnxMuqnEiBAvlrgjaCPr+dc9Z+BLwpb2Oo65Jd6HbNuisxCELAfdDMOSB/TtWp9p+IanjwbBj0/tCL/wCKpVuviEhyPB8Ppj7fFz/49TSE3ZXeiR3jBSmwxAqRjHtXM+I/DtprNg1mIo7c71cOsQPQ5wR6dqzxqHxA3Ff+EOhyBn/j+jx+e6hrv4hMwP8Awh8GAMY/tCL/AOKqU0/kUR694Zlv9Sg1LSdQfTdRhTy1kC7kdPQqeP6VTg8Fwy22opq182oX1+oWS48sJsC/dCjoMYzVyW++IClf+KNhwxwMX0Z/PDVANT8fM23/AIQxM+94gHfvn2/zkUOSW7M3OKaTaTfQrWvgvUbtoLPWvEEl9pUDBktfKCGTH3Q7Dkj65rS8QE/8J54PTGArzgccfdFJb6n46IaT/hDV+Vc83iA/gCck8f5zWB9r1y88eeFTrmjDTGWSYRnzA4kwmT0z7fnRdMpNdz6coooplBRRRQAUUUUAFFFFABRRRQAUUUUAFFFFABRRRQAUUUUAFFFFABRRRQAUUUUAFFFFABRRRQAUUUUAFFFFABRRRQAUUUUAU2/4+1/3auVTP/H0v0q5QAUUUUAFFFFABRRRQAUUUUAFFFFABRRRQAUUUUAFFFFABRRRQB5N4Z/5KR4w/wCuVp/6KFeZeKdYsNf8Va0t5bXl3aWdq1jZtawGUJKw+dzjuDkd69I0BHk+IXjRI32OYbUK2M7T5Qwa7PwZ4eXwzpCaf9pe6lMjyzTvkGR2OScEn279qQrmF8Kta/trwpZ7z/pVoPs06E8qU4Gfqu0/nXU6ymj2kkOt6oYYXsQ3l3ErY2bhggepI4x+VYOneFZ9L1PxDeWV+Ik1Yb0j8vmGXB+fOeeWJ6elYXi3wTrHiGLRlOvxq+nDezSWoYSy8fORnH4e5pjLPhe0u9b8QzeL7uFra2e2Frp8EgxIYs7vMcdsknA9D9DXeaxpdprVhNp99G0ltNt8xFcruAIOMjntXP8AhzS/EtldvJrHiKPUrcphYhZpEVbPXK/55rodIt7u1s0ivbr7VOCcy7dueeKAOG+G9vDZSeIbO3iSOGLU32KgwANijGPwr0welc5oGj/2RJqUhlWQ3t21xkLgqCANvvjB/Ormk2+owPeG/vlulknZ4FWIJ5UfZeOuPU0Aa3SlBpKXFAARXkHhEu3xE8Xl12kLbjHPTZwfyxXr5614v4RSQ+OvGgicLIwiCMR0O04NAFrx9q17q12PB2gOwvrhR9uuF6WsBxnPuQemc/mKpfEKOTwb4NsrLw5K9kVuo40kVuTnOSxxzk8mqvhzwZ408Om9e01rSpZb2bzp5Z4HZmb8O3X866PU/DXiPXNNht9W1DTjPDexXEbwQuq7V5IOTyaAONvNP8R2Xi6w8Px+LtQeDULV5Z5XVS6FSSfL4wucAewJ60L4n1Xwvp3jG3mv5dSfSXgFtPcYLgy8YPHODzXql94flufFmm66s6CK0t5IWiIO5i2eQfxrnbnwJ9ul8VLeXCm31ryjGEyGiaPJBPr82D+FAkeLaN4luNM1LS9Q0/XdV1W6v5o11K1ntWWN1IHzISMDbjHHUY7Zr0eb+3fEPjzX9Hi8RXen6daRwSLHbou7LRqcBiMgZJJ9a2tJ8P8AjUTabBqmvWY0+xdWb7GjCW4C5wrkjGDwDjt78102k+Hp7HxXretvNG0OoJCqRgHcuxQpz+VAzzTS9e8QTeA7xp9bsrS9s71rR9SuQeY1YDOApy56Djkc9eawfDXilYfF2jWGk+K7zXLa83pdrdwsoQhcqV3AHJ56enfNdRffDe/fRpLeK9t3u01Z9ShWUFomz0Rh/nqfWr6+FPE9/ruia1qV3pcY0+QkWdsjhFVvvEE/xH8uBSTA9A8Z3eoWPhzUrrSYy99HCTCAm8g+oHcgZOPboeleO/DfVJ9T1KzeHxrPeSPC39oadex7JEk2/wDLIEY4b0zwO/b23xHp9zqukXdlZ30tjcypiO4iYhkYHI5HODjBxzgmvLIPCvifWdb0i98QjR4V0uUS+fZqxmuWHTLHovAyOO/HYMDl/h7aatp48Z3kWtxtLDcSwg3gCRGUH/XM3bgdOlZE/i+80rUdMex8cNrN1PcRx3tqbYeTgnko20ADtxzzmuwvPh9rkyeJ9MjurVNP1Wc3cMwdg4kLBtjgD7vUfl9KiuvBfi7WLayguv7C0+3sZo5Et7RXXzSv944OO/49qAOnsvE93pfiDxRp2qymSG0gOoWrEdIsDKj6EgfXNYui+IvEA/4Qxb69DNrEtxLcIYlyY8BkAOOBgg+vI7CrvxJ+H974q1SyvbC8jtR5Rt7sliC0ec8YHPcc+3at/wAY+Gr65/sO90L7OL3RpP3MVwSEeMgKykjvhR+tAF621a9fx5d6S02bGPTlnWLavDlwM5xnp74rI+K+t6xo2naWuhzRw3t7qMdsHkQMMMG4OQcZIHNO8LeH9fh8UXviLXJrHddWqwLBas5EWCCB8w9BknPUntWD8cYbmfTtCjspBHdtq0Qhc/wvtbafzxQADU/EPg7X9Mttd1carp+qB03+SsZglCg8BRkgnjHQA/nlaZfeOPEejTeK7PWoLWBTLJaaatqriVEYgq7dcnaR3+ozXR2Xh/xF4g1myvvFcdpBb6ajiGC2fcJpGGC59Bjke/41jWGgeN9B0ybwvpS2Eums7rb6hLJteGJyScqBy3J5x1P5AGBqGo6l4o8V+EbvSrlNPurvTJGeYxCQRcNvwrdeQQPwrTu9W1ZtF8a+HtZu1vZ9OtgY7oRhC6MufmA4z09+Tk11+leCp9K1/QbmCWNrLTrB7dyzHeztnkDHqc1X1DwbqFxd+MJ4jAq6tbpFbKXJ+YLgluOOf50CbscXceNbi3i8N6Db6xbaHG+kQ3E1/PCJSDsG1AG+XnH+elXdM+JktjZ+IIr2+tdXl01Ee1vIE2Lcb8ABgOAQSM49/Sr194J1fT59G1TTrXT9RnttOisbuzuwNsgUD5lJyAcj9Pc1pDwhquu6NrVpq8OnaeLtUFnbWkSlYGXDbmcAFiSAD7A+tAzgfG0Hi6K10C51nVbe8tLvUIHeGK3VPszZyqhhyy4PU9wPqet8d3N/d39zFf63pGi2NkyTWaXKRzvdOBncVJyoB9Bn2NU9W0Lxv4gh0Wx1CysIIdOuYpJJluAzTbfl3AAcYGSR3zx6U+Twrrthr+s3EXh/TNXfUbhpLbUbuVQLRSOAyEEkDgfL6e+KAE0/4ianJ4Z0XXZ/s/lDUTZ6gQmA6dpFz0wMH69gOK6nXPGNzYeJtQtogr6dpOmNdXi4+Z5TyiA9sgg/nWNo3gfUl+Hmo+G9TjthdmWV7doGyrEEMjdBjLDHbj8qf4M8Dainh3XbfxFIH1LV/kkcsH2qq4jOR1wST+VJCRxv/CxtVtLW316fxBpdyrkGXQ4EUMiMccP97cAckdBjvS6/4xj8NePdWuoLc3V3eWUENnF0V3baQWPYdP8A61bOnaJ4vgsrbRP+EX0SFoNsTawxjkVkUgbhGRuJwO/X2rpNU8CNrXiTXbm+jj+xXtjHDBNgM8cgxyB1GCPxpjPSdBj1OPT4hq88U182WkMSbVXP8I9cdM964L4i6r4h8PWl1q1pqemw2MYUJBPAzSOxGNoIPJJ/TJ7V1HgmDWbPR0stb8trm1cwxzI+7zolxtc+hxxzzxk9a828XaX4su/F8OpjQ4NX0qxI+x2v2tIhuIGXbd1Oc/Tj05APSvBVxrd3okN1r6Qx3kx3hIhgKhA2g+/f8a4vVte8UX3i++8NaI1jbxw2yTm6njLFBjOMZwSSQOnAz3r0Lw5eare2Rl1jTE0658wgQrOJcrgYORx1zx7V4nf3+u6b8UdYuNF0Y6qPsUKTwiZYsAgbSGPfP14z9QmJ3Lt18QdctfDOrSXFpbJremXiWsioC0bhiMMB6nn/ACcDU1fXfF+gW1jYTtp99rerXPl2oWMpHCoA37uecZGPxJzwKwrnwVr954Y1Q3dujatq+oR3E0Ecy4hiBGFBPBIGe/THXFd7440HUbp9I1jSIo5tS0qTctvI4UTIQAygngHjqaYzLtda8TaPrNvoeuz2Fy2oQSNZXkUbJiVVyVcdCB7Y7euBnH4i3A8AnWzDD/a4uDZGEAlfO3emf7nzY9av6dZeIPEviXTda1rSV0qz0xJDBbm4WV3dxgkkAYHA6+nvXIp8P9abx2GeNR4YS/OpqPMUgykA42/ezuAHTGB+YB0s/iLxVrGuPoGhnTrebT7eN9QurlWYeaQMogHbr+R5HGdDQ/EHiPWbfVtIxp1t4h02ZEeQhmhdD0YDryAfz6DoKd9p+t+GPF2oa7pWknVLLVEQTQxzBJI3UYyM9QcfrXMzaD41g0jXtStdOgGu65cqjwxzoDbW4RuQ5YDdkhePr9ATNvwf4n8U6p4tudJnfTbzTrMEXV3bRsFVscKpPVt3GPQGsmw8Z+MtS8LP4ohi0mO1t2dngKuXlVW5wc4GBkevFdJ4Dh13SNPtdCl8IGwswhWW7/tGKUlz1cqOTk/0HQVX0Pwzq9p8M7zQ5rTbqMkcypD5iHJYnHzA4/WgZo6tq0d3rPgmZrCCQ6grzK024mD92rfKAcZ+bqQcY4rvPE2sQ6Bo15qs43Jbx7tv95s4UfiSB+NcDP4f1R73wLKLb5dLhZLw71/dExoMdeeVPTNdl410T/hIvDmoaUrBXnj/AHZPTepDLn2yBQB5V4V0rX9K1i015/D+mbNWIFytqWElqrYIY7jj3baOefapB4vl0jRPGOqWemWMUthqhjCqpAmJkVCznPLHJPGK0NN1bxzqDabpf9iNpLW7p9uvZGSRHReCEHQk+x4rnL/wprUmheK7dLF2lu9XM9uuVzJHvzuHPpQB00PijxVpuq6ImuWVgbHWHWNRabi1u5HCknqeRnqODg8VC3inxhrGo69ZaFZaWqaXMU824Zy0g5IVVGfmOO+BzW/4w0XUdRm8KfZISyWd9HLcMHClFUc/UcEf/rqPwfo9/Z3viy4urYxLe3jG3ywPmKAQG9s5p2HYxI/iRdXnhzRrrT9NSXWtWna3htmfEYZD87ZznaOPzrR07xTr2ka5Doviu3sS11A8ttdWLHa5UZKkNjnAPPHYc5yPO7Twr4i0bQvDeq2+mNcahpF3NJJYlwGeOQ84Izzhf1zg9K7CK11vxd4qsNZl0ifSbTSoZPI+2EbpZmHdRzt5H5HnNIRS8LeOPFXiMpqVjZaTc2HnCKSximIuo03Y3nJwOx69O3en21zrbfGG4iZLUwrp2BmRvltt6ncB/fLYGOn8643VtD1PUDGsfg2aw8Tx3Axqtg3lWxYN/rD7EcnjPv2r0v7Nqem/EWPUZtOubm1u9OjtGuYFDKkm8ElvQcfrSYmro3vhhqFvqfhe3ubbToLCIySAQQfdHznmvQJG2IzBS20E4HU1494QfUPBfge1+3aZO863JV4UILKrvgMcZ9R+der6gk8tjcJav5dw8TCJ/wC65BwfzxTGeNar4x8ZWGlya5Poul2Vij/8el3Oy3LIGAJ7L36dfY8ZxvE/izTdM8b+H9cvzJDavo7TKAm9iX3ELgd+evTP51wY8L3V1o93aTeCtVuvFDBxPqN3MTFknO5WLbXOPTPPc13154GfxBrHh6PVLCYWUWgLDI5yBFPgjBx3Gc89/pQBo+M9X8SXvw9v9Rl0+Gy811xGZGEqW5P3j6Nnbx6E/SvUfBst3N4b0uS+ijhuGt1JSNtwC4+Xn124z75rzGSx8RT+Bdc8OXljLLeWKiG1mHS7iBBVhycnA6Zz0HWu70bV7kaZoaJo1/8AvgsE4ljMbW20YLMD244oAyILu28YS6zZ6rp0cltot+DEvmHbMyqSN47jnocg+nFctqfjF9c8JWEB0SK7vNane0htPMKxjac7i3bGAf8A9VJay6x4Z1rxPEvh2+vDqc/m2k9uuYzwcB2zhQM/XrWLp2i65pHh7wnq66TcTXOlTz/abAJ+98uRz8yjuQAOMZ+YHoM0ASaa2seGPCfiPR/+Ed+y30Fo9y95FcMY51YENIHOTvABIXPbt3veG/EF1F4W8MaTqumxSw6yxtFdbg58kqMOePvEseM9uvPHTrq2ueKbXXFi0e4tNLfTJI7ZLuPy55pmUgYGT8vX9K86J1BvD3hHUYtG1Fx4fuxHe2/kETAALllQ8kf5OOcAHrml3kWh+JYfCtvA7xzWjXz3MkmXZy5ByMY7dsVpePNZtNG0SV7uzN6Llxax2obHnO+cLnt0PPtXB6HcX+vfESLW/wCx76001dMaGKW5i2bvnzyOxJY4HUgZ6V0XxP069vNO0+8sbaS6l02/ivGt4hl5FXOQvvzQBzfw4tbzw9qc1hqHh24tHuYDKl0twblVROBESBxge/P4ilufH/iSOyn1tfCwj0SF+Wnn2TMoIUsFI456ZFakXi3XdfvRDoGizwWwtpGln1GIxBZcfIo6gnOPXr7V4jeaRJrGizLd6J4i1HxUQd81yHEUJ3ZyvIXG0cLjnPHsAe6a543vV1iy0fw/pkd9dXNoLsmecQqqHoBnqcc4H+OO18M6nd6tpy3F9ps+n3Su0ckEo7jup7qexrxDxRaWpi0OHX/DF9PappsKR31mG+0W8oXlGUHtg9c9a6n4d3WraV4dvbi/h1OeyS6K6dBdJm5EHAUt7c/occYoA2vFXi3VtO8Q2ugaPoqahc3Ft54Z5/LCDcwOcjoMeveqV/4z1yTUf7I0TQY73Uba3SW/DXISOF2UHYGONxycZ/8Ar4tzW11L8SLK/FpcC0/scoZjGdquZCdpPQNjtXNrdT+B/FmtzXemX11p2qFbiG4tIDIQ/dGx0749vrQB0+n+MNR1jSZptK0XzdWtLn7PeWElwqeURnJDHgjI9u/pzzmkePNT1y/1XRbvQlsja2srXM63YkEJC8ZIGDz6H19DXNPeeJdG0bXNYtNGvU1HXb4m3gW3Je2iA4d1GcMQSOR155zitnwXfafaaDLoWnaTq32y4tpHnnntSoklMZyWbnGTwPwHvQB2vwmVl8D6QGcsSjnJ9DIxx+HSvQZpFghklfO1FLHAycAZry/wLdtoHhHw9a3NhemS4fySEh5iLux3OOMLz1/nXomsPdR6ZevYruvFgcwLgHMm07Rz74oA8fl+I+tRWZ1qTwhcJoQPM7XCiXGcbtnXGfw969ptp0ureK4TPlyoHXPBwRmvjXUoRq3h+cSxeJtS8REF7mGcOIrZg3J24xgAHA5+g6D630RS2hWCEMjNaRghhgqdg6j1pX1A8q1v4gXt5a6y2i6BNe6VZpJDPfCdUw4U5Kr1IGQSR25wKj8PeLv7C8FeHYltZ9S1S+RktrZHG5yGPLE9FHrg/wBRzmk6x/wifh/XPCt7Y3smoq9wtsY4GcXKuPlfcB37+w/CodKt77w7a+DPEFzp91JaWsEsF1GsTF7cOWw+zGQMHk+nHcUxX1seixeMJ76HV9I1XS5NL1aGwluFiModXQAjKsPf/PFcJ4T8fajpHhPS7u48P3U2jQ4huNSM65BLkZVOpAOBkkDPFXLid/GXiG413TrS5XSrTSJoUuZYiondlPCg8/xfofamz2tw3wRSBYJTN5MZ8sId2BOD0+nNAz0fXvF1xa6jFpWi6PNqt/JCLgqJBFGkZ6FnbpmqWn/EG0k0LU9T1KzlsZtMl8m5tS4Z9/GAp4ByeB9DXmnizUJodettO8Q6tq2l6PHZR/ZzYxsPtEhUblZgCc5BG3n6jvyml6He3GgeKjaWV8hhvYLqKC5VhLMilic5GSSOfrQJO6Ot8T+NNWv7vwxBe+H7vShcapBNBI04YSxZ2kHABU/MMqe1d3dfEC7fUNWsNK8OXV9LpcmJ3EyIgX1yec8HC98Vw3ibxbZeL9Q8LWuk21zKYNThkuZDbsBAQ2ChJHpkntgV2vgi3lXWvGxeJ1V7w7SVxu4PT1pMHe2hpWvxA0/UI9EMENxHFrBkhjmcACGVcDaRnnJPGPb8LGl6xp+g3Oo6O0t5OdOtvtt7ezvvyzc469SOQAMV5ZYaJJc/CTzdjRXmnySX1u7DaVKMST/3zu/HHpV/wxo2oeIvAPiDU5QG1TXWeZQBjcqH5FA7chgPYimGt/I66z+JCzzWs02g6jb6TeTCG3v5FG1ixwpK9QD61zGkeL9Q03XPFkI07UtWWC88wLEQVgjwQepz0XhQOcVc0/4kWEei6Tpmn2c97riiG2ksDC6mJlwrMx24wMfXkdOca3gtMXPjgjJJv5BjHon/ANek7203GRfEHV7XX/hhearZF/s9wsTKHADDE6gg4J5BBHWvU9HGNLsR6W8f/oIr51ijKfA6bKFCzBuQef8ASRg8+2OnFfRejjGl2I/6d4//AEEUwNEDIoozxR060ALSDmlAzQaAFHFFGaQ9KAFFFAooAKKKKAE70tGaM0AFJzmlpCaAFpMYpaTFACdaOlKa5fxTaa/dQQroGo21lKrkytPD5gZccADtzQDI/FsOvXVtb2uhXCWkkswFxdsquYYsHJVT1Ocfr9a5LwhqWpw+KLzQrjWRrdpFaif7SI0UwOWxsYrwSeT6/ri7ca7L4Xs9NsfFtyLtr55Ipb9EWOJOOAw4xkeg9a5bw1FouneO4rXwgYmsZ7Jm1EW0pkiBB/dnOSA2Tjj19zQB6J481i60Lw3e39moNwgVUZlLKm5gCxA7AEn8q4HRNX1jTPEel2E/iWDxBb6krtIsduqNb4XIYFc8ducfSt74uXU9r4diCySxWM13FDqEka5K2zZD/n8o/HHeuLjs/DejeJtAfwXLEbqeTybqG2mMiNbYyzOcnBHBGev4UmJq50UkHjfVDeat/bKaHbwSP9nsZLVJA0a/xOxORnB9fUYqzp1x4m8X+HtI1bTNaTR5JY3+0RmzSUSMGKhhu6D5Sfxrm9Y8R2vje/utH/tm10rQbWTZdSyXCJLekHlFBIKp157/AJiu/wDE+q2ug+Cbq80eSEQQQCK1eFgyqSQgwRnJBP5jmmM5HwHe+Kr3xLqFvda5HqmjWDNDJci0jiEk2B8q7f7vftz34NXfh0zSeKPGjsct9uVfwAIHH0rufBuix+H/AA/p+mxrtaKIGT3kPLH8yf5Vwvw2/wCRl8Z/9hAf1oA9hxQaWkFAC0CiigBO9LRRQAUY4pM80tACAYoJpaTtxQAdqTqacKT6UALRRSdKADvRjilBzRQAlcl4jg8TyzRHQbvToYgp8wXcbMS2e2O2Kl8TS+I4lt/+EftrCZiW843jsMdMY2/j+Vc14t1jWdK8Dz3N59ng1qXECC2Y7Q7vtG0nvt5+ooAxvCXifxFcS6/c6r9judO0uJwstshQSyqMsFJJ4ABGfXFZlv4s8VWelaf4lv5NKn0y9lRTZwgh40cnBD55YdwemPrjurqCXwb4Fli0xN81haFlJGfm6s+PqWavFL3wlpXh7wvZeJ9P1g3GrwMk8TswkjmkZhuRY+33u3I6mgD6iup47a3luJeI4kLscZ4Aya8WtPEHjW/gPiGzgspdOf8AeQaPtxcSw7tobdzhsZPccdK9Q11Li98N36JAftM9k6iIddzIePrzXzdp/h7w7D8Oo/EcF5KutW0W9Lpbhg8coYhYwucAZ4HHI5oA928SXniaa7ttP8P20MCzQmWW/u1LLD6KFH8Wcev071z2m+MNXtrDxFHqNnFe6hozooaxDFJy/wB0AckEd/T8K3hqtlrNvB4d1Oaa11C+06OeVUbyyQ2Ayq3rnIwO2feuD8CzWPg7UvE2mW94s2gWEaXbTHBaKRl5QsAN5OOPoB1zQBsX+t+MvDcEWsa6NJk00yqLm3t93mwqzY+UnhiM/wCeos+NTjxx4M95Lj/0Fap6eZvG97Y6xqk0dlo1u6z2enmUeZM46SSe3oP8m94yCt478GBn2gNcnOM87BgfieKAPWaKKKACiiigAooooAKKKKACiiigAooooAKKKKACiiigAooooAKKKKACiiigAooooAKKKKACiiigAooooAKKKKACiiigAooooApn/j7X/dq5VNv+Ptf92rlABRRRQAUUUUAFFFFABRRRQAUUUUAFFFFABRRRQAUUUUAFFFFAHzpJrGt6R8RPFP8AZGgyawXW283Ewj8v90COcY5yfyrpv+Ew8bf9CFJ/4Gr/AIVZ8GEN488ZEALhrcYH+6eaX4keNL3w1d2Ntp1utw2xrq7UrkrApAyOR15/KgCn/wAJl41/6ECX/wAD1/8AiaafGXjYdPAEh/7fl/8Aia9jtpkuYIp4zmORA6n1BGRXHeLdY1a0uLLS9Ds45tQvdxE1xkQwouMs2OSeeB/PoQDjh408ad/h/L/4Hr/8TU//AAmfi0SKD4CuTHzki8TI9OMfTvXQeG9a1n+3Ljw/rsNqbqO2F3FcWpOySMvt5B5Bzx+B/Hqtd1ez0LT5dQvnZYI8DCKWZmJwFAHUkkD/AOtQB52/jXxHGpZ/A2oYH92dG/QVVPj/AF7/AKETVf8Avr/61dN8PvFFz4ptdRnurE2TW148CxMCHCgKRuB6NzzXa313BYWs13dSCOCFDJI5BOFAyeByaQjyVfH+vHr4F1Qf8CH+FB8f66P+ZF1Q/wDA/wD61bHgvxrJ4o1nVbVbFre0tUjaBpVKySBs/MQegOMivTKYzx6Px/rRYCTwRqqr3IIJ/LArznwr4wvbfxZ4jvR4Z1OZ7jy/MgiXLQEA8Nx35x64r6nrx7wT/wAj74y/3oP/AEE076AEvxF1CJdzeC9cx/sxAn8hUJ+Jd2P+ZL8Qf+Ax/wAKva/rPjbSIb2+e00EWFvvfzJJZAdg6cep449a2PA3ia71jw/Dq+uRWunfaJStuN+0OmOD8x6khseoANIDmf8AhZd3/wBCXr//AIDn/CnD4l3ORu8G6+FzyRbE/wBK9Mh13SJ1uGi1OzdbfHnMs6kR/U54q3b3tte2zz2V1bzxjIEkcgdAR6kGgDy1fiTMR/yKPiD7v/Pqevp9Penf8LJOf+RV8Q/+An/16t+CfFmqeINTurK5g0yNLNSJmtroSl2ycbACflxjJPfjrXoV1qmn2hcXN9bQlCA/mTKu3PTOTxmgZ5iPiXn/AJlTxCPraf8A16b/AMLM/wCpU8Qfja//AF69aFzAYPtAmjMBXd5m4bceuemKqWWq6dqDMlnf2tyyjLCGZXI+uDQI8x/4WX/1KviD/wABf/r00/E3H/Mp+Iv/AAE/+vXsLMFUsxAUDJJPAFULTU7C9Li1vracoMt5UqttHqcHigDysfE7/qUfEf8A4B//AF6cvxORkRh4W8REOcL/AKH14zxzz3/Kuz8L+KbTxFLqcduNv2G5aDJcHzAP4xjsea6C31KwuZTFBe20so6pHKrH8gaAPK3+KCRqWfwp4jVR1LWeB/OnP8UbWJwknh3Xk4zlrQjjOPX8fp78V67HLHJu2OrbSVbac4PofemJcQSFQk0bFiQAGByR1oA8oT4o2DDJ0XWxyRg2ZqnffEPRL5Ylu/D2sTLFIJYw9gx2uOhHvya9nDqXKBhvAyVzzilZ1TG5gMnAycZPpQB4/L8V9JiXdLpOtxqTjL2TAVAfi/oWSDYauCOo+yH/ABr2KGeC4DGGWOQKcHYwbB/Cka4t1lWFpohK3RCw3H8KAPIl+LugMQDZasBnqbQ8frSH4u6D/wA+Wr/+Ah/xrurnXhD4ptNA+y7vtFq9wZtwG3acYx3q14k1dNG0O81aOAXIt4zIEQ/e5x15496APP4/i34fZwrWuqoD/E1m2B+WTVw/FPw5kADUDk8n7FJx+lehWF3Fdada30qpCs8KSkMRhdwBxn8a0FWNlDKEIPQgUAeVS/FfwvCm+WS9RR3azkA/lVb/AIXF4OH/AC+3H/gM/wDhXa+IdettH/s/ECXH2u9js/kYfIWzyfpjpVvxBqI0m3gaGwa7uLidYIokwuWOTkk9AACc0Aefn4w+DR/y+3H/AIDP/hUn/C3vCH/P5P8A+Az/AOFerJEhVS8KKxHK4Bwad5MI/wCWSf8AfIoA8m/4W/4PP/L5P/4DP/hT1+LvhBs4vJ//AAHf/CvVAluWKhYiw6gAZFc1ZazaXniLUNDW0USWMUcjyHGDvGcYx6EUXFc40fF7wf8A8/s//gM/+FPHxc8In/l8n/8AAd/8K9VFvB2hj/75FIbe37wxf98igZ5cfi14S/5/J/8AwHf/AArPs/iF4Bi1O61NbuSG8uUVJZnglO9V6DABA/IV7D9mtz/ywi/74FMNpa97eH8UFAHnR+Kvgsf8xn/yVm/+IoPxV8FDrrX/AJKzf/EV6L9jtP8An2h/79ik+x2h/wCXaD/vgUAedj4q+Cz01r/yVm/+Io/4Wr4KH/Ma/wDJWb/4ivRBZWna2g/79ij7DZn/AJdYP+/YoA86/wCFreCv+g1/5Kzf/EVH/wALa8Dj/mN/+Sk3/wARXo/9n2I/5dLf/v2v+FJ/Z1j/AM+dv/36X/CgDzn/AIWz4HP/ADG//JSb/wCIqd/il4KSNZDrsZVsYCwSk/iAuRXenS9PPWxtT/2xX/CmnSdNPXT7T/vyv+FAHCj4peCiZD/bkf7vrmGUZ+ny8/hmp/8AhZXg7/oPW/8A3y/+FampnSbG+sbFdFjuJ7t8ARWy4jQdXY4wAPzrdbSdOAJGnWpIHTyV5/SgDjB8TfBnbXrf/vh/8Kf/AMLK8HD/AJjtv/3y/wDhVfQdW8Pa9qlxpttoGya1DfaDNZoqxMCBtJ7k9eM8Vv6TBo2otdqmhxwG2uGgbzrRV3lf4l45U9jQBjD4meDf+g9b/wDfD/4Up+Jfg0ddet/++X/wrrv7D0j/AKBdj/4Dp/hSf2Fo/wD0CrH/AMB0/wAKAOR/4WZ4MH/Met/++X/wpT8S/Bv/AEHrf/vl/wDCur/sDRv+gRYf+Ayf4Un/AAj2if8AQH0//wABk/woA5X/AIWV4N/6DsH/AHy/+FSxfEbwhK4Vddtsn+9uUfmRiuk/4R7RD/zB9P8A/AZP8KyUsvCz6q+kLpenm9jhE7x/Y14QnAOduOtAGRc+P/BM5VJtZtJPKkDrlWIDA8EHFaCeP/CbkY16z5GeWx6ev1/n6GrWkad4f1WyjvIdBtokckBJ7FUcYOOQRWkfDmhnro2nH/t1T/CgDI/4Tvwqf+Y/Yf8Af0Uh8d+FR/zH7D/v6K1v+Ea0H/oCab/4Cp/hR/wjOg/9ATTf/ASP/CgDKHjrwqf+Y9Yf9/RR/wAJz4WP/Mesf+/orUPhjQD10PTT/wBukf8AhSf8Iv4f/wCgFpn/AICR/wCFAGb/AMJx4W7a9Y/9/RQPHHhc/wDMdsf+/orS/wCEX8P/APQC0z/wEj/wqCTwh4ckXa2hafjOeLdQfzA/SgCEeM/DRTeNdsMZx/r1z+XWnxeMPDcmMa7p/Jx81wo7e5qH/hB/C/8A0ArH/v0Kb/wgvhb/AKANj/36FAnfoaP/AAk/h8f8x3TP/AuP/Gl/4STQTn/idad/4FJ/jWZ/wgnhX/oAWH/foUf8IJ4VP/MAsP8Av0KAZqHxJoP/AEG9N/8AApP8aT/hJdB/6Dem/wDgWn+NZf8AwgfhT/oAWH/foUf8IH4U/wCgBYf9+hQM1z4k0Idda04fW6T/ABo/4SPQ/wDoNad/4FJ/jWQfAfhQ9dAsD/2yFH/CBeFP+hfsP+/QoA1j4j0L/oNad/4FJ/jTh4j0M9NZ07/wKT/Gsf8A4QPwp/0ALD/v0KP+ED8Kf9ACw/79CgDY/wCEi0T/AKDOn/8AgUn+NL/wkOif9BnT/wDwKT/GsVvAXhRuugWH/foU1fAHhNRgaBY4zn/V++aAN7+39GP/ADF7D/wJT/GlGu6OemrWJ/7eE/xrln+G3g52LHQbbJOeCwH5A0h+Gvg49dCt/wDvp/8AGgDqv7c0cf8AMUsRn/p4T/Gl/tzSD/zFbH/wIT/GuT/4Vp4O/wCgFb/99P8A40jfDPwa3XQbc/8AAn/xoA60a3pJ5/tOyJH/AE3T/Gn/ANsaWc/8TKzP/bdf8a5D/hWfg3/oA2//AH0/+NL/AMK18Hf9AK3/AO+n/wAaAOuXV9LxhdRs8D0nX/GnnVtN/wCghaD/ALbL/jXEN8L/AAY8XlHQ4tuAMiWQH892aZ/wqzwX5Zj/ALEXbnOftEufz3ZoA7k6ppjYzfWhx0/fLx+tPGp2B6X1t/39X/GvP/8AhVHgn/oC/wDk1N/8XSf8Kn8E/wDQF/8AJqb/AOLoA78ajpydLy1GTniVf8acNSsDnF9bH/tqv+NcF/wqvwX/ANAb/wAmpv8A4ukHwq8Fj/mDf+TU3/xdAGx4ssbfxFp5sI9e+wxOcT+SyHzUIIKnPTOf/wBdb2n/ANm6dZW9lazwJBbxrHGvmA4AGBXGf8Ku8G/9Af8A8mpv/i6B8LfBo6aN/wCTU3/xdJJXuJRSbfVnercWKuXE1uHPVgy5P41ILq15xPDz1w4rz3/hVngz/oDf+TU3/wAXVGX4R+EJCM2UwwOguH/xpjLHxdlhPgXVVjkjOTCAFYdfNQ/0Nd9pMkY0yyJdQDAmMkf3RXgHxF+GnhzRvC1/qFhbzR3UPl7GaZmAzIqngn0JrqbL4ReEZrS3ke0uC7xqzH7Q3JI+tAup7UMHkUEZryE/CDwgf+XOf/wIf/GpIfhL4Wgz5MN3Hu67Lpxn9aBnrWKCQOpFeWf8Kt8O/wDT/wD+Bkn+NIPhZ4cH/P8A/wDgZJ/jQB6nuXP3h+dG5fUV5FN8JfD8jArc6nGMdFu2I/XNMHwl0If8vuq/+BR/woA9gyB3FGR6ivIP+FS6F/z+6r/4FH/Cl/4VNof/AD+6r/4FH/CgD1/r0NLXj/8AwqbQ/wDn91X/AMCj/hTB8JNDH/L9qv8A4FH/AAoA9jxzRXkH/Cp9EH/L7qn/AIFH/Cp1+GOmqoVdX1oKBgAXrYAoA9XyPWjI9a8mPwwsCRjWtcGDyPtrc0i/DCxDEnXNcYZPBvDgfkO39aAPW6K8g/4VdaZ58Q68eD/y9D/Cov8AhVdqM48Sa/z1/wBKH/xNAHsZGaO9eRj4ZopJXxR4gBbqftXX9KD8Nc/8zTr/AP4E/wD1qAZ6le2ltfQPb3cEc8LjDJIoIP51W0vStP0mEw6fZQWsZOWWFAuT6nHWvMJfhwkKGSXxbriIvVnusAfjTYPh1FcIJIfGGuyIejR3gI/MUAevyxpNG0csayRsMMrDII9xWXpeh6VpLyPp2m2tq8v32hiVSfbgdPbpXm5+GOf+Zr8Qf+BX/wBakj+GyMWC+L/EJKnDBbzoffigDvW8K+HSCv8AYOmAEYOLRAf0FaaaXp6Wcditjb/ZIzlYPKGwHOc4xjOec+teUy/DyaNyo8b60gAUBXnUnj34/wDr980q/Di6hBlHjbWwuOS02Rj8TigD2c15B8NhjxF4y5/5f1/k1Rr8P7q5QNH421h05w0cg+nUVwHgXwddXWseJoIvEmp27W12sbyRsMzHn5m9+tAH1EaMV5N/wgGof9DnrX/fS0HwBqJ/5nXXP++1/wAKAPWqK8m/4QHUP+h01v8A77X/AAobwDqJ/wCZ01sf8DX/AAoA9Zoryc+AtRIH/Faa2Po6/wCFRt8P9RPTxtrg/wCBr/hQB65SY4rxxvAPiE/8z/q4/wCAj/GmD4feIB08f6uPoo/+KoA9npCK8d/4QPxFwP8AhPtWOP8AZA/rVkeDPEokMn/Cd6huIxjyUx+XSgD1k9aBxXkI8HeL/KYHx9cmXPDCyQKB9M/1qRfCHi7cm/x5clQPmC2aAk+3PHb1oA9bpMV5M/g/xX8uzx5eDkbt1pGcj0Hofelbwh4rO7b47vBx8ubVDg+p9R0oA9YxiivIYvB3i8Z87x9dN6bLNF/mTTJPB3jMsdnxAnVc8A2Kk4/76oA9gqlf2FpqCRpdwJMkcqyordA6nINeVHwd40/6KBL/AOAC/wDxVA8HeNR/zP8AKf8AtwX/AOKoA9hYBlKsoIIwQehFcRp3gLwvpuorqdno8MV2h3Kwdiqn1Ck7R+Arlf8AhD/Gv/Q/yf8AgCv/AMVSf8If42H/ADP8h/7cV/8AiqAPY+ua4c+AvCx1Uat/Y0H20SeZvDMF3ZznZnaTnnpXKv4P8bHG3x9IP+3Ff8aaPB/jcf8AM/yH/txX/GgD0DxF4Y0XxIsa6vp8dz5edjFmVl+jKQcVBb+D/D9vpE2ixaXCunzENLDkneQQQS2ck5A79q4Y+D/G/bx9J/4Ar/jTR4P8cDr4+c/9uS/40AdND8OfCMMiSR6Hbq6kMDubgj8aoeJxn4geDvZbz/0VWSvg/wAcDOfH0n/gEv8AjWGmk61pvxA8KLrGutqhZbsx5hEfl/uiD0POePyoA+g6KKKACiiigAooooAKKKKACiiigAooooAKKKKACiiigAooooAKKKKACiiigAooooAKKKKACiiigAooooAKKKKACiiigAooooApkf6Wv+7VyqTH/TF/3au0AFFFFABRRRQAUUUUAFFFFABRRRQAUUUUAFFFFABRRRQAUUUUAeReDGA8ceMySAFeDJJ/2WrhtMTxL4n1DxBrul2thPZX4k0+F7qVlIhU4yu3sf5/r23g+OOfxl45glXckj26sM4yCjgj9a9O0jS7PRrCHT9PgEFrCCI4wxOMkk8kknkk0Aed/CbUZDoU+k3xVLzR5mt5lLdFySp+nUA/7NdN4s8UW+gW0AjjN3qF43l2VpGfmmY+/ZeRk1oS+HdJlm1CZrNfM1CMR3RDMPMUDA6Hg+4waxtY8BeGdZjs47/TBKlnEIYAJ5F2J6fKwz9TzQA3wf4futOlutV1i6W51m+x5rL9yJB0jT2Gf89T26skqhlKup6EHIrmND8I6HoE0s+mWRt5ZU8t2E0jZXOccscdK2tJ0200iyisbGLyraLOxNxbGSSeSSepNAkktjhvhv8A8zF/2Gbj/wBlr0c7JVZTtdejDqPoap2On2unm4NrCI/tMzTy4JO6RsZbnpnA6VHpelWWkpOllD5SzzNPINxbc7YyeScdBx0oGcF4en874g+Jh5bpst7ZfnGN3B5HtXp4IJIyMjqKzoNLs4NQudSjh23dyqpLJuJ3BegxnA/AVHZ6RaWeoXuowowub3Z5zFyc7RgYB6cUAa1eO+CML488aMTgB7f/ANBavYq8W8GwJP428dQyDKSmBG7HBRgaAK1w5+JPiFrNGf8A4RjSpP8AScNgXkw6L67Qfz/EYufGe0judD0uz8seRJqMMThDjahyOP5fjVyH4T+F7dSsMd5GpOSEu5AM/nXRW/gfRobKCx23MkEF2t3Gsty7bZFGB1PTk8UAea6v4T0EfEnRLRdKtVtWsnkeBY8I7LuwSo4PTv175rjfEFxNoFj8QrXSlFtbJcWm1IfkESucPtA6Z4HHY19NzaLYzavBrEkTG9giaGN95ACnrx0PU1T/AOEY0lpdVkktRJ/aoUXaSMWV9oIHHbqelAHgVn4e1qC98N3dt4e0jRPs08YF3HejdcKRyrDqxYZ65POK6+x0DS9a+JHiltTsoroRRW2xZRkLmNcnH4Cuq0f4c6HpV/b3qve3DWhJtYri4Lx25OPuD8O+ev0x11jolnY6pf6pCHFxfbPOyfl+UYGB296SErnzZpl3pa/D+HS9ThvLpH1eSCzsrV9rSkNkJk/w5bPrkirttHeaf4/8Ms/hi08Pec0sYit7hJWlUJgltvGOeOM9euK9cuPh5oU+jf2Ti6jjW6N5FNHNiWKU/wAStj9CD+YBqPT/AIc6LZ39pqbTajc6jbSGQXdxdM7v7N2I57Ae+aYzW+IVm2oeFdTtFvobEyxhfPncKg+YfKSem77v415J4ThsNC17S7XWfCr6LqLxtbQ3FrLvt7skAHcBn8iT159vfNY0y01nT59PvohLbTrtdD+YI9CCAQfUVxWh/D/TtLvoL2W/1LUGtubWO9uDJHAcYyq+uOBnOPrg0AeP6Bp+h6N4c8aXN0JbdGvZrMSWoxIIyRtiXtgnjnseaytXtJdMufDM9r4PPh9RqUMcd412HmlB6qyjn1zu+nc17pL8PNHnk1kTS3clrqzebNbGX5El3bvMTjIbOP1HI4qlH8MdIaSCa9v9Vvp7Z1e3kubosYsEHCjGMHA7dqW3QW2yOG1fxBF4E8Q+LrZ3aFL+zF/Zn1nI2kL6kuSc9tp9KXTNLfQrr4cWjj96wupJOMEF1ViDj03Y/CvVfFfgjRfFV3ZXWpxSO9pkKFfAcZB2t6jj26mp/FfhKx8SLZvLLcWt3ZPvtbq2fbJEfbIIxwPyphKKkmnszmNIYn4o62CSQNOhABPQZX/Gs/40Wy3lpoFs7FVm1WKMsOoDAjNdf4Z8GWPh7UbvUobu9ubu6QJLJcyBy2DnPQc9Pbiub+LWgXHiKHQbSGKZov7STz3hXJjQggsfQAZ5+lAzmNWsLTwH4v0ceHbYxJfQSpcWwkdlfYuVbBJ5/wAD6ms3SvBul614Gn8SX0s02uTRTXf9oecwaORC23ABxgbQMY/LAx6x4d8FwaTqA1O61O/1O9SLyYpbyTd5SdwPc+prAb4YWS+dbQaxqlvpM0hkk06KYCM5xlc4zg4/KgDgbfTI/GfibwvPrRMgbRfMlRWI80qzDkjHXdkgfTpUF1brpOjfEPR7RnTT7QwNBCWLeXvzuwTzzgdfSveYvDVnBrdrq0LPGbWyFlFAMbAgOR7+1Zl54J0+6TX1ae4VtaKeewI+TYPl28euevrSauJq+jPEdWurvV9e03TJdEu9X0+z0iGVbKGfylZiF/eMeMjnGM9vrTJrrxF4Z8O+JEj0u60vTJhGtms9wJHgLEK6qc5xjOPTjnNe1a34IhvnsLrT9RutN1GyiECXcJBLxgAbXHRulJpvgHTLew1O2vpZtQuNUA+2XU5+dyOV2jouDyMeg9BhjPKPFfgjStBfwteWBmE8mowJO7yF/OJO7ccnAPB6etJ4it9B1fxJq5k07WvE94snlFIAYoLIgbdgYEDOR6EcE8857mD4ZZuNMmvfEepXg0udJLSOTbsVVIIUjGSeAM56Vfm+H5F5fGy12+stNv5WmubKDADM33sN1UH2+lAHlFpfaingXw14mN3Oz6TflJTuPMDPtIOOo4Vfoa6DWdeubnUPFfiKxnLW2lWS2Vmyv8nmMRucdiQSf0r0zS/BFjp/ha68Mi4nmspxIFeQLvQNz2ABIPPSjwx4G0zQPD11oYaS5hu9xuHkwC+5QpxjoABx6UC1v5HgdppeonTLDVtG8O67H4hxHM+oy3IYXLHlt4Zs7Tz2GRjOc03xxrur2XjLxClqZba1mitI7+4jTc9rGUXO0g8/ePP5Y616/afDmaIRWU/iXUZtEgcNFp4wvAYkIzjll6DHHTtxjsU8LWP9q6zqExecarHHFPA+NgVV28d+aBmj4b0+00vSLS1sXMsCxhllZtxlzyXJ985/QcV5B8WrHSpbu3ghhu5/EWpAQ2scVy6ovbzGAOAB+uOe5r1PwhoH/CNaUumLezXcSOzRtKACin+EY7dT+P4VxGofDy+n8SXfiC18T3drdTgouIVfy4+PkXPQcf5zQB2vgvQm8OaFbadJdS3MqAtJJI2fmPJC+i56CvLG0hvE/wARvEdjf394NOtIYGW1hnaNWYxqQTg9vm/OvZNCsbzT7IW99qUmoTBifPkRUOD2wK8WbRNZv/iR4kudJ1WTS5I47cecbcSpIpiXIw3B5A57UAcfrGoaraeF9T0IajdFdO1eO0gu95EhjOTtYg844/ToAK7rX9GjsL/RfCNlfXkFpqk0k97M1wzPIEUHaCc43Y7d8V0Q+HFmugjSRezGV70Xs90ygtLJnnjsK6Pxl4XXxHbWvlXcllf2comtbqNQxRh2IPUe3HQfQgHnUmkjwz4ps9B069vv7N1q1mjlgaYuYnCnEik8g9Oc9vYVgP4j1S48E2ehR3ckeuvqX9kysGO8bTyc9cYKgn6/h6p4c8J3dpqp1rXNYfVdTWLyYX8lYkiTvhV7nnn3rLs/hxa2vjmbxWLwuHLSLatH92RlwW3Z6ck4x/KgDn00pvF/ivV9Nv768TTdIhit4IIbgqXJXJdz1JyOp9vSneH1+0WniTw9rWs3rWuj3COt6s5STyipIUsOTjac+5+ldNrXg3UDrc+t+HdbOlXV2irdK1usqSbeAQD0OP8APXOPqPwye68O3Glxa5Ol7e3Iub69dNxuDg5UqCMLnkDPahKwkklZHL/DjSryW81HxJbXuqR6MkMiWMN5OXaYgf6wg8beDgc89+OcSx0u/m+Hc3ia51zWJNQh3S27C6YhQr45GeRkHJPPHoK9e0Xw14nsRFb3fitbqxjj8ryBp8afLtIA3A59Pyqzb+DvK8EyeFmu1YvHIn2jyuMs5YHbntkd+1AGBc6rezeI/BD+e6i7tZHnQEhHJiBOVHX29K674h6rc6J4U1K/syFuI0VY2P8ACXYJuHuN2R7iq58J/wDE08O3wu/k0eBodhTmXKbAc549e9dH4h0i217SbvS7sHyblNpI6qeoYe4IB/CkB5xoXgm90u50zVLXxFePcOQ9+t05dLgMBuCr2Pp1xx1xXCatrWrR+FvFd3Fqd2ksOutHAwlbdEgdflBz93tjp+dd7beBtZuZtPg1zxI19penyLJBAsAjeQr9zzGB5x+v15p938PWudF1fS21EAajqJvd4i+4CQduM8njrRYLHNXmnXvhTxL4Xnt9b1C6bUpTb3iXUvmJIMLyAfu/04/HM0jTdQ8UXfi+4vNf1SKKwv5ktIobgqI2Utg/QDbgDHevXvEPhltX1HQrwXQiGlz+cVKZ8zgcdeOnvTPDnhY6Mmug3Xmtql3LcAhMCMP0HXkjJ5pjPIbPXNc8S6N4T0X+0ZrebU3nW6vIjiVo4sjA9Mr1PXI+oPT20Wo+DvFlpo9pqF3qFlqlrO0EN7Lv8uZFLD5uoXt+POetaD/D24j0DRbOz1YW+q6RLJLb3ghDD52JKlSehyPXp0q5pHgu/l1V9Z8S6sNQvhbtbQCCIRJCjAgkY53YZuff2GADyfw1qbQanaf27r+taP4g+0gTpfqXtrlMj5FAACg4HzZwOeuRjq7LS/I+LGsXIv7w+VYC5KeaPmyV/dnr8g7DjoO3XRn8Aa/eWUehX3iGK40KOZWUPBm4MSnITf2+vX8OK6VvCl/beLzren3sKWc9sttc28itv2qMAow6HgUCaLPwvv7vU/Ctpc3tw087PIDIxyxAc4z/AJ6Yr0GuZ8HaI3h3QrXS3mWZoN+ZFXaG3OW6fjiumpJWFFNLXuFFFFMoKKKKACiiigAooooAKKKKACiiigAooooAKKKKACiiigAooooAKKKKACiiigAooooAKKKKACiiigAooooAKKKKAPOPi2M+CNU/7Zf+jUrutNGLG2H/AEyT+Qrgvi86r4I1MEgFjEB7nzUP9K77T/8Ajytv+uS/yFAFyiiigAooooAKKKKACiiigAooooAKKKKACiiigAooooAKazKv3mA+pp1ct4p8K6V4pghg1WKSRIX3oElZMHGOx5oAo+KfC8fii7037ZcltLtmd5rNSQJ3wNpJB6Dnj3rjPB1pYWfjjUYPDSldIitAl4quTELjdwFz/EADnt1qLxhBqXhzS9P8O+GtP1JtPfcbie3JkkSMnlFLdCcnntXTeAryOOIaTa+GL/SbWFC4e4AwzZ7nOSx/pQB2WuxalPp00Wk3MVteuAI55U3CPnk47nGcZ4zXmvwmsZ9Nk8SWtzeNeTR6iVedhgyHaOTyf517DXAeDNPu7O/8SSXEDxLcai0kLMOHXaOR7UAeDtLpd/rfiHUtd8K6vqa/bmX7RCHCQxJhR0Kk8DJ44AFdl8QZNHXwv4duIGLeFVuFe4tUlZZJYz0xn5jtYnIz/LI6FvGHiDTYLzTtV8NXt1qaFlt5LOAtb3Ck4DZ52jkZB/HB4rnE8Pan4StvCup3FhJqS6Ws4ube1+Z4jKSdyj+LGSD9Ac9wAXPhXPpk/iXXT4dEtvoqRRhraViD55JyyqSSBgEc49O3G78Ngf7f8ZNg7TqAAOOCcN/iKm0Fp/EPi8eIYLC6sLGCyNtuuIwj3LFs429dq46nuBUnw4/5Cfiz/sKN/wCgigD1SiiigAooooAKKKKACiiigAooooAKKKKACiiigAooooAK5zxPrQ0Ww82OLz7yZxDa24PMsjdB9O5PoKg8T+Hf7fWBf7Uv7HySTmzl2Fs46/lXG3/gPVPtunXul+KLi3nsrU2yyXNutwSCSSRuwAT06ZwAM0AUPh3YX17ZeJtO1e+me4a/ZZZbeVlIJUZ2HqB2+nFczq3hRG8T2Ph/R9X1oSAfaL+Z7tmWKLsuOPmY/lkde3U/DHSNZsNV8QTX+pSXETXbBgbRYhPJgfvQewxxgcVvfDm0mddW1q8SQXeo3rsPMUqwiU7UXnsOce2KAO21i9XSdJu70jcLWB5ME/e2qSB+OK+XtJ1TS75LW/l8WXkPim6lVhdyI4tYWJB8hh9wrt4x6nt0r6d8Q6edV0e/sAQGuLd41J6BiCAfzxXziutWr+B18Dpot4+vpH5P2IwniTfky7umM5bP9OaAPdvFevSaRbW9raqk+sXreVaQZADPjljk8KOpP0rl/hPJdQaNqceqXUk09tqEyTTzN124yck9OtVLrwP4hfVo9XsfFItLhbOO22vYpMECqN23ceAWGeB3rjvDHgzxBquha9p9z4gmto7q+kDo9oAXYMCzk5Bw2D8oOPrkigC1LrOqa9408N6tHJJb6HJcSwWkJYq021DulZfQ5wM9h09e28Tf8lE8If8AXO7/APRRrhfEHh3xVBrfhi1PiPzcSSLbzR6agFrtQckDggjjk9q7bxFuX4h+DlZtzCK6y2MZPlGgD1iiiigAooooAKKKKACiiigAooooAKKKKACiiigAooooAKKKKACiiigAooooAKKKKACiiigAooooAKKKKACiiigAooooAKKKKAKLf8fi/wC7V6qR/wCPwf7tXaACiiigAooooAKKKKACiiigAooooAKKKKACiiigAooooAKKKKAPnSw0rXdR8c+Lv7F1waWoeETn7Osu/KnbjPQjB5HrXXSeGPHLyLJ/wnIyvYWCKPyHBpPA3/I8+Nv+ult/6C1cn8Ur7W9R1uS30K6aBPD1qNQucNgO+QwUjocIN2D15FAHXHw98QO3jiH/AMFkX+FB8PfEA9PHMI/7hkX+Fem6VfR6lp9rfQnMdxEsq/QjOK5XxXo2ra7eWNrBqMljpChnvGt5Ck0p6KgI6D1//VQBza+HviCM58cQH/uGxD+lB8PfEHt43g/8FsX+FTeDxJpnirVNBt9Rur7Tre2jl/0l97QSk8pu6nIOa73xBLqcOnu2j20dxellVFlcKqgnBY/Qc4oA89h0L4hxsS3jCzkGMYfT0A/QCnf2P8RAMDxVpzck5axH9K0Phjeald2GqJqtz9ovLfUpYXkBJXI28KOy9cCuo8VLq0mkTxaGUW/kKokjkYjBI3Nz1IGce9AHDDSPiL/0NGmf+AIoOk/Ebt4m0v8A8A//AK1Z0un33g/VtCFv4h1DUZ9Qult7m0vJd6vGQS8ij+DbwePYeufbKAPIjpHxI7eJtK/8Av8A61eZeDtP8cP4n8VRWmtadHfRzQm8le3BWUkNs2/LwAAeP/119VV4z8PY3Txp42LknM8OMkZxhyOM9MEYoAk/sj4mf9DNpH/gJ/8AY0/+y/iWFI/4SHRySQc/Zjkf+O/5xWB8QtEi0DS5L8+JPEL3Uj+Xa2sd3zLKx4UADoOv0Hriuh0zVn8A+EbC58W313c3FzMFkdsytEzKSFOTnACnPvnrQAz+y/iX/wBDDpH/AIDf/Y1YWw+JAkZzrGhspHCeQ+B+mf1pqfFDS/tZsJdK1mG/OPKtHtP3swPQqM/zx39K2dO8daJquh6hqhluLOGyJjuknTZLE3QDAJ5J4GD1460AZn2T4j/9BPw//wB+ZKa1r8Sf4dR8PfjFJ/hXK/D/AMRO2urBq+qa2y3MZj01dRtfIjlGd2dwJDtgjBIHUdyBXc6r8QtK0/UbzTUs9Tvby0I8yOztTIcEZJ6jgd84/GgCiLX4kd9R8P8A/fqT/Cmm1+JXbUPDv/fuX/CtuXx5oEWgW+vNcubS4by4kEZMjvkgoF9eD7e/Iqv4e8e2Gsakmly2GpaZfSqWhhv7cxmUAEkr16AH8jQBm/ZfiV/z/wDh3/v3L/hUM0PxNRQUuvD8hz0VXz+oFeka3q1noenT6lqEvlWsABd8E9SABgdySB+NcdoPj/TtYumtPsOpWlwYWnhjubYqbhAM5j67vb1oAwgPid3Oifk1Lu+JwBATQyT3Jbiqvgf4ix6ha69d600tvb2NyzLM8BVI4iQqocDO/PbknNdBpPxH0XUr+2shDf25um2W01xblI5iRkbW9+2aTQmrmNv+KJOfL0EdeAWq1FP8TFBDWfh9+nJeT09j+NdzpfiLTNUGoG2nJ/s+VorkOhUoy9eD24P5VQ0zxjo2qSabHazSM2oiQ24aJl3CPO7qOOh/Kko2FGKXc5r7V8SP+gd4f/7+yf4003fxJ7ab4e/7/Sf413tvrVlcavc6PG7fbLaNZZFKnAVuhB/Gsjx7qlvpPh+5nuNVbTGfCQ3KpvYSdQAuDnODn2z061RRzX2z4k/9Avw//wB/5Kja++Jahj/ZGgNgZAFw/PtzT/hx4pj1TT7x9R1kXF/CTLcRSQiHyIwBghcZK4GSfU/ndsviX4ZvLyG2iuZws8vkxXD27LFI+cYDkY9PzFAGR/a3xM/6FvSD/wBvX/2VH9q/Ez/oXNI/8Cv/ALKup17x1oGg3/2C/u5FuFQSSLHA7+Wp7sQDxWlqninRdK0qLVru+RbOYAxOAWMmRkBQOT/TvigDhF1b4mc7vDekfhd//ZUf2t8S/wDoWtI/8C//AK9dXpfjjw/qdreXMF6QtknmXCSROrxr67SMkfTNa934h0qz0ddbnvFTTnRHWbYxyGxj5QM9xxjI79KAPPRq/wAS+/hnSf8AwM/+vUy6v8Rv4vDGl/he/wD16teOvGNnpUltp8WsfYbpmWW4dbYzPFB3O3aQpPHUdM8dKj8feLW0bTNC1GwvEFrd38Kyz7QytAQS3BHoO2DxQBX/ALX+JH/QsaX/AOBv/wBennV/iL28MaZ/4Hf/AF66jw9400HxFdSWmm3pkuEXf5bxMhZePmG4DI5HvWdffEfwpY6gNPm1aPzw5RyqMyI2cYZgMDn8u+KAMVta+Iqso/4RPT2DHBK3y4X65P8AKiXXPiJHjHhCxlz/AHL9Bj8yK9bR1kRXRgyMMqwOQR6iuQHjbw4dT/soanGb7zzb+UEc4kzt2k4wOeOtAHG/8JB8Rv8AoSbX/wAGEf8A8VSf8JD8R/8AoSLb/wAGMX/xVdPd/EPwnZ3zWE+tQrcKxVhtcqpHUFwNo/OtPWvF2g6HcR2+palHbyyRiVAysdykkAggY7GgDiD4h+InbwPb/wDgyi/+Kpy+IfiH38D2/wD4Mov8ak8UeOoG0WK+8N30M5+3RW8jlflG7qPmA7d66pNRkF/r6TavbRwWscZRfL+a03ISWcng5PIHNAHK/wDCQ/ED/oSIP/BlF/jSjxB4+7+CYP8AwZRf41F8N/Ft14ivLqK81bT52t4xGkNrGymQg8yncAemBgcfSut1jxt4b0a+Wwv9VhiuWx8m1m25OPmKghfxxQBzP/CQePf+hJh/8GUX+NNPiLx4oy3giLqBxqUZ/rXe6j4h0jTIrea81G3hhuM+TIz/ACvgZ4I4qDQPE+i+IvNGk6hFctF99VyGHOM4IBx79KAOLHiPx0WK/wDCDx5AB/5CcWPz/ChfEfjphlfA8ZGSOdSiH866vwhf3eqW91d3N3azI1y6xR2x3CJR0UtgZb1q9rviLSPD8SyarqENqGBKqxyzY64UZJ/AUC1v5Hn83inxzD97wJnp9zUY29fTPp/nNQHxj42H/MhSf+Bq/wCFdZqfi2zm8L6prOh3cF2bSJyCMkBgM4I4NaOmeIbN7HR/t13BFfahbxSJDuwXZlBOB6ZNAzgV8ZeNe/gCT/wOX/4mkPjPxsP+afyn/t/X/wCJrS0rx/a6vqPiOwhurCA6embWZ5SRJhGLuePuqRzjPGa7TRdWiuIbO2uL6zm1GW2WcrbvlXXpuXPO3NJO4k01dHn0PjPxgWxN4AuFXHVL1G5+hAo/4TLxkf8AmQJR/wBv6/8AxNerR39pLdy2UdzE91CoaSJWBZAemR2q7TGeODxl4xyM+AJgO+L9f/iasnxj4nyuPAt6Rnn/AEqMYFetUUAeTf8ACZeJv+hFvv8AwJjpw8ZeJD18C3w/7eo69XooA8lk8a+I40LN4F1DA/u3CMfyFV5PHuvoQP8AhBNUORnhwf6V7FRQB48PHuu9/A2qf99f/WpT491wf8yNqn/fY/wr2CigDyGHx7rDMfN8Eaui44KkMc/kKsjx3qH/AEJ2tD/gC/416rRQB5QfHt+oyfB2tdQOIwf60h8fX4BJ8Ha1geiA/wAq9YooA8mTx/fOoZfB2tYPrGAfyNRy/EO9iba3g7Xc4z8sO7+Veu0UAeRw/EeVs+b4S19PTFqTn+VPPxHx/wAyt4g/8BP/AK9es0UAeRD4lf8AUra//wCAv/16B8Sv+pW17/wG/wDr167RQB5GPiTn/mVfEH/gJ/8AXpW+JO3/AJlXxAfpa/8A169booA8iPxKx/zKXiT/AMA//r0H4lY/5lPxH/4B/wD169dooA8kX4kgk58KeIxxnmy/+vT1+I4LAHwr4iA9fsRP8jXrFFAHk8nxJhhj3y+HNfjGOA1mRk88emeKZ/ws+w/6A2s/+AbV63RQB5M3xO09f+YPrX4WbU7/AIWZYf8AQH1r/wAA2r1eigDyj/hZun/9AfW//AJqjHxQ00/8wbXPwsWr1uigDyKL4qaTKu5NM1ll9RZkioj8WtCHWy1X/wABT/jXsVJgelAHkafFfQmDf6JqgwOhtDz+tNHxZ0Eg5tNVH1tD/jXr2AewpNq/3R+VAHl3/C0fDn/T/wD+Acn+FJ/wtLw363//AIBSf4V6lsX+6Pyo2L/dH5UAeXn4o+HB3v8A/wAApP8ACon+K3haLHmzXceem+0cZ/MV6psT+6v5UbEP8K/lQB5Kfi94PH/L5P8A+Az/AOFB+L3g8f8AL5P/AOAz/wCFes+VH/cX8qPKjP8AyzT/AL5oA8o/4W54RH/L5P8A+A7/AOFL/wALb8Ij/l8n/wDAd/8ACvVPIiP/ACyT/vkUn2eH/njH/wB8igD5w+JPxG8N634Yu7GxuJpLp2jaNGhZQcOCeT7Zr0G2+KPgyK3iQ6yQVQDm1mzwPZah+MsUUPgq8KIifvYuAuN3zj0r0i0tLY2sGbeI/u16oPT6UAcL/wALT8Gf9Bn/AMlZv/iKiPxY8Ej/AJjX/krN/wDEV6P9itP+fWH/AL9immwsz1tID/2zH+FAHnY+K/glumtf+Ss3/wARQfiv4JH/ADGv/JWb/wCIr0IabYjpZW3/AH6X/ClGnWI6Wdv/AN+l/wAKAOCj+KPgyQ4GtoDjPzQSr/Naf/ws7waFDf25FgqW/wBVJnH029eenWu4/syw/wCfK2/79L/hR/Zlh/z423/fpf8ACkhK5xSfEvwc6hl1yDBGeUcH8itKfiV4OH/Mdt/++X/wrszpennrY2p/7Yr/AIU3+ydN/wCgfa/9+V/wpjOP/wCFk+D/APoO2/8A3y/+FH/CyfB//Qdg/wC+X/wrr/7I03/oHWn/AH4X/ClGkaaOmn2n/flf8KAOMHxM8Gn/AJj1v/3y/wDhTx8SfB56a7B/3y/+Fdd/Y2ln/mG2f/fhf8Kb/Ymk/wDQMsv/AAHT/CgDlD8SPCA/5jkH/fL/AOFKnxH8IOwUa7b5JxyGA/PFdT/YekH/AJhdj/4Dp/hTf7B0f/oE2P8A4Dp/hQBzh+IXhNUDHXLbB/3s9+2Pb+XqKnTx54UdQw16xwRnmTB/Kts+H9FPXSLA/wDbsn+FN/4R7RP+gPp//gMn+FAGH/wn/hMMy/29Z5UgH5+OfQ9/6VJ/wnfhX/oPWP8A39Fa58O6Geujaef+3VP8Kb/wjWg/9ATTf/ARP8KAMw+OfCw669Y/9/RQPHPhY9NesT/21FXLrQfDdrBJPcaRpccMalnd7WMBQO/SsvQLHwl4g06LUtO0fTZLaUsFJskU5BIOQRxyKALH/Cc+Fv8AoPWP/f0Uo8ceFz/zHbH/AL+iodc0rwjo+nzX2o6RpkVtGPmb7ImeeABgZz9K5XQY/APiG8eztdGt47pIxJ5U9mYmZOgYAjnsfxoA7L/hNvDP/Qcsv+/oqV/GPhpEDnXdOwemLhSfyzmuZ1TRvAumXtjYXWk2Aur2Ty4IhDkn3PoPc0eIdG8CeHrZLjU9KsIkdtkaiDezt6BQCTSYmdQfF3hwKzHXNPwpwf8ASFz+Azz+FeY/DfxJoq6j4paXVbKJZNRLxtJOqh1xjKknkcHpW94c03wD4kSY6bpNk7wECWKS2KOmemVIBwfWuR+HHhPQL6+8Trc6RaSpBqTxwq6hhGo7D0Ht26dqYa38j2b/AISbQD/zHNN/8C4/8ad/wkmhf9BrTv8AwKT/ABrK/wCEF8Lf9AGx/wC/Qo/4QXwt/wBAGx/79CgZq/8ACS6F/wBBvTf/AAKT/GlHiPQz01nTv/ApP8ayf+EF8Lf9AGx/79Cj/hBfCo/5gNj/AN+hQBrHxHoY66zp3/gUn+NKPEWhnprOnn/t6T/GsY+A/Ch66BYf9+hR/wAIH4U/6AFh/wB+hQBtDxDoh6axp/8A4Ep/jS/8JBov/QXsP/AlP8axP+ED8Kf9ACw/79Cnf8IL4W/6ANj/AN+hQBtf29o//QWsf/AhP8aUa7pB6arY/wDgQn+NczJ8OvCMjl20K2BP93co/IHFR/8ACtvB/wD0Arf/AL6f/GgDq/7c0n/oKWX/AIEJ/jS/21pQ/wCYnZf9/wBf8a5H/hWng7/oBW//AH0/+NKfhr4OP/MCt/8Avp/8aAOtOt6SOuqWQ/7eE/xpTrWlDrqdkP8Atuv+Ncgfhp4OPXQrf/vp/wDGl/4Vr4O/6AVv/wB9P/jQB139taV/0E7P/v8Ar/jS/wBs6X/0ErP/AL/r/jXH/wDCs/Bv/QBt/wDvp/8AGj/hWfg3/oA2/wD30/8AjQB2H9saX/0ErP8A7/r/AI0f2zpZ/wCYlZ/9/wBf8a4//hWfg3/oA2//AH0/+NL/AMK18Hf9AK3/AO+n/wAaAOw/tfTf+gjaf9/l/wAaP7X03/oI2n/f9f8AGuNb4b+DY1Zm0O2VQMkl2AA/OuN0vTPhTq1//Z1jBYzXWcBAZAGPX5SeG/AmgD2Q6vpg66jaD/tuv+NJ/a2l5z/aFnn185f8a4ef4WeCpiC+hxjH9yeVf5MK5C30T4T3GuHSoYLN9RJMflCWYpuH8IOdm7joDmgD2k6tpo66haf9/l/xpw1TTz0v7X/v8v8AjXjviXwl8L/D8cH9sWUFqGBEaiacuw4GcIxJ7cmrem/D/wCG+pWP9oWVlBNac5mW9m2rjrnL8Y96APVjqunDrf2v/f5f8a8z1+5guPiL4RME8cuI7vOxw2P3R9K57S/C/wAJtWuvslilrNcZwIxezAsf9nL/ADfhmmt4V0bwz8R/Cy6PafZkmjuTIPMd9xETY+8TjrQB9A0UUUAFFFFABRRRQAUUUUAFFFFABRRRQAUUUUAFFFFABRRRQAUUUUAFFFFABRRRQAUUUUAFFFFABRRRQAUUUUAFFFFABRRRQBSP/H2P92rtUj/x+D/dq7QAUUUUAFFFFABRRRQAUUUUAFFFFABRRRQAUUUUAFFFFABRRRQB454RlWz8WePLyUN5MTQOxA6hUcnHviuc8JeBpfENhPr+patqtneatI8k0NtKI1KZIVWGOeM9exrrPB1xBF4s8Y+bNDGxuIRhiAxGw+/T/wCvXpwvrPtdQf8AfwUAeUfD27k8N6brejam0rQ6HOfKl8o5eB8smAOp6+vUCo/iL45fTI9OsdOd7d9RjEz3pgZzbRHodgHLHkY7Yr1v7ZaHP+kwc9fnFH2qzb/lvAcf7YoA89+H2p+FEs5dP8P3huGgTzriRoZA7nu7FlGT7Cu80fUrbWLCG/tCzW8wJQspUnBI6H6VOtxaj7s0I+jCnC5twMCaID/fFAHCfDxCo8QEg4Os3GOOvSneIvHWm6V4evdZg33H2ec2qxlGXdMDjGSOnfPoPXiu8EsPOJE98MKafs7qVPlFc5xwaAPC/AniDw9d6pFf6lra6h4kvAsKD7LIiW6npFH8uAMk5bPP559ps9Vsr27u7O3nD3FmyrOm0jYSMjqOfwqysdspBVIQR0IAqYGNSSCgJ6kY5oAkrxzwNdCPX/G95OxEcN0u4AdFVW59c4Fewb0/vL+deR/Dx9/iPxjvOf8ATgOT2wRQB594Z8Y+H9c8RXHibxFqMNu1uTFp1jIrMIV6+YeCNx9vf0GOt8eatpniK18O3Gm3SXVuuuQxuyqcbsZI59iPzr2X7HZH/l2tz/2zWpUt7dFVFhiVVbcAFAAPr9aAPNL1A3xS09iASukORkdD5hryPXbC61HS/iFHaK7umoxSMiAksobJ4HXGM/hX1YUjLiTau8DAbHOPrSLHEm7aiDectgD5j7+tAHzNZnRtW1Pw7Ani/WNZuFnSaGFIFIiK8lpOAVXjB5JwfxrvvBZU+OvGmVBw0HPttavUbbT7G0kaS2tLeF2+80caqT9SBVpIokd3VEV3+8wABb6+tJKwkklZHyXp2ty6N4O06Oza1gS91uVTqM8YmS0wRh1XGA2ORnsD65Glpl4svxO8Nb/FB15lW4DXHlLHGjGJvlXbwc8cD1FfTb2NnJAbd7WBoCcmNowVJ+nSkgsLK3SNILS3iSMkoqRhQpPUjA4ot20QWta1krbHG/E9dObwjqH9q2txcWYCb1tiBIvzjDKTwMHB7/lmvMPC+sXel+I9I0yx8RQ+J9OuwyorqPPs1A5ZmAJ6diRn0HWvox1V1KsAysMEEZBFZ1jpOm6e7PZafaWzsMFoYVQn8hQDR80WviKLR/D/AI1VYLW6uP7al3QXADqiM6qJGTuoPHTrisvxHeXE+oeGYrnxfDrUo1OBvs1pbIkMC7uPmXqecYPOPpX1Z/ZWnebPN9gtfNnG2Z/JXdIPRjjkcDrUUGi6VbRGGDTLKKItvKJAqgt64A60xnzj8Qb+58I+I9dtLJWZPElknlIhA2zE+WT9SNxznqw9OOo1aOz8I+I/Akd1IlvZW9vNA9xIdqK/l4yT0GWb9a9yns7W4kilmtoZZIjmN3QMUPXIJ6dKZqOn2ep25tr61huYSc7JkDDPrz396APJfCGqWer/ABG8R3NhOk9utrDGJUOVYjGcHuM8ZpvxNnGm+JvCGqXp2aXBdSJNKx+WN2A2kj8Cc9sGvXLTTrGyYtaWdvAxUKTFEqkgdBwOlS3lrBe28ltdQpNBIMPG65DD6UAeUeJ/FXh6F9ZNpp0WqX0GnF7iZI1aPZkAI79T1BwM8D248W8UXF7J4b0VbvxJpkkEksL2+l2Nqq7BweTncoUHuOp5r6z07RtM0y2e1sbC2t4JM7444wA+eDu9eOOazrbwl4dtY5I4dEsEWT72Ldcn8cZoSsJKx47rsMC+LddutD1+20/UREi6hZajAvkXA2Aggt2xjPHc84NYtrrcWoap4H13U7KDT9KT7REojOyCKUZAbkYUEhT17Hng19B6v4b0TWZUm1LS7W6lQYV5YwSB6Zq/daXYXdl9guLK3ls8AeQ0YKDHTA6DFAzx+6ks9d+JsUenyLcQrpTxX8kLZQqxOFJBwTyv6enHmPh2a61m80XwHcRuf7K1GaW7YjgxxnKj3BJYfiK+qtJ0fTdHhMOm2NvaRsdzLDGFyfU4606HStPgvpdQisoEvJhiScIN7fjQB85WsepW/i/xaE16x0iRpVd1vLVXMsODtKkkcY7VHd6bbR+DPBttFdteWj6ypV3iMe5Sz5G0nIGc/XrX0FrHhnRNbljm1LS7a6lj4V5EBOPTPcexrSl02xmjt4ntITHbSLLAmwARuvQqOxGaAPJfFsbr8RfDf2bCSGzuVXaAM4jfA+mcVzXhC80C0+F1/BeyW8V0UuEvY5ziVp8tt3A8lvu47jHqK+gZdPtJryC9kt42uoARFKR8yAjBwffNYF14N8OXeonUp9HtZLwtvMhT7zepHQn6igSViv8ADlblfB+jLdq6yi2UYcchf4f/AB3Fef8AgO0P9n+N5beLdeSajdCMqMsSBlQPxNe6AAAADAHQCqtpZW1l532aBIvOlaaTYMb3PVj7nFAzwDw3deHYfhTPb3MlqJEgmE8LMBJ5/wA2Bg87umP8Kjn1q6Xwv4c8I27wf2xqNouZbgjbaw7Sdxz32ZAHXg98Z9el8E+GZb77e+iWZud28sI8At1yVHBP1FLrPgvw7rd217qWlQ3FywCmRiwJA6dDQB5d4p0nStC8J6LpWnzRTRJqluJGDhjI5PzEjJ64PHoPal1iGyubv4iR6jdtZWkkdksk4iMpj+TAO1eSM4/D0r1Sz8H+HrK3S2t9ItkiSZbgLtz+8XO1snkkZP51qnR9OLXzGzhJvgBdZXPmgDAz+FAHi3hfU7zSdc0TTdYj0vU/tMDR6bqlpjzBCBxuHYHH8+vNcf4Ltdbu4NfRL/Q4/MvJkvY9SjLSHoDk/wB39OtfQeg+D9A8PzyXGl6bHbzSAhn3Mxwew3E4HsKq6z4E8M63e/btQ0mKW5P3pFZk3f7wUgN+OaAPCbfSo4rHwFYzXtvqdoNTk8uRFOxk3A7SG5OGBH6V6YbeK0+LEIt41iE2jEuEGAxEhHI/AflXoz6HpcgsA1lFiwbdagDAiOMcAVZOmWTakuqG3Q3qw+QJj1CZzj86APNPguc+HLr/ALCE/wDMVQ8VXs1x46tLHRdGsbjW7ezMgvNQldY4kJ/hUdT83Uc9R616zpel2WkwNb2FukETO0hVehY9TWJ4j8H6B4mkil1fTluZIl2o/mOhA9MqRxzQB886QZTp/wATfPmtpphDEsj2q7YywEgO0fXitT4QWzaRrNt/b8aveajp8T6VdM+4CEL/AKpR/C20j8j68+42fg3w9ZQ3UFtpcMUV3GIp0QsBIo7HmtG88P6VewWdvcWUckVkVNsDnMRUYGD17D8hQB4nZ2NlDffEx47SFJY7Y7HVACoaGQkD0yRk469+lZ91cL4f0bwD4oO5YrZRbXTKuSYpF7/TDdup+le2T+ENEn1W51WSzzdXUDQTkOwWRGG05UHHI4/+vV278OaTeaKuh3Fkj6aqLGsBY8BcY5znPHXOaBNXXY4H4TRfb49Z8TNz/a19I0ORyIVYqoJx9R+H1r16qGl6daaTZQWFjCIbWBdscYJOB9Tyfxq/QMKKKKACiiigAooooAKKKKACiiigAooooAKKKKACiiigAooooAKKKKACiiigAooooAKKKKACiiigAooooAKKKKACiiigAooooAKKKKACiiigAooooA8n+NX/ACJd1/11i/8AQhXqFpj7NDjgbF/lXl3xs58FXX/XWL/0IV6la/8AHvF/uD+VAE9FFFABRRRQAUUUUAFFFFABRRRQAUUUUAFFFFABRRRQAVzfiLxNo/htIX1a8+zrMSIz5Tvkjr90GukqOSKOXHmRq+Om4ZoA5K7s9D8baXa3Mha907cZY1DvGrsMj5hweDng1i/CGNI/BliY4wiu8zABiePNb1+mPwr0jYAhRQFGMAAVzfg3RX8PaDaaXJMszwb8yKMA7nZun40AbV9Y2t8kaXUEcyxyLKiuMgOOhrxhZ9YPxC0ibxRZwW0XlTx6Y1o29WkIAIkPXO0n0GSMd69I8YaJda3ZwCwvmsr61uFuIJeSu5ezKDyCCR3rnbLw54g1DWbDUvEuoWUkenlnt7WyjYI0hGN7Fu46j39ORQBy/jHw1p2neJfD2qQrK17dasDLLJKzfKcnaBnAAPTAr1zVdNguJI9QFnHcahZpIbTe2MMV6egzwM1m+JdDl1e70eeOZIxY3YuHDA/MACMD3ql4s0bV7q7sdV0K/jgvrMOphnBMU6NjKtjp0/8ArjrQBxvgibUm8bau3iO1js9WuLSMwRwcxPCpIJDZOWzt/I9ulr4U/wDH54s/7C8v8zW94Y8P6qmrT6/4hu4JtRki8iGG2BENvHkEgZ5yT3+vJzWP8KAC3idsDJ1qcZxz2/xoA9booooAKKKKACiiigAooooAKKKKACiiigAooooAKKKKACiiigDnPF5tP+Ee1MX1y9tatbuskqDJUEY4HfrjHevnaG51N9I8KW+s+Hf7G022uYj/AGmMM2R90lAA0ZYhQWPrn2r6K8WaKviHQ7zSmk8v7QgCvjO1gQwP5gV57eaP4v8AEFhFoOqw6ba6epjFzdQyl2nVCDhFwNuSB1x/SgD1LWIp7jTL2G1OLiSB1iOcYYqQP1xXy9ea34Vh+Gw0UW+3WFhVZLYwFZVmBDM5JXpwTn04r6ulj3wtGrFMqVDL1XjqK8Ru9D8batbNod+NPjtpG8u41dCPNmhBHGwdCQAP85oA67TtO0uCKHxfqsxadtPh8yW5IZIQFBJXjIJJ/EnjrXM+GfD0fiSy8Q3NxFPYaTrdxG9vbp+7fYh5kxzt8wjnjkfUVF4s8M+JL/xFZz2tnp11omnhRbWVxOyqSFHzEAdQeBnIwPeumvv+E1vtA1G3jttOsNRYIlrJBcFgAT855XggdPr7UkrCSsYPimDT9S1XSvDWiWca3Vncx3E1zBEMWKLz17MccD/61XfEv/JS/CP/AFxuv/RbVQ8E6Z4t8PWsFguiaSkRkDXFx9rYvJkjcx45PX+VXfEi5+JvhM+kFz/6LamM9dooooAKKKKACiiigAooooAKKKKACiiigAooooAKKKKACiiigAooooAKKKKACiiigAooooAKKKKACiiigAooooAKKKKACiiigCl/y+f8Bq7VDren2Wr9ABRRRQAUUUUAFFFFABRRRQAUUUUAFFFFABRRRQAUUUUAFFFFAHzxoPhPRPFfivxbcazZfaWhvEjjHmugUAEH7pGc4HX0rpL/AMCfDvTbm0tbuyihnvH8u3R7ubMjccD5/cfmKf8ADc58R+M/+wgP5NXmnjy9sPEeu+IZp9UgtH0GBY9PRpQrSzhtzkA9TlSvHqtAHrv/AAqzwZ/0Bv8Ayam/+LrM1P4ffDvSIPtGoWMNrFnG6W9lUE+3z16D4U1iPX9CsNUiJIuIgWz2YcMPwYEVR1rwzpmp6taazqeJUsYXCQzYMSk8lyDxkD+h7CgDjtN+Hvw+1a2Fzp9jFcwElfMivJWGR1H3+tWz8KPBxR1/s2QFjkN9pkyvsPmx+dR+BFhv9f1nW9LtxbaNMsdvDtTYty6ZzIFwOBkqD3575Fd14k0ufWdOexg1Gew8xhvmgxvK91B7Z9RQB5tbfCvwNeh5LSB3RXMbeXduwVhwR161P/wqTwhB++EFxFsBO8XTrtHfnPFXvhLZw6fo1/aW7l4IdTuEjYjBKggD9BXda/pFtrumT6bdmQW84AcxNtbAIPX8KSVhJWR47pPw9+HeozMNLuRPNGTkW9+Sw9+DnHv0rpP+FV+G/wDp/wD/AANk/wAa5qX+z4vHui2lror6LHbPLGl20RjS7+Ujy1xwQTk5PJ49efe6YzylPhV4aQEKt8ASTxeSdTye9eX+BfAGjX+u+J4LiS88qzuxHEFuGXjk8kck/U19TV458NefEXjL/r/H/s1AHPDw38N2cxLr21s4z/ajY/Mtitey+GXhXUImns9TvriFmIDw35dVPoCPqOvoKj+I0OmNLbeHdH0bTpdd1A8ObSMm3i/ikJI4PH9fTNzVnl+G3h/RdP0K2huJLi8S3cTkjzXcHLZzxkgewp3Jcbv1QJ8ItAUkm81ZuDwbs/4VGfhLoFqrTHUtWQRjeX+1kbcc56VUbxF46g8Rnwu8Wiy3k9uLqK7G9Y4o8kElerHK4A9cE5HSSH4iXFn4c1yfW7W3bUtLuPsjRwE+XOzcKRnseSfYdB0qUNO6GW3w18K3Mipba5fSSMhYLFfhiVPGeO3UVqp8K9KRBGuq6yEByFF4cDnPT61xHgi7Xwnr9vb3MWgldak2GXTZyzQyEnam0twpJA+UYB/Cuwn8R+L9U1vXNL0Kz0xY9MZB51yXBclchR2LHn0A79RRZXv1GWj8L9OP/MZ1z/wNagfDDTx/zGdb/wDA1ql0vxhrOt+E7LVdJ0ZJ9QuZjC0bSYiiwxBdj1K8Dgc8+3MGgeKNZh8T2/h/W59IunuoWlilsJDlGUZKsD7A44/+swHH4YWBcN/beuAAfdF4cH+tVZPhTZsxZfEWvID/AAi6yB+YrtvHfiFvC/h671ZLczvDtCp2yzBQWPYc1zXhXWPFt9Lm7h0e7s7i3aWC8sZiY4pMcI+eSOR0BPuewBmD4V2hzjxJrpwcH/SR/hU4+GEQQp/wk/iDYRjb9qGMflXKfDnVvEVloPiG9bTRqEqXz+XDE53vKSA45z8g69z1rph4u8S6PrGk2XiGz0gQ6jMsGbKZjJC7dAwb3I6ce9PVD1T7Mmi+GMcQKx+KPECAnOFusf0px+Guf+Zq8Qf+BX/1q2NI8YGa38RHUYY4J9ElcSKhJDxgEowz/eweKz9F8Z395d+Gba7sIYm1mCWdtrH92FBZMZ65UD86QiuPhrj/AJmrxB+F1/8AWpf+Fbf9TX4h/wDAv/61dVpfiGS+8U6zoZt0SPT44mWUMSXLqG5HbGaqeNvFM2hPp9hp1mLzVtRlMdtAzbVwPvMx9Bkf5FAHOD4cormL/hMPEW9lzt+2jOM9elMPw1uVZjH4y18KRjDXG4/nXN6Nq+qTfEvPiGzt7G4stKcOYZC0bpu3bxnoOT+VaY+IHiOTTz4ii8NRHw6rkl/tI89ogSDIF4wOOhH6c0Aaf/Cv73fs/wCE21nfjO3cucetSn4fagf+Z01r/vpa53XNa1E/EPTZ/D1nFfS3uhrsEsuxFQyM+5jg8cDgetdXpPjq4udG1m5udHlGo6TL5M1pbkyb2zgFSB06/gM9KAKw+H2oD/mdNb/76X/ClHw/1Af8zrrf/fS/4VHbeMtfsNU0m18R6Lb2cGqP5ULQz7mjc4wrA/UdP/rUzUvGuuXVxqg8OaCl/Yac7Qz3D3Hll3A+YID12/jnj1FABH8P7913J451tlPdXUinv8P9W2/uvHGsq2erEEY/SuE8G+LpfDPgTQ3t9ON7NfX8lusQk2nlj0OOucD8a7qx8b63HqGpaTq2gR2+pQWTXttHFcb1nUfw5AODkEZ9j07gEJ8AawFCHx7q3mk8cDBH0z/WlPgDxAQoPj3VeBgfuwP6806+8QaT/Zun+O1tJbu+njS0s7TzQAkjEhlBx1+8CeeB0FaWt+MNVOtXGi+GtEGqXNkga8kknEUcRYZVQT1J/wA9DhJ3EndGUfAOu5APj3VcnoNo5/8AHqmj8D+JI0MY8eakVIIyYVJ/PrXLeMPEN9PeeDdXh0i4+1m7mi/s2Y+Wxk4QfMRgDrz0weelei+FPFd/qWsXuh6zpH9najbRCcKkwlSSMnGQR7kf/WxTGZH/AAhniXcG/wCE7v8AIGP+PdMflSDwb4lLZ/4Ty+yBjAt4/wCX4V13i/xGPDcFjL9m883d5Hagb9u3dnnoemKxYJ7Tw54ptdJiglnuNbaa4lu5ZcsCoLBcY+7gYAGMcdaAMxvCHikEbfHl2Bg53WkZ57VB/wAId4z/AOh/l/8AABf/AIqvPNWvhqetSeLLHw/qF3oVrcKJnjvAqTvGwAkWIjJHIPHBxzj5q7eTxLq1x8SbCytrK6+wPYB/Le4CKUY5M23uR93HXg9KBJ3Jh4V8WJOIJPiO4lcZSP7Cm5gOpxvqU+D/ABr28fy/+AK//FU61uNN8RW9z4xMN1E2ml824kXEjQBipzjI+8eM46Z6c+laBqQ1jSrTUViMS3MQkCE5257ZoGeZnwf41/6H6X/wBX/4qk/4Q/xr/wBD9J/4Ar/8VWxq/i/VV1G7sdA8NXGqGzwLiV5RAgbnKqWHzHp0/wD18j4q8U22t6J4U1i2LwQy6xD5odtuzbu3AnoR70AaX/CH+OP+h+f/AMAl/wAalbwh41PTx5IP+3Jf8a6Cw8YPrSatJoumT3drZxMIbkMFW5mA+4gPUe/6civJNH8UT6h4Giu/ENtfzINSRY7mO5CmYlieO4C4wRjB4weuEncSd9Ud8nhTxugIHjsnPrYoexHr7/5xSr4W8cLJ5g8dZbJODYIR+XSuy0fxNb6hqOr6dJC9tPpjDeJCCHjIyHHt/wDW9a4mT4pWg0u01KPSbyWK7vWtIEUrukxjDAe+cY9QaYywfD3j/t45h/8ABZF/hS/8I94+/wCh4h/8FkX+FbHhvxhLqerS6NqWj3Ol6gIvPjjkYOHjzjIYd/8A6/Nc7ofiPR9H0fXNbd72ZxqUsEolO55ZsjCIo4UcjHt1PHABa/4R/wAf/wDQ7wf+C2L/AApB4f8AH/fxtB/4LYv8K0NG8ZvqOox6Lqmj3uj3t5E72vnYdZABk8joQMnB9OucA+b+A/iBfWfhaGe50bUb20tpWW5vg4YRqWzkA/M2A3+cUAdwPD/j/wD6HeD/AMFsX+FN/wCEe+IP/Q7wf+C2L/CvVrS4ju7eG5hO6KVFkQ+oIyKnoA8gbw98Qjjb43tx/wBw2L/CgeH/AIh/9Dtb/wDguj/+Jr1+igDyYaJ8QR5mfF1kd3TNgnyfTj+eacdI+IXbxPpv/gCK9XooA8lGj/EQFifFOmnJyAbEcfpQdI+IvbxPpn/gF/8AWr1qigDyU6T8Re3ibS//AAD/APrU3+yfiP8A9DLpX/gH/wDWr1yigDyJtK+JHbxHpP8A4Cf/AFqVdL+JCsD/AMJDpDAHkG1IB/IV65RQB5IdL+I56eIdJH/br/8AY09NO+IyNn+29GkGOj27Y/QCvWKKAPLhafEXvqWgH/tjJTTa/Ef/AKCHh/8A79Sf4V6nRQB5b9m+I3/P/wCH/wDv3J/hR9m+I3/P94f/AO+JP8K9SooA8n8n4lCQJ9q0AqR98K+B+mf0qRrf4jhSReaAxA6BJOf0r1SigDx3/i53/UE/WnKfiaCCRoh9stXsFFAHj4b4nAH5NDOR1JbilVviYDzHojcHqWr1+igDysXHxHA/48tAbk9Xk/xpPtPxJ/58PD3/AH3J/jXqtFAHlP2r4k/9A7w9/wB/ZP8AGnG6+I/bTvD/AP39k/xr1SigDyv7X8R/+gb4f/7/AElH2v4j/wDQN8P/APf6T/GvVKKAPLVu/iL/ABaboB+k0gppvPiOAT/ZWgH2FxJXqlFAHlb33xGVQRo+hsfQXD56e/5VVbVfiT28OaSf+3r/AOyr16igDyA6r8Sgf+Rc0g/S7/8Ar09dW+I/fw3pX/gX/wDXr1yigDyf+1viJ/0LWmf+Bn/16jGr/Ebv4Z0s/S9x/WvXKKAPJl1f4ic7vDGmfhe//XqKPXviI27d4OtFwMjOoJz7cMea9eooA8gXxB8Qz18FWw/7iEf/AMVSf8JD8RP+hIt//BjF/wDFV7BRQB8vfE/WPGV34amg1XwtFZWjSx7pkvEkIO4YAUEk5OK9Dttf8e+UgPgqIAKMZ1GMHp6Z4qx8aAT4NuQqlmM0QAHUneK9Sh4jT/dFAHln/CQePf8AoSYf/BlF/jTzr/jodPBUR/7iUQ/rXqlFAHkUnijxxHuz4FB2gE7dQjP5Y6/hTU8U+OXcp/wggBAzzqCAfn0r1+ikr312ItLXVeWh43/wl/jX/oQ3/wDA1f8AClHjDxr/ANCFJ/4HL/8AE17HRTLPHf8AhL/Gf/Qhyf8Agcv/AMTTf+Ey8Z/9CBL/AOB6/wDxNeyUUAeQJ4x8X5+fwFOB6rfIe/8Au1JN4x8VKuYvAl2zdg12gH58163RQJq55OnjDxR82/wLeDn5dt0hyPU08eMfEZ6+Br4f9vUdeq0UDPKv+Ey8RAgHwPf8nA/0lDUcnjXxFGhZvA2oED+7cIx/IV6zRQB483jzXlYqfAmqZBxw4I/PFNHj/Xv+hE1X/vsf/E17HRQB45/wn+u/9CJqv/fY/wAKmi8fauc+b4I1hfTbhv54r12ik0B5HH4+1Y583wTq6+mzDf4VIfH1+GC/8IbreSCfuDFesUUwPJG+IGoKpY+DNbwBnhATVV/iVeJtz4L145GRiAn+nFd/4r1i40XT1ms9PlvruaVYIIIxwXboWP8ACvB5PtXO6J4j1tNdh0TxFp1rbz3MLTW01pKXRtvVSDyD3z0oAwD8TLr/AKE3Xv8Avwf8KWD4mzuT5vg3xCgxwRak/wCFWI/FvijU7zUV0Pw9a3VlaXT2wuJLsJvZeuAR+vT3NbfiLxRf6YNN0+z0r7Xr19Hv+yiTEcIAG9mf+6CcD1oAxh8Sc/8AMqeIf/AT/wCvXnPw+8cf2b/bn/Eg1a4+0alLP+4g3eXux8rejDHIr3Hwxr15qNxeadqmnmz1KzKmQIxeKRWGVZG7+47VyvwoOf8AhJf+wxMf5UAKPiRn/mVte/8AAX/69DfEjH/Mq+ID9LX/AOvXrVFAHk3/AAsf/qVfEH/gJ/8AXo/4WP8A9Sp4i/8AAT/69es0UAeSr8SAQf8AilPEQwP+fPr+tPT4jodxk8MeIYlUZLPZHH6E16vRQB5KfidYZAGjaySf+nRqX/hZtjgf8SfWP/ARq9ZooA8k/wCFn6f/ANAbWv8AwDanD4naef8AmD63/wCATV6zRQB5MPifp5/5g2t/+ATUv/CztP8A+gPrf/gE1esUUAeUf8LN0/8A6A+t/wDgE1IPibpx/wCYPrn/AIAtXrFFAHk//CztOKqy6RrTKwyCLNsEUn/Cz9O/6A2uf+ALV6zRQB5IfijpiqWbSNbVRySbJhVb/hbmhf8APjq3/gKf8a9kriPFXiabSLm007TdLl1PVLoFo7dXEaqg6szkYA7UAcj/AMLe0H/nx1b/AMBD/jT/APhbeg4BFnqpyOR9kPH610OmeNbSbTdUutTtZLC60k4vrZmDlCRkbWHDBug6cj8Tkad47vWubJta8Oz6Xp2oS+VaXUsobLHO0OgGUJwOv8hmgCovxc0AsAbPVVBPU2hwPyNJ/wALd0H/AJ8dW/8AAQ/4167cSxW0Ek8zBIokLuxHRQMk15Nb/EWWSNdWuNAuIPDTvsTUmkDMOcBjEPmC7uM89vpQAq/Frw+QCbbVFy2MG0bgevHb9anPxW8Ng4xqGMdfsUn+FdH4x8X6R4UsDc3sqNM6FoLdCN8x9vbkc1o3GuWNnoC67eDybbyEmYY3EbgMKPU5IFAHGp8VPDjKCV1BSf4TZSZH5CuWh8Q6d4o+JHh+bT2nAtbacuJYWQnKMBjOPU/lXXaL42nuL6xtdY8Pz6Uuo5+xSPIriTjOGxgox9CKi1zd/wALM8O4IA+xXGcjqMGgD1aiiigAooooAKKKKACiiigAooooAKKKKACiiigAooooAKKKKACiiigAooooAKKKKACiiigAooooAKKKKACiiigAooooAKKKKAKQH+mH/dq7VMf8fZ/3auUAFFFFABRRRQAUUUUAFFFFABRRRQAUUUUAFFFFABRRRQAUUUUAeJ+BTcDVPHhs1DXQuz5IJwC+1tuc++K6Lwd4F07StGgh1Wwsb7UmLSXNxLCJGd2JP3mBJwCB74z3rzDwz420fw34r8WW2pNOss99uiEULSbgN2enpXft8WfCqRec0t6sWAd5s5MYPTnFAD/C2ja/4WtNesrS3t7i3W487SkaUAFWJLIe4xx+Oao/ELTPFWszaZBaWMVzpiIJL61F2IRNJ/cY9Sg646H6gESj4w+Dj0vbj/wGf/Cnf8Lf8H/8/tx/4DP/AIUAdVoF1r7RzxXugWunxxRf6OsN0HDN2XAA2iuk0mS9lsYJNRgjgu2XMsUb7lU56A968yPxe8Hj/l8n/wDAZ/8ACmj4weDj/wAvtx/4DP8A4UAdj4P0y60uDUVuwoe41Ce4Xa27Ks2Qc1U1H/hJ7/QbhrZYtN1aOYtCgdZFlRTwCSONw/pnHNZP/C1PBf8A0Gf/ACVm/wDiKG+Kvgpeutf+Ss3/AMRQNu7MuWDxL4uv9JTUtEXR7PTbtLyWR7hZWlkTOFQL2yep7fTn0vTbnUZrm9S8sVt4IpNttIJQ3nJ/ewPu/Q1w5+K3godda/8AJWb/AOIpo+LHgk/8xr/yVm/+IpWJSPUq8U8AvPHqvjl7WIS3C3eYoycB22tgZ7ZNbH/C2PBH/Qb/APJWb/4ivOvAnxB8LadqniKW81JYVvb/AMy3cwSHzExwSQvH44pjNLwlB400S61DUb3wg2oapfODLdNqkKfKOiBecAf4eldPrtp4g8TW2hSXGhmwmtdXimmjN1HJtiX+PIIz1PHXjpVsfFrwOQf+J2OP+nWb/wCIq0nxQ8FvtxrsPzLuGY5Bx7/LweehoFrfyLsmk37+PotXEKCwTTDbmUsCS/mE4x1B569Md+1ebav8PtU1Sw8VwmGFJLvUFurPzH4mC54OD8uQSBnB5/GvQD8TPBo/5j1v/wB8v/hQPib4NPTXrf8A75f/AAoGcN4e0ie61fTJIPAFjo6W777y5uFR8EDI8rBznPIbHBx6V3nhzSLyz13xRdzwMkV5KhgYuCHATqBnjk/5xUY+J3gw9Net/wDvl/8ACl/4WZ4N/wCg9b/98v8A4UAeOHwl4ih8G6DZz6TcXVtbXc0uoaZHOI3lQtlDkHJxg8Dnn8RseHPDt9F410XVbTwd/Y+kxJKhzKrSZKMN7jdx94AA5PX2x6T/AMLO8F/9B+3/AO+X/wAKUfE3wYemvW//AHy/+FAG740XVH0K5XSLW2u7ogZt7lAyyJ/EME4zj1rx3whos/8AwltjqOjeGb3w7ZhHGoiWT5Jvl+VQhPQH0A9ccV6Q3xK8HL1123/75f8AwpY/iV4OkcIuv2oJ/vblH5kYoA8in03xOvhzxDoNppN/FOdQa681CqrPAz5Ko/8Ae4BwM8fXBqQeGXk1bw/deHvBV7ptpBfRtdXN7J+9IyA3yM2QoGTkcE9hXtb/ABG8IJtzr1sdwDDbuP54HB9qtHx54UH/ADH7D/v6KAPH/iX4W8QXXimX+xbeeWy1qGKO+dcBU2MByT04VT+JHOa7HxnZXejeIfDeuWOlXV/YadHJbyQWab5VDIVUhe45/T3rr/8AhPPCn/QfsP8Av6KX/hO/Cv8A0H7D/v6KTQmrnLeBrbV5/FniDW9R0qbT4b6ODyVlZSSFXHOCcHAGR71N8QrDVLfWNC8TaZZyX39mu6XFtCMyNG4wSo7nGRgc8j3NdJ/wnXhYf8x6x/7+ilPjnwsOuvWI/wC2opjPLktdW8Z+LLy7n0W90uwl0eSyikuk2sQxPLDscseOeBVa31jXIfCcvgweFtRfWBbvZK4TFu0ZBXzPMPGMfgTjn09a/wCE58Lf9B6x/wC/oqVPGfhl2CjXLAE/3pgB+ZobsJu2rOR8M6De6R4ttFljZ7e28PRWhuVU7GkWQZAJ78E49MetcdqGleJrG18aS6ZaXKyXd+jp5QxJLD827y+vPI6c9cc17Svirw8yhhrumYIzzdoD/OkbxV4dUqDrumfMcD/S0/xoGfONpotvc+IdA1HQ/DmuJHFeI15e3+4s2cDoSeBg5Yf4V2emX174Hk13SJtD1G8e8vZbmxktYPMSVXHAYjgEYGc/yAz68PE/h89Nc0z/AMC4/wDGl/4SfQD/AMxzTP8AwLj/AMaAPDdB8P6pbaD4LgudNnWWHV2mmj8okwrubDPx8vQHPuK9IubG6f4l2l8ttKbRNJaNp9h2BvMPy7umfbrXVf8ACTaB/wBBzTf/AALj/wAaZL4h0GWJ4xrtgu5Su5LtARnuDnrQB86eFPDt3D8RpPDryA6RpF3JqkcQwQpYL5fPYjKcexPeu7gvZfA/i3XmvdOv7iw1Rluba4tbcy/MB8ytjpycD/69dR4Wt/Cnhr7U9tr0Fzc3T757m7vkklk9Mnj37d66/wD4SLRB/wAxnT//AAKT/GgDyJpfEmt634Q1PU9JaziW8uT5KIxaKMouwy5+6xw/Ht+FdVaW06/FC9uTDIIG0dUWUodpPmDgHpmu0/4SHRP+gxp//gSn+NO/t/Rv+gtYf+BKf40AcP8AFyC7fQba7tIJZxZXsVzNFEu5mjUnP5ZB49PTNck2ox+MfGuj3VnZX0VklpcRfap7cqococgZ9AcfjXsp17Rx11aw/wDAlP8AGga9o56atY/hcJ/jQB4l4b8Vy+EdBbw1Jo9/Lrtm8kdvCIGMdwWkYqwYfw/Nk+wroL28msviFoV1qdu8JutLFszRKXRZ2c5TIzxkgZ9xXp/9t6Sf+YpZf+BCf40v9s6Uf+YlZHH/AE3X/GgD540PV5NE8L+IfDdxpeotq7yXWyBLZiCrLjfuAxtxk5744zkZ9x8BwyW/hXSIZo3jkS1QMrrgg47g1sf2xpec/wBo2ef+u6/40f2zpf8A0ErP/v8Ar/jQB82avqLXutazZeJ77xElx9pkj0/TNOVljniHK42j5ycdT9e/GTDoE+oeAvDOk3dvcxP/AG95NxEYmV0Vi24kEcYB619U/wBraWTn+0LPI7+cv+NOGraa3TULQ/SZf8aAPMPA/wBt8PX1z4JvklktkR5dOvdhIeInJRiO4yfyI9M+T2DSXnw+tdIiglOoWesRpPBsOVLMSvtzX1R/amnf8/8Aa/8Af5f8aT+09NUk/brQE/8ATZf8aAPnn4ux6romvvqOk280y6xp72MwQE7WyBkY6HGMfj61s6toT6O3w70+KJ2FrdfvSqnAYgMxPplixr3D+0rA/wDL7bH/ALar/jQdSsP+f22/7+r/AI0AeeXcMjfFKzlEbmNdGYFwpwP3h715c2mXo8KTahFayXK6f4kkvpINuC8KnB28c+v0z6Yr6WGoWTdLu3P0kX/Gl+3Wf/P1B/38FAHma+PrTX7uCy8N2z6iHjc3UpidBbLt46jkk5GB19a5fQbeSL4P3sRhkWQwz/Kw5Y7j0GK9zS6slzsntxnrtdaf9rtcY+0Q4/3xQBmeFlKeHtJVgQRZwggjp8greqr9rtv+fiH/AL7FO+1W/wDz3i/77FAFiioPtMH/AD2j/wC+hR9oh/57R/8AfQoAnoqHz4R/y1j/AO+hTvMT++v50ASUVH5sf99fzp29f7w/OgB1FJuHqPzoyPUUALRSbge4pc0AFFGaM0AFFGaM0AFFGaM0AFFGaM0AFFFFABRRRQAUUUUAFFFFABRRRQAUUUUAFFFFABRRRQAUUUUAFFFFABRRRQB5T8aPM/4Q6cRZ8wzwhcHBzvGK9Sh/1af7orzT4u/8isf+vu3/APRgr0yP7i/QUAPooooAKKKKACiiigAooooAKKKKACiiigAooooAKKKKACiiigArn/El5q1lZpJo2lrqVyZArRNOsQVMHLZbryAMe9dBRQBx2na/cR21sPEdrHpN5d3Bt7eETCUOcZHzLwCeRg+g9cV5xBplx4T8d6ZJLqU2rvqsMsT/AGlSZYQo3Fk28AcAYx2P4et+ItA03xJYGw1W2E9vuDgbipVhnDAjkHk/nWJ4d8E6RoN6+oQ/aLm9ZdguLuUyuq+gJ6UAedab4G0JtCuNZ0/X9Qmk/fXUN6lw0Yibk/c7YxzkZPP0HLaSNW8W+JPD019e3mnC40UqZbeTY9xtc7sHsWO1jgdMdOo9Vuvhh4duHmA+3Q2k8ommsort1gkbOclc/wAjx2xXQeIvB+k6/a2sE6SW7WgxbT2r+XJCMYwp9OnHsKAOf8Ifa9J8S6n4dfULi/s4oEuYXuG3SQ5OPLLdxjBFQfCsf8jH/wBheb+ldl4a8M6d4cilWzWV5piDPczvvllI6bm/oMCuQ+Fv/Myf9hmf+lAHqtFFFABRRRQAUUUUAFFFFABRRRQAUUUUAFFFFABRRRQByHibxDc6JJAkGiX2oiVSS1sAQmOxzV6W4m1TTvKtLk6XqU8IkUSxq8sIz1KE8jqPTmuhri/E3hSLW7u31GDULvTtStkMcdzbMOVJztZTwwz24oA8jttCmFl4w8L6pqMD3s3lXh1N22+aNwKhwThMFQMejfnH4+1HxbqWiwWWp6HDpqC8hR7gXaSGd9wwI1A45IPPofpXrGmeCNMtNO1GzuZLi+fUv+Py4uJCZJcZ28jpjPGKoaR4At7O9tLm+1bUNTSwI+ww3TKVgx0PAG5hgYP044FJCR2uuWUepaTe2U0gjjngdGcnG3I6/h1r538TXniq28AyaRdaPbRWVvaxI+preo6SxggLsUDOThR/+sV9NyxpLG8cihkcFWU9CD1FeWWvw1soXggl1XUbjSbaUTQadJIPLRsk8nGSozwP1PNMZL4k0y3XwPNcT20bX0WlCLz3QGRRs5APUdTWT4zA/wCFbaeJCRBssvOOMjZlM5HTHTrXqur6fFqum3WnzErHcRNESvVcjGR9Kp3Gh2d3oX9iXSmW18hYDnqQoAB+oIB+ooA4/wCJ677PRFQ4lbV7YRY67snGD24zzUOs/wDJS9A/68Z/61a0TwN9iv7W81LWr3VfsIIs47nG2Injcf7zYxg9sfTFPWR/xc3QT/04z/1oA9WooooAKKKKACiiigAooooAKKKKACiiigAooooAKKKKACiiigAooooAKKKKACiiigAooooAKKKKACiiigAooooAKKKKACiiigCmP+Ps/wC7VyqS/wDH23+7V2gAooooAKKKKACiiigAooooAKKKKACiiigAooooAKKKKACiiigDyH4bxIda8XyFcsdSxyOMAdvz/lWv4t8b6b4Z1nS9Lu7fcb4/NLkAQrkAEjHIJz+VUPhyQuo+K2JwBqbE/wDfIrxzUtR/4ShvFWopoGp3ovVS20+4gi3JGkRB65zyygnAPpQB9aeVHjPlp+VcT4p8SWmh3Ntp8GmS6jqd0C0NrAgB2jqzMeAOv+easeAdbbX/AA3ZXsrZuQvlXAPUSLwc8Dnv+NWvEWpaX4fQ6vdRBrpk8iIIuZZiTkRqO+TQIqeGNestda5tnsGsdRtCBc2c6jfHkZU5HBBHQ1J4o13TvD0MBns3ubi5k8q2treINJK/oO2PU1leCdI1Jbu/8Q62iw6lqO1RbIcrBEv3VJ7t6mul16XR9PjTWNX8iNbLJjnkXJj3cHb3yeOBzQMw/Duu22rXclhe6LJpmoRxiUQXKKd6HjcrDg4PFdkbS2PW3hP/AAAV5/4ZgvNb1x/FV3CbW1Nubewt3++Yy2fMb03dhzjP0NekigCobG0PW1gP/bMU37BZj/l0g/79j/Cr2aKAKP8AZ9ketnb/APfpf8K8n+HFjaHUPFe60hcLqTbQYwcfLnAr2XFeO/Cj/j98Wf8AYXl/maAGXni23sxLLdeBNSS2hDNJL9miO1QMk9cdvWux8KXGj+JdIg1W30dIIps7Unt0DcHGRjORxwa4jxBcTePde/4RywkYaFZOG1W5jbHmsM4hUjqMjn8fQZs/EqC4gXw1puk3kumxy3y25NsxTEZXBGBweOme9SlbrcD07+ydMx/yDrT/AL8r/hUFxpWmRQSyLpFrIyIWCLAmWIHQcdTXiFr4ZmHje48OJrmqjSRZpeSwm6bczAhcBuoySCcY/QVzjeKtY0HwlrdjHqNxPPBq7afa3MpMkyIc9D3OFOPTPHaqA9k8L6r4d8TyzR2ehGMwKDMbixVBG5/gOR97vx+ddj/YWkf9Aqx/8B0/wr548Kz3mieI9Jh0eLxHJZ3jFL6PUoH8s8D96Ceh7n2HWtux0698U6z4sW713U4rWzuCsMEE5VVODj8BtHHTvQB7X/YOj/8AQJsf/AdP8KX+wtH/AOgVY/8AgOn+FeGT69dXnw/0O91HxXJpLySulxNFGWnuFVmXCleQcAZOOuCfdngbWfJ8Z2ul6Zd61LpVzbO7JqgP3hkgx7hnHAP4mgD3Q6Box66RYf8AgMn+FN/4R7RP+gPp/wD4DJ/hWH8R31pPC96dAWY3/wAu3yBmQLuG7aO5xnpz6V5v8Pruxv7+eysvE+spJJaus+n6jn7RFIf40cjGRknAzzzjFAHp2kWfhXWoJLjT9N02eKOVoWYWagB16jlRn69K1P8AhG9CP/MF07/wFT/CvnnwFBLpPgTXLyLxFJp5e7MZmuPnSIKwyygDO9gSOM5OMYPIh0nxGlt4p0SPQvEOs6laXdx5V19uQ+U2TgbNwGO/GOPXtQB9F/8ACNaD/wBATTf/AAET/Ck/4RnQD/zA9N/8BI/8K8itfFeoaDY+NLPUrma6udLlD20sowxSXiMcdgSp/wCBflo6JeavaeIvCunXd/cSC40uSa5SRs7pDlsn3Gce2KAPSz4Y8Pn/AJgemf8AgJH/AIVgaxZ+EtMu9Ps7rQ7Dzb+XyYdlkhG73OOBVTwzqV5c+NfE9nNcyPbW4g8mIsCqZXnGOmf/ANdcn8ZtUOjah4XvxbvcG3u3k8pDgvgA4FAHpP8AwhfhkKU/sKwwT/zwGfzqP/hCPC//AEArH/v0K4jQLvW7nwVqfie61xp7u5spZoI4kAittgbAUd24wSenTnGTU0q28TW/hL+3v+Erxe3dokhOohVt4AxBDAAH5gvA6gk8ikK509l4f8E3+o3un2+h2ck1kQJmFv8AIpIzjd0J9u2DUE+j+AIoNSnOl6eyabn7UEgyYyBnGMc15v4Z8QpaeLtLstI8U3etW9/JIl4s9tsQMFzlSQOc+meMc1m6Ppl7Z6P8RJbjUp50R5ojHIB87dfMJHcjAwMAZP4MZ7jZ+DfCF7awXUOg2JimjWRCYQMqRkfzqceBPCh/5gFh/wB+hXmPwp13UfFctqsV59i0zRrWGBrRcGS5cIBvbjhcjt/WrWmJ4i8dnUtVtvEM+k29vcvb2VvbICrbMfM+eWz6H+XFAHof/CBeE/8AoX7D/v0KyT4Y8DjWBo7aHYi9a3+0hDBwU3bevrntXAW/jLXvEVpomh29z9g1W9uZ4Ly6SMEqkQyxUEDBIP1BXtUdnFqHhjx3q0+oajPqhs9BaeCSdAHMatnaTjnndyKAPWf+EC8Jjp4fsP8AvyKwR4S8AHVxpH9kWf8AaCQCXydjjKA9c9Cc++fwrikj8anw0fGUnieRbjyTdDT/ALKpg8rqFxnuuDnGffvTNROpeKPHWj3GkahLpDXWgJPJKkYlZY2kLbeeOpUZ/wD1UAelH4beDixb+wbbJz3bv+NY1j4J+H2o3N3a2ujwSyWj+XPgS7Uf+7uJwT6gE471yl94j8TaZZazYyakJ7/QLmCd51t1BurZxypXoCAwPrx1zzXVTeJC3iWzttIkjg0iHT21S/8ALhX94rDKjpwcYPHXPegDXPwy8GHroNv/AN9P/jWUngj4fSapJpK6Pbm+jhE7RfvOEJwDnOOvbOawvD8njPxXpbeJrHXktfNkc2enNbqYiiuVw7cnJwff36YiuLXW9U+It1DZ6gdJlGkRfapUhWXuDhN3uevsfagDuP8AhWfg0f8AMBt/++n/AMaU/DTwcf8AmA2//fT/AONQfDPWtR1O11Oz1Wdbi6069e189UC+Yq4AJHrkH9KsePpNS0+0k1W38SjSbO3i+eP7EkxkfPGC3IJ4GKAGj4Z+DR/zAbf/AL6f/Gsa08E/Dy61G70230m2ku7QKZ41MnybumTnGfbOaytF1HxyvgmbVL6+shfTyI8El4scKwQHHzsRgZPYEfn0HPeGPEMumeKtN0yy8UWmuW+oyObxY7RYikm0neGUYOTjuelK4r6nozfCvwU3mZ0KMb8ZxPKMY9MNx+FQ/wDCpfBA/wCYJ/5Nzf8AxdZVj41vLTQPFL6nKkuo6NO8SuiqAwb5Ymx05bP5fhTdR1HxNDpuiLeeIdP0hJ7Qy3V/cLH5hk67FjbA4BA4/wD1sZsn4TeCD10T/wAmpv8A4umj4S+Bx00T/wAm5/8A4usLwP4m1fxC+vaNDrkF5NaqjWmrLahQQw5zHwOOn59aztF1TxdN43Ogw+I01O0sysl/M2npEIwDzGMfxHp19+xoA39P+G/w81D7R9k0tZfs87W82Lqf5JF+8py/bIpNY+HHgLS7KS8uNDkdI8AJHcTMzEkAADfySSK8v8L+L7611bV/DWiwxLquoa1Oy3Fw37uFAeTj+I4VuP55xXsWuX10PE+geGrtoruxv7eb7YJYV/fFUJBx25APFAFDSvhv4E1KyivLfRJFSTPyyXE6spBIII38EEEfhWj/AMKp8E/9AX/yam/+Lq5oWozReL9R8PRLFFpljZwtbwxoBsJxnmtzxVBq8lqsulavb6aIcvPJNbiUFAPcjGKGJuxy4+FPgoZxov8A5NTf/F0o+FXgsD/kDZ/7epv/AIusv4U6z4l19r6/1O8huNKVjFayLAI2lYN9/A5AwOh9farvxL8Qa3o1xolrofk/aL+4MOJk3KScAZ9AM5oC2ty0Phb4MXpo3/k1N/8AF0g+FfgsdNG/8mpv/i6z7HWfEGha8mia/fW18L62lms7mKDyyjoCxVlHbAPPJ4HrWB4a8WeJ5/Ddx4u1Se0/s+KOXZaRwbTKR8qtuycDfx9BQM61/hV4MZSBpBUkdRdS5H5tVc/CXwcY1QadKGB5cXMmT+uP0rnr3xB410bSLfxVfvp8+nOUkn0+NNrRRuQFw/c8r+J7iut0jxTct4m1rSr8J9nt7Zb21lRdu6EgE5z3G4D8DQK2tzN/4VD4QH/LnP8A+BD/AONN/wCFP+D/APnzn/8AAh/8ayrXxtr+o6Vpi2sNsmp65dzLZGRDtgt06uwB5I5I7H3xzvabrXiHSfEFt4f1+azuRfRO9nfxRlMuoyUZM449uuRznorgmVV+D3hBTlbS5BwRxcv0PB71Inwk8KxkmOK9QkAErdyDIHA79q53Wte8d6VrOnaPDd6NqF9dkt5EcDr5aj+JznhevvxWzc6z4r1bxRrOgaRdWFqlgsT/AGmWAsfmQHaFyepPX0FMZYuvhn4VtYJLi4kvYoY1LO7X0gCj1PNPh+GXhi5hjnhe+eKRQ6Mt7JhgRkEc1gX3i2fVvh5e395Z273lrdi1uImyIy6uvO04J4IOPX6V7fbyKLOKUhUXygxCjAAx2oA8ek8BeCYpngk1GVJUcRsj6kwIYjIGC3U1PJ8MPDD3AtUvr6O4CeYYlviXK5xuIOTjPeuT3eIfFt0PGmk6TpTQ2crLYxTxkz3ManG4nOAeuOeCD6An0a61p4PFk0TafbJNHoBvDI/+sUiT/Vlgcbc88d6VhWMYfCPQQDm81U5GATdnj9KT/hUWhf8AP9q3/gUf8K55PGfjZ/DEXi37LpIsFOZLUK4d03lSwJPH5n156V2Ws+JNen8Sw6D4fh08+bpwvHmuy2YcvjJCnnjGBjqwOcCmMpw/CnSIMmLU9YQ/7N4R/noKn/4Vjp3/AEGdb/8AA1qz7P4hXVroesy6taQtqul3X2Ty7YnZO54QjPPPJPsOnOKf/wAJJ4t8PXenv4otNNew1C4jtg1k7breR84BB6gY5xnp1PcAuH4Y6f8A9BnW/wDwNao2+GOnKRnW9aGcAA3p61hz+O/EGo6xqlrokejgabcPB9iupmFxdbTglBwOoOOfrVXxxda/L4u8EukEELTZkW2llYqsm0eYHxxlQxAI9/pQBvRfDbTJpJlj8S6zIyEqyLeg+WfwGQfrVj/hV1jtC/25rmRj5vthya1fBN/Bd654nhi0+G2eC8CvLGSTMcH5mz3+lek0AeON8Lrd8b/E3iBsDAzdjgen3aX/AIVbagtt8R6+obqouhjGc46VWTxh4r1bWtZ0vQtI09hpsxVp7qRwrDnC4H8Rx649fWtK08banqvh+3u9K0VptUe6NnPAzHy7aRT8zORzt5B/H2oAqj4W24UqPEmvBT1H2kYP6VP/AMK2z/zNfiL8bv8A+tUuj+LdWt/Eh0DxDFpgke1a4jm0+R2UbTyrBuQcBvy71jeHfHHiTxAq6hp+m6VcWJuNj2iXBF3Gmcbjn5fQ/wCc0AaK/D6IymEeL9eMoXcU+2jcB64x0qY/DjP/ADNPiD/wL/8ArU3V9cWw8Sa69jpcM2oWelLO0pkbdIA2dmOwxzxzn61e1XxuIdE0G9sYI5rrWZooYYnfAUt97J/2Tx9TSTuJNMzx8Ncf8zV4g/8AAr/61Qy/DuJXSN/F+uo7/dX7YAW+g716jq122n6Zd3gQO9vA8u3PBKqTj9K8uudftl8MW/j+TT45NTFssMaNIQqhpMMFGTzyecZwOwzTGI/w6ijdY38Y+IFdgSqtfAE464GKenw4SVA8fjDxEyHoy32Qf0rD8ePP4w1KLw/YaLBd3NpAtzcTzXLQiAuB8g28nIPOex/GsLxzrOtJ4G01bbRJNH8q+W2ktmlIxs+5tPG5WI689Op60Adlf+BrTTLdrm98Z6/BCDgs97jn06cmrR+Hzz26G28Ya95bqCGNwGyOoIOAe9XZL2TxBraeG9Ws/s8sNil+0tvcHdHLu2kA46YYj/Oa2fCOtrqF3q2lRWgt4dImW1iIkLblAwM5+nvQByZ+Hl1F5e7xrrS4O1d0w5J7c9fxqVfAF5IwdfGmsttJHyyDGfcDr+NP+J91HfvYeF4NM/tDUL0maLM3lC32f8tC3X+909/YFvhfVrnQPDOoW8/hu6guNJfZ5VvulF2WwfMVsZOScnrgc+wTdhN2HH4fagf+Z01sf8CWl/4V/qH/AEOmt/8AfS/4VFF4x8R6ff6TFr+gW1rbanOsEbxXO543boGGPp/j2qO78da3danqlv4f8Px6hb6ZK0M2+5WOV3Xhtq9SAfz+vFMZM3w/1TI2+N9aA75KnuP6Zpkvw/1c48nxzrK+u/Df4V6xZzG5tYZ2ieIyxq5jkGGTIzgjsRXltr401rUPEd/pVhoML2mn3Hl3N5LdbFVM4zjb1xk456UAVE+H+vID/wAV5qv/AHx/9lVpvBHiJn3Hx1qOcg8QqBx7Z/8A11nn4ha3eQXWq6R4XN3odtIym5N0qySKv3mVOuBj3/njp9R8Vam9ja6noOhjUtOmt/Pad7tIDH1yCG9Mc0AZMngzxI6FW8dX4B7rAin8xT28H+JyPl8dXoOR1tYzx3rgPEPi298YeA72+OkmxEV7DHCROJBKwcZIO0DAOBnkfka+lI87Fz6DNAHzF8T/AA34gstGie78W3N5bSXMUfkvbqvzEnDbgR0wOK7/AP4Q7xkSMfECdRgZ/wBAQ845/iqT4zD/AIp61/7CEP8AM166RmgDyEeDvGA6/EGc/wDcOT/4upB4Q8XD/mf5/wDwXp/8XXrGKXmgDyQ+D/F//RQJ/wDwXp/8XQPB/i//AKKBP/4L0/8Ai69cFJigDyceEfF4OR4+m6Ec6ch/9mpg8M+Olj8seOV24IydOjJ/PrXrlFAHlDeHvHnbxxF/4K4v8KD4f8eHp43iH/cMi/wr1ejvQB5KfD3j7t44h/8ABZF/hUZ8O/EHt46h/wDBZF/hXr1FAHkA8O/EIdfHMB/7hkX+FKPD3xCHXxxAf+4bF/hXr1GOaAPIf+Ef+IW0D/hNrbIJOf7Njyf0/wA5qdNG+IKqAfFWnsQMZNgMn8q9XooA8lbRviIRgeK9OHIORYChdH+IiqAfFOmsQMZNiMn8hXrVJjmgDyg6R8Q+3ifTP/AIVH/ZPxH/AOhl0o/9uf8A9avXKTvQB5IdJ+I/bxJpX/gJ/wDWqM6T8Sv+hk0kf9un/wBjUHxW19tOvNF07+2JtJtrp5JLq6hXLKiLwBgE8k44Fb3w8ezuIZ7mx8U3WtwthStxwYj9CAwz7/hQBkHSviX/ANDHpH/gL/8AY00aZ8Tl/wCZg0VuvW2I7ey9q1fiL4hk0v8As/TLfUE06XUJCGvXUEQRLyxGeNx4Az6+tUfh9JPLf3Etj4o/t7R2iAYzv++gmB4GMdCM9cdPzBMZ/Z/xN8soda0LccYcQNkdPbH6d6elj8TF3Z1bQHySRuhfj2GB0rK1HXvFB8caJBPatp2jy3MsMaeYrNchVPzOATgdwP8A6xroPFd1qWqeJLHwzpmpyWCNbvd3k0CAyBAQFVT/AA5PX8PoQZB9k+JX/QR8Pf8AfqT/AArzT4Z2/jdo9d+wXekxkapKLn7QjktPxvK7Rjb0x+NeteDLvUrXVNV8OarePeyWYSa2unXDSROOjY6lTxnvz6Vk/CJXEPiIyHMn9sT7vrhc9KALRtfiP21Dw/8A9+5P8KGtviOBkX3h8+wST/CvVDSCgDyz7N8R/wDn98PH/gMv/wATUPl/ErzdnnaDt/v4fH8s/pXrVFAHkA/4WZ3/ALFP51PFL8SEJ3QaFJn+8z8fkRXrFFAmrnlgufiPzmx8Pn/gcn+NRmb4k7si20HGc43Pjp0616vRQ9QtpY8sNz8R+1h4f/7+Sf4037X8SP8AoG+Hv+/0n+Neq0GgZ5Wt38R/4tN8P/hNJ/jTjd/Ebtpugf8Af6SvUM06gDyr7X8SP+gb4f8A+/0n+NO+1/Eb/oG6B/3+kr1OigDyw3fxG7aboH/f6Sl+1/Eb/oGaB/3/AJK9RxS4oA8p+2fEn/oF+H/+/wDJSi8+JHfSvD//AIESV6rXD+J4vEt3e29to99DpdiIWkuL54kmYMCMIEY+mTnp7+oBzy33xJJUHR9BGVySbh+D6HnrTTqHxK8vf/Ymh7sD5PtDZ/nj9ar6H4j1+XRdfWLZrV9p9wLe1uYYgi3BO0dBxlc5ODjH5lLq48WeF59NutU1231WC7u0tpLRbNYihfP+rYcsR6EdqV9bATSal8S0IC6DokmRnK3LDHtyaV9S+JaqCNB0RiQDgXLZGfqe39a9WuZlt4JZnOEjQux9ABmvnnwprHiPxILab/hPrCzuLlncad9khkeNQxwvYk4HTrjmmB1h1X4mf9C5pH/gV/8AZU06v8Te3hnSP/Av/wCyqDxx4j1GHxVZ6NYeILXRoltTPPNdRxlGbdgLl++B2I61uXOpar4f8G6jqd7rNtqs8alre5jhVF5IVRwcH5j/AProAoLq3xI7+G9J/wDAv/69c9p93r118SdJ/t7T7eymWyl8tYJd4Zfm5Jz610nhO417ULi1lm8Y6VdoFV57O3gjZsEcrkNkemaXWOfijoXtp83/ALNSEmes0UUUxhRRRQAUUUUAFFFFABRRRQAUUUUAFFFFABRRRQAUUUUAFFFFABRRRQAUUUUAFFFFABRRRQAUUUUAFFFFABRRRQAUUUUAU1/4+2/3auVRU/6Y3+7V6gAooooAKKKKACiiigAooooAKKKKACiiigAooooAKKKKACiiigDxbwNanUz41s3kkhFxfyxF0GGUFcZGc9u/8q9P8O6Rb6DpNrpdqWMNum0FurEnJJ+pJNeB+F7/AMWWus+J49B0m0v4v7SYySXE4j2nsoGewxzXcpq/xH53+GNL9sXv/wBegDo4PCQsrXWbfTdUurM6lP8AaA8YUmByRu2+xxj2HSsfxT4EuNc1bTtUg8QXVncWERjhbyUkIJGC3OOSPaq6av8AEXnd4Y0z8L4VXk174jo5UeDLNwOjLqCYP5sDQB1uiaDq9hFeJe+Jrq/M8eyNpIUQwtz8wx1PP6VjeKvBFx4hsdLtpNeuEksZDIZTErea/ZmHqPy56VkjxD8R+/gi1/8ABjF/8VQfEPxH/wChHtj/ANxGL/4qgDtPD+i6xp9y0uoeJLjUotm1Ynt44wDxzlRk8D9frnX0KyvNOshb32pSahMGJ8+RFQ4PbArzpfEPxCOd3giAf9xKL/GpB4g8ff8AQkwf+DKL/GgD1nPNGcV5Sdf8ef8AQlQ/+DKL/Gmf8JD4+P8AzI0Q/wC4nF/jQB6znivE/h1by3C+M4IJzBNLqM6pMoyY2O4Bh9DzV+XxL49TOPAiNtG441KP9PU8dBXm3w/8SeKYZNd/s3wk14JNRleYG8RPJk7pkjkjik3YTdtWdx4e8A+KPD1q1pp3jFI4WcuVOmoxLHqSWJJrppvCeq340d9U10XVxp96bkyC1VBIuMBcKRjHPPvWHL4t8dwttfwCScZ+TUEYfmAajHjLxvj/AJJ/Jn/r+X/4mmCaex3sPh8x+LJ/EP2kES2QtfI2dMMG3bs+3TFcsfh3byadrllNeMx1K+N5HIqYMDZyMc8kHP4GsweNPG3f4ey/+B6//E0f8Jp41/6J7N/4MF/+JoGbOjeGPEY1Ozu9c8TveQWYPl29vF5IkYjG6Qg/N9D/AFOdnQPDB0m512c3XmHVZzIAEx5YwRjrz1NcePGvjIY3fD64HIzi/Q8dz93r7VaXxn4oI+bwHeg5PS7jPHagClN8O76HSPD8OnavFDqeiyyvFcPBlHEjEsCuTjt69K09K8G6xH4lsvEWq68l7cQxPFJELfYgUggBMHjk5ORzUC+M/FBB3eAr7OTjF3GeO1OHjPxN/wBCHff+BUdAHZ+LtDfxDpL2UV5JZzh1kimTnaynIyO49q5PS/CmuXOv2Gs+I9Ts7ptPjdbeK2t9g3MMFmJ5/Dp6Y5zWPjjxEFDf8IJqOCpb/XpnH0x156darN4/8QKcHwFqvQHiQHt9KAMk/DLU20q90n+17cWwvftti/lEskmekg6MuP159q2JvBviXVNW0vVtY121kksLhZEtYLcrEFz83Oc7jgcnpUR+IWvj/mQdWP8AwMf/ABNKfiFrw/5kLVj/AMDH/wATQBZ8X/DoeIvE1nrC3iwwIIxdQbT++2NkdPbA/Ctnxh4Y1PUNW07XNDv4LXUrJWixcR743RuoOOQa53/hYWvf9CFq3/fY/wDiauDx/qWPm8Fa2Dk9FU8UAafgvwpqOiaxrGralqUN5PqWwt5UPlhSueMZPHIA+lbOv6BNqmtaHqKXCRx6dK8jxspJfcuBg9u9cp/wsDUR/wAyVrn/AHwv+NV3+I98q7v+EK10jAPEXPPt/nFAFyLwReWUfiKwsdQjTSdUicw27qSbeVhhseqnn6cemTZ8ReC5dV8GWOgRXECXFmsJV3QmN2QYOR1weaxB8TbsglvBXiAAcf8AHuc57cY9qnX4lyfx+EPEQ/3bTNJ6NprXqLRakNv4V8V3+r6NqurX2mxJpspK2VtEwTawwzZ/vH06fTJpD4N11W8V2Sz2b2Gsh5YZGJDxyNwAQB0x9eg96sn4l4/5lTxB+Nr/APXpB8TM/wDMqa//AOAv/wBemBqDwfcWWpaJqmlzQQXVpbJZXqkYW4hAHAwDggjg+w9Kx4PDfivw7dX8Hhu605tMvZ3mVbpW3WrNjJGOoHOB+fvJ/wALM/6lXX//AAG/+vQPiZ/1KniH8LX/AOvQMgk+H11pmmaLLol1Cdb0qWSXzrkEJceYP3itjnngDnoPfNSaT4P1681zVdW8RXViV1DTnsvJtN37pWI45AzgZ5z1PpT/APhZv/Up+Iv/AAE/+vSP8TljBZ/CviIADP8Ax5//AF6AMZPCXjZ9D/4ROS/0tdKAEX24K3mmHj5QnTPbkjjv3q/e+Dtf0nxHa6z4blsngtdNSwW3u3YGRVwMEgdsA59RVj/hZwZVZfCXiMqRkH7H1H50w/FOAuqL4X8RMzruUCz6j25+v5UAaGkaCmkWOu6p4tvrb7TrA23bq2yOOPbtEak88Akep46kZPMfBDw8keg397c75Bfu0ELvkMbdRtGPQE5/Krdx8UNLvYGt7vwrrUsLkBo5bIOpGc5IyRwQK0Y/ifpkaLGmh6yiKAqqtkwAA7AUAUrXw94z0HTp/D2iy6ebB3c299JIyyW6Mckbf7wySCK6nQfDF7pnimXVJrs3UL6bFamRz87SKRkkds4z9Saxx8UdPP8AzBdb/wDAJqP+Fpacf+YLrn/gC1AG/wCCPDt3oVzrsty8bLfahJcxBDnCE8Z965b4heHPEuu65p09pFp9xpdiwlS2uJCoeT1fA57cdMfU1bHxR03vo2uZP/Tk1RSfFjR422PpusKxOMG0Oc/5IpptbAUvFmieMPFOimG8s9KiuLW6iuIII5WdLgDcGR84wOVPvz0pkPhrxJe61oWqTabpGl22mznFnbHLBGGGbcAB9AKsj4v6Fz/oOrf+Ap/xo/4W/oP/AD46t/4CH/GkBR8V/DzUdU8YJqNncQx6VdPBLfxOxG9oz/dHXIA9OSa0PGfhvV5fFNvr1npVjrUC2wg+x3jhRE27O9d3H9evFIPi/oB/5cdX/wDAQ/41Yh+LXh6Q/Nb6nH7tZsf5Z/yKAOd0vwl4x0mbxBfWf9lQ32pwRCAwMUS3IIBULt6hScH1GT1rS8CaP4t8M2NtYR6LpSpJIHu7h7xmkck8sfl6gds44rQm+LXh6L7sGpydPu2be/rj/JqU/Ffw2CBt1DB7/YpOP0oAw/8AhW9xNYaxLIYYdYfVJL7T7mJuY8kFQWxnqDx24NafiTSfE0l74f8AEtnYW9zqthG8VzZeeFVtylSyscDuTjtkdatj4reGywGNRxjr9ikwP0/zimn4seFwHJkvsJ98/Y5Pl4zzxxxQBN4O0XxBF4n1XXdbitovtsCJHFDJv2bf4ScD061X+K+leJ9ctbbTtEhiksXO68DTCNpMEEJk9uvT2qBfjH4Nbpe3H/gM/wDhT/8AhcPg7/n9uP8AwGf/AAoA6nwlLrqYstQ0G102xghCwmC6EvIwAuMemea4L4vtepq/hN9NjSS9S9LRI5wrN8vBPoa1B8YfB3/P7cf+Az/4Vn3vxL8A389rcXUkss1o/mQO1s+Ub1FAGha6N4h1/X11zWrGLTUsrWSC0tFnWVmd1IZyy8Y5I/AcdzoaL4Uum+Hn/CN3+2G6eGVCQ24KxkZlOR1HKmqH/C4PB/8Az+3H/gM/+FOHxf8AB56Xk/8A4DP/AIUAYF5pfjTX9EtfCl9pFtY2a+XFdal9qSTzI4yCCiDkE7Qef/Hc8O+KXgnWtVn02bw2FDratYXG6QIPJI757dRwM8+1bh+MHg8db24/8Bn/AMKmT4t+D2ODfzKPU2z/ANBQBH4k8MapaWnhm60CGKe90PCCBn8sSxlArgMTgE7e/qefWKOy8U6vrSeIb/RobB9MtJlsbE3aytLMy4yWXChT05I6fjV9Piv4Mbdu1ZkwSBm1l59xhad/wtbwV/0Gv/JWb/4igDifBlr4x0K41C/vfBpvNUvpS8t22qRLlT0QLyAAf6dgK9A8L6NqFn4q8Qald2wjt7wQmFxIrZIX5hgHPB45H0qp/wALX8E/9Br/AMlZv/iKX/ha/gn/AKDX/krN/wDEUAcb/wAIfrq+C9Z042m+/u9Va5SPzU5Qled2cfwk9j7V7xFDmzSCT/nkEbB9sGvNx8WPBH/Qb/8AJWb/AOIqL/hbngYf8xz/AMlJ/wD4igDnNHg8YeFNKuvDOm6Gboq8n2HU/tEYQKxJDMjdCM5x3Pb13G8Pa8+u3N3dlbsP4dNl9oVkUPcFsldvGMnJzjGCOas/8Lb8DH/mOf8AkpP/APEU5viz4HUkHXBkccWsx/8AZKErEqy0KLeHdX/4Vb/YK2gOp/ZwnkGVRz5mT82dvTnrWrouialaeMVv5YT9hTRY7NZi6kmQOCQQDknqc4xSt8UvBS7s69D8q7jiKQ+vT5eTx0FLF8UPBcqB112EA9mikU/kVzQDim07arY4bUvBOsX8Hi3Zbqk02oJeWO9hiYpk44PGQcc9z27X71vEXjltL0678PTaXbWt1HcX09w6lX25+VB/Fn1+meOvXf8ACzPBv/Qet/8Avh/8KP8AhZvg3/oPW/8A3w/+FBR5l4s0q6vb3UYdX8FS392ZWbT9S0xvKyp+5vIPBBHJbPXpwCdzUNM17TYvA97c2VzqM2nb1vRCRJIm9Vx3+bABGc9uvNdkfiZ4NH/Met/++X/wpB8TfBh6a9b/APfL/wCFAkktjO8O2eo6Dd+MdVmsJJEluDPbRqy5mAUnjnjt1r0XR77+09Lsr/y/K+1W8c2zdnbuUNjPfrXEzfEXwVPFJDLrds8cilWUo+CDwR0pU+JPgtFVE1y2VVGAoRwAPT7tAzy/w/r+qaL4q8Xm00K51KCS8OTbkbkkGcAj0Izz7VXvfCeuWPhzSjc6fc30dxfyXmsafaSFXfeAAODyAByB3PXvXomneLPAOkXN7dW2s24m1CTz523O+49uMYHfityP4ieEZFdl161woydxKn8ARz+FAHmnhDw9d2vjC31TT/Cb6RpRs5IoTcS7n3YyGkXcWUnpjr7muc1XR7/UGAXwXe2Hi1HUpqFj+6tSwfJkLZ25xn1Jz1r2s/Enwcqhjr1tgkgcNn8se9Tw/EHwlMpZNeswAcfM5U/kaadgMPRdFv18batcahAZbWbTIYHnKgJM+FDAD8DxXA+AvCmvQ+KYLbV7RhpOhtObGV1+VyzfKVOcnsRnpivYV8eeFW6a/Y/9/RSnx14WHXXrH/v6KQFnU5bnU49b0hLCeMC1KQ3L4EczOh4U+xIH518/XUviK68BxeEYfCWppeQlEmlZAIiofcCrH7xJxnHA55xXu58c+Ff+g9Y/9/RQPHPhY9Nfsf8Av6KAOLvH1Hwh4t1DVf7HvtT0/VIYgWsIxI8UiLt2lc5xgZzwORWV4uHibW/Bkl5faS6SpqS3EVnEMyx2ynjcM8t7D6/T0oeOPC3/AEHrH/v6Kd/wnHhf/oO2P/f0UCSscDqGp3emeK7bxOmhareWF/pYi2W8G6WJ9wbDJnjgDnpzxnFa/wAM7TUo73xHf6nYSWL3t4JUhfnC4JHI4PXH1FdOPG/hc/8AMdsT/wBtRT08aeGXDY12w+UZOZgP/wBdJuwN21Zyfi+O+0fxbpviiKwuL6xS1azuY7ZN8kQJLBwo6j19Me9YGv614113QtZudI024sbcOi2g2Ml3JHzvYDrzxjHOOmSM16cnjDw2+7GuWIwMnMwH8+v0qVfFfh1mZf7d03K4zm6QD8DnmmM+cV0a3vdV0K90Pw5ripFfQyXd9fl2faGBI2knIGCSR34rc8W21rcazqZv/Dup2mtpKTp1/pKt++X/AJZszdN3ABPuemK94/4SbQB/zHNN/wDAuP8AxoHibQD01zTT9LuP/GgDG0C/1TTtI0O21m3urnULn93NJGgYRHkgyEH0wCfYmsHwfpN2upeM/tFvLBFe3ZEMkiFQ4KsNy56jkc13H/CS6CP+Y3pv/gWn+NKPEmhHprWnH/t6T/GgDxLRddvvC/hufwncaDqc+qwiaO2ENuWjnV2Yhww7Ddz6ce+MPxHLqukaJoHg+ezv47UQrJqU9rEZCykkmIbeD6E5/Tr9FjxFon/QZ0//AMCk/wAacdf0b/oL2H/gSn+NDVxNXPG/EN/a654SFjoWkalbpZXVsFt2tWj+Ut2H8Q6575wTXtEepIdVbSvs1yHSATeeY8REZxtDZ+97YqM6/ow/5i9gP+3lP8ad/bmkf9BWx/8AAhP8aBnm3xrEh0Cx2bdv9ow789cc9PxxXsWcV4h8YNW0240Kzji1G0dvt8JO2ZWwBnJIGTgV6wus6U/3dTszj0nX/GmO5r0Vl/2vpn/QRtP+/wCv+NH9r6aP+Yjaf9/l/wAaQjUoqh/aVgf+X22/7+r/AI0n9p2A/wCX62/7+r/jQBoUVRGo2R6Xlv8A9/V/xpft9mf+XuD/AL+D/GgC7iiqX2+zH/L3B/38H+NKL21/5+of+/goAuUVV+2W3/PzD/32KUXVsP8Al4i/77FAFmiq32q3PHnxf99infaID/y2j/76FAE2KWoPtEB/5bR/99ClE8P/AD1T/voUATUY5qMSxno6n8aXen95fzoAfmuK8X6LrmrG2OjeIn0ny9wlUQCQSZxg8kYxg/n+fZFl/vD86cCPUUAeWahq1l4Zv9Fg8ThbqTyXWLXJYVVVkz90gZ2ErjnP9TVDwhe2eueNtU1fQgv9lLaLBPMilVnuC27ODjJA4zg/rXrk0UU8bRTIkiHqjgEH8DRDFFAgjhjSNB0VAAPyFAHivxcsrRNU8Na1qsPnaRaXJjul8suAGwVZgOq5XkYOenOcGfTL/StX8f2Vz4aEUkSWUn9ozwJtRlOPLU8D5sgepwPY49mdEkRkdVdWGCrDINQ21tb2kflW0EUEec7Y0CjP0FAHmPjQH/hNfB52fL5k434PHyjj/PpSeI7+Dw3450/WNQlWDT7yweyM7k7UkD7wD6ZH4cGvVGjjZ1kZFLrnaxHK+uKiura3vIjDdQRTxHBKSoGU/gaAPNPCF2mveLdb1yzBfTkhjsoZ8YWVlJLY9QCRz71X+EIQWOtbSCf7Wm3YB4PH9MV6tDDFbQiGCJIolGFRFCqPoB0ryb4PALZa78wOdXm/DhaAPYKKSloAKSlooAKDRRQAUUUUAFFFFACd6WiigAJxRRRQAh4paKKAEJrhvEOsaFPfP4Y1sGOO7g8wNKxjjlAOSocEYIxmu6rK1bSNO1iEQ6lY293Gp3Ks0YbB9RnpQB4d4X1zS/CTeLJ7G4ebwxYtD9lRGLr5rDDJGxJ3AtjPPGc9OTueF7+x8QanB4g1vWNNFymBYaZFeowtNwIy2D80jA+nH16emyaBo8mnrpjaZamxU7hB5Q2A+uPX3qKHw1oEEiSQ6JpqSRkMjraoGUjoQcdaALmuSRRaTfSTwPPCtu5kijOGddpyB+FfPXixPAzeCIZfD8VtFfMUOnrAf9KEhdc55LkjGCTn2PSvpojIIPINc7a+GdCtL37fb6PYxXQORKkCgg+o44PuKAODf/hD7vxPdwa9p9susxQRFpdQ2mOdSg5QMdpxyDgdu+DjkNNm8Pw6X4sNxbS3Hgxr6BYUh3YDkr5hXBB2B9p4P59K9x1nQNI1vy/7U021uzH9xpowxX2B64q9FYWcFmLCO1hW0VdghCDZj0x0oA8S8U23h22vfDr+F0sotXe+j8o2AQMYcHfvxxgg9+T+ddRqSyH4oaSUYBRpcu8HuNx/riuv0jwvoWizvPp2lWltM/V44xuHGOD2/CuVvf8Akp2n/wDYJk/9GUAen0UUUAFFFFABRRRQAUUUUAFFFFABRRRQAUUUUAFFFFABRRRQAUUUUAFFFFABRRRQAUUUUAFFFFABRRRQAUUUUAFFFFABRRRQBRUf6ax/2avVTX/j7b/dq5QAUUUUAFFFFABRRRQAUUUUAFFFFABRRRQAUUUUAFFFFABRRRQB4/8ACkN9p8VMc7Dq8oH1zz/Sszxx441LSPFNtb2O46Xp/lHVjsUqBKwC5J5BAORjHWr/AMOr2Gws/Ft5ctshg1e5kduuAACf5Vwug+HPF/iHQtRvkvNNjg8QM080dxGxkUZIXBAxjAGPSgD6cVg6hlOVIyCO4rhPE03iS61S30nQyllA8JmuNSlg80R8kBEB4Ld8HtVL4b67Hc+Erdr+eOGfT/8ARLnzXA2Mh2jcT6jb+NWPGniw6Nc2ej2CQyavf5EPnyCOKJefncnsMHgcnH0BAJfCWs6jNqOp6Fq5hmvdO8tjdQLtSVXXIyuflb/P1m8YX+uxPZaboFqDc3rMGvZULQ2qrgktgYyeQM9/Wl8H6ZYaPZ3LrqMd7dyt599d+YDvc55ODhV64FN8X+L7Tw9p9vNFsvLu9cR2UCSACdiQM7ugUZGT7j1oAz/Deqa5a6/N4e12a2u5Ps32uC6gj2Eru2kMvOOc4PtXaa1qcOj6fNfzxzSRxAfJAm92JIAAHckkVyvg7R2s5rrU9S1GO+1m8AMzow2woOkaDPCgnr3ruIJ4bmMSQSxyxk8MjBh+YoA88+HviXUvEkmrtqNmLL7NcLFHbEfMg25+Y9zyK9Jrznwa4PiHxWmwBheRkt3IMY4/T9a9BjmilLiORHKHa21gdp9D6GgCWvJfhcG2eJghAY6vPgkcA8V61Xj3wwmitofFE80ipFHqs7u7HAUDBJNAGb4lvvHPhfSrnU77XdFkiQ/Kn2RgzMeAi4PP/wCsmu60XXprHQrC58XXNnp9/ck5R2EYHJwOT124z6Z5rhNBI8da+PEmovGuhWTsml20hH7xxgNKwPuOAfb05n+Kdpa6prPg+3nVJraS/ZXQ8qw+Xg0Adwnjvwq9pNdrr1j5EL7HJlAO7qAB1OcHGAc4Poa2E1myvtGl1Ow1C3NuY2KXJOUUju30PUV5ja6FpknxVvpXsoG2aZHKqmMFQ+4Lux64GK8g1dZYfCGsWlmUhtF8TlJFbPlJDjhWA/gDBKAPcfhv4uvfE8t4Ly70o/Z8RrFZylmkI6yc4O09uK7PUPFegab5gvNXs4jHL5Lq0oyr+hA5/wAK8mg0PVbfxToF1dS+GLCRGYRxaeZI3uI8cqBjBAHSl8I6Npt5deN7u6s7e4mN3LEHdd21Qp4BPQ564/pQB7dd6lY2dn9uubyCK0wGEzyAIQemD0Oe3rVPR9f0jWvMGmala3bR/fWGQMV9yOuK+c9LvLf/AIRTwXpp0lNX1OWa4ktYZ7gxRrskfJbPDYHQH0/A73hw6hF8Ukj1Oy062um047k04ZUDPBkPXdgY+m2gD6Bu7qCyt5Lm6mSGCMZeR2wFH1rG07xNoepxTy2OrWdwluheby5QSijksR1A965f4r6fb6n4c+yTanBYPJcRiF5/9W8mSQjdeDz2OMZ7VxXhnZaeKE0rxF4VtLLU7+zeFLqyk/c3UYBLBoxwOAeTz0HTFAHongjxjaeKdIm1LdDbiGV0kQy58tQflLEgYyOen8q3dN8RaNqk7W9hqlpczL1SKYMfwx16dq+cNCXRLX4YRNdaS902o6j5UcEMxiaWTcdgaT0AB65Ht3q7JZ6jD438JNeaLpujM7vsitGDuQqjIkI4PHAI9TzxQB9LQXltcwfaILiGWDn94jhl468jio7fULK5MawXlvKZFLII5VbcoOCRg8gHivmDWtUbwrH4w8JwlTLfTobCPcBuWfAdRkYAAOP85r0DT9Li0Xxz4d0xJMC20V0BBx5jBucjvnlqAPZYrmCWWSGOaN5YseYiuCUz0yO1cd4h8ST6X4k0DSI4I3i1NpRI7E5TaARj865bwK4fx1412kECS3GQc87Wrl/jRHqk3iTwpHojhNSb7QIGJAwcL68dM0Ae/G+tA0ym6gDQDMo8wZjH+16fjUMGq6dcNIsF/aytEN0gSZWKD1ODxXg+hjTj8KdYa1RlvzBKNRMufNM4znfnn3H19c1Je6P4c8P/AA8sHlsJWm1GG2hf7IRHNdSMAwUse2cnHtQB6h4c8SNrWpanGr2IsraQxQmO4DySEfeYgHhc9K5qb4iwS6R4jv7G3jdtImMSq0oImwwBcY/h54NeZWcFzZeOvDBk8LWvh6OcSxCGK4WVpk8vB34479xknOckVnWmjWFj4P8AH13BaxrOl9LbI6jBWIOhCD2zQB9S2OoxT2djNNJFFLdxK6RlwCSQCQM9etSXOpWFrMkFxe20Mz42RySqrN9ATzXz38KLeaXX2XxUk767b2UUmniYL5aWxUAFAOA2cg9+vfNXPAPhjQvFOkavq2u28d5f3V7MLiVmbMGOiqewAOeOxA6ACgD6Cnnht4mmmlSOJRlndgqge5NclZeJReeKptEhSJ7dLFbtbhJN24l9uBjjFeDeHZB4mh8H6NrdxJPp++7GwuQLkxn93uOeQBkD8quXdnD4R8Z+KW0NFgxoLzxxxjiFspnA/Dd+PpQB9KLf2b3JtVu4DcjrCJAXH4da5V/FMcPiufQrhYYIIrIXX2mSXbklwu3B47+tePXvgzQ4PhpHrEcYXVI7RL0XyuRJ5pwxGc+vy+31pNP0uz8X+O9Om1+FZ2GgQXLQsNqvKducj0+Zjj29qAPpFbmBkR1mjKSHCMGGG+nrWJo2pX17LdfbbD7DCJSlqJJB5kyjgsV7fSvni80ueOz8XWelsVtfD99DqFjGWyI2AYyAEnoACcevua6TTNcXxf4jvPElijG30bSM2wOfluJEJII7kDcpAyOBRcTdj3xru2WcW7XEQnbpGXG4/h1rlIPE6N4o1DQ5oo4YrS3jmFw0uNxbHGCOOvrXknhLwRoGt+C11nWJpG1C88y4m1MykPGwc8g9ONvf3/Ca08NaL4m+IepPfldTtYdOgMLGTKyEhRvJUgMcA+3P0oGfQ6Osih0YMpGQQcg0x5oo2CvIik9AzAV5R8II1tbDWtPi3C2tNWnjgVmzsTjC579+feqfxas/D8iQSXmmf2hrtyv2XT4FmdSSScEhWHygnJP4Z9AD2VXRlLKylR1IPArnNE1e41W91BDZpHZ28nlwziYM0xBIJ2j7oyDj1rxa+8MaZ4M8CQ6Zqt3eGW+u1a4jsRl7l8EiJQei8Dn1HvisHTI/7O8f+G3s/C9x4eiuTLGRJPu+0rtzyv8ADjI79x6UribPqsbSMjBHrUbvEib3ZFT+8xAFfLKarL4V0DxV4RRybtbv7PYJk7mjn4GP+A5P1Na/ijTdCtdS0bRLu21XXZ9N09R/ZdmpMYPH71zkYz6e69jyXBtI+kQY2UOCpUjIYdKQGJuhQ/TFfN/wvt4J38ZaLqlg9jpELQubCa6L/ZwQzH5gcjhVJ57Y5war+BPCGk654qPiPSbSWz0HT5CtoDIxNzKv8fz8heent25FO4XPbfCPiKLxJDqEq2vkCzvZLT5mDbtuPm6cZBHFaXiK8utO0yW5sLZZplK8FSwVSRliF5OBk4HNfJGgXFzearNomozSWnhq+1qZZpU482YdI2bqAcL+f5e8ajElv8SvDsEQ2wx6bKqIDwoAI/lj8qATT+R6Ro8819p1tcXlt5E7rl4yOh9cHkA9cHnnmtHy4/7i/lXlvh1mPxH8VAsSBDbADPT92v8AifzrY+IkXh9NGe/8QxvJb2vzRok8kZdz0UbGGST69OvABNJg720O58qI/wDLNP8AvkUeTF/zzT/vkV5L8J/C1xotpPqV5vimvfmitTMzi3iPIUknlvU1Q+LFrJqGr+FrFbqa3S4vDG7QuVbacZwR7Z/OmM9oWOFhkIhHsBSeRBnHlR5/3RXiMdlD4N8XDS9Hkli0+/02WRrVpGZYpEyQ6kknnB4+vtjjdAsU0X4dSeMoZZn1xomiS4eVjsUzCIDBJBwBkcd/pQB9QeTCTjy48jttFH2aD/njH/3wK+dtd8Lw+EPDlp4n02/uRq8DQy3EzTsRd7ioZSCcEckj2z1rVPiKTwn4m8RR3jyLb3WnjVLaKV84kC4ZB6EsCO33aAPczbQHrBH/AN8Ck+yWx/5d4v8AvgV826fBqV/Y+FPD17qFzENbabULyeKU75E2l1TPbIxn3PTjnrbOxTwn44sdC06W5Gk6taS7rVrhiIXUE70OcjhQvX8eBgA9kNnanrbQ/wDfApv2K0H/AC6wf9+xXzn/AMI/HrPiyPT/AA5f6kLLTZFbULx753TOc+WnPLcEE54x7c7Vroo8TeMPFdpqOoX/ANjt2iKQRXDIoYqcH8MHA6c9DQB65rT2OlWTXJ037Q2QqQwQBnkYnAAFXoLC0khjeXTreKRlBaMop2HHIyODivnWXV9Tk+FVy8l/O1xbXv2dZw5DlA4xk5z3r6Rmn+z2LzkbvLhL49cDNAHD3esabb62uiv4aunuHlRY5FtEMTI33pN3ZV79+n4bqx2Lau+nf2HhEgE32o2y+UTnGwNj73fFeR+GPDV14o0Q+KG1+/tdZu5ZJIpllPlwKshUJszgrhen+Tr6rfahbeKNeh+3TEweHGlG1iq+aD98LnAOc/nQB61/ZGm/9A+0/wC/K/4Uh0fTD1060/78L/hXzTLpt+nw+tfGB17U31eEo6O1w23YZQnlkZ5HcnqfpXZX9pdeJ/HTadPq2oWtiNJjuXgtZ2RWYsO2eOuc9eKAPYTomknrpll/4Dp/hTP7A0b/AKBNh/4DJ/hXz9beINY0rw5q+lQ6nLLcR67/AGTa3dwxaREJxnPqApx6Z46Ct/VbC/8AAF1od9ba5qF5Bd3kdpfwXUnmLKWGd65+6eD+nPXIB7D/AGBox/5hFh/4DJ/hWNe23haxv7LT59NsFur0sIEFmp3YGTyFwPxrwLXL+4ttd1SPxRrGvaPO90/9mXMRLWqRbvlwFxnjr7Dnmun8U6O+s+NfB8q61NJ51uzefAQoJRdxdByF3Y5HPpQB6vplnoGoTXkMegQRG1lMTNLYoquR3Q4wwrY/sDRj/wAwiw/8Bk/wrlvA97dXepeJ1uLiWVYdSaOJXYkRqFHCjsK9EoAwv+Ee0T/oD6f/AOAqf4Uv/CPaJ/0B9P8A/AZP8K3KKAMH/hHND/6Aunf+Aqf4UHw5oR66Lp3/AICp/hW9RQBz/wDwjWgj/mCab/4CJ/hR/wAIzoP/AEBNN/8AASP/AAroKKAOd/4Rfw//ANALTP8AwEj/AMKb/wAIt4e/6AOl/wDgHH/hXSUUAcrJ4P8ADcgIbQdO5/u2yj+Q96QeDvDQYMNB07O4t/x7rjJ9sdPaurooA47/AIQnwx/0A7L/AL9Ck/4QfwuP+YFY/wDfoV2VFAHGnwP4XP8AzArH/v0Kb/wgvhb/AKANj/36FdpRQBxJ8B+FD10Cw/79Cl/4QPwof+YBYf8AfoV2tFAHE/8ACB+FP+gBYf8AfoUHwH4UPXQLD/v0K7aigDiD4C8Jnr4fsP8Av0Kon4Z+DT10G3/76f8Axr0WigDzj/hWXgz/AKANv/30/wDjTj8NPBx/5gNv/wB9P/jXotFAHzr8SvAPhmw07T3stKigeTUYInZGbLIxwR1716Mvw18HL00K3H/An/xql8V2K6ZpQ2k51a2yR2+Y16jQB51/wrTwd/0Arf8A76f/ABpjfDHwYylToUGCMHDuD+e6vSKKAPLv+FUeCf8AoC/+TU3/AMXTf+FTeCP+gJ/5Nzf/ABdep0UAeW/8Kn8E/wDQF/8AJqb/AOLp3/CqfBX/AEBf/Jqb/wCLr1CigDzA/CrwW3XRv/Jqb/4ulHws8GDpo3/k1N/8XXp1FAHmX/CrPBn/AEBv/Jqb/wCLpT8LvBp/5g//AJNTf/F16ZRQB5iPhX4LH/MG/wDJqb/4uo3+FHgtlIGkFSR94XU2R+bV6lRQJq6seXf8Kp8F7if7HOMdPtU2B/4//nFUR8IPB46Wdx/4EP8A416/RQM8g/4U/wCDz/y5z/8AgQ/+NJ/wp/wgBgWtyBkHAuXHI6HrXsFFAHjy/B7wghytpcg4I4uX6Hg96tf8Kq8N/wDT/wD+Bsn+Ner1Uub21tSouLmGEtyBJIFz+dAHkepfDfwdp0TXV9cXFtGMKZJb91B64GS3PfiktPhl4U1CKO5sb69lgz96C/Z1f2zk/pXX614Y0vXdWtNZ1KWO6s7O3YR20gDQ7icmQ9jwMYPHAPaua+HqWk+va5qGiQGDQpRHHFtTZHLKudzIvGAOn1oESn4UeGz/AM//AP4Gyf41mRfCrw1d73t9S1F0DlT5d7uCkdV79K9I8U6bqOraeLPTdVfTHeQebPGm5/LwcqpyNpPHPbFcN8HLSPTdAvrZHJih1CdAz9cAgc/lQMzLn4U+GrOIzXOq6lDEDgvJe7QPxNF38LPDNlEZ7rVtRgiBAMkt7tUenJrlfiLPe+K7VtUgnMWgWV3HFa4AP2uTeFaTP90HIHrXr3i/QtMvni1jVre5voLCFytjGm9XZsfNt7nH4d+1AHG23wq8OXMQmt9U1GaM9HjvNwP4iuM+HHw+07UrHU3l1LUlZL6WBhDcbAwXgbgOpwf1rtPhH9la/wDEctjA2n2r3EezS5MiSAheWYHkbjyB0GMDpWv8I236TqT7WXdqU5wwwRz3oAT/AIVlp+ABrGtAD0vWqN/hhYNjbreuLg5OLw8+3Ir1uihaWt0ElbQ8lb4Y2DKQNa1tSR1F4ciqv/Cq7T/oY9f/APAof/E17JRQM8c/4VZaj/mY9e/G5H/xNKPhdArB08Ta+rDoRdAH+VexUUAeSj4b4/5mrxB/4F//AFqaPhtj/ma/EP8A4F//AFq9cooA8hPw0z/zNfiD8br/AOtTj8Ns/wDM1eIP/Ar/AOtXrlFAHki/DbH/ADNfiH/wL/8ArU7/AIVx/wBTV4g/8C//AK1es0UAeSt8N8/8zV4hH0u//rUz/hWv/U2eIvxvP/rV67RQB5Gfhtn/AJmvxEPpef8A1qU/DbP/ADNfiL/wM/8ArV63RQB5Gfhtn/ma/EX/AIF//WqKX4crCvmHxj4hjx0Z7wbc9sgjmvYa+c/G2o6XqnjWbTNZtdQ1G302FDb6bZIzmaVhuZyBj7qkd/6ggHRj4Z3LAMvjTXipAIP2gnP61JF8Ortd0a+NdbJBDEGXJHp15xxWj4ERF8P30Xh3UmnQTOLaC+QhrJu8bjk8HJ/zmsL4baffad4y8VxalqR1C82WrS3Bj2byUJ6A4AAOB7Dt0oA0/wDhXmof9DnrX/fS1UT4eXOWhXxxrRbGCvnAsP1yOvWvV9Ygu7nTrqGwuBbXckZWKYjOxuxxXgXifwjo/hWw0v8AsgSf8Ja08ZtJVkd3nk3DzCy5I2YyTxj8zkA6o/Dm8jQ58ba2FGCSZB2x3/D/ADmpf+FeagRkeNtbI/3lqn8aLDW73Qrx7fUYbbSIYQ00KoWknbcOCeML079q6Pxg15H8PbhrC4FvcLZxYkMgTC/LuwT0JXIH145oAyE8BXshOzxxrLYODh1OKydD0S50P4j28Vxq91qXmaY7K9z95Bvxjj865PwfceGW8TaJF4G+0QykP/aJnkcCSIKOGDEgtnpt4B9uR6lef8lQsf8AsEP/AOjDQB6hRRRQAUUUUAFFFFABRRRQAUUUUAFFFFABRRRQAUUUUAFFFFABRRRQAUUUUAFFFFABRRRQAUUUUAFFFFABRRRQAUUUUAFFFFAFJf8Aj7b/AHau1SX/AI+2/wB2rtABRRRQAUUUUAFFFFABRRRQAUUUUAFFFFABRRRQAUUUUAFFFFAHkPw3t4by38UW1zEksMurTq6OMhgccGvWYIY7eGOGFAkUahEVRwoAwAK+a/CPhTUNYuvEU9p4lvtMQarOPKt1G0tkHcefTj8q7N/h/rYfC+PtXUHoCoJ/nQB6S/h7SHivIm063Md64kuVKcSsDuy3qc81W1XwpoGryrNqGkWlxKqCNXeMEhR0FcJD4D8QwklfHuqZIx80St/M1KPBXiNGd/8AhPdQBbGc26Y49B0H4UAd3pvhrRNLjuYrHS7W3S5TZMscYHmLzwfbk1W1Twj4f1W3tbe90q3litV2wLjb5Y9BjHHFcgPB3ibH/I+Xx/7dY6U+DvEx6eO7/wD8BY6AOv0LwnoWgXD3GladFazSJsZkLHK5BxyfUCtjStNs9ItEs7C3SC3Qkqi9AScnrXlv/CHeM+3xBm/8AF/+KoXwd40HX4gTH/twX/4qgD1S0060s57q4t4FSa6cPM4Jy5AwCfwpLDTbPT2uWtLdImuZmnmK9Xc9Sa8rbwd41PTx/KP+3Bf/AIqnDwh40HXx9Kf+3Ff/AIqgD2KvGfhraW+oWvim0uohLbzapMkiN0YHGRUg8I+NR/zPkh/7cl/xrzr4e+GfE1wNa+weLGszHqMiTgWobzZBjL9eM+lAHrTfCzwUxJ/sNFycnbPKv8m9v85robPwhoVlHYRW9gFTT5WmtgZXby3bqeTz+Oa4uLwt46hzs8eA5679Ojb+eak/4Rzx/wD9D3F/4K4v8KAPSE0myj1STVlhxfSQiB5d7coDkDGcdfbNZw8L6KLO+sf7PiNtfzGe5jYkiRyQc8njkAgDAHauH/4R34gf9D1D/wCCuL/Cmnw78Qj08dwj/uFxf4UAdX4f8E6B4eumu9Psitxt2LJJK8hRP7q7icD9a3LPRdPsvt32a2Ef26RpbnDN87twT14z7YrzY+HPiJ28dwf+CuL/AAqM+HPiP28d2/8A4LIv/iaAOt1LwJ4d1HS7PSprEra2TF7YRzOrREnJIbOTk+uadofgXw5oV3Fe6fp/l3cYYCYzOzNu6k5PJPv+FcgPDnxHHXx5bn/uFxf4UDw78SAGH/Cc2rZGATpsYx9PloA9S1jSrHW7GSw1G3We2kxuQkjocjBGCPwrnPDvgjQfD1017Y2rm7K7BNPM0rKvoNxOO/T1NcnLoHxIkxt8a2UWP7mmpz+YNSLovxHVVH/CWaaxAwWOnjJ9+KANkfDnw4bO9sXt7iS0u5BK0L3LlY2GSCnPByT/APq4qbTvh94csbm3vBaTT3tu4kS6uLmR5Nw6Ektj8MY9qwP7H+JH/Q1aX/4ACj+x/iR/0NGl/wDgD/8AWoA7LU/COi6prVnrd3ab7+02+VJvYD5TlSQDgkHmo/FPg/SfE0ltNfLOlzbZ8m4t5jG6A9QCPp6VyJ0j4kdvFGl/+AX/ANagaR8Se/ibSj/25/8A1qAO38N+F9J8NLOumQPH9oYNKXlZyxAxn5ifc/jVy/0Ow1DUrDU7iJmurEsYGDkAbhg5HfpXnX9k/Ev/AKGTSD/26f8A2NNOk/Ezt4j0j/wF/wDsaAO2m8I6PLPqk/2d0bVYvLvFSRlWX0bGcBuvI9T6mptV8M6bqmixaLcRyfZIVRYijkOmwYUhvUYrhU0v4lgMD4g0Y5HB+zHj/wAdo/s74mgRga5oZ2nLE27fP9fl/ligDYsPh1o1pfWOotcaldahZtlLq5u2d2HZT22jPQAVI/w/0l31j9/fCHVyWubcT/u95bcXUY4bP6cVmfZPiV/0EvD3/fqT/CkW1+JffUfDv4RS/wCFAHYXnhjTbq70q9Kyx3WmYFvLHIQdmMFG9VI6/jzya5bVfhno2oX11dpdalZi8cvdwWtyUiuCTlt64PXvgjrUItfiV31Hw6f+2cv+FBtfiV2v/Do/7Zy/4UAdBq3gjRtS0uy0wJPaw2JzayW0pWSE45wxz+uaq+HvAOkaFc3d1HJd3c95CYbl7uXzDMCcktxyTWO9v8S1GVvPDzH0CSf1FVCPiiAMHQmyOQNwxQBND8KtHjkjia/1SXS0fzBpj3JMG/1x17/X37Vs694CsNW1X+2I76/sb9YBBFLayBBGBnoMdwcHPbpjrXO5+KX93Q/zan+Z8UTv/c6AN3T5n+X6f/XzSYmzpY9ItfBnhy6i0vTbvU3di0qFg81w7HBZzxnrzgdO1U/hV4Yk8NeGkt7uFY7u5kaeeMc7c8Bc89FA/HNZay/E5Sp+z6A4AwQzPz78GphdfEzvp/h3/v5L/jTGNb4X6apmt7fVNUt9JncPLpsc/wC5JznAyMgHAz39+mO203w3YaZqk+pWvmI81vHb+UCPLREGFCjGRwPWuO+1fEn/AKB/h7/v5J/jR9r+JP8A0DfD3/f6T/GgDutD0W30X7d9nklf7bdyXcnmEHDvjIGAOOP/AK9chrvw/tNY1867/a2p2l35YjU20iqFABHGVPXP86qm7+JHbTfD/wD3+k/xpBefEnvpfh7/AL/yUAX7vwHb3tiLa61nVp5Y7hLm3uZZlMkEi5wVIUcc8g/pUFr8PbaPVrLWbrWNUvdRtJS6yzyqQVII2BcYVec8ep/CD7Z8SP8AoF+H/wDv/JSNe/EhVJ/srQGIGQBPICfzoA09W8BaZqniuy8TTSSi4tQh8pQNjspJVj3yMj/vkUuv+DP7R1ldZ0/V7zSr1ohDO9vgiVB0yD39/YVhTal8TI2AXQNEkGM5S5bH6kVENW+J3fw3o/8A4Ff/AGVADR8KNPjs9VtItX1PbqZja4kkdXdmRick4Gc5Oc+taGieALnR3sxD4q1dra1ZCtsWURsqn7pAHQ9KqHVviZ/0LWkf+Bf/ANel/tb4lf8AQt6R/wCBf/2VAG83gLSX0PUtGkaV4b+6e7aRiNySMRgrxxjAHvz61Bqngc3kOlSQ61e22p6bGYor9QC7of4XHRuP65zmsk6t8Su3hrSf/Av/AOvQNW+JPfw1pP8A4Gf/AF6AOi8J+DIfDmo6hqI1G7vbm/C+c9yVJyM8jAHr07DAqv438DxeLrmwuJdTu7Q2RLRLDtK7sg7sEdeBWL/a/wASf+hY0r/wN/8Ar08av8R+/hfS/wDwO/8Ar0AdjoGiahpk8kt54gvdSVk2iOdEVVORyNoBz/jXA/E/RrjXte8MWcJuYUE0kjXUCEmEqAQc9ByO/pVl9c+I6AkeELByGwAt+vIx15I47Usmt/EZVYr4RsHKnAAv1y3Tpk/z9KANzQPBhsb251LVNWudU1GaA2yzyKEEcJOdqqO/v+gyc6GmeEbK08KDwxNJJcWhjeNnOFY7mLZHoQTx9BXFx+IfiUzAN4Js1BOMnUY8D8mqX/hIPiKP+ZJtj/3EI/8A4qgBbT4dXTPaW+q+JbzUdJspFkt7J41XlegdurAY6f41p/EH4e2XjaexmubqS3e1yCUUHeh5x7c96zG8Q/EQdPBFsf8AuIxf/FUf8JD8RP8AoR7f/wAGUX/xVAHUeLPCEOu29ibW6k06/wBObdZ3UIyY+MbSD1UgDj2+oOFZ+Arp5Ly+1bxBdXurT2slrFchBGturZyUUdDz29+lVx4g+IXfwTb/APgxi/8AiqcPEPxAPXwPAP8AuJRf40JAUtF+HuuaDbRWmk+MJba2Ry5j+wxtknryev45rvdH8Nx6XrGr6otzJK+peXuVlA2FQR1HXOa5FPEHj853eCIR/wBxKL/Gj/hIfH3/AEI8P/gzi/xoAkb4eq3hWfw8dSP7+7Ny0/k9MsDgLn0GM5r1IRr5flkZXbtOe4ryn/hIfH3/AEI8P/gzi/xoPiPx928CR/8Ag1ioAzpfhzqkdtc6PYeJWtvD9zKXe0+yqzqpOWRX9D/nvnpR4IhjvrqaC6MdtLpA0qOHZkooGA27PPA6YrDk8VePImCt4BDZx93Uoz19xn0p0nivxzFtMngAkN02alG354BxTsTzK9r69jfvPB/2rwQnhU3uCsMcX2gR90YNnbn/AGema0bHw39k8Sy60tzuR7FLMQlORtbO7dn26Yriz4y8advh9N/4Hr/8TTV8aeNMNu+Hs4OOMX6cn/vmkUaB+HsU2n+ILO4vdx1S+e+hkSPabdycr35wfpkZ6VBZeC9dvdS0668TeIV1CDTZFmt4IbcRbpF6O7Dk9On/ANfJF4z8UlAZvAN6r9wt5GR+eBT18aeJT18BX4/7e46AKWpeC/E5fVbSw8RwNpOpyO7w31v5zw7/ALwUnqMdAePx5q3d+BLy0PhmbRNQjjuNEV0H2pSySq4w/A6E8/n7VJ/wmfiT/oQ7/wD8C46X/hM/En/Qh3//AIFx0AdJ4S8OPoE+syvcrN/aN892AExs3HO3rzj1rs68hj8c+InYqPAWpAgkc3CAce5Hv+NSN418RqpY+A9QwBni6jJ/IUAetUV4w3xC14f8yDqx/wCBj/4mlPxB14f8yFq3/fY/+JoA9morxg/ELXh/zIOrH/gY/wDiaefiDro/5kPVf++x/wDE0AeyUV5Mvj7Uto3eCtbDY5AVSAad/wAJ7qH/AEJmt/8AfC/40Aer0V5G/wAQr5GUHwZruWOBiIH+XSh/iFfKqN/whmuYcgD90M8+vp+NFh2PXKK8fPxGvACT4M17AbbxDnn/AA9+lRN8Srsf8yXr5/7dz/hQSmmey0V44fiTdD/mTde/8Bz/AIVNH8SHK/vPCXiBW9Ba5H9KLFWPXaK8nHxGz/zKviH8bT/69Qn4l4/5lXX/APwF/wDr0CPXqK8dPxOx/wAyl4i/8BP/AK9TH4lY/wCZU8Qn6Wn/ANegD1yivIv+Flf9Sp4i/wDAT/69N/4WZ/1KXiT/AMA//r0Aev0V5BJ8To4Rul8LeIo1/vNZ4GfTrTo/ihYtuzomtrg4GbQ8+/FAHrtFeTf8LO0//oD61/4BtTP+Fo6cP+YLrn/gE1AC/F+RksNDVTgPrFuG9xhj/MCvW6+W/iV49sNVttIiTT9TgaHUop/39sUDBcggZ6nmvQZPi1okTbX0/V1b0NoQf50Aex0V41/wt3Qv+fHVv/AU/wCNSxfFrQHbDWuqRj+81oxH6ZoA9goryhPip4cKgsuooT/CbKTI/IVJ/wALS8N+t/8A+AUn+FAHqdFeTyfFjwrECZJ7tADtJa0cYOM46dcVEfi94PH/AC+T/wDgM/8AhQB67RXkI+L/AIPP/L7cf+Az/wCFH/C3/B5/5fJ//AZ/8KAPXqK8h/4W/wCDz/y+T/8AgM/+FK3xe8Hr1vJ//AZ/8KAPXaK8iPxe8Hj/AJfJ/wDwGf8AwqRPi34QZgDfTKCeSbd8D9KAPWaK8l/4W34R/wCfyf8A8B3/AMKsx/FXwayBm1ZkJ/ha2lyPyUigD1GivMD8VPBY66z/AOSs3/xFN/4Wv4J/6DX/AJKzf/EUAeo1y/iDwpofiOSKTVtPS6eIYRmZgVGc44IrlP8AhbHgj/oN/wDkrN/8RSH4teCF663/AOSk3/xFAGB440XX2k0/RtE0H7R4ZgXM9rFeJB55znYWJ3ADrx1yfbHoXhO71aWI21/4ZGiwQIFhC3ccykegC9K5wfFrwQf+Y3/5KTf/ABFOHxY8EGTy/wC3F3btufs02M/XZjHvQB6lXn3hXQJ4dF1bTtTiaJby5uOFcEmN+MggnHBrNk+LPgiNyp1xSR/dtpiPzCVYX4peCnLAa/B8pwcxuP8A2XmgDgvFnwmtk0JbXRptTnlWaMLDJd5QIWAPynC8DJ/E13upNr/heewXTLO41nR47cxSwmQNcI4JIfc3LccY9vpTv+Fn+C/+g/b/APfD/wDxNH/Cz/Bf/Qft/wDvh/8A4mgCLwfZ6pea1qPibVLAaabqFIIbNm3SBF/icgdSe3YfrR+DTF9BvXY5ZtQmJPvkVqH4neDMY/t+35/2H/wrzP4UeOfDmlaJcwahqkVtK17LIqOrZKnGD0oWglFH0pRXnX/CzPBv/Qet/wDvl/8ACl/4WV4O/wCg7b/98v8A4UDPRKK87PxK8HD/AJjtv/3y/wDhTh8SPB56a5B/3y/+FAHoVFcIPiD4SPmY120+TrliM/Tjn8KlHjzwqWCjXrHJGf8AWcfnQB21FcWPHXhY9Nesf+/opx8ceFx112x/7+igDsqK4z/hOfCx/wCY9Y/9/RR/wnPhf/oO2P8A39FAHZ0Vxv8Awm/hf/oO2P8A39FL/wAJt4Y/6Dll/wB/RQB2NFcb/wAJx4X/AOg7Y/8Af0U4eNfDBUt/bthgHH+uGfyoA7CiuOHjfwwemuWR/wC2oo/4Tfwx/wBB2x/7+igDsa8a1xp/CPjC58RLpN5f2Oo2yRTvaJveGRcAfLnoQq+nNdoPG/hhumuWJ/7aipIvGXhqVtq67p4P+1Oqj8yaAMPwFZakb3XNb1K0eybU50aK1cjckaLgFgOjHPP0qfQNOuoPGvia+lgdLa5W2EMhGFfbHg4PfBrUHjPwyU3jXbDGcY89c/l1/Gpj4u8OCPzP7d07b6C5TP5ZzQBf8Q31xpmk3d5aWcl5cRR5jt41JZ26AYHNeHeDtWa3vH1XWPD/AIhvNdnwr3T2WEiU/wAEYz8qj1xnr617Gni3w5IMrr2m9AebpB/M02Pxd4bkZlGvablTg5uUA/Ak8/hQBS+I1pcX3hHVbe1hkmneIbI413M2GB4HfpWP440i9v8AwlZxW1p9rmtHt55LJjjz1TG6M/4e3rXWf8JR4f8A+g7pn/gXH/jS/wDCTaB/0HNN/wDAuP8AxoA8zvr5/F+oaJFp2g39oLK+Se4ubu28nyVXkoPUnpgVvXf/ACU+y9tIf/0Ya6//AISXQf8AoN6b/wCBaf415/bapY6r8TIHsLy3uootJKtJDIHXd5hOMjjOMH8aAPYKKKKACiiigAooooAKKKKACiiigAooooAKKKKACiiigAooooAKKKKACiiigAooooAKKKKACiiigAooooAKKKKACiiigAooooAop/x+P9B/Kr1Ul/4+3+gq7QAUUUUAFFFFABRRRQAUUUUAFFFFABRRRQAUUUUAFFFFABRRRQB5T8Lf+Zj/AOwvN/SvOvGNzf6l4kv/ABLaSH7J4VmhiWJUJM5LfvhnPGMkH2A6V1ngu8l07SPGV3BFJNNFqdy0ccalizYGOB74qv4a+FWnPoSHVptQN/ep514BcNGC7ckFRxkZ7g80Ae4280dzDHPCweKRQ6MO4IyDXCeIvCR8TaxG2r3Bl0OGDCWEcjpvmJ++5XGcDpz/AFzg+B9Tu/D/AIRnt9VsL6SXSblrULFAS8ybhtZQcArhuueg+mcn4leIr5dYg0JIdSj0ho919cWVuXkkz/yzU4+UYxkjnn25ANr4YExXOvWNhctPoNncrDZFzu2sFzIoJ6qCRj8+9dF4w8P6h4insLVNRa10hXLX0cTFZZh/CoYdFz15qHwlrelf2LOumaVqFlZadHxDLashYYLfLn7x4Oec5PPWud8e+ML+0sNMj0u0voG1JA73RtS7WqcZ+ToX56Z4x3yKLiuT+D4INK8W6po+kXU02lQ2qSSQtI0i205YjYGYk5K5JHt6iuu8Y6bqmsWMNhpt8bJJZlF1Ohw4hwdwTjqeOaxvAlxoNvBJp+i2V7AEXzZXuLaRWlPQsWYfM3t+Qqh4y8az6d4dt7/SrC5e6vXMUKzQMDDgkF2UA98YHfI60raWWgJJaIy7HTLfwt4y0rS9Durpo7qKV7+1mnaRVQL8j/Nnad3HHX2r2ivG/h5qmgrdNb2sl/eatesz3N9cWboZSBk5JGFUdAM+len6TqkOqLctDHOggneBvNjKbmXqRnqPemM1a8h+FyLcQeJkcMFk1acEdDggflXr1eCfDvVRpOgeLNTeF5vI1Od/LjBJY4XA/M0yXe67WMTx34S0PR1tNN0ldRk12/bbZqt84EZHV2JPQfr+Ga9Am1dfh5o+iaXeLfavczs8fmR4Z3fO4/ePIy2B7CvOvAvi3SLe6vtf14Xh1u9kbKraSMtvEDhUU49B19Me+ev1rUoNe8S+B9R0+OWS2eW6PmNEylQFUd+x/pSKJ7b4k3k13PpR8J6j/bUPzmzWRCPKOMOX7dRxjqRzWjJ460u+8H3WsXVvdwIJGtJbVDiYTdNgIxg8g9qTR4JB8TddmKMIzYQhWK8Hp0P4V4heaJc3XhTUblY7kxWfiRp5hAMS+VtClk9+Rj8+1AHp3w0vpLDVP7M1tNZh1O6gH2T+0HDK0SAnau3gMAMnPJxWvd/EoJPqUVj4f1G+GmTvHdyRYCoqnBYE9TwePauL8Ir4e1bxZpkumalr+tS2yNI1zdSHy7XIOA25ASTjHBxz37dZ4NgMOleNGZCGfUbsglcZG3j8OtAHS6n470+20zS7yzt7i+n1U7bK1iTDyEfeznhQM8n+nNTeGvF/9ralLpF/pV3pWpxwicQ3BVg8ZOMqwPPI/wA4NeJjXb/TPDfg+zOoyaVo93HKtzfwxb5FYE4XkHbnjkc9fQ1a8By2n/CxIpLTUNSv4LiwcJd34bMrA5OzIGEx0/GgD3rxV4hs/DOmm+u1lk3OsUUUS5eWQ9FA9eCfwrnNN8aTXQv7e68P6lZaja2rXQtiqv5qDj5GBwTnt+Wab8Vf7N/4R0f2vps97Y/aE81oDh7cc/vR9On/AALFcF8OtYm/4SVNJ0bX7nXtE+zmSeW6iYNbNg7QHIBOcAY6DJ7igDR8DfENm8GS6zryXkkkM/leYsS5uGZjhYwMA4/D9K6rR/HsV5rNvo2oaNqOlXVyhe3N0i7ZMAkjIPXA/pwcZ8P0jxRNpfw6tLXTbwWtzFqIj1CUw+Y1pGzEh9pHPOMH1yBzyLVjNZXPjvw3cWviO/1tVmeOW5uUKxI5XIROAMnOSB/s0k7iTue+6X4y0vUdBvNdRZ47azaRZ0kUeYrIMkYUkdxjnvT9L8XWGpX1jYxQ3KTXtkL6PzEAAjJwM89T7Z+tfPvimC/sPFeq+D7ZD9l8R3cFwJN2DGpYmQgemQc+yV6N4g1HTfDHxB0eW+kjstPbSmt4pGBCKVfheOnBHXimCvbXc9Q0zW7bUr/UbCFJVlsJFjlLgBWJGRtwf54rk/EmqzWPjPw5bm7MFlNHctOpfajbYyQW+hrD+GGqQ6zrfiq9t1YQSXUZjLAgsu3AbBAIyBnn1rJ+Kugp4o8U+HNGkuHt0njuCZUXJGFz0/CgZ6HbeNdMudJ1HWIorw6fYsQZ/K4mA6mPnJA9Tisq3+JGjSadd6pNb6ha6fbqpS5ntyqXBJICxd2OR7Y6nABNcBPrLN8PNd8PXcaQappEAtpY1OA6ZADrjHBH9M9a3/F+qXGi+A9AFv5Keb9kgku5oBKtspQfvdpBHBA6+vrigC94R8Vx3GsXtvqJ1eG/uy01rZ3lv5aiJQSFjUEgkKOSTyQa4ZfiHqWreFfFUym6t7q0uM28yxbBHEXRQmcHDfeyDzz1GMiDS7+Of4j+G0bxW+vOi3BeQxLHHEWibhdvGSR0/wB0VmXd9bnwZ8QbTzV+0jVnYxB8NsM0ahsemf8ADvQJuy7n0BpniixuNRt9DSSW51AWyy3DRplIvlz87difT3FYF/8AEzQ7S9ubWODUbyO0YrdXNrbF4YCOu5vb1ANcV8PbX/hBdVPhq7YG21iMXFjfFdpd9ihoz6EdvqP7wFReAvE+h+HPC1/pOtXggvrWedbiCRT5khJPIH8RI460DPV9Y8aaJpOmWWpS3DzQ3xUWiQRM7zE44C+vPfHp14rjvC3jP+3PF+rKtzOml21gsnk3EXlmFwRuyDz+deaeE4pvC1x4O1LXW+z6e8VyEeXpC77iM+m5cfnz3qzqF7H4h8QeOZtBlE4fSFQSRD/W4ChwPXgFfegD1OH4peG5btIQ14ttJL5KXzWzCBn54Dde3p39M4xtX8ef2H48vNOvWu5rQWaeRbW8G8mThiQByflJOfQfny+t+K/Dmo/DK20y2mhkv57eG2gsEOZVmBUdMcAHJ3HGexyavaVqmnaF8Rmh1u9hgnXRYIRNO4VEkAUsu48ZPJyfce1AHp1r450K6sLO/S4kEN1diyUNGQUmP8L/AN09+e1O06+Om6yNM1TVZLrUtRaSaCBIsRwxLkgDA9BjJPJH5+OWulr4p0Xxxe6fuFtNemey2/xSRjczr3+fP69sVe8Ez6n4yi1/xVJH5d21g2nWSJzhgm4sM+rEfmRQB3rfE/wwt61t9pnMSSCKS8EDeQjnsX7emcY/Dmse68dx6P4y1mz1G6mms0tYZLS3t7cyH7u5jlR75ySBgj0rF8J+LfC+lfDuFL57d2gQx3FgwBkeUsTgoQM59cY468Vr+CHjuvH/AIlvBbNAz2tptjcYaIGJcqQOh4H5UAepaDrVhr+nx6hps4mt3JAOCCCOCCDyD/8Ar6Gqup6qgu5NFtJlj1aW0aeDzFJQDO0MTg9Dzj2rg/g+c2Wvf9hib+S03Wr620/4oabJeTxwRSaS6LJKwVS28nGTx0oA6SDxNpWjWVzb6hqstxPpZiivZ3hbJd+hwB068DOMfn0epa3p2mJZvd3IQXkywW+EZzI7fdACgnn16V4poUNp4ru/iHFayJcQ3RjjikVdyF1R9rA9/m5GPQHPIrF8AahceMdc0K2uY3WPw5ZsZt/8U2di59wADn1BoF1Ol8Z+NH03xKtnbeJ47azVo0u0Fl5v2Y55+fBHOMHOcZ/L1HW/FWiaDb2txqV+sMNyCYX2M4cAZ/hB7EfWvm/w/FdJp3iKC/8AGtvoyC7nF9ZzWUcrPu4Zsk7m3Dgbc57V172Vtb3Hw0slne9gVpZYpnQx7gFVlOwk4xlcc9vegZ6DeeI9O8TWcOn6PqbRXt6pkhSSKWPeqNh1LYyv3WBI59K6Dw9fRIW0SbUPtWqWUatdcN8u7kfMevBA657nrXn/AIlu7aw+KGg3F3PHbwmwlQSSttXcd3GTx/8ArHrT/Bt/baj8Q/Fc9pMk0PlwKJEOQSqhTj6EEUAey0UUUAFFFFABRRRQAUUUUAFFFFABRRRQAUUUUAFFFFABRRRQAUUUUAFFFFABRRRQAUUUUAFFFFABRRRQAUUUUAFFFFABRRRQAUUUUAFFFFABRRRQAUUUUAFFFFABRRRQB5L8WYxNF4biYkB9bt1JHuGr1qvKvil/zLPtrduf516rQAYpMA9qWigBNo9B+VJsU/wj8qdRQAzYn91fyo8tP7i/lT6KAGeWn9xfypPKjP8AAv5VJRQBH5Uf/PNfypPJj/55p/3yKlooAi8mL/nmn/fIpPIi/wCeSf8AfIqaigCHyIv+eSf98ik+zwf88Y/++RU9FAFf7Lb/APPCL/vgU37Jbf8APvF/3wKtUUAU/sNp/wA+sH/fsUh0+yPW0t/+/Y/wq7XE+KfGWn+GbiGC8gvJHlQupgh3gDOOaAK/ibWtH0Ce2tP7Jkvb+5VmhtbO1DuwHUn0HPX6+lTeFdT0XxHbzPBpgtri3fy7i2ubYJJE3oRWq0q6lYrqGlpbpqM1rm3kuo8MiNg4YfexnBx0JFcF8O4ryw8Qa/Z62RNrcxjuJLpCNk0WNqBQANu3GMH1oA9P/svT/wDnwtf+/K/4VyGj6n4Y1rVNS02ysbeSTTtomlNunl5OQQp6nBBzxj61lfEzxVbaOlpozXn2OXUiVkuiDi3hx8zDH8R6Ae+ewrznwtqnh611XxZbaHqEQjk09BZBQQXKQsXIz1IIyfXJ9KAOsPjrwf8AaM/2HL/ZnmeT/an2AfZ9/puxn9M+2Oa6XxBqei6JdG3k8MXNyQgcyWumiRAPqB7GsqG3tV+EojyfKOk7+Rn94U3f+h1salrknh/wJa3wXdeG0gihVsAmVlAHX0zn8DQBV8J6x4W8U3N5bWehrFLaBTKtxYqm3OcDp14rB+D2k6dPoF081hayML6VQzwqTgYwORXoPg/QhoOjLDKTJfTkz3kzHLSTNyxJ9un4VznwhGPDLHJ+a8nPJzj5yOPypCO3/sHR/wDoE2H/AIDJ/hSf2Box/wCYRYf+Ayf4Vt0UxmJ/wj+jf9Aiw/8AAZP8KT/hHtE/6A+n/wDgMn+FblFAGGfD2iHro+nn/t2T/Cmnw5oZ66Np3/gKn+Fb1FAHPjw1oI6aJpv/AICp/hSnw1oR66Jpv/gKn+Fb9FAHPf8ACM6B/wBAPTf/AAEj/wAKb/wi/h4/8wLTP/ASP/CujooA5w+FvDx66Fph/wC3OP8Awo/4Rbw8P+YDpf8A4Bx/4V0dFAHOHwt4ePXQdL/8A4/8KT/hFfDv/QB0v/wDj/wrpKKAOc/4Rbw9/wBALTP/AAEj/wAKiXwj4bV2caDpuW65tUI/AYwK6iigDmm8KeHWUqdB0zBGOLRAfzxXEeI7X4f+G2ij1LTLNJpgTFDHbGR3A6kBQePrXV+JPGvh7wzcx22r6h9mmlTzEXyZHyuSM5VSOoNTamrzWZ1vQrO2u9Ukt0W2eclA0ZYHk9QMMT69qAOf0DQfA+v6el/pukafPbS5XcYMFSDyCCMg8fl7Gq2laL4D1W/1CwstIsZZ7AoJ8QfKCwJGD0PQ9Kzvh/bfb9P8RaTqvm22rSXjtqEcTBdvmAFWQjjay9+vXPapvAGkWeieLvFllp8IhtY1swkYJO392SeSSTkkmgDqZfBPhONGkk0OwVFBLM0YAA7mvPtLu/hfq+pQ6daWFm80xKwu1mypIw6hWIAP9T9Rn3C5giuoJbedA8MqFHU/xKRgj8q8O8fLqNlPp1vNZQWXg+wuoGe6iYO4AxtJU8qA525HPegDR8RQfDrw7cx2l/pNp9qdd4hhtGkbb6naOK0YNH+Hlxox1yOw0v8As0Ak3DRbQMHGCCAQc8YxnOK6bWbO408XereHtKtbrV7sxrK0suwOqjAOfYY4GM14Tp6w3HhWy0q4WVLqXxCqapbuu0I5Ykoo6bcBemR1oA77w7b/AA28RXUlppumWMlwi7/Le1ZCy8fMNwGRz9aTT9F0/Q/ibFFplpFawzaSXaONcDd5hGfbgD8q2PG8Mdtr/hK9iQLMl6bcEcfu3Qgjj9Px9atKQfiYwD7saJyOPl/fDj+v40Aej0UUUAFFFFABRRRQAUUUUAFFFFABRRRQAUUUUAFFFFABRRRQAUUUUAFFFFABRRRQAUUUUAFFFFABRRRQAUUUUAFFFFABRRRQBRX/AI+3+g/lV6qKf8fj/Qfyq9QAUUUUAFFFFABRRRQAUUUUAFFFFABRRRQAUUUUAFFFFABRRRQB4n8NNW02yPiKO61K1idtXmYCWZVLKcfNgkccGvUP+Eh0T/oMaf8A+BKf41438NPC+hatBrVzqGmwXc/9pzJvmUNgA5AHp1/zxXW3fh/4f2mrWmj3Gk6cl/dqWghNufmAz3xgdD1PNAHcDX9GPTV7D/wJT/Gl/t7R/wDoLWH/AIEp/jXKH4aeDj/zAbf/AL6f/GuY8R+HPhl4bWNtYsbO28zOxSZGZvcKpJx+FAHqg1zST01Sy/8AAhP8aX+29K/6Cdl/4EL/AI15zongn4e65ZJfaZpVpcWzkgOrSDkdQQTkH2NM13wh8OvD9qLrVdNtLaEnaCzSEseuAAST+FAHpg1fTD01G0P/AG3X/Gl/tbTf+ghaf9/l/wAa8z0Lwn8O9ega40rT7O5jUgNtdwV+qk5H4irWrfD3wHaWUt1f6TbwW0I3vJ50ibR9Q2fwoA9D/tXTj/y/2v8A3+X/ABp39pWH/P7bf9/V/wAa8h0Xwv8ADHxMs0emWdpcmP76xySo4GeuMg4z3HFbo+FHgkdNF/8AJqb/AOLoA9B/tKw/5/bb/v6v+NeTfCK8to9P1nzbqBQ2qTFQZR049T/Ktg/CnwU3XRf/ACam/wDi680+HngPwnqOlaleanYiZbe8mRZPPkULGp4+63PHegV9T6N+32B/5e7b/v4v+NOF7Z/8/MHH/TQV85Cz+CvaS3/8CLn/AOKru9L+HXw/1WzivrDTUntpQSkiXU2Dg4P8fqCKBnqYvbQ9LmD/AL+ClF5aYwLiH/vsV50PhT4KH/MF/wDJqb/4uql/8NfAdhay3d3pQjghUs7m5nIUevD0Aempc2SZ2T26564cCpBc2xzieH3w4rx7TfAnw11WaSCwsobmSNFkcRXkzBVbpzvxWjJ8IvBbyK40uRFHVFupcH65bP60AemvNZyJsaSBk/ulgRT1ntlAAlhAHTDDivLm+EPgpoyv9lyAk5Di6lyPb72P0qD/AIU54NH/AC5XH/gS/wDjQTF3V7W8j1oz27AgyxEHggsKjg+xwArD5EYJyQmBn8q8p/4U54N/58rj/wACX/xph+DXgw9bK4/8CX/xoKPWRHaEyYSDMv8ArMAfP9fWnxJbRoqxLEqKeAoAANeOQfBvwPIm+G1mdD/Et0xBxx1zU/8Awprwb/z53H/gS/8AjQB6/wDumcP8hccA8ZFR3FvbXahZ4YZlByBIobH515VF8IvCkK7YoryNc5wt3IBn161P/wAKp8N/9RD/AMDZP8aAPVEWNCdiqpPXAxmlaNGdXKKXX7rEcj6GvKR8KfDY73//AIGyf41lzfCvwulxHbnUtQinlBMcX247nxknAPJwPTsKAPZ2giYszRISwwxKjkehomghniMMsSSRMMFHUFSPpXj/APwqHQf+f7Vv/Ao/4Uz/AIU9oP8Az/6t/wCBR/woA9dgsbS2RI4LWCJIySipGFCk9SAOlM/s6x82Wb7Fb+bKMSP5S7nHucc9B+VeUw/DnRJZZLaHxBqzSw4DxJqBLR+mQOlJN8NdEt0knn17Vo0XCvJJfkAegJP1/WhBLy1PYJIIZdnmRI/lsGTcoO0juPQ1TuNK066nW4uLC1lnUgrLJCrMCOmCRmvMo/hZpaL+71jWgp54vWwc96lHww08f8xnW/8AwNamyY3troz1C7tLa9hMF1bxTwnBMcqBlOOnBplrp9lZsWtbS3gYqFJijC5A6DgdK8pk+FVm7Fl8Q6+gP8Iu8gfmKpr8LtPaZoF8U62ZUALR/a1LAepGOKRR61Fo+lw3JuotNs0uScmZYFD/AJ4zS3ekaZesz3enWk7MAGaWBXJx0zkV5afhXASSfE/iA7juObocn16e5pV+HULStCvjHXzKgBZPtwLAHuRjigD0LXrLUW0d7Pw/Na2NxgJG7x/LGvfaB0PpwR7UeEdCh8NaHZ6VC+8QJ88hGN7k5Y/mTj0GBXCf8K0/6mzxF/4F/wD1qrp8OYpWdY/F+uMyHDhLsZU+h9KAPTG0HSG1Aak2mWhvQQfPMK78+ucdffrWmltBHNJOkMazS4EkgQBnx0yepxXkv/Csv+ps8Q/+BX/1qYPhsju0a+MPEJdPvKL3kZ9RigD1y2tbe1DrbwRQh3LuI0C7mPUnHU+9UNW0XTNYRE1KxgulQ5XzUDbfpXnP/Ctf+ps8R/8AgZ/9asy5+HkVnGWuvHWvQbmwjSXwUfTnqfyoA9is9OsbEubSzt7cuAGMMSpuA6ZwOcUlpp1jZSSy2tnbwSSnMjxRKpc+5A56mvI4fhxLcHf/AMJxr0sYY58q5xye2Rn24qwfhtdiUyJ4z18ck4M+R+XT9KAPQtQ8NaJqV4t7e6VaXFyuMSyRAnjp9a1ZbG0mmt5pLaJ5bckwuUBMeRg4PavKx8O78EkeNNb5OT84pw+HmoD/AJnXW/8AvpaAPR9X0XTNZRE1Kwt7pYzlPNQNtPtUun6Vp2m7jY2NtbFlCs0UQUsB0BIHOPevNP8AhXuof9Dprf8A30v+FM/4QW7JwPG+r5Dbf9YvX0+tAHsFFeRj4faiP+Z11v8A77X/AAprfD/UgMjxvrYxySWXp3oA9eorxpvAGsuFMXjzV8Y5JAOT6jnpUUnw91sFm/4T/VlTPG5RwPruoA9qorx6HwH4ghJZfHmpkn+9ErD9TU03gnxHMhQ+OtQAP923QH8xzQB63RXkn/CFeJNip/wneoELjH+jpnj36mnHwd4lH/M93w/7do6APWaK8lTwb4oCjf48vS2OSLWMDNRyeDvFxA8vx9cqcnO6yQ8du4/z6UAevUV46vg7xoOvxAmP/bgv/wAVSHwf407eP5f/AAAX/wCKoA9jorx0eD/Gn/Q/S/8AgCv/AMVTP+EO8a/9FAl/8AV/+KoA9lorxv8A4Q/xr/0P0n/gCv8A8VSr4Q8ajr48kP8A25L/AI0Aex0V5FF4X8cxfd8dA9fv6ejenrn0/wA5p48OePFGF8cx9SedMiNAHrVFeSnw94+7eN4f/BZF/hS/8I/4+/6HeH/wWxf4UAes0V5A3h34hdvHMH/gsi/wpreHviJ28cW//gti/wDiaAPYaK8ej0D4jI4Y+NbRwP4W06PB/IA1aXR/iF/F4q078LAUAer0V5MdH+IhH/I1aaPpYCmR6H8RI0IPi+xlbPV9PUcfgBQB65RXk/8AZHxE/wChn0z/AMARTRpHxF7+J9M/8AaAPWqK8lOk/Ebt4m0v/wAAv/rUz+yPiR/0M+lf+AX/ANagD12ivIv7J+JH/Qy6V/4Cf/Wpp0n4k9vEuk/+Af8A9agD1+ivH/7K+Jf/AEMekf8AgL/9jSHSviZ28R6P/wCAv/2NAHsNFePnS/iX28Q6P/4DH/4ml/sz4lkAHX9G4GMi3PP/AI7QB6/RXlf2T4j/APQT8P8A/fmSgWvxH/6CPh8/9spP8KAPVKK8q+y/En/oIeHj/wBs5P8ACg2vxI7ah4e/79yf4UAeq0V5V9m+JP8Az/8Ah7/viT/Cmm2+JQHF94eP/AJP8KAPV6K8nS3+JZzuvPDo54+WTn/x2op4/iZHt2TaBLnrtDjH5gUAeu0V49G/xPRgxi0FwP4WZgD+VWhdfErvp/h7/v5J/jQB6vRXlX2r4kf9A7w9/wB/ZP8AGk+1/En/AKBnh7/v9JQA74o/8y3/ANhmD+teqV8u/Em48as2gHUrTSIwNUiNuIHdt038O7P8PXOK9ON58RwCf7K0BiB0E8gzQB6pRXlQvfiOWIOkaCAAMN9ofBqKTUfiRG2P7C0WUYzlLlgP1NAHrVFeSDVviP38N6V/4F//AF6aNW+JHfw1pX/gZ/8AXoA9doryX+1viKP+ZZ0s/wDb5/8AXp39r/EP/oWNM/8AA0UAesUV5P8A2v8AET/oWNM/8DhUY1r4i+Zs/wCES0/btzv+3rjPp1zn8KAPXKK8fk174jI5VfBtm4H8S36YP5sDUh1z4ieb5Y8IWQX/AJ6f2gm3p9c/pQB65RXj48QfETv4Ktv/AAYR/wDxVOHiD4hd/BNv/wCDGL/4qgD16ivIP+Eg+If/AEJNv/4MYv8A4qnjxB8Qe/gmD/wYxf40AeuUV5GfEHxA/wChIg/8GUX+NSHxB497eCof/BlF/jQB6xRXk/8AwkHj3/oSYf8AwZxf40jeJPHaFc+BUO44GNTiP50m7CbSV2bnibw1f32owavomrHTNSjj8mRmhEsc0ec7WU9we/8AkWfCvhqTR5ru/wBQv31HVrzAnuWQINq/dVVHAArl5fE3juJC58BqQP7upxMfyHNVP+Ex8b/9E/k/8Dl/+JpjPX57W3uCDNBFIR03oDj865fT/C9rZ67qurHY4v0jQReWB5QVdrYPvx6VxA8Y+N+/gCT/AMDl/wDiaafGfjcf80+lP/b+v/xNADP+Fc6n9lOhDxHIPDJm3i0EI80R53eX5meme/6V6B4i8PLrP9lRiYQwWF3HcmPy9wfYDhfYc1wQ8aeNj1+Hk3/gwX/4mrK+M/F2wlvAF0H28AXqEZ54zjp0/wAjlJWElY9ef7jfSvMvhEoXwyTzzdzk5P8Atms5/GfioWzs/gG9Eu08LdoR/LP6VwPws8Ta5p/hiK1tfCV3exJNIBOk6oCd3IwwyCDx+FMZ9PUV5R/wmXiTv4Fv/wDwKjpn/CbeIvL8z/hBNRxjOPtKZ/LGfwoA9aorx1fH2vMGP/CB6qMDPMgH/stH/Cf67/0Ieq/99j/4mgD2KivHF+IGunOfAeqj/gY/+Jpw8fa4f+ZF1X/vsf8AxNAHsNFeVDx5qH/Qm63/AN8L/jVeXx/qwx5XgjWG9d+F/kDQB67RXlI8eagf+ZM1sf8AAF/xqOT4gX0alm8G63j/AGYwx/IUAetUV4+PiPdkEjwZr/Ayf9HP+FIPiPdH/mTdf/8AAc/4UAew0V43/wALKu/+hL8Qf+Ax/wAKP+FlXX/Qma//AOA5/wAKAPZKK8dHxJuj/wAybr//AIDn/CkHxJuj/wAybr3/AIDn/CgD1ua1t5yDNBFIQMAugOPzrh9b0fxDFrTat4evrNfPiEVxbX4cxkr91l28g8mufHxHuv8AoTtd/wDAc/4VIPiPKB8/hLXweOlsT9aB2Op8IeH7nRzfXmpXq3uqX8ivcTKmxcKuFUD0AzVjSdElsfEWuas8qNHqPkeWgzlfLQqc/WuP/wCFkEAbvCfiLJHIW0zj9af/AMLH/wCpV8Rf+Af/ANegR6Jren/2pptzY+dJAZkKrLGcMh7EfQ4ryyfwv4v1+2h0fxHqWnHSY3Qztao4mu1UggMTwMkDJGORV1viRj/mVPEX/gJ/9emf8LK/6lTxD/4Cf/XoA0tV0zxdY6zc33h++sp7W8K+ZaaiXKwMABuQqc4OOR+h7Z7eAbi48P3lrd6pu1i6uxfNeImFWZfu4X+6AMfrTP8AhZf/AFKviD/wF/8Ar0n/AAsz/qVPEH/gL/8AXoAuaRoniXUdcsdV8TSWCpp0bC2t7QMd0jLhnbP6ent1LolWT4ozEqMx6OMEevmDk/gSKpj4lZ/5lTxD/wCAn/16yPB+tf298Rb67+wXljt0oJ5V3Hsf/WLzj0oA90ooooAKKKKACiiigAooooAKKKKACiiigAooooAKKKKACiiigAooooAKKKKACiiigAooooAKKKKACiiigAooooAKKKKACiiigChGc3kn0q/VCM5vJPpV+gAooooAKKKKACiiigAooooAKKKKACiiigAooooAKKKKACiiigDyX4SKkWm6w/A3apOzEn3Az+QFeI674m0XU7nV/Eo1GMava30P9mwYb5ooiBwcdHyx59O2Tj1XwbY3mo+EfEdjYSxxXNxf3MSvISFUM2CeAT0Jx716To3hjTNP0a00x7K2lWCARsxiB3nHzN07nJ/GgDb0q9j1LT7W+hOY7iJZV+hGcVgapa6Lo9/P4p1Gby5EhEPmyncI1z0QYyCcngdcn1rE8OaN4h8OeGjpVpJY3FzbzkWsk7NsMRbPzYAIIyfyrA8ZaD4p1TxPa39tBp1zpliAbe2uZWCl8cuwA+8CePYD1NAGz8NrW4kOq65JZtYW+qTiW3szxtQLjeR2Z+p+ldXquiaZc6nZa3fn95pyuYjI4EaZ6sQe/v2wKq6bN4nfT7x7610yK+A/0VIpHZGOP4z259K4v4gaD4n8Q/2VFbpZSWkKrLeW0krIk0vHynHJUY4570AaPhFRq3ibVfEdnbCDTJoUtoZNu03bKctLj0/hB7gfWu41vRdP123jttSthcQRyiVYyxALDOM4IyOTweKxvD7+JcSxanYaZbRJFi3FrIxG4dARjgfSqGu2fiu80Szns7q1tdbt5fNkhjZvImXn92c+o29eM55HUAHJ6Tc3tz49s31bR10N1tZUtI1dZDddCwLrx8o5x2r22vLrDTfEWua7Y6nr9ra6fbabuaC2hl81pHZcZZuwFd5pL6k6XH9pxW8bidhD5DEhouNpOe/WgDVrx/4MfPoF6W53X82ffkV7AeleC/DhdTHgfVxoxj/tE3c4gMmMBsjnnjjrzxnrRcdyfxl5firV18G6NFDHENsmqXsUY/coDnywQOGOP6euLviy91Lw5eeF/C/hg29rHdB4t0se/aqhefcjLMfU1j+D7Pxv4X0z7HD4asZ5nkaWe5kvxvmcnOW/DA/CusutH1zVNc8Laxd2ttby2fn/AGyNJA4jDDC4J+8SPQcHv3oEcpYXnju813VPC6a9Zh7AJM2pmzTzGDqCqeWDtHX0yMdTkVSPxF1OPwTHc3S2h1S4vX09ZnG2JcdZGGMYA7fp1FekaLoV7Z+N9f1iVU+x30UCwsGySVQA5HbkV5ynw81b/hFVt2SA6laaq19BC7BklXI+Vj0GRk8+mO9IVir8N9Zg8O67D4cXUtK1K11ENJHcWMPlsso5w4UYwRnHpitWDxD4z1iDxBd2F1ptvBpF1NGqtblmnCZJUknA4A59T1FdL4Wstcm1qK7vPDWm6DZwxkGOLypZJXIxkMo+Uc1Z8P8Ah3ULHSPFFtOiCbULq5kgVXBBV1wpz259aYzOuvE/iHVNA0O/0iKxskvlzeXt3Ivl22OPlUsCxJBx17euRD4C8V6hf+I77Qr3VdO1aKKATxXtou3JyAUwOD1J4/P05C/8D67BZ+Ft+jw61Bp0MiXOmPcrEN7EkNuJwccevTpzx0/gnw9rNh4wudYudBstKsbmy8lbe0kjxCQynDbQNxODyBigDpvil4kvPDGgpd2O1JZbhITO8ZdYFOcuQOvTH1IrE0HU/FWoWWrRDVNHv4Ftt1pqdtj/AFh6qyK3BAzjgdB16DsfG8GuTadG2hLbzyxyhprO4VStzH3TLcDse31rznwv4T1A+IbjVT4fi8NW7WbwNawXayrO7dGITAAGemOoFAFH4az+JbL4cWraZb2d2zyutrvbyxbp5j73kJPzAMDgDnnvWtoHijXLbxTY6BqGraTq630bsJrQYa3ZULYYA4IOPr34rj38L+J5vCNho9zoTyR6Vdl5rUXyot/ExZ+CpyCpPf8ADJ4G1oPhnV08WaJq8PhOz0bTbUSRtFFOjS4ZGG+Qjr1GByRzmgDpbTx1cReC9V1S/SJdU06aS1ljXhfO3YXj0+Yfka6LRtd1GfXrXSLxLfLaOl7K0akHzS4Ugc4x/n2rzvWvA2tXvjmWSBBH4cvJ4bu7+dMM8Y6bfvcn04568DHU+I4Na0fxhF4g0vRpNVt57E2k0ccyo0bBtwIz1BwP19qCZJu2vU6Xwprl3rF/rsE6RLFY3hgh2A5IA7815z8Stfs/DXjjw3qd/v8AIht7gnYuSSVKgf8Aj1dh8OtL1iwbWrjWbVLea9vTOipKrjaQOhHp059KqeLfCTeIfF2j3N3YR3OlQW0yTl3ACsQdvGcnnH069qCho8Va/b+Cb7xLqGn2lvMFE1rbAs37oldpc56kHoMYxz1wC01vxqNETUpNKsLue9Mf2W2tmZfID/xSsTgqBgnHc+nTCXw74lTwbrnhaaD7SsWE0ycSRjzYtwIU/NwRjv8ATJwK1viHo+rXfhXS7S0gnuUgkh+32cDhXnhVfmUHPqBwPr2oAwfCuqarofiJ/D9y2iXN1qizXSz2kjEibaWxJ3xxgdOOnpXnNrNrDfDjxjPqIhMbaiDxIzP5vnRhxzkBB25z1r0Dwz4durfxdpGpWPhJtH0mKGWJ2knVpSShIZ1ySOflGcn17Cs2XRNbufCXinw4dGukuJb77RBKduyVTMjfKc9cDP0/KgD0Pwb4suPEd2/9nW0Y8P2cYja+myrTOF6KpxtA7kg9Kwrfxh4s1uyu9b0HS9POk27uscdy7+dOq9WXGADjPGfUc1paX4duvDGvPHpdk58P6pGFuIImU/ZJsbdwyclSOp57+1c9oU3ibwrpFz4Wi8N3d88TSpY3cToImVySCxOMcknn6cUAdDceOrzU49Et/DNpb3F/qUbTOLlyI7ZF4bcV685HHPHTkVxXhrXdS0/xV4s1fxJZxW89lYR+ckBO1sY27Mk53Y4+vNXrHwvrHgseH9Ts7GTUmtoJYdQt4GG8eYdwKZ64Y4OP7vuSGQaLr/im58XXF9pU2nR6laRpaCVlzlPuqRnqcZPpmgDVuPG3izTNLtvEWqaHp66LMY2dIZ28+GN8bWbIweo4AznjisefUdcX4mauvhyytbqWbT4HZ7p2REQBeeOcnI4/wpl7deLPEHhuHwgfC93aXTJHb3V7My+QiKwBZT0bIXkD14zxWm41bwr411K/g0DUNR0x7CGESQAM+VUYwCfm6YPfvSbsJuyNOL4iXSW9pJe6bHA8ep/2bqIDkiBj0dTjlep//XWpb6pYeG9euNDsLJEtYLOTUtRumclgffPVj15PQ8dK5+z8L3WoeF/FFxq1qtnc6vJJdRwykMYAozHuOcA+vTHf0qj8MNHvNZ8I63qF9IW1HW43gE7xgEosflqeMZGc/XH40xmxa+MvFl7ZR67aeGoptGdyVhSQtdvHuI3BRxnvj+nNYi6hr0PxE8UxaDp1tdTNDbu5uZSiqBGuAMdScn06Vb0TXfE2j6DbeHYfCt9/bFuogiuCga0Kg/fMmcDjPH09cV1vhTT9St/FniK8v4iFnW3CShcJJtTB2/SgRv8AgnxA3iTR1vZbY21ykrwzw5zsdTggH8q8Y+IMN9qvxL0bT5tEtr+0jhZ4YpbjasqEZdj6EEHjBzgV6V8LdOvtN0W6i1CCWGd76aTEnUgkYP40/VdOvJfiBot+lvI1pDZzJJMB8qsc4BPrQM4iz8V2nhjw3r97peiRQx2ervAYBOxWQ5VS3OdvGOBxxXTweL9cs9c02y13RYbS01QlbV4pi7xtgELJxjPIHH64rgLnw3rMnh3Wbf8As6cy3PiIzeTszuhyDu91z39q9F8aaZe3mueE5re2klitbvfO6jIjXA5PpQJtLcqan4p8W/adSbTfDEYsbB3UzX0xiM4XqyZwMcEg9Md+1Q3fxGmGk+H7+x0c3U2sO8S2/nbSsinbjcRjG7uccc15fdabJqFzq0XiLw9r2qa408n2UKXFrswQjBgRhQf6eprptK0TVE0/wBG+nXSSWl05uVaI/uQGPLegOMjPWgZ3egeMdRfW7vRfEelR6bcRWv2yN45vMRowcHJ9sH8j+PlMVxPd61H41tPB1xNpb3X7sx3LGSRt20T+UAefYDr+dekeJ9EutW8alBDMtrPoUtsbkRkorMzDBbGM4OcVhaL4l13SNCtfDkPhq+Ou2+LZC8R+zFQceZ5nTbj8M0AdRq3jHWV8SXnh7RtCjvbiCFJvNkuRGiqQM5yPUgAA+/as+48XLrPgXXbu/wBPeGe0aSzvbOO42sGyFYB9pxkN6HuK0PD+n30PxC1++uLWRIZrSBVm2Hy5GCqDtbHOCCMcniuRfSb6Lwf44hNnc+bPqk7wp5LBpE3IQyjuDzyPSgDqrzxTJpiaNoXhzRRdX1xZpOlu0+yOCHHVnPU9vXv3APFfEDxFe6p4J1iHU9Im0++srmFJEYlo5AW4ZGxyOD+nrWvdm58JeItM1+bTrqbTZtJSyuWgiLm2ZcHJXrjgDJ6fWs3xdqet+MPDGrtFos8On+fCtirQt9omww3Epzxnp9fagDr9I8ZapHqml6frWhGwttSQi0n+0CQlgMgOB0JGPxI98d54n1STRNFvdTitvtLWsRk8rft3AdecHHGT+FcN400+6utc8HPDbyyJBd7pWVCQgCg8nt0P5V6be20V7az2swJinjaNwDjKsMHn8aAOH1rxkllpui3dlafbJtXljjt4BJsOGGSScHpwD9axotXsfE2kXOq6xbS2x0G6laeyE+UMsQyCeAW9h0zng1538NNJ1qTxPa2OsWUq2nh2KZLeSSIqjOzYBBIwcg5HsAc07x5o9xF45i0qyPlWPiXyjd4PUo5L459OffJHrSEd/dfEC7gj0FI9Aea71m3aaGBLlRtPBUEkYwQQSeMela2jeNlkGo2+u2L6VqGnwm4mgZvMDQj+NGHDenHeuL8eavB4c8d+GblrV5beK1lQrEhZkUgjIA9ByfYGsrV7G6+IF7rmrWFrcR2cWlmytTKhja4kD+ZwD2zxzxyOlMZ1Fv8AEe+RbXUtT8M3NloF2yiG+MysVDfdZ0HIX39Omela+reOLqLxBceH9I0OXUr2OBZ1ZbhUQqcHJJ6DB69zgd6871XxHLr/AIPtvCVlot//AG1NFFbSwTwMqwbCuXZiMY+UEemcnpiu88NafNZ+PtYLJIYRYQRrKUIViAM4PSkhK5k2/wAS9RvdPmv7HwrcSwWIP9os1yqCBl5YLkZfAGeBxxXT6145itotKj0nT59Uv9Vi861to2CYTAOXY8KOf0PpXI+FrC6h8H+NYZLeZZZbq98tGjIZwYgAQO+ayRK/hC+8M+ItQs7h9OOiR2VxJHES1s4AbLAc+3596G7A2luekaL43huU1OLV7GbSr7S4vNuoJCHGzGdyMPvDj9R61jWPxDupJbS5vvDd3Z6LfSrFa3zyqzMX+4WjHKgjvk/jXD6pZXPxCvNc1nSraWOyGli0tXlj2m6kDiTgE+2M/Suh0z4iI2l6TpOi6fPea8I4oZ7GSN4/ICqAzMxGMe/uM46UxncaRPb3HjLXEIuGuraGGMM8n7tY2UNtVR78knJ57Cu8rzLw7FIvj3xTKysEZLYK20gH92O9em02wCiiikAUUUUAFFFFABRRRQAUUUUAFFFFABRRRQAUUUUAFFFFABRRRQAUUUUAFFFFABRRRQAUUUUAFFFFAHlfxRGf+Eb/AOwzB/WvVK8t+KBx/wAI1/2Grf8ArXqVABRRRQAUUUUAFFFFABRRRQAUUUUAFFFFABRRRQAUUUUAFFFFABRRRQAUUUUAFFFFAEc3+qf/AHTXlXwTGPBdr/11l/8AQjXqs3+qf/dNeW/Bf/kTLX/rrL/6EaAPVqKKKACiiigAooooAKKKKACiiigAooooAKKKKACiiigAooooAKKKKACiiigArmfF2vp4c0p74wNcTM6xQQKcGWRjhVz2+vtXTV5r8RnEUnhySTHkrq8W4kdCQwB9uf5igTdhug+KtZfWoNG8RaGumz3UTSWskc4kWQqMsvHcDnr/AENMtB/xc+9P/UIX/wBGCn+MtsvinwhAjf6R9pmkC9tix/N/TH49aZZ/8lOvv+wQn/owUAnc9PooooGFFFFABRRRQAUUUUAFFFFABRRRQAUUUUAFFFFABRRRQAUUUUAFFFFABRRRQAUUUUAFFFFABRRRQAUUUUAFFFFABRRRQBnxD/S5DWhVCIf6VJV+gAooooAKKKKACiiigAooooAKKKKACiiigAooooAKKKKACiiigD5m8AeNRo1pqVmdG1bUZV1CZnksrbeoJPfng+1d0vxPt/lMvhzX4VYZVns+G+mDR8Flx4eu/wDsITfzFXtV8fwWHjWz8M/Z9ySlY5rjdjy5HBKLjvn5fTrQBVX4oaef+YNrX/gG1N/4Wjp3/QG1z/wCavXcV594g8U3trqo0fQ9HfVL9IxLOPNESQqfu5Y8ZPpQBj/8LO04f8wbXP8AwCaopPinpcal5NJ1pFHVmsmAFdp4V8QDXrecS2klnfWsnlXNrIcmNuowe4I6GqXivxPJo9zaabp+nSajq14C0NsrhF2r1ZmPAHWgDkj8XNC/58dV/wDAU/40v/C29C/58dV/8BT/AI12PhjxHLq891Yahp0mnanaBWlt3cOCrZwysPvDiuxwPQUAeQxfFrw+7Ya21OMY6taMR+makX4r+HjHvMWpBsH5DZvn+WP1rodD8X2OueItU0Wzj3jT1XfcZBV2zggfQ8Z9jXcbF/uj8qAPKn+KnhtFLOb5VAySbOTAH5V5h8MPiL4f0LRJoNQmmiklu5ZVAhZhg47gYzX1GyrtOVBGPSvHfhFvTwtfvFCJpVvbhkjJA3NxgZPTPrQBIPjD4P8A+fy4/wDAd/8AClHxh8HH/l9uP/AZ/wDCquseN/EGh2xvdW8ELb2ifflGpRPjPTgDk16doN4mraVaag9kbU3EYk8mQAsoPTP4c0CUk212PO/+Fw+Dv+f24/8AAZ/8Kf8A8Le8H/8AP5P/AOAz/wCFeqBLcrvCxbf72BiqeqMbSxnubawW7ljQssC4BfHYHB5x09aBnm4+L3g8/wDL5P8A+Az/AOFKvxd8HkgfbZx7m2fj9K6fwjrkfiWCW6j0iS1tVIWN5woZ2xlht7AHjPeutMFuMZii56ZUUAeUn4v+Dx1vLj/wGf8AwqzD8WfB0md2pyRY/v20nP5Ka9MNrb9TBFx6oKBbWzDIhiI9lFAHmp+K/g0Y/wCJo/JP/LtLxzj+7+P0HrxUh+KngsddZ/8AJWb/AOIr0Y2tt3gi/wC+BUUsFnDE8rwQiNFLMfLBwB17UAed/wDC2PBP/Qa/8lZv/iKaPi14IP8AzG//ACUm/wDiK7HQbrSde02HUrG2ja2mLbC8IUnaxU8fUGtX7BZH/l0t/wDv2v8AhQB51/wtjwR/0G//ACVm/wDiKUfFjwQSB/bYyTjm1mH/ALJXog0+yHSzt/8Av0v+FH9nWJ/5c7f/AL9L/hQB50vxZ8DswUa4Mk4GbWYD8ylXP+Fm+DP+g9b/APfL/wCFdsdL089bG2P1hX/Cue8STaToFmt7caMJrcSBZWgtlYxLg/Ow/ujHP1oAyx8TfBp/5j1v/wB8v/hQPib4NP8AzHrf/vl/8K3dFh0rVrCK+j0ZII5RlFuLZFcr2OBnAPUe1aZ0XSj10yy/78L/AIUAcePiZ4NP/Met/wDvl/8ACk/4Wb4M/wCg9b/98v8A4V2H9iaT/wBAuy/8B0/wpo0LSB00qx/8B0/woA5M/EvwcP8AmPW//fL/AOFH/Cy/B3/Qet/++X/wrrToekHrpdj/AOA6f4VH/wAI/ov/AECLD/wGT/CgDlh8S/Bx6a9b/wDfL/4Vai+IXhKUZXX7McZ+Z9vr6/Spb6Dw9Z6hZ6cdEtpbm6yVWKzQhFHV2OOFqG8t/C1prFjpEui2X2q9V2ixZxlcKCTk444FAD/+E/8ACe8p/b9jnGf9Zx+fSn/8J54U/wCg/Yf9/RWufDehHrounf8AgKn+FJ/wjWg/9ATTf/ARP8KBK5xPibXfA/iWwFhf+ILf7P5gciG62FsZGDjqOTxWvZeMfBtjaw2lrrWnRQQoEjRZRhVHQVvHwzoB66Hpv/gJH/hTT4W8PHroWmf+Acf+FAzO/wCE68Lf9B6x/wC/op3/AAnHhf8A6Dtj/wB/RV//AIRbw9/0AdL/APAOP/CqsvgzwzKctoOnjnPy26r/ACHtQAz/AITXwz/0HLL/AL+ik/4Tbwwf+Y5Zf9/RWLf6P4J07ULHSbjRrFbjUC3kD7KDkqMn5scVnyad4Fi03UNSbQoRbWEzQzn7G24MpAJC4yQNw5+vpQB1o8Z+Gipb+3LHAOP9cM1ND4u8OzZ265p4x13XCr/M1y+g6L4G8QQyz6ZpFlPBG/lmX7OVVjgHgkc4zW4fAvhY9dBsf+/QoA0h4n8Pnprmmf8AgXH/AI0f8JR4f/6Dumf+Bcf+NZv/AAgvhb/oA2P/AH6FRT+CfCMETzTaHp6RxqWdmiGFAGSaANkeJdBPTW9N/wDAtP8AGk/4SbQD/wAxvTf/AALj/wAa5nRvDHg3V7GK+tNBtfIlGUMltsJHrgjp71pf8IJ4U/6AFh/36FAGqPEugnprem/+Baf40/8A4SLQ/wDoM6f/AOBSf41if8ID4T/6F+w/78inf8IF4UP/ADL9h/36FAGx/wAJHof/AEGdO/8AApP8aX/hItD/AOgzp/8A4FJ/jWE3w/8ACTAg+H7EAjHEeP5VkTeDfAn9rRae+jWYvmi85IljYAoDjJx8vX1oA7ca/ox6atYf+BKf40v9u6P/ANBWx/8AAhP8a5T/AIVr4O/6AVv/AN9P/jTv+Fb+EP8AoBwf99P/AI0AdT/b2j/9Bax/8CE/xrktOs/D9trtxrkmvpeXbhkiFxdxstujHJVAOnPH049cv/4Vt4P/AOgFb/8AfT/40g+Gvg4dNCt/++n/AMaALN0mg3PiCz1x9athPawPCkYuI9pDdSe9dJ/bWk/9BOy/7/p/jXJH4a+Dj/zArf8A76f/ABo/4Vp4O/6AVv8A99P/AI0Add/bGlj/AJiNn/3/AF/xp/8Aa2m/9BC0/wC/y/41xw+Gng4dNCt/++n/AMaX/hW3g/8A6AVv/wB9P/jQB2H9rab/ANBC0/7/AC/40v8AamnMMfbrUj/rsv8AjXFyfDPwdIhQ6HCAf7skin8w2ahl+FvguVtzaIgOMfJPKo/INQB3g1KwxgXttgekq/40C+sASRdW2T1PmLXAf8Kq8Ff9AX/yam/+Lo/4VX4L/wCgN/5NTf8AxdAHoX2+z/5+4P8Av4P8aX7daH/l6g/7+CvPf+FWeDP+gN/5NTf/ABdIPhX4LHTRv/Jqb/4ugD0X7Za/8/MP/fYoF3bHpcRH/gYrz7/hV/g3/oD/APkzN/8AF0p+GHg49dH/APJmb/4ugD0L7TAf+W8f/fYpftEB/wCW0f8A30K84Pwr8Ft10b/yam/+LqtL8JfBsgIGmSIc5ytzJxx05Y8d6APUfPh/56p/30KXz4v+eqf99CvJj8IPBxPFjOOO1y/+NOHwj8IjpZz/APgQ/wDjQB6v50X/AD0T/voUCaM/8tE/76FeSf8ACn/B/wDz53H/AIEv/jR/wp7wd/z53H/gS/8AjQB69vX+8Pzo3r/eH515EPhB4RChfstxtByB9pfAP5+wqwnwp8MRoEjS9RB0VbyQAfrQB6ruX+8Pzpcj1FeVf8Kq8NEglb4lTkZvJOD09fel/wCFWeG/+n//AMDZP8aAPVMj1pc15V/wq3w5/wBP/wD4GSf40h+Fnhw/8/8A/wCBsn+NAHq1FeSn4U+HS4bzNRA/u/bHx3989/0Hvls/wo8PSqAsupRkHql4+f1JoA9corxofCLQR/y/at/4Fn/Cnj4SaEP+X7Vf/Ao/4UAexUV5D/wqnRuP+Jhq3AKj/SzwD1HT3P50RfCrR4W3Ralq6MRjK3ZBxQB69RXlC/DLTlGF1fWgPT7a1Rn4X6eSMa1rgweR9tbmhCR63RXlC/DPT1/5jGtf+BjVBJ8L7JwQNe11Oc5W76cdORQM9eorxs/Cq0P/ADMmv/8AgUP/AImnp8LbVB8viPXgect9qGSD26f5zSfkB7DRXk0fw3WMYXxR4gA9Ptf/ANag/DjP/M0a9/4Ff/WpjZ6zRXkR+Guf+Zq8QD/t6/8ArU0/DPP/ADNviP8A8DP/AK1AiX4ouwuvCqA/K2swkj3B4/ma9ar5V8f+Bjpt34fT/hIdZuVutRjhBuLjcYsn7yHs3oa9Ml+G8p/1fi/xCvT710T/AIe1AHr1FePx/Dm8Rgf+Ey104UgZmz/PPf8AwqaL4fX0SlV8Y63gnPzShv50AetUV5R/wgWof9DlrX/fa/4VG/gDUyp2+NdbDY4JZSM0Aet0V42fh/rv/Q96r/3wP/iqT/hX+u/9D3qv/fA/+KoA9lorx0+AddPTx1qo/wCAD/4qpIvAuvxOGHjrUyR/ejBH5E0AevUV5JF4I8QRAAeOdRODn5oVbtjuf0p58GeIywb/AITm/BAI/wCPZMfl+FAHrFFeVHwf4kPTxzff+A0dNHg/xMP+Z5vv/AaOgD1eivJm8H+KMHb46vAccE2sZwarjwf4y/6H6X/wAX/4qgD2GivIR4R8Y/8AQ+S/+AK//FUf8Ij4y/6HyX/wBX/4qgD16ivIR4S8ZD/mepD/ANuS/wCNKPCvjRWVl8cNkHPNkpH5ZoA9doryaPw144jZ2XxyCWOTu06Mj8Aen4U8+HvHfbxxF/4LIv8ACgD1aivKf+Ee8d/9DxF/4LIv8Kjbw94+7eN4f/BZF/hQB61RXkP/AAjvxB/6HmAf9wyL/Cm/8I78Q/8AoeoP/BZF/hQB63PxDJ/un+VeYfBnnwba/wDXWX/0I1mXHh74iCGQnxxBgKc406MHp644rh/hnofjWfwtZy6V4pisbFmk8mB7NJSo3kE5IJ5bdxQB9P0V5GmhfENGUnxjZuAMENp6DPvwKsHSPiBgAeKNP+psBzSFc9Uoryk6R8Qj08UaaP8AtwFN/sj4h/8AQ0ab/wCAIpjPWKK8n/sj4if9DRpn/gCKYdI+I3bxPpf/AIBf/WoA9boryQ6T8Ru3ibSx/wBuf/1qQaR8R+/ibSz/ANuX/wBagD1yivIhpPxI7+JNKP8A26f/AFqP7K+JH/Qx6T/4C/8A2NAHrtFeQf2T8Sv+hk0n/wABP/saadK+Jf8A0Mekf+Av/wBjQB7DRXj40n4l9/Eekf8AgL/9jU7ab8Rym3+3dGU5HzC2bPTHpj3oA9ZoryWXTfiQ7Arr2ixjGMLbNj9QafHY/EhECnV9BkI/iaB8n8gBQB6vRXk39n/Ejytn9taJu/56fZ23dfpj9KmFp8RgB/xM9APv5Mn+FIVz1OivK/snxH/6CXh//v1J/hR9l+JH/QR8P/8AfqT/AApjPVKK8rFr8R/+gh4f/wC/cn+FMNr8Su2o+Hv+/Un+FAHq9ZGu6RZa7p0+nX8XmW8wwQDgg9iD2INee/ZfiZ/0EPDv/fuX/Cj7L8S/+gh4d/79y/4UAbnhrwPp2g3z6j9pvb+9MYiSe+m8xo0/urwAP8+prOs/+SnX/wD2CU/9GVVFt8S+9/4d/wC+Jf8A4msjwautp8QNTXX3tHvP7NTDWmdhTeMYyAfWgD2+iiigAooooAKKKKACiiigAooooAKKKKACiiigAooooAKKKKACiiigAooooAKKKKACiiigAooooAKKKKACiiigAooooAKKKKAKMX/HzJV6qMP/AB8y1eoAKKKKACiiigAooooAKKKKACiiigAooooAKKKKACiiigAoooPSgDxf4T3kOn+EtSvbl9kMF5cSOeuAME15UkniLUvC2p3w8MXMt1qNyuoJqKSodioQVwv3sAbgP9416T8ONIttf8E6lpl4ZFt57+UOYm2tgMrdfw/Kvbbe3it7eO2iQLDGgjVewUDAH5UCMfwtrEWv6JY6pF924iDEejDhh+BBFZPirxDZ+HyqQWwutavRstrWJf3kxHA3Hso9T71HZeDLKw0n+ybO+1C3txdG5UxTBWU5zsBA+5nt+tZmt/D201bXJdcGsataXkiqn+jTqqqoAGF+XIBxkjPUmgZveENEn0mC5uL+ZZ9SvpjPcugwoOMBF/2QKn8Ta1pnh+Fb68UNctmK3jRN0srH+Be/Jx7VVs/DH2XS7zTv7Z1Wb7T/AMt57jdJH7KccD2+tZfiLwJba7e2F7LqupQT2MQjheCUA57sSQfmPGfXFAE/g7S9R+0Xmv60oi1K/CqLZTkW0S52pnuTnJrH+KXiWXRrS1sIlnjXUGMc13FEzmCPHzFcfxHPH511GleHH05bkHW9VujPEYwbiZW8v/aXCjBre0qyOn2MFo1zPdNEuDNcPudz6k0AeB/D/XPDqeNp7DRop4reSxiggQ27AllLMxbIyOMHJ65r6MrEh0eGLW7jWBJIZ54EgZDjaApJyOM55qfSLB9Ot3he9ubstK8nmXLhmAJztBAHA7UAaTnCsfavH/grLH/wi91NvHlG+mfceBjg55r1+X/Vv/umvA/hho7a/wDDObSp7iW3iuZpEEkWNwTcCRz6kMOfWgC9Z+Z8R/ECXkisPDGlTbrdSPlvZhn5jnHyj8R27ml+IGmLrHjjwtpstxPFayRzmVYZCm9VXdtyCMA7cH2Jrb03wFe6ZaRWVl4s1SG2iG1I1jiwo/75roIPCoGoaRqV1qVzd3emrKokkCjzd4I+YAdgcDHoKAPIdB8DaVc+LfEPh+WS6bRLERyW9j9ocKryorFs5ycY4z7ZzXLXet30XgfQNKWS9uEudUlglEL/AL6WFJDmMN6nI/L04r6asNBhstc1PWElkaXUFjV0ONq7F2jFclL8PLGTw9HpAupUliu2vIbtVAdJCxIOO4wcfh9MAHCeBLe90/xdAmj+G9W0nQriFxdxXblo1kAJVxknkkKvWsDTPCVprnhvxNqeoXV5Nc2lxdNaHz2CwMnIYLnBJI59vzr2fQPCFxZ6omsazrVxq2oQxmGBnQRpEh64VeCSOpPWtDT/AAtDY6NqulJcuyahJO5dlGU83Ix74zQB47rmo2eo6P4VXXdR1K6M9p5kmlWUTNJfHA5ZlI44PHfn3NXfhYBZeMdY0+zsr/TdMa0WeKwvGyUO4DcOTjPPfv34rrrz4fSxrpVxo2tzafqWnWgtBc+UsgkjBzgoeOpP598VreG/Bf8AYutS61NrF5fXk8HkztPtw3IIxgcAYHFAFH4sWetXmj2w0iCe5jjuVe8tYJvKeeEdVDDn8vyOK858Mx6FPa+JNPsptY07zLLe2kXgKPBsB+aNmyccY/mOOPafGHhweIrSBI7ySyvLWYT2tygz5bj1Hce1Ymj+DJ0vbnUte1eTVL+a2NorrEsKpCeoCr35PPvQB5PpNtbaN8MtLabxBeafHd3PmyiBWeSYZYeTGAw2AgZJHfr1xU/gueCDxtZWWlW2vWGnXVrKZYdQdwszAEh0BP05z6dO/WxfDbUIdLtLRPEJE+nXHnadN9mB8kE8qwJ+b1Hp9OK3tK8FX0Ov2XiDU/EE9/ewRvG6mFUjZWBACgfdxnPuRQB5cfE2pWHgbU9Ekup5dZh1E6ZDIXPmsrHIOc56BwOeOPavSdAFzaeOX02W6lljt9EhXazsVLBgC2Cep9etJd/Di1ufHUXis3hQIVka1WP70irgNuz04Bxj+dXvEnhHUbzxBHr+ia0NNvfsxtZd9uJVdM5BwT1zj8h75AK3w1vJ7q78ULNLI6x6tKqB3LBRk8DPQVR8TQzeJvGsPhx766t9Mt7E3dxHBIYzOxbaFJHOBkcfWus8E+F/+EXtr2E30l411ctcNJIuGyQAc+vSqXivwrealqtnrejaqdN1S2jMO9ohKkkROdpU+56//WwAc5qGl3HhTwxqds3i97O189TbXMyGSS3QkZjHOWJHTA9a8/0rVItN8T+H49BuPEP2S6lEFy+pbzFcAgYK7v4hkk4A6jFd5cfDI3lhcyXmsTTa9PcJcnUNm0K6AhAEHG0An9OgGKtL4J16/wBU0zVNb8SrdS2FwJUgjtQkYXuBg5ycdTmgDy7Vbq5tNd1P/hJdV1/Sb17tmsL2LL2ccIbC/IDyDyMdORnBzn0bVRc+LfF39gjVru30uysY7mV7KQIbl2Ix8w/hwQe44+hp114D18RX2lWPiRU0S9kdpIp7YSyqr/eUMfxweMfXmtDUfAlzaXVjqHhfVP7OvLW1+xt58fmpLFwQDnocjP8AhQBxt62t6bZeLNBg1e8k/smGK9s7qSX98I8b2RmHUYBH4dMHFbU/ia88Q674SsdLu3himgGoX3l91A+4x9Mqyke4rtPDPhM6adSu9TvDf6pqeBd3GzYpUDaqKvYAce9YXw6+Hq+Dry+unvjdvOoihG0qIo8k7eSc84/L3oA8VXxJd64L/XPt/iFdT3v9hjsYS1qij7qsMc57n3yc13XiOG88R+JfBLmefTbq5tJWlZF2vH8mXAyOCRkDjvXQx+BNd0tbzTtA8QJYaNd3BmKCE+dAGxlY2z0446EfmT11x4Xll8Q6Fq/20uumW7wsJAWeUshXcWz15yaAPM4dZ1LwbqPimwfUrzVLexskubY3sm91ZsDBbuMt+lRahp/iXQvDUPi4eJ9QuL9FS4uLWVwbdo3IyoToCAeo9DjHFek3Hg2O817WdQu599rqdkto0KAhlAxk7vwrkl8C+Jr2wg0HV/EUM+hRMoYRQ7Z5UUgqpJ6dB3P40CueuNdGXSjdoNrNb+avsSua+f8ARb7WNO8ET+N7vXL+7u2jeOO2dx5AzJ5SsUxjIOT+X4/RE9uHs5LaPCK0RjX0AxgVwemeC1i8DDwpe3CyZR1MyLwCZC6kA+hI/KgZweqaf4g8JaDH4qPia/vbyMRPdWly+63dXKgqqfwkFuo/Sn/EeS9tWt7vTPEOrDU9TZPsOlwsuzoucjHCjrz1P4mtJvBXirVLS10TW9bspNChKCRLaErLOiEFVY9ug6H86Y/grxTD4qvPENnqekmWRTDbLPbsfIhz8qgDABxgE/X1NAEWpWd/Y698PoNUvWvL5XuTNMQBliqnAx2GcfhXP3fiTxFc+ENauIprmZ49ce2lkgRTJDa4Gdoxz6f8Cr1CTw5q+oah4e1HVL20a40ySdpfIjYCQOAFwD0xjmsuHwZq+n6NdW+l6ulrfyao9+sgUlHB42OPTGM/SgSVjJ8AavBZ6Hq1zZeIhrOn2NuZYLeSPZPCFUkhs4JBxgHGOvNeYp4zvLrSxq7eMdQj1ogyJYpYn7MSGwIxhcHOQNxP17Z9o0HwfqT6zqmseIZtPaW+szZNb2EbLHsOCSS3OTg/54rMsfC/jbStN/sLTtb0xNNQssV00Li5RD2AHy5yTz196BmbcavrviXxHo2nWuqT6RBd6Ot3crEgLbiTkLuGQc4GfSreiahqttZeNtJvdRkv/wCyoWNvcTou/Dxu2G/vYx3/AJcV20Xhq4j8UWOstdiWK2037G3mZ8yRt2d57c1Si8J3Udz4umNxCRrcSpCOf3ZCOvzcerDpQBveCLua+8MaTdXD75pLZGdsAZOPQV5jcr4i8Q+O9f0e28RXOnaZZxwOFhjUtuaNSAD1AySTzz09x6z4X02TR9DsNOmdHktoVjZkzgkema8VFt4iX4l+Krzw89mzpFbJNDdhtjgxLtOV7gjPbjNAGpa+JNebw7qtrJqun22p6XffZJL+6IVWizw+ORuPPGOcetYPhzxaYfGGl6Zp3iqfXrO83rdrPBt8t9pKlGwPyHAx78bepfDjUZNCVIry0m1g6p/ak7SxkQyyc5XHYc+nPt2vw+EvEV9r+i63qEumW0enMQtjbK21EIwcNjknrjpQBwH/AAkmtXWs6hBe+L/7E1WO8aO1sbiDFs8YZQPnxg9COev4mvWdR1LVn8XW2kW98sST6PJKCiKVE27AcZByBxgHIrl9Z8K+Mr63vtGmn0nUrC4kZoL2+3edbq3YADqMcY/PsOr0nwbNpfiHTNQjukktbLSV0/DZ3syknd6Y56Z4oA46Px1qdx4DtLiGVT4hnvBpwO1Tibd124xyuO2MsK92t1kSCNZn3yhAHfGNxxycV4vpvw5ubXx3Nrj3UbaV9oe8it9zZ85xySvQYJzn2X6D26gSvbXcKKKKBhRRRQAUUUUAFFFFABRRRQAUUUUAFFFFABRRRQAUUUUAFFFFABRRRQAUUUUAFFFFABRRRQAUUUUAFFFFABRRRQAUUUUAFFFFABRRRQAUUUUAeR/FCNpL/wAJKoyRrER/AHJ/QV65XlPxJcR6j4UZs4/tVF49SMf1r1agAooooAKKKKACiiigAooooAKKKKACiiigAooooAKKKKACiiigAooooAKwPFWq/wBh6FqGp4DNbQM6KehbHyj88Vs3MRngliEjxl0Kh0OGXIxke9eP6n4Avjo2qwHxFqeoNNaukcE5UqXGGX8crj8aBO9tNzgtN1CxupLa4s/Hk48UzSJJKlwXFozHGYgu0Lt5wOT07dvRtbs7rxV4tuNIfUryz03TrZJHS1k8tpZH5GSOoAH51wV9r2la14Ig8I2Wnz/24qRQCw+zOGhdSNzk7eAPmJPXk56k12dxqMXgvxXcX2tSulhqNlCi3QjZ1E0eQVOATkgk9KBm14MuL2G11vQr+4e6l0qQxx3EgO6SNk3LnPcc/hil+D648Eaa25juMpwT0/esMD8qqeB3l1C28Q+IGjljg1OYvbCUEMYkTarY7Z+tWvg6MeBNJ/7bf+jnoA9NooooAKKKKACiiigAooooAKKKKACiiigAooooAKKKKACiiigDmfFi6zLp6W+hlI7qeZY3uGI/0eM53OAfvEYAx7+1cLAmreF/Eei6e+v3OqQ6iZFmguVUsu1M71I5Az26da6n4geLIPB2hyajJGJpmYRwQltu9z/QDJP0rj/AV3oU+oDUrvX7TUfEd8m0hJOIl6+XGp6AY+pxQB3njfXT4b8PXuqIgeWJQI1JxlmIUfXGc/QV594bl1I6tbG18a2+tzhtup2bOgVV6Fogo42n068dK6L4u6dPqfgzUIrZGeSPZLsUZJCsC35DJ/CuDv7vwxqU3hqHwfHb/wBordo0f2aLa0MI/wBYZPw9ck80CbSV3saviHULy98WalYXPittAs7CKKS3QKim4LIWZtzY3BSMEc/hzUZ8Va7deDdHMEyLq2q3n2OO7aPaNu5h5u3GBwo498j0rMRfDVx4o8RL42a1N55221+2HagtgPl2ds4x05z75qhp8s1loWm63/pT6Np2uSNb713FbFhsV+fmwCSPx9AKQHfWD614Z8Tabpd/rM2qWGqJKEe4jVWilQbjyOx6Adqm0wsfidrAZgQNNiCgdhuHB/HJ/GqF1q+n+KvGnh+LSLpLuHThNc3UkQJVMoFQbuhyeoq3o4/4udrp/wCnCH/2WmM9XooooAKKKKACiiigAooooAKKKKACiiigAooooAKKKKACiiigAooooAKKKKACiiigAooooAKKKKACiiigAooooAKKKKACiiigChB/x8y1fqjCP9KlNXqACiiigAooooAKKKKACiiigAooooAKKKKACiiigAooooAKQ9DS01/uN9KAPmf4b/8ACbQ6TO2jw6RJZPdysDclgxYMQ3APA4/Su+EvxMDA/ZtBYf3Sz47+/wDnFJ8Dv+RItP8ArtL/AOhmufvvGWqw+NpZ1nA8N2t2mmzqQMGVlOWzgkbWHP4DvwrEOCbvr97On+1fEr/oH+Hv+/kn+NKLv4kd9N8P/wDf6T/GvVa831m38VaxrdxZ2V8dH0m3RCLlIUke4YjJC56AHg9KZZTF38SO+meH/wDv/JQLz4j99L8P/wDf+StbwBq+oalbahbanKlxdafePatcxoFWXGDnA4B5wQPajxYPE19f2ul6HMun2zxmS41JoxIU5xsVT3PX+tJuwm7GR9t+JGcf2ToH1+0SVHPqXxHjCmPQdGlznIW6YY/MitLwbqeqLq2q+HdWu0v59PWN1vEQIXVxkKyjgEfqKd8S9futC0m3FhcRW13eXSW6Ty7SsQPJchuMADqeBmmMxW1X4lA8eHNIbjtdf/ZUv9rfEn/oW9J/8C//AK9bHg5dVluGmufGlprkCrh4be3iUI3Y7kOfzxXo1AHkDat8SuNvhvSfxu//AK9eb/CjUvGsXheJNH0OwurASv5cs1xsYnPORn1z6V9RXBxDIfRT/KvH/g0k0vw/iS3l8mZmnWOXaG2NuOGweuDzigCcav8AEnv4Y0r/AMDf/r1L/a/xE/6FjTP/AAOFcn4yn8ZeHYbdU8ZrdahdSCO1s00yENMSQDzjgAHOfwr0qTxPY+GrKxtvFGqwx6i9uZJG2HDlfvEbVx9B37CgDlzrvxIAY/8ACHWJwSABfp83Tp83v+h9qYPEHxJ7+CrT/wAGEf8A8VXRf8LK8H/ZVuv7biMbOUAEbl8+6bdwHuRitDxD4gs08LzavaazbWcTx7re8lTchbPA24yc4IwAT6CgDkV8QfEbv4Ktf/BhH/8AFU4eIfiH/wBCRb/+DGL/AOKq18LfE8/iW1u5rzV7O6uVcD7NbRFPJUcbvmAJ3dfQfXIGndfEnwhaSCObW4Q5cphY3bBGM5wpx16njr6UAYH/AAkPxF/6Ei2/8GMX/wAVT/8AhIfiH/0JFv8A+DKL/wCKru9e8T6L4ftYrvU9QighlIEZALl885AUEke+MUnhzxRoviVJH0i/juRFjeoVlZc9MqwB7GgDhj4h+IQ6eCID/wBxKL/GnDxD8QP+hIg/8GUX+Nej61rGn6FZPfandJb2yEAu2TyegAHJPsK5n/hOtAuNC1HWbDUYZ4bKMtICGQhj90EEAjceBxz2oAwf+Eg8ff8AQkw/+DKL/Gmx+I/HjMynwPGCvrqUf6c81peFfHumap4Xj1zUby1tdrGO4XJAjfPC88k4weOtbOieNfDuupO+napFMIIzLKCrIUQdWIYA4oA5QeI/HmSP+EHj4OP+QlH6Zqv/AMJb43Ck/wDCBscHH/H6o/pXpsesadJpg1UXkQsCm/z2bauM4zz70+01XT72YQ215DNKYln2I4J8tvut9DkU1awnfoeWHxh42H/MgyH/ALfl/wAKT/hMvG//AET+T/wOX/4mvXLS9trzzvs06S+TK0Mmw52OOqn3Gaztd8QaToEKTarfw2qOcJ5h5Y+wHJpDPMz4z8bD/mn0p/7f1/8Aiamh8Z+MCx87wBcquOCl6jHP4gVt+F/Fya74h121huLeXTbJIXgnjPBDLl8n2INbumeL/Duq3r2NhrFncXKfwRyA5/3T0b8M0Acd/wAJn4n/AOhDvv8AwKjpR408TH/mQ7//AMCo6tWnjq1g13XrDWbuzsraxliS3Z22s+5ST1PONv6130mqWEViNQkvIEsyu8Ts4CkYz1oA83fxp4kRSx8CX5AGeLmMn8qrDx94gIBHgHVec9ZQOgz6f/rr0fR/EGj60XGmala3bR8usMoYqPUjrj3rn/FPjXStGstQ8nUrCTUraJmW1ecZLD+EgHOfbrQByn/Cwtf/AOhB1b/vsf8AxNJ/wsPXv+hB1b/vsf8AxNeg2XiGyGkWF7qV5a2stzaJclHkC8FQWwCckDNXrXXNKu7Nb6DUbV7Vn8sTCUbd393Pr7UAeZH4g66P+ZD1U/8AAx/8TUp+IOr/ACY8Daxz9/JHH045/Su+gvr6PVLlNQFna2BdYrMtIPMncgZPXHsBjNWL7X9HsLpLS81SzguH6RyzKrfkTx/WgDz8fEDUTn/iitc/75X/ABpw8f6gf+ZL1sf8BX/Gt7UfFSad4si0e7ktbeybTzdtcTPsIYOV25PGMDPNdfYX1rqNutzZXMVxA3SSJwwP4igSVjzD/hYGof8AQma1/wB8rUTfEa8QAt4M13kkcQ56fSvVLq+tLQqLm6hhLAlRJIFyB1xmlsr20v4vOs7qG4izjfDIHXPpkUDPJT8SrsDP/CGa9/4Dn/Cp0+JLlf3nhHxCregtcj+lekprGlyXRs01Kza6B2mETqXz6bc5rDs/EL3Pi6+0DyFEdrapP5ueSzEcfTBFMd0cmnxKJBz4T8Qg57Wmf60H4l4/5lTxF+Npj+telJq2mvdNZpqFq10pwYRMpcH025zXLeMvEl1ofk/YILO9lYlZLZ7pYpRkfKRk8jOMjrzx7IRz4+JOf+ZW1/8A8Bf/AK9I/wAStuP+KV18/S1/+vXoul3/AJ+mRXd1Laq2zMxilDRoe43ZxxU8GpWd3byz2V1BdLGDkwyBwDjOCRQB5kPiXn/mVte/8Bqij+IMKTSTp4P1wTSY3yJZDc2OmT3rsPB3iQa7oMWrXaxWm92Ujf8AKMHHU12QIIBByD0NAHkQ+Jef+ZT8R/8AgH/9enf8LK/6lPxJ/wCAf/169MfUrCMoHvbZS7bVDSqNx9Bzyaszzw20ZlnljijHV3YKB+JoA8hX4q2ZHPh3XhyB/wAeo/PrUkXxTsnzu0DXY8dN1pnP5E16xa3VteR+bbTxTR5xvicMM/UVHBf2VxM0EN3BJKv3o0kBYfUCgDzL/hZ1h/0Bta/8A2pf+Fnaf/0B9a/8A2rv7O9u3vL2O7tY4LaKRUt5fOU+bkZ5H8J56Gtd3RMb2VcnAycZPpQB5Sfidp4/5g+tf+AbU4fEzTz/AMwfW/8AwCavTJby0iIElzChLbfmcDn0+tZmv397YQQHTrD7bcTTLEEMmxVBBJZjg8DH60AcKPibp5/5g+t/+ATUyT4paVGyo+l6wrOcKDZkE/SvUprmG3CfaJooi3A3uBk+2a5vXPEI0rVtGsPIV11GVo/ML7dmBkYGOc9KAONl+K2jRECTT9WUnPBtCO+PX1oT4s6CwJNrqa47G1PPB/wx+NesQTQ3Cl4ZI5FBxlGBGfwqbA9BQB5CPixoZ/5ctV/8BT/jUknxW0BZFUQak4PVxaNgfnz+letYHoKTav8AdH5UAeXf8LQ8O/8AT9/4Byf4UjfFPw2ilma+VQMkmzkwB+VepbV/uj8qTy0/uL+VAHkp+LvhFThru4U4B5tn6HkdqD8XvB4/5fJ//AZ/8K9Z8uP+4v5UeVH/AM81/KgDyhfi54QbpeT/APgO/wDhSj4t+ET/AMvk/wD4Dv8A4V6t5Uf/ADzT/vmk8mL/AJ5p/wB8igDysfFrwkf+Xyf/AMB2/wAKF+LXhEkD7bOBnqbd+P0r1PyIT/yyj/75FN+zQH/lhH/3wKAPPB8UPB5HOrEcng20v/xNIPij4NP/ADGP/JWb/wCIr0T7Lb/88Iv++BSfZbf/AJ4Rf98CgDzs/FPwYP8AmM/+Ss3/AMRTf+Fq+C/+gz/5Kzf/ABFei/ZLb/n3i/74FKbS2PW3i/74FAHnH/C1vBX/AEGv/JWb/wCIo/4Wt4K/6DX/AJKzf/EV6J9htP8An1g/79ij7BZ/8+sH/fsUAedf8LW8Ff8AQa/8lZv/AIikPxY8Ej/mNf8AkrN/8RXov2Cz/wCfSD/v2P8ACkOnWR62dv8A9+l/woA4CL4p+C5XCLra5P8Aet5VH5lMUxfit4KY4GtjoTzbTD/2SvQjp9ketnb/APfpf8KT+zbH/nytv+/S/wCFAHE/8LM8G/8AQet/++X/AMKB8S/Bx/5jsH/fD/4V2v8AZlgf+XG2/wC/S/4Uh0vTz1sLX/vyv+FAHF/8LL8Hf9B23/75f/Cl/wCFl+Dv+g7b/wDfL/4V2P8AZOm/9A+0/wC/K/4Uh0fTD1060/78L/hQBx5+JXg5euu24/4C/wDhSf8ACy/B3/Qet/8Avl/8K7D+xtLP/MNs/wDvwv8AhUR0HRz10mx/8B0/woA5YfEnwe3TXbc/8Bf/AApP+FleDv8AoO2//fL/AOFdYdD0k9dLsj/27p/hTf7A0Y/8wmw/8Bk/woA5cfEjweVLf27b4BA6Nn8se1Tn4g+Ehtzrtp82MfMe/rxx079O9dANA0YdNIsP/AZP8KD4f0U9dIsP/AZP8KAMMePfChYr/b1jkAH/AFnH5/hTx468LHpr1j/39FbH/CPaL/0B9P8A/AZP8KT/AIR7RD/zB9P/APAZP8KAMkeOfCx6a9Y/9/RS/wDCceF/+g7Y/wDf0Vp/8I3oX/QF07/wFT/CmnwzoB66Hpp/7dI/8KAM7/hOPC//AEHbH/v6KP8AhOPC/wD0HbH/AL+ir48LeHh00LTP/AOP/Cq8ng/w3I25tC0/OMfLbqo/ICgDy7x94t0C61Lww9vq1pKkOoiSVlkGI0CnLH2r1OLxf4clAK65YcnHM6j+Zryfx/4X0K31zwvDb6TZxR3N8ROqRAB1wPlI6Y5r1H/hCfDH/QDsv+/QpXE7203LC+LfDjSGMa7p24DJP2lMfnnFSr4o8PsMjXNN/wDAtP8AGqB8D+Fz/wAwKx/79Cj/AIQfwv8A9AKx/wC/Qphrc1P+Ej0P/oNad/4FJ/jQfEehjrrOnf8AgUn+NZX/AAg3hb/oA2P/AH6FJ/wgvhX/AKANj/36FAzX/wCEi0P/AKDOn/8AgUn+NKPEOinprGn/APgSn+NYv/CB+FP+gBYf9+hTI/AHhOPdjQbL5jk5TP5Z6fSgDeHiDRT01ewP/byn+NL/AG9o4/5i1j/4Ep/jWL/wgvhX/oA2P/foVDN8PvCcwAbQbMAHPyqV/kaAOhGu6Qemq2P/AIEJ/jR/bukf9BWx/wDAhP8AGuXHw48IAEDQrfkYOSx/rxSL8N/B6kEaFb8erMf60AdX/bWlf9BOy/8AAhf8aUa1pR6anZ/9/wBf8a5P/hW/g/8A6AcH/fT/AONIPht4PH/MCg/76f8AxoA67+2dL/6CVn/3/X/GgazpZ6alZ/8Af9f8a5H/AIVt4P8A+gFB/wB9P/jR/wAK28H/APQCt/8Avp/8aAOvOr6YOuo2g/7br/jTv7V04/8AL/a/9/l/xrjj8NvB566FB/30/wDjUP8AwrDwb5hk/sSPccZHnSY4x23Y7UAdz/adh/z/AFt/39X/ABp39o2J/wCXy3/7+r/jXn3/AAqvwX/0Bv8Ayam/+Lpf+FWeDP8AoDf+TU3/AMXQB6D/AGhZf8/cH/fwf40fb7P/AJ+4P+/g/wAa8/8A+FWeDP8AoDf+TU3/AMXSf8Ks8Gf9Ab/yam/+LoA9B+32f/P3B/38H+NO+22p/wCXmH/v4K88Hwr8Fj/mDf8Ak1N/8XTh8LvBo/5g/wD5NTf/ABdAHfC5sgxcT24Y9TvXNK1zZyqVaaB17gsCK8//AOFW+DP+gN/5NTf/ABdA+Fngxemjf+TU3/xdAHcX9zbixuds0WBE3Acehrgfg9cRDwJpW6RFOZgQWHB81/8AEfnVXU/hb4PSxuXTSmV1iZlYXMuVOPdsfnXDfDT4b+Gtb8JafqN/aSvdzGUySLM67sSMoGAcDAAoJTv0sfSHnwn/AJap/wB9Cl86I/8ALRP++hXlTfCTwgzEixmUE9BcvgfrTG+EPhButnP/AOBD/wCNBR6z5sf/AD0T/vql8xD/ABr+deRn4P8Ag4/8uVx/4Ev/AI09PhF4SjYOlrcqw6FblwR+tJie2h6z5if31/Ojev8AeH515PD8JfCsGfJhu489dl24z+RpE+EnhSPGy3ulwMDF0/Azn19efrTGet7h6ijI9RXlv/CrvDg/5/8A/wADJP8AGl/4Vf4d/wCn/wD8DJP8aAPUs0V5U3wt8OlSA1+pI6i8kyP1pknwq8POMCTUE91vH9Pc/j+FAHrFFeQt8J9BO3bdaouAAcXZ59+ajb4R6CWJF5qqgnoLs4H6UAexUV5DF8J9BjYMbrVHH91rs4P5YqM/CXQj/wAvuq/+BR/woA9iorx//hU2hf8AP7qv/gUf8KYfhJoR/wCX7Vf/AAKP+FAHsdFePL8JtEQMFv8AVgGGD/pZ5H5VY/4VfpWwp/aesbD1X7YcHjHT6AUMT8j1Ke3guVCzwxyqDkB1DY/OoItOsoXEkVnbo69GWJQR+OK8zHwu0oFSNU1kFQAv+mHgDOMfmfzqT/hWen/9BjW//A1qBnq3WqNtp1laSyTW1nbwyyffeOJVLfUgc15uPhnp4/5jGt/+BrU0/DHTj/zGNc/8DmoA9JvdNsb/AG/bLK3udv3fOiV8fTIq20UbRmJo1MZG3YRxj0xXkk/w40m3TzJ9e1eJMgbnvyoyenJpr/DDT41Dv4g1xVQAsTeYBx1zx3/p2oA9SsdOsdPDCys7e2D/AHhDEqZ+uBXnWjr/AMXM15s/8uMI/lWbZ/D3RLxWa18RarOoOCYtQLAH8KqeA9FTQfHmu2Ud1c3KLZxMHuX3vyc4z6c0Ae40UUUAFFFFABRRRQAUUUUAFFFFABRRRQAUUUUAFFFFABRRRQAUUUUAFFFFABRRRQAUUUUAFFFFABRRRQAUUUUAFFFFABRRRQBRh/4+ZKvVSh/4+Zau0AFFFFABRRRQAUUUUAFFFFABRRRQAUUUUAFFFFABRRRQAUyT7jfQ0+o5v9U/+6aAPBvh/rCeHvhVLqj8m3MxQYzly+1B9CxArGg+HfiS58Itbv4gTy7tftcti1ipJkPz48zO7dnA/Tp17X4N20F14FtYriGOaMzSkpIoYH5z2New0AcB4P8AFVnqPhnTNQvL2NJZits7SHbun6bfqcZrB8a+MEXVR4WsNUtdNunj3XeoXLhVtVIBAXOAzkHjkY4/D04abYiNYvsVt5ayeaqeUuA/94DHX3qpc6Do93M09zpNhNM5y0klsjMfqSKAMfQpfDeg6Gw06+tf7Otm/ezicSfOxGS7An5iSP07YrC8d+NodFaz06xuLUahfruinnkCwwR/89GJ4PfA7n9e5i0bS4baS0i02zS2lIaSFYFCOR0JXGD0H5U280PSL6QSXel2Nw6qFDTW6OQB0GSOlAHL+CrXRtGsLr7NrMGpXJY3F/eearM7Y+82CcDg4GfX3qDxheeFbtNG/t6NLiyuZi1tcM37hG28FzkDBBxzkeuMZrsLPRdKsUmS00yzt1mXbKIoFUOPRsDkcnrUk+k6dcWA06ayt5LIKFEDxgoAOnHtQB5XYx6PF4/sU8MJbIotZf7TWzAEQTA8v7vy7t36V69aXdtexCa1uIp4iSA8ThlP4iqOk6LpmjI6abYwWqyHL+UgXcfertnaW9lF5NrBHDFuLbI1CjJOScD3oAfdcW8v+4f5V4r8MNXs9B+Gy6nfyFLa3eVnIGScvgAD1JIH417Ref8AHrP/ANc2/lXkXwl0+01LwBBZ3sEdxbSSyb45BlWw+RkfUA0AZ3gK4stYvn8Za7qFiuozAx2dublCLSHkYHPU5Oc4PJ9TWpra2uofEvwzJ+6njSzmkjYEMu4ZwR24/nXW/wDCBeFP+hfsP+/QrftdF0y0e2kt7C3ie2jMcLJGAY1PUA+nX8z60AeV+DrS2Xxx44meCN23Q4yo4BVtw/HjNeMoLqTwp4MWK4jtrc6pNumlj3xpLuHllgeMff6+9fYUGnWdvc3N1DbRJPc486RVwZMDAz61ny+HdHl0ttIfTrc6exybfZhc5zn6570AeWaHps48fQXt/wCI9PvNRFmyvBa2mwvH03MwyM5x1OcdOKwPBljat8NfFTvEm+WS7LsRySq/J+R5H/169t0Dwxovh3zTpOnxWzS/fZcljznGSSce3SrcOh6ZBp82mxWUSWc2/wAyIDht33s/5/lQJ3toeCLqkzSeFLDTbDT31mPSY5Y7/UWZEhQrtwoH3iOeeaufDR7iT4heI3u720vLn7MglltI9ke4FQQB3IPGeeleuaz4P8P63b29vqGlwyx26COHBKFFHRQykHHtmrek+GtF0ef7Rpum29rN5IhLQpt3IDnn1OR1PPvQM4T4r2lrerosR1dNN1EXgexkkh8xGkA4DcEDkjk98Vytlf3kd34k0LXNM0xdYk0tp5b6xORMACo3jGQeh5x245Fe461pFhrlk9jqVslxbOQSjZHI6EEcg+4rM0PwnoWgwTwabp0UCTrtl5Llx6EsSccnjNFhNXPBLW7tYPB3gnT49Ftb/ULyZ3tUuJDHEjq3zO+PvfeHB/XpWhpZ1eT4qWSa5c6XPdtYSLImnqdir8+FfdyT7H2+p9TPw68Jmxew/seP7M83nlfNkyHxjIO7IGOwOK1NK8H+H9IuILmw0yKCeAFUkUtuwRg5JPzfjmgZ813V7ItvP8MUDmZtZEUTg8Lalg+T7g84+vpXr2iCCy+JusQfLDGNMh8pTwNq7Rx9Mfp7V6H/AMI7pH9s/wBufYIf7Txt+04+b7u389vGfSqXiDwhoPiO4gudW09bmaFdqMZHXAznB2kZGfX1PrSEkcb8I50uIvEcsZDRtrExVh3HBBqG5js7v4rrDqMYlMelB7NJFyu7eckDucbvyPoK9O0fR9P0SCS3021jtoZJDKyJnBYgAn8gPyrK8UeEtF8UxxJq1mJmiOY5FYo6+oBHb2PFMZ836mIbO0+Jq6QIxAZrQfuWyqgu28DGeOWBHGOfTFdv8QdL0LTvCej3mhWltFeRXFudNkjUCR2yDyR94nGTnvz1r1jRPCGgaFBd2+m6ckMN4oS4QuziRQCADuJ7E/mazNI+HnhfR9RGpWWmKlwp3RlpGZYz6qCSB/TtigDifDGlabqHjXxrJfWUVyymFR5qhgFZTkAHucDmuC0i5tD8P/Dtlc6U+rXM2oyfY7U3HlIXDN94ngj5uh65PSvp200iws7u9vLe3CXF6Qbh9xO8gYHU8fhXPXfgfw9daRHpDWOyzimM8SpIwaNyckq2cjqaAPE7Y61Z+PLX7Rp+l2V+NMnMVtp/OflYqH9TuH6U+DRNAufhDPqMttb/AGsxPK90QPM88OQBuPPJwMe/vXtWieB/Duh3UV5YaeI7uIMBOZXZm3D5i2Tzn36dsVkXPwv8JXVzPPNpjETOZGhS4kSMMe4VWAB/xpMTV0cBaafaaj4l8DxXkEc8S6KHCSLldwTIJHfFSxeHINUufiDo9rEIo3Nu8EajhZQrNwO2WH5HFe0w+H9MhurK7jtsT2MH2e3bzGOyPGMYzg8dzk1SutPTRV1XV9J003Wp3QV3i84r5pXgAE5A4yenNMZ4x4K1yTx/4g0N51k/4kdm0t1vXG64J2DPvxu/A/StTwBomja5oOtalrtpbyXl1dz/AG2SQfNBg52hv4ccHjHb0rsvht4auNDt9Qvb+FYL/Urp7iWBGDLCCxIQEcHrUupfDnw7qN/PeyQXEbXLFrqKC4eOO4PXLgH+WKBO/Q4a00rQNf8AH2meWEv9PstCWS38xi4LCYqC27rgE8H29K3PhdCljq3ivT7ZRHaQ6hmKFfupkc4/IflXo1noOnWV9FfW0HlyxWgs0CsdqxBtwGPr3qXTdFsdMur66tISk19J5s7FydzY9CeO/T1oBX6nkHxNsbTU/Gvg60vkV7aR5d6N0bG0gH6kAY71zni5h4Z1/X7Xw8q28E2iedcQQHCxyGQLuCj7pCkdOm7Nd54/8Iv4o8S6B50Mp06FJxcSRvtKErlTnrncBXXaB4O0fQ4rtIIZJnvAVuJrlzI8i9NpJ7UuoX1PHte8LeHtM+G1tqdlDFFewQw3MN4CBI8pKnlu/U/L27YxWdqmo30OqeJ9QjJS9bQbdmIXlSwTccdsZP0r1K2+GHhu3ljIS8e2hk8yKzku3aGNs5BC59Sep7mutHhzTv7WvdVaNnuLy3FtMGbKGP0x74FMZ4drXhXw/pnw0tdTs4oY7+CGG5ivVwsjykqTknkjJPynp+FX/HsdjrEFhptvpFrd+K9Wtoy0kiYNuhX5pCe2MHA7de2D2Vn8L/D9rMhMmoT2cUvmwWE10xghbOcqvX8yc980uo/DPRr7VrrVvtepQXd0xMrwXJTPTgcZxwOPagSZ5l410R/D9t4U8J6fbC7tZp3luI5ZfLW6lGCFZh0HJ4+npW74Y0TV9N8aWd0ui6fo1tLbyR3EFveB/MABKsE68Nt6V6FJ4C0efSG0q6kvbqLz/tCSz3BaWJ8AZVu3Tp7mpdD8EaZpV3LfST32o3skZi+0385ldUPVQeAPr15PPNOwz5g+GqvPN4fh8ULIfDxeX+zFZsRNcb+SwHJ5JHOB+G7P2xgKuAMADgCuKPgjRm8Px6A0czWcUnmxsZP3iPkncG7Hk/nXXwQiC2jgVncRoEDOcscDGSfWpQkfNPgDwjoWs6Br+p6pAk073M6eYzHMAUZ45685z16VSjvbTVfD/g631Oy1PWNTVJXh06BgsciK7KHkJHOFUY59ex53PA/wyM2n3j6tdavZPPduJbWKfy454weNy45B5/OvUtc8EWGorYNaXFzpdxYJ5VvNZSbWVP7p9R/n1qla+uwzxzwpb3UHiPxXpws08OJLpRP2T7WHihkYALJvXgdSeOmaqaRYWfhmTRH1/wANvZ/Z5o/I1vTbjekxPTzAvVW/PHQYJz7TpPw/0PTbu8ulW5uJb23a3uTczmTzVYgkknnJwOc1m2fw3sYJ4BNqmp3Wn28glg0+efdCjAgjjuBjgH1+uUBxWsaUNVi+ICqSJYJYriIjOQyR7uPcgEfjUdlrY8deJPCNvE4kisbYaheYOdsw4AOD1DBf+++/SvbtP0G0sL3U7yNpXk1Fw8yuRtGFxhcAcY9c1heD/AukeEri8uNOExkuuGMjAhRknaoAGBz+goA8c8NeF9I13SfGWpX1r5lyt9diFyx/dYXcCBnGcn07CtCeeW48HeAZJpGkk/tW3XcxycAuB+gFey6V4XsdL07UdPgknMWoSyzTM7AsGkGDjjA4Axx+dVV8G6Yun6Np4e48nSbhLiA7xlnXJG7jBGTngCkxM8+0bQ9P8aeIfElz4gia6NpdGztrd5GVYY1zyACD83XNYfiHw/o9xL4Q8Nx6k1/ZxX08cgaUM4VcMYyVwR/d7YB47V6brnga31HUZtTsdTv9Ku7hAlw9nJtEoHQkY6+4qfTvAmj6aNIFt9oQ6W8kkR3gmRnADF+Oeg6Y6UxnPeHtLstA+IF3pulKYLKbSVuJLdXJUSiXbnBPB2/zr16sFNDtk1+TXQ8n2mS1FqUyNu0Nuz656D8K3qACiiigAooooAKKKKACiiigAooooAKKKKACiiigAooooAKKKKACiiigAooooAKKKKACiiigAooooAKKKKACiiigAooooAKKKKAPI/iJ/wAjF4P/AOv4/wBK9cryP4if8jH4P/6/j/SvXKACiiigAooooAKKKKACiiigAooooAKKKKACiiigAooooAKKKKACiiigAooooAKKKKAKGrcadef9cH/9BNcB8G/+RD0n/tt/6Oeu91j/AJBl7/1wf/0E1wvweUr4F0kHHSU8HP8Ay1egD0uiiigAooooAKKKKACiiigAooooAKKKKACiiigAooooAKKKKACiiigAqubm3EnlmeMSZxt3jOfpViuKvPA3hy91Q6tcadvvjIspl8+QfMMYOA2Ow7UAed/FzRtSmT+1JdXcWUFzALezRMAEkAszZ5OckV6p4q0CDxJYx2N3NMlqJ0lmjjOPOVTnY3fBODxzwKyfiNpl5q+g/ZbGEzTfaYW2ggcBwSeTVvxjc65Y29te6LALsQzA3VoAN80R67CehHp3/DkA8s8HzaTP49U6Jp8mkQJZuJY5lMX2vkY2ofTk/hXX6KP+Ll+ID/05W9VLNtX8U+J9L1GbQ59JstL8xvMuSBLMzrt2gDovr61c0M7viT4j+ZTttLcYHbgcH+f40Aep0UUUAFFFFABRRRQAUUUUAFFFFABRRRQAUUUUAFFFFABRRRQAUUUUAFFFFABRRRQAUUUUAFFFFABRRRQAUUUUAFFFFABRRRQBTh/4+JauVTh/4+JauUAFFFFABRRRQAUUUUAFFFFABRRRQAUUUUAFFFFABRRRQAVFcHEMn+6f5VLUFz/qJf8AcP8AKgD5o+GHgf8Atbw1Bef8JDrNpvkceTa3GyMYYjIGK7w/DuLzRD/wmGvmXG7Yb0FseuMVd+DKGLwRZOxAVnlYHPQb2HP5GvLpLu4bWf8AhYrXBFlFqX2RY+CDaYKFhjvkk49fzoE3Y9IX4a4z/wAVV4g/C6x/SoJ/h5DbqGn8Za/ECcAvfBc/mK9iRgyhlOVYZBHcV5trfg3TdT1m91rxJOLqxjiUWtvI5SO2UL85OCMknn/HjAMzJPhuzpmLxf4iUnoftmR/Kq8vw2lQs58aeII4gP4rs8cdz9a2vhX5n9h3BRnOmm9m/s4SA7hb5+Xrz1z/AJ6W/Gugadqbxalrc80ml2ETu9km7bI3947TkkYGBQBzTfDi8nAYeNtdKtjBSbA/T61b/wCFfX+4t/wmetZIx98Yqn8HZYJk1ptMMkWjLdhbS0mctJCQo35yTgEngHnjmvZu9AHk3/Cv9Q/6HPWv++lpT4B1H/odNb/77X/CvWKBzQB43e+AtWjgkki8baypRS2GIOcDPtXA/Dfwfqmp+F7e5t/F2oafCGkVYIQNiYc5PXvyfxr6X1D/AI87n2ib+Rry/wCFFjb3vgC3tblRLBcGZZEDkcbyMHGCOlAGZ/wgusDp8RNRP1x/8VVn/hANfIBHjvVCP93/AOvXC+MvBvh681m28L+G9PWPVT+9urgzSutrFwckFiCTkce49RXo+s+I5/CV/pXhbRdDk1GSSzJgH2gIflyPmJGAOCSc0AUx4B8Qqcjx3qfQjlAf605fA3iKHkeO9R6/xxqfbufeqNr8RNfvBe2lv4RkbVNOJN7GblfLiXqMN/ETg8D04z2u+IvF1hrPgu0lj0+5uptazBbWUb7HMgJBO4dApXOfYetAEq+CvEwLY8eX2Scn/R0OOP0pR4N8WgN/xXl0SW+U/ZE4X0Pqff8ASoPhjcHTLq78P6lp93ZawyC7Zrm7FwbhPuhg444wBj2+uM1fifq1zp02q2fhOaTTrRmW8le6RdhB52jq2B1IFJO4k7mtL4M8XEKIfHtyuOu+0Rv6ioh4N8aj/mf5f/AFf/iq3dc8aXED6Za6Hotxql7qNuLmJC4iRI8ZyzngHGeP8RVvwh4sm1u9v9K1HS5NO1Ww2maEyCRcNyCGHtj8xyaYzmD4O8a9vH8v/gCv/wAVTR4O8cD/AJn+Q/8Abiv+Ndn4z8UHw6llFb2TX2oX03k21uHCBmx1LHgDp+dczdeLdZl8N688vh67tNWsIiDCkgYYZTiRH6NtGSQM9B60AVD4P8cdvHr/APgEv+NL/wAIj43/AOh7f/wDX/GqfhzxvqFn4N0e4vNHvrvULtxb2yLJ5jXAwP3rMfug89eePTkbuieOL6a+vdL1zw/Npmo29sbqKJZhMs8YHO1lGM547/mMUAZn/CIeOP8AofG/8A1/xpyeE/HKMGHjokg5GbNSPyzXQyeO7BPBw8UiKQwkAeRn5t+7aVz9e/pWpoviePVNZu9I+yPDPa28U0hZgcFxnaR2IyKAOWj8PePFLE+NojuOedOj/wAKj/4R74g/9DxB/wCCyL/Cu38MeIIPEMV7LBDJEtrdPat5mPmK45GO3NUPE/iS80ORvK8P319bpF5j3ELxhFAzn7zZ4AzQJuyuct/wj3xC/wCh4g/8FsX+FMPh74idvHFv/wCC2L/4mp7f4m6bJ4cTXXsL1EmuvstvbqqtJO+M/KAenUfh9MweCvELR63NpOs2Oo2er3+65ja7kDpIgJwibThcAHjHY89BQMb/AMI98Rv+h4tj/wBw6L/4mkPh34jnp44th/3DYv8A4mp7X4lwXMkc8eiaidHkn+zrqKqGUvkjO1cnbkdf0rb8Q+NY9N1F9J07TLvVtSjj82WG2AAiXjG5j0JBGBg/qKAMGDQfiNGxL+MrKUYxh9PQAfkBUv8AY3xFBz/wlWmn2+wCsDx14zjv/BQ1XTLie1eG+ijuYS3lzRsGyUPv0P0FdVofxAt769sLG+0rUdNe+QNaSXKDZN7ZB4PT8x6jIBVGkfEUdfFGmH/txFIdJ+I3bxNpf/gF/wDWr1uk70AeR/2T8R+3ibSv/AP/AOtR/ZPxI/6GXSv/AAD/APrV650NIOlAHk39k/Eb/oZNK/8AAT/61NOlfEjt4j0n/wABf/sa9b/lSigDyUab8SQzn+3tFIYEAfZmwv047e+abHp/xMQgnW9CcAYIa3bnnrwBz2r1zrRigDyo2XxIJB/tXQBg9BBJzThafEfvqXh//vzJ/hXqmKTPWgDywWvxH76j4f8A+/Un+FBtPiR21Hw+frFJ/hXqgooA8o+y/Er/AKCPh7/v1J/hTWg+JS5xeaA2MdEk5/TtXrNFAHlP2X4k/wDP/wCHv+/cn+FONt8SO194e/74k/8Aia9T+lIaAPJJE+JiHasmgyd9yhx+HOKWJviYoO5NBP8AvF/6fT9fy9bBoNK34itv5nk4ufiWAB9i8On3Lyf40iXHxMVQGs/DzkDqXkBP5GvV6WmlYErHlf2r4k/8+Hh7/v5L/jSi6+I//Ph4f/7+Sf416mKWgZ5Z9q+I/wDz4eH/APv5J/jS/aviP/0D/D//AH9k/wAa9Rp1AHln2r4jf9A7QP8Av7J/jTDd/Entpnh7/v8ASV6r39qWgDyv7X8R/wDoGeH/APv9JUL6l8SEcqNB0eQDoy3JAP5nNetUUAeStqnxGHTw/pJ/7ef/ALKk/tX4j/8AQu6V/wCBX/2Vet0UAeSf2r8Rh/zLelH/ALe//r07+1fiJ/0Lel/+Bn/169ZzRQB5INX+Iw6+GdLP/b7j+tJJrPxFRSw8KafIf7qXyg/qRXrZoHNAHkaa58RGKg+ELJMk5LX6cfk1J/b3xDDMD4NtSAcArfx4P5tXr1IaAPJP7f8AiD/0Jdv/AODCP/4qj/hIPiD/ANCVb/8Agxi/+Kr1roKM0AeTf8JB8QP+hKg/8GMX+NKdf8f9vBUH/gxi/wAa9YPpSkUAeUf8JB49/wChKh/8GUX+NH9v+Pf+hKh/8GUX+NerDrTqAPJz4h8eAgf8IRFz/wBRKL/GopfE3jqIgN4FU5z93UYz0+leuHmkpk66/geSJ4m8dSM6r4FXKnB3ajGB+BPX8KbL4p8cQttfwLuJGRsv0YfmAa9d4xSjrSKPHj4u8aj/AJkOQ/8Ab6v+FNHi7xt/0Ib/APgav+FexmkJzQB4+PF/jT/oQpP/AAOX/wCJoPjDxmFP/FAzbs8D7auMfl9K9hHNLQB49/wmPjHj/igZ/unP+mp15wOnTpVr/hL/ABR38CXx/wC3mOvV6DQB5U3i/wATjGPAt8f+3mOm/wDCZeJB/wAyLff+BUder0UAeSyeNfEcSF28CagQP7twhP5DmhvG3iFUD/8ACC6jgjIxOhPTPTGa9apOKAPHX8feIF3Z8A6qdp2nEoP5cc9OtOTx7rz5/wCKD1bj/bH/AMTXr9OoA8g/4TzX/wDoQtX/AO+h/wDE08ePNaGfM8DauvB24IOT+VeuUZoA8qTx3qTZx4K10/SNf8aib4hXqhT/AMIT4jO4ZGLQn/8AVXrVFAHjf/Cyrr/oTNf/APAc/wCFNb4mXIPHgzXyMd7cj+lezUUAfMHi3xw15rfhy5bwzrMX2a4Z/Klt8NIdvIQfxEdf8K9H/wCFj/8AUq+Iv/AP/wCvUHjkCTxt4OjYkr5kzlc9wFINev0Ctrc8mPxHx/zK3iD/AMBf/r0H4j4/5lbxB/4C/wD169YBzS0DPID8TVGN3hTxEMnA/wBE6n86X/hZf/UpeJP/AAD/APr169RQB5CfifbKhL+HdeRgeEa0wTzj1x69+1RS/FSzRio8Pa84/vLacH8zXsdFAHjq/FSzIBPh/XRlsYNp0Hr16VaHxNsD/wAwfWv/AADavV+KBQB5M3xP08f8wbW//AJqd/ws3T/+gPrX/gG1esZoxQB5P/ws3T/+gPrf/gE1Nf4oaZHt36TrK7jtGbNhk+les4HpRgelAHjn/C3ND/58dV/8BT/jT3+LOioMtp+rAcc/ZD36d69gwPQUYHoKAPHP+FuaF/z46t/4Cn/Gph8WNBJUfZdUGep+yH5ee/8APivXdo9BSbV9B+VAHlI+Knh4uV8vUAP732N8dvb3/Q+1EvxX8MQqGmkvI1JwC9o4Gfyr1imMqtyyg/UUAeSj4ueEySBcXRKrvOLV+F656dORSD4v+ED0vJ//AAHf/Cul8a+LdH8I2fnXpje4cZhtl+/L+hwPc8V1Vi0N1awXAhVRNGsgXA4yM4oA8vPxf8IqzK11cKynBBtnBB/Kj/hcHg//AJ/Lj/wGf/CvVphBDG8sqxrGilmYgYAHJNcF4a8aaNr+napqiwfZ7LT5GVpZVzuQLncABn8Ov8qAMb/hcHg8f8vs/wD4DP8A4VH/AMLk8G/8/tx/4DP/AIU2z+IlnK9rcXfh29s9HvJPLttRlRSjEnCllHKg4ODz27cja8R+KotN1VNH0zQZdX1Dy/NmigCqIU7FmIxznpQBz+qfFnwjNY3MK3k++WJ0X/R26kEVz/w9+JfhrS/CunWF5dSpdQIySRiBmx8xIOQMEHNelxappviLwtqN5ZweWVgmiljki2vDIE5Uj1GRVX4VW8B8EaPmGPmNmPyjklzk0AR/8LU8Gf8AQZ/8lZv/AIig/FTwWP8AmM/+Ss3/AMRXoptLc9beL/vgU02VqettD/37FAHnY+Kvgs/8xn/yVm/+Ip3/AAtPwZ/0Gf8AyVm/+Ir0L7Ha/wDPtD/37FJ9htP+fWD/AL9igDzz/havgr/oNf8AkrN/8RQfir4LXrrP/krN/wDEV6J9itP+faH/AL9immwsz1tID9Yx/hQB52fit4KH/Ma/8lZv/iKf/wALT8Gf9Bn/AMlZv/iK9A/s6y/587f/AL9L/hR/Z9l/z52//fof4UAcFF8UfBkrbV1tAcZ+eCVR+ZWpl+Jfg5lDf27AARkZRwfy212x02xPWytz/wBsl/wpv9l6f/z42v8A35X/AAoA4sfEvwcf+Y9b/wDfL/4UH4l+DR/zHbf/AL5f/CuyOk6af+Yfaf8Aflf8KU6Vpx66fa/9+V/woA43/hZXg7/oO2//AHy/+FL/AMLJ8H/9B23/AO+X/wAK7EaVpw6afa/9+V/wpv8AZGmf9A60/wC/C/4UAcf/AMLL8Hf9B23/AO+X/wAKP+Fl+Dv+g7b/APfL/wCFdj/ZOm/9A+0/78r/AIUn9kaYP+Ydaf8Afhf8KAOQHxJ8Hn/mOwf98v8A4U7/AIWP4Q/6DkH/AHy/+FdZ/Y+lj/mHWf8A34X/AAoOj6X306z/AO/C/wCFAHIn4k+Dx/zHYP8Avl/8KYPiZ4NPTXrf/vl/8K6/+xNJ/wCgXZf+A6f4Un9iaT/0C7L/AMB0/wAKAOR/4WZ4N/6D1v8A98v/AIUh+Jvgwddet/8Avh/8K63+w9I/6BVj/wCA6f4Vzktx4WTxBF4eOn2bahJCZtq2qEKvPBOODgZx/iKAK3/CzPBv/Qet/wDvl/8ACl/4WX4O/wCg7b/98v8A4Vk63rvhDSL+WxfQ1uXt13XUlrp6yJbA8gyHHH4Zra1WbwjpmjJrM2n2MlnIF8porRWMhb7oUY6mgCIfE3waf+Y9b/8AfL/4Vy3gTVLHWfiD4ovtOuBcW0kFttkAwCQgBxn3FdB4cv8Awnr11JZRaFFaXiRiQ293YLG5U9wMc9azPB9rb2fxE8WQ20EcEKxWxEcSBVBKAngepJP40AexUUUUAFFFFABRRRQAUUUUAFFFFABRRRQAUUUUAFFFFABRRRQAUUUUAFFFFABRRRQAUUUUAFFFFABRRRQAUUUUAFFFFABRRRQBTh/4+JauVSg/4+Jqu0AFFFFABRRRQAUUUUAFFFFABRRRQAUUUUAFFFFABRRRQAVWvP8Aj1n/AOubfyqzVW/OLO4P/TNv5UAeG+HDqEXwjiTR7aWa/uFliQRcMC0zKWz2wuefYVpf8Kh8NDRfs/2Nv7R+z7ftXnvnzcfexnb17Yqh8KfGXh6z8Hafa3mrWttcxGUSRSPgrmRiOvsQa9D/AOE78K/9B+w/7+igDN8Lahq1j4X0eK+0i7e+WRbOWMAZRQSokJ7rtAOfU/jXI+MbvUtT8QvY6hoerT+HbbBEVonF4/By5JHyg9AD2Br0H/hOvCp/5j9h/wB/RTh448Lkca9Y/wDf0UAPtdeaTRJb+30HU4/IYRpZSQCOVhlRlVz0Gf8Ax01R8R6/qmi6jaXA0q5vNGkgPnfZot80MmepXP3cEfkaujxt4YOca5Y/9/RSp408MM20a7YAn+9MAP1oA5Lww94+oa94rfRbq0t7iGNYLTb+/uNoJ3lR0JyAB9fx9RsLhru0guHglt2ljDmKUYdMjOCOxrCTxb4cdQw17Tcc9bpAfyzU3/CUeHz/AMx3TP8AwLj/AMaSdwtZtdVudEKM8Vzo8T+Hz013TP8AwLj/AMad/wAJLoP/AEG9N/8AAqP/ABpgaepHFhdH0hf/ANBNeLeE9YutD+E1rqFjZy3d0olEcSKX+YzOMkDsOtekap4l0EWFyDrenZMLgAXKEng9BnmuF+Eev6Rb+CNMhudUsYJkMoeOS4RWU+a55BPHBB/EUAcv4C8SWXh6yma90fXZNXuZC97cSWhZnf0B67R6HvmuwLXGq+P9C1WGxuo7P+zZSXliK7SSwwc9DyOPcV6CPEehH/mNaaf+3pP8af8A8JDonbWNP/8AAlP8aAOF8N2t0mreNJZrSWMSzARMynEgEfVT37fnXjtx4Ynl8LeEdQvbC9ltLKecXlvAhWZFeXhgOvVQePWvpv8A4SDRP+gxp/8A4Ep/jT/7e0Y/8xaw/wDAlP8AGgDyD4e6bok3iOS+0fRNRW3t4CqaleTyYZjwUVGHPU859eOlReG9OvYfhJf2clrMtyYrgCLYdx+Y9B3r2T+3tGHTVrAf9vKf404a5pB6arY/+BCf40AfPOtXF5a/8I7p+rXWr2GgppEOH05CHecKAUkK5PQHj6fWtn4U2D2njDXpk07UbSzuLeNoPtysXYA4JLNzknJwea9tOtaQwx/adif+26f40v8Abek/9BSy/wDAhP8AGgDgPirBZ3NnZJqmhy3+meafPurdj5tpxwyqBkj17cdDxXC+Fnvmt/Etnp8urXfh4aZL9le+iIPmkH5EJGSMEj8Ppn3o6zpTAg6lZEH/AKbr/jQur6WRhdRs8e06/wCNAHzTceILw+FvDMVvqF7pujx7rXVLu2hYSQOoUAZxkDnqPfuMVp+A7a1h+IazWI1me0lsWC32pK+bhs5LKWUHH1719Cf2jpZBX7bZ4PUeav8AjUg1PTgMC+tQO371f8abt0A+YbPR9Q/4S1PBTWzLo0OqHUVfbhTGF3Bc45HQfX6V2txrNt4R+I2tXmsJNFaajbQ/ZpkiZw7KqjbwOpINe1DUrDte23/f1f8AGkN/p7kE3dq2DkZkU4P50gPOPg800mh3080MkBm1CaRY5EKsoJHBz75rlPiV4iS+8QQ+FruS5s9FQK+o3McLu0vG5Y12g8fdyfU+3Pui6hYnO28tz9JV/wAacbuyPW4tz/wNaAPB/FvjGAeH9LHhi8lsdH+0LbXd3FatutY+MYyPryMnjrng874Wayf4haRc6ff6xrMPkTr9svQSu/y2JEe4DaOo+p/Gvplrmx2lTPb7T1BdcGnrPaKAFlgAXoAw4oA+S0vrfSFM/hXUNQ0rWPtIjbw5KjTK778EDIwBtJP4YGDg16FYazbeDvGevTeIibOPUo4Zbeby2dH2r8yjaDyCf09xn3HfZeb5u6DzcY35GfzomazmAEpgcDoHINJifkfJ2um6uPDWu6/9kcWmpavE8ETxkNLEDw2MYwcjnuc/j6Bq+v6b431LwzYaFvuGgu47y4k8vb5CJ/Cc45PPQ9uM5Fe6+dbsNvmREDtuFNj+yxFjF5KFjliuBn60xls0hqLzYv8Anqn/AH0KkUg5wQccHFACnNJjilFAFACY4oFOpMUAGe1GeaO9GKAEBp1JilAxQAUUmaUUAFFFFAB0pOMUdaMUAAopaQDFACfzpTSEUuKAE7UvajFGKAEpaXFJjmgA6UE0UYoAO1ApabQA6ikxS0AFJ3oA4oxQAtFFFABRSYzQBigBDQaUijFACHrRnilxSYoAXFGKQYzS55oAQ9aU9KQmjPrQACnU3rRQApFGPypBSmgAPSlpARQelAC0U3vTqACiik5xQAtJ6ml7U2gB1FNOKU+lAC0d6aOKXvQAd6Wk60ZoADScmlPWgj0oA8i8a4/4Trwf67p//QRXr1ePeNhnx74O9mn7f7Ir2GgAooooAToKWjrSDmgA60uaTpRQAtGKM8UmaAFxRSUDqaADGRS0nU0poAKKKKACijNJ0oAUnFFIeaKAPNPibplmfD2ral9kia+W1EYmKAsF3DOPTqea7rRv+QXY/wDXvH/6CKh1/Sotc0u602d3jiuE2lkxkc54z9K0LaEW1vFApJWNAgJ74GKAPG/ibr1mdQtNA1GS4t9KZftF/NFEzF1B+WLKg4B+8T6Ac1yXha40fxJp3jLRNMuI4VuZXntgsRRBGAMMcgBVyAOcV9LMqtyVB+ork7PwvY28OswOXli1aZ5Z0OABuGCBj88+tAHhHxA1bxTd+DX0q98Km0jh8tJ7v7QjIdrALsXr8xx09cc5ruANc8K+IL+/t9IbWINQhg80W8iLJBKq7QGBOSp656Cr1r8Obh57WLVvEV5qOlWbq8FlIoUZUfLvYH5sVteI/CF3qGrLq2j63NpN08YiuTHGHEyA5HBOAR680AcN4EfUZdO8c3Go26W8rzSloUcOEfyySNw4PBXv+Vd78KRjwTo3/XE/+hNUqaDaeG/CWp2do0km63nlmllbc8shQ5Zj6nA/KofhUc+CNGP/AEyP/obUAeh5oFNFL0oAWg0hoHSgBaKQ0tABRRRigAooooAKKTvS0AFFGeaKACiig0AIRmlNFIaAF7Vk61qltounT6hesy28IBcohYgEgdB9a1KXNAHkeofFPQU0a8v7CR55oiscUckZjDyNnA3HjAwSfYV55ol5oOneNNAmXW4L69uY5/t175uVeZwAq9MKOoA47V9L3NtBdx+XcwRTR5ztkQMM/Q1xlx4K02TxBp+rRWtpDFaRyKYEt1AdmxhvTI57ZoAzPhrGJLPXJJ0zLNqlwJiw5ODjB/DtXkwmdfBvh7T7KBn1c6rI2lLhdqmOVixbd1UBj+OPSvUtS8Ja5b6hqM3hzWobC21Nt9ykkO9o5D954yOhPJ+v4YnvfAiDRtGtNMvPst/o7b7W6aPcCx++GX0Y8n8PxAOc0aXWIvHNlJ4sijhu5bVoLBrNh5L4yz7snOentk/St3w3/wAlE8W/9crX/wBFiruleGdVn1m21rxJqMF3PZqy2kFtFsjiLDDMc8kkY+lVfDZ/4uF4t/652v8A6LFPS3mB6lRRRSAKKKKACiiigAooooAKKKKACiiigAooooAKKKKACiiigAooooAKKKKACiiigAooooAKKKKACiiigAooooAKKKKACiiigClB/r5au1TgH7+WrlABRRRQAUUUUAFFFFABRRRQAUUUUAFFFFABRRRQAUUUUAFU9QOLK5P/AEyb+Rq5VHU/+PC6/wCuL/yNAHknwl8PaNP4N065uNKsp7iUyl5ZbdWZsSOBkkegArdjPguTxHJ4bGjaf/aEUQkINlHtxgHGcdcHP0ql8Lr2HT/hvY3ty+yCCOeR2xnAErnp3rwG18XaXb20HiM3Ct4nGqNczRGJsmBhsMYbG3G3kc9zQB9YN4T8OtuzoWm/MMHFqg/pxXnniRvh5oF4tje6TbyXRUOYYLUyMikjlsdOua9jt5o7iGOeFw8Uih0YdwRkGuN1WbQvCDX2rvFi9v2XKId0tw4ACoi/4cc0Cdylo/h3wVrVjHf6dpWnz20mdrrDjocHgjIP1rRbwP4VAJbQrAADJJiHFR/D/SbzS9HkbUFWO8vLmS7lhXpEXOdo7cADpxn8zz/jjX7afUoPC41KCxWUCXULiSYRFIeP3ak4+Z+nB4GeDngGXtD8P+B9ctnutN0mwmgWVoi4hwCynnHqPceta3/CD+Fv+gDY/wDfoVzHwgk05NL1Oz064ikgh1O48lVkDHytwCH1wRjnvXrQoA4v/hBPC3/QAsf+/QpR4E8LD/mAWH/foV2fJooA851fwL4VSwu5RoNmGSFmBVMYIBIx6V5x4B8K+Ex8P7fWda0yCZhHK9xOysWIWVwMYPoAOK971rjSr4/9O8n/AKCa4X4PEf8ACB6XuxgednP/AF2egDylNS+DTOFaxWMH+JoJsD8smvVrP4e+CLy1gurfRLdoZ41kjbLjKsMg4J9DXLXbD4m+IBaQs3/CNaTLm5J4F3P2Ucg7QO/19RVzxLe6/c+NbPw1ouqDTLJrIySlLZHKAf3c9/ur2AznHFAHSH4aeDj10GD/AL6f/GszWfA/gHR7J77UNGgitoyA8mJWC5OATtJwM9+grg9Hn8a6ouv2TeKBGNEkZRMtqpe4PJG70GAeB3PfAqLXfiLdXXhrw5E95Dp8uriRLy8eDzRGiHYxCdPmP+R1oA7nRPB3w612KWbTNKtrmKKQxtInmBd2AcAk4PUdM1tH4a+DD/zArf8A76f/ABrhPhj4kK6zP4WtdUg1TTY7XzrO6itxEYznlCoxnqTn/HjAg1bxzd+Cj4wbxLHEIWdktVskxKnmBDub2+bAx2685CuJs9d/4Vt4OP8AzArf/vp/8ab/AMK08GjpoNv/AN9P/jWB4r1nU5v7KkHiKw8P6ZPbLNNcOVaWR252Irdh68de/SovhT4su9cv9Z0ufVI9XgsPLMGoLD5RlDA5BXHYgjPf1PWmM6X/AIVp4NP/ADArf/vp/wDGopPhr4Kjjd30S2RFG5mMjgADuTu4rK+LXiLUNDh0yG0vTplvdzFLjUfI80QLg4GMY5Pf2rn5pdZ1bwF4gX/hJ7PUYUiZoL23iAkkhCZdJEH3ScFfXqTSbsJu2p01r8L/AAHcQJcW+kLJFIoZHW7mIYev36n/AOFUeCQONE/8mpv/AIuuM0i48Q6T4H0BYdZsbS3m5l1C5VF+yxYGxFRiA7dT68Y96m8LeLNXvNd1DQYvENnrg/s8zWt9FbLHsmzwrAfL/Pt05FMZ2H/Cq/Bf/QG/8mpv/i6X/hVfgsf8wb/yam/+LrmX8e3t54D03UbFo/7avrhLJBtBAm3YJK+4GfbcK7TQNZvrnxdrukXEqvb2UUBiwgByyAsT9SaAKK/C3wYOmjf+TU3/AMXWaPh/4A/tE6WbFWvvL87yTdTbgmcZ4b/6/Fb/AMONdvfEGkXNzfSRvLHeywqyLtBVSMcV5b428XL4Q+IV3d/ZTcTT6UsMCBsAyFwRn24oA7x/hN4ObIGnSrk54uZOOvHJ9/0HvUX/AAqPwh/z5z/+BD/41V8Wa54o8M+D7a9uZrWXWZbpFZUiARA2fk68+mf/ANdWNUm8c6VpEUbXmmT3U8w8y/lVYo7OMgA5Un5juJwR+XIwCSsULL4YeA9QWZ7SN51hkaKQx3TEK46qeeoyKiufhr8P4IYJ5jthnlEMUhvG2u5zhQc9eD+Vc94R1rUQ+ueGNP1DSL5IrFriC7tYQkSOThwQp+bOc555x1FcDBLdaZ8NvD93f3Mb2KassltGiYZFDybwT3JO4igZ7f8A8Kc8Gn/lzuP/AAJf/Gk/4U34O/58rj/wJf8AxrS8N+LLzW7TUPEuIofD8EcvkQlSZpNnJdj0XocDmuSg8Q+PpdHbxZs0kaaEM407axcwDnduGfmxz1x3x2oA2v8AhTfg3/nyuP8AwJf/ABqO3+GPgq7muYoJLiaWJjHOq3zsVJAyG59APy9qlu/Fms+ItStNN8KPZwFrNL24uLpSwRW6IB3PIz9exrz/AMJeJrzw3aeMtS1C2jl1Nb6OIwxkhXmJZeO+Op9wKAPRpPhN4bZgynUEYEZK3j/MBng5PTmoLb4beErmeaO3uruSSBtk0aX7ko3B55yD/wDXqr/bnjPwxLp9z4nfTbmwvbhYJBbgq9sz9MnGCBj37jPQ1zHh4eKpvEnjBPDsunwIt6Hke6QsXYZwgweAeckigDtJPhJ4fZmYXeqRr/dW8OB+eaoW3wu8L3UTTW2sahNEpKs8d8GUEdQSO9Z+o/Eia88O2MMMdlb6xfXEljcR3UpSO3Kj52JByOq45798Yq74J12eNL7wnef2azWliZbWfTz+7kjxggj+8Ccn8fqQSJrX4VeG7qFZ7bVNSmhb7rx3u5Tg4OCPxqZvhFoR/wCX7Vf/AAKP+Feb+C9a8WaF4Eh1myttNbR7aVi8UpbzpVLkMwPAAB4HXv16V6rqXirWtU1W00XwzBZpPJZJe3NxdklYEbouB1bkfn+IBlZfhLoiMGTUNVDA5BF0cj9Kh1L4eaBp0LXl/r+qW8SYzLNflQOuBk9+T+ddD4F8UX+q3eo6NrdrFb6xpzDzRCSUkQj5WGfXI/Pt0rhfjXBql5qXhq0ggtJbOS8UKk5OGmz0cf3NvsT1oQI07H4f+HdVRXtPEepXYXbIPL1Dftz0PtWv/wAKy0//AKDGt/8Aga1YtrryaJJ4s+y6Rp1vdaXaROWt4yqSsE5B6cA9MdqrP438WWNrpWvajp2nLot88UZhiZjMquMh+cDnqB+HvQBun4W2BDj+3NcBbofth+Xjt/8AXqJ/hZZsoUeINdBB+99qyen0/GtPxJrHio6jc2mkWunWVnbqpOoanIypKSMkJgduc/Q+1cuvxNvX8IHWYrC2kvYtR+wyRrITE567kbPQgjn60mrgaI+FNqP+Zk1//wACh/8AE1Tm+HOj27ukvi/V42QAur3yAqD0JyOM1r2fijxLp/iLTdN8RWFhFb6qXFubWQs0RUD5WJOD1HI9ePQcNrQv/GOrT6/pPh+wurXSJzCrTyN5l55ZBIVRwRySMj/Ci6vbqB2Mfwtt0IePxNryt2ZboA/yqVPhkke7b4q8QLk5OLvqfXpUmueNNZt9Y0nRtM0iGS+1Cy+0GO4kKeQ2CfmIHQbTx1496foXivUr3/hItJ12xgg1LS4fMf7LIdkiMhYYPJBxjn37YpgZieArOUKY/G2ssC/ljbfg5b+79farA+GOP+Zr8Qf+BX/1q4HVr6VdC8BXOkafbxu17ujs1YgO+cZyefXJPrzmvTNE8Wa1Dr0ui+J7C0tXFmbyOe1ctHsU4bOfTBoYMqD4aumdnivXxkEH/Seo9KQfDPA/5GvXz9br/wCtWZH478Vz6Y3iSHw5atoCkuF+0ZuGhB5fjgY7jHY9ua9m029h1Kxt763JMNxEsiZ64Izz70AeXj4a/wDU1+ID/wBvf/1qB8OJov8AVeMfEaZ64vDz+VYrePvFN6ddk0rQLR7XSJ5Ukmlmb5whPCqMZbAyfqPxZJ8SNej0iz8Sy6BbRaFK6pITckzAE7SwGBxkccEnj1yADoD8PbwnH/Ca+JP/AAMao28A3MCF5fHPiJV/vPekD9a2fEGu+Jl1g6ZoOhRyokQkkvb1mSEk/wAK46nkd/XjvXC6v4zh1nwVqlxq+jRSzWF8LS4tUuWCMwYYYOvOPx7U0rgdAPh1e9vHHiU5/wCn00o+HV7/ANDv4l/8DGrT1fxPqY1t/D/hzTre6uLSJZLqW5lKRxAj5VGOST1rhfGXjPUdT8CawYbJ7HUbS5W01CMTDMKkjLKR94E/L9CT0pAdCPh7fqqwt498Q+axBP8ApR5x1wM59e/8qlbwDrTkM/jrWiynK7W2j8QDzzjr7+tche66dI8S+GdT1/ZaGPSZPNjWQyYPIGDjkkY6d/pmu/l8Zajb+EbzxLc6OIER1NtbyS4eSNnVQzcfKTuzj296AM//AIQXxAR/yPmrf98//Xpp8B+If+h91f8A75/+vXW6/wCKRpCaETa+YdUuorfG7Hlhx19+SK6LWr46ZpV9fiMSG2t5JghON21ScZ98UAeXt4B8QN18eaqfqv8A9eo/+FfeIMf8j5qv/fP/ANeqsfxI1iOzsNZvvDIttCuWRWuftasybuN23Gduc9R27ZFdVr/ivUYtXl0Xw9o41O9t4lluS86xJEDyFyerHj8/rhtWAwj4C8RHp4+1b8v/AK9Sx+BvEce7HjzUzuG35kB4/E8H3qWX4kW9v4du9SudPki1C0nFrNYs4G2Y9Pn6beCc+xrX8PeJtYubmW11zQJLBxbm5jmhkE0Trx8u4cBuvGf5jKAxpfBnipkYR+Pb1WJBBa2QgY9hj+dVB4N8b9/iDL/4AL/8VWZZ/FPUb/TTrNp4VuJNKgYrdTmdQUxydo6tgfhniuy1jxncK9hbeHtGn1a7vbUXkY3iKNYj0LO3APt/jQBgN4O8bnp8QJB/24r/APFU4eD/ABv/AND9J/4Ar/jWzofjyO5sNZm1mxfTbvRiPtluHEmAQSpVhwc4Ix/jXmfi7xdrWpW+jJd6BPpsF5fwSWs/2gMJF3ZwwAypIwcUAdj/AMId43P/ADP8n/gCv+NSDwh42H/M+yH/ALcl/wAa9hI6VznivxDa+GdMa+uUklZnEUEEYy00pztQe5wfyoA8+PhDxuf+Z8cf9ua/407/AIRHxv8A9D03/gIv+NctJ4m1bUvHnhq21HR7nSJkMm6JptyyKwPIIAB6YNdRd/Ei5aa6n0rwze6jpNm7pcXkbheV6lFx8wH4UAJ/wiHjj/ofG/8AANf8aUeEvHA/5npv/AQf416lo+o22r6dbahZuWt7hA6EjBwex9x0rzTVfiHcRazqGiaV4du9SvbMgtskCqVwCTnBI64x3/SgCAeEvHI6+OSf+3Qf40i+E/HQOf8AhOccY/49FNb8fj/TH8PwavHHK888v2WOxUZla4/55e31PYjuQKPD3jOe81OLSNa0W40jUZ0aSBHcSJKBnOGHcAE4xQBjjw38QFBA8cxEEk86bH3/AApT4e+IXbxvb/8Agti/wqr/AMLR8+0ub6y8OahPZWbsl1PuRVjx6c88c+3Fes6ZfQanYWt/bEmC5iWVM9cMM8+9AHln/CPfEXt44t//AAWxf/E0Hw98Rj08b23/AILov/ia9U1O7TT7C7vZFLJbwvKyr1IUEkD8q8msfipa3MNvqDaJqEGjSSCGS/lC7Y3OewJJXOBu/qMUATf8I/8AEb/odrb/AMF8f/xNMHh74kD/AJne1P8A3Do//ia2tf8AHS6brK6JY6PealfvCs6CBlCFDnJLE8dB25zVfUviCkeoXGn6VoeparNaKGu/IQAQ5/h56v1+UdcHGcHABmroHxJVWB8aWTE9CdPjBX6fL/OpYdE+I8akN4t0+U5zl7BQf0ArVvPiFpkWg2ur2lvc3T3dyLSG0ChZTMf4CCeMY7Z6j1qvaeO3u7DWxJo99ZappkPmPauAzEEHaynoRxn/ABpWEkVH0b4kMAB4q0xeQcixH+FH9kfEn/oZ9KP/AG5f/WrkbTxq0/w9t7nW01iK4luBBHd2wHmSSZZ1deVBX5cEe2PevTfhy1+2jyHU11IXZuHLnUOGbIBBVcnavt2INMZgf2R8Sf8AoZtK/wDAP/61H9lfEj/oZdK/8BP/AK1erXVxFa28tzO4SGFDJI56KoGSfyrydfifZZgupdI1KDR5pPLTUpIwIyckA464OD78dKAEbSviWeniPSB/26//AGNJ/ZXxN/6GPR//AAF/+xr14uqxmTOVxuyPSvIm+KekndJDp2qTWcLlLm6jtyY4DnHzH9fp78UANXTPicrAnxBorAHJBtzg/wDjtT/YPiX5jN/bOhbSOE8h8D6cZ/Wul1/xlpmj29nIonvbi9QPaWtpGXlmUjOQOwx3P61UsPHmj3emX984ubeTTlBvLSePZNEfTB688UCaurHjHjCDx0vivwsl5faM980kxsmjiYRqwUbt+Ru5GOleqi1+JHfUPD5/7Zyf4VxN54mtfEnjjwnPZW13HbjzCss8JjWTI/hJ+9jGD2r6J70DPKvsvxJ/6CHh4f8AbOT/AAqM2/xMGP8ATvDzZOOEk49+les0tAHjhHxPH8Whn6BqUn4nE9NDHA4G6vYqTFAHkkUvxMjzut9Blz/fZxj8iKmNz8Se1h4eP/A5f8a9Wpv0oA8p+1fEv/nw8O/99y/40ouviV30/wAO/wDfyX/GvVe9HagDyo3fxJ7ad4e/7+yf40fa/iV/0DfD3/f2T/GvVaDQB5Z9r+JH/QN8P/8Af2T/ABpv2z4k/wDQM8Pn/tvIK9WpKAPKJL74kpjbo+hPkgfLO/Hvyail1H4mRthdC0SUYzlLhgP1Ir1ygc0AeQyan8TFYhfD+iuP7y3Jx+rUf2r8S/8AoXNI/wDAr/7KvX+1HSgDyL+1fiT/ANC5pP8A4F//AGVH9rfEkf8AMt6Sf+3vH9a9c7g0o60AeSDVviP38NaV/wCBn/16Bq3xH7+GtK/8DP8A69euUnvQB5KNW+Ivfw1pf/gZ/wDXqObW/iLH93wjYS9Pu3yj19SP8mvXuKT8KAPGR4g+JXfwVaf+B8f/AMXTz4g+JH/QlWv/AIMI/wD4qvZOtJ1oA8G8Q694/k0bUIrrwbBHDJbukkiX0bFFKkE4DEng1k+AdZ8c23hfTYdP8JQ3VosZMU73qRmRSxIO0nI617l4oP8AxT+rf9ec3/oBrn/hhsHgvRgm7b5HO713HP4ZzQBgDxB8Qu/gq3/8GMf/AMVU39v+Ph/zJcB/7iMf+NerAUuMUAeSr4h8fFip8EwggA/8hCPH559qbF4l8dPI0f8AwhKZXub5FH5ng162aXoKAPHD4s8cAAnwMeRni8WpZvFHjmJgreBwSRn5b5GH5ivXutJQJX6njp8XeNh/zIj/APgYv+FL/wAJd42/6ER//Axf8K9izSUDPGv+Ew8cf9CC/wD4Gr/hTj4w8bf9CDJ/4HL/AIV7Jml7UAeM/wDCZeNR1+H8v/gev/xNC+MvGx6/D6X/AMD1/wDia9k9qWgDxn/hMfG//RP5f/A5f/iakfxj4zAXZ8P5ycfNm/Tg/wDfNex0metAHji+MfGm5d3w/mC55IvlJA/75pg8ZeNj/wA0+lH/AG/r/wDE17NS0AeSReMvFJ3b/Ad4MNxtu0OR/Q1OPGHiQ/8AMh3/AP4FR16oTikJxQB5QfGfiXcVHgHUSQM/8fUePz/Cg+M/EqqzN4B1EADPF1GT+Qr1cc0GgDxuTx74iVip+H+rkg44cEfmBzTR4/8AEI/5p/q//fQ/wr2YnFJmgDx0+PfEH/Qg6v8A99D/AApp8f6+uM+AdW/77H/xNeyZrh/G3iO60JLG102yW81PUJvJt4nbagwMlmPoP89KAOSHxB14/wDMhat/32P/AImoPhvqk+r+MPFV1c6fLYTMlrut5jll+QgZ47gZ/Guq8N+INZk1y40LxDY2lvdrALiCa1ctHMm7Bxu5BB7Hn2qp4Z/5H/xh7LZ/+iqSaewHp9FFFMAooooAKKKKACiiigAooooAKKKKACiiigAooooAKKKKACiiigAooooAKKKKACiiigAooooAKKKKACiiigAooooAKKKKAKUH+vm+tXaoWxBnm5zzV+gAooooAKKKKACiiigAooooAKKKKACiiigAooooAKKKKACs/Vv+Qbef9cH/APQTWhWZrRxpd8fS3k/9BNAHjPhbQrvxB8KtP0qC4Ft57MZWdTkxidmwPrgfhXsF3pFrc6NNo+wLbSW5t8AdFK4z9a+cfAHxGOieGrHTj4c1S68nf++gjyjbnZuOPfFdovxZ3EAeFNayeP8AVUAdtoOj67pGi6RpqXtmzWkoW4fyziSAZ+UejYPX2rj9T8H+KpfFk/iC21DSpWHyWiXaO32dP9kDgH1Puaqj4tZ/5lLXP+/NTf8AC1gASfCmugDkkwUAd8IPFT6E8LXumprBk+WdI28oJkHoc84yOlXdT8L6Hq1x9q1DSbS4uCoUyPGCSB7968yX4u2x/wCZa1v/AL8j/Gmj4vWx/wCZa1z8IB/jQB1Xhnwe3hiy1b+zUsV1C5mla2mMeAkZOURsDOB6DivQbUTi2hF0yNcBFEpQYUtjkj2zXi6/F21P/Mta9/4Dj/GlHxfsmZlXw5rpZcZAt1yM9P4qBt3dz2+kz+deIH4w2AIB8Pa5knAHkL1yRj73sfyps3xj06HIfQNbUg4OYFGPT+KgR63r+f7G1HP/AD6yf+gmvHPDWkaxqnwm0/TdGure0uZ1cPJIWA8tpHLAEAkEgj9cVR1f4yaTcabdwro2sBpYHUFoVAUkEcnd+NZXgD4naRo/hiw06bT9Q8yBWVmig3IxLEkgg+/55oA6/wAP6Z4+8N6bBpllZeHZIIQQrB5QzHqWPTJJPoK6Ww8P6q3i211++NsP+Jd5M6xE4EpPIUHt75rmR8Y9CCBm0/VUzjhrfoT26/hTx8YdCP8AzD9V/wDAY/40AdRovhm608+J2kaJm1Od3hKk/dKYG705Jrij8PtVs9F8OyafJZ/2xpHmZjnLGGUOSWBOM9/bqfarR+MWg97DVvwtT/jTz8YNBXH+gat/4Cn/ABoA6Lw3p3iSW7vL3WEsrGKSEww2NqAwB/vM2KyrbwZqEXw3n8N74f7QlV8kv8mTJuHOPQD8aqj4v6CP+XDVv/AU/wCNRN8Z/Divsa11RXwDtNtzgnAOM+vFAFHVfBut2ur6bq1rpmnaz5Omx2b211Jt8llHLLngg5PbufrXT+BvDOtaT4h1nVdVaxI1BIyotCQsZXjbggdB37496w4/jT4bkZ1S11R2Q4YLbZKn354qIfHHwof4L/8A78j/ABoA7fxxY+IrlrK50N7aeKFiLrTrnAS5Q47kcEc/5GDwnhzwJqcS+J724s7LS5dUs3tYLC0cmJMqRubHGc46ep6Zqb/hdvhT+7f/APfkf41JF8a/CD53y3kXpvtyc/lmgDnLzwl4mm0vw3LLotpey6OXhk0yadWjnUqAsmSdvHoe47jium8LeF9ft/GC69f2OmWlq9qYBb2bY8odRn5RuOep9/bFSr8ZvBvP+mXH/gM/+FKfjN4NH/L5cc/9Oz/4UAZOhfDzUdP8cNeSGL+wIJ5by2jV+krqB93rkYHt8v4VtajpXinRvFOqatollbajFqscaEyzCI2zKu0Eg/eUdeOf6ovxk8HN0vLjj/p2f/Cnj4weDyf+P24/8Bn/AMKBNXNv4X6DqPh7QZLPVRGLp7qSU+WwYEHHPH0rN1nwSNb8X3l7qMEcml3Gl/Zgcgssm8HI9CAMg1X/AOFw+Dgeb24/8Bn/AMKb/wALj8Gn/l9uP/AZ/wDCgZl3/hjxPqHhODRLqOGSewvoxBP5o/fQKeGOTwcdvStL4o+HtT1a90a/ttNXVrOxLtPpjzCNZSRgHJ4JH0P60v8AwuPwbjH264/8Bn/wp6fGDwYWAN/OoJ6m2fA/IUCaurGR4S8M6za+JLvUJtAsdKsrrTmt0htpkIibII34+8xx1ArF07wjrmo+FdI0HUdFSL+zNWV3Ms6lJodzM7ADt8xXHfOR6V2sXxg8FSOynVJEUfxNayYP5KT+lTH4teBx/wAx3/yUm/8AiKAauUrHwde6bf6zo1upPhnVYHZCrKPscxGCAuckHqMcdB61zZtvHieHG8Hr4ftz+5Nv/aYvFERiJx93AOccevtXYj4ueBj01z/yUn/+IoPxd8CjH/E8/wDJSf8A+IoBq6sYJ8P634L1W11HQdMGr2506OzuofPETblxhwTnrgcAHv8AhkQ+CPEGp6N4je+tY7TU7y8S8tU85XXcvO3IyOhK89+enNdsPi54GYca50/6dJ//AIig/FzwMOuuf+Sk/wD8RQM5+/g8WeNX03TdT8PrpVnbXCT3k73Kv5u0n5UC+vXP6+tSzj8X+Fdc8R3Np4abULTUJy8EiXMancM7SRknHPoK6gfF/wACf9B3/wAlJ/8A4irK/FXwQZCn9vRZBxzDIB0J67cdv85oA831D4cahBpej6i2m22qajb3E1zqFiZAqz+aQSATxlQAPw78Cut8HaNdm61C+TwpZaHavZmK2i+Xz5HPUsR90dsECt5fin4JYsP7fgypwcxuPf8Au81J/wALO8Gf9B63/wC+X/woA5i08Oaonwnk0b7Cw1No5MwZUMT5xYc5x93HeoDpuu+E9YtNctdJm1OC406G0vLaB18yF1AGVH8Q4/U+1devxN8GnP8AxPrf/vh/8KP+Fm+DO2v2/wD3w/8AhQBV8C6Zq0usar4m1m2NnNfhY4LQsGaOJQMbiO544PIxVnx1pN/qmp+G2tLTzobbUFmncuAI1HfB69+ncAd6d/wszwZ/0H7f/vh/8KUfEzwaf+Y/b/8AfD/4UAcfqPhjVprrx1Ilo5F/bKlpyv707ecc+3f1rU8WaDql/wCCND0+1tGku7drXzYtygrtUBuSccGtn/hZngwf8x+3/wC+X/wpf+FmeDQf+Q/b/wDfD/4UCSPOfEWg3c/i+/udc8L3uv28m1NNaGcLFEuOVYZG3k8lvQnHesmy8Ha5F4Rn03+x2gu21wTiFJFKmPA+YHP3RjHPpXr3/Cy/Bv8A0Hrf/vh/8KcvxI8HMyj+3rbJIAyrAfnigq+lir4q0i/vvFnha7t7UyW9q0pnmBH7sFRjv3/pXHaTceJPBMOq6Nb+GrnUPMuZJrC7hYFGD9PM/ukYGR/TBPfT/EXwfDt3+ILM56bGLfyBqb/hYHhL5ceIbH5v+mntnn0pXJur+ZzFnpfiCXxn4fv9StxIYNMcXVzHgIJWLfLj1GV6defSnf2RqC+J/GN0bSTyLywRLeTHEjCIKQPfIxXUL498JlQ3/CQWIBGeZMH8jTj488Jjr4gsP+/opjPL7Pw9qq2HgBWsZleyuWe6UrzCM5y3pXXeJdAu9X8YkiBhZS6JNavOR8gZ2Ixn1wc10I8e+E/+hgsP+/opT488KD/mP2H/AH9FAHl0Gq+ILfwq3g8+E9RbVDbNZrKoH2YoQV3+ZnAOOx4zjnmva/DenNpGiafp7Nue3t0jZvVgOce2c1ijx34VPTX7D/v6KcPHPhX/AKD9j/39FAHK+HdHvrPRfGMUltKJbq9u2t0K4MqlMKw9Qa53U9F1P/hVFnpi2Fw98vlg26oS4/eE8ge1elnxz4WXrr1j/wB/RR/wnPhYj/kP2P8A39FAHk/i+wluPE9+3iHR9Y1bT2SP+z0sCxiAz8yvtxg57k/nxXHHSL/Sfh/r9td6XNYGXU45IYGO/CErgBv4sdM19Fjxx4Wwf+J/YccnMwrlNfuvBfim7tHvPFMYhtWDi1S9WOGRgcguD1Ppgg9aAOC8T6Ba6V4wv7/XfD97q2lXsUZintN+YXVQpDKhzzjqfapX0At4A8RPpnhW40mW4ljMdrJK8k0sSMjbiG5XA3nH19s+3jxV4bUADX9KwBgD7ZH/AI04+KfDxH/Ie0v/AMDI/wDGncEzxfVvD6ePNX8PPNYXsemjTZEkkkiaMxSDgA9Oc49jV2+t/EGo/D/WvDt1p876hpvlxxSCM7buJHVlZDj5jtQ8Dnp3OK9dXxP4fPTXdMP0u4/8aQeJvD56a7pmf+vuP/GkB4lqeq3/AIpufCMNl4f1NILK+ge5uJYSqxlduR06AZOeB+de3+LkeTw1rEcaM7tYzqqqMkkxngCj/hJtA/6Dmm/+Bcf+NOHiPQj01rTT/wBvSf40AeQ+JNNvX+Eun2aWsrXIit8xBSWHI6jt179K5fxNoWnaT4z1C78RWuozWF9HG1rdWhf5WAAZG2n2zjngCvogeItEPTWNPP8A28p/jSnXtEPXV9PP/byn+NAHhdjp1vZ+FtVns/Bl1NYXF4pkt7uZ/OmgA/1oB+ZWB6Y5wc54qn4QZodb8vwtNrB0AWcjXkWoIxhhbadqpu/izt9eM9RkD6C/t7Rh11ew/wDAlP8AGoLjWdFmglhOr2IWRChIuE4yMetAHzd4N8YIngK40NNK1Ca/ulmgtlihLJLvyMhumATz9Ku6tHqOj3Gi6Nrt3q9jotvpiDfpatiSf+JXZQc9xjngA8bs17b4XGheHtJg0y31m1mjhLEPJcJn5mLevHWuhOsaQeupWJ/7bp/jQB8uaL4cubzRvGVjY6XqVqXME9sl5CRJOiktgkjliVJx6nHrXReKfFUfiWx8PWFlpeoG6hv4HuBJbsqwFcjBbpkkn2wD0r6DGsaWemo2f/f9f8aBq2lc4v7Pnk/vl/xpNAJHqsL6vJpPlzCdIBPvKfIVJxw3rmuD+KtndNZ6TqttbyXK6TqEd5PFGPmMS8sR6kYH+RXff2vph/5iFp/3+X/Gl/tXTT11C0/7/L/jTA8Dutct/GXj3w/NpMF29nDFMj3LQlVyUbOM+nH51X8O+K7fwZoV34Y1WwvRqsTzJBEkBYXIbO0qfQ5r6EXUtNUALe2gA9JV/wAad9u05mDm6tSw6HzFyKQranK/DXSrnRvCWnWd4rpcbWkeNv8AlmWYtt9sZ59815Ppvi7SvCnjrxUNV3QxzyIVmjiZhkLnaQM8nPXuQc19BjUbE5xe23/f1f8AGuO0PRtI0rVdY1IanBO2pyiR43ZMJjPA9eppjPB9Q8O6lJotv4hu7e/t7aXXHvpbaAkTwwuRiQDswwfzB47dV4cTw9rXifS5dJude1h7YNK93cTv5drx907wM54yAfzr6A/tCxwQby2IPGPNX/GhbvT412pc2yD0DqKAPFvBlvNF8OvEcbxOrsb3ClSCfkPaux8H6lHpXhrwxaXMNwJbuFIkCxk7Ttz83oK7z7bZ4wLmDH/XQUgvbPj/AEmA4/6aCgDJ8YHHhrWT6WM//otq+eLfxfp2pfDu38LWUEsutzQpbJZrEwyd2d+7AGMfN1+vGTX0fqwtNS028sWvIkFzA8JcODt3KRnr71V8P2dho+mWVjHcwytawLCJSy7iB/npQB594YsGsPH8tqWL/ZtChhL8nJDAdT9KxPDviHTfBWp+JrHXWltJJtQkuoZTCxE0bYwFwOT+nPXrXu4uLYHd50OfXcKimFjclWlFvKV6FtrYoA+Yms7SPwub3xHpd7b6fqWstdRzW7hZLNGGEcjBOOvGOw7kCum8Hajf3l9q+j2Wqz65owsmIvZYjvjkIwE3Hlz1r31pbd1ZHkiZTwVJBBpsP2WFdkJhjXP3UwB+QoA+YrO/tL7wf4Mht7hHltdXhjmQdUbcxAI+nevpO/1S006e0guZikl3L5MI2k7mxnt06VZihs4mYxxwKS24lVAyfX61MfKYgtsYqcjODg0AY3ii8n0/QtRu7WISzw27uiFdwJA7jvXyJ4s1mDUvDNvNceKLnUdQl2SPpsMWyCAZBIbAHC529epGOlfa+9DxuU/jVSKzsot/l21um/7+2MDd9fWgCIODpe4YwbfP/jtfMfgnxlodh8PtS0qaQJqLrOiWojY+a0gIXBHUcgdcjH0z9UTIJYZIlwAyFR6cjFcV4J8IweG9Jgs7gW91cQyM6ziEAjJzxnJFAHzydGvdE1Tw8dW1a50WKXShCt4i8xuGLGNvTGR+nvjZaLTprDxVf2erahrE8WnC3mvJI1WF+hwrA8kAc57dCa+n7q2t7uIxXMEc8ROSkqBhx7GiO0toYDbx20SQYx5SoAv5dKAPBioTV/hzGAoC2fZQMny1zX0HjivHfFqqPiD4RiQBQFmwAOAAp44+lexYoAQD86UUYxQaAFpDR0oNAC0ynDpSYoAKM5oI96UUAIDSU7FGKAG9KXPeloxQA0U7pSEUpHFACcUvWkHFFACk0CijNABR2oo4xQA2lo46UuKAG5p2BSYx3pelAGB4qwPDur4/58pv/QDWP8OVC+DtFCgAfZUPA7nmtTxeM+G9YH/TlMev+waz/h4f+KQ0U/8ATon8qAOyHWjPNFLgUAFL1pO9JQAp4FA/WjvR0oATvTqZ9KWgBfWjrQKDQAvajtRSUAGaWm9qd2oAQjNLSd80uaACkPWjNJmgBegpKCfzpc0AJRQKXoKAEHpXmPiwCHxv4QuZGCxlrqLJ/vNHhR+JOK9PzWD4k0LT/EmnSadqcJlt3IYbWKlWHRgR3FAHI6gPtXxH0pYjuNpYSyTeihjtXn1J7elM8LOsnjvxgynIxaD8RGQf1FdB4U8I6T4XWc6fHK005HmzzyF3YDoM+grk/BHPjjxqfSS2/wDQWoA9cooooAKKKKACiiigAooooAKKKKACiiigAooooAKKKKACiiigAooooAKKKKACiiigAooooAKKKKACiiigAooooAKKKKACiiigDPthieb61oVQtT++m+tX6ACiiigAooooAKKKKACiiigAooooAKKKKACiiigAooooAKyteONI1A/9O0n/AKCa1ayde/5A+of9e0n/AKCaAPn74fxrH4Y01W+bcjnp6uxxVWx8Z/bvFMuj+SotNzRRT4OWkUAsPTrn9PWs3TtWXRfAVvfEZaOEhB6sWIH6kVwtxZ+IrHQbK6l0hFFpOb17jz1Ltk5O5ffI/Kpd+gr6n0Km053jqeMVDc3LQ28rpC8pRSdi/eb2FJYXEF7YW95C2Y50DDPr6fzp79GUpkMMYqhHBeHPGza3NexHTbgmAsVEUfIUdAcn7xq14W8XNr+pXdmbSVPLkIRljyEUA/fOeCSMDFdRZWFjZHbbWUUW6PyyVXGV9D69aWGxsLKUS21lFA+zy8xjblc57e9Md/uNFsjHQg9RikX92Cyp+tJuAUbjg/zppbBznIHakBcSclQWUDPvUDOoYloV3epqISbjgHAprbicbj6CgVjM10+Zpl9zg+Q/I/3TXO+DJ7ew8E2VxdyLFbxRuzttPA3nnHX8q2vEWI9Gvyy5HkNxn2rzm8Ej/DCLy2KkRAsB3HmcigZm3yavrt5F4httBkaxUrIbeSfBuNv3WKen4cgV6ZZa6+q6Lb6nplmk7SShHgaQJs5weT36fnW1YTQTaTZywtiEwIy/TAry7xpqFlqGiWVzpRUwrqCplRsUMM88gZ7f5FAM9XllsosRz3MCFvuh3AJ/WsXWNYt9IurS2m63cojXGBtz3JryTX9IddU1O5vtKOrWbnPnW0/7y2AHTb7entVrU7PSdZTwrNGJZoZn+zOZmO8qv8LEY6EnkUriPW9Supra2Q6fZm9mkcIFV8KB3LN2ArTXGzJVd2OQvY9xXjt3er4G1PWLNMpa3MHn2YwSA/TH55HfgCvRPCWm/wBl+H7OOTPnOnmyZ67m5OfpkD8KY7GyXh+d3kjQLgNuI4+tPjQCPohBGQcA15Dp2h2mt+NNdTUN0sMar+63kBjgAE4PYflXK3moXljpd3o1o87wR6n9mRkfD+UwOYwenXv70AfRMclvMdqvFIV64IOP8KYJbVc7zEvOBkgZrxfTdKvLHWdOk0rw/daXEX2XTS3QdZE6ngk8gAnio9P8O6Zqun+I7y8jkllhuZvIYSFfLOM5Azgk8dc9KAPbisTkBogGB4wOlLP9njieVohhFLNxzgCue8GTPL4a06SVyzeVjcTzgEgf0rW1m2gvNMu4JwWieI55x7j9cUAM0S/stY09b62jZIdzAeYoB4OM8VfX7K0byxrDIF5Yrg189aVGYfDOlafbyvbnVr8pczK5BKqcYHOAeR9cV1Vxp0PhTxDpS6UZVgvC0c0DyEhsfxYPpn9B70bDs/vPQvDWrWfiHTjfR2nlq0jRhHCknGOeB71qC1hySLaIc/3RXzn4Tke8vLHSL+RrbR5LiQxBCV8+QcBSwOepA/T3H0s0aqnlgYRRgYPYUJCKj20DIV+zRjJx9wf4VItrbLg/ZYgf9wcfpXiWr+HbW/1yHR9EluhIjb765+0M4iX0OTjP+fWvaWAt7Bo4dxEMW0bjzgDufXigANpaq21rWIHt+7HP6Uslvasu4WsKgdfkH+FeG6Hog1Dwxca/c3t0l7bmSS2dZCRGV5AA7AmtAJ/wlet6PFfzusc2m+ZNFG5UOcn09Tzj/ZoA9k+xWZHMEAHXOxf8KX7JZoMm0gz6eWP8K8j0zSIvEerahY3tzcfY9KVYLeJJiCMfxMe54B//AFVkTXeojQr5PtbyNod6vluJCDJHnG1sen/1u1AHuQtLIjLWUB/7Zj/CpVs7ELuNjbkf9c1/wrz2yv5de8XW7QXLfY7OzWV1jYhGdxwD68MD+Fehhcd/pQBzXiK80zRhHJPofnwE4eSG3VvL9MjHQ9Ka09klhaXh8Ptm5cL5K26l4wT95sdBjn8RWBqML+JvFFzo891PBZWMKuUhbaZHYA5J9BurI1qPUPD2m2NoNUkuFOpIiuHIdY8H92x7jgf/AKqAPVP7L04KW/s22Ix/zwX/AAqNNN01iQdNtR/2wX/CvLYdNk8Ra74gt7nUbyO2g2MkMcpADFeuPbHSs576+vfC2hKL+ZJm1AQfaEYhiuWAz68Y6+nNA7Hs7aZpe0kafacdhCv+FMXS9JVSzaXZnp1gX/CvORbyeGvE9tFHf3tzb3Fu8sqTy7slQeaxk0m9vtAn8TSaveRXxD3EaRy4jVVzhdvfgfy98sLHrH9k6SxONLswc85hX/CqepxeHtKtJLu+02zjhTAJFsDyenAFeSa3f6lqdvouoXQ1D+ynt905sOGEgJBLY7dP6YpdcS3vfBFx9n16bUI4LpWQuhV1B4CPk5IGSQfUccCkI9UaHQm1C1tF0SMtNEZUlFqojAxnBPr+FaDaPpKuR/ZVnuPbyVP9K43TPtFlr+g6ct5cPb/YGZldzhzgnJ9cdB6YrS+It5PZaDNcWc8kMwdAHQ4I5xQBtHRtJJw2lWnQjiFf8K5e9uvDNrqY0ubSYxdsyhEFmrb9x4IPpWVqNtf+Ff7H1ZdXu7trqZIrqGY5Rww/hHYjBx1PP1zWtLO41fUNb1GfVryOLTbgmCKKXgMoyRg8Y4xj60AelnQtJTrpVjnuPJQ/0qNtB0Uhl/sizwxyT5S5/DjivCrXV5L+GXULvUtYGpMWNulrH+5BB4XHfr/+uu1ttT1LxRc6Xpbzz6cXtmnuniG2RsMVwP7udufxoA6yzt/Dsuq3GlJpNoLmKMTPm2Tbg46HHuK05NA0Y4J0myOPSBR/SuA8HWE+neNNUtp7qW52Wo2STNuYruXGTXceILb7RZyXDandafFbAyO0BGWUDvQA+Lw1ou7eNHtOOn7oY49qzNZ0vwvpFq13d6PbCFSFJWLJ5OOlcLoGo6vp2jap4gnv7yS2KFLKO4IbJJwHP4/5Pet4o0TU4tBs7641m6uWuWjM8MpDRruwQVHTgkcUAerHwxoJAZdItSpXcD5famp4a0Af8wa1H/bMVxnie5S01FoNT8USWVrHAiw29irCUn1bAOOnr0x074kPiLU5fB+oS/bpXnt7wQx3ONrlMr19DyaAPS/+EZ0N+DpFpx/0yArnNYt/B+lXYtLvSoklKhkAti3mZOMLjqc1Qm/tTw7q+iv/AGxdXaX7BLiOYgoT32j+Hr2rj77X47+9vrq91q4tLi3mcWUEUO5VA4BJ9+M/TPpQB7C/hXw+dv8AxJ7UAjPMYFB8L+HFbnRbTjkYSuMv/EWsahp3hxra4NjcXk5jmbYpJIOM7SPYnHTkVq6CNR0TxY2kT6jcX9tPbGcNO2Spzjjnpxj+lAFmy0fwrqazPZ6VA6QuYy5t9qsw64J61pp4Y8PbiraRaZA6eWK85k1fU08LyzQ3bRz/ANpmONlIwi/3fcZq3qEPiDTdes9NXxBI51JD5hMYIiP8RQdu+PSgDu4/Cfh1Sv8AxJoMA5BJJ/rzUTeD/DO7H9kRD/gTf41U8LXGoWniHUtFur6S8ghiWWKSUDeM44J/GrnjO6uba1gaDUbfTYGlAmuJD8wXk4QY5Jx/nmgCSPwd4Xb/AJg0R/4E3+NQy+C/DjEf8SiEY/2m/wAa5fwNrUtx4jfTIdZl1SzNsXMs0e0q4PQZ5IwRzW/4+1C90zSll0+4MU73CIHIBxnPHIPtQA+PwX4dDEHSYjxn7zf41De+FvC9tbTXNxpcaRQqWY5Y8fnXN37eJ7LWrHTotb3y6jEQ5aEFYSOWKgegzj/OJLXVNWsIvEemXN+10bKHzIriVPmG5c4Oev8AntQlcDprfwj4WuLeO4h0mFopEEiHLjKkZB5PvTx4L8N99Gh/Fm/xrm7jUtcvLrw/p+n34tTdWAeaQxq3O0Etj144x61XspfEt/e6ppI1oAadlxceSN8mQSqntj147UAdPJ4G8NMh36SmM5+WVx/I1VbwN4ZZ8yaWowMfLNIP0DVhW/ivU77SNHtbd1XUr2UwmcgNtVTgvtxj/wDUa1Le51jQtbttJ1DUVvo72JmjmMQQxuAePfp+tA7FOz0DwBd3K2lvbK9wztH5azTlgV65GeB7nit4+AfC4P8AyCjj1+0S/wDxVc74At9V1WRfEMt9bx+cxjlhjtVBkRfVsZzn9AOew9hlYbSQe3rTBqx5x/wgHhlc50z/AMmJP/iqlXwH4XK4OmEnHX7RJ/8AFVnX99ruqeKbrSLDUFs7aOBZSxhVynQHHHU57ntWUPF+p6dZ3mm3XlzatDcJbxTYwrbxwx9xg+nb3pCuzpk8A+Gud1g/K/8APd+OOvWqdt4R8H3pdbW2EpgkMcpE8n3h2PP8qqyX/iPwzf6edU1KC/s7yUQuBAEMZPcYAz1/TpWNpOszaLZa7NaorXV1qzW8O7orHPJ/WgbOsTwF4a3k/YX5x8onfA/X/Oaz77wv4I06WSK7fypI0DsjzPnB4BHrz6UpvPEPhzUbE6xqEF/Z3sogIjhCGFj0IwMkf4Vg+NoNUs9Qsy13Y3t9JOBZwm0XeFzwSTxgHH40BY3j4M8IJfRWDxSfapYzIkRlfJXpn/PpVtvAHh4DK2kp/wC27VyniTW5vDXiWyvdTP2i5OlbWCAAb9x4+mc12Ud34jtvD0l7OtvPqEhDJHuWNIVPqxIB/OgGV3+H3h7/AJ9ZR/23agfDvw4Rk2s3/f5qwLPxNqun69p9lNrdjqiXThJooUUeSf8AeUY7+p6VKNc8TanLrjWV3b29vp0sm3MAZm25wmTx0HX+VAjZl+Hnh0/dtZeD/wA92qrb+BvCMl9JYBJDdIgkaPzmyF9f1Fc+3iTxOujW/iOWW0W1LKptBH/rFzgtu6gkg8dv0rttI1B5/GFzAYYlj+wq6P5YEhyV43dSOTx04pXHYhPw98PpkrbTA4xxO1QD4f8Ah4HAt5v+/rV6Q6kgc4YUpUKvORnpTEeef8IBoI6QXAGQeJ2HPbvTh4E0NSWEVyGGeRcvnk59a9AY7QAOSagA+Y8HOaAOLbwPox6fase90/8AjUf/AAhOjggf6Vz/ANPL/wCNd1tUs2SaRlCjk8igDzqTwNo4kUxvecely/B9etJ/wg+isGGbsH1Fy/8AjXoAbgY4OfSkQFiflxzQBwcXgTS/maK+1GIHstywzUqeBLTaWGpantPT/S2Fd+NoAJHT2pquGLYB59qBLQ4hvAtnjP8AaWq/+BZo/wCEJskPOpapz/08k13RYDK5zVdmbOfy+lAzxTWPC1vb+LtGsVv79vtCOTK9x8yYBxtbr26V3v8AwhIQbV1rWEwMBVuz/nis/Vnb/hPdAC4B8qXr6bWz+lenMd7FcnjpQN663OD/AOELCqG/4SHWcH/p5/8ArVA3gwBtv/CRa1/4Ff8A1q75s7cHoPamIBvC5GRmgVzhZPCY3fLr2uAe12f8Kgfwi0fTxFrgJ9bvP9K9ELqz8Dp6CojsZySDmnfQS0ODHhS5PTxHrTf9vBNKfDGoiNU/4SrWlC5AH2hsYPUAZ/8A113qNg9DntTWVNxJ5PXFS0mrPZjODPhG+cDd4o1p9oCgG4PA/PpV9PDmtAZbxjrg9f8ASnOP/Hq67GT1BHan/KNo4z60wOIXw/rO7b/wmevH/t6f/wCKqX/hG9ZP/M6a8P8At6f/AOKrrnypJxkfw4oVtxPHPrQFzlF8Nayuc+NNeP1un/8AiqZ/wjWsjr4017/wKf8A+Krsw+TweF9RSoSRyO/c0AcP/wAI3rQP/I6a8Rj/AJ+n/wDiqavh3WyT/wAVlr3H/T0/+Ndyy5BJ+XHSmQ7iev4EdaAOEXw7rh6+M9fA9ftT/wCNW30XX5OvjHVTj1YGuvwuWbnHQCoixPyx5GfWgDlBouuKCf8AhL9T9vm60f2NrxJA8Y6mCB/fro5o5xBN5RUzbD5e7puxxn8a4DwjBqUHi28XVbtLm5Nmr5jG1V+YDAGB/KgC+2j+Jwy48b3oUj+JT17/AMXrT08P+K1T5vG99u5P3DjH/fX1rGXSYPFus6vJqTTG1tHWCCNZMBCByePfnn1roPA11PLp9xbTSySyWly9uJH6kL0z+dAGedD8Wf8AQ83oHqYyP/Z6JdI8VqwUeOLw5GQQh/8AiqteOYNcnsboWNxDb2SW7yTuSd7ADO1cdMgfrU+k6ZDqfhOytp3kEUlum4q21hjBGD+FAGcugeMGUn/hOrzj0Q//ABVWI9M8Y24Yjxrdc4yHg3fzJrjG8JWFz4hh0rTrm8UWw828le4LcdlA9Tkc9hW/HpkfizVdZkvric29pJ5FtGshUIwHJwDycjNAx/iS18Wrot8bvxdNNAYW8yH7Mq71xyMg9D0p/ha08UvodgbTxdNa2xhUxwi1Vtg7DJPNJp95PdeB9UguZTNNZiW2aQ9W29M/gRXVeFCB4b0rPe3UD8qBEIs/GWFz41mz3/0ReP15qNLLxuwP/FaSZ/69Vrq0XeQFamlfnO7kA9qB3OZ+x+NgcHxjJj1+zLSmz8b9vGL/APgOtdVIFGMAEjpzTQzAMpBx7UCucytr42HXxex/7YLQtr44Rg3/AAmBJByM26kfliumDE47CpCVYdRu7UAcuIvHKrt/4S4EYK82iZ598dfeoTaeOmCj/hMT8owP9GX/AA5rr856nj2pEwZME49aAOYRPiEgI/4TCEjOebGLvz/dpf8Ai4Z/5m+Af9uEX/xNdGchzg96CrDsQDQBzJPxEPTxfb/+AEX/AMRQT8RCcDxdAMd/sEXP/jtdWA4jwcEUJzwfwoA5IH4i9/GFv/4ARf8AxFP2fEb/AKHC3/8AACL/AOIrqsnAJbI9KXJ6lSOaAOTUfEVuni+3/wDACL/4inCT4g9/FkP/AIAxf/E11B64pnByCMUAcszfEQ/d8XW49c2MX/xFEs3xGdUiTxTZqw+9ItghPTvlSOfpXUMMLx/KvM/Fdk0Mt1qGr+Ip7G14WzjtXK4O05yMZYk//r9AaOjil+I6Fc+KbOQDJO6yjGfY4X8anFz8Rdir/wAJHp5Ixlvsa5OP+A45rnFh8Q+INB0ONrt7YTh3vbhCFcx5+TGP7y46fjSaIk2h+KBo0Goz3ltLbebItw25oiM4we2eOPelcDrDP8Ru2v6Yf+3Qf4VUF38RRwfEOnMck5NmPXp0robyaKCF55nEcUYLOx6ACvNND1TUNU8WxTSu8djPaO9tBnGEyBuYep6/TFMR1f274isDt13TeP8Ap1H+FNF78R8/8h3Te/W1H+Fc3eaHq80F9qWqa3dWMiF2hit5MRRoORuA+9n8DVm2XXfEWmaIv2iS2hkV2vbmJgshA4THpu9R/wDrQzoYrv4jsSG1zTcZ6/ZR/hWl8II7/wDtzxZPqdxHPePNAJXjXapID4wOOxH5VyehtdaX4pbRY9Rur+1a286T7U+94Wyf4sDg5H513vwvAGueKsAD/SIen+6aYj2aiiigYUUUUAFFFFABRRRQAUUUUAFFFFABRRRQAUUUUAFFFFABRRRQAUUUUAFFFFABRRRQAUUUUAFFFFABRRRQAUUUUAFFFFAGbaA+fN16+taVZ9qf30o75rQoAKKKKACiiigAooooAKKKKACiiigAooooAKKKKACiiigArI8Q/wDIF1H/AK9Zf/QTWvWN4iONE1I+lrL/AOgGgD5u8OaZa6x4V0u3vIjJEv7zaHKgkFuuOo56V3xiiurZ7abBjlUoynjjmvKfCWk+MZtDsnsNT0+KzZCYlkjJYDceD8v+NdYmiePYyf8AicaS2R3iP/xNAi7b6DpttDp9snmmLT5Glg3P/ExJ59eTXQO569q47+yfHYAY3ekA8nbtb8unfrTWsPHwP/HzpLYbsp5GPoOO9FutxtHZrjOfvY9ajZlYjOBXKCy8ff3tJ/Wo5dO8fLj/AJBIz6E0COwcAkYOAKkWMMh6E/WuINl48PbSvzNTR23j8Z2jSfxY0AdltXaBjk96hUYkBJHHoK5AWPj8fw6Sf+BGlS08dxkExaS3sXbn8qANvxF82kX7Ej/UP3x2NZXglUk8JafHJGJI3iKsp6EbjWH4ji8bppt20sGlLCIHL+UzM20A52g98Vl+CT4ybw9aNYWmlyWmw+SJXYPjJ64OOtAGu3gq0haSO21TULazlJZ7WOXCDPUD0H8627nwxpk+nWunpEyW1rKJo1RurDPJJ69TmqJHj4LuOn6U54G3zTnp16/hSA+PQf8AkE6WOD1mP/xVJ6oER6n4TW5uZ7q01C7sjcf8fCQv8j9s49adqXhG0n06xsrGSSzNi++KWPlsnqT6k9asBvH+wZ0nTGOT1m5/nj/9VMV/HsedujaYc+s//wBlTAxdc0aXxTr2l27WMxi08/6VdTphJV4OB/eyc/rXp8wGwhT04HsK4/7R4+Tro2mc/wDTf/7KoBP45bpo2nf9/wD/AOvQF9DjYfDl1qPijW5UvL2wI27JIcqHBHIz37V2y+DtM/sOTRtjtHK2952b5zJ/fz6+1QiTx6f+YJpv/gR/9lU/meO++i6d/wCBH/16AINJ8K/Zb+3ub/VLq/NsP3CTNhUP97GeTWnY6Hb2VhqFkJJDHeSPIzHAILelUEk8dHP/ABJdO/8AAj/69Nefx4SudC085PUXI4/WhoC/aaILezsbS2vZ40s3DHBx5o7q2OxzXSSRrJA0TfddSrYPY1xsc3jxSw/sHTxz1N0Of1pi3XjzYxPh2yQ7cgfalznnj72M/wCNAira+D4Y9Lk0qe/llhEnm2kgXa9s3PIPfk57Vd03w0bS+S/1DUp7+6jUpA0nCoDwcD1xwTVaG58dFiG8N2iDHVrtMfoxqOW78cxMVHhm2cdmW8TB/NqBk8fg+yi0T+yfNcMkpmjnAw0b54I57DArr181rE2skrPKYyjTAYJJGN2K446h44iUs3haHA9LtCfyDUpv/G4IB8LQ8nAxeJ/8VRYLMoaZ4KvNKWUWGv3Maytvf90pJPqSeteilZF0943dpZEiILkDLnHXiuJGo+NlLD/hFIzgEnF2nb8eetOOqeMgcP4U54+7cKaB2drnBeEvCmo3+gon9rTW1jcyN51t5QBODjIY84OOn869Rj0GGHWbHUYpSqWtr9mWLGcgcA5+hrIk1XxeU2/8IoSM/wDPcUsepeMG3Y8K4wMndcqKQmh2o+GLt9Ul1LR9TawmnXbcArvV/QgHof8AIxWnY+G7Wy0m603c8v2vc08rn5mZhyeP5Vm/2z4wZQf+EUyM44uBVd9b8X8Z8Jn/AMCBTAueDvC6eF7OeJbnz3ncsX24wOgFdNpkFzb2XlXd611KGJ81lCnHYcVxn9t+LTkf8Ic230+0r/hThrXi7YFPg1jjv9pUf0oAtat4evLq+/tPSNRFjdmMwzMy7ldexx6j1rOXwXutYIjetLcC8W7uLh1OZSOMdeOtSDW/FoPHhB8eguV/woXXfFpTaPBzkev2lf8ACgDoNM0QWGo6teNMJDfhfl242ADHr71z9t4MeOwsLJbxNtpe/ad2w8gEnbjPv1qWPW/FQf8AfeD5QpGCVuVzUza34h2gf8IldgnriZD/AFoGr2NS+0UXmu2moNPhLeJ42iAPz7gR1/GuRHg3WLe1n0iy1lItHmdso0eZVRjyoP8Anqa0k8R68GX/AIo7UMuBg5H6+n40N4i1oFx/wiGoDb1+YfTj1/CgRLceFr6zubO50DUVtjbweQ0U4Lo65zn6561STwLI+h6lZz3qNe30qzPIke1FYHIAHp1/Oro8T63jA8I6j+WahPijWHxnwjqPHv8A/WoA0dK8O6iup2Oo6heW8ktrA0JWGMgMDnB5PvWT8VZAPDkibhh5UHTPfNO/4SnWQML4O1In2P8A9aox4k1aUMs3gvUHUnOGAI/lQBa0/wAMatey6e2s6lDPZ2ZWSGKJCC7AfKX+n4/rWvougtpn9qCeRJFv5mk2oCu1SMY+vNYp8Vaudo/4RDUQF7Z/+tUT+JtWzn/hENS5/wBr/wCtQBHZ+GfEGkxT6fpWq28WnSOxjMiFpYgfQ461pXvhq7Emm3mm6gF1Cxi8oyXALiVTnO7v3P5+1U08T6wcZ8Jai2Pf/wCtUreJtXX/AJlPUeff/wCtQBpeGfDepafrF5qup30NxNcx7CI1IC8jAGe2BVbxt4e1LX0toba7hht0bdJFICQ5HTOOo9qqR+LdVIAHhDU9xJzkYHHvihvFeoxqxk8KaqrKARtXdn9P5ZoA07bRdbvbWfT9ZvLKSxkgMQW3iKMp7EdBx6e1c1c+E/El9bW2nXeqWf2K1ZChRG3SBeAG/Af/AK6vt4uuyDJ/wjWsYB6GHn8utQ/8JpcqMf8ACL6z/wCA5pXAnufDus2Gr3eoaRcWZF5tDm4QloiOMr+tVj4LvRot9psl9FJLdXIn84qR6ZyPXipj4unBJ/4RnWeen7g8VAPGNwCD/wAIzrOQO8BpgdFqmgyanfaVcJOEWxkDuGBJbjoKxYvDuvaTPeQaJcWgsruQyZmUhoWYAErjrjHH0qNfGlwOnhrWBzz+5P8AhVp/GTbgB4f1jYRyTb8/lRa+gJGneeHbq5GgE3plbT5PMmlmJLyE4zj/AOvVufRpn8TR6qJB5K2phKk87s549qwH8ZyoSF8O6xsxwfIwc0kfjORs+b4e1YemIM0AQnwdd/2IdOFzB5n277QGOcbc9OnWuh1PQri98QaZqcbxCG0DB1Ynccg9OPesM+M8/wDMA1kD/r3/APr1FJ405/5AGs4PYW3/ANehiaudHpWkzWviXUNWZozFcwoiqudwIAHP5dqxPF+gXeq3dhqFittNLZsQYLonY4P4darJ44TdsPh/Wi4GcfZuceuM0kvjmGJjnQtZBA+YfZxx+vvQMt6HoGtReIY9X1CWy2eQ0XkwAgRrnIA455JOfr7VqeNNGudasEhtjGJEmSTDnAIHvWAPHVnuH/En1dVPUm34/nUj+PLUNgaVq2MDB+zcfzoA3NQ0S6uvEWk6kskYhs4mWTJOSSCOMfX/AD0rJv8Awxey3viGdXi238CxwjpztGc8cdPxpieN7Nl+bTNTBI6fZicU1fG1lyzafqm0DnNqaVhWLtlod7Bq+h3u6IR2Vj9nmBJOW24wB+PX2+lWrHRLq11XXbt2Ux3qKItp54HOaxZvG+njc5sdSUDhs254p6+OrA5xYakwB2nFseD6UxmND4O1Oz0uwmtpYRqtjK0iLnKspPKk1uwaFrusap/amsrbQG3haO3tom3ckH5ifx/zjmv/AMJ9peSfs1/z/wBMP/r0f8LA0vjNvqBx1/cYz+tAHT+FdMvdE0BLWVYzdLvYKGyMkkgE1q2b3n2GF9Rjiju2B3pEcqOeMfhiuHPj7Sv+fa//AO/H/wBemDx3pGSfIvlwM82559qAMKefWYPHF/Jo1tFcSC1TzI5WCgjAxgkjnOKvHwdf3Wm3NzdPCutTXQu028ohX7qZ9ME/mPSnQ+OPD8VzNfJp94t1KAjuLc7mA6fyH6VoR+PtJdiGgvlz0Y254/KhDKz6d4j1++sDrNpbWVrZTCX5HEhmYewPAPvUTeEr+TTtRGIluxqLXtplshvQH0zWo3j/AMO4Ae5uBkAjMDDI9elNX4geHQu77TPtz18hsUCKL2HiPX72yl1azt7SCwfzVVJQxmcdMYPAzjrVLS7DxTbatcatcaVb3d1KCqtJdAeWv91R0H/1/rW03xD8OoSDcTBgcEGBuP0ph+IXhwgg3E3P/TFv8KAEu/DN1r2txXmr2kC2xsTE6K+4q5Y4x74PUVm3fhzW7rw2+ky7JzZ3CtbjzcfaIRnCMeMY/DoPTNX0+IHh4A5uZR6fuWp4+IPhsYP2mbcO/ktSSsBgDw/rFxd6XdQ6BZadb2kwYxI6iRueWLd+3Xniul0bQL6yh8Qxyon+mzSvAQw+YMDjPp1FRr8QvDoyWuZiT/0xapG8feGz0upv+/LUwM++8N6jL4IttIWNTeJt3IHGB8+TznHSt7StHu7HxRcahIqm2kskhVgw+8NueOvY1Rk+IHh7IP2mX/vy1Nbx74fPS6m/78tQB6CrjODxjtSyZYAgnFcAPHnhzBb7ZJkY4MDZP6VN/wAJ74bIG7UGX6wP6fT8KAO2IO4YwaGXc/GARz1rhV8eeGuCdRdSTjmB+OOvA/CiLx94aLEnUWHA+9bv/QUAd2VIzk+9RFdwyT0461xf/CwPDA/5ieQfW3k/+Jp3/CfeF9oC6kVyMnNvJx7fdoA7AYXg9MHFMUg5ySPfNcY3j3wuAB/a3/ktL/8AE1GfHPhcnP8Aamef+feT/wCJoA9AU7VwTkEdfSoj8jAL1rkl8aeGyc/2vEAP9luf0pG8Z+GyQf7WhGP9lv8ACgDrshiCRg+tOKhhkDPHHNcd/wAJr4cP/MWhP/AW/wAKevjLw2Qc6tEP+At/hQBka4xHj3QMED904yfcMK9NfPBJwCa8bv8AxJoknjLR79NSjNtBDKJX2NhSVYAdO+a7iXxr4adQv9rQY/3G/wAKVgOqPOQHNNyFYsTXJf8ACZ+Hhn/ibQj/AIC3+FPXxf4dmyBqttxjO4kfzpt2A6aF2Z8qCfWpSwBPGK5lfFWgFtg1e3Bz2PHT1pX8V6DGPm1W3Of7uW/lQB1BIfBBAIprKTnLcH2rmx4o0DDY1e1G3r838vWpB4n0Dp/a1qMns9AHRLgjr8opRwOoLdhiub/4STQMYGsWmP8AfFSJ4i0MtldWtTgf89BQBvI3PIyegxSBVG706e9YEfifQi+7+1bXjtvFMl1/Qt4Yava/99igDowMKQp+tAwB159qwh4h0PBH9qWuT3305df0VRubVLMg8jEqn+tAG+zYYdOO4o3EqAp5Nc63iHRjhhqtrjPTeKmbW9I+VhqlmNwwP3y/48UNgbADLz/Ko8nO7HP16VRGs6OoH/E3ssk44mU/1pja1o4O7+1bLG3JHmr/AI9fagLF4AAHcfm9K5awilXxjd3BjcRmzUBucE7umen4VrDWdHcM/wDatnx/02X69M1ONT0vOf7Ussj1mX/GgDzyfUpPCerap9ps7ia1vWE1vJCm7L4+ZT6HP8q6XwRZTWumSSXMTQTXcz3DRNnKZ6A574ArbGr6XIWLajZ/QzL/AI0h1fTFOf7StM56+cv+NADNdDS6TqEaLljbuAMZydp6CqXh1ZIfDtkrxsHS2GUYYOcVeOsaXnP9oWef+u6/41IdU0xh/wAhC0J9fOX/ABpWC/Q5bwFbPFps95cQul1ezvLKXznqQBz2rIN//wAIdq2rC6hma0vT9ot3jTcHkP3lPockY/8Ar16AdV07aFXULTj/AKbL/jSvf6YQv/EwtCR381f8aYHBQWVzaeDNSmvYWhubwS3EkTHJXd0z74xx+fNdb4WUf8I3pZJGBAv8qz/Fl/ZSaDqCxXcEjGFhhZASTjp1q34XvrMaBpivcQqy268O4BBx6ZoG/I6jKqoCjA9aQLyOceuahN7YkALf2p/7aL/jTvtFkpwbuD1/1g/xoESsNjZ3AURfMO/51We8sv8An8gJ/wB8U9LuyYH/AEqDP/XQf40ASKFO4MD1wKTCoeM0Gey/5+4D/wBtB/jUYubPOFuYeP8AbFAExbI4Jpob5sqcgij7VbBQouIcf7wqJLm0Unbcw8/7Y/xoAnweDzxSl+CDyewpqz2uSwuIc/7wP9aGmtRG37+EnHXcOv50APjkYfKvSpS2cbxiqpuIFAxNEQOuGHWkNxbB8m4Qk9BuFIGyQrg8E4+tWEbChf8AJrPklgLArcRBR1G6rQlhbkzxgf7w5pgS5GQxO3nkVG338E9ehzStLbkD9/GQP9oVE81tnPnRD/gQoAa/TOcsD2rzPUfFGi+feWPiixjje2cvArIZBKvYrx1Ofp+VelrPbgEiWM+24VEWs5CJJRbsQflLYJFDQmeMWviKfwv4as4dvlzXsrm28/LfZ4dw5YYyeDkD3/Cu28FXXh2OVrax1Jr7U7gmSe4khdXlPU8kcD2zXbebbsVL+S2BwDg0iyWqENGIVPqpAoGc74r0a+1yyjtbO6jtwJA0olXcsijkA+2QK4G3tvEUXjOyS61C3MqWuQ6W4CNFu5QD1/lXsaSQsPmkT2+aolaIsTvhJPHJHT60AeL3vivS/EGoNHq18LXSreT5LdEdzckd2Kjhfb/9ddd4l8b2Wm6fZJpTRlrsYhlZSEiQNtLEYzxg8e359yUtSMtBbbj0ARRSj7MQodYDt4AKr09KAOV8B3Hh8Sy2+n6i15qM+Zpp5ImDyDPOSRwPau1+FrFta8VZAB+0Q9Dn+E1HAtujZhjjV/8AZUCpPhSAdT8USBt2btB06YB/xx+FAHs9FFFAwooooAKKKKACiiigAooooAKKKKACiiigAooooAKKKKACiiigAooooAKKKKACiiigAooooAKKKKACiiigAooooAKKKKAM2zAE83+8a0qz7UfvpT71oUAFFFFABRRRQAUUUUAFFFFABRRRQAUUUUAFFFFABRRRQAVieJv+QDqn/XpL/wCgGtusPxR/yANV/wCvOb/0A0AeR+AGVfCGmu+NqwsTn/eNcB4f8U6nL4oivJp2OiancyWtujHgFQAhA7ZOB+Jqw+pNYfDCzhiJ+03kX2aFQ2CWZyDj8M1na14H1XTfDiOmtSTjTgtxDbG3GAynJwRyO/8AWgErs9/KeWowck+teYeIbfWZLm+vbvxCui6dCALTbtxI2M5bJye/y9/TjnqNM8T6df2Ojzy3Iim1JSsKFT8zjhhxkDB45rltR1nw1qc17p3iWOG3azn3RpcMf3i4OHUjGcgnj/61F+gjp/B2pX2p+HLC91Fc3Lhstt27wGwGx2yPz6966R2JA61554IvYNP8LxzahO8Nm9yyWbTkk+WThB69j/8Aqr0g/KnOAO1AEC53Y4ye3Wpl2K7Ep9KiQN1B59aEbMhJbnp0oAmdiSML8v1zVV3dZNuMketOLDfgNyOlKzNjLDJ9qAOa8XP/AMU9qeevkNn8q86hudTsPh5pF/pkpU2v7yZAB88e45HPau/8Z/N4e1M4x+4b+VUvBsNvc+C9PglUmGW2KMvrkkH9aANnUNctrHQJdajffD5AkjOOpI+Xj1JIFcr4Z1i/utMTTrm+VvEE9v8Aak86PCqjnKn5VxwOx78dK880xp9QktPA0gJFnfO80mchrdfnAPuSce3FdR8ULiTRbjS/EllCjSWbmGVM8NG4xzj8vxHpQOx3lprdlZWN3HfakZZNLCreXLxkDe3pjqc8YHsK4S+8fxXuo6Nb6TcygzXaiaKSAqXiPGcnjB/Pp6YrmbvTXtfANrql0Gxd38d7fKoyDGzYHHpgqfxra8X6tpF9rvhj7BJbTTLdZLQuGKpxwcdPp7Ur62Ed1rnjXQ9JuXtp5ZJpoziUQRFxFx/ERx/Wmalrlu8Gk3tjrMUFtd3KorNAXE45BTplTnucYxXm8Ws3uoPrk9rqOlaDbRzNHKGiVppiOMnd1J6cdz681gaS27wx4Uix97WRz/wM/wCNMD2nXfGui6NdNa3E8jzIMyiGJn8rjPzEdPpXWWN7a39nFeWU6zW8gyki9Dg4P6givnbw9bamdT1+JfEVtpUgunMsdzAjFxk/Nlu2D9K9R+GcKWugSiDURewtcuQ6weUi84IUemcnjjnHGKAsbGseLtD0S8a0v77yZwAxHku3UccgGtPRdY0/WrT7dp8/n24coX2MvI68MAe9ebeNNZXVNWbwvaXENuswBv7p2UeVGADgZIyTkf55r0XRrXTrLTYbLR5YHtofkPlsGyfcjuepoAzNY8ZaBpU9xbXWoKtzDt3xojMRnp0GCfxrD8W+K2t/C66zoFzHIJJVTeY87BzkEHoc461z+mXen2fxP1x7yWKOVreMQmQgD/VoWwT0OB+Wa4O/eKbRdcmtsrYyavGLfam5CRkFgOmDx09hQB7tr/i3R/D8sceoX48/jMarvYcdSB0H+NZHirxrZ6d4bGr6VcxXLTyCKA7TgsDlgQeRhc9fb1rl7y/ub3xVqv8AY/8AZGmXFpGouL+8UmRlx27Y4Gc9sVw0GJvA3iBmljmP9r7hKi4Vj8vzKOwP9aAPdr/xhpFlp9tfXV6ojuE3RgKSz9ATtHNUNV8UQyeFb7V9DvI5HhVSGK52HIyCp6HBrhNXGpJ8QwNPvbK1kNin2Z7qMMrJ3VPTPzdOwNYlzYXFvYeLrmfWbS+mkiQ3EdopCrJuHJ4xng9Pf0oBaWPZtC8aaLq4tbNdSjN+8SblKFQzleQMgDOa7C6kWCKSeR/LSNS7OecKBkmvEfEC2MXhTw2NNMRvTJbm1ZQC7Pjknv1zn3GK9a8USGPw9qG/BP2OQZBxn5CKTdgMibWStzFqz6lbw+HvKG19u4zSEkY6ZGMZ/wAmpdT8S6HpczQ3urRxSgKduCxw3Q8DpXlGtXNsfhXpkazozMVVQGxltxLD8Oa6nSrOC48fa080KTGOyjAV0yOQM9fypjsdVqfi3w7plx9lu9VgSYYyoBbHGRkqCBx/Ss/xT4huNNl0JtOnheG/u1ibcobchI5B/GuV+HbaU8fiJtYS2F2165uEuQu5U7DntnNeZ3Ed9deHtAtrKR1kk1KQWb7iNq5AGD1ABJ/I0CPp19W0xZ57VdQg823QtOgb/VgYyT6dRXPWV/d2l/PqeoajENHkz5MhmXy3BI8sKMZBA3ZOecVwfhs29n4N17Tvsph1W0jlW9B5aQkHD5PVcf19c1R8SziX4baLGjLvl8pVXcOSM8fnSTv6CWuvQ+hMgEuOh6fSudi8SaDNqR0+LVIGvNxTy938Q7A9CfatS6ZF02UTMYkFud7jkqNvXj2r5wsoJPDmkWtzcW2ma3oEVwJI7m3YxzRvu654PX+Hn8KYz6YuJooIpLi4kWNI1y7scBR6mq099ZQWaXz3kK2zDcJmYBSD05pl5HDqGmzxuCYrqEjBHOGH8+a+bLPUJ9ag0vwW+8zW+oMk7jkeUhP5jr/3yKaVxpXZ9AXWo3NzaK3h+SzvZTMI5HaQFIl5yxwee3HvmnSanJcXWmfYrzT5LWZ3Sd2k+aRlHSMA8nOc/QV474luj4H1vV0iWT7Pq9mzQKnAE/TIx9SfxFaL6Ymk6j4IsQAsiCYyADneVUsfzzSEeo6dqzPFfSajdafFDDcGFHjk4A7B8nhvUU+LX9EkM6pq9ozQAmT96PlA4PevA71BP4e1mItlX14qWwCSD3Fddr/h/Sbfxd4btFsrcW7xv5iBBiTAON2B83I79aHuD2PRtQ8RWZ0S+1HS7q3u2toWb5JAQGAOM+n9adpmrwXGk6ZeX1xFBJdouFLY3MR0FeQ39rBZ6j46gt444YvscZCquACYwTgD1JP51U+HUT22v6b/AMJEBK8thG2lSOw2IvUKP9rB+o/EUCse6ahrOk6dIqX+oW9q7/dV25PHWrD3FuiRzNeRCKUgIxcYcnoAe9eW+D9N0zVdY8TT6vDDd3EV28arcAN5cQJxgHp6A+1cFar9n060tkfdZW/iMLbu3dP8O/4mgZ9LtNBBNHA91Ek0n3EZgGb6DPNY/ibV5dD0a81CGFZZolBCt0PzAf1rjfFOG+IvhpA6bljkYgnGMBj+uK1vic7Dwdqu04bbGDnHQyLkflmmlfQDr4NRt5YbITTxRT3ESukbOMtkDgZ69aq32s6RYTLFd6nawSMeFkkAI+vPH415T8NkMGvXcevqJtaeCOS2lcgr5OOidgQfT0Poa5qV47+31q50vw1BcWzyS+fqWpTKShwclAeRjqMEnpSA+hrme0iSMyXUSLJ9wtIAGx6etQQahaXkEstjeW1yYRk+XMrDPuQeK+fBbx3+jeB7W+PmRSXTIwJxuUvwv5YFdbq+nWuieMbWDRoEhS4sJftcUZwgUAlWx2Ocfp70AdTeeLZdNtNKOoJai6vrhYysE4KIhOC+e+Py966u+v8ATrEobrUbeFWI2M7hQ36188/Yba58P+DWmgRy+oGJyV+8hlbKn2rpr+Cy1DxJfppXht9YurcLBMbudVgtxyAqqRwAFOMe+PdN2A9C8WeIzoekxajZpFdrJMkYwcgg56Y6nityG7vGv7uK4W2hsoolZJvNG7PGdy9h1r5sty3/AAhtygCIV1wBVU7lTgcD1Fem6fFZnxd4kF+yNaixjEu4/KEwMgjrTHa56Zb31jPIEj1K2eQ4Cqkikk9sDNMur6wspEhub+CGR/upJIFJ/AmvIPC/h+z13Wn8QW2nxWmj2eRaKqbTO6nPmH8f5Y7Gm+E9A0vxFpWuapqsKXF5JczAzMxzEAAQBzxjr9OOlNqwmrbntjyws6QmRA5XKoDgke1HmxrJ5fmoHC52ZGQPXFfNulzzW2heGvEs8j/6BfNayORkmA/zAG5fxretbm01AeKfFN/cTrZf8eNs8OBJs44TqMnK8kdzz1pDaV9Nj2+G6s55zDFewGdesaSAt+WalmurSBHWW7gjCgBt7gY+vNfLupqbSHR5LPw2+los8QjvppAJpDnuo9etd3pWh6frXjHxJ/aEAmSNFKIx4BIxn6+npSdwa1Palni8obZ49rj5PmB3/T1rF0O/v72J5L61WyJkYQxs2XdB3YdvpXgWnQXX/CKPqVs7SyaHqzPENxwIgFJAz2yQfpmuvj1VtavNe8TW25YLHTjBZuOSHKFi2MdQT+RpiPZ0uLaWf7N9ph84D/VBhu/LrXL6b4jiudZ1PTJY4baOxK7ZWkHzk+x6V57pXgvQrvwpZalcXElteSKLiTUROQ6sTzyTjvj/AOvVXSdB0rxB4u8RSahF9qiWKMR4bplQNwx7Dg0Ae8ukflqylWU8gjvVTUblrOynlgt2nljXIhjGWc9gK88+FUztoF5btJJJHb3zxRFzkqgCkD25JP41btXL/EmRHYAHSdqd/wDloDjj8etA0d5as9xZwzXVtHb3JXLxBt2w9cE/TFM3275GY8qcE8HB9D6V896qzf2f41O9w32yJQyk5HzjHPYf/qrV1zQrPS4ND0uy3wjWJoVv5vNbMwHUck4JLHp7UCPbw8LxtJEY5EQHOzBrlvCWuDxNZXFybRIWguGgILBvugHOcD1rhb7TbPwb4n0j+w91vFev5Vxb+Yzq68c/MT0zXnHhqWW+uLfSNSna20Oe/kJZQR50mB+7LDoOR/30fQYAPpPXL24sLBp7K1WSfKpuCFtik8sQOSBWxpUst5p1tNe2ix3Ei5aIrjafoenrXnF5+6+I+lRRgLGumsqqvGFBbA/SrXhX/kePE3PGI+PwoCx6KYYwNphjyO+0f4VFGsMnHkpgdsDn9Ks5YnOecccVXXcWZgOBzQA8xWuCTbxEjtsFC29uwybaIjHXaD/SgFiN5UYqdeAdpGPpQBUW0tQdv2aE55HyD/Cl8q2BIFnCT/uj/Cp36ZwP/rVGvJG3GO/0oARI7UsTJbxbm5OUBNJJDagDNpDj2Qf4U+RRk4796ajEEKRgA+lADGt7QKGayhIPT92P8Kb9ltX/AOXOAf8AAB/hVtyGbaPwzUITGTk/QGgBVtrX/nzh/wC+B/hSeRaKebSH/vgf4VYB3rxx65qF9+7jqBQBA9tZTZH2OHaOv7sH+lMWzsScGwtyMZyYl/wq6gwoIGCabvO1VA69aAKpsrIgMLC3XHOfLX/Ck+z2eP8Aj1h/79j/AAq87sOo6dhVTcSdm3g+3IoAjmsrGRlLWMB7ZMSn+lRnTtNbg6dakj1hX/CrjjaBjoPSmgk7gcjPtQBQk0zTTjOnWhA/6Yr/AIUDStIbrpVk31t0/wAK0chF4GR796GO/BXgemKAM5dD0n739m2WcdBAv+FKdI0rj/iV2Z/7YL/hWl17804ZPbAI70AeUano+mnx7otoNLtDbPbSvJGIlC5GSCRjnkCvRJNH0VAR/Y9iee8CH+lcXfqW+JGjgkf8eMuOP96vQyvyN1OTgcUAUItF0VUGNHsse8Ck/mRUM+gaDJ/rNHssr0CwqP5CtpT8qgq2P51DwHLD8QaAMlfD2hkZ/sexPf8A1K+ufSkbw14eBAOi2hOM42CtsyZG1Rgd6aNp5z83vQBhDwv4e2sDotkRjvEM9v8ACof+EV8OEgLolnz/ANMxXT8beT16+9IrZIZeo9qAOfPhXw4XOdFsgSecRAAUHwp4fBwNGtP+/YrpRyckZOOlIHI7YA9qAOVXwl4cQ/Po1nj18sUHwx4bT/mC2eD0/diulA6qTkZqQbMgAYx3oA5hvCfhsgEaNZ/9+xR/wiHhwkZ0Sz9sxiuoOBkg5B74qMl2UgYPoKAOdbwn4ZX/AJgdnn08oVVm8F+GWUf8SW3wMnK5HX6Gur8w5GQDgU7e2FAAxQByDeCPDZCg6LbnqRgkH+dNPgbwsWwdHgHHd2/xrsy75BAGT1qFm55xk9aAOQfwR4XyWOiQjPPBYD8s0w+AvDJGf7Hhx/vN/jXZsf3ZcDGOBmuavPFGh2N6bK61SCO5BCmPBJBPQHHSgDkNW0n4daFcC21C2tY52AOz94xGemcZx+NbcPgzwffW0N1Z6XbSQyLuR1diGH51Jr1pLpwmv9G0GK+v7x/3zPIOAFPPzfToMdaq/DLyx4ajjV2E8c0qXCEY8uTdyuO3GOnrSVwMrW9H+H2hMqalaW0LsMqv7xiR9FyaVNH+HTaYdVW1tTYh/LaXMnytxwR1B5HbvXU31rpGkXt14lvmw4iWPdLghAP7gxncaxPAlg7tqmrXNkILfU5RJDaOo4QdGK9ATnNNCOehh+F0jqgSyLMQFGZOTVzWdJ+HWiyi21K3tYZZBgIGkLDPrtJ2/U4qSwsrfxP4rnv2tIV07SnMMW1APNmGMk464xx7YrV8SWb6Ut7qGleH11C9vyFn8xs7VCnkA/hwPagZkeIfBnhOLwve32l2MRzA0kM6TO+COhBLH8qf4b8B+GLrQNNnn0vzJ5IFeSQzyAsxAyeGH5dqpaMIV+FtzEkhlKwy+YHXHlvuJK49s/1r0nwohXw5pQ4ObdOh9qAOcX4d+EiedIz/ANvMv/xVPb4e+EOM6KSf+vqX/wCKrvwQoJORg4FDeX2fk+ooA8+k+HPhIrhNIIJHUXMuR+bUw/DbwmAR/Z8oJxz9of5fpzXoi/J905buKsv8oVgBnvSauO+h5fJ8NfCjEYs5eh63D03/AIV14W3f8g2QZJ/5eH/x7V6c0jbuQmO1Qu5Z+o6cCquK55yvw28LM2BZz8HBP2hqWT4b+Fl/5c5yB6XDV6OgUYOQc9hTRyDg49qQHnh+HPhdSM2U+09/tDVG/wAN/CxAJs5l573DV6TI/wC6OADTHJfGcYxQB5n/AMK18LM2FtJh/wBt2pT8M/DKDP2Sb/wIavQ1J6ZPHTFWPmVcHkmgDzhPhn4X4xZT5P8A08NSj4X+FlUn7HM3OP8Aj4avSFf5mUjAApcLjLHAPSgDzdPhn4YAy1nOAen79v8AGlHww8LkkfZZjjp+/b/GvR8FTtLZWnAfxcEjmmB5k/w18LAgfZZx9Z2pG+GXhYAYtJv+/wC3+NekSsGOMZz39Kr3dzbWaq13dQwoxwDK4XJ+pNIDzG4+Hfg+yhee7jaCFMZeS6ZR+pqGw+H/AII1KMyWLfakU4YxXZO36jPFdvrGm6TrtvFez5voLRjKsUMgZJCAQQRyDXBeAbmG48aahJFp39jAWigWRUL5oz97AAA6Dpn+dFwNGP4YeFgpL2dxz0Anb/GoYfhx4QneVIYnkaFtkgW5Y7G64PPHWvRNZtrq7sZrayvzZzOV/fAZZFByce5HGa8/+GtoljL4gtfNeVY70rulILOcDJJ75zQBlL4K+H6yhxqEKFei/wBoDg569c5/Gnr4E8AxLFcC8jjRwTGxvtobB6gk9RUfjXR9JWSz0PSdJsl1LUGKrJ5Y/coOWf8AAZ/n2Fd9P4f8N2GjRpc2MMlnp0TFTIm9gDyT7knmpeoHJWfgLwTezxrZ6g00u4ybI73cxPB6Zz/Xj2rrPgzZpp1x4ntIQ3kx3wCMzZPQ8H9OfesP4baBZxyzeKWtFtmvMizt14WGLpnjqW+n86634VjF/wCKf+wh/SqGj2GiiigAooooAKKKKACiiigAooooAKKKKACiiigAooooAKKKKACiiigAooooAKKKKACiiigAooooAKKKKACiiigAooooAKKKKAKVr/rJfrV2qNr/AKyX61eoAKKKKACiiigAooooAKKKKACiiigAooooAKKKKACiiigArC8Uf8i/q3/XnN/6Aa3awPFf/Iu6v/15Tf8AoBoA8q8BrCnhbSd8avti3LnDEHJ5H+eK7CRlkG1gWBHI7f55rwvwd8PdLv8AQbG8mur5ZJ49zLHPhQcnpit+P4c+HXuZbWLVr2S4iwZI1ufmT6igSW56UkMIEZ+yx/u/9X8g+T6ccUX1hYX8qtd2FvO6jCtLEG4/EV5qvw809QAupamm3IXFyRgVWb4e2ib3bXdZRANxJuQAB+I6UC6nrzLDIPKeCN0QghWXIGOnGKaAwIIJPHpXlY+HNnKiyReIdXdWGVZbkEEexxUyfDW2U86/rXP/AE8Dr+VAz07BZ8kkEcDimgZLcduuOteYSfDi3UZGu6uf+24/wpn/AAgauuG8R63tPBAuev6UwPUEAQ8jkH0pdzBsEHJ9q8tb4fxL86eINZBHBPn8/wAvalbwB8uf+Ei1r/wIpIHY63xkCfDuqZzxbtj8qg8FRIvhTShzjyM8r3J/+vXnfiTwUbbRb65Gv6s5jhY+W8+VfjoR3FJ4e8ExvoFjeP4i1S2SSFXKrPtjTPYelMVz2RIbVbp7xbWNbpwEaULhmHucew/KuP8AGuhaj4gjjsIbm3g06UqbolCZThgflPTsPyrmovBtrNKqQ+NdSYkgbBeBmP0wakk8DMkgRvGGrIz5KK1zyR+fNILnqvlQfY0tfJVoEQRiNhuBUDGMY9qyNP8AD+i2DLJbaVZROCGVxCu4H2OM1wMXgppgTH4y1Rgoy5W7zt/WrQ8CXHlrIvi3WHDcgrcEjHsc0DOvm8P6LNfNey6VbSXLfMXaPOT646Z98ZrnNT8L3l9q2nC2WxttIs7kXRRAQ7SdckDjr0/yKpr4Hutw/wCKr1oHp/ryaRPBV+khA8WaqYz2L5Ofqe3tQwep2ur6FourzrPfaZBPKuP3jLycdM+tasMaW0CQW0KRRIMKqrwK83fwXPMcjxbqpIJBCy9O3aq6+CNVCsh8XamcjGSTx265z0/WgDtbnw9od3cyT3emWs00hBZ2jyT25rU03T7HTYGhsLWO3hZi7JEuAWIAz+g/KvO38G6q8pRfGd+G67DgkD86RPB+sg/8jhqH5f8A16AuXV8FwX/iPVdQ1aztri1uEjEILEsCqgEn06dq7WTTNLlso9NawtxaRnKweWNg5zkDHrn8zXnZ8Ia2uMeL9RI74/8A10J4R1kuqDxhqGW/z60Ad1qfh7RNWuVub/TIZ5gAA7A5P1x1/GpZNE0hbCeyXTbdbWdt0kKJtDnI5wPoPyrhD4P1tSB/wmGocn/PeoX8HeINwVPGF+MH5sjPH50Bc7G58K6FdWdtaT6bG8FspEKuWJQE5POc/rV+DQNGtdOm06DToUs5+ZIxnD/U9ewrg5fB3iMf6vxldg4PDpuzn8RRH4W8VfKV8aTELnB8jdn6/NzQB2Wn+GPD2m3322z0qOK5HIcFiF/3QTgfgK6RpI5F8p18xXGGB5rzB/DHi0ujf8Jq/wAueluMfiM8/jSr4W8XnGPF55Gf+PYf40WBam/H4I8LwySSJo8JaRsnLMy9c8AnA+g+lb8FlZ297PepbqtzOqrJLjlgOg/lXBv4b8YZwfF54/6dhUa+GfFxznxcT/27CgDotU8H+H9WvPtt7pivcE7mZGZd/HcAjP8A9atq40vTbhbISWUZFk4e2HI8phjBGPoK4VfD3jA/8zefxthTz4a8X5wni7Hr/o4oA7d9MsZb6S+NoBdSxeTI+4/OnoR0PSuYtfh/4WieZ10sSbzna0jEL14HPFY48OeL8ceLOf8ArgKlTw741AbZ4uUZ65tx/hQB6a4ABRlO0jGOxHpXDw+A/DcF4t1Hp5GJfNWIysYt3rsJx+H9KyD4d8byg58Wx9Sf+PcDr+HtSHw143TOPFyNkY5twf5igD0xiCAAenGB0rFtNB0mx1WbV4rJVv5gd8u9jnPXAJwDx1A9fWuPj8O+OgcnxZb8Z/5dE7/8BpZND8djGfFVsf8AtzT/AOJoAl1vRdR8ReJ7H7ZYRxaVp8nmrMzq5nPUDHYZHIP9afqWn6jqnjXTriOx8qxsAzG4Z+JNyjgD1B/kapto3jwdPFdsP+3OP/4mp00zx6igHxFp7n+81qM/oKG9h3udKPDWkfZZ7M2ztDLdfa2Xe3+s45BzntWlc6XYXWoWmpTQMbi1yIiGIAyO471xB0vx8GBPiDTsY6fZv/samXTvHwO469p3IHym2HH6f5xSTuB0U3h/S5rvUrhraVptQjEVw3mNyoAGBzx0H5U258N6XdWVjZS2rNDZMrQHewZCP9oHP+fYVzgsPH2eNd00/wDbt0/SlbT/AB8D82uab7f6N1/SmBr674L0XWb/AO3TRyw3JA8x4JCm/wCuP5+wqe88J6Rd6Mmim2Is4zuQKTuVv7wPryfzrCFj4+BOdc032/0br+lIth8QOca7pf8A4D//AGNAjU0nwdo2mX9vqEUdy95bhgk007OcFSuMdMAE44rc1rTbXWLOSxvYzJBIQSFODwcjnt0riv7N8fN11zTBj/p3/wDsaedO8fjGdb0w/wDbv/8AY0AdZdaJp1zNY3DwET2W3yXRipAHY46j2rl5PAPh+4nlmZLry5pTJJbLMViJ+g+v4VB/Z3xAcnOtaWMf9MOv/jtKNP8AiEApOsaYSccCH7v1+WgDL8R+C4xN4f0uwsZ20yCd3mcSn5AxGe+e2c9q7fRvCulaRLcXEZuZ7idPLaW4mLuE9Ae3865sWnxDyv8AxN9M+Yc/ufu/X5f5U06d8QQxH9r6WAOh8rg/+O0CSsbN94Q0q80m00tWuoIbSQywvFJh1YknOSD3JqlN4E0mS8e6FzqSSShROI7kqJyBjL8ZJPOcY5J9agisfiFCu86jpEh2/cMZzn8hz+NI9v8AEORiTqGlIDgACPhfU9P854pJWWwLY1I/BWixWD6bEk6WrXC3OzzSdrgAcZ57c1b1Pwvpmof2k9wLgNqCxpOUmK8J0A+uBmsDyfiAUKrd6SCRu3BDkc9ORj/PWn+V8QHBH2nR4ieMlGP496b1G9Xcm0jwRpunNE8F9qYWJlZI/tZ28HOMDtS6h4H0q+vJ7gXF7aLcktcQ20+yOY99wx374qv5Xj+NsC50VgcchHwKQN8RCB+80du/3Txz0osFtbnTX3h7TLnQRojwsLIKFVVb5hg5BB9c1Uh8M6NFoL6CtsxsmyW3PltxOd2fXOKwt/xBJ4bSPyNKB8QyMBdH+uTQBHD8OtMcIZ9S1O5aIqYDLP8A6rb028YrsNP0WzsdRvtQi803F4AJQW449BiuWx8Refl0c/ieKrmX4hxdtI5+tAFm/wBMg8O+HdQstP0+8vvtzyExKQxDOuMnphRgep6VreB9BTQfDUFhcRjzLhTJco395gMqfoMD8KxhN8Q1GAmj5z1y1SO/xBDhjDo+M527mx9PWgCt/wAK9s1T7K+paidKDbxYiX5M9evXGTmur0rQLPTL28vbdpA94qqyMw2oFGBtGM/ma5s3HxDGR/Z+jnc3DeYflBz79BjPc802W7+ISOMaZpDjH8Ehx+rA0COq8P6JbaFDPb2jSbJZmmbec/McDjjpwKyvEHhVdT1CHUra+ubC8iTyzLA2N6c8EevPX/62M77f8QvmP9kaT6gGU+3A+b8eab/aHxD25GkaUpORgTcj3+9Q2Msx+B9Mi0/ULHzrqRL6RZZZJHBfcDnIJHU88nPWt7XdCsdb02CymeVPs5VoZY3w6MBgEGuYOpePx00XSz/22P8A8VSLqPjwZxommf8Af/8A+yoAv6J4TWx1FdR1DUrjVLuFdsBmGFiGOSB6+9Oj8HWA0K60WRpZIZ5zP5owGRzjkce35Vmi/wDiAf8AmB6X/wCBH/2VWW1Tx6uP+JHpn/gR/wDZUAO1fwcL5tPuINUubbUbOIQi6XkuoHOR+Nafhjw1aeHrq7u47m6up7sATNMQckd+nfNYf9oePe+h6Z/4Ef8A2VJNqnj+Jdy+H9Oc/wB1bkZP5tRYLHpLMy4O07MelHmk4CgAV5y+q+PQpJ0DTSQOALnr+tL/AGz49RS3/CN2BOcbRdDP1+9QB6IcgctlR1FN2nkg4GODXnLa74+7eF7T/wACk/8Ai6SPWfHpUEeFbYZ55u0H6buKAPRXJ5DNgY9aFGCD0A7gV5uut+PHznwxacf9PSf/ABdTjWfHX/Qq23/gYn/xVAHocrgcDJz7U0FRGcuQx7V5ydc8cxYz4VgO44GLpD/Jqj/4SHxqCo/4RaH5gCP9IXv+PFFxpHpKH5hk5B65p2R0DkD0rzGLxF4xf/mVU6gc3AHX8aefEXjLH/IqL/3/AB/jQJJs9LLEqF4PfNSgFhuLYPb6V5efEnjIf8ykP+/4oPibxeOvhIf+BAoA9PI28lug9Kaq8BlJya8z/wCEn8X9vCWf+3gU0+KfF3bwgT/28igLHphZd3zsc9KjIKnAJ98V5ufFHjE/8yfj/t5FB8S+MP8AoTm/8Ch/hQB6VvBADP8AhSqcfMXNeXjxV4wJ48FsP+3sf4U9fE3jA7tvgtv/AALH+FAHphBA5Py9s0hcbgAa81/4SjxcCM+DHxntdr/hUS+LdfHmb/CF5lWwNkgbjHHb+VAHqilgMsR+FJIc85JxXl//AAmWtJ08Gaic+p/+tUbeNdbIwPB+oY+v/wBagDQuWz8RtIOP+XGT/wBmr0ghm4IIyea+eLvxTqT+NNOvT4avVnS1dFtS3zuDu+YcdBXfR+Ntbdif+EP1LA7ZH+FAHpMv8Khs8VG6knbn5q84bxlrjHnwbqg/4EP8KhfxprUac+DtX5PVSSf0FNK4JNnpxQhVyR/jSkDJIXI715hB8Qb/AARL4R1lccf6onPf+6PUfnUg+IFypIPhTWcg4/1R/wAKQWPSs4bj7p7U9dzNgcY615e3xButqNJ4V1iMHBOYTjB6YJHOQD+VPHj64VBK/hjWdpbAJgIGPrjrjmh6Ow7aXPTiCgwGO403cVUhv/115p/wn1wP+ZW1j/vyf8Kli+IchBJ8Naypx08jPPNAj0RAS+RkH3qOQ5Y9hXnA8fHcSPDete37j86WXx65GU8O64T2HkcUBY9KDnaCewx9acxQEc4zXmB8fZ6+HNZP/bCnN48APHhzWf8AwHoA9POxQcnd34oVyUHVfQ15iPH7d/Dutn/t2/8Ar1KvxEwm8+HdbK4zu+zcY/OgD0dpMEE59KazKQxOABx9a8tk+IqD72g60N3Izbjv6c1EnxHgCBG0PWWX0+zj/GgD1XfuTqcdhiqM+mafPMbifTrWSU4JkeFWbjpyRntXn6fEa0dlU6HrKoPW34/Q1HN8SNOi2F9I1dGIOVa3AP6mgDRurbxfpmoXkmkyW17aXThlW6kOYOOg56D0H5Vt+FNEn0PTXiurnz7u5me4uJAMAu2M/wAhXJp8RdNVZGOmaqqoxUk23GfwP86fH8RbCZMppuqtyefspP8AKgCHxNofiHU/EUWoRQ2NxZWoAt4LiVtobHLkAdc/XoK7bTZNfuLe6Gpw2cEu39x9mcnJweufwriR8StL3bBY6kTnbj7P1+nNL/wsfSM/8eupZB72/wD9egDsvCmjy+H9Bt7G5ZXnJZ5mQk7mLE9foQPwrnrlfFmnahef2cLe+s7p/Mj+0ykNbkjBA/2fasx/ibo7gD7JqQwMH/R//r01fiPouQWtdTJH/Ttj+tAFq60STQvA2qwXEiy3NwrzzsE+XexzwPbjn2zXb+FWYaDpgLBiLZOQe20cf0rybxP8QdLu9Cv7OG3vVkmiKK0sBVQT6nNaGi/EbRbfSrGAW2oExQojFLfILAAHBz65pfkDdz2YjOQx6dqRgWwBwK8rf4n6GpVXh1AO3A3W+M/QZof4peGxtw12c8n9zjH60wPVyWCjPbpSgyBcMTivJ2+KXhvO3z7jAGciA4Pt9akT4q+HNu1vtp/7ZD/GgTPV964+Vhkeopjeu7JrzGL4p+Fmdh5lyijoTCSD9O9I/wAUfC7swE9wuP4jAcN9KAPTuGbIIz3pq4Uk8fSvMW+JfhdSii4uDk5LCAgCnJ8TPC+SReTf+A7UDPUGO5Dux6YFNPygJ1Feaj4k+Fzz9tnz/wBcGof4k+Fyci6mPH/PBv8ACgD0chCcbT7EUqnbk53AdK86k+JPhc4xdz/9+GqNviR4YByLubP/AFwamB6OGJcEqBz69akDK5IOeK84/wCFk+Fc5a7n6f8APu1L/wALL8Kocpdzc9c27UgPRcAZJzkdKR2AOV6ivNT8SvC563c34QNTH+JXhkAA3co+lu1AHpwIYfNwe5rF1rSNL1uOOPU7JLlY2LIrEjB6dq45fiP4Y3bvtk2f+uDVIfiP4XBDfbZCcZx5D+vTp+NFgTtsS6tpuo+H4rNvC1tH9ngdnnsg20ThgO57jH60zRLTWdX8Qw61qunDTYrSFo4IfNDs5bgliO3XqP8AGkf4l+FCMNqLZHQi3k55x6fj/wDXqCT4l+FDsP8AaTE5xxbycD1Py9KAPSCASRgE+tcV4Z0y70691iS5i2x3N4ZImDA7lwOcA8fjVRfiZ4SCnGpHdnH/AB7y+vX7v401fiX4UOd2qbcHAzbS8+/3aANbTtHu28ZXuq3C4tltUhtjvBz3bjqMHPX1/I8cabfapoj2Vim+SeSNHO4DYm4Et19unoazP+FjeEsknVs/9u0v/wATS/8ACyvCGMDWOP8Ar2l/+IoBNX1PRVVIYYIYhiOJQqgc8AYH8qwvhWP9N8UHjB1D1/2a5z/hZHhFmULqwyeObeUfzWtn4OXMF8fEV5bvvjl1D5WHQjaMH9aAR7VRRRQMKKKKACiiigAooooAKKKKACiiigAooooAKKKKACiiigAooooAKKKKACiiigAooooAKKKKACiiigAooooAKKKKACiiigCjaf6yX/eNXqoWn+sl/wB6r9ABRRRQAUUUUAFFFFABRRRQAUUUUAFFFFABRRRQAUUUUAFYHiw48O6uf+nKb/0A1v1z/i3jw5rH/XjN/wCgGgDy3w1dR2fgqyu5B5cdvZmRhgc4Gf1/rXj/AIdun0vVNK8SXVyhfWJpYrld4HlqxAT8MgH8BXaX2n6jqvgTRtP06PP2tYkmkzgRJ1JPqMgZxTtf+H+iyaJdRaVpyx36RgxSK5L7gQe5xk4x+NAj1Exru3E5B9q8k8cz3WsR6jpemylYLKFpb6ftwpYRLg8k45/yK7W0vtXlttGguNNkLzoyXkpcAwFRwSO+cH/JrhdZ+HcMdlqEmn6lqRmkV5PIEo2SMecEY5zj+VAHo3hYKvhzS+D/AMeqHrnsK6AZ2LkHJ9K4LwxBe+HPDmnW0drdXcrMplR3yYt3JAHYD09a9EZduCcdOlADXXaBuOc9sVUCpvGeM9KleVy3IG3FQAgPuPGeBQA9/lYc9T6UFtxyc9KcNpIJaoCfnPIAPTJoA5Txq+fDep8dLd+PwrivEIEXwmRgSo+zQ/dHrIn888123jldvhzVD/07t0+lchq9nd6j8MLS0soGmllgh+RRk4DKeB+FAHF3beBT4cV7CaNdXW3Ro/K8zzPOwMD65rV8SXF7f2WgaPcaa95qU9sJlmMpieNvU/8AAc5yefqK9k0vSdPsbG1J021SZY13EQqG3YGT061zeo2V2/jjSbxLd2tUtZEklAO1SQ2Bn8qAOG0ya200a1Zz6BBbTxaeGmWG4Yhx2GefY5611KeI7yz0nQrXRNCeaS7gBQM58uEAd3I5/MVia/a3Uer+LLw20sdvJpyos23CyHaM4PfuPwrBuo7w2Ph/7ZFfy6F9jXctiTnzB/fA7cj0oHqdpD4s1W4j1bTrnTFh1W1gaVBFLuRl6dRnDe38qwfCnii7sPBVqs1pJcXd1M8NkFly05Ltksf4cHI/Kk8IaNLb6zrEtpot1YWFxp5W2jmznPy8EknDE5OCeK5n+yp73wvpiS6dczf2Rcv9ttNjK7xuxOU9ce1JpMD0nwHObG6fw7e6athdshuEkWTzBcepz6jnv2rqPFusTeH9In1BYBMYtvyE4BywHX8a4XwLZaeNdW50zw9dW9tFE2by7d1bceNqqTgj3x6+nPT/ABH0+51Tw5dQWiGWYFHSNeS2GGR+VMDOvbq10C+sNUW2ae51qeOFnkkz5KkDheOlQ2nivVr/AFi9srHRo5ILKfZcTtOFATOM845xk49BXK6jqF74kufDcFpo9+kFpcRNcTSQEBDxnn0ABOfpXY+GLG4MviiGSNolnuXCO6kZBXGR6jkUCM6fxzqUkNxqdjoRuNGt3KtcGYKzAZywHpx/Ks7V/EenL4o8N6w9yIrF7WZ2duy7GwCBznPGPUVnadrVxo/huXwxdaTetfqs0EBjiJSXeTyG9PmP4VnyeCmluvC+k6hBMbf7LMZnjBAjcgvgn1Bx+dD1Gz0SXxpdR6HPro0eX7Cs6rGWbDvCeDJtxx2xzz610F54hih1LR7K2gM76nllwcBI8Z3H14z+RrmfCkN9f6Tf+GdcimEsEZjSYg7ZIiMKQw4OPqT69DXNfCe0vbvVru5vP3g0uM2EJ4wpDc/kOPoaBHqPjPVzoWhXd7GMyqoRB6MxwPyzn8KwLHUD4bfQ9JuonkGoqS90WyBM3O3H1IHX8KZ8VLd5PDzXCZb7NNHKygdRux/Wj4g2VxqHhm21LT4nmubZ4rqERrlu3PHXg54oAdrnjNNNv7+2t9MlvBp8SvcyK4ATdjgDnOMjP4+lWLi9sdK1myv4zPe3etuiRIZABDFtGWA9BwffNZPw+sptT0TWNR1OBornV5JFO4YbytuBjgerY/CuU+GNreXOvSJqAEiaJEbeHjgMzHBz64z+GKANm71HTY9O1CRre+8sax5bqLrkyZ6g44X2rZ1PxhPb6pe6Rp2jXN9dWqK52uAuCAeT16EfU15veRSTaPqixRs7DXzwoyetejaLG6+NPEshRtrwwBTjgnyx09elJKwGaPiNLLZfb7PQLqSzgIW8lZwPKbIGAP4uue3UdKl1vX7S18Y6Tfz3ZgsH01pSWJwQdxHy9z7daxNMgmX4d62hilEhuJcKAQTll/Ss7WPDX/CR6poVlKZI0/scHeBgKwHGfx7U72BaHo0fi6IeH7nXbqxubezDBYA4BeYE4Bx2z9fzqrpXiy7l1Gz07VdDuNNF6xFvM8gdW4yAeBgnpj3Fc1ceKNfXwxNbeW8Oq6fOsFzMkOcRcjeowQenb68cVzUTWc3iHw/cWN9qupBbsLNcXYYohJXCrxx3OO3FA0rux7t4nlittEvpJ2mWNIGLtbsFfGP4Sehrkn8Xw2Vro1haaff3st5aq8C7g0jY4+Y/hknp9K6fxwf+Ka1cc/8AHuwz+FcDoQZPEnhj5TldJ+bjp8uOaBGzD44RdN1C8uNOuYZdPmSO5tyy7kDHCn3Gf84re1fxBZafJp0Wx531BwsKxkAkHHzHJHGDXHWem/2prfjO0ZcpNGiA7f4tpxg+oODXLfDqHUNZ1iB7yJ4l0a1MCFhlS5JUf+OnHH90UMPQ7vUfGSQ3F1Hpuk3eoQWeRc3EIG1COoGfvEf54q3qPi6zgg037Dby6hc6gheC3jG1toBySTwMYP5GvH9Ii0/SBqNjrmtarp95DIzGGBiqTL2K4BBJ98dRWlNZ6HZ6XoUWo2+p6ekokaLUS2GiJJIU7R0PUcZ57DNNDO21DxnJL4X1O9tLK7gvbY+RJGVBaB/7x9hnrXY+D9Tm1XQLG6nhnilMShvPHMhAHzj1B6g968otNS1PU9C8UW32s6np1rbkQ3zRlCxxkr05wMn8OuCK9F0DX9M/sHQR9qG+eOO2UKhOJQigqeOxIGaQJXOpu7mOxt5rmd9sUSF3PsBmuCsvHlpdXNqJtNvba0u5PLtrqRBsds4GeeB/noM12esnbpN/uge5UQNuhQ4Zxg5APrivn+z1OPSY7R/DGrXLy3EoV9FuU37CScjd2Gc8jnpk0Aep6h45tba/utNh0++u7q2+aRIYwQB1JznoOO3cVdHjHR10NNdDTmCSTyki2AyF/wC7jOM8Z69K4jSPEOmaH4z8Rtqs6W4lRNrFS4JAGRwMnr+OK5aG1ntra28QTW7HSn1hrkoVPyxEjD7cdOtAj13RvGFvqV8NOurG7067lXdEtym0SDHb36/lTPAN1cX1jqjXU0sjR6lNGgkO4qoCnGfQZ6Vy2ualZ+KvE2hRaI4uTayme4uFQ4iQEcZPrg/pWr4F1W003RdZvb6Q29uNWlyWQkgkJgEAE0xnqgiVkABwcV5zqPxD0yGa6SCyv7uK2YrNcQRAxpg4+9nkf0r0R3K2xmiO8su5OMZ9OK+bW1We8sNSk1DxB/ZsnmSRjSLO2COZORtJGCewJOfrxSEfQenXdvqNjBfW7loZ0DqSMH6H3rxK61qTW/HwsJpNWtrK3UbI41KAOp5dxn7mc/N9O1emfD11Hg/SmGGHlsOvT5jmuMu4ZLrxp4hihyJX0nYmPUhQKANR/iLo4uGAhvjYhthvhCTFn+ePwz7Vtaz4w07Sri3tXW6uJLmFZYEtovM80E4AXnrxXmdn4n0dPh9LpDHytQjha3NoyneZSx5Ax68+1bHhi2mt/F2hwzpiWPRQHDDJTluOehHSgDutA8SWGrWl7cSCWzaxP+lQ3CbXi64J/I/lXn3ijx+s9rapptvqVoZrhCkzxBVkQHB2nPNZuvW893P43S2GXTyJCozkqvJx+Gas+L/EejazoWgWVnOhuGngPkqSTDgYIb6Zx79ql36A1sew6XrNhqEl/DE5R7BzHcKy4Ixn5h7HB/KuNvfFIMmma7YzOdLluPsdxHINo5PDgex/H9a5D4iG80DW5pbKHKa1afZSR8o80kDP12/zrpPHVpFpfge20uMqWVooF5+845P4nBNUFj1ORcEY/i6GoCQozxkdqniBS0tgTkrGAfrgU0oDgoDmgBUYFs5+XHSn8EjKDn2o2qFBGOO9OXPB34H8qAK4iAb5Rx79qdtIGzdnA/KpdxYMVHA9utRKHO5guAexoAq4KHHPPeraLtA54prLLwxGAKTc237x570AD4xjkHNIyHABznqaHVk28Z9DT1b90eu4mgCNiSVB4FOKggcNu7U8KwQHjPY0u5kcE4PFADVQdTkA9acFxn5uRT1UMGLHntSEMQNuMd/agAkKk/xA4qJgXbaM/LViXLqpzzUefLAYHPt60ARuhUA55+tOVeAec1G0m8gHjHJ4qRJH2jkMfpQA0E5Iz1NKyZQ5YgZ6E96eMY3N37UgYsfkA/GgBghyAMYzTwhQd80AtypyRTnDHBOAPrQBE28g7Vzz+VTL2BAAIo2N13BV9RSYbAJwaAGOu088ZPanMhblCfrSsSTj5cDuaZG5aQhiBxxigCfOVy55AxVVFYA4H0NWWHBIYH1FLgLjOOPegCrGoz8uS1OYkfw4z61Jgo2Rznn6U9mBAJx1oAr4d3zjGKNvOD17e9WWyMlSMYqBlEhJ6ECgBu0qOn408bwxyxINNIz8pJz25p5AXjODjg0AOl5PA4PHFRgDhQB7jFSngDGTTdwyCRknqaAGZGPu55pjBm524qdX+Y4wB60MAEyWHPQUAebXYz8R9JHpYyf+zV6UHU4YA56V5zcAP8S9NzgFdNcjJxzuYfjXoirtJJbn2oAiIZnH3iPc1OM8EjjPUnpTcqp4II+lBTowOe+KAJwmQ2TtPYioXWNhjDZHfPWkAyxOecUq7gTkcepNACxkk/dOalYgjkD8aZvO/IUA49etNyMnLcntQAu5j/EMD2xRlRnn8qcq8NllwfSm7euCMCgBsbcn5Dg0hO7HB4p6NuwSD+VRyMVfLD8MUAMJIDDFMbKooKj3yKnILJkjHeiPJUhh055oAhZg5U9+4qSRjgEDge1P285yMdaSYklQOnpQBXL4GCOAPSpoiAOE2596jk3MMj7oFSRvIiqHAI7UAKxO7AGSPemllbOVH409t7nsCKMbvlbqRQBwHinxrp/h24is1Rbm8eRQ8KnBjBxyT64PArvpYlXBVcnrivMPiXZ20OmiaO0jWea8i3SquGYg9z344/GvVrg7QKAfkefa94iubTUF0vSNKOoXoj82VQwRY17ZPr/nvU1t4ms5NCvNYuLWW3e0YxXFu4+ZZBj5efXcuPrWd4ZDHxx4i84APsiKZ7rtAyP0rj769jgi8VIIEuI7q+jto1ZsIJcYJPpg859QKAOksPFt2dSsrXVdBkso71yttLvDhjjuO3UVY1PxVcxXV1BpeiSX6WZAuZUIUKcEkL6kDtXK3Wlar4dvNFvtZv8A+1beOQQJESVMDHgMOzY9T/8AXFXwjpOtX1vq80Oty6esV7LiFEBPmDk7z1I56H096AO68T3lvq3gO61S1AEdxADgqMg7gCD9DkV13h6BV0PTAyKT9ljwMf7I5rzu91N9V+HF3cSrGJQhjkMa4RirgZX2PB+ua9K0RS2jac3f7NH0P+yKANQmHGPKTjqMVX8uHABhXpxxUrbum0Z96RSMFXGG7GgBnkRKMiJOenApEjiHBt0Y+6ip1bcuF5+tSDDNlx044oArrDFGciCH8UFIYYCeII855+UCppFGNyk4FPzGy5zyT2oC5VMNt/z7xA/7gphtrY9baL/vgf4VeaLcAykflS7gFII69CBQBR+y2wO37NF7fIKRrS2IH+iwn0+Qf4VfKhRhvw5qsAR1Jx6UAVxY2xBxZwA+gQc/pUggs1A3WEKj/cB/pVhmYrlWHBqR5EZeV56UBczpbK0BH+hwc/7A/wAKX7HZqMmzhH/bIf4VeDENwBnFIfMchiQMetAFSO1sznFpDj/rmP8ACkSzs1JUWkA/4AP8KuPnkYAA64oCgkheQRnigCqba1Q/8esB/wCAD/ChrKyxn7Hb4/65j/CraqCcdhTdpOQR8goAw9UbRdNtHvLyG0jhQZLNGo+gHHWsjwzdaV4g0uLUrbTokjkZlKyRLlSCR/TPHrXQazpNhqsSi+tEukhO9EfoDjr71xfwnUf8Ijbk4/1knX/eNA76G7rdxp+kxpINBe73tjba2yuRx1I7CuW0/wAU6Peapb6Y/hq6t7i4yU860QAADknuBx6V6ZcyxwQSXEkgWONSzn2FcN4AikvTc+JbxA1zfMRACf8AVQqcBR+XP/16BGLceLdLt42lm8I6gsajLObFQFHqSela9z4g8PQ6RY6kNILtfZFtarar50hBxwvp05z0I65qt4sL614gsfDkcgNso+1Xy4IyikFVPsTj8xWP4hg1Sf4gWtlo88FtKmnlUkkjDLCmeSq9M9vxoA7jwzqWh68Z4V0lLW8tzia1ubYLIgPQ9O9aPwlEQPiIQpsRdSdQo6DA7DtXPeD57638RX+k6wLa51AQLMt/DAEaWPOMPj04xXRfCVy58Rk5J/tSTqaBnr9FFFABRRRQAUUUUAFFFFABRRRQAUUUUAFFFFABRRRQAUUUUAFFFFABRRRQAUUUUAFFFFABRRRQAUUUUAFFFFABRRRQAUUUUAUbX/WS/Wr1UrX78v1q7QAUUUUAFFFFABRRRQAUUUUAFFFFABRRRQAUUUUAFFFFABXNeMm2eGNZOCf9CmHHuhrpa5Hx8xXwprBBIP2V+n0oQpXs7b9Dw/wt440Cz0HTre41OGGeOBVdCGJU46dK3/8AhOvCp/5jEGfUI3+FP8H6Zpj+HdMaXTrR3NupZ2hUknuTxUmjXvhfVtXvdIh021+1WhIffbJtbBwdp9jx+FAEK+OvCxwP7agGP9hv8KSbx14WyNuswe/yt/hXQDSNITj+xrI5J6wIf6Vw+r6t4T03UH02TREmuYVUssNkJOoyBwOuDnmgDctfGXhqUs/9tWi9sMdv86l/4TDw4OV1y0J5BzJV6wsNAvrGC/t9FtRHOu5VktFVgM9xjihPD2ghl/4lFpk8cxA9qAKUnizw4QB/btn/AN/BUq+KvDJJP9t2WfeQGrf/AAj2gxkbdEsic55iU/zHvTl8P6CjZ/sSxPTrCp7Y7igLlJ/FXhvIxrdnj/roKU+KfDchy+t2YI6HzBViXQvD8jANodkMjqIVX+QqCXwt4fK8aNZgdf8AVDNAHMeMfFGhzeHdRhh1W1lmkgZURX5Y+gqTwl4n0JfDumwzaraxzxwKHjZxlGx0NVvGnhvQ4fDuozQaVaxSRwsySLGNwI6EHtVXTdH8NaX4S07Ub/SIp2aFPMdId7sx74oFdHcDxNoDN5f9s2bHOMmYY/POKjPibw/jC63ZlRzjzBXnb6x4AtmYTaL5OMf6yyZefTkV6GPCnhx0jk/saz2OMjMYBH4Ukn1GYfiK88N67aJa3HiRYIS25hb3AXzByNrdePb6V0dtrHhy3sYLe21axW3gj2Iv2hcgAY6Zznj8az38I+HD10SzwOh8sc0f8In4awNujWu1e+zrTA111zROq6vYdx/x8J/jR/bujZ2/2vY88/8AHwn+Ncxpnh/wVqi3AstJhYW8xikyHB3D0yelXf8AhC/DBdXGjWwZjnHOPyzigRsrrWjA/wDIWscf9fKf41INc0jn/iaWP/gQn+NY6+DPC5KE6JbggccnB5+vNI3gzw0pCro1ucYPUn+tAG3/AGtpGSRq9kuev+kJ/jUbatow/wCYxYn/ALeE/wAaxf8AhCPDeSDosWB33t/jUX/CE+FicDRIf++2/wAaAN7+1tJ24Op2J/7bJ/jQNW0kj/kKWfHH+vX/ABrlNQ8LeDNOtHvL7S7eGBMbmLOepx0ByavJ4L8KTW8dxFo0QSRQwyXBwfYmgZf1O70y/sZ7P+2oYRKu0SQ3KqyfQ5pugjRND01LC01S2Kglnke4Us7HqTzVR/A3hZemjQ/99N/jWZD4V8GXd3c2dtpkL3NqQJk+cbc9OScH8KBHYy6lpcsMkMt9aSRyKUdTMvIIwR1qjor6bpGmxWC6tbypHuCl5lJVSSQvXoM4/CskeAfCrFXOixhhnAEj4/LPNc9q3hn4eaZOtvfWyWspTzAHnmAZRxwd2D9OtANnoeoT2l1ZzQR6vHbySLhZo5V3IfUc1j6PpemaRpFxYWesIJpy7vdtKhkLt/ET7Vnx/DvwfNDDcRaW3lyKHX/SJRkEcZ+b3qT/AIV34SDEjRzjA4+1S4/9CoA1PDOl6Z4d042ceqJcvLM080ssqks5ABPX2Fb/APaFlzi7t8nqRIv+NcO3w98LBt39mNtz0+0SY/nn/wDVTU+HvhQsR/ZrncABm5k49xzQU0u53ovLNhg3lv8A9/B/jR9pshyLuAn/AK6D/GvNdS8EeDdMtWnvrRreJWAMpnkPXj1rMTw58PpbSS6ikPkJKImkE0jDeegHrmlfyBrzPXY7uzOf9KgwcgjeOalWayTHlT2wUfwgrgH1rzO28DeDrm7uLOKN3uLfHmoJ2ymeRVqT4deGMZW0m4/6btVCO+aWCUEefCc9cuKi8y3Tk3MG7OD8wyBXAj4deGtufskv089qxYvBng+TU201ba6Ey8bvMfYW27tu7PXHOKQHrcU0BZtk0QOOu4c0wNErEq8QYknhhzXAD4beFx/y5zf+BDUxvhx4ZwSLWbj/AKbNQI9E8u1kfzJY7d3HRm2kj8aSc288YjlMMicfKxBFedr8NfDWDm1nCsMHFw3NCfDPww2S1pPgd/PagD0zzLYRLFDFEiYJ8tMAc+1VY0toSsaRQoByAoHB/CvPF+H3hGO9FrGZEu9m8RrcsG29M9aVvhx4dQyTO93H3LG5bg4xnPsM/maBno8TA7sYIz1zTYre0jl82OCBZSM7lUBvzrzSx8I+D76URWl7JLK6mTbHeuSQOM9fan3vgjwtZzGK41K4t3KGTa94V+Xpnk+tALU37Hw3Db6zqd/dNbXKXpRkidAdm0Y6nr1rrXaJo9jKpQjBU4Ix6Yrzk/Drw/KqzLdagI5AGTZdMQRjtVVfhzo2OLnUfxuT/hSuUktNV+J6XFDZ26/6LBBAGHzeUqrn8qfGIGQx/Z4zGTkrgYJ9cV5ovw60Vs/v7/pj/j6Pp1/rSj4caOAD9p1MZ9bkn+lMlnqbAbVBbH41VS0tEuHuBZ25mYfNLsUMe3XFebp8OdJY4+1ah/3/AP8A61VrzwD4ftlVrrUr2BS4RS91gEnoP0NDQLU9YURqDHEiKqj7qrgAmmBVR2kVEWRsAuQMkema8ti8EeHxBLcQa/eCCN/LkkF5hVYY4J6dx+dXH+H+nPEoGpak8RAxi6O3HagEd19jsluvtJsbf7TnPneWu/PTO7GavhI2/eNEjSEbDJgAkema8xPgKyBwdT1X/wACiacfAFn8rHVNV65A+0n0xQB6RFBBHIzJDGrvjeVUAnHr61UTTtOR2eLTLVXzklYVBJ9c4rhD4BtCARqmqAf9fJqunw/tdxH9s6ucjH/Hz09+nX9KYHQXfhq+1XxJa6hqGoRPYWMhmtbZI8MG4+8e+CAa0dU0CbVtYsLi4mT7BZnzBBjJeTsT7DiuQm+HtqcE61q4wRwbnr+neoYvh9EgcxeI9ZAzglbkdvoKQM9Wf5sA4GOwpSzIOAMV5angWNSxTxDrQY8n/SMZ/SpV8BkqSfEOsg+n2igGemqzOWTO3HalKYxz+leY/wDCB/8AUw6x/wB/8UDwNjfv8Ra0ADxi460AemqrMrOD3xjpSkMoIV8ZPavL08ClIyR4k1st0yLjj64ph8BORlvEert2GZqAPUdrtn5u1QhMjaScV5r/AMIO0MbA+K9XhQ4UlrjAIz06/X86cfBV7/B4s1sc9Tck/wBaSv1A9NVcnA5Pc5pCjDcFBOTXmQ8CXLf8zVrI+k5/xpZPA18uDH4p1dWBz80pIP4Zpgen+UWAG44A/WodgfK+/XFebf8ACI6iiKE8WakpAwxY5zUo8K6s+3Z4zviW6DI5/WgD0IqwJA5qRY5NpLNjPavNz4S1vOP+Ev1If5+tDeEdbwdvjLUGwcHHb9aAPTUyVwQFxxTHXcFBHfqK80/4RLXAAf8AhL9SOf8APrTD4O1pTj/hLtQ9en/16GFj0xl2xk5BJ4wafCowM/L7V5oPB+uBDjxffkEgnI6fjUA8I62w2jxdfjLc4AJz+dAHqjMoyAMEHrTcFRy4BJryxfCGu4APi6/LdyBj+tTHwn4gWNxH4tuwWHV0DY/z7UAemmRkA+YdelI7M6nPQDk15gPC3iTyQP8AhL7j5TkMYh69+cke2alTwr4nWPy/+ExnICkHMAzk575z6UAekIcYx8w/lU24hFHVehFeVf8ACK+LFAA8YPgcc2wz/Ont4c8Uq/y+LpCSBn/Rh/jQDPTJEPYHaT601QUOcc+hrzQeH/FmcHxe+e3+ij/Gnjw14tPTxaw/7dh/jTA9Nzk9BjNO28Fj09DXmP8Awj3ixsZ8XFuf+fYUr+HfFvH/ABVZ/wDAcUgPTEkKNt25yPrmocEtwcc+leeSeHvF6rn/AISzGO3kCozoHjAA48VKSfW3FAHpUi4OcmmqdzEbsCuAGjeNSoA8Uw4UY5s0P9KhGg+NYwSnimM59bVW/mKAPRyQC304pGYgbie/FedyaJ41HyHxVDhhjIs0H64qsuh+No+niuI5H8VqrfzFAHqO4AZznPSkkYBlIbjHOa8zk0Lx2uMeK7Y/WzT/AOJpYtH8coxL+JbOQY6NaKP5KKAPScjHy9KYzFTjaWrgn0jxyrZ/4SGwwRjH2UY/lSrpfjgdde0//wABf/rUxJi3DKPiZpy7+f7NcYB77mOD/Ou9YDcFwc57mvBZtP8AFknjm2Q6rZjUlsSyzeVhPK3Nxtxyck16C+mePkx/xPtM5/6dv/rUhndliGx+gpd4LZ7elefPp3j1sf8AE80zj/p3/wDrUz+zPHvbXNM/8B//ALGgD0LzQ74wNvepZSpQKO3NeaHTvH4XA1nSsk9TCeP/AB2rDWXj+Ntx1XSnA/hMJw35AUAeghQ4bJ6dKjI2IGAyK8/jtPH43E6lpMm08BoiM8dsD/OKQR/EBc4l0k/8BP8AjQB6JuDY4IOPSn43AAYFeeMnxCwpWfSBg8jYef8AOf0qAJ8QP7+kn/gJ/wAaAPTV44JAIpsmXHzsprzpU+IAQt52j5z93a2f8KgdfiC2MNpP5GgD0hgzDBI46CpdqqoBJrzQf8LC7nSD+BFIyfEQ43HR/bGaAPSGYMwCdR1oL5zuAA968zx8RV7aP+tXWX4iMMMujk9jlqGxHdugxkfzp20FRz0FeeGb4gqc+Xo5yMYy3p1psMnxCQAtDpHrgsfyNAHojYx1GQKNy7wWHPWvPhL8QFIzbaPJk93bjj2xVcXfxDhkO3TdKdc54l4PHTqDxQB1+t6Xb61arb3e8RpKso8tsHINbM8pk24XGPevOf7S+ISZ3aRpbZORmXp7feoOo/EEytnTNKZRnA80hfw5z+dAzZ1/wvBrF3DqUN5c2F/Gvlma3fBZPQ9vX/OKdb+FNKj0GTRCjyQTNvldm+dn4+bPY8CsEah4+b/mC6YPpP8A/ZVZGp+PR10TTP8Av/8A/ZUAOsPBkNvd28+o6jeamLY5to7lwUjOByR3PFTar4NW7vZrux1O50+O6O66it3wJT3I9CcmqjXvj09dE0z/AL//AP2VKdQ8fP8A8wTTOP8Apv8A/ZUCJPF1nbaZ4HvdPs4ykEEICgnJ5YEk+5OTXZ6Gzf2PYED/AJdo+Bz/AAivHfHGo+L20C8XUNHsYrUoPMeOfcyjcOgzXQ6XqvjY6dZ+ToenmLyE2M1zyV2jBPNAz09sEdCT3pNp3k+oxXAtqvjt/vaBp3Hpdf8A16hbV/HoIz4WtDwDxdp/8VRcD0R1IwFNSqpkUYfGPWvO/wC0/HJUH/hHLLO3OPta9fTr1/SiPWfHQYBvC9qAT1+1px/49QB6NjKlSMr2pmNmPQV562s+PD18KW3/AIGp/wDFVC+u+OItvmeFYPmOBtu0P8moA9JBzIFLHHrTm5O0c89682TV/HA5/wCEVgx6fbI//iqk/tnxwDg+Frf/AMDE/wDiqYk7q6PRW3A9vQcUm4g8tk46YrzlNf8AGjAH/hFIwC20ZuVHP4np70weIvGf8XhID/tuKBtM9FYIxUqDjvUp2BiMFs9s15r/AMJF4wPXwmP+/wCKD4k8ZDp4Rz/28CkB6OMiTdnC9xUwZXO3pivMv+El8ZqRjwgMd/8ASBUq+JPGEn/Mo4x/08CgD0hlYDAx16mkjbrwMg9cdK81PiTxkv8AzKQGf+m4pB4l8Znr4RH/AH/FMR6MZMMPQnrTwzqGCjj1rzc+IvGB6+Esf9vAqL/hJPGB6eECf+3gUhnpMvzho93LrjI7VgeF9FXw5o8WnGYzbGdt+MZyxI4+hFcofE3jAjjwec/9fIpn/CR+Lx/zJzf+BQ/woEdtrennV9Ku7GOTymmQpuC5xmrOnW66dY21khysESxhum7AxmuDHibxhg/8UcwPr9qH+FVz4j8XjBPg1iR0/wBKX/CgDsdJ0cWOtanq7z+bJehAq7QNiqMY9+gqn4l8OT6rcW+padfPY6pbfLHKRvUqeoKmucbxN4rA58GNk9/ta/4Uf8JN4tYjd4Mc/wDb2v8AhQM7Hwv4dl0y8utV1C/+3ajdqEeRUCRqq9AoH0H5fnZ+Ewx/wkX/AGFJK4qPxT4tBVR4LkVARnbdKSB7cV1HwVupbyz1yaeAwTNqT74iclGwCR+BOKSaYI9rooopjCiiigAooooAKKKKACiiigAooooAKKKKACiiigAooooAKKKKACiiigAooooAKKKKACiiigAooooAKKKKACiiigAooooApWv35f8Aeq7VG0+/L/vVeoAKKKKACiiigAooooAKKKKACiiigAooooAKKKKACiiigArj/iD/AMilrP8A16v/ACrsK434hnHhDWj/ANOr/wAqAPKodSGifD631DI3x2a7ATjLHgD9a8f0TWdM0Sbw/fBZ/tiSOt+8sTJkSZySx+9jPH0r1618PSeIPDXh2B7hUs41jluItv8ArQoGF47da6/xLpkWs6NeaZIUiEyjY5XIRhyDj6j9aEI1ZVUgOHHzDgivJbXw74qtdQ1i+srywtzdy71VlMjOFyFBOBgYNdvZ2GrW40pRqKy29tEY7lCg3TnGFOTyMdevNcw/h3xNp015BoWrW0NldSNL+/jLPCW6hDz7mjcTVzq/DWtN4g0eG9eJYpgzRyxg5AdTg4rajUMfmIXHWuc0vR7jR9KsdM0i7WFIJA08kqbzIDksAOgyfyrrp1I24IzzTFYh3RrtyeD3pkioxAD4/lUyYychTUIILDgDH4UDG7SACcc+/NRyBdwOTj0oJLcKAcdTmncZIyCcUgOR8eOE8LamVIGICOR6kCtDw3LDF4T0yedxHDFaqzs3QDHNY/xH/wCRR1TjGYh/6EKxNW0DVPEvgzSLXS7qOCNrePz1k4LgKAACO2RmgY3Q4pPGmsLrd3Aw0S1JFlDL/wAtXBwXI+o756Y7Gq/jHURDqkqan4nXTLSNAYLezBediccv8vHsPetqwsvGenww28E+hCCJQiR+XIAAOg45rEbwvr1hrt9qOn/2VcLflC5uo2JhIGCV/M/4UBfU5dfFmtSeCmuIL53u4dR+zRXTIMyp1BIYfhXTM+u+EtX0hrrVpNRttQkW3njlGNjseCvp1/T3GOS8TeHdQ0HwrNa3d1DNNdams6yxAjkjGTxxyM8V6LbeHvEer6pYXPiK4sfs2nN5kUdqD+9kHRzn8D2+goA5vQ7u8tdF8SzWF3bWlwupMFmuWAVRkZ68Z9KqaX4jEHiHT7ax8Sz6wlzIY7iKSEgJxkFSQB1z06YrZuvAd/NpeoQfaIPPk1Br2FTkow/uvx/nirkPhbxDfahpV5exaRYwafOGFraKQGHdsgdfQU0Frvcg01dc8YRXurWesNZRwytHZ28YBVtuOXPfP41meK/FF9Y3Wm6NqWpx6c7W/mXt3bwmQ7s8KvHGQOSB3rZh0HxN4fF7Y6A1hJYXDtJG1wWV4C2BgY44x/X2qrN4L1jS5NO1PTryK+1G2hMVwl4WK3AJztyTwBnA+gpAZGleMp3ttcs7bVHv1trE3FtdtFscYOCGyOSNwwcUXN94j0nTdH8RTaw05umj820MarGUYZHTvjHbv7V2K6H4h1DTtYTUZbCF7uDyoLS1TEadfmZiMkn8v5B2u+Fru/8ADWmaVDLAJrRot7HIU7eCRQGxg+M7t5dSkg1LxJaaRZR7XtolQSyO2PvMMZAB/Cui+HGu3PiHRJZbuYSy2s7QecF2+aAAQxHrg+1c+/hjWbDXr66sbTTbyO+cOLi7+9b8cjHcZ6Y9BXR+A9AvPDdje297JDM89y0weIYBBC9sDHTpQDZV1a91bVfEn9g6Vdiyhht1mubgIGYZPAXPsRXG+FV1ez1LxjcB7WXUIREu6VxGjElsMT0HyjPbniuw1vRtYtfEKeItBS3lnMH2ee3mcqJB659sL+VczJ4H1/ULXxC95NbQ3eotE8axOdh2E5U+2CBSQrK5mL4ovdL1jTI18Wwa49zcrBcW0cAVEDEAsrjg4J4xj6da1LmDXfGWqazYrc2sVrplxmAvbB23DOAD+HX/AOvTLnwn4i1KfTLgaTo+mw2FzHKLa3bDSbTkksBjHbH+T33h3RbzTNQ1+ebZ5d/KXiKnJxz19KYxfAeu3fiLQIru8KG4WR43ZV2hsdDj6Vm+P9U1nRI5L+DVLeOFsLDbNDud244B7nvWp4E0K48P6AlleBftBld22tkcnjH4AGuL1nSPFN14pGotp1tfafat/olvJcBFHH3yPXPPPt6UNCep6J4efWJNGt5db2fbny5RF27AegI9fWuEi1HxNrniTWNM02+gsrWyKfvWhDlcjgDPXPPX0r0bTLjUp7BpNWtIbS5DnEcUvmAr2OfXOeK8Z0u51+38ZeJ5tEsIr1d0SzRSTBMEqdpGSM4w1A0Sa34u1m68Nm1lFodQXUm065DRBkl4PQHj/wDV2rUntdQ8I2ei2szWF0G1OKOIi2A8sMDuI98nrTx4J1FdMs9zpPfvqi315hht75Az1xx+JNdd400S+1eTR2tjERbXsc8mWI+UZ59/50ActqHie7sj4tlggtkksPJMTCPls5zu/vVk3mv+NLB9Hne4sZ11YKiQCHAhcjIJPfrnr2NV/ss/iC48dW2l+XLNLJbImWABwSG59sGuy17w/qV03hdrdVIsJUNyC+AAAoJA7kfNTEtyjZ6zrlnqupaVqV1b3bwWBvI5kh2YIONpANUrnVJIPCKeM0tLVtYaNQ8rIcBTJs4GfTArpZ9BvLrxPqF7hUtZ9MNqshIPzkjt1xXAf2R4vuPDDeFm0eKNIODdG5XEq79wCj+voOx4pDPb4pJpLKCUY82WMNnHAJGa8g1nXfF+m6laaXFc6bd31yeIooG+Rf7zHPA/wr1+YXUGlKlvGr3UUGEQtgMwXpmvG/Cdv4t0e6vdSuvDYudQvG3Gd7yNML/dC5OMf1xQNW1udPrWq69DqItVvNL0y1jgEhu7thiZ+hABPAzWv4D8QT+ItNmnu1h8+2uHgZ4PuSYAO4Z9Qa85vND1I+Iru/vfDK6utzFH9nWS5Gy3JGCrZ4ODnt9Otdz8OdGvtA0y+hv4oYpprx5VWEgoFKqOPQcHj2oSJZynij+1h8Q7FdIEIuXsvvTD5FTLAk4OT0798VfbxnfaXZaza63BDJqGnoCrx8JOHwFOPxGf6Yq1r1n4gsvGcGuaXpi31tFaeXKokVCwJOQM/wAQ4Pf0rEn8J6v4ktddv9RjWzvb1UW3tt4bYqYIBYcc4A59PyLBYyvCepx+HdXtpHfQpk1eVUlNlJmS3Zu2MnC5xntWv8U/7QtGjvbq00i4topQtqkgfzXzjIwDhue3SjRtKvbi+0sQ+DrPTEtnR7m6mZWZsf3AOQcjg884/GO8HiWXxS+p6h4anu4bMsNPiiuUVE5++euSQAfb04GE7LUpK5uXniHxJbP4f01rOxjv9SjcurKwEOOnfqByRjrxUOn+J9S0261my8QLbvJp0AuFltxgSKcYGD3OR6cmtAwaxrHiTw/q9xpRtVhEonRpA3l8HGSPXtVTWPDN5quu+IGaLZa3mnrFDKWGDIMY4znqKBX6GcfEPi2DSo/Elza2Q01yrm0UkSCE9G3Hucj9OB0rtNO8QNf+ITp0SRm0bT1vI5edx3EAe2MGuCd/Fd9osHhaXQXhl8tYJL95wYvLGBuyO+AOOta93Zap4Y8QWl/p+lSalZ/YEsdscgVl24wTn/dHPT3pg1Y6nw1rk+ralrFpJDEq2M4ijZc5Yc9cn2rn/Hk017d23hqzsra5ub1DJuuSQkSjI3cc5HqPyNWvh5p+qWc+s3+r2Qs5bycOke8NjjPY+/6Gl8VWup2fiSw8RaZp324W8RhuIFYK5U5+ZfU8/oPwTaSv0Bpp26nLpNeeHfCGradqWiWqJZ7QjqGMNzuYDPUMT05z6dMVrTeIdak1Ky0TQ7SxEkthHcbp9wWIEcgYPIHGKpa1H4n8RaLrP2nTRDbyhFsrIkeacOp3Mc8cDOD/APr3dI0e7g8XRXslsY7aLSkhDhsjzAQNvr0z+VF/IGY1j4v1OLRNcmvraA6hpUuxghOx8nH+P6U4+KvEdo2l32qWFmmm38kcSLEx8xC4yCcn07f1qhqfh/VJrDxaiWjF7y6je3UMp8xQ4JI5449a6Pxlo9/faR4dt4IC0lvcwtMuRlAFwT+FMAl1vxFq2qXtp4dtbL7PYyeXNPdscO4HKjH4j+orHl+IM39gpeCzhivvtgspY5XIjjbBO4n04/CpY5NU8Hajq6Jo1zqVrqMzXEUttyVZjyrDtyfyrJi0LW7DQZp59Jgv5b2/+03di2Cyx+in+9yenTP1p3EdTZ6n4qvbXVLee3sy0UBe3vbeT9054O0HrnBODgdKp/CRbx/C8ck6IIXldoWDEs/zHcW9Oc/lWP4R0u6Gq3lzpmmX2k6ZJbMsltdtxJKcgbVPIxxz9R0NdL8MRd22hHTbyxurSe2lbcZo8K+ST8p7/WpvfYqV1uXNf1DX4dSFho+nxyKIvOku7oFIgAfugjgnp+v1pfB3iG6177bBe2sdvd2Uojfyn3I2R1B/CuO8a6ZI3inzNX0nVNW0kwD7LFZklFlyM7gCNueeffv20/hbpd9pNxrIu9Kl09JpFkhib5lC8/KG744piOv8UXeuadH9o0u1sp7aONnne5lMewAZz9MCuQ0DxnrOqaDdas2ieZtcR2sdsSxlbo2R1ABxz9fSmfEubWby6tdMg068n0lwHumtVG+Tn7gPboP89a/iC+1e+8OpYaLouraelq0Yk2AK7QgYKpjknOCcen1oYGlb+KNesNX0/T9esbNPt77Y/s8wLRNxwwz0GR/ia7nWNQj0nTLm+uCfKgQuQo5PoPxOBXgOn6Qj69ol7ovhzU4LKK6U3Fzdg+YzEjJIzjaOufUn0r3DxppEms6BqFlCcSyIGQepVgwH44xSTuFjxbxf4g1+90exl1HSIrSyu7mNoXSbLeoDL7jnoOleh3fiPU7vWbjR/D2nRXctkgNzJM+xVJ7D1/8A11w+v6xqGu6Lp+lweH9TS5tZoftLPB8g2jHykcnn26V0sF1d+CvEGrvcabeXVlqBEsM1rHvw2DkH0PX/ADzTTCxavfHckGgvfLYj+0Le6+yXNozfcfnoRnPT+dVbrxr4htdSg0698PxrPeqTZIk3fPRznAwOuOlc1feH9Xl0W61CbT50n1HVI7hbVULSRxjOCwA4PPP9K9I1qyuJfHeg3UVtIYIbeXzZVU7EJRgMnoM8cUAZun+MnltdaTWbIWt1pSgyxxN5iyBugB9ScD8R7443wtcHRdZtNR1DR2tLXVTstGNz5gty/wA2MY+XcT7YyfcVo6x4f1TVdR8WiK2mAmhiELOpAlKheFOADwDWF4f0jSbi90u2g8M6kbxHBumuZHjigIxucHODyOB36UD0sd9N4q1ifXtQ0XS9HjuZbPazSvPtUqQOvHB5GBnsfSuR8OeKU0dtdhWGS71G41NxBZxkkt757AY647fl3PhqzuofF/iKeW2mSCUJ5cjIQsnHO09/wrzi38I6pFPq+v6dHPHq1nqkklurqQs8OTkAHrnPXoRkUnfoJHri6/PHrllpGoWqW73Vr5yOsm4eZnmPOBnAB5Ht61b0HXDrGo6naxW7LBYSCEzMfvuMhhj0GOtef/EXz9Q8Oad4ntEeC9sZEn2yDBQZwwwf9rH1A967DwBpzaX4YtHuCxubwm7mPdmfkE++NophoVvEPia8s9UTR9GsP7R1AxmWVC4RYk4wSTx3/Uetcb4R1yVpPFet3FrPE0JjzZ5LMrANwPx74961tSv5PC/jSbWrmynmsLu0WHzYV3eWwI4I/wCA/rXK2V3r32LxZqdhYXNrNczxtFHJCVkVPmDMoxy2MZ9OTRe4HXQ+MtYsrmx/tnQfslpfSLHDKk4cgtjGQPY+xq1d+Lb9tU1DTNI0Vry4sypkZplRdpGT1756DvzXk0kFtczaPcadFrOoXMV1E11dXQcheQdoyPXnP6nNeteHbadfFPimWW2lSOQxbHcYDcHoeh7UBYp3Hi+x1LwoLm4s7hpL2U2QtIziQynsp/r9OO1M+Hbtpt7PpOqWl1b6jcIJ43nnEplQcYyOAR6fWvNZdCu5PDdpdtZ3UqW+qyNNBFGRI0WRuZe/8OOPX2rs/Bdloc/iOK40mw1GeC1V3N5dSuFjc8bVUjnv/kUkxo9b1q4u7OykmsrNrycEYhDhSfxNcHpfjG9vNah0e50GeG6dd8uJVcRJ/ebHQfXHUeorovHmvzaDo811aQPNcuRHFtXIVjn5j7DB/HA71574E1Sw063MSRX03iDUc+dPNA2POxkKWI4AJH+cU3foI1JvHWoNHcajZ+HLiXSLclZLl5BGxxnkKece9en2t0l7p9tewnMc8ayL7AjOK+ZJpxrWk3n2u71y915lYtYpGyxQfVRxjAz78cZr6I8JKw8K6TnCstsikFcY4x0oBnEz+OZzc6ha6foV1dyWD4nZWG0Lzz65wDgd6rn4h/6PFqcei3X9jbxHNdsygqxH8K5+YA8Zp3hOGUTeM5DC+WmYJlSN3yt0457Vz89vP/wqi2iMEgk35KbTkDzmwcfiKAO5lv7G28SX1wEuXmh0v7SzCTCMgOcBfX3NYZ+IhS3h1F9FvU0qRgrXMm0YycZAB5GapahBMutarmJwD4fKjKnk+n1p+v2cn/CsLKMRssnlwnYE55IPT9aAPRbHV47zXptIWN1ZbZblZeMMpIGMdR1rgvGHiD7Xo2sRW3nwy2F0kLOGxuy3Yj6VXu7+28L+M47zVBJb2k+mrGswjYjeMcNgdeCPyrkpGlv9E8UXgtpoxc6hGyRuhDYznp9DRdMSdz0fxPr1x9mXQtLtbu71We1WVjEwXy0OAWLHv2/HrWz4P1O31XTWiit7m3ks28iaK45dWHqe+fWvOte1eYa29lrWq3mi6fFbxm3+yxHfPwM/OBkc568Dpx32vhONq64PLuV3XW5ftIO8gg8sT370JjOq8SeIYtDeC0jtbq+vrkExW1um5iB1J9B71hS+KY9W0DXI1gutP1G0ti0kEo2sBzypHb3qj4ivYvDvjqx1jUEIsZ7ZoBMFJEb+/H+QTWDqFyuu3/iTXbGJjpsWmNarcEYE0nGcZ5OB39h60AbegeOVTTdKiu7DUFtmVIH1CVfkMhHqTkjORn2rp/EHilNMv30+1sbzUZoI/MuRbx58kEZGfU98f/qrzG48R6bqvgPT/Dun/vtWnEUS26I2UYOCzE4x2P5/Wt7TNStvCWt69Brb/ZxchJYJCrOJlAIwp9uOPw7UAc78K9SfUvHt1dtLNKrwy+X5zlmVNwKjJ9BX0ftJB54r5g+D0yyeNr2TyWjDxSsiHjblh2x6cV9R7yM5Ayf1oB7lOZPn5Y4+lKcLt9/SrTkZC+o7VAQY+TjPbNMQoLPkDoDyaDG5kAA475pyFmQnbgZzmpdxJycc0ANIUsTnBHTFN25yDJwOaexK5IU8d6WGPIBfncKAGKFBwG4P6UMEAHzZNSFQPu7cE9utOEbHnauBxiiwFbyzwSdw7YpGjKfN0OeRVnDA7cgL34quwYDA5z0oAlUkk4A/CkYEZB5z2FMUMCT0PrmpUkyxXv3oAYGLkjYRg80uCwxu5HapiQxOV+uDUQCknHGOlACEYU5GcDgVGG+UluvpTy+35euepqPBI5B/OgCMeYwHcdqcVMmOSD7U7JHUEUYIxtUZ65zSAjaNh97g44JpoUqQc5XPU1cxuVcY4HINRbkIAI460MDkNVGvzapLHBeR6bpcMSt9pKK5kY/XoB+H61neH/Et1ceH7++vN121ncNEr2kWTcLkBSF/H8hUus3/AIf1e81Dw9rX+ji3KSgzzCJZOM5U57A9/X24y/hk6xxatbWcjvpMN4RZsT1B6gHuM9/f3o6jSWo/wTr+savqGtW+qxpbta+WVhXH7sNuOCR14ArNOta7rVzc3Gm6ta6ZaRu0VtDOsbNdOv3sE9s8cHvWh4XUnxP4uGQCWhAOefut2/GuC8GaR4X+x6tFr6x/bYppEZbiYq8cY5ygznqTz1zQM9G8Yz3cnw/urjULfyLtoVEsWR8rbwP/AK9d1pKkaRYY/wCfeP8A9BFeN3dzdy/CVpL0F3KKiGQclPOUKfyxg+wr2fSHYaXp6r/z7xj/AMdFBLLLKQdpb6YojV12gjFWAuZPlxgdaUqQT+gphcaY9556DmjDdAOAM5xUhwqg9DikiDlBt49TQBE24HOaBlSCTke9Sy4X5V5Oec0xiPbnqKAAKSx2kY9PWocHecAEUu4EqFUkGnqo2nkAZz70AIA53AgUjB9gU5A6A4pWwzfLwfXNPbcvDHOeaAIlVkBORzwfSplVwS2MfShSQcZU59alG1CSTyKAKpD7ixpdrLgnp6U7cWY8/SkMkgGCuG7GgBShZySeO3PSossh6kk9alVgDjPGMGk2gNncCKAQfOoABGO4pCG3dAAw7USt8mVAz79aFDMAWycdM8UAIi7RjoQaQoXBbOMetSqcjpzUQDBiHPy+1IBFDAE5xx3ocyY+8DjqMUu5Q3ytuzUUhIbJHDds0wAhyo28Yrk/Eus6lDqFpo2iwwtf3KmUyz58uKMdzjk88V13mFnAUgAV59PIlt8RbUSlVF1YMsZJx8wPQe/BpAbXhPWb++v7/SNXjgj1CxCNut87JVYZDDPpx+ftWp8JGLw685xltTkJx9BXP6Aftvj/AFl4SrRWlnFBI4OcMTux9eCPwre+EP8Ax7a6M5xqknI+goGj1+iiigYUUUUAFFFFABRRRQAUUUUAFFFFABRRRQAUUUUAFFFFABRRRQAUUUUAFFFFABRRRQAUUUUAFFFFABRRRQAUUUUAFFFFAFGzJLSZ9avVQsvvSf71X6ACiiigAooooAKKKKACiiigAooooAKKKKACiiigAooooAK4z4iceENa/wCvR/5V2dcX8RTjwfrX/Xo/8qAPDdB8X6zZ6NYW0XhHUJVjhUCRTwwx1HFareNdaz83gvUcHr83X9K7LwvKkPhvTXzhVtkJyQecVyng/wAeSeINcurCS2jitWRns5BnMoVsHPPPc8Y6UxFY+NNXAO3wbqXP+0P/AImkfxtfBJB/wiWq/Lyvyjkf59M16kJAh+8NvoRXmT+K/EOoTX0ugaPb3NhZuyebLIQ0xXqEHH+fypAZ7+ONRgGG8I6sAxBGxN316D8vWryeOb5EMk3g7XYuCeICRj1PAx0r0ixvkvrK2vEQqs8YfawwV46H6VOwU5bAJ780AeYf8LCu1RS3hHXFJ65gIGe+OOajk+Idzt48K60rZ4/cH/CvVDNiTbjAApd24Z8sDPJz3oEeUL8QLkZ/4pfWR/2xP+FVl8eyq3zeF9ZVT6Qk4/SvXWlyNqrjBzUErjcMA5+vWgZ4L4y8bG/0C+sx4f1S3EygebNDtVRkHJP14rd0jx8I9HsbY+HdXfy7eNPMjhyrYUDKnuDXVfETJ8JatnoIxgf8CFVtT16Tw14J0++t4I5HW3gUI5wDkDPT86AsZjeO1AwPDms89f3Gc0i+O0J/5FzXN2O1vmm3ninxVpFsb/VPD9t9iQqZTDcfOqkgZwfr0/lW/wCI/FF3ptrZ32nWcF3bXEYch5fLddwypwexzz6UBY5efxzZTIEu/CurSqjbwJbQMAR35789ferI+I9uVCnQNZAHrbDn9a6a21vW5bPUJfsFlJNDHG0AiuVKyEjLAnPGPfGe2a6QXSx2cVxfSw2u9FLiR12qxGSA2cGgWh5q/wASbZlIGg6yOMf8e4/xpsfxGticnQtaPt9nH+Neh3ep2dvYS6iLqKW2hVmaSJgw47DB5Pt61Q0vXo77QY9YC7EeNnMZIJXHb6n+opXGclJ8R7Rh/wAgDW84wP8ARxx+tRJ8RLRlZjoet5Xoptev6/zrv9A1G51bS4b28hgikcnEcMnmBR2DH19RWi7MFboMe1MR5efiPalxjQdbXPBLWwwP1qIfEfTYpD5+m6qgIO0m3IB6e/v+ldLqHiiOz1HSbGBoLoahMYmKvnYBjnj61s6bc3M6zjULWK1PnNHCPND+YvY8dD7UDOAHxM0nPzWmon0/0erDfEjRxj/RdS/8Bj/jXo7PHHGxwm/blVJGWqno13LfaWl3qNrHYuxYGPzFYDkjO73oA89b4kaPnm01I+n+jf8A16I/iTowz/ompY/69j/jXVvr0A8R2ejxRRTrcQPN9oVwQuM8DHXpXTSPCk/lGaASHohxu/KgWh5e3xI0Yji11P8AG3z/AFqQ/E3Q4wubfUVycAtb9T6da9LkWEKzuY0wMtkDpT1jhdUkXy5UPRlAwaBnmMnxM0FdrNHfqG+ZSYOo/Ook+KXhp1H766jOcfNCTj347dq6/wAQ67b6PHaSLFHcie6S2YKw+Xdnn9OldGI4lbJjiZeh+UGgDzA/E7wxko09yATw3kEj/Pb8agsfH/gu0upr2BpkuLogzv5DEnAOM/y4r1eWK3aMMkEPXghRz+lRMIGISTyBIeg2gE/40Aee/wDCzfC7Nn7VNj0Fu1E3xF8KTxPFLcTNG4wymFuRXoghhGM28OO+UFOeK0UZa3hA90FAHlGk+NPAmixmPTd1sjHLbLZssfcnk1pj4l+Fyxb7bMfY27V3ptrUDP2eIH/cHNEENi6lhawfgg/woEcIPiZ4XPS7l/8AAdqcnxK8MLy11Nn/AK4NXU6vLY6Tpd3qBsIJBbx7ygjGT+nFZ8uqWezSvs+hNcSagiyFYoVIhQgEszEYGM/jQO3Uwz8SfCxw326QE54Nu/GPw705fiP4TMbNJqbow6KbaQk/TAx+tdD4bvdL1uG8li0+NBbXT253xLklcHPHbkVtf2fZd7C3x6mJf8KAOFT4j+D1OP7V4I+99ml49vu1YX4i+ESh/wCJvjAyQbaXP/oNdkLDT4lJOn2pz/0yX/ChbLTuf+Jdaf8Afpf8KBHGD4k+Ehj/AIm4wOn+jS//ABNKfiP4RYbv7XXBPa2lz+W2uui07TwcHTrU56ful/wqw2nadxjTrUf9sV/woGrHFJ8Q/Cp3FtZQAEgjyZDnA/3acPiJ4SJYf2ynygk4hk7cf3f0711i6Xp5Bxp9rx/0yX/Cs6KLTBq/9mf2FHzB532gWyeX1xjOOtAGIvj/AMLAc6zDj3Vv8KD4+8KZJ/tqDn/Zb/Cun/svSlPGmWmT/wBMF/wrE06bQNR1i/0mLSLfzrJVMjtbptJbsO/FAFOPx54UDY/tqLJ5zsf/AAqf/hPPCq9dahH/AAFv8K6MaZpYxjSrMZ/6YL/hUcmk6WR82l2Yx/0wX/CgDnj488KsQf7ah4/2W/wpP+E98KqeNZhP/AW/wroG0rRmGP7LsiRzgQL/AIU9tJ0dQM6PY5P/AE7p/hQBgN468Kbtw1uDJ/2G/wAKh/4TvwsOmuQn/gDf4V0B0HSCP+QTYkdciBR/SgaLoxXI0exz3/0ZP8KA0OfHjrwsM51qHn/Yb/CpD468KnH/ABOYeP8AZb/CtQ6FojY/4k1jkE8GBP8ACpH0LRwoYaPYkf8AXsn+FAtDH/4TnwscM2s2+OwG49vYe9PXxr4Xf94NbtsA4wc56Z6GtxNC0U5/4kungD/p2T/CmtoeiL00XTyP+vZP8KHfoMxH8ceGSwB1u3zjPQ9MZ9KmHjPw3J8v9uWg6HrjqK0n0PQz/wAwXT8dv9GT/CoF8N6ACW/sayyx5Hkj19MUx6W8ysPGHhyPBGt2RP8A10FTf8Jd4dLZGuWX03ipZPDHh7JLaJY5ORjyV7/hTP8AhE/Dqgn+xbQ89PLFIQn/AAl/hxs412yB/wCugpB4r8OA5/t2yUj/AGxSHwv4bH/MDtMevlinDwj4dYZ/siyb/tmKYDE8W+H2JP8Abdp9BIKn/wCEn8OyuFXXbLB7GUAfmTVP/hEPDwP/ACBbQf8AbMVZbwn4ZYcaHZZH/TMUnewh6+K9CHyjWrI8Z/1g9Kkj8RaGx3DWrEc9DOvpn1/z9aoDwl4cX72iWY/7Zil/4Q3w2QSdEtQMEZVMcUDsXl8SaExCjWrEMBnLTKP5mlfX9CCkDW7A+uJlPbPrVH/hEfDhGRotmf8AtmKj/wCEN8MyBz/YttnuACPT0+n8/U0aga39t6MoG3WbEn2uE/xpo13RyTjVrHjg5nT/ABrHPgfwx/0B4f8Avpv8ajXwR4XZ9h0eEH/eb/GhX6gbw13RwADq1hgH/n4T/GmPrekMcjWLIH/r5T/GsM+B/C4Gf7Hh9vmb/GhvAfhhBn+xYf8Avpv8aAF8RWnh3xBJbG88QRCCFw7WyXcYjlx/eH+Hb866WXWtGIVY9UsNgGAqzpgfrXMjwN4WwD/Y8GD/ALTf41IfA/hcnjRoQB1O5v8AGmI6E6rpDgD+1bHI7mdD/Wmf2tpWABqtk2DnidP8a51fAnhUnjRYceu5v8aVvAvhUED+xof++m/xoA6D+1tJj6apZAHqBOn+NOGraWVKjU7M59J1/wAa5Z/AfhcgN/Y8GP8Aeb/GgeAvC+B/xJ4hk9ncf1pAdd/aWlhNv9q2R4IJ85f8aYuo6Uq7f7Rs1/7bKP61yLfD/wAKuf3mjpx02zSL/Jqefh54SKhP7GBXOc+fLn892aYHYJqWlMCDqdlx6zJ/jTBqem5BXVLMkf8ATVP8a5KP4deEiAp0gADOD9olz/6FzTD8NvCCjH9kkknP/HzL0z/vUJDVu52kd9p6MzLe2YJ64ZOf1oN/p/H/ABMLUj081f8AGuJX4e+EgxB0wsCev2iXj/x6lPw58IEFW0xhnGHW4kyPzagR2hu7HI/0y2yf9tef1pEvLJic3luP+2i/41xQ+GvhVcj+z5HPBG64f+hqrL8NfCrMSLGRAf4RcPgfmaQHfC+s8HF5bknqd61Z+02WOLyAjPTzF/xrzxPhx4XQELZyjuT9obJ/Wnt8OfC5Kj7HIuBg4uH59+tAzuJ59Pcgyy2sijkbmU4P40/7TZyfeuYDg5++P8a4P/hXHhckAWk4yP8Anu3+NKnw38M5x9llx6+e1MR3TT2RZDLLbSFT8u4qSDSpcW2CVni/Bxz+tcAPhp4WQcWcx5x/x8NUa/DbwqDj7HNn/r4akM9Hl+yyRkO8EkZ6hiCKaHtfKEaeUsY4CggLXn//AArDwoFybWce3nt/jVc/DHwqyH/RbhcjgidsigD0mBbOKTekUCS9MqBnH19KSb7NIc3EcMhXG3cAcfSvMx8L/D80omke9YqflzOeOc8d6afhX4cI2k3u0np53X36dqBPQ0YEU/E1sADGmk8EDksPz/ya9Kd48j95GR/vCvnuDwJpjeNZdL+0XawCx84N52JC24Dr347e1ddJ8NdFTpd6nn3uT/hQr2Gz1AyICcOAaaZI8gZBJGceleZp8MdCEm9rnUdxXBf7TggenTpUx+GmiR5K3GpZbni6PPHXp7UMLHqK7QoBYFaHRQMlsjtivKB8MtFmAAv9ZjOT/wAvQ7/Ve1TyfDLRxHs+3aqrYHz/AGoZP/juP0oCyS3PSlI+6rEfUdanCkj7/wCNeRN8NNHQAtf6smemy4HP5g1I/wAM9IRAx1XWueg+0L/8RRcLabnrXkD+9+lKVGfvAe1eRxfDHSCoJ1fW2+UdLhRz3/hqx/wrGyiVhb65rkTHuLlcfiAozTFZHqezc27f+lRSL83HUegrysfDe2DBf+Ei1pQM8iccZHPapE+G1oG+XxBrPmj7j+eOPXtmkGh6mIlOPn5P+zSTqE2lFyT7YrzCX4e244HiHWweQd1wDwe3Sm/8K9DAFfEutsD3afNMD0nYVBY9BTnUsvGSc9BXmn/CvMjI8Sax/wB/qkX4ek5/4qPW/wALikB6SIsKcofqBRsCqctuHbivKm8Af9THrRx63Gf6VYi+H7SKpj8T61nI3DzzwKBnpuFOfnxx6VCPmPUgDocV54fAEmW2+JdZxjjNwev+FRH4f3X/AENWsf8Af8/40AenMAGX5sfh1prqE3ODk9sDpXmS/D66cc+K9ZUj0nP+NOPw/uQf+Rq1gj/rsf8AGgR2er6NpOsvGdR0+Cd0+4XTLD8fTitW3ghhgjt7WBIYohhUQYCj2ArzRfh7eg5HivWeCD/ryf0pR4EvlOR4p1oH/amJB596BnoEdrBHLNNFBGksuPMdVALkdMnv1rJ1bQNG1WdLu/0qGedRjcw5I9/X8a5WbwJqZX914t1RWzn58Ef0qrF4D1iIMR4w1HJ9SW/maAND4nMB4Pv0VAiqIgAOgHmJXf6PgadYr3+zoAcf7Irwjx14W1Ky8P3lxceJLy7iTZmGRflfLqOee3X8K6nS/BmtvZW0n/CX6gqvErAAZxwOOTQB64CS+CMr9Kc+eoXjtivM/wDhCNYHTxnqQ/4AP8aZJ4L10A+X4y1DOOCy9/zpiPSG3MQXwDTwWUBcYzwMV5mfBWtD/mdNT/75H+NSyeCNeKnyfGt+rY43R5BP4N9aTdtQPRechug71J8jkjBzjGa8uPgjxCuTL40vG7DZHs6evzHtj9ahXwdr4ZQfGV6Bk7gF/LnP+fagD1VN6kH72PWndB078+1eS/8ACGeJy2P+E1uSAe0Z5/8AHqtf8Ih4rRt0XjSbO0DDwZHb3phY9QUHJ4A75xTSNwDKe+K8zj8K+LQmP+E0cYwButR/PNTnwp4yU/8AI5Ejt/owpBoeiEIMk5zTRJuX5uD24rzV/CvjJcf8Vkf/AAGFInhrxmQc+Mzn2thTA9RKbRu3cHtiptqNjcwBFeU/8Iz4zP8AzOR/8BhSr4Y8ajOfGOf+3cUAenuvzMOFHY1G25SeMDHU9683Phvxl38Yk+n+jCpP+EX8ZsPm8Y9On+jCkB34b5guck0/dtPbIPQ1503hbxivTxcP/AcVEfDHjEdfGGf+3YUAemBjglsDPcioiNj5zla84PhTxoOvjAfhbimSeFvGfG3xeD9bcCmlcD0vcMYVV56UksbNhiw4OK81Hhzx2EKDxfCARg/6IpPTHXGRQ/hjxvJyfF0Y5z8tso/kPakB6SVGR93jqayNd0LTfEMCW+p2/mKh3IQxBU+xH0rin8O+OYwoHjCMj5v+XcH2Pb/9VTNofj11KnxdbgEY4skB/PbTHY7nRNE0/QrM2unWfkRsdzPnLOfcnrVf4P8A/Hprv/YVl/ktcjD4f8fICq+MISAf47RW/UrXT/BOF4NI1aOZxJMNSlEsgP32wuTjt9KQI9nooooGFFFFABRRRQAUUUUAFFFFABRRRQAUUUUAFFFFABRRRQAUUUUAFFFFABRRRQAUUUUAFFFFABRRRQAUUUUAFFFFABRRRQBRs/vSfWr1UbPrJ9avUAFFFFABRRRQAUUUUAFFFFABRRRQAUUUUAFFFFABRRRQAVxPxIdU8G62zEAfZXHJxyeBXbVwfxPcx+CtaIKjNuV+YHuQO31oA8m13WG0n4f2EUGJLq8t47WAKByzrzx7DP449a47UrTXvDdtoN9eaRDbW2jyBXninDlkcgPkD1JP4tXqum6Laalpeg3l5GzSWUMckIDnAbauCR36A+1b+p2sGp2lxZ3yF4Zlw6528fUUE31Jbl1eAPEwZpVJjI78dq8C8D+GRfeH7y5uNbvrW5tpHUJDceWIGHPzD1J7+le022iadBd2F0iTebYxGCAmQkBMEYPr17+grD1PwHoN/fS3ZF1bGb/Xw2022Obv8wx/LFAzY8H6hPq3h7Tr25fEzoQ5K43kErn8cZ/GumZQFC8ZrC1HR7LUFsEZJI0sJFkgWF9oBXgDjtjituVtyjIGaBCrgg8Goi7KxyuBx3ppRkYYZsEUrYVQMEk9aYAWK5yeKgky7jA4+tSbCQw5GfWkXbuBJO7GKBnDfEM48I6uucjyl/8AQhXJfEBdvw609S2d0cA5+gP9K6/4kAnwpqm3A/dr1Gf4hVqXQ7TXvDWnWd6X8ryIn+Q4OQo/xpAc9deHfFmrWi2epeIbYWMygSiG3+dk7jJ/nWHd6Lp9/wDECy0+7t/NtLbTgI4myV+XgZ9v617GgYBVboo4FZZ0a0bXV1zdKLlYPI2hhsIznOMZz+NDQXPFL2COwt/HdrbAxQxpboqKeAOfx9vxq5qzafd3Wg2o0671i+h09G+wI+yIDYCGfI68/wAvoeg8a6UbWy1QadZX13d62Y0cRrujiKdyccA5PX9K3L7wPDMun3SXd1p99FbJBK9o+3cqqBt9Ow/IUD6HlmhWAeHxtp9xYfYYlthJ9j8zzRE4VmUhh1wQD/8AqqjNb+VoPhPT9PsWuUvnluLi283Z9pddvBPTt+gr2rSPB+lab9uMDXbLfxeTOJJN2euWyRndyeayYfAdnDpMVjLqN8xgl821uEcLJbnH8JHb/PFAKzIPANjqen+I7phow0rTri2VntftaS4YHAbAO4Z5HT1qb4oTzDT7OxSZ4Ib+8jtpnU4PlnO4A+/H4ZHeui8M+HLfRJ57v7Tc3t7MoV7i5k3Nt7KPbgVoeINHtNe06Wwv0YxSYOUIDIR0KnsaFcR5PrPhnS9H8YeE10u2MPmuxkXzMk7cEMc9+Tn1x2rIu7Z5PD+vX9thp7DW3uYmHbBXJ+mDn8K7/SfAltZaja6nc6rqV5c2vEQmkBVRjGMYz37EV0Wn+HrOz07UdPDSywX8skspZgCC4wcYHbAoA8+j1CPxj4n+3QEvYabp+9fm4SWRSce5xwf932rkdIUalpvhPRLqRxYXNzO0yByu/a3yr9M5/PjBr2Xwn4RsPDen3dnamaV7vIllcgtjBAAwMYGT+ZrOfwRYto1tpUdzcxy2kjSwXSNtkRyc5GO3+eKBo4W/0m18L+Od+lQiGP8As6WdYy2QG2sOMkkjI6fXtXL6dYXup6LJqDeH7651S53TLqouwuDk4IGRgAcY/wDrY9n0Xwbbadqw1a6v72+vvKMcjTspU5GOBjPTIxk1nH4foiyWkOtX8GlStukslIwc9QD2B9KEhHMrp8uveL9OstbacEaUr3NushVWcH7rYPI7n3rnRqE2gad4s0qwmk+z288SQEscxBy24D8sfrXudv4fsrTWYtUhMqGO1W1SEY2BB09+lZsfhDTidbE7TTRauyNMjEDYVyQVI9znn0FJaoDzjxN4L0zQm8OXdg0wllvYUmZ3LeaSc7jnoevTHWnXust4QuPFWkM7brj9/YAk8mThgvuNw/75NdHF4Dne5sZr/Xby5i06ZXtYmUYVVIIB55PAGao6/pq+L/HOnRRWMwt9NY/bLiSIhHIOQue/T8c+1MD1Dw7ph0rw9YWU8jGSKLMjOckOx3N19CTXz1qsGk3Y1a9htdX1u78yR1vYlMcMPUjacnIXr0xx2r6WYK4cMCyvwc+leXr4BkiS405ddvY9DkLbbOEKGGTnG854z2xzQNOx1/gmeW88LaZNMzPIYsFick4JHJP0rynR/D0PiXX/ABImoz3D2sM+1IUmKjcc/Nj2AGK9q0LT49E0m106KZpVt02h2XG7JJ/DrXieleG9V1HxH4jutP1ebTHNzsJEWRIpyfUc+h+vrQIzYNQ1DU7fTvCct9JFCdSltJblX/ePFHtIUH33Y/AduK6C6gTwB4hgttLkn+w3VrKz27y7lVlUsGGc4P8AnvXa3HgmyfRLXTbW5nt7q0kM8N7n5/NPVj6g+nsKj0fwc9tfHU9c1OXVrzymhj3qEREYYOB64LD8Tx3oA8wuvDiXHgGXxDcX15JqdwhllkMp2tmTG0rnGMf57V3NtNOureCYI5XEcli29NxCtiEckd6qSfD+9NrPpVv4gni0VzuW2MSswOc4Lemc12ieHUbUNEvFujjS7doAhX/WZTbnrx3pO9vMbseSCS8sdM1bWLR2WXT9dkklRXIDxnAZT0yOn616F4bvf+El8ZXl9bXMjafZWiRptY7Hduc49QCw55ou7aw8LeGdYhv5JbqLUbiQhY0IO91O1eM4+719atfDjQn8OeHY4bhQt3cOZpQRypOAAfoAOPXNMRjfEr7S7aJbxXk1v59+kReFyrAHjP61Hp9onhvxi+mWt/P9kuNPM8v2iQyBJFJ+ck9OOef8K7PXdAbWp9NlM/lCyuVuCNud+3t14qvqfhiLVtaN/PdP5L2T2TwJwcNnJ3A+54INAHgN7c2yaZcX8N/reo6rHJuGoxK6wJ83A54C/wCPpX1Dpkz3ukadPM53y2ySOQepKgmvLovAGtHS30afxCq6YqlY44rcbm5yu49cA9h1r1S1s5LPTLewEv7yC3WESBcDIUDOP1oSBs8F8TaTv1+DRdE1rVZNQnlL3DG4Zktk6nOPr3Pp611u3UrLxcdKs76WRoNFKwCVvlMgGAzDoSSBk1X0jwP4i0aW6ls/EsaNcvvd2tFd2PuWya6WHwpLLqRv7+/M7vp5s5THGI2YnOXBHTqf88UBc8n0F7ay1K1/tbVNY0nWhMDPJd8wXA3ZKnkfKcAZzjv9Kmu+IL7SfGHiCGyC2y3csMEt6QSLcEAb/Y8n+lekDwJrN9aQaRf65FNpEEgbYIP3pUEnG49/etuLwZbfbtaa6n32mpxLH5QUgoAMdc9e4oA5/wAVPcaGvhi2tb+7lWS+iEkzzsxnVuoYk8g+n6Vtate3UfxC0GzS4kW3ktpTJEG+Vvlc8j6qPyqhP4NvZ9Cs9OGrD7bplyJbS4MeQoX7qsD1x/QfSrmleGdYHiGz13V9Wju54IniMccexQCDjGMepJzn9BQB6DJGucbccYpUG1MbefWly8m7knFRMpx196YCjcF4xTN7bSOakjZwpB9OOKj2sOv3SfzpAMIB2jb1POKsbSgAAJHYUjRgAMp5p53ooz1xwRQAhG05JwD1prAM2A3A7U8fOvUkDk5qOQbADkDHNAhBH8ww3ymnvyQc4J46frTrdy3zMo56U9mzwADn2pjEUE88MB3pTJtBJHXg0b2RcYXHvUPUkdaAJAyhSAOT0xSxKFXd68YpqqOSvJpzOQArdRyKBDZFx8xI/Ok+Xdx0IpzDCksMk1FjcQMcjjigB7BlB2cg9aMYQKSc0mTyDxj3oBwcqc4FIYwA8lSdqmhs7Wxk+tOL7Tk9/Smk7W+TPuKAJCvyqcEN6UxvvdMnH41PE5ZRkdRUEu7sCR6gUwJCcEBRnFIzB0wScjg1GilgcHnNThAo+bGaQEYwMDHA9+tKwDrjBAz27UAoxGFxg4qwTkbQQBTEVmUbsqPlBqMAFznGOtSs5GcDGOBUQUHk8c0ASsFZeCMUIrhTx83bNNGQ2FA46U1yWY44HpQBIFwvzABj71Gu5Ac4I9qcrDaB1OaRlIfkAAdM0APxwDnmnEgDOM59ajG4DHUE9PSnMoAGSM+lIY54VKgjp2xUbRgHvxzTwXVRhuKjJbHznOe9MBSWc45zng07y3BAOD/WlBGByQTxSDKOeWIFIBSr8LjIFMKjzVHIPXGKUnOTkn0pI0IYsw49zTEPZN2T0+tQooJJPJPSpMEEqc+1AxwNvOOpoAblk6nj0pVKuTgcVFKBnJJp0ZV2wPqKQyc/Ko+XGR60/PyjgHNQuw4wOf5Up6ZGeKAFJAP3Tg9808O/GF4PSqx+YgAEipFztwQT/SmBwVvIF+JM44+bSwvX/bB/pXoWGbLY/SvNogx+JUhAyF00E+w3Y/qK9J8xQvJ4+lADMEMcDP4UeYHHzjBx+VGGXJ7Z6ZoO0gqUGc9qAEDbVB4OakKs2R1XtiokXaNvUZ6VMGAXlMD60ARhmkGxgfwp3lhWGW5HNRjczjZnA/CnbXZg45+tAid2zjaM0x34xyB0I601ZGAxjknrTzGpfJJ3Ec0gIUCYzjpT4MOM9+2KTOCQcEHt6UuTHjamPSmAOSQcj6YFRYAClevpUkpZgr7uh6CjAbpwT69qQCdATtwPQipNrMBheKR5VXAIyc4JNLkMRlsmmAwxhiXYA8cCkUYChVC/QUKwAIIoVvlbnGaQEbH2+b6Ugb0TJxycU7bgEBjSqWUBdwH4UxjSoRemTnjApTvUAYz71JjcR396UMRlePzoEIsRODxkjoaZzhgoHHtRuwwzkn2pFBUtyTQMGJGNy+1I0aAAjOaYZGbHB+XgVKCWYAHOO9IRwHxRDL4SvAnIJj3k9hvX+uK7zTo2bT7TGM+Sp/QVwHxTbPhO9y2TvjI4zn5x+Vd/acWFkBnIhXp9BQMnkfDcA5FK7ZxnJz1AFRiQ568ilZn3biuDQIllXKglTjHTpQSiIQoxn2ppYuR1pWGwDJJpgNVI5t2W6VHJ8hAGAuacg2vuAP0qUlHJHp7UhiKFGD60ws/IBI5qUMuQpz7cU5mDkrtzjuDTERDhzznGBSqCQQ3UnoaaqBW+YYUnjnmlLhnXDHjqcUAIAzEgYGfUU+OKQMeBjvSvu2kr0HXino+QNxJH0oGQMCvy5+tCbn5Xrn1qZCA7MeeOKRWw2FX5utAgO5sgkYFMVcnIyBipMgc/xduKYZNv8Q3DsKQECowLHcBg0/BYZGc96g3uzKcnirBdQQBz70wGCM9wac3I2jIJ6+1SGReOWzUbEkFlbj0xQAxVw2MjIHGO9SlGOPU81Eu8BsEYp6biS7Fhg880AEqkHI/HBrzrX7e98QeK7fQUu7m10+G2NxctbvtZ+cKM445x+Ga9JcA5x+ea8z8RanF4X8Y2+r3yyCwurNrd5ljLCJgwPOPXj/CkM0PBQu9P1XVfDd3dyXi2qpLbzzHc+xgOCfY/17YroPg8xaw1rJJUarNtyMYGAf6muT8Ez/2zrus+Ioo5FspFS3t2KkbwoG4kH3x+o7V1vwb50W/YsWLahKS2Sc8jnmmM9dooopAFFFFABRRRQAUUUUAFFFFABRRRQAUUUUAFFFFABRRRQAUUUUAFFFFABRRRQAUUUUAFFFFABRRRQAUUUUAFFFFABRRQelAFGy6yf71XqpWf8f1q7QAUUUUAFFFFABRRRQAUUUUAFFFFABRRRQAUUUUAFFFFABXnvxWGfBGs/wDXEf8Aoa16FXnvxW/5EjWf+uI/9DWgDxnRoPHX9n2wi1vTliWJBGDb5IXaMZ+XrWhLD8QQQP7d0z6/Zv8A61b1pMltoNtPJJsjjtUdiT2Cg15t4A1vU/7ZVdWmk8nVommtVZyVUhj8oHbgH9PWgR0j23xAAGNa0xv+2H/2NSBvH6hgmpaRyRz5Lcc9uP8AIHrXcsMMVJwDWLrc15aaZdS2BT7RGu5d0ZcHHUYHc0Ac8o+IKxKTf6SzDqDEQTz34x/9b3qdZfHwUt9r0dicHb5TZHtXM+F38TW2gXguZQtzbE7VuIHkkJJ3HLA/NkN26UnhOfxNDouoee/lz2xzHHcQM7HOG6jrwSMDp3pLzHc6Q3XxAzgS6R9djf4077V8Qd20y6PjONwRsfWq/wAP5Nbe1uF1chBExCpIreZljvyWPUfN+FdupyxwuBmmI45rn4gEDdNo44J+435fWqhuviCeraR/3ya7wncCMkkUxm+XBABPPSgDx3xndeNZPD97HqH9mizKjzjCDvxuHTPFb2k3fj46ZZLBHpCwiFPLJ3biuBjdyRnHpV34hSbPCeokDJIjBDDpmRRRrWvS6J4bsmtow93NHHDCDz8xUc4/z2pjObh8aeLrnUBpyS6WLzzWi8oxuDkDJP0wOvSunS88fpu/0bRGyc8l+Pbg1k3HhPWYA2rWuuTyaz5QyrIqxyY52Y6Y9M/pW/PqM7XHh9by5lsLqfeXtVQOsxCjIJHTrn8fUcIREl98QVUqYdGJP8RLZH+f60g1Tx+EKi10XJ/i3Pkfrio7nxvo1vePayyzskT+XJcJCTEjZ6Fv/rdqzdb8ZJY+K7PTA0htPLPnbIclnIyuO5HTketDHfby/r5m0+pePQrbbHRckdnfP4ZNQTav4/QlV0vSDkcMsjf1anT6r/alpBrFjqnkaVblnuSsRMj7f4cEcD/GuvtZ4byzt7q3kLwzIGQlSCR+NAjkhq/j0Nj+zNGI9fMfHXH978aVdW8eMrEabo2VzwZHyfpzVC68faFbyPB5s8jxOySBIWO3BwSfaui1HXNK0/TU1KW8X7NIMxsnzGQ+gHr/AC74oAxl1vx8BkaNpOSenmn/AOKpTr/j1QP+JNpJyO0p4/8AHq0PD/ibTNaFwIblopIV3PFMm1go749Kxz488OsY/Lup5I2wHl+zuEjPoxI9+2aALX9t+Ou2i6Z/3+P/AMVTU1rx6M50PSx/23P/AMVVPxzrk2jQWxsNUjS7c71gaHzBOn4AkeueOlatjr1vH4ah1G71RbnCkSXKx4O8npsA6jIHTtk0BYqtrnjn/oCaZ/3/AD/8VSjXvHD9NC03j/p4/wDr1zXhHxX52rR2d/rcc5f9zCkdoyGRifvPkAKegwOK6I+NvDcMiRtqPJYoSsTcHOOeOKAsWRrXjleuhadz/wBPP/16Rtd8bgEroGnsQOguev61c17UJotR0q2tdVgtYrs7gzR72mA52qMYAI7kjqMZrR8Q6rHomk3V+zIGRCUDg4Z8fKvHqeKAMJtc8c5G3w7YH1/0of41CfFPjh+nhW14/wCnxP8A4qjSPFdlc+GoNZ1C6SIAlJflxmT+6o7nHp/jV7TvFGlarY3kmmXfmzwxFzH5RDcex60O/QCjD4m8bvuz4Utxg45u1H/s1NHifxrv2f8ACJx5zj/j4GPzzin+GfFUFzolhc6tdxJeTu8YBGC53EDCj2wM120kq26SSOQqqCzE9gKSG/I4n+3/ABw3XwrbD/t8T/4qkPirxc3/ADKg4/6birg8ZeHHYA6xACeOVYD+VdPK0cEZndtqKhcnsB1zTEcf/wAJZ4uHXwov/f8AqN/F3ioAA+Ec/wDbyK0IvFegTXEVumq25lm+4MHBJ7E9AfY807Vdf0TS7gwX2oxRTLtyhUkjPTgCgDKTxZ4sbOfCB/8AAkf4U/8A4S7xOM48I7f+3kf4Vfv/ABLolg0SXepxQl1DKqqWJB5BOM4H1rVS/sJWt4Vu4t1yu6EBv9YPb1oFY5c+K/FDY3eDyf8At5H+FSv4t8VMMDwazDt/pY4/Sulm1Cygu/sMl1GLgRGUoeMIO5PQVQsPEuhX9yLS21a3aZjhU6bj6AnqaBmKPGPimUIT4PkReDxcjOPoRUq+LvEqO+/wjOEPAKXCk5PA4xWzca/o9nNJb3Gq28MyHDI7YIP0qRtc0dbaGaXU7cRSlvLcuMNjrj6cUAZK+MPELhSfCNwOcN+/Xj6evP8AjSP4y17eqDwndknnPmgjH16Vv2OqaZqVvLLp97Fc+UpLKr4I+oPI6dTVTw7eXWo2P2q6ltn8yRigtzuCLn7pPc0BYyB4y1+QBl8IXYGed0oX+dOXxhrgA/4pC8yTj/XqP89Kj8Z6/PoIt5LWex3EnzILh9rMOxGPSr51W6/srTbmK/0ppJpFSaQyYjb1VCDy3bH16UmndO+gXM9/G2tR4z4Pv/mGRiQHH5Dikj8ca0xcf8IffHZ1IkB7/Tmug1HXdI07et3qVvE6EKylssCe2Bz2q5LqOnQ2cV19vtxbyEKkxkAUk9s560wOVbxvq+QT4Nvsjp83/wBakbxzrAUj/hD9Q5/2/wD61dJp2s6ZqUskNnqNvcSpwwjcE49vUe4pt5ruk2NwLa61K2imPJV3Ax25Pb8aBqxir481VB8/hHUgT6EH+lA8famF+bwlqIbPHIIxXSXt/ZWEAubq7hiiYfLI7AAj29ay7/xFpsGkXGrw3MVzAkZwFYfM3QL7EmgEr6JFQ/EC94/4pPVT9MUHx7e9vCmqD6gVNa68+pQaNcW8tj5d2p89TL8yvtBKIO5BPP0966jlCAxG0D9KBHIy+OtQTPneFNVhUkhCwALYOO9Vh8QNTONvg7WGGA3EbHg9D92u4d1ZVIIZe3FRySKwHUHoMGgbd+hyh8fXobH/AAiuqnjkbR/OoW+IN0QYm8J6qV25I2jH54rrmkBXHIYcUp+cg+nFAjkD8RLpCq/8IpqwAHRY9wx+A4q0vxIcqN3hfWQ3ceTx+ddOr7Ttxk1L5gAxim3cDjJfiH5i7T4b1oDuPI61H/wn6E/L4b1leP8AnjmuzZgQMk/Smh3yQDgUgOOX4ghR/wAi3rRPr5FQD4hxq25/DetfMQABB39K7rzDkg9qhGXHPNAHKN8SbdAMaDrAz0IgH+NQf8LJh/6Amtf9+B/jXZZ2+4/lTg+VzjB6nigDih8SLVgSND1ts8H/AEcHkfjTv+Fk2mSq6DrIPUj7OOn512SvvYhRxjFKVBX3A7UAcSPiXYJknRdYKoeWMAx1x/e9RTZPiZYxgT/2LrW1huybcYH45/zmu2zgDapxnPJ4pznc3z4K44FAHGN8TtLwP9E1NSRnm26H04NTr8UNH27fsup/X7N/9eurfYCCR8vbFOCJI2cEcY9KAOKHxN0dcBLTU8k5JNt/9ep3+JWjtjFpqR4xzb//AF661AE6xqRngmrHn7eNn69KYbnFj4laIOtnqefa2P8AjRL8S9HYYFrqXP8A07f/AF67SSdH+XHNM2jbjZj8KQHFt8TdGwALTUv/AAFI/rUbfE3RIk3Pb6iqjqzW+B/OuydYxn5Qc8EGqk0UTMCABjsBQBzKfFLQXkZEi1BmHVRb5I/Wmy/E3QDII1h1HzFGSot+R+GfcV16Kig4RMjrxTWgVzuZFAx2FAHKJ8TvDwTzFW+kQcFhb8A9MZz9PzqA/FPw0pUn7Y2QTgQ9P1ruQkezCIowP7tRiNEQHyl65PHSmByS/FLwwwIEt0gyODAef1qUfE7wtkKbq4Pfd5DflXTKkQPESc88rQ3lMBugi2g5+6KQHLD4n+FgwJvJwPTyGq1/ws7wsT8t7NjuPs7VteTCSNsEeO52ipjBbEnFvFn/AHBQBz7/ABK8LZB+1T8f9MG/wpX+JXhRzn7bOB3At2/wroI7e0B2/ZYc+6D/AAqQx2w62sX/AHyP8KAOY/4WX4WP/L3OR/1wb/Cpv+FkeFsYN3N/4DtXQyQWpIJtIsY/uD/CkW3tHYH7HBj02L/hTQHOL8SPCrEn7ZOT/wBcGpjfEvwsM4vJ+fWBv8K6E29ouc2kJx/sD/Co5YLMKD9jh/79j/CgDmz8SvCmB/ps+f8Ar3anr8SfCbLk6hJGQQADBIfx4FdAILRPu2kPP+wB/SkMFuxANpEP+AD/AApAZQ+I3hJhj+1sfS3l/wDiaaPiN4SJz/bHA7fZpf8A4mt9bWwBx/Z9sc/9M1/wqOSwscgfYLb/AL9r/hQBmRfEbwi52JrCgt3aCUfqVpp8e+FVZVXW48t6RuR+JxxWmthpwz/oFr/36X/CoDp2n7crYWo9cRL/AIUAcBZ+M9BTx1c3rX8Ys204RCchsF96nb09K7pvH3hFcf8AE6gP1Rv8K4PSdPs3+Id7CbOAwrYgiPyhtB+XnAGM/X/CvRZNO0xjn+zLQHPP7lef0oAgPjzwkST/AG3DyOm1v8KavxB8Ktn/AInUH/fLf4UtzpOmg7v7OswMf88l/wAKauk6WSB/Zlnz/wBMV/woAlXx94SIwdbg/wC+G/wobx54UAKjXYQD6ox/pTv7J0bjOmWI/wC3df8AClGi6QcAaVZMBwMwL/hTAQeO/CgBH9tQjP8Ast/hRF458MAqf7bthyANwP8AhSS6Ro4GG0myOR2gXP8AKohoekPu/wCJTZgEYP7hR/ShDViwfHHhgsudbt/n6cNxz344/Gp08X+Gf+g7ZY/66Cqh0fRVQf8AEnscDjmBSf5VVfQdFaQY0ezySDxEoHHtikI2D4v8NBsDXLPIHPz/ANaefGHhpsgeILLH/XQVkroOhmQZ0i0yP+mYxx7VGfDmg78/2RZgjH/LIfyoA1W8V+GlXC69Ztn/AKaClHi7w2QR/blkB/10FZJ8NaF90aPaHJ7ximt4Y8P8f8Si0J/65igDYHizw0zbjrtl/wB/BTm8WeHDnGvWYz/tiufHhjw+ThdItP8Av2Kb/wAIvoPOdItDj/YFAG+fFegMoI1uywBniUeuPXrU0Xinw/KSF1qxBHJ3TqufzNcyfC/h98f8Se0H/bMVInhfw8C2NFtMk5+7mgaOoTxLoErGNNcsPl65mUD8ycU7+39C3kJrdhkdc3CfzzXIt4Y8PMCh0e1GeOFwfzFVz4U8PiUM2j2+QOMLx+XSkr6fiSzuh4g0Q8/25pwP/Xyn+ND6/oSsD/bOnc9c3Kf414/qg+H9lePZ3VvbLMhxII4nIQ+hK9/8muoXwp4akgRo9Kt3jkAZWBJyDyCDnNMZ3B1zReMaxp/4XCf40n9saG2ca3p+fa5T/GvH9WtfAuk3Atb61iWYDlFSRiq9cnH/AOurq6P4J/s3+0/s1obJh/rSzAdenXIOe3WgD0iTWtIQALrFiQf+nhP8asx6zo4GP7YsDj/p4T/GvJdB03wJr7MljaQPKoyY23q2PXBPP4VXvbb4fafeNZSwW6zowV1USMFPuRx/hQB0fxS1HT5/DN39nv7aeTdGdkcqMfvj3z+Veg2etaQLO3jOq2QKRqObhc9PrXh/xC8MaHZ+Hnu9Os4YpNybZUYtwSOnNdtbeB/DHkQltKjIZAQWdienfnrQB6C2qaSemq2WO4E6/wCNSHVdNUAf2laf9/l/xrz1/BPhlXyulRcD++2P50reC/DZyP7IhPHZ2/xoA9B/tXTcHGo2gP8A12X/ABp41HTl66rafjMv+NecP4M8Mghv7JiyB/fb+WajbwH4Vl+ZtKwSc8XEgxz0+9QB6OdV09G3HULXJ6fvl/xpx1HTucala89f3y/415qngXwuo40oY56zSH/2al/4QLwoH40wgEdPtEmP/QqAPR31LTTtzqNpx/02X/GpPt1gD/x/22O371f8a81bwL4VKgDSxgEn/j4kz/6FULeAvC0jHZpzocY2i4kx168n8KE9APVBfWAOft1v/wB/V/xpBe2IJIvYOf8Apqv+NeXp8P8AwxtCmxlDDv575P61Cfh94aQgfZZef+m7UAesre2SEn7bAc/9NB/jSNe2JHF7AAfSVf8AGvIx8P8Aw32s5v8Av+1P/wCFd+G/+fWb/v8AtQB63HdWaE7r6AA9jIv+NOa8sVcN9tg56fvB/jXkJ+H/AIaH3rOb2/ftQfh94aH/AC7S5/67NQKx7C97aH/l8gxj/noP8arvc2QH/H3Dk9/MFeR/8K98OLnFtNn/AK7NUrfD7w7xm3k/7/tTGeqG6s+f9KgH/Ax/jThd2Sgk3cHr98f415U/gHw2VJNrKcf9N2rnZ9A8B2939jnuUS43bNhuW4PoT0H40Ae7fabRm/4+4v8Av4KT7TbCTBuodp7iQc15K/gHwvEpd4nRAMljcNjGM9c0kPgDwrc28dzaxPNDICVdZ2waQHrkk9uTtWdAQc8MKe15Bgf6XDjp94f4141P4C8J2dvNc3StDBEAXd52wP1/CqeleC/BerKXsmNwq/eKXDEr9RTCx7c08RwftCdezCpWktZVKTNC6nna2CK8Lbwv8PxdfZFu4RPu2FPthPzenXrWq3w68LwxySywyRxoMszTtgD86QHtHmQrH5SGJUxwAwAA9Kw/gx/yALz/AK/5f5ivNYPh94XuIlnhgkkiddyutwxBHavQ/gfAtr4ZuIVJKpfSqCeuBigD2SiiigYUUUUAFFFFABRRRQAUUUUAFFFFABRRRQAUUUUAFFFFABRRRQAUUUUAFFFFABRRRQAUUUUAFFFFABRRRQAUUUUAFFFFAFO0/j+tXKp2n8f1q5QAUUUUAFFFFABRRRQAUUUUAFFFFABRRRQAUUUUAFFFFABXnnxY/wCRH1n/AK4j/wBDWvQ687+LP/Ijaz/1xH/oa0AeHeLbl59C0jQLct9o1FYkJA+7GoBJ/l+GayPE3h3UtD0+11SPV5bs6S6eXFJCo2IcKQCOfTPtXqmktG2m6e5VNwt0AbuPlFarOjjaQCDwf/1UWC/Qz01fT7q4srcTEXF1B58MZU5KEZyew/OtCNGG75c01NgKyGFdy8KxAyo9BT1lXLZc5xjoeKBDSW4BHPfNJuHPy9OtSlQFJ38e65poCjd82cdflPFMAaQfxd+mKh3KcDFIQPug4I56U4ICBjjFIQZ29qiY5ZTkYHPNSqArFsE49qZK2cEdjzkUxnCfEr/kVdQ9/L/9GLVLxZay/wDCOaTfQx+a1i0M7IByVAGcfpV/4ih/+EWv1GMZj3Z9N69P0rsbFM6VZgjI8hM56fdFIDl7zxposWlyX0F/BI2zMcAYeYT2G3qOfWua1eS4vdW8H3N7b/Z7mQzM8WPu8KQMHp/MV6PDo+kpdfa49LtUuAQRIIwCCOmOOPrV6SG3kkSWWCOSWPmNmQEqfY9qAPAzdQaXHfXGk6pGtsszefo+poCS27kKM57cfTk11c2oJceL/D9zOotRLpxbDsAAWB+UH/PavQ7nSdJmuftc+mWsk5OS7xAkn1PHWi+06xv5Ypbyxt55Iv8AVlkzt/P8KB36Hg+rpeafq9/4QgjJg1S6jljZCMqhOWx+WOf7tfQ4Agt4IIlCrEgQY9AMVx2m6HqA1465rNxbySQo0VtFCCFQEnk574J/Ou0cjafmySOMDvSEeI+CtW0e0fxJFezQQzNdSM3m4BdMnAGfvc54964ZEvrbTfDcst4LK38+YxTyRhxETjaSCOhOf517Rovg2ztftcmrW1pezS3TzRu0e4hTjg5HPOeOldnd29ldW32S4soZ7cf8s3QFR74I4pgeQ2Vt5murNceJLfUbpbOTC20IwUwcBmXgdc8/1qCFRF8KCwRSWznjr+/xn6j+lep2Gk6TpayRWNhbwBhh9q8sPQk8kfWr8dtbfY/sYs4zaldvlbRtx9KVrbCavbyPFTHfHxLbMuqwaezaZF5U11GGDjaMqCenOT1rQ8PXNj4fsNb1OTVotQUSAMscOxGlIz8p6EnPbpjNeoalpOl6nCkV9YQzJFgJuHKj0B6ikfS9Lksl09tPtxaK2RDsG3Prj1o1Kurr8TgPA32O5mfxJql7bNqNyCsECzL+5ToFAz944/ySax9BgjHgTXn2Dc80xY46kYxXpNv4b0OORJYdJtA6HKkRjgjmtCOzsUtnsks4kt33b4wvytnrn1p2J63PLpT5k3gJAfmUMT34wn+FekeL2B8PaoB0Nu38qtLYWWbV1tIi1pkQYH+ryMHFXnAkRop0BSRSCp7g9qBniMDWp/4Qg3boLFFfcMjaJcAjd2646+9a+vyW83jW3bTWjd0s5ReNFyMYbG7HfJH5ivRLfw/o0FlJp66ZEbSZw7REkjdjqM9DjuKLHQNH0hJItO0+OBZARIdxcuPQliTj2oC54d4BiXRb7StR1LbLZ3qyRW8rk4tpA2Oc8DOD+fsa+jLmWGGGWe4ZUhjUs7HoB3rLm0rTJtLTTnsIzZJysPYHOcg9c5z+Zq/JaxXNq9rNCGgddjIT1HpQB5DpC2/ivW01q4NvBploxW0tmKhnb+8w+oBx9Px9P8Q7l0bUd3a2k6DP8JrIHgzw0mR/ZEIPf5m/xrf1a1e70q6toAC7wPGgJ7lcdaAPDoItKT4Yl8Qmd8ndkb/N8zH1zjH4YroPC9otx4xvPt0KyzLpsW4SqDhiF3cetbPhrwFpmk2tlcX1mkmpIvz5fcoYHIOOma7KCzs4b2a/S3RbuZQkkgPLAdM/kKAPN/BEenPLr51GK3kuRdvuWYAusfbBPbr+VcXbRSweFk1SBpPL03VTJb5Of3OVGB6/Mf516/qvhTRNZuxdX1lvl43MsjJvAwOcdeABW4dPsG09dNW1jFkE8sQ44x/nvQB4nI8msWPirxHbb9sm22hyOfKG0P8AQYwfzrY8W2ul2/guxm01YFlVoWt2RR5hfjPTkt616vp+nWFhp/8AZsFmiWeCvlE5BB65zyfxrnLTwdoGnXi3cNiS8b70DSFlRsg5APcYFAHG+I5xruo2/huwtYPtskatfXbINyDAJGcZzj+YH0tatpdjb654W0uGKN7KAykK3zbicEk+vIzXSz+C/DF1cSzzaWDLIS7kTSLknrwGxWppvh7SLCW1e3s2L2zM0TGVjgt1Pv0oFucpDFHZ+OdVS2jSGMacGZEA2seOw6f59a2fhswHheBT/wA9JOf+BV0v2KzOpTah9lxdSxCGR95wU+nT0/Kn6bY2thara2cIht1JIXcW5J55PNAzzrR7aDUPH2rnUIxJLBEn2VZVGAuByAf5+5rm/ES6OLGyttDB8pNaAkXJI3kY+UntwMYr0/XPDOla3Ok17bN58XCzRSFGx6ZHWlh8OaOlnb2a2QEFtKJoxvbIcfxE5yf5UDvZbnHeHbGzu/FfiZ7yCKZVROJFDYBHP8q4NbZJ/DGn2rH90daMeGJwFIIxnt1r3+302ztrq8vYoSs10R57Fid2OmB0H/16zYtB0ZLeO2S0LRR3H2lQZGysh75z+nSh+gjjvEVrDpvi/QBp1tHA3lOu2IbQ4AOAcVX8HabpeoeFNVutSjimunaV7qWQDerckcn7p7/U16Zd6dZXd7b6hLAWuLYERNuIAz14HBrB1HwVoWoXcl5PbSq0jb5kjlZUlPXLAf0xQFzyawsbvUtN8P7Ly1e9hSVrewvFOyZQTgjHfAPX0FbAkspNG8Q6fLo6afqCRefNEjbozj7rJ/d+lel6t4X0jVbS3tp7dkW2wIGibayAdgfSm6f4Y0mwtLq1jhkZbtCk0krlncYxjPbHtQFzg1tYLe98DwwRiLMJlcpxvYopJI9Tjk9/wr2Rpd2MgY6CuW0/wvptmtltE8v2F3e382QnZuAz+HAOK6IKoOdxJzzkUK4XLLHIGMEZ6VFuXksvTp70q4Gdv4mmSkE43cH0oAkDh/vLwTzil2oVLLkCowFOFUnOO1MwM4VzigBYx84APWra4YDoMHpVWPPGCNoH404EYLbu+OlAEsgAHAJbNIu7HKnJpnmkDg8HjNMfIUjJz2NAgZgAR396N5AGB+AFAyFxj65pWcq44yD7UANZSV3YzTkBHIyT0xT2bjpkelDNwT1HpQMRQqklRgnr7VG42McDAIp20Ht+tMYZ+YA/Q0AKrMFBB74qQKSoOcHtUBAA4znFGMkZPb8qAJ2JJww4HpTSzblIOfakYZI5HSnvlcelAgYhlHJznkVJ06YB7mq6yAH0x2qUyMBk+nTFAxuSMY6jrmpGdsrhiTimq25cE84zjFK3qBimBE4LMQ31xiq7ZX7y8Z7VaJG8g9+9IVAHJpALGVC7s07cSpOTjHWodwxgf/rpxYhTt6elACljgDcfyprAkKAxpzbiozwetRrkrgk5z0oAm6cZ+tRqp3Fc59KRNxJVj1FTAiNwAc8UARZw3p6ipYguST19aYufmdsZBxTXl2de460CLLIWGMe+aZIGAyvJHTigM21Mtwe2Kej8kEkfSmO4kv3Qxc59KIzlSzHFIcHO6mFtygKDtB70gDJYY4HejHH94dj6U2QYAwcUhYjjOKBCnJB6AimBgDz19RUrFduDkt7VGpLHJU5z1FA7j0BY5705iS/pkc0/gDhiD1oJ3nOc4oEMZNwwefQ0uCBt28DpSbu3ftTlJ3fMBigZ51pBCfEXU8nlrFAP/HT/AEr0ORsdOeeeK4GwQ/8ACxNSHpZIeuP7v513pO4/MAOetADJidoJUYPBqONMsCzjbjg1JKQwAHFKqKq4wPqDQBIVUDaFBz1NR7CSQR9OaaZPnHYD0pSCzEFvxoAlAyvUcH1pwVsbgeD6VAvTj3qWPceByPSgQ/aCMgd+M00AMTkEH1pu8jjnINOdh3yD3pjEwAwA5OKUDvincY4HGPSmv0ODjHakA8kYBxyR0pM56ihWGBkc0gOCc9M+lAETt8wCKCSKcybmG4dB2pVALAjgiiU44AzmgBpUA8HkdCajzkE556YFGSpIz15zTRvc4JoAUlNpJGD2NMc4QsDhdvNTsihQM/nUTAMpBAYMMMOlAHhcMurR2/iAaBpS3enXEj7riZVDgnh1Xn5gOcfT1r1jwh9m/wCEZ01bWYyxeWRuZQDnPIIBOOa5iPRfEuiiaw0aex+wSyMyNMpDwAnoMda67QNIXQNLt9Ojk8xowSzkfeYnJ4oAyLw6T4Ye+1ORd1zeHOGIZ3bGNqjriuEv9DvbPQba8u7TMR1H7bc2QGdkZOAuO4GQSK359B8Rtr1xqyDTJyo226XLOwjXttAAwff1NdHdW/iG+0o+ZPb2mpRzCSL7OTsZRj5Wz68/pQB5tqmu6dq3ibQW0SIjy32NOIig5HKY4zgZqzpWpaXoml6ppOr25bVWeUlfILNcEgkMDgj8/rXa6To+sXmo22o60tpbrabjDa22cbyACxOfb3rPvLLxapns7eWyngmd9l3MT5sCN1HXt2xn/AA5S5na4+Ftmz9Vbb+AlIH6CvcV/wCPeBR0VAAc9eBXl3jWyi03wUlhCdyQ+Wu71ORk/ic16gjZhRSMfKP5UASAKQSRmgKCdwwKYGCYUYOO9H8XXvQA+QAntz6U/YpABznFMwrNkZxU+MMBjjFAEe4BQpPTrx1qu7fN0P5VZ3deO9MmfEgIwQaBEZBKgHjNJgxg9TzUyl2GOMd6FyFIPagZDHIWyTke9TZDAKF5659agweBipiM5bIz0yaAHkDOAME8UZEQ9RQOEG4g0zcGBxxTAfI5YDGCKiBAbBO0mnAhuOoA4PrTTnG0gAj1pCEHBzu+tPYHauUB/SkRwqnJwPanyvHMMquDj1oGVpcgkHgn0ryTxhZQaJpF1Z2WjPcpc7pZryQbvJJP3icE8fpXrzKZ4SNwDY4PpXlsr+M47S40ZrSK6eXciai0gC7D1yvr1+noaYGnr2if2t4et1XVp/skVmSRCABOQoIJJ7cdK1/AYx4S0w5/5ZH/ANCNWoNM+x+HRpcJ8x1tWjDHgMxByfzJqTwvazaZoNlY3KhZYoyHwc85J/rSG3c5bxRajUvEGhaZP89rLJJLLGxO19i5GQDz36/40k1jDZ+NRZWarbQ6lYOJViUKAwz8wA71q+KNOvZns9V0xVe+sHLLExwJFYYZfy/rWdYW+uXuqXfiC601YJ4rUwWNm0wY56kk8Drn04P40XFuZPibR9D0DQk0m2s4p9RuQI4MqDNI+fvE9QBk+3aug8U6DeXuiIlzqM0cFtZHzoYcAyyKAQWY54459a5rw/B4j065udRvfDv23UJWy1w15GCq4+6ijO38PpXp2q2819olzAsOyeW3IEW8cNjpnp1oAh8JAL4a0wkni3Xp9K3Pgm6yeGrmRDlXvpiDjqOKztAtZbDQrG2uUKywQhXXIOCPcVe+B8nneF5pf797K3THXHagEex0UUUDCiiigAooooAKKKKACiiigAooooAKKKKACiiigAooooAKKKKACiiigAooooAKKKKACiiigAooooAKKKKACiiigAoPSig9KAKdpzv+tXKp2fR/rVygAooooAKKKKACiiigAooooAKKKKACiiigAooooAKKKKACvOfi2yr4F1ksQB5SjJPcuoFejV5f8ZxnwDq4/wCuP/o5KAPJo/AHhiz0a0u9S1K8gjkijy8lztUMQCMcYHSltPBvgvUpFis/EU8spOBGt+CxPsOtSfE1Ym8JaE8yM8aSwFkUZLDaMjHfjNcb4t1TQriO1Gl6RJpF81ynl3slubdYvfI9v8aAO8Hw30Vv+XzUv/Aj/wCtVWf4ZaIsi7tZ1OLzDtRDcrycdBlck969ehDCKMl1kOBkjofevHPEOkapF4o0S/1DUzcJLqISGFBtjiXkgAevHJ/nQ0S9TRX4WaQFP/E31oHsGuV/+IpifDDThkRazrSjPP8ApK9un8NesTRbXPzZ96Zt8tgSc+uKB3PK/wDhWlo0nOu6yXXOD5wyB+VQt8L9LB/5Cetdcf8AHyn/AMRXrzAq5IGR61XChgQRgDvQB5cvwt0xlLRaxrAYfdJuF6/981HJ8M7TJdda1beTknzhz+nrk16uoKx4Q9ary53DOcegpieu58+eP/BMOkaBPejV9RlZCgEU0m5XywGCPbr+FdLZfD+y+z2Tv4j1KGSeNWjQ3Cgk4BwvrjIrY+LIT/hF7zcMHMWz671/pmmeO7OT/hF9M1W35uNM8q5UeqgAMPp3P0pDIf8AhX0KeZM3iTV02j5nacDj3NSv8PrfyBP/AMJbqvkYz5huRt/PpU3jXUTdeHrKCyYGXWmjij4ztVsFj+XB9M1aZLPVLi48E3kMkMFpDC8TRvjz412nk/Ucj2PNAGWfhyojR08T6s4foVn4P40sXw7VZfKPinWA56AXPJ/CrE/jcwWmzTdIaYm8+xWUatgShQMsPQD15/DmsfStS1XUfH1pHqmmCwube0feizBwVOSDkcdT6mgZpf8ACvmCH/ip9Z3AdftHGfpTU+H+6QJ/wlGs5IyAbjnpViXxprz28+pW/hvbpcBYl5pdsjKp+chTg8c9v61rDU9Nude0e4FqTJc2kksU5lwIxgEgr06flQTc5pfh3MG+bxTrDDPKiYg/nmhvh5dNn/iq9Z46fvj/AI1cPjbUbgT3+naEbnSYXKtcCYB3VSdzKvUjH8/rXodjdQ39nb3lvvaCZBIuRg4PPIoGeVp8O7rJH/CV6wPfzj/jUy+ArhQf+Ks1k7uOZj/jV678X6g99qMej6I19a6e+y6l80KwYZ3BV6tjBq1r/ix9Mk02G002a7m1CJnhiY+WwIxwwPTrQCVzJTwHeIRt8W6ttzzmQkn8c+1M/wCEF1QsA3jDUGH+7jP610mk+LElt9Tj1mxbTr3TI/NmgB8zMeMgqR19PxFYR8c3sCwahfeHri30WYrsvGlXIDEYYr6c+tAEEvgPU1fCeL9QUY5yATn8xQ3gXWM4/wCEwvj/AMB/+vXTRalp9r4j1eV/NVoLOOWWVpgUKYyNq/1rDtvHcyRwX9/oV1a6TMVCXZdWwGHBZewPHPv+YBCvgfV1JB8X33/fP/16kfwRq7DjxjfZH+z/APXrT1jxdcxazdaNpehz6jewKrtscKoBAPJPTgj65q1F4xsG0OfVbi3uLeS3uDaPakDzDOMfIOeev6H0pX1A5v8A4QjWyzA+Mbw88Kq8j9akl8Ea+ygxeL7xXByC6ZH5Z5qz4KvHsNXuLfVNMvrK91W4kljmuGEitjkICvAwP89K7zxBqUWj6dc6jcE+TAuSFHLc4AHuSQKYr9DzS48GeKHO5vGUxIH8MG3+TVZg8IeKI0wvjFyO262BP5k10OheJrnUL+3sNS0a6sGuUZ7eRiHV8DOCR0OOf8it3X9Ti0HR7rU7hXaK32kovU5YLx+JoGeeDwZ4ri2snjSTkY+eDP8AMnmpm8I+LT/zOGAOv+jD/GtKx8bebd2MV5ol7ZW9+QltcSlSGY4wCO2c8f5wup+MZIZ7yDT9Ev7/AOxnbPLGAEB6kDuSPp+lAGQ3hDxWf+ZvJ/7dR/jSt4R8VLjPi4DPrbioPF3iaF9L8Na5arcNbyXm4wrwxwGBXHc5yK6DTPF63guoLzSr2xvbeBrgW86481FH8LHAPpQCMN/CPi9SR/wlgP8A270f8Il4wHTxYuf+uFdmniWxHhwa8S4tDH5hGAWBzt2jnGd3Fch4S8SajrOra/5ttfQQxxKYVlUBYPlzg/7RyD34FCAB4R8YxAEeLIzkg82w7fUfpVdvCnjdU2L4ujAzn/j3GfzxmpdO8QWHhnw3p1xM+oXr6lK77iA0jyHr8u7gEjAAPf3q9F4+tHmazfR9VGpDG20WEM7DGc8dsdSaAM5PC3jfeXHiu3zjH/HquPy24pyeGfHKZ/4qu15/6c0/+JruvDmu23iCwa5t45YQsjRSRTDDI4xkHB9xWf4k8Q2uhywWotbq9u5wWS2tk3vtHVj7UBc5lvDPjjjd4rtzg5GLRR/7LQ3hnxzxnxXbH/tzQf8AstZFvrc2qWPjK+je7g2RRhIpco8JCNkYzwa7K68UwaRpekwvDdXl9cWsbpb26GR3GFyT/nmgDNTwz46KgHxRZMQ2cm0Xken3elVz4c8cRuGPiazYEn5TaLj+Wa6Sw8V2F3pd7e+XcxNYg/arWSMLLGfTBPfBxz2rUvdVs7HS4tVm83yJVQqoUFjvxgYzjv60rK9wucQ2geOCXI8SWQ3DA/0UfL9OP55qJfDnjgBwPEVh83Q/ZR8v04/nRceKH0jxhq8Dw39+DFD5dtap5nljbycZ45I/76rpf+Ev0g6CddknmigR/KkjZMusn9zHrzn6U7AYKeH/AB2xAHiKwIA5JtR/h3/pUR0Xx4v39f032xbf/Wrf8N+L7LVb1LGa2vbG4mUtCLuHYJccnac1R13xxYWM97aQwX85gBSe6toN0cDDPBOeo/yfQAz4tB8etn/if6Z/4Df/AFqH0Lx2AP8Aifab3/5d/wD61WtE8UQ6d4S0m81KS5uLm4RlRVBllmbJ4H4eprY07xXZayt5aRJd2d7FCWMF3FskA55xzQBz40L4gD/mPaV/4Dn/AOJoOh+Px/zHNK/78H/4msrwZ8QbT+x7W31NNRkeM7Jr5o98akscbmzngFRXaeNPEEOnWJtbKWebUL2Im1S0j8xsHjeMcY565+lC2AwRofj8An+2tLYgdBCf/iabLoHxAjB/4nOln0Ah6/T5afPrYn8B3p06+vXvrKALO9wWWdHOCck98ZwQT9avaN480+dLC1lS8RpUSMXU0RETyEdNx5JyD2oAzP7E+IABI1rSj7eSf/iaZ/YnxAbP/E20vjp+76/+O11Ot+MdO0q5ayYXNzPGu6VbWLf5YP8Ae9PWug0vULTVrBL2xnE0L8Zxgg+hHY0XE2ebtonj8Y/4nWk/9+j/APE0SaN8QeWGraT3IURn8uVrqdf8Wad4fuo7O5FzJdSR+ZHFBDvLgkjA568Gs6Xx9oUlsJUe7mYAmSOO3YtEB1LjoPzoGYaaZ8QkHz3Okk443Keep7D6D8vepDp/xAAA87RzjIzhucd+nf8Aziuw1PxHpNhpVtqU9y3k3IBgVVy8mRkAL61FoXinT9b+2QWktxBcW0ReSKWAq6j1x+XHuKAOP+w/EM/xaR+tSC0+IjHhtHbgdNwrpbDxDZaf4bs9Q1DVTOshZVmMRDytuIwEHPGMfhnirWj+KtL1W1vLi3klR7aMyyRSxESBQD823uOO1AjlDafENuo0j8zQLX4hjtpH/fRqmnje71bw7Y3ccrRXY1GOOYohQFS5wOcg5AGcH2r01NVspdVk0uOYyXcaB5Ai5CD3PQH2oGeeLD4/UAGDRjjvvbnn/IqSGH4gKeYNGbjHLt+fFd/BqdhLpLask26zCNIXKEHC5B4PPUGr1rcw3drb3MLZhnjWRGxjKkZHH0ND1VgPL2i8fl+bXR8AD/lo2Dz+f/66FTx+rBRYaKwPVvMfA+vNerrjeUABGODUihUyM4PTFCQkeTMPiAC2NL0hsEYxMefzam+Z8QP+gRpf/f7/AOyr1tI2kfIYgY71FJhW2j5j60DPII5PiAc40fS/+/3/ANlUvm/EM9dE0r/v/wD/AGVepkbPvevpVoFiNwPHuKAPJQ3xDPTRdL/7/wD/ANlUgf4gp97RdL59J/8A7KvUskO23uOaazsCBkMM0AeUmbx4f+YLpv8A3/8A/sqQy+P+2iaZ/wCBH/2VeuAAjcvUc4NN3ZJLEYx0B6UAeTtP4+H/ADBNN/8AAj/7KmSTfEALu/4R6wY4B2i5AP0+9XrzKm3A6kZBNU5Dg5J5pgeXi6+ITMhbw/p+GHIFyvyfX5v5Z6U15/H67P8AinrH5sZ/0lePr83b/Oa9ZTLrnPGOSelPjO3q4IxwMUrAeN/bPiAvXwzaf+BSf/F1K1/49U/8izaHjtdJ/wDF1664GzO4fTFJ5bMAV57igLnkpv8A4gRAt/wi1sQByBdIf031Gb3x6gLSeFbfA5wt2hJ/8er18tIF579gacIm2EZyeuM9KAueTJrPjYvt/wCEVjyRkZuFA6euaT+2PGy5DeE16AjE4P8AWvWQMjBXkcZzUwiDfNnoO5poDxp9Z8aEjPhQf9/x/jUg1nxpJ08J5x1xMP8AGvXiPmx7dQaAGiGQxxnB45oDQ8hfWPGJxnwp/wCRxUZ1fxgP+ZVz/wBtxXr46ZBbGaSViwzkrjp70gPIxq/jIdPCufX9+KcNa8YdvCmf+24r1mTO0ckjHSlH3hg4J9e1AjyH+1fGAHHhFz/28Cqz6/4wRDjwXMQh523AP5DHPXtXtW4oDGccn8KR+OckEdqClbrseLLr/i/Kn/hC5ckDBM/168e3+eKk/wCEg8XkOf8AhDJQFJB/fjPHpxz+FeyKS3c4AzTVYlcFTgngUkvuEfM+ma5r6+Lb66i8MTyXj2oD2gk5jQYwxO32HHeuy/4SrxWq4/4Qi6B7fvD/APE11mg/J8R9Z75sYv8A2WvQ2L596LMd12PEj4m8UuUUeDbkMeu6XaB+JH0p/wDwk2tlU3+ENQVgOcevtxXtW07gGHGKJvuiPpj0pibPFovFusoOfCGpMfr/APWpx8XaxJgHwfqQ59c/0r1xiSAOhB9MVYb0VsH0oA8dHi3WYWU/8IlqnzHGAeP5U2Hxpq7Zx4Q1k/7sLf8AxNeyfMAPzOKfESrEODgjNAHif/CWasSD/wAIfrRI/wCmDf8AxNPPirVWJJ8Ha2fbyG/+Jr3JGLICF2j3qLdtJYZDHjigDxePxhqEK4m8Ja2uen+jsf5gVEvi7UWkCy+ENcXdk/LAxOPoV+le1uHCklvlz+dMDysSR93PpQ1dAeIxeM7xgCfDGq7eeRGeg5PbsKePG8qgBvDer9e0J6flXuW9yuQBjHQnvSMQfmKggd89KBXPC18Z3AHHhvWc9/3B/wAKP+E2nVQG8Oaz1HIgPTvXuXmnn5QV7etMMr7TtRT9aBnih8bSggv4e1pR/wBcDzTv+E0GcnQNZx72/wD9evaJCuQVAyPfNQOS6kAcZ54zQI8a/wCE2w5Y+H9ZIPY2/wD9ek/4TZSQP+Ef1tewBtup/OvXNRv7XTbSW8v7mOK3jHzOwz/Lkn2Fc74M8Tx+KbW9u44fLiguTDEc8uuAQSD0zmgZwD+O4ju/4kesgqec244P51FH45DsWXQNbO04OLXOD7810l3421fN7c2Xh1p9Ms3ZZrh5ApYLwWVTyRjnv74rvbG5j1Cyt7+Any7hBIoxzyOlAHjw8f25UqdE1jOev2cf41Ivjy2Gf+JLrPP/AE7D/wCKrptR8V6kNRu7TQtHbUPsePtT+YEAbrtHcn6flV248Z2kfh+11aO1kklupBDHagDzDLuwV/MH8MUAcaPH1uCSNF1rnp/owP8A7NTh45syvOlauDx0tT3/AB7V2mg+Jb2+1M6TrWlNp168PnQAOHV178+vt7HpWVJ4t1W6uryHR/Dj6jDbTNC84nCgsOw45oA8w8b+L7HVNDltba2vQxdPmli2qMHPJruIviBpJVD9l1IEKAQ0Ht9at/FQyzeDY5JLQxTyyRbocbijemR+Wf8AGvXJYkiRQEUkDrjGelAHjn/Ce6QTk22oZ/69/wD69J/wn+jZyLXUR/27f/Xr11VUglol/nVrcvlkCIFT1HrQB4pH8QtIBJFvqQ+lt/8AXp0vxD0nAH2bUT9bYj+tezpIucMq5zwCatOYSATbR4PsP8KdgPDD8Q9KII+z6h/4Df8A16gT4jaMSrGHUCrfd/0frx25r3EpCB/qY+RzwOP0qApEHGYl9PuikB49/wALF0XzlQQ3yuRnDW56euM5qu3xP8Onp9r/AO/I/wAa9u/cEkGJCP8AdFHlwMBi3j/75FAHiv8Awsbw4Y1JuLgEnlfIOf8ACpP+Fi+G5B/x9TjB6GBq9iMULA5gjx/ug0NHD5WPs8ZjznG0Yz69KYHjzfEPw4QAtzKCO/kNT2+Ifhs5zdzAnGf3DV63HBb8/wChxEf7g/wqZbe1I/49Ic+mwf4UhHjzfELw1GAPtUuCc/6hqb/wsXwyM5u58H/pgxr2Z4bdiWa1iY46lAf6U2SK1crm0iY4xkoP8KBux4xJ8RfDLji7m/8AAdqVfH/hwMCbub3HkNzXsKWtsmSLWL/vgD+lDW1sVylpAp68oDQB4+3j7w4TxdSgY6eQ1PHxA8OKMG7m6f8APBq9Zlt7VgzvBAiqM/6scCvLT420/D3EegXVxpkblXv0gHlgA8sBjOBk/lTSu7AUv+Fh+HSflu5v+/DUg+IHho9bub8IGFdhrviTTNPktbax0n+1ru4j82OK2jU/J/eJxx+VX/Der6Xr/wBojGmi2urVts9tcQgOmeh6dDikBwKfELw2GAN7KATyTA2BQPiF4eH/AC9yj/tg1etrY2OObSD/AL9j/CuX0bXdD1i+1S1t7OFk07bvm2IUbOclcemDQBxn/CxPDe8YvJcHqTA3H6VPB8QfDMignU2T/ZNvJkfktWk8c6BM6StoFwum7wn9oNaL5QPTJOOOa3vEGtaLo1zb2UWii+vbhS6QWsCEhR3J9OtAGGvxB8MFBu1QjI6G3kyPyWu6+CCx/wDCGQvGDh55SSep+bGfbgCofD1/oXiLTjeWlhAu0lJYnhUPGw6g8Vc+Cgx4Ltf+usv/AKEaAR6xRRRQMKKKKACiiigAooooAKKKKACiiigAooooAKKKKACiiigAooooAKKKKACiiigAooooAKKKKACiiigAooooAKKKKACg9KKD0oAqWnRvrVuqlp0b61boBBRRRQAUUUUAFFFFABRRRQAUUUUAFFFFABRRRQAUUUUAFeW/Gn/kQNX/AO2P/o5K9Sry740Hb4B1c/8AXH/0clAHnPjTTtUv/D2hjTLNrt4ZIpZEQhflC57++Kp+JZ/E3ibTpdJHhX7MJiM3FxOmEAwc4Hfg10Vh478KxWVmh1yFWSJVIMb54Ue3FWD4+8JuONYg4/2W/wAKBG/p0l7Z3djpK2LvZxWgD3m8YDKAAuP8/TvWD4ltLu41PQfItnljivRLNIvRAAeT+f6UR+N/CueNag4yfmVvT6VJD408NSHC61afKATztzke/wDkUXWwHQanqN3a32n21tp0t1BO5WedCAIBjgn1/wDrVptJG7bT8pHXiuZTxh4YYLjXrQBumGwemefT8aZH4p8MI2T4gsiPQyCmI6xTk4AHtUbox4J6frXNHxb4aD7hrlkPbzBUL+LfDbE5120yDjl6AOkDNuKgD65pAJBlcrj1rAg8XeG+Q+t2QHvIKH8VeGSc/wBt2Y/7aCkFjkPiwmPC85LZPmpn/voV6QkaXGjwRyDKSWwVh6gqBXjvxN8QaNe+HZLey1K3uJWkQhI3yeCM16BbeLfDZsraJtZtF2RqCDJyOKBnCeANB1e11ry9ViJstHV4rJ5F/wBZvY/MD9B+AwKu/FL7ZYT2Gsaev+loTaFCc7hIDjj1B/Uj0rtovE3h1nwmt2QJ/vSgD8ya5vUpfCmo6zBqt5r6TpbkGO0e5BiVx0YL+H50r9Oo0uvQo6loFx4c07w5eWVs122kM7XMSAFnEgHmMo7kHp6celQadqGoa54ubU7fSLy2gisHhge7hKB2zkZ9ASfXkV3c3irQZCpXWrIjIBBlA/n/AJFSp4i0ORONZ084I63Cj+ZpiPn6W2uNTsp4L/TfEN1rxR1YyMRApxwwAwMdMDoce4rurW0L6t4YtWV4ZP7LkR1ZCNp2AHg45zmvS117Q+cazp+R1/0hB/Wuds28OQ63Jrb+IoLmdkKRJNcoFgUnkKKSs9UDVulmeNQaJp+mWjafqXhfVLrWI2YLJAzeVNknaQRwFA9B/wDW+iNBsn07SrK2EMdu0ceGhjcsqE8kAkknGT3p/wDb+ik7RrWnggD/AJeE/wAaiXXNFfOdZ0/Pr9oT/GmB474kjtBql691omqWWqhm+zXelFiJgR8rEjAznr396tX+qX+jax4TudSs57u7jtJftCRJvkAIxu46kDr+NestrOjFcf2vY/X7Qn+NZc0ugz61a6w2s2vnW0TRIguU2nd3PNDA4O+0y68Zy63rFtbXFvDJYC2tEnj2tMQwckDPquAfeodS16417w8nhqy0i9XUTHHbzedGVjhxjcxb0+Xj6/hXr41nRyMLq1gB6faE/wAaY2t6OAV/tWyDP/EJl/xpgjya80WW91rxLpNtK2TpkSpnqxAGBn9PfNclZ6bpE1pb6Wug6vJq52RSQTzSJGpGMuSOAvccfhXsfhiDRtIur29bxFBeXl1gNLNcJwo6AAGukXV9L3Fhqdix74mT/GlYE7pHLeHbKS38Y6+/lusRigWMkEBsIOAT16V51qeg3V7pWqyG2nkS2117loUUq8sfQlT+OeB2r3FdX0zcT/admM/9N1/xqN9V08sCNTtePSZf8abdxHjXhqz0G/12xOjWOq3BjlEsktzM4jtsZ9Ryc8Y/WvWPF0oXQ70Pp7ahFtUPbISC67huwRzkDJ/CtNNV09hgX9oAOuJV5/Wmy6hp2Bi+tWP/AF1X/GkM8d8E3UCa/Yw+GbvVJbBw4vbS7QmO3AAxgnoQeOM/Wu++JFvLceGb6KNHd28vaqrk/wCsU9K6YX9gvK3lqpPUiRef1qYX9ic5vrZsntIvH60IDg/GMErw+G40iY7b6DdgE7QB3H51wWpam9xqOpQazqur2lz5zLFYWEe3zEA+Uhuc7sDn+le7/b7H/n9tz6fvF4/WpPtOnlg4ubUvjhi6kj9aEmB89W9w2m+EvCMstpNJ9i1GR5oxGdyYd26Y64Ofwr0DTNQt/Ffi+21TTVlNlYWrxyTPGVDOx4UZ9jn/ACK9F+02ZTaLuAAf9NFqJZ7RYJI4bqCEsp2lWUYPrQJnhdhYXI8RjwUYx/ZiXhv8t0aHAYR49M8e5rp9Lv0g8S+KtPmdklukEkSMmAwEZyQfxFdP4V0eLSp7nUdQ1aO91G6wrz8KAo6KFHTtXXNNYNIJvOt/M+6HDKT+dAzxGyt2Fp4EMkco23LkgLyDyRn+f0Bru7ZD/wALEvnI4XTEAP1f/wCsa7FJ7MkN50JGcr8w4oae0OQJ4w27k7gaVnca9Dz/AOHynzPEDEYLanJgEfj/AFqHWtRg8O+No9U1TKWN1Y/Z4p9rMI3DZwcDjIz/AJzXpCvbqDteMc5+Ujr71HJ9lmUpMIpF64cAjNO1xHg1nfw6rp/j3ULMFYJVTZuTG4BW+bHHXOR9fwroLbUbfw7r2m6lqwdbK40mK3iuipZUcYJU4HGev+Tj2DzLQgqpgAxggEc/WkRrWRXjnghlQgcOARx7U7BfoeHMG8QP4s1nTYWNjLaeRHhSDO6jllHccHnrzVDXfFul6p4U0zT7F5JrpRB5saxn90EKgluwGePxr30fZ4wFhWOJBwFUjb+XQVFDBZQM7pa24Zz87BAM/WkNu5wnh1SPGniOQAE+Xbj6fIK81uVdLW9vCsklvZeJWubhFTdiMHk+9fRRmgjdipQM2N3Tmmo0DiRjFEFfr0+b60CPIdQ1vT/FniHw/Z6LL57xXAuZZURgI415IOQOuMfl61TsvEOm+GdE1zSdWzFqAkmPllCftO/hWBxyDkde1e0W0dpbAm3toIQx58tQufyp8i2Usoka2t5JQeGZVJH44oauB4JpFymkQeDNWv4n/s+OOWN5cEiFnztYj3/pnsK6CfVbLxJ4vjutJAmt7Kwl8+5CEKzEcLkjkjI/M+letXCwPCImijMPQpgEflTLaK2tY/Lgt4ooW52ogUc+woA8C8P+JtGT4f3GkqSNReOWL7PtLNLI5IUjA91/L8arahYy6XrekrqOr3OkJ/ZUUAuYl4LDBZC3bkE5PpX0OtrYLKk0djbecv3XEagr9DjikuLO0uVCXMEE6HnbIgYD8DTC54O1tp40zxTeWmqX2oFrdI5byUrsdx0UEcnA2g9sGu18bW6L4L00KAoRrYgBRjqv+NekrDaxwi2htIUt/wDnmqALzz0xipZUimQJJFGyLjAYAgelIbZ5Fo2qaZ4f8SeI7fWZktZ53E0U0oOJIiOAD3xnp9fStr4dR77bVL5Y/Ltby9eW2U/xL03AHoD/AErs7q0sb2VftVhbXDD7rSxq/HtkVdXaqhQgAA4A6CmI4BIkf4iCR0GY9KLIcdzJjP5Eis7wwFB8YPsUt9pkGSO2zp9K9VRIxJ5yxIZSuN+BnHpn0qsIYYy+y3jHmHL7VHzE9c+tSlYDwW21iW00PwtbIbG2klErLf3kW5IME8KT0Y565HT3pfCt4zeMdTMutR6tINKdDcRxLGpIZflGOGA65HWvbJ9NsJ4I4Liwt5YEYFEeNSqn2GKoavp0qaW8fh+w0+G7C+WhlTaFRvvYIHXv/j3YHgoSddD8JXTXzWVjHLOslwIt4icu2GIxj1HPvXYeH4reXxf9pi8Qz65JHYOsmyABNueEZgcHJOQMHmvSNC0OPSfDdrot2sd2iKyyZGVYsxbofc/pWjp+n6fpiGPT7K2ttwywjjA3fX1oGzwQyi++H2mW9vcJHdpqKq6j70LF227h19D/APqrs/AwbRZtV8M6gAdTcPcpdHJN2rdWyckn1HJ4Poa9Di0rS4ZpZItNtkkmYPIViHzMOh6deTV6aO3lukuGtImuI8qkpQFxng4OMjvQI8R0bxFplr8PLu2nu4EuxHcQm23jeHbcFGO+euf8K9f8MoP+Eb0gkA4soev+4tQjRNHNxJeHR7R7hurmJST79K31IEaRwRBFRdqoq8AegHpT3HK13bYjQpkgdx0HWnp0B2jr1zTYwQ+ST16Y61K2SoUKAC3IpbEkm0E7t2AelNEWCQCCaVFRh97n+VNEZD4U9Oc+tACMuBhl4/OoU6EADg9asMuMg8c8ZqIKVbJ/TvTGPVOewY9KbLEARlh+FOchiWPyjr0pkokAAxweRxQA9IiiEkZH1quxGAygDHYVYRGYMc57YqGSNt4IIx3xSELuJ6jII70N1AO0g+lCgjKlcjrRIxJAC8A88UwHY2xlFUHuaRSOmBnPam5UjAyW7ihQWDFT759qAJMqB0z7elO4ChQSeO3aoUKK3LA/hU+4Y4yMjHSgZHuRsJkZzSghSFUDr1qMjuF2470obLEDI+g60hEgjZjlTz/ShEYFiOh75oVQNwXO7+YoAUMpPT1pjGtywK5yBzSuzMQAflPWpX+YHaMjNREbelAiJIgO/wCFO2gA5BOOmKcEJYhmOQKXG1Sqg4NICU4ZcLjpknvURKhcD5vfNOAUgKoxgcmoI8hmXGBjrTAecAjAGPrTSpIB3d6UJnqPp70MqjqDnPTNILD9jA4xxUjZ68YFVE3swRg3XirYXBJwPr60wPONCJPxF10bgcWcQwDnHC/lXpDMGIwOfWvOtClD/EbXxjGy0hX68Kf616GVUA5JyD2oG1YGK55yBnn3qLdtcnIGBU4Qbcgc9+ahcKWKnJHrjvSAa/75sqQBxzUhRtoPynFNVdyYC4OefpTwYiB8xB70ACuM8L0GOascYDE4qsQQzYz9aBuY8tyOuaYiSRiqHB70Alt3zAHHSmthuNxOfamptLMRxjjJpALl1b2I5zTlBKlkPOelMaQbiB16Uik9zgetMCVSD8xbBoUNkkFQO+KQEYYDnHr3oDFgSSB7Y4pAKIgPmBDHuc0zGSQDyfSmqSo6DFTAjONu0HvTAidWAHr7HrWBr2pXWlWfnWmnTX8m8L5UOM45yf0/Wt/dkbW555NMJBwAPlxxSAwdGn/tnTXfVNFa2xNxBc4bOMENjtySPwrC8EkC68REqDnUGye/3R+Fd3nqrcAjpisnTdMtdOkvnid2a8mM0m455IAwPQcUxnIeMNPn8S6RNPpOumC1ETlo4cbJv7wZgRx1H4810Pg2+GpeGdNuBbrb5iKiNBgDaSvHscZ/GuYu/h/p800/2fU9RtbO5cvNZwy4RyevbofT/wCtj0C2tbextreztYVighUIiDnA/r9T1pAeD+FdC1LVrjXX/ty7sRHfSFYoJNpMnHLeoxgAdOKuR6vc6ufDL6iY5mtdUe3aUHAkYYCNj1zz/wDrrutX8GWt7eT31pqF7pz3HF0ttJgTe+DnB6/n+elP4X0ubw/HoUcbwW0eDGyNl1cHO/Prn+dJagYvirB8b+HQCMiOd3OcbV2dSfTg/wAqwoPCJg0u81TS/Ft2GaWS4VoJNsBOScMvft1PrxzXV6B4UttJu5Lye9ur+7kj8rzblt2E44H5Vk3PgG2aS4jttVvrPTJ5Az2Eb/u+fvAegPH8vTDBaGD4o1GbXfAOnXk6FJp5ow7KvIIcruHpnGc+9e7SkMqkdxkGvIfiVHFb+G7G0t41jihuYUVcA4A6fyr1dPmjTBGCtAMjbcQCF59c08A7SWJHOKRGO88YXvnvTiOSScqaBBLEsjDBzjrjvUnbAyAPXmoAcDgkKeuKk3EqSo9s0wHODtDHGarbNx3dcVKQWGB0HU0DGQex9KQCrtLAqQfWrDoCBhgD6ZqKMoowV4zUhZQob17CmBEke1ju6dqmIDtsIAUVCFHUkg9qGPQgEk9TQAjqyplT3wBUqrkZfK8c80xHLgcEH371KcAE5IoAbgAcAZxzzSbflAByc0hI3cA7c1IVRR1wR0oAi2nJ25z+dKibcg/nTQWU4UED1pS44ODz7UAcJpfjCw1rUDpiWOpK77lZprf5BjOQSCcZx9Oay9fuY7uBvB/hy3RpAvl3DjPl2qE85Pcnnjr1716RcF5UliikMTyKQsgGdhx1x3rynSvA2s6VE0On+KJIFkcySA2wYsx7k5yallKx1d3No/hK0ineFPPSBbaFUw00wHRR3POKh8H6XfQ3F/rurRpFe6ns/wBGX/liijCgn1xjP0/LG1rwXf6hq9vqy+IDFcQQoiYtg20jG5hk4Gee3euq8N2Gq6aZjqesSagHxsBiCBPypiucn8QvEEenNa6MLt7Jr3mW7xkRRDOcY53HGK5/4d6p4eTxPrNlYTxrbTRwraqVbEoSM+YckduSc9ete0zxwSurS20MoAxl0BI/OuUtvDdlHe6xdtGjR6kiIYwgXywFKnBHrnP1oEjkfiXp+sTadI1nLbJoMMaPLbRfI0igknDY4HTgVteGXg1Dxpf3SD5Dp0DW5xx5bc8fpWUPA2rrbpo0niaX+w/u+QsKiUpnO3fj/wCtjtgV0ereGbu4urW+8O6l/ZdzbwC2IKB0eMfdBB7j3z29KBkHhJAPFfiwRqfIxCehxv2fN+Oc11HwUOfBVqf+msv/AKEaq+HdBTQLC533Zu766cy3VwerufQdh7fWrHwRbd4JtDj/AJay/wDoRoA9booooGFFFFABRRRQAUUUUAFFFFABRRRQAUUUUAFFFFABRRRQAUUUUAFFFFABRRRQAUUUUAFFFFABRRRQAUUUUAFFFFABSHoaWkPQ0AVLP7rfWrlVLT7rfWrdABRRRQAUUUUAFFFFABRRRQAUUUUAFFFFABRRRQAUUUUAFeYfGVd3gLVh/wBcf/RyV6fXmXxjGfAerf8AbH/0clAEfiG88OeFtEsLy90KK4Wd0gjit7SN3Z2UnABx1waxrXxL4Ue7gt9R8LS6Us7bIp7/AE5I4i/Zd3Yn8uKo/F43A0fwv9j2fav7Sg8nf93ftO3PtnFZHxBl8WXGmQr4m06zTQVnRr59NcvKqBhz8x4GfSkxNnuX/CPaIQM6Pp//AIDJ/hXM3/8Awh2n6xYaNNpenfbr0t5Ua2aHGBnLccZ7V30EkcsMckTBo3UMp9QRxXiWueHNN0bxl4cu7OFhc3t/NJPK7l2Y7DxkngcnimM9RHhvQf8AoCab/wCAqf4VzfiOPwZ4dhil1HStLUyyLHHGtpGXck44GOg6k16H2rxf4meHdLjUa/LGz3rXlqPMkYsI0DqCFXsCMk+5NAHpA8M6B20PTP8AwEj/AMKjbwr4dcENoOmf+Akf+FdJ2paAOc/4Rfw9j/kA6Z/4CR/4VHL4T8OSrsbQdNwfS1QH8wK6fHFJgUAeA/F/wroVh4UuLuy0u1trhZY8SRRhSMsM9K6i60nwVp97pVlc6DarNqQKwt9nBTcFzgnsTnjjrTPjaP8Aiirr/rrF/wChCpvifpE2p+DxPag/bNP8u8hK9QVHzY/4CSfqBSdlqJ2Wr6GlrHhjwbpllcaje6LYR28KmSRhAOB7AfyFZF/pfgKw0SHW7rRbSOzlVGTNv8534wAvUnmsrxXqcfjDT/DeiW0m060UuLkLzshQbnB99wx9Vrojqn2bxVe6NrLQSWP2db6wEkK4jCZDgHHUYJ9cUxmnF4G8KSxpJ/wj1kAyggNCARn1FZj+GPBEerR6S2h2P2ySAzqv2fgoDg89K47/AISTxHrSabaWN39kk1u7uHgmaBWa2tI8YODjJPPJ69iOKTQrDW9M+JK22q6m2p7dMZraeSJYyVLfdO3uCDzz2+lAHo//AAgnhQf8y/Yf9+hWfJ4T8Ex38WnPouni7ljaVI/I6qpAJzjA6ivJfEPibWtMtrvULnxzYQ6pE52aRawrNGBk4TdjJOCOSOO59PTj4luTrWkSyFI7SbSHvLhFjBOQFPB6jGelAG2PAXhP/oXrD/vyKD4B8Jf9C9p//fkV4C3xGv7mCXVx4qjt7wEtFo4sWaMLyAhkxySOc/5H0/oOpDV9IstREez7TCshUn7pI5FK4rnPN4C8JspU6BYgEY4jwfzFVn+HHhBxzoNr1J43Dr9D09q8x1bxPrk2v6rbN4nttDubSdo7LT7m2UJcp0VjI3978cZ4xXXeJ9T8Uy67omjaRe21nLeWbS3MvkiVIyByRnqM8D6imM2/+FaeDf8AoA2//fT/AONO/wCFaeDv+gFb/wDfT/41zbeLdV8MQ6/Za5PFqN3p1ulzbXCoIvPR22gMo4UhiBx1z+da/v8Axt4Zs4/EOrajaXdgpQ3enpbhGiV2A+RupYE9zj60AbsXgTwFNfT2EekWrXUCK8kQZ8qG6E896vj4aeDR00G3/wC+n/xrI1LxTLpGr+Kp5IYGh06xhljUIA7uwOAWHJGePavN7D4janZi0v7jxNp2qGeWMTaXHamIxI2Adj4BLDPQ+lAHr/8AwrTwb/0Arf8A76f/ABo/4Vp4OPXQrf8A76f/ABrBvL/xdrfijWtI0jULXTrLTvI/fvbiRyXjDYGeDzn6cVgXfxI1HS/DNw92LZ9Xi1N9LE5UrDuXkyMBzgD079qAOnsPBXw91G5u7a00q1mmtH8udVaT5G54JzjPBq2/wp8EyMWbRBknPFzMB+QeuH8CeJhpetWOhJq+m6tbak8spltIDG8Mhy3z+u7pzyMc16/411e40Hw5qGp20PmzwRgou3IySBkj0Gcn2FAHLr8KfBKMGGiAkHIzczEfkXp3/Cq/BW0L/YgwCT/x8zZ/PfVfwJrOs6lPE0mtaTrNhLGXkkth5ctu2OAU64Oe4B+ldH8Q9auvDvha/wBVswhuIPL2CQZHzSKp/QmgDCHwp8Ejpov/AJNTf/F07/hVfgv/AKA3/k1N/wDF1Rj1bxZouq6R/bs2nz22qSiAwW8ZRrdyCRg5O4euSfas7xDrfiuO+v3Gq6LodpbOy2sV8V33ajoxyeAcHGMfTjNAGpcfDjwFay28M2mJHJcv5cKtdzZdsFsD5/QGpP8AhU3g3Jxpsg9vtMnrn+9+H4etcZr3iHU9f0XwXqumxW/9q3N64jjbOwMFdGOOuByf8a62x1nxTp13eaHqz2VzqL2b3On3MSFVkYfwMvrn9PWhoW6JG+EvhEsSLKZQTwBcPgfrUf8Awqnwdlx9mlyn3h9pb5frzxUp8eFvBEOuQQpJqcrLapasCN1ySFKY4Pq2PQVy/gYa9DceMpNZNnKigmeOIEBpvKBwD127cD69KBmlpXw28Batbm509HuYNxXzI7piMjt196v/APCoPB//AD5z/wDgS/8AjWIPEep6P4b8I2mgabZ+fqiGNYm3BUYjO4HOepJOc96u2+t+OZdXuPDZj0b7dDGtwb4F/L8onA+TqW6j0/mQC8PhB4P/AOfO4/8AAl/8aT/hUHg//nzn/wDAl/8AGur8Da7da5p9z9vhSO+sbuSyufLOUaRMZK+3I/WsjxNr2uSa7H4d8NQ2n2wW/wBquLm83eXGmcADHJJP16/UgA5lvhn4AQXe7I+xgG4/0xv3QxkbueOKvx/CLwdJGGS2uCkijlbl8MOD6/SuCtru/k0P4iyavFDDfblSVYc7N20qNucnB4/OvQbnXdfM+m+HfDlrZfbk06O4up75m8uFSNoAC8k574I6e+AV9bDB8HfB/wDz53H/AIEv/jUp+EfhXa6eVebXJLj7XJhiepPPNQx+N9UstI19dVsraLWdGRGZFdjHMHHysOM+v6dK6nxJ4judK8OWuqwW8cs87QL5Zzj94QDjHPegGk1Z7HFn4U+C7ue5tle5e6QKJwLxi6g4K5BP0xkdqlHwa8K4kDG/YSNuO65PHIJ+ucDOc9BWVbS+JF8c+Krbw/Fp5ZjbNNNeBgqDysqAF78n16V6Z4J1+bxBp00t3bLb3lrcvaXMaElRImM4z25FK2txKKXfa25wcHwt8HxStpsNzfJd7POZVvWD7c43EDj0HSrD/CDw6xytzqqHA3bbs/McYyeOvAqt4oudch+JFrHoFtaTXcuj7Xa7LCONPOJLHbz1AHHrV+PxnrFtpviVdRsbMatoYR2ELN5MiOu5SMnOcA/mOnNU3cqWru9yr/wp/wAPj/l+1jn/AKfD/hUp+EWg/wDP7q//AIFn/Cs+68ZeM9NXTbi+0HT2h1OUQ20MUzCRHYZQOTkD3+h6V02keJtZtdZn0nxLbWUUgsTexy2RcqVBwynd3HP+TSAxB8HtAH/L/q3/AIFn/ClPwh0HIBv9Vz/19n/CmJ4x8WTaY/iOLQ7L+w1BmWJ5T9paAdW/ujgE/wCNQ6tqmq3/AI48L3OnpA1lcWjTwpM7KSjKC5IA4YKRjrQBbHwh0Mf8v2q/+BR/wpj/AAg0Jut/q3HpdH/CmQ+MfF2rz6umiaHYyQ6dcywGSaZsyFScKoGPmxj25q5efEEzaBo1xYW0R1LWC0cUMs2xYipKuxbrgEHHrQBl2nwq8MXcbyW2sahNGjFWaO9DBSOoJHQ1Yh+FXh+4hElvqupSwucho7vcrEZHbj1qp4J1P+yYrnwld2tpDc/ZZLlJra681ZiR827PIbvz2HtzheB9f8UaT4Mt72HRLaXSLMSO5eYiaSPeWZlHQAZPX+6aAOx/4VRpQieJNV1mNGyCFuyOvGcdKjPwnsduB4h18NnJcXfJ+vGPT8hWvqnjC+ubnT7Dwxpy3l3eWqXzNctsjhhb7pbBzuPp/Otbwf4ludYnvdN1Sw+w6tYlfOiVtyMrfdZT6UBexx3/AAqWzChV8Sa+FUYAF0Bgf981EfhFan/mZtf/APAkf4V13jfxPf6DdaXZ6bpqX1zqEjRIjy7MEDrnHT1rl08aeLG1CbQV8NW8msxgSlluMQeSR97J5znjH+FAEJ+Edtgj/hJtfx1x9pH+FKnwkgRgyeKNeVh0IuBn+VdDY+N7i58N3OojRrmTUra5aylsYRuxOMDGRnC8jmoNK8V69D4gs9I8Q6Nb2i36ObWW2n8zLINzKR7A9eB9aL3ErGYPhejEsvizXifuk/as9O1RyfCrJyPFevAk5J+09asWfi7TtI0fWb+00uQTHWpbZYBPvNzcNj5s9FBGOBnGO9aem+LtWh1W103xHo8dgb4stpPDOJUZxj5G9D798/WgZgP8K1jUu/i/XVUDJJucAVIvwr4yvi3XyD3FzXKWWp6xqHh7x+2oQyCFZ5wpkuN/lMMDygMdAMcj8q9T8OeIftb6bpOnW/2kQWsZvrjdhLf5Bhc4+Zz6dqAOaHwtP/Q2a/8Ahc//AFqd/wAKwlMYj/4TDxAEGSFFycfl+JrvPDfiEa42rj7M0I0++ktM5z5mzHze30+nrVjwrraeIdKS/WEw5kdChbdyrEcHuOKE7EuKlurnAr8NrqNnePxn4gV3XazfaMkioF+Gl6gIHjLWOTntXsxGaWgFFLZWPHYvh3qiBSfHOuFl7mTPU89SewA9ufXFSSfD/V3dj/wnWthcfKAwyDx1IPI46V6+TSGgaSXzPGpfh1q82PO8barJjpwBj9TUD/DfWSRs8b6mo91B7/Udq9s9KOlAzxf/AIVtqig7fG2qgnPJUHvx39KYfhtrBX/keNT3Z4Plj/4qvaz2ooCx4onw31pc/wDFdamf+2Q/+KqR/h7r2Pl8eapn3TH9a9nOaMUAeKr8PfEIz/xXWp/l/wDXquPhrrqnI8bX/ccx/wD169z7cUZoA8TPw98QFw//AAml3kHP+pXHTHTpTm8A+JCyt/wm13len7hce/Hevau9BoA8PXwD4r8zLeN5THnoLRQcfXP9KefAXioD9343lU7RnNop59evT2/WvbQaU0AeLDwH4pIGfHkwPfGnr/8AF00+AvFO4f8AFdyleck2C5H4bq9rpOtAHiH/AAgvi8F8eNSQPu/6IOee/PHH1pkngTxicbfGxPrm0A7/AFr3LtSUCseHN4F8YHGPGQ/8BhTB4F8Z9/GS/wDgMK90HWloGeFDwL4zH/M5L/4DCpG8D+Mh9zxinIIO60B/nXuNGKAPCh4N8fIoWPxlbYAx81ih/wDZaVvB3j9uvjG0P/bin/xNe6UtAHhI8H+Px/zN9of+3JP/AImpE8KfEFSc+L7M8f8APkn/AMTXuPWjtSaugPlDRvDviz/hOtZgg8Q2Y1CKCMzTG3BV0IG1duPlI4/xOa9EPhrx+Pu+I9M/8BP/AK1X/Dh/4ud4q9re3/8ARaV64BQlZdwPD38MfEMY2eI9KPrm1x/SmL4Z+IvfxFpP/gMf/ia9y6UdqYWPEU8OfEZM7fEOkc/9Ox/+JqH/AIRj4jf9DBpH/gOf/ia909KM4oA8Pbw38Rjj/if6R/34P/xNStoHxDI/5CugryOkUn+Fe19aAKAPE/8AhH/iHuBGq6FjHTypMfypf7B+In/QS0D/AL9yf4V7Zx0ooA8Q/sH4ij/mI+H/APviX/CpTovxEUcX+gHkcBJP8K9qPSl7UAeKjRfiKoONQ8Pn/gEn+FMk0j4i7iPtWhMAuQQHwT6dOv6V7YKMUAeIxaX8R3JBn0OMerB/6A0SaT8R0KgXOgyZ6lQ42/XIr2+igVjwx9M+JCNw+hyDB6F8dx7fX/OKY9h8SSFCpoikdTubmvdqSgLHhv2L4j7s/ZtBI9C747e/+c0wWXxJ24NpoBOMbvMkz9a9c12+udO0+W4s7CW+uRhY4Iv4mPTJ7D1NcV8Ndb1XWLLWpdWw13bajLEI0xiMKq/IuOoBzyetJKwzmzafEggA2WgEgdfNk5pDZfEbjFnoIx1/eyc1L5Pji50258R3OtrpckavOmlvaq0aRrk7XY85IHXqPbt6p4f1FtW0bT9ReLynubdJWT0JAPHt6e1OwHk32L4jDpY6B/39k/xpi2XxFVsDT9CIIyT5z4H+f6VNHdeK/GWp6nNo+sw6Tp+nXLWkSiISmZ1xlmzxjpj2PQ8kx3njzUbjwbZ3tuYLTUbi9GnzXTgGG3fcQZDntgA8jAzz7gEcsPxIjJCaRosmBnKztzz05I571GR8SW+9oOk/hc//AGVa3hzUdcsPE58OXeuR61HNZtOl0kCq1swP8YUnjp1PcVi+Kn8deHbJbmTxZbzzzTpFbWkenx7pnY4CLx05+vH5gHnvxPHjU6Rb/wBraTYQW/2qMK0Mwcl/4R97jkda9Sjl+IyDH/CP6X/4Ff8A2VQ/FCLUF8F6SmqzRy34vIfPeJcKWyegr3XsKVtbisr3PDJH+I8mM+H9LGP+nr/7KmqfiIP+Zd0z/wADB/jXu1IOtMdjwzHxC/6AGm/+BQ/xp3mfEQMB/wAI7ppBBORdjA/X/OK9yxS0BY8O3fEI/wDMv6aP+3sf41DLP8QkbC+F7OQYzlLxMfqwr3eg0CseEG8+Iqj/AJFOzY7iOL1OR68t/n2pBdfEPZk+E7UnJ+X7dHnt/tY7/pXu9KDmgZ4PHe/ENM48H2xz/wBP0f8A8VT3vPiC+M+EYBj0v4v/AIqvdaDQFjwlLz4gIcjwfAf+3+L/AOKpq3/xARto8GwncMj/AE+Pt77vevdhS/WgVjwlLrx+uf8Aij4Dn/p/i/8AiqeL3x+f+ZQg/wDA6P8A+Kr3LFKeaB2PCJNR8eQZI8HRc5Y7b1G9PRqg/tLx4pO7wevAzxdIc849f89ele/GkNAWPBJb/wAfRDJ8HxnjPy3iN6eh9/8AOKg/tfxyP+ZOP/gQK9+uJRBDJMQzCNSxCjJOBnAHrXikviDxwulXHiZrbTrbTo8yrp1xG4nMIOOW4wxGT/TtQBkjVfHIxnwax/7eFqU6t44wB/whrH/t4Wu08Y+NjpGkwy6dY3F5qF3a/aIIkjLLGmMl3PYAZ9yfzrtvD95JqGjadezACW4to5XwMDLKCcfnRcLaXPEf7W8bKCB4Kcg+t0tVzqvjof8AMkuf+3la9n18eJDJF/YR0kR7T5v24SE57bdnb61xPhPxR4jvtV1a31SHSpLLS1Kzz6eJDmUDJRdx5I5zx170r6hY49dX8btjd4GkypyD9rX/AAq0NZ8bHP8AxQ7qvp9qX/CpIPGviyHR4fFt7BpX9hzMubOJmM6IW2ghuhbPOPT05x2mva7rl5rU2g+GI7QXNrGst3c3gYxx7uVUbedxHPI6fowOFOseNWBB8Ey4II4u1/wrqfggc+CLQ/8ATaX/ANDNdd4W1XVNQs7pdY037HeW0hjfZkxSjGQyE9RXI/BA58EWh/6bS/8AoZoA9cooooAKKKKACiiigAooooAKKKKACiiigAooooAKKKKACiiigAooooAKKKKACiiigAooooAKKKKACiiigAooooAKKKKACkPQ0tI3Q/SgCpZ/db61cqnZ/db61coAKKKKACiiigAooooAKKKKACiiigAooooAKKKKACiiigArzP4wnHgTVf8Atj/6OSvTK8p+Nb+X4F1Ftm754f4c4/eLznt6Z98d6AL/AI08L3fiXTNKjsr5LOeznS5SV49/Krxx9Tmsi+8IeJtdhFhr3iSCXTXdWmitrQI0gU527u3IH5VXTxz4ghhjUeBNUIVQv3x/LHHSm/8ACwPEA6+AtW/76/8ArUEqSd7O9j0uKzv4dURo7qJdJS2ES2gj5Dg8Nu69OMdKz9e0KXU9X0O/SZEXTpnkdWHLhlxxXHD4gaqB8/gfXAf9lVPYfTvmkf4h6hHtz4K175mwMRg/y6D3oKPSL2LUXvbSS1uYktFJ+0ROvLjtg44rP8V6M+u2EdpHKIilxFMWJPRWDEcd+K8/PxKvQWB8E+Ifl6/uD64445/ChfiZclhv8F+IgvqLUn+lAm7K56dq0WqSC1/s24gh2zK0/moW3xjqo9Ca2OteQt8SztO3wj4lLY4Bssc/nTV+JcmTnwd4jA3HpZ9vX6+360DPYO1IK8kX4lEg7vCXiNTn/nz/APr0f8LJx/zKfiP/AMA//r0AHxu/5Em6/wCusX/oQr1OJFe1SNxuRowrA9xivmb4oeNzrPhyWwXw9rFqZJEIluYNqDDDjPqa9Aj+JRWNFPhPxACFAP8Aov8A9egC34E8Bv4Y1W+vJrtbiIgxWMa5HkxFyxBB75I6e/rXP/GK2i1O60Sx0+7VdZkuTB5cT4cQup3k+g6dfWtQ/E7GP+KT8Q/+Av8A9eqCeObA6gdS/wCEG1z7ds2eeLEb8emc0Add4l8Kzypo95oLwW+oaOSLdZgfLdCu1kbGDzgc/X1rF07wp4gvPEFxrmuXllG81i1okNnvPlA9MFvqST60n/CyxuH/ABSXiTPp9i/+vVZ/itbKSj+GPESsp5BtACP/AB6gDnbbwF4pGiS+HcaBbWhQqb6OFnmlGcgHPQ8nJxx29+hsrRP+Et0fSpWhna10JoLpY23KDlVIPcD64604fFe0/wCha8Qf+Ag/+KrNs/iBolld3F5beDtcjubk5mlSyXc/OeTuoAvWfh/xvpOnroNhcaNJYxEi2vZlcTRKSTnbjG4Z44P+HsNjA1rZ29u8hleKJUaQ9WIGM/jXkX/C1rPA/wCKb8RdP+fMf/FVPD8U7GT72geII+v3rLP8if8AIoAoa/oHjK7n1KyMOiarYXcjNbz36/NaoTwuAP4c8EZ6Z74rF1bSdc0nxT4XtNDnt5r6y0oo4uSQkqKQrDjkdePTArsP+FnacP8AmDa5/wCALVTPxG0N7xbo6DrJu449gkNg25UJ6fQkfpQJKysPi8F6jrdtrl54ilgj1HVLcW8cMGWjtlXlPqdwBP09+KV5ofjjxJax6Hrn9lwaarobm6gd2e4VSDgAngkgZzjnn2q9J8WNGiYLLpusxtjIDWZHH4mom+LegMpU2GrFSMEfZD/jQMoQaXZ+IvE3jbTo3AimtbaISRMCoYIMdPQgDHsat2Ok+NCtppc9ro8EEMiiXU4lUvJGpHAQjAJAxyMfSsrRfiF4N0KF4dM0TUbVHOW2WZyx9yTk1tf8Lc0H/nx1b/wEP+NJKwkrHZ6NotzZeJ9e1SQobe+EAiwefkTacj61wV94Av7rTtQw9sL4a1Jqdmr/ADRuDjCuPQ4P6e9X/wDhbOhf8+Wrf+Ap/wAasJ8U/DzKrNHqKE9VazfI/IUwsP0DTvEc2sWtxe6Vpmj2luh8wWoR3nJXAXOPlUHmu58Sw6lcaRdRaPNFFfkDymmUMhwwJBBB6jI6d64R/ip4eAyqai59BZv6e4/D8arD4v8AhLo9zcow+8jWzZU+h460AlYp+H/DeqT+J9P1i48P2OgLZpIs32SVG+2FhgHaowBkk88/pjuPiDpF5rvhu706xCmeZo8B22jAdSc8e3+eh5ZPi74RbOLufj/p3f8Awpx+LnhIf8vc/wD4Dv8A4UDOk8U6Ld6nc+H5bcIVsb1ZpstjChTyPWvJ18Ga5FeatDL4d07Up7ud2g1i+nVhGhyBujOSSB6Dg464rs/+Fu+Ef+fyf/wHf/Ck/wCFveEP+fyf/wAB3/wpWW4HPN4W8T2eg+ElsLS1bUtIlleRJZhtwc4GRwdw/Lj3rsdB0/W9T8Q/8JBr1nHp629sYLW1WYSkbiSzsRxnGBxVA/FzwiOt5P8A+A7/AOFE/wAU/CE8TxSXU7RyKVYeQ4yCMGmLW/kcj4f0OR/ibqNpFctLpGnzHUfJAGyO4lXG32OSSB/s13Flpur2+seKLRrHdZakhmt7sSDAcxhNhHX/APV3zmuY0Hx58O/Dlu9vpXm20cjbmxBIxY+5bJP5106fFXwg0bP/AGlIpH8BtpMn8lx+tAytY+GtTij8FxvCoOmb/tR3rhP3eB35yeOK39N0a9t/G+r6tJGBZ3NpDHE+4ZLL1GOo6frWb/wtPwWP+Yz/AOSs3/xFNPxX8E/9Br/yVm/+IoA2fBOj3ekf2ybtAv2rU5riLDA5jONp4PGcdKyNdtdY0XxM+v6Vpn9pQXVstvc26SiORWUkq4zwRjA9aT/havgo/wDMa/8AJWb/AOIoX4q+CmZVGtDJOBm2mA/PZQBx0XhzxNd6B4xfUNPihv8AVWV4bdZUfIA6ZBxkDj6jPvXQ31rrfhzWo9b0/SH1GK6sY4Ly3ilAdJEBwy56jHH/AOutL/hafgvEh/txP3Zwf3EvP0+Xn8KsH4l+Dh/zHbf/AL5f/CgDmP8AhGdZ17TfE9/qVqlnqGrxJHb2olDeUkY+UMw4yT1/p0GZey+LdfstK0keGJbOO1mt3uppZ0wwjK/c5H1/DFd2fiV4OHXXbf8A75f/AApD8TPBo/5j1v8A98v/AIUAWfDulX1p4o8RahcoBBdtCIHyPmCpjp+IH4GsvQrPWPD2n69cRad9puLnV5p4YPMClo2YANnt0JxVv/hZng3/AKD1v/3y/wDhS/8ACy/Bx/5jtv8A98v/AIUAWYdOvP8AhPH1RoHW0bSRCJCwID+bnb7HHpx71xfiLw5q93P44NvaF49QhtRbcgGVkUA457c9fbFdZ/wsrwcP+Y7b/wDfL/4Un/Cy/Bw669b/APfD/wCFJISViLxLo9/f23haCC23/ZL+3nuCWA8tUU5PXn/HFS6xoVxqfiqV3R1sJtFktJJRjG5n+765xz+FH/CyvB3/AEHbf/vl/wDCkPxL8HDrr1v/AN8v/hTGcOkniu08OzeD/wDhG5JZzE1nHfiUeQ0TErvPcYU9Ovc+lbV1pN5oGr+FHt9PuL20sbRrSV7cbirMFG4g9uprd/4WX4N/6D1v/wB8v/hT/wDhZHg9QD/b1sQfQMfQ+nv/ADoAd4Q0u8sLfxEtxCyNc6ncSwg4+dGA2sPrXk134Jv00Lw5f3GjHUZtNkmFzpbMAXjdmII9SPlOK9hHj/wmSR/b9iMHHMmPehfiB4SZQw8QWGCMjMuD+VAHBeDNME1/czaf4LXRbEWrost5GRcvIeMLk8Lj2/Hmui0rSbu3+GMulm0lW8awnTyMfPvffxjPqelbo8e+FD/zMNh/39FH/Cd+FM5PiCwz/wBdRQBwkFpqng+403Vk0i61GFtIgsbiG1XdLFKg67R1HGD711Pg6y1S61rVPEep2rWX2tEgtrV2y6xr3b0J9PrWn/wnnhT/AKGCw/7+il/4Tzwp/wBB+w/7+ikklsJeZneKNMvbvxb4YvIIHkt7Z5vOkHRMqMZ+uKl0yxvV8eavfSwuLR7KGOGUr8pIOSAfrmrn/Cd+Ff8AoP2H/f0U7/hOfC3/AEHrH/v6KYzzG70zxBY6Dry2dvep9o8QSSzLajE8locZMXueMY96wtC0H/is9D1Kw8Na1aabCZFmm1AnzCxRgpKkkqoPfvk17UPHXhX/AKD1j/39FU9R8YeGL2yuLVPE1tbNNGyCaGYB0yMZU9jTTs7rRolL5nj76BN4m8Lam8NoLqS28RTXc1qCYzcKD8yhvUqccfzGK2vDWjaVda9psuleCr2wEBM1xdag8yeUR90IC2GJP6duuO98L6h4Q8OaTDYWfiGweMEu0kl4heR2PLNz/wDqxXRjxX4dYkDXtM4OD/pcf+NIaVlY8aEN9Dp3jzQG0u+Nzc3FxeW7rCSk0blQNp7n2HvjOK2fDWiXfgTWLKPT7W8n0TVY0W4jWMu1rcYA3N3CnuTwOfQV6d/wk/h7/oPaX/4Fx/40o8UeHj017TD/ANvcf+NAzy7T9VvPCF74h0+bQ9TvJLy/lu7OS2gLpKJAOM9BtwM12vwxsrrT/CVhBe28ltcgyF4pBhlzI2M/hg/jW9/wk3h8/wDMc0z/AMC4/wDGl/4SXQSP+Q5pv/gXH/jQBv8AaisEeI9DP/Ma07/wKT/Gj/hItC/6DWnf+BSf40Ab3ejrWIPEGiHprGnn/t5T/Gm/8JFoh6axp/8A4Ep/jQBugZoH0rD/AOEg0X/oMaf/AOBKf404a/ox6avYH/t5T/GgDbNIKx/7c0gf8xax/wDAhP8AGk/t3R/+gtY/+BCf40AbVJWOdc0gddVsv/AhP8acNb0on/kKWX/gQn+NAGxSdKyjrOlj/mJWf/f9f8aP7Z0v/oJWf/f9f8aANakrM/tfTP8AoI2n/f8AX/Gl/tbTv+ghaf8Af5f8aANI80AYrO/tXTh1v7X/AL/L/jQNV049L+1P/bZf8aANHoKXrVA6jYn/AJfLf/v6v+NKL+yP/L5b/wDfwf40AXScUuapfbrM/wDL1B/38FKL20PS6hP/AG0FAFvJoqt9rtT/AMvMP/fYoN3bH/l4i/77FAFj1p1VftVsP+XiL/vsUn2q2/5+Iv8AvsUAWzQOagFxCf8AltH/AN9Cjz4f+e0f/fQoAn6UmeKi86I/8tU/76FIJov+eqf99CgDyrw2v/FzPFjZ/wCWFt/6LWvXK8g8NOp+JXis715itlHPU7FFetiRP76/nQA8UYppZd23cA3pmnY96ADqKOlLiigAopDS0AFFFHagAozSUmKAHUUUUAFFFFABXO+JrbWrmzRNBvrezuhKC8k8W9SmDkY9c4/KuiNFAHO+GrfWrWydNdv4L27MhKyQReWoTAwMdznJz71x/wANnVE8SO7BVXWLhiSeAOK9RqqlpbRpMiW8SpMzNKqoAJCepYdye+aAPBv+En074gXl1aXuq22m+HrSUK0T3Sxy3xHPJJ4j47cn1B6e92Zt2tojatG1vsAjMZBXbjjBHaufTwj4cVmcaBpmWxnNqhH4DHH4V0cMMVvEkMESRRIMKiKFVR6ADpQB8/36WEOua42l+LJPDn73dqNtOinzG6mSLLZ+bI6DPI9hXK2GntD4V0i0urqW38P6nqsjXM0p2M0Gfk3t/CGKnnjsa+kdT8PaNq08c+oaXaXUqcK8sQY49Oeo9jWheafZ31qbO6tIZrYgDypEBXjpx7UAeI6PY6NoHjrTbTwjPE1vdwS/2jBHOZVRVXKNuJJByemf0NdNAP7e+I1y0vzW+gWyrCvUCaUZLf8AfORj1A9K7rSNC0nRQ/8AZmnW1qZMb2ijALY6ZPU1o29nbW8088NvHHLOwaV1UAuQMAk9+KAPLvjCgl0jTYmztfUoFOOuCa9cNeT/ABcONM0r/sKW/wD6FXrHpQAdqXFJS0ABOKKKKACk70tJ1oABxSgYpO9LQAUdaM0lAB0pOppTzSYoAdScUE8UDk0AGSelLSY/KloA8+0W68aG+j/tqz0aHTwGMslvK5dRtOMZOOuPwzXJXF//AMLFupLSK7+yeGraQCZ9+179h/CvcIMfjn8vZrmCO6t5bedN8UqFHXJGVIwRkVwg+G/hAMrDRIgR6SOB+I3c/jQBv+Kxt8M6qsIQAWUoA7bdh6fhTvCY/wCKb0cf9OMP/oArVls7eWyexeLNs8RhaMEj5CMYz16VJbwxW0EVvCgSKJAiKOygYAoA5bx9rMug+GdQv7cbrhUEcIHXe7BRj1Izn8KzrSzbwV4HlFtH5l1aWrzyFuS8uNzMSOozn8ABmuw1XS7LV7cW1/AJoQ6ybCxA3Kcg8H1HStBlV1KsAysMEEcEUAfKVx4Ns9L8F2vimLXJJbyPZfiOTabV5SQSojxwckjsc56dtXSfDtt4o8cayNfMypcWsF0lqsrIJN0YAJ6E7OQB6+1er23w58LW159qj03pJ5qwmVzEr+oTOPw6e1a3iPwlo3iOSGbULYmeLOyaJzG+OmNw5IoG3c5T4eSywSeIdIjvZL3T9OnCWkztvwGUlk3dyp4pPgl/yJNp/wBdZf8A0I16Bpuk2GiaYbLTrdYLdFYhVyck9SSeSfc1xnwdQL4G0vAAJMxJA6nzXoJTuj02iiigYUUUUAFFFFABRRRQAUUUUAFFFFABRRRQAUUUUAFFFFABRRRQAUUUUAFFFFABRRRQAUUUUAFFFFABRRRQAUUUUAFIehpaRuh+lAFW0+631q3VS0+6frVugAooooAKKKKACiiigAooooAKKKKACiiigAooooAKKKKACvKfjSxHgq8HHMsQORn+MV6tXknxuOPBN2f+m0X/AKEKANLx54i1Hw/aaQulx2r3F7dJaj7UrFBuHBypGOcVlal4n8T+GZrSbxBZ6XNps8oheWwZw0bN04c8/hVD4wQfabbw1arM8MkmpxKsiDleMZHuMiud8d+G7nw9ZWniC41641VdPuUkFnqD5WQk4+XGPmHXvwD6YIB9HA5ryz/hYVrdeMrHw1psQuUdpUubnkKjohYqvqRjntzXp8EnmxI5G1mUMVPUZrzHxJDFF428GxRRKibr1sJ8oz5YPak9iZX5Xbsepc15NJ4s8RapdX58N6LBcWFi7RNNcyFGmkX7yoP05/SvWs15lr3iG5vL+fw54XVG1Ic3V3j91aA9ST3f2/wNMo7Hw1rEPiDR7TVIFZY7hSdrdVYEhh+BBrbNY/h7SbfQdJtdMtixit02gt1Yk5JP1JJrYOccUAHNA96WigDyT42I0ng6dEGWeeJVHqS4re8S+Jp/D2q6Fay2qNY6hL9nkuNxBjfgL+Bz39DXPfGlv+KbgTtJfQqTkgjnPBH0ro/iHpB1nwlfW0eftEcQnhI6h0+YY9zgj8aALvjbxCPDGhz6kIRPKrKkMOceY7EAD+Z/CnazquqWmkQT2Omi81GV44zbq2FjZvvFj2A55PtXltvqg8eap4UtY3V7e1gGp3wznEi/Iqn3354PY5rRv9Yh8EeMNWe8kCafqlp9ti3dPPjG0qPdgM/lQB7KJlWLfM8alR853fKp781z0WvCbxN/Y0SxvELH7WZlfPO/Ztx+teJWejPqMnhfRtXuJWg1X7RqV9EHK+e5AZFPORgds+vTqNvw/odh4U+IOrxWcwt7JtHNwAzbhbjzBkc9sgtj3oA9yM9uJBE00QkPAXcMk/SqElxdLqsVqthus2hLvdbwNrg4C7e+etfJWp2elQ+GZ77T9A1m9nUCddeupDCd2eHUbskDjAx/Q163e6ndw61aagjvJMnhl7naoJV36gkfX29KAPa/Nh8zyt8fmY+5kZ/KpMD+6K+P9J0fW9Q0iO/j8L3E2pT/AOkRa02qKrbsZDYOAABgYJ/WvrHSGuH0yya7AFyYEM2GDfPtG7kcHnPNPoBcLxK4Qsgc9FJGT+FOYooJbaMDJz2r5h8QaJJZalrV/wCIdK1C8jknaa31nTJizWkYzgbMjAUDnrj3wDW9r2lWvizxno1hNqFzNpzaN5rtFIU+0jcR82PXgnj8qQHv4COAwCsD0IpAYmYqNhYdQMZFfNGp3l34Kh8W6PpF1KttbxW0lqZGLNB5hVWCk+2cenFafinwtbeC9Hi8UaNf3a6lbPE00ks5cXQYhWDA8HOc/nQB7faXcs+p3tnJpzxQW4Ty7lh8s24ZOPp0rUAiJIUJkdQMcV4D4k1290l/H97Zl/Ojjsljwx/d7l2lh6YBJ/CuW0jS9dtX0m+0rwvq9tqCSRvcXMt+HS6U4D71Y8AjuMY/kAfVJWIDJVAPcCkEUQGdiY+grw+x8NW/iTxZ4mOpXd68ME0axQR3DIgJQc8HrgAD8evbibzXNWtvC2n6NbSX1x5msSWO+KUrO8KNkIJOxOcZxjAx0GKAPoHwzqn9uRXU50xrWCOd4oWlUAyhTjcBjgV0hghH/LFP++RXgPgu11bTvElidN0HV9P0i4jcXsd5OHQNgkMMnIO4j3I7da9U8e2mq3vhnUINFkZL5kGza21mAYFlB7EjI/zmlcV9TqfIg7RR/goo8iH/AJ4x/wDfIrwj4b3Gm2uu/Yof7b0q6kgKyabqeWWZhzvRj3x6AZArr/i69wvhSZba5ltpHnhTzYmIIBcDsRTGej/Z7c/8sYs/7opPs1vnm3i/74FeMyaCPCfiLw7Pa6pqMr307W941zceYJ/kJBIPfI4/x68T4iOnXdxrc1xfeIdYv4pZPJl06N1gssdFHOPl43H+vJAPfNV1Gw03UtLsJbFXfUJHjRlRcIVXPNb32O0P/LrD/wB+xXzjqCX3iyw8AiS+ngurh5lkuYZNkmAvzEN67VP1zXW22m3Wla7feFLfV72W01DS3mge4kLvby7iuQ2c7e+PWhiZ6/8AYbP/AJ9IP+/Y/wAKxobzRJhqJjigYacxS5xCPlIXcQOOeDXlTeK7nWPCml6TDcSRa3e3K6bcEOPMj2Y81/X7vU/7VQeDtMGmW3jiSO9vZJYZJ4g0s5bOI8hj/t/7XWgZ6x4ektNb0yDUH0VbRZhuSKeJd+3sSB0z1+mK2v7NsCf+PG2P/bJf8K8Pu31HV7XwHpkWrXdr9vt5DcT28pV2VI1YjOPvds+tR6Z4av7nxNq/h2XxPrB0m1ijmRPP/e5ccDecnC46dOnHXKTA90GmWH/Pjbf9+V/wpn9l6dn/AJB9r/35X/CuO+GN5d3WiTx3t1JdSWt5NbrNKcu6q3G49zWNqsOoeJ/GN5pH9q3unafpttG5+wy+W8jyc8n0wDx7e9MDWvda8PWlvrcx0lGOkMqzqLdMsWAI2+3PfHSuui0vSpokkXTLTa6hhmBe/wCFfN8UUll4Z8e2l1dvczRXaqZ5erjKquT64Ar0e8tr/wAR+J5tCXWL/T9P0u0iZzYyeVJLI4OMtzxgdP8A9dAHpv8AY+l/9A2z/wC/C/4Uh0fSz102z/78L/hXi95qur6TonivR5NRnuJ9J8lre+LkSlZMMAx7kdM9812njXUrzT9E0ea2uHjlkvLZHcHllJ5B9c0AbGmf2DqN/qNjDpMCy2Dqkpe2QKxIyNuP64rcGi6Uf+YZZf8AgOv+FeIWPhm413xh4pYa1qGnwJNH8tlN5Zd9nUn0A/zxXo3w41K91DRHTULg3NxaXUtqZ2GDKEbAYj1xx+Hc0AdR/Y2lH/mGWf8A34X/AApP7E0n/oF2X/gOn+FeX63FqmuePpdGi1y9sLGPTlmdbVwrH58cHHB5HNc7e+I9V8L6b4psEvrjUJbKSGKzuJzukXzRjk4+Yr29/agD3E6HpOP+QVZf+A6f4VgaYvh7VL/UbGPRrYS2Dqkpe1j2kkZ+X/6+K8Y0vWb+x1HT5NKuvFd68k6LfQ6jbF4mjJG5l/uY7fh267un+HLzXPF3ivy9avdPt1ni3LZvsZn2cEnsB7daBJ3Vz2b+wNFP/MH0/wD8Bk/wpn/CPaJ/0BtP/wDAZP8ACvD73xF4gn8LaZbwao0OoHXP7La9CAmRRuAZgc+xP0rTbTNesfFEHhq38Wai1nd2hupppgrzJtYghGI+XPH0oGeu/wDCO6Geujad/wCAqf4Uf8I5oX/QE07/AMBU/wAK8fj8Rax4d0nxNZtePqN3Y3kcNpcXABbEmMBvXHJ+vtV3UrPxD4Nt7LWZvEl1qP8ApEcd7bTqPLZHbB2D+Eg4x/kEA9Fi0zwxLezWEemaY11CqvJGLVMqD0J4q6fDeg99E03/AMBU/wAK8o0e0ubPxx4xvRqNxJ9ngWRUcgg7kLKp/wBlc4A+lYFmnipvBR8XP4qujdRxtOlvsUxMinG1hjknB5+n1oA9l1fTfDOkafc6jd6Ppy29uhdyLRCceg46npWbPD4UttB/t6bQLSO08oTFWsYw+04x8uPcV5d4s8YyanqUGk3t3dadpp0+K4uHs7fzWklcBgvQ4XBP5VVm8Q3mreBfFNlczT3kNmIxb308JiaZGYHDA9SpGPyoA93h8O+HZ4Y5V0LTdsihlzZx9CM+lP8A+EW8On/mA6X/AOAcf+FeYGDX/C0GiajN4gmuxd3Nvb3dtPGvlqr4zsx90jp+tSRDxJ401PWHs9efSLHTbx7OCOGIMXkTGWY5yRz06frQB6N/wiPhskn+wNL5GP8Aj0T/AA96hfwX4YkYltA08Fsfdt1H8hVX4faxfatpdzHqZV7/AE+8lsp5VAAlZCPmAHA4I/EGuX1mXxFq3je40LT9abTrCKxS4dkgR2zuIwCRnnI/75oA6weBfCo/5gFj/wB+hS/8IL4VH/MAsf8Av0K8osbvxlqOj65dHxKsDaHNLAvl2qE3DRDLM+fUYx+orqNZ1/VL3w/oF7FrFholvexK95eTFfMB2j5Y0bg5OfcdeKAOnuPBfhC2glnl0KwWKJC7t5OcADJNQ2Hg7wZf2cF7aaJp8lvOgkjcQ43KRkHB5H0NcF4V8W3kk/iPTBrcWtwWdg91b3phCEMAcoRjDDOOf/1DP8Q+Pr220vw1ZNqUOkz39it1d3q2/m7EK4UIgzySD2GMcEc0AerHwJ4SAJOgaeAOpMQrIudA8BQRWcz6TpzQ3lwLWCSOHerSHIAyPdSM9K4zw94qvNdGsaDa68uoBdOe4g1H7IYXQghSjKRg8Ecgdzznpy8c/wDYvw/8H3moXbzW6axFOMRAGGNd52gD73IJyeefYCgD3I+APCRVl/4R+xwQc4jwfzqBvh14QZtx0C0zgjgEDnPbPv8Ah+FUPDHiDVNd0nUfERkihsWik+xWi7XZNmfndv7xI+70FJd+ItRg+HA15ZEOofZEl3lBjcSB06d6ANCT4c+EJHLHQbYE/wB3co/IHFMf4beDnILaDbdAOCw/rXb6dK1xZWsz/fkiV2+pANXOce9AHnf/AArbwd/0AoP++n/xpf8AhW3g8f8AMCt/++n/AMa9D5o6UAed/wDCtfBw/wCYFb/99P8A400/DTwaf+YDb/8Afb/416LzS9aAPOx8NfB3/QCt/wDvp/8AGj/hW3g7j/iRW/8A30/+NeiYpaAPO/8AhW3g8/8AMCg/76f/ABpp+G3g4qV/sOEBhg4dwfz3V6NSYoA86Pw08HMVP9hQcHIw7j/2bmq7fCzwWwwdFXqTxcyjr/wOvTcc0HpQB5ePhX4KHTRf/Jqb/wCLoHwq8Ff9AX/yam/+Lr08daXPWgDzM/C3wYeujf8Ak1N/8XTG+Fvg0qQukFSR1F1Lkfm1en9TSdKAPLx8LPCQKkafJgHJ/wBIk+bp159u3rTZPhX4SdiwsJUB/hW4fA/MmvUj0pTQB5N/wqfwl/z5z/8AgQ3+NB+E3hI/8uc//gQ/+NesHrR0oA8jHwj8ID/lyn/8CX/xqQ/CXwj/AM+c/wD4EP8A416wP0petAHkf/Co/CHezn/8CH/xpG+EPhButlccf9PD/wCNeu5FHWgDyU/CXwoVZfIvAGJY/wClvySME9euDSj4TeFVUKkF2oGOBduOhyO/rzXrHNOxQB8t+Gvh7ol34x8SWLNdrb2ojEO24YOpYZYlu/PPP616FJ8JNAcj/TNWGPS8P+FSeDyD4/8AFxUEAeT1OedtevUAePj4S6ABj7Zq31+1n/Coj8I9BP8Ay/at/wCBZ/wr2Wk4oA8iT4V6VGoSPVtbRR2W9YCpo/hdpMSBI9V11EHRV1BgB+lerE0ooEklseUN8MNNIwut+IU68rqB9Pce+fwqD/hVljtI/wCEk8S5JBz9vGR/45/nFevGjrQM8al+FFm+MeJvEnHreg/+y03/AIVPaf8AQy+Ifxux/wDE17MaO1AHkf8Awq6y/wChk8S/+Bw/+IpP+FW2X/Qy+Jv/AAOH/wARXrwpKAPJv+Fbf9TZ4j/8DP8A61J/wrX/AKmvxF/4F/8A1q9cHSjpQB5H/wAK2/6mrxD/AOBf/wBamn4a5/5mrxB/4Ff/AFq9dJoxmgDyNPhrtz/xVfiL/wAC/wD61Mf4Zlsf8Vb4jGP+nz/61evjrS0AeQ/8K0/6m3xL/wCBv/1qpn4Y3h6eN/EX/gSf8a9p6UnegDxZPhjfIQR448RZHP8Ax9Gg/DK9P/M7eIvxuj/jXtXFI5CqSe1AHjC/Du6gdS3jrXlY9A91nP4HrVn/AIV7qRj8v/hNte24xnzhnH1xn8a8iXVtE8R3Wqap4kh1a8nSZ44WtYn8rTolPysdpH1PX+te82ltq8ng/T7XQ9Yt7q5eMIdRmBI2YPzAcncOBz+NAupinwHqTEeX441sgHDfOp/DpVVvAWs7VjHj3VhOTzlhgj2HX9aufB2Ca28P3lvLcNPJFfzoZHz8xB5PPqcn8a8MmutHePUZNRvLyTxsl4ywXMUp27w+E2nOxUHTB6AcUJ3BO50fxG8J6xplrpZuPFd9eia/jiRZVyI2IJD4zyRivRl8A+Il/wCZ81X8v/r1X+KjzDSPC7XQV5zqduZcH5S2056ds+le20DPH18C+IV/5nrVT9R/9en/APCD+If+h41T/P41679aWgDx0eBfEQ/5nrVP8/jU3/CG+JzK0h8cXpyQQPJXA4x06fp/KvWzS4oA8nXwf4mBY/8ACbXvJz/qEP8ATig+EvFOG2+N7oEjgm3Q8/lXrFFAHkP/AAh3jD/ooM//AILk/wDi6X/hDvF56/ECc/8AcPT/AOLr12kxQB5L/wAIh4uAOPHs5PbNgv8A8VUa+EfGRxu8eSjnnFip4x/vV6/RQB5D/wAIj4y8zH/CeS+Xj732Fc5+m7+tQp4S8b7iG8dNtzwRZrnGfTNex4o+lCEl5nkieEfGAJ3ePZsYH/LgvXv/ABfSmN4S8ZjG3x1Ieuc2Sj6d/wD9XvXrwFH0oQI8g/4RTxr/ANDsf/AUf403/hFPGw/5nYn/ALdRXsRGaQ0DPIB4V8a9/Gp/8BRSN4U8bHp42I/7dRXsNITigDyRfDnjwOX/AOE1iJPrYJj8sY7f5zTxoHj7/odIP/BdH/hXrANGOKAPJB4f+IP/AEOtv/4Lov8ACmnw/wDELt41t/8AwXR//E1n/ErxBEmtWmg3WsyaRpptmury5gbErjO1Y1IBOSeSADke1bvw3Klb59P18aroZZTbec7NPA5GXV8gHHQjP/6wTdjM/wCEf+I//Q7Wv/gvj/8AiaUeH/iN38a2v/gvj/8Aia5zxP4n1W/8R6RLps01voUGqx2byxtgXkhPzD3QbSM9Oc89vVfF2tz6dDFY6annaxfEx2seMhPWRvRV6/XHvgGcbNofxDSGUnxjauNhBzYopHHUEDrWt8HF2+A9JH/Xb/0c9R/DO6vbrwc0uoXUtzdCSdWlkcsThiOp7VN8H/8AkRdK/wC23/o56APS6KKKACiiigAooooAKKKKACiiigAooooAKKKKACiiigAooooAKKKKACiiigAooooAKKKKACiiigAooooAKKKKACiiigApG+6fpS0jfdP0oAq2Ywh+tW6q2n3D9atUAFFFFABRRRQAUUUUAFFFFABRRRQAUUUUAFFFFABRRRQAV5N8bP8AkSrr/rrF/wChCvWa8j+N4z4Juh/01i/9CFAHaeI/DOl+J7OC21SF5I4mEibXKEHGO31rCsvhz4atbqK6NpLcSRHKC5neRQfXaTg/jXPppfxOZQW8Q6QpI6fZs4/8dqT+yviX/wBDFpB/7dv/ALGgD01NLtk1STVFDi6eEQt852lQc/d6Z96beaTaXmoWGozIxubHzPIIbAG9drZHfivOksPiWpJbWNBf5i2DA449OnT9fepfsnxI/wCgj4e/79Sf4UCaTVmd5d6Rb3WqWOqSSTiezDiNVfCHcMHcO9cH/wAKx0hZ7ieLUNXikuJDLKY7wjcxOSTxyee9M+y/Ev8A6CHh3/v3L/hSfZfib/0EPDn/AH7l/wAKBnZw+HLSGz060NxeyLYT+fE73DF2bJOHP8Q+Y8enFdOa8m+z/EvP/H74d+u2X/4mnG3+JQxi98On/gMvH/jtAHq9FeRmL4moxH2jQHGM5VXHrxyP85qGRPigmdsugSc4+UOPx5FAC/GkZ8PWn/YQh/ma9eT7gB6Yr5R+J7+Oho9udbTSjai7j2CAncZM/L+HWvSgfil3Gh/m1AHdeG/CmleG576fTomSS9k8yTc2cck7R6AZPFef/ELTj4v17StBXS7zy7O4E9zfPFth8orkqrfxEnA+o+uJ2k+KRRVEWgAjOWDNlvr2/Krf2n4m/wDPh4cP/A5f/iqAOw8T+GbPxDbQRSyT209s/mW1xbSbJIm9jWDofw+03S5766kvL68ub+3e3upLiUEyK2MngcHjA9qzkuviZzu0/wAOfhJL/jS/a/iZ/wBA7w6f+2sv+NAFdPhdYvanT7vW9YudOXiKza4xGg7cAc44x2qTR7f7X42HlWl4bHTNMNibi5iKrLIHwRkjDcc5HX6dZPtfxL/6Bnh3/v8ASf40n2z4lj/mF+Hf+/8AJQAn/CsrJBJaW+satb6TK5eTTo5wIjk5KjjIU+mfXnmvVLeGO2hjghQJFEoRFHYAYAry1r34lqpI0rw+xAzgTyZP60xNQ+JRDltF0NcAEA3DfNx0HPXtzQBLdfDi1muLzydb1a1sL12kuLKCcLExb7wAxwD3H4dMYwvEHgqe/wDFumRafcX2m2tlpXlxXdtkbGVyApbvkHkdTWiNV+Jvfw7o/wD4En/4ql/tX4mf9C7o/wD4E/8A2VAHSaV4I02y03UbG6knv31I5vLi4fMkv90ZHQDt6VjWvgFbW4tptQ17U7+w08iS2s5mBQbem8AfPjtwKpnVviWP+Zb0j/wK/wDsqcdW+JQ/5lvSf/Av/wCyoAZ4Ujt/FeoeLbqWzlOkakIIEMyFGfZGVYgEcYJ4Pt61e0/4e+RJDFe+INVvtOtpFkgs5peAV+7uIGWAwMDgDFVBq3xM7+G9I/8AAr/7Kn/2t8SB/wAy1pX/AIGf/XoA7/S9Fg07UNSv4pJGkv5FkkViMLhQOOK5i68A6dc6TJpxubpGN619FcxsBJDKTkFTjgfr71jf2v8AEn/oWdK/8DP/AK9Mm1r4kxqCnhPTpTnGFvVz+rCgDofDvhO6sL6LUNW1y71S4gRktxJhUjDdTgdWwMZJ9eOmOj8S6NHr+lzWDzSwF8NHNCxVo3ByGH415uNe+JOMnwbZ59Pt0f8A8XThr/xI7+DLT/wPj/8Ai6AN7QvCeo2+qwarrmuyarcWsbR2o8hYljDDBOB1YjjNdJ4n0SPxBppsZJWiBlSTcoz91gf6V56fEPxFBAPgq25OBi/j/wDiuKkXX/iIevgu2H/cQj/+KoA73WtDi1W70q4llZRp9x9oVVH32CkAZ7DJzXAp8Pb+EXGn23ie7ttEnd3a1iiQSAseQJCM456U8a98Qu/gy2/8GEf/AMVTP+Ek8fhwn/CFRZJx/wAfyY6Z65x3oFbW5NdfDyR9H0WxtdZmtrnSS7QXMcYyWbOMjPTpkdxn1re8O6BLob3ms63qj6jqLRFZLkpsWOFSW2qg6DOTXInxZ49H/MkA/wDbyKP+Er8dkEN4HBB/6eRQMofD3SrLU/G2ueK9PgkGmyfJbSSKVEkrY8x1B5xkH/vo/QdlB4QuoL3xDs1Mf2drCOWgMILxyOu0sG7jrx9PrXOx+KvG0ahF8CbVHQLdKAP0pf8AhLvHQ/5kUn/t7FAHaWXhWO0k8PutyzDR4pI1yv8ArN6BST6dM1fsdDNr4h1LWfP3C8iijEW3GzYCM5zzmvPf+Ew8cD/mQ2/8DF/wpv8AwmPjkf8AMgOf+31f8KAPQPCmgnw/a3UBuBOZ7uS43BNu3ec46np61ieIvC1/caxHrmg6mun6iYvIuPMj8yOZO2R6jj/PXnv+Ew8bDr4Df/wNX/Clfxn4uRmH/CB3ZUIWU/aFySO2Bn/H2oE3Yls/h5cR+H9a0u71f7TPqkyzNcNFja4KnOM88rW74g8MajLqo1nw9qi6dfvEILhZIhJFMg+7kdmHr6ceucNvGviZFLN4G1DHPSRT0OO3+e9RP458So20+BdRzgnhwRx/+qmJ2Wr6dTXsvAijRdYs9QvnutQ1f5rq82BcsB8uFHAAPOPc1iDwT4lv5NJXWPENvNbaXPFNDHFbYMhQjlznrtyPx/MPj3xIpIPgTU+PQ/8A1qVPHviRwx/4QPVBtGeSB/TmpTuNNNXR32i6G2marrF+04kGoSpIEC42YXGM96yNO8N6npOj3lnp2qRxXc9690s7QBgqs2SpU5zxxmuXXx94i7+BNU/P/wCtSf8ACwPEP/Qhar/31/8AWpjO/t9BaLxTc66bgFJrNbYQ7eQQ2c5zXP3fgeO+fxGLm5zHq5iaMopDQPHna2c88kH8Md6wf+E98Q/9CJqv5/8A1qYfiB4iGP8AigtVP4//AFqANO08N+L7i4so9X8TRPYWsqyMLSExy3O05Aduw4Gce/sR12iaG+marrF806yLqEqSKoXBTC4wfWvPz8QfEP8A0IWq/wDfX/1qkh+IOuHd5vgXVlwPlwQcn8qANGDwPPHaW8BvYyYtZOpk7DyuSdnXr711U+hyS+KbXXBMojhs3tzFjklmznNcGfiDrgdf+KF1fYcZORkevGKmT4g6oVG/wTrYbHICqRn86ANe88ER6hH4khvJlaLV3SSPaCDEyLwffkA/pWYfCvifV3sbbxFrFnPptpMkzR28TB7kp0Dk4GM8n/8AVQfH+oD/AJkvW/8Avlf8aa3xB1BSoPgvXOTjhBSauJq6NmfwzqX/AAkerX0N3AdO1W1EFxE+7ejKhVSvbv8Aqas/8ItIvghvDSTxiU2hg83B27j1OOvU1zw+IOod/Bet/wDfK/41G3xFvlYqfBeu5C7jiIEY+vc+3WmLRfMt3nhHWLHUbLVvD9/aRXsdkllcx3UbGKdVxhvl5B4x9Pxzam8Ma3qGgavZ6rq8dxfagVClVIggVcYCr17HJ78ViyfEm9jba3gnX84z8sG79RTT8S7v/oSvEH/gOf8ACgo7nX9Bn1K00i3jmjT7FeQXEhdSd6x8kD3PFc3L4e8TaRqepXHhq80wWeoSm4kgvlf93KQAzKV9cZ5qivxMOBnwl4jB7/6H/wDXpx+Jf/UqeIf/AAF/+vQNqx2vg3QP+Ec0v7K8/wBouZZXuLmYKFEkrdSB2HAH4Ultoc0Piu81syoYZ7NLdYxncCrEkntjmuKPxM/6lTX/APwG/wDr0n/Czf8AqU/EP4Wn/wBegR0WmeGLmz0vxJZvPEz6rdXM8TDOEEq4AbjqO+K5HVfBGrwp4euNOXS7ufTLEWk1teoTE5wAXTjg5zycf0q+PiXn/mUvEn/gF/8AXqGX4oRRY8zwv4hjz03WgGf1oAy28O6nobeItf12+0wLeaU8Gy1QxrG4Bwqg8kYHrkk9KtQ+G9UudK8J+INAntU1Sy0yKLy7tSYpY2iHBxyDyfz6iqGpfEbRtVhSDUPB+t3USOJFSWyVgGAIzgt6E/nWpH8VLFVVF8M6+iKuFAsxgADgDDfhQB1Okab4kvHvZ9fubSJJ7d4IrOzyUTJ++Serf59q5mw8Hay2haLpN61iBpOqx3CsrMRNAu4nIx947unT6U7/AIWrZkD/AIpzxCcjoLMcf+PVZj+KGnsgZtD15Cf4WsjkfkTQK1jV03wtc6bqWsWsEkY8P6nG7+RuIaCZhhtox905JxniuKuPC/ji58OHwoX0eOySMRi73OWkQHIXGODwMnHT1reb4p6Uiuz6VrSqpwxNkwAPv+Yp8nxR0uP7+k62OC3Nkw4HU0DPUbGFra0ggYgtHGqEjoSBirFeNf8AC3tB/wCfHVv/AAEP+NSj4t6Ef+XLVf8AwFP+NAHsVITXjg+Lugn/AJcdW/8AAQ/407/hbeg/8+Wrf+Ah/wAaAPYqQV5B/wALZ0L/AJ8tW/8AAQ/405PixoLMAbTVVBOCTaHA/WgD10UteOn4t6CP+XLVv/AQ/wCNTQ/FfQJGIa31OMY6taNj9M0AeuUV5N/wtjwx53k77zf2H2V8k9cYxnpg/jTx8VPDWxnLXoVc5JtHwMde3tQB6sKK8mHxY8K5ZTcXQK5DD7K/GM5zx7H8qiHxd8IH/l9uP/Ad/wDCgD10HmjivJf+FueER/y+T/8AgO/+FMX4veD26Xlxx/07v/hQB67SdDXk5+LPhL/n8n/8B2/woHxZ8Jf8/k//AIDt/hQB6yTSV5UPiv4T/wCfyf8A8B2/wpw+KvhMsAb2ZQeMm3fA/SgD1OivLpfip4PjYg6m7DbkEW0mCfT7vX9Kefil4PDKBqrMDnJFtLgfXK0Aenk0A5ry+T4peEUXcNSkY5xtFtJn68r/AJzSL8VfBpzu1ZkwSBm2l59+FoA9RxScivMG+KvgtSM61/5Kzf8AxFC/FbwSzBRrYBY45tpgPzKUAeo5orzQ/E/wasnl/wBtoWyBkQSkc++3FT/8LJ8Hjrrtv/3y/wDhQBi+DTnx74u9jD/I169Xzd4S8beHLbxd4pv7jVIora5eEW7srYlADbiOOxx+demf8LK8Hjrrtv8A98v/AIUAei0hrzwfErweemu2/wD3y/8AhQfiV4OHXXbf/vl/8KAPQ6SuBg+I3hCdiqa/aAgZ+bKj8yBVg+PfCf8A0MFh/wB/RQB23WjtXDxfEDwlIgZdfsgD/efafyPNP/4Tvwoemv2H/f0UAdtR2rif+E78Kf8AQwWH/f0Uq+O/Cp6a/YH/ALaigDtqbjmuM/4Trwqf+Y/Y/wDf0Uo8c+Fm6a9Yn/tqKAO0xRXG/wDCceF/+g7Y/wDf0Uf8Jx4X/wCg7Y/9/RQB2VJmuO/4Tjwv/wBB2x/7+ikHjjwsf+Y7Y/8Af0UAdljNLXNJ4r8OuoYa9pmCM83aA/lmm/8ACV+HSN39u6bjOP8Aj6T1x60AdOab0rnh4n8PtnGu6Yf+3uP/ABp//CS6D/0G9N/8C0/xoA3x1Necy/D3SpdcOtNeaoLoz+fhboqmc5xgD7vbHpXTL4l0E9Nc00/9vcf+NL/wkug/9BvTf/ApP8aAPHtCvpvAKaxo1zoWoXbSXMk1pNb25kS5DD5QSBwfug9etek/DvS7vSPC9na30YiuvnkeJTkR7nLBR6YBHHrmtgeJNBPTWtNP/b0n+NPHiHRD/wAxjTz/ANvKf40AcZ4G0u+j8P6xbTxyWlxc3d0Yy4KkBjgMOhx3BrzfTry30vwjc+EJ/DF7JrKxvGYhbeYsrknEocfwgnOeo7HjNe9/8JDon/QY0/8A8CU/xpP+Eg0Tr/a+n5/6+U/xoGmeUeMrS4sNE8E2l2++4t9RtVkPuq4x7+ma91rw74pavp03/CO+Rf2s23VoWfZMrbV55ODwK9a/tvSf+gnZf9/0/wAaBGvRWT/bWlH/AJiVn/3/AF/xp39r6YP+Yjaf9/1/xoA1KKyv7Y0z/oI2f/f9f8aP7Y0w9NRtP+/6/wCNAGrRnmsz+1tN/wCghaf9/l/xpP7W03/oI2n/AH+X/GgDUorN/tXTv+f+1/7/AC/40h1XTv8AoIWv/f5f8aANOkzVD+0rE9L22/7+r/jS/b7L/n8t/wDv4v8AjQBfoqkL+z7XcH/fwf40n9oWX/P5b/8Afwf40AXe9LVL7dZ/8/cH/fwUpvbQdbqH/v4KALlBqkb+zHW7gH/bQUn26z/5+4P+/goAumjHFVfttr/z8w/9/BR9ttf+fmH/AL+CgC0Otch4r0LUNa+y/YNdutK8nfv+zj/WZxjPPbB/OulN5ajrcwj/ALaCj7Vbf8/MX/fYoA8H1fTo/CHinQte1qW4v7OG0e2m1GSLcY5NzFXYKCejbQfp3FWbO1n8W6p4ou/D9zJYWN7bxW63ojIWeRW+ZlHGfl3LntnNe3STWkqFJJIHQ9VZgQaVJ7VFCRywqo6BWAAoA+cPEPhvxbplv4esf7WsHghvY0tvKtAgifacM2ByOufc12tz4T8XjXbjWrTxBYLcTQrBuktN2yMc7Vz0BbJPqa9dM1uxBMkZxyPmHFL58A6zR/8AfQoA8Y+ES6qPBs0l9Oj2x87yIvJ2Oh3uXye+WJ7cc10PwdOfAmk/9tv/AEc9dxqE1uthchZIwPKfgMPQ1w/wcbd4D0k/9dv/AEc9AHptFFFABRRRQAUUUUAFFFFABRRRQAUUUUAFFFFABRRRQAUUUUAFFFFABRRRQAUUUUAFFFFABRRRQAUUUUAFFFFABRRRQAUjfdP0paRvun6UAVrQ5Qn3q1VS0OUP1q3QAUUUUAFFFFABRRRQAUUUUAFFFFABRRRQAUUUUAFFFFABXknxsdF8HyiT7jXEQbBw2N2Tj1PFet15R8Yig8OQBwSxvoNmOx3d/wAM0AZvxYupY5fDlsmrXGnQ3V55c7wTGI7MDJ3e3v61jXcn/CN6lo7aH4rvNYlurxIZrK4uxcB4z95hgfLj1P8ATBl+NIsReeFX1RENgt4fPZwSoXA4OO3+Fcl4rl8G3KWI8DmJPEQuU+ytYxupHPzbuMEY9fftmgbPqmvFDr/iW48e6HbXdm+m6PcNciGFnUvcBIidzgE45IIH8+tesQ6pZS6hLpa3KNfQxiSSIA5VT0P61w3iT/kffCX+5d/+iqBHpdeM+JIfEEcmpatf+Ko9DggZxp9uuwpIq/dZ933i393rz+FeqzanYwahb6dLcxpeXCs0MJPzOF5OP89q8o1TxB4K8T217D4ijitrmwklhMF2wSZecZTnknA6fy5IJtLc9J8KXt3qWg6feX0Xl3U0KvIuMc+uO2Rg/jXQCvN/AurraeGdBh1i4eK8u90Vus64eQBjsGP9zbXpFNu4wNKDmik6GkB458bMDw/Zj/p/h/ma0fFmtX/h/wAW6DI07HSNRJtJo2xtSQn5GHocnr6A1Q+NSl9CslGMnUIRycd/Wut8e6E3iHw1d2MRxcgCWBh1EinIx9cEfjQBmfEvW7vTNJhs9KZhqupzLa2pXAKkn5m56YHGexINSPqD63YS2Wk62bebTbgQahcvFh8IDvwCMZJHXpwa4PwNqE/jrxDZatcRukGiWgjw4HzXLrhz69v0FYXxNub7wr4jvjp8LNF4ntBbkjgLOPkyPfa3/j2aBa3PX7jx5oFpoVtrL3UhtbhjHAvlnzZmBwQq9TyOvSuS8LeOk8Q+N7q2trmVNOj0/Jgmj2GOYP8AMCCOCBnvisnUre08J+KPBcWoSLHptraSwpO5xGs+3BYntk45P17cUE1vTD8QvEupWCw3sMeit52whkldSuRno3AA/CgZ3svxQ8NRzAebdPa+Z5ZvUtnMAbOMb+/1FdDJqQ/4S22sl1IhZLBpfsYiyr/PgPv/ADGPb3r5l1vUdQk8EmT+3tDstOmjHlaLYQpvYF8lTnkEE5JHvnnr2t1Hcy6lYpbl2u28IsI/LbLFypxgjvmgD0lvif4UXUDZ/bzsDbDdiMmDdjON/T8envXpilWAZSCpGQR3r450RJpvAYjbxjp1ppgRlnsvsitKCW6H+InJGCPUV9V+GYTb6DpsRna42WsYErJtLDaMHB6cUCV7a7nMX3xF8M2OpSadNfkSRP5c0ixMY4mzjDMBgc8Z6Dua09f8ZaB4fuI7bUb8RXEkPnRRrG7GRc4G0gEEkjgZzXz7czR6XbazfaJrmnT6YbmSW80XVYl3O+4ZAU5JzjA6dK6ldYsLv4ieHtQ1GOGzVtF8yITsFCOSxGM8A4zQM9h0XxRo2taXJqtpeIbSEnzXf5THj+8D045rF0f4h+GNY1BNOtNQ/wBIdiIhJEyLLyR8rEYPT8a8L8Zlr258dXeiESafstFuWgIKu4YFiMdcYbJHvnrmu2+KN7pF94V0mz0eW2N3cXMA02OFwHjJPBAByvpn1x3oEr9T1DTNS365rkU2swzQ2gjY23lbPsoKkklz97OMnk49ulUNF+IfhfWdR/s2y1RHuCcIHRkEh9FLAAn279s1414qEzwfExLRWVl+xbtrc7c/OfoQGyPQmoL3Tr260fw+J/FmkCxEsDWaQ2pWSNuNoXblgexzjHfmgZ7fq/xA8M6RLPBdamgngk8uSFEZmDfQD261sz+JdJi0M64t9A1gVJSYthWOcY+uRivPvBtrZzeK/Gk8kEUzefHGSwDDaE5X8+teGiK5fwX4PSKWCOH+1pAz3K7oQ5b5d49Mbv1oE3Y+lPh34mj8R6fJJJqltd3okZ5IoEKCBScKoDAEjj7xHOa7fUL22020mvLydILaFS0kjnAUV4t4cs70ePo7rUNb0iW++wsklvp8LKXjzwWOMZzjqc4A4rqvivBpt14Xlt9Uv2sYZJo1jnCFwHzxuA7dc0kCvbU6Dw74u0HxLJLHpGoLcSRDc6eW6ED1wwHFa2satp+i2wutSuo7aAuE8yTgbj0FeQ+G7vUtN8Y2Om6/Yabc31zZstvqliMFo1G7514x93qAByAO9aPxtQTeGYImJ2SX0KuM4yMnimM7PRPGfh3Xb2Ww03VYbi5jGSigjI/2SQA34Zqpqvj3wvpF81he6zBHcqSGQKz7SOzFQQD7E1xniyC3s/HPggWsCQH9+mYxjK7AAv0GT+dedrcXuq+G9c1LR9M8PadokzSl5L5nluJGwSxXqAx7KRwenrQB654z8ZroOr+Git3bDSb8zG4mxuBVVXaQw927e1dXZ+LvD97p0+p2+rWr2cBCzS78CMk4G4HkZJ49a+crUWk0PwxXUfLe33XCsJuVPKBQc++K73UdKstW+IGp6VZrELWbRdl8kXC+bvO0tjowGz3/AFoA9lvtW0/T7IX15ewwWrbdssjgKc9MH3rzzw78QbfXv+EiFs9oW03zGtl8wgSxqv32J6LnjPavKfCN/P4rvPDnhW8hJGhySS3ytyreUdsYx6DIU/X8K6Lwtb20WlfEV4baOLZPdou1R8q7G4B7DIzjpQB6xp/iG3sdJsJ9e1fTlnuozIskbbI3AwSFJPOAQPf0pF8ceGHsRfrrdp9mLmPduwSwGSNvXpjtXjNtZWeoXXw2huolkQW0jOrjKt8oKjv/ABD0/wDrdF4c0DSn+JvinzLC3dIooWjjaMFVZ0VmYAjqTnn3PrQJ3tpue3WV1b31vHc2s8c8Eo3JJG2Qw9jWfrGu6VoiI2p6hbWgc4XzZApb6VwPweMf9g3qQDECajOIlHRU3cAegrMgsrHV/ifrSavBBcm2soUs4p1DrsZcudp4PLH8zQMpz/Ea9bSvFd/aLZzJplzHFaSISyujMFySDz68V6td+ItM0yztrjVb+2s/PRSolkC5JGeAa+XWgtrTwx8QLay2/ZY9RiEYXoB5wGAOmBjA/rXpug2lrq/jy9XWIIrgW2nW32CGdQyhSoLMAeM7s80AexLrGmnT/wC0hf25sQATceYNnPTn8Rx71ZmvbSDyPOuoY/PYJDvcDzGPQL6k+1fKevRx6dpXxC0/T9o0qG4tTHEpO1JTIu8LyR1GD9B06V6N8QpY/sPgmPeC76naso9QByf1H50Ab+m+PrMaprlrrF5Y2MNjdCCAu+1pAQeTk+3avTLeaK4iSaCWOWJxuR0YMrD1BHWvBvBWi6bf+J/GtzfWUN0wuTGBMoICnJIAPrxz7V0vwVk/4oiz3yNsWWVU8xs7RvOBmgCj4y8cXdv4otPDWi32lQTuhae4vGJWNucR8fxHjjryK7bQ9ckNjc3Gt3+joYrpoBLa3A8rgDAYseH68fSvP9Y0fS3+LGmPLYQO01g8r7owwaQE4cg8ZAXr9PrXlV2kc3g/WIyp8t/FDKVJ5xgd6APqvTdf0jU7iW2sdStbieL78cUoYj8Ki1LxNoel3QtL/VrO2uCAdksoUjPTOen415P4i0zT9F8feEBpdjDZeZ5yy/Z12eYoUYDAde/PfNcfdRw6vp2u6jpPhezm0+Z5nfVtUuVL7hnJT+IKMDHPU0hNn01c6lY2qRyXF7bwpIMo0kqqHGM5BJ545pmm6tp2qB20+/troIcN5Mqvj64NfMVnZW2sWHw10++jM0DNOXVmOGC4IUjuOn4cd66nUoYtB8Z6+NEtksyvh2SZUt0Cr5gIwwUDGeB68/WmM7G18X6lP4wl8PkaT5MTljOtzlynZNmc+Z69uvpXoN3q+mWbSC61G0gMZAcSzqu0nkZyeM14ronhbwengjR9V1Py4mQR3MmoKdsplJyQWGSQGOMe3an6Jo2m658RvFNxf20N4ixwrGsiBlHyKM4OecDrQB61rWrm10SbUdO+z3ZwBCTOqxsSwUEvnGBnJ57Vzs3iqXTvEVno+qtYwRvpxup7gyFEWQMQQCx+7x35rxGM/Zvhh4nsox+4h1hoIVLf6tBJGQBnk85/PNdxqGl2GtfEXRYb+3iuYYdG8zypAGUtuONwPXrnB9qelvMD26zvbW+gFxaXUNxAScSROHXjryOKrWusaXeTG3tdSs55hnMcU6s3HXgHNfMes3U2gW/xAs9KRLe2862VUjG1Ylkyr7QOmcgV0vjbw3ovhrwvpmraNAttqFvNAYJ4W2yTkjkE9WyMnHt6ZFID6KYqqlmICjkk9AKzF1fTGliiXUbQyTf6pBOuX/3Rnn8Kr68zHw/qDMMMbOQke+w18s33hLSYfhTa6tFAF1N5Vl+1ZO8EvtwMdsDp+PWgD62ivrOa4e2iuoHnj+/EsgLL9RnIqK61PT7OVYrq+tYJW+6ksqqT9ATXiF3omm+H/FngsabbeRNOsgnlRiDMAg+/6nJJz71xuowadf22u3Wm+Fb3V0klleTVtRuFj8vaDuKHAO1dvHfsfSgD6Vv72+h1DT4LS1hmtpy3nymYK0YAyCq/xfhV+5v7K1lSG4u7eKWT7iSSKrN24BPNfOml38s0fw1lmkeR8XAO4/eAAAyfYYFctoFpe+J7TV7678INrFxeXciC+kv1VofRFU52hfUcc46AUAfSviPxNY6Bd6ZaXK5k1C4EKcgBM/xMT27VBoniT+1Ne1rSnt1jXTCn7zdneGGc+3SvANR0KS/PgdPEVqj3j3TWkx87zPMhVsqCysQep71keILm+svFviK2he4t9Da8tE1Oa3OHSLG1V3ZyAcsD+H0KV+oH2GssDBSrxkMcKQRyfQVJmPfsyu/GdvfHrXiHi6ys7K88BWWmkx2KX4eIRtww+Vgc985OT3yfWt25kI+K1ooJAOitnB6jzW/wpgeqBQOQoBp2aaDS45oAM80m1c52jP0oxzS9KAAnFNZVbqoOPUU+gDFAEflR/wDPNfypPJi/55p/3yKlNN6UAM8mL/nmn/fIo8mP/nmn/fIqUUUAReTF/wA8k/75FJ5EX/PJP++RU1JQBF5EX/PJP++RSxxpHny41XPXaMZqTNLQAgxk00AKSQoBJycd6fTTQJK2xA1vAzmRoIy5GCxUZPGOv0pptbZgQbeIg44KDsMD8hVo0YzQMpfYrP8A59IP+/Y/wpfsNn/z6Qf9+x/hVzFBFAFL7DZ/8+kH/fsf4Uv2GzH/AC6Qf9+x/hVvOaUUAU/sVn/z6Qf9+x/hSfYbP/n0g/79j/CroFLigCj9gsv+fO3/AO/Y/wAKibSNNYktp9oSe5hX/CtOkFAGV/Y+lk86bZ/9+F/woOjaWeumWZ/7YL/hWtRQB4b4M0mwl8b+MI5bC2khieAIjQqVTKt0GMDpXrJ0PSD/AMwqx/8AAdP8K888CjHjbxv/ANdbX/0F69bFAWMX+wtHPXSbH/wHT/CmtoGi99HsD/27J/hW360p6UAYH/COaF/0BNO/8BU/wpv/AAjOgH/mB6b/AOAkf+FdCKO9AHO/8IzoHfQ9N/8AASP/AApB4Y8P/wDQB0z/AMBI/wDCuixQOKAOdPhfw/30HTP/AAEj/wAKT/hFvDv/AEANL/8AAOP/AArpO9HegDm/+EX8O/8AQB0v/wAA4/8ACon8JeG366BpvQji1QdfoK6kCg0Acq/hDw2+c6DpvfpbIOv0FQjwR4XGP+JDp/AI5gH+e9dgKWgDjB4G8LDpoVj/AN+hSnwT4XIA/sGw4GOIQP8A9ddiKKAOMPgXwseug2P/AH6FB8C+FT/zAbD/AL9CuzJ4pKAOLXwL4VXONAsR/wBshTT4D8Kf9C/Yf9+hXb9qBQBw3/CBeEx08P2H/fkUf8IH4TP/ADL9h/36FdwTigUAcHN8O/CMxBbQbQY/uAr/ACIqJvht4PZix0G3yTk4LAfkDXoVHagDzv8A4Vt4O/6AVv8A99P/AI0H4aeDj10K3/76f/GvROlLQB82fEnwN4d07+wfsGmRW/n6nFFNtLHehzlTk16d/wAK18Hf9AK3/wC+n/xrM+KfXw576vCP516xQB56fhv4QIx/YkI5B4dx0/4FUT/DPwc5bdokXzDBxLIPyw3H4V6PRigDzt/ht4PZSp0OHBGOHcH8w1Nb4Z+Dm3Z0OH5htOJJB+XzcHnqK9GooA81Hww8Gh1f+xVyBgZnlI6Y6bsVEfhV4KJJ/sUc+l1MP/Z69OFLQB5j/wAKr8F/9Ab/AMmpv/i6P+FV+C/+gN/5NTf/ABdenUUAeYf8Kr8F/wDQG/8AJqb/AOLpH+Fng9iNulsnX7tzLz+bGvUM0hFA07Hl6/CvwgsbKdNkdj0c3MmR+TY/So4vhT4QRstp0sgx0a5kx+hFeq0nSgR5Yvwp8JDdusJWyCBm4fj34NN/4VT4TP8Ay6T/APgQ3+NerUg/WgDykfCfwmOlnP8A+BDf405/hV4SZVX7BKCucsLh8t9ef5V6rTc0AeV/8Kq8KY/485//AAIb/Goz8JfCR62c/wD4EP8A416xzSjpQB5J/wAKk8I/8+U//gQ/+NKfhH4QbrZz/wDgQ/8AjXrPX6U6gDx//hUHg8/8uVx/4Ev/AI0v/CoPB5/5crj/AMCX/wAa9fo70AeP/wDCn/B//Plcf+BL/wCNYurfDn4c6OYhqUi2hlOEE16VLfTJ6e9e9V4xpGj2XiHx14mvdVto7tbNYbS2jnG9Y1KEv8p45Jz7ZPrQBBcfCnwcNOnuLWGZlMLMrpdMVbAyO+CMgVv/AAaXb4C0kf8AXb/0c9Z/gpVsdF8SaRDu+y6dc3EduGbJVCu7b+BJ5962vhNIJPA+kFc4COvPqJGH9KAPRaKKKACiiigAooooAKKKKACiiigAooooAKKKKACiiigAooooAKKKKACiiigAooooAKKKKACiiigAooooAKKKKACiiigAprfdP0p1Nb7p+lAFazGIzn1q3VSzOY/xq3QAUUUUAFFFFABRRRQAUUUUAFFFFABRRRQAUUUUAFFFFABXkXxn/wCRetP+whD/ADNeu14r8d4vP8LQQ7tvmXsS5xnGcigD16a3trlFS4himA5AkUMAfxptvZWdsxe3tYImIxmOMKf0r5ruPBei2CL9v8S6jDu+6Z9QCZ46DpmrVp4O0G+Lx2XijUJpOpEGohyo+gz+tAH0kIYllMwiQSsNpcKNxHpmh4YnkSZokaSPOxyoJXPBwe1fO8XgBVAVfE3iBfb7Zgfyqqvg6xe4+zDxnqxuAdvlC/Xdn0x1ptJbbC0PpBoIWmSdoUMyAhZCo3KD1APas+80XSb6cXF3pdlPOMYklt1dh6ckZrwseBACQPEuvH/t7/8ArVN/wgnXHiXxAR/19/8A1qQ7nvslvBKYjJBG5ibdGWUHYfUehqxXz63gZwDjxL4gzkf8vnbv2qu3gibcxXxRru3HCm6Oenr9aAPoo9aK+do/AtxIcDxZrY9jck4psvgK7DHZ4s1wegN2envQB13xiVZNL0xHGVbUoFI9QTXrYPA+lfF3xB8K3umwaczeIdVu1ku0QrcXBcJnow9wf513s3g2WAj7R431uJT0LX5GfzoA+ibOxtLFXW0tYLcO25hFGE3H1OBya4bUfDOo6z4qstR1O5tG0nTXMtnbRo29pMDDOT6HkYOOBx1ry+LwlNL5i2/jnWpXAOAl+Xx7kA1Wk8H33mSKvjvWItmMq922R9fmH8qAPozVNNsdXtja6jaQ3UBIby5UDDI6H61Dp+iaTpmfsWmWdsSnlkxQqpK5zgkDJGea+e5PBmpR7hJ4+1ZWUfMGumGPT+KrieEtchVRH451coxJBZyx/Mk0Aez2/hHw7bSSPDodghkBV8W64IPbGMYrn9H8N6mnjC41y/azjtYbb7HZQWueI92QWyABwTwO/sOfPk8Ma5kN/wAJtqucEYJ/+vUreFtfX/mdNUwfekI9Zk8H+G3vftraHYG5LFixgXknqSOmffFdYAAMDoK+dT4Z8QZP/Fa6oP8AgVR/8I14hIB/4TbVB6jdTGev33g3w5qGoNqV3o1rPdsQWeRMhiOPmHQ/iKwdc8Fw634tt9QvrW2n0qPTjbGKQc795IIHbAPUVwB8LeIsZHjjVTx2amP4W8UszlPHGoKv8OQcjjvz64/D86BXPetM0bTdLsP7OsrGCGzIIMKp8rZ659c+9Yun+DvD+kTte6dotpHdgEo2Oh9ic7fTIrxpvC3i7LGPx7elcnAMZyB2yd1RP4X8YAgHx5eAnOP3Z5/8eoGeleBvDupWd/ruq66lqLnVHQGCBi8YRQR3HfP6Vvab4J8M6ZeLfWejWsVwpyr7Sdp9QDwD9K8YPhfxgBx46vCcdDGR/wCzUSeG/GfmCQeO7oHO7mE4/LdjHtQFz6IttOsrSe5nt7aKKW6bdOyLjzD6n3rPbw5ozaS2jnTYDpzEsbfb8uSc59jmvDIND8aRpiLxzM4J6tAG/Uk1eXRfGxzjxueOubZaAPYfDvhfRPDayDSdPjtjJw7AszMPQsxJx7ZrZ1CytdRtJrO8gSe2mUrJG4yGFeCf2N43Zcjxsce1stPTRvHBYgeNSR2P2ZaAPVvD3hDw/wCHJXm0rTUt5XGC5dnbHoCxJH4Vuappllq0CwX9uk8SuJArdmHQ14e2j+OAMnxnt+tuKjXSfHO4r/wmR9v9HHNAHuNzpdhd3tpfT2qPdWe77PIese4YOB0rlv8AhXvhI38l+dEtjPIcsCWKZ9dmdo/KvOF0jxyP+ZxJ/wC3cVGui+PRnPjT/wAlx/hQB6rd+CPDV5YWunz6VE9raBxBHvYeXvOWwQc8nmn6N4b07wnpt0ugaan2gozAM/zTMASqlz2zx6DNeYvZ/ERcH/hMbc/9uEX/AMTTUtfiKc58Y2//AIARf/E0CeqOy+H/AIbvdPu9V17V4o4NT1SXc1vGwZYEBOFyOCT3PsPetuLwbocWoalfx2rLLqUbR3SrKwSQN97gHqeefUk15otl8SD/AMzja/8AgDF/8RTRbfEbaR/wl1rnIOfsMeR/47/nFAz2OLw9pUEumyx2arJpkbRWjBm/dqV2kdfm49c+vWrFtpNhbald6pDAEvbtUWeTJ+cKMLx06fyrxuC3+I6bt3imwlz032SDH5KKQn4ir/zMOmH/ALcx/hQB7Houj2Oi28lvYQ+VFJM8zLuJ+Zjk9en0rF8T+DdF8TTQXGoQyfaYBtSaGVo3C5yVyDyOv5nGM15mT8SF6+IdLP8A26f/AFqeo+I75x4h0vj1tP8A61AHoFt4C8OWmlXukW1k0VleurzIJnJJUgj5iScZHr3NS+JPBOieI2t5LyGVLi3Ty4p4JSjqn93PcdevqfWvOCPiSpx/wkGln3+yj/CnAfEk9PEGlf8AgL/9jQB6hZeEtCstHn0WDTohYXC7ZoznMmRjJbrn3zkdsVgWHw18OWU1pMkVzJLaTJLbtLcu3llWLAAZwFzjjvgVxxHxJPTxBpQ/7df/ALGmN/wspP8AmYNKOf8Ap1x/7LQB7Jp+iWGnXF/c2sJSW/k8y4O8nc2Mdzx36etZMHhDRYdGh0VLZ/sMUomVDK2d27dyc5rysn4m5Gdf0nn0tun/AI7Uqf8ACy2z/wAT/Sf/AAG/+xoA9nk0axl1iLWXiLX0MBgRyxwqk5PHryefesE+CdDazlsTbSfZpr437p5rcy8d85xx0rzQN8TO+v6R/wCA3/2NS7PiY3TX9I/8Bv8A7GgD1+/0Ow1DU7DU7iJmurHd5DByANwwcgda4wfDHw39omkeK6eCaUzNZm5YQ7z32gj+dcosvxJKsDq+i5LZBEDZA9Pu9KsfaPiSoAOoaA3uYZB/SlfW34kKTfRrT+kehWPhDRrMaQsUUn/EpMhtN0rHZv8AvZ55/HpWr/Ylj/bMmsmMm7ktfsjZPymPdu6eucflXkZvfiSv/L94f/79Sf4Uv274k5IF3oB6c+U/+eKZZ01v8MPDlveRXCLdm3im89LFrgm3D9jsPp9cc4ORxXZWGg2Vhq1/qsAkFzfbRNlsr8o4wO1eUNffEof8vOg9f+eb+uP/AK9C3nxMaPeLjQd39zY+f8P1oA78+CNHOj32kbZvs17cm6mYv8/mEg5Bxx90D6VsjQbFdZi1gK/2qG1+yIN/yhM56eteQjUPiaTgyaEvuUb+lNbUviapYeZoRx0O1vm+n/16APWB4Y0rzdYkeBn/ALXVVu1ZzhgFK4Hp1PTnJ+lcvpHw30fTr21unudQvBaEG2gurjfFCR0Krjt19q5T7b8TN+37V4fxjO7ZJj6dM0p1D4lKP9ZoT8n7qsMfn60Ae4Xlul5azW0ufLmjaNscHBGD/OuWn8H6ZN4di8Ot54sIsbcP8/BzyceteatqfxLXHy6L+tW4dW+JUakPa6BIc9WMgP6EUAel3/hyyvtQ0rUJGmWbTN3kbWGCCMEMCOentXGt8MtNaa5Qanqqabcu0smnJc7YSxPoBnHtnsPSswa18SG+7p3h78Xl/wDiqU6z8SF66d4e/wC/kv8AjQBRXRpIfFfhnSNM0/UBp2hidpLy5iIjYOAQqvjDEHj/APVmt7Vfhva3V7dTWWsanpsF4S1za2c22NyfvHHYn/PHFZB1/wCIxHGmaB1/56Sf/FVG3iL4jKpP9laA5HQLJJk/m1AHY6t4C0290rS9PtZ7mwOlvvtZ7dwHU9ycjBJPJ9/xB1LTwpp8L6vJI01w2rKq3XnFSCFUrwAAB1J+teb/APCTfEfn/iR6JwAf9c3Pt97/ADikHij4i/8AQB0f/v8AH/4uklYDrLr4e2NxoVjpH9o6gDp83m2d15i+dDznAYAcDt3GB6AVoeHPBVromryaydR1C9v5bf7PJJdSKwYZU54UEfdA69PzrhB4l+JP/Qv6Mf8Atuf/AIqnL4l+I/8AFoGjj/tuf/iqYHunFBJrxF/EPxHXH/FO6Qc/9PJ/+KpB4m+IQ6+H9J/8CD/8VQB7h0ozXiH/AAk3xB7+HtK/8CT/APFUf8JP8Qf+hd0r/wACT/jQB7f9KWvDJPFXxBRSV8NaY5H8K3XP6tTR4t+IO0N/widiSeqi8XI+vzUAe65pDzXhn/CXePyBjwjZnjnF6nH/AI9SP4v+ICEZ8IWZyOovU/8AiqAPc80orwoeMfH5/wCZPtP/AANT/wCKpX8Y+P1AP/CHWp5xxeof/ZqAPdaQc14QvjTx4ZGjPg+33AZz9rXH57sUN428dI4RvB8BJ6YulI/MHFAHu/elrwpvG/jVAC3g+I5JHy3QPT6GhvG3jZDg+D4mOM/LdA/yNAHunSjFeE/8Jz40P/Mlg/8AbyKcvjjxoOvgsf8AgSKAPczyKXvXhx8deMe3gr/yaH+FNHjvxj38FY/7ex/hQB7lg0da8OHjvxj38En/AMCx/hTP+E98Y9vAxP8A2+D/AAoA917Ufyrwj/hYHjEj/kRHH1vR/wDE0wfELxjlh/wgch2gk4us/wDsvPX/ADigD3ukzXhL/EHxaswQeBJ9hbG77SOnXPTH6+1Ol+IfihCu3wLdspYhj53I+gAOf0pXQ7PTz2PdaTpXhp+I3iFQxPgm8IXriZT+XrUP/CzdeyR/wg+ocekmf6UXV7Cue80GvCV+Jmun/mRtR/77/wDrUo+Jus5XPgjUsfxYbpz2454pgafgJpD428bF4iimaAA9c4Vu/wBCD+NewZr5V8G+Nr6113xFcp4a1G6+03Id0jOWhPI2tn2/lXf/APCzr7/oS9Y/NaSdwPa6K8XPxMvh/wAyXrH/AI7VST4rXcbAP4K1r14Xd/IUwPc80V4ePiyxUf8AFHeIN3GR9n49+acPixn/AJlHX/8AwHoA9u5o5NeKL8Vt2f8Aik9eH1t6X/hav/Up69/4D0Ae2UnevFV+Kmf+ZT17/wAB6mPxQx/zKevn6W1AHstJ1rxxfifn/mVPEH/gNTl+J2f+ZT8Qn6Wuf60AexA0nvXjEnxVijUM/hbxAFJxk2oA9fWm/wDC2bT/AKFrxB/4Cj/4qgD2qkz614r/AMLatP8AoWvEH42o/wDiqF+LNqxwPDHiEnBPFqDwP+BUAe1Gk9q8bk+K9lAIzceG/EUQk/1ebNfn+mWGeo/Oo3+MGjoxVtE18MDgg2iAg/8AfdAHtI6U0c14oPjHop/5guv/APgKn/xdSt8YNEWMP/ZWuFicbBaLke/38frQB7OaM5rx9fi3oJUE2OsKSM4NnyPyNL/wtvQP+fPV/wDwDP8AjQB6/RmvIv8AhbOg/wDPnq//AIBn/Go/+Fu+H/8Any1j/wAAz/jQB7FnijivFZfjN4XhbbLFqUbYyA9tg4/E0s/xk8NQbfNg1OPPTfbbc/maALXxVfFz4WXaOdWiOccjB/8Ar17BXyf4++JWh6teaGYY71PsN+lxMssO1go54Gea9Jf4x+FFA2vePknIWDp+ZHWgD2eivIF+L3hF84vJ+P8Ap3f/AApv/C4PCH/P5cf+A7/4UAewmivID8XvCK/8vk//AIDv/hUg+LfhI/8AL3P/AOA7f4UAetClryE/F/wgP+Xyf/wHf/CkHxe8If8AP5P/AOA7/wCFAHr9FeRD4u+EW6Xc/wD4Dv8A4U7/AIW54RP/AC+T/wDgO/8AhQB60RQRXk4+LXhI9Lyf/wAB3/wpP+Ft+ER/y+T/APgO3+FAHrVFeTr8WvBzBCNRl+Y/MPs0nyfXj+WamPxW8FjkawW5AwLWb/4igD1HNHvXl/8AwtbwVz/xOf8AyVm/+IpsvxW8GRqWXVmc/wB1bWXJ/NRQB6jn1orypfiz4NIYnU5AQoIBtpPm46D5evbmnf8AC1vBmxW/tdgTjK/ZZcj/AMdxxQB6p1pMcV5kPin4LPTWf/JWb/4ikPxV8FDrrX/krN/8RQB6fjijmvL/APha3go9Na/8lZv/AIimn4r+CR11v/yVm/8AiKAPU6BXlX/C2PBH/Qb/APJWb/4ip4fin4KlIC65GDjPzQSr7d1/SgTaXzPTeleRarD4h8N+JNR1XR9H/tWz1REMkSTLGYZUXaDg9j3I/wAK2P8AhZXg7/oPW/8A3y/+FNPxO8F/9B+3/wC+X/woGN8PaTd6Z4Z1a41KJItRv2uLy5jRtwjZgcIG7gKAPzqx8KQB4J0faoAMTHA9S7Vka18SfCMmlXyRa3BJK1vIEQK+WO04HStn4V/8iTo//XI/+hNQB6BRRRQAUUUUAFFFFABRRRQAUUUUAFFFFABRRRQAUUUUAFFFFABRRRQAUUUUAFFFFABRRRQAUUUUAFFFFABRRRQAUUUUAFNf7p+lOprfdP0oArWf+r/GrdVbT/Vn61aoAKKKKACiiigAooooAKKKKACiiigAooooAKKKKACiiigArxz42/8AIvWf/YQh/ma9jrxv42n/AIp+y/6/4v5mgDzX4pS2dvfeHnvomntluD5sYTfuXABGO/XpXOXupaHda7oMfhmybSrr7SfMnlj8lTHgZU9c5/z1rsvH1tqZ1jw9qVjpk18tjK7yJD152ED9DVTWxrnjU2tkvhuXTkjnSSS5umX5FH90YBz9P5HgDseuXiySwz20ErJPIhVZP7jEHDfhxXi/iDwhovh7wysXlCbX5mRYJ0dvNlnLDBXnj/PevUbnVryCbU4l0q5ZLWEPDMg3Cdtv3QOpOePwryrw1f6hBetq+t+GdXv9W3Hy5Nv7u3U/wxqTx9ev65LWC1j3xI5o7S3SdwZ9iiQju2BnH41E0Zd+CRjrWe19c/2pb2TWNxsmhMzXHG2I/wB0+9a5JAGcDFBJFhsY3DrS5xnCZpytuD5AI6DFJyOoyfSgCFMlmYDk+hxTSCzfMMZ4HFSb9x2+Vg9qbkZoA8m+LeFi0fg/8hCM/oao/FNrOTVPDy6lsFmbkibecDbxnOO3PNanxZYumiqoBJv4wB09f8aXxxpUt94i8Nutg88EU7faGCbkUHb94Y9uvTihaFRV3tc4/Wj4atL7Sv8AhDpEbV2ulAFoxZSh+8HycY/+v2p+uCfxD4xu4bHQkuJrAxmZnuyiSqMEbh0zk8fSvbrex0+0cSWlhbQsR96KJVP6CuD8I2V7B4m8TXU1tJFFK0YidxgSAA8g9+350WEYN9eafLpXi66k0syvHcIk264OZQpXHPG0D0Hp3rduPFuoRahaaLpGkpcSSWSTxGSbaFGOjfh79a4rWbK5s/C3jP7TFLGJdQVo2kUjevmrgj1FdppljLH43tJkjka1GkRqs2z5T079KLBYrW/jnWtQiu4LTQlbUNPLfbQ0oEagZxs5yScH8q1bHxxHevoPmWwjg1Xehk8z/VSqcbOnc8D6iqfhSwvILrxa0lvIolnJiLIVEgw3K569etcodOuI/hpb3AhaC90y4N5F5ilTlXPPPsT+QpbP1/AaR63Y62mo+JNQ0iGFfLsokaSYNn5z/Dj6fyNV/EGo6zp8sf8AZekR3kJUtI7XCx7SO3JrF+GlvMNCbVLlf9L1Sd7lySfu5wBz2wMj61zPxQ1e8M0Giw2V2LG4CteXNvCXYpnlV7dufypg0dh4F8U3XiqC5nuNOFrFA4RJFk3q57gfTjnpzTPE/i2fRNWstLtdNN5PeRM0aiQLluw56D1PatLwjqWl3Nqul6Xp15ZQWqZAuICm7J65PU55Nef+ONUTR/HmhX0trNcRQ2zs6RLuYA7hux7Zz+FANdjprXxs0tpqa6np7Wep6bEZpbXeG8xezKfTOPzHXNZ0fjy7TTG1fVNGa209o1e2kEqs0rE42gdu5yew965XUFn8RzeJtft7WZLFNOa0t/NjIaY9WYL7Y6+498dD4j0m+m8A6Sba0aWezWGd7dhliAMnj+nWmGho2fjHVEu7S317Q302G9cJBN5gYBvRvTt1/KqOueNb+Z9Tg0jRpL+1sVaO5uRIFAOOdvXOP6VkazqyeP8A+y9M0yxud8Vwk1000OxYFA5BbPXnjHY+9U9N1mLwrH4j0K+tbpru6uJpLXy4iwmDqAMfoajW4XV1o/M1PDHidtI8GaGqW019qF480dvAp5ciRskk9AARzzXS6T4kubye70jWtLl02/8AIeSNN4ZZUA52sO/X1rxy50uSDRPC+pX1reR2Vt5yXQtlKSwgucN049f/ANddV4ds9Flv7i70SHVLi3t7KU/bbyUiMMQfkAI+vOfwp6is1r5nR6d4otdM8MaQunWV3cXF40iWlq0gdyRIclm9PfH+NdLoHiSa/vjpOq6bLpeo7PMjjcbkkXuVbvj/AD0rwo6ci6F4V1e7F02mxG4SdrMkSRku2DnsMj9K9A8E2mj6h4kivNJXWbqG2hY/bruZjGCfl2AEc9c9eo6cU7XHa53/AIm1yPQLLz3ilnmllWKCCMfPK56ADvXm9tr+qal470mO/sLjS5beCVntzJlZFKnBB6Efh1HqOOm+I0ElvLpGtKjzW2nXayXCxrlljPVse2P1rnotetfE/jrTbvTo5zbRWkkZleMqpPJ4/OgQ7wb4hGieC4Lu7868uru7dLeFSXklYkDAz7j9R3NdloXiqa51VNI1fSbjStRlQyRI7B0kUdgw74BPTsa8n0eO40vQvDmtS28zWtheStcJ5ZyqsQA+D1xg8+prrJ9Tt/G/jHRLjR1mktbBZGnneEqq5HAyep4/X60DasdnY+K4dQ8MXfiGK3dY7ff+6Yjcdvv9DXB6x4luIPF2i3lrbXVylzphkSzhblt2WwRnHGMk+3tXMWGtw6Z4H1PwzLHP/a0TyReRHGSWBOS3TgDnP/1663Q4m/4S7wuwBKjRFBOOPun/ABH50lcR2WieMbK7sdTuL2CfTZtO/wCPqCcZZQehA689KybTx9BLd2ovdLvrOwvGCW17MoCOTjBI7Ag9fT8SOI1rSrjVLrxxb2ylpIxBIAM/NtO4jA7kA4q5r3iGw8VeHNO0PSFafUbhol8kRn9xt4YsccAeo7c0wO51/wAZRade3djaabfXz2qA3UltHlYQRkZPr+Xf0Nc34K8Ux6f4NbVNXnmuZXu5I40JLvIxwdq5/E1Hpms2fhG98R2GsO8Mk8zXVvK0ZxOhHCqfbp+fpXnGk4tNA8L63IjG0s9Sc3ACk4yy4b3xt6+uBQNnuWg+MINUvDpc9je6ZeSpuhS6jx5gwSSp9Rg/lXDeFvHb2OmzR3dnqd+IriRprpYy6QqW6Fj6dfxq5qWpWvizxhoY0WUXMVlumuJ41I8tegGTjrjp7/WuX8HeKNK0zwLrGk3GRqMhkVIChzKzqFBHHUf0oBI9Q8WeJ0s9MSDTjdTX+o2/mWotoTI4XA+bA9jWamuxz+BNTaxlv47uwtzHIJ2Kzxt2JOfx4rzaTTJtH1HQZNW1GfSYn07y/tMGcqwJOxuODhhnrzXR2drp7aD4tvdPu9Ru0eLy2urlQEmIB5XGCSM4OfUetAjb0b4gRx2GjLfWOorHKiQtqEy5jaTGDz1PIPPXgnnGa6nxB4qt9LvjpttZXmo3ir5ksdrHu8pcZG73ORx/iK5HxpEg8A+H4dqlT9lyMcH5Bnj3zS6Vqdh4X8Za8usTC3N0kcsErDCOgBzj37e5BoA9F8O6zZa9p4ubQng7ZInGGjcdQRWH4h8UWOhahHp0lnd3F1PD5kUdtFu3ckY65zwe1Znw8DXF1r+rRRGOyvrotbbkKl8dX56g5/PP4JfqJPiZpDEDK2D49vv/AONAEMfxFspYXVNJ1OS8iJEtmkB3xAfxN2A/Wt1vGOkHQ4NZBnaGdvKjhEeZXfONoXPX8ce9ct4TDr4k8Zu0arkqBgdRhv6YJ+tcNpmq3GneEdBjga3gNxeyKb24iEgt8N1APQ85z/s0Aev6H4sttXvH0x7W+0+7Me+NLqLYzr3I/HP5Vk6H4k0zTfDpvbrUr64QXTwg3KhpnfP3VAJyMe/5dB59ol3DdfESx267JrBS3kUTyIFCttb5U9eO496xJ7ec+GdFuGle1t7fV5FlnUlvKywxJ74559frQFj3HTvGNnqFxJZPY6jaXqwtMlvc22ySRRn7ozz0P5V5ynjDUtT8M69dK9zBPDdq0UgTYscZZFCZ/vdcjOeetOsIrC88U6OqeJb7WbmINKjJEpSNRyQ7bsjP49h3Fc291E3g/wATWSzqJzqxdow3zbNy4OPTI/SgbVnY+gbTXrKa+tdFWSW5vxbrJMY1yIxgZLnPHUfmPWnabr1lf2l/dW/meVZSyRSkrySgyceteZ+Aoj4O1ltD1EqRqkaTW11s/wBY5AypPXrng+3qKzfD+t6do+h+KrO+ulhu3urgpAww7hlAGAfegR7bpN7Dqlnb6hal3t50LLvXB4OOa0mIc4A578Vxnw4b/ijdKznAiPT/AHjXZZ5JAzg+nagBB6HAz14qRV5x19xSSA4XjGaRAAQRnHpQIWQLv4zu9aNpIPGPr3pwkBznoOh70bwCeQc96ABD/DuGB+VRPISSTwO1TrtUb8j3xUb5YgqmB3PrQBXMpGV46daXBdOmM8inMpbjcuO4qYbRGpA6cUAUwqgBcnJ54HSnspC8g8dPerMjRohOBz+dMZwqhuo9D1oAYCzbTjjH0xUbqSFyeM9TU0bhnO704zQADwSQfQ0wGgfKWBPXAFN2ElmU4PvQ7FcKhOO5xTyoxubgk0gDy3I2Ljp1p7Dy0UEHI/Wnb8FcHqOuKa7ncAcE0ARRyckjOTx9KVRlwWJzUsiscbQvWk2/N1696AGsPmwBgUAAoQckk8VJwT6D1oDsMjgnNAFUxrljzn1PrUxbYoySCBwcVLtw2T0J/KlmRXXAwT25oAQOm3s2ahwRgBTt9vWnjhSOFx1o2gkAN8x6igCIDBbmnENj5CFFCnLlemBgmn4GCNnHrQAgGCPm6+lIyyMRhse+etOxsOMDjmmrtYs2TkdABQA7dt926cUhJUEsNzHke1PODgjGfryKGxsIHX3oAarb1AIwB1xSF+flzz2qISYOO56VKzAnp82ORQA9UyCzuCfSot2ZNtAb95tC/hSbtj/d2nvxQBI6gnk5APQetMLkqFAOcdafned3Ax0pAqjOFPHvQBBHGuOQRg4FKM5CqOnSpWyWUY496iHLEDB2igZZGeq8c8g96GfAI3AZHOBTIuMZYDb2pkwZWJUEg9eKAPPPh+rHXfFOCABegH9a9JYHsAQOcjtXmvw4P/E78Wf9fq/+zV6WPmIU9vQUANcjZuVunXmlDZJGFVT19acUKluVHHpVWQIp5PzdeKBEpLKd2/rjjHanpNy3ygfU1GVJGQ+eOMmmDLZJG0j0oGWPPI6r34oL5UnaCfTNQrsKg9WFSRoD8pOMnjFAiUTI4wOGIxT1lwDuHTv61WEaREnI3Z60rhASQ2c9qBkxlYDCoMg9M9qQTHGXwD6Z6VBuC42fNz1PahlDNnPJoETM4Cj5RgdKZ8pUhQFJFRE+WdpOVxxQCcBmHA6YoGSorDajY47gdKdGUjc4HOOtVy5LZHSrAGeQCD1oAcz7udmDio/OLEAoQfenSYY7lOCtRykMADn86BE5kiCfLCpHcACnJJH5fKBQD0x+NVRvQgdQelIWYqQx96AJnkjfCnBB9elLujbBECADvgVGjKcZApgBGDnAPvQA9zFICvlLkj0HFQwxRKhLRqSPVRU3yqpJ4z1NMUgZ/iGKAGEQA4MUefoKCInJHlr0wOO1NmCkgKuSepxTgDlSFIA6nFAHl/xC2/a/Du1QB/aUX4816psQ/fgjYdvlFeZfEFd+peHcEbRfKSCOpHP9P1r1VnAKjqaBkYigXpbRv9QOP0oaO272ka88/KP8KeGUrzwc+lTYHc5XtmgVymY4S2PJjIz12j/CnCCAtkW6fgoxRIQzEtgDPGKEICnJOD6UANMFuuf9Fix/uimm2tT1tID/AMAH+FWFEYDfKx5qFsOw5I46UDIHgtlP/HlCT/uj/Cm/ZrUoD9liJ9Ngz/KrTR/KGBJx1FRYZMux47DNAEkdtaAZ+xQYP/TMf4VG1raZ5sYBj/pmP8KmilKIp3deoqRwjDcQc/WgRCbSzzj7Dbk+8a/4UgsbHcF+w24J/wCmS/4VOispAPTBPJpyAsTyM+lAFM2NmG/48rc/9sx/hTTZ2IUt9jtjj/pmv+FW2IwVLAHtmhIwqktg89aAKi29on/LpAAe+wf4VL9ntWAIs4cf7g/wp4Ch13cg9h0pxUMuA2SOwoC5WFvZNlWs4CPeMf4U4Wmn9Tp1sB/1yX/Cn+STgknHfHpSxhVfkk/WgCBrPTVOBp9sf+2S/wCFINM098Y0+1P1hX/CtBhxwAKjBORtI4oGcN4h1HTdFultv+EZurwlA2+2sldR7Z9aztC8S+GtWbUA+kDT/sCB5zd2qJtGcY4zz7da6fxtrDaJod1fxbTcfLHCmMlnY4H5cn8K5CTwhdDwPc6XHIDqd4BPNI/G+TcGKk/QbaAG6b4n8OX95BDNoT2MVzxbXNzaKsUx9Afft6/lVvX9Z0DQdS/s6Tw+93OYhL/o1nG+BnHrXn3jTxLeaj4ZgsU8O3llJbPH50k0e1EcEYCZ+9k/oe9d/e+F/EN74m1LVNP1qGyilSONP3QlYBVB2nI4BbJ/HmgDUdNH1jw1qF6NCNkvkvhLm2WJyQuQRj3xg12nws/5ErR/+uR/9CavPrHWr7U/C2vw6j5bX1gZbaV4wVWQY4YDtkH/AOtXpfw3RY/B2jBRgG2VvxPJ/U0uoI7aiiimMKKKKACiiigAooooAKKKKACiiigAooooAKKKKACiiigAooooAKKKKACiiigAooooAKKKKACiiigAooooAKKKKACmv90/SnU1/uN9KAKtl/q/xq5VKx5j/GrtABRRRQAUUUUAFFFFABRRRQAUUUUAFFFFABRRRQAUUUUAFeL/ABxmig8PWUk+4QrfxFyvUKCc4/CvaK8f+MgSTTNHhkRXSXVIUZWGQRyTkd+mKAMlPHXhMnaNcgUsQBlWAH6VYk8aeGz01yzOf+mo4rX8XXvhLwvNZQXXhuG5nvN3kxWunxuzFcZGOOeRVTSdU8E6hqSaXL4ci0+8kH7qO/0tYTIfQZHWgVio3ivw0xBGu2Ywc/6wVL/wlvhvOf7csif+ugr0F/C/htVLvoWlBVGSWtI8AflXmUGt/DO5vI4F0ywEc0gijuW00JAzgngMVA69e3I6igLFv/hLPDRbd/bdnn/roKkPi7w4Dn+27M/9tBXbx+DPDEaELoOnYJB5t1J/Miuc1bR/Aml3Vhpt3o+nC5vpdsEYtwWY9Mk4yF+vFAWMs+J9AWMONcsgCeMTLn8s5qT/AISjw+N4XWrA7fvZnX9Oefwrrj4H8LMADoFhwMD9yBUZ8BeE/wDoX7D/AL9CgLHNL4j0JV3f2zp+AMj/AEhM/lmo/wDhI9DZsHWdPB6/8fKY/nXUDwH4T/6F+wH/AGyFJ/wgXhP/AKF+w/79ChjaPCviRrmlytopg1C1m2X6M/lzK21R1Y4+teqS61oRORrenqc9ftKZ/nXF/E/wjoFgfD/2LSbS283VIo5fLjA3oc5U+1dR4ps/h74Xe1j1TRbVHut3lLHalycYz0H+0KBWGnXtH37hrGngen2hP8as/wBtaKMn+2LDJ6n7Qn+NY+in4X6zfCwg0ywjuyQEiuLYxFyew3Dk+1WtUtfhppepNpl/pNlBdqUCo1mx8zf024B3dccUBYxPE1toPiJYYbrxJHHaxnLQRXcYWT0z9K7CXXNFWOONNV08KowAtwnGPxrFn0X4Z2iak76VbsmmOguWEcjhHLbQue5ycEDj16cdOvw28FSoki6DbFWUFTucZHbvQMy01rSjn/ia2I/7br/jXNeJLTRPEMUcFz4jWCBT88cF2iiUejc8jOK7o/DPwYf+YDb/APfb/wCNL/wrPwZ30G3/AO+3/wAaBGdHqWiRJHHHqliiRqFRRcJgAcAdaedY0lxzqtivp+/T/Gr/APwrTwb/ANAG3/77f/Gmn4ZeDCB/xIbf/vt/8aAKn9saSOuqWP4ToP61gSWWiXGv2+ttrdus1vCYhH5yFSDnnrx1rrP+FZ+Df+gDb/8Afb/40H4Z+DP+gDb/APfT/wCNAWKq6npZGP7RswB2Ey/405NR091LHUbVQuMnzV/xqST4X+CnQodBhAPXbJIp/MNmkk+GHguSPy20GLB7rLID+YbNAFVL/S+duoWi564lUZ/Wnm909nDC+tmI6fvFOP1qWL4W+Coo2jXQo9rdS08rH8CWyKry/C7wNBFJK+j7Y0UszG6m4A5P8dAWEOoWTuFa7t2yOB5i/wCNZmvw22qaZLYW2rxWXmcM8Trkr3HXjPtViw+Gnw+1O0hvbPSVmtpRujkW7nww/wC+6sz/AAs8DRRPK+keXHGN7v8Aa5uAOTnL9MUBYr6Mmm6Rpttp0V3C8MCbQZJFJbvk/iTWn9psFGFuLdBnOBIoH5Vj6X8M/AN/apfWdgbm2nG6JvtUoGM9vmB/P0qz/wAKi8HbNv8AZ82c53faXz9OuKAsXZJrNvvXUJBGMGQYP15pVurRUCJPbgKTgIwAFUl+EnhBSD9inPsbl+f1qhJ8M/AkV9Dp8kbreTKXjhN0+5lHUgZ6cUBY6JbqzCbPtMJVuo3CkhmtUVlilgjTrhWUfyrB074a+BdUtku7FHuLdiQskd0xBIOD3q2vwj8ILnFlP/4Ev/jQFjT82wZ3fNvvbhmyMn8aQS26kN58SlQQMsP0rM/4VF4P/wCfOf8A8CX/AMaot8LvAi3q2BjkF20fmiE3TbimcZxnpmgLHRxywqWYzRDd1wRzTUSzjlLwQ2yu2SXQAE/XArI/4U74OB/487j6faX/AMaf/wAKg8H5yLS5BwRxcuODwe9AWNOYWcjCSWKCV05UsASv0NPQWvkGMRQ+U3VMDB/CuXj+Evgq4lnhtZLlZoJB5ghuyWjOAQCOcetWv+FQeHz/AMvusf8AgYf8KbTW42ka8dra2wZbeGC3DHnylVQ35Ui2Np8khtrbzIuQ+xcqfbjisk/CDw+f+X7V/wDwMP8AhQ/wh0A4/wBO1f8A8Cz/AIUgNuaC3u0aK4hiuIzg7ZAGGfxqaNbeKP7OlvGsRO3YFAX8ulc6PhDoA/5ftX/8Cz/hUY+EPh3cVGoasWHUfbOR+lArHUSLEw8uSOMxjG1CAQMVXurS0uiq3VrBMF6GVFbH5isX/hUGgf8AP9q//gWf8Kb/AMKh0Htfat+N2f8ACgLHTsqJH5caqoUcKuABVdmiD+cbdfOXIDEDP51z7fCDQT/y/at/4Fn/AApp+D+gt/y/av8A+BZ/woCx0kaRDfIkaIzffIABb61FPBZ3FuLd7OBoM5MTIpXPrjpWCPhBoQ6X2rf+BR/wpr/CDRCpVdR1dCf4lueR+YNAy3qumM+nsmjrZWd2gKxTNCMQg8ErgcHFV/C+hJpGiJpFyVvA25pTJ0Yk5PX61U/4VTokl2Y4vEesrcQoP3SXqlo17cEEgVZb4T2mQP8AhJfEOf8Ar7H/AMTQwa80bNpY2dgD9isra13ct5Mapke+BTRpunedLP8A2ZbNLLzI5jXLdDzxzyAaxx8JbQf8zL4h/wDAsf8AxNPX4S2BOZPEXiFvT/S1HfP931A/KgRuyQQyGJpreN5IyChZQduOhHpVCbS9Nmn+0zabbST4/wBY8Kk8+5FUD8INKZBGdf8AEWwAgL9sXGCc9NnqAaWT4S2JVFTxJ4jVVGADeKQB7fLxQM6WBEjiEKRJDEo4VMAAdeg6VLsA5DDkVyY+E1p/0Muv/wDgSP8A4mgfCe1/6GTXv/Akf4UCsdmIjsBDquBk55qNF+TLcdwD3rkJPhTaBSzeJdcVVGSTcjAH5UsPwxglhQx+LdelhI+Qi7DLjGOOPSgZ1Ryykr64ximHapwc5P8As1zh+F//AFNniD/wK/8ArVBP8Mo0CmTxjrqAnaC13jJ9PrQKx1Q4wx6elPEe+LcG79K5c/C/p/xVviD8br/61Nb4Xvxt8XeIRzzm66igLHTKGGThskelOzhR1rlh8MLvAB8aa7wMf64/41PJ8N78oRH458RK3YtdMR+WRQFjfkQyt0OMfSmRx/KdxP3uR3rGf4d6lKwaTxtrTEKByRjPcgdv88mo1+G98gx/wmesnnPJBoCx0YXJww4PeopE5ULnr3rDPw3vcYHjLWOpPUGoT8NtUYjPjXU8Aj+Afj3/AM+9AWOsOQOFOcU1z8oJJDY5GK5r/hXutD7vjnVF+kY/+Kpo8Aa//wBDzqf5f/XoCx0QWSNlwCc8c1Ky84zznvXKyfD3XnxnxtqLY9V/+vUA+G2uE/N431DH+5n+tAWOuJfuPlPSk+dcDbyK5v8A4V1rP/Q8al/37H/xVNf4fa9wF8bagQBgfJj+tAWOtILeg46VGTtYEgYPcVx0fw+8UY2y+OLlkC4Gy32nqO+4+lPXwH4qjXbH41lxk/ftgxx9SaAsdcGBJB4JPFQbWV9zKWHvWCvgHxDht3je4Jx8uLFRg+/zc1FN4E8U+YTD44l2EDAezXI/I0BY6dQzpyMDPANOwVxgDcR1rlYvAnivnzPHDr6bbFT/AOzCpP8AhA/E6qdvjmZjyQGsV6/XfQFjfw4bJUnPXFOL5XJBGfTmuY/4QXxcytu8bsrAfKFswQT78jH61C3gXxgDx4z3DA62oHP50BY61WzgENk9KlBIIYLgZ5NcefA3jE9fGQP/AG7Cnf8ACEeMe3jED/t2FAWOsJJfKHmlkOThhn3rkpPBPjKTGfGMYx/ds1X+VSf8Id42H/M4wf8AgAn+FAWOri+bA8vA9TTcAMQR9K5dfB3jVTkeMYs89bFD1oPg/wAblix8ZQE4x/x4J/hQFjqwoYgYwexqJ3Jct149K5f/AIRDx0CSPGkHJyc6eh/pTj4Q8cNjd4xt/wDwAT/CgTetjqYQQMk8k/lSc4yoIUenWuTPhDx2+5ZPGFsFxwVsUz79himJ4T+ICsjt4us2IHKmzXH6LzTRSR15dFycHJ9aiAJJKYwa5E+FviI3XxFpP/gMf/iaenhj4hpnHiHSef8Ap3P/AMTSFY67bnqMkVXLush2/dx0Ncwvhf4hDp4i0r/wGP8A8TQ3hj4hnGPEWkj/ALdj/wDE0AY/w2fdrvinacqbwZxzyN3/ANevS+R0ODXiPgfQ/Gjajr62GradG0N9suTLESJJAOSMDIGMV6E3h/4iMAP7d0cYGM+Qeeev3aAOpGXyWJyO/rUEgUYKnfntXLt4Z+In8OvaR+MB/wDiasnQviH21LQD/wBs5P8ACgDpIkI529e2ak8sZwBg9xmuXOi/EbtqHh78Ul/+Jp7aN8Qz/wAv+gf98yf/ABNAWOkclMDaCKV/4MZHpXLnRfiJ2vvD/wCKy/8AxNRnSPiRuwLvQMZxnEnpnP3fwoCx1xWNsq2QeuaQEhQVC4HQmuKOkfEpk3NcaDkdF+fPTPpj2pwsPiSoPy6KcjuzcUAdkBtXPYnnFNJJYDcoI7+tcbFY/EtGBZNDcf3SzYP5VKtp8SVUA2+gsR/EXfJ5/wAigTOpcKck5J7Yp6Rgg4GOPWuT+zfErfuNpoGMY2+ZJj6+tILX4jnrY6B/39k/xoGdYMkfKvAPYVdTAwpJBxyc1wYs/iQP+XHQP+/sn+NWDbfEY9bLQP8Av7J/jQB1sg3MQgxk/nUrAFFOOnA4rkFj+JCfdsPD/PrLJ/jTBD8SB/y4eH/+/sn+NAHVtKTnC5I6VESzOG6kjha5fyviPGrH+zdBY4yAJnyfzNVVf4mHO7QdIH/bx/8AZUIDtY2HfgjqDUnJI4yQK4kv8SG66DpP4XP/ANlUjy/Ed8Z0DShj/p5/+yoA6/cRnjIHakV1AA5ArkBL8R+/h/Sv/Ar/AOypsT/EVM58P6Xz/wBPf/16AsdlIwTBUc1KXYqM4x3C1w6t8Re/h7TP/Av/AOvSbviICB/wjumnJxkXY4/WgLGP4+kJ1vwwuTta9DAY4PHr+Neou4yp28Y6D1r5+8aT+M31jw82o6BbwTC5/wBFiS5RhK/GVzuO36mvQ/t/xIH/ADJ9qf8At+j/APi6AO+zg559sClDcAZOe9cMb/4ht18H2/8A4Hx//FU1rv4gjp4Qtz/2/R//ABVAHdHJk5PB4+lP2hlKjrXAC7+IR6+ELcf9v0f/AMVUou/iAvTwjbn/ALfo/wD4qgLHdAKQcksx96gZQuePmB4ri5Lv4gHG3whb/wDgdH/8VUMuqePoAu7wcjZ/u3aN+eDxQFjuiXIyMhuwo37iAcMB1PpXDjUvHzru/wCENjAyBzeoDzjtn3/D8KhXV/HRYKvg7ljjm5UD880BY70MCwZeg68VNK+cbR+OK88h1rxyM58FYOf+fgUNrnjgEEeCW7/8vS0BY9BdiArNyRUnmArjC5PfvXnh17xwf+ZIf/wKWm/2543bOfBDj0/0tf8ACgWp6ES20Oyr+VRsS2ATz1rg21rxsMY8FOf+3pamGveNTnPghx6f6Wv+FAzslyQVINSYVI/lzu7muBGteN8/8iU4/wC3palGt+Nh/wAyU/8A4FLQKx3QlIJUbvcGnRquPmBz6iuAOteNif8AkSnx/wBfS/4VH/bnjjt4HkH/AG9r/hQOx6HzjONxPrUQOM5B46Yrz8a5428w/wDFDzZAB/4+1x+ePakl8QeNYgWbwLOVHULdAn9FNAHT+ItB/t0WG65MUVndJcuoGd+0Hgeh/wDr1Z1iyi1XT7jT5XkVJ4yhZTgj3FcbFr/iyVVY+Br1WJAx5y49T1A7Y/Hjion8QeMVCMfAt3sQ/vAs4J59Bjngj8c+lOwr626kdp4T1q4ntYtd1lLvTbKRXhhjhAMhX7u845/rzWjqOg61FrF3qPh7V0tVvMNcQXEe9A4AGVGPas4eKPFJx5ngfU146Id3P4ge1WE8UeIl/wCZH1brzletIZrw6Onh/wAIarFLctdXM8M0txcnhpJCDye+Ogrvvh3/AMihov8A16J/KvGdb8S69PpF/E/gzVYVeBwZG6KNpyTivZvh3/yKGi/9eifyosM7OiiigAooooAKKKKACiiigAooooAKKKKACiiigAooooAKKKKACiiigAooooAKKKKACiiigAooooAKKKKACiiigAooooAKbJ9xvoadTZPuN9KAKtj/AKr8auVTsv8AVfjVygAooooAKKKKACiiigAooooAKKKKACiiigAooooAKKKKACvHvjEcWeg/9haH+TV7DXk/xWj81PDi7iudYg5XqOvSgDn/AIpy30Pi/wAIPpkEU96DcGKKVtqscL1NZfiK81+XW/Dt14t0u30/TLa+VkmtXEpEvG0Oc8LkV6F428ManrOq6PqulXttb3GnGQqLhCytux6fT9ay7jwn4l1+5sl8R6xZPp9rcLcG2tLcr5zL0DEngf4+uCAD1DULSHULOeznDGGeMxuFYqSpGDyK8m8XraXGlw+AvD8UctxIqRyKBuS0iUhi8hHRuBjPJJ9SM95e23iB21j7Pe2gjmiVdPVkIMLbcMzMOvPI6/hXmXhbwn428MWv2exufDzF3Mk00qSmSdiScu3fqR24oA9xt4vJgjiBLeWgXJ6nArxLxl4dsbDxPoGqx+dJfXerr5ks0hYhdpwijoFHavXAmq/2nE5ktf7O+z4kTafM83PUHptxWT4l0ObWL3Rp45kjSwvBcOGBywAIwPfmgDrQaWse9TVTqFk1pJarYqW+1JKCXbj5dmOPzrX70AHpQO9JRjNAHkPxY4Phr/sMQ/1rG+Kd7Jp3i7whdRWk128bT4ghGXfhRx+dbPxaZd3hhSwBOsQ4Hr1ro/EPh261PxLoGrRSwrDprSmVHJ3NuAA28Y7d6dgOF1ldS8bano8MPhy80yGyvVuZb27CIVReigckk+3QgduRS0+31zxZ4x1hjqotLXR7sLBtto3bnjbkjOMKT9Wr6BHJrhPC3h+60bV/EF7O8TR6hdCWIISSFx3496QHmt94i1OHwl4vvYZYY5bTVTFARboQq+agOQRhjyeSCefpjWvtS8S6x41TQ9P1j+z7NtLS6lKW8blSTgldwzkkgdeBXPeNNKl8PeEPElrd3Nt5uq6p59rGrEvIpkQ4A45GOev9a9Q0nw/eWvi19ZkMYt20uO12hvmDhgTn24p20uB5dodx441q21u2m8RJbjRneMTx26+ZcOMkbuwXGO2eRnua1NK8cazIng/VL2WEafqhks7qNYwP3odlWTOOM4GRnHXj07Twz4YvdKi8TJNJC51K6llg2E8KwOM5HB5/SuF8SaLDofwqXRdWvbaG/hDSwFZMEy+aXATOCThsHHqfrSE3ZXPQfCOtahreva/J5oOkWkwtbdAo/wBYo+c7sZPPv3FSeOzqlnayanbeJV0eztoiZQ1mk29s8ctyM5AwM9al+HGht4f8LWFnMG+0spmnLDDGRzuOfcZA/CuS+I3h3xL4g1WxNpHY3OkWwEhtLiZkWWTn7+ByBx/kmgZs/Cy48T32jfb/ABLciRrjDW6GFY2Cc/MwUDr29gPWs7xjrHiI+MtM8O6Je29pHeWjySTSwCQxYLZcA9SAOB0z1ruPDkuvyGZdatLC3RQvk/ZZGbPXOc9O1eWeNV1cfEvRptFhgnuodOdzFO+1XTcwIz2PIx7+1NqwEw8R+INFtPE2kajfRXWoaXZrdWl6sG0yoc/eXpkcD8+TjNUv7e8WaD4eg1jUNRgvbnWPJjs7R7YRrbyOM5JHJG0Zwe/62X8IeI9Us/E2paj9li1bVbcW9vbRvlYo1P3S2MEkAc/qM8dT4p8JXmteDtP0yCZYNSsFglhYn5RLGuMZH1P6UCaOcuNS8W+DNU0ybXdUg1bTNSuFtZAkAiNtI3QrgZIwD9cHgE5rPu9W8WeJ7HW9W0fU7ez0q0aaGO0eAF51ReSW6qTzjBFbE2keKvF2oaWPENla6bp+nXAuWWCbzGuJF+7jBOB2555NU49C8XaBa6xoejWVpc2F9LLJb3ck4RrcSAAgr1YjnH0z7UJXBXOUsfGlxoPhPwlpFjc2Vnc3yOZLy85S3iVmy2O5J6Z44I75G3o3jm7W5v8ARb3V7DXd2ny3NveW8SgblUlo3UcdBnp379oJPAGtWum+GL+2tLO61LSY3juLG4YFJkYngE/Lkbj19c9uehWw1JIdT1PUNI0rQrBLGRI7eMRtIXYHJMigYye304pBfoc43xBu7XQfDVlFNp9he6lG7yXk6hYLdFJ5CL3OMAdM/p0HgPxtd3XiJ/Dt/qtlrAaDzre/tEC7jzuVwOARg4wOw9a5Cx8Kahc+HPCmu6bZ2t/cWMLrLZXShlmjLEjbngMOcfUemD6X4M0zUBqsupTeHtK0SzMPlx20MKGYtnli6gYHHT6cd6aV1cppp2e5c+IHiDUNLXTtM0Xyf7X1O4EMBmGVjX+JyO+OPzzz0rze3i16D4p6Xb69c291IljIYbiCLyw6ENkEdMggj6Y9a9E+IGg6hqM2lazoyRyanpUxkjhkbasqnG5c5GOg6+9YVhpvifV/Gdn4i1HS4tPtYLR4Y4DcLIwJB5YjuSfTgD1oUW1cRw/gzX9SsPBehaToiwjVtVup0gknBMcSocux4PYj9fTFegaZrniTRPEdvoPiGeyvRfwtJaXMKeXh1GSjD049O457Dm7TwXr+j+H/AA9dWcUT6votxNI1t5gAmjkJ3DP97AA69Ce+BXVafpeseIvEllr2s6eumW+nxulvamUSO7sMFiQOnJx0OQKlEp9+rK2neNNSm+G914llSA30SuFAUhMh9oJGfeuYv7jXNS8baBJpstrBf3Ogq8s00ZKoCxLEL65xgH1qhDoPi208Iah4Mi0RJfnYrfCdQkkZYN8oJB3H3x+lekadoWoQeLtJv5ICLaDRRbSPuGBIG5Xr7/SqsUWPAfiDU9Ru9W0XWlhbUNLkVXuIBhJVbODjseP1r0givMdD0vU9L8QeL9VNmWW4EbWi7h++Ko3HXjkgc+vtXoOmTXFxY2813b/Z7h4w0kO7dsbuM0gPA9MHipvFXi5PDn9lwxLco8r3IZizbDhVA9epyOvf10bn4lanJ4a8Panp9hayXup3f2SSGQsFD5K8HPGTjk5xmuu8LaLfafqvim4uISqXtxvgPHzjB9D7968803whrQ0HwnbS2bRy2Wri4nUkEpHvzk4PtRaz9QNSTxL48tvES+F5bfRZb+6gFzFcxiQRQR5IYkE5bBUgdOcdc4qzB8Rb7T/D2qz6vZwPq1hffYFS2JEc8hGVIzz0yce3bOB2NxpV4/xCttVWFjZppZhaXIwH3k49ehrz6/8AB2rXdj4klgtgl8dYW+sRJt/ehOnOehBbGcdfrQBrN4l8XeG73T28UW2my2OozpArWRYNbu2cA56/r04Jqt8NpfEEvjHxV/aTWzxCVBKUJO1gDsCZ527euf8AGptT/t7xpcaTYzaJcaXb2l1HdXc8zjBKZyqf3s54/CtXQV1LS/FviLzdJuXivSJ7edMGNtqY2luxPHHr9M0Wv5+gNHrOe1eY+KdX8VLqU9lo9tp1laQxq51HVHYRyE8lU2+nfPofY13ekXV1eWEFxeWZtLhwd8BbcUOcde/rXhPibQ7mbxff3mueG73X7SVUXTfIlIjhGDuVgCMZPc/XnNAHpXw+8TXPiawu3vY7ZLuzunt5PszExtjGGXJJwc9e+KzfFfibXbTxPp/h/RLSwllu7Zpt92zAIQTydp6YHTGearfCbRNQ0G11e3v7AWZmvmmjjQhkCEDAUjsMYrT1DRr2f4iaZqyQn7Fb6fJG8uRjcS2F+vzZoem4GDofjm/tE8RW3iaCFbzQ4xJI9tkJMpBKgZ7n5QOnWsSP4geILWxt9f1GLRG0eZk3wWtwTcQozDGQThmwwJA9Og5q9rHg/Uda1bxmHjMMOoW0KWsu75XdEXHvjKgHj161w9hoELafaaWfhvJ/bKYSW4nDC26gFzIG5yBnGeM5Ge7SbFdXt1Ojku9cb4nat/wjsNlLLNp8LNJelxGiYUg/Lzk5Ax7+xrXl+I9/b+E9T1OfTrddU02++xXEAcmMtuAJB9OT3PSug0LSLu08f67ftbullPawLDJ/CSqqCB6YweP8a8/1Dwvq8nhrxRZJZTNLc6000A28yJvHzAenvS0HG7v5G5d+NPGWm6lp9hf6Hp4m1VG+xxxSPmN8j5ZSTjgEE7a6rwh4m1e817U/D2vWlpFfWcaTJJZsxidGx/eOc8j9emOYfEmkXt14v8KXcNvI9vaCXzpAvyplRjJ7dKbYaffW3xC1vVWtJTaSafGkTgcSMNuVB9eKAPUgK8i1rxd4gPi658NaHptlNLFbLOJbmRgAOMk47cgfU/hXpekXk1/YQ3M9nLZyvndBL95MEjn8s/jXDaZpV5D8RdW1R4HFpNYxxpKR8rMCuQD+Bp2HZnFW3j7xfe6fqN5baFpyppBkW/aSZsMyZLCMA9lHcnrxXY6h4s1i50zRZtB0R7m41NA5kmB8i3GM/OV/Tp/Sszw5o9/aeH/GMU1rKs95d3jwxFeXDJ8uPUE8Vw2q6RrC6b4Utb/TdVutCitAt7YWIKyGUZ++BgkdPTvyM0WBJt2W52+neMNTnk1/RvEGmWf2qy097k/ZZi0UqYIKnqVPb8/bNS18bRWWheHbHQdJiGoammLazaTEUKgnczN1xkHHc81xuj+H30zUPE13b6Dc6Tpk2iyrAk2W5AHU5OGPXGarTeFI7nRvCGsy6VPqunQ2RivLSB2EgU5YOoDDPLEnnsB9JTuk+4NWPRl8Ya439r6Heabbxa/BZm5txBP+6lTpwTyGGeh647V5e+p3r+BfCFzrGIYk1uIrdGfLNEC5LsT0I5/LNd34V0PTPtl/daT4RutPt1sHRJbx5PMmdh91VZmG0jvzXJT6Jd634I8O6FNpt8ZbDVUS7jaErmMmTJDDoACAT2zVWvZdWV7OV7Wd0ew+H/GE3iC41G5sLA/2JaKwjvXJBuHA52LjleOv/wCqo4vGskvgI+KxZr5gjZvs5fjIkKEZ/DNYvhbRdQ8NXuqeGY45ZdFuUeawn2EiAsDmN2/ln+tcEbnU1+HkvhFdA1AakgMblbc7Avmby3B5JBxx1PPShqwlCT2T2v8AI+lbC5+22VtdbdnnRLJtznbkA4z+NXKztIgNrpllb/MDFAifMMHhQOa0AaRIUmM9KdnFIDxQAUdPwo47UcUAFKRQOaXNACGge9BNA60AJilHWgig9aADvRSE0UALiim0uaAFAo74pAaOpoAWmkUppAeaAFzQaSl6UAFHWijFACYpccUdqWgAHNIKB3o5oAOnFLikp1ADSKOlLmjAoATPFGKO9KKAPKvhuP8AiaeLf+wo3/oIr1UAV5P8Mzu1HxYdyt/xNW+7246V6xmgAxijg0daO9ACUdqDQelABmijtR0oAXp1oozmigBaaTRmjNAC9qTFL2pOtAB3oHNJTsUALik7UdaQdaADrRjNGaAcUAOxSdsUUYzQAUhNL1FIRQAvWkNOHSm/zoA8g+I//IyeDv8Ar/P9K9gHWvIviGu7xN4PGQB9tY8n0ANeu4osOwvSkJpcUUCCkxS0GgBO9IRS4pT0oAaKMUmcU7rQAlGKKX+dAADQaAKUjNACYpcUUlABijNAo4oATHvS0Yo9aAE60uaMYo60AcV4hl8Xx3eNDttIktRGDm7dw5bPI+Xj3rhNE+IepNoms63rFrZ/YbJhFbvZ78XEmcfKWPK5I5Hv6V13xM1Ca10L7HZzNFe6lPHZwOpOVLHkjHPQEfiKi8T+HdLi8CT6LPOlnZQW6qJ3UkIykEMR15br9TQBjp4p8T6NJp114o0/TYNNvpRCWtWcy2zMCV8wHII4wSOn5A29Y8S+IpvEl3ovh6x06b7FDG873cjD5n5AG32xXnHjdPGGo2Gl2+rXek+RJdwpCLLcTdsSMNk9gPm4AH6V3b+DvCPibXNbvbm4mvroyLHcQmVo1t2RdowFxk4HU5H9QDqr+TVG8Hao+sRW0V79juNyWzEoBsbHJ9qm+Hox4R0Yf9OqfyritAurmbwP4kt57tryKyN3bW1y5y0kSp8pJ7nkjPtXbfD8Y8JaOM5/0VP5U2mtwOwooopAFFFFABRRRQAUUUUAFFFFABRRRQAUUUUAFFFFABRRRQAUUUUAFFFFABRRRQAUUUUAFFFFABRRRQAUUUUAFFFFABTX+430NOqOX/Vt9KAK9l/qvxq5VSz/ANV+NW6ACiiigAooooAKKKKACiiigAooooAKKKKACiiigAooooAK8W+NV6dOsdCulgadotVicRJ1fAY4HucYr2mvJPiv/wAy3/2F4f60AVm+JN6oBPgnxDz6W5PYH+v+cU6P4lyFf3vg7xIrZ6LZ5H9K1fGnibWdL1vR9G0WytLm41BZSPtLFQNgz1B9M1Ba+Kdf03WNP0/xJpNtFFqDmKC4spWdVkGMKwPTP+ehwrq9uoFP/hZf/UpeI/8AwD/+vUf/AAs7/qUvER+lp/8AXr1TVb+DS7C5v7kkQW8ZkfaMnAHYV5bH451uG2j1nUPDbW+gyMD5wm3TRxk4Dsnp0P0PemAp+JmD/wAil4l/8Av/AK9B+Jv/AFKPiX/wC/8Ar167vQR+ZkbMbs+1eQx+O9ZvIJ9X03w21xoELH/SDOFllRThmRD6YP5eucAD3+JqIyhvCXiYFug+w9f/AB6iT4mpEMv4T8TKMZybHHH/AH1XqWn3kGoWdveWzb4J4xJG2MZBGRVzjHSgDxf/AIWxZ/8AQs+I/wDwDH/xVPHxXs/+ha8Sf+AQ/wDiq9k464FBAx0FAHyj8RfHttql34faPR9XhFpqKTHz7cJ5oBHCc8k+nFeqL8T9OZVJ0XX1JHQ2DZH61B8U4i+oeEgm0H+1kJyOMDk/pWx418Wajoeq6VpWk6Omo3eoCQqhmEf3AD1PHTJ59KAKI+J2mkf8gbXv/ABqP+Fm6aMk6PruP+vBqW08Z6taarY2HiTw6dOW/k8q3nSdZU3nopI6E8e9amreJNWsNfj0mLQDNDcNH5F55wWPbxvLZHBXsvJP40AcXqXxC8I3d1BPqGg6hLcW5zE02n5KE4ORn8D+VaH/AAt7w+P+XLV//AQ/411lxrOsm21K4tvDrSm3nEVtG8oR7hQcM+COF7j1HNdizwRpul8uPAywYgbfrQJNNXPI/wDhbmgf8+Wr/wDgIf8AGs+/+JfhG/eCS90XULh4H3xGWwDbG9Rk8V7U0lqqK7PCFb7rEjB+lT7Iidu1MkZxgUDPH1+LugNnFlq//gIf8acPi3oI/wCXLV//AAEP+Nev7IskBUyOowKa4gU4YRg++KAPIj8WtA/58tX/APAQ/wCNVB8TvCb3wv5dP1CO4SIx/aZLI5ROpGRk4zXs6rC/3VQ/QClZIADuWMADJyB0oA8mPxe8IBQxu7jaSQD9mfBI/D3FB+L3hAf8vk//AIDv/hXq4jt2UMscRU9wBijyLYkgRREjr8o4oA8nPxe8Hj/l8uP/AAHf/CnD4u+ET/y+XH/gO/8AhXqaxWsmdkcLY64UHFVb8WljZ3N09rGywRNKyqgyQoJ/pQB5x/wtvwj/AM/k/wD4Dv8A4Vj618QvAHiC1FpqTS3NuHD+W0EgG4AgHjHqa9N8N3mn6/o9rq0VlHFFcKWVHRcgZI5/KtS4gtYbaWeOxjmKIWCRxqS5Azge5oA8ytvih4MtII7e3nkihjUKiJbMAoHYcVaHxV8IkEm/lXHY2788H2/zmu70xbe+sYbqXSxaPIu5oZ4lDp7HFXvsNkQCLS3I/wCuY/woA85b4qeEFXd/aTk4B2i2kz9Pu9RTE+Kvg9gS2oyocj71tJz+QPSvSTYWXe0t/wDv2P8ACuYu9S0m21+PRJdPj81rNrvzfKUqFDYI9c8UAc+vxW8FsxX+1mwP4vssuO3+z7n8j7Zk/wCFqeCx/wAxn/yVm/8AiK6Hwvd6X4h0e21W302KGKfdhJIlyNrFecfSt7+zdPbH+g2xH/XJf8KAOAPxU8Fj/mNf+Ss3/wARUsPxR8FysVXW0Bxn54JVH5la7g6Vpp66fa/9+V/wrBWTRG8QNoI0u3NytoLsuIE2hd+3B7g9D06GgDLPxM8Gjrr1v/3w/wDhSf8ACy/Bv/Qet/8Avh/8K64aJpI/5hdl/wCA6f4UHRdJPXS7L/wHT/CgDkf+FmeDR/zHrf8A75f/AAoHxL8Gn/mPW/8A3y/+FdTLoujRxvI+lWO1FLH/AEZOg/Csbw7D4d8R6Vb6pa6LarBPu2LNaxhhtYqcgZHUHvQBnj4leDj/AMx63/75f/ClHxJ8HHJGvW/H+y3+FdLLoOhxRvI2j2G1FLHFqnQfhWP4etPDWv6Xb6nZ6JZLBOG2iS0jDDDFTkAHuDQBR/4WX4O/6D1v/wB8v/hU8nxE8IRDc3iCzIzj5WLfyFXtX03w3pNhPf3WjWPkwruYJZozHsAABySSBVTUbfw1puiPrN5oFrDbxxCR42so/MUHHBXHXnpSE7kSfEfwg+SNetuPUMO2fT2qZPH/AISkBK+IbHgkcy4rWtdE0C6t4biPRdP8uVFdc2qA4IyO1Tf8I3oX/QE07/wFT/CmCuY48eeFG6a/Yf8Af0Uv/CdeFf8AoP2P/f0Vsf8ACO6H/wBAbT//AAFT/CuK8T3nhbw7eWVg/hlL28vAxigs7CN3wvUkHHHX8jQM3P8AhO/Ch/5mCw/7+igePPCf/QwWH/f0UzQ7Hw7rEEs0fhuC38qUxMlzYJG2QATgY5HPX61r/wDCMaB/0AtM/wDASP8AwoAzP+E78Kf9DBYf9/RQPHfhQ/8AMfsP+/orRPhfw930HSz/ANucf+FH/CK+Hv8AoA6X/wCAcf8AhQBnnx14VHXX7H/v6KT/AITrwr/0H7D/AL+itL/hFvDp/wCYBpf/AIBx/wCFcUs/ghtZOiHw7ajURP5XknS0zjBPmZ242cdfcUAdL/wnXhYf8x6x/wC/opf+E48LH/mPWP8A39FXj4U8O9/D+lH/ALc4/wDCqOp6J4U0uynvrvQ9Ljt4FLu32KM8fTbQAf8ACc+Fv+g9Y/8Af0Uf8Jx4X/6D1j/39FYMEfgy61Cw0w+HbOO7vbc3UUclhGpVB/e446Hiulbwb4ZZw/8Awj+mZGOBbIB1z0AxQBzXiTWfCHiTTzplz4mighkcFzb3QjLj+6xPG055roNO13wtp1lb2VrrmlpBbxrHGv2yM4UDA780sngrwvIzFtA07LDBxbqPyAHHTtUX/CCeFf8AoAWH/foUAaQ8UeHv+g9pf/gZH/jS/wDCTeH/APoO6Z/4Fx/41l/8IH4U/wCgBYf9+hSf8IF4T/6F+w/78igDX/4SXQf+g3pv/gUn+NNHiPQT/wAxvTT/ANvUf+NZJ8B+E/8AoX7D/v0Kw9V8J+A7KeytLzRLOOW9l8uAJEw3NjuV6D6+tAHbjxDoh6axp/8A4Ep/jTR4h0TtrOn/APgSn+Ncyfht4OP/ADArf/vp/wDGqV18P/All5P2nSLSLz5Vhj3yON7noo56nFAHa/8ACQaN31iw/wDAlP8AGn/27o56atY/+BCf41wFv4K+H9xqV1pcOk2zXtqqtNEDJ8gYZHOcdPStUfDbwcOmhW//AH0/+NAHVjXtH/6C1j/4EJ/jS/25pJ/5ilj/AOBCf41yY+Gvg7/oBW//AH0/+NH/AArbwcf+YFb/APfT/wCNAHX/ANs6X/0ErP8A7/r/AI0v9r6Z/wBBG0/7/r/jXHJ8NPBylmGhw5PJ/eOf/Zvanr8NvB6qFGhw4AwMu5P57qAOu/tfTD/zEbT/AL/r/jQdX0z/AKCNp/3/AF/xri3+GHg192dEjG7rtmkHp6Nx0/n6moD8KvBR66L/AOTU3/xdAHeDVtNx/wAhC0/7/L/jR/aunH/mIWv/AH+X/GuD/wCFU+Cv+gL/AOTU3/xdJ/wqnwT/ANAX/wAmpv8A4ugDv/7U08/8v9r/AN/l/wAakGoWR6Xlv/39X/GvPx8K/Ba9NG/8mpv/AIukb4V+DSpA0gqSOoupsj82oA786lYD/l9tv+/q/wCNKNQse15b/wDf1f8AGvPl+Ffg1VAOklz6tcy5/Rqil+FHg+XONNkTkY23MnH5sf8AIoej7g9H3PRvt9kel5b/APfwf40ovrP/AJ+4P+/g/wAa83i+E/g+Ij/iXSvgnIa5k5/I08/CrwiZN40+QLkfILmTH88/rQB6P9stSAftUOD0O8UgvLXtdQn/ALaCvNB8J/CY/wCXOf8A8CG/xqM/CXwif+XOf/wIb/GgD1H7Vb/8/EX/AH2KX7VAf+W8X/fYry0fCPwgB/x5z/8AgQ/+NH/CpPCP/PnP/wCBD/40AeqefB/z2j/76FHnwc/vo/8AvoV5SPhF4QHSyn/8CX/xpD8IvB5/5cp//Al/8aAPV/tEH/PaP/voUvnQn/lqn/fQrycfCHwf/wA+c/8A4Ev/AI05PhF4RRg62lyrA5BFy4I/WgatfXY9X82L/nqn/fQpBPDn/Wp/30K8vX4U+GEQJGl8ijoEvJAB+tInwp8MIRhL7gYT/THG0ccDnpwKBHqXnRf89U/76FKJY/8Anon515cfhZ4cyCG1EcEYF6/Pv1qAfCjQNmPtWq5znd9sOfp0pMTZ60GVj8rAn2NOxXjx+Eug/wDP7q3/AIFn/Coz8ItAOP8ATtW/8Cz/AIUxnsmMc5pNw7EV4/H8JdEiJMeo6whIwSt4RkflU6/C7TV6azrv/gc1Atb+RX+E4P2vxa3GDrMw689TXseM18ufDz4e2GoSa8x1PVIUt9SktkWC5KZC92I6k5r0WT4W2Lkldf19MjGBe5xz15H4UDPX6QivJB8L7IKq/wDCQ+IQR1Zb0At9fl/lSf8ACrrP/oZPEv8A4HD/AOIoA9cxRivIz8LrI/8AMyeJf/A4f/EU9fhpFGu2LxT4lVc5wb4EZ/75FAHrOKUjNeTf8Kztk+aPxL4jVxyrfbRwex+7Vg/D4rGQni7xQrcnP9ocZPfG2gD1DFLXkC/DTb/zNviPn/p8/wDrUH4aE/8AM2+JP/A3/wCtQB69ijFeR/8ACuJ0/wBT4y8SR56/6YefyxUJ+GtyvlmPxp4kVl5bddlgT9P8c0AexYpa8b/4Vte/9Dt4i/8AAs08fDi+CbP+E38Q4/6+Ofz69qAPYMUYryCT4c3shy3jbxD+Fxj+VJH8OL2Pdjxt4h+YYObkn/8AVQB6+BS4ryOL4eX8QIHjjxIckH5rnd0+v+TSt8P9UWPEHjrxArYwDJNvHXPf6nv/ACoA9bxigivJZPAes8eV471xfXeQ38sVAfAOv/8AQ/aufqo/+KoA9gxTq8dXwFr/ADu8d6r+C5/rTv8AhAtd/wCh81b/AL4H/wAVQB6/0oNeOv4E8Qk8eOdUx9P/AK9K3gXxEzFj451LJOeAAPyzQB7FSdK8Xk8D+LAgSHx5eKMkkyQ7jyMdcg/5zxT28HeNjjHj6Qf9uS/40AXfHsYl8U+D1YnH2t249Quf6V6xnFfK3irw54oh8TeGbS68XST3E8spt5/swXyCAuTtz8xIP+c16T/wiXjT/oeH/wDANf8AGgD2Gg147/wiXjX/AKHhv/AQf40v/CJeNO/jhv8AwEX/ABoA9gFHevI28IeMAp2+Ppi2OAbBRn/x6ov+EU8bnr43I/7dRQB7D1pa8bPhPxvjjxwc+9oP8aVfCvjgdfGuf+3YUAexYoH6V45J4V8cucjxsAT1xairKeHfHiE48aRHPrYIe5Pce/8AnFAHrXSk615N/wAI/wDED/odYP8AwXRf4VF/wj3xEHTxtbn66dEP/ZaAPXx0oFeR/wBg/EL/AKHK2/8AACP/AOJqH+wPiP8A9Dnaf+AEf/xFAHsdJXkf9hfEPerf8JhZ4GMr9gTB/wDHc801NC+Iq9fGNm3T71gnr7KPpTQ0ev0hryWPQfiEiuG8Z2jlhgFtNTK/TAH65qP+wfiITk+MrQcAYFhH/wDE0hHr2aWvHToHxF7eNLX/AMAI/wD4mnnQ/iNlceL7HjqPsCc8Ac/L+P40mJuyPX6K8ij0X4ioMHxZp8nGMtYqPX0A/wAipm0n4h9vEmmf+Af/ANamM9Ev9Ls9Qns57mLfJZy+dCckbXwRnHfrVm6toby3ltrmJZYJVKOjDIYHqK8s/sn4kf8AQy6V/wCAf/1qjOkfEvt4m0n/AMA//rUAbvh/4e6Dod7He28dzNNAMW/2mdpBADnIQdB175qfXPA2ka1qT6lK13BcSIEmNtOYxMo4AbHXjj6VzX9k/Ez/AKGXSP8AwE/+xpP7J+Jv/Qy6R/4Cf/Y0AdlrGnWmk+DtSsbCBYLWGwnEcaknHyMTyeTyScmneAP+RT0f/r1T+VeW+K9O+IUPh7VHvdf0qa1FrIJo0t9pZCpDAHHXGcV654MAXwvou0AA2MBwPUoKAOlooooAKKKKACiiigAooooAKKKKACiiigAooooAKKKKACiiigAooooAKKKKACiiigAooooAKKKKACiiigAooooAKKKKACmS/cb6U+mS/cb6UAV7PmL8at1VtP8AVD61aoAKKKKACiiigAooooAKKKKACiiigAooooAKKKKACiiigAryb4rf8y1/2GYP616zXk3xV/5lr/sMwf1oAxPiPp11qnjjwpb2WoSWFwY7grcRjLJhcnrxyARj3rI8QabqfhfXvD+r6trTa1bi6ECQToEaNnBG9QDgkce44/D1bxT4N07xNc2l1dzXcM9orLFJbTeWQGxnn8Ko6R4B0fTb+DUHkvb24tyTAby4aQREjkgdM/X0B6ilrfyA72YRNC4nCGLbl9+NuO+c9q8kvJpPH866Zp8fl+GbeRTdXTJgXTI2RHFzgpkDJx2/Ptr/AMNW1/Dq8Ul5fqmqKqShZ/8AVqBjCZB2g8565zXHaf8ADO306JILbxL4iSBPuxLehVA9AAox+FMD1oKAoUAbQMYryrV9Wk8QyXHhfwwqLGuYdQvguIraM8MqY+9IQSAB0wfqO3n0VJ9Sl1D7dfRu9ubfykmxGoP8QGOG96890/4W22nI0Vp4k8QQxsxYrHdBRnucBetAHqmm2MOm2NtY24Iht41iTPXAGOfero6VgJoiLc6dcNf3ztYoyKHmyJtwxmTj5j+Vbx6igB1NzRR60AeSfE8qup+ESxAH9qqOfXGBWF8SDqv/AAnvhIaJ9l/tAx3Plfas+V935t2Ocbd3Stj4nMr614OhZQc6mH57YAx/P9K7++0C1vdc03WpJJhc2CyLEqsNh3qVO4Yz0PGCKAOITwv4k1nUNPl8Uahp8lnYzC4jgso2HmSD7u4sOg9O+TXI+DfCuma34o8T6hqVubhrfUcQKZGAjYEMWwMc8L+VfQ1czoXh610W71S7gkleTUbjz5fMbO0+g9sk/n7UrCtY+dddlc+CvFrBmBTxA+0g9PnU8eldbeeHbHxN8UtWtdVEs1nDYRP5AlZFY/LjJUg4GScev6x+OtAOm6LP4b0q3vr261jUPtYfyspFkjO5gOANo6+57V6/beHre28R3fiBZZftF3bpBJESCihccjjPYUxnzt4Y8F6bqujeKft0lzMmnyzw2MbTNttwoLAqM4z0/L3rUsb+40nT/A3iq5uXeFs2N68j8bGLBWY+i8nP0r23SfC1vptnrFqk8jrqk8s0jEAFDIMED2FedfEDTY9K8FW/g7T9P1DUp7hQls6RbgrK4Ys7DAXqf68ZNJNtK5MVpe1m9ze+Gom1O713xLJKXg1C6MdoMnHkxkqGwemcfpWX8XofDtvFBqGowT3GrshgsLeGZlaRvopzjJ5+uOpr1Dw3pSaJoun6ZGABbQJGSO7Acn8Tk/jXEeKfh+de16LXU1u9tLuBAtv5YUrFgdgR3JJP1px89Si18MPCc/hTRPJvrh57+4bzJyZCypxgIPp3Pck9sVx/izRE1/4lWWnXs85sH04zSwxysgdQxG047EgE9K9P8MaLfaNHIt7rd3qhcDabgL8mM5xgZ5z3J6V5X4q8OalrPxHilsr2700xWG6O9ihLKGzjB6AjnpmkKxzOrq3h208beG7C4nNhb2sE8G6QsYC23cm7PAOcgen63tY0keG/DmkLpt1dpe+IJraC9vmmZnwwyxXngk/oMV6Fa/DyFNC1axutQmutS1Yg3eoOo3EgggKOyjHTPf6AdJ4h8KWGvaFDo120oSAIYZkbDxugwGHv1/OmM8t1rRLT4favoF9oc1zGt5eLa3dvJcFlnDDBcg9++fUjpWJZ6NH4w8K614tub+/j1CT7RJBsnIWBEztjCjgjAwfr+NelaL4FvI9UtdR17xBdas9kxa0jdQiRk8ZP95vesnUfhtes19aaV4kuNP0a+ZnnsREH+Zs7grZ+VTnp+eeyb003GeXS6nN/Zng/w+INUmsZLJrieHTZNss5yTtPT5Bzx+uea6TRJ9Q09/EMNpYa5YaA2mSun9o5JgmCElkOScEc9ev0xXod34Azp+iiw1OS01XR4jHbXqRqdwIwQ6nqPb3PrWBrenT+GNF1nWPEOuXGp6je2bWEIWLZHlgdiqijAJPf6+tMnW55/qXiO6ubXwlo9yms3FnJYC5ul05mae54ICk55Ubcn2P0I7f4YyahB4hv7W107XLbQHgEiJqqFTFLnkKTnIPPf69K0rPwZdah4d8N3lpfS6VrVhaoI5tm75SMlHU9fofcEV2Hhrw7qFhfz6prGsy6jfTR+UAFEcUaZzhUHQ8DmgZzXxHmn1DWfD3hhbqW1tdSkka6eJtrMiDOwH3/AMK4q18OxeGviHPa29xPLby6PJLEs0hcxgkgrk9sgn8a9d8aeFl8Sw2ksF01lqNlL5ttdKuSh9D7E4P4Cuf0XwNfW+tXOuarrbX1/cWzwHEQREB6YHYAdvXmkLqeT+Hp7nV9G8GeFY7mW1tb17qS6eJ9rOiO7bQR0B+b9K60wyeB/F8Gk2eo3kumanZzOLeaUuYHVS25STx93+eexHQyfDgr4f0ixtNUa21TSnd7e+SPuzFiCM9OemfzrW0DwddRanNrXiHVG1TUniaCPanlxQxnqFUdzzz7+vNMZxNrqN4fgvJfC6nF15Mn77zDv/17D73XpxVe40aXX/iHFbvqd7bouho0728pjkkXcBt3D1Ygn1xVsfDHWxotx4bHicDRNxeCL7MC4+bcAx9N3PHU+nSvSNP8NPaeJ21w3Ksh05bLytmDkMDuzn26UrCaueKQ+ItX8OaL4n06HUp7mW11FLOxuLti7xhzjk98KOO2e3atzWdLvfh+mla3a67qV75lzHBfwXc3mJMrZyQD0Ydv/wBeewuPh/DeW/iW2urrdFrEyzIVXDQsvI+vP6cVTtPBniC/u9MPibXor2y0yRZooYYipmkX7rSE9f68+pNMZy0VlqfjhPE2pDXdTsxa3EtrZ21vOUjAQA5ZR1zkd+59q53wveapdeGPBnhjTb17AajLdme6iOJBHG7OVU/wkgnkdwO2a9Ku/BOuWt1q0ega5FZ6dqrNJPFLEWaJ2HzNGRjGfwxx6Cof+Fc3Ft4f0O1sNSjh1jRpXkguzFlW3OzMpHXBz79KBFOGK88KeKbTw+NWvtQ0/VrSQIL2XzHgdFJyDxxjt/hXA+EtF1Sw+Hx8TW3iHULeW28ya3tI5M2+xHOVePuSwfnOORxXrum+EdXutXOt+ItSt7m8itnt7WK2jKxRbgQzc8kkH/8AXxjldP8Ah74pt9EXw2/iC0GjSMfP2QnzVQnLIhPGCc9fU/SgZyviLxo/iDV7DT7q41az059NiuZItJXMssrgOPUhQCPXp75rQl1TUdQ+Hnii0vnvZ4rVwlrdXkJSSWIlcbsgEsMcn3Feg6p4LvrTVrTV/C15bWdzDZrZPFcxlkkjXAXOO4AH5Cpj4Q1e58L6rpmpa0bu/wBRfeZXB8qHkHai9hx7daAOFax1TwrH4U1KPxBqdw17c29vc2k8oaDa6jIVBwuBkDr61sWsGqeOta13frl/pthpty1pbxWMvlsXXgsxxyOP17Yrt/EHhaXVbPQrdLpIzpt1DO5Kk7wgwQPQmsC88J+ItL1fUb7wtqlnBBqTebcQXiFgkvOWTA757/rxgA0PhnrN/qVjf2OpSi4u9Lu3s2uAMecF4DH36/pXD+JtEnufirpZGsX0QntWlTymAMQXOUXjG04547nrXqXgnw0nhfS2tTN9oup5WnubgjHmSN1OOwxjj/Gob/w5NdeMdO8QLcIsNpavA0RB3MWzyD+NAHjup+IdaXwl4jmiv7o3cGttBDKjYZEyoCj26jA9a6eeLVvCniLw6516/wBQj1WQwXUN3IGQHA+ZAAAmCe1XpfAF6+kapYi+gV73V/7QB2EgJuB2/XjrXV+JPDc2r6loF3HcRxppk/muGBJcYHA/KgTdjxrxfqsaapqIvvHd7FerI62Vlo+9ljx0EqqMEjGCCc5zUkniPxDq+g+B2h1WS0u9SupILieMD5gr7MkdCcDP19K6jTPBHijSH1Ow07VtNi02+uJJTdSQM92iuOR2BPTqe2eOlWdL+H9/aWXha2kvbZjot3JO5UN+8Vm3YHvyaBlOyvNQ8F+KLvTrvWbzVdPOlyai32s7nQoTkKfTC9OnPSqWg+HfE2tWFp4ti8RSx63cgOsMn/HssO8nyyoBOCMH/Oa9F1Xws2peKBqs0kZsm0x7CWHnc25iSfTGDXDx+DfGkOmDw5BrtjFoqSgR3KBxeLCDkJkAL/nGccUCd7abjJk1rxD4/wDEGjx+Ib2w0+1ghZUtiA2WRTwe3JJJ61Sj1/Vh4B8Tme+kmvNKu3t4bsjEjKrLgn35PP0+tejeHvC0+k+J9W1drlZYLyGGKNSSZBsQKSxPUnFc63gTUD4b8SaUt7bpPq181zG+CVRSynB464BHHrQM5bV7TUNf8X+Fxb38lnNLo3mz3MWN6qQc7c9ySB+NPh8Uar4Pi8XWF7eS6p/ZKQvaTzHL5lwFDE/eALLn6H149KtfDNxD4j03VfOi8m00z7EyDOS2c5HtWVqPgZtT1HxPNdTx/ZdYgijjVc7o2RRhjxj7yg0CSf8AwDkdUh8T+FtFtvFE/iO7vZEeOS9s5QpiZXYAhQMY5YDj8MV7ddXB/sqa6iypNu0i+oO3Irx2fwj4x1y0tdD16/0waTbPGZJbYP51yq9jngHHfA59a9nvLbzbGa1iwu+Fo1z0GRgUDPmH+0PF/wDwgsfjFvEk4kt5Rst/LXZInm7Du9TuPfsK7RbjxH4d1zw7Le65LfprMnl3FtJGFSIlQfkx0wT+lbg8FX//AArj/hFftFt9s/565by/9f5nXGenHTrW14g8M3ep3vhqeGaBU0qcSTBycsMAfLge3fFAmrnmXjHWb+PUdS/tHxzbaOtvKfsdlYqJXwAcGUAbsng7Txz9K1NP8aarqVj4Hu/MSN9RuniugIlw+1ihxkHbnB6Y6/hUFp4K8TaZd61b2NvossOpXMsg1G6BeaNH7YxyRyQOmfasj+zD4fuvAfh2a4tZr+0vpGlS2cthS27cQRkcN39DjjoBrfyIbnx3PrN7qUv/AAlsehLbTtDZ2ogEgkC9HdsHIJ7dsH8c7xJrGoeMtN8H6hDqQtXfU0tnRLcMqXAbiYZOSMEHafWu9h8M+JvDV5qMOg2WkXun3s73EbXWVeBmHTvlRgAfh71d8R+FfEFxomgGOe31DVdMvku5VO2FJMEnC4UAAHHbpn6UDPPda8WT+GPHviG0t4xNqV+lpbW80hCormJBvb2+bOMV6j4i1XXPDlt4Yt5r+O6urzUoba8mMSrvVjyFUDge+PyziqM/gaXW9V8RXeqwQxQ6rbQLDhg7wSLGoPOOzDqOuKg1Xwv4mvPDujRyNaT6tot6ksWZCEuY0+6STyGOBnPofWklYSVjq9R1q+g8d6Vo8cgFlcWcssibRksM4Oeoxj9a9A4FeQ6Zovii/wDGdn4h1iCwtbe3tXhWCGUuy5z1OMEknPHGMd816/imMQY5paQ0tABRTT7U6gAIzRRRQAnegGkNKOlABSmkzSmgBB0oApc0mfegBaTvRmkzzQApFGKWm5oAAKXGBSGnUAIBxQBij6UpoAQ0dcUUdDmgA60oFIKXNAAaSlozQAh60dqWkzQB5R8K23f8JN/2Grj+lernivJ/hUMf8JL/ANhif+ler/hQAp9KTp9KXmigA7cUUDgUEUABGOlHWgH1o70ABFB60ppOaAFxRQBiigBM0Y6UvTrRQA3rS45oHSjPFACZzRQaO1AC9KQ8UZpQKAE9KUUZzSE0AKBS4pM0AYoAWkNHOaWgDyDxuM+O/Bhz0e4/9BWvXjXkPjb/AJHvwb/vT/8AoIr1+gBM0mMilNFABiloBzRmgApDzS0UAHSgjNJ1o6UALikIpaKAEzQetFJzQA40Uho60ALig0UUAIKWjpRQAUUGigAooooAK8Qa21bxvquuPba/faZaadcG0tUtjtBlUDcz4xuGc8e4/H2+vC9C8RaX4L1LxNp+uXP2Zzetewsyn99HIARsA6kYwf8A6xwAaf8AbVzrPw01O5vhGb6O3nt7jC4G9cqTjsSMHtgmu/8ACHHhrRv+vGD/ANFrXlem2lxbfCvVLi6R4572O4u3jcYK7ycfmAD+Neq+Ev8AkW9H/wCvGH/0AUkrCSsdDRRRTGFFFFABRRRQAUUUUAFFFFABRRRQAUUUUAFFFFABRRRQAUUUUAFFFFABRRRQAUUUUAFFFFABRRRQAUUUUAFFFFABTJfuN9KfUcv+rb6UARWn+q/GrNVbT/VD61aoAKKKKACiiigAooooAKKKKACiiigAooooAKKKKACiiigArwn46NdLbeHfsW37SuqI8QcZXeAcZ9s/1r3avFfjJ/zLP/YWjoAz1v8A4mkZ36IfbY1ON/8AE0dtE/I1z3jae9fxTomlQ6zPptrcxSGWSNwOQCR17nGPxqSC41TRfE+l6bDrj6vbXm4SwShTJEAM79wHTnv6Y9wAdHHrfxJVQGsvDzkD7xaQE/k1SJrvxGbP/Eu8Pf8Afcv+NdLeNcxWdw9pEJLoRkxxscAtjgZNeSXF34k0OSwuLvX47i+nmVZdL8pDlWP8ODngc54/xBHcnXPiL/0DfD//AH8k/wAaY2u/EUf8w7w//wB9yf412QARORx3x9BUYIBOBnuKAuch/wAJD8Q9m7+ytCzjO3zXz9OuKcuv/EQhz/ZOhZXoPNf5vp838662FeWJH596f8xC8DHpQFziP+Ek+I20H+wtGznp5zcf+PU8+I/iKCR/YWjsAeomPP8A49XaKoVT8o659c1DK5IGF49qAueD+M9e8YXOreHZNQ0nT4pobotbLFKSJH+XIY7uBXog8UfEU/8AMv6R/wB/z/8AFVz/AI7fHiPwv05vO1XPGN/rcnivSdG0vVBYJdxOzOYElxtBOcN9CO1AGsnib4iHP/FP6R/3/P8A8VQPE3xGbp4d0j/wJP8A8VXMyXviXw1rWlw6jqsOpWd/N5BX7OsbKexG0Z6n9K2NRlu9b1QXGm6okVpp7mO7Xc6+WwO5iRjD8AjngZoAvjxR8Qv+hc0r/wACj/jSHxV8QdwA8MacwzgsLoYHvy3+cVDPrkVxcaJPp+swR2t7My+W8RJuQOCBkZUg9+O348r4v8XXOmeIVsrbXrSK1k2iYGHzGtiDyOAck+/T260Daadmde3ir4hJ/wAytp0mf7l2Bj82FRnxj8QV+94Rsuf+nxP/AIumXXiC7i8Y6RpkM0LWF5bvIw25LYViCGH0+mK1m8T6GYnl/tCERrcC3MgBI805O3OPY+1Armf/AMJj49wS3hOzAAJ/4+1/o1Nj8ZePmGf+EQtfxu1HbPdq6S9vbO1ube1muUjuLkkRR9S+OvH9akmuIrGCae6mjhhjGXdzgKPrQByUvjXx7GoY+ELYjOPlulb+TUxfHXjsOyN4PtyQM/LcjHTPXOKtaP4u0PWr1rCyvw8+TtVoyvmYyTtz14Ga6K8uYNNtJLi6mWKCIbnc9BQBzH/CceOF+/4Ni56YuB/jTv8AhOfG3/Qmp/4EVal1eW11AXt7qNpBosqItqo5aZ2Gc5/w7Yrct9StrxZjaXUMwgcpJtIOxh1BoA5r/hOfG46+DE/8CRTh478Zf9CUP/Aof4UzxB4kt4/D0+qaXq9mNjhY5H+ZJHHJQepI9P8AGneCfEEus6PLf3t/YyODudLYELAvXDZ5zjnmgBo8e+Mm/wCZKB/7eh/hSSePfFxX5/A+4Dn/AI+gf6VYi8Y+G57kQx63ZiQkAZPBz2yeO9dHJc2tvJDHcXMUck7hIQx5dvQDvQByx8feMApb/hCGIAycXYP9KcvxA8WgnzPA8gVTyRdAn8Bjmukup4bKKS6uZo4oYxud3OAB9ap6Lr2ka55v9n6lDcNFy4U4IHrg8496AuZL+P8AxWC2zwTIVXuboA9PpUK/EbxQrss3ge5GO8cu/wDpitJvFfh5J44DrNkzy8KFlDL+JHA/GsHxr4lvdCnjWxvNLDNH88F3JtcZPDj1+lJJ9wi7eZrt8QfEK/8AMl3h69JB2/z+NMHxF8QBC/8AwhV6R/10AP5de9Gk6zdT3Y+0X+mNZRWQuJHjfLuT1YDPCD1I/wDrXE8T+Hp5QkWu2O49AZlGfzNNjujPb4k6+MY8D6gf+Bf/AFqaPiZrx/5kfUP++/8A61bV9r+iWDNDc6vaRyI2xkaUblP0zmma1qT2OjT31ld2QbaHjkuHAif2znv0FAihH8StVIPm+C9UVs8BSCP6Uo+JmpBV3+DNVBI5HFV/BviG88Q6XJfXhsYgJCFS2l3mMD++c8H+nPetSTX9DBiifV7INIfl/wBIXnHvmgCkfidqAbb/AMIZq/TPIH86F+J162CfBms/e2j5c8/4e9a2pahLbwXCabHFd6gm0CDzACuSMFhnIGDmrEOpW32dWub+yMiYSfypRsWQ/wAPJ9c4zzQFzCHxUl3EP4P14Y67YM+n596efioQRjwlr/423/161V1jR5TMItVs2MX+sxOp2fXmtCyura+gE9pdR3MJON8TBhn0470Bc5n/AIWqcc+Etez/ANe9H/C1D/0Kmu/+A9dJPLBaxNNczRwRr1aRgoH4mks7qzv4xNZ3kNzGf4onDD8cUIEcyPisSePCOv8Avi3p/wDwtX/qUtf/APAatW01jS57trSHULZ7hTgxrICc+nXr7U/UtS07TGRL2/gt2k+4JZQufz7UBcxR8VtzADwlr2Sf+felHxVzn/ik9d/8B6r+MfEJ0Cws7u18icXVwkKsxO3Bzzkf54robDUbG+kkhs7+3neI/OkUgYr+RoAwx8V/+pT17/vxUn/C1M/8ynrv/gPVbX/Ea6dd2NjbTWH2i4mKytcTBREgGSTznPTHrXTy3FtCU3zwoHGU3OBu+nPNAXMI/FQKMnwpr2PX7PT1+KQYZHhTXyM44tq1F1TTXga4XULNrdGAaQTLtU9gTnANaUUyyxpJBNHJCw+VkIKn6EUBc5hvipGBk+FtewASc2/p179qhf4swxttk8La+hxnBtwP610xYBzgZPTPpU6qF6qcjpQFzkv+Ft2w6eGddJx/z7j/ABpT8WrX/oW9c/C3H+NdTtyw+UY6mnuuRnGFHagLnIwfFu2ncxxeGNfdxyVS2BPbtn3H5inv8WrRJDE3hrXhIBkp9nGQM4zjPrXYKSB93igZbquPrQFzj2+Ltkilm8NeIQoGSfsq4A/76pjfGLSkk8uXQ9djbIzvtlGPr82a6xyT0jOPrRtA5KDJ45//AFUBc5FvjLoyHjRdcbIHIt1/+Kq0vxf0Fiw/s/Vxg8E2vX9a6llMeFRBzjmhAH4MSh19utAXOZ/4W9oH/Plq/wD4CH/GswfEnwgdR/tP+xdQ+37Nn2j7B8+30zn8K7lEiQEGEHPB6U1I4V+7CvPWgLnOv8XPD6KWa01VVAySbXAA/OlHxd8PFGf7Nqmxc5b7LwMde/bFdAYo3APkgenAqPylwFaNWz6CgLnLn41eFB1F/wD9+B/jSL8a/Ch7X/8A34H+NdbsiDBfJjwBj5lFOkitwf8Aj3iJ7/KP8KAucl/wunwoO1//AN+B/jT0+NHhRnAZr5Qf4mg4H5GumKW5OPIjAP8AsilkSHIAgiGOeFBoC5zn/C5vCYVi8l4hA4BgJLfTB/nVlfi/4QbOLyf/AMB3/wAK2ZUt1x/o0fJ7KKaYoCu77PH/AN8igLmSPi74RP8Ay+T/APgO/wDhSn4u+ER1vJ//AAHf/CtYRWzjJs4hj/YH+FIbW34/0aE5/wBkf4UBczB8W/CR6Xk//gO/+FL/AMLa8JH/AJfJ/wDwHb/CtE2trjJtIv8Av2P8KR7a0ZwRaQknj7g/woGZ/wDwtnwl/wA/k/8A4Dt/hSL8W/CGeb2cfW3f/CtEWVn/AM+cB9f3Y/wpHtLAZzp9u2PWJf8ACgDPPxb8Ij/l8n/8B3/wpP8Ahbvg7coa+nUE9TbPgfkK0ks7AKp+w24JH/PNf8KrXFlYF8Gwtm9T5S/4UAM/4Wx4MJULqjkHqRay8cd/lqX/AIWp4KXrrX/krN/8RUgtNPONun2o+ka/4U77FYAHdYWpPtEv+FArjP8AhaPgz/oM/wDkrN/8RTf+FreCv+g1/wCSs3/xFWGs9PZc/Ybbj/pkv+FVWsdPbH/Ettj/ANsV/wAKB3HP8VfBSAE64uD6W0p7A9k9/wDOKcnxS8FtjGtrywHNvKOT9U6e9R/2Xpu4L/Ztpk/9MV/wp39naexI/s+1yP8Apkv+FArls/EnwcOuu2//AHy/+FC/ErwcwyNcg6kco4/9lqvLpmm4XGmWef8Ariv+FMj0zS8ndp1pj18lf8KAuXD8SfB//Qdt/wDvl/8ACmt8S/Bo669bj/gL/wCFQnTdLYf8guzGP+mK/wCFQSaVpLcNpdl0/wCeC/4UBcu/8LL8HY/5D1v/AN8P/hQfiX4NGM69b/8AfD/4VX/snSSMnSrIj18hP8KhXT9GyQ2lWRIPeBP8KAuXf+FmeDf+g9b/APfL/wCFL/wsrwb/ANB63/75f/CqH9kaO/P9j2OP+vdP8KVdE0dgf+JTY5z/AM+6f4UBc0V+I/g9ioGvW3zHAyGH58cVbHjzwowz/wAJBYf9/RXPf2FopdGbRrE46fuF/ljmiTRNGLADRdPH/bun+FIOp0X/AAnfhTH/ACH7D/v6KG8d+FF66/YD/tqK59tB0U5U6LYEEdfIQY/Smz+HtCaIK2j2BHA/1C5/PGaYXOU+GfjHQLRdfa71W1txNqs0sXmSY3ocYYZ7GvTv+E68Kn/mP2H/AH9FeLfDjQNKubPWDdafazFNSmjUvCMqoCkAHsOen1r0FPDGg8EaNZkqeMxA0Bc6hvHXhUddfsf+/opR468Knpr9j/39FchJ4a8PTsWbRrIsOMLEB+gpv/CKeHnGf7Dszj/YFAXO7Xxh4adUb+39NAY4GbpAfxBPHTvUv/CWeG/+hg0r/wADY/8AGvPj4O8OEZOiWJH+4KjPg/w1z/xIbLj/AKZigLno48VeHT017Sz/ANvkf+NC+KPDx6a9pZ/7fI/8a81XwZ4ZG6P+xbMhs8hfX3pf+EK8Nq+Rollxxwn9KB3PS/8AhKPD/wD0HdM/8C4/8aB4o8Pnprumf+Bcf+NeZv4M8MscNodpgd1XHoe30pP+EJ8Lxu0iaJaknrkEjn2JwKBXPTf+En8Pn/mO6Z/4Fx/404eJdBPTW9N/8Ck/xry8+CfDDIU/sW0weeFIPXPXrUL+CfDUr4/sW1BIwcAr39qAuer/APCSaEf+Y1p3/gUn+NH/AAkehf8AQa07/wACk/xryQeA/DBBxocOQcffb/Gnv4F8KoAf7GgJ9N7f40DPWP8AhItD/wCgzp3/AIFJ/jQPEWht01nTj/29J/jXj48EeFVznRIOP9tv8anTwP4VYAjR4Rn/AGm/xoFc9b/4SDRP+gxp/wD4Ep/jR/wkGiH/AJjGnn/t5T/GvKP+EF8LHrosGP8Afb/GmN4F8KKf+QLCB/vN/jQFz1v+3tG/6C9h/wCBKf408a3pBzjVLL/wIT/GvHj4F8LOpzo0IH++3+NVh8O/CC8HSGJz3uJfy+9QFz2v+2tJPTVLL/wIT/Gj+2tJ/wCgpZf9/wBP8a8YHw98IAEnSP8AyZl/+Kpf+FeeEpGLNo6k+1xKv6BqAue0jV9MP/MRtD/23X/Gl/tbTT01G0/7/L/jXiSfDrwsrFv7MOPT7TJ/8V/nNK3w68LngaY44PIuJO//AALtSb0Gz20app3/AD/2v/f5f8ad/aVgel9bf9/V/wAa8HX4ceGsBWspMjqwuH5/X/Cnf8K78M7jm1lGT0E7YH60wub3jO8tm8c+EHW4iKK0+4hxheB1r1z7daH/AJeof+/gr5I17wPosHinQtMhikW2ui/nDzCS2BwM54/+vXop+G3hlQCLWUg/9PDUAe5G8tP+fmH/AL+Cnfa7U9LmE/8AAxXg7/DfwsSA1rMT7XDcU1/hp4V25+xzZHYXDUCue8C+sx/y9wf9/B/jTvtlqf8Al5h/7+CvBU+G3hhiQbSXI/6eGpo+G/hRSRJaTD0/0hqBnvn2y2/5+Yf++xSi6tj0uIj9HFfP3/CuPC8oK/ZpweQCJ2prfDLwwzKRbXIC9VW4PzfXP9KAW59CfaIP+e8f/fQpPtNv/wA94v8AvsV8/L8NtBilMiR3wJXHFyeB6DHPGB1pq/C3wwd37q65z/y3PGfT6f8A66BXPoX7RD2nj/76FP8AOiP/AC0T/voV89r8M9BjQKk2oxqOAiXJA+vT8aST4a6Koytzqh/7ev8A61A7n0KJov8Anon/AH0KPNj/AOei/nXzsnw40UfeudU59Ln/AOtUjfDXR3xi61L8br/61AXPoXzYj/y0T/vqgSR/89F/OvntvhnoYODeankel1/9amL8NNFP/L3qf/gSf8KAufQxlj/56p/30KPOi/56p/30K+fG+GGinGbvVM/9fJ/wp0vw10VAMXWpk55H2vP9KAufQXmxf89E/wC+hR5sf/PRP++hXgX/AArrQ3IBuNUB/wCvs/4Ux/htooGRc6p0yf8ASyf6UAfQPmx/31/OgSIf41/OvnFfhlozcm61ML2P2o/4VPF8N9KgJeK+1ZSeMrdEcflQB9EF1/vD86N6/wB4fnXz03w/01UQJqmsgAYCi8OB9Kik+HNjsDf2tq+O3+mNQFz6L3D1FUrqxsbx0e6tbed0+4ZY1Yr9M9K+fv8AhX9o5GNX1lAOu266/mKjufAmi2pSG58VanBKw+Xzb9VZuewP5dO9AXPYfiAQPCOs4AwLV+n0rU8Kf8i7pH/XlD/6AK+efF3gWDTvD1/dR6xqkmyPzBHJdZQ9sEdCOfqa+iPC4x4f0oelnD/6AKBG7RRRQMKKKKACiiigAooooAKKKKACiiigAooooAKKKKACiiigAooooAKKKKACiiigAooooAKKKKACiiigAooooAKKKKACo5v9W30qSo5v9W30oAitP9UPrVmqtp/qhVqgAooooAKKKKACiiigAooooAKKKKACiiigAooooAKKKKACvFfi8C914WjyADqQfOP7uDXtVeK/Fz/j+8K/9f5/kKLtbbjTsec+P49Mn8baEmsNCtibeXzPObapPOMntziqrxaBpviPQn8ITq9xLOY7iOGRpFMXG4tkntk/hntXtFxZWV6UN5ZW9w4BCmWMPgegJFS2mm2FniW10+2tZGGG8mFVJ9uBQSZ+peILO3t76aFmu5LEfv4IOXU+hH4H8q8o8ZT+HLuxi8QaXeRDxA7RPAIJcylvlGxkB9OOg6e+D7ZHZwRSSPHaxq03+tZYwC/+8e/fr61mWGg6NY3Yu7fSbVLkksJFiAKk9x6GgDYW7hedbF7qL7b5W94gfmweM49M0sbOq+/c1GkVvHem6FvGLl0EZm43Fc5xn0qRWb7pGcHigQ9XBBBHzE9KUjbjkjjtVdmyOBkt0PpSqZMt1B70DLA+V2wcr6VCZQA3lqCx65o/eAAbSSTyR0qF8q2QCM9OOtAjyfx3KT4o8LR/LhrhmJ75BX/GoPG+mjVvHmg2IuZ7XzbeUma3ba4wrng/hj6VL44XHjHwou0D/SGOe/3lr1W4sLaW7hvpLOP7XGCI5SPmAII4P0zQM5PSfCllp15HqE95fX9zCCIWvZ/M8vPpx/nNcF4WvrXTrHxit3dRwst1MwjcgMc5A46nJwK9sIG4EqfyrCvPDGh31215c6XbzTv952H3uMcjoaAPGvD2Gg8CQMoO6a5kye3JI4/H9K2/AVzo0Xh3Vo9aFs1zFPMb1JQBIcdePvH298gc11LeGb6TxHpjxW1nZ6PpTSNbiJiWk3qM/L0HzZ/XrWxqPg/QdUvvt93pUM1wTkvuYBu3IBw340AeMeK7BvEWr6HDoEhtYptNfyEkJXCgtkd+o4rsrSOy8QfDm4061sliubSLbJbgYZJk53c8gkgnnnkivTvsNgLuG++yIs9vH5ULgY2J6AdAKy72xaxS81HRNOt5NTnChgz+WsnPU9iRz/jQJ3OB+H19ceL/ABBHqt1GypplksCkjrM3DN+I3fhj8eg+I2o21rpCJPYx3gubhIUjlcqm45ILEc44Nafgvw/J4e0gw3DI13PM087R/dDHsM9gAP1rb1TTNP1a0e1vYVubd8Eqc9R0II5B+lAzxcm+i8Z+Gf7Sm0jzCz7YdPXaIwRgBj3z0H0P4+m/EfD+E9WYAgeWO3+0KWw8J6BprRNb6bEssMhljkYkuCf9o8kD0NdPN5c8EsNxB5sUo2ujDIIPagDxPxddwXXh3wfFFKjSGe3+VWyRhADkD0JxWf4n1OXwd4i15dzCHVbLzIMDgS/dzx3++fyr06y8EeHrJjJFpKiQy+aCzsSpHTBzwB6V0Wq6PpesPBPqOnR3EsB/ds2Rt59vegbafkeBatpV5pi+ENOh+zLG0TOPtq/ufPbk7+uSMgCui0vTr211LxM19qGmG4bTH86205mXDY4YggAEDPPX5vevV9a0jTtes/suoQiZAQwxwykdwR0qrpPh7RtGs5bOys0VJwVmJOXcHsW6456UB0POdK8L2Go/DOJUtIvtTQvOsgX5zICec9eQoFR+CdRm8Y+JLC+uITs0mzw7FSAZm4Of1P4V6jLDNpGjLa6LYRy/Z0CRQPLjcO/J79Tz1rF8DaBLoGmzteIgvryZp5li+7Hnoo9QP6mpcU9+oiv8SrG31LR0tZ9RjsmkuEETyAlGfnCsPQ89eOBXJaNcvp2t/Y9Y0KzttSubSQQXdgdqOFUlgy+uB1+navVdU0211azmsL+HzIZByp4PqCD2Nc9pngzSdCimnsYJZLpoGjR5pC7AYPC54HXHFUB5PoGm6N/wq+9vZY7WS6PmBpGjG+OQNhF3dc4Kn/gVbPh6GPU/F2jtqNssrx6JGWSYbwWI+9g8Dg9Petjwt8PdOg0mwk1izZrxAzSxGU7GbcSpYA4JCkD+ea9IXTLGLU/7VFsRd+SIQ4c4CegXpQNu55/B9kh+IGsiZIYrRNKQOGGECDaMEdMYOMVj6Fpln401aLWDaQWukWT4toVjVWnfIyz4/hyBx/8AXz6jd+H9MvZbye4gbzL2AW8zK7LuUHOOD9PyrmIPh54ahOIre6TOfu3Tj+vsPyoEcv4e0nT73WPGNxd2kc7xyNGhkXdtBDZxxwT69f1rg43v73RfCOnxRJMjXUxCXJxFIVcFVb1H3uv09q+k7DRdOsXvHtYWjN4d0wLsd3GO/Sst/Cmiy6QukGBhbxvvjIc70bOcq3UGgdzz3QtL1Cz8T6jJcpplkZNOZpbSykyG54fbjj6+/ua5+x8P6WfhbeX8ljE16SzrcsnzgiTaNp9MDGBxXs+geG9L0OS5mhilmuLhfLlnnmLuy+mfTp09B6U9dB0tNEOhRwyCwYHcPMJY5OTz9aLC+Z5fqd5/wiOp6T4gZWaDUNNWGc9cyKilc/kvPsawdV0vZ4J0JbncZdR1NbiYk/e3hgD+K7a9F8aaNe65Jpfh2304rpcLJJJeM4OxFG3aBwd2Dj/JrsdZ0Sy1S2t7W4U+VbSrJEEboyjA+owTQO55br/hvR4/iBoFpHY20dtLExkhCBUcqGIyOh6D610PgSGOz8UeJrW3QRWyPEyRIMIhIOcDoK7K60uzm1W01eWNzdWqMkRDYADAg5HfqfzqSx0y0s7691CGNxPe7TLlsjgYGB27/nQxHAeLbeHVfHGg6ZqLbtPMbzeSxIWRwDgH16D8OO9ZGqWVtpnjO6sdNki022vNJkFwyjZHE3zYfsBj5efc+teieIvD1j4gijju/NR4nDxzQttdG9Qai0Xwvpejpd/u7i6mu4zFNNdS73dCMbcjHH0/pQB5BYWyeGk0uTWdDge0t5UePV9Olxv3HKlyMFl+uO3rg9L4W07T/EWveJZ9ZhW8miuPJihl/wCWcQJAI9M+39a6C18AaTBPDK09/NBC4kitZp90SkHj5cf1qzrfg/TtX1A3yT3ljcuMSyWkpTzR05/Cgdzw7VCp8N3untI5srfXDBalm3eWmG4DH2/n716Rrulaf4c8SeG5tHjjt3lZoplRsCSLAyzAdcAk56dPSuyvPCOi3GkW+jG3ZLO3cSja2GZ8EZJ7kgn/ACKZong3TdJvBemW7vZ1QxxNdy+Z5SkYwoxwMcfSgR44EtbjR9UudI8KfarOZpZDqmoypuTrnaMAjB6c/Wrq2sWsweALO93SQv56uC33lUrhfpgAfSvRP+EA0pDMputRWylcubNbjbACfRQP61r2PhXT7UaV5RuCNLZzblpAfvnkNxz7dKAOE07w1o9x8Q9StGsYhZxWqzrbAfu95wM7en8TcdOa6H4YRpFZaxZIG8m31OVIlLE7V4wB/nvXXQaRa2+t3Osq0pubmJYmBYbAox0GM9h3qTQ9KtNFN2LRHX7VM00m9s8n09qTVwNUKsZyo+Y8Cpl3A/vFOe3NRsw3Z6A9qcod25JVc8AmmAud0hwOowcVJvIznJA9KCEUlscGmcyE4A2+uaBA3zfKrcelIWKnb2pyuFHOD2qFugJ4z0oAsMCUxkZHSodzdwcipi+I8A570gk6bs8e1ACbzgMBg+5oBIIOevJNNJDElRgdajlZsjkbfSgZZZg64BP1pqgAgsR7VGg/djJHTjFNzhS3YHpQIsqQXbJ+UDrTHxn5WIbFMXdtxgAE+lRM+8hRwehOKAJI5FI2gcnqTUpUsOD9arx+ue1TeZndwBnvQMeiodwA5A6U0Rq2d2cgU1eZCBwcde9MZmU/XrQIkwm0qDnnINB2g4fOfSoFYDBJqQOGY4xkd8UASxADKkn2ApzsBtXbxjkmq4JMmBwe2KeWz3HvmgY7zDt/HFPYoCD3qrcLuAwR1zQhCnbg5znGKBWLRTkHd1qIjdx2z2602UjI6hhSwfOSejCgY9h8uQMEdarmNWJcZxnpipQwYtzzimyMSigHnvigCRDGnVTkdvWghPvccjOKYu3hjwT1zQoj5PJ+tACqQVLDsaT5xtDY654o2qw4GO/FNLtnoGAFADl+c4JzjpT5HJAGcZPpTNwGfYcHFNG4qHxuI9BxQBIcdCcn+VCxgZJqNMPwc7ueKlUrjDdOvNADQRkc1JiMPg9G7ntURZSTjp7CkQbeWOR6GgRYbylUYYMai+RjuI4B4AFRsFRhwee1GTlcdu1Ax52hsHlfanPtbOBgDrUJZTnA6HgVMwUDzG4B4wKAHKQxBDcDmlXY33icjvVZHGcBcAnvSltrHncTQBM3OQOnqKryE7SSc9+aliI3sScE1G2AGJ4+tAHnvwvcy6Xq0o+Xfqk5259VQ16apDEDOMd8V5X8KXX+zdXKr8v9qS46dCq+nH5V6mkucAcY9qBta7ikDJ2ABTTSmxcbjn2pzckZwCetRSMFAPO4HvQSToUfKE54z0pNrAMSwIPFV3chwVABPNMJDgjc3Xp2oGT7CGAJBHrUhwQ3zfpVcKu35Nwb3NS7fXqRyaBCfKo3Z7dKhADKzAkZPSh1xlecZoydhVcHnHFAyaPG1lfkg8EUikIxKrkHpUEMhGQR0HWlD+Zz6Hk0AWymDkN9QagKgMwcZ9DTi3mZ7etRsA3yYx9KAGGGMkNyT3GaskJwoUDHY0xAFIGBn0ppbqcHdQIcQy5w4wDSth1UnscVFKp2kY9xzTEnBIy2G7DFAE6su7leMUuRn7uMdKjLgHkknsBU+C6g9z60AIFAJ7k9waGOPkGM9jSERrnORg0khXKYwAR3FAxr9N28DHWknJKqVPynuDUBRnmIC4WpFVSCnYdKADp6kEcc09cuVzgL7etMIQle2KnJBOeo9aAPNPEkZl8eeGYxwdszc+yk/wBK9PTGW3MM9q8w8QBW+IfhhCM/urhuf9xsfyr0wEEc8HqDSEM8lt+7p9DSod4wWP4DrS5ULlSc/wAqXaMLhjjqcUwAIpYbcAe9OEcZbJXjHeq8qneApOM1MgxuAbnpnNADVXLgBMKDkGnIFZyScYOOnWkUgSe2OlNDZkYE5PpigZYTau4AjJ6ZpACT16U0jK8ABV5o83b3BzQIcAjPknvmoXcAnGcU4knP60wFGB+bNAx/DEbehGDzUwC7CApPvmo1RMfyoC7AeRzQARgGQueeMVJKdo6fKKjxtByME9Dil6nJbp1oAeJA6YKtkdOKau4Ha3HpRLIF75z04pjOdmccmgVxNmCck5FPQ4zwearebkAA4A65qQuQOBknofSgAYZzgcCnLkrknjtmmpIpHIFPYqU7e9AEeSMBcY96e/zEK33QPWlK7osqcEUwESREY+YdCBQBGpG1gM5x3rybw/oGneJv7b1XWIlu2lu3t4Muf3Ua9Ap7H/PevWkcjdxz6GvJI5tc8IXep2Nto0+oQXs8lxZzQjKozY+V+flA9/c80DHx6hNe/Ci7W4bfNao1s7ZJztkAHX2xX0F4Z/5AOl/9ekX/AKAK8G1TRpNA+GVxYTtuuBCXmO7Pzs4Y8+2cfhXvXhr/AJAWmf8AXpF/6AKB6G1RRRQAUUUUAFFFFABRRRQAUUUUAFFFFABRRRQAUUUUAFFFFABRRRQAUUUUAFFFFABRRRQAUUUUAFFFFABRRRQAUUUUAFRzf6tvpUlRTf6tvpQBFZ/6ofWrVVbP/VCrVABRRRQAUUUUAFFFFABRRRQAUUUUAFFFFABRRRQAUUUUAFeB/HKz+3v4btvOkh8y9ZfMjOGX5RyDXvleH/F5sap4TXnm9Y9fZaCoxcnZHBS+ELJNvn+L9ThJGQHvAufzxTE8HmYk2/jDV5FB52Xe7H1waxvHs2kWvi3TG1mLfYm1cuACectjIHPWl0K60ifxlp0PhUtHbtE5vOWWNwAcfK3JIP8AT0NBJtp4OvUUB/FWtbz3W4bH5ZqGTwrqiIZJfGuoRx5ILGUjHX39/wCXoK9QYbMnBHvXnfj7QdS1qCGGwmfDHbLGZAseByCR1PIHSgRAvhLVUhLv4y1JUQDDPIcHnPJJ9u/8quL4b1iONpZvGl/HEAMuzAAfiTWTrPhrXL/QbK1F3dNdtkXQmnXZ68468gAYPfmjXPDGu33h6ztY726N2y7biKWVDHg4yD9McYzQBrJ4b1snf/wl+qEY6luPyz7CoYvCmuIyhfGGrEDjJkLdfqa63w7bXVnotpHfSTNclcy+cQxU+nHb0rTUAEgNnHrQBxX/AAjGvDr4w1L/AL6qNvDevb9n/CXan0znNd5uOMjOR1xUaNubJoA8F8TaLq0Ov6FBceI7uWSV2EUsnLQnIyRg9+PyrsdU8O+I4rKaeDxZfvLGu5UZuG9utR+Kk83xn4YRyceZKR+ABH8q0PEQk8Q+KIPDf2l4LFbcz3IjODJzwv8A6D+ZotfqNHJ+GrfxF4ied4fEupRW0WBvlGCW7r97sM81vv4c8TM7eV4zu1UdmUkj681afwUljdWt54cZbGaKUGVZJXZJU5yCCTT5Nb07Tte1+6ME3m20EXnOJMq/AwAMcHnHX+tArlaXwx4nwxTxpdAA8fKT+H3qkj8O+K8BT4yuPX7hz/6FVjR/Emo3t1bx32iTWkF2pe3mQhxgDI34+7x6/wD164zQfF+q2k+tXt/YXdxBHPgjzBi35xtx9MdOv60DsdX/AGJ4qQsB4wfJbOGgBP4ZPSpP7E8YJjb4vk4BHMIP9as6jdWGjaja6qpuL271dkjgj3jEaELyF9OhJx3rq9au10/Tru/kQuLeNn2DqcdqBHDNoPjFxg+LSPpCB/KmLovjCPcf+EsYk848kH/9VU4fHLOba4k0m6g0m5dYxeysBtYnBJH90c857Vta1r8ttqEmlaXplxqN5CqtKFIVEBGRluxx7UAVjo3jJskeKs4/6YilTR/Gbkj/AISrI9TCP8KSTxpaxaHcX/2aYT20wgntW4ZHzjBPpwf5U/TPFk0uq21jqOlz2SXi5tZJCCW4z8w7enfnFACnRPGSjP8Awlf/AJAH+FIdG8aDp4rA/wC2I/wrjNe1VpNcu9QsrbVZ9LtXWG/eCQrE5TngD07nP6HnuPFl2L7Sbb7Hpt/dxXiCVJbMhWiIAK59Dk/z9KBkLaJ4zX7visf9+R/hUbaN42flfFa5AI5gB6/hWT4S8TQ2umapI9rqMiWZMk01wwYu5bG0c4/L0962dN8aJc3NqLrTLy1tLxgtvcyqArN2z7UCIl0nx2ox/wAJZGev/LAHqMf3f/1VOth49Zt3/CVW5IGP+PRB/wCy+1amjTxS+LtXjee6kubeNAqM2IkRgDhQO/TrXOfEXW7rSBp8NsLktLcKzNEvDKM5TPqeOPagDQWw8ftn/iqbXj1tE/8AiKfHZePVIz4ksnwTndaqM/ktSah4vjtLiGzh0y9ur1ollmgiQEwAjOH54PIrE8TeJI7/AMJvqOlzzQTLKqOudjxtkZU4oHfSx0X2fx23XXdO/wDAb/61M+y+PgMf2/pzcnk2o/wrWtNdtL3VjpdqXuJIYszTxgNGh6YJz146f/Xw/Xtag0GKGa7STypZli3oBhCe7ZIwOOtLl0sIw47bx5Hu/wCJ/YNk55thx7cLUaw/EH/oN6X/AN+P/sa6HUtbt7PUbWwCSyz3CNIvlAEBQM889+1chd+PrazKCfRtWjMp2oHhC7j6DJ560wNJIviEoBbW9MBPb7Pn/wBloa18fp/zG9M5/wCmH/2NVNK8VXF14rvbW4gu4LOO3BVJIhiMgbi7EZwCOh+lI/xAsQySPYagLF3CLetDiPJ7knt+vHSgC3FB8QGGBq+lZB5PlH/4n/OaSWH4hRgY1jS2z/0x/wDsay9S8S3Wj+M5Y3W7urV7RTHa2qmQls9dvbvyO1bn/CWab/Y8urbLkJDKIpYdg8xH44wSPWgAiT4hJgnU9HbjBDRN6+y/hTUk+IDAHz9GBzggo3Hv9K3bvVbW1ksYJzIr3zhIcJnnHf8ASuY/tVI9K8RTxardForl0aR03fZ+QMRjPIHOOR+FFxW6kiv8QVO17zR3A43Mje5zwPw/zmpPO8fnIN1onB4JR+f0qzdeILPQ7DTYi95fTzxgxRqPNnkBGdxGf8/hWde+KLO+8P6he2d1PZvCVjlZ4f3kJLAfdz15I68H6UDZfaT4gIgZZtFYnqoV8j+lQvdfEIDO7R+3GGrsbRFisbXZcSTKYgVllPzMMA5PvXDXnjjSLO6liZb2WOFtktzDFuiRs4wTn+QoAsG5+Ibrndo2QemGzUU938Q225GkfrW1rviSw0Vbbc01zLcDdFDbJvdlxncBnpU2ga5Z+IFl+zNJHLEQJIJk2yIfcUAc+t58QcE7tHHsQ3P+f60Lc/ENO2kc/WneK7+5stX0KOK5eOGa42yjOAw9/atzStZs9Vu7m2s5JJRbnDzKn7vd/dDdz9KAMQXfxDP/AECPyNMa6+IiDJGj/T5q0fEV39kl0tDqM1sZbxFxEmfM64UnsD+P0qnf+NdJtLu5s8XUtxbOVkSKAsQB1bPTHagCvDffEBGy0OjsB2JbB/LFWE1H4hbSDFoxP97LZ/zx+taMXiHSJfsDR3Tbb9tkLCNsFs42k9jk4xWhNqVnBqsemmVvtLxGUgDhVHcntQNu5zp1H4gvnEGirx2Lcc5/+tTjf/EBSx8nR/m6DLfL9P8A69Qw+N9FlvPLMs6Ql/LS5MJ8lm54DevHpWnr3iXT9DuY7a4M807KX8qGMuyr6n0oEU01L4gAufs+jYYEAZbj3FPm1D4hLtX7BozZYfMHbgZ+vQf1rI8XeNo7HR7S80t9/wBqkAWQRZCqPvDnjd2wf/r10lhrEV7roMGpOYWsRP8AZHh2hRuxuLHv7UJD3KkmpeP4wWFjo0nood/b3FNOq+PmAzpmjDgf8tH7/wDAu3+c1yFj4q+0eIfIfX5DpXnlo5Gt9u9j0iL9Ao4OcDP612Oq+MND025ubaa4lNzbkK8SREk5GeO3A5PNANka6x4+UgtpOkrk4wZW/P73b+tA1rx4isTpGk57DzWyf/Hqsavr0DeHH1PTNQiRJCqeeyFjHk4PyjncM9DXUorraQCSUykIMytgFzgc4oA4xNb8eDONF0v/AL/H/wCKo/tnx2vXRdM/7/n/AOKrmdb8UvZeIhbx66i2JlUXC/Z95gIOGQNjHOD7j867htTRfECwLqkZg+xed9lWLdu5P7zeB0xjjP4UBYpLrvjzndoemfhOf/iqVta8dYJGhaaSB0Fx1/8AHqqSeNvDiSwY1METHjajYXnHzcfL+Na+teI9I0aRo77UFhlCCTywpZiCcDAH+e/SgRmya/47wmfDliMnnNyOP/Hv85pp1/x3gY8NWbZHa5Xj/wAfrd03XNO1PTm1K2vVe0TId2BXYQMkHPTqKo6R4q0PU7r7LBqK+eWKqrqV3/7pPBoApf8ACT+OCcN4Ytf/AAIUf+zU8eJ/HE6hl8L2uPe5VT+RarWq+K9B0m7FleakqTg/MAjNtPHDYBx1rO8S+NbfQr3SYo54Hhu2Ek7EE7YiOGGPXP6UkCJrfxV43P8AzK9uN3TM4Hr/ALXt/nNRp4y8bnP/ABSsJ/7af/XrU0bUJrvUtSX+07W5hjdRFBGu14Qc/eyOe361uOpLZHB/KmBxc/ivxrIQf+EUiB9fM/8Ar0DxX4wz8/hZMe02P612gLKud5yT0zT1XLbjn39KAOMXxb4vLEnwrH7fvf8A69JJ4u8WE5/4RRQf+viu3ZjuJBqCUjIyTn2oA4o+KvFo/wCZUH/f8VZ/4S3xWOvhPg9f9IArrQ5VgBzzUvmO2SSCBxgmgDim8YeKpUG3wg2GwARPyPTPH86Q+L/FkJIPhBgTj/l4yOv0rt1JUhxx7Z70xsMzHPJ4pWBHFReMfFjDI8IsM/3p8fzFD+NvFQ2geEHyWxkTZH48cfWuwIZCFySO+KkYsFIyMCncDiG8a+Ky5jXwfJnpkTEgfjjFSP468UoxB8GzcH/nqT/7LXZRhuu4596cTuyc/MDikN2+Zxg8deJt2H8HzY9VmJ7/AO7TY/GmuKQ0ng+83dwrZH8q7QkkEck+opSSAoBwD1NMLnI/8JzraAAeEb7H1/8ArU1fHuuk8+Eb7H1/+tXbA4HtUDMS4AB46k0COSbx3rRx/wAUlf8AH+1/9aki8d62NxXwfqB5AO3n+ldmm/IJAwOlRoCXx1NAHM/8Jxr2D/xSOoe2cf4VSk8da4QA/hC+65GT/wDWrsXLJIuRxmlJIbdt78GgDi08f37FVl8JaoGyeiZH5kClk+IOoRk48I6mV9VXJxkeg9z+X1x2+4A4xkj2pG3MAVUcUAcOnxAunIUeFNX+bnmPj8eOKcfiBcKxDeFNY44/1R/niuxIYyZXhgKcWdWyNpyPTvQBxz/EDBO3wxrRYE9YOP0pq/EIDn/hGdbBz/zw7V2ccjbicAcdKUtvOACCBz7UAcSfiIpbP/CM61+EFP8A+FhB1K/8I3rQHvBXYHBXaT0GakQkRPknIHFAHi/gXxaNKsryE6LqdyZLx5i0EPyjIA2kdjxXfD4ilQB/wjet+5MHWsf4Yqv9kXpLA/6a54HQ4HX/AD3r0Y7CM5GR3oA5AfEdiefDms/9+KRviUiJvPhvW9nXd9n4/PNdaPmwccdjmkfaRsxkfWgDiD8T7dyD/YGtjHbyB/jVgfEi1lUg6Brgx6W4/wAa64rtOAQOOOKduIUEAZAxnFAHEn4paUAP+JTrJ4x/qF/+Kpq/FPSxknS9YAA/5915Pp96u528bginPYCnt93hFwfbpQBxbfE7RGOTZaqegwtv+vWo0+JejkKTY6qhIOd1sOPrhq7WTapUhAMd8U1fKClgo5/2eaAOPk+JOiopKWWqv/si25P5kU6L4laLu/48dUA5/wCXX3+veuzOwRj90ME0Dywf9UoOPQc0AcgfiPoqsCbbU/oLU/40yT4laHGS5ttSAAySbbGP1rsjGCRtjjIB9OaRgu7BjjIP+yKAOLHxP8PAM/l6hgAEsbfoD070o+JmgZKvFqKuBux9m7dM4z612vlpjIijx3+Wq+1QMiNevYUAcpP8T/D8ZHnR36E9N1vj+tV1+J3hptr4vcA8HyBz7da7gxxrGMxRn/gNDJFgDykx7DvQBxZ+KXhr/p9H/bEf404fFHwqP49Q/wC/A/xrV1zU9N0S0e5vvKBGTHHxucgdAKfZalY3nh+LW5oFhgaIysuzJUAkdvpQBkD4o+GTIU826C/3mg4/nn9KRvih4WkVdpvOOT+5/TrWTp/iy2a6to7zQrmygu2Vbe4mRdpJGeT2zXobQW6KzGONUTktsAGB3oA5EfE7w0hbEt2QDwPJ6/Tn8eam/wCFneGQu7zrlmK9BAeD6f59K5xvGNkStwmgXR0reUN/5I2cHG73XPfP68Vt+IdY0/SJbayttL/tC+mBdYYUBO0dycce1AEy/EvwySSbqU8f88GqVfiX4XT717OR1x9naq+k6vpupaXcX7WPktal1uIJIhviZBkjH0rE03xTa6hJbhfCV95MrALMLYFAD3z0xz1oAyda8d6DN4y0PVYriVrS1imWZjEwKllYDA6nk13n/CyvCgG5r+bkn5fsz5rmtXtLZfHnh+P7PF5YhmJTYMH5WI49jzXpAtdPYHNjbZHYxL/hQBhD4j+EgGzfzDuB9nfn9Kjb4keE0TjU3J54W2k559x+Nb0djYMCfsNsR7xL/hSNY6cAC1haj/tkv+FAGDH8TvCak51CZgCRxbPz78inj4k+EyzsdQlHGRm2fn24BrZjstOztWwtwPXyl5/SlWxsCMfYbb/v2v8AhQBiH4meFFwP7RZh83/LtJ2/Dv2/XFKnxH8IONzasUPobaXP6LW0NPsGOGsLYD18pf8ACohp+mg4bTbQ/wDbJT/SgCpF8QfCQT/kNr8/TMMnrjkbeOtVz8RfCLNhdX5wTk28oA/Na1P7P07P/IPtT9Il/wAKV9O03bk6daj/ALYr/hQBBF8QfCUkYI1qIA/3o3B/IjNVh468KyEn+2YR/wABb/CpjpmnKM/2ZaYPpCv+FWE0rSdpf+yLMAnvCv8AhQBEPHnhTj/idw8eit/hUyePvCg/5jUB+qN/hTTpGkgZXSbH6CBOf0qb+xdMABOl2Qz6wp/hQBUHj7wvjB1mH/vlv8KefiB4TPTW7cH/AHG/wqc6VphP/IKsxj0hX/CoDo+k8Y0qyH/buv8AhQBEfiD4TbrrcH/fDf4Uh8f+E9uDrcGP91v8Kl/sLSCpJ0ixAH/Tun+FNl0fR9uf7Ish9LdOf0oArnx34Uzk6zBn/db/AAqQ/EDwoowNcgI/3G/wqO9sdB06zlurrTLFIIU3Mxt1Jx+XJrjtI1fw5qN5DaS6ELZrjIt3ubNFSXHXafy/MUAdiPHfhQAAazDx/stz+lPl8e+EwR/xOoMdhsbj9KytVfwvoz20NzptkZZpFjjjSBC3PGSPT3Nbcmh6MOf7JsDz/wA+6f4UAPHjjwmASuuQNgc5DD+lNbxv4WgZv+J7a5xnglh1x2/lXMeI7nwtpEiWs2jRT3Drv8m1tFZwvqemPzqSOHwedIOsCzsPse0FmaBSQR/Dj+97d/egDpl8Y+GvmP8AbdkSe/mCpF8X+Gc5/t2yBB/56iuI0e58J6rdR2MejRQTOm+JbiyVPMA54JHPHNRX994N03UGsJdHiaWDG8x2YdVJGcHA5oA1vHXijQ7vwzqUFtq1tPPIgCRo+STuHQV794e/5Aum/wDXrF/6CK+b/E2n6JfeDrrU7LS7eAmPdGxtVjdfmx6Z9a+lNCGNIsB/07R/+gigZqUUUUAFFFFABRRRQAUUUUAFFFFABRRRQAUUUUAFFFFABRRRQAUUUUAFFFFABRRRQAUUUUAFFFFABRRRQAUUUUAFFFFABUc3+rb6VJUc3+rb6UAQ2f8AqRVqqtp/qhVqgAooooAKKKKACiiigAooooAKKKKACiiigAooooAKKKKACvDvi2u7WvCPP/L4/wD7LXuNeEfGG5gtNY8JzXDIsSXMpZnIAX5VAJJ6c0AcH4mkm03xdY6i2m3d9apasjLBDv5JPHp71FI1z4n13SLi00W906CzlMk9xcxCJiOCFAzkg4x+NdrF4m0XasZ1m1PYFpB1/Grv9uaQwwdWsePW4Q/1oAswXpvprq3NpPB9llMe6VMLIOxU9x/9apNpUEBeCOtZkuqaU+Nur2Q+k6f41P8A2vpgUL/atkcd/OX/ABoJLaAnGw/MP1oOSpJ4bpwKqjVdMQc6lZ/9/l/xpx1XTM5OpWZ/7bL/AI0DLka7VJZs5FN2quSRn3qrHqWmHrqVoMf9Nl/xpG1PTCOdRtB/22X/ABoAtRKwJJIxmmgBWLY4J6VVGpabnP8AaVp/3+X/ABpwvtNb/mJWv/f5f8aAOB8TLu8a+GeRy0v4fKKn8Uxy6J4ltvEsdrJc2bweRciIZZPRsdx0rL8S39o/i7w68d3A8KeZudZVIXjuc8V6VJqOnAAfbrVh6GVf8aAPOZPFd1rk9rZ+Go5xvcNPdTQjbGncDORnqOn0qhcQzQ6/4rnawe8hNrFiAqQsvyr0OO2D0544r1AX2nL0vbRRnOPMXn9aVL/T2JP262B/66r/AI00NadDxPw/eeTrOnQ+FrnUGSV9t3Z3alo4VHv2/i/L8K6vw4ltLq/iXRrrck17ISoZT8yYPI/PNejG40+I5FxbBiORvUEfrVe/FpcWssUOoxwTOhVZ43Xev40hHj/wzs7y714LfZaPQkeGIkHlmZgOvoM49gK9Q8avnw7qfHW3ameG9P07QLI20d6k0kkhllmkkBZ3Pc/l/nNWtVitdU0+5smvY0E6FN24HGaAPHLjX4dW8I2HhvT4J5tSkVI3iER+QKQ27PpwPw64o1Oxs9K8S3y69f6hZ2s8SGC5tSwVyFA+YgEkjB7ete2actnYWVrbpPCWhiWIPuAOAMfrVh57SUYkeBx2BINIR4Jc2NqPCWp3dhHqEkVzdR+XLeMGaYKcb1AAwOTXovixi3iDwsqx4BZstjp8uMfr+ldu1xbA/wCuiI7DcOKkMlscMJ4iw6HcDimUnrqfOFvbWOmpqVhrGpaxaXaTnZZ2rEJOp6EcY59+2OtdZ4g1yTQ9A0rQrGO6tPtEIaWaVS7wxMTxlQPm/AdK9fM1qXV2WJnXo5IJH49qeZIDIhZ4SOuWYcfSk1cDx+71DQn8FX+kaI8j/Z4N7l4yGbLDLHjn+g9hW54lif8AszwlHtPF1bgn0wvp+f5V6J59qo2h4cfUU5ZY3CAvFgdMkcGgRxHh8MvjvxFlGAMMGCe/ygVR+JR2W+mXLBhHDfxM5/urzyT2/wDr16O7xFyQyD1OetQTPBMpjlSOVCejAEUwPM9P1iw0TxTqdxqNwEg1CGKW1n+Yq6Y9QP8AOK4vVo3vtE1rVIoJI7bUL2P7NvXBcAgbvYE175LDazbI5LaB0VflDBSFHsKsOsDJGgSPy15VcDAx6CgDzjwbGPCurz+G7hcx3DGezuSu0yccqT3Ix/P2rqPG2l/2z4e1C3C/vVTzY+P4l54+uCPxrqgYmZWMcZdRkMccfSovNUlwGGD6c0AeL+Br/wC33F34k1BCsWnWKW64yxJAJZh+v/fVU/DviHS9W1eXXfEGpRxSQsVs7RlJWIf3unX+vPpj3BBbRo0aW0KIx+ZVAAP6VXFlYE8WVtj18tf8KFoNM8xm1SGz8T69cBUlmfT0FvbOM/aDtzgDvwOlee6/erc+HEll19bieYqw062iCRwjI4YAdun19etfSklvamdZntojLGPkkKDcPoetRJp+nx79lparv+/tjUZ+vHNFhHA6MEk8dzMVUiLS02ZGSuSvf1wT07GuP1TL6L4slRN22/Qnac9GAOfYZr6AAhj/AH0cMYbbs3AAHA7Z9PaofKtSrq0EWJGy67QQx9T60AePazrmn6prXhaGyuY53SVS/l8hOAMH3rMlb/ilPFpwD/xMm4Iz1kQV7PcaZbxWzDTbWzgmALRHyQFD4xkgVleGdBOlWV1HfSpdTXk7XE/y/IWPYA9ulAzgra4j0rxNpl9qR2WkulpFBO/CIwUEjP5/99UzxTq+n6r4e1/+zrYKkbwh7lFULMxdT1HJx7167c2tndRpHc2cEyDG1ZIwwH5imxWlnFA1qllAluxy0SxgIfqMYoBsZp5/4llkWAO2BMADOflFeE3UsWnpqN1ourpaIsrtcaRqKL8zcZ2qeucDHftmvfnyhRVUbe2OmKz59I0q4uDdTaZaSzn7zvErH68jr70CPFLqS5l8TWV/d350RL3T0KTBAUU4HyZbhehPP9a7TwFaxL4k1G6TWJNUmaAJNMIQsZ5Xb8wOGIAxXoF/Y2N/CkN9aQ3CDlQ6AgfT0pba2t7WHy7O3hgiznZEoUZ+goA8s+KNk+o3eiWaSeW80xTf6Zrc+Hc8SWcug3EUcV9p8jCVUGBICeHz39PyrupYIJZUeWGN3jOUZlBKn1HpQkUCXLXC28Xnsu1pQoDEehPXHH6UDvdHnPxC2/atB45OoR4OfeoPCaxf2z4s+XMvmYP+783/ANevSPLjlKGaFHKsHQsAdp9R6VKkMEbSPFDHG0pzIyoAXPv60MR4HpVrO/w7F9C2JtOvjcx5B6DGcfnn8K1dKln8VReJteiRld7U2cMWP4doLD9P1r2KO1tUt3tktokgfIaNUCqc9eBUtvbQWkXk2tvFBDksURMAk/SgD5zVo5fCcaXHi23W2CqPsAtEMinPTqG4JPP45rrL63tYb9DY6+2m6rDZxK0l8oWK5XaMZ3Hr0zjPQ8da9Nj0TSUuTd/2ZaicnPmeUM59enWrOpabpuqFPt1hBclPutIgJX2zQB4pquqf2h4Tikkt7a3EGqCIm2XEUmBkuPQEk810OtLJceJNW+yESO+hkxlT97LDkH6V6W2l6bJZixOn25tAciIxDaD64x19+tWLaysbR0e2soYXSPygyIAduc4z6ZoA8ystc8OQ+EdPimt4rtdsaPaRqrOZsDJ2k9c5Oas+EAkvjHxJI0fzGOPAfggEcg/p+VdrHoelQ3f2xNLtVuC27zBEMg+o46+9atvFbW1zNPFbRrNL/rZFUBmx6mgD56hb/igNZ+UDGqY+v3K+hBv/ALLiWMbZPIAHbnbUB03TjayWo06AW8knmPGEAVm45xj2FWpB8oBU7QMADtQB5D4RvtHt/Cd9Hq7xNKJJGu4GcebIwPAwSCScDHvUyywHxRFLGpjtzoW6BCNvlpk4BHsM13V3oOiXN79sm0qB7hjuZiudx9SOhrUmsrGWU3DWcXnGIwl9vOz+79KBM8dhtkb4Uu6rGx3NK+4ZIIlIyMdDgD8Ca2NHt4LrxtYTNFvZdHSRcnd5bZxn8uOfWvS/7O006cdK+xxfYSMeRnjru/nzSpa2UEy3MVtGkyxCAOBhtg6Ln06UupWlj591eEpbeLDCHWIahH5ixcfJk546d/aut8cTaU2maFFpT27XAuYjbeTjeR0zxyOcde/vXqMOn2KfasWkf+lndODyJD75rO03w9omnXLXNtplukpO4PjO0/7Oc7fwxTBHl91aOmo63d6Le2F1G0jC/sb5NjbhkFVOBkHkjkDjvT7q6tNWk8F3C2Udur3BAhKg4CkDA9sjP4ivQtT8KaJql0t3dafG83VnVim7/exjP41a1bw5pOq2tvaXVkpht+IfLYrsHcDHbgUCOc8D7V8QeJwAN/2kfNxnHzfjXfk/MRnJNU7KwsrCWaW2tlikmIMjDq+OmatxeYx3hfloAVUIPzcdxg0gYhiAc0jvkngcHAzSlMDgDFADg+WyBgn2phxuDHJNCozKX6ZGBxUTByRnJPTigLkiJhuc49KcFVTnng80gBZ9rcEUrMGYhuAB60ATqwCDco/KomRSwIBx7VB5hbCc461MV2jGcUAREBV/2s9KWZsovy4JpSu5twODimumQC3T+VADRyO+PrUqyAjaBg9c0qKFye2KEwO3JoAUqScg0wIx3ZOT2qRsEAdM9qa0gUjPU9aBCorbiCTUnK5A6e9JnPOevGKTlycNwKBjk4yW6DimKv7wkEgU95HweAQe9NV+AfbkYoARj1707B2nd+FCybh7007gxO3jH60ANDHfzgCnK2Rt3A1EQeu481AiszELjrQFizg+Zwc45p2T15x3NNLBSAAdw9qkJVl2tkZ6YoAjzls+3FJuA43Y9jUm0L3yfpULdcZ59cUACgkH5BjPHNMYlY3Izntk0p5ONxz60kwLQyY6gUBY4v4ZfNo1wccC8kz+Yr0RwrBlUZ45rzv4ZY/sW5Hf7ZL/AEr0M/Jg8c0AV41ZV6DHpmmk7SMAnNWsAA+9ViSCAvc9aAEkbIBAJA61IpVowRkEUxBtBAySeDVlUAUDj3oARVZVBJyCO9KMH7r5A60hBbJH3RTkGAeB69KAElAkKoM0xACxHZaXzPmXjApGYsCQgB+lADmJcbRgAHHFMACnnPFNDMM8DrUgyCW2g0ATeZtXCrzTCQDg8g989KZvBOTjIFDFVIJwKACNmYkA0oUtwOo60xcFyR+VSKmdxB5+tABjI647muU8Qa//AGRPDH/Z1/dll3ZtotwHPQ89a6wRgMQDk4oIAGG5NAHMara2Wp6S+pTWWZRaSNGLhMNGCp6jsaXwXJBF4R04XHlGHyPnLkbcEng54rcvbZbu0mtsnbKhTPpkdayI/D9svh9dCuJGeDy9hdcBuuQRxjOaSA4jx+upQT2uo3UsUuiW06MLSH5GGOhzjn6Zx/Ou68Vy7fC+oshODat7cEVysPhG8meOHWNbnvdOhxstwm3fg8bznn+deg3MUU8LQyorRSDaykdQaYHjFjb+ILTwnZaqNTgltYIAx094AY2hHYnqWx1/+tz03h6dLrxfc3BjC7tOiaFf7qnGf1qungK65sDrk50UPn7Hj5iOu3d6ZrX1zw1JeTW95pN62nXkEfkhkXKsn90jvjHFAHLPAL7U/GFms0NuJ0t0EspwgYoRz7nmmXVtrPgu0sr2TXPtNpE8cM1s8YC+XwMJ6ED+Wfaukt/CdvHo1zpt3M1zNesZJrlsbi3ZhnPTHT6+tVLDwfqEk1uNZ1qS8sLVg8dsFA3FT8u8/wAX40AS6ud3xB8PtzgwTYB7fI9ejRoRIQT+VedaqjP8Q9BwOFtpST6Da4/qK9Gywbgrn1oAF+VjnGCajZgGOR+dRsJGbrxnpT9rbvmHT8qABQd24MAO3FPCFWO05waQhjlhz3+lN8wjqOR0oAk3HG0qc/pTcAgYX86eH3dBimkHovX3oAkACLgAZA61AXG/5wMe/agDDEkncR0okiBbcecigCUlSRtA4HGaTBKsCRz2qPAVQTxz0pSJMcEEUCJEAUZ7+lB+VRkHNCj5clhkjpQwYjIbcMdDQMehJUnHUdc0u5QAD1Hcd6jCADg80kqjcCPvD06CgB+FZT83HWs3UryOws5bm5kKwRDLHbk4/CtBtuMHnA5xUT7JFKsoZT1VhwaAschaarofiuC4tAzTRIFeQSKUGAcjn8Kw714/Fmr2VpYIp07TZ1mnul+6zDoinv74+vpnqvEOkTalpdxY6bJFZySlQ7hOq56cVi6JovifTfssJ1OwNnCVVoUt8bl7jIHB9/WgaRkeO9Ks45YNRRWa7mvYd0jtu2gHovoOK9WlI5wc5zjFcx4i0eXWYoEjlEZhuUnO4feC544+tdQ6qcZHsAKBHjGkza9deKvER0n7CrpIqPNdBmKqMhUXHQHBJ47fQV1fh37FrGn39teaVbRyx3JW7iUYR5Ac7h7HFLqOgaxb6tPqeg3ltC10qi5iuVJRiowCMCo18IXSaJLapqTDUpbgXT3Q4BkB/PGP1/KgDK1F9Rj8VaRPrkUMNnHLJHaSQP1ZuBvz64H5/Wp7XQvFlnf6re2FzYQC5uC4SUFzIoJ2gnHHH8+1XbbQde1bULW48RXNk1tZuJI4LVWwzjozZ+gP9BTToXiiylvItJ1W1+x3EjSBrlWMsZbrggY69KBC69rh1r4e3N7KnkysoSRRnhhIBj8f619H6L/yCrH/AK94/wD0EV81eJtJi0H4f3GnxN5giWPdJ/fYyKWPtz2r6X0cY0yyHpAn/oIoKNGiiigAooooAKKKKACiiigAooooAKKKKACiiigAooooAKKKKACiiigAooooAKKKKACiiigAooooAKKKKACiiigAooooAKin/wBU/wBKlqKf/VN9KAIrMYhWrVVbP/UirVCAKKKKACiiigAooooAKKKKACiiigAooooAKKKKACiiigArw/4sWttfa74TtLqNJYpJ5t0b8hgFHb8q9wrw74nso8XeDV25bzLghs9BtXjH5flQBR8QaT4L0G3E+oaRYqGIEcaRhnkJ7Kveue0aLwDrF6LFNIhtLwHKQXVt5TPweg79+K0vKW/+Jsgu/mSzsQ9sj8gOSvzAHvyenp7V2mraLpeqXFrcXduhntZllikWTaysOeo7Zxx7ZoEY8vgXwtI26TRLbPQbcrn8AayJvC3gSLUYNMfTLZb2dWaOLc5LADJ74HHrXpTDegwfrjtXjX9g2+jePtBlWae4urk3Ms80z5L/ALs4AHYDmgDsv+EC8K/9AaD/AL7b/GmR+BfCTFh/YsBI6fO3+NdeVBcleMdM08QlTvA4xQBxa+A/CwBJ0WHH+83+NJ/wg3hU526JDgd97f413TYTBIyD1FNBBXhRk+1AHAr4D8KhQv8AYsIwMcu5P55pzeA/CrKVOjwkEY4dx+ua7o7Su48evvUYK7htHGOc0AfP3iLwZocPjLQLKGwWO1uC5mj8xiJMDI78fhXUaronw70adIdRtIbeVlWRVeaU5AyAeD7H696m8U/N8QfDDAHgSfjwaku40k+KVoHVXX7C25WAx0P59qFqK5U0Xwz8OtauXFjDBcSr83lC4lGMHk7Sw45HtWp/wrXwmSAdI/8AJmX/AOKrK+JtvBp/9l6xYwRW17b3qZeNAC4PY46jippb/wAReJ9Xv7fSLyHTrTTnVQzR7zNJjlT7Zz09qBl1vhz4WkLD+zXXPTFxJ8v05/nS/wDCtfCw2sthMRnkG4fn8jXNXPjnXDoUckNvbLq8OpfYZ42RijnoMDORyQOvY9M101lq/iPw5rmm2XiC5gvLfVMojQxBfJkAHGQOQc/z9KB6tehCPhp4bZiBaTcdf37Uv/Cs/DIx/okwJ7GdqxNY17xHatd3t1rOlaQYGcQ6ZKVkeVQMjOMnJ7Y9e2a1JvFmsaxaaBZ6QIIdT1GFppZZUykaKcEgZ7lT2P4dgROvw+8HSXj2KqzXUaCRoRctuVT3IzxUn/CtfDADFrObj/p4avPrOfxRaeLNakkNrJqtppmFeOPKSqHVhxngkE+nIruL3xpcT6Hok2nrF/aWqSrEFYblUggOeD2JH4GgZNH8N/C5OGtJhnpmdqc3w08Lk4NlPnnH+kNXoF79tFnMljJFHeFRseVcop9x9M15NpWt+KbjxUNFNzp9xFblXvJoYGCxjqVzn7xHH1+hoEaq/DPwuGKrZz5xk/v2NMj+GPhkYb7LMA3RftDH8a5dvFPi6+03V9TtJtOhttMuHVg0RLSheo74GMe/PWtBvFnii2stO8Q3i2C6beSKgs4wS4U8bt3Ynr17igdi/feBfAlhOIL+X7PIULqJbll3AZJIyecYqVPhj4Tljt5Y47l42UMGW4OHGAQTx39sda5rxlqQ8S61daT5+jWsGnbSsmonBdz1CnPTjB+lbb+Pbs+DLbVbG1tlvFuVtJIjzGGH93B6EY/P6GgCyPhR4ZQ/KL1sjp54/wAKE+FughmaKfUlZuWIuMEn34571p6frGv6f4jsdK1xrGRNRjZ42t1K+UygkryeRx+tdnqqak1k66VJbpd5G03IJQDPPTnpQF2edr8M9DBP+l6nuIH/AC9fp0qE/Dnw3C8cdxql9A8rBI1kvQC7HsAep+lSeGPEviS+8TjRpjplzBbgtd3ForlV4OF3HjdnA6evoa5jW9X19ZF8SXtrolu9jvSCzuZD5xXOGIGcbvTH+GQR1x+GeiBiq3mpE+90f8Kjk+GWiOARd6px1/0o/wCFbumeLZLzxFZadJAkVrqFgt3asR85YjJU84PAY/hWTD4t1e50/VrzTtNiuhb3n2e2AyN6j7ztz0HHNAFJvhho+3cLvU8ZxzdH/Cnn4Z6Smf8ATNTGeOLo8/p9KZpPirW7XxHY6PrE2l3QvVbDWLbjEwB4bnjpUHivxd4s0Ke3ge10a4muZdkEEDSNKw7HaSOO2fWgC3/wrfRTcRwHWdSa5iQNs+1jeFHAOOoGfTFMl+HVggkmbXdZjVVJdvtI4Aye47Vz2seJh4a8ZzXmowg3kmjRoYIjuHnlgdgx268+ldlrXiTWLDRdMk1SwsxcX9yLea3BYqqODweeuOvbmgadncwNO8D6Rq8RmsfE+tzIjbG23G0g9ehX0rQT4cWipsbXNYVuu4XXJ9umK2Ipo/C/iPTdDsoUaLUVLSyzSMWUIpCgEn0GAK2vGOvv4Z0SfURCJnUKI1J43E459qBHGv8ADO2wD/wkOtdOn2kf4VEPhnagH/ioNayO32gf4Vu+G9f1+5uANStrCaxeAzLfWMhaNT12nJ5P0/xNcnZeO/E2o6Tc61a6TYDT7Rj5pkkYO4GCdozxwffmkncdmjTj+HMACsPEGtL/ABcXA4I/Clf4fbThfEWtnHGRc8Y/KtW/8S6ldJYDw9pv2pbyLzVuZwywxAZyrEfxcYxms2y8dSfZNaGsQ28V1pe0/wCjSZSXd0AJ754/H2piX5kJ+H6FQ0ninWEHAybnjJ6CnN8PApAPibW8+9z/APWrjfGGo+JLiw0xNZ0y2tra9uYnheGQlkOc7WBPXBzXpGpa54kfVbnTtE0aJ47WNWa4vCyJISOidM9+enB/EAx5fh7Ggy/irWFXIAZrngk07/hXsSOEPivWg7DKqLnk/Qd6oal4st9b8MW2oXulI7RaitvJbecQquvIII9iPUV1n9o2cPjO9NxbZa10v7R9od8+WobkKuOMg8n2oAwT8PAwBHibWiD/ANN6dJ8O4kYRv4r1cSMPlU3PJ+g70WXjPxFdWy6xa+HhLpDShVjUs1y65wWCjI//AFfjWu2oWUfi+5ee3cPb6V9pM0rf6pQ3KqvQcHk9e1AGLF8OjvZW8S60voRc9amTwDG8jRjxVre9Rkr9rywH0xUC+MPEU9ous2mgLPpDylURSxuCmSN2Bkdu2fy5rOS/1ZfHuqPo+nxz3D2EZK3EmxUHy9ffOBigbTW5rn4ftgbPE+uglc5Nzn+lRr8P5g48vxVrQAGSWnJGfpXX+D/EB8TafLPcW32a5tpmgmiDZwwA5Htz+hql4j8S3mnarb6Lo1hHeahLF5zCR9qRoM9T6n8O3rQJqzszmW8A3c8wT/hLtVLDghJ+npkCpP8AhXd7EFH/AAlmsE8Efvf5/nWL4V1+WDxD4s1nVbZoJLW1TzLdG3AbcDAY4HOAR65rdXxvrlrFbalquhJb6PcMAJlmHmRq33WZSe9ACf8ACC3zAf8AFV6sNpJ5kHf/AD0p6eBr+MLjxTqx7D94K9NmeGG1a5diIEj8wtntjOfyryqX4g6y1s+tW/h1n0BJNvmmTEpQdXC+n6e/egS1Jz4IvSCq+LdT8w/dBYGj/hB9QALf8JbqgUdSzjH8uKw9e1y4/wCE20S70a0e/a507dFH5hQEOW5PBwBgE/StTVfEk+qeHvEGm6jZfY9Ttbc+ZErblZCOGU9xQBffwVflSy+L9S68HIIxjj9ajbwRrGwkeL7/ADkYJGBjv3q1Drd/aaVoGmaVpL315Lp8MpZ22RIgUDJY989vcewp1l423afrD6nZm11DSAGmhjberg/d2t78D260DM//AIQbWlIz4vvsHuR/9eq58F60evjC8UDua2NE8U61f3FqL3w7cRWl6nmwTwSCVQCMjeRwuRjrj6Vwuka1eXkHjL+2rO5NoqEuouBmEDOIgOcZBPI44Pc0AdI3grWTkjxhdEjA+UcH6UweCdaRwreMrhHOQFYjn8DXo2itCPDumTW8LrEbdHjSVtz4Kg8nufevAI559T1zxFqGraFeXEdshOUuiv2MBG6euQM+3pzQB6CPBfigRfL4wfjAG63B7c9fwNIPBvihRhPGDsP9uDJzgepqeTxhDpNloVjaabeXUl9aK0EYfc33VwCx69eT2xXQeEPEcmuTXem3tnJYalaHdLAx3DacYIP4/rQBzJ8GeLcKf+EwHJxzbd6VvB/i1P8AmbUxn5v3A4rovHOqW1npP2OVLqS5vSIYY7NtspfqCD7YFcl4T1VrDTdc03WLbU49RjtpLq5eWbczoQfuN0BwePfPocCAuf8ACJ+LWBJ8VqoHcwU0eFPFw6+KlP8A2xq63jC00u00S1isNQu/t1qrwKpEkh44DHPJ9eePQVbsfGMc9tqq6hp09je6ZGZ5bZhlmTGQVP6enIoAxv8AhEvGRH/I1R5/64//AFqQ+FfGJ+74pjHr+5/+tU1v8Q4mSzuZ9Hv4NLunEcd3IoxvPsD0GDz14PHatjXfFf2HVJNJ07TLrU72KPfMkQAEakAgk+vI4oAxf+ER8Z5GPFcRwc/NAP8ACq48J+NVII8VREg55hz/AErd/wCE30s6K2rMJvll+zm1ZMSib+5jPX/A/Sk0nxZJdS3dlc6Jf2l+kDTRwumTMo/uk45/z7UAYsvhXxsjBh4qhyTn/UDHXPTFRp4V8bR5/wCKmtXyMfPBux7jiuf0TxQ114WvZ9bbVokS9X/SYZArZLD5FJ5+XHIAr6BlnCWplIYiOMt83JIA/nxQM8hbwx46H3/FFofTFqv/AMTT18PeOEChfElngLjm2Bz7/d600fEqCW1+3QaLqMmnqSJ59gAjOfrz19a6bWPFdvYNZQ21rdahc3kPnpFbLkiPH3j7UCOcHhvxyCD/AMJPZkA8g2q8/wDjtPPh7xyn3vEdi+em62HH5LXV+FvEkPiBrq3FvcWl1aELLBcKAwz0PB6VD4q8VWnh2S1ivIbmQ3JKxmBN3I7Hn3ovYavfQ58+HfHUYAOv6aff7N/9amJoHjvn/ifaZ/4Df/Wrb0Hxda6jdXNjdWd3p1zDD9oMd5HtJj9Rz29MfyOMhPH+nbTeHTtS/svf5Zv/ACf3efpnPXj/ADigG7jR4d8dP/zHtM4/6dz/AIUkvh3x3x/xPdMP/bA//E1t614us9Mv4tOhtby+upoRNEtogkDKScd/bOemOaueGPEtr4gW4CRXFvdWz7J7WdNrx+mR+B/KgRyseg+PjnGu6WP+2BP/ALLUjaB4+/6Dmlf9+D/8TXpQO0H5sA+1ed33jiyg1G402Cw1G8v4Gw8VvBuyB369PfFAFP8AsDx7J/zG9K4/6Yn/AOJqRtC8fLj/AInelf8Afk//ABNblz450W30SLWWac20s32dkEf7yOTBJVhng4H8qrTeO9Nh08XF1Y6lbyvKYoLeWHEsxwCNozyMFefUigDHfQ/H2Mf2zpJOevlHj/x2npo3xADZOqaNgDbgxNhvfgf59K39D8Xabqv2uKeK6065tI2llt7uPawQdWHr/P2rPsPH+nXc1vHJY6lbW11IsdvdTQYikYnGN2f8+1A7FJdG8fN01DQv+/cn+FSHRviAP+YhoX/fEn+FFn4ykuvHWpaXKl2tjDF5SDyThHXJZyRyAcHB+lYHhTxGqay93Pq2sT6KqO0Us0JWJWxkrI38RGcD3IoEakmnfEEEbrrRD82BtV+nr06frUsum/EBSQLnRWA6Ha4zx24/Ctex8daPdXUFsYL+1juW2wXc9vsimJxgBs55yOwqfxD4y0rRbqSyZLq5ljTfObaMuIF9XI6dv0oA58WfxCiOSujtnsS39KaNP+IPDD+x2wR8pLDNczaeJ9VufC9hdrfTiWfWxEXLfMYiCdn06V6m/i3Rxc6lFDNJOdPj8y4aKPKqBwQG6E+3sfQ0AcdDafEFOsOivxj5mf8APiomtviFuJ26OoPYM3Fei3Ov6Xb6PDrLXBNnNt8tljJZiTgDHXP+FaV1LFb2FxcXDiOERl2Y8FRigGz568A2vjA6XN/Y/wDZv2YXMgYS5yHzz+HSu+a3+IPe20Q/8Df/ABp3wdjA8KqwJw1zIVLDHGcevtXqbFjlT0p3CWu/U8oFr8QgVPlaK+Bggswz+VAi8fqADZaIffzXr1UKOMjkcjmmoD3+6aQXPMCPHyKT9g0UnHAEr8/rSSP4+j+7pmkPz/DK39SK9QIIPTIpZF2jIHH16GgDypJviAc/8SXTP+//AP8AZU5p/H3/AEBdM/8AAj/7KvWMDCtk570igZLbQOOB60AeUk/EAddE0z/wI/8AsqYJPHj9dE03j0uP/sq9ZZmHUAg+lHlqsZdQQT+lAHlSzePG/wCYJpv/AIEf/XprSePipI0HTmIHAFyMn8zXqWwFfnzgn1qTy9w43DjjBoA8jkm8foePDdk/PVbpf6sP8ikluviACQvhmzfBxlbpR2B7sPX9DXrYUqFLEh6Xe4zuOQaAVjyMXvj5jz4YtRweTdp/8XS/bPHqq7f8Iza4UZwLpCT7DDV64iMWKhWxTs7SysCD6UntpuB4/wDb/HkQJPhWE5/u3KN/Jqcb7x3nB8Kwngn5blD0+jV605IBIBxUgZgB0AxTG2rLTXqeOpqnjeNvm8KKQQDxMP8AGmya14z43eEsf9txXsjB2ThM5rG17UptH0m5u4baS4mjC+XEilixJxg47c80CPMxq3jJf+ZU6/8ATcVOmr+M0J/4pTAPTMw/xqzNrfinQDYXutpYT2d3KsUkNqrLJCW+71647j/9demTuyQSzKjO6KWCKMliOcD3NAHk39reLyxP/CJkE9f34qMar4v7eFCf+24qTUPEHi/S9NGu30Gnw2nmjdZMreaqFtvXP3u/6+1bHiTXtXh1Wz03R5LKB5LZriZ74FURQQByOnORQBzw1bxgceZ4TOQeCJxUz6v4vTGfCjc/9NxXUXOraxoHh291TWptPuGRVNsbMsA+7gAkj1I6ds1hWviTxNpN/pX/AAkcFitlqUgizACGt5Dnapyfpk84559Rhsee3+qa/wD8JjptxN4clW9WBwlqs2fMUhhndjAx7+n412EXiHxVK+B4Nm3k5y0mB+ZFdBqjbviZpI5/48ZPX/a/zxXobDL9CMnmgDyMeI/E0TMLjwjc4HeOTdz+XNV/+Em8UAj/AIoq8ALc4Ynjv/D1r2vywy7SB7e9SuQQByM9hQB4ZH4n8VqVB8FXYTIzhySB/wB81Yk8S+I5F+Twfflh/e+UfyNexkEFkZsCnMQMKo7cnPWgL2PF18SeKs8+Crk/Vz/8TU6eJPEBUB/CF8D32c/0+lexLtA4z68mkAUc4YCgDxs+I9eBJPhHUjn26VIfEuvDr4Q1Ln1FewuVAUDd1qtMyrJsVckigDyAeJNdKkf8IjqY5yeKVPFGtAAN4Q1EEdz3r2eI+Yik8beoqSUbhuAyR70AeKf8JTrDOFHg/UwwGeBx+eKZJ4r1oEbvCGp8nAwM/wBK9vXY5BAYHHTPWjdhfuj+lC8x3V9jxFfFuq/Jt8IaoWYZO5TgZz7eg7/4U8eKdYyf+KP1ReCDx3xx+HSvasjJNI5ZxlW+btzQI8UXxbqcS5m8JasATj5E3n8gPpVc+LNY6HwZrWcZGIGPv/dr3GMMfvls+gqI5LEMpAzmgatfU8ag8U6ozkv4R1hF68xEEn/gWKlHi29AJfwrrKnC8iAnk8/5/XFewymQkhWyD29KZF5pUkkhge9BNjxj/hMb4SOr+FNbwDwRbk59f85qYeM7pQQPC+t4PrbGtZ/FniC/ub+TQdFhudPspDG0krlXmZfvBB+eP8iu30LVLfWNLtdTtd3l3AJCsMEEEgg/Qg0DPLT42uiuP+EV1v8A8BjS/wDCZ3J/5lfWR/27mu11rUvFtjdXBs9IsJbFMlZprkIdoHJPPHeuesvH91N4cbVrvTFSaS5FvaQxy8XDZxkH0Bzz7UAU08Zyj/WeG9bT0xbE/wA6B4zdnynhzWyP4s23T9a6nT/Eeqxatb6X4k0uOxN7kWk0MnmIzDqrHsf8ateNvFtt4RsBMwE9zMcQQk4LY6k+g9/cetAbW8zyrxr4ta/8OXdm2iapbmTZmWaDbGuHU8nPtivrfSxjT7QekKf+givCfiPcm78AXFyVCmeKCQqOgJeM4r3fTeLG2/65J/IUDLtFFFABRRRQAUUUUAFFFFABRRRQAUUUUAFFFFABRRRQAUUUUAFFFFABRRRQAUUUUAFFFFABRRRQAUUUUAFFFFABRRRQAVHN/q2+lSVFN/q2+lAEdp/qhVmq9t/qlqxQAUUUUAFFFFABRRRQAUUUUAFFFFABRRRQAUUUUAFFFFABXhvxNAPjLwXuAIElwcH1wle5V8/fGG+bTfEnhS7+yz3Cxmc+XAu5mOF4A9f8KALviHQdRutStdc0WaK31S0UoUnB8udD/CxHPr+nTGayZtD8UeJryzbXJbKy0+1nEpgs3cvIR0yfQ/XOD2NIfH8O4tJ4Z8RxDIJY2PAGe/PSrB8f6eVZRpOtjnqbEnP60CO7i+3nUZd4i+whBsIPz7u+a5zUNFurzxNouqRspt7RJRKWbn5kIGBjnmsaT4haYkZZ9N1hEGMs1iQBz9ahb4laHxttNT982h/xosF7neXMmqjVLVIIrU6aVbz3Zj5gODjaOnXFX+SvoM8ivMG+JGiN/wAu+qf+An/16cvxH0PGHttUOP8Ap1P+NAHpzPhRlM4qPDZygOcflXmTfErRcYW21MD/AK9D/jUw+JGiBt5g1MADnNrj+tAHpKxMyqHYEVC8QG4jGB2rz9viPohI/wBG1MY/6dT/AI1Tk+KPh6PKZvMg4KtbgEH86AK2v4PxC8Oo74AEmDj/AGSQPxP86v8AiHSdeg8Wxa5pVhb3aramICWYJtY5/wA/jXn2teOdCuPGWiaqkszWdoHErGEjGVOCB1PJ/wD19K76f4m+GXKn7TOScgkQNwPelfUCFdB13xRqFnN4jitLWxsn81La3kLGR+24+nH5GmT6d4j8Oa3qV3o+nw6laanKj7XlCNC+Dkn/AGck/hj8Zk+J3hoNtFzPj18hvf8Az+NH/CzfDUiLuubhQT9025yPypgcB4t0LVdA0PT2lmjk1e91oXDGMll8wglRyOecGu5trHxB4p1fT7zWtOGl22nAuiiQM0spA5HoBjOD+tQ3njnwdf8Ak/apJJxDIJY98DfKw6GtT/hZXhpv+XqU/wDbBqAPPtP8Kaxb295pj+GrO5vJWk/4mtzKrjDDhgDk7v69utb9t4a1/Q7Xw/qtrZpc32nxyQXNkJR86MzYKt685/L0NdCPiV4YVxuvZlDcZNu3HvwKWP4i+FmxnUJlPTLQP/Qf5zQBH4W0/XP+Eo1HxBrFnHZxXVsqJGJQxjA24B98Dk+tcf8ADnQd3jPUJVmabTtLlkNuMlkWSTqAfUDOfcCutuviN4SuoJba4uJZIZVKOrQPyD9Ki0rx34I0mzFpp8jW0CsSI0t35J6nP+PtQB2fikaqdEuzoluZtQkTy4wZAm3PBYEkDIHI/CvPPANv4g0W2i06bwxsVpybi7a7Ql8kZYjvgeh5x9TW8/xK8MRgBruYjnH+jtSL8R/CbBGOpurHOQbeTI+uFoAzNF8OapYeEPENhNbr9ru7iaSGNGX5gVUDGDgZweKm1vw9qd34K0TTorYm8t2haSIuo2gdeSccVoH4j+E3ZlGqkbcfP9ml5+ny/wCFLH8RPCS/8xXI/wCveX/4mgbd9TkNZ8NX2j+ItQvYvDlvrtlqChwHIDwyAe/QE9cdsc8VoXPhrVJPCun2cmm2UN2L5J5re1ARQuedxzgnGMkZ7dcV0S/EXwmMbtX6DAzbSn/2Wmx/ELwockatEOP4opF/mKLMVu3zLfiHSby88XaFfQwf6Lao/mvuAC8cDHXvirfjWTWY9Fn/ALDhMt7KRGu3gopzlhz1Hb61nt4+8LSMT/bEPHGCj4zj6VGnjzwuvXXIf++G5/SgDD8Jpq2m6XHo8Phu5s5plIm1B5kP7wjmQ45OD0/DrXnS+F79tLubB/CFzc626uJdRuLjcnHIZCeCccAfqa9lfx/4XVsjWoRnr8rf4U4ePvCobd/bdv8Agjf4UAcl4u0LWH0Tw5qGl2T/ANsafGkDRggkKU2nI6HBHr3NQar4c1Sz8C6Vp9raSSbJFl1G2t2CySqcsy55yRwO/QcHFdq3jvwmORrcOf8Adf8Awoj8f+FN27+24M/7jf4UAedWGhXX/CRaLqGleE5dO0+0ZlcM6+YzEYy+TnHIAJz3pNAm1qy12913WvC+pXV/N8tv5ShkgTkELk8en0z616KPHvhQNuGuwk98q3+FXF8aeGCWzr9jyc/6wUD0PPNS8IyeKfE19eXdpPbxT6bG1u75XyZsLgEj+Ic+vepdWs/EWseErCS50+V9U0u8UvERg3KpxvGeuQRn1IPFd0/jDwuSduu2QIOM7/anf8Jh4aZQv9uWJx6SClYVzjlfWPEfjbQ9UfQbyysLdJF33AKkfK3LDtzjGetd74zN82j3K2FlbXkg2lraZdwlQHkD3x0/xqFfGPhpQQddsjnp+8FJ/wAJh4a5/wCJ9ZH0zIOKdhfI8n8NacE8Qx3Wh6Rquj2Bic6il6CsTrg4CjqcZPf0xjk1leENZ1AeCLjR4NB1C5e6WWK3nhi3REPlSWbPy4JPtxXt0ninwtKhR9bsWUjB/eCsrQ9W8I6DYJYWWuW3kqWI8yUMeTk+lAzzbVdBvtL/ALHsNXg1O+0aG02tb6dkjzyTndjGRzx/9c5p2fhHUbyx8T29vo82mw3McMtnDKdxYIxO3OfvHHc8E/jXtI8W+GznOtWWfeQGkTxT4fbLjW7LHPHmj+Wadn2Ba6HlfiTVNa8RWOl2MfhrU43gmia5eSA7cg4+U9x3yRjFM1yEzeI9Ti1/Sdc1UMw+wQ2gPkmPqASCMc4yeehNewReKfD4Xeda08ggnHnqDx7ZzUy+JfD0wUf23YcA/fnUfzI9f84pA7o+fG0q703watve2U1pK+tKRE3zHaQoBHr0x74r07WNCu9Q8W6rtjeOCfRjbpcMh2b2PTP61c1hPCWrapaX994jhf7MyvFbC+Tyd4IwxX1/Hpmupn8SaABzrlj/ABH/AI+UPT8f89qAueZ6T4k1nStCg0G38P3ra1br5EbGLMBAP392RkYz7ZFak+jahqHiXUfOhMX2nQ/IMwjPlCVjyA3t6dcV2q+JtAdSTrWnnZkE/aFz/PmnyeIdBjUs+t6cQPS4Q/oDT5Xe1twueY6T4j1fRtBi0KLw7qLaxbqYoytvvgPzYDlgRwc9fXrXQeF7HUovGeo3l/A4aXT4Q8qo3lGTC7ghPHUHiumXxV4fdWb+2LEBQRzOo+vepx4i0QE41rTiD2+1J/jStsxtNaNHKfDezuLT+3jcQSQiXUZZIvNQqWU45A9PeqGtTTeGfGq699iuruzvLT7PL9ni3mNgRj/0EfrXfHXdDIA/tzTyAOf9KTn9aSPWtEP/ADHNPAHZrhD/AFoE7X8jxJNJ1HxPN4umTTLq0+0RRNbpPC0fmlCDjkdTt/M9qsaprVz4q0Oy8O22kajFqIMSXPnQbUiC4ySxxjpnp+tezDWtGJyda0/jp/pCf40sWs6L827WbDPvcJ/jQBb1Gw+26HNp0MgWRrQwB8dyuBmvFrXxFd2vhSTwr/YOovqwhktdiQHYVOR5mcdMHrj3r2JdY0Y/8xqx6Y/4+E/xofV9HDhxrdju9ftCf40CPHLhbjwjrXh6aWwvbqC000JcvFEzeWzZzzjGAT+VU7+2vNcl8TeIrexuktZbMWlsrxEPMMrlwuOnH+e3uv8AbGkyKQdasf8AwIT/ABph1fR0VR/bGnkg5z56f409hp2PDdWl1C0fQrTVv7ZtdHXTIFK2AKsZgoyH9D2x7CqnhOwls38VrDoV3LDNbK1va30bbplB5yeMtznA5z05r6D/ALZ0aQjfqthgdP36dfzqI6tpGCBq9kc9cTp/jSA+evDs8cOuacngyXVYhLIGvrC4Be3gTPzAnr7Ann3ycVeVjBN470gwXIurlpJolMZO9TuORj1zke1e6pqOkgkjUrLOc5Ey/wCNSHVNJYktf2QY9T5y8/rQBW8Nx+X4Y0dChUizhBGMEHYM15RHFdzL8QQ0EoilQGJtmNxVHBxk89Bz/wDqr2CPUdOUkHVbJkJzjzl4/WkjvtMZyF1Kz2dSfOT/ABoWoHj2lWssnifwO5gcpFpQ3koSFIibr6c4/StrQxJY/EPxNeTRP5K2ayBlixuGEJx/ePUfhXpDXun5z/adr/39X8utWFudPLbjfWu4jkCVcfzoA8j8V3Xm3nh3xckMj6dbSHzw0R3xIxADFfbB/HFXNR8Wf8JFaa5b6bZmXTRpsp+2PGw3SYOFUEDPcjuDz7V6d9osdpT7Vbsh7b1wP1pYp7FMRRXFukeCcKygflRcOj7nj2l20o13wJ+4zEunEsAn3W8k5J7DnB9etR+IYZrnxJ4zCxnjSV2nruwoP58EY9q9rNzadrq3zjGdwyP1qCOW1Py+dCWP3vnHSgDyXxbEV+H/AIdjEZUp9k3ADodozn8f51HZaxYeDvF2urrQkiS92zW9ysRYMAPu9z1OPTI7cV7NmzA5mgI7ZYfWq8rWMxxKbeQcEB9p/nQB86WkME+i6zq2qaRPLpmo6kJYxECskcY3Hzhx0+bGe+T2rovCGpXA8S2mm6RrF1q+kSwM832pSWtuDj5sdcgDHTnGOhHtqSW8mY/MgKkfc3AD6YplvHY22REltBu+8ECr/KgD5eN3B/wgV9pSs0t7BqZZ42J3qCcBiMc5Ix9TX1Dd8aVNlSP9HPOOvy0MdOUtIsVqrO3zthcsc559fWpUnhcMvnIc5zkigGeDWAx8I7xfTf8A+jBVW81W5hfQ9NudW/sWx/smGU3CRZlkOANgbqOefwr6FLWqRlFMOO6DGOtVJbeyuFRbi2tpUH3fMQNj86APGfhAIm8Qa+yzXNzE8cTRy3Wd8y5PznPODjj2Iq18UtQt9N1fw7dXKnyIbre5xnAGOcfrXsqvbQ/OiwK20D5cA49K5DX/AA4da1zSNTNzHHHp7lnjZd3mA4OOvHSgDzXXpl8a+IZW8PyNMltpcqNOFZVLtnCg46/MK43T30pfDLW934m1mOVF8mXSk4JbcflVT2yf8fSvqeOO0t1CW8MECA8iNQoP4CkigsWuftItbcz9fO2Dd+eM0AeaaJaJZ+ONOgijlMcXh9QvnfK6ASYG4evYj1NQ+HbqPT/FfjK8uziKHy2cqpI24OPxxj9a9Y3RNNuKoJNuNxxnHp9KSVYDuzFETJ9/gHd9fWgCrbXMN3aw3MXzwzxiRCRglSMj9DXjPh/xBpWjeO/EsmpTrb+cFEbyAgfKBuHTvx9cV7ipj2iOMogUYCjgCuM0zwpDZ6jrF5qK2t7HfzrJGksW4x4DAD5s569qAPD5LeWfS11B0kW0v/EaywLIuAykNkge/T8K9P8AGlzDpHjHQNX1BW+wIjwmXGRG5Bwcfj/XtXqUv2d1jjNvGUQ5RSowpHTAxQ8dvNEyXEUUsb9UdNw/EGgDxXUtTsNd8VzXOnrJqFlZaVNHdmBf9YGB+RSep5/njOK5G11dNDtdPu/D3iFr6B5lUaLeqGkQkngHnac9wB685wfoy3htbWMQ2kEUMW4nZGgC5/CkisNNhma4g0y1jnJyZEhUMSe+QM0XHc8tnu7ePxb4mWWZI5ZNMCRo5wZDsyduev4f0rDa1ml+DKLbNyN0kmzI3KJznPrgfyr3Se206a4F3JYWz3I4ErRAv0xjdjPSpYkSKAwx26JEOAir8v5CgR8138en6lpumwzeMLy8jlkiijs4YEMkbdvlyCMdM/zrsvDuoWHhzVvFdvrlykFzNOZI5JzhpoTnbtzwevQf0r1Ow0zSrO5ea30q1glJ3GVIVU5+uKtXVjp2oyxzXmnW1xJF9x5YgxX8xSs7gfLgiF/4K063icQLPrpVHIxsBUgH8M16t8NoYtIk1PwZfxxrcoWkSZUK/aomGM89SP5f7pNentZWGxLdbG3EaP5ioIhtDf3gMdfepLq0ieT7Wlrbm9RSIppI8lSRjrjOOe1MD5y8NWd5ea9beEJoiLLSr6S7ZW5zGCCmc9QS3pyHr2/xpqH9n+HtRultEujHFzDIMqwJA59gDn8KoeE/Dt3pN/f6vrF1Fc6ne4TdDkJHGMcDPqcfkPeuquWU291G6CVWQ5DDjGD+dAHAfCAhvCVu23AMsuFHb5jXpGAGJK8Drk15r8InB8IWo6EyyYOf9o16aEy25VJBHQ0AQl8MRt7dabj5uM881Lzkvk5x0AprqMZ9aBEZVjzyRznmpItu3L857UEnZtBye1RR5Ubmzge1AybbufKDHsaeiDHDHIH3c9aRiAQR0PSnBiNr7Rk9xQIVSFU7uCfSoBuJODuHep2cjJABHtTckxZAO7HagZHuXB+Xg9MU8Zx14HY1FE6FVG45z0xUxKsSRnp3oEDAMwO7OevtTSAMeo70csRtwRj1ppKnJbrjA9KAJUl3YLAk+tO4LLvJDHpUagDI7Gm7VPLZAXuaAJpVyMHjB4zTQuQD1+tMZsuDhiMcEnrUjbeP14oATPJ68+lZ2q6ha6PZT6hetiCBdznuewA9ycAfWtAgBsDhcVnalp1lq9o1nqFuJ4HIYxuSAcdOlAzz7SYZ/Feo2mvarPFFp0RMllpxf5if4Xf3PUD6e+fRb65SytLq6lDeXChd9q5OAOeK5aDwR4YtpI5odKCSxFWRlnk6qcjPPP411yLuR45FVgwwy9iKAPHvH1hpOo6UniuDUpfNjRJLYGQGMsOVXYeh55HXr71pNpvh7xLrUM+twSDVhYxSPayttiww/hxycE+vp71r2vgTwxbX325NLQyBtyo0jFFP+6ePw6CtfxF4a0TxI8bahZ75U4EiOUbHoSOooA8T1JDaaV4ntLBjNpdhdW0kALswU5G9FJz0OM+mPevSvH8sV8nh+0tJI5Zby+haPawx5a8lsegrrLLSNN02w/sq2soo7Ug70PPmEjBLE9Tx1NZei+EtB0a/+321hi4XIjZ5WYR5znaDwOtA1a+pjamM/E7RvbT5P/Zq9ITeAWwefWvNrvfJ8TdMOPlXT3PA6D5uv416eSVQopqY7b3E1Yj5GGOS56U5FdlK8Z96aCSgDHOOfpU0qrjg/rVAVmKgYzmpBu5BTPPHHWkChctgE0Bzuzn9KBCmIspfoRxikUhd2en1p6Z3NuY4qMbXPAxQMeoDEccAcZpHWMMB3x680rIyjIPPaoCRuZuDzg5oAshAR6g/rSOhVR5Z49DTmyApTAHoKYcthH657UCJFjKncSAT2BpzKcBcDHekRRyDjI5pCWyMnGKBgUKvtX8aaFX+DHvml4U9QT9aYQrbmHyjNAiQEqevJ7VXKkMctz9amdiu0AgZ9qhfCsJC21j/AA0AAAJ4HTqc1NCT8+Tkj1NRA+aTtwABz2ojm2lhgHNIDx2zi17RV1O28N3Wk3WmzTyMbmaXabN/4w2307fga6D4VWpt/BtkZM/vXkcZzwN5H4dKk1nwPo2pX8l4097AlwQbi1t5tkUuBjJAHXp37e9drbW0FtbxW1ugjhiUKiDoAO1Mp26HB/ESee+Ww8O2chWXVJdjuM/LEvzP/T8M1c8ZaPE+jafDaXFvZS6fPE9mLhwsbyLwqH3P55/GujudJsptYtdXlV2uraNo4iD8oBznj15P50/W9PtdZsJrC9V2hkKnKNtdSDkEHscigR43r0niC/8AEfhpdVs4LLy7ovHDBOHdtuCzHHRcD8ia5fXNbnvLDWrzV9E1UX1woht3e2IhtIwQcZJ4J7nH8zXtegeFrHR9QGozXF9f3aqUilvJvMMYI5xxx6fj710upWFvrFhcWFxkwzLh9hw3XNAjzjxLejUfhW8ywTwBIYI9s6bWJWRFyBnoccV9GWAxZ249Il/lXhnxIVY/BNzBGHRIViQA85AdAMmvd7QYt4R/sL/KgonooooAKKKKACiiigAooooAKKKKACiiigAooooAKKKKACiiigAooooAKKKKACiiigAooooAKKKKACiiigAooooAKKKKACop/wDVN9KlqG4/1TfSgBtsMRLViq9r/qVqxQAUUUUAFFFFABRRRQAUUUUAFFFFABRRRQAUUUUAFFFFABXkXjJWk8f+DFVQxBuWwT2CAk/pXrteUeJ/+Si+Dx/0zu//AEUaTVxNXNnxZ4sbSLu30nS7FtR1q5G6K2Vgiqo6s7HgDGcVkWHi/VLTVrTTPFOjR6eb47LSeGbzUd8gbD6HkfmKqaeVg+LGqJcsPMuNNje18zH3QQGCfiGP516Pq2oaZpxtTqMsMRlmWKAyDOZD0x6fWmM1iqY5UflXBQ+M9Gu/E0Hh+waO7leN3kmhIZIyBkLkdT1zjp/LviMgg9DXkVxplhpPj3w5b6fZw20X2W6O2JAoJwOvrQB635Uf/PNfyrg9Y8Y6Lput2Ohrsub+6mEbRxbT5Oe7+h9utd8BivKPGmk2FpfaFdW1pDDc3GtRNNMiAPIdrnlupHHSgD1Lyoh/yyT/AL5FHkxY/wBUn/fIqbH5UmKAI/Ji/wCeSf8AfIppt4f+eMf/AHyKnxSYOKAPGPEkUa/FLwkgjQKYLg4CjqI35/lXT+ItV1PS70Qaf4Rk1KEoG8+KSNRn0wa5vxL/AMlV8Jf9e1z/AOi3re8feJrjS/s2j6PF9p13UspbRZwI1wcyE+gwfyJ7GgDP8H+MF8Q6zeaPP4dksbmzj3zFijqmcbQSO5yfy+uPTTbW3e3ix/uCvO7LwRHpng2+0eKVn1C6hdp7tSd8sxyQSepAPGPT3Jry608SXXiPw14U0CK5lTUbu7+z3jRykSJFDyxJHIJXaeeuD9aAPb9eurbSzZxwaJ9uuLqYRpFDEvyjqWZiMAD39ab4o1Cx8O2Ud7Nost1AXCym0t1cxAg/MRxxnHSvHLvxJP4NXxboc9zOZ+JdKLvukYS/LhTnJ2nBH0PHGKXxjo+tafpfhiO7XU9S0i3jP9pQWUjCdpCM7jjkgE/oeRnNAHt+iC01XToL2TRRaGVdwhniTeB2Jx0yPxrVGn2HIFnbZHX90teBJ4kt9B+G+qXGhazdXzwz+VB9qUCa03sAEYHrj5iD3P045KG4vdPbTr/RNM8aS6osyNdyXSs0V2mfmD9foPrycjNNjasfVR0+xHJsrYD3iX/CsjXBpukadNfNpC3Hl7QsNvbqzuzMFUAY5ySK8hstCHirxt4sttR1PUhZ2rQ7LeG6ZEyynBI9scfWsBNc1KT4S3rTXs73NvefZkuBIQ+0SLjJ6nuOvSkI+joLCyngilk0yCN3QMY3iUlCR0OO4rHjl0V9bfRodNhe4jg86Zlt12xAkBQTjqckge1dLasWtoWYkkxqSfXivG/h613qel+KtZgY/wBpX15OkLluQEXES89MEkd+MUAes/2Tpjf8w+0P/bFf8KQ6TpnfT7THvAv+FfLfhC5i03VdMXWdT8QaPrP2j/SpL4s8F8M/cyTgDtuORznPQjt7PSrrxR418UWN7rmrR6fbGLZbW90yLlh/Lg8e/tTdugHrOuLo2jafNf3GlxSxxY/dw2yu7kkABRjkkkVha9f6FotjaXt74cfyrjqEskdoTjIDgdCenfnrivIxruqD4VXkn2+4+0Wt8LeO48wiXYsgIy3XPv6V1nxOhW3sYNQGua5Fql2iW9pY2V1sWWYjAOzsM9cfzNID1HTtN0i+s4LsaHbwCZA4jmtow6g9MgZwfarDeH9FP/MHsDj/AKdk/wAK+fPFGo6z4P0Xw94fvdY1Oa+1KV5L65gJmuI0G35IiTnvjgnoT3wdDwbq91a+JodN0uTX5dJvYnDf2tAxNtIqlgysex9PX68AHuX/AAj+iHro2n8f9Oyf4Vz+rReGdN1DTtOk0G1mub+QpGkNlG20Dq7eijua8NtrPWJvh7/wmU3ifWDqMG54EFx+6AE20hlxkk/N36YHQYr1GbVb2fxR4IzcSLHe2c0k8athXPk7uQOvPP4D0oA6jRrPwxrEUz2+i2KvBK0M0UtnGrxuOoIx+P41sHw3oP8A0BNN/wDAVP8ACuD06Q6d8UtTtEDrDqOnx3LL/CZFO3cPwB/GrvxM1W9tYNL0rTbl7W81S8SDz0xmOPPzkZ79P1oA0L228KWesWGjy6HY/ar5XaHFlGVwgycnHHApnh208I+IrR7ux0LTzEkzwnzLGNTuXr2rzGTQZ9B+J/hiJ9XvtRgkiuHjN9N5kiHynDDPp0/Wub0TWNUtfDNnpGjz/ZbzVtclt/tOATEnG4jPfkfgDjnFAH0f/wAIv4dH/MB0v/wDj/wpf+EW8O/9AHS//AOP/CvNIotS8D+J9ItZddv9U0zVt0DJfyGSSKUDIZW9CcDHbJ68EGkazqb/AA21jU3vpnvUNzsmY5ZMMQMemMUAdVc6f4Nttas9Fl0HTBeXcbyRD7DHtIXk8468H8q3v+EU8OHr4f0r/wAA4/8A4mvCNTt9S17xL4IWDUZ7W5m0gPNdxkb8FCWPPc9Pqc1p/wDCR6p4PPjGwkv7jVF0tbd7SW8bc6mUKMMf4sbl9Oh9aAPY/wDhE/Df/QvaT/4BR/8AxNB8JeGj18PaScf9OUf/AMTXjurQeIfBmkWniibxJe38paI3llcHdEwfghBn5SM9v/rVpx/29411nXJLHXrnSrXTJTa20UAHzyr1ZwfvDI9enpQB1mj6N4I8SW08tjoWlyRQXDQMy2iJ869egzjkGtX/AIQTwoFx/wAI/p+Bz/qRXgPhTW9Y07wbFZafIE1TU9ce0+1Ou4IWxucfj6j1PpXpNr/bvg/xPpVhd61caxpuqh4yboDfFKq5ypz0PHH170AbeieHfAmv2z3Wn6LYSwpK0JP2bZ8y8Hgge1Xr3wX4Lsraa6utD06KCFC8jtEMKB1NeIeBND8Q3Gg6vqWn+IrmwjtbqZra2iRSruuGJfrkHpgjt6V22l+LrjUNT8NT6g6NpOuWb20kMiDy1ukbBPI/iIAAOetAHY6V4N8FapYwX1t4csvInQPH5lttJU9Dg+vX6Vf/AOFf+ET/AMy9p/8A35FeYzeN9Yh0HXvENvJ50dzqIstKjcDZGoyPM98+56j0rsdE8O+LdIvrC5fxG2pRS8ahDeDCp3Jix0Pb/wCt0AJNB8O+A9ehuJ9O0TT5YoJ2t3byAPnXGfw5FbZ8A+Ej/wAy/p//AH5FeGeErHXbnwvr+sWuvzWMVtdXE8NtbooBZfmbcSMkHgAZxx719FeE9Rl1fw/pmoTgedcW6PJjuxHJ/OgSvbXc5DW/C3gTRLJ72/0PT4oVIUYg3MzE4AAHJJrSg8CeEJYklXw7YhXUMA0GDg+o7VmeE9UutY17xNb6gY57ewvF+yo0Y/dYBGQfXp9Dn1rz218Za/D4fsNdnvTLBDrj296DGnzQHj0GMZOORyR2FAz1o+APCX/Qvaf/AN+RXJW+l/DS61RtIh0vT31BZnhaAWjbgyjLZ+Xgf7XQ9jTtb8Y31r4q1SKB1/svRtMe4ukCq3mTEZVc4yDyO46HNeL2njOawkTxYPENldatcKiXemrZhcRZHyh+pIx1/wAOQD6MHw58Hhdo8P2WNpX7pzj6568detc34n8M+AtH8j7Z4cgZpA7KtuoU7VGWY/MuQB9T7UzV9Q8Qaz4yTQtM1RtNsH05bxpFgVnxuIyCfUlQeccfWr/hu5utV8S61pGsSQ6hBpyw+T5tvHw+35n4HUnn2zxQBeT4aeC3RXXQbcqwBHzP/jR/wrDwWf8AmAW//fb/AONWfhxrF9rVhqct/crPJBqc9umEVdiKRtU46nnr15Fd/jFAHnY+Gng0Z/4kNv8A99P/AI0H4aeDT/zAbc/8Cf8Axr0UCkoA87/4Vn4N/wCgDb/99v8A40o+Gvg4f8wG3/76f/GvQyBS4oA88/4Vr4OH/MCt/wDvp/8AGoX+GHgyQgnQohgEfLLIvX6N/wDqr0gilxQB5lF8LPBULFl0NCcY+eeVh+RY1GfhR4JLM39hgFjk4upgPy38V6iBSfzoA8y/4VX4K/6Av/k1N/8AF0H4VeC/+gMRz/z9Tf8AxdemkUuKGriaueS/8Kj8I/8APnP/AOBL/wCNIfhH4QPWzn4/6eX/AMa9aApe9AzyYfCTwif+XOf/AMCH/wAab/wqTwgOlnP/AOBL/wCNet4oxxQB5G/wi8HyY3Wc/H/Ty/8AjTj8I/CDf8uc/H/Tw/8AjXrOM0uMUAeRH4P+Dz/y5XH/AIEv/jTT8IPB7dbG44/6eX/xr1/HFL2oA8gk+EHhB1I+yXCkjAIuGyKz/wDhSvhL1v8A/v8Aj/4mvbaXFAHiifBXwkgbi+OR3n6fpSr8GfCy7tj6iu5Sp23OMg9QeOle1YzRgUAeH/8ACk/CQ/6CH/f8f/E1cX4PeHFxtutVXCheLvHA6Dp0r2XpRjjFAHi83wb8Mz486bVJNvTfdbsfpUv/AAqHw9uLfa9W3EAE/bDkj8vc/nXsRHFFAHjv/CotA/5/dX/8DD/hSj4ReHx/y+6x/wCBh/wr2Ec0HrQB4svwd0JZjJ/amubf+ef2sben+7n9akPwg0A/8v2r/wDgWf8ACvZO/FL60AeKp8HdDViTqessCTwboYGfovb+tRyfBrQ3bI1fXIxjGEulx+qmvbwKQigDw4fBfRB/zG/EH/gWn/xFSL8HdJjYPFr2vow6MLpM/wDoFe249aOKAPFE+EVjGoRPEfiBEHQLdKB/6DSH4RWZ/wCZn8Rf+BY/+Jr2wjFGOKAPFP8AhUlp/wBDLr//AIEj/wCJoHwktR/zMuv/APgSP/ia9qxSgUAeM/8ACrEU5TxV4gUkAHF11x07UyX4VeZj/ir/ABEMet1n+le0gc0EUAeHt8Js/wDM3a/+FxRN8KsRSE+LPETgKfkF19726V7hjnvUF0N1vMMFgUYYAyTx6UAfLvww+H/9seGob3/hItYs98jjybWfYgwxGQK9APwq/wCpu8Q/+BNaPwUGPBVqP+msv/oRr1jFAHib/Cndj/irtfGP+nimn4VThgyeNPEAIYt/x8dz1r27HFKBSaTE0meIS/DLVesPj3xEpwR89yzdfxHbP6HtTR8NNbVVC+Ptc4BzmVjknj+96Y+h5r3DFFMZ4z/wr3XsAf8ACe6sMf7Gf/ZqRvh7r+Pl8e6rn3Qf417R1FJQB4uvw81/nd491UfRM/1p3/CvNd/6H3Vv+/Y/+Kr2cikoA8Z/4V5ruOPHeq5/3B/8VUDfDzxESuPHWo4zzle3517cBikI5xQB4T/wrrxUGJHjy7254BhOcfXfQ/w68UfMF8dXWN3y5iPA9/m57V7v0OKBgUAeDD4deLCG3ePLnJ6YhI5/76p//CvPFewgeOrgknqYCexH973/AM9vdsUmKAPER4F8XqoUeOGIAxzaA/1p48EeLx08an/wEH+Ne1gUuKAPEf8AhCPGI/5nXP8A26j/ABpsngfxk2P+KzHH/TsK9wxXOeLIdWuNEuoNDkji1CQBY5HbaFBI3EHB5xnFAHlh8CeMu3jNR/27CkbwL4242+NFH/bsKdqGkzeENW8PnTdc1K7vr28SG4try7MizREHe5XtjrntmvbrpZjbzC2ZFnKHyy4+UNjjPtmgDwz/AIQPxqevjNP/AAGp48EeOB/zOcXTH/HqPTHp/nrXMeIbOfww9n9n8X6jfeMZZ4ibTzi8UxZhlWQfdQDkZ7DpyMaXxL161/4TO10i91rVNPs4bEyMdMdt7zM3CkAH+EZzQBtP4M8cuMf8Jhbge1kg/pUS+CvHq9PGVuen3rNT/MU671dNI8ES3/h3XL7U5b+dILee+mMrxOxAIxjggZ4I68895W03UvA+paFcDxBqGo29/cpY3cN9MZBvcfKycfLgg/p70Aeez+GvF8Xjy2sx4lhOpnT2mjuTbgIE3EFNuMdQecelekN4Y8e7sr4l07GOhtP/AK1al1n/AIWrZZAAGjvjB6/vDXquKSQPVt/geJ/8Ix8QB/zMeln/ALdf/rUh8MfEA9PEWlj/ALdf/rV7bilx+VMDxBfC/wAQO/iPS/8AwF/+tT/+Ea+IH/QxaX/4C/8A1q9sxRigDxRvDfxCP/Mx6X/4C/8A1qibw18RD/zMWk/+Ax/+Jr3DFJigDxD/AIRr4h/9DDpP/gMf/iaT/hGviN28RaQP+3Y//E17iBRigDww+HPiSf8AmYdHP/buf/iaf/wjvxGDKTrmiuB/C0LAfote3gd6U9KAPEhoXxH+fGr6EN3T9y/y/Tj+eaX+wviPk51XQDk8DypOP0r2vFGOaAPFhoXxE76noH/fuT/Co20P4k4YDVdAGeh8uT5eO3y/zr209aUfrSSsB4aNB+JI6an4d/79y/4U7+wPiOSc6n4fPPH7uTj/AMdr3D3o60wPD10H4kKT/wATPw8cn/nnJx/47Q2g/Eg4/wCJl4e/74l/wr2+lFNu4Hhw0H4kf9BDw7/3zL/8TThoXxHXpqHh4/8AAZf/AImsfUtV1S/1PX7i48YLoMmmTSRWdgVRd6qAVkZX5cNkY4PXjsD7R4Xv7jVdC0++u4TDcTwK8iEYwSOuPQ9fxpAeXf2F8SO2oeHf++Zf/iaQ6P8AEuJWKXnh1jjOP3uT/wCO074ueJfEelWF0NFs5Le2thG1xqLkD7zABYwfvckZPbkV1vj7WtR0yy0+00komoalcrbRzyAFYcjJfB6ken8+hAOMOlfExmWMSeHlA6yZk5788dunT/GrUem/EqT940nhuPOf3ZM3HbsD9ev+FXLO713wr4j0rS9X1lNUstWMixySxiOSGRVBxx94EkD8fzra/wCKNeHivSLOC0lsNIN/9meadADdtg52ggkLwcHvkHNAWOF+JFj45t/C95LrE+jSWCmMSi13+Zy64xuUD72K+nrfHkx46bR/KvNPjKVXwJqoJALGEDJ6nzUNemQ/6tP90UASUUUUAFFFFABRRRQAUUUUAFFFFABRRRQAUUUUAFFFFABRRRQAUUUUAFFFFABRRRQAUUUUAFFFFABRRRQAUUUUAFFFFABUNx/qm+lTVDcf6p/pQA21/wBUtWKr2v8AqlqxQJBRRRQMKKKKACiiigAooooAKKKKACiiigAooooAKKKKACvJ/E3/ACUfwh7RXf8A6KNesV4H8S5tWi8eeEzokNtNqPlXPlLckiP7nzZwQeFyevagD03xT4UsvETW08k1xaX1oxa3vLV9kkee2cHI9qyNL8CwQanbarqmq6jq93aZ+zfbJAUhyMEqoAG7jqfQHqM1iyX/AMUEQsNH8POR0VZ5Mn8yBTRq3xM7+GtI/wDAv/7KgD0a10yWDWLzUm1G7ljuERFtHf8AdQ7RjKjsT1J96ivNEiutdsNZMriWzjkjVBjawcc5rgX1j4kIhb/hFtMcjoq3gyfzYCoP+Eg+JH/QmWg/7f4//i6APTJrCeTV4L9dQnSCOIxtaLjy3Jz8x9+R+VQa1o0erTadLJNJGbG6W5VV6MQCMH8zXnjeIfiKoyfBdseQOL6M/wDs1L/wkHxG/wChLtf/AAPj/wDiqAPTryymuL2yuY76eGO3LF4I8bZsjA3ZHb2rUFeSnX/iB28GW/8A4MI//iqifxF8QUUsfBduQP7t9GT+Qak3YTdtWewU3vXjieKvHbIzf8IQBt6/6Wv6CmjxX46/6Ekf+BIoTT+QyfxBtPxS8MhkZiLO4Kkfwna3J9sZH4io9S+HmozeI7vxBZeJri1urj5AfJV/LjyPkGeg4/zzXmereJ/Fj+O9IuX8KsmoR2sixWRmz5iENlt2MDGP0969F/4S7x5/0I3/AJNCiwmkzs/D2ha3pt6Zr/xJPqMJQr5MkKqM+uR3rC0D4c2Oi+LbzxJHcyM87SNHAAAsZflvr1OKyR4u8ef9CNj/ALehTl8XeOu/gU/+BYpjMTxLYWPjD4laRDBbzsukBmv5zGVTK4ZEzxzu/MNxXoHjDwtqGrX9jqukaxJp2oWgKDK74pEPUMv+f61yh8YeOlOU+HzZPU/bF/wqc+MPHH/Qgv8A+Bq/4UkrCSsael/D23j0fWLLV717661hw95cpGsRJByu0YIGDz9aq6d4L8RGSyt9U8WXE2mWThkitwYpZQD8okkByRwP/rHmqP8AwmvjcIz/APCvpsDOf9MGePbbk/1qSPxr4zkRGHgC5BKksDdKMenUfn0x70xncaH4b/srXNc1Y3PmHU3jbywuPLCAjGe/U1yJ+HbHwhc+HRqQDz3ZuTOYeBlgcbc+g9aqW/jXxnLEznwBcqf4AbpRn65AI/Knv4y8aqqn/hAJsnAP+mLwc47Dp05pXFfWx7FCnlxJHnO1QufpXkfhrTG07VvEnhi7Mos9Q33lrIhIyknyyKG7FTjj8frD/wAJt4sXaJfAd8GY4GyUMM8Zyewznr1HNRN478To7b/AOo7lJAKnd9ecevp6U7Cb1SEHw/1u9t7TSNY8QRXei2kgdEFtiaRV+6rNnpiu40Hw0+leINc1drlZF1JoysYTHl7QRyc89a4lfH3iQ9fAWq/5/Cn/APCfeI/+hD1X/P4UFFo/Dxv+ETv/AA+NQG64uzcpMY+FBYHBGeeAfSqev+Bdfv8AxafEdlr1tE0ahLaKe28wQrtwcAkgHOTkY60n/Cf+JM5PgLVfz/8ArU0fELxGf+af6t+f/wBagDU1bwfrmsWNlNea1B/bunXRns7uKDYgU7co69wcHp1496v6P4e8SSai9/4g15Zl8hoUs7JTHDzkbmB+8efTjj6Vh/8ACwta3R58B63gj5ztHB9vX9KJviPqEIG/wP4hOf7kG7+WaANWPwVcL8P28KG8i88oy+ftO3mUv0698VoDwrOur+Gr77TGU0i2eGRdpzIWj2ZHp61zzfETUVi8z/hCPEG3AOPJBP5dah/4WVfZcHwN4iyvX/Rjzzjj1/CgDW8KRy6v4u1zxH5mbNFGm2mDwyoQXYeo3ZwR6mtvx34ZfxNpsMVtdC0v7SdLm0uCuQkinjI9MZ/HB5xiuIi+JVxEgji8CeIEQdFS0IA/DFOHxPvP+hH8Rf8AgKf8KAL2neEvEdz4n07xBr+q2czWSSIkFrEVVdylcgnrnPP0FZ3/AAri9Xw0NPg1OOHU7fUTf2l0inCN6H8M+tSf8LNuz/zJHiIf9ux/wqWP4mzH/W+DPEqY6bbMnP8AKgTNPSfDXiG91601jxRf2MosY2FrbWKsEDsMF23d8Z/Tp0PJN4C8WQ6Zqfh611nTl0a7leRHeNzOoY5KccAE9evf1xXQn4l4/wCZS8Sf+Af/ANeoD8T/APqUPEn/AIB//XoGbNh4Qu7XWvD2oG5haPTNN+xyqM5ZtuMrx0+tVtR8BnVNS8Uz3dxH9l1mCGONVB3RtGoAY54+8oNZx+KOP+ZQ8Sf+Af8A9egfFDOf+KR8R/8AgJ/9egCB/CHi3WbWw0jxDqOlPpFq6NIbVJPOuAnQPu+XnjOP1q9N4Y8T6Lq+o3HhW50uOy1N/MljvFbMEmOXQKMHPofbiox8Ts5/4pDxL+Fl/wDXpp+KOP8AmTvFH4WP/wBegDKsvhpqNr4Wg08ahbHV7PUf7QtLkhim4EfeBHt6Guj03w54k1TX7HWfFFzpyrpwf7Na6f5m0u3G9ix9P6e9UP8AhaSB1RvCHicM33VNjyfXHzUxvixbI7JJ4V8Sow6q1kAR/wCPUAY2jeEPHmg6dfaTYX2iGzvZpH81zJ5kG/qR8uDx655ql8UtG0zRfAWm6DDcA6hayxtZxoR5srliGYKOcHcx474rqf8AhbFlnjw14kPA5FkP/iqqXfxG0Oea3upvCOtz3EXMcjaYpeLvwSePwPagDeufAouvAFp4ZSYW1xBEjrKBkLODuJ47Fi3I9arWmmeO9UvtOXW76wsrKylWWVtOkcPdlc4DdBtPGRxnJ46YqyfFexRyo8N+JJAOjLYjB/NgadL8V7CNgF8O+JJBjO5bDA/VhQBr+GvCV7pXhTVdGnmt2uLxrgo6Fig8xcDORn68V13hXTZdG0HT9OndHltoFjdkJKkj0zivPF+KtgYy58PeIlYHGw2PJ9/vY/Wlb4qWARm/4R/xFkHAT7By3uOcfnQAxfDvizQ/EOsXmhSabPZatKJG+1Fg0D/3sAcgZPGecdqj0nwBfx+AdT8NahdWr3l3JJKsseSgYlWXOVB+8vYfSra/FHTmVSdE18E9QbA8fXmoP+FveH/+fLWP/AM/40AR+BPh/daZ4d1qx1y5Wa91dTHNKjlyqbCq/Mw5IyT+VZ+l+GvGdnY2WgpHo1vbW7KG1SJd8hjBzgIy43djng5+prRHxf8AD+f+PLWP/AM/404fGDw8f+XLWP8AwCP+NAHVw6Fep48n153Q2T6YLVBuO4N5gbp6dfzrlbzw94n0fxTqmreHk0+4i1ZUEn2uRlNuyjGcAcj8zR/wt3w+P+XLWP8AwDP+NOPxc8Pr/wAuWr/+AZ/xoA6L4a+H9R8N6JLaarNDNdyXUk7vExYNuxzkgcnGfxrvyc149/wtzQD/AMuesf8AgGf8aX/hbfh//nz1f/wDP+NAHsBBNFeQn4taAP8Alz1f/wAAz/jTD8XPDwVma11ZVUZJa0wAPzoA9hxR3ryB/i54ZiQNMNQiJJwslqQTgZyO3t+NJH8YPCDKGa5uUJ/ha3bI/LIoA9hNGa8eHxh8HHpe3H/gM/8AhUi/F3wg3S9n4/6dn/woA9dpM/SvJf8AhbfhAf8AL5P/AOA7/wCFA+LXhE9Lyf8A8B3/AMKAPWzSV5dJ8VvBigldWZzjoLWXn81pE+K3gx851Zlwe9rLz+S0AepHqKK8vHxX8E/9Br/yVm/+IoPxV8FD/mNf+Ss3/wARQB6hRXl4+K3go/8AMa/8lZv/AIip/wDhZ/gzYj/23HhztH7mTP4jbkfU0AelA0hNed/8LK8Gj/mO2/8A3y/+FA+Jfg7/AKD1v/3w/wDhQB6Lmm154fiT4OP/ADHbf/vl/wDClHxJ8HnprsH/AHy/+FAHoYpa85PxK8HL1163/wC+X/wpo+Jvgz/oP2//AHw/+FAHpB+tHavOP+Fm+DP+g/b/APfL/wCFL/ws3wZj/kPW/wD3w/8AhQB6NRjjrXnX/CyvB2P+Q7b/APfL/wCFKnxJ8HOwUa9bZJxyrAfmRQB6JmkzXCt8QPCSMqHX7LL9MPkfiR0/GhfiB4SYkDxDY/KcHMv+c0riutjusUda4X/hYHhH/oYtP/7/AAp3/CfeEu/iGw/7/CmM7jvRXDf8J94S/wChh0//AL/Cn/8ACeeEx18QWH/f4UAdt60lcT/wn3hL/oYbD/v8KVfHvhQ9PEFh/wB/RQB2/fFJXF/8J54U/wCg/Yf9/RSf8J54V/6D9h/39FAHa9aMVyK+NfC7FFGv6dluRm4Ufnzx+NOk8aeGEYI3iDTcsdoxcqR275x36/4Uriv0Os6UDjmuaHivw2P+Zg0r/wADI/8AGnHxV4dP/Mf0v/wMj/xpjOkHWgnFc3/wlPh7/oPaX/4GR/40f8JT4dPTX9L/APAyP/GgDpKq3pK2lwQASI2wCM9vSsX/AISnw7/0H9L/APAyP/Gq2oeJtBW0nH9uabuaNgo+1x5Jx9aAOW+C3/Il2v8A11l/9CNerV4j8IPEWhweDbGGfVLG3uVaUyxS3KqykyNjIJ7jFennxJoI/wCY1p3/AIFJ/jQB0FJ+NYP/AAkmhf8AQa07/wACk/xpR4h0Q9NZ08/9vKf40AbvGaPpWINe0Y9NXsD9LlP8acNd0j/oLWP/AIEJ/jQBs9KOlY/9t6Sf+YpZf+BCf407+2dL/wCgnZ/9/wBf8aANXmlFZQ1jSz01KzP/AG3X/GnDVdNPTULU/wDbZf8AGgDUzxRWZ/aunH/l/tf+/wAv+NO/tOw/5/rb/v6v+NAGgKOKo/2hYj/l8t/+/q/40f2hZf8AP5b/APfxf8aAL2etHaqf220H/L3B/wB/B/jR9utP+fuD/v4P8aALfSl7VX+0wbN/nx7Mfe3jHp1/EfnTzLGMfvE5JA+bqc4/mQKAJc4rkvG/iSLwpoVxqkkZldSEhj/vuegJ7DqT7D1rrqhleEDZKyDPZiKAPB/AuueGpdSTUtQ1j7b4kvisWTbyBYNxwI4/lwBzjOf5mvbNXnubXTrq4s7f7Tcxxlo4c43kDpUytaKQQYAR0IxT/tEA/wCW8f8A30KAPnDxh4o8M+KtCEVvpzS+KLjCRW8dsRcwSqectjgDHryO3p3knijTPDXiCS08RW8FpObWLyNV8kk3WFw4ZguRg9B/LgV6cv2FJWmX7OJW+842hj9TSTrZXChZxbyqDkCQK2PzoA+a30271XS/EfiHSbCZbKTULa9sbUxlPNEX35Avo2c8cnH4V2epeIdO8cat4c0/RnlnEN0moXMgjIECopIDE9yTjHP1r2hZrcLtWSMKBjAYYqG3isrdmaCO3jZvvFABn64oA82uiG+K1mAQSujsDjt+8NerE15JPIr/ABZt1AOY9IKnPrvJ4/OvWd6f3h+dADh0paaGU9GH506gAzSe1HTkmloAKQ0tIfrQAdqTtR+NLigAz3oJpRSCgA4zS0YpMUABPNIKdSY5oABQaXpSfjQAd6WkxRgUAfNGk2vhHVLfW5vG80A1trqRJ/tsuyWJB9wRLnIAGMbQc+4xXr3w1lv5fB+kvqfm/azEcmXO4ruIQnPPK7TXQ3uh6RfTi5vNKsbicYxLNbo7DHTkjNa4AAAAwAOgpC6nmnxg/wCRF1X/ALY/+jkqX4lw6RLotv8A2xLc2yLdReTe2xCvaS5+WTd/CB0J9/Xkd/c20F1C0FzDHPC2N0cihlODkZB96Li3hu4XguII5on4aORQysPcHrTGfOWn2f8AaHj/AEFk8TyeIZ7RZJLi4iRBDbx7SEHyZG5jwTnPTNemeO41k1fwmG3YGp5+UZ5EbEfqK7PStH0vSA66bp1rZhzl/IhVNx98CtCWCGZ43lhjdom3RsyglDjGR6HFAHlvxr/5Eq6/66xf+hCvV4xhFHoBXkvxvbb4IuzjP76L/wBCFetr0H0oAWiiigAooooAKKKKACiiigAooooAKKKKACiiigAooooAKKKKACiiigAooooAKKKKACiiigAooooAKKKKACiiigAooooAKhuP9U30qaoLn/Uv9KAC2/1S/Sp6r2v+pX6VYoAKKKKACiiigAooooAKKKKACiiigAooooAKKKKACiiigAryPxLz8TPCX/XG6/8ARbV65Xj/AIlP/F0PCQ/6YXP/AKLegC3r+t6tqviV/CmgXMdlJDAJ7y+aPzGiBxhVU8ZIK9fXjpS2aeL9B1qxtbi7bXdJumKSTGBY5LU46sR1Gf5H2rKW7h8NfEvUZdTkW3tdbtozbTyEKm+JQpQseAeP1A7iu11bxfp9jq+maPCGvL2+l2hLchvKUdXbngAc/QGgDsXYRoznOFBJxXkWh+NtR1zxdbWdvp0tto0tvI6SXMWx5tuPnAzwM4A9jyPT1hLmCSaSBJo2mix5kasCyZ6ZHbNcBf8A/JRtM/7Bk3/oYoA9GY4Unk4HavFI9U8e6nbz65arYadYRPIyaffRMsrxpwd5/hJw3p+XNezGaITCAyoJiu4R7huI9celeOX2syeOrq90ewvEsdBhYwXt4WAluD/FHFngDsSR39OoB6loWpLq+lWWoohQXMKybD2yOla9ULVbOzitrO3aKJAm2CIMOVA7euBV3FABn2petJmlGaAPIta/5KroH/YOm/8AZq6LX4PFxvJZdK1PSbewCghbqBmZcDkkg4xXN6yP+LsaCf8AqGzf+zVS8bavc+JNaTwVot0sUciH+1LtefKTnMY/2iOCPcD+9gAb4F8Yaveyatfa7eaf/YdkREl9FGY0kk3AZBJ5XnGfcV61f6rp+n2Yvbu9ghtWxtmdwFbPTB75rEm0HTJfDFx4dsBEtsbZ4Y0Vg20kHDfXcc59a+dfDGpT+Kp/B3heXes2jzyS36Op+XyT+7Bz7Db+PagD6HutXuNRjsrrQLuwk0/zWa8upH3Kka9QMHqf0xWJ418Vy6TYafqmk3+ky28znMd1PsFwuP4G9R3/AMivIPFd3d+G7/xP4Ts42La/JHNY44A807ZfwOCv4V13jHw7JDqmgW2h3Gmz6jp1kUj03UFys8QG0sO2715B4znigD1zw1qLX+iW97c3llPIylpZbRswqck4Byfujg59KbpvifQdVujZ6fq9nc3GCfLilDEgdcY6/hXz7rmpIvw312xstJfR7i2vEivoIpC8YZmXdtbJwp4GAcDOOQeXS+H9eSDQ7mVfCGkR29xE1pcQtJFJKTj5QeQ24dQetAHvt/4r8Pae0sd3rVjC8T+XIjTLuVsZwRnNR+IdYeDRGvtKu9PYyFViubicCBcnG4tnkDngV5d4J0fTb/xJ41mvbGC5cXeweagbCndkDPTNcEjMfgggJJC3RAyeg83P9aBO9tD6zthKIIhM6vKEG9kGAWxyQPSuT07X5tR8Q6nYwxxrp2moqTXDg5eY8kKc4AUde+a62M/uF29dgx+VeDeBoYbz4da+by9FvJdzXbXlxztRyME/TAHHekB6zp3inQNTu/sdhrFlcXBziOKZWLY649eATx2FLfeJ9B09nW71ixieN9jo067lbngjOR0NfO+kx/8ACKR6DNrWi6dfabFKostY0pypy3QyDjd6/h379V4L0PStU8VeNJ9RsILt0u9iCdAwUck4B6E8c9eKYz1nxDrTWuiNqGlS2U7yOiQSSzKISWcLktkZA56HPFcz4z8WXugCzS1uNDmuyMXVvc3a27AkDDrubhc84OTjpXi0aSy/CCa2BfYup+VB5oxhTKPb1J/HNekfE0WOq6hF4c0/SrK412/UebePCrNaRDHzM2CwOOn/AOqgD1PTdWt5dIjv7q/sCqIPtE0Mw8lH4yA2SMAnHJq1p+qabqUTzWGoWt1GnDPDMrhT15IPFfOfjnR5NGu/CHhLS7aO6s/3sphupCkdzIOcyEdccnHvjvWjo2i6xp3iue5uNO0fSYZNPkWW20+4AEw2nDeXnPXuAOhpqwLfyPcV8Q6K0scI1ewMkuTGouEJbHpzzVLVtQ1KLWtNsLGOz8mbL3ElxLhtoI+WNQcs2NxzjAxzXzpF4f0yH4Nvqq2tuNS3eaLtkAkUi424DYyPlGMepr0W43z+PfBcrszMNNkdmJySTGRkkn396m4r9D0Twtrz6ub+1u444dQsLhoZ40OQR/C6552kevoa6C9vrOwRXvLuC2RjgNNIEBPpzXmeljy/iprCxE7JdMikmA6bwyquffbW58RLrw/ZaMbjX7OC8RGzbW8ihmllwQFUeppjOrs9T06/do7O/tbh1GWWGZXIHrgGuYg8Trd+Jjpdrcaa1pFH+8c3SmV5OflRAT04znFeX6F4Xs/CvhjXPEOvxtZT6hCRLFYgI1tE5GIkB4DEkZz3wK898UW8tlpWjXFl4NTRrSK5haC/knX7VJ1OWC4YHoeenb2APsSOeGZ3SKWN2jOHVWBKn0PpUTXtokTTNdQiJCVZzINqkdQT614Lr2pr4F8Xa7O8hitdX043MGOn2lBtwB6nr/wIfhhGy06x8N+FNIvbG+1LUrlmvhp0EgVbgtlt0uRyAMcexz3oA+lbW/s7yJprW7t5ok+88UgZR9SDUSarpzsFXULVmJwAJlJJ/OvnvwTbMnxD1SCXQ49CtLjSjJcWAmV0dNwAYhflU89OMc+vNPQvCOh+K/FgvNG02O18OaW+1pV3f6bMCT8pJPyDC/h/vcAHtvhzxN/bGpa9aSQpDFpdwsIkLfe4OSfTkVtaxeTxaZNLpnlT3ZQmFAQd3qQM/NgZOO+MV8j6pPcL4o123vfPj8Mzawq6lLBwRnO0MeoX1/xxXtuvpbWvjzwXFbBYrdIp1jEQ4AKEAD2NAHpPh68uruwhbUEWK8YFjEV2Ps3EKxTJ2kgDjJ5rWnngt1DTyxxgnALsBn868vsWVvitqIBBI0dAcHofMH+NbXxFPh2DRTe+I7Zbi3gbMURYgvIQcKoBGSefoMntQhI7WKe3nJEU0UhHJCsDj8qkkeOJGeRkRFGWZjgAe5rx74TeC20BLrWLy3+y3l9920ViRbxZyFOf4vX046c074iQrrPibw14dvHYaZdtLLcRhyvmlFyqkgjjI/WgZ1kvipB4nh0aGOKaCSwa7NwkoPRiNvp0Gc5q34N17/hI9Cs9VmgW2a4LgR7ww+VivB79K8hh0Sw8OfEmaDSl8mFtFeURKxIibJGBk5HTP41h6Spk8MfDtVcof7XY5HoJXJH49PxoA+np5EiRz8pYIWC55OBXJ+DvE9v4i0W01CZIrSWd3QQtIDkhtvy5xnt2rmNVOPilprFtqx6TIzHdgY3sOfX/AD6V4zY+D9JX4Vza3Kkv9pRFpYrhSQVxJtCgZxt6/iSetFxXPruaSCBC8zRxoOrOQB+ZoRoJIxKhjaMjIZSCCPrXz0kSeNvFOjadq9zJLYQ6JFfGAMVW4lbbksOvfOP9n61R1GFPD9/4w8NabI6abJo0l8sO8kQPjDKPZgf5UDPpEPbmQRbovMIyFyM49cVkWtxdyaxd2cmliOxijVorvcMSseq7ccY9a+eNW8L2mi+AtP8AFdtd3Q1yKO2uFunnYl95X93jONoDdufl+tdRDHqGp+IfGS28v2a7n0uARlpWVY2aPBPP3Tx17fnQB7pHJayOyRvCzr1VSCR9a5TxJqmq6deWkWl6YLmORgJWEbNzuUbcg4T5STubjivDPB9tp2gaxo0etaTqug6wr+Ub0S77e9Y5+V2yRyccD8+hHongWeR9X8bl5XKx3fygsSFG1un5UAevhIWGQiEfQUeXH/zzX8q8y+DrvJ4OtnkdnYyyZZjkn5jXqdAEJhi/55J/3yKeoVBhVAHoBT6Tg0ALTadSd6AF7VGiIn3UVeAvAxwOgp+aOlADDGjFsop3DDZHUeh/M1A9pbORvtomwABlAcD0q1wTSd6Li5V2KI06xP8Ay5W//fpf8KT+zLD/AJ8bb/v0v+FaHSjPNAzMOlad/wBA+1/78r/hQNJ00dNPtB/2xX/CtM0Dj6UAZX9kaWf+YbZ/9+F/wo/sbSj10yz/AO/C/wCFaooxQBj/ANhaQf8AmFWP/gOn+FL/AGJpP/QLsv8AwHT/AArYooAx/wCxNJ/6Bdl/4Dp/hSDRNJ/6Bdl/4Dp/hWzRQBjnRdJPXS7L/wAB0/wqP+wNG/6BFh/4DJ/hW33paAMI+HtEH/MH0/8A8Bk/wph8OaEeui6d/wCAqf4Vv4oIoAxP+Ee0T/oD6f8A+Ayf4Uw+HNCJ50XTj9bVP8K36TPNAHP/APCN6CP+YJpv/gKn+FJ/wjPh/voemf8AgJH/AIV0VIaAOb/4Rbw7/wBADS//AADj/wAKQ+FvDp66BpZ/7c4/8K6UetIaAObHhbw6OmgaWP8Atzj/AMKU+FvDx66DpZ/7c4/8K6PpS9BQBzX/AAi3h0H/AJAGl/8AgHH/AIUf8Ir4dH/MA0v/AMA4/wDCuko96AOb/wCEU8OH/mX9K/8AAOP/AApv/CJ+G/8AoXtJ/wDAKP8A+JrpadjnNAHHt4J8LNIGPh/Tsqcj/R1A656YwaY3gfwqyhT4e03Ax0t1B4z3x7/5xXadRSDigDi08CeFFII8PadwQeYFPT60N4F8KttB8P6fwMD9yP8AJrtQc0GgDhj4A8Jn/mXtP/78ij/hAPCI/wCZe0//AL8iu4zik/CgDh/+EA8I/wDQvaf/AN+RVTUPAXhQWVyy6BYKwiYgiIZBwa9DxxVTUv8Ajwuv+uL/AMjQB4b8KfBPhy98G6ddX2kWl1dSmUyTSx5LYkYDr7ACvRk8AeE1GB4fsepPMeayvg3x4D0kf9dv/Rz16bmgDg5vh94RmQo/h+ywf7se0/mOarf8Kz8G/wDQBt/++n/xr0U8UtAHnI+Gng1emg2//fb/AONNf4ZeDGUqdBgwRg4dwfzDV6MaO1AHnEfwx8GxDC6HHjj700jd89296r/8Kq8Ff9AX/wAmpv8A4uvT80vFAHmI+FfgsKV/sUYJB/4+Zs/nv96P+FV+Cx/zBv8Ayam/+Lr07pQKAPMP+FV+Cz/zBf8Ayam/+Lpj/CnwYRhdJZPdbqX092/GvUe9LigDyhfhP4SQ/wDHlM2QeDcP/jTl+FHhIMpNlMwBzg3D8/rXq2aQZoA8pX4U+EgcmymPBGDcP/jTn+FPhFtuLCVcDBxcPz78mvVBQeRSauB5Q3wn8JHrZz/+BDf41H/wqXwietnP/wCBD/41613pO5pgeS/8Kj8If8+c/wD4EP8A41Gfg/4P3E/ZLnBHT7Q2B/n+lev0pxQB5H/wqLwh/wA+U/8A4Ev/AI0H4ReECebK4/8AAh/8a9czSc0AeOy/Bzwe6FVtrlCf4luGyPzyKbH8G/CKbv3F5hjkj7S2CP7vHbOD68da9lxR1oA8Y/4U54VGzy/t8ezkbbn+L+904PA6elWV+E+gr0vNX/8AAs/4V671p1JKwHy1F8OdJPxBl0iO4vltl00Tu5uD5jNvA4bHTGOPavRR8JtC/wCf3Vv/AALP+FWrZQ3xVuiQCV0cEZHQ+YterUwPJYvhbpEOfK1LWY89dl6Rn8hUh+GWnH/mMa5/4HNXq1FAHkEXwp0iEYh1XW4uc/Jekeme3fAqwvwy09VAOta6xA6m+bJ9+ler0UAePN8JdEZix1HWd7HJYXnJ9c5Hf+tSH4WaYqKkGt+IIEXPyxX3H6qa9doxSsKyvc8hPwtsSjL/AMJF4iJPRmvhlfp8v86jm+FVjIwK+IfEMYx0S94/UGvYjSGmM8bHwosu/ibxL/wG+A/9kqT/AIVXZf8AQy+Jv/A9f/iK9g7+1LQB5CPhbZD/AJmXxL/4HD/4inf8Kvs/+hk8S/8AgcP/AIivXKKAPJF+GFmv/MyeJPxvh/8AEUo+GFmP+Zj8Sf8AgcP/AIivWqQUAeT/APCsrP8A6GPxH/4HD/4imj4YWY/5mPxJ/wCBw/8AiK9bpM0AeTr8M7VWJXxJ4kHGOL4D6/w0xvhr++WRPF3iZQAf+X7LZ55zj3PbufWvXKTAoE0nuePf8Ky/6m3xH/4Gf/Wpx+Gef+Zt8Sf+Bn/1q9gooGeQf8K0POfF3iX2xe//AFqY3wxJHHjHxQD2xf8A/wBavYqKAPFf+FZXo/5njxJ/4Ft/jSD4cMJhHP468RFiPlQX21j+ea9juJBBDLMwJEaFiB7DNfN2k+Eodb8FXHim/vLp9cnjku0uxM2Ytm7ai8/dwOnvx0FAFH4keCbnQvDsuoSeJtX1FI5Y8215MXjb5h1Ga+p68I+Id8dY+GFpezq5e5Fs0gQDcWLLuwPrnFe70AFFFFABRRRQAUUUUAFFFFABRRRQAUUUUAFFFFABRRRQAUUUUAFFFFABRRRQAUUUUAFFFFABRRRQAUUUUAFFFFABRRRQAVBc/wCpf6VPUFz/AKl/pQAlr/qV+lWKr2v+pWrFAkFFFFAwooooAKKKKACiiigAooooAKKKKACiiigAooooAK8h8RsR8T/Co45trgHIz/A9evV4P8QNKu9Y8f8Ah+2stTm02X7JMTcQ/fA54H1xigD2HWNH03Wrf7NqVlDdRA5CypnafUHqD7iqOh+F9D0B3fTNNgtpH4Z1GWx6ZOTivP38C+IFUs3j7VVA6kgAfzpYfB3ibdHJb+Pbx4wCrbo1fP0OcZz359KAPU4NOs4L64v4rdEu7kKs0oHLhRgZ+gp0mnWkl/FqDQg3cUZiSXJyFJyRXlf/AAiPjb/oe3P/AG5r/jS/8Ip42HTxuT9bQf40AenTaXYzXv26W2VrryDb+bzkRk5K/nXID4ceEAeNDg/77f8Axrnj4U8bnp43I/7dRUg8MeOo2zH42XPffZq3880AejLoemK9g4s492nqy2p5/dAgA4/ADrWz2ryc6B4+HTxnBz/1D4/8KibQPiEcbfGtuP8AuHR//E0Aeu9aD0rx8eH/AIid/Gtt/wCC+P8A+JqV9B+IPG3xnbfjp8f/AMTQBDrH/JWtC/7Bsv8AN637/wCHPhTUL24vrrSvMubhzJK/2iUbmPfAbA/CvHbrRfGI+IVrbP4pQ6l/Z7Sx3f2Vdqx7iCnl429QT+VeiDw/8RP+h1tj/wBw+P8A+JoA7DQvBugeH7o3WmWHkTldhfzpG4PszEVa0zwzo2k6rearZWIivr0kzyh2O/J3HgnAyeeAK4U+H/iKenjW2/8ABfH/APE1EdA+JHbxra/jp8f/AMTQBZfQtT13x9Dq+o6dHaafpCsls+9Xa6Y5w3HIAznB6H8a6zxV4R0nxQIG1CKRZ4M+VPA+yRQeoyO31rko9H+I6oFPijTXI/iazGT+QApDpHxJ7eJdJ/8AAP8A+tQB22l+FdD0zSpNIttOh+xS/wCtjkG/zD6sTkn+nbFYGi/Dnw3o97FeQWskssBzCLiUyLEeOVB4B4znsfwrJOlfEjt4l0r/AMBP/rVH/ZPxLPTxLpP/AICf/Y0Aekafothp9xf3FtCUlv5PMuG3k7mxjueO/T1rIXwboQ0VND+xZ05JfOWJpGOG3bupOcduvSuQOk/Ert4l0n/wD/8ArU06R8TO3iXSD/26f/Y0AewAAAKOgrzzRPDj6Zq2uWbwLPomqH7UqtgiOVuJEI9DwR6AY7VhDSPiZ38S6R/4Cf8A2NB0n4mdvEmkf+Av/wBjQBp6V8NPD2m3VvOgu50tnLwW9xOXijY85Cn612mnaJp+m3V/dWsJSa+k824YuTubHoTx+FebDSvicCD/AMJFozAdjbEf+y1J/ZnxM8vZ/b+i7s53/Zjn6fdxj8KAOrTwVocehHQVtmFgZPNKGQkls5yT36CsbWPhtoeqavNq7SX9veTYLvbXJTJwBn26Cs1NN+JiDnXtEfkH5rZh+HA71YNp8Sx93U/Dx+sMn+FJq4mrqzNWfwDot1oq6RcNdzIkhliuJZi00TkAZVz06Djpx0qfw54H0nQZp7lHu7y7mj8p7i8m8yTZ/dBwAB+FYItPiZ/0EfDv/fqX/Cj7L8TP+f8A8Of98S/4UJWBKysjqT4Q0k+Gf+EYKS/2cRjHmfP9/fnd/vc1e/4R6wXUrHUwsvn2NubeEBuNhGOR3NcMbX4ndr/w3/3xL/8AE0otfid/z/8Ahv8A74l/+JpjNzwdplyb3U/EOoQvBealIAkEn3oYU+VFPbJxk/WpvF3gvTfFklq+oS3Sm2yYxDLtAJxz068Vzhtvid2vvDY/4BL/APE0ptvid2vvDf8A3zL/APE0AaNr8PNIijuobi51K9guYjC8V1ds64yDkD1BAIPassfCvSJbdIL3VNbvViIMBuL0t5GP7gAAHQdqUW3xQ73vhr/vmX/4mlMPxPT5hc+GpNvOzEo3e33R/OgDoPFngfSPFUlg+pCYmyzs2OBvBxkNxyOB6U7xX4NsvEUljci6ubC9sSfs9xaOFZQeq9On+fWuaN38UP8AoHeGv+/kv+NH2v4o99O8Nf8AfyX/ABpWFYltfhhpdvJcXI1PVWvLq1e2ubl7jc8obGWJIPPA9vaoNJ+F1tpMccNn4k8QxwRnKwrdgIOcnChQOSTmpftnxO/6Bfhz/v8AS/40v2v4nf8AQN8Of9/Zf8aYzpk8G6WIdchfzpU1ly9yGYcHHG3A4x1Gc81kX/w/tLrS9Iso9T1KGbSCfsl4si+aoP8ACTtxjAA4A4A/GiLz4md9L8O/9/pP8aaL34mnrpfh3/v/ACUAbfhfwPY+HdUuNWjvb66vrmERTyXMgbecglumc8DvjFL428EWnjCSze6v762+yEsgtnABY4w3IPIxwfesb7Z8S/8AoF+Hf+/8lL9t+JX/AECvD3/f+SgDpfD3hc6JdNc/27rN8GTZ5V7deanUHOMdeOv1qXxZ4XtPE0NuJp7m1ubWXzbe5tn2yRtjscHj/CuPl1L4lxthdB0SUYzlLlgP1IqP+1Pib5mz/hH9FC7sb/tRxj165x+FAGroPw9tNK1ObVptW1O/v54WhkkupVYFT6fLkYHTnFPvPh9p8/hyw0KO8vIRp8/2i2ukcCVH3M2cgD+8enoPSscar8TNpP8Awj2jZBAx9pOT/wCPf5zTW1b4ncbfDej/APgV/wDZUAbuieA7XTNWOsXGqajqF81u1vI13IGDKT6YyOOOuKv/APCHWQ8Jv4XFxcfZGVlEuV8wAuX9MdT6VyQ1b4n9/Dej/wDgV/8AZU46v8TR08NaQf8At7/+yoA2Na8A2moR6Y9nqF9p99ptuttBdwSYcxgYAbjn8MdTWFqngtNF8LeJJknvNU1a/tGE1zP88j4HCqAMge3PQegxZ/tb4k/9C3pP/gX/APXpf7X+JH/Qs6Uf+3z/AOvQBjeGfhuZ9J0dNT1m+uNORI7n+zJVARZCoJU9yuSeK76fwbp9zf65d3Mksg1iKOKaPIAQIoUFeOvAP1rmv7Y+JH/QsaV/4G//AF6edY+IgVifDGmsQOAt6Mn8zQAtl8PG86xXVdev9RstOlWa0tZNoUMv3S3GWwPp+XFS3nw+Z9X1C9sde1CxttS5vLeEr85IIJUkHb19yOfwgGsfEZlU/wDCL6YpIyQb0ZH5GnjV/iJn/kWdM/8AA0f40Adr4V0G38M6Nb6TbSPJHCWPmOBuYsxbnH1x+FdIK8dOu/EYIrf8IfZEnOVF8mV+vzY/KlXX/iL38GWv/gfH/wDFUAew0mOa8i/t/wCIQ/5ky2P/AG/x/wDxVA8QfEI9fBdsP+4hH/8AFUAeumk5NeSrr/xB7+DLf/wYR/8AxVQ/8JP48CF/+EKjIBxj7YufyzmgD2HFJjivHf8AhK/HH/Qk/wDkyKD4r8cdvBP/AJMigD2MelHSvH4/FvjXcu/wM20feAvFGfpxx29alfxd4v2/L4Dm3epv1I/LbQB62eaQV40fGPjYY/4oGQ5/6fV/wqQeNPFiRl5fAl5gcYjnVjnOOmAaVxNnsPajt7V42vjzxGevgPVR/n6Up8eeIx/zImqH/P0pjPYxTs144fHfiEf8yLqn5/8A1qP+E88Q/wDQi6p+f/1qAPY6K8cPj3xAP+ZE1U/j/wDWpf8AhO/EP/Qh6r+f/wBagD2KkNePHx34hH/Miaqfx/8ArUf8J54h/wChC1b8/wD61AHsVFeNt498Qr/zIeq/n/8AWqyfH2pqQT4J14rg5KxBjnr0H0P6etAHrWaBx3zXkT/EW9Rip8D+JSQcHFoSPzFIvxGvT/zI/iYfWzNAHrxoPNeQt8Rb0f8AMj+Jf/ANqB8Rr3/oR/Ev/gGaAPXvWgV5IfiJeD/mSfEv/gGaUfEO8P8AzJPiT/wDNAHrdHSvJv8AhYN5/wBCX4j/APAQ0H4j4/5lLxL/AOAP/wBegD1c0vavJG+JJCnb4S8RlscD7H/9ej/hZX/UpeJB9bLH9aAPWxSd68j/AOFl/wDUp+Iv/AT/AOvTm+JO3H/FKeIv/AT/AOvQB61Sk15CPiZn/mUvEf8A4B//AF6P+Fmf9Sj4l/8AAL/69AHrvandq8fk+J8URUSeFfEilvug2QGf/HqST4npEhd/CXidUHVjY4A/8eoA9fzSnkV4uvxaszn/AIpnxJ/4BD/4qrA+KdluCnw94hwcfMLMED6/N2oA9fxSivLT8StNHXR9d/Cwaqr/ABX0KNir2OsKwOCDZkEfrQB65nmqWon/AEG6/wCuT/yNeWf8La0A/wDLnq//AIBn/Gqmo/FXQprK5iSy1cvJEyqPsncjHrQBvfBs58B6Sf8Art/6OevTepr5o+HHxE0jRfCmn6fdWuotND5m4w2+9DmRmGDnngiu7X4q6Cc4s9W/8BD/AI0Aetk5oryEfFjQD/y56v8A+AZ/xpg+L3hZZAjtexkjJ325G368/T86APYuopOleRp8XfCJXm7uFOTwbdqkPxa8Jf8AP5P/AOA7/wCFAHrGc07FeSj4s+Ef+fyf/wAB3/wp4+LHhM/8vk//AIDt/hQB6uaTvXlQ+K3hRul5P/4Dt/hQPit4T/5+5/8AwHb/AAoA9WoFeV/8LV8J4B+2TfT7O/8AhUsHxS8ISqSdTeMg9GtpP6KaAPT6K8z/AOFo+DR/zGf/ACVm/wDiKG+KHg1SM6x/5Kzf/EUAelg0da8y/wCFpeDD/wAxn/yVm/8AiKQfFPwWP+Yz/wCSs3/xFAHp1JXmP/C0/BZ/5jX/AJKzf/EU4fFPwWWVf7aALHAzbTAfnsptNfMD0zNLgV54nxJ8HuoYa5BgjPMbg/ltpD8SvB2f+Q7b/wDfL/4UgPQzSjpXnY+JHg9umu25/wCAv/hSj4k+D8/8h23/AO+X/wAKAPQsU6vOz8SfBw667b/98v8A4UD4leDj0123/wC+X/woA9DNL3rzv/hZPg8/8x23/wC+X/wo/wCFk+Dv+g7b/wDfL/4UAULUf8XSvD/1B1/9GLXqQ5r57svG/h0/Ee8vf7WtRZNpiwrcFiFMgcErnGOgPevTh488KdtfsD/21FJNNXWwHb0Zriv+E78K/wDQesf+/opP+E68K/8AQfsP+/opgdtQa4oeO/Cv/QfsP+/opP8AhPfCg/5mCw/7+igDtqK4r/hOvCv/AEH7H/v6Kd/wnPhb/oPWP/f0UAdkaWuJ/wCE78KH/mP2H/f0Uo8deFf+g/Y/9/RQB2hNKa4seOfC3bXrH/v6KU+OfC4/5jtj/wB/RQB2ZorkJPGvhiMgNr2nkkZ+W4Vv5Glh8Z+GZmITXtPBAz81wqj8yaBJpq62OuormV8WeHGUMNe0wA+t2gP5E04eKfDx6a9pf/gZH/jQM6SkxXOf8JT4eP8AzHtL/wDAyP8Axo/4Srw6emvaX/4GR/40AdJSDvXO/wDCU+Hv+g7pn/gZH/jS/wDCT+Hx113TP/AuP/GgDoqK5/8A4SbQT/zG9N/8C4/8ab/wk/h//oOaZ/4Fx/40AdFRXPf8JNoH/Qc03/wLj/xo/wCEm0A/8xzTf/AuP/GgDcmjWeJ4nGUdSrD2PFfPGn6vq+geGp/Bp0HU7nVolltreeKD9xKjFiJA56AA+nYZ749sHiPQj01rTv8AwKT/ABoHiTQScjWtNP8A29J/jQB5f8Q7I6R4C0nTi/zQz2sLlRkMR169ORmvcK8M+LutaXeaHZwWupWdxMb+FhHFOrNgE5OAc9xXudABRRRQAUUUUAFFFFABRRRQAUUUUAFFFFABRRRQAUUUUAFFFFABRRRQAUUUUAFFFFABRRRQAUUUUAFFFFABRRRQAUUUUAFQXP8AqX+lT1Bc/wCpf6UAJa/6lasVXtf9Sv0qxQCCiiigAooooAKKKKACiiigAooooAKKKKACiiigAooooAK8m1n/AJKhoHtYT/1r1mvJdY/5KjoP/YPm/wDZqAM2+tf+E48aalpN7LN/YujxxiS2jlZVuJHG4F8EdMHH+715rb03wL/wj+v2l94eumtNM2st5YvK7pJwdpXJPOTnk/zNZmoy3Pg/xlfay9jc3GjarCnnyW0Zf7PJGMAsoHQ88/7R+laWn+MrrxHrttaeH7KRtMhJa+vbqBo1IxwsYODk+4/DGaVhNXPTpWdY3Mab3CkqucZPYZrxbQp/Ex8fW41+4hjE2nO6Wdq7eVEA+OQTgt3J/wABXrNnqcF3e3tlGkwltGVZC8ZVTuGRtJ61xV3HIfiRZOI2Ma6U+XA4H7z1pjPR/WvnjxnaLollc32reK9QTxHKHktIbWdghOSERYwPu9ifc17odST7dLYRxu1wkPmjIwh7AbvXmvFdT8a6BrGjXFnr+kyx68Y2i+wG0Yy7uduxscDPOc9jx6gHuOnPcSWNrJdoEuWiQyoP4XwNw/PNXK5Xw9cy2OnaLpupNJ/aMtqMgqW5VRnLdMj+f1rq8UAIetFLikFAHll4P+Lq2J/6gz/+jDUnjLw1o/8Apuv6nq+qWkKIGlEN2yIMAKAqjucDjuT71Dd/8lXsv+wM3/oxq868T+KdJ8Q+MW0zXLl7TQ9IkJeFo3P2qYHHzBQcqMHGeoz60mJ3toafgR9R8P6JqfjDVZdUubGRA1rZSz+bIsBYfvMsQM4Oe3A9xXrGs+LLDS7DTb7bLcrqU8UFskGCzs/TqR0H64FVLPXfDnjK0vdG0+8Ewe2ZXQQum1CNuRuUDjIrwn4ZNf654k0vSNQgdYfC8c7ZYH53LbU3ehHGP9360xnrc2v2HiDSh4j/ALQ1PTtO0qVzdWq/upHdcfI+1unI+XvkdK574geJ5Lyy0k6C+sRatcw/bIYbWPcfJIwTImcEdcdea4zxhp18njWfwlbxj+zfEdzBeSHnKqpJlIx3ypJz6D612PxETQ01/TbW4vr7Qb6Kzb7HqkLbYtoP+rbnkDnjI64zyKAO28OeJtKj8Gx6vLeXX2S1QrPLeMWmDg4Ib1YkjA9xVPSfiHaXmp29heaTqmmfbGK2k15BsSY9gD2J4wPf3GfJNautb8U/DXUdw+2ix1DalzBEVN1Cp5k2jryck+3PIJq9ANB1i+0WAeLfEGuTy3STQQRlT5DLzvkBAKgZ579cZoA9BvfidYxXGp21lo+rX8umTNFdGCAFUwSC2c9Mg9cdCegq14n8S6fe+ErXVbbUb63sr2aOMS2aAT8tgqCSNpyCCecYPWsj4fRkHxq/llA2ozY4wPu9fx6/jXnMqN/wqXw+FUsz6kMAEnJ86QcD+gpXE2fVUaiOJFBYhVAyxyT9T3NeZeH/ABGNQuPEPiG4uZY9HsGa2gj/AIGWMbnkx/ESeB7cdenpciloGUHBKEA/hXhPgZbZPhZfWl7aTzpb/aYbqK3P7xiGOcZxggEfl+FMZ2Oj/EPTtRvbS1ksNTsRenFnNdW+2O44yNrZPXt9R61FffEjTLW9v7KLTNXu5rBytx9ltQ4jAz8xO7gcdTXlmha0dBvdEt/DniJta066mSJdLukBnt1OcncB8u0fQexFehfD7a134yk2bWOoyLll5IC/y7/jSQGl4j8S2Go+FLbUrTVbmztbyeOLz7ePMq5bleo2njGece9c78RPED6XMkMN7r1iLRBHPcR2ZmhlRlHzbyQN45w3qDXnkILfCzSFUEsdVAAHUnea6zx34msdf8SDwnPqkenaPbDzNRnZ9jTMP+WKnp3Gc+/93lgd/D440ay8Mafqhe/njuP3NvE0Ra5uGXIJC556E5zj35Aq9ofjjSdYS/AjvLO5sIzJc2l5AY5Y0Azu28/zz+Yrx/x3NZNr/hXUdK1hLDR445bWO+tFEiW74IxjoMggc9sntU9lY2kutatcx+KrjW7yPSZI5ZUgTythBwpdDgnPP4deMUAd3F8VfDrpBP5eopZynZ9se0YQo3HylvXntmtzU77f4w0jThqc8KNbyXAtoU+Wcjpvb+6ADxXlV5Gg+BsQ2AYjjIwvQm4GT+p/OuuugzfErw6QpIXSpCcDoORQB03gzWbm6utW0TUpDJfaXPsEpUAzQsMxuccbiOuB6etbviXxDp3hqx+2ajMUQsEREG55GPRVXua4jw/F5vxL8S3UXMSWsEUhA4MhUHGe5AFUPiWRZ+JPCWq3oxpVtcus0jDKRu2NjEduRnPbFAHV+GPHOk+Iria0jS7sryJPMa2vofKfZ/e6kY/Gs6z+Jvhu7u0gSW5SCSXyY72SArbu/oHP074rmNX1Cw1v4gaVcaVIuoRWFhcPeNZt5gZGRgqAqcE5PTPevPINZi8P6LBe+H9Zs9S0cygromqIDcRsX5CAdxuznp357gHr1r46+0fEafw0Mm1jtiq7YW3eeCCcnH3dueelWbj4oeGYJgpmuntd4Q30duxtwx7b/wDCuYuNWj0/4gareXEAJ/4R8SeQzYLkNu2DI5JwRXl/iHVby/8AAu99Z0Wxsbg5i0Wwt1D8SZx1yuD8xPt6nBAPbtZ8exWHjfTdADq1tNH+9KRM7mR/uAY7cg5FTah8U/C9k8qPcXLtDM0Mvl27HyyDjJ9s9PXFcsksUHj3wf5k6YOjbFd2A3sVIGPUmofB1qP+EM8bF0H726vSGIByAnB/A5oA9L8QasrTaBDa6ulpFqNyrLIse9pkC7gqnBA3fKMn14qHXvH3h7Q7uSzu7uRp4lzKsELSeWOvzEDAPtXlJ/48vhj/ANdl/ktbnw51DTbGTxXb61cWsF8dTmaZLkqrNCQMdfvL14GR+YoEr21NfxL45i03xD4akTUUGhX0M0kzpHv34X5MYBbO7AwOc8Gu48M+KdI8TxzNpd0ZGgbbNG6FHQ9sgj2NeN2s2k6p4v8AA02l2BttOCXhhhkiCjhWO4DJ/i5BrtPD0McXxL8TGNQu+0t2bHc46/pQM9A13W9P0Cxe/wBTuUgt1OAW6s3ZVHUng8D0PpXmFp48j1nxUkGj33m6emmyyywPBtKzK3G7IDDjsDij4hiGPxj4QuNSIGlpLKrGTGwSlfkznjqBz7Vj3t3YXXxRumsZYpSuiOs7RnI8wE8E+u3bQB1/hXxdFF4Isde8SalHGZGkV5nQAsRI4ACqOThegHQE+tdH4a8X6J4maRNLvPMmjUO8LoyOFPQ4IGRyOR6ivnXRFt47H4e3OqSImkxzXe9pCAiy+YxQtnjGQOvoa9O1p7a/+JXh2XSpYZ5oraZrxomDBYiuFLEH1bjPqvrQxM9Mg8Q6VcaPJrUV4jadGrs84U4AQkNxjPY9ue2civOvEHj2LSPF2kQTXkceiXenm5Z/LLFySdm0AbiTgcD16VwWg6nZQfB/Urea6gjuAs0ZhaQbwzMcDb1ya09FtVm8ceDndVbyfD6ONy5wdpAI9Dz1pNXBq57R4f8AE+jeIbGS902+jlgi/wBaWBQx8Z+YNjH16cVj2XxB8J31+NPt9aga4Y7VBVlRj6ByApP4814v4jFxHqHxKj08EFre2LrExIKkL5hOMfwlyfqa3/Gsmgy/DOzh0x7Z5ylv9hSMgymTcgbAHO/G4HvnOaYz1fxB4y8PeHbiO21XU4reeTBWPazHB7naDge5rm/AnjD+2LHX9S1C8t1sLPUZYoJuFUQjBUk9+ornfBv2WDxh4p/t1oFv2SEKbhlwYSh3Bc8Y6ZA4ryi3S0j8MXyxEf2Q/itfNMa5QW+P/Qfu/pQB9NaB418OeIbl7XS9VhnuFz+72sjHHUgMBuH0zXBaF8TLC3vtbtfEepQwNb6nLBaqImJ8sHAztB6Y6mofiG2mjU/CJ0cW51L+0YxF9mx/qB97O3nb09sbqofDb+xm1Lxo1+tp5v8AaE3mGbGfKLNnr269KAPZjrlhLJDa2l5BJd3UDTWqFjtkUDrkA8frWdoGoPBv03WNWtrnWIozc3CRAKkMZPAHA4Hqee5r54tobuy8EaJ4ohSQ/wBlak0saMp3fZWbBXPpn3xgnmtf/TtS8EeMvFccEy3GrSfulIO4WiMF7f7G/PbC+lAHtth428NajqB0601e3lug20KMgOfRWI2t+BNcdpfxCs7XV9ftdf1O2to7W88q1Qr823Bz0GT9asu3hCLwtoMt1DFLbI0AsxGP3nmkLj7pB3d2z6c5rC8C6fZ3V/45vpraOSZ76WAmRQ2EUHgZ9Scn8PSgD2+0uIby3juLaVZYJVDI6HIYHuDXO6l4v8O6VdyWd/rFnb3MeN8UkgDLkAjI+hBrnfg+HXwPpYd92PNCkjt5re9cv4+ng8Ra7F4R0mC1N9OA+oXrRIzQQ9CATzvxjj0I+oAPUJvFGhw6WNWfVLUWDMUWfzBtZhn5R6ng8deK57wV4sttW0y4ubzV9PmuYQ088duCq20eM4O7lsc5bp/M8X4ph0zSZfDnhzRNHs7y/iLSWZu5dsUZA5dsEb3JGcfjWZ4Xsbi7+Ier2esrpJmn0VormPTAwjALouG3c78Yz7YoA93m1fTodNGqSXkK2BVWFwW+TDEAHPuSKzdY8V6Dorwx6jq1rbvKAUVnySD0OB0HueK+ZNMu5r+00j4dziR57bWGW6G3g26MWPPOerEcfwjtjPeTCXU/FXiB9C8PaZM8TJBe3erylkyBj5UGcLgfp+FAtb+R7Vca/pFtp0Wpz6lax2UpAjnaUBXJzwD3PB49j6Vm3firSTp9/Ppuq6dd3FtayTiOO5V/uqTyFJOK8S8C6zpekfDq5u9atra9iTUZFtrURhw8hAwqBs+rHIHAJ/Hc0LwWul+GvEOs6laQwalqNlOfIgQItrE0ZxGoxgH1OP65BnpfhbxNDqfhzTNW1Ka1s5b1cBWkCqXyRhdx56dKZ4oudVleO20K4haeJibmJHTzUJGYywbohPXvjGO9eDfC60lttZ0SXxKrTRz2Y/sWRzmKI5J2+gfHT8O+MeqeFZg3j/xa7kLtWAcnsq4z+lAmro9QsbuC8jLQ3EExjby5TC4YK46rx0PPQ81crx/4NSLNpetTxndFLrE7xt2ZSEwRXsGaBhSE4ozR1oAWijqKQGgBaKDSEUAGaAc0dKMcUABOKAc0lFADqTNGaQUALmgHNLRQAmaBzSijpQAUUgpaACiiigAxRiiigBMUYHcUpOKKAE6dBQDmlpo4oATav90flWZrQA0m/wAAD/R5On+6a1e9ZGvLnR9RHrbSf+gmgDlPhUqr4J0faoH7pjwO5ds16FmvPfhUf+KI0b/rif8A0Nq9BFAC5pab3peaADNMeNJMb0VsdMjNPFLQBB9mg/54x/8AfAoWCGNgyQxq3YhQKnxzRQA0Kq8BQOSePU9arCztRnFtCP8AtmKt0ZpJJAVPsVqP+XaH/v2Kb9htD/y6wf8AfsVdpCKYFP7BZ/8APpB/37H+FJ/Z9l/z52//AH6X/Crp4FFAFIafZDpZ24/7ZD/Cg6fZf8+dv/36X/CrveloAz/7MsP+fG2/79L/AIUz+ydNPXT7T/vyv+FaeaTrzQBlHSNLPXTbM/8AbBf8KZ/Ymk/9Auy/8B0/wrZpOmKAMj+xdK/6Bdl/34X/AApf7H0v/oGWf/fhf8K16bjtQBkHRNJbrpdkcetun+FH9h6R20qx/wDAdP8ACtmkHFAGN/YOj/8AQJsf/AdP8Kb/AMI/ov8A0B9P/wDAZP8ACtyk+tAHh1poWkXPxO1O2l0mwe3j0xGET26ldxZfmwRjOOM4P16ivUh4a0IdNE04f9uqf4Vw2lkn4p6zwPl0yIDBznlfyr1mkncSdzn/APhGtBPXRNN/8BU/wpP+EY0D/oB6Z/4CR/4Vvnk0uOKYznz4a0E/8wTTf/AVP8Kb/wAIv4f/AOgFpn/gJH/hXRUZ4oA54+GNAPXQtM/8BI/8KafCvh09dB0s/Wzj/wAK6MUuKAOZ/wCEV8Of9ADSv/AOP/ClHhXw4OmgaX/4Bx/4V0tJigDm/wDhFPDn/QA0r/wDj/wo/wCEV8On/mAaX/4Bx/4V0mKWgDmf+ET8N/8AQv6V/wCAUf8AhSf8In4bHTw9pX/gFH/8TXTc0oGKAOWPhDw0WDf8I/peRn/l0TH5Ypn/AAhvhnCj+wNMADbh/oqdffjke3SusoxQBxjeBvCxAzoNhx/0xFLJ4H8LSOXPh/TgT/dgVR+Q4rsqKAOJPgPwof8AmAWH/foUHwH4UPXQLD/v0K7aigDzG98O+A7G/s9PudJ05Lu9JFvF5GS+Bk9BwPc4rWPgHwmevh+wP/bEVwHiHw5Z6b498OamktxNeXl7K0rzSbsLsO1FHACjOB7d692JwCfSgDxTXofhd4fvVsdUs9MguWAby/szPgHpnaCF/HFbF/4e+Hmn6Yuq3em6THYtt2zGMFWz0xjr+FeWeELvxHf/APCR32n+HbG78+8lNy97Id8o7Qp7KBjB7kenHTWv9lawfANhZ2pj0lpLmRrSb52WSJDw2euGLdeue1JiZ0fhzSPhz4ljd9K0vTZzGAXTyNrpn1UgH+lZU3/CqLW+awkt9JScSeWx+znYrc8M+No6Hqe1dDqSLafErSZYRsa9sJo58HAcJgqSO57ZPauc+ItheaL4al0XQPDqS6RKjPdT7/NaMltxbaTuZhjO4k4wPSmMo/FHwtoWk6TY3Wmada2Vx9vhAniTaQMnuK+g68W8etbXHhTw99nkM9s93aBHfq6+/v617TQAUUUUAFFFFABRRRQAUUUUAFFFFABRRRQAUUUUAFFFFABRRRQAUUUUAFFFFABRRRQAUUUUAFFFFABRRRQAUUUUAFFFFABVe6/1D/SrFVrziB/w/nQAtp/qU+lWKrWn+pX6VZoEgooooGFFFFABRRRQAUUUUAFFFFABRRRQAUUUUAFFFFABXjuvTRQ/FPQjLIka/wBnyjLsAM/NXsVeGeMNFste+JWjWeo2wuLUadI7RsxAOGbHQjvigD13+2NLYEf2jZkd/wB+v+NTJf2CjCXdsB6CRa8q8ReE/hvoVt5mrWVpaxt0/eyB2+gU7j+FZuh+Evhp4nWQ6PGJTGPnVLiZWXnrtc57Y6Y5+lAHtYvbM5xdQf8AfwU8XNsxyJ4iR3DivLz8JvCX/PnP/wCBDf41T/4Vj4JN2bIRuboJ5hhF028LkDJGeBk0Aet/aLbO7zos4xncKZus3kEpMBkXo+QSPxrzL/hU3hL/AJ85/wDwIb/Gqt38L/BNlF511G8EWQu+S7ZRknAGSaFZb6LqDdlr0PXPNgJBMkZI6HcOKd58R/5ap/30K8qPwk8IN/y5z/8AgQ/+NJ/wqbwygAh/tCBOcrFdsASR1+tAHq/nR/8APRP++hSebHn/AFqf99CvK4fhT4fiYlp9UkBGMPeNj9MU9fhZ4fUOPO1M5AAJvG+XHcUCbsguGDfFa1APK6OQef8Apoxr0lksWJLLbkk5JIWvms/D3RE+IUWkrPevb/2f9octMfM8zcR97024rob3wV8PbO+ubS91wwXLJ+9im1IIVB6ZyeuDwDng0DPdoxaxHMYhQ+q4FKhtlZmQxBm+8RjJ+teJaX8P/Buqs66dr13dsn31h1EOV5xkgdq0z8JNBJ/4/dW/8Cz/AIUAdLpfhqaLxPeeINU1JbyVlMdjEE2LbREk468nBAz9fXjsru2sr1PLuoIJ0HO2VAw/I149c/DHwvavDHPq+oQvM2yJZL4KXb0UHqeegp8/w48O2cixy69qcEkgyqtqO0sFHYd8fpTQ1vqeyxpDHGIo1RYwMBVAAA9MVTtbDTrORpLW0tYJH+80UaqT9SBXl1l8M9Elt0ez1vWHt2GUaHUCUP0I4qIfCHQgW/4mGrnJ4Buun6VKv1EexIsKbigjXcctgAZPvUfk23lrF5cPlqcqu0YB9QK8o/4VPowjaMajrAjbqovDg/UYqvefDHQrZWu7rXNXhiRVUyS3+1VGeOT05x364oEez7l/vD865fStCOl61qV7byqLPUNskluV+7MOCwPow5PvXG/8Kx0t03RazrY3KAHS+PTtjj3rNb4V6c05hHinXxLt3+X9tXIXOM425x70JsE32PWrXStMs5TPbafaQynOZIoVVj+IFXYooYy5jjRDIdzlVA3H1PrXjqfCe0X/AJmXxCc+t2P/AImlPwptP+hk8Qf+BQ/+JpjPXTaWrQrAbeEwqcrHsG0H1AqnLo2lzyNLNptnJI5yzPApJPqSRXk83wv0+0Qzy+LNehRCCZHvVUKc8c7eOamk8A2kJxJ4211Ts8z59QH3f73Tp70AervpenPafY3sLVrXOfIMKlM9c7cYp1npthZQvBaWNtbwv96OKJUVvqAMGvLB8NVkVXTxf4iZWGQwvMgj24oPwxz/AMzd4j/8DP8A61AHqxsrQ2v2Q2sJthx5PljZ1z93GOvNSG3h80TiCIzohRXKjcB6Z6gV5KPhjj/mbfEX/gX/APWqq/w1hhdUk8a+IUd87Va+ALY6445oA9A8IaC+iWty91JHNqN7cPc3UyLhWZjwFzyFAwAPr610tzbw3cLwXMMc0LjDRyKGVvqD1ryEfDEMoZfGHiRlIyD9tzn9KRvhokRUP4x8RKXOFBvcZPoOKAPVdO0rTtMDiwsLW0D/AHhbwrHu+uAM1mw+F9Ahvv7Rj0axS83b/OEC7g394ccH361wP/Csj/0N3iT/AMDf/rUj/DScMrQ+M/EcZByc3e4H8MCgD0660jTbu9gv7ixt5bu3/wBTM8YLp9DWbB4U8PW8k0kWiaerzZ8w/Z1O7PXqPeuGXwBfAiJfHOublX7vmqTj1PenL4A1KNcHxxroRVHWVSfqSRQB6JeaFpN61q9zptrK1rjyGaJSY8dAvoOnHSrcVhZwwzQRWcCQzFjLGsYCuW+8WGMHPfPWvLX8A6w4Qp461sfNknepyvoOOvv+lT/8IFqn/Q665/39X/Ciwmj0r+zLDFsv2G222pzbjyl/dH/Y4+X8KydX8K6DrM63Go6RaXM6/wDLR4xuPGME9/xrz7/hAPEX/Q+6t+X/ANemjwF4hDbT4/1XdjOMDP8AOgZ6wum2CTW8y2VustupSFxEoManghTjgfSpY7O1jupbxLeNbmVVSSUKAzAdAT3xmvIx4B8RD/mftWP4f/XpR4D8RA4/4T7Vc4zj/JoA9U1bS7HWLRrPUbWK5t2OSki5GfUeh9xWdpfhjQtJcSWGk2lvJ5ZiLpGNxU9QT3/GuCXwP4kTO3x1qfIIOVB/n/Oov+EG8RE7f+E81Pd1xn/69AHpEvh/R5tLGkyabbPp65K25QbVJJOR6HJPI55pND8O6PoKsNL063tS/wB5o0+Zh6FjyR7Zrzr/AIQXxJtK/wDCd6ngnPQZ/OmHwP4pcoJPHuoZVAMIgXOOp68/z9zQB2svgjwvLdz3cmhWLzzgiQtECDnqQOgPHUDPX1Nb8OlWEFxDcxWkKzwQC3ikC8pGP4Qewry5/A/icq+3x1qIYrtBKjAx0/l9T+NNHg3xoh2p4+m2Dhd1mrHHuc8mgD1NNMsUu7m8W0iFxcqEnk2jMigYAb1GBiud07wN4Y02/GoWmjW0V0pyrgEhTycqpOAeewrjD4O8ccf8V9J/4BL/AI1J/wAIl42/6Hpv/ANf8aAO+13wtomvyxS6ppsNzJEpVHbIIHXGQRkf4n1qxbeHdGtdPn02DTbZLGclpbcRjY5IAyR68D8hXm3/AAiPjn/oem/8BB/jTx4T8bjr44J/7dB/jQB2mg+DPD3h+4e50zS4oJ3zmTLORn0LE7R7DFVNR8AeFdSuJLm60aF55JTM7hmUs56k7SM59Olcl/wiPjo9fHbD/t0H+NOXwl45HXxyT/26CgDovHGk6ve6OmhaBa2UVpcIYZ5JG2iCPj7qgc8ZFdXo2k22laPa6TGge3hhERDAHeMck+ueSfrXma+E/HH8Xjg/+Aook8K+NkUsfHGFAyS1qAAKAOt0/wAB+F9OvxqFro8CXIO5WJZlUg5BVSSoIxwQOK6Kx0ewsDeG1tliN5I0txgn947dSfrXlsXhnxrMiyReOFkRujLbgg/iKP8AhE/Hf/Q7/wDksKAPV9M02z0m0SzsIEgt0JKovQZOTXH6n8OvCmqXUt5eaSslxM5eSQTyKWY8knDCufj8OfEGNAi+NYCB/esUJ/MjNObQPiJxt8Z2v42Ef/xNAHQ3Xw/8M3Onw2DadthhkMsRWZ98bHGSGJzztH5Vf0PwboGhXEVzp2npBcRxGISh2yynrnnBPHU1xf8Awj/xG/6HS1/8AI//AImmHw/8Se3jS0/Gwj/+IoA9Dt/DOjW2tS65Dp8SalKpV5wTznGTjOATjqBnrzyaxdW8BeH9X1GTUbq0k8+Xb5wjmZFlx/eUHB44rln0L4ltnHjDT1yMcWKcc5/u/h9PfmpU0f4kogX/AISjTHI6s1mMn8lAoA1rz4ZeFbq0+xtYOlv9oa4CRzuArsoBwM8AhRx7Vc03wDoWnPM8Ud0/mwvC6y3LupVhgjBPoTXOHSfiYOniTSD9bTH/ALLSHSfib28R6P8A+Av/ANjQB3F34U0i70m00mW3f7NZ7TblZGDxlehDA5zWfrXgbRtY1U6rMLmK6dAkxt52jEyjHD45PAA6jgD0Fc4un/E1Yth1rQWbBHmG3fP8sfpTW074nMqr/bmhIQMblt2JPucj/OaAPQfD2gab4ctprXTIDDBLM0zJuLAMQBxnoMAcVvDmvJksviWoAOreH2IAGTBJz78Cl+w/Erdn+1tAxzx5D4/l/nNAmz1fpQDivKBZ/EoEn+1PD5yc4MMnH6UNZ/EtlIGqeH1JGARDJkfmKBnrGaM15N9j+Jn/AEFPDv8A35kpPsnxN/6CPhz/AL9S/wCFAHrWaOteTm0+JfbUvDp/7Yyf4U02vxN7ah4cP/bOX/CgD1mj8a8hktviiACt74bPIGNkv/xNNeL4oqcC48OsOOQJP6igD1+nDFeSfZvidn/j98N/98y//E1Vjb4pI4Yx6BIB/CxYA/lzQB7IaUGvIJ3+KDj5IvDqcA/K0n5c/X9PzdDN8TwQrWvhw5IG53l47dj+NAHruc0o6V5GLr4nd7Dw3/33L/8AFUC6+J3fT/Df/fyX/GgD1s80dBXkguvid307w5/38l/xpwuvib30/wAOf9/Jf8aAPWqK8lF18TP+gd4c/wC/sv8AjTjd/Evtpvh3/v7J/jQB6xSCvJftfxNH/MM8OH/ttL/jSm9+JYVj/ZPh9iBkATyZP5mgD1qivJJb74mIhZdI0CQj+FZ3yfzIFK978TFUkaT4fYgZwJ5Mn8zQB61QTivHDqvxO7eHdH/8CT/8VTP7W+KH/Qt6N/4Ff/ZUAeynmkryBdW+Jf8AF4a0j8Lv/wCvTxq3xJ7+G9JH/b3/APXoA9c5NY/iM7dD1M+lpL/6Aa86Gr/EncAfDOl4xnP2zgfr/nFZer6x8Q20rUPtHhnTooRBIHb7WCdu05YAN6UAdf8ACj/kRtG/64n/ANDavQ6+dPh5qXjeLwrpsenaDp9xZqjeTLJdbGZdx6jPrmusfXviKrEDwdaMAeov48H82oA9f6UteNHX/iR28F2n/gfH/wDF1N/wkXj9SA/gyHJ6bb5D+eDx1oA9fpK8Y/4Szx3/ANCR/wCTIpR4t8dd/Ax/8CxQB7PSDivHh4s8bBhnwOxXPIF2AcflUo8W+MQ+T4ElKY6C+UHP120Aeu5orxv/AIS7xv8A9CK3/gYv+FDeL/G46eA3P/b6v+FAHseaXNeOHxd41/6EOT/wNX/ChPF/jUht3gOUHHGLxTk/lQB7GelJmvHD4w8aj/mQpP8AwNX/AAq1H4w8VKmbjwHebt2AIrpGGOPagV1e3U9Zpa8kk8beJAWRPAWomRcYDXChTkj+IAjvUzeMfEkas0ngS/wCMbLlGJ/AD1oC+tj1WkryA+PdeH/Mhasf+Bj/AOJpv/Ce6+Cc+A9Wx2+b/wCtQM9iNFePr4+1zcN/gTVwueSGBOPypW8e62AuPAurE45ywGD+VAHr+aK8hk8e6zg+X4I1cndwGwOPX6+361GfHuvj/mRtU/76/wDrUAexZpteSDx9q29t3gnWgvG0hBk+uRniiTx/qoU7PBOts2OBsUDP50Aeu0nfmvI3+IWoRoWbwTr+B/diBP5Dmqj/ABMvVYqfA/iIEHH/AB7Ej88UAXtIH/F0tcPpp8Q/9Br1kmvlrS/HM8fjjVtTHhnWGkmtIozaCE+bHjHzMMdDj9a9Dk+JdwudvgzxE3Ixm1I470Cvqex5pPxryEfEa9P/ADI/ib/wDNPHxEvD/wAyT4l/8AzQM9b7UfWvJD8RLtRlvBfiNRkDm0PU0H4jyIAZPCPiFQSQP9EPUdaAPW80V5EfiXj/AJlPxF/4Cf8A16QfEzP/ADKfiL/wE/8Ar0AevUteQn4l4/5lPxH/AOAf/wBemn4mY/5lLxGfpZ//AF6APYKK8gPxMx/zKPib8bL/AOvT1+JW7P8AxSXiUfWy/wDr0AeuUV47J8UYYl3v4V8SKuduTZADPp972NL/AMLRg2F/+EX8RlAMlhZjA5x13etAHsOaK8YX4sWRYA+GvEagnqbMYH/j1L/wtez/AOha8Rf+AY/+KoA9mJxRXkS/FLTiWzoevrg4GbE8+/Wg/FLTxIqjQtfKnq4sTgfXnP6UAeu0V5KvxQ08uynQ9fAGMMbE4b6c5/OnH4n6Woy2ka8BkDnT2HJ4FAHVa9ok+pa1od/HJGkWnyySShs7mBTAA/H1rreteOn4t6AP+XPV/wDwDP8AjSH4u+H/APnz1j/wDP8AjQAQ6F4t8M3d9B4b/sy40y+nadFu3ZWtXYc9Byue3PQe+ZJvAt7YeH9Gi0m7ifWNImNxHJcD93OzkmRWxzggkA9eByOoi/4W94f/AOfLWP8AwDP+NJ/wt3QD/wAuWr/+AZ/xoA1vD2i6/e63NrviP7LbSi0+y29vZsT5YJyWLHvnI71hwaZ8QYdMl8PNNp13CyNGNWuJXMhRs5DKcktg4B6cDr1qwfi54fH/AC5av/4Bn/Gl/wCFt+H/APnz1f8A8Az/AI0AR/ECwi0jw1oGnQlmjtr+1jVmPJwcZP1r2evmjxn410vxTLoOn2cN/FL/AGtA26e32LjJXrn/AGq+l6ACiiigAooooAKKKKACiiigAooooAKKKKACiiigAooooAKKKKACiiigAooooAKKKKACiiigAooooAKKKKACiiigAooooAKq3v8Ax7v+H86tVUvh/o7fhQA60/1CfSrNVrT/AFCfSrNABRRRQAUUUUAFFFFABRRRQAUUUUAFFFFABRRRQAUUUUAFeV3+4/FLTdpAA0l92R1G8/1xXqleV3n/ACVOw/7A7/8Aow0AZfh+1h1v4h+JrnUY1uW05YILRJQGSJWBJKg5wcr1HqfWvQZ/DWnya/a68gkgvYEdG8khVnDDGJBj5sdR059cCuR1rQ9d0nxJceJfDiR3hvERL7T5pvL83YMKyMeAQBjn1PrTdNtPFWv61Yapq8X9jafZFnSxhuizzMRx5hXggeh9SMcmgD1K4WR4ZFik8uRlIR8Z2nHBx3rxfwtoDaD8Qp0l1K61C4uNH82ae5bLM3nY49BgAAdsV6pptxqUt3fx3tkkFvHIBayrIG85cckjt9DWL/Zt3/wm51Tyv9C/sr7P5m4f6zzd2MZz05zjFAHYuyopd2CqoySTgAV8z+P5Ljxdp8us75YdHs7yKLTl24+0sWCvKwPVeoXp+HIr365We/nvdNurLGnS25TzxJy+4YZcdRwTz/jXjviv4UaeNHMOhQXRuPNT5DdHbs3fNwxx0yaB2Pe1+4PpS9qwLf7Rp11YaVa2LyacluQ1082TGVwFUg8tn/PSugoEGOlLSd6OlAHj6gf8LbYk/wDMK44/2q1viDc+H9DsZdSvdHsL7UpyI7eGS3R5biTgAcgkgcfgMegrMiVm+LMpUAhdJBbpwN2P54rkWHiZvGd3rmp+Fbq/jtyYtOhSdBHCAfvjPVjjOfc+gwAWdF0G9+Hng3Udft7a1k1uZFuLmKVdscSZyY1C4xgHoDjI9AK6zXfGtysPhmPRord73XCrILncVjTaCxIU5yCw/I10Gj6jqOvrd2WreHp9Pt3hKlpJVYODwV49jXlXwt8I6/Ya6suuxMtrpEEkFgSRhi7nLDBzjBbr2I9KANv/AISu3n8OXfifV9Pt/wC3NDmmsxEGbakpYL8qk9/lyevB5Fc38SL2+1+60nw1PaaXBfvaLeSSXrvEu8jDRRsDnnkH1xVXxF4ckuvirDpkM5/s6+eLU7u3X7oMYYfN9SD/AN9/THZ/Ei3uJ9RVdS8LDXNFa3KxvZxE3UEhIzgg5x9Bjp6cgm7GrP4rm8L+B7bUdU0dLG9GLeOxRgqb8kLg54XAz6gZ69azNK8Ya9Y6tplp4hOjS2+puEifT5tzQuw+VWBPIJ4yM/U1yMvgnxDqPgBrS5id7qDUDe2Vpdy72EIUBY2OevLcZ79j00/Dun299qum/wBl/D6PS0tpQ91c6hDtKbTkeUc5ZsgYY8fzoGXB4v8AGesJrc+i6fpawaTdyxHzncvMEz8oUd8Y5yPan+IvFFvrPhPwzq0+mwXCX2oRo9vMSUVhvU5H8QBBwDx0rd8G6PqFlpnihLm2eN7q9uHhQ9XBXAI9j2rjY/C+rt4E8KWBspVu7XU1mmiIG5EMkh3Hn0ZfzoTuJO59DO6Qws5wsaLk47ACvEfDeviLw5r/AI/uIHlluZHNvG3BWFDsjj9AN2ckfXkiva7mLz7eWH++hX8xivEvAbaivw7v9JtLa3k1XTZJ7Z7W5TcrncWKkd8hiBnjPXjNAza8HeJPFOqzafPfWGmT6Zeox+0abKWNuwGcSZYjPbAzg1jxeM/F+qy65/Y2j6aYNKuJIi9xI4Mu0n5VxgbsDJyQORXI6FpM03iHSbvw74b1Xw/OsynVd+5LaSIHLKoJ+bocYAHTjuPS/BmlX1ja+Kop7aRPtGoXDwFhjzVI4IHoaAOf8QeKLPXPCHh3U7zTPOi1DUI4ntmlKruDMpzg/MuVJAPHTIrL+MMV7Gp1K/0fSJdMsTi3ke7eOV9wA2YAGcnPy+g/GoE8Oau3gPwlYfYJxd22rCSaIpho08yU7j6DBH51D4l1K9v/ABuZda8M67daLpZK2dvbWheOeUHHmtnhh1xg/wB33BAOxPjTVLbTvD+nQaNbprupwF47V5SsNvGv3S/cZXoOueOtXLHxtqNv/bFhrmnW9vq+n2T3sawy7oriMAnjuOgGDz3ri/Hmnprt/o/ie88Nard6WkT291YsjR3EYDEh9qnOOSeo6DOM03RNFsri28Rz6L4Ou9KtpdLlihmuvM8+aRlPyrGWPByMFfT3wEncSdzRf4jeJLbSLHxFe6BaRaLO6LIVnZpQrEjeBjAHscn867S/eym+IllZ3Fgs0w0xpY5nfIj+cggJjGT61x+vaTqM/wAKNP06KxuXvRHAptxE28EMM5XGRiuvurK6b4l2d6LaY2i6S0ZnEZ2BvMJ27umcdqYyD4fTzWGp674Yn3GPTpxJaEnP7iTLKo/3elY/xYvoNP1fwjc3U3lWsV+ZJGOSAAByQPqa1/CY+3eNvFWppk28ZhskYDgui/OPcg1Q+KXh+TxFqXhm1azmuLP7U4uTGpwiEDJLD7vSmrX12A2dJ8YXep6RrGux6b5Wl2sMklmZmKyXGxSSSOgXIxnn9KyNG8ba9caPPr1/4cCaYbfzbZbabzZpHLBVXbjock5xwB3qjptnrGk6J4k8Jz2t1c29vYzNpt2sRYTRspxHkD74JAx1644AqXVYde074Y2EWnJdQ3sUEInWFcTpH/HtHUMB+I5pAZ+j6xqmkeJ4L7xFoMVpJrzLBHcJdeYYWA+WMjGBnA6d/WuSXWvEF6PiEl7YvDbCFlcm53G3IUhUAzyGXngY/OqEGn2U/iDw5d6HpfiS6jhu4zc39+jsMHGOvHHUsMAADrmtuYywT/ETSJLS5F3eBp7YCFiJUwfukdTyP8igDtvB3jJLyHw/oej2v2547GH7fOGwloAgGCcctkEY/wDr4n1DxvrNzqmo2fhvw8dRi0xmS6mkl2BnHVE9W6jHt0rjvCWiX/gK80S7sbW7udM1e2hi1GJUZjbzkD94R1Ay2Pb5var2l62fAWoeI7LUtOv5hdXr3dnJb25dZt/Rc9AeP0NAHVXvxFt20bTLvSrGW71HU5mt7exJCuJF4bf2UA4z7MD0rjNF16+vfiWX1vTP7LnstKkWVTJvUqHLb1bHIwevsayrPR9V8KQeH/E17YzP5V5cz3ltCm94UnGM49gOfQmrchn8beMtQls7G7tLOfRJbSG5uLdo1kLZwxyOmWx+FAHRr8SdWe2k1yPwtcN4bSTH2oSjzWTOC4j9Pxx78GqniLxDd2/xC0uXRrWTUjfaMPIiSXYjbnZg7E9FwM1g23i2W08EP4Tl0bUh4gW3bTxai3YhtwKhw3TG05+vtzVkSzeCPFeiS39jc3FvHoMdrcT20DSCFwxyQR/u/kelAHXj4kmHSby7vNHlgu9OuI4b+2MgPlB+jgjqM8VqyXmmaF4ntBBHPfal4hckymQHyoVXIwMYCAZPr15OK5nQdNl8ZXXirVrmzlttN1WBLS1SZdkrBFx5mD05II/+tzzXwgtNR1q9v7zVTmXSbb+yrcnkK2W3E56kDAz6GgDtLj4iX0015c6R4cub/RbFylxerIFJI+95aHlgPUfjisHXPE95F490i50nTbq/a90bMVp5nkk7nZstu4XAXqap+FfFsXgjQ38Oarp10NXtnlWCKOBmW6ySQVPcc4+mK6PS31K9+IOlXuoWRt520ItMiglYyZW4J7HkcUCbsdh4J8VnxIt5b3Vg9hqNjJsuLZ23bc9CD3BxVvxRrWraVJAum6BPqiyAl2ilVPLIxgHPrXJ+C7eeLxz4wlkhkWOR4NjspAb5T0PfqPzrE+Mni2bSjZ6Bb/aIUvlzd3UcRcxwkkELj+I4P4fWgZtaF8TLXUtL1jVbjTLu3tdLIEjAq+9s4Krg4J6e3PWsPTfEdzb+KItV1fQdStbfWHhtLCWWZXWLcMBSg+4SQTzzyahvfE9tZ+DLqz8D29ys9jGhO60dWVCcNIMrhm7n6k9q861CbTLu78Py6XrOv648epQSXM10JDDDyMgAjCknoBngHmgTdj6R0XxZaam2to0bwPpEzxzh+6jOHHsQprmT8RkbR9MvotHvZbnVZXjsrVACX2nGWPRR3/8ArZNeafFG31XR/E17/ZFrLJH4jsltpWVTsWTcFPI77R/4+TXQeNbibwvL4Z0JtRutK8PiDy5760jG8yKMAFscZ6nA5yTz2TBq52/h7xtdandahpl5oN1ZataWv2kWzOCJV7BW9yQP/wBRrBm+Jl5ZanaadqXhW/tp7tgkKiRXLnIHHtz61wHhPVLbRfFmr6vCut3+njSS8VzeIzSXOHQAqSB8pxwT6fhVrwP4r0l9Zm8R+JrmZdbu2NvbwG3kMdrDkYC5GOfUep7sc03d9hnRaV4utdD1vxhNf3MtxIL6OK3tU5kkYqQFRfbGM+1d3r2tQS2el6ZqllcW768rW+1SC0DFeN35ivFD4WvLrxD4n8RWMcx1LS9SW4toWQlJ1GWZQMZJIHGPp3rqvF3iGG4PgvxXNG6adHckXaFN3kOwAy2Mn5cNxjnH0qRJnovh+W10LVV8KJ50s7Wzag02wKnzSbSoVeF57AYrI+MF9caf4ftpre5kt2+3QhnjkKHbkk5I7cVl+HNag8Q/Em4vrKKb7HFo/kJO8ZVZiJg25c9Rzj8DUnxxgF14ZtbYh/32oQxjYuTzmmM7PSvFdpq2rXVhYQyzW9oP39+MCEMOqhu5rkp/iZGPNvbXQtRutEhfZJqMafLxwWVTyVHrWD4ctbjwtcar4Dckx3sE0+kXLAAyZUgoxH8QxnPsegKivLNGOhW3h2W01nxF4ks9RgDwTaPFOQGOSNqptIwc9/egD7JtriK6tormBw8MqLIjj+JSMg/lXlupfEu1tZ7xrfRtTvNPsZmgur6GIGNGUjdjnkDPX+nNdx4UtIrHw/pttDDcxRx26BY7rHmqMdGx3r5iv9R0vSrvXr7StXv/AA3rlvPJJNplwwkhumByNqgYO7PHXGeOOaBNXPevEHj7TNGn0+2+y3t1cahAJrWO3iB35+6vJyCfpUVn4407UNJ1me4gvbGfTUb7VauoWdBtyCvPfseOfbBPlep+JY7Lxb4O1jxNCtqz6c5l+TIjdiwVsckdR7jNQa1dReIr/wAba7pxLabDpH2IzBcLNLkNkHvgDH0I7EUDJ/D2uXMOl61eT6p4qe3W0Jtr27th5axblAKZbDynccMSOOe2K9SuvF0Gg2GnLDpWv6pBNaJOtzHD5x2kZ+difvdyO2axPE6+X8IQvXbpduP0SuQ8YeMYY7HQvCUV/wDYPtdpAb69PSGIoPlBz1OOe2CPXgA7+0+KWg3WhTa55N/HaQzrbt5kA3FyM4GGIPHPXjI9a1dF8eafqmsDSHstRsbiVS9sb23MQuFHdc89ieR0HrxXmHjebw7L4Is9P8P3FvcWdtfW6OIyG655b1J5Jrr/ABqg/wCE68HgYABmAAHsKSdxJp6o5fxL4pUeJ5Liy1XXm0a2kVNRa0t99vE6kDAfPyj+9gfTOePUvEfjXSPDy6c1008q6irNbG3j8zfgLjGPXcuPrXzjpAtbHSNY0zVfFt5pLRXE8d3pqwoxmU/3D33DjP8ATk+jTWMEOqfDa2tRcSW8cUskf2hBv2lEYbscAj26frQgTudpY/EbSLu21OZ7TUrWbTFD3NrcW4SYKSPm256DPPOas3eqW9nc2XiKfUruWx1FYbWxso0wu+TlWIz8zHnr0Fc+tjDefE7WIZVBin0NYpVA+8GcA/oMV514Dgv9Y8R2Ph7Ug32TwtLNKpxne4cLGCcY46j1ANMZ6xqvxJ0mwv76wjsNVvrmxb/SFs7bzNigZLE5wFHQ59frVSX4r+HUhjuYotSnsyF866itCYrdmGQjscfNyOBms3wNEg1/x3JsG83ZG7HOMNxXG6XEsPwT1EADJ3kkDGT5ooA+m43SWNZEYMjAMpHQg96801b4l6FpmoXFk0V/cLauUubi3t98UDDqGbPUewPNdnoQY6Bp6ocMbOMA++wV4T8Ptc0XQPB+saTrNzFbahbzTi6t5nAediMZUE5bIAHHp9CQD1vW/GujaTa2M5kmu3vxutILOMySTjA+6v4jripdF8ZaNq2j3OrrO9tb2jMl0t0nlvAw6qw9eR0z6deK8BtbOytdF8IRajqN1oWuLbTy2Woso8kKzsRG5Y/3WHsA3uKratq+rav4V8U6bKbO/azmhkk1KxVVS5TcDltoAJGM/wD6s0CvrY9t0j4k+H9UvbazQ3lu12222luLdkjnbOMK3vkf/rIFcjD8Ql0jxh4lsdWmvJ4YWi+x29vB5hVQuXPA4xkdarfEfWdG13R9C03Qr21mv7i9g+yLA6s1uOm4gZ2gcDt+hqTwzrGk6V8Q/GZ1K7t7WVvKMTzOFyqqS4BP/ATgentQDPT5vGegw6FHr0l+o0+U7EfaSxfn5duM54PHtnpXLeAvFtvq+o3tneX90NTkZpY7O4tzCscQPyhARycYJycnnjAJryWz1ZrLw+0lpaWi2ep+IpmsLvUoQYLaMAbZBuHyn7wHptb3rU02W4n+KGj/AG3xJbavNHbTDNrGqInyt8nyk7j1b1FK4XPS7v4p+GIAzJPdTpG22Z4bZysPzbRvJAxkg471p2vxC8PXWpwadBcyv57+VDc+URBJJ/cD9Ce31ryvw9DGPhb4nOxSWmuWJx1Ixg/oKveJEFp4J8BeQFQpeWLjaoHzeWSTj1JyaYz6GxRilooAO9IaDz0ooAQCj0pcdaQdaAF70dKTOcUCgAJoIxTsUhoADzQRSA4o5oAQcVi+JzjQNVPpZzf+gGtsdawvFXHh3Vz/ANOU3/oBoAwfhec+CtF+Tb/o4427e55x79c9+td7XC/DNdngvRBuZs2qnLHPXnFd1QAUUZ5ooATOKXNB5FNxQAvrR24paQmgBAcUuaTNKKACjOaQjmlFACUppTSDrQAdqB3paKAEzS0nalFABRRRQAUUUUAFFFITQAtJmjFBHFAHlGij/i52vn/pwg/pXrAGK8i0GZZPij4kQA5jsrdTn12qf6165zQAtFFBoAM0maWk5FAC5opBS0AFFFFABRRRQAYowKKKAEwPSjA9KWigBMD0FJgegp1FADcL6ClGBwBSGloAWiiigBM0hwRyMilxQfSgCNljRSzKiqBkkgAAV40fiXlDqaeHb1vDu/Z/aWB0ztLbOu0H/IPFen+Jd39g6pszv+yS7dvXOw9K8xItP+FPcMFiGk5yQD+8x0/77/zmgDR+J6oy+GSmNp1q3IK9xzXrFeHeLw39h+Bw+d4vrMtu652d69xoAKKKKACiiigAooooAKKKKACiiigAooooAKKKKACiiigAooooAKKKKACiiigAooooAKKKKACiiigAooooAKKKKACiiigAqrenEDe+P51aqpe48hs+1AD7X/Up9KsVXtf9Sv0qxQAUUUUAFFFFABRRRQAUUUUAFFFFABRRRQAUUUUAFFFFABXg/jLxJp/hj4kWF7qbuludJKbkQsQTI2OB9K94rxLxHDHP8T7FZEV1Gjk4Zcj/AFjUAaC/F7wg2cXk/wD4Dv8A4Vc/4Wv4K/6DX/krN/8AEVyWv+IbfTNTTTNP0J9UvWUPJHDEMRL2LEjAz/nqKf4e8QafqV+NL1LQF03UihdIZ4V2yAddjY+bH07H3wriudQ3xZ8EL11v/wAlJv8A4irEXxQ8FyoHXXoQD/eikU/kVzVbUo9GsLKa9vLG1SCBSzsYFOB9MVw+l+KvC9/c20Vx4dktIrpwkF1c2KCF2PQBvftTC56L/wALM8Gj/mPW/wD3y/8AhSH4meDB1163/wC+X/wp82j6RHsH9l2XPrAv+FVv7G00gE6ZZ47ZhX/CgLkq/E3wYc41+3/74f8Awpw+Jngztr1v/wB8v/hUA0bSgOdGsVz/ANME/wAKjj0vR84Oi2JJ6fuE/wAKAuW/+FmeDc/8h63/AO+H/wAKP+Fm+DD/AMx63/75f/CqQ0LSFzu0ixH/AG7p/hUZ0bR2JA0my4/6d0/woC5xkXjjw7D8SrvUH1SD7A2lCFbhSWUyeYp28D0ya9FHxL8Gkgf2/bjJ7q4/pXjttpOlT/Ema2On2Rt1sA7QGBSpcnrjGM981d1nxD4V0/V59Ji8MS3tzAQJPsmnxuASAQOoPf0oC56mPib4N/6D9v8A98P/AIVND8R/B0wJTxDZDHHzsV/mBXA+Gb/wl4gklgh0a2gu4wC9tdWSJIBgHOMdOa6SXw/ozOuNF08ZHXyE6fTFK4XGaHrPw70S7vLyx1mwW5u2LSytc7mOTnAyeB7V0w8feEv+hhsP+/wrmF8N6EjnOh6acgdLZCMflTX8OeHpX50GwG4Y+WFRx+Aphc6r/hPfCf8A0MFh/wB/RS/8J54U/wCg/Yf9/RXMHwt4fjAxomnMMd4FPf3FVD4X8NmXP9iWO7Of9SMfl0/CgLnYjx34T/6GCwP/AG1FH/Ce+FP+hgsP+/orzzTdO8Jajc31nDolo0lnJ5Mu63UYPXg9/rWoPCvhvcCuiWTFef8AVA//AK6AudePHvhT/oYLD/v6KyrTxF4KtdUu9Tt9csknu0VZws42uVzhiPXBxmsWPwl4cQb10KwJ6YaFW/Qimjwj4ZJA/sKz59IwaAudqnjjws5IGv2HQnmYClbxx4WU4Ov2HQHiYHrXGnwb4Y2gjQrIE9vKFQDwh4ZHTQLL3/digLneReNvC8rbV1/TgcfxXCqPzJq1/wAJZ4c/6GDSv/AyP/4qvFdWj8BadqR0y50W3W7+TZGttuMpc4AXHU108Xgvwyoy2gWOCM/6sUBc9E/4Srw5/wBB/S//AAMj/wAaX/hKfD3/AEHtL/8AAyP/ABrz0+DvDB+74fsv+/YqNvBfhcDnQbFv+2YoC56P/wAJT4e/6D2l/wDgXH/jTJPEvh+WN0Gv6cu4EbkvI8j3HPWvMJ/CXhK0tp7mfRLFYokLuREDwBUFh4W8G6vYQ3drolo1vOu5WEZQ9fwI5oC56HoV/wCF9B02DTrTXNP8qIH5pLyMs5JyWYgjJJNaw8T6AemuaZ/4Fx/415hF4F8LxMSuiW3THzZb9Cae/gbwxIcvolqTjHy5UfoaAuenf8JNoB/5jmm/+Bcf+NKPEmhf9BrTj/29J/jXkMHgzwVcT3FtDpVpJNb481FkYlM9M88d6tD4f+FAu7+xYMf7zf40Bc9XGv6L21ew/C5T/GnDXtFJyNWsCfX7Qn+NeL3nhPwPbXsdjJp0H2po2kEaiRiFHUnB4H1qay8GeCdTsIr2y0uCa1nB2yBpEzgkHqQRyDQF0eyf23pA66rY/wDgQn+NNOuaMeuq2H/gQn+NePr8PfCkWcaPGf8Aemkb+bUreAPCsi7To0XzccO4/XNAXPYv7b0kgg6pZEH/AKbp/jR/bWkgAf2nZAf9d0/xrxW68E+BE1GDTpdPhjvblCYohLKC6jJJGGwOhom+HXg7Kj+xv/JqX/4qgLntS6xpDNuXUbIt6idM/wA6edV0s9dQsz9Zl/xrxL/hW3hFGwukj/wJl/8AiqG+G3hJmH/EqIHp9pl5/wDHqBrU9a1m4tNR06eztddisZZFAW4glQtHyDxk+2Pxqr4XstF8NaXFp1pfxOiku8kk6lpHJyWNeOX3gTwTaTwx3NuYGunEUCm4kwznoBz1+vrV0fDnwg0rwJE0kkf+sVbliyemRnigD3U6hprMGN5aFh0PmrkfrT/7SsM5+222f+uq/wCNeAXHgTwXHqMWnMjpeTqZI4BM5O0Z568Dg9aLbwJ4LnvpdOSFjeRJ5jx+e+QpwAeuPT86AR7/AP2jYdr22/7+r/jTmu7Jjlri3J93WvBn+GnhZiMWkwHQ4uG/xpr/AAx8KnG20m/8CGoC570LuxAIFxbgHr860kc9gilY5bZVznCsoGa8J/4V14XXkWM5H/Xdv8aj/wCFZ+FB/wAus/8A3/b/ABoA99N3ZnGbiA46ZcUks1nMu2SSCReuGYEV4Gvw08LE4+zT9f8Ans3+NMb4Y+FmBL2sxA6f6Q1Arn0Cbi0xgywYxjG4dKZ5lif47bj3WvBV+GHhRB/x6THP/Tw1N/4Vn4VY/NaT47ETtQB9BefbDOJouevzDmmM9o8ZjZoWQ9VJBB/CvAP+FW+F2PFtMPrcNTn+GnhlXykdxFtIJK3DDIznH5gUAe/pJaoAEeFQBgBSBgelOaWBhhpIyM55Ir5uh8EeCr8wpBqM0k026NSt6S8m0EsuD+ZGKff+CfCdnLHDdald2sjhmUPeldw69TxxSuM+jjJbswYvEWHQkjioWgsnnFw0VuZ16SFVLD8etfPdv8ONAuIY54L/AFGWKRdyOl1wR69KkPwz0VQc3Wp/+Bf/ANamK59E+bH/AH1/OqU1lp1xMJ5rW1kmUgiR41Zhjpya+eY/h94cuHljttTvpnhfZKqXmSjeh9KlT4baPGc/btTXHzAi6PB9elA1Y9Y1Pwwmp+K7HW5JoZLe2tXt3tnj3b92eT2xzXXx21okBt44YFgIwYlQBfy6V8/N4D03OV1PWRuOSRetyff8qqT/AA8sZVATWdbQg9Rdkn9QaAPpF4oZIvIeONosY2FQVx6YqnNpmnXD75rG1lfAG54VY4HuRXgA8BKoCjxP4iCgYAF5/wDWp48AYXP/AAlHiH8bz/61Arnv0WmafEhSOxtkQsG2rEoG4dD06irbwwySJI8SNImdjFQSv0PavnZvAKrt/wCKo135jgf6X/8AWqB/B1iGKN401dWV/LKnUFyG/u/X2oC59BXOlabdXC3Nxp9rNcKQVlkhVmBHTBIzV5oYWkSRokMkeQjlRlc9cHtXzsPAgyAfE3iDJ7fa/wD61N/4QNMkf8JRr2R6XX/1qAufQV1bZWee1SCO+aIpHO8ecHtk9SM4OK5XwZ4am0M317qF2t5qt/L5lxMibVwOigegrydfBdoDMG8Y6wDDjzQ1+Pkz6+n41Y/4QIFVZPE+vMrcgi84I9elAXPoGO2giaV44I0aU5kZUALn39ai+w2Ytja/ZIPsx6w+WNh7/d6V4L/wgACg/wDCU69z63n/ANaoF8BuHbd4q8QMh+7i7OcflTHc+jFUKoVQFVRgADgCsW90DRr+6W7vNKsri4XpLLArN+ZHsPpXhr+AZQQV8U+IAuR1vOSPyqNfAd2R8vjHxAT3AuzxSFc+gtQ06x1O2NrfWkFzb/8APOWMMoPqAehpLHTLDT7T7HZ2VvBbHOYo4wqnIwcgdc14F/wg10nXxj4gyf8Ap7NIvga9dCF8Z+IuvP8Aphz+dAz3DS/Dui6RPJcadpVpazScM8MQU49OOg9hTNS8NaFqjM97pFlO7MGZ3hXcxAxknGTxXhS+BL+MYk8ZeItxJxtvG6dqUeDNZR1ZfHOuLtyFVpWbjnrzgnnuKAPoG70jTb2yFhc2FtNZrjbA8SlF9MDGBjPaorLQdIsBCLTS7KHySTEY4FBQnqQcdT614dH4O1YsGuPHGtuV5QRy7B+I79qjk8H68ziRfG2s/KTtG7t78gH8qAPf002xjtpLRLK2W2kJMkIiUI2euVxg5p02n2U8UMEtnbyRQMrQo8alYyowCoI4I7Y6V4EnhPWw2G8eaojO3Qt1OOgyfpwKjj8Ha5b52eONZ54O+Qt/MmgLn0f1or55PhTXm4PjnVeff/69Sf8ACMa9zt8eaoxHUBhx+tAH0DSde9fPZ8L+JGOB431YY/2qc/hXxMFUp431TGQWJboO/wDWgLn0Hig8V8/nwz4g7eONVJ443Ug8M+I88eNtWP8AwKgLn0BRj3r52m8K+LCQYfHd+FI6OpY/zFM/4RfxYIMN461AT5xnnb19M56e9AH0ZmgV82J4U8ZnG7x/dgH/AGGPH/fVO/4RPxrk48e3hHY7D/8AF0Bc+kcijPavn5dB8cRpj/hOHwo72wJ/PvSro/jfv42bnp/oy80Bc+ghXO+L/wDkWtZ/68Z//RbV5Cui+OCSB42Y/wDbstYXiTSPGS6Pfm58XmW3FtKZYfs4/eJtOVz2yMigD2X4bf8AIl6H/wBeifyruK+VfCGi+Mz4e06Sz8XGC1eFTDB5APlr6Z710w0Tx938Zj/vwP8ACgD6DPNIea8ATQ/iFG4dPGkeR/etlYfkQRTTafEkf8zfaf8AgFH/APEUAfQPejrXgJsviSP+ZwtP/AKP/wCIpyWXxJVgT4us2AOcGyjwfySgD3zNGK8HW1+JAkDnxTp5UZ+T7GuD1/2c9/XtTfsnxK3E/wDCV2GCwbH2NMAen3On68daAPejR714Wtv8R0znxLpr5JI3WgGPYYXpUZT4knp4h0r/AMBP/sabVgPeRSZzXiEdn8Sxnd4j0n2xaf8A2NMkt/iUMbfEOk/ja/8A2NID3LNKK8GaL4lr18QaT/4C/wD2NII/iaf+Y/pH/gN/9jQB73RXgSJ8TXzjxBpHH/Tt/wDY09B8TY3UnW9GlGeVa3IHTvhQaAPeqOleHt/wsyNVQ6poTEc7zC+Tz04H4dKQzfEzIxfeHjn/AKZScfpQB7jSdK8ON18TBIE+0aCV/v7Hx/j+lSNP8StwAu9Ax/e8uTHf29v1oA9uozXiIn+JPe88Pf8AfEn+FIlx8SiDm78Pj6xyf0FAHt9FeFPd/E4KGV9CJP8ADtbPf/D9aSW5+KMa5L6FkngbWoA91o614Ot/8Tj/ANAT8mpTf/E/suif+PUAa/hvJ+KPizOPlt7YDAx/yzU/jXsNfJXh7UfHCeM9ekgg0iXUzFALsSBhFjaNhXBBJx6/4V6Qdb+I/wD0D/D3/fUv/wAVQB7YKWvEpNc+I6Yzp3h7n/bl/wAak/tn4j/9A3w9/wB/JP8AGgD2mivExrnxHP8AzDfD3/fyX/Gpzq/xHH/MM8P/APf2T/GgD2TvS14v/bPxH3EHS/D4GOvmyYP61F/bvxIAH/En0E5bGBM/A9fvdP1oA9t70V4kNd+JBLA6NoYwQATM/wA3PUfNQdc+JA/5hnh7/v7J/jQB7bRXhQ8QfE0j/kAaL/3+P/xdDeIviYMY8PaN/wCBB/8Ai6APdaTrXhg8S/Egfe8PaR/4EH/4qpz4g+I//QvaR/4En/4qgD2wnFGa8QPiP4jD/mXtI/8AAk//ABVEniL4kJj/AIp3SOf+nk//ABVAHuFJmvDx4k+I56eHNI/8CT/8VTk8R/EY5z4c0n/wJP8A8VQB7bnil7V4nJ4k+IiIWXwzpkhH8K3eCfzaopfFHxFixnwrpz5/uXg4/NhQB7lmivCh4t+IZ/5k+zH/AG+p/wDF0f8ACWfET/oT7L/wMT/4ugD3Q5oArwv/AIS34hk4Hg60P/b6n/xVMHjHx/kg+ELTg4/4/FH/ALNRcSaZ7s6q6srDKkYIPcV49/wrFMpYHXL4+Hln87+y/lCHndsJA+5u5x/Xmsk+NPHq7s+Dbfj0u1PbPrz/AJFTr4u8fsob/hDrUAjIzeoD/wChUDNn4pkKPDYA4/teHGPxr1mvlrxT4h8S6jqXh611vQI9OhXVYGSRJhJubOMcE9ia+paLiTCiiigYUUUUAFFFFABRRRQAUUUUAFFFFABRRRQAUUUUAFFFFABRRRQAUUUUAFFFFABRRRQAUUUUAFFFFABRRRQAUUUUAFVL3/UN9RVuqd9/qD9RQBJa/wCpT6VYqvaf6lPpVigAooooAKKKKACiiigAooooAKKKKACiiigAooooAKKKKACvG9Y+X4o2Z6/8Sc/+jGr2SvDtTBb4pg44XTB0H+1RYTRi/D6NP+Er8XO7Mbj7Qgww6J82CP8APpXoNy2kjVbRrkW/2/DC1Z8b+nzBfwNcv4i8MT3mpNq+i6hJpep7RHJIFDJMoxjcp6kYA/L0pNF8J3dtqY1nxBqP9oXygrbjbsjgHQ4UcZ9/60mk9waudXqNnaahaS2l9EstvJgvG5IBwcj9QK4LWZz4wv7bQdIiRtMtJkkvbxR8ibTkJGehbH+cZrW1zQdZ1DT9WtE1kq15JmAshBgizkqMY6jj6VheHfDXi3RLW3tLTX7AWcTZ8sWagkehOM85znr70wPVJJFn4HGPWmKWA5YkAcjNZtvaapFq93PPfpJp0iKLe2EYBjYAZJbGTk5796vruKttHJ4oETIwKjcW46VBuVDkc1YUMYipA3DpVY8jJyCe1DAfuZhgnIPtQwAYgkHHpTM7eVwxP6UoOASSM+tAzy3RWLfFHVMHH/EvTIz1+7U3gobPHXils5z5XH4UuiqZPidq5GMf2fHn80qCbwt4jsPEOpatpGpWMSXzKWSaMscKOh4/lQAeMG8nxx4YurUBbp/NSUf34wvOfoC3+RXM6Np2teMNOvPEcmu3tnM0j/Y7aCUiKNVx1HfuO2cZNd9ofhqe31Iazr16L/UVQxw7F2RRJgg4HcnJ/OsOPwp4k02O607RdVs4tKnkZlE0ZMkKt1C4GD/npSY07bHOPrmt+JD4US01OSym1BJ0uDDwCEPLbc9cBse9b2mXmq+HPEt1oEmqzXsM9ibi3nv2z5TgHlm7rwc//WrA17QbrTdd8J6Vo1xFHdW8MrRSzL8jMAWbcB2OD+ddOngrU7+TVL7XL23e/vLQ2sX2YMI4hjrzjPQcfWmI8s1TxE+nwNe2vjK9vdaVg0kEKs1oMsMgBgBtwcAj9M16SZdU8V+JDpdvq0umW9napNcfZh8zu4BwCewyP8KypPA/i280IaBNeaTa2MQUDyI2zMQcgscDvgk4ycfXO/e+G/Eem38Os6Bc2QvpbRILyK4HyyFQBkED2Hp0/CgDzXTRrel6b4l1CG+d72x1COSYhcCcKSDux2wckZ+teljxFc674n0Ox06cpaC1F9dGPjKkfKrf+O5/3vanaDo58NaVrUnie9tJIb+UySyKTt+YYIwR+WKxfgtor6fp93q7ByLwmKDzCQwiU8H889PSgD0nxJYS3mmypFq0ullWEjXMWMgDOR9K8m8JXGvzLrGqjW7240izhmFu1wQDM+3Ge/APIx3A9TXaePvD2seI9PSw029hgiZsz+cSN47DIB7j+VV7LRvFiWr6Tc/2KmmtayQgW4cbSUIXHQ9SM+2e9AHATXviiy8J2fit/EVxLOZlP2dgPKMe4jBAAyc/p+ddWl1r2geJ9Ehutalv4tVVzPFIoCIwGfkH8I5GPpWvf+C9QufBFr4fjntvtUJUM5ZgmN2eOM/pWtrHhu51HXdB1GGSJYrDeJgxOTlcDaMe1AHht/4vbUb3UNXPiGS0v7SZxYWYtS6bASME4xlh1/H2x6HqHiXWdbXwcdNu3sX1USpcYUEDbtDMAR2+Yj8KfaeFfE+gLe6doV1po027leRHnDeZbgjGABx06cGusuvDuo3N/wCFbuS6jmOlq/2mR2+aQsijI49V9e/frQBR8GXeraf4o1Hw9fajLqFvFbLcRTToA4yQCM9xyfypfHer3+h3OjalbXQXThcCK9jIGCrY5554GfxxW1b6FcweML7Wi8Ztri0SJVydwYEZ49OP1p/i3RhruhXenx7RJImYyx4Dggg5+ooA4zxBrF7quqeILK2nP9l2WkSiVQg2tKyEjnGenTn+E++cWzvL+Lwd4cgg1q00ezkjcXFzI4Ep+bgRg/jnHrXQ+F/COpab4X1myu5431PUS5MisT1XABP5/nWTdeCtXtE0S8tYLHUJrG18iSyuf9Xu5O9c8ZyfboKAK/hbxNqaL4hs7TVX1sWtp9otbhojv3d1x1bqPypPAGrajqOpWbJ4oF4zhmv7G7Ty3jbbkiMY5wc9OB6da6DTPCeupqGr6jNe2lncahaCONrMEGBwVxwRyMLjOc1jJ4Z8SarqGnPqlppVs1lMskt/AT51yF+nr1Ocde3SgZkaI2qaTL42v01V3mtSy/6lQHfnDkHPQDAHSr1xqfirRtL0bxJca4LpbuSLzbJoFVCjrxyO+Oe3J9udc+HNb+1eKbaKK3ez1dGeOYyYKvjgEenJ7elbniXwzfaj4V0rS4DF9ptPILhmwDsUA4OKBFXVdRlHirVrTZCIP7GZ2YQr5h5x97GSB6Zxz+XmukXPibQfBVh4gh1KJbC3k2x6e0CgSIZCCS3U5J/Ln6+s6h4evJfEWoaipjMFxphtU+b5t+e49Pesm78L6jcfDtNB2RHUERcAsMZEgbr644oATVdX1zxN4hXQdDvE0yO3t0nvLkxiRwWAIVQeowy+nfn12PBWr6jPe6n4f1h0mvtOKEXMYwJY2GVJH97kfn7ZOVe6H4k0HW01zQLa2vXuLRILu2lcIdygDIJxxwO/Y+1a3g3R7+wu7/W9YA/tLUSN0ETZWFABhc9z26kcUCWpxPxI1mLw34y0TVJIzIILWYhQPvMVZQD+JFdpY6h4l/4RN9Ukaym1G5UTwR5CQwxnBGW74BJ5P4+qeI/DLaz4o069uLeKbTorWWKUOecsCBx+PWuQuvCviBPDF74cV0miglDWUu8L50Zbc0b9xj/62cYpW1uPcz4fFep6Zq+jJ/wlVnrYvJ47e5to4o18sscEgp1xnr3x6Vs2l/4t13Wdbs9Lv7a0g0+fCs8AYv1wmT245PWsI+Hdf1H+x3i8L6dpNvZ3aTOkTr5sm0jJJ9OvBOf0p2iaj4ktPEPimTRdNTUEluxGytKFMT4O1ueoxkfh2pgar+Mrq/0/w7PLaWn25tWFpciSIP5Tg4JXP3Tgg5Bqv4PXXLbxP4tliktrmZFTzItm3zZNrGPByMY6HJ70q+CNWt7Pw7Cojnni1QX2oSBwApJBJGcZ4GPXPtTrnRvET6p4nt7a22xatGrRXcUuAhQHCHv8wyp+tJoDEu/EOseHpY9eutY0i4vrjYtxYRKjusQJ+UOufXPXGe5xXVy3stn458TXsKjfBo3mKSMjcApGfyrh77wlr2o6JFp1p4PsLCW3A824MyGWdh12sTkA9eTj3r0yTwxqN3r+v3bwrFBe6YLeJy4P7wqMjg5wCOcjmmBLqnivVLXwFaa2BCL6RULErlTlsZx7j+deiu4+wiXYDIYA3I6nHpXz5e6X4y1fwzD4aOiQwJaYDXLXCgSqp+UAevfOccds1780RSy8njcsW3BOcnFCBvSx4bpviLxtq3h651+G8sYobRncwtBzMijLc88DoMYJx1rtNV8Qa3qGn6JNpy21jFeRCS5vrgqY4TtztCk9z0/D3xS8P6DrFl4Cv9IuYVW+lE4ijSRQCGHAyOBk5/Pt25LUvDOrQDw9Jc6N/a9paWaxTWAnChJeSW64PGB3HH40Adv4C8SXepaxqOkXl5Z6h9lQSR3lquFcEjj04z2/OrXxE8R6hoNvYvpUUDz3N0sO2VSQcg4HBHcVi/D/AELU9P8AE2oahdaPBptpcWwWKGCRWVCGX5TjqeCc1X+LJmL6EbeNXuhqEflKxwC3YH2JxzQBbtNf13QddtdO8Rz2U8F7G8izQIV8oqCSPccelcwfHur30FxrFpqWi2trDkpptxKPPlVc5z33EdAPb8d+PStY8X67a3+s6UdMsrOCSJY2lDPI7rtbGOQB6+w681x2n+GtV0a1l0iXwhZancbj9m1D5duCer554z0OP60AdjL411nU77Q7XQorVW1O1aVvtKMRFjOTkHttb9KZY+LNT0x9f0/xElvc3Olwi4WWAcSKcbVI4x95fz/GtXTtA1CHxPoN4bSFILaweO4NuFSOOQ54C56ZPpVDVPCN5quv+JS8Ajtr6wjSCbcCHkXbjPpgqPwH5AtjhtL186Tqlt4jk/sCRtSdUuYLRs3EKsSc4zwem7uT155ruvipa6nFG19OdEl0u3KtDHeq3mO+OVXHUnB4z0+nHLaVpN8G0zTIvA9jFdwOgudRul8yIqnVhjGS2Aep78dxoa/b+IrvxhHe3egzX2l2Ln7LDHMqqx7Oc5yc89ug9MFbLRbdCi+/inxJp2jeHE/syxiu7+doktvLZFSPgICB93rn2GPcV0Gg61rqeIX8P+IEsZHktftMUtoGwBuxg5+h7fz4zL+31nXNU0G/m0ie1+zXxMiOytsjAXDZB6ZJH4VuXGn3TePYL9YJDajTSjS/wh95+X64xxTEJ8OJYbvR7m4FnBbH7bKrCAN85GPmYsSSffNZfiPxJr0Pii38P6Pa2Uj3Nv5iyTll2dcsT3Ax0ANaHw80+907Q7iC7geGVryWQI/GVJGDXGeKdUvdK+ItjdWdg96V0/ZJDGp3bC7ZK89c45paKyA1X8bavpthrtrqlrarrWmRrKpiyYZY2IAbrnPPTjqOOtM/4S/xBpukxalqNlYyHURH/Z1vbFt5ZxkB8+2Onc/li3Oja3r9r4k1u40ya0mu4I4LWzIzIyqQSSD0PA/X8en8T6NqM/hrRWtIBJeaW8Fy1uTgyFFwVB9aYElh4q8QaZq9jp/iixs4o9QOy3ltCSFkzwrZOO4HHt1rHi8c+I9VnvZdIsdNmhtJ2j+xNIwuZFBHzAZ+v054OKidtV8aazpDf2Pe6bZWE63M73cews4wQFB5Izkfj2rlPENpPd3F5Hd+Fr5fEPnP9mvtLUpEwJwrsee/UnseSDzQB1viLUtZ/wCFi6ELe0jMbW5ZYpZCpEZHzlhnAYc4xnpWHZtdar4pv9ag0XTo7XTrxkuZZGYl9jcuq5x5gUZzjqRXRahHqeka94a1C/tby9MVj9nuZYI95Ercc49z171oeD9EupdB8S2N9BLC1/fXOwyqVJVlADjPUZ/lQBh23j3xBcWFxrtrpumtpEUhzFJcbbgoOp64B/A/Q9T0V74t1C9vrGw8K2Vrcy3FqLuWS4YhYoz90Ng8Mf8APrXlWm+H7Wwsm0y/8E3l7rMbuEuI2kEEo4wxYMBjpwOPoSa7cWl54L8QWmsf2RNPa3OnJayw2KbzBINvygZ5GVAyfX1ouI4iO7urvT/H0t7AsF1mBZY0OQGDMDg+nFeveEfE1zrRsLDRLVJbOztYxd3kxZVD7BhFA6n1/wDrc+fDTdXvtG8YXk+lXMFxfyI0Nv5WWYBjwABkkA811PhzS77wbq9g1pY3D6VqcEcdzCgZjbTBR87DtzwT06+woKsbVl44W58LajrF/BFDdWM0kBhRjgyADaOeRkkD867HSbu51HRrS9uYBFPNEJDEhzjPIHPfGK8N8U+HZW8fppEEv+g6u8d7cRDGPlLbsj32k57k19BzK5gmitmCuEIjOOhxxQI8fuvF/iqO3vNSh0O1ttPtS2VvXZJZFXklRx2Br07SLpNT0uy1FAQlzCsm3upIzj3xzXzEdHku7a/t9V0TWtQ8ROXKTsT5MfcMMEe3B46ewr6J8HRTReFdJgnhlgljtwjxyqVZSOOQelJKwjiB468QX2qarp+h6HBcmwlZXkklIBAJGMcfMSD37Grsvj6E6FZX9lZNPqF7N9mWyV+UmA5B9hx/30K4Lw54ji0HXPFCT2N5MJ7x/LaCHIL7mwpA9eoPfrWdd+EL200XTdYvtNuLpmvZLm6sIdwkjjkA545yNinHbPOOcMZ6ppfiq/F+um+IrCOzuZI2mt3gkDK4XqvJ+9wawbP4ha1e6ZNrFp4dQ6Zati4labDMM87R3wCCfc1meE9P0GbWYbrRvDmpC2gjaQ3tyzrtcZG1VJwx/wAfatHRbG9g+Fl/b/ZZ2uGSXbCUIbBbsMZ9TQB6/ZXEN9aW13Hu8meNZUyMHawBGffBrz6XxjrF/dXg8PaIt5aWchimknl8su46qg/z1HFaui3ptNE8O6XJZ3HmXNoiF44vlhKoCd/oefzzXh0Wj6foF9f2Wvadq0srTtJavZMxWWM+mCBn/HtigDsdd8R6fqsnhLW43Nvbi9JmDn/VsuMgn09/Tmuyg8X3l9p+sazbaO5060UvbSSsUNyAfmIGPugAnP098ea3vhtr7TvClm+iXFlby3UjXEKFnManHLk8qSBn29q7/wAFW93o8+peEdSSaWyALWM7LkPC2cqWHAI64/3u2KB30samr+LVtNB0nUbO0W6m1KWOOKBpMYdgcg8diMfWuYHiW20q48S39npcjy2tzEt1uuCd4ORuAI4we38sVyvgLSdWbxRaaff20y2GhPNJFIyMFkYthcEjB9R04yRXX6Lokt7P42t7i1kWO8l2xuYyC3DYIPfBIIoYjtNW8Tw2l5olrBC1xJqkihNvGyPGS59cZHH19OeWvfG2txHULuz8OO2mWMjLPNcSiNjtOG2qetch8MrHWtR1RbzUbR1XSbI29osylV38gdepxkEj29K5yYy6ta6jb603iK68SlnVLOIHyUPO0hRkbRzn26etA9D0a61aLWPE3g7UIBIIrhZHVXPK8YI/MVpt441C4e5udC0CS/0q1fbLcCYAuR12L1YY7jNcVo1jcP8A8IXH5VwqpFPG4eJh5bc5yP8APAri9M07Q9FSXS9fttcGqQyOIktWYJcjPG0A/wCc9aTEz22/8eWyHRzY2Et8NVUmBAwVg2du1s8cNwTnHBqtF4v1S5g1nT5tH+yaxawGaOBJwdyngsD6jOffiud06we01XwZHBplxZQnz5WgkLOYmPJyxAPQDrjFb89rcy+NdfmFtL5cuk7I22EhzhRgHueKYGN4I8Y3kOlaHBqtlcmO7naFL+SUHeS55bPPfGT1wTXpkOviTxVN4fhgMggtvPmm3YEZOMLjvkEH8a8f0yKHX/hdLYwFvt+kFpmTYVKMHZuPUlC3TnNdp8Jbee7sb/xDex7bvUZsg4wDGowMZ6DJb8hQN2t59T04IWPTOaaqRq+1VLE/jScKCcmnKDvGDt4oJEUIp5JBzXO+MRG/hvWWclQLWQ5Hc7TgfnXRADqwP1rl/GTK3hjVwT/y7P0HtxQMn8C7X8I6MGyAbROn0rodiNgc4Fc54LiceFNFAyuLVCcjqMV00pXbjPGaAFQIvqDnHFM8qBsASE+oI5FDKNgw3vjNVUlQSbT1FAjQZUKbcnB6HFQsikZU5x696aXQkBSQPSnRFUABOB/Wi4yNUjUjdkZ7GnqiAEqTx7U91VkwSeaRRtIC9/1oESKQcZLYHU4qEqgB2tkZ9Kf1BDNjHpUThFKnB5PWgB8aou3JJB7U87VGcn6YpFVck5wo6E1NtJUjdgdqAIAoLDDHkdBTiAjHOTkVGzMrYzk9iKQMqklmzkUATgKVJDYPfHU1LiEoo7nviq6hHwM4HrQxHm4GcfSgB6DDEhl47HvTUKl8AjnrxS5U5x0xiolUIGKjOaAFbaQQJMjPAxUwRfl+fBxVYIMHg/X0qWPg4PNADWXlvmBPcgVkeIpNTtdInbRohLfEqI84+XJ5bB64FWddTUZrKeLSbqK1vG27JpE3heeePp9a4t9T1jwdpV9qXiXVYtQVQot0igVGLnPHAH/6s0AZd5Frngu70q4udfl1MXlyltcWsqdSx+9H6Y/z6VX+JGveILKfyrC0kt7GKaHzb7cF3lsfKo7jnB+n5nhfU9M1fVYdb17WbCXU2AW0sllHl2uewyeXPr6+vFaXxXYJoUIbaSbuEDjOPm/TpQVodh4j03Ur+OMadrraa6ElmEQcMPTFefeE28RXHi6a0XxM+o6Zp4H2qQwKqu5BHljGeQe+exr0TxTqbaVol9eqvzQwkrz/ABdB09yKyfAWkRaT4asPlzPdRi5mYjlmcZ5z3AIH4UCRm+FQsnxB8UBwrDyYBwc/wKPzr0NI12gZAOeD615t4TOfiB4mYFceVCDg5/hFekuyqBkAgHtQArqGO3dyPanhUCBtx4phYvhlHPemHIUljg9sGgROhU9WB/DpSt1A4HoaiUBNpIzntmp1iH3yePQmgYjqCD0z1zUcWAQS2BnNK5BBycYpsbIRjHP04oAsSrk9ePWqkq7Cg3DGe1WnKonDYHfNQtsABycewoAViQx2yDkc4qNtpCjcPcipCiFflyQ1NVUD7SCAO5NAD2QFxs6U/bnB+XJqPOCcDAHrRuZ1ILUCF2joCOKGGQvZemaWMKPcj8KWYgEFicelAB5Sg53E8U1hsIUEZoyC2Duxj1pTtU+vGOaBjSpAIJ4xTNqFQQc++eabgkFQRz3qSCMCMDdx9cUAIsfmfLwMcnmkcYITOAOwqRQgYjbz2wf50jRq3RtvtmgAMHlrklc+xqBosbmJ71MA2cMRTsbAVY7v6UCMu8uIrGyuruXGyCMufwBNeVReI/GEOkReKrs2MmmOQ72KIQ6xs20EN69Dye/NeieJ7WW98PapFCu6R7dgqr34rgNa1Ozf4WQbZE3zW0VvHGpyzSAgEAevBJoGbvxACvdeFpkcMkmqwFSDnIzkH9a98r568YxG2Pgq1kGHS/tlZyOMrgY9a+haEMKKKKACiiigAooooAKKKKACiiigAooooAKKKKACiiigAooooAKKKKACiiigAooooAKKKKACiiigAooooAKKKKACiiigAqpej9yfqKt1Uvv9QfqKAJLbiFPpU9QWv+pT6VPQAUUUUAFFFFABRRRQAUUUUAFFFFABRRRQAUUUUAFFFFABXzZ4zu9VtPiZv0fSm1K5/s4boQ+3C55bP1x+dfSdeVWn/JVL7/sDL/6MFAHKnXPG5dWPgpsDt9qFH/CQ+MQ/77wPPtIJZkuAxwO2Mc/z+tdLqHiDX9c8Q3uheGRbWsOn7RdajcKXG8/wIvc/X0PTjOn4c1PxNba02jeIbaG4R4TLb6hZxMEYA4KvnhW7/wCOaV9RbdDgU8VeJyT5ngjUVAA27Dnnv1H/AOuo/wDhK/EXAbwTqu3qRjGa9p8U60nh/RbzVHiabyFGyNeruxCqPxYgVwMXifxZpclhceI9J0+LTryVIma1kcyWzOcKHBznnAOPXrTGcwPFXiDnHgrVvx//AFVIni3xCvXwTqn5V7/kAEsQAOprybSfiNba54sttG0uBpLF45C13IhUOyjPyeo7ZIoCxzEni/XkUufBGssO+xSx/ICoX8Ya4jlW8Ea7kD+GFmH5hea+h84ozQFj51Txhqpc+d4J8RBcHGy0dufpgUkPi7VMASeCvEag9cWbHB/Ie1fReaM0mJq58d6Z4tuofG+p6h/wjWru0tokZtlgJmQDb8zLjgHB/Su4HjO53Fj4Q8Q5PT/RDXX6L/yVXX/+wdD/AOy1qarfeOobu5+xabojWSsfKknuHVig7tjgUxnnUfja7XP/ABSHiH8bM05/G92wH/FH+IR/26MM12vw58Y6h4ms7u91e2srK0WcW9tKkhAnfndjceR0xjrz6V6bdXdrZqHubmGBWOAZXCgn8aBHzyPGZM63EvgzXGmjB8qQ2WWXPUAnpnParJ8cyOBu8K68n0syf6j2r1+71O+/tO0Wygt30owme5v5JPkVR0CkcE9T6YrA8a+KdS0CS1NhYWt7DcoQha5WMiT+HqcFSPSgZ59/wm+3H/FNeIj9LL/69V28fFSCPDGvjjH/AB5Y/rX0NaySG0ikuTGshjDSbD8gOOcH096jstQsr8MbO8t7gL97yZFfH1waAsfOt143guYfIuvCOt3EROSkliGU49iauHx9Gsaxx+E9fjRRhVWywAPQDNe/S6hYxMiyXluhYlVDSqMn0HNZev6hfWQs49NsBdT3M4jyzbUjXBLMx9gOg5NArHh58d4znwx4iOf+nLp+tWF8eBlx/wAIt4jyP+nLOf1r6I4VctgADJ9BVVbu0eZIVuYGlZdyxiQFmHqB3FAWPBJ/HgVif+Eb8Rv0GfsJGfpzUMXxCiYgx+HfEUhXrtshx+Rr6Eubm2tUD3M0UK9mkcKP1p/mwiLzTJH5XXfuGPzoGeAN4/iR2D+HfECLg/vHsGAPGeOc+vbtSDx9p5HOl62SO/2Jq99jubaSd7eOeF5k5eNXBZfqOoqcqvoPyoFY+dH+INlgD+zdbxj/AJ8WpB8Q7EjH9lazx/05NX0UxjUqGKqT0zxmo4Zbe4TzIZIpEzjchDDP1FAWPnhviBp4A/4letE+v2JqlX4iaaisz6XrQVeSTZNgCvoJZLd5PLWSIyYztBBOPXFNSa1lkaJJYWkX7yBgSPqKAsfPw+IGlMBjTtZO88Ysyc8Z/lzTZPiNpUSgTWOsJu6brMrmvoKWW1hdUlkhRn+6HYAn6Vg614g03R9Q0zT7kMbjUZTFCqKDggdT6DoO/UUAeOP8R9JjYmSy1hNvBH2Q8fXmk/4WXobZza6qf+3T/wCvXpeveI9S0zWE06Hw7JdR3HliC6VsRZJ+YO2PlIxkDnNdyxtlZY38kSHopxk/SgDwB/iX4ZiCGVr5CwJ+a1Ixjtz/AEoPxP8ACwkANzdKhXIb7O2Dzj6+vavoBooACXjjAHcqK4O98UWdtqet6edNDtpdj9sZvlxINudo9KAsebD4n+Fudt5Mc9c27UJ8T/C5JIvZh/27tXt+iTWmq6XZ6itkkK3UKyhHQZUMM/jXP+LNTudGms0sdGjuklY+YREx6EDYNoIDHJwTxwaAPNF+J/hjp9snPv8AZ24psnxP8Lrj/S5j/wBu7V9A/ZbYgH7PF/3wKT7Lag/6iH/vgUBY+fl+JPhhiT9tm/8AAdqr2njvwdYz3FxayvFNctvmYW7ne3qa+ifsdoRn7NB/37Fc3/aekPqWo6ZDYia8sIBNKiQqc5GQo9WPp70BY8lX4k+FmO6S/lB5wPs78cfTvVgfEnwjvC/2o4B/jFtJjp1+7n2r0Q6xoy2+kS3ukNbXGqTCGK2ntlEiseu4HoBj9RXWnTNP72Nr/wB+l/woA8Mf4i+Ey3y6sQAe9tLz7/doPxF8J4VhqrFjjI+zSZH1+WvTfFOpaT4dhsZbjTI5Vu7tLRfLiXKswJyc9uK6f+zrE/8ALlb/APfpf8KAseG/8LI8KBP+Qk4JHQW8npn0/D6+3NQn4k+E2ZB/a7AHqfssny/X5f5Zr3g6ZYH/AJcrb/v0v+FRnStN/wCgfaf9+V/woCx4ePiL4RYZOrsvTg2svp7LU0PxD8IsjOdZULnoYJM9M9Nua9q/srTv+gfa/wDflf8ACmf2RpZ/5htn/wB+F/woBrtueLN8RfB+QRrJBH/TtN/8TVK78W+B9VltZbrUo3e1mW4iJWRMOBwTwM9RwfT617s+laaEZhplqxAyAIV5/SuI8O6voviC+ksY/DM1vLChac3ViiCI5wFJ6EnkjGeB9cAXV7M5UfEDwiSoXXE5wRmKTjr/ALPHT+XrQ3jvwpuJGtREjgko/wCnHvXsP9j6X/0DbP8A78L/AIUn9i6Sf+YXZf8Afhf8KAseQ/8ACdeEoyMa1ESx/uP/AIUj+PfCobJ1qADsNjf4V6//AGLpR/5hdl/4Dr/hSNoekN97SrE49bdP8KAsePjx/wCFB01qAkDj5W4/ShfH3hhf+Yzb55OSrD+leu/2Box/5hFh/wCAyf4VgeR4cOuf2Kmg28lwsInkkWyj8uNTkAM3qccYFJ36bhY4UePPCjEn+3Ic/wC63+FTp418LSHA1uz6BuTj/P0rrrOPwvd65f6JHodoLqyjSSRms4whDDI2nHPUdqk1u08MaMbAXOhWR+23aWcRSzjOHfOM8dOKHfoJp9DiG8b+F2+5rdt2zyR16dv/ANXes7/hIPBZ1v8AtY61bterD9nDGU7AuS3Hb/Pqa9k/4RvQR/zBNO/8BU/wpp8M6A3XQ9NP1tI/8KY7HnCeMfDJzjXbL/v4KiHi/wAOAkjX7IH18wV1t3aeEbXWbLRpdD08Xd6jvDixjKkKCTk444Brak8KeHJFKtoOmEEY/wCPSMH88UBY87bxh4bbH/E7smI/6aCnr4s8NlTt1uy+plBrodZ03wdoslrHceHrCSe9mEcMMVgkjM3fAxwAOT2o0zRfBWszXsdpoemM9jO9tOBZomHA5HAwf6e1AWZhReKdA3A/25YHOMZmUY6+/HT/ADmoG8W+HUwf7bsTuGeJRXZ/8IF4U/6F+w/79CnN4E8KOct4f0//AL8igVtTk/8AhLvDpXP9tWOBgf6wfypJPFPh4MCNasMsN3Ey/wCPX261sa74f8E6LYfab/Q7BYBIqgi2DMWYgAcDP9K1P+EG8KMqH/hH9PxjjEIHHX+tA7HJv4k8PZQnXrEFsY/fr+vPH40g8V+HGA3a1Zgjv5grq/8AhAvCX/QvWH/fkUp8BeE/+hfsP+/QodgseeaBJ4O06+utSg1q1lupyQZLm9DMoznaNxzj/Oa2k8SaB5rBdcsBzj/XqP1z7Vvaj4N8HWNnPeXOgWIhgjaRyINxCgZPAqhB4Z8Az/2eF0fTRJqEfm20bQgNIu3dnHbigLFf/hJdAKqw1rTsHHS4TPPqM0suvaMc41iw59LlP8as634Y8C6LbLc3+h2CRvIsSBbfczO3QBQMk9enpVbWPCHw/snsY7/RrOB7yYQW4Ebrvkbop29PxoCxiaJH4d0ibUZrfW7R2vrhriTfcRnBPOBg9Mk1urq2jkk/2vZL/wBvCf41d/4Vj4LJ/wCRft/++3/xpG+GHgtsZ8P2/wD32/8A8VQFioNZ0YBR/a9iMf8ATwn+NNl1fSM5GrWTA9hOnH61cX4X+Cl6aBb/APfb/wDxVPPwx8Fn/mAW/wD32/8AjQFious6SP8AmMWX/gQn+NI+saQTn+1bLOMZ89P8auf8Ky8Fn/mAW/8A32/+NB+GXgw9dAt/++3/AMaAsZ39taTn/kL2RGOf9IT/ABp6azpAPy6vY8c/8fCf41cPww8FHr4ft/8Avt//AIqhfhh4L/6AFv8A99v/AI0BYhXWdJBydUsc+86/40o1zTJuuqWXB52zrz+vtUdz8PfAVmYhc6PZQmaQRxB5WBdicAD5uTVsfDLwZ/0ALf8A77f/ABoCxENU07n/AImtp1/57L/jS/2lpIJI1CyLHqRKn+NSn4ZeDNwb+woMgEfffH5bvamS/C/wXMoVtDiAzn5JZFP5hhQFhq6hpZyRqVpnGM+cv+NVl1HTGILXtoSvQ+auR+tWpfhd4LlGG0OID/YmkX+TVXHwo8EAYGiADr/x9Tf/ABdAWJWvtOySdStST0Pmrx+tKmpabjjUbXj/AKbL/jUH/CpvBB/5gn/k1N/8XQvwm8ELnGif+Tc3/wAXQFjM8Q2On67ZNZxa8lijsfONvMg8xCCGVh3zW1aSaRZWVvYWl5bQwQIERRKp4Hqc9f51EPhR4J/6Av8A5NTf/F0v/CqPBJ/5gv8A5NTf/F0BYvrc2I63sGDzgyD/ABpRc2WcreQE+0g/xrNf4T+DD93SWTr925l9PdjWBc/D34f2l09nPuS4SFrh0Ny+VjHVj6D60XBHYi5tGBAvYD64kHT865bxvPbDwzqoWeLLWzAAMOTipLT4WeCL+2jurWKSeCQbkkjumKsPY5rC8bfC/wAM2Hh3Ub62tpkuLeBnjYzMQCPYnmgLHR+EJ7ZfDOjILiMEWce4Zxg7RnOTXTrJAV/4+EZQOmR/jXn3hr4UeFL3QtMu7i1neee0ikkYTsAWZAScZ45NbY+D/g7tZXH/AIEv/jQDRv8AmQsSRPHkjpkcVCWjDhjKn5jmsM/B7weysBaXCkjAIuWyKh/4U14WXhH1JED71RbnhW9Rx19+tAWOsRIjkmUHv1qNirg/vFYdguOK54/CPQD/AMvmr/8AgYf8KZ/wqLQB/wAvur/+BZ/woCx0ZweTIMVY3DAAnHt0rlP+FQ6B/wA/ur/+BZ/wpP8AhUOgf8/2r/8AgWf8KAsdksSEHE8ZHrgf41CEQn/WL1ziuUb4RaCcf6dq3/gWf8KRvhDoJ/5ftW/8Cj/hQFjsGRVUgyrjr0qNdvDKTkeg61yY+EOgj/l+1b/wLP8AhTl+EehowZNQ1dSO4uz/AIUMGnY6x1Vsc4z04/8Ar1ItuO7Z/CuIl+EOmT48/wAQeIJMdM3a8fmlOi+EWlwkmHxB4jjJ67LxRn8koE0+h2ZtwvRjj6VL5JYYDYx7ZriH+EWlunlnX/EWzj5fti44GBxs9AKhi+DukQuHj17xEjjoy3iAj/xygdjuZIQeA4z7DpUq2pAx5nH0rkW+Ftkf+Zl8Sj6Xw/8AiKaPhZZD/mZfE3/geP8A4igLHWeUEAIkwB1z0oMYHAbHrXKn4XWgVtviXxIGI4JvQQD/AN81HF8LLVUAk8T+JGfuVvQB+W00BY60QBs5YD6is65s7O7j8i4t4LiLIOyVAy8d8GudHwqjDOf+Eq8QlSDtH2rkemTjn9Kn/wCFW23l4/4SbxH5mPvfbRjPrjb0/GgLFtNG0i3mVotIsY5EIZHS3QEEdCCBWnNBBcLsu4Y5hkMFlQMAR0IBrl3+FKljt8W+IFXPA+084/Kox8KMf8zdr/8A4EUBY66aIXKPFdQxyxOAGVlBU/getSYKAKseAowAOgFcX/wqb/qb/EP43NPX4U7c/wDFXeIT9bmgLGN4Qbd488TsTj5IR29AK9L6c7Ca8O8KeBZLjxb4jsl8R6tC1kYV8+OQb5QRn5yQc4AwPSvRP+FZXhbd/wAJnrYw2VHmDp74xmgDq2dmyOdx9BSKuX+ZeSOhrmV+G98gAXxnrWBwMsCfz704/DnUD/zO2t/mtAWOn4JxlgVHYVLGwxjnB9ua49fhtfr/AMzrrX5rT/8AhXGof9DrrX5rQFjripySxyDUbjHT8sVyjfDe/b/mdNZ/Naefh1qB/wCZ01r81oCx0jKc5dvlPtTijrkEnaK5hfh3qsZ/deONZUEHPTk9u9TS+ANWK4i8da4rerMrD8uKAsdVAikEl8qvQ46VCyhywDE4OcmuQHw61sqwfx9rDN/CdoAH1Gear/8ACtdbP/M+ap/36H/xVAWO4ZNxBAJPc0j7gOCOTXG/8K51z/ofNV/79j/4qnN8Otab/metT/79j/4qgLHXPJgMD94ce2aaXGFZs4I5OOtcm/w8118j/hPNT28H/UjOee+6mN8PNfB+Tx1qRHuuP60BY7MyRngDIx+ZqOUsPm7+npXHL8PvEasx/wCE51AjkD5Ogxj169aQfD/xNG2YvHN70IPmRbvpjn/PtQFjr1fqM42jkU9SQqnb1NcQ/gDxcZfNXx1NnsDbcfluxVtfAnizDZ8f3GW6/wCgLxx2+figLHXHc/VSC3ekKiNR82Wz0rlR4G8VkEN4/nYH/qHqP/Z6afAnirt49m/8F6//ABdJuwWOt807snH4iq7Fs/eJJPauWbwJ4sQHyvHMjEj+KxVf/Zj71EPAvjBVBXxqdx6j7IMfnmi4jrWUbGUNwcZzXNWHgrw/bak+q/2ZG0+dwVjlFb1CnjP8qrDwP4yHTxmD/wBuopf+EJ8aj7vjUD1/0UUxlTx0zP4h8Jnja1+MdPTt3r3yvmXVvD3iDSfEHhifWNeXUo21BUjTytpQ4zn9K+mqQK4UUUUxhRRRQAUUUUAFFFFABRRRQAUUUUAFFFFABRRRQAUUUUAFFFFABRRRQAUUUUAFFFFABRRRQAUUUUAFFFFABRRRQAVTvv8AUn6irlVL7/UH6igCS2/1KfSp6gtf9Sn0qegAooooAKKKKACiiigAooooAKKKKACiiigAooooAKKKKACvK7Mf8XUvj/1B0/8ARgr1SvK7Fg3xT1EAgldIjBAPQ+YDQBl/Dp00zxR4s0Wd9ty959si3DHmRvk8fTI/OvQrnxJYW3iGz8Pt5rXt1E0q7FBVFUE/Mc5GcHHFV/E/hHRvE/lvqNsxuIQViuIpDHIgPoR1Hscjk0vhjwjo3hnzX062YXEqhZbiWQySOB0yT0HsMDigDf1C9s7KznuryaOO2hBaV3PC49f8K8x0s3njy/tdVuIXtfD1pIJbSCQDfdyDpI47IOcDv1rpdU8FaTqOm3+my/aI7e/uTdXAjmILPkHvnjIBx7CsbTfhvpenS28kGp6ztt2VkiN82zCngYHbjGKAPTsqcrkE9xXleqxxw/Ebw9HEiogsrjCqMAfhXeWmj21rqt9qsbzGe8CLIrPlFCjA2jt05p8mlW0urQ6s4f7VDA0CfN8oViCePXigDWxR3zWS2lQNq66uXm+0Lb/ZwokOzbu3ZK9zmtXPFACmkFHSkHWgDyLQnVvir4jCnJSxgVuOhwp/kRVfxbdXnjHVp/B+kyeVYxbTq16nVAefKU+pxz+I6A1Y8Pqi/FPxMVbLNZ25cZ6Haox+QH51Ha/CjSrIs1jrGt2bs25mgu9pY+p496BS2Nj4h6BA/gW9sLC2WJbOITWyR8bDGd2R74De5z615rpWoRfETxV4eSRUns9P043F5G2SvnMNpB9wdpFez+HfDEGhpcxjUNRvknVVZb24MoAAxwO2R1/wqp4Q8EaN4Pa7k0uOXdc43mR9xAGcAe3JoGfP39pznSD8M8yi/GrfZN+Otrv378/0/un8K6XxxoEw8Sz3Eej2/iHTodPW3OnxXIWeyX+8icnPHGBk5rqvC+jTaz46vvF93pNxp0UcYgto7ldkjvtCs7Lz/DwCOMetdH4j8CW2r6q2sWmqahpV/LGIppLKXZ5qgYG7jkgYGc9h6UAeR+LNagfwHoGn+HvtjWdzefZJIJ5BHKQucws3QZJA+mPetPQ9J1ex8WaVdaZ4RGgwqTBeKt8jpPF67eCxHXIz2r1RvAWhN4bTw6sEiWcb+akit+9WTJPmBsfe5Iz6cdKq6L4EgsdRtdTv9Y1TVbq0DC2N5NuWLIwSBjqfU+g9KVtLMlp2tc8a8N+FNL1fwN4l1K+iM94r3LRSuxJiKAsCvpk9fXvW/q9xc3Oh/DidneSZr233MfmJGADn8M816/pXhTT9M0O80WCS4Ntd+b5juwL5kBBwcY6dOPzqB/BumvZ6HZtLcmLRpkmtzvXLMnTfxz+GKZRseKv+Re1b/rym/wDQDXzaPC+mab8LoPEkTSLrEMaXEV6s53I28BVHYAZxjHWvpTxNHJNoGqxRI0kj2cyoiDJYlCAAO5rxXwZ8MEl0HTU1TU9UNo+24m0qRtkW/rtK4yBntQByF9dXvijxRdm/8OTa6lpZW/l2q3XkpC7xhixXvklue3HtReWOtWXw68V2Wo2c9lYrPbtZQT3CzGEGVSyAjnA+Xrjr9a9w8TeCU1fUf7W0/Vr7SdSMYikmtZMLKg6Bl747c/0qOL4eaSuhXujy3F7Ob6RZbm8klDTyOpBB3EEdsdOhP1oFbU4XWPDmm+GdR8G3ekwm2upbxIZ5ldt06lctv55J559+/SvoLrXOat4ftNUk0t55JlOnTrPCEIwzAYG7IPH0xVyz097bUb28a+uZludm2CR8xw7Rj5B2z3oDqeQ/GGwXVNY8I2MkjpHPesjlCQdp25xjpxkfjVS40+28HeMrfTdFR4bDUtOlNxbeYWVWRGKvzk54xn3Na3xT0OXxBrfheyX7XHEZ5We4tl5hwqkHPY5HBrovDfgePSrq61C+1S81PUbmHyGuLgg7I/RRjj86L3+Q+a/XY8Q0qwh8P/C5vFFgko1qdWgN4JG3RI0vl8Y4HyqAD1BOQa6LxL4V07wX4d0/xNozTR6rbPC8lx5zH7SGwGDAkjBz2Fey6f4T0+18ML4ZlD3Fj5bI284ZgzFicjocmuMsfhl++s01bxDqOp6fZMHt7OZ8IGB+Xd64BI/TpxQBwHjjR5ovEer6prmg3er6bMoEN7psxM1iFA6JnAI+9kjHfuRUfiDS9E8Q6x8Pp4pZ7y1vYpIJJpGKSSLEFxuIwQwYsCRz7969P1jwBNc6reX2k69e6VHqH/H9DCAwl4xlc/db3570/U/h3btY6FBpOoz2E+is7W0+1XJ38tuBGCSQD0x145oA4HQPDen614r8XXusxS3X2G5zbwtK6BOrZ4PfC+317ef6Wr+JtOudXvvD2u6jq9w7NBqFpIdkBB+VUGeAD2IPtX1ToPhy30a81S8SeaaTUZRLL5pBAIGMDAHvXBt8OLyzmuoND8S3emaRdszT2Ucatt3dRGx+5+HNAHKWi6p4vuPDfh/xKbq2iFjLcXluGKPcMrlF3nrjAB/4EfbGLFo0PhvVPH9pbySTQppY2F5CWUOudpOc8Z98gDJ9fWNW8ARtaaSdD1O407UdJj8q2uz+8LJ3Dg8MDzxwOemOKq6Z8OEtINeFzq91d3OswCOeaUDIbn5hx05HHYD8k9RPU87+FN3P4i1TT4dXlltBpVjE+nWMZKJMuNvnMc/MeOnTn8/QvCFzdzeKvGgmeTyUkiEYZs7SEOcenAWtm+8FJND4fe1vWttR0VEjiulTJdAm0qwzyDj9T6ms/VfA+oS6xfX2keIZ9Ot9TCi/hESuWwNuUJ+4cd+oJ/CmMPgxc3F34LtJbmeWeTzZRvkcscbj3Ncl8WNMsZNRhh0838ninUsLapDdOixqBguQDhVAB+vJ9a9X8FeHY/CuiQ6THO04jZ2MjDGSzE9K88vvh1rb+Jr3xDYeKmtrm53KC1qJCkZPCDJwAAAOmePegD0jwhosnh/QrPTZruW7lhX55ZGJyxOSBnoozgD0rw610lLXx945u4rq7E1tZGaM+aeGki3HP0J+X0Fe+aDaajZWQh1XUv7Qud5PnCFYvl7DA/nXG3ng6+bxJqeq2epxxWuqW3kXUEkO85EewFTkYxwfz/BJCSsjwy80ga3Z/D2e8vr1pbqQ28jCY5AVyQwJ6NzjPoB6V7N4MuJ28aeL4ZLiWSKEwCNJJCwQbT0yag1D4fXn9jeHrTTdWSG90WTzI5pIdyuTyfl7c/WprzwXrcWv3uq6NryWCamiC9j8jeQyjG5CenfGemT+BYEkjySS7ur7wlpUl3czTyL4owGlcuQOeMntya9e8HXdxN448WwSTyvFE0GxGclV+U9B2qlZfDMWmg6do41IlbTUxfNJ5XLgZG0DPBxjnn6Vev8AwXq0XiS+1jQtdGnx6iirdxmHzDleNy5OM46emT60xlv4V301/pGoTTXEs4/tO4EbSMWIXdkAZ6DnpXM/F6wsIo1v5NR1b+07kLaWNjZ3O0PIc7SFHueT9B1PPfeBfDJ8KaS+nNeG7LTvN5hTafmxweTk8da4rxH4D17UvFTeIbLxDFbPGAtsklqJRAu3BwGJGScnOO9AHH63pGveGvCXh/TZNevv7SvdXjEswuGzFvUgxg55UHBx0Jye9Wr3w1dWHjbT9AtvEutCx1G0eS6MlyXkcqWzhj0zxyB6+td7c+Edb1S205NY16K6mstRjvFkW1CZVc/LhSOeetdHe+HnufFmn6+LlVS1tngMOzlt2ec596APEJNb1TwlpvjewttQuLldPlh+xy3D73h804PJznHGO2QT3NU9Fvb/AEnUNHm0oeLbieaaMajHqMDvHJE33nHYYJOD79fX2CbwNFeS+JxeXO+31vysKi4aIoDg5OcnJB/Cs/R/CfidLrTU1bxOZ7DTmDRJboY5JiBgCRu4xwRzkdfWkI5y30+68V+N/E1lea1qcFha+V5dvbXLRqCVHOO3QnHcnNcrDrWt23hH+011C8mPh7W2t5Arn/SLcbciT+91xzwB+de76J4dfTPEGs6sblZF1AxlYwmCm0dznmuMu9O0rwV4S1yDW7xWt9UuZ2ysbZZpVOFA55wvXpxmmM0NE1eXxD44upbO+kk0fT7FFCwufKkmk+bJxw2F/L25zveN7G2uNOa9vNZ1HS7eyRpZHsp/LLDHQ8HPTgeprn/g3oD6B4StxPE0d1du1xKrLhhnhQc/7IBx7mnfEnwfqni1rBLTUoLe2tmMjwTIWWR8jBIHUDB4PrQBxHgDT9di0TWden1y9t7S6t3XTxqc5fyk7TPngHHIxwc9wRXn2o67BpzWF7ofiXxBqWordRi5uZN4tJVJwy4YDjIAA5HX2x7ndeF/FGsaPe6PrOsae9rPBsRre2ZGVwwKk4IG3jBGORXO6j4E8Xa1pVrp+p67pqRWTI0MdvbEK7LgAueO2eAAMn2FAHGeMvFOpeH/ABxryWQjia+itYRduCVtVwAXbj1J/T0xXdePbF7DTfB9vJezXsg1m333Ez7mkJzk59PQV1p8ExXOreIbq+lElrrFvFC8S8Mm1QMg/gCPpWX/AMIXq0+j6Hp97qsU8mlanFcrMUILwpnC4/vc4/rSSsJKxwfje/s2169TVfG+oQshKWmn6KG3RgDJ8zAwW+pz9BwGaX4v13WvC/hjTY714dS1a7eB75VBZYYyNx/38Ec98Huc12MHg3xPpeq6s+jarp0Flqdy9xJNLblriIvyQvY47AnH05qG0+HF7aeGLHTodShXU9MvTd2V0Izt652uD2PfHoOvOaE29l236GHBo93oHxL0OCbWb7UofsUzxm8k3upKkMN2OmQCPy+uNZjxHqXgzU/EreKNTgns55XtYkYbGRTyHXAJOcjBOBgcV6DpnhXxNd+K7TxJr17p2YbdoRbWivtQEHpu6nJyTn9AKvaV4Lu7DwFdeGWuYHuZklVZRnYNxyO2aRRm3eu6jLqnw+k88KupQPJcoEHzExIevb7x6Yrg/DeiaxqmpeNprLXrvTIIdRuCi25Hzy7nOW74Ax0659q9Ufwjetd+D5vtNvs0OExzDBy5Marlfb5e+KueFvC91o//AAknnTwv/al7NcxbM/Ir5wGyOvPagDzeHxX4g1rw94T06zuxbalrTTRTXvl7mRIiQzAf3iOf6jrXS6XPrXhjxlYaBe6vNq2n6pFI8D3KjzYXRSzDcOoOP1+pNJ/h7qtt4f8AD6WV9bpreiTSyxOcmKQO5YoeAeflGfr65rc8P+HvEV74jg8R+KZdPEtrbvDa2tkGKoW4Lkt3IyO/UdMYoEUfjtcG38FSsr7WNzEF65J3Z4PbpnPtR8NvEGo+MZr3xBNeLDYRO0EGmowwmACGkOM5wTXVfELw5ceKNIisbeSFGW5jmbzs7Sq5yOAfWsz/AIQ65svEV7e6VcRW+manbtHe22SpWUjiWMAYz9fU+vAM8e13xPcWUN7dS/EItrUcjmC0sYvMtsA8Ifk2k47n9cV2Gq6t4i1rXPC1hp+rPp0Wq6WJ7sxRq2MruYruBwewI6VVTwP4uXw/ceGIm0O2tCjKL6JX82dc52sMcEnGTzwO/enqeneILHxl4WsdKewOoabogDCct5coUlGGQM84GOBj1oA0DrOueG18VaDd6rNeXNrZG/sLyTBcRnAIPHUEj9azdQtNW1XxT4CvF1l4ri409ZN/kqShEW6Q+hLgkdOK64eCdZ1O31+/1e4tBrOqWptIUiLeVbx9lzjJyQCeO1Taj4W121uvCN9posribRrU208csjKGzGEJU4579cdvegDkPG2o3K6rfvqfjey0v7JIWsLO0jE7LhThnBGQ5B6e/wBKmGvXHiLS/h/qV75Yup9TO8JwGKF0LY98A/jVi28F+KNJvtUi0600G4jv7mWdNSvNzTQq3bgZyBkjGRkmr+jeBNZsdM8J2U0lmx0i/kmmZHblCxYbeOTz3x296TE7nTeDtf1LVB4qe6k3LY6hPBbYQAKqDgcDnt1z1rX+HOq3mueFNO1G/kEl1KJA7hQudsjKOBx0ArhE0Hxjoupa/b6PbabPY6vcSXCXM8xUwM+c7lxzj0APbnqK0tIi1jwP4O0HThBbT3hvltpl3kjZLK5yp4yRlf19KYz1LU7tNOsbq9kBMdvC8rAdSFBJ/lXy9b/EHU7jTZ/EJ8YafBeKC6aI1rlCAT+73feJPHI/PHT6h1OzTUbC7sZSRHcwvCxHowIP86+f9L8L+MNH01vD9vomg3Kozi31aYJ8itg5ZCpJbr2PTnIHKYnodXo3jC9ufFWlQ3Eg/svWtNWe1TYB5UwGWXOMnoe/cYrmLv4h6pa6DqmsGeBo7zVDY6SZECpDGM/vWxywwPfkenFdV8Q/Buq61pOjtpNxbprOnMALg/usqU2vtwMDJ2nGOO3u3VvAMs/gfSdGs2hj1DTDHcRlxmN5hkuDx90lmP5UxnGaD47uLHxBpdq/iq38QW2ozC3lRbbymt5GOFZcDlc8f0q7a6l4z8Q/8JLc2muw2FrpV9MsCi2VmfZn5Cf7oGOSCSSa6fQ9O8WXWp2U97pejaNawHM4tkSWSfvgHHyjp0OeD7Vq+F/DV/pmm+Jbe4MPm6le3M8IRsgK6gLk4oA8s8TXOs+KrXwLqkeopZS3NyFCpEGEc2f9aAfvcD7p47dzX05EHWNFkbe4UBmxjJ7mvBr3wX4gs9B8JixjtLnUNFmMkkDS7VcE5wGI/wA+9ez28mpNfsJoYFsTCGUqxMgk7qe2PcUAcb8Udd1Lw9oMV3pbxJdPdxQgypuXDZ4I/CuI8SeJde8IRWOjX+uWkuo6jMzDUZoAqWsWBu4HBO77uRjrntj0H4i6He+IdJt7OxEZlW8ilYyNtAUE5P61hfEzwpfavcaXrWlW9td32nOc2dzjZOh7c8ZB9cdeuQMgGP4W8W31zrsvh/8A4SGx1n7RaPLaX8MIQxyj+F0XjHU/h71j32reOLbxXYeHbTXrG/uXHm3YSzVRbxZHLH1IPTryPUV02l2viqR7vU4/D+l6SVs2W0sl8tpHmI4ZnAGF74z6D1Ncz4K0rxv4ZS6dvDtleXt3KZLi8lv18yT2z6D+tAE+s+OLy/8AEGpWNp4l03QLXTpfJzcxrK9zIM7uD0XIxwc/yqOb4i6zd+GbG405LL+1ZNYGlyP96GRtpIde+05Xn61PeeHNY8P67qV3aeF9O1+z1SYz4kZBJbytyQWcfdySemPpWtdeFNcvNM0UTwWEd1DrUd9NBaqqRwxDPGcDcRx6k+pxQA+PVvFHhrxFotl4g1K1vrHVHeDfHAIzHJxtAxjPJA+h9ara14z1eM+MbyweIWWjrHBBvjB3T5Afn25GPcV1nxO8OXfiPQlTTCq6naXCXNoxbbh1PPPbgk/UCuRh8Hava/DPUNH8pJ9avWaaZRIq7pGcE/MTgnaB6dKAIl13xhpL+HdT1O8sLmx1eeG3ezjh2GEyDIIbnJHOeccYHXNWdU1J5dd8c6ebaBVj0kOJhHiR/wB10LZ5Aye38q3fFfh7UdRsfC0FtCHaxvraS5+cDYijDNyRnHtz7VRn8Naq/iLxhfrbqbfUdPWG1PmLmR/KC4xnjkdTgc0AecaDqvizwz4F0rXPtVl/ZURVTYmH940RcjO7uTnOB2Ofauk+Juu6xqg1/RdJNtFYabaCTUJ3BZ33AkRr2GR+PB5GMHa1vwxq118M7TRIbQHUYo4Q0HmIOVYZ+bO39a5r4kadrmhSeJNSs7SO90rV7RI7oh9r27Im0NjuMZ/PtQB7V4P58M6Kf+nCD/0WtdF9K57wjx4Z0b/rxg/9FiuhxQAppR0pOlLQAUGiigA70ZpOlL1oAKKQmkoAdSY60gNLmgBMelLik6UUAKOtJSg0ZoAKWkBpe1ACe9LSCloASlpPaloATAoNLRQACjvRRQB4z4F5+IHjb/ft/wD0Fq9m614/4H/5Hvxr/wBdLf8A9BavYM0AFN65pe9FAB2oxSDg0vQUAHXNHtS03vQAtHb3o9qTpQAtJ1petA60ABzS0UUAJ2oApaKACijFFABSYpaKAENBFBNGcUAIRxSmjNBoAw/E2pNo+h6hqKrue2t3kVexYDjPtnFeF3mj6xoHhm28ZJr2p3GrRiK6uYJrnMEqOV3R7MdACO/Y47Y9v8Wae+q+HtUsI8+ZPayImP7204/XFeH3/iuz8ReDrLwppguG1u5SGzltjA2bcoyCQtxjaADz6emDQB2nxDuFfV/BiqMrLqIcN7BR2/4FXr1eOfEGMRa94IjByEvioP0C17HQAUUUUAFFFFABRRRQAUUUUAFFFFABRRRQAUUUUAFFFFABRRRQAUUUUAFFFFABRRRQAUUUUAFFFFABRRRQAUUUUAFFFFABVO+/1B+oq5VO+/1B+ooAltf9Sn0qeoLX/Up9KnoAKKKKACiiigAooooAKKKKACiiigAooooAKKKKACiiigAr5w1m08R3/wAUNVi8PatHp862EReSWESKU+X5RkHHJz+dfR9eQ6P/AMlW13/sHQ/+y0AV10H4lI6t/wAJjYyAdVexQA/kuaedK+JvbxHo5/7df/saqW0N74/1zWfO1S+s9D06c2sENnKIjLIv32Zhywzgge4989N4Y0TXfD+tT2z6jNqOgyxZha6l3S27g/dyeWBGf0/EAyYtP+Jsed2s6FLn+/A4x+SinfZfid/0EfDZ/wC2cv8AhXdeKp9Wg0mc6HbpNqDFUiDkAJkgFjnrjOa8wa28QeDtQ0ae68S3Grrf3SWtxbXCADLZ+ePGdoXr+H4UAbBtfiZ21Dw5/wB+5f8ACj7L8TP+f/w5/wB8S/8AxNekarNdW2n3M1lbi4ukjZooScb2xwM14jqtt4r8NaN/wlF54qkmvIysk2nzRAQOGIHlgZ4IyeR6dutAHSC1+Jve+8N/98y//E0q2/xNVgftnhpgDyCsuD+S16tG/mIj7Su4A4YYI9j707FAHkDRfFHdtE/h3G3O795jPp93r+lSx/8ACzo1LsPDcpAI2EygnnrwB/P9a9ao6UrCaPlXQz47/wCE58RvbQ6OdXMUIu9+7y0UouzZznoB1zXoyP8AFPeGaHQMDHyhmwfr9aZ4dBk+KHjKNWKM1tbAOOo/dLzWv8MtZ1G9h1LSdbn83VdMumjkYgZeM8q3H4/himFtbmZj4pOWbPh6PqQpL/kOD+vpTFPxVjZGK+HpRjJRi4H44x9eDReeL5Lfxbq91cXUsXh7RYY4Z/LTcHnc4GQBnjcQfQqPWvRtU8Q6Zpaae9zM23UJkhttkbNvZunQUDODNz8T8j/QPDnB6CSTn9aT7Z8Uf+gX4b/7/S/41dl+KXhKJkX7fIwMhjkZYHxDg4y/HAJ6VLq+t3I8a+FrO0vM2F9DPJJGmCJAIyytnrj0oAofbPid/wBAvw5/3/lqvLqfxQRiF0DQ5B6rctj9WH+RWzqfxL8K6beTWs+oOzQMEmeKB3SM5xgsBj8s10Gr+LdD0jS4dVvNRjS0nUNCwBZpc8/Ko5PX8O+KAOF/tT4oeZs/4R7RNu7G/wC1HGPX72cfhSjVvid/0Lej/wDgV/8AZV3WjeK9E1nT7jULO/Q29tkXBkBQwkDJDBsEVlaT8QfDOraglhaajumlJWEvC6JKR1CswAJ7e/bNAHMNq3xP7eG9G/8AAr/7Kk/tb4of9C3o3/gV/wDZV1Or/EHwzpNzcWl1qJF1bttkgSF2YHGewxjHOelM8R+JIJPCq6xpOs29pbzsix38kLOqAtg/LgnOcjkcd8UAc82q/E0BSPDmjHIyQLo8f+PVGdX+J/8A0LWj/wDgX/8AZV7BCGWCMPKZGCjdIQAWOOuBxXmlx8UvB9vLHE2rbi7lDiF/kIODuyOBQBkf2v8AFH/oWtG/8C//ALKpV1f4m/xeGdI/C7/+yrvte8T6NoFgl/qN/FFbyDMRX5zLx/CBkt1HI45pvh/xRo3iKykvtNv45YYv9aWyhj4z8wbBA9+lAHBnV/iZ28MaR/4Gf/Xp/wDa/wASv+hY0n/wM/8Ar1keK/ippn2NU8OanFLei6jRleFgGjJ+YruAB9OP/r1395qV6PE0lpFqNmtvb2JuWswhaWQ8gFjjCqDjocn0oA5ddX+JP/Qs6V/4Gf8A16rnXviYu7/ijbFsNgYvk+Yc8j5+n19a3/A/ipb7w5ot1rN5Et/qMkkcfy7fMZZGAAA4HAFdu2p2Q1JdLNwgvmh88QnqUzjd+dAHla698Sm3f8UbYphSfmv0OT6DDdaT/hIPiSP+ZKtD/wBv8f8A8XXp+ta1puhW8dxql3HawySCJXkzgsQSB7cA/lWXoHjDQPEM8lvpepR3E0eSybWU49RuAyPcUAcJ/wAJD8Sf+hKtP/A+P/4upF8QfEb+LwXa/wDgfH/8VXS3vxD8J2OoNp9xrdutwp2sArMin0LgFQfXniu7R0kRZEdWRgCrKcgg9xQB46nirx2+7HggfKuTm8Ufz6/SmL4u8c/xeBz/AOBQr1Oz1bT763nuLa7ilht2ZJnU8RsoywPoQDXHHxU9x4t0jTrGSCfTb6zkmMgGSSpOCpz04pa38gOaHjLxyQf+KBcH/r9U/wBKcfF/jkf8yIx/7fF/wrtbjxz4Wtr02M2u2KThtpBk+VT6FugP1Naet+JNF0KOOTVNTt7ZZBmMO/zOPUAcke4pgecf8Jh44/6ENv8AwMX/AAoHjDxwf+ZDcf8Ab4v+Fbnjbx5ZaD4bXWNOntL5ppAluomBWQ5+bGPQdfSujufFegWkaS3GsWiK8IuFJkHzRk7QwHcZ4oA4IeMfGuG3eAZc44xeryfypB4y8bf9CDJ/4HL/APE16JFr9jf6NdappN3bXcUUbsGEmFDKucMf4e2c9AaqaZrkNppFjNrmract1PB5xZJAiOv3soCckAEcjr1oA4v/AITPxcvL+A7oIEyxW6Rjn0A7/wCeKbF448UzOBH4Evtg++ZJghHpgEc13Y8W+HTZ/bhrdh9m3+X5nnrjd/d69e+PTmt+0ure9t47m1mSaCQZSSNshh7GgDymbxp4pjQv/wAILenBGQJ0Jxn0GTUUfjvxLJux4E1IbRuO5gPyz1PtXaLr0zeNH8PiOP7OmmC7L4O/f5m3GemMe3XvW7Hq2my20t3HqFq9tExWSZZlKIwxkFs4B5HX1oA8tbx54kUKf+EE1M7hngg/04pv/CfeIv8AoRNU/P8A+tXouleJ9C1iYwadq1nczAZ8uOUFiPYdT0ovfE+g2L+Xda1YQv5hjKvcKCGHUEZ4x3z0oA85Hj/xH/0IWq/n/wDWp3/Cf+If+hD1X8//AK1egavqN1b3OkizuNMW2up9kpuZSrOpGR5WOGY+n0rH8M+M7LXtX1mwiltlTT5AkbrOGMwx8zAegPHGfrQByg+IHiI/8yDqv5//AFqP+Fg+IR/zIOq/99f/AFq6i38XQXficabb6jo5sRFgn7UGmklJ+6gBxx+Jqa08TSyeL9V0SdII7SytEuBMSQecZ3EnGBmgDkx4/wDEJ/5kPVR+P/1qjk8d63Mu2f4fanIoOQGIIz68rXr8moWUdqt3Jd262rAETNIAhz0+bOKuZyAQeDQB40/j/XVx5fgTVmGBnJAwfyqaX4h6jEoZ/BOv4zj5YQ36DNei/wBv6Ob46f8A2rZfbA23yPPXfu/u4znPt1qe61bTbNpEutRtIGjAZxLOqlQehOTxnIosJPzueTf8LOvduf8AhB/ERx/06n/CnD4m3n/QkeIv/AU/4V7DDdW89uLmK4iktypYSo4KkDqc9MVTsNY0vUZGjsdSs7qRRllgnVyB64BpAjyv/hZt2f8AmSfEI+tsf8KcfiXdj/mS/EH/AIDn/Cux8L+Ip9Y1HXreeCOGHTbnyI5FJ+cYJJOeMjA/OukstV06/leKz1C1uJUGXSGZXK9uQDxTGeX/APCzGB58H+JQMD/lz79+9KPiXn/mUvEv42f/ANetHxj4r1jQ9Wt7CzsdPuEvAqwPLdCMo+ed6k524DEEeleiPe28AjFxdQRuy7sGQDIAySM9qEJHlH/Czv8AqUvEX4Wn/wBehPibkn/ikvEZ/wB2zz/WvVoL62ubZ7m0niuY1B+aFw4JA6ZHGa87uvGGp6fb6HLfabbpJquoraiNJtxijY4BJGQW9QOKBmY/xRVFLP4R8TKB3Nl/9eoz8VYUOH8JeJ1PPWxHbk/xdq9iM0QZkMqbkXcylhkD1PtXG22q6w/iKa3ltkXSkBxOU2rt2qVYPnDEsSNoAwADQByP/C19O8zb/YPiDGM7xYnH065z+FK/xXsFjVl8P+IGJ6oLLBH5nH6167NcQQhjLNEgQbmLsBtHqfSo5L6zjSN3uoFSX/VsZAA/0PegDyQ/FmwH/Mv+IOv/AD5H1x6/j9Pfiom+Ldmv/MseIzn0sx/8VXtgFJgDsKAPHo/irYNtzoOvrkZP+hE7fY8/yzUMnxJ0Xzxef8I5rL3SIUWT+zjv29doY9vbOK9oFHSgDx3/AIWtpgDmTQ9fRVGSzWJxjn39s/jTo/ito8jBV0vXWYrvAFg2Svr16V7BmjPtQB4v/wALh8Pf8+Wsf+AR/wAae/xg8NRDdNDqkS9mktSATjOOvXivZc0tAHiy/Gbwe2Cbi7XJxzbnjjOePy/+tzU7fFzwYxUtdTEqcjNqxwfUcV7DmjNAHjh+MXg0n/j9uPr9mf8AwoPxi8Gj/l9uP/AZ/wDCvYqWgDxeT4yeEExsnvJc9dluRj8yKYfjP4SEe4ve5zjZ9n5+vXGPxr2uozDETkxISevyigDxYfGjwlnk3y8Hkwf/AF6lX4y+ETJseW9j+UNl7Y45AOOOe/0r2RY41OVjUH1AqTNAHjb/ABh8IblC3F24J5K25wv1z/SpB8YfBzf8vtx/4DP/AIV66yI5yyKTjqRTDBCTzDGT/uigDypfi34ROcXk/wD4Dv8A4Up+LfhEdbyf/wAB3/wr1P7NB/zwj/74FMaztT1toT9YxQB5h/wtnwl/z+T/APgO3+FRj4u+EP8An9n/APAZ/wDCvU2tLZlVGtomVc7VKDAz6Uz7BZj/AJdIP+/Y/wAKAPNx8WfBhiLnVXVsE7Day5/9Bx+tMHxb8GGXy/7Tk2/89DbSbf8A0HP6V6UdPsj1s7f/AL9D/CgafZH/AJc7f/v0v+FAHn3/AAtXwV/0Gv8AyVm/+Ipp+K3gleutf+Ss3/xFehf2fYn/AJcrf/v0v+FI2m2DYzZWx+sS/wCFAHnn/C1/BP8A0G//ACVm/wDiKB8V/BI/5jX/AJKzf/EV6CdK049bC1P/AGxX/Co/7I0wf8w60/78L/hQBwkXxV8EyOEXXFBP963mUfmUxXJeN/iZ4R1Dw1qlnZ6t5tzPbskUf2aVdzEdMlMD8a9p/sbS/wDoG2f/AH4X/CuD+KGmabD4L1h1061DLECpWJQVbcACCB1GaAMzwz8SvB0Gi6daya3EksFrFG6vFIuGCgEcrzyDW8fib4MHXXrf/vl/8K0vCui6YPD+k79PtHc2cO5zAuWOwcnit06HpB66VZf+A6f4UkJX6nIf8LM8Gr1163/75f8Awob4meDR/wAx63/74f8AwrrG8P6M+N2kWBx62yH+lRnw3oX/AEBdOP8A26p/hTGc/D8RPCE6ll8QWQAOPnfafyIFTDx74TP/ADMFh/39Fa58NaAeuh6b+NpH/hSDwx4fHTQtM/8AASP/AAoAyz498J/9DBYf9/RR/wAJ74TH/MwWH/f0Vpjwv4eP/MB0z/wEj/wp3/CM6B/0A9M/8BI/8KAMn/hPfCf/AEMFh/3+FH/CeeE/+hgsP+/orVHhnw+OmhaYP+3SP/Cm/wDCL+Hv+gDpf/gJH/hQBl/8J/4TH/Mwaf8A9/RS/wDCe+Ez/wAzBYf9/RWj/wAIp4cP/Mv6V/4Bx/4Un/CJ+HP+hf0r/wAA4/8ACgCl/wAJz4WH/Mfsf+/op6+NfDDA416wG0Z5mA/n1q1/wiPho9fDuk/+AUf/AMTSf8Il4a/6F3Sf/AKP/wCJpMT8ioPG/hftr1j/AN/RT4/GnheRgF1/TgTnG64Vf5mpk8H+GUXavh7S8c9bSMn88VXbwP4WZy58PadkjHFuoHTHTGKYy7/wlPh3/oP6X/4GR/40o8VeHe2v6X/4GR/41nHwH4TYlj4e08EnJxCAPypp8A+EySf+Ee0/JPaECgDU/wCEq8O/9B7S/wDwMj/xpf8AhKPD5/5jumf+Bcf+NZR8A+Ez18P2B/7Yimn4f+ET18Paf/35FAGuPFHh89Nd0z/wLj/xpf8AhJ/D/wD0HdM/8C4/8axh8P8AwiOnh3T/APvyKd/wgHhI9fD2n/8AfkUAa48TaB21zTf/AALj/wAacfEmhf8AQb07/wACk/xrDb4e+EH4Ph2w4IPEWKf/AMIB4R/6F7T/APvyKANr/hJNCP8AzGtO/wDApP8AGk/4SPQv+g1p3/gUn+NY3/CAeEh/zL2n/wDfkVXf4c+D5JFkPh+zDL0CqQPxAODQBxXgnWdLj8aeM55NSs0ikltxG7TqFfCvnBzzivW/7f0b/oL2H/gSn+NeHeE/Anhu98T+K4LrSLeSC3uIlt0yyiMFMkAA9M4r0T/hWPgs/wDMAt/++3/xoA67+3NHPTVbH/wIT/Gnf23pI66pZf8AgQn+Ncl/wrTwb/0Arf8A76f/ABpn/CsfBmSToMByc8u5/wDZuOlAHYf25pB/5ilj/wCBCf40p1rSv+gnZf8Af9f8a4//AIVl4N/6ANv/AN9v/jVaT4V+CmcudEUE9dtxKo/IPigDuP7b0n/oKWX/AIEJ/jSjWdKP/MTsz/23X/GuO/4Vn4MH/MBt/wDvt/8AGh/hj4NdSp0KHB/uyOD+YagDsf7Z0r/oJ2f/AH/X/Gk/trSj/wAxOy/7/r/jXHx/DLwaiBBocJA/vSSMfzLZpx+Gng48f2FAOQeHcdP+BUAdkNX0z/oI2n/f9f8AGgatpuf+Qhaf9/l/xripfhh4Nlxu0SMY/uTSL/JhVf8A4VR4J/6Av/k1N/8AF0Aeh/2jZH/l8t/+/q/40f2hZf8AP5b/APf1f8a8+Pws8GliTpBIx0+0y4H/AI9/nFPHwu8Gj/mD/wDk1N/8XQB6B9vs/wDn7g/7+Cm/2hZf8/lv/wB/V/xrgf8AhV/g1R/yB/8AyZm/+LqOT4V+DGUj+yCpIwCLqbI/8epJ3XYD0L+0LIf8vlv/AN/V/wAaDf2Y/wCXyAf9tB/jXm8fwm8HJndpskmcY3XMnH5MKc/wo8HOGxpboT0K3MvHT1b2/WmtxpXv00+/yPUBInHzryCRz2HU1HHcwSOY0njZx1VXBP5V5OPg/wCD/wDnyuP/AAJf/Gnr8IvB6qQLGfJI5+0v/jSbsI9dpM5AIPBryFvhB4PP/Llcf+BL/wCNKPhD4P8A+fKf/wACX/xpgeu9aMV49/wp3waf+XK4/wDAl/8AGnt8H/BzdbKf/wACX/xoA9e4UEk8VUVLNJWmVYFlb7zgAMfqa8vj+EnhSJCkcN2iZ3bVu3Az69fYVl2vgnwHfXclhb6lJNdRkhoU1Ni3uMbucY59KANH4hur+IvBm1g3/EwPQ57LXr9fPep+E9J8N+M/CLWDXIkmuJtwlmaQEBB0z06j86+hKACiiigAooooAKKKKACiiigAooooAKKKKACiiigAooooAKKKKACiiigAooooAKKKKACiiigAooooAKKKKACiiigAooooAKp3/wDqD9RVyqd//qD9RQBLbf6lPpU9V7X/AFKfSrFABRRRQAUUUUAFFFFABRRRQAUUUUAFFFFABRRRQAUUUUAFeSaOP+Lp69/2D4f/AGWvW68k0XB+KXiDGeLCAHIx/d/OgDL8P6tbeCvEGu6Vrsi2kF9dvqFndvkRyh8blz2K8fr7Z6jSvGY17xINP0SBLzS4Iybu/GQqOQdqqejdB+Z9K7q7tLO+QR3VvBcIDkLKgcfkaktba3s4hDawRQxAkhIkCqPwFAHJa/4z0nSNEvdXWdbmO2lNuUiOSZhxs/z25rzzwZfaVrOqWuva9rmnzazKfLs7COcbLUHGFAzy5z17k4GcV7PNpenzQtBLYWrwu/mNG0KlS394jHX3qpF4e0SCRJYtH0+ORGDI62yAqRyCDjg0AF5r2l2cOoyy3sWNOQPdBWyYwQSAR6nHA714douvaT4x1K313xHq9ja21vJmx0k3KnYwxiSU+voDx+or359OsX+0b7K3b7Rjz8xKfNx03cfNj3rO/wCEZ0A/8wPTf/ASP/CgDUF9atetYC4jN2sfmmEN8wTOM49M1bOTUItbcXDXQgiFwy7DKEG8r6Z649qnxQAdaWik/GgDx7wwv/F0fGDZ/wCWFqP/ACGtZPjy+XwN4st/FKwlrW/tXtboLk7pFXdGcep2qvbgfWtrwv8A8lN8Y/8AXK0/9FCvUb6ws9Qh8i+tILmHcG8ueMOufXBFAHmXhHwm03gm6s9Wyb3WRJcXbkjO+TlT04IG047HNeYfDW41DxHr+labqEQWPwtDKjZ5DSZ2KD7qAMf7pr6b1BbsWco077Ot0F/deeD5effbzj6VyPgnwzNoNrez6hNFc6tqEzTXU8a4Uk9FXgfKP5k0AePeANW0Kx8E+JYby6tUnNxcGWKRgGfK4TAPXOMDAPNR+F47qy1P4eLeBvOW0uzhuCEKuUH/AHyVr0Twd8ONP02zYa3p2m3t6LuSeOYR7yFJBAJYAnGOnSvT5LCzkuoLyS2ha5gUrFKUBZAeCAe1AHy7b69d6t4c1a6sb7w5oGjy+cWso4g9xJkEEOvQswwMj24xVjws0VvqHgCXUWVbJbSYQvJ9wTlmxz0Dfd698d694/4Qzw0NRbUf7DsftTZ3P5QwSepK9MnJ5xmrlz4Y0S502PS5tLtXsYiTHCYxhCSSSvoeTyPWgDwj4t3+kz2Gu22h2+7UG8htTurdcqYweAzA9ckZ4+vSotZ028v9N0r+0/GejvavNEbRYLHDB8jaE2/Mvp0GO+K9+0jw3ouj2ktnp+mW0FvMcyoEyJP97Oc/jWdpngnwzpd2Lyy0S0iuFbcsmzJQ+q5zt/DFAHEeCLeI+PPHDyRq7FrdfmH8JVsj6HA/KvNjEw+FN1FG0Z3asVjXqE/egAEdh3x719RW+m2VrdXN3BaxR3F1t8+RVwZMcDPriqKeHtGSyWwXS7T7IsomEJiBXfnO7Hr70ha3NfJFtnuE/pXzN8Mr7QYPh1rq39xCs7NMt8GkBkYlcJjuc9j/AHs4719OSLujZF64wK8a8CfDHS9M0e2TXtKsbrUo5HZpCN4IJ4BzweMcEUxnnvg2OTT9d8G/8JCqpAdMkFm8+AqymR2Xk4w2woB9V7mn+PBJc+IPFcnh6UGMaKp1AxP8rP5g3dO/lg/+PZ9K+jNb0HSddtUtNTsYbmCNgyI4xtPTjHSjRvD+kaJbSWmm6db20Mn+sVE+/wD7xPJ6nrQB4P8AEOXQbnwt4Vhsvsvmy3Nv9mjjIDhcfMOM4+9znufWuwlH/FytWP8A1Acf+PiursvAHhSxuPtNvoVos3mCQMQW2sOm0EkL9BXTf2XYHUX1L7NH9skh+zvL3aPOdp7dabsB8w6LIkGjfDlpXRV/tCbLFhgZlPevUPtUM/xaWOKaOQw6UUkCfwNvJ2n3wQfxFdveeEdAvNJh0efS4G0+EkxQ8jYTnJBByDyec96TQvCGgaBMLjTNMit5hH5XmKSW25zySTn69aQnFO3kcP8AGS0jv7Pw/ayrujl1mBHX+8CGBH61V8UeVp/xJ8MyxRLGi2dxuEY27lWN8D6DHAr1zUtMstTWBb23SdYJlniDdFkXOD+pqO40mwudSttUmtle9tVZYZiTlAwIIHbkE0DPli5uL678EanfadYaFpPh64LsglkaW6nckjGSSAxx06jHHFfS3grP/CLaJuIJ+wQdBj/lmKxIPhx4Qhumuk0K38xgQQzMycjHCE7R+A4rt7Gzt9PtYrS1jEUES7Y0BJCj05qVGz3IjGz3/rufLXi3UP8AhFdQ8W+Hod2db8qSzCngGQ4kGADjO4j6KPWuxuLSLw/4z8PWzbng0/QpFkdAQcKpBbjoTj9a9a1Pwxo2q6pZ6re2Sy31kQbeUuw2YO4cA4ODzyDV240XTrnUo9TmtVkvI4WgSRiSAjdRtzjnPpVFnybereSeALy4sNB0TTNAmLSxPcyNNcNlsDaTn5z0BPQD8a7C60u9vLjwvqOi3Wmz67DoUJ/s/UEJEkWOXVv72WI6jjPNel2/wv8ACUMjt/ZrSxtuxBLO7Rpn+6pOAeTj61qaz4E8P6xBZRXNmy/YUEVvJHKyyIgGAu/OSPYmgDwzXpbG7+HepWaaFHpV3p2oKk8CsJFSZmG4o2TgEHGB0HHIr0m50jT5fihYwtaW4gtdE3QQ7AEU+awG1cY4BPH49q7BPBXh+LQZPD6WAGnytvdBI25n4O7dnOeB+WOnFaGk+GtK0q4iurWBxcx232RZXmdz5W7dtOTjrznrQJ3PG9Nhis5fiha28aRW6W4dI0UAKWhkJxVMWEGp6z8Nbe9gVov7OZjG2GDbYgyk/UqDivdP+Ed0sf2qVtgraqu28YO2ZBtK+vHBPTHWmxeHNMjuNLuRA3naXCYLRjI3yKV28jPPHHPrQM8h8N+HNHf4m+KYn021aCKCExwtEpjUuiliFIxkkn8z610nwV48NXCDhEv51VeyjI4HoK9CtNEsbTVr3V4kYXl6qLMxYkEKABgduBT9E0ax0K2e10+ExQvK0rKXLfMx55JoA+ZPitZaze+OL9dFd1kj0bzLlY22vJAGG5V4PJ44/wD1V2/iG68Lr8OdOS102a40+5miit7OCXy3abJO1255yrZJByfwNexJotimtPraxsL57f7Mz7jgpu3Yx06gVy0/w88Ozade6abaUWt3cfamQSn93Lz8yZ+6cHH04oA8dlstTj8c+EG1DRdJ0jEsixJYyBpCoXo/Yj3x68itr4e+H/D+qXPi+61WytbmVdTnRjOoYxx5JyM/d6t8wwePavRdP+HXh6wntbpYrma8tpVljuZ52d+Oi+m0emK4bQvhha311rt1rIvYXuNTnKLFNsWaAkMu4DOQSTQBw3h6aaWx8BCR2khTV5ktnfOTEGAH65H4Y7Vu6PbaHpsvxEvr60CwRSm3/cAIyo+RsTsMkgfzr3WXwvpEg0tRaCNdLffaLGxURn6Dr+NYs3gLRZ9V1HUXFxjUoTFd2wlxDLn+IjGd3oQeDz1pjtofPPiaC+ttB0mZfC+n6PYJcwi3naVWu5Dk4JYAckAMfp+XoWp5bxN45fgD+wcYzz/q66qP4U+HDEI7k393sAEDT3TEwAHOExgDoB9BXbL4b0v+0NS1BrcvcajEIbks5w6BQuMdBwBUpWJStseL+LQifCHSoWmiUyx2yqS+Bk4OPwGc/Q+le/Shf7PcNL5S+ScyZxsG3r+Feax/Cvw0sYhkW9mhQ7oopbpikRzk7V6c++a9VKKYzGVBQjaVIyCPSmM+SbLSx4a0yC51bQbDW9EFws6a5ps2J1G/IZiPmPoRnA6Zziu4i0XS9e+K2pSX8UN1DHp8UsUEyBlckLgkHrgdsd66wfC/QBKV8zUPsBk83+zvtJ+zb/XZ1/Wub1HwLJrXj/UbyaTULC0S0iFtdWT+UdwABAbB6AHigSued63M2l2/ibRbGcQaK+s28DGNsiFHVzKBg8AFVGPqK9D8b6Jpfhibwzf6BZxWV5/aUUANvwZomzuVscvnAGTzz716DY+BtCs9Cm0MWrS2s53zPK5Mkj8fOW9eB0x9KpaJ4A0vS9Qhv5bq/wBRmthi1F9P5q2w/wBgYGO3rjAoGeHeJr+7t9B8Z/YmKC41zyJmD7cIRgjI7EgA5I4JB9K3ZtC1ux1LRLu18M6XoT210i+bb3ygzoT80bDjeSPUk9RXtB8G6I9pqtpJbNJBqdw1zcKzk/vDzlT25GaxNI+Hemafe213PqGqaj9kYPaxXtz5kcBHQquO3GPoKAOJ8J+HdJ8Ux+KtS8RQrcXR1G4tjLJndbRoBgLn7pXcfyHpVLU9H0fXPFXgzTBKdS0qCzmKySTBjKE4AbA55QA9AefTFehav8OdL1G8u7mK+1SwF6S13BZ3PlxXBPXeuDnPOfqa3rXwhpVnqGl31sssT6bbNbQRqw2FD/eGMk8k5zyTzmgDzPR9PttC8XeLrDTY1t7E6Ys32dWIQPt689OprzvUxfW3gLwJ/ZsImvl1Ay28ZOQz73YDt37V9Mf8I3ZHVdR1QvP59/bi2lG4bVUDHy8ZB/E1kp4F0pbTQ7Uy3TJo0wmtmLjLMDn5uORnHTHSk7203A848DQWU/g3xDqsjSTa9LDcx6jJOwMiuFPy8dF4BH/1uK+uy/8AFlrMDOHhgQ8jtIPr6fX+VeuDwhpY1jUNUHmqdQtzb3dspAhlB6sQBnd757n1NcRJ8J7Gex/syfXdYfTkbdBbecu2LknjKnPWhKwkrGTeeHNO174nTW2pxtc28GkI3lu5+dt4ALEYz1J+uD2rkPDHgzRrvQPGBuoXn+wXF3b2fmSE/Z1RdwKehzgk98CvouHQbeLxFPrwllNzLaramPI2BQ27PTOeneqem+F7SxstZs0mnZNWuJ7ickjKmUYIXjgAYxnNMZW+G8ss3g3RZJ2ZpDaryxySOg7ntj/63Su2xWVoemRaLpdpptu7vDbRCNWkwWIHrjFagNAC0tHakFABijp9KU9Kb2oAU0mKBSn60AGOKWgdKTPNAC4pDxSk4pDQAdqKSlBoAXFNxzS5pM0ALSDinZpDQAZ4pM+1A60UALmjGaSjpQAGlpKPWgBetJ1+tFL60AA9KXFJRnFABnFeffFYZ8D6z/1xH/oS16B1rz74q/8AIkaz/wBcR/6GtAHT+GeNB0v/AK84v/QBW4TisXw4uND0welpEP8AxwVtd6ACikzR+NAAfSk59KXNBNABnFJjBpCaWgApSOlIOtJQAufWlPNJjNLmgAPSgUdqUdKACim0tAB1FLTRS9TQAtFAOaQUAGM0daQ0uaAD3ptKKXOaADNLTaUUAeR/DosfEnjQsxJ/tBRyewDAV67Xj/w3/wCRi8af9hBf5NXr46UALRRRQAUnc0ZpaAEPpQKWigApMUtFABRRRQAUUUGgApOvWlooATmloNJmgBOaUdKOKMgUAL1ooFFADelHWgmnUAcX8RLyXT/COr3MDMsgtyqspwRu+XIP415t4j8LaT4d8FWGq2FnDDqWlm2nS5jQB5X3qG3tjLA7jwfbtxXsHifShrmh3+mbghuYGjVmGQrY4J+hxXjs6eKvFNjY+F7/AEB7CCKRBqF7JKHjeOMgjZz8xYr744+oAOi8atu8aeBzj70lyf8AxxK9dryHxzx448DgdBLc4/75SvXqACiiigAooooAKKKKACiiigAooooAKKKKACiiigAooooAKKKKACiiigAooooAKKKKACiiigAooooAKKKKACiiigAooooAKp33+p/GrlU74/ufxoAmt/8AUp9KmqG3/wBUv0qagAooooAKKKKACiiigAooooAKKKKACiiigAooooAKKKKACvnO98LweK/iXr8F/c3kMNtBA0Yt32b8ovU45AJb8a+jK8f8N/8AJUPFn/Xvbf8AotKAMy6+HXhbRir3PiC/si/CtJqIj3ewzjNS2Hw4sbiHz9P8Y65LC5x5kN8rKSPcCk8GaPaeKdW17Xtbt474i+e1tIblA6QxJxwpyuTxnj+HPc12uieD7bQdeutR0uU21ldRgS2CL+78wHhlH8PGeB6+nFAtbnLn4Zcc+LPEI/7e/wD61QQ/DmKXIh8a+IHIIztvgcevQV6B4w0q+1vR5NOsb77E0zKssoBz5efmAx0JHFeYX+haN4Z8S+HbXwzG0GqSXCi5iSRmD2oU72kBJGfQ8c59BgGap+GGf+Zv8S/+Bv8A9aof+FcRSSGGPxr4h81SNyC/BIHuMV69fwy3FncQwzGCWSNkSUDJRiMBvw618zeIrHw74Y1HSdJ0qSb/AISkXMLPfSSMofcwLGUk4IPXAB9KAPQz8MmLf8jh4l244H23n+VRN8MrjA2eNPEatjBJusg8HPH5Y9K9l6gZpaAPGpvhtqEwAbxvr4A/uzBf5YpqfDW/SUyDxx4h3Zzj7Rx+XSvZ6TvQB8ueHfBV7P418R2q+KtWjlt1h3XKnEk25QQGz1x0Ht04rum8DXCSMD8QNZVxwV89Bj8KteCmz498ZDHRoP8A0E1x/gnwloniTVPFFxq9kbmWPVZURjM64XJ4+VhQB1z/AA9vp1BHjfXCvOCsoHbHUVHH8ONSiBC+ONeHTrKD2x3FGkxr4N8aQ6FbXEzaTqVs0tvauWk+zyICSFJycEKaoXfxC8Sx2c2uReEiuhwklvtE/l3BQHBbZ2/Xp170ASn4e695pVfiHq4ychSASB+fNKPAXiA4x8Q9VOenTn9afd6pbN8Q9P1RSxtT4ee4DY52bi3T6VxfgNiviK11qPQL8aPfzyCw2XPnJau3yu5Rfu5wwOegB64oA7Q+AfEakA/EHVcnpn/9dOPgLxNjjx7qgOR1GeO/et+8ksbn4h2drcwXUlzb2Bnti0uIUJZgWCd2IOM+3TjNdB4t8Qx+GbK3vZ4Glge5SGZlOPKVs/OfYcfnQB51P4B8WsAIfiDqCDOW3x7s/TDDHeq6+AfGJGR8RLwj1EJ/+Lr0XWvESWevadoEdu8txfxyOzhsCFAD8x9eh/KvIvhx40Ww8MaTpkEU2qaxczyhLZJOUTeTucn7q/WgDcPgLxeSqj4h3oYD5sxE556j56sDwF4pCp/xX2o7sjeSvBHfA3cfrV9r9rT4j6hLcu/kW+heayKSwGHBOB379qyW+JerQWqazdeErmDw+0gU3TTr5iqTjcY8Zxn8DxzzQA+XwF4tJ/dfEC/UZ/jjJ44/2h701vAvjCSbLfEK82BuVWHBxnOMhsZ59K6rxH4yuLPU00jQtIk1fUBEJ5VSQIkcZHBLHueMD3H0ryzwl42ewXxHrtzZXTW76nHHLCWy1spBBJ+hwMepFAHXN4F8Xo4a3+IF6oHUSweZzz/te9THwf44zx4+k/GyX/Gu61LxHDZ63pGjQwtcTaiHk3ow2xxqM7ie+e30+lR+N/FMHhDShqdzbyzxGVYtsZGcnPPP0oA4geD/ABwP+Z+c/wDbkv8AjS/8Ij45/wCh6P8A4CD/ABra0TxvPd61FpWq6HdaS92jPZvcMMSgclT6N7c9vWs64+Izytd3Gk6Be6lpdoxWS9hICtj7xUH7wFJO4k01dEB8JeOP+h5b/wABB/jUI8J+PB18cZ/7dRXQaz8QLGxfR0tLO71E6tGXthbBST0wDkjHJ59MHPStLwn4sGuXV5p11p9xp2pWgDSW02DlT0YEdR/jTGcgfCfjtjk+OMZPOLUUp8K+PE/1fjgcgg7rRTXsuM8dq8s1r4hiy1290Cx0O/1HUrUI5SEDaUKBi2ewG5Rz1JAoAzm8LePpCS/jhASMfLZqP5U//hHfiGiqsfjaDA4+bT4yfzKmtS4+JGkweGh4ga3uzEtwLWa3CASwy91YEgZA569x+C3Hj1bCwSfUtF1G2vJ5jDa2AQPNcHAOVAPQbhn0PHJoAxT4f+JR6eNbQf8AbhH/APEU8aF8SVzjxhYvkEfNYoMe4wvWug0Tx5YX895a31rd6VeWkBuZYbyPb+6HJdSM5AH49fQ1h6X8ULK+u7COTR9UtrPUZvItLySIeXIxbA78ZP8AnqaAE/sj4l/9DLpH/gJ/9aoE0H4moyt/wmGnuB1VrFAD+SVW0bxvfXHjfxBZXtpfR6dZwHYhj4h2LksxH9/BKnPIIxWN4P8AE1ut5c61LdeJZtDjikZJbxf3ERzuKkhiXIztBPfj0NJtLcVrnXf2R8Rv+hm0v/wD/wDrUf2T8SO/iXSv/AT/AOtWjpPj60vby2t7rS9S06K8fZZ3F1DtjmY9BnPBPGM9ag134iWWm3t5ZQ6bql6lkp+2XVrBujtjjucjp1PoAeuDgur26jKjaV8Sf4fEmk/jaf8A2NRjSfiZ38SaR/4Cf/Y1wmieIdXl8JeE7yTUbl5rjX1indpWLSIWYFCc/dx26dPSvabTxhpt5JqotEuJ4NMjZ57mNAYmIGSiNn5m4Pt70wOO/sn4n/8AQx6N/wCAx/8Aiad/ZXxO/wChi0f/AMBj/wDE1LDNYaej+O5r66+w3KCRYGiHm4k2qEY7iGUEZCjGPU459ZWRXiWXOEK7sn060AeQ/wBlfE7/AKGLR/8AwGP/AMTR/ZnxOIAOv6KMDGRbnn6/LVkfFDRzcKfsGqnTnmECakLb/R2fOOGznH4Z9q2PEXj3SdA1VdHmgv7nUHiEscFpbmRnyThRzyeCfT3pXEmc6NL+J6sp/wCEg0VgDkg25wfyWrLWXxMIAGq+HgcjnyZP8K6Ow8caHeaHda0Z3t4LMlbmKddssLZxtZeeSeB6msfRPiTo2rX9rYta6jYveD/Q5Lu22Jc/7hBOfxwPxphbW5UNj8TC6t/a2gKFzlRC+G+vGfypxtPiZ21Lw7/36l/wqPwr4hkj1LxlPq2oFbDTrvCGU/LEmDwPyHHer2lfEjRtRv7Wza21KzF4wW0uLu28uK4J6bGzzntnHWgZTFp8Tf8AoJeHP+/Uv+FJ9l+J3/QQ8N/9+5f8K5/4j+IpItYFtpOqauJIEWPUotPtvOWCIndvz0V8cZ9PpXc33jvQdKsNHnkuLmaLUlItWSJnd9uAcgc5yQPXJoAxxafE3vqPhz/v1L/hS/Zfib/0EPDh/wC2cv8AhXS+F/GOneI7i6s4Ibu0vrYAy2t7D5cig98ZPt37j1ryu98QXsPhvR9TstcubuTUNdRJZWQxgJlsxqhJwmVH17+gAOtjt/icygte+HVJHTbJkfpVdk+KIZQJNAIIGTh/l+vH8q7ex8WaXf6ve6VavLNNYrm4lRMxoR1G7168ex9DXLW91bXkv/CcR6pKukLCztGUfeFQMrR7Qcbd3zdCcgYI60m7AUwvxPLBd+g4IHzfNgcfSh4/iisasJ/D7scZRQ+R9cjH616xZXMV7awXUJJinjWRCRjKsMj9DXA6r8RNC027uLY/bLk2rFLmS2tmkSAjqGbpx3xnGDTAxXj+KKsQJfDzADIZd+D7cioS3xT7LoX/AH01etabfWup2cF9ZTLNbToHjkXoQfryD7HkVyHiDx3ouhXz6fMbq5vY08yWC0gaRolwDluwHI79x60AcyJviiFQfZfD5KnJO98t7H/62KmF38T++neG/wDv5L/jTPGnjEN4WstY8O342zXsURkVQSBnlSGHB6f/AKjXfW3iLTLrWZtFguPOvYI98ojQsqc4wzDgH2NLRfMWi+Zw5u/ib203w7/39l/xpBd/EwddL8On/ttJ/jWjd/Enwzaag9jJdyny5PKkuFhYwxvuwVL9OPXp71sWmpRt4l1KFtaSSKK0jlNmYdqwjrv8zoQQfXv7UxnHf2r8TgcHw7orcA5Fyf6tQdV+JoCn/hHNGORkgXR4/wDHq3bL4keFb3UV0+HUwZHkMccjRMI3f0DkY7/Q/iM3Nf8AHfhzQLma01DUPLuoVVmhETlsN0xxg/gaAOXGr/Ezv4a0j/wL/wDsqb/a/wATv+hZ0j/wL/8Asq7yz8U6HeaK+uRajD/Z0Y/eTM2PLPHysDyG5HHU5GOorjPCXjey1rXruF9bQrOcWFgbZo/kX/lpvZRuLddueB+gBB/a3xM/6FvSP/Ar/wCyo/tb4mf9C3pH/gX/APZVk6341a28VCwh8VWkenm4VZozaF5oWRtrxAhNu1v7xyQfYc9V/aP2u6Pie31wHw9ApMmBINoQFWXy9uGBJzu6jGACKLDsZp1b4l9vDek/+Bf/ANlQdW+Jfbw3pH43f/2VerWlzFeW0N1bvvgmjWSNsEZUjIODz0NWPY0CPIF1f4lnr4Z0n/wL/wDr08at8SO/hrSv/Az/AOvXrgpRQB4/JrPxJjXP/CK6bIc4wl4Af1YUqa/8ROd/gy2/C/j/APiq9f6mloA8XPi3x2P+ZH/8mhTP+Ew8d/8AQhN/4GL/AIV7XSHigDxUeLvHh6+Bsf8Ab0KcPFvjoEZ8DZHtdAV7QaM0AeM/8JV49YEp4IUAf3rtQe5/p/nNMHi3x3/0I/8A5NCvaetHNLW/kB49H4m8ey52eCoxjGd94q/zIpreKfHcbsknglSR/cu1I/MZFex5ozigR4+ninxzIcL4JA/3rxR/P6U0+K/HKEBvBG7gH5bta9izRjOKYK54wfGPjgdPALn/ALfV/wAKnTxj4y2/P8Ppi3qNQUf+y16/jPelNAzx+Txp4vjGT8Pbk/7t+p7Z7J7UyPx54lZWL/D/AFNQMAYmyckc8bRx/nivYxwKM8UmrgeQf8J5r/8A0IOr/wDfQ/8AiaqP498Ub12+ANQCZ5LSnOM9R8vp2r2rNGc0xNHjJ8feIv8AoRNU/P8A+tUjeO/EShT/AMINqRyMjBH+FexdKWgZ4w3j/wAQj/mRNUP4/wD1qb/wsDxD/wBCHqn5/wD1q9ozS0AeMf8ACf8AiD/oRdU/P/61cb4/8b61e+F9StbnwbqNpDJGA1xI3yxjcOTxX0yTXnfxY3HwPrG0Anyl6nHG9c0AcbovjvXV0uySLwNqkiJbxgOrcMNowRx0NW/+Fi67/wBCDrfb/lm3fn+7/wDq716roQ26Rp49LaP/ANBFauaAPH4/iFqyxiSfwJryg42+XFvP4jAIqQfES8P/ADJHiX/wDNeuZo6UAeSj4h3h/wCZJ8Sf+AZqD/hZcokMR8H+IBIP4DbHPTPT6V7DmloA8l/4WDef9CV4j/8AAM1FJ8SJ4yA3g7xCDu2c2p+91x9a9fzSZoA8jk+I1zEMv4N8RKOeTakds/yBqFfiflAT4S8R5PI22mRj1zn1B/KvY6KAPHj8Tsf8yj4j/wDAP/69NPxTt0LCXwz4hiIBxus+p4469eRXsdGKAPIP+FpWO1D/AGFr2WIyPsZyv15/lmnx/FHTmcqdD8QAD+IWBI7e+e/6H2z65iigDyr/AIWbpn/QH1//AMFzf40n/CztM/6A3iD/AMFzf416tSYxQB4+3xa0JH2NYayHBwVNkc59OtO/4WxooVWOna1tYEqRZEggde/avX6TNAHjo+Lvh8/8uWsf+AZ/xpB8XfD/APz56x/4Bn/GvZKTNAHjn/C3fD//AD5ax/4Bn/Gm/wDC3fD/APz5ax/4Bn/GvZScUtAHjp+LegL/AMuer8/9OZ/xqMfF7w8f+XLWP/AI/wCNeyk0vSgDxtPi74fbOLLWP/AM/wCNQt8ZfC0bFWXUAwOCDbjIP517STUZijOSY0JP+yKAPljwN8TPD2n6z4kurxrmGG+uhNA3lbsrz1Azg816j/wtzwh/z+T/APgO/wDhR8OYY21nxdIYgX/tMgOeeg7f57163QB5IPi34RP/AC+T/wDgO/8AhTv+Fs+Ej0vJ/wDwHb/CvWaYqqgCqoUAYAAxgelAHlP/AAtnwj/z+T/+A7/4Uq/Fnwk2cXk//gO3+FerOquCrqGU9iMiq4tLXPFvFkf7AoA8xHxZ8JHpeT/+A7f4Uo+LHhM9Lyf/AMB2/wAK9O+y246W8X/fAo+y2/8Az7xf98CgDzA/Fnwl/wA/k/8A4Dt/hSf8La8JH/l8n/8AAdv8K9P+yWx/5dov++BSGytT1toT9YxQB5onxX8Is4Vr+VAf4mtnwPyBqb/ha3gvOP7Z/H7LN/8AEV6H9gs+9pB/37H+FN/s+xP/AC52/wD36X/CgDz3/ha3gk/8xr/yVm/+Ipg+LPgj/oN/+Sk3/wARXoY02w/58bb/AL9L/hSHStOPWwtf+/K/4UAefr8V/BLdNa/8lZv/AIigfFbwUemt/wDkrN/8RXoQ02w/58bb/v0v+FNOmaf3sbb/AL9L/hQB58fix4J763/5Kzf/ABFL/wALW8EkHGt/+Ss3/wARXfHStNPXT7Q/9sV/wpf7J00/8w+0/wC/K/4UAcJF8U/BUjlF1yMEdd0Eqj8yuKX/AIWh4Ly4/t2M7MZxDJ39Pl5/DpXbHRtLP/MMsz/2wX/Cl/sXSv8AoGWf/fhf8KSEr21OQHxK8HH/AJjtv/3y/wDhSf8ACyvBw/5j1v8A98v/AIV1x0TST/zC7L/wHT/CkOhaQeulWJ/7d0/wpjOSPxL8Gjrr1v8A98v/AIUf8LL8G4/5D1v/AN8v/hXW/wBg6P8A9Amx/wDAdP8ACmnQdGPXSbA/9uyf4UAcr/wsrwd/0HoP++X/AMKb/wALN8G/9B+3/wC+X/wrpbjRNAt4ZJ59K05IolLu7WyYVQMknivOdH8S+C9Vv7azTw+YFuzttbi40xUiuDz9xvwI5AoAzNU8Q6R4n8deD10fUIrowPctLtDDb+7BHUd9p/Kve68c1+xs7D4geDFsbG2tywvC/lRhNw8rvgc45/OvY6ACiiigAooooAKKKKACiiigAooooAKKKKACiiigAooooAKKKKACiiigAooooAKKKKACiiigAooooAKKKKACiiigAooooAKpX5xDn3q7VK//ANV+NAE9v/ql+lTVFB/qk+lS0AFFFFABRRRQAUUUUAFFFFABRRRQAUUUUAFFFFABRRRQAV4/4a/5Kf4u9oLb/wBFrXsFeGWOt6Zo3xJ8VNqV7DarJFbBDK2Ax8tc4oAtW41TwHrGqsmkXmp6JqE5uozYL5ksMh+8pTjj3HYD3xveGL3xFruty6pdW1xpeipCIobK5QCWV+7MCMrzn0zge9a3/CdeFv8AoPWH/f0VfHivw43TX9KP0vI/8aAOY8S+KdXg8N3V7peg6gdQ+0G2hge3ZnH/AE1KqD8uAcHpnFcr8O9RtbK8EU2heIW1fUG/0rUryywHPucnag4GAMdM16p/wlHh/wD6Dumf+Bcf+NSDxHoR6a1px+l0n+NAFK71PU7mLWYNN06WO8s0AtpLlNsdy5BOEORnpjPTJHvXkviLxDd+NNCXw/H4Y1CPVrl0SYz2xENqQ3zuHPoAQOnX8D7R/wAJFof/AEGdP/8AApP8aT/hI9C/6DWnf+BSf40AS2t7IuonS2tborFbrIbx0/duc42hu7d62qwf+Ej0P/oM6d/4FJ/jR/wkWhnprOnn/t6T/GgDepDWGfEOiDrrGn/+BKf40DxDoh/5jGnn/t5T/GgDzrwQP+K+8Z/70H/oJrkPCniNfCmreJrfUdH1hjPqcssTwWbOrJuODn36/Qit3wVq+mJ418ZXEmo2iRPJbiN2nUK/ytnBzzjFet/23pJP/IUsv/AhP8aAPK9Mi1zxN4gufE7aZNp9vaWMlvplveDZLJKf43XsOo5Pp7mvDr6D+1vD9yl3Z+J9Q8TnLTx3CyCK2wcltuMAYAwD39OK+wzrujf9BaxB/wCvlP8AGkGt6Mc41Wxz6/aE/wAaAPIdMtLyPxJo0sFhLIsfhhUCyphS/ZGJ4BPAINea6Nc+VfWSeErfWtK1mS6UXuksrNbRqDhmbdyBx36YI4xX1aNZ0vtqdn/3/X/GlGqaXuLC/s9x6kTL/jQ9dxNJnn7wS/8AC0kmEMnlf2WcybDtzu9enpXS+PtI/t3wtqlgqs0jwlo1UZJdTuUD6kAVv/2np5ORe2pP/XVf8ad/aNj/AM/tt/39X/GlYSjZWueCfCCXVdZvr7xDq9pIktnZRafbh1ILBBljyOpI5PqxrhfBeiXvhbRdM8bWVvPK8ckkWoWpT5pIS+3cg7EYH8+gNfWo1CxxgXlvj2lX/GgX9gBj7Zb49PNX/GmUeN381+3jTVdT0iB5Xfw55lrIYztdi4KgZHU4OB7V4drlxa614aaSO+8S6trIVGuYnVjb2j5G/KgYA4IH4dOlfao1Cw7Xdt+Ei/41Gt7pqlit1aAscnEi80AeKpq0Pg7xjfanq0M6afrNrA0FzHEXUSKmPLOOcnH8qr+BLBfE+leNIbiwaBNSu3aITRbDyCUbBHUHB+te6G90+QANdWzAc8yKazNd8nUdOmtLbWxp8sg+W4gdNy/n/wDWPvQB4p8EhqGr6je6vqifvNPto9Khz1ULywPvwMn3PrXW/GyVYPDtnK8TSqmoQsY16sATwPrXa+GLLSPDumR6dZ30bopLvJJMpaRycljTfE2nWPiG2tYH1COJYLqO4yjqc7DnFAHlmoatZeP/ABR4ch0QzvFp7PcXsrQsgg4GEORySRjjj3648t0iDS9E0u+03X9b8Q6dqds7odMtpCqT5Jx5YwQQ3qeD16V9jxy2cefLkgTccnawGTSsbN5FlbyGkX7rnBI+houFzwLR9PSw8R/D63t4LmKJbK5kEdw2+RAyM2GIA/vY6DHSuo0yVIPih4hlkOETTYmY4zgDaTXrXnW5IbzIsjodwoEkG4sHj3HqcigCvpt9BqVpFeWxYwy5KFlKng46H6V4KvirSfDXxS8THVpfIjnggCT7C20rEh24AJ5+navoNZIUACvGAOgBFcbZ+HbaHxHrGszz288eoLEogdAfL2KF6k85x6UAeCXNu1zotzrTQSxWep+I4preOROXiz9/b/tZP1x+J9K+Iky6L4t8M+Ib1GOl25lhmkClhEzKQCQMnvngfw/SvYt0BULuj2r0GRgUSG3mRo5DG6N1VsEH8KAPCbrUrLxb4vF/pVs+p6dp2mTpdMkZ2zF1OIlzjJPp7mvPNI1iLQjpU3hbxDez+fcLE/h67Bk8rJ+ZQeMAHoce+etfW1tFa2sfl28cMUec7Y1CjP0FRx2ljHcNcx29utw2SZVRQx/HrQB4VNe21n448bw3EyRS3OnxiBHODKRACdvr0qlf6fd6h8EoILNWkdIlldF6siy7m474Az+FfQMtlYyzLcy21u86jAkaNSwH161aTykQIuxUAwFGAAKAPl+MaBqcmhxHxdreqtPdReVYpsYxN1BdSBtVe/t09Rv+Htf0zwinizS9euDDdG+nuUSRT/pEbqNpXrknHT3+uPd7ewsLSRpLe1toZG+80caqT9SKdNZ2M8yzzW1vJMv3ZHjUsPoTTJStbU+Qk08ar8PPClo0rxCfW/JLqOV3Fhke9eo+Gnk0nQPEHgm4hVb+xtZ2tioA+1ROrFWHqeQD+HcGvcfs9ttjXyYtsbbkG0YU+o9DT/KiMomKIZQNofA3Y9M+lIaufKWt+LdHuPhRY6bDeK9+Uiia2VsMhVsksPT5f1FfUcAUabGCjOvkDKDksNvSoE0bSkeR102yVpDl2EC5Y9eeOa1gOMYwBQM+Q4tRtPD+kSX/AIa8RSxKku1/DmqIJG3F8FQoOeozkDPqQSa7U61Y6d8VIbvXGhsnn0WNQZsBYpSQSCx+7wGGfw717m2kaY139tOnWhu9wbzzAu/PruxnNcpP4QivPF1zrd9Ha3VnLYrbC2miD4YOG3YIx/8AroA8F8SifWV8X69p8TSaKbu1EhTB89YuHK8cgHDenPtXb+ONe0bxVF4a0vQbmK6vbi+iliWLlreNQdzOB93A/hPYE9q97it4IYBbxQxpAq7RGqgKB6Y6YqlZaRplhK81lptpbyv994YFRm+pA5pj0sfLXieyuLrSPiF9nDNt1GKSQL/cDEkn1Axmrt3DY6jaaNDN4+utTWaeIQWcEEbyIw5GQCGXGMZNfUkdtBE0rR28SNMcyFUA3n39aoWeiaTYzm4tNLsrec5zJFbqjHPXkDNIR5B4Y1zSfDGp+LLLXbiG2uXv5LpTNwZ4WA2hc/ewO3ufesyS6tNa13wDqVpp5sLWV7nyrZo1XAGCGAHHJOR+de7Xmk6bfyrNeadaXEqfdeaFXZfoSOKsvaWzPDI1tEXh4iYoMp/unt+FAHmNmf8Ai7N8P+oKv/o0V4dPAbz4WeH7RZWiafWvLEin7pJfnHf6V9hCCETm4EMYnZdpkCjcV9M9cVXGnWHkxwCyt/JjfzEj8pdqt/eAxweetAHifw5X/hGotV8DXccYv4lkuYJoxgXaMOuP7wGBjngf7Nc1p3iPSbb4Rz6dLewJqHlzQNaFwJd7SNj5euMEHPSvph7W3e4S5e3ia4QFUlKAsoPUA9RWM/hrQ5Lqe8k0iye4nBErvCpL565yOaTVxNXH+F/l8PaT3xZQ/wDoAr50bXrjUrTX5bbW9G8OWolmR7CO1jNxPhSMsDgktkDI9/SvqZESNFRFCIoAVVGAB6CsV/DuivfG/bSbJrsnJmMClifXOOvv1pjOX+EuP+EG0fD7/wB2/PH99uOPTp+FcBqOtXtz4l1qHT9U0Tw3HauqT3U0CNcz4H3sNww/xHrXvlrbW9pEIbaCKCIHISJAqj8BWRf+HNE1C8W+vNKtLi6XGJZYgx46detAHyXa2v274dBLe7dmuPEgAlA2YJQKCwzx2bA6Ej616n4FhfwzDrng+eELrZiluYLlBj7ahB2sCeSwORj6+hr2z+x9MWHyF0+1WLzRPsWFQPMGMNgDrwOaln06yuLuC9mtYnuYAfKlZQWTPoaAPE/BOt+GbD4bqmpG2KRJILuzbaZHfeeChOST8uM+3THHLa7MbzUPFk+nxSQxyaDA6RgbCkeEJBHb5c5HpkV7zN4Q8O3GpnVJdHtWviwcylOSwOd2Omc9+tbwsbRbma6FtELiZBHLJsG51HQE9xzQB4F4p1HQLj4T2sFvLbu5t4Et7eNxvEw25G0HO4ZbP49c1s+D7Zx8RdSe7w93FpUCu55+Yhdx/MV6FZ+DPDdlqA1G20a0iulbcrqnCn1A6A/QV0MdhaRXk18lui3UyhJJQPmYDoCabG7X0PmKHUbTSvDviUXGmw3sc3ieSKOKZtkKMcEM5HRRt/lUmsT6u/jXwgmsX+jzTLcgrbacpzAuRwSecegz279a+iLnw7o9za3dpNptu8F5KZrhCn+scnO4++e9ZWneCPDGmeSbTRLRHhkWWOQpudWGMHe2W7Dv15pCOK+GlpAx8YXJhQzvq9wpcqCcDkDPsSTXGaFqdnF8H9TgmuYopwJ4TE7YbeTwuOueRX0fZ2VrZed9lgSLz5Wml2DG926sfc4rmX8DeGJbya8k0S0eebO8uu5ST1O08A89QM0AaXhL/kWtG/68YP8A0WK6EdKihijt4Y4YkCRxqERV6KBwAKkoAU8YopOtL26UAGOaWkBo60AA6UUnSl9qAAUCk60DigB1FJmkoAUc0tNPtSjmgAozS5pooAdRSdeKCaAFpDS5pvWgB1AOaM5ooASlpAKWgAxQBijNBOKAA15r8X5DF4E1dhn7sa8e8qD+tekZzXmnxj/5ETVv+2P/AKOSgDuNF/5BVh/17x/+gitOs7Rj/wASux/694//AEEVojpQAppOtBoxzQA7FFFFADe9OpBzzR0+lAC0UUUAFFFFABRSZozQAtFGaM0AFFFNJoAXPNGaDSdaAF60tFHegBMUdBSUUALmlpOtGaAPKfhqWbUvFpZdp/tZ+M54xwfxHNer9q8f+FTFr3xbk5/4nEv8zXsFACZ9KMUcCjNAB3paQ0A0ALRRSGgAHSlpKKAFpOvNFFACiiiigBMDNLSCloATvS0UUAJiloooATqcUHiloPSgApMUvakFAHnHxceVPA2rmEsGKRqSo/hMihv0Jqh8SES08I2TWceWtbm1a12gFlIYBdp9ccfjXoet6ZDrOmXem3GRFcxGMkdVz0I9wcH8K8ys/B/iS8uNLh8Qa1a3OmabKsscUERV52X7hkzxxgeuefrQBa8Un/i4vgwf7F7/AOiq9XryXxQf+Lk+DR/0zvP/AEUa9aoAKKKKACiiigAooooAKKKKACiiigAooooAKKKKACiiigAooooAKKKKACiiigAooooAKKKKACiiigAooooAKKKKACiiigAqlf8A+qH1q7VG/wD9UPrQBZg/1SfSpaht/wDVJ9KmoAKKKKACiiigAooooAKKKKACiiigAooooAKKKKACiiigArxLStI07VPiT4rOoWNtdiOK12LcRCQLmJckA/QV7bXlPhkf8XF8Yf8AXO0/9FCgCpr974C0S/GnS6DZXV8Blre00xJXQYByQBxwRTvDOk/DzxLC76bo9gzx/wCtheDbJGeR8yn6Gm/B6JJrTWtTlVTf3OpzCdyPmGMYX2AznHvXo8Oj6bBrE+rR26JqNxEIpZQxy6DGMjOOw5xnigDlNS8G+CNPtJby+0XTIbaFdzySRABRXKaHpfwt8S3Qj0yy0+a4QZEXlvESBz91sbvyNeo+IdBsfEFvBb6grvBDOs+wNgOVzw3qvPIrzi8ltfEvjPS7bSLdTDokrSXl9EgCqdpAhVu+T1A/oaAOoT4eeEEDY8PWJ3MWO6PPPtnoPas698LeAbG8s7G50fTEurxisEXk5ZyBk8DoPc8V3Ws6pa6Np1xqN6+y3t03Oe57AD3JwB7mvAJoUl13wx4m1aSP+076+w0CSKyW8Oxti9e3DEnuTQB63/wgPhP/AKF6w/78io3+H3hB1ZT4esMEYOIsH8xXeEUh70Aec/8ACsvBn/QBt/8Avt/8ab/wq/wV/wBAC3/77f8A+Kr0jApetAHzX4O8CeGbrxX4ssbjSo5be1lh+zoztiMMrEgc55PqfStzU/AnhPWtKvovDGmadJfxym2MjyuFhcH5iecnA9K2fAqsPHHjZsHaZbcA44J2t/iKT4R/8zN/2GZv6UAR2/gHwDDMNMuNOtJtQgtRNNjeCV6F8A4GT2q3pPgLwBqtnHfafo9rPbS52SKz4bBIPU+oNVZD/wAXK1f/ALAI/wDQ68v8G3Pi7Rfh9Br1rq1qmmWbu0dg1srGaPzSH3P1U7i2MfnQB7A/wo8EP10NeSW4uZhyfo/T2oHwm8EDpon/AJNTf/F1i6trnibWPFUOjaBf29jby6at40skIkKAkcjI5J3KMehJ60niPUfFMF88F14l0nw/awQxlLhkjke7cghiEY5Ubge3T1waAN4fCjwSOmi/+TU3/wAXVC6+H3w+s7y0s57BI7m7LCCJrubMhAycfP2H865zTviPqcvhAXIS2udak1L+zLdlBEcrnBD464wfbnFUdQTxPZ+OvCVp4g1C3vomlllhlhgEeG24ZTjrjjH15pNXE1c9D/4VZ4MH/MG/8mpv/i6ZJ8KvBjqR/ZBBIwCLqbI/8erlPEXiLxTYNqF5c61omjrAzG206crJJPGvQ8EnLe35CvV/B+sPr/h+w1SSNY5LiLcyL0ByQce3FMZyTfCnwYWUjSCAOoFzLz/49UMvwy8BwyRRS6ZGkkpIjVryUFz6Ab+aw/ibrXizw55l7Z6vpy287rFZ2P2ctPIxIzjrk8n2x7kVyPiSLxnNr/gY319Yx38okaNfJO2J8AuXAPzHawHHGQemc0rCSPTX+FHg5mBTTHjA6hbmTB+uWNZ198PfAGjxxHULUL50ojjMt1LlmPRQFbn8qi0fXPFniDxPrFpZ3Nja6dpd2qHfDuaVc/cznjgHnHpXJ+KtY8QpLcavqWo6BpdxprPJY6bOUmmYbexBzuYYHHr2pjO+uPhl4HiCRtp6wPKwWMm8kBY+gBbk1G3wi8It1s5//Ah/8a8+8VXuveINT8CajZz2ED3amSCCVCwSXbl2PGSMYx6HH1rutN8dXdrpnicawsLalocjACNCizKeIzjJPLdfQEUAS/8ACofCB/5c7j/wIf8AxqL/AIU54N4/0Of/AMCX/wAa9K0C4vbjRrK51BEF3LAskqRqQAxGcY9e31rw3TvG/ijXL+6fS7jRU8i7MS6TcPsuJEBAzk9+vTgc+woA6c/Bzwcetncf+BL/AONKPg74QVkZba5Uqc8XLf407xB4k8Uv4wTw5oVvYqJLMXDTXasfJGcFjtPPZcc8ke9VI/iBe6Tpmuw63bwyazpUqRKkGQtyZP8AVlQeQMcn2HvQTfWxoSfCTwpK26W3upGxjL3Tk4/OqS/DLwrqEkotdQvyYHMUqw3xbY46g5zg0sviPxd4cu9Ll8TQ6XJYajcLbN9j3B7aRs7RyeR64z0PtnlNE8UR+FLHxjqDRCWVtbkhgjZ9oZyTjJ7AAEn6U07FHaJ8JPDyqAbjVGO7O43jZI9OO361j3Hw28GWss0T6zc2zRgNJEdQC+WDgLkHkDoBn2pbXxvrWlatpkGuXeg3dtqUwgA06Y77ZieCQc5XkDP6+uDqy6n431S71zSdB0e6tNJuGhha7LiW7KdcbTgjPTdxz35AQHXr8I9AYBhfasQRkH7Wf8KD8JNBAJN9qoA5JN2f8Km1Txb4j/tXRNJ07S7OO81Cx+0SpeuwEDjqCV7DB4xn6UaX4n1G/wBK8VafrNtb/wBo6RAwla2ZhFKrRsRjnIPynPTqOlAFFfAHhu8SNV8S6lOkzFEA1PcHYckD1I61bX4S6GrBlv8AV1YHIIuzkH8q4XXdb0vS4/hzq8sMWn2SJPK0EEZYKCi5xgZ+8fxLZPrXd/8ACX+I5fCeoeJodKtVgXElnbuWaRoN3zO+Dgcc8ehPpkAm/wCFXabuLf2xrm4jBP21skf5Jp7fC/TWKk6vrZKnIzetwa1rrxc0t14btNMiimm1bE7hycRW4Xc7cfxdhnuMV6HQB5HL8L7CTGNc11MZ+7en09xR/wAKvs/+hk8Sf+Bw/wDiK9bIo6UrCSPIh8LrIf8AMyeJf/A4f/EVJ/wrGz/6GPxJ/wCBw/8AiK9Y6UUxnk6/DGzXP/FR+JD9b4f/ABFM/wCFXWX/AEMniX/wOH/xFet9Kd1oA8i/4Vp/1NviQ/W8/wDrUg+GmP8AmbPEX/gZ/wDWr16k60AeRj4aY/5mzxF/4F//AFqhHwwx/wAzb4i/8C//AK1exYyKCM0AeQD4Z4/5mzxD/wCBX/1qb/wrH/qbfEX/AIF//Wr2HHNLxQB43/wrD/qbfEX/AIF//WpP+FX/APU3+JPwvP8A61eyY5paAPGh8L8f8zf4lP1vP/rVH/wrC6G4J418QgN63JPHb8fevacUmOKAPH1+HWoKoUeNtdwBjl1J/OoW+Gl623PjbxBwABicj+R5+tezelKRmgDx+T4d6hIpVvGuu4P92QKfzFNj+HWoRElfG+v8gDmYHp9a9iJxSE0AeQN8PtVL5HjnW1Tb0BXOfXPp7YqCb4d62SPJ+IGuIO4bDZ/IivZvekHNAHjh8AeID/zUDWP++B/8VQPAHiAf81B1g/8AAB/8VXslJQB40/gLxQH3RfELUVwQVD2+765+fn/PWpD4K8WxxRxxePrw4wWaS1UknOePmzj6k+lexYpelAHjQ8H+Nh/zP0h/7cV/xpp8HeN/+igSf+AK/wDxVezdTR0oA8ZHg3xv3+IMv/gAv/xVKPB3jf8A6KBL/wCAK/8AxVeyk0Y9qAPHk8G+MSdz/ECfcMgAWC4x/wB9VJ/wh3jD/ooM/wD4Lk/+Lr1yloA8hHg3xj/0UK4/8Fyf/F0//hD/ABf/ANFAn/8ABen/AMXXreAKSgDyQ+EPGCqdvj6Zm7A2Cgfnupr+HfiEpxH44gKjgFtNiBI/I167S5wKQjx4+H/iL28a2x+unx//ABNRf8I/8Sv+h1tP/ACP/wCIr2WgGmM8bHh/4j9/G1r/AOC+P/4mhNA+JS7s+M7J8qQN2npwfUYXrXsuKT19KAPH20H4jyOzf8JnZxg9FTT4yB+a5qP/AIR74kf9Dta/+C+P/wCJr2TsKDQB4z/wjvxK/wCh4tf/AAXRf/E09fD/AMSVYH/hNbNwDkhtPjAP5LXsYOaKAPHZNB+JLbdvjGyXAwcWCc+5yp5p66H8R1A/4q+xbnOWsU9vRfY/mfbHsHX6UHmgDyY6T8Ru3iXS/wDwD/8ArVCdJ+JXbxLpP/gJ/wDWr17vSmgDyE6V8Su3iPST/wBuv/2NN/sr4l/9DFpH/gL/APY17AaBxQB5JHp/xLQAHWtDfBzloG546cDp3qA6X8TiSf8AhIdGAPYWx4/8dr2LpSClYVtbnlENl8SkQK+raBIR/E0Dgn8gBUX2D4miUuNa0AqRjYbd8D6cZ/WvXs000xnlItfiX31Hw7/36l/wpotfib31Hw5/37l/wr1nGKTsKAPJvsvxN/6CPhz/AL9S/wCFef8AxPtvHq+FL06veaNJp2Y/PW1RxIfnXbjcOm7bX0yK81+L7KPA+pgsASYgMnqfNSgDHsLX4lC0gCah4e8vy127o5M4xxnirJtvid2vvDf/AHzL/wDE16fp4xZWw/6ZL/IVa7UAeSSwfE5ELLdeHZCP4VWQE/mMVC0vxQZSBb6ApLZyGfIHp9P1r2OmigDx9pfih5aoLfQNwPL73yf6fpU4u/ib303w5/39l/xr1vNBoA8m+1/Ez/oHeHf+/sv+NH2v4mD/AJhnh0/9tpB/WvWDS0AeTC8+JffS/D3/AH/kpst/8S41yui6FKc4wlw4I/MivWeho75oA8ij1L4mSNg6DokYxnL3LY/Qmohq3xNHXw1o5+l3j/2avYiO9FAHkJ1b4l9vDWk/+Bn/ANekbVviX28N6R/4F/8A2Vev96PegDyAav8AEv8A6FnSf/Az/wCvQNW+Jffw1pP/AIF//Xr2Gm80AeRLq/xJ7+GNK/8AA3/69P8A7X+I/wD0LGl/+Bv/ANevXKTOKAPIP7c+I2I/+KRsfmOCPtyfJ9fm/lmoj4g+JHbwXaf+B8f/AMXXstFAHjn/AAkHxG/6Eu1/8D4//iqc2v8AxF7eDLX/AMD4/wD4qvYaKAPH11/4id/Blr/4Hx//ABVPOv8AxB7eC7f/AMGEf/xVeu0UAeRHxD4/VSx8FwYAzxfxk/kDVQ+LfHQ/5kjP/b0K9oooA+VPh94g8UWtxr72Phdrszag7zjzwohkydyZ74zXo6eLvG2fm8Bvj2vVHf6ematfCn/mZv8AsNT/ANK9a6UAeR/8Jh4v/wCifz/+DBP/AIim/wDCY+MP+ifXH/gxT/4ivXqSgDyR/GHi9cbfh/O3/cQT/wCIo/4TDxf/ANE/n/8ABgn/AMRXrfbmkPtQB5L/AMJh4v8A+ifz/wDgwT/4imt4x8YDp8Ppz/3EU/8AiK9c606gDyL/AITHxh/0T6f/AMGCf/EUn/CY+MP+ifXH/gxT/wCIr10mloA8jXxj4uK8/D+5B5yPt6fh/DSDxv4jTKzeAtSDjqI5g6/ntr1unUE213+R4/8A8J7rv/Qh6t/32P8A4ml/4TzXsA/8IJqv/fY/wr1+igo8hXx3rzMFHgTVck45kAH54q1J4y8QRqWbwNqGB/duEY/kBXqlFAHj/wDwnuu/9CJq3/fY/wDiai/4T3xBn/kRdUA+v/1q9looA8h/4TnxB/0Iuq/n/wDWqM+PPEA6+BdVH1b/AOtXsVFAHka+P9SyEbwXrYfbk4jG386a3xB1NNxfwTrm0cjbGCSMenr7V69RQD8jyE/EW/Efmf8ACDeJdu7bj7Ic5+nXHvUMnxH1FJQg8CeJCoJDn7KePpgYP517HmgHNAHjDfEu+RV3+BvEasRyDatjPtxzUY+J15/0JHiL/wABT/hXqXiHV7bQNJu9UuyfJto95A6segUe5JA/GvPNN8Y6/BeaYPEGiQ2djqjrFbywSl2jdvuK49Tx6d/Q4AOSh8Ry+IviN4XeXRtQ0wwJdALeRFC+Ym5H0xX0VXkHidsfE7wguOsN1/6LavX6ACiiigAooooAKKKKACiiigAooooAKKKKACiiigAooooAKKKKACiiigAooooAKKKKACiiigAooooAKKKKACiiigAooooAKo3/APqh9avVQ1D/AFQ+tAFqD/VJ9KlqG3/1SfSpqACiiigAooooAKKKKACiiigAooooAKKKKACiiigAooooAK8n8JyCX4g+MCMcC1Xj2jx/SvWK+bLXxWvhvx34t3aTqV+ZXh/48YfM2BVOS3Ix1/nQB3D+GfEHh7Vb6/8AC89jJaX0vnT2F4GUCQ9SjD3OccenpWn4W8N6omr3HiLxFcwy6pLGIYobUt5MEfXAzzkn+vXNYB+K1uhXzfC/iOMMSNzWfHBwe/apH+LOjQ487S9bjz032JGfzNAGh4u0/wAY6t4XewtZLGHUJ52WZ45GVRBk4CnGckbQfbPrSeErbxXpQs9ObRdFtdLjOHMFy5cDueRyxPr1rP8A+Fu+H/8Any1f/wAAz/jTl+LXh52ANpq6gnBJszge/WgDuJdNm1yLULHxBZWcunNMPsyIWLMgOQX9DnHT3rz7WfhRoU+paTLYaXbQ2kMzG9TzHBkTb8oHPPI9RVo/FrQF/wCXPV//AADP+NNPxc0DvZav/wCAZ/xoA9Ptvtq3s0bRW6aeiKICmQ+e4I6YrR6ivID8WvDwLKtpq7AH7wszg/maUfFvw6CBJb6rGpONz2ZxnsOD3PFAHr/SlzXjY+MHhZrdbj/TwjZxm1I5zjGc49T17Gnr8YfB5UFrq5Unsbdv6UAP+HhaTxV4zlbbk3iJwuDhQwGT/nv61nf2R4s8Ia1qdx4e0221XTNRmNwbdplhaFz15bHGfrxjpXDeCPiP4d03W/E11dXEyw3t0stuwhY7l56jqD0616Yfi54Q/wCfyf8A8B3/AMKAGeGfDevy32ta/wCIDarqN/bG2htIWLJFGOgJ9yB6/XnAgh8KavF8LW8OCKE6mY2GzzcLzMXxu9dp/P8AOrLfF7weuM3twP8At3f/AAoHxd8If8/s/wD4DP8A4UAX9D8P6nZ+LItTnSNrb+x47R38zLeaCpIx36da4e98Ma5aeKtYvh4X0/XUvpUktry8uVC2wAI2sjZJwMdB2H0HZj4seCsAnWse32Wb/wCIo/4Wv4Kzj+2Tj/r1m/8AiKAPP7H4eeIV8L3ETG2g1qDV/wC0rUK42OQqjGR93POPcDOBzW+bHxd4k8W6BqmpaHDpljpjSFgbpJGJZBuPy9sgAV0Z+K3godda/wDJWb/4igfFbwSf+Y1/5Kzf/EUAeXWPg7Xra31DTJ/Cthe6ldSTMdcupUdSG6OAckNnp0x1xyTXuPw/0280fwtp2n38SxXUCMrqrhgPnOOR6jBrnm+K/glcZ1r/AMlZv/iKb/wtrwP/ANBv/wAlJv8A4igDj76x8ZHxzca5P4Xj1S0tt0Wnp9vjjVFzxIAxOGIHPHf2BGj4otPFF7feGvEY8P7rjTpZhcWEd0hYK2ArBuh6dPp7kb4+LXgftrf/AJKTf/EU4fFnwQ3TW+n/AE6zf/EUAS+EdA1LT9Q8Uz3CCBdQufMtX3gnG08nB4wT+hrxrTvBWvQ6Xd6I/hCxm1Scyebrd1OsikNzuXOSG5wCMYPOOteu/wDC3PAw/wCY5/5KT/8AxFIPi34G/wCg5/5KT/8AxFAHKX3h/wARWFh4KvbfSvtV1onmJc2qTLkhtq5Bzg8Ln8R71l/ETw6ur/ELR7a2k8sapEv9oRKRykRDZcD1AAGf7or0E/FrwOMZ1v8A8lJv/iKwdN8afDGz1a61W0vo49QvCPOmNvPz+a4X3xj3oZNvM9vKkRlY8KQMLx0r5c8Q6Hrmq/bLLUfBcV1rbORDrNo4hjIJG1yR1I9+cAZ7168fid4MBz/b9v8A98P/AIUp+JngxeuvW4/4A/8AhQUeaXN3rWgeP7cwWUms3cOhxx3ixOA0gBAZwT1+cKfXmrF34J1rxHY+INZurdbLVtRlhms7Z5ATGsQwocjgMV456HGcc11yeNPACaxJrK6zAL6SAW7P+8xsBzjGMdcVrn4meDR1163/AO+X/wAKBHHXo8R+ObjSLK60KfSbWyuUub2eZwdzLnCoM/MD6444/HE1LwBq19o/iWIWqm6fWmv7KOR12zrk9TnAyrHrjnrjt6Z/wsvwb/0Hrf8A75f/AApf+Fk+Dv8AoOwf98v/AIUDPP8AQtNe81nTPsnw8s9K+zuJLu7u4wQhH/PHHVs9D+g61b00+IvA0Wp6RaaDPqaTTvPYXUBG35+0gPTBx9efrXa/8LL8Hf8AQet/++X/AMKdF8SPB0zhE161yf725R+ZGKAMWz0fXZvFnh/U9SjV3t9NdLuZMBRIxPyj1PI6UyPRdRju/H0jWkmy/gVbUjB80+U4wPxIFdT/AMJ54TP/ADMFh/39FH/Cd+FD/wAzBYf9/RQJnl194MutWi+H1pf6bJLaWkUq30bHAjyiEBsEEcr/AErr/A+l6jpC6n4S1G3mm0uMMbO9P3ZIn6xn0YZ/n2ro/wDhO/Cp/wCY/Yf9/RVHVfFfhDVLC4sZ/EFqsU6FGMVxsYA+hFAO9tNzzn4NaTdx6xq0t3IZ4tJ3aXauTnAEhZv/AGX6A4r6Jry/w7r3gbw7psWm6ZrNhHbx5PMwLMx6sx7k/wD1hgACto+O/Cg6+ILD/v6KBnamg1xY8c+FT/zHrH/v6Kf/AMJx4X/6D1j/AN/RQB2OaOgFcvH4u8NyAFdf0zBGebpB/M1IfFfh0KT/AG9phAGTi7jP6ZouK50vek71zo8UeHu2vaZ/4Fx/40f8JP4f/wCg7pn/AIFx/wCNAzoqXNc6PE+gHprumH/t7j/xp3/CS6D/ANBvTf8AwLT/ABoA6DNFc/8A8JJoX/Qa03/wKT/Gnf8ACSaEOutad/4FJ/jQBvCjHWufPibQB11zTR/29x/407/hJNC7a1p3/gUn+NAG8aWuf/4SXQf+g3pv/gWn+NOHiHRD01nTz/29J/jQBvUmawf+Ek0L/oNad/4FJ/jTv7f0U9NXsD9LlP8AGgDc+lLmsU67o69dWsR9bhP8aZ/b+jH/AJi9h/4Ep/jQBudBR3NYw13SG6atYn6XCf404a1pP/QUsv8AwIT/ABoA1+RSDpWX/bGl/wDQSs/+/wCv+NINY0s/8xOz/wC/6/40AawoHFZn9raaP+Yjaf8Af5f8aUanp56X9r/3+X/GgDSzS1Q+32X/AD+Qf9/B/jT1vbQ9LqE/9tBQBa78UpNV/tNv1E8X/fYpv2u2/wCfmHnj74oAtZoyfwqsLm3Iz58WMhc7x1ParIoASlFRs6IoZnVVPQk4FR/aYBn9/GP+BigCzSfjUSTwu21JY2J6AMCalxQAhpSOKTFLQAZpO1NLoDguoP1p4GQMGgA60EUhwvJOKTen95fzoAU0HpSb0H8a/nSb4/76/nQA7rSjpTQ6D+NfzpwHHBoAAaO9ISB1IH1pAy5PzD86AHHg0vak4NGKAENBFLijPvQAmaXFGPej8aADoKQU6m4oAU80nSlAox70AJ0615b8ZmK+Cb9efneJeP8Arop/pXqdeVfGY48G3X/XWL/0IUAelaeP9Cth6RL/ACFW/wCVVrHi0g/65r/KrVABRiiigApMUuKaeBQAUpNNyM0ue1AAe1LmkzRQAdaOvFFAxQAuKT2oJAxQDQAvejNFJ1+tACjrQeaBRnNAC0UgORS0AFFBooAKKDSc0AKaOtJnigmgDyf4VgLJ4nUNnGsz9QQe3UHpXrBGa8n+E4KReIY8khdYn+nRf8K9ZxQAUmaWjvQAn16UduKB05paAEFKaSl60AFFIO9LQAmaUUUgoAWiiigAopAc0E4oAWgnFJmlPSgApPegHPFHWgBaKAc0nrQAuaM0g6UnsKAPM/jIGPgPV9qliBEcAdhKmai+Jc8D6RpEMe0vc6larbjIzneDxn2/nXpF7awX1rNaXUSy28yFJEboynqK8+8P/DrSdGvrW9N5qV81mGFnFeXG+O2zwdigDHHHOeg7gGkxPyMrxMM/FDwj7QXX/otq9hrybXUV/id4bLDJSzuGU56HBH8ia9ZpjCiiigAooooAKKKKACiiigAooooAKKKKACiiigAooooAKKKKACiiigAooooAKKKKACiiigAooooAKKKKACiiigAooooAKoah/qh9av1Q1D/VD60AWoP9Un0qWobf/VJ9KmoAKKKKACiiigAooooAKKKKACiiigAooooAKKKKACiiigAryHwR/wAj340/66W//oLV69Xj3gkE+OPG+DgmS3x/3y1AFq68Y6vqesXWm+FNJhvYrJil1e3UvlwiT+4pHJI7/wCGCdnwj4qbXLi60zUtNk07WLMAz2zkMpU9GRh1HT8+9c58EQsfhaS3bi7ivJRchjlt+R159MflXpUd/pratLYRywnUlhEsqKPnCZwCT+XFJCVzP8Va7Y+GtON9dxPJucRQwxJueWRuiqPU4P5VzWieLmutRttO1fw/daTcXgY2zTKrJIQMkFh0bHYiu41c6dBbm91NbcQ2h84SzKCIiOjDPQ+mOa840lrzxpr1lrrQNa6JprObISLh7pmXHmY7KOo9fzwxnpt9Nb2NpcXcyDyoI2lfauThRk4/KvNtE8a3esTWQTwhqSWt0VIuWVdioxGHJ9MHP8s12HjOzfUfDuo2SXkVmbiIxGeU4VQxAOT7gkfjXmF7peteBLCx1VfEt3f29u8MFzaTIpSSIlVPljqGHGOp/XIB7j5UYIPlpkdOKkJoByAR3FHtQAmajeGKQ5eJGPqVBqXHPWgUAeMfDiKKXxH40EkaPjUBjcoOOtQwePVvZbhbDwXf3kMEzQtLHGhBZTg4/DJ/L8LHwyOfEfjT/r/X/wBmrh/h7eeLbRNbGiaLZ3lo+qTMZJ7kRsGyARj04FAHr2ja7pmuadf3NrpDi8sNyzWE0KrKsgBIXuOccGsbTfFun6jpt7qCeGbsQ2uyMo1uu+SViB5ar1OCRk1x/ifRtW0PwZ4n1m/u401fUZbeSQ2TMqxBZFAVSeejHP8AXrUXifQf+ES8EXGo2Go6j9tultzPLJcMWZtwYsD1U5J6Uhanu9tY2TwRyPptvC7oGZDGuVOOhOO1SHTdO4JsrXHvEv8AhXkOsabL4h+ItzpVxqd/Bpy6YkslvbzsiynfjBx257c1xXh3w5Jq+j+IXv8AWtUmGjzzxWQFwV2FMtuJH3iT69P5MZ9H3Nnp0EEs81nb+XEhdj5IOABk9qzNAax1nT4r86MLVJstHHcQoHKdiQM4z1xXz/qvinUNT0LwjY3Z1GaK+hkkvP7P5uLgJkBR+WW9evau5+GF1fpreoWUdlrkGhm3WS3XVo2BikBAKKxzwQc4z2+tAHr50zTz1sbY/wDbJf8ACk/svTj/AMuFr/35X/CvLvjRdX1vpGlxadeS2k1xqMcfmxsQQMMRnHbIB/Csy4s7nwJr+hPBrF5dwapOLS6hvJjIXY9HX0OT+vvQB3/hq60PxHBdzW2lwoLW6ktXEkCZ3LjkY7EEGukGlaZ20+0/78r/AIV81aJdiy8J+IHbXW0aN/EEiyXEaFpGXaDsTbyGOM59Ae1SeE76CLxrpNlo1x4hj0+/hnE66kzAOQjMGTPcHBz7+5oA9Wv9e8LWuj6tqy6ZDNBpk5t5dlqvzSZVcKSMEZYc12dtp+l3NvDOmnWoSVA4BgXOCM88V8of2Ktj4E8but3cy+VqK24WSQlSFmj+YjoWPc1219pN94J0nRfEVvruoXV0XhS6iuZi8cyOBlQp5GOAMZPFAHv/APZGmn/mHWn/AH5X/Ck/sjTD102zP/bBf8K8Sm8UT+D5/GWm3t1LK8WLzTTNKWZhLxtXPOFYjgejH3r2Dwja3Vn4f06G9nuJrsQK0z3DFn3t8xBJJPBOPwpIS1LX9h6Of+YVY/8AgOn+FIdA0Y4zpFh+Nsn+FfO2l6XqXiTSfE2q3PiXV4pNPu7gWsUVwQiFBvye564A4wOnt0Ou6w194Z8My6p4ok0uK5gD3SWqt9pujtA+QrnqevGOfbFMZ7QdB0Y/8wmwP/bun+FRnw7oZ66Npx+tqn+FeQfCzVGbxNqulWl5qc+kpbrPANSyZASQCVyMhTk4rqfidf6hoh0bWbW6mjtbe9VLyFXwkkTd2+mMZ/2qAO2HhzQh00XTh/26p/hQfDuhnrounH/t1T/CvLdU1jUdR8Q+KpbK7nisNG0h4lMchCG5Klg2O5HIz22j155a8i1nRvAX/CRN4j1aa+vYoSUkl/dxqzKRtU8g44yDyCeOaAPeh4c0Jemi6cP+3VP8K57RbfwrrUuoRWuhWO6wuWtpt9lGBvU4OOORWL401a+s9X8Gw291JHHd3QWdVP8ArBgcH1HJrzXwl4d1TxBrviyS31290y3h1OQILWQjfIGYZbnkYA46flQB9AHwv4ePXQdL/wDASP8AwridcfwZp2s22ht4Ygu76ZRLstNNR/LXOAzEDgZHPt14NbPwy1y717w5HPfkNeQSvbSyDo5U/e/LH45rzK60+5074marqZ1a7dbXTjfPHx88YbPkeycDt29eaAPXv+EK8Lhw39gafkYx+4XHHt0q0PCvhzAH9gaXx62cZ/pXjFvB4v1DwxN4ybxTPBcCJ7yGyWFfJES5OxhgZJA649OvWtI6zrfinWdCtbPVZdLgv9J+0XIgUEhgwzsz0OcAHsM0riuepJ4S8NRgAeH9L4AHNpGf6Viapo/hDRGtGuNAsM393HaR4tEYeY+ccEcDg9K82/4S3XfDmneKNPkuTqFzp1zFFZXM4G796eA3Y7Rzz3PpjGf4z8P61pV74Ulv/EF1qUMuq24ljnAwk2c5XHQY3cUxno3ia38JeHp7VJvDGnytOCfltogAq9cA/eb5hwOT+ArpP+EH8LP839g2Hzc/6kD9K5rwtqVzqnifxVDdn7RbWM8X2RZEBETAMDt9+B/k1qfCvVr3W/C1vfahMZrh5ZAWIxwGOBQBd/4QHwmf+ZfsP+/IpR4D8KDp4fsB/wBshXb0UAcT/wAIH4UPXQLD/v0KQ+A/Cf8A0L9h/wB+hXbHpRQBxH/CB+E/+hfsP+/QpP8AhAfCX/QvWH/fkV3BoAoA4n/hAvCZ/wCZfsP+/Iqsfhz4PLs/9gWmWxnAIH4DOB0r0Ck9qAOFX4feEAoUeHrAgDAzFk/maB8P/CIYsPD1hkgD/Vcfl+Nd10FJk0AcR/wgHhL/AKF7T/8AvyKgn+HXhCXG7QLMY/uKV/kRXoFJnNAHnP8AwrLwYP8AmA2//fb/AONB+GXgzvoNv/30/wDjXo/am/WgDzv/AIVr4O/6AMH/AH0/+NM/4Vl4M/6AFv8A99v/AI16Timg80Aedr8NPBy9NBtx/wACf/GkPw08HHroNuf+Bv8A416OaT6UAecf8Ky8G8D+w4sBt3EsnX/vrke3Sq8nwr8Fvuzoi/MdxxcSj8vn4HPSvT89KQ9aAPL/APhVPgkD/kC/+TU3/wAXSP8ACnwY6FV0lkJ/iW6lyPzYivUs0Z5oA8j/AOFR+ECM/Yp//Al/8aZ/wp/wdj/jyuP/AAJf/GvXjTqAPIR8IvCHazn/APAh/wDGgfCLwgP+XK4/8CH/AMa9cNHSgDyQ/CLwgf8Alzn/APAh/wDGj/hUXhAf8uc//gS/+NeuZ4oxQB5GfhF4RP8Ay5z/APgQ/wDjTT8IPB//AD5z/wDgS/8AjXrvtTqAPIf+FQ+Dz1sp/wDwJf8AxpP+FQeDweLO4/8AAh/8a9eAo7UAeQN8H/CJKstrcoysCGW5bIwc0H4SeHyzEXerKCc4F4cD9K9f6igUAePH4S6Ef+X3Vf8AwLP+FR/8Kh0H/n+1b/wLP+FezUUAeND4R6F/z/at/wCBR/wpT8I9C/5/tV/8Cj/hXslJ0oA8fT4SaCuf9N1Y5/6ez/hTj8JtAP8Ay+av/wCBh/wr17HHFGKAPHf+FSaF/wA/urf+BR/wpV+EegLn/TdX/wDAs/4V7FTelAHkf/Cp9B/5/NW/8DD/AIUz/hUuhgkpqOtISpX5bz14z936+3NewCjNAHjTfCXTHYs2v+ImY55a8U9Rg/wenFSz/Cuxk+7r+vR/7t5n+YP+RXr+KKAPIf8AhVll/wBDL4m/8Dx/8RUrfDCzb/mZPEn4Xw/+Ir1nvS9aAPIf+FXWozjxL4j6jGb0dO/8P1py/C+0x83iXxITk9L0Djt/DXrmDRigDyCT4XW7JgeJvEQfPB+2DGM+m30pT8LrTadviXxIGxwTeggH/vmvXcGloA8aX4XY/wCZs8Qf+BVSD4Y4/wCZr1//AMCf/rV7Bg0uKAPHv+FY5/5m3xEPpd4/pXnfxQ8Bf2T4ZnvP+Ei1m72SIPJurjfGcsBkivqQivJ/jYceCro/9NYv/QhQBQsvhli3iP8Awl3iTlF4F5gDjsMUD4ZXf/Q6+IP/AAJP+New2vFvCP8AYH8qnPSgDxyL4bXsZBXxrr3BJGZs/nnrTn+H2sEtt8d60o428jj1z6/p+NewUucUAeMJ8PtfTOPiBq/P+wP/AIqn/wDCAeIT/wA1B1j/AL5H/wAVXsnekIoA8fPgLxB/0P8Aq/8A3yP/AIqkHgHxAP8AmoGsH/gI/wDiq9hzS9qAPHJPAPiIoRH8QNVV+xaPI/LcKs/8Ib4qWFEj8f3u8AAs9kjA8f72f1Net0gFAHjs/gfxXMBu+IV4GB4KWYUY9wH57Uo8E+LIiRD8QbwITkCWzWQ/mXr2HNJ3oA8jHg7xccZ+IN194Z22CDjuPvdfemf8IZ4y/wCiiXH/AILk/wDi69g70daAPID4N8Y9viFcD/uHJ/8AF0p8HeMD0+IVwP8AuHJ/8XXruOKMUAeR/wDCIeMQT/xX0xGBjNgvX/vqoR4R8biPP/CdMZM/d+xrjH1z/SvY+n0o7GgF1/qx4+vhz4hIoVfG8GAMfNp8ZP5kU1/DfxCdlY+N4QVzjFhGBz6jHNexYo5oA8c/4Rjx9nP/AAm0f3t//HmnX8unt0p6+GvHwkaT/hNotxGMfYUI/LGBXr4rj/GFjrWqR2lhpV41jBLL/pl3E2JY4wM4T3JwMjp+dAHHv4f+Ipxt8bWw/wC4fH/8TSf8I/8AEf8A6HW1H/cPj/8AiaZpVrL4X8aafo1lq97f2t5bSyXNtdymQ223BV1PbccjH19RVbVr7xQ/jfQ/tY/s/SXupYobaOfc04Cn55NvHIwQvb9aAJz4f+JXbxrZ/wDgBH/8RSroHxKBz/wmdkeCMGwj/wDiK6/xV4aGsyi6k17VtOihiwyWVx5a8ZJY8Hnn9BXIfCmDUbmS+1ZtXv7vRnZoLBLyTc7qpAMh/EEevXNAHC/DzS/GTLrY0zXbGErqUq3Jlttxkl43MOOAfSvSBpPxF7+JdL/8A/8A61J8JExa6+/A3azPwBgDhen516yBQB5N/ZXxF/6GPS//AAE/+tTP7J+JH/QyaV/4Cf8A1q9dooA8jOk/Eft4k0r/AMBP/rVENJ+JY/5mTSD/ANuv/wBjXsNFAHkY0n4j9/EmlD6Wn/1qQ6T8SO3iTSv/AAE/+tXrtFAHkg0n4j9/Emlf+An/ANamtpPxI7eJNJ/G0/8ArV67RQB4/wD2V8S/+hi0j/wG/wDsaaNL+Jo6+INHP/buf/ia9iooA8kTT/iUhBOtaG4AwQ0Dc89eAOe1SJZ/ElVAOp+H2IHUwyZP6V6vSd6APKfsvxK/6CPh7/v1J/hSm0+JP/QS8Pf9+pP8K9WpPwoA8k+yfE7tqHhv/v3L/hTxa/EzvqHh3/v3L/hXrGaMUAeUC1+Jfe/8O/8AfEv/AMTTTbfE3tf+HP8AviX/AOJr1nNH8qAPIzD8Tg2PtHh5h6gSY7/7Pt+o98M2fE8MgMugEMASQHwv14/lmvYKBQB5AyfE1ZNvmaCy8fON+P1Gf0o2fE4KT5ugEgAhRvyc9unb/Oa9fooA8dWf4oqebPw83zE4LydPTr0/X3ppf4otn91oK8k8Fvy59K7bx1rknh3w5e6lAiyXEYVYUPO52YKOO/XOPauGhfxV4W1DSJtZ1pdSstQuFtrlDAqGGV87CpH8OcA/T34AMmxn8RS/EbRk8RR2Ecq2c5iWyLFdpByTuJ54/Svfa8m1k/8AF0dBH/UPm/8AZq9ZoAKKKKACiiigAooooAKKKKACiiigAooooAKKKKACiiigAooooAKKKKACiiigAooooAKKKKACiiigAooooAKKKKACiiigAqjqH+qH1q9VK/8A9WPrQBYg/wBUn0qWooP9Uv0qWgAooooAKKKKACiiigAooooAKKKKACiiigAooooAKKKKACvIvA//ACPHjb/rrbf+gtXrtfOVjc+Kbbxp4tfw7pdneI88KzG5m2bSEOMcj1NAHous+BYrnUp9X0fVb3RtQuABO9swMcvuyHjPuMevU5rS8K+ELLw693dLcXN3qN2f9Ivbh90jjsPQAfT+QxyI1b4nd/Dej/8AgV/9lSya38SY1yPCWnSnOMJfKD+rCgDQ8SeBLjXfD1pos/iC8dYJjNJPMiu83JIVugIGehz0HpWjofhrXNPvoJrnxVdXdtFnNs0CKrDBAHA4HT8q51PEHxH53eCrX2xqEf8A8VSS+KPHsLBX8EISRn5LxWH5gmgDtZvDS3+m6tpuq3095bX8zyKGIBgUkFVQ/wCyQCM8cdK5PT/Aeom5sv7b8S3Op2NhIslvamIICy/dLnOXxx1qNfEXxCdQw8FW4BGedQjB/LdxSDxD8Q+/gm3/APBjF/8AFUAelW1lPFqd3ePfzSwzqix2zY2QlRyV+vXmtfNeQt4h+IClR/whUHJx/wAhCP8Ax4pJPEnj2Jdz+CoiCcfJfIx/IE0Aeve9ANeQQ+JvHkylh4JjUD+9fIp/Imq58XeOUYhvApbB/hvF/wAKSd/kK6vbqWvhpEq614vlydz6kVI7YAz/AFNdT4F8LL4TsLu0W6NwLi8kutxTbt3BQF/AKOa8K8EeJ/FFrfeIXsvCT3bTXxeZPtAQwP8A3CSPm4xzXo8XjPxjz5nw/n74K36enH8NMZ3PjLQj4l0C80gTiA3GzEhXdt2urdP+A1T8XeGj4i8PDRvtPk8x5l25ztIzxnviuWPjPxb5RI8AXPm54H25CuPrt/pSf8Jp4qVGZ/Ad6MZOFuEbj/H2oA7KDw80Xi248Q/aQVmsltRDs5BDbt2c/pis7RfCT6Zp+vWhvFkOqTzShhHjy964xjPOK5L/AIWD4j/6EHVfz/8ArU4fEDxEf+ZD1Ufj/wDWoAtS/DyVdI0GKz1XyNV0UsYLvycq4Y5IZc9Onf19a6fwvoeq2N3c6jrWsPf3k6iMJGuyGNB/dX1Pc1yA8f8AiL/oQ9U/P/61IPH/AIi/6EPVPz/+tQBD8brOW/sNCtoZ/Ilk1WJUkxnaxDAH8Cc1saT4O1efWbLVfE+sx6k+nqRZxxQiMKx6u2Op4H4gVkS+PdfcAP4A1NgDkbsHB9elSnx/4h/6ETVPz/8ArUANm+G9wumtHa6miX6au2qQStFlVY4wpGenA59qtWHgvxBJ4l03xFrGvw3FxaF1FvFb7Y1jZSMLz1O45JGenPAqo3xB8QjH/FBar/31/wDWoPxB8Qf9CFqv/fX/ANagCO6+HmqT2PiXShqdsthq9yLqMmIl4pPMVzn1GFx19Pen6f4A1q4OnWfiHXkv9J011kggSHa0jKMLvPoBx1PFPPxC18KMeBNV3ZORkYx+X1pg+IXiE/8AMg6t/wB9D/ClYSRh+L7LTvGfxD0W0st8smmlzqTFCEREYMqc9cncOP7w544+h+gAFeJjx7rqOzp8PtTDt95gRk/XipIfiDrpYCTwJq6p3KkE/lgUxnUaD4RfStE1rTftKPJqU1xL5gUgL5gwMjPYYrmLvwFqtt/wj13pN/Z/2hpVsbdvtURaNxjhgAMgjJ/T05sR/EDVyv73wRrKtnoihhj9KYPiPfGMyf8ACFa/tBxjyMH8utAGt4X8I6npviS78Qapqsd7c3lt5UipDsCHcMBefugKB69zXW+K9GTxDoV/pLkL9piKqxGQrjlSfowB/CvPW+Id+obPgrXvlIBxCD19PX8KjT4l3O4h/BniFRnqLYmiwW6l/wAJeBZ9D8J6to8t5HNeaiJd0wztBZNo68+/41pax4M/tLwPH4ZNyEljgjVZsZHmJg5x6Egj6GsWT4lOFJj8I+ImbsGtMD88mhviVj/mVPEQ/wC3P/69AFL/AIRDxZqeq6FqGuatprrpUwYRW0b/ADjjLFj1Y49MfmaZp/hDxjoGo63c6LqmlGHU7mSbyrpH/dlmJDDA+8AcdxV0fE3P/MpeIv8AwE/+vQPib/1KfiL/AMBP/r0CSsdx4N8Pp4Y0O30xZTNIpZ5piOZJGOSf6fQCs9/DDz+KdQ1WeSNrK800WRiBO/72SemMYrmP+Fm/9Sl4kP0s8/1pjfFFEUvJ4S8Sqo6sbLgfrQMxo/CHja10eXwpbahpv9jOWRbxg3nrCxJKFenOce2evp2uleDW0vxFpuoW9wjWdlpQsNj58xmDE7vTnNYJ+K1kqEjw94gJ3Y2iz5I9evT9aJfipFDjzfCviNM9N1mBn9aAJ9U+Hz6qPFa3FzEq6w0L25UEmJowcFumeT09Kxrnwp4416+0WTXL3SI7bSrqOULbmQtNtIy5yOpAOOnU8CtGb4r2MYYroGvvgDG2yPP5mkHxVgYZXwt4jI2lv+PMfd9fvdKE7DTsTT+GvFGk69rF14euNO+x6wQ8n2ouHt5AMFhtHOckj8PTnq/h54eufC/h6DS7uWKWaN3YtESVwWz3ArkU+K1iybm8P6+pzjabPJ+vB6f4VY/4Wjpw/wCYNrn/AIBNQI9epDXkMvxV0iIZl0rW0GM5axYccD19x+dVj8YPD4/5cdX/APAM/wCNAHs9BNeN/wDC3tAzg2Osg4B5sj/jSn4u+Hx/y5ax/wCAZ/xoA9j7UZrxlfjB4efOLLWOPWyP+NPX4uaA3/LnrH/gGf8AGgD2PPNANeOf8Lc8Pj/lz1j/AMAz/jR/wt3w9wRaaucjp9iPH60Aex0dq8dPxb8PjrZ6v/4Bn/GpW+LPh4KGFvqrH+6LJsjjP/1vwoA9dzzRk146Pi3oB/5c9X/8Az/jUjfFzwxGivONQgBbb+9tGHbOf880AevZpMmvIP8AhcXg4/8AL7cf+Az/AOFOHxe8Hn/l9uP/AAGf/CgD17tSfhXkn/C3vCA/5fZ//Ad/8Kcvxc8ItnF5P/4Dv/hQB617UuK8i/4W74QHW9n/APAZ/wDCnn4teEf+fyf/AMB3/wAKAPWKDXk3/C3PCJ/5fJ//AAHf/Cnp8WfCDOFa/lQH+JrZ8D8gaAPVh70przH/AIWn4LH/ADGv/JWb/wCIqI/FjwQOut/+Ss3/AMRQB6oaTOK8wHxU8EsoYa4mC20Zt5Qc/Qr09+lTR/E7wY4JGvQcEjmNx/7LQB6QT2orzsfEnweTka7b/wDfD/4Uf8LK8Hf9B23/AO+X/wAKAPRM0ZrztviX4OGM69b/APfD/wCFN/4Wb4M/6D1v/wB8P/hQB6N0pc152fiV4OP/ADHbf/vl/wDCoz8TPBg66/b/APfD/wCFAHpGeaSvOh8TPBv/AEHrf/vl/wDCl/4WV4O/6Dtv/wB8v/hQB6IeaXpXnH/CzPBn/Qet/wDvl/8ACpoviN4Qc4/t+2zn+IMvU+496APQqK4E/EPwiJRH/b9luIzkNkfn0FWP+E78KH/mP2H/AH9FAHbUhri/+E78K/8AQfsP+/ooPjvwqOuv2A/7aigDtMUua4j/AITvwp/0H7D/AL+ig+OvCg66/Yf9/RQB29JjFcT/AMJ74T7+ILD/AL/CgePPChPHiCw/7+igDtulBriv+E68K4/5D9h/39FKPHPhbP8AyHrH/v6KAOz60YrjD458Lf8AQesf+/op3/Cb+Fz012x/7+igDsetONcbF418MSsFTX9Pyf706gfmeKtjxX4dJP8AxP8AS+P+nyP/ABpXFex03NLXN/8ACU+Hv+g9pf8A4GR/401fFfh0kga9pnBwc3cf+NMZ0tJXO/8ACU+Hf+g9pf8A4GR/40DxR4fPTXtM/wDAuP8AxoA6PNBPNc9/wk+gf9B3TP8AwLj/AMaP+En8Pn/mOaZ/4Fx/40AdCeK8k+Nwz4Kuh/01i/8AQhXejxJoR6a1p3/gUn+NeU/GTXtHufCklrFqtnJLLPEAsUyu2AwJOAc4AoA9ut8LDF/uj+VS561gJ4h0QKFGs6ccDH/H0n+NS/2/o3/QXsP/AAJT/GgDazQeKxl17RznGrWB+lwn+NSDWNKPTU7M/wDbdf8AGgDV74o71mDV9M/6CNp/3/X/ABp/9p6ef+X+2/7+r/jQBoCgelURqNiel7bf9/V/xpwv7I9Lu3/7+D/GgC6KU1R+32Q63cH/AH8H+NAv7Nh8t3Acekg/xoAu9KWqJvrP/n7g/wC/g/xpwvbQni6hP/bQUAWxR9KqG8tVPN1CD6GQUv221/5+of8Av4KALdJ3qv8Aarf/AJ7xf99ipo3SQZR1YdMqc0AOPSijFNZlX7zAZ9TQA7rSUwOh4DqfxqTGKAOc8UaTe6zYpbWOsXGlSCQO01uoLMoB+XnpyQfwrzfxN4guvh1oNvaTak+qaldzMIri8ziNeMswGSQPQev4V7SSF6sBn1qCVLabHmrFJjpuAOKVhWseR/Di/wDCsc5Wz1oanruoEtcXEsbrJKQCSACBtUYJA9vpWn4x81vGXhBEVjGZZy2BnkIP6Zr0eKG0icNHFCreqqAamJiLBiULL0JxxTGecfFi7ni8OrYWrlJtUuorFWGcgOeRx6gEfQmu/wBPs4NPsYLK2TZBBGI0XOcADH41O3lPjdsbacjODg+tOZ1wfmH50AeV/CL/AI8de/7DVx/JK9Yryj4RhU03WDk5fV7hiSe+QP6V6uCD0IpISdwzxRkUuM0mKYxc0UmKMgd6AFopu4Dqw/OjIPcUAOopuR6ijcP7w/OgBxpD0pc0HmgBAKM8UtGKAEzxRjNGKMe9AAKMc0YpaAG96dijFFABRSfjS0AJnigd6KWgDzT4txSP4OvZokLtbSRTlB3CyKTz24yfwrI8W6/puuXfhfT9Jvbe9mudSiuCsT7tsMeWZjjoeOh9D6GvYGRXVkYBlYYIIyCKwtK8O6LpE0k+naXaWssn3nhiCnHpx0HsKAOD1n/kqWg/9g+b/wBmr1uvJtV5+KejfIWxpkpyP4eTyf5fjXrNABRRRQAUUUUAFFFFABRRRQAUUUUAFFFFABRRRQAUUUUAFFFFABRRRQAUUUUAFFFFABRRRQAUUUUAFFFFABRRRQAUUUUAFUNQ/wBUP96r9UNQ/wBUPrQBag/1SfSpaig/1SfSpaACiiigAooooAKKKKACiiigAooooAKKKKACiiigAooooAK8g+HjM3iXxpI78C+QYwAAAG5/L+Vev1414ATztb8bxE4D3u3PpkMKAK+m3niXx3c3V9pusDR9ChmaG2MUKvJcbeC5J6DPp+WRmuu8G3fiUXd/pfiKBJja7TBqMUexLlTzyOm4ZHTjqO2Ty/wg1a2ttDfQbyWO21HTJ5YpoZGCkgsW3DPUckZ9voT2Wi+LrLWtf1DSLEGZLKNWa6jbdGWPBXPr/gfSkhIl8Y6rqmm2lvFo2nm7v7uYQRlgfLiyCS7kdgBXO6XrHiTStcsNJ8SGwuU1ISfZ5rJWDI6LuIYHquOMgema6bxJ4p03QNLGpTTedG7bIEgIczP/AHVx9DXP+F9G1G81MeJfEuxNQZClnZKQVtIz1+rkdT7/AIBjOn8Xa7H4c0S81R0MrRKBHEOryMQqr+JIz7ZrjtNu/HdjfWMmtW1jd2l5KEmjsUO60z0JJPKjuee/J4rN+NyLd+EGkhnUJBeRNJIh3eXztzx3BYVi6r4f0Xwrd+HtS8NyyreXV/DCyC5Z/tcbZ3FgT+Oeg9KAPoE8Ud6YJEd2RXUumNyg8rnpkU7+dAC8A0UlKKAPD/h890qeNmsQpuxqU7QhxkF+cAj6133gLxA3iXw7a6jMqpcndHPGBjbIpwRjt2P41y3wwbdfeLu2NbnH61yt7rSfDvVvE9rLIqW97AdSsBg8zsdpQdvvY+gHpQB3eleLzeeJdWtJ5bWDS7SRbSGR2CtLcYyy5J7YIx9PWu7ur+ztJobe5u4IpZ8iJHcKXwMnA74FeH6n4MktPhW9mUI1KBf7Sc/xecPmbJHVgmV/AVhaXrI8eahqGtbHEGk6I0YLLgfaJEO8j8Nw/wA8pXEme8xeJ9Bku4LOLWLGS4uP9UiTqxfPpg89Ky7fX7mXxvc6AUj+yx6et0rYO7dvC4+mD+leEWGh+HU+D51I29st/wCWzi82gTCYSEKobqOgGOmPzrpNP1H7P4ouL3WTIp/4RSOS7KffByu7HvkmmM9iHizw6bz7D/bdh9p3+X5fnrnd6devbHrxWlq2sabo0Cz6jfW9pExwrTSBdx9BnrXyRrUEn/CCyy2XhPT7DRmHmRXt5cK91J8wwwIGQx6Y9OOnX0fw9Fba944todYiS5Wz0OB7SKddyFmClnweC2Sef8OEndXA94h1Cznslv4rqFrRl3icONm31z0qlpGv6RrJddN1K1u2T7yxShmHuR1xXzX8Rk0nTLaHQfDsqyRy6whvbOSQiGNyCQmSPlUlTwD2reh8O65Z+JfD93/ZvhvRTFPsK2c5R7mM43rtwN5C596YHuFz4l0K1dI59ZsEdpPKCm4XO7uMZ+n0qzreqwaVpU+oPLAFSMtH5kqosjYyqhiQOTx1r5/8K6Ho+q6L45v7qwt7iYX92I5ZIwXQKu4bT1Xk54rkDNqerf8ACv8ATo7O31FFtJJEtbx9sMpUsvzeu1VGBz9CCaAPqbwvqM2q6PbXtxPZSzSrlzZPvjU/3c5OSOh962ri4gtYXnuJo4YUGWkkYKq/UnpXj3w70vU9L8Ta39pg0uwtZ40cafY3G4RuMfNs/hyDycDPHFHxbdZrrwxp12SNNu9SRbkcgPjGFYjscn+fagDdfxxb3PifRNK0qezvLO/WbzpY33NGyIWA4PGcdx0rpdD1OeaBV1W50xbuWaRIUtJtwdVPQZ5LeoHTIryXVdF0zSvit4ZOm2dvaeZbTmSOBAin93IAdo4Hf64rgIIpYfAKa5AhMuka+1ySv3tm4KwH4lc+woA+q9Svktop44p7YXogeWKKaULnA6nvtzjJ7VXttSWHSLa/1e4s7RnjVpXEwEQZh0DE4I/HmvDYZ18VXXjjxJG4eyt9Nk06zbGcgRlnIP15+jfnmaFY22v6x4Q0vVYhNp8Oim4jgcnY8uSDkd8ADihO4k7nsWieLBq/irUNJtzbTWNvaxzxXML7/M3YzyDgj6V1UWr6ZNcm1i1K0e4BwYVnUuPwzmvmC/t4fDeu+PI9D2xImmKVSIY8ncUDAY6YyT7fhUa+HtZbwxp09l4b0vTpYo4Z4tXTUFSQkhfmY/7WehOATxSTuCaZ9TXep2FkX+1X9tBtxuEsqrtz0zk96tJcQvALhZ42gK7hIGBUj1z0xXgem6Dp/iH4l+IX1uzjumgtrcpFJyiMY03cfn+Zrz+xMsPhiHQTJNHpc/ic2kh3YPkfL8m70zk59R9aYz6D1Pxlb23iDRdNtmtrm21DzfMnjlDeXtGR04+td2ksTxecsqNFjO8MCuPXNeBah4V0XRfiT4YTTLSK3WeC4EsKjKnbEwBwe5yfyrjptSn0zR9T+HUbt9ufVFtbTOci2kIcH6Y6+z/jQTrfyPrJWDKHVgVIyCOhHrVL+0LIvHGL23Ly/cXzVy30GeaqyWsdhobWkOfKgtDEm45OFTAyfwr5etPCumj4TNrqxkaqjGeK63MGiKzbQFweBgH8TnqBQUfWVxcQ20ZluJo4YxgF5GCj8zXO+KdeXRfDl5rVssd0sCB1UP8AK/zAdRn1rwPxHfXut+N7TTrrRpdfgs9NjlNms4iQyMFJmZT8p+/tx7j0qnNp2raT4U8YwXOlf2Xpk8cUttZm7ScwuSN3IORng4IH86dna/QD6f03UrbUIYWjmi814lkaIOCyZAOCPxqxcXtpasqXFzDEz/dWSQKT9M185al4c07wVo/hfWNDgZdUNzbo7rIzG6Dr8yEd8+w6VreFfDOl+NJ/EOq+I4mvLpb+a0UO7r9mROiqAewI/wA5pAfQPBH1qGW4ghVmlmjRVxuLsBjPTNea/CO+ubvw9LDcSvOlndyW0EznLPEuNpP5kfhXHjQdO8S/FHxBFqcRmt7W1g/cGQhZGKKQSBjOMmgD38FGUMCpUjII6VDDNbzbvKkik29djA4/KvlRry+tNKvvClne3EdkfECafHcB8ukL5zGD7FRnHXJB612Wu6HY+Atb8O3fh2OS3N3draXUJldxNG2Mk5J5HJ+uDjigD3HULuGztp5W2M8ULyiPIBYKM/0rh7Hxbdan4V0/W9P0R7i6vZfKS1V/lQh2Usz44UbSckeg715Nofh2x8YeFNX8V6lJO+sy+fJFOszD7PsB2oADjGB0I6HtTo5Hi8DeAAjMM6pDnBxkb34oA9x0zXlvfEOqaK9qsbWEcLNKGyHLrnAGO2R9a6oqgxlV5OOlfOOv6Y+s6/4+htpGE6W1tLEYzzuSNTgY9cEfjVvSfEp8dat4TtLa4fbaRfb9RCkgiVPlAPPTcPyYHvQB9BlIwMlVA+lNAh3lAI946jjNebfGZ5I/AOrNG7RuPJwynBH75K831bw7Z+GG8H61YSXX9o3OoW8V1O87MZ1cZYNnjnpx29aAPo+VreIjzDEmem4gZqTy4yM7FI+lfNPiOHRNY8S6t5una54nuo38oLDmKCyIyPLDAjnI5yMdTyc16D8Fr6S98F2pmmeV4pZIyXJJA3ZAyevBFAHqZEKnB2A+hxWRq129o1kLbTGvBPcrDI0eMQqert7CvIfi9p+lmaH7PBcXPiTUQLe1hhumT1w7DOAq++B+prM1LRZ/B+n+DdP+2zy3E2tRSXT+YcM7YBUc/dxx78+tAm30PoYpAGClYwT0BArmdS1qzsNf0zRpLLfJqCyMsiqCFKDPI68889q+e/Ftk9jr2rXfivTdZkikuGew1awmJW2i52rt4UYGM554/E6vj/XZ7HUvCGpaGTq0wspTBIwLNL8m0sQOd3UkeoxSvdaBe601PpQW1t/zwi/74FO+zwD/AJYx/wDfIrwaKRrb4WajrNtq1zdX97AJbi4aU5SQsAyKP4cZYcfX0q342vLlPCPg6SO5ljlmvLINIrnJzGTz684PPpTGe2/Zrc9YIv8AvgUhtLY9beL/AL4FU9cs21DSL6zV3Vp7d4wyHBBKkAivna38Q32seDdD0AXUqazcah9hnZZSJI0jbLMT14BT9aAPYfFGuQeH54Yz4fubxJ0PlyWsIceZnhD6Z9eldZBa200EUktjDG7IGZGRSUJHI/CvFLfST4+1zxANRv7yG206Q2VpbRTMuxhkeaRnknsT179BWB41v9R0W38O+F59TvtQik8w3c2nLi4uEBIWMfN6ZB55GPTkbsJux9FtY6eELm0ttoGSfKU/0rF0G50TxHp8eo2NpC9u7Mql4ADkHB4I9q8R8I211NrNzo9na+JLXw9f2Uscq36sPs8pHDI/OOOMHuT1rktKhvtM+HGnSaXqtza3Wo6ykRcSsAn3hhQOgOATnrj6UDPrD+ydNP8AzDrT/vyv+FcLqut+HtN1yLQ5vD0j3cxj8kx2UbJIrHBYHPAU8HOMe9c9BY3fhPxvo9rBq99d2+pQzfao7qTfudFLBh/dOfT39a8iTXptehvdce68SrrKzyNp32SMtbxJ1WM47HJB9sdecgH1p/YekDppViP+3dP8KX+w9I/6Bdl/4Dp/hUfhm8udQ0PT7u9haK6mt0eVGXBDEc8YGK8M+KthNBqNtaaTrviCXXNTmJt7GK9KxRqTyxAHyoMHv2JzgGgD3U6HpDddKsT9bdP8KT+wdGbrpFh/4DJ/hXjnjANommaHput+NLm0gSJhdtbl2urt/ZsEhRyMnj1zxjA8J67dQ2/jW2sL/VJdPtdPNzZSX+4TRMUflc87c8546A460m7CbS1Z9BHw/op66PYf+Ayf4Vztmnhi61y+0SLRbP7VZRpJKTaR7cMMgA9c8jqB1ryGaz1/R/B9l42fxHqE2orHBLJBJIDC8DsMJtx1+ZSSffvXTWF0zeLfF9/a3FtazHT7dknnX5YcoOW9egP5UxSko2v3sesnQNF76PYf+Ayf4Uf8I/ov/QH0/wD8Bk/wr5aufEMWmLZXWkeLde1PVBPGl00m57Nhn5lAYDAyeOv4ZzXqc1vqXjbxXqlr/bGoaXpelLHEEsZvLeWRhuJJ/MdPT3oKPUT4e0Ruuj6efrbJ/hTT4b0I9dE07/wFT/CvDvGGr674U0/SfD1/rU7veXMm/UbdC062qheM9TJyfmHoOetL4M8RvD4ni0zS9V1rVdNu4HLvqsTM1vKoJDByBlTjGOBk+9AHtp8M+Hz10LTD/wBukf8AhWZrOkeFdI0+51G80PTFt7eMu5FnGTj0HHU9K8NsLfxFceAH8Wy+LtTW7hDyQxCXEW1XKkOP4iSDjPqBVzxh4ybUdS0zSLvVbrTLGXTkurl7S3JlllZdwVeCVGCD+fpSYmz2yw0Hw5eWkN0nh2wiWVQwSWxjVgD6jHFWT4V8OHr4f0o/Wzj/AMK4T4SeI7rWYdRsrq6nvVtJQbe8miKNLCw+XIx14POT1/Ov8YNX1XSxpIgnvrLSZJj9vvrJQ0kQxwPYdST7fhTGejDwv4eHTQdLH/bpH/hR/wAIv4ePXQdL/wDASP8AwryfTNVuIfBPiO7sPFTatFDButJnBFzb/JyJCec56fQ8+jra312w8G/25J4wMdzfWsUjSagw8mAPhiUAB+bBIAwck8dqBJp7HcWGn+EdQ1G80+38PWDvZkLNJ/Z6CMN/dDY5PtWPrc3gXR9TTSr/AECzS6lVTAq6arecWbaAhC8nJrzLwr4jtbHxhpem6H4ov9Zt72R1vlvIzs37c70JAIyew9OprX8d2msafrVta6J4p1O51u+mYxWjhGS3jY5LE7fkUDj6fSgZ6UNJ8Gwa3DoX9haf9ta2a4UGzVhs3Y5JHXIP5VqP4J8Lv97QNP6k8QKOv0/lXgnjrxJd+DvGNpO0n2/UI9DS3MrLhRKWOXI9P4vxr0HV9W1/w34LtZjqi6lrOqXUcUN0UQRxGQZG0AYKgKce7Z6cUAdt/wAIL4V/6AFh/wB+hR/wgvhU/wDMAsf+/Qrzy8XxD4FvtGvL3xHPq1rfXSWl3DcLgKz5+ZMA4AwePb34ktPGd5pOleLre/uvPv8AR52W2eTCl0fiLjHJB5+mKAOw1Pwl4M0uxuL670TT47eBDI7GIdB6ep9B3pdP8HeD9Qs4LuLw7ZiKZA6eZb7WwehIPSvIPEPim9t00HQda1+TTlkshd6jeLbmSVmbJWMAA4x647D0r0D4UeKrjW21LTJ746itiy+RfGLy2ljOcbgcfMMdcc+/WgDqj4B8JHr4esP+/IrHk8M+BU1mPRW0Kx+2yQG4VPs/BQHHXp1p3j3VNUOo6P4c0e5+yXOqO/m3W0Fo4kGW25/ixnH07da4bQ9M1PSvil5F7qcupP8A2SxtprgAN5e7hWx/tbuaAPTv+Ff+Ef8AoXdP/wC/Ipw8BeEh08P2H/fkV4DrHifVNOtbi/ufiBBJraMCmn2MYlt8bvuEgYzgHJP0ya9F1HUvEGteKtM03TNWbTILrR1u5tsKy7SWOdoPQ9BntQB2kngPwiqM7eHrAhQScQgmuX0XSPhrrl39m03S7C4uFjLsi2rgIucfNkAA5HQ8/nXPJ411jw7p/iq1v7lNQudIliS2uHTaz+aTjcBxxjP5+1ct4S8UDR9c0oW3iSLV11m4SO+tVtBEY5H4DhsDozdOM8/gAe3H4deDzL53/CP2e702nb0x93OP0rzP4s+DvC+j+GBNa6TbWrm6iXzY0O4KWy3Oc4wDX0WeleRfGo48OWn/AGEYP5mgDXX4aeDWUH+wLcZGfvv/AI0o+GXgz/oA2/8A30/+NejDjAozQB5uPhp4MHTQbf8A77f/ABqofhP4I76J/wCTc3/xdepmjqKAPMT8LPBTKF/sNAAAOLiUHjPcN7/jTf8AhVXgodNF/wDJqb/4uvT+9LxQB5j/AMKr8F/9Ab/yam/+LoHwr8F/9Ab/AMmpv/i69OIoHSgDzA/CvwcZNx0tiMY2faZcfX72f1psnwq8HugVdMdCP4luZMn82Neo96WlYSR5VH8KPByYDaZJJznLXMn9GFQyfCTwe5yunzIMYwty/wDUmvW6Q0uXW4uVXvr955L/AMKl8I/8+c//AIEN/jQfhJ4RPWzn/wDAh/8AGvWTxTqoo8g/4VB4PHSzn/8AAl/8ad/wqHwgf+XOf/wIf/GvWwaXrxQB5B/wp7wd/wA+Vx/4Ev8A41GPg/4XSQyQNqEBIxiK5I4/LNex9KWgDyAfCXQB/wAvmr/+Bh/wo/4VNoB/5fNX/wDAw/4V693oxzQB4/8A8Kk0D/n81f8A8DD/AIU4/CbQT/y+6t/4Fn/CvXiKWgDx0/CTQj/y+6t/4Fn/AApD8JNCP/L7q3/gWf8ACvYu9LQB44PhJoQ/5fdW/wDAs/4VG/wi0HGft2rcf9PR/wAK9l70rDII9RQB8vfDH4f6fqmjXM8moanCFvZEVIbkoMLjBIA5PTn2ru3+EmlyxhZtc1+Rgchzdgke3K4/SrXwX/5Fy6/7CM/8xXrdAHkP/CrLL/oZfE3/AIHj/wCIpR8LbHcpPiPxKQDnBvxg/wDjteu0daAPID8KdNBJj1/xHEGJZgl8Bkk9Tlevb8Kevwuslz/xUniU/W+H/wARXrvtR60AePP8JdHlYNcavrs7BduZL3J657L71K/ws03aixa94ihVRgCO/wCMfipr1zmlNKwkjx67+FGmXXD674h2dQn24MM+vzKaYfhNpnnNMmv+Ikkbgst6MkemSmfT8q9i96MUWDlPJF+F1kP+Zk8S/wDgcP8A4ikPwusv+hk8S/8AgcP/AIivXKWmM8jf4ZQjHleKPEaeubwHP5KKiPwxz/zNniH/AMCv/rV7CPSloA8dHwxx/wAzb4i/8C//AK1J/wAKw/6m7xIPpeY/pXsXegdTQB5F/wAK0x/zN3iU/W9/+tUD/DGUtlPGXiNVx0N2Sc/X8q9looA8b/4VvfEKD4117Cggfvcdsc+v1NOh+G12uFfxp4gZACCFnAY59zn869ipDQB5NL8PLosGh8ZeIEOMHdMrD8BgYqP/AIV5qG4N/wAJtruQMf6xcflXrmKUigDyMfD7UR/zOuuH/ga/4Ug+HmoD/mddc/76X/CvXM5OBRjigDyT/hANVRAkXjrXwADjfKGOexyecdeP5VHb+A9VKkP481qRweSjqAP51ufFK+urPw1JFZSvFc3s8VpHJGcFN7DJ/IEfjXJ3Phyz8B6toV9o8t0kV3erZXcLzs4nMgbDsD3B5/AcUAVdD0O60P4lW8VzrN3qfmaW7I91yyDfjGR27173Xlt5/wAlRsP+wQ//AKMNepUAFFFFABRRRQAUUUUAFFFFABRRRQAUUUUAFFFFABRRRQAUUUUAFFFFABRRRQAUUUUAFFFFABRRRQAUUUUAFFFFABRRRQAVR1D/AFQ+tXqz9Rx5S/WgC5D/AKtcelSVFB/ql+lS0AFFFFABRRRQAUUUUAFFFFABRRRQAUUUUAFFFFABRRRQAV478NznxH4z9tQH/s1exV8k26eIX8TeJhpGttp8H2871WMPub156cYoA+hfEHgzw94hm87VNLinm2480MyMR7lSCelbem6Tp+lWP2Cws4re15/dxjAOepPqfevn1rXxpEheTxxsHQbrdQKFtPHoYPH4xzg5G63Ug/hgigD2LUPA/hvUdPtNOutNVrO0LNBEsroELHLfdYE5PrTdI8DeG9Gvor/T9N8m5izsfz5GxkEHgsR0JryYt8Re3i63/wDAGL/4ioopfiSd2fFFk31tI+OD6J+P4UmJs93tPD+lWdteWsNkggvJGkuEYlxIzdc7ify6VgaD4A8NaDeC+sdPxOn+qaWRpPK6/d3E46mvJ/8Ai5fOfFlr/wCAcXP/AJDp8Z+JDZ/4qu1/8A4//jdMZ79aaZZWV7eX1vAEub0obhwx+faMLxnA4J6YzWnnFfNwb4kN08V2v/gHH/8AG6k834jxsh/4SaxcAEENaJhvrhP5Y6UAfRmcinV84y3PxFfGPEdjFj+5aKc/mhoS9+IqIFPiHT3I6s1ouT+SgUAdj8MBi+8X89dbn/nXa6/4X0fxDNaT6laiaW0ffE24rjnODjqOBxXy/wCAJ/GKnWf7J1SyhzfyNcGWANvl7kccD2rV17xd490J4xd65p6JIrFZBZ5Ukfw5C8GgD6W8Q3t5ZaZNPp+mnULgDatuHC7s8d+w/lXCeD/CU/h3wZfWDpG2oXiTSypF90Oy4CA+gAA9M5rzWy1f4n3tpFdR6lp6JKoZVkt1DYPtj/Oa0l1D4kphm1jSmxzs+z9fb7v9aANXwX8K9Lj0jTn1q2uftK4lnsnuCYTJyAzKDjOMd/Y9xXrVx4e0yfUbnUZoC9xc2hs5sudrRE8jFeGnUvig7OftmlKCOAIhhfpkfzz1pf7X+JqlibrSWDEEAx/d56D27c0Adzb/AAo8MRQvBJHd3FvtYRwz3LFIcnkoB0PvW3rfgXRtYjsVf7VbT2MIht7m1mKSogGNuec/iP5nPmUer/Eoh1N1pA3EkM0R+T2GP65ph1X4mGPZ9q0lW/viLJ/Xj9KYz1O38CeHodDm0M2Pm2k7+ZKZHLSO/wDf3dQ30/rVPw78PdG0S/i1BZb28uYQVge8nMnlA5+6OAODivPE134ktn59G/79n/Ghdb+JRIBfRACepjbj9aQj2XT/AA1pun2Oo2NrG8cGoSyyzjeSd0gwxBPTgCsG/wDh/od9o2n6QwuETTyTa3EcuJoiTkkNj1wenYelebPrvxLTHOinP+wf8aQa/wDEs9tF/wC+TQB6/wCFvCem+GRO1mJpZ7ggzXNxJvlkx0yf8KteJ/Dum+KNNbTtThMkBYOpU4ZGHRlPY8kfia8dGu/Ek/w6N+RqBte+JJ6f2N/3yaAPRND+HmjaNqtvq6TX9zfwBgs11cFycrt549Cfz+lbFj4R0my0S80SOOVrK8aRpVaQ5JfrgjpXkra78Sh0/sX/AL5P+NMXxB8Sm/h0X8jQB67o3hLSdG0CfQbON1s51kErFvnbeMEk464wPoBVLVfAuj6lp+nWZa6tn05Qtpd202yaLGOjY749PpivMW174lemij8DSf8ACQ/EkdU0Y/gaAPSvD/gHRNCa8aAXEzXsBguTcTFzKDncT7nPOKyLb4XaJCBE99q09grh10+W7Jt1I9Fxn9a4z+3/AIkjqujfkalh8QfEgNl4tFYAjj5sGgD2ax0Gzs9b1DW4ml+1XyRpKrMNgCDAwMZHAHftWE3gXSJNGvNId7p4Lq6a8LmUB45Sc5QgYGMccfXOa81PiX4jEY+yaRw2MqTyMDnk9P1qf/hKviIiqDpOiSnHVZHB/HLD9KAOx0L4eWWlaxb67PqmqajqNujKslzMGyCpXGMZ4BPfqSa57RtJm8RfEWTxNPpN1YWthB5Mf2qPa00vK7sZOQATgjjgd6zl8YfENxkaJoo68GVv/iu9L/wmPxFT7/h7R+emJz/8VQB73PGs8MkLkhXUqcdcEYrjE8GWKeED4VFxc/ZChXzdwEmS+/PAxjPb04rzceMviCf+Ze0n/wACD/8AFUv/AAmXxBX7/h7SfbFwf/iqAO613wNbai9ldWN/eaXqFpB9nS6tnwzR4wFf1H+fpHB8PtMTSNU06a7vriXVSpvLyWUNNIV6YOMADnHHeuMk8ZeP0x/xTulc/wDTyf8AGm/8Jl8QF+94e0n8Lg//ABVAkrI6vRfhzaade2E9zq+pajBpxzZ213IGSE/wkcdsDHpgelO1T4eQXWp3d/Y61qmlrenN3BZShEkJ6t04J9fUn1rkB418e5P/ABTuljB73B5/8eqT/hMPiCP+Zd0r8bk//FUDPZdB0ey0DTYNN0+Ly7aFcAE5JPUknuSea8VuPDGpa18R/EF3Bqd/pXlW8KQXEEfyyK0a7lyeGGc/Q49BSp40+IJYhvDGmqMnk3XX8m7/ANKD458ejp4Tsv8AwLX/AOKoA7pPh9o6+HJdC3TkSyefJdl8zNNnPmE+v9Pzqvofgaa31W31XXNcu9ZuLMEWizKFSLOfm285bGOfbPYY5EeO/HAGT4StDyBxdr/8VTW8eeOc4HhG149btR/WgDdv/hoZ59TjsfEN/p+l6nK01zZQAbS7D5sE9Accj046V0EPgm1j0XQ9J+1zGPSLlLmN9oy7KSQD7fNXnI+IfjfALeD4eRkYuP8A69SD4ieM2+54OjPr/pFAHqEmn2fh++1rxLNJczfaY0M0ax79qoAOAoyeOvsK4n4OaB9jh1TXpLSS1Op3LNbRSjayW+SVyO2cn8AD0NZDfEHxqn3vB8J/3boH+RpY/iH4xfP/ABRycf8ATxQDVj17xdoUfiXQ7vR5ZnhS4C5kQAlSrBh191FVNa8NRatb6NA9w8a6Zdw3SkAEuYwQAfTOa8uPxC8Yj/mT0/8AAij/AIWH4w7+DV/8CaAOlf4ezw3982neI7+w0zUJXmubSALne/3ijEfL+Xp6V1ngvw1B4S0kaXbzvPGJWkDyKA3OODjrXlJ+IfjQAH/hDosE4/4+aenxE8YkkHwdGOM/8fQFAG/rHw5ub3xRP4js/Et3Z3TrtQCNZPKXbgqpPQde3etJ/BF5eRab/aniC5vp7DUUvo5JIlXIXHyYHuOtcavxC8ZHOPB0Z/7eKd/wsXxeoLHwWGA5O255/lQB0OoeA9WW91JtE8Syafp+pyNLd2r2yzbnf75Ut93I/wA9Mbmn+CLbT77w/cWtywi0eGWMRsoJlMgILE9uSx6d64Q/EXxaOvgn/wAnB/hTX+JfiiNNzeB5CcgAJdZ/ktAHZWngGC0XXrKO8f8AsjVlLfZCn+olPV1bP04x2HXFc9b/AA51iYabFq3iqS8t9LmjltIltlQDYR945yxwABk8c1S/4Wdr+B/xRV4GxkjzOOnrikPxO8QKFdvBVzsI7Tgtn6Y6e9A7Hvme9eS6L8N7bS/Gt14oW9ZxM0si25j+5JJncd2emGbjHfr2rmx8UNedgF8FXfvmXHGPpQfilrn/AEJN9/38/wDrUCOr1XwdqsOr32peG9cGmf2io+1xSQiVS443r6Gq118NoYtI0yDStQktNV06UzxX5UOzyNy+4dwfT888550/FLWx/wAyXe/9/P8A61Sn4n60v3vBl6P+2n/1qAO68O+Htbt9UbVde8QSX84iMMVvCnkwICQd20H5m68n29Bji9M+Guo2ukWujS6tA1pZaml7bsITu2gtlW56ncOfamH4n6uFO7wZf7v4QH4P14qKL4qakQTJ4N1EHPRXB/oKAPSNb8NvqfiLRtYW5WNNP37oymS+4djniuIXwH4g0tL7TfD2vw2Gj3k5mwYSZrbdjKxsD0445B/Hms5vixfJjPg7VOTjjB/pQPi7Op/eeENZA/2Yif6CgEe42MDWtpBbGaSZoo1jMshy7kDG4nuT1NeJxeBfFtnr+oa3aa/YG6u2IEk9t5jJHk4VSegxgcegpq/Fwn/mU9bH/bKiT4ulcf8AFKa1z6RUAampeEfFE2paZr9tq2nHW7a3a1nMsBELoWYggDJDfNz0/mDiX/hfVtD07xfrer6tFfvf6XIjrHDt2PtIUDJ+6M4FW/8AhbJH/Mqa0f8AtlSy/FOKaKRJ/COsPERhleAFSPfNJq4mk9GY/h3wb4k1vwxpOl6jrVsfDksMNw0cUZFwUIDiInGMAkc9ePwrstW8BS6jd+JnN6kcGrW8MUKqDmExhcZ9sr0HasCL4u2iIsaeGNXREAVVWIAAegFS/wDC3YWAI8Ma0Rz0hHbrTBpP5FS98B+MNW0uy02/1jSYLaxZGhitbdgrlcAFuFx34Axz9MdNqXhTXrDX7zWfCt/Y2x1BF+1294jMjSDPzqR9enufXjG/4W1AoBbwzrQB6fuh/nuKh/4W/AcBfDOsnjP+qFAyY/DS/j0+3uY9c3eI4Lx71b2SPKFmADJt7KcD9eOw6fTNF8WXN+91r+r2vkrbtDHaWAcRsxGN77uT1PHrjpiuWPxbRQS/hfWgMZ/1X+fant8W7YY/4pvWj9IR/jQLqdNaeEbq38AyeGDcwtctBLGJedmXdmHv3rGvPCGt6Td6Zq/hmaxN9bacmnT293uMUka4wVI5ByB3HQe4NF/i5aKCzeHNbAHJPkjA/Wom+MdghAk8Oa6mckbrdRnHX+KgZ6R4R03WbCG5k13VBe3dxKXCxjEUK4+6gIz6/p7k0vGOl+ILqezv/D+opDcW24PaXJbyLhT2YDvxx9eorz4/GrSwcNoOtA4B/wBSv/xVSN8Z9LRykmg65GwGSGt1HbP96gCza+AdTuY9fvb99OttR1Wz+zJDZBlgjHctnktwvP19a3vGng251zwnp2lQTwC709oZU81N0crRoV2sPQ5Ncsvxp0tjhdB1onGT+4X/AOKpP+F1aV/0AtZ/79L/APFUATL4P8W6nq+jatqU+j2w02U+VY2yN5aIcZIyPvHHT2HI7U9A8H+PdF1jUNaF34evdQv8CWa687IUYwq7QMDgcew9BUsfxp0twCNA1zBOB+4Xk+n3vcVNH8Z9HZismj6zCwJBD244I+hP+RQB0Ufg29v/ABMNZ1t7GWKbS/sdzbwh9rOT823P8OO+c/zrNXwFqjeF5/D82oxSC0uVn0i6JO+LBJAfjtkjjPXtgVmyfGjR1chdG1pwP4hAoB/NqnT4zaIcZ0vWFyAebbp7de39aANFdA8V+Ir/AEx/EzabBZafOtyIrXcxnkXOCc8Ac/z45rN8bfDa71/xXBqtreRwWE3k/b4tzBpDGeuBwflCgZ6GpX+MegqpI07V2IHQWvJ/M0ifGTRG3btM1dcHAzbdffg0AdF4r8PawfEFn4k8PGya9ihNtNBd7gssZOcgjuM/5xg7vhGy163jnuPEF9BLdTtlbe2XENuo6KpIyffP69a4RfjBobEY0/VuTz/o3T9aF+L+gt/y4atx/wBOp/xpWFbW50/jnw5qOp3Omaxok8EWraa5aIT58uVGGGQ45GRx+J5HWuSt/B/ijVtdvtY1240+A3Omy2Mcdo7kxBgQDyPcnr3qdPjF4ecsFs9WJU4YfZOh6+tMl+Mnh2FC8lpqqIOrNa4A/WmM5a18C+LW0Cfw2LHQLKMLhr9Ms9xznBIGR2GSM4FekaT4Y1C38S6Tq07QiO10VbOUKeTKDk49veudX4z+GHICQ6lIScYW2zz19fY/lT0+MvhmQKUg1RwTtBW2zk4zjr1xQBNf+AbrU5/F63EsccWqtBJaOrElWjB+8MdMkDvxmpdC07xhNfaZHf2ml6bZ2ODNJAFka6wMAAY+Ufl6+1UD8bPCR7X/AP34H/xVMb42eEVxkahz/wBO4/8AiqAPdDyK8h+NP/IuWv8A2EYP5msmP43eEZCdv9ocf9MB/wDFVwPxQ+Juga/o1raWH2pplu452DxbQFUnPOevT86APrEiivHE+MXg91U/a7lSRkg2zce1SL8YPBzZxe3H/gM/+FAHr/Tml9a8hHxe8H/8/tx/4DP/AIUxvjD4OTre3HP/AE7P/hQB7DQeleUj4teCMnOskYOATazc8f7lKPiz4IPTW/8AyUm/+IoA9VFGa8wT4q+CXZFXXEywyM28oH4krx071J/ws/wYGVf7ciyxIH7mTHHqdvH9e1AHpROKU15UvxZ8EP8Ad1vp/wBOk3/xFOPxY8E99b/8lJv/AIigD1LPFL2615W3xZ8ERsVOuDIOOLWYj8wlWIfil4Km+5rkY6/eglX09V9/84oA9LzRmvOh8S/Bp6a/B/3y/wDhTf8AhZng0/8AMet/++H/AMKAPR6UV5yPiZ4N/wCg9b/98v8A4Un/AAsvwZ/0Hrf/AL5f/CgD0jrSd683HxP8F/8AQft/++H/AMKuRfEPwjKgdfEFiAf70m0/keaAO8JozXEf8J34U/6GCw/7+ilPj3wmP+ZgsP8Av6KAO26ijFcSfHnhP/oYLD/v8Kgf4h+EUjLnX7MKDj7xz+WMmglySaV9Xsd9Sdq4c+PvCf8A0MGn/wDf4VA3xE8IJIsZ1+zJOMbWJH4kDAoKPQM0mevtXD/8J/4T3Ff+EgscgZ/1vH50N488JlSP+EhsORj/AFooA5v4LLt8OXQ/6iM/8xXrdfPHwh8WaDp+gXEN7qtrbyNfSyKkkmCVJGDj8K9TPjvwqMZ1+w/7+igDtO9Aril8deFT01+wP/bUVK/jbwwpAOu2HQHiYGgDsfSkrjf+E38L/wDQesf+/oqUeMvDLAsNe07jHW4Ud8dM0CbSOuPSgmuKPjrwsOuv2P8A39FKPHPhY9NesT/21FAzs6UGuK/4TnwsOuvWP/f0U5fG/hdmCjXrDJOBmYAfnQB2ROKXPFcr/wAJf4b3+X/wkGmbsZz9qTH55x+FSp4q8OsoI17TMEZ5u0B/LNAHTUVzv/CT+Hz/AMxzTP8AwLj/AMacPEmhHprenH/t6T/GgDoMcUgrC/4SPQ/+gzp3/gUn+NL/AMJFof8A0GNP/wDApP8AGgDdorD/ALf0b/oL2H/gSn+NA1/Rz01awP0uU/xoA3KQ1jDXtHP/ADFrH/wIT/Gg69o4/wCYtYf+BCf40AbFL25rHGt6T/0FLL/wIT/Gk/tzSD/zFbH/AMCE/wAaANkUnJrHOu6OP+YrY/8AgQn+NNXXdHOcatYn/t4T/GgDnviPpt3qXh6T7BCZry1mjuoYweWKMCQPfGfWuOl1v/hO9U0G3sLC9it7K6W9vZLmBkWF0Hyx5xy2Se/bv29WGt6SemqWR/7eE/xo/tnSR01KyH/bdP8AGgDhrv8A5KhZe2kN/wCjDXqNeSLdQX3xPtntJo5400c7nicOAfMPUjp2/OvW6ACiiigAooooAKKKKACiiigAooooAKKKKACiiigAooooAKKKKACiiigAooooAKKKKACiiigAooooAKKKKACiiigAooooAKoah/q1+tX6o3/3B9aALMP+rX6VLUcX+rX6VJQAUUUUAFFFFABRRRQAUUUUAFFFFABRRRQAUUUUAFFFFABXzLo8iRa14smcfLFfFzxnoDX01Xy3oCS3Wo+LkZBtk1B48g8YGR69cYoAxtE0FPGFm2ua3JNMtxIwtrVJCqRIGK9up4P+TXb+HtJ1HRpby0nuftGmlg1oZH3Og7g+1cP4W8QW3ha1l0HXy9q9rI3kTeUzLKhYnK4Hqc/iK67w54ivtVutTvJrR7fRoVBt2kjKvJxy3uOCfx9jQI6MszNgjAry/wAYJ4kbV7WbTxJJbQMHBihP7vd8pyM/vOpJA7fjXpOmXltqlrFfWrloZclSykHgkdPqKuyBlwoJxSBb6nlHi2HxS2qWkloXlitQrl4YMBScK2Bu+c8k47AVN4qh8Tx6pYyWbPcwWwVy8cONpPytkBhvzydo6CvTHJMW0E59qYpwVLA5Hv1pgXUVzBEWkDyBRuYDGTjk47VGUVSCc5+tB78kD6VDI6gAkZx+tADz91jxnOaYQrAnGT7UBht5OAeQKVjshbrnHpQB514FmjhtfEMspCxpeyFiRnAFZ2m6Xd+MrU6pq19dQ2kspNraQEKAqnAY9eev8881Y8Fxiez8SW3P76/mTIPTIxmm+DvENnpWkLoOsXC2d5Yu6HzjtDLuJBU9CO1J6A3Y2Le31XRtL1Wz1O9keyjjZrW+ST98qYPB6HI4/PGemGDxRZ6dpmlo/wBt1Ge6iJjWOLM0gHViueP/AKxrGu/EM+vab4hNvAv9lQW5WG4IIMr45xnt1/SuekFh9n8Peff3mj3f2A+RfqQYj3ZT3zz6jr9KdgsdPr3jWBvC9xf6U9wk5lFuvmRfNE/BO7qB8uefWtnTPEK67anT7SWe01RrUSBp4SMdiR6/5968+vdWvL3wl4jgu5YLoW00Kpd26hVmzIuSccZ4HPvW14uuTY2Gg+J9OcT/AGYLE+1hhkIwQSPcEH0JoGj0LRLuCRp9KjuLi5uLHak1xKOGY8nn+naquv8AiLTfD08EV682+ZSyLHGW3Y4x9eaq/D+xe20KO6nA+0ahI10/HTd0x7YAP41zvjC7s7Dxl4fuL51W3RZNzHopwdpP4kGgR12h+INO1hLmSMywPb8zRXC7HQepGTxWH/wnehrcKji8W1d/LS9aDEDH2bOfXt2NcnrpfXNZ1+50eXzYY9M8qSSIbllbIJUEcE7Qf5Vzrmwu/CltFceLpWhKrGLBLdGdGBGBtyDwRnPf1OaAsewa34r0zSbyTTnFzPerGGEMMJYtkE4H4DNPHiLS77QrnUFuZIIEUpKcFZImPGMDvkjpWD4Zt/s3jq6RpHm+zaZEiM4wx+7yffr+dedaossmja7JE5XZrG6XC52pk8/nj8qAPQfh3rM15e3MF9qV5LLs/wBGiuYtm+MHO4erc/XH04y/FniRYdUlK65f2NscRyxGyf5cNgsjEcE4PNRabDFe+JtHeXxU2rTxkyIsNqBtGAcMwbgH39OgzTJtX0/xfrrxX2o29voNidwjeYJ9qcd8HBI9vy60k7gnc7e58aaNb/ZkL3bPcQiWFVt2LOpJAx7/ACmrOneJ7LVtG1C90+V4nto33iePDRMFJBI5z+HpXOSC3ufH2lvaskkK2DFXj5UD5h8pHGO3FY5RUk8eccGOM4HHO1/61STYHp2gMTo9pIbyS8aVPMM8gILE89Ow7Yrj/D/ixtR1/U7OcPFBAuYg0RXaB94uf4e3Xiuo8JIB4b0vJ/5d1/lXm08onvfHFrA4+1yRL5aryzqqneAO/YH61KVgOotvHugNcLE0k6xyP5cdw0LeUzegNWF1t7fxbqsN3dFLC2s1lCt91CduT9fb34ridY1nRbr4f29haSCSd444o7ccyeaCueOvXn3zXMa3ot/f+IrqNGEk1nYwzzRvllmKhcqT3zyeeuKYH0Hp97b6nZR3tpuaGTO0shQ8HGcGotP1Kyu7680+KUtc2u0yqVIAz6etP0PVLbWtItbyz2ojLjYB/q2HBXHbH8sV5P44uz4W8TnVYwx+22LxfIMfOBgEn8F/KgD0F/F+gQws8l+u1ZTFu8lz846jgfr0rMn8d6F/Z93PZ3vnzQRb1iMTrk9AOQOMkD8aw4ryHwf4RsLVdsmo3ib4Y2Axvfuc8YAYDn+VWLPR7LR/CWqqLy3utTuIHlupY3DEn047DP5k+tAG7pXizTj4dt9V1G7C7iI3CRnPmdSoHfHrU9p4j0/VdO1GbS7ovcW8LSbGUqQAPvYPYVww1Iwad4Vs7G30+S9kiZ4p7snZAwHJ4/i5PXviqVnNdv4i8Qm6u7S/uv7KkRmt1xGDx8vvjofy7UrgdLoPjvS5NNsYtW1Mfb5AfNcQkBTuOMkDA4x/PivQ/tdm9+dPS4DXawiYoEP3M4Bz0PX1rxm7igT4WQYiUM+1gduTvMvJz64BH6V1Ok3dvD41EksyRxyaMhVnO0H5lPf2yaYGvrGs2zadeNp2sxW0tvMsUs7RbljbPIwQc555HFaV3dzy+ILOzXUY0iFqZjCse5pznGScYVRgdDk14jdypcaB4jljffG+pBlbOcjdwR7V32pqw8YvHbx4caQ6xgDqcnH19KAOkn8Z+HIr37G2pL5gYqz7G2Aj/a6fj0q+13cSeJILNb+OK3FuZjAqAvKckckjgDHauG8LSaAPAQa9WFrdQ32pCfm3hjgdc5PGPrWnpxgk8cWLWxIgOjr5at1VdxwOeemOvNAHe6ld2emwPc3k8cMCAbnY8ZNZGi69pGuSOtherM8fJXaykfgwGaw/iPb2k+jpHc3qWm+4RY3dCy7+cA+gxk59q5GTUNR03UZbDUNNsJ9TkspVs7604LjYx5Axyeew6igD0SXxX4fF6NPbVIluQ+3GDtDehbG3t610m0hCy4PHBzXzzpFlql74RdUuNAi0zYyyNcIwlU9ckhfvZ6fSvePD9u0egadFJdJOwgUecmSrDHGM89MUAc34e8QreprEuqS29vDZXbQpKx2gLngEk9ePxrrYJo5YY57eXfHIu5WHQivmZrORdSutSvU+0aJb6s63EO44BJxuKjr1H16d6+oVEckEbwlWiZAU29CpHGPwoA8euPF97qXiWay0/WrWwsoEBRpIQ4mYAFgSRkdxwR045rvrHWra10myn1fVLNpJtw8+IkRuQT0+nT6151p0UMfibxa6wxjyrYlAF6fJyR6Z/rWNYwJc6b4OgnhRoWupN6MMhvn7g9QaVwPZ9J1vSNaaUaffJMYvvjBBHvggce/SsseLvD4vvsZ1WDz84A5256Y3Y2/rXMa0bSw8Z3cotQ0MWjvJcIny7xk5/TArgtUjvX8IPdQ6fpGnaO4VolDGSeQlh/ER97sT14Pbowe57xf69pOmuIr6/hgkdPMXd3XpketWtP1Ox1TT57rTryOSNFOX5GzjPIPI9ea80tbaG48Y6IZokfZo6yEMuQWGRnB6VyWtGe2/4TFbRdsIaAOqcABjyce/OfxoA9C8I+IrzVdTmtrm/wBNdIgQq27ZaY5+8PQAenpXS33iDQ7X/XavbofMMWPM5DDrkD09elYrweE9Lg0F5ooY5N6fZGhJ3M3HJK8sM4znP61y3hrSbGaw8W3FzbQzS/aJ0V5EBKgAkYPbk549BSQHfaxqE8FlZNpk1qWu7hI1mmYbQpBORyNx44A55rp9uyJFYJuUYdh3PevBVZv+ET8Jc7yNSGCSf+ej8f0r2vxBJLb6RfyW+5Z1t3ZSo5BCnp70wODtvEd8PFK6QbzSjaNJnzS/zkHpGBn7+T+P6V1yalJHq2pJcXdn9htkVgFf95GcDJf26/pXn+maX4XTwTYT6isaRlkeS4i5k80nkZXn1GOwrE1NsXHjTyGLqbaEhhzwQCf0JoA9Yg1/Q7i9itItUtnuJACiK33sjIwemfbrVq/1fTLCaRLnUYInjwHR5ApBIyOPpXkuuaZZ6f4b8JTW8EaTm4tyZVUBiWXcefrWzo2lWeoeN/EL3lok+yJNiSKCOVAJxjuO/vQB6cs9pJbC7iu4mtiC3mBhtHuTVHTtW03UiUsdQt52XkrG4J/LrXgHmGPw/JYecYLCbxD5EqqSMRY5Gc9OM49q7LxLZWGk654em0m3jt7mW5CMkAwHhOASQPQZ59+aAPSzrWnQ3YtJtSt0uN2PLaQA5PQdetZl/wCILez8RWmjM0YM0bSPI0m3Yf4Rj1OP5V4/daU9hBeXM2l2ut6RJcNM1/bPidAG+bPfjnI6dya6trLS9S8Y6HcwQK0FxY+aPMXJJUfKTnuMAZ9qAPS9KvLu8F0btbdDDdPGnkyb/kGMbvRvUcVpNKQjDkEnIwa89+HDGaHWn4BbU5SR/wB8mvRCOSdo6UARq7EEMMgjpmkUYcMeRjpnFSBVC4zn1xTAArDPQ0AT4DdFI743daXPP3Dxx1pMEZIIwenrSnHBJyKBCgrg5U49QelRs8ZDEJkkYxuPNDOu05Az0FMCgcsRnrjNAWHhFYMCCCfeq75AIJJAPQd6mVRg+/Sogm3nJPPegY0bccDipCcn1wOBSZBBx+IpNwKcDk8GgBhLBiQBz29KcVEzZIHA704gbRtA9M+9VvnQljgdsCgBQqEsAvPSnqpyARgU9Ajc4x7VIQQw/u0AQmNSc7ehqWQR8NtB78mnKxD7cA5/SggFgDQAyRAVyYwT3GaIVReiIAehqXYCMA9O9QswCEc4x2oAMbm6A007gVYDA705Dhe+MZFKGDHrweKAuKxVudowepzSkIB/qwc9KDHmMqPWmMGZhuYYxigBfkGUKADqen+FOKxMMsoJ96gCBsjdg560rckjI69aQEkbRoMDAz2pzt/DgHPHWoHKFtqoMnvUyxYHK/rQA0pFj5kTB9qVhbrtxEntwKGA24XsMmocEg8Aj1xTAZ5UIJVoo8n0ArgPiQI00q1Tag/0yLaQvfn+ma9BU7nBUgkDnmvO/iYC9lpipjJ1CMDPIzhqTSA9K+zxqis0ERyPQGq6w25APkxjB5GBV9yYwBwTj8Ki271DED5upFMRGILXJJt4myMfdFQmwshwLGAjqP3Y/wAKuAopAUHAPORTs5HBb8qAM97CwwN2n25PvEv+FRiw03zAG061bjgmJf8ACtRSjKDzmq6LsyQuefTpQMrrpumufl0yz/79L/hStptguP8AiXWw9cRL/hVsAFgOakdsYycj1xQBQ/s/TUxjT7Tn0iX/AAqGbTdOXGdPtW+sK/4VqlgR93kD86ryZcfNx6cUAUDpemDrptmP+2K/4UsenaYp5061we/kr/hWjs3D696j2DG3Pz5496AKy6bpKtxpdn7fuVH9KX+y9Kx/yC7Mf9sF/wAKvKqtgDg9+KlK5Uc9aAMr+y9NYf8AINtP+/K/4UNo+lvj/iUWQx/0wT/CtNy4I4GDTmOB82AD+lAGBJ4f0NpM/wBkWeSMcQrj8sUq6DoylwNIs2JJB/dL3/CugXaDweKbhWGBneDx70Ac23hjQyuTo9qT6bBWHr0PhLQTFHdaVBJNPxHDFb73YeoFd625gMAEZrK1NNI0u7l8QXgCTxQ+UHLdR1woP8RxigDmdHsfCutwtLZ6bbExsVkjeLa8bejA9K25dC8NwRSz3Gm2McafMzMgULWH4PguXv8AUfEFxbG3j1AKIICcNsUfeYep6/nW7rOjWmtRIL0SPFG3meWrEByAfvY6igGZei2PhTWLI3tppdu0Idky8QXkdT9OlcyNW8DJNtOkr5Bk8v7V9m/c5zj73p71t/Dgo3h+SA4CJcyrjGBjd0/Wsbx/Z6jZ6PJZ6fY266HCitKUb94Bv3HAJ9Rk/X60AbHiL/hE9KeEXWlW7zTf6uGCAMzD1AAqxpdl4U1mye7stMtmWMkOjxbWVh2INa4gU6curaDZwXGoG2SO2aZiAUJHB5GOPx4xXJeBpJXu/ECampg1csrzRgYjEe3Cleefc/SgCh8OdF0i80N7i4023mb7Q6q0i/Nt6gd/Wu8/4Rfw8wyNHtD6/IOK534WAL4VVupadzyMdwPxrv8ABD5GQKBs5mbwpoOfk0e0AHU7BT08M6CjEf2PaEeuwV1cqkqcFTupqAL9/FAjmV8OeHySP7GtP++BSjwtoIUsNFs2H+4K6ABQ3ynOfbipjs8snvQBy58OeHwBjRbXPf5BTH8LaAilv7Htf++BXTYOD6DvQR8mAAfw60Ac5/wjfh9hkaHa49dgpW8MeHpWAbQ7THYlBXRsuAMDBNQB2DHd8uO+KAOfbwn4a6HRLQn2XFRSeEPDLZzotuCTn7xH9eK6gZYZJ474oK5OAOPegDj/APhCPDBGRpEB/wCBt/jT4/BHhokg6PD/AN9N/jXYsR0wBjrx2pYuT25H40AckfAnhoqwXSIcnuHbj3HNObwP4XGP+JPD/wB9N/jXYMGRMNhR7UmCxXnPHPagRxUvgbwxJnfpC8kHiaQdvZuKd/wg3hQKp/sdBs+6BNJz9fm5/Gu02BW3NjBp0igYA+tJq4ziv+EK8NLnbosI9fnb/GobnwX4UELyT6XFFHGNzN5rrgfUEV2u4suTjr2rifiLa3Fz4flWFHdBIjyovJMYOTj9D+FMDI0vQvAGryfZrJIJ5FGQqzSqxH4sCa1L7wd4QtLeW5utMhhgjX53LuAAfoa4vxDr2gz3vh5tCWMTxXUYJiiKbYyfuscDrzx9fXn2ydUZXjliWWNhgoy5B/A0AeL/AGf4ZFWUtb4IA/1k3b8eK2NW0HwDpEMYvIreNZFyo3yO5B78Et361Dd6TZ+IvFSaXFaQx6dpqiW7McQXzJGHypkdv/svQU+G70fRvFmrvr6Innxx/ZJZY90flhcMoGPp+R/EA2YvAvhC4hjubWwWSFxlWS6kKt753UsXgbwSt7Hp8lpvuzGXERuZNxXPU4PFcf4P8SWOl6fr0yJmzF0PssAHzMzZwoH4Z9uat+HLGSx8b6dLeXAuNRu7WSW6bP3GwQFAHTAGOfQ+2ADvfh/omnaL8Qby30+38qEaXv2li+GMi5IJJI44r6GrxLwz/wAlKvf+wSP/AEYte20DCiiigAooooAKKKKACiiigAooooAKKKKACiiigAooooAKKKKACiiigAooooAKKKKACiiigAooooAKKKKACiiigAooooAKo3/3FHvV6qGofcX60AW4f9Wv0qSo4v8AVr9KkoAKKKKACiiigAooooAKKKKACiiigAooooAKKKKACiiigAr5T8KyJHrniZnkWMf2pLyxA/iavqyvhm68PWGp6vrs1yZPMGqXAypIAXdn6dzQJnvP+iSgl2gl9A5X+tOYx7j86kcLgN0r5yGleC5GKrebCAc/vjg/ia3rPwtoU8Yms2meJ2PzRznH04oA9zj2KMKVA9AaAMyZznsK8RbwhpwOGmven/Pamf8ACJ2pA23+oqu3gCf/AOtQB7ltDDlsD3qQRKeQ4bHSvBm8JWuFV73UJB1KtOefrgU9PClufuXV+qg9BcnGPSlcOp7mYlycygE9ajeEcYbdXiv/AAjNqFbfeX2f7vnnmoz4ZgIDJe34YH/n4PFMeh7ZKuAVJC56GmsAIwGbPHavEJvDMTsVbUtScdQGuDgU4+FkAeUavqgJGTib9OlAjqPh8u5NdGef7RkFd7faXYX4D3unQTkH5WdAT6devpXzt4Z0FbmO9f8AtK/hCXBUiKXG73PHJpPE1tPoroU1XUZYpE+XN3hlbsCPTrz7UDPpJViEJtFtYxERjywPlA+gHSo7qzs723FrcWMMsAxiNlGB9BivD7PQfNs47ifX76IlSWK3W5c+x9Ktf8IzlFZNe1MhhncLjINJ6iaue0La2cNtJaCwhW3k+9EsYCnPsBiuJ17wvd6osOm2U9tZ6OrK00Cx4ZvmycEfT26V59L4Zuw3Gv6oFUEtm4IqaLw1KEZ28Q6oqjkk3BxTC57uqokccUabUQBVA7AcCuW1PwydW1uwvZ/Ka0t0kSWJwTv3KQMduprzUeH3xlPEGpuCOqznFMbw5cbgD4g1cZ9JzQCPbbO3tbKAW9lbR20KktsjXAJPeqP9l6VHd/bF022W5Jz5gjGc+vTr715F/wAI3MoyfEOrD/tuaWTRr4kD+3NQb6yt/jQB7YI4llMywoJXGGcKNxA7E9aGtbdUdUtYVSU7nAQAOT3IxzXil3o00hjMniHUoyRgAT7Mn+tK/h6YIiv4n1RD1YG4wTj056UXA9f0/S9N0vc9jptvbserRoAT+OM1Uj0DRckjR7Hqc7oVP9K8ig0LUgMx+Jr9lY9Q5b+Zp58Oao4KjxRqYBYnIkI/r+lAHtkFtZ2syyRWcKSRp5aMiBSq5zgYHTNIbC2cXBNrF/pA/ffKP3nbn1rxRPDmoxsNvijVgwPOZ2I/n65qZtA1YbHbxTfrhufnIGPwP86APbY4o4oUhhiCxxgKqKMADsKqLpmnR6h/ax0+IXgz+/A+bptP6cV4ynh7VASP+Ep1AKfSRs9/f0P+ez5NA1JcE+J9SOFwP3h6fn196APVrfQ9KtLk3cWlWwuN24OIxkHPUccGr6w24uZLpYFWeRQryDqwHQE142+h6gUJ/wCEj1NSRgETE/pmok0LWFR1i8T32VwAX5/rzQ3cbdz2mwsLSySVba2jhWR97iNQNzepo1HTrHUkVL6yguVQ5XzFBwcV4sdG8QmEbPFF4JQeeOD+tXUsddhGB4ku2Y4yXzz9OaAPVL/SNO1Jka/06C4KDahkAOB7VXtdE0a08w2+mWyGWMxvtUfMp6j6GvNn0/xFcxYTxPco2c8D/wCvmqi6T4nUf8jXcYGeTGe4+v8A+qgR6GvhDw4bJrM6TCYS/mY3NuDHrhs5HQcA9q1rXQtIs2/0bTLaI+WYyUGCynqD3P415Z9h8VO42eKpflzj91jOaDpniZTn/hKrgcEcqT/WgbbZ682n2D6cumGyj+xKMCBuV4OR+vNVNX0DRtZSAXmnQyiFQqfMQVUdACMce1eXyWnillJk8UyhQOSIsfyPtUD6V4oVd3/CXXGzGckEf1oJOs8VeGJrq1h0rRbCztrGaUPdSBtrDBHIGOen+etd3Ha2S3y3/wBnU3gj8oS7jnb6H1/GvGvsPiwoqr4pmxg/wc+vXNWPsXiwYdvFTg+hhH8vwoKPQpfCfh6a8+2y6TA027JO4hWOc5K/dPJ7iuhW0sVvRfrbRi6EQh8wdQnXFeNvZ+KmPPigqo6HyBSrD4ubp4lJ57xAf0oEeualY2mq2r2t7bLcW7jkN6+oI5B9xWNofhrR9BkdtPs9krcGRmLtj0BPavPTB4uB48Rn/v2P8Kc48bNjHiOAf9uqf/E0Adtd+CfDd3efapNMAc8siuyIT7qK68MqBY0VVVRgKOgHYV4rGPHEe7b4liO45O62Q/l8tPlj8bjH/FRW/wD4DJ/8RQB6pDp1ikV5ALNPKu2Z5x/fLdSas2NlDp1rFaWsPlwRDCLuJwM+prydz42OMeIoP/AVP/iaaZPG7f8AMxQcf9Osf/xFAHqX9j2H2i6uFtQs14my4bcTvH5/yqJdB0e3SxEOnRoLFma3w5Owt1Oc8/jmvN2bxxty3iOAf9usf/xFNdPHJx/xUdv/AOAyf/EUAenz6XYz3rX0lqrXLwG3Z8nmMnkY6fj1rmYPA/hqF5m/swSeaCuHkYhQf7vPH16iuTC+OTnPiWDj/p0T/wCIqFB43Gf+Kjt//AVP/iKAPV7XSrG3nhuYrULNBAtrG+4krGOi8/z60o0jTlkvn+zAtfAC5yxPmDGBkZ4/CvLF/wCE5L/8jDBwOv2dMflt9qRpPHZ6+Irc/wDbrH/8RQB3Wj+EdD0e9W9t7I+fHkRF5WYR5z0BPvWzaabp9pDdWsNrsju3eSb5ySzN15PSvLYn8cEhv7dtWA/ha3UZ/JM1a+0eN85/tawPt5P/ANjQtx2O9/4R3SlsbKy8hvs9lL5sIMpyGyTye/JNbjSZbawBDdVNePS3PjUMFGp2HTOfJ4/9Bpzy+NnxjVdP49Yf/saBHTjwP4eiuxc/ZJNu/wA0W/nERK3qB/Tp+FbEuh6ZO+oSPbktqChZ8yHkDpj0rzd7vxwcbtT08df+WX/2NOFx43Xpqmnn/tj/APY0AeoX+kadf2VrYT2xNtasjRKJGG3aMDnOTxxzU1tZWtpqNzqCRkXFyqiUljghQAOO3SvL1n8bnrqmnj/tj/8AY1E9746iPy6jYNxniIf4UAehx+HdKaxu9Pe38y3upmncMx++e4PbGBWfpHg/TNHvFvEWW4uVG1HnkLFR7VwQvvHgbaL+wA/vGIY/lUx1Hx4zAi7sGAPQxjn9KAOon8DadNcyyJcXkFnM3mTWcMu2J29cf5/CtzUvDNleXVhdRPcWk1kixR/Z5cfux/CeOR2/GuFi1nxzz8umfiDUo1vxz2XS/wAjQB6BpWm22ji4S1D7biZp33NnDNjOPbit2Q5QZJHGeDXjn9reOT/Dpf61NJrHjkDPlaYSOy55/OgD1lOgGSB/OnPgEc9vWvH5te8doAVt9Nk4OdppkWu+N8MXsdL6cBmPb6Hv/nFJsdtD2fjrnNNDhckkV5Mdd8cGMn7FpbNjGCxBHbPXHvTf7c8YuCDaaSpxwQXP9aYj1gBGG85PB/CmFwOSvb1rys6z43UZaHTWPTaM/wCIqFtd8bEN5dvpY+b36cdOTx1oA9cilBG0GkZhtOc+leURa340AP7vS+/J3f54oOv+NooyFtNLlY98sCP1AoA9SxtJ5zkjvTt+3gJnJ9a8kfX/ABwwx/ZWmKSOokPH/j1WR4h8Yr10nTv+/h/+KoA9YEiKT0JPpUAK7ixGPavLf+Eh8bEELpOmgnv5h4/8epD4k8ZKQjaNYMQByJSM/rii1wSPVtygccmngggDksRnFeUr4j8YNn/iVaaMDPMjc+3Wk/4SfxmPu6Rpg+sp/wDiqAPWDyN2BnGOtIyhk3ZBI6gV5SniXxmM7tI038JT/wDFVIPEXjJ+mj6ccf8ATYj/ANmoCx6WrbwAp4zg05SMsCDjPrXmf/CR+MmH/IE08/Sf/wCvVVfFHjJNxbQbIAd/Oz+gOaBpXPWvvDp196a/7rAHc88V5pJ4n8VjG3SbBv8AtqR/Wq6+KPF5BP8AY1gcdhMef1oEepFlIOM/Wo1IxjqPevNp/FfjBAn/ABIrIluwmJx9eapv4j8YLj/iS2H/AH/P+NA2meqkbmyAD6CnMqbN2zJB6eteUQ+KPF5OD4ftVB7tOP8A4qr3/CXeIgSDokIP/XT/AOvQI9JUfNkDaRUsjhRkH/69eYS+LfFzS7f+EetTgH5vPwDj6n/P0qmfFXi3/oXrfoek4PT8aAPV3cZ7g46VCZSTjjkc815XJ4y8Uo23/hHIyeeknH55o/4TLxOg48NJz6zUAerQhQ2cbSRj6V598SCPs+kgdBqER/RqyR4z8Tt18Nxj/trXM+LfEGt6lHZLc6KIPKuUkT98DuYZwMfjQB9GSYIIPXaKhUKFOBgdhmvK38beJgMf8IvGwPrNUkXjTXA2P+EcAYdMzHH8qQHqW8Jgg4I6570M5HK89680j8baxnMnh5mA/uzn/A09vHmpR/e8LXXPTbOD/JaNwsekbmOPXrxUbMR94nFeZHx/qZP/ACK92o7fvP8A61Mf4h3Ktz4b1PI9BkfoKYHqTFmB2YAx+NNIYoAcH8a8r/4WDP5hjXw5f78ZIx17Z6VIvxAuBnHhzVT9FP8AhQFmeoJuUcgZ7Zph4IYnI7V5r/wn1wc48OamcAkZH+Ip/wDwnt2yAjw7qA9zgH8iKAR6bnBAx1GOtDpkjHUV5Onjy8eQr/wjeokgckD/AOtinnx5cxbhJ4d1Esc7cDPf2FAHqgJxkjAzzzQTuJbpXl0XxEliwG8N6ntPOQmT/KrsfxDaQZHh7UQo67gAfwHegD0TO0A9SfWnnBx/jXmMnxAOQD4e1P8A4CgP8qb/AMLByc/8I9qvH/TKgD07A4xjHseaRXCBuDn1Jry9fiDbkn/iSap+EQp0fxCtn3btE1X/AL9CgD00AMc9Ae2a878UeHdb1XWoL63ubJrW2AMNvc7yobuxAHJ96qj4g2+eNE1UAdB5Q/xprfEK1yD/AGFq/viIf40AdrosOvxiV9ZlsmXaDGsAYEHvnPFavJjfHGR1zXl//Cw7bJP9h6tz1zCP8aRviPbjhdD1QA9jGKAOx8P6U2maNPpk8iuZjJl0JGAxP+Ncm3hvxQ9o2iPqtu2lH5POZSZjHn7v1x/+uoW+INuOf7D1TPtEP8aF+JFtggaDq3P96MUAbV7oep2F9BfeHp4diWy2zW10zFCq8KRjvgD06e5q9oGkXVlNqGqapLFLf3aBSsWRHGqjgDP4f55rl0+IVo2f+JLq5IORiIcfrRcfEK1MbhtF1ZQR95oQMfrQBq/C5T/wjEJzj97IQB2G6vRTgqRglj0Oa8E8GeObPSNCgsJ9Ov5WR3bfCgKnJz3IrrB8StMK7v7N1QFcfL5Iyf1oG3c9OjwgweGokyDjofrXl6/EvS87Dpmp4z94Qgj69c0r/EnSQx22Goc/xGD6e/8AnFAj1CNcdCATT0DKzZwa8oj+JGmAk/2bquQAeIRyfTr/AJxU03xM0SNQWt79GK52vCAT+uKAPTioHXOM09eOA3HavL3+JGlngWeoqAf+eHX9adL8S9FgUGWC+VScAtBgZ/OgD084P8fOKjOMktjB6DPWvLD8SdERmUxX5cAkqIBkcE55NSx/ErRWJLQ3vK5AMPbuetAHp6ADjOAR0pfMVsDHOccV5Z/wsfRBI8iwamkafxG2G0+v8Xb3p83xF0KNy0qagm7oGt8f1oA9TyGJ56diaajhXGeDntXm6fELQ2KlYdR+YZX/AEfr9OarN8TvDY/ivOf+mA/+KoA9WyGU84PXk0pygB9a8mX4oeHGGM3n4wD/AOKqX/hZfhtgR5t7j/r3H/xVAHp7sy7d68ZzwaUuSVGcH1zXmTfEjw1Ex2zXUgBHAgxn6ZNPj+JHhned084GT1tzjjv1/wA4oA9Gm3ZIxjnms3W7bULrTLiHTrr7Nd4BikwCMg5wc+vSuOPxH8MnOLqY/wDbBqePiR4Z73cw/wC2DUAUdN0jVtU1Syl1DR7TSrSxm81lgZd08i/dIwPug/zNentIep5OcYzXn/8AwsTwwwx9rm/CBqil+IvhhP8Al9mAPT/R2oA2vCekXWlWt2+obPtl5cPK+xs4HQDOOncD3ql4hi1+PUnltLC21WxmC7YLhlX7OwHUZ6gnmqUfxE8MsCPtko/7d2pz/ETw3gD7VL/34agCxpngm3k06T/hIY47u8uJzcTFHZFDdAAVx2/UmqUHw7sIfEtncw2edNiQu+Z2yJc5XvkgYFWV+InhkLgXswP/AF7tT0+JPhkfevpsf9e7UmroDtfC64+JN/8A9glf/Rgr2yvnb4ba1Z69491K8sXZ4RpipllK8iQdjX0TTGFFFFABRRRQAUUUUAFFFFABRRRQAUUUUAFFFFABRRRQAUUUUAFFFFABRRRQAUUUUAFFFFABRRRQAUUUUAFFFFABRRRQAVQv/ur9av1Qv/uL9aALcX+rX6VJUcXEa/SpKACiiigAooooAKKKKACiiigAooooAKKKKACiiigAooooAK+MSQ1/r6ZORqNw2Mcfe/8Aren/ANb7Or44jiLX2t7erajcfw+47/0oA4rw3cafYWRiudOluJN5JkS28zPPf07V6jZywtawSW0WyGUblTYFx+FYPhqxn07TBbzFvM8xmOSDwTV24ubu28v7NZ/aN0gWTLhdq9z70AaMxY9s8dRSBWXaQDnFLO5YDqADzUTNhggBK+tIRYwkigjINPc7cYBNMiwRjb+tOKnBOML6UAI6knk4yaOQpBxj+9TwikD5ufems6nI6kdsUAMwAS386H+4c5Ax2owpIyxwKaTtjf6UwOC8K3H2XTteumYuYrh2yO/HFS6Fo9vfWC6jqsQvru7G9nk/hHYD049Km8LW8f2LUYQp2yzvnJz1qOwvptDsWsLm0uJhExEMsa7gwJJA+tA2Mh0keH9P1dsrPYupeO2bPy8cjPv/AEqMeI5Y00vT9Ns7eJ5rcSL58x2IOcDPUng0x01u80/VZrqCRVnj2W9rxkdicdR/X8qoahbGK30+PVNHa6tRbBWeJSZo39MgjA6cH/61Aiz4n1HU5PD0jz2bWkqzBJCH4I45X1BPFWNYv765tYNEW2iN/PFmYebhI0Bx17k+grE+yarL4avw0N08PnK1tFNzIIwfz6Y/pS6paRXeoW+r3OmXVxp8sflvCAyvCRxnAwcfpQM7jw1qP2xJdOmt1tbqywrxocqQehBq7rFxfwIhsLaKY/xmSTaAKw/BlrEJbu5t9Kaxt2wkZkdi7gdcgk4qv43vbqKOKztYpisw/eyRJuKp0IHueaVhFK28W6pc2l3eHToDBbEAushwxzg49a3dX1h7OPTjaJHPJeuFRWJAxxzkfUVDpctpqGlT6NBp95awmIgPOgGTnrnuc1zng+yv59Sge9hKxadG0UeVIBbJ5569f0FMaNM6lbX9hJql7F5d1prMPs5bgSfw/jkD9ax/ElzJqJsLH7Cpv5EEpJk2hFPVc+4x+dN1rSWn8WJZI7eRe7ZpkHTC5zn8j+dbPjRYft0S3elzS25i/dXNqDvRvT0+mf8A9QBrvrUWmaLDcPpz2xDeUlqeDuzwATj0zmq8PiG/hu7aDV9PS2juTiKRJN2G9G9Otcfe2Op6j4aiN0ks3kXPnJHIf3jRYxgnr6+9GlWml3d3ZppWmXbhH3SSXLsqx4IPuCfajp5ia7HQt4n1SZr02umRyR2jsJHMmOB7dzgVY1G/g1HT9IupISVubhR5XmcA5IP1waboEMkVhr26FtzzylQVxuGOMZ5rFgWZdH8Px/ZnUpdhnGw5XDnk+mc5oQ0enLyu0Yx2FYuvaq2lwLIsRmdmCqoNWYNQhl1CfT1DiaFFdiV+Ug+nNY3iRJXex2IzJ9oUsVGcUBaxBL4h1GARWkmmqupzOfLi8wFNgGd2Qfr+VWLbxN5bXMGq232a4gj83EZ3h19qwvHOmhtYsr+5WV7JU2OIc7h17/U1n6PZ2HnXkthpl1OkVudrTuQJSRjZtI6cH8vpRddgOq0vxBqN1JatPpRW1uThJY3D4+uOn41my+J7yee6js9IkuPsjssjiTGACenHU4rk7CWIXVv/AGGbyG5dgLi1IJRD3yT269a2dI1q10e81aO58zdJcO0YRN285Py+x6fnQwZ6No9/DqlhFeW24q+QVbGVIPINW5SI1Z2OFUZNcjoEg0TRoJLyOZXupiwRELFS3Iz6cCuuulK28xRPNYoSEzjccdKTEckviWU3MIGmT/Y5pREk4Oec4zjHSi68RznULnT7PTZLqe3wSfMCgjAyefr+NcCdRggaO60a4ubbUmk2yacyM6k7uR0x/X6V3miCVdf1d2VkLKmOPb1oGR3+tWl/4dku2E6ruEcsUbBXVs9CSOAePwql4qilkhhjgsLkRW8Q2XUU4G0YHGO9c5DbXJ8Laj+6keSS8Py7STwwzxjjmr3inWYpb210m8eW306GNDMQhJlOAdv8vpTQjodN1+G20S1eKyuN7v5MEGctKepYH06/jWrYa7JLM9pqNm9ldbC8aO+5ZB7H1rivEbW+oxadqdk1wunWjmKV4VKvGOPmGf51JpMek3Go+ZYS6jeGKF2NxM2FUlcbTwCf/r96B30Nk+L1aBbxdMufsisBJKcYXnHHrWlc3Ntc67pSvJI0ciGSIIcKW7FvXpXN2auvgWdShBw5wV7butWwwGs+Gty5BtsDnvsoEdzqV4mnWc95KrOka5IXqea5OLxZbTXFv5tncw2tyQsVw6gLuz0PoPf+la3jB/8AiQ3oHOUHP4ivP9T1Oz1jSNN0q1Z3usxqV8s/LhcE/wD6s0Dtc7e819YruS1tbK6vXhx53kjhM+/r7VLJ4i0+LSotSBlaCWQRbNvzK3cEZ7YNedxR29nqN9b6pql7YSli6vDkLLnnPAqZLSCPR7eWAXLxT6mrb7kDLDGN3HY+9AmjurHXkn1NbC4sZ7OSRS0JmI+cf0PtXI6hqsMmsNewtqb2EUoNx5ZOzevAIOeB7cZrotfXd4j0g9Mo46e2K4GCOzS1u4r7Ur63ukkKNZxklX7cDGOTQUrHpniO5EtpFHBb30qyKJo57QfdI5U+/wBPSsTQ/EdtbaVdO4vpjbkNLJOMlmY4wOTt57VX1vWE0zStP0a1kuIGeJTJNMvzRxn6d+e3TGOtVtWl0iLwtdWOjy+bt2NM5jYE/OvJJA5zigV9LHSWPiiOa4t4pbC6ghuiFgmkAAcnpx759+1T21zZrruoSz3U5e0iBw+BHGuMnGDyee4/OsrxKBJF4d28KtzFj9Kxry1lu9X8RxW2WZoUwAcknCnH6EUIDpIPF0UkiyPYXSWDuEjumTCk+uPSsWDXZrLXNWjeG7uYwQVjTnYAME4/Kp7DxNYQ6NZ28cXn3iqkf2UKd28censTV7w45bVddl2lXLgHPXAHFAHWaTewalp8d3bbtjjkEYII6isbVPEFrp14bFobiS4KBlWKPduz2HPWoPAJ/wCJI67SAJ3AXP3RxxzWJPqdnY+NC92yon2XYHY4Ct1/lkfjQB0UPiTTpdOl1EmZFhYJJGy/MpJ4GM1VTxRafZpLyW3u4ogVVGeLHmk5wE556GuG1CX7Xba5fxKBbTTRojYxuIPUf5711fiiRYLLQbx0zaQSRmQYyACBzj2xQI19L1+11G5FsYZ7aZl3Ik6bS468VnSeMLJZyvkXZtlbY1z5eEBzj16ZxVTUr+01fW9LGnkTtC5lkMa8KvXr/ntXHyX8elwy3Okak1ttkYPplwm4Zzg49v8AOaBne3GtSp4jt7VfM+zbdrKq/eY9GPtyK5621r7TrfmJc6n9gExLjZlFbpgkH7nfFbDXynxNp8935cEs2nLuBOBvJPHP5VU8Pxm68L6pBEuXkeUrt53HHH8hSEjS/wCEu08z/wCpuTaltn2ox/u+uOvpWvq/iCy0yaO3KzTvJHvAgTdhT3615ZaGE6IYpvEUyqU2GxWDLKf7oBPPP0rqNJni0LWyt9KUiksY1hkmAXAGBtPoeDTEtSgNaup9O1y6guJVCyRiLJwYwW5wOx5xXf2+r2rSWFlJK8t5NErMsa7tuVBy2OnrXmUdzFPpviWeABonuEKk98v1/rXQeG2Okat9kvFjZb6JZYLnacscD5cnt14/xoKSNG6YahqLXtrfARWRKTLhgV2nJwOhyMjJrqrK9hvrSK6gYvDIMrkc+h/WvOdGvbe2sdfSeZImM8uFdsE5GBius8IgLoFlliRtbnHTk0COhGdpGOQc09RuXG6hTmMFR9SaFKr1J56HFIBjE4HJI9DQqksST0XpTxiRScHPr6VA7HJXJJPtTAlYsSBzgCmligI61KijOSc5GKhZg5I7etAxiPnoSWFSsRt65JPamJCMHHLeoqXnZ0Gc0CHI+eM8+vrSt1+9yarsCpHuakVcckjNIBysckHpnrTWYFuM0uQp4xz609ugA64oArthQc5FEKEHOeBSkAblYk56GpYwiqcE47imAjAHAPQHtTGGASCfzqYgKMjnd19qY3K4xz60AMj3EHBPXrRuwx5PXvUyIEXjk+9QybTnsfpQA5gAwO7PGMVCpVDjBAPepc8duelII2Dbgc+1IBz7XOcnpg5qJQozjn61JnC4I+tNAAU55A9KAGj7pz36U+PKqduOaTftXDDP4dKdEVAbadp7UAOVWbBJH4VE+5IxhiCDgiplYNhe/rTs/OeMr70AVy2cZ6iiXPBBOMcc0wkFyxyAPwzTshjntjgUAV8Mr8ZGOa5fxbIo+wnaSTdIOOvfpXabTnIGd38q4vxtGp/s0DIzdIvWmM7ZQU3HcT6E05QCmf8AJqXK7BnnjBNNUoNoFAhFXjODj0oKnIAPyipR8zcUhAPH86AIctwMkj2pC7nIHGeCKlUBNwyc54pCCTyDmgBq8sRzuA61MoCkfMcd6gjOG6exqctxgD60ANlYRngGotysAWPPapguSMjOeajlUODgDIoAQgqMDgClDAqDnPtUe4sAPQc05SMY2jgcUAEe7du7fWld14XGTn8qazgYzTlAwMD8SKQDAd3RtvNKSSSMnjpTJcjI/GnAnBIHHemAqSEgBeMelAkbBPQ59Kf5YLdQMdaaycnaDg9aQCxsecDgnPWue13Vbm1misrGy+1XMi7yG4UKDjJP1xUuuarc6dPGkWmT3auv34+xz0PFSyzPf2vk2832K9kiWQqyhnjBPOQfxFMZX0HVptRE8dxbeRc277JUDZA44INWtY1O10qAz3TADnYmMlzjoK53whHLp1/qWlTOJpEZZjcZ5fIHXJPNdndxQPE0ksCSbASNwBx9D2pAY+g6pNquktfLAomO8JGG4JHQZPrWDc+IPEVnGkk+iworsFX98CST7Ak1f8DgLocRJ/jf+dNt9+q+IZ5HBFrYAIgzkGQ8k49s/oKYC3etahbyW9vbad5t3LGJZUJwkYJx19Qat6Pq51awvUuIvIuIsxyxDnaee561PqL/AGyO5sbS9EF4qrllGWjBOenuP51zfhqOSxl1XTp3WW4Qea8+OZNwzz+lAGt4IIHh+AkdXcY/GusG3jgHiuR8DLjQITno7/zrrABnqOaBCN8v3QB9Ki6EbivrxUy7QfmHGKgZOeAcZzQBaXaeuG/GldV6mMY/OoEXnbjbUj78/Kwwe1AEizDJwKfI3mAAxgjvzVfaAinGaUHHGMk9zQASohIJRc9+KrsQp+4MeuKthSWPSolXefr60AQrslJBUFcU4ICOVUketSJGFOV6jrTOSDj86AGRgBtxVR9KtBYQAfJjI7ZFMAVAMDPsRQxGenFIBnloGO1AAecYoOAQAi7ie4qYyLkc/pURPzjnP1FMYRwRsSGjQn2HFJJDF2jQ49qlwfWkaMknkYHWkIxNYv8AT9KtXluEjz/DGACzH2FOvbjTrfSl1C4tU8sRhgu0ZJbHH1rO8Y6dZzWN3eyRK08cWFck8fT86ZrFlPe6BZi2QSSxCKURn+PAHFFwuLpesWN1PBaz6VLZyS5MPnRDa468H1/xFdKYbXB3W8KqO5UYry7VtTu9SvdKd9OmtEiuQC0wwSe4HtjPNerzqk8TxvyroVbtwRimByllrWn6lqkunW8EMyRx7zMu0r9B69RT9T1W3gujZW+mNfXCjfIkSD92O2ePesrT9Nt7HxVJHaRJFELQMVUe+KpTQ6pf6/fvoc62pjQRXEkoBDtjjAwcEY6+34UDOnOtaWmif2r5G2NW2eUUAYPnBX696NF1S0v7prO506S0uWG+NZ4gvmL14+mDx/8AXrh7SPbY2NhMzRSRantuCzZ3N1zn0rs9cAOt+H0QNv8AOfnGfl4zRYLXPSfhoix+OdUVVVQNPX7uOfnFfQ1fPHwz58c6rz009B/48K+h6ACiiigAooooAKKKKACiiigAooooAKKKKACiiigAooooAKKKKACiiigAooooAKKKKACiiigAooooAKKKKACiiigAooooAKpXv3V+tXao3vRaALcf3F+lPpkf3F+lPoAKKKKACiiigAooooAKKKKACiiigAooooAKKKKACiiigAr4gGsWVrqutRXE6xv/AGnOdpB6buvp2+tfb9fENpBa/b9dmngikI1G4bLR88HOM9+/H+NAGnH4m0YHDaghJ/2W/wAKrf8ACT6EWJbUo+e2D/hVCz17TblC8Xh26ZRxlbZWGfrWvop0XVo5ZILGJWjbEiSwgMp9MUA0IvifRGb/AJCUXPHIP+FTvrejLjbqduR/vVbfR9McgnTrZvTCAVWOiaTyDptv07oKAAa/o4H/ACE7fr2ant4h0jbk6nb4HPDdaI9D0dQcadb+/wAgp39iaOxX/iWWwB77RQIG1zRx/wAxO3bP+1SprGkE/wDISgH/AAMU59F0ljzp9vx/s1G+iaODj+zbf/vmgGSHWNHLZ/tG3B/3hULa1pbhlW/t+Qf4xTBoek8/8S6Dj/Yo/sLSGBJ0y3GBnlKBswPC2oWMVrcefeQxsZmI3MASPWuqTVNIxn+0rcYH98VxvhHTdPvrKeW7tIppFnZdzp0Ax3pLu88JW0zwtYLKEOGkih3ID16ij1Edj/bOjsSv9pW2R/00H86cda0oDjUrfnP8YrIFj4Y+xJfC1sxavysm3Gfb1z14q+dB0aTbjTbcAjOdlAyddZ0pmyNTgyB/fApyarpobB1C1Hp+8H881UXw5opJP9l22en3aRvD2i7sf2bbD/gIpCL51fSwp3anbDBxxID/AFqsNU0xsn+0LcAergVVTw1oyqV/s+Ag+oyfzpY/DeiITjTYDnruGf50wLJ1HTAwP9oW/pjzR/jUn9paap/4/wC2Hb/Wr/jVCXwzooLFdNh9+vf09KU+GdCCndp0X5n/ABoGylpcWj219PqB1OKWeTO0yzqdinnA9P8ACtxtR07/AKCNtj2lU/1rJbwtobHJ06LJ9CR/WpT4Z0IDI06L8Sf8aBFxb7Tyfl1C2wOuJV/xqcajYKMDULcY/wCmqj+tc+/hXw+zLnTFBB4w7D8+auN4X0NVx/ZsQAPqf8aANE6lYJyL61yf+mq/40rXNkTn7fbkk9pF/wAayk8KaF302P8A76b/ABqOXwjoL8JYBcHJ2yMM8/WgDXjk05J5LhbmDzZAAzeaOg6DrUwns0P/AB+QNkdfMH+NYEXhTQUTY1hk9yZWz+eabJ4X8NwvFC9pGrvnYpmcM3r/ABZNDA2bi5smADXlvz/00X/Gk+02WAEuoMdwHX/GuPk0bwbFcfZp41WZXC+X5smST26/StSXwh4fOALHkf8ATZ//AIqkNG9HPYopP2qBWPJO9c/zrP0iy0+we7f7dBKZ5jLy6/Lms8eENBQ7vsRwRjHnPj+dUH8PeFB9ozhPsoAmxOx2+55/lTEd39qs2IH2mEkdDuHH60/7Ta4H+kwkZ67xXLxeDPDrxo62zFHQFWEz8989e9ULnw/4ctblIJoplZ8HIZtqAnAye2TxQB2shtA28NCrHq2Rk0izQK3ySx7SOSGFcmfBmiZ4hkP/AG1NOn8GaCV4imBx1Ep/rQM6SGSLH+vgUHnlwKd5tpk5mgY+7CuOTwboyMT9nlK8cGU4qdPB+iN1gkH/AG1NAHWeZAMhniAI6ZApQ0SDahRQecDFcjJ4P0MuFEEn18004+CtEIw8M20DH+ub64/OgDrWZGHO3YOoyKfmPaOY/l4+lcV/whekByY2uY+v3Zf06UN4K0zO4T3mcc/vutAjpdVtRqWnz2kcqKZABuJzjmren29raRqqCEyoiozqAGOBjmuS/wCEP0zPM94GP/Tb/wCtSN4L0zJYTXYY9T5vX68UhnaNHazkefFBIw6bgGx+dTq0O3kptHQY4FcInhPSFnMAvLnziN2zz/mx64qaTwdp2ABPeZPPM1AkdoWhJ8wspYHjpUckVs8okaCIyA5DFRkH61x3/CH6ahZjPdjA5Jl7UsPhTSJ41lt7y6ljbOGWfI4pgdf+5bO9Uc9sjJoRIEUIsUaqeCMCuS/4Q3Te897/AN/6h/4Q2wPW5vRt6Dzc5FAztsRkhm25H6VCwi5YBdx6+9cknhPSHuGthe3RmVdxQT8getRDwfp+WLXN3gDtLQI66GC2WZphbwiU87wo3H8asBEy7BVBIyxA5P1riv8AhDNPUZ+0XmP+u1IPB9iI3xeXyep83qPTp/nFIdjt4ljQFU2oOoxwK5xfDyz63dX9yIZbeWERiJlyQRjnn6GsS48K6Zawi6m1K+SKMDnzf8Bnv2qzB4VtJoUnt9a1GSOQHDCXH4dKGHQ7kQwLCsCwxmIdEwMD8KaAjo0bIpjPYjINcZ/wiSIRt1bURxj/AFtIvhaJCVj1bUwP+uv/ANamJnV21pa2oK2ltFEDywjUDP1prWdmZxcm0hM/USFBuGO+a5AeFdvXV9S/GWrcPhja25dW1Jsdml4oGdHcQWV4yPcW0Ujx/dLKDj6VKiRwqVjjRFHOFAArnD4cttxVNUu2ZDhsSD5T/k1Wl8MKxyNX1Id8ebSuB0Sadp5uTdGzhM5O4ybRnPrU17aWl6v+lW0coXgb1zj6elcevhbazD+2dSxgf8taD4TJfI13VAeTzLkZ+npTA65bKxSB40toVicAMioAG+tStDHL5aSxJIEIKZUHbXGv4ZuDIMa/qG7GPvcflQ3h2ZcBvEF6pJwMkDJoEdFPpWm3Vy1zNYRNMersOvv/APXq8ES3iWCGFUjUcKBgD8K40+Gb/I3+IbxlxkYPc/WopfDl+GUHxFchsEAev60Ad2q5yADjFIuzI3ZyOhriR4f1FPveIroZpv8AwjV8QCPEF2wK8EEdf8KBndofvKrYBqEKWb72MdPeuNPhq9MfOv3m8d8jH5VFH4avsK/9vXuBw2D1pCO+EZCncw571Ase6LO4nB6Vxknhq9GGj16+9iTkY+lOh8OXwYiXxBd9MgAgH9aYHbxKViG0jJNB5A9BXIDw9fBQYvEN7hhnJIIqIeHdWQjZ4jusH72V/lzQB2fl7cZP/wBamspVz0zXEyeH9cGMeIpv++T/AI0v9h68X3HxA5J65jzj8M0gO3IG3GBmmglc7gcdM1xn9i68CT/wkb++YR/jVf8AsTXy2weIpMY5Ozpz9aYHcKpRcu2amxlcrwD2xXGnQtbk2+Z4ifHXiACk/sPXcDPiNiMYyIun60DOxLHaAMYFNYkgE8A+lcW+ha+FAHiOQgnP+rz+uaiGia9u3r4jY5/6Z5H5ZpCO+Tjrkio/vMSeVHvXGNpHiA4z4gbHXPlAVI2jeIQwI8QsMD/nlTA7GLa/zelJI+3OBjHSuJGieJEzs8Q/+QRVmPStfjB3655mf+mYGKQHV43ck4yKCxAC+o61ysmk67OwI1pYzjkCIc1GNH8Q9vEH/kEU2B16qXU5GKRVHzA9R0rkBoviZh8+vjg8ARCmnR/EK/8AMf8A/IQpWA7FQcjg5pzNhdwByDjFceNJ8TRkldeQFuTm3U/04qudL8TlWUa7HgnJ/cj9OOKYHb7VdSWIGRxSLEQ4B9OK42TT/FLH/kNw8dzbr/hTv7P8V99bt/8Avwv/AMTQB26sQCK4jxc/73TI/wDp8Q1Ill4oB51W0PX/AJY//WrnPEkOsJHZi+voZZGuVEHlxgbW7E+o7UAesN0+YHBHftUZXIABrkXsvFxAB1e0Y4xkwjj3+7UbWXi0ZA1KzTnr5Wc/pSA7YEkfLjIpMEnJJ9K5FLPxaAc6nYn0xF/9amG08WDpqNj/AN+//rUwOwxlxk/rS7sHqea4dbfxgXIN1YOAOpXj+QNSuPFyDIbTue2DQB1/Cg+ue9KmSTkYHXNcTCni9gfm0849jVkjxa3U6f8ArSA6/nHU+tMdsgZzxXLsvi07cT6eOhOFP5Goz/wlpGc6eT6c0wOtbBGQevpTBg5x1xiuPKeLAQSbD6DNBTxcvfT/ANaAOwKHaB29c0q5GAc4rk2Pi4AHZYDPYk1E8vi/j91YNzjhunvQB2rEB8ZyCOpprEdvT865Yy+LTj5NPGPQnmkafxjj5U08/iaQHUhsMT1GOKVCS455964rzfFud32WyPQ7Q/6damjn8X5YmxsfXBf/AOvTA7GRc59M8Vz+raFDqE63a3Nza3Ma7RJA2MjPQ+tZqXfi1t2LCzP/AG06frUzXHi5FB8iwye2/pQBo6Lo0OlpJslklnmbfJLKcs/pk/561sPGXQof4hzXFrdeLTgGysh23F/161NNP4uBBMNhyeisePzoA3NNsY9LthawliqsT8x5GTSabZR6cJfJeQ+fI0rl2z8xrn5rnxarDFnYOMdnIH86i87xeELC2sAT/CHOev1xSA0NY0KG/u0u47ia1uQu0yRN94ehqxYabb6TYXPkmSSd0JlmkOXY49fSsNZPF4ORY2LAj7vmdP1p003iloJfM020KbGztm5xj60xlzwO4bQYABghmBOevzGuv4C9enNeW+G5tfi0i3On2MElqzMUaSX5vvHPpxnNdB9u8VAkDSLTA7mcc/rQI6xpm6dKkBzjnjrXDJf+K3z/AMSODj/p4X/4qrC6n4tOCNDtwMdDMv8A8VSHY7RpMDcCQAKZGzHnnmuT+2+KcAnSLVSexnH9DUf9oeKj00OD/v8Ar/8AFUxHa7jjB4FKDz0GK4w3vizGTotv16eevH/j1I2p+Kl/5gMJ5x/r1/8AiqQ7HZISCxzk048DI4NcS2o+LW5XQrcYHQ3C8/8Aj1QDUvFCgbtFhPOP9cv/AMVQn1BK53WODljmhRtPGCOlcZHqXilWGNBjJJIH74cfrSnVfEwAJ0FOfSUH+tMTOzbHBBqQYYlgOe/NcSdU8ShQf7BUg+ko/wAaUav4kzgaCoye8o/xoA7VhyvqOlQtuLjHB71yR1fxI6gjQkx/12A/rUP9r+JR/wAwFf8Av5/9egDt0AK8sSc0m5ypwR71xS634iUf8i+OfSUU5db8RCRVHh9iMcgScfn2pIDpdSsjf2NxarLtMqbdx5xVbUdN+2aWlizlWRVCyKcEMuMEflWGms6+27/in2x/13H+FMOt684GPD7DHXMw/wAKYFiz0S7F3De6vf8A2uS3/wBQqqFVT6njk/4V1anPJOK4JPEGuPIA3hyUDjP73t+IpX8Ra0GAPhyYAHBxJn8uKB2OpFgqatJqO8lmhEWzoBg5zXP3mg3RvZ7zSdQNk9xgTqyBgx9Rnoev502PxBrzgK3hyY4zyZMZ9OoqH+39ckJRfDcqt0z5vH54oEbFv4Ztl0p7LzpGkd/OM+75vM7NUuk6HeQX8d/qmoNezRKVhAG1UyME49SKx4/EGvIu7/hHZM45xJj9MVMviDXZztXw3cZHIJkxz+I+tFgPUvhcuPG2sHPWyj/9CFfRNfNfwdu7i98V6vLdWZtJPscf7otuIG7ucCvpSgYUUUUAFFFFABRRRQAUUUUAFFFFABRRRQAUUUUAFFFFABRRRQAUUUUAFFFFABRRRQAUUUUAFFFFABRRRQAUUUUAFFFFABVK96L9au1Rvei/WgC3H9xfpT6an3B9KdQAUUUUAFFFFABRRRQAUUUUAFFFFABRRRQAUUUUAFFFFABXxDaKPP1x+dwvrgfqK+3q+LrO2En9qEAgy3twu4Z4+br/ACoA5TQNR13T9IY2emxXFrG74ct8xAJycZ55zW74Iia5hu9Wlkiaa9bLLGMbNueCPXvXR6HpbaXp8dm0hkVS2D9TnH61mWWg3Ok3d7/Z88cdrcqWSNlz5b46j29v8KLiOoAwBg5P0pjhcruPPeobWK5jtYhcyrJOow7qMAn1p/JPOKQEuFBGOpoCYOQaZGxI+oqePDLh1PHQ0wIZCQOnWnSICoPtzQ2cE4z7GoSGCcjGfSgB6/KR85CnoQacwDK4DYOOahwcd/x70OCqOXP3vQ0gOR8FqH0O+jZtqtO4LccZrL086v4ctXtG0xL6xJZhLEeSPpWh4RsxLo17bzqdrzyKwzg4OP8AGpLa18S6ZD9hsktLmBDiKeV9pVfQj8xTaHY5nXGsZ/DMFxphkhtPtB8yEjPzH6+mOMetb+uveW09vBPrqWdt5fLqv72Rh3IA4/PFQ3vhe5XQntI5Ulu5JvPdjwGPoDUTaVqx1D+0jY2M8s0YR4ZXyIyOAQSPQdvU0AZtrrOpz6NeyRXZmewnVhLtGZY+Rg/zrpZ9TubvWNLtrJwsMsfny5HOzHQ/57il0HQr22t9Vgv/ACSL75h5RIAJBzx+IpPB3h660eaW4vpEeQoIo9pztUUCsbfiKeS10m6mglEUir8r4zjkVyLXOraRZ2OrXV95scuxZ4CgxtPIII74rovGLj+w77cm9Sq8A+jCuetdN1nV7LTrS9S3isItjlg2WkUDhcduOKAKl/rUlzqN1Eda/s6GBisQRCd7DjJOOme3vTP+Ep1GfRYHhkRbz7WIGl2DawwTnGO/HatttJ1HS7+4k0+1tLqC5cyfvcKY2PX8PpU15omp3dhZJNLAbmO7E77BtVV54GBzigZFp82q6dr9rY3l/wDa47xWY5QLtKqTx+VdvI2cjHNc/qWmXFxr+m38ezybcNvy3PfpWhayXjtMLsRACQ+Tsznb2zQI5bxBc6q2tWWn6dOkPnxsWZlDAAdW5Haof7U1PS5dR026uhPNFame3uNgB4GcEc/5FReIXu08Taa1nCJZ1jfYjNtDcHIyenGasRaBql6NQvr5Io7yeEwwwq4YIp/vHpnp096Bmc9/renaNFrdxfrO1woWO2MIwCehyO/GcYqw91rmiT2dxfXa3VtcyCOSMIAULdMVuXugTXfhiDTJGVLmNFI5yAw7flx/jWcbTXNZmtYdRtYLS1tnWQsjhjIR24PAoQW1MY6vqVzfXapq0NnLBMVitZ4wokXPGWPt/wDWqxrUeonxRpm+aNJGiJiVV3BDj5s9MjrSaro+r3jXNrLYW94HYmG9d1RowccYHPGKvT6Nf6dLotzawi7ayjaORd4VjuGOM9hk0hd/MxraXUr/AFG/1FJrWEafLJGCYQWdc/dJx0wP1qKTxNqUsUl+mrWCgElLIpklc9CcZz+P5V2OiaPLBFq0VypVbud2U7h909Dwa5e30rVNMtn02LRLW6ky3l3rbMDPcg+3Y/rTAvvrd/r11BZaPNFbn7OJ5pHGSpyPl5HuPrmuaMd29l4ia4dDMWjV2AwCVYg4HuK6WXTNX03U4dQsbaG6ZrcQzRhhGM4GSM4wMgVQXQ9WuLHWjcW6i6u5I2jUSKQQGzgHPGAcc0DbNzw1d6hqU8MVuVhsLWNElYgFpCB0A7dKXSrn+0kv726hjeexlcQnGMADIBx1osNGvdH1K2nso1NtPGqXcQIAUgfeHrznp7+tZyWmt6X/AGlY2mmi4ju3Zo5/NVQoPHQ+1IR1nhy+l1XSba8mCLJJu3bRxwxH9Kw9Yu9ZS6mEd1ZWFsi/u2nZSZj7DtW54XsJtO0S1tbpAsybty5Bxlie31rj5dIvItTvTJo0epNO5aGZ5MJGvPBB9OPrzTA6jw3qb6zpiXEsYWUMVbb0yO9Zepahqt1r40nT3hiQQiRpHQttHc+/YVq+E9LudL0pra7QJL5rEYYEEcc8Vyl5eXll4vuprKwN2wtlV0Vtpxwc555yBQBaPim5srG5juo4W1KCZYQA2EfPRj6cZ/8ArdobTxJfWl9axahf2N7DcMI/9HI3Rn14HI6VQu/Deo39pc3c8caXUs6zrAWJG0A/KfzNX9IsZp762MXhu3sljbM0sqg4x/c989DQMkXW9ev/AO0WtRapFZSsCWB3MATx+QrsNIv/AO0tOt7vaFMoOQOxBwf1FYWjafdWlnq8csJRp5pDGMj5gRxU+hw3mk6Jpts1kXleYidd3+rUsTuP0GKAOiuJUtbWa6k5EKM5A74GcV52niPVUhXVJGsfspIzaBx5m3pn6/5xXoV9bfbLSeAHAkQr16GvLUsLiOBrZPDAN55mwTyDMe0H73/6uO9IRZvdch0/xRPqbbnjexQwj+9kAj8OtdXf6xqmmaVBf3ttCrSTgPEAcxxn156/41jX/hm4vtWkS4gjjtfsKxI8fChxj7vOeD69q0be31K98PXml6jA32iNTHG+RiXGCpyevI9vzouNEusavPDqltY2yRSq8RlmLDon+f6VjaLrUlvaaUTBBHbXM0kT7ARtbPBqXwlo+oRreXuoQOs/leRErHLYAx6+wqoNFuX8JpayQyLdQytKiDrnJH8iaaBHUPrdw+q3lnbW3nR2sBdsfeL9lFc3Pr+vadDHfXq2SRM5U2uf3uM+nt9frVnSNO1SHRNVnMckOpXbllGdrYHT6Hlq5C70WS801I7TQrxbxMGeeVsZOOdoJ5yfSkFjsJbpbPxRql24zHFYh2APPGOPqcVl/wDCT6qlumoypYG0YgmBZf3qqT/Pv+Nas2jT3upX5lgeKGe0RVL8Ddxxx7isG304QoLb/hFt18PlMsnMR5656U0PqdBca5qVxqgsNJitnWSBZlklJwikZycfUevas7Vdcv8AUfD2pRSQxJc2sgiuME4K9Mr75/Sum07Tri18STT+SEtfsixKyj5cjbwPy/Sucl0y++yeI1a3kLXE2YRj767uo/CgRYs728dNH0nULaJo7iDO9HO4BVypzng8An/IrpdJuVi1KbRYoQsFvEJFYkkkk5OfzrlWlvT/AGLq8NhcFbeIwSwhcv0xkD0961tAS+uNfvNQuLKW3hlgCp5gwcZGAffigC74m1efSZLYW8CStO4jwxxz9aqafqmoprMemalbwqZozJG8JJAxng/l/L1pPFlpcz3GmGCF5fLuldto4AB7+lGqW94/iexubeNhGtu6GQrlVJDYz+OKVhGRfeI9YiEl39ihhtI2ICTvtdwD2Hr/AJ57+g2Nwt3ZwXKghZow+09sjpXicWnyyxyLPpl7dapli8kp/d4HoT14PT1/AV7NpKvb6LYxSIySRwhWVhgg45FMDzLTNX/s251WGCAz3k96yxxjvyeT3xXV6vq93ZzWWnxQRyajcKWZckIg57/gfyrlo9AvJf7RvIopYb+G7MsBIx5i8nAPpzWpfzXv2vTde/s+cqsLRzW4X50PPOPTn8vTNAGpFr0sIuba9iRb6KB5kSP5g4UZ/PisP/hKdXt9Pi1STTIPsTMAxEvzEZxkDt6Us0Vzr19damLO4ghhsniiV1w8jEHgDr3PSpr6xuV8E28BglEyhcx7DuHzdxSA0tQ1u6a+NjpVmt1OiLJKXcKqqenU+4/Os691T7VbWn2/S5FlF6sWxnKhX/vA9/5UiM+g6xc3l1bzNbXMKbZI4y21gB8p9DVPVrrU9V+wyy2LRwjUEMK7CG2ju3oKYz0W9Y21lPP94xxM4U98DOK4a5uohp9v4lkhLzrGEjhLfIpLYJ+uK7vUUebTrqKMbnaF1UepKmvH5b5p/DUWlRWN490mNyiI4X5s56UCOh8Ty/2rcw2VjaPLdxRiV2SUIIww+6T9D+taEfiKKw0OAxWEkcof7PHbk9X+vce9Zv2h9B1u4u7uCZra7gUrJGm4hlAGCB07/pVHVhe67p8OoXWnSNBHcHbAmQ/ldS3v6UDsdDBr1+twLLUdOEFzLGzw7JAwfA5H1rnNF1++0/S7+7lhM6i4yGkkz8xwCv4dfxq/o9rpM+q2z6dpt2ViBZriYsqoccDB61ixeZ/YWp2HkS/aVu/MKeWfukqPT2psDtIvEN/9rtYb/Tfs8F4P3Lh8n2yOx6ce9Zkphkm8RkxN9oSA4mLE4Xb90DsOKteJrWVrjw+BHIdkyFsDO3kcn0FU/s07XHiXMcgD252EKRu+U4A9aQiDRPEd7p+mWUlxpyjT8iLz/MwfTOPz/Kt/U9fnjvTY6XZNfTIu6T5tqqP8kVka1aTN4MtYhC5lCxnZsO4c+lMivF8N6vdzaisiwXUYeJwC3PUrjsaAOn0HWI9Yt2k2NFKjFJIm6qai1jWDp0sdpb28lzeSjckajjHqTWT4QimmN/qUkDQrdzkxq4wSvbNV9Quk0TxO17fK4s7iARpMFLBGH0+h/Okx2JLzWX1PQtUjWGS2vYEAki3cjnse4xS6ZrjJbWjXNq8VsVWMTlsgt06dcGubvw2oRa3qttC6QSRLHH8pBkwRlvpxTb3V4dW0Wy0i1gk+3gxo0TIRtxxuz6dPzpiO+vdZMV1NZ2lu1y0S5lZSML7detcx4f1mOy0i8u5A8hlvWEManLMSBgAUW+pxeGtR1G21BZCk/wA8UoBO8Yxj/PpXO6fBcQ6PDqJicxwagZ3jAOdvy8/ofzoGd9Za/PJOlnqOnyWUkufKLHIaub0rVrjT0vlhsJbtEmaSVw3Ea+n6Vcvb2LxNqOmrp6uUgk82aR4yAgGDj6n/AArM0vW7TSINUt5BI1xLM5jAQ/MTwBn6/wA6ECNzV7y1uho7K0r2t3OBsRtoJ4HzfQnpXdgKSqgYGMDmvJZLR4LXw2siNuFxuKkEYy2R+Wf0r12QqEXnHHFAiLaSpAAxmkYbdoHFOiYgHGOvNSkfJk56UgISNuSx4JxxTn+VeOcjIqIruAHPHNP3ALyCcdKYAzDy1BXmmE7hyvJpxbCbs9DwKRiCm7gEn9KAERj0HQCndQSvFNQ5G0fdNIhzkE4NICbZx1yKVjwNvX2oAIHJGKaGAbnNMACHIbORjmuF8YEifSgMbvtSYz9a7/IAGOvpXCeMCGudJwORdpn86AO/jGVwRzioMMmcAkfWnksFAHFNyzEc8CkA7BK/dGTUfR84y2OKm3fN8v50xiNx3dKYDeWJHfNKEycZBWhiqEbcfU0biX5GR3oAcAE7ckU4NtYK2ckcCm7wFB71OXJJPUdhQBA27ZkjHNRhzjgc9velmaQuQOnWo8k4xwfT3pAPwfmUjn1qRQcEkYx0poZsBnGCKXGVIJoGIy7s4PA9fWoyCOOQBTkKr97vUuAMYb60CIVVsbh1HvTwp3c8cdBUmzsOtAUlTz0FADAQpPXj3pwbcvB4NGOQMGjueMUAMx82emBxXO+JtRubK0lSzidpfKLmXtGPXpyetb2GJA9KzvEYzpN4P+mRoAt6ZI9xptnMzb3eJSzH1wM1zXiTUbiK8h020uY7Z3G+S4kwFjTnPXvXQ6G2dJsgcfLEo/SuZ1u3tW123OoFPsskRzv6ZHTP+fSmBc8Pzak09zDcXUd5aoB5N2gUbzjJHB96ztX1W9F/Bb2hxEJlSR8dSedvPtmsqDMerapb+Hmj8owLnaflWTPbtWXqB1nS7XTreWzgQC5BVhICZHJz83+NAzp9a1W7g1lLG1voLSNYvMlkmAIzzgc/UeldLaC6OmyyXN9FcmRCUkiQBQMfrzWFFDo2o6vKuo2qrqCRLvWVso3A+7zz+VU9BBhXXYbY7tOj3CLByA205APpQI2fBSkeHbHB/v8A/obV1L5Py45PvXL+Cyf+EbssEDPmdf8Afaum2vwW69qAGpGfMYY470gG1vapt2OPbtUbjc2QOh6UgJIn3JyRxTiehHX0NNG0ZAGPpSFiF+XLAUwHEkgnNM3M3IyKk3nafU0EhVHGT7UARtuUdSKiBLEZOQfep3BYjPANUwpWTBzxQBbjOAcHgVIhYkYIP1qv8wBwo+tKsu3PBOelICwu9SQWJYmhxuYnoenWoidzbiae+zdkHkjFADASOv4U7B+Vm75qLeOOeRxSvuO3BzjtQAqhiQW+lOcOBnrjg01WIOMnd3GKkkVhkqSKBnI3t/rM+pTWOlQQqkMYeSacHBJGQBVVvE1zHpU8k1ov2+CcW/lhsqznGDWlq2ozxE6fYDzL+ZeG6LEP7xPr7Vg6pp8Wi6XYMz7yl4ktxL3Yk8k/nTEaOn6hqdrfwWesR2/+khvJkhz1HUH866LUboWFncXUi5Ea52jv6Cub10rcazokCMGfzGlJAB4AzWl4qu3sdIuZo13NjYMjIG44yfzoAxY9e1a2Fld38dqbW7cKscTfOob7p9DV2e81y+vbmDS4beOG2O0y3Gf3jY6D/P41y2saaui2+n6mt81zJDKuyJ8FWB6hB611Ws6tM10dI0ohr1v9ZKR8sI9T6nFAyJ/E8y6BPfGCNbuOXyPLGSpfdjj145rb0h/ENzdRm9/s8WighzAxLE44/HOKwrjQ9Oi0e00u8uZESScMJO8jkk8nHHp+VONjb+HfEGmRaY7KLkss9vvJBXH3uemOtAj1r4ZkHxprmP4bSIH9K9/r59+FwJ8Z+ISSTi3hAHpwK+gqBhRRRQAUUUUAFFFFABRRRQAUUUUAFFFFABRRRQAUUUUAFFFFABRRRQAUUUUAFFFFABRRRQAUUUUAFFFFABRRRQAUUUUAFUrzkL9au1SvOi/WgC2n3R9KdTU+6KdQAUUUUAFFFFABRRRQAUUUUAFFFFABRRRQAUUUUAFFFFABXxDp1zftPqUdnpdxciO+n3SIflyWyB9f/rV9vV83fD+4+w6HrtxGgLre3MvJ6kf/AKhQJnFQ3WtrEfN8PXw6k7Vz+XHNVV1W9z+88PaqBj/n3Y5P5V23h7XfHWv6bBqlrZ6ObacvsEjuDwxU8D3U/nXVeEvEc2ure2uoWy2eoafJsuIkfcDnoy+xpJCSt5nkiateA/No9+B/1yNINalDANpGoKp6kwGvbNf1qw8P2hu9QuhFGBhQBlnb0Udz/k4FQ+DfEf8AwkmjrqhtxDvldQinOADgZPrjFCA8ZGrz7gw0bUSmDgrCTUw1x2UFtL1FSBwPs7dfyr6MjnOf9VwOhzTGkG7GOg602NHznJrU5x/xKr//AL8mg64oGDp99+MBr6FdweCAQaUPFjCqAT360Bc+em1hSAPsN/x/07mo/wC3QI8NY3mMfxQnivoSQKMk8n0qtcSYhdsDO05JXOaAufLPhnxFBaWkqG0unDTO26KIsCOO4reh8V2zMR9jvkB6k27Gu1+FEwsvBdxcEFhDLK5AHXABx+lTaf4w8R6paRahB4Q860kBYOl2uSoODhSM9R079qErlbvRbnGf8JPav922u2A4yITTX8RWyA7bS+LdituxFe5eHtbstb01b+03BN7RyRyphonAGVP5j8xWoJYbn5reaKUDhijA4+uKCT5x/wCEts4/la2vgeuDbEHH5+1TN4qsQR8lyP8Atia+ivMi+UedDufhc4557etc5rV/d2lxZ2tnpou5bqQgkvsRFAyWJwf/AK9AHil14s0ho3hmt7qaKQYZfIOP1pYfFumCIRpb3aJGAF/cMcAD29hX0OFjXIYRZ6EED6U8eSu53ESxngMcYoBHzfH4z03zGDLd7exNuQKE8YaYQXCXhGRtxATkfnX0g8cUjFkSMrjggDBp8ciR5CxhRx049qAufNT+MtOByyXYB9bc/gOtSf8ACVaV97fOAO5t2FfSTMJRhl49DXMaBq9vrct/GlqImsrlrdiQPmI7j05oC54Vd+KNCFzDLKkpmUHa7QkFRU0fjHS2QmM3BI7eSSf0r6PkgiU7zFF05JANSGOAqCkULY64UUAfNg8X6YVJU3IUcktAR79iatQ+MdGkKqJ5dzcBTEQf8K+hiluzfNFD642ih44AAfs8A5x8yCgDwEeJdNH/AC1f8UNV5PF+jxNseZw2M8xN6Z9K97vQsME80enxztGhKwqoBf2HHWsXw1rVp4jM7RaBJaRQqBvnhVdzHqo47dKB6WPGj4x0dk2iaT6+WabH400TA3XTKc8ZiY/0/wA4r6LFva7QPsdvuIyMRj/Cs7WH0/T7Ka8m05JRH0SOEMzknAA47nFIR4DF400NnIa7fGR8wibH8qvQ+J9EZA41BVyejoQR+le/W1pZPbwzNpkKPIgYxvEoZcjODx1FSfYrAEZsLXB9Yl/wphc8CXxNozkBb+Nm9lb/AAqVPEumEnN4o+qMP6V7DrNzomi2q3V3ZxLG0ixDZApOWyB+HWth7DTymX0+3ZfXyhx+lAHhJ8S6PnP26M/gf8Kgk8T6QhUtfJyeMK3+Fe7jTNMIP/EttP8Avwv+FM/s/S3dVbTbTk4BMKn+lAHhEvi7Q0BJvg2TjiNj/SqNvr/huS8e9judtyybGZlcZX8sdq+h20nSx/zDLMev7hf8KdJp+luVH9nWmCP+eK/4UArHgq67pfRrxMccbT/hTn8QaJHjN9H+R/wr3f8AsrTUJzploR/1wX/Co20fR3xjR7H3zbp/hQB4mmv6TKCy38ZGfQ/4U863pXe9QH6GvY20HRScHR7HA5yLdP8AChND0VcKNHsSAP8An3Qn+VAHjba3pgxtvYx36Go5vEOkRhQ1/HzyOpr2ddE0TJDaLYkZB/490HT8Kl/sTRpPu6NYDH/TunP6UAeGp4n0bnOoRj8D/hTR4n0VSCdQjz7g/wCFe6PoejnGdHsPxt0/wpY9D0Zjj+yLA/8Abun+FAXPGm13TCwAvk59jSjWtMfA+2xdOOa9sm0LRCFDaRYjn/n3T/CoToejA4bRbHGQci3T/CkFzxd9f0mIKG1CIZOOQRTF8QaTuI/tKAf8CxXtTaDob4X+xLEjOcm3T1+lQP4c0FiobQdPyGyMW6D+Q5FMDyL+2NJwR/aUByc/eqA+INGQfNqVuM8fer2s6HogJxoWnEe1sn/xNQL4Y0ESNINCsMkYx9nXH5YwKQHjCeJtJkAI1CHAIHcVZGv6Q3/MRgHGeTXsH/CPeHlODoVgDz0gUdfw/wD1dqjPhTw5x/xILP8A74FMLnj58QaSpBGo2/8A33VmPWdLZcJqFu2Dg/vAK9Rfwp4dZsLoNmB6+WKcPCPhxnJbQLI5PaIDH4UAeXf2rprM22+gYjg4cHFC6tp4Ri15Aqgjq4FemHwh4ZiIUaDZrnJ+5mpW8IeHWGRotmcf9MxQB5LHrWlO3/IRt157uKnfV9NYFRfwnHXDg16b/wAIj4bUAnQrPn/pmKb/AMIj4YwSug2RA/6ZigDzZNV07AUXkP4sKY2saYrlDfQKwOOXFenDwj4aYAtodmP+2YqE+DfDUnXQrPAP/POgLnm41TTHPGoW5JGeZAKli1KzfOLyDj1cV3T+BPDMih/7FgHOMAle/saG8DeFCMnRIeOvzN/jQBwpvbPGWu4AM95B/jThe2j8i6gYA/8APQGu1HgPwocH+w4sg5ADuO315pifD/ws4KtokOGyDh3GPxzQByH2q0yQLiL/AL7FMku7NWB+126t0Pzjn9a6z/hXvhRgE/sdcAcETyAn8d1L/wAK98JKpA0QYPBzPIT39W96ATOPTUbJgR9rt29fnH+NSNf2BDf6ZB0/56D/ABrs4fh94TADnRozt6fvX/X5ufxpx8CeFWJb+w4jwB/rHx/OgDg01GzG1ftcGe37wVY+22bEkXMH/fYrs28BeEwPl0KEf8Db/GlTwJ4VAO7RYf8Avpv8aAOKa9tGXH2uAHGM+YP8aIL2yCnN7Bx/00H+NdmvgPwmzELocOB33N/jUSfDzwpHnGiKc/3ppG/m1IDj/t1oT/x9wf8Afwf4055bOQjNzC/PALCuql+HHg98n+xirNk/LcS8f+PYqsvw08JiQsdPl25zt+0Pj6dc/rTSGjCM0IXmZDj/AGhUfnW7E7mRs9iQa6L/AIVv4WP/AC6Tjv8A69v8ahHwy8Lq5YQXO1sYUzHA+nf9aEBjbosFcoOwGRTPPhSflojIR1GM1vp8L/CmcGznHr/pDf41Gfhl4UzgWk/Hf7Q1AjE8yBwd7RsRyASKQSwsNhZfmOByK6hfh54VIz9juB/23b/Gq7/DTwuxGbWYADr57f40Ac6GhiixviRc8nIAzUaSW2AQ8TehyDXQN8NPCrY22k55xxO3+NOX4aeF0OBZTqT1HntQBz4aMkjzEY54yw4p4liGcyqSPet1Pht4biLZtbggtxmc8D04q0fh74YY4FtMD/12b/GgDm3eJE3Ky8d81Is0boArqfXmtqT4c+HAchLpB6LLx+tB+HHhtlO+O6cY4Yy/d/L+tAXMNpIx8u9c9+aQSIVCmVMD3roB8O/DpwViuQMgn9719v8APrSD4c+GijI8dwz9iZjn/Cmxs5390c5lXj0NSfuwMbhg1vn4feHlOfImO7t5xOKpzfC7wxKoUQXMTA9VnJ/nUiM4FFQjcuPY1VWSMZzIufrWoPhV4cVgP9MIHQGbII/KrjfDLw+2SEuUBx0m6fnQBj74scsOeetV7iUJkg549a6H/hWuiKw2z3aNg4ZZOR+lQt8ONNGCb6/cqcktKCR+Q+tGoGLE+5BnrjPWuT8S4a40vBB23KE/nXoQ+HGnEADUtRUDuXH5dK4XxV4KtNOvNGt4tQvn+2Xiwt5rglQSBlcDrzRqUtHqdmMshA9h1oWMgcnGal/4VVpgJjGtatgnvMuD/wCO+9TRfDOxjBRdX1NwD0Mi8fTigkqYUnOeOlV5VG8fPwa2W+HGnllxqmqgc7gZlOfodtRp8L7UMWXWtTX0BkBIH1xTAzIwuTgnGMA07ecYCnAOM1pt8NLaJQBrephfZwMfpUP/AArWNQfL8Qayp7/vev6UmBSGfM9RnGaeeh+Yce9Wh8NIcA/25q3PX5+n6VO3w5tyCDq+oYPJBcf4UAzOXgDkZPTNNkXO0qOR1Nacfw6t5G2nW9VB/wCuo/wqUfDSIA/8T3UfX+H/AApgYzhCvLc98UAgp7dBitR/hzEcY1nUSf8AfFMPw2YqBHr2ox5HUMDj8KAM1QGBJ4wOlOIJGAKuD4b3S5/4qe/Azx8i5x+dWZPh1dwqRH4nvMsMDdCpx+tAGYgATJ65/OpBuxjAANOfwBqojAbxTcZyORCB/wDXpw+H+pg4j8UT4A7wg/r3oAiBbPbiouWGc4JPTNaS/DvUzyPFNynt9mU/1FKvgK9UNu8SXchz8o8pVwPwpAZ+AABnr1qvNEksbRyKHRuCD3FbMvw+vGC7dfuCcchl6U2T4d32fk8T3WPQx/8A16YGZCiqqxqgRFGAB2FVrm1tryJ4rq2jmjJxhh0/wraHw/u1GG8RXeM8YQf41UXwBc+Y27xPdKv+4B/WgDLsbO0sozHaW6QpnkKOp/yKkmtoLgqJokkKMGXcM7SO4rSk8AXWMjxBdHt90HB/OlPgK4UfL4juNxHTaOPqM0gMLUNHsdW2/bLZJCo4JJBA+oxQ9rDZ6bNBbRrEioQFUfnW1F4E1RVZY/E8ykDjdAD/AFrPu/Aut2tpdTS+Jy0aRM20W45wOhOaYGb4WQR6HZAoPut/6Eea6LqRurA8G+D9a1Pw9ZXtt4gWGGRW2wiHcEAYjGc8ng544rf/AOED19mAXxIpz1P2fp9eaBvQQrhCetRngjac80g8B+IlGf8AhJRz62+P60sfw+1/J3eKAvHG22zk/mKBCtkfjSDJGM4z6Vo/8IJqpUBvEryMAeWtQOew+9SL4A1jnHiIHnvb447d6Qyjs6HPFTINpHtVpvAGtkADxEB6/uf/AK9V18Ca+OV8RoD/ANcKYDVO9uRx71BIuWPP0qz/AMIJ4i+X/ipIwR6W/X60n/CCeI2k3nxHDwc7fs5x/OkIrL06jn1pjDLfKMMPetAeBNfbhvEERAyci3waafAfiBcbNfi9TmGmBUVSRknnuDTBlW57VfPg3xRz/wATyzxnj/R+RQ3gjxScbdcsR65tyaAv0KhClSQvIPTNPIG4EnpzR/wg/ihuuv2X/gLUz+C/FaYxrlgc/wDTuaAIcY+YDmmyZ25zSx+DfF2f+Q5Ycf8ATA/4VafwT4rXGNY0/wD79H/CgDjrrw5p1xcyXEizebKdzssrDJ/CrkWh6bDYyWCQE28p+dHkLZ/w6dq6U+C/FTA7tYsPYiI/4VEPB3igA7dXsvqYz/8AE0WEzm9L0LT9Kcvboxl27fMkcsdvoOwrdmijmhaKZFkjYYZWHBp0fhPxfznV9OP/AGzP/wATUreEPE6HB1Ox+uw/4UDOUsvDOlWtwtzFAxKZMaSSFlTPoD/XNV38JaNJO9wYpBIzMxKzMMk/j/nNdN/whXjMu2zV9NRc8Axk9/pUqeDfFZznVtPPTpGR/SkUpWMmTQtOfTf7OMLC3DFxlySG9Qe1TaRoOn6bKJ4BK0xGPMkkLHHp9O9bI8GeLGPGpaeffYf8P84p0/g7xiSPL1fTh65jP+FMk2fhMS3i/wARknpBAAPTivoavnP4P2N/p/i7xLb6nNDNeLDB5jwg7DxkYyB2I7V9GUDCiiigAooooAKKKKACiiigAooooAKKKKACiiigAooooAKKKKACiiigAooooAKKKKACiiigAooooAKKKKACiiigAooooAKp3Yzt+tXKp3f8P1oAtr90fSlpF+6PpS0AFFFFABRRRQAUUUUAFFFFABRRRQAUUUUAFFFFABRRRQAV8z+DCF8M+IuvzXN339jX0xXzr8PI0m0jVreTOya+uEbBxwTigDgPC+j+K/8AhDLW+0XX3UFXaKwES4wHbID5PJ5OCOpxXe/C97C40SS4imkl1CaQtqBmbMgk9/QcZH+NdvpGmW2kadb2FoGWCENs3NuPJJJz9Saxo/DFhBcatLCbiI6shS4EUgUZwfmXjhuSfxOaLiubt1aWc6o11bQ3HlHcnmKGwfbPeuS+GQD+HFIbg3M5BHOfnNdbZ2sen2EWno0rpGmwM5DM3ufWqOh6Tb6Bpa6dZySmIM7KWILDcc9RjpmgRtlSGyXx6VJsUg881i6Np/8AZlhDZ+fNcbCSZZn3OcnNXwCzYBJBPNAJk0qx8YAPvTG2n5RipQoJznheMGoJANgYdzzQMc6iToeRVecJ5Dr/ABhT1qZjtX5eAahkjDWk/wA/JU5z9KBHlXw+UQ/DW9cBvnE+ckc5G3IrM8FR+OJPDdlFp39kpZsreTNcbvMUbj1xkdfY10HwwtBfeB/sjM4SdplYg/dBOOP54+tdt4c0iPQdKtdNikZ0tww3njcSxYn8yaBnjPinTp/C2haRoSsbuTUL0veiA+WZ8kZQegIIGf8AZ/Cp/Del3umeIrKfTfDl3pNk6sl4sl0JEkGDtPJJyD/T3z6b4q8PWviO1WCaaSGSNxLDNE2GjcdD/n9OtZuieE3ttUh1XVdZutUurdSsPmjCRg8Zx6479zz2oA8n0vwxYah4H1DXp1m+1o80lu3mkCMA9gDjrn8q63U7l57j4ezSSP50rnODwRhASff/ABNdtpvhW2svDMugJdTNFIsimUqMjcSentx9abL4Ys/N0CV7mQ/2OGCDaMSEqBk56cqDQwbuzzfxvoml3viBNI0GJ21u7cyXVwbhytuvU7uep9PpjqKh8Uwmz1bTPC6Wd3qOl2NoJDaRSbWmck5ZiOccjgf1rqYPAE1ldXN5p/ibULea6bdKVUZbkkZP41s6x4Oub+HT5odcuItYsgVXUCgJkViSVZRgY54/rQNvYyfhhFqNpquqW39mXthozqJLaG6Yt5bZ5AJ9ck/gOvWuu1/xHbaDcRJLaXk5kUkfZ4C4H1NHhrQl0O4uby6v59Q1G5CrNcScDA7KOwronbJGGwMg0CIrK7TULGO5hSRVnBO2ZCrDB7jtXy5Y6hL/AG1qGlzzy2eiXerOtzcxj5y/OEyOgJH4Dn2r6oHJDs5LdMe1cFD4Is2sdZsbqVpU1Gc3BYAAxNnI2/Q/n0oAyvEWmDV/E+m+F2lmh0i3sjK0UbFfM/hGT/F0H61hNbyeGtQ1zQbG4mOnyaXJcRo7/wCpbB5BPQHn867bUPCFzeWumSW2tTwatp0ZiW+IJLoSflZc+nfvS6d4QWC31KTUtRlvdT1GMwzXW0AIvYKvQDpx7cYoA8nudDSw8Had4lhvbo6ouxhKZiwC7vuY9Pb1q94h1Fda8V3trqlnqt7p9pHH5VrYEkKzKrbmxjvnBr1S/wDDKXnha38PNduEhCjztgyQpyOKh1rwtfzaw+s+H9ZbTbuaNY5wYlkSQDgHaeM4ApCueS2+ra1baDFopXULWG51NbWG5ukKTLC/OPr79MZH09NtPDJ8M3ctzpWpzpYm2kM1nNIXMjhSQ6n+E5wScevrTLjwMLrRZrK71K4n1KS4+1C/K/MkuBjAzwPYHvT7DwjqJ1CPUdf1dL6aCFobZVi2LGSMFj6nk/5xgKZ5na6NMfAh8TPqt+dRjJe3fz2IjVZNu3Ge/wAx/Gu0j1h9B8QWl/qN0wsNV05ZCTKTGsqqCdoP5Dp978K6dfCxHgdvDYvcMVKm4EfTMm/7uenbrXHfEG1tL6z0nwxCGm1dWiSJlQgImNrOx6Y9s0xHc/D1by50RtTv5Xe41CZ51R2JCJ0VV9BgZ/GuA8fw3K+Ikk1eDVZdBEAER09vuSdSWH0DfhivbbO3SysLW0iG1II1jH4DFcRrHh/W5NYk1TQdWSzaaNUuIZ03o5XgMOvOKAPL/ENtaar4S0Ywa3PqKRX4hE5Uo43H7rA5O5QRg/0roPGi6Xaata6dqHiLUmggt1WHT7QOZmcAEMzDO4n8D0xxmtSX4eP/AMI2+mpqC/bpLv7W9z5WFZ/TbngY9KnTwh4ks9TbVtP1izhu7uBEvDJBuBZcDK5zjgDjgfpQrDbPOtP1DUrnwvrctveahjSryOe1N0580KOCjkdQBzjpXodrqs3iTxhoyWdzPHZW9j9uuEjkKqxcYVWAPJ5HB7ZrX8MeEpNJs9Ytri+N0mp5LMU2MCykMT9c074e+DP+EUa7eW6+1TT7VWTBG1F6LjNPSwjt2BLtxgd6sJHHj5c7u5phwzDksalO9sY64pCHbFLZGSPWoZH35AxkdDigH5eSeKGO5g4JHoMUDE2BGBBB9c81IqgsWUqDRlQpGRv659aiBzweeeaBC/KBgjv1pT94c4PtSEeZ0zjtTscgZzjtQMdj3zj+HHSoAoznBAqVi+d3KjvT1cyLt5BPWgBzBNvOcUgTK8ng+9MyQCGP09qYpK4wSfqaALAUL8pIIz69KaxZsnaCB0x1pzM/GcA57VGfM3Ajt1zQA0KpJO3rx1qZlIUJ0x70EjHUc+lMbBxz9fegQ7aDnBHHNKEJUspGPrTJGUkBQcd8UjnEDbCfwoGCnJwTz7U9Rkkg4X61CjARhmPze1KZemAcY6CgCUgP1BPHSnGJQOCc1XD4f5twxVjeWHVsAZwaBEZUB9pBPHSmgBFIwCCe4pZGJ5ySM4pPMLAjOBngUDBcAltuB2zT0ZeuMio2c7VyeR6igENlTnBP5UAOdVbcq/e9ag2gBQTz3FTZAGATnHXNRlTu3ng0AIqnBYYJ96TgE/Mc+lWYywBweD1NVzJtyG5Y8UhIYFAK7s4Pf0qWQKAAhyPrTHLdFoODGPbrTGNykY+U5YjpTgfwHrVdsE5xnPGM9KtoSBnJ2gdaAEkIb3Hc08IqnKYI71ESmC3U+lNBOSpJGaBEijOSMcmhQSpAGR9elNR0BAI/I04Aqpc7tp54oGEewocHB7803Hf7tSb8r0JB9aY8p6dMD0oAQHH3cNz1IpykZJYADGDmkGARgknFSjLDr09qBDCiqSO1RMgB+9nPtUhkAckkYprzGRcjB96BjwkZA5wKjdEZlJb5ehpVJGAVO3OcipGwy/L2oFcgCAodgGaWNNyfM3zE05N5LbuQKAy7shiD6UDEYKDt4yDSOoBIKDp1zSkAtuPU80MSM8nJoAXaCOQMjoOuKZjaCpHBpxZguGbt1qNceuPqaBEhjL7cngCmsFK8LwO9IrGN+TkGpklzkZA56YoGR7EJBAAbGaeyjBz1/nUS4Vif4u5oLM3QkgGgCQhSvHHrSuqgAk7vxqMM3lnilRyik7Rg0CFK4U4+tNG58oRj2z1pUkIGM4A9BUh5Jk6D170ARyKyoBnr1x1FeYeO1j/t3wt5rEgagvX1yuOnvivUA+JMSDcD3Fec/EHjxB4UwSCdQQnDBe6jr/Tv0oGelPGUJ3ICCeKYq5UjAGfepZmJVSMY7g9qQ9iBgUCIgoUDgnsc0oCjOMgfSp1OXOewpjOqpgk5PagYeWrBck8jj2pu04VMHJ71MknGBkn0qESMpJywBHpQBG8YDEZp/lnae56kUJKQc+/eptxVTg8nnigRHEQMLJ37+lMVf3hAJbHTPTFSmUBQXSoPNBdm5BJ6YoGP8tQ3I4+lTSAGLB6Hp7UwTFztGQcdaacYO5uh6UCI1UcqGOR0pdgJGQM+uaZ8mCytyO2OtPRywGDgj9KBhINuCFwBVkorDIOQOfxqFiHA3PzT3+THOMCgBcZYdz+VNbCqQc5HvTd2DuBJz6VMdpXB5PXpQBEqjawzk9aZkbx83bmp4yCMY5Hao5GjYgcgk0CJGUNwSRnuK4nxd4b0jVC2oalLcxi3iO5obgoNoyenSuwY7G5PI/KuF+JIuLvRYtPtgxa+uY4XZF3bVznJ9BxQnqNdzzjw/YTaNoOs+LIJLiGKa3ZLG3kcsyKWADtnvnkdePWrV34eHhTRLDxNa3V02oRtDLeFpMidGIDKRn/aAz/+seq+KNLGoeG7zSrSNVxCFiUjI+XBUD/vkCvKtS8Qr4u0TTPDVtZ3A1BpIY71JYiBCi4LMT2+6D9CfpQA3xvfWN34ukttSl1BLe1shsjsgdzMxyTx22nnP/6+88Pw6RH4Qv20a7uLqzdJW3XDEsrbOV5Ax0/XPeotW8XW/h/W7u21qz8i2kRWt7yGIt5oxjaxx1HP5Vl+FYpG0fxTq5R7e2v2kkgicbTtCsNxB6FiaTdtwOn+G67fBmkAdNjE9B1dj2rs0jJIxjHXrXFfDt9vhLSfTyjn/vo13UbISTncP5UwKpcA9Bu74okiA2nOR3oJAYhV6HPPWpPN4AIBJ/CgGJs5DlsgccCplVGPA49aYuQ3cqeetTE/KPlO72HagRG8YbIB6eppoKkqh5FSFscLnFAMYJJGCelAEPlLhuQcetRqjAAgdR61NgE7eSPUUoBZDtGSKBjCuF4wOMkZpTtwCT1605QpI+c5+lOkGWxuNAEXljdnbSKwRsleOh5q8n3cnBOPzqM7CRnnPOfSgREqjJB69iKR1wTnPNSYXIVW+am4BY5JJoGLEsYYgMTmmSIgl2BjgGmqwU9Mewp5lUkuV5HTmgBsqbjxjA96rBAzjkgHtV4kCPGdpPOcVXLA4LfXigBkix9Tk47iuc8VXd5p+hahd2EbNcxx5jAXcRzgnHsCT+HeumdQBkD5fXNcN8RXul8MXrWXmLjZ5xiOH8vPzY/CgDzbRtRnsNQ0CSx8S3WsXF8yi8tHk3IiEfMdv8BXOeeflz0ruPFen3rXF3e6p4qOj2KMBYpBLs3nbk7u7HPYZ6GuHvz4TjfQX8KEHVftUYiWHO4rkb/NyDxj15/DNdtquu+F7+/1DSvE0UEE1hIQi3OSHQjIZcdyD0680Ieg/SZfEfiDwZpjx3H2W8uJAs110fyQxG9RjqQB6eo60zwdPcWXiptHtNdl1uwa2Mk0kjCQwODx84Jznpj3rD8JeIk0Lw5bPfQTHS7i+kignbJ8qH+Et9TurQ0g6K3jfTB4SZfK8qX+0TagmLZt+TPbO79cUMlna+Ch/wAXC8W+0Vr/AOixXs9eNeCAP+E/8X4UqAtsMFcZ+Tr+PX3zXstBQUUUUAFFFFABRRRQAUUUUAFFFFABRRRQAUUUUAFFFFABRRRQAUUUUAFFFFABRRRQAUUUUAFFFFABRRRQAUUUUAFFFFABVO6H3auVUuRkr9aALS9BS0g6CloAKKKKACiiigAooooAKKKKACiiigAooooAKKKKACiiigAr5A8Fr4vltr6XRG08Wkl7K2LjJYNnkfTpX1/XzJ8PppLfwfrE0TFZEluWRh2IGQaBM0mg+I4VSJdFJOcqA2R9aYp+IsbAlNFcejFgP0rI8M6Hqmp6BZarP4v1SKa4QsFDLsBBIHB6jiul8A6pqWpQX9vf3KX32K5MMd2iBfNGOOnGen+JoE1cxpL34kRsFOl6TMAc7hNjPHTqKnGsfEZQBJoGlE46/aev/j1bXio6/NqFjY6Kfssc2WuL9ohIIgOgAPGT/h0qv4Z1DVbfxFP4f1m7i1DNsLiK5SIRsPmxggcf/q96Bmcb/wCIS9NC0r/wI/8AsqY+pfEEYzoWl/8AgR/9lXp7KwPA9OaYydup7nNAHmrah8QjjGg6X+Nz/wDZUp1X4glSW8O6aSBwFuuT+Zr0Z1Kx4yMdxQqqUJXue5oC55smseP3OG8L2MYxnLXin8OGNQXGs+Pikinwra7cEErdocj2G7NeoFGCkY+Wopi8UExjBMgQlQOecHFAjwX4eat4th8OxQ6V4dt72x3PiV7lUJJJyMFga6DUPGXjDSRD9s8N2kRncRxg3iEux7AButSeA7yWy+G8lzA2yWETOjbQ3IY44Ndb4ZlXXNG0bV9RijlvhG5STbjaScHA7ZAFAHMprPj3OR4RtSR0JvUyP/Hqmi1r4g8/8Una/wDgYn/xda/hTXbzULXXnv7qOFLO6kijuNoARR6jocf1rn/Ani6fVNQvI9Q1qzkjt422RxQlDIByZCSPTPANIq2+poLrvjzGB4QtQB2F7H/8VSNrPjp3BbwdbFgCQftiH/2aovCPxCsNZeZb26t7acXZitkAb94hwFPPTJz1/SvQ5b+xtr22s57tY7m4J8mIjLOR16UwSuef/wBu+O0UsfCMGBn/AJfEzx7bqG8T+N1JDeEIgRnpdqegz2Nd/f6lZ6c8Ud3crC1w4ji3/wATHtT5r20t7mCzuLmNLm5J8qMn5mwM8UE3PPf+Ej8bIMnwghySPlulPT6GoG8TeMZAGbwavU/8vI/lW78QdeuvDmjLeWjRiR50QtIm7ap68fhW1pfiLRdZuDbWOpwTToMlFOCfcev4UDOHj8R+MwnHg9QuTgfaB/L8aP8AhJvGK/8AMoY+twK6q+8U6Bpt01pdaxbxzqcMhydp9CRwK0r/AFfR9Oht5LjVbaOO5UvEzMAHHHI/OgDik8VeMeQfB4ZT1H2gVG3ifxjjA8HYH/XyK6+18Q6bqGmahd6TfQ3L20TsQAQQQCRlTzjjr0NU9A8RRXHhzTNT1m8t7ae6LgD7oYhiAADz0AoA5hfE/i9hhvB5bHQ/agKV/FHizGD4KlwvQLdDr1Pauh8b+J4PDdrsjurQX0xAjSZ8bBnliBycDPpXRWmoWcmlRai2oW8sAjBe4jbCZ4z9Oex57UIFY80k8YeKYyAfBFzjODtud3p6LU6+MNdCceDb8DOAd2T27Y4rsLbxJpt3aX0+mX0F3Jbxs5RW5G0Z6dce/Ss3w14y0/VNM097/ULKC/uFOYfMxzuKjg9CcfrxQh6fMwn8X+IUUCLwXfsT97c+3P8A46amXxjrKkMPA+ohgMbs84/KvT5Y9sauCSBzj0poUugAJyO57UDbVloebf8ACXa6T/yJ2o7cc8//AFqi/wCEv1xUAPgzUVOT0bPH5V6aC6gqP4eKWRcsrgcnrQL5HmJ8X63jH/CGal09f/rU4+LdYVCW8FaqQOeDn9MV6jtc8cAdhQFYJzk+hBoFc8vbxjrEYO7wbqYyOMnqfyqKTx1q6L/yKGohepw2T+WK9YVSQSWwT1pjAhs7uT14oA8vXx7fDiLwlrR9BJEVHUd8e9Ofx1qsQLS+EdTC9flG4/livTTJgsMHngH0FQszORjcSOnFFwevkedRfEOcEiTwprQU/wDTuf8APrU//CwrjaXbwpraovU+QTj8e1ejcjBxkN05qR324yKAPLE+IO05PhzWmPr9n/8Ar0+P4jHnPhrWvxgxXqAb/OaTeM4yKAueZH4if9S1rX4W9C/EV3U7fDOuMw6AW2Qfr6V6khLHpx65pWLEghtuO4PWhiZ5avxClUfP4Y1pcjtbmov+E/eSTEfhnXGZuii3ya9VJJYlmLZGGGaaZemFJNAHkzfEMMu3/hGtax/1wp6fEEJnb4b1oA9jBXrCyY6rinbg4+XnHWgZ5cPiEcc+HNZz7W//ANemP8Qjkf8AFN63/wCA3/169Td3ChlOAffrUhlYgsQPUAelAHlDfEMKuW8Oa2B6m2/+vTE+I0AG4eH9bIBAwLXuTgd+54r1cuZAVKEZ98UmTtHy4x6mgDymP4lwsHceHdaIjYo5+zjCnuDzwelNk+JOniPdLousxjPJa36dB6+9erG4A3DaelSIflL+Xg9cZoA8oT4iWssSzJ4b11omICutoNpOcYyG9ePrTv8AhY9hFGzPpOsRLnnfbdPyNeqecw/5Zn86PMEgPyfnQB5IvxM0aRgPseqOx4A+zH/GrTfETT1IX+ytXDMOn2NuQP8A9dekJlWYGNchs5qYTYOCuMe9CA8rX4laGuf9F1QZOeLXP9aib4naMelpqY5z/wAeuf6160zZUHFMfyh/yzBI5oA8qf4maECqtbaoSecfZsZA/H3FMT4m6KAR9l1TH/Xqf8a9WWQBRhMDrgUqy7Du8vJ6Z9BQI8sb4laEq/Pa6kO2fs3cn60o+JmgMVVxqEY+b5mtzjjr0PavVftIf+EimzPHIoWWINzkBhkUAeXr8T/CyjH2ycD2t2qGX4leFXIP22fj/p3avUQkALsIYwzA7vlGWB65oBTIxEpGcgkdOc/zGaBnmafEjwsOt9cH/t3apG+JfhVP+Xub2/0dq9IVbXLM1pCzE5JKj/ChhZn/AJcoMD/ZH+FAjzBfiR4V5DXk5B/6d2/wqZviV4VjjIW8uCAOALds137QQPtDWkRxwMqDxTRb268GCMj/AHBQN26HnzfE7wmygfbZwR3Fs3+FQf8ACy/CrHP264P/AG7sK9LZrckRtaRkA8DaMfyqdDEm0JAq7c7cADGfSgT6fieZ/wDCyPCmf+Pyf/wHalX4m+Fvui9lwAefIf8Awr0qQQSnEsSMeM7lz0//AFn86rpBaHP+hw8HH3B/hQM8+X4leFXbB1KSMYzl7aQj9AakPxE8HMcnW8H/AK9Zv/ia72S1sJgpfT7ZsdN0anH6VENM0s5/4llpx/0wX/CgDjv+Fh+D1G4a0p+XP/HvL64/u9farP8Awn3hUDjWoM9/lbn9K6j+ytMP/MMtOOv7lf8ACq50rSB10uzH/buv+FAHJt8QvCBJ36yDhiOLeU8j6LUkXj/wjIQqaygIGctBIo/VRXVR6Vpe3I0y0XP/AEwUf0py6bpbddLtPb9wv+FAHHP8RvCSMV/tvGDzi2lIP47aVfiN4TBAGsjJPe2lH/stdmumaehOdLtAvc+Uv+FNl0/Te2m2v/flf8KBHIf8LG8Ig5GsY/7dZv8A4mmw+PvCM7hv7dRcZ4aCRc/mvv8A5xXVGw05iM6bagf9cl/wqZdN0pj82mWePUwr/hQM5VPHnhJSxbW4iQpIPlu2P0/Snp478KSlidajyDg7o3GfzHSusXTdJ3YXSrPHqIF/wqI6dpEhOdIsyB3MCf4UAct/wnPhVxg61AoH+y3+FTp438KMMf21CQP9hv8ACtttI0Zf+YPZe3+jJz+lNOj6So3f2RZn/tgv+FAGBJ438K5H/E8gIz/cb/CnyeOfC2Pl1qAf8Ab/AArcOjaO2P8AiTWJ/wC3dP8ACnto+jgZ/sexPP8Az7p/hQBzo8ceFuc65Bz/ALDf4UR+OPCw661CAP8AYbn9K3joujbhjRLEnGP+PdMfyqb+ydG/j0ixyOv+jpx+lAHPnx14XJydYh6dNrf4VA/jjwtjA1qH/vlv8K6ldF0Rjxo+n49fs6f4UsmhaFj/AJAunsBk826Hr+FAGSni3w0q4Gv2X/fwVA3i7w9/0GrP3/eCp38NeH8sRotkdwyf3QGOe3HH4UP4V8PBcnQrP2GwUAPTxV4bkz/xO7MY/wCmg5rz/wAZa/o0+t+G54tStZoobzfKwcYjAwcmu1/4RXw5x/xIbMZ/6ZivPPFfhjRodd8NQRabBFHPdlZFRMLIvy8HH+evvQNOzuj1QeJ9BmkJTXLInGcNKqgfmad/wkGiAMx1vT8AZOLhD+marnwd4VkUp/YVrtJ6hSD1z161EPCfhoN/yArTj/pnxQInHibQHfcNds8/9dAP61J/wkGgZLHWrHA7CdT3x2NRHwp4XIGNEsifTyhUMfgvwuN2dEtQTzjbnvn/AD+XSgRor4g0POF1mwXOf+XhO341L/bWiEKw1uwIIz/x8IP61lv4O8MvyuiWoHslUn8EeFX5OhwdMDDMP60AdFJq2hrt/wCJzYN/28p/jUS63oYYA6zYg9Rm4TH86xk8D+FmKH+w4AF6Zz69+efxpreBPCiqcaLByPVj/WgZvHW9CPXW7HAycecvb8f/ANdRPq+j8f8AE4sT/wBvCf41jjwR4UTDJokHvnc3v3PtTv8AhBvCgGW0OEZ5HzN/jQBrLrOinldZsgQcHNwo/rVwalo8g41eybHpOnH61ykHgPwrysuiwcD5clh/WnS+A/CJwp0OHqDw7j+tAOx1n23TFXC6jaH6Sr/jQt5YK2f7Qtcenmr/AI1x3/CuvB+MjSPw+0y//FVA3w28JEHbpLKGA5W6k4/NqV9QO7Nzp6n/AI/bcc/89V5/WpBe2Df8v9vj/rqv+NcEPhp4VADGxmYZzzcPz7daP+Fb+FAQfsMrj0a4fjn2NMSO7+16eDt+324xznzFx/Oj7ZYj/mJ2/wD39X/GuAHw68J7RnTnY9ybiTPX2PfpT/8AhXvhEtlNKcADoLmTHX3agDuV1CxHTULc/wDbVf8AGka809iSdRtc/wDXVf8AGuGPw58L8AWMq9v+Ph+f1pG+GXhUMA2mynA73L8857H8KVxvR9zuzf2DLg39qD6mRf8AGn/bNNwB/aFqR/11X/GuEh+HHhTLf8S6Tlcc3L8H169f0rN1fwf8P9FiR9Rtlthnb891Jlz9N3PTt6n2pgelNd6eRj7bb/8Af0f40gurBc7b+2UnqRIuT+tecW3gbwXq1st5p0Hm25+XdFcuRn3ycg1Lb+APBTX0mnLCXvEjErRG4clVz7Hv+fNAHoYlsJQQ15bOOOrqf61na/Na/wBi6lsuYs/ZZMAOOflOB/SvMrvw18OraeS3uLmOKaM4dGvDkH0PNMn8F+C7nR9RvNLl89reFjujuS21tpIzzSegWO0+H8sa+EtJDOg+Qggkf3if8PzrtllhBCiaIDqcuBXiPgvwF4e1Pw/YX13ayvPOhLsszKM5I6V0zfDPwnzmzn4/6eG/xpgekmWAjHmJu/3hx+NVhJE0nLxgjvuH+Neef8Kx8Mj/AJdZv+/7f40i/DXwooIe0uCQT1uG4oA9NSSBjn7VEDjPDg/1qwzxEDNzHn13D/GvLE+GnhYj5bSYHuDO1Rr8MfC6j57a4OTkHz29en9KASv1sepybF2l7lUz93JAzT5doJJdc5wfY15evwy8LYJFnMR3/wBIaoW+GHhaRTm3uUOP4bg/1z/k0AeoHy0BIkGR0+YD+tOgkRRs85QQM9RXl7/C3w1tywuyxzl/OJJOc5PvSSfDPw0VZES7jVuG2XDDP1z/AJ5poaS6nqW5e0ignuTinoUJOJUb2yK8rX4Z6GhL+dqTA4J/0ojJ98D2xUh+Gug+SAH1HAbJIujyc5yePWkI9SURkBS4Un1IOP1qJygKqHAHfkfn1rys/DXQmYbpdRcYIIe5PIPUdOhqWL4ZeHkVUS41NEHQLdYA/SgR6i6xk8TDI64ojVFHMoweua8wb4a6EG2m41QjI5+1Z/pS/wDCtNFJx9p1Tj/p6P8AhQVpY9QSLzXJVgu3HbNJLb42/N+leSJ8MNGRSWvtUPUg/aP/AK1Ob4aaU6lv7R1YOxzuFzyD+INNeYj1hlDbl35x19qYwUYDEcdq8km+HNjAjPP4k1iGMY+d7pQOfcipF+G9gQZ5vEGsxrEMszXIAx3ycdOKQj1tkBUguuPpSBUUMv3h3yOK8ltfAtrcITa+K9WuE3cmG7BAbrzjP1p7/DmPeJG8Q64WHO77SMjH4UAek2em6fZSvNa2VtDI/LPHEFJ/IVFeadZXsqvc2FtPInCtLErEd+CRxXmdt4ItJ2dYPF+rTMv3hHeBiv1xTpfAlhBIBceL9WikPyr5l4qk4PbPXnFAz1WeGKWEwzWyNGVw0bKCpA56dKWwsLOyDCzsoLVXPzCKMJu+uBXmqeAUjR5H8T62ka8ljc7Rilg8B2tymYfFmsTRk8mG7DAEeuM0AdT4CUL448X4z0teq4/gNezV4J8JtPTS/FHiyyS4nuRF9mHnXBy7HaxOT9T+Ve90DCiiigAooooAKKKKACiiigAooooAKKKKACiiigAooooAKKKKACiiigAooooAKKKKACiiigAooooAKKKKACiiigAooooAKqXXVfrVuqlzjK0AWl6ClpB0FLQAUUUUAFFFFABRRRQAUUUUAFFFFABRRRQAUUUUAFFFFAAelfL3gfnwRrns91/6Ca+oG6H6V89/CsNJoM6FQ6tdzAhmBGM8jH58UBexxGh/DzSda8HWt3FE0WpywMwlWRiGfJxkE4xxjt1rt/hxq1idAlsp4ItMuNLyl5ERs/7aHPPOOc9x9K9BZFhiS3ggEcSDAVBwB9KrfZrBmuGksIS1wu2VvLGZB6E45pWv1foI4/xZ4wg0iK1hsPLub6+GbcGQKgX++zHgD+dWPAek2di1zdy6rBqWs3eGuZkkVsDsoAPA9+9bN7oeiXzRCbSbabylCKWQfKvoKTS9B0XS5fPsdLhhlaPy2Kjqvpz1pgblvNFNEs0UiyRMOGHQ0snzLjeRk9qr20MEEKW1tCscY6KvSnscpgdc0CDegHlkgjufWoFVhg/KVPQVI20hTgEg0vllEVsZ/GgAbIB6DnNQ3yhbC6PrC2fyNSMu0Y4JPfNVNRZv7Pui5GfKYdPY0DPLvA6ST/DC5iiQu5SfCryTyelbvw31XTX8I2SNfQI1tGyzK7AFOSeQfqKT4V4Xwbbq4BVpJDwf9o0/UvAnhq/uvtTaaI2fllicorHPoD/KkNNank8pkl8I65dDd9iudZDuR0aLcOenIzt6dxXsWoS+EYrvRP3Fs87v5dl9nGcbhgkhf4ecc56/WupS0sl09dPjtUS1CFBARlSp7Vi6F4b0bRrmS5sbBI5nz+8ZyxUei5zgfTrTEeRaLpEeq+D/ABOkKDzo7+WWB41ywKBWAXHrjH41seAdQk8Y+I4tanjZRplisOcDDTMDuPsMFuPp+PdTaKuli+1HQdOjk1G74eN5tqHJ5ODwOeaTwF4bk8MaMtvOUa6nkM02wcBiBhRj0A/nQBT+JWlf2r4ZvCi5ubUfaImH3gV5OP8AgOa5bwNqreMPFy6w6ARadYLGuVwTKw+Y/qw+mPrXszvE8bxyRB1kGChHBFYWm6Rp2ipJHp1klqJDlwhJ3Ht1oA4X4zLHJ4eiDkrGbpNzD05zVXxtFY2dx4TXR4oftAuVEXlAZaLjOcdvU/X3r0a/02w1m38nUrX7RCGDgFiuCPoRxVHQvDOi6Jdtc2NkVmK7VZ5GfYpPIXOcdaAPIz593Za7e6Jo+lW+lNLIJ7i/kZnkI6kZPy8nIHqaZY2sN7H8O7edA8Radip6HBVgD7ZFeqyeBfDkupPqMuntM7sXMW8+WWPfb9fw9q2INA0q3Sxjgsdi6cztbZkY7C5y3JPOffNA30PNtbhjtfFPiARRoqPoTsyqu0MemTj24rjPhsv9karo93r0fm2l1Ey6bLI5KQyb+mOgJ/TI/D6DuNH064uZ7yW2DzzQG2kcu3MZ6jGcD6jmqc3h7Sp9Kh0yS0H2KBg0cZkbKEE4IbOc8nv3oFc821S4uNQ8Y6sNE0Kwlu4IUS6utQlLIBgdFzwMccemT3zwVhI7+HEtpTF9jk8QBbgxf6sJhTgD+51P5V7vf+DNC1S/GoXVq7SYAkCSlVlA6bx37flV+Tw3oaWF1p8WmKlrdPvljRjjdxgjn5cYHSn0C5geKLXw5psy7YobXUZbKaO3SFCoZdpzkKNv5/0rzi40Wwt/hR9uW2jNy2yUylRv3GUL1+nFeqaJ4O0TS5JZkinlmljaIvPMXIQjBA6Yzzz1rXl0TTZdF/sJoG+wBQNgkOcBg3Xr1FIDZtG8zTbEu3JgQn3+UVITsGNwK9gKbGqrFHHHHtVBtUE9AKkUDJPGcc+1Ah+crgenNIFLAYwfxo3bBjjPrTQxIJAw1AEjEDB5x7UuSqnByT2qJXLO2evY0rZwORnPNAyUxhSCRyR+VQkgseQQBxmpCSilTyDURLsM4AHfIoESfMUDADg+tALSNkYGPSkDMgxt4zQzHd8pwDwTigB6qWYAnBHepTtbIzk1UcElBkg08bSoBOee9Ax525HGB35piqHZsDk9Kj3kEr0Geo5qZXyud3OfSgB0YAHPJFLGxJ+bGD0zSrs28r04qEPlhgYANAmTLtGTk4z0FKVwMAf/AKqilJzu3Ag8cUi7lPXI9c0ASxncAo69s0hGzjABJ5NVmYKSy7twPrSEHBLZJ9c0DLm0cAvn29aWTIAZQMdKqxucruH7vsalZscDBHbmgBSwXG4nPYVIpLgsegqJmY5LLhscAU8AhAQMnPSgBZNwAwMqfXtTSwIGSce1AyXG8ZB7UvUkKv45oAV5Fx8uRxxgURnG08D1pgJHBx7VGVcz/wCzQIc4JkJ6Z71JtGBnBzUR5HIJAoJYY3DgDgUAAiZmyrY44NOVWxltuPc0iEqQfm/DtTHDDce2c0DJcDaADx6+lIyqCRgketMByQeQOvFMUMZOX4B/OgRKEVRkYJHOKaWkLDg7fSjftYnGTS+cNoGwgmgZEyMMEA5NPk3jbheBUasxYHn6ZqdGIbbzQBEqnf2APUZpSoOM96az7SSPxzSnJOehoESrsVG46evNQhgyhh3/AEpQ6quxyck96UMoPOcelAEflkMdy7sVYV849vbpUDydw2c+nanB3Iwrduc0DHvhgWI6dzSQIuzdnNIDlcEsc+lIhKHaqkg8mgCVAgRuaF+ZSRwO9QeYSfmBwelP5Ax04oAU5x0Az604oXA6dMYNRBgck8HtxTpGJz2xjJoAamUTGcjNPCho8jIx1pgHGTnFNJBzjJHSgAEYIY7zgU9AcZXBHqaCuxQR3NDAGIdmz0oAjJz1A3dqerHhTgjNRklsjpz2oVAuCzHnpQItZIGVAye1NYZ4KgA9xTfMy3UkH9KazBjjfjH6mgYrYVNq4wOSahcHqBxjNPYnByR78YoJUnBJAAoEOIcqpHH1pSjJ1cEHmkaZfLyCTjjmmvKGUYLfSgByLucdvc04qQwBwV7mmE8Yzz2pfNAAUDJ7gUDJFThiAOvWmSq4UsQABxUSOATy3XoacXYoQf8AJoQDQq+Xk4Yn0q0xHlAbVyfaqjEFRj5TQzSbSoYNSAmCoSWIAA9TXm/jhv8AiovCacYN4TnPJ+70H+e1d/HIMFXY8jPIrzXxncn/AISvwpCjMR9pLbifoCP1pgersFIwBg+maaSWXAHNS4XexPfpjtTN3JI+Y0gG7AdpPXPTFLgjPTj070KS6jP3zSBQGLZJ9aYhV+TIYYB96DEcMeCT0p5ZETIwTjnNRBnztJAIoGIOnTjPep4wMkAAgDuahaQbcbhkHpThIuCc7SO1ACMOh+X86TZlc989z0FSB+/BHrioiyjPBJPagBByxGeKckRAIyCfemZGRjqentUqsyqcYJ9aBChAR6YHNIwO3IOF9uacTtzu5H0prPjkDI7CgCVSVQYGSeopuwkbtoHqPWjnG7oT2pA5DAHI+tAxjcSAAYJHPFK6qq9AD9eaVyGkBPQCmsVOSVye1AAmSwz90dhTtwUc59+aQIo5kJBPpTWKhDg5J7EUAOCrtOMYx1ryTxN/Z1h43trzxCqNpr2ZFs8qFo0lDA4PUZxk/iK9YZCCvIHqAa5DxZFrYvIbqysYtU09Yik1g7KpL54cEg9KAOI8F3tpqfivxDbaDN9ns5rUOkkaYUSDA3qp9yfTNXvB+kLofji/g+1T3UjaeryzTfedi4yfp0rofBOjX8F/f6xqdrDaz3KrFHawuCIUA9VGM9elX4NNuovF1zqbIPsr2Swq24ZLBgelAGL4+bStP055v7HtLjUbuQQ24MCs7yt07Z9/071bh8Nw+GPBF3aYXz2tpHndQPmkK+/YcD8PWp9Z0m81DxZo12YgdOso5JHYsP8AWEYUYznI4OcVseIyf7B1QrnJtpM/TafX2pAzH+H2E8IaPknBjbp/vGu08sZznAPTNcl4BXPhTSRs2ZhBxnPUnn8etdc2AygHdjrTAhKneAGDU1gGcYIPYk1MJAXAA59MUsg2nkcUARAAnGeD7U4JyoK+/WnJIMgA5HtTy53ZVwPQYoACDjAABFMVQQSxOT7U5WY5yQfQ1IWZeihgB1oEIh4PyjjtmmFwykFe+TSpKMtgZzSGQnIPT0oHcTPmLgZB7U7lGJByB1FMDqqlsDI6A0yKVnJORn6UASucsO3HBpWGUK9fqKhR5C7bssvbipFDM5DttB4zQA5GAAB5alL5Yqyk9h2oA29sgcfWnSF8AqowKBEQG0tjIUdqbklue/TFTbvnI6d+e1RnhcehoA8U+Lmnajcafc3cup+Xp8Xl+TZpH99yQCWb8SQORx2rZ+KQDwaNa3MjR6RPcxrespwCo5AY9hn+Qrd+Ithdaj4Zvre2ikknYxlI4+S2HGePpk/hWp4tN/8A2VGbOwh1BEdBcWjplpI+jBc9/wA6BroeeQx6N4f8daPY6BKqQ3cTrdwQOWT7pKN1I3f0A9a6b4p3c1n4cmaGSWOOSSOOeWLgpGWAYj65x+Ncx4Q0dLzxFa6na+HpdIsLASf8fClXmkYbcYPZf55r0jxQL5tEvE0+2huLllAEEwyrrnkckds0uoHkWuQeHvDGo+HLnw3NHHcNdxxzCCYsZYGwG3cnOcfrWpoug2HiYeINT1aBZ5prqSCEljmFFGF2+/8Ah+FZunaZZa7qtj/ZXhafSoILhbi8nuFKE7c4RAT0J64x26VopqOpeDb3VtNj0S9vY7mdriwlgTcrFgCVb0Cnvz3oY1qT6Ho91438LaLFf3si21tM63aK5JuApIUZ/AfzrR0LTrGz+IbweHYhb2sFqf7SWN8xsxyEUDOAwOP1965y+HiLw54T0nStPtLz7VMXlvZ4E3vGC24hefvYOPw967zwPfWSvHpOn6Bq9ijbpJLm7hxuOOrN3PamIvfDpi3jPxnnHD2w4GP4Wr2mvE/hoMeL/GfqJLb/ANBevbKBhRRRQAUUUUAFFFFABRRRQAUUUUAFFFFABRRRQAUUUUAFFFFABRRRQAUUUUAFFFFABRRRQAUUUUAFFFFABRRRQAUUUUAFVLnqtW6p3XVaALY6ClpB0FLQAUUUUAFFFFABRRRQAUUUUAFFFFABRRRQAUUUUAFFFFADX+630r498AeEzrWkNqB1/ULOMyOWht5dqpyffj16V9gycI2emDXyp4Njb/hWd+Nu7KTnqTxzz7Um7ILXNGXwdZnHleOdSX1/00HP6inxeAtQBDQeMtWQEZy0pcHv61xXhUfDiTw7brrBh+3GM+cT5ocNk9Nv9Ov6V6B8JhMNHu8icWDXTfYBMefK9vb9M5piK0ngvxAqnyfHF8pB5LJkY/BhSW3hDxajrjxxO8fUnyA2QevVj6f55rpfF2j/ANrtDJd6o9ppNqGku4oyV80YyuWHoRn3/Kue+GM1u+p6tDo9xcTaHGsfleeT8knOQoPO3HqB0oAkHgnxVIWaTx5dqxOcLbnH/oYxUL+CvE64/wCK8vf/AAHP/wAcr1dSGJ3A7h1zUe3a3OcZ4xQB5YfCPisjaPHNzg9f9FCnkg9m/wA9Ohq2fDPjIbtvjRjzxm1HI/PjtXpBXK9we1TEKFAYdO9FwPLh4Y8YhT/xWJ3Z4H2YVVvvC/jOK1nZvF6uvlNvQ2y5xjn6H3r1NwpcNt/CqupqgsLngY8pieeCcUCPCvAmh+Jbrw5bTWHicWdoC4SAwhtnznPPucmutPhbxsQD/wAJn1Gf+PYVS8NF4PhbLLE0kcginYMGwc72HGOnSsbRPDujS+FoNRuvEd1BdPAZCft3CuARwPUcDHXtQM6UeF/GwHz+Mev/AE7jiqx8NeMR93xiff8A0UUzQ/GNzbeEtOutThnu764laG2jQEvc88H/AOv7Vv6B4tkvLt9O1bTptLvVjMyI7b1kQdSGA5xigDI/4RrxwAc+MR8w72w4pIvC/jl2wfGgA/69gaib4jwvarfx6JqBsN4WW6IG2P5sZ9D/AI8Uz4h6jbzGysNL/tGfWmUXNsbFiMIQclj6EA9u/wCYBor4Y8asSP8AhMeByD9mFRjw945VGRfGEYBzndZqT+BIz+VXfC2tQv4YlFlZ38t3p+UnspiROZCcnJPrkn9K4jw1rC2fim2tLiDxBvnJ+y2txIrLEGzuYjqQMH6AHrQB1o0Lx6Cf+Kvt8dj9hj/+JpR4d+ISfc8X2gz1/wBCT/4iqr/EJIxdy22h39xDZyFLmYYCx4OOPX17Y/WtjxHqtpfWWhut5eraandRqPs2EZs9FY5yBnrj0oAovoXxB3Bv+EvtsgEf8eaY/LbTRoPxBT73i2059LNP/iK9OvJI7a2aWdljihQszf3VAzXmEfxDtnZJ5NK1GLSHcINRkjwmScA4/u+/6UAP/sP4gg/L4rtME/8APmnH/jtK2hfEIgH/AISy0X2+xx//ABFMm16HTPG9/JeXhSwh0oSHcxKk71xtHQk57fStNfGNmLDT9SmtLy3trycwQvKg444ZueAeemelJKwkrGXF4f8AiEjYTxVaEHqfsiYH/jlWxpnxBQAf2/pje5tsf+y1vapr9paagmiv57XVzA774gMRqFJyTng8HH4Vj+FddsFttC0/zdQmF8spgnu1yxKsflY5/AYzxj1p3Hcpiw8fn/V65pfvm3/+xp66Z8Rm663pB/7Yn/4iujvPE+kWl3qNrNLIg02NZbiXy8oNxACg5yW5HGKwdL8faXeXdtbTWmo2aXTbba5uYNsUmemDnuelA7O17EZsPiEf+Y3pX/fk/wDxNNNj8R2TjWNIJXJ4hOT7fdx/+urGh6y0GteLZNRvnSwsDCVD5YRhg2cAc9u1O0jx3pOpXlvayW99aNdOFt5bmDbHMT0AOT14x9aBFZLL4kSBmbU9Jh54Ty8/+yn+dOFl8RUz/wATrSDn/pieP/HKtav470mwnubFLe/u7i0kKTR28GdoHVs5xj/PvXO+LfHLWVno1zpLzNBezKzSeRn92DhkGeN2eMdeOKANVbL4jMAf7Z0lSR0MPT/x2pRa/EKMEjUdHmz2aNhj8gK6XQfEema4l55DXELWuPOSeLYy5BI47dDVzQ9Xsta09dQsfMMDuyBpVwTtOM49DQBxcEPxJYMhudHj3H/WFTx39D9OlLLH8S4m2+fosoAA3AHB9+g/yK9E83GAeR34rifiNq95pXhu4u7GdoZw8YDjBIBbnqKAKUjfErA+bRl57A1FJD8R4cIZ9Hmx/HtIz+g/lXRR+J7GTUrPRFkkn1B4Q8nlpuWP5ckuc8f/AFx6isnUPHmh2F3PbsL2eOBtk11DBuhibOME5z19AaAKiv8AEbsNHP4kVIR8SPTRvzNbOqeLdE0lrX7Teti7i8yFo4WfeO3TuTxVzQvFOj67BdXFrdtGLX/XpOmxox6kenBoA552+Ify5t9F4x0d+fr9aEHxH2kCPRs5HO5qfbePtAurtLfzZo45n2RXMkJWF26cMfcdaz/H3iOfTr2C3sNaktrnYVngjtfOwhwfM9iOf0oAvST/ABGTbjTdGl4wdsrD8Tkjr/So2k+I6Lgw6LknrvbNdBceMtDstI028utU3wXC7Fn8pmLsoG4sFBwc9R6mqmm+NNE1JL9o7iaP7FGZZUlhKts/vAdSOn5incDPil+JLE/u9FOP9o0wf8LHkziPRxj1Y81sXusLBLB4mn1hodC8lBHapESZXbPLcZGMjgentz2beWYlmzhSu7J4wMZpAeaF/iNGB/oeiPnaOJH9eT1/P9KqQ3vxJXmTTtF5OAHkbjA68Hv/AJArStfiD4dvL6GziuZlEsnlxztCwiZs4A3H1/Kqtr42jm8cyaCXAthEY0xGcmcHJBPpjPtSSsA9Z/iMdjNaaIMLyhkbk++O/wBDilW9+IpB/wCJLpQ5HSf/AOyqW4+Inh61uWge4neKNtrXEduzRofQkc/kK7C31bTp9SGmxXW65aAXKptOGjPcHp+HvTA4mLUPiKiBzpmkyHGDGZSCPc84/WpjqfxEX/mA6V/4Ef8A2Vdlp2rWF9qF3p1tOXuLTHnKEOEJ7Z6E/StB1wck5oA8yOo/ET/oBaV/4EH/AOKqxFqnxE5xoOlH/t4/+yr0VmyflGDU6jMeWGeeuaBHl6ap8QyoI8P6WpI5DXOSPyanvq/xATGfD+mHPpc4/wDZq9JK7QRj5T0HpQd3y5HHY0DPMk1P4hlcv4b06M+jXQP8mNKNS+Ih6+H9LP0usf1r03Mucn7oPFR7ZEH3htzzigDzhNZ+IZOD4b01evJugeh/3u/WiXWfiCMY8MWL9fu3ajH5tXpPU5U7jjgUzeQMEkHP50CPMRrHj8dPClr/AOBif/F0p1vx+hAPhO2O44GLtP8A4qvT13EMW6dQKYgYnGcE989KBnmy6947jIH/AAidudxx/wAfif8AxVRnxR43ABbwjHz0xcA9s+vvXpBiKOQec96kdVRQpGc88nrQB5ZH4p8bc7vBn/kyKsHxX40/6E4f+BAr0cnew2gelOAK/KXI70AeXjxb407+CiP+3of4VFL4x8Y9V8FSgZHWUnqOO1enHqdoORyTQS25PvHJ4NAHmQ8UeMXB3eC5Ac54vB/hUw8VeMZADH4KfaR0a6Gf5CvT9uwHJzkU2Ib87H69aAPNT4q8Zg5k8GMQegF0o/pQfFfjAf8AMlN/4Fj/AAr0raxOCTn37U5lZeVbP1oA8vk8XeLoyvm+BrhuP+Wdznn8FNV5PG/idgNvge8Qg5yZyc/+OV6zn5DliD3FM8zOQvLDpSuGnY80h8b+IWC7/A98Dn5sTZ49vkqyfGus7to8GankDJ5/rivR15XoQSOmKlV8A54Puadwv5HmD+PdWTbnwTrB3DIwjH+S8VVTx9qzMFHgnWck45jYD89teqGViMrjnnpThKFbGQeOlAjzKLxzrMq7l8E6sBnHzAqfyK1EfH2ruP8AkSNbBHrC/wD8TXpbNIULFiSP4TSJMxU7geffigZ5pH421uRAy+DtSwf7wIP5EU9fG+sEOf8AhC9UOzrg57Z4+Xn8K9FaRyhGMZ4qYS+WmD1xwCKAPMV8b6yzMo8FarlcZycD8Dt5pz+NNbAJPgjVuATxz/Ja9KzkgZxn3qQyOo2nBHHbrQCfdHmCeOdXK7v+EM1VRnHz5U/kVpR8QNQRsSeEdWGR1VC3OfpXp0jlwSRtHb1pgdtuNxJPX3oC/keZy/ECaQbpvDGsKoOARCcZP/6qbH8RSY9j+GNYAxg4izmvT0dkOFTrycmpA/RivI7ZoA8uHxG4wPDWsj/thR/wsUg/8i3rJHtb16sJCFGE6dgelD3Dqn3MEjG4mgGeTN8RnC/L4c1ct2zB1p4+IcgiEjeF9a25wSIMgH0zXqPnOxUccD1604SBsYXP9KAPJz8RXJA/4RnV9pzu/c/lT4/iGPm3eGdZYHH/AC716q0rbSpBB9QaaXIxt2knrnrQB5Y3xGB4/wCEY1zb6eRkCq0HxQtJU3x6FrTJnG5YFIz6dfcV6+twefk6e9R+aQpAHzN70CPJj8R9OVS76VqsWByHtvujPHeuL13xzYXviXQb2KxvwLVn3IYMFgwGNozk/wCBr6HY7emCTzg15l4jJfxv4X4x88wHH+yKBif8LN0xJMSWGqo5GSGteV9jz709viXoxBxaan05/wBGP+NeqOVEhZUy38RzR55jzmM/nQK55IfiXpMRINlqYIyCDbHg1J/ws7RTuzZ6kCfS2/8Ar16i0g43IOeme9I0xLBRH09DQO55avxP0VgQbPU+Bx/ox/xqYfEjQyWItdUU9v8ARSf616gsxRSdhOamW8Ck/IT+NAHkzfEfQiwY2epkj1tSP600fEzQlkCvbaiGbOxfs/J/WvWA5w26P5cc5prTLIMGLcO2eaAPLv8AhZ+jjj7LqRH/AF6n/Gq7/FTQBIFkS+Rx0U2/P/oVep7EA/1Q2k5OR0p5aNmUeQpz0PWgDyx/ijoCttMWoqzEDBtcE56Dr3wfyqeL4n+GHQf6VOp9DbtkV6eyRbgghQ/gKXbCgbzLaNxxwVB/pQB5yfib4VHW8mJI/wCfZqiX4leFWAzeTAjuLdua70QWzjP2KEH02j/CpVtrUH/jzh577B/hQBwB+JfhHAzf3H/gM9Qt8TfChJzez+3+jtxXpBs7LJBs4OO/lj/Cm/Y7PaSLSDr/AM81/wAKAPN1+JnhNWGNTmIPXFs/H6VK3xM8Kkgrez5Awf8AR2rvnsrBGbNhbMe58pf8KsG1s8A/YoOf+mY/woA87i+JnhTb8+pOpOODbSeuOw7df/r1F/ws3wo2P9Nmz6/Z3r0MWNgWO+wttxGcmJT/AEp76fpzqT/Z9tH6/u1/woA86f4jeEUOBqMshx95beT+oFRj4n+F8YN7OR/17tXo/wBjsEBUWNsQeo8tef0pyWlmhI+xW447IP8ACgDzQ/E7wqGX/T5cN1zbv8vP0/HjNPX4n+E/mDX0wz/07v8A4V3GpHSbGynvL2yto7eBd7kxA/pjrXB2Hi/SJri1Sbw/NZW94wW3uZrdVSQn7vPbI5oAtP8AEfwfjH9sZ9/ssv8A8TWRr/xF8KzaRfW8GpmWWW3kREFvICSVIAyVA7+tbXiHxDoWk6hJp6aDJf3EKB5ha2auIgRkbvqOadq9xoms+DLzVtLs7dY3t5NjeQqspGVPbg9aAMTwr4+8L2Xh7TLO71TyriCBVkTyJTtIHIyFxXQD4jeESMDWfr/osv8A8TVrwTpenP4Z0l3061d2t1LO0Kkk46k4rqm0zSQAf7LsiT28hf8ACgDi0+IXhKVlxq6h1HUwSL/Namk8eeFm+9rcJ9Pkb/Cul/svSj00izJz08hf8KkbTdIbaf7Fshjn/UoP6UhHIR+P/CRPya0vHrbyD+a1OfHnhIRb/wC2o8YB4ikz+WM10iaZo5JDaTZH0/cJ/hSf2Ro0ZJ/seyUt1/cL/hT0G7HMn4heD1JRta6HBxbSnP4ham/4WB4RaQxprUeVHOYpMfntxXSNpOkEZGlWf/gOv+FNTTNIX/mD2OT/ANME/wAKAORX4keEYWZTrA4OMC2lI/PbU0fxB8ISuR/bKZ6/NBIo/Va61dL0pVLf2VZY94FH9Kb/AGZpD/8AMJsSOx8lP8KAOPk+IHhB+V1lc5HJhkHX6r/+qnx+O/CzcvrcAI77G5/Suqk0jSF/5g9iR/1wT/Cozo+jYy2j2OfT7On+FAHPr488KkH/AInkH/fDf4VP/wAJ74U2gf21D/3y3+Fa40TRGyP7G08Ef9Oyf4VMmg6GRk6Np/42yf4UAc9H468LsT/xPocDtsb/AAq5H418MTZ8vXLXjruJX+daa6FoODjRdOH/AG6p/hVSTw14euBufQ7HAPaFR/Ie1Ahsfizw2Qc67ZZ9d4pq+K/DoJ/4n9lz/tio18JeGwpI0OyPt5YqUeE/DwznQrNT/uCgZHL4q8O/L/xPrRsHP3xSt4u8N8Fdds8+okFO/wCER8Nt10SywP8ApmKafCPhsDnRLMH08sUADeK/DrDA1yzP/bQVL/wk/h3vrVp7fvBUX/CI+GgMjQrLJ7eWKB4T8MgEvodp8vT93QAsfiXw8z4TXLQ57GYAfmaavinw331qzGOn7ykHhPwzIcDQbIen7sc1x2ut8OdGvRZXtnZLOv31S2L7Prgfp1pCO3bxV4bXGzXLM+uJKnXxd4eQLnXrLBHaUf41y+qaL4B0nTk1G402wW1Pzo4Uvv47etTeG9O8B+IVmbTdNsZGhO2aN7co8f1BHTjrTAt/Cm6t73xP4xuLWZZoHktikiHIb5ZOle6V4j8J7S0s9a8WxWUKRQrcwqqouAuFbj8817dQUFFFFABRRRQAUUUUAFFFFABRRRQAUUUUAFFFFABRRRQAUUUUAFFFFABRRRQAUUUUAFFFFABRRRQAUUUUAFFFFABRRRQAVSuvvLV2qV1wy0AXB0FLSL0FLQAUUUUAFFFFABRRRQAUUUUAFFFFABRRRQAUUUUAFFFFAEcv+rf/AHTXzB4Mgkm+F15HCjPI0c+FAyTgnpX09PxDJnptP8q+afhVqun23haGC41C0gkEj5WWVVP3j2JoBmtpnhey1PwVp2m6lYMlwLcfOYwksT/lkH69e9ReFNZ1LTdIvbDWbO9nm0ggI8Ue4zRH7u3scAevTHoa7ca3pDIV/tewzjGftCZ/nS/2ppakFNXszj0nX/GgRzXiDxS+ltYXF5pjvo11CTPIIy7wPjIDDpj/AANc34Yvor/xXea7pmnzW+lLY7JJDDsFw+7dlRjk4A9+PevTP7R06YPtvrVgewlU/wBatrd2vl+X9stioPGHXpQBTsL+HUbK3v7YSrFOCVWaMq3BxyDWgN2Nwycc4qrJc2YC/wCm249vMBx+tSC6tsZW6jbjnawP9aBE4fcvoevNRgg/e3de9IZ4EUbbmP6bh/jSeZCekgOO4I5/WgdiUgAnnr2qlrDbdKvD90mJs/lVp3XOd4A7HcKztWKvpN8d6sFhb+L2NK4rnluhMf8AhUzjk/6PPj/v43FWfCPgvw3NoGl3VzpUM08kKu7sWO5upJGcVs/DjY3grSyzAYMvf/pq/Fd2kke0ZZQcdM0xnivxUs4o7nQr39/Bpts7RTTWg2tBuIwRgcdKy9CtdD1LWw+m32s6sllayOLq5ciKIlcbQGUEnkcfz7e+SiIgAsjBx0yMfjUUZgVdiRRRL3C4x+lJoDxu1Xy/g4+U2lonY8Yz++OD+WK5PVNOhttf0251jUr7TbC40yJLe8tMj5wq5ViAeOv5jtX0yfJWLYUjKD+DjFRhYJ49k8cUqZ+64BApgeHeH9R0vw9pmu+JLJ9SvFLLEk96+RcsCQCDtBxyMk/Sn/DrXfD816NQ1PUxN4j1GQRhDA+2HJ2qiHGBkY5z3x9fbXWJYzCEiaIcbccVCttAJSRFCCDkHCjbQB5N4LhKeA/EeY8sZrrcrADBC4/TGfwrFkjdfD3gPhsm+Q7cdt+c/lXvwRVVl2ptPVccEU0CJmUKqbUGVX+770AY3i+0nvPD+qW0CGSaS3YIi9ScdBXzZA+gN4etYp9f1ua8IWGTS4WIw2fuhSuCPz7Cvq5UU53EA+lQRW1pBMblLWETYwXVQG/OgD548S+F31fxVJZW7NHNZaRFNbpIAxYoQAr44zzjjI4rsNYvk8c/D+5mhj8u7tF3Sw4GVkTBYY9CM4+tev8Alx7hIqRhmHUYz9M0wQQoHRYUUP8AM20AZPqaAPC/Bc83iWTxB4muFCSR2f2aHHOxvLyxHp0/8eNVbmM2fw/8M65EGkm0y5E4DEjKmQ5XPYE7R9K9/iihhTYkaJGc5VQAPypWtoTD9nNshgA/1ewbcfTGKATa2PA9Ovriy8Ha74nbThNcatc58qVA8ccYbCtgj5gCzcn2rC13UZZ7rQmuPFUWrsL+KQwQW4jhgAIxggfhzj6V9OeVALYwfZ08grt8raAuPTFZcOnaXaoyR6TaIjMGKrAqjI6HGOtAHz94ltp7yPx28J3+XPas4T+4C2c89sc/SrV1/Z+o22mxyeOLm/R541gtUt18wPkbcjIK/U19DKsKmVkt0DSn94VUAt2yfWqVlo2madM9zbabapM5yXSMA/y4oA838IBBqfjVgFEnn9SOq4bjP+f1rz6G4SDwb4XklZVjj1fLMeAAGYkmvpeKCGNnaO3jjaU5kIQAufU+tV7rTdPubT7DNY272obKxbBtBz1AxxzmkB4j8SZ7nRtYlv8AStr2+uWn2VjGPlaTpuDdzg8EV7b4f0pNG0PTtPA5hhAYY6seWP5k1y914VurvWLOS7ubYaPYENaWcceMMBhdxPp/9au5ZyxxnBNMGtDjYrTxZHqwml1eyfTvOLeQtvhjHngZ9cVg/GBRJ4OuACMeZH/6EK9KlQgfMpLYqCS3juY/IubaOaNsHZIoYH04NAHi/gSM+FL+fw/fOrTanGJbK/27fMO37jHkggjpz+oo8I61pml+DNW0fU54or+JrhZ4ZpMO7EHBUHk9ule2tDbSGEz2kMjRENEWQMUI7j0PHaql9oul6hcre3GmW01yAPnkjDH26jtTvbVPUDw3wdayW+s+CILkfvfIuZNrdQCHZf0x+VS+JIZ59U8eR2ceJRa2xITqwwpf9M17s0EDXEdy1nG00a7Y5doLIO4B7dT0pUit4ppLpbWISygLJKFAZwOmT3/GkB83yq1z4SsoLnxrafYnSNRYpaK8qOCDtG358g454/XnuvCt5ZaN4m8SR6xdRJct5ZSSdsb4gp4GevGMj+eK7+x8O6FbXwvYNHtFug24SBACp55HYHntWjqWi6Vqkivf6bbXLqMK0iAkUXC54zfX2k63L4SbTLA21gupuqxMgUMQVJOAema6q7hhuviV5MqK8cukskqEcMCxBB9eDXozWViy226yhItmDW4VAPKP+z6U2Wzia5kvIraEX4i8tJnXnB6Akc4zSbsB826Ct7qGr2Pga4Utb6bfyTvKT96JRlQR6Ek/99D0r6T1Ly/sV0J1byhCwcRjkrg5x74rj/B/hy/07UNQ1zWZYX1K/IUpBnZGg6AE89h+QrupDG4PyEgnBpgz5ei1H/hHtDjn07VdO1jQ1nBXTNRhHnI2cnA7HJznpznHr3Ml+lt451S5lgyzaKG8j7rO2QdgPdjjHH9K76Pwt4fhv2vzo9qbovv3lM/N1yAeAc98VpXGkaXfajb6lcWCNewYMcxByuOn1oA+eL3UL6bwjNIur6Ppmnzowj02zhDO+SflbPKknuP0rqNakXQrPwT4nXLRw2sdtclBklDGOPwy/wCOK9Sg8LeHoZrieLR7USXClZD5fBB6gDoM+1bMun6dPpyaadOheyHAgI+Qc56fWk9QOF+FVu1vo82sTx/6RqdzJcEHIIUnAHPXkE5/2q9BYsV+Y4B5ohijghSCCARxRLhUQcADtUjAugKoSOtMQwMoALcADp6mnRS7cAjcuOo9aryoW27gRxnip9h8tDg5A7daBkysGb7pJz+VJOxLhR2NORuo29P1quZAXLFDj6UASMWAAbkH+VSR/M2BjbjioFbzYgUU/N68YpcY29M0ASN5YfGMEdarvtLAjsaXzCjNlc80qsxJJTGeRg0CH4U9TnNOO0ADGDUDKocbBkDuaUNIzAHbgcGgCYsRkAD3NQuAw5GfpUYKlzhizDt0FSZGBk4JHNAAAVGNqjv1oBG4OSCabnOFxz607BHSP6HFAxSMZ4zk9KUqPkAHQ9qhdyo4bnqRSs+9lGdv40APdgSN5yoNKFTaQi4x0IpjYI2qD70ZZc7lJ44oERgM2QRyfel2AZJ6fWkU4bIGKkc5IGMjGcg0DG88lQCO9IFwNw4JpuSq7R3/AFp4/wBWdqYJoAlB5HzZbvTJHKKdwHPQ00bghbA+vrUb/OACPcYoEWFKKox19KZMqBhgDJ75qPI+XG4c04MpIUDJoGAVUXGcHvTduU2g4XPAxzTuqnI7VHuJXaeDQBIiDuecdfemt97B559KcvUEAYzzzTScEkdO9AhpbbtOO9TEKxHOCf0qBmXCtgkn1oO1xwBkUASSOVCjAPrUQl2HtgdqVFwDuzzTAo25I57GgZMBlMsSMntUW8yJjGfxpxbK7MHdSxK6YOOfSgCXjCnHzY6Ux2boT+FK3UKzZ4pGB6qOlAg4Yk7sH6VIRuUcVWjB27mG3JqbKsOcqc9PWgZI+8IoAGDxyaapwxGRyOaU4YYCkgc8moFU7tyjAoAkIVVJBz2GDSblCAE4btgUoUbuV49Kc4RjgKfrmgQzCgksMemK838Tn/it/Cw/2pf/AEEV6UqjA469815r4lGfHfhcZ/56/wAqBnqKDbn5B1OfrTHfMmN3UdaQyuMhlPB6GmjZISQOe1AhHZVGMA0CQY3bQMDpmkZTuGUJx70hHBynXvQAoJDBiCM9qAMHITHPBpnmFTjnjp3pwfoCSCRmgCQ7mIw59xipeR1UYxVfflj1BHens2RnPGO9AEwCMOSAtMDAPjGMdAKTon3ef50OzEgrxx2oAViSx45xQzjYSScduagdix5BIzzUgCtFynzDkY9KAERQcMeAelPIOcbsDtUasQVUcZHp0pXmKKBglvegCyGEaZHP40AblDenvVZZoygG356sK7DsMUARTyY4UD61NgBB83PWq7fJlj1p+5X24HPWgY5WYswK454prkuCDgAUNIvmZUH8aH5jBLZPagQHA6Lk465oILcFFx0PNRnJAyRj+VO3FBz07mgCjq1jZ6haSW19CstuQCyv045zn8K85u5pvGeqWNhpyA6Np86TT3SjEbsvREPf8P8A9fbeKdNudb0a6sLW7W0kmCjzSpOAGBPQ9wMVx/h/wv4q0uC2hi8SwCyhK/ufsaDKA8jJGeeeaBnX6/FqTW80nhyKxW/mdRNNMecAY7dSOOvrXnHh2RU+H+uWTRGO9tTPHeKzg/vQSSc9OnHHpW9f+G9aj1K9vvD2sCyW+INxDJHuUNgDevoeCfxpLnQY/D/gvVrUymaeWKSWecqAZHPfFIDqfBX7vwro5zybZf5VunliwxnuBXP+DWYeE9H2jkWy/wAq6BJELFTgHuKYiZE3FecmmzqARkkjPTNP8wAdSCBjOKqkgZ+Yk/SgCQKnGBgmrRQmMBgKpZBI6nHXNWtwY8g4xxQMkcqqjKdfU0xQhkzswR0OelQyKWAPv+Qp4XYN3XjHWgRYf5c7sEYqsPlPC4A6UAkp94Z7Coi2xepZgO3agLEs+4YB596WLdJhWAwR1qIvJkDdx1qRCQW5O2gBqFdxDZ471MQHQgDIzxikiAU7Tzk9x2pjMoOc8HrxQMkkxtwY9pHXmmqoZvl49QacoLpu6iowcnDAfU0CFV/nZMKpB9alYNIQSBkcdahjRd3zHtzxU/JAUDjPWgCvlwAmBjPapyMHBAIIqJhhgApPqAacZG3blGOO9Ax8i/Kdo6/pTV2sTwWOOtN3cFjnJPTFNLHaWBI/CgRODgsBkHGPpXgWj65p3hJNd03X7WZr+e6lcHyS32tWxt2nBHOeh4H1r3ZZUdGDZ56mvNdS0rxfaXtzDpdzaT2lyS0VxdsTLaZwCF9eM469PzBnn3ggfbW8E2l5FviilvSEkGQxUFlJB9D/ACr1C4RbX4j2PkKI/tdjJ52MjeQSQSPXiqd/4RvdM0jQv7CljfUdFLtEJ8hZvM/1gPPGTnj04z3rX8MaXqw1afxD4gECXskIghtoGJWFAT3756/ifoFZXuBb+F3/ACHfGHT/AI/UHTHZq9mrxj4WHOt+Lj63qf8As1ez0xhRRRQAUUUUAFFFFABRRRQAUUUUAFFFFABRRRQAUUUUAFFFFABRRRQAUUUUAFFFFABRRRQAUUUUAFFFFABRRRQAUUUUAFUrrG5cirtU7r7yUAWx0FLSDoKWgAooooAKKKKACiiigAooooAKKKKACiiigAooooAKKKKAIbniCX/cP8q+J/Dmh6Vc6dbzy2MbyNuyWJP8RFfa14cW03/XNv5V8l+GedEsuSMeZ/6GaAHL4c0Ykf8AEtgBHHIzUcnh7SnIA0+Idegx/KuiUDOcnrS5wxHXPQ0COXfw3pLcPZDg/wALsP61Xk8K6Q/It2BPUB24/WunwwYnqDVgIflGMH60PYL6WOHbwjpLLj7I2f73mNn+dSHwnpIUHyZBxz+8NdbgxkluR0zTmUnG0jqM0AccnhTS1bBgcAj/AJ6GrDeGNKYKRE4/4Ga6eTr3/CmLjcByDilYbZzI8M6af4H/AO+jVe88M6ckErBJchCcCQjtXY98A8VU1LP9n3QDbT5Tcg+1Ajzbw14c0+60KK7u5pkJ3FmWUqFAYjp07Vtx+EtJeD7RFe3LQ4LbxPkYFQaaB/wgDkkDbDL175dq4X+0WbS7bRY7hYIWf987DJOTn8B3p3C56VaeG9BuEY2s8k2wAEpO3Hp0p48H6UyDcJ374aVj/WpZvsPhPQWkt03gYwc8yue5P+cAVzcXiTXtNhtb7U7KL7DcEDK8MAe+M+nrQO50R8JaeUCx+eg9pm4qk3gixAybi7/7/U7UvEmow64NL06ziuGdAV3NjqM5z6VStfE2qX1hq1u9ukeoW0eV2tt4zhj9R1H4fiAW/wDhDtNYZWe7yOCBMaiHgqyRhi4uweoImNYPhLV9QsdBv7oW6vbw/Mksh5Z/lBBGc4wetbek+LtSuLWXUb3T447COIsJEJHmPkDAz78UAXv+ERtUwqXV+M8kC4IpT4Y02GZYP7Su1lYfKhuCCQPSsSLxfq1ukN/f6YqabO2FdG5A9ev8xzSa64uPF2kSRHejojqf9nJORmgDXHhC0X7l1ejH/TY/57mmv4XsUhaSe+uxGvJLznArNTxdrE9xfQ2WmwSi1LF2L4woJ5OSPSo9a1o6t4Qe8kgVW84IyZOOCPx70CN6Lw1ZSxJJBf3jxHoyXBx+lR/8IxblgFv9QUjn/j4PWun0ucNottLbW6RZgDJEOFBxnH0zXE2ni0yaLd300Ua3Nu+zylzjJ+7+fP5UDNFvC8MWduo3yDuTcEU2Lw9HIhe313UWHfy7n+dZsWu3d5c2mm6lapbw6lAdskbcjIOBz36fmKfoWpwWB1W00+zjFvYRu5kZstKw9fyP5Ck9BGgvhycZ/wCJ5qmfXzyKcfD9ySuzX9W9/wDSDzXNp451H7Ml6dJX7IH2PIHPX29OMfjXQ6z4oj09LOOytzdXF2gdEBxgHGM+/X8qdh2HL4duwTu17VcHpic8Ukmi3Pl7ofEmpAbsEm6OP0q1oviSS8up7HU7X7DdQqXwTkFcZP6c15w93ZNqEusRWFw9ityNqKflL4HzYx3Pb3FAI9EXQ7qPGdc1VvUtcH9KkGkXKJzrWphiOouDjNRa74jk0+9i07TrJry8kXeUJICD3/yMVh3viy5vdBuJLSFoL2NxFOO8QIPzD8iPXNAjYh0C6dAX1/Vi3fFwaWXQbsKfL8Q6tEwPe4OCPzp/gW6urzRkFzC6CPiOZ2J80ZOT+dZviC5bUPEunaSuXhQiWZOgJGTz+A/WgZdbQdTCkt4l1MKuTkzN09etRR6PduoH/CUanvPPy3ZxjHfn1rsNR+Wyu8dPKbH5GvnfQ4PD01uTqt5dQTh8bYkypXj2NAHtf9j6gOT4h1Jh6mZv8aF0e/Oca/qf4zN/jW5p1rBb2NvHBI0sJjBjZ+pXqP51axhG5560COUTTNXiQhfE+p8HndLu/UmnDS9XJz/wk+pnBzxJj/P0ryuyTSp7i8bVtTubRhMfLCKzBhk56A11/wAOZpZLnUYY55ZrCNh5TSDqcn8uO1AzqjpmsnH/ABUuof8AfVO/s3W8nf4n1ADthv0rS1XU7PTEC3F1HFIykoG74rmvCviFNRieDUrqFbtptkaIMblIBGP1pXETx2WtSEbfFWonGQVLc59qsx6droVM+KtSJIGSrcZrynTrC3u9U1SK91WWzWOVimH2huT6/hXb/De5uZ/tttLM09tCR5Tt9T+nQ4pjOjbTNcCnb4o1DJHBLdDTE0vxDuUnxZqCqCdwB6jtjn/PtTtf119HuY4Rp1xdq6bt0Q4HJGDx7Vm6d4ue5MyPpN1CixPI0knCrtBPPFAiWTTvEayME8YXqjIwGUk/nkVK+n+I44wV8V3+7bySeM5Hv9f0ry4i/udNm8SPfyJcR3IEaDlSMjoOw56HsDXuWl3X2+xtLl1w0sYYgeuOaAMGHTvEByZPFF+QSdpV+g9D71ZS08Rbhu8T3hXvj/8AXWLoty2m+J73SnkzBP8AvYgTnaxGcc+2fyFehuoBHOKAOYXTtdX/AJmfUjn/AKadKiFl4kLEf8JTf4D9Qf4fTr19/wBK6VhuIPoetBJbAyAO9AHP/ZtfC5PirUS3Ixu7GpoIvFiptHiyYgd2hBP5k5rXPBwO1P3Mw5B+tAGC0Hithk+K5wQCOIgBz9DTh/wloOF8USH/ALYLW5nAK+/rTT8pGG5PekBggeMOc+KpDj/pgtOT/hLuf+KokP1gWugwR1OSeeKjU/NgjBoAwj/wlw/5meT/AL8LUwfxac48SuP+2K1rEBWYnuKQqqn19OaYGEX8YBjnxGR2yIVA/lVgXni9FAXXkIAxzbR/1FapyTtAzTSp+YKOfc0AzMF/4wGduuxj/t1j/wDiaauo+MsH/ifR/T7LH/8AE1oltg+70piNuHfJ/GkBEuo+NMEtr0fsPssf/wATTTqHjM4/4nsf/gNH/wDE1ej5IGcjp+NPwO+c9qAMZrzx0GBbxDA2P4Tax8/ktNa98ak/8h6L04tY/wA/u1r9GznJFIzfNgnHfNO47mYb3xsM48QRD/t1j5/8dpf7V8cbGDa5bsTwCbVMj3GBj8603YHnBJPSoXj7FutAjPa+8ajn+34Tx0+yx/8AxNKuoeNVT/kL2zHP8Vumf0AFagXI44Ipise/JFFx9CgNT8bLy2rWhweALdRn9KtDWfGh/wCYjaD/ALYLU/JOM5B704YAHWgRSfVPGxxs1ey982w/wpW1rxqoOb+xycYxAOw/rV0MuNuSR601gGHDcelICgdW8Zhg322yIGPl8kYPFWj4h8XIDzYc9wh/xp+0A8npQ5wpHbHencCD/hI/GDkfv7M4x/yzH+eaU+IPGXaTTT/2yP8AjTMgAkn8qbczGC2d1YbgMjNHkAh1/wAaysSb2yjHYLCCP1qaTW/GD4xNYDBzxF19utcnP4h2IVjIZvUCqsXiKdiV3jn7pK9K1jh522+8wdeC63O4bxN4wwoZ7Akd/L6/XmoR4g8XgAF7AkDqYzz+tcrNrzoFTALD7zAVDJrzY3lTjHHFNUJ9hKvDudguv+NlJBbTcevlnn9asHxL4yUfKNPbnsn/ANevPf7duVIYOpUnJGKsnxG+3jGSPTpT+rz7B9Ygdq3ijxeV/wBRYk5645H609fFfi7PzW9kP8/WuE/4SCUDk8nvirMXiKOTCyKwwOooeHqLoKOIg+tjuV8W+KlTmx08kd2LZP5NikXxZ4pP/MO0782/+KqvG6vbxSKSQy5zinrgjg5IrBo6CZfFPi7+Gy0keud//wAVVceKfGKqN9ppbk+zZHH+9U4BUe3pQCo+XJyaQwHi3xX/ABWGmn6bh/7NSx+KPFxGTZaSPb5//iqjfqctgYo4KKM0xWHP4r8WKoH2HTJCO+WB/wDQqcfF/i9P+YXpvP8AtN/8VUMq7TgGlfnOKBhF4q8VHO7SrA/SQj+tcTrniDxBJ4g0S8udNtEuIGkEKrIdjEjnJ5rt4dwHPc1x+tsF8SaP3J3/AMqAO1PjTxafv6HYe2Jz/jTv+Ev8VD72jWK/9tif61G7KR6Y60x2IGVOQKAJW8Y+KFUn+x7JsdhKf8ai/wCE08UlSTodlx1HnHP8+ajaTIwDz1xSxgspDDn2NIB0vjPxBHjOhQc/3bjNX4fHmtnOPD6f9/v/AK1ZpQKw5z70BSJCR+VMLItSeOfFJZgvhy3O045uAM+4yaYvjrxTsZj4agyCBgXOT+lQNE28kdPrVoxgIRuyKQIbD418UlC//CP2qj0Nxz+QqJfHniZGIPh2D2Pn4/nUiEKpwTn3qtn5yADnvTCyLq+OfE7qT/wj9twCcfaOf500ePvEYyD4ajJB7XFVsuT8q5WpwT1A68EUAPb4ga3Jj/imNuBzm5zk/lS/8J5rCg7PDnJ9bjP9Khx8pz2PFU5rqGKRUaT5/wC6oLH8hTSb0Qm7K7ZuL8RNd2gHw2CwPX7QOR+VVP8AhYWv5fPhRgF9bnr+lZsWo2sjeWJtrk8BlK5/OryKQTz15NDi1uCaewTeP9adufCbEdv9LA/9lq3bfEDV1OP+EUlCd/8ASVzn8qrEHOR6YzQqsBg8ikMvSfEO/kGf+EXuAF9LkH/2WkX4j6kT8vheYAjPNwP8KzOVYgdKlUFjz29KALMvxE1VyP8Ailph/wBvC/4UjfEbWOP+KUm/8CF/wqHJycZz2oyVPIJPekA5viLqDqwk8K3fAyMSj+oqI/EG9KqF8L3nI7zKKa6k5OT9KQIoUdu1MegifEC8XIl8LXoI4wJAR+eKyvEPj24utEvrVvD17EssJQyu4wue54rnNZ8UXUV/La6ZafaRaqWuCRjGOuKvXGqDWfCt3dQgRZjKuhGdpHUZoBK5teHvHl1ZaJY2Z8N3r+VCqiQMMNx1HFbS/Ee4iIUeFtQw3+2Ov5Vl6GQ2j2LAEgwrx74rTdSMhfr1oDQk/wCFlTHG/wAM36/8DH+FOk+IrLj/AIp7UPzFZ2WYkEc+lLt2Mp2EcdqBGkfiXIMf8U7fD1BIqcfEeRyR/wAI9qORj7uKx1Y45TOeetSFiowOvcmgCxN8Spt2V8MalkdDuFSx/Eubnd4Z1AccfMOapNlwCxwp96hwTkKeD39aANd/iVI7IqeG74sTgDeKzh8UHSSSN/DGp7kzuCjOMfh096WJlQdCT64oAJdn24zxQBai+JTSDcvhzUSpAIxint8SwhBfw/qigjtGDVTcUBC9+vFICDlQSPX3oAvr8TYQedD1Y/8AbIUyf4m2y4LaFq/J7wDr+dQYJzu5/GlXj356GgB4+KNlAW36LrCA9A0IGP8Ax6nR/FDTcEnR9VPv5a/41XbOCScnNOPzDoOOtJgTS/FLTFIZtI1XJ6bYVGP/AB6lX4o6cRg6Tqp9/KX/AOKqHauADgetNDBV6YA96YWLJ+J2lqwY6bqy4UkfuF59vvVUf4s6ZvONI1UnPLCFefzantPnH7vGfeo8AcBO9IC2vxT0oxlm07VVYZwvkDJ/I4of4paSigDT9Ufj+GD/ABP+cVTb5XX5DkHPHenIAkgIAyOgB/xoAup8T9IdObDUkz/CbfJH5HFR/wDCzNMVQDpWrE+vkKP/AGaolYkMdvUk8VEwRMDYMnsBTA0X+JuihEd7LU1Leltk/oaRPijogOVstT655tj/AI1yPiLVYNEtElkjLyyOFijUcse/6Uzw3rsWryz27W8lrcRKGaGQYOD3H6fnQB6Z8Fr+PVLnxPewq6xTXqsquoDDg9a92rxH4ND5/Ef/AF/AdMfw17dQMKKKKACiiigAooooAKKKKACiiigAooooAKKKKACiiigAooooAKKKKACiiigAooooAKKKKACiiigAooooAKKKKACiiigAqldD5lq7VC7I3pzQBeXgClpF6CloAKKKKACiiigAooooAKKKKACiiigAooooAKKKKACiiigCpfnFncH/AKZN/Kvknwo5bR7QA5GHGM5wd7dvxFfW98CbS4ABJMbYA+lfGOianDY2FrC8F35kaFWxASASxJ5/GgTPQAMKDtGKQLxk9MVhJr8K5WW1vVB6E2zYquviSwUfOlyvput3Gf0pAdBtXA54J4p4wSCx6dK5F/FOjB1LXEign/nk2BVv/hJ9EGc6hGc+zf4UXA3n3MGUfMOo4qH5y+SOKxl8TaLkYv4+B6N/hUL+JtEY5/tGMf8AAT/hTsLQ6MgKPWmBmYDGPesI+J9Db/mIRnjHRv8AChfE2grn/iYx/wDfLf4UDN9RnjP1FVNWIWwuiP8Ank3T6Vlv4n0MD/kIxf8AfLf4VBd+JNEmtZohfxnepAwCOcfSkwSMrRo5brwE8FvGZJXRwEAyT+8NRaf4Wju/Cotri1NvfZZ9xUb9wJx+GMDFL4V17SrTRbW3ub9ElQHcrA5HzE46e9bsfirRDn/iYRn8D/hTA5WDS9V1jw9Lpt5DJDc2rKYmlHEo5wM+3TP0qncweINetLPSJdPMEcJXzLh+mBxn/wCsOtdwPFeif9BFMj2b/CnL4t0UJxfR888qw/pSQIyLXT7qPxklyIJDaJBsEp6fdxj86z7HTb6O/wDEW62dVuI3WJ2X7/Xpz3/wrpx4p0M9b+PP0b/Cnf8ACVaIoA+3R4Hs3+FMZ59oSaiPDeo6Q+l3Cuyl1kIxuO5flAx16n8K6u20G6u/BMemuhhulDOEf13lgD6ZH861P+En0Zv+YjHx/sn/AApV8VaI2cX8ePof8KAOGuzreq6TbaCuiywPDtDTvxGQuOeRj3OCelXtQ0a8j8RaMYoJJLe2RFaYKAOCck46V148S6HICDqMYH+6f8KZ/wAJLogP/IRj/wC+W/woA5XQNOvoG8R+ZayJ54fy8/xk7sY9ev61kxaVfr4NlsjaTC5NzuEew5xkc13p8V6Ix41CP8j/AIVKviXRep1CPP0P+FAi9pcUsOl2UVwCkqRKrLnkYGMV5hqPh27l1028NqWsbqVJJZFXCqM/Nk+vWvSv7a0vjN/Bx/tZpH17R4xl9QhGeODn+VKyY0cv4/to1sbS+hO17KVQv0yOPwwKpabYtaeCr+eRmaW6jeVt3X0H1zjP40/W/wDhHdbvIp59YKBAF8sZ2tyfbjrXR3+qaHdWElj9vgjieMp8jj5R7U7CPKdOv9QufDceiwaZPN5j/JKqnbt37vT1BrpNa0u/0HUNI1RLZ7pII1SSONT8pAwRxnA54NdXol/ouk2EdlFqkLpHk7mkGTkk9vrW1/belNjGoW/XH+sFAzgtNs7vxJrV3qRt3s4PJMQ80cltu3296yNG1jUtDtX0qLS3lu/tGQWUkdu3fkda9T/t/SiOdQt+Oh3inRa5pchYrqFr2zmUD+dAHmXi/Tri11xL+7guJra4iG/7MSCjBQCoP1GfxqbTdLf/AIRvVp4dOnglnUALJIXZwrZJxgY/+tXpC6/pmDtvrb8ZAKRte0vH/IQtz/20FG+iFfoYPgm/M2kR2zW00L2o2lpFwGySeKyrjfb/ABCtpSp2zxYGT/sEcZ9x/k13B1nSkTm/tucf8tATWVeSaVqM1rMNRt0lgfchWRckemPSgZrasG+xXQjBZjEQAPpXAeA9Ltv7KJvtPiMpkPM0I3Y/EdK7831nkA3kGD23j/Gm/bbJmJ+2W/P/AE0X/GgRn6vqT6deWVnFYvLHNhS6cCMZA6Yx/Ksf/hElXUf7QF9ch/O87ywRj72dv07V10t5YxhSb6AcdDID/WhL6zAwbyD/AL+D/GkB5Z4d0GHVE1iC9tmSUyHypHGCnJ5H4/nV/wALX1/o/wBv029t3kFssksTlSPMx2BxznqPrXoh1HT4w2b22z3/AHi5/nTDqunbQ3262PH/AD0Gf50WAxEtrPxTp8d5eaaRJtYJHKSCOeuRjrgVi+E/Cq6bbefqdnG14k2+Mht20ADHt1zXeLd2ZAZbqDBH98USX1njm6g6dnFMDybwzotrq2q6mNTs3eONv3W4smPmPpjtivRrl7fQNLc2VkRFDz5UfJbJAJ/z6VqJe2jAD7RF1wfnH+NBubMYH2qEj/fFFxs5DU9Nv/Ei22o2mpS6ejwhTCA3HJOSQRz+FVbDwtqsEkjT63LcxtEyeW5bBypAJyT9a70XFqOFuYcem8f4083VqGINxEPq4oEfPRvprbRZfDj2cpvGudy4HBHH4nkGvfNNtmstNs7VvvxxKrfXAzTmu7PI/fwFjwDuGalFxbnAFzFx0+YUDPPVje8+IEZjBC2sOZGHYFD/APFCvRnZt/K55rD0+2srK9urr7XHJNO3zHcBtHYdf1rZF1a/8/EX/fQoETlgF6DmoHTKj+HmozdWhbIuYiR/til+0W5yPPi5/wBsUgGhgrYPP4VOQWXOeOlV/PteM3EX/fYqdJ4FyBcRNn3FFwHlRtyFGMc8d6rlSSMj6YqwJ4NpHnxj/gQqMTRHB89D+NAB8xHTp3pVwSDgk4xzTxJEDtEieuM/jTI5Im3bZk44I3CgBGXcSCM/SmiNkUkMQR1FSiWLO7zEP40hdGP31xTAiUbc5PzHvQBn09qV5Is5DKR7etNDKy5Vhg0gI5I2YYBHFEUJX5c8nuKs8LjcVx/Oo2K5HzD1FMBqoUPbAoX5xnHfvUg2nHIGf1py7QeDSAqyKB0P1ppQkH0p8jKSM4GeQc0okUDaGWgCMElcelPVMqSx57U9SgPL5PXrSgIQcsv50wIk64PBoOS7KCOBVoxKOcg8VCjqGy2APU96QEIG1Pvg89qeCSnv6irJVGTBIx60xVTB2uPw7UAVVPB54zUsaAnccY6U3Kg8kHB5pxdQAQRwcUADxqoznoeOetMLFgcjpUhdWABP50LtIAwOelMCqw3L7g8n2qrfwtJYzrH94rgVoNtUdvb3pi4Jx2+tAM84g0G4ncjIVSMhmq6vhqUAFnUEU7Vp5LXUfOiJ2IQCO3uK662mivbYSKeGGGU9vau6dWokpaWZxQpwcnHW6OUj8NyMTmZSPUUz/hH5cOPNAz0HrXUWMKwWZjjwWIbGOf8APaua8OvvvphI3IU4/OiNabUtdvITpRjy6PV9yqvhyYbdzLz156VZXwzhPmmyxPp0qGG4ePWnhiLeXvIIzkYrb1/UWtYUgi+/IPve1J1Kt4pNXkroahT95u+j1ME+HsPsNygA96c3h2QRuRIGYcoF/irptKsfs8EcjfNK4zk9hUhtPLvo5oxhCG3DsD60nXkm1zbeRaoxsnbe3UuW6yw20COoyqAEH6UEMDuPGe1WWCkDnoKaQpbBbr0rkbu2zpSsgTe2PlO31zTmBAGeuetSoFCgHn1qNyASMZNIZA8quSG4p6FSduSccCpCm5TyOD0xURKo2emKAHthiB6U18DrxnkZ70b1xuAyG6VKCCuWUUAMUAY5Oc1xuuL/AMVNo/PZq7XC5wvQjrXJ6lBGfEWm7gS4Vip+gJoFex1rEDnGaDhv4ePSnEgDpnmguAuOM+goGQyuAf8AVjimgDPTr1qw2PxHNJHgNkk0ARcZ6dKeBk7h/LrUxZBhs4NM3BnJzQAxQCTk4x1Aod/kwnJ9aeQpI45NPRdwIP3qAIMA7SevpTFADMxwKkEYDYJz360oILFeKQD3ICjoB7CmpuKZPToOKfwTsPcUwDDEE+woAo6nMbWylkBwwXjJ7ms+GA2umLJEv79sM0mNzZJ5NaGo232u0liX73b6iqdne77ZI1XM0XDIzYzjvW0fhuu+voZSfvK/bT1HRW8F4rRSSidR2bAKH8BmrWkSmSJonJZ4HMZI7471nvMtpPLeTqsZdQixIwJJ/DvWjpEJigeZ1KvMxkZT2zTd+V326eoR3Xf9DQYgKDj8RTR93/Zp5UEZz1pCVxtzWJqIAGBAA/Go920Ywc5pzFQMHgigNlc8AE0AJuy4Ip4zlumaGAUgjFLkggcUARfNg4HNM2s0bZ6jpVhE4Yk49KNu5SM5oA8m8PCO21XxAJXXAVzjuRkmmeHSyeCtVkf5VZm255yMAfzzXYaz4U07Vbk3EwlilbG8xNjf9QfoKl1myt7Pw3dWtvGI4kiOAPbnJ9aANnRGA0qwwQR5Cf8AoIrRc/PuIyMdqo6QoXS7BcDAgTt1+UVpOFyOcUgKDrtYsc4HSn7hIQAORU0gLAkHpVfagbcrnd6YpgTMo+8Rg9qhdWkC7TnHFTgZBDYyRTF+ROD0PpSAhlYqMYO3oeabvYhWxjA5GKmbL5yAc/hmnjG3pyOxpgA+ZcjGcUkZOMHpSr5ZUkAgmkCY5HI70gJUO5CR1oLKc56DuKWMKVPHfvSqqnIAyPrQALh14HPrSOxU4CjPSnDYTjpnpQwUEGgBuCXCsox9aXG1jnjPalA3Acgmn9AeelAEIAJ5GaryI7BhjIHOKuLnPHWk4U5zn2oATgoDwOKQ87VxT5AvB24z6U35VdSATj1pgNBIYjO45owd3zbSAeppRkllGBnv6U0bQQHzxSAPMXlV6UjAhcqBjsaeExnI/GpV2sxGccdqYHl/jYk+IdEDZ2bwR9dw/wDrVbsZAnxEl2dWhw/v+7B/oK6TxLoMGtQRjzGguIWzFOOqn/Ip/h3w7Fo0k91JdPc3c4+aWQ9vQfp+VAHpnweC7vEe3GBqGOPZa9prxX4NlWXxEyZ2tqTkZr2qgd7hRRRQAUUUUAFFFFABRRRQAUUUUAFFFFABRRRQAUUUUAFFFFABRRRQAUUUUAFFFFABRRRQAUUUUAFFFFABRRRQAUUUUAFUbr76cVeqhdn50oAvL0FLSDoKWgAooooAKKKKACiiigAooooAKKKKACiiigAooooAKKKKACmhVHRQPwp1FACYHpTSiHqqn8KfRQBCYIWGDFGR7qKgNhZnraQf9+x/hV2igCkLCzHS0gH/AGzH+FRnTNPbrY2x+sK/4Vo0UAZv9lacP+XC1/78r/hSHSdNbrp9ofrCv+FadFAGUNH0wdNOsx/2wX/CmnRNKbrplkfrbr/hWvRQBjjQtIXppViPpbp/hS/2JpI/5hdl/wCA6f4Vr0UAZJ0XSj102z/78L/hTm0fTG+9p1ofrAv+FalFAGMdC0g9dKsf/AdP8KX+wtI/6BVj/wCA6f4VsUUAYp0HRz10mx/8Bk/woOgaMeuk2H/gMn+FbVFAGF/wj2iH/mD6f/4DJ/hR/wAI9on/AEB9P/8AAZP8K3aKAMH/AIRzQ/8AoDad/wCAqf4Uv/CO6J/0BtP/APAVP8K3aKAOe/4RnQD/AMwPTf8AwEj/AMKB4Z0Bemh6aPpaR/4V0NFAHPHwxoB66Hph/wC3SP8AwqnJ4M8MykltB0/kg8W6jp6YHFdbRQByj+DvDLx+WdA0zbgDItUB/PGag/4Qfwv/ANAKx/79CuyooA4z/hBvCx/5gNj/AN+hTf8AhBPCv/QBsf8Av0K7WigDiz4F8Kn/AJgNj/36FB8CeFT10Gw/79Cu0ooA4v8A4QXwt/0AbH/v0Kb/AMIH4U/6AFh/36FdtRQBxP8AwgfhT/oAWH/foUN4C8KMMHQbHqDxHiu2ooA4ePwD4Uj3bdBsvmOTlM/z6fSpB4F8LDpoNj/36FdpRQBwB+HPhAsW/sG1yc9N2OfbPv8AhTT8N/B5x/xIbbgYHLf4+9eg0UAed/8ACtfB3/QCt/8Avp/8aU/DbweeuhQf99P/AI16HRQB55/wrbwf/wBAK3/76f8AxpP+Fa+Dv+gFb/8AfT/416JRQB5y/wAM/BzjB0OEf7skg7Y7N700fDHwapUjQ4vlAAzLIemevzc9f84r0iigDzr/AIVn4N/6ANv/AN9P/jTx8N/B4/5gcH/fT/416FRQB53/AMK08Hf9AK3/AO+n/wAarR/C3wXG4ddFUkf3riVh+RbFem0UAecr8NPCCRmMaMu0nJPnyk/nuzTF+GPg9emj/wDkzN/8XXpNFAHmf/CrvBv/AEB//Jqb/wCLpn/CqvBX/QF/8mpv/i69PooA8x/4VZ4M/wCgN/5NTf8AxdOHwt8GD/mDf+TU3/xdemUUAeYRfCvwbGuP7JLH1NzL/Rqlb4YeD2BH9kEe4uZeP/Hq9KopJWElZHkx+EvhI9bSf/wIb/Gk/wCFS+Eh0tJ//Ahv8a9aopjPJh8JvCY/5dJ/+/7f40n/AAqXwn/z6T/+BDf4161RQB5EPhF4SH/LpP8A+BD/AONM/wCFP+EB/wAuk/8A4EP/AI17BRQB49/wp/wiP+XSf/wIf/Gnj4ReEgci1uAcY4uH/wAa9eooE0mrPY8gX4SeGUACLdrxgkTZz7nNA+Evh0fxXn/f0f4V6/RQM8fb4SeHW/jvP+/o/wAKX/hU3h3+/ef9/R/hXr9FAHjw+Enh4Z2y3y5BBxNjI9OlRP8AB/w7JjfNfthdozN0Hp06V7NRQB4q/wAHPDhRlSe/j3DBKyj1z3GO1EHwe0CJDGbzUnQnJVpVAzxzgKPT9a9qooA8cb4ReHmUgS3ikjqJBx+lV0+EGkR/6vVNST12ug/9lr2uigDxk/CbTDnOrapz1/eL/wDE00/CbTgAF1fUgAMAb1/wr2iiglRSu0tzxj/hU+n/APQY1T/v4v8AhR/wqfT/APoMan/32v8AhXs9FBR4Anwi0y6ku0bU9QzFIFBLKcnYpBPH+1ivJNQ8MSaRqgsLy7vLdN/zNHIBlc/e9Oma+t9JNydU1bzYDHEZU8slgd2EAz+OBWV438LxeIbImNVS+jGYpD3H90/WvVo+xp1lGorwlGN9dm0tfvPOqqrOk/ZO01J2b8m+55Tpfwr02905dQi1vVgrqxUblBwCRjp7VxPgvwXBreqz2j3d3AixM+9CM8MBz+dfT/hixuLLw/a2VzGI50jKsu7OOT3Fc54R0DUNH1W5luDE8UkQTMfAz1z0FVSp0F9Yu/hvya77/f0JqVK16Flv8emx86az4QPh/WobXUb67VXG4S20oDFScBuR7HirvjXwPFoFzarHql7cwyxhleZh8vJ4H4Yr2TxD4T1TxJ4i+0XLRQWkAVEYEktHkn/vrr+YrsPFXhW216wjt95ilgXED9QOnB9RxWkVhY+wlO13fns27Lp10Ym67dVRWl1y3VvXpqec2/wsimtY5k1/UW3xqygEDtwK4fSPDFnqmtHSk1DVYZVLB3aZSPlyT0HrmvfvCCarZ6cLHULZQbZdkUiPw4HQYP8APpWDoPhG8tNdGtzzwqzM5a3Vc4DZ/i7nkdqwjh6MJ1VUafKnyO+76bdy6lSrONN07ptrmVtl13XQ58fCWEf8zDqP44rEvvAlna3L2aa5q88qpukWPadoPTJYjn9a+i68j8dWUEN3NqYLSHy1WWKOYKQR0JHUDGP8K5sJShVqKM5WTWnqb4qpOnTcoK7XQ5O+8A2WntaRT6/qaSXH+rUIu4EY4Jz1yQKSD4eRC6S3uNX1aBpf9WTIpz+VdP4hvAZ/CeqTf6PGeX4ztBC/jgjPaqXiR9Hi1rSDpMubqS8TzvLkZlwSOD1GT/SvSp5dFuEXzc03JbXs0/67nn1MZUXNJcvLFRau7XTXz/JGNd/DuKKV7a21nVLmUD5gHUY/E9OtZsXgRLvTr+aHxHqUV1Zxt59vIikqygkAn046ivQLC4srTxRrMWrzmNyd0QdsRMhGfxOCP19KhsntrpvFE1isn2drTYrklskKw4J7HFYzw0Y03ZSvyRlfXd9PT+vI2hiZ875pR+JrlW9l+py+i/DW7vtLs7s+JrxGmiDFTEpAyO1WLz4ZXdtDJO/imcKq/wDPsvXt3+len+F9QtYdB0hZZQhmjWOMEH5m6Y/OtjxCsL6ReJPKIo3iKmQqWCk8A4HviuSvQ5a0opNR52l8n0OqFVex5rq6im+iWnXseDaX8OtcuZDu8TbbYpuSRIQxPpkE+lVNa+Guo2MkF2fE7vIuQC0AXA745xnmu48GzPZ6+mmiZJo/s7H905YJ0ODn6frit/4gQNdvo9sEfbJeKGcDIUdP8/SuuWCjHEwp3vGWvy1OSni5Tw85rSUbq/S553Z/DXXZ7cSzeJljOcjbAHBXA5zke9ZI8C61LHJKniaMomcboNpJ9ua+gAbG0ZdEgzDLLCzJhSQexOe5rz7w7daXYW17b6vGz6hbs0chkUtvXJ27ew/yaxpYeM+eSUnazikt1fV2vt8y6tapDkV49VJt7Potjk9H8A3+rWEdzH4pcuch1+zDCMO33q0f+FYax/0M4/8AAX/7Kuq8H6jbabppLK/lXN46xbV4XpgHP9K9SrPGYf2NRxSfL0v/AF0OjDVfaU0205W1seAP8K9SwNviJM+9oP8AGnv8Ndf3ZTxNDgjo9oD/AFr3yiuI6bHz8Phn4jJBPiyLI9LFf15pP+FZ+JBnHiyL5uv+gr/jxX0FRQFj56Hwv8Qk7j4sjz/15g/puxUv/CsvEA+74piHXpZ+v/Aq+gKKBnz8vww14DnxSp/7df8A69I/w38UD7nie0bJJO6y/wDr19BUUCsfPafDrxaoYHxJY4PpaEf1rMm+E/iWWR5X8TWhdu/2TGK+l6KabWzBxT3Vz5lj+E3iWJt6eJLTeOjG2zj6Vrj4ceJ16a/ZHPrbGvoOihyb3EopXstz57Hw98Wr93X9P5/6dzVdvhz4uOMa9px+sB/wr6MopFHzt/wr7xjsCjWdLyP4vLYn+VKfh/4xxj+2dL65z5Tfl0r6IopWFY+el+H/AIuxhtX0zI7iNuf0pW+H/i3+HWdO/GNv8K+hKKYz57XwL4zUD/iZ6Ofcq/P/AI7TD4C8ZH/mKaP1/uP/AIV9D0UCsfOsvw/8ZOqgavpKkd/LfJ/8drOuvhl4xu7eS3m1rTDHIMNtRgcf9819N0UDPne08A+MbWCOEappDqihQWRwcD6Cn/8ACDeMz97UNG/ASf8AxNfQtFAHzyfAnjL/AKCGjH8JP/iab/wg3jY9b7RPzk/+Jr6IooA+eD4F8aHrf6L/AORP/iaB4G8a977RR+Mn/wATX0PRQB87/wDCBeMj11PSB/uh/wCq0v8AwgfjJSCuo6R7g7//AIivoeigTVz55bwN4zY83+jH8ZOP/HarSeDPG0chCNpcgx1EhAP5rmvo+igZ81Dwj48U52aSfYyH/CpV8J+OVBHk6UxPfzmGP0r6QooA+cV8KeNxj/RtK4/6btz+lQS+GfHyIWWx0iQj+Fbhsn88CvpWigD5sg8M+OmAL6fpiZHQ3J4+uPWnt4Y8cqrH7FpTEDIUXLc+w4r6QooA+ZovDHjtlLNp2modwG1rnJx68dv8KnPhbxyqki00tioPH2g/N+n+FfSVFAHzSvh3x4xG7S9NXPrc9Ocf/X/zipV8J+ORnMGlHJzzOfy6V9I0UAfMsnhzx6obbpWmthsDFz1HqOf85o/4R/x4M40axwen+lDj9a+mqKAPmU6D49P/ADBLD/wLH+NJ/YHj09dFsf8AwLX/ABr6booA+Z/7B8eAADRLHgdTdj/Gq50D4g9tG0/r3uh/jX1BRQB5X8KtB1fQ7HUf7ZhihuLq7MwWOQOMEDnI9816pRRQCVgooooAKKKKACiiigAooooAKKKKACiiigAooooAKKKKACiiigAooooAKKKKACiiigAooooAKKKKACiiigAooooAKKKKACs+7OJE4rQqhdY8xKALw6ClpB0FLQAUUUUAFFFFABRRRQAUUUUAFFFFABRRRQAUUUUAFFFFABRRRQAUUUUAFFFFABRRRQAUUUUAFFFFABRRRQAUUUUAFFFFABRRRQAUUUUAFFFFABRRRQAUUUUAFFFFABRRRQAUUUUAFFFFABRRRQAUUUUAFFFFABRRRQAUUUUAFFFFABRRRQAUUUUAFFFFABRRRQAUUUUAFFFFABRRRQAUUUUAFFFFABRRRQAUUUUAFFFFABRRRQAUUUUAFFFFABRRRQAVl63ctZ6XeXKPsaKJnU4zyBxWpWZrVob7TLu1X70sTKPqRxVRtdX2JlezsfOU/jfX5p5Fj1Aqh6KsafzxxzUEnjTxBHKEGpSEIcfNGoz9eOa7u1+GKhVaa+wxO4hU6H064p8/w033xcX7eRID5jbAGB+lfZfWMvXupQ0/u/rY+VjQxiaf7y3+L9LnDyeNdbQeX/aDEEAFgoz1znp+FDeL9XjjmUaxMzkqynyxzxgj26j8q6+f4XuXJg1BAuOFZD1+uarRfDG8LLHNewiPgllBPfp+VaRq5fJf8u/uS/QwlRx0db1H83/mckvi/wAQSp5DanIAxzuwoI/EDNZy+J9cVhnU7lgD3bNemJ8LkT/mIFsH5QVxxUafDO4WRv8AiZIIyeMIc4qo18uvp7P/AMB/4Anh8wVr87/7e/4JwX/CW6yQoXUrkMpPzFuCPpVefxXrUsg3anOu08AHA/8Ar/jXpC/C1RGcakQ5fj93kbfz61Ld/DSMLB9nuC7cLLvOPqR1/KpWJy5y2hf/AA2/QuWGx6Wrm0v7x6j4euXvNHsbiQkvJAhYk5JOOTUGraBY6rIr3KEkHJAxhuCOR36/oKt6LZnT9NtbNm3GGMJn1xWpXyVWryV5ypOy5na3a59NGiqlGMaivor37nCa14YjvJNEijj3Wdi5DqzclcDH15UZ+tdVFplhEVMdlbqVO5SIxkH1H5CtGinLG1pJLnatd6abu7HHC0k2+VO9t9dlbQrTWlvO6SSwRu6HKsygkUsNtBDG0UUMaRsSWVVABz14qxRXN7SfLy8z5e19Do5I35rK/copp9okMECwKIoGDxL2Ujof1NWLmCK6heCeNZInGGVhwRU1FDqSbvd3vf59w5Y7WW1vkZ9pptlZMGtraOJgmzco525zjNXmRXxuUNtORkZwfWnUUSqSk7ybb7sUYRirJJLsV5LaKSeKdkzLECEbPTPWolsLRXkcW0QaR97naMs3qau0UKcls32/UbhF7pMptY2rJEht49kTbkULgKfXFXKKKUpylu2wUUtkkFFFFSUFFFFABRRRQAUUUUAFFFFABRRRQAUUUUAFFFFABRRRQAUUUUAFFFFABRRRQAUUUUAFFFFABRRRQAUUUUAFFFFABRRRQAUUUUAFFFFABRRRQAUUUUAFFFFABRRRQAUUUUAFFFFABRRRQAUUUUAFFFFABRRRQAUUUUAFFFFABRRRQAUUUUAFFFFABRRRQAUUUUAFFFFABRRRQAUUUUAFFFFABRRRQAVn3Q/epWhWbeZ81ODQBojoKWkX7opaACiiigAooooAKKKKACiiigAooooAKKKKACiiigAooooAKKKKACiiigAooooAKKKKACiiigAooooAKKKKACiiigAooooAKKKKACiiigAooooAKKKKACiiigAooooAKKKKACiiigAooooAKKKKACiiigAooooAKKKKACiiigAooooAKKKKACiiigAooooAKKKKACiiigAooooAKKKKACiiigAooooAKKKKACiiigAqG5kaGCSRI2kZFLBF6sQOgqauR8cXV5Z6HNLZu0b7lDyJ95EJ5I9+n51pSpupOMFvJpfeRUmoRcnslcn0TxFb6zO0VtFINkYeQvxtOcbcd66evM/COhWttdjUbLUo7yMqclQQxJ9fm/mKvaR4ivLzX7+weyl8uJ1VRhR5Q7ljnnPtmu6vhoSnJUHeMY3d9HvrucdHETVOLqqzbsra37bHfUhIUEkgAckmuPv/ABXa2181lFBNPJG22RkHyqcZI9zXPeNPEqP4Z+1acpdLiXyi548vHPT8P1rCGEqycLxaUmknbubSxNNcyUk3FXaPS4LiC4BMM0cgHXYwbH5VIro+drBsHBwc4Nef6EW0jQIrmDSrgzTYLoHBYjbnf7D0HXkUvgO7Cx3WnTrJHexytK6OuDtY8HI4NbVMC4+1aldU3bbfv6JGVPF83s7xtzq++3b1bPQqQkAZJwK4g+LY5IHmtrGeVUznJC5wfmA9SOtReJdRt77w7b3cUm2GeaIAnOR82CPqMH8qyhg6jlBSTipSUbvpcqWLp2lytScYt29PM7jzohMIN6+aV3BM846ZqWvPL+6it/HEDzSqka6axJZsAfOa3tL1+C/sbnUjG0VlEW2SMRlwOpx2+nWs50GoRmtU43flq1+htGqnJxe6dl56J/qdLRXnZ8XXKWC6q2lk6d5hRmSTLovTcVx64710EGvRS6tBYbMJc2wuLeXP+s9Rj1xzVTwlWO8e/VdNX8/IiGKpy2fbo+vby8zpKK59NX87VLzT4It5toQ7Nnq56LXOQeK7uO7tYr/TWhiuZBErjIwx6cGnDB1prSPRPps9iZ4ulDeXVrZ9D0Oq63Vu8jRLPEZFOCgcEg/SpyMgg9DXkHiXw1YaLo95fLcSfaVcPE5fack8D37/AORRhqNOrLllPlbaS0ve5WIqVIRvCHPv1seuySJEu6R1RfVjgVBBd21wxWG4ikYDJCOGOPwrgPE+ozWukaFdyrJIhuIHnKj5j8ucY9zW3oV/o95NdXdkCk4XEyMu0gDvj+tXLByjCUnf3W07K6TVt30uS8QueMdPetu7P7jqpJY4hmSRUHqxxUgIIBHQ188tq6+Idbe7u7W6lsYAQEhBbywOc8cema9mTXLBtGl1S2l8y1iRiCFIJI7YOOc8VeIwFSjCEmm3LfTRdlfuZ0MZGtOcVZKL76v5djUN9agyZuIx5b7GJYABsZx9afb3dvc58ieOTacHYwOK4fQ9PW48MvLqG9jdO15J3YAnIxn1UD86wdAksbrxZEdLX7Pb29uVeNmIMnHBAPXr+lV9Si/aJSd4J300TS6vzd0ifrcl7PRWm9NdWm+3pZs9dd1RSzEBQMkmmxSpNGskbBkYZBHevNfF99falLNpWkSKBbrvu5N6gAf3ef1rq/CD7/D+nNu3EwLk5zz3rCWG5aCqtq7aXL1s76v9DojX5qrglolv0v2R0ZOBk9Krw3ME7ukUquyY3BTnFPniSeGSFxlJFKsPYjFcD4LtIrLU9dt4DmJJkUd8fLWdOlGcKkm7OKTStvrYupOUZwSSs20320OyvdTs7F1S5uEjZhkA9xUtne217b/aLeUPDkjfggcdetefeIVmj8TwyS6eb21mtTCqZwAcknrxnj8jS6zrVrP4NuLnSz5CcQmPbgoSRuX8j19661gr06bjdym0r/ZV3bXqcqxTVWcXa0enV6J+h2VtrumXVwLeC8jeViQFGefp61tV574lsYNP8NC4tYkintjDJHIqjduBVck9+K7HULhrfTZ7hQxZISw2jJziscRRhFJ022ruOvdW/wAzTD1ajbVRRTtdW7MrXGuabbTGCa6CODtOVbAPucYq/eXlvZwG4uJVSLj5uuc+mOteeW2i2z+Erme5Uy3NxA9xK7NnL4JB4OOKy7GVNYl8M6fclnh+yNLIC2NxUbRn8V611fU6TbSk/cdp/JNtr7mZqvVtdxXvK8V22Wv3np2narZ6luFtLuZeSpGCBS6tqVvpVt9pud3l7gvyjJya5O48uy8Z6fFbxiNbi2cOEGAcZIyPwFHxIfy9GhYqWAuozhep69K5/YU5VaSi3yTtvutbFxq1VTqOfLzRvtttc14fE+nSXMds5mhlkOFEsZXJrqK8m8Qsuv3VnY2WlvFM0qyyXM0Wwqoznryf/rVoS3Ot6j4mvdPtLrydPt2jMjqq5GVB2g4zknNdM8BFqPLeDs3JT6JWV9F59uhzUsbL3ua07SSTh3av1PSawPEGrro0NvKyBllnWI5OMZzz+lc14kuvKe7MPiCeGaJfMMEcW8IAM4OBxnHc965nV9Suta8GaZdFx9te7RN2APnDEA9MdgazoYK7pzk04SlFNWfX5L8Gb1MT/Egk1JRbT0/zf4ntVFeV3I1/RbvTbm71b7QtxdJBJAEAXDf5PQela3iyRPtcUa67NZzFOIIojIWHJzhef/1Vk8E1KKU4yUrpNXeq6bXK+tpRcnFrl3TstH13sd9XL+IfEC6NLbRfZZLiS4ztSPrx7fjVDwFqdxqelytcyPI8M7RLI4wWUYwT+dP8RaLqN5qdnqen3UMUtojBElTIYng/mDinDDxpYj2da1lvrbpdegTrSnR56ejdrdeuuzNLRdVutRkkW40uezVFyGkP3j6V0VcP4a1+9vtSvNK1K1jiurVQxaJsqw4/xBruKyxdPkqW5OVWTSTumu6ZeFnzwvz82tr2tbyaCiiiuQ6gooooAKKKKACiiigAooooAKKKKACiiigAooooAKKKKACiiigAooooAKKKKACiiigAooooAKKKKACiiigAooooAKKKKACiiigAooooAKKKKACiiigAooooAKKKKACiiigAooooAKKKKACiiigAooooAKKKKACiiigAooooAKKKKACiiigAooooAKKKKACs66/1q1o1nXRAlWgDQXoKWkHQUtABRRRQAUUUUAFFFFABRRRQAUUUUAFFFFABRRRQAUUUUAFFFFABRRRQAUUUUAFFFFABRRRQAUUUUAFFFFABRRRQAUUUUAFFFFABRRRQAUUUUAFFFFABRRRQAUUUUAFFFFABRRRQAUUUUAFFFFABRRRQAUUUUAFFFFABRRRQAUUUUAFFFFABRRRQAUUUUAFFFFABRRRQAUUUUAFFFFABRRRQAUUUUAFFFFABRRRQAVQ1G+tdPg828kEcTMEyVJGT24q/SMoYEMAQeoNONrq+3UTvbTc8huJNPTxVp82gXIe4uZP9Kjh5j8vqxJxgH29fSug0+6t7PxfqtvOwie5WFoc9JPl5x75/rXZW9haW0sk0FtFHJJ99kQAmnyWdvJcxXTxK08QIRz1APWvTni4SSi1Jrkcbu1+6+S/zOGGGlFuSsm5J2W3Z/NniumWMUF/qEV3qlxpVybosyvJ5aSx54YE8E8mrHijSLfTvCax6bM9xBLf+az5znIYfjyFH1r1250+0u54p54EkeIEJuGQM1bWKNEWNUUIowFA4FaSzD4Gv7vNGy15fPfp8hLC6yvbrZ9r+Wx594q1WbTp9IgkuHtNPmOLidEyRgcLntn86peHbi1m8Z3wtJXmj+xgGRiTkgr69ua9OlijmQpKiup6qwyKRIYkbckaK2MZCgcelY08XCFNrkfM1JN6a367X0NZ0JSnF82iaf/AOK8H2jweHm3r+9ZpmBI55JH4dK4yFZZPAVonlsQLtRjHbzD+fPFe24qNI40QIqKqDooGBRHG2k5ON7zjJeVr6A8OrWVlo1955R4t0E6/4njtiZYk+xbhKFO3cGPH05FSlZ7nw3qHhsQ41CxiVcRj5ZVBDAjpyQPxzXq1MCIrM4VQzfeIHJ+tOOPtSjTcbqNmv8Se/pbSxDwiU3ONk3o9Psvp955RqfiexufC62kCy/a54xbLD5bDa/AIyeP1/rVvXNJv7LRdJurRPNv8AS1XK7d24YAI+g/lXpQhjAAEaAA7gAvQ+v1qWm8bCLXs4NLm5mm738tttWUqE5Xc5K9rKytbzPMtKtdT0jw3qmoSR41S6Z7llVeUz7H05OK4NZbS+s9Pkt1ubvUftcUlw8iE7eeQD3Ga+iahigiiBEcSICcnaoGTWtHMIQlKbhrdWs7aL7N+35nPUwLnFR5rqzvfu9b27iXMwt4JZmBKxoXIHU4Ga8Rj8RWWv6sZtVjK2EAIhiKbsnI5P5GvdCAQQRkHqKzn0rT5BhrG2P/bJf8K58DiKVGUpTTcre61uvP1N8XRnVSUWkr6p7Mz7/WtMs4bQzg+TcAGHERK44x246iuT8PmHUvFuoanaRPHb/ZxFIzDG9+Py4A/KvQrqytbyIQ3FvHLGpyFdQQPp6VPFDHCMRRqg4+6Me1OniKVOE+Xn55JrVq1n38xSo1Zzjdx5U09tbo8j0N/+Ebj1HRp9MnmnkZ3jeJNwnQg4yfw/nVK306eHS9N8NXEckMt7ctNMBztjHPBGRngV7bgE5wM0hRSwcqCwGAccitVmPvOTjq7OWu7jtbsrkywjatzaa206PcydUvIdKs1d7Z5LcYjZY1zsXGOR6dvxrzeytINS8S6dfaLYmC0tCy3D4CYJB7ZyfT8a9gIz1pqqq/dAH0FctHE+zUt3KV766O+mq6/ebVKHPKO3KttNV6PocFeeCNJIvLiKGU3Eyu2PNbBYjp16ZrD0Cabw7b6PZ+Wvmag43xuTmNRjnt69P1Net1Smsbae5hupIg08AIjYk/LnrW9LHNpwrXnB269FfT7+pnUwi+KnaM9dfXr/AFoXa5TQ7W4g1fWZZUKxySoYzkcjb7fWurorz4T5VJW+JW/FM7JRu0+zucfrHiGXTbiSA6bNMQu+NozncMdenHPFc/omgzX/AIWvYbqNoZ7+VrhUcfcOQV/kPzr1CiuqOKUKdoR5ZO15X7a7epzewm6nNKd4q9o27+Z5bfW+u6/Z2unT2AtkimX7TO0ow4X+6OpHf616XPAk9vJbyDMciFGGcZBGDU9FZ1sR7RKKiopNvS+7tff0KpUPZttycnZLW2iXoeWXFn4isPDsujwWcVyArQrOsoyYySPunvg46/yrRv8Aw7dW0ejXOlrGbrTU2sjtt81SORnpk8/99GvQqK2+vSvdQjdu8v72ltfvexP1ZWtzO1rLb3fTTy6nE6bp2oXmt/2zqUK2xiiMMFusgfGerFh9TWh4q0qbWLGO3gdFdZ0kJc8YHWumorF4mTqQmklyW5UtlZ39dzRUUoyi23zbvr2EwPTmuW0bSbiy1jVr+Z4zHduuxVJJAUd+PeuqorKFVwUkvtKz++5pKCk15O55rFomvWravbWzWRgv5nkE0jNuQN1GAOTj8KtweFpU0XStOaWPdaXInkYEkMNzE4/Ou/orpeNn7toxTTi7668qsr6nP9Vi2223dOy00v2MLXNMfUjY7JFT7PdJO24ZyBngfnWFPouq2+tXmp6bNZk3SBWFyGyuAAMY+g/Ku6oqKWKnTjyqzi000/O1/wAjSpRjPV73Tv6HK+EtGn0S0ngublbiWWdptyrgcgZ/XJ/Gr98msfaN1lPZiEjGyeNiQfXINbdFRUrudRzkk2+nTsONFRgopvTr1OV0DQnsLq61G7mWa/uj+8aMbUA4wAPw611VFFRVrSqyvLorLyS6Dp0o01Zd7vzfcKKKKyNQooooAKKKKACiiigAooooAKKKKACiiigAooooAKKKKACiiigAooooAKKKKACiiigAooooAKKKKACiiigAooooAKKKKACiiigAooooAKKKKACiiigAooooAKKKKACiiigAooooAKKKKACiiigAooooAKKKKACiiigAooooAKKKKACiiigAooooAKKKKACs26GZlrSrOuf9ctAGgOgpaQdKWgAooooAKKKKACiiigAooooAKKKKACiiigAooooAKKKKACiiigAooooAKKKKACiiigAooooAKKKKACiiigAooooAKKKKACiiigAooooAKKKKACiiigAooooAKKKKACiiigAooooAKKKKACiiigAooooAKKKKACiiigAooooAKKKKACiiigAooooAKKKKACiiigAooooAKKKKACiiigAooooAKKKKACiiigArG1jWLXSRALgSs877IkiQszN6Vs1w/il2GraAgcgG6zjHXj/69dOFpKrVjF7P5f5mFebhByW5cXxTYLcRQXMdzaNKQFNxEVXJ7Z7VsX+qW1g1oszN/pUqwxFRkFj0/Ck1y0hvdMuoZ0VkMbH5hnaccH6ivJ1aabT/AAYWOWW6C5I52hsD9BXZQw9Cu425o+8k02num9HZduxzVa1WjGTk4vS6e336s9Q17UbeztZI5J3jmkQ+WIhuf6gf1Ncn4O1e5nnWC9ku55Z0LI8kaoihQMjA5zz178VoaJP9p8Ua00gbfCscUeegTHOPxrtig6hV3AcHFZt06NNwlHmlKKd9NLq6tp95SVSpNSUrRi2rd7PqPrntf1+z0SJTMWknk4igj5dz249M8Zq3op1A2zHUton81sbQMbc8dK5nT0ivPF+py3EZMtrFEkG7+FSMkgfU1jSoJylzO8Yq7t+htOr7qa0cnZXL2jeJo9TultfsF3C7Ju3Oo2jjnJzx6VSufGlpbySo9lekRFgziLK8HB5z2rusD0rg/Gkl5fLFoWmqDNd8zvniKIEZJ+uf096ulGlVqpKDSf8Ae28722sZVHVp07uabX93fst9zoNC1y11qzkvbcOkKOUJlG3oAc/Tmqdl4p0vUNSXTrOV55SpYuiHYAPUn+Y45Fct41hfR/C9rpGnKxE0i2/HU5yT+Z/nUkEl14QtdKSW2t3t5isM7IMSI598nP8A9b6V0LC0pRlKLercaaurtpbu/Ty+Rk69WPKmtUrzdtk+m51Wq+ILfTrn7Mbe5nl27iIYy2BVjTNcsdT059RtpC0Ee7flcFSBkgj6Vc1K9t9PtnupyAFGAO7Hso9zXI6BoMsGh6lCy+TNqJlcI3/LMMMKD9K51TpSoSnaSkrJO+jf3djpc5qqo3TTu7W1S9biWnjFr2a3jtdGv2SdwFlZNq7e7Z9K6G/1uCzv4tPEM891Ku8JEgOFzjJJIA6Vx76jrXhW006K9gtrqyGyBniJDoen0OAPT8ak1UzP4ztP7Kk/0pICLwOp2CPIIyff29veuuWFpSqWivc960uZO/Kuvb/gnHGvU9m2377to42td/idTZa7DfxXv2aCY3NmdslvIu189vUc4OPpXHv48liSSebQ7uO2QZLsQD1x0OO/ao/h/OZdU1lr0PHqby7pIypCqmeNpP1/lWv4ijXWtbsdFf5raMG6uVA644VSc8A5/UURw9KnV9nODd4p3v8ACrXe29h1K050+eE7atJWWrvZb7G5fa01tBbSx6fdXBnjDhY1+704J7HmjQPEFnrYmWAPHNA22WKRcMp/zn8qta09/b2DNpcMctwpULG/QjOOORj/AOtXnHw4eZtW1k36NHqDsGdNuBjJzj8SKxhQp1KFSai1y7O9+va21uprOrOFWEXJNS3VvLv+ht3vjRYL+Wyi0+SaSObyeJAMnoK6LWtci0izgmnidrichY7derMe2fauMubfXvDMGp30EkE9t9pM/klOWVjyc8YI4qp48um1TT9FW0tXbULllnhA+9GNuT/T8q6VhaU3SUY3i2lKSd9bXej2MVWqL2rcndJ8sXHbz8zstO8RPNqa6VfWMlpeMhdV3B1I69RXXV4f4f8A7Wh8cxf23u+0y25VGRQEYBc444wMH8a9wrjx1CNGUEraxTdndX8jowlWVSMm76Ssrqz+YdKQMCMggj1zXmPirUrlfEdnp4tJLq0EBlkgRsbySRk+oGOlV7SLU7S/1Zo7B7KwNm7JESGXeAACCOM9eKIYJypc7la8XJLvZ6+d/kJ4te15Er2aTfa/yt+J6qrKwBDAg9CDS7hnGRn0rwvTND3eDjqZurgXARpVAfO0qxx/Krep6VcxeGoddN7dJqCrHM2WyGyQMEcY4IOK6Xl1Pma9stJcr0e/RGMcdUav7J6q61Wy6ntDuqDLsFHqTioLiVltpJYNjuEJTc2FJ9zXn3i29tTJpcE0Nxd3MgDpBEAFfPGWJHA69KytAaSCHxXYvH5KxIzpCrblTKNnBwPaub6nai6t9r6W3s0tzoeIftfZ2+fb8LfidDea5ei00Kcp9ne8u0jlVcN8pJGM+h/Ou+zXiwx/wj/hJACT9tjOSORhjkfr+leupZwJePeBT57oEZtx6D2rTF0YU4qyt78191rCo1JSt192Lfz3LEkscRUSSIhY4Xc2Mn2qOG5t52KxTxyMOoRwSPyrz7x9bi9utFtS+1ZLnBwM8Y/z+dVdWsLbSvFGhPaq0Xm7kfacAgAADFRSwcZwi3O0pKVlbt53FVxMoSdoXjG13e25vaZrB/tnWor29ijgt3jWJJGVcZXn3rr4J4bhN8MqSpnG5GDD9K8q0vR7LUPGety3aLK0W0xoTxyME/59aVY30jWvEUenL5cIsfPK/wAKyYyMD6ZrWrhoTtyytJU4ytay2XW+/UUK803ePu87V76/d26Ho76tp8cskT3sCyRnDq0gGD6VJPqNpBZG+edPs23cHB4I7Y9a88sdP0+PwFKZRGVntmmdz/z0xx+IOB+FMtU+1ad4XtHAktmjeR0zjeyJlRn6k8f4VDwcOaSUn7srN26JNt/gP6xO1+VXaul13sr+p1NtrV/eQ/arXSGa1Ybo2edVdx67ef51o2WtWl1ZS3bloBCxWdJRhomHUGvDbq8jvNPOoXtyhvbmcQxW6nH2eNW5x6dutdlqiW8un+KLqA74XESeYhyGZQM/qRXVUwUEkn7rv+qWuuu/S2pzwxNRtu91a/Ts9lv089DvH8RaOkwgOoweYSBw2Rn6jiuZ8U6wNM8QaMZZjFasJDI2flxjHI79ar6xp9tF4BEUcShUt45Rxzv4Jb6nJ/Os7X3tn1bwst2VMXlhmEn3SSBjP40qGFpxqLeSUpxfnaO6LqV5uL0s2oyXzex6Paa1p15MkEF0rSum9EIKlh7ZFM1DXNN06dbe5uQszKWEaoztj1woOBxXKeL0huNV8PrDg3AugwKDP7sEFuR2qv4Ukgg17xAb2QJfG44Mp25i5249sY/DFcyw1NwVT3uWzduujS37a9jV1qnNyac1/i6LS+1zttK1nT9X837BcrN5RAfCkYz06ipNU1Wx0mETX1ykKE4Gckk+wHJriPBU1iNR8Qy2zRpbi5XDcKAOf0zmn62bSXxXo8l2Fks2gbyHPKebnPXp0x+lS8PT9vye8ocvN5/De3qV7WfsnJW5r2Xbe1zfg8U6Tc2s91bzSypAFMgSB8rnp2rITx5pTzRxCK73SPsUmLAJzj1rsbq7tbO2muZHURRLucrzXA+GlXV9SbxBfyxgtlLG3ZxmNc4z9ev+cVVGnh5qcpRkox68y36Je7v+hnVnXi4xTi5P+70777I9MooorzD0AooooAKKKKACiiigAooooAKKKKACiiigAooooAKKKKACiiigAooooAKKKKACiiigAooooAKKKKACiiigAooooAKKKKACiiigAooooAKKKKACiiigAooooAKKKKACiiigAooooAKKKKACiiigAooooAKKKKACiiigAooooAKKKKACiiigAooooAKKKKACs+4P75RWhVC4/wBctAF8dKKQdKWgAooooAKKKKACiiigAooooAKKKKACiiigAooooAKKKKACiiigAooooAKKKKACiiigAooooAKKKKACiiigAooooAKKKKACiiigAooooAKKKKACiiigAooooAKKKKACiiigAooooAKKKKACiiigAooooAKKKKACiiigAooooAKKKKACiiigAooooAKKKKACiiigAooooAKKKKACiiigAooooAKKKKACiiigArjvFGnahd3On3VgkTPaSGQiRsZ6cfzrsaK2oVnSmppJtdHsZ1Ic8bXa81uef6jH4i1qL7C9rFp1tKds0olEjFO4GPWrl/4deRNEgtpEEOnSo7GT7zBcdPrg12lFdMMbKFuSEYpPmsr6vzbdzB4VST5pSk2rXfT7rHE67pN9FqK61o21rzaI5YHOFmT3JPB6Vc0bUtXvJxHe6ULNBHuaQybgTxgD8/0rqqKyWIThyzipNK0Xrdf5lypPnUozaXVaWf8AXkZ2mG+MUn28RCXzDt8rpt7f1rB1rSL03q6rpE6xXgXy5Y5BlJV9/euvoqKddwnzRSXRro12Zc6SnHlbfr1RyWl3fiKeZlvtNtraMBsOJd3OOOAema57SdM8SafPe3fk6fLc3cu52kY5A7AEdhXp1FaxxSjzJU4pSVmve/zuZyoN2vUldO6en+RymoaXd63pRgvzFb3SyCWF4CWCMPuk5/H8KoXui6trDWUeqXFmLa3lWZ1hRi0rL2JOMA89K7qiiGKcPhjFWd4/3X3X/BHOgp7t7WfmvM4DWdB1jUtWgu/t9qtrbsXhhaInBxwSO5z3z9K3ootbFncrLc2rXRA8hkQhVPfOa6GipliZOEYOMbR20+9/PqNUEpOV3d76nDNomqarJbnWruA20Mgl+z26Eb2HTcT25PFO1XRdQTWf7Y0iaFJnjEc8cwyHA/8A1D8vrXb0Vaxk01aMVFJrlS0d97iVBJNc0rvr107HKaLoc1pqF3qt7cJNfXKhD5abURRjgevQcmmeGdAfSZr27urhbi8u5CzyKu0AZzgD/Pb0rrqKiWKqPm1tdJeiXReQ1QiuXd8vd9e7MDVk1gSpJps0BQja0cw6H+8CP5Vi+HfD97ZXt7qmo3aTahcoEDIMKq4Hb8B+VdzRThipQpuCjFcys5W1sJ0E58zlL0voed32meJdUtGsLm8tYoZeJZETLbfQdP6Vd13wwb20sPsV01ve2ChYJ8dQBjB+uK7eir+uzVuWMYpO9kt3trf8iI4WKvzSlK+mr2PN20DVYLz+2bu//tC6toWEEKxBcsRjt/hzXZ6HbS2emW0E7l5lTLseu48n+datFZ1cTKpGzSW1rK1kr6fia06Khqm/O7vcwNW0ZL+4t7yKeS2vLfISZADkH+Eg8EVHY6fqSm6S/wBS+1RSx7EAiVCvXJ4HvXR0VCryUOTRrpdK69HuN0ouXNqn5N2fqjmrDQlt9A/saSdmUxujSKMH5iTx+dWbvRobvRRpMzv5XlJHvXg/LjB/MCtyim8RUu3fVy5vmCowVtNlb5HIax4cN7e2l9bX0tpcW8flblUNuT05/H86k0jwxZ6dHeAyTTy3q7biWV8l+Dn6dTXV0U3iqjhyXVvRX3va+9ri9jDm5ra+vy2Ob/4R2yFtp1sDJ5dhMJYstzkZOD+JrTj0+GPUJb8NL5sqBGUvlQBjoO3StGipliKkr3lu2/v3KVKKtptb8NjI1HSLXUbi0uLgOZLSTzI9rEDPB5HfpRfaRaX13aXkyt51q26MhsfmK16KI16keW0muW9vK+4OlF3dt9/kchf+FLG51A6jFJcW12x+eSGUjd2/l6Vc0vQbTSjdyoZp5LgfvGlbcWA7V0dFU8VVcOTm0tbzt2vvYz+rU+fn5fevf52tex4ZqOi6Q1tcRabYai15OT5ULAhEPXPPGAPU5r0KPw8W0CxsPNMN1aKrxzIPuSAdfcZJzXY4orpq4+c4xSvo07t3d1p2RlSwsYOW1ndWWmj+Z5zaaLqMbMsumaQRK5M0gBJbJGSM9PXFdo+mWT2T2Jt0Fq4w0a/KD+VaVFZVsZUqW+zbs3+rexdLDQg29/VL9EtylNYWs1n9hkhVrbYE8s9MDoP0FVb3RtOvggubOKURpsTcPur6CteiueNapF3Umne979e5s6cHvFbW26GDpfh7StKmaeytBFKV2lt7Nx+JOKpazbw3FwWn0J7vyx8kysmTkdOoPr+VdXRVrE1Obncm5JWvd3+8zlh4OHIkkn0SVvuOI8OeH1gtL9b20ihW+l3NbIcrGg6LkcZ6niujudJsLqzSxntY3tkACoR93HTB6itSiqq4qpUnzczTuno3ula/r5lU6MYR5d9Gru2qZz0HhvR4IXhSwiMbkFg+WyR06k+tSx6BpEbI6adbKyHKkRjINblFCxddf8vJ/exLDUlb3I6eSCiiiuU3CiiigAooooAKKKKACiiigAooooAKKKKACiiigAooooAKKKKACiiigAooooAKKKKACiiigAooooAKKKKACiiigAooooAKKKKACiiigAooooAKKKKACiiigAooooAKKKKACiiigAooooAKKKKACiiigAooooAKKKKACiiigAooooAKKKKACiiigAooooAKzrg/v0rRrNuP+PlKANIdKKB0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bg/6QgrSrJu13XKckYxQJmqOlLSDoKW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m3H/Hyn4VpVmXI/0lKBM0x0opB0pa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dOP8ASFrRqlKuZ1OKALo6UUDp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Ew+YGpaKACiiigAooooAKKKKACiiigAooooAKKKKACiiigAooooAKKKKACuSs/EX2nxTf+H/ALLt+yW6T+f5md27HG3HHXrmutryTRcH4peIMZ4sIAcjH9386ANi68b2ula9c6TrsK6bEEElpePLujuV787RtI4457+2XaR40h17Xm07RrU3thCm651FZNscbYOFAI+cnA6HufSu0u7SzvkEd1bwXCA5CyoHH5GpLW2t7OIQ2sEUMQJISJAqj8BQByeveM9I0jRbzVxOtzFaym3KRHlphxs9vr6c81V8NeOdI1i2tDPfafbX1ydq2iXiysCei5wOTkcY68DNdbNpenzQtBLYWrwu/mNG0KlS394jHX3qpF4e0SCRJYtH0+ORGDI62yAqRyCDjg0ALea/pdnDqEst7FjTkD3QVsmMEZAI9Tjgd64fwp8SdI1qxF1f3NhprvIVjge9V329i4wNmfTn616I+nWL/aN9lbt9ox5+YlPm46buPmx71nf8IzoB/wCYHpv/AICR/wCFAGoL61a9awFxGbtY/NMIb5gmcZx6Zq5n2qAWtuLhroQRC4ZdhlCDeV9M9ce1T4oAWiik/GgDkNM8Sfb/ABPrGgfZNn9nJE/n+ZnzN6hvu44xn1NZXj3xqPBn2Oa509p7K4Lq0yS4KOFJVdu053YxnIxWN4X/AOSm+Mf+uVp/6KFeo31hZ6hD5F9aQXMO4N5c8Ydc+uCKAK2i3l1f6XbXl1ZraXE0e82/m79megLYHOMZ4496878DfEC48U6ze6W+iGzNkrefIbneFcNt2gbB7/ka9M1BbsWco077Ot0F/deeD5effbzj6VyPgnwzNoNrez6hNFc6tqEzTXU8a4Uk9FXgfKP5k0AYej/EzSr7RtS1C5MFnPYu6m1e4yz4+7j5QfmPHANWbLxxPNdeHrW40c28msQyzYNxkwhQWH8IzkAemM96o+Dvhxp+m2bDW9O029vRdyTxzCPeQpIIBLAE4x06V6fJYWcl1BeSW0LXMClYpSgLIDwQD2oA8p0X4mwajotzrM0OnWsEQfbC+o5nYjoCnl8E8Y5PWr+nfEKO4m0AXdgLS21eJmS4a43LHICQI/ujJPHcda6X/hDPDQ1FtR/sOx+1Nnc/lDBJ6kr0ycnnGauXPhjRLnTY9Lm0u1exiJMcJjGEJJJK+h5PI9aAON8VfEez0YXyafZPqk1iEa58uQLHGrHHLgNzkjjFb83i+wgtbK5lurDZeMiQ+XcM5dm6AAJn8wMd8Vq6R4b0XR7SWz0/TLaC3mOZUCZEn+9nOfxrO0zwT4Z0u7F5ZaJaRXCtuWTZkofVc52/higB2ieJf7V1zW9J+yeV/ZZjHm+Zu83cCemBjGPU1zR+IDf8ItJr66YjMt59lFv9p77wuS2zjrnGDxXotvptla3VzdwWsUdxdbfPkVcGTHAz64qinh7RkslsF0u0+yLKJhCYgV35zux6+9IWtzb3/ut+P4c4zXlnhz4l6Xq3h2+1i6ENlLZMyzWpuA7ZH3cHAzu6A4659K9SkXdGyL1xgV414E+GOl6Zo9smvaVY3WpRyOzSEbwQTwDng8Y4IpjNbTvH0j3+jWuq6UNNi1a2M0M8lzlQ2TiM5VeSNp6/xgd6NZ8f/Zb7VrXTNNTUU0uyF1cTLdbQDu5ThW5C5bPsRXb63oOk67apaanYw3MEbBkRxjaenGOlGjeH9I0S2ktNN063toZP9YqJ9/8A3ieT1PWgDj9d+INhpumaReWyxXc2qSRpFb+ftYBsZJwD93IB4rbfxNt8SXeh/ZP+Pew+2ed5n3vmxt244+ufwqvZeAPCljcfabfQrRZvMEgYgttYdNoJIX6Cum/suwOovqX2aP7ZJD9neXu0ec7T2603YDzi1+IyTWXhy7l05Il1m4aE5ugRBhtuc7fmz6celdMniuCXxefDUMSSMlr58s6y52Nn7hXHXGD179KtXnhHQLzSYdHn0uBtPhJMUPI2E5yQQcg8nnPek0LwhoGgTC40zTIreYR+V5ikltuc8kk5+vWkAnivxCfD403Fp9oN7ex2gHmbNm7PzdDnp0qprnisaT4h07RmszIt5DLMZhLgoEUtjbjnO31FdNqWmWWprAt7bpOsEyzxBuiyLnB/U1HcaTYXOpW2qTWyve2qssMxJygYEEDtyCaAPL7b4jXk/hufxK+jWUGnLu8nzdUHmTEEgKFEZAY4PBOa9T0W/wD7U0qx1Dy/K+1W8c/l7t23cobGeM4zXIQfDjwhDdNdJoVv5jAghmZk5GOEJ2j8BxXb2Nnb6faxWlrGIoIl2xoCSFHpzUpNdSUmut9Dynxd8S18NazPpEmlGafbE1qROR5+8gEHCHbjn1zj3rqNW8WDS9ft9Ilsi0b2Ul5JcLJnywmcjbt56dcjrWpqfhjRtV1Sz1W9sllvrIg28pdhswdw4BwcHnkGrtxounXOpR6nNarJeRwtAkjEkBG6jbnHOfSqKPK0+I+qHw4/iWTw7awabtLRmbU8PIN20AKIjyT2Jrrf+EslurXTxptna3GqXdkl99gmuzEwiYD7rbCGIJxzj1rPt/hf4Shkdv7NaWNt2IJZ3aNM/wB1ScA8nH1rU1nwJ4f1iCyiubNl+woIreSOVlkRAMBd+ckexNAHNN8R5IdA1LUrnQ3hvNOuhaz2huQwDEjpIAQevpXcNr23xUvh77OvzWP2zzzLj+MrtC456ZzmqSeCvD8WgyeH0sANPlbe6CRtzPwd27Oc8D8sdOK0NJ8NaVpVxFdWsDi5jtvsiyvM7nyt27acnHXnPWgTuYcfjLfP4qi+wY/sGISZ87/X5Rmx935fu479aZaeMmnv/DVm2neWdbtnuN3n58kBN4GNvzZH0ro/+Ed0sf2qVtgraqu28YO2ZBtK+vHBPTHWmxeHNMjuNLuRA3naXCYLRjI3yKV28jPPHHPrQMo6Z4l+3eKNX0D7Js/s+OJ/P8zPmb1DY244xn1NO8F+I/8AhKNOlvfsn2by7h4Nnmb87cc5wPXpWpaaJY2mrXurxIwvL1UWZixIIUADA7cCn6Jo1joVs9rp8JiheVpWUuW+ZjzyTQBwniXxvf6Xrl1pGn6CNQktrA37n7X5ZKA4IVdhyeRxnmreq+PrK08MWWvWltJeG9kSCC3RgpMrZ+RjzjGCOh6e9dcmi2Ka0+trGwvnt/szPuOCm7djHTqBXLT/AA88Ozade6abaUWt3cfamQSn93Lz8yZ+6cHH04oAz08Z6vba1pOlat4ft7NtSd1Qx6kJWTaM5KhBx+NbnhXxZDrw1jfClr/Zl3JbvmbfuVf4zwMA8+vTrVDT/h14esJ7W6WK5mvLaVZY7mednfjovptHpiuG0L4YWt9da7dayL2F7jU5yixTbFmgJDLuAzkEk0AdBpvxHN9DoU/9kbI9XvZLWM/aM7VU43/cGcnPHHTrWovj23ji8Sz3Vm0UOiSiIlZNxmJ4GAQMZOB1PWull8L6RINLUWgjXS332ixsVEZ+g6/jWLN4C0WfVdR1FxcY1KExXdsJcQy5/iIxnd6EHg89aY7HK6h8Q9a03TrfU7/wpHbWlzKkcXmakvmNuJwdoQ9hnGeldRceMjDqOu2X2AEaVY/bN/n4Mvy7tuNvHTrzWPH8KfDhiEdyb+72ACBp7piYADnCYwB0A+grtl8N6X/aGpag1uXuNRiENyWc4dAoXGOg4ApCOe1jxqmmeE7HxC1rExuxFtgNztAL8437ecDJPHY135mRYDNIQiBN7EngDGTXlsfwr8NLGIZFvZoUO6KKW6YpEc5O1enPvmvVSimMxlQUI2lSMgj0oA8o1bx5qOlQx6nJoMV3oLsM6jYX4mCoTjcU2A/XsDxmun07xRHfeJ7zQVgCiC1S5SfzOZA2ONuOMZ9a50fC/QBKV8zUPsBk83+zvtJ+zb/XZ1/Wub1HwLJrXj/UbyaTULC0S0iFtdWT+UdwABAbB6AHigSubGrfEpNOutQj/sxZLayv4bJ7gXXHzhizEbTjaVxj36jFdj4u8Sjw9HprJai7a+vI7VUEu0jdn5hwc4wOPfrVax8DaFZ6FNoYtWltZzvmeVyZJH4+ct68Dpj6VS0TwBpel6hDfy3V/qM1sMWovp/NW2H+wMDHb1xgUDMHV/iU9hYareR6MJhp+pfYWU3YUMOfnztIHOBg+vXtW23iTxNBLAt54WtbeOaVYw7awmck9ANgyfbvWufBuiPaaraSWzSQancNc3Cs5P7w85U9uRmsTSPh3pmn3ttdz6hqmo/ZGD2sV7c+ZHAR0Krjtxj6CgDd8K+JV1211O4mthZiwvZbWQNIW/1eMscqMdenOPWqi+MLe48QaVpVjHFdW2oQSzC8SfhdmQQFxzyMdR39KzNX+HOl6jeXdzFfapYC9Ja7gs7ny4rgnrvXBznnP1Nb1r4Q0qz1DS762WWJ9NtmtoI1YbCh/vDGSeSc55J5zQBC3inGu6tpP2Mf8S+zF15plwJMjO3GOPrk1yl/8RbqDw/oeqW2g/arnVpjFHaLd7dp+bHzFOc49B1ruf8AhG7I6rqOqF5/Pv7cW0o3DaqgY+XjIP4mslPAulLaaHamW6ZNGmE1sxcZZgc/NxyM46Y6Une2m4CaB4yi1nw5fauLQw3Nisv2iyaUFo3QE7S2O+OuP5VUv/HAtPBdv4pGn7/OVD9m88DG5sfeAPT6flWyPCGljWNQ1Qeap1C3Nvd2ykCGUHqxAGd3vnufU1xEnwnsZ7H+zJ9d1h9ORt0Ft5y7YuSeMqc9aYHd2/iLzvFVx4e+y48mzF15/mZzlgu3bj365rP0fxd/aWn6/e/YfL/sm4ng2ebnzfLXOc7flz+OPetuHQbeLxFPrwllNzLaramPI2BQ27PTOeneqem+F7SxstZs0mnZNWuJ7ickjKmUYIXjgAYxnNAGj4Y1Y67otjqhtzb/AGqISeUX3bc+/et2snQ9Mi0XS7TTbd3eG2iEatJgsQPXGK1AaAFpaO1IKAFozQelN7UAOpM0gpT9aAFooHSkzzQAtBoJxSGgBaKbSg0ALRnmkzSZoAWjPtS5pDQAZ4ozSDrRQAuaWm0dKAFzRmko9aAHUmaSl9aADPOKWkozigAJrn/FWs/8I/ol5qvkef8AZkDeVv2buQOuDjr6Vv8AWvPvir/yJGs/9cR/6GtAHa6ZdfbrC1u9mzz4Ul2Zzt3AHGe/WrxOKxfDi40PTB6WkQ/8cFbXegAopM0fjQAueaTPtRmgmgAzRnmmk0tAC5paaOtJQA7NLTcZpc0ALSA5o7Uo6UAFFNpaAFBzRTRS9TQAtFAOaQUALQDmmmlzQAtJmkFLnNABmlptKKAOS8OeI/7a1HWrL7J5P9mXAg3+Zu8zrzjAx06c111eP/Df/kYvGn/YQX+TV6+OlAC0UUUAFGeaTNLQAmaUUUUAFFFFABRRRQAUUUGgAoFFFABRQaTNABS0nFGQKAFooFFACZozSE06gDn/ABVrP/CP6Jear5H2j7Mgbyt+zdyB1wcdfSqniLxAdE8Nya2bXziiRsYRJtzvZRjdg9N3p2q94n0oa5od/pm4IbmBo1ZhkK2OCfocV47OnirxTY2Phe/0B7CCKRBqF7JKHjeOMgjZz8xYr744+oAPT9a8Sf2ZrOhaX9k83+1WkHmeZt8rYFPTB3Z3eo6V2FeQ+OePHHgcDoJbnH/fKV69QAUUUUAFFFFABRRRQAUUUUAFFFFABRRRQAUUUUAFFFFABRRRQAUUUUAFFFFABRRRQAUUUUAFFFFABRRRQAUUUUAFFFFABUM8vkpu2559amqnfH9z+NAFmNt6BsYz2p9Q2/8Aql+lTUAFFFFAH//ZAAAAAAAAAAAKZW5kc3RyZWFtCmVuZG9iagoxMDggMCBvYmoKNjM2NzI4CmVuZG9iagoxMDUgMCBvYmoKPDwvSkkxOGEgMTA3IDAgUgo+Pg0KZW5kb2JqCjEwNiAwIG9iago8PCAvRmlsdGVyIC9GbGF0ZURlY29kZSAvTGVuZ3RoIDEwOSAwIFI+Pg0Kc3RyZWFtDQp4nCvkMrU01TMwMFAwQCItTAwxxJJzufS9PA0tEhVc8rkCuQA9LwtOCmVuZHN0cmVhbQplbmRvYmoKMTA5IDAgb2JqCjQwCmVuZG9iagoxMTAgMCBvYmoKPDwvVHlwZSAvUGFnZQovUGFyZW50IDIgMCBSCi9NZWRpYUJveCBbIDAgMCA1OTUuMDAwIDg0MS4wMDAgXQovUmVzb3VyY2VzIDw8L1hPYmplY3QgMTExIDAgUiAvUHJvY1NldCBbIC9QREYgL1RleHQgL0ltYWdlQiAvSW1hZ2VDIC9JbWFnZUkgXT4+L0NvbnRlbnRzIFsgMTEyIDAgUiBdCi9Sb3RhdGUgMAo+Pg0KZW5kb2JqCjExMyAwIG9iago8PC9UeXBlIC9YT2JqZWN0Ci9TdWJ0eXBlIC9JbWFnZQovTmFtZSAvSkkxOWEKL1dpZHRoIDE2NTMKL0hlaWdodCAyMzM4Ci9CaXRzUGVyQ29tcG9uZW50IDgKL0NvbG9yU3BhY2UgL0RldmljZVJHQgovRmlsdGVyIC9EQ1REZWNvZGUKL0xlbmd0aCAxMTQgMCBSCj4+DQpzdHJlYW0NCv/Y/+AAEEpGSUYAAQIBAMgAyAAA//4ACkMyMjcgUTc2/9sAQwAFBQYHBgYIBwcHCQkICgwUDQwLCwwZEhMPFB0aHx4dGhwcICQuJyAiLCMcHCg3KSwwMTQ0NB8nOT04MjwuMzQy/9sAQwEFBgYJCAkNCwsNExANEBMbFxQUFxsiHhsXGx4iKiYiHh4iJiotKSYiJiktMi0pKS0yMjItMjIyMjIyMjIyMjIy/8QAHwAAAQUBAQEBAQEAAAAAAAAAAAECAwQFBgcICQoL/8QAtRAAAgEDAwIEAwUFBAQAAAF9AQIDAAQRBRIhMUEGE1FhByJxFDKBkaEII0KxwRVS0fAkM2JyggkKFhcYGRolJicoKSo0NTY3ODk6Q0RFRkdISUpTVFVWV1hZWmNkZWZnaGlqc3R1dnd4eXqDhIWGh4iJipKTlJWWl5iZmqKjpKWmp6ipqrKztLW2t7i5usLDxMXGx8jJytLT1NXW19jZ2uHi4+Tl5ufo6erx8vP09fb3+Pn6/8QAHwEAAwEBAQEBAQEBAQAAAAAAAAECAwQFBgcICQoL/8QAtREAAgECBAQDBAcFBAQAAQJ3AAECAxEEBSExBhJBUQdhcRMiMoEIFEKRobHBCSMzUvAVYnLRChYkNOEl8RcYGRomJygpKjU2Nzg5OkNERUZHSElKU1RVVldYWVpjZGVmZ2hpanN0dXZ3eHl6goOEhYaHiImKkpOUlZaXmJmaoqOkpaanqKmqsrO0tba3uLm6wsPExcbHyMnK0tPU1dbX2Nna4uPk5ebn6Onq8vP09fb3+Pn6/8AAEQgJIgZ1AwEiAAIRAQMRAf/aAAwDAQACEQMRAD8A+y6KKKACiiigAooooAKKKKACiiigAooooAKKKKACiiigAooxRQAUUUUAFFFFABRRRQAUUUUAFFFFABRRRQAUUUUAFFFFABRRRQAUUUUAFFFFABRRRQAUUUUAFFFFABRRRQAUUUUAFFFFABRRRQAUUUUAFFFGKACijFFABRRRQAUUUUAFFFFABRRRQAUUUUAFFFFABRRRQAUUUUAFFFFABRRRigAoooxQAUUUUAFFFGKACijFJgUALRSYHpRgelAC0Um0egowPQUALRSYHoKMD0oAWikwPSjAoAWikwPSjA9KAFopMD0FGB6UALRSYHpRgelAC0UYpMCgBaKTA9KMD0oAWikwPSjA9BQAtFJgegowPQUALRSYHpRgegoAWijFJgUALRSYHpRgegoAWikwPQUYHoKAFopNo9KMD0FAC0Um0ego2j0FAC0U3aPQUbV9BQA6im7V9BS4HpQAtFJgUtABRRRQAUUYpMCgBaKTA9BRgegoAWikwPQUm0HsKAHUUzYvoKTyk/uD8qAJKKZ5aH+EUeWg/hFAD6KbtHoKXA9BQAtFJgegowPSgBaKTA9BRgegoAWikwPQUbR6CgBaKbtHoKNo9BQA6ikwPSjaPQUALRSbR6UmxfQUAOopu1fQUbVHYUAOopAoHYUYHpQAtFJgelGB6UALRSYHoKMD0FAC0UmB6CjaPQUALRTdi/3RS7R6CgBaKTaPQUm1fQUAOopu1fQUu0egoAWik2j0FG0egoAWik2j0FGB6CgBaKTA9BRgegoAWim7Qewo2L6CgB1FN2L6CjavoKAHUU3avoKXaPQUALRSYHoKMD0FAC0UmB6CjaPQUALRTdq+go2r6CgB1FN2r6Cl2j0FAC0Um0egowPQUALRTdq+go2L/dFADqKZ5af3RR5af3RQA+imeWn90UeWv90UAPopnlp/dFHlp/dFAD6KYI0H8I/Kn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EUUhoAM0meaXr1ptADs0meaTrRQA7NBNJQOnvQAZ4pQaQ9KOlAC5ozzSUcUALmkPWkpccUAGaOlIaUZzQAvXmg9KSigBAacab39qKAH0U3pR3oAUmlFNozQA6kHFB5pKAFNKKYBilB5oAdSA0najnNAATS+lNPNJz3oAfmk5oGMdaKADNGaae1LnFAC5NANJzmgUALnNFJjNL70ALS0wdDQOnWgB2aM0080meOOtADjRmkJxTsUABoBpgzTsUALmgGjFBFAADmjNJ0oHvQAvOKTvRmm0AOzRmko/lQA7NGab0ooAdmjOOtNHHNGecUAKDmjNA4ozQAA0uefakoJ9qAFzzRnmkHSjvQA6im54ooAdmkBpMd6SgB2aAetNoPQ80AOzQDTR0AooAdzmjNJ1NH8qADNKDTc8UZ59qAH0U2jOKAHZpAc0mciloAWkzSdzRxQAuaM03tiloAXNLTKX6UAOopnelHSgBc80A5pvSlB4oAdRTOe1LmgB1Gaafag9aAHUhOKSjNADqKTNJ0oAXNGaSkzQA7NGaSkPFADiaXNIOc00daAH0UynZz9KADNLTTRigB2eaKaOad0oAKKQc0E4NAC5pM80DpSHk0ALml703FBNADqKTtRigBaKQ0HjFAC5xRmm03uKAJKM031pBQA/NFJ39qWgAopDR2oAWim55p2aACjPNFJ60ALRmm5wKByKAHUZpuaOvNADs0U3tR0FADs0U0UZ/OgB1FMpeaAFzS0zNKDxQA6kzTetFAD80Zpn40fjzQA7NGaT0rzD4v6teaL4We8sLpra4E8YV06nnkf8A66APUaKqyy+VbvLsd9iFtqLlmwM4A7mvFPCHjWW91/UIbuz1Fbm6jae0tpJVwqIDhPLB+Rjg5J6mgD3TNLmvINM+JMV7qt3pkuhajbzWcTy3JbYREqqW5we/AHuRRpfxLivLjTWn0a8s9O1B/JgvJ2UKZOeMZ6cYzSTuOzPXs0tfOum/EM3PjJdt5dN4buLk29vIyptacqB6bvLycg/T3r0j4o6peaN4O1K/sJmhuYvK2SLjIzKinr7E0xHoWaTNfKlh42u4bzSBp/i2bVri5mjins7iyEagNjPzHGCD0wTz+vVX/wAQzaeM5U+23P8Awj8MwguZFiRkSXbjAbG7bnr3yOKAPoHNGa8h/wCEufTfFPiz+1LthpOmQW7xxhAdpdVPGBkks2OT3HpUlr8QVvFubeXSr7S7xrOS5tBeIFE21Sfl9SMZx6UAet0ma8J8DfEpr6z0e31ey1Dz71/IXUHgVYZZtxAAxgY6Dgdc8cGuhtviNZX2oXNpaaVqs8Vo0i3VwlvuSLZn0JJzt4HXke+AD1bNJmvLfDnxD07WLye1ns73TZYrb7UftihQYx1PBOMDnmuV1P4mTXdzoK6XYX1rbXuoIhnuYVCTxZCsFOTjk/Xgc9RQB75mlzXP+JNYTQtMlv3tLq62EAQ2sRd2JOPwHuf54BzvCXim18TQXDwwT209tKYp7ecAOh6jp1BH9aAOwzS5ry7U/iBb2muTaNbaZeX01uVWYwbQQSM/KpOWwOTgV6cDkKcEZ5waAH0UUUAFFFFABRRRQAUUUUAFFFFABRRRQAUUUUAFFFFABRRRQAUUUUAFFFFABRRRQAUUUUAFFFFABRRRQAUUUUAFFFFABRRRQAUUUUAFNNOpp60AHWk9BVM3lqCQbmEEHBG8cU6G6t5m2xTxSN6K4JoAs9DSA5Jpks0cI3SSKik4yxwM189eKLXx/BrN/J4d1E3umXwITNwn+ikkEgbjkEdsZ4NAH0TnFGeTzWRoVtLZaZa209695PGgEs7tuLv1Jz6ZPHtitCWeCFgJZ44yRkBmAoAsZo4qp9qth/y9Q/8AfY/xqZZI2UusilR1bORQBLkdDRmoo5I5gTHKrgddpBpXdExvdVz03HFAElLmondEUM7qq+pOBTgQwBVgQehFADiM5o/GkJ6nOBUH2iD/AJ7x/wDfQoAsjrRiqwnh4Hnpnt8wqdioxuYDPTJoAdSDrSAjgbhk9KXGKAA0E+1HWkzmgBwopoYbtuRn0p+KAEoPWkPNIRzQAmKcDTefWn7fegAz7UmfwpMeppTjb1/SgAPsaCaQdcZ/SuQ8cvr0ehzzeG2X+0IWDiNkDeYo+8oB79x9Md6AOvGDTq8U+Hmt+NfEOqyTazZHTNNt4lVoZbYo0zlcZBYZxnn24Fe1igAzxSA0g4pSMGgBc5pppMkDpXk3iXXvFMviy30Lw7axLbiEPc3dzCTGmTzg8ZwMcDqT2xmgD1vkUmc0DO0BiC2OSBign0PSgBRTScdOlAznnr9KB74oAMk/SlzR24pCecUAOPuKXNNxxTc7epoAf2pc55pm4etOHSgBcmjPNJnNJnNADs0hbkCgn3pmcHGKAJKQ802lHr2oAMg/SgE4pMj1oHA45oAU5ByKAc4pOvejHXBoAdkdKQUw84I5oZjnb0oAeOKBzXnHxF8XXPhi3sYtNsRfaleziKGA56YOTx1OcDHv7V2mjyX8unW0mqQxQXrpuliibcqE/wAOe5A4PbOcUAao6UgpoPHHNAOPrQApNKDkZpp5H+FIOPegCTk9aTJ9KTPNLkYoAUmlHSo8n1pcmgBR3NJ1petIeKAHdqKYDStxQApoprNikyTQA/0xSUmcCm555zQA8tilBpmfbNKDzQA4kAZpAcisHxPrlv4d0m71S65jgTIQEAux4Cj3JrL8D+JLjxTpo1KTSptPgc/ufNcMZV/vDgYH86AO0zxRTNwB607PHFAATRyKQ8Uh5zQA4HmlJ9Kjyc4PSnZoAdnNFN+lKDQACl4+tHSg9qAAdDQKKTFACmjNFFAAOe1JS9/ajrQAUppKXNACUUppBQAh6Cl96SjrQAtJ1pMUpoADxS496O1HSgBetJ+FL9KBQAdKQil96bnmgBwo70gOTR9KAAelBGKQn1pc0ALmk9KTNA5oAUU7vSZ4ooADSEZNLmk70AFJjtR0paAEPGKXijHNGaAF7Uopoo+hoAUmkpO9OHX6UAGKXFITSUAKe1GOaWkFACUh7UuKQ0AGaXORTaXGKAFo70hFKaAF703FL0GaZg0AOPFApR1o4oATvS0UEmgBppSaXvSdqAFHSkAxQKOlAC/WuG+Inh278TaH/Z9lPBBOJ0lWSZSQu054x3/+vXc4Jpp4oA8yXSPGt8k1rqer6YtrNE6M1nE6SqSpClSenzY/DNcZ4Z+Gmt6DqEOoRX2mLNDaSwR+VCVw5QhXbj5jkjOe1fQGKBxQB4l4S8GeJ9Fg1Czub3SZodR8w3NxtladmKEDk4GMkfrWgPAd42j+F9PN5AH0e6WeVgCQ4DE4X3+tevHnpTQMUAeEaN8L7jSdVhED6Q2lxXZuA8toJLkrjhNzAjAPQggjr14r0zx5oM3iXw1faRbyxxS3Gza8mdo2urc4/wB2ur4p+OKVtLA9TxPUvB/inX7bTtM1e90eLTbWRC5sopBMyrjgFuATjtj+lUz8MbiHXLmaFtJl0y6uvtD/AGu18ydATlkUkYwenJ469evu2BSdTTA8g1v4eSa1f+KJ57yOOLVo7cW+wEtG0Sjlu2MjoOxPQ0yPwf4i1e+/tDxJf6e89tZyW9otkjAFpEKs7kgdj0A79sYPsIBAxjIpccUAeQ/8IPqH9ieF9O+02vmaTdrPO2Wwyhifl4znnocVNo/g7V7Lw74h05b+O3vNSu5ZYZ42Y7FbAGTwQSAenTNerkZHSjoMGiwrHz/4U+GOp6fqE02pyaaLaexkspVsi4YhhjeSw5Y85OasweB/Fch0Gzu73R207RrlJImRZBLIgP8AECMZx0x379693IpScCk1cGrnA/Ebw9qviTSobPTLuCArOsk0VwWEc6D+FivOM4471zXg/wAI+IvC1hqq2cmj/a7uaKWIfvBCoH3lIxke3J/CvYzyKAMCmM8P8cfD3VvEuqTzJPpAgl27LiS3ZbmDHZShAb/gR/lXrWlW+pW09xHd3EU1mqRLannzSQuHMhPUk8jFa/QZpwFADqKKKACiiigAooooAKKKKACiiigAooooAKKKKACiiigAooooAKKKKACiiigAooooAKKKKACiiigAooooAKKKKACiiigAooooAKKKKACo5Put16dqkprUAfBHhvwx/wAJj451bTnv5bRfNml3ou4/K5AHUeta3xA8C3vw8Sx1Wx1maTzJfLDAlHRsZGMdRxXN6JB4iufHOpx+F5DHqPnXB3B1XCbzn73HpXqB+GfjvxVeQnxTqwW0jbkNP5hUY6oi/KCfXigC58ZNTm1b4deHL+b5ZbmWN5ADwT5bZ/Xmsvwf8I013w/Y6qdduYXuk3tGEyFwxAxzz0rov2hLSDTvCOi2Vsm2CC5WNFznAEbCvL7Lwb4xh8IQ6/pmsTNZGJpDawXMiuiAnJC9D0JOD+dAHV+DZdQ8FfEuPw0uqNfWUzeVKASQcoWUledrA4z7Z9ap/HUPP45s7bzGQSQRJuB6Asf8c10H7P8ApejXlzPq8s88+uW+QUlYYRWyN69zkHHPvXL/AB1ha58e2UCvsaSGFA3oSxGaBNJndj4GqQCPEVyM88x9/wA67IeFh4K+HuvWMN5JceZDLIXdQMblCkAemB+prhG+D/iYYx4tb/vqT/GvQL/Rr3w/8M9T0+/v2v7iO2mZpmJOQSSBySaBnI/s3ys+jaoCc4uhjJ/2aq/tHSSR2mjbXZQZJPunHYV5R8LvBGr+J7C8udO1trBIphG6AuNxxnPyn3qP4k+DNY8Jw2Mup6z/AGgJ3cRruc7CAM/ePuKAbuewfGBWPw30PbjANuWySOPKP9cda9T+FblvBOi7iSfJI554DHFeTfGhmX4e+H1U8Ew7unI8r/HFeq/Cn/kR9FP/AExP/obUAdlrOTpd92P2eT/0E18SfDbwdN41m1BG1ee0+y7SNoLBsk+/tX2vrBJ0q/B/595P/QTXw78OfCes+KJdRXStXOnmEqZPndQ+Scfd9MH86APY4vglOkisPE1zwf7h/wAaj/aIkntLHQ0guJYyruNysQTgD0qxpnws8VWl9bXL+LpGSKVXZRJL8yg8jr3HFUf2kji20T/fl/ktAGbB8HvEFxZW91B4rPmSRrIEfzFAyMj5gx/lWr8KfF2uWPiSTwh4ilaVxmOJpW3NG6rnbu/iBA4z7etfQmg8aNp3Gf8ARov/AEEV8q6xJHc/HGM24DBb2BSUB6rGobP0IP5UCbPsMjgV88/GXx5qGk3EHh3QnKX84Uyyx/fTJ+VF9z6+n1r6HNfHuvSfZ/jhFJqDARfaYdhLYABjUL16c4z75pXBtI1rL4T+MLy1W7vvE8kN8wyIXmkkK+xcN1+maseAfGPiDw74mTwj4nkaZXkWGKSQ7mRiPkw38Stx155+tfTxXPevkD407JfiNpcduSJVjgV8H+MyEjvxwVpjPsU8V478SfBOteKb21uNM1s6fHDCUZN7jc2cg/LXsK8IueuK4vxz4rsfCOky310ytMVIt4M8yvjgfT1PYUAfJnjnw/rngyKL7b4rkmuZuY4IZpdxXuxz0FeoeDrPXdL+HGv6jqVzdrLcwGS2EszF0QKfmGeVySf51ynw58KXfxB1mbxP4hdns1myI2U4nYdEGePLHT9PWvor4i4XwZrahQqrZuAB0AxRcLnxb4X8Sapp+v6PdS6tdyQfaU81XuH2lcgMDz6E17f+0JrNzbvpGmWlzNbu5aZ3icqSOgHBGe9fPC6Vt8CRawExIuqNFuHXaY1IPsMqfzrsm1OT4geNtB8wGTyreCOYkYB2Lvkz7bt350AesfAK/wBSurjWo73Ubm7CJGU86QvtPOcZJ9q8p0yDxL4v8Yahpdp4gu4GWSZg0t1JtVFY4AwfccV6P+zyw+0+IM9imfplq8m8MaZrereM9Qg8P3wsr4STN5pkZBt34IyAfXOPagVk/keuH4V+OV+54yYev+lTitz4u3OseHfBGjQJql0t+tykc11DO6tJiN85bOSCcHn0rn/+EQ+K4/5mLP8A2+N/hWr+0Cs0XhHRY7ht8y3KCRs5ywjbJ/OgZp/BXxrPq0MuhavcPLqNvl4ZZX3NLH3BJ6sP5fQ1i+KNc1WP4u6dp0WpXcdkZIFNukzLGwIycqDg5z3rzDXNCn8I6f4X8Y6PlTJFGZQQSqyhRyfZucj61pNrtt4m+Kmharagqk725ZCQTGwGCue+Me1AH2BrupQ6Ppd3qM77YreIuSRnp0H4nAr4g8M/EHXbPxJZ6nqOs30tnLcN9ogeRjFtY84UnaAM5GOmK9s/aG197DRrXR4ZgJL190yg4by16fgTj8q8U8RN4Y/4V5otrZXdu2tQSmadVRt7GT7yk4xxhBz/AHKAPvAyp5Rl3jy9u7d2x1zXylfeLfFfxD1+bS/Csz2NhASDMjlMjkb3cDIz2A/XGa9F8Ga62vfCq4mUsbm2sZ7VwpyQyIQv4lSh/GuR/ZtMX2XWeB53mR5Pfbg/1oA5jWE8d/DO4t9RuNZk1KzlcKweZ5EOP4WDcrnnBH51658RfEl1/wAK6TW9LnltJrlYHDI2GTcQSM/pXqOp3dhZ24m1Ke3hgDgB52AXcenJryr45vHJ4BuHhZGjMsRVkIII3jpigDZ+D+p3ureDrW71C5lubgyyAySHLEBjjmvPfij4k1jSvHmh2Vjf3FvbSLAZIkfCyZlYEkd+Bjn0rzX4e6d8R59Bil8OXezTGd9iebGuGyd3DDPWsbW4vEcPjfR4fFE/nX6yW4VtytiMyZAyvHUn86APvYmvmv4ta1r3hbxRpt/aaldJptwA7wBvkyhAdcHjkYP1NfS3avFfjron9qeEZLpFzNp8gnGByUPysPpgg/8AAaAPXYr2GWyS+Vx9naITB/8AZIzn8q+b/hp4i1zxZ45v7lr+5GkQGWVbffmPBO1F/I5/4DWBb+PiPhFJa+ZjUI3GmLyQQhGQ3Bz9wEZ45H5+ofA3Q/7L8IreSJibUHaY5HIQfKo+mBn/AIFQBzXwo8R6vq/jbXba+1Cee2jSVo4XbKpiUAYHbAOK+jc4Jr5N+Bx/4rzXv+uE3/o5a+sOOpPNAGXr+qQ6LpF7qU5/d20LSHA5JA4A9ycD8a+LPCHxH16LxJptzqOrXM1jLc7JonJKBW+UnA9N2R6YHWvY/wBoXxD9h0W30aGUrNeuHlUEj90uf5tj8jXjXimPQF+Hvh+Kx1C0m1SBjLcRow8weaNzA+6naPwoA+4L66SysZ7yTmOGJpWx3AGf6V8jadq3xB+JN5ezaNqi2FnA2zYkxhChs7RlQWJwOv8AKvoDwBqkXifwTZyXJ3brdrW5BPJKjac+5GD+NfPur/DTxh4P1CW/8J3M01uc4+zy7ZAueFZTjf24GfpQBq+HvGXi/wAIeKrfQPFUrXcFw6KC5DEB2wJFcDLDOeD6EcGvRfH+kfEK/wBX8zw5qkFtpwRdqeZtbcOTn5T39+leZeHPivqljq0Fr4x0qMyLtX7S9t5VxECepBwNvfgCvrjCyIGHIIyKAPh7SPEnxJ1jXZ9CsNXklvYGkEg3Rqo2HBOSPWvbrKXxtong3xFdeILv/TY4S9pIGRymFOTwPp1rzn4UPn4qa2cdXuv/AEZXvXxULf8ACEa1tDk/Z/4Tg4yM/h6+1NJt2W4Hkfwa+Iepalqj6Nr1158lyvmWsrgA5A5XIxnIyR9D61rfG/xJrehXukx6TqMlok6sJAig5ORg8jtXzzZeGbtPB8Xi+wldZrW9KSBeSqjbtcemGJz9R9K6v4jeL7fxdaeGbpHRbtdyXMAPKOCoJx6HqKQHr/xp8T6xoGm6NJpl89s9xnzWRVJbCjuR7mtD4ieItV0v4d6VqlneSRX0y25eZcZbdHlu2OTXEftEsF07QAenzf8AoIrY+LR/4tfov+7bf+i6APUfhhqdzrPg7Tb++uHuLmUSb5WABJEjDt6Yx+FeXeK/GWuaf8T7DSbe9ZdPee2jaDau0q5Abtn+I1xHhG/+KMXh2yOhWQk0tQVgYxxEkZPYndjOecVyMcutT/EvSJPEqmLUTe2wddijA3Lt4HHpTsNJs+ofil49TwbZxRW6JNqdyCYkfoi93b+QHf8ACvILP/hcWtWialBcPHFKu6JCYYiy9RhSB17Zql8Tz9o+LelQXnNt51pGA/C+WXGfwyW/Wvr/AO7gAYAGBSEfO3w4+JeqXGuHw14riEd8W8uObywh3/3XA457EDuPWvozp3r5D+OaJb+OtGuLddtw0MTMQMbiJW2njknjH0Ar68bkYoA8L+NPi/WPC66YdJulgaVmMgMavuAxwdwOB9MV2ereMrXw/wCEbLXNTfdNPbRskSDmaVkBwB2HUk9hXjf7SG0voyE7Qd+WrwzWrrxBrdlZ67qdvLJpNuyWkOPliG0fdA98HLev5UAfSvww8Q+NfGN7JqN3PDa6IkpIVbdcy8/6tSecDoW/r09f8X66nh3QNQ1ZwpNtEWjVjwznhV/FiBTPB99pmoeH7C40aNIrFogEiX/lke6n3Bzn1PNeCftF624Gn+HomK+cVuZccZGWVQfUZycewpNibIfhr8T9d1PxJZ6frc8ElteKyRlYlQq+Mr0HfGPxr6P8RXcthomp3kBAmt7SWVCRnDKhI4+or408f6Ppvhqz8Naho91aPeRRItz5EqsTMuG3kA+pI/AV9T6lqketfD691OPG250mWQj0JiOR+ByPwpjPnHw947+J3iOOaTSY47pISFkKW8Y2k9OuK6Tw/wDFDxNpPiGLR/F9mirM6KW2CN4g3Abjhl9fx9MV5p8MPiB/whkF7CNMlvDcOGyjY24GK2bybW/it4t06dNJltbKBkjd1BKxR7ixZnIA3YzgcZxxQB6t8VPHGt+G/FGl6dp00SW9xCjyB4g2SZGU8n2FaPj6/wDiLba28fhyyEuneWpRgkbc456nPXNecfHU/wDFe6F/17w/+jmr6zx+5A3Y+Xt9KAPkDTviX8QtW1KbS7G1tZb1AwaFIBlCpwx5bHX8OK98+HN74uvILtvFdmls4ceQFVQSOp4BPqB/k14P8JDn4p6wfU3X/oyvre6mS3glnkfbHEhdjjoAMmgD57+MnjibTb+30OytrC7Bj825ivLfzVByNvB4z3/EV6l8O/Eo8T+GrXUCiJMuYZ0jwArr6DsMEHHvXy94csLf4keO9WvNUuRHZBZHXc44U/JGoJ9AQf8AgNdR8CNSbR/EOpeGbl+ZHfy8dDJHkN37qCfwpO+gHoPxU8eat4V1jTbLT0tTHcR73MyFsndjHBHFe4wuZIY3bALKCcfSvkn9oLjxTonp5A/9GGvrK0OLaH/rmv8AKmByHxF1658M+GL7VbRI3uIdgQSKSvzOqnOPYn8cVn/C/wAU3fjDw+dSvYYIZvPePbACFwMc8k+tZ/xtIPgDVjzwYcYP/TZKw/2fP+RLI7/bJP5LQA74k/ELUfCniDTtLs7S1liuYkd3mDFgS5XjBHpXuHevkX48ceN9DH/TvH/6Navrw8UAIDxSYpetAxQAZB6Uvek4HApT1FABx6Un4Ud80tACZopcc0dOaAGjpS9KAaTk0AOo60h4PSigB1B/Sk/ClFACCg9OKXoaDQA2g0c0vWgBScikPSgUlADuwpM0Zpe2aAGijPrR9KKAFNAOabnmncUAHODSdR7UZyfak7HigBT+lIPrR3pRigBeKXOKbnNHSgBc0UUZ4oATrQKQ56U6gBM5zRRgHrS+1ACE0cGgik/CgAJwRTgc9Kbj3pQAD3oAAaXOTSd6CMGgApQaTqKTigB3rSHtSkfnSZ9qAAdaD1oxRQAYopOhpR696AE7UvNFAoAOhFLRRigABopBS9+tACYxRS4o6UAAGPxpOtLSUAGfejPOaMYoFACde9O7UhxSZoAM/Sl6UYoxQAnHSgcDrSY5rkvG+tXOg6P9ttVjaXz4o8SDIwzgHofSgDrsjFIWUd6o6lf2+m2U97dOUggQu7YzwPYV53o3jiK5v7k3qXttBNGZbCCWxdDKiJucq38bEc4HbGM5oA9SBBHFA4HNcLp/jjQr+5mtRNNbywwmZ/tMDRbUHU/MKzfBvih7179dSvwwiQSwBrN4GeEAkyYb7w+g4x7igD0wEEgUg25x3ryTQviDa6jrqwfb0OnXTBLNzaSIXkIHyFzhcg5HvkV01l410XUZ3t7G5eSUq5hYwuscxQEtsYjDYwelAHb8c+1MypPeuH8NeLbbVrTTFuZY01C8tzO8UIysajPLHJ2jjuf8Kz7Txvp9/wCIIIYNQI06RfJic2rhLi4LEbVkIx249TQB6U2MilwD7isfXdSk0qxe5hsbm+l+6kFum5iff0Hqf/1V5wfH9x/wiOlarJFZ2+oalK8ca3DlIYwrNl2PXbtUdOSWGKAPXwc8Yp2ea8dm8b31v4R1bWJm0uea1YRwT2UpeGVmIAG0ncrDIyD9eldX4H1e61e2nkudU0u/CMFU2KOpXrneGP0xwOnegDuaKKKACiiigAooooAKKKKACiiigAooooAKKKKACiiigAooooAKKKKACiiigAooooAKKKKACiiigAooooAKKKKACiiigAooooAKKKKACmNnnHWn009aAPm/4b+B9e0LxzqWqX9mI7KbzfLlEqNu3NkcBsj8q+jsUoGKMUAeL/GzwrqvijRbOHR7dZ54bnzHjMioSu0jILEDv613HgTSbnRvCunaZfIguIIisighhyxOM9+tdccHilxgCgD5mi8CeIfCXjxNX8N2a3GlTP8AvYo5kj2xsfmjIYjODyMegqD4teCfFGueK4NU0TThPFDCm2Qzxrh1JOMMwPp2r6eUZGDS4JoA+W4z8b8MCo5GAT9j4/z/AFr0fT7DxjqvgjWbPxHHGdWuBIlvEpjHyFRgEqdvXIH6mvXCMUufxoA8Z+CnhbVvC+k30Gr2wt5p7gOqCRX42gdVJHasj45eF9a8SjSI9HsTdGNpfMxIq7eBjJYgevevfuvFM5P0oA8P+KPhHWdf8HaPY6bbCa9tHiMkJkVeBGVPzEgcHHeuC0mH4v6Fp1vp1rYoLa3QiMEwSEKD0zu9+P8A61fVwHvTsc57UmJ36HjHgtvHuo2+qxeKLZIopbVktuI1Jc5HIU5H414v4X8LfFTwpLcyaPpiwi5A81Wnt3DY6Hl+oyfzr7O7Ufd4pjPmOO8+NTZ/0GDqRz9mHQ4/vVr/ABs8M674htNE/s+xe6miD+eEIG0kL7465/KvoP2pfpQJXPk22ufjHFZxWEFg0caRiFG8uEFQBgHJPB967r4XfDm/0XVZdf8AENxHNqThvKRXLlC3DMzd2wSMDIwT+HvHPtilAGfagY7tXhfxi8AXHiWOHWNI41W1UKUDbTKgORg54YE/j+Ar3XtmmbTk4OM0AfJ9t4x+KllbjTX8OzzTIBGLp7GR29M7gdh+uDWz8M/hzq7663ifxb81wrmSKGRt0hlzw7Y4AHYeuOgAz9M5pOnJFAC18c/F3QvFmteK7mRNKvb2xh2ra+WpMartUnH45z7/AEr7GzSepoA+T7HxR8ULK3jtrfwwkMEShI40siAoHYDNdvp9z4z8R+FfE1vrulmGY2wS0jWHY0hIbcME89F/OvecbiKCKAPk7QfBGrN8Lda0650+5i1A3wnggaP5mwI+QPcbh+H4VZ+DnhPWLHxFc6pqelXFoIbRkhWZcb3YjoT04z+dfU+Sik8k+lOHI6UAfOPwK0HV9Kl1xtU0u4sxOEKecu3fktkDPp/WvJfD1p428N+KL/VdM8MXcszPKuLi1kMe1mzkEYz06g19yN79+1NBPpTQ1bqfMT/EL4mwsUfwYzsD1GnzsPXqGxWh8XbTXfEvgnQ510i5a+aYSXFtBAxaMlG/g5YD619IF8EDBpAc9qlKysI4XRfD0d94GstD1e2IV7NY5Ym4ZDjg+zA4PsRXzD4X8G+INI8e6fby6VetaWd9xdiBvKZAc79/TBAHf2619sHr3pxbFMD5J8ReG9b8bfE0rqOlXkOkxS+SJ2idYzAmTw+MfMc4x/e7V6xdfBzwZMX2WE8WRwEunwPpkn9c167u5Ax1pGJzjAoA+YPglp2taHquq6LqmlXyadcocSS2rLGzqcfeIxhlz37Csq78L+L/AIba7cah4Xs21CwuMqI40abCZBCug+bI7Edu/Jr61BGcd6QNsOOuaAPjrU28f/E6W1srrS2sbJHyzfZ3iiB/vEuSWIHYH8K9W+JHh99N+Ga6NYRTXTWxhXCIWZvnBJwPcmvcs4Ham7sY4oA8q+C1ldWHgqzgu7ea3l8yRvLmjKNgsSDg9jXlvxU0zULv4k6PPBY3EsKfZ/3kcBK8SEnJAr6ozj6UmAWzjr3oAeR0qrf2q3tncWkhwk8TRtxnhgQf51aNIW60AfnzaeC9Xn15NDbTrwR/bvKeYRt5YUNgtnGMAZOfSvv23to7SzjtoVxFDGI0X0AGAP0qcdcUpbb75oA+FPDWpeI/B3iTUtStfDt1cST+ZCUlt5AAC4bPA/2RXpEXxX8YvLGreEsIWAY+RNwM19RKxz0pS1AHyDrmi3vxA+J3lXVndx6XA3ktIY2CiKMEn5sfxNnB/wBqvVbv4M+EpreVIbe5hlKkJILhjtPY85H6V7Sp25GKaVzk9fxoA+S/hDY6gn/CSeDr+Ce3E8DsshRgI5B8mQfxUj/drB8N654u+F17c2F9o015aSybmXDbSckb0cA9ff8AIV9qBsjpQwBGGAI9DQB8W6l/b/xc8SWMqaM1jY2/yecyttVN2TucgZb0A/xNfZ8EYhgjiXkRoFH4DFO4UABAB6ClxxnFAHyd8KrS6T4n6zLJbTImbkkshAGZPWvdPikskngrWkh3eY1vgBVJJGRkYHtmu9z7UuOaAPDPgdYCTwHNZ31uximuJkeORSNykAH+tfNHirwjfeF/E0mnC2lltzKr28oQtuiLcHIz7g/Sv0I7+4oZVYjcin0zSsKyPmD9oW3nmstDWKGSQqGyEUnHArX+K9vNL8NNHWOJ2dVt8qqkkfJX0O6K2N6A49RmnFVYYKgj0IpjPP8A4Vo8PgfRklRkcQnKsMEfM3avCPHNhdz/ABk0t4reV4xdWjFwhwApUk59gDX1uMAAAYHpS5oA+ePjd4J1DV5LXxBo0by3lqoSSKIfOyglgyjuQT0HP5VgWfxxubOzW21XQ5W1NQFJB8sMemSpGQT7V9SAEDNQNDA0vmtbxmUEHeUGc9uaAPk3wb4d8Q+PfGEPirXrVraxglWVBJGUDhTlEQHkqDjJ6HnvX10TuHSlzkjtSEY4oA+Wf2kUcyaMyoWX584/CvbrXQrHWfA9ppE0CC3m0+NVGAdjFBhhnuDzn1rspIYZ8ebFHJjpuUHH51KzGgD4/wDhZ4guvAnie88Ka0xS1km2ZchRFJ/C/P8ACwx+YNc/Bp0vxW+Id8zTyJYKXYyoQfLhT5U2545O3j3J9a+13tbWZy8lvCznqWQEn8afDbwwZ8mGOPd12KBn8qAPmPXfgbp9ppN7c2OpXkl1DC0kcbhSHIGccAdcYqP4Xa59p+HniXQ5m/fWVpcPGp6iN0Yn8m3f99V9S5wcYqutrbRhiltENy7TtQDI9KAPm/8AZtt4n0rWHkjR2+0IAWUHHy19LLEiDCIqj/ZGKS3hhgTbDEkSk5KooAz68VKBihgz5H+OKZ8f6Ac/8sIf/RzV9a4zHj1Xn8qhktLWeaOea2hkmi/1cjoCyfQnkVb3cHjpQB8e/CJf+Ln6u2e9z/6Mr2H42eIF0Xwlc26Pi5v/APR4x/sn7/8A47kfjXqkFlZ28rzQ2cEUrZ3OkYVmz6kCm3VnaXm0XdpDOF6ebGGx+YoA+RfA/wAHzr+g2urXWpzWb3OWSONAfkzgEn3xn6YrA8T+GZvhh4q0m9gunuoA6TCVwFJIb50Iz3H86+5UVI1VEUKijCqowAPQVVvbCzvwq3lpBcBDlRNGHx9MjikhK/U+RPj5eRTeINBvIjuhezSVT6qXJH6V3ifHXw/FFHH/AGbqZ2qBnbH2/wCBV7pdaPpl4Y/tOm2c3lLsTzYFbavoMjgVVPhrQTj/AIkmmn/t1j/wpjPOtevIPiV8PtSl0i2ud2f3UUoCuXjIbgAkHI4rx/4T/ErTvCWlTaNrFrcIUmeRJIkBPOAVYHByCDz+Havry0s7Wyh8mztobeIHdshQIM+uBWFqfhbw/qsxuL7RrKeYkkyPCu5vqcZPTvQB8na7qh+JnxD006TayrBEI4wzjny1YsztjO0ZYj8u5xX2y3SsjSdF0vRkZNN0+2tFb73kxhS31I61r96AFoAwMUmBnij7pPNAC9qKMZpO9AC5ozkUnPakzigBcZo7GloxQA0GgDFAFKMg0AFKTRSdaAHZxRz1pCaTOaAHZpCaU+lJmgBcCk79OKTrSigBaTFAo6UAJQeKMZoPNAARRQeaMc4oACOaTvTjgU3rQAtIOKXHakGaAFHNFL2pACO9ACcg+1LjNL1FNBoAU+9Hak60UAL0pabTuooAO1FJnvSmgAppyenFLSdaAAZApQMUcmjNACDnJoPpihcUjDJ5zQA4etAFJn0pRQAUvekHNGe1ADqT1oHNGKAEzQBS9KOtACc0HpS/yppz0oAOaXsKQHI6U6gA4pe9IDRmgAPWlA4pKKAAg44pBnuKd+NNoAKKM0me1AC0oFJS0ABPOKQ0vFNIyaAA/SuK+IOmX+reH5rbTohLceZFIIi4TzArhiMnjt3rtD0PamHk9aAPO7y48X6npeo28Wkppd2YM285u0ky2RleOhK5wexxXmtt4c8XW2r6brdrohFxZiQGO+1f7Q0hdCmSegA64HXP5fSI6daaRxgmgDwvTdA17UNI1PTtR0aS11HU4m+1arNexyF3/hXanITgDaOAPWk8JeFdWtnuHu9MuLeSHT5LeF59R88PIx/gAPyLge3X2zXu4GRzQeOKQjzKTw9fxeGPDen28C/abK4tZZkLLhNpy5Jzzg56ZP1rkfDmgeILPWQkOm3GnaavnG6tjerJaybg20RLwVySDnjH6V70BS9DyfpTGeIeDfC2s+FreBbJTu1G023XmkH7LcKp2N15XnBHPSuYtPDXii+udKF3Y6pvtryGW5kudQQwgBwWMcS8cAHp29Sa+l6T+dKwmhswLRuAMkjArw+DwhqUfhfw40mnQXd7pUssz6fOwCzK7McbugYZUjPGRXuROO1LnA6UxnjtloWsyJrGqtommxyX8kJTSrgKylI85LEcBznI9O/t1Xhqw1BtXu9YvdOi0wS28dutpHKshYqSS7FRj+LA74Hau3GSOtOH1oAfRRRQAUUUUAFFFFABRRRQAUUUUAFFFFABRRRQAUUUUAFFFFABRRRQAUUUUAFFFFABRRRQAUUUUAFFFFABRRRQAUUUUAFFFFABRRRQAU3vTqYxAPSgBT9aaTQfaj3oAQ8YNKeRSk8Himckds0APHApuRRjIwetB+X0xQA4/SlHamZPbvT880ANHBOaRuee1PpOnegAxxRjtSk56GkH1oATFKADzSdqbkjuKAH4GKABTieKbQAYoNJjmlPHegAB6AUmKWkHOeeKAF/Ck79KXFA60ABH5UYoNL1oAABRjmkooAQjjijt70pzmk4HvQAjEKhJ6AZrB8Pa3Za9Zvd2TP5STNCS67TuXrW5KMxuAMnHSvjHwRLcWuo6dLrTSjw2dVmSErJtj+0nG3zMdRxxn/a7ZBAPs07QQpYZPQVJnCk5wPWvivX7jUbjxPrc7anHaX8OoBbSSa9aPykDYXbGAdwKkZ/l1z9EfFK91Gz8D3k9nI0dyyRrJJFnKqWAYj064z70AdTP4h0+DWbLRnlY3l4jvFtXKkKCTk9jgH8q32KhgCQD6V8o2VroNh4y04eHdQa6Q6ZNJK4lL7XKsc5ycMepHY1D4Zt5rNPA+tDUb573ULuWK433BdHjDlQvXjjt6k+lAH1BpeqW+qNeCFZl+yXD28nmIVyy9Sp7isDUPG3h/T9XXSLq/wDLuiyoxKHYjMMhWboDWB8MJnkHiTczNjWZ8ZOcDjiuG+Keo6RPFI+n6laC5sL6M3eliIK97IHXqcBjjnkZHXvigD2vWfEOl6Pd2NneXQW5vZlggiAyzMxwCQOgzjn3FdF0rwj4jadbJrHhTWBbSC+udWtlk3OSVUY+QAnA5HtzXtSX1pJfPYrdRtdxoJHhDAsqnoSO1AFzpnnA9aDhq8A+IDWl94/03TNS1a4sNPewbfsuhErPlsAnOOfzPFcRBf6preneHdMbV76O3k1WazW6imIeeD5cEnv1YDOaAPrcEHBJ/wDr0Zz04xXzPrcNm3iS/wBI1vxDf6fZ6RYRDT3+1+W8pKDc+T9985HGPTHFYWq6n4i1TQvD9zdajuBikMtit8LSe5QE4kyfvDA/TODnNAH1Dd6raW+pWemSyMLq7DNEoUkEKMnJ7cVq7cV842PiKTUr7wdJZ3OofZ3gugftbhndgrLliBh8EcH27HNcpoB1K0s/Cevya3qk11e6sLaRJ7hnR4txUgA59x17n8AV9T66xmk24718yWV9ZX+paxqmu+JdT028t9V8i3tYLll2R7htAjwcg/MDxjgnFY/ijV9fufEmvkXs1u9hKgtW/tJbaO3Q8gmM/wCsDDaPxA56AGfVlzcQ2sElxPKsUMSlndzgKPU1y/h3xf4f8RSzx6XqKTSQAtIpVlIUHG7kDI9x61a1W4sV8NPc6+sLWgt1kulHzoeASBjqM9PWvAtMlh8RW+veIYHsbVotGlstP02CZTLHCqnDOFOQ2AQBj+QNAHvGi+LtA1u4mttO1WC4mgBLqMjjuQSMEe4zVXSvG/hrV9Q/s6w1iGa6zgIAwDHGflJADfgTXjvhibTjrngv7A9tsj0eT+0WQr8qiM58w/7+evSrHhubRPFHiuxOmPYWejaLK62kO9EnuZepYLncU7g98HvnAB7y2q6fFqcWlPeRfb5EMiwZ+YqO9a/XpXhB0a10n4tafJb+a0l7bT3EzyOWJY7uBnoAAAB6Cvd6ACkz60dBRxQAYx0paQcHrR3oAXHNFJn9KQ80AOzTQfUUpOKUGgBM89KD9KAc9eKKAFpCMnr+FOA5pOlAAaTrSnmkoATAAAxTWJ6U88DrTeDQADkYxQMinDpik/OgBQAetM61IB69KTpQAgwTSkHPFJ05pegoAOnakPIOaTORS45oAUDH0pNueuKDwKXPtQAdD0oPPFAIPTmigBuBThS9aTGRzQAEfrSbCDx+tO9qTnuaADNLmmg4PSl5z70AKAQaM0d6Dz9KAE5oNAz7UHigAHFLSClzQAvak/OlxScdKAAUGjr3pp9M0AOxRikxSE4PFADu+KDkUnelzQApPNKKbmgUAKKO9BoxzQAZxS4pM0ZoABzS5pKSgApe9IOcmgd6ABhzS9xRSdKAAmlFJnFLigA6c0hGKXPFGKAG0EA4pRzQTigBOn0p3amU7kUAL2o6UgHPWloATmlpuDmkJwfrQA8+tNU5+lKeAaaoBFADqTIJxSnp0ox60AGMUhHpSijpQAmKDxSnpQKAAc0uaSlx1oAM0UgPtRQA4U2nHpSDpQACkI56UE0ue1ACYGRQetFHWgBT9KPSm0h7UAOpc0megpMYHegB2famsQASWCgdSaXPHtXm/wAUdN1DVtEgsdPs2u/NvIhPCJNgaIEscnsMhf50AejBlYZDAj1FIGUru3jb69q+fDLtsU8MW9m+jySapDDqCW9w0m6ORCw2OTnDKmM9tpGOa6fTfD1jaa7qPhfM02iXFjHdC0kmYiFhJjCtncB8oPWgD1xGRuAyk+xp+4KMkge5rxz4c6BpSalqGu6Xbtb2JY2tmglZ1kVTh5cknOWyB6AH1qr8Qy134m0+0Fhd6xEtnI72FrcND5bblxI7AjgjIAz296APbOCMg8U6vG9KXVtT+H1qttrEtvMiS/aZyGM6hS/7sE4KsMBScdBx2rt/A0jSeFdIeRmdjapksck8UAdZx14qNmVAWYhQOpPArz/wDI0n9vlmdturTKNzZwAF4Ht7VxnxI8STW+ovp00mhx2tsEuEjvmkkeZwMgFIzwAezdeDgigD3XBz1pMkHmvD77x14hXRdL1iztNKdL9EWK1ZpDPJLnDBVHBGec56e/XduNe8WXGqyaTptro/2m2tIp7kzvJtDtnKLt9xxnt9aBNnqm4DqRk0Dnmvmrxb4yh1+10m1aC3s5ZrVbx5ry5khRcttKKU5bOG68Y9+nuvhbVote0Gy1GGLykmj5T+4VJVgPYEHB9KBnQsCAcdaYGyORzXyS98sWnazePD4pfUYri4aG+gkk+zIQ525O7GB3yOxrrPiB4paK7sYDc2jXGmWqXN05vGhW8LgN5cYUfOCVU/iOnNA+nmfRfOeacBmvFrzxlFa62mrtHcGw/4R4XnlA/xNKABjpntn+lWNW8R6/Ywy6frljawS39nO1pNZSswRkQsyPnGGA6EcfWgR7D0peMV434W8Ra/AfDlnq1lai21G2IhdJWaZSke7MmeMsOeM89afZeMddl8N/29cWWlW1vOyLbma6KhAW2lpDjp6Bcn2oA9fzTgPevEdL+It5e2FyiWtlcakL2Kytmt5W+zytICQSSMgAK2fXAre8H3etT+Kdag1pY45ore3wlvI7QnO75kDdM/0NJsD1OiiimAUUUUAFFFFABRRRQAUUUUAFFFFABRRRQAUUUUAFFFFABRRRQAUUUUAFFFFABRRRQAUUUUAFFFFABRRRQAUUUUAFFFFABRRRQAVGx56VJUTZ3cUADDilIpCTRzmgAP0pOppW4PvSUAOApM84xSr6UHg0AIOlOGKjUdaceMetACgYOaDTe/NOx7UAGOOtKDmk60dKAHelIfaj86SgB2OOaDSU3GfagBTwQaXtmmnrignr1oAd0oFJnjNGM0ALQO9JnH1oBJPSgB3akBzQaTHFAC0tJ170uaAA8U0U4800cZoAOgzWf/AGdYiHyPsNt5O/zPL8pdu7+9jHX3rRxmm0AZlzpenXNzHeXGn2s1zGQY5nhVnUg5BDEZGDWjKqSoY3RXRhgqwyD+FQzyQ20TzTypFFGNzO7BVUepJ6VKjpLGskTK6OAyspyCD0INArmVa6NpVpk22l2cJIIPlwKvUYI4HerCWNmohRbO3CwHMQEYxGf9njj8Ku44yQaAcHgUDGQQwwiQwwpHvcu+xQNzHqTjqfes6TSNMnvVv5dNtHvUI23DQqZAR0w2M8VpsRk8496ox39lJay3cd7BJbw7vMlSQMq7Rk5I9KBFm4gguPL8+GOXy3Eib1DbGHRhnoR601bS2juZLtbeFbh1CvMEAdgOgJxkiktrmC8to7m2kWSGQZSRejD1FFzdW1rGHubiKGPcFDSOFBJ6DJ70DOV1jwfp2s69Fq+oRx3KRWhthazRB0OWJ3ZPQ8muiTTdPT7KqafbotoS1uFjAERIwdoA469q0/u4xTHdFODIqsAWwT29aAMfVdE0nV3jk1LS7S7eL7jTRK5Htkjp7dKTVNA0jVooor/TLW4SIDy1kiB2Dpgeg9q0YZ4bmNJreZJ4nzteJgynHHBFJd3drZlPtN3FAZGCJ5rhdzHoBk8n2oArRaVpsC26xafaoLdSkOIlzGp4IXjjOTn1zUi6VpvlW8Q0+0EVs/mQJ5K4ibOdyjHynPORV3ge5qG3vLW5kmiguYZJIW2yrG4Yxn0YDofrQBly+H9Hl1FNUk0u1a/jOVnMQ3g+ufXnrRqPh/RtUuYru+0q0uLiPGySWIFhg8c961bieGCFpridIYxjLyMFA/E1PjBGTQBXu7O1vbZrS7toZ7dsboZUDIcEEZB44IH5VnWOg6LYytJZaPp9tKVKlobZEJU9RkDpWq08KyrC0qCVgWVCw3EeoFRi8tDLLGLmEyxDMihxlB6kdqAMbT/C+haa10bPSLSA3SlJvLjA3Keq+w9hxUWn+EPDmnTpcWmiWMU6EMkiwjcpHcHtXQJd2zLI63ETKg3OQ4IUYzk+gxVhCGUMrBgRkEdCKAKz2VpLex3r2sTXcSFEmKguqnqAauYpM89KOnagAI5oxzTSOe+adxnPrQAhGKdTTzxTgaAEHelHH1pp+lBoAU5yaTORS47+tAoAXGaOaDkU0HdQA6m4oB5ozkjigBxxx+lJSUtABmkxzTu9N6e1ADsCkOeOaWkPUelAB1o+lKaOaAEo9aOc9KU9OaAG0vPFJ0zSZJHTpQAp560KOTS0mD1/SgBAOfelwe/U0pGTSmgBBQRmlHPFGcCgAo9aTkkHtSZoAU9OlIBg5pTnHHWgdKADODRijNNPIoAdSde1HIxTfbmgB/8AOnYzUY68ZpRyaAHe9GMD3pB354pRQAhBxQQCMGnHOKbigAApetL2pOmPegBD1HPSjHHWlxS9qAG0Gl49KMdaAAjPelIPFITjtRmgA9BS4/Km/UUvWgBaQHrmjvQcfjQAmeD60oHFNJ9qd0NAAPejpRgZ96OlAB15pcGkzS8gUABzmkPSincUAMNISAcd6U0AZoAM4pcZpBxS0AB4puMU7qaTmgAPsabTsHtSZ4oAOuSKTHFO/KgUAL0FBPFNzig8nFADsYppozzinYPrQAdqTGKX1ooAKM00Hnk0uOKAHU3rTj0pjelADu1ANN7Uvb1oAU0AUDrS4xQAhpcY60g4FLQA2il4pKAClIpM5FIetADs4rnPEugw6/bxRvdXVpPA/mQ3FrJseNv5EeoNdDnPagc8mgDz1fAdh/Zt3ayXt9LeXUqTvqEkubgSJ9xgwHG3sO2TWlo/haPTRfzSaje3l9fJ5ct1cOCyqAcBQAAoGSfrXYZx2NIOO1AGXoekxaJpdpptszNFbJsDP1Pck/jmsjXfDI1K+h1G11G7029SMxNLbFf3qHnDBgQcHp9T7Y6wcA0N+tAGNpui2unaSdKhaUwsrhpHbdI5bJZicckkmrGjadHpGm2unxO7x28YjVn6nHritLtRigDzN/BepRX2oXOneKLuyivbhrl4UgRgHIAPJ+g/KkuPAbve3d1Br+oWpvVX7UIBGC7hQu5TtypOM8dMnGK9M6A0nPYcUAeM2nwzuNOuLebTvE17CbaJoIPMhjk8tGOSFyAAfU9a7rSfDbWV9fX9zfyXVze28UEr+WqfcBG4AcAnP6V1e36ijqMAYoA8tHw8jgtdPWx1Wa2vLO2Nr9o8hHEkRYtgqwODk8EHivRNH05NL023sI5JZEgQIHkbLN7k1dwOOM0uMCgDyiLwLrMFncabF4skj024lkeSJLJPMKuSWXzCxPfrirF58PIBKj6TqMmnA28dtcAQJKZVQbVYFvuvjgsPyB5r1CkPIHvQBxWoeDbO/uHe4uJnhfTDppQkFtu4MH3H+IFR2681kx+Cbq5Yy6xr8+ozxW8sFm726IIA67SxAzvbpyT2r0oDHFAAwaBJWOZPh2Iy6DI0xP8AZClUBUYkzHsyfT1rm7zwDFcaFpelxag8cumMXgneBJVLHP3o2+U9fwr0se+KNvOelAzy+3+Hka218txrF1NeXM0Nyl4EVHhmjUgMuOMYOMeme/NdJ4b8OT6RfX2oXerT6jdXiIrvKioF2bsbQOAPm6f411gz6U4cY4oFZXuS0UUUDCiiigAooooAKKKKACiiigAooooAKKKKACiiigAooooAKKKKACiiigAooooAKKKKACiiigAooooAKKKKACiiigAooooAKKKKACmMKfTCeSKAAUnI4FKSBTTgdOtACkHrmgjFICe4oznigAx3Hel7ZNICCvHWnCgBOn0o4PWk6GlagBDjjtTyeKjzS560ALigHPSk96VTkelAB2pOhpuT0704c0AOx3zQeMZpM44pfagBp570pHejpRn1oAMmnA0ho5FAB0puSTgU7PrSUAGaUUmOaUnFACUvakzSZwc0APA96Q80CigBRx1pmPXpTqQ/rQB5X8XmdtDsrNXZUvtRhtpSDjKHJIPqPlFYvijxdqXhfU9W09nWVrm3ik0iMRjhmIjKjtwecH098V3/AI50CTxJoctjBKsN0rpLBI/3Q6nPPtjI/Gr17oOn6nPp17qdnHNfWRDxSBmARxg5GMZGRnmkJlS8u7/RPCM15dMbnULSxaSQ7R80ipnnHbPX2ry/RdX1/T7G01u98TWmoC+s5br+zWjVWLBGZVjYehwGH+yQMmvdpYo5YpI5FDxupVlPQg8YrjtA8E+HdBupruw05UnkBBZ2Z9qnqqgnAFMZ4l4O8T+Lp7/R72e5u7q1vpik8c0USwhWJ5jIbdwAeo7d+hi8NalJo3h+1kuBFJotxq89tqMcke4FXA2n2Awx/Kvb9L8D+GdK1E6naaZGlznKZJKxn1VScA/y7YrB8W+DLibw+2g+HYLOG2urjzLh7l2ZkywJZM554x9OnPNAHCTeK/EVzp2mpY3cFjHreptb2MhiX/RrYEKoAx1Pv7Yxnhnjo6vD4aez1DWLDVJ7fUoUiliG1x97iVRwp6dPfk17TfeFNHv9DtdEvrRZ7W2jVIzkqylRjcCOQf596qQ+CNBj01dNS1f7N9oFy2ZG3PIO7NnJoA57wlea9Z+Lb/QdX1NNRQWgvEkEIj2EsAVAHbrXNaguqP8AFC8Zb2IQw6UX8p4dwMO5cx4J4JbnNezrpNnHqr6ysZ+2PALdm3HBQHPTp1rL1Pw3pWoapb6tc27G7hXy1dJGTcvo2CM/jQB4APEXiuDwloU2lCO1snMplbTrNHlXbIw/1ZwNvTJGOvJ5Oems/EzateeCJpJrfUWkkuUlme32HeoXBC9FYAjkfhwcV30/w+8OT2VnZmydUtC3kyJKyyAMSSCw5Iye9aVr4L0Oyk0uS2tPJbTS5h2seSwwS3949+f5UAeeeF9e8S64lvr51zTLXTpr4wDT541TKA9A/J8wjOB07+1Y8Pie+02x1n+z47O3u7zxK9lFM0fCbjne/wDe7816dbeAfD1trP8Aa0VmyyiTzliEh8pZf74ToD+g9KvzeD9DuLTUbOaz8yLUJ2uZwzknzD/Ep/h/CgDx/wAfyaxH4Q1ey1jV9N1KS3mtwr2y7JVJbnzUHC9sY9DXa+HdS8S2fiyLQ9cv7e8FxYfa/wB3AE8ps7doI68g8mty18B6Db6bd6cYJ5Uu3WS4mkmZpZWU5XLe2cf/AFzXUnSbOTWE1kxt9tjgNurbjjYTnp65zSYmzxD4ly61B4/0P+wI431GSyeNDIuVQFmyx9gMn/GqfhjVLbQfAevau1q8uvxymLUheDLtKzBRuB/g+fp3wa94udFsp9attakV/tttE0MZDfLtPXI/E1lXfhPRrq+1G8lhffqNt9nuow+EkHGGI/vjAw3b60xnAeAvDV3pen6vo17caZLbXtt5ga3YrOA6YIcHooBwP8gdH8H7ye98F6e07l2iLxKSedqsQo/AYH0Aq3p3g+y8N6bqR0SCWXUJ7do45Z5Qz/dwi5PAUYH+eK2PBeif8I94esdMJHmRR5lK9C5OW+vJI+lAHUmg8DvzSngUh6UAA46UdaF+tFACYx3pe1JSjpQAxuMYNPHFIeOnWgEk4oAdnikBoozQAtIDzQR0oIoATr9aMc0vT8qaM56UAOHJ5pcZpueacDn60AHSmk0pPpjNL0oATPcmgHPegj1FFAC9qM/nSHmkIxigBe1B5Hel4NHUUAN6HGaU8UHFLnigBAfagjPWkHFKD60ALgUh5+tJuGcUgOG9qAHDrnvS55NN6nHFAoAUiigNml+tACZpOacRSDA+tACkA9RSHINLTScUALgmj60mecYooAToaM5NLnHWgY9KAEzngU/pTc+gp9ACZxRnNJzRmgB340mCaSlzQApHvTc0ZJGaOD2oAQZBpx5oz1ozxQAdaM0YpOlABk0A4ozTc8c0APzzSZ9KQcinZxQA3OD707PFJmnHpQAmaSl60UAGKMUegoJ5oAQHFKaO1JnBoAcKQ0mcU760AFGcik78GlPSgBuAeaDz9KCeKXqKAE6fSkwOnYUtFACHnPpS0vbFJuGKAEIPalHqaQe9ONADSOe1O3DPWkpetAADRmim5FABjnOacTRmm9e9AAeRR9aQYJpSTmgBfxpRkUh7UDnigAJxS96Q8HNGcjNAC0Y9aTNLnNAB3pCOfalzg0UAIBjmlbpSKeaUnn2oATrSCndqbQAEZ4oJ4xR9OtO6j0NADMEdKXHI5pe1IfWgBfzxQORzSA8nJpScAe9AB1HIpMUtLQA09+aTHFPzQDn6UANxgZzSA5GTS9hmlwBQA3jNFOzR05oATkYoOO1LgkYpoHOM8UAIeDzzSgZ5zTs03ocUAPzmgUZ9qKAH0UUUAFFFFABRRRQAUUUUAFFFFABRRRQAUUUUAFFFFABRRRQAUUUUAFFFFABRRRQAUUUUAFFFFABRRRQAUUUUAFFFFABRRRQAUUUUAFRsDu61JTD1NACYox1HpS5oJxzQAAAetJjn+tGaaTk9aAHEYopODSmgBetNx6mlNITQAzbjFPA470A8UAHGaADbigDHTOKOg6igHPTpQAgGOKQindPrQcZwTQAmwU7GaTHpQDn60AHPNG2gd+mRQCTQAvaigtg0poAaVzQ3OPWlJxS7qAGYz0pe/NAIz9aXoaAEwc0mPalz70g56GgBOcd6d06U1eDT80AHOOaTHJxQabnnpQAZODQOB9aMj6Cl9KAGKrdD0p/JbiloHHAoAjdfTJ5p6jnJWnH9aTgigBT7VGBk59Kf06d6Q5xz+NAAevQYphPOAOfapMAimk7eMUCGj1waD9OfSnYAwaXIzmgYwZ7jpQwJIIyKk689KUEEdOKAIlBzzTjgUrZ6AcUuAfwoAQA96b1IOOlOOBknvQoAPbFADWBHakBHNOOO/NHAHTHFAB2oIpRjtRnigBO3Q0c0+jHtQA0HIxijB7UMenajkDigAOQR3oGRnNLyeuBSnntQAdvSkztHSlz9OKU89OtACZpM8+1ITtIz0oyO9AATijOaPl9aDjNACgjFNz6DmgAHBFN3YPSgCTOKbuYDOMmjOegoBOKAF3HPNBzzR+tLu46UAJnmlJ4pvY4FKCCOlACg8cdaMk9qTnPFKpyeaAEyScYxSnp0oB5p/U0ARY6gfzp2CQOOaVuCOlGdp6UAMIyelL05pxwe1LQA1T7UZ/2aCQeg5pQaAI1BOeMU/IxSnFNyAec0AKeOBRnjp+dHU5ApeaACkPPQUtCnpQA0tg4waMnvxTzScelACE8etJj8KceCOKAKAE6UbvWjGM+lIKAFJxzQD+FLtHoaAKADOMe9B4o/nSnigBp9qQN7YNKeD7Ug5oAGYg8CnFsrnFHFAGeoxQA0ZpxoUU6gCM0ZBOO9Ozg0deaAEwRRggdKdSmgBgJ7ClxmlxxRjJz3oATgcCjHqKBjril5HNACcCm7ien407HtmjAFADASp9qdzTev/wBenZ+tAADntTulIODil6cUAIT6Dmmk4qSm/UUAJuyeKUEEUmADmkOKAFDexoz7U0DIp7delAB29qaCc808A0h9RQAmTxRk/SlxmgDigBM4x6UuMij/ADzRQAgOBTNwJPBp5GRQVyOaAELY4PWkyAOtBHHH40pUEc0AIrUu4etIR+dLgAdKAFzk+1GaCR09KTg5oAUnjmjNBGaQ80AOJAHFJnr60gXFJ6UALnJp24AUnsOKOnagABB/+tThyTTcA84pcdqADOM03cDxQetOPPagAGPrSE4zSjFBHagBmc9qXpQeKD7UAG4Dg80Y70YGfelxzmgBASDjqPWnZwKYABx60uBmgAU5FAwTSkZ5xSDByPTigBMgilLAAGj8OlJtH19KAFzSgg54pDyMUAADjmgBSaWkxnqKD7d6AFNJkDoKMYB9aQLjHvQAuelPBpmKdjpQA+iiigAooooAKKKKACiiigAooooAKKKKACiiigAooooAKKKKACiiigAooooAKKKKACiiigAooooAKKKKACiiigAooooAKKKKACiiigAqMgljWdrzvFpGoSRuyOttIyspwQQpwQa+fvDvhV9S0Sw1GbxL4gWW5iDssd7gA+3BoA+kse/FNBJbAyAPUV4OPBaJAIm8TeJTHn94i6hhW9MDb9PXpU8fgbT40/eaz4hkJJxu1Ij+SikKTS21PctpzndRt9/0rw3/AIQzSyyAan4gHPONSY5/SmL4K05SVOs+InIyPm1LHXHoo6Y/WmM922470uK8F/4QO1+ZhrviQLgYH9oD8TnZTIfAUO07/EHiInHUXoHr22n2oA98J5AzQVJ7814Rb+CjEm2PxV4iUkZIW+x82fTHpUh8F4xu8T+JAM9Rf/8A2NArnuQXBzmlwfWvCv8AhDJgT5XinxGnruvs5/ICmDwddxf8zf4k59L00DPd9vvSHC4ya8M/4Q+8Y4/4THxJjti+bmoh4Ov1bafF/ibJ6ZvzQI94Hc80nXtwPWvC/wDhDL0jK+MvEp+l+ahPgy/X/mcPE5H/AF/mgD3rJ6k/gKTHORXgsfg+7O7HjPxOSP8Ap+NWIvB17htnjTxIQRtOb0n8sjigLnuLHBFPY46c+teIxeEtSSNVXxp4hKjoTchj+ZGaenhfU1QKvjLxBwMAtcKf6c0Be57ZxjnignHSvDT4Z1lsKvjXWgxz1kBxzx2Hb/H2obwtrrMxTxvrKr2DEE/nxQM9zByOlIT2JrxIeF/ETxGIeOdUC+vlrnrnr1p1r4c8RIpVfG+pEZz88SMfzNAj2rvxR07149/YHiYH/kc70j3gj/wqvJoPigAEeM74n08mP/CgZ7P1PXpQDkV4V/YPjSQ5TxvMq+jWiEj8c80NovjMEj/hNZsgZ/481/xoA92U0pOfT8a8UtdL8bRIR/wmQcNz89jGSPxOaBpnjHcrt40ZWBOANPjI59s470CPaiwHfmjIHU5NeNPY+NNn7vxkCR2bTYh+vNQTaN4xl5bxxIpyT8mnxj+RHp/OlfUZ7SxwfrShuvtXiUOjeMEDD/hOZSDkc6eh6/U06TRfFznP/CcTA+1gg/8AZqYj20dOTSbskgA14XFo/jWKTP8AwmsjYPBayQj8icVdnsvGhKk+LQMZHFlGOv0pJ3C57PnnJPXtTuR06CvE1svG43Y8XpknJ3WEXX8qa1v46AG3xbGPrp8X+FMLntRY08Egdq8TFn49dfl8YQhgeQdPi/8AifrU7RePV6+I7A/9uQoA9nPIpox3614x9m8fFHUeKLPLHIb7CmV9hxj86UweP/8AoZNP/wDAIUDPZRyfekzg/wBK8Y+z/EAMD/wk1hjBGPsK4P8An+tOaPx928Raf/4BigD2YnsSMnoKk7YrxT7N8QCwI8S6eABjH2IYP6f5zTzB4/X/AJmTTz/25AUAezjnjNJgdM146LXx+P8AmZNOP/bkKjlg+IC4x4i04/WzA/pQB7IcEHmkBwOleLmL4hFmP/CQaYoJyALTgfmKfHD8Qomyde0mUEYw9mQB+WKAPZgSc4/KgsMfMQK8djl+ILZ/4mmh8f8ATq/+NMI+IG5SNb0ggEkj7I2Dnsee3+c0m7LuB7KW9KYXxnjPbrXkufiD/wBBTQ//AAGf/Gqca/EUNltb0cjcTt+ynGPTp0H50MTZ7ZnA6UzLEdcCvIDL8Qh/zEtD/wDAd6jM/wAQh/zEtC/8B3pjPYwTk8fjT88cnmvFGuPiMCcX+gEZ4JikH9KTz/iOf+YhoA/7YyGkncD2rOByc56UuSMd8V43DcfEVHDPeeHpAP4WilAP5c03z/iISf8AT9BH/bGSmPpueycjkUo5GSMGvFzP8Rx/y/8Ah8/9spP8KkNz8RSAPtfh8YGMiOTn9KBHseeSM5NHze3514x9r+IwZSLvw8wByQ0cuD+QqSPU/iIiBWPhlyP4mWfJ/LAoA9kxnsKTIAOe1eTf2j8Qh/D4Y/K4/wAag/tX4hEj914ZPPbz+P1oA9fXgZ4xSZJ57+9eQtqvxDA4j8MHkdp/8ak/tX4hjObbw0eQOGn/AD+lAHruelICCTzXgtz4t8d2+qWWlm08Pm5u43kTBm2qFxnJz157ZrWXV/iK5YCw8Otg4yJJR+PJoA9lB9qM8npXi6ax8R2YA6f4dUE9TJKQP1qU618QeMWPh98gE4eUY9uTQB7HwetGQF614uutfEdumm+Hv+/kv+NSprXxEOd2maAfpLIP60AexZPXil3Z/CvHxrnxB/6BOhf9/wCSh9c+IaKWGjaG5H8K3Dgn86APYMkZJPFJnByTXjD+JfiGGIXw5pJAPUXRwf1obxL8QxnHh7RzgkcXR59+tAHs+c85496cDnmvGB4m8f8Afw3pn/gX/wDXpD4o8fj/AJlvTP8AwL/+vQI9nDHPPBo5J4NeML4p8d/xeGtN/wDAynf8JR48HXw1pp/7fKBnsueOeDSZJ9hXgq/ETxWNVOknwrbtemLzlQXgAKZxuBPH9a1z4v8AGrE7PB0GPfUI/wDGgD2TIYcEUHgc15EPGXiyNlEvgrO4kDZqKfhzg4/GpX8aeJ1K/wDFFPgrn/kIp6/7v6UAerZP97NORsn+lePP418VovPgd2Yk4K6ghxz7L/8ArqunjnxY+dvgluP+nwf/ABNAHtWSeD0oL4YDivGovG/ihx83gqYEY4F0p789vSpT438SHBXwVdZHrcJQlcErs9hz3IoBBFeN/wDCceKVZs+Cbjbn5SLpCfx9P1qVPG/iUnB8EXn/AIEJSvYTdj2AnHWmZ715MPG3iJQd/ge+YjJ+S4Q8D8Ovt/Ooj4917t4E1Y/8DH/xNMZ69z60ZA715DJ491wH5PAmsN/vYHf6H2psnxF1FGKnwVrWQccBSKSdxtWPYSD+NGMeteLP8TbwXv8AZ6eENSN6Y/NETSoAUzgnPIxz+dWpPHuvxqv/ABQeqMxJyEmVgB+A+tMR7AOT0pTkV40PiBr/AP0IGr/99j/4mrKePtVCky+CtWVtxGEZW6flSutgPWqQZFeSH4hakVbZ4L1knHAKr1q3H471F848F64ceiKf60wPUQTS555rzH/hOdS/6ErXv+/S/wCNN/4TrUh18E696/6tf8aAPUs4wKDXjX/Cz5M4Pg/xCDuK4+y9x1H15FTL8S5cZk8HeI0GSB/oh5I4P5UAeunA+tAOe1eRj4m/9Sl4j/8AAP8A+vTj8SFJIHhXxISDyDZYx/49SuK563nrjrQMg815GPiTn/mU/Ef/AIB//XpP+Flf9Sp4i/8AAT/69MZ6+KQ8+leKJ8WbVrs2X/CNeIPtW3f5H2Ub9vrt3Zx71pj4jf8AUp+Jf/AL/wCvQB6tzzzxRuAHvXk7fEjH/Mp+Iz/25f8A16afiUoPzeFPEq/Wx/8Ar0Aesg5Jz0oLAivJH+J0MWPO8K+J0z0/0Ac/m1NX4p2TZ/4prxN+Ngv/AMXQB68eTzSZ64ryFvinZD/mWvE3/gAP/i6b/wALVsj/AMyz4n/8AF/+LoA9i7c9aDXlMPxM0+VcvofiCMg4w2nn+hNPHxJ03AP9j68PY6e3+NAHqa0E9a8r/wCFk6fyBo+vfKwHFgeenPX3/SoZ/iho8ADTabrkYJ4L2DDP5mgD1ommDn0rymL4oaTMMw6drkijglLBj/WmS/FDRocebp+tJnON1iRnH40AetDgdqcPyFeRRfFXQpwxgstYlCNsYx2Rba3TBweD7Uh+K+g5Kmz1cFeCDZEf1oA9eB5/lQTgHtXkB+K2hLn/AETVuf8ApzP+NSx/FPQHYK1vqqA/xNZnA/LJoA9Zz0APNKGzXlEHxR8PzMQYNTiAGcvZt/TNTf8ACzfDu4j/AImGAMg/YpMH9P8AOaAPUSaM15RN8U/CsL4kubqNiM4e1cHH5VbPxL8Onvff+Acn+FAHpZbHagHPSvJP+FseEAc/bZ//AAHf/CnL8WvCGeL24/8AAd/8KAPWSOaQ8ECvJz8WfCLf8vs//gO3+FJ/wtjwl/z+z/8AgO3+FAHrNGR3ryM/FrwiBzfXH/gM/wDhQfi34QGM3k//AIDP/hQB64T1pfavJU+LHhRlLJc3bKASSLVyAB17dsj86cfiv4UCq5urkK2drG1fBx1xxQB6vnJORxQTk9DXk7/FrwjGBuvZ+f8Ap2f/AApo+LfhE9L2f/wGf/CgD1rdyKTPpXkQ+Lvg9s4vZ/8AwGf/AAq2nxW8JNnN/KuB3tn559hQB6pmgHBNeUJ8V/CBcK2oTID/ABNbPgfkCauH4neDe2s4/wC3Wb/4igD0vkijPPWvND8UPBigA6z/AOSs3/xFMf4peC066z1/6dZv/iKAPTyfzpDnjJrzFPil4KILDWxwM/8AHtMO+P7lTp8TPBzDP9uRLkZ+aKRf5r7Uk7iTuekClznpXnH/AAsnwcemvW//AHw/+FOb4k+Dh/zHbcH/AHX/AMKYz0PPr/KgHB5HFedf8LK8HH/mPQZH+y/+FN/4WZ4MH/Mftz/wF/8ACgD0ckcYxQTXnR+JHg0c/wBv2p5I4DHkfhT5PiN4PjbDa9bZ9gx/kKHoSpJ2132PQfpQK4D/AIWP4PEYf+37TBBPU5646Yz3qE/EvwYMZ163/wC+X/woKPRskDpxTcnrivO4viX4NkYIviC1BJ/iDAfmRV1vH3hNSAfENhz/ANNRQ9CeZLr/AEzuA1IciuI/4T3wiP8AmYtP5/6bCnHx74TXr4h0/wD7+igo7fPSkJx6VxI8eeEz/wAzDp//AH9FN/4T3wkST/wkWn/9/RQB3OcUgbgZriP+E88J/wDQw2H/AH9FTf8ACc+FQiv/AMJDpxDZwBOpP4jOR+NAHZZ79qUHOK44eNvCrSCMeItM3HP/AC9JjjPfOO3+c0xvHHhRM58Q6dwSvyzqen0PT3oA7U4pAea4gePPCZ6eILA/9tRTv+E78Kf9DBYf9/RQB3NFQ280dxDHPC6vFIodHU5DKRkEVNQAUUUUAFFFFABRRRQAUUUUAFFFFABRRRQAUUUUAFFFFABRRRQAUUUUAFFFFABRRRQAUUUUAFFFFABRRRQAUUUUAFFFFABRRRQBi+JP+QHqf/XpL/6Aa818CAnwro+fk/0cdK9J8Tf8gHVP+vSX/wBANeb+CGZfDGjjk/6OpJNAHT+QVYnPHvUbKxYncB6CrZj3IW3AgdvSoQu5iw4APegRAoKjd7flQqkDlQ271PNWWwwPl4GaZs2xglsn60ARsrFSoJ2/7XSoyZlwW+6PQ1Y3eaCAQM+lQuVIAH06UASBd2CMDPrSkMVJJGBShVXaWznFKhx/DkGgCAhtoVuDnipFT5mXO0jpinFcdSDnjrT3X7hx82MUAHJ4PQ9DmoExgnHzE/ezU0kTbFUk5JpmEXPB9qBDn+ZBu+QVCytkAscetLIw5VskjvUsYVVw4zxigBpQFAUI3f0o2BRlucf3RU7hWCqMZI6Uxw4ChACvcChjK6qAw9+xqRByyEjI/WiRG3EqOOwFSIBuDN1HYdc0CIFY7yrIVXoT1qVfk6Lj1PrUgKj5ivU1Ky4Ac854xQBVVCvPJz05qMKdxAUE9eatbQ+eDx+VQxoQ2ByD1NAyIAqGyDk+poQPychvVR0qVhvUqMZ6EmlVWjH+1QIbgscEgCkcuDtA59akYHBOOT6UBmCFgF3D1oAikQhc/Nk/lUTiRVBORnvUxeRh8wP40wY3YOW2jigZXAHXGSe+KmDZUopCg9AaUFQxGDkdMUAbD80fHrQA2NTnvz19qlA5YAHAPGKNznkDg9cCo92AVXO7PIzQCBlZRwuTnuaSLJcbhyehNSEsAuFye5NNYMWBBx2oAUDL8MRjqBUYwWYhR65owwOWYH6HrTPmZgAOD1x2pASRlCOc8dsU9ow2WHPtUKEruyBt681ZhcYz7/lTAYiugBJ+92qOUK7ZANXCo2gjDe2aguG6DjI7D0oEV3CoByVYjp60RHsRknI5oMZLDnH1NWDGjZLDkDoOMUDIpMEjP1OaUKZicEhR0zUpiWTKoD0656UscRUbS2R1GKAImG3aFOc9aJEyMYwfyqQhFPbnmlIUv1JB7UAQLGUcEjAPHNWWTbjkEdaSQIQPvfWhTICF2nbigQMCGyORiogm4cA5zUsLdm/hPfpSPuBJGFQ9PSgY+OJiSSeKR1UArnr1qQfcTPXtzSNGh3fNgj1oArNGY2GCead+8B3EduaCrj8D0qx8+QCoxjtQIiIHUj5T6UoRRhgwz70NGCuckf7Peo3VgPlKkjrmgYm1S2Vbk+vSpAob5WboOtM2hQQWx6+1CqBjnj69aBCkkYUnP19KYynb97FKy/PjOVoz82wRj2zQA0/KgO7r3qqdzMPmI/StFkUFS3B9qiZOihBjPU0DIwSMZz6cUiAkkAYWpWxlQTgY4xSjGAQMAdc0ARFTkEDtSANubIzg8HPBpw4kySBzxgVMwy/Tg9RQI4PU9p+IOhHBB+zT9Aeu09f/AK9dvKrMxx92uJ1M7/Huinp/ok1duxKMR1GKGMUoR8pPA6YqJcAjYM+1TKw2tnqO9Vrq4jtLaa6kfZFEm5iFyQKAH4O45HXpk09sAbehPoK4iw8baBqGoRWNteu80xIjDQsAxHvjj8a008R2D64dEBm+0jv5eUJxnGc56e2KAN85B27uKbjJU7wQD0qTeQxypAPtUJmt5FmW3ljleGTZJsIOxuuD6cGgB7ZY43AZpyH5iecjrUkKhl4BBHciq0NxBMpNvPHMA5VijBgGHUHHf2oEWXG48EbevpUcgYsGD/gKndQkUkkuQqjccLk1laPqVtq1hHfWjuYXJVQ64IIOKBl4YHY/Q9qY33mGMA8jNXCvy89ajYHGSPmHSgDg1eP/AIWWIzncukbR1GT5mf5etd4VZWxtX5vSuAt9w+JbSIGUDSsuCcbhvxx7dPyr0VztJwBgjpihMVyFwpcKVAA6nNGwD5gOnAzUU4JmXryeands4zgLn86QyAlmwqgjtmpMgMR3FP5BGN34iieTLkhcY7gUwGMHdc5/DFV2LR8ZyT1q+pBGCCc+tRT7WBAHPtQBSDMwODjPFSorbSCDgetIi/MBt5XuKtLweVLE9eaAICfLIKdMcHFSIBndzuzTX+6QGwPQU5SSuDnI6GgCTZ1A5Io27dxbpjFNU55Kn0+tTPglcYHqtAjz2Ni3xFhXCnOlkDK9P3meP8ffFd5wpK549K4hIzF8RmbCnOk7s4Of9YB+B+navQGVXz8uTRcL3IgOOpB9KVHyFDYGPapwM4+XBAquSGbaQB70DGnqrBztXoQKVlDFWBYj1zTmYH5eOOnoabggfNnnpigBmCclV6Hg4p6gHDb2DAcn1qRSNo+bGOtGEBPNAiCQfOWyNvHQU7LFCFY4PTin4B4A/GnkArhRgDqCaBlVJTgjG1galnk3eWApz608qo5POB0pjCMkHbjBxj1oERquHLZfp1qMq+7O489DVphjAA6c8mkYYGMg47UDOBsiW+I17/2C0z/33XeNkMVzjPNcFZMT8Rr3AGP7MTPP+3XoIjJJdz9BmgCBld3ABK49alZdoOcsBQdoPI4NMnkhVC7yLGgwCznGKAG7gcKCwz6mjkggPx0O7vUFvPCXJjljkwMnawJqa3ubSa4mghuYJJo/9ZEjgsn1GcigBoUhMFgM9CO1OIIHDjkdaWQqCdwwfQUpiXAyScUACEHnccjrTXJZzzgnqKGj2nOQPoaR0ERU5JJPNAD2VvvFwCBwF70+JgFHmBTzkE1G0sEULTTypFEgyzyEKo+pPSpJQvyNu3KRkEUCLCz7lLbeO3NQyEPGSQB7k4pu0FgWBA/SpigKkBVbPY9KBnnXw3/1etS8/Nqky4Hb7pz+tejGVgCSoAHvXnXw12raazlwCNVn4z14SvQjIAoULkdTmgBhlxj5Rz70x+OQB9abvUH51xnpUqyRhSPzzQIrKuGGFB9eKlPlrkeUP++acjbnJUAJ71G4wTkH6A9qBjGZWYFUBX6VKVV2A3Aj0prHB5XGeMA0Rbcj5iuD+dAA6qd37sAZwPl7UkhRQB5IyegzU0r5BUE59Kj2biCFPv7UACBQf9UAO3FQmJQ2FRQw5BxVsIQ5AOFpsgXeNrZIx2oArqsa5JgHHQ4qcpBIjoIlAIwSoAp6MxY8cYpIwAWA7daAPNPhYqf2HcllDEXspGcY6ivTwYQpY26nB6HpXmnwqBPh+RtmAbubHyEFhnqf5fhXowbgDLAfSgCceUANkSg+mM4qk6JnhVDA9Soq4iqV6nJ71E5LkqV49TQIbtTj5VDewqNxGp+WGMqP9kZq0RlwCckDjmmfeUqAMH71AyB/IyEeCM8ZA24NS/IykNAmGGWHBzznnj1NSNkP9wbh3pF2Fh1z60CGeYm9mWMBm+8e5x61G9vattBtITjoCg4/SpjsX5+PfJprvhSEXk96G76sLFJ7KzXrY24PtGP8KfHZ2hz/AKFbn6xj/CpWGV3ZYevPWrCBFXIYnI70DKX9n2Ktt+w2xJ/6ZLx+lUdW06wOnXjLZWyuIHwyxLkfKenFbTMOOvuaoa4QdIvSAceSxwPpQBxfw6s7GfwdpMjWUErFXHzxKTkOwPb1Fdm2madj5tMtM+nkr/hXOfDMqvg3SFxx5bHoOpdjXYyNuG5jjPHB60AUjp+msM/2bacf9MV/wpw0/Sf+gXZ/9+F/wqwCwO3kKe+KlOVYhcE9/SgRiy6fpmcDSrTj/piv+FTix0v+LSbP/vyv+FaZjRV3EdOoqBsE4ZTz0oGZZ0vS3IB0qzA9fJX/AApzaTpPH/Erssf9cF/wq9EgbcCelJJGApOaBGedI0hVLHS7I/8Abun+FRnStJKhv7JsiO/7hOP0rSRgD7Cngr1xx70DM3+xtEYZOk2LY6A2yf4VAdF0M426Jp5/7dk/wrdVlC/dBJPFMY5GAoHPQUAY/wDYGjEAnRtOGen+jp/hUb6FoSNj+xdPJ/69U/wreblQMgY70wbckMuffvQBkx+H9DPJ0LTiP+vVP8KjbQ9EbONC08Y/6dk/wroWOB8oY980wKGTOMseuKAM6PRNFjXd/Y1gM+lsn+FZOv6RpB0LUZ/7KsFaO3kMbG3Q4bacHp64rqUxjDHGOtZviddvhnVGG4A2zjg4PSk1cLLqdn4R/wCRb0b/AK8YP/QBXQ1zvhD/AJFrRv8Arxg/9FrXRUxhRRRQAUUUUAFFFFABRRRQAUUUUAFFFFABRRRQAUUUUAFFFFABRRRQAUUUUAFFFFABRRRQAUUUUAFFFFABRRRQAUUUUAFFFFAGH4nONA1U/wDTnN/6Aa858HRCTwzpIyeLdfx4r0TxV/yL2rf9eU3/AKAa858E5HhrS8c5tl4/CgGdQgIUANg56UrgFRjls8gUzAyPkP1z0pgH73J3E57GgRZ2onbnpio2QSA7Rj6mnEDoMg9etEZzuDnBpCI1wEYkfNSExsgUZGO+Ke4D/NnKdvrSKg4xnI60xkrBGUbSSQM8dhUeeCQCQTQU/iXoeKQLjkEg+5oAFDKcduuTSSuQyjGSO9P3BQCGzRsGAWHB9aBDycAZJY55x2qNOGYkE4OBmpWMZQqpyajU7SARwetAxjL5j/L19M1OOVCkD5R6UyFlDktwe3FPjKEucn6HtQIam9vm4xnHTmlyY1wBjJ65qJt24nkn0B7UqyGQkH+HpQMASWzyCe1Sbex+96CmoSpJJwexNNDEShsE8c0CHOSSFVe/XFS8sCoxx05qF2JBGD60v3drYJ9eaBkyqQNvVu4ppyoGAuDTEIJZhnjoKQONw5yB60hEoGAM5yTyfalDIXxtJFRMBkkN34waYxIHcE9BTGPaSNXJYZHt2qNyDGWTv2prgMMhDx6Ck8tmiOx8j9aAIlLHG5jg1IiFjkNtC+tJsBUZ5P1q1GojXHc9c0AV5Ag92B61MMbB82e+KaUQHDHk9MUz5Ubbxn1oAUgliQflI5qNQQGJ24PQetWtu0ZOMfWoNqsuCuOeOaADOQDkAemahaZGYhVORS7WXoPlH60hjyu4MF980ARnLNu6qOnFSISGGBjPenKMOCxHI9aadgbc2QM8UALIrBxtIOfWnEsMHcMY6Cm9fmPIP3fao9wChcDHegCyGcDCn8xShjy+xScfpVUtjC9+3NPUtuGARx0oAYQ0rbY+SDn6VeUMrAY5HGc1WRTubcCD2pUOCT3BxQBYbBAJIA+lBGB2IPvUBGByMgngA08K2TvHB9DQArRlCrdeOR6VPIFCo4wSPzqFdxyASMjvSIdoO7JbPegBzncvygmnh92QSR+NQOz5OGwM4p6uCCO6nr6igQwgj5QOM9c08gLGcA8nkClRj82BxnIzTPmkH3gfbPegYFk4IIyOwp6yKQdxBOO46UsaJt5UD8ahO1gy8gdj70CJg+eVIJ9BSq5Xls596YsW0FgVAAxTm2tH94BwOmaAI5Tub5QAT3NG0qpDYGRTsYQFhzjpmkILIM7Rk9RzQMjDFdq4UknkmnuuFfIGD79KGABJBBIPPFJhtwY4IoAYPlxyfzpQDkEnk9TmmMBv5OcVIVGAoOMmgQHa75J4B6VJgFeG6dqhCYwxOR9aNwBJ28YoGPfAjBzxnmnj51DBhiogFOCfrzTm2iMHOAOuKAFVG9M5qwo4II5A65qiWIOVc9MgdalMjHMm7cMYxjFAXOE1J/8Ai4Witj/lzm/rXettZCc4HTpXnWqEr8Q9FOOPsU3P51353OCAQAfegCQxqAdp4x1qKcxR27XE86xxRrud26Ae9MKnPOcCob+zt9QsZ7K5jMsEy7XXOOPrQB554eeXVZrvxbdxmN/LeHTYzxtiGTvwRyT6+n4VzFlq+oHwz4du0u3F7PqqW0k7Nl5I9z/KxPJHI/KvRNK8H6Lpc8Nza20nnQ52E3DkDPsTj9KpR+BfDCXZu/sDJIJfNVVlYIjbg3yqMAdAOO3FLcDFna6tPGYbWrvUo1ubgLp8lvIPszIeFidcdfX1xmqngiwjtJvFV/Nq1+sVpcTI5STcNoBJcgg5cY6+3Suwj8M6VHrH9qkXTzec06pJOWjRz1YL2q0fDOjjVLzUBFIZL1ClxGJj5b5GCSvrgkfie9DvbQDyrQNRvo/Eum2ltd64LDUYZfn1KUOXUIWV4/Tsc+9SeEhPoHhXxBq0F9eTTpNNEiTSfIGDAeZtI+/zk5r0fSfB+haVewXcH2mSa23GHzZi6xggjAB47mrWneF9HspdQkiil8q/DCW2aU+V83JwnQdOvbtimCseceHj4jW9gkSPV5bO4t2+2yajOrR5KZDx88Dj1PHFQfCvUp7q4t9MkuJbWG2WSWKMcC6O8g8+i/3Rz1P09C0Twvp2jzlop76RAhjSGW5Zo0BGOB9OK0rDQtLs0tI7a2Km0dniYuSwJzkZPY56UrAdG8pJCAYB6mmsxPy9hxSD5SAx7dfemgFGJ3ZB9KYjjIQB8QpWDlj/AGQMjOdv73p7ev413xcL15rz2xbHxGux66Wv/oYr0ElWXGPfrQMjRgzncFBNQKh8w8ZweB2qTII4Az708qFOQCB0ODQBKjEY3EDHeq4YszbuAT0p6uGVsLkLzzTGlViSUwD/ADoAtlgAFwCfeopODnjJ6cUik7RuHJqJpMnax6Hg4oEKBlSTkMaVVJTO4gZx1pC64wfzHenRru4PT60DE2bRnBHPfvTlfcuMZGcVGZHLsACRnv6UyEsWOfWgCxvULwQCOcUqIzH5n49KECx8FRuPTPemu21mY/KOnNAji4sD4lnCZJ0nk7CcfvOuc8emfw967k7hK2AemfrXn9mcfEm79tJH/oxa74ylQQ3XtSSGShyeTwQOmKGwyY2jd7VUUsTgkg9iDUodcjJ+bHPvTAfs+THYetNOVAX+E9CKAdo2sR+NKwYKMHHNAhQC2QOx55p4QABuGz681GBlvlZi3f0NNSXBK5yaAJRtZsltufaldRkjt6imEbsnjPrT0dWUZGDQMhZFcjDYUUbsIASM7qRSQxVjx6UqhQrKcBs8GgCR1JXj8qRkXIKglj1FG3YBl8N6U18dmwe+DSA4fSQZPiNqKgj5NOjB/wC+gf6/56V3z8jAIBrzrSJT/wALD1VTzssI1H5g/wBa9BbcScHjqD6UwFCZQ4HIrI1azsLzT5U1RIzaL88m9iAMc5JrRdy4I35A544rnfE2hnxJo02nLeyWqysCXVd2QOcEZGRnHftSA8x8N2aaTpuseMbKwFsrxMtjblmKmIEfOwJB5IzjPQcdq29MnttM1nQmtrCJJtYtnkuZd7kj5PMwoLEAbq2rTwrqL2Mum3+vG5097fyBAlmkZXgBSG56YrN0jwVfw6hp9/fa358unRNBbqkAAClCoJ55POffAosBT8OeItb1+O+drzTIZUjlAsWV1mgYEgbu5wB1FReCb3xBH4J+2PfacYwGNvNes4KfvCG8xuc98Y9vpXRaX4SuY9WOq6vqS31wsJgj8u3EOVOclsdTgn6Vjr4Ful0C40FtTWS0EgktCYsNGd24h+cMOTx+PtQKxz7eLdX1XQ/ENvHdWU0lrArrdW4dBsb7wHfcOxrTHivVfD3g/S576Szkubvyo7aQh9qRlAQ0p6kgdcD8+tbVt4NnQ6rLf6gkk2o24hYwx+WkeOBhfTp+vrUTeE9Sl0aws7jUohdadKslpNHGcKFAAVgeo/wFMZwuseK7jXfDevadcPbXLwJDIlzaqyow3qSCG7jH+cV634F1m61u1M628celxqsNu5P7yRlGGYjoBkHHesO58Nanqmk3mn6hf2okuSgT7PbhETawOT3bJFdPoOhNot/eSW9xjT7gKwtj0SToWHpnuPWgGdIF+V+4HTJpUDGNlYZOMYqiz8lQTjPSrcT7VOeFA65oA86+GiLHZa0zHJ/tWZQPwX/GvRVCsm0OMmvOfhe8baXrBXISTVJii4ACjCf0Nehc7VbcMg0ARGJmADHlf0qwqBCRknHc9KiY5l5c59qlL7j1oAMFjkYx2xTNh3Ek9OtG4ICp7+lKjFOpyDzzQAwlSzHjIHWogFXuSx71KX2naFUjNRsuX3dvY0APJCgFjz7GnLJhQckZOKa67xhVGR60oZiAuBx1JoAsB1XJBJx2NURJmYsVIz6cVJIGXaVUH6HpTRgAknk+lAFlc4+VwGqWM7g2CQ2MEjrVCFXYjPyk9s1OoILA9R1PrQCOH+GKonh5tvDNdzFs9zu/wxXfvCCquf4e2eK81+E4P/CJxEAD9/JtIGCeep969IYYUqx7cU2rMck0/MXC5Xady5/Kns2Fb5QSevNCMI8EYI9BSSNvZgQuR71IhiRZAJOAevNNDfdB5Qe1SSN5W0ZB+XJAPSo0BKnnHoBTETFc/MCcnpk00IxYknpSA4PPbpmo1YFjuIBoGMIySrY96fH9woBkAcE07YGOA4AA45oZWAHIx7d6AALGVHBJ9qedmORt9KEY44Iz14qsW3Eh2xj0oETGJYz8xyaz9bGzSr7HT7M//oJrQVhty5OP4RVHWSDpt8euIHODz/CaQzmvhsF/4Q3SCWx+6b/0I12YT5i24YHTPFcj8ONr+DdILDpEcc/7RrsiiOclhgdqYEWA4zkkf3c9KAo34z2qQGMJyRupiocggj6igLg52gc7ifUV5949trZLeTVbzWtTsYreLCxWlx5YkbnAAxyx6f8A1q9EJBG4leO1eX+M9E17VNZ068sorC5s7MFlt7l2A8w/xEAc44x6UAZdvJfaZ4b03RdauL6S/wBad4zMZiXt84wCTyeMZHuRVyw1mDwnp+s2LPc3Z0gxu0khyJPNxgD+7gnp9T9DWtI8S6rFY6hJBYR6lp115sMCSsUlTAzknoc0y00fxFFJr99fWel3c+peR/ou8+WyoCCuSOCAR170AQeKPFmu23hWXUINO+x3AlVTMk0cyopI+YdQQc7e+M/l1l74j1e2023nh8PyPdSg+ZHLcJGsWCBkknvniuPj8E6t/wAIhq2moIbeW7nWaCz84yJEgYNs3kdSQenHTnk4TxHoeua1/Y99Pp9rcG2LifTHnxGxwQrluhPT+XrSuD0E1/x/ezaHYX2lWUscs159nlyFbyypGV993QH69DXWar4wmtWs7WHSppNSuI2l+xs6qY0BxlmJxzg1yKeDNZtvChtILe2a9h1IXiW6SYUrkEKGP9cdKf4v8Nanql/Ya1/YlteHyPKudOkuQrKc5BV+B6f/AF80wI9Z8XQ6pB4evo7g2iLqYS7jaQL5ZUcq56EHrn0PrXp+iajHrdn9sigmhhMjCIyjBlUdHHfB968vvvBbanp+m239k2unwremS4t4Zix8sjGS3GTx29R716Z4Qs9U0/TzYamyyG2cxwThsmSL+HPoQOPwoA3ACY8AgA8c06NByC3IP51CVCpkk5P6U6Ft+Syn0470CJnVM9MYFZPiM+d4a1RFxxaufyBP9K1MbvlAOKwPFP7rw7qhQ8m2cH8RigDu/CXHhvR/+vGH/wBAFdDWB4UGPDukD0sof/QBW/QUFFFFABRRRQAUUUUAFFFFABRRRQAUUUUAFFFFABRRRQAUUUUAFFFFABRRRQAUUUUAFFFFABRRRQAUUUUAFFFFABRRRQAUUUUAYHivjw7q/wD15Tf+gGuC8ED/AIpjSz/07L/Ku98WHHh3Vz/05Tf+gGvP/BLY8M6Twc/Z1/lQDOnKqV47+pxUZJHAVcdeKcyhiPmBpXYAEAjP0oERsW3jHHqTT25GVxTBJtPIzTN4Y8nA9KAJs7UHr6DvTBvBDEEDPSlRt5wBwBxkVKCVypJ9hQA1wq4+bk9qY5VlByc+lI/Ugrkr0pglbac4H9KAJFVTipHJVQM8/wAqYr5w2OR3p55ViThh2oEREZ3nAHoQaEJJAA+pqbqQARnH60xlXYcnnPWgYwBslgO/epAGjB6dM1EpCEgA8fjmpQ5ChjllJ5BFAEYc5OBk46ikQurkEKAR2peeSqkg9hScJJhixbqRQBKGUknBz2zyKmK8BTy2OSKhB+UuB8poLFhlQwNAC5wDtXdkY60jfLhmBAA6Z60ze+eRwePpUmUz0P4igB5YFBgEEjgCmkcAN+GKYAGYEk49qjYL23HngigBTEApyTuB4waHDkpyQxpePuktzSKxyFwTt6k9qQEpJQ7cHPfnNRDgYB56ECgj+PeeacHCnLetMBCG3fKeOnFSINrtlgRjrSGXAG0fWodxVW44PWgC06cqw5IFQMoIL5+UnoBUhbp3WgzZO3GQfagBQg2DDHB6A1GyMOw6U5iWJ29AO1Rbz0FADH4xtJDd8U0g/cI+Un9aUcHLAknpipioUjJ4PODQBDGqo3XJ6U94+CAQQeTUhCKwI7+1MAOCD096ABVMa/MOKikG4FgMj61M53IOTgdaZtZdoGSOtACKgVOVGSOtAASRcsxJHShWYDD8e1LIctvwQCKAuPJBJGDjtTtmSApxntUYXJz0+lPyVII7etADioBJ5BB4BoXAOC2W9qV5SRubofamCSNWyGPvQIdkhipUgdfrTuHXPIJFNWQHuduOhqKYomCGOD2oGPCDGSCwPQ5p5HyBsDBPeocfKMOcH0oRiBjOQPWgBVVS3zZwORzT+FVgV69MUgdQhbqcVF5pEBLZzmgBq5GQOSfWplDbQSoBHaq8bo6kFwOciryujoAMbj+lICGQDkkHBNOAQKMId2KGJ53bcCoxIzvweg4piFK7gc5x3GaUYC46A+vGKftkkBIIGffpUecKEcqWJ4oGQoDkEtz61IZNgPT16UkgC5GQOajdXOPzzQBE/HzjOTycU8MSVAyS3SmFWLAH5Q3UZqyqiNlIG7GaAFDKHIOcih9pwcEjvjtTkZXYnGCOSaduBb5cf40CGkcDt6jNIQg+TnBHTPeiTIJwPrTUkXcowMnvQOxNEgyoIyo4xUMh2uwC8egHapQoLcNyPTpSHALAkdOSKAPOdQOPiDox/wCnOb+td7GBubcCQB1ry7xZoya5440y2luZ4EWwkctbvsc/NjG705q+/gWyJG3WNaQZ52Xn88g0AekNCSc7/wAMVG0LEgBzz26V5/8A8IJZyOzf29r+epP2wcn8V696kTwTEq/uvEOvjHGDeZ4/759zQB3CoQOC2aULjPUH19a4dPBjAjHiLxAoJ523mOx9vpULeDGRSsPiXxCiqOFW96dfQeuP19aV9fIDvgBgjHPSmtEQynBxmuFj8FMNrL4m8RBT1H2zBP6VJJ4MmYZPirX8Dv8AbDx69vX/ACaBHZnbvA5+hqeOPBJIOegArz6PwRcD73ivxAeR0uyOO9KPBcsowvinxAGUjJN2emPT60xnfJFhznIHqfWl8vB25+YniuBfwNeDp4t8QH63ZqL/AIQq7ViD4s8QAYzkXR6UAehsmMDHP50pUBGwfmHauBg8J3mzani7WyB/emDH8yKlPg+/PXxbrJ+si/4UAO04lviNd5JwNKUAZ6fvBXeyJgkKTt9zXlfhDTJdM8e38E2oT3rf2YpEs+N2C444r1R2zJ1+XPTNAEJUnAHBB60qsVByCSasRsp4IzmmyhSSBxtHUelAHI6t4n0bR7prW/vjFMVyV8lzwe+QCK1dM1G11K2ivLKdZ7Z8hWAI6ccg8/nXLeNtUuHmt/D2mSOL6/b97Ig5gg/iYkdDzx/+rOTqN2fCOsaPtmZNGa3NrKjNhEYZKue2485PfmgD0+6u47S2murhgscSF3I5wBXNXviW3tNIstVurO7jt7hvn/dgtECCQWAPQ4/UdOlcBBqGoaS+k+IdSvJ5NO1Gd1ntppCY443GYjjoMYBzjvUN+dd1PQYtSk+2TWV3dyXM1vbyhZY7fGEVc9RxnA65HfNID13TLw6lptrf+RLAJ13LFOuGAzx3PXqParBRtuRkE9K8d1bXnvrfw7p+lTalc2t4kjSMkqi6kCfwFugPBzzyP1g1G58R2mhSW80uoWXmanGlrPcTB5hG3VSQeQD785xRdbBY9pZ1jieaSYIkYyznoBUWjXcWrafHqESzJHKW2CZNrMoOAw9iOa8piN54f1HXdLXUru7h/strpWuX3OsmMZB/z2r07wnM8/hvS57tmaSS2Qkngnjr+VMDaZdpUhunrUUo3L82fanrtU7h+ANPZlIGRkH05oA87tV/4uNdtn/mFqMf9tBXeyfeGc4z6Vw1qN3xFu/bS1/9DFdw28kD5vegCaMIQQu7noac8QX7xIb1zUYycEZU9aeu13BcnI7GgCpql/YaXbia/uobePOA0p+8fQDqT9Kh03U7DVLb7Tp16lxDnaSuQVPXBB5H41keONCuNZhtJbJ4lvbKYTxCYZRyOzD/AD3rzzVfFV7Jot/HFappOsWl3DFcmDDq2/gMCPYd/THXoAe1yOkULySSBEQEs3oK4T/hNNFitoby5N1Daz7/AC53t2Ctt7A+p7etYS3mqaNqOt6ZNqk18iaU12kk6jcjjI47Ac9KxNbbUL7w/wCHWtdTZL+8jjjhtfLQo5HJc5HGARyOnFAHuUEqzW8MwV0WVQ4DrhgPcdjSM4RsAnI9K8e8Z63qlvrVrocE+pNFFaLLcSadAGnkbkZ6/KvQn64qnDqvia407w9Z3F1Pp13c3UkEks0IEjoANrFWHBwSPc4NAHrt9eRWVpPfXUvlQwoWZsdh/M1fsZI7mzt7hdxSdFkUuu1gCARketeKT6rqlv4f8R2N3dfaZtNuI44riRFLMjMuNw5B4/nXu5lE0aSKCAeQDQAEqobjPpUakGPO0A5qVSDkHqagCgjaDwOaAPP9GYt8RNYYk4FjEAPTkV3q/OVAJI9jXjlzDrTePNV/sSezimFrFvN0rEFcDpjvmurFv47H/MS0U/8AbB6AO3DAMy5ABFRt93HGPY1xH2fxyeupaN/34enmy8c/w6how+sL0AdmqqFyx5IxTdoyQDx0FcObTx0Pu6hov4xPUn2Tx6f+Yhon/fqSgDtShBGSMnvmo5UGQ3Qeuc5rjxbeO/8An/0U/wDbNx/SmvbePiAPtugjAxny5OeevSgDstw2kjhaUDGMAnPSuHMHjxCCbnQ25HG2Tn9BU6w+OmJxL4f7dRN6/wCRQB2uAg56f1ofhc9R1NcIIvH5KuJNCOSMpiT5fr/9Y/SrDnx5lMx+Hxnk8y8cHg//AFqGDOzDKF3LnJFIH2xk8gY+971xSnx2V4Tw/Gcjq0x9/wD61PMnjoE/udAbA7NL7+v0/WgBfhzzp+oDOP8AiYz9P96u3QFST7+leffC7edKvDMqrcNfzGQJ03cZr0feCQCuc9xSStsAxuQDtxiliUSc42gdRjg1I4U8b+fT0qEMqK4Zdykcg96YGQNW0pzhNUsyxPGJ1P8AWtSZNigEkn1rxabQ9K17xKLHT9Mt7e005vMvJ44gu+TqsYx78np0I9KvnxpqVrY6rbXKRvrFveC2tkC/6zefkO3jggEj8KAPSdRvLWySJ7qZYldxGuR95j0A96pXOs6RZ3bWM+opHcIyDySp3Ev93Hr17dO9efXfiKe3j1GHV7e1m1vTpFNiyx5VzIAFKg989fT8KozSXtz45s/7Qaw0+6t0iWAzW+77VuGHw+RzncFHvjrQB7YgfLKOi8ZzUYYAgd+9eMeIfH9+uqalFZXEMCWEnlx27Wzym4YHDAsPujII7f1rfk8S+INX1ZNM037JZF9OS7LTxMzISRleuOpA5HHPegDvbu8ttOt3ub65SCFTjexxk+g9TV54SnAYHdwBjFeS2/iKTW7Lw1Ne2sBmm1Dy5Y3XgMuRuAJ6/Xpk17BPIXaPCkZ7+lAFQRMpG5sEdOasqu1WJPQZJqJsF+BkD1pXcpbSnGPl60AcF8JwB4Stl+bHmydP96vRWXgnnA9a84+EkgTwjanuZJMf99V6RuyCFxk9aAGIwbOMhR0FNKqSMlg3rTncrtUj8ccGnqCE5YY7EjpQBCZLeOQQy3USu/CoxAJJ9OeakeMwnO7JPYCvFPEFvFpfie/1TxBo8mo6XcpGIbpAW+yYABBAPyjJ6/THJNbmpa9rV3qd/ZaO2npb2lqlwLi4DEkMuccHv64oA9Cu7u1tVRbi5ih8xwimRgNzE9B71Vg1DT7iSOGG9ieSQsFRT8xK/eGO2K89tdeXVbvwjc3Nlb7rxZ2O/LeUyqMFPQkgdc46e9M8LzXUHijV5Lq00pxDB5l3eWkZBV+Tsyx64zn6c89QD1Ulc8EZHUVY3J9APavBbP4k3s95ZzpLYyQXNwI209Efzo0JwDv6E9/Sty98V+JDFq+owLp4sNKujGyOreZKu4cZ6DAI570AeqzywLLDA1wiSTE+UmfmfAyceuBT8bSAVHPXNcPpl9BqHjFmFrGSNNSaKZsl1DN0AzgdewrvZTn5ivAFAEOVLfTuaztaX/iUX5XvA/vxtNaCtv4K4XPI6VU175NGv9oOBbSHjH900Ac38PVaPwjpPQgQknn/AGjXYrJt6g4Pp614t4N1zxJB4esILLwy89ukZ2Ti5UCQZPOMcV0n/CTeJWJ/4o6XGOB9sX/4mgD0NsDG5eMZFCl2HycD09a8/fxL4nP3fBsv/gYv4/w0o8TeJs8+DJse16v/AMTQFjvXzwu3n0zSMdo4jB+nSuC/4SLxOV+fwbMWA7Xa4J/LimR+JfE4Bz4MlJz2vVH/ALLQB3HLD7vT0NKXKjlWwK4ZfEfidWZj4PmXOOBcq2R37Cop9f8AEzIBH4RuCc8hp1H680AegMM4kVeT60wKwIZhx6Vwo8Sa+q4/4RK79v36UjeI/EO3A8JXYJ7+en+NAHoCyfMsYB69cU1mLE4JIFcCniXX05PhC8bnHEyVE3ifXeCPCF+AcHHmr34H+e1AHfov7w7z8uM4NPYudoLfL6VwLeIvEC8jwle9h/rkNVz4s1pwQnhLVCQSM4HTt/Wgdna56apOAOST2HpTlkESsCBye1ebL4r17bz4SvwcAjMic5P6f09qb/wlWuqWCeEb5gD1MijPOP8AP+FAWPSXmYp0+tYXixs+GtU7/wCjtz+FYCeI/EB6eErs+uJk/wAaw9f8R67/AGNqSzeFbyKN7Z1aRpkIjUqQSQOeBQI9/wDCpz4e0k+tlD/6AK3qxPDIxoOlj/pzi/8AQBW3QMKKKKACiiigAooooAKKKKACiiigAooooAKKKKACiiigAooooAKKKKACiiigAooooAKKKKACiiigAooooAKKKKACiiigAooooA57xd/yLesf9eM//oBrg/B2R4a0oD/n3Xn8K7vxf/yLWs/9eM//AKLauJ8KuB4a0ohS2LZB93HagTN4fM/G0fWmuDuwvPrSq2BnbzjoRUYZzkhSAemKABldBtLAj1NRgHJPQ1PkEZxuI60jYJztJzQIam9erZOMjFOZw8gy5HFSAEj5kwBUUqqGBQZbHPFAEmzAJ3biaglXdIpAGwdqfliASrYxzT1MWAQSM/jQMZGyhupAI49qXc6+pFRnJcjog6VNgEnJwD3oAduO45B59KNo2Z4yD0z1qMEBycnaOlIVyVZOBycmgBEXG4sdoxx61Gpycgn6VJI6kDOfypcgEbR8oGelADwrhcq2CO1CBs5bJY+vFICAQQD071FsYAsd2c5FACsXIbkj0HpUatKowrZ6DFTbQwJfIz61IilgWPAHQUAVmDhiSMEnrmpVUkjp04570hxn5lOO3NLEwDLhcetACx7wGGMMab5jKAuTg96kkGD8pye9RbNy5DZx2oESZwd2TjHApivtwT39aljj5HHzdeajYKHGWYr6UDIXdiW2kAE1KVJQN2I65pGt2UHdx0NABC7V5X3oEOB98+9OJPtjrim+UVG5h8o6ZNLtJTGcjNAEqk7sg4BHSoiBl/mHNL5cZbAYlh6npQQEBwORQA1ASTt4x74pqncSAuOeuanVd7Eg8461EyhAeSPwoGKHcEgc9qjMmW2nPvUi/dyCevSlJUHIPt0oAiZcq21icfpQgYA5fd6U8Fgu1MAjrxUQxvxkHNAhR5hzlu2aVVkYB92FPQZp4UoGUgNuAp4wuVCnAHf1pAMkYKCByTxzUBOcDdz+lPkjORyME4wadHGQM7QcdaYEarIB1JGeuanR2Knp9aAIwwGTntSgB2YDgD0oGDgsADhh7VVfcOB3NWEAUjGTg0pAU4xgE9TQBEiSZGW6j8qeUOMkZ5pxDM3yFcAcGnsMjaQc/WgRAroWEajBpVABZM5zUcwZNuF59RzUkS4BJ/lQMjJIyoH4g0jMzja2CvTIqVRk8Yx3zURXYGyhGD1oARYMklUxjvmrcaiLcCR04qNSHXBPTvT1IUEZZuaAFYBgcD86g4GScBgalLgKducngCowuFBZT680ASpMMZyB+FIWBHIGe2RTd8eSNvQcVHJkKOMj1NAiRwx3A4JHtUcZdgQe3ODxTtqsA244PWmMihuGyD70DCRfuscZBxxUqq0g+8CAPWotvylecEVJAqIuM/MaBEUZdARjgc/WjzHXdkEDPSpwmMkHkHgUPwPn5OM4FAEEhO0AZPpUgjyELYwBk02PkcnjsO9BBJwD0HJoGIEBPyscdsVNjaSwHU85qs5xgqSp6H3qVMuQ3UDrQK5wt6A3xD03K5/4lspB9Pm6/wBPxrthzId4A9DXFX/PxDsP+wZJ/wCh13iKGOTg/ShhuNKKBgjPcYNMwN3B4/rWB4i16DQ9qNZ6hdsyGRhaQ7/LUHlmPAA6/lQ2v6PFo0OsS6gI7OZcxlhliecqAP4hgg/Siw7HQhicn8cU0bQx3Dn0FZ+m3dvqWn2uoWsjmG4XKbl2nAOORWXrniXSdCliivLkfaJWULEi7m5747CgTaW50JVVY4Jxx1pzeVyd2F7j1rB13V7bSjG8sN3PK4JSG2hLuwHcY6fj61Z0zUbLWtNS+sWYxbyhDrtZWHUEUDNBpATgDjHApI8YJOMA/nXLa14r0vSLxra6Nw2zaJZo4C0ceTgBmzgU/XfEmnaKbaJvtFzJdIJI47aIyMU/vfTmgR1HI69euAaeWPIGQe9c+viHSF0ZNYlvEjszwC6/MW5+Xb1LDB49vxpyazpZ0VdcN2VsSMiQqcnB24x1zkYxQM3C7DlQeeuRSkF+McDmuf0LxJYa400NuJoZ4hl4LiIxvt/vYPbmujRcKCeme1AWOF09tnxEve//ABK0/wDQxXexDLAn7x5Nef2Az8S9S+/xpife6feXp7f1zXoOdhK5OP1pDYpO4kDOQe1IVAJJ6kc4PanMmwBlOPXNIFxkgjBHemI5DWPC2kapfNfTxTfanUIzRzMmQOnQ0k/hjRpdIOjz28z2wl85VeVmZW9Q3Ud/zNdW67QCBUW0tlivTnNAHLeM9Hl1zQE0qyt0w0kafO+BEgP3vwA6c9elTat4X068gtLYm7hS2i8pDbzFCU9D69K6mNd34HoRxSSoC+Rn14oA5W68L6Td2NpZG3eGOyB+ztCxR0yOSCO56n1PJp8XhnTY7VbU/aZ1W4W4LTTlmLr0yfQeldKykqDg57AVIqx8D5uTzQBj3GjafdXlzdyQH7RdWxtpSrn5oz/X3q/a2sVla21pbKUhgURqucnA4/GpXBjk2h9tPUlmySBg4/CgAzsOD6cZqVSh/ix/jSSgEldu7PINQnIwCuPWgDjLQf8AFw7z/sFr/wChiu63kkr/ABdM1w1gufiJfc/8wtP/AEOu7lUBgCOo7UAKCwQAkjHNJsMhLZIzSqAUOMnnkk9qCSGwAQtAjm/EWhx6yYXku720eMkpJaTbGHY849KzofC2lpp0tgy3EvnTLNNPLKWllcEEFm/Dp9e/NduFLFewHr1qELncdpoGY97otjeXtzessgmubQ2cmHwNh/kfeuavPBOnPJZOl1fW72cAt4mt7goQgzzkdznmu8cDGMkHtinRorbQTkfzoA5HVfDFtqEllN9u1C3urSLylurecLLIvHDkg7uRn6k1bg8P2qDTzJPdzyWMryxzTy7mYtnO445610MiBGCnkeo7U5o+hKkDtihsG7nHX3hXTrpNRSRrgjUJkmm2uBgoOAOOB+vvXZ5IhVFBAxjpzTFyrYIxmpFVjkk9OlADFJAB5LY/KmASnIIx3p4xJLnJHFOlYjIU89higR59o5x8QNaH/TnD/Su5HX5mIWuH0YZ+IGtH/pzh/pXeug+YDJB4oGV8clRnnvUznIVd5HrnvWXfalplhPFDealbQSv92OSVVJ/AmtW4eGCL7RLcxrCBy7kBR+PSkmBHuOzCrwPWkDMp4c88Yp/y7VIYMjDIK9DUMkltDPHHJcQxyScRxuwDN9BnmmIfK+V2sO3GPWogzKoHJPUE1DqWoabYuq3l/a2zsMqJpVQkeoyavsvmAMGBBHBAoGRxFurE5NPYAk5A5FVIb2xe4NpHfW73K5DRCVS4x1+XORReXdjaXCRT3tvHLJ92OSQKx+gJ5oESxsIwN2SaAuW3c+tV766srNl+131vb55AlkVM/malluLe2gM89zFFDx+8dwq8+5NAEirgAHrTmQ7TgZwDTLZ47iNZYJFljYZV0YEEfUVaJMUbFlJXHbvQM8++HC7LDUGzx/aEwOPrXoiY4IbJNef/AA4bfpmokqQTqE/BPTJrugCqdO9AD2IV936VXeNpVkQlhkYzUxAPzBSR35pDhiQeBjgCgR5zpvgi90n5bPxJeRxvIZJF8uM7mPJPIrcu/B9nc+I7XX5Hbz4FA8sY2sRkBj3yMj8hXTLHtYEtwelSyJtYlGyvtQM811jw3/anj3TL0WkiwWkPmzTlMI7g/IAe7A4P0FbOreFbzWNSSW/1MzadFOJ47TyEBBGMDf1x6jv+tdfjaCe/bIpqKT1bII6CgLnF3XhPUoNTvbvR9eewivX86aNrdJv3nTIz0Fb1t4fW11xtYNy0kr2i2zKUA3YIO4n1OK00+RiNpJI4NWCpbonzYyc0COJ0nwTDZ2+lQLfSsNOuTcDKgCQk9CO2K7V9pxsfGOOlOijwpYk59M0j7c7sZBoGRRjJ+8FPc1HNJthmBfJ2nB/CrOVCnnIx6VHKu61mYpjahP14oEeffCVMeFrT5hgSSk/99V6UXIyQMjvXnXwoQS+ErYd/Mkx/30a9FBycEY479KBjWAYF+gxxSptljKE5xx0pesZUHBHqKayhWUKTk85AoA4PXvC+rapJNB/wkDpplyT5sBt1LqP7qt6fWr9v4ZS0vL66jnO24tUtljx91VG0HPeuvSIdj9M0oGzuOePegEzzmz8IrZrogjvTv0uOZUJUfOZBjP4U3wp4a1PRDPb3Wrx3VpcGRp4xahWld+rMxJyef6V6Ls37cgDFMaMICQueaAZwGkeF9a0nyLG21+I6dC3yx/ZlMu3Odpbp+OO9TSeE3fRNbsRegHUZ2lDuhxHkjjrz0rtRCQpZe/WlyzoUA56c0AczouhNY6uNRNwHUWCWezbg5Uj5s/h0rrcBuM7ecGoSgTauCMDrTYjljyeKALG0Lk7sAmsfxEv/ABJdRAbpbOeRn+EmtqXaFIPIOKx9edV0XU+MD7LIBz/smgFoYngVQfCGkJkEmD0A7+3+fxrpQmAc4z7HpXPeCFA8LaOCTn7MuD+FdOqkkuRwBzmgCAqNgOSVHelDhlHQADpU+wCIAgge1M8pZBhSAvbAoEQBJFIyxA7UoO1iR26mrKLuOTg49RUYTein7ueoI5oGRk/xZPXjmmkEMx3k56kmpkK7gCDtPenuEjyDJ+Y6UAV85AIwfQmm8qM4OTUqLGwA3c4wOMGpQqge3qeaAEjACnkH2qs7sWAGOT3qfft/1Y3D6dKhDeYd2ADQBKSwB65NRZdT8rDIFG7JAB59qYSVckj5h14oAcFY4G7LDvipNzEFUIx3yM1Kg3DqBkUkcRzuyDzQA4ho05PU81z3izP/AAjOr5zn7O2fyrpXjUhjkZPQVzvi8D/hF9Ux1+zNn8qAPRfDQxoWmD/p0i/9AFbVY3hzjRNM/wCvWL/0AVs0DCiiigAooooAKKKKACiiigAooooAKKKKACiiigAooooADRRRQAUUUUAFFFFABRRRQAUUUUAFFFFABRRRQAUUUUAFFFFABRRRQBzvi/8A5FrWf+vGf/0W1cP4TcR+G9LGM5tkP6V2vjP/AJFjWecf6DN3x/Aa4/wsgXw/peOQbWPqAOdooJvrY2POVwMA4B71HwCSD3pOVYZAx6VI5G7Z/D7UDHSOclMc4prOTgHK0DB5HU9e1OOFTaAW7kmgB6SNwO/YtSSkk5GAM8kcUzJZTnPXpimEkpncT7GgRLkbcc7T0NNCxbsg5GOlRl/uqeAOoNKGGSeinpigZMpdhjjb24pqufMwcYB5pd4wBuAwO5prAq2Uwc9aBCiQO4bAA9KkLjIXt9KiYOwU8YHXFL8w+7j6igB7JngYINNQksyEhQB6UokYphccHvxUagqckDPU96BkrFR8x6AYzTxhl3IeO31quX52kcGmiQoPLAJPrQDJioOCT17U8Iucbs47GiIk8tyfemSAKxdQCPSgQ7aYzkjI9aUFXOecE1VZi2VAPHODVjf5YVgv1oAlwPLOMcdQTUC/u13dj1xThuOSRj60x1AVsHIPpQArSHII+hyaQqAoPIPao9i4HB+gqdZBGAGBzQMYJSHPmE/ShWJJIA96jnZS+8Ak+hp4YJ8+OoxtoAWQ7lKrg5603lQse7jHJpynCjOR61Ed20gD5c55oEiRHy/X5e3HNOJBDF+CB2NMWULGNyZPYYqGNlAPynkfWgZPnKllOMcHmoMleWbPpmpBIwHH0xUSHaQzDJ7UCHqGA4J2j0pXYA5C++KQyMATtIJ56ZqNXJfDA4PFA7FjDyfMTtHbBphEca5cFj7Ghlj3Lt4FSLwhyKBDsnBIBII79qhZgTjI5NOjcRkhskY4puA7ZC9O2KAEZhtGRUysMDa3J6+1Q5G8KQOvNRNIiuoXoDQBZcKcjPzDjkdaEJX24/OkQ72LHBz6U1v9Z32jmgZKp2fNwB05qNplYgjIGemKdlSoGec5waaqhm+bdxnigBwkLDhcCnkFRuyW9fekG3JAHA6c1Fvzgcj6UAIScZX7vWrAD7QRj3qurqGAOW9c+tKrktk5x0wKBCqdnfcx5+lTE7lyx4HUUxtq/dPTrml8xWTC8k0DK4JVuB8nU1MzgcpwT+tNZx0bAz7Up+XDBSSOlAEuz5A3AbvmovMZ3AX7oPTtSvI7Dk5Pp6UxJFHY4oAdtYv8qDkdSKXaqgqTwTSJMqkkhiDxxUczYztJoAnRcAEDkdqY4DOBjBzk+1RRSbMNhs9x60M++Tdzz2oAmVM4BywJ59qfGgRtpOfpUakhsAkGnyEvIu3jA5oAcyYk5IPNRtyclSAOOKaozwSQ2evrTmA2EBifagRGoVs5yMdxTY5VSTZuBXFPCnYVI5POBUTHaMFee1Ax5ZRnK5xUynaNy4A7iqscmcKwKknvSylsj5sgnsOlIRwt1/yUe0O0DOmP26/PXfhwSTxnHU1wEpx8R7RcHjTH5I6/P2ru0MY3MCxGcc+tMdzl/FYvbqP7Lpmt22n3AjYyCQBmKkYB65XvzXL+Frq0uvAWGtraI26Swo0jAq8gBy6kjvzXaazomjau6Sajp0M7rwHYYbHpkckVPNpGl3tjFYSadbtZwnMcJQbVIB6D8T+dDHdnO/D6W2XwZpk8tzEkSRkOzMAFO8jk54NYvxTNl/YyS5gE/wBph+fA3FQ3r6devFdlb6BolrazWUek2qW8zBpIxGMMR0zSat4f0LWWV9Q0y3ndVChmXBAHQAigRS8U+I7PQ9PSVXM11cjy7WGNgWkft9Bnqe31p3hKwi0LQo0vb2DzpZDJNIZBt81+Suc4JqW58PaDdW0FpPpUEkVupSFWXOwHqAeop8Ph7RYbX7KmlwLb+cJ/LC8Fx0Pv9OlFwvpY5nxrf/2hKfCti8a3V0oNzM4wsMXqTnkngAe/vS6VHDYeOzCr7YE0VUgyfl2K46H8P51uX3hLQL67ku7rS4pLiU7pHZmyT781cvvDmj6pBDbXenRNDANsQUldg9AVwcUCOI8JwWz6Brc9wlubeS+uXtiwXYBtwCnoOoGKi0nSG174cadbWVxFHNGwkXJ+VnEhO1sepP54r0G/0HRrjTodMm0yKSyhYMkIJUKQCAeOpwTVG28LaJb2FzYwadHFb3BBkRWOWI6HPYih26DRy+gyapc+Ph/aEFpDPFpzeaLVyw2lxjeT3z0HpzXq5j6knAHasPRNL03R4mj0+12FzmRydzsfdjycVqpIQxDHg9qAOG0dkf4jaoFXBGnR7j6ncP6EV6HnB+baBXnmjf8AJS9Z/wCvCP8Amtd3JH5coBx6kZoBq3Uncg4yxPtUSrtYjB/GnSbB7enHNAZsEDOKAHEY6qcdqjk6g5Ax2FSn5lC7hn3pm1QTk4bFAEix5Uf49aiEqrlSMH2qUHBBU896rSlV56Z9BQIdjpjjPQ0EAA5H40KwdFXPIpAwBPP4UAPUK5UEEnoCaSSPuccenengjIYDoOaZI25MN3OKAJNqeWHXPpjNRxAPkmm5cDaAFUe1QB2VuM4b0FAzkLaMH4iX5GBnTEzx1+evQsKkeW3b+ma8/wBNhA+IOoSZ66cmRj/aH+Fd2zgkAE49xQNtsUYXIXPPWllTb1OSelIhBJGdw7e9AG1+TQSSjhRnOO4qJjuUtjAzhRSmQDB3Aj0phIAAIJzzg0AMEikYCDg0rAq3JYADjNRq2yQDFTh2kGCMnHpQO4KAjbydwAqy0hJ4HHpioohkHjGOKkB5DHmgRHIFIY5xjpmolOzD8k/TihirEAkZzUsgxjnjpQA0kIR15pcEH5skfSpMkjdwcetRiZWOCxB75FAzhNHAPj7Wznn7JDxXdRZJbHTPpXB+HW3ePvEOScJbQD1/hB/r7132cDOcAetIGeYfEq0k+zXT2vh2G7ee3Ilviy74seikZOAM8e1Z3jOy07UfAUF/DNPNHbWafZzvKA/dXLKDgnj8K7DW/DMuqTzNHreo2lvc8TwROCGGMHaSCVyAOlQa94QttZ0u20mC/vLCxt4/L8m3YBZF4++COTkA5z3PrTA6LSiX0XTlA/5do/8A0EV59r+mW8PjHQb1TK1xPcOHZ3JAAThQOwrrrbw6bWzsbRNX1IrayiQOZhucAYCNgYK+xrE13wi2rakuoNreowPCxaFIyu2IlQDt44zigCv8R7XR1sp5bjTorvVLqP7Nart3SM5HylRnIAPJIrq/D9lLp2iafYztukgt0jc+4A4/DpXPax4OOpanBqa61qFtcRwiFGR1JA7kccE9TW7baRNH/Z2/Vb2U2W8sZGGZywx8+BzjJx/jzQBwGq6TpzeJdGsNFtYorqC4+13c8Q5SMdVYg/xdMH+RNZX9l2Wu2Hi7U9RiD3aTTRwyPz5IRfkC+h9fWuwsPBM2mTyz6fr99C88wmn3JG/mH06Zpt94ElurzUGtNantLHUWL3lssatvJ67Sfu55yaAMG7Gkv4NsdV1OxhvNRmsY7eHzQXeR8YULnJznk496iXRfteseF9C1crJBa6e8rwE5V5ANoB9cDp9D2NdVrfgpLzULe+tdUuLRrOBYbWGNVYQgDHG7PJGP8abqXhy5vUsJU1m5TVrIOI71kU7t3UMmMEUfMLJbEHgGNLPUfEenQsBZ214DDGCdse4ZKgZ4APp716S7AxMC2OO1ct4c0iDQ4polmee5uJWmnnk6yOepx0FdHKUCtxggenU0AcF8MDjRrz7oBv5uMg9x6cV6IASduc/WvNfhoG/se5eTId7yVjkY53Y/pXpIOCuXFJXtqDsMPBJL4+lSM3yYUZz3NMlcAMFX5gepHWo1dThSB1piLDcLk/eAx0pgYKuwZB9acTuAOcEHnmomY7iSAfwoAfISxx7VEyYZTgACpC4P3uKbuUHaSefyoGNT5H3dSOwqR2LMSmd1NDAElR+lPBUtkcZoAQHcDkE+tN++rDO0U5iMED8xUKE+Y2DkH0oETxx/Jnp71BO5+zylW3fIQfyqyJCUxkZHaqd02LeZSv8AATzQM4j4S/ufCNsTk/vJP/QjXopG9guOD0ya81+FQK+E7R+cM8nBGP4yOPXpXoq8SL8+OO1AE4Ayc8t0waiVTjjGe/tQrA7uTn1FS5Cg85z6CgQxmwy8+3SkkAGwt09aevzPk9u1RyN+839R020DDcqnAAwKUOi5OeCe9IfnO7ZnA7UqqucunHuKBEgk4IAGMcVEAQcntyM1ERhi2cZqVXjOQeoFAD2IcFt2SO1NDKqFVG0nrUUgwVIBGffipMAt7jpQMcWJIG4ce1Y/iHD6HqW4Di1kP/jpIrYCfMcg47VkeIsLomqYHS0l/wDQDQJGb4KXb4U0ls8/ZkwPwrogWJ55BPPFc54J2/8ACL6Tnr9mXH5V0pfYA2OPrQMVZOdoGRnpUUkPmRTDLxhlIyhww4PT0NPVTt5yDntUF01zNZzx2kghn27Y5CoO1vXB60AeI6A9raeNNOttMbUbZNkouxfuw+0HBxgMeTnnj8uDXRXS39v4+0OS51SZ47n7R/o4JWJFEZ2gL3OT1OTnFX/7C8Q6prOm3OtXNgLXTpDKgtEYNI2OCS2cdsgcfzpmu+HvE2o69a6rbX+mxCxMgtUeNzhXXadw7nHpQI9Bl3mORIZAJMYViM4PrivLvBq31r4r1rT77VJ9QMVvEd8pwAWAJwuSB16V6LDBq0V5cSNcWzWrQgRR7DlZMckn0zXF6RoXiOz8Q3Gr3VzpZW8CJcJFG/3VGBtz3+pP8qBmH4j0tdP1fS5LC/1KXV7q8BCvcb8xZy4IPAUCvWL23W4tpYVlliEgI8yJ9rL7g9jXmthoHiix1W71QXOkXNzcfKJLlJGMadlXGMCu6u7bXbhtTFtdWiRvGq2YdGzG2PmLEde+PoPegDzzS3/sPxJqMGnXF5cWdtY+ZeCaXzFEoBK8nnOAeKwY47yx0HSvE/8Aad5JeTXStcK0zGN42cjYFzjGMfl9Mdn4R8NazpVvLpl22mSWFyri6ljD+e5YEZJbgnJ7joKz7Lwnrywafol9PYto9nOJTLGG8yZQdwQjpjJ/Ie3INtsZ47sG09Bf2GpagNZuLmM2kSz/ACsSQCmzGCoGev48VJ8STq0Vnb3kWqS28UTxIYoPlLsWAYsw5x7CpJfDvik+IJNZ+06RcOuVt47nzSsC/wCyB0OOpq9408PeIfEFvb2dtPpscC7JJWkDgmRSDgYz8ufx460CR6QF/cxc9QOvWmx4AK4OfWo7X7ULSL+0TAbvnf8AZwQmc9s89MVKhGRj8c0AIQFA+bJJ7Vz3jPA8L6r6/ZmrpU/1bMAPpXP+MiG8KatgYP2Vs/lQI9E8PjGi6cPS1i/9BFa9ZOgDGj6cP+naP/0EVrUFBRRRQAUUUUAFFFFABRRRQAUUUUAFFFFABRRRQAUUUUAFFFFABRRRQAUUUUAFFFFABRRRQAUUUUAFFFFABRRRQAUUUUAFFFFAHIePyB4T1nIz/or9/auR8N31kdB0sPeQIwtIsgygEHaB6+1dZ8Qv+RR1n/r1f+Vee6J8P/C8uj6ZJNpKyyPBHIzmVwSxUEk4PPU8dPagDqTdWIIJ1G3/AO/i/wCNRSanphAUalaY/wCuy/41lL8OvCBm3jRULf8AXeTH5bsVL/wr3wkDhtDg/wC+3/xoEWpNS0no2q2gHp56/wCNPXVNNX/mJ2gHp5y/41nv8PfCJcKdCg+u9/8AGlPw98I7gF0KAZ7hnP8AWgDWXUtOUjGp2mPTzl/xqFb/AE/du/tO0GPWVf8AGqP/AAgfhNQf+JHCCP8Abb/Gkb4feECu4aDAQOvzt/jQBrm4spQR9vts+odf8aastsgwL6Eg8Y3j/GsW4+G3hCXYP7GRO+Y5pF/A4ao/+Fc+DyVH9jkHrgXMvPt96gDfE9q2MXMPB/vCplmgPSeLn/aFcsfhn4W3kiykQHstw5A/M0wfDHwvnAtJh9Z2/wAaAOvWWBcg3UeD23D/ABpHkjAIW4T5eoBFcg3ww8LqMmznP0uGpF+GHhTH/HnNz/08NxQB1geAgYlQAjP3hU48lhxcIox2Irjh8MPCZ/5c5+uP+Phv8aRvhj4WAKGzuQrHkfaHwcevNAHYZhPy/aI2HsRn+dWPIB5DnnoRXC/8Kr8KtkiynIH/AE8N/jU4+GvhgFytrdgswLEXbjJBzk8+tAHXKoRtzP14GamSBZB97gccVyK/Drw/z+7v8/8AX5J/jQPht4bdSnlXoVslh9rfHPXPNAHX7OQSc4GKhCru5kCnHTNcbD8MvDiGSQC/O49DdsMck9sep65ol+GWhbdwl1JFyeFuz3Oc/wBKAO22HnMmQODntSyRAoBu2471wbfC/QyM/a9V4/6ej/hUY+GGiRuCLvV1I5BF2ePfpQB2nzbyAwwOpqRFDNkvu981xqfDjTIyWXUdXBJPIvSCSev8h+VEfw40oFmXUtYR2OWxeEFvr60AdmqBsgkEnvmniEthQcAcn61yI+Huny5C6vrYIOeLw+tRSfDuxZGA1fW1PHzLeHI/MGgDsfJZgRu6dKaqOQP3nH864mL4cRxblTX9e2kYObsdPyqST4dpJH+98SeIWXqAbsHP6UAdh5T7lJbnutSmEodz4+YgAda4c/D6OPLp4j14M/LZuhk/pSD4eoxDN4j10lfukXQyD+X0oA70rhsAjPXGKi8s5yGBHauNj+HwPK+JvEBJPP8Apf8A9anP8PYGYLN4l8Qse3+mYx/46fagGjrtjMclulOCAZrjR8MrTP8AyMXiLHvej/4mmzfDpAQJPEmvOPU3XT9Kat1GrX1Z2skYjKnduJ7cCo2IHCHP0rjz8OwSH/4SfXgem77Z/wDW9hTo/h2rYx4o14nvtuc4pCZ2SbQMbl/GggvjjHHWuOl+HmAD/wAJRr//AIFf/WqtH8PJV/1Pi7xDHkc7bojP5UAdq0ToBjrnv3qq0Tl94QAdDyK5pvhzgf8AI0a+fY3X/wBamL8Pld9h8U+IVb/r6x/SiwHWplFyvJ7gU/czqcrnPXArjX+HaI6qfFniH5u5u+MevSlT4dzxMxi8V68OMZkuQw/IigDso4yMnjj3ofIIdSTnqB6VwzfD+4yxk8V68xZhjbc4GM88VOngO8Tci+MdfVew+0fNjOeT3/8A10BY7cbmIwVwBzTZI2RwTyvXrXJDwPfneG8Y6+FbuLjHfPHp1pG8FakkahPGeuYB5LTBuM89RmgDqySxyARg+lJtwSFBJ9a5KTwVfyAE+Mdb46ZdT/Sq8Xga/BIPi7WOR/eX/CgDtMMGAZsjuKmXGODgqcZrgX8C6gDz4w1n8XX/AApw8Caioz/wl2r/APfY/wAKAO4c7kJ+830pUL7ehGOvFcJH4E1jy2H/AAmmpjco6opwfY56VaHgDVI1BXxpq5kGOWClc/T/AOvQB2uPkZiwJ9BTEJ2Hg4+nWuSXwXr6piPxlenHHNun86qjwX4hVnf/AITK9JbH/LFSPwHagDt0kCsFA5zUEm8ncAcZ9K5SHwZ4iG0Hxfd7eMkwJkVJ/wAIZrv/AEOt/wBc/wCoT1z6/wCelAHTAO53DIAPQjFSqSBuVST0rjz4N8RAADxldnud0KcE/wBKd/wh3iXIx4xuMd826nv/AIZoA7HYW559zQR+8yH6DoTzXLp4R8SEfJ41uFPfNmh+n8Q/z6VQ/wCEO8UbhjxpMV7/AOhqp6/U9s0AdrvGRjg9M0i5Y4GcDriuIXwb4r2gL4xkLD7xNquD9Bmrcfg7xS64k8ayAhcDbZL1z355/wA+lAHV5cHgHjjmpSmQCWBPpXHP4R8VA/uvGDMMfxWoB/maiXwx4uAC/wDCWrkncN1opNAHXMCpHc5qdcE8DnHeuAfwt4wBcjxaDnr/AKIv149Kmj8N+NCpRfFkOMYz9jXP54oAbKu/4jWjDAxpT55/6afr1rtMbVZUHBPevGR4b8VP42SGPxPH/aB00yG6NouBEJANmzofmINdc3hzx2oAXxdbnknmyT/4mgErHaxR+Yjlm+ZT3qVVKrwFA6Yz3riv+Eb8dKqgeKLPIByfsa8/p2pw0HxxtA/4SKwJA5JtBz+lAHackAjB46UhxuAC4z6Vxx0LxwOviHTv/AT/AOtTG8P+ONwK+IdPAwcj7L1/SgDsAShK4yV7mplJPynABGc9q4ddB8cd/EOn/wDgJUw0Lx2f+Zi07/wEoA6+RlUk/eJ6802NW5BJCnkYriX8OePuM+ItM/C1/wDrU4aB48Uc+ItObk9bX/61AHbssYB2nJPviq6DaDk4Y9BmuQ/4R/x9/wBDBpf/AIDf/Wpo0Xx7GQW1vSH4xg2zevXigDsUIzkHmpiFbkce1cn/AGX4/wAYGraKTnOfIf16f0qL+y/Hi/8AMT0T/vy9FgKuisW+IurgkkCwjA9uVrvUQNKSXGc8e9eHaZa+L28ZarDb3WlDUBbRmZ3D+Wyfw4GOvNegx6X8Qhn/AImGg/8AfEn+FAHayMufmHPqKdhiMD/CuJjsviGrEGXQWAU84kwx5/X8hUclp8R2wQNEXjopbjn3oA7Vi4AUYz2p7hhjeBu+tcUkfxDT70GgtuOeWk+X24P+NN2fEID57fQnzk8NINvt1oCx2LE7SBnrTWyxzuAFcoyfEVR/x7aEcnP339enX8KQxfEF+lnoXH/TST/GgDqiQqtwBz3qSMEqS2OnBzmuPe1+ITY/0PQv+/kn+NMEHxCPWz0H/v5J/jQB2yoAhLE4PoaaA3GSOvFcgp+ISlx9l0KQbjg+ZIOPb2+tSeZ8Qx10/QT/ANtpKAOsblSTyB096RG5yw47H3rjQ/xA76fof/f6Smh/iD5gQaToxUjl/tDYH65/SgA0kY+IWqnIP+gR9h6j0/rXclwq5J5PXFeI6ZJ4yPjm/CWOltfGxjLo0zCNY88YPXOc9q61pfiEGI/sLS2APBF1wfzNAHoAweSQuKTfg55P65rgftXxCbr4f0wf9vX/ANelkv8A4hDGfD+l/wDgV/8AXoA74NuwcAL6DrTWcKTweuMVwwv/AB//ANADTf8AwK/+vSfaPH//AEANN/8AAr/69AHbghiSFOTREzA8Ehc4JrhvtPxAb/mAaaP+3rP9anjvPHwz/wAU/p3/AIF//XoA7sl2barfKeae0nloN2S1cKLzx6v/ADLunn/t8FPa/wDHiKSPDtgxA4AvBz+tAHZmJThgcHrTy3PTj1rghqnjxv8AmUrf/wADo/8A4qmrqPjkglvCUPHpfR//ABVAHeiRlzuxjOaZKELl0Ix7VxH9qeOVYqPCUOcA83sf891IdS8c7WLeEYcAZOL6M/pmgBPDBb/hO/ERJJAhgA9vkH/1674vgZ+8T0zXhOi6h4mTxbrrxeGWe9eOIy2xuFxEAuFO7o2QO1ds2seMUO3/AIRDJXuLlW/WgDvFAHO0ZHUU0PtLcYB9q4VdY8YsNzeEdq5wALhf8+lRNrfjJSSfCDc9P9JHFAHdqQ+VPKg9RTnEasAOfXmuHXXPGOPl8HsfX/SRTP7b8Y/9Cif/AAIFAHdycrkZxjio/MYEA4yOelcIdf8AGJIL+C24/wCnof4VEmveMFZz/wAIXLhjnH2xeP0oA9GzuOQQB0zVeUqmNxJcH865B/EniRBuPg29KjJYCZCT9OarJ4o10Ak+DNTAxn749cen6UBY7R0LncMjPOCadEm5AcjPpXJDxJrp+74O1A/WVR3x3qi3ifXe3g/Ux9f/ANVNpobi0dqxJlKgHIFSMGMTdenr1rz1fEevOWb/AIQ3UmKj2HH9acfE+tvGV/4Q7Uhxyf8AIpCLHwuAXQpD8w3XcxOSMH5sf0rvVIQ5NeKeBPEOrRaOILbwxe3SmaQ+ahG3Jc5H4V2jeKNdjLBvBmpcEDiRT19MDmhpobTTO7Uea20GnbV3Fh1Hqa4RfF+t848F6ofxH+FRyeLNefp4N1NR7/8A6qBHfZHIbFNEmTknHY4Nedt4q10MrDwbqY9ff9Km/wCEt10j/kTNTz/n2oA9AdgQGySPSpRtkGTtGT+leb/8JVrQ/wCZN1P8x/hUo8W6wSu7wdqgHcjBx+lA0rne52ZCk/h3pw/eDPr1xXEDxXfn/mU9a/79r/jVY+LdXKZXwhqu/HIIGM59fpmgR6CGO0YA981Fnblg2OcVxQ8U6m6gyeEtYVu4WMEfnkVWk8XakSETwtrO7qT5IxjPr0zSbSV2B3SnL5Iz9e1R3kqtbT5B4Q454rin8V6m4Zf+EU1naQMHylz/ADqK58V3q2cznwlrW1ozgtAMrx3Gc/pxTSb0Qi78Lgo8I6fwBuMpOB1PmNXdnrwwx7mvFPh94jvLbwxZwReGdSuUUyYuLdAySZdue3Tp+FdQ3iy8i/5lHXiT3W33/ng0DPRAw6Dr3qORxHtUDIzzmvPk8X3i4LeDvEeQe1k1Pm8Y3aqjN4R17DZwPsvPHt2/GgD0Fh8yhXwvU5qSSSP+EHNefReOrzn/AIo/xCxHcWZpT40vG/5k/wARj62RoA7sh88OQtIxzjJPTvXA/wDCcXcTLu8JeIApPzZtDn8KePHsgznwvr33uP8ARe359aAO6U/ejDU/5eegwOtefjxdcqWKeDvEK56f6ExxTE8dmQfN4Z14AjI/0XOR09fagLHoJQsNzPxUwwFBLA8da82k8cbl2/8ACN65jtizzj9aWPxvEpAm8P6+FxwVs8/puFAHocxcr97Ix2NZHiKRR4f1RiNv+iSjk9fkNct/wnVjtIGg+I89ibAf/F1h6545tbrSb2BtI1uMS27bXe02qOOpOegOc/Q0pK6Y0d74PQjwvpHTi2Q5z7V0XlqyZIOc+teM+HPHFnbaDp9s+l6s7RwopKWpKn3BzyO+fSujHjyxVMjSdaJwMYszz2zyaYju8lUO0k5NN8zbxnA64rz9PHtkwYjSNZ45ObI8Dpng/wCc02Tx1YZGNM1geubNqAseg9ST3p+1tvTn1rz0eO9LTMkmnayqjqTYnH86cPiDoxQSfY9Z8sjO77EcEdOufXFAHoACMpJPOOc0m8BQqr8rDg15s3xC0SI4Nvq4JAODZEfTvUn/AAsLQyFBg1Ule/2T/wCvQB6CpyATjg85qQhWIb06gV5y3j/QRjC6ic5z/obcY6fn/wDrxSf8LC0OJjtF+4YHpZtx+frQB6KSCCqE4pwfnjG7gGuDj8f6CjKoF8wOct9kfA+tEvjzw6GGPt3POfsj8fpQB3oVsfeI59aQhgB3X1rhT498Phhk3xBPOLR+PfpTW8e6AoALXvP/AE6P/hQB36OpAAXp0pSQRkAAVwA8f6Ai8G+LAcf6G/8AhUZ+IWghGwb4nqALN8n9KAPR45lxgAn1zXPeNXP/AAiuq9/9Gf8ADiuWb4i6ErEfZ9TYdARaHn9ax/E3j7Sb/QNQtYYb5ZZYGRRLblRkj15AoA+jtD40mw/694//AEEVqVm6Nxpdl/17x/8AoIrSoGFFFFABRRRQAUUUUAFFFFABRRRQAUUUUAFFFFABRRRQAUUUUAFFFFABRRRQAUUUUAFFFFABRRRQAUUUUAFFFFABRRRQAUUUUAcb8Q/+RR1n/r1f+VRaC2NB0o4z/okX/oAp/wARTjwfrR9LR/5Vj2OtaZp2i6Ol/f21qz2kWxZpQpb5Bzz296AOoA3HdgAdhT88c+vpVC01GyvkaSzuoLpFOC0MgcKfQkGs1PE2kfYdQ1EXW+1sHMc0qIWUMAOBgfN1A4oJN/lVGQCp7d6VCMbw3Hp6VQlvrddO/tIzE2ph87eEPKYznHXpUWg6pZ61ptvf2EjSWs+7YxUqThip4PuDQM1mMQzweR3FQKu/CchKmYHJUjaPWsltX01NXTRWuv8AiYPH5iw+W3K9c7sY7etAGqEVVOM8epoTOCQOfWkXcxILYA7dzVOLULGTU5dMS5DXsaCR4QpO1T0JPQdaALwUHFIPvkj86y7PUtOvNQudOgu1e7tcGaIAgpn1rS2gA9fxoAV+EbPIz60xCFUHGfQUowxyDv8Ar2qK4uLa0t5Lq5kS3gjG55JDgD8aAJ1Rm+bgfhSDnlScDqaS3u4riCOSCZJElXdGynIYe1VdT1Oy0qKN767itVkcRoX/AI2PYCgC/nggNT/LHALH3xWeupWH9prpTXcYv3j8xYSCWK88/pWr80Q5UdOpoAgEhXgcjNPGM9OO5o3LgnZ19KeikZyuR3oAjZQCcHGKa4Ixg/U1ZyvDqAR3pr4J5wFFAivsYMGPP0p2SshAIwetTYLY9KAnznAHtQMrscHP4YIpcBVGR8x6VcC9yoGKYQGAYEcDg0AVFZkHHX3FMmyAeg9quiPJO4AnNMYjgAcDuaAK7biqtzSKuSOS31p7kn7pyp9KkHGARzjtQFxsqgLnoTTckKQeMjrUzZKfdpAAqg9Se1AMh8tuAuTjngU0xOT6E8/SrvzDJBX8KiYgv1GcZ5oAYYwAoY/rSEJ0yc+lTFQdxJByOtMVSvQZHrQBAybMbufakKBQx6ewq2q72JIGQfWmkKQdqgnvmgCvtRvmO4gD86DuKrgDbnipFDYI/SoWDBsKPlxyaAJCrEk8ZU1CYz35Jq2xBGB+JodSAeOo65oAh25UFlGMcUoUqDjBB6r6VIuABnhu5zT1jcO2CD35oAi4ypxznINRuhySM/X1q4CBjjP1pHACEZ69KAKoUkr196eRk/SpFV8E8DHvSeWSQ2cHPNAEBX5Tgd+tLzggYFWVb+EjNNOTkcD3oAqbSV6AnPHFN2lMD5iM8+1WUVIyWLkg0uBlgOlAEJRSAdwzjtTHYryeR9anwu4AA9KVkKZwvHU0AIGBX5TyRSBSOQTnvT9oCEkjjkAUicncASR70ARhZNuMFgeeBTyCExgFugzTzNh9oBxSk7vmK/TNAFdVIXG0An0pysVc5JxjpipFYccHk9qfu3n5Rz3BoAr5Uk4xkd6aSpI3AVO0fl8qoxjv601Qd+WAwaAIHJ5C84HP0pUPy7hn0OTUyhdx449ulBTtxn2oAZhgBwPajyyCWIXPfmp9pD4ZMr60vlLklfTuaAKrbjIOmCKYSATznHb1qwgPy98GmyIMthcnNAHEo+fiQrY/5ghH/kcV2hABOSCPpXDxHPxHAx00Q/8Ao8V32xWO4LkfyoAgZhtK7eT0xUSMSx8wY444q4SpLAck8cVWK/NuJO1fXmgBQU3KTj8Ke8bBi6sNuMYqVIxJnoMegpEQL3J+tAFVXywOKk2FcsG4x370GHLk5IHtU/GwKR83WgCqz4K5z9KCAARng802QEuuBz1LenvUiBSeXBz7daBDMBufmIH609iNmCMn09qkCk5XcMDqAKdKnlAEHJ9aBlQg567R2pqKEfDnOemanZCwXGCT1pnlAsDnLDpk0AedaCMfEnXP+vGH+lejZCnhSSepHpXB6KMfEbXv+vKD+leibSHGOD6CgLCbcYHVWHGTTBuDbQeRUzAsMYA/GlCqoyfvCgCIgoxwAT1pAgEbnksTyKeqkkltoPbFNHynaRzQBESwjzkg5xzQflVSFyO5zUrgABQcnOac0kZAU4H16UAQBsjdjOOgzTUPOWHTtipG/hwMZParIcpkOoJNAFMsgIPlnd6jtSFcxnNT7xlsjAz6UgIIyATn2oEMVduFIOD3NNxtDY6Gp87wNw75prH0GAKBnm2jE/8ACxdbPHFjCOBj0r0nJwdx4rz7R1LfEXXBkcWUA4FeihhtYMoOTwaAIgJNvHUfrSbA+M8tnNSlmZcBCPpQFKtgkjI7UCGsm04A3VFtZ1I7NVrbt6Elu9NVCACvHpzQMjGVTGORxTACoPJxVpTkEEf/AF6iC56jbn1pAGWZTg8dhSSFBjGM1NsXAIqN1C4GzJpgNc5G7HAHFJGxbBIGR0xUzK20A4x6UsW1cALz70AIoznJ575pFyQduc/pVhlHy4GSKVQqglSFOenagDzHwwT/AMJ94oLAA+Xb9Dn+AV6T8wU9M5yK858MhX8e+KDkEhLcAg5/gANeiL6EgE0ARnHIJBIqMKQQWPJ6VbEaAAg5z1qOWP3GB0FAETZCjBIx6d6aykx5DGpA4OAOaVyxIOV47GgBr4UKeh74FRMjHGTnNTAeYRnGB2pC5IOMEdOaAIAgQgg8j9afGMZ+YknqBQN0gORjHpTVbGdx49qAFYYOBxjtSyFVVQOeKapIX5ec+vWpFXcoUjk0AVYssDudmzxg9KeVUROR94DrUrp8w28Y4p5UCCXOfu96APOvheF/4Rz5sY+1Tdf9816HkeZkLkVwHwuG7w2OM/6VP/6Ga9GhTjhRz3oAjLKrbmwOOmKhbBBIOcnjipyoY5YgHPpSNtXPy8dqBEYAGSep7mlcMdxxgYwcdanhRTlSOnJzUhBVGyoNAFJcEKCCSB1qTB5HPvUgQbNwwGpA2B15PWgZWHzEr3BzzUu3OABQoGSQoJNSow7MOnTtQBCvPJP61KHXPA/HNOX73IAPvTGUqD79xQBEXfLDcapXZxYXReTny2yT24NaAAxwvzfzqvqIDadele0LA8exoEcH8JuPBGlr1BE3Hr+9evSkV8k4/WvOvhGCvgnSQMH/AF3/AKNevRi21wBn05FAxFZhnIyOnWoyzHGwY55qTc7ZypC9B2qIq457Hse1AEm8tgEcnvmghACSTz23U5AMgKM5HGaaYgMZ5b0oEMxkMGUevXrSiNwQd3GOnXNTEgZ+XkcUzax5BGD7dKBjVcJwF4J9ajeclSIwBjjNP2kA5AJA9acVHQpxQIZJJJsDKDnuQKDIxUBlILehqWVivAXI/lUWTkcnbSsHkBLup6FlPpXOeKSE8P6sWIH+iS8++w10ZbY3f8a53xiB/wAI5qoOMfZZDnOP4TTGR+DI1PhbSG2ji1QYH0rqY3bAG3PHWsLwcFTw3o+3AH2OI9c8lRW9g5KqRxQBCZfmxj9aYHUDDLkHnOKexClFQbm7nrmmlcNlup7CgCN8NJuKYB689asBo2TdtGQemaV9mBt445NOACIAuMmgCk6hyAMZ649adI6x4Yxg7T2qctuIHCmkYHaQccH86AYnmhlDYxVRXiEoLQAnPJIqSQsrEFR0pFJbaX4Ye3agQ4iHdjykI9cUqCIN8iKp6ZAp6Pt9D3GR1oLICDhQe+KAJo5QM459aRimzAjUKvO3jjvUKMAOuM0vls2CFBFJq4D5DG2MoGyO4zUwlXHHJ7ioiFI20qITnIBApgOk5wdobbXH/EHYPCOrnytwNuRgLn8fw6117ZwOvPYVx/xGjeTwZqwCjPkZwPQMCf0oGd9o4xplkPSBP/QRWjVDShjT7Qf9MU/9BFX6BhRRRQAUUUUAFFFFABRRRQAUUUUAFFFFABRRRQAUUUUAFFFFABRRRQAUUUUAFFFFABRRRQAUUUUAFFFFABRRRQAUUUUAFFFFAHF/Eb/kTtb/AOvR/wCVePeN7jR7Hwrpklzp1tfavNaRwWKSRh2yVHOO4GfxOB3r2H4ijPg/Wv8Ar0f+VcHqPgPT/FWnaJc3V3eW81pZxLG9u4XHyg55Bwc9/agDl7rSR4C8CQWP9piwvLyYG5mSLzndiOUQA9cAD04PrmvPfD+o3UXg7xXokvnfZ7OKOSFZ4RFIhZ/mDLz146k/rXt9x8ONNn0xbGfVdVlAuVuI55LoNJE4GPlOMAc+np6CrNr8PtHtbbUYGnvZzqKqlxLNNudtpznPqTyaTV9BHmXhXWNR1zRtYW4vBb2thpH2aOwVcs37rHmHOTj3+n45dlqj2fgLw3bQatd2U0r3GIbKESTT/vWwByMYJ/GvaT4F0Np/tMUckLGzNk6xtgSR7CnPHJxjn2FZ978OtFuNN06wSW8g/s8ubeaGYLKu9tzc4559qErAkltseV2njjxBL4SS3W8ZL+TVRYLeTKA6IVz8wIODzjPUfUZpkVpq+g+O2OoamuoXlvpcsiTsgXgI2AR3wa9c/wCFceH/AOyJtJdLryppvPMzSbpEfGMhsY/Md6j0v4b6Lpl494LnULq5lheJ5bibcWVl2nnA5xwKYHm2neKvF0UXh7X7rVYZbLUbsWr2awhfl3lSSccHg8j268ivRPh/eyX+v+KhJBah47sKJI4QrsvOAxHLYA7+9az+BdLGnaVp4N19m0y4+0QqHGWbcWwxxyMk9MV0Oh+H7LRrvUb2Bp2l1GYzzea4YAnsOOB7U7AfNWp+J7rw3408SiwjjF3dvFDFPKuUh5XJb2x/Q9ue7+IWs67pCaZZnxRDDNLbl5Tb2fmSSMCTkAdExgZHPymu2vvAOjanda5c3Mlw/wDaqx+YBgGLbg5Q44OQDzn8axLn4cWt1Np8w1XUIZrWD7OZkkG6VOeCcehI+mPSkBxj+PvEN34f8NzW01vDfahdvbSytECpwwVTjt15x6UzVPEOvWFp4k8Pa7LaahPbWi3Mcxh4cF0yCvAIG4cYHTuK0fFPw8mt7Pw7o2lPdy20d8zS3HG+FWIJbIwOBn8q7G1+HFhBZapBPqF/eXOpxrHPdzyBpAqnIAJHsOuelJMDyPUxrt5rPgprOeyt5JbX/Q18shITtAbK88YAxT/iF4m1C21s3UerWd3JpU5MNslkWWIsdpDsRgMMeufevYNX8AwapBpCRahd2dxpaCOG5ib5iuADn8v8ism5+FVrNPqDHWNRS3v3Es0CMuGfO7JJBzzzTvcbZm2VwL74o6ZdSAq82kiQKvQEqT+WCa9zkcFcE7iDXJ2nhO0ttdtdaSWcy29mtoiMVKkAYyeM5x6Y/pXTtgMfnABNAh7EcEKdp71ZDrj2NQYXGC2cdKlBVowTjA7UAAzzsQAGolTJKtkHqM085CD5gPxozkUAI2/scAdc0yMFjuz35NPDbCwLZFPyo+XIoAjLbTsOSO1GAq5xyRwKRjt545prMUQEtls0AO3bSepyO1NCnawxgkUAEnJbIPoadIMDHbrQBApMYyRwKepXJ3Kdx6GoyoC7Wfr6Glyzc7sD27UASyMuFGcdjQzBgNpGRTPlDffyV7k00yKST37e9AEgyowx59qUqpILdPpTUIOWzyeoNOXLZJHb1oAeDH1JA9sYpPvHjgd/pSHJTBK7frT12KOGHI5oERkgt8vfimqVVyDk8+n9akO1VyCCaikySMMCPQCgY8j5sEfN14pvmMAdqgfhUSlshu56E1MAxySQM9aAGK5LYc5HqBT5CCeGzk+lMCt0zkZ5qRFUnk9umetAEGAMAA/WrSBtx9QO9MZRuUA4PtTiWUDnrQAZJf8AQinFcL257ZoDBmySMd6GVRlhnHXFADHyi4zyaEZQvXJoY7hnbx9aRWUABdob3oAVWUv93FK5ANKMFeCSR7VGXZOuM9z1oAcVV0HJG40g2grhcYPelJ5znI/SkJBbnA+lAh+eOABk8Go2GWIyD0qUqAB85wORSHGcrt5oGG1CfU+9IEA5XKinAt0IGe2Kik4bkjb04oAUMpcjjIPWo2y248HnoDT9pQ+q00kCPONpzx7mgBqFY3ySQD0q0GwBkA571S3NncQM+lWg42+gxQA15FO7IDAenamLKv154zTmCsCc8EdRUJGSN33ccHNAErtuHAGM9qcRtYgcdzUaFCgXJXHJpSxdgA/H86AHO+MKM89TTHOeFJwB2p2HIO4jAoyoC9R9aAF/hAPFRAgsQO1KznBAYA54oUuueVINAHAJ/wAlJx/1A/8A2vXe8oDhx71w0Jx8Sif+oH/7Xru2dR91OO+RQANwAqEc9SDVWeMywzQxyGNmQqJF6qSOtPZjuyOD64qnqtteXmn31vYzi2upIisUx/hYjrxQB4Hplpf6V8SrWw0bWb/UoEjDaiZ5d6py25WxxwNuPQnFQ+N7DUNB8Q6Qmj+INRu9avbks8LyAooJGPkGAF5PBOMDsK6TwR4L8V+F7omPVdMeCaYSXJaFnkkHcbiAf161n6X4D8Z6VrF5rEGr6TJe3bEySzRMxxnOB8vyjoMDsAO1AXLHxRk16x1vSLldWaGxmu4oUtbdmU4PUuRjdkg8emK9n1q7fT9Jv75AGkt7Z5VB6EqpIH6V5T478J+KvEuoW0kWoaZFZ2kqT28bq24SBRkkgcjdnv0xXpS6ff3vh6XT9TuI5Lya3eGWWFcKSwIyB9DQB88eBtfsdS1XT7nVte11dVu58LGDstSd3EeOcqTgcYHI6VnSajHF4l1RPEWveItPhGoSLa+Uz+Rs3nHXtx0Axiu80b4deIJJNKsNYvrFtK0mcTRGBT5knJIGSBgZwD/XrWr4q8I+MPEsh0u91LTRo5n8wTJGfO2AnAxjG4A9vz60DdjmtabUPGHiTW4YdYurG00yz32y2kxCuxUEMxHUHn8MV6n8MtZutb8I2N1fv5tyC8TyHq+1iAT74x9etcTqfgfxFpuq3t14XvbSO3v7ZbaVLlm3IAoXcMA8jGc+54r07wjoS+HNCs9KEglMIJd8Y3MSWJ+mTgewFAjoNpzxgCoWwG2lCR1yamDAg4PvTGdW46nPPFAHAaKv/FxNe5/5c4K9EO5csOQeeBXnnh+Uf8LD1/g8WcA5GOwr0PfyVI49aAHKcqSueKFwxxtz6mmIuCcEfnSM/l8IcsTzQAFSsg5yO1JKGLDpgVLkkA9AeajQK7Bjw2eMUAMYhcsV59KPK3gsRgZqYknI4z2zUe4KjAnPPFAFSe5tbeTE9zFDnlRI4XP0ya09oKIxYNvGQR0rkfEfhTRvEUkE2q2fnNCCEPmunB7HaRXVxhEgiiiURxRqFVc5wAMAUARPHiQcnPv0qVcE46euPSjzCPTA71GGLgk4574oAaVEYJBye1DAhTkZyKlAXdljilYLtIDkfSgDzPRTj4ja572cA6e1ekcqc8GvPNF+b4ia+f8Apzg/lXocQJxls4oBjQzFiwIx3qWNgcZPPU5puF3HIwetTAqRkgYPTNADjsIBDDNR7wQCBSheCxwMdqYzM4+6MHrQGw+Q5wemag2knJzUyupABPSnZXIBxj2oAilZIsM7qo6DJxU8iggZIz6461ynifw3Y+JPKN1Lcx+TnBgmKZ+o6GugtIo7a3htYyWjgjWNSxyxAGBk/hQBIPufPzTo149j3NMDFuvGOlPAK5HUYzigCztPbBFQ5ZmIYcDp70sUmQVPygUE7mxuBHbFAHmPhVxJ478VMCOFt149kx/SvSto4OeledeENh8ceKygA4g6Ennbz1969DYHPI5oAkwM4DHNZet/2kbCY6Ulub7AEYnJCjnknFbCMuB83IrkfG15qtjod3Lotm13fNhI1TqueC2Opx7fyoA838LeKPE58U6n4a1JrO+uLeBpI5oV2qrbQVB6cfMAeMg1FaeK/Fmj+MdO0PXm0+5S+UEpaDmIEED0IORk5yMZx7Z/w7l1fRYr9pfC98+r3EMk0t7dN/rZACVToMAnAx6mqHw8/tyDxHJqeueHdSudQu5Qn2xsKlsh4OAe3Pr0HAoGlc7WPxf4hPjuy0G60yG0sbh5thdsvLGqsQ+QSB93pj2z3ru/GGtp4b0K81NVRmhQbFbozMcAce5rxfW9R8Q3HjjT9ei8KX7Q6ckkIQDPmgh1yDjj72a9H+J2kXeu+ELm3s4ma6ISUQ92wQSv1xn64xQIwvC3iPxFdaZqGo3t5oN1HDZPOsdnNveKQLkK4U4+uD+NV/AniXxNr8tpc3V1of2GQM0sSyETIozztzxyK5Lwhpdydcm1W28LXmm2UGktFPaSIyfa5cHKgEDOcjt/DnrWZp3h46t4r02fRfDN5oNtaZa6kuQyq4zjC56nGRx1zzxQBvN8Q/E5tLjxDb22nDQoLz7P5Z3NK65xuznHcc8c9iK+hluFuIIJ4iQsqB1yOxGea+V7fTfEEOh33giLQbp2lv8AKXxQ+QI8g7i+Mfwj04OOowfqaGM2tpa2wOfKjVN3rgAUAC7ccckmpZiBHIT02800qjk7cA5qBvlt5wBuG085oA4f4WNnwsj5B3XMx+U5H3z0PevQ4W52dGHNeZ/CJtvg20yOPNl/9CNemnG7lhz0x2oTuJO49FR/rnkVAUG7IPenoEX5sHNOYMuWwCKBjJTvUDjI5OKaZE2lQx3Um5d2OcHrmpCMsxTHTPSgCII5UE5qZU+X3I6Gm72A5Y5NSg4BzuJI5NAEcUYLHoNpwfemMVDkgfpXMWHhye116bVjrmpSxyOzfYnmJhGRgAL7dvpXU7Q/y5GR+tAO3QRsFc5OT2p+CV5/CpcoqEEYApg3E7TgetABj5AAQT2qhqZxY3hx/wAsW/8AQTVlBuGQ3C8AZqnq436be5H/ACwb8wDQwOO+FO3/AIQjSuTtHm54xz5r16EGYknKlRxXA/ChVXwNpGwH7sv3vXzGz+Ga71sKc5BA6igB23dkEn2okUKehwOtMHLAjirAdCB83GeaAInBEYdCcngc80iggL3b0NK5GCAcAnNNPy5JIJ+tAEzrj58cH0oLjHIxUakqBlhz29KJgu0k5JA9KAG5DqV4A9aQJtA3NwDXE6ToWo2WtS6jP4ivbm2dnK2cgGxQ3Qfh9K7vknn7p9aAGunBZemPWoFAZvmJA71abCZBYbahZhtOOeaAIpXjDEZziuc8bBj4Z1Y9MWz+3aupwgUs3U9sVy3jkn/hF9XJI/49m6fSmnZji7NFnwxv/wCEa0dWKj/Q4unpsGK3wMo2QBWP4Ub/AIpnSRIcn7HFg47bRj9MVsFSQq7j8xpCIlKDn0FOKKGXPfrT3+Tg/eHekIJQZzgHigBPLAYDIIPGKeyqTgjHp2qDALgKffmnoXcYIxjpmgQbRksUx6c1yHi3XNS0VY00rQ7jUp5AWJX5UQD1Pr7V2BMgbDAHPTNePfFzxi/h+CHSrYmK5vkw1yVyIY84JA7nr9KBlrSPHja34YbVdP0e5u9Qjl8l7OLnDHnO7+7jv68YpnhLx+NbfVbXVdOksLzTVZ5YkJkyg4OMDOQfw5FcpZ+LvD3gvwbs8NeZezef5bvMhQtKy53tkdMLgAeg9zVn4Xar4f0+LUb2XUZrzVpYTdX0xgYBVB5C8erfj+VAHa+AfF8fim61C2XTprNrIJnzz87bieq9iNtXPF/ieHw35CLBJdXt0+y3tovvSHjP0xn9RXmHwr8R6XP4x8QYmcHVJ1+ygxn5wN5OfTt19aPjXBCmv+H7i/mvLfTh5iyXNuPmjPH3Tzg8fzoA7y48ZX+m+HbrV9Z0Oa0mgmWMQCUESBsYYH8T69PyvaZ4wvXgvbrV9AvNMtrSEyl5RnfjsB614/oE9re+Ftbh8QahqUnhz7ZGljdlMyn5mJPIPHyr2xyeh6YdsLzUF8S2WiajqWp6GlkNj3QZiXBVsKMdfv8AYZHX1oA9c0P4jT31/p8GpaNLp9tqZIsrhnyJOcDIwOp2j/gQ7c17AECcY/8ArV8z2Or2Xiq/8B6dpkbSTabslu8IV8rYEJ5IxjKHOOvHc19QyYAx2PSgBm4H5hyfpXFfE07vBercDiFen+8K7QuEUhePWuK+JbZ8GaueuIh/6EKAPQNM4sLX/rin8hV2qenDFjbD/pkn8hVygYUUUUAFFFFABRRRQAUUUUAFFFFABRRRQAUUUUAFFFFABRRRQAUUUUAFFFFABRRRQAUUUUAFFFFABRRRQAUUUUAFFFFABRRRQBxHxJOPButfMq/6Mwy38v6VNpK7tI04Yzi2j/8AQRWd8VzjwPrJ/wCmI/8AQ1rm9L8f+FF06yjfWYkeOBFIZGyDtHB4oA9CQAAbhn609xtbjHrXBv8AELwo541yAf8AAG/wob4heFEIB1qLofuwuenrhaBHfI54Vl47e9ISv3sd+K4RfiH4QCqW1pPmBI/cScY68beP61E/xC8JKMLrKkgsP9RJ2/4D/wDr7UAegmRQSCM00BNwxz+NcInjvwmFGdZhOCeSjj+lSL488KEc6zACOh2t/hQB3hcFiRxjrTSehI4PSuEj8eeF3Y7tbgHHAKtj+VK3j/wmm0jXbcKw6BWP9OKAO6JEa8jj061XPzfNyOeprll8ceFmGR4hssZI5kx0NL/wmvhY5zr1h7/vRzQB1ikkBf4aAyr8u3j2rkT418Kf9B+wA/66injxl4YJyuu2PH/TQUAdWzLuB289s1LgbMEdPSuPbxh4XJy2v2Wf+ugoTxp4YGd2uWR4x/rRQKx2LfJjHfuaGRScNz6kmuOHjLwuCM65ZcesoqY+MfDJJ/4ntiP+2goGdcuFBzzjpTcswPHOcjFc03i3w3s/5D9hjG4fv1z1x6/pTk8UeH3Ybdf03v8A8vKY449f/wBdAjpcggkfe6Y7UhbHy4PPp61z0viTw8Bk+INMxjkC6j5/Wg+JdAQYXXtMP/b3H/jQM6AqjKSc5PamkqdpGRgc8Vh/8JJoR/5jenZ9ftSf40p8R6HJ/wAxzTePS6T/ABoA6DZuXJb86UhQuduT25rBHiDQ3XB1vTjj/p5T/GlfW9FIAGtWGP8Ar5T/ABoA11kBcbeKjLsWJwT9TWUNb0X+DWLAnuftCf40g1rRl/5jGn/+BCf40AbLYOPl696RWCqQ9Zh1nSf4dXsf+/6HH60LrWkFcLq1gT3Pnof60AaIKEnCn6tSlgSNgXiqCarprAj+0rQn185f8aYNT0ksWGrWY/7bp/jQBq7hvwFHuelKpwzfNg1nf2npO1iNRtGOP+e6f40o1LSgSf7StFJ7+ev+NAGkDwd2cVE6oPuknn0qoupaUwwuqWfH/TZf8aRtT0lCCNTswT1/frz+tAF4oo6ngdqUBVAJ5zxVIarpWMf2jZf9/l/xqT+0dOJH/EwtOPSVf8aAsWmY4bJ68CmJvKkAHnvVc32lsONStM+vnL/jS/brArtF/bHHpKv+NAFjJxtxyKcT93cMevFUhqGn5/5CFrx0/er/AI1J9u0/cD9utv8Av6v+NAFou247RhR3NSAq54HHqaoHULMn/j9tz7eYv+NTpc2rA7biH6hx/jQBMQGUgnGD0FP3KMKDyBVJLm2ySbmH8XH+NKl1bHJ8+If8DFAEwkYE5OT9KGVR84PJ9RUf2q0TOby3BPcuP8aa1zakj/TYSRzw4/xoAkGV+pHGKcWXBwPwqvJc2gIzeQ9P74/xpVkikEjR3MZC8sVYHb9eaALG8bc+nalDAAtgfSmBUUbzMNpXdnPGPWmP5Khf36AEbhyOR60ASySbsYoYkAHuDzgVEZIwQFdAAM53DinySoAD5qbuM5YCgCRW6seT2FRht2emSehFBdd2N449DU0iZHbJ74oAjDEjYTg1FhuTnofWpQgjwGYHPTIowigjevNACFQGy2MUxgCCVOcdqFMbYy2cjqTSBo2yFbFADi2AB0460ojPQ8rjtVYopbIkb5u1WkYHau7aAM5IxQA2RShGeV9cU4IrEFcjHfNSNHu+7IPQ4phXaOG6fpQA0bemSSTUU4AIXOcc4pu4EnEhGODgCpETLfeO8DuKAQLtyuOciomJDcYHPOKmC/MTR5Y5+bPPIHrQI4a3G74kN7aIP/R9dwTwRtGK4aAH/hZcoO7H9iDGcf8APbt/9eu0RXY7W6HmgZMz/KOQfbFM+6oZRx0qRoSw4bH4VIISFG58etAFRpMr0HpQGXCjAweKY6HccAsB2NPVioA247jIoAZ/GAFXrzUsgwCeBzUscSOM5565pXi298k+ooApkBxvPPNSRr82cj6d6k8s/wB7j6VIIQTkNg0AQgA8rkHpSouxvvZOfWplRclc5IPeonjw58t+e4PagEPdcHHBOM1E4wwTGCfQUNkYOCW6c0/e5YdjjuKAPNPDbH/hYniQHtbwAcn+6p/rXqOHJOWUjHavMfDHzfEHxOP+mNv/AOgLXpIcggqtABjazYFSLnAPp147VXY7myfvCrJJGco3SgBZDkBVbHHJqH5RjDEgHr3phOD06imlihC469RigCZgZOQeB0pX+U4yAMVXDEDqcipN2Gz3HrQAYkzkMMHpUo+7jcMioQueTx+lBYAcg7j3IoAVRuIz0J49qeW42kgY4FAXAwyEEd6r+ZjoefSgRYLMEBxuFMYAHKn3xio42Kk84PYEVIrHOSvz0DOA0Lj4ha972kA/SvRVUA88nHavN9EJPxD8RNvDD7Nb/KONny9Pf159a9Cy45wDnsOtADpAdw5GR2qQDA6nHvVRWWQ4bhh1qR3YMFzgDt3oAtoQV3Bs5qNiQeTk+oqOPaOADk9Pah424BYUAP2LvG3PPPBoViC+Bmmx8nnjHc02Qkksp3c8YoETKSxO5eTRjjG3oO9QAcZJIGelTeZtO5snjFAxgd2fG3gdalRmG7HH1qBFYZIYBj71Iw4yH+tAhJBIW5Y4A7VLuwvQe2arKHVjkhs+tPdwi5IOaBnm3g8BfGvittwIzB0/3TXpjtnB2kA15f4Pk/4rPxc+MfNAP/HWr0nd5gHBOO1AFg5YA9CKiYApu53HsKQOw+7hh6d6QkyEdeOw70AOhAC44b61LhQSQeT0qvwFA5AJ9KccBickigBVGDkgk5NDAg4wMnvmmNubncdppikkmMj5uxoBjj8r528D8eakI3cgfrUZDDrkU0jHH65oAlyc7VUjnJ5pZEIXce3pTck5IJo3MRjGF7nNADExvLdz04p1w2IJCw4Kk4obI4B47YqO4jZrWYsP4T3oEef/AAiH/FG2hOPmklIGc/xmvTNp3LuAxn0rzb4TIY/BticEb3lOSevzkZ9ulehlmVtucqevPSgZaYqp+Xbz60bw4wDVPJ5wSeMAUoIKqdtIETyMFzgAg96ZvPUA9MHimMQeA2QD0qRjhQFyRnpmmBKcYG7AOPSh/uj5uMVXkIKgngUpyRtyMUAEfLA4zk9fSnglWHcg1GrqWKn5T60rhQOc8dMGgCRyCMcZJ9aa7BDnBz70xGjIO0cjuaSZsqSTzQIUFEwQct3qjq536Zfbef3D/wDoJq1GFEYLfe6jnrVDVHP9k6j6fZ5P/QTQM5j4W4h8DaMABlkc8D1kY/1r0Fl3Lxgg+3SvOvhgCfA+i8knym/9DNd4MoQM8HqDQMnU8ZIyKcgBGNuB3IFQqWUhRjHYZqQZ7NjPagRLgYyoJx7UzA3YyB68UwSFWI+Yj6U1myTQBO6BTubqOlNLlv4cA8VG5ZgAcnNIBgEZOB0JoAkaMZ5HI9KEO9OW/Co0Z1YZbK01n3HPY0ASuwAwxyQeMimlyqkYw3tT2O1R8vJ9ajyoGG780ANDNtxjOfWub8cceGNXb/p2bv7V0pGMcnZXMeO2UeFtWC/8+z/yoA0PDG7/AIR/Sg2MtaRYx6bRj9K2y4UcA8d6w/DQKeH9Kxgk2cPX/cFbkhRlAY9PSgBjNuG4jB7GnJJgbt2QenFQbuMEcHpipRtAG0fQDtQAFw5APTHUimqyliM8e1Ru4J4z+NRBiDnr9KALLuSThunbFQTQLP8ANLEr8YBZRkU9H3Pyp5pxcr0xj0oAr+VAqlPssRTOcbRjPr0p628EanyrSBVYfOAgGRUqkNgjPHBpWJJORgtQBBbQWsb70s4kYchlQAj9KdcxR3C+VcQRyxnqHUEfkamXKjGDkUw4LLt5PpQA5xbm38gW8fkAY8vaNuPp0qK3ihjQR29tHEg/hRQo/IU8HBIYYB6UmSmXB7cZoASK1trWQtb2sELN98xoFLfXAq45IUYOR255qsGIYEDd70K5T74BJNAizgHGAOeua4r4mjb4J1gZz+6H/oQrsd4XO0EiuJ+JLH/hC9XHYRL/AOhCgZ6Lp/8Ax5W3/XJf5CrlVrMYtYAOnlr/ACqzQMKKKKACiiigAooooAKKKKACiiigAooooAKKKKACiiigAooooAKKKKACiiigAooooAKKKKACiiigAooooAKKKKACiiigAooooA8/+Kgz4J1gf9Mh/wChLW5oulaeNMsj9htSTBHk+SvPyj2rD+Kgz4J1gf8ATIf+hLXXaN/yC7L/AK4R/wDoIoABpWnDpYWv/flf8Kk/s+yH/Lnb/wDfpf8ACr1FAFI2FmetpB/37H+FH2Cz/wCfSD/v2P8ACrtFAFE6dYnrZ25/7ZL/AIU3+zLA/wDLlbf9+l/wrQooAzDpOmnrp9qf+2K/4Uh0fTD1060/78L/AIVqUUAY/wDYekf9Auy/8B0/wpv9g6Of+YTY/wDgOn+FbVFAGL/YGjf9Amw/8Bk/wpn/AAj2if8AQH0//wABk/wrdooAxP8AhH9F/wCgRYf+Ayf4U3/hHdEP/MH0/wD8BU/wrdooAwP+Eb0L/oC6d/4Cp/hSHw1oJ66Jpp/7dE/wroKKAOf/AOEZ0H/oCab/AOAkf+FJ/wAIzoH/AEA9N/8AASP/AAroaKAOd/4Rjw//ANALTP8AwEj/AMKafC3h5uug6WfrZx/4V0lFAHNDwp4cXpoGlD6Wcf8AhR/winhz/oAaV/4Bx/4V0tFAHKSeDvDMgAOgaYMHPy2qD+Q/Sq7eBvCzddBsT/2yFdnRQBxP/CB+FP8AoAWH/foUf8IH4U/6AFh/36FdtRQBxH/CA+E/+hfsP+/IoHgHwmOnh+w/78iu3ooA4GX4d+EZXLNoVtk/3dyj8gadF8PfCMS7V0CzIzn503H8zXeUUAefy/DnwhK5dtCtsn+7uUfkDiiP4ceEIzkaDbE/7W4989z7V6BRQBwUvw88Iy4zoNoMf3FK/wAiKhPw28Hn/mBQf99P/jXodFAHBSfDzwjJGsZ0G02r0IUg/iQcmov+Fb+EP+gHB/30/wDjXoVFAHnn/CtvB/8A0AoP++n/AMad/wAK48I/9AOD/vp/8a9BooA88Pw28Hn/AJgVv/30/wDjSP8ADbwg5UnRYhtORtkkH54bmvRKKAPPE+G/hBECjRYiB/ekdj+ZaoR8MPBw/wCYP/5Mzf8Axdek0UAebH4Y+Dz10f8A8mZv/i6RPhh4OTO3R8Z/6eZv/i69KooA81Pwv8HN10f/AMmZv/i6B8L/AAcvTR//ACZm/wDi69KooA81Pwv8HH/mD/8AkzN/8XTV+F3g1c40f/yam/8Ai69MooA84/4Vn4Q/6BH/AJMy/wDxdMb4Y+ECMDSSPcXMv/xVelUUmriaueTH4S+ESf8AjznH/bw/+NSN8KvCzFiba5Jf7x+0v83Oeeeea9VopjPMD8MvDp7X3/gZJ/jUZ+FvhlldWivGVzlgbtyCffn2H5V6nRQB5b/wq/w56X//AIGyf407/hWPh30vv/AyT/GvUKKAPLx8MfDo/wCf/wD8DJP8aZ/wq7w56X//AIGyf416nRQB5RL8LPDzrhZNRjOeq3j5/XNIPhZoani71UKQAyi7OGxjr+Wa9YooA8qn+F3h+VQFk1GMg9Uu3z+uaavws0EKVa41Nl3bgDeNhfXGPXAFer0UrCseSN8KdAIAFzqi47i7PPA9fz/Gpn+GWmOCDq+uc9f9PbmvVaKLA1c8pX4ZaYpYjVtcBY5P+ntyelTr8ONPXpq2tfjetXp9FMZ83L8PrD/hO3046prBQaSs4k+1nzATKV27uu3jOPWu9f4a6eykDWdcUkdRetkVeU/8XNkH/UCX/wBHtXo1JKwkrHlafDWwVQra1rjkfxNenJ/ICmS/DOxcHGt66mQMFb08fmK9XopjPIx8MLPcCfEPiAgHp9sAB/8AHaRvhhaby0fiLxBHkYwLzIHGD1Ga9dooA8lPw1jIQf8ACU+I/k+7/pv3fp8vFIPhpEGDDxN4gDAk5+1jOT1PSvW6KBKKTbtqzyg/DnP/ADNfiIfS8/8ArU7/AIV3/wBTV4i/8DP/AK1eq0UDPJv+Fcf9TV4h/wDAv/61A+HGP+Zs8R/hef8A1q9ZooA8il+HN0zkx+N/FCp2DXxJ/PirY8DakP8AmdteP/bRf8K9SooA+adF8G3snjLX7OPxXqkbQRwbp0YeZICuQGJGOPb1r0D/AIQTU/8Aoddd/wC/i/4VY8OLjx/4rPrHa/8AosV6dQB5DL4D1zcDD451dRggh8P/AIU8+CfERR0/4TnUQGOTiJc/geo+gr1uigDyVvBfiRmDf8JxfAgEf8e6Y/L8KD4L8SFWU+OL7DDnFug//VXrVFAHkS+CfEaAhPHF/wAnJ3QI386nPg/xIevja8/8B0r1aigDyf8A4Q7xIevja8P1t0pU8HeI1znxpdn/ALd0r1eigDylvCHiQ/8AM6Xf/gOn+FUT4K8V548bSYwOtmv+NeyUUAeQHwh4uP8AzOz/APgGv+NNPhDxef8AmdWH/bmv+New0UAfMOheHfEsnjXX4I/FRW9gSHzbk2ikSqy5UbM4XANei/8ACNeNU+54yiGeudOj/wAKl8Nj/i4niw/9MrX/ANFivVKAPIV8MeOOd3jOH/wXR/4U9vDXjduvjGH/AMF8f+Fet0UAeS/8I544H/M4wf8Agvj/AMKV/Dfjd8Z8ZQnH/UOj/wAK9ZooA8kHhvxx38Ywn/uHx/4Uv/CN+OB08Yw/+C+P/CvWqKAPKm0HxyWz/wAJRYkY6fYBgUjaH46OP+Km0/8A8ARXq1FAHkjaD48PTxLp3/gFTP7B8ff9DLpv/gFXr1FAHkP9g+PR/wAzJpv/AIB0/wDsTx+WUnxHphAPQ2fBr1uigD5t8NaR40TxH4lSDVtK+0rJb/aGe3Yqx8rK7QOmFIHPpXdLpPj8Fc63o5wBkG2bnr/j+laPhrnxt4vPf/Qxj/tka9HoA8pGl+PlIxrGi9ef9GfmlbTviCSuNW0MYPI+zvzXqtFJKysB5O+mfEFsZ1TQj/2wkFOGnfEAf8xLQv8AvzJXq1FMDyf+zfiD31TQv+/ElR/2X8RF+7qmg/jBJXrlFAHkv9n/ABF/6CGgH/tnJ/hTv7P+IHH+l+Hun9yXnjHp+P8AnFesUUAeVrY/EFTn7boB4xjZL6den40n2L4gg83Xh5+MfMsox78CvVaKAPKDYfEFn3G68PYznaBLj6dM02a2+I2CyS+G+AflXzueO2R+P/1q9ZqOb/VP/umgD5u+FUPjVvCNodMbQxYMZPIN15vmj523Z28fezivQ/svxAyp8zw3wOR+++b68fyq38JF2+CNLH/XX/0a9ej0Bc8wMHj/ALDwz+LT/wCFRra/EHOWfw0evGZ+5+navU6KAseVx2fxBXGZfDj4GOfO59+BUjW/xALA7/DQAB4/f816hRQB5kYfH/b/AIRn856Y0HxAPbwz/wB9T/4V6hRQB5c8fxARCwi8NuR/Csk+T+YFVS3xDP8AzD9B/wC/0let0UAeRiT4i99N0H/v/JSGT4idtL0H/wACJK9dooA8eZviK2P+JZoP/gRJVbVH+IMmnXkcul6HseF1YpcvkDac4yK9qrM1r/kFX3/XvJ/6CaAseC/DyTxsvhXTBpun6PLZeWfKead1cjceoA612xl+IH/QK0P/AMCX/wAK1vhUpXwRowOP9STwc/xGvQaAPJxN8Qh/zCtD/wDAl/8ACl8/4hHrpOh/+BL/AOFer0UBY8sN18Qx00rQvxuZP8Kjaf4hnGNK0L/wJk/wr1eigDyg3HxE7aVoP/gTJ/hTTN8Q/wDoFaEf+3mT/CvWaKAPKI5viDHnbpWhnPrcv/hUb3fxChxt0PSJc/3Ls8fnivW6KAPIhqXxD7+GtM/8DP8A69P/ALR8fnr4a078L4V61RQB4/Nqfj9BlPClnJ7Lfr/UiuR8X6l42k8Oan9v8LW9tbCA+ZIL5GKr3IAJzivo6uO+IP8AyKWs/wDXq/8AKgDzvQdU8bw6Pp8cHhGGWFbaMRyf2hGCyhQASM8ZAB/GtZdX8eLnHg6H/wAGEf8AjXonhoY0LSx/06Rf+gCtugDyRtY8dHr4OhIPY6hF/jUUep+OQcnwhGPYajFg/rXsFFAHlA1bxkoGfBqsc5ONTiHH40p1nxiAceCee3/E0iP9K9WooE123PGJPEPjJGKt4JcsD1W9Qj9BUQ8SeMCSW8DS8rj/AI/FPP5V7ZRSaBq6PEh4i8YBcDwPID6/bF/wqw/iTxXv48E3BXIw32pAcdzj+n8q9lopjseSf8JH4jJz/wAIbff+BEf+NRHxF4kzkeDb/wD8CU/xr2CigDyT/hI/EXRvBl6R73Ef+NVv+Ei8S848F3o5yP38fH617JRQB45H4l8TLn/ii77/AMCI/wDGnr4l8T/xeDLw/wDbeP8Axr2Cik0B5M3ibxNtOzwZdlscZuEANcZ458Q+ILnwxqcN94SubSF1CmczqwRdwwSBz/nrX0ZXAfFI48Fax/1yH/oS0wO4tRi3iH+wP5VPUFt/x7xf7g/lU9ABRRRQAUUUUAFFFFABRRRQAUUUUAFFFFABRRRQAUUUUAFFFFABRRRQAUUUUAFFFFABRRRQAUUUUAFFFFABRRRQAUUUUAFFFFAHn/xUGfBOsf8AXIf+hLW3puq2kLabpTyFbuazWWNSpwygAHnpn2rD+Kv/ACJGs/8AXEf+hLWL42i+waZoPiWNT5ukSRNIV6mBwEkGPxH05oA7XWvElhpIu0kLyT21o128UYyQgIHXoCSeB7Gtqyu47q0t7ofIs8ayKGPIBGcfrXiU6i/8MeMvEp3MNRV0tywx+4iG1SOTweT79azfFM1lfQ6fpn9npc3tvo6XPnz3pgjgUAcj1bOP8cZpJ3Enc+iiwUZJAHvWfPqdnb31tp8s6rd3IYwxEHLhRk4+grwfVLee98MaBrV2P7StbPTt93YvdmFiMD96COrDHfk9uasalp2j6v4s8G3BScW9zZMy+bK6SMFjzGCQc5HsefU92M+gCwGMkDPFYt5qckOqWmnw2UsxmVnklHCQoOMk9yT0FeI+I9N/tD/hNdRnur3zdPdTabbh1SJggOQAev1rrtLv7u78X6I8tw+2fQllljBIRnJyTt6UAet0Z4zXkHj9Gu/FfhXTX1G7s7S7+0rN9muDEZMKpVSR1yQB+PHNcKby7tHuvDcOqXK6Uddisxc+cd8cRUs0Qk7cgDr6+pFAH0yCD0NYeva1baHBBPcpK6zTpbqIwCQzHAJyRxXljM3hPXdWstFmnmt49HkvDbSzNKsEyk7cZJ+9xx171xtxpEbaN4P1aTV7ue8vtSt3lEk7OkjM+SNpOAV6Z+vrQB7fqPi2z0+W4SW3ujHDcxWvmKg2vLJ2XJGdvGT7967KvnHVL65vdOvTczvKIvFYjj3sTsQMMKPQD0+ta+reIdR0e51zw59pmOpXt3GdKkkYk+XOQDtJ6LH830x7cAHuU80dvDJPKwWONS7sewAyTVLR9QXVdOt79IpIo7hBIiSY3bT0Jx6jB/GuS+IHnWfgbVEjd5JEs/LZ2JLMDhWJP0zmrv2vU7G102DStH+22v2eMGU3Sx7BgAcHrxzQBs2OrwXmo6hpwV0uLJkDq+PmVlBDD26j8K2a84bcnxKURrxJo2ZeeMCU4OPXt9K9HoAKKKKACiiigAooooAKKKKACiiigAooooAKKKKACiiigAooooAKKKKACiiigAooooAKKKKACiiigAooooAKKKKACiiigAooooAKKKKACiiigAooooAKKKKACiiigAooooAKKKKAPMLMg/E+/wDlAxo8YOO/7yvT68zsgB8TNQIYHOkxZA7fvDXplABRRRQAUUUUAFFFFABRWHq+uWOjvAl4ZwZiQnlW8kvQZ52qcVtqQwBHQjNAC0UUUAFFFFAHmvh4Y8eeKj6pa/8AosV6VXnHh/8A5HnxT/uWv/ouvR6ACiiigAooooAKKKKACisi/wBZ03Tp4re9voLeWX7iyOFLc4rXoAKKKKACiiigDzDw4uPiB4rbPWO1/wDRYr0+vM/Dpz498Vj0S1/9FivTKACiiigAooooAKKKKACiqF7qVjYFBeXttbF87RNKqbsdcZPNXgQwBBBB5BFAC0UUUAFFFFAHnnhTB8UeLNrlx9og5Pr5Q4/Dp+Feh15z4Sdn8VeLyxUkXFuOPQRACvRqACiiigAooooAKKKKACioDcQiXyjNGJP7m4Z/Kp6ACiiigAqKf/Uyf7p/lUtRXBxDIf8AZP8AKgDgfhT/AMiXpn/bX/0a9eh15z8JTnwTpZ/66/8Ao169GoAKKKKACiiigAooooAKKaHViVDAkdQD0p1ABRRRQAVma3/yCr7/AK95P/QTWnWVrvGkX/8A17Sf+gmgDnfhtGsXg3RVQYH2ZT+J5P6mu3rjfh5/yKGi/wDXqn8q7KgAooooAKKKKACiiigAopAQehFLQAUUUUAFcb8Q/wDkUdZ/69X/AJV2Vcb8QzjwhrR/6dX/AJUAbXh050TTT/06xf8AoArYrI0D/kDad/17R/8AoIrXoAKKKKACiiigAooooAKKKKACiiigAooooAKKKKACvPfiq4j8FasWzgoi8epdR/WvQq87+LDmPwTqpXGSsa8+hkUf1oA763/1Mf8Auj+VTUyL/Vp/uin0AFFFFABRRRQAUUUUAFFFFABRRRQAUUUUAFFFFABRRRQAUUUUAFFFFABRRRQAUUUUAFFFFABRRRQAUUUUAFFFFABRRRQAUUUUAcB8Uv8AkStY/wCuQ/8AQlrq4baC80qO2uYklglgVXjcZDAr0Ncn8VP+RJ1j/rkP/QlrtdP/AOPO3/65L/KgCL+zbIWH9nfZYvsXl+V5G0bNmMYxWdqHhrRNSNsb3S7W4NqoWHzIwdqj+H3HseK6GigDmNR8KaBqQtxd6RaSC3ULF+7C7VHRRjHy8njpzVvVNA0nVo4Ir/T7edLc5hDoP3fThfQcDj2FblFAGdJpljLHdRPaQtHd83ClBiXgD5vXgCnR6dZR3EdylrCs0UXkxuqAFI/7o9B7VfooA898W+DofE2taNd3gilsLITCe3fOZN6gLgj0IBrfj8MaJHpLaOumwDT2O4wY4JznOeufeujooAwNE8O6RoccsenWMcImOZWJLs/1ZiSR7Z71kWfgXw1ZXKXNvpSLLHIJYyZHYRsG3ZUE4XkdgK7aigDDOg6WUdDZRlHuvtjA5IM2c7/rx9Kwr7w19u8Z2GvTCIwWNoyRD+IysTyfYKT+J9q7migDP1Wxi1PT7qwm/wBVcRNE3sCMZqt4es7nT9Is7K8lSaeCIRtImcMBwDz7YrZooA5TStElttf1bWbqVJHuxHFAq5/dRKOn1J5NdXRRQAUUUUAFFFFABRRRQAUUUUAFFFFABRRRQAUUUUAFFFFABRRRQAUUUUAFFFFABRRRQAUUUUAFFFFABRRRQAUUUUAFFFFABRRRQAUUUUAFFFFABRRRQAUUUUAFFFFABRRRQAUUUUAeZ2P/ACUvUv8AsFRf+h16ZXmlh/yUrU/bS4f/AEM16XQAUUUUAFFFFABRRRQAYzRRRQAUUUUAFFFFAHm3h458deKh6Ja/+i69Jrzfw6c+OfFY9FtP/RdekUAFFFFABRRRQAUUUUARPDFIwZ40Zl6FlBIqWiigAooooAKKKKAPNfDv/I9+Kv8Actf/AEXXpVebeHm/4rvxUuP4LX/0XXpNABRRRQAUUUUAFFFFAFG80+yvipu7O3uCmdvmxK+M+mRV0AAAAYA6ClooAKKKKACiiigDzLwWSfFPjEkkn7VCOf8ArnXpteYeCT/xVPjL/r7h/wDRden0AFFFFABRRRQAUUUUAZUmj6bLqCak9jA16gws5Qbxxjr9K1aKKACiiigAqC64t5f9w/yqeoLr/j3m/wBw/wAqAPPvhE27wPpZ/wCuv/o169Irzb4Q/wDIjaV/22/9GvXpNABRRRQAUUUUAFFFFAGNY6Hpthe3F/a2iR3VwWMsgJy2Tk9/XmtmiigAooooAKydf50fUP8Ar2k/9BNa1ZHiH/kC6j/16y/+gmgDE+Hn/Io6N/16p/Kuyrjfh5/yKGi/9eqfyrsqACiiigAooooAKKKKAMPTtC07Tbqa7tIXSaYEOTM7A5OehJA59K3KKKACiiigArjPiIceENaP/To/8q7OuL+Ipx4P1rjP+iv/ACoA39C50jT/APr2j/8AQRWrWXoYxpNgP+neP/0EVqUAFFFFABRRRQAUUUUAFFFFABRRRQBgaTov9m3Es/8AaWo3XmDHl3M+9V5zwMcVv0UUAFFFFABXnHxc/wCRI1T/ALZf+jUr0evOfi1/yJOqf9sv/RqUAehxf6tfoKfTI/uL9BT6ACiiigAooooAKKKKACiiigAooooAKKKKACiiigAooooAQ9qWiigAooooAKKKKACiiigAooooAKKKKACiiigAooooAKKKKACiiigDzL4xnHgPVj/1x/8ARyVUsvH222iT/hGfEB2ooz9k4PHbmrvxh/5EXVf+2P8A6OSvQrP/AI9YP+ua/wAqAPOj4/x/zK/iE/Sz/wDr0q+PWkO1PCniPcRxusgo/EluK9NooA83/wCE5fBP/CLeIsA4/wCPRfXH96ki8dPKu5fCviLGcfNaKv8ANq9JooQkeaDx7n/mV/Ef/gD/APXpP+E9/wCpY8Qj62f/ANevTKKBnmLeP9v/ADLHiFv92zz/AFpD8QMf8yr4lP0sf/sq9PooA82/4T6BYvNl8O+I4R336cwx9SDioW+I+nL/AMwjXfwsGr0+igDzAfEfTT/zCNd/8F7Uf8LI03/oEa7/AOC9q9PooA8vHxJ00/8AMI17/wAF7f40f8LJ03/oEa9/4L2/xr1CigDzJviNpiorDS9cJbOVGnvlfr2/KrEfxB0p0DNZawhP8LadLkfkCK9FxSYHpQB5qPiV4fLsm3UN65yv2GTIx17U5fiPoLRtKE1ExqcF/sMmAfrivSNo9BRgegoA8x/4Wd4d9b//AMApP8Kk/wCFleHvW+/8A5P8K9K2j0H5UmxT/CPyoA80k+JvhuJkV5btWc4UG1cEn24qSP4k+HXZQJbvBAOfskhwD0PA6V6N5af3F/Kjy0/uL+VAHnZ+JnhEDP8Aapz6fZpf/iad/wALK8I/9Bb/AMlpf/ia9B8qP/nmv5UeVH/cX8qAOBX4j+FGHGq/+S8v/wATR/wsfwn/ANBX/wAl5f8A4mu98mI/8s0/75FHkxf880/75FAHBf8ACx/Cf/QV/wDJeX/4mmn4keEh/wAxb/yWl/8Aia74wRHrEn/fIpPs8P8Azxj/AO+RQBw8fxF8JyLuGsRgZx80Tqf1WoR8SvCJOBq4PAPFvKev/Aa7z7Jb/wDPvF/3wKUWtuOkEQ/4AKAOHj+IvhORto1dQcZ+aGRR+q1G/wASfCKAE6whySPlhkPT6LXdm1t2GDBER7oKb9itf+faH/v2KAOGj+JXhCRto1hAcZ+aCRR+ZWph8RPCZ6a3B/3y3+FdmbK1PW2hP1jFN/s+y/59Lf8A79j/AAoA48fEPwmf+Y1B/wB8t/hTG+IvhFeutwD/AIC3+Fdp9gs/+fSD/v2KZ/Ztj/z5W3/fpf8ACgDkR8Q/CZ6a1B/3y3+FSL4+8KMyqNctcsMjk4/E44+hrqv7Osf+fO3/AO/S/wCFM/srTv8Anwtf+/K/4UAcp/wsPwmFLf23b4Bx0bP5Yq0fHPhYddesR/21FdF/Zen/APPjbf8Aflf8Kb/ZOm/9A+0/78r/AIUAYH/CceF/+g7Y/wDf0Ug8c+Fz012x/wC/oroTpOnHrp9qf+2K/wCFMOj6Weum2f8A34X/AAoAw/8AhN/DH/Qdsf8Av6KP+E28Mf8AQcsv+/ord/sjTB/zDrT/AL8L/hQdH0w9dOtP+/C/4UAYZ8beGR11yy/7+im/8Jx4X/6Dtj/39Fbv9jaX/wBA2z/78L/hTToulN10yyP1gX/CgDD/AOE58L/9B2x/7+inf8Jv4YP/ADHLH/v6K2f7D0j/AKBdl/4Dp/hTToOjnrpNj/4DJ/hQBTj8WeHZVDLrum4P966QH8iaefFHh8ddd0z/AMC4/wDGpj4d0M9dG08/9uqf4Uh8OaGeujad/wCAqf4UARHxR4fHXXdM/wDAuP8AxoHinw8emu6Z/wCBkf8AjTz4a0E9dE00/wDbon+FH/CM6CP+YJpv/gJH/hQAn/CTaB/0HNN/8C4/8aP+En0Af8xzTP8AwLj/AMaD4Y0A9dD0z/wEj/wo/wCEZ0D/AKAem/8AgJH/AIUAL/wkugn/AJjem/8AgWn+NH/CTaD/ANBvTf8AwLj/AMaZ/wAIv4fH/MC0z/wEj/wpf+EY8Pj/AJgWmf8AgJH/AIUAPHiTQj01rTv/AAKT/Gl/4SPQx/zGdO/8Ck/xqP8A4Rfw/wD9ALTP/ASP/Ck/4Rbw9/0AtM/8A4/8KAJf+Ej0P/oNad/4FJ/jS/8ACRaH/wBBnT//AAKT/GoD4W8PHroOl/8AgHH/AIUn/CKeHT/zANL/APAOP/CgCx/wkWh/9BnT/wDwKT/Gg+ItEHXWNP8A/ApP8aqyeEvDki4bQdMx7WiD+lJ/wiPhveW/sDS84x/x6Jj8sUAWx4h0Q9NY08/9vSf407+39GH/ADF7D/wJT/GqEvg/w1KoVtA00AHPy2qKfzAqufA/hc9dCsf+/QoA2f7d0c/8xWx/8CE/xpw1vST01Sy/8CE/xrC/4QXwt/0AbH/v0KB4F8Kj/mA2P/foUActp2raa3xE1SYahaGL+zYU3iZdu7eTjOevSvRxrWlHpqdn/wB/1/xrySx8H+HD451OybRrRrZbCGRIjH8qsWYEgep4/Ku7/wCED8Kf9ACw/wC/QoA6L+2NMP8AzEbT/v8Ar/jQNX009NRtP+/6/wCNc/8A8IL4V/6ANj/36FB8C+FT/wAwGx/79CgDov7W07/oIWv/AH+X/Ggarpx6X9r/AN/l/wAa50eBfCo6aDY/9+hUL/D/AMJugU6FaYAxwpB7d8+3X/GgDqf7U0//AJ/rb/v8v+NKNTsD0vbY/wDbVf8AGuRf4d+En250O2+UYGNw/kefrTR8OfCI6aHB/wB9P/jQB2R1GyHW8t/+/q/40f2hZH/l8t/+/q/41xx+HXhI9dEg/wC+n/xpB8OvCI/5gkH/AH0/+NAHaC+tG6XUB+kgp32y1/5+Yf8Av4K4sfDvwmOmiQf99N/jUMvw18IStubR0Bxj5Z5FH5BqAO8FzAek8f8A32KX7TB/z2j/AO+hXBL8NvCS9NJ/8mZf/iqUfDfwkOmk/wDkzL/8VQBV8NyIfHXi7514FoOv/TPmvSfNj/56L+dfPvhr4e+G5/EviO2k092s7Z4Ut4mncbMpluhyeehJPBrum+GHhJjn+zXA3A4FxJ09PvdP1oA9I8yP++v50vmJ/fX8681j+GXhqJWWKC6jUtnCXcgA/X/OKX/hWnh7cG23u4DAP2uTOPz9hQJO/Sx6T5if31/OjzE/vr+dec/8K30D0vf/AALk/wAaaPhr4fHa+/8AAyT/ABoGekb0P8S/nS71/vD8682Pw18Pntff+Bkn+NJ/wrTw/wD9P3/gZJ/jQB6VvX+8Pzpdw9R+deZf8Kz8Pel9/wCBkn+NTp8O9Ejbekuoq2NuVvpAcenX2FAHo24eo/OjI9a87T4eaLHny5dRjz12Xsi5/I1HJ8PNNdsrqWsxjHRb9yP1zQB6TmivM/8AhXen/wDQV1r/AMDmpo+HOnj/AJi2t/8Agc1AEnh3/ke/Ffslp/6Lr0qvnTw94C09vFPiSx/tDVUS3Nsyul2VZt0eTuP8Rzmu6Pw30/8A6C+t/wDgc1AHqNFeZj4e2ajC61roG0rxft09PpSr8PbJPu6xri8huL5hyOhpK/UD0uivNv8AhX9oIzENa1wRnkp9ubB/CkfwDEVITxF4hjJOSV1BuvrzTG7eZ6VRXmB+H+f+Zp8Sf+B3/wBalHgDH/M1eJD/ANv3/wBagR6dRXmQ8A4/5mfxB/4Gf/WpB4Ax/wAzP4gP1vP/AK1AHp1FeZDwDj/mZvEH/gZ/9akHgDH/ADNHiH/wM/8ArUAenUV5ongIowYeKfEmQc832f8A2WkPgInP/FV+JhkY4vh/8T7UAO8FoR4k8Xv2a8iHQ9ox/jXpVfPPhbwbdyax4jEXijV4THeLGzpIN0vyBgWOOSN2OMdK7keCtQH/ADOOt/8Afxf8KAPTaK84Pgu82sP+Eu17dn5T5y4A9xt571EPBWoj/mctcP8A20X/AAoA9MorzT/hC9R/6HLXP+/i/wCFB8F6if8AmctcH/bRf8KAPS6K8y/4QrUf+hz1z/v4v+FOPgzUT/zOOt/9/F/woA9LorziXwrrpx5XjPUV9d8MbfyApi+FfEGfn8aX+P8AZgjHf6HtmgD0qivNm8Ka/vJXxpqATHAMEZIOPXHr7VGfCniP/odb3/wHjoA9NqtenFrOf+mbfyrzr/hFPEf/AEOt7/4DR1WvPC3iNLaaQ+Nr/CIzYW3QE8evagDW+Fa7fBWkDaq/u2OF/wB9uf616DXz98PvDWuXHhbTZrXxZd2sLoxSBYEIjG48Ank12q+FfEYznxpen/t3joA9MorzX/hF/EX/AEOV5/4DpTW8K+IzjHjS9H/bvHQB6ZRXmR8K+Iz/AMzpe/8AgPHSjwr4j/6HO8/8B0oA9MorzH/hFfEn/Q6Xv/gPH/hS/wDCK+I/+h0vP/AdP8KAPTaK8sPhXxT8+3xtcc42ZtUOPXPPP6U2Pwv4wjYMvjdyR/esEI/ImgD1WivME8O+Moy2PGoOSSd2nRmpv7D8Zf8AQ4J/4Lo6APSaxvEfGh6n/wBekv8A6Aa5D+w/GP8A0OCf+C6OsTxHoni9dHv5ZPGCmKO3kZ4hp0Y8xQpJGeo4z+dAHY/D3nwjo3/Xqn8q7KvCvA+h+K5PDWmS2vi4Q2z26GKA6dG3lLjpuPLfU11p0PxienjBB/3Do6APSKK84XRPGI6+L0P/AHDo6P7E8Y5/5G9Mf9g6OgD0eivNDofjPt4wj/8ABdHTV0Txupz/AMJdA3s2nx+vtQB6bRXnI0rxr/0Mtl/4AD/GmHSvG/bxLY/+AI/xoA9JorzX+yfHH/QzWP8A4AD/ABoOleOO3iWx/wDAEf40AelUV5j/AGT47/6Gaw/8ABSHSfHnbxPYf+AAoA9PrhPic6p4M1gsgYeRjB9SQAfw61k/2V4+/wChk07/AMAhXLeP7TxlB4W1aW91jTZbUxBZIo7UqdpIBwc8de+fwoE3Zdz2nR/+QZZf9cE/9BFaNeVafZ+OmsrYx6vo2wxKQDbMSBgdwcGr32Px5/0FdF/8Bn/xoGej0V5mbP4gdtV0P/wGf/Gg2fxA7apof/gO9AHplFeaC08fjrqWhn/thJSfZPiB/wBBPQ/+/ElAHplFeaLbfEBWBOoaCwB6GGTBpZLf4gOxYX2gID/CsUpA/OgD0qivPAvj5VA83w2xA5JScE/kaaR8QOx8M/lPQB6LRXnp/wCE+7f8I0f+/wDTQfiB3Xwz+DT/AOFAHolFee58fenhr856CfH3ZfDX/fU/+FAHoVFedg/EDuvhn8DP/hTs+PvTw1+c9AHoVee/FUbvBmpj/rl/6NSk/wCK/wDXw1+U9cB8UF8Yt4Tvv7SbQxYAx+cLUS+Yf3i7cbuPvYz7UAfQCfcX6U6mr90fSnUAFFFFABRRRQAUUUUAFFFFABRRRQAUUUUAFFFFABRRRQAh7UtITyPrS0AFFFFABRRRQAUUUUAFFFFABRRRQAUUUUAFFFFABRRRQAUUUUAebfF048D6r/2y/wDRqV6Fa/8AHvF/uD+Vee/F7/kRtV/7Y/8Ao1K29Y1LV9PjgOn6Ol7CId0krXSQhMf73tzmgDrqK4rwz4sttX0W31a8EempcF/KW4mUb1U4JGT7H/8AVWg3irw+sMU7azYrFKxVGM6jJHXv2/rQB0tFcR431+fQLO3vLaWwJMoDQXUwjMqnjKN7EgnjoD+OzY6rbppNpeX2pWJWVQDcI4SJ2/2ST7H8jwOlAG9RWVaaxpt5bx3Nvf20kMsnlI6yDDP/AHR7+3WtAzxCZYTKglZdwQsNxHrj0oAlorOutU0+0lENzf2sMrdEkmVWP4E1g+JfEKaZJaWVtPZfb7qdYlS4mCiNTyXIyCeOAOpJFAHX0Vzf9sP/AMJOdF8pfL+wfa/MzznzNmMeneqlz4iCeI9M0iFI5YbyCSYzK+cbemMdaAOvorPttTsLqZ4Le+tppkzujjlVmXHXIByKw/FfiS20HTL65WSGa7tovMFt5gDHkAZHUDmgDrKKx4tXs1tIbi6ure3MkSSMJJQu3cMjrTNUvbuKawhsYI5TcS4kd2wqRgZZuuSemBQBt0Vx3hXxPb65aebI8EE5uJYUh84FmCMRkevHPFdNc3tralRcXMMJc4USSBc/TNAFuigHIyOlcn4S8QjX9Ma/khFsv2iSFQzg7grEA/j6UAdZRVU3lqLgWpuYRcHkRbxvPGenXpT5bmCHHmzRx5OBucDn0oAnoqg93It/HaC0maN4y5uBjYhB+6ec5PtVbRdZsNbtGu7CfzYVkeMsVK4ZTg8H/PNAGxRXLWOuSXlxqhS0/wBBscos+8ZmcDLAD0HHPervhzVk1zSbTUkjMQuELBGOSOSP6UAblFAIPQ0UAFFFFABRRRQAUUUUAFFFFABRRRQAUUUUAFFFFABRRRQAUUUUAFFFFABRRRQAUUUUAFFFFABRRRQAUUUUAFFFFABRRRQAUUUUAFFFFABRRRQB5lpMpk+I+uKQMR2ECjHpkn+tem15no6lfiJr5I4aytyOe3I/pXplABRRRQAUUUUAFFFFABRRRQAUUUUAFFFFAHmPhGaSXxl4v3kbVktwoGOMIR9egFenV5p4NOfFHi0el1F/6BXpdABRRRQAUUUUAFFFFABRRRQAUUUUAFFFFAHm3hog+OfF2PS0/wDRRr0mvNfC6MPG/i9yBtJtACBx/qj+vSvSqACiiigAooooAKKKKACiiigAooooAKKKKAPP/B3/ACGfFX/YQX/0UlegV594O/5DXir/ALCC/wDopK9BoAKKKKACiiigAooooAKKKKACiiigAqlqX/Hjdf8AXJ/5GrtUdU40+7/64v8A+gmgDj/hd/yJekf9cj/6Ea76uA+Fn/IlaP8A9cj/AOhNXf0AFFFFABRRRQAUUUUAFFFFABRRRQAVh+J/+QDqv/XnN/6Aa3Kw/FH/ACANV/685v8A0A0AZ/gRNnhXRxuVv9EjOVOeozXWVy3gdDH4V0UM5Y/YoTk+hQHH4dK6mgAooooAKKKKACiiigAooooAKKKKACuA+KX/ACJWsf8AXIf+hLXf1wHxTGfBWsD/AKZD/wBCWgDsNKGNOtB6Qp/6CKv1R0z/AI8LX/rin8hV6gAooooAKKKKACiiigAooooAKKKKACiiigAooooAK88+Kx2+C9TP/XL/ANGpXodec/Fr/kSdU/7Zf+jUoA9FX7o+lLSL0H0paACiiigAooooAKKKKACiiigAooooAKKKKACiiigAooooAa3VfrTqQ9R9aWgAooooAKKKKACiiigAooooAKKKKACiiigAooooAKKKKACiiigDzf4uf8iPqn/bL/0alYfxK8Q21lPpvhu5u/sdrfKTe3JB4gGcqMdC2CvQ9a3vi0M+CdU/7Zf+jUrvkijeOPeisQoHIzQB41rraV4j1Hwd/Z0Qu9Mhu5YyvksEUJGCAQQOBge3FUItAtEk+IRGmRI3lFYD5AG0GEt8nHHzYPHU49q96VFXGFAx0wKXA5469aAPmHWoriPUfCt3dX/9nWq6LEgu7m18+NZSPmUg8KxBHORWimi2jaHodrDetrdtN4iWWRjamOPBVg42njaDk+hya+i3jSRdrorL6EZFKFUAAKAB0AHShifkeCXvhxru88cWOnQeQ0Zs7myWNdoEyoXO3tknI/Guh+G99ceKLy/8V3EXkxSolpaxFs7FUZkP0Ln9K9UuoPtFvNCHMZlQpvXquRjI96oaBpFtoWl22mWe/wAi3Uqpcgsckkk4A5JJNILHkvxAudBvfFWl6TqqWcMcIF3c3U8Yy6jIWEN1wTyfoPeuR+K+pxT32vafImk2f2aGIiSa33XF4zKpGxh024xnnH06fTEttBK26SGN29WUGmva28kome3iaUDAdkBbHpmmM+cPGNrrF7rVi1pJMyx6BFJfxKxEk8Qky6A4yHP4Hr9D1v2y1uPF3he40yHOnrptw8SxJ0GMFcdMggDHrXtARA24Ku7GM45x6UxIIo9uyJF2ghcKBgHrigD5U8M6lFfeJfC91apo1p5802bXTotksSBSoWVv4s4zz9Rwag1aHQF8J+I01VrZvEy30gLTYM5beMFO+3Hpx1zX1ZDY2kDs8NrBGzNuZkjAJPrx3pJLCzkmM8lpA0zDaZGjBYj0zigDw6LR7HVPFOtvqVklyINHtzD5y5CZQ5IB4zkHntzim+GJpJpfhwZGLMILxQT6CPAH4AAV76I0BLBFBIwTjqPSmiGJShESAx8JhR8v09KAPlJNCsbb4calrS2ypqsWomRbgqPMQrOEAB6gYJ49a7y6Xw9d+KPE48Vy26uscUdqtywXZBszmIn+IsSeOc/Uivbvstv5Rh8iLyiclNg2k5z0qveabYXzpJd2VtcPH9xpYlcr9CRxQBzfw6+2/wDCJaV/aAYXAhx8/XZk7M/8B214R8O45re/sJ9bbdor3s408s4CRXO7+IY6nB25PUHHWvqoAAAAYA6CqwtLYRiIW8QjDbgmwYDZznHrmgD5f8S6jDfay81tBo1k8GtJF8p/06Vg+GfI6IT2/wAnqL2HQb7xf4zi1+WICK3gNuJZPuAw/OyKTgsPl9/zNe3tpOmtO9y2n2pncgtKYV3MR0JOMnoKwI/CdhJrOq6nfQW16L4wlYp4FcRbE28Zz1oA8n8Ltcald+DU1ZGlafTbtZBLk+ZGchc565TH1zVDwT/wj+heBdZ1E2kdzcq0kd1AkxEjp5m1FOCSo5HOPevpIW0AkSUQx+Yi7EfaMqvoD2FUE0bS0kupV060El3n7Q3krmXPXdxz+NAHz54SV7LxdcQx2+n2cVxoxka3sJmkTHVS5P8AGOn69+dDw1eCwh+HjXEhhgkS6Vmc7Vyy4QH6kjFe4aboelaWpWw061ttwIYxRKpIPUE9T0H5VJe6Ppt9ZpZXVhby2qEFIWjG1SOhA7dT09aAOI+HN4NQm8R3UVwJ7ZtUdYmV9ykBV5HbHI6V6ZVSzsrSxRktLaG3VjkrFGEBPrxVugAooooAKKKKACiiigAooooAKKKKACiiigAooooAKKKKACiiigAooooAKKKKACiiigAooooAKKKKACiiigAooooAKKKKACiiigAooooAKKKKAPMdF/5KL4i/687b+VenV5tov/JQPEP/AF6238jXpNABRRRQAUUUUAFFFFAGBq+o39nPbxWekTXyyn55ElRFjHvuNbw5AyMH0paKACiiigAooooA8z8Gf8jP4v8A+vqL/wBF16ZXmfgz/kZ/F/8A19Rf+i69MoAKKKKACiiigAooooAwtS1j7Bdw239nahcebj97bwb40ycfMc8ev0rdoooAKKKKACiiigDzjwjIZPFHi0nGRcQrx7Rgf0r0evMvBZz4o8X/APX1F/6Lr02gAooooAKKKKACiiigDB1jXbPSJIY7lLpjLkgw2zyhR77QcVvA5GaKKACiiigAooooA808BOJNX8WsAR/xNCOWz0RR/T8K9LrzTwCxbVfFhYkn+1WHJ7BRXpdABRRRQAUUUUAFFFFAGN/bem/2n/ZP2tPt/wDzxwc/d3emOnNbNN2Lu3bRu9cc06gAooooAKz9W/5Bt5/1wf8A9BNaFZ+rnGm3h/6YP/6CaAOP+FilPBOjBgQfJJ5HYsSK9Arifhxt/wCEO0bauB9mXjGOe/6121ABRRRQAUUUUAFFFFAGVZaxp1/cTW1pewzTw58xEbJXBxz+NatQx28MTM0cUaM33iqgE/WpqACiiigArB8VHHh7Vj/05Tf+gGt6sDxX/wAi7q//AF5Tf+gGgBng/wD5FnRv+vGD/wBFrXRVz3hE58N6Mf8Apxg/9AFdDQAUUUUAFFFFABRRRQBn2ep2F9I8dpfW1xIn31ilVyv1APFaFU7aws7R3e2tIIXf7zRxhS31xVygAooooAK4D4p/8iVrH/XIf+hLXf1wHxS/5ErWP+uQ/wDQloA7PTv+PK2/65L/ACFXKqWHNnb/APXJf5VboAKKKKACiiigAooooAKKKKACiiigCKOaKUkRyo5HUKwOKlrH03RNM0uWSWxsYbeSUYdo1wW781sUAFFFFABXA/E9Q/hK9VgCpktwQRkEecld9XB/Ez/kVbv/AK62/wD6PSgDu16D6UtIOgpaACiiigAooooAKKKKACiiigAooooAKKKKACiiigAooooAQ9R9aWkPb60tABRRRQAUUUUAFFFFABRRRQAUUUUAFFFFABRRRQAUUUUAFFFFAHnPxaOPBOqf9sv/AEalehx/cX6CvNPjI/l+A9WbGceT/wCjkpyX3j9lBOjaKpI6G7fI/SgD0yivNvtvj3/oD6L/AOBb/wDxNMN78QO2k6J/4FP/AIUAemUV5qb3x920nRP/AAKf/Cl+2+Pf+gRov/gU/wDhQB6TRXm0l/47RCw0TSJCP4Vu2BP5iq39rePv+hZ07/wOFAHqVFeZDVvHXfwxY/8AgeP8Kg/t/wAdf9CXF/4Mov8AGgD1SivLhr3jjPPgyLH/AGEov8aedd8a/wDQmx/+DGKgD06ivMDrvjft4Ni/8GMX+NSrrnjPv4Oj/wDBjHQB6VRXmv8AbnjP/oT4/wDwYx04654xHTweh/7iMdAHpFFebf294x/6Exf/AAZxU3/hIvFsYLTeC2Cf9M9Qic5+lAHpdFeZ/wDCU+IyDt8G3ecHrcoKgXxX4n3Dd4KuQu3ki6QkN6fT3/Si4r9D1OivMB4r8SH/AJku8/8AAhP8acfFXiIf8yZeH/t4SgZ6bRXnQ8V6xj5vB+pg5PSSI8f99Uo8Vav38IaoP+Bxf/F0AeiUV5u/i/VEIDeD9XOQT8pjPT6NTv8AhLdVP/Moat1x1j/+Koto30W4nJLdno1FeYf8JtqIP/Ina3/3wv8AjSjxrqRBI8Ha1wMn5F/xoKaadmenUV5j/wAJtqH/AEJ+tf8AfC/407/hNr4uQPCGubM8ExrnH0zQI9Morzebx00LBW8LeIySM/LZhv5NTV8dSuSE8KeITtODutVXv2y3PemlcOtup6VRXnMvjhosbvC/iHn+7aBv5MaiXx7uz/xS/iIf9uX/ANekB6XRXmx8d4/5ljxD/wCAX/16Z/wn3/UseIf/AAD/APr0AemUV5p/wnn/AFLPiD/wD/8Ar0v/AAnf/Uta+fpaf/XoA9KorzI+Psf8yx4gP0s//r0n/Cf/APUreI//AAC/+vQB6dRXmR8fY/5ljxD/AOAf/wBelTx8GJz4X8RjjvY//XoA9MorzH/hP/8AqVvEf/gF/wDXp8fj0OwB8MeI0H942BIH5GgD0uivNX8eBWIHhfxIQD1+wYz+tWD44iVcvoGvqM4509vXA/OgD0KivNl+IFk23bo+uHcdq4sG5PoPzFRf8LG04f8AMJ1z/wAAGoA9OorzM/EXTh/zCdc/8AGpB8RtN3KDpWuAE9Tp7YH5UAem0V51/wALD0UOqGDVAzZ2qdPlBP0+WnSfEDRoxl4NTUepsJR2z6egNAHodFeZD4meHT3vv/AOT/Cp1+ImiOAyxakwIJBFhKcgdT0oA9GorzP/AIWX4e9b7/wDk/wqSH4j6DMSsS6g5HZbGQ/0oA9IorzMfEvw8e99/wCAcn+FJ/wszw7633/gHJ/hQB6bRXmQ+Jnh09Dff+Acn+FP/wCFk+HvW+/8A5P8KAPSqK8zb4l+HUUszXqqBkk2cgAH5UJ8TPDjjKSXjD1W0c9s+noRQB6ZRXmv/Cy/DSruluLmJdwXMlpIBz+HtVf/AIWl4VP/AC9zf9+G/wAKAPUqK83j+JnhJ1DHU2Q/3Wt5cj8lp4+JXhI/8xb/AMlpf/iaAPRaK8+/4WN4U/6Cv/kvL/8AE0w/EnwkP+Yt/wCS0v8A8TQBHov/ACUDxD/16238jXpFfO+j+P8AwzH4217UH1ICzmggjilEMhDsoO4YC549e9eiD4k+Eicf2uOhPNvKP/ZaAPRKK8+b4jeE1RXOrrhumIZCfy25FH/CxvCW1G/tiPDEAfupM/iNvH40CTTPQaK4JviF4UClv7ZhIAycI5P8qcfiB4VH/MZg/wC+W/woGd3RXB/8LC8Kf9BqD/vlv8KYfiJ4SHXW4P8Avlv8KAO/orz4fEfwgf8AmOQf98v/AIUv/CxvCP8A0HIP++X/AMKAPQKK4OL4heEpW2rrtqDjPzEqPzIp8Pj7wpMpZNds8A4+Ztp/I0AdzRXGjxx4XP8AzHbH/v6KT/hOfCx/5j1j/wB/RQBieCjnxR4xHpdw/wDouvTq8R8IeLfDsWseJppNWs0We9Vo3L48xBGoyD3GQa7z/hOPC/8A0HbH/v6KAOyorkI/GvhiRwq69p4J/vTqo/M0v/CaeGdob+3LHBOP9cM/lQB11Fc7/wAJR4f/AOg7pn/gXH/jS/8ACT6B/wBBzTP/AALj/wAaAOhornh4m0A9Nc03/wAC4/8AGpD4i0QddZ0//wACk/xoA3aKwf8AhI9C/wCg1p3/AIFJ/jR/wkeh/wDQZ07/AMCk/wAaAN6isAeJNCPTWtOP/b0n+NSDxBozdNXsD9LlP8aANuisX+39G/6C1h/4Ep/jS/27pH/QVsf/AAIT/GgDjPBg/wCKn8Xn/p6i/wDRdemV474O1rS08SeLHfUrNUe6iKM06gMAmDg5554r0ka7pB6arY/+BCf40AbNFY/9uaT/ANBSy/8AAhP8aBreknpqll/4EJ/jQBsUVkf23pP/AEFLL/wIT/GnjWNMPTUbT/v+v+NAGpRWZ/a2m/8AQQtP+/y/40o1XTj0v7X/AL/L/jQBpUVn/wBp2H/P9bf9/V/xoGp2B6X1t/39X/GgDQoqj/aNj/z+W/8A39X/ABpRf2Z6XcH/AH8H+NAF2iqgvbQ9LqH/AL+Cl+2Wx/5eIf8AvsUAedfD7/kK+Lf+ws3/AKCK9Pryv4fTwf2j4qkE8RVtWfB3DnCivS/tVv8A894v++xQBZoqv9pgP/LeP/vsUv2iD/ntH/30KAJ6Kh8+Ef8ALVP++hR58J/5ap/30KAJqKi86L/nqn/fQo86P/non/fQoAloqPzY/wC+v50vmJ/fX86AH0UzzE/vr+dHmJ/fX86AH1ma0caVfH/p3k/9BNaHmIf41/OsvXWB0fUCCDi2k6H/AGTQBhfDnnwdon/Xon8q7SuJ+HLAeDtEJIGbROp9q7Tev94fnQA6im7l/vD86Ny/3h+dADqKbuX+8Pzpdw9R+dAC0Um4eo/OjcPUfnQAtFJuHqPzo3D1H50ALRSbh6j86Mj1oAWuf8Wf8i5q/wD15Tf+gGugyPWue8Wn/im9Y/68Zv8A0A0AL4SG3w5o49LGEf8AjgroK5/wl/yLmj/9eUP/AKAK6CgAooooAKKKKACiiigAooooAKKKKACvPPiu4j8E6uTjlEXn3kUf1r0OvNPjAM+BdV/7Y/8Ao5KAPQ7P/j2h/wCua/yqxUNtxBF/uD+VTUAFFFFABRRRQAUUUUAFFFFABRRRQAUUUUAFFFFABXn3xQkCeFrhSDmSe3UY9fNQ/wBK9Brzb4r/APIsn/r6g/8ARgoA9IHQUtIOgpaACiiigAooooAKKKKACiiigAooooAKKKKACiiigAooooAQ9R9aWkPUfWloAKKKKACiiigAooooAKKKKACiiigAooooAKKKKACiiigAooooA81+L/8AyI2q/wDbH/0alekJ91fpXl/xkEj+DrmOPO6SaJcA4z844/PFeoL90fSgB1FQ29xDcp5kEscqZI3IwYZHUZFTUAFFFFABRRRQAUUUUAFFFFABRRRQAUUUUAFFFFABRRRQAUUUUAFFFFABRRRQAUUUUAFFFFABRRRQAUUUUAFFFFABRRRQAUUUUAFFFFABRRRQAUUUUAFFFFABRRRQAmB6UYHoKWigBNo9B+VGB6ClooAbtX+6Pypdo9BS0UAJtX0H5Um1f7o/KnUUAN2r/dH5UbF/uj8qdRQAzYh/hX8qPLT+4v5U+igBnlp/cX8qPLT+4v5U+igCMxRn/lmv5Unkx/8APNP++RUtFAEXkxf880/75FNNtAesMZ/4AKnooA8q8OwRH4g+Kz5a/wCrtuCB1MYJNemm1tz1giP/AAAV5z4cH/Ff+Kz/ANM7X/0WK9OoArfZLf8A594v++BSfY7U/wDLtD/3wKtUUAVfsdqP+XaH/vgUGztT1tof+/Yq1RQBT+w2n/PrB/37FIdPsj1tLc/9sx/hV2igCgNNsR0srb/v0v8AhQdOsT1s7f8A79L/AIVfooAzTpWnHrYWv/flf8KadI0w9dOtD/2wX/CtSigDI/sXSv8AoGWX/gOv+FL/AGLpQ/5hll/34X/CtaigDybwdomlNrPilW0yyKpfqqg26/KPLU4HHAySfxNd9/YGjf8AQIsP/AZP8K5LwM7Pq/iwttyNTx8pzwI1A/QV6RQBhf8ACO6J/wBAfT//AAFT/Cj/AIR7RP8AoD6f/wCAyf4Vu0UAYB8NaEeuiaaf+3VP8KafDGgHroemf+Akf+FdDRQBzh8LeHj10LTP/AOP/Co18JeHFZmGg6blsZzaoR+AxxXT0UAc3/wivh3/AKAOl/8AgHH/AIUf8Ir4dP8AzAdL/wDAOP8AwrpKKAOYbwl4bZSp0DS8EY4tIwfzxVYeCfDAUKNCsQAc/wCpGfzrsKKAON/4Qjwv/wBAKx/79Ck/4Qbwt/0AbH/v0K7OigDwrwj4S0C48QeKLebSbSSG3uo1hRowRGCmSB7Zr0L/AIQbwt/0AbH/AL9CsXwSH/4SXxgzLgG8iAI5BxH/AIEfnXptAHFf8IJ4V/6AFh/36FKPAnhUdNBsP+/QrtKKAOL/AOEF8Lf9AGx/79Cj/hBfC3/QBsf+/QrtKKAOK/4QTwqP+YBYf9+hVQ/Dnwif+YHB/wB9P/jXoFFAHn//AArrwj/0BIP++n/xpB8OPCA/5gcH/fT/AONeg0UAef8A/CufCP8A0BIP++n/AMad/wAK78Jf9ASD/vpv8a76igDz8/DrwkWVv7GiyucYkcD8Ru5/GoB8M/CABH9jjkY5uJf/AIqvR6KAPAfB3w/8MXl14g+0aeJDBqckMSCZ1EcYVSBgMO5bk123/CsvB/8A0CP/ACZm/wDi6n8Avvk8SHay/wDE6nGGGOioP6V6DQB5x/wrPwh/0CP/ACZl/wDi6cfhr4SP/MJ/8mZf/iq9FooA88/4Vv4S/wCgT/5My/8AxVKPhx4TH/MK/wDJiX/4qvQqKAPP/wDhXfhX/oFf+TEv/wAVTD8N/CR66T/5My//ABVeh0UAeaSfDHwq2DHYSwkHOY7mQHt6t6gGq/8AwqzwtjH2WfH/AF3b/GvU6KBJWPMm+GHhVgF+xShccgXD4J55PPXmpJPht4deQyLFdoSAMLdydB9Wz6/nXpNFAW1ueaf8K28P+l9/4GSf41la58N/D8elXsoW8LxwO67ruQjIU9RnkV7BWP4h/wCQLqX/AF6y/wDoJpNXBq5494D+HmhXXhnTLuX7Z509usj7bl1GTycAHA611x+G3h8/8/3/AIFyf41s/Dz/AJFDRf8Ar1T+VdlTGeaL8NtAQ5U3wOCOLyTp+dK3w30FmLMb4sTkk3khJP516VRQB5p/wrbQP+n3/wAC5P8AGm/8Kz8P/wDT9/4GSf416bRQB5qvw40JN21r9dw2nF7IMj060n/CtfD/AP0+/wDgXJ/jXpdFAHmrfDjQ2GGk1AjaF5vZPujt16UR/DjRI3aRJdSV26sL6UE/jmvSqKAPOI/h3osQxHNqSDGPlvpRx+fufzqD/hXGnbQP7V1vOev29smvTqKAPMn+HWnMF/4mutDA7Xzc1z/irwBYW2g6ncrqmsM0NpK6q12zKSFOAw7j19q9trmfGkgi8MawzAkGzlXj3Uj+tAHnvhv4e6fNounT/wBqaypltYnKresFXKg4A7Cto/DrTz/zFta/8DWrsPCvPh7Sf+vKH/0AVvUAeZJ8O7BM41bWuf8Ap9alX4eWKnK6vrYOCOL5ulemUUXHc82k8AWkhBfWNaYj1vWP+etSnwNGf+Zh8Qf+DB69EooauS1c87bwOhZSPEXiBQDyBfsc/XP9Kgk8BB2JHifxEg/ui+OB+Yr0uigZ5kPAGP8AmafEn/gd/wDWpT4Cz/zM/iH8bz/61emUUAeZf8ID/wBTNr/43f8A9al/4QL/AKmbX/8AwL/+tXplFAHmh8BErj/hKPEIGc8Xn/1q8++Jngs6f4Tv7v8A4SHW7kRmM+Tc3O+N8yKPmGOcZz16gelfRlebfF4Z8Dar/wBsf/RqUAQQeBGMNv8A8VV4iGxRgLdqB0Hbbz+OaunwVKf+Zp8Q/wDgSn/xFd9B/qY/90fyqWgDzL/hCb/af+Kx13dng+auMfl9KavgjUR/zOeun/tov+Fen0UAeYDwRqI/5nPXf+/i/wCFO/4QnUf+hy1z/v4v+Fem0UAeZL4K1Ef8zlrh+si/4U3/AIQnUv8Aoc9d/wC/i/4V6fRQB5tB4O1SHO3xlrJz/fMbfzWpZfC2tFCI/GOpq/YtHER+W0V6JRQB5cPCXiUf8zxff+A0dO/4RPxJ/wBDve/+A0den0UAeZDwn4iwc+Nr/OOMW8fX8qafCniT/odr3/wGjr0+igDzIeFfEY/5nS9P/bvHTj4W8Rn/AJnK8/8AAdP8K9LooA8v/wCEU8Sf9Dte/wDgPHXGePPD+tWWkxT3niie9hW7gBgmhRVOXABJHoea+g64H4jru0a3B6fb7b/0atAHfDpRQKKACiiigAooooAKKKKACiiigAooooAKKKKACiiigAooooAaeo+tOprdV+tOoAKKKKACiiigAooooAKKKKACiiigAooooAKKKKACiiigAooooA8w+L6h/CkiEAh7mFeenLitjx9qlxpfh+QWUXnX12y2ltF/ed+P0XcfwrL+LP8AyLB/6+4P/Rgo8T6Fq+u+I7F7e8l06006EzRXKosm+djtxsJwcKDyR396AI9N1a2uvAMN1CJ9PUw+URYQs7wSBtpwvJ+8D15weveqnh/xDv0Fb6fX5JpJNSWF5pbEhSTtHlKnG0Yxz67u9c+bXxV4QtvEFpZQTaq144uLW7RAGWSTiUlR0IPIAGPzxWlPpNxeeF9MsdP0e8tzaX8DstyUV3AOXkPPPJP/AOqgDstY8aaXpVzPBJFez/ZgDcyW1s0iW+Rn52HA45rrbO6gvbaK6tpFkglUOjr0YHoa8chn1Pw5N4h0waBf3xv7uW4tZ7dAYWEijh2P3cdD+Nej+DtKm0Tw/YabcMrTQR4cr0ySTx+dAHS0UUUAFFFFABRRRQAUUUUAFFFFABRRRQAUUUUAFFFFABRRRQAUUUUAFFFFABRRRQAUUUUAFFFFABRRRQAUUUUAFFFFABRRRQAUUUUAFFFFABRRRQAUUUUAFFFFABRRRQAUUUUAFFFFABRRRQAUUUUAFFFFABRRRQAUUUUAea+Hlx478VH1S1/9FivSq848Pf8AI8+Kf9y1/wDRdej0AFFFFABRRRQAUUUUAFFYWpf239rg/s7+z/snHnfaN+/rzt28dPXvW7QAUUUUAFFFFAHmPw+/5Cni3/sLN/6CK9OrzD4ff8hXxb/2Fm/9BFen0AFFFFABRRRQAUUUUAFFc9e3Wsx6nBDa6bBNYPt824a42snPPy45wK6GgAooooAKKKKAPN/AjtJqvitmOT/ahH4BFA/QV6RXmXw/OdU8We2qt/6CK9NoAKKKKACiiigAooooAKKxNSvdRt7mGO00pruF8b5ROiCPn0JyeOeK26ACiiigAooooA85+Hbh28SlUCj+3LgYHqAgz+OM16NXnPw6/wCZj/7Ddz/7LXo1ABRRRQAUUUUAFFFFABRWPHqbPqT2J069ULz9pZF8k8Z4bdn26VsUAFFFFABWN4j40PU/+vSX/wBANbNYniX/AJAWqf8AXpL/AOgGgDI+Hn/Io6N/16p/KuyrlfA0XleFdGXOc2cTdPVQf611VABRRRQAUUUUAFFFFABRWBpGs/2nNNF/ZuoWvlfx3UGxX5x8pzzW/QAUUUUAFcj49OPCmrn/AKdX/lXXVyPj7jwprH/Xq/8AKgDT8M/8gHS/+vSL/wBAFbdYvhoY0LSx/wBOkX/oAraoAKKKKACiiigAoopGO1ST0AzQAtFYGi69aay0q20V0hiALefbvFnPpuAz0rfoAKKKKACvOPi3/wAiRqn/AGy/9GpXo9ec/Fo48E6of+uX/o1KAPQ4xhFHsKfSL90fSloAKKKKACiiigAooooAKKKKACiikZgqlmOABkmgBaKxNJ17S9ZeZNOvY7hoceZszxnOP5GtugAooooAK4H4jgHRrcHkG/tv/Rq131cB8SP+QNb/APYQtf8A0atAHfiiiigAooooAKKKKACiiigAooooAKKKKACiiigAooooAKKKKAGN1X60+mt1X606gAooooAKKKKACiiigAooooAKKKKACiiigAooooAKKKKACiiigDzT4sf8iyf+vqD/ANGCvSl6D6V5n8Wzjwwf+vuD/wBGCvTF6D6UALRRRQAUUUUAFFFFABRRRQAUUUUAFFFFABRRRQAUUUUAFFFFABRRRQAUUUUAFFFFABRRRQAUUUUAFFFFABRRRQAUUUUAFFFFABRRRQAUUUUAFFFFABRRRQAUUUUAFFFFABRRRQAUUUUAFFFFABRRRQAUUUUAFFFFABRRRQAUUUUAFFFFAHnPh7/kePFP+7a/+i69Grzbw2d3jjxYRnpajkY/5Z16TQAUUUUAFFFFABRRRQAUUUUAFFFFABRRRQB5l8P/APkKeLP+wq3/AKCK9NrzfwBEFvvFUu7JbWJF2+mEXn9f0r0igAooooAKKKKACiiigAooooAKKKKACiiigDzH4ff8hTxb/wBhZv8A0EV6dXmfgD/kKeLP+wq3/oIr0ygAooooAKKKKACiiigAooooAKKKKACiiigDzn4d/wDMw/8AYZuP/Za9Grzf4cnP/CQ/9hmf+lekUAFFFFABRRRQAUUUUAFFFFABRRRQAVh+JzjQNVP/AE5zf+gGtysDxX/yLur/APXlN/6AaAIvBgx4X0X/AK8IP/Ra10lc34N58MaJ/wBeEH/ota6SgAooooAKKKKACiiigAooooAKKKKACuQ8f/8AIp6x/wBer/yrr64/4gHHhLWD/wBOr/yoA1/DnGh6Z/16Rf8AoArZrH8Pc6Lpv/XrF/6AK2KACiiigAooooAKKKKACiiigAooooAK84+Ln/Ikap/2y/8ARqV6PXmnxgO3wLqp/wCuP/o5KAPSh0FLQOlFABRRRQAUUUUAFFFFABRRRQAUUUUARpGkediKueu0YqSiigAooooAK4L4jDOj2/8A1/23/o1a72vPviS6rpNmrDJfUbYL7HzAf5A0Aeg0UUUAFFFFABRRRQAUUUUAFFFFABRRRQAUUUUAFFFFABRRRQAxuqfX+hp9Nbqv1/pTqACiiigAooooAKKKKACiiigAooooAKKKKACiiigAooooAKKKKAPLPjGsjeEpFiYLIbmDYx6A7xiqg0vx78mfFdp8vXFgnz/Xj+WK0vi0M+GT/wBfcH/owV15Z8n5ckd/SgDhI9M8dEBZPFVoo7utgpP5dP8A9VQHR/HpBx4wgBHT/iXx8/pXoCjPJbnr0qRdzKc9/Whu4N3POP7I8ej/AJnKH/wXxf4VIuk+OwQT4vgPsbCP/CvQRFlSCeRQxznA4oEcD/Znj1WYjxTZMGPRrFcL9MD+dOOn+Pj93xHp342QrvwGKkdD6iooyS3zndjpQBwS2fxAjdW/t/S5B3VrTAP5c082/wAQW3Y1nRhkYGLVvl9xz/P0rvGjPXGKUoF5bnPvQBwYg+IC7c6xozYGDm1bn3P+e9OaPx+MY1TRP/Ad/wDGu3ZgmSMmp413qrSEfQUAefj/AITxumpaKP8At3f/ABqQRfEA9NT0P/wHeu2IBPUgUihmJJYbf1oC5xZi8fj/AJiWh/8Afh6b5XxD/wCghoJ/7YyV3DKxGW6DvTsRuvpigLnB7PiD/wA/+hf9+pP8KdC3xADgm50BwOoZJAP05ruM5fBbC9qkAOMk9O9AXOJW58flwph8PAHPzfvsD9c//rqFbv4gl/8AUaAAcDnzMD3+9n/9Vdy5XOc/QUK69Ce/IoA4j7X8QgwDWnh8AnrmXj/x6ka9+IY6WOgH/gcn+Nd66jbwR7UwghDhu/NAHCtf/EEf8w/Qv+/sn+NO+3fEE9NP0L/v7J/jXbNlQw56d6j3tja+c+gFAXOMN98Qu2naCf8AtrJTG1D4gj/mHaF/39k/xruVbPTPTuKgcOwAycBqAucguo+Pz/zDdD/7/SUyPUviA2c6ZofH/TeSu7AkCkAY560eXkDLe9AXOIXUvH2OdI0XqePtL0j6p48VSf7H0ZiBwBcvk/pXcbP4d5yakVGQHJzigZ5++sePUA/4kGlPknhbsjH5+tMTWvH5DZ8OaYMDgfbOtehnkdee/tUY+VeOme9Ajz59e8eKxC+HNNYA9Redaf8A2747P/Mtaf8A+Btd+AOeAeKaFB43Yz6UAcF/bnjsfe8N6d/4G1P/AG145PTw1Yf+BwruGGM4PSgtuwuTkdTQFzgzrXjzt4a0/wD8DRUia343bP8AxTNj/wCBw/wrvJFwNwPJHaogSV9D2oA4Y6744Ck/8IvYkgcAX4yaR9e8cLjb4TtZPXbfoMfniu3xwAefpRICGUK3zdSKAOMGueNu/hmx/wDA8f4VVXxJ44cts8I27bT1F+nP5mu+kVmBAwcHmmKjgg5A74FAXOHHiDx0CobwhbAN3/tBPl+vP8qeniLxoc7vB8X/AIMI/wDGu4IDNkHJJxip8ht2cAjpQFzz8+IvG4/5k2If9xGP/Gg+JvGCKWfwcmB/dv0J/IV3ZOWOTwBzxSKrscgA8Z5oC5xJ8TeLQpY+DuB6XyZ646YqsfFvi0EqfBTkg4OL1cfyr0ADDMCRjHQUwBo8t2PXFAK/U4H/AIS7xdjP/CENjGf+P9PXHpQPF/i3v4Hk/wDA1f8A4mvRCAEBBI3c0hDbQGf60Bc4RfF/iIqN3g26DY5AuUNSHxb4hH/MnXf/AIEJXbJgOVGDUxGB0HHQUBc4IeLfER/5k27/APAhKG8W+Ilx/wAUbdn/ALeEruhuxkngdaMFjuPAoGcCfGHiL/oS7z/wISl/4S/xH/0Jd5/4EJXeMNw+9jHrT0A27lfj3oFc4A+MPEPbwZeH/t4SmDxn4hP/ADJd5/4EpXf7jg5XtSbyQDjjHPtQB58/jXxCjqp8D6gckDKzIcZ//VSweOtYfd53grV0x02gNn+VegjPRW4PtTwAwb1HGaAueeJ441o7t/grVRxxjByfyp3/AAnOqKqmTwbrAY9QFBH513MbFdy7gRjHSlXJjxn5RQFzgP8AhP8AUP8AoTtZ/wC+V/xpX8f6guP+KO1k/wDAV/xrvTIhG1RyB1o2EqMMOvegLnDJ481Bs/8AFHaz/wB8r/jSHx7fj/mT9Y/75Wu5MZAO35SevvTiGYLucnAx9aAucV/wnd2DhvCesgkEjEakfnn6fr6UHx/IBk+Ftd6gcQKf/Zq7gEZxkcDqKiP45NAXPEfDnjOceK/El7/wjerss32dTEsQLxlUx8wJAGRyME8V3B+IZUDPhbxCCev+if8A16zPCBx4u8VkYB8yEHGc/dP4flXphQ+ZvXk+lA7nBj4i5IA8LeIMn1tcf1p5+IeP+ZY17/wF/wDr13AywwxHrUpZmBVunqDQBwf/AAsL/qWdd/8AAX/69O/4WD/1LOvf+Av/ANeuzJdtw3f/AKqsqzEDGAe9ArnAn4hY/wCZY17/AMBf/r0f8LDwCT4Y1/A/6dP/AK9d+XwOnPpmmGYEHC8+9AzzxPiVHJjZ4Y8QNkZ4tO350snxJSJSz+F/EKqOpNn/APXr0AngcDkcYNNDYKnoe+e9Ajz9fidZFQToOvAlsYNnyB69en61MvxKsDndouuLg4H+hE59+DXo2/J7fnUMh3buQPxoC5wn/CyNOH/MI1v/AMAWqKT4m6XEheTStbRR1ZrFgBXdHGOFzjjNMdgwIUAEcUBc8O8E/EXSLebXpHstRJudSknUx2pchCqgBsdDkHj3HrXZH4r6CP8Alz1b/wABD/jVf4bE58SED/mMz9v92vRjuY8dfpQFzgB8WdAKk/ZNWyCBj7Gcn9f85q3H8UfDz9U1FP8Aes39B6D/ADiuzKE4UhfqO1PDBRtIBJHYUBc48/Ezw6O9/wD+AUn+FIPib4dPQ3//AIBSf4V2DDzOPLFCwBSS0akn1xQFzjpPif4ajQvJJeIo6s1pIAP0qJ/ir4WQAtcXQBXfzav93pnp0ruHVGx+5TH4UhjgYhmjXIFAXOJ/4Wn4Z8zy/MvfMxu2/Y5M49cY6VD/AMLa8Jf8/k//AIDv/hXemO32/wCpTHXGKjCxZbEUYxyMqKAucSfiv4UVirXVwGU4INs4IP5VYi+KPhJ87tRePHTdbyc/kprrI4bdlLPGjc55AqcCNUTZENoORx0Pr+tAN6aHIP8AE/wgqk/2sSQOALaXJ/8AHacfib4PH/MX/wDJab/4iuqCROrAwRkFtxBAwT69OtQPaW7oxFtEp3ZzgUDPGvBPxA8M2d/4jludS8uO61BpoD5Eh3oQADwvHToea9CPxN8Hj/mL/wDktN/8RWF8P4FMniTzIImLaxNnC8YwpH+P1r0Jba2cjMEHfjYDQK5zI+J3g8/8xf8A8lpv/iKcfiZ4QHXV/wDyWl/+IrpVtrRuTawgA/3Bz+lOe3tAQPssRP8A1zFAzlv+FneD/wDoL/8AktN/8RUsfxK8ISHA1hBzj5oJF/mvtXRvaWcQ+a1h/wC/Y/wpEt7Nk/49ISDwfkH+FAHPj4j+ETJsGtRZxnPlvj89uPwp3/CxfCXP/E7g/wC+H/wrc+xWWeLK3HOP9WP8KQWmnjKmwtzk9PKX/CkK5iH4jeER/wAxyD/vl/8ACg/EbwiP+Y5B/wB8v/hW2tlp+fmsbb8Yl/wqY6fp3/Phan/tkv8AhTGc+PiL4SP/ADG4P++W/wAKQ/EXwiP+Y3B/3y/+FbP2GwLbRp9uT/1yX/Cm/wBl6fIM/wBn2owf+eK/4UAZP/CxfCX/AEG4P++W/wAKm/4T/wAKbA/9uWmDnA3HPHtjPatBdK0vvp1mfrCv+FQf2PpjkgWFpkf9MV/woA83+HvjPw7AuuG41a2hM2qTSxiRtu5CflYZ65AzXo3/AAnHhf8A6Dtj/wB/RXnXw+0mwddfMlnbShdXnVN0KnaoxgD2r0caNpef+QbZn/tgv+FADP8AhOfC3/Qesf8Av6KP+E58LH/mPWP/AH9FSjSNKc4Ok2Rwf+eCf4U86NpBOP7Lsf8AwHT/AAoAg/4Tjwv/ANB2x/7+ilHjfwwemu2J/wC2op66Poyn5tJsGz0zbp/hSf2Fo2MtpFgPT/R0/wAKAuM/4Tjwv/0HbH/v6KP+E48L/wDQdsf+/opy6LoxPGjWBHr9nT/ClfRNFAydF09h/wBe6f4UANHjfwwf+Y7Y/wDf0Uf8Jv4Y/wCg7Y/9/RUT6BoL8Nomnrjni2T/AAp8Wg6IAWOjaeB2/wBGT/CgB3/Cb+GD/wAxyx/7+ipR4x8NlWb+3LDC4zmYA/gO9MXQtFbP/EnsP/AZP8Kjl0DQmXa+jWHPHFsgP54oAs/8Jh4cCs39uWGFAJ/frnn055/pWN4p8V+Hj4f1IDW9PLyWkqoguFLMShAAUHJPI4xU6+GPDsZBGi2Rz6xA45rm/FHhbw+nh/Vmg0iySVLSVkk8kbkYISCD1H4UNibsbnhDxPoQ8OaTG+s6fHLHZwrJG9yisjBACCCcjkGuk/4SbQf+g3pv/gXH/jXB+FvCnh6Tw9pU02j2csr2cRd2hAZ22gkn1ySea2n8I+HZSP8AiSWOQO0YoGdH/wAJLoX/AEG9N/8AApP8aB4k0I9Na07/AMCk/wAa57/hEfC+M/2HZZ/65Cok8H+GwSBolkP+2YoFc6f/AISPQv8AoNad/wCBSf40DxHoR6a1p3/gUn+Nc9/wiPhkLn+w7P8A79Cov+EN8OKM/wBh2QB/6ZigLnS/8JLoX/Qb03/wKT/Gl/4SPQz/AMxrTv8AwKT/ABrl08HeGmBI0Gy4/wCmYqU+D/DYx/xIrLn/AKZigdzpD4h0QddY0/8A8CU/xpo8S6Eemt6b/wCBSf41zj+DvDuMnQ7Ij18sVX/4Q3wznA0GxB/65igVzrf+Ei0T/oM6f/4FJ/jTh4g0Y9NXsD/28p/jXH/8Ib4Yc4GhWRI9YhUh8GeF1Ut/Ydjn08sUBc63+3tHP/MWsf8AwIT/ABrj/iDrmlN4S1hI9Ssnka2YKi3CksewAz1oHg7ww/B0KzIyORHjmuM+IHhHw5Z+GNTvLXSbWOeOH5HRMFSSACPTrQO56foGtaUmjacranZhhbRggzqMfKPetgazpZ6alZn/ALbr/jXnfh/wV4YGkacz6HaO8lvGzu6biSVBJJPuaunwP4VbcG0K1Uc8jI757f57dKAO3/tnSx/zErP/AL/r/jQNZ0s9NSsz/wBt1/xrhZfh/wCEpGy2hWwPszDr9DTW8A+FBndoltySeNw/kf0oC53v9s6Wf+YlZ/8Af9f8aUaxph6ajaf9/wBf8a89/wCFfeFASq6HBhh1yx/rVlfh/wCEmTI0K3+XjG5h/WgDuP7Y0v8A6CVn/wB/1/xpw1bTT01C0/7/AC/41wCeAvCgEY/sS1+U8A5zn355/Gg+AvCQ/wCYFB/32/8AjQB341bTT01C0/7/AC/40o1XTj0v7X/v8v8AjXn/APwr/wAIsu7+w4AP99v8aP8AhXvhEj/kCQA/7z/40Aeh/wBpWB/5fbb/AL+r/jR/aNj/AM/tv/39X/GvPk+H/hM9dFgbPT5n/wAab/wr3wqCB/YsGT/tN/jQB6P9ttT/AMvMP/fwV5r8Xb21bwRqaLcws7GIKokGWPmoeB9AT+FNb4ceEt5L6OCWOeLmUfpurgfiL4B8NabobXOn6WYZ0nhUuJ5GwrOAeCxHfH40AfRYu7YgH7RFg994pTd2w63EX/fYry1vhv4RQKRpGd3pcyn/ANmol+HPhPcoOk4Hr9pl/wDiqBN2PU/tNv8A894/++xS/aIf+e0f/fQryz/hXXhMn/kFZ+lzL/8AFUi/DzwoXP8AxLTz0U3EnH/j1K4XPVhNEekif99Cl82P/non/fVeRf8ACtvC2/P2GU4Odv2h8H265p3/AArbwqxY/YZQD2+0P8v05poE7nrYljPSRfzpfMT++v514+Phr4YjZXS0nRlyNy3Lg/z/AApIvhr4ZCGJbe5EbHJX7S4BP0zQFz2HzE/vr+dHmJ/fX868k/4V5oKHaFvMdsXb/wCNQt8PNAx92946/wCmSf40kCZ7D5if31/Ol3r/AHh+deQL8PNCYZAvPxvH/wAaWP4caAScpegf9fsn+NMZ69vX+8Pzo3L/AHh+deQv8OtABHF6f+3yT/GmL8ONATGRejcP+fyT/GgLnsO5fUfnS7h6j868cf4c6L5Qi8/UlTdv+W8b+R49vWkj+Hulxy+ab7WWPPBv37/TnsO/anoNWtueybh6j8682+JuG03TcEcanb/+hVnDwHpMihZLvVHQ5yr3zkN3557VyniPwTpukT6NdWct2G/tW3BWScup+Ydj+P5mkSnc+hqKKKBhRRRQAUUUUAFFFFABRRRQAUUUUAFFFFABRRRQAUUUUANbqv1p1Nbqv1/pTqACiiigAooooAKKKKACiiigAooooAKKKKACiiigAooooAKKKKAPLfi+G/4RlSrYAvICwx94bxx7c4P4V3G4tkE5HeuC+MUhTw5AvPz30CnH+9n+lcl401bVtY8XWvhTTNSfTojF5txPEPn6E4B69MdCOvtSbEeyOMFQvShCWDEDoODXhWnazqXgrxidD1XVbjUtNurdrmOScBpI8Bj169UYY6dOBV9PiFq17pV9qFn4dma1ETNbzxzo5BHGWXnGOv4GmFj2RXJTGeakJOwAD614t4Q8c6zceD11G50a41C8EvlJKNkaTZZvm4ACquApOOuKt23xCu73R9caLSJItV02NXMCuJB8x6gjrt6mgR68shRcY4+tEeS6kDGeprwnRPiZcweHNOvNZ0q7ubmecwI8aqPtGScMgAHpjHr9eOh0j4hxalp+ufaLK5sL7ToWkeEjc23HBGcDIOOD7UDPXCjEj5+ntVcqyjJOc9c9q8/8HiMeA1uILm8lM9vJMZLh8ybsHuD0GOPauK+GvjWGTTtE0Qpd32pSmUzOp3eUnmNhnYnPTH6eoyNieh7kgO7JGR6Cpgdpz/DivI5/ib9hvo4b/QtUtrKWXyYrqRMbm6Z2nHHf1I5xV3XviHb6ZrF1pEGlahe3dtGskggQMoBAYk85xhhzjqcUBY9SC5TO4Z96hZlUgjGPavIJvFNprOqeFryz1LUII73zCLSJRsYp94S5P1HAPTPpVTwf8Qb/AFHWNZgvtOuXtYN8kPlW3MKqGO1+epAAHck9uwM9xkQY3B857DvT4TsXHUHkV4X4Y8WteeNJ11CPVbaW8hxp9pOu2JEVctlQfvHaTkj29Kh8D+MRp/ghtV1u7ubqd7x44lZi8kjYGFXJ6dfYUAe6AYyzc4PapQPkJ4APrXktl8S9KdLr7ZY6la3VtD55tpYQHdOOV5x0OeccZroo/GGl3M+kW0JmlfVkLwKifcUAkl+eOhHGehoA60MHYkL8tSbEOSR+VeFxeNBqHjK0uWur+Hw8zfZbV0iKw3M+cZZs9Mnj6cjg57j4ma7N4e8L3Vzb+atxKBDFLGM+WzfxE9u/Prih6A1Y77JP8OQOKY+FOCCfxr5/8E+L7TQ/CtvdX1zrF/fX0zbLeT95IzADJTJ+5k9epJPFdta/ELRZ9Fu9Yke7gFnIsVxbNH+9jdjgArn1B5z2PfigD00gHry1QPJtk3EjiuG8N+PNE8QXz2NvJcxyhDIhnj2CRByWU+n1x0NeWePPihaT6VPDoMt/DMlwFS7Ee2OXHUK2c9CDyB29aAPpIAuueOaciEE9j1PNcTpXjXTL611B3kmil0pA14sseD0OSAOoyD09vUV1ekahDrGn2+oW3mCC4Tem9drY9xSUk9mLrY0MsRwOfWkEZA54GO9OJbadhGBRk/xnGeKYyIEADA+bsc1Io2kAgnPamLtPYDFPMhyTmgBshBJwO3OKQJ2PT0oZwpA6g0jHnjr7UCEdSAdppFj5znJFOk3MoIB5PSpCrIvIBPoKAGxquCT1zzmkyW6rn6U/GFJ2dqIxj5tuBjsetAxB8y5YEGolxlhyR6U/LtkY4Pc03yyGHzDOOaAJI4wi5Xp1yTUJVN+7nJOamXcRjBpo3dCAMd6BDtowWPWowvzDPOaefvDkfnSlSc5IGfU0DK+3A3bSMdqlXATOOT3pHJPy/hj1oK7VGeM0ACOQxAAKn9ak3gv93HGOtIiDjHbvTHGQVHPPGKBEmxB83Bz2NMOQSy9Dxg0KSOGUk49Ke7AkcdqAFADDcRwBUI3SOcjC+1WYwpBUZ980gUck5BFAIi2gOue/cVLKcDCk7ulRrw3Yj1qUbjlvQ0DI1UgYweadEQScnnpUhcHoeKjKkHn65oAawX5t2SSe1HB+VQAvrSlsggcZHBpoB4UcDFAC53dTx0xQUULlevelSEnJJwKYcKCA/HTpQAwoSuQP1p4VgMj7x5+tJGoAxuPJqQdSG4PFADWjJTJGB6VGoBBG3gds1PIAYwVbnvUO1skrxnp70AMChlIAANOUgIPQe9IQy8Y570jFQyqF+92oENZlYZDEe9StIVA+UMo70xwuAAoBzikUMCMYweaBjh1zjA6kU4t34yKjeQKu5sls4wKM5GW49s0AedeDsjxZ4rk3E5liATsPl6/59K9KDMxOMH8a808FgDxR4pPO4zxgc8fcr0tV4yQBmgCNt34Drml2bAeODVgFcE7h/hQAWYAnIoAjwoXLghu1C4DgdDjOfWlcZ4J/WkU7UzgBegzQA58k5289uaYV5BYflTYi0jdfzomDH5cZ560AOIyw29hSKuACy7s89elNxjALcj+VSx8Dcc+9AhwBYjavy9zUbxx7zk4PbmpFL7CV/KofLJJMmRnvQMcsewHcT1phVSr7RmlcEDGMgetCAfPlsADkZ6UBY83+GCD/AIqQH/oMz/0r0sgYK88c9a87+G7fvPEuWIJ1q5JQkfL930/x7V6JuCtgng0ACJtyDx75600FdzdMetKWwRkEA9qd8o4BGT0zQAmcbv5UgyV+vBzTD/rc55A5zQQG5YnB54oEIVCsCrE+vNKY+QwHFPCLvOOOOKbh95z0oAjI3gll+YHt6UHITAGT71akZQoHeoSRuPrQAjqdoOAvHIpwYqqgDI96iAfdhvmxzUikOp3fKRyKBgiYzzTkR8NuIH0piZbKjoe9SkmONu570Aed/DZ/Mk8RMRjGszp+SqP6V36EbxkcntivOPhpMWfxEzHONZnHJ9lAr0skn5hjkUCGPHn5m4OegNPRQQASc1GM8HBJPel2sSCBjigYrqWHQkeuaRAqL3BB7d6k8vbkAnHpQqjoTjFAAezEDIpPlOWUg+lOct0GGHrSmJCNycE0AMCjaD371Jzu9+1Rq/PzYJ9qkQb/AOLFADCcHJY8cjAqF2YnIJqySFJwcg+lM4yCwOPagBGTCqpxmlRQI3GR05xTtpGcc+majbA3j1FAHmvwzVWj8QiMAr/bM+3b0xxXpLDbjpnua81+ErK1rre3d/yFZjyMdlr0zOScL0oQk7gqtncCB7UqICxLAD8aZtDDGSvrimngL14PXPWgC2yJ0IGKryAbhhuB2qcABi23j1qHAO4kCgYgA2Ha3TtTiORkn6UqLkBiOBShhnjOD2oAZtDMS6kD2pNiE8KT2608kFj6jgCnhSMDv7UARINpIzjPWhlABbpilGWZgeCakC7s7jgA5x2oAqvuVQwArnPGbD/hGdW8zGDaSdR32nHT3xXTSqrEDOADXMeOBt8K6uM5/wBGf+VAFzwrj/hHNHJ/58Yf/QBWvyvzgg1leFTjw9pJPQWUOf8AvgVtgAncMbB6UAMQE4B6GlPHLcCghGO0H34qZVXABOSDQIjJLKDz9BQxYqFYAe9OGC3NOOCwHGMZ5oGQryvuP1qyVDAZphBA46e1M3LwcnIoAf8Aw7cjAqrGASxAyoqffvbGQM0g3KCp5U9PWgBg2k5xjHbPWhlDZOCBn86lwGGCAAPbrTcEdScUAR4CqSrYwewrhPiXg+DdVOMN5Qz/AN9Cu+ZlCgq/FcD8S/m8H6t82f3Q/wDQhQB1uiDGjacozxbR/j8orXCkkZUDisbQznSNOPrbRnH/AAEVpjjO48UAwaMBvcnFSKgGeCcfw0bB94jA+tMVAxLHdx0NAC8g8cD0xSxt5anA5zzTmyG4OT1xTJAXZeq0ACou4McEilOMswNAQYGDz3zT0j27j1FAEBJ+UFwBmpnGQTwQelNjRC4PX3NPY5YgZIoERFmKryQoPambXY5LfTNWSdnuKa2NwOOtAyLaSvzP3rzX4tZTwxKQDuFxBswAcnzB7j/P516YwCj1zXm/xYI/4RzI/wCfqD/0MUAemzKPl557VHIuByOMdQaldgdrDGPems2cBh9KAIPLXaCPlP1pgicsTjk+9WcoAww2B3qLLtja2PagQwJtfJI47inuCRhefxoK7c7+D7URKxyfyzQAMDsBGBjtRsIHUEn0p5VM9cY6470xWGeuaBkeMgnn5ackakk7uvY03nK57npT2+/xwetAAIwMr2HNCDLd8U+QgjjqOoqAlgSRkD3oETBVxkZJpCoZTk45piv8mAOe+aAeME5wetADGyi5Qk89KmXjHByaXGVIyPUGlDZ2j9aBhIFwOPfiuG8dDjQhgjfrNsg59yc+/Su62hsZbk1xHj5gp8OLuwW1y14z1A3f/WoBHptFFFAwooooAKKKKACiiigAooooAKKKKACiiigAooooAKKKKAGN95Pr/Sn01uq/X+lOoAKKKKACiiigAooooAKKKKACiiigAooooAKKKKACiiigAooooA8w+Kn/ACDNM/7Clv8A+hVzfijwxrv/AAk1t4n8Otbm5ji8qe3uDtEq4PcfgOT2FdF8Vv8AkGaX/wBhS3/9Crs23IpG4EH0NAmeS6J4W1671y58Ta3HZrfJbNBZWatvRDtIyx9DluM/xGsLw74C1mLV767mt7LSbae1kt2gtZDIkhYEBsE8Doce3QV7sjFVUnkDpT3YkFsEUA3qfN03gbxfc+FbbQpo7KOGxnLrGtwwNypZmOSOBgkYzj8Mc9J4T8B6jpV1r0s0Fjaw39mYIYrZ2cRkrjq2D9fevalDMep2n1prJtLHkn0oA8Is/BfiaXTfDun3kNpGmlagHLpLkmIENu9z1GOOlX7/AME6tPq3iu9DwumpWnlW+X53ALgHPTpivaXU4ypwVHT1pI0b5Q+AO9AXOU8O6Ldab4Qg0aYxm6S2eMlWJXLZ74968r8EeA9e8LX+k6hAsO6RXh1OIzcbC5KsOoJAx07gepNe/TH+70OPxp5UEYyPrnpQJo+Wbn4b+JLqeVrjT7d7sXfmPqLXmfPQnoqZ4Ax3we1aMl3rsXxB8Tp4e06HUJntUjkWSUR7RsQZGSM4Pb2r6TBywXPPqaSG2tYbqW4js4I7iXiSVUAd/qcZNA7niGheAdS02Xwj5ixSLp8k012VkxtZiCoHrjAHHp+cUXhzxXp2peJrWxtomttWEkkd8Z8eXw2FAzkMSwGeMdcnFe68AZz8vQVJGqqBnk9qAPmrwZ4C1u08RaRq11pwtEhSRLp3uhK8j7GXeR2ySMAE8VLD8P8AxBZ+FdNSOCJ9UsNRN2lt5o2uvH8WQM5UV9HyRsXBx3pX3FQCcN7UAeK6J4d1jxD4hudf8RWMenwtaNaJaK4dnVlKkk9hy36cdzjeAvh/rlrfTvrWIYLO2ltdPIkVm+ct8+VzjAY9eeRxxXv/AJfIwTn+LnrSsgHAPy9eaAPmXwr4Gv7O4trHVfCs908dzk3R1Hbbquc79o649O/f0r3X4g6bd6n4V1Kxs4fNnkiAjjUgE4YHvj0rrAFOCo7VEzcHJ78+1AHiOsaD4g0qXwtrunaaL+XTLIQ3FnvCuMx7Tj16kcZ5xwRWDqng7X9T0bX9QfTvIvNSuonSwVlZlVCcktkDnP6Z719GB8k8t7U+PgZYnjoKbt0C54/rHhe9v/FlhPHbeXZppD20soIAVyGUD9R0Bry240DxfL4THhf/AIR1sWlwZRciVRvGegH8XLZznoPavrdtp5wOmahHzkoWzxwaQHy38TfD13D4n0+z0yXZLrVssFxGCDuKlQWI7DAB/wCAk55NfU1tBDZWsNtGu2OGNY0X0AGB/Ks2TTbCXUIdRms45byBdsUrdUB9PzrZYswIYAGgCMtsUHgBugpG2kjfzTzhAMryBUJ+ZhnnHOKAJAIkAA+9Tgqldp4JqElDtCx85qyEUjk8/WgCNkRcYAJxwKibOThef5VJxvwoPFPRGXLdj6mgBSpZcMM00MN2ASSo5NCseSwIo3DORwfWgBWPy84zjjFReXuXJJFPYHbubqf5Uxm4CqwA9aAFjUEHJOfXNNyN3A+nFSLhsc/jQwC856dqAG7XY7STin7AARjk+ppgZjtIJANK3znngZoAYVAywUED36UgbedwyQetPGI2I5INSZCjO3A7UARSgZ4z64x0pAGB3H5s+tSfMRlcE0BtxJJAI7UAM3gMvPXqCKe20HI4Pak2neGYAg9MUkh3DIHOe9AD8sQMkbvQdqawwOxYc9OtGRhWJx6c9aUHLEs2M9KAJVyDlsDnnFI7hgwPA9aiLc9yfapmUYBPagCudoI+8Rn0qbeAOQQaRWBXnkZqVhlTx1HagCGNQzkHBA6U9uGOaMBSDnGaTfuyOcHoaAGsyleMg+9KxCqGUDNKqDBBPXikUcAEE+lAEYk5x1HpShVLZPQdMU44bnaMDvTgQcfLxQBCcFwM8+o70/qrZ4INKfvcqMetMJYnhcjNADl24GME0hbaGOQe1KCAQCuTULkM544oAeD8u/PHvTMElWUDI71IwUYwM4HSmo+5juH0FADJFYfMWxSFQFG4dfSpyAcnA56Um0469u1AEQjBG7dn0FLJCGBIOcUKNpIwTgZoyQAwFAjzfwUQPE3inIz/AKREP/HK9IBdyOleb+AWMniHxc7HLfbVAOOwBH9BXpAbBwRkdsdqBj2ySAQCM05TgMOmPxqIqFfhzkdj3qWNlwQQcnrQA1RlCe/uaUfMnzYPOBSKqgEn14xSAgjkHigCPMqvtHT09qlMjHIAp2dx7c0x0UFeSGoA4vXNC1PVNThubbX7ywt4wAYYQNrYOefrXePk9MdD1qswwp54zTwNyg5J7YoAaFYcA81DJIznaTwDUmT0OcjpShECleTk0AJI+VC7QWqLylaFyyFWA71KoBYdPwpxAG9XcjjjBoA4P4abSniAoAEOt3OAMcD5PTiu+K7SeM4rzz4bOP8AiolVFVRrVwQoPK528YHGOK9GDB127+TQndXQDSeQR0zxxUcxWQ+hFBygI3gnsKiSPdIC35UAWI143dWxioyjdWOMmnH5cbDg55pVPJU4ORnIoABlWIJ3dqZkq7cf/WpxKhiT+lRMzFcrxigDktVsfFE+uQ3FjrFtBpalN9q8AYsP4vmxnn2IrtHYfKGUGqqllIzkluT6VMpOSGwooAbKdhwNvH506D95lyoGPTvTGRHOSM/SldTn5TjPvQBYO7aDgAe1NIBU8cNwaSM5j2sTkGpDtKNzxjn2oA8x+GwG7xEBhSdYuPp0XJr0v7pwBu4rzr4YjafER6/8Tef+lekZ5POAwoAiWQlgMU8AYBwRg0pj3YAPSnOD6ZPegBzjJxnk9qjU4BXt6YqY/KuQCD3qFgQ3Xg8mgBM7yABTyqhTtHJoZuhAHpTDll4HGecUActrKeKzqUJ0eTTBYYHmC5Dbsg89PX2rtpTjAxkmqG3IyOoPTrUgBPXigLibF3HPIxmn7VI3Dp05qMsCduMEelKOMgHigAbocrgnoAaYwIRshScU84wAVzk0wxqm58EcUAebfCVcWWunP/MYnH6JXp2DyWPHXivOvhbs/s3VSNoP9q3G7HrkdfwxXoiqDkA5NADSELBjnn0oBGTlM9qcyKBwTkU0DBPB5oAmEgOBxj0qInHVTk/rT1UbiWYgUFFAyWOe1AESMW+UcfSp04zz71CE2tu59xUyMn3T6dKAORtLvxS2vvBPp1imihmxcLKTKVwdvy565xnj1rrl4JNRS58wEcDFPTh/mJB7c0AJuVn5Bx6mnOPlIPTPSnHaCckZ7Ux2GTnBPpQBC+0jGM471yPjZN3hfVz0H2Z/5V17EEDeME84ArlPG7L/AMIrrBXODbP1+lAGp4ZQf8I5pChQB9ji9udg5rXhBw35AVk+GwG0DSRz/wAecX/oArcjUIu0Nk9s0AyL5VHIXjjApWKrxspjIQG9c0gDqPf1NAE4UNyFANKwBAyvHqKVHB4bOQOeKMbjwSBQBGpycKvA9etSMzojMIwWA+VQcZNRhQh3EEt6ZpJPmYZXjsaAOU8N33iK9uJl1vRorCFFzE8dwsm456EAntXWY6EA4qE4b5TnOeKm2gIDnIB9aAGHbu5yfannJ3ME6inMExuJOG71VLbAeSAaABsMQq4xXC/EpdvhDVB/0yH/AKEK71UVDycg85rhPiWn/FIaqd3SIf8AoQoA67Rsf2TYZGf9Gj/9BFaMe0KM461R0c7dMsV4/wBQnX/dFaIAy2DnPYUAQyHcMevapcEcYPToO1MwNynJ2+hpxfZk4yaAGFSGHQADINSKGPUkindcHH0pGZlGe2KAFwrE4B+ponZ4YJXjjMrohZYwcFiB0/GkUiQL696WZWCkAEk+lAHIeFdW13U5phq+gnTI41BRjMH3k9RiurZyMgHP0pN/G3B3fSkHGDj2oES9Tu7GmtgoR26A0uQceg6ik2DLAHigaAhWUDrgfjXmPxZJXw3gjj7VBj/v4K9P2fLgDr1xXmfxUH/FOEZJ/wBKg6/9dBQB6WVGFyMge9LlSc4IA60/GFAIzj3qOQEE/LgGgBrnkrnAI6VGNqsMHnuBVhADg8VHtG8kAZ/nQArAM4OOaRcc5BAHQ+lLgbssfpUbA7iMcmgBUKgfdyc1IAoPHBIzSwjHoB708lGO8LmgCr3XceR3pNoVwAc/WrLgMMDgdqiVXJPQjvQA5uFIUZqG4cx28jhGcopbYgyWwM4A9aXBLH5/lB5NS8AlgM4oA5Dwpr76/JcBtK1CwEGMm7i2hjzkD3H9a7DfjoBj1NNMhDLgZBodicfLz3OKAGl+AByD1psYBOPTrT3iBG1SMn3pEQhsZwf50ASMARxjjvXn3xCIDeHmxyurwEc/WvQCMHBBI61wfxD+dtBHTbq0J/nQB6lRRRQMKKKKACiiigAooooAKKKKACiiigAooooAKKKKACiiigBjfeT6/wBKfUb/AHk+v9KkoAKKKKACiiigAooooAKKKKACiiigAooooAKKKKACiiigAooooA8u+Kxxpul/9hS3/wDQq7bChRgMc1wHxitRe6JY2zO6LJqMKlkOGAJIyPenN8NoZDmTxJr7HOebsH/2X2FAHoPl5UDpx6UgiYEnfk/SvPY/hlZowY6/rzj+613wfyFTn4a6ef8AmL63/wCBrUCsdorbctnvjnmnqFfnfk9yeK4kfDbTx/zF9a/8DWpR8ONPH/MW1r/wNagLHanAJx370+NRnBPJHauA/wCFa2yyeZF4h1+I9tl50+nGaWP4bwxHdH4j11TjGRdAf0oCx3Tjb8vOO3FOUK3btxxXDt8Pd2P+Kn18f9vX/wBao/8AhXX/AFNGv/8AgV/9agDvUi3EsWwQaZhMlQSWPr3rhx8O8f8AM0+If/Az/wCtSn4esSD/AMJX4h4XbxdAcf8AfPX360BY7tAEiAfbzTPlBwuT6E1w4+HrA5HirX8kk83Cnr/wH2qZfAcqhQvivX8Drm4UkjHrtoA7gkHjqSO1Q+XuCr1riV8CXuG3+MNcJxxiRRg/lUf/AAgWof8AQ5a1/wB9L/hQFj0BkRUyo59ajEYAUFgSegzXDHwLqB/5nLW/++1/woPgXUT/AMzlrf8A32v+FAWO4YKo3ZJJP5UwhZOpw1cUPA2pbQp8Za0QDn7y5/PFP/4QrVA+8eMdWzjH3Y8fltx+NAHaKePcdKdgfMT1rhP+EM18BCPG2obwCGJgjwfw/wD108eEPEY/5na9P/btHQFjuQfujAOR+VN27TwQRXCnwd4h7eNLwf8AbslTDwn4iH/M6Xh/7d0oCx2vJ6dR3oL4XJPPeuIPhLxF28Z3g/7d0ph8H+Ij/wAzpef+A6UBY7tiAOOKavrjiuAfwh4rz8njibH+1Zqe/wBfTFNHhDxaOvjeT/wCX/4qgLHefeOcsB1qcnd3yo71wa+F/F642+Mxwc86eh7Y9f8APWpU8O+MEUL/AMJghAGBnT46AO5U4yAeD3oLcFRjkc81wR8O+NP+hwiP/cPj/wAKE8O+NVznxjF/4Lo6Asd6VbHzDH1NNAC9cknqK4I+HvG//Q4w/wDgvj/woHh/xxtAPjCDOev9nx5/lQFjvZEG0FWyT61Fg5CMOQODiuKbQvHG4keKrTBxwbBcD6fWlOh+OGZW/wCEps1C5yosFw31/wDrUDtodrFnj1qTaT3IB61wbeH/ABsz7v8AhLbcD+6NPTH+NStonjYk/wDFT2R56GxHFAjtuA2AeKMhQBu5PQVwX9geON5b/hKrPBP3fsC46fn71MuieNxn/iprE/8AbiP8aAO33AnYw5pgJLAMTtAxXFNoXjZmDf8ACUWYA/hFguD1/wA/hTG0Pxw2P+KlsP8AwCFAHfDJHB4+tISF3Me/auD/ALE8cjp4ksP/AACFR/2J4+PXxLp3/gFQFjvmc4G3ikwCBuOK4M6H46P/ADMun/8AgEKY+i/EAqAPEWmZBPP2Pk0Ad4CuRnLYPFSPsJ7k/WvPotG8fxkf8T7SXwTkNakZ/KrH9l+PB01XRT9bdx/WgLHdbixKqCPrUbM2cjOR1ri/7P8AHw/5ieif9+Hpv9n+P/8AoJ6Gf+2MgoCx3WTGinGcdqfITgHOCfeuEFh4+H/MR0M/9spP8KYNP+IA/wCYjoX/AH6k/wAKAPQCeAD8zUzeepHQ8Vwv2Hx/j/j/ANC/79yf4VG+n/EA4xqGhfjHJ/hQB3pwV5yeaRVGfl6D3rhms/iEQuL3QBgc/JLz+lILL4hDrfaAf+ASf4UMT2O2V2Hy4OCaeA+CFYha5HyfHxUgyeHM84OJsiqr2nxCZiReaAoJ6BJeP0oGd0UbaoLcd8U4JtXIxj1zXAiz+IQPN34fbg9RKP8A2Wrfl+P92c+G8YxjM+P5UBY6/DDowNCoSc7gQelcatv49DFmk8OkY4X99jr9KRk+IDkrs8OrwcOGm9vb39O35gHYMXJbb1+tMZ8DBf5s4rjZj8Qo2AS18PSDHVXlx+uKRpfiAf8AmH6F/wB/ZKAO0Dbe+444waau7eCc+9cV5nxCHTTtCP8A22koMnxBP/MN0P8A7/yUBY7osSNoOOeTURUhWGTjv71xiy/EDvpuhj/tvJSGXx+v3dM0T3zcP/hQFij4AXy/EPi1G6m9Rh+IJ/rXpAIzgnBzxXhPhA+NY9W8Rtb6do7TteKLjfK4CsEGAp7jBHXuTXdCTx//ANAvRP8AwJf/AAoA7x8Nj+9nFRdCGOOOlcSsnj4f8wvRP/Al/wDClMvj5v8AmFaL/wCBT/4UAd0m4kHI57U/GeMtnPNcGtz49Rsf2NpBB7i6bA/SmyX/AMQFJC6BpT4xyLs8/nQFjvAWHTp+dQuSWzuJHpXAtffEIEgeHtLIB6/a+v60n9ofEL/oW9N/8DR/jQFj0FeVIwASaRFZSADx7d64Fb/4gD/mW9O/8DRTjqHxAHTw3px/7fRQB3wk+b5h83YVLkDOcAE1wTal47xx4ZsCe3+nCmNqfjuNM/8ACK2chz0S/UfzoA7z5CRTX+aNs46HmuAbV/HfbwfD/wCDCP8AxpG1fx4wIPg+DBGMf2hH/jQFhfhtKgXxGuAirrVxgD/gNekKAvJxgjmvnv4e6l4shj1r7L4XFwX1SYzM97GmyXgMgBxnBHUcHPtXobat41xx4Qj6f9BGL/GhK2gk76rVM7kgHDDJAPpTopEAzg9eTXB/2v41AA/4Q5D/ANxKKoP7X8aRqWPgtWAGT/xMoj+lA7HozSLuIBJJ5+lQZA6DPvXm7eIvGSBc+Bnwy54vkP58cVNH4j8TmNd/gu8R88hblCPzOKAPRsqTjb245poRiCqMMn1rzxPEficSNv8ABt2U/gP2hM++fSkHiDxEOng6+z3P2iOgD0RFGQpHOOopzAA4Hfua89/4STxGTn/hDL0f9vCf405fFHiQf8yXfe/+kp/jQFjuwqqwy1Pcg425yDXnj+JPEPVvBl9yR0nQ1WXxfrYIz4M1Xp2wee3agD05EEa4JH1JpwUGJ8Hk815xD4x1hs+d4O1dfTYoP88U0+L9UYLnwfrPI+YBBxx255oAm+Gx3f8ACQj/AKi0/wDSvRSw+7nnFfPvgHxRqNn/AGuyeF9SnMupSu/lqD5ZOMr2+YEYNd//AMJnqI/5lDWv+/a/40BY9BV/l44I65qXfyAOSa88TxpqBHPhDWc/9c1/xpp8YagBx4T1oH/rmv8AjQB6OASfvDkVE6jKqwrzz/hMtR7eEtaz/uL/AI1GfGOo5GfCetn/AIAv+NAHpgXg8/So1bByQSehFeenxnfr/wAyjrP/AHwv+NRSeOL5A2fCetcY6Q7uv0oA9MBxkquCagBdGIwMH1715unj25CsW8Ka/u/hH2Q4P1NPHj2c4z4T18cjP+iHj1/pSbA9GfaSWHb3ph4Ckce2a89HjxuQ3hfxBgj/AJ8u/wCdIPGu9yx8OeIAe3+idP1ppgtT0MSHbnsTSvlQ24cEV5sfHPIJ8N+IOPWz/wDr01/HQdif+EZ8QD2+yf8A16AJ/hmx/szUsD/mJ3H/AKFXoat26+teA+AfF62tjfRnQdZuN99NJm3td4XJztJzwfau5Xx1hif+EZ8Q/wDgH/8AXoA9KdgV54I64pc4xls8dq81bx5tBUeGfEJzzkWX/wBel/4TkIm7/hHPELtwMCxOen1/CgD0gMA3GT+NJkBiTySOMV59H4/09gCdJ11TjodPbI/Wmr4+05ST/Zeu8/8AUPb/ABoA9BHDhVyM9c0oO0ncoz/OvOn8f6eSCNM1wfWwb/Goz8QbAddL1s/9uTUAel/KuGA5PvQwQpuyCenWvMv+FgaepydK1s/9uLU6L4h6cR82k66cHtYMf60Aei7SvuT156U8/IeBx6mvPl8d6ajE/wBl64c/9Q9v8abL8QdOXGNK1s/Wwb/GgD0N35BwMdq5nxwB/wAIpq5H/Ps/H4VzzfEDSUOZLHVUXJBdrBwAB3+hrmfGXj/Rbrw7qVpbi8aWa3ZUDWrqM47kjgUAes+H/wDkA6V/16Rf+gCtGIgNzgkHqa8n0X4jaDHpOnxSfbQ0dtGjAWjkZCgdQMdq0l+IXh9mLb74+32KQf0oA9NDoScHjqajdizdDx7156nxE8O8/wDH7/4Byf4U2P4h6Bzlr0/9ucn+FAHorMm7PIJpzsAVOT0xXmrfEfw+cZN7/wCAcn+FI3xG0FV2hr3nubOTj9KAPSZDnHY+uaQtgDua85X4iaATy98eP+fOT/Cnr8QdAZsq98uOv+hvz+lAHoZIyvoRzzTSVbK/w+3rXm83xD8OxAySTXiL3LWjgD9Kc3xG8OQqTNJcxqTgFrRwP5UAejYOAAQe1RyZOBjjvXnD/Evw1GdslxcxN1Aa2cf0qP8A4Wh4WH/L5P8A+A7f4UCPSx8wKg9PWuB+KR2eDNV5P3Y+jY/5aLVT/hZnhbZxeS5J6fZ3z/KuV8feOfDt34bv7O0vmmuZlCxp5Dru+YEnJGAB7+lCKXme26dt/s6x3f8APBP/AEEVdxlsr0HpXl1h8RvC/wBit43v3R0RUYNbucYX2H4Vek+IPhZEOdVPTgC2kyf/AB2gR6KCu7LDn0pjuEAH3jXni/ETws6FTquPf7PL/wDE1CfiF4TZsnViB6fZ5f8A4mgD0lmDYUsc9gKGO1lTk56jNecf8LE8IbsjWTj0+zS//E1MnxI8Jk5/tYHHTNtLn/0GgD0ZCNx7egoZjhsMMdgK87PxI8Jd9XGP+vWX/wCJpg+I3hBTzqoI7f6NL/8AE0BY9EPzbWUhT9etJtGQ33iDzXnx+I/g7vqoA7f6NL/8TTP+FkeEzk/2sF7cW0v/AMTQCTZ6MTucZHBpJZCXAXpnqK89h+I3hIsE/tgAnoWglA/MrUj/ABB8KZ3JrUPPX5H/AMKAPQGYDkdPrXmnxOYRaLC5bAW9gJJGcfvFq63j/wAInk63AD67W/wrhfiF4y8O6jplrb2urQyt9tgd4wjYKBwWzkcDv+FAHvDvgDHOe+aRXBGWbnpXAS/EPwoQAutQYH+y3+FA8f8AhM/8xuD/AL4b/CgDv35J25X3qFeScnJFccfiB4UAwuuQD1+Rv8KkTx34XYSMNbs8KcH5uePT1/CgDqyTjgcjpzToyzOSQAR1rkY/HnhZzxrlnnkZYkenr9acvjPwwu4DXrIMDyS+KGrbjaa3OvKqhLBskdqUOBgHgDtXHf8ACa+Gt2W1qy/7+ilPjDw2c512y/7+CgVjrnG4A54phGw7VBwfSuUHjHw0hB/t2yP/AG0FKPGfhsnnW7MY/wCmooA6jOCd2AKlYE5Ct26ZrlG8XeG85/tqz/7+CpB4v8Ocudasuw/1ooA6krsTHf64qINk54IX1rmv+Es8PMCDrdg2Bn/Xr3GfX/PTrR/wk/h+P72s6eMc8XCn1Pr7f5zQB0zHY2eORxTS4Cgnj3rnW8UaBIQBrNj1H/LZe/4//qqxJ4i0HaxbW9O2gdBcof680BbqdCjq6ZB7Y5rz/wAflt+gHA2nVYOc9+a3E8SeH02A63Yc4x++Xv688VyHi3WtL1C58P2tlqNtcSnVoiUikDEABiTx2zgfjQJM9pooooKCiiigAooooAKKKKACiiigAooooAKKKKACiiigAooooAjf7yfX+lSUxvvJ9f6U+gAooooAKKKKACiiigAooooAKKKKACiiigAooooAKKKKACiiigDzr4jjdb6MuFOdWtuGGQfn716LXmnxJdkHh0A8NrNuD7jJP9BXpLusal3YKo6ljgCgB1FRxSxyrvjdXU91ORUlABRRWc+qWEc7W73kCzq6xmMyAMGblRjrz2oA0aKKKACiiigAoqKaaOCNpZpEjjXlndgAPqTUgIYAggg8gigBaKKKACiimF0DhCy7yMhc8kUAPoqBLiF22rNGzbiuAwJyOo+oqegAooooAKKKiM0SllMqArjcCw4z0zQBLRRRQAUUUUAFFISFBJIAHJJpAykkAgkds0AOoopMjOM80ALRRRQAUUUUAFFFFABRRRQAUUUUAFFFFABRRRQAUUUUAFFFFABRRRQAUUUUAFFFFABRRRQAUUUUAFFFFABRRRQAUUUUAFFFFABRRRQB514J2f2x4r2HI/tId88+Wuf1zXoteaeAWLap4sLEk/2ow5PYKK9LoAKKKKACiiigAooooAKKKKACiiigAooooA81+GwAHiXAOf7dus5Pf5a9Krzf4cFCPEe3dka5dBs+uV6fhivSKACiiigAooooAKKKKACiiigAooooAKKKKAPM/hqc/wDCSe2t3P8A7LXpleZfDT/mZf8AsO3P/stem0AFFFFABRRRQAUUUUAFFFFABRRRQAUUUUAeafC//kG6n/2FLj/0KvS685+GcRj0q/YkYk1K5YY9N+P6V6NQAUUUUAFFFFABRRRQAUUUUAFGKKKAEwPQVx/xAAHhLWeP+XV/5V2Ncd8Qf+RS1n/r1f8AlQBr+HQG0TTMgf8AHrF/6AK2Ni/3R+VZegf8gfT/APr2j/8AQRWtQA3Yv90flRsX+6Pyp1FADdi/3R+VGxf7o/KnUUAN2L/dH5UbF/uj8qdRQAzy0/uL+VHlp/cX8qfRQBH5UZ/gX8qTyY/+eaf98ipaKAIvJiP/ACzT/vkV578VhHD4J1YiJSCsYxjHJkUA/hnNej1518WXaPwTqpU4JEa/gZUB/Q0AdrYwRfY4B5Sf6tf4R6VZ+zQf88Y/++RTbLi1g/65r/KrNAFf7NB/zxj/AO+BR9lt/wDnhF/3wKsUUAVfslt/z7xf98Cj7HbH/l3i/wC+BVqigCr9kth/y7xf98Ck+xWv/PtD/wB+xVuigCr9ktv+feL/AL4FBs7U9baH/vgVaooApf2fZH/l0g/79j/CkOnWJ62dv/36X/Cr1FAGcdL09uthan6wr/hXmvxS0yw/sazT7DbbZNRt0bCKpwWwcevBI+hNet15n8UhnTNM/wCwrbf+hUAdx/ZGmf8AQOtP+/C/4Uf2Rpp/5h1p/wB+V/wrUooAyjo+lnrptmf+2C/4Un9i6V/0DbP/AL8L/hWtRQBjf2Fo/wD0CrH/AMB0/wAKDoWjnrpVj/4Dp/hWzRQBh/8ACP6L/wBAiw/8Bk/wpP8AhHdEH/MH0/8A8BU/wrdooAwj4d0Q9dG08/8Abqn+FH/CO6H/ANAbT/8AwFT/AArdooAwf+Ec0M/8wXTv/AVP8KB4c0IdNF07/wABU/wreooA58+GdBPXRNNP/bpH/hTT4X8PnroWmH/t0j/wroqKAObbwr4eZSp0LTMEY4tEH9Ka3hTw6wwdB0zqDxaRj+ldNRQBzX/CK+Hdwb+wtMyBj/j0T/CuI8a6HpdhceH7mx02ytZhqsKF4oAhKnOR8uPTvmvXK88+IP8AzL//AGGIP60Aeh0UUUAFFFFABRRRQAUUUUAFFFFABRRRQAUUUUAFFFFABRRRQBG/30+p/lUlRPnfH6ZP8jUtABRRRQAUUUUAFFFFABRRRQAUUUUAFFFFABRRRQAUUUUAFFFFAHmPxL/5lz/sM2/9aZqtvF4i8ajSdQDSadY2QuRbbjsllZsBnHfAHAP+OZfiT/zL3/YXg/rWtr/hy4u9Vt9a0q/+xalDEYGLpvjljJztZeO/P5egoEcHfz2/gPxLdDT4/L06bSpLt7QE7BKjcFR2zwOOP6djpWqa3baRJretPZPaGyN15NupV4zgMEBJIOQSOvUDrmiy8Hed/aFxrt8+oX19bfZHlRfKWOHrtRR055J9e3XLtE8M6jBZTabrGs/2jp5tjaxQiARkIcDLMOSwAAB+p5NJKwJWOF8L/Ee4v9W0u1uLiyuV1IsrQ28Tq9o2MgEnhhngn2zyKzbzVtRdx42u9M0ww6VdvaOqK/mvHv2FgScEjIA+rdOlepeHNE13SmggutdS6sLddiR/ZQrsoGFDNk9OORyccmqkngqOTwxfaAbxsXdw07T+WAcmQPyO/TFFxkN7rmv3l/q0WiRaeLfS8K7XQYmZ9m4qMEYxx17/AI0ui+M21KfQWNssdpq1vJtfPKTxn5l9McHHc/pUepeFNYGo6pcaNraWdvqgBuIpLfzCjhdpZDkYyP8APTFzWfBdvd+GLbQrG4a0a0KNb3AGWRgeW4xywLZxjlqGJlWTxVd3Gjy6razaVa2n2x4YLi+dwjxLwGAHJJYHjjAFZGm+Pb3UtDspbS0tJNWu75rKNfMYQEryZM9dgXHvz+FbOq+DpDZaFFpU1skukE+WLuLzI5MrtJYDHOefrVCPwLd2+mxiHUof7Wh1F9QiufI2Jub7yFQT8pHp7UdQd9LfMm8RXd6mnaZb+ILCzmkudUitykEr+WVPRsHn8DxwPpXUeNdcfw14evNWigWZrfZiNm2g7nVev/AqzL7w7qerWumjUtRga5tL9LtjFDhNq/wDnPvk+tbPi7Rn1/Q7rTEmELT7MSMuQNrhun4UxnOX/iHXLBNM0+Wxsm13VJJBbxLK3kxoihmLtjOQD0HXtUuka/rV3Jq2lXFlZJrdgEdQkreRKr8gg43DoeCPT8Lfirw7dalPpmpaZdx22qaaz+S80e+NlddrKw+nf/HIxW8J6vNp+vyy6jbLresKsTTxRt5UMSgLtUEk8ru5z1I9M0NaA1oVrPxxqDeGb3WrjTImdLn7NaJBISlyxYJlWI6biee+KyYLvWV8eW8mtWdrFPFpUrJ9mlLI67ge4yCDkV0n/CLapdeF30S8vbKKSHy/sc1pCyiMoQQWBPPTHGPxNPtvDetXOrLq2rahZvMtnJaiK2hZVAbo2Sck9c8fSgLHK6Y0AvPAk1lZCBZYbyUQ+ZuJYxAnLHqSe5rtLLxa15p+izxWZN3qNz9ne3LYMO0nzSc/3Qp4+lR6b4Tms5PDDtdI39jRSxyAKf3hdAvHpisLwxov/Fea9fAStY20mbcSL8izyqpmKe/GCf8Aa/GhKwkrHb+LtVvtF0yTULO3tpo4FZ5hPMY8KB/DwcknjHHUVpaBeXOo6VaXl3a/ZZ54w7Qk52Z6fpiuY8daDq2vLp6afdWaQW84nmgu4yyTFSCgOOcAg5Heuy0/7YLWP7eYDdc7zACE6nGM89MUDPL7nxtrCJqd9DokT6Zpl3Jb3Ehn/eOEfBZFx2GDyfX0qlfyweIPHFvDbaMlyLJIZ5bw3RVHib5lJTb8xGcrz9axNF0PxBrVj4h0+K6s7fS73VZxIzI4mjAk+fYMYIOMc4xz+Hqmi+HTpet398kqm3nt4IIo+dyiNSOTQJXtrucVq3xIe0uL+W2sbaXTrCfyJXe7VJpGBAby07gZ6nr29t658WX93qdxY+HtKW/FrBHNNJLN5IO9QyKuR1KnPOO9c9H4L1LTL6+Fjp/h++tru5adZr+AmSHcclTgHcOuOfrW6NC1/SdZvb7RZNNeDUBGZorkOohkVduV29QfTI6/jQMm8Q+MGsdRXSrG3tpb5YRPMLq5WFIwei5PVj7VQPj43dtoL6VpjXVxrHmrHE0oQRNHjduPPAyTn0GcUmveE7mXX21u3sNL1Iz26Qz218vAZc/OhIOOMDGK3IvD9wb7QLxksrYacLjzYLVSqfvFwNgx+JzQJbGX/wAJlbSeG9Uu9VsjFPZyvZ3doH4Lk7QAxxkEEc9ufSue8Fa1b6ML6yvIx9sS1N75i3guA0Sg/IXHClQMY6Y5+urqngWe/wBP1u3a4g8y8v1vLcsCVUjHDj3GRx61a03w/fvbX0E2iaJpnm2bwJJaDLs7DGScDC/maBkel+Orq6udJa70SS10/VTstbjzg7b8dGUDgHnBz7/Tc8IyWt7ea5exRzC4F89tK8sm7IjAACgAYXk8dfUms6TwrdLZeFbaOWInSZo5J2JOG2oQdvHr0rd8K6LNo39qedLG/wBrv5bpNmeFbGAc9+KAOY1fx1dWl7qsFnoM93BpRDXk/nKgVNoJKg/eIG449B1qzpXjdrzUrCC40e5tLHU1Y2F1IykzEDPKDlARyCev61KPDd4B4uO+I/2spW3G48fuivzcccmmSeGb128IMHiH9jqBcAsef3QX5eOeRQBLqXi250nVoLbUdIaDT7i4FvFdi4RmZjnafLHIU4PP/wCqkvPEljpF94iubiW9YWCwB4mcGMl1+URr2J75/kK8+u/h/q91qUssltYPKdUF4dSeZmkeLfkRhcfLgYz27CrF3pCeMb/xpDZSxyI7WggmBJjeRE5XcPcYP1oA7Oz8Z3Mjz2t5o8lrfm2e5tIROjidVH97ICn2PbNcPP4p1TVvh8NTvoJbRxcRDz0baJl8zkgDkDAwfXtXZeGdCkt7p2m8K6XpbiFk+1QSiUsx4+VdvA68E9Dj1rno/CWu33gk+Gb+C1ie3uEEcwnLLNGJNxPAyOOnc+xoGmdlL40tI9K1LVY7aeWxsnSNZlAAnJYKdmTyASOfyroW1mFdYttK8uTzLi3a4V+MAAgYPvzXn114L1AeHdY8M29wj6bJtk09pHJkiO4OYjxyuV4Oc8/lpaPpviC88SWmtava2lqkFk1sY45/MdmJB3HAAAPPA6UCOt8Qajf6fAjafpbX8pJLL56xKijqSzfy+tN8Ma7F4g0/7ZFBLAyyNFLFKBlHX7w46/WuS+IOhalq9xpktvaR6jYQO5udOkuPJWUlSFYt/smtP4eaDdeHtGktLtYEkkuZJhHCxZUVsYXJHbFAEp8TzReI4tDuNJuI/PL+RcB1ZXVRksRnIHT86wdS1q4h8UaW2p6deW1i0zWto3noVknYlQ7IpzjGQM9M5qzpGneIrfxVqGpXlpZTQXL+VFP9oIeG3UkqoXaeTwSM8muCh8C63JqttPc2UDTW+qLcyam92WeeIPuCqn8IA7ccihq4mrnqreLrGPS9V1GSKaMaZO8E0TABi4IAxz0bIwfeqmv+LLjRWaaXQ7t9OiVGlut6Dbux0TOTjIB/HtzWVqPhC8ufFn26K4jTSJ5Ibq7hPV5oshAB6Hgn6d65Lxp4O1rWdX1Qrp0d4twsf2O9mvNi2qgDcgj7kkHnHfPcigHc9H1/xaui3VnHJpl1LbXbpHHcoU2s79AATn9KwE8Sf2d4p8RxXM082xrSKzs1csXd48kIpOBzyT+dSXdj4hj8S2t1/ZdvfWFpbpFbD7WIxG5A3yEEEluoHtjvWfqXg3U28T6t4msZVS+D272Kl8LKqx7ZI3Ho2AM9sUDNrxJK2uXU+nWmoXenT6YqXNwVXiRWUkAFW5Ix34z612eg6nBrOl2uoW3meTOm5fMGG9Ocd+K8+1TTNfg1zU72w02K6i1aySFi1wE+zOoI+bPLDk9B27V23hLT5dJ8P6dYzqqzQwKsgQ5Abv8ArQB0VFFFABRRRQAUUUUAFFFFABRRRQAUUUUAFFFFABRRRQAUUUUAFFFFAHmfgD/kKeLP+wq3/oIr0yvM/AH/ACFPFn/YVb/0EV6ZQAUUUUAFFFFABRRRQAZHrRWDc6DZXOqRapL5xuYgNuJmC8dPlzjvW9QAUUUUAFFFFAHn/wAPv9Trn/YZu/8A0OvQK84+GkhlsdWkOctq1y3PXlq9HoAKKKKACiiigAooooAKKwpdH8zVF1H+0dQXbj/RlnxCeMcrit2gAooooAKKKKAPN/hwhUeIif4tauSOD6gf0r0ivP8A4f58vW8kY/te5xx/tV6BQAUUUUAFFFFABRRRQAUViXenXU+oQ3UWq3MEUeN1sioUfB5zkZ56da26ACiiigAoooPSgDgfhyc6Pcf9f9z/AOjWrvq4L4dDGj3H/X/c/wDo1q72gAooooAKKKKACiiigAorDsrXVYr+eW51KKazYt5cAtwpQE8fNnnA4rcoAKKKKACuO+IQz4R1n/r1f+VdjXH/ABA/5FLWP+vV/wCVAG3oX/II0/8A69o//QRWrWXof/IJsP8Ar3j/APQRWpQAUUUUAFFFFABRRTXDFGCEBscEjODQA6isXRotWijkGq3VrcOSCjQRFMDuDknNbVABRRRQAV5z8Whu8E6oP+uX/o1K9Grzr4sHHgrU/wDtl/6NSgDvbT/j2h/3F/lViobb/URf7g/lU1ABRRRQAUUUUAFFFRy7/LfytvmbTt3dM9s+1AElFY+jjVwkn9rGxLZHl/ZA4GO+d1bFABRRRQAV5r8UDjTNM/7Clv8A+hV6VXmnxR/5Bumf9hS3/wDQqAPS6KKKACiiigAooooAKKKKACiiigAooqKcyLDIYVVpQpKKxwCccAntQBLRWPo0uqTQu2q2tvbyhsIsEpkBGOpJArYoAKKKKACvOviH/wAy9/2Gbf8A9mr0WvP/AB9GZG8PKuM/2zAefYMf6UAegUUUUAFFFFABRRRQAUUUUAFFFFABRRRQAUUUUAFFFFABRRRQBG/34/qf5VJUbn50+p/lUlABRRRQAUUUUAFFFFABRRRQAUUUUAFFFFABRRRQAUUUUAFFFFAHmvxHGf8AhH/+wvD/AFr0qvLfifOtunh93ICDV4dzMcADnk16D/amnj/l/tf+/wAv+NAGjRWZ/a2m/wDQQtf+/wAv+NJ/a+mf9BG0/wC/6/40AalFZv8Aa2nf9BC1/wC/y/40v9qaf/z/AFr/AN/l/wAaANGiqI1GxPS8tz/21X/Gl+32f/P3B/38H+NAF2iqwurc9LiI/wDAxQLu2PS4i/77FAFmiq/2q3/57xf99igXMB6Tx/8AfYoAsUVB9pg/57R/99Cl8+L/AJ6p/wB9CgCaio/Nj/56J/30KXzE/vr+dAD6AAOlM3p/eX86Xev94fnQA6im7l/vD86Ny/3h+dACgAdAB9KWm7l/vD86XcPUfnQAtFJkeooyPUUALRSZHrRketAC0UZHrSZHrQAtFFFABRRRQAVDBbw2yFIIY4lJLFUUKM+vFTUUAFFFFABRRRQAUUUUAFFFFABRRRQAUUUUAFFFFABRRRQAUUUUAFFFFABRRRQAUUUUAFFFFABRRRQAUUUUAFFFFABRRRQB5p4BGNT8V/8AYVb/ANBFel1514CRxeeKHLfIdXkAXPQhUyf1H5V6LQAUUUUAFFFFABRRRQAUUUUAFFFFABRRRQB5p8L/APkGan/2FLj/ANCr0uvM/hb/AMgzU/8AsKXP/oVemUAFFFFABRRRQAUUUUAFFFFABRRRQAUUUUAec/Dby/ser+V/q/7Vudn03cV6NXmvwwOdN1L/ALCdx/6FXpVABRRRQAUUUUAFFFFABRRRQAUUUUAFIehpaQ9DQB5/8NGdtClMqhZDe3G4DsfMbNeg15v8Kv8AkWh/19T/APow16RQAUUUUAFFFFABRRRQAUUUUAFFFFABXG/ELjwjrP8A16v/ACrsq4n4jv5fg/WDtJzblcD34/rQ3YTdjpNG/wCQZZf9cI//AEEVpVnaQMabZj0gT/0EVo0DCiiigAooooAKKKKACiiigAooooAK86+LI3eCdUH/AFy/9GpXoted/FcZ8F6n/wBsv/RqUAd/BxDH/uj+VS1HEMRoP9kVJQAUUUUAFFFFABRRRQAUUUUAFFFFABXnvxEwbfRgU3g6tbZXjn5+nNehV598QjiLRP8AsMWv/odAHoNFFFABRRRQAUUUUAFFFFABRRRQAUUUUAFFFFABRRRQAVwnjcZl8O/9heL/ANAeu7rgfHLYuPDa466vEc/8AehIaVzvqKKKBBRRRQAUUUUAFFFFABRRRQAUUUUAFFFFABRRRQAUUUUARv8AeT6n+VSVG/34/qf5VJQAUUUUAFFFFABRRRQAUUUUAFFFFABRRRQAUUUUAFFFFABRRRQB5R8V7K31C30G2ukLwvq0KsmcbgQwIPtgmt6PwB4UjHGhWh/3lLfzNZvxIGf+Ee/7DEA/nXpdAHFDwJ4VByNBsf8Av0KX/hBfC3/QBsf+/QrtKKAOMPgbwseug2P/AH6FH/CDeFv+gDY/9+hXZ0UAcC3w88JN10S3/wC+m/xp3/CvfCn/AEBYP++m/wAa7yigDz6T4c+E5G3HSFBxj5ZpFH6NUI+GXhAdNI/8mZf/AIuvR6KAPOP+FZeEP+gR/wCTMv8A8XR/wrPwh/0CP/JmX/4uvR6KAPOh8NfCI/5hP/kzL/8AFU7/AIVv4S/6BP8A5My//FV6HRQB51/wrXwj/wBAn/yZl/8AiqYfhl4PP/MI/wDJmb/4uvSKKAPNz8MvB5/5hH/kzN/8XUrfDrw2VZUtbiPJzlbybg5yerd69DooE0eZ/wDCtPD3pff+Bkn+NKfhr4fPa+/8DJP8a9LooGeZf8K08P8A/T9/4GSf40D4aeHx/wA/3/gZJ/jXptFAHmY+GuggoQ2oAp90i9k+XnPHPrU0Xw80eJQkdxqaKOirfygD/wAer0aigDz4eAtLH/L1qn/gfL/8VQPAWlD/AJetU/8AA+X/AOKr0GigDzmX4f6dIwK6jq8Yx0W9f+uahHw708KR/autZJ6/bmyK9MooA8yX4dWC5xq2tfjetUkXw/s4juj1nW1PqL5h/nrXpNFDVxNXPND4CBA/4qfxEMD/AJ/ev6Uo8B4BH/CT+Ivr9t/+tXpVFANXPNh4Ex/zM3iH/wADP/rUg8B4/wCZm1//AMC//rV6VRQM8xfwBvx/xU2vjH/T3/8AWoXwDtz/AMVNr5+t3/8AWr06igDzI+Ac/wDMza+Ppd//AFqQeAMf8zP4g/8AAv8A+tXp1FAHmbeAt3/My68Ppd//AFqT/hAf+pn8Qf8AgZ/9avTaKAPMh4Bx/wAzNr3/AIF//Wpf+EC/6mfxB/4Gf/Wr0yigDzL/AIQH/qZ/EP8A4Gf/AFqmTwO6EkeJ9fOQB81yp6fVa9HooA82HgVxIZP+Ep8Q7iMY+1Lj8tuKSXwRdHHleLddT13TK2f/AB0V6VRQB5kfBN+f+Zv1n/vtf8KcfBV9uO3xfrYXPAMik4/KvS6KAPND4L1LaVHjLWwD1+ZCfzxxTx4P1MLt/wCEx1nGCOSmfz2/rXpFFAHn48LasP8AmcNVP/AIv/iaa/hfWSRs8Y6kB33RRH/2Ue9ehUUAebTeFNeLDyvGmoquOQ0EbHP5Cm/8Ip4g2j/itb/dnk/Z48Y/zmvS6KAPMR4T8Rj/AJna+P8A27R0o8KeIv8Aodb3/wABo69NooA8yHhTxGP+Z2vT/wBu0dPPhbxCf+Zzvf8AwHjr0qigDzUeFvEQ/wCZzvf/AAHjqI+FvFAJ2eNbkKcAhrRCcZ5we3b9eua9PooA8ubwt4qDbo/G04wQVDWaN+fPNWP7B8Y/9Dov/grir0migDzcaD4vUYHjIdSedNjNOGheMB18Yqf+4bFXo1FAHnB0PxgenjFB/wBw2KgaH4wHXxgh/wC4bFXo9FAHm/8AYfjH/ocE/wDBdHUf9heNP+hyj/8ABbFXplFAHzv4F0jxTPJr7WvikQ7NVmimLWaP5si4y+D93PHA4GK73+w/GgII8YRNg8g6dHg0fDX/AJmf/sP3X/stel0AeYjQvGwBH/CYxE+v9nR09NF8bKAD4ttm9205Ofy/zxXpdFD1FbfzPOf7J8af9DPZ/wDgvH+NM/snxv8A9DPZf+AA/wAa9JooGeatpPjjt4msf/AAf401tJ8ddvE1h/4AD/GvTKKAPLzpPj3/AKGbT/8AwBFIdJ8fdvE2nf8AgCK9RooA80isPHqIFbW9Icj+JrNsn8iKcbLx721jRf8AwEf/ABr0migDzb7H4+/6C2iH/t2f/Gmmz8f9tV0P/wAB3/xr0uigD54+HcHjc6Xcm0vNHWEXtwpE0bkl953MCO27OM+ld61t4/LEi/0IAnoIpMCrHw1YNo91141C6ByP+mrV6FQB50kfj5QuZ/Dr4BzuSbn8qlx48/veG/yn/wAa9AooA8+x489fDf5T0L/wnv8AF/wjf4efXoNFAHAZ8d+nhz85/wDCmhvHhJ/d+HBg93n5/SvQaKAPO3k8egjbB4eb5sffm6ev0/Woln+IBZwbTw+AoOD5kuG+n/18V6TRQB5t9q8ff9A/Q/8Av9JTReeP++l6J/4EP/hXpdFAHmn2vx//ANAvQ/8AwIekN74/7aRon/gU/wDhXplFAHzf8NLvxgLDUhY6bpbxf2jMXM07KRJn5gMZ4z0r0sXvjrvo+j/+Bb//ABNQfC3/AJBmp/8AYUuP/Qq9MoA86N7467aPo/8A4Fv/APE0ovfHPfSNH/8AAt//AImvRKKAPOTe+O/+gRo3/gW//wATQt74653aPo34Xb//ABNejUUAeaNqfjoAEeHtNYkngXvT8xSvqXjpVyPD+mOckYW9P58ivSqKAPL/AO1vHv8A0LGn/wDgcKcNW8d9/DNh/wCBwr06igDzT+1vHP8A0LNj/wCBw/wpF1bx138MWI/7fx/hXplFAHm39reN/wDoWbH/AMDx/hTJdX8cqpKeFrJiOcf2gvPt0r0ymv8Adb6UAfO3w41jxXF4fC2XhmK7h+0y/vftqJ8275htPocj/PPd/wBu+OCDjwdCMDodRj5/WrPwrGPDY/6+p/8A0M16PQB5muueNf4vB8X/AIMY/wDGnLrnjLPPg+PH/YRjr0qigDzg654wHTwch/7iUVINd8Yd/Bi/+DOKvSKKAPNW17xkOngtT/3E4qVdf8Ybhu8FALnkjU4icV6TRQB5t/wk3iTeU/4Qy7znH/H1Hj884qaXxB4nWNmXwbMxAJwb+Hn8iT+leh0UdRNN31POU8QeKgGM3gx1wMjZqETZ/lULeKvEQ6eDLw/9vCV6ZRQB5l/wlXiL/oS73/wIjrj/AB/4k1u68MajBceFLq1heMB53uEKxjcOSBya99rg/icceDdW/wCuQ/8AQhQMwdP8VeIUsrZV8F3rBYlG4XKYPA5q5/wlniL/AKEu9/8AAmOvQdN/48bb/rkn8hV2gDzVPFevbgJPBt8F7lZ4yfyyKQ+K9f2qR4Mv93O4GePA+hzzXpdFAHmf/CV+INo/4oy+3Z5H2iPGKnTxVrRI3+ENRAx2ljPp/tfX8h68ei0UAee/8JVq3/Qo6p/33F/8VTf+Er1ZVLP4R1PjJwrxnj/vqvRKKAPPG8V6qqlj4R1TAGeGjP8A7NUC+MtTcAjwhrHJxyEHp6n3/n6GvSqKAPNn8Y6mi7j4Q1fGccbCfyDVEPG2oH/mUNaH/AF/xr06igDzE+NtQH/Moayf+AL/AI1wXxL8Y3lz4VvreXwxqlrG/l5nmUBExIp5Pv0/GvouvN/i4ceB9U/7Zf8Ao1KAK8fjXUAoX/hD9aGBj7i/41Zh8aXTZ83wpraem2JTn/x4V6MowoHtS0AedN40nB48K66Rx1gT15/i/wA+1Qt49KsQfC3iPIOOLLP/ALNXpdFAHmg8e5/5lfxF/wCAX/16aPH2f+ZX8RD62X/169NooA8z/wCE9/6ljxB/4B//AF6efHeP+Zb17/wE/wDr16TRQB5n/wAJ7/1LWvf+An/16d/wnn/Uta9/4Cf/AF69KooA81PjvH/Mta9+Fp/9emf8J9/1LPiD/wABP/r16bRQB5l/wnwwf+KY8RcD/ny6/rXC+NvHK3KaXnQdZt0h1KCVmuLQoHCtnC89fQV9D15r8R/+Zd/7DMH9aAJB47i2b38P+IEAGTu09uPrUJ+IVkud2ja2uCV5sWHI6ivTKKAPM/8AhYmnj/mFa1+Fi1M/4WNp3/QJ1z/wBavT6KAPMv8AhYunf9AnXP8AwAapV+IWmFkB07WVDDkmwfC/XH9PWvSKKAPPR4/0k5/0XVv/AAXS/wDxNL/wn2k/8+urf+C6X/4mvQaKAPN0+I2hSLuSPUmHPK2Ep6fhTR8SdAKeYBqGzO3d9ikxn0zivSsUYoA80b4leH0Yq328MDgg2UmQfyqMfE7w4e9//wCAUn+FenYHpRgegoA8zHxM8Onvff8AgHJ/hTv+FleHvW+/8A5P8K9K2j0FJsX+6PyoA83HxL8NAjzJ7qJTn5ntJABwT2HtUKfFPwizsp1J1A6ObaTB/Jc/pXp2xf7o/Kk8tD/Av5UAeYP8VPCKg41CRuegt5Pf1Ht+o98c/rXjXRPEGp+HbHTriWS4TVY5HR4mTaAHU5yOuSPzr2/y0/uL+VeceOwF1PwtgAZ1Ren+6aBNXPSqKKKBhRRRQAUUUUAFFFFABRRRQAUUUUAFFFFABRRRQAUUUUARv9+P6n+RqSo3+/H9T/KpKACiiigAooooAKKKKACiiigAooooAKKKKACiiigAooooAKKKKAPNPiScf8I7/wBhm3/rXZ6xrem6JEsupXsVsjnC7zyx9h1Nch8RIxK/hxSTj+2ITx7K5/pVayjS7+I+ptdYd7SwhForqMKrHLMPfd3684oA7vSNX0/Wbf7Rp13FcxA4JRuh9COo/GtKSRIkaSR1RFGSzHAA+teNarHe2vjnVl0GJBd3OhGVsEY88OQjHPG7AAGeOcnvWHf3r6l4E8Qwvq2q/bbWNTdW93CokiY9V4X7jEEjHQDtzQB9BgggEHIPQ02WRIkLyOqIOrMcAV5Fq08mkaBo1pLrurNdTqSi2lusk9x8oO0ccBcj/PTgNVv9T1z4dauZ768jbT9QVB58YWWWPchVZPRgWByP7ooA+n6p6hfW2m2kt5eSiK3iGXc9u3b3rzfUhryaxo+gQa/KiyWk0lzdG3jMj7WGMcYB5x9OeTzXKN4j1l/DhSeWKa+sdcSxNyYgd4Vh8xB4Bzxn+tAHt15qVpY2Jv7uXybZQrM7g8ZIAyOvUitAEEAjoa84+Lcvk+B9UkxnHk8Zx/y1SqOneI7jUfDmpeIp9UGnWzMUgjEKyta7W2/MMZZ2OODwMii4rnq1FeE+HPFWpm616xa7urmO009ru3kvrQQyowzgEYG4HIOTT7XXPEtpp+ga/d6pHdWuoTRxT2YtkUIr8BlYfNnjPXGT6UDPaorq3mEhinikEbmNyrg7XHVT6HkcVJPNHbwyTTOEijUu7MeFAGSTXzx4qn1DWNA1IQXKWhg8QeUBHAvzjeoUkjuCQc9Tiuu8c3U9jZWen3PiKYXMyMGjt9NSaS4IOd2zoFA6jv69aAPS01SyeOykFwoW9IFvuBUyfKW4B56AmtOvDbDWbjxDY+BdUuwguJr6QPsGASqyLn8dufxqY614k1DRLrxdZanFDYwmSWHTmtlZZYYyQdzn5gTtJ4/rQJtJXex7ZUF1cQ2kElxcSLFDGpZ3c4CgdzXmw8YvbahJLdlf7NudKGpWZ24IwoLRk9z3/HFcX4j8S6ndWuk6Ley/Yri9tPt13Otibgqpc7EEYB9BkkcYFAz3+CaO4hjmibdHIodTjGQRkVjr4g0ptW/sdb2NtQAOYVySOM4JxgHHOM1meCdVvtZ0OO5v7d7e6VmjJeIp5mDgOFPQH09c15B4b1PUPDNt4z1m6u4rpbe9YNCLcoJJSQqtnOVHIGOeO560AfR9FeVwal4i0bU9GXWby3urbVZDEyJB5bW0hXKqCD8wzwSa5ufxX4kTStQ8Q/abMWNhqDW7WggO6SMSBc7s8H5h/j2pX1sB7xVe0uoLyFZ7aZJoWJCyRtuU4ODgj3BrzzUtT17VNe1DStCuLW1XTIonmaeLeZZJAWVOvAwOtcp8Otcu7LSfC8E4iay1JrqMybcMkwkdhk5xzyBgUwPdqK5jwrqtxrVpcX0ixi2e5kW0KdWiU7Qx56kg109ABRRRQAUUUUAFFFFABRRRQAUUUUAFFFFABRRRQAUUUUAFFFFABRRRQAUUUUAFFFFABRRRQAUUUUAFFFFABRRRQAUUUUAFFFFABRRRQAUUUUAFFFFAHm3w3/5mX/sPXX/stek15t8OP+Zl/wCw7c/+y16TQAUUUUAFFFFABRRVHUrJdQtXt2nuIAxB8y3lMbjBzwRQBeor59gi1K1u/Fd3pOr6pc2ml2b28Qubh5Q9zty5G44ymMYx1I/GTQdWsrPWvDo0vXpr99TV1v4JpzIc7NwYjkIQ2eOP5mgD36ivItfs5dJ8RaJLYatqE2oXt/tmt5p9yNbHJk+TAACgDGP1PT12gSv1Ciig0DOA+G//ACBrj/r/ALn/ANGtXf1518L5BLoEkozh724YZGOsjV6LSTugCiiimAUUUUAFFFFABRTd67tu4bvTPNOoAKKKKACiig9KAPN/hgm3S9QO5Tu1O5OAenz45/KvSK8++G8YTSbsg/e1C5J4H/PQj+leg0AFFFFABRRRQAUUUUAFFFFABRRRQAU1/ut9KdTJPuN9DQB598LlC+G1+YHNzOeO37w16JXmXwiWQeEbYyhg5mlJ3Dk/Oc/rmvTaACiiigAooooAKKKw9bh1eaOMaRdWtu4b5zcQl8j2wRigDcorxC08Y67/AGe+99PmuLrVBp9jcBGVCM4aQgnkdgM5z69+u0TU9aW+1HQr+S1uNQt4Fnt7lUKJIGyPnUHjB446j86APQaK8/0a/wBZtfEj6Lql3b3qyWZu0khh8oxYcKVIycjng9eK9AoAK4T4mjPg7Vh/0yH/AKEK7uuE+Jv/ACJ2rf8AXIf+hCgDsNP/AOPK2/65L/IVbqrY/wDHpb/9c1/lVqgAooooAKKKKACiiigAooooAKKKKACvOPi2u/wTqa7lXcYRljgD98nJr0evNfi2SfB95CoBaeWGMEnAB8xTn9KAPSR0FLRRQAUUUUAFFFFABRRRQAUUUUAFFFFABXm3xGGf+Ef9tXg/rXpNebfEb/mX/wDsLQ/1oA9JooooAKKKKACiiigAooooAKKKKACiiuK8R63rWlPNJa6At3ZQxmR7g3qR4AGT8pGeOaAO1oryxPHV1eWml/2boktxqOoQvcLatMqBI1bAYueOcZH/AOqtyz8S3WpaKL7TtHmmvRO1vLZvIsZidSd25jxxj9QPXAB29Fcx4Z13+2kuo57VrS+s5vJubdnDbWxkEMOqkHg8d66egArzrxvF52reFV3YxqW7p6Ix/pXotef+Mf8AkNeFf+wg3/op6APQKKKKACiiigAooooAKKKKACiiigAooooAKKKKACiiigAooooAjf7yf739DUlRufnjHv8A0NSUAFFFFABRRRQAUUUUAFFFFABRRRQAUUUUAFFFFABRRRQAUUUUAebfECYpeeGY8fK2qoTgEnIVgP51u+IPC9nrd1b3rXF3Z3tupWO5s5fLkCn+EnBBHXt3Nc98QDjUvC3vqa/+gmvTaAORtPCdhaWVzbxTXnn3WDNfGcm4cg5B3+2B7e1Raf4O020sdRtJZby8OogLdT3U5eWQAYALDHQdK7OigDgrjwRZXFjp9q+oal52nuWtrwTgTRggAqDtxjAAxjtUv/CEaP8A2FfaGouBaXsvnTN5xZy+VO7cc85VTzXcUUAc9Z6Db201lcNcXVxcWkTwrNPJvZ1YgncccngVQbwhpbW0ttiZY5b/APtA4cDEuR046cdK7CigDJ1zSrbW9Om0673+RNt3bDg8MGHP1ArC1PwbpeorqqS+esephDOkbgKHXpIoxw3TPY45HWuzooA85/4Q1LO21a5jvL2/1O8sZLYyXMindkHAHACjPbp/Osvwl4C+xWOjnU7++n+xhbhbGWRTFDP1yMDPy5OBkjOa9aooEcVfeDtOvNL1HTWkuFS+umvHkVxuSUkHK8dBgcVX1LwcL+5sr3+2dQgv7aA27XUJRXljJyQflwD6EfrXe0UDON0/whp2n2mk2kElz5WlzvPBucEktuyG45HznpjtWHJ4Aib7VZrq99Ho1zL50mnpt27ickB8ZCk9h+denUUAcT4p8F6V4lhsIrtWQWTgxGPHK8ZQ5/hIA9+B+M2v+G21C7t9R0/UJNN1G3iaGOaONXUof4WRhggdunX6Y7CigClp1vNa2kcNxdPdTLnfM6hSxJJ6DgdcfhXMW/g/T0staspmkmi1a4knmycFS/ZfoeRXaUUAcBpnhKeHUrS+1LWbjURYKy2cUkaII8jG47QNxxxk1NJ4Ns20G/0UXM4hvbhrh5OCysXD4HGMfKBXc0UAcFq3hS4uNYm1TTNYn0yS6jWK8EUav5oUEAgt91gMDI9K5/xL4Qa28Bp4e0xZrqeOZDbueGVjLuLEjAAAZhmvXaKSSQrFDSrKPTdPtbKIYjt4ljX8Bir9FFMYUUUUAFFFFABRRRQAUUUUAFFFFABRRRQAUUUUAFFFFABRRRQAUUUUAFFFFABRRRQAUUUUAFFFFABRRRQAUUUUAFFFFABRRRQAUUUUAFFFFABRRRQB5x8Ohj/hI/8AsOXP/stej15t8Nzn/hJf+w7c/wDstek0AFFFFABRRRQAVXu1na2mW2dUnKMImYZAbHBPtmrFFAHK+HNFl0DQhZQvHLfbWkklfO2SduSx74z+lczovhvU7jW7fWNZt9NtfsYk+zW1ivDO4ALux68f0P19QooA8q0bQvFNjrN5qlzLpV3NdPt82SSXdDBnIjQYwAOuO56mvVaKKACg9KKRuh+lAHm/wo/5Fof9fU//AKMNek15t8Kf+RaH/X1P/wCjDXpNABRRRQAUUUUAFFFFAGL/AGFpn9qf2v8AZE+3/wDPfJz93b646cVtUUUAFFFFABSHoaWkbofpQB598MpBNoUsq52ve3DDPXBkavQq84+Ff/Itj/r6n/8AQzXo9ABRRRQAUUUUAFFFFAGO+jWL6kuqGOX7YowHE7gYxjG0HafyrYoooAKKKKACmSfcb6Gn0yU4jc+xoA8++FBz4L0z/tr/AOjXr0SvPfhUd3gzTD/11/8ARr16FQAUUUUAFFFFABXPeK21BdEvF0qNnvpEEUO1tpUsQu7Pbbnd+FdDRQB55qOh6ZpvhO00m5026vra3Ea7LJCZN/eQBSD94knHr0rlvC2lXOjDXPElrpWoBpoVSzsrpy1xJtHV8kkZOBjqAp9s+2UUAeS/DyS7kubm71XTNTj1e8ObieeILEij7qJz0x7Zz1r1qiigArhPiaSPB2q4BP7ten++td3Xn3xUYr4M1QjuIx1PeRR2oA7iy/49YP8Armv8qs1XtBi2hH+wv8qsUAFFFFABRRRQAVHMnmRvHvZNykbkOCM9x71JRQBk6TprabG6Nf3l4XbO66kDFfYYA4rWoooAKKKKACvOPirt/wCEYcFck3MGDnofMX/69ej15t8Vzjwyf+vqD/0YKAPSaKKKACiiigAooooAKguY2mgkjSV4XdSBImMqfUZ4qeigDK0iyuLCBornUZ75i2Q8yoCo9PlAz+NatFFABRRRQAV5t8Rjj/hH/wDsLwf1r0mvNviN/wAy/wD9heD+tAHpNFFFABRRRQAUUUUAFFFFABRRRQAV5149eTUX07wzBvDanITcOmfkgTDPz78L+OO9ei0mBkHAyO9AHlPjS007T72xvYPEa+H76C2MERMayK8OR8uw8HGP5e1cvoWsN4G8HXesaj51xc6lfSTW6Sja8pYYVmH8IIXJ/wDrgV7xPbQXG3zoY5Npyu9AcfTNPkijkULJGrKOgYZFAHAfDt7I2NwY9Vg1HUp5ftN9JEwIWR+ij0UBcD6duleh1DFBDDnyokTPXaoGamoAK4Hxh/yGfC3/AGEG/wDRT131ef8AjEf8Trwr/wBhBv8A0U9AHoFFFFABRRRQAUUUUAFFFFABRRRQAUUUUAFFFFABRRRQAUUUUAROfnjHv/Q1LUEn+si+p/kanoAKKKKACiiigAooooAKKKKACiiigAooooAKKKKACiiigAooooA8j+KV9b6bc+GLu6kEdvFqatI5zhRtPPFaL/FDwajFTrIyDji2lI/PZUfxDjSXUfCqSKrKdUXIYZB+U16L9ktv+feL/vgUAcGnxL8HujONaQBeuYZAfwBXJqY/EXwkGCnWockE/cfH54967f7JbH/l3i/74FH2S2/594v++BQBxI+IvhI9Nbg/75f/AApp+I/hAf8AMcg/75f/AArtvsVp/wA+0P8A37FNNhZnraQH/tmP8KAOMHxF8In/AJjcH/fL/wCFIfiP4QH/ADHIP++X/wAK7M6dYnrZ2/8A36X/AApn9l6ef+XC1/78r/hQBzMfj3wpIgZdesgD/efafyNSf8Jz4W/6D1j/AN/RW+dH0w9dOtD/ANsF/wAKDo+mHrp1p/34X/CgDA/4Tnwsf+Y9Y/8Af0U4eN/DB6a5Y/8Af0Vt/wBjaX/0DbP/AL8L/hSf2JpP/QMsv/AdP8KAMX/hN/DH/Qdsf+/opR428MHprll/39FbJ0TSj10yy/8AAdf8Kb/YWj/9Aqx/8B0/woAyP+E28Mn/AJjll/39FSr4w8NsyqNc08FhkZnUD8STx071of2Bo3/QJsP/AAGT/Cm/8I9on/QH0/8A8BU/woArDxX4dIUjXdN+bp/pSemeeePxp6eKPD8ihl1vTsH1ukB/LNTf8I7on/QG0/8A8BU/wpn/AAjWg/8AQE03/wABE/woAX/hJNC/6DWnf+BSf40f8JLoR/5jem/+BSf403/hGNA/6Aemf+Akf+FH/CMaAf8AmB6Z/wCAkf8AhQA8eI9DPTWtO/8AApP8aP8AhI9D/wCgzp3/AIFJ/jUf/CL+H/8AoBaZ/wCAkf8AhTX8K+HnUq2haZgjHFogP54oAsf8JDov/QY0/wD8CU/xpf8AhING/wCgvYf+BKf41lHwT4YPXQ7L/v0KT/hCPDH/AEArH/v0KANj+3dI/wCgrY/+BCf40v8Abmk/9BSy/wDAhP8AGsUeB/C4/wCYFY/9+hS/8IR4Y/6AVj/36FAG4NY0s9NSsz/23X/Ggaxph6ajaf8Af9f8awT4G8LHroNj/wB+hQPA3hcf8wKx/wC/QoA6H+1dO/5/7X/v8v8AjS/2pp//AD/2v/f5f8a53/hBvC3/AEAbH/v0KP8AhBvC3/QBsf8Av0KAOkGpWJ6Xtt/39X/Gk/tOw/5/rb/v6v8AjXJyfD3wm+M6HajH93K/yNCfD3wmgYDQ7bDDBzuP5ZPFAHW/2jY/8/tv/wB/V/xpf7Qsh/y+W/8A39X/ABrj/wDhXnhP/oCwf99N/jTD8OPCJ66HB/30/wDjQB2f9o2P/P5b/wDf1f8AGnfb7P8A5+4P+/grix8OfCI/5gcH/fT/AONH/CufCP8A0A4P++n/AMaAOz+32f8Az9wf9/B/jThe2h6XUP8A38FcYfh34SP/ADBIP++m/wAaB8PPCY6aLB/303+NAHZ/bbX/AJ+Yf+/gpReWp6XMJ/4GK4iP4ceEY1CjRYiB/ekdj+ZaopPhp4QkbcdGQHGPlnkUfkGoA7z7Za/8/MP/AH2KX7Vb/wDPxF/32K4lvh14SZSv9iwgEYOHcH881VPwx8Hnro//AJMzf/F0Ad+bu2HW4i/77FKLq3PS4iP/AAMVwA+GXg8HP9jjoRzcSn/2ak/4Vj4P/wCgP/5Mzf8AxdAHoX2mA/8ALaP/AL7FOE0R6Sof+BCvPv8AhWnhH/oEf+TMv/xdA+GnhEdNI/8AJmX/AOKoA9C82Mf8tF/OlEiHo6n8a8//AOFb+Ev+gT/5My//ABVJ/wAK28Jf9An/AMmZf/iqAPQt6/3h+dG5f7w/OvOh8MvCA6aR/wCTMv8A8XTf+FY+D/8AoD/+TM3/AMXQB6PuX+8Pzo3L/eH5156vw28JopVdLdVIIIF3MAQev8fsPypf+Fc+GAgRLKeMDAG29m4A7ffoA9C3D1H50bh6j868zb4Z+HWP3b4fS8k/xoX4aeHl6C+/8DJP8aAPTMj1FGR6ivMf+FY+Hf8Ap+/8DJP8akPw20FlCFtQKjov22THf39z+ZoA9KyPUUZHqK83/wCFc6JlT5upZUBQft0vAByB19ae3w80Z2Vnm1JmU5UtfSkg+3PFAHouR6ijI9a81X4b6EknmrJqIkyTvF7JnP1zVkeAdKH/AC9ar/4MJf8A4qgD0HI9RRketedD4e6OrM63GphmxuYX8uTjpn5qkHgHSh/y9ap/4Hy//FUAehZozXmj/DvTWUgalrKktnIvnyB6fT9ajHw408f8xbW//A1qAPT6K8xX4dWC9NX1r/wNapofANrBnyta1xM9dt8wzQI9IorzlvAqEYHiLxApJJyL9s/5H9KR/AqOD/xUXiBeMAi/bj3pAmyP4anP/CT/APYfuv8A2WvS6+dfAPgtbhNcRde1q3Fvq89uPIutnmBdvzNxyxzya78eA8f8zR4iP1vf/rUxnpdFeaf8IF/1NHiL/wADf/rU7/hBP+pm8Qf+Bn/1qAPSaK80/wCED/6mXXv/AAL/APrU0+Ac/wDMzeIP/Av/AOtQB6bRXmY8BY/5mbX/AMLv/wCtUR+H2f8AmafEX/gb/wDWoA9Rorzc+BnIx/wlPiDGc/8AHyvrn+7QvgZ1JI8UeIOfW5U+/wDd96APSKK8yfwPelQB4v1wN3PmLjv2x9P19eGHwPqB/wCZx1ofR1/woA9QprfdP0rzIeCNRH/M5a5/38X/AApr+CNRwT/wmWucD/nov+FAFn4VDHhof9fU/wD6MNekV89/DPwvqMmgLJF4o1G3UTzL5cSptzv5PzA8kjNehP4W1gqdvjHVA2OCY4iM/wDfNAHoVFeYf8Il4j/6Hi//APAWOj/hEvEf/Q8X3/gNHQB6fRXmH/CJ+I/+h3vv/AaOgeFPEn/Q7Xv/AIDR0Aen0V5ifCniM9PGt6P+3eOg+HPGPlhB43IIIwf7Ni6D15ye3f8APNAHp1FeX/8ACN+MFOV8cN13fNpsZ5xg9+nt0FS/2B4y/wCh1U/9wuKgD0uivNBoPjIf8zqp/wC4ZFT/AOwvGP8A0OSf+C2KgD0imt90/SvNzoXjL/ock/8ABbFUb6D41I+XxmgP/YNi5oAm+FQx4aH/AF9T/wDow16RXzx8OdF8US6CHsvFKWsJnlBh+wRuAwc5IY8nJ59q7Y6B44PTxrGP+4ZFQB6jRXmJ0LxsQR/wmMI6cjTY+w/r1qaTR/GjDC+KrVPcacvp7n8aAPSKK82TRvGobJ8WWzDnj+zlx1+v4U5tI8a9vFFn/wCC8f40Aej0V5udJ8bHp4osh/3Dx/jUbaT4542+J7H8bAf40AemUV5j/ZHjv/oabH/wXj/GnHSfHPbxPY/+AA/xoA9MorzFdJ8eA8+JtPPB4NgP8aQ6T487eJtP/wDAEUAen1HL/q3/AN015l/ZXj3/AKGXTv8AwCFSvYePhG4XW9ILYOD9jYH8Ocfn6UAXPhZ/yJum/wDbX/0a9egV89fDOz8Yt4Vsn0/VdNWzYyGNbi3ZnH7xt2SDz82T+Nd79j8e/wDQW0X/AMBn/wAaAPSKK83Fn48HXVdFP/bs/wDjSG08e9tT0T/wHegD0mivN/svj3/oJaJ/34ej7L49/wCgjon/AH5koA9Iorzb7L4+/wCgjon/AH5kqM2vxB7ahoR+sUg/pQB6bRXnMUfj9Mbp/Dz4GOUmGffipCnjxmB83w8oGeFWbn86APQqK4ADx3nlvDn4LP8A40f8V3/1Ln/kegSZ39ed/Fj/AJErU/8Atl/6NSlP/Cf9v+Ea/wDI9cB8U28YDwnff2gmiGwJj882xl80fvF27d3H3sZ9qBnvdpxbw/7i/wAqnrzmJvH4jUvH4dLYHG6bPvnjH5Ux5/H6MVFnoDgfxLJKAfzoA9JorzU3Pj8MR9g0JgDwRLJg0ouvH3fTtD/7/SUAek0V5obrx/20/Q/+/slAuvH/AH07Q/8Av9JQB6XRXmou/H3fTNE/7/vSG78f9tN0P/v/ACUAel0V5sLvx9/0DNE/8CHpRd+Pe+l6L/4EP/hQB6RRXmv2zx9/0CtE/wDAl/8ACl+2ePf+gVov/gS/+FAHpNea/Fg48Mn/AK+oP/RgpPtvj/8A6BGif+BT/wCFcF8SLnxlLoaR32m6XHbtdQgtDM7tu3jaMY6ZxQB9EUV5wLzx530nRf8AwKf/AApTe+Ou2j6P/wCBb/8AxNAHo1Fec/bfHX/QH0b/AMC3/wDiaifUvHcbY/4R/TJBjql6QP1AoA9Lory4av497+GNP/8AA8U7+1vHn/QsWH/geKAPT6K8x/tbx3/0LNh/4HCkOr+PP+hYsP8AwPH+FAHp9FeYDV/HnfwxYf8AgeP8KkOreOe3hixP/b+P8KAPS6K8yOr+Ou3hex/8GA/wqRtX8bAf8ivZnkcDUF/woA9Jrzf4ixmVvDqggH+2ITz7Bj/Sq517xwP+ZMiP/cRi/wAa4fxlrvix5tDF34USAjUUaEC+RvNcK2EyPu5BPJ9KT8gPoiivMTr3jX/oS4//AAZxU/8At3xn/wBCan/gyipgel0V5sNe8ZHr4LUf9xOKkGv+Mu/gpf8AwaRUAelUV5p/wkHjL/oSB/4NYv8ACnHX/GI6eCQf+4pF/hQB6TRXm6+IPFpUbvBLh+MgalCR19c+n+e9SHxB4oRAzeDJs8ZC38JwfzoA9EorzaPxP4jkYKvgy7yf711Go/MmmnxT4iBIPgu8yD2uYzQK6vbqel0V5iPFfiI/8yVej/t5jpn/AAl3iP8A6Ei+/wDAmOgZ6jRXl/8AwlviL/oSb3/wJjp6+LdfON3gu/HI6Txnjv3oA9Norzf/AIS7V1j3P4O1QEDJCvGfy+bmmy+MtSiYK3hDWCSM/KEb9QaAPSq898YyKNc8Kxk/M185A9hE2f5iqX/CbajtLDwdrWAcfcX+Wa5q51y617xf4Whn0S/01Y5p3D3KjDkRE4GPpQJtJXex7pRRRQMKKKKACiiigAooooAKKKKACiiigAooooAKKKKACiiigCJ874/TJ/kalqGT/WRfU/yNTUAFFFFABRRRQAUUUUAFFFFABRRRQAUUUUAFFFFABRRRQAUUUUAea+PVLap4UAxxqink4/hNelV5740DHWPC204P9onv28ts9j2/yK2Nd8T2ej3MVn5F3e3kilxbWUXmSBRj5iMjA570AdVRXO+H/ENjryTC3E0NxAQJ7W5jMcsJPTcp9fbIroQQehoAWikBB6GuUTXrhtcOj/2RdBgxY3JH7nytud+71J+Xb+tAHWUUZooAKKOlFABRWNrGqLpq24W3muZ7iURRRQrkk9yT0AA5JNbNABRRRQAUUVhS67Yw6lPp0jus0Fr9rkYr8ojzjOfwoA3aK5fTPEtnqFzaWoiuIZ7q3a5iSVMHyw2MnBOM9QPT0PFdRQAUUUUAFFFcxceJbG31qPRGjuTfSFSiLEcMhBJfd02jBB75HQ0AdPRRRQAUUVy1/wCJ7Cw1aHSbhbgXc7osKrESJA2fmBHZcHJOMUAdTRRRQAUUVQGoWp1E6b5v+mCETmPaf9WW25zjHUdM5oAv0UVQvNQtbOa1guJdkl1J5cI2k7mwTjgccA9aAL9FFFABRWfqmpWmk2rXd9OIbdSAXIJwScDp7mtAHIyOlABRWVfaraWN1Z2kzn7ReOUhjRdzNgZJwOgA6ntWm7BFLMcKBkmgB1FUNM1C11WzivbKYTW0oJRwCM4ODweeoNGp6ha6VaSXl7MIbeMqGcgnGSAOnuRQBfooByAR0NFABRRRQAUUUUAFFFFABRVFL+1kvpLBJQ1zFGJHQA/KpOBk9O3TrV6gAooooAKKKKACiiigAooooAKKKKACiiigAooooAKKKKACiiigDzb4bKvl+IpEfcJNdu2Bxx1UcHv0616TXnXw3YyWWsSEqS+r3TEqDjl+2a9FoAKKKKACiiigAooooAKKKKACiiigApkn3G+hp9Mk+430NAHnXwobzPC8cgx89xM3Hu5r0ivO/hTGE8Hafj+Iyk8D/now/pXolABRRRQAUUUUAFFFFABRRRQAUUUUAFMk+430NPpkn3G+hoA86+FLrJ4ZR0OVa5mIPqC5r0ivN/hQ/m+FoZM53TynJGM/Oe1ekUMbCiiigQUUUUAFFFFABRRRQAUUUUAFRzf6p/8AdNSVFcf6mT/dP8qAOE+Fn/Im6b/21/8ARr16BXn3wrOfBmmf9tf/AEa9eg0AFFFFABRRRQAUUUUAFFFFABRRRQAV5/8AFMZ8G6kP+uX/AKNSvQK8++KZ2+DdSP8A1y/9GpQB3sP+qT/dFSUyP7i/QU+gAooooAKKKKACiiigAooooAKKKKACvN/io7R+HA6HDLeW7A+hEgr0ivPPiWy/2PaRsARJqNspB/3wf6UAeh0UUUAFFFFABRRRQAUUUUAFFFFABRRRQAV5948P7/w4PXVo+3+w/evQa828ejOpeF/+wmv/AKCaAPSaKKKACiiigAooooAKKKKACiiigAooooAKKKKACiiigArgfEh/4qzwn/11uv8A0Q1d9XB+Iz/xVXhT/rrdf+iDQB3lFFFABRRRQAUUUUAFFFFABRRRQAUUUUAFFFFABRRRQAUUUUAQSD97Efc/yqeoJD+9iHuf5VPQAUUUUAFFFFABRRRQAUUUUAFFFFABRRRQAUUUUAFFFFABRRRQB5z4xYjxD4TTccG8kO3HBxGec/j+tVNClih+IfiWK4dVuJ4bVrUOeXjEZ37fx7e1WPGTAeJPCK7QSbuXnuP3ddZrfh7SNdVF1TT4LrZ91nX5l9gw5AoA8T8cX8y3/irUdGlwsGmW9tPNBJkeY0vJ4/iCZHHTvXT6zYab4S8MazeeG53W7a0DsVuDIW5x5uCTg4J5GBXpdnoum2WntpttZQx2bAhoQvytnrn1PuaqaP4Z0XRY549P06CBLgbZQBu3j0Oc8cnj3pMDzHwNoeuWGrWN7HBbWmn3FtuvFF+9w90dvyvhhwQSvTsTzXK+HbBoNA8MeIUvbttUn1JYnllnZ1MZkaMptJxjA+vJ5r3PSfCmhaRPJcWGl28EsilWZRng9Rz0H0q+uiaYtrb2YsYBbW8nmwxbPlR8k5A9ck/nTA8cvbeLVbDxXrWoajdx32m3NxFaNFcNF9mVB+7CqCAS3HJ65455q5N4hutAudH1/VJJvsup6btuYix2JMqB1IXsW5GO2TXoOoeDfDupagNSvNKglushi7Zwx/2lzhvxBrZ1fR9P1m3S21G0iuYEcSKkgyAw6H9T+dFhWPFL37RNo+g6dqVrqGqaxfrLc/ZxfNbIqkhvmOf4QRhcHGD06GvoN7d6tpngrTL7UJxb3r3f2llnKvN5THYu8c46dDzjr0r2fXfDWj6+IBqdjHceQcx5JUr7ZBHHt0qO58LaJc6bFpkmnx/Y4XMkUakr5bElsqQQRyT0NAzkdXWTSdV8J6faX11JbNeTB/MmLsQEOFLdSBkjB/pVz4nz3cWjW0dneT2klxfQwtLA5VwrHnBFdTZ+HtJs47KOCxjRbJma36kozDBOSeSc960L+wtdQjjju4VlSORZVDdmU5BoA8u1bTd+uaN4WXUL+HTfs8t1IVuWElw4PCl+uBknA/oMZlhcvp1h4qstQ1bUJNM0mZDb3KXBWbkZ8rf1JB2r+PpXqOv+G9I8QrCNUsluDCSYm3MjIeOjKQR0HftVWbwhoM2kro76epsFk83yxI4Jf+8WB3E89zQxPyPNdRg1nSPCOj2F5q94LrU9RihuZ5JS0sUcmSUDHoQAMn69qz5rKTQ/EviZ4NSurl7fQHeF7iZpJITksF3E54IyM+or1uPwjocekTaMLAHT5X8x4Wldvm45BJyOg6GorDwboNhFcxQWRxcwG3nZpXZpEPUEk5/Ht2xQvMNbeZ51F9p1PxLpAFw8d1P4bIE+fmV2/iz65Oa0fC/iW81+90fTDLJHeWKSvq6jg70/dqpPQ5Y7iB6V6Zb6Np9vc291FbBZ7e2+yxPuJKxcfLyfYc9fzrA8L+Hn0vU9d1OdYRNqN1vTyiTiJRhc9snJJx69fQGYfxLaYRWcdhqN/Bqtw/k2ltayhVkYkZZ8gnao78f1HotlFLbWMEU8xmmiiVXlI5dgMFvxPNY2ueFtG16eG41K0aaaFSsbrNJGVB6/dYVuw26W9stvFu2Im1d7ljj3JJJ/GgD51s73WW8FW3i9vEN9LfxzjFrvAidfN8soUA5JHOTn2Heu90Fb/UvFWu3dzqN39ksJ1S3tkcKmSgLA+o6cdM89aqeDPhtY6bY2cmqxGS/ima4eNJmMHmbjtYJ0yF29u1eoWmm2lnc3d1BDsmu2DzNuJ3kDA4JwOPSgSd12PnTTdX8Wa7H/AG3ZQay121yTFAlxGtmqBtpjZTg5wDknvzjvXUanJq2s6r4uWLXL6xh0mON7eK3Khd3lknccZIJU8ZHX2ruh4G0iO8kuLd722jlk82W2t7po4Xb1Kg/yrej0LT45NTkSAiTUhi6bccuNu0fTgnp60kCR5JpF9rdofC2rXeuXN62rzCG4t3REiCspK7VUcEYHPf25rEvtR8Razqmq6hYQaq11YXclrYrbGIWyqpAbeG+Zicc/XGeMV7l/wjum+TpkBgYx6a4e2G8/KwGATzz171kXPgzTpb+e9gub+ya5bfcxWly0aTNzywHfntimM4y9l13WvEerWP8Aa91plva2MM/kW4QlZCuSN+M4znp1/Cu68E6xPq/hex1O7O6d428xgoXcVYqTgcc7c/4Vsro9kt9d36xkXF3EsUzbjhlXIHHbr2qXSNNttIsIbCzQpbxAhFJz1JJ/UmgDw9bvxHe+Gp/G0WvSwSKZJorAIDAIlYrsYdzwefp35revIL3WfG8LWmpT6YJdDjlfy41Z8GVjtywOOT29MVut8O9HaWQfaNQFjJN576eLj/R2fJOduM9T2PYVp634PstW1D+0/td/Z33lCHz7Sfy2288dD1z+goA8/wBO17W9Y/srQ11A2873F1Fc6hGil5FhPBQEYGcjJ9qveMrPUFuPCenf2tK16dQZlvTEocKFJ5GNpODjpg9/fqp/AukPp+nWVs1zZnTmLW9xbSbZVJ+8ckEHd34rUg8NWkY03zJ7y4fT5XliknnLszsCCWPfqaAPPZvEWq6Paa5phvxeXttdQ21tdyICy+cBguAMfLlu3UYrSS71Twz4i0+xvdWm1O2v7aViJUUNG8a7iQQBwRxiuqvfCOj3q6stxAzjVChuMv0KDClfQjr/APW4pdE8L22lXhvnvL6/uxF5KTXs3mMiZyQMADk9zz70AeKay2taz4Qg8QXeuSmG7u1L2CxJ5Sr52FUEc8bQeefXmuw1e68RXd/4nkt9eaztdJjWWCGK2RizeUHwxIyRwfqW9ABW5/wrjR8NELrURZ+d58dmLjEMTZz8qgfzz1NdaNAsQdVIEg/tQYuPm/2dvHpxQBwR8S3X9o6PcHy9s2hvezRiMEk4VsBuoGe2ccfjVzwvDrl7pcetahrRnS8tXke0EKiNAwyoUjkEd85rqIvC+mx3NjcGNnays/sUayEMpjxjDAjk4/mao+H/AAhb6GzLBqWpS2gDLHaSz5ijVuoAAyepxk/40AeTeEp9b0HRfC96dWM1peXq2YsTEoRYnLc7sZ3AgnP0HTr3nxlkEfgy7c5JEkWAO53iuqHhfThYaZYDzRBptwlxB8/O9SSMnHI5Naet6Ta63ZNZXgYxF1f5WwcqQR/KgDy1PFuqz+HLjXIp7cS310tpZWhXi1YsVy5xkt3IPHAx1rYsZ9a0TxLa6Xe6q2pQahbySI0sSoYZEwTjaBlTnpx/j0V74R0u9bUvNEwj1DY00aSbVWReki46NwMnvjkdaZpHhaGyuZLy8vrvUrt4fIWa5flIz1UAYHPc9f1osKx5/omreIz4Iv8AxTeasZbh7aR4IPs6KkWxiAemSTgn6EelWxq2t+HbjSLvU9U/tODVFYSQ+QsfkkJvXZj8jnr1ro9a8Mi18C3ugaUJ5CLd1hDON7ksWwTwOSTUXh3wRDYPp9zf3t3fSWdt5VvBcsrJbkqA23A56YHt68GgZyMureJbbQI/GcurL5DOsjaX9nUoIWkChQ/Utgg5/Cuk03Uta1Txvq9guorBpuneQ/krArNJvQEqWIyBnPv0qzb+ALOEQ2ralqMulQSiWLT3kBjDA5AJxuKg84zXYWekW9pql/qcbyGe9EYkViNo2LgY4z+ZNAHkN54vvbPxBbx2uuNqdvJqS2k1uuneXDCGbG0S92X6nORXU6Te69r+o6lcWmpxWlnp+otaC1NsH80JjcWbqM54xRb/AA7sIpYQ2pahJZ292LyC0Z08tJN245+XJHUc9ifrWunhJbfVZr2y1S9tLa5n+0XFnCwCSS5GWyRkbsc46+1ADvC12LnU/ESCOFRFfBN0agFv3afeI6mu1rE0nRrfS7jUZ4Hcm+uPPcMeFbABx+WfxrboAKKKKACiiigAooooAKKKKACiiigAooooAKKKKACiiigAooooA81+F/8AyDNS/wCwpc/+hCvSq80+Fv8AyC9T/wCwrc/+hCvS6ACiiigAooooAKKKKAMI6/po1b+x/Pb7fgHyhE54xnO7GMY963aMUUAFFFFABUc3Eb/7pqSo5v8AVP8A7poA4L4V/wDIm6b/ANtf/Rr16DXn/wALRt8HaaP+uv8A6NevQKACiiigAooooAKKKKAMiHWtMnv302K/t3vUzugWQFhjrx7Vr1CsEKyGURIJD1cKMn8amoAKKKKACmS/6t/oafUc3+qf/dNAHmvwg/5FC2/66yf+hGvTq85+E6BfBmnkfxGUngf89GH9K9GoAKKKKACiiigAooooAonULJbn7Iby3Fz08kyjf0z93OenNXqzzptg139tNlbG6znzzEu/pj72M9OK0KACiiigAqG4OIJD/sH+VTVBc/6iX/cP8qAOD+FJz4L0w/8AXX/0a9eh15/8LQq+DdLC5xtkPJB58xs9PevQKACiiigAooooAKKKOtAEMU8MxIjlRyvUKwOKmrJ0/RtN02WWWysobeSX/WNGuC3fmtagAooooAK87+K5x4L1P/tl/wCjUr0SvO/ix/yJWp/9sv8A0alAHoSfcX6U6kX7o+lLQAUUUUAFFFFABRRUU8MdxDJDKu6ORSjDOMgjBoAkBB6HNLWTo2kWGiWxtdOtxBCXLldxbLHAzkknsK1qACiiigArzf4nEjS9OAJAOp22cdxuzXpFeb/E7/kGab/2FLf/ANCoA9IooooAKKKKACiiigAooqvd28d3by28wJilUo4VipIPXkYIoAsUVmaTpltpVube284oW3EyzPIScAZyxPp0HFadABRRRQAV5t49GdS8Lf8AYUX/ANBNek15x47/AOQl4W/7Ci/+gmgD0eiiigAooooAKKKKACiiigAooooAKKKq31v9rtpbcTzQeYMeZC211+h7GgC1RWZpOn/2bbfZ/td3dfMW8y6k3vz2zjpWnQAUUUUAFcL4iP8AxVPhX/rrc/8Aok13VeeeJXYeM/CMYPysbwke4hGP5mgD0OiiigAooooAKKKKACiiigAooooAKKKKACiiigAooooAKKKKAK8o/fQ/U/yqxUEh/exD3P8AKp6ACiiigAooooAKKKKACiiigAooooAKKKKACiiigAooooAKKKKAPNPGn/Iz+EP+vub/ANF16XXjvxO1L+ytZ8K3n2W4uvLuZm8m3XdI3yAYA79a1R4+z/zLOv8A/gJ/9egD02ivMR4/z/zLHiAfW0/+vS/8J7/1LWvf+An/ANegD02ivMP+E/8A+pY1/wD8BP8A69Mf4hbcf8Uv4gOfS0/+vQB6lRXmY8fKULf8I14gyB937Ec9fripI/HaOuW8OeIEOejWLf0zQB6RRXm03j+1gx5ui64membFhmoD8SNPHXSdb/CxagD1CivL/wDhZGnf9AjXP/AFqkX4i6cWAOla2oJ6mwbAoA9MorzN/iLpiuFGm604/vLp74H581Z/4T/SskG01Ye/9ny8/pQB6HRXnv8Awn+kf8+urf8Agul/+JqmfiZ4eVmVv7QDKcEGykBB/KgD06ivMP8AhZ3hz1v/APwCk/wqRfiV4ebob7/wDk/woA9LorzH/hZvh31v/wDwCk/wpT8TfDSo7vLeIqjq9pIB1x6UAem0V5wvxH8NneGnulZRnabOUk9fRfbvimD4m+FAxEt/LDjH+stZRk4zj7vbI/OgD0qivOR8S/CJ/wCYv/5LS/8AxFO/4WT4S/6C3/ktL/8AE0AeiUV53/wsnwl/0Fv/ACWl/wDiaD8SfCQ66t/5LS//ABNAHolFedf8LK8I/wDQW/8AJaX/AOJph+Jvg9eur/8AktN/8RQB6RRXnh+JPhEOqf2yhLYxiGQjn1O3Ap4+I3hE9Nbg/wC+X/wpJ3EnfVHoFFcB/wALF8Jf9BuD/vlv8KT/AIWN4R/6DcH/AHy/+FMZ6BRXn/8Awsbwj/0G4P8Avl/8KT/hY/hH/oOQf98v/hQB6DRXn/8Awsbwj/0HIP8Avl/8KP8AhY3hH/oNwf8AfL/4UAegUV5+fiN4RHXW4P8Avl/8KcPiJ4SKlv7ct8AgdGz+WKAO+orgH+IvhFBk67bdum49Rn0//VUx8f8AhMR+Z/btntwDgNk/l1oA7miuI/4T3wpuK/29Y5Az/rOPzqT/AITnwt/0HrH/AL+igDs6K4z/AITnwt/0HrH/AL+ik/4TrwsP+Y9Y/wDf0UAdpRXG/wDCceF/+g7Y/wDf0UHxx4XH/Mdsf+/ooA7KiuP/AOE28Mf9Byy/7+iph4w8NmMyDXLDaDgjz1z+Wc0AdVRXMN4t8OqqMdc07DkAf6Snf154/GpR4o0Aj/kOab+N0g/rRYTkk0r6vY6KiuePifQB11zTB/29x/40v/CTaD/0G9N/8C4/8aBnQUVgf8JJoX/Qa07/AMCk/wAaUeI9CPTWtO/8Ck/xoA3qKwj4i0MddZ0//wACk/xpR4h0Q9NY0/8A8CU/xoA3KKxP7f0b/oL2H/gSn+NL/b2jj/mLWP8A4Ep/jQBtUVif8JBox/5i9h/4Ep/jThrujnpqtj/4EJ/jQBs0Vjf27pB/5itj/wCBCf407+2tKP8AzE7L/wACF/xoA16Kyf7Z0v8A6CVn/wB/1/xp39saYf8AmI2n/f8AX/GgDUorM/tbTf8AoIWn/f5f8aDq2mjrqFp/3+X/ABoA06KzBq2mnpqFp/3+X/Gj+1tNP/MQtP8Av8v+NAHD/C450zU/+wrc/wDoQr0uvJ/hjqFhHpWobr23DNqdySGkAx83HfnjB/GvSRqNiel5b/8Af1f8aAL9FUf7Qsh/y+W//f1f8aX7fZn/AJe4P+/g/wAaALtFU/t9n/z9wf8AfwUfbrQ/8vUH/fwUAXKKqfbbX/n5h/7+ClF5bHpcQ/8AfYoAtUVXN1bjrPEP+BigXVuek8R/4GKALFFRedFjPmJ/30KPOiP/AC0T/voUAS1FPxDJ/un+VO8xP76/nUNzIgt5TuXGw9/agDiPhad3g7TT/wBdf/Rr16BXn/wucHwdppPGfN/9GvXf7h6j86AFopMj1FGR6igBaKTI9RRketAC0UZHrRmgAoozRQAUUUUAFRzf6p/901JUU/8AqZP90/yoA4L4VDHgzTP+2v8A6NevQq4D4XDHg7Tf+2v/AKNeu/oAKKKKACiiigAooooAKKKKACiiigAqvd/8e83+438qsVWvTi1nP/TNv5UAcX8MAB4N0nGf9Wx5Of42rva4T4Y/8ibpP/XI/wDoRru6ACiiigAooooAKKKKACiiigAooooAK87+K6NJ4L1JEGWYwgD1JmSvRK88+KRjHhaffjcZ7fZx381P6ZoA9DHSiiigAooooAKKKKACiiigAooooAKKKKACvNvif/yDdN/7Clv/AOhV6TXm3xP/AOQbpv8A2E7f/wBCoA9JooooAKKKKACiiigAooooAKKKKACiiigArz/xnGJdW8Lq2cf2ju49o2P9K9ArgvF//IY8L/8AX+3/AKKek720A72iiimAUUUUAFFFFABRRRQAUUUUAFFFFABRRRQAUUUUAFee+Ixnxn4SPp9s/wDRQr0KvOvEgz418InPT7Z/6KFAHotFFFABRRRQAUUUUAFFFFABRRRQAUUUUAFFFFABRRRQAUUUUAQSf62L8f5VPUMn+tj+p/lU1ABRRRQAUUUUAFFFFABRRRQAUUUUAFFFFABRRRQAUUUUAFFFFAHmfjT/AJGfwf8A9fc3/ouvTK8z8aHHifwh73c3/ouvTKACiiigAooooAKKKKACiiigAooooAKKKKACiiigAxSbQew/KlooAbtX+6Pyo2r/AHR+VOooAbsX+6Pyo2L/AHR+VOooAZ5af3F/Kk8uP+4v5VJRQBH5Uf8AzzT/AL5pPJi/55p/3yKlooAh8iH/AJ5J/wB8ik+zw/8APGP/AL5FT0UAV/s1v/zwj/74FJ9ktv8An3i/74FWaKAKn2K1/wCfaH/v2KBZ2o6W0P8A37FW6KAKbWNo3W1gP1jFILCzHS0gH/bMf4VdooAo/wBnWX/Pnb/9+l/woGnWI6Wdv/36X/Cr1FAFE6dYnrZ25/7ZL/hTP7L0/wD58LX/AL8r/hWjRQBm/wBlad/z4Wv/AH5X/Cj+ytO/58LX/vyv+FaVFAGadK049bC1/wC/K/4Ug0nTR00+1/78r/hWnRQBmf2Rpp/5h9p/35X/AAph0XSj10yz/wC/C/4VrUUAZH9i6Uf+YZZf+A6/4U06FpB66VYn/t3T/CtmigDFGg6OOmk2I/7d0/wpP+Ef0X/oEWH/AIDJ/hW3RQBhjw9og6aPp/8A4DJ/hQfD+inrpFgf+3ZP8K3KKAMI+HdDPXRtP/8AAVP8KafDehHrounH/t1T/Ct+igDn/wDhGdBH/ME03/wEj/wpD4Z0A9dD00/9ukf+FdDRQBzh8LeHj10HS/8AwDj/AMKhm8IeG5sbtC08Y6bbdV/kK6migDkD4K8Mli39hWIJOTiEAflSjwX4ZUEDQ7HkYP7kV11FAHHnwT4YP/MDsv8Av0KB4J8Mjpodl/36FdhRQBx//CE+GP8AoB2X/foU3/hB/C//AEArH/v0K7KigDjj4I8MHrodj/36FN/4Qbwv/wBAKx/79CuzooA43/hB/C//AEArH/v0KjPgPwoQQdAsf+/QrtqKAOL/AOEF8Lf9AGx/79Cqz/Dzwk5YnQrXkdsjvn14/wAiu9ooA8Q+H3gzw7daTcSXWjWk0gvrhA8kYJ2rIQB9AOK7N/h74TfGdDthgYG3cP5HmofhmWbQ5mddjG+uSVznB81uM16FQBwH/CuvCX/QEg/76b/Gk/4Vz4R/6AkH/fT/AONegUUAef8A/CufCP8A0BIP++n/AMacPh34THTRIP8Avpv8a76igDz5vhz4RYYOiQ9QeHcf1qGT4ZeDpG3HRUBxj5Z5VH5Bq9HooA81Pww8HHro/wD5Mzf/ABdPHwz8ID/mEf8AkzL/APF16PRQB50Phr4RH/MJ/wDJmX/4qk/4Vp4R/wCgR/5My/8AxVejUUAecH4Z+ED/AMwj/wAmZf8A4uq1x8MPBwhkb+yCCFJBF1Lkcf71eoVBdf8AHvN/uH+VAHhPw18BeHb3wtY3l3Zyy3Mpcu/2mRMkORwFYAfdH5Cu4/4Vv4XCuI7KePcckpeTDn1+/wBaf8KhjwZpn/bX/wBGvXoVJpMTV1Y8z/4Vp4e9L7/wMk/xpG+Gfh5uovv/AAMk/wAa9NopjPMf+FZ+Hv8Ap+/8DJP8asRfDzRoVKxTakik5wt9KBn869GooA89TwBpKKFW51MKBgAX8uAP++qP+EB0vIxd6oMHn/TpOf1r0KigDzeT4e6c7ZXUdYjGOi3zn+eag/4Vxp//AEFtb/8AA1q9PooA8y/4V3Yf9BbWf/A1qtDwNCqhV17XgoGABfvxXodFAHnL+BUYrjxF4gXBycX7c+3NVpfAaCCXf4k8QuCp63x9Pp/OvT6huf8AUS/7h/lQtBNb+Z4P8OfBkd14Us5xrWsWzymQlba6MaAiRhwvIHA5rsh4Cx/zNHiL8b3/AOtVr4VHPgzTP+2v/o169CoGea/8IH/1M/iH/wADP/rUDwHj/mZtfP1vM/0r0qigDzn/AIQf/qZNe/8AAv8A+tTD4Ez/AMzJr343f/1q9JooA81PgPP/ADMmu/8AgV/9amt4Cz/zMuvD6Xf/ANavTKKAPMB8P8f8zP4g/wDAz/61L/wgH/U0eIf/AAM/+tXp1FAHmH/Cv/8AqafEX/gb/wDWqyvgh0UKPE+v4HrcqT+ZWvRqKAPNpPBE5UhPFevK3YtOhH5bRVO78E3S2s7yeK9bbbGxAWVQDx3ypzXqtU9R/wCPG5/65N/I0AeFfD3whfXfhfTrlPFOq2ySISIYWARBuPAzXZHwRqB/5nHWv++1/wAK0fhcc+C9I/65H/0I131AHmH/AAhGof8AQ5a3/wB9r/hUg8F6iGVh4x1sEHP31I/IivS6KAPOf+ER1Tczf8JjrGWIJ4jxx6Dbx/Wpv+EW1b/ocNV/74i/+Jr0CigDgv8AhGNV/wChu1T/AL4i/wDiary+FdaK/uvGWpq2erwxMMfgor0WigDzU+FfEJ/5nS9/8Bo6afCniI/8ztfD/t2jr0yigDzMeFPEQ/5na+P/AG7R0q+FvEasGHjS8yDnm2jI/KvS6KAPNl8MeIgCP+Eyu+Rjm2j/AMK4b4k6P4htfDrNceKprmE3MQaFrOJQxMgwcgA8HBx04xX0FXmnxZ/5Fg/9fcH/AKMFAEI8N+M/L2HxzxjH/ILiz+ec/jUyeHvF6hQfGudvTOmx+mOeefxr0uigDzYaD4xHXxqp/wC4XFSnQfGJ6eM1H/cMir0iigDzX+wfGX/Q6r/4K4qX+wfGP/Q6L/4LIq9JooA84/sLxh/0OK/+C2Kj+w/GH/Q4p/4LYq9HooA85/sPxh/0OCf+C2KozoXjLt4zT/wWxV6VRQB5oNB8Zjr4zQ/9wyKozoHjb/odY/8AwWRV6fRQB5kdC8a5BHjKPjqDpsfNcJ430TxbHBpYu/FaXIfUoEjAsUj8ty3yvkcnBxx3r6Irzj4iyFF8PqMYfWbcH8yf6UAQ/wBheNdpH/CZRZJ6/wBmx5FSRaN41RAreK7WQj+JtOUE/ka9JooA80Gi+NgF/wCKttTgkknTU59uv+cU86R417eKLP8A8F4/xr0iiklYSVjzRtI8ccbfFNl+Onj/ABpDpHjnt4psf/BeP8a9MopjPNhpPjf/AKGey/8ABeP8ajbSfHRPy+J7AD/rwH+Nem0UAeXvpXj0kbfEunDgcfYanTT/AB2owdc0l/drJvT2P4/jXpNFAHnLWXjrtrGj/jZv/wDFUfYvHX/QX0b/AMBX/wAa9GooA81Nn4+7aton/gM/+NcF4rg8aLrXhuK41HSXne6drdkgYKrBOS3qME9K+h6808Z/8jN4Q/6+5v8A0XQAotPH3fU9E/78PS/ZPH3/AEEtE/78PXpNFAHm32bx+FIF/oRJPUxSAinxw+PlVg13oDkjgmOX5fpj+tejUUAefhfHiqB5nh1iBySk3P60FfHh/j8Of98z/wCNegUUNXE1c8/UePP4j4b/AAE9L/xXf/Uuf+R67+igZ5+f+E87f8I3/wCR6af+E97Dw1+c9ehUUAef58eenhz85/8AChj4842p4b/Fp/8ACvQKKAPNWuPH6sR9h0FgD1EsgBpPtfj/AP6Buh/9/wCSvS6KAPNBd+P++l6J/wCBD/4Uv2zx9/0CtE/8CX/wr0qigDzQ3nj/ALaTon43T/4VzUtx4gl8c+FBrtpYwf8AH55P2WVnz+6+bOfw/WvcK878RH/itfCg9rv/ANFCgD0SiiigAooooAKKKKACiiigAooooAKKKKACiiigAooooAKKKKAIX/1kf1P8qmqCT/Wxfj/Kp6ACiiigAooooAKKKKACiiigAooooAKKKKACiiigAooooAKKKKAPMfGG6Txh4OgUDJmuZM57LGM/zq1qvizULfW7vS9N0CTUDaRLLO6XCoQGGRtU/e/DmoPE/wDyPXg3/t9/9FCuM1rw9qGueMPE40/VbqwlSytwBBwJWKNhWPYcH8/agD1uy8SaVdaLb60buO3sp1yr3DBMHkFTz1BBGBnpWiuq6c1p9tW/tTaZx54mXZnpjdnFeA2uo6Ul54VuNTthbaPFZzQhJgWihuQSrBs9+D976+9PbV9N0nTPFus29nFPolxcRLp0LxZjkuNmHYKw+7uwc9PlIHpQB7+uoWTWpvBeW5tV6zCVdg7feziuVXxXDPrU1lZNbXdrFpxvPNhmU5YOV2bs7R07nvXmGq2uk2XhHQha3K3eiw6lE2pzRKdrZ+8WXH3dxA29uB1FVLyXRrnxF4huNDWIWreH5A7wJiN5AeSvY/LtBx3HrQM9b03X7v8AtSLTdUjtYX/s4XssscnyKTIV25PbGOfWuzaRFKhnUFzhQT94+1eHaXpMOr6jaWM7ERT+Fo4yQORl1wR7gjNJ4Gur7xJrNoupQsj+HIWhlLEESXDEoCPUbFzn1P0JBHtlzeWtqVFxcwwlvu+Y4XP0zVlWDKGUgqRkEHgivHvixc6K66fpOoC1iub1mVLyeNW+zRD77AnoT0A9foK7nVX8rwpdNorgiOxb7K0ZLHAT5dp6k4HHvQBuRX9nNO9vFdwSTp96NZAWX6jORT5Lu2imSCS4iSZ/uRs4DN9B3r5yT/hGzo/hT/hHvsv9tfarfPkY+0f9NPMxzjrndxjpxXQaGPD0uueJ5fEos11QakUjS6I3eQAvklAfUdxzjHagD2y4vbW2dI57mGJ5PuLJIFLfQHrT57mC3BM08cQAyS7hcfnXzDrlodW8VeJYtQuNFtnJSKL+1Q29YtvytEcgL68c56+/cx6DZar4v06DVVh1JIPD8ZDOnyyN5mA+M+mfzoA9S16/nsdJuL+yjiuHiQSKjybVde4DeuM498Uzw/qU2paXFf3UUVv5pLKiyB9q5wAzdN3r6HivnW7+1HwZ4YtpZoDp51CZJHvi3kgI7iNZCpB25B9uB2FX9U0uWw8EeJ8alpskV1LbskGl5MUB3ruxycbvTpxx1xSTuJO59JJcwyeYI5UkaMkOqMCVPofes7Qr261CzFzd2ZtC7kxxM2W2difQnrivME0yz8N+MFtNIh+ywS6PI0iox+ZlbCscnr79evrXV/DTjwZpX/XE/wDoRpoEdv50QdY/MTewyq7hk/QVympaxqtrrEOnwaO08NwV8u68zEaD+PfxwQOg7189wpo6+Cf7Utbhf+EoivQImVz5wkE2FVUPONhztxj8a9T0nR7HUviL4ivLyETTWf2RrbcTiM+WDkD1yAfagZ6nYXT3ccjPazW5SVo9soALAHAYYJ4NWnljTG51XJwMnGTXn3w6JaPX33bkbWrooc5GMjp7ZzXmEtvomoyeNpNWnH2u0nka23TENEAMgoOxLKBx6AUrq1xXVrntPiHWb/Sp7dLbSXvY5wVV0fGyTIwH9FOfvV0xkVAvmsqM3Yt39q8J0rT18R+JdGGtq83l+H4rhoncgPJ5mAzDPJwc89/pWVrdhe+I/F3iCB/7NZrURxW4v7mSMwAoDujVfUkHPqPemM+jyQoJJAA6k0hdRjLD5unPWvDW0d9T8RaDp2uXZv1Gks0xilZY5yGGCcEbhyPriuUi0qO28HahqqXFy19pWoGKxleVj5CLKqhVGcY+Y9vT0FAHuPibxBcaHLbBNKnvYrjMavCwysvG1SD0Bz17V1UTMY0aRQjlQWXOcHuM968A8VW974j8bXulS2NveQWtqhtoLi7aEfMPmkUL1Ocj2wKszaTd3Nx4L0jW7w3Kyx3kdz9nnbEqhQQpcYJGAoP0PJoA95yMZzx61j6Pqn9qfanS2kjt4pjFHJJx5uOCwHpnI98V4xZ3lro/h7XtNuYp7uxt9U+yWlv9pKMQ2CIy+flTryfU9a0/hp5tl4i1vSvs8dlBFHHL9jiuTMkTtnPzHvjGQOKAPbScVg6/rUGiRWss6lluLlLYYPQt398Yrg9Y0618S+NJtJ1kytY21iksFp5jIszMx3P8pBONoH+efPLoyT+EYbS6vpXsoPEQtra6ZjuFuGwGDZzx82PTAHagD6dzms3WNQi0rTbvUJgWjtomlZV6nAzge5rwPxFcN4PvdatfDk0pt5NJW4kTzjJ9nk8wIHVmJIyrE4znofSuu1vRNN0jwdq/2G6mlkn07dIZLhpPN4/1mCTgn1GBQhJq9j1WwuVvbO3ukUqs8SyAHqARn+tW814XomnJ4d1Xwh9jnuD/AGhaSi7Dysyy7YlZeCSFwTxjsBXPpE914Jm8Wy6lcJ4iEzMswncbGEm0RCMHbyvGMfxelAz6TJwOaxvD+r2+u6bFqNsrrDKXCh+DhWK8/XGfxrzSe3i8Q+Lb211q4nhjtNPikt4kmaEIzDLyDBHII78ccg4rjvD8Ul7pfgnRYr+7t7W5kvTM9tK0RlRGZtpx2P6ZoA+g9Y1GPStPnvZI5JViAwkS7mYkgAAe5Iq5bSPLBFJJGYndAzRk5KkjkfhXz9c3d7pvh/XrK0vbgpZ6vHDblpTuRNynbu6gZrrLazj8QeItcfUtRu4jp8ka20MVyYhApQHzMA9TzyeOv4AHoFnrVvd6xf6TGknnWKxtKxHyneMgD8MfnWzI4jjZznCgk4rwbUtGh1XxZ4vmkuLuI2tpCyCGZkBfytwY49McDp1PevT/AA5ez6h4Tsru5bfPLZhnb+8dvJ/GgDW0HVrfXNNg1K1EiwTA7RIAGGCVOcE9wa16+ZvhVql3Nb29vetNbxWVrLcadbrlVuss25mbI3EEkbeODn3qxPFdJ4Ng8aR6xdya20qyhllJjYtJsMQj6YA4wP7vpQB9I0V5RYRSav471gXF7ei309bZ4bZLhhHvK7txUHH4e5rhne5m8PeIPEb67qEV5p+pTi1AuCUiw42xlejA7gMEYwQMY6sZ9IUV4paxT+L9Y1g32rXlkljHEsNtbTmLymaMMZTg8nJOM/SsqyvtV1608G2Uuq3UJvHuvtE8JMbzRxZ29MEZUDnrzmkI+gKK8P8AH9wr3b6dp51m5vrKw81hb33kxwBekjEn5n59yRRpmoX3ie68P6ZdX1zBFJpP2y5eCTyzcNkJtyOe2SB60Aet3uqQ2d3aWZSWSe6YhEjXO1QOXb0UcDPuK1a87mmubDxToOmR3txLbtbT+Z5r7jIVxgt6keteiUAFFFFABRRRQAUUUUAFFFFABRRRQAUUUUAFFFFABQelFIehoA82+E//ACLI/wCvqf8A9GGvSq82+FAx4ZH/AF9T/wDow16TQAUUUUAFFFFABRRRQAUVjRahcvqclm2l3KQIMi7LJ5bcDoM59ulbNABRRRQAVXvP+Pab/cb+VWKrXv8Ax6z/APXNv5UAcN8KlK+C9LBUL8shwDn/AJaNzXoVcF8MCT4N0nIwfLb/ANDau9oAKKKKACiiigAooooAKKwrPWobvUbjT0tb1Hgzulkt2WM4PZj1z29a3aACiiigAqC6OLeU/wCwf5VPVe7/AOPab/cb+VAHCfCj/kS9M/7a/wDo169Drzv4UDHgrS+Qf9b0/wCur16JQAUUUUAFFFFABRRRQAUViprdg+ptpaySfbF6p5D4HGfvbdvT3raoAKKKKACqGq8afd/9cX/9BNX6oarxp13/ANcX/wDQTQByPwwRo/BejqwwTBu/AsSP0Nd7XG/Dznwhov8A16p/KuyoAKKKKACiiigAoopCQASegoAWisTSte0vV5Z4bC8SeSD/AFgUH5eSO49jW3QAUUUUAFeafFg48Mn/AK+4P/Rgr0uvNvispfw3tGMm7txycD/WCgD0miiigAooooAKKKKACiiop5oreJ5ZpEjiQZZ3YAKPUk9KAJaKq2d5a30XnWlzDcRZxvhcOufTIq1QAUUUUAFebfEf/mXf+wzb/wDs1ek15v8AEb/mX/8AsLwf1oA9IooooAKKKKACiiigAooqKeaK3jaWaRI416u7BQPxNAEtFQ288NzGJIJY5Yz0ZGDD8xU1ABRRRQAV5p4z/wCRn8If9fU3/ouvS6808Z/8jP4Q/wCvqb/0XQB6XRRRQAUUUUAFFFFABRRRQAUUUUAFFFIzBRliAPUmgBaKRWDDKkEeoNLQAUUUUAFec+Iv+R48J/7t3/6Kr0avOPEK7vHPhU7SdqXZyO37scn/AD3oA9HooooAKKKKACiiigAooooAKKKKACiiigAooooAKKKKACiiigCvJ/rovx/lVioJP9dF+P8AKp6ACiiigAooooAKKKKACiiigAooooAKKKKACiiigAooooAKKKKAPNfE/wDyPXg76Xv/AKKFek4AJOBk9TXnHiUZ8ceET6C8/wDRQr0igCGWCGZDHJEjoTkqygj8qXyoygj8tNg6LtGB+FS0UARGGIxmMxpsPVdowfwoSGKNBGkaKgGAqqAAPpUtFADQigghQCBgHHb0rC8PaHBokVyscjSzXVw9zPM4ALuxyeBwB7Ct+igCvPa29wQZoIpSOm9A2PzqdVCqFUAKBgADgClooAo2+nWNtK81vZ28Ur/eeOJVZvqQOaJdPsprhLqWzt3uI/uStEpdfocZFXqKAKF3ptjeyJJdWVtPIn3GliViv0JHFWxFGH8wRqH27d2OcemfSpKKAKr2dq9u1q9tC1u3WIoCh5z06deahh02wt7Y2sNlbR2zHJhSJQhPrgDHYVoUUAQtbwvIJWijaQKVDlQTtPUZ9KWKGOGIRRRpHGBgKigAfQCpaKAOG8JeDNM8PWVrGba1uL23L4vDAokO5iRz1yAQM+3auzS3hjlkmSKNZZMeY4UBmxwMnvipqKAIILeG38zyYY4/McyPsUDcx6scdSfWuK0/wTpUV3qF5f2trez3N6blJJIAWjGBhcnOcEE/j0rvKKAIfIh8/wC0eUnn7NnmbRu25zjPXGe1ZGq+HtH1eRJdQ022uZEGFeSMEgfWt2igCqlnaxvHIltCrxJ5cbBACif3Qew9qiGm2It5Lb7HAYJHLvEYwVZic5I7nNX6KAMDWvDuka40balYQ3DRjCswwQPTI5x7Veh0yxg+zeVaQp9lVlg2oB5YPXb6ZrRooAxrzQ9Lvbe5triwgkhun8yZSmN7cfMcd+BzRpWh6Xo4b+zrCC2LKFYxpgsBnGT1PXvWzRQBz+ueG9H14xnU7CK4aP7jNkMOc4yCDj26VPPoWlXFhFpsthA1lEQUg2DYuPb8TWzRQBgab4c0bS4LmCy063hiusiZVX74Ixg+3J46cn1qtpfhLQdKt7m2s9MgjhuhtmUgtvHPBJJ45PFdRRRYVigdOszLaym2j8y0Urbtt5jBGCB6cDFYC+DPDqal/ai6VCLzf5m8Fsbs53bc7c55ziuuooGc7rPhnRdbniuNS0+G5liG1GfPAznHuPrVy30bTbY2hhsoUNnv+z7Vx5W/7230z3rWooAxX0LS5I7mN7KIpczCeYEffkGMMfyFZ+reEtB1i9W+v9OjmuVAG/cy7gOm4AgN+Oa6qigDO/syy867n+zJ5t2gSd+8igYAP4HFT2tnb2lrHZwRLHbxoI0jHQKBjFWqKAMWHQtLgisoorKJEsnL2wUf6snOSD75OfWsa38D+HLbUBqEOmIlwJvPGJH2CT+8EztB/CuzooAoQafaW95c3sUKrc3IUTSAnL7RgZ+grzbw78OdMtpbm81ezgub2S/luUdXbbtLZUFchTjngjvXrFFAHJ6z4P0LW7o3d/Yh7gp5bOkrxl19G2kZ/GtUaNpyyWEq2qK1gGW125URBl2kADjketa9FAHJ614R0XW72O+v7QyTonlkrIyB19G2kZFGo+EdF1C3s4JbQxiyXbbNDI0bRDjgEHPbvXWUUAYttoem2slnLDahXs42igO5jsVuo5POcdTzW1RRQAUUUUAFFFFABRRRQAUUUUAFFFFABRRRQAUUUUAFI33T9KWmv90/SgDzn4Vf8i0P+vqf/wBGGvSK83+FQx4aH/X1P/6MNekUAFFFFABRRRQAUUUUAFFFFABRRRQAVVvji0nP/TNv5VaqnqP/AB5XP/XJv5GgDj/hic+DdJP/AEyP/oRrvK4P4Yf8iZpH/XI/+hGu8oAKKKKACiiigAooooAKKKKACiiigAqrfc2lx/1zb+VWqqagQLK5J6CJv5GgDivhZD5HgvSk3bvlds4x1kY/1r0CuD+GJz4N0n/rkf8A0I13lABRRRQAUUUUAFFFFABRRRQAUUUUAFZ2sHGmXp9IH/8AQTWjWbrJxpd6f+neT/0E0Ac/8POPCGi/9eqfyrsq474ejHhHRv8Ar1T+VdjQAUUUUAFFFFABRRRQAxY0QkqiqT1wMU+iigAooooAK8/+JSh9EgVgCpv7YEEZBHmrXoFcB8SBnRrf/sIWv/o1aAO/ooooAKKKKACiiigApkiLIhR1DKwwVYZBp9FAEUMEVumyGJI0znaigD9KloooAKKKKACvOPiJ/wAwD/sKw/1r0evNviN/zL//AGF4P60Aek0UUUAFFFFABRRRQAVDcQQ3MTQzxJLE4wySKGU/UGpqKAK9ra29nEIbWCKCIHISJAqj8BViiigAooooAK898UxCXxT4TViQBPcNx6iIn+lehVwHiRgPF3hJcjcZLogZ5x5B/wARQB39FFFABRRRQAUUUUAFFFFABRRRQAVT1CxttStZLS8hWa3kADxt0ODkfqBVyigChpmnWmlWqWljAsECElUX3OTV+iigAooooAK8/wBaP/Fb+Hf+uF1/6CtegV53rQ/4rvw7/wBe11/JaAPRKKKKACiiigAooooAKKKKACiiigAooooAKKKKACiiigAooooAryf66L8f5VYqtL/r4fqf5VZoAKKKKACiiigAooooAKKKKACiiigAooooAKKKKACiiigAooooA8b+IVzf2vi/wk+mWaXd5i78uF5fLDfuxnLHpgEn8K2P7X8c/wDQr2I/7iA/wqTxH/yPPhP/AHbv/wBF16RQB5j/AGv47/6Fex/8GA/wo/tfx3/0K1j/AODAf4V6dRQB5oNX8cd/C9l/4MB/hTv7X8b/APQrWX/gxH+Fek0UAeVjX/HXfwXF/wCDKL/Gl/t/xz/0JUR/7icX+Nep0UAeaJr3jM53eDEH/cSip/8Ab3jH/oS1/wDBnFXpFFAHmx1/xj/0JI/8GsX+FIPEHjH/AKEcf+DaL/CvSqKAPMj4i8Z7TjwL82eB/a0OMfl9KkHiPxWkZefwRMCD0j1GF+P5/pXpNFAHnD+JPEyKGbwTc4PpfQk+vQGqx8W+Ix/zI99/4Ex16hRSV+olfqeX/wDCXeI/+hHvv/AmOlHi3xF38E33/gTHXp9FMZ5vH4s1ok+Z4N1JRgY2zRHnv3FSnxXqw/5lDVT/AMDi/wDiq9DooA87HizVj/zJ+q/99xf/ABVNbxdqqqWPg/VsAZ4eIn8t1ejUUAeYHxvqA/5k/Wv++F/xpP8AhONQ/wChP1r/AL4X/GvUKKAPMh42vz/zKOs/98L/AI06Txtehvk8Ja0V9TGo/rXpdFAjzpvG0igE+Ftf5wOLZD/7PTG8csgJPhfxDx6Wqn+Te9ekUUILPTU82/4Tv/qWfEA+tn/9eg+Osf8AMt69/wCAn/169JooGeZHx7j/AJlrXj9LT/69H/Cff9S1r3/gJ/8AXr02igDzM+Pcf8yzr/4Wn/16Q+PsAf8AFM+IDkf8+fT9a9NooA82j8dq+d3hzX0x62ROfyzUj+OY1Ax4f148/wDPi1ei0UAebnx2gcL/AMI7r5BH3xYtgf1/SpF8cRkc+H9eHP8Az4NXolFAHnn/AAnEf/QA1/8A8F71CfH9qHMZ0TXN4xlfsLZGenH4j869JooA8zb4h2aqrnR9bCtnaTZNg/So/wDhY+n/APQJ1r/wCavUKKAPLz8R9PH/ADCdb/8AAFqevxF01v8AmF60OvWwevTaKAPMx8RdNOf+JZrQwuf+PB+T6fWrH/CwdI/59dW/8F03/wATXolFAHn3/CfaT/z66t/4Lpf/AImmSfEHRoxl4NUUep0+Uds+noDXolFAHmg+JOgNnaNQbAJOLKQ4A79KD8SdAAJK6gAMZJsZO4yO3cV6XRQB5h/ws7w763//AIBSf4VIPiV4ePe+/wDAOT/CvS6KAPNP+FleHvW+/wDAOT/Ckf4l+HUUszXqqBkk2cmAPyr0vA9KTavoPyoA85T4meEnCf8AEzkBfGFNpNnJAOPuc9R09aB8TfB56av/AOS03/xFejbF/uj8qNi/3R+VAHnX/CzfCH/QX/8AJaX/AOIo/wCFmeEP+gv/AOS0v/xFeieWn9xfyo8tP7i/lQB52PiZ4Qbpq/8A5LS//EUf8LM8If8AQX/8lpf/AIivRPLT+4v5UnlR/wDPNfyoA8//AOFk+Ev+gt/5LS//ABNNPxL8Ij/mL/8AktL/APEV6F5Uf/PNfypPJi/55p/3yKAPO/8AhZ3g/wD6C/8A5LTf/EUp+Jvg8ddX/wDJab/4ivQvIi/55J/3yKPIh/55J/3yKAPPP+Fn+Dv+gx/5LTf/ABFOT4m+D3YKNYAJ/vW8oH5la7/7NB/zwj/74FH2aD/nhH/3wKAOCj+JXhCT7usoP96GRfT1X3/zinN8RvCJiLf21FtK5/1b5/Lbn8K7v7Nb/wDPCP8A74FRyWlrsbNtERg8bBSEeJfDjxv4bsdAEF3qiQzi4lZkdG4BckEcc5GDXcH4j+ER11yD/vl/8Kg+FsED+DtPPkptLTMAQDj963fvwBXe/YrQ/wDLrD/37FNAjiP+FkeEP+g5B/3y/wDhSj4j+ED01yD/AL5f/Cu1NjaHrawf9+xTf7Osf+fO3/79L/hQM41viN4RVip1y3yDjgMR+eKVfiL4Rc4GuW/QnkMP6V2H9m2P/Plb/wDfpf8ACk/syw/58bb/AL9L/hQBzK+PPCjFgNeseDg5kxSf8J94TLFf7fscgA/6zj866U6Tpx66fa/9+V/wpn9jaWf+YbZ/9+F/woA5/wD4Tvwr/wBB+w/7+ij/AITvwqf+Y/Yf9/RW9/YulD/mGWX/AIDr/hQdE0k9dLsj/wBu6f4UAYX/AAnXhb/oPWP/AH9FPXxt4Ybprlkf+2orYOhaQeulWP8A4Dp/hR/YOjn/AJhNj/4Dp/hQBkt408MqxU65Y5BxxMCPzqPVPFnhxbG6B17TCfJfAF2hJ4PAGeT7Ctj/AIR/RT/zCLD/AMBk/wAKzNW8N6EbC5Y6Lp5KwuQRbICOD0OOKAOR+GniPRIfCGlQTazp0c6Q/vImukVkJYnBBIINd5/wkug/9BvTf/ApP8a434d+HdGfwlpLzaRYPK8Ad3aBWLE9ySM56fyrsv8AhGtB/wCgJpv/AICJ/hQAv/CSaEP+Y1p3/gUn+NL/AMJHoX/Qa07/AMCk/wAajPhjw+euhaYf+3SP/Cj/AIRfw/8A9ALTP/ASP/CgCX/hIdEH/MY0/wD8CU/xp41/Rj01awP/AG8p/jVD/hEfDnleV/Yen7fX7Oufzxmq48EeGB/zA7H/AL9CgDXGvaOemrWJ/wC3hP8AGn/23pP/AEFLL/wIT/Gsb/hCfDI/5gdl/wB+hTD4G8LHroNif+2QoA3Breknpqll/wCBCf40f23pP/QUsv8AwIT/ABrC/wCEF8K/9AGx/wC/QpP+EE8K/wDQAsP+/QoA6AazpZ6alZn/ALbr/jTxqunN0v7U/SZf8a5z/hBPCv8A0AbH/v0KX/hBfCv/AEAbH/v0KAOj/tTT/wDn/tf+/wAv+NUtS1TTvsNyDf2wBif/AJaqex96wH+HnhJ+uh23UnjcOv0P6VTvvh/4ThsLopodqCI2YEgkggZGCTQA34ZahZp4N0kSXcCMImBDSAEHe1d7/aNj/wA/lv8A9/V/xrxz4b+CPDd54U0u7u9Jt57mSNmeRwSWJYjnn0H4V2J+HXhE/wDMEg/76f8AxoA7L+0bH/n8t/8Av6v+NH9o2P8Az+W//f1f8a4z/hXHhD/oBwf99P8A40n/AArfwh/0A4P++n/xoA7X7fZ/8/cH/fwf40v26zP/AC9Qf9/BXF/8K58I/wDQEg/76f8Axpf+Fd+Ev+gJB/303+NAHafbbX/n5h/7+CgXtqelzCf+2grjD8O/CR/5gkH/AH03+NA+HfhMdNEg/wC+m/xoA7X7Xbf8/EX/AH2KPtdt/wA/EX/fYrhn+G/hF9udFiGDkYkcfybn6VD/AMKx8H7Qv9jjAOf+PiXP57qAPQRcwHpNH/30KPtMH/PaP/voVwA+GnhEdNI/8mZf/iqZ/wAKx8H/APQI/wDJmb/4ugD0P7RD/wA9o/8AvoVl67PGNG1FhIhC20mTu4+6a5L/AIVn4Q/6BH/kzL/8XWXr3w38Jppd5OmlYlit5Hjb7RL8rBSQcbvagDp/h6yjwhouSBm1TqfauxEiHo6/nXh/gf4deFbzw3pl5caYZLm4tkeWTz5V3Njk4DYH4V1o+GnhEdNI/wDJmX/4qgD0Tep/iH50blP8Q/OvOz8NPCJ/5hH/AJMy/wDxdCfDTwijh00plYdGW6mBH/j9AHouR60ZHrXnp+HHhUgA6dLgEkf6ZP1Ocn7/ALn86f8A8K88Mf8APjP/AOB0/wD8XQB3+R60ZHrXnn/CuPDPmb/slzjbjb9tmx9fv5/WmzfDjw5IRtgu48f3L2Xn82NISPRsj1ozXmTfDPw83UX3/gZJ/jTf+FZeHv8Ap+/8DJP8aYz0/NGa8vHwx8Oj/n+/8DJP8asD4daKpBWbU1IGBtv5Rxx/tew/IUAekV5t8T2I0vTgCQG1S2Bweo3VN/wgGlf8/Wq/+DCX/wCKrgPiN4J063sNOeO5vyzajCh8y6dxhiQcAng+/WgD6CzRmvPP+EA0r/n61X/wPl/+KoPgDS8cXmqjkf8AL/L/AI0Aeh5ozXmr/DzTGBC6jrCZOci/c446ck/Whfh5poZSdS1hgo5Bvnw31x/T0oA9KzRmvNh8PNM2lTqGrk4xuN8+R78H/OKb/wAK8sP+grrP/ga1AHpdFeZH4d2B/wCYrrP/AIGtT0+H1kmdur60MjB/01uRSfkB6VRXm3/Cv7T/AKDGt9/+X1u/B/OrB8Exn/mPa9/4MHpoSPQaK89bwRGRxr+vDntftUT+BVbOPEfiBec8XxP4cigGz0evNfiP/wAy9/2GIP60w+Ac/wDM0+I//A3/AOtXCeOPBiWcmhu+uazc+ZqcUP7+63bN2fmU44YYHNAz6IorzceBcf8AMy+IP/Az/wCtTf8AhA/+pm8Qf+Bn/wBagD0qivNP+EC/6mbxB/4Gf/Wpx8CZ/wCZl1//AMC//rUAek0V5oPAeP8AmZdeP/b3/wDWpp8A5/5mbXx9Lv8A+tQB6bRXmH/CAf8AUz+IP/Az/wCtVw+C5D/zM+uj6Tp/8RQB6HRXng8FSf8AQ0a9/wCBCf8AxFRP4Kui6lPFeuBO4Mqkn8dv9KAPSKK8zfwReFiY/FutKvYGRSfzwKafBF+f+Zv1n/vtf8KAPTq808T/API9eDf+33/0UKg/4QbUP+hy1sf8DX/CuG1rwle2vi7wxbnxPqksk5uik8hUvDtjBO3jHPQ57UAfRdFeeHwpqx/5nHVf+/cX/wATR/wimrf9Djq3/fuL/wCJoA9Dorz4+FdWP/M46t/3xF/8TUC+FNcDAnxpqZXPI8mLOMeuPWgD0iivMf8AhE/EX/Q8X/8A4Cx0Hwn4i/6He+/8Bo6APTqK8z/4RTxD/wBDrff+A0dN/wCET8R/9Dvff+A0dAHp1FeZt4V8SMcnxte9AOLWMU+Pw14ojm3jxrcFdm3a1lEefXnj9M+9AHpNFeWzeFvFkgJHjiZW3HB+woBt64wCOeev6U5PDnjJQoPjnIXp/wASuL0xzzz+NAHqFFeZnw/4z7eNx/4Kov8AGkHh/wAaf9Dup/7hcVAHptFeZnQPGnbxqn/gsipDoHjU9PGqD/uGRUAem151rX/I+eHfa2uv5LVIeH/HA6+N0P8A3C4qxrWx1qy8daIus61/aZNtcGEi3WER8DPC9c8flQB7XRRRQAUUUUAFFFFABRRRQAUUUUAFFFFABRRRQAUUUUAFFFFAFeT/AF0X4/yqxUEn+ui/H+VT0AFFFFABRRRQAUUUUAFFFFABRRRQAUUUUAFFFFABRRRQAUUUUAea+Iz/AMV34TH+zd/+i69KrzLxGf8AivvCY/2Lv/0XVi51XXNY1i80/QXs7a2sCEnurmMyF5CM7VUEdO+e/wCoB6LRXmuj+L5LdNYtvEfkQXekyRrK9vkrMsgyhVeTk+n8qbr/AMQtM0vRYtViWSRXuhb+VLG8bA5+fgjqF596APTKK5G/8X6RZW9vcO9zIlwhkjEVrIx2DgsRt+UfXFYfiD4g6VpdppF7AxurbUZgqyIj4CA4ZunUHjb19qAPSqK4rVfHHh/SljN1fEPJAtwkaxOWaNuhxjjgEkHkDrTtX1mO4h0kabq1vbrqM6iOYpvMigZKqMEAnplsY6daAOzorJ1nV7DQ7T7XqV0lvb7gm984yeg4rNufFei2unW2ozXhS2uiRATC+6THom3djjrjp9aAOoorlrjxboNtYWuozalElpdZ8mQhvnx14xkY96sTeJdGh0hdak1CIac33ZxkhjnGAAMk5B4xng0AdDRXMW/ivQ7jSm1ePUYvsCyeU0zAqFbIGCCAR1Hboc9Ks6b4g0rU2hS0vFdplZogVZS4U4JGQM/4c9KAN6isC88R6NZLK11qVtEIpfIcvIBh8btv1xWfP4msrvQLzVdHvLWdIsoJJHKRq/H3iRxjcD0/nQB19Fc/PfnRtBa+1G5WZreDfLKq4DnHYD1PFcV4K8VfaPDra9reuWTwuwUqkXl/Z36mMnPzHBU4xn60k7iTuj1WisKw8QaRqFhJqNpqFvLaRZ8yUPwmOu7PI/Gmab4k0bVLyaxsdRguLmH76RtnH0PQ/hTGdBRXmnjbx3p+h6ffrZX1pLqtvsAtmbJyWAPTuBk47Y5rv4b21milljuYZEhJWV1cFUIGSCe2KBXLlFMjdJUWSNldGAZWU5BB6EGn0DCiiigAooooAKKKKACiiigAooooAKKKKACiiigAooooAKKKKACiiigAooooAKKKKACiiigAooooAKKKKACiiigAooooAKKKKACiiigAooooAKKKKACo5f8AVv8A7pqSop+IpP8AdP8AKgDg/hWMeDNM/wC2v/o169Brz/4WnPg7Tf8Atr/6NevQKACiiigAoqlqV/a6ZaS3l5MIbeIZdyCcc47deTWNo3iXT9Y0q41W1837NAzq+9NrZQZPBoA6aiuK8MeLYvEXltBpOqW8Mql0muIAsZHrkMevat3XdYtNDsjeXhfZvWNVjQs7sTgKoHUmgDYorm7HxBDPY3N9eWl3pkNvy5vUCHHqME59PrR4e8Saf4hs7m8sGlaC3meF2eMqSVAJIHXGCO2fagDpKK4nSvGFnqGoQafJY6hZTXKM9ubuDYswXk7Tk9ueccV21ABWdrB26Zen0gc/+OmtGs3Wv+QXff8AXvJ/6CaAOe+HYC+ENG2gAG1U4Hqa7OuM+Hf/ACKGi/8AXon8q7OgAooooAKKKKACiisLXdf0zQIopdTuTAkz+XGRG7lm64woJoA3aK5seJtI/siXWTdMmnxHDyvC64OQPulcnkgdKNL8T6RqsVzNaXTNFbJ5kzyQyRqq8nOWUehoA6SiuN0Xxnoms3aWlpcS+dKpaESwPGJVGclSwGeldlQAVnawcaZen/pg/wD6Ca0aztY40y9/64P/AOgmgDk/hepXwXo4YEHySeR2LGu9rivhyip4P0YKMA2yt+J5P6mu1oAKKKKACiiigAooooAKKKKACiiigArH8Rf8gXUv+vWX/wBANbFY3iP/AJAep/8AXpL/AOgGgDM8CAjwpooIAP2KLoCP4RXWVzng7/kWdF4/5cYP/Ra10dABRRRQAUVHNLHBG0ssixxoMs7nAA9STUcdzBLbi5jnje3K7xKrgqV9c9Me9AFiisXS9e0rV5ZotO1C3unh/wBYInDY9/ce44rSurq3s4jNczxQxA4LyOFUfiaALFFZ19qmn6eqPe31tbLJ9wzTKgb6ZPNFjqen6grtZX1tcqn3zDMrhfrg8UAaNFV7a6t7tDJbTxTIGKlo3DAEdRkd6sUAFeb/ABO/5Bmm/wDYUt//AEKvSK4Tx5/qtF/7DFr/AOh0Ad3RRRQAUUUUAFFFFABRRRQAUUUUAFFFFABXnnj+NZJPDoYZA1eI/iFcj+Veh15z48z9t8NfPgf2mvy56/Kefw/rRYaVz0aiiigQUUUUAFFFFABRRRQAUUUUAFFFFABXnHiUZ8b+ED6C8/8ARQr0evOPEgz438JHPQXn/ooUAej0UUUAFFFFABRRRQAUUUUAFFFFABRR1ooAKKKKACiiigArz3VEDePdFJXJSxuGBz05Uf1r0KvPtSVW8faOSASthcEex3KKAPQaKKKACiiigAooooAKKKKACiiigAooooAKKKKACiiigAooooArSH9/F+P8qs1Vlz9oh9Of5VaoAKKKKACiiigAooooAKKKKACiiigAooooAKKKKACiiigAooooA8w8Rn/i4HhMf9M7r/0WarQXNz4S13WPP0y+u7HUJhcwT2kJlwxADIwHTnp61Z8RAn4geFcAkLFdEkdh5Zr0+gDw2bTW1C31/W9e0zUY7fUpIVt7a2jzcwRxg7ZCAeCTgkc4xzxT7oa9deCmluLe8v5YL+OW2V4gtxLbo6lSyj+Lg+5GDXt9FAHjXi3VNTuNR07YdctNHuLUv/oFsPOafd8qEkHZxjrx+pHOW+l6hpPgXw21xY3ZkstUWe5gCbnjj8x+QvXupx/tV9EUUAed2tlNP4v1C+kspfstxpUSK0ibQSWOUJPQ+o7cVw/h3RNQh07wMk9hOptLq4edXiOYgxYqWH8Pbr7V75RQBwPj7T5dRh0eKO3adF1S3aZQm4LGG5JHp6/WuU+IVpdR+JtJ1Q3Oo2lhFbSxvdWUHnGBierDBwCOM47V7TRQB4DPINJ8KR2ejLq9xFq9zIZ7x7ZmkjQ43sEA4yOBwOpOelHjWzjm0bwxeaUl/a6VYTsHaK3JmhXG0OUYZ6g5JHfPOa9+ooA+drjSLW60LUbnTptR1h72/tfPe4tzGJdrAYC7R2OCcfyruviRaXVrbab4g0qzae+0icMsMYJLwsNrrgfh24ANen0UAeHJ4euI7bwoLuzM9zNqbX19lDgSOjNluuCvyj3K1Q8R6dewWHjzyrOUm5uLcxBYyd4O3cVx165P619AUUAc/qsJl8O3UOwlms2ULjJzs449c145cRjSdI8C3uqWsg0myDm9QwlvLdo/3bsmM4Byc/1Ir6DpCARgjIoA+dNSVdbsPHOr6bDcHT7yC3ETiAjz3QfMyg4OBxk47k9q7G4sI7bxL4I+z2awxxW9yrbExj9yOD+JPXuTXrYAAwOlFAHynqk9mPB2p+GpLGR/Egu3aQR2rMzYmz5u7H3So25z6etdv4ut7u28RTaFaRsLfxP5bNKuAIWjP74gd8oATnuffj3TAznAz61lSaVbS6tDqrmRriGFoY1LfKoJySB6npn0oA0oYkhjSKNQsaKFVR2A6CpKKKACiiigAooooAKKKKACiiigAooooAKKKKACiiigAooooAKKKKACiiigAooooAKKKKACiiigAooooAKKKKACiiigAooooAKKKKACiiigAooooAKKKKACorj/AFMn+6f5VLUNz/qJf9w/yoA4f4YDHg/TR/11/wDRr131cB8Lxjwfpo/66/8Ao167+gAooooAguZYYYmluHjjiTlnkICj6k15B8N7uwvtA1yBr2BUe+ut7CVfljY43/Tnr0r2C4ghuYmhuIklicYZJFDKfqDWdbaJpVr5n2fTLKHzUMcnl26rvU9VOByPagDyrSGn8M+INC0LT9dfVLK5SRXtpAh8hFXcHDKOPoev5Y1PinGXPh3dftYRf2ogNyAD5bFG2nB49Rk8DOa77SdB0nR2dtO062tWcYZoowrEehPXHtV6/sbTUbdra9toriB/vRyoGB/A0Aeb+ENRuv7X17S73U11OwsfKdbuZVG1mGShI+U4x+eab8Nb61YeJz9phwNaups+YP8AV/L8/wDu+/SvQLbRtNtbB9OgsYI7NwQ8KoArZ65HeobLw/o1iSbTSbGAshjZo7dVLKeoJxkg+9AHmVwbqw8X6Je3urQazFdPLDaRoixtbBwDvULneNvBJ7GvaawNN8OaNpVy91YaZbW07ggvFGF4OOB6DjoK36ACsvXf+QRf/wDXtJ/6Ca1Kyte/5A+of9e0n/oJoAwvh4MeENF/69U/lXZVxvw8GPCGij/p1T+VdlQAUUUUAFFFFABXE+M/D11rw057LUEsrmxuBcRu8XmAkDHTI9a7auf1zw7pWutA+o2pmeDPlssroVz15UigDz7N9440LXvDl/NbQXdrcrbteQKTHJtcNkLnhvlwRngn8Kq6hrtzaHXtA8UPFfW0Wnm4+02ieWxU4XYy5IVyTkdu/SvQh4T0NdITR109FsEcSLGrsDuBzu3A7s++adpnhXQ9Lt7m3tNOiWO6GJw5LmQehLEk9TQB5BoEWt2Oo+FW8RvHcWBUx6eYWG+J2X5PMIA3fLxxx3Pv9DVyGl+DdA0q6iu7Sw2zRAiNnmkk2fQMxA/CuvoQkFZutf8AILvv+veT/wBBNaVZWu86Rf8A/XtJ/wCgmgZhfDz/AJFDRf8Ar1T+VdlXG/Dw58IaL/16p/KuyoAKKKKACiiigAooooAxINSupdTls30m6igQHbdsyeW30AbP6flW3RRQAUUUUAFYviT/AJAep/8AXpL/AOgGtqsTxMcaDqh/6c5f/QDQBB4Q/wCRa0b/AK8YP/Ra10Vc94R58N6P/wBeMH/oAroaACiiigDnPFWmWOpaVcLfWy3EcMbyKjk7dwU4OO/49K8g1h7sfCjRra05a6FtbvyQCrHoSOgJAB9j717VrmlR6zZm0lubqCNjljbS+WzDBG0n0OelYVj4M0q10GbQHNzc6fL/AATzFiozkBSMYwRn60AZvh3U9RtNcHh/VbHT4G+xia2ksS2wqDgphuRg5qp8WtJsbzw1eX1xCXuLaMeS25sIS687QcfiR0rpfD/ha10W6mvRdXt7eSoIjcXk3mOEH8I4AxkZ9ak8UeGrfxJALe7u7yKDBDxQS7VkGQfmGOelAFy7WwXSkudRhhkgt4fMJlQMFAXnGa4LwF4btLrw7dXN9aIo1yU3UsMeYwkZOY0BXBwBz2+8a7Sbw5a3GgnQrq4u7i2YANJLNmVgH3YLAdO304rXvbJbmyazSea1UqFElu2x0Ax0ODjpigDgPhTbx2uj30EShY01GdVA7ANxXp1ch4V8LW3hpZltby8mWY7mW4k3At3bp1PeuvoElYK8/wDiBJsj0IYzv1i2HXH8Wfx6V6BXm/xGGf8AhHP+w3b/APs1Az0iiiigAooooAKKKKACql9dJZW0lzIkjpGMsIkLtj2A5NW6KAM/S7+LU7RLqBZljckATRNG3Bx0IzWhRRQAUUUUAFebePTjUfC//YTX/wBBNek15r49GdS8Lf8AYTX/ANBNAHpVFFFABRRRQAUUUUAFU9QvbfTrWS7unKQx43MELEZIA4AJ6kVcooApaffW+o2sd3auXhkztZkKk4JB4IB6g1doooAKKKKACvOfEZx438JD1F3/AOihXo1ebeJD/wAV14SH+zef+iqAPSaKKKACiiigAooooAKKKKAPJPiFaXMepaFejU7xUfU4IVtkcLEATliQBlidvc8ZNUviNctd+INJ0SSzvr6zeCS4mtLR9hmPQbmyMKOT16kCul8aeHNY8QTWn2TVba0t7aZLhFa2Lt5inIJO7p04x2qxq2g6rcXOnarZX9tFq1rE0MrSQkxTK2MjGcrgjPHrQBb8D3GmT6Rt0q1ltIoJniltpiS8MoPzKck+uevf8K5rWYbmz8eeHZ21G9liu3uVNvn9ygWL5QFHfJzk5zjtiut8J6JJodlOlxdfaru6uXurmbbtDSNj7o7AAAY9vwrnPEXh3xFqWt2epWms2dvHYu7W0bWhYjem1tx3c8Z9OtAD/H+laHDpt/ruo200k0MOFKXMqZbhUGFbA5I5xWNfaBqVp8PUtX1m8trizs5Z5TE3zSNguELHkAdOCOK7bXNBfWbrSHuLkfZbKbz5oApxM4Hyd+ADk4Oc0njHTNV1jTJdP027tbZLiN4rhp4i5KMu3C4IweT60AaXhp2k0LTHdiztaRFmJySdg5NbVYHhiyv9O0m3stRuYbiaBRGskMZQFAABkEnmt+gArz+/P/FfaUP+ofP/AOhLXoFef3//ACP2l+2nT/8AoS0AegUUUUAFFFFABRRRQAUUUUAFFFFABRRRQAUUUUAFFFFABRRRQBWk/wBfF+P8qs1Wk/18X4/yqzQAUUUUAFFFFABRRRQAUUUUAFFFFABRRRQAUUUUAFFFFABRRRQB5rreD8QPDg5+W2uSMH/ZAr0qvG/G9tqVz428PJpV5HaXX2a4xLJF5gAwM8d60v7I8fH/AJmnTx/24A0AepUV5YdH8f8AbxTp/wD4ACpY9L8eoCD4j0x8kctY9MfQjrQB6dRXmsen+PEQK2u6RIR/E1kwJ/JsU77F48/6DOjf+Ab/APxVAHpFFecfY/Hn/QW0b/wFf/Gmmy8e9tW0X/wFf/GgD0mivM/sfxA/6Cmh/wDgO9OW2+ICsD/aGguB1VoZAD+VJibselUV50YvHxLf6T4dGRgYim49xz/nFPVfHozmTw42T3Sfj9aL+QX8j0KivPQPHvdvDX/fM/8AjTv+K89fDZ/CcUxnoFFeef8AFff9S1/5HpxPj3svhv8A76n/AMKAPQaK82km+IEbYFp4fkGOqSSgfrUZuviD/wBA/Qv+/sn+NAHptFeZC7+IPfTNC/7/AMlDXfxBHTS9CP8A28SUAem0V5l9r+IP/QL0L/wIkp/2zx8P+YVoh/7eXH9KAPSqK82F74976Rov/gU/+FBvfHvbRtF/8C3/APiaAPSaK86F74576Po//gY//wATS/bfHP8A0B9H/wDAt/8A4mgD0SivNm1Lx0oJ/sDTHwcALennjryPwpkmqeO0YqPDmnOB/Et9wfzFAHplFeY/2v47/wChXsP/AAPH+FSf2t43/wChYsv/AAYD/CgD0qivNG1nxuu3HhS0bJwduorx7nIp41fxt38LWf8A4MR/hQB6RRXmkms+NkXI8J20hz0TUUz+oFRHXvG46eC4z/3EoqAPUKK8wXXvGx6+C4x/3Eoqcde8a9vBkf8A4MoqAPTaK8w/t/xt/wBCVH/4M4qeNe8ad/Bif+DKKgD0yivMjr/jX/oSk/8ABnFSrr/jQjnwUg/7icVAHplFea/294z/AOhMT/wZxU3+3/Gf/QkqP+4pFQB6ZRXnB17xgP8AmS1P/cTipP7f8Yf9CSP/AAaxf4UAekUV5qviHxjn5vA3GD01WHr27VL/AG/4ty3/ABRLYB+X/iaQ8jnr6dv89QD0WiuAOv8Aif8A6Euf/wAGMH+NQT+JPE0Khj4JumBOPkvoWP5A0AejUV5mPFXiQpvPge9Azj/j7iz+XWo18W+JGOP+EGvumebqMU7EuSV9dt/I9Qory4eLvEZ/5ka//wDAqOg+LvEQ/wCZGv8A/wACo6RR6jRXmieLtcMbF/BWpB/4QJ4iD+OePyp6+LdZLsG8GaoFGNpEsRJ9cjdxQB6RRXnR8W6t/wBCdqv/AH8i/wDiqP8AhLNW/wChP1X/AL+Rf/FUAei0V5g3jfUVYqfB2tZBxwqkfnmk/wCE41D/AKE7W/8Avhf8aAPUKK8uHjjUD/zJ2t/98L/jUqeN73cBJ4R1sL3KxqT+WRQB6ZRXmreN7oF8eEteIA+Q+SnJ9/m4/WpY/Gs7D5/CuvKf+uCH/wBmpXFfWx6LRXnq+M5So3eF9dDY5AgQ/wDs1VH8fFGIPhbxHkHHFln/ANmpjPTaK80Pj3/qWPEP/gH/APXprePtuP8AimPEB/7c/wD69AHptQXXFvL/ALh/lXnQ8e5/5lnX/wDwE/8Ar1Vu/H+IJB/wjOv8oRk2nA4780Aavwr/AORN03/tr/6NevQa+fPh14zFj4XsbX+wNanMYf8Aew2u5Gy7NlWzyOcfhXanx9j/AJlnX/8AwE/+vQB6dRXlw+IWf+ZV8R/+AX/16kh8fLIxDeGfEMYA6tYn+hNAHptFecnx3GP+Zf178LB6ji8f28oBTQtdYEEjFg5zjrigD0qivMm+Idmiqz6LrqqwypNiwBHtUP8AwsnTx/zCNb/8AWoA9Tory0/EnTh/zCNc/wDAFqlj+I2muwDaXrSD+81g+B+VAHptFeeH4gaSP+XXVv8AwXS//E0h+IOkD/l11b/wXTf/ABNAHolZOv8A/IG1H/r2k/8AQTXDf8LO8Oet/wD+AUn+FZWufEvw/LpN/HH9uLvbyKoNo4BJU45IwKAOz+Hox4R0Yf8ATqn8q7GvEPCPxC0Cy8PaZayLfJLDaxo4Fq7DcFGcEDBGc10X/CzPDvrff+Acn+FAHptFeYH4neG1UszXyqBkk2cgAH5VI/xQ8HRuUfV2Rx1VrSYEf+OUAel0V5s3xO8HqxVtXIYHBBtZgQf++KePiX4RP/MX/wDJaX/4igD0aivOl+JXhFumrf8AktL/APE0h+JfhEddX/8AJaX/AOJoA9Gorzg/EzwgvXV//JaX/wCIph+KHg5eusf+S03/AMRQB6VRXmf/AAtHwb/0GP8AyVm/+Iq0nxI8IugYa1EAf70bqfyK0AehVkeIP+QLqP8A16y/+gmuWPxG8Ij/AJjkH/fL/wCFZGvfEPwpLpF/FHrMLySW0iooV8sSpAHSgDpfh7x4R0b/AK9U/lXZV4l4G+IHhe08M6XbXOrwxXENuqSRsrZVh1HSurPxI8IDrrkH/fL/AOFAHoVFeeH4k+Dx112D/vl/8KcfiP4QHXXIP++X/wAKAPQaK8/HxG8IFgv9u24JOBkMB+eKVPiL4RfdjXbb5Rk53D8sjn6UAd/RXAR/EXwhIrsNetQFGTuJB/AEc/hT4fiF4Slzt160GP77Ff5gUAd5RXE/8J54U/6D9h/39FH/AAnnhT/oP2H/AH9FAHbUVxY8d+FT016w/wC/opf+E58Lf9B6x/7+igDs6wfFJx4e1Y+lnN/6AayR468LHpr1j/39FYXirxt4bk8P6rHDrNlLM9nMscayjLsUOAPcmgDsPCP/ACLej/8AXjB/6AK6GvNPCni7w9F4c0hJtasI5UsoleNrhdyMEAIIzkHNdCPGHhsqjf29pwDHAzcoD+Izx+NJtITkl12Oqormx4q8On/mPaX/AOBkf+NKPFPh8sFGuaaTjPF0n+NMZ0dFc8fE2gDrrmmj/t7j/wAaQeJ/D56a5pn/AIFx/wCNAHRUVgDxJoR6a1px/wC3pP8AGlHiPQz01rTv/ApP8aAN6isL/hItE/6DOn/+BSf40f8ACQ6If+Yxp/8A4Ep/jQBu0ViDxBop6avYf+BKf40v9v6Mf+YtYf8AgSn+NAG1XnHxFGf+Ed9tZtz/AOhV1v8Ab2j/APQWsP8AwJT/ABrzv4h63pz/APCP+TfWs2NYgL7J1OxecscHpQB69RWN/bujn/mK2P8A4EJ/jTv7b0n/AKCll/4EJ/jQBr0VkjWdLPTUrP8A7/r/AI0f2zpf/QSs/wDv+v8AjQBrUVlf2zpf/QSs/wDv+v8AjS/2vpn/AEEbT/v+v+NAGpRWZ/a2mn/mIWn/AH+X/GlGq6cel/a/9/l/xoA0qKzf7V04/wDMQtf+/wAv+NL/AGpp/wDz/Wv/AH+X/GgDRorP/tOwP/L9bf8Af1f8aX+0rH/n9tv+/q/40AX6878bxedqvhdc4xqO7p6Ix/pXa/2lYn/l9t/+/q/41wHjC/s21nwuVuoGAv2yRIOB5TUAenUVR/tGxP8Ay+W//f1f8aX7fZn/AJe4P+/g/wAaALtFUxfWh6XUH/fwUv221/5+Yf8Av4KALdFVPttr/wA/MP8A38FKLu2PS4iP/AxQBaoqt9rtj/y8Rf8AfYp32mD/AJ7R/wDfYoAnoqH7RD/z2j/76FL50X/PRP8AvoUAS0VH5sf/AD0T/vql8xB/Gv50APrzLxI3/Fe+ER/s3f8A6Kr0sOp6MPzrzTxDH5nxA8KtuwY4btsevyAf1/SgD02ijNGaACijNGaACiiigAooooAKKKKACiiigAooooAKKKKACvPr7/koGme2nTf+hrXoNef3o/4r/Tv+wdL/AOhigD0CiiigAooooAKKKKACiiigAooooAKKKKACiiigAooooAKKKKAK0h/0iIex/lVmq0n/AB8RenP8qs0AFFFFABRRRQAUUUUAFFFFABRRRQAUUUUAFFFFABRRRQAUUUUAeaa0f+LheHh/06XP8hXpdeZ6yf8Ai4nh8f8ATpcfyr0ygAooooAKKKKACiiigAooooAKKKKACiiigAooooAKKKKACiiigAooooAKKKKACiiigAooooAKKKKACiiigAooooAKKKKACiiigAooooAKKKKACiiigAooooAKKKKACiiigAooooAKKKKACiiigAooooAKKKKACiiigAooooAKKKKACqt9xaT/APXNv5Vaqpf/APHncf8AXJv5UAcT8LAq+C9K2HIKueueTIxP616DXB/DH/kTdI/65H/0I13lABRRRQAUUUUAFFFFABRRRQAUUUUAFYnib/kA6p/16S/+gGtusPxP/wAgHVP+vOX/ANANAFbwZ/yK2if9g+D/ANFrXSYHpXO+DuPDGi/9eEH/AKLWujoATaD2H5U3Yv8AdH5U+igBmxP7q/lSeXH/AHF/KpKKAI/KjP8AAv5UeVH/AM80/wC+akooAi8mL/nmn/fIo8mL/nkn/fIqWigCHyIf+eSf98imm2gPWCP/AL4FWKKAK32W3/594v8AvgVh+JrS3/sHVMQRA/ZJcEIOPkNdLWJ4m/5AOqf9ekv/AKAaAOf+HtpbnwloxMERP2VMkoOa6/7Daf8APrB/37FYvgsk+F9Fzj/jxh6HP8ArpqSVhJJFL7BZ/wDPpB/37H+FH2Cz/wCfSD/v2P8ACrtFMZQOnWJ62Vuf+2S/4Uf2bYn/AJcrf/v0v+FX6KAM/wDsywP/AC423/fpf8KT+y9PP/Lja/8Aflf8K0aKAM3+ytO/58LX/vyv+FJ/ZGm/9A+0/wC/K/4Vp0UAZR0bSz102z/78L/hTf7F0o/8wyy/8B1/wrXooAxzoekHrpdif+3dP8K5/wAWaJpY8OauY9Os0cWUxV1gUFTsOCOK7iuf8W/8i5rH/XlN/wCgGgDE8J6BpDeHNIMml2LubOFmZrdCWYoCSeOpPNdAfD+inrpFgf8At2T/AApvhb/kX9J/684f/QBW7QBh/wDCPaL/ANAfT/8AwGT/AApv/COaGf8AmDad/wCAqf4VvUUAYB8N6Eeui6cf+3VP8KT/AIRrQf8AoCab/wCAif4V0FFAGB/wjehf9AXTv/AVP8Kb/wAIzoH/AEA9N/8AASP/AAroaKAOaPhXw6WDf2FpmQMf8eiY/LFRQ+EPDcOduhacc9d1urfzFdVRQByr+EPDjszHQ7DLDBxAo/LA46dqg/4Qnwx/0A7L/v0K7GigDjf+EH8L/wDQCsf+/QrgPHnhDw7a/wBieTo9rH5upwxvsTbuU5yDjqPavca83+Iwz/wj3/YYg/rQBq/8IN4W/wCgDY/9+hS/8IP4X/6AVj/36FdlRQBxp8D+Fz10KxP/AGyFN/4QXwr/ANAGx/79Cu0ooA4z/hBvC3/QCsf+/Qo/4Qbwt/0AbH/v0K7OigDjv+EI8Mf9AKx/79CmjwN4WHTQbH/v0K7OigDjP+EG8Lf9AGx/79CkHgXwsOmg2P8A36FdpRQBxP8AwgfhTcG/sGxyBj/V8flUJ+HvhIxiP+w7XaDnPOfzzmu8ooA89Pw38IH/AJgcH/fT/wCNcD4r8CeGLfXPDVrBpEUcdzdOJgrvh1CE7Tz64P4e9fQFea+MhnxP4R/6+pf/AEXQBY/4Vv4Q/wCgHB/30/8AjSr8OPCK9NDg/wC+n/xr0GigDz8/Drwif+YJB/30/wDjR/wrnwj/ANASD/vp/wDGvQKKAPPx8OfCI6aHB/30/wDjUX/CtPB+WP8AYsQ3Ag4lkHp0+bjp/nNei0UAedv8NvCDoqHRkwvQiaQH8w2TUJ+F/g4/8wf/AMmZv/i69KooA84Pwy8IHrpH/kzL/wDF0v8AwrTwj/0CP/JmX/4qvRqKAPOf+FaeEf8AoEf+TMv/AMXQPhp4RH/MI/8AJmX/AOLr0aigDzX/AIVf4O/6A/8A5Mzf/F1wmq+APDEHjHQ9Pi00pbXEFxJMn2iT5ioG053ZGOehr6FrzbW/+SgeHP8Ar1uv5CgAPwx8Hk5OkEnAHN1N0HT+Opk+HHhWMkppsikgA7bycZA4H8deh0UAeev8OvDTJsW0uI/QrezZH5vimT/Djw1KuBa3UZ9Vvps/q5r0WihaC5Va3Q81T4aeGlZCYbxgowQb2XDfXDfy9KhHww8ODtf/APgbJ/jXqFFAzy7/AIVh4d/6f/8AwMk/xqeH4caHBnypdSjz12X0oz+telUUAebx/DvRokCR3GqIo6Kt/KAP/Hqd/wAK90n/AJ+9V/8ABhL/APFV6NRQB5yPh7pI/wCXvVf/AAYS/wDxVH/CvtJ/5+9V/wDBhL/8VXo1FAHnDfD3SiOLzVhyORfy/wCNQS/DjTHxt1HWY8ddt/Ic/mTXp1FAHmK/DqxU5XWNbU+181Xf+EIj/wCg/r3/AIMHr0GigDzk+BU3Kf8AhItfAGcj7e2D9ax9K0X+xvHkCLe316JNOdt13MZTH84HB7D6+tevVwc2P+E/t/lB/wCJS/OOn70c/wBPxpJWA7yiiimAUUUUAFFFFABRRRQAUUUUAFFFFABRRRQAUUUUAFFFFAFWT/j4i/H+VWqqyH/SYvXn+VWqACiiigAooooAKKKKACiiigAooooAKKKKACiiigAooooAKKKKAPM9XUt8RNBIBIWyuCcDoKwLXVri98Wahp2o+IbjTbyC7AsbMKgimh6jqPnLDtnjPGe3Sakgf4h6OSOU0+dhz/tAf1rJ8W6d4h8SQyaRLodlHG0oMeqfaQ3lKGyGVMBg2PfuaALukeKdWu/G2q6LLpU4sbfYqyjbiPIJDsc8hscDk8dM5FaLeLbi21e0sdQ0K6s4LyZoLe5eWNwzjoCqkkZqtbadrVh431C9jtI59N1KKJTcecFNtsQjBXGWyfT16153o/gbWU1Wwnu9LhF1aX/n3OrNel2u1LHpH/DgbeuDxx1NAHceD/F2p6pqWuW1/pUscNlcOFlRkKxgDhGOeT34z1rpIfFllLpek6kIp/K1OZIIlAGUdsj5uegIPIzWJo2kapZ6r4htJbRfsGpSNNHeiVTtLLjbs68etcXpvhzxTNZ6Bo15ptrbWmj3qXD3Yug5nAYkbVHIwDznrxj0oA7jwx4pv9U1TXbW50m5jjsZisRAQ8BR8h+blj1GMj5utU9H164l8Uxw6xYalp895Ew0+GSRGh2KMvnYfvnGeegwPTMsGn69a6j4mggtFSHUFaa1v1uANknlhVXb94EEda4nwj4Q1S18QaHqU2gmxa1Wb7dcyX4na4doyobaCccnt/e9skA9F07xvZ6h/acsNhfC000S/aLlkUJuj6qvzZJI56dxTdA8c2es39taixvbVL2JpbKe4jCrcBfvAc5BHXnqOfTMOjaDfWvhjWtPkhVLq7ku2jAkB3eZnaSeg6gfhTItBv0vvBcpiUppdtLFdEOPkLQqox68jHFAG14MuYtQs7rUYru4uftN1Lnzl2iMKxUKq5IAAUc9T39BBq3i6LSLqRb3StRisYnVHvzGPKUsQAeudvOM469qX4f6Rd6LoYtL1FSb7RM+1WDcFyQcj1GD+NeUeLfCniLWZdZhl0y5vZprrdY3j6gqwwQZB2iLd1428jvnjHIB77qeo2ul2E+oXcmy2hTe7Yzx9K5XSPGtjqN/b2Mllf2Ml0he1e7hCJOBz8hBPOCDg4q3420e41zwxfaZbFRcSRqUDdCysGxntnbjPvXLLb6z4l1TRZL/AER9Lh0yQzyyyzI5eQADYm0k7c87jwQKAOmsfFlvfvc/ZdN1OSGESbbhbfMcxTOQhzycggdMnisfwd41fXdAk1ObTLwSRBiVgt2Im+YgCPn5jgDPPBz6Vl+GNO1O38UyXFrpNzpOlvE/2uCWdXieXPBiUE45yc8DHp0OdYWPiWx8CX2g2lhc2uqWmRBcJKgWdWl3EowOQdpb6cc56AHZW3jS1uU1CMafqMF/ZwGc2c8GJXT+8oBIIyQOtZnh/wAf2134XGu6tbXFkiFVkPkNscliAYz/ABD3rA8G+HL+31+8vjp1/aWcumfZkbULtZpGk35ycMSo9unGe9N03TdXufBlpolxo08F3Y3cAdZGQpIgl3FlOcEAdf60AdzYeMdP1OPUkg+0W1xZQGZkurdkbZgkOFPJH/1vWtLw7KkPh+C6+23GoK0RnM7qd8mctwvb0C1yuraLqN14j1q6jts28+im1hfKjfISfl6/qfauu8I2c2n+HtMtLhdk0Vuiuv8AdOORQB5h4K8XxT2OreJNav8AUIo0lZTBLGRBEu7CKmF5ccA85559a9C0XxZYatcXFr5F7Z3UEfnPBeW5ify843gdxXnkHhrWI/CNsj2jPfWeqtfG1aRczqJScZzjkHPPWtu3i1HxHrg1d9Ku9OgtLGSBEudqyTyP1GM/dHqep+hoA1tP+IGg6hd2tvBJc7bt/Lhnkt2SJ5OPkDH+LkD8R61F4p8c6dpJvrONriS7t4S0kkMBkS3Yj5N5xgc4rnYvD+qDwx4Rs3tGW4s9RhluI8gmNAzEk89sj86jnTVtJm8TaVFod5fPqsjy2tzFtERDptIdiQF2nPBGT+tAHaeCdfj1TT7O2nuGk1IWcc825CMhu+cYP4V1Omahbapard2cnmQMzKrgcNtYqSPbINeHa/a6x4f0Lw1d2KeVqgh/syRCRn96vy/irgEY717Zomnx6TpdpYR8rbxKmcfeIHJ/E5P40CZqUUUUDCiiigAooooAKKKKACiiigAooooAKKKKACiiigAooooAKKKKACiiigAooooAKKKKACiiigAooooAKKKKACiiigAooooAKKKKACiiigAqnqPFlc/9cm/kauVR1T/kH3f/AFxf/wBBNAHJfDI58G6Sf+mR/wDQjXd1wfwx/wCRN0n/AK5H/wBCNd5QAUUUUAFFFFABWJrlzqlvDF/ZNhFdzu+G86YRpGuCdxPJPIAwB39q268++I3iz/hFNJWaKMPczuIomdWMcWeruQDwPTqaAKyeOAPD13qMtgwv7W7Ng9mrg7rkEDardxyDn0zTrLxfdWtxeWfiPTksbm3sjfr5EvmrJEvDAHj5gR0rg73+zY/CWm3ek3El/HpOqw3t/MI2VnbJMjYYA/xZ4zgfQmpPEgXxpqeo3OiFrq2ttFlg81EbDzM2RGMgZOBnjPXHFAHa6T4u1Ka70xdU0VbGz1QH7JMLgOwONyhxjgsMfn9cel14nHrdn4ol8LWOmO8s9pNHdXiBD/o4SMgh8jrubHX1617ZQAVg+Kv+Re1b/rym/wDQDW9WD4q/5F7V/wDrym/9ANAEXg7/AJFjRf8Arwg/9FrXR1zvhAY8NaMPSxg/9FrXRUAFFFFABRRRQAUUUUAc54n1+Hw9ZxTyQS3E1xOttbwRAbpZWztXJ4HQ8mqGl+Jnu5L6zutLuLTU7SHz2tCyyGRCDjaynByRj61z3xbkiOiWlnOI44ry+iha7lJC2mcnzeCORjjJA9TWF4RuLPQ9Y1q3k1eHUIfs6Ty6uWDPGc7BE7ZI46jGB60Ad3o/iiS81Y6TqGk3Om3bwfaIVldXEkecZypOD7Gu1rxHRVFn45sWi1sa8LyykV5XdGa2VfmDArwAxwMfU17dQAVheKP+QBqv/XnN/wCgGt2sHxUceHtWPpZTf+gGgCLwcMeGdFH/AE4Qf+i1ro657wj/AMi3o3/XjB/6AK6GgAooooAKKKKACiiigAorEtW1k38ouo7BbDLeUYpHMpGeMggDp1wa26ACiiigArnvFoz4b1gf9OM3/oBroa5/xbx4c1j/AK8Zv/QDQBL4a/5AWl/9ekX/AKAK26xvDnGh6Z/16Rf+gCtmgAooooAKKKKACuW8QeKLDQXCXUd3IQnmyG3t2kESZxucjgDIP5V1NcJ411mS3iXRdOTztY1FGjgjBx5akEGVjjgL+p/GgDS1LxVpVhb2UzSyTm+UtaRW0LSvPgAnaAPQjrimw+K9Km0p9UikmeBJvIdFhYyLJnG0pjIPIrzbxJpk9tf+E9F8PzLDrNpA5ivpSPLEIUK4ZSDu3Y4A6e3UbXgWS6j0zWLDzIYddjvZBcXUp8yOeZud4A28YwNoxjAyOtAJndeH/EFjr0c7WnnJLbv5c8E8Rjkib0YGugryzwNFcWPiDxDaak0dxqkrRXMt5EcK6EYRNv8ADtA45JOa9ToAK83+I3/Mvf8AYZt//Zq9Irz/AMervfw8Dj/kLwnn2Vj/AEoA9AooooAKKKKACiiigAooqhqc9zbWcs1nZm8uFA2QCQR7+f7x4Hr+FAF+iqOmT3NzZxS3lmbO4YHfAZBJs5/vDg+v41eoAKKKKACvOPGH/Iy+FP8Ar6l/9Ar0evN/GBx4m8J+9zL/AOgUAekUUUUAFFFFABRRRQAVzB8V6ENYGinUYv7QJ2iLB+9/d3Y259s5rp68s8WGDxBqVn4Ys4lk2XKXV/Kg+WBVO7BIH326evNAHoWq6nY6Ratd6hdR21upwXkOBn0HqfYUzU9X0/SrL7dfXUcFrxiRjwc9MetfOvxU13TtSuNWtdQaeJdMiMVlCYHInuG+9JuAwAowBk88mupvJ7vV9f8ACZ0WW1aOKxkmje6STy88Ix2ggkjtk0Aey6XqVnq1pHe2M6zW8mdrgEdDg8HkfjWhXKeEtYutXt71b2CKK6srt7SXyiSjlcHcueQCGHBrq6ACvNtaP/FwPDw9LW5/kK9JrzfVkL/EHQjz8llcMcfgP60AekUUUUAFFFFABRRRQAUUUUAFFFFABRRRQBl3ur6ZYSrDeajaW8r/AHUmnVGb6AmpbrUrGzKi6vbaAsMqJZVXI9Rk15l8TrK4ewvfsPheDUXuLcia8LrvhxwCFPzMQORjv61uXb6DF4Ug1i7trbULe1sVaKW5hUs42jaPmBwWOBj1NAHcWt1b3kfm208U8ecb4nDDPpkVYrh/h3ojaF4eghljWO5uGNzcIqbArvzt29towv4V3FABXBSIr/EGEkZKaQ5X2Pmgf1Nd7XDH/kf0/wCwO3/o4UAdzRRRQAUUUUAFFFFABRRRQAUUUUAFFFFABRRRQAUUUUAFFFFAFSX/AI+Yfof5VbqpL/x8w/Q/yq3QAUUUUAFFFFABRRRQAUUUUAFFFFABRRRQAUUUUAFFFFABRRRQB55fn/i4OmD/AKhs3/oa16HXnN8f+LiaYP8AqGTf+hivRqACiiigAooooAKKKKACiiigAooooAKKKKACiiigAooooAKKKKACiiigAooooAz73TrS+ltZrmESPayebCSSNrYxnjr171oUUUAFFFFABRRRQAUUUUAFFFFABRRRQAUUUUAFFFFABRRRQAUUUUAFFFFABRRRQAUUUUAFFFFABRRRQAUUUUAFFFFABRRRQAUUUUAFFFFABRRRQAVn6v8A8g28/wCuD/8AoJrQrO1g40y9PpA//oJoA5j4axmPwdpCtjJg3cehJP8AWu4rj/h9/wAilo3/AF6p/KuwoAKKKKACiiigApCAeoBpaKAECgDAAA+lIqqgwqgD0Ap1FADFjRCxVFUsckgYzT6KKACuf8W/8i5rH/XjN/6Aa6Cue8Xf8i3rH/XjP/6AaADwiMeG9GH/AE4wf+gCuhrA8J8eHdI/68of/QBW/QAUUUUAFFFFABRRRQBFPDFcRtFNGkkbcMjqGB+oNV7aws7WJobe0ghib7yRxhVP1AFXaKAKFlptjYbvsdlb22773kxKmfrgVfoooAKwPFf/ACLur/8AXlN/6Aa3657xdx4b1j/rxn/9ANAB4R48N6P/ANeMH/oAroa57wjx4b0f/rxg/wDQBXQ0AFFFFABRRRQAUUUUAFFFFABRRRQAVy/jeQR+F9YYlh/oco+XHdSO/wBa6iuQ8fnHhPWP+vV/5UAa/h3jRNN/69Yv/QBWxWR4f/5A2nf9esX/AKCK16ACiiigAooooAK5nWfCuh65OtxqWmw3EyrtDtkHHpwRmumooA5S/wDCGgahp9vp1zpkL2tuSYUBKlMnJwwIIyevPPek/wCEP8P/ANkjR/7LhFgH8wRAnO/GN27O4tjjOc4rrKKAMPQdA0vw/A8Gl2aW8btubDFix9yxJP51uUUUAFcB46I8/wAOrkbjq0ZA/wCAPXf15148bF94ZX5udUQ9ePunt+NAHotFFFABRRRQAUUUUAFFFFABRRRQAUUUUAFea+L2B8VeEohkubiZgAOwTk/rXpVedeJSjeMvCSNGrEtdMGI6Yi/xIP4UAei0UUUAFFFFABRRRQAVwA8A6It1cXSfbke4lM0wjvZFDsTk5wfeu/ooAzdW0y11bT59PvEMltMu11DEEj6jntWTrnhjTtZWz87z4JbPP2ee2mMckYIAIDD1AFdRRQBkaHo9loVhHY2MZSFCWJZtzOx5LMT1J/zxWvRRQAV59fn/AIr/AEof9Q6f/wBCWvQa88vz/wAXB0sf9Q2Y/wDj60Aeh0UUUAFFFFABRRRQAUUUUAFFFFABRRRQBxut+GZNUnnddc1O1huFCTQRSKUK4x8oYHbkZzjrmrt34a0660yy0pldbO0eNkjVsbtnQN6j19a6WigAooooAK4Un/iv1H/UHP8A6OFd1XCf81A+mjf+1qAO7ooooAKKKKACiiigAooooAKKKKACiiigAooooAKKKKACiiigCnKf9Kh+h/lVyqco/wBKhPbB/lVygAooooAKKKKACiiigAooooAKKKKACiiigAooooAKKKKACiiigDxvxbpTax490q3W/urHbp8rmW1YK5+bGMkEY/Ctt/AzupU+KNfAP925UH8wtOvf+Sjaf7aXJ/6HXo9AHnX/AAhMn/Qz69/3/T/4ilHgqQf8zRr3/gQn/wARXolFAHm8ngq5OPK8V62vrulVv/ZRVc+Br7aP+Kv1rdnk71/wr1CigDy9vA+oHp4x1ofR1/wpU8EaijBh4y1rIOeWUj8sV6fRQB5tF4P1SIYXxjq/THzCNv5r71OPCurD/mcNV/GOL/4mvQqKAPNZPCmvlv3fjXUVHo1vGf6Cmf8ACJ+Iv+h3vv8AwGjr02igDzL/AIRPxF/0O99/4DR0v/CKeIv+h2vv/AaOvTKKAPMz4U8Rf9Drff8AgNHTpPDni0ymSPxvIvybQG06IjOeuOB+mfftXpVFAHmK+HfGSjA8cZ5J50uL/GpRoPjIf8zop/7hkVek0UAeZjQPGg6+NlP/AHC4qedB8Zf9Dmv/AILIq9JooA81Gg+Mh18Zof8AuGRUHQfGXbxmn/gsir0qigDzA6B42/6HVP8AwWRU06B447eNo/8AwWRV6jRQB5x/Y/jT/oarT/wWr/8AFU3+x/G3/Q1Wf/gtX/4qvSaKAPNTpHjft4psv/BcP8aT+yPHH/Q02X/guH+Nel0UAeXnR/HnbxTYf+C8f40DSPHv/Q02H/gvH+NeoUUAeZnTvHpVB/b+kgqRkiyOW+vPf2xTZtL8euTs8R6ZHkg/LY5x9MmvTqKAPM4tN8exrg+INKlOer2JB/RhUhsfHh6a1ow/7c3/APiq9IooA83+xePP+gxop/7dH/8AiqX7F47/AOgvo3/gI/8AjXo9FAHm/wBi8ef9BfRf/AV/8aPsfjz/AKC2i/8AgM/+NekUUAebfZPHv/QU0T/wHf8AxqP7J8Qf+gpof/gPJXptFAHmYtPiB31PQ/8AvxJUkVt4+RgzX+guB/C0EgB/I16RRQB555PjsFv9L0E5zgGKUbfp9PepCvjvtJ4c/wC+J/8AGu/ooA4HHjr+/wCHP++J/wDGm48eevhv8p69AooA8/8A+K89fDn5T0D/AITvv/wjh+nnivQKKAPP8+PP7vhv85/8KTPj3+74bP8AwKf/AAr0GigDz7Pj3+54b/77n/wqubjx+FVvsWgMTnKiWXK/X/61ek0UAeZG6+IPbTdC/wC/0lO+1+P/APoGaH/4EPXpdFAHmgvPH/fStD/8CX/woW88f99J0T/wJf8Awr0uigDzj7b47/6BGjf+Bb//ABNIb3x5/wBAjRf/AAKf/CvSKKAPNvtvj7/oEaKf+3p/8KX7b48/6A+in/t7f/4mvSKKAPOBfeO++jaN/wCBj/8AxNH27x3/ANAbRv8AwMf/AOJr0eigDzN9T8eI2B4e0yQY6penH6gU0at477+GbD/wPFenUUAeY/2v47/6Few/8Dx/hTl1fxz38L2P/gwH+FemUUAeaf2v45/6Fex/8GA/wqhqeq+N3sLpH8L2YVoXBI1BcgYPbHNetVla7xpGof8AXtJ/6CaAPIPBOq+ME8N6Ytp4ctJrZYFEUj3oUuvYkY4rqJNZ8cIhYeE7RyP4V1Fcn8wK2/h7/wAijo3/AF6p/KuxoA8sOv8Ajnt4Ki/8GUX+NL/b/jn/AKEuL/wZRf416lRQB5j/AG942/6EyP8A8GUVMGv+N/8AoSY//BnFXqNFAHmC6/427+Ck/wDBnFQPEHjbv4IT/wAGkVen0UAeZDxD407+Bh/4Nov8KG8Q+MxjHgYH/uLQj+lem0UAeZL4i8Z5+bwJxg9NWh69u1Wf+Eh8U9/BFx/4Mbf/ABr0SigDzM+KvEoBJ8D3uASP+PyL2/x/ziue8U+K/EDaFqkc/gu9hiazlDzG6jIjUocsceg5r22ub8Zf8ixrf/XhP/6LakhK9tTzjw94s8QxaLp0cfgm+lRLWJVkFygDgKMHB5Ga2B4w8R/9CLf/APgVHXaeFP8AkXdI/wCvKH/0AVv0xnmyeLtZ2AyeC9UDdwssRH57hSr4u1jaN3gzVQ2OQJYiAf8AvqvSKKAPOH8Xaqqlj4O1YgDPDxE/luqo/jnUVCn/AIQzWzuGRhV/xr1KigDytfHeotn/AIozXB9UX/GpYvHN6zASeENbRe5Eak/lkV6fRQB53/wmsn/Qr6//AOA6f/F0f8JrIP8AmV9f/wDAdP8A4uvRKKAPM28elWIPhfxFkHH/AB55/rSDx9n/AJljxCPrZ/8A169NooA8vb4gY/5ljXz/ANun/wBesLxP49E+g6pAfDmuRmW0lQPJaEKuVIyx7AZyT6V7bXO+MP8AkWdZ/wCvGf8A9FtQB5r4Z8emHRtPtm8M68WgtYoy62mVfCgZU55HFbo+IGf+ZY8Qf+An/wBeuy8L/wDIv6V/15w/+gCt2gDy0/ELH/MreIf/AAD/APr0v/CwRtJ/4RfxFnPQWX/169RooA8z/wCE+AUk+GvEGR0X7Ecn9amXxyhGT4e15fY2Lf0r0aigDzj/AITuP/oX9e/8AHpf+E6jH/Mv6/8AhYPXo1FAHnLeO4VUs2ga+FAySdPcYqE/EOxABOka0ARkf6E3NemUUAeX/wDCx9P/AOgRrf8A4BNT0+I2mscHS9aX3Ni/r7fn+Fem0UAeZt8RdNDAf2brOCxGfsD4A9fp+tc9428daZc+GtTgjtdSEkluyqZLKRFyfViMAV7bXIeP/wDkU9Y/69X/AJUAcxovj3SodKsI5bbVEkEEaEfYZD820cA4weh6VqD4gaO2dtvqjYJBxp8pwf8Avmuu0MY0mwH/AE7x/wDoIrUoA8zk+Jfh+Jyki6ijjqrWMgI/Sk/4WZ4d9b7/AMApP8K9NoxQB5j/AMLN8O+t/wD+AUn+FPHxK8PHob7/AMA5P8K9LwPSjAoA8yb4meHVxk33P/TlJ/hQPiZ4dPe+/wDAOT/CvTMD0FG1fQflQB5jF8UfCTjL6hJECMrvtpPmHthT6VZb4leEwu4am7DPO21lOP8Ax30BP4GvRNi/3R+VGxf7o/KgDzj/AIWd4P8A+gv/AOS03/xFTD4keEj01b/yWl/+Jr0DYn90flR5af3F/KgDzz/hZfhH/oL/APktL/8AE1wvi/x94avb7QJLfUTJHbXwlmYQSDYgU84KjPOOnNe+eVH/AM81/KvPvGcCPq3hdcbR/aO75RjpGxH8qBNXQ4fEjwmf+Yt/5Ly//E0h+JPhIf8AMW/8lpf/AImvQPKj/wCeaf8AfNJ5Mf8AzzT/AL5FAzz7/hZfhH/oL/8AktL/APE04fEnwkf+Yt/5LS//ABNd/wCRF/zyT/vkUeREP+WSf98igDgf+FkeEv8AoLf+S0v/AMTTf+FleEv+gt/5LS//ABNegeTF/wA8k/75FJ5EX/PJP++RQBwB+JXhIf8AMW/8lpf/AImmN8TfB64zq+M/9O03/wARXoXkQn/lkn/fIpPs8P8Azxj/AO+RQB56vxP8GsCf7aQYIHzQSjr9V/8A1VYT4j+EXUMNbhwRnlHB/LFdx9ltz/ywi/74FL9lt/8AnhF/3wKAOI/4WL4S/wCg3B/3y/8AhR/wsXwl/wBBuD/vlv8ACu2NpbHrbxH/AIAKb9itf+faH/v2KAOLb4ieEl663B/3y3+FcFrvjnw5ceLfDN5BqkMltbfavtEoDYj3RgLnjueK9wNjaHrawf8AfsV574itLb/hNPCiiCIAi73AIPm/dDGaALzfEbwivXXIB/wF/wDCj/hY3hH/AKDkH/fL/wCFdr9itP8An1h/79ik+w2g/wCXWD/v2KAOL/4WN4R/6DkH/fL/AOFJ/wALH8I/9ByD/vl/8K7T7BZn/l0g/wC/Y/wpv9nWP/Plb/8Afpf8KAORX4h+E2YKNbt8k45DAfnirQ8c+Fz/AMx2x/7+iuj/ALMsP+fG2/79L/hTTpWnHrYWv/flf8KAOf8A+E48L/8AQdsf+/oo/wCE48L/APQdsf8Av6K6A6Vpx62Fr/35X/Cm/wBkaZ/0DrT/AL8L/hQBz/8AwnXhb/oPWP8A39FPHjfwwemuWX/f0Vtf2JpJ/wCYZZf+A6f4Un9h6R/0C7H/AMB0/wAKAMf/AITbwz/0HLL/AL+il/4TXwz/ANByy/7+itb+wtH/AOgVY/8AgOn+FJ/YGjf9Amw/8Bk/woAz08YeHHGRrlhjOOZ1H9a87u/FmgyeP9NuF1ey+yjT5UaczqEViwIUk8A4Fepf8I9on/QH0/8A8Bk/wrzq80HSV+IenxrplksTadK7Ri3QKz7wNxGOvvQI78eKPD5z/wATzTeP+nuP/GnDxLoJ6a3pp/7e0/xpf+Eb0L/oC6d/4Cp/hS/8I5of/QG07/wFT/ChAhP+Ek0L/oNad/4FJ/jSjxHoZ6azp3/gUn+NNPhnQT10TTf/AAEj/wAKT/hGdAH/ADA9N/8AASP/AAoGP/4SPQ/+gzp3/gUn+NOHiHRT01jT/wDwJT/GoT4X8PnroWmH/t0j/wAKb/wivh3/AKAOl/8AgHH/AIUAWhr+jN01awP0uU/xpf7d0j/oK2P/AIEJ/jWUfBnhpjn+w7HoBxCBTP8AhCPDH/QCsf8Av0KANn+3NI/6Cll/4EJ/jR/bmk/9BSy/8CE/xrG/4Qjwx/0A7H/v0KT/AIQfwv8A9AKx/wC/QoA3P7a0r/oJ2X/f9f8AGk/tvST/AMxOy/8AAhP8axD4H8LnroVj/wB+hSf8IN4W/wCgDY/9+hQBu/2zpf8A0ErP/v8Ar/jS/wBs6X/0ErP/AL/r/jWB/wAIL4VH/MBsf+/Qpf8AhBvCx/5gNj/36FAHQjVdOPS/tT/22X/GlGp6eel9bH/tsv8AjXOf8IL4W/6ANj/36FMHgPwqGZv7CsyWxnKZH4Dt+FAHUf2jYn/l9t/+/q/41xkFxFP8QZBDIkgTRwCUYHB87px+H51JJ8O/CUjljodsCf7u5R+QNYug6FpugePZ4NLtUtoJNIV2RCSC3nEZ5PoB+VAHrFFFFABRRRQAUUUUAFFFFABRRRQAUUUUAFFFFABRRRQAUUUUAUZT/pcA9j/Kr1Upf+PuD6H+VXaACiiigAooooAKKKKACiiigAooooAKKKKACiiigAooooAKKKKAPOLz/ko1h/2C5P8A0OvR682ux/xciy/7BT/+jDXA6Nqeo6R4v1bVLm6lk0a41M2E6PkiFtoMbg5wAOFPTAI68YAPoeivCbTxafDvhmS8/dTXN5q08UDXE5EfLn5mbHAAHQdfxq7afEWY6Vrs8kdhdXGmJHKj2crGKZXOO4yCO/1oA9porzfU/Eet6bb6dZy6daSa7qUrLb28UreUiKAWZ2I/hB5x+FTaZr2tvd6ho19ZWS6xBAtxB5UrCGeMnGQSNwweOnX86APQqYXQOELKGboueTXlMPje/j8Palq13p1uWt7kWtusE5ZJ33BThiOgJ698GshrvWT480P+3rW0t/KtLiRHtJWZWG35gQeeOPb0zQB7SLiBnCCaMsWKhQwzkdR9RUqurZ2sDg4OD0NfNmk+JtKbxTF4gS0sFhv7gQKovN1xEWG3zTEBgbsDOOeeetdTpmvx+HNO126dFeWXXZbeFXcIhdsY3MeFUAEkn0oA9sorx2z+IwNhrT3CWE13p0C3C/YbgywzKxwAGxwQcAgjuK0tL8XavLqOnWuo6LDapqkEktl5d15jEooba3AAyCOaAPTi6qyqWAZvugnk/SnV5fY65Zakmh6+LN5NRvXFlHbeb/qPmbzWAx2AJJI6AdM11firVL7R9Pa8s7GK6EQLzeZcCIIgGc5I5PtQJM6WivM7fXf7QvvCM91Y3FtdaglxIsYuCFjAjz8y4+fIIx0xVzw34jv/ABIlxcwaakemnzEhlM483cpxh0x8pP1oGegUV4v8K/EovtH0vTLaGS5uIxK17IWIW2Uu5TLEfMW4wo7ZPGK7nxd4jbw8lgsVhJfXF7ci3iiRwnzEHueKAOvorzi28bxxaTq15qljJaXGlSCO4gRt+Sxwm1u+ciq+jeMptTv00q8sYbS4u4He2aG8WYEgZKtt+6QOfzoA9PorwLwB4qvtM8OaSdR0mVNLeVoTqDThjuaRtpKYztycZzXX33jW8WS+n07QpL3S9PkaO5u/PVDlfvlFI+YL655/WgD06iqFtfwXWnx6hA2+CSITIehK4z+deb6d8QnuzplzLok9vpV/KLeO8eZTiUkjG0c7cg8nHQ8cUAer0V5rrPjj7HfXlvYaa19Fp4zfTeesQi6khQ33yADkD2HerV14yDX9lYaVpk+ozXdot5GUdY1WMnGWLdMfzIHWgD0CivO9V8ZTW95exadolxqFtp3/AB+3CSqgjOM4UHlyB1x0qXWfGSWGjQa3babPeabJGskk4ljTywSBjBOS2TjAH40Ad/RXC6r4sa1fT7az0q5vb+8tzc/ZVdYzHGBkli3fJxj2Ptng9C8TQz6D4hn1Rb4CbV5baCDefPDMF2Rrz8pGPXAxQB7tRXgU+qz2nhDxBYTyXtvrluizTma4DyMG2qGVkOMbQBgdO/Xn0G+8TtZPaadZ2E+p6k9ss8kaOqBE4GWduMk5wOvH0yriud5RXnlx4905LLTLq3s766fUneOCCKMbxInVXBPy88Z5HfpzV/SvFI1PSrm8t9Nunu7WZreexQqZEkBwRkkAjnr9fSmM7SivOPAepm5uNVtL2K7h1eObzbiO5cPhW+5sK/LtA44rZ8SeJ4/D7IbjTdQmhYqvnQIjKGY4AxuDZz7UAddRXmv/AAld/wD8J0+gDSrhrNbZXMqhcglseZ1+5zj1yDxW1pfimHVb69tbTT7147KSSGe42KIxIh5QfNkn6DuPwAOwory7S9fkuPFAXUbLVLF7mBl0+3nChHCjc+drEb/rwAOucVL4M8Y3Ouw6m9zpF7EbOWbbtiGGVTxGOeZB0x0oA9MorjdG8ULf6kdLu9MvNOvTF5yR3AUiRM4JBUkcHsad4l8V2mgXVnZSW11c3l6G+zw26Bi5GOMkjHXrQB2FFeW/8LJ04QPOdM1TZbyeXet9n4tGzghznnn0z/IHem1y3tdcvo3vppEg077W1usQ2KgJywbqSfTp0oA7SivPtF8d6fqt/aWn2O+tVvUZrOa5i2pOV5YLyexzk8H8s6r+LNMXSb3VszG1s52gkIT5twYLwPTJFAHWUV5rJ4gOma/4glv55f7PtI7RVjAyEMmRn2561f8A7TtND1O9OparPcPPA97jafKtrZDgYAzzzjI5Yjp0oEmd3RXmt14sGo+HNaubez1LT3hsJJoJrmHyw+UO1kYEjOccHB5HFO8HeNbTWF0+ymivIbye1EiPcxbFnKgbih79z9BmgZ6RRXEeLby8t9R8OwWs7RLcX+2YA43oEYkH8qjv/HGl2V3NA0N7LDbyiG5u4YN0MD+jtnjHfAOKAO7orzuPxi7eMZ/DzabdGJIlKzpAxwxOMt2Cf7VeiUAFFFFABRRRQAUUUUAFFFFABRRRQAUUUUAFZHiA40bUT6Wsv/oJrXrG8R/8gTUv+vWX/wBANAGP8PTnwjox/wCnVP5V2Ncb8PP+RR0b/r1T+VdlQAUUUUAFFYfiFb5rBhYX8GnyFhvupkDiNe5APBPTrxXnVn4o1i38M+ILpmj1S40uVo4byKIIlwoxlioOPlySccYFAHsNFeSeE9a1SXXIbN9at9es7m1Nw09vAsYtTnhTtznOCMHB6+ld1rsGtTeUdJv7S1Cg+Z9ogMm70xhhjvQB0NFeW+G/FV4PD+s6xrclvJBZXMscMsCbBMqYAIBP8TcD3pnhnxRrN9oGv32p20Nveae0uyFRkLiIOATk560Aeq0V534E1HWdXtbe/vtT024hmgVzBbRkPEzAEBju6jPIxXolABXN+MufDGt/9eE//otq6SuR8fKX8J6yFBJ+yOeB2xQBp+GRjQdLHpaRf+gCtusTw1/yAtL/AOvSL/0AVt0AFFFFABRXOeKdS1DS9NkudM0ttQuFyfLEioFAGSxJOT06DJNYD+K5k8JafrItFkvb8RRwwKTtMshwBnrigD0KivP9D1vWR4gfQtdgsVma0+1QzWZYIw3BSvzck5P5CtvX5dejZf7Hi08xqjPJJeOw5HQAL/MmgDpaK8pXxvd3Ph3SLyysYn1TU7g20UDOfLVlLBmyOqjb29a09J17Wp7jVtJu7KzGr2apJD5cjLFOj9G5yRjHNAHodFcHoOuaq+vT6FrNvZC5S1F0stm7FNu4LghuQc13lABXNeM3VPDGsljgGymX8ShA/nXS1yfjwqPCms7l3D7JIMZxzjg/geaANDwwMaBpQ/6c4f8A0AVuVi+GxjQ9MH/TpF/6AK2qACiiigAooooAKKKKACiiigAooooAK5Dx/wD8inrH/Xq/8q6+uQ8ff8iprH/Xq/8AKgDd0YY0uyH/AE7x/wDoIrSqhpQxp1oPSFP/AEEVfoAKKKKACisPxHrNvoGlz6hcAsEACRr96Rzwqj3J/wAe1cyfGaSaFpuo2thJNeam2y1svMALNznLHgAYzmgD0KiuU8N6/Jqst5ZXli1jqNmyiaAvvXa2SrKw6g4qjr3ie6s9RbTtJ0iTVLmGITXSpKsflIemM/eY88CgDuaK4u68Y6Za+Fk8SylxayRBkjx87MeNg985HpwT0qlP41hGgaZqlpYy3FxqbLFa2gYKWkPUFjwAMHmgD0GiuT8N6/Lqs97Y3lg1jqFmU86AyiQYYZUhhweO1dZQAV594zTfq/hgbmXGoE/L7RtXoNefeMJFXXPC0ZPzNfOQPYRtn+YoE720PQaKKKBhRRRQAUUUUAFFFFABRRRQAUUUUAFeceIv+R48Kf7t3/6Kr0evNvEZ/wCK68Jj/Zu//RdAHpNFFFABRRRQAUUUUAFFFct4r8U6Z4VtI7rU5HCyv5aJGu5mOM8D0Hr9PWgDqaKjSVHiWUH5Cu7J9Otef2XxA0q8u7aFLXUUtbqc29vfyW+LeaTOAFbOeSCBx2PoaAPRKK4C88eaTa3N1F5N9NBZy+Vd3cVuWhgbOCGPU4PXANaGr+KYNMkCf2dqd0hQOJrW1aSMgjOdw4oA6+vOL0/8XG04f9QuX/0MV2Ohatba5ptvqVn5n2ecEp5i7W4JHI+ork7hN3xEtG2526TIc5xt/egZ9/T8aAPQqKKKACiiigAooooAKKKKACiuf1rxHpOhz2lvqN4sM12+yBNjMXOQP4QcckcnirOu61p+gWL3+qXK29shClyC3JOAAACSfoPU9qANeiobeeO5ginhbdFKgdGxjIIyDzWPD4h0mfVn0eG+jk1BFLPCmWKgYzkjgHnoTmgDeorltb8VaVotzHZ3Usr3Ui71gghaV9vqQoOBVnVfEej6Raw3eoX8VvDMAYzJkM2emF6/pxSbsJu2rOgopAQQCOhpaYwrhFX/AIuBI3/UGUf+Rmru64VB/wAV/KfTR0/9HNQB3VFFFABRRRQAUUUUAFFFFABRRRQAUUUUAFFFFABRRRQAUUUUAZs4b+0LcjptbP5VpVSl/wCPuH6GrtABRRRQAUUUUAFFFFABRRRQAUUUUAFFFFABRRRQAUUUUAFFFFAHn8ihviHDlSSukMQc9P3uM/0/GrMXhSF7HXLG8lE8GqXDzbdmPLyFA+pBUHPsKhLf8XDVf+oKT/5GFd7QB4/a/DuS18M6dpSahE15p92buGZ4Mxlsk7WQnkc/WtrUPDeq6xoeo6bf3OnQvdeX5ZtLdlVNrhjnJyc4/CvRqKAOI8U+HbnUptM1DTLxLbU9NZjC8qb42V12srAevHP19eMiPwxrk41e/vNVtxq97bC0heCIiK3jznABOScknnoa9OooA8uHhDUrjwo3h+6vLKIwiP7HNawsuwoQwLAsckkdfcnk1NbeGdavNbstX1zULOQ20MsH2e1hZVIcYJ3E5ye/04r0uigDyPwx4P1bQGt7NP7EnsYZgwuXtSLkpndjjjd1Gc+9Sal4FuLrT7qKO7g+0HVzqkHmR7o89kcdxgnOK9YooA8qk8Kale6Dq2mTw6JYPeRoiNYQsASDnLk498DHGa6GXw9M+p+G7sTx7NJiljkBBzJvjCAj8s12lFAHjfhrRE/4WBr14sjSWlm++BCfliuJkUyke+Bz/vetdT480TVNetbS0sJrRbdZ1luoboHbOqkMEOAeMjmu6CgZwAM9cDrS0AcO2iaje6n4e1S9ktI5tN+0CaK33bGEi7V2554AGc+9Zei+HtTTxNJrl1BYWRMLRSJZyMftTEgh3BAA9e59a9MooA8h8H+Bbrws+nTWdxbLLtaLU1+YrcLklWXPRhn0HpXaeIdGl1S+0WdCnl2N358gYkEjYQMfiRXVUUAeU634HuNWs/FFq13FGNWkikhYAnYUwQG+pUdM8UeH/Dl1Bcs8/hzQ9PIgdBPasWfcRjjgY6n144r1aikB4hpvhDxL/YumeG9QbTTp1rOsstxDI5d0Vy2wKVHOSOfQd60W0TxLpsWr6TpkFlLY6lcSyR3MkxDWyyDDArj5sdR1989vXqKYGLp2mLp2iwaZE24Q24hDH+IhcZ/E81wcfhC9Tw/4a00NCJdNvo7mfaeCoZicep+avVqKAPD73wZc22u6pdroGm61BqEvnI9zL5bwMRyDkHK5545rutP0Oe18QwaiIreG2j0pbTyoTwr+ZuIXgfL7121FAHkQ03xLodzrNppenwX1rqlxJcx3L3Aj+zs4+YMpGW56Y9PfFQXnhnXbOLw7ZWcFpf6fpg8yeGWYxCWbnB6HhScj9Qa9kooA8y1qz16DX7DxFpumxXcrWP2S6s2uljKZYNkORg4P8unNchP4D1a60K6S7itJrx9ZbUvsokIjkUgApu6jq36V75RQB4nH4TeXw9rVrZ+FbfRru5jSOPF2sxlAbJGf4QMfj+FReIvBcx8QJqh0SPXbaW0SCSA3AhaF0AAYEkAggYx1/r7jRQB5nY+HJYL3wzcW2mxafb2P2pp7ZJQ/lmRcD5v4jnr6Viar4W1ttO8QJaMRJeakLhY4pvLaaHjcu7+HPPX0r2eigTSas9jyP4e+GLnQ9W1K7OkpplncwxrFbi688qQTnLevfuOetXfE1rrs/ijT7uDSBfabZRl41+2LEPOJ5Yggk4HQeueR39PooGeeS6fqdr44XVobE3NldWS20siyqvkEPnJBOWGPSrWiaTqNhpuuxh1iuru8up7ZgwITf9w/nzzXc0UrCS8zwDwn4T1WDxDouqXOiPZy26S/b7qa/E73MjRld2MnHJP589K6PSNL8RafpfiHS7e18iaWaeeyvfOTEm88DaDlTjuehr1yimM8S8E+Fr6x8RR6pJov9mRLatHMZL77Q88pKkucE4zz+Xau31bSru58XaHqUcQa1tIpxK+4fKWXA4zk5+hrtqKAPIZfDOpf8I34ssfsyyXF/fTz2yeYBvVtpU5zx0PBx0qfUPD+pzapqFzHap5cvh42KEOoLzEn5Tz9OenTn09XooA8xOg6izeCv3IH9mJi7y6/uyIQuOvPIxxn8q4y80LxPHpWseHYNHWaG61A3KXvnoF8syKw+Rjy3y8g9vwz9A0UAeepoE9xqvilbuBRY6nbwxRyhhlsRsrZHUEE9fYV5r4Y8Oalr/hHWLi4kB1C4jWytiG+Ux25AADf7TKwJ79a+inRZEZGGVYYI9RUNpbQWcEdvbRJDDGMIiDAA+lAHn00usa94c1Kwl8PSWcj2DRRiadPnlK4CqB2HqcdvfFkaPfDUPCUvk/u9Pt5UuTuX5CYlUd+eQema9AooA43xRpd1qGpeH5rdGMdpe+dMyuF2rsYd+uSQMD1ryWHwibO71Kz1PQdWv1ubx5oXsrzZBMjNn94N4CHGBz1/WvoyigDz2OzvNP8aPcpp00thc2Udus0TKREysc7wzA4xjkZ/GvQqKKACiiigAooooAKKKKACiiigAooooAKKKKACsTxKcaFqh9LSX/0A1t1h+JzjQNVP/TnN/6AaAKfgiNY/CuiKowDYwn8SgJ/U11Fc34N/wCRY0T/AK8IP/Ra10lABRRRQBznimQJpxWXRpNWtpHCzW8YVmC9dwVvvYIHuOvavJ4dF1tdG8RnRNPuNOs7xo/smnSuqOFAxKVGSELc8H8O1e90UCPE/B+lmDxFbXWjeHbzRNOW2aK+F0wHnHHyALuJJB5398nPv6N4wOpnQ7uLSIBNezL5SAsF2BvlLZPoDmumooGedav4PmuNH0nS9M1BbGPT5Ekw0IlWQqONwJGeefr+GMLwhomtaFN4lu9XeS/t55mf7PFbR5ucgZdRu7jjZ/WvYqKAPGNB0+O78W2Wp6LoM+i2VtBKt40tv9n+0bgAiBO+CN2cY/HGfZ6KKACuQ8f/APIp6x/16v8Ayrr64/4gf8ilrH/Xq/8AKgDZ8P8A/IF07/r1i/8AQRWvWR4f/wCQLp3/AF6xf+gitegAooooA5rxbemz0i4VbS7unnjeJUtYTIQSp5OOg968pMV5J4H0CRdNvxPol3bz3FtJbMkjhM7tgYDd17ehr3uigDzLSpW1/wAXprFvbXMNjaWJg8y4iMZkkZs4AODgDvU/j660Bo4rDxBbXzW7qZEkgWXZuwRgmM9cHoRjmvRqKAPnm1g1DS9H8PapdW1w9lp2oSbIhEfNjtWBCsw68Y/Iiut065F7q2t+I2s7o6S1tHaREROJJ16s6oQG2jdjPsceles0UAeHeDbbT4vF0kvheG7GlyWuL6SdX2Fx9wKZPm3c8jpivcaMYooAK5Dx8M+E9YH/AE6v/KuvrkPH5x4T1g/9Or/yoA1/Doxoumj0tYv/AEAVsVk6AMaNpw9LaP8A9BFa1ABRRRQAUUUUAFFFFAGFpllqlvdzy3mrfa7d8+XD9mWPy+ePmHJ44rdoooAKKKKACuI+JDsnhDVipwTDj8CQD/Ou3rhviWT/AMIdq21ipMIGR6bhQB1eljGn2o/6Yp/IVeqlpgxYWo/6Yp/IVdoAKKKKAPMvGlnrc2r2N1Z6VBqVjawyMIXuPKImbjd0OcL0x3J74riNAghufAXh651DUE0K6tZWeyumKyE/e5KnAwQc49h619CVBNbwzRiOWGOSMc7XUEflQB5D8M7e7utY1zWptSOpW8wit4rxoBD5xQfMQo6AE4B71ZfVrDw74t8Ry6tOttHd20E1uzD/AFiom1gPVs9hya9aRFRQqKFUcAAYAqGa2gnKNNBHIUOVLoDtPtnpQB876do/iS20bSZH0WG8tbWymljge5EZSWRmO51I+YhCMDjBbqDVHc03w98MadqKJp8FxcArqBbebcKS6uMY2s3IHPAz+H09gYxjiongieIwvEjREYKFQVx9KAPJfhn5VrqOuWFteDU4I3jk/tI/M0rMOVZ8ndjHB+tev1Db28NtGIoIo4ox0WNQo/IVNQAV5v4xXPiXwmfS6l/9Ar0ivN/GH/IzeE/+vmX/ANAoA9IooooAKKKKACiiigAooooAKw9V/trzof7MOniH/lr9pD7uv8O329a3KKACiiigArzTxG3/ABXnhNcfw3f/AKLr0uvM/EI3ePvC3KjbFdHk9f3eMCgD0yiiigAooooAKKKKACvnH4nHUG/t67vtDuZYI4o7exnBQxxJuBeQ853FsY44A5xzX0dUNxbw3UTQ3EUc0TjDJIoZW+oNAGVYXiyaJFdy280ai33NFIo34A6YBxzj1r598OW0llZaFqTXaTaFNqW+10ZZtzWzsx2bX6yFSclT069cmvpwAABQAABjFc3aeFtCs77+0LfSraO63bhIqcg+oHQdT0oA8E1KK5vbXxPqthqEdto327N3pLvzcspHmfOPmjL46L1z1xXq3jHU3k8OWdlpg8q71lUt7ZMcojAFj+CZ+ldLd+FdCvL7+0LjSraS63BjIyck+pHQ9O9bclnbSXENy8EbTwBhFIVBKA8HB7ZFACafZw6fZwWdsmyCCNY0XOcADArjJEVviFCxGSmjsV9j5wH9TXfVwZP/ABcJR/1Bj/6OFAHeUUUUAFFFFABRRRQAUUUUAfK3i/Ujdai+o32laklydRgjtTJaEKlvGx4ViMlmJJx6kCuj+IV6NUlv31DStVWysrF/sebRzE07rzI56LtyAM9OTweK95vrG1v0jS7hWVI5FlQN2dTkGpby1hvbaW2uY1kglUo6N0YHqKAMPwddx3vhzS54g4Q2yKA67TwMHj6j8a5Wa2t7b4iaetvBFEG02Zm8tAu4lxycd69JgiSCKOGJQscahVUdgBgCuQl8D+HJtSbVJNNBvWl80y+dJnd643Y79OlAHnJi1o+I/GOoafrMFnJamMvFLaq5ZFiyvzH7q9encZ+ul44aHWvh42tXFlDHezW0DB9mWQNIhIUnkA5rvNZ8IaDrV2LzUNPSW42hS4dk3AHIDBSA345pde8I6F4gEA1OxEywLtiVZXjCj0wpAoEdPDxEn+6KkqjpthbaZaRWdpGY7eIEIpYtjJz1JJ71eoGFcDbyeZ8QLxcY8vSo169f3jH+td9XntiP+Lg6kf8AqGw/+hmgD0KiiigAooooAKKKKACiiigAooooAKKKKACiiigAooooAKKKKAKUnN3F7A1dqlIf9MiH+yf61doAKKKKACiiigAooooAKKKKACiiigAooooAKKKKACiiigAooooA8/JA+Iq5IBOjYHv++ruftEH/AD2j/wC+hXkniPw5pniTx/Db6rAZ7eLSPMEYdky3nEA5Ug9Ca2v+FZeD/wDoEf8AkzN/8XQB6F58J/5ap/30KPPh/wCeqf8AfQrz0fDLweP+YR/5Mzf/ABdO/wCFaeEf+gR/5My//FUAehebH/z0T/vqk86L/non/fQrz9vhr4RbrpP/AJMy/wDxVNHwz8IDppH/AJMy/wDxdAHonmJjO9cfWlDqTgMM/WvNz8L/AAc3XR//ACZm/wDi6UfDDwcP+YP/AOTM3/xdAHpGR6ilrzZfhj4PU5XSWU4xlbuYf+z0S/DXwyyosdtdQqowBHey4x+LGkI9JorzD/hWPhz0v/8AwNk/xprfDDw43UX/AP4Gyf40xnqNFeX/APCsPDnpf/8AgbJ/jSf8Kw8ODtf/APgbJ/jQB6jRXmkfw30SIYjn1NBjHy38o4/769z+dPPw80naQLzVlJHX+0JSR+bUAekUV5rJ8O9LYjbf6wmAeFv5OfzPaoB8N9PH/MX1v/wOagD1GivL/wDhXGnj/mL63/4GtS/8K5sP+gtrX/ga1AHp9Feav8P7R1CtreuFQNoBvm6en04FPXwHCkflx69r0a44237DH0oA9HorzL/hAf8AqafEf/gd/wDWoXwDtz/xVHiI/W9/+tQB6bRXmg8BY/5mbxB/4Gf/AFqX/hA/+pl17/wL/wDrUAelUV5i3gDdj/ip/EA+l5/9amH4fZ/5mnxF/wCBn/1qAPUaK80j8BtH93xT4g79boH+a+1SjwRIP+Zo17/v+n/xFAHo1FeaSeB7plwni3XFbPUyqRj6baafA95gbfFutg98yKe30+tAHptFeYS+Br0sTH4u1tV7AyKT+eBTW8Dagf8AmcdaH/A1/wAKAPUaK8s/4QbUf+hy1v8A77X/AApT4G1E/wDM5a2P+Br/AIUAepUV5evgjUVOR4y1roRyyn+lWU8I6rGoVfGOrYH95Y2P5laAPR6K88/4RTVv+hw1X/viL/4mlHhXVh/zOGq/98Rf/E0AehUV56PCurf9Dhqv/fEX/wATSf8ACKav/wBDjq3/AHxF/wDE0Aeh0V5kvhPxCDz42vyPa2jFB8J+Iv8Aod77/wABo6APTaK8wPhLxGf+Z4vv/AaOnHwn4i/6He+/8Bo6APTaK8wPhPxH/wBDvff+A0dSx+GPEsZUjxtdnaSRus4j19cjmgD0qivNG8L+JTH5Y8a3YGc5+yxZ/PGfwqIeGvF8aqIvHLggYYyadE+fpnp1oA9QorzBPDXi+IbYvHD7SSf3mnROfzJ9MU7/AIR/xp/0O6/+CuKgD02ivNf7B8Zf9Dov/gsipw0LxiOvjJD/ANw2KgD0iivMjoPjU9PGiD/uGRUh0DxsenjVB/3DIqAPTqK8s/4R/wAc/wDQ7xn/ALhcVL/YHjj/AKHaP/wWRUAepUV5Z/wj/jn/AKHaP/wWRVOuieNlXb/wl9uxznc2mpn6cH/OaAPTKK81Gj+NgP8AkarRuTydOX/Gg6N42JX/AIqu0GDz/wAS1ef1pX1A9KorzcaR427+KLI/9w8f41D/AGR47/6Gmx/8F4/xpgenUV5l/ZPjr/oZ7H/wAH+NB0nx128T2H/gAP8AGgD02sHxUceHtXPpZTf+gGuO/snx5/0M2nn/ALcRWL4n0vxr/wAI7qi3Wv6e8ItZTKFs8M6bDuUHOBxnt1oA9F8G/wDIsaL/ANeEH/ota6SvGPCmneNF0HSWttc00W/2OIRRSWZJVNo25IPJxgf5zXQGy8d9tZ0b/wAA3/8AiqAPR6K80+xeP/8AoMaJ/wCAj/405rPx721bRfxtn/xoA9JorzX7H4+/6Cuif+Az/wCNH2Px/wD9BTRP/Ad/8aAPSqK8yNn8Qe2qaH/4DyU8Wvj/AAQdQ0L6+TJQxM9KorzaSD4gMW23nh9MkYxFLx9M06OP4gRrg3Hh2U56ukwI/KgZ6PRXnmPH/wDe8NH/AIDOP60o/wCE+7/8I1/5HoA9CrjviD/yKWs/9er/AMqz/wDivfTw3+c9cd8QD43/AOEY1IXKaF9lMR8827SmQJ32huM0Aeu6D/yCNP8A+vaP/wBBFateT6U3j630uzVLbw/IqxIqDzJQwXaMbu2fXBrQkn8fxtgWfh+QY6pLKB+uKAPSKK8y+1/EH/oG6F/3/kpRd/EDvpmh/wDf+SgD0yivNftnj/8A6Beif+BD/wCFL9s8e/8AQJ0X/wACn/woA9JorzkXnjrvpOjf+BT/AOFO+3eOM/8AIG0j/wADG/8AiaAPRKK83bUPHSsoGh6SwOckXjYH1yKjk1Tx2u3b4d01sjJxe9PbkUAemUV5l/a3jv8A6Fmw/wDA4Uv9r+Ov+hXsf/BgP8KAPTK4/wCIIz4S1n/r1f8AlWKNW8b/APQsWX/geP8ACuU8c6r4wbw1qa3Xhy0itmgYSyLfBii9yBjmgD1/QRjR9PHpbR/+gitavI9F1TxpHpdjHF4XtTGlvGql78AkBRjIxwfatJtY8bL/AMypat1+7qC/1FAHpVFeYDXfG/8A0JsX/gxj/wAaP7d8bf8AQmxf+DGP/GgD0+ivMP7e8b/9CZF/4Mov8am/tzxl/wBCfH/4MY6APSaK81/t3xn/ANCdH/4MY6cNc8Y9/Byf+DKKgD0iivNv7d8Zf9Can/gyioGveMf+hLX/AMGcVAHpNFeaf8JB4z/6Egf+DWL/AApf7f8AGP8A0JA/8GsX+FAHpVcL8Sxnwfq3/XIf+hCs0+IfGfbwMP8AwbQ/4Vx/j3X/ABPJ4Y1CO/8ACBtIHUB5xqMcgQZzkgDPYD8fzAPcNP8A+PK2/wCuS/yFXK8ps/FPiOO1gVvBF6SI1GRdRntirg8U+Iiu4+Cb0AnA/wBKjz+VJNNXWooyUldO6PSqK8xbxZ4iHTwRfH/t6jpP+Et8R/8AQj3/AP4FR0xnp9FeZHxb4hH/ADJF9/4FR0z/AIS7xF/0I9//AOBUdAHqFFeZL4t8QFhu8E34XPJFzGTirH/CWavuP/FHaptxwfMizn/vr6UAei0V5vL4v1SNSx8HasQP7rRsfyDVJ/wlmq/9Cfqv/fyL/wCKoA9EorziXxfqcYJPhDVzgAnaYz/JuarjxvqB/wCZP1ofVF/xoA9PrzjxeM+JfCntcy/+gVAPG+oH/mT9a/74X/GuI8Q+Lby48Q+HJH8MatF5U0riMoC8nychRnBwMk8igD6Forz4+M5B/wAyxr5+lun/AMXVZ/G90HUJ4T11k7kxKCPw3f1oA9KorziTxy0bYbwx4gzjPy2gb+TUL45LAkeGPEPHrZgf+ze1AHo9Feef8Js3l+Z/wjOv7fT7KM/luzUKeOy5wPC/iH8bMD+bUAek0V5t/wAJ3/1LPiH/AMAv/r0g8d5/5lnxAPrZ/wD16APSqK82PjvH/Ms+IP8AwD/+vSDx3n/mWtf/APAT/wCvQB6VRXnH/Cc/9S3rv/gJ/wDXqI+Pcf8AMs6//wCAn/16APTK841tv+K+8OLj/l2uj+gqAeP8/wDMseIf/AP/AOvXC6n4xE3jPRL46FrUQht508l7Q+Y+QOVUE5A70AfRFFeaDx5n/mWfEH/gH/8AXqYeOVyB/wAI9r2CTk/Ym4//AF0Aei0V5s/jwKxA8NeIGA7iyOD+ZqU+OYlGToWugZA5sHoA9Eorzd/H1qjbH0XXFbG7BsWBx6/oai/4WJYf9ArWP/ANqAPTaK8xPxFsB/zCda/8AmpT8RbAf8wnWv8AwCagD02ivND8RNNAf/iW6z8p4H2F/m+n/wBfFWT4+0of8uuq/wDgvl/+JoA9Corz4ePdKP8Ay66r/wCC+X/4mo5fiFo0X34NTX62Eo7Z9PY/lQB6LXBn/koI/wCwMf8A0dWb/wALM8Pet9/4Byf4Vxo+IWiN41+3AXn2caX5JY2z7t3m5+7jOMZ5oA+gKK8zHxL8Onvff+Acn+FJ/wALM8O+t9/4Byf4UAem0V5sPiR4eKk773II4+xyZP6U1fiZ4YMyQtc3KO4zhrSXI69tue3agD0uivOF+JPhgrue8njAXc260l+UZ4zhe/P5UD4meEG6av8A+S0v/wARQB6PRXnB+JnhAf8AMX/8lpf/AIinD4leET01b/yWl/8AiaAPRaK88/4WR4S/6C3/AJLS/wDxNH/CyPCX/QW/8lpf/iaAPQ6K86HxK8Inpq3/AJLS/wDxNN/4Wb4Q/wCgv/5LS/8AxFAHo9Feaf8AC0PB3/QY/wDJab/4inf8LO8H/wDQX/8AJab/AOIoA9JorzmP4meD5OmtRjjPzQyL/Nal/wCFj+EP+g5B/wB8v/hQJST2d7HoNefWH/I/6p/2Dof/AENqafiT4PH/ADHYP++X/wAKx/Ceuadr3jfWLnTLlbi3WxgTzFBA3bmyOQPUUDPW6KKKACiiigAooooAKKKKACiiigAooooAKKKKACiiigAooooAov8A8fkf0P8AWr1UnH+lp9D/ACq7QAUUUUAFFFFABRRRQAUUUUAFFFFABRRRQAUUUUAFFFFABRRRQBwA/wCSiH/sCj/0eabe+JZ4tR8QWLPBaxadaxTpcvG0m3cCTuUHJ9sfrTZJBF4/nl2s+zQwdiDLH98TgD1rjJ7XUNcbxhqMGl3sEd3YRw28dzEY5JGVTnCnn/HNAm0j0LVfGei6M1tBe3bvczwCeNIbeRzInPzAAHA4JwT0FaEfiDT76C0/s+9ieXUI5GsiyttkKDnPHGO4PPX0rmtH0y6i8UWN1LbOsUWhRwFyvCyb8lc+uK4O50u80DwJbambfyb7SL9ruKJhjKGUqVPoCpzx2A9aASsj2bw9crJbyWj6gb68tHMd1KU2/vD8xGAAMDOOKcNf0s6fc6l9rX7JbMyTSbW+VlOCMYz19uaoeCLGWx0G2Nxzd3O66uDjkySHec/TOPwrz3UND1V/E8+jx2Jfw/qN3HqFxMfuAqMuh9dzqv6fWgZ293r0Fxbw6xaavDBo1rI/212iJZyCAEAIyOT2GTxjrV6XxXosWrLpBuyb0sqlEidgrNjaCwGATn1rznVrC8k8cLoMS/8AEq1CRNVudp6eWNrKR3DOsefcj0p0stxZ+MgdCh1VGur1V1K2ktv9HKAYaZXI47Hjr+QoEkdjofiMyN4hl1OaKK1067aNZCMbUAHX1/nzWzpXibR9Whup7O9Dx2gzPvRozGMZyQwBxgHn2NeQa7oWozaVr/l2V2d2uLcERIfMliG3JRT97HUdj+FSXujJrGk6/c6Tda3dalLaLCWvoNgdQ4YovyLk4BGP9qgZ1EHj/TtY8R6Jp+h6glxDcPOLpTC6sAsRZcFgMciurl8X6BDqv9kyalEt7uCGPa2Ax7FsbQfbNefWd2dd8S+FLqx0i/htrCKdLiae2MaxlocKmT1wR9PmGCa4XRdMzZS6F4g1LWre7FyS9nBah1lYvuDo4Q9euSf0oA9rsPEgGpeIF1CaOGzsJ4o4iRz8yDj1JJ7e9X/G+qXGj+GtQ1GzKieGMMhYZGSQOn415TeaXqUHjbVPEwtZZ7K0uod9o0THevlBTLH2Zl69O/WvSPiPDLeeDtUit4pJZHhBVEQlj8wPQc9KANHw74o0nX8w2N9HPcxIGlRQRjpkjI5GT2qG38Z+HbnVBpMOqwveFtoQBtrN6B8bSfoa4zV9JuDrujR2No8RGkXEDOqkKhKfKrEdPmP51yk08GqeFdK8L2OmXMOvQPEoV7cr9lkRgXlLEYwcMeDzuoA9suvEmj2mqRaTPfxJfy7dsJznJ6AnoCewPJqK/wDFegafP9nu9XtIpvM8so0gyre/p16nivOdQvY9M8ZMmi3Es13e3MYvdLltWw4A/wBcshHyhRg+mRnpXLLquk2k3jiwvLZpby8uJI4FW3ZzMSp2oGAOCCM84xnIoA911rxJo+heV/aeoQ25lGUDEksPXA7e9W5tY02HTDqsl7AtgE3m43jZjOOv14x1zx1rxzSJLbwhrHmeJ9yNLpVtDDcujSKCikSRgqCM5A/DHrzlSafNZ+F7S8uLCVNLTXzfG1KHMFoScZTqQD82Pek2Jux6VpnjKz1TxFNaWd5bTabFpv2p5w2Nj78EMT0AXB56V0Wl+ItI1kXC6bqUE7Qj95tb7o9ee3v0rx86pBc+INf1/QtNkuYTou1T9mZVupd/JwwG7AwD6hao+EnutS8S/bl1F9UV9IeOSeKx8iNGJyIgQBuxx1/+sGM9I8Ha9eand3cV5qelXEdrHgG0lDmTnPmNjhRjAxnrmut0vXtJ1aWWHT9RtrqSIZdYZAxAzjPHb3ryO10u8j+EElppkTR3ctszOAuGcF8ycHqSmR69AO1UPBNpZX+saXdReJVvLiwgdUsl07yCgKbSrsOw988jigD2eLxHos13FZw6rZy3E2fLjjmVi2M9MH2NLaXN5PrN9Cz2v2O3VFVEcNKXIDEsP4RzgA9eteGWOix23gbw5JBYeXe/2nG7uIj5hPmEbs9RkBf0r03wnDJH4k8Us8bKrXMRUlcA/IOlAHVajrmk6YWF9qVrbsuMrJKobnpxnNSJrGmvex2C39s13InmJCJAWZcZyB345+nNebnTILnxn4lmubRJh/Z8SxmSPcOVIIGfpXHabotvZ+EfClxa2SC9/tSF5JANsjHewIJ69BjB4A+lAHuFpqhaXUPthtYILWUIsguVbgj+MfwHkcH1q5Zarp1+8qWd/a3Dxf6xYZlcp9cHivAvFNpJd6f4+iRW+e7tQCFzkgoTXZT6bb2XjO0gsLSK2EujSoYolCg4YYBx17dfSgTueqC7tjHHILiIxysFjbeMOT0APc1zOgeIf7SvNWgnWKBbO9+yxHdzIdue/frwK8Qttbs5tE8G6RE7NqEGqxCeDaQ0OHbO7I46/ofQ10P9lz31p4wa3LJe2eqfbLY45EiKGGPqMgfWgZ69pl9dlLhtWS3s2Ds0UXmgsIRgBmOcflwOKyfEXim2sfD17q+lz2l+bYopEcodcs6rglTxw2a8g1CWfxL4e1TxVcQSLZ3c0EIiBJaO0jkHmYxzgtnOPQnium8Zf8I/qHgbWRoBtVRhbiV7aLA4lUgHgZPX355oA9esdSsb8stpeW9wyAb1ikDFfqAcj8ax9U1qSy1/RdKWFWTUPPLyE8p5abhge9cjb6baaX4802OytktUbSXRo4xgYVxjPr9far3iM/8AFceEh7Xf/oqgDuX1KxS7Wye9tlum+7AZVDnvwuc1n2niDTbvVrrSIblWvLYKXXI5zngepGOR2r5o03TPt1teW+pa/pWn351Bmm+0Wu66jkD5BVyQSOBjAxg4716loVro1p8RNfS4t7WG8kFvJZ+YgBdihMjR57kkZxycE+tCYk7noHijWG0ezgaFFe6urmO1t0fO0u7Y5x0AGT+Fat1qNlZNGl3eW8Ej/dWSUKW+gJ5rifGx2az4VlkKi3GoFDuH8bIQn65rkS3h8eJPE58W/YzcAp9nF3jH2fZx5W7+Lrnbzn3oGe2y3EMSeZJLGiYzuZgBj1zUMd9aSwfaY7qB4CceasgK5+vSvnKKK3gs/h9H4lRVsx9qMv2k/uwCMxbx07p17Zz3p91b2N5pviGDTlA0SbWbZIfKAEZJKLLsxxjPQjjGMUAfQr6np8cAuHvrZYGOBIZlCk/XOKtR3EMqxtHNG6yDKFWB3D29a8f+IMun6QdG0mDS9HjSdpPLn1CMfZrfjkkDjceME9+tcXoyNb+CTrVu0Uj6PrEl0nkgqjRbgHVB2Ug5xQK+p9KS3EMKu0s0aLGAXLMAFz6+lFtcwXcQlt5o5ozwHjYMD+IrwW81YQ6BeeI7vTLa5bXdQjjgS8P7qKFRiJ5OPujaSen3q1PhOTHqfiGCOSye3WSJlOn5FuWKfNsXJx0GT3NAz2S4u7a2Ki4uIoixwvmOFz9M1zv/AAkUUfiG70m4EcMVvaxz+e8gAJZiMHPTp6153fxeHZvG2uN4oa3BS2hSzW8cBPKKfOUyfvbienPp3NOv9E0rVfGOqi7tY7mODR4jAH+ZV5bke/A5oA9qDoSAGUkjcAD29a5rW9fTStR0myMQcX8zxs5fAjCpuJ/lXjtvqEugeHPCnik75Ut42srsL1aBiQufZSq4rO1XT7GODwlP4h8rbqWoTX160z7Y8yKCAQTwAPLGM44OetAH0rHcQyoHjmjdGOAysCCfTNS5GcZGeuK+dGsIZT4r/wCEdVTaabNbXtmI/miFwikybB0PAwR647V6F4Hvj4lvr/xKAy2zhbSzRuMIoDOffLkj/gNAHV+J9WOiaRcXyRCWVcJDFnG+RiFUfmRW1GzCJWm2q+0b8HgHvXDaug1bxZpmnt81vp0Z1CVe3mZ2xfiPmb8K0/G9xplp4fvJ9Xt1uLRACYT/ABtkbQPTnHNAHUhlYZDAj1BpnnR7S/mJtBwW3DANfPVxpNrYeAbGyjuY5he6lC0xt5srEzsDtU5J4UAdevNbCeDNDHjWfShaMNNfS1uWtRM4TzfMKbuG9B+uaAPXNbvLqx06a7s7UXckQ3mLftLL3wfXGTjvUXh/ULjVdPS9uLM2glJaKNmyxj/hJ9CRzivA5LnULrwb4RtZJY5obq5khmN3M8ccm0uI0dl528dO+0Vd1HRrzSvCPiVGurFIJ5rZ4rbT52K258xd/Lcru446D6UXFc+iFdWJCsCQcHB6UiurEqrAleoB6V47ZWNh4Q8V30doJodO/sRru4iWRmLukmC/J+9t9MfrXIeFpVi8YeHZ7GyttPtdRhnLRwXjTPKgjLL5oJ4IOD65znpQM+lKKKKACiiigAooooAK5/xb/wAi5rH/AF5Tf+gGugrnfF//ACLWs/8AXjP/AOi2oAXwj/yLej/9eMH/AKAK6GsDwnx4d0j/AK8of/QBW/QAUUUUAFFFFABRRRQAUUUUAFFFFABXIeP/APkU9Y/69X/lXX1w/wASXaPwfq7KcHycfgWAP6GgDp9IGNNsx6QJ/wCgitGqGlf8g60/64p/6CKv0AFFFFABRRRQAUUUUAFFFFABRRRQAVx/xA48Jax/16v/ACrsK4P4nf8AIm6t/wBch/6EKAOp0X/kF2P/AF7x/wDoIrTrP0kY02zH/TBP/QRWhQAUUUUAFFFFABRRRQAUUUUAFFFFABXBfE6TyvB2qNjOVRevq6j+td7XnnxW/wCRL1P/ALZf+jUoA7qz/wCPWD/rmv8AKrNV7Ti2h/3F/lVigAooooAKKKKACiiigAooooAKKKKACvPPEbY8Z+E1yOTdnGTn/Vfl/n616HXnfiL/AJHbwn9Lv/0UKAPRKKKKACiiigAooooAKKKKACiiigAooooAK801r/koXh7/AK9Ln+Qr0uvNNXjZ/iJoLKMhLK4Lew4H8yKAPS6KKKACiiigAooooAKMUUUAGKMUUUAGKMUUUAGK4QD/AIuAT/1Bh/6ONd3XCD/koLf9gYf+jjQB3WB6UbR6ClooATaPQflSbV/uj8qdRQA3Yv8AdH5Unlp/cX8qfRQBH5cf9xfyo8qP/nmv5VJRQBF5Mf8AzzT/AL5FHkxf880/75FS0UAReTF/zyT/AL5FJ5EX/PJP++RU1FAEP2eH/njH/wB8ik+zw/8APGP/AL5FT0UAVza256wRH/gApv2O1Ix9mhx/1zFWqKAKZsbQ9bWD/v2K4jSoo4fHWrrFGiKbC3OFXAzuevQ6870qTzPH2uLjHl2VuvXryx/rQB6JRRRQAUUUUAFFFFABRRRQAUUUUAFFFFABRRRQAUUUUAFFFFAFJ/8Aj7j+h/lV2qT/APH2n0P8qu0AFFFFABRRRQAUUUUAFFFFABRRRQAUUUUAFFFFABRRRQAUUUUAefRNu+Is/I+XR1HBz/y1J/CvQa84s/8Ako1//wBguP8A9DrW/wCE28NfbFs/7YtvPZioGTtyDjBbGBz780JCSsdjWfqmnWmq2rWl7F5tu5BZNxAODkZwR3AqhoniPSNdedNMv4rloCBIEzx789R7jioLHxVoWoak2l2mqW814oJ8tW+9jqFPRiMHgE9KBnTAYFFcP4T8aaT4me9jtJ0ElrI4Kk/ejBwJBkDg/pV/S/F2gateCxsdVt5rkglY1JBbHXGevrx2BNNpp2e4GymnWyajJqQQ/apIVgLlifkBJAA6Dk1oV5r428daboVlqENtf2ravBHlLdznnI4+uDnGa7jTr+C8jIS4ieaJV89VYZRioPI7daQGlRXFHxCD4g0u2hljn0/U4JfIdOcSxnLc+mOPqK7WgAooooAKKKKACkwM5xS0UAJgZzjn1rJ03SLTTpbyaBW33c5nlLHPzEAceg4rXooAayq3UA49RTsZGO1FFACAADAGBQFCjAAA9hS0UAFMWNEJKooJ6kDGafRQAYFGKKKAEwM5xzRtGAMDA6UtFADdq88Dnrx1pcDOcDPrS0UARLBErFliQMxySFGSfWo7q3FxbTwK5jMqMu9Oq5GMj3qzRQBmaRpsGlaZbadCMwwRCMbh97jkn68n8auRW8MUflxwxpHnO1VAH5VPRQAm0bt2Bkd8UFQSCQMjocdKWigCq9nbPMJ3toWmHSQoCw/HrUjQQvKkzRIZUGFcqNy/Q9qmooAytZ0uHVrUQTFkKSLLHIvVHU5UirNxY2l0yPcWsMzp91pIwxH0yOKuUUAc7qeg22panp2oTksbISqsRUFHDrtOQa20toI4lhSGNYl+6iqAo+gqeigCvdWtvdx+VcwRTR5zskQMM/Q1IsUaoUWNQh6qBwfwqSigCvJa28sBt5IIngIwYmQFSPTHSlgt4bdQkMMcSgAAIoUYHQcVPRQBQu9Osb10e6s7ed4/uNLErFfpkcVb8qPez+Wm9htZtvJHoakooA5vxBoUWsadHpu5YLTzkeWNEGHRW3bPbJA5rZnsrW5jWOe2hlRPurIgYDjHGfardFAGW2nQw6fPZafHDZh0ZU8qIBUYj720cHnmovD2kw6HpNppsBLJbpt3EY3HOSfxJJrZooElYxNM0eGwvNQvQzSXN7KHkduoUABUHsB/OtO6tbe8iMN1BFPETkpKgZT+BqxRQMzYtJ06GPyotPtUj3iTYsKgbh0bGOvvV3yYvOM/lp5xXZ5m0btuc4z6Z7VLRQBmz6Xp89mbGWyt3tP+eBiGzrnp0681DaaJpVnavZ2+nWsdtIdzxCIbXPqR37dfStiigCu1tA0xnaGMzFPLMhQbtmc7c+me1Zmn6Bo+mymay0uzt5SSd8UKqR24IHHU8e9bdFABRRRQAUUUUAFFFFABXO+L/wDkWtZ/68Z//RbV0Vc54x48Ma1/14T/APotqAJPCn/Iu6R/15Q/+gCt+sPwv/yANK/684f/AEAVuUAFFFFABRRRQAUUUhAIIPQ0ARxzxSkiOVHI6hWBxUtZGm6LpmlySS2NlDbySjDtGuC3fmtegAooooAK4X4mf8idq3/XIf8AoQruq4T4m/8AInat/wBch/6EKAOu00YsLUekKfyFXap6dxZW3/XJf5CrlABRRRQAUUUUAFFFNdQ6Mjcqwwee1ADqKw9G0LT9F8z7BFJGJMbg08kg49NzHH4VuUAFFFFABXDfEsZ8H6sP+mQ/9CFdzXDfEv8A5E/Vf+uQ/wDQhQB1mmjFjaj/AKZJ/IVdqpp//Hlbf9cl/kKt0AFFFFABRRRQAUUUEZBFABRWJpOjppkk0i3t9cGU5IublpAvsoPArboAKKKKACuA+KIz4O1If9cv/RqV39cD8TxnwfqP/bL/ANGpQB3FsMQRD/YH8qmqKAYhjH+yP5VLQAUUUUAFFFFABRRRQAVxvinW7ywutN0zS4oZNR1CRhGbjPloiDLscEE4Hb/9VdlXm/jITafrWh68LWW5trRpIZ1hjLugkXAcAc8Hr9aANTwrrl7f3mqaVqkVumoac6B2ti3lujruUgNyOOozXaVwHhCKa71XW9ce3mt4L140t450KOyxpjeVPQHtXf0AFeeeIRnxr4VPoLv/ANF16HXnviD/AJHTwt9Lr/0XQB6FRRRQAUUUUAFFFFABRRWXq9pc31r5Nrfy2TlgTLEqs2B1HPrQBqUVBaxyRQRxzTGaRVAaQqFLHucDgVPQAUUUUAFedalEr/ELSHYZKafOV9juUfyJr0WvPb7/AJKDpn/YNm/9DWgD0KiiigAooooAKKKKACiisTXLTUruGNdM1MWEitlnMCy7hjpg9KANuiobdZEgjSaTzZVUB3243HHJx2zU1ABRRRQAV51b5PxGuyX3Y0lABz8v7zp/X8a9Frzq0Yt8Rb7JJC6XGBnt+8zQB6LRRRQAUUUUAFFFFABRRRQAUUUUAFFFZOrjVWiT+yXs0l3fObpGZce20jmgDWoqOHzBEnnFDLtG8oMLu74z2qSgAooooAK840Uf8V94iP8A07W38jXo9edaIP8AivPEX/Xta/yagD0WiiigAooooAKKKKACiiigAooooAKKKKACiiigAooooAKKKKAKL/8AH2n0P8qvVSf/AI/E/wB01doAKKKKACiiigAooooAKKKKACiiigAooooAKKKKACiiigAooooA84sh/wAXG1A/9QuP/wBDrzseHZJPh5c2zabN9ql1Pe6eWQ5/fBc4xk/Lxx/jXXXOs6do3xCvpNSvIbWOTTYlVpX2gneeBXUjx14VP/MesP8Av6KAMDVtLuD4qvTp8PlmTw88ELKm1BJ5nyjPQHp+ArzzwlaWUr6Dpd9rGpDUbCZJV0wWOwROpOcsEGV65O49a9j/AOE58Lf9B2x/7+ij/hN/C2c/27Y5/wCuopNXE1c80ghkfR/G2h2cUserS3VxKsPlkeZCxXBU4wQVOAM5596e+pWHiU+F9L0a1kW+067gnuY2gZDaRIPnBYgDngYGc/XFelL428Ls3GuWGTx/rQKmi8XeGnZguu6aCDzm4Rc/meaLhfoeI69dQwaN4q8P3VpcSa1dX8lzHGtsz+ZGXXbICMgKAMdeOlbXjF9R0HULZ9LjYP4htY7GRj/yzmXaqv8AgjN+Ves/8JV4c3gf27pm4jr9rj/nmsm8v/C17qdjqU2vWDS2QfyY/tsewFhgsRnk46fWmEVZJdjI1Ozjs9f8F6Xbsy/ZVmOVH8CxY5+vT8a9TrjTq/hf+0f7SbWtNNyIRCrG8jwq5JOBnqc8n2FaX/CS6Cf+Y3pv/gUn+NAzoKKwv+Ei0M/8xnT/APwKT/Gj/hItEP8AzGdP/wDApP8AGgDdorDPiDRR11ew/wDAlP8AGnf2/o3/AEFrD/wJT/GgDaorFGvaOemrWP8A4EJ/jTv7c0j/AKCll/4EJ/jQBsUVkjWtKPTU7P8A7/r/AI1INW049NQtf+/y/wCNAGlRWZ/a2mn/AJiFr/3+X/GlGq6cel/a/wDf5f8AGgDSorOGqaeel/an/tsv+NL/AGlYH/l9tv8Av6v+NAGhRVD+0bH/AJ/Lf/v6v+NOF/Znpdwf9/B/jQBdoqp9ttP+fqH/AL+Cl+2Wv/PzD/38FAFqiq32u2P/AC8Rf99igXVuelxF/wB9igCzRVcXMB6Tx/8AfYpRcQnpNH/30KAJ6Ki86L/non/fQo86L/non/fQoAloqLzoz/y0T/voUedGf+Wif99CgCWimb0P8S/nRvT+8v50APopu9f7w/OlyPUUALRRkUUAFFFFABRRRQAUUUUAFFFFABRRRQAUUUUAFFFFABRRRQAUUUUAFFFFABRRRQAUUUUAFFFFABXM+NHCeF9bZiAPsE45PfYa6auP+IDFfCOtbSQTaSDIPYjFAGp4YGNB0sf9OcX/AKAK3KxfDYxoWmD/AKdIv/QBW1QAUUUUAFFFFABRRRQAUUUUAFFFFABXDfEr/kT9V/65D/0IV3Nee/FUgeDNTyAeIuv/AF1SgDuLH/j0t/8Armv8qtVWsv8Aj1g/65r/ACqzQAUUUUAFFFFABRRRQAUUUUAFFFFABXC/ExlXwfqhY4BjUdO5dQK7quA+KW3/AIQ3U9wyMR98c+YuKENHa2H/AB52/wD1zX+VWqrWYxawD/pmv8qs0CCiiigAooooAKKKKACiiigAooooAK4L4nHb4Q1E/wDXL/0Yld7Xn3xU/wCRN1L/ALZf+jUoA76L/Vp9BT6bH9xfoKdQAUUUUAFFFFABRRRQAUUUUAFFFFABXnfiFv8AitvCw/2br/0XXolea+Im/wCK78KD/Yuv/RdAHpVFFFABRRRQAUUUUAFFFFABRRRQAUUUUAFedX3/ACUTTf8AsGS/+hivRa83vT/xcbTx/wBQuT/0OgD0iiiigAooooAKKKKACiiigAooooAKKKKACvO7L/koeo/9gyL/ANDNeiV53Yj/AIuFqR/6hsP/AKGaAPRKKKKACiiigAooooAKKKKACiiigAooooAKKKKACiiigArz3RCD448SYIJEFqDjsdrV6FXnPh6Qv458VKQMRx2ijHp5ZP8AWgD0aiiigAooooAKKKKACiiigAooooAKKKKACiiigAooooAKKKKAKMh/0yPj+E/1q9VKQf6ZH/u/41doAKKKKACiiigAooooAKKKKACiiigAooooAKKKKACiiigAooooA8lnsLO/+IN+l5aQXKLpsRVZow4B3nkZFdWuiaKoydHsDn/p2T/CsG1YP8RNUAIJXTYQcHodxrsGBxgcjvQBknRNFJAOjWHP/Tsn+FNGgaCox/ZGnnnvbIf6VsDJYfN06cUMMKWPB70CMY6HoQYg6PpwA7/Zk/wpq6BobE50fT+Bnm1T/CtqIbgc4yeKlMfzgtwB196AMKLw5oWDjQtOxn/n2Q/0qE+GtBAIOiWB6j/j3Xv+H/6q6VmyoGCPxpGaTkHbtxTA5n/hHPD5kydC04nG3/j3TA/DHWov+EW8NMzg6HZZI5xCPXt6fhXSMQr529akUITuIw2OlAHKjwh4WOP+JDZc/wDTIUN4P8LH/mBWP/foV08rsPlXGKajEg4BwB0oA5s+DfDJA/4kFj/37FQnwb4YPTw/Yn/tmK7DcBgD0pFK7enI9aQHJDwb4XIz/wAI/Y8dvLFNPgzwu3TQbIY9YhXYMykYUZapTkqvHUc0AcI/gjwofL/4kFrlOmAf19fxpB4A8KY/5AkGf95v8a7lmMQOOmenpTjJwDnP4UAcE3gDwoQD/YkA/wCBt/jTV+H/AIRY4XRIPf5n/wAa7l8YGOCacjAcZ470AcI3gDwkoONEgz/vP/jUUngDwmSoGiwn/gT/AONegKFOe4oZiDwo44oA8/X4feFsZ/sOH/vp/wDGnnwB4TJIOjxDII4kcdfx613QUAdd2aXAIAGD9aYHCv8AD3wmCZDpC5OeBPJ39t1MHw98IGMY0cYyT/x8S5/PdXoaYzjgn0ppfyyQwzn0pAedf8K58JZ50Y/+BMv/AMVSj4c+D0B/4k5B9PtMv/xVejBgHGTjPXNI8oXcQOSe9Ajz0/D3wgMY0c8/9PMv/wAVS/8ACvfCgXcul8f9fEv/AMVXfqwKnOB6UuQOnVutAzzqP4deElBP9ls2Tnm4l49uGoHw68Klw39mtgH7v2iTB4+ufevQsDhMjilB2uMNzTA89b4c+E5Mr/ZDIcHBFzKf/Zqr3Hw28KOedNljxz8txIfT1P8AnNemM5D8nqKgZsnaD19aQHmj/DbwpksLGUKTwBcvxUg+GXhfJ2WM2O5Nw1ehrkPt/Q1KrYO3IBPc0JWC5523wy8K7Chs59pIOftD+/v71L/wrzw2hC+XfAdsXkmP5132XLlcg9vrTpiU28/hRYXW5wbfD3w7n7l9/wCBsn+NJ/wrvw6TzHfDH/T9J/jXoC8HAYY9ajJ54JYUDPPm+Hfh0kYS+H1vZP8AGlb4d+HvS9x3/wBMk/xr0RgGAOeR2xSMjLwCD60AeeP8O/DuAQt8f+3yT/GkHw78PY6X2fT7XJ/jXoUbMRh1GO1SS5Clhg49aYHm6/DvQUcMjXwKn7wvJAR+tMPw78PyOcnUfu7ci9fjjg8+mOK9KjKlCeme1NAwThfl9aQXdrHmkHw30OFyYr/Wo3IwSt8R+HAqU/DzS1RUi1LWVRf4RfNgfhivR44ySHJwP51IrZJxjHegLnmSfD/T+f8Aiaa3ket61Kvw+08sANU1rk8/6c3Fem43oR0wetL5YB3AnH60AeXH4e6euf8Aia62T7XrVMfAVgnTVtbGRg4vWHtXpQG5SD19qi4G4HoD3oGm1sefL4AsVYMNX1lWHIIvW4pr+B42YBfEfiBf928Y5/PNekoUH3Tk4pQQCMAgD0piPNT4Cx/zM3iA/W7/APrVMfAgwSfEviAY9br/AOtXoDPGxwT+lOjHJBO6kB50ngbPI8Sa8R6/a/8A61Tf8IXOC23xV4gAP3f9MPHPfjmvQgA3B7VXPysQT8x7k5piaW5wC+CHYn/iodeA9ftmP6Uv/CEEHH/CSa+CTxm86/pXoUJBBB5X6daCCJMBSAO9A2zz/wD4QQkD/ipfEH/gb/8AWpP+EI5I/wCEl8RZH/T5/wDWrv2Yjo2aRlJC+p70Aecr4IkV23+KPEBTsBdEH88Uz/hD7yIMV8U60ELZG+YMfzIr0lgy4Lc0pywzwPY0gPOY/B1+3/M2azj3Yf4VIfB1/wD9DZrP/fa/4V6AMADIJ45o4zgd+1MVzzqTwdqIxt8Wa0fpIv8AhXNeMvCV9B4d1K4k8T6tMsUDMYZHBV8djjtXtb4Yhe59q4/x9HjwrrJz/wAur8/hSHc5jRvB98NKsHPi3WFD28ZCK4Cr8o4HHStL/hEb9VJHi/Wj6fvF/wAK7XR0J0bTO4+zR/8AoIrQYbQFC8UAedw+FNVRSF8Y6v5nUFtjDvjgjnr+NQr4V1lItq+NdV3EEFiqnqR68jgevft39NVQQfUU3aANw5oC551F4Z14gKvjW/wo4zAh/wD109/DXiJVyfGd9/4DR16EijPQ896dJjaQ1MDziLw34iY4/wCE2vgcf8+8dSnw14iH/M7X/wD4DR16CiKAApye5NNZQGBJ+gNIDz0+G/EobH/CaX2PX7PH/hT18M+JXDbfG16pxwTbRnn6V3zqmfu9ehprBsKrLx7UBc4RvC/igKf+K5utxA2n7EmAe+eef6e9Uh4a8XD/AJnqc/WxX/4qvSuC2QOO9N2NuO0cGgd7HnyeHPGUL7o/HDNkY/eaeh/Qk1xfxG03xTF4cumv/FJurUFBJAtike/LAcsvIwcexr3cxqBg4P41598U4Yo/CV/8wJJi28Z58xfy4BoEMg0rxp9lilHjNGVkUjOnRnGR696eNK8akA/8JrHk9v7Mi/wr0G1AW0tgx/5Zr/IUjKEJPUe1AM8+/sjxzz/xWcXH/UNi/wAKDo3jw42+M4QMZz/Z0fP6V6TjCjbjJ5qMh8EcE+lAXPNTo/j7/ocoP/BfF/hVoaf46Xj/AISezbH8TWC8/lXfKcvggk4wac4y2D6cUWEcH/Z3jpuniaxH/bgP8aadN8dr18UWJ/7h4/xrvVRAoBP0ppXBPPBoHc4Iaf47PXxNYD/twBoOn+OwOPE1gx97ACu+UoWwfSkOA2evOaAuefnT/iB28Sab/wCAQo+xfEFUZRr+lMW6MbQ5X6f/AF69CV2f7owB1pmz1HOaAucILfx+rsx1nRyGxhTaNhfpzn864n4gReND4a1AX+p6bLaEKZY4LcqxXcowCfz9a9wVduXwfQV598UXC+FL0ZJJaMdSP4x+fSgLj7dPiA8SMdV0Q5UEE2z5PHfFTeT8Qf8AoKaGf+3Zx/Wu1tiBbwDv5YGfwFTKuASG5HY0Bc4BU8ft01PRP/AZ/wDGpfJ+IA/5ieh/+A713KK+7dgY9qcW5AB4PegLnBeX8QD01LQ/xt3poT4gt93UdC/GGSvQdmACG570ojDcjH1z1oA89VPiCf8AmI6F/wB+ZKXb8Qf+f/Qv+/Un+FegumOOd3saYhb7pGD6UAcAw+IK4/07Qv8Av1J/hUgPxAGP9J8PtggnKS8+3+fSu/SLLZA496Y7YO3Aye9Fg3OEa68fgjA8NHJ5O2fj9aikvfiAgysXhyQk9F84Y/Miu6yFyCmT3NNVFZgQSc9sUWEcVLe/EFDhbbw8/uDL/U1wnxFvPG7eHZ1v4dHS1MsQb7N5hkJ8xSuN2QBuA617iAqr6tnuK83+K8bSeFp41YEtNEo7AEuBQO5q/a/iAsYP2fw+7DAxvlBPHX0pjah8QFYj+z9BYA8ESyYNehTIVAOajKEDLYwaBnBi++IBGRYaDnPTzJP8aT7f8QR107Qvwlk/xrvIyEHoaViSRjnPUUCucF/aHxA/6Bmh/wDf+Sj+0vHw66Xof/gRJXoCrGM8de2aQtll4wKAueenVfHw/wCYXon/AH/kpF1bx8c50nRPwuH/AMK79hyTkNntSADgbQCT0oC5wh1Xx6P+YRop/wC3l/8ACk/tXx+VJ/sTR8jPH2psnH+P+cV3jqTySAPapQrAc4PpQB5o2vePlOB4f0p/dbs/1pza949RiD4c0xhngi84NehmLnJ49aVkBJyQT6AUBc86HiDx6SQvhvTTjv8Aba4vWNZ8ZN4u0GWTQbNbtYrgQwi6yrrhd5LdiBivdI4gGO0Y9c1xGrEj4g6ByD/otx07cCgY1td8dr18Naf/AOBopo13x738Maf/AOBwrvQBkk854o8tg3ysMdhQK5xA1vx2enhiw/8AA8Uf23457eGbD/wOH+FdzgKfvflTwcAk8igLnBf2347HXwxYD/t+FCa745bP/FMWH/geP8K9BVlAGRnmmSkchCQSe3egLnBLrnjo5/4pex/8Dx/hUJ8Q+OwB/wAUbbnI6DUY+P1r0JFdZAS5x3HrTySzbgeRQFzzpfEfjr+LwbAP+4hH/jQviPx02ceDIT/3EY/8a9CdWLDHKn1qRlyPkABPWgLnnf8AwkXjkdfBkI/7iMf+NMHiXxuf+ZMh/wDBjH/jXfsrK5JP6U4ANgKR7nvQBwg8ReNe/g6If9xGP/GvP28ReJ28b21zN4TAvlsGjS1F+gDJuyX34xwTjFe+Ku1Tzg9q85lZj8TbcNnH9ltt6dN5/rmgLls+IvGw/wCZMjP/AHEY6G8R+MwMjwah5xxqMdd8SGBCnjvTD8vzEcVSsO+hwK+JvGbHA8Foev8AzEYxQfE/jJWVf+EKXLZxjUY8fnXoB+QAnoTQVLZGM8daQXR5zJ4s8YoWB8EEleuNQQ+nTjnrTx4s8XYBPghhnpi/Q/0r0KOHaDvGSfenAIrDhjijQE11POv+Eu8W9/BEn/gav/xNJ/wmHiz/AKEeU/8Ab8v/AMTXpGEYcbsVE0e7pnAP50MVzz5PGfibI8zwRcgY523iHnP0FWl8XeIWzjwTen/t5jruFAwTt59KX1Vl61KVgucIfF3iQf8AMi35/wC3qOn/APCXeIuP+KHv+Tj/AI+Y67ZY1hY8daczcZVTkelMLnBjxj4hLbR4F1HPPW4QDg464riNO8V65J4w1C6j8IXbymyiRoFuU3INxIYnGOefyr2tN3QOQDXBaKB/wsbXME5+wwZyO9Ax7eONdUkf8ILqvHo4P9KX/hONc2bj4G1bOcAbh+Pb6f5FegBMk449/WlIUEjHPU0IS2OHHjfUj/zJeuj/ALZr/jSnxtqI/wCZM13/AL9r/jXbDaMnPTqM0m/AA9B370Bc4Z/HOoJjPg7Wxn+8ij+tRnx7fjr4P1kfVVrvVYsoYACkZyoAK5NAXODHj69z83hHWAMf3VqzH47lZRu8K66DjkCFD/7NXcRFQdu0Adqj3bXPBwemKLBc4hvH0i4/4pbXf+/Kf/FVG3xCK9fC+vfhbA/1rtS4BLEcjoaQkc4Bz60FXVmcS3xF2kg+F9fyDji1z/Wnw+P55G+bwh4iCZIJWzLcj/69dqWKjOAPU4qZQSFK/dPUZoJucO3xA2qp/wCEX8QgnIO6zwMjqAc80g+IOf8AmWde/wDAX/69d42MlQOTzxUbkAj5c++aAucQfiBj/mWPEH/gJ/8AXob4ghQWbwx4gAAySbPp+td4H28AcY9aPOyBjufXpQFzztfiVbs2weHdd3Zxj7KM5/76qv8AD7VBrPinxTei1uLUOLUeVcptkXCMOR26V6aTyMEbvSuN8MjHjDxSPQWn/os0DPRaKKKACiiigAooooAKKKKACiiigAooooAKKKKACiiigAooooAouM3sZ9EP9avVTP8Ax9L/ALtXKACiiigAooooAKKKKACiiigAooooAKKKKACiiigAooooAKKKKAPGPtUVh478S3s24QwWMDOVXOAFyen0rsLfXNMuNEXXYrvOnmNpPO2HgA4OVxnIII/CuXtYEufiD4jhlAaN7GBWU9wRgivAZ7q706z1LwAS32ibUY47baPlEbEMTnrjhTj/AGj70CPp258UaXbaA2viYy2OzcrKuGfnAAVsc59cVtW9wb2yt7rypITNGH8uQYZcjoR618/eINRufhzr6Dz7iXR7mwK20LtuSOWNQBhegO4KeMffrM1eDxQnhvRL65uNRv7IpJc30UM5imUNyvJ5IAIOMdj0GCAD3ePxNaJ4kj0Bkm+2PCZlfYPLIx0znOePSumRjuIbJPrivmHStUhPjHTdQsJLi8jTSJHja5IMrkB+HI6nIx3rL0C+8YarJZ61p41Wa4e4/eyG6T7MY9xBURnGB9eP0NAH1HqupQaPp9zqF0XFvAm9wo5x7VY0+8h1OxttQg3+VcRq6KwwQCM8+9fLXiZ7/XrLxZrdzr00K2dybWKwDfuzHuwARnqRnnHUE1Fd6zr12/h3QdMa/EK6ckxisZRDI5KnnceoHHHsaTdrt7BY+kNa1+y0W6sLW7aUyahOIIVVM4YkAZ54HNb7OURWJyR1r5F8T3Pia30jw1LrNrI+pWeov5CzNveZQEYZx78Zzmvdfhpe3WoeHBqlzqj3txdyuzqw+WDBxsA7Dv8AiO1MTdvmdNpev2Os6hqGm25kFxpzKsu5MDJz09ehreQyFjvHOMDFfKYtNSfUPG+padrNxp5sXEjxwj/XHL4BORjGD/31+fTyeIdd18eEtHTVWsZr+3aa4ukQBmxnHpyQp6YBJ7igZ9FLnAG0A449TTXBA2nkZ4wOtfOMOqeMRbeI9Gsb6bUZtPni2zrgT7GJ3KDzzge5HNZF94r1GDw/bjR/EWqCZ9REMw1BVMsB2nKknORkZ/DtzTEmfU0TsCq8DjPNKd3UnGa+fW8Qa94P1fVtPuNUk1kDTTdxvMgUI474yfl68A+npWa9/wCJNBPhvW5vEUmoR6pKgms3UBcPgkDnAwDjoMEenFLce7PojUL+PTrK5urtisECF3bBbAHtS2F3DfWNveWrb4LhQ6MVIyD7dq+ZtYudb8VaZ4p1U689rZ2crQrYBAUaMdic8E8c9zn14m1fWb+00PQbfTdbu7eaPTVmNpZ2nmseT8ztkALwOOe5xyKAPftf1/S9De3/ALSuDAsxIRzGxXgZ5IGB+PX86v6XqEOqWUF7ZKxhnBZN6FSRnGcHtXzZrGsaz4k0TwjpzXMSPqpkiuHlhVw5V1CsQV4I5PGOTWv4u1zWtD1bT/DNle6i8NraBpZbS2WSaUnOPlI4A4HBxQNJv5H0YyFOh59KhllhtoZbm5kEccSl3ZjwB6185zeKfGT6X4ft5LmTS9Rub57Z5Z7ZQZFwu1irDn7xHQZI/Gi813W4dC8Y6Xf6lDfvYGKOO4khUZV2IYEcgnHAznB79KBH0BY6xYajo/8Aa8E7pY7Gbe8TKdozk4PJ6dutN0jUrTV9NttR02UzWs2SrbCpOCQeDzwQRWM7s/gZZGVQzaVnCgAf6r04x9K+dtB1DxH4Y8H6LrsWrI+l/aXQaf5K/c3tuy2Mkkhvpkc9qAPpLV/FWg6JdSW9/qS208aB2R0bJU/3cDn8M1Hq/i3QtHkWLUNQ+zO8InTfE/zITjjjk+3X24NfO/izxFqOv+ILzyIJx/ZbKbOKKwE7eZx99uq8g4+vtWv8Q59f1b/hFtlzEL67VHj097VS0cuMNJlgcLz36Y9iaAPpO3kS5t4J4svHMgkViMcEZHH41O5ADFmUKvJPpXheqan4yuPEd9otlrMNstpp8U8sht0b59o3bflz8xJ+ntWBq/j7U5/BWjmVlF5qM0ltPcLEGzGDtJCD+Ihl6eh6Z4APbR4q0M6TPq66jH/Z8MhiecI2NwIGAMZbqOgOa6GKYSwRzRuHjkUMp24yDyK+UL7V72bwPruj3EMrWtmbf7Jctam33qZFyCnTt+uTXa+Hte8R6Dq+j6bqt5Be2N5YebGkcYUxKsZI5wCT8vf1oGfQLbSBjr7Cmg55YHFfM7eL/GZ0VvGCahax6d9r2DTTApBTIH38buvHUevtXtnizWrjT/B1xrVnhJxbJKm4ZCltv+NK4rG+NUsTqn9lm7R74R+aYQDkL6k9B9DzWOfEugtfnT/7Ri+2+d5HkYO4PnpjH69K87t9Xn0/WfDD28cKSa3bia/kCDdKwQHqegyegrl/C0Oq6xqtz4+hksYbdZXDW3kgyGFfvDcMYfbxk9fpgUwPopm2HOMVIANxAYEjqPSvla3+JniC4uoL2G5WSOW42nTVs8gRZ6+ZjJOOODW5pY8Qr8RvEU0eowZjhWSZAmQ8WAUVQfusBjr79c0BY+jA5H31yax9X8Q6NpE/k399FDKU8zYVLEL6nGcD618/WPjjxdBp2la/d3lpLp9xefZntkhAdxk5JOODgEDB9OKl8V3zXVz43DwxAxQwqrhfmwCoxn0oBI+k7eWKeGG5hkV4JkDoQuNykZB/Wl8zYWUKK8A8H+IPEOi3XhnT9VntZtM1Cy/cKi4aFFTKknA7Bc9ep9Kgm8ZeMrzTL3xVp8limj21yE+yMmXaMEZO4jPOR3B5OAMCgD6GR/mwMk0u8sGyduDXJ6r4i+w+Ej4hWDextEnWPOOWAwD/AN9V5jpfirxVpt9oE+uy2lxp+tgCJYU2tEWwV9/4l9ep9KbA9s03UbHVYHmsbmO4SNzGzJ0Vh1B9+RWhK4K7jwMd6+TfCuo+JND0PWNV0l7MabbagXmimXMkn3QQD0xgr6Hrj0rvJ/F3iLxXqaWXhmW2s1isEuZ/tC7tzuoIUcf7QHp156UgPYtP1Sw1S2FzYXKXMG8x74zxkdqtXd5DZ20lxcyrBAuNzucAZOB+pr5d8FeItS0fwhpum6MkR1PU9RljieUZVAAmT6fxD9eK2vEXiDXZNJ8SeH/EH2ea6tYEljuIF2h0Zl6j8R2HegLH0fE6KqOjCRXGVIOQR6j2qa2urSe5ntIbuKS5t8edGpBKZ6ZFeB+H/EPirQ7zQLfXEs30zUoVjt1h+9EQg2g98/dz1HPWut+D92l/oV1qJt44ri6vZXlK5Jc8Hknk/eNFw+R6e+9fmJGT2pVAOGyemakccMQcEdKBkoMsCaAIiMyAdFxQ6EjDYxUoJUD09zQQxddx4oAYm3cNoOQOop2D5h6H2pQpHIz1/SkCkqcNknpQA7EZJOBnvQSWIwQDj86ahx8rcGkchTxyfemArZGfmANViob5iAMdamIzyxAp0hCIM80gEEoCrjr9Kk37h8ynpn0qPKkdB04wKXcCOTyR3oAb8oHPOaU4UA9sdaiYhTzndUoIKlR0oAUgbcBqqtkkYx71dZU2DPb0NVFC7WJ6ds96AHbdyn09O9OKZTp8w/WmuWKqQxB70/duVTnp60wGsvzKCT+XSuY8e8eE9Z/69W/lXW8lN3ftXB/Esk+DtYY/88l/9CFJ36Addo4xpGnDP/LtGP8Ax0VdYKAd34Yqlo4P9lafjGDbR5OOnyirrfe5b6UARKhBOD1/lTmCoc7iPUYqVSVGNwJA/KotpO4nBB7UAOZ1IypH40x+VxkHIyCK8z+KOmTXvhy8ni1Ca2itoWkeKLpMMfdb2qr4asbnV/htp0EOoTWTGA7pY+W2hj8oPb8KAPVwdqBg2ceg4pNwcFsHGa8Y+Bkjnw7fKXL4v5AGY5z8ie59z+NRfGi3ujozX8Wo3EMMOxPs0TbVdi4+Zj3wO3rzTA9p5QAgnHqRxQGjlAZJA4PAKHIFeAfE/WJ49J8MaQhuGivkQ3EVu37yZAqgp+Of84rV8CJpV9pWsab4f/tHQbtJV89Jm3ypjvg9MjI7HikB7gh2fL1IHTFRGTYDwRn0ryb4MM4stYSWeWdo9RdRLK2Wb5QMn+det7yRgnA7cUARx7HzwRXnfxUBXwnd7RwJI88dPmFejYXd8hA9q84+KzZ8KXHHPmR5/wC+qbA9JgANrBu5/dj+QpwAK4xzS24X7LCckjYOPwpCygfI5pANLEHCjnsaQF2ByO3U04LvySxU/wA6erZyo+YgfSgCOFWHzD6HNSrjJ4zUbMWBXrx60yL5U27gcUCHYO/oMnpSy7gNwHSncYzuP4VDPJHDC80s3lRINzMxwAKBik7mDbcetIAhfHPHes/StW0zVw/9n6hBcmP74icEr6ZHatJkIAPX6UCBmUDGflFSBySCACCKiCgkkLkehp4AIYDgr0x2oGOJ3DnvXm3xRG3wxc+nmR9sfxV6OucncwbHoK83+KgJ8KXRLLgSR49/mFAHo6bmt4Xfl2QE8Y5wKTcSc4BP0p8AH2WDIztjA/QVKu0rzzigQwFQQrdMdqY4wpGeM8U7K+YGBAHSlfCghmHNAwABC8/WkLAgjH0NNUoBgH5h+tPRgAd2KYDFQE8k5PcU1vkYnr24FSrISSFxgUzqCzPjHJpAIp4PJDfSlPzLuYnn2qvZXdleO/2W7gmdRyI5A2Prg1d+ZlIJAPagCm2GPHTvUgGGxyFp6KduCue5NK5AABGaAIV+fnfj8K89+KY/4pyQA4/0mAcdvnFejHhM8buhrzr4o7j4ZbcwP+lQfh+8FMD02bDIjDnIyBSjBIwMjrUB+6hycelTAbQOOfrSAa/HzHafwoRwDjGTUbNgAY5B/OgLj58kE+lMAk35yAFGec96H9zxQ5jClmlCquNzMeK8+8f+I5dK0+ODSHSfVb1/KtEjIY57tjkYA9eKQHoMZ3dBjHWmMdr4z+Irzf4T6tqWseHZJtUuGmuo7l4y7AA4GOOB9a8u8b+LtdsvEGqwrrEmmi2VTY2v2bcLnp0OD1Pc59OMHAB9LEBCQwzk1MHJB+UjFfNvjHxX4kt7vT7W81BtCR7Hz3k+z7hJLtyV6EjnjHb06V1Wly+MtV8J2WsDxFHpxS3keXfZxyeaqklXJOcfL7ds96E7oSd0eyg7kznnvmngHGcZHavK/hBqmu6zokuo63dtMkkm21JRFJVeCflAz82Rzz8pr1OOQgleoHSmMcVU5GPm+tefaooHxC0H/r0uD+ld9nByCTXnuqtn4h6CP+nOf+VIEegLHuHy5JHapNnTA59qaZDjarnrzTxxggnrQIc4UKcDmoFVySM/gRU2eSCec9aaSVlznIoGNJ2NgDmnoq53A8nrTs/jTcnO37o/KgRJtjzyMnr1ocKOQDimJ8i88Z6GpWj8wDDjjuBQMjJIHyjOOSBTSTnf29KmJ2oct+NRoxxgDmmAjSKAd3ftio12qQRg/hT5cADehJPpSKVyARjPQmkDGrwCTjBrzcfN8Toxx8umnt/tV6XtAJ6g4rzIN/xcwf8AYO/rQNHpoGzIPFOU5GDjNJkOx4P4U7GQT6etBIjZJGVzzSg4wSaSNSx4Jx3qQjOR1HYmgYm7dlcdfWmbmGAOo7U9QGOBn5R1pm05yRQAYJzx0pHcAkDjPtQxA4zk554qQg7shqAKyFmcYHT9Ka4Kscnk96ssSD15PtUBY57ZFADlPQnr2NAJydoJ9c0uT0HNMVyznGMUCGMpVh+defaN/wAlF172s4P5V6MRkHAzmuA0Zf8Ai4Gvn/p0t/5UDPQFUFgxJJFS5xkkYppLKv3cVGQSMEknrQIepQDn5s+1R7lccLjPbFPjJz6D0PemEjGO9AxsWcfNwM9Kc208heTwCKY5yVx09cU8IEJYDNMQpXbg7v0pjtluM7fUUgJLbcjB5NNyEbAzzSGMySOMYp3mbVwB+NePa98SpbDxdBodpaQzW/nxwTzMWBV2PIGOMj+dWfFXji+0PXLXTodHkNtNcJAbucFVcnGdnrjd16ZFAHrW4MhHamR4A+UketRX00dnby3MzkRQRtI+B0AGT/KvKfCPizxP4kvILiHR7GHR5X5L3GZljzjdjPr7f40wPXsYAIG40bmBGE4PevA9Q+KGqxXOpXNpplm+lafceRI0k371vm25UZHfnp/WtvV/Hmtz6le22gaVbzW9hAk9xJcSbWIKh8AZGDjI79D0oQHsmdw6gZ7GlSNSg2jnvWXoOqxeINFsdTg4W4j3YP8AC2cMPwII/CtYEjOAQB3pAORT2Bz71xvhZi3jLxZlSD/onU/9MzXZrJtXABJFcN4OIbxd4uIP/LS3GCcnhG/SgEenUUUUDCiiigAooooAKKKKACiiigAooooAKKKKACiiigAooooApn/j7H+7VyqR/wCPwf7tXaACiiigAooooAKKKKACiiigAooooAKKKKACiiigAooooAKKKKAPKNNz/wALG1//AK87fP5VuXHh/SJtaTXG08NqSLtWcs3Axj7ucZx3xmsbTP8Akoev8dbS3/ka7hy3B7HigTPN/H/hG68VNpcAe3FrDceZOz53BfRQBg55HJ9Pw0fEPg3Q/EjWzalBIZLdPKj2yMvy/hXaFGwq4z3p5T5uOnoRTEczZ+GdGsb2C9gsIo7iCD7PEykgLHzxjOCeTzjPvXPwfD3w3b6gl1DYlWjl85YvOYxh/XZnH+fSvQicE5zx3pyBR8zHmgDgNW+HvhnVNTm1K8sDJPMcyASsqsduM4BHPfPrzU+s+B9B1WG0hltXiNrH5UEsMrK6Jg8ZzyOT1ruSwIAI47UgTIJDZPpQDOJsfB2iW0VjGLaSX7DObiF5ZmZvM4G4889F9uK1dG0Cw0ee8k063MAuXDyoHJTPqoPAJ74/pXQKAMFgc+9SA8FQMj1oA5P/AIRrSFbVVW3YnVjm7YyN8/XGPTGT0rP1LwFoGq6bZWD20iR2GRbyRzESJk5Pzc5yeefwruBwcFcHHBzS5HBXnPGKVkvmBxMHgbQ7XRho8EVxbwGUTmaKYiXzBxnd9OK4rxV8NYZNN0/T9HtgYkvlmu2kk/eSrggksep5/WvbkIVeec84poP8RGAe1Azz7w/4B0HQY71YLaSb7XF5MrXEm8mP+6PQdPyHpUGifDbw9o19DfQJcySQEtCksxZImJ6gf45/rXoxHvwRxTt/QKD9QKBHlWo/DDw5ealdX0iXaC5bdLBFNtiZuucAZ65PXHNX9Q+HOgX32Nib2M21uLbEU5XzIwMbW+uecYr0HIY4OTjpU8bgKQOTnkUwOItvBej2qaMqJcBNHd3tQZOrOwZt3ryKTxR4P03XryDUJpbuzvYlCJc2kuxwOe+Pc13bL90jg0rZKkMM/SkBwS+DtMZNOM897dSWNz9qikuJyztJxyx78qOKiuPA+jXB1dZFnzq7I1wRLjBVtw28cc13oU8AZyPankHODgketMCidPh/sk6YC4t/I8jhvm2bdvXHpXllp8KNDt7u1k8+/kt7d/MW1kmzEW7EjH9eePfPrxcFSBz+FNUDAKtlqEGpwWq+ALS81SbVLLUdR0u4uebkWk20Sn+h6/nmqWs/DPStUu7a7kv9VjntoEhjkiuFDYXoSxUnPPXNenMzrjKgnoaYgYseAAD0pAcjp3g+xsrm5uxcXck1xaC0cyyh8IBjOcZzwOTmsmX4c6VJoNpo/wBpvF+ySmaG5V1EiOeTg4xjP8hzXohChiGBx2xSh85yufagDz2XwJFfaZc6fqmt6rfJcbctJMPl2nI2jBAOe9bjeEbE6tpuqF5WfT7U20MZI2lSpXLcc8EiulDA8bDSEhW5BpgeSJ8KtO+2KJNRvv7L8zzBp/mfu95x+n4fjXqGpaVaatpc+mXUZ+yzR+WVRsEDtg+2BV448z2IpJWbZjnr19qAPLdE+GthpN9Y376lqN1cWTHyRI42BSMBcYPAHoRTLL4Z2On6k1za6lfxaeZROdOSQiMuOmfUfrjvXqAxxgsTTkUfNuPGKm1xptbM8x034eyaZOqadr+o22nCQSfZM5A7kBuwNad54ESXxLJrsepXEP2iMR3ECdJMLtH4cLx7V277/uqeOwp+0KN3O48EUxHm8nw+09tDstCN3cGC1uvtKy4G4tzx0x3Iq3e+BrK6k1tmvJwdWVFkwBhAuDx9cd69ALHb03e/SmJvkwQMHOKYHG/8IfbjU9FvzcTFtJgEMSAD58LjLH/CuKPwsh8ySzi1q+h0eaUzS2SgBWbII59BgDkHoPSvam3lyhAO3n6045ZSep6fSgDPv9Hs9S0d9ImjP2N4fJ2g8hcYGD6jArzjRfhulhf2lzf6vdajFp5/0GCYfLDwMdznGBjGAMD0r1dGIXOcHtSbTu7Yahhc8Tk+E6MWhTxDfrYTzebdWpGRMc5HQgA9OSD0B7Vvav8ADtLzUhfabq1zpm+FLedIed8artGDnOcBRznpXppQHoCT6ChQSMEYI696Bnk8nwtto9HtbSz1OeC9s7h7i2vAg3KWx8px24FWbX4bWyaXqttdanc3WoamFE9+4+bAIIAGemR6+3SvTwcD0PpSk4wetJpNWewHlugfDh7PWrbUNQ1q41GKwQJZRTLjyvcnPOPw6D0rs/CHhyLwppY06K4adfNeXey7cZxxjn0roFPzHPOR6VIpAzxx60WFYlyGGM5qLbtYZI9+KkyVPB+U+1RsSc7fzNAD+FPXg+1MfJAAzyc0obIAPUelMBdgSvBzjmmA4M2BjgdDmn4IyAw3Z60wSYAHf1p0jA9OtIZXWIZyzc0jBu9PRiGwfXNPdwGBzyPSmAqckFh70BN0m7+H3FHmKerEDPTFNBbOFOO1IQMGDfKcL3ApAGw2T07ml2vnBHQ9aa0rIxzggnvQAFN45647UKpKAE8r1xSgsCCrYHpTiC2TimANGW6HgDmotvBPUD1qVtvbPvzTCRlcgjNIAAZ1+UChlO1QWGc+lLk8gEj8KaAUH95j2oAd8wGRj8a4P4l5Hg7WM45iX/0IV3aHCnOck9M1xnxIwPB+sEA/6pf/AEIUAjq9Ib/iV2IJ/wCXdO3+yK0NxxwQQfas7TRnT7XnH7lf5CrigsCMgGmA3DZGWGBUk+4ISDyR6VEIyGZgT09etPOSAfQUAcL438Nal4hsxa2GstYRsGSdfL3CVCOR14rD0XwZr2l+HbjRU8SkFioglS3GIkGdy4J7565zXqgGDnqPbtSgMDz07UIDzPwB4N1HwjLcCTWftdrLlzAItvznHzkkk9BR498I6r4nRbe31hbOyZAssBi3iQhtwOc+w/KvSGwrkktnHSmv865Izg45oA8hv/h5qN7pGnRPrYOradLvtrzysbUwMJjuBtFX9L8Earpljqc665v17UpEea98kAKFPRV9xkf04r02NUDcAntUkrKFLEsCO1IZ5l4C8Gav4ZvZ5ZtbSe1nZpJYEgxvc989vwr0dvmYAnINTxMZAcDBxSbhxyefbvTExoRhuIxx0Oa8y+LmV8KXGcEiSPp/vV6c/wB3bk4z3FebfFhQ3haaN5AMzRKWP8I3DmgD0q3XMUQHI2j+VTNgHGMY5zihF2wx7WHSmuQ2MGkMAWZiDt/ChepGMUAK2Co5FICM4Zueh4piG8Anpk+3Wn/c/h4NOygGB83vilDGQH5sYHHFAEe9mXI4x2xUciRzwyQXCLJE67WVhwR70pVkOFySe5okIbCkkt7UgM3R9K0zShKNMsLe1MhG8xIFLY6ZPetZoyee3tUe7btOMVIGXOOT7imAoGR1x7VWQFSSOuanPzE7Rx2OajBKnA+9nmgB+WJAJ2k9gK82+LT/APFK3a7s/vIv/QhXojH5iSfmrzf4qoreGLjcx2maLJx/tCgZ6eoJggHcIP5Cjyxt5z0p6nEEe3ptHNRbmJwMnPqKBDRGu/rx708ENITgEY70p3bSvUU0MVAIIJ6UAPKMV3HBP0pAHweMc0hfeuGOAaem7GFkBFFwGqm1zvYc9ABT5EVonjdQ6ONrKRwQe1CqoPLHcKfgk4JHrQM5zw/4b0bQJZn0zTo7V5VAdlJJIHTqa6FjtbGevXNIQWO3dTdpY7d/9aBEhCgfe4PtUYYgHvikwQdoBIx60BSTvHTsKAuA55OQp5ry/wCLTk6BERt2/boBzj17fp+tepFyVCkYOOTXl3xZYLoECknH26HBxnuaAuepAZVByeKXcSclDmnggAcnA71GrbycnI60ANkLEKVFMZSCcgA4qQuGPsKMYJLMSpFAzJ1TTbfVbGawvIDLbzgB1DY6HI5HuAa8wvPhTp/nw3GmXl7p8kCkr5Um4sx68k8ccV7AxZRlMkCnbidpORjn60CWl/M81+FXhnVPDWmXEepzsZZ5i4hDBlTjrnnk15r4o8K+IrvW9cDeH7fVBqBH2S+ecL9mXkDAJ4IGPqR36V9LEls9l6896rk7SG42jvSavoO5836n4S8Q2V1ZS3mjR+I4I7BbcI0+3yXxzwTzjkZxzxyDXRSeGPFMXw/t/DcaJJc3E/74mcAW8Od23Pfkds9T2r3BSCu4buvFDnjdg5FDQ02tUVtJ06DTNOtLK2CiG2jEYA9h1/Hr+NXtufmOOaNjBAQQfajawAJXPqBTJHEZPWvOdWVj8RtCwCQLKcnjoOn+frXo7bS28cYHTpXm+qnPxG0T5c/6DNz6e/8An1pDPRdqKMAZIGaMEAEYxT3JUgE/lTicKOM4PpTERqFB5ORTmCk/dz6U44bgDr+lOIKgACkBGGzkEYx0zRliMlqactuGcke1Ct5i4YEEUAS4O0Yx+PNct4p0Kz8RxQw3puoxCxZfs82wknjnjmupHPy4xjrTQTwAcD1xTGUrW2isrWC0jD+VDGqJuYscDjknk1cACAAUuEBznmmDA65zQAEEt8zdelIvUZGSO9LjLAlRn39KVG3ORjAJ4oEDZLH58ZHpXncLt/wsmRd3A0vGCeo3jgfzr0dgqZ+bmvNbbcfiZPjp/ZQzz23ik0M9ICkEHOTT1wQwz+BqLeQwBzz7VKRjOCaAGJksR2FSgAqCepqNMYOCc46Gmgkng9KYiXcAepH0oGSTg8Ck5IzjI9hUjAgcHmkMjwpPzcmuX8VeHotfS3El/f2jQMcG0m2FgcZB4OenHpXUguDk4AA5FQKxJ3ZPX0pgVrGEW9pb26PIyRIE3ytuZsDGSe5qycliEx/OlZj/AJFNA53Z5FAhwQgFmH603G0htwGetOk3FcknntTSw4HUj2pAAcAYDcn2rgdGH/Ff6+f+nW3/AJGu+bcAwCjpXnmhMzePfEJOMfZrbGB04P8A9egZ6QrttGeQajc7l7cd6cpK8seO1N4G49Se1AhGkZuCo9OKiywJYYOByDVkFRg/xY6VCzKCfkz6YpjGK24YKkDP507cYzjBOewpwZlVTt9/WnLljnOM+9Ag+VSM4yOvFV7qOSW1uEtXEc5jYRsf4WIOD+dWwQuCc8U2M8tlup9MUAfIOr+EfFegjQ7XyrO4H29Zo3hRmxKSMea2Bx7+neux+Kmq3Nzq2k2i6VfyvptxHNPNFASknCsQhHX8cc19ESlRk+/Wm7XOSE60DOb1gSa/4UumtYJklurVjHDMmx844BHY18veEtJkfUdDi0nTNRstWgnxqNwwbywgJ3ZzxyvbjsOc5r7JJbbyuD/KoVVAdnPNIR8Yaxaz3GparcXun6hH4qa8R7NILceRgMvzcZySATnoeDzk13Hjq3spL+ZvL1xPEdxbxxzRWQxFcOY1GM8jaMYOK+mXCKchRkdxVpZxtHy49Oab1Kbuzl/BGjy6B4Y0zTZwBNDGTIo5wzMWIzk9Cx6cV0ysAp3ZxnilJORt4A446U1wVxhfypCHfNvIX/IrifBRz4i8VH/p5i/9ArtoQwLM2cntmuJ8FMW8R+K844uIRwMfwUAj0yiiigYUUUUAFFFFABRRRQAUUUUAFFFFABRRRQAUUUUAFFFFAFM/8fY/3auVTP8Ax9r/ALtXKACiiigAooooAKKKKACiiigAooooAKKKKACiiigAooooAKKKKAPCNQ8R22gePNcM9teTtLb24VbaEyYwpyTjp1FbD/EHTXwP7K14Af8AUPb/ABrT0AhviB4nweVgtQeSf4M9+n4V6XgelAHj8Xj7TCQP7N15cn7zae2B70SfEDTBnNrq+VPJ+wuMD+8cjp19+K9gwPSjA9BQFjxxfiHoaxRvLFqKBhld9lJznn05qMfEjQOf+Pwf9ucn+Fez4HoKMD0FArHjw+Inh/IJN6QO32OT/ClT4jaAMgNeqPT7FIf6V6/tX0H5UbV9B+VAzyH/AIT/AEBjzJe+uPsb/wCFV2+JvheNipvLgEZBBt24P5V7NsX+6PypDGh6op/CgVjxg/E3wixybyf/AMB2p4+JvhVyFa8kTPG77O5x+lex+VH/AM80/wC+aTyYv+eSf98igdjyQ/EjwmYlZdSlznlPsz5H6Y/WlT4keFPlH9pPg9SbaTjjPPH4V615MX/PJP8AvkUnkQn/AJZR/wDfIoFY8n/4WH4RYg/2qynaDzbScH0+7TH+I/hJVA/tnr/06y//ABNetfZoP+eMf/fIpPstv/zwi/74FAWPI1+JXg5G3DWMH/r2m/8AiatQ/Efwg0mF1lQzf3reUD8yteoGztT1tof++BSGytT1toT/ANsxQFjzab4ieElCj+2YSWOOI3PPvheKE+I3hBgDHrSDPHNvIPT1X3/n6GvSPsNp/wA+sH/fsUfYbT/n1g/79ilqM89X4g+Ezy2twAjp8rf4VC3xB8Ink63Bn/cf/CvR/sFmf+XSD/v2P8KT+zrE/wDLnb/9+l/wpiseb/8ACwPCR6a5b4/3G/wpx+IPhDvrlv8A98P/AIV6EdK049bC1/78r/hR/ZWnf8+Fr/35X/CgZ5+PiB4Szn+24c/7rf4UHx74TwrDX4AM9NrfyxXff2Rph/5h1p/34X/Ck/sbSx/zDbP/AL8L/hQBwn/Cd+FHZB/b1rluRkED8SRx071KvjPwuzb/AO37PqRzJiu0/sXSv+gZZf8AgOv+FH9iaV/0DLL/AMB1/wAKBWOPXxn4X5/4n9jn/roKP+Ev8Mc/8T6y/wC/grrv7C0j/oFWP/gOn+FIdA0Y9dJsP/AZP8KAscqfGHhkbf8AifWRx/00FPXxj4azk65Yn2MgrpT4e0U9dH0//wABk/wo/wCEe0X/AKA+n/8AgMn+FAWOYk8Y+GO2v2IPr5gqJfFvho5z4gsj9HFdWfDuiHro+nn/ALdU/wAKT/hHNDH/ADBdO/8AAVP8KAscyfFfhnjbr1l/38FRHxd4bwP+J9ZHH/TQV1P/AAjWg/8AQE03/wABE/wo/wCEa0H/AKAmm/8AgIn+FAWOZHi/w3jC61Zkd/3gp3/CWeGwwP8Ab1mP+2grpf8AhGtC/wCgJpv/AICp/hTf+EY0A/8AMD0z/wABI/8ACgLGIvifw8oyNcsTnP8Ay1Hb8aB4m8P4A/tmy5IH+uA61t/8IxoH/QD0z/wEj/wpP+EX8P8A/QC0z/wEj/wp3C2pjjxH4flYoutWIK9zMoH55xSp4i0Fl+XWrDJHUzquPzNa/wDwi/h8/wDMC0z/AMBI/wDCkPhbw8eug6X/AOAcf+FILGUviTRQoC6xYk43f65en59fbrSnX9Ej3M2sWHTJxcJ/jWjJ4U8OyKVOhaaAf7tqgP5gVXHgvwyMf8SOx4OeYRQOxEmu6GArLq9gO/Nwg/rUI13RCedY0/Hp9pT/ABqy/gnww7FjoVhknPEIA/Kmf8IN4W/6ANj/AN+hQKw6LV9F/wCgxYHB/wCfhP8AGnf2zpCjC6zYnPpcJ/jUf/CD+Fx/zArH/v0KQ+BfCx66DY/9+hQFi0utaQVwdXsfxuE/xpra1pJ6avY/+BCf41W/4QTwr/0ALD/v0KX/AIQTwr/0AbD/AL9CgLFhdY0onP8Aatln/ruv+NKNV0vnGqWf/f8AX/Gqv/CCeFf+gBYf9+hS/wDCC+FR/wAwGx/79CgZZGraURj+0rMH189f8alGoaW5yNTtOPSdf8ayx8P/AAmJDINBs9xGCCmR+XQVC/w58IuxZtDt8k54LAflmgVjcXUNMTOzUbXB9Jl/xpw1DTgD/p1rn181f8a58fDfwgOmhwf99P8A40v/AArnwj/0A4P++n/xoGdB9ssHz/p9sP8Atov+NNF9Y44vrbpj/Wr/AI1h/wDCuvCX/QEg/wC+m/xpD8OvCJ/5gkH/AH0/+NAWNc39iCQNQt/r5q/41Mt7ZMCPt1uf+2i/41gf8K38If8AQDg/76f/ABpR8OPCKsWGiQ5IA+++Pyz70CsbpvrNcYvrc/8AbRf8aeb+zGN1/bnJ/vr/AI1z5+HHhE9dEg/77f8AxqKX4aeD5cbtFQY/uzSL/JqAOm+02bNn7bAPbzB/jQ9xZnpdQn1+cf41zA+GXhAdNI/8mZf/AIumj4Y+Dx/zCP8AyZm/+LoCx0/nWoGPtkJ/4GP8aT7Tbt/y8w/99D/GuZ/4Vj4P/wCgP/5Mzf8AxdKPhl4PH/MI/wDJmb/4ugLHWPNbBci7hUZ67h/jXB/EieL/AIRHVj58Z3RqB8w5JYcVof8ACsvB/wD0CP8AyZm/+LriviJ8PfDNh4Xv72z08QXUKqY5TcSHaS6g8FiDkcdO/brQFj1LTp4RYWo8+FGES9WHXAq6ZIuD9pjyOOo5rirL4ZeEHtoXbSMs0alj9pl5OP8Afq0Phj4PH/MI/wDJmb/4ugLHVNJGMqJUz/v1LvTI2yKRj1rjH+Fvg1gP+JQRyORcy/8AxVNb4V+DGGDo34/apv8A4ugLHY+aqLguuCeOaQOGGcjk46jiuHb4TeEGAH2GYYGM/aH5569ab/wqbwnkn7NdZOcn7U/fr370xWd/I7wlD95+2aI0BT5ZMgnriuKPwu8NHd8l983Lf6ZJzxjnmgfC7w2oAC34A6D7bJ/jSC33HZCItklzge1KQkoKgng9cVxn/CrvDnpf/wDgbJ/jTV+Fnhtegv8A/wADZP8AGgdjuETaBg4IpyIx/i7+lcL/AMKs8N+l/wD+Bsn+NMl+FmgP92bUo+n3btj6+uf8igLHflCerZx7V5x8Umb/AIR0k9PtUOP++xTovhVo0RUx6jrClSSMXhGCeuOK4r4i/D6w0/QGmj1LVZWM8Sbbi6Mi4ZwCcHvzQFj3dWDwpweBg8Uqx5UqHA+lcEnwz01VVV1bWwoGABetgCnD4aaeP+Yxrf8A4GtQFjvRGy4/efpSNF8xyNxx6Vwn/CtdP/6C+tf+BrUP8N7UoI117XkTO7at4SCfXBBoCx3mDtHykD0xTcYYsVOSO1cGfhxGQQ3ifxEwJyd15nnGP7vpxSRfDeOFSsfifxCqk5wLzH9KLhY75dkgzznoKPlBViQTj0rgU+HKoMJ4n8QKPQXf4elP/wCFef8AU0a//wCBf/1qAsd04DYywwO2Kj2KGzvwB1FcQvw725/4qfXj/wBvX/1qafh1/wBTRr3/AIFf/WoCx3Sseg6enpTgApyDgn1FcGvw625/4qjX/wALvH9Kf/wgN3/0OPiH/wACzQFjtJWCtjnJ6nFebfFEZ8OkNu5uYs9j98VpP4BvmkLnxjrhJxndKD+Q7VwnxJ8GXNloRuG8SapcgXMSrHOwK/M2MnGMkZB/CgD3MEoiLjHFS5BVSCfwrhl8BXJRd3izXC/c+auOvpt9KangO+VQv/CX6yQBgZcGgLHeggDOMAetJg4PY9elcG/gO/bH/FX6x/30v+FO/wCEF1D/AKHDWf8Avtf8KAsdztY9RwO9ERHO0fN2yK4U+BNQP/M4az/30v8AhSnwLfn/AJm7WP8Avpf8KAsd2S6gMOpHemjrliOR+tcN/wAILqP/AEOOtf8Afa/4UReB9SiYsvi/ViSMfNsb+YoCx3wIzuK8Y4NMbkgjP4VxZ8Iaz5eB4w1HzMD5jDGRn6Y/rUP/AAh/iD/odL3/AMBkoCx3eFHUEVF8xIC9PauJHhDxCP8Amdb3/wABo6T/AIRDxF/0O17/AOA0dAWO1CMpPJNeb/E9n/szT13YLajbgkAHHzds1pDwf4hH/M6Xn/gMlcJ4+8JazDp1o9x4rmuFN7CipJAowzNgMMdx1x9aAse+ZBGD83FQt8nbB74rzw+D/FfG3xvMOOc2ann86b/wh/i3/oeJP/AJf/iqAsehhtykZ4HtTWB5xnFef/8ACIeLv+h4k/8AAJf/AIqmnwh4vP8AzO7n/tzX/GgLHoCuzAjdgD1qQE567gBzXn48JeLQCB4zbB/6cl/x96P+ET8X7dv/AAmhxx/y5KD37596Asd6zuzEAcCkR94A+7ntXADwl4wH/M7P/wCAg/xp6+FvGSAgeNM5IPzWKHp9aAsegRjZ8uPxzQzcn5QR9K4U+HfG/bxpEP8AuGxVF/wjXjj/AKHSL/wWx0BY77O5gvI/Cnq7L14HvXnzeG/HDYz40iP/AHDY/wDCp/7B8bnOfFVmOCONPX8+TQFjtWwWJU9eQa4e/X/i4Wmj/qGy/wDoYp40HxsFx/wlFnnHX7AM/wA64O80fxSPHVjB/wAJDbG+Onuyz/YgFEe7BXbnk55zQNqx7s7cgYGT3owACQ34GuBHh/xvjnxRZH/twH+NObQvG7dfE1j/AOAI/wAaBWO+3HIGcE8DFK8jA7Tw3bFef/2F45/6Gaw/8ARTzovjo/8AMzWH/gCKAsd4SzKB0PoKQsAOc/hXBjRfHXfxLp//AIAilbRvHhxt8S6eP+3EUAd7Hluo6Dqab8oPr2rgF0Tx8M58T6cf+3EULonjxc/8VLp3/gFQFjuFTcSp4x3xUisCfvEY9a4E6J49P/My6d/4BUh0Tx9twPEmm5z1Nn0pNhY78yZfDdPXFOK5J6gCuCj0jx9GpH9vaUxIPLWhyPy9P608aZ4/AYf27pByAATatxx1H8+aYWO8IB6tkZrz60Uv8SbrHbS1J5x/GPzqRNM8fKoH9r6KxA5Jtnya4i107xefHF4F1PTBfjT08xzA3llN/AA65yP1oA9zY4Y7j0PFPRi2S3AHtXCDTvH3/QW0T/wGf/GmnTvHx6apon/gO9AHcu6HA4H4UoZuhXC+vrXDmx8fnrqmh/8AfiSkFj8QO+paH/35koA7/eEIwTSOedx6elcC1h4/OMajof8A35koFl8QR/zEdC/79Sf4UBY7t2bBPA+tMQvt7EZ5rhxZeP8A+K/0I/8AbOT/AApPsXxBHS+0H/viT/CgDuR87c5GaFYjII5x3rhfsfxC/wCf3Qf++ZP/AImk+x/ELaQbrw+TnriXj/x2gLHcZZgQAT60x87unPrXEG0+IgBxdeHz7fvP/iamNv4/WNvm8PM2OMGbPTtxj86AOy/iOCf61534bwfH3imTn/VW3AH/AEzFTlPiFxi08P8AIJOZJePb/PrXC+HR42Hi3xA0Nrop1ALbLdBncRqCh2bcHPQc5/ligaPe0O4cE4/WnbgDxnBrzzd8Qz10/Qf+/slSiX4hgD/iX6EffzpKYrHeSHGCRx+tJwF3Y4FcO03xAOP+Jbof/f8Akppl8f8AbTdD/wC/70gO43ZYtjOfanZG/jPT0rhBJ8QB10zQ/wDwIekEvxA76Xof/gS/+FArHdAZbdk4qFss5LEgAVxvm+Pv+gXon/gS/wDhVWW5+ISMANC0mQY6pdED9cUDsd8uw4J5PXmpiypj5vcV5yl98QhnPhzTf/Awf408Xnj/AP6F3Tf/AAM/+vQB6IxEgPPOOwoACsCSOledi88ej/mXdO/8DBQb3x+f+Zc07/wMFAWPRMEjjHPtSBQR1II61wQ1Hx+OvhvTj9L0CkOoePv+hb07/wADRQB34YA7gvvTY2J71wP2/wAef9C3p/8A4HCq51bx728HQf8Agwj/APiqAPSw6KCTyfQCuG8DHPiLxX/18xf+gVQGsePe/g6D/wAGEf8AjVr4atdyXfiKW+tPslw16u+DzBJsPlrxuHB7UDPVaKKKACiiigAooooAKKKKACiiigAooooAKKKKACiiigAooooAok/6YB/s1erNJxfqPVf6VpUAFFFFABRRRQAUUUUAFFFFABRRRQAUUUUAFFFFABRRRQAUUUUAeZ+HSD498V8AYjtB9f3demV5joDLF448XytnCx2pOPTyqx7D4u6JdFJJbDVLazaTy/tskAMIPuwOfTt3oA9moqtPdW9uFM88UQboXcLn86keaKMKXkRQ3QlgM0AS0VxGo+KlsvFWmaCbdWjvrd5vtPmYCbQx6Y6YXrmu0SRJEDo6sh6MDkGgB9FRRTRTAmKRJAOCVYGuN8Z+K4vDNrbTiAXRmukt2RZACm4E5PX+6eKAO3ophkQAFmAzxye9PyM470AFFZesatY6LYyX+oXAhtoyAz7S3JOBwASeTWdrOvLp506O3tZbye/lCQxxcYXGWcnsAMfnQB0tFJnAyeKFYMMqQR6g0ALRRXN+J9ei0C0ima3luZ55RDb28I+aVz2HpwDzQB0lFctdeIorXXNL0WW2kFxfxu6sCCqbVLEH8u1dTQAUVy9j4igvPEOo6EkMiz2MaO8hxtYMARjv/FXUUAFFFFABRXPprtvLrsmiRRTSTwwiaaQLhIgfugk9SfbP88dBQAUUVz+l69aapqF/Y2qTMbFvLlmKYj390Bzkkd+KAOgoorm9I8R2Wralqem2wlE+nOEmLqApJz90556H0oA6Siisu31Wzu7a4ubKZbtICyuLc7zuUZKj1PI/OgDUorkPDPi3TPE0s8emi4YQKpleSIoFY/wc/wAQwfbjrXX0AFFFFABRXP8AiXxBYeGrAX+otIsBkWPKJuIJ9vwrI13xppei3c9pOtxJLbwfaJ/KjyIkJwMn1JI496AO3oqrY3Ud9aW93Dnyp41lTcMHDDIz+dWqACiiigAoopkjrEjSOcKoJJ9AKAH0Vk6Lq9jrlkl9p0/n2zkqr7GXJBweGANQalr2n6ZqFhp91KyXF+xWABCQxGOpHTqKAN2iiigAooooAKKKKACiiigAooooAKKKKACiiigAooooAKKKKACiiigAooooAK8/+KZC+DdTJAPEXB/66pXoFcB8UTjwdqX/AGy/9GpQB29n/wAe0P8A1zX+VWKgtf8Aj3i/3B/Kp6ACiiigAooooAKKKKACiiigAooooAK82+K5x4ZJ/wCnqD/0YK9Jrzv4oKz+HgiDLNd26gZ6kyCgD0QdKKKKACiiigAooooAKKKKACiiigAooooAK82+K5x4ZJ/6eoP/AEYK9Jrzb4rf8i0f+vqD/wBGCgD0kdKKKKACiiigAooooAKKKKACiiigAooooAK82+J//IM03/sKW3/oRr0mvNfigcaZpn/YVtv/AEI0AelUUUUAFFFFABRRRQAUUUUAFFFFABRRRQAV51en/i4mnD/qGS/+hivRa89uVLfEKzI/h0qQn/v4B/WgD0KiiigAooooAKKKKACiiigAooooAKKKKACvOrM/8XEvx/1DI/8A0OvRa88s/wDkoWof9gyP/wBDNAHodFFFABRRRQAUUUUAFFFFABRRRQAUUUUAFeceHP8AkePFn+7af+iq9Hrzvw7/AMjt4s+lp/6KNAHolFFFABRRRQAUUUUAFFFFABRRRQAUUUUAFFFFABRRRQAVwPhEf8TvxQ2B/wAfyjpz/q17/jXfVwfhH/kMeJ/+v9f/AEUlAHeUUUUAFFFFABRRRQAUUUUAFFFFABRRRQAUUUUAFFFFABRRRQBQI/00H/Zq/VH/AJfPw/pV6gAooooAKKKKACiiigAooooAKKKKACiiigAooooAKKKKACiiigDy/S+PFnjM/wDTG2/9EmvnHSrK/t/C+kalqFw114ZGof6RZLwUw2N3vnnjPXHrx9M+HufG3isEAgraZ/7912x06xNt9lNnb/Zs58nyl2Z+mMUAfOXiGTw3qfj/AFiDxjPi0htYxYEyuqKCisSCuMkkk857jnArg9QubV/hxokGrW5fUJJ5YdNnmd1WGHcm9zjqOgGQcDp0r7DvdG0u/wDL+2abZ3Hlrtj86BX2D0GRwKfd6Vp14sa3VhazrENsYlhVtg9BkcdBQB81/wDCNaFq3iXwnpUdz/aGkrp0h3qxXzdpfPIOR838sVkrPcaX4F16wguZktI9aFvuUndHFkZwe2cD8z619WQabYW7RNBZW0TRKVjKRKpQE5IGBwCSfzpRp1iIpYRZ2/lTHdKnlLtc+rDHP403a+mwHzCxsdD1vUIvAk8ktqNElkuDDM0iJJgkMCT9/hf5eorhdStPDUPhnQbqyvBNrk90DdjzCW6nIZSeADjBxz79vtLTNH03So2jsLC3tkf7wijC7vr6/jVKLwxoMLtImi6eHZ95b7OhOfXOKSdhp2PnPXtDttW1Hx5e3Uk5l0wRS2oWUhUcqxzj1+X9TXRQ679k8W+Fb3Vb/wAmCXQ1aWaVyqM5VjyTxnp9Tj1Fe+tp1i32jNnbn7SAJ8xL+9x03cfN+NU7/QNI1FIEvNMtJ0txiFZIVIQeg44HA46cUCPlDUIYtU+GF3qErySSQaozQszt0YgdD7H8Pzr0awitLLxH4HstEvfMtPJuHIExcH5CWz154Ix2x7V7h/Y+mixk08afarZyZ3wLEoRs+oAx6VBZaDpNgbc2unWsJtgwhKRgGPd97B7ZoWmw7s80+L988K6FZTXstnpt5ehL2aNip2DHBYdByfyz2rL+G8VtpnjLWtG0W9luNDht1kVPM8yNJSVzhvXqPwPpXtWqaZY6tbG11C1iuYCQ3lyqGGR0NR6TpGnaPCYNNsbe0jY7mWGMLuPqcdaBHz/8YVtLrxNpNhDq0lhfToPtE0l0Y4IoRuIz23H5sfQetcz8TZ7XU9U1JrCK8uptNt4y16+oBEjyo2mNf4urE88nOOtfS+p+GNC1W4Nzf6VaXE5AUySRgsQOnNV77wf4dv7pbu60e0lmWMRgtHxtAwBjpwOBxxgegpCZ5TYXs954h+H9zcu0s0llOzux5Y+UeTXm9zdC78OXXi6TxDdQeJUvSI7YXGNg3AeWE64Ckn07etfWcejabFNaTpYwLLZoY7dwgBjUjBAPpgn86xG8E+Gm1H+0jo1r9r8wSbwuBu9dvTPfp15pjPCb3Sn8QeMPFVzJdXdm8OnRzEW0hTLiJCA3qMjoabJrN7q3hXwVp15qc1pbajPLFeXYkKsUjfaqlj3I9eMjmvpX+yNP+1XV39jh+0XSeXPJt5kXGMH1GABWbd+FdCvNNh0ufS7d7KFi8UO3AQkkkjHTqfzoA+fDZ3sUnizQdB1m8u7O2tYrqCT7RuKOu1igcdiu7p6D0rW0nxhqniK7vtesnlW30nRSzw5Iia5KknI4Bxgn/gIr3TQvDukaBava6XYRW0L/AHwoJL9vmJyT+JqbSdD0vR7eW20+xgt4JWLSIi8MT1zQJLc+aPAcPim5vtF1iztrlUuJ86heTagjJcxs5yBETkYUHGB/jXsfxWuNS03Q4dX0y4ljewuY5ZURiBLGTtKsO4yR+taun+A/DGm6guo2ekxw3StuVld8KfULnaPwFdfe2kF9bTWt1EssEyFJEbowPUUDPnCS81nxbZeKvEOnahfW9rbbf7PiSVlBEYBc7c91H4lvbFTaT4p1LxdNqeqWt1c2trpuiNvVGIRrlkY5x0JBzg/7Ir3ux0m00rTTp+m20UECq2yPnbk5PPfqa4Lwn4Ik0DwrqemlrdtQv0l8x4siPLAhAM9gCO3c0AeJ2t9qVhoHh/xDD4pvLnU7i7ED2bXPmJsyw2lOpOAuc+vriums9Rj0yX4i3k9zdWsYuYFEtqQJcl3GEJ7849gc13vgj4ZaLodpYXN7p8MuswAO84ldl3g5BCk4yOO3au3n8LaJcJqUcunxMuplTeDJHmlSSCeeCCc5GOaAPBPh5caufE93o01zqtrb3entKq3d0s0ik9JAcYU5JP8AOuc8J3WoeGvBPiLWbG+uGkS7NokbnKRklMy4/vfMR/nn6U0HwX4e8P3C3Wl6ctvOEKbxK7Eg9c5Jz0qC08C+HLSfUZYtNT/iYqUuI2ZihBOSAucDnnjp2xSTuuwHmfwwsdesdYRkstQh0O5tzLKbudJN0pGd4xzzx+ZrY+Id1qMni7w7pFpq9xp0F6siyPE3U9uD37D613egeDtF8P3LXOnwSpIV2Lvndwi+gBJ9vyrl/HPgb/hLPEOj3F2FbS7aOVbhN5VySPlxj3xTA8sk8Tax4f03xHpFrq0l8lrdQwW9/K+5oVfcGy2T02gD0OenArolvNQ8F+JrWzh1u61m0udPkuJFupd+1lRmDA84U7Rj6969Ws/BHhyz0ifR4tMiNlOQZlZmZnI6EsTnI7YPHbFM8NeBvD/hqSWXTbHbLKuxpJHLnb6DPQfTrQB806xBf6j4U0rxFf8AiW5u5b2/Aazdv3akOw+VeMEYyQBjn8a7fxFez3dt8Q45XLJCtqsYOPlHPFejQ/C3whFMZv7MZm371BuJAEOc8AMPb8q6mfwto0/9p+bZ7v7U2fbP3rjzdv3e/GM9sUAeYaJq13B4k8K2AunSxfQUkki3YQsEb5j+Q/Kuh+Eer3ms6NfT3t410yX8iI7HO1MKQM/iT+NbuueBfDuupZJf2BcWcYih2yupCD+EkHJH15963dC0PTfD9obPS7YW9uzmQoHZvmOMnLEnsKQmfPur3PiHUG8Z3cPiC7tYdInDQQRtgHkkgkcgYHTuTz76ni7Xri/t/D8cOqauNRutPS4+y6VGAWYgEuzZHGVI2j0PTNexHwxpJi1WL7OwXVSWu/3jfOcY45479PWsjUfAWgag2ntNbzK1hCLeIxTshMeCNrEEEjk+/J9aYyj8JNXv9a8JW11qMjSziSSPzWOWkUNwT/L8K4jRJNau/iRe2ll4iurrS7Jme7V9pVWJP7oD2PGQOMHpXtWg6LY6BYrYabCYrZGZlQuWwScnkkmuPtPhr4ZtNWTVorWcXaTeerG5cjfnOevPPr175oA8ntdW8W6h4Csry1e6kQXr/a5LPak4gH9wDHct2zwO2ayPFPiIyWnhDWtNup9Yktbi52i4QLKGAjYI4XqQB26ivem8B6Kul2+mW4u7WGCRpI3guWRwzdcnPPHHNWLDwRoOnnTfstmU/s55JLf94xw7gBmOTyflH0xSYn5HmNz4m1S08J6Bqi6ybm4v9TQzyBVVY0IO6HGOACP59q73TNYvLjx/q+lPcFrO2s43SIYwjHaT75571Zm8AeHpdJutJ+xstpcXH2kqsh/dyYxlP7vHHHbirXhjwZo3hiaWfTYpVmmQJLJJKzl+c5Oe/wBMUxnZ0UUUAFFFFABRRRQAUUUUAFFFFABRRRQAUUUUAFFFFABRRRQAUUUUAFcB8Uf+RO1L/tl/6NSu/rgvicM+ENR/7Zf+jEoA7e2/1EX+4P5VNUNv/qY/90fyqagAooooAKKKKACoriUQQyTMrMI1LEKMk4GeB61LRQBynhfxJH4iSZ49Ov7RYiB/pcWzd9OTXV0UUAFFFFABXBfEY40a3/6/7X/0atd7XnPxNIGlWH7wr/xM7bAH8Xz9P6/hQB6NRRRQAUUUUAFFFFABVW+u4rG0nu5yRDChkcqpJAAyeBVqggEEEZBoA5vw14l0zxLBNPpkryJE+xy8bLg4z3HNdJTURUGEUKPQDFOoAKKKKACvPviYgk0KKM4w97bLz05kWvQa8/8AiRIqaRaBjy+o2yr7nzAf5A0AegUUUUAFFFFABRRRQAVFPKkEUk0rBY41LMx7ADJNS0hAYEEAg8EGgDA0PxHpGvmYaXfR3JhAMmwEbc5x1Hsa6Cq9vbW9sCIII4geuxAufyqxQAUUUUAFee/EaMTWWkxltobVrYbvT5q9Crg/HpHlaGOedZtegz/HQB3lFFFABRRRQAUUUUAFU7++tdOtnurydIIExukkOAMnA/U1cqvd2tveQtb3UEU8L43RyoGU4ORkHjqBQAyxvbXULdbmzuIriBukkThgfxFW6r2lrb2cK29rBFBCmdscSBVGTk4A46k1YoAKKKKACuEcA/ECHIBK6O5BPb98oru64Nv+ShJ/2Bm/9HCgDvKKKKACiiigAooooAKp3l/Z2IU3d3BbhuFMsgTP0zVysfVtE0zWVjXUrGG6WMkoJVyFz1oA1kdZEV0YMjDKspyCPUU6o4YkgiSKJQkaKFVR0AHAFSUAFFFFABXnlkf+Lhaj/wBg2L/0M16HXntiP+Lgan/2DYf/AEM0AehUUUUAFFFFABRRRQAVBPcwW+POmjj3dN7AZ/Op65zXvDOj+IWgbVbJbkwEmMl2XGevQjI4HBoA6MEEAg5BopkUaRRpHGu1EUKo9AKfQAUUUUAFed+HP+R18W/9uf8A6KNeiV514a/5Hbxf/wBuf/oo0Aei0UUUAFFFFABRRRQAUUUUAFFFFABRRXH+J/COneJZLeS+e6VoMhfInKAg9Qcf/roA7CimogjRUUYVRgc54p1ABRRRQAVwfhH/AJDHif8A6/1/9FJXeV574KkMuqeJ2bGf7RK8eyKP6UAehUUUUAFFFFABRRRQAUUUUAFFFFABRRRQAUUUUAFFFFABRRRQBQyftuMcY659qv1R/wCXw/7tXqACiiigAooooAKKKKACiiigAooooAKKKKACiiigAooooAKKKKAPO/Do/wCK18Vn2tP/AEUa9EryOaXXND8V65e23h641C2vxb+XJFMi42R4PX3J/Kr58WeIv+hIvv8AwJjoA9NorzT/AISvxD/0JV9/4Ex0DxZ4g3Dd4Jvwvci5jNAm7K56XRXna+KtYOd3g7VBzxiWI8f99U7/AISvVv8AoT9V/wC/kX/xVNopqx6FRXmcnjTUo2Kt4O1okf3VRh+YNIPGupFN/wDwhutYzj7qZ/LOfxpCPTaK8u/4TjUP+hN1v/vhf8ami8b3Rz5vhLXU9NsKtn/x4UAel0V50PGs2Pm8La8Dk9IEP/s9QP49Kbc+FvEfIyMWYP8AJuKAPTKK8yHj7P8AzK3iMf8Abj/9ej/hP/8AqVvEf/gF/wDXoA9NorzT/hPP+pZ8Qf8AgH/9ehvHuP8AmWfEB+ln/wDXoA9LorzUePM/8yz4g/8AAP8A+vSJ49DMAfDPiFQf4jYkgfkaAPS6K86Xxyhznw9r64OBmwbn34pf+E4j3Ef8I/r+MdfsDUAeiUV50fHMY/5l/X//AAXvVZviLYqcNpGtA4zzZNQB6dRXmP8AwsWw/wCgTrP/AIBNSf8ACxtP/wCgTrX/AIBNQB6fRXl//Cx9P/6BGt/+ALVKvxE05s50zWVwMjNi/PtxQB6XRXnL/EHSUAJtNU6gf8eMg6nHcVJ/wn2lf8+uqf8AgBL/APE0AehUV5m3xK0BWKsL8MDgg2cmQfyoHxK8PHvff+Acn+FAHplFeZD4meHT3vv/AADk/wAKX/hZfh71vv8AwDk/woA9MorzMfEvw8e99/4Byf4VL/wsfQPW9/8AAOT/AAoA9HorzVviV4bQgPNdIzfdVrWQFjkcDj3pH+JfhyPbvkvF3HaM2jjJ9OlAHpdFeaJ8TPDcihlmuiG4Ui1c7j6Dj2P5U2H4oeE5M7tRePH963k5/JTQB6bRXnX/AAsnwl/0Fv8AyWl/+Jpf+Fk+Ev8AoLf+S0v/AMTQB6JRXno+I/hM/wDMV/8AJeX/AOJpP+Fj+E/+gr/5Ly//ABNAHodFefN8RfCi4zquM/8ATvL/APE03/hY/hP/AKCv/kvL/wDE0Aeh0V50fiV4RXrq3/ktL/8AE0f8LK8I/wDQW/8AJaX/AOJoA9Forzj/AIWZ4Q/6C/8A5LS//EVMnxG8JOM/2zGB/tRSL/NaAPQaK4IfELwmemtQf98t/hTT8RfCQ663B/3y3+FAHf0VwP8AwsTwkf8AmNwf98t/hTf+FjeEf+g5B/3y/wDhQB6BRXn/APwsbwj/ANBuD/vl/wDCpE+IXhN92NctvlGTncP5jn6UAd5RXCx/EDwnIQBrtoMjPzMV747j9Kn/AOE58Lf9B6x/7+igDs6K43/hOPC//Qdsf+/opp8deFR/zHrH/v6KAO0orjP+E58Lf9B6x/7+il/4Tjwv/wBB2x/7+igDsqK4z/hOfCx/5j1j/wB/RS/8Jv4XP/Mdsf8Av6KAOyorjv8AhN/DH/Qdsf8Av6KcnjXwy7BRrljknHMwA/OgDr6K5STxh4bjLBtc0/ggHE6nr9DzU6+KfDzKGGu6bgjPN0g/rQB0lcF8T1LeENRUYyTEOTj/AJapW5/wk+gD/mOaZ/4Fx/41598UPEmhzeE723h1exmllaIKkU6uxHmoSQASTgAn8KAPXof9Un+6KkrmYvFHh7y0xrumYwOt0gP5ZqX/AISfQB/zHNM/8C4/8aAOhorA/wCEl0I/8xvTf/ApP8aX/hI9C/6DWnf+BSf40Ab1FYP/AAkeh/8AQZ07/wACk/xpT4i0QddZ0/8A8Ck/xoA3aKxB4g0U9NXsP/AlP8aU69o466tY/wDgSn+NAG1RWL/b+jf9Baw/8CU/xpf7d0j/AKCtj/4EJ/jQBs0Vk/21pX/QTs/+/wCv+NOGr6aemo2n/f8AX/GgDUrzb4nrv0zTRnGNUtj/AOPGu2Gr6aemoWn/AH+X/GvOfibqVk+maaI7u3c/2pb5Cyg4GTQB6zRVAalYN0vbY/SVf8aX+0bL/n8t/wDv6v8AjQBeoql9vsz/AMvcH/fwf404Xtoel1D/AN/BQBboqr9stf8An5h/77FKLu2PS4i/77FAFmiq/wBqtz/y3i/77FL9pg/57R/99CgCeiofPhP/AC1T/voUefCf+Wsf/fQoAmoqLzo/+eif99CneYh/jX86AH15t8T/APkGab/2FLb/ANCNej71/vD8683+JxDaZpuCD/xNLb/0I0AelUU3cv8AeH50u4eo/OgBaKTI9RRuHqKAFooooAKKKKACiiigAooooAK8++IG7Hh/BwP7att3OMjJ/PtXoNec/EQ4/wCEd/7DVv8A+zUAejUUUUAFFFFABRRRQAUUUUAFFFFABRRRQAVwR/5KGv8A2BT/AOjhXe1wX/NQv+4N/wC1qAO9ooooAKKKKACiiigAooooAKKKKACiiigArzjTCW+IWsZIwthAox9SeefevR68z0Yf8XE8QH/p0t/5UCPTKKKKBhRRRQAUUUUAFFFFABRRRQAUUUUAFeeeG0YeM/FzkfKTZgH3ERz/ADFeh1wXhxQPFnixsDcZLUE45x5I/wATQB3tFFFABRRRQAUUUUAFFFFABRRRQAUUUUAFFFFABRRRQAV534GUjUPEzcYOpt3/ANkV6JXn3gWMi78SScYbVXHX0Vf8aAPQaKKKACiiigAooooAKKKKACiiigAooooAKKKKACiiigAooooAo/8AL4fpV6qI/wCPw/Sr1ABRRRQAUUUUAFFFFABRRRQAUUUUAFFFFABRRRQAUUUUAFFFFABRRRQAUUUUAFFFFABRRRQAUUUUAFFFFABRRRQAUUUUAFFFFABRRRQAYoxRRQAUYoooATA9KMD0paKAEwPQUYHpS0UAJgegowPQUtFACbR6D8qTavoPyp1FADdq/wB0flRtX+6Pyp1FADdi/wB0flRsX+6Pyp1FADNif3R+VHlp/cX8qfRQBH5Uf/PNfyo8qP8A55r+VSUUAReTEf8Almn/AHyKPJi/55J/3yKlooAhMEJ6xJ/3yKPIh/55R/8AfIqaigCA20B6wx/98ij7NB/zxj/75FT0UAV/s0H/ADwj/wC+BSG0tj1t4j/wAVZooAq/Y7b/AJ94f++BTfsNp/z6wf8AfsVcooAqGytD1tYf+/Ypn9nWR/5c7f8A79L/AIVeooAo/wBnWP8Az52//fpf8KadNsD1srY/9sl/wrQooAzTpWnN1sLU/WFf8KT+ydN/6B9p/wB+V/wrTooAy/7H0w/8w60/78L/AIU3+xdKP/MNs/8Avwv+Fa1FAGT/AGNpf/QNs/8Avwv+FJ/YulH/AJhll/4Dr/hWvRQBkf2JpI/5hll/4Dp/hQdE0k9dLsv/AAHT/CteigDGOhaOeulWP/gOn+FB0LRz10qx/wDAdP8ACtmigDD/AOEf0X/oEWH/AIDJ/hR/wj2if9AfT/8AwGT/AArcooAw/wDhHtEP/MH0/wD8Bk/wpP8AhHtE/wCgPp//AICp/hW7RQBg/wDCOaGP+YLp3/gKn+FH/COaF/0BdO/8BU/wreooA58+GtBPXRNN/wDAVP8ACj/hGtB/6Amm/wDgIn+FdBRQBzp8MaAeuh6Z/wCAkf8AhQPDHh8dNC0z/wABI/8ACuiooA5tvC3h5gQdD03B9LVB/IVTPgnwyeuh2X/foV2FFAHHf8IT4Y/6Adl/36FIfA/hc9dCsf8Av0K7KigDjf8AhB/C/wD0ArH/AL9Cnf8ACE+GT/zA7L/v0K7CigDiz4F8LFSv9hWQBGDiPB/OoI/h/wCE423DQ7UnGPnBYfkTXd0UAcF/wr3wn/0BYP8Avpv8aP8AhXvhP/oCwf8AfTf413tFAHB/8K+8Kf8AQFg/76b/ABp3/Cv/AAr/ANAaD/vpv8a7qigDz9/h14Tffu0dPmxnEsg6emG4/CoR8NPCI/5hH/kzL/8AF16NRQB50Phr4SH/ADCf/JmX/wCKpx+HHhM9dK/8mJf/AIqvQ6KAPPR8OPCY/wCYV/5MS/8AxVB+HHhM9dK/8mJf/iq9CooA86b4a+EWxnSc4/6eZf8A4qo/+FY+D/8AoEf+TM3/AMXXpNFJq6sB50nw18JISV0thkYOLqYcf9901/hn4Rk+/pTP8xbm6m6nqfv16PRTA87X4b+FFCAaY/yfd/0qbj6fPxUg+H3h3zC5t7kqRwn2ybA/8ez+tegUUkrCSsecP8OPD7MSFvVBPAF5JgfrTR8N/D46C+/8DJP8a9JopjPNj8N/D7dRff8AgZJ/jTT8NfDx7X3/AIGSf416XRQB5n/wrTw8e19/4GSf40v/AArXw96X3/gZJ/jXpdFAHmf/AArXw96X3/gZJ/jVmP4f6PEoSOfU0UdFW/lAH616HRQB5+fAelf8/Wq/+DCX/wCKpreAdLKkC71VSR1F/Lx+Zr0KigDzt/AGmMwIvtWUAjgX8mD+Z7/0rOuvhjpF0yGXUNXYI4kQNeMQjDoRnoR69a9VooA8yHw7sB/zFta/8DWqePwFaRNuj1jW0bGMrfMK9GooA87bwLAU8v8AtzXdmMbRfvjHpilTwNCihV17XgoGAPt78V6HRQB5w3gUN08S+IV5J4vj+XSmDwHj/mZ/EX/gb/8AWr0qigDzQeAsf8zR4i/8Df8A61OHgTH/ADM3iA/W8/8ArV6TRQB5wvgbbn/ipNeP1u//AK1H/CDf9TJr3/gX/wDWr0eigDzgeBsf8zJr3/gX/wDWpreBN3/MzeIB9Lz/AOtXpNFAHm3/AAgn/UzeIf8AwN/+tVcfDuIXv2//AISLXPtWzy/N+0LnZ12/d6Z5x6816jRQB50nghkzt8Ta/wA/3roN/NaVfBk4J3eKNcI7YmUf+y/SvRKKAPN38GXhPyeKtYA95FP9KhPgm/P/ADN2s/8Afa/4V6dRQB5sfBl6QMeK9YBxz868/pSHwXfFRjxZrIbPJ3r/AIV6VRQB5p/whd//ANDbrH/fa/4UHwXfn/mbdY/77X/CvS6KAPMT4J1D/ob9Z/77X/Cl/wCEK1D/AKG7Wf8Avtf8K9NooA81j8G6jGwYeLtYJH95lI/Iipk8JamhJXxZqvIA5EZ6fVa9EooA85bwprLHH/CX6j5ZyCBHGDjHY445zVG38BXVtfXF/F4o1Rbq4AWWTEZLAdByvavVKKAPPU8LawFAk8XakW7lY4wPy2moP+EW8Qf9Dle/+A6V6TRQB5r/AMIt4g/6HO9/8B46B4W8Qj/mc73/AMB469KooA82/wCEX8Q/9Dlef+A6U8eGPEA/5nC8P/bulejUUAecDwx4gH/M4Xh/7d0pD4b8TIwaHxjMCOnmWaOO+ePyr0iigDzSTw94vZn2+NSFYYx/Z0eQPw789RT00Hxgqhf+ExUgDAzp0Zr0iigDzkaH4wH/ADOCH/uHR0g0Pxj/ANDgn/gujr0eigDzY6H4y7eMI/8AwXR1kWPg7xXZXV5dxeL08+8ZWnc6eh3FRtHB4GBxxivYKKAPMV0LxsOvjKM/9w6L/Cg6F427eMov/BdH/hXp1FAHmJ0Lxt/0OMX/AILo/wDCpxpHjQKB/wAJRaEgck6euT+tej0UAecDSfGvfxPZf+C8f401tJ8bcbfE9l+Onj/GvSaKAPMzpPjnt4nsf/AAf40w6R487eJ7D/wAFen0UAeY/wBk+O/+hmsD/wBuIqdNO8cgANr2lkgjn7Eef1716PRSsJo84Fh45DM39uaSwOMKbNsL9Pm/nQLDx0FA/trSGIHJNm2T+TV6PRTGecfYvHf/AEGNG/8AAR//AIqlNn467ato3/gK/wDjXo1FAHm5tPHvbVNE/wDAd/8AGmi08f8AfU9DP/bB69KooA82W18fKwJ1HQmAPQwyYNbHgzRb7Rre+OozwTXV5dtcuYFIUZVRgZ/3f1rsaKACiiigAooooAKKKKACiiigAooooAKKKKACiiigAooooAKKKKAKQ/4/D9Ku1TH/AB9n6V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Y/wCPs/7tXKpj/j7b/dq5QAUUUUAFFFFABRRRQAUUUUAFFFFABRRRQAUUUUAFFFFABRRRQAUUUUAFFFFABRRRQAUUUUAFFFFABRRRQAUUUUAFFFFABRRRQAUUUUAFFFFABRRRQAUUUUAFFFFABRRRQAUUUUAFFFFABRRRQAUUUUAFFFFABRRRQAUUUUAFFFFABRRRQAUUUUAFFFFABRRRQAUUUUAFFFFABRRRQAUUUUAFFFFABRRRQAUUUUAFFFFABRRRQAUUUUAG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L/x9t/u1dqmv/H030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1/4+W+lXKpIf9Kb6Vd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Uf/Hy9Xaoxc3MnFX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F/wAfMlXapxf8fD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cX/Hw9XKpxf8fD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cQ/0iSrlVIv9e9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pF/r3q3VSL/XP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RHMz1bqnF/rnN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pF/rnq3VOD/XP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w/wCterVVIf8AWvVu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Qj969W6pwHMsl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nb/wCtkq5VO3/1slX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b/62SrtU7f8A1kn1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LU5mlHvV+qNsP3sn1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HpQBStf9ZJ9au1TtvvyfW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QaAKdt99/rVyqVr95/r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NAFO1+8/1q5VO1+8/1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HpQBStfvP9au1Tter/W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QelAFG0+8/1q9VO16v9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B6UUHpQBTtOr/WrlUrPq/1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oaKQ9DQBTs+r/WrtUrT+P61d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9DS0jdD9KAKdn0f61dqlZjhvr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G+6fpS0jfdP0oAp2YwG+tXapWfRvr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fdP0p1Nb7p+lAFWz6N9auVTs+jfW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TW+6fpTqa33T9KAKtn91vrVyqVl91vr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/AHT9KdTX+6fpQBUsvut9au1SsvuH61d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/3W+lOpr/AHW+lAFSxGEP1q7VGxOUP1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2ThG+hp1Mk+430NAFSwOYz9avVRsP9Wfr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kn3G+hp9Ml/1b/7poAqWH+rP1q9VGw5jP1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HMcRP9DUlRzDMT/Q0AVbD/Vn61eqhp/+rP1q/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HN/qn+hqSop/9U/0oAqad/qj9a0Ko2H+rP1q9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FN/qn+lS1FN/q2+lAFawOYz9avVRsDmL8a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T/wCqf6VLUU/+qf6UAVtP/wBV+NXqo2AxGfr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Kf8A1T/Spain/wBU/wBKAK9h/qvxq7VOx/1X41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in4ib6VLUNx/qn+lAENj/qvxq5VOx/1X41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guf9S/0qeoLn/Uv9KAIrH/U/jVyqdj/qR9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XX+pf6VPVe7GYH+lAEVicwj61dqlYgCEY9au0Ag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C5/1L/Sp6r3YzA/0oAjsf9SPrVyqdiMQi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UF1xC/0qeoLn/Uv9KAIrE5hH1q5VSy/1Q+t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91/qHx6VYqvdf6l/pQAyzH7oc1bqpZHMI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WvDiB6s1Vvc+S2KACzOYVq1VSy4hFW6AQ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UvTiE/WrdVb3/Un60AFn/qVq1Va0/1K1Z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3n+parVVbz/Un60AFn/qVq1Ve1/wBStWKBIKKKK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bz/Un61aqref6o0AOtP8AUrViq9oMQrV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ref6k1aqref6o/WgB1r/qV+lWKgtv9Uv0q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ref6k1aqpe/6k/WkwJLb/Up9Knqva/6lfpVim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Uvf9SfrVuql7/qvxoAktv9Uv0qeobf8A1S/Sp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l7/AKo/WrdVLz/VfjQBJbf6pPpU9RQf6pfp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S8/1f41bqpef6v8aAJoP9Uv0qWoof8AVr9KloQ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S85QfWrdVbv7g+tAE0P+rX6VJUcX+rX6VJ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WuhlKs1WuvuD60ATRfcX6U+o4vuL9Kk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rXP3Ks1WufuD60ATRfcX6U+mR/cX6U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tc/cqzVa6+6KAJo/uL9KfTI/uD6U+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tdHCirNVLrhRQBYj5QfSn0yP7i/Sn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LvO0c1bqpd/dFAFiPOwZ9KfTI/uL9Kf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UujwKt1UuzhRQBZT7op1NT7o+l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p3nRauVSvRkLQBbT7o+lOpkf3F+lPoAKKKKACiiigAooooAKKKKACiiigAooooAKKKKACiiigAooooAKKKKACiiigAooooAKKKKACiiigAooooAKKKKACiiigAooooAKKKKACiiigAooooAKKKKACiiigAooooAKKKKACiiigAooooAKKKKACiiigAooooAKKKKACiiigAooooAKKKKACiiigAooooAKKKKACiiigAooooAKKKKACiiigAooooAKKKKACiiigAooooAKKKKACiiigAooooAoaref2fYXF3s3+TGX25xnHbNeRTfFBRkR6dyOpMn/1q9W162e80q8t4xl5ImCj1OOlfN0/gnWwNy2Lv82NoI/PrXuZZhqFVS9ra6atrY8rHVa1NrkbStrpc7gfE9967tLwrdP3n/1qV/ic+/Ymlgkdcyf/AFq4Z/CniLalq2nSSYf5XyMDjpkngfWnab4X1lb6Oe70aeWJWy6Bgu7HbOa9xZdgX0X/AIE/8zxvreMaunJq38v47HYSfFGZWC/2UoPfdJT0+Jty6sRpaZHB/eHA/Sst/B2qXeo2t/eWjR2olRTDGwLog4/QDr71ueJdEmaxb7Fo8vmvJ/yzxwBjqPx7elZvCZfeMVFNy3tK9vXUTxeNUXJuSX+Hf00KT/E+6LKE0+FcjPzMTn6UTfEfVoG2zaTFGevzbhmlv9G1YWmm2kGhpKxjCyPIqHB9z25zVnxDpHiXVbF7VtOtwsJUKySDLADqMn3/AKVnLC4JNe5GzbTfP0Wl9zaOLxaTTc27ae5/wCtJ8Sr9FVm02ABunznmvZdIvRqOnWt4F2edGr7fQkV8+Hwb4jv7aJJbJYhEu1d0y5I+gNe/6FbTWWlWVrOQZYYVRsHPQYrz8yoYWnTXsuXm5tbSu7a+Z3ZfWxFSb9rzWtonGy6eRq0UUV8+e2FFFFABRRRQAUUUUAFFFFABRRRQAUUUUAFFFFABRRRQAUUUUAFFFBOBk9KAAnFNDKejA/Q1wMMbeJpri7uJ3GkwuUhgRsCYr1diBkqew/ybljpdvqNrFciwSwZ0DwywS/OueQeAB/Ou9YVKLc5WatdWWl9r3a19LnEsTzSioq8W99enVWT09bHaUVh6NdTuZ7O9kR7u3bBZRjehAKtjtnPb0rcrkqU3Tlyv/h09mdcJKSv/AFoFFFFZlBRRRQAUUUUAFFFFABRRRQAUUUUAFFFFABRRRQAUUUUAFFFFABRRRQAUUUUAFFFFABRRRQAUUUUAFFFFABRRRQAUUUUAFFFFABRRRQAUUUUAFFFFABRRRQAUUUUAFFFFABRRRQAUUUUAFFFFABRRRQAUUUUAFFFFABRRRQAUUUUAFFFFABRRRQAUUUUAFUb3OFxV6qV50WgC1H9xfpT6an3R9KdQAUUUUAFFFFABRRRQAUUUUAFFFFABRRRQAUUUUAFFFFABRRRQAUUUUAFFFFABRRRQAUUUUAFFFFABRRRQAUUUUAFFFFABRRRQAUUUUAFFFFABRRRQAUUUUAFFFFABRRRQAUUUUAFFFFABRRRQAUUUUAFFFFABRRRQAUUUUAFFFFABRRRQAUUUUAFFFFABRRRQAUUUUAFFFFABRRRQAUUUUAFFFFABRRRQAUUUUAFFFFABRRRQAUUUUAFFFFABRRRQAV4r4p8WanoPiJbSO4M9r8jMjxLkZHIBAFe1V51q2hQ69da1bTbQ48poXxko2z+VejgJU4zk6qTglrpfqkcOMjOUYqDtJvTVrpc7SwvrfVbJbqym3RyA7XA6H3BrL8PjURYXDX9158/nSqjBAu0KSvAx6gnnsRXh3hHXLnwhqs2m6kpW3Z9so67D/eGBzXvmizJc2TzxlTFLLIyOONyljg1rjMK8NdK0qc0nGVk/x/y3JwuIWISu7Tj8UdvLb+rHmng/xTquq+JprK5nBtlVyIxGvGOnIGatP4xvbPxe2k3CRyWrzrCmwcruxtOfxGfxrm/h3DnxhqDhlIRJTwc5y4H9avWkFrpvjGS58Q7ku5pDJbOv+p9FOevtz+NevUw9D21pQXL7C9lu3fp5+f3nmRrVVT0m7+2td6pLz8jv/GviWPw5YB1CvdzErDGf1Y+wyKb4Xh1W9sYr7VryTzJlDpFHhQqnkZwOvP8AKvN/i67HUbFDjyzECCT33HOP0r2vTGC6baueFECHgdtory5U4UsFGainOcrXetkr7HoqcqmJlBtqMVstL7HMTtq9n4isIFunm06cuTvQZUhSdpIA49M13Fc1F4l0Se7jtY72N7lm2qgRshs4x04rpa4MQp2hzQ5Xa17WvqdVBwfNyS5k3fe9vIKKp3N9aWjBbi6ghZhkCSQKSPxp8l3bReX5lxEnmcx7nA3fT1rlOgs0Vnw6lYTuI4b22kc9FSVST+ANLfalZaeAby6hgB6eY4GaaVwbsX6KyHvoL7TrmWwuUlIjYK8TA7WwcVj+Bry4vtCgmupWll3MC7dTgnrWipScJS6RaT+Zm6iUox/mv+B19FIzBVLMQFAyST0rFsNe0vULg29pexSzAE7Vzzj09amMJSvZN238ipTjG12lfY26Kp397bafbtcXcqxQqQCx96qaXrOn6t5n2G5EwjxvKqQBn6imqc3FyUW4rd20QOcU7XV+xr0Vg3viHSrK4NtPdqJlG5kRWcr9doOPpV7TdSs9ThM9lOs0YO0lex9CDQ6U1Hn5XyvrbQlVYOfJzLm7X1+40KKKKzNAooooAKKKKACiiigAprjcjD1BFOooA4TwVcxR6PNaTgRy2ckiTqR7k5x9DVizvLa41Kzi0eQvbxo32hYyRGq4+Xg8Zz6c9at6toP2m5N/YXcljqBADTINyyAdAyng9KoTaLrl7GILvXdkJPz/AGaDY7D03Z4r2JVKVSUqnOlz6uLvo7b7O6XQ8ySqRSjyP3XpKNtvm9OzJdFuBf6/qd1AN1tGiW4kByHcZJwfbNdlVLTrG3061jtbWMRxJ0Gc/iau151ecZSXL8KSS87dTupRaWu7d2FFFFYGoUUUUAFFFFABRRRQAUUUUAFFFFABRRRQAUUUUAFFFFABRRRQAUUUUAFFFFABRRRQAUUUUAFFFFABRRRQAUUUUAFFFFABRRRQAUUUUAFFFFABRRRQAUUUUAFFFFABRRRQAUUUUAFFFFABRRRQAUUUUAFFFFABRRRQAUUUUAFFFFABRRRQAUUUUAFFFFABVG96LV6qF8wULz3oAuR/cX6U+mRnKLj0p9ABRRRQAUUUUAFFFFABRRRQAUUUUAFFFFABRRRQAUUUUAFFFFABRRRQAUUUUAFFFFABRRRQAUUUUAFFFFABRRRQAUUUUAFFFFABRRRQAUUUUAFFFFABRRRQAUUUUAFFFFABRRRQAUUUUAFFFFABRRRQAUUUUAFFFFABRRRQAUUUUAFFFFABRRRQAUUUUAFFFFABRRRQAUUUUAFFFFABRRRQAUUUUAFFFFABRRRQAUUUUAFFFFABRRRQAUUUUAFFFFABXI6VerL4j1e35+VYivHBwMHn2JrodSuTZ2NzcqoYwxNIFJxnAzivHf8AhZ4jYltMBXHVX/8ArV6GDw9SqqihDm0tulZ3ut/Q4sTXp03DmlbW+zd9PI6f4heFf7ctBc2ka/b4RkdjIv8Ad+vpV/4dxGPwrZgx7HbzCVII53sOc/SuFb4pSDppa/jL2/Kkf4pOqcaem/sN5xivReFxsqHsXC6TTWq0XbfY4liMJGr7VStdWfuvV99hPAdreWnjDUJLq0lgWZJFUiMhCdwPBx0+U1a+IGn6lr+tW9pp9nKywR/NKw2oCTk8njpj364qpH8UZyTv06IemHNKfilIE/5ByF/TecV2SpYt1oVfYawhypcytfXX08vxOONbCwpype10lK791/d6/wBWOh8c+E59T0Wz+zYkvLGMKQBzIoABA9+M10HgnVVvNIit51khu7NBDPHKpVhtAGcH2rz5vihMF402MN2Bc81HB8Trxjuk0+DywRu2scgfn1rCphsZUounOlf3uaLUkrXvdea1N6eJwkKilCpb3bNOL16L0INE0vUZvGbaxHbTfYjeSgTYwCDuGfXHv07V9AV4LN8T7tgPI0+DjqXY17JoN+2qaXa3roEaaMMVHQGuHMKVZRhKdPlUUorVN7dbHZgqlNuSjPmcm5bNfmchr+kTxa4NcW0gvrdYNkkEuMoB1Zc8Zxn9a57xpLY61b+HPKUrZ3Fzs6bSq5Cke3/1q9A1jQRqkjsdRvYUdNjxRSDYwx6EVzPinw7FJY6LpNrDJ9njulVmUElUwdxJ7dzXRgq6cqCck3F2SV1prv09LfMyxFFr2tou0ldt21em3X+tCHx1Y2em2mmz2MMdvdxXUaQvGvOMHg+o4H+TTNJshf8AjfVZ9QiWRrZF8gMvAB6HHfjv711aeGLM3NtcXFxd3TW2DEs8uVUjocADJrR1LR7e/kSYvNBcJ0mgfY+PTPpWUcYoLl9o5SakufX3b2769PxKeHc3f2ajFNe7pra/bTrp6dDibaOxsfFuqQ2e2OD+z/Muol4Xfnt6cEfma0fhsw/4Ru3JIGZH7/7Rre0jw9p2lJOLeJmef/WySMWZ/qT9akOhad9hisFg2W0TiRFRyCCDnrnJ71nVxNOcXT5m78qc2t7Xu/x0OiFGaalZac1lfRXtp/mad7brd2s9szFVljZCR1AIxXB6a8vhm407SLq2gkhndkhuohht3+0p7ngcGvQZY1mjeNwSjgqQDjj6isCw8N6ZY3K3MUUjSpnyzJKzhM+gJ965MNWjBTjO/LJapde2v/Do0r0nOUZR+KPX+v8AhzL+Iu3/AIRe+JAJGzGfXeord0Vbay0uxiUxxK0SBQTjcxA/M1oXlpBfQPb3MSywv95G6Gq17pdlffZ/tMAf7O4eLkjaR9D+lVGvH2CpNte+5NrXS3qN0n7V1FZvlsr+pxPg60ih1zxBLONt81y2Ax5EROQQPQ8c/Sk0G7tR4n12aGRUswEDuzAJ5nQ+3PNdjqGh6bqMyz3dokkyrtD5IOPTIqwdMsTaNZfZIRbNgtEEAU9DyPwFbrFU2m5OV3BQtbRJW1Wvle2mph9XmrJWspOV72beu+nmaCsGUMpBBGQR3paaiLGiogCqoAAHYU6vLdr6bHoIKKKKQBRRRQAUUUUAFFFFABRRRQAUUUUAFFFFABRRRQAUUUUAFFFFABRRRQAUUUUAFFFFABRRRQAUUUUAFFFFABRRRQAUUUUAFFFFABRRRQAUUUUAFFFFABRRRQAUUUUAFFFFABRRRQAUUUUAFFFFABRRRQAUUUUAFFFFABRRRQAUUUUAFFFFABRRRQAUUUUAFFFFABRRRQAUUUUAFFFFABRRRQAUUUUAFUL0j5c1frMvxkpQBop90fSnUyMYRfpT6ACiiigAooooAKKKKACiiigAooooAKKKKACiiigAooooAKKKKACiiigAooooAKKKKACiiigAooooAKKKKACiiigAooooAKKKKACiiigAooooAKKKKACiiigAooooAKKKKACiiigAooooAKKKKACiiigAooooAKKKKACiiigAooooAKKKKACiiigAooooAKKKKACiiigAooooAKKKKACiiigAooooAKKKKACiiigAoqKeZLeJ5pTiNFLMcE4A+lYln4j0m9nit7a8EssoJVVRs4Hrxx+NaQpTmrxi2l2RnKpCPxSS9WdBRRRWZoFFFFABRRRQAUUUUAUtTha4sLqBOXkhdF+pBFfN7fD/AMQNK/8Aoke0HgmZcH6c19O0V6GDx9TC83Ik+a1736fM48ThIYi3M2rX28z5j/4V/wCIdu0WsI/7bLSjwD4hwV+xwYx1My/419N0V6H9u1/5Ifc/8zh/sila3PO3qv8AI+aR8PdeyT5FvgrnHnDg+lIfh7r5IHkwdcbvNGK+l6KP7dr2tyQ+5/5jeUUm780vw/yPnCH4d63JvMwt0xwoMuc/kKanw61vDHbbjd2Mv+Ar6Roo/t6v/LD7n/mJZPRTvzS+9f5HzcPhvrZ6m2APUeb/APWr3jw7ZTadpFnZ3DK0sMYVivStmiuLF5lUxMFGSiknfS/+Z2YfBQoSupSeltbf5BRRRXmHcFFFFABRRRQAUUUhIHU4oAWimhlYkBgSOuD0pcjOM80ALRRTSyqQCwBPTJoAdRRTQykkAgkdeaAHUUjMFBZiAAMkntVJdQsnxtvLds9MSqc/rQBeooBzRQAUVFPMlvDJNIcRxqWY+gFNtp4rqCOeFw8UihlYdwafK7Xtouorq9upPRRRSGFFUtQvrbToDcXcoiiBxuIJ5/CsvTfEek6nOLezvFklIJC7GU4HXqBWsaNSUXKMW4rdpaIynWpwkoykk3sm9X6HQ0UUVkahRRRQAUUUUAFFFFABRRRQAUUUUAFFFFABRRRQAUUUUAFFFFABRRRQAUUUUAFFFFABRRRQAUUUUAFFFFABRRRQAUUUUAFFFFABRRRQAUUUUAFFFFABRRRQAUUUUAFFFFABRRRQAUUUUAFFFFABRRRQAUUUUAFFFFABRRRQAUUUUAFFFFABRRRQAUUUUAFFFFABVC8+8tX6zr04ZaAL6fdFOpqfdH0p1ABRRRQAUUUUAFFFFABRRRQAUUUUAFFFFABRRRQAUUUUAFFFFABRRRQAUUUUAFFFFABRRRQAUUUUAFFFFABRRRQAUUUUAFFFFABRRRQAUUUUAFFFFABRRRQAUUUUAFFFFABRRRQAUUUUAFFFFABRRRQAUUUUAFFFFABRRRQAUUUUAFFFFABRRRQAUUUUAFFFFABRRRQAUUUUAFFFFABRRRQAUUUUAFFFFABRRRQBznivV20TSZryNN8gIVARxknqfauT8PeFruzuYNVi1KINNh5kSAYZWwSAQa9FvbWC+tpLa6iWWGQYZG7/AOfWvLdTs5/B11YzaZfSGxnuVikspn3AA91J5H8+nWvXwVS0HCElGpJ21V1Jfy/0vmeXi42mqk1enFd/hfc6SLxjYvrdzprOgiiUbZ1JYM+QCvA9+vtXQ6hrWm6dKkV5eRQyOMhWPb+lcnpsAi8c6rlFxLbRyDkdRtGcfhXLaJbapda7r0sLabJcGdo2W73MyoCcbQP4cYFW8JRly2dkqSk9Vq3p121G8TOPMt258q0bt11t5HbeL/EMWn+H5b2zuUaSXCQMjA5J7/gMmqfh2802w0gapLqlxcCQKksk7M2JOpAGO2T07CuJ8QaDP4e8JzwSzRTCS+WQKvyqoIxjmvRr7VDptvpNnb28T3F0URFkO1EAAyfXv0FOVGnCm4w9/mqWUlZaWTsL2spSTl7rjFu2r1u0u1/Qh8IapbX8l0F1OW8uC3mMGUqiKTwFB7CtSTxRosauzahFhCQwAJIx7AZrltK86Lx1eLcPB5j2QOIUIH3gcHOee+ateCLaBoNXmaBN0l5KjHrlB2z+JqK+Hpazs0uSMrK3V2tdL8R0sRNtQ0vzON35K+1zotS1KCXRH1C3v/s8DKGW5Ee7AzjhT3PT8awrq6nXxdo8AnlaGS0ctjhWOCckfgP0rjUV1+H9/HGpYC4I5YEKokX/AAqx4rtdT1DWdHh02bybkWRYyZHyg9f8PxFbwwsIScVJWbmru2nuaNv5mM8VzRva7Si2l1962i+Wh6ta6nZ3c11DBMHe1bbNwQEPpnp2rLXxTozEkXq7A2wyFGCZ9N2MfrXG6fP9o8Hajp0Vt9mvraJ454s4ZiB8zZ755/lWhcXumy+AmcPGYPsYiCg5xKFwB9Q2D+tcs8LTpylfmklKMVZq7ur39H0X4nVSxEqkIu8Ytpt76JPbpt1/I7ZtTs1vYbEzj7RNGZI1AJDL6g9OxpBqdq2oyacHJuY4vOZQpOFzj8+elebXtrdWHh7QdVkiaS403a0iDhvKPb8torQ8PXDJYar4ruLZ1e5BkjiLZIiQYX88USwcIxlK7ai3F+cr6W+WvyY4YrncVpeSUl/h63/rsdNJ4l0+GSNZxcQiR9iPJAyqT25IrpTyOK8U8R38mo+H7O5m1O3kmluY3W2iCgKSfuk5z8vP+ea9oDBIwzEBQuST0ArHE0IQhGUbp80k03ezVvJd/MMNXlUk07Ncqkmla6d/N9jhddsr7TrC61NNbu/tEQLhW2+URn7uzH4U7xDqjxaXpDyXMts15NEsrwkAhWX5ue3WqEmp2/iu9ezSeOPS7aQGRmYA3LDnaP8AZ4zn+Vdtey6aqQx3jW2x/wDVLLtIP0zW/PGPs/axTlzJ2SSfL523v5/qTZy5/Zy0s1dttX/4H9bFXR7KK3aSaHU7m8U5UiSYOqn8O9ca3iBdWvbuOTVl02wt5fKUowEkx7nJ6CrulLBB4tng0p1FkLbdcxRf6tZM4GB0Bxjp71l+E4tJ0+11O21BIlvIpZHuFkAJKdivtg9u9aqnCPNUl73uJx91Ld2u47f8OjF1G1GEXZ8zT95vVK9r7np8bxRWqv52+JEz5pbdkAdSe9cl4d8zVNOu76a4nh+2TMyuj4KxqcDGRxwK4bRri9/4RYacA3+n3RgtTnJWE43H3A57969hK2ljaJFI0UVuqiMeYQFxjpzWFan9XU72blKyduis3p934o3pVI13G17KN7X76J3+84qzlMPiS2tNP1G4u4PJc3aySmRUGPlOT3Jq/wCLdRvVWPS9IAbULkHLbtvlJ3bPr/n0rmruOysvFGmDw+Y0lmbF3HbkGMx5ycgcA4z+la8vhvU4tRvdTtta2S3CkHdAGKr2UHPGMDtWzhRcqc3JKPK91bmab3S6foYe0q2nCKbkpa8rTsrJ6X6mv4Ina48PWTvI0jhWVmY5OQxHNdUwJUgHBI4PpXlHg+8l0LRbV7+aaZLucpBCkQLKSxyc5ycmvWK48dS5K02vhcnZrb0+R2YWrGdOKvqoq66+vzOC0VJrbxVqVs91POjW6SZlbODnt271U8YS2y6zpY1GB5NPVJDK21iqkjgnH0rWsoXHi/UZcsYzaxjpxnP/ANb9a17/AFvTLKZre7uUjkC7irKen5c10+05a1Oai2+TVR0eqautNLHJ7qpTUpxS53Zyd1o9mULCfSrfR7q+0UQtCkbvlM8soJwc8/n61ydjpEdz4Y/tad5G1Mxtdrc+YQysMkY5wBjAx0qzoFnLqB8QSw2721jfgrB5gxk7SCwHoSc1n2eqC28MPoawSHVAjWot9hBO4kbs9MYOa15Kqc+RydRuDu/iSaej/BMx+sUYwg6jhGlaSvtFtPdevQ9L0e5a80yzuXILywo7EepAz+tcZplhb+Ip9TvdRRpQszW0KMcBEXHIx3z3rsdFs3sNLtLR2BeKJUYj1xXC6Ndnw3canYX8cxEk7T20iRlhKG7DHQ9PbJrKmv3ld0viV+S29uZbfL8DetVjCFH2zSi/ictFe2zMG11q9/4ReazRy063n2COVmwcHpz9OK1tW0q18LQ6ZqFkHSaO4SOc7ifOVvvBj07GqCaBqa+HZZ2gP2z7cL5LbGTxxj698Vra5dt4lXTLCzt7gbp0luXaIqIlUcjLAZPPb0969KV1UtC3K6n721trK9/Lc5FOFl7RpScf3d973drX67Hd62f+JTfH/p2kP/jpryoL4ctvByNOLR7trdinzAymQ/Tng4+lesaxE0+mXsKAl3gdVA7kqRWZ4d0iCy0qyiktYhNHGCxMY3Bjyfx5rx8LW9nTn70o+9H4d2rPQ9DEU1UqQTjGT5ZW5vlqcsur6vo1romlrYi5vriE7g8mNuOgJ9h1+ldpctq4ghMCWRm2/vQ7Ntz6Lx/Osy8sbmTxRYXiRE28Vu6u+RgE9BWXrcU58QRS3dhcXunLB+7RPmVZM9Svf059fy3/AHdaUHyR5pKUpb66vRK6+RE5ujCblNqMbRTdklotb2FttdfVtF1sTQLHPaJLG4jfcp+U8g/gaw9G1nWrXwtFfpYW4tbaIYWRm3yKDgsPQY5qxomlX66Pr0TWH2Vrp2MEIYdCOnHFdTe6fct4WOnRpvuRaLEF3AZYKB16VpV9jSc4qMWnKHuttW01e/n3Y6SnPkblK6UtdO+nT9EaFxcXdzYQXNg9vD5iK5NwCQFIz271k6Bq91d6lfafdPbStbqrrLbk7SD2+tZOq6ffeboqy2cl3p9vEBNBG4BEgHBIyN2MfTr61d8PWl8Nc1G/uLAWlvcxxiJdyluOOQOh71l7GkoVHo1ryv56K99/lsV7SbnDdWtdW0d1r0/XuTeOrC71HSUhs7b7TIs6O0e8LlRnPJqXRtchub99NuLB7G/jTcImAIK+qsODW7f3VxbGPybGS5Un5zG6gr+DEZrmrOxvtQ1+PWLuA2kVvCYooWYMzZ6sccDrWNCSdKUJ25UpSTvZp228722tcdWNqqnG99ItW0a9bdL9ztqKKK847gooooAKKKKACiiigAooooAKKKKACiiigAooooAKKKKACiiigAooooAKKKKACiiigAooooAKKKKACiiigAooooAKKKKACiiigAooooAKKKKACiiigAooooAKKKKACiiigAooooAKKKKACiiigAooooAKKKKACiiigAooooAKKKKACiiigAooooAKKKKACiiigArPvc7lxWhWden5160AX0+6PpTqan3R9KdQAUUUUAFFFFABRRRQAUUUUAFFFFABRRRQAUUUUAFFFFABRRRQAUUUUAFFFFABRRRQAUUUUAFFFFABRRRQAUUUUAFFFFABRRRQAUUUUAFFFFABRRRQAUUUUAFFFFABRRRQAUUUUAFFFFABRRRQAUUUUAFFFFABRRRQAUUUUAFFFFABRRRQAUUUUAFFFFABRRRQAUUUUAFFFFABRRRQAUUUUAFFFFABRRRQAUVFPNFboXmkSNB/E7YFVrfULO5bbBdQyN6K4JoE2thNSsINStmtrgPsPOUcqQfXIrBtPCemW93FduJ7iaHBjaeZn2kHORnvXVPIibd7qu44GTjJ9KhvZTBbSyK0auqnaZW2ru7ZPpnFb08RUppqEmrmc6UJu8lcy7/Q7W9vYr4vNFcxrtDwyFSRnODjqKq6h4Y0u+vPtrxPHckYaSGRkLfXBpdE1S8vJTHeRWcB2fKsdyJGc9yAOgxXTVrKrWpNLmWisrNPR9G1+REYU6ib5d3fVNarrqY0+i2NzYLp9xG81upBAkkYtn/ezmmavoWnavDFDeQF1iOYyHKlfxBrYlljhQvLIqIOrMcCqNvqthczCCG8hklPRVcHPfj1rGNWoneMmmnfTp5mjhDZpO+mvXyKen+H9M065N1a2xScqVLmV2JHvknNalraQWgkWCMIJHMjgE8seprKPiLSgZA14qlG2tlSOfbjmtDTtRtNSiMtnOsqA7SR2P0NXUddq8ua1ktb7dDOCoxso8q10StuMj0uxjtZLRbZBbyMWePGQSTmp2srZ7mK6aFTPEpVHxyoPaoZdUsYrlLR7mMXDnAjByc/0qa5vbW1KrcXMMRboJHC5/OodSpu29b/AOTLUad2kldWv+aGiwtRdveCBBcSJ5bvjll9D69BWcvh3SFkMg0+HJffjHy7vXb0z+FaVve21zbm5hnSSEZy6nIGOtZg8R6OcY1CEksFABycn2rSFWun7sp3Vlo38kTUjS+2o697G66K6FGUMpGCpGQRTBDEsXkiNBFjbsCjbj0x6VXvb+1sEWS6mWNWYKue5p0V7bTRPLFPG8aDLMrZx9a5/e5evK38rmt1e2lynBoumW+fKsLdc4z+7BrVZFdSjKGVhggjIIrmT4q0ZZHRrwLs7lGwfocc1sy6jZw28dzLcxpDKoZGc43AjPGfat6zrySdTma6OV/1MabpRuocq72sMXS9PX7thaj6Qr/hTrzTLG9jjiubSGWOP7isgIX6elOsNQtNQjaS0nSZFO0lT0NZlz4k0i1meCa9RZEO1l2scH04FNVK8pWTm5LXrdCcaCje0eV+ljWs7K2skMdrBHChOSEUDJ96hu9LsLyRZbmzhldejOgJqaW8tobYXUkyJAQGDscDB6VVtNXsLy4a2t7lXmVdxQAjikpVnJzTlzLd63XqynGlyqFo2ey0t9xcNrA0sUpiXfCCIzj7oPXFSTRRzxtFKivGwwysMg1LRWDnJtO7utjXlWum5Rs9Ps7LP2W1hhJGCUQAn6mr1FFOc5Td5Nt92EYqKskkvIz7jT4Li4tp5ASbclo1H3ckYzitCiiiU5SSTei2BQSbaWr3DAznHNNZFb7yg/UUrHapOCcDOB1NcpqniE2mkxajFaSfvJVj8uf5GGSRnHOelVTpzm0oq7bS+b2FOcYrV9L/AHHWAYpNoJBwMjvQDkA+tLWRYUUVjnUSNaGmlVCm288NnkndjFVGDk7Ls392pMpKKu/T7zYoooqSgoorNfU7VZ3gVnllT7yxRs+364HH41UYSk7RTb8iZTjFXk0l3ZpUVUtbyC63iF8shw6kEMp9weatbhxyOaUouLs1ZhGSkrp3QtFc74o1G40vTxc2qI7+aikN6E4rfDqcfMM/WqcGoqXRtr7rf5gppyceqV/vH0UhIAyTgU1ZEYgK6kkZwD29agofRRUInhOf3qcDJ+YcUATUVRbUbJcbry3GemZV/wAavdaACiiigAooooAKKKKACiiigAooooAKKKKACiiigAooooAKKKKACiiigAooooAKKKKACiiigAooooAKKKKACiiigAooooAKKKKACiiigAooooAKKKKACiiigAooooAKKKKACiiigAooooAKKKKACiiigAooooAKKKKACiiigAooooAKKKKACiiigAooooAKKKKACs2+xuTJxWlWfeAF0oAvJ90fSnU1fuinUAFFFFABRRRQAUUUUAFFFFABRRRQAUUUUAFFFFABRRRQAUUUUAFFFFABRRRQAUUUUAFFFFABRRRQAUUUUAFFFFABRRRQAUUUUAFFFFABRRRQAUUUUAFFFFABRRRQAUUUUAFFFFABRRRQAUUUUAFFFFABRRRQAUUUUAFFFFABRRRQAUUUUAFFFFABRRRQAUUUUAFFFFABRRRQAUUUUAFFFFABRRRQAUUUUAefeOo1kn0NHVWRr9AVYZBBrW1jw3pN1aS4s4YZFQlJIlCFCOQeKq+M7dpxp5SQxvFcCQMFJIx3qK+tbvUbGa1F5dzSTcKwjESx9+TgEj2r2qTqLD0+So4WlK+/l2/U8itKmq8lKHM3FW28+/6HIXd/Jqmh+GrqZi0w1BEcnuQSM+5wBzXUXVtHrfimW0vNz2llArCDcQrOSDkjvwf881De+H5bXTND0+DMv2W5V3cLx1JJ9hkmr2t2Wo2eqrq2mJJMJUEVzEpXO0dCoPeujmpt+40ryqcjvZJu1n/kJuXK3JNtKHMt2+6OtjsbSF1kjtYUdfussYBHGODUOmXc15FI81pJbFZGRVk6sB/F+NUtPvp52iieG6VhnzHlg2g/jnj8Km0W4urlLl7qKSIidljVwAdnY8f54ryJwqPm5020t3fa/Q7oVYS5XF6N2srduvaxzU9umseK5ILweZa6fCjxwnO1pGOdx9cDiu6WKNCCsaAgYyFArifEGi3rarDq+mu4mVPLlRGClhnIPPB9x7Cr+lXGrPKkd0jGPqztEFPTpwcV0VYc1GDhNWUdY31T6v5/8AyjV5Kkozi9XpK2jXRfL/gi+K9U/s2y8i2TffXZ8m3jXqWPGfoKw722bwn4UmW0y14+A8q9WkY4Lfh2qCO31uPXJtTm0+WZnBS3XzY8RJ6dep459z1ra1G3vte0yWN7Q2VzDKktv5rBgzKc84PTt+NaQjGEYRbi4ycXUd+l9vl18/REym5ubSaaTUNOtt/n0MHTLqLw3a2bXGhy26zEJLduys+49S3f1OK9Dnt7Ni91NDCTs+aR0B+Uc9+1clq0Oo6/pqafLp72zs6+fI7rtUA8lcHJpfEsGrXzx2cFk76cpHnBZkR5h6Ak8D9adSXtpxk5qE3Jpvm0UdPw/PoRTXsqbTi5xUU17urfyRleErOSTSdca0UR293LL9jQDAxggEZ7HgfhUeiXv/CNWthZarpBtAWKfawUdSx5GSvTP9K7e1mvEsZAmlCCSJAIoPNUhj6AjoOnWuY1m01jxHbxafPYLYwFw80rSrJwOygHrWka/tKs1K3JJxUm5JOyVr3vr36h7NQpxavzJNpcumvR6afgL4lmSy8QaTfFDcEq0awRjL85+YD8ak8JzwX2razeopgleRUa3cYYBRjcR7nNS6hpd9b+IotZtIFukZBHLFuCsg6ZGeOlWdMsLuTxBdaxcW/2ZHtxAkRcMzcg7iRwOnSpUqaoKPMr+zet9vevbl3v5/5F+86r0a95aW30te/9fiZ3jOZ7yW08O2ylZL5g00gH3Igck/p+nvXWXpjsLNHisXuBAoVI4lDMB04z7Vl6Rpc6anfarfYM8p8uFeD5cQ6c+pq/qdzqVvLELLT1uoj/AKw+aEI+ma5pS0p0otaayd7Jt9L3totPvNote9OSe9lpfRdlvucX4FlS51XWbpo2tp5JF/0VhgooHBPHepbCSbwza3k+o6Y7RSXLTPNE6yEBiByODitnTNOvf7WvdZuY0jeWIRRW4YE4GD8zDjPHvUOonW9Ts5bBtMigE6lHnNwGVAfYck11zqKdT3eXllGKleSTjbom99vM5IRdOHvc3MpSs1G979WktPwMT4hXUMmk6XewsJGNxHLBbsD++BGcbfxH5+9N0m/l1nxRaSXtq2n3FrbMVicHM27g4PHA69+/vWnrHhy7W10h9LlQ3OljCLKPlk4AP06fr2qKa11Se8t9X1eK2to9Ojd9sUhYyEr+lbU/YKk0pJpe0s27ON1Zafav/Wwpuq6qbTXw3Vrp/Ppb+tz0WuM17XDaarZaYs624nUu8xTcQOwA6c4PJ6VteH5byfTYJ79lM8y+ZtVdu0HkCqeq6bctqVrqtkyGaFDE8MhwJEPv2I6/558mlCNOty1LaXXle2n4/Lvod1STnSvG+tvu6/h8zA07xK0utXWnpcC7gW3Msc3l7SrDqp4AI96y9IvNdv8Aw7PrDasVkiEjpGIE2kLyQePY131qdQmEyXVpBApQhSku7J9+BxWZo2hzaf4ek0t5UaV0kXcM7QWzj+ddkqsKcZNQhz+72lfe77GCpubjeUuXXvHsc0LrxBN4cbWzqiQyeX5ywJAhTYOxJGckc1097qdv/ZtjfXWpNYRSxrIQgBZ8qDgcE8e1SNo8p8N/2QJU837N5W/nbnH8qzLnQL1bjSLm2e1lexgETRz7gpOANwIBwfwq70ZzavGKjN8tktY2fffZasm1SMU/ebcVfV76fd8iLw7rE13quo6etxLcQxRiSGSaLZIM9iCBnrxkVxusX91qHgSG6uXeWYXQywHPDEDp0rvtK0bUYtXvNTvrqBmuYfL8uFSAuMY5PsP1qi/hOSTw3Fo7XKCRJvMMoB5+Yn88GtXPDwnFrlTvTb2drXvqkvnYzjGtKLTu9J+V9rf0zsFS6kuLecXAW38v95DsBLMRwc9q5vx9d3NnowktbhoJTMiiQNtx16+3FdHJHfG/heOeNbJUIkjK5Zm5wQfyqn4i0n+2rJbUyiMCRXJ25yB26ivJpuKqU3K3LdNryv1O6opOFRRvzNO3rbocVrseo6DZ2N/Hq1zPcGdEmSVsxybuSAvbp27UviLT31PxjZW63Dwp9k3SlGIJUOflBHrxXYeItHOr2UNsk4hMUqSBiu77vbrVDVtCvbnVU1Kx1IWrqqqyNFvDYJ75HHPSu+hiYXjJuMZLn15Ut0rXsu9zkqUJWatKUfd+0+j16lK5aTRvEGmQRXVw1ndB1eGRzIAQOME8jkiqXh6KfxBdaneX81yIVnaGCFZSoTHcbSOelbttoVzLqcepapei4lgyIEiTYi5HXHU/nWVe2aWNxfS2fiSOwSZzJNCyJJh8ckZOQTj61KnRUbc0ef2dua2l+b03t1Kcajd+WXLz35b62t67X6GLolzeWuga40V1NcTJetDFI7ZbkquQfXnNMje6tZ9SsNPu/stpp0fmXE4QNJO+3J5PQkjH4VP4O0Sa58O6hBLPII7ucywSMCG4wQ5+pANW/wCzARLNqugXE1xIQJWt5gyTMMgNt3Aj8q76lSnTlOOjbsmrdbK3u6Xs76d7XOVwcuSSvZXs23oru+utumvYm0Weee80G5mmL3M9nL5/T5kBBUkD3NUPB2k22qaJJJfiSWRZXVcuw8rHZeeOefxrttB0ay02Pzba1eCSRcFZJC7Iv93JJ49qsaPpEGk2j2sDOyu7OWY85P0/CuOpiqajUUPdlpy6Wa95vTtZO3/AN4UajlDms4682t76JLfvueXapN53w8gWaZnYyrHubrw5x+grf8QaHZ6b4dFxZloLmzCyR3CsdxbIzn1z6V0E3hbT5tJTSnac26y+bkuNzHJPJx74qB/C4mjjtrjUruayjcMtu+3BA6KTjJFawxNNvSryL2rk9HqtOy/D7zOWGk0uanzP2aittGVJQur6/b2d62YYbMTiEEhZJCQCSO4A7f8A16j0+wt7DxrcC3AVJbDzCg6KfMAIHp6/jWl4jt9Ma4tZ7i+awvIwfJmRsHb3HPBHNYPhe2WXxDe3tvcz3dv9mERupB9+TIztOMcAdqmjK9NuL5YqnK8bPVu+vbt59C5wtKKkuaXNG0rrRLp37vtrc2fGcjNHYWZmaGG6uljmdTg7fQHtmtu10PS7UEQ2MC5TYcrnI9DnrVeTQoLnTRYXs890A+8SyP8AOGzkEHtipk0yYLJHJqd3JG8RiAO0MvvkDr71xRny0+SNXls3ff3lpbp+Z0Si3PmlT5k0rbe69e7/ACOIm0ey1/V0htbO3i03T3xNLHGAZpP7mRg4Hf8A/VXqIAUAAYA4FcjZ+F4LGAW9rqGoRQgkhUmAx+ldcBgAU8ZXc1GKqc8YrTe/m3fuLC0lFyk4csnvtb5WFooorzjuCiiigAooooAKKKKACiiigAooooAKKKKACiiigAooooAKKKKACiiigAooooAKKKKACiiigAooooAKKKKACiiigAooooAKKKKACiiigAooooAKKKKACiiigAooooAKKKKACiiigAooooAKKKKACiiigAooooAKKKKACiiigAooooAKKKKACiiigAooooAKz7wgOma0KzrwfOlAGgv3RS0i9BS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MoYEMAQexpaKACiiigAooooAKKKKACiiigAooooAKKKKACqclhZySGR7SBpCclmjBP51coq4VJQd4tp+RMoqW6TEAAAAGAOgpaKKgoKKKKACiiigBrKrfeAP1FKAAMAYFLRTuAUUUUgCiiigAooooAKKKKACiiigAooooAKKKKACiiigAooooAKKKKACiiigAooooAKKKKACiiigAooooAKKKKACiiigAooooAKKKKACiiigAooooAKKKKACiiigAooooAKKKKACiiigAooooAKKKKACiiigAooooAKKKKACiiigAooooAKKKKACiiigAooooAKKKKACiiigArLvxmWPitSsnUBmWPrQDNRPuinU1OFF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b0/vUrSrNvP9an0oA0V6ClpF6C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7sZlQ+laFUbhcyLQDLo6ClpAMC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icZI4qW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jlfy0LYzjtUlV7sZgf6UALby+cm7GPxqeqViAIRj1q7QCCiiigD//ZAAAKZW5kc3RyZWFtCmVuZG9iagoxMTQgMCBvYmoKMjM4NTI4CmVuZG9iagoxMTEgMCBvYmoKPDwvSkkxOWEgMTEzIDAgUgo+Pg0KZW5kb2JqCjExMiAwIG9iago8PCAvRmlsdGVyIC9GbGF0ZURlY29kZSAvTGVuZ3RoIDExNSAwIFI+Pg0Kc3RyZWFtDQp4nCvkMrU01TMwMFAwQCItTAwxxJJzufS9PA0tExVc8rkCuQA9NwtPCmVuZHN0cmVhbQplbmRvYmoKMTE1IDAgb2JqCjQwCmVuZG9iagoxMTYgMCBvYmoKPDwvVHlwZSAvUGFnZQovUGFyZW50IDIgMCBSCi9NZWRpYUJveCBbIDAgMCA1OTUuMDAwIDg0MS4wMDAgXQovUmVzb3VyY2VzIDw8L1hPYmplY3QgMTE3IDAgUiAvUHJvY1NldCBbIC9QREYgL1RleHQgL0ltYWdlQiAvSW1hZ2VDIC9JbWFnZUkgXT4+L0NvbnRlbnRzIFsgMTE4IDAgUiBdCi9Sb3RhdGUgMAo+Pg0KZW5kb2JqCjExOSAwIG9iago8PC9UeXBlIC9YT2JqZWN0Ci9TdWJ0eXBlIC9JbWFnZQovTmFtZSAvSkkyMGEKL1dpZHRoIDE2NTMKL0hlaWdodCAyMzM4Ci9CaXRzUGVyQ29tcG9uZW50IDgKL0NvbG9yU3BhY2UgL0RldmljZUdyYXkKL0ZpbHRlciAvRENURGVjb2RlCi9MZW5ndGggMTIwIDAgUgo+Pg0Kc3RyZWFtDQr/2P/gABBKRklGAAECAQDIAMgAAP/+AApDMjI3IFE3Nv/bAEMABQUGBwYGCAcHBwkJCAoMFA0MCwsMGRITDxQdGh8eHRocHCAkLicgIiwjHBwoNyksMDE0NDQfJzk9ODI8LjM0Mv/EAB8AAAEFAQEBAQEBAAAAAAAAAAABAgMEBQYHCAkKC//EALUQAAIBAwMCBAMFBQQEAAABfQECAwAEEQUSITFBBhNRYQcicRQygZGhCCNCscEVUtHwJDNicoIJChYXGBkaJSYnKCkqNDU2Nzg5OkNERUZHSElKU1RVVldYWVpjZGVmZ2hpanN0dXZ3eHl6g4SFhoeIiYqSk5SVlpeYmZqio6Slpqeoqaqys7S1tre4ubrCw8TFxsfIycrS09TV1tfY2drh4uPk5ebn6Onq8fLz9PX29/j5+v/AAAsICSIGdQEBEQD/2gAIAQEAAD8A+y6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MUYoxRijFGKMUUYoooxRRijFGKKKKMUYoxSYHpRgelGB6UYHpRgelLgelJgelGB6UYHpRgelGB6UYHpRgelLgelGB6UmB6UYHpRgelGB6UYHpRgelGB6UYHpS4HpSYHpRgego2j0o2j0o2j0o2j0o2j0FG0ego2j0o2j0pNq+lG1fQUbV9BRtX0FG1fSjYvoKNq+gpCin+EU7aPQUYHoKMD0FGB6UbR6CjaPQUm1fQflRsX0FGxfSjavoKNq+go2r6CjaPQUbV9BRsX+6Pyo2j0FG0ego2j0FLtHoKTavpS7R6Ck2j0FLtHoKNo9KTavoKNi+gp1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Nc4Un0FfHz6vqDyyY1G6wHIAMzcDP1qUarqIGf7Quj/wBtm/xpqazqeSDqV5/3/b/Gp/7b1RSR/ad5/wCBDf40n9v6wpJ/tW7+Y5/1rH+vFTr4l1o4/wCJpdc/7dMfxPriZ/4ml0cf7ZpG8Ta2cY1W6H/A6f8A8JVrpCqdUuCB0Ib+vekTxJroBJ1W6P8AwOnL4q11GU/2pcZHAyc/n60R+KtbRsjVLjI9WyP1q03i/X8canL/AN8r/hUY8YeIsZ/tKb8l/wAKuL468RKABqGcDHMMZ/XbQPHXiMjI1I/9+I//AImnr4/8QrnN4j5A4MCf0FWP+E+8QBdxuYv+/K1NH8QdcXrLA+f70Q4/LFeheB/E1/rl7NDdGHYkRcbEwc5A9fevTqKKKKKKKKKKKKKKKKKKKKKKKKKKKKKKKKKKKKKKKKKKKKKKKKKKKKKKKKKKKKKKKKKKKKKKKKKKKKKKKKKKKKKKKKKKKKKKKKKKKKKKKKKKKKKKKKKKKKKKKKKKKKKKKKKKKKKKKKKKKKKKKKKKKKKKKKKKKKKKKKKKKKKKKKKKKKKKKKKKKKKKKKKin4ik/wB0/wAq+LiEMjkLyXPenjBABBBPamH5W246dqRTuYjFOYZJx19KcDtIB6CmgZJPaonAB5zk1JhQATkAU1WG/ByDinyNnnbn0qLZyMdKkLgAKAfekXJBHrQCQQMcCpTtKn5f1qsF2kg/rT1fg56DpSpg4yefSvX/AISrjULo+sH/ALMK94oooooooooooooooooooooooooooooooooooooooooooooooooooooooooooooooooooooooooooooooooooooooooooooooooooooooooooooooooooooooooooooooooooooooooooooooooooooooooooooooooooooooooooooooooooooooooqC5OIJT/sH+VfFm4eY5GcbqUSjJ4JIFRO0rkEcetJCWMjAnp0qwpKMRUiqCRk8mpDgAe9UrgAnKrk0jHcNucGpUVVHPJNO4yAOlMZgM455poGQD0H1qVBjofelYHHUZzSN8uB+lMkJYnIxntUYHUdhUyDBBFexfCcAX90ByfI5/76Fe60UUUUUUUUUUUUUUUUUUUUUUUUUUUUUUUUUUUUUUUUUUUUUUUUUUUUUUUUUUUUUUUUUUUUUUUUUUUUUUUUUUUUUUUUUUUUUUUUUUUUUUUUUUUUUUUUUUUUUUUUUUUUUUUUUUUUUUUUUUUUUUUUUUUUUUUUUUUUUUUUUUUUUUUUUUUUUUUUUUUUUUUUUjKGUqRkEYIrz0fD/wANgkrbuAewnb/GlHw+8Onpby/9/m/xp3/Cv/D4/wCXeX/v81V5Phz4fbG2O4T/AHZTz+eajPw30Ps11/38H+FNPw20UkYkuh7Bxz+n+c0P8N9HfrNddDjDjv8Ah2qKX4Z6M+Ns92mP7rqc/mKiPww0ggD7Xe8HruX/AOJp/wDwrLSQDi5uxk/3l4/Smf8ACstN/wCf27/Nf8KZ/wAKu0r/AJ/b381/+JpjfC3TT0v7v/x3/CpP+FY6cOl9dfjt/wAKiPwxs/4dQnH1UVE3wvtSOdRmH/ABUR+GVuThNTc+2wVD/wAKt/6if/kOnn4YHHGoj/v3/wDXrrvCPhJvD11NObsTCSPZtCYxzn19q76iiiiiiiiiiiiiiiiiiiiiiiiiiiiiiiiiiiiiiiiiiiiiiiiiiiiiiiiiiiiiiiiiiiiiiiiiiiiiiiiiiiiiiiiiiiiiiiiiiiiiiiiiiiiiiiiiiiiiiiiiiiiiiiiiiiiiiiiiiiiiiiiiiiiiiiiiiiiiiiiiiiiiiiiiiiiiiiiiiiiiiiiiqt8rvaTrGCXMbBQO5xxXwff+HfG+kWc17fW+ow20QBeQz5CjOOzepqtpOsapp19b30WpXRaFw2DK2GAOSp55BxgivuTwvrUPiDSLbUYgFMq/vEDA7HHVf89sVv182/HVfErX+ljQ11ZohC/mfYRJjdkddnfHrXzwNV8SwyTRXGsavBLFjfG88gYfUEjFdZ4ebx1LqNhIT4ja1eeMuxM5QoWHJPTGK2/G0/ju38T6rJZt4gWyW4cwFBMYtn+z/Dj6Vxi+KfE8UKlPEGole2ZWZv1PvWiuo+P7SNibjXwgyzNIspwPqe1S2fxC8X2M0BOtTFlyTFdxgq3sSRk9a9/+HvxRj8QXh0vWIYrO/dsW7R58uXjpznB47nnp14PuFRzSxwRtLNIscaDLO5wAPUk184+MfjJ5F41n4Yit7tUXEl1MrbA2f4RkZA9eh9x18J1vxd4k1ebde+IbndgjyrcmNQD22pgHp3rGa5v4VEq6lqURx8rb3A/Pjtmu98L/ABJ8R6G5aTUjqtr1eO7Yu34MTkdfXFeieJ/i7Lc6Fpt1oM8drqMkxS6t5EEhTA6jI5BJ4I/nXonwe8Tap4n0i8udVljlliufLVkjCfLtBxx9a9coooooooooooooooooooooooooooooooooooooooooooooooooooooooooooooooooooooooooooooooooooooooooooooooooooooooooooooooooooooooooooooooooooooooooooooooooooooooooooooooooooooooooooooooooooooooooorzj4uf8iRqn/bL/ANGpXxdHvIYqhcKNzbew9T+deg/DTxcfCmtpBdSg6fesEmZ2IER7P+Z59s19rKwYBlIIIyCO9LXwf8S1K+M9eYMBulXqP9kV9r+HeNE03/r1i/8AQBU+tcaXff8AXvJ/6Ca/PKyUPLZkkkmZRz6Zr9HEA8tR2wK5fxV4V0vxPp0llfWyZIJjmVQHjb1U/wCc18GX1rPpt7d2ckhE+nzGNZFJGSGwGB/DI/Cv0M0WZ7nS7GeQ5kkt43YnuSoJr5W+Nfi59Z1CXw7ZyBLGxkzcyA58yQDp9FORj1B9BXL/AA++H934zKzy7rLSoiQZguTIe4XP8+n48V9b6D4P0DQrVbex0y3GBhpZEDyP7sx5P8h2AroJbGzljEUlrA8Y6I0YI/KvM/G3ww0LxJauba1h0/UAAI7iBNo+jKMBvr16c18l6nY3Gj6ve6Xe7ftNo+wsFIDjqCMgcEEH8a+kP2e1I8O3zH+K8JHH+wor3yiiiiiiiiiiiiiiiiiiiiiiiiiiiiiiiiiiiiiiiiiiiiiiiiiiiiiiiiiiiiiiiiiiiiiiiiiiiiiiiiiiiiiiiiiiiiiiiiiiiiiiiiiiiiiiiiiiiiiiiiiiiiiiiiiiiiiiiiiiiiiiiiiiiiiiiiiiiiiiiiiiiiiiiiiiiiiiiiiiiiiiiiiivLPjX/yT/WP+2P8A6OSvEfgtYW+oeINRtrmMPE+nMpX6uoP6E1514s8Ny+F9eu9KnWTyWO62lK4EkfUEH1HT6ivpD4H+LzrOlPo95Lm9sAAjM+TJGScfXb0+mK92r4O+JZf/AIS/XOAGMy4wc9hivtzQRjSNPHpbR/8AoIo1040i/PpbSf8AoJr89NNbdJp6jH+vXv8A7Vfo8n3F+lZOu6zY6Dp82oahOsUES5OSMscHCqO5OOBX5/eddeKNeuTaxl7vU7slIhxsy2Rk+gB5PYDJr7i8T6kfCHg24u1O97K1SOM46vwin/voivh/QdIl1zV9O08KXlvLgeawHzAE5Y/QDJP0r9C9PsrfTrSGztY1jghQIiqMYFXKKK8C+NfhK81b7Bqml2T3NzETDOkX3mQ8g474OfzFbfwT0TUdD8PXMOpWj2s0l0XVH6ldi4J5+o/CvYqKKKKKKKKKKKKKKKKKKKKKKKKKKKKKKKKKKKKKKKKKKKKKKKKKKKKKKKKKKKKKKKKKKKKKKKKKKKKKKKKKKKKKKKKKKKKKKKKKKKKKKKKKKKKKKKKKKKKKKKKKKKKKKKKKKKKKKKKKKKKKKKKKKKKKKKKKKKKKKKKKKKKKKKKKKKKKKKKKKKKKKKKKK8o+NrlPAmo4bALwgjj5v3i8c/nx6fWvJ/gMd3iXUGB4+w/+zrXsfxV8K/8ACUeHpUgiL6hbfvbbBAJPdfxGfxxXxxo2qXmlahDqdoWgvLST94nQnHVT7EZGDX3v4b1q28Q6TbanaE+VOudpxlW6FTjuDXw14/dj4s14liT9rIyeeAcV936Lxpdj/wBe8f8A6CKh8RHGiakf+nWX/wBANfnhEWjt4Cm7zNw2bVy27PGK7u51P4meWH3eIFSMYJ8mQccnJ4+vNcbeT3t5MZNanvpZX+79r3/pk19A/AvUfCMEQhj/ANH16XCO1y+TL7R9gM546/Xiut/aAkKeD0UFhvu0Bxnngnn8q8r+C8Cv4yjc5Hk2shGO5PH8jX2JRRRRRRRRRRRRRRRRRRRRRRRRRRRRRRRRRRRRRRRRRRRRRRRRRRRRRRRRRRRRRRRRRRRRRRRRRRRRRRRRRRRRRRRRRRRRRRRRRRRRRRRRRRRRRRRRRRRRRRRRRRRRRRRRRRRRRRRRRRRRRRRRRRRRRRRRRRRRRRRRRRRRRRRRRRRRRRRRRRRRRRRRRRRRRRRRXj/x0/5Ea7/67Rf+hivL/gGMeI9RHpZD/wBDWvrCvj346eHG0TWF8Q2kDNZ33y3AB4Wb19tw/UH1rJ+EPipvC+tpp95Mx06+YR5JwsUhOA3J4HPJ9K5Lxn+/8W66Y8MDeZBHORur720oY0+0HpCn/oIql4n40DVf+vOb/wBANfAOjtm80va2VNwh/wDHhX6Mj7o+lZeq6Pp2r27W2oWUNxE3VZEz+R6j8K+CPHXhR/CPiaXT4bhvLCC4tZOQ20k4yeOQQeR6V7f4y1J/FvwcTVGYvc2zxmcdy6uEJPHcNu/GvNvhRq39m+NNKaXaIrsNbEnOQWHy49920fia+5q+Wfjwuutrlh/ZQ1Ew/ZPm+yh9u7e3Xb3xivFEufFqZ82XX0z0x5vP6imPqXinjF94g/Bpf/iqli1rxPBt83W9btxvG0yvIAT75bn6Gvoz4J6tq2p3WqjUdSuLxY0j2CVs7ck819B0UUUUUUUUUUUUUUUUUUUUUUUUUUUUUUUUUUUUUUUUUUUUUUUUUUUUUUUUUUUUUUUUUUUUUUUUUUUUUUUUUUUUUUUUUUUUUUUUUUUUUUUUUUUUUUUUUUUUUUUUUUUUUUUUUUUUUUUUUUUUUUUUUUUUUUUUUUUUUUUUUUUUUUUUUUUUUUUUUUUUUUUUUV498dTjwNd/9dov/QxXmfwEGfEWotnrZD/0MV9W1ka9pFnr2l3Ol38Ze2uF2uAcHg5BB9QQD+FfA2oaZeaDqNxpN7G0c1qxAJP3lP3SPYiltyzXCOzl2LDJPNfoNZf8esH/AFzX+VZPivjw7q//AF5Tf+gGvgTw/EDqGkHPP2lP/QxX6MjoKWvjP436jFe+MxBHjFjarFIQ2ckktjjpjcK9Z+CukrP8P2tr2LdBeyS/Ky9UPy55+hr5Z8QaPdeHNeutLaV1lsZi1vJtwWTOUYfhg/jX2l8OvG9j4u05drCLUIVCz27Nk5/vL6g/p39/R8U3avoPypNiD+Ffyr5D+NPixNf1MaBZNE9pYvvlnU7i0uCCo7YGcfXPpXW/ALBn1lh90iLH619IkgdTiloorlPFvirTvClrDdakZdk0nlqIk3HOCf6V1KMHUMOhGadRRRRRRRRRRRRRRRRRRRRRRRRRRRRRRRRRRRRRRRRRRRRRRRRRRRRRRRRRRRRRRRRRRRRRRRRRRRRRRRRRRRRRRRRRRRRRRRRRRRRRRRRRRRRRRRRRRRRRRRRRRRRRRRRRRRRRRRRRRRRRRRRRRRRRRRRRRRRRRRRRRRRRRRRRRRRRRRRRRRWXrl29hpN/eRAGSC3klUHplVJH8q+KvFnxF1vxdpZ028XTYLZ2V2EKsGODkfeY4qj4U8V3vhO9nvNOFlM00QiYXBJAGc8YIr6s+GHi678YabdXl3bwwNDP5QWLOCNoOeT716XXiXxn8KDVtLOsWqL9rslLS+rxd/b5ev0zXyrayIksf71T8wBO7pX6H2n/AB7Q46bF/lXyn4l+L2o3UmsaKmk2whJmtDIZTu2nK5+uOa8X0+T7DLaXEYDm2lWTaT94gg4zXvDfG3UB00GE8/8APesDWPjD4jvI5IbSCy05WyPMGXkUexJxn8K808HeFta8Vam0NsJZo5nBub5w21B3JY9SfTqfzr780fTbbSNPttPtFKwW6BEBOTj1PueteYfFf4eR+MbRLqzKQ6rbKfLYgATD+4x/ke2fevkSRNT0fUEEq3OlX8QBBYNGzeh7ccfjXsuhfF/XbCBIdTtIdRAHEyHY5A9QOCffFdL/AMLygZH2+H7veB8uXGM+/FcB4w+Jmva/DJbQmPSbFshljbdI6kYwzfn0x1rzW2sbw6ZJqUenSfYoCoe4Y4UknA5PXn06V9Cfs8MJBrTgHG+PH61a+Mltrk2t6a9t9qu9Lji3S2VlceXLuyfm2jJJ4GDg/dI46nmJtYD/AAt1WO01DVDcQX4SVLyXM0ILjCbhjIwPbndxV6/gvvB//CIazZ61qV1NfmNLmC6nLpIGVcgDoANxGD0+XuM1qWVrd+Otb8TT3+q6lZ2+nMYbW3hmMWzryQP90c98/SvNdU13UNe8DaO+pSSzS2+rGJZ5DkyKEyMnqSM4yf8AGvtaD/Uxj/ZH8q8s+MEPiGfRII/D7XHmNOBcR20ojlePaThT17dBz7EZrkPhLqtumuXWm/bdfR3gBjstX+YjB5ZT253cYGcHNdB8b73UbXRdNj0u7uLW5uL9IxJBM0ZIKNwSO2cflXc+DdAutAsXhvNYvNTnkYO0ty5bbxjC5JwPxrye0m1Xx94u12yOtX2lafpLGGOOxk8tnfcy7mPcZUn8uldp8KNXvtQ0u9stSuGubrTrp7Y3DNuMijoSe568/SvU6KKKKKKKKKKKKKKKKKKKKKKKKKKKKKKKKKKKKKKKKKKKKKKKKKKKKKKKKKKKKKKKKKKKKKKKKKKKKKKKKKKKKKKKKKKKKKKKKKKKKKKKKKKKKKKKKKKKKKKKKKKKKKKKKKKKKKKKKKKKKKKKKKKKKKKKKKKKKKKKKKKKKKKKKKKKKKr3fkfZpvtIQ2+xvNEgypXHOQe2K87hg+Hvyxpa+H+BgFoIv1JFR/2L8PJcyfZdCG4k4yi/pniui0eTwvo0Lw6ZPpdrG7b2WGVACcYyefatr+2NM/6CNp/3/X/Gmtq2lsCrahZkEYIMy8/rXn7eDvh6zFvsWmAk5OLjA/LdXoKarpaKFXULQKowB569Pzrzq68DfD27uHuZrOxaZ38x2+2MNzZJyQH9Sc+tVz8Ofh1IzMLG1JJydt/IB+Qfil/4Vt8Oz/y4W/8A4Hy//HKs2fw78A2s5mi061Y7cbZLlpFHvhmIz/hXolm2mWcIgtDaQRA5EcRVVGfYVd+0QH/ltH/30KX7RD/z2j/76Fc74h8P6F4jh8rVbS2uCFKrIcB0B/usORXh1/8ABC2WSR9H1ySEHGEuFDgHPqMfhxWY3wW1rA26xYgjv5bf4V13hX4L6Rpc4utYu31OYMSIyoSI/wC8OST+OPavWtd8OabrmiS6JNH5NnIBgW4VCmGDArwQOR6etY/gjwTp/g1LpLC4uphcFS3nspxj0wB61J4o8FaZ4jure9llu7O/t8iO7spfKlA9M4P+Sa4jxp4FW28D3mk6BbS3N3NOksskjhpZm35LMxxn/PvWn4X+Gul6e2l393Lf3NzZxo0MF1Pvjt5MAnYuOPm569a1db+Hulapqc2pR3WoafPcJsuRYz+Us477xg5z39frVrUvAOgaho9loz2zx2Vm/mRrE+0k4IO49855PWtqLw9bRa9Nrq3F2bmaMRtGZcxBcAYC9ugP1qt4s8K6b4pt4Yr7zo5IH8yGe3k2SRt6g8/y7VleFfA9roF9JqcmoX+pahJF5RuL2XeVTOcD06fz9a2/E3hy08Rx2SXcs8YtLlbmPymAyy5wDkHI5+vvUutaINVntZv7R1C0Nu27baz7Fk5Bw47jj+dchrHgFZ9VuNW0jWL7Sbq6x9p8hspJ749fx/rWraeC7Ow0MaPp99qFmpm8+S5hn2zSN3LNjuMDp2Fd0o2qBknAxk9TS0UUUUUUUUUUUUUUUUUUUUUUUUUUUUUUUUUUUUUUUUUUUUUUUUUUUUUUUUUUUUUUUUUUUUUUUUUUUUUUUUUUUUUUUUUUUUUUUUUUUUUUUUUUUUUUUUUUUUUUUUUUUUUUUUUUUUUUUUUUUUUUUUUUUUUUUUUUUUUUUUUUUUUUUUUUUVh+JmCaFqRP/PrIOvqpFfHMXOCCAakc7+DQgUNgAgetPJ4P3sdKQjGCDzUTAhCCcAntTYwEB3c+mad2OP5UL91QOOKkXI3HkA/rUe9+WMhxT4nbczBifSrCTTFGxK57HJNMMsm0gs/1zUDyXBAxcSA+zGmO1yW4nlz67jUkdzdqDm6mGf8AbNWftV6xH+mTj/to3+NSC+v8gDULkE/9NW/xr3f4Uzz3EF889xLKwdQPMctjj3r1uiiiiiiiiiiiiiiiiiiiiiiiiiiiiiiiiiiiiiiiiiiiiiiiiiiiiiiiiiiiiiiiiiiiiiiiiiiiiiiiiiiiiiiiiiiiiiiiiiiiiiiiiiiiiiiiiiiiiiiiiiiiiiiiiiiiiiiiiiiiiiiiiiiiiiiiiiiiiiiiiiiiiiiiiiiiiiiiiiiiiiiiiiub8YEr4d1MgkH7O44+lfHtvu9MYq0wKruA4701CWOQBjFKjsSc0rMcHsKhyWPPShmbcAowD3qygymD1NNK5X8aa5Yj/CqgV8nnr3NWYiNoXPbApFVscHgHpTvNODxnHanEkgcYPtTnbPT8aaUygPf1pFIJwal2DKkHJJ717z8I1ItL4+si/wAq9fooooooooooooooooooooooooooooooooooooooooooooooooooooooooooooooooooooooooooooooooooooooooooooooooooooooooooooooooooooooooooooooooooooooooooooooooooooooooooooooooooooooooooooooooooooooooorm/GAz4e1If8ATBv5V8kRqAnQn1xUhBKYGPxqNkIOBgGo1RomJble1ID1xmpokLFtw+mKey55wM0wMQ2BjHaplHTPINV3znBGAKQqduRTMEOPlIqyV2jgCoxGMHB6+tAU5HH40SnO0KoGByR396cpIXkZNMQc52njtU4bIOB061718JDnT7zr/rR1+navW6KKKKKKKKKKKKKKKKKKKKKKKKKKKKKKKKKKKKKKKKKKKKKKKKKKKKKKKKKKKKKKKKKKKKKKKKKKKKKKKKKKKKKKKKKKKKKKKKKKKKKKKKKKKKKKKKKKKKKKKKKKKKKKKKKKKKKKKKKKKKKKKKKKKKKKKKKKKKKKKKKKKKKKKKKKKKKKKKKKKKKKKKKZLGkyNHIiujDDKwyCPcVljRNJHTS7If8Abun+FNOhaQeulWP/AIDp/hUT+HNEfGdIseDkYt1H9Ka/hvRHBDaVaYJz/qgP8/Sof+EU0Af8wm0/79inDwvoQ6aVa/8AfsUn/CLaFu3f2Xb5xj7vH5VVbwZ4dYknSock54LD+tOPg7w+f+YZF/303+NJ/wAIb4e/6BcX/fTf40f8Ib4ezn+zI84x95v8aD4M8PHrpcX/AH03+NV38C+G5DltNGc54mkH/s1J/wAIJ4b/AOgb/wCR5P8A4qoW8A+HixK2kig9hM2P1NRn4e+Hj1tpf+/zUn/CvPDp/wCXaX/v81KPh74fBP7iY5P/AD2PFMPw80HLbUuFzjpL0/Oun0HQ7TQoZIbPzNkjbjvbPOMVu0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VBBK8vmb4XiKOVG4g7h2YYPQ/nU9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BGc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h7UtFFFFFFFFFFFFFFFFFFFFFFFFFFFFFFFFFFFFFFFFFFFFFFFFFFFFFFFFFFFFFFFFFFFFFFFFFFFFFFFFFFFFFFFFFFFFFFFFFFFFFFFFFFFFFFFFFFFFFFFFFFFFFFFFFFFFFFFFFFFFFFFFFFFFFFFFFFFFFFFFFFFFFFFFFFFFFFFFFFFFFFFFFFFFFFFFFFFFFFFFFFFFFIe31paKKKKKKKKKKKKKKKKKKKKKKKKKKKKKKKKKKKKKKKKKKKKKKKKKKKKKKKKKKKKKKKKKKKKKKKKKKKKKKKKKKKKKKKKKKKKKKKKKKKKKKKKKKKKKKKKKKKKKKKKKKKKKKKKKKKKKKKKKKKKKKKKKKKKKKKKKKKKKKKKKKKKKKKKKKKKKKKKKKKKKKKKKKKKKKKKKKKKKKKKKKKKKRu31paKKKKKKKKKKKKKKKKKKKKKKKKKKKKKKKKKKKKKKKKKKKKKKKKKKKKKKKKKKKKKKKKKKKKKKKKKKKKKKKKKKKKKKKKKKKKKKKKKKKKKKKKKKKKKKKKKKKKKKKKKKKKKKKKKKKKKKKKKKKKKKKKKKKKKKKKKKKKKKKKKKKKKKKKKKKKKKKKKKKKKKKKKKKKKKKKKKKKKKKKKKKKKQ9vrS0UUUUUUUUUUUUUUUUUUUUUUUUUUUUUUUUUUUUUUUUUUUUUUUUUUUUUUUUUUUUUUUUUUUUUUUUUUUUUUUUUUUUUUUUUUUUUUUUUUUUUUUUUUUUUUUUUUUUUUUUUUUUUUUUUUUUUUUUUUUUUUUUUUUUUUUUUUUUUUUUUUUUUUUUUUUUUUUUUUUUUUUUUUUUUUUUUUUUUUUUUUUUU1uq/WnUUUUUUUUUUUUUUUUUUUUUUUUUUUUUUUUUUUUUUUUUUUUUUUUUUUUUUUUUUUUUUUUUUUUUUUUUUUUUUUUUUUUUUUUUUUUUUUUUUUUUUUUUUUUUUUUUUUUUUUUUUUUUUUUUUUUUUUUUUUUUUUUUUUUUUUUUUUUUUUUUUUUUUUUUUUUUUUUUUUUUUUUUUUUUUUUUUUUUUUUUUUUUU1uq/WnUUUUUUUUUUUUUUUUUUUUUUUUUUUUUUUUUUUUUUUUUUUUUUUUUUUUUUUUUUUUUUUUUUUUUUUUUUUUUUUUUUUUUUUUUUUUUUUUUUUUUUUUUUUUUUUUUUUUUUUUUUUUUUUUUUUUUUUUUUUUUUUUUUUUUUUUUUUUUUUUUUUUUUUUUUUUUUUUUUUUUUUUUUUUUUUUUUUUUUUUUUUUUUxuq/Wn0UUUUUUUUUUUUUUUUUUUUUUUUUUUUUUUUUUUUUUUUUUUUUUUUUUUUUUUUUUUUUUUUUUUUUUUUUUUUUUUUUUUUUUUUUUUUUUUUUUUUUUUUUUUUUUUUUUUUUUUUUUUUUUUUUUUUUUUUUUUUUUUUUUUUUUUUUUUUUUUUUUUUUUUUUUUUUUUUUUUUUUUUUUUUUUUUUUUUUUUUUUUUU1uq/WnUUUUUUUUUUUUUUUUUUUUUUUUUUUUUUUUUUUUUUUUUUUUUUUUUUUUUUUUUUUUUUUUUUUUUUUUUUUUUUUUUUUUUUUUUUUUUUUUUUUUUUUUUUUUUUUUUUUUUUUUUUUUUUUUUUUUUUUUUUUUUUUUUUUUUUUUUUUUUUUUUUUUUUUUUUUUUUUUUUUUUUUUUUUUUUUUUUUUUUUUUUUUUU1uq/WnUUUUUUUUUUUUUUUUUUUUUUUUUUUUUUUUUUUUUUUUUUUUUUUUUUUUUUUUUUUUUUUUUUUUUUUUUUUUUUUUUUUUUUUUUUUUUUUUUUUUUUUUUUUUUUUUUUUUUUUUUUUUUUUUUUUUUUUUUUUUUUUUUUUUUUUUUUUUUUUUUUUUUUUUUUUUUUUUUUUUUUUUUUUUUUUUUUUUUUUUUUUUUU1uq/WnUUUUUUUUUUUUUUUUUUUUUUUUUUUUUUUUUUUUUUUUUUUUUUUUUUUUUUUUUUUUUUUUUUUUUUUUUUUUUUUUUUUUUUUUUUUUUUUUUUUUUUUUUUUUUUUUUUUUUUUUUUUUUUUUUUUUUUUUUUUUUUUUUUUUUUUUUUUUUUUUUUUUUUUUUUUUUUUUUUUUUUUUUUUUUUUUUUUUUUUUUUUUUU1uq/WnUUUUUUUUUUUUUUUUUUUUUUUUUUUUUUUUUUUUUUUUUUUUUUUUUUUUUUUUUUUUUUUUUUUUUUUUUUUUUUUUUUUUUUUUUUUUUUUUUUUUUUUUUUUUUUUUUUUUUUUUUUUUUUUUUUUUUUUUUUUUUUUUUUUUUUUUUUUUUUUUUUUUUUUUUUUUUUUUUUUUUUUUUUUUUUUUUUUUUUUUUUUUUU1uq/X+lOooooooooooooooooooooooooooooooooooooooooooooooooooooooooooooooooooooooooooooooooooooooooooooooooooooooooooooooooooooooooooooooooooooooooooooooooooooooooooooooooooooooooooooooooooooooooooooooooooooooooooooopjdV+v9KfRRRRRRRRRRRRRRRRRRRRRRRRRRRRRRRRRRRRRRRRRRRRRRRRRRRRRRRRRRRRRRRRRRRRRRRRRRRRRRRRRRRRRRRRRRRRRRRRRRRRRRRRRRRRRRRRRRRRRRRRRRRRRRRRRRRRRRRRRRRRRRRRRRRRRRRRRRRRRRRRRRRRRRRRRRRRRRRRRRRRRRRRRRRRRRRRRRRRRRRRRRRRRTW6r9f6U6iiiiiiiiiiiiiiiiiiiiiiiiiiiiiiiiiiiiiiiiiiiiiiiiiiiiiiiiiiiiiiiiiiiiiiiiiiiiiiiiiiiiiiiiiiiiiiiiiiiiiiiiiiiiiiiiiiiiiiiiiiiiiiiiiiiiiiiiiiiiiiiiiiiiiiiiiiiiiiiiiiiiiiiiiiiiiiiiiiiiiiiiiiiiiiiiiiiiiiiiiiiiimt1X6/wBKdRRRRRRRRRRRRRRRRRRRRRRRRRRRRRRRRRRRRRRRRRRRRRRRRRRRRRRRRRRRRRRRRRRRRRRRRRRRRRRRRRRRRRRRRRRRRRRRRRRRRRRRRRRRRRRRRRRRRRRRRRRRRRRRRRRRRRRRRRRRRRRRRRRRRRRRRRRRRRRRRRRRRRRRRRRRRRRRRRRRRRRRRRRRRRRRRRRRRRRRRRRRRRTG6r9f6U+iiiiiiiiiiiiiiiiiiiiiiiiiiiiiiiiiiiiiiiiiiiiiiiiiiiiiiiiiiiiiiiiiiiiiiiiiiiiiiiiiiiiiiiiiiiiiiiiiiiiiiiiiiiiiiiiiiiiiiiiiiiiiiiiiiiiiiiiiiiiiiiiiiiiiiiiiiiiiiiiiiiiiiiiiiiiiiiiiiiiiiiiiiiiiiiiiiiiiiiiiiiiimN95Pr/Sn0UUUUUUUUUUUUUUUUUUUUUUUUUUUUUUUUUUUUUUUUUUUUUUUUUUUUUUUUUUUUUUUUUUUUUUUUUUUUUUUUUUUUUUUUUUUUUUUUUUUUUUUUUUUUUUUUUUUUUUUUUUUUUUUUUUUUUUUUUUUUUUUUUUUUUUUUUUUUUUUUUUUUUUUUUUUUUUUUUUUUUUUUUUUUUUUUUUUUUUUUUUUUVG5O6P0z/Q1JRRRRRRRRRRRRRRRRRRRRRRRRRRRRRRRRRRRRRRRRRRRRRRRRRRRRRRRRRRRRRRRRRRRRRRRRRRRRRRRRRRRRRRRRRRRRRRRRRRRRRRRRRRRRRRRRRRRRRRRRRRRRRRRRRRRRRRRRRRRRRRRRRRRRRRRRRRRRRRRRRRRRRRRRRRRRRRRRRRRRRRRRRRRRRRRRRRRRRRRRRRRRRUT/fj+p/lUtFFFFFFFFFFFFFFFFFFFFFFFFFFFFFFFFFFFFFFFFFFFFFFFFFFFFFFFFFFFFFFFFFFFFFFFFFFFFFFFFFFFFFFFFFFFFFFFFFFFFFFFFFFFFFFFFFFFFFFFFFFFFFFFFFFFFFFFFFFFFFFFFFFFFFFFFFFFFFFFFFFFFFFFFFFFFFFFFFFFFFFFFFFFFFFFFFFFFFFFFFFFFFRP9+P6n+VS0UUUUUUUUUUUUUUUUUUUUUUUUUUUUUUUUUUUUUUUUUUUUUUUUUUUUUUUUUUUUUUUUUUUUUUUUUUUUUUUUUUUUUUUUUUUUUUUUUUUUUUUUUUUUUUUUUUUUUUUUUUUUUUUUUUUUUUUUUUUUUUUUUUUUUUUUUUUUUUUUUUUUUUUUUUUUUUUUUUUUUUUUUUUUUUUUUUUUUUUUUUUUVFJ9+P6n+VS0UUUUUUUUUUUUUUUUUUUUUUUUUUUUUUUUUUUUUUUUUUUUUUUUUUUUUUUUUUUUUUUUUUUUUUUUUUUUUUUUUUUUUUUUUUUUUUUUUUUUUUUUUUUUUUUUUUUUUUUUUUUUUUUUUUUUUUUUUUUUUUUUUUUUUUUUUUUUUUUUUUUUUUUUUUUUUUUUUUUUUUUUUUUUUUUUUUUUUUUUUUUUVE/wB+P6n+RqWiiiiiiiiiiiiiiiiiiiiiiiiiiiiiiiiiiiiiiiiiiiiiiiiiiiiiiiiiiiiiiiiiiiiiiiiiiiiiiiiiiiiiiiiiiiiiiiiiiiiiiiiiiiiiiiiiiiiiiiiiiiiiiiiiiiiiiiiiiiiiiiiiiiiiiiiiiiiiiiiiiiiiiiiiiiiiiiiiiiiiiiiiiiiiiiiiiiiiiiiiiiiiopPvx/U/yqWiiiiiiiiiiiiiiiiiiiiiiiiiiiiiiiiiiiiiiiiiiiiiiiiiiiiiiiiiiiiiiiiiiiiiiiiiiiiiiiiiiiiiiiiiiiiiiiiiiiiiiiiiiiiiiiiiiiiiiiiiiiiiiiiiiiiiiiiiiiiiiiiiiiiiiiiiiiiiiiiiiiiiiiiiiiiiiiiiiiiiiiiiiiiiiiiiiiiiiiiiiiiio3+9H/vf0NSUUUUUUUUUUUUUUUUUUUUUUUUUUUUUUUUUUUUUUUUUUUUUUUUUUUUUUUUUUUUUUUUUUUUUUUUUUUUUUUUUUUUUUUUUUUUUUUUUUUUUUUUUUUUUUUUUUUUUUUUUUUUUUUUUUUUUUUUUUUUUUUUUUUUUUUUUUUUUUUUUUUUUUUUUUUUUUUUUUUUUUUUUUUUUUUUUUUUUUUUUUUUUVE5+eP8A3v6GpaKKKKKKKKKKKKKKKKKKKKKKKKKKKKKKKKKKKKKKKKKKKKKKKKKKKKKKKKKKKKKKKKKKKKKKKKKKKKKKKKKKKKKKKKKKKKKKKKKKKKKKKKKKKKKKKKKKKKKKKKKKKKKKKKKKKKKKKKKKKKKKKKKKKKKKKKKKKKKKKKKKKKKKKKKKKKKKKKKKKKKKKKKKKKKKKKKKKKKKKKKKKKKik+/H/vf0NS0UUUUUUUUUUUUUUUUUUUUUUUUUUUUUUUUUUUUUUUUUUUUUUUUUUUUUUUUUUUUUUUUUUUUUUUUUUUUUUUUUUUUUUUUUUUUUUUUUUUUUUUUUUUUUUUUUUUUUUUUUUUUUUUUUUUUUUUUUUUUUUUUUUUUUUUUUUUUUUUUUUUUUUUUUUUUUUUUUUUUUUUUUUUUUUUUUUUUUUUUUUUUVDJjzI8nnJx+RqaiiiiiiiiiiiiiiiiiiiiiiiiiiiiiiiiiiiiiiiiiiiiiiiiiiiiiiiiiiiiiiiiiiiiiiiiiiiiiiiiiiiiiiiiiiiiiiiiiiiiiiiiiiiiiiiiiiiiiiiiiiiiiiiiiiiiiiiiiiiiiiiiiiiiiiiiiiiiiiiiiiiiiiiiiiiiiiiiiiiiiiiiiiiiiiiiiiiiiiiiiiiiioJf8AWxfU/wAqnoooooooooooooooooooooooooooooooooooooooooooooooooooooooooooooooooooooooooooooooooooooooooooooooooooooooooooooooooooooooooooooooooooooooooooooooooooooooooooooooooooooooooooooooooooooooooooooooooooooooooooooqGT/WRfU/yqaiiiiiiiiiiiiiiiiiiiiiiiiiiiiiiiiiiiiiiiiiiiiiiiiiiiiiiiiiiiiiiiiiiiiiiiiiiiiiiiiiiiiiiiiiiiiiiiiiiiiiiiiiiiiiiiiiiiiiiiiiiiiiiiiiiiiiiiiiiiiiiiiiiiiiiiiiiiiiiiiiiiiiiiiiiiiiiiiiiiiiiiiiiiiiiiiiiiiiiiiiiiiioJf8AWw/U/wAqnoooooooooooooooooooooooooooooooooooooooooooooooooooooooooooooooooooooooooooooooooooooooooooooooooooooooooooooooooooooooooooooooooooooooooooooooooooooooooooooooooooooooooooooooooooooooooooooooooooooooooooooqCT/WxfU/yqeiiiiiiiiiiiiiiiiiiiiiiiiiiiiiiiiiiiiiiiiiiiiiiiiiiiiiiiiiiiiiiiiiiiiiiiiiiiiiiiiiiiiiiiiiiiiiiiiiiiiiiiiiiiiiiiiiiiiiiiiiiiiiiiiiiiiiiiiiiiiiiiiiiiiiiiiiiiiiiiiiiiiiiiiiiiiiiiiiiiiiiiiiiiiiiiiiiiiiiiiiiiiiq8v8ArYfqf5VYoooooooooooooooooooooooooooooooooooooooooooooooooooooooooooooooooooooooooooooooooooooooooooooooooooooooooooooooooooooooooooooooooooooooooooooooooooooooooooooooooooooooooooooooooooooooooooooooooooooooooooooqvLnzocdMnP5VYoooooooooooooooooooooooooooooooooooooooooooooooooooooooooooooooooooooooooooooooooooooooooooooooooooooooooooooooooooooooooooooooooooooooooooooooooooooooooooooooooooooooooooooooooooooooooooooooooooooooooooooqtKf38P1P8qs0UUUUUUUUUUUUUUUUUUUUUUUUUUUUUUUUUUUUUUUUUUUUUUUUUUUUUUUUUUUUUUUUUUUUUUUUUUUUUUUUUUUUUUUUUUUUUUUUUUUUUUUUUUUUUUUUUUUUUUUUUUUUUUUUUUUUUUUUUUUUUUUUUUUUUUUUUUUUUUUUUUUUUUUUUUUUUUUUUUUUUUUUUUUUUUUUUUUUUUUUUUUUVXk/wBdF9T/ACqxRRRRRRRRRRRRRRRRRRRRRRRRRRRRRRRRRRRRRRRRRRRRRRRRRRRRRRRRRRRRRRRRRRRRRRRRRRRRRRRRRRRRRRRRRRRRRRRRRRRRRRRRRRRRRRRRRRRRRRRRRRRRRRRRRRRRRRRRRRRRRRRRRRRRRRRRRRRRRRRRRRRRRRRRRRRRRRRRRRRRRRRRRRRRRRRRRRRRRRRRRRRRRVaTHnxevP8AKrNFFFFFFFFFFFFFFFFFFFFFFFFFFFFFFFFFFFFFFFFFFFFFFFFFFFFFFFFFFFFFFFFFFFFFFFFFFFFFFFFFFFFFFFFFFFFFFFFFFFFFFFFFFFFFFFFFFFFFFFFFFFFFFFFFFFFFFFFFFFFFFFFFFFFFFFFFFFFFFFFFFFFFFFFFFFFFFFFFFFFFFFFFFFFFFFFFFFFFFFFFFFFFQSf62L6n+VT0UUUUUUUUUUUUUUUUUUUUUUUUUUUUUUUUUUUUUUUUUUUUUUUUUUUUUUUUUUUUUUUUUUUUUUUUUUUUUUUUUUUUUUUUUUUUUUUUUUUUUUUUUUUUUUUUUUUUUUUUUUUUUUUUUUUUUUUUUUUUUUUUUUUUUUUUUUUUUUUUUUUUUUUUUUUUUUUUUUUUUUUUUUUUUUUUUUUUUUUUUUUUVBJ/rYvx/lU9FFFFFFFFFFFFFFFFFFFFFFFFFFFFFFFFFFFFFFFFFFFFFFFFFFFFFFFFFFFFFFFFFFFFFFFFFFFFFFFFFFFFFFFFFFFFFFFFFFFFFFFFFFFFFFFFFFFFFFFFFFFFFFFFFFFFFFFFFFFFFFFFFFFFFFFFFFFFFFFFFFFFFFFFFFFFFFFFFFFFFFFFFFFFFFFFFFFFFFFFFFFFFV5f9dD9T/KrFFFFFFFFFFFFFFFFFFFFFFFFFFFFFFFFFFFFFFFFFFFFFFFFFFFFFFFFFFFFFFFFFFFFFFFFFFFFFFFFFFFFFFFFFFFFFFFFFFFFFFFFFFFFFFFFFFFFFFFFFFFFFFFFFFFFFFFFFFFFFFFFFFFFFFFFFFFFFFFFFFFFFFFFFFFFFFFFFFFFFFFFFFFFFFFFFFFFFFFFFFFFFFV5P9dF+P8AKrFFFFFFFFFFFFFFFFFFFFFFFFFFFFFFFFFFFFFFFFFFFFFFFFFFFFFFFFFFFFFFFFFFFFFFFFFFFFFFFFFFFFFFFFFFFFFFFFFFFFFFFFFFFFFFFFFFFFFFFFFFFFFFFFFFFFFFFFFFFFFFFFFFFFFFFFFFFFFFFFFFFFFFFFFFFFFFFFFFFFFFFFFFFFFFFFFFFFFFFFFFFFFFVpP9fF+P8qs0UUUUUUUUUUUUUUUUUUUUUUUUUUUUUUUUUUUUUUUUUUUUUUUUUUUUUUUUUUUUUUUUUUUUUUUUUUUUUUUUUUUUUUUUUUUUUUUUUUUUUUUUUUUUUUUUUUUUUUUUUUUUUUUUUUUUUUUUUUUUUUUUUUUUUUUUUUUUUUUUUUUUUUUUUUUUUUUUUUUUUUUUUUUUUUUUUUUUUUUUUUUUVUlP+kwD6/yq3RRRRRRRRRRRRRRRRRRRRRRRRRRRRRRRRRRRRRRRRRRRRRRRRRRRRRRRRRRRRRRRRRRRRRRRRRRRRRRRRRRRRRRRRRRRRRRRRRRRRRRRRRRRRRRRRRRRRRRRRRRRRRRRRRRRRRRRRRRRRRRRRRRRRRRRRRRRRRRRRRRRRRRRRRRRRRRRRRRRRRRRRRRRRRRRRRRRRRRRRRRRRRVWX/j4h/H+VWqKKKKKKKKKKKKKKKKKKKKKKKKKKKKKKKKKKKKKKKKKKKKKKKKKKKKKKKKKKKKKKKKKKKKKKKKKKKKKKKKKKKKKKKKKKKKKKKKKKKKKKKKKKKKKKKKKKKKKKKKKKKKKKKKKKKKKKKKKKKKKKKKKKKKKKKKKKKKKKKKKKKKKKKKKKKKKKKKKKKKKKKKKKKKKKKKKKKKKKKKKKKKKqy/8fEP4/wAqtUUUUUUUUUUUUUUUUUUUUUUUUUUUUUUUUUUUUUUUUUUUUUUUUUUUUUUUUUUUUUUUUUUUUUUUUUUUUUUUUUUUUUUUUUUUUUUUUUUUUUUUUUUUUUUUUUUUUUUUUUUUUUUUUUUUUUUUUUUUUUUUUUUUUUUUUUUUUUUUUUUUUUUUUUUUUUUUUUUUUUUUUUUUUUUUUUUUUUUUUUUUUUVVk/4+YvoatUUUUUUUUUUUUUUUUUUUUUUUUUUUUUUUUUUUUUUUUUUUUUUUUUUUUUUUUUUUUUUUUUUUUUUUUUUUUUUUUUUUUUUUUUUUUUUUUUUUUUUUUUUUUUUUUUUUUUUUUUUUUUUUUUUUUUUUUUUUUUUUUUUUUUUUUUUUUUUUUUUUUUUUUUUUUUUUUUUUUUUUUUUUUUUUUUUUUUUUUUUUUUVUk/4+Yvof5VboooooooooooooooooooooooooooooooooooooooooooooooooooooooooooooooooooooooooooooooooooooooooooooooooooooooooooooooooooooooooooooooooooooooooooooooooooooooooooooooooooooooooooooooooooooooooooooooooooooooooooooqnL/AMfUP0P8quUUUUUUUUUUUUUUUUUUUUUUUUUUUUUUUUUUUUUUUUUUUUUUUUUUUUUUUUUUUUUUUUUUUUUUUUUUUUUUUUUUUUUUUUUUUUUUUUUUUUUUUUUUUUUUUUUUUUUUUUUUUUUUUUUUUUUUUUUUUUUUUUUUUUUUUUUUUUUUUUUUUUUUUUUUUUUUUUUUUUUUUUUUUUUUUUUUUUUUUUUUUUUVVk/4+YvoatUUUUUUUUUUUUUUUUUUUUUUUUUUUUUUUUUUUUUUUUUUUUUUUUUUUUUUUUUUUUUUUUUUUUUUUUUUUUUUUUUUUUUUUUUUUUUUUUUUUUUUUUUUUUUUUUUUUUUUUUUUUUUUUUUUUUUUUUUUUUUUUUUUUUUUUUUUUUUUUUUUUUUUUUUUUUUUUUUUUUUUUUUUUUUUUUUUUUUUUUUUUUUVUk/4+Yvoat0UUUUUUUUUUUUUUUUUUUUUUUUUUUUUUUUUUUUUUUUUUUUUUUUUUUUUUUUUUUUUUUUUUUUUUUUUUUUUUUUUUUUUUUUUUUUUUUUUUUUUUUUUUUUUUUUUUUUUUUUUUUUUUUUUUUUUUUUUUUUUUUUUUUUUUUUUUUUUUUUUUUUUUUUUUUUUUUUUUUUUUUUUUUUUUUUUUUUUUUUUUUUVUlP+lQ/Q/wAqt0UUUUUUUUUUUUUUUUUUUUUUUUUUUUUUUUUUUUUUUUUUUUUUUUUUUUUUUUUUUUUUUUUUUUUUUUUUUUUUUUUUUUUUUUUUUUUUUUUUUUUUUUUUUUUUUUUUUUUUUUUUUUUUUUUUUUUUUUUUUUUUUUUUUUUUUUUUUUUUUUUUUUUUUUUUUUUUUUUUUUUUUUUUUUUUUUUUUUUUUUUUUUVUk/4+Yvof5VboooooooooooooooooooooooooooooooooooooooooooooooooooooooooooooooooooooooooooooooooooooooooooooooooooooooooooooooooooooooooooooooooooooooooooooooooooooooooooooooooooooooooooooooooooooooooooooooooooooooooooooqpJ/x8xfQ/yq3RRRRRRRRRRRRRRRRRRRRRRRRRRRRRRRRRRRRRRRRRRRRRRRRRRRRRRRRRRRRRRRRRRRRRRRRRRRRRRRRRRRRRRRRRRRRRRRRRRRRRRRRRRRRRRRRRRRRRRRRRRRRRRRRRRRRRRRRRRRRRRRRRRRRRRRRRRRRRRRRRRRRRRRRRRRRRRRRRRRRRRRRRRRRRRRRRRRRRRRRRRRRRVKX/j7h+h/lV2iiiiiiiiiiiiiiiiiiiiiiiiiiiiiiiiiiiiiiiiiiiiiiiiiiiiiiiiiiiiiiiiiiiiiiiiiiiiiiiiiiiiiiiiiiiiiiiiiiiiiiiiiiiiiiiiiiiiiiiiiiiiiiiiiiiiiiiiiiiiiiiiiiiiiiiiiiiiiiiiiiiiiiiiiiiiiiiiiiiiiiiiiiiiiiiiiiiiiiiiiiiiiqMv/AB+Q/Q/yNXqKKKKKKKKKKKKKKKKKKKKKKKKKKKKKKKKKKKKKKKKKKKKKKKKKKKKKKKKKKKKKKKKKKKKKKKKKKKKKKKKKKKKKKKKKKKKKKKKKKKKKKKKKKKKKKKKKKKKKKKKKKKKKKKKKKKKKKKKKKKKKKKKKKKKKKKKKKKKKKKKKKKKKKKKKKKKKKKKKKKKKKKKKKKKKKKKKKKKKKKKKKKKKoS/8fsP+6f61foooooooooooooooooooooooooooooooooooooooooooooooooooooooooooooooooooooooooooooooooooooooooooooooooooooooooooooooooooooooooooooooooooooooooooooooooooooooooooooooooooooooooooooooooooooooooooooooooooooooooooooqhL/x+w/7p/rV+iiiiiiiiiiiiiiiiiiiiiiiiiiiiiiiiiiiiiiiiiiiiiiiiiiiiiiiiiiiiiiiiiiiiiiiiiiiiiiiiiiiiiiiiiiiiiiiiiiiiiiiiiiiiiiiiiiiiiiiiiiiiiiiiiiiiiiiiiiiiiiiiiiiiiiiiiiiiiiiiiiiiiiiiiiiiiiiiiiiiiiiiiiiiiiiiiiiiiiiiiiiiis+X/j+h/wB0/wBa0KKKKKKKKKKKKKKKKKKKKKKKKKKKKKKKKKKKKKKKKKKKKKKKKKKKKKKKKKKKKKKKK8D+LPj7VfDmr6bpWieW1xKnmSq0e8tlsIv44PvyK9U8ItrsmlpN4g+zreSHd5UKY8teyk5OT/nmuoooooooooooooooooooooooooorz3xz490nwWbZL+O4mluMlI4FBIA7nJAx+NbvhTxDB4n01dStbS7t7dyQn2lApfHcYJyPeuloooooooooooooooormdd8VaHoEscOqajFbSyLvRWBJIzjPArT0jVLLWLRbzT7hZ7diVEiggEjr1rToooooooooooooooooooooooooooooooooooooooooooooooooooooooooooooooooooooooooooooooooooooooooooorPlP+nQj/ZP9a0KKKKKKKKKKKKKKKKKKKKKKKKKKKKKKKKKKKKKKKKKKKKKKKKKK8n8X/FDRvCurf2Xd217LMFVnaJF2qDyOrA9PaqUHxXsZ08xNB1wxliquLXIbBHQ59/0+lVJvjR4cgkaKa31CORThkeDBB9wTXc+DvGeneLhctp0N0sdvgM8se1ST2BzyazvE/wAQNP8ADMuzU9O1OJC5RJvIBjcj+6wP4+tczB8Z/DM77IotQdj0VYMk/rW1Y/FfwfduqHU2t3bGBPC6j8Tggfia9LN1EbU3UR8+LYXUw/PvGM/LjrXmt78U/DNhMYLyS9t5l6xy2ciMPwIzVOP4weD5M7b244/6dn/wrQtPip4NunCDWFjY4/1sMiDt3K47469j25r0mCeK5iWaCVJYmGVdGDKfoRU1Fear4f0K28dNqt1dvPrN5DutoJQCsSoApK4HBwO5z97rzXpVQ3E0dtDJPK22ONS7tjOABkmuC/4WT4P/AOg7b/8AfL/4Vrab4x8PapLHDZatBPLIdqouc59xjj8a6qWRIo3kkbaiKWY+gFcf/wAJz4W/6D1j/wB/RXV2lzBeQR3FtKk0Mgyjocgj61Yqu11Atylq0yCd1LrGW+YqMZIH4irFFFUbvULKyKrd3lvAWGVEsqrn6ZNVk1rSnOF1OyYnjAuFP9a16qXF7a2zBZ7mGJiMgPIFJH40Q3trO2yG5hkb0SQE/pTft9mf+XuD/v4P8af9stT/AMvMP/fYpRdW56XER/4GKljljkz5citjrtOaczKgyzAD1JxSCRD0dT+NO3Ke4/OloorxLXvAVx4r8c/2lrUaDR7SFI4ER8mfB3YbuBlmz+XvXtUaJEixxqqIoAVVGAAOwFPoooooooooooooooor5fvvBl78QPH2o3uqRSW2jWMv2dW2lTOE/hXPODkksOMHivpeztYLK2itbaNYoIlCIi9FA6CrNFFFFFFFFFFFFFFFFFFFFFFFFFFFFFFFFFFFFFFFFFFFFFFFFFFFFFFFFFFFFFFFFFFFFFFFFFFFFFFFFFFFFFFFFFFFFZMoP9qQkDjyzk/nWtRRRRRRRRRRRRRRRRRRRRRRRRRRRRRRRRRRRRRRRRRRRRRRRRRXk+meEIr3xvrPiPVLTzArxxWKSjKgLGoZwD1yenpz9a6rxx4ktvCeg3OpzkblXZbx/wDPSUg7VH5ZPoATXwhEuqeI9Zxzc6nqcuSCcYY/yAH4ACvvfwh4etfC+i22l2o4jXMj5zvkP3m/E15v8f8Ajwcv/X3H/Jq8k+B6qfGCFgCy2spHHT7o/wAa6v8AaL0SySx0/V4oUju2nMEjquN6lS3PuCOvvUH7Pep3kV5f6HJIZLRYftMYJPyHcAQPQHOfr9ao/tBBV8Q6S2PmNowJ9gxx/M1vfs6RRvpurFkVj56DJGeNtN/aB8NadHpNvrVtawwXa3CxSui7fMQqcZA4JBA59K5/4Bazd2utXGgtI0lnNEZ0XHCOMc9OMjjrjpX1vTJHWNGd2CooJYnsK+DNb8dXF18QV8TwN+6tJxHBGWyDCAVIHoGBY/VzX3dZ3MV5aw3ULbopo1kQ+qkZH86sV8Z/Hbw6mj+II9YihDW2oqd4I4Eoxn8xg/nXe/s7a1DPpV7ozbRcW8pnTrlkYAH8iP1FfR/WvAtS8N6d4w+JEjvbRtY6VAi3W0cTzElgrEcHGRnvxg+le9oixoqIoVFGFUDAA9BSkgAknAHUmvibxB8QJn+JcWsRSYs7GcWqDPDQglXP/Assc9sj0r7WhlSeJJYmDxuoZWHQg8g1JRWJruh6Zr1o9rqdnFcRMCAXUFkOMZU9QeTyK/OmSwjtrqaIo6qsrpFIcjdtJHB6ZHFfWvwV8d/23aLoWoSZ1C2T91IzEmaMepPVh+o57GvQviB4d0vW9C1B72zhkuIrWRoZynzxMFJBDDBxnnGcHvXKfBjw5pth4YsNTS2ja/uVd5Lgr83LEAD0GAB+frXmP7Qfh3SNNh0zULKwht5pZmSXyRsVxjPQcZ98Zrm/g/4Y0nxHrV/Bqtu1zBDbBkjMrrhiy85Ug+v517ZrPwe8IX6GC2jmsLgoSjRTs547lXJyMkZ6fUVhfBrRLrw34h8SaRdsXe3EZV88OrZKkfUY/l2rX+N9reavZ6LoNghe4vr3KjthUOc+w3ZPHb2qvovwU0C0tguoT3V5Oy4kKyeWhOQeAOccDqT/AIeL/E2y0TSNZj0TQ/tiNarm5kN07KCQCEAPoMZx647Vv/A3w/d61qra1dvcDT7NgYlaUkSS9u/IXr9ce9fYVFfLfiT4kNZ/E22RZ2TS7FjZXAP3TuOJGP0YL/3x9c/UakMAwOQRkGoriFLmF4ZN2x1KttYqcfUEEfhXw38RtP1fwr4klsE1nURZzKJrVmuHPyH+E/N1BBH4A969i+BCW2qaZNf3N3fXGpW9wVbzbuQqq7eCFzjByeueQfavoWVBLG8ZLKGUqSpwRn0I6GvmLxB4d1e88eW+gaV4l1pbLyBcXLteSObcc8ZJ74XH+97V6z4p8NM2hTG31zWbe5tLVvLnS+kBYrlsuAQGJ6Z9PoK+OrXxP4pmlgjHiC9zM4TO8/LzjP61916BpB0e2CyX97dylB5kl1cNJkjqQCePwrwmbxRqfxE8WS+HdI1GTStIgDmaaI4lnVSASDwRk4AGehJIPSvRT4DuLCJn0XxNrFtcjJQT3HnRMf8AaRhg9uf51znw68SeI9S8X6rpHiEKk1hbbTHGMITuHz475BBB9O3Nb/xSh1Oy0S91vTNcvbOa2VWMKhGjYZAxgjIPOc5/D0+e/DfizxlrOs6fpi+IrhftUoRn2J8q9WPTnjNfY2lWMthCY5tQub1ic77jbkcdBtUcfnWpXF+M7XWDYXN7pGtS2Mtvbs4iEEciSFctzvGRnpwR+OK+Q7X4m+O57i1gHiEZuJBGD9jh+XJAz9z3r6Lk8O/EcITH45tmfsG02ID89prh7bxB8QtA8XaVpHiK7hntb2cIsiQx7JF/i2lVBB5HUA9PXn33xBY6pewqNL1htOlXPIt0lDnHGdw4/CvkaX4p+NYbm6tmvrffbyGM4tk5IJH9K+nPB0PiKewtr/WNYima5gEggjtVURlgCPmB5I/L+deV/EfxH4z8EzWTjV7W8t7pyELWioQRjggE+o5H6U34eeMPGXi7U5LNrixt4IIhJLP9mLk84AA3Dk/lwfpX0dArpDGs0geRVAdwNoY45OO1fP8A43+MltpV6dN8P20eo3SsEaZmPlBs4KjHLH3Bx9a1NItPihqNut3daxp+nF1LLbNaBiM4I3ccdxjJ965bUfiR4s8E6kth4p022vIW+Zbi2ym8f7Jxg49CAa988N6/p3iXT11DS5/NgJ2tlSGRgASrA9CMj/8AVW9RRWJ4l1eHQdGvdUnI2W0RYA/xN0VfxYgfjWX4E8RL4p8P2uqbUSV8rNGhOEcHBHP4H8a6+uV8VXmuWFo91o9pZ3QhjZ5Ip5GV2wM4XAIJ+uK+fF+OWpFVc6Db7WIUETHr+VfQ3hq81q/torrVLK0tEljDpHFMzuucEBsqAO/Qmsfxxr+teHbSXULLSbe9soU3ysbgo688nbtOR+NZ/gfxTr3ii3jvpNBgs9Pk3bJWuiWfAPIXb03ADNc14s+JWreFLyK11Lw5GfOUtC8V3uDAdf4eD7VV0T4ranrsskemeELi5aIAybbpRt5HqPr+X5Tf8LksbG8Fnruh6lpkv+2obA9SODjryAa9k0bVrDW7JL7TbqO5tn6Oh6H0IPIPseao+INR1LTYhLYaNJqQClnWOdUZcegP3u/T0rw7/hfWmAkNol4CO3mLXsegeIptXsl1GTSLqzsnhMySzOhLLjIIUHOCOmf615np/wAZ7HUmeOy8PavczKAQkKK/54PH5UuofGrS9OlEN3oWsW8pGdk0So2PXBarNj8YLK/hee08Oa7PChw0kNuHUHGSCQeOCK1/CvxT0XxLq8OkW9pfQXUxcKJo1ABVSxzhjjgH8q9aJCgknAHUmvIvEHxb8M6PcvaRSzahcodpS0TcN3puOAfwz+fFVrj4pLZQpc33hjWre1cf65oRtHuemBXZeF/HHh/xQfL0y+DTgZMEilHH4Hr+Ga7CeTyYZJdjvsUtsQZZsDoB3NeVX3xX8N6dMbfURf2dyv3oZ7R1Yfp0NQw/F/wlMrtHcXbqgyxW0chR78cdKntvi54MnlEZ1N4cgkNLA4H54r1G0uoL23jubaZJoZBlJEbII+tWKKy5tVsodTt9LkmAvLiNpY48dVXGf5/ofStSiiiiiiiiiiiiiiiiiiiiiiiiiiiiiiiiiiiiiiiiiiiiiiiiqTj/AEyP/dP9au0UUUUUUUUUUUUUUUUUUUUUUUUUUUUUUUUUUUUUUUUUUUUUUUUUjEKCzEAAZJPavhf4reLR4s150gkDaVp+UiAbKytk5k6d+B9APWvWvgR4TaG2bxPfRMs1wClopP3Y+hbHvyB7c96+j68P/aAOPBy/9fcf8mrwb4X67Z+HfFK3l/5ohe2dF8uMuc8HoOexroviTr+p/ES7t9M0PRb57O1cvvaEhpGPG49lXrjJ7846V658H/ANx4St577Uio1G6UIY0bcIk4OCRwTn049680/aCGfEmlf9eZ/9Caq/wU8ZaB4Z07UIdYv/ALNJNOrxjyZHyNuP4VNZnxY+IEPjYWWh6Db3MkQnDlmXBmfBChV6457457cV6d8GvAmoaJPNresxmC6lj8qG3JGVQ4O5sHg9sHpzn2+g68x+KN/N/ZkGg2LD+0NZk+yovcRn/WN9AOPxr5a+Jng6PwXrcUFosp068gBjdz0ccMufXv8A8CFe9fALxEdT8PPpU8ga405tqZPJiP3fyOR+Ve81578UtAXxF4TvrYKTPApuYMdd6AnH4gkfjXx14H19vD3iTTNUJAj3GG5B6GMna35dfqBX3N4n1qLQ9Du9UYqRFEWjBON7n7o/E4rL8BaLJo2iobvcdRvHN1eu3UyvyQcenTjjr612teb/ABP1We00QaZYDdqWryCyt1z038Mx9ABkZ7Eg18leO/CY8G68dNWVpree3WSKRlwW6g598hvzFfS3wP8AEg1nwylhK4N1puICvcx4+Q/lkf8AAa9noprnCsfavnHw54OtPGHgG5spd0Vyt/cS287D7kmcfipGAR7ewr5ouItT0bVmhbda6ppsx5HXcD1HqOB7HNfZ3h7xjb+MPBOo3iDZdw2kiXUP919h5Hseo/LtW78MIjF4L0ZWIJNvu49CSR/OvJP2kudN0gf9N3P/AI7XI/A/VbDS9a1ObUL63tYzagK00gTJ3A4Gep9q9X8L+LLXxT8R7s6e7SWVppbRRyHgSN5qFmAIyB0H/Aa9kS0t0upLxYlFxIixvIOrKCSAfzNNlsbaa7gvJIg1xAGWJyT8obrj8q4r4leLofB+gTXe4G9mzFaR5GS5H3sei9T+A718S+H9K1DXNbisoGaa+vpN0jt/Bk5Z2/Un6V+gXh/R7XQdLttNtFxFAgGe7t3Y+5OTWzXF/EDXx4c8O3V4uTcyfuLZR1aVuBj6ct/wGviDxH4e1Lwzq02m6m6G5miWcSqch9w5IPU4bcPqDX2N8ItfTXvCNkS+bi0H2WYHqCv3T75Xac+ufSvTa8H+Pvhw6r4dTU4EBuNOfc5xyYjw35HB/A1458G9fGi+K7eCVj9m1NBb9eBISNp/Pj/gVfZ+o3kGnWdxe3L7III2kdsZwAMn61wHw1sp5bS68R36bb7WZTcYJyY4f+WaZ7jHI9iPSu2147dI1A+ltJ/6Ca/OzRSTf6WucBrlM/8AfYr9H7uIzWs0SHazxsoPpkYr86rO41jwvrzSWz+RqWnTurKxyrHOGU+qnB+ufpX1h4J+Luja8qW+plNMvjxh2/dOc9m7fQ16XFodsniF9fibE01oLdwOjjcCGz9Biue+LJx4G1r/AK4j/wBDWvlT4YNjxlogI5Mh/wDQDX3fRWR4gONG1E/9Osv/AKCa/OnRSF1PSRjrcp/6GK+8fiL4gPh/QzJDN5d5czJb2+Bk5ZuT+Chj9cVs65ocOtDTWmOJLK7iu0bHVk7fjn+VdEehr839VUpqurODy1y+OOnzmv0J8Ojbommj0tYv/QBXz9+0YcRaH/12f+Qqp+z6SdR1f2iQY/Gu3+OniWfQ/DqWVoxS41FjEZB1SMD5se54H0JrwX4LaFb3/je2aRfMWxha6IbnLghVJz6MwP1Ar7nrxP496TFf+DpLxgolsZkkVjnOGYIQP++gfwrxD4N61Lofiu1slkf7DqRMTx9t+DtbH1wPoTX23RRXyv8AtEa60xtNAgVzFEy3N1IoyFJyEU/mT+VZXwB1s6VrFzoFw4EN6vmwluP3q9vxUH8hX17VHVONPu/+uL/+gmvzmsCWMAHG6Qc/8Cr9I4RiJB/sisTxWM+HdXH/AE5Tf+gGsn4cIE8HaKFAA+yoeBjk14v+0Pnz9CAGT++/ktO/Z73GfWS2RgRjB7dTXo/xe8NQa94Yu5xArX1lGZ4JAPmAHLr75UHj1xXyv8NvFlx4S1u1ka4xp10wS7jP3QOm76rnOevBr75LBoywOQRkGvzauebq/YAZNy//AKFX6E2ULSeHYIYwNzWSoo6DJTArJ+H/AIbi8L+HrSxEMaXO0PcsvJeQ9cnvjp+FfNHx0BPjLgE/6HH/ADNetfs/j/ikH/6+n/kK6m/8JqPHOleJLOHZtSZL0owUMShCMR3PJB/4D6V5V8dfF10Zl8L6ZO0Jwst5KjENzyI/pgqx9cgetVv2efClo9vceIrqJZbhJjDbFufLwBuYD1OcZ68H1r6ldFkRkdQyMCGVhkEehr4K+IuhN4Q8ZTppLy2qhVurTYSCoOeAc9AQwr6++HXidfFnh231EjbcKfJuF44kUDJ49cg/jXgP7QCBvEum5AybEjP/AAM11P7OcS/2NqrEAk3Kjkf7P/16h/aI8P2b6Pa6zFDHHdx3IjkdVwZFYHrjqQQOvvXOfs+Xt5ZatdaQ8zPaTwmVUPGx1I5H1Br63pksiRRvJIwVEBZmPQAdTXwJqfjm6uvH3/CVwAbLacLFHz/qQCuPXlc592Nfe1pcR3dtDcwtuimRZEPqpGRViiiiiiiiiiiiiiiiiiiiiiiiiiiiiiiiiiiiiiiiiiiiiiiiqbf8faf7tXKKKKKKKKKKKKKKKKKKKKKKKKKKKKKKKKKKKKKKKKKKKKKKKKKK8D+OnjM6LpQ0Wxl2318pErKeYou/4t0+mfavA/h54QHivXIbPDCwtvnu3HHy9lHPUkY46Zz2r70ijSGNIo1CxooVVHQAdBXH+IPEJsNb0TRrfa1zfzMXBGdsSqSxx74xn2PpXA/tA/8AInp/19x/yNeVfA4g+M2AOcWb59uRX2MAAMAAClr5G/aAOfE+mD/py/8AZ2rT+Cuh2fiHwbr2m3iAx3FwF3AcoQgKsPcHkV4ZrGl3/hjxDLp5mMN1YS7oJVXG4dVYZ9sGvt/4e+K4PF2iRXq7Uuk+S5hDAlXHfHoeo/8ArV3ROBk186QalrmseNbzxJpPh9dX0+yVtPtGN0kG1hgs43cn7zDIHRsZ4rL+K1v4r8S6IPtXg8W4s2M/2hL6ORkUD5htHJyPT0ryb4ceI/8AhH/FOn3Svi2umFvcAnA2sQMkexwfwr73BBAI5BpSMjB6V8D/ABI8Pf8ACP8AizUbNAPIuf8ASrfjGFYk4H0bcPwr17wHq9x48h8P6XIGS30TE94zDImaPCwjP0ySD/hX01RXz62vzXfjy61ZdF1HUtO05WsrSS0jBCy8eY3JGeSV69K5j4xXMninRkkTwvrFvcWTmUXM8KhVi25fdhjjoD/wHr2rz74VeIBoXi+ykY/6NqA+yy5bhSxGD+BC/hmvuqimS/6t/oa8w+Dsnm+EYZcY33EzY9MuTWL8YfAZ8TWI1LTox/atqp+UDmeMc7f94dvy+nyXousX+jS3lzZyiGR4JLe5gcZV1IIII/zzX3X8OOfB2if9eifyrxr9pE4s9G4ziVz+grjvgz4d0fxDf6tb6rYR3UYgQruJBTnnBGCD7g16l4L8JW3hH4i39vZM5s7jS/OiV8kp+8UFd3flSfoRXucs8ULRLLIqGV9iBjjc2CcD3wD+VLPLHbxSTSuEjjUs7E8KAMkmvgLx74vfxhr894XP2C2OyzjIx8vqfcnnn+lfRnwO8HHQ9KOs3i4vdQQFByDHDwQD7k4P5V7lNKkETzSsFjjUszHsAMk1FZXUV7awXcBJhnjWRCRjKsMj9DXgfibxRo958QbWz1TUFttN0VfP5UkSXWRgcDPAOfqprhfjprfhjxDY2F5pepw3GoQSGMoquC0RBJ6jHBA/Os74Ja8dG8SrYTz5tNUXYMkBRL1Q/U/dH+9X2hUF1bxXdvLbToHhmQxyIejKRgj8q/OTXtJuvD2t3unsxjnsLgmI9crkFGH1GD+NfUbeIT8QdH8P6TbFy9+fM1QxtgxRREBweONzEY/+vXvkaLGioihUUAKB2ArK8Rf8gTUv+vWX/wBANfnfoODqejD1uk/9DFfpLLIkUbySMFRAWZj0AHU15L4++HeleOYY9Rt5hb37RqY7pOVlTGV3DoRz169O1fKHi3wprnhclNY08NCWwlzE2Y364we3ToQD7V6t8E/GV7a6nB4bvrhp7G4Qi0ZuTGwGdo/2cA8dBXuXxZOPA2tf9cR/6GtfK/wqx/wl+kEd5T2/2TX3ZTWZUUsxCqBkknAArG8SMBoOpsOR9klP/jhr85tNiNxfabArmIyTqgdeq5YDI+le3fETwNq+h3unavea3Nq1ubmOHdOCHiOcgYyRg4PTHP1r7FX7o+lDfdP0r829SBa/1PBwftDf+hGvrHSPCPjB9MspIPHkscbwIyx/YFwg2jAB3c46V5R8XdH1vS20ldY8QNqqSPJ5Ya3EflnAyeCc9q6v9nsf6brZ9Vj/AK1H+0Uji60OU/6vEi4z/FxWf+z6qr4h1MLx/oYyP+BrX1pXnPxcdU8C6yzEAeUo5OOS6gV8b+EIml8S6CqDJN7CT9A6k/pX6HUVR1O+h0yxub64JENvE0rkdcAZ4968e8MeFm8QeFNXu9WA+2+Icz5wMxp1iGfQEBvoR6V8jW895pGpRy/NHd6XcDJHJ3K3P5be/Wv0U0TUoNY0y01G2bdFcRh19s9R+ByKdrJxpd6fS3k/9BNfnRpfzPbJwAZR/wChV+k6fcX6CsHxb/yLmsf9eU3/AKAazPh3/wAihov/AF6J/KvEv2hOb7Qx/syn+VWP2eBzrfGPmj/ka+i9SVXsbpHGVaJwQDjjBr82yAIDjjDHH/fXFfotoLmTQtPdjlmtIyfrsFfnXcvm6uwR8rXJ/wDQq/SDShjT7Qf9MU/9BFX6+M/jkM+NRx0s4/5mvYPgKuzwiwzn/Sn/AJCvbK/PnxpcvdeMNfllQq32t0APopKj9AK+u/g9bpb+BNIVB95Hdj6kux/z9K9Lr5J/aCUDxLpJHV7NlP0DE/1rof2cpXWz1m1yGjSaNwcY5IIP8hXN/tAEDxPphOOLE/8AobU34LeM9C8MaJqKavdvA8lyGQCCR93yDjKqQDx3NYvxU+IEXjk2uiaHbXDwrOG3FcNM+MABeuOT1r1v4O+BNR8Py3Gr6yEjvJ4/LigByY0OCST0B4xj/Gveq8r+KV/PLZ2nhnTmP9o63L5AIJ/dwjmRzjtjg+xb0r5m+J3g2HwhrscNmjjTbyENEXJOHHDLk9T0P/AhXufwA14X3h2TSJXBm09zsyeTGxJH5EkflXvVFFFFFFFFFFFFFFFFFFFFFFFFFFFFFFFFFFFFFFFFFFFFFFFVG/4+0/3at0UUUUUUUUUUUUUUUUUUUUUUUUUUUUUUUUUUUUUUUUUUUUUUUVXu5JIbaaWKIzSIjMkYOC5A4H49K+H9b8K+Pda1i71a90C4knuXzgSKBGvZRz0AwPwr1rwBPr/g/RI9OTwNeyzl2kmmFzGN7H+mABXQ6j428abX+w+BJlKj709wG568BcZH0NcX8NtA8VXfjg+I/EtlMj+S5Esm0AMV2gADpgEjGP61qfGO51nxDp8GlaX4f1J0WfzJZWhwDgEAD885rz/4cWniDw14jXUrvwxqLQNEYXCJyoP8QHfp0r7FtZxcwJMI5Iw4zslQqw+oPSnXEwt4XlZXYIpJWNCzH6Ack18cfFZ9V8SeJIr6y8N6yLeC3ECNJZyKZMMWJxt4HzY/Cuw+Cuoz+H4brTdU0nUrf7RKJI5jaSFScAbcBc/jXZ/GbwQ3irSUvrCHfqlmMoB1lj6lPc9x/wDXr52+H+peIvCWupfJomotaSjy7qEW74dSeo46jqPxHc19CeO/H5XRJLfRNO1Oa9uoym42kieQCOScryR7ce9dB8LdUs38P2Glx2t3aXVtD+9hnt3T5s/MwYjaQSSeuea73Vr+z02zkuL99luPlY7C3X2AJr88NZslTVdTGl2ty9k87NbMlu4ATJKjDDI4wOea+xfhR4wGuaTBp18k0WqWsYR/MjIEqjgMDjHTGfevXK8G+PnhwanoEerRBRPp7Zc45MbcEZ9jg/nXSfB3w0nh7wtbyMv+lXwFzKxGCAR8q/gMfiTXqteTfFDx7Z+GNOuLO2nVtYlj2xRLnMW4Y3k4IGOoB68dqt/CfUNFm8L6dZ6XcxNPFAGuIN48xZD98leuNxOD0xivQdRmtIbWQ300UVsw2O0zhFweMZPrX5xatFY2mrajFp90JLWKdvs0i5wygnBH+Nfb/wAM/GVp4p0W3D3KHU4UCXMLEByRxvx3B65HrXpdc/4i1/StBtJJtUvobddpIVm+d/8AdXqx+leXfA3W9PuPDEen/aokvIZnDQM4DEE5BA7jmvca+Tvjj4E+xmbxPpSFYpW/06JOzMTmT6E4B9znua98+HPHg7Rfa0T+VeHftFXtpO2k2kdxG9xE7tJGDnYDgDP454rA+B+vaVpOs6imoX8FsJ4VEckrhUJByQWPAP1r6N1Lxd4S06QX1zrGn+aIygeOQSPtyCQAuT1xxXlnhTxd/wAJ/wDEKCW3jaHT9JtpZYFf70hbCFjjp94YHPA9TVf48+Mfs0C+GLObZNcAPeP02x9QuffGT7cdzXj/AMNdD0/WvEVub+7trewsAJmEsqjzSCMKMkd+SeenvX2nN4i0K1i3Saxp8cY4GbhB+A5/SvBfip8TNOvbBtC0C6NxLdMI7i4jyFVDwVBI+bPQ44wevp6xr3iC08FeD4ridlEsNqkVvCTzJJswq/Tjn0ANVPhdplsvha1vJdt1c6gzXdxNIAxaRzz1z0wB9QT3rtNQ0TTdQs57O4soWhnjMbgIAcEY4PY+9fnzqNlPoWsXdmkgWfTrlgkg7lW4YfkDX3t4M8QQeJtCtNThYFnQLMoH3JABuX8D+ldTXyx+0Hof2e4sfEMMGVf/AEe5YN/FjKEj6AjPsPWuv+A3ho6XoT6vOgFxqBzGSOREOnPuefyr3isHxU4i8PavI2dq2UzHHXAQ1+eHh841TRmb5VF2hyf98V+iviA50XUSP+fWX/0A15H8EPF1tqmiRaLPMi39kCiIxAMkfJBHrgcHvxk17VfW9tdWssF5HHJbOpEiygFSPfNfGPwk0BLv4hzTWD7tO06WWRZFOQU+ZY+e+cg/QGvpH4usq+BNaLMAPKUZJ7l1Ar5Q+GJUeNtB3OqL5rYLeuw4H1PA/GvvavFfi74giWCz8MW1yovNUuI4Jgp+aOIkZJ9M5H4Zr0nxMBF4b1QAcJYygD6Ia/P3w+uzV9E3kKBdxkk9hvWv0I8Q6RFrmnSWMzlFdkcOoBIKsGGM/TH41x3xL8Y2/hfSJIopS2q3KGO1ij5YMRjeR2Az+JxXdabHJDpdtFKxaRLdFZieSQoya/Oi9BOoagBnJnbt/tGv0X0YbdLsh6W8f/oIr5x/aKJM+hAdd0h/lTv2em3XOt/9s/616T8YPCj+KfDUi2sW+/tG863A6t/eUfUZwPUCvmz4O69DpHjOD7SDEl1EbRy2BtYkEZz7qBX3RXz9+0Hr0Vn4fi0VWzcX0iuy5PEaHOT/AMCA/X0rgvgX4an1PVhr9zC0dnZArbk8CSQ5HHqAM+2ce9fX1FePfEoyeIb3TvBltIV+2uJ711wTHAhz69SQMfQVdg+HYgRI4/FHiFUjxtUXYwB6Y29OOnSvnP4r+D28IajDeR3V1e21+GMktyQX80HnJA9Dnp616d+z7rym1vfD0z/vYXNxBnuhwGH4Hn/gR9K+hNTha4sLqBPvSQug+pBFfnBZvHazReflGt59rjHQhv8A61fpRbypNDHLGco6hlPqCMiuE+KOqJpPg7VJWPzTRfZ0X+8X+X+RJ/Ct/wAI2ZsPDul2rbt0drGG3dc7Rn9a+eP2hv8AkJ6H/wBcpf6Vo/s6nKa2cEZeLqPY17H8RNXj0Twnqt6/UQGNBnku/wAq/qc/hXw14J0CXxNrenaXAQQW3zsRwkYILH344+uK/RIosUHloMIqbVHoAK/NVypuJ85DG5JH/fdfpLpwxY2w/wCmS/yFXK+KfjOzP46ulJOFgiA9htBr2v4CDHhBv+vuT+Qr2uvh34w6Q2j+NLqUqwt9RC3ETkcbujDP+8CcehFfQHwK1FL3wRaQBsyWckkL5bJ5YsPoMMB+FexV8ZfHfU4pvGMdvvH+h2aowzn5mJbGOxwV/SvX/gNosumeFmvJ0CyahL5q+vlgYXP6n8a8w/aCG7xTpi+ljn/x9q3fgnotpr3grWtNvYw8M91jn+E7Fww9wea8E8QaJf8AhnXZtMndkubNw8Eyj/WL1Vl/T6HI7V9s/DbxfD4v0OO5LAX0OI7qPGMP6j2I54r0EkKCSQAOSTXzlpl34g1zxVe+LdI0e31CzQNY2Uktz5QCKeWAPXOT+Zqt8UbHxZ4j0RvtfheCEWObgTxXyuQoB3gLwTwAfw4ya8d+HHiJPDXiixvi5W0uf3FyC20BTxuP+6cH6CvvkHIyOlFFFFFFFFFFFFFFFFFFFFFFFFFFFFFFFFFFFFFFFFFFFFFFFVG/4+l/3at0UUUUUUUUUUUUUUUUUUUUUUUUUUUUUUUUUUUUUUUUUUUUUUUUUUUUUUUUUUUUYoxRRSYHpS4HpRTJI0lRkkRXRhgqwyCPpTgAAABgClqCS3gkbdJDGzerKCaIreGEkxwxoSMEqoFOmhjnQpLGkiHqrqCP1qr/AGbYD/lytv8Av0v+FPgsbS3ffBawxNjG5Iwp/SrlULvTbG9ZXurK3nZRgNLErED05FQRaLpUMiyRaZZI6kMrLAoII6EHFa1RTxRzxSQyoHjkUq6kcMCMEGobazt7W0jsoIVS2jQRrGOgXGMVzT+CvDLsWfRLJmJySYwSTTD4G8Ln/mBWP/foU3/hBPCv/QAsP+/QrW0jw5o2iyvNpum21rI67WaJNpI64qhe+DPDd/dy3l3o1rPcSnMkkibix/H/AD09KzZPhz4Qkcu2g2wJ/u7lH5A4qL/hWng7/oBW/wD30/8AjUkXw48IRSJImh24dCGU7m4I/Gr2v+CPDviK4a51XTRczFQu8yupAHYYYY/Creg+FNE8POX0qxFsSu1tsrkMPcEnJ4HNbWo2NvqVs9rdK7Qv94JIyE/ipBrzx/hR4KkYs+jFmJySbufJP/fddH4e8HaF4bmebSbJrZ3G1v8ASJHBH0ZiOwrrqxfEOi2XiHTJtMv0ZreXGdpwwIIIIPbkVp2tvFa28VvAgSGJAiKP4VAwB+VT1yPiXwpYeJBs1Ca8MJABhjuXSM4zyVBx3rhz8GvBx/5dLj/wIf8Axr0Gx8PwWOlz6ZHdXckMsJizPMZCgwRwT069OlckPhX4TWzgt0sJEmgA2XaTMs24c7ywOM556Y9AMDDLz4fTX0As7zxVrc9jgq0LSrl19Gbbk/jXdaBoWm+H7NbLS7SO3hHXaPmc+rHqT7muV8YeA7bxYdt/q+qJAG3C3ikQRg4wOCn16+tcCvwK0BGDJqmqBgcgh4+P/Ha6WT4ZhwVbxV4gIIwQbrr+lZek/BzSdP1i01VtT1C4mtplnAlZfmZTkZOM9QK7/wAW+Gp/EkD2ja1eWlnIu2SCBUw/1Yrux7ZxXkg+A+kqQV1m+BHOdqf4V2K/Dy+WIRL4y1tUC7QBIAQOnXrXMW/wUslvor2612+upEkVz5qg7sHOCTnNev8AiLTNU1KMR6drb6apUq5jgV2Oe4J+6evSvDG+A9sc/wDFQXJ3HJzCOT+dezeHdE1XR7EWUutm7jjhMcDSW4DIf4SSD8wHofzrzjxT8MNW8U3q3Wq+KA/lAiCOOyCiMHt97n6nmpPCfw11fwpcy3Gl+JIwZl2yLNZ71b043Dmvcow4jUSMGcAbiBgE9+K8h8c/CvSPFFw99BIbC/fl5I13LIfVlyOfcYzVfTtB+I+l232OHxFpd1CihIpLqFvMVQMDkDn8SaxLb4Rz6pqp1Txdrb6nITzFECgYf3c9l9lAr3mxs7fT7WK0tIUht4l2pGgwAKt1S1FbxrOZbB4Uuiv7tpgSgPuBzXhuh+BPGOk+JbnxH/bem3N7dKUnE0TlXQ44GMYxtXGOmB24r3m387yY/tGzzto3+XnbnvjPOK8m+JfhTX/GVn/ZsUulQ2aTrLHJJ5hk4BHpgdTXnWi/CnxZoupW+p2WsabHcwHg/Phh3BG3kEV9N2ZuTbx/a1iW4x84iJK59iQDXz78Qvg+da1CfVNEuo7ea4YyTwTE7XcnJYEZwT6evpUHhbTvil4atF0+G3sLu1iOIluJg20egIIOPQHpXX2XgvXNZ1C11Dxjq0V0lrIJYbC2TEKt/tcDd2657jODXr07OkUjRIHkCkohONxxwM9q+bviL4N8aeMtUguxb6da29shSKI3JY89WJ2jk8cdBgfUxeB/C/j7wULlrOy0y6S7KmSGScgqQDgg8evvVvXPA/jfxvcx/wDCQalZ2NijBlt7fL7c57dyOBkmvXfBng3SPB9mYNNhPmyAedcSHLykep7D2GBVvxNqGtWUGNG0U6jM64B+0pEEPPJ3de3T9K+OW+GPjnJYaANzNuJ+1w9c5/v19heE7zWbizji1jRm0+aJApb7RHKshAAyNp4z6V0N9PJbW0k0VtLcugyIYioZvpuIH6/n0r5K8YeEPHHiTxBdaufDggWVVRIheQkhVGBk7+TXqfwpg8QeGtOXRNY0K5RfOLRXEUkToqt2bDdjk556jivba5Lxn4V0/wAW6W9jfJhxloZ1HzRP6j29R3r558OaR4z+GOp3Lw6RJq+mTkKwtTu34PDhRllbGeoxyfrXod/8TryW2kh0vwnrT6gRhVlt8Ih6EkjJ4+n5V574Q+Euq6rqx1fxfxGzmV4DIGedjz8xXgD269uK+qJnSztmdIXZIl4jhTJwOygfyr5B+J8Ov+KPEUeoWXhrU1t4bcW6eZFtZsEnPGe7Guy+DM+p+GYbvTdV0HU44p5hKk8ds8gBwAQwAJA4HP1rsvjH4H/4SrSReWaE6pZKWiAHMqdSn17j347188+A73xJ4S11b9NA1V7WUeXdQC2f509RxjcOo/EdzXt/xE8c3FxoEtloWl6pJdXiGJ3azdfKQj5u3UgkcdK6/wCFup2k/h6w02OyurK5tLdVmhmtnjG7+JgxGDubLcHPNd7qV7bafavcXZIgXAYiNn68dACa/P8A1fSLhNT1A6fpN+LGSZjb77d1IXJxwRX158MPEs+qaTBYapb3MGp26bGMsDIJVHRgSMZxjPvXqdFFFFFFFFFFFFFFFFFFFFFFFFFFFFFFFFFFFFFFFFFFFFFFVGH+lL/u1boooooooooooooooooooooooooooooooooooooooooooooooooooooooooooooooooooooooooooooooooooooooooooooooooooooooooooooooooooooooooooooooooooooooooooooooooooooooooooooxRRRRRRRRRRRRRRRRRRRRRRRRRRRRRRRRRRRRRRRRRRRRRRRRVRv+Ppf92rdFFFFFFFFFFFFFFFFFFFFFFFFFFFFFFFFFFFFFFFFFFFFFFFFFFFFFFFFFFFFFFFFFFFFFFFFFFFFFFFFFFFFFFFFFFFFFFFFFFFFFFFFFFFFFFFFFFFFFFFFFFFFFFFFFFFFFFFFFFFFFFFFFFFFFFFFFFFFFFFFFFFFFFFFFFFFFFFFFFFFFFFFFFFFFFFFFFFFFFFFFFFFFVDzdj2WrdFFFFFFFFFFFFFFFFFFFFFFFFFFFFFFFFFFFFFFFFFFV7uOSW2mjilMUroypIByhI4P4V8+eHviw2k3d3onjVfJvbMspu4l3LKR0BVRxkdCOD3x36LwH4w1bxvrtzdW0f2PQLIFNpVWa4cjgEkZGPvcewOc17TRXh/jDx1qPgnxXBFqsYn0C+XMMiKA8JGA/QfNgkHHow6mo9c+J0eo39pofg7F7f3MgU3DIdka4ySAcZwMk9gAa9vgWRIY1lfzJAoDvjG445OO1S0UUUUUUUUV4tc/FnT11ybRbPSr69uUnMCmHbh2Bwcc9Mg8+nNezRszIrOuxiASuc4PpT6KKKKKKKKKKK4fw/wCM7DWNVvdHdJLPU7SRka3m6uB/Ep7jv6456VLrfjDTdJ1Wy0fEt1qN3IqLBbqGKAn7zEkADHPrjnpzXZ0UUUUVj6vrel6Kkb6nf29oshwhlcLuPtTtJ1nTtZR5NOvIrpIztZomyAfTNa1FFMkdIkaSRlRFBLMxwAB3JrHt/EGjXMqQwavYSyucKiXKMzH0AB5rborG1zXNN0GCK41S6W2hllEKOykjeQSAcA44B5PHFayyI6CRXUoRuDA8Eeuax9J13TNYluotPu1uGtX2TFAcK3scYP4Zrbooooooooooooooooooooooooooooooooooooooooooooooooooooooooooooooooooooooooooooooooooooooooooooooooooooooooooooooqn/y9/8AAauUUUUUUUUUUUUUUUUUUUUUUUUUUUV5f4n+J3hzQJ2tDNLe3inHkWibiCeg3HC9+xJ9qr/8J3qothdv4L1cWxG4MpUttwTkr1HQfn+ez4Y+IHh7xJMLa1umhvP+fW5Ty5M+g7E+wJPFd/RRWbq2qWOj2jXmo3UVtbqcF5GwM+g9T7CvMV+K+jXc0kWk6dq+q+X99rS0LADscEg889R2q3ZfFLw7LdG0v/tmlXA/5Z39uYz+OMgfjXqMUsc0ayROskbDKspyCPY1zXiPxXo3hryv7Xuntll+4/kSOpPplVIB46GuXT4r+CpGCprJZicAC0nyT/3xXo1jeQ30C3EHmeWxIG+NkPHswBrE13xTovh+WOHVb4WzSLuQvG5UjOOoGM+2c1S0vxv4c1aZoLDU0uJVRnKxxucADJ7egNUpfiN4ShcpLrUKOOqsjgj/AMdryDxvD8NvFmpDUpvEv2S5KBJTChxJjgE5XqBx9APSu78HeI/AnhvS4NI0/XYTGhLNJLkF2PJJOAP8ivVNM1Ky1W2F1YXUVzASV8yJgwyOornn8b+GI2KvrlkrA4IMoBBrivHdz4M8aaUum3PiKygdZVkhnEgyjDg9SBggkc/XtWL8NPDvhDwxeT31v4ls7+5dRFGZJEQxg9cDPU8DP1Hc17+rBgGUggjII71SvdRstPCm8vLe2D8KZpVTP0yaz/8AhI9D/wCgzp3/AIFJ/jS/8JDoh/5jGn/+BKf408a/ozdNWsD9LlP8a057iG2jMs80cUY/jdgo/M1SXV9Mb7uo2h+k6/41pI6yKHRgykZDKcg1HNcQwAGaWOMHpvYDP51Et7auQFuYST2EgqDU5S1pcw29zDDdtEyxM7YCuR8pPfGcV558OfAll4Oge5nuI7rU7kZkuT0A9Ez29T1Nepq6uMqwYeoOadTS6g4LDPpmnA5oooopGYKMsQB7mgEHoQfpS0UV87fGHwDq2tapZ634eiZ7wKI5lSVYyMfdcFiOe3XsKu/B7wHqGhXF5rOvxkalLmONXlWQqvUsSCeT069M+te+UUUUUV87fETwfq3jnxpa2uya10azt1Etyw+VmJJOwd2wQPbB+h910XSbLRLCHT9PgWG2hGFUd/Uk9ye5rUoorzf4rT6gvhW5tNLtJrm6vmFqFhQsQrAljgDptBHOBzWR8Lvh5B4TtheXqxzavKvzOORCD/Av9T+HSvX6K5/xVosHiHRbzS5wNs8ZCtj7rjlSPocV8SRTePLaybwpGNRSzM/lBBCwAO7GA+MhM89cfrX2j4L8Pw+GdBtNMiHzou6Zs53yH7x+mensBXVUUUUUUUUUUUUUdK+RrpNf+I/jm9j02/ubTSbSTyXnikZUWNTjIAPLNyQPf0FfVemWUWm2cNnC0jRxLtDSuXZvUknqTV6iiiiiivA/jT4o1bS59K0jQrieK+uWMjCFMswzhRn3OePavR/BGl61p2nB9e1SW9v5QC6nbsi/2Rgcn1NdrRRRRRXHePNMvdV8P3MemXE0GoQ4ntniYgl1529R1GR+NeB6V8c5YtGlTUdPMurxnbGyfLG/uw6rj26+3b1j4VJrV5pb65rt5PLcX53wxOcJHF2Kr0GevTpivVaKKKKKKKKKKKKKKKKKKKKKKKKKKKKKKKKKKKKKKKKKKKKKKKKKKKKKKKKKKKKKKKKKKKKKKKKKKKKp/wDL3/wGrlFFFFFFFFFFFFFFFFFFFFFFFFFFeC/HLxnLoOnR6RYyvFe3qlmkQ4KRZwcehPIz7V57+z34civry61y5XzBavsiDYI8wjO71yB/Ovryvjz46+H47DxJaapa5gF+hZyg/wCWqdWHPBI2/jk969m+D/jCXxRozQ3rhr+y2pI3eRSPlY+/Bz7ivXapalewabZXF9dPsgt42kkbGcKBk/WvgTxNr+peOfEKPPKwhuZxDaQbvliUtgcevPJ7n8q+6vDOh2fh3SbbTLKIJHCgDNjl2xyzHuSa4T4xeGoNd8M3N1sQXmno1xHLjnaoy659CMn6gV4N8GPGM+g6lb6TezltMvn2Rg8iGQnAI9ATgHtzmvrTxPotv4h0a80u5VSk8ZVWI+4/8LD3Bwa/P3S7q48N6/aSTRFZtNugZFIz91uR/T8a/Ri0uI7u2huYTuimRZEPqCMivP8A4rX0Nr4UvLZ08ye+xa28Qxl5GPGM+nWtPwD4XtvCmhW1jFGouCoe5kA5eQgZ7njt+FeDftBRwLrekyeWoka3fc4HLDPGfpz+daH7PunWV5p+rNd2dvcMJ0wZYlbHy9sjivVtf8H+F/Esd7p32K1ivoUGZYIgjwswypJGM9Bwazvg3p76T4eu9PlYNJbahPExHQlSAf5VxP7RtnbnRNNuRDGLgXZTzAvzbSjEjPpkA/hXO/ArTNMv73VkurG2uQkcZCzQq4U5PQEcV2Xxf8AaPN4fu9X0+yhtL60HmkwKEWRcjcGA4zjJz1yPevN/gx4ru9J1e10a5uJJrC+OyNCM+TJjjHsemOnfFfXt5aW99A9vdQRzQuMMkigg1+bmp2lvDqurQpHtiiuJFjUfwgMwA/lX2r4Z8CeFm8N6Y9zo9nJI9lE0szpyxKAsxOeOST7V5h8TPhpo+maaPEegBoo4GR5IFffG6Fh8ykkkdR3Ix6Yr6Xls7a+slt7uCOeF0AZJFDA8e9fAvxC0W00Hxhq9jaQlbKF0KdcR70Dhc8+pA+les/BzxyulTx+HdUuibSZsWkrj/VuT9wnPCnt6E+9fTWs6NpuuWptdTs4bqE9BIvKn1U9VPuMGvCfhJ4L0dbnWbq5txczWWpPb25lzhAnQ4zgnkdfSt742+HdHn8Kajq0lrFHfQGN0uETDEl1XBx1yDjn2PavmLwXo9prfifSLC882S2mlIlUuQWAGcZ7A4wcc/SvvzTNNs9KtxbWNukEIOdidM+v6VoV4x8YvDWl3HhnUtVNv5d9CokWaNipJyFOR0OQSK+efhlp0WueK7Owvri7ltXjd3jE7ru2qSBkHP5EV714n+Fdq1lPPoF/qFjeopZEFy7q/fbyc89OvpXkHgD4nazot/bWetXjXems/kv53LQDON27G4gehzxX2irBlDA5BGRXzx8U/iidJuZtA0Rwt+MLLeHBWEkZKqO7dOe316VvAvw6XxFpkWteL7u81CW7CywwSXDgKnYkg55ByAMYB/K/42+Hn9j2U2t+Ery9sby1BmkhW4d1lUDn7xJzgdCSDjGKp/Cn4pyazPFouukfa3+WC5VceYf7rY/i98Afj1+jq8E+J/wAVofDcsmlaOI7jUwMSyNykB9PdvboO+elZHhbwd4n8V28Or+J/EmpQwzDfHaQSeWSOzED5VyM8AZxjkV3kngnU9MiMvh/xRqcU6j5YbyQXEL98YYfLn1Fcp8O/EviLWfHOo2Gv+XDLYWTRm3hGEDb0y3U5JHf06YrH+L0Ov+FY7fVtN8S6h9nmn8swSSZ2sQWGOMEfKeDXB+EfirrWkatE2tahJqGnTfJKrIoMXI+dcDJx6dx74x9mK8d5ah4ZiYpo8pLGexHDA/jmvAPElt4ssfF2j6JY+Krw22pB2EkscZeMICW6AA/KPavYZdGvn0lLJddvUuUcsLwKm9uvBG3BHPseBzXyPrHjnxvoWqalpg8SNL9imZPMa1iO/HflTjgdM19HfDP/AISLUNItNX1zXJLk3KmRLZIIkQIeFyVUEnvwR298+o1Uv4Z57aSK2uWtpmA2zKisV59GBB9K+TvF3jPxt4b8S3elNr0cscADIxsogHVhuGRjIIzjr2r0z4XXHivxDp0Ws6l4k3W7TEC2WziBZVPOWAGM8jjpwc16zrVtqF1abNMv0srkNkSPCJQRg/KQSPbn2rx3wRqHjbW9X1O2vtXt4rfTLk28rJZrmVgT93OMAgZz6Gvcbi4is7d57mVY4ol3PI5wAB1Jr5r1/wCMd1qOof2T4P083MsrCOK5kU5ds9VQ9sd298gV22naJ8SZY1mvfFtnBI3zeQljG4X/AGS20fTj8zWV4j8e+KPBYKa9otndpJlbe8s5GSNmxwGByc8HPT29a9D0e71jW/Cmm3trdwQX88SSvJLDvU5HIwCMV89ar8U/GGmarfaZKNOaW0maJmWI4bBIyOehr0bw7q3xG1zSrbVrb+wzBP8AMkbhwxGe/p0x1zWF4r8feP8AwoEk1PQtLEDnCzRh2Qn0yH4/GvaNX1uay8Jza3HFG06WYuBG2dudoOPXFeW+EvF3xC8TWf2620HSorRv9XLO7oJPXA3Eke+MVy+rfFrxPpGp3WmXelaULi2YK+1nIyRng5rsNJ8WeP8AV9Ki1Sy8O6ZJbSoXj/fkMwBI6buvFXfh/wCOtZ8U3uqafdabbWd1Zxgqrbvv5xhvauZ8V/E7xN4W1VtNv9CsSxG+KVJX2SL6gn6Hj2rqvhl8TIPGM81jdW6Wd+gLxorkrIgxnBPcZ6enPY16rqj3yWjtpsUEtyMbUncopHfkA814lpnxD8Vajr1zoMPha3+22xPnbrshIwO5bHTkYx1zXpXirU9c0nTXvrLTbS8WGEyXEZnZWGAS235fmHHsT6V4NZ/GoWsax2nheKGJm4SKQKCScdAtfRfh+81e8hMmq6ZFYsQCiLP5h+h4GDXQ1y/jLxDF4W0K51eWEzLAUAiDBS5ZgvB/HP4V5ho/xXu9bBOmeENSukBwXRxtB9N2MfrS6x8VNQ0WAXGo+DNQtoSQvmSTALkjIGdtRaB8ZLTXNVtNNt9Eu/MuJBGD5qnGe+Pbr1r3uivO/EGp+H9D8T6TJd2yHVNQzbx3JP8Aqkx3z0yxC8ep/H0Sg9K8Z8TfFrS/DeoSaff6TqqToecxxgMOzKd/INW/DPxPsfEsk8Wm6Lq0zwqGcLHHwD7lxXrQO5QcEZHQ15b4j+JWmeG7r7LqmnanbuSdjPEu2QA4ypDHI/xroNP8WQajpf8AadrpeqSQEgIot/nkBBO5RnkcdfpXATfGvwxC7Ryw6gjqSrK0GCCOoIzXnFxe/DHVL6TU30PVneaTzWEcbeWzZ54DYwTnNeqJ8YPB6KEM9zEVGPLNswK+2Mdq9UXUIpNOTUIUlmheISosaEuykZGF9cHpXm158WvCtjO9tdzXtvOhw8UtnIrKfcEZFPh+K/hWeNpI57to1+8wtHIH44q9p/xO8H37KiazFC7HGLhGiA+rMAP1r0aKRJkWSN1dGGVZTkEexrmfEHivRvDpX+1bmW3VhkP9mldf++lUj9a5uH4p+CpmKrriAgZ+eCVR+ZUV3Oj6rZazaLeWExlt2OA5RlzwD0YA96zNb8VaJoUqxanfpbOwyN6MQfxAxWRD8Q/CU0ixx63AzMQoG1up/CtHUvGXh3S702N9q0FvcL1WTIxxnrjH61X/AOE78Kn/AJj9h/39FdjDKk0SSxtuR1DKR3B5Fc9qPinQdMuXtb3VrW3uExujkkAIyAR+hFaGl6xpurIz6ffW90q/e8mQNt+uOlatZl9q2m6e6x3uoWls7DcqzTKhI9QCafZanYagzLZ31tcsgywhlV8fXBrQooorIvdb0nT5fJvdUsraXGdk1wiH8ia0beeG5iWaCVJYnGVeNgyn6EVNRUUU0UwYxSI4VtrFWBwfQ+9S0UUUUmQCBkZPQUtFMR0fO1lbHoc0+iiiijNFFFFFFFFFFFFFFFFFFFFFFFFFFFFFFFFFFFUv+Xz/AIDV2iiiiiiiiiiiiiiiiiiiiiiiiiiviP4wzSy+P79ZeFhiiSP5eqlFb/0ImvcPgHGsfhCRlHL3kjN7nao/kBXtlfN37RwA0zSGx83nuM+20Vy/wJkdPFN2iZKSWZ39SBhhg/yH419c15L8b53h8CagqHHmvEjH23qf6V8xfDuAS+M/DyNuAWbcMd8DI/lX3vWVrqCXSNQjOcNbSA491NfnMrtDBG8ZG6Ngw9Qc8V+kGlztdafaXD/flhR2+pUGvkH45aCuk+JE1GJdtrqaEyHHAlHB/MYP4mvWPgL4h/tTw42mTShrjT22qD18o8r+A5H4Vtf8jP4//iOn+HU9sPcuP1wB+BX359ar5M/aGcrrmkf9ez/+hVkfCTxzpXhLRdVa/S5eRpQ6JDEWDcYwW6Dn1r1X4L6zN4jn8R6zOu17m7T5M52qFwo/AYH4V7mqqudqgZOTgdTXz3+0Yf8Ain9N/wCvz/2Rq5X4EanpmnXOtPf6hbWjMIggnlVAw5zgkjpx+ddN8XfiRoi+HrnStJvoL67vB5TGB9yxpn5iSODkZA575rzL4MeGrzWPENlqslu8enWBMnmtnEjjhVB784P4Gvtevzb1ViNW1lh3uJP/AEJq+kNe+KGiWPgu307TZ/tmoy2KW5RVZRDmPaWYkYyOePX2r3DwzDHN4Z0qKaNZI2sYQyOuQRsHUGukAAAAGAK8V07TrHxD4r8b6ff2yyQzLbITxldqEZU44OcH8K+W/F3hy88K6xLpF4W8vO+0uMf6xMnafY8cjsc+1fSXwV8f/wDCQWi6JqLj+0bWP905PM0YAHJ7sP1HPrXT/C3n/hJvbXLgf+g1J8aJGi+H+sshwSsS/gZUB/Q18xfDBC3jXQ+mRK55IH8Br7uorzr4tf8AIi61/wBcR/6GtfNHwVX/AIriwOf+WEv/AKAa+wPEes2WgaXc6hfTpFFEhI3Ngu2DhR6k46V+eOmQy61qkNraRtJcXl3lUTqMt/hzntiv0G1y7bQvDV5dIR5lnZsyEjqypx+uK/PKyt3v9Vs1mYyyXlwocnqxZhnn3zX6WQRLBDHEgwiKFUegAxSyxrLG8bDKupUj2NfmveRSWOp3YhkKyWV05RhzyrcH/wAdr7d1bxd9m+HTeIywE8lkpXBH+uYBeMejH8h2r468I6SdZ8T6XbXTeZ9quVacNzkZ3MDz3Ga/RNVCKFUYUDAHpS1zq6HCniRtdRgsr2f2WRAv3/mDBifUYI/L0rg/i9axXtv4dtrhA8MutQJIh6MpDAj8jXzn8VPBDeDNSa6tY/M0i+c+UOnktyfL/AdD6fQ12nwU8btplwnhzVbgGymObOZ2/wBW/wDcyf4T29D9ePXfEh/4uV4TH/TG5/8ARbV6zX55eNT5nirxIfM3/wCmTDO3GMMwx+HT8K+2fhz/AMidon/Xon8q7Sivh74tPu+IOrruY7VgGD2/dJwPbv8AjX0L8D/+RJtP+u0v/oRr1yvJvhixa/8AFxYkn+2phyewNeYfH/xLLLdweF7dwIRGtzdMBklsnav4dfxFSfs46NE0Wpa26ZkV/ssLFslRgMwx+K8/WvqSsbxBpFrrul3OnXcSyRTIVww+6ezD0IPOag8KadNpGg6dp9wVM1vAsblTkZA7V8Q+OcDxnr7Htdtx+Jr62+HFzHa+AdNupTtiitnkc+gDMT/Kls1k8deAsXflpLqFu2CB8qOGOw/gQp/Cuh1LRWvvDUmimcRvJai3Mu3IB2gZxxW7Z20VlawWsK7YoY1jQeigYH6Cvgf4iO8ni/xEzNki4Zc+wGB/IV9m/DkY8H6KP+nRP5Vas/D0dn4mvtbhZVF5bpHJGF5LqT82fcYH4V5H8V/Df/CWeLdH0oXHkO1lO6ORkbhyAfbIr5g26noWtNG2611TTZSCQcEsD2I6g/kQfQ19z/DvxhbeMNHS6QCO7iwlzD/db1HqD1/TtWL4ajC/EfxWygAeVbcAdzGpr0PXTjSNQPpbSf8AoJr869JG+805dxx56/j8wr9KAMAClrhfiDoVx4j0u20yEfuZbyI3JyBtiBJY8/QdOa6+xtLbTrWK1tYkht4V2oijAUV8V/GPxcPFOsGys5idL08kKQv+sk6Fsd/Qf/Xr1v4EeDzpmnnxBexlbq8TFup/hhODux6tjP0x619CU12CKWYgKoySewr8/PiF4ik8UeK7vUraUeVbERWhHdEJwwz6nLfjX2p4C19PEnhyx1FWzKUEc49JF4b/AB/GuxrwT4/eGv7V8Px6vBHm505iXI6mI/e/I4P515T8HPEQ0nxTDazS/wCi6kgg5H3ZP4Pfk/L/AMCr7RrxPxTZQ+M/G+naOwWSw0hDc3oIBVnbG1Dz7DP1Ne1qAoAAAAGAB2r8/wDx65Xxf4hI6i6f+Zr69+FWB4G0cnoIW/8AQmrG8Z+H9K8d+F5dQsbYG7CvJazLHiRmUkFT3IbaRg+1egeF42i0DSo3Uq6WcKsrDBBCDgivmD49gJ4tsSAAX08ZwOuJG/z+Fen/AAFUf8IewIB/0qTqPYVx37Q/hyxSwtteghSK784RTsox5qkHBPYkEdeuD14FUf2ftYuYNRvNBlnaS1aHz4VPRHBAIX2IOfw96+jPFiCTw7qykAg2c3Uf7Br89rONZrnToWH35UXPoCRX6SqI4IgBtSONcegUCvC/Fmpz/ENZfDnhqKOWxDr9s1OVMxJgg7Y/Vv8AI9a9E8G+DdJ8J2gisoQ1wyjzrlxl5D/Qew4/nWT8T/B9t4q0KcLbhtSt0MlrIow24c7c9w2MYPtXxl4Q1lPD/iHTNRkhUfZZiJ0I5APysenXBJHvX6JwyJNEkkTBo3UMrDoQehrxT4n2kPinVNN8KWcUbXrOLm6uQgJtoBwefU5HH09Qa9Y0TRtP0Ozjs9OtY4IUAHyjlvdj1J9zWvXgv7QlrBJ4WhuGiQzx3SBZMfMBhuM+nPSuR/Z6QJqesheFESYH419UUUVxPjN9duII9M8Pr5Vzc5829fhLaPoSP9o54xnufevl/wAY/CXV9B06fWm1KLUVh/eXClWV8dC2STnGearfB3W77R/E1jYwzySWWoPsmgABHQ4bvjBOTjsDX2teSTRW8r28PnzKpKR7gu4+mT0r5G+J/iTx1DexWGozLpNtcJ5kaWMmdwHBBcfMT1yOB7GvUfgAMeEpP+vp/wCQr3GiiivGfiZ4r8VaBZ3E+l6Gq2cWA1/LKj7eQMiMHOMnqfxFeVfBu/1DU/HElzqV/NeTNaP80hzjkcAdAPpX10xCgsxAAGST2r5P8W3Hjn4iSTf2BZzw6BHIVhIlWH7Rj+IlmBcEjjHyjjuM14xBNr3hvU5IRc3WnalbfeQyHPIzyOmMEHv1r7e+HPic+LPDsGoyIqXKs0U6IeA6+n1BU/jXdUUV478TvFesWEkGgeGLOW51e6Qu0kabvIT19ATg8npj3FfKXirSvGfh90utcW/geYnbN9qDj3GUYgHnpkV9EfBnxxf6pPJoOsTtcTxx+ZbXD8s6jqrHue+evXJr034ieLIvB2gy6iUSW4ZhHbwscb3Pr7AZJrx/4faNd/EHTbvXdc1nUPtTStDbfZ5jGIABkkAcdTjHoPfg+EnxAvptZfwxrVy9y2547a5fliy7iQzE5OQOO/GK9u8a+I4vC+iTai8fmy5EcEOcGWRuij9SfYGvjvxTqfxHuw2p6our2duoziJHhjjB9QMY7da634Z/EnWLTWbLS9Zv3vrC7kEKyzcvEx4B3dSCSuck4HNfXl1OltBJO4cpGpYhFLHA9AOTXzv4z+LepaYyQ6f4fubVpDhZdThaPd7qvH8/wrb+CPiDV/EMGs3GrXj3EiXChVIAEeQchQOgr3SiiiiiiiiiiiiiiiiiiiiiiiiqQ/4+z/u1doooooooooooooooooooooooooor5K+P+jz2es2uvRx7ra4hEEpH8LqeM/UY/L6V2H7OuopN4fvrAuplgujIEzyEZVxx6ZDV9C18t/tDXqS32i6Wc4VXnf0weBz/AMBNavwB0WZIb/XpYzHHc4hg/wBpQfmI9sjH4Gvo+uJ+I2iSeIfCmpadAu6d4w8QwMl0IYAfXGPxr4r8GaiNP8U6NdTts8m6CyewJ2nPp1NfoV1rlvG9+umeGNWu2z8lq4XA/iIwv6kV8KeGNHm1/V9M02FAXmk/edwqZyxOPbNfojGixoqKMKoAH0rzj4s+Hv8AhIvCd5DFGHu7cC4g45yvUD6ruH5V8j+B/E174V1dNSt4RIs0bW0sRPDMfu8ezBTx2BHevs7wBokmhaBBDcbjeXDG5ui3Uyvyc/TgfhXaV8nftArv8QaSuOPsrE/99Guh/Z1ijm8P6tHKivG90AysMgjYOor0T4feHG8M3mv2kcLJZyXYltmxgFWUHaP93pXdLqVu2ptpiljcJCJ3wPlVScDJ9Tg8e1eD/tHH/iRaWP8Ap7P/AKAa474L+H9L8SQeIINWsIpmwkSSsoLx5DZKEjg9Dn2ryXxH4duvCmr3Gl3SBZkfzbeUgESJn5SPy/PIr7M+GHi638VaHGcRxXtqBHcQJgAY4DAD+Ej8jkdq9Jr82tRVzqWquFyDdOPr85/xr678VeCdN13wPC8VnEmoW9ikkE0aAOSqA7SerAgY5r0/w0pTQdLVgQRaRAg/7grQsbyG+gFxbvviLMobGMlWKn9Qa8w8GD/iuPGB/wBuD/0Fq3/iF4QtfGGjPZy4S6jzJbTAco+DgH/ZOeR/UCvhfytT0fWWiLPZanp8u0up5DA9R6j9CD6Gvr34GTNc+GLm6kC+bPfyyyFRjLHbk1pfGz/kn2sf9sf/AEclfN/wnX/ivNEV0GD5x555ELn/AAr7korzT4wyGLwHrLAA5jReWx1kUf1/Gvl/4ZaLFrXiu1trjzlj8mRi0MjIy4XruUgj0/Gsbx14dvfD2v3On6hNPdRsN9rNI7ESIc45J6jp9RXvvwAudBuNJkitdPgt9XtxtuJM7nmXs4J5A5xjpmvWfH1i+peFNXtY03yPauUX1YDcB+Yr4O0R1j1nQ3b5Ql3Fu9sOuf5V+j4ORkUjEKCT0Aya/NjUG8zVNXkUHEty5A78s2P519N+PdGltfhBYwKjbrRIJpVxyCfvd+xf9K8c+Gsoh8aaE7YAaZlGRn7ykD+dfeFFFeVfFI4/4Rr/ALDUB/nXf67pFlrunXGnX8Qkt5l2sO4PYg9iOoNfA/izw1feFtWk0i7LbVYyWVx0Dpk7T9fUdiPpXr/w+8S3vibxd4cj1RP9L063nQzh8+cNhAJ98Zz6nmvq+vzp8VAt4m8SEf8AP9cE8/8ATRq+4/h0MeD9FH/Ton8q7Oivhb4tqy/ELWiMHKwnhhx+5Svpb4K/8k/0j/tt/wCjnr1OvJvheM3Xix8rzrU4255HP/1/0NfNnxTinXx9rTTjlzEycjldigdPYV75+z+6t4PkVTkpeyK3HQ7VP8iK9woor8/PHak+MfELdhduT+Zr0PUfDfjG4+HNnPb6611pgtxI2npEEZYuT94cuBgHB98dOfon4axrH4N0VVGAbVW/E8n9TXb0V+fnj0Z8XeI/a6f+tfaHw7/5FDRf+vRP5V2deVaz/wAlM0D2sZ/61g/GXwAfEtl/ammQg6rbL8yKObhPT/eHb16elfMvgzxPd+FdYh1aEOYi3l3cGcbk4yD6H/D3r6f+G+pWuseLvE+oWUgktplt2Ruh5XkEHkYPH4V6r4iONE1I/wDTrL/6Aa/PDRlLahpIPH+kp/6GK/SiiivE/jX4yPh3Rv7Os5duo36FVK9Y4+jN7E9Afx7V89fDLwe3inXoY5oi2m2beZdv2fuE/wCBEY+mfSvu9EWNVRFCqowFAwAPSnV5p8UdUubXRU0vTxu1HVpRZwjOCob7zfTHGe27PavIfjL4LttH8P6TqGm24UaeFtp9g6ockOT/ALxPPq4qH4Ca39h1S50CZvku186D/fUfMP8Avkf+O19X1DcwRXUEtvOgeKVCjqf4lIwR+Vfnd4h0S68OeIb6wUsr2U26FyvLLnKN+WD3r7c0nxbbXPguPxJI+5UtS8wAwfMUYZR/wIYH1FZ/wv0qa20mbV75R/aOrzNdznZgqCflX1wByB23V6XX5+ePBnxh4hHY3T5Ppya9JPjvVdE+H1lYWmh3kQeFov7QlTEYVieV9znAJx681718KznwTo5/6ZH/ANCavQK+Rfj4SfFunqB/zDwSc/8ATRq2PhR4+8N+HfC4s9U1Aw3Qmd/KFu7Eg4xyqkH8TXC/Frx6njia00jRbSaW1ik8wN5ZMkz4I+VRyAAT7n2xXrPwU8E6jor3OsavbfZp5k8qCBjllXIJJHYnA9+vSvZfFRx4e1Y/9OU3/oBr88rK4W1utMnmyEjlR2xzgAg/yr1Dx38VZvEl7HZQJcW+gCQC4jjcLJcJkbsnHAxkAdOec19eeF5NKl0Wzk0NYl01k/crGuABk549c5znnOc1v0V8U/Grw1/wjuvtqdvAosNSJYKvASUY3D8fvfifSvQvhV8QLe18HXkOqXAM+kpiFXbBlQj5EHvkbfYY7V6X8OtEntbe51zU1xq2rP50wOD5aZOxBj2wf07V6TRXhf7QRb/hE4VVchrtNxz90Ybn35wPxrlf2f1K6hrR45jj/rXR+LNQ8XzeLo9H8L620iON9yrWsTJZA9mfafc4PPTrXsWh2d/Z2uzUtTfULgnJkMSRgcdAFA4+ua2aK+f/AIsfErR7LSL/AEXT5xd39zG9s4jGUiB+Vst0JwSMDPPpXK/AC28O+c8/2hm14K2IpBtCJk/c7McDnuMnjvX1VXyj+0LzrehjH/LCTn8a774ALjwg/wD19P8AyFe4UUUV538WBnwNrP8A1xH/AKGtfPvwLH/FVqcjmybj8RX2HIiyo0bqGRgVYHuDTLaCK1hjggjWOKNQqIowAPSvlX9oZoIdY0iREH2gwP5mBglc4XJ/76/KvWvgzo0+j+ELcXChJLp2uduMEBgAM++AK9WooqrHZ28VzNdJCizzBRJIBywHQE+1edfGVYW8BauZwCFWMqSOjeYoH6mvCf2erGbUNeuNTaMrBZW/lhuuXbjr9M1pftB3bXOv6RprbWght3mIz/ExI5/BR+denfAaNU8DW7KMF55Wb3O7H8gK+TLuaa08XXd9AcSW+ovIPwkJ/pX6Cz2NnqElndzwiR7dvNgJJwrEYzjoTg8Z6VcuoYbiCSG4RXhdSHVxkEd81+efhbTDq/i2w0u1Y+WL35SBnEYbcT74VSa/ROvnP9o3/kD6T/18t/6DS/s6c6Tqx/6eFH/jtfRdFFFFFFFFFFFFFFFFFFFFFFFFUgP9MP8Au1doooooooooooooooooooooooooorH1/RrLX9Nn03UIvMtphhgDgg9iD2IPNfNul+BvF3w71yTUvD8MWr2cimJojIEdkOD8wOMEEDlc/qa9Pk+IV8IWRPBfiA3u3hDb/ut2Ohkz098V5tafDbxB4w1+XXfFvl2UUrBjbRuGcqBgIMHCjAHOc9e/NfTdnawWVtFa20axQRKERF6KB0FWaK+cviP8JW1K6m1fw8UjunO+S0JCq7eqHoCevPGfSt7wt461Ows4tP8AFOg6xFeQjYbtLZpEmA7kgdemcZB65GcVx/j2/wDEnxFWHRtC0K+t9M3K81xeReSJD9W42jnpkkjpxz6V8Nfh5aeDIHmklF1qUwxJOAQqr/dUenv1P6V6rQQCCCMg18oaP8OXg+KMsb25XSraT7fGVAClScoo9g/GPRT9a+r6inlSCKSaQkJGpZiATgAZPAr46+MmpSa94ht5NK0++ngtYPJaU20ihnJJIAK5wARz3+nJ3PhD4qg8M2F/aavp+owF5RMjrbO4IwFIOBxzj869A1j4uafbwSf2ZpOp3swU7S1uY4wcZ5J5x17dj9ap/BaTUNSbXfEOreb9pu5lT5wQAqgnCg84G7H4VxPx38QWGu2un2Gmma5eGdnldIW2gYxwSAD17VF8Ete03QZ9Tg1Sc2f2jY8TzKVVsZyMnvzXsXxR8FxeNNFBtRGNRgG+1lbjcD1TPoffvj3r5D8IeJNU8J+IUvEglQqwju4CD+8TPzDHY8cH1Ffa8Hj3wvLYC+Os2sabNxjeQCUcdNn3ifoDXwTPcwzz3siOf30pZRjtuJFfavh/4jeFRo9is2qxwyrAiPFIjZUgYIOB7Vwfj/4yaemnvZ+GZJJ7mZSpuijRrEuOqhgCW9OOOteu+FZbPQPB+km9uYraFbWMs8zBBuYbiOT1yTxXmPgPxfok/jXxM5vooo7xozbSSnYsoQENgnGOoI9RX0KrK6hlIKkZBByCK8P+M3gJvE1gup6bFu1W1XlFHM8f936jqPXp6VJ8ARjwYf8Ar7k/ktT/ABy1K0h8F3tm1zELi4kiRItwLHDqx4zxwvX/ABr5z+GN7aWHjfRrq6uY4oVMiM7NwC0bKMntyQK+745ElXdG6uvqpyKfXkHxxvLaHwLqVvJPGs0zQrHGWG5iJVbAH0Un8K8I+Cl3aweMrdZZkTzLd448vjc5xhfcnnivpj4i+ELfxjoklm21LuP95bTY+64HQ/7J6H8D2r4j0jV9R8J+II7pY2gvrOTy5omzhwOGVsdv/rGvv3w7rVl4j0mDUbN1eGZPmTOSjY5Rh6jpXxl8VPA134R1J76wjZtInk8yNlXPkHOdjegyeD3GO9fWPw+8U2ninQrW5jnRrtIwlzFu+ZHA5yPQ9c+9UviZ4us/C2iTl3Vr65jaO2hzySRjcf8AZGc/p3r5m+Evga+8Ralb6lfQlNJtpfMLSDHnN12r3IzjJ6da+0dRsbfUbG4sLlN1vPG0TqOPlIxx6V8A+KdD1XwH4hiWWMtHbzia0uCuUkUNlT9eORnj9a+4fB/ifT/FOmQ3lnOhkKDzoc/PE3cEfXv3rob28trGB7i7njghQZZ5GCgfnXK+FvEp8SXN7La2ciaVDtW3upFKm4bksQDyFHy4+v4Vy3xXuIopPC8byKrtrUBwTj5RnJ+gyPzr12vPfiP4MtfGWkNAyql/CC1rPjlW/un/AGTjB/PtXzN8G4rm2+IUNpeQtDcW8c0ciN1DBSDX23X5zeJuPEniI9vts/8A6G1feXgh1fwrobKQR9ggHBzz5YzXT0V8T/G/T5LPxtPdPGUivoI3STBIJVdh56Z+Xp9PWvc/gPfw3Xgi2tUP7yzmlikHuWLg/TDj8jXrOo3sGnWVxe3L7III2kkbGcADJ+teefCi1uF0a81O5iMb6tfS3yBgA2x8bc/kT+NeY/HvwpKWi8VWaFvLVYbtB/d52v8AyB/D3rN/Z78Q21tPe6DNKqNO/nwbuN7YAKj3wAcexr6vrC8Q6/pvh2ya81K5WGMZCjqznGdqjueK17eUTwxyhSodQ2D1GRmvz58XuZPFPiQn/n9nHUno7DvX2p4BiWfwVpETjKPZKrD2IxWnaR2XhHw6qTT4s9PgO6RgASBz0HUn9SfeqPgHUbrWdCj1S6JzdzSyxoSDsj3kKvHsK7Ovz78eAHxd4kOMkXL/ANa+1fh/G0fhHRVYYJs42/Arkfoa6+vJdYP/ABdLQh/1D5v/AGavWq+R/jR4I/sa5fxLpcIFlMwF3Ev/ACzkY/fHorEgex+vG3+zlIJF1phnBaPr+NfQPij/AJAGq/8AXnN/6Aa/PTQ1J1LSM97pP/QxX6T0Vmazqdto2nXOo3jFbe3jLuQMnA7Aep6V+eus6lqPijxDNfiJpbzUZdkEQOdq8BVGfbH86+6PAHheDwloNvp8YDXBHmXMvd5D1/AdB7CtzxDq9roOl3Oo3kojihXPP8TdgPcnAqn4PvLq/wDD2n3t6c3FxEJWPT7xyP0IrxeS113xz4vuNc0LU4bG20ZzaWs0sIlEjEfvMAjjg9fQjFbuu+FPHutadPpt14m0x7a4XZIv2IAkZ7HFfKdtPf8Ah7Xhv/d3uk3WGKk4Yq2D+Bx+INfoXo+oQ6tp1rqFuwaK4iWRcHOMjp9R0/CtGvmb4/6E6mz8RwJkRgW1wAccZJUn8SR+VedfDWDUNenj8J+aDpRuFv7jK/wLwy/QnaPrzX26qhQFUAADAA7Utfnz47x/wlviIk/8vL/1r7C8H6fBqnw/06wuk3wXFgsbjvgjqPQjqD2Na/gXTbnRvDWn6feKEngQq4yDj5ieo46EVe8P61FraXssC/ube6e2RwwIk2gZYe2Sfyr5Z+PDlvGNuNxIWxUYx0+Zj+PX9a7/AOHXhyz8T/C8aZdLgTSysjjgpIGO1vfH8uK+a57fV/C+upC+bXU9MlDIezYPBHqpH5g190eBfFFv4t0SHUYQEmHyXEIOfLcdR9D1Hsa0vFpx4c1g/wDTlN/6Aa/P/RVD6xoyEDD3MQOR6ste+fG7wK0LTeLNLjyODfwr3HA8wDH/AH1+fqa4j4ReOR4Vvl0+/lzpF64+c/8ALB+m72HTP0zX20rBlDKQVIyCDwRS15d8ZLC3vvBGomdMtb7Jom/uuGAz+TMPxr5L8F2sN34o0RJolZGuY9ysMhuQeRX6C0UV8/ftGNt8L2Q3MM3yjA7/ACPwf5/hXh/hXxFr2g6X4hbQ7J3DpE094oz9lAyM4xzkE/TGe1dT8DPF407WpNHvZg0WpuHWVzz556Ak9d3T649a+yKKK898YfD/AEDxTDM1zZRxXzqdl3ENrhuxOOG/HPFfEs1veaD4hFpKTFe6fchAy9Ww3Bz9Ofxr9GYyWRSwwxAJHoa+Uf2hRu13Rhx/x7v1+tei/AMY8Ht/19yfyWvbKKKK8r+Ngz8PtY/7Y/8Ao5K8S/Z9Ct4nu8oNw08kH/gadK+waqX95bafay3d3MkNvEu55HOABXyv4a0Kf4o+Lp/FOp27RaJDIFihcf65VGFT6ZALdskge31kqhVCqAFAwAB0paKKK+c/ihe3XjTWIfA+hHc0TiW/mP3EAxwT6DIz74HWvZ/CPh208L6Nb6XZglIxl3PWRz95j9fTtXy98d0aLxlbsSCJbFWH4Mw/pXuXwTOfh9o//bb/ANHPXxhq37zXNRUcNJesFH/bQ1+jtuhjgjQ9VQA/lXmfxX8UDQNDa1tWLapfgw20SDLc8FgMHpnA9yKyPhB4BPhWza/1BB/alyoBXOfJT+79Txmvaa+bP2kf+QXo/wD18Sf+girf7Oq40bVD/wBPK/8AoIr6IooooooooooooooooooooooooqmP+Ps/7tXKKKKKKKKKKKKKKKKKKKKKKKKKKKKKKKKKKKKKKKKKKKTA9KMD0owPQUuAKYUQ/wAI/Km+TGf+Waf98ipahNvCxJMMZJ5JKiozaWxGDbxEe6Cm/YbT/n1g/wC/YpDYWZ62kH/fsf4Uw6ZYHrY2x/7ZL/hVie1t7iIRTQRSRjGEdAQPwNUTo2lnrptn/wB+F/wrVVVRQqgBQMAAYAFLVSzsrayWRLWBIVkkMjBBgFj1NULjQNGuZWmn0mwllc5Z3tkYk+pJFQ/8IzoP/QE03/wEj/wrWs7O2sYvJtLaG3iznZEgQZ9cCrVczf8AhXQdRuHubzSbSedzlneMEnt/SqX/AAg3hb/oA2P/AH6FdRY2dvYW6W1rEIoUztQdBk5P6k1hap4S8P6tdG8v9JtZ7lgA0jJy2MYzjr0A57cdKk0TwvouhTSTaZYJbSSLscozHIznua6CaKOeNopY1kjYYZHGQR7ivPZ/ht4VkmFxDpzWkwx89pO8XT2U4/TtSWXw38MW1wLmWye9nwBvvZmmz9QTg5+lehxRRwxrHEipGowqqMAD2FSVR1HT7PU7c219aw3MJOdkyBhn157+9eX3Pwl8NtMZ7A32mynPzWlyQRn03Zx/9etOx+G2gwyxzXn2vVJYjlGv5zIB7beAR7EV6QiLGioihUUYVVGAB6CvONa+G3h/XLk3OoreTykkgvdyHbnsMnge1djoukQ6NB9nt57qSIABVuJ2k2gdgW5A9q2a5ebwzYS+JLfxEA6XsULQnbgLIDwC3HUAn9PStDWNMbU4liGoXtmAclrSQIzcdyQT+VeOT/A/w7K5cX2pIT1xIhyfXlTXpPhXwpH4ZiW3tdW1Ke1QEJb3MiMi/TCAj867Kiuf8R+HtM8SWLWWp2wlizlWBwyN6qR0P+TmvH7L4S3uiXZufD/im4smZSrl4A5YZ6HBAP5V2lt4Fa7MbeJNbvdaWPBW3kPlQbh3KL94/U9DjmvS1UKoVQAoGAAOlI6q6lWUMrDBBGQRXiHiP4O6Nfzi70i4m0i6U7l8n5kDDGCBkEdOxq9a+F/H0CiMeOU8sHq9gkjfm3P610GieCLezv01XVL+61fUoyfKmum+WIf7CdB/npXVa3baldW6x6ZqCWMu7LSNAJeMdACce/4V8+P8ELmea5nuPExkluGLSsLTG4kkkn5j1zXa6F4J8WaFYx6fZeM1W1jz5aNp6NtyckAsScc1ga/8L/EniHaNV8ZtcqpJVDa7VBP+yrAfpXtvh3S00XR7HTEYMLaFYywGAzActjtk5P41Jq6anJBt0ue1hmPV7iJnAHsAw5r5xu/gtrF5dXN3ceJIJLi5cyTObUjcxzngHA69q9o8F6Pr2hWdvp1/qVneWdvGI4mWBllCgYAzuxgDA6Z4rtbnzvJf7OYxNj5PMB2598c14Xe+B/GN14qj8TjXtOS8iUxxRiBjGkeCNmO4+Ynnuc17fYfavs0f27yftODv8jOzr2zz0xTry1gvbaW1uY1kglUo6N0YHqK82+HnguTwfeauiyiSzuHVrck/MBzw30rc8ZWXiHU7C50/R306GK5haJ5rh33qGGDtCjGcHrmvn+D4M+JYJbeZNT0sSW7B4zl+oII/h9q+ndFOr+Rt1eOzEwwA9rIzBvchlGP1rZrxb4veGPE3iyG20/SZLZNPX95MJJCrO4zgdOgHP1+lec+Ffh34y8O6vDqiWmj3EkKkIkszbVJGMjA616rNe/EtQDHpWgHrkedIe3uR9PxrxzxR4K+Jni2eNtXNu0aH93EsyLHHnvtHX6nJr27xNB4ottBttG8O2MMrfZFgku5Zwpjwu0hV7nvnoPSsr4Xab4j8NadFo2oaJCsAlZzdR3aEgHnlcZPYdf5V67dSSxQSPDCZpFGVjDBdx9MngV8j+N/BXi/X/Ed3q1t4aWCOdVUx/a4TuIABYncOuPSvTvhJZ+LvD9oNG1nRttgrs0M4uYmMQOSRtDHI3c+vzHrXuNYXifSIde0W+0udQVuIioz/AAt1VvwYA/hXmXwV8IXHhvSrm51GAw391KQUYfMiLwB+Jyfyr2qszVb2Wwg82KwubxycCO325z77iOK+K9a8H+MtU1XUdRPhueM3krSeWJUOwEnAznnr14r3jwjrviHRNAtNOvfBuotJaR+WHgljYOoHBwTkH25/XFc3428V+OdVtZtP0nwrqFhHJlHnI3SEdwpHAz6jPt616R8ObGfw34HsorqzuPtKK8ksCJmTLOTjbnrgj8q+fviLa+IfE3iKTUbTwzqUcCxCFPMj+ZgP4iO3XpXrPwivb7SNHh0TUtC1O3lWZts/kFoyGOckjleSeox3z6WfjF4F/wCEl07+0NPg3ararwF6zJ3X3I6jv2rwjwNfeKfCmtfbU8Pao9rN8txb/ZX+dfUHbwQef0719DeMfGNs+g6jaQ6Zq73dxbPEkJsZFILLjkkYGM5/CvkLT9P1q0vLK4Oi6iBbyI/Fs5J2kHjI9q/QHTtStNYsDcxpL5LArJHPCyMOOQVYc9fcfWvhPxVpBttb1AaLpd/Lpksm6AtayJgYyQAVzgEkDPOAK9l+Fnj280u2g0PxDZXqwphLW58hiVXgBCAM4HY8+lfTUUizRpIhyjqGU46g14z8XPE2nDw1qmkwO8+oSbYhDHExwdwJJOMcAH+VfM/gi8Om+JdJvbuC6htreXMsiws20Yx0AJI/Wvu/StVsdXhaewuo541baxQ9D6EVp0V8z/tH6nZ/2Zp2mCdTe/aBOYgDkJtYZJ6dSPesr4B3tg11rGnXLxmS9CCON1/1gCtuA/Dt7V4t440KDw14p1DTrS4Vo4HEkLKxZkyAwU+4zj8q+u/hN44i8VaQkF1OP7WtxtmRiN0gHRx9c8+4Net184/Ez4j6/wCFvE8dnaWkQsUjVv30ZIuMjkgg54ORx3HOa7/Q/if4Y1SxFzLqEdnKqjzIJ+GU4ycf3h9K8v0Pw7L478eS+LpLd4NEjlSS3Mi4Nz5YCqRx0ymTntx9Pp13WNS7sFUdSxwBXx98ddVsLvxJZJb3cMrW9qVk2MCFYsTgnpnFen/AjVrGbwybETRJdwzvvi3AMwbkNjv6fhXX/FPxBe+GvC899pwAuTIkSyEZEWT97BGD0xzxkj6Hy/4K+N9c1zVLrTdUna8j8ozLKygNHggEcDkHI/GvpWivI/jbeW0XgbUYJJ41lmaJI0LcuRKrEAfRSfwrxX4F3lrF4wmjlkjVprJkh3MPmfcpwPfAb8jX2I7rGrO7BVUZLE4AHrXxX8VPiAPFN+unaY27SLV8vvYqt0wPU4wdvpz78cY07P4y67awJbw6LpKRRqFjjQuoA9hur1f4P61qnik6rr+puBvdLeCJARHGqgk7QSepYfl19OB8a/FnXNM8UXVnYQW62VjN5UiSLuMvYkntznGK+m9JvBqOnWl8EKC5gSYKTnbuUHH61fryD4s+PY/Cenm0tGV9VukIjAPMK4/1h9/Qev0rwjwf8Qm8KWrRwaFFPdTkvcXclyS87ZJyfz6fj1ya7nRviJq/jTxNo2jx266fb+eLicxSFi6xjftJxwDtx75FbPx/8PXF7pdrrtkhMmn7ln2/e8psc49Af0JPauh+B12sngO23ONtvLMpyMbRuLf+zZ/Gvnb4YeH5/FPjIXTxF7G1uTc3EoG0A5JUfiwHHpmvtDxHrlj4d0ufUtQmWOGJeATy7dlHqTXyFo/j+GTxFc+I9X0OXUL1yPsYWVVW2QZwAMcnkcn69a7vUfjfJLbNFY6G8N1JhI5JZ1YKT3wBzX0fpcUsOn2kVxI0kyQosjsclmCgEn3zXz1+0cA9nocXGTPIce2F/wAa0/2eh/xJNSPrdD/0AV9A0UUUUUUUUUUUUUUUUUUUUUUUVTB/0tv92rlFFFFFFFFFFFFFFFFFFFFFFFFFFFFFFFFFFFFFFFFFFFFFFFFFFFFFFFFFFFFFFFFFFFFFFFFFFFFFFFFFFFFFFFFFFFFFFFFFFFFFFFFFFFFFFFFFFFFFFFFFFFFFFFFFFFFFFFFJgelGB6UtNKKeqg/hSeWh/gX8qVVVfuqB9BTqKry20EzbpIY3b1ZAaRLS2jYMlvErDoQgBFRvp9lI7O9pbs7HJYxgk/pUkNrbwtuit4o26ZRADVms7UtLsNUjEV/ZW90g5AmjD4PqM9Dz1rJsvCfh6xk8220WxjkBBDCBSR9CRxXTAAAADAHQVFcQQ3MTQzxJLE4wySKGU/UGsP8A4Rjw+f8AmBaZ/wCAkf8AhT4/DehROskei6cjqQVZbVAQR0IOK1ry1gvbeS2uoUmgkGHjdchh9KytD8PaRoCyLpdhDa+acuUHzN6ZJ5x7fWt6iuTvPB3h2+uZLm70i1nmlbc7yLuyfXnpVX/hBPCodHGhWQZDuUrHjBrohpNiNOOmfZx9jKlDFk4IJyRnOa43/hWfg3/oA2//AH0/+NL/AMK08Hf9AG3/AO+n/wAa6/RtH0/Q7T7Hptqltb7i+xM4yep5rkdd+HPhnXdUGqX1kzXJYGTZIVWTAx8wH4flXoSIsaKiKFRRhVAwAPQU6vPtZ+HXhbW9Rn1LUdNae6mxvc3Mq5wMDgMOwA/CsI/B/wAFlVB02XKggn7VJls+vzdvb8c10HhfwB4d8L3j3ul2kiXDJs3vMzYHcYJxXeOiyIyOoZGGGUjII9DXlb/DDSIvtKaZfappkFz/AK6C0ucI3GP4gT69+/pxXceHfD+l+G7L7FpVqsEJO5uSzO3qSeTWF4z8EaZ4wa2OpS3QW3DbEik2rk4ycY68Vwy/BHwsucSX3/f4f4VpWnwi8NW9zDcf6W7ROrqrSjaSDnBGORxXr0yGSJ0VyjMpAdeqn1FeRa/8LrXxDcJNqmu6pcmMFYw7J8oP0XHp2qz4b+HKeGZJH0nXtRhEhHmIwjZWx0yCuO5r1gdKKKKKKKKKKKKKKKKKKKKKKKKKpr/x9t/u1coooooooooooooooooooooooooooooooooooooooooooooooooooooooooooooooooooooooooooooooooooooooooooooooooooooooooooooooooooooooooooooooooooooooooooooooooooooooooooooooooooooooooooooooooooooooooooooooooooooooooooooqmv8Ax9N/u1coooooooooooooooooooooooooooooooooooooooooooooooooooooooooooooooooooooooooooooooooooooooooooooooooooooooooooooooooooooooooooooooooooooooooooooooooooooooooooooooooooooooooooooooooooooooooooooooooooooooooooooqko/0t/pV2iiiiiiiiiiiiiiiiiiiiiiiiiiiiiiiiiiiiiiiiiiiiiiiiiiiiiiiiiiiiiiiiiiiiiiiiiiiiiiiiiiiiiiiiiiiiiiiiiiiiiiiiiiiiiiiiiiiiiiiiiiiiiiiiiiiiiiiiiiiiiiiiiiiiiiiiiiiiiiiiiiiiiiiiiiiiiiiiiiiiiiiiiiiiiiiiiiiiiiiiiiiiiqKf8AH4/0H8qvUUUUUUUUUUUUUUUUUUUUUUUUUUUUUUUUUUUUUUUUUUUUUUUUUUUUUUUUUUUUUUUUUUUUUUUUUUUUUUUUUUUUUUUUUUUUUUUUUUUUUUUUUUUUUUUUUUUUUUUUUUUUUUUUUUUUUUUUUUUUUUUUUUUUUUUUUUUUUUUUUUUUUUUUUUUUUUUUUUUUUUUUUUUUUUUUUUUUUUUUUUUUUVnof9Ok+g/lWhRRRRRRRRRRRRRRRRRRRRRRRRRRRRRRRRRRRRRRRRRRRRRRRRRRRRRRRRRRRRRRRRRRRRRRRRRRRRRRRRRRRRRRRRRRRRRRRRRRRRRRRRRRRRRRRRRRRRRRRRRRRRRRRRRRRRRRRRRRRRRRRRRRRRRRRRRRRRRRRRRRRRRRRRRRRRRRRRRRRRRRRRRRRRRRRRRRRRRRRRRRRRRWfGP9NkPsP5VoUUUUUUUUUUUUUUUUUUUUUUUUUUUUUUUUUUUUUUUUUUUUUUUUUUUUUUUUUUUUUUUUUUUUUUUUUUUUUUUUUUUUUUUUUUUUUUUUUUUUUUUUUUUUUUUUUUUUUUUUUUUUUUUUUUUUUUUUUUUUUUUUUUUUUUUUUUUUUUUUUUUUUUUUUUUUUUUUUUUUUUUUUUUUUUUUUUUUUUUUUUUUUVRjObuT6D+VXqKKKKKKKKKKKKKKKKKKKKKKKKKKKKKKKKKKKKKKKKKKKKKKKKKKKKKKKKKKKKKKKKKKKKKKKKKKKKKKKKKKKKKKKKKKKKKKKKKKKKKKKKKKKKKKKKKKKKKKKKKKKKKKKKKKKKKKKKKKKKKKKKKKKKKKKKKKKKKKKKKKKKKKKKKKKKKKKKKKKKKKKKKKKKKKKKKKKKKKKKKKKKKzot322T5eMdc1o0UUUUUUUUUUUUUUUUUUUUUUUUUUUUUUUUUUUUUUUUUUUUUUUUUUUUUUUUUUUUUUUUUUUUUUUUUUUUUUUUUUUUUUUUUUUUUUUUUUUUUUUUUUUUUUUUUUUUUUUUUUUUUUUUUUUUUUUUUUUUUUUUUUUUUUUUUUUUUUUUUUUUUUUUUUUUUUUUUUUUUUUUUUUUUUUUUUUUUUUUUUUUVRi/4+ZKvUUUUUUUUUUUUUUUUUUUUUUUUUUUUUUUUUUUUUUUUUUUUUUUUUUUUUUUUUUUUUUUUUUUUUUUUUUUUUUUUUUUUUUUUUUUUUUUUUUUUUUUUUUUUUUUUUUUUUUUUUUUUUUUUUUUUUUUUUUUUUUUUUUUUUUUUUUUUUUUUUUUUUUUUUUUUUUUUUUUUUUUUUUUUUUUUUUUUUUUUUUUUUVSh/4+Zau0UUUUUUUUUUUUUUUUUUUUUUUUUUUUUUUUUUUUUUUUUUUUUUUUUUUUUUUUUUUUUUUUUUUUUUUUUUUUUUUUUUUUUUUUUUUUUUUUUUUUUUUUUUUUUUUUUUUUUUUUUUUUUUUUUUUUUUUUUUUUUUUUUUUUUUUUUUUUUUUUUUUUUUUUUUUUUUUUUUUUUUUUUUUUUUUUUUUUUUUUUUUUVShP8ApMlXaKKKKKKKKKKKKKKKKKKKKKKKKKKKKKKKKKKKKKKKKKKKKKKKKKKKKKKKKKKKKKKKKKKKKKKKKKKKKKKKKKKKKKKKK4mPx14bl1k6JHqO/URMYDCsEh+cdRu244we+K7auW0XxTpmr3V9ZRSNDd2UrRzQT4V/lONw5OV46/yp2i+J9N1u/vbLTpHn+x4E06r+63H+EN3PB6cV09FFFFFRTzR28Mk0zhIo1LuzHhQBkk1kaR4g0jWXkTTdQt7powC4ifdtB9a3KpT39nb3EVtNdwR3Ev8Aq4nkCs/0BOTV2iikZgoJYgAdSTUaTROcLIjH0DA1LRRRRRRRRRRRRRRRRRRRRRRRRRRRRRRRRRRRRRRRRRRRRRRRRRRRRRRRRRRRRRRRRRRRRRRRRRRRRRRRRRRRRRRRRRRRRRRRRRVGEf6TKavUUUUUUUUUUUUUUUUUUUUUUUUUUUUUUUUUUUUUUUUUUUUUUUUUUUUUUUUUUUUUUUUUUUUUUUUUUUUUUUUUUUUUUUVyj+LdANw1mutWS3RfyghkBIfOMY+tcN4W0nwx4Eup/wC0NYtH1u6bfNPO4QgNztAJO0Zycnk55PSvX4JoriJJoJElicZV0YMrD1BHWvnH4v8AhPTdS1iPUU8R2GlXbxCKeKZ9pkx0Y4OemB0xgCvXvh9otjoPh21srCeC4H35riBgyyyHq2R+A+gFdDqWr6bpShtQv7a1BGV86VU3fTJ5q1Z3ltfQie0uIbiEkgSQuHU49xXiHxX+IcWlBdE0m8VdQlkVZ7iNv+PZc889N3qOwr2S31XTpLZp01C2khjAEkolXCk9MnPGfepbfU7C53+RfW0uxdz7JVbaPU4PAp1lqFlfhjZ3lvcBfveTKHx9cGuV+INlc6voFzpNnd21tPdFFd55NuI9w3EevAx+dWvBPhrTvC+jxWWn4kB+eWfOTK/ds/hwO2K66vFfFvgOHX/FdprQ1pYEiKeZDu+cFDxsIPHb8cmvahwKhE8JlMQljMg6puGfyqaqt1FbXUb2lwscqSDDRPg7h9K+K/ho7xfFG2giLeWlxcxhS5wFCScfoPyFfb1ISB1OKWiiqGqX9tpVjcX95II7e3QySMfQenqfQdzXH/DrxLL4q0u61KRNkZu5EhTAysYxtB9T6181fEi+1TSPiLPa2WrX0UE00MnlrOwVSwBIxnBGSePfFfaa9B9KWiiiiiiiiiiiiiiiiiiiiiiiiiiiiiiiiiiiiiiiiiiiiiiiiiiiiiiiiiiiiiiiiiiiiiiiiiiiiiiiiiiiiiiiiqUP/HxLV2iiiiiiiiiiiiiiiiiiiiiiiiiiiiiiiiiiiiiiiiiiiiiiiiiiiiiiiiiiiiiiiiiiiiiiiiiiiiiiiiiiiiiiivhn4lqq/FidVUAG6tTwO5SPNdh+0gudT0cqnzeS2WA5I3dP516pLrcvhT4V2epR7TcLYwiHjI3OBg/huz+FecfBfRoPEmieJLy+Vbi/vGa2M843EZTOc9uSDx6Cug+Fnh7xB4Gg1y61pVj06KFpViSVX8xlGS4xnHyjHODyOK8x8BeIbHVPGF7rHieKe+leJvs0XkNOFy3ZQDwFyB2Ga6f4RXF/pnjW+s7exvYtFvpJfLV4XVIwNzIxyODtG38a4D4qaVZWPxAktbaARwSvE7oCTktgseT3JNfV+oeG9F0rwtrEFjpsMEE1nI0iKCdxCEgknuD0Pavk74PeG4PE+vXNreTzxWsdu0kkcTFfNXco2k+mSD+FXvh5JLofxP8A7NsppEt/tk1qy7vvxqWwG9egNei/tJwwiz0i48pfP8108zvtxnH0zXqnwgwPAejAEHEb9G3f8tG7/wBO3TtXpVfD/wAToYrX4oMlr+7Es9u8qq3Vm2k5+uc/jXunxq8Z3XhXSILXTnEd9ellEueY0A5K+/IGe1eFaqnhq38B2V9ZamjeJzMtxNIsp88s2QynuAMg/Ue5r1tfiJdx/Cz+2pJAdUL/AGJHP8UmfvdOuzLemRWX8KvCcHiLQrnXdTnupNUuJmEF2J2V4dvRlIPXdnr/APr8q+EkLw/E+zSSQyOs1yrOerERSZNetftEs1pbaVeW8ksNw0jRM8crLlcZAIBx1zXDXWi6zdfDJfEeo6/eOIdv2a0Vvk2GUJlz1ZiSTk54wPp698CvEF/rXh65TUZ2mNnN5ccjnLbCucE98Vw9t4hv/iJ47k0b7dPb6DAZMw27GPzUXjLEEE5OOvT060/xnqt78MvFNidNvLqXSLqNXksriZpVVQwDBNxJBwBg+/ccVo/tBQC58P6fq0d3cmF5ERIFI8o7gzb2HrjA/Kq/wJ8Om50lNX/tfUoVjumBtIZ9sLlcfeXvnJzXmfxSP/F1bketxa/+i46+gPHF1JrviDT/AA/oOq3NvqUTiS8eCYhIYcHORnBfkED6ZxXTa/4ev08Ly2mlatqf9pQKZYrhrlmklcD7rZ4wegHGOPfPgvwY8V6ne+LGsdb1W7k3QusMcsx2mUEcEd+N34ivbL60v9R8cxxW2q3sWn2tus95DHLhC54RBjkZxuPsD0zXqFFFFFFFFFFFFFFFFFFFFFFFFFFFFFFFFFFFFFFFFFFFFFFFFFFFFFFFFFFFFFFFFFFFFFFFFFFFFFFFFFFFFFFU4TmeWrlFFFFFFFFFFFFFFFFFFFFFFFFFFFFFFFFFFFFFFFFFFFFFFFFFFFFFFFFFFFFFFFFFFFFFFFFFFFFFFFFFFFFFFFfE3xehm0v4kDUrqJ1tJZbeZJdpwyqqBse4Knim/GnxJZeJdT0+XTBLJaRwELcNGyCQljkKGAOB0z659Ofd7jS08X/Cu1sLGRJZ/sEIj2uP9bGq5QnoDlSvPrXgHwp8ZDwLql7YavBKlrMdswC/NFIvQkdT3H+NfU1trEPjPTNSt7C2uVsprV4lu5U2B2ZSMKDycA9cYr5M8F69d/DzxXKNUtZAqhrW4jHBC7vvL2bBGQe47819beHfF1t4nvANFhllsIlJuLuSJkTfjiNM9WGcnsBjrmvmL407rP4iRTzZSJ1gkDHoVGAT+an8q+mtX1uw1XwbrV9YTia2SznRZMFQ5EZ6Z9zj6188/s6SRjxDqCs+JDZkKp/iw65xXMeEJ43+LSyK6mN9TnKsGyDkvjB98ivUf2k3X+z9ITcN3nOdvfG3rXqHwhdH8C6RtlEm2NgSCDg72449K9Jr4f8AiWf+LsSj/p6tP/Rcdek/tFafcm103VoUZooWaGRgMhN3IJ+uCPy9RUnwr8c+GD4bgsdXe1tbyyUoxmjGJFySCpxycYBHXIrQ+K9rP4g8B/b7SyNtBbXf2lYyuGeEBl3kcYzu3Y9KrfBHxTpNr4Pntr6/t7V7OZywlcKSrcgjPXnIwOeOnr4/8I7mGf4lWs3m7Y3luHj3fxFkfA9uD+mK9V/aRbGn6QP+mz/+g1JqH/JCV/64xf8ApQtSfs7p5ugauucbrkL/AOOCuL+ElpJonxJu9NvMJOqTRBSfvEfNx/wEE1c+P5a88T6TYW6GS4NuFCgjlmcgD68fqK6X44Wclj4A0O0f5ntp4Y3Kjj5YWXP0zXQ/AWWGPwfEplXzJruUBTwdwGcD14Ga8F+Ksfn/ABTu4NzJ5k9qm5TgjMcYyPejxDYah8MPG1vdxvLPEH86KVzzPGeGViO/UH8D3Ffa+ianBrOmWuo2xzDcxiRfbPUfgcivjL4qaRP4Q8b/ANqWAMSXEovLYgZAkzlh9N2Tj0OK+q/AlrP/AGYdVvub/VWF3N6ICBsQZ5wFx1rtqKKKKKKKKKKKKKKKKKKKKKKKKKKKKKKKKKKKKKKKKKKKKKKKKKKKKKKKKKKKKKKKKKKKKKKKKKKKKKKKKKKKKKown/SZRV6iiiiiiiiiiiiiiiiiiiiiiiiiiiiiiiiiiiiiiiiiiiiiiiiiiiiiiiiiiiiiiiiiiiiiiiiiiiiiiiiiiiiiiiqt3Z2t4oW6toZ1U5AljDAH8abLY2kyostrA6oMKGjBCj29Knghit0EcMSRoOiooA/IVSu9J068mWe60+1nlXpJLCrMPxIrQRFRQqKFUcAAYArNv9I0zUXV77TrS6dRhWngVyPpkVet7eG1iWG3ijhiQYVI1Cqv0AqjqWkabqoQahYW10EOV86JXx9MipptPsp7UWctnbyWoxiF4lKDHT5cYqjb+HtEtn8yDR9PifBG6O2RTgjBGQO4JH41Rh8IeHILhbiLRLBJVbcrCBeD6gdBVvV/DmjazKk2pabbXUiLsVpU3EDOcVc0nSdP0eBrfTrSK1hZy7JEuAWwBn8gPyrm/H3i2HwbpUeozWr3IknWBURgvJDNkk+ymvmDxbaza18WrZrRd/2ua0mQDnCCNCScdgFJPtX2jPDFcRPDNGkkTjDI6hgw9CD1rhLf4c+Ebe9F7HocAmB3DLMyA+yE7f0rvXRHQxsqsjDaVIyCPTFcHa/DvwlaX638GiwLcKwdTvcqpHQhCdo6elXNO8D+GdNuVurbR7cXCv5iyPmRlbOcgsTg5Ofy9Kd4k8FeH/E08dxrFgbmSJdqEzyIFH0VgKrSeAvDcmkpo72Eh09JPNWD7VNtDc8/fz3NXvDfhDRPDDyvo9o9t5oxIvnyOre+GY8+4pniLwfo/iCaO5vIHS7iGEuYJDHIvX+IfWq+ieB9D0e9bUUglutRY5N5eSmaX6gt0PbIGcd66HXNHsdd0+bTtRgE1tKBuXOCCOQQR0INcr4R8AaD4TnluNOhkaeQY82d95Ueg9Kxb74U+H77VJNUmm1A3Uk3nFvtJ4OcjB6gDoOeMVt+LfAml+KxaDUp7xhaoVQJLjPueOTx1rPtLDQfhfpVxdPfXiWDOo8uRjIA5P8ACoHU/wBKo+MrTSvGc3hm1QLcRXMpvFkGR+4VQWBHBAbKrg/0r1xVCgKoAAGAB2paKKKKKKKKKKKKKKKKKKKKKKKKKKKKKKKKKKKKKKKKKKKKKKKKKKKKKKKKKKKKKKKKKKKKKKKKKKKKKKKKKKKKKowZ+0S1eooooooooooooooooooooooooooooooooooooooooooooooooooooooooooooooooooooooooooooooooooooooooooooooooooooqhqenWeq2klnf20VzbyDDRyLkfX2Pv1FZOh+FtD0Fi2mabDbuRgyAFnx6bjk/rXS0UUUUUUUUUUUUVgeJvD+n+JtNk03Uo2e3dg3yNtZWHQg+tZfhHwdpnhSJlsmuJpWXZ51zJvcIDkIMAAKDk4A712dFFFFFFFFFFFFFFFFFFFFFFFFFFFFFFFFFFFFFFFFFFFFFFFFFFFFFFFFFFFFFFFFFFFFFFFFFFFFFFFFFFFFFFUoebiWrtFFFFFFFFFFFFFFFFFFFFFFFFFFFFFFFFFFFFFFFFFFFFFFFFFFFFFFFFFFFFFFFFFFFFFFFFFFFFFFFFFFFFFFFFFFFFFFFFFFFFFFFFFFFFFFFFFFFFFFFFFFFFFFFFFFFFFFFFFFFFFFFFFFFFFFFFFFFFFFFFFFFFFFFFFFFFFFFFFFFFFFFFFFFFFFFFFFFFFFFFFFFFFUoB+/lq7RRRRRRRRRRRRRRRRRRRRRRRRRRRRRRRRRRRRRRRRRRRRRRRRRRRRRRRRRRRRRRRRRRRRRRRRRRRRRRRRRRRRRRRRRRRRRRRRRRRRRRRRRRRRRRRRRRRRRRRRRRRRRRRRRRRRRRRRRRRRRRRRRRRRRRRRRRRRRRRRRRRRRRRRRRRRRRRRRRRRRRRRRRRRRRRRRRRRRRRRRRRRRVC25nlOe9X6KKKKKKKKKKKKKKKKKKKKKKKKKKKKKKKKKKKKKKKKKKKKKKKKKKKKKKKKKKKKKKKKKKKKKKKKKKKKKKKKKKKKKKKKKKKKKKKKKKKKKKKKKKKKKKKKKKKKKKKKKKKKKKKKKKKKKKKKKKKKKKKKKKKKKKKKKKKKKKKKKKKKKKKKKKKKKKKKKKKKKKKKKKKKKKKKKKKKKKKKKKKKKo2/+vlq9RRRRRRRRRRRRRRRRRRRRRRRRRRRRRRRRRRRRRRRRRRRRRRRRRRRRRRRRRRRRRRRRRRRRRRRRRRRRRRRRRRRRRRRRRRRRRRRRRRRRRRRRRRRRRRRRRRRRRRRRRRRRRRRRRRRRRRRRRRRRRRRRRRRRRRRRRRRRRRRRRRRRRRRRRRRRRRRRRRRRRRRRRRRRRRRRRRRRRRRRRRRRRVO2/1kn1q5RRRRRRRRRRRRRRRRRRRRRRRRRRRRRRRRRRRRRRRRRRRRRRRRRRRRRRRRRRRRRRRRRRRRRRRRRRRRRRRRRRRRRRRRRRRRRRRRRRRRRRRRRRRRRRRRRRRRRRRRRRRRRRRRRRRRRRRRRRRRRRRRRRRRRRRRRRRRRRRRRRRRRRRRRRRRRRRRRRRRRRRRRRRRRRRRRRRRRRRRRRRRRVO2/wBZJ9auUUUUUUUUUUUUUUUUUUUUUUUUUUUUUUUUUUUUUUUUUUUUUUUUUUUUUUUUUUUUUUUUUUUUUUUUUUUUUUUUUUUUUUUUUUUUUUUUUUUUUUUUUUUUUUUUUUUUUUUUUUUUUUUUUUUUUUUUUUUUUUUUUUUUUUUUUUUUUUUUUUUUUUUUUUUUUUUUUUUUUUUUUUUUUUUUUUUUUUUUUUUUUVTtv9ZJ9auUUUUUUUUUUUUUUUUUUUUUUUUUUUUUUUUUUUUUUUUUUUUUUUUUUUUUUUUUUUUUUUUUUUUUUUUUUUUUUUUUUUUUUUUUUUUUUUUUUUUUUUUUUUUUUUUUUUUUUUUUUUUUUUUUUUUUUUUUUUUUUUUUUUUUUUUUUUUUUUUUUUUUUUUUUUUUUUUUUUUUUUUUUUUUUUUUUUUUUUUUUUUUVTt/9ZJ9auUUUUUUUUUUUUUUUUUUUUUUUUUUUUUUUUUUUUUUUUUUUUUUUUUUUUUUUUUUUUUUUUUUUUUUUUUUUUUUUUUUUUUUUUUUUUUUUUUUUUUUUUUUUUUUUUUUUUUUUUUUUUUUUUUUUUUUUUUUUUUUUUUUUUUUUUUUUUUUUUUUUUUUUUUUUUUUUUUUUUUUUUUUUUUUUUUUUUUUUUUUUUUVUt/vyfWrdFFFFFFFFFFFFFFFFFFFFFFFFFFFFFFFFFFFFFFFFFFFFFFFFFFFFFFFFFFFFFFFFFFFFFFFFFFFFFFFFFFFFFFFFFFFFFFFFFFFFFFFFFFFFFFFFFFFFFFFFFFFFFFFFFFFFFFFFFFFFFFFFFFFFFFFFFFFFFFFFFFFFFFFFFFFFFFFFFFFFFFFFFFFFFFFFFFFFFFFFFFFFFU7b78n1q5RRRRRRRRRRRRRRRRRRRRRRRRRRRRRRRRRRRRRRRRRRRRRRRRRRRRRRRRRRRRRRRRRRRRRRRRRRRRRRRRRRRRRRRRRRRRRRRRRRRRRRRRRRRRRRRRRRRRRRRRRRRRRRRRRRRRRRRRRRRRRRRRRRRRRRRRRRRRRRRRRRRRRRRRRRRRRRRRRRRRRRRRRRRRRRRRRRRRRRRRRRRRRVW3+8/1q1RRRRRRRRRRRRRRRRRRRRRRRRRRRRRRRRRRRRRRRRRRRRRRRRRRRRRRRRRRRRRRRRRRRRRRRRRRRRRRRRRRRRRRRRRRRRRRRRRRRRRRRRRRRRRRRRRRRRRRRRRRRRRRRRRRRRRRRRRRRRRRRRRRRRRRRRRRRRRRRRRRRRRRRRRRRRRRRRRRRRRRRRRRRRRRRRRRRRRRRRRRRRRVW3+9J9atUUUUUUUUUUUUUUUUUUUUUUUUUUUUUUUUUUUUUUUUUUUUUUUUUUUUUUUUUUUUUVDcRtLDJGkjRs6lQ69VJHUZ7ivBvH1l4r8NaY2p2Xim7uII3VZEliQFQeAcgeuB+NeLj4heK84/tqc/8BX/CvX/AEnjXxbE2oXXid7ezhl2AR2sW5yACf4QMcjk578V7vpdtdWtuI7u+e9lzkyvGqH6YUAVo0UUV82fHLxdqOl3+n6TpWoyWbmMzztEcE5JCjP4Mce4rnvhTB4z8U3IvrvXdRi0mJwS7PnziDyi8/men419aDgUUUUUUUUUUVw/xG03UNU8M3kek3Vxb38QE8Jt5CrOV52cc8jOPfFeTfDD4sw3qxaN4jkMN6p2R3chASTHQOT0b36H2PXqPiJ8U9N8Mxtaac0d9qZ42o2Uh46sRwT/sjn1xTfg3/bep2l14i1nULub7a5EFu8h8tVB5ZU6DngY7Cva6KoapLdw2cklhbJc3IxsieTYG5Gee3GTXimtfEzXPD04h1rwo1ru/1ci3HmI/rhgMZ9s555xWOfjfEOuiv/3+H+FWP+FwagbZbtfBuotbMu4TANsI9d23GKq23x503cRd6Ldx4P8AyzdWI/A4r1zwl450HxWXTTbo+emS0Eq7Hx647j6V3FV7yOSa2mihlMUrxsqSD+BiOD+FfOHg/wCJ95pOq3Xh/wAaSYmhlMS3ewDBzjDYA+XuGx0617r4i8SaT4d07+0dSu0jgI/d4OTKcZAUdya8c8BeNvEfjrxTNJaiOy0C0XMkZjDM+fugsedxwTxgAA98E+r+L/En/CM2YvG0y8vIRzI1uoIjHq2TwK81T416G2f+JdqH5J/8VXqvhbxDZ+JtOGoWSTJEXZCsygMCPoSP1ro6KKKK811j4kaFo2pTadqC3kE0XUvbnaw9V9R156cVHafE7wxdXEVvHdTeZK6ouYGxknA7V6dRRRRRRRRRRRRRRXLnxd4dWeSB9bsEljJV1e4VcEHBHJq0PEeht01nTj9LpP8AGtxGV1DowZWGQQcginUUUUUUUUUUUUUUUUUUUUUUUUUUUUUUUUUUUUUUUUUUUUUUUUUUUUUUUUUUUUUUUUUUUUUUUUUUUUVWt+r/AFqzRRRRRRRRRRRRRRRRRRRRRRRRRRRRRRRRRRRRRRRRRRRRRRRRRRRRRRRRRRRRRRXm/wAXWK+B9VKkg4iGQexlSviRAQfavs74Moq+D4GUYLzSFvc7sfyAr1Wiiiivl2f4cat4x8c6lquvwvZ6UJ8RrvUtNGvyqq4PyggAk+5xzyPpu1t4bSCO3t4lihjUKiIMBQOwqeiiiiiiiiiiivif4teDbnR/E811pumT3NnqAM48qMsI5CfnHA45Of8AgXHSuV8I+Dr7xNr9nZy6fc21tv33MskbgBByeccE4wPcivvu2gitbeK3gQJDEgRFH8KgYA/Kp6KK8J/aAUf8I3YvgbhfKAcc4KP/AIV8kqVZhnrmv0A8C2/2fwro8RO7/RI2656jPf615H8dvBlneaS2v2kCQ3lu4+0PGmDKjEDLY6kHHPpn04+YLOaWC8tru2kMM9u4dHA7g5FffXgbXf8AhI/D9pqDYEzApMB2dTg/n1/Gutr5V/aE8KhZIPE1vHw22C7C4GT/AAsfwwv4LXznNJPeJBam5muiCI4Ii7HZnso6de1ffXw48Kx+EfD1vYnBun/e3L4HMhHI46gdB9K7G/RZLO4R1DI0TBge4xX5yuMTygDgMf519l/BWMJ4PiYE5eeRjn64/pXrVFFFFfP37QMaf2Tpk2weYLkqG74Kk4/SvnDQDu1ew97mP/0IV+iFFFFFFFFFFFFFFFeE/G7w/pr+HZNTjs4Ir2OdSZkjAZ9xwdxGM9uuelfK8B/eKvYmv0L0UY0qxHpbx/8AoIrTooooooooooooooooooooooooooooooooooooooooooooooooooooooooooooooooooooooooooooqrb8l/rVqiiiiiiiiiiiiiiiiiiiiiiiiiiiiiiiiiiiiiiiiiiiiiiiiiiiiiiiiiiiiiivM/jD/wAiJqv/AGx/9HJXxLEx3deK+0vgzz4Ntf8ArrL/AOhGvVKKKo6nf22l2Nxf3kgjt4EMkjH0Hp6n0HevmiL4keIfHOuw6J4Z8nSIpdxNxMBJJtAyT0IBwOAB1PUdQ3xp4N8c6Vp02sR+Mry9+zKZZYld4QqAEkgBiDj0x0+lcv4R+K2t6FcRxa1O2p2Uh+cv/rI/cN3+h/Svse0uYby3iubeQSQyqHR16EGvB/ip478QeHPEVjpOiwwzG5t1cI0Rdmcuy4GD7CnwX3xbliWQ6Zpibhna7KCPr81cRq3xO8baFqs2nahbaX9pgCl49pYfMuRyrehBqTSfi34s1PU7bTbbTtKkubqQJGu2QBfqd3Tgn86+ktebWk0/foqWUl8pBKXRYIwwcgEdDnGM8V84f8Lm1xGdJNN08MpwRh+D/wB9V1WnfF+IaJdXmoW8J1ASiK2s7cndLkdTnOBnv/WvKtb+KHj5rsB/+JOCuVi+xAZGev7wEmvVPhj8ULrXNSj0XW4oVupQfIuIlKiQgZ2sOmcA88DgDHNfQlYviHW7Dw9ps2palOIreIfUseyqO5PpXzlZ/Erxh411OSx8J6db20UY3NLONxVc8FiflHToAc8+lNvviV4w8GavHY+KbG2uI2XduhUKXXP3lI4PpggV9IaBrVh4g06HUdOmEtvKPxU91YdiPStmiivCf2gGx4bsf+v5f/QHr5Ij+8Dkc1+hnhHnw3o//XjB/wCgCuG+NOsQaZ4QuoHYGe8ZYYk7n5gzH6AA8+pHrXxZCGMhA5LHgV9z/CnRptE8KWsNyGWaYtOyMMFd3QfkB+Jr0YkAEk4ArwHxp8XdHs55dJ0yxOsXO4IeAYS+fujqWOfQYzjBrkbjx3qPhaa2n17wFZ2cMpDRyQxBWyOeDzg9+xFfQvhPxRpfizThf6XKzJna8cg2vG2M7WH4jpke9beonbZXJ9ImP6Gvzjd8zyf7x/nX2l8F+fBlr/11l/8AQjXq1eL+L/i7oPh66aygSXUbhMh/IICIwyNpY98jsDXOf8Ld1aySO71jwZe2mnv/AMtgzEj0+8oH5kZr1Pwd450PxfG/9m3DLOnL284CSAeuMkEe4JruK+fP2hf+QPpg/wCnk/8AoJr5v8PAHWtNwel1F/6GK+yPGXxJ8P8AhSQ29zM9zeY5t7YBmX/eOQF+h59q4/Rfjd4f1C8S2ubW6sUcgCaXaUBJxzg8D3r3mN1kRXRgyMAVZTkEeormvEXinRvDZh/ta7Nv52fLPku4OOvKqcfjXNf8LS8G/wDQZ/8AJWb/AOIrtNH1rTtasze6fcrNbAlTJtKgEAE9QPWvM9b+MHhfSr17MPc3bxvsd7ZAUB78kjOPbP416domr2Wu6fDqGnzia2lB2tjBBHBBB6EGrV/fWmm273N7cxW8CfeklcKo/E15Xf8Axh8H2jbY72e6OcHyYGwPxYDP4Uul/F/wjfz+S95LaE/da4iIU/iMgfjivXIpEmRZI3V0YZVlOQR7Gn1S1C/tNMtnur65itrdPvSSuFUfie9eYv8AF3watwYRqMrqDgyrbuUH6ZP4Dt9KyfizrFjqvgQ3em3kdxbyXMa74sEEjJwe4PGfX86+ULdv3qjvkV+iGkDGm2Y/6YJ/6CK0KKKguLiG1jMtxNHFGOryMFA/E1xNz8Q/CNs22TX7InJH7t94491Bra0TxRoeu8aZqtrcvz+7SQb/APvk8/pXR0UUVWu7q3sojNdXEUEQIBeVwqj8TWTY+I9E1CXybPV7GeUttCRzqWJ9hnn8K2HuYEnS3aaNZ5ASkZcBmA6kDqanoooooooooooooooooooooooooooooooooooooooooooooooooooooooooooooooPSq1v/H9as0UUUUUUUUUUUUUUUUUUUUUUUUUUUUUUUUUUUUUUUUUUUUUUUUUUUUUUUUUUUUUV5R8aRnwZdf8AXWL/ANCFfGcY2nmvtH4OceDrX/rrJ/6Ea9Sooryf40aVf6v4Pnh0+J5ZI5UleNOrIuc4Hfsce1fIvhmz1TUNe06LS7a5F3DOpLKpHlYI5J7Ae9fdXjK4jtfDGqvPLGmbOVQXYKGYoQAM9yeAK/P+PlzjHWvu34ZGRvB2lGUgt5bAY9N7Y/TFPuvC4u/Gtt4jmaJorWx8iKMjLCXex3emNrEfU1d8beIoPC2g3eqTcsi7YU/vyH7o+mevsDXwI0k91cXOo3ku+e4cyyMeuScn+dfTHwH8JNbW7+Jr6LFxcqUtQR0j4y2OxOMA+mexr6NbofpX5y6tzql8c4zO/wD6Ea+hfgLoljcRXmszQrJdwy+TEXGRGMAkj0POM+mfWtL9oSCNtI0ybYvmi5Kbsc42k4/SvnHwzM1vrmmTxn5kuo2Hv8w4r9Eq+Gvi54gm8SeLLi0LMtjpbtbpFk4Z1JDMR6k5H0Ar279n3TEtPCkt58pku7lzuA5CqAoB/EE/jWD+0fbqNO0m7AG9Z2jyfQrn+lct8BtTl0/X5NKaUtb30TMq5wBIoznH+6DX19RRXgv7QZ/4p2wH/T6P/QHr5Iydy7fWvpK18X/ESy0CwSw8IK0CW0aRy7WlZkCDB2qc5wAen4V88+Kdb1jW9Uku/EFxOt2uAkTR7BGuegXsB+vcmvdvhBofgO4uYLj+0XvdWGClteIIgrjnKrkhj6cnpnHHH1f0r5/+Pni2bRdIg0exmMd1f5MrLkFYRwQD23Hj6A+teVfAvRob3xebiVAy2EDTLuAOZDhQfwyT7EV9D/GPT49Q8DaqrpuaFFnQ91KsDn8sj8a+WPhjrc3hzxTpvlORbXsi286FsKQxADHtwSDn619y6scaddn/AKYP/wCgmvziI/fOf9o4r7X+C/8AyJlr/wBdZf8A0I1z3x08YTaBpEelWEjR3uoA7pVJDRxDqQfU9Ppn2rwf4TaNFqfjPTUljEkUG+4l3dyoO089fmK19v6tYW2p6fc2N3EJbeeMo6HuCO3ofQ9q/OOwN5oerNPYztDd2U/ykHglW6H1HHToa/QbwbrY8RaBY6nhVeaP94qtna44YfmK8g/aEP8AxKdLH/Twx/8AHa+ZdNhluL21itX2zySqsbZxhiQAc/WvrvSfhJ4dg014tTie/wBQmUme8eRg28jkrzgcknJBPrmvj+6tRaXVzZFi6wytGCfY4/pX2J8D76a68IpBNI0n2Od4EZuu3AYD8N2P07V6lqkENzYXMNxGJIXiYOvqMV+ckiKksg6KGIFezeCZNX8RaBJ4O0Zvsqyu8t9euMqsRAGwe7fyz2zXLeIfhz4i8OXYtobGXUYJP9XPaxlhz2YAcH68e9fUPwt0G58LeEobe/G25YvcSxg52Z6L9cAZ9818e+M/El54u1a7vLqd/s6ORbW4b5UjycD3OOp719i/DmTRda8KWU9pptnFGyeXPCsQwJF4bPHPrk+tfJnxE0Sz0Xxdq1laRKlsHRkiUYCbkViBz6tXtXwB1m6kjutFnuGmhhTzoA3/ACzGQCB7ZOf5d6+i7ieO2gknmcJFEhd2PZQMk18BeM/Fl3431ae4uJHFjCxFpbA4VF6ZPqxxkn3x0wK9w+EPw40ibQYtY1mzS7uLvLRRyg7Y48kDjOCTjOT2I965P4reCT4WVrzSJZE0e8kCy2u4lYpOo+oODj06Z5FePW65niIPORX6J6YMWFqP+mKfyFXaKyde1SDRNKvNTuM+VbRNIQOrYHAHuTgfjXwVr3ii98U6zZ3fiO5lbTGnDG1iYqkceedoHfBPPU+tfZE3gLwhqOmLFFo1kIZIv3c0KBXwwyGD9SehBOa+FpLVtJ1OVLe4eOa2nZVlXrlTjI/Kvun4YeIZ/EfhyK5um3XUMjQTPjG4jBB/75K59816HRUcsiQxvLI21EUsx9AOtfn74w8Tz+NvEiveXklvpbTrHFEWOyCPIBbHTOOSf6AV9PzfB/wnJp/l2UU9vc7Q0d6lwzNnqDgnaR9APbHWvKvANjrOj/FKHTdannuriGKULLJIXBQoSGUseh9u/wBDX15RRRRRRRRRRRRRRRRRRRRRRRRRRRRRRRRRRRRRRRRRRRRRRRRRRRRRRRRRRRRRRQaq238f1q1RRRRRRRRRRRRRRRRRRRRRRRRRRRRRRRRRRRRRRRRRRRRRRRRRRRRRRRRRRRRRRXk/xqOPBd1/11i/9CFfGagtzmvtz4SKB4J0wgAEmUnA6nzXr0iiuK1bxG9p4r0bw/BEjm9SWWdznMaKpKkY9SCOa7N3WNGd2CooJZmOAB6mvm3xh8ZLGwllsvC1pHd3JYK10yERk/7IGC59+n1FUJfAGsaxoWp6/wCMdTuZLwW0s9tZbztgOwsCRnAOf4RwO55wPnmEkOBX3h8NP+RP0r/rkf8A0I13PSvib4weKT4p11tPs5g2nacxRWUcPJ0ZvccYHbj3rm/Bnhh/F3iC308MyW0YMlzIF+6gxkA+p4A+tffEEMdvDHDCgSKNQiKo4UAYAFPc4Rj7V+cOoDfqF4emZnP/AI8a+qfgAuPD9+c9bw/+gLVb9oT/AJAmmj/p6P8A6Aa+aPD4zq1gvrcxj/x4V+iczFInYdVUkV+cF/I0+o3kz4LvM7HHHJYmvbPh74S8SavoEdxpfi2XT7ZZXT7OiNhTnJ6Edc5rotX+E3iTWY0i1LxgbqONtyrLCxAPTI+atDwl8Jr7QPEFjqz61HMtszEosRUsCpBGc+9fQtFFeBftB/8AIA04f9Pn/sjV8oQgF1PvX6IeGONA0r/rzh/9AFeW/HLw1bap4bk1NIo1vbJ1fzQvzNGTtKk9xyD+HHWvj9WKupRiGU5BHBB9a+0/hB4pufEWjSQ3zb7qyYRmQkkyJjgse54IJ714F8bZnn8dzo/3YLWJE9gRu/mTWf8ADGDxVJrF8nhe9tYJvs4MwuBlSueMcHnP869Y1vQvirrWnXGnXd/pZt7hdkgTCkjPTIWuBT4QeL0mgmzp+6Fgy/vzzgg+ntX1xqm5dHu9/Li2fd9dpr86QCZGOMDdX218Go2j8F2ZYcPJKy+43kfzBr5++Nt01z4yuYTnFtDFEM+67/8A2c1rfAKBW8SXDknMdm5GO5LIP619eHoa/OPWTnVtQ97iT/0I19S/s/3TS+Hr2BhxFdkqfZlXj8wfzrM/aGP/ABL9KH/TZ/8A0GvnrwkD/wAJFpGe97D/AOhiv0QPSvzn1jB1rUDjn7TJ/wChGvqL4BrjQtQPrd/+yLXtWoHFlcn0ib+Rr84ZsGaTj+I/zr65+A+npb+Hrm82Dzbm4I3bcHaoAAz3Gd35mvcaRgGBBGQRgivm3WvglDLqM9xpeqCzspW3fZ3j3eX6gHPT0z0962x4s8K/DnS4NB0mSTVLsOV8q3YOzSE8lyOAc8YGT0GK+cvGOq32r+JL671KwNjduU325J+QBFA6+wB/GvXPgKB/bl6w/wCfM8f8DWvXPi/fmw8G323705SEcnu3P6A18SxjDA4xzX6FeF4hDoGlxjGFtIhwMZ+Qc15r8d/+RRH/AF9R/wAjXyHaDE8XU5YV+jGnjFnbj/pkv8hVuisXxFpEGvaRd6XcM6xXMewshwR3BH4gV8rJ8FfEX2sWz3tl9hDYEwY7tvUHbjr0Fe06p468MeCLGDRvtb3l3aRpbrbWyb5GIAHzEYUHuRnPtXxnqM32y/uZtjR+bM77SeVyScGvqr9n4Y0LUf8Ar7/9kWvfKKz9WtmvdNvLVCA80DxqT2JUj+tfnC0csEk1ldQNFNA5R0Y8g5r1HwH8TdR8KeRYXxa90rOArH54R/sn0Hp09MV9O2VrovizUdH8XafdmRrNJY1Kcbgyldrg8gruJxx1+legUUUUUUUUUUUUUUUUUUUUUUUUUUUUUUUUUUUUUUUUUUUUUUUUUUUUUUUUUUUUUUUVVtv4/rVqiiiiiiiiiiiiiiiiiiiiiiiiiiiiiiiiiiiiiiiiiiiiiiiiiiiiiiiiiiiiiivJ/jVz4Muv+usX/oQr40UBSOa+3PhIwbwVpoBBIMoOD0PmvXo9ZmsapZaLYT6hqE6QW0KlmZjjPsPUnoB1Jr5n+FmtyeL/AIl6rrE3yqls5gQ87Y9yooHocHn1JPrXUftBa5c2WkWek2ztGL+QiZ1JGUH8PHqSM+uK+f8AwG2mW3i3RP7R2rZrP8xYcB8fIT7b9uTX2J8Q9d07TfDOoLPdxLJc20kUKA7i7MpAwB29+gr4UjUeYDnGK+8Phoc+D9J/65H/ANCNcv8AGfxgvhnw+9tbyD+0b8GGMBsMiEfM/HoOB7kHsa+NFPkxqqKXkY4A7sxr7e+FXhAeFNCUXCL/AGjd4luDgZTjiPPt/MmtP4heJh4a0lXidRe3MyQW6nB5J5Yj0Az+OB3rtm3eQd3LbOfrivzlviPt11nvM38zX1d8BFx4dvT63rf+gJWd+0KcaPpY/wCnlv8A0E183+GDu1nTve6iH/jwr9EiAQQehr88fElp9h8SavYMmzyLqRUHTK7jg4+mD+Ne1/AnxLb2c914euXWMzv58DuQod8KpQepIAwPY19SVz9z4gsoNctdD/eSXtwjSbY1yIkAJ3OewOMD3xXQUUV8/wD7QjbdD03j/l7P/oBr5XtyuQAT1r9DvDY26Hpi+lpEP/HBXLfFTUIdO8HakZmG6dPIjXOCzNxx9Bk/QGvhcKAeOv0r6j+AFnKtnqN62RGziJc5wxHJP61wHx3sDa+MILvDCO9tF5xxvUkY/Lb+dYXwl1yPRfGdt50vl297GbVyem4kFc+nIUZ9/evuSsfW9ZsNDtkudQnEMTyrEpwSSzHgADk9z9Aafrp/4k9+f+naT/0E1+dKjDtjPXnivuT4R/8AIkaX/wBtf/Rr18//AB0097XxSbsj5Lq3RwQuASvykZ7n5R+BFXfgDMi+I7lM8yWbhfqHQ4/nX1tK22N29FJr8375xLf3Ug43yswH1Jr6++BunSWfhiSeRSDdXLSLlcZUAKPqMg1y37Q5zZ6Sv/TVz+grwjwSVfxJpKs20fbYecZ53jA/pX6Ct90/Svzl1TB1a/JOP9Ik/wDQjX1R8Axjw9fH/p9P/oC17Jqpxp12fSF//QTX5y5Uu5yetfaPwWUDwbbkAAtNITgdfmr1io5ZEhjeWRgsaKWZj0AHU18RfEL4l6n4rnuLLSbiSz0iPoE+V5/dj1A64HHHXmva/g14CstH0m11u7jjuNRvI1mjZlBECEZXb6EgjJ98fXwj4osD401gEHiUc/8AARXonwDA/tq+YE/8eh6/7616f8a7SS68G3DICfImjlbAzxnb/wCzV8ZwgBxk8D2r9CfC8wn0DS5Vxh7SI4Bzj5BxXmnx2GfCaj/p6T+Rr5GsvlmhzzlxX6L2IxaQD/pmv8qtUVS1G+t9Ns5727lWOCFC7sxxgCvijx38UNW8WTNp2l77LT2cKiRtiSbsNzeh9PpnNfQPwz+G9l4UtEvL6KO41hhuaRhuEP8Asp6H1PXrzivkLVf+QneN6zv/AOhGvqr4BD/in78/9Ph/9AWvdqYkiOSEdWI64OcU4kKCScAdSa8J+KPwug8UF9V0gxw6qRlwzYS4GBjPo2Bweh7+tfKVzb3WnXslhqVrLa3SHBikUg/X6e/Q10fgfxFP4R1+1vIZmFnM+y5gJwjIeCceozkfT04r9AFYMoZTkEZBpaKKKKKKKKKKKKKKKKKKKKKKKKKKKKKKKKKKKKKKKKKKKKKKKKKKKKKKKKKKKKKD0qtbfxfWrNFFFFFFFFFFFFFFFFFFFFFFFFFFFFFFFFFFFFFFFFFFFFFFFFFFFFFFFFFFFFFU9Qe6jtZGsoo5bkD5EkfapOe57V4T468PeO/F9vHaTQ6Xa2iP5nlxzsSzDIGSR6GuEPwi8R5GDZf9/j/hW74Z8JfE3wzbta6bf2CWxJbypHDqCe4yuR+HFb4i+L58zM+mDb0yI/n+nH88V51r3gT4l+IH36rN9pAOQjXSBFPsowo/AV6j8H/BereGbnUbnVoIYWmREiEcgbgHJ6dO3eui+Kngf/hM9MhFvKkV/asWhZx8rA9VJ7ZwOfavnCL4YeMrmZreTSoowhGZZJ02H3GDk+vFe4eG/hDpdhYyrqsv9oX0kDRCRgdkIII+RT3GeCeh5GK8R1H4Y+KrO9e3h0s3Ue75Jopl2MO3UjH44r3z4YeCtT0COO71i/neVUKxWImLRwA9+uC3Xpxz3rxnx14Z8b+IPEl3qMugzvHkx26eajBIx90Ag+5J9yaw9I8HeMdO1Sz1BvCrXP2V96wyuu1mxwThh0OD+Fex3Pir4oMMQeD7aPIwSx3HPqPnH9a81svDfj3XvFVhf+ILG5ZI7qLfJLt2RRhgxAUHpz2r6h8YazfaNp/mabpFzqV1JlUjgHCHH3m9s4r41fwb4neV5W0S8LOxY/uj1Ne5fCBtY0BZdI1DQb9IbmbzEuBF8qMVAO/J4HyjGM1i/FyTXvEt+mm2Ph7UPsdkxInaE4mY5GV/2ePxz24z5Vp/hnxLp93BeDQb1/s8iy7fKPO05xx9K+29C1M6vYpdGyu7NicNDdwmN1Pfg9vevIPjF8OX8Txrq2lKo1SBNrxk4E6DOB/vDoM9Rx2FfJ+o2mo2FwiXtndWM8Ryu+NlOexH5cGvVfDnjP4kawE03TJJrkkFPPe3XKg5+ZnIwMepr6Q8A+Em8PQS3eoXBvNavDuurpySe3yAnsMf54A9CorL1fVrLRrX7VfzGKHdt3BGbnBPRQT2NfKnxX8Ur4uktbXSrG+a2tSXaV4GXexHYeg9TivJU06+Qg/YrgfWJv8ACvoTRfjDHY6Rb2l5oGoNeW8QiOwDaxUYBJOCM4544ryjxt4k8T+P7mGJdGuFtYnbyLeCF25Pdmxycd+B7da6bwl8Kte1SaOXV7cadZggkO4Mjj0Cjp+OK+tdJ0y00iyisbGFYreIYVR/MnuT61wvxR8GJ4x0UxRBF1C3JktpGHfumewbj8QDXxHfW9zY3UljqltJZ3MR5WQFSD2P09D0NepaJ8XPEWiWkenulpqQTCxyS7jIB6Eg8/jz7mvXvBel+I/FWq2/iTxdCsFvbDdYWQXaA+c+YVJJGO2ec4PQc9r8RfFGl6Dot9Dd3Ci7ntnWC3B+eQsCo/DPU18N4YvuA5zX1z8F/EmnXXh+10c3USX8LyAQMcMwLF8jPXgnp6V0XxS8GjxjoTW8JVL+3bzbZyOpxyh56H9OK+TfBurz+B/GdtPrVncW3lBobmMqQwVgQGA7jOD3yBx2r6d8ZfEvw7Y+H7mWy1KC8up4ikEMD5bcwIBbuoHU55/MV8seA/B2o+M7+KGKNorKJs3F0w+VRnkD1Y+lffWnWUGm2VvZWqbILeNY41znAAwPrXzN8fNXsby4sNNtrhJrm3LtMsZDeXngKSOjcHjqOPWvFvDc8dnrumXM5EcUN3FI7HsocEn9K+973WNOtdMfUpb2AWQUkTCRSrewOcE9gPWvz2upBcXk8yA7XkZx+JzX1H8BL23GkX1kZoxcfajIIyw3FSijIH/ATXrPi3VLTStEv5rqeOP/AEd9iswBdtpwoz1JPFfn6pLE8d+9fZPwUureTwpFbpMjTxSyb4w3zLlsjI+hr16uW8b28934X1i3tsmaSzkCgHlvlPH49Pxr8+raRfJCrhXQbWDDBBr3jwj8VtcWwtfD9nof9qapEPKidZCA0ajgsMdQB1yP8fM/GlrrFnr96ddVBfzFZn2HK/MMjHsOn4V1nwz8WWnhbVJJbu3uJ1uYDEi26hmL7gQMEjr0+uPw+vNWsV1zRbiynQxfa4CpVuTGxHH4g4/KvgPUrO80fUp9L1KHybqBsH0YdivqD1HqK+jPhD8QtIXw/HpWrX0VncWQKo07hVkTJIwT3A4x9Otch8YvGkXiGKOx0jdPplrKDPdKhCNLggKD3AGfqenbPjdo+yaJm/hYE19+eG9b07W7CCawuopf3a70VhuQ46MOoroaK8S+P0tzH4LKwA+XJdxrcY/ufMR/48Er5It5mt57S8hVWa2kWVV7Ngg/0r6ltfjJbatBFbaLot/d6xKuBb7BsVu5JBzt9/Trivly8M32u4W4TZOJGEi+jZOR+dfR/wAEPEml2Ony6TdXSxXs95mGPYcyblUDBA9Qetbvx08RajpGmWdhp0zW7Xzssk6HDBRj5Qe2c/p718xaDrOq+HtSt9Ss72fekg8xGkJWVdwyrDPIP/1+DX3dr0n2vwvqEmNvnWEjfTMZrzH4K+NoNa0mLRrucDUrRdqq5OZYx0IJ6kDg/TNdz498KaZ4n0m4W8ijW5ihcwXR4aI4znP93I5HpmvhvRLe41fUrHTbdRJPNMIyM+/U/gCa+4viHr8nhPwpd6hax7541WKHd0DMQoJ+nX3xXxZD4k8SRXY1Ma9e/aw3mfNIWXPptPy4x2xjtX3F4F1yTxJ4bsNWljEcs6tvUdNysVJH1K5rraKKKKKKKKKKKKKKKKKKKKKKKKKKKKKKKKKKKKKKKKKKKKKKKKKKKKKKKKKKKKq238X1q1RRRRRRRRRRRRRRRRRRRRRRRRRRRRRRRRRRRRRRRRRRRRRRRRRRRRRRRRRRRRRRRRRRRRRRRRRRRRRRRRRRRRUUsMUoxJGjj/aUGliijiGI41QeiripKKKCAeopuxf7o/KjYv8AdH5Unlp/cX8qUKq9AB9BTqKKoX2m2OoJsvbK2uV/uzRK4/UVlad4W0HTJhPZaPZQTA5EiQjcv0Pbr2rpKp3NjaXTBri1gmYDAMkYYgfjVf8AsjTP+gdaf9+F/wAKfDpenwSLLFY20ci/dZIVBH0OK0axdY0HSdbj8vU9OtrpccGWMEr9D1H4VzEPw38HwuHTQbXI/vbmH5E4ru7a3htYUgt4Y4YUGFjjUKq/QDpU1c9J4Z0GVpGfRNOLyEl2+ypuYnqc4zn3qq3g/wAOMxY6LZZJzxEBVmbwzoc1jFYSaVataROXjhMY2qxzkj8zVIeCvDI/5gdl/wB+hU1t4S8P2txFc2+kWkc0TBkdY8FSO4qTW/C2ia9PDcapp0V1LCNqGTPAznGM4NZA+HvhQf8AMFg/76b/ABq3p3gnw5pl1Hd2elRQ3ER3I6s2QfzrsaK801v4Y+EtZu2vLjTBHO5y5gkaMMfUqDjPvjnvXW6F4e0nw/CYdKsIbZD1KjLN9WOSfxNUfE/hDRPFAi/tWzEskQIjkVyjKD2yDyPY1R8N+A/D3hyXz7CxzcY4mmcuw+meAevIA613Vcb4q8F6F4qVf7Usg8qAhJ42KOv4jr9DkV5Vb/AnQop9z6nqDw5HyZQE/jt/pXoereANIvtDtNDgD2dnbzib9zjcxwQck5yTnr9Koab8LPC1iQWtZrpgOs8xP6Lgf/rrvtM0fTdKDDT7C2tt/DGKMKW+pHJ61q0VUv7K21G1ls7yFJreZdskbjIYV4ZcfA3w7JdiWO8v4oM5MIdT+AJGcfmfevVPC/hPRvC9v5Ol2aRsfvzN80j/AFbr+HSuE8YfCfSPEmovqK3VxZzyndKEwyMfXB6H8ce1dD4M+H+jeE3NxbLJPeMCpuJjkgeigcD+dXfHng+z8Y6X9juHMM8ZL286jJjb3HcHuK8l8P8AwWWDUEn1vUlvLWM5WCJSu856MT29h+Yr6Fv7UXdjcWnCrLE0fsARivnm2+B1tb2MLwa3dQatH8xnjA2Bu20DBGPrmp9R8CfEPUrCTS7vxhby2MvDgodzL6Fgufwzg13Xw9+HGl+DUM6sbvUnXD3LjAUeiL/CPzPvjiu28SaNb+INIu9KuiwhuU2ll6qQQQR9CAa+Zv8AhSGsvdLHLrFl9h3gFlVvM2fTGM/jX0/oek2mh6bb6bYoUtrddqAnJ65JJ9SST+NatFFFFFFFFFFFFFFFFFFFFFFFFFFFFFFFFFFFFFFFFFFFFFFFFFFFFFFFFFFFFVbb+L61aoooooooooooooooooooooooooooooooooooooooooooooooooooooooooooooooooooooooooooooooooooooooooooooooooooooooooooooooooooooooooooooooooooooooooooooooooooooooooooooooooooooooooooooooooooooooooooooooooooooooooooooNVLX+P61boooooooooooooooooooooooooooooooooooooooooooooooooooooooooooooooooooooooooooooooooooooooooooooooooooooooooooooooooooooooooooooooooooooooooooooooooooooooooooooooooooooooooooooooooooooooooooooooooooooooooooooqpa9G+tW6KKKKKKKKKKKKKKKKKKKKKKKKKKKKKKKKKKKKKKKKKKKKKKKKKKKKKKKKKKKKKKKKKKKKKKKKKKKKKKKKKKKKKKKKKKKKKKKKKKKKKKKKKKKKKKKKKKKKKKKKKKKKKKKKKKKKKKKKKKKKKKKKKKKKKKKKKKKKKKKKKKKKKKKKKKKKKKKKKKKKKKKKKKKKKKKKKKKKKKKKKKKKD0NVLQYDfWrdFFFFFFFFFFFFFFFFFFFFFFFFFFFFFFFFFFFFFFFFFFFFFFFFFFFFFFFFFFFFFFFFFFFFFFFFFFFFFFFFFFFFFFFFFFFFFFFFFFFFFFFFFFFFFFFFFFFFFFFFFFFFFFFFFFFFFFFFFFFFFFFFFFFFFFFFFFFFFFFFFFFFFFFFFFFFFFFFFFFFFFFFFFFFFFFFFFFFFFFFFFFFB6Gqdp0b61coooooooooooooooooooooooooooooooooooooooooooooooooooooooooooooooooooooooooooooooooooooooooooooooooooooooooooooooooooooooooooooooooooooooooooooooooooooooooooooooooooooooooooooooooooooooooooooooooooooooooooopD0NVLPo/wBauUUUUUUUUUUUUUUUUUUUUUUUUUUUUUUUUUUUUUUUUUUUUUUUUUUUUUUUUUUUUUUUUUUUUUUUUUUUUUUUUUUUUUUUUUUUUUUUUUUUUUUUUUUUUUUUUUUUUUUUUUUUUUUUUUUUUUUUUUUUUUUUUUUUUUUUUUUUUUUUUUUUUUUUUUUUUUUUUUUUUUUUUUUUUUUUUUUUUUUUUUUUUUh6Gqlmcq31q5RRRRRRRRRRRRRRRRRRRRRRRRRRRRRRRRRRRRRRRRRRRRRRRRRRRRRRRRRRRRRRRRRRRRRRRRRRRRRRRRRRRRRRRRRRRRRRRRRRRRRRRRRRRRRRRRRRRRRRRRRRRRRRRRRRRRRRRRRRRRRRRRRRRRRRRRRRRRRRRRRRRRRRRRRRRRRRRRRRRRRRRRRRRRRRRRRRRRRRRRRRRRSHoap2f3WHvV2iiiiiiiiiiiiiiiiiiiiiiiiiiiiiiiiiiiiiiiiiiiiiiiiiiiiiiiiiiiiiiiiiiiiiiiiiiiiiiiiiiiiiiiiiiiiiiiiiiiiiiiiiiiiiiiiiiiiiiiiiiiiiiiiiiiiiiiiiiiiiiiiiiiiiiiiiiiiiiiiiiiiiiiiiiiiiiiiiiiiiiiiiiiiiiiiiiiiiiiiiiiikb7p+lU7HlCfertFFFFFFFFFFFFFFFFFFFFFFFFFFFFFFFFFFFFFFFFFFFFFFFFFFFFFFFFFFFFFFFFFFFFFFFFFFFFFFFFFFFFFFFFFFFFFFFFFFFFFFFFFFFFFFFFFFFFFFFFFFFFFFFFFFFFFFFFFFFFFFFFFFFFFFFFFFFFFFFFFFFFFFFFFFFFFFFFFFFFFFFFFFFFFFFFFFFFFFFFFFFFI33T9KqWX3D9auUUUUUUUUUUUUUUUUUUUUUUUUUUUUUUUUUUUUUUUUUUUUUUUUUUUUUUUUUUUUUUUUUUUUUUUUUUUUUUUUUUUUUUUUUUUUUUUUUUUUUUUUUUUUUUUUUUUUUUUUUUUUUUUUUUUUUUUUUUUUUUUUUUUUUUUUUUUUUUUUUUUUUUUUUUUUUUUUUUUUUUUUUUUUUUUUUUUUUUUUUUUUU1vun6VVs/uH61cooooooooooooooooooooooooooooooooooooooooooooooooooooooooooooooooooooooooooooooooooooooooooooooooooooooooooooooooooooooooooooooooooooooooooooooooooooooooooooooooooooooooooooooooooooooooooooooooooooooooooooprfdP0qpYnMZ471doooooooooooooooooooooooooooooooooooooooooooooooooooooooooooooooooooooooooooooooooooooooooooooooooooooooooooooooooooooooooooooooooooooooooooooooooooooooooooooooooooooooooooooooooooooooooooooooooooooooooooopG+6fpVWz/wBWfrVuiiiiiiiiiiiiiiiiiiiiiiiiiiiiiiiiiiiiiiiiiiiiiiiiiiiiiiiiiiiiiiiiiiiiiiiiiiiiiiiiiiiiiiiiiiiiiiiiiiiiiiiiiiiiiiiiiiiiiiiiiiiiiiiiiiiiiiiiiiiiiiiiiiiiiiiiiiiiiiiiiiiiiiiiiiiiiiiiiiiiiiiiiiiiiiiiiiiiiiiiiiiikb7p+lVrT/Vn61aoooooooooooooooooooooooooooooooooooooooooooooooooooooooooooooooooooooooooooooooooooooooooooooooooooooooooooooooooooooooooooooooooooooooooooooooooooooooooooooooooooooooooooooooooooooooooooooooooooooooooooopr/dP0qvafcPGOatUUUUUUUUUUUUUUUUUUUUUUUUUUUUUUUUUUUUUUUUUUUUUUUUUUUUUUUUUUUUUUUUUUUUUUUUUUUUUUUUUUUUUUUUUUUUUUUUUUUUUUUUUUUUUUUUUUUUUUUUUUUUUUUUUUUUUUUUUUUUUUUUUUUUUUUUUUUUUUUUUUUUUUUUUUUUUUUUUUUUUUUUUUUUUUUUUUUUUUUUUUUUU1vun6VXtP9WfrVqiiiiiiiiiiiiiiiiiiiiiiiiiiiiiiiiiiiiiiiiiiiiiiiiiiiiiiiiiiiiiiiiiiiiiiiiiiiiiiiiiiiiiiiiiiiiiiiiiiiiiiiiiiiiiiiiiiiiiiiiiiiiiiiiiiiiiiiiiiiiiiiiiiiiiiiiiiiiiiiiiiiiiiiiiiiiiiiiiiiiiiiiiiiiiiiiiiiiiiiiiiiimv9w/Sq9oMR/jVqiiiiiiiiiiiiiiiiiiiiiiiiiiiiiiiiiiiiiiiiiiiiiiiiiiiiiiiiiiiiiiiiiiiiiiiiiiiiiiiiiiiiiiiiiiiiiiiiiiiiiiiiiiiiiiiiiiiiiiiiiiiiiiiiiiiiiiiiiiiiiiiiiiiiiiiiiiiiiiiiiiiiiiiiiiiiiiiiiiiiiiiiiiiiiiiiiiiiiiiiiiiimv90/Sq9n/AKv8atUUUUUUUUUUUUUUUUUUUUUUUUUUUUUUUUUUUUUUUUUUUUUUUUUUUUUUUUUUUUUUUUUUUUUUUUUUUUUUUUUUUUUUUUUUUUUUUUUUUUUUUUUUUUUUUUUUUUUUUUUUUUUUUUUUUUUUUUUUUUUUUUUUUUUUUUUUUUUUUUUUUUUUUUUUUUUUUUUUUUUUUUUUUUUUUUUUUUUUUUUUUUU1/uN9Kr2n+r/GrVFFFFFFFFFFFFFFFFFFFFFFFFFFFFFFFFFFFFFFFFFFFFFFFFFFFFFFFFFFFFFFFFFFFFFFFFFFFFFFFFFFFFFFFFFFFFFFFFFFFFFFFFFFFFFFFFFFFFFFFFFFFFFFFFFFFFFFFFFFFFFFFFFFFFFFFFFFFFFFFFFFFFFFFFFFFFFFFFFFFFFFFFFFFFFFFFFFFFFFFFFFFFMlOI2PtUFmP3f41aoooooooooooooooooooooooooooooooooooooooooooooooooooooooooooooooooooooooooooooooooooooooooooooooooooooooooooooooooooooooooooooooooooooooooooooooooooooooooooooooooooooooooooooooooooooooooooooooooooooooooooopkn+rb6GoLT/V/jVqiiiiiiiiiiiiiiiiiiiiiiiiiiiiiiiiiiiiiiiiiiiiiiiiiiiiiiiiiiiiiiiiiiiiiiiiiiiiiiiiiiiiiiiiiiiiiiiiiiiiiiiiiiiiiiiiiiiiiiiiiiiiiiiiiiiiiiiiiiiiiiiiiiiiiiiiiiiiiiiiiiiiiiiiiiiiiiiiiiiiiiiiiiiiiiiiiiiiiiiiiiiimSfcb6GoLP/VD61aooooooooooooooooooooooooooooooooooooooooooooooooooooooooooooooooooooooooooooooooooooooooooooooooooooooooooooooooooooooooooooooooooooooooooooooooooooooooooooooooooooooooooooooooooooooooooooooooooooooooooooqOX/Vt9Khs/8AVfjVqiiiiiiiiiiiiiiiiiiiiiiiiiiiiiiiiiiiiiiiiiiiiiiiiiiiiiiiiiiiiiiiiiiiiiiiiiiiiiiiiiiiiiiiiiiiiiiiiiiiiiiiiiiiiiiiiiiiiiiiiiiiiiiiiiiiiiiiiiiiiiiiiiiiiiiiiiiiiiiiiiiiiiiiiiiiiiiiiiiiiiiiiiiiiiiiiiiiiiiiiiiiio5v9W30qGz/ANV+NWqKKKKKKKKKKKKKKKKKKKKKKKKKKKKKKKKKKKKKKKKKKKKKKKKKKKKKKKKKKKKKKKKKKKKKKKKKKKKKKKKKKKKKKKKKKKKKKKKKKKKKKKKKKKKKKKKKKKKKKKKKKKKKKKKKKKKKKKKKKKKKKKKKKKKKKKKKKKKKKKKKKKKKKKKKKKKKKKKKKKKKKKKKKKKKKKKKKKKKKKKKKKKjl/1bfSobTiIfWrVFFFFFFFFFFFFFFFFFFFFFFFFFFFFFFFFFFFFFFFFFFFFFFFFFFFFFFFFFFFFFFFFFFFFFFFFFFFFFFFFFFFFFFFFFFFFFFFFFFFFFFFFFFFFFFFFFFFFFFFFFFFFFFFFFFFFFFFFFFFFFFFFFFFFFFFFFFFFFFFFFFFFFFFFFFFFFFFFFFFFFFFFFFFFFFFFFFFFFFFFFFFFRy/6tvpUNpzEPrVqiiiiiiiiiiiiiiiiiiiiiiiiiiiiiiiiiiiiiiiiiiiiiiiiiiiiiiiiiiiiiiiiiiiiiiiiiiiiiiiiiiiiiiiiiiiiiiiiiiiiiiiiiiiiiiiiiiiiiiiiiiiiiiiiiiiiiiiiiiiiiiiiiiiiiiiiiiiiiiiiiiiiiiiiiiiiiiiiiiiiiiiiiiiiiiiiiiiiiiiiiiiio5f8AVt9Kjtf9UKsUUUUUUUUUUUUUUUUUUUUUUUUUUUUUUUUUUUUUUUUUUUUUUUUUUUUUUUUUUUUUUUUUUUUUUUUUUUUUUUUUUUUUUUUUUUUUUUUUUUUUUUUUUUUUUUUUUUUUUUUUUUUUUUUUUUUUUUUUUUUUUUUUUUUUUUUUUUUUUUUUUUUUUUUUUUUUUUUUUUUUUUUUUUUUUUUUUUUUUUUUUUUVHL/q2+lRWv8Aqh9as0UUUUUUUUUUUUUUUUUUUUUUUUUUUUUUUUUUUUUUUUUUUUUUUUUUUUUUUUUUUUUUUUUUUUUUUUUUUUUUUUUUUUUUUUUUUUUUUUUUUUUUUUUUUUUUUUUUUUUUUUUUUUUUUUUUUUUUUUUUUUUUUUUUUUUUUUUUUUUUUUUUUUUUUUUUUUUUUUUUUUUUUUUUUUUUUUUUUUUUUUUUUVFN/qn+lRWf+pFWqKKKKKKKKKKKKKKKKKKKKKKKKKKKKKKKKKKKKKKKKKKKKKKKKKKKKKKKKKKKKKKKKKKKKKKKKKKKKKKKKKKKKKKKKKKKKKKKKKKKKKKKKKKKKKKKKKKKKKKKKKKKKKKKKKKKKKKKKKKKKKKKKKKKKKKKKKKKKKKKKKKKKKKKKKKKKKKKKKKKKKKKKKKKKKKKKKKKKKKKKKKKKjm/1bfSorT/AFQ+tWaKKKKKKKKKKKKKKKKKKKKKKKKKKKKKKKKKKKKKKKKKKKKKKKKKKKKKKKKKKKKKKKKKKKKKKKKKKKKKKKKKKKKKKKKKKKKKKKKKKKKKKKKKKKKKKKKKKKKKKKKKKKKKKKKKKKKKKKKKKKKKKKKKKKKKKKKKKKKKKKKKKKKKKKKKKKKKKKKKKKKKKKKKKKKKKKKKKKKKKKKKKKKin/1T/So7T/UirNFFFFFFFFFFFFFFFFFFFFFFFFFFFFFFFFFFFFFFFFFFFFFFFFFFFFFFFFFFFFFFFFFFFFFFFFFFFFFFFFFFFFFFFFFFFFFFFFFFFFFFFFFFFFFFFFFFFFFFFFFFFFFFFFFFFFFFFFFFFFFFFFFFFFFFFFFFFFFFFFFFFFFFFFFFFFFFFFFFFFFFFFFFFFFFFFFFFFFFFFFFFFRT/wCqb6VHaf6lfxqzRRRRRRRRRRRRRRRRRRRRRRRRRRRRRRRRRRRRRRRRRRRRRRRRRRRRRRRRRRRRRRRRRRRRRRRRRRRRRRRRRRRRRRRRRRRRRRRRRRRRRRRRRRRRRRRRRRRRRRRRRRRRRRRRRRRRRRRRRRRRRRRRRRRRRRRRRRRRRRRRRRRRRRRRRRRRRRRRRRRRRRRRRRRRRRRRRRRRRRRRRRRRUU/+qf6VHaDEK1ZooooooooooooooooooooooooooooooooooooooooooooooooooooooooooooooooooooooooooooooooooooooooooooooooooooooooooooooooooooooooooooooooooooooooooooooooooooooooooooooooooooooooooooooooooooooooooooooooooooooooooooqC54hf6U205hWrNFFFFFFFFFFFFFFFFFFFFFFFFFFFFFFFFFFFFFFFFFFFFFFFFFFFFFFFFFFFFFFFFFFFFFFFFFFFFFFFFFFFFFFFFFFFFFFFFFFFFFFFFFFFFFFFFFFFFFFFFFFFFFFFFFFFFFFFFFFFFFFFFFFFFFFFFFFFFFFFFFFFFFFFFFFFFFFFFFFFFFFFFFFFFFFFFFFFFFFFFFFFFQ3P+pf6Uy0/wBStWaKKKKKKKKKKKKKKKKKKKKKKKKKKKKKKKKKKKKKKKKKKKKKKKKKKKKKKKKKKKKKKKKKKKKKKKKKKKKKKKKKKKKKKKKKKKKKKKKKKKKKKKKKKKKKKKKKKKKKKKKKKKKKKKKKKKKKKKKKKKKKKKKKKKKKKKKKKKKKKKKKKKKKKKKKKKKKKKKKKKKKKKKKKKKKKKKKKKKKKKKKKKKguTiF/pSWgxClWKKKKKKKKKKKKKKKKKKKKKKKKKKKKKKKKKKKKKKKKKKKKKKKKKKKKKKKKKKKKKKKKKKKKKKKKKKKKKKKKKKKKKKKKKKKKKKKKKKKKKKKKKKKKKKKKKKKKKKKKKKKKKKKKKKKKKKKKKKKKKKKKKKKKKKKKKKKKKKKKKKKKKKKKKKKKKKKKKKKKKKKKKKKKKKKKKKKKKKKKKKKKKguf9S/0pLX/UrViiiiiiiiiiiiiiiiiiiiiiiiiiiiiiiiiiiiiiiiiiiiiiiiiiiiiiiiiiiiiiiiiiiiiiiiiiiiiiiiiiiiiiiiiiiiiiiiiiiiiiiiiiiiiiiiiiiiiiiiiiiiiiiiiiiiiiiiiiiiiiiiiiiiiiiiiiiiiiiiiiiiiiiiiiiiiiiiiiiiiiiiiiiiiiiiiiiiiiiiiiiiiq90cQvRa/6lPpViiiiiiiiiiiiiiiiiiiiiiiiiiiiiiiiiiiiiiiiiiiiiiiiiiiiiiiiiiiiiiiiiiiiiiiiiiiiiiiiiiiiiiiiiiiiiiiiiiiiiiiiiiiiiiiiiiiiiiiiiiiiiiiiiiiiiiiiiiiiiiiiiiiiiiiiiiiiiiiiiiiiiiiiiiiiiiiiiiiiiiiiiiiiiiiiiiiiiiiiiiiiiq91/qH+lJaH9ytWaKKKKKKKKKKKKKKKKKKKKKKKKKKKKKKKKKKKKKKKKKKKKKKKKKKKKKKKKKKKKKKKKKKKKKKKKKKKKKKKKKKKKKKKKKKKKKKKKKKKKKKKKKKKKKKKKKKKKKKKKKKKKKKKKKKKKKKKKKKKKKKKKKKKKKKKKKKKKKKKKKKKKKKKKKKKKKKKKKKKKKKKKKKKKKKKKKKKKKKKKKKKKr3fMDj2pLQYgSrNFFFFFFFFFFFFFFFFFFFFFFFFFFFFFFFFFFFFFFFFFFFFFFFFFFFFFFFFFFFFFFFFFFFFFFFFFFFFFFFFFFFFFFFFFFFFFFFFFFFFFFFFFFFFFFFFFFFFFFFFFFFFFFFFFFFFFFFFFFFFFFFFFFFFFFFFFFFFFFFFFFFFFFFFFFFFFFFFFFFFFFFFFFFFFFFFFFFFFFFFFFFFVrv8A1D/h/OltP9Sn0qxRRRRRRRRRRRRRRRRRRRRRRRRRRRRRRRRRRRRRRRRRRRRRRRRRRRRRRRRRRRRRRRRRRRRRRRRRRRRRRRRRRRRRRRRRRRRRRRRRRRRRRRRRRRRRRRRRRRRRRRRRRRRRRRRRRRRRRRRRRRRRRRRRRRRRRRRRRRRRRRRRRRRRRRRRRRRRRRRRRRRRRRRRRRRRRRRRRRRRRRRRRRRVe6OIXotf9Sn0qxRRRRRRRRRRRRRRRRRRRRRRRRRRRRRRRRRRRRRRRRRRRRRRRRRRRRRRRRRRRRRRRRRRRRRRRRRRRRRRRRRRRRRRRRRRRRRRRRRRRRRRRRRRRRRRRRRRRRRRRRRRRRRRRRRRRRRRRRRRRRRRRRRRRRRRRRRRRRRRRRRRRRRRRRRRRRRRRRRRRRRRRRRRRRRRRRRRRRRRRRRRRRVW8OIH/D+dOtP9Sn0qxRRRRRRRRRRRRRRRRRRRRRRRRRRRRRRRRRRRRRRRRRRRRRRRRRRRRRRRRRRRRRRRRRRRRRRRRRRRRRRRRRRRRRRRRRRRRRRRRRRRRRRRRRRRRRRRRRRRRRRRRRRRRRRRRRRRRRRRRRRRRRRRRRRRRRRRRRRRRRRRRRRRRRRRRRRRRRRRRRRRRRRRRRRRRRRRRRRRRRRRRRRRRVW9/wBQ34fzp1rxCn0qxRRRRRRRRRRRRRRRRRRRRRRRRRRRRRRRRRRRRRRRRRRRRRRRRRRRRRRRRRRRRRRRRRRRRRRRRRRRRRRRRRRRRRRRRRRRRRRRRRRRRRRRRRRRRRRRRRRRRRRRRRRRRRRRRRRRRRRRRRRRRRRRRRRRRRRRRRRRRRRRRRRRRRRRRRRRRRRRRRRRRRRRRRRRRRRRRRRRRRRRRRRRRVW8x5LZp1qMQp9KsUUUUUUUUUUUUUUUUUUUUUUUUUUUUUUUUUUUUUUUUUUUUUUUUUUUUUUUUUUUUUUUUUUUUUUUUUUUUUUUUUUUUUUUUUUUUUUUUUUUUUUUUUUUUUUUUUUUUUUUUUUUUUUUUUUUUUUUUUUUUUUUUUUUUUUUUUUUUUUUUUUUUUUUUUUUUUUUUUUUUUUUUUUUUUUUUUUUUUUUUUUUUVVvf9QfqKfa8Qp9KnooooooooooooooooooooooooooooooooooooooooooooooooooooooooooooooooooooooooooooooooooooooooooooooooooooooooooooooooooooooooooooooooooooooooooooooooooooooooooooooooooooooooooooooooooooooooooooooooooooooooooooqnfZMBAOMkZqS1GIU57VYooooooooooooooooooooooooooooooooooooooooooooooooooooooooooooooooooooooooooooooooooooooooooooooooooooooooooooooooooooooooooooooooooooooooooooooooooooooooooooooooooooooooooooooooooooooooooooooooooooooooooooqref6k/WpLf8A1S/SpqKKKKKKKKKKKKKKKKKKKKKKKKKKKKKKKKKKKKKKKKKKKKKKKKKKKKKKKKKKKKKKKKKKKKKKKKKKKKKKKKKKKKKKKKKKKKKKKKKKKKKKKKKKKKKKKKKKKKKKKKKKKKKKKKKKKKKKKKKKKKKKKKKKKKKKKKKKKKKKKKKKKKKKKKKKKKKKKKKKKKKKKKKKKKKKKKKKKKKKKKKKKKqXxxCT7ipbc5iT6VNRRRRRRRRRRRRRRRRRRRRRRRRRRRRRRRRRRRRRRRRRRRRRRRRRRRRRRRRRRRRRRRRRRRRRRRRRRRRRRRRRRRRRRRRRRRRRRRRRRRRRRRRRRRRRRRRRRRRRRRRRRRRRRRRRRRRRRRRRRRRRRRRRRRRRRRRRRRRRRRRRRRRRRRRRRRRRRRRRRRRRRRRRRRRRRRRRRRRRRRRRRRRVS9/1JzUtscwofapqKKKKKKKKKKKKKKKKKKKKKKKKKKKKKKKKKKKKKKKKKKKKKKKKKKKKKKKKKKKKKKKKKKKKKKKKKKKKKKKKKKKKKKKKKKKKKKKKKKKKKKKKKKKKKKKKKKKKKKKKKKKKKKKKKKKKKKKKKKKKKKKKKKKKKKKKKKKKKKKKKKKKKKKKKKKKKKKKKKKKKKKKKKKKKKKKKKKKKKKKKKKKqXvMB+tS2/ESfSpqKKKKKKKKKKKKKKKKKKKKKKKKKKKKKKKKKKKKKKKKKKKKKKKKKKKKKKKKKKKKKKKKKKKKKKKKKKKKKKKKKKKKKKKKKKKKKKKKKKKKKKKKKKKKKKKKKKKKKKKKKKKKKKKKKKKKKKKKKKKKKKKKKKKKKKKKKKKKKKKKKKKKKKKKKKKKKKKKKKKKKKKKKKKKKKKKKKKKKKKKKKKKqXv+pP1FS2/ES/SpqKKKKKKKKKKKKKKKKKKKKKKKKKKKKKKKKKKKKKKKKKKKKKKKKKKKKKKKKKKKKKKKKKKKKKKKKKKKKKKKKKKKKKKKKKKKKKKKKKKKKKKKKKKKKKKKKKKKKKKKKKKKKKKKKKKKKKKKKKKKKKKKKKKKKKKKKKKKKKKKKKKKKKKKKKKKKKKKKKKKKKKKKKKKKKKKKKKKKKKKKKKKKqXxxCfqKltzmJfpU1FFFFFFFFFFFFFFFFFFFFFFFFFFFFFFFFFFFFFFFFFFFFFFFFFFFFFFFFFFFFFFFFFFFFFFFFFFFFFFFFFFFFFFFFFFFFFFFFFFFFFFFFFFFFFFFFFFFFFFFFFFFFFFFFFFFFFFFFFFFFFFFFFFFFFFFFFFFFFFFFFFFFFFFFFFFFFFFFFFFFFFFFFFFFFFFFFFFFFFFFFFFFU77HknPrU1vxEn0qaiiiiiiiiiiiiiiiiiiiiiiiiiiiiiiiiiiiiiiiiiiiiiiiiiiiiiiiiiiiiiiiiiiiiiiiiiiiiiiiiiiiiiiiiiiiiiiiiiiiiiiiiiiiiiiiiiiiiiiiiiiiiiiiiiiiiiiiiiiiiiiiiiiiiiiiiiiiiiiiiiiiiiiiiiiiiiiiiiiiiiiiiiiiiiiiiiiiiiiiiiiiiql7/qfxqaD/Vr9KlooooooooooooooooooooooooooooooooooooooooooooooooooooooooooooooooooooooooooooooooooooooooooooooooooooooooooooooooooooooooooooooooooooooooooooooooooooooooooooooooooooooooooooooooooooooooooooooooooooooooooooqlfH90PrViD/Vr9Klooooooooooooooooooooooooooooooooooooooooooooooooooooooooooooooooooooooooooooooooooooooooooooooooooooooooooooooooooooooooooooooooooooooooooooooooooooooooooooooooooooooooooooooooooooooooooooooooooooooooooooqlff6oc96sQ/6pPpUtFFFFFFFFFFFFFFFFFFFFFFFFFFFFFFFFFFFFFFFFFFFFFFFFFFFFFFFFFFFFFFFFFFFFFFFFFFFFFFFFFFFFFFFFFFFFFFFFFFFFFFFFFFFFFFFFFFFFFFFFFFFFFFFFFFFFFFFFFFFFFFFFFFFFFFFFFFFFFFFFFFFFFFFFFFFFFFFFFFFFFFFFFFFFFFFFFFFFFFFFFFFFUr/wD1Y+tWIf8AVr9KlooooooooooooooooooooooooooooooooooooooooooooooooooooooooooooooooooooooooooooooooooooooooooooooooooooooooooooooooooooooooooooooooooooooooooooooooooooooooooooooooooooooooooooooooooooooooooooooooooooooooooooqlfHEY+tWYf9Wv0qSiiiiiiiiiiiiiiiiiiiiiiiiiiiiiiiiiiiiiiiiiiiiiiiiiiiiiiiiiiiiiiiiiiiiiiiiiiiiiiiiiiiiiiiiiiiiiiiiiiiiiiiiiiiiiiiiiiiiiiiiiiiiiiiiiiiiiiiiiiiiiiiiiiiiiiiiiiiiiiiiiiiiiiiiiiiiiiiiiiiiiiiiiiiiiiiiiiiiiiiiiiiiqV9/qx9asw/wCrX6VJRRRRRRRRRRRRRRRRRRRRRRRRRRRRRRRRRRRRRRRRRRRRRRRRRRRRRRRRRRRRRRRRRRRRRRRRRRRRRRRRRRRRRRRRRRRRRRRRRRRRRRRRRRRRRRRRRRRRRRRRRRRRRRRRRRRRRRRRRRRRRRRRRRRRRRRRRRRRRRRRRRRRRRRRRRRRRRRRRRRRRRRRRRRRRRRRRRRRRRRRRRRRVK+OIx9asw/6tfpUlFFFFFFFFFFFFFFFFFFFFFFFFFFFFFFFFFFFFFFFFFFFFFFFFFFFFFFFFFFFFFFFFFFFFFFFFFFFFFFFFFFFFFFFFFFFFFFFFFFFFFFFFFFFFFFFFFFFFFFFFFFFFFFFFFFFFFFFFFFFFFFFFFFFFFFFFFFFFFFFFFFFFFFFFFFFFFFFFFFFFFFFFFFFFFFFFFFFFFFFFFFFFUdQ/wBUP96rMP8Aq1+lS0UUUUUUUUUUUUUUUUUUUUUUUUUUUUUUUUUUUUUUUUUUUUUUUUUUUUUUUUUUUUUUUUUUUUUUUUUUUUUUUUUUUUUUUUUUUUUUUUUUUUUUUUUUUUUUUUUUUUUUUUUUUUUUUUUUUUUUUUUUUUUUUUUUUUUUUUUUUUUUUUUUUUUUUUUUUUUUUUUUUUUUUUUUUUUUUUUUUUUUUUUUUVRv+Yx9atQ/6tfpUlFFFFFFFFFFFFFFFFFFFFFFFFFFFFFFFFFFFFFFFFFFFFFFFFFFFFFFFFFFFFFFFFFFFFFFFFFFFFFFFFFFFFFFFFFFFFFFFFFFFFFFFFFFFFFFFFFFFFFFFFFFFFFFFFFFFFFFFFFFFFFFFFFFFFFFFFFFFFFFFFFFFFFFFFFFFFFFFFFFFFFFFFFFFFFFFFFFFFFFFFFFFFUr7/Vj61Zi/wBWv0qSiiiiiiiiiiiiiiiiiiiiiiiiiiiiiiiiiiiiiiiiiiiiiiiiiiiiiiiiiiiiiiiiiiiiiiiiiiiiiiiiiiiiiiiiiiiiiiiiiiiiiiiiiiiiiiiiiiiiiiiiiiiiiiiiiiiiiiiiiiiiiiiiiiiiiiiiiiiiiiiiiiiiiiiiiiiiiiiiiiiiiiiiiiiiiiiiiiiiiiiiiiiiqGoDMaj3q3D/AKtfpUlFFFFFFFFFFFFFFFFFFFFFFFFFFFFFFFFFFFFFFFFFFFFFFFFFFFFFFFFFFFFFFFFFFFFFFFFFFFFFFFFFFFFFFFFFFFFFFFFFFFFFFFFFFFFFFFFFFFFFFFFFFFFFFFFFFFFFFFFFFFFFFFFFFFFFFFFFFFFFFFFFFFFFFFFFFFFFFFFFFFFFFFFFFFFFFFFFFFFFFFFFFFFUb/Hlrn1q1F/q1+lSUUUUUUUUUUUUUUUUUUUUUUUUUUUUUUUUUUUUUUUUUUUUUUUUUUUUUUUUUUUUUUUUUUUUUUUUUUUUUUUUUUUUUUUUUUUUUUUUUUUUUUUUUUUUUUUUUUUUUUUUUUUUUUUUUUUUUUUUUUUUUUUUUUUUUUUUUUUUUUUUUUUUUUUUUUUUUUUUUUUUUUUUUUUUUUUUUUUUUUUUUUUUVRvyBGufWrcX3F+lPooooooooooooooooooooooooooooooooooooooooooooooooooooooooooooooooooooooooooooooooooooooooooooooooooooooooooooooooooooooooooooooooooooooooooooooooooooooooooooooooooooooooooooooooooooooooooooooooooooooooooooqjfY2rn1q3Hwi/Sn0UUUUUUUUUUUUUUUUUUUUUUUUUUUUUUUUUUUUUUUUUUUUUUUUUUUUUUUUUUUUUUUUUUUUUUUUUUUUUUUUUUUUUUUUUUUUUUUUUUUUUUUUUUUUUUUUUUUUUUUUUUUUUUUUUUUUUUUUUUUUUUUUUUUUUUUUUUUUUUUUUUUUUUUUUUUUUUUUUUUUUUUUUUUUUUUUUUUUUUUUUUUVQv/ur9aup9xfpTqKKKKKKKKKKKKKKKKKKKKKKKKKKKKKKKKKKKKKKKKKKKKKKKKKKKKKKKKKKKKKKKKKKKKKKKKKKKKKKKKKKKKKKKKKKKKKKKKKKKKKKKKKKKKKKKKKKKKKKKKKKKKKKKKKKKKKKKKKKKKKKKKKKKKKKKKKKKKKKKKKKKKKKKKKKKKKKKKKKKKKKKKKKKKKKKKKKKKKKKKKKKKo3vRatx/cX6U+iiiiiiiiiiiiiiiiiiiiiiiiiiiiiiiiiiiiiiiiiiiiiiiiiiiiiiiiiiiiiiiiiiiiiiiiiiiiiiiiiiiiiiiiiiiiiiiiiiiiiiiiiiiiiiiiiiiiiiiiiiiiiiiiiiiiiiiiiiiiiiiiiiiiiiiiiiiiiiiiiiiiiiiiiiiiiiiiiiiiiiiiiiiiiiiiiiiiiiiiiiiiqF90X61cj+4v0p9FFFFFFFFFFFFFFFFFFFFFFFFFFFFFFFFFFFFFFFFFFFFFFFFFFFFFFFFFFFFFFFFFFFFFFFFFFFFFFFFFFFFFFFFFFFFFFFFFFFFFFFFFFFFFFFFFFFFFFFFFFFFFFFFFFFFFFFFFFFFFFFFFFFFFFFFFFFFFFFFFFFFFFFFFFFFFFFFFFFFFFFFFFFFFFFFFFFFFFFFFFFFUL7ov1q6n3R9KdRRRRRRRRRRRRRRRRRRRRRRRRRRRRRRRRRRRRRRRRRRRRRRRRRRRRRRRRRRRRRRRRRRRRRRRRRRRRRRRRRRRRRRRRRRRRRRRRRRRRRRRRRRRRRRRRRRRRRRRRRRRRRRRRRRRRRRRRRRRRRRRRRRRRRRRRRRRRRRRRRRRRRRRRRRRRRRRRRRRRRRRRRRRRRRRRRRRRRRRRRRRRVG96L9auJwo+lOooooooooooooooooooooooooooooooooooooooooooooooooooooooooooooooooooooooooooooxRRRRRRRRRRRRRRRRRRRRRRRRRRRRRRRRRRRRRRRRRRRRRRRRRRRRRRRRRRRRRRRRRRRRRRRRRRRRRRRRRRRRRRRRRRRRRRRRRRRRRRRRRRRRRRRRRRRRRRRRRRRRRRRRVG+6J9auL90fSnUUUUUUUUUUUUUUUUUUUUUUUUUUUUUUUUUUUUUUUUUUUUUUUUUUUUUUUUUUUUUUUUUUUUUUUUUUUUUUUUUUUUUUUUUUUUUUUUUUUUUUUUUUUUUUUUUUUUUUUUUUUUUUUUUUUUUUUUUUUUUUUUUUUUUUUUUUUUUUUUUUUUUUUUUUUUUUUUUUUUUUUUUUUUUUUUUUUUUUUUUUUUVRveifWri/dH0p1FFFFFFFFFFFFFFFFFFFFFFFFFFFFFFFFFFFFFFFFFFFFFFFFFFFFFFFFFFFFFFFFFFFFFFFFFFFFFFFFFFFFFFFFFFFFFFFFFFFFFFFFFFFFFFFFFFFFFFFFFFFFFFFFFFFFFFFFFFFFFFFFFFFFFFFFFFFFFFFFFFFFFFFFFFFFFFFFFFFFFFFFFFFFFFFFFFFFFFFFFFFFUrvqn1q4vQUtFFFFFFFFFFFFFFFFFFFFFFFFFFFFFFFFFFFFFFFFFFFFFFFFFFFFFFFFFFFFFFFFFFFFFFFFFFFFFFFFFFFFFFFFFFFFFFFFFFFFFFFFFFFFFFFFFFFFFFFFFFFFFFFFFFFFFFFFFFFFFFFFFFFFFFFFFFFFFFFFFFFFFFFFFFFFFFFFFFFFFFFFFFFFFFFFFFFFFFFFFFFFUb0sNm0A885q4udoz1xTqKKKKKKKKKKKKKKKKKKKKKKKKKKKKKKKKKKKKKKKKKKKKKKKKKKKKKKKKKKKKKKKKKKKKKKKKKKKKKKKKKKKKKKKKKKKKKKKKKKKKKKKKKKKKKKKKKKKKKKKKKKKKKKKKKKKKKKKKKKKKKKKKKKKKKKKKKKKKKKKKKKKKKKKKKKKKKKKKKKKKKKKKKKKKKKKKKKKKKKKKKKKKpXfVauL90UtFFFFFFFFFFFFFFFFFFFFFFFFFFFFFFFFFFFFFFFFFFFFFFFFFFFFFFFFFFFFFFFFFFFFFFFFFFFFFFFFFFFFFFFFFFFFFFFFFFFFFFFFFFFFFFFFFFFFFFFFFFFFFFFFFFFFFFFFFFFFFFFFFFFFFFFFFFFFFFFFFFFFFFFFFFFFFFFFFFFFFFFFFFFFFFFFFFFFFFFFFFFFUrvqtXF6ClooooooooooooooooooooooooooooooooooooooooooooooooooooooooooooooooooooooooooooooooooooooooooooooooooooooooooooooooooooooooooooooooooooooooooooooooooooooooooooooooooooooooooooooooooooooooooooooooooooooooooooqnddVq2OgpaKKKKKKKKKKKKKKKKKKKKKKKKKKKKKKKKKKKKKKKKKKKKKKKKKKKKKKKKKKKKKKKKKKKKKKKKKKKKKKKKKKKKKKKKKKKKKKKKKKKKKKKKKKKKKKKKKKKKKKKKKKKKKKKKKKKKKKKKKKKKKKKKKKKKKKKKKKKKKKKKKKKKKKKKKKKKKKKKKKKKKKKKKKKKKKKKKKKKKKKKKKKKqXIJZatjoKKKKKKKKKKKKKKKKKKKKKKKKKKKKKKKKKKKKKKKKKKKKKKKKKKKKKKKKKKKKKKKKKKKKKKKKKKKKKKKKKKKKKKKKKKKKKKKKKKKKKKKKKKKKKKKKKKKKKKKKKKKKKKKKKKKKKKKKKKKKKKKKKKKKKKKKKKKKKKKKKKKKKKKKKKKKKKKKKKKKKKKKKKKKKKKKKKKKKKKKKKKKKKq3HVatDpRRRRRRRRRRRRRRRRRRRRRRRRRRRRRRRRRRRRRRRRRRRRRRRRRRRRRRRRRRRRRRRRRRRRRRRRRRRRRRRRRRRRRRRRRRRRRRRRRRRRRRRRRRRRRRRRRRRRRRRRRRRRRRRRRRRRRRRRRRRRRRRRRRRRRRRRRRRRRRRRRRRRRRRRRRRRRRRRRRRRRRRRRRRRRRRRRRRRRRRRRRRRRVa46rVkdKKKKKKKKKKKKKKKKKKKKKKKKKKKKKKKKKKKKKKKKKKKKKKKKKKKKKKKKKKKKKKKKKKKKKKKKKKKKKKKKKKKKKKKKKKKKKKKKKKKKKKKKKKKKKKKKKKKKKKKKKKKKKKKKKKKKKKKKKKKKKKKKKKKKKKKKKKKKKKKKKKKKKKKKKKKKKKKKKKKKKKKKKKKKKKKKKKKKKKKKKKKKKKq3H3lq0OlFFFFFFFFFFFFFFFFFFFFFFFFFFFFFFFFFFFFFFFFFFFFFFFFFFFFFFFFFFFFFFFFFFFFFFFFFFFFFFFFFFFFFFFFFFFFFFFFFFFFFFFFFFFFFFFFFFFFFFFFFFFFFFFFFFFFFFFFFFFFFFFFFFFFFFFFFFFFFFFFFFFFFFFFFFFFFFFFFFFFFFFFFFFFFFFFFFFFFFFFFFFFFVZx8y1aHSiiiiiiiiiiiiiiiiiiiiiiiiiiiiiiiiiiiiiiiiiiiiiiiiiiiiiiiiiiiiiiiiiiiiiiiiiiiiiiiiiiiiiiiiiiiiiiiiiiiiiiiiiiiiiiiiiiiiiiiiiiiiiiiiiiiiiiiiiiiiiiiiiiiiiiiiiiiiiiiiiiiiiiiiiiiiiiiiiiiiiiiiiiiiiiiiiiiiiiiiiiiiiq0/wB5asjpRRRRRRRRRRRRRRRRRRRRRRRRRRRRRRRRRRRRRRRRRRRRRRRRRRRRRRRRRRRRRRRRRRRRRRRRRRRRRRRRRRRRRRRRRRRRRRRRRRRRRRRRRRRRRRRRRRRRRRRRRRRRRRRRRRRRRRRRRRRRRRRRRRRRRRRRRRRRRRRRRRRRRRRRRRRRRRRRRRRRRRRRRRRRRRRRRRRRRRRRRRRRRVS4+8lWxRRRRRRRRRRRRRRRRRRRRRRRRRRRRRRRRRRRRRRRRRRRRRRRRRRRRRRRRRRRRRRRRRRRRRRRRRRRRRRRRRRRRRRRRRRRRRRRRRRRRRRRRRRRRRRRRRRRRRRRRRRRRRRRRRRRRRRRRRRRRRRRRRRRRRRRRRRRRRRRRRRRRRRRRRRRRRRRRRRRRRRRRRRRRRRRRRRRRRRRRRRRRRVK5PzpV0dKKKKKKKKKKKKKKKKKKKKKKKKKKKKKKKKKKKKKKKKKKKKKKKKKKKKKKKKKKKKKKKKKKKKKKKKKKKKKKKKKKKKKKKKKKKKKKKKKKKKKKKKKKKKKKKKKKKKKKKKKKKKKKKKKKKKKKKKKKKKKKKKKKKKKKKKKKKKKKKKKKKKKKKKKKKKKKKKKKKKKKKKKKKKKKKKKKKKKKKKKKKKKKp3P30q4OlFFFFFFFFFFFFFFFFFFFFFFFFFFFFFFFFFFFFFFFFFFFFFFFFFFFFFFFFFFFFFFFFFFFFFFFFFFFFFFFFFFFFFFFFFFFFFFFFFFFFFFFFFFFFFFFFFFFFFFFFFFFFFFFFFFFFFFFFFFFFFFFFFFFFFFFFFFFFFFFFFFFFFFFFFFFFFFFFFFFFFFFFFFFFFFFFFFFFFFFFFFFFFU7gnzFFXB0oooooooooooooooooooooooooooooooooooooooooooooooooooooooooooooooooooooooooooooooooooooooooooooooooooooooooooooooooooooooooooooooooooooooooooooooooooooooooooooooooooooooooooooooooooooooooooooooooooooooooooooqlcf6xKujpRRRRRRRRRRRRRRRRRRRRRRRRRRRRRRRRRRRRRRRRRRRRRRRRRRRRRRRRRRRRRRRRRRRRRRRRRRRRRRRRRRRRRRRRRRRRRRRRRRRRRRRRRRRRRRRRRRRRRRRRRRRRRRRRRRRRRRRRRRRRRRRRRRRRRRRRRRRRRRRRRRRRRRRRRRRRRRRRRRRRRRRRRRRRRRRRRRRRRRRRRRRRRVK4IEqcVdHSiiiiiiiiiiiiiiiiiiiiiiiiiiiiiiiiiiiiiiiiiiiiiiiiiiiiiiiiiiiiiiiiiiiiiiiiiiiiiiiiiiiiiiiiiiiiiiiiiiiiiiiiiiiiiiiiiiiiiiiiiiiiiiiiiiiiiiiiiiiiiiiiiiiiiiiiiiiiiiiiiiiiiiiiiiiiiiiiiiiiiiiiiiiiiiiiiiiiiiiiiiiiiqFyf3qir46UUUUUUUUUUUUUUUUUUUUUUUUUUUUUUUUUUUUUUUUUUUUUUUUUUUUUUUUUUUUUUUUUUUUUUUUUUUUUUUUUUUUUUUUUUUUUUUUUUUUUUUUUUUUUUUUUUUUUUUUUUUUUUUUUUUUUUUUUUUUUUUUUUUUUUUUUUUUUUUUUUUUUUUUUUUUUUUUUUUUUUUUUUUUUUUUUUUUUUUUUUUUUVn3J/fLWgOlFFFFFFFFFFFFFFFFFFFFFFFFFFFFFFFFFFFFFFFFFFFFFFFFFFFFFFFFFFFFFFFFFFFFFFFFFFFFFFFFFFFFFFFFFFFFFFFFFFFFFFFFFFFFFFFFFFFFFFFFFFFFFFFFFFFFFFFFFFFFFFFFFFFFFFFFFFFFFFFFFFFFFFFFFFFFFFFFFFFFFFFFFFFFFFFFFFFFFFFFFFFFFULg/vlq+OlFFFFFFFFFFFFFFFFFFFFFFFFFFFFFFFFFFFFFFFFFFFFFFFFFFFFFFFFFFFFFFFFFFFFFFFFFFFFFFFFFFFFFFFFFFFFFFFFFFFFFFFFFFFFFFFFFFFFFFFFFFFFFFFFFFFFFFFFFFFFFFFFFFFFFFFFFFFFFFFFFFFFFFFFFFFFFFFFFFFFFFFFFFFFFFFFFFFFFFFFFFFFFULj/XLV8dKKKKKKKKKKKKKKKKKKKKKKKKKKKKKKKKKKKKKKKKKKKKKKKKKKKKKKKKKKKKKKKKKKKKKKKKKKKKKKKKKKKKKKKKKKKKKKKKKKKKKKKKKKKKKKKKKKKKKKKKKKKKKKKKKKKKKKKKKKKKKKKKKKKKKKKKKKKKKKKKKKKKKKKKKKKKKKKKKKKKKKKKKKKKKKKKKKKKKKKKKKKKKKz7j/XpWgKKKKKKKKKKKKKKKKKKKKKKKKKKKKKKKKKKKKKKKKKKKKKKKKKKKKKKKKKKKKKKKKKKKKKKKKKKKKKKKKKKKKKKKKKKKKKKKKKKKKKKKKKKKKKKKKKKKKKKKKKKKKKKKKKKKKKKKKKKKKKKKKKKKKKKKKKKKKKKKKKKKKKKKKKKKKKKKKKKKKKKKKKKKKKKKKKKKKKKKKKKKKKKoXBAmQHqfar46UUUUUUUUUUUUUUUUUUUUUUUUUUUUUUUUUUUUUUUUUUUUUUUUUUUUUUUUUUUUUUUUUUUUUUUUUUUUUUUUUUUUUUUUUUUUUUUUUUUUUUUUUUUUUUUUUUUUUUUUUUUUUUUUUUUUUUUUUUUUUUUUUUUUUUUUUUUUUUUUUUUUUUUUUUUUUUUUUUUUUUUUUUUUUUUUUUUUUUUUUUUUUVn3H+vStAUUUUUUUUUUUUUUUUUUUUUUUUUUUUUUUUUUUUUUUUUUUUUUUUUUUUUUUUUUUUUUUUUUUUUUUUUUUUUUUUUUUUUUUUUUUUUUUUUUUUUUUUUUUUUUUUUUUUUUUUUUUUUUUUUUUUUUUUUUUUUUUUUUUUUUUUUUUUUUUUUUUUUUUUUUUUUUUUUUUUUUUUUUUUUUUUUUUUUUUUUUUUUVl3kSvcRk5zj1rTUYAFLRRRRRRRRRRRRRRRRRRRRRRRRRRRRRRRRRRRRRRRRRRRRRRRRRRRRRRRRRRRRRRRRRRRRRRRRRRRRRRRRRRRRRRRRRRRRRRRRRRRRRRRRRRRRRRRRRRRRRRRRRRRRRRRRRRRRRRRRRRRRRRRRRRRRRRRRRRRRRRRRRRRRRRRRRRRRRRRRRRRRRRRRRRRRRRRRRRRRRRRRRRRRWfcDM6VoUUUUUUUUUUUUUUUUUUUUUUUUUUUUUUUUUUUUUUUUUUUUUUUUUUUUUUUUUUUUUUUUUUUUUUUUUUUUUUUUUUUUUUUUUUUUUUUUUUUUUUUUUUUUUUUUUUUUUUUUUUUUUUUUUUUUUUUUUUUUUUUUUUUUUUUUUUUUUUUUUUUUUUUUUUUUUUUUUUUUUUUUUUUUUUUUUUUUUUUUUUUUUVnz/wDHwlaFFFFFFFFFFFFFFFFFFFFFFFFFFFFFFFFFFFFFFFFFFFFFFFFFFFFFFFFFFFFFFFFFFFFFFFFFFFFFFFFFFFFFFFFFFFFFFFFFFFFFFFFFFFFFFFFFFFFFFFFFFFFFFFFFFFFFFFFFFFFFFFFFFFFFFFFFFFFFFFFFFFFFFFFFFFFFFFFFFFFFFFFFFFFFFFFFFFFFFFFFFFFFFZtwM3K1pCiiiiiiiiiiiiiiiiiiiiiiiiiiiiiiiiiiiiiiiiiiiiiiiiiiiiiiiiiiiiiiiiiiiiiiiiiiiiiiiiiiiiiiiiiiiiiiiiiiiiiiiiiiiiiiiiiiiiiiiiiiiiiiiiiiiiiiiiiiiiiiiiiiiiiiiiiiiiiiiiiiiiiiiiiiiiiiiiiiiiiiiiiiiiiiiiiiiiiiiiiiiiis2Yj7SK0qKKKKKKKKKKKKKKKKKKKKKKKKKKKKKKKKKKKKKKKKKKKKKKKKKKKKKKKKKKKKKKKKKKKKKKKKKKKKKKKKKKKKKKKKKKKKKKKKKKKKKKKKKKKKKKKKKKKKKKKKKKKKKKKKKKKKKKKKKKKKKKKKKKKKKKKKKKKKKKKKKKKKKKKKKKKKKKKKKKKKKKKKKKKKKKKKKKKKKKKKKKKKKzJubpa0xRRRRRRRRRRRRRRRRRRRRRRRRRRRRRRRRRRRRRRRRRRRRRRRRRRRRRRRRRRRRRRRRRRRRRRRRRRRRRRRRRRRRRRRRRRRRRRRRRRRRRRRRRRRRRRRRRRRRRRRRRRRRRRRRRRRRRRRRRRRRRRRRRRRRRRRRRRRRRRRRRRRRRRRRRRRRRRRRRRRRRRRRRRRRRRRRRRRRRRRRRRRRRWbKP8ASlrSooooooooooooooooooooooooooooooooooooooooooooooooooooooooooooooooooooooooooooooooooooooooooooooooooooooooooooooooooooooooooooooooooooooooooooooooooooooooooooooooooooooooooooooooooooooooooooooooooooooooooooorOlP+lKK0aKKKKKKKKKKKKKKKKKKKKKKKKKKKKKKKKKKKKKKKKKKKKKKKKKKKKKKKKKKKKKKKKKKKKKKKKKKKKKKKKKKKKKKKKKKKKKKKKKKKKKKKKKKKKKKKKKKKKKKKKKKKKKKKKKKKKKKKKKKKKKKKKKKKKKKKKKKKKKKKKKKKKKKKKKKKKKKKKKKKKKKKKKKKKKKKKKKKKKKKKKKKKKzpf+PoVo0UUUUUUUUUUUUUUUUUUUUUUUUUUUUUUUUUUUUUUUUUUUUUUUUUUUUUUUUUUUUUUUUUUUUUUUUUUUUUUUUUUUUUUUUUUUUUUUUUUUUUUUUUUUUUUUUUUUUUUUUUUUUUUUUUUUUUUUUUUUUUUUUUUUUUUUUUUUUUUUUUUUUUUUUUUUUUUUUUUUUUUUUUUUUUUUUUUUUUUUUUUUUVky/wDH5+I/lWsKKKKKKKKKKKKKKKKKKKKKKKKKKKKKKKKKKKKKKKKKKKKKKKKKKKKKKKKKKKKKKKKKKKKKKKKKKKKKKKKKKKKKKKKKKKKKKKKKKKKKKKKKKKKKKKKKKKKKKKKKKKKKKKKKKKKKKKKKKKKKKKKKKKKKKKKKKKKKKKKKKKKKKKKKKKKKKKKKKKKKKKKKKKKKKKKKKKKKKKKKKKKKKyJh/pg+o/lWuKKKKKKKKKKKKKKKKKKKKKKKKKKKKKKKKKKKKKKKKKKKKKKKKKKKKKKKKKKKKKKKKKKKKKKKKKKKKKKKKKKKKKKKKKKKKKKKKKKKKKKKKKKKKKKKKKKKKKKKKKKKKKKKKKKKKKKKKKKKKKKKKKKKKKKKKKKKKKKKKKKKKKKKKKKKKKKKKKKKKKKKKKKKKKKKKKKKKKKKKKKKKKKzJR/pa1p0UUUUUUUUUUUUUUUUUUUUUUUUUUUUUUUUUUUUUUUUUUUUUUUUUUUUUUUUUUUUUUUUUUUUUUUUUUUUUUUUUUUUUUUUUUUUUUUUUUUUUUUUUUUUUUUUUUUUUUUUUUUUUUUUUUUUUUUUUUUUUUUUUUUUUUUUUUUUUUUUUUUUUUUUUUUUUUUUUUUUUUUUUUUUUUUUUUUUUUUUUUUUVmyn/ShxWlRRRRRRRRRRRRRRRRRRRRRRRRRRRRRRRRRRRRRRRRRRRRRRRRRRRRRRRRRRRRRRRRRRRRRRRRRRRRRRRRRRRRRRRRRRRRRRRRRRRRRRRRRRRRRRRRRRRRRRRRRRRRRRRRRRRRRRRRRRRRRRRRRRRRRRRRRRRRRRRRRRRRRRRRRRRRRRRRRRRRRRRRRRRRRRRRRRRRRRRRRRRRRWfIP9JFaFFFFFFFFFFFFFFFFFFFFFFFFFFFFFFFFFFFFFFFFFFFFFFFFFFFFFFFFFFFFFFFFFFFFFFFFFFFFFFFFFFFFFFFFFFFFFFFFFFFFFFFFFFFFFFFFFFFFFFFFFFFFFFFFFFFFFFFFFFFFFFFFFFFFFFFFFFFFFFFFFFFFFFFFFFFFFFFFFFFFFFFFFFFFFFFFFFFFFFFFFFFFFFUHH78VfFFFFFFFFFFFFFFFFFFFFFFFFFFFFFFFFFFFFFFFFFFFFFFFFFFFFFFFFFFFFFFFFFFFFFFFFFFFFFFFFFFFFFFFFFFFFFFFFFFFFFFFFFFFFFFFFFFFFFFFFFFFFFFFFFFFFFFFFFFFFFFFFFFFFFFFFFFFFFFFFFFFFFFFFFFFFFFFFFFFFFFFFFFFFFFFFFFFFFFFFFFFFFFV2UmQHtViiiiiiiiiiiiiiiiiiiiiiiiiiiiiiiiiiiiiiiiiiiiiiiiiiiiiiiiiiiiiiiiiiiiiiiiiiiiiiiiiiiiiiiiiiiiiiiiiiiiiiiiiiiiiiiiiiiiiiiiiiiiiiiiiiiiiiiiiiiiiiiiiiiiiiiiiiiiiiiiiiiiiiiiiiiiiiiiiiiiiiiiiiiiiiiiiiiiiiiiiiiiiikIpaKKKKKKKKKKKKKKKKKKKKKKKKKKKKKKKKKKKKKKKKKKKKKKKKKKKKKKKKKKKKKKKKKKKKKKKKKKKKKKKKKKKKKKKKKKKKKKKKKKKKKKKKKKKKKKKKKKKKKKKKKKKKKKKKKKKKKKKKKKKKKKKKKKKKKKKKKKKKKKKKKKKKKKKKKKKKKKKKKKKKKKKKKKKKKKKKKKKKKKKKKKKKKhnl8lN2M+2afG+9A2MZp9Ff/9kAAAAAAAAAAAplbmRzdHJlYW0KZW5kb2JqCjEyMCAwIG9iago5MTgwOAplbmRvYmoKMTE3IDAgb2JqCjw8L0pJMjBhIDExOSAwIFIKPj4NCmVuZG9iagoxMTggMCBvYmoKPDwgL0ZpbHRlciAvRmxhdGVEZWNvZGUgL0xlbmd0aCAxMjEgMCBSPj4NCnN0cmVhbQ0KeJwr5DK1NNUzMDBQMEAiLUwMMcSSc7n0vTyNDBIVXPK5ArkAPPgLRwplbmRzdHJlYW0KZW5kb2JqCjEyMSAwIG9iago0MAplbmRvYmoKMTIyIDAgb2JqCjw8L1R5cGUgL1BhZ2UKL1BhcmVudCAyIDAgUgovTWVkaWFCb3ggWyAwIDAgNTk1LjAwMCA4NDEuMDAwIF0KL1Jlc291cmNlcyA8PC9YT2JqZWN0IDEyMyAwIFIgL1Byb2NTZXQgWyAvUERGIC9UZXh0IC9JbWFnZUIgL0ltYWdlQyAvSW1hZ2VJIF0+Pi9Db250ZW50cyBbIDEyNCAwIFIgXQovUm90YXRlIDAKPj4NCmVuZG9iagoxMjUgMCBvYmoKPDwvVHlwZSAvWE9iamVjdAovU3VidHlwZSAvSW1hZ2UKL05hbWUgL0pJMjFhCi9XaWR0aCAxNjUzCi9IZWlnaHQgMjMzOAovQml0c1BlckNvbXBvbmVudCA4Ci9Db2xvclNwYWNlIC9EZXZpY2VHcmF5Ci9GaWx0ZXIgL0RDVERlY29kZQovTGVuZ3RoIDEyNiAwIFIKPj4NCnN0cmVhbQ0K/9j/4AAQSkZJRgABAgEAyADIAAD//gAKQzIyNyBRNzb/2wBDAAUFBgcGBggHBwcJCQgKDBQNDAsLDBkSEw8UHRofHh0aHBwgJC4nICIsIxwcKDcpLDAxNDQ0Hyc5PTgyPC4zND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wAALCAkiBnUBAREA/9oACAEBAAA/APsu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ofPi/wCeqf8AfQp3mxn/AJaL+dL5if31/OlDqejD86XcPUUZHqKWiiiiiiiiiiiiiiiiiiiiiiiiiiiiiiiiiiiiiiiiiiiiiiiiiiiiiiiiiiiiiiiiiiiiiiiiiiiiiiiiiiiiiiiiiiiiiiiiiiiiiiiiiiiiiiiiiiiiiiiiiiiiiiiiiiiiiiiiiiiiiiiiiiiiiiiiiiiiiiiiiiiiiiiiiiiiiiiiiiiiiiiiiiiiiiiiiiiiiiiqOpkrYXRHUQuf0NfIoupjn943PXBqR55jg+dIPfcalW4nCg/aJR6fOalF5dLn/SJv+/hpRe3bDIu5/wDv4arSahdn/l8nGPSQ0g1C/IyL64/7+t/jVkapqGcC+uRn/ps3+NLFq+oq+BqF0D/12bH86uHWdQAJ/tK79v3zf40o13VRgDUrrt1lPrTl1/VlAxqV1xxgyk0reJdYyMalc/8AfZpf+El1oDJ1K5wf+mlPXxLrBGf7Suf++6iPiXWTnGp3PH+3Tf8AhI9bwD/alzz/ALdNPibWz01K5P8AwOrK+KtdQKP7RmwDxkg/0ro/DPiLWLjWbOOe/keOSRUZTjBB9sV9BUUUUUUUUUUUUUUUUUUUUUUUUUUUUUUUUUUUUUUUUUUUUUUUUUUUUUUUUUUUUUUUUUUUUUUUUUUUUUUUUUUUUUUUUUUUUUUUUUUUUUUUUUUUUUUUUUUUUUUUUUUUUUUUUUUUUUUUUUUUUUUUUUUUUUUUUUUUUUUUUUUUUUUUUUUUUUUUUUUUUUUUUUVnax/yDL3/AK4P/wCgmvj5D0GatsmcA9DT9g2e4qIcNgYz2FSPyBjgj0qkynk+vNNiyTjHWpogfmJPPbFOjIbORz3qVlBII/KlABb7v50nGc5qMkMR65ocKetIDtOO3al4XOMnNNY4IDAnNCOq5HFAbJ5P0rrPCIzrmnnPPnrn86+oaKKKKKKKKKKKKKKKKKKKKKKKKKKKKKKKKKKKKKKKKKKKKKKKKKKKKKKKKKKKKKKKKKKKKKKKKKKKKKKKKKKKKKKKKKKKKKKKKKKKKKKKKKKKKKKKKKKKKKKKKKKKKKKKKKKKKKKKKKKKKKKKKKKKKKKKKKKKKKKKKKKKKKKKKKKKKKKKKKKKKKKKKKzNbONKvj/07yf+gmvj5GAYdKuEMxA3YoKsARnn2qJ48kdSaEJI9qMEkmlAAXtn61XV8EgelPV9uMjmrMYBGQefekIyc/1pgI5B6U4cAECmujuOgJo24APJpM43ZqL3JPHrUjBdpPc00IAdxH4V2PgraPEFhwMeb/F9DX0/RRRRRRRRRRRRRRRRRRRRRRRRRRRRRRRRRRRRRRRRRRRRRRRRRRRRRRRRRRRRRRRRRRRRRRRRRRRRRRRRRRRRRRRRRRRRRRRRRRRRRRRRRRRRRRRRRRRRRRRRRRRRRRRRRRRRRRRRRRRRRRRRRRRRRRRRRRRRRRRRRRRRRRRRRRRRRRRRRRRRRRRRRUcwjMTibb5W079/THfOe1cXHpnhELtWPTCB6yKT/Opl0DwxcyYjtrN3P8Mcn9Aas/8ACJ6F/wBA6L82/wAaRvCOgsOdOj/Bm/xqpL4Q8NRkb7KNCfWd1z/49UY8HeGO1mn/AIEP/wDFUL4N8Mjj7GpJ9bh//iqgPgPw4GOIHXJ6ee3H60h8A+Hm/wCWEn/f5v8AGn/8IFoGCFhlGe4lNNbwBoZXASdTnORKfyqM/D3RCSf9JA9BJ0/Sm/8ACvNF/vXP/fz/AOtSH4eaNggPcjPfeP8ACo5vhzo8gAEt0hHcOD/MVG/w70RFBee5AXqTIBn68VlTeCfC4Yj+1zGfT7RHx+YrVX4d6JKFaOe4K+qyAg/pTP8AhWul/wDP3ef99L/8TWppHgfTtMvIrtJ7mSSJtyhyuM+/Fd9RRRRRRRRRRRRRRRRRRRRRRRRRRRRRRRRRRRRRRRRRRRRRRRRRRRRRRRRRRRRRRRRRRRRRRRRRRRRRRRRRRRRRRRRRRRRRRRRRRRRRRRRRRRRRRRRRRRRRRRRRRRRRRRRRRRRRRRRRRRRRRRRRRRRRRRRRRRRRRRRRRRRRRRRRRRRRRRRRRRRRRRRRWXrltJeaTf2sIBlmtpI0BOMsVIH86+ItX8B694asHvtVt4lh3Bd32gMST2AFZ2k3k2lXtvf2bBJ4HDqSMjPofbtX3L4a1m31/S4L+3dTvUCRVIJjfHKn0PP5EVu186fGfwj4l8R6rYT6JbySwxW5SQrcJHhtxPRmHavnKaDUbC6uLHUJLqC5tCFlj88n8ODj8q7HSfB/jO7msrpLC+NtI0cil5xgqcHJywxxXUePvCnjG68U6pd2NpqD2bsDG8E+AwCjoM+x4xXlX2vUFiEialfAnOVM7E5HGODXSR6N492q0dnrbBhnIkcg+45rP/tjxboflyXF/rVimfk84yBGPphuD+Vez+D/AIvXC3q2niYReTMVWG7gjChTwCX+bAXvkDj6dPpgEMAQQQeQRSO6xozuwVVGSxOAB6187+Ovi4tvctpvhdoLqYD95eN80anP8P8Ae+vI5718/a3q3iHXpc3esXd6+eYkyFX6KvA/KoV0fVJVaUaFqDqvVxFIQMe+Km0zVdY0CQNZ6le2EpUgrITtIz6Hj9K9am+L1xf+GdQtbtWtNYIX7NPaZCt8w5zk4PBz2P6VrfBjXNb1HX7q31DU7m8iW1L7ZXyFO4DPP9K+m6KKKKKKKKKKKKKKKKKKKKKKKKKKKKKKKKKKKKKKKKKKKKKKKKKKKKKKKKKKKKKKKKKKKKKKKKKKKKKKKKKKKKKKKKKKKKKKKKKKKKKKKKKKKKKKKKKKKKKKKKKKKKKKKKKKKKKKKKKKKKKKKKKKKKKKKKKKKKKKKKKKKKKKKKKKKKKKKKKKKKKKKKKK8e+N5x4VX/r5T+Rr5SghuJYZZooXeKAAyso4UHgZrv8A4W+LR4Y1hba7nRdMvSFmd/8AlmwB2t7ckA9sfSvs1WV1DKwZWGQQcginV8KfEZyfGWugLkrKv/oIr7S8OcaHpn/XpF/6AK0bzi2m/wCubfyr88OTGx7eYT/49X6E6X/yD7T/AK4p/wCgijUtPs9UtZLS+tori3kGGjkXIPv7H37V8BeKNATQfEGr6PktFbupQk87Su5T9cEV9q/Di5ku/CGkTSsWcwBSSckgEgfoK8X+N3i+W4mfwnp5ATCveTBuncJx+BP4V5d4B8FXXjS8QeW9rpkRPnXCjPOPurnqScfTn6V9keHPC2jeG4BFpljHE38UrfNI5xjJY8/h05OAK6bAxjAxWLrmg6ZrtlJZajaRzQyDByMMPcEcg18ZePvCTeBtUiiSSafT7pAY53TG1s4Kk9Mjr9CK774FNnxJqA/6cv8A2da+qqKKKKKKKKKKKKKKKKKKKKKKKKKKKKKKKKKKKKKKKKKKKKKKKKKKKKKKKKKKKKKKKKKKKKKKKKKKKKKKKKKKKKKKKKKKKKKKKKKKKKKKKKKKKKKKKKKKKKKKKKKKKKKKKKKKKKKKKKKKKKKKKKKKKKKKKKKKKKKKKKKKKKKKKKKKKKKKKKKKKKKKKKKK8S+Pgz4QUf8AT0n8jXn3wTsLfUL3X7a5QtFNarE4zjKt1/GvLvFXhmXwrrl1pdwjGCU77aQjh48nB+vb6ivor4KeL01TS00S8lQXtmu2EE4MkQ6e2V6fQD3Ne618C/EB2bxTrxJORdEZJ7ZxX3F4e50XTf8Ar1i/9AFXr7i0uP8Arm38q/OyN1aIg95PT/ar9EdOGLK2H/TJf5CqGt67pmhWslzqN7DAiDOGcbmOM4UdSeDwK+EdZ1e68W+KL27tbN3udRkCRQLyQAoVR9cAZPtX2npUP/CIeDI1nYM2n2bSSbjgFgCxHHvxXwqJLzULtpW3T3moy+vJYt059c1+gHhbRYfD+i2emQAYhjAY/wB5jyxP1Oa6CiiuE+JHhr/hKvDdzp8YH2lSJrfJwPMXOBn3BI/GvPvhN4N13w7qt3eatBDGktv5S+XKGOdynnH4/lXvlFFFFFFFFFFFFFFFFFFFFFFFFFFFFFFFFFFFFFFFFFFFFFFFFFFFFFFFFFFFFFFFFFFFFFFFFFFFFFFFFFFFFFFFFFFFFFFFFFFFFFFFFFFFFFFFFFFFFFFFFFFFFFFFFFFFFFFFFFFFFFFFFFFFFFFFFFFFFFFFFFFFFFFFFFFFFFFFFFFFFFFFFFFeG/tAf8ijH/19J/I1y3wDwdR1k/8ATOPHNelfFfwgPFWhsbeINqVpl7Yjq3TcnXuB+YFfHWmXt7p2pRX1qohvbGTcFYZyQeQR6cEY96+9/C+t2/iHSLbUrZlxKg3oDko/dT7g18S+N+fFWvcc/az/AOhV9zaKMaVYj/p3j/8AQRU2pcWN1/1xf+Rr864lBgLFWI3HhTz96vQX8O/EpoxIF1oADOPtTZ/Ldn8K4iex1mBnutb0/UmyvyyXcT9evVvrXrPwZ8R+FtGmaLUoY7XUnbal/ISUIOeMniPrjPfua94+LJDeBNZIIIMKkEf7618r/D2BLjxZ4fTjaJw4yM/dG4fyr7uqOWWOFQ0siopOMscVCLy1PS5h/wC+xT/tEB/5bR/99Cl8+E/8tU/76FPWRGOFdSfQGn0UUUUUUUUUUUUUUUUUUUUUUUUUUUUUUUUUUUUUUUUUUUUUUUUUUUUUUUUUUUUUUUUUUUUUUUUUUUUUUUUUUUUUUUUUUUUUUUUUUUUUUUUUUUUUUUUUUUUUUUUUUUUUUUUUUUUUUUUUUUUUUUUUUUUUUUUUUUUUUUUUUUUUUUUUUUUUUUUUUUUUUUUUV4P+0LJs8JwD5fmvEHJx/Cx49elc98AQPtuskDB2Rf1r6Zr5I+NXhZ9F1M+JLG3zZXZAulU/dmJPzewbA59c+tYPwz8Ur4V1tY5XUabfkJMWYgRkdHH58+2a5jxWwuPFGuvCyyBroMhU5DDOcgjtX3XpAxptmPSBP/QRTtV/5B13/wBcX/8AQTX522kmFhXGd0uM/wDAq/Rq1GLeIeiD+VPmijnjaKWNZI3GGRxkEehBr4n+K3gu38N6/HLagx2F7ukiQdI2H3lHsMjA9DXpvhK9n8WfC/VdJd5JLuzhaMOzZZwPnQfpt/CvnnQtUXStU0bUHXItrhWZTxwCM89uK/RGGVJokljbcjqGUjuD0rw346aPqusWGmRaZYz3ZSZ2kWJc7eBgkfnXz+vhTxVn/kXdSx6fNT/+Eb8VLnGgamMjHVqyr3SvE2nRtLd6Xq8cSKWeRt+0D1JAwK7j4UXEv/CbaTGbiZ0cSk7pCQf3T4619oUUUUUUUUUUUUUUUUUUUUUUUUUUUUUUUUUUUUUUUUUUUUUUUUUUUUUUUUUUUUUUUUUUUUUUUUUUUUUUUUUUUUUUUUUUUUUUUUUUUUUUUUUUUUUUUUUUUUUUUUUUUUUUUUUUUUUUUUUUUUUUUUUUUUUUUUUUUUUUUUUUUUUUUUUUUUUUUUUUUUUUUUUUV8//ALRbEeGLFQSA18ucHqNj1lfAFR9o1lh3WLP619K1mazplprOn3GnX0Iltp12uhOPcHPYggEH1FfCetaLe+HdUuNLv1AeHBV0OQ6HO0j8qpQBvOVhycjqa/QDTxiyth/0yX+QqHWf+QXe/wDXvJ/6Ca/POyVSLZOpMoPXod1fozAMQxj0UfyqWvlL47arDd6/p+lxPuks4mkmwOFL9AffGD9CPWur/Z+tJF0fUbp0URTThUOck7Rz/OvG/iX4ZHhrxRPEoP2LUCZoGxwpJyU/A9PbFex/CX4gw3FvD4e1eRYbyBdlvM7YWVR0BJ6MB+Y9+v0GCCAQcg0UV83fGjxqGRvDGkzq8snF9IoyI1/uZ9T39Onc44T4QADxtYopICwy8eo2Hg19jzTRQRtLNIkca8s7sAB9Sagtr60u1Zra6gmVPvGOQMB9cUxNSsZGjVL22ZpOEAlUlu3HPNWZ7iG2TzJ5Y4kzjc7BRn6msPxFrsGjaHd6wqi5it03bY3HzcgdfxqTwxrCa/o1nqqRNEtym4RscleSOv4VvE4GTUEVxBMSIpo3IGSFYGpmYKCzEADqSaaroxwrKT7GlZlQZYgD1JpVIYAggg9xS0UUUUUUUUUUUUUUUUUUUUUUUUUUUUUUUUUUUUUUUUUUUUUUUUUUUUUUUUUUUUUUUUUUUUUUUUUUUUUUUUUUUUUUUUUUUUUUUUUUUUUUUUUUUUUUUUUUUUUUUUUUUUUUUUUUUUUUUUUUUUUUUUUUUUUUUUUUUUUUUUUUUUUUUUUUUUVzHjO/udL8Oalf2bKtxBAZELDIBHtjmvivX/F2u+LLSK31i9i8mOTzERYFX5sYzkexP51Y8OeLdS8MvO2k3lvGlwVMqyRhs7c4/ma+rPhbr9/4j8PfbtRdHnE7puVAowMY4H1r0evJ/it4U/t3S2vbVF+22il+F5kQDJXjqfQV8ixTwCVQZQCGGRX6Daec2Vsf+mS/yFfL/if4r63HqGq6VFa6dHBHJJAruJA+3kZzuHP4V4YpWOND5kRkTDLluMgg17anxn10KoNnpTHA5LOD/OsrU/ix4nuonjiudPsi4xuhTcy/TcT7/n2rhfCXh3W/FV+UtoppFmcfaL2QEqgzySx6n26nFfcnhrRrfw/pFrpltykCYLYwXbqWP1NZ3jTwrYeLdLexvF2yD5oZ1A3xN6jPY9CO498EfFvirw9rHhaVoNVsnaPcViuo/uSY6EHt+PNdD4X8e+I9DhEVpfxXluBgRXilwn0III69M13a/GTWVHz6PZk56iRhx+dcV4j+JHirW7Y27XdvpsOMSGzRlZ/bcST+RFct4V8N6v4ie4fTLTbAitLJdXRIQ4zxkDk9eBn+tdh8GiX8bWLHbu8iXODn+E17h8abCTUdDs4ItRtLVvtakQ3UgRLk4OEyfzweP0rzDwNM+n6j4isLnQxpl8+kvJi2mLRgAdcZOMkjBB45HeuX0/QdBPwtudaeRRrEM4VJfOJZD5nyoFzgZBJ6d89q7hEm8W+KfDWn+J5T9lOkx3Qt2l2i4kIPLDI+Y88DsvbmudmZ7CHx9oVhvbRLaMFBuLLDJ5ijaCSTk/OOvOyve/hbPDD4L0OOSVEeSJgiswBY7z0HetT4hxSXHhbUbeHUoNOllQItxPL5SD5hlS3bcMr+NfO/geBPDfizQINS0OWxmuUeKO7tr0vHdMQuGIBII74BAywOOMV7z8V/+RH1n/riP/Q1rJ+GXhay0HS7bV2vbia5vbSNpGuJflQMAxCjtzjrnpXJeLlk8S/Eqz8NX9xPFpKW5cwRyFBO2xmz7+nfgHpk1sfD5ZND8W+IfDsFzNLpFqiTQ+a24QkhSVz+JH/AfrXtqsGAKkEHoRS0UUUUUUUUUUUUUUUUUUUUUUUUUUUUUUUUUUUUUUUUUUUUUUUUUUUUUUUUUUUUUUUUUUUUUUUUUUUUUUUUUUUUUUUUUUUUUUUUUUUUUUUUUUUUUUUUUUUUUUUUUUUUUUUUUUUUUUUUUUUUUUUUUUUUUUUUUUUUUUUUUUUUUUUUUUUVR1O5tbOzmuL0gWyL+8LKWGOnQA5rhx4m8GN0e2/8A2/+IpW1zwUS2TYHaMn/AEX+Xy8/hWlbeJ/DFrH5dve20KZztjjKjP0Aqc+MPD4/5icX/fLf4VN/wlWhHaP7Tt/mHHzfz9PxrnxN4Em+cw6KSxyS1ugP6iuiXxLoSqFXU7UKBgAOOK56eHwJqEkjTQaJJLKxd5GjjDMxOSS2M5J9+arf2F8PW/5dtCP/AAOP/Gl/4R/4fH/l00P/AL6T/GpINB8AW8qyx2ehB1OQSYzg/ia6231PRIIxHb32nxxjoscyAD8Aasf2xpn/AEEbT/v+v+NINZ0s9NSs/wDv+v8AjVa51HQ7uIw3F5p00R6pJKjKfwJrx3xB8M/Auq3L3MOpJpzPkmO2uIxHn1CnOPoMCsb/AIVToJAC+LmwOwdP8a3vD/wx8GaZKs1xqC6i6gZSedBHnudo/kSa9lWfSxbm1Se1WDZs8tJFUBemBg8Vyvh/wX4V0XUEvdJtUiulVlBW5d+COeGY9v511Wt6Pp+u2T2Gp2qXFs5BKNkYI6EEcg+4rnLHwbpOh6VqFto1ksc9zA6GRmLOxKkAFj0HTjpXFeCvhbpVnpdhJrunwzanCzvINxZDljtDDo2Bj/69ei+I/Cei+JIY4tSskk8oYjdTtZB6Ajtx0osvCeh2WkS6PBp8QsZh+9jOSZDxyx6k8Cl/4RPQ92nt/Z6A6cQbTDMPKIOeOeeeec1uahZW2o2k1neQpNbzKVkjcZDCuN0TwB4e0W/S/tbWUzxE+R507yCEEYwoJ/nk11esaXaazp8+n30Xm20wAdckdCCDkehAP4Vn6r4b0vVdJi0i6gY2UIQRosjArtGF5zk8cc1ma14J0bWIbNJ4po5bJFjt7iCUpIigYA3VZ0nwjo+k2F5Y20D7b1Ct1K7lpJsgglm65+Y/nXQ6fZwadaQ2dspWGFAiAnOAPerlFFFFFFFFFFFFFFFFFFFFFFFFFFFFFFFFFFFFFFFFFFFFFFFFFFFFFFFFFFFFFFFFFFFFFFFFFFFFFFFFFFFFFFFFFFFFFFFFFFFFFFFFFFFFFFFFFFFFFFFFFFFFFFFFFFFFFFFFFFFFFFFFFFFFFFFFFFFFFFFFFFFFFFFFFFFFcl46/wCRZ1H/AK5j/wBCFfKsTYHPAqcHPQcVON20EYNRHntg0ICMjnH1puwBg2SaHUlTtJpkef4u4oQIrNkdSTSnHp1pmwZPU/SlUFW2nkVIzNgYPFVWRivqaYEwTjP0qwMg9eDSgkEj8BxSYHy5JFNdvmDDPSvSfhmrP4giYtnbE5/TFfR1FFFFFFFFFFFFFFFFFFFFFFFFFFFFFFFFFFFFFFFFFFFFFFFFFFFFFFFFFFFFFFFFFFFFFFFFFFFFFFFFFFFFFFFFFFFFFFFFFFFFFFFFFFFFFFFFFFFFFFFFFFFFFFFFFFFFFFFFFFFFFFFFFFFFFFFFFFFFFFFFFFFFFFFFFFFFFFFFFFFFFFFFFch49/5FjUv+uY/9CFfKSFnfGMCtDBOGGPehXABBOKCMkc8CmtwMjmmE4XPYcmoA7bQcH2xThMd+3aasxlSpBB/GkBGSMcU3BDZXGPSkb5WyTShAW9jSZ2545/lUbZBJx1pG3MRgZAoU5PTNLJ096SIhjjOPY16l8MMrreAMjymBPoK+hKKKKKKKKKKKKKKKKKKKKKKKKKKKKKKKKKKKKKKKKKKKKKKKKKKKKKKKKKKKKKKKKKKKKKKKKKKKKKKKKKKKKKKKKKKKKKKKKKKKKKKKKKKKKKKKKKKKKKKKKKKKKKKKKKKKKKKKKKKKKKKKKKKKKKKKKKKKKKKKKKKKKKKKKKKKKKKKKKKKKKKKKKK434hEjwtqWBn5FH/jwr5ftoJCAfKfOeODzVySNlXIDEjgCoHhYBSY2IqJmK52qcYqUFmA+UgY9KTywcqAfagRELyKeIwDnHJHSkZcHAHFSBOBgdKQIMkjv2qMpknrmjDAntTWDgZxQ4yCoBGaaInjULg7qSNCSW6U4pu7ZyeaUw7BkLya9J+FqFdbbP8Azxb+lfQ1FFFFFFFFFFFFFFFFFFFFFFFFFFFFFFFFFFFFFFFFFFFFFFFFFFFFFFFFFFFFFFFFFFFFFFFFFFFFFFFFFFFFFFFFFFFFFFFFFFFFFFFFFFFFFFFFFFFFFFFFFFFFFFFFFFFFFFFFFFFFFFFFFFFFFFFFFFFFFFFFFFFFFFFFFFFFFFFFFFFFFFFFFIyhgQwBB7Go/JiP/LJP++RTPs0H/PCP/vgUn2S2P/LvF/3wKjNhZnraQf8Afsf4Un9n2X/Pnb/9+l/wph0zTz1sbb/vyv8AhTTpOmnrp9p/35X/AApDpGmHrp1p/wB+F/wph0TST10yyP8A27p/hSf2HpP/AEC7L/wHT/CkGhaQBxpdl/34X/Com8O6MxYnS7TLdcRAf/qpP+Ec0XB/4llrz/0zFNPhrRD10y2/74FN/wCEY0P/AKBdr/37FO/4RrRT/wAwy2/74FN/4RjQz/zC7X/v2KZJ4V0KQYOl24H+yuP5VH/wiOg/9A2L82/xq9p2g6Xpkxms7NIZCMFlJ6fnW5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Qa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D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WR4g1FdI0e+1FhkW0DygepAyB+deW/CnS/FTRnWPEeq3bidD5NlIegP8AEw7ew7fpXtNFFFFFFFFFFFFFFFFFFFeZ/FHxbceFNKt3sIlm1C6nWGGIgtnuTgdew+pFdP4Tm1q50mG412O3hvJVDeTCjDYMdGyT83rjGOldLRRRRRRRRRRRRXEePfFtv4O0uO/nhM7STCJIlbBJIJz+AFavhbVrnW9Ljv7jT5LHzTmOKRssU4w3tnnj/GuiooooooooooooooooooooooooooooooooooooooooooooooooooooooooooooooooooooooooooooooooooooooooooooopD2paKKKKKKKKKKKKKKKKKKKKKKKKKKKKKKKKKKKKKKKKKKKKKKKKKKKKKKKKKKKKKy9cuXs9Jv7pPvw28ki89wpP8ASvKvCOgeLr/TIL3WPFd5BJOgkWCKJMopAI3Fl69cjHFeSfEPxlrGg60dK0nxLfXLQDbcPJGgCvn7owvYfzr6A+GsWuP4ejute1CW4ubweaikKPKjIG0cDqevPTOMdc+L/FTXPEfhjxCtnp/iC7FvNbC4VHVCU+YrtzjkfLn8a20Xx3D4Th8UWvijzz9lNzNazW6YCD5jhiOflHoOhwea3/hf8SG8YtPpWoIltqKxl45IOFdehwCT8w6+nXjivOvH/jLxf4a8S3mnWviBpbeELKgktIc7WGdpIXnHTPFerQWfjS50G01Wy8UCW5ltkuPs0tjEFbcm7aCoznJ4rlPhv8VrnWNWXRNdiiS4kJjhniUjc47MM9+cYA7V9GVz3ivWbfw/ol5qdzgrDGSqnHzv0Uc+pxXOfDDxUfFvh1LybAvIpGhuAAANw5BHsVI/HPpXoEyu0TrG4RypCsRnB7HHevlDxH8TfGHh/WbvSrv7AJLd9ofyCBIp6MBnuMGvp/RpJZ9Pt55rhLhpkWQSImwEEAjAya8++IGs+ItHvdMh0aS0lbUJxbxwSxEspx94kH7o5JOOK9LsVuUtYlvJI5LgKPMaJSqk+wJNZHirWoPD2iXmqTkYgjJUf3nPCgfU4rN8AeIv+Eo8OWmpuFWdtyTIvRXU4P58H8a7OivEviP441/wZdQ7bCwurO5YiCQllYEdVYZ6jI56H26De+Gnj638aWsqvELfULfmWEHKlSeGU+nr6H8Ku/EHX9X8Maa+q2dpaXNpEVEqyOyuu47QRjgjJA/GtqObxA+kLcfZ7EaiV3/ZyWC4xnbuP8WfwrwbS/jHrepalb6bBoNobi4m8mPdcEDdnHJxXqd/q/jmzhaVPDlhdbQSVgvDu49AQM/QVseAfEsnirRf7RltfssomeJ4t2cFfr9a4yz8ea/q+sanYaN4bS7gsbh4Tctc7EO0kdSMZPoCTzmmeMPH+u+EYYZtS0GzKTPsj8u+yWOMkgbc4H9RWh8N/H9z42nuQukfZbW3UbpjLuBY9FAx17165Xm3jvW9B8P3+iXeqW0M13LcCGF5Gx5CEjdLzxhfl9+a9IBDAEEEHkEVh+JNTn0fS57+Cye8MA3NEjBTt7kZ9BzXkmgfGGz1zUrfTbTRrs3Fw4RAZEA9yST0AGa90RmMasybXK5K5zg+ma80vfHktnr8egP4fv3v5QGjCMhVlP8AFnP3eDk9sGpfGPjpfCISXUdHuzbSvsimieNgTjOCN2R3/I1D4N+IMPi+aVNN0i9EcJUSyysiqm4/XnoTgVu+K/GGneGmt7edZri+umCW9pbqGkkJOB1IAGeKzn8V6rZQ/atT8K39vaDBeWGWOYoP7xRW3YHfjgZrW8L+K7LxPp93qGmxTyQW87QjKhWkIVWyAT/tY5x0ritT+LmgaXeTWV5a6jDcQttdHhXIOAezH1r0fQtYTWrZLuGzu4beRA8ck6Ku8HkEDJPQ55Fbleb+KPiHpPhe6W21O1v42fPluIQVcA4JBzz2/OuLu/E3hXxbeWmqTadrV7Fp7FY41tS0PmHBywHUgDgE9+hrs7X4keHLjUbfTFluY7qeRYo45bZo/mJwByBjniug8S+KNP8ADUP2jUkuUtgQDNHAzoCc4BI6dP1FczpPxP8ADes3ItdOkvLmcgkRx2rkkAZ9Pauh8SeLdM8NxibUlu44SQvmrbOyZIyBkDrVLRvH3hrXLn7Lpl/Jcz4zsS0m4Hqfk4Fd0zBVLMQFAySTwBXnF/8AErwvaXn2JL57u53bTHaRNLznHUDB79CelWNM+IXhrUL02K3xt7rcEEd1G0JLHt8wHP8AiPWvQAQQCDkGiiqd5e21kYBczLF58ohi3fxOc4X6nBq5VHUdQtNMtzc3twkEAIBkc4AJ6c1zY8ceFz012x/7+iuoS8t3tvtSzIbfBbzM8YHesW18U6DdyJFBq9nJI5wqiYZJqeTxFokUjxSavYJIhwyvcIpB/E0g8R6Gems6d/4FJ/jW1FLHNGskTrIjdGU5B/Gobq8tbNQ11cwwKxwDK4UE/jVP+2tK/wCgnZ/9/wBf8asPqNlHEkr3lusT52O0qgNjrg55qD+2dLP/ADErP/v+v+NPGq6cel/a/wDf5f8AGrNvd21ySILiKUr12OGx+VTsyopZmCqOpJwBWKfEOih9h1jT9+cbftKZz6da2YpElQSRuro3RlOQfxoeRIxl3VQfU4pomiPSRD/wIU8MrdGB+hp1FISBjJ69KWiiiiiiiiiiiiiiiiiiiiiiiiiiiiiiiiiiiiiiiiiiiiiiiiiiiiiiiiiiikPaloooooooooooooooooooooooooooooooooooooooooooooooooooooooooooooqOaKOeJ4ZUDxyKVdT0IPBFee/EvxfD4O0J50wb2bMVqgGcNj7x9h/hXzD8IPCcnivX21C+3PZWsnnTMf8AlrJnIXP15Pt9a+5AAAABgCvkP4+n/iqrQdP+JYOf+2j11I8daFYfDS301btbjUZ9PNqtrD8zh2Urz6AZ/wAKw/gX4M1a21Vte1G2ms4I42SFJkKvIWGM4PIXB6965D42HPjbUQO0EJ/DaM171a/Efwxo/heyJ1SKa4isowIIgWcuEA247HPrivA/hT4a1XxD4ns9ZMLw6fa3JuWmIIUsDnYvrk8fTP0P3BXhfxV06/8AGM0nh7TXZRYWxvp8JkSSciOLOeGI3H0+vbyL4D+If7L8Ry6XcuUhvxsVegEo6ce4yPyr7Rr5e/aK8O74rLxDDGSU/wBHuCDwFyShx9SRn6V1nwF8RHVfDj6bO4Nxp77FGefKPK/kdw/AV12jFte8WX2r5JsNNRrC1GeGlyDK4H5LnoQK9Hr5/wDjJBfeJI7jRrA4g0y0OpXbbCdzDhI856ld7YxzgVwH7PniH7FqlzoU7qsV4DJFk4/eqBx+K5/75r6/orxn4k6PbeIvEnhnSLwN9nnF0WKkgjEeRj8cH8K+X7621f4a+MUO7E1s4ljfnbPEc9fYjIPoc+lfT3iTxJZ+KPhreanZsCG8pZY+8cgkTcp+mfyINeuH/jyP/XL+lfA3gTC+N9JaRlRBfk7m6YBzX2faeJre/wDFsmiWc6TR29k007JggSF1AXPqATn6j8Og0nS4dLF2IGYrc3L3LbuzPyce2c1DpdhaeH9NeMOFiQyTzTPgbiSWZjj/ACAAO1fD3jjxBd/EHxZHFZhnheVbaxiJ2jBOMn0JJySe30r7T8F+G7bwrolvplvhmUb5pAMebIQNzfpgegAFdUTgZNfDPxlvb3WtVGtxxn+yElaxtZd3DtHkscdeSzc+3tX0x8IvEQ8ReErOR5C91aj7NPuOTlfuknvldpz65r0xlDqVYAqRgg9xX5+eMNNm8C+PT5A8uKC5S7tSFIUxltwAyeQOVPrtNfeemajBqGmW2pRsBBPCswJPQEZ5+lcT4IjGrX2peK3Rh9tfyLPJ6WycA46jcwJIPoK4X9oz/kWNP/6/1/8ARb1U/ZxH/Em1Y/8ATyv/AKDXm3xL1fUNA+KTarIiubZongQ/daLYAR/6F+Oa+kvB3j/QvFkCJDcLBeMNr2k5AfPcL2YdenbqBWz4T8Ow+G49Qgttot7m9e5ijUYEYZVG381P4EV8f/GB2bx9rYJJAWADPYeUh/rX2p4fXZo2nLnO21iGf+Aitevmn9ow/uND/wCu7/yFdN8CpY4PBcs0rhI47mVmYngAAEmuq1TR4vGFp4d1uOFbe5guLe+UuAW8vIZkyO2Dn6gUvxb/AORF1r/riP8A0Na8K/Z8Uf8ACSaiRxixAx/wJa9Z+OrbfAt2cf8ALaL/ANDFef8A7PLbr3XCRziPn86b8ffFl7FMnhuwlKQtD5t4UOGYE8Jn0wMkd8j3rufgd4bttJ8LwakYwb3UMyvIy8qmSFUe2Ofq30rK/aA0CG68OjWo40FzZSIJHxy0bHbj/vpl/Wo/gN4tudYsLjRr+V5Z7JVeF2GSYjxgnvg4x7H2r6Dor42+N3i97rxNb6bZykRaUwckdDP1/TgfnX1T4V1iLxBodjqkX3biIMw9GHDD8GBFbVyqPBKsiB0ZCGU9GGORXwN8OrKG78ZaSkkamMXjHBAOduSBz9BX39gYxgY9K8m8IabaWnjvxe8FvEmPspTauNm6Ms+PqeTXmf7RiQR3GiS/ZlaVvNDsBywG3AP05/Oun+D3h7RdY8DQm/0u1uGlmlLNJGC2Q2Bhuo4HavHb3UdV+FfjKewsbiWTT1dJPJkOUliIz09RlhkdxX2DJLYa/oIuWiWezurbzVVwM4K598Hn8DXxH8O7O2vvFmiwXESyQm4JKNyDtyRn15A4r6x8a+Eo/EuoaFbS24/sy2eWS4CnaMYGF4IIyfT3ryr49eH9H0jw3p8unaZaWsv20IXhiCsVKOSCRyeQOtU/gHoOk6tpmrPqGn290VnVUMyBioxng9ugr1jwp4Sh8JeI9YubRGj0u5t0kTJyI2Bbco74HX6GvnXxV4v1P4jeJbfRNPmeDTJrgRQouRlTgF36ZHBbHYcV9MWHw28KWmnLYvpEE/yBZJpQTI5xgtuzlc8njAHboK+Z77UtU+FfjGawsrmV9OV0k8mQ5SWJhnp6jJGR3FfWOsR6Z4i8NS3Lwpc2s1qZoiy8gFcgj+6f5V8W/DXTbbXPFuj2Woq1zbTGbejsSG2xsw+nIFev/F3wta+EtMt9c8OS3GmyLOsUkUMzBGDA/MOevygY6Efr2vwT8X3vibSbmDUpGlu7J1Xzmxl0I4zgDkYPPeva6+Yfir48l0nxnpUFnJmLTCJLgK3DM/DKceif+hGvpe2njuoIriI5jlQOh9QRkVPRRRRRRRRRRRRRRRRRRRRRRRRRRRRRRRRRRRRRRRRRRRRRRRRRRRRRRRRRRSHtS0UUUUUUUUUUUUUUUUUUUUUUUUUUUUUUUUUUUUUUUUUUUUUUUUUUUUUUUUUUUUVDczxWsEtxM4SKJC7sf4VAyT+VfAXjHXLz4heMALOJnWSQW1nECcbM8E56Z5Y+mfavtnwX4eg8L6Fa6XDyyLumf+/IfvH8+nsBTZ9dVvFNroVu6s62z3N0AM7F4CAntkkn8vWvmr4/MD4rt9rDK6YucHofMc19C/Dq0th4S0Z/s8W82qEtsGc465rvK+H/AI2kHxrqSnOfIg/9BFdz8TvA0V54R0vxDpsAW6srGLz440GHiCgliPVeT9PpUnwE8ZEA+GL+XpueyZvzMf8AMj8fYV9K6nfQ6ZY3N9cEiG3iaVyOuAM8e9eM+DI/GNvBd6ouladJJq8320tLcsjKrKNqYAPAHTvzXzV410rVPCnigT3FrFZzSOLyBYJDIifMSMHA6EHivufwnrUXiHQ7HU4yuZ4gZFBzsfoy/gc1J4n0eHX9EvtLnAKXMRUE/wALdVb8GAP4V8N+BdX1bwp4hubWxg8y+mV7ERE8LITgN0OdrAHp0BHGa+6vD+mrpGk2dgpBMMYDt/efqzfixJ/GrWp3sOm2NzfXBIht42kcjrgDPHvXjHg2fxVBa3eoyeF0uJNXmN2zm+RDsYDam09AB0yc884r5l1e01HwX4tjkuLL7FNHOt3BCr71CbsqA38Q4K/ga+/dG1GHVtNtNQt2DRXESyLg5xkdPqOn4VpV5z4gP/FceFh/s3X/AKLqb4i+Drbxho72zYjvYhvtpv7reh9j09s5r4d0u41HRbu40SZpIfOuI4ri3YfxLIDn6ggc/wCNfovPxZyf9cj/ACr4F8Cafa6r4w0u0vYVmtpLqTfG3RsAnB9sgV9VeHPBtl4X8bz3GlWzQWF3ppymSypIJFyAT0yCDj69unp8d7BLeTWaNmaFFeQY6Bs4/lXzV+0D4yaGNfDFhOVlk2veMjYO0g4jP1yCfbHY1N+z74PW2tX8TXSN5026K1B4wnRmx79B7Z9a+h9W1KHTIoXlyWmnjt40BALO7AADP4n6A1yvxI1mbSPD8y2cby396fsttHGpZizA5IA54AJHvivKPF5tNQ8DJ4fh8P8AiGNrRFa2d9Pb76D7zEZAzls/U1wPwF8QjTPEkulzOyW9+mxVbtMORx7/ADD8RX2nXzt+0N4e+26Lba3BEWnsn8uUgE/um7/g2P8Avo1xPw08UT6l4b/4QtPOa7ubjyY5BkiK2bmQ/gA3H+0PSvreztorO2htYV2xQxrGg9FAwP5V4J+0Yf8AimtP/wCv4f8Aot6r/s4c6Fqn/X2P/QBXonjDwloXj61linYi6s3aFLmHh4nwCVOeCORke/GDXyb4u+HHiDweWvMfaLKM5F3bk/J05YdV6/T3r6N+CHiy78RaJNa6hI813YuF892LNIh5BYnqRyM98Cvn74vHPj/XB3xB/wCiY6+29FGNLsR/07x/+girNzdQWoj86RU82QRpn+Jj0Ar5v/aLbEWh/wDXV/6VyPg/wzq+s/Dq/lsdbuIY0eU/YUUBJdoBIJHOTz7dK+ovB7BfC2isxAUafASSen7ta534tuo8CayxYbTEuDng5dcV85fBex1C+16/GnavJprraAs6QLLuG5eMNx6c9a9C+MGkeILfwnczX3iY3lqs0ebf7DHHuy3GWHPHHSqn7PCBZ9cPfMY/nXnHxiWVPH2reap2yQxNFu5yvlKMj8Q1fXPgRo38J6IY8bfsMIOBjnYM/rmsD4vmMeA9Z83G3y0AyM8+YuP1xXhf7PkMjeJb+dMGFLHYxxkAl1wP0P5V9fVzvizWo/D+h3upyEZhjPlqf4nPCj8SRXz34/8ACtn/AMK8t7o3ME2r2z/bJ5gw3zNKR5gPPOMrz/sVJ+zr4gZo7zw/M+QgNxAD2GQGA/Eg/nX03df8e83+4f5V8J/DL/kdtG9ftEn8mr7zrzrwuFfxf4tmGcmS2Q8gj5Yvb6mvI/2h8m70Mf7E39K9A+BP/Ii2n/XaX/0M1478eUiHjC2YEfNp6+Zznne35cYr2v4WtIfhtYGXO4QTgZGOA74/TFfL/wAMePG+he88n/oLV98V89ftHDPhrTh/0/D/ANFvVb9nEf8AEn1Y/wDTyv8A6DXsPj2SWLwnrTwlhILOTleoG05/TNfI/wAGbWObxtpDuM+XHNIox38s/wCOa+5a+Qvj7Ev/AAldk2AN+njdx1+dv6fyr1D4YTSv8LFMgOEguVQnPKhn/wDrj8K+afhjfT6f4p0e6hspbyRPO2wREBnzG44zgcZz+FdX8QvH9z4+ktPD9lZCxga4Ab7S43M+cDJ/hAyfU19G/DDwSvgrSpYJJ1nvLh980iZ28cBVz2A/Un2rsvEOqw6HpF5qU5Gy3jLAH+Juir+JIH418kfE3wRcaX4e07X5hI+ozuzam7PnDycqMZ4wcrx7V7D8CfEP9reGzpsrAz6c2wepjbJX8uR+Ar2+iiiiiiiiiiiiiiiiiiiiiiiiiiiiiiiiiiiiiiiiiiiiiiiiiiiiiiiiiikPb60tFFFFFFFFFFFFFFFFFFFFFFFFFFFFFFFFFFFFFFFFFFFFFFFFFFFFFFFFFFFFFcx4w0J/EmjT6Ut9JZrOQJJI1BLKDkr9D/nivK/D/wAIj4cvhf6T4hnhuQjIHe2R8AjHAPGa7G68NeKbqPy38aTIvrDYxxn8xzVPwP8ADyPwnqV5qS6pcXlzcxGMtOM9wck9SeB3rl/E3wluPEupSalqHiKRrh1CfJbhVCjoAM9K9P8AB+hXvh6xj0+bUvtlrCm2ENEFZBnpkHkV1NwJWhcQMqSkHYzDIB9xXznrvwe1LXNUu9SvfEUbz3L7mxbYwBwB97sAB+Fe1eF9N1LTNMi07U7u3vEgiWJJEiKsyjj5skg8YH4c14bqnwRkOsS32j6vHZQ+aJYIvKYmEjkAHPY9K73xZ4Z8W+JNITSptY06CI4894oXBmx0B54Hc46/TivStJS+jtEj1A2xnXjNuCEIx6Hp9K8o+J/gTVfG01uIrjT7aG2J8t2VjIwIHBOMYyOlaPwx8I614NgmsLq/tLqwkfzVVFYPG+MHGexwOK9ZryyDwFbxeP5PFGE8kw7lj5yLg/KW9Mbc/ifavU68y+I+geIfE1kNM0y7srWxfBnMhfzJMfw8AgL0PqcD6HvdLF4LSNb9LdbhRg/Z2LIfcZAx9K8Z+JngTWfGWo281sunWyWqmNZJpWZpFJz0CcY9P1rpPhjoHiDwvpx0nVJbOezR2aB4XYtHk5K4KgEE5Yd+T9K9SryHxDpniu/8W6Vq1tZ2Is9LeQRI1z88quNrE/LwSBwOcV6xbtI8SNNGI5CPmQNuwfr3rx34m/D3/hIruz1rTUUanbyRiRSQomjBz9Nw9T2GOwr0/W5L6HTpBp9kLu5ZSio0gQDIPJJ7fSvlPwz8PfG+ha1ZaqulWsptpjJ5Zu1G4HqM9uCcH9DXvN5rHjaSFltPCtvFKRw82oIwH4Ac/nVTwTpniPStJ1y+1WFZ9evJ2lRVkQh8RqEGegAORjPAFfOr/DHxtqOuPfarpImWe5Mtwwu4lDgtlgMNkZ6Djjivp5NU8Q2lrHb2fg11SJAkaHUIQAoGAM59K89XS/HPiXxdpF7r2mRWOk2E3nrElxG6qwGQTgks2QOccdsc10Mw8U3XjW21W58PTHSrNHit41uodyluDKRv6kZGPT8a9feTbC0nlu2FLbAMseOn1r4l1/wN4kk8TXmp6NoF1BbNdefbq+xSpzu6BuBnOB6Yr7C8N3t7f6ZDLqNjLZ3gAWaKTHLADJXBPyntVzV7CLVNOu7CYZjuYWib2DDGa8P+C3gabw7carf6hC6XQma0g8xSuY1Iy49Qxxg+x9a+ga+dvjpHfa5ZWem6bpOo3EkNz5jyrbNs+6VwD35bqOOOtHwNivtCtbzTtS0rULeSecSJIbdin3cYJHTp34qzYXvibQvGXiG7/sS7vdEnugJDbqCynYMOin5n4wDjium8SeNtMvtHvbDTre+vr65heBbZbOVSCwK/MSoAAJ5wai+FfhWTwVoM82p/LeXDB5kT955YHAX5c5PPOM184/ESPUNa8XavqFjo+oS20zxrG/2ZxkIirkfL0O3NfTuj+OdOTTrSOax1aKVIUV0NhIcEDB5Awa5KHxFqPi7xzo0MGlaja6NZNJO7zwlNziNgGPHAycAZ/iP4cx8d7pdUvdNsrK3urmSzdmn8qFiq5xgZxyeDWx8ItfsvD/h2TT9YjvLSf7QzgSWcpDqQOhCn0qTxP4/j1MW3hrw3YXhiunjt3uTC0apESAQoIB6cZOMDP1HTfGbUbW18H3mlp+9u7gRpFAqFzgOpJIHTAU8+uK8d+Bup2+l6/erqG+1We2CxyTKVUkMOMnp16mvSfj3rdjD4bOl/a0+2yzofIXlio5Of7vUH8vWuP+AepWlpearBdym3lufLMSzDaHwDkAnv04rufjP4En8T2kWp6cu/ULRCpi7yx8nA/wBoEkgd+azfg/4ys7TR4/D2uOum31kxSMXR8rzUYkj72MEHIx9KyfjR4li12K28MaCzX87zCSf7MN444CZHXkgn0wK9L+FngoeD9IZbja+o3RD3Drztx0QH0HP4k9sV6fXhfinXNG8R+MdJ8NTXttLp0Be4u1LjZJKoISPdnqDkkdO3Xgd5L4H8JtGTJolgExy2wDA+vavimwvl8GeNvtFnOJreyvGXdE2RJDuwRn3X68+tff8AaXdrqtkJ7SdJreZPldDkEEfp1r4QthN4B8ewjUIWWO0vC24g/PESRvX1G3kflX2pN4v8PRWBvzrFm0GzcNsoLNx0C9c+2M1hfDqC5mh1LXbqF4H1a6M8cTrhlhHCZ98c143+0LcQ/wBq6PD5q+YkUhZc8qCRjP5Gu6+DGraZYeALZ7q/tIRDJL5peUKUJc43ZPUgjGPUd68R1ayv/ir44nuNLt5F08MsZuHB2RxqMZJ7E8kL15+pr7Ae1tNG8PtaRsIrW1tDGrOeihcZPqa+I/hg6jxroLFlAM7gHPqCBX33Xz1+0XIq+H9OXI3fbM4zzjY1R/s5sP7E1Rcjd9qBxnnGwV9AXltFe2s9rMCYpo2jcA4ypGD/ADr4Xt7S7+GvxAsTfqRBBMSkuMq8LgqWGfZjn0INfdkc0csKzI6tEyh1cHggjOa+JfiBJdePPiHNZaGv2kRqLVHU/LtX77E9AoYtz0PGM5r6tk06HQPBc1hHzHZ6c6EgfeIjOT9Scn8a+P8A4NYTxvoTswAJnHPHJicV1/x48GnS78eJNPj2210+LkL/AMs5jk7vo388+or1n4NeOD4m0s2OoTh9UtBhmbhpk7N7kdD+fernjaEeLdetfCUd3JbxQxG+vHiOGGOEX82B/Kn658P7zVtMl0+58U6rPCwz5UmzDkHI3HGSMgV80/CnXJPCnjFLe8ISKVzZXG5sBCWAyfowHPpmvvGiiiiiiiiiiiiiiiiiiiiiiiiiiiiiiiiiiiiiiiiiiiiiiiiiiiiiiiiiikPb60tFFFFFFFFFFFFFFFFFFFFFFFFFFFFFFFFFFFFFFFFFFFFFFFFFFFFFFFFFFFFFFFFFFFFFFFFFFFFFFFFFFFFFFFFFFFFFFFFFFFFFFFJgA5wM0tFFFFIQD1AowPQUhVWOSoP1FN8qM/wL+VDRRscsik+pFIIYgciNAf8AdFS1n3mmWF8QbyxtrgjoZolfH5inWen2VkMWlnb2/wD1yiVP5Cr1FZp0rTiSTYWpJ6nyV/wq88UbxmN0VoyMFSMgj0xWX/Yekf8AQLsv/AdP8K0La2gtI/LtoI4Y852xoFGfoKo6ro2mawipqNhbXSr93zowxX6E9KxtM8F+GtLkEtnotokgOQ7JvIPsWziuvrmLnwn4furg3E+jWUkpOSzQg5PuKhj8G+Go2DLodhkf3oAw/I108EENtGI4IkijHRUUKB+Aqhqukafq8axahaR3ManISQZH5VgJ4F8LIwZdBsVYHIIiAINddbwx28SQxLtjQYUZzgVyur+C/D2s3BudR01LmY/xO78fQZwKfo3g7QNEuPtOm6altN03I7c/rXW1k6vo+m61b/Z9SsoLqLOQJUB2n1B6g+4rik+G+iRRyW9vNqUFnICJLSO9kETg56jPPX1rqtA8N6N4ejaPSdOgtQwAZkGXYe7HJP4mp9b0Ow123+zajFJLAesazPGD9dpGfxrjrX4XeDrOZJ7fSGjlQhldbubIP/fddxe6XaX+nSabeRtPayJsdZHYlh7tnOffNcDpnwu8NaVdJd2Md3b3CZ2SR3ThlyCDg59CRV6x+H2i2GoNqVtJfpesSWn+1uWbPXcSefxru7qD7RA8PmSR7hjfG21h7g15XL8JPCk0jSSW9y7uSzM1y5JJ6knNeo2FqtlaxWySSyLGu0NK5Zj9SetW6KKKKKKKKKKKKKKKKKKKKKKKKKKKKKKKKKKKKKKKKKKKKKKKKKKKKKKKKKQ9vrS0UUUUUUUUUUUUUUUUUUUUUUUUUUUUUUUUUUUUUUUUUUUUUUUUUUUUUUUUUUUUUUUUUUUUUUUUUUUUUUUUUUUUUUUUUUUUUUUUUUUUUUUUUUUUUUUUUUUUUUUUUUUUUUUUUUUUUUUUUUUUUUUUUUUUUUUUUUUUUUUUUUUUUUUUUUUUUUUUUUUUUUUUUUUUUUUUUUUUUUUUUUUUU1u31p1FFFFFFFFFFFFFFFFFFFFFFFFFFFFFFFFFFFFFFFFFFFFFFFFFFFFFFFFIxIBIGTjgVw2heN9I1X7bFJL9jurF3W5guCAyBDgt6EVoeF/Etr4mW8nsIpfscExhS4fAExAySo645HJ611Vcld+K9NsdeTRL5mtZpYw8Es2FjlOcbVbPX69fyzN/wk+mNryaBDK09/tLSrEuVhAGfnPbPTAyeRnFdPRRRRRRRWJq+v6TozRrqWoW9q0oJQSuAWA6/wA61baeK6hjngkWSKRQyOpyCPWpqKKKKKKKKz7XUrK7ubi1guY3uLZts0QPzIevI64569Kd9vtPtv2D7TF9r2eZ5O75tvrir1FFFISFBJIAHc0iOrjKsGHsc06iikBB6EGlpkjpGheRlVR1ZjgCnAggEHIPekR1cEowYA4ODnmnUUUUUUUUUUUUUUUUUUUUUUUUUUUUUUUUUUUUUUUUUUUUUUUUUUUUUUUUUUUUUUUUUUUUUUUUUUUUUUUUUUUUUUUUUUUUUUUUUUUUUUUUUUUU1uq/WnUUUUUUUUUUUUUUUUUUUUUUUUUUUUUUUUUUUUUUUUUUUUVm6rqljo9q13qF1HbW6nBeQ4GfQep9hXBWPxH0zVHn/snTdX1GGHhp7e1+Qn0G4g59sZ5rU8O+O9C164+xwzyW1+OtpdxmKQH054J9gSa7uiqd/fWmnW7XN7cxW8C/eklcKB+Jrz1fiXoVxJKthFqWoRxffltLN3QfjxW/4e8ZaF4hlaDT74NcLndBIhjcY68MBn8K6DU9QttLtJLy7dkgjGXZY2faPXCgnFchB8Q/ClxIsUGsRSyMcKiRuST7ALXdRyrJEsq52MMjKkHH0PNcjdeNvDlndPaXGppFco21onjcMD6YxVvV/FeiaMYxqN8LbzACpeN8HjPXFfOnjqw8C+KNYbVYvF0Vi8qBZkS2Zw7Djdnjtj8q9o8J+I/B9hplhpGm61ZskSrDGC21nYnkkccs2T9TXX6tr2laOyLqN/BalxlfNbGf84ryD4lDwj4302GAeI9Ptru3k3xXBIbAPDKe+D1+oFW/hJonh7w3FPHa69Y6jqNy+GeNlVto6Kq5yR3/AP1V7cSACSeBXO/8JRoG9kOtWCspIIa4UYI69TTv+Em0Af8AMc03/wAC4/8AGr1lq2m38jR2eoWtzIo3FYZlcgeuAajm1vSbeRoptTso5EOGR7hQQfQgmr9tc293H5ltPFNHnG6Nwwz9RUdzf2dowW5uoIWYZAkkCkj8aYmpWMkbyJe27Rx43ssqkLnpk54rx/XPC+m+J/GKavq+q2Eul2sSxwWizglyOSX7YyTx3wO1ez20sEiAW8kbIny/uyCB7cVM7rGpZ2CqOpJwBVb7baH/AJeof+/gqRLiCQ7UmjY+gYGp6Kr3FzBbANPPHECcAyOFz+dMgvLW5YrBcwysOoSQNj8qt0V8+/FXwprn9s2vibwq7Q3+zyrkpMkWQOjEsQD2Ug56LxxXT/CjwreaJZ3Op6y/m6zqDbpXMnmFUH3V3AkH1yPUDtXreRRRRXnPxQsdZ1bQP7L0WAyS3kyxzP5gQRxckkknpwBx1BP0N3wF4Ps/B2li0gYy3EmGuJzxvb2HYDsK7miuC+JP9rS+HZrLRbaWa8vXW23RnHlK33mJ7DAxntuo8A+EYvC2nKsk0lxfyqDcTO5PP91RngD9a72qWpWUOo2VxZXAJhuI2jfHXBGOPevk17n4i6Q9z4N0+C7miMxWC+8t9yxk8FZegX37cgEV9P8AhXRY/D2i2mmRtvMSfvJO8kh5ZufUkmugoooooooooqvd3EdpbTXMpIjhRpHIGcADJrw/4aXfi3xPqM+v6hfzW+itKxtrUxqPNU5AA4+6OOepI+pr3iiiiiivD38ReKNe8bXelaDJDBpNhII7m4khDgEfeHPVs5AAPbPHNe3qCFAJyccn1paKKK8x+Jms654as7fW9L8ue0t323lo6Z3q2AGDDkY6enPOcVyejfEa88a67Y6Z4etpbS2XE19cyorFUHJQdRzwueuT6V71RRRRRRRRRRRRRRRRRRRRRRRRRRRRRRRRRRRRRRRRRRRRRRRRRRRRRRRRRRRRRRRRRRRRRRRRRRRRRRRRRTW6r9adRRRRRRRRRRRRRRRRRRRRRRRRRRRRRRRRRRRRRRRRRRRRXwb8S/Ed14w8VNaRzH7FDcfZrWPOVHIUv/wI8/TA7V9t6DpdvoulWmm2kYSG3jCgDuepP1JJJ9zXzP8AtEaYLbUdI1m3GyeUGJmQclkIKn684/Aeley/CnxPJ4p8NRXNy268t3ME5PVmABDfiCPxzXpVfCXxK8T3njLxT/Z0Mu2wiufs1rGD8pO4KXPrk8+wx719q6BpNroemW2nWcSxxQoF+UfePdj6knmvlz496WNL8Q6frOn5guLlPnaPgmRD97PrjA/Cvf8A4d+I18W+GoL6UKZxmC5XAxvAGePQgg/jXyH4n0+f4eePle2G2KGZLq2LdGiJ6cdvvKfoa+7NOvYNRsre9tn3wTxrIjYxkEZH0rzTRLGDxB401HxFJCGg0/8A0C0YgfNIv+sf3wSQD6H24zfj0QPB33Qc3UeCe3WuD/Z/tLaebXHmghcIYwNyAgdfWvQNc8L6V4mt9L1/SNPjiuob+OXdHGqNNGsu1tw6HpuyQSMfUV1XxOijm8F62siBlFsXAPquCD+BANfPX7O1pBcapqpnhSUC3GA67gMtzwavftAeH9M0oabqunwR2l1LIYnEI2BgBkHA6EdM/SvW/gzr13r3hKF73c01rIbbzW6yKoBB9zggE9yDXiv7QFui+KrKRUXMtiC2BjJDNyT3OMD8K9Q8DaR4bj8BabqOp6PYSlosSytaozsTIVHOM9xzWronge28N+NV1DSLcxadcWTrImSwjkDL0JORnI49j24rlfjp4dXVP7Heys45NRmuGjyPlaVQhbaT/wAB4rxb4V+NrjwZqslleo39nzyhLiM9YnHG4fTv7D2FfUvxPsbDV/BmoXMkcc3l2/2i3lA5BAyCD6YP5Gt/wrpGn2fh6xtYbOBYnt4zIuwYc7QSW9Tn1r4Z8X2kEHjTVreFBHENQKhE4UAscjHpX6B6ZaW1jZw29nAkECqNsaDAHH6/WrUsaTRtHKiujDDKwyCPcV8BeL7G1sfiFc6daQiG0F5GgjQkAK20kfTk8V9PeLvht4em0a6nsLQ2N7BC8kM8MjAggZwRnBBxj+VeX/A7xlqrawug6ldTXNvcq5tzK25kdQWPzHnBAPB/Dqa9v+JfjCPwforXKKsl9MfLto26Fu7H2A59zgd68Z+FmhSePbu88SeJ521COKUwwwSsditwxwM4CgNwvTmu1+JXgeytNDm1jw9EdN1GwUyh7RjGXjH3gcHsOc+1N+DXxAm8SwtpGpktqNtHvWf/AJ7IMDn/AGhn8ev1s/F34iP4UiTTdN2nVJ0D+YwyIUJIzgjBbg8H61geBvh4viK1g8Q+L7q41Ke6XzYIJJWCojcgnGDzxgDAA9e3Ya38PIba0mm8KXV1pN+AWVIbh/LlP91gTxnt2HFU9L046v8ADO2kuri7jvIbWWVJ0mdXVwW64PPTkH+fNfMGheL/ABB4b1S0vZb69kX5WMU8jMssR68E9COh9a+5tNvrDxXocdzBIzWt0nJjcqynuMjBBBFea/DnSJTrOuveatqV4LC+MFss105Cgc5IzycEDnjjpXHfGw3uh6hp1zpep31sbsOsqCd2UkYwcE8en+TnsPgkLm/0JtTv9Rvru5M7xgz3LuqrheACa9tr55+ONxf6DaWepabqt/A885jeJZyY/uk5APTp249qd8EZr/XrG81DU9W1C4khuVREM5CAABuQOuc9+K7P4qwXcHh+41Sw1S9srm3KY8mUhXBcKQV6fxZz7V2nh+xbT9PiWa8ubqVkVpJbmQsScc+wHtXgXjD4p6hf6wPD/hKNfMklFuLtxyzk4+UHgAH+I+legaR4H1ZoVm1jxdrMl42Cy20/lxoeuAMEHr7VzniC98YeF9a0a0fVTfaRe38MX2iSFFkXLjMZI9RnnHT0rofi1d6xoWjvrekazPavE6o8BijkRwxA43KcEdc/WvO/hvrfjbxjJfo3igW/2bbybCFs5z7CtjxS/wARvCxt746/Fqen+cqS7bKNGUE4ywC8D3B64rvfiLqmvWUOk23h0xi+vrrysugYY2Enr0Axkn0FcR441Hxz4S0RNUm1+ynYzLE0SWSgDIPIY9eg7d/bnL8A6/468ZJetFrVnbC1ZVO+zVt2c/4V1Xhm98ay+IdU0DXL6GJ0s/OtbqC3UqfnADAEc9wQf/r15RrvxJ8aeH9ZvdOub2zma0kKE/Z1Acdjxz0IOM19LeC/E9n4s0eLULUhZMBZ4e8UmOV9x6HuK4zWNS8WWfi3TNEt76xe2vleQTPbYaNUGWBG7k9MfWui8aXOt6PoNxqdlqFuZLOAySJLbZEpHXBDDb+vSvKfhr468T+LNZXTnfT7aCKD7Q5WAnKAqNoGRydw+n6V9JqCFAY5OOTjrXG/EDxBL4Y8OXeq26RyTxFFjSUEqxZwDnHsSfwrmtIvviLqFuJ59N0Ox3AFY7hpC5B9QpOPoea8r1v4weItH1W50uXT9Innt5PKZrdpGUt3AJIPB46dRX0l4duNRu9KtrjVreO3vZV3PDHnCZ6A574xn3rary7wn4v0/UvFWt6BZ28EMVq2+OSJNvnOPllJ9SGwB6gE16jXi/xK8c614LuYGTTLW5sbjIilLsCGAGVYev8AOt34beK9Q8YWEmoz21pb26SNEEidmfcADzkYAwa6bxXqGoaTpVxqFhBbzi2iaaVJnK5VRk4IB5wDWF4N17XPEeiHVJdOtLTzubVHlY7wDjc3HAPOPz6GvINX+L13Ff3Whan4ZtpXEptpYRc7lfnBGSuMGuphvNb8LQXF3pvwzgtEKgzm3vo3ZgOnyqMnGT0Fd14E8VT+LNEm1AWAtp45mh8lpCQSAD1Kj19K888TfFy58NazPpN/4fBmjK7WiuwwcEZBHy8fz+ldTfeM/EGmWLahfeDp1s0UO8kF5HKVTqWKjnAHP88VreCfH+jeMDJFZGWG6jUM8E4AbHqMEgitbxdrt14e0+XUItNa8ghXdLslClR3OD1xxXn/AIW+KsPibUV06w0W6M7AtzIgUKOpJzxXr99NcQ2zSW9qbiYYxEHC5/E8V5n4Z+Ip8S3T2+n+H79vLOJJWKCND7tnGfbrTfF/xKt/Cd8LTUdHvvnyYpUKFZFHcHP6dRXT+DPFsHi62e8srK5htkYp5k5QZYY4AVie/etbxFrK6FYSahLaXFxbwjdL5G0si+uGIz2qPwxrsfiLT01CCyvLa3kP7v7UiqXH94AMePc10R6V5X/wtDQhry6C0N8l6bn7Kd0Q2iTcFHO7pk9R2r1SiivPPFPxE8N+GLj7LfXhe5xlobdfMZfZscA85wTmr3hPxtofisOum3LedHy0Mq7XA9cdx9K7RiFBJIAAySe1cnF4w0G41i30a21GK4vZ921YDvUbVLHLDgcA/lXW0UU12VFLMwVRySTgCuc0zxRo2q6lNpun30dzcwIXkEQJVQCB97oeT2NdG7KilmYKqjJJOABXmw+J/g43v2P+2Y93/PTy38vPpuxj8envXo0E0VxEksMiSRuMq6MCGHqCOtS0VWvLq3sbeS5upkhgjG55JGwFHua8xT4teDWuDB/abj5ivmGB9n1zjp716jbTxXUMc8EiyRSKGR1OQwPcVzet+LNG0W4S0urotduMrbQRtLIeM/dUHHHPNXdC1/TNehebTrkShG2yIVKuh9CpwRWpeXUFlbyXN1MkMEYy8jtgKPrXD2fxH8I3l0trDrUXmsdo3xuik9PvMoH616CDkZHSq13d29lEZrq4igiBALyuFUfiaj06+tdStUu7KZZrdyQsidDgkHH4g1dooooooooooooooooooooooooooooooooooooooooprdV+tOoooooooooooooooooooooooooooooooooooooooooooprgsrAHBIxmvzmtEaz8VwQTkBrfUgrkc8iQA/yr9Gwcivm39o2VP7O0iHPzmd2Ax2Cgf1rT/Z4tZIvDl9O2Nkt2QnPPCrk/rXvcylonVfvFSB9a/OnQ98fjDTIZEKyR6pGrZ6580Zr9Gq+bP2iJUEWhxll3ebI2G9MCtf8AZ5gki8MXsjAbJL1inPJwig1U/aF8PfbdFttahjLT2T7JSAT+6bv+DY/M1zvw08bPD4EudMiZW1W3mFtYx7vmkMpO3H0Jb8hX0b4a0mPQ9HtNOjwfJjAdgMbn6sfxOa8u+Ppx4OX/AK+4/wCTV458MtP8RalpXiQaFqUdpkKssZi3PL8rcK38JxkZHr2619JfC5SngvSFYFWETAgjBB3tUXxWYjwNrRViMwAZB7FhXzH8H73X9OGtXWh2dtdtDbB5Y55CpIB42gdT14yOAe9U5Nav/il4osdO1i9jsISzJCkcZKoT1HXJY46k9fSvs3wzodp4c0i20qz3GGAH5m+87E5LH6kmvmP4/nHirTf+vD/2d6ZBD4nHhPws8lxatoRvYf3UKESL+9+XeT1Gc9O+K+va888Yyhde8KRYO5r52HpgRt/iK8o+OHgFriN/Eej2oM6c3kUQ5Yd5AO5HGcfX1rzLwt49az8Iar4b1HzHjlgdbN+ojJ/gPGcE/l9On2row26XZD0t4x/46K+EPGI3ePNV/wCwmP8A0I19+wjEaf7oqSvg7x4Hj+J13JGhlkF9EVjBA3EbcDJ4Ga9M+IfxWvoba/0D+wptPvpIzDI08oJRWGGK7eDwTgg471sfBP4fyaSIfEd/cQyyzwZtY4X3BFcDJY9C2MjAyOfXpzP7QEznxFpUJOY1tC4U9AxZhn9BXqXwLiWPwTblRy88rMfU7sfyAr0bxMFbQdUDjcptJQRnGRsNfFPwpkaDxpoZibazu6PjupVhg1j+OLuTVPGGsS3RLlb5oVyThUVyoH5AV9/WEaRWdvHGAESJVUDoABxVusPX0SLQdTWNFVRazHCjAyVJP614PrHgKPxd8PtFu7UBdWtLFTEQP9coBPln8eh9fqa8k+F/ji48E6pLZ36udOlfZcxkZaFhkbgPY9R3Hvivqf4cz292PEN3bOksU2sSlZF/iXYmOe4615Z+0K2J9D47yf0rvfgdz4ItP+u0v/oZr16vnT9o040TS/8Ar6P/AKAas/s68+HdRP8A0+n/ANAWvQ/iiM+DtSH/AFy/9GpUfxH1KXSPAup3cDMsi26xqy8Eb2VMj0+91r52+BOnRSeMDM3L29k8ykj+IlU49OGNfZlVLyzt71I0uIlkEcqSpn+F1IKkfiP6dK8l+PEvl+CpV/56XES9M9yfw6V4r8LPF9h4TttduL1ZXlfZ5KRRkhjg8Fui84619HeBtuu+DLN9QXzheCSSUMTyWkZuvsf5V3UltDJLFK8atJDny2I5XIwcfhXjHx/ZV8GqCQC15GACepwx/pXMfs7DEGtck/vI+vXoa+jDawG6F35a/aBGYhJ32kg4/MCvANQ8F2PjK58XpsVNQjvl+zXXXawjX5Dz0zkH656ivAfBniTVfh74heO4hdEV/KvLWQc7c849x1BHX3Br6umv7bVPGfhe+s5BJbz2NxJGw7ggdfQ+o7V0fxH/AORN1v8A69H/AJV86fs9B18TXys2dun4HGON6V9gVn6lp1vqUcUVypaOOZJgueCyHIz7ZArzv4s+M18JaIVt2H9pXgMduoPKDHMn4dvcjtmvB/gd4POuam+v6jH5lpavmMSZPmTcHPuB1+tfZlcd461ebSNEla0DG/unW1tFXGTM/C4z6cn8K+MohffDjx2vnyeY9pODI6jiWJxz19VY/Q/SvvmCaO4hjniYNHIodGHcEZBrh/iZ4fHiPwte2ixl7mNfPtwBk+YuSAB6kZX/AIFXz9+zzr32PVbvQZyQLsebECP+Wijkf98g/lXuvxBmfUDYeF7aRkn1WXEzL/BbrzIc+pxgevNeiQQx28McMShY41CIo7ADAFfn940G34iX8h+6NTyfb5xX2efEtvP4rtdDsrmOXbbyTXIXnb93YM+vJP5etb2j6TBpLX32fhLq5a5KYwFJVQQPxXP418X/ABsyfiLNj+5B/wCgivtN57e00cz3ZUW8dvukLdNoXmvhz4TR3Nx48sW00FEWZpHwcYh5yD7YOPxr7L8fSNH4S1plOCbOQfgVwf0NfKnwUvbaw8Si5vLiKCBLB8vIwUDkdzXu8Wp3nxElng0q5ez8OQyeVPdJxNdsMEovdFwRyRzn6ivUdK0yy0izjsrC3SC2jGFRf5knkn3NcZ8T/Cy+KvDs8EcYN9B++tWxzuHVf+BDI9M4Pavnj4D+Jm0jXJdAuwEhvmwueqzDgD8QCPrivefGRl8R6taeFLUsLYFbnVJASAIQeI8+rH8sZ5Ga9OhiSGJIo1CRooVVHQAcAVJXw54sGfi6R/1FLf8AmlfWPijxfp/hiW3TUYbzZcHaksUO9M+mQevt1rpdOvFv7SK6WKaJZBkJMm1wM9x29auMCVIBwSOo7V59J4E8MR6fdLfWEE7Sq73F5ON0pJyWfeeVPU8V86fBDQLq68Vtq1o7Lptizq0p48zcpCrg+oIJ44x2OK+sdf0Wx1yza11BJJIeTtSZ48nHfaRn8civjP4QhV+ImmxqoAjedc5OT+6kr7ooorz74i6DBrGg6jJPc3aeTaySIkcxVNyqSCVH3vxrwH9nU58QaidoXFljjv8AOtfSXjDQ7jxFZRaal41rZySZu2jOJHjA+4vbk4znt2NfP/xO+Fuj6D4dm1fSZJontAvmRyybhICwXOT0PP4+ldV+zvd3k/h6+hmk3Wtvc7bcE8qSNzD6ZIP1Jr6DorgvGfhL/hLZbK3vLt49LgYyywRcNM/8IJ7KBn357da+e/i58NdL8NaXHq2kPJGglEcsMsu4c9CuRnOeoyf0r0v4KX89r8P7i5uwfItJp2h94woY4/4EXrgvgdd3Ot+NtZ1i8YSTyWzFmC4ALOuMenAwPaspdZfwz8YrvyGIt7q9EM6ZADCXGSfozbvwr6A8aeD5PGF5bQX17JBpFuhfyoGw00pP8WRgAAfr2r5o+K/gC38FtaX2nXDyWlwxj8uU5ZHAz17g8/THvX038K7q5vvA+kzXLt5xidAzddquyqef9kCvEvjlops7vTJm1G+uhcmTfHcS7lUjB+UAAL16DivYvgz/AMiFpP8A22/9HPXp9FFFFFFFFFFFFFFFFFFFFFFFFFFFFFFFFFFFFFFFFNbqv1p1FFFFFFFFFFFFFFFFFFFFFFFFFFFFFFFFFFFFFFFFFFFFfMnxf+Gt5fX7eIfD8HmTuQbm2Thiw/jUd+gyPXnua7/w38SdIk02CPW55NN1OKNVnhuYnBJx94HHIOM+38/KPFlpq3xU8SW40m1mj0O3UIl7NGURgTlnGQCT2CjJ4B4ya+mvD2kW2g6TaaXaA+TbR7QT1Y9Sx9yST+NbNfKfxe+H2oprDeJtDgadXYSTwxKS6OOd4HcHHOO/1r2Hw98RfD+paSl1dalb2l1GgFzbzNsdJMfMAp5YZ7jP58V4f4sh1H4qeK400aCT+x7UCEXjqRH1JZ/qeQB3wOma+oPDmi2vh/SbXTLNcRQIFz3du7H3JyavalZQalZXFjdJvguI2jkXOMgjB57V8u/BvwVPZ+LdSub6MgaS7RJ0w0rAgH3AUk/iDX1fXgP7QGp2SeHIrA3MRvGuUYQBsvgA5JHYcjr61xnwM8RaPpKauuo6hDatJIjRiU4DDnkH+ld14x+JGhaPo8mneHZ1ub2ZWjhW2ztiLZ+bdjGQTwB3x0rU+JV1Z6T8PJtOuLqNJ2tYoYo2YbpCCvQd+hrzL9ny7s4dU1SAzRxvLGnlITgvg84z1rH+Nngd9E1D/hJNMGy0uJQZUQf6iXruHsxGfY/UCvaPhN47j8U6aLS8kA1W2AWTcRmYY4ccD0OR7Z714t8eNRtbjxXaiCdJBDZBHKNkKxZjg474IP417T4J1jw7qHgrS7K81OyUJDGssT3CoyupDYOSD1Aqvf8AjvT9d8S6JoGhXjXG+6826liyq7Y1L7ATjdnbk44478irnjzUrO28WeEIpbiNHF1IWBb7oKhQT6ZJA5r1ohXUggMrDBB5BFfFfxa8Ev4Uv/7S02MjSbqTlBj9y/Xb7A84/KvsjTsLYW2TwIU5/AV8D+KJkl8c6lKroVOqEAg54DkZz+FfoHEVaNCrBlKjBHcU+vhDxfKj/FSZww2rqUQJPGMFQf5GvoD4yeBD4n09dS02Ldqlqv3V6zx91+o6j8R3FecfArxt9hm/4RnUptsEr/6GXH3JCeY/YEnI98+tei/HDwjN4g0eLUbKMyXlhkmNQS0kZxuAHqOv51lfs9azFcaJd6Qzj7RbTGVUyeY2A5H0YH8xXffFbX7fQvCeo75lW5uoWt4I92GYuNpI+gJOfavGfgH4SuzeHxLexlLeNGS03DBdjwWHsBke+fauZ+Nnhm50TXptYgRnsdRbez9dkvcH0z1H19q+mfhz4htvEXhuxuIpg88USw3Ck/MsigA5+vX8a6jV9VstGs5L2/nSGCMcljyT6AdyfSsrW7r7T4Tv7vynj83TpJPLcYZcxk4PvTPAqxr4T0QR42/YYScHPOwZ/XNeJ/GrwEJC/ijS7dWeMbr6BQMMoyTL9emfpn1ra/Z2OfC19/2EG/8ARcdc5+0Mf9M0Hr/y06fhXonwQ48E2v8A11l/9CNeuV89ftGWzSeHtOuMExxXgVwOvzI3Pt0/UUfs6yxnQNShDjzFvNxXuAUUA/ofyrvfijKsuhx6ShButTuobaFc853hi2PQBeT71u+MtEOu+GdQ0lCPMmgxGSB99cMvX3Ar5A+FOtjRPG9rHfiS3Mm6ylB7MTgBh2G4DPpX3V1qhc6hZ2txb209xGk9w22GMn5nOMnA9PfpXkXx+/5Ewf8AX3H/ACauO/Z+ijubTxBbXMSyRSvGGVhkEYbjH417d4ftE8J+F4re8mXyrCNy8meCoYkH8sVreHtQk1bSLPUJIvKa5jEoTPRTyP0xXkv7QchTwfEoAO+9jU5bGPlc/j0rnv2c+bPWW9Zo+v0NfSlec+B5PN1fxW2MY1PbjPoij+lcf8ZvAP8AwkNk2sacijUrVMugAHnoOoz/AHgOn0xXjvwNaZ/GFpCXkaO3glbY54TIwcD64r6X+KpYeCNZ2sQTCBkehYZrwf8AZ/58TX/tYY/8fSvrmqOp39tpdlcX13II7eBC7sfQenqfQd6+E72TUfij44Cxbwk77UVjkQQLzk/QZPuW9TX3Noul2ui6dbabZR7La3Tag7nuSfckkn3NUrDW4r/WNQ063XetisYllHTzGydg9SABn0zivK9eutZ1jxvFPo+kJqVpoWY3WW5WJDOwySM55AIHTgj6V5Z8aLTXtSFvrl/4Z/syOACGSUXsc+7J+XIXp1POP6V698DPEY1nwythLJuutOPlEMckxnlD9AMr/wABr2rrXwn8QdNl8FePvtVnGUh89Ly264xkEj6Bgw+lfTngCR/EF3e+L545YhdgW1nFIBlIFwSf+BPuP4fl6hX59eLVS68f38cgVkfUijANkEb8EV9Z6R4MsvD3jMajpVkIrO5spElVfuRSB0IIz0yOMD0NehjULdtQbT1cm5WLzmUDhVJwMn1PPHtXxP8AG5d3xBmXOMpAOP8AdFbfxp8K6hoRtbiHUNQu9JkUREXNw0nlOOg5PQ4yPfPtXqPwDu9En0F4bKzht9UhO27I5eUfwvk87fboCDwM8+kfEQ48Ia1/16P/ACr48+G3hC28XalcWNxO8Rj08yxsvZ9ygZ9vmNSeEfEOp/DLxRcWN+jeQsnlXkA5BHUOvvjBB9D71902d1Be20V1bSLLBKgdHXowPQ1Zr4c+NGgw6J4yM9g/ki5iF6FRceW+4g457ld3419J/CW1z4bj1e4lefUNUYz3U79WIJUD2AAH616hRXwb44ufsfxWuLkxvIItQhfZGMs2NhwB3Jr0fwt46TxV8QrddbttkCF0063fpBLxgsMcucdT0PTtj6rorh/HHhGHxbZfZpb+8tSoIXyZSEJ/2k6N+NfJXh8618PfHUGmNOci5jimjVj5c0bkc4+jZHofpX3TNxG/+6a+I/g3bufiDbTHCqfPcDAORtYfh1r7goorn/Fpx4b1g/8ATjN/6Aa+Yf2cyf7e1MH/AJ9P/Z1r6+rwn4vXd5rslr4K0VRLe3ZE1yM4WONTkbj25GfXgeoz6p4V0G18NaPbaXaD5Yly745kc8sx+p/IYHauioor5/8AifHdeNdas/CGlZZLZxcahOPuQ9gpPrgk49SPQ477xJo9tpPgLUdM0+LZb29jIFXPOACST6k8k+prwf8AZtUHVNWcE/8AHuox/wAC/wDrVwnj1Wf4pXaqMsb+EAep+SvvWvnb4gWkvxA8XWnhmykAstMHnX045CsSAVH+1jAHuT/dNfQNnaw2VtFbW0axwRKERF6KB0FfN37Qh/0jQB/13/ktek/Bj/kQdI/7bf8Ao569QoooooooooooooooooooooooooooooooooooooooopjdV+tPoooooooooooooooooooooooooooooooooooooooooooooqJ4YpDl40Y+6g1IAAMAYFLRRVCfTbG4ffNZW8rn+J4lY/qKuIiRqFRQqjsBgU+imKioWKqFLHLYGMn1NPqvJbQSsWkgjdj3ZATTPsVr/wA+0P8A37FMGnWIIIs7fI6ful/wp9xZWtywee2hlYDAMkYYgfjVf+ydNBB/s+0yOh8leP0q9NDFPG0U0aSRsMMjqCD+BqjHpGmxNuj0+0RvVYVB/lUH9g6Of+YTY/8AgMn+FM/4R3RP+gPp/wD4Cp/hU9poulWUomtNMs4JQMB4oFRh+IFQXXh7Rbt5JLjSLGWSQku726FiT3zjOa17eCK2hSGCNY4kGFRRgAVHfWdvf20tpdwrNBKu10cZBFJc2VvdWjWc8SvbsoUoehFcofAfhQ/8wCw/79Cuo0+wtNNh8izgSCLOdiDAzgD+gqa6t4ruCS3nXdFIMMuSMj6iuCPw08HH/mA2/wD30/8AjXbabp9tpluLa0jKQg5Cl2bH4kmuTu/h94Tu7iW5m0S2aaVi7sNy5J6nAOK7W3hS3hSGMERooVQWJwB7nmuN1XwNoOpX39pG2e11DJb7VaStDJkjGcqcZ98VQT4daFJdRXeo/bNVmi/1Z1C6eYKOuME4I9jkc16LGixoqIoVFACqowAPQVBeWsF7byW11Ck0Egw8brkMPpXmUnwu0KKcz6XPqOkyMfmNjdMufbnPFb2l+CdIsbuO9m+06heRnMc9/MZmQ5zkA8A5Gc4zmtrX9DttetjaXktyLdgQ8cMxjDj0OOo9qZ4e0C08P2y2ljJc/ZkGEilmLqnOeM9K6BlDKVYAqRggjrXO+G/Dth4bgu7fTldIbm5a5MZIwjMAMLgcL8owK5PxN8N9J8TXa3eqXmoTSIpVB5qhVGScABfet3wn4Ss/CsT2+nXV4bdmLmGVwy7iOo4yOg712VVL+zttQtZbS7hSa3lXa8bjIYV45p/wpj0O+lu9A1+/08yghlwr4Xrt56j65rv9H8LwWN4mpXt3calqaIY1ubkj92p6hFHC9+evJ5wa6+vNfGHw40DxVIbi5he2vCObi2IVm/3hghvqefes3TPCHizToFs4fG0hs0AVFexRnVOmAxJPSut0PwrZ6XdHUZ5p7/VXTa97dPubHoo6KOvAGeeprB8eeCrvxggtZtbe2sFcSLbpAp+YDGS3U9Tx059hXMeH/hprHhkTDRPFslsJyDKJLJJdxHT7x4pNf+HPiLxHEsGseNZLiBSD5aWKxqec8hWAP4+3pXtOnWiWFlbWcZJSCJYlJ9FAA/lXmnxE8Fan40ijtG1i3tbGKXzUjFoWYtggEtv9z0x1qv8AD/wHqHguSZbfWILi2uGUzRSWxBOO6sG4P5j2r1S+W5e2kWzkjjuCMI8qllU+pAIzXnnhDwvrmg6jf3dzrNteR38vnTp9mKEP6rhsDjj8BXp1eb2Hga10vxi/iKwZYop4XWe3/wCmjEHcvoDg5HrV3x9oereI9Kl0qwurW2gnAE0kqFmIBzgY4HQc/WvPvAnw51vwhqj6hFqNhcmSEwujxuvykg8EdDlR69697GcDPXvivK/il4U1rxfZ22n6ff21raK5knWXdmRh93oOg5OPXHpXGeBvh94q8FvcSafc6HPJcAKzXCykgDsMAV1+r2HxGv4Ghg1TQ7HcMM9usm7HsWBx9R+GKr+C/CPiDwroWpQRXdjcateXBkE8jPtUFQNxO0lmzk4xjnr2rZ+Heh634cs5LDU2sbiN5Xm+0QO29mY5O4FRnvzW143sb7VdEutNsrW3nN1G0TNNMU8vI4YAA5weeo7V4p8PvAPi7whrK3qGxkgdfKmiMxAZDjvtOCCAc49u9fTI6DPWvJfit4Il8X21gbQot1BMAzNx+6b73Ptwe9enafZwafZwWdsmyCCNY0XOcADApb6WeC3d7a2NzMPuxhwufxPSvj/UPhv40u9en1kabbq8l2bkRtdq23LbgueM46V9Az6x438kCHwpZibH331JSv8A3ztB/Wsz4faP4isLvXNZ8RRCTUbwpsSKVSCqg/KOwHIHJ7V4t458D+M/EXiu61uHw55UckibU+2wksEUKCTv4JC+nHv1P1DHanXdEew1nTZLdZohHNC0qt/3yyk+mc8V8waL4A8b+DvEzX2i2C3lvDIVRzPEonhJ6EM2QSPbg9K958ezaxfeFZ7Oz0K5lvL2Hy2QSRkQ5+9khucAcYGORXkXwk0DxD4a1+S51DQLtIJrb7OGVkO0llIJ56fL+tdN8cPCM/iBLGfStLmn1JG2vLHgL5WDwckc5xjj1qj8KD4w8MJ/ZWq6JdSaUSTGylS0BOScDPKk9vXn1r6NL4jL7W6Z245+n1r5R+LOma54n8QLPp3h7UHt7e08nzJI9m45JJXPX72Peva/hebm28NWOm3mn3lpcW0bK/nxbQfmzwe/X+dejUhOATXxRqeja/f/ABB/t5tCv0s/7Sjm3CBifKRxg4652rnFb3xh8D3z+JY9V0GyupTdIJpvKjJCSg9c9s8HHrn1r6E8A6tqGp6LCNXsrq11KAeVOJ4GQORwHBIw2RgnHfPbFbviGTUIdIvZNKiWW/WJjAjY5b8a8V8HfEjWkeWz8VaLfK6ZK3MFm5yfRlA/Ij2471qW3hq78V+NIPFOo2UthYWSp9kgnULLMykkMy9Vw3PPPSvU9d1e00q2d7nziWU7UhhaRm9gFH88Cvjr4WLc6L4uttQv9Lv4bc+YryC2dgpYHGcDpX1x4sv7238NX19o6mS7Fvvgwm489wp6kDnB9Oh6V5j8E9Z8S6tFqJ1t5prZCphlnTadxzuAOOR0+le71wXxC1yx03QdStppSbqe0kjihRCzOzKQOg4GT1r51+A12uk69eJqEclqtxbhInlQhS24cZI4/wDrV9BfEjxnF4Q0Y3MaedezcW8eDt6jLMewGfxOBXyb4d8f+JNCe7lhtIpbm7k8ye5nty0rn0Leg7DoK+hPhHrmveKbzUdV1htscMaW8MSoUUEksxA9eF5rlPD/AI/8VX3xDbSZoyLJrl4zZtCoMMY6NuAzkAA5JIOfcV9PV5J8WPHUfhLTfs1sSdUu4yIMDiMdC5+nb39q+cfCnxQ1fw3ZNaWul2D72Mkk0iyGSVzklnO7k19AfC7VdQ8a6drGpayw8u5b7IkEQKIiBSW29+d/UknivPPhbZ/8IL421bSNXnW3SSEiCWT5Y5cEMCGPH3T/ADHWoPCWiyeL/ide+IliJ0m1u2lSfadkrJ8qBT3OQG+g7ZFel/F/x+vhSxFhYtnVrpPkYf8ALBc8sffrgfj9fDfCnxVn8OactnaaJaHndJKXbfK56sx7n+VfS/wy1fUNf0FtZ1FlBvLmR4UU8RxjCBR+Kt+deNftCXtq9/okMdwjzRCbzEB+5nbjP1wePavV/gzJE/gTS1jkDFDKrjjKt5rHB/MfgQe9eo0UUUUUUUUUUUUUUUUUUUUUUUUUUUUUUUUUUUUUUUU1uq/X+lOooooooooooooooooooooooooooooooooooooooooooooooooooooooooooooooooooooooooooooooooooooooooooooooooooooooooooooooooooooooooooooooooooooooooooooooooooAA6UUhUHqAaTav90flQyK33lBx6im+VH/zzX8qeqqowoAHsKYIoxIZBGvmEYLY5P41JUEttBMQZYY3IGAWUGoxZWg6WsI/7Zip440iXbGiovoowKp3+m2GohRfWVtchPuieJXx9MircEEVtEsMESRRKMKiKFA+gFU7nS9Pu5DLcWNtNIf4pIVY/mRVf+wdH/wCgTY/+A6f4VpQ28FvCIIYY44RkCNFAUZ68CsZvDWguxZtE00sTkk2qHP6VesdK07T3Z7KwtbZmGGMMKpke+BzWlRRRRRRRRRRRRRRRRRRRRRRRRRRRRRRRRRRRRRRRRTW6r9adRRRRRRRRRRRRRRRRRRRRRRRRRRRRRRRRRRRRRRRRRRRRRRRRRRRRRRRRRRRRRRRRRRRRRRRRRRRRRRRRRRRRRRRRRRRRRRRRRRRRRRRRRRRRRRRRRRRRRRRRRRRRRRRRRRRRRRRRRRRRRRRRRRRRRRRRRRRRRRRRRRRRRRRRRRRRRRRRRRRRRRRRRRRRRRRRRRRRRRRRRRRRRTW6r9f6U6iiiiiiiiiiiiiiiiiiiiiiiiiiiiiiiiiiiiiiiiiiiiiiiiiiiiiiiiiiiiiiiiiiiiiiiiiiiiiiiiiiiiiiiiiiiiiiiiiiiiiiiiiiiiiiiiiiiiiiiiiiiiiiiiiiiiiiiiiiiiiiiiiiiiiiiiiiiiiiiiiiiiiiiiiiiiiiiiiiiiiiiiiiiiiiiiiiiiiiiiiiiiimt1X6/wBKdRRRRRRRRRRRRRRRRRRRRRRRRRRRRRRRRRRRRRRRRRRRRRRRRRRRRRRRRRRRRRRRRRRRRRRRRRRRRRRRRRRRRRRRRRRRRRRRRRRRRRRRRRRRRRRRRRRRRRRRRRRRRRRRRRRRRRRRRRRRRRRRRRRRRRRRRRRRRRRRRRRRRRRRRRRRRRRRRRRRRRRRRRRRRRRRRRRRRRRRRRRRRRTG6r9f6U+iiiiiiiiiiiiiiiiiiiiiiiiiiiiiiiiiiiiiiiiiiiiiiiiiiiiiiiiiiiiiiiiiiiiiiiiiiiiiiiiiiiiiiiiiiiiiiiiiiiiiiiiiiiiiiiiiiiiiiiiiiiiiiiiiiiiiiiiiiiiiiiiiiiiiiiiiiiiiiiiiiiiiiiiiiiiiiiiiiiiiiiiiiiiiiiiiiiiiiiiiiiiimt1X6/0p1FFFFFFFFFFFFFFFFFFFFFFFFFFFFFFFFFFFFFFFFFFFFFFFFFFFFFFFFFFFFFFFFFFFFFFFFFFFFFFFFFFFFFFFFFFFFFFFFFFFFFFFFFFFFFFFFFFFFFFFFFFFFFFFFFFFFFFFFFFFFFFFFFFFFFFFFFFFFFFFFFFFFFFFFFFFFFFFFFFFFFFFFFFFFFFFFFFFFFFFFFFFFFMfqn1/oafRRRRRRRRRRRRRRRRRRRRRRRRRRRRRRRRRRRRRRRRRRRRRRRRRRRRRRRRRRRRRRRRRRRRRRRRRRRRRRRRRRRRRRRRRRRRRRRRRRRRRRRRRRRRRRRRRRRRRRRRRRRRRRRRRRRRRRRRRRRRRRRRRRRRRRRRRRRRRRRRRRRRRRRRRRRRRRRRRRRRRRRRRRRRRRRRRRRRRRRRRRRRRTH+8n1/oafRRRRRRRRRRRRRRRRRRRRRRRRRRRRRRRRRRRRRRRRRRRRRRRRRRRRRRRRRRRRRRRRRRRRRRRRRRRRRRRRRRRRRRRRRRRRRRRRRRRRRRRRRRRRRRRRRRRRRRRRRRRRRRRRRRRRRRRRRRRRRRRRRRRRRRRRRRRRRRRRRRRRRRRRRRRRRRRRRRRRRRRRRRRRRRRRRRRRRRRRRRRRRUb/ej/wB7+hqSiiiiiiiiiiiiiiiiiiiiiiiiiiiiiiiiiiiiiiiiiiiiiiiiiiiiiiiiiiiiiiiiiiiiiiiiiiiiiiiiiiiiiiiiiiiiiiiiiiiiiiiiiiiiiiiiiiiiiiiiiiiiiiiiiiiiiiiiiiiiiiiiiiiiiiiiiiiiiiiiiiiiiiiiiiiiiiiiiiiiiiiiiiiiiiiiiiiiiiiiiiiiio3+9H/vf0NSUUUUUUUUUUUUUUUUUUUUUUUUUUUUUUUUUUUUUUUUUUUUUUUUUUUUUUUUUUUUUUUUUUUUUUUUUUUUUUUUUUUUUUUUUUUUUUUUUUUUUUUUUUUUUUUUUUUUUUUUUUUUUUUUUUUUUUUUUUUUUUUUUUUUUUUUUUUUUUUUUUUUUUUUUUUUUUUUUUUUUUUUUUUUUUUUUUUUUUUUUUUUUVG/3o/97+hqSiiiiiiiiiiiiiiiiiiiiiiiiiiiiiiiiiiiiiiiiiiiiiiiiiiiiiiiiiiiiiiiiiiiiiiiiiiiiiiiiiiiiiiiiiiiiiiiiiiiiiiiiiiiiiiiiiiiiiiiiiiiiiiiiiiiiiiiiiiiiiiiiiiiiiiiiiiiiiiiiiiiiiiiiiiiiiiiiiiiiiiiiiiiiiiiiiiiiiiiiiiiiio3+9H/AL39DUlFFFFFFFFFFFFFFFFFFFFFFFFFFFFFFFFFFFFFFFFFFFFFFFFFFFFFFFFFFFFFFFFFFFFFFFFFFFFFFFFFFFFFFFFcL8RfEknhbw9Lf26LJdvIkNujDIZ2PoPYMfwrQ8Hz69daXHceIIba3uZACsEKkFF/28k/MfQYx/J/jF9Vh0S5uNGkC3tuPOVCgYSBeShz6jPTmvFF+Mkuq2lpYaTpT/25dsIQHYeVG543D1HPQ4x36c/Q9gk8dpAl1L51wsYEsmANzY5OBwOat0VnyajaR6hFpzTAXksbSpFgklAcE+g6960KKK82+I3jdPBtvaFLUXd1dOQkO/bwOp6HuRXY6BdX19psFzqNkLK5kG424feUHbJwOcdu1bFeS6H8TLDWPF83huKzmQK0kcVwxHzugJb5ewwpwc/gK9aoorP1S9On2kl19luLkIMsluAXx64JGfw5rhPCHxH0TxXqDafYrcrOIzIPNjwCARnnPvXpdFFFFFNV1fO1g2Dg4OcH0rzv/hZHhddTk0qW+lhvEm8jy5LaQZfOMfd9fXHWvRqKKKKKKKKKKKKKKKKKKKKKKKKKKKKKKKKKKKKKKKKKKKKKKKKKKKKKKKKKKKKKKKKKKKKKKKKKKKKKKKKKKKKKKKKikPzxj/aP8jUtFFFFFFFFFFFFFFFFFFFFFFFFFFFFFFFFFFFFFFFFFFFFFFFFFFFFFFFFFFFFFFFFFFFFFFFFFFFFFFFFFFFFFFFYXibULnStGvNQtYY5ntommKSMVBVQSefXAry3wL40Hj+S6WfRbUT6eBPbGRtwEnIB5HHPftVLwf8AFW517xVH4eudIit3Z5UMkc5fDIrE8EDj5TXpXjXxdpvhCwF1fFnkkysMKDLSNjOPYe9eGXPiKz8I3+l+IrzwNZ2Sakpkhmt7vdJGGA3ErtABw3QAdevWvoC98TaXY6APEE9xjTzEsqtj5mDdAB/eOcYrys/E/VjpI8Rp4Xb/AIR/zQnnm7XzNu7aW2Y/vcdevfvXot94qj/4Rb/hIdJs59SR4t8UMIyxPcNjpgg564wa+VvAvi7W9Q8d3OtDS59VupYZAbeKQL5UeRgAngKOB+Pr1+jfGPjx/Cdhp99faLcFLtcMomTMUmM7D69+R6Vy0vxo0g6aLu102+nlU4mi27RCCcAs/I57V6d4P8U6d4t00X+ns4CtslikGGjfAOD69RyOP1ryjxR438N6f4yRdX0O/fU7EiG3k+Ux4Y5DgFh69cfyr6BU7lDDoRmmTO0cTuqNIyqSEXqx9BXiXhXxh4P1bxcYbLR5LfW7kurTtAo+ZQS2TngkA8gc969X1/XNO8P2RvtTuVggB2gkElmwSFAHU8GuKtPiVost3aW93b3+nLeKGtp7yEJHMD0IYE8dOuOor0DUtRs9LspL69uEgtYgC8rHgZOB+pFeaN8S9EvLC4uFg1GOwIaIX8lsRB5nQKSCSCcjkjHqa8A+ALB/G0rDobaX+Yr6d8T+PNE8L3aWmqvcQu6b0YQllYexHpWJqHxZ8I2S25+3vMZlDYhiLGMH+96H26+1ej6TqVnq9jDf2E6z2swzHIoIzzg8HkcgjBrA8QeMdE0CZba8ui144+S1gjMkrf8AAVHH44qTQvFuja5M1taXJW7UfPbToY5F/A9fwzXK/E34gWfg+yeCJvN1aaPMEWOF5xuY9Bjkgd8Vyfwa8b6Zd6ZBpd7fyNrM9xIxR0di5Yls7sY6Z6ntXjHxCeNvi83lAbTfWoOBjnbGD+ua+wte8U6N4elhi1W8+zGYExlonKnH+0AQD7E1FeeL9CstPt9Sur8QWlwxWGSSJ13n2BGaTRfF+g67cm20zUUuZgNxVEbge5IwKsnxNo41QaSb5BfltogKtkn8sV0dFFFFFFFFFFFFFFFFFFFFFFFFFFFFFFFFFFFFFFFFFFFFFFFFFFFFFFFFFFFFFFFFFFFFFFFFFFFFFFFFFFFFRP8Afj+p/lUtFFFFFFFFFFFFFFFFFFFFFFFFFFFFFFFFFFFFFFFFFFFFFFFFFFFFFFFFFFFFFFFFFFFFFFFFFFFFFFFFFFFFFFFcr46kWLwnrjOcD7BOPxKED9TXzt+zfn+0NXz/AM8U/wDQq5P4ZAv8V4yMcXN0Tk/7En51P8fbqVvG0KTZEMFvH5YzkEZJJx25JH4V9K6j4c0Tx54e0s3qSPB5STQvE+1lyoyO/wCIPpXi37QFvHpWh+H9Is1ZLKBm2qWz0UAZz3wT+daXhXQNe8V/Dy106DWtPj0uaPYYzaFpEKyZILbuu4dcV6F4T8KTeDfB+radNerdlvOmDKpUKDGBtwSfQn8a8Q/Z2H/FU6h/14t/6MSu7/aRONA0v/r8P/oBrK0aCOD4FXUqIitMskjlRgsfP25PqcKB9AKf+zYc2usf9dI/5GvPvjAyt8TCAwJVrYHB6HCn/CvtyPhF+gpxOATXwz8MB/xdmI+t1d/+i5a2fjzqNzd+LorJmH2ayijKxs3ylm5Jx6nIH0Ar0Dxt4Y8WeNNL0yAadptrHbDehF0WJBUDH3eK5f4yS6hpfg/wzoV/NG1yozP5ZJB2LtXk9eDz7ivZvBllb/8ACtbO2eJXhk09mdGHB3Asf1Jr58/Z9jLeMbllQEJaSZz/AAjcoz+uPxro/wBpPm50b/ck/mKPG+iadpfwh0drW1jSSZre4kkxlmkeMljnr3x9OK7D4H3LWfgC9ugC5immkCk46IDj9P1rz74FySax431PVLx99z5EkpOByzOoJ9uCeBTvjrLJpXjfS9SsiI7lbeOUMBnLq7YJHfgAY9BXUftAzC78H6NdbQrT3KOeOeYmOP1rrvgPDH/wg9m/lpv8+Y7tozndjP5AflXzl49u4rH4p3V1MSIob+GRyBnCrsJr1bR/G2lfEDxtbWepwmPTrcltPgkxtlm7NJ7kA4HTPHJPP0B4o0S28QaJeaVcIpSeIqhI+42PlYe4ODXyD8HNWl8LeNG0i/DILpjZup/hk3DafzGP+BV9PaFDFq/iXUteaIFLYf2fZyH0UnzGH1YkA+gPrXoFFFFFFFFFFFFFFFFFFFFFFFFFFFFFFFFFFFFFFFFFFFFFFFFFFFFFFFFFFFFFFFFFFFFFFFFFFFFFFFFFFFFFRP8Afj+p/lUtFFFFFFFFFFFFFFFFFFFFFFFFFFFFFFFFFFFFFFFFFFFFFFFFFFFFFFFFFFFFFFFFFFFFFFFFFFFFFFFFFFFFFFFZus6fHq2mXmnzEiO6heFmAGV3AjIz3Gc187+EPh34z8LX93DYalYQ2lyDG9zguyr2YKQPmHpnGfXrUXgj4beJvDHiyLVnazuIBKyyMZjuKNkFhx1wc16F8U/h6njOCG5tplg1K2QrGzD5ZFznafTvg+9cb4H8NfEnSLUaV/aFnZWCn5ZJds7RAnnYOfyJA5NejeOfA0Pinw9Bpj3Mn2u1ANvdSsWJbGCX9Qe/4V474K8L/E3wxLLp1j9lisZWJMk0iSRqePnUA78+2Meor6F03Q/sukXFjcXLT3F2Ha6uSMGSRxgsB0AAwAOwAr578DeBfGXhDxPdy2tpaSW0qNbi8llXbsLK28KDu3Db0Ix1+tdj8aPDviHxLZ6ZYaVppvBCxlluPPjj+bGMbWI69az7TQPE0Pwsl8MvoTnUPMaJEFzDjYzmTeTvxwSRjr09zVr4IeGdf8LDUbbWNLa3Sco8conjcZGQQQrEjtXnHj7wp4o1nxreaza6BcG382PywWjBcIqrnIPfbn6EV9f2rtJbxO8bRuyAsjdVOOhx3FTN90/Svh34UqZPinGw6LPcseCf4JB/XvXrnxo+Hl/4imh1nR1867ijEUtsWA3qCSGUnjIz079uetXwFrnxBayi0ObQmBhAiXULpfLEMeAASDgSFR6cnvnBNdN8V/BF54h8N2iWUjXOpafgjefmuBjDck9e4/Ed65HwLrPiu18MP4bXwtefa4I5EhupkMUQQ5PJI5IzwB1496xvghoHiHRfEEl3e6HdRWtxbtE0smI/LyVYEqxBP3QMD19qn/aCsdS1TVNNisdKvrpIYW3yRW7suSegIHPH860vHSahqXwz0TTING1Rr1RCkkIs5C0flqVJbjjOOPrXUfA+yntfC1zpmpWF3bS+e5aO5gePejAcgkDI6iuF8OaNc/C/xpcXN7azSaHdRvDHeQxNIsalgy7guSDlQP5ZpfEOh3fxO8ZQXlnbTx6HbqsL3c8ZjDqpLNtBwTncQP1xXcfHXw9e6t4Vtl0u2eY2M6yNDGMt5exlyB1OMjj0+lU/gPqF0fD8Gl/2ZcokEkjS3Mo2pycgL3Y8/hg14f4lEl78TpNTgtrlrNNSiZpRAxAVWUE8Dp8pra+MnhkaP4kt9U0SNwLxftJSCNiY5Ac7h6ZPP1zX0z8P/FKeJ9HillR4r+JQtzE6lSG/vDgcHrx9O1eA/GzwjcHxTYX+nRsW1Z1iIBxicYA57AjB/AmvqHw/pcWiaRZ6bCBst4ghIGNzfxN9Scn8a2KKKKKKKKKKKKKKKKKKKKKKKKKKKKKKKKKKKKKKKKKKKKKKKKKKKKKKKKKKKKKKKKKKKKKKKKKKKKKKKKKKKKKhk/1kX1P8qmoooooooooooooooooooooooooooooooooooooooooooooooooooooooooooooooooooooooooooooooooooooooooooooooooooooryHx8/i2x1/SNS0WK5utLiwLu1gKkt83Pynk5U8HsR2rgfhL4H1a18UXniPULSWwty0vkQS43sXJ6jOQAD+NfTlFFFFFFFFFFAGOlFGK86+J+v6n4Z8PHUdJtUmlEyrKWUsI0IOWIHuAP+BVkeFdVl8b3+nav5DRWFhb7juXCyXTghwueqoMjPqfavXKKKKKKKKKKKKKKKKKKKKKKKKKKKKKKKKKKKKKKKKKKKKKKKKKKKKKKKKKKKKKKKKKKKKKKKKKKKKKKKKKKKKKKhk/1kf1P8qmooooooooooooooooooooooooooooooooooooooooooooooooooooooooooooooooooooooooooooooooooooooooooooooooooooooooooooooooooooooIBGD0pFAUYAAA7CloooooooooooooooooooooooooooooooooooooooooooooooooooooooooooooooooooooooooooooooooooooqGT/WRfU/yNTUUUUUUUUUUUUUUUUUUUUUUUUUUUUUUUUUUUUUUUUUUUUUUUUUUUUUUUUUUUUUUUUUUUUUUUUUUUUUUUUUUUUUUUUUUUUUUUUUUUUUUUUUUUUUUUUUUUUUUUUUUUUUUUUUUUUUUUUUUUUUUUUUUUUUUUUUUUUUUUUUUUUUUUUUUUUUUUUUUUUUUUUUUUUUUUUUUUUUUUUUUUUUVFJ9+L/eP8jUtFFFFFFFFFFFFFFFFFFFFFFFFFFFFFFFFFFFFFFFFFFFFFFFFFFFFFFFFFFFFFFFFFFFFFFFFFFFFFFFFFFFFFFFFFFFFFFFFFFFFFFFFFFFFFFFFFFFFFFFFFFFFFFFFFFFFFFFFFFFFFFFFFFFFFFFFFFFFFFFFFFFFFFFFFFFFFFFFFFFFFFFFFFFFFFFFFFFFFFFFFFFFFRSY3R/739DUtFFFFFFFFFFFFFFFFFFFFFFFFFFFFFFFFFFFFFFFFFFFFFFFFFFFFFFFFFFFFFFFFFFFFFFFFFFFFFFFFFFFFFFFFFFFFFFFFFFFFFFFFFFFFFFFFFFFFFFFFFFFFFFFFFFFFFFFFFFFFFFFFFFFFFFFFFFFFFFFFFFFFFFFFFFFFFFFFFFFFFFFFFFFFFFFFFFFFFFFFFFFFFRSffi/3j/I1LRRRRRRRRRRRRRRRRRRRRRRRRRRRRRRRRRRRRRRRRRRRRRRRRRRRRRRRRRRRRRRRRRRRRRRRRRRRRRRRRRRRRRRRRRRRRRRRRRRRRRRRRRRRRRRRRRRRRRRRRRRRRRRRRRRRRRRRRRRRRRRRRRRRRRRRRRRRRRRRRRRRRRRRRRRRRRRRRRRRRRRRRRRRRRRRRRRRRRRRRRRRRRUMn+si+p/kamoooooooooooooooooooooooooooooooooooooooooooooooooooooooooooooooooooooooooooooooooooooooooooooooooooooooooooooooooooooooooooooooooooooooooooooooooooooooooooooooooooooooooooooooooooooooooooooooooooooooooooooqGT/AFkX1P8AI1NRRRRRRRRRRRRRRRRRRRRRRRRRRRRRRRRRRRRRRRRRRRRRRRRRRRRRRRRRRRRRRRRRRRRRRRRRRRRRRRRRRRRRRRRRRRRRRRRRRRRRRRRRRRRRRRRRRRRRRRRRRRRRRRRRRRRRRRRRRRRRRRRRRRRRRRRRRRRRRRRRRRRRRRRRRRRRRRRRRRRRRRRRRRRRRRRRRRRRRRRRRRRRUMn+si+p/kamoooooooooooooooooooooooooooooooooooooooooooooooooooooooooooooooooooooooooooooooooooooooooooooooooooooooooooooooooooooooooooooooooooooooooooooooooooooooooooooooooooooooooooooooooooooooooooooooooooooooooooooqCT/WxfU/yqeiiiiiiiiiiiiiiiiiiiiiiiiiiiiiiiiiiiiiiiiiiiiiiiiiiiiiiiiiiiiiiiiiiiiiiiiiiiiiiiiiiiiiiiiiiiiiiiiiiiiiiiiiiiiiiiiiiiiiiiiiiiiiiiiiiiiiiiiiiiiiiiiiiiiiiiiiiiiiiiiiiiiiiiiiiiiiiiiiiiiiiiiiiiiiiiiiiiiiiiiiiiiioJP9bF9T/I1PRRRRRRRRRRRRRRRRRRRRRRRRRRRRRRRRRRRRRRRRRRRRRRRRRRRRRRRRRRRRRRRRRRRRRRRRRRRRRRRRRRRRRRRRRRRRRRRRRRRRRRRRRRRRRRRRRRRRRRRRRRRRRRRRRRRRRRRRRRRRRRRRRRRRRRRRRRRRRRRRRRRRRRRRRRRRRRRRRRRRRRRRRRRRRRRRRRRRRRRRRRRRRVeU/vYR7n+VWKKKKKKKKKKKKKKKKKKKKKKKKKKKKKKKKKKKKKKKKKKKKKKKKKKKKKKKKKKKKKKKKKKKKKKKKKKKKKKKKKKKKKKKKKKKKKKKKKKKKKKKKKKKKKKKKKKKKKKKKKKKKKKKKKKKKKKKKKKKKKKKKKKKKKKKKKKKKKKKKKKKKKKKKKKKKKKKKKKKKKKKKKKKKKKKKKKKKKKKKKKKKKKrS/6+D6t/KrNFFFFFFFFFFFFFFFFFFFFFFFFFFFFFFFFFFFFFFFFFFFFFFFFFFFFFFFFFFFFFFFFFZOs3d9Z26yWGmvqEpcKYlmSMhcH5stx2Ax714ze/GFNNupbLUvDl9a3cRG6J5F6EZBz3pi/GvTWOBpF4SegDrXpmg+Ir/VzDI3hvULS2l/5bXDxrtGM5K7t3p2rs6KKK4f4geL7fwZo41CaA3EkkgihhDbdzEE8nsMA84Pb1rzDw/8YrjX9Sg0/T/DMk00pIAF0BjAyTyuMfUivoZSSoLDBxyM5xS0UUUUUUUVla5dXNjpl1dWdutxcQxl0iLbd+OSM/TNcZ4A8f6Z4xt9sf8Ao+oxrmW1Y5wPVTj5h+o7+/W6/rum+H7Nr3VLuO3hHTcfmc+ijqT7CuN+H3jabxpLfzRaW1tptuwSKd5QWduuCo6cEHqetem0VzOueKtE0GaODVNQjtpZF3orgnIzjPArPi8eeFplVk1y0IY45bBH1B6dO9THxt4YXrrlkP8AtqKF8beGGYKNdsMk45mAH510NnqNjfZ+yXlvcY6+VKr4/I1forgtJ8d6NqOuXWgt59nqUEjRiG6QL5pHUoQSCO46EjkCu9rgdV8eaJp2tW2iCSS6v55REY7ZQwjYnADkkAc/Ujviuzury1swpubmGAN082QLn86gGq6cel/a/wDf5f8AGr0UscyB4pFdD/EpyKkooopGYKMsQB6k00SIejqfxp4IPQ0UUUUUUUUUUUUUUUUUUUUUUUUUUUUUUUUUUUUUUUUUUUUUUUUUUUUUUUUUUUUUUUUUUUUUUUUUUUUUUUUUUUUUUUUUUUUUVXl/10P1P8qsUUUUUUUUUUUUUUUUUUUUUUUUUUUUUUUUUUUUUUUUUUUUUUUUUUUUUUUUUUUUUUUUUUV8nftAJnXtPYd7QD8nb/GvLfCUYbXdIVgCDeQggjPG8V+gdFFFFfKHxoN94q8X6d4W0tPNkhjDMpOArsMkn0ATac+9e4/D/wAFWHg3TRBAFlvZADc3JHLn0Hoo7D+td9RRRRRRRRRQRkYPSvhX4q+Frjwj4pW+sZGt7W6c3FrLGceW+csvXqDz9CK5a8n1vxxr1lBd6g1/eXLrCvCqqD2C4AHU8e9fevhjRbbw9o9ppdqoCQRhWYDG9v4mPuTk1vUVXubaC6jaK4gjmjbqsiBgfwNfn74xsotO8S6pZ2q7IIbl1Rc/dXPAr0T4MaDp2taxdDU7WO6jitiyRyDKhiyjOPXGfzr2DxR8IPDWr2sn2G2/s682ny5YWO3d23KTjH0wa+Qfsd7ouoPEk0tpeWsjKzISCCD/APWr7G+E/jObxLZy2eoMrahagHeBjzU6bj756/UV69Xy/wDtBeF5QIPFFjGxeIrFdeXnKjnbJ7Y6Z9xXmtx8S/F03h4aU13GBsKtec+e6YwF3ev+11Pr1J9N+APhAxxv4nvoyZZCyWm8c46NID7/ADL+frXvXinQdO8QaZNa6hbJMoVmjJHzI2CAynsea/P6Xck7oHOFcgfnX2h8Gf8AkTrb/rrJ/wChGvVKKKKzNZ0u01rT59OvovNtpwA65I6EEHI9CAfwr4F1JZdN1O9sobmby7ed4k+cjhWIFfUPwLmkm8P3rSOzkXhGWOf4Er2yiiiiiiiiiiiiuB8beHr3VLea7sNd1GwuYoD5ccMgETEc/MuM89M5/lXxzaeM/FsamQeI7wEgghyHA/OvtD4d39zqfhTTL28maa4mjLPI3VjuNdpRRRRRRRRRRRRRRRRRRRRRRRRRRRRRRRRRRRRRRRRRRRRRRRRRRRRRRRRRRRRRRRRRRRRRRRRRRRRRVaU/vofqf5VZoooooooooooooooooooooooooooooooooooooooooooooooooooooooooooooooooor5S+P3/Ic0/wD69f8A2dq8t8E8+JdIBQv/AKbFwO3zDn8Ov4V9/wBFFFebeNviHpHhJ1tZRJdag4BS1g5bnpuPQZ/P2rjNW8Z+ObG0k1b/AIQaK3tUjLyPJch3VBySwGGAAHcVS8K/G7TtQmjt9Zsm08uQFnVt0Wc457ge/NfRCsGUMpBUjII714v4x+K9j4X1ybR5dNuLmSJUJeKRerAHGPoR+dJH8VN6K3/CJ69yAeLfI/A96xH+OWkxyPHLo2oxyISrK2wEEdQRnius8EfE7TvGGptp1lp97E6xGVnkC7VAwOcH3A/EVa8WfEOz8LX4s77S787l3RyqE2SDvtO7t+ftWbpHxZ0TU7+2sUs7+OS4lWJGZE27mOBnDZ6kdqj8Y/FvQvDsxtbcNqN0rFXSFsKhBwQWPGfYVk+F/jRpOrX0VlqFpJp7TMESUvvj3E4AJwCPr0HfA5r3sEEAg5BpCQoJJAA5JNeFeNPH/g+6lXSm08+IbpJSEghh3KJOmAxHPf7uaxPDPjXwVpWrJFdeGW8PX7DaJZYBhAfU8MufXGPU4r6OjdJEWSNlZGAKspyCD3Bp9FFfAnxCIPi/Wgev2t8fnXq3wAGNT1D/AK9//ZhX1LXwN8QriG68Y6xLbkeX9pZcgcEjgn8wa9C+BsNy/iN5YQRBHA4mbtg4wPzwfwPpX1vXLeLtU0HT9Mmi8QXUMVnco0bxuTmRSOQAvzH8ORXzVHbfBt5xF514oJwJG84L9emcV9WaPJYSafb/ANmSRSWSRqkRibcoUAADP0xVu5/1Ev8AuH+VfnFOv+lzH/pof519ofBn/kTbX/rrL/6Ea9Urk9b8YeHtCcx6lqtvBIBkx5LN/wB8qCe1UtI8f+FdYmSGy1mB5X+6rhoyf++gK7nrRX55eJW/4qHVeP8Al8m/9DNfTvwIIHhu+YkAC9bJPb5Er0Sfxl4aguGtpddsElVtrKZ1+U+hPQf0rqYpEmRZI3V0YZVlOQR7GiR0jUu7KqjqWOAKri9tD0uoT/20FTxyxy58uRXx12nNUb7VdO09lW9v7W2ZxlRNMqEj2yavRSJMiyROrowyrKcgj2NSVkTa3pMDlJtTso3HBV7hQf1NaME8NzGJIJUljPRkYMD+IqaioLi5gtl3TzRxL6u4UfrVPUJY5dMunidXXyXwVOR901+cUJ/0Vvo3H5193/Cr/kSNG/64n/0Jq9BoooooooooooooooooooooooooooooooooooooooooooooooooooooooooooooooooooooooooooooqtL/AK6H6n+VWaKKKKKKKKKKKKKKKKKKKKKKKKKKKKKKKKKKKKKKKKKKKKKKKKKKKKKKKKKKKKKKKKKK+UPj9n+39PA/59B/6G1eceABnxXo/wD19J/Ovvaiiq920q20zQLulCMUHq2OP1r80J57uS/uLy6mYX6TeYzuPm8zJz+tfofo93Nqnha2ur6IrNcWQaZGGMkpzx2z/Wvz5NvhpIOOGODjpzX3t8NpHl8HaOZGyVtwgPspKj9AK5+08Hmb4i6j4kvrOM26QxLZsxU7pNqgvgHIK4xyPce2z8SfFcXhDw9Nejm6l/c2qDvIQcE+wwT+GO9fB6CZGluZ5DJNO25ierOeefU5NfaXwe8HJ4Y0FLidAdRvgJZWIwUUgbU69uv1J9Kw/j+oOg6ecDcLzAOP9hq+ZtCsJdT1aysInMbzzLGHz93J5P4da+vz8NvC1noE9j/ZUEj/AGchrl1zKWA+8GPKnPOBge2OK+IzCVJgDEhSQGPXrX6AeAbhrrwppErszN9mVCW6nb8v9K8j+PHiuW0t4fDVk+2W8TfdPjOIuQF+pI59setc9+znosTTalrMkavJHiCJjyVzy2Pwxz9fern7RunQkaPqJQ79zwMQcZX7wH861fgHr80sF54duZDIbQedbkj7sZIBGfTJBA9z7V9F0UV8BfEFP+Kx1o/9Pb/zrqvhd4jk8O3d3Ouk32oCWLZttU3FeQRn2rZ8YfGHXJojZ2GlvpHmDa00+TIAePlyAF9c815Z4I0CPxJeeVeeIbLTxnLeeT5jjqcZ+U8epH419yeEvDWm+GdOW105Nwb5pJ2wWlPqSO3oOlT+LNet/DWiXerXPKQJ8qDq7k4VfxJH86+HtJh1L4geNrJdVlMr3sm6XGQEiXLFQP4RgED3PrX1l8RfCelXvg+/gi0+BHs7d5rYxptKMik8Y9cYx3r5o+Efii58M67aWks7Np1+4jkj6hWPCsOvQkdPU19v3v8Ax6z/APXNv5V+c0hJuZeOrn+dfa/whiEfgrT2BOXaVjn18xh/SuQ+NXji40K3h0bSZnj1O5AdpY+sUee3HU4/AfWvJ/gd4Ytdd1u+vdVhS7htU/1cw3K8jHqwPXjPXuRXf/HjwjpaaEms2VpBa3NvKqSGKPaJEbjBA4yDjn0rB+C3jS/tNQh8OatdGe1nBFpJIctG/XbnqQffpxivrGvzu8Q8a9qnvdy/+hmvSvAPh/xB4q0qfSrfUW07QjKz3MiJlpmIUbOoJGB9Oec8CuU8feAF8G6lDFFcG6s7mLcrSABwQeRxXo/wE1e8tdQn0SaYyWkqGSFCf9W45OPYj+VfT9/ZW2o2stpdxLLbyjDo3QivhTx9pNvoHirUdPsN0dtEyGNdxO0MitjJOTjdjmuv+H/iy40LTdQtbC3ku9Xv5Y4rOIHODhssc9hkf14rzjxZo2uaTqsjeKIpmuJxvE7PvVs5PDDj147elfV/wXN3aeBoZdSZlhDySQlx92Hrn6Z3Ee1fN/jL4k6l4o1UQG8uLDQvOC+VbnaxjzgsxAySRzg8dOO9e96z8K/CFx4dmm0u0MMv2czQXImkbJ25BILcg4HFfL3hLXtU8K3UWoadcuAp/ewMSY5FzyCP84r9AdD1FNX0qy1GNdq3MKy7T/DkZI/DpXAfFfxwPBmkxm2Ecmo3TFIEY/cAHLkdwOBj1I96+VfDGhax8RfEwt9R1GaXahluLhzu8tBgYUdOSQMD+lexeIPBOueAdLn1Hwnq13cWyoftVlOofcnILAAY4znpnqc9q+aYQRb7s87M/nX3l8Kww8E6NuUgmEnB9CxxXoFFc34t8Q2nhfR7jVLwkpGMIg6yOfuqPr69q+afDXiHWPiP4lfT9R1240i0kiZ4LaybY0gznYG7nbkkn06YzSfFfwTJ4SsYdY0nWNRKNMIpklnJIJBIYMMHsc9etL8MPiRq1trFpo2tXU19a3ciwwzSfNIjsQBknkjJHWvrqiivn74xfEG80CQaNor7L5oxJLOqhjEpPQAgjJHftkVj+DvBOteIdDttdufF+oxX1wpeHZKWRF6AEZ+uQMdfrWYvijxnYeMdJ8Ma3eKyx3aFpYQFNwhJwSR1GO2B05ya+rKKKKKKKKKKKKKKKKKKKKKKKKKKKKKKKKKKKKKKKKKKKKKKKKKKKKKKKKKKKKKKKKKKrS/6+D6n+VWaKKKKKKKKKKKKKKKKKKKKKKKKKKKKKKKKKKKKKKKKKKKKKKKKKKKKKKKKKKKKKKKKKK+Tfj7/AMjFY/8AXkv/AKG9ee/Dz/kbNHPrdJ/OvvSiue8V61F4e0S91SXafIjJRGON79FX8Tir+jXjahpdleuoRri3jlKjoCyg4/WvJPiLrngfw7d+fqWl2t9rJ2uIUhBc+jO2MDt156cEVyNi/jP4k2c1/cXj6FoWx9kdsCHnwORnIJX36dRivnU/LMV9CRk191/DT/kT9J/65H/0I128jrGjO7BUUEsT2FfBvxF8Vf8ACYeJZZoW/wCJfZZithnhwCfn6d+v5V03wb8LHxFri6tdR4sNOYMFOCJJeoH0HX8B619n18/ftDy+VoGnHbnN5jr/ALDV4P4AKjxboqlQwa7Q89iDX3ZqRxY3J9In/ka/OU5+0Sf7x/nX3h8N0ZPCGkhhgmHP4Ekj9DXyZ8V7t7zx5q28YEAjhTnOAEH9STXS/Byz8W3Gl33/AAjuqWNpAtwPNW5i3EttHI4Pau48U+AfHPimGCHVdb0mRIHLoFiZcHGOy81ofDr4b6v4Y8QDVL29sZY/IaIrDvyc9OoFe+0UV8C+P23eL9aHpdv/ADr134Aj/TdSPT9yv/oVfROsaRp+tWcllqNrHcW8n3kcd/UEcg+45r8+vEfh9NA13UdNJ8xIJysZPXb1X8cEV7Z8GPFt3Z31voF3MZbKclYN3WF8ZAB9DjGPU10X7R93Img6bZrws13vY5x91SAPp82fwFeGeAb/AFWz8TWD6JZRXuoMsqRwSOEDDYSeSQBwCevavoLWNT+Jep6bd2DeDbREuoHhZhfRkgMpXI+f3rwy2+GHjmIxH+wQDEwYH7XDzzn+/X2zIJF0dhMMSi2O8ZzhtvPNfni53TyYGPmP86+3/hPj/hCdL2ggYl6nPPmvXyN49v5NQ8ca5NISSly1uueMKh2cf9817b+znGv9navKDk+eiZHQjbXe/Gz/AJJ9rH/bH/0clfFEJljkt7iOTbNBIrKcdDkY/lX6Q2UxuLSCY9ZI1c/iM1+dOqtv1/V2x1vJD/4+1fWvwF/5FFv+vp/5CuI/aEP+l6UP+mbn9a5X4K/8jdbD/plJ/wCgmvsyvhb4rMX8b6uWcMd6DIHYIoA/DpXpPwE06OS/v9QeLc8EYjjcjhSx5/HA/LNfTU0EM4CzRJIAcgOoOPzpt1bRXVtLayrmKWMxsAcfKRg18k3PwS11L/7Pa6jZtphfiR8h1TOeVwefxx9O3o2tePfDPhvQj4f0y4fVLuG2NskduC2SFxlnxj1Jxn6V8iRqWtDnpsJ/nX378N1CeDdFCgAfZUPA7nmvln4xXhvvG14G3YtUSCMMeg25P6sa9H/Z9tEVtXu8kyNsT8OTXv3iD/kDaj/16y/+gmvzktxm0J68H+tff/w7/wCRQ0X/AK9E/lXZ0V5p8VvClz4v8PfY7OVEuoJluIlfhZCAQVJ7cMce+OnWvDfh/wDDjxNbeJLTUtXt00y2sH81naVH8zj7o2seMHk9OvXpXU/GjxnoV9pP9j2F/Hd3i3CO4gO5UAB6uPlJ56Ak+tfPug4/tbTyP+fmM/8Ajwr9FqKK+Ffi1BJbePtVExJ88RyRs3ddijj6YI/CoPAXj3U/BBEGftulO257duCnqUPb+Xtk5r6Ye30n4gz6J4i0e9Qtp1xmQMhDbeCUYdiD07cnHWvWaKKKKKKKKKKKKKKKKKKKKKKKKKKKKKKKKKKKKKKKKKKKKKKKKKKKKKKKKKKKKKKKKKqzf6+D0y38qtUUUUUUUUUUUUUUUUUUUUUUUUUUUUUUUUUUUUUUUUUUUUUUUUUUUUUUUUUUUUUUUUUUV8lfHtw3iSzUEHbZLnB6fO9cB8P2C+LdHJIA+1xjk9ya+9KRiFBJIAAySe1fIXxn8ZweIdQtPDmlziS1inHnyr915c7QAe4GT7E/QGvo7xPqTeHPCV3fQLmS0tQIxxw2Aqn8CRX573GZpxeX0j3EkriSR25JBPOT3zX3ndeLvDFp4aE8Gp2q2ptdkESSBnxs+VNucg8YwemOa+HcAyu2eCTX3X8MT/xRuk/9cj/6Ea8++PHi46PpC6JaSbbzUEPm4H3YOQe38XI/A18t6bp9xqN5a6RYIGuLlxGmTgD1J9upr7+8J6Da+GtGtdLtQNsS5d+8jnlmP1P6YHasKXxOJvG9t4dtJEZYrZ5rsgg4PRV9cjqenBFeaftHnGhaX/19n/0A14Z4DH/FY6D/ANfa/wAxX3brDbdMvWxnEDn/AMdNfnWsiybpACQckDHNfePw6UL4Q0fbnDW4bn35/rXzB8bNPbTvGkl15YWG/hSRWUHBYDaQe2flzx6j1qb4K+KItA12TTL2ULaalgJI3aUHC5+uSPxFfZtYEGvWdxrk2iwkyXEEHnTMvKx8gBSf73Ocelb9FFfn942kMvirWXbAIvZl49A5H9K9o+AK/wCkam//AEzUfrX0zXwj8TL6LUvGWrXEP3FlEQPXJRQhP5qatfDXTZNS8U6YiA7YZlncjsEO7+YA/GvXP2jtPkuPDljeouVt7oCQ/wB1WUjP0yAPxFfOnhbWV8PeItK1RwTHBL+8wSPkI2t09mNfobbTxXUEVxC4eKVA6MP4lIyD+VU9W1Sy0eykvtQnWC2jxucgnqcDgcn8KdqLB9NuXU5UwOR/3ya/OxsGdj2JNfcvwuRU8GaSFGAY2P4l2J/U18jfEbS20rxzrULjAuJftUZ7MH+Y/qSPwNe1/s5sv9kaqmfmFypI9ttdX8dZo4vA90joWaWaJEIP3Tu3Z/JSPxr5B0+0kv7+zsYBmS5mSNfYlgOfbmv0WtYfs9rFAORHGE/IYr87NZQjWtSOetzIf/HjX1n8B12eEWGc/wClSfyFcF+0Gc6hpa9P3Lf+hVy/wTP/ABV1sM5/dSf+gmvs6vhH4oD/AIrXV/8ArqP/AEFa9q/Z+AGn6qQf+WyZ49jX0JVS/u4bC0nvLlwkMKGR2PYAZr4e8b/EjWPGN2+n2UrWmmyN5SQR8GUE4+c98+nT2r6P0DwJp3hHwpfxxRrJqEtlJ9oumGWLbDwvooz0HXvXxXbf8ep9Arf1r7++Hf8AyKGi/wDXon8q+S/inC8XjfVhIpUs6sue4KLg161+z/Mpi1WLjduRuvbkV7p4j/5Aep/9ekv/AKAa/O+3iaO38tvvEEYr73+Hn/Io6N/16p/KuyorkvGnimw8I6TJqN8xJzshhX70r44Uenuewr5OuPEPiv4p63HokVx9isZ/nMCcIkYHJYjl/oTjOOBXpfxH8KaX4U8CRWenQAN9pjMs7cvK2Dkk/wBOgr5/8OjOr6cM9bmMf+PCv0Tqnc31pauqXF1BCz/dWSQKT9M1cBBAIOQa828f+DdM8c2TQGdI9QtSRFcJhjGTyVYeh44/H6/GmvaDq3ha9FlrVt5TMMxzKd0cg9j/AJNX/B/iC88KaxBf2TnyHkVbqDPyyoTzn0Poex/EV+gEEqTwxzRnKSKGU47EZpfNjMnl+YvmD+Hdz+VSUUUUUUUUUUUUUUUUUUUUUUUUUUUUUUUUUUUUUUUUUUUUUUUUUUUUUUUUUUUUUUUVWl/18H1P8qs0UUUUUUUUUUUUUUUUUUUUUUUUUUUUUUUUUUUUUUUUUUUUUUUUUUUUUUUUUUUUUUUUVga9DrU0cQ0a6s7dwxMjXMLSZHYDBGK8J1P4Sa7q+oXGo6l4ht7i5nI3N5BAAHAAAPAxVD/hS2pIP3esWwbs2xhg+1dJF4L+I0SBF8bxkD+9GWP5kZrN1b4deO9WhMF54vjlhYbWjy6qw9CFAz+NY2j/AAU1Wy1KxuZ9UsXht7hJXVUYlgGBI5HoK+nNUsINUsLmwuQTBcxNE+OuGGOPevk68+C3iC3uXgsb2ynsyf3ckxKMoP8AeAB5+mf6V6h4N+EGjaIFn1MjUrwcgsCsaH2XPP1P14rzXWPg1rsGoXDaTNZS2kjlkEjFCgycLjB6CvX/AIafD4+D4pJ7q7F3fOpVQuRHEpxkLnuSBk4HpXkPiL4Y+NNb1291eeWxZ7iQlVaY/ImflUcdhgVa8MfD7xz4a1JtSsl0hrgxGIGVywUE5JHHB7Z9CfWuv1Wx+LV/EYo7/TLRSMMbdgGP4lSR+FJ8JvAOueFtcvdR1aWCQT25jykpdmYurEnI9jUHxW8N+MPF9zHa2un2yadauWib7Qu6Qnjcc4xx2rzzTvht420/UbPUIbG3EtrKsq/6UvJBBx+lfRXiiTxPd+HRb6fpVt9vu4niuFa5GIMgjKkj5jz+HvXzLF8KvGccYT+z7Y47/aU/xr6P+GVv4i0vSo9I1vTYoY7RNsFwlwH8wZ6FRnGM9fbp63viH4NtvGelC0kk8i5ibfbzgZ2tjoR3Br5C1vwB4s0l2huNFmulU/JPZfvA3PUBRkfiAfaut8M6T8UNUtl02O51GxsCuxnvGMexeBgZ+fp0Ar6b8D+FLXwlpn2SJzPcSt5lxcMPmkc/yHoP6k12dFcX4l8QajpheHTfDt9qU4XKupRIs47sWz+Qr5Pu/A3i29uZ7mbRpvMmkaRsMoGScnv7103glvF3gm9kZfC13ewTDZKijaRg8ENgj/Guo8R+MfiHqkD2mk+FLvTfMO3z8b5AvsSAFPv27Eda880H4V+ML5kF1bw2ETPlpJ5FLYzz8q5Ofrj619OeBPBOn+D7RktyZruUDz7lhgt7Adl9v1rp9d0q21vS7rTbtA8FxGUYEdD1B+oOCPcV8JeKfB+ueFZ5LW80+Se0yRDdRAsjrnjJGdp9jg/zq14V8feKPD8S6dpczXUGMRwSwl9nP8I6jr9K968I6D4q8Uala6141JjtLRvNtNPZAgLkcMyjkY9G5z7dfQfiB4kj0HSpo1tLu6u7iJkhjt4WYZIwCzYwBkj3PYGviv8AsjUd+46fddc/6lv8K+q/hH4hSTSrfQbuC5gv7cPhZIGUFMlhzjHQ98dPzPi/4Bk8XWcN5pwX+1LUFVVjgTJ125JwCDyCfU/h4r8LvFf/AAg+tX1h4igmsYLhQz74mBjcdCVxkgjPNbXxl8caf4mtrXQ9Dd7vE6yvJGrfMQpAUDHP3s/UV2Pwk+Ht1plwNe12AR3e0i2tiQTED/G3o2MjHbPPPT2vxDrdh4f06S/1GUxwL8vClizHoAB3NfAF4Xur25uFjYCSVnAx0ySa+mfgZr1j/Z0miPJsvvOeVEIPzpgZIOMcc8Zrzb4y+INP17W4E02Uzpaw+XJIqnbuLE4HrisX4YavZ6B4ktrq/kMduQ6NJjIXK4BOO1fZ99q+n2Gn/wBpXV3FFZbQwmY/KQemPXOa+BPFutWmseKNX1GGX/R5pyYm2kb1HAODyMgA8+vavZ/2f9c0qxTUtOuL6KK4mlRoRIdvmDac4zxn2r6prifiPpt1q3hHVbKzVnuJIcoi9WwwbA+oBFfAAlwE2kxT25BGRyCP/rivpXQvFPj3x5pMtnZWNnbwvE8cuoOhCv8AKRtAJIyTxkDjnpXzdGxjE1tOphkiyjKTg55BGK+yfgt4juda0C3tDpjw21jD5Jui42yODwFHX7uCT68VyPx68KzS+R4msYd5gTyrtUHOzkhz6gdCfp2HHkfw48aReEdcW4mzJYXSeVcBfvIM5DY7kfyJ9q9z8YfEa21vTLnS/CPmahcywO1xKsbRiCEcMfnA5IOPbPrivl1VYEY619m/CvxPp2r6LaabBIwvrSACaEqeADjO7GDnjvmvVKK+Xf2j1ugdEl2lrINIGGON/wAuM/UZ/I14z4T8SyeEdbg1iOFbhQrRSxF9pZT6HHB6GvT/AB54p13xj4aN9FoD2WhwTIzTyvlpCflBHA+XJxkA8456ivHNLuUs9Rs7p/mSGZJGA64Vga++dB16DX9I/tSyhuFgYN5XnJtL47gZPGePwr4B1S/u9b1S91DU5WlunkO7kjbjPAHYDoB7V9VfADVbu/8ADlza3LM8dnP5cLMSSFIzt+g/rXN2/jO18LfFHXbW8dk06/kjV5HPEUgQYY+2SR9CCele+61pmleJNKe1v44rmxlXduDcDHRlYdCPUV8BaTpj6nrUei6cDcF7opHIDncgJ+b6BQT9K+3vH2o3PhvwXf3WnjM9tAkcbYyVyypu+oBz+FfCUUl7Hc/2ol9KLzJl85Sd27uc5r9A/BeqXGteHNO1G6QLPPCGcAYyemfxxn8a6eiiiiiiiiiiiiiiiiiiiiiiiiiiiiiiiiiiiiiiiiiiiiiiiiiiiiiiiiiiiiiiq0v+vg+p/lVmiiiiiiiiiiiiiiiiiiiiiiiiiiiiiiiiiiiiiiiiiiiiiiiiiiiiiiiiiiiiiiiiiiiiiiiiiiiiiiiiiiiiiiiiiiiiiiiiiikIBGCMioUt4I23JDGreoUA1PRRiiiqd3Y2l6u26tYJ19JYww/Wo7TTLCyO61sbaA+sUSr/ACFaFNdFcYZQw9CM1F9nh/54x/8AfIpyQxI25YkU+oUCofsdrkn7NDk/9MxSfYbP/n1g/wC/YqaWCGaPypIkePj5GUEflVP+ytO/58LX/vyv+FC6VpysGXT7UMpyCIVyD+VaVFYFz4c0S7vPttxpNnLc5yZHhUkn1PHJ963URY0CIoVVGAqjAFc7f+FtB1G5+13mj2U85OS8kKksff1/GughijgjWKKNY41GFRBgAewp7KGBVgCCMEHvXnN/8MvBuoXD3M+iRea5y3lSyRgn/dVgP0rotM8L6LpNhPp+n6fFb286FJNmdzAjByx5PHqaoad4G8MacQ1vo1tuByDKDIf/AB4n1rroLeG3ULDDHGoGAEUAfpU1FZ+qabZataPZ39tHcW8mN0bjIOOlcTYfDTwfYXCXMGiReYhyvmyySAH/AHWYj9K7u6s7a7tXs7i3jltnXa0TqCpHpivO4fhX4MiuTcDRlZidwR5pGRf+AlsEexzXpqIsaKiKFRRhVAwAPQV5D4h+EnhvW9Re/P2m1kkbfIlu6hHPc4IOM+2Otek6Fo1hoNhHp+m26wW8fIUcknuSepPvXLap8PfDer6peapqNi11c3QVW3ysFXaoX5QpGDgDn24xXI3Pwh01kkgtNa1e1s3zm1ScFOevBHT65rtfCHgbQ/CSsdNt3adhhriZt0hHpngD8AK7C9tYL62ltbmJZYJkKSI3RgeorwlfgfoA1Hz2vLxrPJP2Ukflv64/X3r3q3hjt4Y4IUCRRqERFGAqgYAFS0UUUUUUUUUUUUUUUUUUUUUUUUUUUUUUUUUUUUUUUUUUUUUUUUUUUUUUUUUUUUUVVl/4+IP+Bfyq1RRRRRRRRRRRRRRRRRRRRRRRRRRRRRRRRRRRRRRRRRRRRRRRRRRRRRRRRRRRRRRRRRRRRRRRRRRRRRRRRRRRRRRRRRRRRRRRRRRRRRRRRRRRRRRRRRRRRRRRRRRRRRRRRRRRRRRRRRRRRRRRRRRRRRRRRRRRRRRRRRRRRRRRRRRRRRRRRRRRRRRRRRRRRRRRRRRRRRRRRRRRRRVaX/Xw/j/KrNFFFFFFFFFFFFFFFFFFFFFFFFFFFFFFFFFFFFFFFFFFFFFFFFFFFFFFFFFFFFFFFFFFFFFFFFFFFFFFFFFFFFFFFFFFFFFFFFFFFFFFFFFFFFFFFFFFFFFFFFFFFFFFFFFFFFFFFFFFFFFFFFFFFFFFFFFFFFFFFFFFFFFFFFFFFFFFFFFFFFFFFFFFFFFFFFFFFFFFFFFFFFFVZf8Aj4hP1/lVqiiiiiiiiiiiiiiiiiiiiiiiiiiiiiiiiiiiiiiiiiiiiiiiiiiiiiiiiiiiiiiiiiiiiiiiiiiiiiiiiiiiiiiiiiiiiiiiiiiiiiiiiiiiiiiiiiiiiiiiiiiiiiiiiiiiiiiiiiiiiiiiiiiiiiiiiiiiiiiiiiiiiiiiiiiiiiiiiiiiiiiiiiiiiiiiiiiiiiiiiiiiiiqsv/HxDz6/yq1RRRRRRRRRRRRRRRRRRRRRRRRRRRRRRRRRRRRRRRRRRRRRRRRRRRRRRRRRRRRRRRRRRRRRRRRRRRRRRRRRRRRRRRRRRRRRRRRRSZBJGRkdqWiiiiiiiiiiiiiiiiiiiiiiiiiiiiiiiiiiiiiiiiiiiiiiiiiiiiiiiiiiiiiiiiiiiiiiiiiiiiiiiiiiiiiiiiiiiiiiiiiiiiiiiiiiqkv/AB8w/j/KrdFFFFFFFFFFFFFFFFFFFFFFFFFFFFFFFFFFFFFFFFFFFFFFFFFFFFFFFFFFFFFFFFFFFFFFFFFFFFFFFFFFFFFFFFFFFFFFFFFeHfFVNY8P3Vp4t0F5GljK293b7WdJEOdpYA9AePXLDBFU/htNr/jDWJfEmul4rK1Jjs7QAogcjltvfAPU55PH3a99ooooqte3Mdlaz3UxIigjaRyBnCgZPH4V4r8M5PFviC8l1/Vb+a30mV2e1stq/OCTgcjOwA4B6nFe50UUUUUUUUUUUUUUUUUUUUUUUUUUUUUUUUUUUUUUUUUUUUUUUUUUUUUUUUUUUUUUUUUUUUUUUUUUUUUUUUUUUUUUUUUUUUUUUUUVUl/4+YT9f5Vboooooooooooooooooooooooooooooooooooooooooooooooooooooooooooooooooooooooooooooooooooooooooooor5K+IPirxBoHj1tPsdYultpZIW8tyrKu7BIAI4HNdX8b9f1rw9NptzpWqz2y3CMrxKFK8cgjI68n9PSvVvBF7eax4Q0+6u7g/ap7c7pkxnPIDemeh+tfMXh/4ieLrXxN9ia6m1WI3Elsls4jXzX5VMtt+X5ipJ46V6r4NufiI3jJ4dfiYacIy02EAhXK/L5bDqd2ARk981Wk8a6z4w8XyeHPDV0lhY2+8zXwiEjuq4DEBhgDccDv0Oe1UPCPjrXbPxzP4V1udr2EXD28MphVXGM7WO0DggAnOetbvj74i3tj4gtfC/h6OF9QmkSOWeQbhEWIwAAeozk54H8qGseMNd8B+JbOw1zUk1fTruJWMxt0gaLkqSAvoeec8VvfGLxNrHhfTrHUdJvERJpfKaNoVcHKlt2T9K4e08c+PNR8Gy61a2lksVqWM125G+VQedqYwAAcH1xxzXoHwi8b3Xi6xuY9QSMXlqwy8YwHU9CR2NZk3j+51vxhP4U0meLTfKeSI3s8YkZpEyCqoSB1Bxk9vwrBv/H/AIg8IeLV0XXZLfUrR9hE8UPlPtbgNgZ6EHjn619IKwZQwOQRkVWvjOLSc2zok4QmNnXKg44yK+YvDXxZ8Uapq40hNHs724Yui+UWjO4A4YknAUY54HHvWrJ8SvEfhrxGmmeLdPtEgl2tvtj91CSAyknkZHOeeDXrfjzXL7QfDk+taYltOYArskwOHQkDIIIxjOa8f0T4xalqWlXkqaGtzqMTZWK2DlEiC5MjnnAB46jOa7vwH4/bW/Dd/res26WcdnIQzxK21lwDxnJJycflVPw74y8R+MReXegafp9vYQMY0N8zM8j4BxhTgdfetn4fePoPFjXFnPbGy1O2/wBbAW3BuSCVPt3H869PoooooooooooooooooooooooooooooooooooooooooooooooooooooooooooooooooooooooooooooooooooooooooqnL/wAfMP4/yq5RRRRRRRRRRRRRRRRRRRRRRRRRRRRRRRRRRRRRRRRRRRRRRRRRRRRRRRRRRRRRRRRRRRRRRRRRRRRRRRRRRRRRRRRRRRRXxP8AGEMvxKTKkBvs5BPccD+ldX+0nKinRYNymQK7bc844GcV7r8NkWPwZooUYBtVbGe55P6mvlb4YQi7+KSEgbYri4kIJ9FfH6kV9q6jG81jcxR/feJlXHqQcV8O/CPVINB8cxrqDpAr+bbSSOeFY9Mnt8wAz719uSWunR3aXrwWq3TkRrOyKHbIwFDdTx2r4M8TkW3xLvG1CZ4ol1ffJKjFGSPzAQQRyCFxyK+ptV+HfhO/t/7T1Ke9uYli8z7RPfSSYTGcgknjFcZ+0GkUPhXRooQfKW5UJn+6I2A6+1ReEnH/AApS/ZiFBjuBye+4gVnfs3536xk54j/rV/UvEun3Xjh9O8G6TaDX7iR4ZtUnHyoVz5hVeh4Qnd354Oa8m+JNhPp3jZYLvUp9Rum8lpriVAuWOPuqOAvoO3Svuy3GIYx/sj+VFwcQyH/ZP8q+KfgmN3xDZtjHCznI/h4PJ/l+NdN+0aE/tbSMf63yG/Ldx/WvRPHTyL8HAWLiT7DZhsk55aIHP61zX7NttENN1e52DzmnSMv32hc4/Mmul+PaPD4LRLWILCbyPzQgwAuG54/2ttP+ABz4Nb/r7k/kteOfD77Qfi3OYNuDeXXmbv7nz5/HpX2lRRRRRRRRRRRRRRRRRRRRRRRRRRRRRRRRRRRRRRRRRRRRRRRRRRRRRRRRRRRRRRRRRRRRRRRRRRRRRRRRRRRRRRRRRVSX/j5h9Of5Vboooooooooooooooooooooooooooooooooooooooooooooooooooooooooooooooooooooooooooooooooooooooooooorzjxv8PtJ8XyxXF081vdRLsEsJHzL6MCDnHP51gar8IPD+pW9tG9xqCywgg3Bm3ySDjAbcCMDHAAFeiaFoY0XRl0mC+uZEjVkhll2l41PQDAAOPcf4V5z4f+FFjoetQazb6tfPcxSGQ7wuHzkMDgdwSPxr2ivHPG/wq0rxNetqEM72F2/+tMaApIf7xHr7962fCHgCy8PTJdT3t1qV1GMRPcvkQ8AHYvbp1qp8QfhtpvjGRLvzms9QRdnnou4OOwZc849eD+QrP8H/AAxj0V4m1LV7nUkgYNDbMSsKMDkNsyeR+Va/xF8ETeNUtoG1P7LawHf5YhDEvyM5z6HpWRa/Dy/tvBVx4VXW4tksu4T/AGTkITkrjd6jrVn4dfD+48F3dxINVW5gnTa0XkbTkHg5z9fzrjLr4MSDxG+qadrzWUDTmZVjiPmRZOSqtnHcgH065q14m+Dq6jqUF9Y6vMj/ACm4e6JlkkYH7+71xjjGOO1e9WFu1pawwPPLO0ahTLKcs59TUl0cW8x9EP8AKvh34RQXt54yuP7OvRZ3KRSurtGJFbn7rDuOfrxXu9/8O9S8T+JI9W8U39pJawKqxWlkrAMoJO1i3QHPPUnoMcV3Pj/w9d+JPD0mi2M0FusrJvaQEgIpDAAD3ArB+F3g3UfBkF5a3V1a3EM7iQNEGDBsAY54xivRNa0u11rTrnTr2Pfb3CbXHcdwR7g4I9xXknh3wn4s8H2t3p+j3unXlpO5aJrkMjwMeN2ACCMDp6/jnb+HfgCLwm1ze3VyL3U7knfNtwFGckL9e5r1Oiiiiiiiiiiiiiiiiiiiiiiiiiiiiiiiiiiiiiiiiiiiiiiiiiiiiiiiiiiiiiiiiiiiiiiiiiiiiiiiiiiiiiiiiiqsn/HzF9DVqiiiiiiiiiiiiiiiiiiiiiiiiiiiiiiiiiiiiiiiiiiiiiiiiiiiiiiiiiiiiiiiiiiiiiiiiiiiiiiiiiiiiiiiiiiiiiiiiiiiiiiiiiiiqOpx3EtlPHaGITuhVDLnaCfXHNeC+BfhprvhPW01QXunXI2skkZ3qSrcnBxwfzr6IoooooooooooooooooooooooooooooooooooooooooooooooooooooooooooooooooooooooooooooooooooooooooooooooqpJ/x8xfQ1boooooooooooooooooooooooooooooooooooooooooooooooooooooooooooooooooooooooooooooooooooooooooooooooooooooooooooooooooooooooooooooooooooooooooooooooooooooooooooooooooooooooooooooooooooooooooooooooooooooooooooooqnKf9Kh+h/lVyiiiiiiiiiiiiiiiiiiiiiiiiiiiiiiiiiiiiiiiiiiiiiiiiiiiiiiiiiiiiiiiiiiiiiiiiiiiiiiiiiiiiiiiiiiiiiiiiiiiiiiiiiiiiiiiiiiiiiiiiiiiiiiiiiiiiiiiiiiiiiiiiiiiiiiiiiiiiiiiiiiiiiiiiiiiiiiiiiiiiiiiiiiiiiiiiiiiiiiiiiiiiiqco/0qH6H+VXKKKKKKKKKKKKKKKKKKKKKKKKKKKKKKKKKKKKKKKKKKKKKKKKKKKKKKKKKKKKKKKKKKKKKKKKKKKKKKKKKKKKKKKKKKKKKKKKKKKKKKKKKKKKKKKKKKKKKKKKKKKKKKKKKKKKKKKKKKKKKKKKKKKKKKKKKKKKKKKKKKKKKKKKKKKKKKKKKKKKKKKKKKKKKKKKKKKKKKKKKKKKKKoy/8fkH0P8qvUUUUUUUUUUUUUUUUUUUUUUUUUUUUUUUUUUUUUUUUUUUUUUUUUUUUUUUUUUUUUUUUUUUUUUUUUUUUUUUUUUUUUUUUUUUUUUUUUUUUUUUUUUUUUUUUUUUUUUUUUUUUUUUUUUUUUUUUUUUUUUUUUUUUUUUUUUUUUUUUUUUUUUUUUUUUUUUUUUUUUUUUUUUUUUUUUUUUUUUUUUUUUVRl/wCPyD6H+VXqKKKKKKKKKKKKKKKKKKKKKKKKKKKKKKKKKKKKKKKKKKKKKKKKKKKKKKKKKKKKKKKKKKKKKKKKKKKKKKKKKKKKKKKKKKKKKKKKKKKKKKKKKKKKKKKKKKKKKKKKKKKKKKKKKKKKKKKKKKKKKKKKKKKKKKKKKKKKKKKKKKKKKKKKKKKKKKKKKKKKKKKKKKKKKKKKKKKKKKKKKKKKKoyn/TIR7H+VXqKKKKKKKKKKKKKKKKKKKKKKKKKKKKKKKKKKKKKKKKKKKKKKKKKKKKKKKKKKKKKKKKKKKKKKKKKKKKKKKKKKKKKKKKKKKKKKKKKKKKKKKKKKKKKKKKKKKKKKKKKKKKKKKKKKKKKKKKKKKKKKKKKKKKKKKKKKKKKKKKKKKKKKKKKKKKKKKKKKKKKKKKKKKKKKKKKKKKKKKKKKKKKoyj/TIfof5VeoooooooooooooooooooooooooooooooooooooooooooooooooooooooooooooooooooooooooooooooooooooooooooooooooooooooooooooooooooooooooooooooooooooooooooooooooooooooooooooooooooooooooooooooooooooooooooooooooooooooooooooqlJ/x9xfQ/1q7RRRRRRRRRRRRRRRRRRRRRRRRRRRRRRRRRRRRRRRRRRRRRRRRRRRRRRRRRRRRRRRRRRRRRRRRRRRRRRRRRRRRRRRRRRRRRRRRRRRRRRRRRRRRRRRRRRRRRRRRRRRRRRRRRRRRRRRRRRRRRRRRRRRRRRRRRRRRRRRRRRRRRRRRRRRRRRRRRRRRRRRRRRRRRRRRRRRRRRRRRRRRRVCVsXsI9VP8jV+iiiiiiiiiiiiiiiiiiiiiiiiiiiiiiiiiiiiiiiiiiiiiiiiiiiiiiiiiiiiiiiiiiiiiiiiiiiiiiiiiiiiiiiiiiiiiiiiiiiiiiiiiiiiiiiiiiiiiiiiiiiiiiiiiiiiiiiiiiiiiiiiiiiiiiiiiiiiiiiiiiiiiiiiiiiiiiiiiiiiiiiiiiiiiiiiiiiiiiiiiiiiiqMv/H7D/un+tXqKKKKKKKKKKKKKKKKKKKKKKKKKKKKKKKKKKKKKKKKKKKKKKKKKKKKKKKKKKKKKKKKKKKKKKKKKKKKKKKKKKKKKKKKKKKKKKKKKKKKKKKKKKKKKytc1OHRtLu9SuMmK2iaQgdWx0A9ycD8a5DwD4vuPF8M10NJltLNPlSZ3BEjdwB3x616JXN+LdSvtH0a41Gws1vJbcB2gJILID82D6gZP4V57dfFzQRosV7ZCW51Cc7I9PA/eB/RsdBnuM5zxXrWnSXEtnBJdxrFcPGGkjQkhWI5HNXKKKKKKKKKKKKKKKKKKKKKKKKKKKKKKKKKKKKKKKKKKKKKKKKKKKKKKKKKKKKKKKKKKKKKKKKKKKKKKKKKKKKKKKKKKoS/8fsP+6f61fooooooooooooooooooooooooooooooooooooooooooooooooooooooooooooooooooooooooooooooooooooooooorzf4geN4PCL6ZGyRyPd3CrIGbGyHPzP9RxXosbrIiujBkYAqR3Bqtf/a/Ib7D5Hn/w+fnb+nNfNP8AwuPW11ZtJbRbH7Stx9m4mbbv3beuOma+l7T7V9nX7UIRcYO4RE7B9Cea8hu/HHiJPE03h6x0S0v54tpeWK4YIinHL5Hy4zz/AFr1+za4NsjXixxz4y6xsSq/ia8e8RfFjTrPUBpWiWU2sagWMYWHhNw7A87vw4461uW+seOEgS5uPDdlIhALQQ3e2UDv14z7Zqbwt48t/EetS6RFYXVrPbwNLOLgAFGDKu3AP+1nNY3jH4jz+Er2O1v9CkcSgtFJFOCrgH6cH2roPA/i668WW4vY9Ga2sS5QTPcAkkDsuOmcD/8AVWv4s8WaP4TtPtOqXIVmB8uBMGWX/dXP6nAHc1xmi+MvEviC2k1DSvCq/YP+WD3N2Eab1wMfr096XTPiZZjVTo3iCxm0bUQypiVg8ZJ/2x29D0PrXqF/cS29pLPbW7XUiruSJGAL/QnivEpPjZocF09tcaXqkLxsUkDImUYHBBG76/lXuNpdQ3ttFdW0iywyoHjdejA9K89ufHqWniKPw/PoWpi8mP7kJ5beYvOG+/jbgEk54wc16RGzMisyFGIBKkgkH04rk/HsOmzeGdQOriVrGKMSyJE+1n2kMFB9yAPxra0KazudKsp9PQJZyQo8KAAbVIyBgdDV65lMELSCKSUr/BGAWP0yRXj138XfDsM8tlc2mopMrGN4Wt+c9MYzXE21v4G8LarDrNxpGvWZWRniNxbOIY27YGO2eOtfQGgeIdJ8Q25uNJvorqNThtmQy/VTgj8RWb4r8WWnhaEXGoWl61sSAZ4Yw6AnoDzkfiK5PSvipo2ru6WFhqly8Yyyw2xcgeuBU9/8TtI01kW/sdUtdxwDNalf516jDIs0SSocq6hh9DUlFFFFFFFFFFFFFFFFFFFFFFFFFFFFFFFFFFFFFFFFFFFFFFFFFFFFFFFFFFFFFFFFFFFFFFFFFFFFFFFFFFFFFUZP+PyL/dP9avUUUUUUUUUUUUUUUUUUUUUUUUUUUUUUUUUUUUUUUUUUUUUUUUUUUUUUUUUUUUUUUUUUUUUUUUUUUUUUUUUUUUUUUUUjEKCSQABkk9q+KPikl5rxl8XjD6X9qNhacEZRQSJB/slg345r3/4NeIv7e8LQwzOWu7A/Z5M9WUD5D/3zgfVTXrNfnnNIkXj+WWV1jjTWCzOxwFAm5JPYV9OXnjtfE+uR+G/DuoR2ivu83UHxkgZysQPUnsfTJHrXqug6Fp+gWn2XT4PLQnc7sdzyN3ZieSa8w+OPiWfQ/Dy2doxS41BjEXHVYwPmx7ngfQmuK/Z40qCZL/WJYlaeJhbxN/dBGWP1ORz9fU19P1zQ0KNPE/8Ab0ZVXeyNrKoHLnerK34AEfl6V4B8fzjVtG/64yfzr0r4LOP+EJtnPAEspP8A30a+VPFGrT+M/G6STFjHNdJbQRk/cj34AH5k/Umvv62gitYIreBAkMSBEUfwqBgD8q+ZP2jrBMaPqKqBKWaAsSOn3gPzz+deg/BLXp9Z8LLDdMXmsJPs+8nJdMAqT9Adv/Aa8T8ZeDrzVp/FWtWDNLLaai4ltwBzEBuLA9yPT0z+Lvgv4+OhXKaDqbY0+4kxDIcDyZGPc/3Sfy6+te/6mgl+IuiuOQmnzsCD7gfj1r0yvmj4+6rd3MCaNYxySQ2yi7v3TOEBO1A34tnH0PbjZ+AHiL+0NCl0eZh51g5MQ7mJjnn6MT+BHpXv1fCfjgZ+Kdx76hD/AOyV9n+KIbWfQdTjvgDam1kMuRnChSc/UdR9K+P/AIGT3MfjO3iti3kSRSi4A6bApIJ/4EF/Ovor41f8k/1f/tj/AOjkryv9n4ltV1QsAGFugPv81e3XyWfjXSNX0/EbLFO9skmchZFUEMDjjBbtXYWcTQ2sETY3JGqnHqBirNFFFFFFFFFFFFFFFFFFFFFFFFFFFFFFFFFFFFFFFFFFFFFFFFFFFFFFFFFFFFFFFFFFFFFFFFFFFFFFFFFFFFFUZP8Aj8i/3T/Wr1FFFFFFFFFFFFFFFFFFFFFFFFFFFFFFFFFFFFFFFFFFFFFFFFFFFFFFFFFFFFFFFFFFFFFFFFFFFFFFFFFFFFFFFFeefEnU7m20ddL05PM1PVX+yW6ZxgMDvYnsAueexIriNSsvFdx4Um8NjwjbeR9nSKN49QQYIP3sEcnIDdR+NePfBnWpPDni46XehkS6Y2joT9yXdx+ox+Nfbdfna1rFe+Pnt51DQzaxsdT3UzYI/I113xK8H3HgHWoNS0qR0sZZfMtXByYHBzsJOc47E9R64NfUHw38Z2/jDSRLlUv4MLcwjjB7MB/dP8815r+0PZzCx0rUkBMUMzROAehYZB/8dPNN/Zzuw2maraHhlnWUe4K4/wDZa+kKK+VP2gT/AMTrR+Dxbuf/AB6vSvgoPO8CW69N0kw/8eNfKmnxnSPGFrbXQCGz1RRIxPYSjJ+nFfoZXzT+0hLGdP0e2P3jO0hAPOAuP61q/s9afJBoV/fOCFubjanuFHJ/MkfhXc/D4iW48USj7p1qaPaVGcqqg89x/nvXz38afAH9h3D69pif8S+4kzNGMDyJGPYf3Senp09K3/hBrmpap4k0+0v5VmWxsJY4ZNpDFCV4Y98YGP1r6h1G9g06yuL25fZBBG0jtjOABk8d6+dfCnirw/LperSa1Fdm71uaSS6RLV2CxnKogcDkBeQe26vF/h1rR8KeNYm+YW0kv2WXzFKnymYYJB5GPlb8K+/QQQCDkGvgrx1/pfxOu44ZjGz6hHGsgGSjfKM4Poa3/jBN400u6GmarrM95ptwMwyRxLEsoH8LBAMkZ5HPY+mPcfgtpPhyDQE1LRfMkuJx5d1LOQZEcYynHAGcEexBq98bZCngW/UZ+eSJTj/rop/pXhHwp0G61261iCDV7vTgYFDG3x8+TjBJ5x9MV758I9MuNH0O8sLskzw38quT3PHP49fxr1FHVxuRgw6ZBzTqKKKKKKKKKKKKKKKKKKKKKKKKKKKKKKKKKKKKKKKKKKKKKKKKKKKKKKKKKKKKKKKKKKKKKKKKKKKKKKKKKKKKKoSD/TY/90/1q/RRRRRRRRRRRRRRRRRRRRRRRRRRRRRRRRRRRRRRRRRRRRRRRRRRRRRRRRRRRRRRRRRRRRRRRRRRRRRRRRRRRRRRRQc4OOteUvoXiqXxfFr8r6S8EMbQR23myDZGTyQdv3/U456V6kxcREhAZNuQu7Az6Zr5a8U/DPxNrXiC71i3isbTz5RIsYuCSpAHOcdSRn6mvoGwl12LR4hc2dvJqSDYwFx8j4H387e57frXzdZfCzxXb67HrDrYSOt2t00YnK7iH3Yzt4/KvobxVYT694XurOfTBJc3EZUW5mX92/Zt/Tjg/pXzz4U8CeO/DGppqNha24dfldDcLtkQ9VPPTgfkK+mJrEeINGlsdb09Y1nXZLAJA47EEMPcZHpivn218BeKvAeuDUfDO3U7QjEkTOsbMnUqwJGT6Efl2r1ODxb4gu0MUHgu/S5BwTPMiRA887ieRx2//X0vh/TdSt5bjUdWvfPu7hQPIi4igUEkKnqeeSeteIfFLw/4l8V61b3GmeH5/JtYfKLTTxJuJJPGW6V6T8K7DVND0GLStU0ya2mjkkbf5sboQTnqrE55x0rnPih8NW8Qzrq+jGOHU1x5iE7Vmx0bPZh79ePTnc0Pxdq9nYJa6/4c1j+0YFCvJbW/nJNgfeDKcZOOR0/PjzjVvCPiL4jeJI9Q1WxbSdKhHlosrDzDGCTjaP4iT1OB7nFfQapbeHdJigtLKeS3tkCJDbJvcgD07n1PcmvOfhtd6lBe6xb6hod/Zpe38l7DJJHlQH/hYjoRgfma9ZvLWC9tpbW5jWSCVSjo3RgeorwPwR4Iu/Cnj6fYjSabJayNBPnPGVG1v9oZ/Hr61ufE3Ur+7ltNHt9F1K5sPtcT30scBKyRhgSq8c9jn2r2C0kjnt45I42RCvyo8ZQqPTaRkV8ofGzR72+8Rx3ekaTqUjGEJcSRWj7XdTwc4+bjAz04Fe2fD7XbyXw7FHrOnalaXVmgjkae1kzIoHDD5cnjGe+c18xazp+rT+OJNaGhautm2oicFrGQMUDg5AI9K+rvE2i6d478PPAyupYFreWWNkaKQAgHBAOM8H1H518yeALnxH4C8QSRXelag1gZPJu0SB2X2dSBg4xkEdRnHWvZfjBqkGpeFZLGwjubq5meJ0SK2kPy5zk/Lx0rzf4RauPDd7qEusWGoW0M0aKsv2V2VSD3wMjr6V6b4j+JVpa2lwnh3Try9u5ORIto6IrEfeOVySMenOK9L8JwtB4f0xJN/mm2RpN/3t5GWz75JroaKKKKKKKKKKKKKKKKKKKKKKKKKKKKKKKKKKKKKKKKKKKKKKKKKKKKKKKKKKKKKKKKKKKKKKKKKKKKKKKKKKKKKpOCbyM+imrtFFFFFFFFFFFFFFFFFFFFFFFFFFFFFFFFFFFFFFFFFFFFFFFFFFFFFFFFFFFFFFFFFFFFFFFFFFFFFFFFFFFFFFFFFFFFFFFFFFFFFFFFFFFFFFFFFFGKTA9KMD0FGB6Clooooooooooooooooooooooooooooooooooooooooooooooooooooooooooooooooooooooooooooooooooooooqk/8Ax9pj+6c1doooooooooooooooooooooooooooooooooooooooooooooooooooooooooooooooooooooooooooooooooooooooooooooooooooooooooooooooooooooooooooooooooooooooooooooooooooooooooooooooooooooooooooooooooooooooooooooooooooooooooooooqk/wDx9p/u1doooooooooooooooooooooooooooooooooooooooooooooooooooooooooooooooooooooooooooooooooooooooooooooooooooooooooooooooooooooooooooooooooooooooooooooooooooooooooooooooooooooooooooooooooooooooooooooooooooooooooooooqm3/H0n0NXKKKKKKKKKKKKKKKKKKKKKKKKKKKKKKKKKKKKKKKKKKKKKKKKKKKKKKKKKKKKKKKKKKKKKKKKKKKKKKKKKKKKKKKKKKKKKKKKKKKKKKKKKKKKKKKKKKKKKKKKKKKKKKKKKKKKKKKKKKKKKKKKKKKKKKKKKKKKKKKKKKKKKKKKKKKKKKKKKKKKKKKKKKKKKKKKKKKKKKKKKKKKKKpN/x9r/u1doooooooooooooooooooooooooooooooooooooooooooooooooooooooooooooooooooooooooooooooooooooooooooooooooooooooooooooooooooooooooooooooooooooooooooooooooooooooooooooooooooooooooooooooooooooooooooooooooooooooooooooqk3/H2v0/pV2iiiiiiiiiiiiiiiiiiiiiiiiiiiiiiiiiiiiiiiiiiiiiiiiiiiiiiiiiiiiiiiiiiiiiiiiiiiiiiiiiiiiiiiiiiiiiiiiiiiiiiiiiiiiiiiiiiiiiiiiiiiiiiiiiiiiiiiiiiiiiiiiiiiiiiiiiiiiiiiiiiiiiiiiiiiiiiiiiiiiiiiiiiiiiiiiiiiiiiiiiiiiiqbf8AH0v0q5RRRRRRRRRRRRRRRRRRRRRRRRRRRRRRRRRRRRRRRRRRRRRRRRRRRRRRRRRRRRRRRRRRRRRRRRRRRRRRRRRRRRRRRRRRRRRRRRRRRRRRRRRRRRRRRRRRRRRRRRRRRRRRRRRRRRRRRRRRRRRRRRRRRRRRRRRRRRRRRRRRRRRRRRRRRRRRRRRRRRRRRRRRRRRRRRRRRRRRRRRRRRRVQj/SlPtVuiiiiiiiiiiiiiiiiiiiiiiiiiiiiiiiiiiiiiiiiiiiiiiiiiiiiiiiiiiiiiiiiiiiiiiiiiiiiiiiiiiiiiiiiiiiiiiiiiiiiiiiiiiiiiiiiiiiiiiiiiiiiiiiiiiiiiiiiiiiiiiiiiiiiiiiiiiiiiiiiiiiiiiiiiiiiiiiiiiiiiiiiiiiiiiiiiiiiiiiiiiiiiqhP+lKPardFFFFFFFFFFFFFFFFFFFFFFFFFFFFFFFFFFFFFFFFFFFFFFFFFFFFFFFFFFFFFFFFFFFFFFFFFFFFFFFFFFFFFFFFFFFFFFFFFFFFFFFFFFFFFFFFFFFFFFFFFFFFFFFFFFFFFFFFFFFFFFFFFFFFFFFFFFFFFFFFFFFFFFFFFFFFFFFFFFFFFFFFFFFFFFFFFFFFFFFFFFFFFUz/AMfa/wC7VyiiiiiiiiiiiiiiiiiiiiiiiiiiiiiiiiiiiiiiiiiiiiiiiiiiiiiiiiiiiiiiiiiiiiiiiiiiiiiiiiiiiiiiiiiiiiiiiiiiiiiiiiiiiiiiiiiiiiiiiiiiiiiiiiiiiiiiiiiiiiiiiiiiiiiiiiiiiiiiiiiiiiiiiiiiiiiiiiiiiiiiiiiiiiiiiiiiiiiiiiiiiiiqZ/4+1/3auUUUUUUUUUUUUUUUUUUUUUUUUUUUUUUUUUUUUUUUUUUUUUUUUUUUUUUUUUUUUUUUUUUUUUUUUUUUUUUUUUUUUUUUUUUUUUUUUUUUUUUUUUUUUUUUUUUUUUUUUUUUUUUUUUUUUUUUUUUUUUUUUUUUUUUUUUUUUUUUUUUUUUUUUUUUUUUUUUUUUUUUUUUUUUUUUUUUUUUUUUUUUUVVP/HyPpVqiiiiiiiiiiiiiiiiiiiiiiiiiiiiiiiiiiiiiiiiiiiiiiiiiiiiiiiiiiiiiiiiiiiiiiiiiiiiiiiiiiiiiiiiiiiiiiiiiiiiiiiiiiiiiiiiiiiiiiiiiiiiiiiiiiiiiiiiiiiiiiiiiiiiiiiiiiiiiiiiiiiiiiiiiiiiiiiiiiiiiiiiiiiiiiiiiiiiiiiiiiiiiqv/AC8j/dq1RRRRRRRRRRRRRRRRRRRRRRRRRRRRRRRRRRRRRRRRRRRRRRRRRRRRRRRRRRRRRRRRRRRRRRRRRRRRRRRRRRRRRRRRRRRRRRRRRRRRRRRRRRRRRRRRRRRRRRRRRRRRRRRRRRRRRRRRRRRRRRRRRRRRRRRRRRRRRRRRRRRRRRRRRRRRRRRRRRRRRRRRRRRRRRRRRRRRRRRRRRRRRVT/AJev+A1boooooooooooooooooooooooooooooooooooooooooooooooooooooooooooooooooooooooooooooooooooooooooooooooooooooooooooooooooooooooooooooooooooooooooooooooooooooooooooooooooooooooooooooooooooooooooooooooooooooooooooooqr/AMvP/AatUUUUUUUUUUUUUUUUUUUUUUUUUUUUUUUUUUUUUUUUUUUUUUUUUUUUUUUUUUUUUUUUUUUUUUUUUUUUUUUUUUUUUUUUUUUUUUUUUUUUUUUUUUUUUUUUUUUUUUUUUUUUUUUUUUUUUUUUUUUUUUUUUUUUUUUUUUUUUUUUUUUUUUUUUUUUUUUUUUUUUUUUUUUUUUUUUUUUUUUUUUUUUVTH/H0fpVyiiiiiiiiiiiiiiiiiiiiiiiiiiiiiiiiiiiiiiiiiiiiiiiiiiiiiiiiiiiiiiiiiiiiiiiiiiiiiiiiiiiiiiiiiiiiiiiiiiiiiiiiiiiiiiiiiiiiiiiiiiiiiiiiiiiiiiiiiiiiiiiiiiiiiiiiiiiiiiiiiiiiiiiiiiiiiiiiiiiiiiiiiiiiiiiiiiiiiiiiiiiiiqo/4+T9KtUUUUUUUUUUUUUUUUUUUUUUUUUUUUUUUUUUUUUUUUUUUUUUUUUUUUUUUUUUUUUUUUUUUUUUUUUUUUUUUUUUUUUUUUUUUUUUUUUUUUUUUUUUUUUUUUUUUUUUUUUUUUUUUUUUUUUUUUUUUUUUUUUUUUUUUUUUUUUUUUUUUUUUUUUUUUUUUUUUUUUUUUUUUUUUUUUUUUUUUUUUUUUVUH/H0f92rdFFFFFFFFFFFFFFFFFFFFFFFFFFFFFFFFFFFFFFFFFFFFFFFFFFFFFFFFFFFFFFFFFFFFFFFFFFFFFFFFFFFFFFFFFFFFFFFFFFFFFFFFFFFFFFFFFFFFFFFFFFFFFFFFFFFFFFFFFFFFFFFFFFFFFFFFFFFFFFFFFFFFFFFFFFFFFFFFFFFFFFFFFFFFFFFFFFFFFFFFFFFFFVR/wAfJ+lWqKKKKKKKKKKKKKKKKKKKKKKKKKKKKKKKKKKKKKKKKKKKKKKKKKKKKKKKKKKKKKKKKKKKKKKKKKKKKKKKKKKKKKKKKKKKKKKKKKKKKKKKKKKKKKKKKKKKKKKKKKKKKKKKKKKKKKKKKKKKKKKKKKKKKKKKKKKKKKKKKKKKKKKKKKKKKKKKKKKKKKKKKKKKKKKKKKKKKKKKKKKKKKqj/j5P0q1RRRRRRRRRRRRRRRRRRRRRRRRRRRRRRRRRRRRRRRRRRRRRRRRRRRRRRRRRRRRRRRRRRRRRRRRRRRRRRRRRRRRRRRRRRRRRRRRRRRRRRRRRRRRRRRRRRRRRRRRRRRRRRRRRRRRRRRRRRRRRRRRRRRRRRRRRRRRRRRRRRRRRRRRRRRRRRRRRRRRRRRRRRRRRRRRRRRRRRRRRRRRRVYf8fB+lWaKKKKKKKKKKKKKKKKKKKKKKKKKKKKKKKKKKKKKKKKKKKKKKKKKKKKKKKKKKKKKKKKKKKKKKKKKKKKKKKKKKKKKKKKKKKKKKKKKKKKKKKKKKKKKKKKKKKKKKKKKKKKKKKKKKKKKKKKKKKKKKKKKKKKKKKKKKKKKKKKKKKKKKKKKKKKKKKKKKKKKKKKKKKKKKKKKKKKKKKKKKKKKqg/6QfpVqiiiiiiiiiiiiiiiiiiiiiiiiiiiiiiiiiiiiiiiiiiiiiiiiiiiiiiiiiiiiiiiiiiiiiiiiiiiiiiiiiiiiiiiiiiiiiiiiiiiiiiiiiiiiiiiiiiiiiiiiiiiiiiiiiiiiiiiiiiiiiiiiiiiiiiiiiiiiiiiiiiiiiiiiiiiiiiiiiiiiiiiiiiiiiiiiiiiiiiiiiiiiiqo/4+T9KtUUUUUUUUUUUUUUUUUUUUUUUUUUUUUUUUUUUUUUUUUUUUUUUUUUUUUUUUUUUUUUUUUUUUUUUUUUUUUUUUUUUUUUUUUUUUUUUUUUUUUUUUUUUUUUUUUUUUUUUUUUUUUUUUUUUUUUUUUUUUUUUUUUUUUUUUUUUUUUUUUUUUUUUUUUUUUUUUUUUUUUUUUUUUUUUUUUUUUUUUUUUUUVTX/j5P0q5RRRRRRRRRRRRRRRRRRRRRRRRRRRRRRRRRRRRRRRRRRRRRRRRRRRRRRRRRRRRRRRRRRRRRRRRRRRRRRRRRRRRRRRRRRRRRRRRRRRRRRRRRRRRRRRRRRRRRRRRRRRRRRRRRRRRRRRRRRRRRRRRRRRRRRRRRRRRRRRRRRRRRRRRRRRRRRRRRRRRRRRRRRRRRRRRRRRRRRRRRRRRRVRf+PlvpVuiiiiiiiiiiiiiiiiiiiiiiiiiiiiiiiiiiiiiiiiiiiiiiiiiiiiiiiiiiiiiiiiiiiiiiiiiiiiiiiiiiiiiiiiiiiiiiiiiiiiiiiiiiiiiiiiiiiiiiiiiiiiiiiiiiiiiiiiiiiiiiiiiiiiiiiiiiiiiiiiiiiiiiiiiiiiiiiiiiiiiiiiiiiiiiiiiiiiiiiiiiiiiqacXLD2q5RRRRRRRRRRRRRRRRRRRRRRRRRRRRRRRRRRRRRRRRRRRRRRRRRRRRRRRRRRRRRRRRRRRRRRRRRRRRRRRRRRRRRRRRRRRRRRRRRRRRRRRRRRRRRRRRRRRRRRRRRRRRRRRRRRRRRRRRRRRRRRRRRRRRRRRRRRRRRRRRRRRRRRRRRRRRRRRRRRRRRRRRRRRRRRRRRRRRRRRRRRRRRVKP8A4+W+lXaKKKKKKKKKKKKKKKKKKKKKKKKKKKKKKKKKKKKKKKKKKKKKKKKKKKKKKKKKKKKKKKKKKKKKKKKKKKKKKKKKKKKKKKKKKKKKKKKKKKKKKKKKKKKKKKKKKKKKKKKKKKKKKKKKKKKKKKKKKKKKKKKKKKKKKKKKKKKKKKKKKKKKKKKKKKKKKKKKKKKKKKKKKKKKKKKKKKKKKKKKKKKKox/8fT/Sr1FFFFFFFFFFFFFFFFFFFFFFFFFFFFFFFFFFFFFFFFFFFFFFFFFFFFFFFFFFFFFFFFFFFFFFFFFFFFFFFFFFFFFFFFFFFFFFFFFFFFFFFFFFFFFFFFFFFFFFFFFFFFFFFFFFFFFFFFFFFFFFFFFFFFFFFFFFFFFFFFFFFFFFFFFFFFFFFFFFFFFFFFFFFFFFFFFFFFFFFFFFFFFUYx/pTmr1FFFFFFFFFFFFFFFFFFFFFFFFFFFFFFFFFFFFFFFFFFFFFFFFFFFFFFFFFFFFFFFFFFFFFFFFFFFFFFFFFFFFFFFFFFFFFFFFFFFFFFFFFFFFFFFFFFFFFFFFFFFFFFFFFFFFFFFFFFFFFFFFFFFFFFFFFFFFFFFFFFFFFFFFFFFFFFFFFFFFFFFFFFFFFFFFFFFFFFFFFFFFFUIv+Pp/pV+iiiiiiiiiiiiiiiiiiiiiiiiiiiiiiiiiiiiiiiiiiiiiiiiiiiiiiiiiiiiiiiiiiiiiiiiiiiiiiiiiiiiiiiiiiiiiiiiiiiiiiiiiiiiiiiiiiiiiiiiiiiiiiiiiiiiiiiiiiiiiiiiiiiiiiiiiiiiiiiiiiiiiiiiiiiiiiiiiiiiiiiiiiiiiiiiiiiiiiiiiiiiiqUX/AB8PV2iiiiiiiiiiiiiiiiiiiiiiiiiiiiiiiiiiiiiiiiiiiiiiiiiiiiiiiiiiiiiiiiiiiiiiiiiiiiiiiiiiiiiiiiiiiiiiiiiiiiiiiiiiiiiiiiiiiiiiiiiiiiiiiiiiiiiiiiiiiiiiiiiiiiiiiiiiiiiiiiiiiiiiiiiiiiiiiiiiiiiiiiiiiiiiiiiiiiiiiiiiiiiqMX/H09XqKKKKKKKKKKKKKKKKKKKKKKKKKKKKKKKKKKKKKKKKKKKKKKKKKKKKKKKKKKKKKKKKKKKKKKKKKKKKKKKKKKKKKKKKKKKKKKKKKKKKKKKKKKKKKKKKKKKKKKKKKKKKKKKKKKKKKKKKKKKKKKKKKKKKKKKKKKKKKKKKKKKKKKKKKKKKKKKKKKKKKKKKKKKKKKKKKKKKKKKKKKKKKoxf8fL1eoooooooooooooooooooooooooooooooooooooooooooooooooooooooooooooooooooooooooooooooooooooooooooooooooooooooooooooooooooooooooooooooooooooooooooooooooooooooooooooooooooooooooooooooooooooooooooooooooooooooooooooqlF/x8vV2iiiiiiiiiiiiiiiiiiiiiiiiiiiiiiiiiiiiiiiiiiiiiiiiiiiiiiiiiiiiiiiiiiiiiiiiiiiiiiiiiiiiiiiiiiiiiiiiiiiiiiiiiiiiiiiiiiiiiiiiiiiiiiiiiiiiiiiiiiiiiiiiiiiiiiiiiiiiiiiiiiiiiiiiiiiiiiiiiiiiiiiiiiiiiiiiiiiiiiiiiiiiiqcXNw9XKKKKKKKKKKKKKKKKKKKKKKKKKKKKKKKKKKKKKKKKKKKKKKKKKKKKKKKKKKKKKKKKKKKKKKKKKKKKKKKKKKKKKKKKKKKKKKKKKKKKKKKKKKKKKKKKKKKKKKKKKKKKKKKKKKKKKKKKKKKKKKKKKKKKKKKKKKKKKKKKKKKKKKKKKKKKKKKKKKKKKKKKKKKKKKKKKKKKKKKKKKKKKKqRD9+9W6KKKKKKKKKKKKKKKKKKKKKKKKKKKKKKKKKKKKKKKKKKKKKKKKKKKKKKKKKKKKKKKKKKKKKKKKKKKKKKKKKKKKKKKKKKKKKKKKKKKKKKKKKKKKKKKKKKKKKKKKKKKKKKKKKKKKKKKKKKKKKKKKKKKKKKKKKKKKKKKKKKKKKKKKKKKKKKKKKKKKKKKKKKKKKKKKKKKKKKKKKKKKKqRf696t0UUUUUUUUUUUUUUUUUUUUUUUUUUUUUUUUUUUUUUUUUUUUUUUUUUUUUUUUUUUUUUUUUUUUUUUUUUUUUUUUUUUUUUUUUUUUUUUUUUUUUUUUUUUUUUUUUUUUUUUUUUUUUUUUUUUUUUUUUUUUUUUUUUUUUUUUUUUUUUUUUUUUUUUUUUUUUUUUUUUUUUUUUUUUUUUUUUUUUUUUUUUUVTi/171coooooooooooooooooooooooooooooooooooooooooooooooooooooooooooooooooooooooooooooooooooooooooooooooooooooooooooooooooooooooooooooooooooooooooooooooooooooooooooooooooooooooooooooooooooooooooooooooooooooooooooooqnF/x8SVcoooooooooooooooooooooooooooooooooooooooooooooooooooooooooooooooooooooooooooooooooooooooooooooooooooooooooooooooooooooooooooooooooooooooooooooooooooooooooooooooooooooooooooooooooooooooooooooooooooooooooooooqnCf38lXKKKKKKKKKKKKKKKKKKKKKKKKKKKKKKKKKKKKKKKKKKKKKKKKKKKKKKKKKKKKKKKKKKKKKKKKKKKKKKKKKKKKKKKKKKKKKKKKKKKKKKKKKKKKKKKKKKKKKKKKKKKKKKKKKKKKKKKKKKKKKKKKKKKKKKKKKKKKKKKKKKKKKKKKKKKKKKKKKKKKKKKKKKKKKKKKKKKKKKKKKKKKKKowf6+Sr1FFFFFFFFFFFFFFFFFFFFFFFFeCa18Tby+8Qf8I54RsYry73mNrmZsxgjqV2nlQO59Oh76niO78c+FtMk1Y32narDAA08LWxiKr3KkHnGf0rtvCHii18XaINQ04iOXlHilGTFIB0IB5HQjnkHseB598NfiDqvijX7/AEq/tbREto2YPbqwJIcLzuY8c17lRRRXn/xI8R3/AIV0X+1bK3tp1jkVZUmZgcMcArj39atfD3xJL4r8PQatNbpbySO6lEYkfKxHeu2oooooorP1a+i0zT7q/mP7q3iaVvcAZxXF/DzxBrfiWxfUdT02CytXx9m2s26Qd2wei+nrXolFFFFFFFFFFFFFFFFFFFFFFFFFFFFFFFFFFFFFFFFFFFFFFFFFFFFFFFFFFFFFFFFFFFFFFFFFFFFFFFFFFFFFFFFFFFFFFFFFFFFFFFFFFFFFFFFFFFFFFFFFFFFFFFFFFFFFFFFFFFFFFFFFFFFFFFFFFFFFFFFFUbf/AF8lXqKKKKKKKKKKKKKKKKKKKKKKKwvFErweH9VljYrJHZzMrDsQhINfKX7PFsk3ii9uJMM8VoxXPZiyjP5Ej8a+rvFCCXQNVjbO1rOZTjrgoa+YP2cZp/7Z1aHe3kNbhyueNwcAfoT+tYvwisLnU/GOsw2+oTWIMUnmywY8wp5q8KSDg5xziu78JeJNX8N/EC48I6rqNxqNpJJ5cMtzJvdCV3odxPcEAj16VTfxr9u8b6tp2ta5qGjxxTNb2D28oSCMqSMygj5t2Acnjk8gYx6l4h1bxJoHgaO6itxf6yoWJ3Rd45OPM2r97jH4nJ7ivFNc8Xa/4ZfQL4a3cz3dzCJL3TrtlPlnjGUAG0MDx3716x8bpPO+H88mMb3hbH1YV41pFx4p0X4Y2+r2OrR2dmlywihiiBeQFyrMzHOCG6AduvavpT4c6/P4l8MWepXSqLltyS7RgFlYjI+oAP1zWt4jt9XuoraHSL1bJ2nHn3BjWQrGFOcKwwSTgV876j408Uy+Mv8AhG/D2tG/XzFhaea0iIRv4z8ij5V5yfY/ju/Fvxb4m8I3mnRafqMbC5h+dXt0PzjAJBx364o8beIvG3g2HTNYu7+zura4kCT2S24RUbGcBiN3IB57Hsa2fib4y1PS/C+keIdEu0gS8KAwyxK+Q6FhzzgjBHp1rE07xR8RfEGh6ZqGi6fbNGxKTTSFA0rBsFtpIwmeOOeCeBW74q8U6hqHjFPA1skVpFcRfvLue0FxvJjL/KhO0rxgk55B9Kg+E/jjVNf1LU9D1LyHks1ZoriGMICAwXG0cdwRismbx14l0rx9b+G9WnskspJ1An8jaXjb7p+8cE9PY16fql7rc3imHStMu7eO1FsZ7lpIN5i6hQPmGSSOnYZNeZaP488SR+P18LazLZIizGMyJbkbxt3Lj5uNwxjrgkda9btb/WZfFd3Y/wCiPpMECOziNg6u2cJndgnAyeOhHTNcb4V8Z6/q3jLUdGvNHWGxtzIqyKrAptJAJY8Nu9sdiPf2SiiiiiiiiiiiiiiiiiiiiiiiiiiiiiiiiiiiiiiiiiiiiiiiiiiiiiiiiiiiiiiiiiiiiiiiiiiiiiiiiiiiiiiiiiiiiiiiiiiiiiiiiiiiiiiiiiiiiiiiiiiiiiiiiiiiiiiiiiiiiiiiiiiiiiiiiiiiiqUH+ukq7RRRRRRRRRRRRRRRRRRRRRRRTJY0ljeORQyOCrKehB6ivl7T/Cmq/DbxgmqWdrcahoUoMcj26l5I42xncoGflIB4zkL2PTvPHPjOG/0G50/w3Fd6lf3qGBRb27nylbILMSOOM4/PpzWl8KvA58G6XK1y6yahdYaYqOEA6ID3xzz614f8JJz4Z8Uajfa1b3FjY3UUkcd1PCyxlt4YDcRjkA/jj1rrfDuhz+LPiZc+LUjddHgkDwTPEVFwVQRrsz1GVzn27ZrF+JqaD4iXVJLpP7M8R2E8kcQ2EC/jDYT/AHm2bfcH2xjd1/UvEXhT4R6VGRcw38hWCWbJD20RLFR6qdoRPbOODivEvFS2p0Pw5LY6Xexr5bG4up4douJzgttb+LnIHsB6GvefjDrEE/w4sj88LXkkQiimTa7BeScZ4HAOfcetcJPq2nn4J2lgLyA3i3BQwBxvB85n6dfukGvZPgZPbyeCbWOKQNLHLKJl3AlWLkjgdOMHmrHxf8YDwroDR28hXUr0GK32nBQfxP8Ahn8yK8j+E114d8JaFd+JNT1S0l1O4UiO0SVXmRQThdoOQzkDk8AYyRzTf2g52a98PSyIVZoC7KOcHIOKvfGTX9N8Q6JoWmaNcrfXE0wlCRHLrhCoDL1BJbofSj4v2X9jfDvw7pM8q/aoZo96b8nIjfdjnoCcZ6V7H8JZYpfBGkiKaOTZGVfY2drbiSp9CMivHPFPiuHVviINE1uZrLQ7N2jkRAQ1wQpwHKjJVienQj3Oa5z4G6hZ2PjnUbdz5K3UUkVujKQdwkUhcY4OAevTFej/AB/8PtdaZaa/ahhc2LhJGTORGTwfba2P++jXonw3s71dDh1TVZPN1TUUSaeTGDt2gRjHb5QCfcmvJf2gdHltpdL8UWW5J4HEMjqM7SDujb8DkZPqor2zwPBcDRo729j2X+oE3VwCMYLdBjthdox7Vh+HPiFpGveI73QreC4juLcuBLIqhZShw2MHPuMjoO3SvS6KKKKKKKKKKKKKKKKKKKKKKKKKKKKKKKKKKKKKKKKKKKKKKKKKKKKKKKKKKKKKKKKKKKKKKKKKKKKKKKKKKKKKKKKKKKKKKKKKKKKKKKKKKKKKKKKKKKKKKKKKKKKKKKKKKKKKKKKKKKKKKKKKKKKKKKKKKKKpW/8ArpKu0UUUUUUUUUUUUUUUUUUUUUUVzXi7+2/7Gn/4R3yf7Syvl+bjGNw3deM4z1ryCCT4wRsS8WmyDHRjHj9CKsi5+Ln/AD46R/30v/xVQy33xfjxt0rTJc/3HjGPzcVXGp/GHvoVh/38h/8AjlSwav8AF+NiX8OadIMdGljx+kopjeIPivbkLN4WsZmB3K2Q2O3VZMevvzTW8U/FNlKt4PsWUjBBBwR/38obxJ8THQRv4LsGReilcgfh5lSyeJfiTNjzfBVk+Om7nH/j9QN4j+IUaF38CWeB/cTJ/IMTRD4z8fQ52+B0XP8Achdc/rTbjxj45uNvneAkl25xviZsfnVIeKPFu8ufhtb7v7wgOf5Vwnj0+MfF15ZXdz4Uubc2w2KscbNuy2ea7w+NfElpci4j+G+y7K/NPHbuWPGPvKmfwzTZ/H2v3rBr74ay3DKMKZLeQkD8YzUtn8RPEFkjJafDe4tlY5KxQyKCfXiMVXPxA1Y3qX9x8MZZLxT8tx5LiQDGOGMRPpU0HxDv4Lz7bD8MbmG4kJ86ZI2EjA99wiBJ69a0ZPijqM8Tw3fgPUponGGRo22sO4IKHNKvxW1ZFCjwVqCgDAARwB/47XEXvxD8Ratpr6frfhWaZJLmORmhgdMRKwYoAQeTjGc9Ca7uP4vSqMN4S1VAOBhCf6VS0v4haNb6lLeQeBr63vbp/nnjt13OSeSTgdScn1719HKcgHpkUtFFFFFFFFFFFFFFFFFFFFFFFFFFFFFFFFFFFFFFFFFFFFFFFFFFFFFFFFFFFFFFFFFFFFFFFFFFFFFFFFFFFFFFFFFFFFFFFFFFFFFFFFFFFFFFFFFFFFFFFFFFFFFFFFFFFFFFFFFFFFFFFFFFFFFFFFFFFUrf/WyVdoooooooooooooooooooooooooooooooooooooooooooooxSbR6Ck2r/AHR+VGxf7o/KnUUUUUUUUUUUUUUUUUUUUUUUUUUUUUUUUUUUUUUUUUUUUUUUUUUUUUUUUUUUUUUUUUUUUUUUUUUUUUUUUUUUUUUUUUUUUUUUUUUUUUUUUUUUUUUUUUUUUUUUUUUUUUUUUUUUUUUUUUUUUUUUUUUUUUUUUUUUUVRgP75xg/Wr1FFFFFFFFFFFFFFFFFFFFFFFFFFFFFFFFFFFFFFFFFFFFFFFFFFFFFFFFFFFFFFFFFFFFFFFFFFFFFFFFFFFFFFFFFFFFFFFFFFFFFFFFFFFFFFFFFFFFFFFFFFFFFFFFFFFFFFFFFFFFFFFFFFFFFFFFFFFFFFFFFFFFFFFFFFFFFFFFFFFFFFFFFFFFFFFFFFFFFFFFFFFFFU4B+9kOfwq5RRRRRRRRRRRRRRRRRRRRRRRRVCbUbKC6hs5buBLmY4jhaQB24zwOtTXd1BZwtPcyrFCpG52OAuTjk9hz1qwrBlDKQVIyCDwRS1HNLHDG0ksixxr1ZzgD8ayRr+jHpq1h/4Ep/jWwjrIodGDKRkEHINOpCQoJJAA5JNV7W6t7xDJbTxTIDtLRuGAPpkfWrNFFFMEiFzGHXeOq55/Kn0VHJLHGVDyKpY7VDHGT6CpKKKKKKKKKKKKKKKKKKKKKKKKKKKKKKKKKKKKKKKKKKKKKKKKKKKKKKKKKKKKKKKKKKKKKKKKKKKKKKKKKKKKKKKKKKKKKKKKKKKKKKKKKKKKKKKKKKKKKKKKKKKKKKKKKKKKKKKKKKKKKKKKKKKKKKKKKKKKKKKKKKKqQf6ySrdFFFFFFFFFFFFFFFFFFFFFFFFeA+J9KsbH4n+Gri1t1imumkknYE/vGwecfnXvckaSo0ciK6MCrKwyCD1BFeU+CdQbTfEmteEJWYw2pFxYbsnbCwBMYJ7LuAHXv6V6zTXVXUq6hlPBBGQa+dPg1pGm3jeJBc6faTIL7YqSQqwVQTgDI6c034e3kmiePNf8OwXH/ElgEk6o7ZS3wQeD/CBuwfpzzXqz+P8AwqlrJdtrVv5CTCAvhuX4OF4+YcjJGQO9O8W6xpn9ltYvqiwS6hDiIxRtLIY2HLKiAk/LnB/wpfBl34bj0EHw/cRyafbg72QHdnGSXGM7u/IrZ0fxDpGtvImmahBdtEAXELbtoPTNWF1jT2ubm1+1xCe2XdOjHBjHYtnoDkY9aypPF/hyOzkvTrdj9mjkMZkEwILYzgY6nHPGa3bK/tL60S9tLmKa1cFlmjcFSBwefbB/KuM8Iabp7ajq+spe2t/qFzcFZJYHDiFAAEjB9QuMn1+legVzp8T6ELhrY6xYiZTtKmdRz6devtXlHxGhjTx/4NlVcSSTMGOeuGXH8zXtM+p2FvcLbTX1tFcMMrE8qqx+gJzQNTsGu/sQvbY3eceQJV39M/dznpzSjUrFrv7GL22N1nHkCVd/TP3c56c1xUnjzSD4mi0OG+tGVYpHuJmlAVHGNqBs4LfeyO2Prju7m7trWHz7i4ihh4/eSOFXnpyeKLS6t7yITWs8U8RJAeJwyn8RXl3iO48Q6brMlnp2oWIstR2sGvLgCSzJ4YoGOWU4yBg4JwMCvUVMVpbL5k2I40AMkr9QOMknv7003tqJI4jcwiSUZjTzBlx7DvVsnAyelVIL21uJHjhuYZJE4ZUkDFfqB0qxJIkSF5HVEHVmOAKj+0weU03nR+Uq7mfcNoHqT6VgeF/EFt4jtri7tCDbpcvDE4P+sCgfNz9ap6PoV3YeIdV1OXWJbmC8C7LRukOPx/AcCuyoooooooooooooooooooooooooooooooooooooooooooooooooooooooooooooooooooooooooooooooooooooooooooooooooooooooooooooooooooooooooooooooooooooooooooooooooooqnb/6yT61coooooooooooooooooooooooorxvxKob4peFAc8W854OP4Hr2SvCJT/xeiERf9A4+bt/3T97/AMd6+1e70V8zfCXRn1J/EhXVdRsgL50ItJFUMDnnlTg+4wa9o8J+DtI8KxTLYRyPLPjzp533ySfU9O56AV5L8INF0vVIPEbX2nW1wG1Bk2yRhlVRyAoPTr29vQV1DjTLPxvdPoNtNfa6bVYZYTIqWlpGNgBJ2kqcAcLnvwM1gfCRbhPF/jEXPkiYzIZBBnZu3PyM8/8A66Zojx+CfiVqWmzslvpesR/aYGZwsasMsfYch1x/u+or1DwzbRXOn3eq3MAd9VYzukqg/usYjQ+oCAfiTXkXwA0mwu9A1Ge6s4J5DdmPMsYfChFOBnp1/Gtv4GRKdD1qxkQNbxalIixuN3G1eDkkY4/nSfAJBHo2sKoAUai4AAxj5Vr2nVbeW7067toJPLmmheNHyRtYqQDx6GvnLT9etdJsLPwh420RtPK4jgvokXyztIw+ex4GWGffGa0vi3eSWXirwfc21s148TO6RI2DJgpwD613Xw8vNP8AEkb+IXbzNYOYpo5MZtACcRoP4V5Jz1OTn0HM+IEC/Gbw0wABaxkzgdTsmp/iGIL8Y/DMgwC1lLnA6nZNz/n0rMt9LsJPjDewvY2zQ/YQ/lmFSu4qvzYxjPJ5q2LzU9e+IGs2qW2n3kWmRokFvfSsqJuA3OAEbLE9yOAQKt6ZoeveEb7xHr4XTYNMltZLhdOt5pHVZVTIPKL1wc4x16cDFrw14W03xL4Jjlvo4p9Q1OIzS37orSiQk4Ibtt6YGOBjuaw/ijox074bW9rd3Ju7mwaNFnyVz82ORnnjA5z0zWX8RvDen2HgSy1aJZDqcC25W8aRjIeFHXPQcYHbHFdN421m6upPCOhCeSJNXZGvXiYqzR4XKAg8Btxz9B70vxN8OWujaKuv6BBHp1/pjK4a1HleZGSAytjG7qDz2BHeqnjrWLgQeGNdv9Le/wBBaHz762jXeqOyDazA8EDccbuOOxIre8P2/hTWtL1m70RoZLK+gTz7ILtEToGPKfw5yOnHy5Ga534CaVZHw0b8wL9rNzKvm5OcbVGKk+Gm9PHXi+EyyyRxuFQSyM5A3HuxJr3qiiiiiiiiiiiiiiiiiiiiiiiiiiiiiiiiiiiiiiiiiiiiiiiiiiiiiiiiiiiiiiiiiiiiiiiiiiiiiiiiiiiiiiiiiiiiiiiiiiiiiiiiiiiiiiiiiiiiiiiiiiiiiiiiiiiiiiiiiiiiiiiiiiiqlv8A6yT61boooooooooooooooooooooooorzXUvBdxf+KbfxG+szJNaqUt4kiUKinOQfX7xz/wDWr0UuIYi80igIuXc8Dgcn2FeV+CdNbUvEOreMpkdI70LDYpIpU+SABvwf721SPqfWvWagulmaB1t3SOYj5WddwB+mRmvPfAXg+68JvehtRju4ruTzXzCVYNzyDnpz6V6LL5hjfyiok2nYWGQD2z7V518PfCV/4UF+lzfwXcd3L5/yQlCrnr3PFZLeCNYsPFd9reh6zDawahj7TFND5hB7le2c5I9M96n8H+CtT8Oa/qd9/bPn2d9IJHV4wZZCN2NzYwPvHoPyrR8f+CYfF0mlyM6RvaXAaQsCd8RxuX68DGfeu9uo5PsskdssYfYVQNwo4x27V5r8N/CWp+DdIvbB57O4eWUzROpYDcVAw3HT5R0pfh14W1bwnY6hbXEtlO1xMZ42jZwA5AGDkdOKm+GfhbUvClrfW1/NaTLcTmdWgZsgkAEEEDjgV32rQT3OnXcFrL5VxLA6RSbiuxipAORyMHHSvM9f0DxH4p0ZdD1iHS0G+NpL+ORnI2kZKIVGHPIzkDBI70eI/CGqX/iHw5e2TWS2GjFQqyzOJJB8ueiEDhaik8H6zpnjaXxDoMlilldAfbLWaV081j95sKpGe4PqT61J4z8N65P4o0bxNogtZJ7OMwyW88hUFTuBwcejt9OMA1Rm8KeKLrxtpPiS4udMJtoTHIqhwqA712qOrHD5ySOc9BgVZ1LQPEdn49k8QaRDZz293ai3k8+UqI8Y5IAyeVB4+nFZvi3wf4ktfEi+J/CVzAt3MgS8t5W2pIQAMgHgjjJyc5GRXZaRpOtapBcTeKpLdJZ7d7ZbSyyEiRhhmJJOXPHPbnrnjzfQNA+IvhF30XR30280jcxguLxiBCCc9AdwPJOAGGc+tdV458N6zf8AhCPRrJVvr6WYSXM8jrGCclmIyf72AB0A+lS+PtE1fXfBdtpNlZD7W3lCVHkUBAnXnODyB0z+FV/F3hDUdb0fQryxCWuuaQEeNJiCrFQMqSMjqoI7euM8X9ctda8YaUuj3OlvpkMskf2yaSVG+VSGIjAJJ5AwTgVs6nJq2j3tnHYaXJf6MlsIZoonQOhHClVYjPHBHv7VznhfwrJBr2ta3FZDTLW+t/Iis2IDBuMuyrlVyRwAe5qp8IdP13QbGXRtR0g28UczyG6aZSHzgAKB16Zz6UeANL1Sz8XeJb+806eC2v5N0Ej7cEBmxnnIJBBxivaKKKKKKKKKKKKKKKKKKKKKKKKKKKKKKKKKKKKKKKKKKKKKKKKKKKKKKKKKKKKKKKKKKKKKKKKKKKKKKKKKKKKKKKKKKKKKKKKKKKKKKKKKKKKKKKKKKKKKKKKKKKKKKKKKKKKKKKKKKKKKKKKKKKKqW/8ArJPrVuiiiiiiiiiiiiiiiiiiiiiiiiiq15aQXsRhuYlliJBKNyDg5GR35HSrCqFUKoAUDAA7UtFFFFFFFFFFFFFFFFFFFFFFFFFFFFFFFFFFFFFFFFFFFFFFFFFFFFFFFFFFFFFFFFFFFFFFFFFFFFFFFFFFFFFFFFFFFFFFFFFFFFFFFFFFFFFFFFFFFFFFFFFFFFFFFFFFFFFFFFFFFFFFFFFFFFFFFFFFFFFFFFFFFFFFFFFFFFFFFFFU7f8A1kn1q5RRRRRRRRRRRRRRRRRRRRRRRRRRRRRRRRRRRRRRRRRRRRRRRRRRRRRRRRRRRRRRRRRRRRRRRRRRRRRRRRRRRRRRRRRRRRRRRRRRRRRRRRRRRRRRRRRRRRRRRRRRRRRRRRRRRRRRRRRRRRRRRRRRRRRRRRRRRRRRRRRRRRRRRRRRRRRRRRRRRRRRRRRRRRRRRRRRRRRRRRRRRRRVO1OXk+tXKKKKKKKKKKKKKKKKKKKKKKKKKKKKKKKKKKKKKKKKKKKKKKKKKKKKKKKKKKKKKKKKKKKKKKKKKKKKKKKKKKKKKKKKKKKKKKKKKKKKKKKKKKKKKKKKKKKKKKKKKKKKKKKKKKKKKKKKKKKKKKKKKKKKKKKKKKKKKKKKKKKKKKKKKKKKKKKKKKKKKKKKKKKKKKKKKKKKKKKKKKKKKKpWv35PrV2iiiiiiiiiiiiiiiiiiiiiiisrW9QOl6dNdrBJcOmFSKIZZ3YhVA/EivHde1z4jaBaHWbux0eayjIae2t95eJOnJJ/UZx1xjNek2GrXHiHw7a6tozRxyzIJFjmGVYjIaMkdOQRken4Vf8ADWt2+v6cl7ArRsGMc0LjDRSD7ykeo/kRW/WN4h1FtJ0i9v0QPJBCzIh6M2PlH4nFc5C3jUxB5zoEbYyygTEL+Oa5PwF4113xRrl1aG005tOtCRNeQFwG6hQmepJ5+gPtn2iiiqt9dRWNpPdzkrDBG0rkDOFUZPH0FYXhDUNU1XSo77VbKOylmJaOBSSyp2LZ6E9cemO/A6eiiiiiiiivPJfF80fjO18MvpM8aTxu4unYYYKpOQBngkEckHpxW7PrN1F4it9IXSbt7aWEyNfqv7pDz8pPrx9eRxjmujMiB1jLqHYEqpPJA64H40+iiiiiiiiiiiiiiiiiiiiiiiiiiiiiiiiiiiiiiiiiiiiiiiiiiiiiiiiiiiiiiiiiiiiiiiiiiiiiiiiiiiiiiiiiiiiiiiiiiiiiiiiiiiiiiiiiiiiiiiiiiiiiiiiiiiiiiiiiiiiiiiiiiiiiiiiiiiiqNp9+T61eooooooooooooooooooooooopCAeoB781xPj+9Meizabbxma/1RWs7aBeSxdSGY+iquST0GK0vB+iDw5oFjpIkEht0IZx0LElmI9sk15t4PuW0/4leKdHGBBOFugoJwHIViQOxIck/QV7dSMoYEMAQexFeJ/FDXru9ubfwZoEhOp3pH2p425ghxkgnsSOT/s/7wr0jwzoEHhrQ4NLsAuYkOZHH35D1Zvqf0wO1eU6DrfjfXNa1/RlvNNhNlIqm7SHKwg7sBEJJJbA+8TjB74rS8HeKdfXxFqHhLxA9rLqMEPmW90ibVl4BAIAHY54A6EVlaHrnjvXNT8QaZb3GmRvYzKi3LQkIhy3yqOSd2Byc4A9wa6fUJfFd7c6X4faKGLzrQy6jqQtPNiVuQEUN8u7I5z6ggYGC7wd4j1G/wBd13w9eXdvdSWIV4L2BAAysOjAHGRkdO4Iqr4U8Q6/N4w1Hw9rc1pm1i82MwxFfOBxggk+jA4+vpXWxXupz+LJ7KGaBtLtrdXnGz51kbO1M59Bu+hFcTHr/i2/0nUtfC2+kwWTyeTYXtqQ0yIM5diw2nqOO4/GvRvCWsHX9BsNUaIRNcxbmQHIBzg49siqnjbW7vw/ok19Y6fLfXIZUjiRCwyT1bHOB/PA75rkrvxD4g8PazottrT6fcW2rTCD/R42RoZDgADJIIywGa07zxJqdj4407w/LHaSWd/HJIkiKyyJtVjg5JB+77dabd+JdTsfHOneHporOSyv45JI5UDCRAqscHJIPK4/wqxrXie6bXl8N6DFbTamsXn3ElyzeVbpx1C8ljkccdR61wXnatJ8V9It9XjsxJBZyvFJbq2JEZWGcEkqcgj8D613Fv4o1FvHL+G7jT4YLcWzXEcwkLNIucA9AB3456da4yC/8TTfFG6s99i6QWJMcbO2yKBmQk8clyQuc/yxXoOs+Irhdah8P6PDBcam0RnmaZiIreP1bHJJOAAPUZwDWXYeLL+y8RxeHvEdrbW890m+zubZmMU3X5fm5DcdPX6jOJL4811vEt/4ftvDJlureHfGouF+bOCGZjhQuD65zgVfuPGuqW1rpFnPowi1/U5mijtnciNFVsF2IBOMc4GeOfrs6P4j1D/hI5fDus2lvFdfZvtUE1rIWSRN23kEZU9fyPtnv6KKKKKKKKKKKKKKKKKKKKKKKKKKKKKKKKKKKKKKKKKKKKKKKKKKKKKKKKKKKKKKKKKKKKKKKKKKKKKKKKKKKKKKKKKKKKKKKKKKKKKKKKKKKKKKKKKKKKKKKKKKKKKKKKKKKKKKKKKKKKKKKKKKKKKKKo2h+eTjvV6iiiiiiiiiiiiiiiiiiiiiiisDxNrKaDpc181vPcuvyxwwRl2dz0HHQeprw/RfiDDDM2pan4e12fVZV2u6W2Y4l/uRAtkL0z3J5Ne1+FtXuNd077fNYS2KPIwiim+/tHGWHbJB4rzTwVC+pfEbxVrQUfZ4CLIEr1ddqnH08v8A8er2+uP8d+JY/CmhT6m0RlkBEcKdjIc4z7cc15R8K5dI0yG41nW9Yt5NdvyJJTM2HiTsvI4PBzjjgAdK9Em8ZWV9rOmaRo13FcTTylp3VSypEqljzjGTgDrxmvPPA2t6bpfjjxjDf3kNq09wpjaZwinaXz8x4B+YV0GjWya14/vvFCDGmWVoLaG5LDZM/VmU9CoBIz0qj8LdTsbnxJ4rWG7idprwPEFbPmL82Sp7jjtVbxTrST+PH0TxDePY6DDbCSNBIY0uyQP9YQeVzuGOny+5qt4BvNJT4jeIF02KO3tJ4Ilt4kh8oHCrkqmBgHls46c962fitBPot7pPjGxUmSylEN0qj78TdMn06r9WHpXdaLBcaVoV3qEsBfUbkSX00XOd5GRHzk/KAFx7V4lp+t6T4g8H6nqfiDU4bzWZY5xFZyvgQEKdgjiB4HCndjPqeM16v8JLiGbwXpSRTRu8cZV1VgSp3Hg+lV/ir4ku/D2lWospBBLeXAgN0V3CFcZLAev/ANevLPGkfh+01vwq2nagt5OuoRtdXb3PnMRvXBd84HRjgY9cV2Xiy7tbT4neFr65uEitGtZVSdmGwsVcAZz/ALQ59xWXrPiLR7v4peHp4NRtmtre3ljkn8wCMMUkAG7oeo/MUuj6jH4b+KeuW+ryRwR6nGslvcSkIpHUDJ4xwy59Vx3rV1XVdOf4raRtvoP3NjJHId4wrMGIGemSCOKuS3CP8X4o/MUsmkbMZ6HcWx064Oe/X8BBa3cdr8W9Va7mSGM6UuxpXCjAKHjP0Y/gaqadIdI+LuqC/cKuqWifZZG+UOQEAX6/Iw/AetaPxBsf7U8Y+ELa2/4+4JnuZWB+5CpQnPPcjA/Gk0KZZfiz4gCur7LCNTgfdI8vg+p5/pV7xj4guk8V6P4Zs5YbN72MyPfOoZ41O4bUzwGO3GfUiuf0y3s7H4rJb299NdONMIma4uDK4k3E7cnp8uDgcCveKKKKKKKKKKKKKKKKKKKKKKKKKKKKKKKKKKKKKKKKKKKKKKKKKKKKKKKKKKKKKKKKKKKKKKKKKKKKKKKKKKKKKKKKKKKKKKKKKKKKKKKKKKKKKKKKKKKKKKKKKKKKKKKKKKKKKKKKKKKKKKKKKKKKKKKKoWf35Kv0UUUUUUUUUUUUUUUUUUUUUUUYzTdq/wB0flWfqv242rJpvlLcOdqyS/djGPvY7/T1PpVfw/o9voWnRWNuWYKSzyOcvK5OWZj3JNbVNZFcYZQR7jNRmCE9Yk/75FNZY7dHlSHJVScRqNx9hXifgGwuf+Em8TSaroVzHb6hcLJbtcQBkwpfqexII9vfpn3ARRrH5QjUR427AOMemKhis7WFw8dtCjjoyoARTbmws7qSOW4tIJpI+UaSMMV+hPSpBbQCc3PkR+eV2mXYN2PTPXFOngiuYminiSWNuqOoYHv0NTVl2+kaZbSyzQadaRSy58x0gVS+euSBzVmysrWwi8mztobeLOdkMYRc+uBSX9jaalbtbXttFcQP96OVAyn8DWdJ4d0SS1W0bSLA2yP5iw/Z02BvUDGM1Lq2iaXrMUcWo2FvdRxHMayoDtPTj0qL/hHdF8+K4/smy82FdkTeQvyDOeOOKTXPDuj6+iLqunW91s+40i/Mv0YcgfjUdv4Y0K2nhuINHsY5oABE6wKCnOcjjg579aZ/wiuhf2h/af8AZVt9u8zzftGz59+c5zUup+HNG1W8gvr/AE6C5uYBiN5FzgZzjHQ8k9asavommazHHHqNlFcCNtyFhgofYjkUaZomnaUsi2dqsZk++5JZ29ixJOPbNZtl4R0Kx1E6nbWCx3pJJmEj7jnrnn9Kl8Q+FtF8SCIatYJcGL7jbmRh7ZUg49ulQweEPD9veWl7DpNvHcWi7YWVcbffHQn3OT711dFFFFFFFFFFFFFFFFFFFFFFFFFFFFFFFFFFFFFFFFFFFFFFFFFFFFFFFFFFFFFFFFFFFFFFFFFFFFFFFFFFFFFFFFFFFFFFFFFFFFFFFFFFFFFFFFFFFFFFFFFFFFFFFFFFFFFFFFFFFFFFFFFFFFFFFZ9n99+a0KKKKKKKKKKKKKKKKKKKKKKKKKKKKKKKKKKKKKKKKKKKKKKKKKKKKKKKKKKKKKKKKKKKKKKKKKKKKKKKKKKKKKKKKKKKKKKKKKKKKKKKKKKKKKKKKKKKKKKKKKKKKKKKKKKKKKKKKKKKKKKKKKKKKKKKKKKKKKKKKKKKKKKKKKKKKKKKKKKKKKKKKKKKKKKKKKKKKKKKKKKKKKD0rOsfvyfWtGiiiiiiiiiiiiiiiiiiiiiiiiiiiiiiiiiiiiiiiiiiiiiiiiiiiiiiiiiiiiiiiiiiiiiiiiiiiiiiiiiiiiiiiiiiiiiiiiiiiiiiiiiiiiiiiiiiiiiiiiiiiiiiiiiiiiiiiiiiiiiiiiiiiiiiiiiiiiiiiiiiiiiiiiiiiiiiiiiiiiiiiiiiiiiiiiiiiiiiiiiiiiis2xOXkrSooooooooooooooooooooooooooooooooooooooooooooooooooooooooooooooooooooooooooooooooooooooooooooooooooooooooooooooooooooooooooooooooooooooooooooooooooooooooooooooooooooooooooooooooooooooooooooooooooooooooooooorNsCSz5rSooooooooooooooooooooooooooooooooooooooooooooooooooooooooooooooooooooooooooooooooooooooooooooooooooooooooooooooooooooooooooooooooooooooooooooooooooooooooooooooooooooooooooooooooooooooooooooooooooooooooooooorNsfvyVpUUUUUUUUUUUUUUUUUUUUUUUUUUUUUUUUUUUUUUUUUUUUUUUUUUUUUUUUUUUUUUUUUUUUUUUUUUUUUUUUUUUUUUUUUUUUUUUUUUUUUUUUUUUUUUUUUUUUUUUUUUUUUUUUUUUUUUUUUUUUUUUUUUUUUUUUUUUUUUUUUUUUUUUUUUUUUUUUUUUUUUUUUUUUUUUUUUUUUUUUUUUUUVl6eSWfKkfWtSiiiiiiiiiiiiiiiiiiiiiiiiiiiiiiiiiiiiiiiiiiiiiiiiiiiiiiiiiiiiiiiiiiiiiiiiiiiiiiiiiiiiiiiiiiiiiiiiiiiiiiiiiiiiiiiiiiiiiiiiiiiiiiiiiiiiiiiiiiiiiiiiiiiiiiiiiiiiiiiiiiiiiiiiiiiiiiiiiiiiiiiiiiiiiiiiiiiiiiiiiiiig9KzrH7z/WtGiiiiiiiiiiiiiiiiiiiiiiiiiiiiiiiiiiiiiiiiiiiiiiiiiiiiiiiiiiiiiiiiiiiiiiiiiiiiiiiiiiiiiiiiiiiiiiiiiiiiiiiiiiiiiiiiiiiiiiiiiiiiiiiiiiiiiiiiiiiiiiiiiiiiiiiiiiiiiiiiiiiiiiiiiiiiiiiiiiiiiiiiiiiiiiiiiiiiiiiiiiiiis2wOWk+taVFFFFFFFFFFFFFFFFFFFFFFFFFFFFFFFFFFFFFFFFFFFFFFFFFFFFFFFFFFFFFFFFFFFFFFFFFFFFFFFFFFFFFFFFFFFFFFFFFFFFFFFFFFFFFFFFFFFFFFFFFFFFFFFFFFFFFFFFFFFFFFFFFFFFFFFFFFFFFFFFFFFFFFFFFFFFFFFFFFFFFFFFFFFFFFFFFFFFFFFFFFFFFZ1h1k+taNFFFFFFFFFFFFFFFFFFFFFFFFFFFFFFFFFFFFFFFFFFFFFFFFFFFFFFFFFFFFFFFFFFFFFFFFFFFFFFFFFFFFFFFFFFFFFFFFFFFFFFFFFFFFFFFFFFFFFFFFFFFFFFFFFFFFFFFFFFFFFFFFFFFFFFFFFFFFFFFFFFFFFFFFFFFFFFFFFFFFFFFFFFFFFFFFFFFFFFFFFFFFB6VnWPBf61o0UUUUUUUUUUUUUUUUUUUUUUVwnxA1nVvD2jTatp0VnNHbKDLFOG3EFgMqQQOM55rgfB3jbxZ4t0q91CwsdIU2zlPJkMu5ztB4xn1/Ot74c/Ei28YTy2Etm1nqESGRoy25WAODg9cjI4P9KyvEfxGu/COs32m6vp7XKyDzdOltlxuU5wrZPY8ZH5V6bbajcWXh4alrYSKeO3M9wkS4CcFtoBPJA468kVxmi+JfEt34Z1DxBf6ZZ2qRQNPbW7Fw7quSxbPQED5fXOeBjNr4Z+NJvGdleXE1nHbG3lCAI5bORnuK9MrH8Q38ulaRe6hDAs720LTeWz7QwUZPOD2Brj/AIc+Nf8AhNLW7uPsJtRbyBMeZu3ZGfSvSKKKKKKKKKKKKKKKKKKKKKKKKKKKKKKKKKKKKKKKKKKKKKKKKKKKKKKKKKKKKKKKKKKKKKKKKKKKKKKKKKKKKKKKKKKKKKKKKKKKKKKKKKKKKKKKKKKKKKKKKKKKKKKKKKKKKKKKKKKKKKKKKKKKKKKKKKKKKKKKKKKKKKKKKKKKD0rPsjy/1rQooooooooooooooooooooooorzT4wPs8B6wfM2fJGM4znMijH49Pxrxj4La7daV4c1KOy0W+1G5e6zH5CDyw2wAB2J46e9dN8I/h/q2lavP4g12NLed1byYFcFst1ZsZAGDgDOfXFc3o/jjxbqfi+48PobK9mjlnht5LiFY1jZCf3jFVJwNvQdTiupvdY8d6T4K1vUdclihvLW4jWDMMbLIjOFYEAYK/OMHrxWt4V8Rah4m+GmtahqbpJcCC6j3IgUYEfHA+tcV8EtXttB8H+INVuyRDbzBiB1Y7QAo9ySB+NdLo3ijxbrfhfUvFaXNpbR2yyGKxW3yrqgyzFic5xnGDjIrprHxZD4w+HmraikYinWyuI54Q2djiM/oRgj614B8L9U8RaV4T8Q3uipZJDbsJZZ7glm4X7qKOM45yeO3fI948AeL9X8aeFby5gFrBrFvJ5YJQ+Wx4IJGe4yOvB5xXPfCv4gaz4l1+70vWTawPDExWJYyrM4YAjr1HPH19K9G8J6jrd8dVmvXtp7S3uJILRoYyjT7DgtnJGMgrx3Brkfhf408QeJtT1K11fTFtobcFldImXY27Hlkng8fjwa9roooooooooooooooooooooooooooooooooooooooooooooooooooooooooooooooooooooooooooooooooooooooooooooooooooooooooooooooooooooooooooooooooooooooooooooooooooooooooooooooooooooopD0NZ9gOX+taNFFFFFFFFFFFFFFFFFFFFFFFePfHLULS38E39pLcRpc3JiEMRb5nxKrHA9MKefauU/Z5uYLfR7+xmmSO7a8LLC52uw8teQDyehr6LZgilmICgZJJ4Ar49+FF1bN8TtTmWePy7hrnyW3AB8vkY9cjmvZ/jjdQQeBNRhllRJZ2iSJCcFyJUYgevAJ/CvOvh5dwW3wh14vcRKVFwh3HoWQBR7EkgD61yvw702XXfhv4p0u0ZWvHlSVIurNs2vgDrztwPc11HgnxBpln8KNWs57qKO8hjuYWt3cCQs4IXCnnGWAz7H0qf4eaVc6D8LfEV3qCG3+2QTyRJKNhK+VtU8/3j09eMZyK4/4d3EUfwx8Zb5EUjjDMB95QF/M8D1Nd9+zdIh0PVI967xdhiueQNg5x+Brjvihouq6B8QrHWND3JPqMga3KLkCXAVlPsc5Psxr6l020g0HRobdR+6tIPmKj72Bljj1Jyfxrg/h58RLPxneXtrDYy2ssK+Yu4gh0zjJI6HkcfrXq1FFFFFFFFFFFFFFFFFFFFFFFFFFFFFFFFFFFFFFFFFFFFFFFFFFFFFFFFFFFFFFFFFFFFFFFFFFFFFFFFFFFFFFFFFFFFFFFFFFFFFFFFFFFFFFFFFFFFFFFFFFFFFFFFFFFFFFFFFFFFFFFFFFFFFFFFFFFFFFFFFFFFFFI3Q/SqFh0f61oUUUUUUUUUUUUUUUUUUUUUUUV5f441rxjpl/BF4d0KDULVod0kkmcq+Tx94dsfnXGjxZ8T+/g61/M/wDxdP8A+Es+Jn/QnW3/AH0f/i6zV8YeP4JDjwJCGU4ykL/zBp83jTx5cKEn8CJKoOQHicjP41AfFvjIxtEfh3CY3xuXyWwcdMim2/jbxhYbmh+HiwluvkwuCcAnnArNm8a63cTG4vPhgtxMTkSNZPu/MoTWnc/EfxBdQ+RdfDu4lhOP3csUjLx04MeKy/8AhNr9VKj4WLtb7wFq2D/5CqzbfELWbCGb+z/hs9ncuMCSOB1X8VEYJ79xVZviL4hvr3Sry88FXki2ReTESyAO7LtDDKHACk8c5JzmunPxW1fGD4K1LB9Uf/4mjwx41VdVit7LwBc6ab2ZEmmjh28E43NhBwMk/ma+g6KKKKKKKKKKKKKKKKKKKKKKKKKKKKKKKKKKKKKKKKKKKKKKKKKKKKKKKKKKKKKKKKKKKKKKKKKKKKKKKKKKKKKKKKKKKKKKKKKKKKKKKKKKKKKKKKKKKKKKKKKKKKKKKKKKKKKKKKKKKKKKKKKKKKKKKKKKKKKKKKKKKKKKRuFP0qhY8h/rWhRRRRRRRRRRRRRRRRRRRRRRRRRRRRRRRRRRR0ooooooooooooooooooooooooooooooooooooooooooooooooooooooooooooooooooooooooooooopCcDoT9KWiiiiiiiiiiiiiiiiiiiiiiiiiiiiiiiiiiiiiiiiiiiiiiiiiiiiiiiiiiiiiiiiiiiiiiiiiiiiiiiiiiiiiiiiiikb7p+lZ9gch/rWjRRRRRRRRRRRRRRRRRRRRRRRRRRRRRRRRRRRRRRRRRRRRRRRRRRRRRRRRRRRRRRRRRRRRRRRRRRRRRRRRRRRRRRRRRRRRRRRRRRRRRRRRRRRRRRRRRRRRRRRRRRRRRRRRRRRRRRRRRRRRRRRRRRRRRRRRRRRRRRRRRRRRRRRRRRRRRRRRRRRRRRRRRRRRRRRRRRRRRRRRRRRRTX+6fpVDT+j/WtGiiiiiiiiiiiiiiiiiiiiiiiiiiiiiiiiiiiiiiiiiiiiiiiiiiiiiiiiiiiiiiiiiiiiiiiiiiiiiiiiiiiiiiiiiiiiiiiiiiiiiiiiiiiiiiiiiiiiiiiiiiiiiiiiiiiiiiiiiiiiiiiiiiiiiiiiiiiiiiiiiiiiiiiiiiiiiiiiiiiiiiiiiiiiiiiiiiiiiiiiiiiimv8Adb6VRsOj/WtCiiiiiiiiiiiiiiiiiiiiiiiiiiiiiiiiiiiiiiiiiiiiiiiiiiiiiiiiiiiiiiiiiiiiiiiiiiiiiiiiiiiiiiiiiiiiiiiiiiiiiiiiiiiiiiiiiiiiiiiiiiiiiiiiiiiiiiiiiiiiiiiiiiiiiiiiiiiiiiiiiiiiiiiiiiiiiiiiiiiiiiiiiiiiiiiiiiiiiiiiiiiimv8Adb6VRsOjfWtCiiiiiiiiiiiiiiiiiiiiiiiiiiiiiiiiiiiiiiiiiiiiiiiiiiiiiiiiiiiiiiiiiiiiiiiiiiiiiiiiiiiiiiiiiiiiiiiiiiiiiiiiiiiiiiiiiiiiiiiiiiiiiiiiiiiiiiiiiiiiiiiiiiiiiiiiiiiiiiiiiiiiiiiiiiiiiiiiiiiiiiiiiiiiiiiiiiiiiiiiiiiimv8Adb6VRsMbW+taFFFFFFFFFFFFFFFFFFFFFFFFFFFFFFFFFFFFFFFFFFFFFFFFFFFFFFFFFFFFFFFFFFFFFFFFFFFFFFFFFFFFFFFFFFFFFFFFFFFFFFFFFFFFFFFFFFFFFFFFFFFFFFFFFFFFFFFFFFFFFFFFFFFFFFFFFFFFFFFFFFFFFFFFFFFFFFFFFFFFFFFFFFFFFFFFFFFFFFFFFFFFFNf7rfSqNh0b61oUUUUUUUUUUUUUUUUUUUUUUUUUUUUUUUUUUUUUUUUUUUUUUUUUUUUUUUUUUUUUUUUUUUUUUUUUUUUUUUUUUUUUUUUUUUUUUUUUUUUUUUUUUUUUUUUUUUUUUUUUUUUUUUUUUUUUUUUUUUUUUUUUUUUUUUUUUUUUUUUUUUUUUUUUUUUUUUUUUUUUUUUUUUUUUUUUUUUUUUUUUUUU1/ut9Ko2HR/rWhRRRRRRRRRRRRRRRRRRRRRRRRRRRRRRRRRRRRRRRRRRRRRRRRRRRRRRRRRRRRRRRRRRRRRRRRRRRRRRRRRRRRRRRRRRRRRRRRRRRRRRRRRRRRRRRRRRRRRRRRRRRRRRRRRRRRRRRRRRRRRRRRRRRRRRRRRRRRRRRRRRRRRRRRRRRRRRRRRRRRRRRRRRRRRRRRRRRRRRRRRRRRTX+6fpVDTxhX+taNFFFFFFFFFFFFFFFFFFFFFFFFFFFFFFFFFFFFFFFFFFFFFFFFFFFFFFFFFFFFFFFFFFFFFFFFFFFFFFFFFFFFFFFFFFFFFFFFFFFFFFFFFFFFFFFFFFFFFFFFFFFFFFFFFFFFFFFFFFFFFFFFFFFFFFFFFFFFFFFFFFFFFFFFFFFFFFFFFFFFFFFFFFFFFFFFFFFFFFFFFFFFNf7rfSqNgchvrWhRRRRRRRRRRRRRRRRRRRRRRRRRRRRRRRUNw8kcLvDF5sgGVTdt3H0z2ryvSPiJLq2p3mlWnhu/e9s8+fGZYl24O08lgDz6HntW7ofjjT9U1dtEmtbzT9UVd32e7QKW4ydpBIPGT9Aa7a6uIbSCS4uJFihjUs7ucBQO5ribbxdLqUP2nSNB1G9s8nFwfLiWQDPKB2DNyPQVr+H/EthrslxBAJoLy2IE9rcx7JY8+o9PcE1W1rxRHpeqQ6Wml6lfXMsPnD7JErKq5I+Yswx0/lWbq/ji30W1a71HR9VtrdGCmR4kIyenRzU0vjaxh8OweInstQFhLz/qQXQZwGYbuAT3+nqKveEvFVn4rtnu9Pt7tLZW2iWeMIrnuF55xT/Evia18OCFry1vZEmYIr28O8bj0Xr1Paukt5fPhjl8t496htkgwy57EdjWRqGvafp+p2Gl3E226viwhXHHyjPJ7Z6D1Nbtee3/xA0TT9STSroXsV9IVVITasSxb7uMdc5xxXT6nrNvpmm/2lcw3QgC7nCQMzRjGSWA6AY5PQVl+F/F+keKBIdKeeVYzh2a3dVB9NxGM+2c115IAyelZej6tY61afa9PuEng3tHvU91JB/lkeoIPetSiiiiiuW8ReK9G8OvBFqV35c05xFEqFmbnHYcD3OK6kHIoorHsNb03Uby7srO7Sa4tG2zomf3ZyRgnpnIP5VsUUUUUUUUUUUVUgvLW4mlghuYZJYTiSNJAWQ+4HT8at0UUhIUEk4A6k1Fb3ENzGJYJY5Yz0aNgw/MVNRSBgSQCMjtmlooooooooooooooooooooooooooooooooooooooooooooooooooooooooooooooooooooooooooooooooooooooooooooooooooooooooooooooooooooooooopr/AHT9KpWH3W+tX6KKKKKKKKKKKKKKKKKKKKKKKKKKKKKKKK+XvB+u6ZoXxC8WzandC2R3IVmUkff7kdOorXtorjx38QtP8R6bDNHommr5YvHGzziu44UHkgs2D7dcHirfxq1CS4vfD/hnc6Wuo3SG5KnG5d6gL+Zz9QK97hijgiSGJAkcahVUdABwBXzz8UrpvDnjnwzrdoNktxmC4C8eagZQQfXh8ZPoPQV799mt47mS+KhZmiWN5Cf4FJIHoOWNfP8Acb/il4sEKHPhjSJAWbHFzJ3APoenX7vPBNfQNxZwXFnJZPGBbyRGIoowNpGMD8K8I+Dssug6vrvg28LeZazGeAt/EpwCfxGxgPc9K9C1Dbrfi60sOHtdIQXkwwCPPbIiU88EDc4/Cu/JABJOAOpNfLPju0vNXsbjx9ayyI9ldolkoGB9nRsb/fLtn6A+tfR/h7VI9a0iy1OLAW5hWTaD90kcj8DkfhXiXjq5htfit4YluJY4Ylt/meRgqjJkHJNer67relPo+oKmp2TMbaQAC4U5+U+9cH8A1K+DATjm7kIwfp+Vdv46v57XShaWZb7fqMq2dvtGdpbqx9goY5+leXfC+KXwj4r1jwfcOWhcfarR243jgfmVx/3wa+hK5Pxj4jHhbTf7RksLm7hVwsnkY/dg/wARyemcD8au2esrd6DHrSWsyxvb/aFhbAfbjPrjkc9asaFqi6zp8OoR21xbxTDdGtwFDMvZsAng9qwfE3jTSPDN1a22pGdGuXVVcRHy1ycZLHAAHU98dqwh8TdFXVodPubfULSK4bbb3lxblIZjnGVJOducc4xzzisj41RJNp+hqw+/qsS7h1wQ3Q12nivxnpPhR7WPUjcbrhgEMcWVAzjJY4Ax165x2qjD4/0iXVrTTjDfRLeNstruWDZBMe21icnJ4HHJro9e1u10mNI5Gla7uMrbwQR+ZI7ey+3XnAri/BGqaHpnmaGsN3ZaoqNc3C3sOyW4PVpMgkNnrgE8dOhq3bfEjw7dyXkVvLcyy2rBfLSBi0vX7i9TjHJOMcVatfH+g3emHUIZpnIcxm1WItPuHbYOenOenvW74Z8Raf4lsmu9PdyqOY5I5F2ujDsw7etb0siQxvLIwWNFLMx6ADqa89k+JXhNLe5uBqqOlvKImCIxLE91GPmHB5HHH0z0d14l0m20+11B7rdBdgG32IzPLkZG1QM/px3xUei+KdJ1m5ls7Wd0vYf9bazxNFKn1VgD6Uy48W6Jb3U1q94xmgbbIqQSOFPoSFIzUmj+KdE1qea306/SeWFS0ihWGwZxzkCqUnjfw5HKsbamg3OY1k8tzGzdMB8bT17GtbWdf0vRRD9vu1jeY4ijVWd5P91FBY/UCl0jWtK8QW8jWF1Hcxj5JFGQy+zKcEfiK8e8HXWkaB4t8bTTXFtZWkUsCgZAXJDkgD654Fev2HiHSdQ02TVLS+imsoyQ8qEkKR1BHUHkH6EHvT7TXtKvLGW/tr+CW0ibZJMjZVTxwT+I/OrWmanY6tAbjT7uG5hDFS8ThgGHY46HkfnUHiC1gvdIvYLmPzIWiYsu4jOBkcj3Fea/B25t7LwHbz3U8UEKSybpJXCqMvgZJ46kV6pYajZaijSWN5b3SKcM0EquAfQkGotYhvLmykhsLhba4kwomZd3lrkbiB3OM498V89eMvCt/wCEb7SNY0LVtSubue8S2eK5mLtMxBOSfQhSCMV9JOskkDKHMUjJgMoB2nHUZ44rxX4Xy348UeLbS91K4vvs8saI8zdgXHToOAOmOle4UVzfi6K8l0K++wX72M6RM4mRAxAAJIGemfXqO1c58JLm4vPBOmXF1PLPO5mLyyuWZj5z9SeTSeJND1nxLqMsC6xd6TpMCBMWp2yXDkAlt3ZRkLjuQa47wTd654b8Xy+ENWv5dRtZYTPaTyklwvbk84wpGOgI4r3mivJNZ0LxZ4kubqWPxDNotnFI6WsFvHhn2nAd2yDgkE46Yx61V+F/iHWrm91Xw3r7LPfaWQBcr/y0XOOeBnsQcZIPPPWzo97feOdQ1SVL+6sNHsLg2tubKUK88i8s7HBOMFSB05781peCfEN1cXmr6Bqbme/0qTAmVQDcRH7rEDjdjGfqPeucvNO+IOsRTavaazHpZb57TTDAMiPqokLZw54yOR9Og6H4XeKr3xPpVwdShWO/s5jBNsXAYgdcZ4Pr2z0rH1zX/Edh490TSnmtY9LvncqsKZd1UHhy3Q9D8uPTmvZKKKKKKKKKKKKKKKKKKKKKKKKKKKKKKKKKKKKKKKKKKKKKKKKKKKKKKKKKKKKKKKKKKKKKKKKKKKKKKKKKKKKKKKKKKKKKKKKKKKKKKKKKa/3W+lUbDlW+taFFFFFFFFFFFFFFFFFFFFFFFFFFFFFFYfiLSn1nTpLKPULuwdipFxaSbJFwc4B9DXLeEvBk/h6+e6k8RarqCshTybmYlM+uM9a9FJwMmvnD4axWl/438ZpLtuIpWZSrYKsu8gjGOR0Gam8OXZ+GniWbw9qUqroeoO01ldSPgRH0Y9uyk+uD0Na3xl0iV00jxRap539kTrLMi87o9ynI9cEfkc9q9k0zULbU7G3v7SUSW88YkRvY+vofUdq8K8T26eO/H2m2Vliaw0YeZezgZQMWyUz0JO0D/vr0NaXxU8RXl3PD4N8PFn1S8IFyyEjyYiM4JHTIOSey59RXp/hXQrTwxottplrjZCuXkPBkc8sx+p/IYHarejarDq6XMtt80EVw0CyDpJtwCR7bsj3xmvFPirHL4Y8SaN40tQSiSC3vEXqy89vddwyehC16b4DtJV0x9Uuo1S81WU3koHJRW+4mevC7fxzR47vriDTY9PsJUTUNTmW0gLc7A333x6Kuee3FZSeD9Ui0iPSIvE0y2awGBo2s4SGTbt2/dz0z6nnrXJfBy8k0q41fwdezFp9PuHaAtwGjJ52jPAz82P8AbNVfGlpDf/FvwzbTwpNEbQsyOgYHHmtyDx2r03xLoOjLoeoyf2RYFo7aV1P2ZMhghwRxwfeuU+Baqvgi1IABaaUnA6ndip7i21LxF4rmvtNvra3h0bdaRPLb+cGlZQZcfMMEfKv51xfxKsNa0O+0nxhPqEVy9hOkTpBb+V+7JJOTuOQeV/4FX0PbTxXUEVxC4eKVA6MO6kZBqrq9hFqmnXdhMP3VzC0TewYYzXgPhHUbmTSn8BTySjUorx7WQ7G+W0GWZs9MEZUc9GXFfRccaRRrHGoVEAVVHQAdq8a+L0KT3PhSORVZG1aNWVhkEEjIIp3x0tYZvB5LRhpormPyMdQxOMD14J4/wrO+J6TJoPhRbkETrf2wkB67thz+taHxphSfTtDhkUNG+qxBlPcbWBH61N8WY1H/AAi+FA26xABgdBzx+grntX26j8W1srzULyyVNPCWjW0vll2PzFSccg5f8VHpXYyeDtHstb03VtQ1bU7rUEkEVqbiYMSeTtwqg45JPasj4cQxf8JZ4yn8sed9sCB+4Xk4/P8AlUXw1tYl8X+M7gIu83YQEDkDLE/mSPypPhoceMvGyDhBdI20dMkvk/U17cRkYPSvCvhhpFjNqvjCae1gl36nJCFkjDAKGY4Ge3P6CpPDs/2n4razBMhVLCxWK0i2jbEn7vO0Y4zuJ47MR0pnxMgksvF3hLVLDct3LdC3kEZwZU3LwT6YLDnsfat/x9ryeGLL+ztFtw2tatKwgjjI3b34MhBP5dsj0Bq74Z8HQaD4cvLKS4/0++hc3l4zfMWIPOSei7j+p715S2rXnhXS18K+ONKkk0gnyrbUrQgjaD8vHqME9mx2PWvQ/EM2lR+MNN1GzgudU1/7GUtraCRRCsZJ/eOxHy5DNg5P05rF8D/bR8SfE4v0t47k28RkS2Zmj+6mMEgEnB546k1B8PrC1uPHvjKeeBJZYp1EZcZ27i+cD14HP19atfDFBB4r8Z2MQCWiXSusIHyqWL5wPwFWPggoOhasGAIOqy5BH+wlP+CJB0fWGAwG1eYgccfKnpXq2sHbpl6fSBz/AOOmvlH4daquq2+j+EtTWS10q4Ms27oL5w+RFu7Lwc45JAHGa+t7W1t7OIQ2sEUES9EiQKo/AVYrwb4o6Drdm58W6frc8jaa3mx2csSssYOFYrgY4HqCcZ5yK9o0i8/tHTbO+27ftMCTbfTcoOP1ryn4cxY8XeNZs/evFTGOmCx/rXs9FZHiA40bUT/06y/+gmuJ+Dgx4D0n/tt/6OevRrm4htYJJ55FjhjUs7scBQO5rgfC2mvqGr3fiy8hMctzGILKJhyluOQzf7TdfYcd69ForO1bUrbSbKW9u32xRjPHVj2UDuSeAK4Dwpod5Y2GtaxfJt1bVS85QdYV2/JH7kVk/AhIl8Gq0f3nupDJx/FwP5Bao+HPn+MXiZ1+ZRZRqSOQDth4/Q/lXq/iPVk0bTZbkgPO2I7aHPzTTNwiD1JP6ZPasL4e+HZfDmjtHdur311K1zcleztj5c5OcYx+frXG+NT/AMXI8ID/AGZf5GvbKKKKKKKKKKKKKKKKKKKKKKKKKKKKKKKKKKKKKKKKKKKKKKKKKKKKKKKKKKKKKKKKKKKKKKKKKKKKKKKKKKKKKKKKKKKKKKKKKKKKKKKKKZJ9xvoapWGNrfWtCiiiiiiiiiiiiiiiiiiiiiiiiiiiiiiiq91bQ3cDwTxiSJxhlPeuf0/wl4f02dbiy0m1t5lOQ8SbSPyrS1fRtN1qJIdSsoLqNG3qsqBgDjGR+dTadp1pptqLS0hEduM4TJI/Wuel8F+H5Gnb+z/LE5zKkM0kaOfdVYD9K6PTtPs9MtxbWNtFbwgltka4GT1Nc4/gvw899NqH9nAXkzFpJlldWYnryGpr+CdAcFWs5SCMEG6m5/8AHq6LSdNtNIsorCwhENtCCEjBJxkknk5PUmk1fS7LWbN7LULdZ7ZyrMjEjJBBHI56itFQFAUDAAwBXI6l4R0zUtVi1a5N2buIjy2S5dQmBjCgHgHvjrk+tddjjHPSvOF+HOhpqR1RXvxfli32kXkm/OMdc+nH04qS4+Hui3GpR6pLLqL38eNlwb2TeuOmDngdfzNdHregw61p/wDZ9xd3qQlNjmGco0gxghiOuR1+prE8P+CbHw9bXNrpt9qMNvOD+7E+RGSR8y5HB4xmtLwv4YtPDMUsFjcXbwyMXKTybwGPUjjqcVL4p8O2niax+wX01ylsSC6QSbQ+CCA3BzggGpPDWg2/hywFhaT3MlspJRZ5N+zPYHHA9q6GsC10CxttbvNcjRvtt3EkUjE8AL6D1OFz/ujp3368L+M9ul9c+FrF5HTz9SVCyHBUEqCQex54rv4/Cvn3Vtcatqt3qa2p3QQzhFjV+zlVUbmHYnpk1F4w8IJ4oktDPql5bJauJYkg2DEg6NkqTn8aj8T+DV8SJZpe6xfKtqwkQRCNcyD+M/L19ulN8TeDT4i+w/atavk+xssieWkYzKP4z8vX26VD4v8AAdl4pgtHu7qePU7RAsV9DhWzwckDjqM8dM8UvhrwSNIm+3XmrXuqakqFIbi7csIQRj5VJ4Pqe/NL4b8Gy6BqGpX8OsXE0moEvMsyKV8zkhgBjGMnj04qHw14NvNB1XU9RTXHnOokvLHJAAN/O1hg44z6c0/wj4OuvD2q6hqD6y93/aD+ZcRvEFBbJORg8dfyr0KcStE4hdUlI+VmXcAfXHevO/BPhLUPDV/qdxNqyXkWoSmeSP7PsKyEk5B3Y7+nYVY8ReE5rvW7TxDo95HZarApjcyRloriPB+VwCD36/T0GL1noFzc6pb6vrlxBcXVqjJbQ28ZSKEtjc3JJLHAGc4Hp6cdbeDPEVp4nvfESatp1zczhkiF3bu4gjJyFXDjGBx+fqa6E+H9avpNTl1TUbR2utPeyiS2hZUj3Zy3LEnt37Vi6j4T8R6zoqeH9U1TT3sQyB7mOBvPZFIIGCdobjGf/r0uoeCdUtfEcGt+HtThtiLVLSWK5jLgooA4x14VTjjkde1T6P4P1jS/FN9rh1mO6W7hCyCSEKzMAMDjgKNo6c44680eEvC+u6FrGs6lNdWE/wDabeY8ahl2MNxUA46fNj6U/wAHeGNb0TXtW1K8uLCSLVHEkyQhwUI3Ebcj/aNZOieDPE2h3ep22m61aW+k3lw0y5jLzR59ARjOMDOT0B4ra+G3hLUvCVvd211fw3FvNM0yoiHcGOBksevCjjHrXb69BeXWl3VvYiA3E0ZjUzsVUZGCTgE146fhzqVx4Ii8PXcli17ZzmWxuo5XHl5Ys2fkz3PHfjpgV6j4Th12209bbXpLWe4hARbiB2JlUAcsCBz79/T1seJ31uPTmfQIrSW+VwQl0SFZe4GO/wD9euUey8TeJbP7BrVtZabZSEfaRBMZZJlzyg6BAccnJODXomz7Pb7LeJf3aYjjBwOBwPavM/Beka9pWu6zdX9rara6nOZwYp9zRYzgEY54I/Wur8Uf2/ssv7AFtv8AtK/aPP6eVzn/ACOfSunGcDPXviuf8Vx3lxol7bWFqLm4uIXhVDIEA3KRnJ9M1hfDXTtQ0bw3a6XqVmtvNbFxlJQ6uCxbPB4PzHj2rlvGC+NLzWYnstBtbrS7Vi0cE1yoEzgjDsNw6dQDkcZPOMa+gX/ju+1K3TV9Is9OsBl5ZIpVkZsZATG44zwcgfj2rqILrXG8S3FtJZRDRFt1aO53DcZOOMZ579h0H49OTgE4Jx2FfPmpap46m16S7PhMz2tu+LSGSdSiEZHmcHBYjoe2ePWu98J6r4s1XUH/ALZ0ePS7KKMkAMHaVyeBnPAAyelY2h2l14DuNVtIdKu7zSrq4NxZmzjDlGYAGNhnIAwAGPHHWtXwhoN1ow1rX9RhaXVdRkedreMhjGgyUiB6E9uuOnpk+d2/inxadXk1S+8C3tzIoKWkYkKLbIeuPkOXPQtxnpgDivVfB+sa7rcl1caporaTbIFSGGR9zu3VmzgcdB09fSuH8Wm7n+IGh38OkalPZaerieaO3bGTuA25HzYOOn/169wVtyhsEZGcEYNOooooooooooooooooooooooooooooooooooooooooooooooooooooooooooooooooooooooooooooooooooooooooooooooooooooooopsn3G+hqjYHIf61oUUUUUUUUUUUUUUUUUUUUUUUUUUUUUUUUUUUUUUUUUUUUUUUUUUUUUUVzWs+FtD1udJ9T02G6lTG1pMnGO3Xp7V0UUaxRpGgwiAKo9AKfRRRRRRRRRRRRRRRRRRRRRRRRRRRRRRRRRRRRRRRRRRRRRRRRRRRRRRRRRRRRRRRRRRRRRRRRRRRRRRRRRRRRRRRRRRRRRRRRRRRRRRRRRRRRRRRRRRRRRRRRRRRRRRRRRRRRRRRRRRRRRRRRRRRTJPuN9DVKw5Vj71oUUUUUUUUUUUUUUUUUUUUUUUUUUUUUUUUUUUUUUUUUUUUUUUUUUUUUUUUUUUUUUUUUUUUUUUUUUUUUUUUUUUUUUUUUUUUUUUUUUUUUUUUUUUUUUUUUUUUUUUUUUUUUUUUUUUUUUUUUUUUUUUUUUUUUUUUUUUUUUUUUUUUUUUUUUUUUUUUUUUUUUUUUUUUUUUUUUUUUUUUUUUUUyX/Vv9DVOwGEP1q/RRRRRRRRRRRRRRRRRRRRRRRRRRRRRRRRRRRXPeKry+stJmbTITNqEhWK2QLn52IAJ9gCWJPGAat6Hb31rp0EWp3v2y9AzLMEVAT6AADgdK1qKKKKKKKKKKKKKKKKKKKKKKKKKKKKKKKK5bW/EcOlalp2mLa3F1d3zkLHAAdiDq7ZPAGf0NdTRRRRRRRRRRRRRRRRRRRRRRRRRRRRRRRRRRRRRRRRRRRRRRRRRRRRRRRRRRRRRRRRRRRRRRRRRRRRRRRRRRRRRRRRRRRRRRRRRRRRRRRRRRRRRRRRRRRRRRRRRRRRRRRRRRRRUc3+rf/dNUtP+431rRoooooooooooooooooooooooooooooooqpf2qXtrNayPKiSqVLROUYe4I6V8/fCwX2neMtc0PV9Tvrm5tkBgEty7Iy567SeSVZSPxr1j4gzG38NXkkc1zFcYVbc20xjcysQqDI6jJGR6fnWNJ4Pv28LGwXX9VGrbC/2z7bJnzMA7fvfcyMfTPqa5T4KapcTpqem6vd30us2sv7xLu4eT5OnAJOMHg49vWt7xnaXeu+JdN0rS9TvbN4YzNfyW85VY4sjaMdN7HOO+OxFc78XYrzw54ft77TNY1OOZZ1jbfdM+9SD1z3zjn/I7O9uo9E8M29kby+vNTvIgtuvnlriaUgcg5+VR3PQD1J5veDfD+qaXAk2sa5eX96wJZGkPlJkdAO+Oef0ru+leF6F48uL74hT6dJvGk3UbRWLMpVXaPO5wSOckOMj0A7V7k5KozAZIGQB3rznQdA1efT47jVfEOrR3UqlmijaNFiBOQvKE5Axzn8q4DRNR1rXfG0un6Rr19LounMDdXEojbeR/CCFAwSCB7AnmvoeuEv7DXNS1y58jV7nTdOhgSNVihRjK5ySwLg9BgZH9OfPfHura9oM2n6VpHiO7u9Wu5AqwNbQNtT+82Ez/AJJ7V6B4iTWrDwfcTprDLqlnatM9wsMe2RlG4jaVIxwQMYrF+H2talc+DD4k1jUJb1zHNKYhFGgVY2YYG1Rk/Iep71leEJ/FPjHTjr39vrp0ckji1tILdJFUA4/eE8noRjjsR1rrfCF3rl3/AGxZazcRi8tJxCskCKBgorBgMdwQefWuK8Ka34lvvHGp6Be6vG9vp48wslqimVcrgH04bnFdF4gvvEN94ij0zw3qEUccUZa+kkgV0gP8Iz1LHn5fpXQeJpNX03w7cXtrfwm6s7eSeRpbcFZdo3EYBG3oQKyfhlq+s+IdEj1jVZrfZcM4iihi24CttyTk9weKtePdQ1jSrOC70u5t03TxQNHNDuB3tt3ZBHTI4rtrRJo4EW4lEswHzOq7Qx+narFeU+I/HsWjeM9J0AqpguAFuZCOUZ+I8c+uM57GvVqK89s9Q8U6ndak1rHpltY29y9vbm5ilLy7DgtwQMZyMj0P1PJeJ/GXiXRNcsNDtoNKv728GVSNXTZzxnLH0J/Cu0udT8Qz6xJp+mW2nmG2gQ3NxclwPNbJ2oByRjB/GuP0nxj4n1HxTf8AhtbPSFuLJDJJKXk2lQVHHGc/OP1rfh1zxOZdTs59O0+K8s40nj/eOY54yHyVbHBBUDn1rB8H+M/E/i3T7m/0/SdMWOCQx7JblwzsFBwMKR3HUiuo8EeNYPE8t3ZS2r2Wp2bFZ7Z23YwcEhhwcHivQq81ufEmm23xCt9GNsDe3FlsNyX+5gs4jxjuATn3WvR5HEaM7fdUEn6V5ZB4r8ST6LJra6Bax2SwtcL5t2Q7RgE7tu3uBkc1X8OeMvEfiHRzq1l4ctWgJYIn2752KnBwCn9ap678RNW0nRLHW/8AhGxJZXC7ZCboq0EmSCrLszjIPP4HBxXpnhjUrjWNIttRuLeKA3KCRI45fMwpGRk4HPqO1cz/AMJVqD+KJfD8Oi+Y0YEj3AnGxIznDNxwSO3X+deiUUUUVFPJ5MMkojeQopbYgyzYHQe9cZ4H8VjxXBfzCxks/sty1uY5Wy2QAeR2PPSu4orlfEniW30GbT7d4Jrm5vpvKiggALkd2wew4/P611IJIBIwfSloooooooooormvEnifSfDUCzapdeUHOEUKWZvoBW9azpdW8VxHnZKgdcjnBGRU9FFYGseItI0Wa3t9QvooJ7lgsURyzOScDgAnGe/St+iqd9e2un27XN5cRW8C9ZJXCgfiaraVrGm6ujPp1/b3Sr97yZAxX6gdK0ZpY4I2lmkWONBlndsAD1JNMtriG7gjuLeRZYZFDI6HIYHuKnoqKaaKBN80iRpkDc7ADJ+tS1TmvrSCRYprqCORvuo8gBP0Bq51ooqAXEJl8kTRmX+5uG78qnqFZ4XkaJZYzIv3kDAkfUVMTgZPSoYp4Zs+VKj7eu1gcVNSAg5wQcHBxS0UUUUUUUUUUUUUUUUUUUUUUUUUUUUUUUUUUUUUUUUUUUUUUUUUUUUUUUUUUUUUUUUUUUUUUUUUUUUUyX/Vt9DVOxxtb61fooooooooooooooooooooooooooooormfFPiGHw3Zx3U1lfXYeTYI7OHzHzjOT0AHHc1l+E/Gll4muJ7a3sr+2mhjDut1DswD2+td1XgfxYibw/r2heMoVYi3lW3uFQcsnzH9VLj8RXa3MsXiTxTp0UEsc2n6ZEt9JjDK0sgPk/iFy4+or0evnT4xQSeGNW0zxppjRpeeaLeZGU4l+U4LYIyNo2n8PSvZfCenNYaask7+be3ZNzdTFcF3bnGOwAwoHoK8p/aHYjwvZAEgNfKDg9Rseud8N61qPg/xe1v41QNJexpHbX5fMcC/3VzwqZIBxjBGTkHNfTqkMAQQQRkEd64P4j66ND0CUo+25u2FtDhSxBb7zYHPyrub6geteK/EbUNEg0LRbnw9cu19o0qmFhBIAV6tnK46rnn0Yd6+kdB1OHWtKs9Sgz5dzEsgB6gkcg+4OR+FeVfFTxRdJJD4S0Es2s6hhWZGx5KH37EgfgMn0rvvBXhi08KaPDp9sAZMBriXvLJgZP09B2FdbXNeLfENn4Y0ibUrxgAvyxJ3kkIO1R9cfkCa8z+FOg3l5LN4010tJqV/k2wJOI4SOCB2BHQdlA9a9C+IEjReENcZcZNlKvPoVIP865j4QQxz/DvTYZlDRSLOjqehUyyAivN7nw14t+GtxNeeGJW1LR5XLy2jLuKY9V+gxuXnjkdK9e+H/i7TPGFlLeWkK296pVbqE43A44OR95eoBPoa+cdW1rXtO8W+NLrRbfe4QrPKn3oIwyjeBn25ODjk8Yr6W+HuoaLqOgwy6IT5Wf3yucyiQ8t5h7seue/bitPxpx4W1v8A7B8//otq5T4Mf8iDpH/bb/0c9bPj5Gl0u1jQZZr+2AHqfNWu3qnqF5Bp1ncXty+yCCNpHbGcADJr5z8Q6LFrHgK71iS5tf7YmmbVgVkGUGP9WD14QdP7wr2rwJra+IfDdhqAcNK0YSYZyRIvDZ/EZ+hFddXI+NPE1n4T0aa/nK+Zgrbw/wDPWQgkD6dyfSuH+FXhm7t/tHijWmZ9W1PL7XXBiQnOMEZBPp0AAFey4AJOOTXgHg4f8Xd8Tn/p2P8AOKvctRAFncvtG7yWGe+MGvlf4U+M7Twl4QvpryxvpYzfHbJBECm4omFLEjB4z9K9O+Gfh6//ALU1DxhqXkxS6sm6G3hYMqxttYEkdTwP1Pfj1jVr6LTNPur+Y/u7eJpW9wBnFfN3jDw5dWvhmz8YqrDXIrwahcM/O1XYFV2kfw4j4PT5vpX0XoepQa1pNpqMPMVzEr7SOmRyD9DkfhVLxWqx+GNXRFCqthMAoGAB5Z4rhPgbx4HtP+u0v/oZr0vUtLtNR06502eJfs1wjI6qAPvdSPQ5Oc+vNfPnhHxLc+A7nUvCOrJNPLCxbS9oLmctgJGuOgJII7A7geeK9x8MaQ2l2sklyyyahdyGe7lHdz/CP9legHt710hzg4xntmvKdC8U67L4zuPDerQafCsUDTJLFuBmXjG3JPPOSO2011M+pam3idNLtI7ZrJLZZ7iVw25MsQFGDjJAJGfQ10l9LPDbSyW1v9omVcpFvC7j6ZPArxTQPHninxLY3D6R4ct3uYbkxu0txtiRcDAySCzcnpwAB6iux+H3jBvFMF5Dd2gs9SspTHcQZzjtnnkcgjHqK5j4WSyxW/iySGBp5V1mfbErBSx44ySAKTRPHniHxDbX39leGVa6trh4z5twFiVVA+Ut3cnjA475Fdn4P8X23iDw4+tTJ9kFvvW7RjnymQZb3xjB/GuQ1DXtU8lfGcGhWU2nQwnyzLckXPkZ5dRjYuRzjJOOParuufEiCw0bSNYtdNnubTUWVfN3ACNskMhA5LDDdsHHWl1zx7faBe2cuqaBLa6LcyCMXbyhnTPOWRc44ydvXAPcEVJdeO7yx1Gx+3eH7m30e+mWC3vWcFizfdLR9VB64POAeO1erV534z8bweFbmyhuNOu5UuJAhnVf3ajvg9S3tjmnaX4yM76m+qaRfaTZ2SeaLm6jIR1z9PvdPlGT261TuvGmoWllHrE3hy5XRXAdpRKpmjQ9HaIdB368V0V94ntotHs9VsrefUI710S3jtwNzFueckYxg59Mc1zviLx4/hxLdtS0C9j+0PsiCSwuzN6AK5NdHe+IhbvaWsOn3VzqVzD54s49qtGnGS5YgKATjryeKNI8S2+oHUUuLW50+XTgpuUuto2ggncCrEFcA81y4+Itu1j/AGuui6mdE80x/bwqYwDgts3btue+P14qH4wXFvcfD2/uI2R0lEDxN/eBkQgj8Cais/iHpGm2Gmx3FtqP2UxRRPqC2xNsj7RwXJGcewNdh4l8V2Phw2pvobow3LiOOeKMMm45wCc8HAz9Kd4m8U2Phprb7fDdeVcOI0mjj3IGOcKTng8E11YOQCOhrxj4wRRM/hl2iRnOrQpuKjO3nj6V3+seKNP0nUYNNuFuXup0DxpDA0hYZx29xXTRP5kaPtZdyg7WGCPY+9c3rXhnTtdu4J9UjN1DbqRFbOT5QY9XK/xHHAz05ryzwr4ct9M+JWpS6Ewh0yG2AuokYlBK38A9ORux26cdB2XxV0m01LwpqMtwjNJbQNJEQ5G1hg5wDg9O9bHw+jaLwhoisMH7HGfwK5H6GuworwT45aZA1rpOpbpftAv4oADISm0hiflzjOQOa93l3iN/LAL7TtB6Z7V43cfCfSdQs55dTnuLjWLgF5L3zThZCOy9NoOODzgdaufBe/v73w1LFqEzTNaXT28Tt1KKq4Ge+CSM/h2r1ysnXYL25024g06cQXUqhEmP/LPJALD3AyR714P41+GOmaPodzrOl3t9DqdkDcfaXnJeQg5JJGMHryMc1va14w1Kw+Gen6qCRqt8kcEbgbjvYH58epVSfqfwq34o8OQaD4UGp6dGLfWdNRLg3aYEkzAjzPMbq4bLZBP+FdDdRTeN9C0kw3LW1heIs140LlZCAP8AVqe3zcH2U15R4q8Lx/DzUdJ1rw5c3MKTXSW89oZCwlB5x7g4Iwc84IxX0Tq9o9/YzW6XdxaM64823YB1+hIOPw59xXl/wS3/APCO3fmSvKwvpQXkbLNjA5PevYqKKKKKKKKKKKKKKKKKKKKKKKKKKKKKKKKKKKKKKKKKKKKKKKKKKKKKKKKKKKKKKKKKKKKKKKKKKKKKjm/1bfSqlh9xvrV+iiiiiiiiiiiiiiiiiiiiiiiiiiiiiikAA6AClrn/ABVo0PiDRLzTJlBE0ZCE/wALjlT+BxWD8NvDb+GfD8VrcqPtsjGS4Ibd83QAH0ChRXfV4t8ZNE1vxNp1rp+k6W04iuBM0pnjQH5WGAGYHvXqehvctp1uLuza0nRAjRF1bkDqCpIxXlnxi0XW/Etha6dpWlPOI5xM0xnjReFIwAzA/wAX6V0Ov6N/wknhB7TVNGlS8ji/dQiSNnSQDAZGDYx+WRkYrifh/ceOfDdtFpet6BPd2CfLBLFPG8kK/wB3huVHYHBHQcAAdVYz6tqfjOO9vdBuoNPtoHhtHk2Eq7EbpG+b5cgbeM9a73XY4pNKvI5bSS7jeIq0ESgs4PGBn614b8PLrxb4Y8PXGlXXhi6meHc9kVdMZY5Kt83AyScj1NN8AWGoaNfX+u6/omqXOs3kjfNHFG6xqf7p3ZGc49gMV3uva9q1/bDT9M0HVIprthE1zKiosCkgM33jzjPpXpqjCgegr5s8UWereI/G8b61ompN4f0128mGGHzBOR0btw2AT14GO9esP4tMcLGLw3rxKgBUFnjPYd+B/KuY8QXWqy/D25S60y/m1XUI5c2sMLyGPe5wDgHAVSPrj603wGl1B8P5NIl0y/tL63tZ12SwMN7EuQUPfJPT344q7ofiq90jSLW28R6HqkN3FCEMsMHnJLgccoThiByDjnNUfh7olxYajrnii+sn06K/bdDZ7CZETO4syjJBPHH146Vy/gGSe28d67e3ml6lb2mpuUglns5FUktkA5HGR6/jWV4j027+H3i+31HwvbXs1pdDdd2MUDNGFzyoYAjnnH90j04r2601GHxloF9BFBeWbXEDwOtzA0ZQshHBIwcZ7V5n8O/ELeDtPHhrxPaXVjLbSP5E/kNJFKrNu4ZQe7Hnp7jpXWT6g/jLVdMhsLW4XSbG5W7nvJoWjEjpnYibsE/Ngnjt+fqteVePtXtJ77TPDkzSCG6uVa+bym2eUvzBCQP422jj3ziuvk8MeHTGxbQ9MCbTki0QcflXhnwv1q10DxLrGh72/sq5uGezn8tgm7OMZI4yMDPT5fcV9KTSpBE80jBY0UszHsAMk18q2Guaf498ZjVNbu47bRtM5s7ebgStnPPbqAT7BRivbNa+IHhzTdPmuI9Tt55VQ+VDE25nbHA46fWuw065f+y7W5vWWOQwI8zNhQrbQTn05r568Fa7pj/FXxBMt7B9nuoikMxkAWRgU4U9D0bHrjjNe/8AiG8tbHSbye7uIoIREw3yMFGSDgc9z6V4H8FbbStZ8F6noV68bG4unMkBkG/BRMOB1GCvB55WtHwLr8/gzU5PBviafYindp93IcI0Z4AyTwDg49DkeldR4t1XSvEWq6X4XXULeS2uJPOvfLnX51XlYsg9WbbwOcDIroLrwJ4cltnhktp0gKEMBezKuPcb8HHvXmvwV1+G1fUPCVzeJI9ncSG0kyAsibsMFP8AvfMB1+Y+ler+PruCz8J61JcSpGrWUsa7jjczIQqj3JIFcX8C7iCXwXbRxzI0qSy+ZGCModxPIz6EH8a9jr5y+IV1br8UPC6meMGLyxJlsbMucZ9M/wCHrX0aCCAQcg0V4t8WYZdJudG8YWsbNJpk4S52EAtCxxjn6lf+B13fg+B3tJdWuEKXOqSfaWUnJRCAI0z7IFz7k11jnCk+grxX4HSxnR9Xj3r5i6pKxXPIBVMHHpwfyo+HlmLnxj4q1u2wbCSY28b9RI4ILEHuMj9atfB5zJb+I5WxufWp2OOnIWmfBkqbDX2VgynWJyCO4wtefaXFLdfDTxn9iXGdSlkC4xiNTEzf+Og11XgSDwHqnhq0uJ7XSxdW9uq3gm2h1ZRgsQeeTzn3qD4gtY3Phbwx/Z9n9jsZNXiMMQjC/IfMw23GPmHzc/3ua2/jaFbSdFRmCK2rwgseija/NTfGQFtO0IAZJ1iDHzFf4X7jpXsVeP8AxUwb/wAJLuAY6xFgd8ZFQfHiC7m8Gk2wYxx3Ub3AH/PPDDn23Fa9GE1peeGzLvR7SWyJJBypQpz+leX/AApuIdC+Hi6nqziK1SWSdGbnaudowPUnOPXPvUPgqxuPFOry+OtejMMEWRpls/3Y4gD+8OevUnPrk8DbW5410C413ULTVfDesCz1y1twyc/LLAxJUEYxgsD1BHqOlY2jeNcweI7bxVpMcGo6fbf6WsS5W5j5CjHPXeB1wQ2eBWX4oi1W++HV1fRyW2laU1ukltpttArZiLKRvc9yDnCgY4yTzV34gg/8Kks1GObazByM9l/Ktj4kKI/hZOqgALbWoAAx/wAtI6w/ij/yJfhkf9Pdr/6Katf44c6HpP8A2FYf/QHr2dfuj6V4f8bxObXw/wDZdn2n+1EEW/7u/Bxn2zirPwr1MXN5q9rrBI8URXDLcmXq0eflEZ/uD0HHOe9e0VBdW8V3BJBMpaOQbWAJGR9RzXhP/CNw+DvH+iSaI8sdtqgmjuLd5C+Qo3Z5OSOhzzjHXmvS/iH/AMihrX/Xq/8AKrvgv/kVtE/7B8H/AKLWulorxb43qW0fSFUEsdUiAA7/ACvXtNch4n1G4KnR9J+bVLpCA4PFsh4MrEdMZ47k4rW8P6Pa6DpdtptouIoUAz3du7H3J5rZorzrxUreKJT4atSwthIjalcAHCoCG8pT/fbj6CuR+NEEVppfh6YRqtnaalEGUDhUwfwxhcc+1d78R5Uj8Hay7H5TbMAfc8D9TUfw1ge08F6MsuATbCTrxtbLD9CKoR2w8Xa3a6k4b+xtMcvadhcz/wDPT/dXHHqec44r0aTiNvoa8j+C3/Iv3n/X/N/MV6/RRRRRRRRRRRRRRRRRRRRRRRRRRRRRRRRRRRRRRRRRRRRRRRRRRRRRRRRRRRRRRRRRRRRRRRRRRRRRUU/+qb6VUsPuN9a0KKKKKKKKKKKKKKKKKKKKKKKKKKKKKKKKKKKKKKKKKKKKKKKKKKKKKKKKQqG6gH60oGBgUUmB6UtM8tP7i/lTyMjB6VF5MX/PJP8AvkU37PCf+WMf/fIqZlDKVIBUjBB71UWxtFIK2sAI5BEYqW4toLlAlxDHKgOQsihhn15qKCxs7d98NrBG/wDeSMA/pRc2NpdMGuLWCZlGAZIwxA/GoY9K06N1dLC1V1IKssKgg+o4rQdVdWR1DKwwQRkEVmQ6NpcEiyxabZxyKcq6QKCD7ECrF5YWd8FF3aQXAX7omjD4+mRTLPTLCxdntLG2t3YYZoYlQkehwK0KwX8OaHI7SPo2nM7Elma1Qkn1JxW3GiRoscaqqKAFVRgADsBT6rXdrBe28ltdQpNBIMPG65DD6VYVQqhVGABgCqt9cwWdrNcXUqxQRqS7seAK+cfg3pXh3XbDUzcKst99slJCytG/ksFxnawJU89e5P4/RK6bZpYjT44FjtAu0RRZQAe2MYrC07wfoWmRzR2NkbZJ1KyLFNIoYe+GqLSvBXh/SI7qLT7F7eO6UrMsdxKAwOM/xcdO3uO5qx4e8JaJ4caY6VZm384bZFM8jqw+jMRWJJ8NfCUmoPfvpEZlclmTe3llieuzOPw6e1a+veDtD8QNF/ado86QrtijE8iIn0VWAHb8qi1bwVoesQwQ6lDc3UUCgRpJeS4B9cBhk89ai1rwRo+tC1W+N5ILVQsQ+1Pxjv16+9dnBEIIkiVnYIMAuxZj9SeTXJeIfB2l+ILuK6v2umkhx5QSdkCEdwB0PvXTS2UE9mbK4T7RA0flus3zbxjHzZ61xlt4FsLaD7FHf6p/Zm4n7A1zmHH93kbtvtux+ZzoeKPCWneJLC3067M0NpAwKRW7BF4GAMY6AdBWVc+BYbiw/s9te1xbXZ5XlpcqAUxjbjZ0xxirOoeDYZ9QtNSs9U1Cwu7S1W0jaBkKmMEnDKynd178cDjinQeCtNFtqsd5JcXtxqqhby6nYb3AGFCgAKoHYAenXArmovhZpn9kyaTc6pqt1agH7NHLcYS3PJBCrgMeT94EegFamofD+zv/AA7B4fl1XUxaQgHPmqxcj7udynCjjCjA4FW9Z8HNq2iRaLPrd8bVAA5Kxl5FUgqGO3tgc98ZNS6h4Ot9S8LDw7e3k9wiIFiuHCh0K/cPAAOBxzyeeea5a7+FtnqGn21tqGt6rdXELowuXmyyqoI2oCCFHOc8nIHPavWbK3+yW0cHmyzbBjzJn3O3uT3riPGPhCbxNc2cravLaxWkgmhjjiU4kH8RJ6/TpWfr/gW41TXLPXrbWpLDULeBYmkggX94wzliCec5xg54AFel2ySpBGk0gllVQGcLt3H1x2rivEeieIL3Uob3R/EbaeiR7Ht3gEsbHPXB/wD1+9X9H0CS2vP7T1O/fUdRCGNJGQIkKk5IRB0J4yTknH1o8Z6LeeIdIn0u1v1s0nAWWQxbyVzyByOtWfCumXujaVb6feXsd2LdFiikSHy8IowARk54A5qvbaNfxeJ7rV21WV7GaBY1sSPlRhjn9CfXLGurrzbx94X1TxObKO2v7W1gtZ1uF3wlmMgzjJzjHJ4ruNt+dPZS9uL8xkBlUiMP2ODk46V4npfgjx3pUt3NaeK7RZbyTzZ3e2Ds7Yx1ZT+Q4Fek+F9K16ygvH1vWRf3sxxE6RhUiUDjCgAZyeeOwq94Ts9ZsNN8nXNQjvrvzGIlRcALxgdBnvzjvjtUvim21a90me20W6itL2XCieTPyL3IwDzjp6V5JpnhP4jaXZx2dp4n06ONCTkwB2ck5JZmQkn3r0M+GJdQ8JvomtXrXl1MjebdHnEhJIKg9AOMDjpWHe+Gtf1vT7TQ9XubJdMhdDcS27OZLpEPyqQR8pOFJIJ56elWviB4f8Qa5ZW+naFqFrYWagecH3Bnx91RgH5fUd/pWC2i/Ex4vJHiPSIUIC7orfBUe3yV6xJHc21gsVkI5Z44wiG4chSQMZJAJrhPhp4d1nwxYz2GpvZTI8rTLNbu2dzYyCCo/MV6ZRRRRRRRRRRRRRRRRRRRRRRRRRRRRRRRRRRRRRRRRRRRRRRRRRRRRRRRRRRRRRRRRRRRRRRRRRRRRRUU3+rb6VWsfuH61eoooooooooooooooooooooooooooooooooooooooooooooooooooooooooooooooooooooooooooooooopGUMMMAQexFNWNEOVRVPsMU+iiiiiiiiiiiiiiiiiiiiiiiiiiiiiiiiiiiiiiiiiiiiiiiiiiiiiiiiiiiiiiiiiiiiiiiiiiiiiiiiiiiiiiiiiiiiiiiiiiiiiiiiiiiiiiiiiiiiiiiiio5v8AVt9Kq2PKH61eooooooooooooooooooooooooooooooooooqETxGc2/mL5wQOUzztJIzj0yDRDPFP5nlSK/luUfac7WHUH3qR3WNGd2CooJZmOAB6mqGl6nZatbm5sLmO5hDFd8ZyMjt+taNFFFFFFFFFFFFFFFFFFFFFFFFFFFFFFFFFFFFFFFFFFFFFFFFFFFFFFFFFFFFFFFFFFFFFFFFFFFFFFFFFFFFFFFFFFFFFFFFFFFFFFFFFFFFFFFFFFFFFFFFFFFFFFFFFFFFFFFFFFFFFFFFFFFFFFFFFFFFFFFFFFFFFRzf6tvpVWw/1Z+tXqKKKKKKKKKKKKKKKKKKKKKKKKKKKKKKKp3919itpLgwyzCMbikIBYj2BIzXnmmfEnSNUt5rqzsdWmtoCBLKloWVPrgnoOT7V2Gj+INM1yxe+0m5F7ChwREMMD1wQ2CD7GvJPE2uaT4ovIo9JvdVs9a0yRgZbbTZJnjH3WRlHbPr3rvPAmsaBPZLpek33m3FquJ0lRo5WkP32ZWGSS2c4zg074h6pp9jolxBqkt5bWdyohkuLeEvtVjgrnnBIyMkY5HXpV3SNW0m38OW99ptrOmlon7tEt2BVBn5tuMkcZz3zml8MeLtK8T+adLa4kSLAZ2gZVz6ZIxn2rrqzNV1aw0iDz7+6jgjJwu48sfRQOWPsATWC3jLRopY0upp7MSHEcl3bSQo/U/eZQB0PUiurkmSOIyncyAZ+RS5I9gMk1yui+M9A128lstNvmuLiL76LbyDbzjJJUDGa0dc8Q6XoKo+qXX2ZH6O0bFfpkAjPtV/S9RtNVtEvLKXzbeTOyTaQG+mQKNT1Gz0q1e8vp1gt0IDO3ucCr4IYAg5B6Utc5deJdJtdYt9FluwNQuDhIQjHtnkgYHFdHRUc0scETzSuEjjUszHoAOSaq6dqFpqdst1Y3MdxAxIEkbZBIODVoSxtI0QkQyKAWQNyAehIojljl3eW6vtYq205wR1B96koooprusaM7sFRRlmY4AHqaitriC6jEtvNHNGeA8bBgfxFT0U12VFLMwVVGSScACmQzRToJIZEkQ9GRgR+YqWikyMZzx60tFFFFFFFFFFFFFFFFFFFFFFFFFFFFFFFFFFFFFFFFFFFFFFFFFFFFFFFFFFFFFFFFFFFFFFFFFFFFFFFFFFFFFFFFFFFFFFFFFFFFFFFFFFFFFFFFFFFFFFFFFFFFFFFFFFFFFFRzf6tvpVax+4frV2iiiiiiiiiiiiiiiiiiiiiiiiiiiiiiiqt8cWk5/6Zt/Kvn79n68trbwzqLXFxFCovSSZHCgDYnPNQ/B5EuvGPijUdOQrpDOyRlRhGYvlcD6An2DDpmk8A6jZ6f8QfFz3t3BbI74VppQgJ3ngZqYIPFXxRs9Z8PEvYWESrd3qjEbsA2VB7kqyr+fbmus+Og3eBrsf9Nov/AEMV1/h9BH4K09VAAGmR9BjnyhXnP7PkbL4Wu3YYD3zlfcbEH8wa936V89fD64PjPxprGvXy+ZDp+IbGNxkR5Y4I98KT9W9q931SwttUsbiwu4xJbzoY3U+h9PQ+h7V4v8EdYunt9U8N3bmRtIm8uKQjkoWYY/Aqcexx2rK+D0saeKfGRd0Um7AG4gZ/eSV0/wAcJYpfBF0qyoSZogMMDzuz/Q16H4RG3w3ow9LGD/0AV5P8XLPUfFRl0PTCoi023N/dkj7z4IjiGO5Ac9MdOa7T4V+IP+Ej8JWVy/8Ax8QD7NPzn50AGfqRtb8a9FrxPxXF53xT8KJnGIJWzj0Vz/SvSf8AhILY642iRwXMl0iLJI6IDHGpzjc2eOldHXB6jquleILy/wDCLXF3b3hjzMqxlS0eQSAxGMMDj6E1e0jW9Hj1N/DFmrwXNlCCIGjKqEGANpPXqK4n4jPBNewnTtT1K11e1QiZtNtmuCsLDOJFBAHOCCT746Edz4NudJfw9aNpNystjFHgyng7hyxf0YnJP1zVCbx3oMISSSedbRpPKF59mk8jd0x5mMde/T8Kwfih43HhfTYltY5ZLi7wI5kXKRr/AHt3QnGcD8fr1U/jDQbTTU1G61AQ2zEorTROjOQAThCNx6joO9RN448NLqEOnHVoPtMzBUUBipJ7bsbQe2CevHWoPiDd6dHok1nqGsRabHd4jZ2JLMhI3hQOclcjoRzzXWaZbWtnZQW9jEkVqiARIgwAtUdZ1/StDEX9pXsdt5udgfOWx14H1FZFp448M3kqQw6zamR2CqrEqWJOABkCs34h6vpcOmS6VeavFYteDy5MI0kgiP38KoJGVBGSMVuaBc6FY+HoJdLnhGkQIQsitlQM8knrnOSc1paTrWm6yjvpt5FdIhwzRHIB9M1Pa6jZXk9xb29wkstu2yZFOSh9DXiUE4t/Ecuhp4u08aHJceb9laUGXBPNuGIwF3cYznHHc17be6hY6csf2u6gt1ZgiebIFyT0AzSW2p2N1dz2cF3DJc2/+tiRwWT6iqieINGkvBZJqtm1yTtESzqWJzjHXr7da1rieG2iaaeVIokGWeRgqj6k1m6Xrel6uXGn6hb3JT7yxSAlfcj0rYJABJOAKoQajY3Evkw3tvJLz8iSqzfkDU/2mDz/ALP50fnYz5e8bsfTrVioGuIVR3aaMJGcOxYYU+h9KbcRi7tXjSd41lQgSwthgCOqn1968n+DM1zJpesR3V1PdPBqssQlnkLsQFTufxP4166ZYwrOZFCr1OeBTwQwBByD0IrhfEdrq+qa3p9jZ3sllp0Sm4u5ImCvLzgRjnPrk9Bx3xXdZCgZPtyaNwzjIz6Zo3DOMjPpS0ZxRSZGcZ5paKKKK8k+Kuta5oNvp13pl7FBBNdR28imEO5J3HIJyAMLjpn3r1pckDPXFLRRXlfjDWtc0rxR4ftoJ4F0y/uPKdBGC/G3IJOeuT0r1SiuC8Va5rkFymn+G9IF9eACSaW4OyCJOcDdkZY8cDtzWN4B8aajrWqahoWu6Ythq9kvmMkZyhTj3PPzA5BIINdJ438QXXhzSZb610uS+KDLYcKkY7lj1x9AfwrW8M6jLq+iafqM8QikuoFlZBnAyM8Z7VuUV51418ZSeG7iyt00uab7VMkX2hvliUsemepOMnHtXoUsiRRtJIwVEBZmPQAd68RvviLrqJJqdl4RuptCjG/7VIxR5Iv+egXGQuOc8jHPFep+Gdds/EelQanZMfKlBBRvvIw4Kn3H+B71vVQ1XULfSrG4vrpisECF3IGT9B714vc/Fe5sJo59S8K6jZ6TK+yO6lBDH0ypGAcAnG7txmvYrnVrK20ptWknUWSw+f5vqmMgj68YHvXGDxpPbrbXup6NNZaPdOFivHlVim77pkQcoD68gZ5rp/Emv2vh/Tvt06yzb2EcMUC7nlcgkKo+gJ+grzvRfifHNq0Gl65o13o01zjyGuAdrEnjOQMZ4HseDXqerajDpVlLeTpM8cY+7DE0jE9gAo/+tWJ4M8T23izTG1K0glhhEzRKsuNxxjk4JHf1rraKKKKKKKKKKKKKKKKKKKKKKKKKKKKKKKKKKKKKKKKKKKKKKKKKKKKKKKKKKKKKKKKKKKKKKKKKKKKKKKKim/1bfSq9l9w/WrtFFFFFFFFFFFFFFFFFFFFFFFFFFFFFcV4y0PV9bS2XStfm0kxFjIY03eZnGM8g8c9+9SeENG1fR4p49W1x9VLkeWzx7Sg5yOpz1rpdR/48bn/rk38jXzp8DvDmk6p4bu5dS0y2uX+2kJJLCC20IvAPXGSeOma+j7W2t7SIQ20EcMS9EjQKo/AV8z+C9C07xH4t8b2up2scsbyFA3BZP3jcq3Y8A/hg1ofDHVLzwj4gufAmtSfJvLWEpGFbPzYB9G6gdmyOprtPjeM+Cbv/AK7Rf+hCus0rjwXae2lp/wCihXBfAJNvhGQ7mO68kOCenyqMD8q9cvL+3t7i1s5STNdsyRoOpAUsx+gA/UV4P8I0fw74o8Q+G7tfLlZ/OgzxvUE8j1ypB+mfQ19A3dzDZW8tzcyLHDEpd3boAOprxD4J6XMy6x4kmRo11W5ZoUYY+QMTu/NiP+A1z3ws0PStX1nxW2o2EF0y3p2GVc7RufOK1/jF4Y0PTvCM91ZaXbQXCSxhZI0wQCwBr1fRryDTPCVheXL7YLfT45JGx2EYJ4riPCFh4qitJ9TQ6OkurSm9fzo5C6hgNqEgjhRgAdvzrj/hoLvwl431Pwvf+SqXqfaIBCT5e4DcAuecbSwP+53619I185fE+LVJ/iD4fTRWjXURaSPAZACu4BzznjoDXa/CXWrfUNKuLGS3W11i0nYX8R4eSTPMrdySRg+hGOBivWK8NskJ+Mt+2Rxpy5yfZadYoz/GPUCoyE05S3sMIP5kVN8HLxb5PEUly6tqUmpO06k/MEwAox2AIYD6Yqj4+07T/CfgnXbTQEaBpnja5VXZtiyMFxk9AQCMeh9xV208LX/iLwnbWZ8UmbS7m2iAjFjENqrghQRyMEAeoxXN/E2yj03wX4asIrw3kdtfxRLOQBuCq4HT0xj8K6H46j/ijI/+vmL+RrN+NNjaQ+BLCOCBY0gnj8oAfdypz09c81Y+OMSP4JtXdVaRZ4sORkj5TnmvbdP/AOPO3/65L/IVm65dado9tLrl/hVs4mHmdSASPlHuSFFeP+ANKuPFuuy+O9ZRggcpplu3SOMZAb3xk4/2txx0rYSa3s/GurSaJHc6vrE8aLcK8qpb2ijsXwTnIHyj+lZPwQhJtvEkU6RgHUHR4kyUBxggZ7dvoKzfAd7H4G8SeI/Dd6fJ0+MNf2ztxlAAcAnr8uO/VD3rf8WzXnh/4dX14jsmoX8gmmdSVKNKwyB9Fwv4VHN4W13W/CNvo6yaAljJDE0bxwy7gAAQwOfvHjnHOT61znxT0xoPDXhi2ubiO4vVuo7V72MfMwAYdepx9evNb3xC0zTPBPh+81XRbMW2o3SLZNOrtkoxyxxnAY7fvYzmuz1TwZpmt+F7TSYiLeOJUlgnhUZVgPve5Pc981xHjKbULzxn4b0C2ltbqFLX7VsvmJiuHAcbmCj5iAu4ds1rz+E9dl8T6ZrytpNg1vtjuRavIPPj3cggqBnBIH4c8CvZK+ehFb+DPiqhEYWz12EohCjCSswyB9WUf99ivTdEhi1PxBqWufK6wgafbNt/hQ5kIPu5I/4D712NzAlzBJBLu8uRSrbXKnB9CCCPwr5q+GPhDTPEFlrcWpG4mtINTlSK2E7KisAP3hwcs2DjJJ7+pro/hYLnQ/EviDwo9xLNaWhEtv5pyVU4wP8Avll6ADqatfCOFNQ0HxAspkRJ9Vn3eXIUYAqh4YYNcr8KfClhrug6rHqkt1cWyajIiQeeyKGCr+8O0jcxyOuQMcDk1b8EeIrvRPhnrN28pmk0y5ktrZn7Z2BfXgM/T8Kqr4e1bV9Aimj8LRtqdxAkyav/AGsDM0hAO/pkAj+HOAOPerPjfT9aGjeEjqeoXEGrNeRWkximLpyThyOjNwpJqf4haM3hrUtD1bRtQu4NQu70W080shl8zf3ZSccc/KMDntVzxZoqeFtW8OavY3l619cajFbXkkkxb7SrE7twPA7jAAAz0r3yvBfi1BeLrfhsWurX1sb2+SEokn7tDuXDBOhIJzzmofE1vN8OrKe5sdY1C7u9XuEt1N24fyiclpBwOew+vfFdD4l8HJp+hXOpaZfahFrVpCZxeG6kdpSoywZScHcBjGPTtwbugzz+PPC2jXkl7cWjCbfdm2kMTSFAy4BHQFtrf4HpwV5bza540j0HQNU1SO008l9RuTeyON27lAC2M54+pP8AdOei8Z69bWvi6HS/EVzdWejTWmbaSCV40eUtgmRkweMcDoOCetdfo9rqtnoerCz1A6lK7yPpk804k3IY12ZbnOGz16/jXj/iq/k8MaFBPP4tvm8Wo0cz2ou2kiYlvmRox8gUDPUDJX3rf+Md3Ld+DtAugqCae+t5AD90MYnP5ZNWfGi6/wCFn03xANeurqR7uOC5tDhbcqwOdqDpyMA8nnOcir/j+7vtK8TeGprPUryOO+vo4Z7fzMxFNyjAXHGQTmnfEO8v9J8R+GJrLUbuKO9vkhntxJmJk3KD8vbIJr2WvBvitdwWPizwZc3UqxQRzyM8jdFGY+TXUaYNY8VXzatHqV3puhFQtrDEU8y4x/y0OVO1T2B547cV6gBgAZzjuarXs0tvbySw20lzKo+WGNlVmP1YgfrXhfw61pLzxtr39r6bNp+u3QUxxyHIESgDaDgZPyg5xyBmvSviLz4P1r/r0f8AlV3wQqp4V0MKAB9ggPA7+WM109FePfGNttloHH/MZg/k1euzRJNE8Uqh43UqynoQeCKy9au7XStIurmcKttBCcqBxjGAAPyFcR8IvD9x4e8KwxXaNHc3MjXMkbDBTcAAD77VGRxjp2r0+oLm3huo/KnjEke5W2nplSGH6gGuD+Kbxf8ACJXtq8fmzXhS3t4R1klZhtAHcgjP/Aa85+IdjNYeEvCnht3wZriCCf0JA5GR23HP4V6d8SLeOTwXq8RUbEtiygDoVII/UCmfD5o9V8LeH7+4iBuILUJGxJJGBsJ+pC/qa5f4rWQ1u+8PaNbx7ryS785nC5McKjDEnHA5H4ivYZeIX9lP8q8c+BBDeEXYKFBu5OB0HAr2iiiiiiiiiiiiiiiiiiiiiiiiiiiiiiiiiiiiiiiiiiiiiiiiiiiiiiiiiiiiiiiiiiiiiiiiiiiiiiiiio5f9W30qCz+4frVuiiiiiiiiiiiiiiiiiiiiiiiiiiiiiiiql9aQ31u9tOHMUgIYJIyEj0ypBrE8P8AhfSfDgddJt3to3O54xM7qxxjJDE88V0M0fmxNHvdNwxuQ4I+hrjtE8F6XompT6lYvdJc3BJnZpi4lJOTuznvzU3ivwfpHipYDqML+bAcxTQvsdfbPpVTXPBVlrunx6fqF/qM1vG4kAacE5xjk4yevetmHQYYNEXRUu7v7MsflBjIN4Tpt3Y6Y49cVy2jfDyw0SB7fTtU1e2hd97JFdbQWwBnp6AflW5pfhW00/VP7VN5qF3d+UYla6uDIFUkHgY46Vf1nw/p+sSQz3EbpdQHMNzC5jlj+jDtyeDke1c9c+Ck1IJHrOsalqNsjBvs0jqkbEf3goBb867c2yLbfZoCbZAu1fJAGwewxgflXF+EvBFn4Wuru5s7++kN2xeZJnUqx55xt68nnrV3xf4Vg8V2n2G9vryG13BjHblBuI6ZJUms3UfBjX2hR6E+t3q2UYCAKqbmQdFY7eccdMdOc13FjA9tbRQSTNMyLt8xlAJ9OBxXnvifwBF4g12DW21a8tbq3VFg8lUxGFJI6jnkk8+telRhlRVZt7AAFsYyfWuI1Dwit74qsvEralcJPZrsihCqUCEEMORnnc3PXn2FUbvwLFJ4pPia01O4srwgBkiRCjjABDAjnOP5dwDXpFea+IvBMuoeIbbxBperzaXfKginZIlkEiA9gehxxk5HA49W6L4Ch0nxPdeIItVvXknXa0blW35A3biQcgkA4GMcY4GKwvEXw1uLrXZdZ0DXZtGmueblY0JDsercMOvXBzzzXdaf4T0610W50mbzrxLwH7XPcuXlnYjG5mPcYGPTArzLSfhbqul3BtbXxbew6IzktbR5Vyp6rkHAJ9QPwrufG3guLxF4ft9Hs7j7D9kkSW3YAsAVUqAec9GPOc55rM8V+D9Z8S+HotKvNYt3n88TSTm32jABAVVB/U5qz448J6j4o0O00oX1tb+WyvK/lk7ioIwBngc5/CneOfCuo+KdAttL+1WkEiOryybGwSAQNo7da9Cs0kitoY5ipkVArFOhIHbNeYfEzwfq/i/7Jb2uo29vYw/PJDKrfvH9SR2A/ma1v7P8VtbxWXn6JBaLsRlgilDCMEfKuWwOBjpWFp3g/wAQaL4h1e90nVbNLDVZTNKtxEzyRMSTlAMDILHGTjGMg4q58P8Awlq/he81P7TqFtcWd1O0y7EIkZjnluABxjgd6l8YeBIfEniLRtWkkVY7M4uEOSZUU7kUdvvZz7H2rs/EejW3iDSLvSrosIbhNpK9VIIII+hAP4V414c8IfEDRx/ZMfiS3j0lThZtgkkRPRAy8fTOB29+q8b+EdR1e30W10l7SOLTZVmDXUjbnK8AEKp+pOa7HxHocXiXQJ9Lv1CG4jGShz5cgwQQe+CPxH1ryzQ/DXxDsrdNGfX7OHTIwI0uY03ypGBjamVH056Y4PArY+IHgK41hNMvdCultNS0tVS33nCsg6DIBwRjjtyQav8AhrTvGN7c28/iq6slt7YiRLa1X5pJMcFzjAx1AB6/QV6jXmfxS8KT+KtHgisSiX1tOskTMccdGGe3UH/gNdxoenppOl2lgjbhBEqFz1ZscsfcnJ/GtSvnH4V6rqFjDrjW2jT6hYyanMyy27oGD4HBViOMbefc16F4W0jUtMbV/EOqWvm6tfsH+ywOGMcajCx7iQCR/TisX4Z2Gu+HtI1eLVNFuBPLcvdoEnifzNwUbch+vGef58Uz4Z2eteHdF1OHUdCuVkluHu4hHLE+/cEXZgNkHjPIAx+VY/gnw1qN14T1/wAPavpk9lLezSXEckpVowSE28g5yGXPTpS+GNQ+IGh20fh+Xw2l40C+XBePOEiRBgLuI+8AO3DYxxmrXjvTNcltvDdlFY3mpz2N1Hd3d0rLhiDyFyR3JwOMACrXxHbVNXfQl0/QtQmFpex3sxIVcKv8Iy3Lcn6Y96k+Ix1TVW0H+z9Cvpltb2O9mJCqVC/w8nluT7ce9eyQv5saSbWTcoba4wRnsR614r8Tkv7rX/DjWmlXtzBp92lzPLFESMBlOB6nANbvxQ8N3Pi3w3ENPVlv4JFuYI3OwscYKkk/KcHPPcdqj/4SW81nw9PZJo+pR65LA0EkD2rIkTspG8yMAm3v1zjtXP8AiAat4F8E2Oh6DZXF5fyKySXFtCzCMnJdxgZzk4Hp+AFLo13B4L8LpYaNo2rT6lJjLTWEiCSZupYkYAHYeg78mt3xDqVtPqmpaN4l0m4n0N1iNvcC0kdA5XldyAndk8EcjmuF0HSNd07wf4sXRILyK3nlLaXBMhWby84cqDzkp93jOR6msu9ulvPhlNpmkeHNQW48qNtQma38sCRGUu5J5kJKnpkgdduMVe8f351Dwn4atEsNQS4jnglkia0cssaoyluBjqeBnJrovjDex6jo+kxWMdxcSfbYrorHA5Ii2yDceOOe3Wj4rTuIvDXiK0tZr2ys71JZRGjbguQQccEfdxzjnA71zvjnXbjX9T8KX9lompGxhvRMJHiw8hVlLBU64AGdx4P4GvpKCTzoY5djpvUNscYZcjoR2NfPHxdl0668WeGra8UzW1u7/bV8tmVEcpjOPUA0zwvrv/CvdebwlqV2J9HlbfZXfUxb/mCtjsSe3QnPQ8fRkbrIiyIwZGAKkdwa4q/8deH9N1mbR7+9+y3MSK5aZSsZyAcBunQ1jQQxeIfGtlrlioey0+1eM3RQgSu+cBCeoAJORxz15rR+KF9bWXg/VvtEyRtLAY41J5djwAB35NaHgC8t7zwpo7W80cojs4on2Nna6oAyn0INXLLxJp19rd5okEjte2iB5QUIUDjoe/UfnXSV4h8Z720jj8P281zFG/8AakUrAtyqAEFiPQZFeyTXttBaPeSToLZELtLnK7R3yK8HPxF8J63frPq2omCytJd1taNbyt5jg8SsVUjHXC++TXrWheKtJ161u73T5nksrU4kuGjZFyBuIAIB4GM8dx1q/oGt2PiCwW/06UyQMxXJUqQR1BBqfWdVstFsJr+/nWG3iGWY9/QAdyfSvH9M8ceGdRvo9Z1bWII5EX/RLNkY/ZgerMccuemRwOg9al+I0o8ReFbHxFoqyTR6fdi8RipUvGhIZgDggZGckZwM1tfEnWYJvBrrZOJp9WVILONSC0pcjgD6H88Vek1LT/h74T0+C+mTzYoVhjQEAyy45x6DJJJ7D174+l+J/C+mG91W/wDENld6jcDMrxHOxB92KNRztH5k8n29S89JbL7RyiPFv+fggEZ5ryz4HJGngyHYQWaeQvg98/4Yr1+iiiiiiiiiiiiiiiiiiiiiiiiiiiiiiiiiiiiiiiiiiiiiiiiiiiiiiiiiiiiiiiiiiiiiiiiiiiiiiiio5f8AVt9Kr2YxH+NXKKKKKKKKKKKKKKKKKKKKKKKKKKKKKKKKKKKKKKKKKKKKKKKKKKKKKKKKKKKKKKKKKKKKKKKKKKKKKKguhOYJBbGMT4+QyglQfcDmvPfh54V1HwpHeW9xfW1zbXEpnAjiKsshwDySeMAV6TRRRRRRRRRRRRRRRRiiikIBGCOKMDjjpS00qpOSoJ+lIY0Y5KKT7in9KqXFla3LBri2hlI6GSMNj86tABQAAAB0AqGe3guABNDHIB03qDj86WGCGAFYYkjBOSEUDP5Ui28CTPOsMazOAHkCgMwHQE9TU9Z11pen3knmXVjbTyYxulhVjj6kVP8AZLb7P9l+zxfZ8Y8rYNmPp0rN/wCEf0X/AKBFh/4DJ/hWjbWVraQmC2toYYTkmOOMKpz14FOtLS2sohDa28UEQJISJAqj8BTL6xtNQh8m9tYLmLO7ZNGHXPrg1j/8It4e/wCgDpf/AIBx/wCFbsNvDBCtvDDHHCq7VjRQFA9ABxisXTvDWi6bdteWWmW0FwwxvjTGPoOg/CpNX8P6RrTxyalp1vdPGCEMqbtoPpWZF4J8MRSLImhWIdSGU+SOCK6S+sra/t2truBJoW6o4yDWfpGgaVoxc6bYQ2u8Ybyl2g/UVuUUUUUUUUUUUUUUUUUUUUUUUUUUUUUUUUUUUUUUUUUUUUUUUUUUUUUUUUUUUUUUUUUUUUUUUUUUUUUUUUVHL/q2+lQWf+r/ABq3RRRRRRRRRRRRRRRRRRRRRRRRRRRRRRRRRRRRRRRRRRRRRRRRRRRRRRRRRRRRRRRRRRRRRRRRRRRRRRRRRRRRRRRRRRRRRRRRRRRRRRRRRRRRRRRRRRRRRRRRRRRRRRRRRRRRRRRRRRRRRRRRRRRRRRRRRRRRRRRRRRRRRRRRRRRRRRRRRRRRRRRRRRRRRRRRRRRRRRRRRRRRUcxxG30qCzOY/wAat0UUUUUUUUUUUUUUUUUUUUUUUUUUUUUUUUUUVy3i7UtR07Tl/sm0F1qFxMsECMflBOSWPsACa6CyW4W1hF28b3IQea0YIUtjnAParNFFFFFcXr/iyz8N38MWrnyLK4jZobkKWG5cblYAEg4II9a3NBv5dU0+O+kt3t1ny8Ucgw4j/hLcnBI5/GtiiiuRtNavb7xJeadb2af2fZKqz3bMeZWXdsUYwSAVzzxn3FddRRRRRRRRXO2euJea1e6VBazstmq+dc4HlhyAQgOck4I+ldFRRRRRRRRRRRRRRRRRRRRRRRRRRRRRRRRRRRRRRRRRRRRRRRRRRRRRRRRRRRRRRRRRRRRRRRRRRRRRRRRRRRRRRRRRRRRRRRRRRRRRRRRRRRRRRRRRRRRRRRRRRRRRRRRRRRRRRRRRRRRRRRRUcwzG30qGzH7v8atUUUUUUUUUUUUUUUUUUUUUUUUUUUUUUUVzniu0v7zR7lNLvZbS+RTJC8QB3MAcKQR0PSvP/gzrd5rukXc2pX09xfw3BjkSXA2LgEYAA9/yNb/j+91OA6VZ6NqL2uo312IUVYkkBjwS7lWBOFGDxjrWN8R18UaNoQ1PQtYuGe0X/SkkhiffGM5cZTgjv7c9uer8BasNd8N2GoPd/ap3T985RVKSDhlwAMYP5jB71h2dxrOr+Lb9bLWZU0SxIjlUQRNun/ijViucAdeSQTXM/ErXNf0nxJoOn6Zq720GpSCNx9nifYS6rkFl9G6e1W/G2seI/A8dvqx1BNW09pRFNbTwpE4yCchkA9PQ9uDXqyapaHS01V5PLtGgFwXcY2oV3ZP4V514f1bXPGjTajY3TaRoiuUtmEKPNcY4LHeCFGfT0x2pmv6trXgdre+vrxtW0RnEU7PEqTQE9GG0AMPrz+ea7PxB4n07Q9COtzyF7VkVotgyZSwyoH1965ex07xF4lso7vV72HT45hvjsYbaOXYp+6XaQHLY9AP6CWG/8S2GuWGjalLaz213HKI9Qii2OzqhOGUkqG78cHHsa5DUfHmq+E/GMWkeI5bSXTJ4w6XMMRRkViQGYZPQqQR6c+1e5Sbp4CbeYKXAKSABh9feuG8IXmt6rBqRvr63D215LaIYYMD5Djdye5zxXM/DnxDqus6/r9hctaJbabcMh8mDY0rF3G48/wCzk/WvZ64AzeJtT1C/+w3Wn2lhbzeTF5kLSPIQBuJ5Axkkfh7ZPAeIvF/ibSfE9l4d0250/Vb6cDfGbVohESMjdhyfu/MfQV0fxN8Vax4M0yz1C3FnciWVYJI5Y24baTuUhhx8p4NR6/4n8U+GbGDV9QsdMvNNyn2j7IXSSINgZ+YkHkgfX860/Ffi64sfCaeKNGSC4tiI2Mc6kHazbeoPBBIBHPes0eJPF6eHIfEJ0rTLiF4FuTbQyuJBGRuzkgjOMHH1ruvCfiKy8UaVHqViW2MSjo+N0bjqpx9QfoRXRsQoLMQABkk9q80+HfirTfEMmsQ2NvHAYLtnwo5mVv8AloT3JIb6ACu+1JryO0lewjiluVGUjlYqrn0z2rzj4deNL3xdNerPZW9p9jYLJGJSz5Oe2OmQa6vxnrNz4f0SfU7a2juWhZN0TuV3BmC8HB5yRxWzpUt5PZQy30CW9w6hmiRi2zIzgnHUdK5rxt4utPCcFlLcrvN1cpDjONqE/M/0A/XFdojK6hlIKsMgjuKdRRRRRRRVHU7v7BY3F35LzeTGXMaEAkDnuQKwfBPiH/hKNGj1QW32cSSOoj37uFOM5wK6yqeo31tptnNe3kyw28KF5HbsB/P6Dk15VB8XfDcl5Dbyx6hbRTEeVdTwBYnGcZBznHvivV7q7t7S1ku55VS3jQyPITwFAzmuUs/GWn3EkAlt760guSFtrq6gKRTE8gK3bI5GcZ7Vs+Ide03w7Ym/1S5EEG4IDtLFmOcAAck8H8q5Tw98R/D2u3406Gaa3u2+7FdR+WWPGAM9zngda7rUL+1021ku724jggjBLO5wB/j9KzvDmv6d4ksmvtMlaW2EjRh2QrkjGcA845reoooooooooooooooooooooooooooooooooooooooooooooooooooooooooooooooooooooooooooooooooooooooooooooooooooooooooooooooooooooooqKb/Vt9KitOI6tUUUUUUUUUUUUUUUUUUUUUUUUUUUUUVxXijxronhaeGDVJ5I5JkLoEiLZGcdq0/DXiPTPE1o93pc5liRzG+5CpVsA8g+xHNdFXztaH/hCfilNbYkXTdfAZP7olZuPbh9wA7BxXpGlka14uv9R3F7bSk+wwc/L5x+aU49R8q/hXfuqurI6hlYYIIyCK+Wnj1XwF4vu9A0bZ9j17H2PfJgWzMdu/GD90luO4C9SK+kNB0m30TTbfT7YHZEuCx6u38TH3Jya8N+LbXSeNPCLWUUctyHPlpI21WO9ep7VmaneXnjjxdF4W8SkaRBakyC1hO8XbjBA38YyuSOOme+K9F+LytY/D++htEVIUWGIj+7HvUYGfwFb3w0WNPBmiiPG37MCcHPPOf1zVX4rqjeB9ZEi7l8kED33rg/gcGvnLWJp5vD3w8sL6PEEkjl95O1l81VXPb7hH4N2r7PAAAA6DpTHiSRo2dQWjbchP8ACcEZH4Ej8a8o8S+HrHxN4ru9Pvk+R9FQK6gbo289iGU9uQPr0rmPhxr174a1Y+A/EDDzIjiwuP4ZFOWC5PY/w/8AfPYCvTPA6FYNWY4w+rXbDH/XQj+leY/B0E+KvG74O03uAf8AtpLX0JXDfEDxZbeENFkvJMNcykx20Q6vJg8n/ZHUn+pFcn8JfCc2nWsniDV90ms6l+9ZpPvRo3IGOxPU+nA4wax/2iDjwxY/9f6/+i3q14z1TVvEHh9dC0fw7qTS3iRpJPcxeVHGvBzknk8fQfpVbx7preHfhIdJdvNeNIY3ccDd5qsce2cisa68eyQeGtI8OW+lXEN/f6fDbwz3bIkO1kCbwQTkdcZx247V638O/Co8IaEunNMJp3kaad1+6XOB8uewCqPwz3p/ju6nOnx6PZNi+1aT7JG2M+WhBMj4yPuoG/HFeSJY2vw9+JOnrb/utK1W2W3x2RxhR7n5lQlj/fPvX0lXzjqAPgn4qW10gK6fruUkLD5Q7MM4PqH2sfZvevTPEW3WPEmk6IHYw23/ABMbtV4BCnESnscsckei/jXoVeAeLtDHjmDxFqGHK6cjW2m8YBeMhpWHruI2A+mfw7L4R6+uveE7QsT9osx9lmB9VA2n3ypXn1zXptcZqP8Awkj6hcvaXWn2mnQquw3ELOXOMsSQwwPf2/GuN+HXi7XPFOqagHjs5NHtZGQXaRshkbsFBY8Y55zwR61Wg8W+I9X0bWfEWmpaW9jYSSCC2uYGLzxx8szNuG3jPAB5BHGM16b4T1j/AISDQrHVTD5JuY9zR5ztOSDz6ZFZnj/xBdeGNAuNWtbSK5MJUMskhULuYKDgDnk+orl/Dfi3xHqsmm311okFtoVxbNLNdeZlkKoSWxnhSwwBycc1rWGua/r1hJqmjWtilmWcWqXRfzLlVJG7ggJnBwDmmaN4qi8UeGdVm8hra8topYrq3Y58twp6HuD/AENcX8NdXOkfDy1eCPz76WaVLa2AJMr7+nHQc8noK9t0xr5rZW1BIEuDyUgYsq+2T1PWl1LT7fUoBb3SeZDvV2jPR9pyAw7jIHFecfGSCyl8H3CTxK1wZI0swqguZSwwF98buB2zXJ/EeKe28M+E/DEhKPdzW9tOQ3ykIqqVOOo3FT/wGu8+KFkkngbU4YvkEEKyRkHlfLZWGD9BitDw7Bb6/pXh7Wr1WmuobVXQv08xlXc+OmcqcHtk1wfxW0uC/wBb8MJaJt1iS9UK6feES8sx9lwDntg17Rewwz28iXESSx7SSjjIPFeUfAyLZ4MibOfMuJWxjpzj+lew0UUUUUUUUUUUUUUUUUUUUUUUUUUUUUUUUUUUUUUUUUUUUUUUUUUUUUUUUUUUUUUUUUUUUUUUUUUUUUUUUUUUUUUUUUUUUUUUUUUUUUUUUUUUUUUUUUUUUUUVFN/q2qK0GI/xq1RRRRRRRRRRRRRRRRRRRRRRRRRRRRRUE1vBPjzoY5MdN6g4/Olggit1KQxJGpOSEUAZ/Cpq8j+MXhebxBocdxYQtJqNlIHiEf32UkBgP0P/AAGu38IaQ2h6FZ2Mjl51UvM7HJaRiWYk9+Sa6WvA/HFrqF38QdBvrfS76WysCnnzpAxUfOSccc4HPGa97B3AEZwfUYrwX4gQ31z448PXdtpd/PbWDbp5YrdioG4Zwe+K3fin4Sk8RWEOr6WZE1jTx5lvtUq0gBDbfUEYJHvx3rc0W5k8YeHXsNe0q8sp54NtxHLC0YOe6k9+hweR6cVg+D5NT8FWQ0PWrSe4s4HP2bULSJpUKMchXUZZSCT27gD1LfFSah4+tY9G062uLPS3kV7y9uojHuVTkIiHljkZz0GK0/HPgWHXfDlrpmnuLafT8NZsfYY2k9eeOfUA1FoXjiaKJLPxJpGpWOoxDbK62jyxOR/ErIDkH2GPeur07Ur3V7tXgtJ7TTYxkyXEe1525+VVPIXodx69B3rDtr2OXx/cKsc+waetuJDCwQyK7MQGxjofX2qX4heD7fxZphQYi1G3y9rcDghv7pP90/pwe1ZvwqhutJ8IKurLLDcR3Exm84Hdnecn3ye/euQ+D9wq674mWRJYmu7tpoPMjZRIm5jkEj3Fe+zSLDG8jZ2opY4GeBXylFqlp4q8atrHigT2Wl2OPsNrLC+JMNkZAX8W/AcgV7ZqnxA0S1spZLSaW7uQuIYIbeQs79h93ArzT46ztN4b0ixkfzdREySSoi5IxGQSQBxyw/OvoLTbmC7s4JreQSRMgKsPp39D7V5P8dLu3i8ITW7zRrPLNH5cZb5mw2TgfgaL3wzZ+OPh9pUCSL9qgs4jbyg/clCAFT7HGD+dQ/DHxsk1k+ieIJ0tNV08+SftDhTKo4HJ6sMYPrjPPNW7FNG8b+KdRuLpre7g0vbbWsO88tnc8uM8/MNoPQha5v4t+DNHsPDMupadAlrdW0ySBvNbLAnBUZPHUHj+7XrXgrX4fEeh2l8kgMxjCzr0KyDhuPTIOPauT+Mnh3+3fCtxLFHvu7H/AEiLHXaPvj/vnJx6gU74UR3t7pcviHVFH27UypDD/nkihU/PBb8a3viBr39haHK0MqpfXJFva5YDEj8Buew5P4VW0rwJodpp8Nv5dw2IwJCl5MqyNjlsK+OevFeTeCjD4I+JOqeHAxSwvtptl3EhWI3IOc9iVyeeBX0zXz98UfEkurapB4F0m4jiluyFvbliCI0wSU/IZP4Duceg2d1o/hHSLXSdOdLiWOGQxQxMGeVkRnZjjudp/EgV5D/aum+KPBmr634g1SKW+Mc621j5pVLZsYjAQfebO07jnr7GvVfhJcwTeC9Kjimjd44iHVWBKnceD6VD8ZWVfAmqgkAsYQAT1PmpVn7HPqPw2js7bd582jIiBerEwj5fx6fjVX4Q6jBd+DrKFdsctnvgmjJ5VgxOTnpkEH8a4zwtaOX+IOsxoPsVw08cDjGJSgk3MMdRkjnvk+hrgfClvqnhbw/o/jazllurVTLDd2RY4WIyEEr6fMoJx3CnpmvrPTL+21Sxt760kElvOgdGHofX0PqO1Pv722061lvLyZIbeFd0kjnAUV5tp2p6Vrd/FrupanYxwRf8g60e5T5AQMyuM/6zqAP4R79MH4ny22paZoXiaxY3Nnp2pLJLJGp/1YfDN9AygdO+eldR8VLxB4LvFhcNJfeXBbqrYMrOw4Hr8uT9Aa1ba7svBvhnTYdSmWJoYI4Ao5aSTaMhR3JOfYewqnoos4prjxBq9/ZNqDxhTtkQraRckRqQeeScnua7aaRZLN5UOUaIsp9RivMPgkMeCrX/AK6y/wDoRr1qiiiiiiiiiiiiiiiiiiiiiiiiiiiiiiiiiiiiiiiiiiiiiiiiiiiiiiiiiiiiiiiiiiiiiiiiiiiiiiiiiiiiiiiiiiiiiiiiiiiiiiiiiiiiiiiiiiiiiiiopv8AVt9KjtfuVZoooooooooooooooooooooooooooooooooooooooooooooooooopNo9BSbV9B+VBRSclQT9KUAAYAAHtTXjRzl0ViPUZoRFQYRQo9hiontoHYs0MbMepKAk0sVvDEcxwxofVVApZoIp1CzRJIoOQHUEZ/GiGCGAEQxJGDyQigZ/KpGClSGAKkYIPSkjRIkWONVRFAVVUYAA6ACqt1YWd4ytc2kE7KMAyxhiB+Iq1HGkSKkaKiKMBVGABWdJo+mSStM+nWjSsdzO0ClifUnFagGBgdKxJ/D+jXMrzT6RYSyucs72yMzH1JI5p9noekWMwntNLsreZQQJIrdEYA9eQM1Ws/DWh2UlxLbaTZRPcArKVhX5weoPHQ55FaOmaZY6TbC10+1itoAS2yJQoyeppuqaXY6tbi21C1juYAwby5BkZHQ4/Gp7Gzt7C2jtbSFIYIxhI0GAozniufu/CGg3l3LezadH9ol/1jozJv8A94KQD+NbN1plldWD6dLbp9jZdhhT5F2+ny449qoW/hvR7bSH0aGxjXTnzut8kqcnJ7561Y0XRNO0KBrbTbYW8LNuMasxGfUAk4pNe0PTvEFn9i1S3+0W+8Ps3snzDocqQe9cR/wqjwT/ANAX/wAmpv8A4uvQINNs7fTk0yO3UWSw+QITyNmMYOevHrWHZeEdIs7iC4WKaQ2xJtkmuHkSDP8AcQnA/LjFQeKPBejeKZoZtVimkaFSiBZmUAE5PA7/AOFc/B8KvCUE8MyWEu+JgwzO5DEHPIJr0PVNPi1KylspXljilUqTDIUYDp1FY3hjwtp/hmN4dNNwkDnJieZnUH1APQ8V1VFFFFFFFFFFFFFFFFFFFFFFFFFFFFFFFFFFFFFFFFFFFFFFFFFFFFFFFFFFFFFFFFFFFFFFFFFFFFFFFFFFFFFFFFFFFFFFFFFFFFFFFFFFFFFFFFFFFFFFFRT8xtUdr/q6s0UUUUUUUUUUUUUUUUUUUUUUUUUUUUUUUUUUUUUUUUUUUUUUUUUUUUUUUUUUUUEZoooooooooooooooooooooooooooooooooooooooooooooooooooooooooooooooooooooooooooooooooooooooooooooooooooooooooooooooooooooooooooooooooooooooooooooooqOb/VtUdt/q6sUUUUUUUUUUUUUUUUUUUUUUUUUUUUUUUUUUUUUUUUUUUUUUUUUUUUUUUUUUUUUUUUUUUUUUUUUUUUUUUUUUUUUUUUUUUUUUUUUUUUUUUUUUUUUUUUUUUUUUUUUUUUUUUUUUUUUUUUUUUUUUUUUUUUUUUUUUUUUUUUUUUUUUUUUUUUUUUUUUUUUUUUUUUUUUUUUUUUUUUUUUUUVHN/q2qO2/1dWKKKKKKKKKKKKKKKKKKKKKKKKKKKKKKKKKKKKKKKKKKKKKKKKKKKKKKKKKKKKKKKKKKKKKKKKKKKKKKKKKKKKKKKKKKKKKKKKKKKKKKKKKKKKKKKKKKKKKKKKKKKKKKKKKKKKKKKKKKKKKKKKKKKKKKKKKKKKKKKKKKKKKKKKKKKKKKKKKKKKKKKKKKKKKKKKKKKKKKKKKKKKKjl+41Mtv8AVip6KKKKKKKKKKKKKKKKKKKKKKKKKKKKKKKKKKKKKKKKKKKKKKKKKKKKKKKKKKKKKKKKKKKKKKKKKKKKKKKKKKKKKKKKKKKKKKKKKKKKKKKKKKKKKKKKKKKKKKKKKKKKKKKKKKKKKKKKKKKKKKKKKKKKKKKKKKKKKKKKKKKKKKKKKKKKKKKKKKKKKKKKKKKKKKKKKKKKKKKKKKKKjm/1bUy2/wBX+NT0UUUUUUUUUUUUUUUUUUUUUUUUUUUUUUUUUUUUUUUUUUUUUUUUUUUUUUUUUUUUUUUUUUUUUUUUUUUUUUUUUUUUUUUUUUUUUUUUUUUUUUUUUUUUUUUUUUUUUUUUUUUUUUUUUUUUUUUUUUUUUUUUUUUUUUUUUUUUUUUUUUUUUUUUUUUUUUUUUUUUUUUUUUUUUUUUUUUUUUUUUUUVHN/q2qO25jqxRRRRRRRRRRRRRRRRRRRRRRRRRRRRRRRRRRRRRRRRRRRRRRRRRRRRRRRRRRRRRRRRRRRRRRRRRRRRRRRRRRRRRRRRRRRRRRRRRRRRRRRRRRRRRRRRRRRRRRRRRRRRRRRRRRRRRRRRRRRRRRRRRRRRRRRRRRRRRRRRRRRRRRRRRRRRRRRRRRRRRRRRRRRRRRRRRRRRRRRRRRRRUU3+ram23+rFT0UUUUUUUUUUUUUUUUUUUUUUUUUUUUUUUUUUUUUUUUUUUUUUUUUUUUUUUUUUUUUUUUUUUUUUUUUUUUUUUUUUUUUUUUUUUUUUUUUUUUUUUUUUUUUUUUUUUUUUUUUUUUUUUUUUUUUUUUUUUUUUUUUUUUUUUUUUUUUUUUUUUUUUUUUUUUUUUUUUUUUUUUUUUUUUUUUUUUUUUUUUUVFN/q2plt/qxViiiiiiiiiiiiiiiiiiiiiiiiiiiiiiiiiiiiiiiiiiiiiiiiiiiiiiiiiiiiiiiiiiiiiiiiiiiiiiiiiiiiiiiiiiiiiiiiiiiiiiiiiiiiiiiiiiiiiiiiiiiiiiiiiiiiiiiiiiiiiiiiiiiiiiiiiiiiiiiiiiiiiiiiiiiiiiiiiiiiiiiiiiiiiiiiiiiiiiiiiiiiiopv8AVt9KZbf6sVYooooooooooooooooooooooooooooooooooooooooooooooooooooooooooooooooooooooooooooooooooooooooooooooooooooooooooooooooooooooooooooooooooooooooooooooooooooooooooooooooooooooooooooooooooooooooooooooooooooooooooooqKf8A1bU22IMYxU9FFFFFFFFFFFFFFFFFFFFFFFFFFFFFFFFFFFFFFFFFFFFFFFFFFFFFFFFFFFFFFFFFFFFFFFFFFFFFFFFFFFFFFFFFFFFFFFFFFFFFFFFFFFFFFFFFFFFFFFFFFFFFFFFFFFFFFFFFFFFFFFFFFFFFFFFFFFFFFFFFFFFFFFFFFFFFFFFFFFFFFFFFFFFFFFFFFFFFFFFFFFFRT/6tvpUdrxGKs0UUUUUUUUUUUUUUUUUUUUUUUUUUUUUUUUUUUUUUUUUUUUUUUUUUUUUUUUUUUUUUUUUUUUUUUUUUUUUUUUUUUUUUUUUUUUUUUUUUUUUUUUUUUUUUUUUUUUUUUUUUUUUUUUUUUUUUUUUUUUUUUUUUUUUUUUUUUUUUUUUUUUUUUUUUUUUUUUUUUUUUUUUUUUUUUUUUUUUUUUUUUVDcHETUy1/1YqzRRRRRRRRRRRRRRRRRRRRRRRRRRRRRRRRRRRRRRRRRRRRRRRRRRRRRRRRRRRRRRRRRRRRRRRRRRRRRRRRRRRRRRRRRRRRRRRRRRRRRRRRRRRRRRRRRRRRRRRRRRRRRRRRRRRRRRRRRRRRRRRRRRRRRRRRRRRRRRRRRRRRRRRRRRRRRRRRRRRRRRRRRRRRRRRRRRRRRRRRRRRRUM/8Aq2+lR2YxF+NWqKKKKKKKKKKKKKKKKKKKKKKKKKKKKKKKKKKKKKKKKKKKKKKKKKKKKKKKKKKKKKKKKKKKKKKKKKKKKKKKKKKKKKKKKKKKKKKKKKKKKKKKKKKKKKKKKKKKKKKKKKKKKKKKKKKKKKKKKKKKKKKKKKKKKKKKKKKKKKKKKKKKKKKKKKKKKKKKKKKKKKKKKKKKKKKKKKKKKKKKKKKKKgueImptp/qhVmiiiiiiiiiiiiiiiiiiiiiiiiiiiiiiiiiiiiiiiiiiiiiiiiiiiiiiiiiiiiiiiiiiiiiiiiiiiiiiiiiiiiiiiiiiiiiiiiiiiiist9X0yO5Nq+o2i3AODE06h8+mM5rUoooooooooooooooooooooooooooooooooooooooooooooooooooooooooooooooooooooooooooooooooooooooooooooooooooooqvdf6o0lof3QqzRRRRRRRRRRRRRRRRRRRRRRRRRRRRRRRRRRRRRRRRRRRRRRRRRRRRRRRRRRRRRRRRRRRRRRRRRRRRRRRRRRRRRRRRRRRRRRRRRRRRWXrcd5NptzDYOI7qVPLjkJx5Zbjd+AJP4V5PrXwm8MjQbmK3hmS8SNpFvHlLSM4BOWzwQT1AA9sHmtL4Lalfal4Ria+LuYZnhhkc5LRgDHPsSV/CvWqKKKKKKKKKKKKKKKKKKKKKKKKKKKKKKKKKKKKKKKKKKKKKKKKKKKKKKKKKKKKKKKKKKKKKKKKKKKKKKKKKKKKKKKKKKKKKKKKKKKKhuMeW1MtTmIVZooooooooooooooooooooooooooooooooooooooooooooooooooooooooooooooooooooooooooooooooooooooooooooooooooooorgfG97c3UDeHdIAfU7+Mo7HO22hPDyMR04OB3JPHSuk8O6Na+H9KttMs1xFAgXPd27sfcnJraooooooooooooooooooooooooooooooooooooooooooooooooooooooooooooooooooooooooooooooooooooooooooooooooooooqvdDMRpLT/VCrNFFFFFFFFFFFFFFFFFFFFFFFFFFFFFFFFFFFFFFFFFFFFFFFFFFFFFFFFFFFFFFFFFFFFFFFFFFFFFFFFFFFFFFFFFFFFFFFFFFFFYPia41W10qeTRLFbzUOBFE8ioOf4iSQOOuM814l4fk+JGiwSqvhC0nuZ3MlxdS3sfmTN6sfM7DgAcDsK9Z8HP4iuYLm68SW8dpcPLtitYnVljjAGDkE5JJOeew6dK7Kiiiiiiiiiiiiiiiiiiiiiiiiiiiiiiiiiiiiiiiiiiiiiiiiiiiiiiiiiiiiiiiiiiiiiiiiiiiiiiiiiiiiiiiiiiiiiiiiiiiiqt4cQk4zzSWZzEPrVuiiiiiiiiiiiiiiiiiiiiiiiiiiiiiiiiiiiiiiiiiiiiiiiiiiiiiiiiiiiiiiiiiiiiiiiiiiiiiiiiiiiiiiiiiiiiiiiiiiiiiiiiiiiiiiiiiiiiiiiiiiiiiiiiiiiiiiiiiiiiiiiiiiiiiiiiiiiiiiiiiiiiiiiiiiiiiiiiiiiiiiiiiiiiiiiiiiiiiiiiiiiiq13/AKo0Wn+qBqzRRRRRRRRRRRRRRRRRRRRRRRRRRRRRRRRRRRRRRRRRRRRRRRRRRRRRRRRRRRRRRRRRRRRRRRRRRRRRRRRRRRRRRRRRRRRRRRRRRRRRRRRRRRRRRRRRRRRRRRRRRRRRRRRRRRRRRRRRRRRRRRRRRRRRRRRRRRRRRRRRRRRRRRRRRRRRRRRRRRRRRRRRRRRRRRRRRRRRRRRRRRRVW8/1R+tLandEParNFFFFFFFFFFFFFFFFFFFFFFFFFFFFFFFFFFFFFFFFFFFFFFFFFFFFFFFFFFFFFFFFFFFFFFFFFFFFFFFFFFFFFFFFFFFFFFFFFFFFFFFFFFFFFFFFFFFFFFFFFFFFFFFFFFFFFFFFFFFFFFFFFFFFFFFFFFFFFFFFFFFFFFFFFFFFFFFFFFFFFFFFFFFFFFFFFFFFFFFFFFFFVrsZiP1otR+6FWaKKKKKKKKKKKKKKKKKKKKKKKKKKKKKKKKKKKKKKKKKKKKKKKKKKKKKKKKKKKKKKKKKKKKKKKKKKKKKKKKKKKKKKKKKKKKKKKKKKKKKKKKKKKKKKKKKKKKKKKKKKKKKKKKKKKKKKKKKKKKKKKKKKKKKKKKKKKKKKKKKKKKKKKKKKKKKKKKKKKKKKKKKKKKKKKKKKKKKKKKKKKKr3WPLOaW2OYlqeiiiiiiiiiiiiiiiiiiiiiiiiiiiiiiiiiiiiiiiiiiiiiiiiiiiiiiiiiiiiiiiiiiiiiiiiiiiiiiiiiiiiiiiiiiiiiiiiiiiiiiiiiiiiiiiiiiiiiiiiiiiiiiiiiiiiiiiiiiiiiiiiiiiiiiiiiiiiiiiiiiiiiiiiiiiiiiiiiiiiiiiiiiiiiiiiiiiiiiiiiiiiq91/qzS2/MS1PRRRRRRRRRRRRRRRRRRRRRRRRRRRRRRRRRRRRRRRRRRRRRRRRRRRRRRRRRRRRRRRRRRRRRRRRRRRRRRRRRRRRRRRRRRRRRRRRRRRRRRRRRRRRRRRRRRRRRRRRRRRRRRRRRRRRRRRRRRRRRRRRRRRRRRRRRRRRRRRRRRRRRRRRRRRRRRRRRRRRRRRRRRRRRRRRRRRRRRRRRRRRVa7GYj9adbDES/Sp6KKKKKKKKKKKKKKKKKKKKKKKKKKKKKKKKKKKKKKKKKKKKKKKKKKKKKKKKKKKKKKKKKKKKKKKKKKKKKKKKKKKKKKKKKKKKKKKKKKKKKKKKKKKKKKKKKKKKKKKKKKKKKKKKKKKKKKKKKKKKKKKKKKKKKKKKKKKKKKKKKKKKKKKKKKKKKKKKKKKKKKKKKKKKKKKKKKKKKKKKKKKKrXZxEafb/AOqX6VNRRRRRRRRRRRRRRRRRRRRRRRRRRRRRRRRRRRRRRRRRRRRRRRRRRRRRRRRRRRRRRRRRRRRRRRRRRRRRRRRRRRRRRRRRRRRRRRRRRRRRRRRRRRRRRRRRRRRRRRRRRRRRRRRRRRRRRRRRRRRRRRRRRRRRRRRRRRRRRRRRRRRRRRRRRRRRRRRRRRRRRRRRRRRRRRRRRRRRRRRRRRRVW85i/Gn23+qX6VPRRRRRRRRRRRRRRRRRRRRRRRRRRRRRRRRRRRRRRRRRRRRRRRRRRRRRRRRRRRRRRRRRRRRRRRRRRRRRRRRRRRRRRRRRRRRRRRRRRRRRRRRRRRRRRRRRRRRRRRRRRRRRRRRRRRRRRRRRRRRRRRRRRRRRRRRRRRRRRRRRRRRRRRRRRRRRRRRRRRRRRRRRRRRRRRRRRRRRRRRRRRRVW8OIT9afbHMS/Sp6KKKKKKKKKKKKKKKKKKKKKKKKKKKKKKKKKKKKKKKKKKKKKKKKKKKKKKKKKKKKKKKKKKKKKKKKKKKKKKKKKKKKKKKKKKKKKKKKKKKKKKKKKKKKKKKKKKKKKKKKKKKKKKKKKKKKKKKKKKKKKKKKKKKKKKKKKKKKKKKKKKKKKKKKKKKKKKKKKKKKKKKKKKKKKKKKKKKKKKKKKKKKqXozCRkjkdKfajEK/SrFFFFFFFFFFFFFFFFFFFFFFFFFFFFFFFFFFFFFFFFFFFFFFFFFFFFFFFFFFFFFFFFFFFFFFFFFFFFFFFFFFFFFFFFFFFFFFFFFFFFFFFFFFFFFFFFFFFFFFFFFFFFFFFFFFFFFFFFFFFFFFFFFFFFFFFFFFFFFFFFFFFFFFFFFFFFFFFFFFFFFFFFFFFFFFFFFFFFFFFFFFFFFVL3/AFJ+tPtf9Sv0qxRRRRRRRRRRRRRRRRRRRRRRRRRRRRRRRRRRRRRRRRRRRRRRRRRRRRRRRRRRRRRRRRRRRRRRRRRRRRRRRRRRRRRRRRRRRRRRRRRRRRRRRRRRRRRRRRRRRRRRRRRRRRRRRRRRRRRRRRRRRRRRRRRRRRRRRRRRRRRRRRRRRRRRRRRRRRRRRRRRRRRRRRRRRRRRRRRRRRRRRRRRRRVW85hP1pbQ5hX2qzRRRRRRRRRRRRRRRRRRRRRRRRRRRRRRRRRRRRRRRRRRRRRRRRRRRRRRRRRRRRRRRRRRRRRRRRRRRRRRRRRRRRRRRRRRRRRRRRRRRRRRRRRRRRRRRRRRRRRRRRRRRRRRRRRRRRRRRRRRRRRRRRRRRRRRRRRRRRRRRRRRRRRRRRRRRRRRRRRRRRRRRRRRRRRRRRRRRRRRRRRRRRVa7GYjS2oxCtWKKKKKKKKKKKKKKKKKKKKKKKKKKKKKKKKKKKKKKKKKKKKKKKKKKKKKKKKKKKKKKKKKKKKKKKKKKKKKKKKKKKKKKKKKKKKKKKKKKKKKKKKKKKKKKKKKKKKKKKKKKKKKKKKKKKKKKKKKKKKKKKKKKKKKKKKKKKKKKKKKKKKKKKKKKKKKKKKKKKKKKKKKKKKKKKKKKKKKKKKKKKKKhnGUxSwjCAVLRRRRRRRRRRRRRRRRRRRRRRRRRRRRRRRRRRRRRRRRRRRRRRRRRRRRRRRRRRRRRRRRRRRRRRRRRRRRRRRRRRRRRRRRRRRRRRRRRRRRRRRRRRRRRRRRRRRRRRRRRRRRRRRRRRRRRRRRRRRRRRRRRRRRRRRRRRRRRRRRRRRRRRRRRRRRRRRRRRRRRRRRRRRRRRRRRRRRRRRRRRRRTX5FCjAp1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ITgE+lQQTecCduMe9WKK/9kAAAAACmVuZHN0cmVhbQplbmRvYmoKMTI2IDAgb2JqCjEyMTAwOAplbmRvYmoKMTIzIDAgb2JqCjw8L0pJMjFhIDEyNSAwIFIKPj4NCmVuZG9iagoxMjQgMCBvYmoKPDwgL0ZpbHRlciAvRmxhdGVEZWNvZGUgL0xlbmd0aCAxMjcgMCBSPj4NCnN0cmVhbQ0KeJwr5DK1NNUzMDBQMEAiLUwMMcSSc7n0vTyNDBMVXPK5ArkAPQALSAplbmRzdHJlYW0KZW5kb2JqCjEyNyAwIG9iago0MAplbmRvYmoKMTI4IDAgb2JqCjw8L1R5cGUgL1BhZ2UKL1BhcmVudCAyIDAgUgovTWVkaWFCb3ggWyAwIDAgNTk1LjAwMCA4NDEuMDAwIF0KL1Jlc291cmNlcyA8PC9YT2JqZWN0IDEyOSAwIFIgL1Byb2NTZXQgWyAvUERGIC9UZXh0IC9JbWFnZUIgL0ltYWdlQyAvSW1hZ2VJIF0+Pi9Db250ZW50cyBbIDEzMCAwIFIgXQovUm90YXRlIDAKPj4NCmVuZG9iagoxMzEgMCBvYmoKPDwvVHlwZSAvWE9iamVjdAovU3VidHlwZSAvSW1hZ2UKL05hbWUgL0pJMjJhCi9XaWR0aCAxNjUzCi9IZWlnaHQgMjMzOAovQml0c1BlckNvbXBvbmVudCA4Ci9Db2xvclNwYWNlIC9EZXZpY2VHcmF5Ci9GaWx0ZXIgL0RDVERlY29kZQovTGVuZ3RoIDEzMiAwIFIKPj4NCnN0cmVhbQ0K/9j/4AAQSkZJRgABAgEAyADIAAD//gAKQzIyNyBRNzb/2wBDAAUFBgcGBggHBwcJCQgKDBQNDAsLDBkSEw8UHRofHh0aHBwgJC4nICIsIxwcKDcpLDAxNDQ0Hyc5PTgyPC4zND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wAALCAkiBnUBAREA/9oACAEBAAA/APsu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jFFFFFFFFFFFFFFFFFGKMUUUUUUUUUUUUUUUUUUUUUY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qvd3MFnA09zKsUSY3OxwBk4/maxv8AhJdF/wCgnbf9904eI9GJAGp22T6yAVNHrulS526ja8esoH86m/tbTf8AoIWn/f5f8aP7W03/AKCFr/3+X/GpBqNiel5bn/tqv+NO+32f/P3B/wB/B/jR9vsz/wAvcH/fwf40ovrQ9LqD/v4KkF1bnpPEf+Bij7TB/wA94/8AvsU4TwnpKn/fQp3mx/31/Ol8xP76/nS71/vD86XcD3FLRRRRRRRRRRRRRRRRRRRRRRRRRRRRRRRRRRRRRRRRRRRRRRRRRRRRRRRRRRRRRRRRRRRRRRRRRRRRRRRRRRRRRRRRRRRRRRRRRRRRRRRRRRRRRRRRRRRRRRRRRRRRRRRRRRRRRRRRRRRRRRRRRRRRRRRRRRRRRRRRRRRRRRRRRRRRRRRRRRRRRRRRRRRRRXFfER9nhXUDtB4QYI9ZFFfMyksozjrU0gZsbRz7U1AwON5xinJK0hIIOBTg23Oce1RF3BPIp/mSBhwCF68UjyZ55yafG7I3HQ1LvcKcyfhmm+dJyQ2T71G8s27LSN7c0oubpiV+0yEdOWNSR3E4JzPIc/7R4pRd3K5zdTD0+c806K9vFXi8nx0A8w/41PFf37DP2y5/7+t/jUn2+9AJN7cf9/G/xqyurajg4vrkAjn963+Neu/DW+ub63vHuJ5ZSrqB5jlsce9enUUUUUUUUUUUUUUUUUUUUUUUUUUUUUUUUUUUUUUUUUUUUUUUUUUUUUUUUUUUUUUUUUUUUUUUUUUUUUUUUUUUUUUUUUUUUUUUUUUUUUUUUUUUUUUUUUUUUUUUUUUUUUUUUUUUUUUUUUUUUUUUUUUUUUUUUUUUUUUUUUUUUUUUUUUUUUUUUUUUUUUUUUVwvxKYL4Vvgf4jGBz/ANNFP9K+ZlB2jBOO9XEO0YznPcU0k5AXGCaT7hJ7mm5BG6nJliB2PWnSOA233okRSw5HSmj74CkcirAXHXGaiBG7JA/Ckkxjdn6Cq5BJB6DrUvORgfWmb89BzT1cKCCo69qsK+QM9PSgtEFOSSw6DFNTDEE9K92+F+w6fclOnmDOeucV6fRRRRRRRRRRRRRRRRRRRRRRRRRRRRRRRRRRRRRRRRRRRRRRRRRRRRRRRRRRRRRRRRRRRRRRRRRRRRRRRRRRRRRRRRRRRRRRRRRRRRRRRRRRRRRRRRRRRRRRRRRRRRRRRRRRRRRRRRRRRRRRRRRRRRRRRRRRRRRRRRRRRRRRRRRRRRRRRRRRRRRRRRRXA/Extvhm44By8f4fMK+dI1kKjCMPqKkKkYAUg9c0xI2DBgKgl3EnjjNSBfkxnNCMUX7vSmEfP0HPapWBBA65pnBcYUjHpS7z6Zp+QRz60rFs8DI+lROpAHGPrUbuUIxycVXXLHJGMHtVvC44B+tWwwK5xTQoAy1KqjBr3b4X/wDIMnPrLXptFFFFFFFFFFFFFFFFFFFFFFFFFFFFFFFFFFFFFFFFFFFFFFFFFFFFFFFFFFFFFFFFFFFFFFFFFFFFFFFFFFFFFFFFFFFFFFFFFFFFFFFFFFFFFFFFFFFFFFFFFFFFFFFFFFFFFFFFFFFFFFFFFFFFFFFFFFFFFFFFFFFFFFFFFFFFFFFFFFFFFFFFFZes6hYaXYyXWpzRxWikBmkGRknA4781xK+PfBDsF/tayyTgZjIH5la6PSNR8Pa00i6bNYXTRAFxEFYqD0z+VbJ0+yPWzt/+/Q/wph0vT262FqfrCv8AhXOy3vhCKeSCW40RJYjtdHaIFTkgg575B4qJrnwXMpU3GhMPaSLj8jVqL/hFLgSeSdGkEa+Y+wxHaoPU46DpVczeDZVK+doZHfbJF/Q0i/8ACHBCgl0bB/6aR5/POaTyvBzkkPo5PfEqf41pp4f0GbOywtHx/dUGpf8AhG9G/wCgbbf98VG/hfRHBDabBz6Liq58H6AeumRf99N/jSL4O8PrkjTY+eT8zf41zmoW/gGzyl3PpkbZ2lTc/MPwDZFUIB8OZiEjvdP+pvGH6lvaumTwd4ZuohJFaK8bD5ZI7hyPqDuxSHwNoAY4t3XPbzm/xro9G0ez0eF4rJGVHbc2WLc4x3rXoooooooooooooooooooooooooooooooooooooooooooooooooooooooooooooooooooooooooooooooooooooooooooooooooooooooooooooooooooooooooooooooooooooooooooooooooooooooooooooooooooooooooooooooooooooooooriviB4cl8VaBNpUNwkDyOjB3UkDac9q+UPGXgu68I/ZUu7q3uDOGKmJCMYx6/WovBWvT+G9VhvIWKxFgtwgH348jI+vce9fb1he2+o2kN5aSrLbzKHjde4P8vp2q3XyN4u+FmtwXOta4lxpstsZJrso7sHCZLd1xnHvivJ9B0q417U7DS7CK2Fzd7tpm4RdqljkgE9Aa938NfCrW9N/tj7Tcad/pdi9tEI3cjcxUgn5RgcH8e2K8p8X+BdX8GWkN3qH9nzQO4jBgdic4J/iA9Kx9D0G71/U003TYYGuHRpMy8KAOvIFdnc/CjxXZoHWxguwAcrDcAEe/wA2P0zXIkeIvCl95Esuo6RcuM/6xtsgPTBzgj8+R6ivpT4V/EP/AISALo+qsF1WNcJJ2uAM5/4EAMn15Ne31xHjXxppPg+1WW/kZ55P9VbRYMj++CRge5/nXyJ4q8a+I/EbyPc6jJZWbZ2WtuSo2k8BsYLHp1/SqGleE9dv4xLbeHbyVZCSJJFIDe+WAH41duvBviiAKJPC1w+4EDbhsflnFY+keIPEPhK4dbO6urGRcb7aZcq3rlGGPxxnnrXUeLfHNx4uurS5t/PsZIbURzqkhCs+SSVwenPfmvqb4XtI3g3SmllaV2RyWc5PLtgfgOPwrvqKKKKKKKKKKKKKKKKKKKKKKKKKKKKKKKKKKKKKKKKKKKKKKKKKKKKKKKKKKKKKKKKKKKKKKKKKKKKKKKKKKKKKKKKKKKKKKKKKKKKKKKKKKKKKKKKKKKKKKKKKKKKKKKKKKKKKKKKKKKKKKKKKKKKKKKKKKKKKKKKKKKKKKKKKKKKKKKKKKKKKKKKKK+Zvj84F5pCk4JSQj8xXhM0N9a6Vbas9t/oVzI8SSBv4l6g8f5wfSvb/AIM+LGsLkeHdRunaGYj7CSuQrc5TPYHsOmc+tfUFYHiw48O6ufSym/8AQDXx18ITnxxoPptn7f8ATF6+5K+f/wBohN/h3T1zj/TQf/HGrgPgsM+MFzkEWjng49Pzr6/rzr4paDaa34V1AzxL51rC9xDLj5kKDccH0IBBHv8AiPlLwC7HxR4flBYN56ZOeT/nn86+2vEGrW2haVdandvsgt03E4zk9APxJA/GvgvWdY1PxNrbalcx+dd3Z8uCKIY2KPuqB+NfTXw2+GFjo1nFfa1bRXWpSruMUqh0gzyBg8Fh3PY5x6n3EAAAAYA6ClrjfGPg/SfFlp5V/B+/RSIbhDteM/XuPY5H418O3FleaXe3Wl6hCYby1O1gTnqODn0xg575Ffa/wv8A+RM0j/rkf/QjXe0UUUUUUUUUUUUUUUUUUUUUUUUUUUUUUUUUUUUUUUUUUUUUUUUUUUUUUUUUUUUUUUUUUUUUUUUUUUUUUUUUUUUUUUUUUUUUUUUUUUUUUUUUUUUUUUUUUUUUUUUUUUUUUUUUUUUUUUUUUUUUUUUUUUUUUUUUUUUUUUUUUUUUUUUUUUUUUUUUUUUUUUUUV8vfH4j+19EHfypf5iui+HugW3iT4XjS7kDErymN+6OGJVh9D+mR3r5pvbG/0jU5dOugYL+wfqD1PVWB9MYIPuK+1Phx4ug8WaNHKZF/tCFQt1EBghuzY9DjP5jtXQeLjjw3rJ/6cZ//AEA18h/Bpd3jXSTszsilOfT92wz19/fr+I+3a+fv2hv+QDpo/wCnz/2Rq89+DM8UPi4GSRUX7LIAXYAdR/hX1XJrmkRKXk1WxRR1LXCAfzr56+LXxO0250qfRNCnW6e5Gy4uFU7ETPKrkck9MjgA+vTnvgx4ZutX1a31yaExafYk+Wzf8tZMY445A7n1rtP2gtVZbDTtEiba11L50h/2V4A/M5/AVxvwY0JdU8SSahMgMGmoCg7eaen5cn8K+vKKKK8Q+JHw3ufFGqxanpt3BbSmHy5xLnD4PBGAecHH4CvS/COky6FoNlpk0iSSW6FWdM4PJPGfrXSUUUUUUUUUUUUUUUUUUUUUUUUUUUUUUUUUUUUUUUUUUUUUUUUUUUUUUUUUUUUUUUUUUUUUUUUUUUUUUUUUUUUUUUUUUUUUUUUUUUUUUUUUUUUUUUUUUUUUUUUUUUUUUUUUUUUUUUUUUUUUUUUUUUUUUUUUUUUUUUUUUUUUUUUUUUUUUUUUUUUUUUUUUV8v/HcA67o/HS3kP/j1elfBZSvgqzJBAaWUjI6jea5j42+E2vLMeIrCJTdWi/6SoXmSL+8fXb79vpXhXgfxOfC+vW+oxt/os48q6XbnKZGTj1GAfw75r7D8V3kE/g/VruCRZYJNPlKOjDDAocEH8a+V/g0qyeNNNYjO2CRl56HyyM/kTX2vXz3+0Qu7Q9MGcf6Wf/QDXg3hvwzf+KdSbTdOe3SVYTMzzMVAUMB1AJ6sO1dfefBnxRbeW8TWF4S2WVJyMfXcBXAa7o2r+H7iA6loz2pjfK+ageF/UZ5Vvz719U/DT4i6Z4iWDSWgWy1BI/lhVQI3wMnZjpxk49jXmHx8OPE2mjn/AI8v/Z2rs/2fgP7H1JsDJuQM/wDARX0BWHceINFtZ5Le41axhmjOHjluEVgcZ6E+9M/4STQv+g1p3/gUn+NB8SaEOutacP8At6T/ABqQeINFbpq9gfpcp/jWna3Vvdx+bbTxTR5xvjcMM/UVYoooooooooooooooooooooooooooooooooooooooooooooooooooooooooooooooooooooooooooooooooooooooooooooooooooooooooooooooooooooooooooooooooooooooooooooooooooooooooooooooooooooooooooooooooooooooooor5Z+PDY8QaUPS0Y/+PV6z8HP+RD0n/tt/6OevS3RZEZHUMjAhlYZBHoa+FfHfhh/CXiOe28tRp95mW2ZTwFyfkPpjp+VbXh3xX9g8H614c1C4UxSWzmx4xgnJZfxJBH4/gfBaF08Z2XGdtvJux2+XH9RX2lXzt+0Tk6TpKgZJuWxj/drkvgkqnxXKQQMWjfjyK+tqytb0mz1zTp9Ov4hJbzLtYdwexB7EdQa/PwxzeHdekETlZ9KvCFkC4L7X4PP079Qa90+PETXEGg6/DCTC8RR2yeAwDKD+ZqL4D6mbPV73R3OUuYhMh/2l6/oT+VfVNfJHi74aeJtR8Rane21jbzW887PGzTqpwfY9KxF+Fnixf+YVa/8AgSlL/wAKw8WRxsf7GtpG7BbmPJ/MiuV1jw9qfh64gh1fTltXnBMf7xHyB1+6T7V9L/Az/kUj/wBfUn8lr2SiiiiiiiiiiiiiiiiiiiiiiiiiiiiiiiiiiiiiiiiiiiiiiiiiiiiiiiiiiiiiiiiiiiiiiiiiiiiiiiiiiiiiiiiiiiiiiiiiiiiiiiiiiiiiiiiiiiiiiiiiiiiiiiiiiiiiiiiiiiiiiiiiiiiiiiiiiiiiiiiiiiiiiiiiiiiiiiiiiiiiiiiiivlL49Hb4k0s/wDTmf8A0M17B8HDu8B6Sf8Art/6OevTa4T4ieFYvFuhy2YCLdp89tKw+6w7Z9D0NfEE6SQTtBPGUkjO1kccg+9etfBhG/4SuIgcCJycDp8p/wDrV9gV84/tGHOmaOo6m4f/ANBFc58BuPE18uMYsD/6MWvrGsvWtWstEsJtQ1CdYbeFcsx/QAdyewr8+LiSfV9VuLkITLql0WRM/d3PwP8Ax4CvuPX/AAtFrfhH+wrkK0iWyrE/ICSquFb8/wBK+JbSfUNC1aOWPEWoabL0YZyQcEEenH619oeBfHOmeLLOIpLHDqG3EtozfMGA5K+q9wf8DXoVFYfiDXdO8PWEt9qVwsUUa5xn5nPYKO5NfDmua9feJ9Ym1O9kYhiVgiPSKPPAA/znrX058C8f8IgMEk/apM5HQ8V32q+KdB0i4+zahq1pbTgBjHJIAwB9qs3Wv6RZ21tdXOp2sNvc48mSSUKr/QmpNM1vStWeRNP1G1unj++sMoYj347e/Sq114m0K0vfsNxq9lFdA4MTzqCD6Hng+xrmPEfjCbSfFGiaJFaxSxajjdKWOVy2OPWvSKo3uoWVgFN5eW9uG4UzShM/TJqa1ure8iE1tPFPETgPE4ZT+IqK5v7O0ZUubuCFmBIEkgUkevJqzFLHNGskTrIjdGU5B/GoZLy1ikEUlzCkhxhGkAP5VaooooooooooooooooooooooooooooooooooooooooooooooooooooooooooooooooooooooooooooooooooooooooooooooooooooooooooooooooooooooooooooooooooooooooooooooooooooooooooooooooooooooooooooooryT4ytri+HrYaB9v+1NeKH+wh/M2bHz9znGdv6V8kS2Piq6mE9/Ya1eSKu1WnjlcqPQEg1sabqHjHSrKO1tG1u3iTOyFIXVFySTj8yelfdumNI9hatLu8wwoX3dc4Gc1dr5i+N3hOWKYeI9PgklErKl0iDO1sYD/AEOAPr9a5v4KmUeLI1ktpgvkud7RkAHHvj/P6fQfxQ1K90jwdqd9p0jRXcQj2OoyVzIoJ/Imvi7WNf1zXRAmsX91cxwvvRXgxhvYgVPpGualod6bzSb2W0mZPLY+TuDDOeQwI/SujHxM8YvGfN19k3ZBH2OIY/ELXMyza94puUMr6jq8pOVXazKv0HQD8hX0P8MfhzdadfJrWvRos8Qza2wYMIyR95u2R254PPpX0JXjHxR+Gdt4uQ39iY7bWFUAuRhZwOgfHcDo2M9AeAMfKOp6ff6XfmDU7afTbuE8N0y3qGHBHuD+Neh6V8RvFunwJF/akV5Gq4Q3MQZvxYcn6kmtCf4peLnXC3FlFg8stvk/qTXl91PqviLUkE811rd44+RMltoHoBkAdfYV1XibwpqHhjSdO1HVXEc91Kym1jUExqBkZOeT7dq+ivghGE8GQsM5knlY59c4/pXkfji0hsPFOu3lhqOmyTPHuubPWIAC2RyImcDcOBjBH44Bo8V3tvfeD/BE17YLZWrXR8yEA7PLDYLDuAw5/HjPWugb+z2+K2kjwk1iIBZMZzZY8nOJMhtnH9z8cd65LQovDv8AwrzXX1P7G3iDfLu+1AfaVfK427vm6nqO5Oe9X7KK+PiP4epqSOt0tuMqd24KHfZnOTnaFz/Tt9TWGq6fqMk8VneQTyW7bJVjcMUPuO3Q/lXg3xXsP7Q8UaZJbX2lSXltAQumalkJLkk5GflOcjjI+7XQ/Be9hmstVtV0uOwnguyZ1glLxM5HO3LEDGMYBxgCsX4i6Ja+IfiN4d0y93G2ltZDIFOCQu9sZ7fdr1wPY6Dpb6Zpjwie0tmMFqZQXOFJHGcnPr7183eGNC0rWPAmveItTuGuNZXzZPtLznfE6LlB+Jx9cgD2+gPh/qc154V0abUZx9snhwPMfLSAEgHnkkjBP1ruaKKKKKKKKKKKKKKKKKKKKKKKKKKKKKKKKKKKKKKKKKKKKKKKKKKKKKKKKKKKKKKKKKKKKKKKKKKKKKKKKKKKKKKKKKKKKKKKKKKKKKKKKKKKKKKKKKKKKKKKKKKKKKKKKKKKKKKKKKKKKKKKKKKKKKKKKKKKKKKKKKKKKKKKKKKKKK5jxR4ktPDVtFcXcc0iyvsVYgCc4znkjiuMT4oaS+f9CvRj2T/4qnH4naOOtne/98J/8VUifE3RmIBtr5R6lE4/8eq3H8RtEcZ23QOOQYxx+tNf4jaDjDLckH/pkP8AGnQ/EHw+zHHnR8dTD/hU0nj/AMPsCpklcYzjyT+XNQN448LHqc/W2P8AhS/8Jn4WHYf+Ax/woXxb4QfbkxDOc5tD8v1+X+VXIvGXhS2G2K8jiBycLbOuf/Hasr448OMwUakAT6wyAfmVqZfGXh5gCNTjwRnlWH9KQeM/Dp/5ikX/AHy3+FUtS17wjqcBgv7iyuYXHKSxbx19xxyP5V5hceCvhpdOZIr77PuJYqlwQOT0wwOMUkXgH4chwz6m8oH8JusD9BmvS9Ck8GaBD5OlSWFsvcq2WP1Y5J/E1oX+qeFdTRY76fTbtEO5VnVZAD6gEVu6ONOFmn9lJbJaZO0W6hUznngcdag1PQNH1WRJdQ0y0upExteaFWI9skdPbpXKeN/CEniSfQ/JmghttPuRLJC6ZV0BX5QBx0BH411+l6LpmkeZ/Z2n21p5jbn8mMLk/h/Kqtx4a0O6v11CfSbKS8BDCZ4VLZHQ9OT7+wrUmsLOe5iu5bSCS5iGI5njBdPo2Mii00+ysmla0tLeBpW3SGKMIXPqcDk1na54d0fXlRdU063utn3GkX5l9gw5A/GrWkaTp+i2otNNtIrWDO4pEuMnpk+p4HJ9KfLpljNfw6jJaxNeQKVimK/MgOQQD+J/OoDoumtqq6wbOP8AtBU8sTgYbb/niuZuvh74WutQ/tCXSY/PLFnAZgjk9yucd/SumudE0y5nsriWziaWx/49mAx5XToBx2FbFFFFFFFFFFFFFFFFFFFFFFFFFFFFFFFFFFFFFFFFFFFFFFFFFFFFFFFFFFFFFFFFFFFFFFFFFFFFFFFFFFFFFFFFFFFFFFFFFFFFFFFFFFFFFFFFFFFFFFFFFFFFFFFFFFFFFFFFFFFFFFFFFFFFFFFFFFFFFFFFFFFFFFFFFFFFFFePfGMbtLsR/wBPB/8AQTXhUa7RsINS7VAOR17moRjftH/1qEbMgBPGanZcn3pYidpyuMGpFGQcdKhKAsMDikYDnGcjtSgdApyO9R7j0wcUzBLewoZmLbM/L60u0KOOuKeNxGcZz6dqeBxyMYNKwbHXipEyABg8CmDkjqR3r6Y+HaBPDluM5y7n/wAeNdvRRRRRRRRRRRRRRRRRRRRRRRRRRRRRRRRRRRRRRRRRRRRRRRRRRRRRRRRRRRRRRRRRRRRRRRRRRRRRRRRRRRRRRRRRRRRRRRRRRRRRRRRRRRRRRRRRRRRRRRRRRRRRRRRRRRRRRRRRRRRRRRRRRRRRRRRRRRRRRRRRRRRRRRRRRRRRRRRRRRRRRRRRXj3xhONPsB/02b/0GvDl+cYzTwuThuackQVs/wBary4RgUHIqQHcRzgVKNoXGTT2GwdetQbmyf50KT1wSDT2YAbulVwSVz6HpQSMHt9ai4JA5zU2Mke1WVwFNNACg9eaQHfwePTFRHKHgk596swodox1PrX054EBHhuxBBB+c8/77V11FFFFFFFFFFFFFFFFFFFFFFFFFFFFFFFFFFFFFFFFFFFFFFFFFFFFFFFFFFFFFFFFFFFFFFFFFFFFFFFFFFFFFFFFFFFFFFFFFFFFFFFFFFFFFFFFFFFFFFFFFFFFFFFFFFFFFFFFFFFFFFFFFFFFFFFFFFFFFFFFFFFFFFFFFFFFFFFFFFFFFFFFFeWfFOxu72ysltLaWcrKxYRIWI49AK8X/sPVck/2Ve8/9O7/AOFPOk6qvXS7w5/6YN/hTRpGpgY/s67H/bBv8Ka+j6jx/oF1/wB+W/wqL+ytQBBGn3X/AH5b/Cl+wXoxmzuMe8R/wqI2l4xGbSYDtlDUbWl11+yzD6oad9nuAR+5lH/ATSPBNg5hb8RUKwyDnym59BTWicuPkOM+lNdHfojL9RipI1YZLKR9RSsSATUUhxgDP0qWNC8YKnketOKDb6U8KV2kMDX014Ex/wAI3ZYzj5+v++1ddRRRRRRRRRRRRRRRRRRRRRRRRRRRRRRRRRRRRRRRRRRRRRRRRRRRRRRRRRRRRRRRRRRRRRRRRRRRRRRRRRRRRRRRRRRRRRRRRRRRRRRRRRRRRRRRRRRRRRRRRRRRRRRRRRRRRRRRRRRRRRRRRRRRRRRRRRRRRRRRRRRRRRRRRRRRRRRRRRRRRRRRRRRRRRRRikwPQUbR6D8qTap/hH5UmxP7q/lTTDEesaf98ik8iH/nkn/fIpDbQHrDH/3yKb9ktj/y7xf98CkNnbHrbw/98CmfYLM/8ukH/fsf4U06dYnrZ2//AH6X/CmjS9PHSxtv+/K/4Uf2Xp4/5cbX/vyv+FN/snTf+gfaf9+V/wAKvxRRwoI4kVEXoqjAH4VJ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TXZUUszBVUZJJwAKwNK8S6LrEzQadqdtcyqu4pFICcetdDRRRRRRRVe5uYLWPzLiaOGPON0jhRn6mi2ure7QyW08UyA4LRuGAPpkVYoooooooooooooooooooooooooooooooooooooooooooooooooooooooooooooooooooooooooooooooooooooooooooooooooooooooooooooooooooooooooooooooooooooooooooooooooooooooooooooooooooooooooooooooooooornNW8T6LpFxDa32owxXMzqiQ5LOSSAPlGSOo5PFdHRRRRUcsqQxtJIwRFGWYnAArnh4r8OHpr+lf8AgZH/AI1Yh8Q6JPIscOsafI7HAVLlCT+ANa808UERmllSOJRku7AKB9ay/wC39G/6C1h/4Ep/jUq6xpjnC6jZsfQTqf61qKQwBUgg9CKWuZ8Y21/eeH9QtdNaJbmeIxh5X2hVbhjnHoTWP8PvBun+ENMWK1Kz3Uyhp7rHMh9vRR2Fd6zBQSxAA7moftEJ/wCW0f8A30KlVlcZUgj1BpDIgOC6gjtmjeg/iX86cCD0INKTiivI/iZ4a1Xxfd6XpMD+RpSsZ7yfjqCAFHvgtx0/KvRNB0ax0DT4tP0+ERQRj8WPdmPcmtiiiiiiiiiiiiiiiiiiuR8cRao2hzz6NdNBfWv+kR4GRJtBJQjvkZ/HFeIWnxS1rxY9joejWAs9TuW2XNyRvEK/xMinpgZPPpgc819L20RhgiiMjSFECl3OS2BjJ96mooooooooooooooooooooooooooooooooooooooooooooooooooooooooooooooooooooooooooooooooooooooooooooooooooooooooooooooooooooooooooooooooooooooooooooooooooooooooooooooqteW63du8DSSxhxgtFIUYfRhyK+FPFOkW+jfE0afatKYUvbdgZXLsS4Rjknk8sa+9KKKKKCMjBr4Q+LkMMfjrXwIkAPkkBRjDNEhJ+pJya9e8d+DNC/wCFcxalb2EFte2tnBIs0KBS/Cg78fezk8nnNVvgD4ivtUivdE1CX7VbQRiWEyjcVG7BUk9RyCPTmvE/iRZ21r4x1yG3hSKKOdSqIMKMgE4H4mvq7U/Anh3UvC6odLtoZxZho7iKMJIH2ZDEqBnnrmvCfgV4l1Gy8QxaFJcSS2N2GURsC3lsqlgV/ujjnt/MfZ1eO/GzxMug+FprWKXbe6h+4iCthgn8beuMcfVhTvgl4gXWvCVvbOx+06cfszg91H3CPbbgfVTXrVxBFcwvBPGskUilWRhkEV8A+OdHfwd4uuLNfNFmZFniAJUSRHnHuAdy/ga+7dAewl0u0n02JIrOaNZY0RQuAwzyB39fevJvHHhq08ReL9KsrUNDKEa51KSKQoTECoUEA9ScjPXFL8YdB0+18Gz3trG1vcWHliF4nIO0yKpVvUfMTz3r5/8AAPjfUvCGvBNTmupLNm8q6gldiYxn7wB7g8+4yO9faWo2WneI9L2SETWsq745InwRwcMpHfmvOvhBpaS+E4L+8nnu7m881ZHmlZsJvKbRk8cL29a8D+Kct9ovi6/tNO1PUYLZUSURrcuQpZQSBzwOv0r6t8Caell4d05vOnmlmt0llkmlZyzMoJ6nj/ACuxr521DxPd+KvHzeFoNUm0vTbR2WR7eURy3EidVDDkc5GB2BJ56d1q/hjU9Ls5LrwzrGoLdQxsVtLmYzxTd8YfO09cEd8ZrW8GT3et+EbOe8uZ47q5V2kljO11be3TIOMdMY4FfK+ueMfGGna/faUniK4ZILswI7KmSu4gE/L1xjNfZ+nQtZWKLcXktwVXc805UH1OcADArx6K88UeJdfm/4RrxIyaBEQsl1LaRH5/4kjynz4454HPU8Z7rxXFq1h4cvLqy1qdbq0t3m8x4YiH2gsQRswOmBj/69eG/Dzxb4v8U+Irexutd8m2MbTSCG1i3Mo7AlDjqB9B619OXtvcTWbQ2149vPtAWfYrHPqQRg/p+FedeAbnxJqD6jNrOqRSRWd5LaCKGBVEhj4LZ64z24PFc/4UvviDr8E94t3pttaGZ1ga4tyWcA44CkccdTzXmz/FPxcNdOjK+nGT7X9lEhgIGd+3PXpXofjDWPiH4VsTqbvpF9aRsPN8qFwUHqwyOM8cGtf4meKNf8J6dDq1kbGa2mmSPyZYGLR5Un7wYZHy46dxjFc/4G8aeNfGKXrWkGgQfZHVXEyTc7gSMYY+lXtY8VePNB1PTbbUdI0mS1vLmOAXNqZGUMzAY+ZgQee4x9a90ZgqlmICgZJPavA9d+Liy6mmkeEtOOr3bkqJTkIW/2QOWAwSTkDAzyOa2tM0Txlp7NeQ2vhRLhhkxRWzp+G8c5wMc5/rU/hvxxqeqeJT4evtHXT7qGF3n3OXBIxtKdPlOc1yXjX4keJfCWrrptzpWnzeZGJIpYy4Dr07nggg8f416R8PPGtp4y00zIFhvYji4t88qezDuVPr9ao/EDxLr3hhYbqz06zvLSaZYFBkZZA7DgEdDk56e1d/pjXzWqtqKQJcHllgYlV9smvJvEXxRt4NVGheH7F9U1Qy+SADti35wRuzzjueg9fTT1HVPH+mWMl/LpOiXiRLvkt7WeUS7QMnG4YJHoMn0zVvwH8RNI8Zb4LdZba+jXc9vMByPVSOCPyPtXVeKPEOn+GNMfUtSkZYVIVVQZaRj0VR3PB/KuOsPEHjDUbOPUrbw1aLayYaOCW9xO6HoRwFHGOCRV7wx45tvEGszaQmnXtndW8LSTrdIFKkFRgYJz9727etYq/EpbjWL/AEmw8Panez2UzwytCFKgqxXOSeASO9c/qXxpsdMvJbK90LUIbmFtskbMmVP51tar8TJdJt/tN/4T1m3gBCmSRFABPTnNdDrnjX+yNEt9dbSLubT5YYpWkR0ynmAYBBOe4GfU1j+EfiZa+K742mnaNqLbBulkbYFjHYk7q9boooooooooooooooooooooooooooooooooooooooooooooooooooooooooooooooooooooooooooooooooooooooooooooooooooooooooooooooooooooooooooooooooooooooooooooooor4a8cStL8W5GYDP2+2Tj0AjA/lX3LRRRRRXwr8XwD4717OOkH5+Slewalpvjfxd4Vs9HhsdP02yeCHdNJdlmkQKCAQoOAcDIxXf8Aw28CW3gqzmUTfaLy4wZptuBx/Cvt1PNfJ3xSQjxnrzA8tPHgf8BWvS/GfxN17RLEaDJosVhPJaoqT+cZcxsuNycDnr64IPpW58DvAsFtDbeKpr2K4mkRvIihOViyMHcf72CQR296+leleCar4cT4iNr+pSJlYozY6STjG5DuZ+v8TjGePlJFeKfBfW5PDviqK2usRW19m2k3nG1x90/XcAOezGvuavnj9oXw99t0a21uCMmayfy5cDP7pu5+jY/76NN+AfiVJfD95pt5cKp05jKhdukJGT+AOfzFemeBLd7i3ufEFyhW51Z/OVWOTHD/AMs0z/u8/jUHxYGfBWpj/rl/6NSvNvjT4A/tizHiDSLTN+gDXUcY5lTH3gO7Dj3I+lcb8FfH50qZfD2sXIFjIT9mlkP+qckfIT2U8/Q/Xj3j4R/8iRpf/bX/ANGvXzd8ZyP+E11LPT7PD/6BX114WG3w9pI9LOH/ANAFb1fFXxc8GavoevXfiGyWVrK4lM/nwZDQOTk7scjn+Lpz1zWr4P8AjTqFgYrXxBF9stwNv2hBiYe7c4b9D9a+qtDuNOutOgudKeN7GYGSNovu8kk8djknI7HI4xXwD4on8vxhrE0hJCarIT3OBI39BXslz8SrXxj4htNJvTcWHh2aQJIFcK8p7CRh0Qk4IB6c59Pqeytbezto7e0ijigjXCJGMKB7VzPj+VovCOtsoBJspV59CpB/nXzF8C/+RwTjA+wNj8xX2ZXnXw4kWez1mVQdr6xdsAfQvXe2ttDaQR29vGscMY2qijgCvz9jO/4hgdM61/7Wr9Ab21gvrWa0uYxJBMhSRCcZBGD06V4b+0GAnhKzjBYA3yKMH0R+vr0rgvgz4l0fw3Ya7Nqd9HC3mBki6vJgHhR3Pavf/DkX/CReFNOk1MtI0+y5J3ZIIk3qM49gPpxXH/HTxBPo3hcW1rJ5c9/KISysQwjAyxGPXAU+zGuD/Zz0iLdqmquoaVNsEbZ+6Dy3Hv8ALz7H1r6lrGn0i2m1i21cri6gheAMP4lYg4P0wfzryXxv4YtPFnjeLTrwME/sV3WRTzE/m4D474J6d818zW11rfw18Ut92O6tn8uVeSk0ZwfbKkAEdD06EV9ReLtbs/EfhfRNSspA0UupWxZc8xtnlW9CK2vjBr0ugeD7uW3bbcXLC1jfOCu7OSPfaGxjoee1eLfs+aWH12/vpSJGtrcKpPZnPX8gR+NfXNfn9rscvhjx/qF1YHyjZX5ljXggKxzj6YOPoa9p+PqXGoeHNF1aAM1nuDOoH3S6gqT6dx+I9aj+HvxksfslrpviIPBLEnli9ClkYDhdwHIOO/T6V7fY6fYXmup4lsJ4JFlsjbO0Rz5nzKynIOOACPXkelaGhaLb6Mt55PzSXd3LdSuRglnYnH4DA/Cviv4lEjx1rABxm5jH6LX23LYwajpBsbpN8E9v5Ui5xkFcH6V5l8UrEab8LbuwDlxbQWsIcjG7bJGM/pXAfs+ri/1c8f6mP+Zr6ioooooooooooooooooooooooooooooooooooooooooooooooooooooooooooooooooooooooooooooooooooooooooooooooooooooooooooooooooooooooooooooooooooooooooooooooqC5uILWMy3E0cMY4LyMFA/E18G+K720m+J9xfR3MbWqajExlVsrhSuTn0GDX3jFcwzw+fBIk8eMhomDA/TFfP3gv4palr3i9tIn05EtJXdYxGCXi2g8sehHHNfRNFFISFBJIAHUmvgf4rX0F5431uW3kWRC8SAqwIJRFVuR6EGvt7w1PHcaHp0sTo6NbR4ZGyOFAPP14rbJwMmvz7+Id0t74t12RXRl+1bQUOQQpx/Svp/4j+DYvGPhS2lslU6hawLLaOo/1i7cmP6HjHuB2zXhvwN8ZHw/qkmh6nMYrC6bCmTgQTe+egOMH3x719J/EbxBHpOlJZw3CpqGputtajqRuIDP9AD19SKraZ8PLTTbSK1t9a1yKONcBIr5kUHqSFHAyST+NfLPxZ8Kjwj4ihNnNcNBcIJ45pW3OHz82W7nIB/GvsXwL4gTxN4es9SBHmsmycf3ZBw3+P41u6vYRarp13p84/dXMLRN7BhjNfDXgrw3qB8cyeHt8kKh5Ib3B274AcsD6q2B9cj6196RosaKiAKqgAAdhXnPxblEXgnUmOMkxAAnGT5qV6JEAYkHBG0fjXx78YfAT6BdTeINLhDabO2Z4/8An3dj1A7KSRj0PHpXv/wjVl8C6MHfefLc5xjje2B+A4r5f+MAX/hOtcIBzi3zz38pP/rV9neHBjQ9MHpaRf8AoArZrz/wX4mg8SLqdnO6PdWd3LE8TIBmLedhxk5GOPqPxPnfxR+F+j3Wm3utaYi2F3awvPIka/u5QoLH5exwDgj8fUav7P8A9oHg6Tzt3l/bZPJz/c2rnH/At1fMWqDf45vkP3W1d8gjr+9P+Ne0fHLwPgP4o02M9vtkSD/yJgD8yfr610nwS8dvrVqdC1OXdf2yboJWPM0Y7Enqy/qPoTXqXj6F7jwlrUcYy5s5SB64UnH14r5d+BE6N4wVQcH7G64PGSMV9nsyopZiAoGSScACvOPhYgPh57xSTHfXtxcxgrghS5Az/wB85/GvSK/PWw+b4hQe+sr/AOjq/QqvA/2iD/xTFiP+n9f/AEW9cl8ENB03XNA1u11C1imEkioHKjeny9VbHBzzXvPhtD4f8JWa6j+5+xWv73cRwFH1ryf44Wr654M03W7aN9kTJO6EZKxyL1OPQlR+NZP7OepRSLq9iGIfKTKpHUdCf1H519PU3eu7ZuG7GcZ5xXnpH/FylPpoZ/8AR4rP+KfgSHxjpe6ALHqtuN1vKR98c/uz7HPXsce9fIHgy9v7HxDp2lSNJHCdVtzNbt0EiSAdOxHIr6x+OmkTar4MmkgDM9jMt0VUZyoBVvwAYt+Fea/s73sL6nq9uu7fJCkgB7BTg/8AoQr6sr8+vGly+seONXhtkDyXF/8AZ48HqQ2wY69cCvtmM2FvFYeF71BM01iV2uoKOqBVYH3Oc9Oxrwrxf8D43aS48NXAjyC32W5ckZ9EbGfb5s+5rifg5qeqeH/GiaFdieKOdmhntnPCOFJDY6ZyByOx719r18HfEhQ3j3Vs/wDP1H/Ja+6rUYt4h/sD+VeafGr/AJJ/q/8A2x/9HJXlX7N+7zdZ353ARjB696+p6KKKKKKKKKKKKKKKKKKKKKKKKKKKKKKKKKKKKKKKKKKKKKKKKKKKKKKKKKKKKKKKKKKKKKKKKKKKKKKKKKKKKKKKKKKKKKKKKKKKKKKKKKKKKKKKKKKKKKKKKKKKKKKKKKKKKKKKKKKKKKKKimhjnQpLGkiHqrqCP1qp/ZlgP+XK2/79L/hVuGGKBNkMaRrnO1FAH6VTg0vT7e6kvIbG2jupf9ZMkKh3+rAZNaNFFRTwxXETRTRpLG3DI6hgfqDXP/8ACKeHP+gBpX/gHH/hWvY6fZadGY7Kzt7aMnJWCIIPyAp99ZwX9tJa3KeZDIMOuSMj6jmuTHgLwmOnh+w/79Ct/RdF0/Q7drbTbcW8LNuKKzEZ9QCTiubvvh94U1C6mu7rRLeS4mcySPlhuYnJPB6k0k3w+8LXBUz6UsxVQq+bNI+0DoBluBXZWNpDY2629uGES/dDOzkfixJrlNZ8DeHNbuxealYNczg5DPcS4HtjdjHt0rS0Dwxo3h3f/ZNkLYOAHCyMwbHrknn3610lY1totja6reatFDi9u1RJZM9QowAP0/IelbNcb4m8H6X4neM6obmVI+UiWdlRT67Rxn3rotMsI9NtUtYZJniQYTzZC5AxgDJ7VZureG7gkt7iJZYZFKujjIYHsaytG0S20XR4tJsnlS3iVlRsjeMkknOOuSe1ec6h8I/D2o3ct5d3GozXEzFpJHnBLH8q9F8PaMmhWEdhFeXdzDEoWP7SysVUDAAIUcAVu15TB8MtKtLme/s7/UrXUZZnl+1QT7WG5t23GMFemQRzVm68Harq4Nvrnie5u9PJy1vBAkG8ZzhmUcjgeldq2m/ZtNjsNKlXT0iAWMxxhgqjtg8c+teMn4K6aLv7aut6j9p8zzTI2wkvnOenXNex3Gn3VzpE1hNeh5pYzG05hHIPB+XpnGRXh1r8D7O1njuIddvY5omDI6KoKkd6940u1ure0EF9d/bXHHmNGFJXHQgcHvXjWofCYWmsDWfC+qNpdyr70jZA6ITkEL6KQehyOo6HjsW8PeIdViFpruuRGxIxLFYwmJphj7rOTwp7gDkV6Da28NpBHb28SxQxqFREGAoHYVBqK3jWzLYPDHcHhWmUso98A184QfBvVoNUj1RddtTcx3AuATbnBcNu6Z6Zr6SshdCBfthhM/cwghf1Oa8r+JXg/XPGcUVlHeafbWUMvmruVzIxwQM9h1NYngnwP4s8GRXMWn6jo80dwwZluIpDgjjI2kU7xV4R8eeKYhbXuu6XbWZPzwWiyIr/AO9nJb6E4r2prG3lsfsM8KSW5iETRsMqVxjGK+e5/hRq+ga2mr+DtVih2HIgu2bp3QkA7lPTBx9c816Pa3/j24RY5NF0i0kyN00t0zrjvhV5/Wug0DRJ9Oa4vb2+k1DUp1w0jnaigdEReirmuP8A7D8Xf8Jp/wAJHnRvI+z/AGP7N50m7yd2773l/e3c5x7e9etLkqNwwccivH/GXw+TVPEmkeINOVIriG7ie8XgCRFYHd/vADHuMelevSIkqNHIqujAqysMgg9QRXzxJ8N9W8LeJU17wg8E0BY77K4faQrHlAcYK+meRgda7XVdf8WXumSW2meFbq31GWPaJpriIRwk8FgS2TjPHHbp2rB+GnwuTw5c/wBsaxKl1qxJKBDmOInqRkDLYP0HOPWtD4ieH/EOqeIdD1Dw+0UU1gksnnTMQmSV+Q45O4ZGPTPIroLfxTq8Maw6j4T1Nb0DB+y+XLCx7EPuGAfQjj3rB8L+FdQuvFt14x1qCK1mkXbbWiMGaMbQuXI/i28fifYV61dTGCF5VhkmK9I4wCzfTJA/Wvi/xH4T8X6x4ivtXXw9dKs9x5qI0iZCg8A4PoBX2NpVw9zaRvJbTWzgANHMAGBx7EivNPi7DqeraBNo2l6Zd3M0zxszpgRhQ27kkjPIHFcd8G9I1rw7fX8eqaNdwJd7Nkg2sqkdd2Dx1H+RX0b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SHtS0UUUUUUUUUUUUUUUUUUUUUUUUUUUUUUUUUUUUUUUUUUUUUUUUUUUUUUUUUUUUUUUUUUUUUUUUUUUUUUUUUUUUUUUUUUUUUUUUUUUUUUUUUUUUUUUUUUUUUUUUUUUUUUUUUUUUUUUUUUUUUUUUUUUUUUUUUUUUUUUUUUUUUUUUUUUUUUUUUUUUUUUUUUUUUUUUUUUUUUUUUUUUUh7UtFFFFFFFFFFFFFFFFFFFFFFFFFFFFFFFFFFFFFFFFFFFFFFFFFFFFFFFFFFFFFFFFFFFFFFFFFFFFFFFFFFFFFFFFFFFFFFFFFFFFFFFFFFFFFFFFFFFFFFFFFFFFFFFFFFFFFFFFFFFFFFFFFFFFFFFFFFFFFFFFFFFFFFFFFFFFFFFFFFFFFFFFFFFFFFFFFFFFFFFFFFFFFIe1LRRRRRRRRRRRRRRRRRRRRRRRRRRRRRRRRRRRRRRRRRRRRRRRRRRRRRRRRRRRRRRRRRRRRRRRRRRRRRRRRRRRRRRRRRRRRRRRRRRRRRRRRRRRRRRRRRRRRRRRRRRRRRRRRRRRRRRRRRRRRRRRRRRRRRRRRRRRRRRRRRRRRRRRRRRRRRRRRRRRRRRRRRRRRRRRRRRRRRRRRRRRRRSHt9aWiiiiiiiiiiiiiiiiiiiiiiiiiiiiiiiiiiiiiiiiiiiiiiiiiiiiiiiiiiiiiiiiiiiiiiiiiiiiiiiiiiiiiiiiiiiiiiiiiiiiiiiiiiiiiiiiiiiiiiiiiiiiiiiiiiiiiiiiiiiiiiiiiiiiiiiiiiiiiiiiiiiiiiiiiiiiiiiiiiiiiiiiiiiiiiiiiiiiiiiiiiiiimt2+tOooooooooooooooooooooooooooooooooooooooooooooooooooooooooooooooooooooooooooooooooooooooooooooooooooooooooooooooooooooooooooooooooooooooooooooooooooooooooooooooooooooooooooooooooooooooooooooooooooooooooooooopp6j606iiiiiiiiiiiiiiiiiiiiiiiiiiiiiiiiiiiiiiiiiiiiiiiiiiiiiiiiiiiiiiiiiiiiiiiiiiiiiiiiiiiiiiiiiiiiiiiiiiiiiiiiiiiiiiiiiiiiiiiiiiiiiiiiiiiiiiiiiiiiiiiiiiiiiiiiiiiiiiiiiiiiiiiiiiiiiiiiiiiiiiiiiiiiiiiiiiiiiiiiiiiiimnqPrTqKKKKKKKKKKKKKKKKKKKKKKKKKKKKKKKKKKKKKKKKKKKKKKKKKKKKKKKKKKKKKKKKKKKKKKKKKKKKKKKKKKKKKKKKKKKKKKKKKKKKKKKKKKKKKKKKKKKKKKKKKKKKKKKKKKKKKKKKKKKKKKKKKKKKKKKKKKKKKKKKKKKKKKKKKKKKKKKKKKKKKKKKKKKKKKKKKKKKKKKKKKKKKa3VfrTqKKKKKKKKKKKKKKKKKKKKKKKKKKKKKKKKKKKKKKKKKKKKKKKKKKKKKKKKKKKKKKKKKKKKKKKKKKKKKKKKKKKKKKKKKKKKKKKKKKKKKKKKKKKKKKKKKKKKKKKKKKKKKKKKKKKKKKKKKKKKKKKKKKKKKKKKKKKKKKKKKKKKKKKKKKKKKKKKKKKKKKKKKKKKKKKKKKKKKKKKKKKKKa3VfrTqKKKKKKKKKKKKKKKKKKKKKKKKK8i+Kfi/WPBlvb31rDY3FtNL5WyVX3q20nOQcEcGucj8e+LP+ESg8W/2bpM2nsT5sMbSLKgEhTPORjI/DP1x6b4H8Xaf4x0w3tkHjeNtk0EmN0bYz26g9j3+oIHmOp/FeTw1darpWt6dJLqFq7fZZIhtSdD90tk/LwQeM9/x9i0q7vYtCivdbWKG6WEzXCRD5Yxy23k9QMA89Qa4r4deMdU8Ym4upNHSz0xCVjnMpLSHPQDHOO5o8NeObnWfGGq+H5NLaCGy3bZskk7WAywxwG6j8OteqUUUUUUUUUUUUUUUUUUUUUUUUUUUUUUUUUUUUUUUUUUUUUUUUUUUUUUUUUUUUUUUUUUUUUUUUUUUUUUUUUUUUUUUUUUUUUUUUUUUUUUUUUUUUUUUUUUUUUUUUUUUUUUUUUUUUUUUUUUUUUUUUUUUUUUUUUUUUUUUUUUUUUUUUUUUUUxuq/Wn0UUUUUUUUUUUUUUUUUUUUUUUUV88ftIHHhvTv+v4f+gNXHabrL3XwltvD2l6df32pT70ZYbSRkjUzsxYvjaRjjgnBPPQ16b8I/B2p+FtAvWunjg1G+IcIw3CEKDt3YPJ5JOK8o8PfEDUde16W3ufC+mavqflstoy26K6yKcgl2PCAZP5YIrvIPFvi2XwZreoaxpNrHLayCMxXdu6JPEfldQMjoT16dRXVfCbxVd+KtDu5WtLKza2l8mGO3jIjUbQRxnpk9sVieAfiBqWveLL3RbyysYxCJA00CsGco23uTxWx4j8d3K+KrbwjoNvBLqEpHnXE7ZSEbSx+UHkhQT1Hpzni34V8bTX/AIh1Lwxq0UEOqWrN5UkAPlzIOehJIOCDjPr6VwUXxX1uLxRJoE+h291LHM8O2zkYM7AHG3dwOQM57ZqXTvi3qVt4hn0TXtBKzq5iSOx+eTf2GCcMD6gj/CaP4p6rZ+L49C1zRIrGKSZYziTe6Bx8hJUlW6jOPf0r17xf4msPCekvqd+XKbhHGiDLSOQSFH4An8K8rvvibquhxaRqGt6NbrpuqxmSJractJGuARuBGCcMDgfzGK7rxt4703wrp8E5Burq6XNrbRn5pM9CfReRz+QNU7bxnc2Ov2mheIrKGzub2NXtpYJTJGSSRsYkDDZGOM8kV6dRRRRRRRRRRRRRRRRRRRRRRRRRRRRRRRRRRRRRRRRRRRRRRRRRRRRRRRRRRRRRRRRRRRRRRRRRRRRRRRRRRRRRRRRRRRRRRRRRRRRRRRRRRRRRRRRRRRRRRRRRRRRRRRRRRRRRRRRRRRRRRRRRRRRRRRRRRRRRRRRRRRTG6r9afRRRRRRRRRRRRRRRRRRRRRRRRRXzp+0gwOg6YmRuN4Tj6If8a9G+EpU+BtG2sGAiYZB7h2zXoMxxG/8Aumvj79n2JT4w1WQ4O20fHHTMi8/59a+gPi0ceBdaP/TEf+hrXnX7N3PhzUj/ANPv/si1xXwfOfiVq5/6+P8A0OuSvXg0v4uXB1ySWC2/tGQvJFM0TIjgmNty4IGGUkg9M819PaV4c8HWXiC0vrAebqzIzRuLySc7SmNzZY8bTgZ9fy8F8Lj/AIvjIf8Ap7uf/RUlPYK3x0CsoI+2A8+oiyKofFY/8XUtx6y2v/stdp+0qlwLXRpBzaiSRW56PgY/QH8q9L8LR6B4u8E6PPqVrazwWsKownwfKdAFbJ7Z2g+4IrwT48MYvGemysWS1FpEYpIsDCB2J2kenP6V7feeC/D+pPp2u32u6jdrGUa1lnuFIJJDLj5QTyOlew0UUUUUUUUUUUUUUUUUUUUUUUUUUUUUUUUUUUUUUUUUUUUUUUUUUUUUUUUUUUUUUUUUUUUUUUUUUUUUUUUUUUUUUUUUUUUUUUUUUUUUUUUUUUUUUUUUUUUUUUUUUUUUUUUUUUUUUUUUUUUUUUUUUUUUUUUUUUUUUUUUUUxuq/Wn0UUUUUUUUUUUUUUUUUUUUUUUUVymueENB1+dbjVNOS6lUYVnduB7AGtDRdC0zQojDploltGeqoTjrnua1LmCO6gkglBMcilWAYqSD15HIrjdB8BeGvD139s0rTmtrjG3eLmVsj0wWIrf1/RNP8QWRsNUgM9qWDGMSMmSOnKkGvObz/hHfhe9oNP0ueNNTnEMhS4dkXHRjvYjPPbHGfSvLfg1YTN4/wBeuowWtrdpkaXHykmTgZ9Tgn8K948XeBNA8WlJNTtT9oQALPC2x8eme4+tXfDHhDRvDFrJb6VbeS0i7ZJi2ZH64y34/SsDT/htoGn6udZtzeLqHmtMJzcMTub73XrnJznOcmqw+F+iDWv7b+16n/aHned5v2nnd+XTtj04pus/C/RdY1J9Uu7vUmvGff5guACpHTbgcY7Y6V3msaHYa3pjaZqcP2m3ZQDvPzZHRgR0b3Fec6B8I/DmjXhud13djcGENxIDGCDkZUAbse+a6zxn4M0jxfaJBqETLJFnyZ4uHjyO3qPY+lYvg74c6d4YkjlF5eXrwkmBbh/3cLHOWRBwCQevNen0UUUUUUUUUUUUUUUUUUUUUUUUUUUUUUUUUUUUUUUUUUUUUUUUUUUUUUUUUUUUUUUUUUUUUUUUUUUUUUUUUUUUUUUUUUUUUUUUUUUUUUUUUUUUUUUUUUUUUUUUUUUUUUUUUUUUUUUUUUUUUUUUUUUUUUUUUUUUUUUUUUU1uq/WnUUUUUUUUUUUUUUUUUUUUUUUUUUUUUUVTvrG01CHyL21guYs7vLmjDrn1waSwsLTTYBb2VtDbwg52RIFGfXjv71doooooooooooooooooooooooooooooooooooooooooooooooooooooooooooooooooooooooooooooooooooooooooooooooooooooooooooooooooooooooooooooooooooooooooooooooooooooooooooooooooooooooooooopj9V+tPoooooooooooooooooooooooooooooooooooooooooooooooooooooooooooooooooooooooooooooooooooooooooooooooooooooooooooooooooooooooooooooooooooooooooooooooooooooooooooooooooooooooooooooooooooooooooooooooooooooooooooooprdV+tOoooooooooooooooooooooooooooooooooooooooooooooooooooooooooooooooooooooooooooooooooooooooooooooooooooooooooooooooooooooooooooooooooooooooooooooooooooooooooooooooooooooooooooooooooooooooooooooooooooooooooooooprdV+v8ASnUUUUUUUUUUUUUUUUUUUUUUUUUUUUUUUUUUUUUUUUUUUUUUUUUUUUUUUUUUUUUUUUUUUUUUUUUUUUUUUUUUUUUUUUUUUUUUUUUUUUUUUUUUUUUUUUUUUUUUUUUUUUUUUUUUUUUUUUUUUUUUUUUUUUUUUUUUUUUUUUUUUUUUUUUUUUUUUUUUUUUUUUUUUUUUUUUUUUUUUUUUUUUUxuq/X+lPooooooooooooooooooooooooooooooooooooooooooooooooooooooooooooooooooooooooooooooooooooooooooooooooooooooooooooooooooooooooooooooooooooooooooooooooooooooooooooooooooooooooooooooooooooooooooooooooooooooooooooopjdV+v9DT6KKKKKKKKKKKKKKKKKKKKKKKKK4Xxr4ui8Nra2sFu17q162y0tE6sc4yx7Lzj/APUSKi2fjh4kuTq2lJcdTafZGMX0L7t35Cjwb4zXXbq80i/tfsGt2RKzW5O5WwcbkPcdD+Ixkc1z2h+IvEUnxDutA1Sa1+zQ25kRbaPCtkKQctls84617NRUcu8Rv5QUybTtDHAJ7Z9q8n8E+Jdc1PxXrmkauLVRYKuxbZTt5PXJ5OQRXrlFFFeT+I/FusaT4w0fRvsdotjfzBRLvLu68A8cbcE+9esUVy/jHXf+Ec0abUFgNxMGWOGAHmR2YAAY/E/hWpok99c6dbz6lapa3brukhR9wTngZ9cYz71qV5b/AMJVrOsx6nceGLC0uLawlMAa5kIa4dRlggHQDIwSec0vgXxhrHiS+ngv/DdxpkEUIcTShhufIG0ZUe5/CvUaKKKKKKKKKKKKKKKKKKKKKKKKKKKKKKKKKKKKKKKKKKKKKKKKKKKKKKKKKKKKKKKKKKKKKKKKKKKKKKKKKKKKKKKKKKKKKKKKKKKKKKKKKKKKKKKKKKKKKKKKKKKKKKKKKKKKKKKKKKKKKKKKKKKKKKKKKKKKKKKY/wB5Pr/Q0+iiiiiiiiiiiiiiiiiiiiiiiiivm3TguqfG2+kuAWFjDiFSchSI1X/2Zj9TX0lXzB49ZtH+LugXlmHEl4IRMFONwLGM59toH5VoX6arJ8Xr+PRzAly9goaadSyxJtXLYHU5IA7ZPNX9P8R+KfC3i+x0HxNdxajaak2Le6SNUIYnA4AH8WAR2BGPSu71PXb3UPEx8NaPKtvJBD595dtGH8sEDaqg8EnI69j3xUGnX3iaw8WLo15HLqOlSw+Ymom3CeWcH5WZQF6jGMZ5FcBoUurv8QPF8WiJamV2iDz3JJSIAYPC8k9cDPbmup8J+IPEEPjG98L6/LBdFLcTwXMMXl5HHb05I+q961z4gvfEHiC/0PQ7lLWLTVAu71oRKfMJ4RBnHGGBJHUHjjmtp3ifUdL8Up4Z8QPDKbqPfZXsSeWJOPusuTg5BH1x6irOq+JNQvvEn/CM6B5Czwx+be3ky71gXjAVQeW5HB/xI808UprMXxF8J2upTRXipJvhuIofLLAt8wZckcbe3Y13Hinxlrej+LNM0WHSYpbe8cFHWTLSr0I5wFI696ztU8V+K/DWtaYdft9M/srUJ/J/0VnJgzjGWOORnJ4wcHGO2l8U/FN/4Yt7a6i0W3u4FmUpcTyZEcmGxhBznGec8fjXrUTF40Y9WUGsXxG+px6bK+lC1NwoJP2lmC7cHOCozn0rw74FPro8Pg28Wntpv2p92+RxP0G7Axt9MZIrvvC3jS81rxXquhXOlrZCxi3cyh3Jyo5xx3zxWPc/EXUIvFjeHl8N3BlEZKJ5qNIzbSVJwSqqeMknjPNZuo/EfxHo+hz3+qeEJYJY5hHvMwWLB6Hux79BjpzWnrnjrxBp+lwa3F4aJ0oqjTSSygSANjJCDkDJIBPselSXvjzW7vTY9U8PeF7i8sfJ82WadxHg85VU+8+MdRXcaH4nstW8Nr4gAaO2ELyyqRlk2Z3DjrjB+vFcVL461ZNCXxMuiQtoxYEr9qP2gRltu/bt29e278u3oE+sq3h99asYXuVa1+0QxKPmf5cgcZwfX0pnhLVLvWtFtr++sJLG4l3boHBBADEA884IAPI7/jXR0UUUUUUUUUUUUUUUUUUUUUUUUUUUUUUUUUUV85/Ff7Xb+LfDFtaapqNtDqE4jmjiunC8yKCQM4HDfTgcV9CWsC20SxI0jBR96SQux+pJJqxXE6hZatqHii0dLu4tNJsot8ixtt+0yluFPqoAGfrjvXbUZoornvFB1OPSprjSCpvbceckTLuE2AcoQOeR0x3xXO+E9c1jxFcia70i70m0t4gHjuE2tNMeuMjOxR34yT7V6HXhvxY1LW9DvtHuNL1me2jvLgW8kPlo6jOBuG4H34Oea6jWtK8T2FlNeaX4jluJ4Iy/2a6t4is20fdyACp9+56+tTfDXxkvjPSHungWC7gk8ueNTkZxkMPY+/oar+MPFd/4V1S1ebTpb3SLpdpe2jLSQyDsR3ByPfrXXaNNqN7pn2m7QWtzcAvHCU5gUj5VbPVh1PTkkdq85+F+sazqeq+I4NW1E3gs7nyI/wB0sajaWBIA6ZwOOenU17JRXj+ka3rf/Cyb7Q76/imso7QywxpDsAztI9TkZI5OMZ6ZxXsFFFFFea/FLXtX8N6C2o6X9lG11SQzKWYBjjKjpnOOvvXcaNPJdaXZXEpBklt43cgYySoJrSoooooooooooooooooooooooooooooooooooooooooooooooooooooooooooooooooooooooooooooooooooooooopjdU+v9DT6KKKKKKKKKKKKKKKKKKKKKKKKK8H8YaXc+GvG9r42t0ll0+RRFqKoCxjXbs34H8OAp+q+9esr4k0RrIXw1ay+ykf6wzKB9OvX2614v4csZ/G/j1vF8kM0WjWShLAzR7fPwCARnsGLNn1wPWrWjXEVr8aNeWd1jNzZRpDvON7bITgevCt+Rp3jmAeI/iD4ZsbH96+lubm7dORENysAx7fd6f7QrCudVXwT8Vr+71UPHpuqQgLcbTtHC88dcMuD6A5717NB4t07UdStdP0ieO/kk+eaSE7kgjAzlmHQk4AHqea84+GpB8e+NfXzl4/4E1S28pPxnuldxxpwRAeOwOP5ms/4YyPpHjnxVot4vlTXE7XMG7jzF3scj1yrA4+vpWl42sJNZ+I3hq3td2+yT7TcOo4RA2QCR67SMe49awPCFydF+LPiGz1KUCS+yYHY4ByQ6KPX5Tj6ritrx1dwQ/ErwkJZo0CB9xZwMFsgA+mal8ZSA/E3wiBggxuQQf8AepnxwG+Lw5H03amnP+frTf2gZRH4St1IJMl4ijH+6x/pXuUH+pj/AN0fyqvqR22N0fSJ/wCRryH4BnPg0/8AX3J/JapeDB/xdXxYf+mS/wDslT28jSfGW5U4xHpoUY9MA/1q78dpAngqZDnMlxEox65z/StHx+MfDW8HpZRfzWr3hTj4eWX/AGDT/wCgGuI+HWq2ui/CyTUb2IS28Jm3xHGJMvtC88ckgfjVDxXa6jf/AA5udWv74Wdu9tHJbadYhY4ERmXaGOMsSCOMgAnpXrPw+IHhDRiTgC0TJP0rsVYMAykEHoQaWiiiiiiiiiiiiiiiiiiiiiiiiiiiiiiiiiiivnf4t8+OPA4/6fF/9Gx19EVzvi2PVptCvYtDZF1J02wszbcZIyQex25x74r598bJo+heG4ZNPubg+JLXyfOu7WSWQeZnD75MlRyW4znJAxXt8+mS+I7PRZrm6ljgEYmuI4ZGjMrMgxypBABJNeN69ZW2veLLfwx4XlurVLVi+p3sV1KdgHBQZYjI6fUj0NXfiHDqdh4u8J2Gma1eQQTskYjeQuibCq7iD984/vZ5780njfT77wZqGh6vZ6/qtzLPerDdR3U+5JQTnoMADAIxj0xjHPYeNfElwvibTfDVsL4QyxfabySwTdNsyQFBByoyOSOeRg81zbTavpfiXTJ/D1hrx0mRhHf2t4kjKASBvXeSQcHPB/h9DivoGvnz46mQTeGvJVWl+2/IrHALZXGTXQ+M9b8Zw6FefZvDCZeJkeWG8EjRAjG4IACSM546Y6VkfAT+xbfw3OLK9E16z+beqy7WiOMBcd1AB57kn6BNM8SQeK5b+7vNT1extUmaG0j06OXaUH8bOqHLHPTOAMVq/C7Xddu7rUdJ1iG7litmLWt9cQNGZU3YwSQMnoR35OazfhCwGt+MmPAGouT/AN9vW54e1W88d3GpXNtqM1jotrObaD7IVEkzLg+YWZSQCCOMdx6Gq+h+JNV0jxk3hLXbhbyOePzbG8MYR2GCQr4wDwrDOM5HfPHOTnVv+Fu6nHo4thPJpqrJJcZKxJhPmABGTnaMe9a2j6rr+g+Prfw3q+rDVodRtjNHKYREYyA5+6OB9xh37dKpa/4l8YQfEGHw/p8tnJDPEzRxtFhUUq2HduTlcZwCAenetqTU/HGg+GryXULWPU9Wa8ENr9mjBUI3RmCgfLngcZ5GazfG2ueIPBlpp+pvrsd6pkRLqzmgjRmyMkrtAI6Gu58VeJpNPXTLPT4kk1PVJFjgWQ/LGp+87AckAeleZ/GGz1+08Kyvc6rFfWjyxiaNrZY2jOcgoVPTOBg5r3LQRjR9PHpbR/8AoIrB8feILrw3orXtjZNeXTyrFFGEZhk9yF5xwfxIrhfF3iPX/BQ03Ur7Ube9tLiZY7i1MAjaPIyShHJAwevf17e2IwdVYdCM1wfjjxLNoTaZZ2ghF1qNyIFluP8AVxDuxweTyMD/ACZYrnxHZa9Y2N39lu9OuVkLXUcDRsjKuQpG4gZ7Hvg13NFFFFFFFFFFFFFFFFFFFFFFFFFFFFFFFFFFFFFFFFFFFFFFFFFFFFFFFFFFFFFFFFFFFFFFFFFFFFFFFFFFFRv95Pr/AEqSiiiiiiiiiiiiiiiiiiiiiiiiikZQwKsAQRgg965s+FfD5uPtB0ax83O7PkL19cYxXRoqooVFCqOAAMAViaz4f0jW1Ualp8FyV+6zp8w+jDkVb0zSrDSojFYWcNup6+WgBb6nqfxqPWNG03W7f7NqdlBdRA5CyoDtPqD1B9xUWl6DpOk2z2un6fb20Ui7XESbS49z1P1JqnpnhTQtKuxeWOmQ29xlj5iZBOc5zzz1PWq8Hgzw/b6gupRaaiXofzBMJH3bvzrQ1rw7pOtvFJqFmsk0P+rlV2jkT6MpBH51a0zSLDSw/wBjtljaQ5eQks7/AO8xJJ/E1l+JfCeieJljGrWKTvGCEkDFHX/gSkHHseKzYPh/4VglglTRYC8GdhdmfvnkEkN+OcVav/Beg6hqUWqXFnI17EQY5VupUKY6bQrAAewpniTwZpHiSWCTURdOYP8AVhbl1CnjkDPB4HNQ6/4H0fxBDawakbuaK2XbGhuXA+pGeTzjPXFdhZWqWVtHbxvI6RjAMjl2x7k8mq2sacmq2UlnLPPDHIMM0D7GI7jPoa5jwp4K0/wqksWm3V8IZCWaJ5gU3EY3Yx14HPtUWkeBdO0rXJtct7u/a+mJ81pJtwcHqpBHTp9MD0pI/AthHr7eIF1DU/7RY5aQzggj+7t242+1XvF/hKz8WQw29/dXaW8bb/KhcKrnBAJ4J70mqeE4NT0BdBuNS1D7KAFLq6CRlByFJ28gY9KktfC8Vr4d/wCEfj1LUBbBDGsu5PNVD/CDsxjt0z71naN4E0zStAvPD4ub250+6zlLiRSY8jnYQoxyAe/PPc556H4V6cdHfSbzVdUu7cKRbpJOVSA/3lQYBOSfvZH0rpNM8GxWPhafw6+pXs0c0TRGZpPmQEdFHQL7fhW94X0WPw7o1ppUU0kyW6keZJjJJJY9OgyTgdhit+iiiiiiiiiiiiiiiiiiiiiiiiiiiiiiiiiiivmz4pzmfxp4aube1vJ4dNuFe5eK2dgoEikgEDk4U9K9hk8Z6KsMkqSXU2wZ2RWcpZvQAba8+8Xah4j1D4fXuoW9vcwzXU5byAhEsNrnbggc8gAnHZj2rh/Feu2mr/DhbLw/od4trD5RuJRDtihK8t838bZAyRnrkkd+r8R+PJLHwXYR6bbXkWoXcCwxtJCy+UoUB5OAenIHvyMgc6HgvUvCfgvQlRtUSS6lHm3MxjYtJIRkgcdOOB9e5Ncj4u16DUfFngq+dWQxJHNdgIxWAuQcE47YNbnxzvrfZoMCyB5UvVnZV52oB9447VF8Qp77QvEelePdLg+26Z9nEFysZOSp3fMfQYIwegZRnrz22hfEG08UyQW+gWl3JI7AzyTRbUtk7ljnBb0AJr1Gvm/42ahZDWvC6G7i3wXe+Ybs+Wu5OW9O/wCVev33jXw1ZWrXEutWTJjOyOYO59goya8g+DOg3kmo67r09nLY2Oob0t4WG07WctwPQDABxjrWT4C8XJ8PJrvwt4oint1jmMkFwELrtb2HO04yCM9SO1e7+H/E1v4gae6sQf7KiXaLqVDH5j5525x8oHf1+leT/B2WC51PxnCs8eZ70lMMCSpaTkeo5pfgvOfD11rHhPUwIL2K586Lf8vnAgLlcnn7oIx2Nbt1YHxD8TrLULRw9lpFrieZTlTKd2EB9fmBPsD04qtol1FL8ZNcjVhlNNWPORyw8okD8/0NR+IpkHxj8NKWUbbKQE56ErNgfy/OmXcif8Lps13ru+wFcZ77GOPy5rovi14muvD2l2kVpL9ma/uBbveYz9nT+JgPXHT8a8h+Mdv4ctPDtimmTxXeoS3SyyXTP5s0iFHyWf3OOOOnTiui8dX8en+J/CPiXzFn0qEC2klhcMI35znHAODn/gJrf+NGt6Xc+DHjg1C2lkuJI2hRJQWdQ2SQOuBXrvh+RZdH090YMpt48FTkfdFcN8UvE9z4dsLKO0dYHvrgW7XbjIt1I5fHcjrz6GvIPjLp2hWejad5V+t3qc10plu5Z/OlaLY2T14XleBgdK+kL3XtI0qyhubzUbeK3dhGkjPwzen+elYvjLT9A8Qpa6FrBPmXe6S1ZDhgyjkq3TOD0PB96850ddf8CeKdM0KfUH1TRtTLpbecfnh28nqe2R7EHgA8D21dUsH1B9NW8ga9Rd7QBwXUcckduoP41pUUUUUUUUUUUUUUUUUUUUUUUUUUUUUUUUUUUUUUUUUUUUUUUUUUUUUUUUUUUUUUUUUUUUUUUUUUUUUUUUUUVG/3k+v9DUlFFFFFFFFFFFFFFFFFFFFFFFFFFFFFFFFFFFFFFFFFFFFFFFFFFFFFFFFFFFFFFFFFFFFFFFFFFFFFFFFFFFFFFFFFFGBRimhFC7Qo2+mOKCinGVBx04pPLT+4v5UeWh/gX8qGjRjkopPuKCiMhQqpQjBUjio4LeC3BWCGOIE5IRQufyqeqctjaSuXktYHc9WaMEmmJp1ijBksrdWHQiJQR+lXwMDA6VQvdNsb/b9ssre429POiV8fmKsG3hMP2cwx+Tjb5e0bcemOmKp2uk6bZyCW20+1gkHG+KFVP5gVDquh6Vq5Q6jp9tdMnCtLGGKj0B64rQtbS2tIRBbW8UEIziOJAq89eBWbD4f0aCdbiLSLCOdW3LIlsgYH1BxnNVbnwroF1cyXc+kWclxIdzStENxPHOfXjrSP4U0B7z7a2j2Zud4fzPKGdw6H9K09V0mw1izay1C0iubY4PlyLkAjoR6H3FY48IeHl0ttJXR7RbFmDtEqY3MOjEjkn3znHFac2iaXPpn9lSWFu1gF2i3MY2Aew7Hvnrnmufg8BeFbeCSCPRLURyMrOCCSSOnJOce3SuwtLWCyt47a2hSGGMYSNFwAPpWdruiabr9n9i1S0S5t928IxIw2CMgggg4J6etYDeAvC7aadMOjQfZC4cqCwbcOh353frV3UvCOg6np1rpl1psTWlowMEa5XZjsCOcHv696fr/hXR9fFt/aFqXe1z9neOV42iPHKlSPQfkKdpfhnTtOuxfgT3N8FKC5upmlkCnsCTx+FNj8LaTH4il8RrA39pSxiNnLkjgBcgdjgAfh7nPUUUUUUUUUUUUUUUUUUUUUUUUUUUUUUUUUUUUUUUUUUUUUUUUUUUUUUUUUUUUUUUUUUUUUUUUUUUUUUUUUUUVG/wB5Pr/Q1JRRRRRRRRRRRRRRRRRRRRRRRRRRRRRRRRRRRRRRRRRRRRRRRRRRRRRRRRRRRRRRRRRRRRRRRRRRRRRRRRRRRRRRRRRRRRRRRRRRRRRRRRRRRRRRRRRRRRRRRRRRRRRRRRRRRRRRRRRRRRRRRRRRRRRRRRRRRRRRRRRRRRRRRRRRRRRRRRRRRRRRRRRRRRRRRRRRRRRRRRRRRRRUUg+eM/7R/kaloooooooooooooooooooooooooooooooooooooooooooooooooooooooooooooooooooooooooooooooooooooooooooooooooooooooooooooooooooooooooooooooooooooooooooooooooooooooooooooooooooooooooooooooooooooooooooooooooooooooooooooqN/vR/739DUlFFFFFFFFFFFFFFFFFFFFFFFFFFFFFFFFFFFFFFFFFFFFFFFFFFFFFFFFFFFFFFFFFFFFFFFFFFFFFFFFFFFFFFFFFFFFFFFFFFFFFFFFFFFFFFFFFFFFFFFFFFFFFFFFFFFFFFFFFFFFFFFFFFFFFFFFFFFFFFFFFFFFFFFFFFFFFFFFFFFFFFFFFFFFFFFFFFFFFFFFFFFFFRSffj+p/kaloooooooooooooooooooooooooooooooooooooooooooooooooooooooooooooooooooooooooooooooooooooooooooooooooooooooooooooooooooooooooooooooooooooooooooooooooooooooooooooooooooooooooooooooooooooooooooooooooooooooooooooqKT78f1P8AKpaKKKKKKKKKKKKKKKKKKKKKKKKKKKKKKKKKKKKKKKKKKKKKKKKKKKKKKKKKKKKKKKKKKKKKKKKKKKKKKKKKKKKKKKKKKKKKKKKKKKKKKKKKKKKKKKKKKKKKKKKKKKKKKKKKKKKKKKKKKKKKKKKKKKKKKKKKKKKKKKKKKKKKKKKKKKKKKKKKKKKKKKKKKKKKKKKKKKKKKKKKKKKKik+/Ef8AaP8AI1LRRRRRRRRRRRRRRRRRRRRRRRRRXm2o+KNTuvEE+geHbK2muLRA91cXkhWKPIBAG3JJOfwP40tt4l1q317TtD1fSIonvDJtu7eUtEwVGbjIBzkdD2Na/jbXLvQ9OifTrVbvULidILe3Y/fJ5PGc8AH6dTxXTWBujaxG9EQuSuZBFnaD6DNcV8RfEWp+GNGk1KwsILmOIr5rzSYCAsFHyjluSO4xUOueJtT03wfb67a6dHeTNaJPMDKEWMFQScdT1PAre8F6xNr/AIdsNUuI445blCzJHnaPmI4z9K6iiiiiiiiiiiiiiiiiiiiiiiiiiiiiiiiiiiiiiiiiiiiiiiiiiiiiiiiiiiiiiiiiiiiiiiiiiiiiiiiiiiiiiiiiiiiiiiiiiiiiiiiiiiiiiiiiiiiiiiiiiiiiiiiiiiiiiiiiiiiiiiiiiiiiiiiiiiiiiiiiiiiiiiiiiiiionHzxn3P8jUtFFFFFFFFFFFFFFFFFFFFFFFFFfNvi228ReAfEt/4p0e3+26RfYe8hz9wgdW7jnJDDgZIPv6R4S8XaD44+yT27tFf2bGX7NJw6EoyH/eXDHp7Zx0rG+JnifWPDl3phtrGxa3nnESXMmXkRjwcDjHGeeeK7Hxr4ni8MaYk/lfaLy4kENrbBsGWQ/0Hc/QdxXl/xaHieHwXctfS2E9vOYxdRxQsjQHepXa24hhkAHIHUV2Otjb8LpB6aQn/AKLFWPCOpWehfD3TdQvHEdtb2Su5A6k9gPUk49yaZHq3izUNITWdOs9O8uVPNisZd5keM8j58gbiOQMY5re8FeKLTxbpK6hbKY2DGOWJiCUYfTseoqLwlqPiG/l1Aa5pcVjHDLstyjZMg5yTyc8Y5HB59K7Oiiiiiiiiiiiiiiiiiiiiiiiiiiiiiiiiiiiiiiiiiiiiiiiiiiiig8ivAdTutcPxLtvD8Ou3yafPEbiQL5e5BtY4B29MqB7Z9q96iQxxqhdnKjG5sZP1xUlcVZy6zf8AiW7kWd7fRLVRCsZhANxKOWYFhnaM7cg4JHHc12tFFFef+NfFUvhGS0vbq1M+kzHyZXi/1kMnUHHdSM/iB61u+GNUn1uy/tJrdre1nObWNx87R9nb/e6gdhjrmujrmPGdzqFl4fv7zTJoYrm2habMqbgVUEkDnrgcZyKq/D/UrvV/C2m399L5tzNGWkfaFydxHQADtXY1wnirWtYtdS03StCtIJ7q53STPcBvLgiGBuOCOpP6V3KBgq7iC2OSPWnHgV5Ovji/bxzZ+GZdHNrDOsjCWaQF3VVchlCnABKd69Yrhtc8Ww2moxaNpkP9o6vLnMEbgLCP70rfwj9fzGem0walsY6kbTeT8q2wbAHuWPP5CuA8XeL9X03UzYaFoT6o0KA3LLuxEzcqvA645/EV0Pg3Vta1e1mn1jR/7MZX2xRl8swxySD0rsaK4Hxz4sl8Nx20Vjpc2qahcElLWDO7YPvOcAnAyB071D4M8T6xr1xNFqHhu40tIkyZJWJDNkYVcgZ4JOfbFaviDxGdPvrbSbG0a91a6UvHAG2KiDOXdzwF4x3J7CjQvEMl3fzaRqloLHVYk80RCTeksZ6OjYGeeCP8jE8ZeOR4dv4dPt9Ju9SuXi811tlz5a5wM4z7/p61yY+LflzQRXXhjVLfz3EcZkTbuYnAHOK91HIHGK5zxN4j0/w1aLcXzSM0jiOGCFd0szHsq96wh4z+x6haWWt6Xc6Z9ubbayyOjox9GKk7TyPz7V299dwWFtLdXMgjgiXc7EE4H4VyXhPxrpXiu5voNLFwy2m3dLIm1XDZwV5z2PUCu3rA8R65D4fsXv7m2uZbePmRrdA5QepGQce9U/C/ie28TW63VjZ3i2rZ2zzRhVbBwcc5PIPbtXV1natqNvpNhcahdsVgt0LuQMnHoPc9KZompw6zp1vqNvHNHDcLvQTJsbbng49D1HqCDWpRRRVG31C0uHnjiuEZ7disq5wUI9Qeg96mtbiK7hSeBw8TjKsOhHqKS8uorO3kuJ2KxRjLEKWIH0AJrjoPH3hi53eRqqy7BlvLikbaPU4XitjR/Eui60xTTtTt7iQDOxXw3fseexrcuJ4raF5ppFjiQFmdjgAU17mCOFZnnjWJsbZC4CnPTB96ytd8QaToEIm1S+itkP3QxyzfRRkn8BWvbTpcwRTxEmOVA6kjHBGRU1UNS1Gz0u2a7v7mK3t1IDSSNgAk4FJpWpWer2UV9YTrPay52SKDg4JB6+4NaFFFFFUY9Qspbt7KO7ge6jUs8KyAuo46jqOo6+tXqKKKKKKKKKKKKKKKKKKKKKKKKKKKKKKKKKKKKKKKKKKKKKKKKKKKjc/NGPf+hqSiiiiiiiiiiiiiiiiiiiiiiiiiuB8M+KrfVdU1fR7iVFvbO6dEiIxvi7EeuOc15j478N2Gm+MfDV94fijg1Wa8XzLWAAK8Y5ZyoxjjOT3H4mtf43MpXw5E38eor0POOP8AGsz42yPp2s+FdYmRnsbW5PmY/hO5G4HqQp/75rr/AIwXdvP8PdQljnjaOfyfKYMMP+9Q8evAJ/A0/WXEnwqkZSCDo6dDn/lmK4jxPbT3PwasDAGYRQQSSBVzlAefyyD+Fez+Dr23vvDWlXUEgaJrWMZz0IXDA+4IIP0ry74I2r48QahHn7Fc3zC3POHCk/MPUfMBn2PpXt1td211v+z3EU3lttfy3DbT6HHQ1Zooooooooooooooooooooooooooooooooooooooooooooooooooooorwe6/5LTZ/wDYOP8A6C1e8Vw3xBOvnR44fDiv9snuFieRNuYoyDuYbuOwHrzXmXi3Vj4V1LRv7F8Q3l9PJcpBc2k919oVlPc9drH2x7DivWdW0e+1LVopBql3aafHbkGO1k2M8pbqTjpj/Pr49bzavrHjg6RoGu6o2mWDZv7qWYOCc8qvGO20e4YjgVv6l4wttT8RanpMuq3mnWFhiIvZxFpJZeQ3zKrFQpBHvR4P1zVo/Et9oDT3t/proZLLUrq3YMjbQdrkhQQOfxHbPGJ4U1LxrqniPxDop12A/ZJAhupLZT5YDEApGMDJHqSOO55ro/Auqa/aeLdW8La1fLqIt4Rcw3ZQKxB2DGB0HzdOxB5Oai0jXbnxNr2t6dPrsmlT2Vw8FrawKg3qCQJCXUlicdAR+GedjVX1m2+H+uDWZRPerBcx+aUVA6fMqtheBleRXN+ENVum8C6Ro+hy/wDE7mt9yEKrLbp5hzJJnIAxnHBJ7CvUnOo6NoN1cT3Euq3sFu0nMapvcKTgBQOM/U15neX/AIrtvB//AAktxrhtbsR+ebCW0iWMjP8Aq+RuyR755r0/wjrDa/oFhqjxCJ7mIM6DoG6HHtkGujrwzxCf+LyeGR/04y/+gzV6l4s1b+w9A1HUwMvbwMyAjIL4woPtkivBPhg/iKy0C81u00IX91eyNLLc3FztkmUdAi4JPOTzjJPGeK9n8EeLrLxfprXdmrRTRnZNC/VG7c9wfWvKr3TPiH4SudR1exu7TVLSe4a6uLVU+Y8AZAIz90AYU9uhr2Hwd4ks/FWkRalZ5AJ2SxsOY5AASv6g/Qiuporw7xTpnj6y8SXXiDQmsLuExLClo/LeWCDjnHJJJ+Vhn8q6z4e+NYPF1rMskJtNStW2XFs2cr7jPbORzzkVxHw/uH1T4k+Lr6QktB/oq57Kr7cf+Q6d8Tbh9O8ceDLyA4leYwt7oXVSPydq9yitoYpZpkjVZZiDI4HLEAAZ/ACvK9X3eIfiDp+mrg2eiRi9uMnrM3+rH1Hyt+deuV4T8bdGvpbfTfEVghlbR5fNkiAz8mVJb6AqM+gyegrFutVi+Lc2lWOmxtDBYul3fyS8bCcjy1H8R689OlfR20bdpGR6GvBPhPJ5njDxudqri8Awo9JJRn9K99rjPiL/AMifrX/Xo/8AKqHwp/5EjRv+uJ/9DavQq8s1zW7bxDNe6RZaTeaqmnTKbtUkWKJmU/cJY/PgjJGP4e9dF4T8Waf4ksJ7m0jmge1Yx3FvMm14mHYj8D/9aqVl4rvr2xS/h8NagbZ1Dq7SxLlSMggFs4x3xWTovxL0zVNP1HURp+oxWlhjzJDCHDE9gVJHHBPbBzTYPiZpl3pA1GysNRumy+63gh3vEqnG6QqSEGOeTXbeGfEGn+JdNTUdPkYwklWVxho2HVWHY8j868j8X2+k6tqcus2g15ookMF9PpYAhmRTypJYFgBkErnp7V7H4e1LT9W0u2u9KkV7Nl2x7RjaBxtx2xjGK2T0NfPXwRKnU/FpIGTej/0KSsn43iK38QeHrnSWWPXWkK5jOGYZUJux7kj3BIr6Lvri3tbCWfUZI47dIyZmf7uMc14L4Zj0bQtXtVu9c1M6SJWOlW17aSRW6uTwQ5PzYzwWAxnPWut+NoVvBVy2AcTREH/gX/1zXouiukWi2LuwVEtYyzMcAAIOTXPS+O/D0LRmW8kjgkYoly9vIsLMOwcrtPrnOPervjaOC78J6wWWOVDYTOhIDDPlkhh/MGvMvhv4s0Lw74A0YarqUNu7ediPl3/1z/wqCf0r2OHWdMm01NUS/t/sDgEXJkATrjknpzxg9+OtYT+OPDKQRXDa1aiKV2jRtxwxXr+AyOela2qeINJ0mVIb2+iimflY+Wcj12jJxVrStW0/WIPtGnXkNzEDgmNs7T6EdQfY1DqmuaVpW1b+/t7dn4Cu4DH8OuPevFPA408fFXxD/ZX2c2TWKNGbYgxnIiJIxx1J6V9CUUUUUUUUUUUUUUUUUUUUUUUUUUUUUUUUUUUUUUUUUUUUUUUUUUUVG/3o/r/Q1JRRRRRRRRRRRRRRRRRRRRRRRRRXL3/hPQNQMjXWlWzySP5jShdsm71DjDD8DUmieGNG0N3k06wjilfhpWJeQj03sSce2areIPB2g+Ip459WsPtUkX3C0zgL7ABgMe3ete/0fT9R046be2y3FmQAY5SW6dOSc5985riIvhf4TS3a3bTnlQkYMk7kqMg4Xn5c45xgnNb194P0W80ZdE+zNBpynPkQSMgbnPODzzg89xWloehWOiab/ZlqsjWYziOZzIAD1Xnt7e5rnLPwHpdiJobS61GCymYtJZR3RELA9RjqAe+CM129rawWdultbQpDBGNqxoMAD6Vz/hnwtpvhoXX9nrIDdSeZIZH3HPoPbr+ddTRRRRRRRRRRRRRRRRRRRRRRRRRRRRRRRRRRRRRRRRRRRRRRRRRRRRQSACScAV81XmvaUnxkt7hr6FYI7X7O8rHCiTa3GTx3HPSvZdS8aeHNPtGupdYtHUKWEcUqu7cdAoOc15f8SNd1OHw/4cuLxprayv51bUxb7kZYmw3l5HI+UkH1xXNfEjXPDraboceiIpsLbUElkkigZYhgEEFsDc2BzjJ4rq/iN4/ie1t9F0C5Q3epqFNzITGkMbcZycYJ7HsOfSui0Obwx8P/AAyYodRtJnjXfM0cyl7iXGCQM5+g7AV5/a6+3w58cazba1HMuk6tObqG4RSyqSck4AyQN2CByMDr1Psui+LLHxBfmDRSbq1hUtcXXlssansikjlucn0HvXmXwru4Lvxx41lhkVle4BQhgdwDuMjHUdOfcVpaNPE/xi1pVkQkaYq8MD8wMeR9abq2heFfiNHd3sZ+w6tbTPC9wrhZAYzgFwDgggDBPIGBnisPS9R1G5+FviJNUnE/2PzrWC5bgyooAByevJIB79Oo55PRNMufBOi6J440gtc28kATVLUHhlYn5s5OMHA9iB2Jr3fxB4wgh8F3XiXRmS7RYgYuM4YsF+YdsZ5HtXk+rTeG5fAE2q6hfwahrV3acS3LiSVJmH3EX+DBGOAOmc16Z8Iry2n8GaVDFPE8sUR8xEcFk+duo7V6bXiGuR+Z8Y/D5zjy9Nkfp14lH9a7r4i6TLrnhLVbCAMZni3xqoyWZGDhR9SuPxrO+FWoQ3ngzTtpCtaobeZWPKOhwQfTjB+hFcV8JbEwav4u1ossemzXrrDIflVlV3JYeigEc/X0r22G/sri0+2RXUL2pXcZQ4249zXnHwt01LODWtQhDx2d/fyS20bcARA/Kw9jk/gB1r0LTtV0/UzKLG9guTC2yTynDbT74rTqtb3Vvc7/ACLiKXy22v5bhtp9Djoa8x0K0hm+I2ualZqpgjtEtp3QcGckEjPcgLg+h61ieCrP+xfiT4os5flN+i3kGQQHUsSSCfQsR+B9KZ47tjrPxE8K2ERJNnm8l2gfIoYEZ+pQD8fevbru4jtLea5mO2KJGkc+gAya81+F9rLPaah4huo9tzrFy0656rCOEX+f4Yr1GvE/ihqlzNreg+F0klhs9SlH2to2KmWPdgx5HIBGc/WuF8f+H08AeIdK8S+HgbeCacRTWqNhWPUqB/dYA5HY8/T6kRtyq2CMjOD2rwr4RRKPEHjOXHztqLAn23uf6mvd64P4nyGLwXrLDPNvt49yB/WofhT/AMiRo3/XE/8AobV2095BBcW9tJIBNcFhGnc4BJ/DAry3w9cvrl1q0nhUWmnacbthcahs82W5m4LFVJwF+bqc9eB1rE+CasJPFMcjmVhqLBnYAFz82SQOOaf8QdZvNa1SLwF4dZY5JkAvp1wFhhxymPoQTjsQO5r0I6TZ+HvCNxpdmAI4LGTr95ztOWPuTz+Ncl8EFUeBrchR80spbjr8xHNcH4LuZLXwT43kt2MTx3M+1kOCvygceldd8OdJl1Pwdpktn4h1GGFo2V4AsRVGBIZR8mcZB6k9feu58EeFdP8ACNtdWGn3c86vIJXWZ1YoxAHQAYyAK7U9DXzJ8JPD2m6rf+Jp72F5JEvdqlZXTAyx/hIqr8RfCcfgOa18WeHpjHJHMI3huf3wyQcFS2T0BHXPoRW38R9dm1bRfBsu4WtvqV1FLcZ5VCNvBzwVBYnB64HpXaeI/BWreJLA2Go+IxLbswfAskUgjoQQaxfivbJp3w1Sy+0mcQ/Z4llYjMm0gZ/IVnfF3UJLTwPo9orlIrySGKZg2PkCZI/MD8q9e8Q6Xaaj4cvdNZEFq9qUQAZCYHykD2IBH0rxLwRqNzdfCPVVuC5FtHPBE2/kptBH4AsRj0GK674VaDpQ8CWLy2MEzXETtM0qBi+WPGT0HA4/rXL/AAU2XngPU4LqNJ4obmXYkihgB5anGD7kn8ah+D3gvQ9V8JNc6np8N1LcXLMHfO5VQgAAjBAyCSB1zznpXZq1ho/i/WLvTvtWsazeoivZwhQLdQAPnckBQfl+noetcn8OJmtPGnjWSS2jtwgErwQPuUEEng8ZPJ/Emum+EI/tfT7/AMR3xSe+v7pwWb5jHGvAjHoOvHoRWP4OsrbT/i14mt7SFIYRaIwjQYALCJjgduSTXvlFFFFFFFFFFFFFFFFFFFFFFFFFFFFFFFFFFFFFFFFFFFFFFFFFFFRv96P/AHv6GpKKKKKKKKKKKKKKKKKKKKKKKKKKKKKKKKKKKKKKKKKKKKKKKKKKKKKKKKKKKKKKKKKKKKKKKKKKKKKKKKKKKKKKKKKKqmztW620J+qCm/YbT/n1g/79ipp7eG4jMU8UcsZ6o6hh+RqBrCzaBLZrSAwIcrEYxtU+oGMCmXGmWFy2+extpWxjc8SscfiKiGjaWpBGm2YI5BEC/wCFWL7T7LUIxHe2lvcxg5CzRhx+RFLbWFna2xtbe0ghtiCDDHGFTnrwOOaqWeiaTYyia00yyt5QMB4rdUYfiBUcPh/RYJ1uIdIsI51bcJEtkDA+uQM5qpc+FPD9zK0sujWTSMcs3kgZPXJx1PvV2+0PStQtI7K60+3ltY/uQmMbV+g7VWTwzokdhJpy6XaizkYM0PljaSOQcU/T/Dmi6bFNDZ6ZawxTjEqLGNrj0I71TsPCHh3T1uFtdHtIxcKVl/d53Keo56D2HFauj6NpuiW/2bTLKC1iJyViQDcfUnqT7mtauPn8GaBPfDUJbAteht63HnybwfUNuyK68AAADoK5K68H6Jc3NzcG2kia6yblIJ3iScnqWVSAT3J79810S2Nqll9gW3jFp5fleSF+XZjGMemK4fTvhx4X092aLT2ZC4fypZ3ePI/2ScHt1z0rvpI4xA0bKBFsKlQONuOnFeZeBfC+n6Rql5qOk2dxZ2MsQiRJy26Q7s7wrchcYAzyea9TrzkfDnw+moT38K3kDzndKkN3IisScknBzyffFdzp9ja6bbJa2cCQwJ91EHFZeteH7PVpre6kaWC9ts+RdW7bZI8jBAJBBHPQgil0Tw/ZaPJcTwmWa6uGzNc3D+ZK+BgAsewAGB0q3remQ6zptzp08kscVwmx2iYBgPYkH+VXbO2js7aG1hXbFDGsaD0UDA/lViuX8T+F9M8SxwC+R1mt3329xC22SFsg5U8jsOCCKzf+EQjur20vNX1K61NrM7reOYIqK3HzEKo3Hgda7S4SSSF0il8qQjCuFDbT64NcL4V8Fx+Gr+8vbfVLyc3rmS4jmCbXbk54UYOWPSvQK5Dxn4fuPEumSaamomzt5gBNthDlhnOOenQVh6B4T1rQdNh02y8SZtoVKxiSzViuST1z6k1q6J4cvLTWJdW1PWJdRuGh8mINEqLEpOTtA45wOetcdpHw1uNFv7v+zfEd5aaVdNve1hUK2eeA/wDDwcZAzwOeKt+GPh/deG7nU3sNenSC53tbw+WCI5CCAz5J37c9OM4GaTwr4G1TwwLo2OsWskt1J5k009nudj6Z3DjOT9Sa0brw14iu3u5ptdtGlntTarizIWNCcsQN/U+9P8FeF9W8KaDLpMWpWtwQxa3ka3ZdhY5O4buR1x0ql4E8FXvhyDUbO+vba9s79meVREytkjBGc9CK5O2+GniDQL65PhbxN9hsJ2z5MqF9oxjocgkdjwenNez+H9JXRrEW32ia5lZjJNPM5ZpZD1Y+nQcdgK0L77X9nf7EIftH8Pnk7B9cc15B4P8ACPijwobz7Ld6RcC8lEsvmrIpB56Y+tWvEPgzXfF81vFr2q2sGmQvvNpYRtmQ46lm/wAMfjzXS+NfBll4n8PrpGfs5twDaOvPlMq4GfVccEf1FcJoPh34irHHpepeIYINPjTZ9otwHnIHQBioOfc84963/iV4Z1LXtDtdD0eC3S3jZGMksxBUICAoGDnqOSe3vmtTxB4UbxR4Sj0bUhHBdIiGOSNi4jkUYDcge4I9Cee9Z+nQ+M/7GfRbu1sROsJgXU1uTgjGN2zbncB9Oan1TwtNp/giTw3oEEcrPGYi1xLs+8SWckA5Oe3v6CpvB2n61ofhKPTLiyge9tY2SIJP8kuWJHOOMA/jXKeAvD3iLwp4cvtLk022uJ5nd43iuQAdyhfmyOv9BW98KNK1rQNFOk6tYpCInZ45kmVw4Y5wQOhHNc1pOi+L/DHinW5tP0611Cx1WYSi4luBGIuWIDDliF3EYAPt6Va8NeHvE2n+M9avb22s5bLUSokuA+FKY6KmS2f4ecevNZOhaV4s+H19eWOlaONa0e5lMluBciJ4vYk8DqAeOcZ4rU8MaN4og+IGpa5qGnWkdvdwrFI8dxlVARMbARuYjaAcgDOcGvcKKKKKKKKKKKKKKKKKKKKKKKKKKKKKKKKKKKKKKKKKKKKKKKKKKKKhk+/H9T/I1NRRRRRRRRRRRRRRRRRRRRRRRRRRRRRRRRRRRRRRRRRRRRRRRRRRRRRRRRRRRRRRRRRRRRRRRRRRRRRRRRRRRRRRRRRRRRRRRRRRRRRRRRRRRRRRRRRRRRRRRRRRRRRRRRRRRRRRRRRRRRRRRRRRRRRRRRRRRRRRRRRRRRRRRRRRRRRRRRRRRRRRRRRRRRRRRRRRRRRRRRRRRRRUMn+si+p/kamoooooooooooooooooooooooooooooooooooooooooooooooooooooooooooooooooooooooooooooooooooooooooooooooooooooooooooooooooooooooooooooooooooooooooooooooooooooooooooooooooooooooooooooooooooooooooooooooooooooooooooooqJ/9ZH9T/I1LRRRRRRRRRRRRRRRRRRRRRRRRRRRRRRRRRRRRRRRRRRRRRRRRRRRRRRRRRRRRRRRRRRRRRRRRRRRRRRRRRRRRRRRRRRRRRRRRRRRRRRRRRRRRRRRRRRRRRRRRRRRRRRRRRRRRRRRRRRRRRRRRRRRRRRRRRRRRRRRRRRRRRRRRRRRRRRRRRRRRRRRRRRRRRRRRRRRRRRRRRRRRRUL/AOsj+p/kamoooooooooooooooooooooooooooooooooooooooooooooooooooooooooooooooooooooooooooooooooooooooooooooooooooooooooooooooooooooooooooooooooooooooooooooooooooooooooooooooooooooooooooooooooooooooooooooooooooooooooooooqCQ/vYh6k/wAqnooooooooooooooooooooooooooormrfxPpEsN7K95HAbF2juo5mCtEQ23kehPQjrnit+3lE8McwVlDqGCuMEA+oqaiiiiiiiiiiiiiiiiiiiiiiiiiiiiiiiiiiiiiiiiiiiiiiiiiiiiiiiiiiiiiiiiiiiiiiiiiiiiiiiiiiiiiiiiiiiiiiiiiiiiiiiiiiiiiiiiiiiiiiiiiiiiiiiiiiiiiiiiiiiiiiiiiiiiiiiiiiiiiiiiiiiiiiiiiiiiiiioJP9bF9T/Kp6KKKKKKKKKKKKKKKKKKKKKKKKa+4K2wAtjgE4Ga8p0fxvqWpeKbzw3/Y0CXFpuaWX7WSgQFcEfJk53DjHp747nxH4g0/w5ZfbNRlKoWCIiDc8jHso7mvMrrQm1nWE8STeCh9qjKMgm1AI8m3gFo9uNwwOp7Cuy8NeMrXXtUu9KSzurW6tIg86XCgFWzgrwTnHHPQ54ruqKKKKKKKKKKKKKKKKKKKKKKKKKKKKKKKKKKKKKKKKKKKKKKKKKKKKKKKKKKKKKKKKKKKKKKKKKKKKKKKKKKKKKKKKKKKKKKKKKKKKKKKKKKKKKKKKKKKKKKKKKKKKKKKKKKKKKKKKKKKKKKKKKKKKKKKKKKKKKKKKKKKKKKKKKKKKKKKry8yw+xP8qsUUUUUUUUUUUUUUUUUUUUUUUUUV4H4N/5Kz4q/64D+cdVdVkbxB8Y7LTpgxtdGhEypnjfsD7vzaP8A75FfQ1ZH9lQDWRqy/LObY274H3huDAn6YP51hWeuapP4rvNHk0aSPT4YRJHfEna+QPbHUkYzng/h2lFFFFFFFFFFFFFFFFFFFFFFFFFFFFFFFFFFFFFFFFFFFFFFFFFFFFFFFFFFYviDWLXQdNn1C7bCRr8iD70j/wAKKO5J4rmPhr4luvFehNqV3FFFJ9oeMLHnAUYI6/WtHxR4ptdBeC0WGW81K6IFvZwj5368nsF4PNaekf2zIBNqZtItwP8Ao8CltnplyeT64GK57xr4k1HSHtbLRNM/tLVLgNJ5GcBIlwGcnPqygfU1X8H6v4u1O7kGuaBBp1oqHDiXLM3HAGTx716NXFa34klg1eDQNLtRc6pNH5zGQ7YoIs4LORz7AAdx0yMppfiG5XWzoOsW0MF88Jnt5Ldy0UyZwcZAIYeldsTgZPSvNvD3jq21/wAWahodjEHtrOAsbnd99w4Uhf8AZ5698elek1yPiTxIukXFnp9tave6pelvs1srBQQoyWZj90AZ9fpWXN4ovdIvrG11/T4reK+kEUNzbTeYgkOMK4IBHXrz+XNbfibX10OGIR2dxfXs7FYLW3GXfAJJ9gAOtcN4a+Iz32vDQNc0eXSL+QfuRJJuVzjIGcDrg46g4x1r2CuI8UeMLLw/qOl6ZIrTXmoTpGkanGxWYLvPtk/jiu3oooooooooooooooooooooooooooooooooooooooooooooooooooooooooooooooooooooooooooooooooooooooooooooooooqGT/AFsf1P8AKpqKKKKKKKKKKKKKKKKKKKKKKKKK8G8Gj/i63is/9MV/9krG8Uf8Uj8VrHxDdSbdO1NPKkkOQsZCBOT6DCN+dfSKsGAZSCCMgjvVT7bAbz7EJAbgR+aUH8K5A59M5/Q1Os0TStEJEMijLIGGQPcVLRRRRRRRRRRRRRRRRRRRRRRRRRRRRRRRRRRRRRRRRRRRRRRRRRRRRRRRRRTZHWNGd2CooJZmOAB6k15vbxnxJLPr1wCdPgjkTTYWHDYyDcEep5C+3Peub+ArBPBbu3RbqUn8lrkvh42teJdf8QeKrD7Iomka2t5rssxjXggBQf7uzk+/qa9I8GeML2+1q/8ADeu2sUGrWfIe3yY5U45GeRkEH3B6DpWF4x8JeMJ9fn8Q6BrkUc3lLFFbldvyDB2c5Vudzc9zWt8NfG914hmvNI1e0+zavYDEoHRwDtJx2OeuOORivWq8C+GtwdR8f+MryXPmxyiBcnPyh2Ufoi074tTtYeKPBt7FkOt3sODjcpZMjP0yPxr0LxLcTarc/wDCNWErRyzR77y4T/lhDnGB/tt0A9CTXnvhC0ttP+K2vWVnbxwW8GnRIiIMDG2H/P8A9eve68T+K+m6hZ3OneMtLlj87SAfNikON8ZPPP4kEdSG45rO0rVk+Kl7YsjLZWOlTJcz2zPmWaUdMAdEHTPXk8CvdLhobdXupVA8tDlwmWC9SOOccV4DaeI/D3jD4k2LLM6DToWFr5kZX7TLySOeV29QCASQfx9p8SaxHomntclDLO7CK3gXrNK3CoPqf0zXgHjjRW0/UfCl3fsJtYvdUR7qfcSFwyYjUdlGePpX07RRRRRRRRRRRRRRRRRRRRRRRRRRRRRRRRRRRRRRRRRRRRRRRRRRRRRRRRRRRRRRRRRRRRRRRRRRRRRRRRRRRRRRRRRRRRRRRRRUMn+ti+p/lU1FFFFFFFFFFFFFFFFFFFFFFFFRTx+dE8e903DG5Dhh9DXD6V4F0rStXbV7SW9W8kJ81zcFvNyckNnORkCuq1jSbDWrN7LUbWO5t36o46H1BHIPuOa5Ox8ExWCiK013W4bdSNkC3QKIB/CMqSB+NdbpemWmlwmK0jKhm3OzMWZ29Sx5JrDsPClhY+I77xDFJP8AarxAjoX+RemcD32jrn/DrqKKKKKKKKKKKKKKKKKKKKKKKKKKKKKKKKKKKKKKKKKKKKKKKKKKKKKKKKKzNZ02HWNNutOuGkWG5jMbtGQGAPpkH+VeL3PwksbSwm8rX9aCRRMVjE6heB0xt6VR+BHhxV0Q6tJfXbCcyRC1EuIQucE7cfe465ra+D8K6BLrfhe5JS8trwzIG4MsTKoVh68KD+NSWNkdU+Kt3qlr/wAe2nWwgnk2EBpSCNoPcgEZ+lemWPiLR7+a5gtdSt5JbVisyb8FCDg9e3HXpXB+H7KPVPiBqviK2RTYxWy2aTqOJ5RjcwPfaBtz/hXrdeF+D7V/D3xJ8Q2E5OzVlN7buRw3zklR7je3/fNTeNrFvEPj7w3p8LFo9PBvLoDlUAYFQ3uSoGPRqbc/DvxCNQv7uw8aXNol5cPOyLASeTwCQ4zgYHQdOgrzvw94a1v/AIWRq1kPE86X1tbo8t75O5p0Ij+QgtxwV7n7tfWYGAATmvKtemF78QdH0i9ybFbV7qKFvuSzgnBPrtAJAPQ81x3xF0G38Oa7ofiLQo/s99PfrDLBE20T7iSePfkH6ivoFp4VlWEyoJWGVQsNxHqBXjHxV0W21DVvDMlqFXWG1BFUr94wrlmY47LgHPbNbfjTwv4g1bXLDVdG1qGxNnCyIssXmAO2QzAEEZKkDpXi/wAQtK8ZQal4bTVtftruaW9C2bpbqvkybkwxAUZGcdc9K+o9Bg1G20y3h1a7ju75QfNnjQIrnJxwOnGB+Fa9FFFFFFFFFFFFFFFFFFFFFFFFFFFFFFFFFFFFFFFFFFFFFFFFFFFFFFFFFFFFFFFFFFFFFFFFFFFFFFFFFFFFFFFFFFFFFFFFQyf62P6n+VTUUUUUUUUUUUUUUUUUUUUUUUUUUUUUUUUUUUUUUUUUUUUUUUUUUUUUUUUUUUUUUUUUUUUUUUUUUUUUUUUUUUUUUUUUUjKGUqwBUjBB71WsrO2sIFt7SCOCFeiRqFA/AVmax4f0nWjG2o2MVw0YwrMMED0yOcVpWVnbWEC29pbxwQr0SNQoH4CubvPBfhu9v21C50a0lumO5ndMhj6lehP1FdXDFHBGsUUaxxqMKiDAA9hUlZGr6Np+sxol/bLL5bB42yVdCOcqykEfgaXSdHsNIR0srcR+Y253LF3c/wC0zEk/ia1qx4NF0631W51eK2Vb+5RY5ptxyyjAAxnHYdu1bFYeuaDp2uxRx6hb+YYm3xSKxR429VYEEVQ0/wAK6fZ3iX0j3V5dxgiKa8naVowf7ueBVPxT4J0nxNd217eG5iu7ddsc1vMUYDJOPzJ962tN0Kx0+b7SiyzXZTYbm4laWQr6ZY8D2GK3a53WfDmnazeafeXiSNNYSiaDbIVAYEEEgdeVHWuioooooooooooooooooooooooooooooooooooooooooooooooooooooooooooooooooooooooooooooooooooooooooooooooooqJ/9ZH9T/KpaKKKKKKKKKKKKKKKKKKKKKKKKKKKKKKKKKKKKKKKKKKKKKKKKKKKKKKKKKKKKKKKKKKKKKKKKKKKKKKKKKKKKKKKKKKKKKKKKKKKKKKKKKKKKKKKKKKKKKKKKKKKKKKKKKKKKKKKKKKKKKKKKKKKKKKKKKKKKKKKKKKKKKKKKKKKKKKKKKKKKKKKKKKKKKKKKKKKKKKKKKKKKKhf/WR/j/KpqKKKKKKKKKKKKKKKKKKKKKKKKKKKKKKKKKKKKKKKKKKKKKKKKKKKKKKKKKKKKKKKKKKKKKKKKKKKKKKKKKKKKKKKKKKKKKKKKKKKKKKKKKKKKKKKKKKKKKKKKKKKKKKKKKKKKKKKKKKKKKKKKKKKKKKKKKKKKKKKKKKKKKKKKKKKKKKKKKKKKKKKKKKKKKKKKKKKKKKKKKKKKKgk/wBbF9T/ACqeiiiiiiiiiiiiiiiiiiiiiiiiiiiiiiiiiiiiiiiiiiiiiiiiiiiiiiiiiiiiiiiiiiiiiiiiiiiiiiiiiiiiiiiiiiiiiiiiiiiiiiiiiiiiiiiiiiiiiiiiiiiiiiiiiiiiiiiiiiiiiiiiiiiiiiiiiiiiiiiiiiiiiiiiiiiiiiiiiiiiiiiiiiiiiiiiiiiiiiiiiiiiioJP9bF+P8qnoooooooooooooooooooooooooooooooooooooooooooooooooooooooooooooooooooooooooooooooooooooooooooooooooooooooooooooooooooooooooooooooooooooooooooooooooooooooooooooooooooooooooooooooooooooooooooooooooooooooooooooqCT/Wx/j/Kp6KKKKKKKKKKKKKKKKKKKKKKKKKKKKKKKKKKKKKKKKKKKKKKKKKKKKKKKKKKKKKKKKKKKKKKKKKKKKKKKKKKKKKKKKKKKKKKKKKKKKKKKKKKKKKKKKKKKKKKKKKKKKKKKKKKKKKKKKKKKKKKKKKKKKKKKKKKKKKKKKKKKKKKKKKKKKKKKKKKKKKKKKKKKKKKKKKKKKKKKKKKKKKgk/wBbF+P8qnooooooooooooooooooooooooqteTm2geYQSzlf+WcQBY89gSK8x074oaPqTTLZ2GrztAMyiK0LFPrg8dD1rtfD/iTSfEKSNpt2szRY82MqVdD7qQD2NdFRXL6d4nsNS1u/0W1WaS4sQPPk2Dy1J7Zz16jp2NdRRRRWfquo22k2M9/eSeXbwIXdsZwPpRpWoQarYwX1qWME67kLqVJHrg1oVx2teL9M0k3QdLq5Npj7T9mgLiHIyNx6D8+K3dF1ay1uwi1DT5hLbyj5Wxg5HBBB6EVqUUUUUUUUUUUUUUUUUUUUUUUUUUUUUUUUUUUUUUUUUUUUUUUUUUUUUUUUUUUUUUUUUUUUUUUUUUUUUUUUUUUUUUUUUUUUUUUUUUUUUUUUUUUUUUUUUUUUUUUUUUUUUUUUUUUUUUUUUUUUUUUUUUUUUUUUUUUUUUUUUUUUUVBJ/rY/x/lU9FFFFFFFFFFFFFFFFFFFFFFFFFeAfBZ411DxXuKq323JJPbc9Y/hSVL34v63e6Ud2nxxN58kXzK3yqDjGc5kBIx1wa7hfilpz6lqGnppuotPaoSsawEySsPvAKPugdcnHArSX4hWKeHrTWLixvIpbuY28NmUHmSSZx8uSAV/2vw68VF4d1q20nVo9CvdHudNvtRZ7lJJJElWdjlmy6/xDkY9h6jN/WPHNvpGvwaHcaXftcXLKLd4xGVlzxnJcY5rpPEeuQ+H9P8At1xb3M6eYsfl26hnJY4GASM88Vy+o/ETRdM1Gz02+jvLe7uduUliCiHPQsScEf7paoIviVoj6vBpksN/b/aJDHBdXFvshlPGNpJzg5HOO46UfErXvDun2kNjr01x5UsiStbwxFvNVTkAnoBkA4yDxXpUW0RpsUKm0bQBjA9Kzta1NNJs2upLa6uFBAKW0JkYe+B2968G+C2v289rqMNxbXUs9/qLtvFszowZVzuYDA6kkE8Z969YTV9F0Jm0jTLOWV4MtJbafbmTys85bHAz+damg+JNK16KaSxugzQMVmikGySIj+8p5HQ1iyfEHwrHc3NudZgL20ZklK5KgAgYBAwxyei5NUl+JvhFrAXx1eMISV8oo3m5H+xjP49PeruqfEDwxpeoJp93qiLOx2kqjMiH/aYDA6/h3xT9d8e+GtCuEtr7U0EzYysStJtHq20HH0689K7KO4hlt1uUlUwMgkWTPylSM5z6Yrj38d+GoypfUwI2fyxMYZPKLenmbdv610+o6jaabYy6hdzrHaxJveTBIA9eOT+FGlajaatZQ39hOs9rMMxyKCM84PB5HIIwa0KKKKKKKKKKKKKKKKKKKKKKKKKKKKKKKKKKKKKKKKKK4D4i+IdT8NaLLqNhYwzpHgSSSSY8vcQoO3+LkjvXUeH7yTUNG069mx5txaxSvtGBuZQTj8616K57xTf6jpmkzXWl6eb+7QqFgB6gkAnjrgVs2cksttDJNF5Urxqzx5zsYjkZ9qsUUUVxniDxMdK1bTNIt9PlvLu+LEBGCiNBjLEn8fyrs6KKKKKK4Xxx4ytfB9vDPdWV3OsrbFaFRtB5OCxI5wDx7V2sEnmxRyAY3qGx9RUtUdRv7bTbZrq8k8qBSAz7SQuTgE4HA569BSm+tRLbw+ehkuAWiUHO8AZJGO2O9XaKKKKKKKKKKKKKKKKKKKKKKKKKKKKKKKKKKKKKKKKKKKKKKKKKKKKKKKKKKKKKKKKKKKKKKKKKKKKKKKKKKKKKKKKKKKryH99EPr/KrFFFFFFFFFFFFFFFFFFFFFFFFFFfM/wm8PaVrUviSTUbGK5Iviqlxyoyx4NfQ2l6XYaTB5Gn2cNtFnO2JAoJ968f8GKP+Fn+LGwN3loAcdPu10/j3UrG1vNHtBpsWoa1LPu0+KQlVibjMjHsBwfU49sjz/xPY6mvj/wiNR1FLqZpXkCpAIo4gCCVXqT06sTXYfGDR5bvRI9Ys1/0/R5BdRsOuwEFvwGA3/Aas6TrMPjW80iS3+aztoVvrkAHAnOQiZ9VIc+nA9q5j4kxpL498GxyIrqZTkMMg/MtS/HY7NL0Z14ddRTaw6j5W6fpU3x3GfCEfqbmP+Rr2qHiNP8AdFJcHEMh/wBk/wAq8M+CLfZfA95cRLmQTyyY9WCLj+Qqf4DSfavD+oX0kjSXdzqEj3Dt3Yqp/rn8apzRvpvxotxaNiPUrMvdIp44RsZHbmNT+PvUej6da3Xxm1954I3EFokkYZeA5jiBb64Zvzpnx10/TtP8K2y21jBAWvV2+TEEG7Y2ScY7D+VdN8XbK1i+Hd7HDbxxxweS0KKMBD5qjj8GP51ai0uzh+GMsMVtCgl0YyORGPmfyd24+pzzWX4Ha3vPhRAuqXrW9s9tPFLPuwUTzHUfpgY79K47xZezt8NpYNL0oDQ7eONFvL5gsso8wLuSMDuSCGJHGeK9v8O2lvfeE9LtrqFJoJLCFXjkXKsNi9RW/YWVtp1rFZ2cKQ28K7Y40GAoq3RRRRRRRRRRRRRRRRRRRRRRRRRRRRRRRRRRRRRRRWfq15/Z+nXl6IzKbeB5fLXq21ScD64rx6bxH4qHhQeL/tNgkWwS/wBnfZmwY9+P9Zuzkj2xzV/4m3w1P4XXOoBNgure1mCE/d3SRnH61aj1+50/w94d0zR0iudauLK3aO3kVioi2AM7EY2gepPPQA1115q82gaFcalr8tqZIVLFbVWVSf4UG4kkk9+OvtmuL1vxD4s0vQm8RtZWBt1CyNYAO0iRkjkvx8wB54wPTijxd481DSPDVhrtjo3nW91FFI0ksuBEXGQCo5Pbngciu01vxJaaFoA1nUMhPLUhEGS7sMhRXO6trvinSdMfWbjSbKS1jHmTWkcrefFH3O7G0kDk8Dv6VpX3iaS58LnxB4eiivo1jMrRSsUO1Qdw4/iGOnfHHbMvgPxBc+J9Di1aaCCATMwSOOQsV2sV+bI4PGfoap6R4puZrXWdR1G1hg07T5ZYklhcu03lkgkDHTjjnrXITeLNVh0xfG3/AAjlr9keNYmBumNwIN/DY27cEtnHXpnI6ezWN1HfWlvdw58qeNZU3DBwwyM/nWH4t8Q2/hnSzfTxtKzSLFDCpwZHY8AE8DgE/QGubm8T65pt3p8Gq6FEkd9cJAksF0HCE9QwIHOATx6GqWu/Eqy0TxFFot7p17EHBPnsmQ/UKUVclgzDA6c1QtfiY8WvW+la5oF5pSXjKtrNKQ24kgDcOgGT2Jx3xXf+IPEMOkSW1pHA95qV2SLeziIDPgZJJPCqMdTXPDxpLp2sWuleIdL/ALNe8OLW4ScSxSHjjOAQckDkenY5rmvj7IqeD41Y4L3kar7nax/kDXqF3qlro+kx3d25WNURVVRlnYjhVHdj2FclqXjk6JLA+u6Je6fY3MvlRXTPHIoPUbwrErxk9+h9K6HxPq2l2likF+hulvyIIrWEb3uC3ZRkDGO5IA9eleU+CBo/g/Xhpl9balZ6jeosVq99MkqmPJwisnC5bt6967vU/iFoel66miXhuoZ2BJleErGuASOTgnOMDaDk1X074i6Zd67Ho0tlqFnLPj7NLdW5jWbjPAPIz245rsda1uz0ZIjdMxkmcRwwxLvklY9lUdf5VhReM9PXU4NMv7a9026uSBbi7iAWYnjCspYZ6dSOord1vWrXRo4jOsss0z7IbeBN8krdcKPoOpwPesnTPFtnfakdKks7+zvhE03k3UG0lAcZBUkHPOME9DXC6D4+uNV8a3emzaff2ttbwbUgMDM+4sp8xwBlRgjHbB969rooooooooooooooooooooooooooooooooooooooooooooooooooooooooooooooooooooooooooooooooooooqrKf8ASIR9f5VaooooooooooooooooooooooooqrexTT20kdvcG3lYYWUIGKn1weDXBeDPBH/CJ3E8ltq1xPFctvniljX52wcHI5HWvRXBKkKcMRwcZxXmfh/wTdaP4iu9dOtNcTXhP2iNrcBWHYDnIxxj6d6sePPBf/CTy2F7a372GpWL7obhV3DGQcEZHcfzrB1X4c32oX+m6o3ie8/tO1bMlw0a4weojUYCd/XrXrZtke1NrKWljaPy33nlxjBz9a5bwN4VtvCOlNYQOZWeZ5XlYctk4X8lCj6gnvXNeLPB2sa34i07WYNVtYBpzBreF7csCd2TuO4E54HGOnGKl+IHhLVvFaWEUV/aWsdrIJzmJizSAY654HWovHnhTXPFukWumvfWMARhJM4jY72GQMegwQfqPSvTbEXK2sQvGja5CgSNECFJ9Rmq+rrftZSrpjQJdsMI8+dqe+ADk+1effDXwvrHhKyk0y8nsbmzaRpQ0e4OpIAxgjBHH61X07wpqvhLV7y58OfZp9LvWDyWE8hj8p+eUIBAHbp6DnAro9D8OTW2sXuv6nNFcancoIo1jBWO3jHRFz1zxliPoBznltH8L+I7Lxtf+J5m0t0vU8mSBZpMonygYbZyQEHbnnp1q98TvDWseKrexs9ONnHHBcLcNLcSMDuAYAYAPHNT+PtJ1zxF4VOkW9tai5ugn2hmnO2Payt8vy85I9se9PbTtdPgc6KLK1+3fZfsP/Hwdmzy9nmZ29fb9a5iz8GaxN8O7nwperBDPGM28scxZZD5hkwwxxzx3657VmXnh3x7rvg99Cv/AOyrVIo1QKpLS3ATBUEj5VHA57kdh17zSLXxRYeC1sxHZR6vb26Q2qI25QFAUFieCSAenFdd4e/tL+ybX+2Nn9obP3/l425yemOOmK2aKKKKKKKKKKKKKKKKKKKKKKKKKKKKKKKKKKKKKKK5vxfrJ8PaBf6qsXmvbx5RMHBYkAZx2yRn2rwfxVa2N38Oxr2uaj9t1W+iSS2ZpSFidjny40XgYBIPXkHPpW/4zmhf4NJGs0ZYWNkpAYEg7o+P0P5Vy/hu6vPhzcaTeXszXOh63bW4klZgTbybB35yq5OMcbfUiu5+O0M154MjntP3kUV1HNIUOQY9rDPHUZZa7rQPFOj6noMGpfbrZIfJHnK8o/dNtG5WHqP1/GuC+LWoRah8O3u40aKKeWPylkG0su/5SB7gbh7GsT41eZB4e8N3hjMlrb3MZmAP+xkcfgR/+uva9XntLjw7eXDNvs5LJ3LJ3jKE5H4V518D9PntvBafal+S6nkljRlx+7IC/qVJ+hFcXoOoXHgzWtd8Hqsoe9l8zSCi5CF+ASecADafQbG6Zr2DWriz8F+DZpHg+0W1lbCPymGRKxwoDezM3PHc8V5P4zs7m++HEur6nqbQxSwQS2un2iiKCJSV2RkYy+AQeeAR7A17h4SGPDmjj/pxh/8AQBWf430LTPEmlrpWpSeX58uLaQdVlCsQR68BuD1Ga8kt73xR4F1PTNN8RSx6zoNxcrb292yAvE38BPfIPPJPAODxWx4kVX+MPhhWUECykPIzztmx/KrHx3tvtHhqz8vP2kahEINpwxYqwwP5/hWTaXE4+Mvk6gylxpwjtiR9792Gbb+PmenetL4+wxy+FICVBlF7GIvXJVuB68dqyPjl58fgXSUmLLL9phWUE9T5T5B/EVZ+L06wN4UW6nmgsFvFeWaI4KEAYbPYgEn8667VfAGm6xZiLUNZ1a5tMiTEl3lOBwenoa426ubez+J/hm33k2K6YI7NmYsMMrgNz3OMZ6nivY9a07SJ5LbUdTtoXksXDwzSLkxtkYx+OPxxXlXiiKOb4ueFkkQMotZHAPqqykH8CAaT4tBf7f8ABrbRuGooN2Ocb04p11ctJ8Y7OC6Y7IrFvsi5GASpLHHr9734Harvx1t45PB7XBBE1tcxyRODgqSdvX6E/pU3ijw7rWsafoOt6XdmLXtPhVgshAWQso3gnsevseRVfwh4t/tbxBDpviLR303xDBCywMSdsynlsDp0XPccHBHSovCziX4q+KnGOLeJePZYx/SvbKKKKKKKKKKKKKKKKKKKKKKKKKKKKKKKKKKKKKKKKKKKKKKKKKKKKKKKKKKKKKKKKKKKKKKKKKKKQEknIxg8e9LRRRRRRRRVSU/6TB6c/wAqt0UUUUUUUUUUUUUUUUUUUUUUUUUUUUUUUUUUUUUUUUUUUUUUUUUUUUUUUUUUUUUUUUUUUUUUUUUUUUUUUUUUUUUUUVWvbWC+tpbW5iWWCZCkiN0YHqK4Wz+G/hG0t7i3j0aFknBVzI7O2M5wGJyvQdMHipm+H/hltNTTG04/ZFYOY1nkQOwGNzbWG4+5q3eeC9EvNIg0Wa3mbT4ZRKkJuZDggEAZLZ289M4rU0vQNO0uwl062ik+xSAqYJZnkUKRgqNxOAeePc1w8Hwn8IwX32xdPdhknyHlLRZ+h/lnFdR4m8JaZ4mhit9R+0G2jxtgjmKJkdDgdTzWv/Y9k2k/2RPEbiy8ryikx3ZXsCevHr14rlLbwHp8FqLA6hqcumA5FhJcAxYznHC7sZ7bsV38caRRrHGioiAKqqMAAdABWLc6DYXOtWetyRE31pG8Ubg8bW9R+J/M1Z1rS7XWtNudNvVZre4TY4VsH6g+ucGvM4/hRo/9lyabc3+p3cW0i3E9wStuc8FFGFB/Dnn1r0Hwzodv4d0uHTraWaVIxy8zlmY9PwHAAA4GKreKvDsXiO2toZLqe1a2uFuI5ICAwdQQp5HYnP4VlR+E5rm7tZda1m41SC0k823t5IkjUOOAzbQNxHv/AFrzTx1psuqfFfw9bw3c9o4sjIJ4QCyFTKwPIIwSACDwc4r1KHwxJPqNtqGsarPqEloxe2i2LFFG2Mbtqj5m9CTxmk8W+D7PxFNa3vnzWmpWZzbXUJ5Q5zyDwRkfqaZH4Wmvbi1uPEGonUjZv5lvEIVijD/32A5Y+nOPaqfj/wAGy+MoYLWTUzbWsTiQRrCGJfBGc59CeK19c8MW/iLQP7I1iQ3DAAi4VdrK4yA4HY8/jk+tef6B8Mr6xP2TUPFF7eaOBgWC7kVlB4VjuPy+oGM11fj3wLY+LrWAGRrS9tf+Pa4jH3B/dK9x09CMcHqDneGvBGo2s9vceIPEd3q5tWDwQOSI1YdGbJJZgeQT0o1Pwfq974ys/E6apaI1mDFFAbZj+6O4EE7uuHbn9Kd448Iat4l1PTbu31O1tYtOlE0CNAXJfKnLHI7r0FXfFvg+TXZtO1S2vFstcsdpjuFUlGxyVK5+7nP4Eg5zU954f1LX5bNfEE1n9jtZBP8AZrRXAmkA+UszHO0ZPyjr3NO8R6Nrlxrlhq2i31tAbeFopYbgMVmUsDg4+nX1psPh28v/ABHa67rBtFexiZLaG2JYZbOWZmAz1OBjjrWM/hLWLTxrc67pN9aw2t8ircrKhdlxtztHqceuBk+1erqCAATk46+tLRRRRRRRRRRRRRRRRRRRRRRRRRRRRRRRRRRRRRRRRRRRRRRRRRRRRRRRRRRRRRRRRRRRRRRRRRRRRRRRRRRRVWU/6RCPr/KrVFFFFFFFFFFFFFFFFFFFFFFFFFFFFFFFFFFFFFFFFFFFFFFFFFFFFFFFFFFFFFFFFFFFFFFFFFFFFFFFFFFFFFFFFFFFFFFFFFFFFFFFFcPL4J0mXXF112vDqCsSsn2l/lByNoGeFwSMDsa7gDAxRRRRRRRRRRRRRRRRRRRRRRRRRRRRRRRRRRRRRRRRRRRRRRRRRRRRRRRRRRRRRRRRRRRRRRRRRRRRRRRRRRRRRRRRRRRRRRRRRRRVWT/j4h/H+VWqKKKKKKKKKKKKKKKKKKKKKKKKKKKKKKKKKKKKKKKKKKKKKKKKKKKKKKKKKKKKKKKKKKKKKKKKKKKKKKKKKKKKKKKKKKKKKKKKKKKKKKKKKKKKKKKKKKKKKKKKKKKKKKKKKKKKKKKKKKKKKKKKKKKKKKKKKKKKKKKKKKKKKKKKKKKKKKKKKKKKKKKKKKKKKKKKKKKKKKKKKKKKKrSf8fEX0NWaKKKKKKKKKKKKKKKKKKKKKKKKKKKKKKKKKKKKKKKKKKKKKKKKKKKKKKKKKKKKKKKKKKKKKKKKKKKKKKKKKKKKKKKKKKKKKKKKKKKKKKKKKKKKKKKKKKKKKKKKKKKKKKKKKKKKKKKKKKKKKKKKKKKKKKKKKKKKKKKKKKKKKKKKKKKKKKKKKKKKKKKKKKKKKKKKKKKKKKKKKKKKKrSf8fEX0NWaKKKKKKKKKKKKKKKKKKKKKKKKKKKKKKKKKKKKKKKKKKKKKKKKKKKKKKKKKKKKKKKKKKKKKKKKKKKKKKKKKKKKKKKKKKKKKKKKKKKKKKKKKKKKKKKKKKKKKKKKKKKKKKKKKKKKKKKKKKKKKKKKKKKKKKKKKKKKKKKKKKKKKKKKKKKKKKKKKKKKKKKKKKKKKKKKKKKKKKKKKKKKKrSf8fEX0NWaKKKKKKKKKKKKKKKKKKKKKKKKKKKKKKKKKKKKKKKKKKKKKKKKKKKKKKKKKKKKKKKKKKKKKKKKKKKKKKKKKKKKKKKKKKKKKKKKKKKKKKKKKKKKKKKKKKKKKKKKKKKKKKKKKKKKKKKKKKKKKKKKKKKKKKKKKKKKKKKKKKKKKKKKKKKKKKKKKKKKKKKKKKKKKKKKKKKKKKKKKKKKKqyH/SIvoatUUUUUUUUUUUUUUUUUUUUUUUUUUUUUUUUUUUUUUUUUUUUUUUUUUUUUUUUUUUUUUUUUUUUUUUUUUUUUUUUUUUUUUUUUUUUUUUUUUUUUUUUUUUUUUUUUUUUUUUUUUUUUUUUUUUUUUUUUUUUUUUUUUUUUUUUUUUUUUUUUUUUUUUUUUUUUUUUUUUUUUUUUUUUUUUUUUUUUUUUUUUUUVVk/4+IvoatUUUUUUUUUUUUUUUUUUUUUUUUUUUUUUUUUUUUUUUUUUUUUUUUUUUUUUUUUUUUUUUUUUUUUUUUUUUUUUUUUUUUUUUUUUUUUUUUUUUUUUUUUUUUUUUUUUUUUUUUUUUUUUUUUUUUUUUUUUUUUUUUUUUUUUUUUUUUUUUUUUUUUUUUUUUUUUUUUUUUUUUUUUUUUUUUUUUUUUUUUUUUUVVk/4+YvoatUUUUUUUUUUUUUUUUUUUUUUUUUUUUUUUUUUUUUUUUUUUUUUUUUUUUUUUUUUUUUUUUUUUUUUUUUUUUUUUUUUUUUUUUUUUUUUUUUUUUUUUUUUUUUUUUUUUUUUUUUUUUUUUUUUUUUUUUUUUUUUUUUUUUUUUUUUUUUUUUUUUUUUUUUUUUUUUUUUUUUUUUUUUUUUUUUUUUUUUUUUUUUVVk/4+IvoatUUUUUUUUUUUUUUUUUUUUUUUUUUUUUUUUUUUUUUUUUUUUUUUUUUUUUUUUUUUUUUUUUUUUUUUUUUUUUUUUUUUUUUUUUUUUUUUUUUUUUUUUUUUUUUUUUUUUUUUUUUUUUUUUUUUUUUUUUUUUUUUUUUUUUUUUUUUUUUUUUUUUUUUUUUUUUUUUUUUUUUUUUUUUUUUUUUUUUUUUUUUUUVVk/4+IvoatUUUUUUUUUUUUUUUUUUUUUUUUUUUUUUUUUUUUUUUUUUUUUUUUUUUUUUUUUUUUUUUUUUUUUUUUUUUUUUUUUUUUUUUUUUUUUUUUUUUUUUUUUUUUUUUUUUUUUUUUUUUUUUUUUUUUUUUUUUUUUUUUUUUUUUUUUUUUUUUUUUUUUUUUUUUUUUUUUUUUUUUUUUUUUUUUUUUUUUUUUUUUUVVk/4+YvoatUUUUUUUUUUUUUUUUUUUUUUUUUUUUUUUUUUUUUUUUUUUUUUUUUUUUUUUUUUUUUUUUUUUUUUUUUUUUUUUUUUUUUUUUUUUUUUUUUUUUUUUUUUUUUUUUUUUUUUUUUUUUUUUUUUUUUUUUUUUUUUUUUUUUUUUUUUUUUUUUUUUUUUUUUUUUUUUUUUUUUUUUUUUUUUUUUUUUUUUUUUUUUVVk/4+Y/oatUUUUUUUUUUUUUUUUUUUUUUUUUUUUUUUUUUUUUUUUUUUUUUUUUUUUUUUUUUUUUUUUUUUUUUUUUUUUUUUUUUUUUUUUUUUUUUUUUUUUUUUUUUUUUUUUUUUUUUUUUUUUUUUUUUUUUUUUUUUUUUUUUUUUUUUUUUUUUUUUUUUUUUUUUUUUUUUUUUUUUUUUUUUUUUUUUUUUUUUUUUUUUVVf/AI+Y/oatUUUUUUUUUUUUUUUUUUUUUUUUUUUUUUUUUUUUUUUUUUUUUUUUUUUUUUUUUUUUUUUUUUUUUUUUUUUUUUUUUUUUUUUUUUUUUUUUUUUUUUUUUUUUUUUUUUUUUUUUUUUUUUUUUUUUUUUUUUUUUUUUUUUUUUUUUUUUUUUUUUUUUUUUUUUUUUUUUUUUUUUUUUUUUUUUUUUUUUUUUUUUUVUkH+lR/Q/1q3RRRRRRRRRRRRRRRRRRRRRRRRRRRRRRRRRRRRRRRRRRRRRRRRRRRRRRRRRRRRRRRRRRRRRRRRRRRRRRRRRRRRRRRRRRRRRRRRRRRRRRRRRRRRRRRRRRRRRRRRRRRRRRRRRRRRRRRRRRRRRRRRRRRRRRRRRRRRRRRRRRRRRRRRRRRRRRRRRRRRRRRRRRRRRRRRRRRRRRRRRRRRRVOQ/6XH/un+tXKKKKKKKKKKKKKKKKKKKKKKKKKKKKKKKKKKKKKKKKKKKKKKKKKKKKKKKKKKKKKKKKKKKKKKKKKKKKKKKKKKKKKKKKKKKKKKKKKKKKKKKKKKKKKKKKKKKKKKKKKKKKKKKKKKKKKKKKKKKKKKKKKKKKKKKKKKKKKKKKKKKKKKKKKKKKKKKKKKKKKKKKKKKKKKKKKKKKKKKKKKKKKKqP/wAfMf0NW6KKKKKKKKKKKKKKKKKKKKKKKKKKKKKKKKKKKKKKKKKKKKKKKKKKKKKKKKKKKKKKKKKKKKKKKKKKKKKKKKKKKKKKKKKKKKKKKKKKKKKKKKKKKKKKKKKKKKKKKKKKKKKKKKKKKKKKKKKKKKKKKKKKKKKKKKKKKKKKKKKKKKKKKKKKKKKKKKKKKKKKKKKKKKKKKKKKKKKKKKKKKKKpyHF3GPVT/WrlFFFFFFFFFFFFFFFFFFFFFFFFFFFFFFFFFFFFFFFFFFFFFFFFFFFFFFFFFFFFFFFFFFFFFFFFFFFFFFFFFFFFFFFFFFFFFFFFFFFFFFFFFFFFFFFFFFFFFFFFFFFFFFFFFFFFFFFFFFFFFFFFFFFFFFFFFFFFFFFFFFFFFFFFFFFFFFFFFFFFFFFFFFFFFFFFFFFFFFFFFFFFFVGAN0h9Fq3RRRRRRRRRRRRRRRRRRRRRRRRRRRRRRRRRRRRRRRRRRRRRRRRRRRRRRRRRRRRRRRRRRRRRRRRRRRRRRRRRRRRRRRRRRRRRRRRRRRRRRRRRRRRRRRRRRRRRRRRRRRRRRRRRRRRRRRRRRRRRRRRRRRRRRRRRRRRRRRRRRRRRRRRRRRRRRRRRRRRRRRRRRRRRRRRRRRRRRRRRRRRRVNv+PpPpzVyiiiiiiiiiiiiiiiiiiiiiiiiiiiiiiiiiiiiiiiiiiiiiiiiiiiiiiiiiiiiiiiiiiiiiiiiiiiiiiiiiiiiiiiiiiiiiiiiiiiiiiiiiiiiiiiiiiiiiiiiiiiiiiiiiiiiiiiiiiiiiiiiiiiiiiiiiiiiiiiiiiiiiiiiiiiiiiiiiiiiiiiiiiiiiiiiiiiiiiiiiiiiiqjH/AEpfpVuiiiiiiiiiiiiiiiiiiiiiiiiiiiiiiiiiiiiiiiiiiiiiiiiiiiiiiiiiiiiiiiiiiiiiiiiiiiiiiiiiiiiiiiiiiiiiiiiiiiiiiiiiiiiiiiiiiiiiiiiiiiiiiiiiiiiiiiiiiiiiiiiiiiiiiiiiiiiiiiiiiiiiiiiiiiiiiiiiiiiiiiiiiiiiiiiiiiiiiiiiiiiiqjf8fS/SrdFFFFFFFFFFFFFFFFFFFFFFFFFFFFFFFFFFFFFFFFFFFFFFFFFFFFFFFFFFFFFFFFFFFFFFFFFFFFFFFFFFFFFFFFFFFFFFFFFFFFFFFFFFFFFFFFFFFFFFFFFFFFFFFFFFFFFFFFFFFFFFFFFFFFFFFFFFFFFFFFFFFFFFFFFFFFFFFFFFFFFFFFFFFFFFFFFFFFFFFFFFFFFVD/x9L9Kt0UUUUUUUUUUUUUUUUUUUUUUUUUUUUUUUUUUUUUUUUUUUUUUUUUUUUUUUUUUUUUUUUUUUUUUUUUUUUUUUUUUUUUUUUUUUUUUUUUUUUUUUUUUUUUUUUUUUUUUUUUUUUUUUUUUUUUUUUUUUUUUUUUUUUUUUUUUUUUUUUUUUUUUUUUUUUUUUUUUUUUUUUUUUUUUUUUUUUUUUUUUUUVUY/wClKMfw1booooooooooooooooooooooooqjd6jY2bBLq8t4GYZAllVSR+JriPHAfxJoU+jaJf2T3V2yRufPUlItwLtgHnjjHoTWh4Y0zRvCGnR6VFfReYgBleaUB3bHUgngY6DsK6ue7trcQmaeOMTOI4izAB2PQD1JxS3F3b2pjE88cZlcRxh2ALsegHqas0UUUUUUUUUUUUUUUUUUUUUUUUUUUUUUUUUUUUUUUUUUUUUUUUUUUUUUUUUUUUUUUUUUUUUUUUUUUUUUUUUUUUUUUUUUUUUUUUUUUUUUUUUUUUUUUUUUUUUUUUUUUUUUUUUUUUUUUUUUUUUUUUUUUUUUUUUUUUUUUUUUUUUUUUUUUUUUVVb/AI+l/wB2rVFFFFFFFFFFFFFFFFFFFFFFFFeP/HOG2fwReSTQq8ySReS5UEo28ZIPb5dw/GuO/ZztYP7K1O5MSGf7SEEhX5gAvTP4mvS/Fuh6dqPiDw3LdWcMrC6k3FkyXAhZgD6gFVPPpWp470Oz1zw3d2F1NDbR7Q0c0h2pE4+6T7dvoa8r+GGj3V3rbajrXiKx1uextxHarDc+cYsnlzwOccZOSc89BXvOoX9npsBuL26htoQcb5XCjPpz39qTT9Qs9Stxc2N1Dcwk43xOGGfTI7+1eXXfxFs5fG2neHbK4iMAeQXlwWATcI22xgn/AGsZx3wPUV6e+pWEe3fe2y7huG6VRkevWnS6hZQtGkt3bo0oBjDSgFwemOealvJxb28kuUyqkqHYKCccDJ6V5Z8NfCl7pxl1rWr57nUrrOIxNvSEEkkDBIJye3A6D1r1yvHr3w/4tk+IcGrw6nt0VQuYxIQoQLgxlO5Jyc++eMAD2AkKCScAdSaZHIkq7o3V19VORTmZUUszBQOpJxXzH8adY1XQ9c07+zNZu7aK5jLsiyFk3ZxkA9unHSvpWydpLSB2OWaNST6nFWaKKK4xPFllceKV8O2pWaaOF5Ll1PERGML7nk59OPw8o+MPivxF4Y1eyGl6r5VvcR7jC1vGwBBx1IJ5r37TpXnsraaQ5eSJWY47kA1cooooooooooooooooooooooooooooooooooooooooooooooooooooooooooooooooooooooooooooooooooooooooooooooooooooooooooooooooooooooooooooooooooooooooooooooooooooooooooqox/0pf92rdFFFFFFFFFFFFFFFFFFFFFFFFeQfHR2TwLe4JAaWIEA9RvB/pXLfs4c+HtTP/T5/7ItepeIBnxN4YPpLc/8Aok14J8d9YebxNpGiysw09AkkybsBiz4JOOeFH6mvW9R8DzzeN9M8SafexWttbxLHLCqYLBQRgY4wQQOemPwrx7xBr0+r/Fu1sp4Jr6x0+52QWUbKMuqZJ+chSd4zyegxmu28M6D4itPiFeaqugnTtC1BSLiJpoGAPl9Sqserg9P731rybw7oen3fxdl0t7CB9OjnnDW5UbAojbHHscV1n7Q9laWcegpbW0cJRJIwUXGEXbtX6DJ/Oub+InhXT9F8EeHdSi82W/uBGss8krHcrRlgoUnAC8AYxwK9ut5RrHwlafUFE7jTJCC67juRWCt9RtBz+Ncn+zc2/RdVOMf6Uo/8cFfSFfGdrbw2vxx8qCNY4/tpYKowATGSf1Jrqvip4m+3eNLLwtPLcx6RE8f25LfcWm3ANghQSQFI4Gec+gw/TZxoPxAtP+EXtL5dCvhHDdRNbTJErk43YYcEfKd3ue2az9Tu38ffFA6DeSyf2NZyPE1sHZQ/lg7s4I5LjGfTFcx8ZtAtfD+uaZBpzTJavACsDytIIzuIO0sSQD1x9fw9I+PMYh8LaTdxM8dx58cW9HIyvlucYBx1FcDqOiXUfwtstcudZv5p1ceTF5pEcaM5XGOpPfPvjoK9g8C+Kbi2+GP9t37NczWccqqWPMm1iEBP5DPpXFfDazl8fW+sa7r97dzTpIYrdI7h40tzt3ZVVIxjIwOnHOTzXQfCDxVe+IrXUvD+p3lxJdW6HyrtTiTy/unLf3gcYJyefavHfhfog1Pxre2Zv762EYlPm20xSRsNjlhz7muo/aBj+z6rocXmPJsttu+Q5ZsN1J7k16xrNx/wkF7pfh7SdXks723iWe8lhkPyRbQNmOhYkg+wHvXReNLvVfDnhV20OG5v72MqoeTM0gBOWcjHzfyGfQYrwbxRf67o3hPRtdOvaxb6zdykT2k9xgbfmIYRdAPlXt0b3r6Q8EatPrnhvTtSuQonniy+3oSCQT+OM11VFFFFFFFFFFFFFFFFFFFFFFFFFFFFFFFFFFFFFFFFFFFFFFFFFFFFFFFFFFFFFFFFFFFFFFFFFFFFFFFFFFFFFFFFFFFFFFFFFFFFFFFFFFFFFFFFFFFFFFFFFFFFFFFFFFFFFFFFFFFFFFFFFFFFFFFVG/4+1/3at0UUUUUUUUUUUUUUUUUUUUUUUVz/AIp0ODxJol5pFyzLHcpjcvVWBDKfwIBx7V4t8PND8X+Apr2wbRk1PT53Egmt7qNCrAEZAcgnOBwcYr1jTbLUNQ1SPV9Vt1tTbo8draq4cpuxudmHBJwAB0A968w+M/gC+8RSW+saPEs15DH5UkG4KXXJIIJIBIz09PyrqPAU/jWa1srbW9Ot7KC3ULJO8gaWcAEAbRkL2yT9e9ecfEjwN4gg8Vf8JT4chNyxZJmQbS0cigDhSfmBxnj1r13wle+KdYdLvW9Oi0m2jB226vueZiOrf3QPTrmvGLnw14m0L4mS63Y6I2owySyPA/mBE+dCuWbnbgseo5wcdQa0fjlpOta/c6TaWGk3V00CMZZYkxHubHAJ+h69KrfEi11XWfCHh3TLPQ9Sa6t0Rp1MBAjKpsIJ75PIx29K7Cxt76L4Ty6dJpl8t+ls9v8AZvIYuzEkggDqMHr/AFqp8B9O1DR9P1Gz1HT7q1leYSqZYyFYbQOD68dK98r49t1af46EICSLtiQRjhYST1+hra+L/hbWbHxRB4u0a2kuBuieQRruMciYC5UHJUgDp75616l4U8Y6z4oe1EPh2exgyGubm5b5NvpGMAsT0z2968h1uwv/AAH8SG8RCxuJ9KuZnkMkabuJB84OOhDMSM4zisn4tzaj4l8QWF1ZaDqRgjgAi3277pRuJztxle/XsM9DXa/G27bVPDOkWlvZ3n2xpVuGt2t33ogV1+bjA596wtZvo5Pg5p+nrHObsyiLyfKbcCrliTx0wOv/ANfHV/DKyj134a33h5i0V1iZGWRMFSxyjYPUZx+Rrn/hzrlp8P8ATdb0bxEz2WoLKZYo2iZhKCoUFSBgjI6/4Gtn4DeGb+x+3a7fwS2/2tdkEcg2llJ3FsHnHAx6/lXnvw71K38KfEDV11hZonImiVY4WkZn3ggAAE8jOCPbsaufH+7tr3xBYQxuHeC32zopyYyWJwccZwaq+MNKj8Aapofinw1MBZXKqyQmQtyFG5STyVYHn0OenFev+OvHzp4Fg1vQH/eXkqwGQj5rY4JbII6jbj05BGeM/OesXmm3nga0khgu7jWJL4yajfSxMwJw4CmQ5zwVOM+pNfV3wfvIrvwVpyxb/wBwGicshALA5OM9RzjI7g+lem0UUUUUUUUUUUUUUUUUUUUUUUUUUUUUUUUUUUUUUUUUUUUUUUUUUUUUUUUUUUUUUUUUUUUUUUUUUUUUUUUUUUUUUUUUUUUUUUUUUUUUUUUUUUUUUUUUUUUUUUUUUUUUUUUUUUUUUUUUUUUUUUUUUUUUUVUJ/wBKX/dq3RRRRRRRRRRRRRRRRRRRRRRRRRRRRRRRRRRRRXE/ECy12+0KSPw7dGC/V1cYfYZFGcqG6Anjrxx+Neb+DvBesP46ufFes232MAZhhaVHZ3KbCfkJAGN35ivfqKOtFFGKMVG8UbkF0ViOhIzipKjMUZkEpjXzAMBsc/nTGt4XJLQxknuVBoe3gdVV4Y2VegKggUxrO1aF4GtoTE/3oyg2t9R3pDZWhtfshtYTbYx5PljZjrjb0qeGKOCNYoY1jjQYVEXAA9ABUlFFFFFFFFFFFFFFFFFFFFFFFFFFFFFFFFFFFFFFFFFFFFFFFFFFFFFFFFFFFFFFFFFFFFFFFFFFFFFFFFFFFFFFFFFFFFFFFFFFFFFFFFFFFFFFFFFFFFFFFFFFFFFFFFFFFFFFFFFFFFFFFFFFFFFFFVP+Xr/gNW6KKKKKKKKKKKKKKKKKKKKKKKKKKKKKKKKKKKKKKKKKKKKKKKKKKKKKKKKKKKKKKKKKKKKKKKKKKKKKKKKKKKKKKKKKKKKKKKKKKKKKKKKKKKKKKKKKKKKKKKKKKKKKKKKKKKKKKKKKKKKKKKKKKKKKKKKKKKKKKKKKKKKKKKKKKKKKKKKKKKKKKKKKKKKKKKKKKKKKKKKKKKKKqf8AL1x/d5q3RRRRRRRRRRRRRRRRRRRRRRRRRRRRRRRRRRRRRRRRRRRRRRRRRRRRRRRRRRRRRRRRRRRRRRRRRRRRRRRRRRRRRRRRRRRRRRRRRRRRRRRRRRRRRRRRRRRRRRRRRRRRRRRRRRRRRRRRRRRRRRRRRRRRRRRRRRRRRRRRRRRRRRRRRRRRRRRRRRRRRRRRRRRRRRRRRRRRRRRRRRRRRVX/AJef+A1aoooooooooooooooooooooooooooooooooooooooooooooooooooooooooooooooooooooooooooooooooooooooooooooooooooooooooooooooooooooooooooooooooooooooooooooooooooooooooooooooooooooooooooooooooooooooooooooooooooooooooooooqqP+Pk/7tWqKKKKKKKKKKKKKKKKKKKKKKKKKKKKKKKKKKKKKKKKKKKKKKKKKKKKKKKKKKKKKKKKKKKKKKKKKKKKKKKKKKKKKKKKKKKKKKKKKKKKKKKKKKKKKKKKKKKKKKKKKKKKKKKKKKKKKKKKKKKKKKKKKKKKKKKKKKKKKKKKKKKKKKKKKKKKKKKKKKKKKKKKKKKKKKKKKKKKKKKKKKKKKqD/AI+j/u1booooooooooooooooooooooooornbrxPoVpKIZ9YsY5M4Kmdcg+/PH41uwzRXEaywyJJG3KujAg/QisePxBpEuqnSI9Qgk1AAkwI25hjqDjoRjoea3aKKzotTsZr6Swiu4Xu4l3yQq4LIOOo7dR+daNFFFVLm9tbVo1uLmGFpDtQSSBSx9BnrVuigkAEk4ApqurjKsGHqDmnVXuLq3tVDXE8USk4BkcLn86lWRHxtdTkZGDnj1p9FFFFFFFFFFFFFFFFFFFFFFFFFFFFFFFFFFFFFFFFFFFFFFFFFFFFFFFFFFFFFFFFFFFFFFFFFFFFFFFFFFFFFFFFFFFFFFFFFFFFFFFFFFFFFFFFFFFFFFFFFFFFFFFFFFFFFFFFFFFFFFFFFFFFFFFFFFFFFFFFVB/x9H/dq3RRRRRRRRRRRRRRRRRRRRRRRRXhHxK1vUNS8Rab4J0q4e3+27TeTRH5hGckr6jCqWOCMjjoTXqml+GdF0uyFla6bbLARhg0YYv7sTyx+teQmX/hAPH9jpts8o0PW+FtuSkEzNtGwZ4+bbn2bvgVFcQ2Gk/GCOcCC0gNg0srcIgO1gWJ6DoK9Z0Lxj4f1+4e10zVIbidBkxgFSeM8ZAz+Fb+o6haaZbtc3txHBCpwXc459B6msvS/Emi6xK9tZahDLMv3oSdr9M/dOCeK8n0C003RfijrgijgtLWLTVlYkhVQkplsnp3/ADr1/SNf0nWmkXTdQt7pogC4icEqD0z+VXr7ULPToxLe3UNuhOA0rhcn0GepqHTdW0/VUL2F7BchfveVIGI+oHSrV3d21lCZ7u4ighBAMkrhVH4mvmj4nPod94h8LahplzBPcT36pM8c+84DJjIzx19BX0zNcQQFFlmjjMjBUDsBuJ6AZ6moVv7Nrn7ILuA3OM+SJBv/AO+c5rC8a2dxqOgXljbXEdu1yoieeQ4WOMkByfX5cj8a0tB0mx0PTbfT9OjCW0S/LzktnksT3J61qTSxwoXlkSNB1Z2wK8J8HR6Z42uPEl1rMcU7zXbW0CyMCY4gBtCeh6cjqRmuh8HfDjTfCurLfQ6ndXFwImjWOVlACn2Hp+VesFlBAJAJ6DPWmrIjKWV1IHBIPSgyIoBLqA3Qk9aczKoyxAHqTS0mRnGeaWkBBGQcilooooooooooooooooooooooooooooooooooorgfFXjix8Lzww6jZXwExIikjjVlkIxwMHrz0ODXY6fdNeW6ztbT2+7pHOoD49wCcfjzV2ue1zxFp+iS2kF28hnu32QRRRl3c+wH1H510AOQDgjPrS0UVTv762063NzdyiKEEKXIJAycDOOgyRzT3uoEaFTKu6c4iA538Z49sd6s1y+teK9E0OdbfU79bWRhuUSRvhh7HGD+FUk8c+G2Ck6msat91pYnjU8Z4LKBXYwyxzxrLDIskbjKuhyCPUEVEl1A9y9qsqmeNQzR5+YA9Dj0oW6gYzATITBxLzwnGeT9Kw9F8T6Nrl1c2mm3q3E1rjzgqMAuTjqQAeh6ZrpaKwIvEekTasdGiv4n1BQS0K5JGOoJHAPtnNb9FFFFUr+/tNOgNxe3MNvCDjfK4UZ9Oe/tViCaO4hjmhcPFIodGU8MCMgipaKKKKKKKKKKKKKKKKKKKKKKKKKKKKKKKKKKKKKKKKKKKKKKKKKKKKKKKKKKKKKKKKKKKKKKKKKKKKKKKKKKKKKKKKKqD/j6P+7Vuiiiiiiiiiiiiiiiiiiiiiiiivmq/h/s/wCOFpc3IZYrtMwueAT5Bjx78jHbk19K184/F+B9R8aeEbCAZmMm4j0UyLz9AFY/hWjqmlWGs/FxIb6CK5ih04OYpAGUtzjcD165wfasf4u6Ha6Fqmg6/pNvFbXIu1R0iTaHIwVOBx2IPrkeldVdXg1P4s2+n3Z/cadZmW2jOCrSsASxHrg/htFdtrPhGx1LxBp3iCS4mhubHgCMgK47buPcj3HFea2um2msfGDWftkIkSzsoyqMcqzFY+SO4+Y8H2NWTptppHxdsFsIIreO7013ljiQKpbLc4HrtFL4RvD4j+I2v3N0wkTSx9ntYm5ER3bWZQe+VPP+19Kh+I8Y8PeLvDev6eqxT3Nx9lulUACZSR145OCRk56L6VbSYeKPidcWV4oay0SDfBCwyrSHblyPXLcf7o96xPi5p9nD4r8JXkUaR3M16qyFQBvAkQ5PqRnr70/4x6VbS6/4XnTfFcXN6sLzI53BdyYxzgEZzwKqfF3w3Y+H7DTNW0S08i/jvVXzRIxZs5OWLHLHcByeea3/AI66dZ3HhpNRlVxdxSIkJDtgbjyNucdM84zxXsmkjGnWY/6YJ/6CKdqNhaanbNa31vHcQMQTHIuQSDkV8/fBXQNKvrDU7m6sIJZodQZY5GTlAApGD2wa0fD2mxWHxc1SOKad0+xCQedKZDltpIyxzjknv/hQ8R+HjP8AFLTbWLUb2OK5s3llJnYsFw6sik9AQAPbkg5xTPHvgPTfC3gvWZtLvNRjRnicwG5PlHLquCo6jB755A9K0NV8DWGpeCItUu7q7l1K30xZ4LhpT+62x7gqrnGOPr3zVjw94aTxf4IsrrX727uZTassISYqsQUkK2BwzYAyWzWz8HtTv9T8FAyS+bcQPJDC8hzwANoJ74zj6Vw2q6dYWPhq9bXr2S58W7JLjzoHeWSBhnaMrwi4UA5wPyFet+D5p/EPgizN7O5mu7RopJh97uu7645+tang7w+PDOjxaYt5NdCNmYPL2BPQDsPb1zXU0UUUUUUUUUUUUUUUUUUUUUUUUUUUUUUUUUUV4T8bevhv/sIr/SvdqqX95b6faT3l1II7eBDJI5BOFAyeByfwryS58UQpJD4wm8O6g2nrB5Md35sZ8uMv9/y85Gc9euBjgHJ9B1HxFa2dhYX0UFzeR37oluttGCz71LKcMRgYHfpXO6/48h0C3jutR0XU4IHcR73EQ+Y89A5J4B6DtTtW+IOj6QdOW/jvLdr4KyCWHbsUkDLE8DGcnBOKqz/EvQ7fUYbOaO9SCdgkV60BELsT2bqR0OQMYrrvFFzpsGkzpqhJtblTBsQEtIWBAVQOdx7V5X4GXRvCmqjTryXWIb25QQ2X9qgbdm4fu4yrFeu3PTtXuteBftBhToGmqzbVN8MtjOBsavZLqGyl0dotRWNrIwASiX7u3HevDv2fJbprPWI1keTS4rgLbF+oPJPHbgqceprqviNa2eoXto1lqF9a69ZDej6dbPPIsTdQ6qQME46n8CDXTeALnRZtGEGkXpu/LY/aXlBEryty7SBuckk9fpniuC+HCqvj7xoFAA84HAHcuxNes6tr9hpU0VtO8sl1MpaO2t4WlkYDqdqgnHufQ03QfEWla+kh067WR4jtlhZSkkZ9GRsEc8dMcGvJ7s2tn8XRczSQ28SaaZHd2CLnByST16/5xXpegeMfD/iG5ltdK1JLieIZZNjIceo3AZ/DNXbnxJotrqCabPqdtHeOGYRF+QACTk9BwD1xS6X4i0fVbe4ubHUbeaC3bbNIHwE+pPb36VnQeNfDk93HaLqsQlkO2PerIrn/AGWICn8D3HrXXO6xozuwVFGSxOAB614V8VNf8L6v4U1CEX1pPeRBXt1J+ffuAynrwTnHbPavVfB4x4Z0Yf8ATjB/6LWugdlRS7sFVRkknAArAt/E2hXN0tpBq9jJO5wqJOpLH0HPJ9hXQ1HLLHDG0krrHGoyzMcAD3NULXVtNvCBa6haTknaBFMrc+nBrTooooooooooooooooooooooooooooooooooooooooooooooooooooooooooooooooooooooooooooooooooooqoP+Pk/SrdFFFFFFFFFFFFFFFFFFFFFFFFcV408I2fii2i3ube/tjvtbtBlomyD07jIHFZkV345tUFvNpml3sgwBdR3BjU+7IRnPrjj0p/hfwlc2WrXHiDXL5L/WJ08tSibY4E/uoPw68d/Uk5WteHNYsvGaeK9JjhvUaDyZ7NpBE5GMfKxGOwPOOmO/F660DUPE+sabqGs28dnZac5lis94keSTjDMw4Cggcc5xzWP8RPB2sajrFh4k8N3MMOqWabCkh2+YOcYPQ9SCD1B61d0O08Y65NC3iiO0sLKBlc2tuQzXDqcrvIJAUEA4B5xjGKpaFpuuQfELVtcudFljsL6JIUf7RExQKEG5gGz/ByBnr3pNTsdfl+I9jrUWgzPpttAbVpRcwgsDu+cKWzgbunXA/Cln8Pap4a8YXHiPSrd9Qsb8Fby1jZRKhODuXcQCMjOMjr6c1r6ho1x4s1rSL+9s5bTTdNYzJDcFfMmlONpIUnCjaOCefSua8SaDreheNF8XaFYm/gni8u+tI3CuRgDjPXOFPHOV96xfGlv4r8Tav4fvrTwxNFb2U4mEc9xGrOQyt83PyDggdT146Vp/ES217Utd8NT2mj3Trp8izXRicbMkoSqkkbsBWHQdfernxgttR1nS9Mh0zSru4mS5jumUKFCrhhtJJ4bJGR2qP4si/1vwrbWtjpF/JcyTJIY/K5QDcDn8v1HrXr2iyvNplo8kEkD+UoaKVcMpAwQR+FSand/YbSW48iecqOIoIy7MfQAV438FIr/TrTUbPUtMu7SWa6NwhkibaQVAxuxgHjvUmlS3afFLUr2TStSSxuLVbWK5NpJsLDYck44HBGfp+EetXU0fxP0/UTpeqNYW1qbSS5SykZN7FsYIHIywGRW18YroP4SudPhguZ7q8MflJDCz8K6sScDgYX8yKlu9UiHw4b9zcmZ9O+yCFYHL+cYtu3GM9e/TvVbwBqEVn8PYluYriKWzt3WaJ4WDglmxxjnPHSuW+GEmoW3gPVbG2guLfV4vOkhjkhZScqNpXI5OeB71i6BrsEfgHUdH0zQ9Rl1ZoJY74C3PDspy7uf9noOvQYr0H4Ya1HH4Bjn+zXJ/s+3dnUx48wjc2EJ+9xj867nwh4gi8T6PDqkNvLAkhZdkg7g4OD3HvXTUUUUUUUUUUUUUUUUUUUUUUUUUUUUUUUUUUUV4N8aGB1DwpHzlr8H2+8v+Ne81yfijWNGtNF1OXUsT2cA8q5iUZLFgPkGSAWIYd+M9q8n8Tx61c+ALm7Dw6RpK2qfZ9OgQO7RHAAkduhwQcL+J5Nel+EJLWw8FaPdXREcNvYRzNJLg7P3eSRj2J98HFec+GYrn4i+Iv+EkvlKaDp0rJp9s2cSuP42HtwT7gDnBrS+L8aTXPhVGVWRtUjVlIyCMjg1B+0AUXwlaqUzm+QLg42nY/9Mj8areNTcT/EDwvpz6nLZ7bZnjljVXxKQwzhgQc7QOQa63xB4F/t0W0mr+IL2VbN/NjPlwx7D3JIQccV6eOAOc+9eBftAIsukaRGwyrX4BHttNddqXw18O6lpv2QR3duCowyXUhwQOCVYlTj6flXFfB7U9RsdY1bwbePHLHpwcwSrGFOFcKc46g5BGeR0zTfhUmsazY6rqNvrYs5rjUZJLiE2iyFWIU9W5xjoOgrvPCXgk+Htd1DV5NWe6n1BWMsflCNSxYMWwD9f++jXIfDOZZfHPjd1Bwtztx3yHcH+VWvhHL/AGlqfinVrnJvpb7y23HJSNc7VHoB0/AelUfEyNo3xW0O6sAYzqUXl3SIMeYMkEn8Ap/4BmpdQ0+x1X4upFewR3CQ6cJAj8gODwSO/Xoal8V21vafEzwrJbQrDJIkgkaP5dwwwGQPqfz9qzvG2h6bqnxS8O2t1ao0M9u8kygYEpUSMN2OvKjPqOK7bxf4X8PW/hvVIGlTR7W6kSa4miXO5g2QNvfnoB+FedfFS8uNQ8DQ+Ro0kOlwvEYri7kVZMAbVKxrnqDjJI4PTmug8a6hLc3XhHw4SRbX7RyXY34EqLt+QnPIPP6da2PjVYWsvgS9doE3WrRNAQMeWfMVeP8AgLEV3vhP/kXdI/68of8A0AVlfEHTItW8N3lrcamNOgIV5bgruAUHOCMjOenWvEvirfx3Pg2w/s/S5hY208aQahKqxE4U8xr97DYHOBX0rp7M9lbO7FmaJSSe5wK82+Len6rf6PaPpln9uS2u0nuLPr56Lk7cDlhnsOfyrF8Nar4V8aatpt5bRnTtZ09mY2pQKzrtIxnowGQfUYPAr2+iiiiiiiiiiiiiiiiiiiiiiiiiiiiiiiiiiiiiiiiiiiiiiiiiiiiiiiiiiiiiiiiiiiiiiiiiiiiiiiiiiiiqg/4+T9Kt0UUUUUUUUUUUUUUUUUUUUUUUUUUUUUUUUUUUUUUUUUUUUUUUUUm0DPA560BQBgAAelCqFACgADsKWiiiiiiiiiiiiiiiiiiiiiiiiiiiiiiiiiiivMvGPgibxTfW11NrMtulo2+3jihHyNnO4knk8D8q1W0fxMVYDxUASOG/s+PINU28D203ha70C6vbi4a6czS3cmC5lJDbvzA49PrXLj4b6ndeHpND1PxTcXNtHF5drGkIjSPGCpbB3OBjgE4HHoMGofDvWL3wva+H5PFMjRxbVk3Ww2NGuNiAAg4XGcknPHoMdVZaN4nsbC3sbbWNLiigjEaFNPYHAGB/y0I/SuZ1bwFrWoRaLGdeh/4lb+ahe2LGSXdu3N834YrY+InhDUvGNjZ2I1C1toYmEsn7lmLSAEcc8LhjxTvHHgf/AITHSLWK7uUg1e1O6K7hU7Qe4I64OAevBA9waXh7wn4oEsK+JfExv7KBg6W0UYXewII3tgFhkZwc5xXrdeRfEnwhrfi82sNvdWFta2svmpvDs7NjHOBgDrXSzJ4ye2MUcuixzEAefiRtvqQuMZ7jt9apeBfBSeGZLu+urx7/AFa9Ym4umXbkZzgDPAz/AJ7Vw2reAfEWkeIrrW/Bupw2y3rFp7eXoCTk8EEEZyexGcCvTvDul6tZRS3msX66hqjoVUIPLhjH91BjjJAJJHp6VyPgDwrrWha5rOp3/wBi8vVZTK8cUrFojuZgB8uCPm9f8Kkt/C+p+GfEl/rGgpDdWOo/Nc2DyeWyvnO5GwRwSxwcfeI9CNvTtAvLvxEPEmsCFJ4YDDZ2sTlhCDnLM3GWOSOBjB/LDg0HXV8fyeIpLa3Nm8Ittn2kllXj5h8vsTj3603xLoWvaj4w0nWba1tvsunErtefDSAk5IGOODwM1W1vRvEV1450nxFb6ZCYLKLyXja6G5g28MenYP8Ay/Db+KXhzUfE+gRW+mSJHdwXCXCo5wHwCNuenfPPHFcZ4v0bxx4w8Mm3ubS0sZY2VjZpKHe5Yd9+dqjkkD1HWrPizwbrviDQtLu1S1tfEGmurQLHISNgx8pY8bsgNnGO3vVXxRB4/wDFXhS40u48P2lpMdnmn7YjNcYdThADtTpkkt2IHWvXvCdveWeg6faX8SRXFvAkTKj7h8oA6/hXHfFzQtS17QIYtLi8+eC5WZrckASqAQQckZ65xnn8q4zx5a+MPF/hdYB4fisvLljZoGnDyyEZBKAcBRnuc/17TUtU8W2HhiymsNBifUTIkbWpl8wxx46tjHJI5weAfrjY8Salr9i2kT6fpb3asT9ut42XIGB0J7gk455xXK6hpp8T+JdF1Sz0u70+SykMtzdXEXlF1GMR46sT0z2Gfw7P+09b/wCEr/s7+yl/sfyPM+27v4vTrjrxjr36V2FFFFFFFFFFFFFFFFFFFFFFFFFFFFFFFFFFFFFFFFFFFFFFFFFFFFFFFFFFFFFFFFFFFFFFFFFFFFFFFFFFFFVR/wAfLfSrVFFFFFFFFFFFFFFFFFFFFFFFFFFFFFFFFFFFFFFFFFFFFFFFFFFFFFFFFFFFFFFFFFFFFFFFFFFFFFFFFFFFFFFFFFFFFFFFFFFFFFFFFFFFFFFFFFFFFFFFFFFFFFFFFFFFFFFFFFFFFFFFFFFFFFFFFFFFFFFFFFFFFFFFFFFFFFFFFFFFFFFFFFFFFFFFFFFFFFFFFFFFFFVR/wAfJ+lWqKKKKKKKKKKKKKKKKKKKKKKKKKKKKKKKKKKKKKKKKKKKKKKKKKKKKKKKKKKKKKKKKKKKKKKKKKKKKKKKKKKKKKKKKKKKKKKKKKKKKKKKKKKKKKKKKKKKKKKKKKKKKKKKKKKKKKKKKKKKKKKKKKKKKKKKKKKKKKKKKKKKKKKKKKKKKKKKKKKKKKKKKKKKKKKKKKKKKKKKKKKKKKqL/wAfLf7tW6KKKKKKKKKKKKKKKKKKKKKKKKKKKKKKKKKKKKKKKKKKKKKKKKKKKKKKKKKKKKKKKKKKKKKKKKKKKKKKKKKKKKKKKKKKKKKKKKKKKKKKKKKKKKKKKKKKKKKKKKKKKKKKKKKKKKKKKKKKKKKKKKKKKKKKKKKKKKKKKKKKKKKKKKKKKKKKKKKKKKKKKKKKKKKKKKKKKKKKKKKKKKKqL/x8t9Kt0UUUUUUUUUUUUUUUUUUUUUUUUUUUUUUUUUUUUUUUUUUUUUUUUUUUUUUUUUUUUUUUUUUUUUUUUUUUUUUUUUUUUUUUUUUUUUUUUUUUUUUUUUUUUUUUUUUUUUUUUUUUUUUUUUUUUUUUUUUUUUUUUUUUUUUUUUUUUUUUUUUUUUUUUUUUUUUUUUUUUUUUUUUUUUUUUUUUUUUUUUUUUVUUf6S30q3RRRRRRRRRRRRRRRRRRRRRRRRRRRRRRRRRRRRRRRRRRRRRRRRRRRRRRRRRRRRRRRRRRRRRRRRRRRRRRRRRRRRRRRRRRRRRRRRRRRRRRRRRRRRRRRRRRRRRRRRRRRRRRRRRRRRRRRRRRRRRRRRRRRRRRRRRRRRRRRRRRRRRRRRRRRRRRRRRRRRRRRRRRRRRRRRRRRRRRRRRRRRRVRD/AKS/0FW6KKKKKKKKKKKKKKKKKKKKKKKKKKKKKKKKKKKKKKKKKKKKKKKKKKKKKKKKKKKKKKKKKKKKKKKKKKKKKKKKKKKKKKKKKKKKKKKKKKKKKKKKKKKKKKKKKKKKKKKKKKKKKKKKKKKKKKKKKKKKKKKKKKKKKKKKKKKKKKKKKKKKKKKKKKKKKKKKKKKKKKKKKKKKKKKKKKKKKKKKKKKKKqJ/x8v9BVuiiiiiiiiiiiiiiiiiiiiiiiiiiiiiiiiiiiiiiiiiiiiiiiiiiiiiiiiiiiiiiiiiiiiiiiiiiiiiiiiiiiiiiiiiiiiiiiiiiiiiiiiiiiiiiiiiiiiiiiiiiiiiiiiiiiiiiiiiiiiiiiiiiiiiiiiiiiiiiiiiiiiiiiiiiiiiiiiiiiiiiiiiiiiiiiiiiiiiiiiiiiiiqUX/AB8yHPartFFFFFFFFFFFFFFFFFFFFFFFFFFFFFFFFFFFFFFFFFFFFFFFFFFFFFFFFFFFFFFFFFFFFFFFFFFFFFFFFFFFFFFFFFFFFFFFFFFFFFFFFFFFFFFFFFFFFFFFFFFFFFFFFFFFFFFFFFFFFFFFFFFFFFFFFFFFFFFFFFFFFFFFFFFFFFFFFFFFFFFFFFFFFFFFFFFFFFFFFFFFFFUYT/pMlXqKKKKKKKKKKKKKKKKKKKKKKKKKKKKKKKKKKKKKKKKKKKKKKKKKKKKKKKKKKKKKKKKKKKKKKKKKKKKKKKKKKKKKKKKKKKKKKKKKKKKKKKKKKKKKKKKKKKKKKKKKKKKKKKKKKKKKKKKKKKKKKKKKKKKKKKKKKKKKKKKKKKKKKKKKKKKKKKKKKKKKKKKKKKKKKKKKKKKKKKKKKKKKow83MvtV6iiiiiiiiiiiiiiiiiiiiiiiiuC1bxlFb6q+jaXp9zqupxgNLFAVVIhx992OAeR/9altvGcP9o2mk6jpl9YajcttjilRWRsAklXU4IGP/rVseLNei8N6VJqEkMlwwdY4oI/vSuxwFH8/wrY0+aa4tIZrm3NtM6BnhLbth9M965rxp4mPhfTnvv7NurxEALGLAVBkDLEnI69gfw61V1bxculeGbbXZdOupxNbLOY7Zdwj3KD8x4wvPX9K3PC2sDX9EstUEPk/aU3GPdu2nJGM9+lb9FFFFFFFFFFFFFFFFFFFFFFFFFFFFFFFFFFFFFFFFFFFFFFFFFFFFFFFFFFFFFFFFFFFFFFFFFFFFFFFFFFFFFFFFFFFFFFFFFFFFFFFFFFFFFFFFFFFFFFFFFFFFFFFFFFFFFFFFFFFFFFFFFFFFFFFFFFFFFFFFFFFFFFFFFFFFFUYf+PmWr1FFFFFFFFFFFFFFFFFFFFFFFFfL2qatqXw08Z6pqN3pr3Wkaq4czRjp1IAPZgSQQTyOfSvZrG/0Txqun6jpd7DM1jced90iRPlKlSDgrnP0OB14NZnjvxLHol/o8U+izXfm3SCCcyBY0c5U/VgCcZHv2rq/FPiGz8M6ab+9EjAuI44o1y0jnOFH5H8q8l+Juua8nhC7Go6FFBbXiqm6O73vASwIDjbznHY+nrx1WrjHwsYemjp/wCixWn8PJbex8DaVNLKI4I7Xe7ycBeST+FVn8YahLp51mx8PzT6Qu5vMaYJM8Y/5aLHjp1xkgkDOOa6/QNbsfEGnRajp0vmwSZHIwysOqkdiP8A6/Q5rD8HeKH8SNqAbTp7MWk/lKZf4x/Q+o+ldtRRRRRRRRRRRRRRRRRRRRRRRRRRRRRRRRRRRRRRRRRRRRRRRRRRRRQenFeKXfiPxNF4+g8Mx3Fi0Ey+f5xtyNkeCcEbuTxjr3zxXs8IkWNRKytIB8zKuAT9KkribTWtR1HxLc2NlBB/ZVkAlzcyBtxlxnYnYkZGfT8RXbUUUVxviHxVa+HNQs4tUXybC7BVLzqqSj+Fh2BHOenr61q6BrMWuW8l5bROLPzCkErjHnAcFwP7ueBnk4PHSt2uc8Wane6Po11qFjaR3UlujSMkkmwBACS3TnGOneo/BusS6/4fsNUnjSOW4QsyJnaOSOM/SunrifFPieTRr3TtOs9OfUL6+Y7YUfbtQYyxODgc/pXarkgZGDjkUE4BJ6CvOrPx5ZX/AIpTw7a2lwXKuzzyrsUbQT8oIywOOvAr0auY1vxJZaVPHZ7ZrrUJRmKztk3yN7nso9zgVqaXcXtzEz31iLN92FTzhISPUkDA+nPSuL8XePbPw1fJYnT72+mMYkcWqBhGD0Dc8E4J+lbfg/xJH4osHvYrG7tFSQx7blQCxAByMHkc9fXPpXWUVx/jLxfpfhC0iudSMrCZykccKhmYgZ6Ejj8e4rP8G+O9M8Xzzw6dBdjyU3PJLHhOuMZz156Vu694isdEaCKYSz3Vw22G1t03yyfRfT3PFSaPr1pqs09sqTW95b4M1rcJtkQHoepBHuCRWL4r8daF4UuILbVbl0mmQyKiRs3y5xk4Hrn8q56D4t+EZ5o4lvZwzsFGbd8ZJx6V6yDkA+tZWt6zp2hWbXup3cdtbghdz5OSewA5J4PA9DWJY+MNLuryGykF1Z3FwT9nS8t3i84eqkjB/nXXSyJEjSSOqIoyzMcAD3NY2j6/pWtSXKabexXRtmCytFkqCRkYbo34E1uVj61rOn6Hb/atSuPIgyAZCjFQT0yQDj8ar6J4i0rXdx0y7FwqjJZY2C+nUgA10FQXVxDaQSXFxKsUMalndzgKB3NRaffW2pWkV5ZzLNbyjcki9GFXKKKKjjljlUtG6uoJBKnPI6iljkSVQ8bq6noVOQajubmC1jMtxNHDGOC8jBQPxNZw1zST01SyP/bwn+NaNvcwXKb4Jo5U/vRsGH6VKzKgLMQAO5OKUkAZJwPeqt5e2lige7uobdD/ABSyBB+tWlIYAgggjII70tMkkSJC8jqiDqzHAFNhminjWWGRJI25V0YEH6EVLRRRRSbhnbkZ64zS0UUUUUUUUUUUUUUUUUUUUUUUUUUUUUUUUUUUUUUUUUUUUUUUUUUUVRhP+lS8VeoooooooooooooooooooooooorktJ1Sz8SJqthcQIxtbqS2mgkXIZQflbB7Ec14b4w8KL4E17Rtd8NPJEtxeLbvZ7iQxY52g/3SBjB6cEe3cfGJfMh8OxnjfqkQz6cGsT4t3TWni3whPcbvsMc5Ykj5Q+9efqODXZ/GTB8BasQeD5P/AKOSo9c+X4Wy+2jp/wCixXG+IjOPgvbGDdj7NB5m3+5vXP8ASvXvBrQy+GNIMQzGbOIcrjPyjOR9c15b8D4JIF8QKgIshekQ4+6cZBx+G2veRjtRRRRRRRRRRRRRRRRRRRRRRRRRRRRRRRRRRRRRRRRRRRRRRRRRRRRRRXhV3/yWez/7B5/9Bavda4f4gaxqmjaRHJo9obi9uJ1t0/dlxHuB+YgemPzIri9f1XXvBl5pUk+rW+pW15crDcQNbJE4LdXUrj9fau91qLxDdarDFpd7DZWSQ75ZZLcS733cKBkdh2Neby+IPEv/AAmFv4b03V7bUXC772X7GEW2XIz0Y5YDt0ywHXp02o+LVu9cutEsdUs9N+xIDcXd0FOX/uIpYZwOp7VmeEvG17ea/qHhm+ksbq8gjaS0vLd8R3AwCAwBO1sHJx0wfTnCsPEfiDxdea3oF14e0yaaylRR5zFoITublj1YnAxjHfp0rqfAfiDVX1e/8La1Z2cF1p8SvE1mpWJouAAB2ABXHT0wMVNp3iLWPEmpatDo82n20GmztbqLhTI07qeScEbU9CMmi+1e/v8A4f61d6laLb3QguYHiTIAxuTIzWb4P1O40/4d6ONPijn1OaMra2zf8tW3nPcYAGSSSAO9egSajd6ToE+paysPn28LSyR2oO3gZCgk8n34rzufXPEMOhr4yGl6Owa3V2h+cTC3PzYEh477sYx9TivVdF1GLV9MtNRhDLHcxLKqt1GRnB+ladeN6qf+LuaOP+oW/wDOSvSPEurR6Fo17qkilltoi4UfxHoB+ZFeBfDrX/sFhfeJtR0bWL7UNQkZ5rm3tMokQxgAkgEdTkemD0r33QNcsfEOmpqOmSGWFsjBUqQw6qQe9eGyeIfGPgu91K/1fw8lxpt3emaS4hkDOi4VQMg8KFUAbgOe/Ne76Fq9lrunQajp8nmW8wyDjBB7gjsQa16K8F8Wa94m8PeKLjVz4aa90mKJYY5UcEqmcswxkgk9cjsK9O8G+I9L8UaYt/pnyDO2WJlAaNh2OPr1rzLwJctrnxH8T6k7FktE+yRZwQBvxx/3wT+Jqz41vG0X4j+F72I7RfI1nMBkb1LADOOvLKf+AivVzomnPez3s1rHPcTBQXlUNtUDAVc9B1P1NeZa9YW2seOdI0e2tLeODTl/tC7dIwCTnCJwPXBx3B9q9mr57+OS3Vlc+Htc8lp9PsbkGeMHvuVhke4UjP09ad4wv4PiBP4es/Drmd1mW8nnQj/RE9HI+63Xj27175NBFcQtDPGksTDDJIoYN9QeteH/AAcjjg1LxZDDGI4o78qiL0UBnAAr3auK+I6hvB2tBgCPsrnkdxzVH4UKq+CNH2qAPKY4A7l2zXodeaeMtV0nUo7jQZJ7yQxuj3sdnaSTFYwQ20so+XOOv1rqPDusaPqWkpdaRNG1jENvyLt8vABKkdiARWbB430CeITRXVw8TZw62U5U4znB2ex/Kk0/x34Y1C3ubm31eIw2wBleRGj256feAznsB1qO48f+F7exiv5dXiW2mZljby3JcqcHCgZIB74xXV6ZqFpqtnFe2M6T20oJSROhwcH9QRXhPi1rfT/EN59j8XrplpelVv7dIXlKNkZIIBVGPTnHU9a930wWq2NstkytaiNREynIK44571YuIoponjmjSSNh8yOoIP1Br53+Cek6bdw68biwtZgl7tjEsKvsGDwMiqvj+GHwL4r0TU/DyC2e8Yx3FnEdscoBA+7053Yx0BAIwea+jL6CC6s54LoDyJIysmTjCkc89vrXivhGa6u9Vg0/UfGWn6lZWkhe2ihn/fXDA/J5hwN2372ATkjJzil+PljbSeG4b1oVNzFcIiS4+YKQcj6V7VY8WcHtGv8AKqa63pLXItV1OyNyW2iEXC7yfTGc5rmfibZW974Q1QXEYfyoTLHkkbXXoeKo/Da9tbLwPor3dzDArREBpZAgJ3NxzXpIZSoYEFSMg54xVf7Za7Vf7TDtZtqtvGCfQe9OuLmC2AaeeOIE4BdwufzqZHWRQ6MGU9CpyDUc8sUa/vZVjDcZZtteJeD7RbL4oeJbdJZpEW2RlM0hkYbtjEZPOAWOK9zooooooooooooooooooooooooooooooooooooooooooooooooooooqjD/x8y1eoooooooooooooooooooooooorgZfAmlf2hNqdtNfWeoTSNJJc29wVZyxPBU5XAzwMfXNT6f4PtINQi1O/vLvVL6LPlSXbgrF/uIAAOg/HmovGHgy38VS2r3Wo3kC2zB4lgKgK397kHnpWj4h8Laf4k0lNM1XzJwmCs4IWRXxjcCBjP4Y9q4+f4bre6UNL1DxBqtzbIR5amQAIA2fT5uOBnIHYDit7UvBdtdeGV8NwX15b2QAVjvDuyg5xlgcDIHAwMcVp6F4ch0zQRoVxPJfWgUxgTqAfLP8PAHTnnrWFovhC+0O1fTtO16aPTSzFI3iVpIgTkhX7c57dz35rsdG0iz0XTotOsYzHBEuBzySepJ9SeawvBvhuXw5FepNqU181xcNKGkz8oPbkn8a7OiiiiiiiiiiiiiiiiiiiiiiiiiiiiiiiiiiiiiiiiiiiiiiiiiiiiivBbyaJPjRZhpEBNjs5Yfe2sQPrXtl9qFpYW0l1d3McMEYyzs3A/z6V5H448Y3lno+gtG6WH9sygS3Ocm3hOPmHvhgc9sH8OJ+JkPhuzfRIbC5gkvWv0e4nMvnSle7O2SepBxx9K9T8e+MF0vTobbRnjvNW1B/JtI4nDcngvweg6fX6GpfB3h2z8DaJNc3kvmXkg86+um+Zmb+6D1IBPHqST3ryzw3faToXjvxJp3iK3tYo724a5t7i7iGOWJA3HgAhjzwPlPfivbtNuPD7ajHDpMNhLPsLvJaLGfKT1JX1yMDvXm/wsUHxb42lWIIhviuc5JId8/4/jWjpBJ+Lmt5BGNMjAz35j5qpq3ge11e7ufEnhLVJNO1UySCQxn5JJAcMGH8OSMn65IqNPEV54k+GmuXGoW3kXltHLbTdg7KoywHbrj6g1554ca98Ap4f8SS3E95o2o2qwXQf5jbZ5AX0XuAPQjuK+hvF/iK20Tw1cax5a3URjXyk6rLvwFz/s85PtXm/i2xa68BXWq61qrySS2qSW8UD+VBGWAKKFX7/XHzZ/DFejfD3/kUdG/69U/lXZV41qp/4u9o4/6hT/zkrf8Ai1Yzah4I1aG3RnlVElCqTyEdWbgdeAa0vh/Lb3fg3RjEFaL7EkTDHBZRtf8A8eBrz74M2T2Nx4mji409NQeOD+6dpIyPwAr3CZI5oXSQK0TqQwPQgjmvKvhHpw06x1hYM/2e+pzfZCf4kXC7ge4+XH4GvWFdXBKsGAODg55p1BGRg9K8e8LaPDpfxE8QHT4/LsntYmlRBhI5mwcY9SMt7bqyfhlC+n+NfGNhOqiUzidTjkqzMw/RlP407x7bPqnxF8JWUahjbg3T5OMKGzn/AMcr3GaVIYnlkYJGilmY9AByTXmPwyifUIdQ8UXKlbnV5yyg/wAMKfKg/Q/pXqVeQfEbWLibVNL8IW2Ixq+RczbQxWHkEKDxkgHntjjmvPNQ0+6+E3iO1vNLd30DUZVimgkbdtPf8cZIPsQa+oVYMoYcgjIrxP4QKPt/iyTnLamwP4Fv8a9trhPidKYfBessoBJg28+hIH9aZ8LkaPwVowYYJg3fgWJH6Gu7aRFdEZ1DvnapPLY9PWvINAkt7bU9ah8H27Xs1xcGW8vLyYi3jk5O1SAWfqenqOazfgvEZLTxHDcqhZtRdZBHkLkjBx3ArQ+IGvXFoLTwd4biDaleRiL5DxbQ4xkkcqcd+w59K2bbwnp/hzwRf6WkSS5tJHuHYf62TZy3tyOPTA781gfB3Q9MHgq3u3soZJ7wSid3QEuBI6gZ9MCuN8C6nNpHw48TT2pKvbXUqQkHBTcqAEH1Gc13PhbStduPCVnaxz6IbO6tQWVraQsQ4ySxDgFueTjrXTfDvwzdeE9IfTbm9S6HnNJGUQrsBAyOT6gn8a7t/uN9K+a/gvpUl/BrNymqX1p/phTZbugU8ZyQynnmsnxto+oeB9d0/wAVX9w3iC0E4BF1lXhbqCMHGeDg4wCOnSu9+JmszX1v4Z0+w8vyNamWQrcEqsiDYQjkcgEuM454/N/jHwf4h8TWVtbbNEspLeVZIp4GkDJgEYHy8dR+VUvjcs8XgW1juXWS4WaISuvRmCnJH41f+Les3eneH9M060kaF9TmS3klXqqY5A+uR+GfWul8XeD9IvPCt1YR2UMf2e3Z7d0RQyOoyDn3I59cmuE0bWrjXPhHqE12xeaC3lty56sFHBPqcEc1Y8MeCtFvfAtpc6hA93cNYMUklkYmIHLAIM4XBPYfWjwLAusfCt7a+aSWNI5gvzsMBSSoyCCQDjjpxjpXNfDTwHpviTwja3Goz3ZdLh2gMUuzygG5AHI5IBJxnjgiu/vrTT7PxNqV94huLbUjcoiafp4hM8qKASQI8HGT3+uTXM/CjUktdS8WwpFPbabZuJo7WQHMQ+fOATwcKPyFdN4Gs4vF9hJ4j1y2S5e8lcW0Mp3xwRA7cKp4Bypycc4Brnfh3Yw6d8RvFFrbhhDHGoQMxbAJU4yee9fQFFFFFFFFFFFFFFFFFFFFFFFFFFFFFFFFFFFFFFFFFFFFFFFFFFFFFUof+PiWrtFFFFFFFFFFFFFFFFFFFFFFFFFFFFFFFFFFFFFFFFFFFFFFFFFFFFFFFFFFFFFFFFFFFFFFFFFFFFFFFFFFFFFFFIyhlKkZBGCK5FvBXhp5TM2i2ZlLby5jyxbOc59aa3gnw0/39GtXx03qWx+dbGsaHpmtWaWOo2UVxbIwZI2GApAwCMdOCR+NY0/gjw1Pp6ac+jWwtEkEoRAU+cDGSQQTxxyadd+CvDl5NBPNpURlt1VIWVmXywvTGCMYqC48C+HLlozPp7S+W25VkuJWXPuC2D+NXvEvhPRPE6RjVrFZ2iz5cgYo6591IOPY8VY0Tw5pWg2ElhpVoLSCQkt5btuJPfcSWz6c8VQ0Pwboeg30l/ptrLDcSgiVjcyv5mTnLBmOT1/Om2fgvRLLWP7Zt4bhL8kl5TdyuZMjGG3Mcj2qovgXSYZp5bSbULM3DmSdbe8dFlJJPzDPuRx2rRvvCekXmjrophkh09esUErJuHX5iD83PPNQL4N0geHpPDhWd9Ncg+W87ErhgwAPUDIBx9aLfwbpEOhz6Cyzy6bKAPJlmZtmDuG05yOcH8KwbT4YeHYLCWxmW7u4nBEZuZyxh/65jgLj1x9c11vhfw5Y+GbFbKxad0HV55S7H+gHsABXSVwL+CLN/EKeIW1LUvt6Dap81NoHPGNnTBIxXeFQylWAYEYII615/B4LWx+02+l6teWOnXLl5bSIIQpIwfLYjKA101voWn22jPo1vD5Vm0LQlUODhhgnPqc9a47SvAj2cH2OfxHq1zYA8W/mhAV7qWA3bTzwCOtegi1ghsjaxAQQLGUUR/LsXGOPSvMfhx4dTQrzUPsOp3F9p0gGZJcYaXcclT34xk9ya9aryy08F6zYX11JZ+Lr6OzuGLmGSNZWUk84Z849Oma9A0jTLbSbb7PbByGYvJJI255XPV2Pcmua1zwu91q0Wu6VfHT9VSPyXcxh45o/7rrxntg57D0GLWg+Hf7PvrnVr67a91W5UI85XYqIMYREHAXjPcnuav8AijTZ9Z0S9022uRbSXMfl+aV3AKT83GR1GR+NaGlWMWmafa2MI/d28SxL7gDGav1wXjTwiviGWxv7W5+x6rYSCS3uNu4cEHaw7jj/ADkis6+8Lav4jvLF/Ed7Z/YbOUTi0so2AlkA4LMxzgc8Dsfxr0a588QP9lEfnY+TzM7c++Oa838AeFdW8M3WpSXd3ZXEV/Mbh/KR1ZXOemSeOa9QrivHukalr+iXGlae9pGLkBZJLgt8qg54AHXgVmeG9N8VaHo1npYGj3Ato/LEjSyKSAeOAnpxWjpOma3Jrsmqa1LZGOOExWlvbbmEe4gsxLAHJwBn0rg/CvhLxh4akvtMsNSsBpc8zSJdzoZJo8jqF4BbpkHjgn63PBXhXxL4YGtIlzYzR3Esk0DOG8yR8EKWxwo6EgZ5GOlU/AnhfxB4buL6/vdNs9Q1O7kLPdtelTtP8IGw45ycj2Haug1GDxdqCaqk1hZrFd2ZtYYVvTtjJ3AuTs5OGHYdO1T+BNM1vw54TGl3NlBLdWpbyRHccShnLckj5cbj+Vc/4E8H6ja6FrGi67ZxJb6hI8oeOcOVLADBAHbAIOfyrC0DR/iL4PLaRpcWn6jpgkYwy3DhVjBOc43BhnPIGcHPXqfb9CsrqytCL67N1dzOZZnAwoYgDag7KAABnmrepzXEFpK9ratdTgYSIOqZPuScAV4f8L9O8U+FLa+t77w1JILifzg8V5DxkYIxu9h371f8XaF4n8eeRp9zZQ6NpUU4kdpZ1llk4xwEJHc8E/jW38QvA767odhb6VMYLvSsNZhjkNtAAUnsflGD6iszRtR+IupKNOv9ItdOOCkuolwdo/vKgY5bg9OMnsKp/GPR9U1jSNP0jSdMurtoZVlabcu3aFZcEk5Lc+ldB4+8LzeMvDVuII3tNStiJoFlwCGAwUJBOM9jnqBTTruuanoEmnt4e1GLWJoDA7SIiwhiuC+/OMdT068YNZWteHp/Dvw3fw7p8F3f3kyFCbeMnLM25ifReo/LrzW94de5tPh/DDPp16l1DaNAbYwkyMwBHAGeD61yXgh7vR/AV1pd5pGqLeKsqrEto7GTfnBBHHfnOOldB8HIbvT/AA4ml3+n3dpcwSOx86IqrBjkYPfrXLeHbvUvDHivxDHqGiX9/c38/mW1zbQqQ6fNtBYkADGO/GOnFQeBbfVv+Ej8X2WqaNdW7aqy7pI/mihUh/4zgMcOOnUjp6L4L1bUvAQm8Navo19cxxyl7a5soTIrq3/1/wAecEcVd8CPqJ8f6/d3Wi31ql2iY3oCsfA+82cdPQmvfKKKKKKKKKKKKKKKKKKKKKKKKKKKKKKKKKKKKKKKKKKKKKKKKKKKKKpQ/wDHxLV2iiiiiiiiiiiiiiiiiiiiiiiiiiiiiiiiiiiiiiiiiiiiiiiiiiiiiiiiiiiiiiiiiiiiiiiiiiiiiiiiiiiiiiiiiiiiiiiiiiiiiiiiiiiiiikIDAggEHgg0iqqKFVQqjoAMAU6iiiiiiiiiiiiiiiiiiiiiiiiiiiiiiiiiiiiiiiiiiiiiiiiiiiiiiiiiiiiiiiiiiiiiiiiiiiiiiiiiiiiiiiiiiiiqcP/AB8SmrlFFFFFFFFFFFFFFFFFFFFFFFFFFFFFFFFFFFFFFFFFFFFFFFFFFFFFFFFFFFFFFFFFFFFFFFFFFFFFFFFFFFFFFFFFFFFFFFFFFFFFFFFFFFFFFFFFFFFFFFFFFFFFFFFFFFFFFFFFFFFFFFFFFFFFFFFFFFFFFFFFFFFFFFFFFFFFFFFFFFFFFFFFFFFFFFFFFFFFFFFFFFFFUof+PiWrtFFFFFFFFFFFFFFFFFFFFFFFFFFFFFFFFFFFFFFFFFFFFFFFFFFFFFFFFFFFFFFFFFFFFFFFFFFFFFFFFFFFFFFFFFFFFFFFFFFFFFFFFFFFFFFFFFFFFFFFFFFFFFFFFFFFFFFFFFFFFFFFFFFFFFFFFFFFFFFFFFFFFFFFFFFFFFFFFFFFFFFFFFFFFFFFFFFFFFFFFFFFFFUrcHzpM9au0UUUUUUUUUUUUUUUUUUUUUUUUUUUUUUUUUUUUUUUUUUUUUUUUUUUUUUUUUUUUUUUUUUUUUUUUUUUUUUUUUUUUUUUUUUUUUUUUUUUUUUUUUUUUUUUUUUUUUUUUUUUUUUUUUUUUUUUUUUUUUUUUUUUUUUUUUUUUUUUUUUUUUUUUUUUUUUUUUUUUUUUUUUUUUUUUUUUUUUUUUUUUVTgH7+WrlFFFFFFFFFFFFFFFFFFFFFFFFFFFFFFFFFFFFFFFFFFFFFFFFFFFFFFFFFFFFFFFFFFFFFFFFFFFFFFFFFFFFFFFFFFFFFFFFFFFFFFFFFFFFFFFFFFFFFFFFFFFFFFFFFFFFFFFFFFFFFFFFFFFFFFFFFFFFFFFFFFFFFFFFFFFFFFFFFFFFFFFFFFFFFFFFFFFFFFFFFFFFFU4DmaSrlFFFFFFFFFFFFFFFFFFFFFFFFFFFFFFFFFFFFFFFFFFFFFFFFFFFFFFFFFFFFFFFFFFFFFFFFFFFFFFFFFFFFFFFFFFFFFFFFFFFFFFFFFFFFFFFFFFFFFFFFFFFFFFFFFFFFFFFFFFFFFFFFFFFFFFFFFFFFFFFFFFFFFFFFFFFFFFFFFFFFFFFFFFFFFFFFFFFFFFFFFFFFFU4P9fLVyiiiiiiiiiiiiiiiiiiiiiiiiiiiiiiiiiiiiiiiiiiiiiiiiiiiiiiiiiiiiiiiiiiiiiiiiiiiiiiiiiiiiiiiiiiiiiiiiiiiiiiiiiiiiiiiiiiiiiiiiiiiiiiiiiiiiiiiiiiiiiiiiiiiiiiiiiiiiiiiiiiiiiiiiiiiiiiiiiiiiiiiiiiiiiiiiiiiiiiiiiiiiiqcH+ukq5RRRRRRRRRRRRRRRRRRRRRRRRRRRRRRRRRRRRRRRRRRRRRRRRRRRRRRRRRRRRRRRRRRRRRRRRRRRRRRRRRRRRRRRRRRRRRRRRRRRRRRRRRRRRRRRRRRRRRRRRRRRRRRRRRRRRRRRRRRRRRRRRRRRRRRRRRRRRRRRRRRRRRRRRRRRRRRRRRRRRRRRRRRRRRRRRRRRRRRRRRRRRRVK3/10tXaKKKKKKKKKKKKKKKKKKKKKKKKKK8r/AOE+SC/m0K6s3/t9ZxDDAikRzgn5ZAx6KFwTnnrjNepJu2jdjdjnHTNOooooooooooooooooooooooooooooooooooooooooooooooooooooooooooooooooooooooooooooooooooooooooooooooooooooooooooooooooooooooooooooooooooooooooooooooooooooooooooooooooooooooooooooooooqnb/AOtl9M1coooooooooooooooooooooooqG4jeWF0jmaFyOJFAJU/QgivD/h5r3iHXPEus2F/q5e20uZkwlvGpm+dlGTjgYXtz713HjTxYdCks9Nsbb7ZrN+wW2tycKBnG9z2Uf0PoTUEfh7xE0i30/iC2OoKBtA06MxoOcqG+/jn+96+tO8G63rN/qus6ZrkFtFdWBix9mz5bK4JBBPJzjvXodFFFFFFFFFFFFFFFFFFFFFFFFFFFFFFFFFFFFFFFFFFFFFFFFFFFFFFFFFFFFFFFFFFFFFFFFFFFFFFFFFFFFFFFFFFFFFFFFFFFFFFFFFFFFFFFFFFFFFFFFFFFFFFFFFFFFFFFFFFFFFFFFFFFFFFFFFFFFFFFFFFFFFFFFFFFFFFFFU4P9bL65q5RRRRRRRRRRRRRRRRRRRRRRRRXzx8IBnxf40P/AE9H/wBGSVDpDtqHxq1CSc5+xwlYRj7o2Af+zMfxr6NquLaEXLXQQeeyCNn9VBJA/Mn865bSLTxDF4h1Se/vYpdIkA+yQqPmQ8e3HfPPNdjRRRRRRRRRRRRRRRRRRRRRRRRRRRRRRRRRRRRRRRRRRRRRRRRRRRRRRRRRRXB+PNcutO064tNJTzdWkt3kjUEDyo1B3SnPGB0HqxFU/hHdXF74I0u4up5Z55DMXklcszHzn6k8mqWp+J9R1fxHJ4Z8NtHE1soa/wBQkTcLfnlUU8FunXI6+hI7nR9HTTFyby9u5mGGkubhnz9FJ2r+ArgPGE+qa/rq+G9E1yPS5baEXNxKpzIzHhUABBwFO4/Va2/BXh7XNFkuH1jxDLqiuoEaMuAh7nkknt+vrXoFeVHVrjxX4nvtGsL24s9O0oAXU9sQsksxONgYg7VGGz6kH2NT6PrF5o/igeFdSuJLtJ4DcWN3KB5jAZyjkcEjaxzXoOpX1tplnNe3cojghXc7E/oPUnoB3JryP4c+K9W8R+JdeS/V7e3gSPyLNgP3QJPU9ST1OfX0r2mvNNf12+uPFVp4W027SxeS3NzNdmMSOAD9xFbjJA6nOB9Kr3Op6n4a8S6Rpl1qJv8AT9TZ41adFE0TAccrjcCSBnHH5Vu+JZvEdxcJp/h9YLb5A81/dRlkTk4RB/Exxz1AHuRXDeD/ABB4psfFr+FvFEkN28kJmt7qJFTKjPOAACDgjoCCO9e3141qXjueXxxpehaaFNg8jR3FxtyJHAJKKeny8Zx3OO3PstFFFFFFFFFFFFFFFFFFFFFFFFFFFFFFFFFFFFFFFFFFFFFFFFFFFFFFFFFFFFFFFFFFFFFFFFFFFFFFFFFFFFFFFFFFFFFFFFFFU7c5kk+tXKKKKKKKKKKKKKKKKKKKKKKKKZLIkSNJI6oijLMxwAPc184fBe9tJvFPi10uIy1xc74Bu/1i75CSvrxj86veMrK48JeObbxlBbzS6bMuy/8AJTPl/LtJPsflOfUe9e02Ov6Rf2gvbbUrWS2/56eaAB9c9PxqTTNSXU2eW2QtZAYScgjzGzztHdR69+1U9M8SaXqmp32l2dx5l3ZHEy7SADnBwT1weDXR0UUUUUUUUUUUUUUUUUUUUUUUUUUUUUUUUUUUUUUUUUUUUUUUUUUUUUUUUVj+INXttB0m71S7JENvHuIHVj0Cj3JIH4145D4m8PLoGrXt9rtjLrGoWshdVk3GMFDthTvhc49zUvws1+wh+HawwXsMl9Y2lxPLbo/zoN7sMg89x+YrD+EXhc6v4butQu9W1GNr+eQkWs5i5HBZiPvHOeDke1b/AMN9Z1e18T6z4R1i8kvDZgyW9xOcyMmRgEnk5Vlb255q34v+E2k6/c3WpQXd1a6nM3mebv3pv7ZB5x24IxgfjH8Jta1r7TqXhbXyZL3S9uyVjksnQAnHI6EE8kNXtbZAOOuK8M+Cih28S3LqRPJqTByfxOMfUmqfj8OPid4SaPdnAB2+m85/TNdSNUsfFGvsZL62XSNJmwI2mX/SbgD72M/cXIx6n6Vznw5uoZPHvjJjcxsXnVY/nB3YZhx64xiveq8L+MOlie40m+0qaVPE6ybLOOEktKgyzDHQBck5PGMg5yMVvhzrkPifxBcTeIQI/ENkvlQWjpsSJR95kBJy5OcnrjGOK9yv5biC1lktbb7TOo+SLeE3H6ngV4L4V8T3TeP57bxRopsdWuoRFZsCWVIxk7QeQQefmHGQRx29S8SalcS3EOhaVKq6hcjdNIDzbQdGk/3uQFHr9K8112ztdK8b+CNNso9tvBHJsOc5yDkn3JBOfevfaKKKKKKKKKKKKKKKKKKKKKKKKKKKKKKKKKKKKKKKKKKKKKKKKKKKKKKKKKKKKKKKKKKKKKKKKKKKKKKKKKKKKKKKKKKKKKKKKKKqW4/eSH3q3RRRRRRRRRRRRRRRRRRRRRRRUc0Uc8bRTRpJG33ldcg/UGs6HR9LhkWWLTbOORTlXSBQQfY4rTdVdSrKGU8EEZBrm/8AhFPD32j7R/Yth5ud2fIXr64xiulUBQFUAADAA7Vn22mWNpdXF5b2kMVzcYM0qIAz/U1o0UUUUUUUUUUUUUUUUUUUUUUUUUUUUUUUUUUUUUUUUUUUUUUUUUUUUUUUUVWu7W3vYHt7qCKeB8bo5UDK2DkZB46gGuC8V+DNCuNB1JbbQbAXQtZTAYLRQ4fYdu3aMk5xxWL8LvC1jb+D7b7TpQtb28tpIbpmUrK6MzdT1GRg+3FUPBF1/wAIHBeeH9cWaK3hmeWxu/JZlniJ6fKD8w6kdfm9udXwVpN1deJNa8YXdtJarfKIbWCQYcxKFG9h2LbF4Pv2wTLp/wAStNmurqwvbG/s7+Byq23kNI0vOBt2jufXA962fCukTjVdU8R30Bt7rUSipbnGYokUBd2P4jjJ5OOB2rvK8T0VIvA/i/Wo7+UQaVrDi5triQbY1lyS0ZbGF6tjPZR3NT6ZZDxT49XxMkTf2Xp1t9ntZmUgXD5bLLnqo3Nz04GK1pPhV4LlkeR9Gy7ksx+1Tck/8Dry74beDtGHjXxAGs3aPSbqM2RMjYQgt1/vHhTz6V9QV4/fTNo/xJXUNWlEenXdh9ms5n+4km5SUJ6KThj75/LL8R21hrPxA8PXGjOs99bMZL6SDlFiGMb2HGTkgc+3pXoV7418P2GtHRLy/W3vQAcSqVTJwQNxGM4I7/rXHarbQeK/Guh3WmzJPa6UHlubmL5k3HBVAw4JzzjPAJrT8VfDLQPFGpvqd+boXDqqt5UuBgDA4xXifiH4eaVp/jjQNGgub37Ldx5ctLl12lsbTjgcCvrKwtUsbO3tIi5jgjWJS5yxCjAye54q1RRRRRRRRRRRRRRRRRRRRRRRRRRRRRRRRRRRRRRRRRRRRRRRRRRRRRRRRRRRRRRRRRRRRRRRRRRRRRRRRRRRRRRRRRRRRRRRRRVS3H7yT61boooooooooooooooooooooooooooooooooooooooooooooooooooooooooooooooooooooooooooooooooooooooooopCAeopabtXdu2jd645p1FMkjSVdsiK6+jDIpyqFAVQAB0AFLTFRFLFVUFuSQOtPqGeCG5jMc8SSxnqrqGB/A1Ha2dtZoUtbeGBD/DEgUfpVa90nTb9xJeafaXLgYDTQq5A+pFX4Yo4I1jijWONeioMAfhUlV3toHnS4eCNp4wQkhQFlB64PUVYooooooooooooooooooooooooooooooooooooooooooooooooooooooooooooooooooooooooooooooooooooooooooooooooooqrB/rJPrVqiiiiiiiiiiiiiiiiiiiiiiiiiiiiiiiiiiiiiiiiiiiiiiiiiiiiiiiiiiiiiiiiiiiiiiiiiiiiiiiiiiiiiiiiiiiiiiiiiiiiiiiiiiiiiiiiiiiiiiiiiiiiiiiiiiiiiiiiiiiiiiiiiiiiiiiiiiiiiiiiiiiiiiiiiiiiiiiiiiiiiiiiiiiiiiiiiiiiiiiiiiiiiqlv9+T61boooooooooooooooooooooooooooooooooooooooooooooooooooooooooooooooooooooooooooooooooooooooooooooooooooooooooooooooooooooooooooooooooooooooooooooooooooooooooooooooooooooooooooooooooooooooooooooooooooooooooooooqrbjDyfWrVFFFFFFFFFFFFFFFFFFFFFFFFFFFFFFFFFFFFFFFFFFFFFFFFFFFFFFFFFFFFFFFFFFFFFFFFFFFFFFFFFFFFFFFFFFFFFFFFFFFFFFFFFFFFFFFFFFFFFFFFFFFFFFFFFFFFFFFFFFFFFFFFFFFFFFFFFFFFFFFFFFFFFFFFFFFFFFFFFFFFFFFFFFFFFFFFFFFFFFFFFFFFFVoPvP9as0UUUUUUUUUUUUUUUUUUUUUUUUUUUUUUUUUUUUUUUUUUUUUUUUUUUUUUUUUUUUUUUUUUUUUUUUUUUUUUUUUUUUUUUUUUUUUUUUUUUUUUUUUUUUUUUUUUUUUUUUUUUUUUUUUUUUUUUUUUUUUUUUUUUUUUUUUUUUUUUUUUUUUUUUUUUUUUUUUUUUUUUUUUUUUUUUUUUUUUUUUUUUVVt/vP9atUUUUUUUUUUUUUUUUUUUUUUUUUUUUUUUUUUUUUUUUUUUUUUUUUUUUUUUUUUUUUUUUUUUUUUUUUUUUUUUUUUUUUUUUUUUUUUUUUUUUUUUUUUUUUUUUUUUUUUUUUUUUUUUUUUUUUUUUUUUUUUUUUUUUUUUUUUUUUUUUUUUUUUUUUUUUUUUUUUUUUUUUUUUUUUUUUUUUUUUUUUUUUVWtxgv9as0UUUUUUUUUUUUUUUUUUUUUUUUUUUUUUUUUUUUUUUUUUUUUUUUUUUUUUUUUUUUUUUUUUUUUUUUUUUUUUUUUUUUUUUUUUUUUUUUUUUUUUUUUUUUUUUUUUUUUUUUUUUUUUUUUUUUUUUUUUUUUUUUUUUUUUUUUUUUUUUUUUUUUUUUUUUUUUUUUUUUUUUUUUUUUUUUUUUUUUUUUUUUVXg6v9asUUUUUUUUUUUUUUUUUUUUUUUUUUUUUUUUUUUUUUUUUUUUUUUUUUUUUUUUUUUUUUUUUUUUUUUUUUUUUUUUUUUUUUUUUUUUUUUUUUUUUUUUUUUUUUUUUUUUUUUUUUUUUUUUUUUUUUUUUUUUUUUUUUUUUUUUUUUUUUUUUUUUUUUUUUUUUUUUUUUUUUUUUUUUUUUUUUUUUUUUUUUUUVWtv4/rVmiiiiiiiiiiiiiiiiiiiiiiiiiiiiiiiiiiiiiiiiiiiiiiiiiiiiiiiiiiiiiiiiiiiiiiiiiiiiiiiiiiiiiiiiiiiiiiiiiiiiiiiiiiiiiiiiiiiiiiiiiiiiiiiiiiiiiiiiiiiiiiiiiiiiiiiiiiiiiiiiiiiiiiiiiiiiiiiiiiiiiiiiiiiiiiiiiiiiiiiiiiiiiq1t/H9as0UUUUUUUUUUUUUUUUUUUUUUUUmRnGefSloooooooooooooooooooooooooooooooooooooooooooooooooooooooooooooooooooooooooooooooooooooooooooooooooooooooooooooooooooooooooooooooooooooooooooooooooooooooooooooooooooooooooooooooooooqrbfx/WrVFFFFFFFFFFFFFFFFFFFFFFFcR8R9YudB8KajqFmP9IRFRG/uF2C7vw3ZHvjtXKeEfCmjatolrqv8AaF7dahcR731CO7dZEkP3gADgYPGCO3NdB4Ct9T09NYstWvZrx7e9Pl3MzE7ozGhXGenHJA7k1d8O+K7TXdW1eytpITFYukaOHBMhIO4jnpkYH0NddPcwWy7p5o4l9XYKP1qRZEZN6upTGdwPFcj4d8UW2u6lq9tbtGYLGVIklDA+YSPmx7AjFderq/3WB+hzSgg9CDXLy+IYB4mg8PxbXna2e4mIP+rAICj6nk+wA9a6WZzFE8gRnKqSFUZJx2FcT4I0rVLOC4vtZvbma9vJDIYHmLR26k5CKp4GM9vp2ruqKKo6pcSWthc3EUTyyxxMyRopZmYDgADrk1z3gvTNU03TB/bOoS3d/Md8m5srH/sr/nrXX0UUUUUhIUEk4A61xHhGfXb+4vtQ1GVF06WRhYQCIK3lbvldj15GP1PpXcUUUUUUUUUUUUUUUUUUUUUUUUUUUUUUUUUUUUUUVVvLy1sYvOvLmG3izjfNIEXPpk1Us9Y0u+k8qz1KzuJOuyGdXP5A1q0UUUUVBLcQwkCWaNCeQGYCnRyxy58uRHx12sDUtFFFFFFFIzBQSxAA7k0AggEHINLRRRRRRR0ooooooooooooooooooooooooooooooooooooooooooooooooooooooooooooooooooooooooooooooooooooooooooqtbHO761ZoooooooooooooooooooooooqhqlnaahZTWd/GklrOvlyI5wGB4xnsc4xjnOMV84XvgjxX4DuJtQ8H3st3YnLPZN8zduqdHPuMNXqfgDxnaeN7C5gntTBeQjZd2zDKkNkcHuCByDyDx6E+ffCTQtMbX/E8rWURez1ArbHH+qAd8BR26CumvLGwsfE+qaj4inh1WS4VBp+nRxtPJGgyCPKwQM8c9M5PesT4PKl4fFOmSROumLeEQ2kmR5SlmyvXjtx6g+tQ/Cbw7pMt3r0kthHI1tqDxws2SFUZ+XHf8c1reEoks/il4ls7cGO2jtY2SIE7VLCNjgduSaaLRLT4u28dlmOBrBppolYhdx3DOOn93pn/Dm7PwrpjfFa/slhnFqtmJiEuZQ24hckuG3dT0zjmvRfGWmXE+qaW15eLb+FraJjeI10Yt7AHYG5ywyF79jXG+HtRt7b4mLY6JNONKvbPzZIXV1TeATuQN24HI9SKpy2us3fxMu9DHiXU1tGtS7MJAHRCFJCYAVTnHIXIHvzVfx14e1Xwj4UuJofF2rSr56hInlxkMcY3fe9TgHHXitrxboOpxeGP+EiPiXUxqFtbpKqJNshAwoIC9c47k5PfNdPruo6nf/D5dYttQksbkWQndolUl2wO5Hy9+nrXQ/Di7uL7wjpVxdzyTzvEd8kjbmbDEck9eldDrmpw6Npd3qVxnyraJpCB1bA4A9ycD8a898M2V94r0KPWNR1XULa5vg0kUdnO0SW6ZIUAD73AByc9fxql8P/EGraouseHNQvANX01/LS8EYYMg+UNgnk5BPP8AeHvXGeDW8Z+KrbW7b/hJTbtbXRj+0+X8zsP4QBgInBPHOT6Zz1/ifXNZ06/8N+FotQ23l6FF3qAjXcR0O0NwCcHtnpiqPj/UNd8L6ro8Ok6vKLbUpfIdbpRPsbco3DcM9G6ZrrPFEvicXGiaVpryBblyL7UooVPlqBzgHIXIzye4GOa5+z1u70nx9ZeHIdZbVLC7ikMizyJJLbyqGYgsoB/hHB9abq2u+K7b4h2miW89k9ncQNMkXlYCp8wBcn5iQVzwQD/KJNV8SeGfGOmabrGrx6paasCoPkCLynH90DPcge+a7vxbZ+JLqfTW0G+gtoY5gbpZF5dcj2ORjPHGc121FFFFFFFFFFFFFFFFFFFFFFFFFFFFFFFFFFFUNVSOTT7pJY1kQxNlWGQePSvE/gBHBB4UvLuQwqTeOXkOAVUInDHsByfxr0ePxz4Zkt7m4TWLdobZlSRxkjcRkBePmOP7ucVq+H/EWk+Ird7jSb1LmNG2vhSpU+6sAR+VT32tafY3C2s1xm5ZSywRI0khAGc7FBbH4VVsvE+hXzrHb6vZvIzBBGZgrlj0G0859sV0VFeRfG6ytZvBOoXUtvE9xAYjFKVG5MyqDg9uCR+NdR8PNPtdO8KaQLaFIzLaRSyMFALsyhiSe/JNaL+KdAS5Nq+sWKzBtpUzqOfTOcZrbubq3tYTPcTxQwjrJI4VfzNU/wC2NMNzBajULU3Fwm+GMTLukXqCozyCOfel1HV9N0xkW+1C1tmf7qzSqhIzjIBPSr1vPDcxLNBKksTDKujBlP0IqD7fZl50+1wb4BmZfMGY/wDe54/Gks9Qsr5GktLy3uEQ4ZopVcD6kGktNRsb13S0vbed4/vrFKrFfrg8VyHjvRf+EiisdLuLpLawe4Elw28B5ccLGoPckjn2rtUFvY28cYKQwxqEQFsAADAHNPWeJpWhWVDKgyyBhuH1FOmiWaJ4n3bXGDtYqcfUcivm/wAH6fean4x8R6VceIdc+yWLkQqt/JkfNjkk88V6RceFdQstQ06803W9XnWK5T7TbXN6XR4jwxwe4/8A1c16WzBQSxAA6k02ORJF3I6svqpzTiwBwSM4zXg3xXinttb8NXsOo3gjmvo43thKREQCvIUevOc5617zkZxnn0paKKKKK8o1/wAU614c1x7KXSp9Ts7tN9lLbx4KOTjy3PAxnHPUAjr29L09blbSEXjq9ztBlKjA3dwPYdPwq5RXivxN1PXdJ1fQWstVMNld3scT26Rrk/MvVupB546V7VRRRUc3meU/klRLtOwuMgHtnHavKPhpr+taxqHiC21e5hmWwuBBGYognIZwx+nA6mvW6KKKD04rzCD4h2KT3GmXttPBrcEwg+whdxmZj8pQ9CpBByccfr6ZEXMaGQAPgbgDkA96fRXlfiPxdqukeLNI0f7Da/Y7+XYsxkZnI4BOOAp5969UoqJJonlkiWRWkjxvUHlc9M+lS0UUUUUUUUUgIIyDkUtFFFFFFFFFFFFFFFFFFFFFFFFFFFFFFFFFFFFFFFFFFFFFFFVbXo31q1RRRRRRRRRRRRRRRRRRRRRRRXG+P7bUrvw3dRaRG0moeZC8AUgHcsqNnJ44xnn0rNh8YXcEATUvDOtR3ir+8S3tvOjJ/wBl1OCP8+9UPh9oV1BqOs+Ir6z+wzapLlLTIzGgPVuPvE8n/wCvXN+A/t2heLPEWnT6Rev9tvTPDdLHiLyyzEsWJAwAR0zk5FZ3hS+1Pw74m8RRX/h3U727u7lnhureHdvTJwNzEAJ0xjp0xxirXwp/tKx8R+JLbUdGvLaS7ujPv27okyXOC/GeowRnOe1W/hvPc6Prmv6Ndabe+dLftOkqx/u9hJ+YscccZ988c1n6lfS+EPiXqOrXun3U1jqlskcElum85VYwePquMe4otb/VJfidBfzeHr+GKax8tVwGZEJO13I+Vc45GePrxUmo6kvh/wCK8lzeQXXk39msNuYoy3mN8vAAHPI/Dio/GOprpvxD0y48RW8r6IIP9FzGZI45SDklRkM4PpkjKn0qnNr6v8TrPUp9P1CO3ax8u2V7Zy8gOfmCjkDJPX9M1a0/WdPb4v6gzXSLGbVYUcsArSBV4Bz9fxFanx61CGDwuln5yiee4QiPuVGTn2GRWn4+1Syb4a3E0N5GUntUSJlblzlQQB1z1BHbnNYz6vYH4RbvtcILWBgC7xnzMY2Y9eRxXc/C+aCbwbpP2eVJAkIR9pHyv3Bx35rZ8ZaS+ueHdR02JsSzwkR/7w5A/EgCuB+FPiC0h8OR6RqVxHaahphaGeG4fYygMcH5u2OPw+lHgTTnGu+IvFt04gtbuVorff8AIGiU/wCsOegOBj8fasj4H39vcpr+2eIyy6g8oQMMlSPvAdcU34y6hpdpqGgR3UslldecZU1JELfZ0Xr8o+8SccYqCHVvCWtazYXuueLrW/ksifs0Rh+zxKxx8zZzk5UHkgcCtXx/ryJ4s0PRL+8+y6Fcxme5lEmwSH5tqs46LkLnnvzXJ3mseHIPih4efTbi0isILeSN5YgEh3ssgGG6NkkDI4z3znHVaje28nxd0YrNGQdLIHzY5PmEDHrgg496Z8RCD498GLnkTMfzZf8ACvVtV8QaVpN1aWl/eJBPeNsgRgfmPTqBgdRycVu0UUUUUUUUUUUUUUUUUUUUUUUUUUUUUUUUUUVnawcaZen/AKYP/wCgmvIvgPGkngtkkVXRrqQFWGQeFrP+EWlWLat4pujbRmVNQeJMqMIm5jgDoKs+A4ktfiP4uggURwkI5RRgZJBz+bH86h8NXR0n4l+IY9dmSG4vUVrGSRsK8IY7VUnvgDj1U1L4O06O++JHiPW7SCKXSgqxx3AUFTPhN2wn0IfJHHP0r3aivL/jMWHgPVcAEZhzk9B5qVuaRB9p8DWdv9p+y+bpKJ5//PLMQG7qOnXqOleNa+1nF8NLrStJsX1KyssB9SKrDGZA4JdATuYgkjI49zWt480+1u/hLZX08KyXdvY2bRTN95SxjB575BPX1rf0LwfoGm6DpmvyWbz39lZrd+cZmDOwj3Y64wOABjgACmfCJRrmk32vamsN1fahcuJGZd22MAAR4OcKOTj0IrL8JL/YnxA1zwrEzf2RcQG5igUkCJmCkgf3eGYceg/Dn/AXhnTLvxn4rsp4nks7acFLcyNsb5mwGGfmx2zmpbTw1p0HxQvNItHmt9Nms1mmtLeRo0YgD5Tjqufm/HHTitLUdMs/DXxQ8OjSLeO1iu4HSaKMYVuG5x+X/fIo+Kljax+MfCF2pcXU99GrZclSqunQdB1HTrmnfHTTt0WkXUE80dzLepAD5rFBwSDtzjOQK9D0TwLpekawNahmvHv2RlleSYsJWbqxB5z+OPau/r5k8FNrVx478YSaO9jERcMkv2tGcHEjAY2kHPBr1XwrB4ii8Q6rJr00Em+CHyPsu4RBdz8ANyD6/hya4fVdcm8QeMr/AExtIutS0rS02G1hkCh5iR87gkBgMEAHPTPc1Bo+na/p/jOK50bRLvTdEuxtu7Z3QRxk9XVQxAIwCMD1HQ1kaF4futU8b+JNIm1/VfsUUQV2+0ZlcHGF3EcAZPAHt0zS/ETRX0O08JaPbX88039ofuri5+cqSwxn2BI4qx8Q/Ceo+G9PbxPpfiHVpb+3I+0NPMG3KxxkAAAAE/dwRj0xUvxI1i+vvAWm+IbPVL20e4WKOSCB9iMx3b8kDd1GOoGO1d9oPhLUItR0/XbzxDfz3IiPnwM37pty/dUdlHHrkjPWvUKZKrPG6o5RiCAwAJU+vNfNfhCPxLrWv+JtI/4Sm6W0tp/KkmJ3TYDOoEecBCcHJUdhitPw3da14P8AHMXhjUtSn1DTr+MvayzsXZMA4GT0+6QQOOQeM0QHxLcfEDU9A/4SKd4vsBcTGNV8lWKHKouF3ZIXd1wSat3erav4RttJ8N3urTX2pX87s94kTzSRW4/urgsznHHB7/Ws7xDrV/oV7Yaj4evNb1CJn2XljdQTSAr1yNyjB69D1x24r0DW9Wu9V8SW/hjTLp7QC3+131ygAkSPOAiZHDEkZyOAfqK8v+I2kXWk6/4UT+1Lu7spL9Csd1J5jJIHXJDdSMEdenP4eheO/Ebafr2j6PNqD6XYXqu096m0EEdFDMCF5xk9sjtXQaLaataa0c6rPqGiPaEwtL5ZKSbhwWUAtxnBPvXCW/jC38Qz30k3iGTR7OCdobeG3QeY5XHzuxU8HP3RjjrV34eeM72/TWrfW5POOmbpFvUh2LNEM5b07Z+h9q1NCl1vxbYNrSarLpkMxb7DbxRIwCgkBpCc7icdBjH41x/wRNwt34sN2Q90L398VGAz5fdgfXNdJpV/4l8QaVeaw9+2hhJJBbWz2qlSi4wZC4yc8glcD+Q6H4b+JZvFXh6LULmJI7hXaKTZ91iO49OCK7K++1fZpPsQhNzj935+dmffHNeH+EvFXjPxbp18llBptvcw3DIbuXcIlGFwqryS3U5PGCK1/A3jLV9TuNT0DVba3j8QWIJXLFY5R7kA46jp1B6cGuP0XxF4n17VNce08PaNPrOnP5MV35e0R43qyh2+ZmPbkDrnHSvQD4r1INpeiyJaW2v3Nt9oujO37q3Xn0PLHH3c8fTrRj8Yaho/iix0PVrrTr63vzthubRdjI/QK67iBklfz710+pa9f3OuSaBokVubiCJZbq6uCSkAb7qhRyzEYPXH17eVa+daf4keFrbWRaMsZZoJ7ZCokGMnIYnBBHb1z9PUdY8RXv8Awk1v4c0pbRbhrc3Ms13kqF6BVUEFm79eB+i6VqfiWe71XTb2ysI7u2ijktrhC/ky7y3Jzzxtxj1B7c15v8IZvEF5qOvXlzcWk7SXqpdu+7dlQR8mOMYwAD6V3Z8UalqviDUdG0G3sz/Zyjz57xnAZzn5VCjPB4z7H2zY8IeLLjXZdU025tIrbVtNYpIiuWjY5IBBx04+tUfB/jDUta1/UtGv9Nt7OWwH7zZOWLc4+UYGR0OfcetdPNq2oL4kj0mGyiktjCJ5LjzSDGuSBkY5JIIGDVJtfvtSuLqHw/Z29zHaOYprm4mKRmQYyiYBJIzyeB71S8L+No9bt7+N9OuYdU07i6sRtZ85I+QkgMOPb9RnB0b4kvrVvef2foF7PexSlEthxgAfekY8J6Y5OfzrpvA/i+PxRDeJJaPZXtjJ5dzbu2Sh5/qCOnaqMHjDUdRWa90fQHvtKikaPzhcKkku3qyIRyPTkE+meKwfGXjXUh4FXX9EsmjSdAWnldc26l9gIGeWyR7DOa29B1+/tPBttqFxolyy21pEwCTI7TR7OZFwfTBwcHn2rb8E+KYfF2nSahb2k1vEspjHmlSWIAyRg+9WdO8Qi8utTilspraDTmKy3ErLsJwGwMHspBPpXPt49gbSv7bt9I1CfSA+03ShBwDhnCbt20EHnA6H613emX9tqljb31pIJLedA6MPQ+vofUdqvUUUUUUUUUUUUUUUUUUUUUUUUUUUUUUUUUUUUUUUUUUUVVthjd9atUUUUUUUUUUUUUUUUUUUUUUUUUUUUUUUhAOMgcUuBnPemlVJBKgkdDjpSOiPjcqtg5GRnFKUUsGKjcOhxyKZ5EWc+UmfXaKJIYpCC8aMR/eUGmtbwMoVoYyo6AqMCmfY7Xbt+zQ7c5xsGM1LFDFCCIo0QHkhVAqWs650vT7qUTXFjbTSjo8kKs35kVclhimiMMsSPERgoygqR9Kp22l6faSebbWFrDJ/ejhVT+YFeL+LdRn07xe9x4j0GXUNCSAJZNFAJkiZsbmYHjcSO/QAYzT7h/CPiO3Nvo/hMXk8ilEdLL7OibsDc0mBgDIPGTXplt4Z099F0/S9TtoL8WkKxhpow2CAASueR0/Kr82gaRPJbSS6ZaO1r/qMwr+75zwMcc8/Wq0nhbQZLsXr6RZm5DhxJ5QzuHQ/pUl/4b0bUbr7Xeabbz3HH7x0y3HTmp77Q9L1CW0mu7GGaS0OYGdclD7fkPyrZooooooooooooooooooooooooooooooooooorC8SJfS6VcQadbxT3EyNEBLL5aqGUjdnBzj07+orzz4aaH4h8J6TPpl3Z2kyBnmhkjuMEsQPlII9utP+HWg674futYfUba2Md/O1yphn3FWOTt5A4561F4W0HxDp/jDVtbvLS1W21HClI7jc0YBGDyvPA9utcbND4v1LxRq2t6Jbabqtg0gtYWu9pQLHzhPmBwGJ5B5IJrs9I8ReKtN1GysvEHh21tNPuZRbwzWTgqrkZAI3HA/AfjXW6W3ib/hJ9RW/jtxoXlg2jIQW3ccHv03E5GM9K7Q9OOteB6hpfjPxFbah4e1m3jaCS7SSK/VlVEiDZKgAZbtjIzyc16V4s0KW/wDCV5oumuYnNsIoct1C4wpJ9QMfjXlFxa+M9U8CN4dXw5FZtBbrE00lyuZlTBwiAH5jjkk4685PE2s23ii9+HkegS+HJVujFBboI50fCRlTvbngnaBt+pz2r1rw5HLdeHbezv7KW2dbcW0sUuOcKFJBBPBrzTwdaar8Pri+0ebTb3UdKllM9rdWqByuQBtYZGOAPx+tdP4e0O5HiHVvFupW7xTzxiG1tBhnjiUDk4JG9to4B4yR34wvh/p+qWni7xHf3umXFtb6jJvhd8HgM3XB4JBFU7KG/b4pz6v/AGRqC2EkH2ZZ2hwuQANxyfu8df0pvjJNQk+IWialDo+oT2NguyWaKEkEnOcDuBkfrj3j+J1vfX/inwxcWmmX01vp06zTypASu0ujcepAU1L8YHutQTQorLStRuilyty/lW7YVQPuk44bnv0xzXt9rOLmCOZUkQOM7JUKMPYg9DT55VgiaV921Rk7VLH8hzXz78MFurTxj4knu9O1C3h1G4ZreSW1dVb947YJxxwc+nBr6Hr5x8TWur+BfGc/ijTdPlv9MvkIukTJKEkFunTkAgkY5I713Oh+K9Q8VXMUtnp91puk2x826uLlQGlIH+rUc8Z5JHYds4PKeCdTtn+IfiKc+ckd4Vjt2eFlDkYB6jjp3rS+L9pctdeHdTS2nmtbC8E1w0Me8ogZSTj8KueONbg8T6K2heHj9vvNQ2qSinZBHkEvIcfL0xg85P4VzPxYs4NJ8B6d4fgPmXELRYjRSSwAbc+B2Jz+de2aXqVrNosV9BKJoEg3EoMn5RyMevHSuc8D+ONP8YC5FrDLBNbkFo5cZKnoQRx1zXf183/DXVNP07xp4wivLyKB7i8PlGRtqtiSTIye/I47811Zht/FXxBs9TsZhLY6PbkPPGco8rE4QNjBwDk4NZ2j6lZn4vasBdxsJrFIozuGC4EZ2A9zgE/gaj+LUOpaRrmh+L7SFprbTiUuVTqqk8/gQzDPb8a6uy+JGiawkUOiPLd6jOdsdr5LKVPdnOMBR1Jz0BxXGa3fL4O+KDazqW9dM1W0EAnwWWIgKMdPVAcc8Nn6ZXxR8RaNqOseFJLTUIZooL4STSIcpGoZOp/z0r1LxFP4a1+9tvD2sRxSrd24ubSRmwGJJX5G6hsYIx1ri/Bem3XhPxrN4esL+S90aS2NwYmIb7K24gAnscjpxncMjIzWF8NvEth4ON94T8RlbO4trljFM6fI4bHUjpnqCeCCPTn0vWL6Hxb4e1200MeegtzGk6LhZZME7FJGG6AE+4+oxPhZ4v0iTwra2l3ewWt3p8flTxTPsIAJCkZ65GOnfiuU+FesWds3jO9iuIpJGuJLmGEttMiKJGBHfB+nFanhfU9F1/QJPEXirUIrqYOxe0eX93bYJVVWLOCzAZzjJzVr4BzQjws8Hmp5v2qQ7Nw3YwvavcJf9W/+6a8O+A0sb6NqoEkbSHUHdlRs4BVcfgcHBq7odkb34pa3qtvg21rbpbyOF4aUqo257kBefTj1qj8HQP7W8YHIydRPHp8z1ieJZtM0n4q+b4htrSTTb+xVVkuow6RkDhuQQDlCPbd716yf+EUtri1FtbaS93JKggWCOMvkn7wwMgDk59q808B3semfEbxXpuoSLHdXs/mW+7jcoLMAPcq6n8Kt+Npo/wDhZ/hJN65VXBG7oTnH510fjPwjpfi3UC1tqMljr1hGpSaBsMoPK7h1PQ4IIIz+FQfD/W9d/tXUvDHiNo7i9skEsd3GAPNjJAGQO/I7Z9eeuT8FWDReIpDwG1Nz9P8AOa0tC1GfxbrOsJp8q6Xp1nP5M8lsqi4u3GRlmIO1Rjjv7jtznwohih8ZeL0hmeaNJEVZHkMjNhm5LEkk8VN46B8JeN9K8WJvFnef6JfYIAPGBn8AD/2zr0vw7FJNa3usFR9p1EmWPHURAYiX8ufqxrxz4L6dpF/p99bXpmGrQXLedGLuSNiDjnCsAeQQT1457V7BoPhzw9oOqXDaXbGO/mj3TsZ5JGKls5O5jyT+J5rhfgmm211/n/mJuP0FQ/DsKfG/jcvjZ5y7s9MZeseXQfFPgITX/hG5i1PQnzO1jIN5VcdVIOTxzlTzgZBrX8a6rY658Jbu/wBPgFvbyiL9yAB5bCdQwwPfP16969X8MqP+Ef0tCAR9jiBBHX5BXiPha/h8AeJfEHh6dwtpIBd2IY43sQAEUdycgf8AAK9Wgt7Tw/4VuDrUm+Nonlv3YZ3s/L9OvJwMe1ee38OoXXgS6bTkh0PQ1snaC2A82aaMjPzMeFDZPqTu5Irt/hV/yJGjf9cT/wChNXoNFFFFFFFFFFFFFFFFFFFFFFFFFFFFFFFFFFFFFFFFFFFVbX+L61aoooooooooooooooooooooooooooooooooooooooooooopCARgjIoVQvQAfQUtFFFFFFFFFFFFFFFFFFFFFFFFFFFFFFFFFFFFFFFFFFFRzRrNE8TjKupU/Q145Z+CPEfh3zLfwz4kSHT2YstteQCTYT6HH+Fdjougait3Hf69qx1G5hz5EaRLHFFkYLADkt15J6HpXbUUUUUUUUUUUUUUUUUUEAjB6UgAAwBxRtHoPypSARgjIqOOKOLPlxqmeu0YpWjRzlkUn3GaRhsjYRouQDhegJrD0jS5La4nvbkw/aZgECQLtSNAScDuSSSST+QxW3PMlvE80hIRFLMQpOAPYc14D8L7eJ9c8Tf2jpNyg1C8M9ubuzYK6BnP8QwD82fxr36KGKFBHFGiIOiqoA/KqiaZYRurpZWyspyGWJQQfXpV2SNJUZJEV0YYKsMgj6Vn2Wk6bp7s9np9rbOwwWhhVCfyFWL2ztb+EwXltDcQkgmOaMOpI6cHiqkei6VGkKJplmqQEtEqwKBGT1K8cZx2pdQ0fTNSYPfafa3LhdoaWFWYD0BIyKk07S7DTEZLGzgt1b73lIFz9fWqOreHNG1iVZdR0y1uZVGA8kYJx6ZrYtreC0hSC2hjhhQYWONQqqPYDgVzVz4O8O3WonUp9HtZLstvMhT7zepHQn6itSx0PS9PlmmtNPtopZ2ZpJFjG5iTk5PXHPTpWVp/g3w5p1415aaPaRTtn5gmQM9cA8L+AHHFXdF8OaPoTzPpmnQWrzffaNeT7ew9ulbF3JFDbyyTSLHEqks7HAUetfOPwS0HS9S8PTTu0kd4Lh1eS3uGjcrgcNtPTnv6+5r36y0awsNOOm2VuLa1KldsTFTz33dSffOax9B8GaF4fu3vNLtJLeaQESH7RI4f6hmOau+JPDWkeJrVbbVrNbhEO5GyVZD6hhg/h0qh4Y8F6D4YeSXTLLZM/Bldi7Y9AT0FR+KfBOh+J5Yp9Qt3W6i4S4hkKOB1x6H8Rx2rOPw18LNPbTvp7O9vgqWmc7znOWOct+PHGOnFaWo+DrC81X+10ur60vhGIlktptu1QMYAIIx7EY4rS0Lw9Z6K9xPE89xd3JHn3VzJ5ksmBgAn0HoAKwdO8AaLp2uXGs2/2pZZ5fOeDzv3O/JO7aOuCSQCSB2qjP8ADTQ5NWudTin1C2+1HNxbW1x5cUvOSCAN2CecA/TFXdI+H2iaPrMmrWQuY3cgi3WTbCuPRQBn1wSea6PxLoNj4k019O1BXMDMrZRsMpByCD+n41uRosSLGihUUBVA7AV5L4k+F+matqzavZ3t1pl3KxaZrVgockckehPc9ySTXYaJ4Zg0LTJrTTriVLqY75b2XEkjv/eO7g8dun45NZXhDwZ/wicV1DY6pcSRXBLlZ0VsSYwGyAD+FVvDngeTRNX1LURq81x/aJJuEeJQWJ3dCOnLdh7VHpvhHWtL0waTaeJG+xbdn762DyRqRyEbIwOuM5x+FbV94O02fwrL4YgDQWjxhQynLBgwYMfU7gCf6VN4O0O/0PT0ttQ1eXUXjURxkoEVEHQADkn3JJqDXvCNnrXiDR9ambbJpzM20D/Wd0z6bW5/GtnxNo0HiDRrzSrhisdzHt3AZ2kHKn8CAfwrzSw8Aa0dDl0LUvE8smnCIxwRW0Kxn23sQWKj+7nnoTjiux8BeHr3w1pEenXmo/a1iyIgqbVQFievU9e/TtXb0UUUUUUUUUUUUUUUUUUUUUUUUUUUUUUUUUUUUUUUUUUVVtujfWrVFFFFFFFFFFFFFFFFFFFFFFFFFFFFFFFFFFFFFFFFFFFFFFFFFFFFFFFFFFFFFFFFFFFFFFFFFFFFFFFFFFFFFFFFFFFFFFFFFFFFFFFFFFFFFFFFFFFFFFFFFFFFFFFFFFFFFFFV7q1t7yIw3MEU0ROSkiBlP4Gq9lpmn2DM9nY21uzDDGGJUJHvgVoUUUUUUUUUUUUUUUUUUUUUUUUUUUUUUUUUUUUUUUUUUUUUUUUUUUUUUUUUUUUUUUUUUUHpVW2/i+tWqKKKKKKKKKKKKKKKKKKKKKKKKKKKKKKKKKKKKKKKKKKKKKKKKKKKKKKKKKKKKKKKKKKKKKKKKKKKKKKKKKKKKKKKKKKKKKKKKKKKKKKKKKKKKKKKKKKKKKKKKKKKKKKKKKKKKKKKKKKKKKKKKKKKKKKKKKKKKKKKKKKKKKKKKKKKKKKKKKKKKKKKKKKKKKKKKKKKKKKKKKKKKD0NVbbo31q1RRRRRRRRRRRRRRRRRRRRRRRRRRRRRRRRRRRRRRRRRRRRRRRRRRRRRRRRRRRRRRRRRRRRRRRRRRRRRRRRRRRRRRRWRrWs2Oh2jXmoSSRW6fekWF5AvbnaDj8aqeH/ABJpXiKJptLuJJ4lJG8wSIuRjIBZQD1HSuioooopCcAk9BXOWfijQ76+Gn22qW0t4SyiBX+fIBJGPbB/Kukqnf31pp1u1ze3MVvAn3pJXCgfiao2uu6Xd2M9/b30MtpArNLKjZCgDJPHtT9E1nT9es1vdMuVuLZiVDgEcjtggEda16KKKQkAEk4A6k1lafrOmalPNBY39vcyw48xYZA+3Pritaiiiiq/2q3zjz4v++xUqSJJnY6tj0OafRRRRRRRRRRRRRRRRRRRRRRRRRRRRRRRRRRRRRRRRRRRRRRRRRRRRRRRRRRRRRRRRRRRRRRRRRRRRRRRRRRRRRRRRRRQehqra5w2fWrVFFFFFFFFFFFFFFFFFFFFFFFFFFFFFFFFFFFFFFFFFFFFFFFFFFFFFFFFFFFFFFFFFFFFFFFFFFFFFFFFFFFFFFFct44VW8Ka6GAIGnznBHcRsRXE/Cm9tdM+G+n3104hgTzmkcKT/wAtnGcAZPar8HxO8P3OnS39qL24WORo/Jhty0h2gEtjsvzDliO/pXU+E/E+m+K9OGoaa7lAxR45AA8bejAE9sHgmq0/iyxXULrTrSC61C6tF3XK2kYfyvQEkjLewyaboPjXw/r9wtrp1/5tyQSYTE6suOoORweDXZUV8nfFGzu7Pxhd+JtN+WXS2tXmVc5fIPzE+mFCkehr6e0bUYdX0201C3YNFcxLIuDnGR0+o6fhXzx8dbi81W2nt7aRV07SzG1ycn95M5wqDt8q8n6ivZtJl02w8G6f/aMltBYmwiSQysFQhkAI5PfP1Oal8MXPhu00IXGiy2sGkIzHzQdiA55JLe/GT9Khbx34XW1F2datvIM/2cOCT8/Bx06cjnp71u6lrWm6ZFFLd3ccaykCIDLNJnptUZLfgKraL4k0fW3kj0++SWWIkPEyskikcHKsAe3pU2sa7pmiiP8AtC8SFpM7EwWdsDJwoBJ/Km6Vruka4JE0+9gu9qguqHOAfUV5B8MoIoPHfjOOGNI40lUKiKAANzdAK9c1XxJo2kO0d/qVvDIo3MhbLAcclRyOoq9b6pp9zZfb4L23kswCTOsgKADrk9Bio7DWtK1GQxWOp2dzIBkpBOrkD1wDUzanYLd/YmvrYXZOPIMq7+mfu5z05rQ618ya/ommXXxh02xmsYWtZ4DJLDtwrsI3IJA91H5V1nxK8LWOlaFda3orS6XfWYWQNayMquNwG0rnHv8AhXb/AA51658SeF7HU7xAtxIGWQquFYqxXcPrj8811NzqNjaSLHc3tvDI33VklVSfoCau7l279w24znPGKrG9tFhE5uYRCTgSGQbc+masqyuoZSGUjIIOQRUEt1bwuscs8SO33VZwCfoKLuE3NtLCJXiMiFRJG2GXI6g+teV+H5vGd7eppGrwR29tZyZm1GFxuulUjaoAPylsgnocZ6GvXaKOlJkZxnn0pc1Vvpnt7SeaOJpXjjZ1jQZLEDIA9zXL+CrPWYdOFzrt7LPfXHzvCwULAD/CAK7KsHxBrlpoUEEt0xLTzxwRRr952ZgOPoMn8K3qKKKpakt21nOLF0S62kxGRcru9CPQ9K838MeN7vxHdRafDpM1pewP/wATAzj93CF6hT3YkgAHpye1eq0UjZwduM44zXk3hbW9cn8da7ouqXkM1vaQq8SQwhFG7aQectnDAHJIr1qiiiuH+IWraroWgXOp6WLQtbrukFwGPBIHygd+e9a3hHUJ9V8PabfXJUzz26PIVGASRycV0VFFFYHiXVzoWnNqJtmnghZTOEOGSPOCwHfHXH1rP0jxbpeu3kdto84vV8vzZpEBAhU/d3ZH3if4eowc4rr6KhuHkjhkeKLzZFUlY9wXcewyelefeAvF1z4oudYhubFLQ2E4hCLJvJOWByen8PavR6QkKCSQAOSTSI6yKrowZWGQwOQR606iiiiiiiiiiiiiiiiiiiiiiiiiiiiiiiiiiiiiiiiiiiikPQ1WtTlT9atUUUUUUUUUUUUUUUUUUUUUUUUUUUUUUUUUUUUUUUUUUUUUUUUUUUUUUUUUUUUUUUUUUUUUUUUUUUUUUUUUUUUUUUVxnxFLL4O1vaxBNnIMg9iMGsX4ZIqfD3TVCgD7PISAOuWYmuX/AGfrWOPwrcT+WvmS3j5fuQFUAdOnXjnr70/4QRsupeMAPli/tNwgHQHc2cD8qpfDq5j8J6v4k0fWZBHP9oF0s2NwkRs45HfocdeTWj8KNFvLfV/Euty2r21lqN0zWiSoY3ZN7sG2nkDDDGa9uorzaC0i1XX/ABdp1yuYJ4LeFscHaY27+vzdfavMvh34mk8L6Xrnh3UFze6S7/ZYjwZizYCqO+WIIwOjZ5q78S9Pm0f4cGG4YPeXd2k1455zIxLHv2wF+gr1GWCGbwMqTRJKq6WGAdQRkRcHmuR+DEcUvgCBZokljMk25HAIb5j1Brjfgp4b0XWvDuoy3+nQ3G6+KIJBuMahUICt1HXnHXArq/CN3/avxH8QvcKM6dEttaJ2iQHB2jsSR19yOlZvxYiOjeIvDviKwzHdtcC3mCEjzlyCAce24H1BHpWp44i17QfFVt4s06wbVLJbX7LPbJkyRqWyWUc+3IHY545rb8Bax4f8SX99reku0V3PFGl1bOAGUrnDY75zjI449a5v4cD/AIrzxsfSdf8A0J60dLSx0TxBrqWXn67qmoTmSaKOMbbVCTiOSQnAHUY64HSsP4J7muPFVtJbpBGL3m1UhkiJLAqOMY4A6cgCovCtrb+DfiZqOkLbiKz1aISWbBcBSAWKj0Gd4/BfWvUNEhGo63f646LtTNjanAOURjvYH3fI/wCA+9dpXzh4ltL28+MOnpYX5sZhZbvOEYfA2vkbTwc9Ofr1Aq/8UPDHiy+0eaUa6l7Y26+dNZeT5PmKvzHJX72MZwcdOOQM7vg3xbYSfD6fUNMszbDTIXjNsX3bXVcjnqQcg5+vpWB4S0271Pw4Jr3wtb6jNqSGWe+nvE8yXd0IypKYGAAMYxx607RvDGsW/wAP9X0jxOrFLaN5rQx3GWUBCQuR2BHQ56+wqr8N/Bml6/4FsptXNxdK4m8iMylVtv3jAlAO5Izk59OnFM+HWv3Wk/DnWpyxlfS55Yrcntwu3r2DMTUlpo1xr3hdDdeEHvL69tzL/aU1zD5jO65V1JbcAMg7eAPSr4t/Gtj8M7+2u1k/taFiseyUSSm3yufmUnLY3j1wPWq/h7/hFPFlnp0egyR6bq1pJDI0fKSMEILg4Pz8Z556dq+gqK+fPjDHexa14day1K6ie6u1jEbSZhVgy7W2d+Tk561mfFPQZ/DFtZeJ9O1jUW1KG6VZGnuC6vnJ+72HGNvTaSK1PiT4cu4fD8nieTXr0avaLHIGSTy4VyVUqiDoOeOSSep5rsvFU99e/D46lDqFzZ3YsUuTJbMFLMVBIzjIHJ6EVQ8NalqVv8LoNQtFkutQS0d03ZdmbceffHX8K4/QE07xZ4bVtF8Q6jB4mEOZQdQkR3lxuYbS2CpIOCvHTPINP+Muk282t+Gbl5rlbm4vkiIEzYRcrnZ/dOcHI5zXdeN9ZuPC+n6fpmlSyvqGo3It4JrlzKU3EZYlic4yMZ4qp4q0C/0bRLjV9L17VP7RsYjO5uLkyRzKvzMGRuOmcYxiszWPE2oa18Nv+Eh02+fT7iOP9+EjBLMGCsAf4RnJBHY1Rs9H8Z+KPDFjqB8SSWNx9mVreCFSvm9CHlfOSW47YA9cnNjw14t1jxH4F1C6S+Sz1nTA/nym3V/MCqWB2HAUnp35U8dqxvCI8e+JvDNlf2uuxW7LO5HnpzcAPnLMAeAdy7RwQK37jxhb6vrmo2E2uS6dYWBEQa0jPmXEn8TbtrbVBBAA69al8CeKb+TxDqOh312dQs4lMlrqBj2blHJDHAB4OOn8J7VraHe6j43F3qFvqVxpukJKYrNbZVEkpXGZHLKeCc/KMe/Tnjvhql8nxF8UpqVz9puo41RptoXzACArYHAJUDgdK6DRtcu/FWua1aJrraY9hcG3trWJYyz7ScuwYEuMg8DpW4/iDUPDXhO81LxEVlvreWSNAqhBMd2I9vseD6gZ9K4jxH4o1Kw0T+1rXxnpUl+hEj6dGIWjZT1Rf4yRnrnsa64+Po38I6frUFqJb/UHFtb2at964JK7c9hkE/THrXLfEyy8UWvg/ULm61q3uomVRc2q2gVVUuozGw+bg4+9njPStu21+bw38NdLv7a0a6uBbxRxxgEjJ7tjnAGf0+tVvFms+KvCOlW+tz39nfRl0Weze28rbu7KwJJx0/XnpXsltMLiCKZQQJEDgHtkZrzT4o+KdX8J6Yl9p9paywswjeSZzlWPTCjr0PJP51zWu+L/ABtaWCa/BoNtHpEYV5IZmJnKHHzMAflH5kZycgGtjxJ46nj8FQ+JNL063u7eVALlJ5eIckJtKj73zHHasPwrqerW7aNNoXhC1t9H1Ly/tcsY2uG6O+M8KOcZByB713MWu6vrs15/wjsdgLO0lMBubwuRNIPvBAv8IyPmzz2FR+C/GS64moW2owLZajprFbuMHKAAn5lPpxUVh4h8Qa9BLqOi6dZrpysRB9sdlkulB5K4GEBwQM/pXE/BCc3E/iq8kjMJlvd7RtyUyXJB+mcfhXXWPinXdZ0+bWdH0q0n05WYQwyTsLiZVJBOACFORwp5P5Z5X4leI9cl8BwanYJb21teRoLphITKofjaoxjB4BOc89O9egafrD6H4UXUtZjhitra1jZDbyGRnXaAAQVXDEkDrjJ6iuf1HxrrOmaPb+ILrQ4G0mYK58m6LTRo+NrMCoHOR0Pet3xX4sm0TRYNctdOa+sJEV3ZX2tGrAFWII6cj6V0mialJqujW2pLAqPcQiVIvMyOeQCcfTPpWLpHilLnw++vajanT7Rcsu6TeWXOAeB3PA9ePUVkar40vdIt01K+8OXcWksyhpjIvmxgnALx9V5Pr+R4qbxb4/03w3ZWl61td3dvdqDFNBH+7OeQCxwAcAnHXis7XPiTaaUsV0uk6lcaW7KrX6wlI+e67sFh056Hsa7nVtds9M0+K/k8yZJ2RII4Vy8zP91VBxknrWHH4slh1S00zU9EvbKa9crbuXjkRsDJyytweOnNcHqPjLVR8QbHSpNIv0tYUkdYIwpefIYCT72Nowe/r3rrvEHj+z0C9tbO+0rVVkusCFhEhViccA7+o3AEdR+VddrOrR6Rpcupz21w8USh3jjCl1HfgkDjvzVHUPE9hpul2+o3q3EK3BCxQNHmV2PRQozzVWz8W2U2qx6RdWt5p97Mu6FLuNQJR32lWIzxXZUUUUUUUUUUUUUUUUUUUUUUUUUUUUUUUh6Gqtp90/WrdFFFFFFFFFFFFFFFFFFFFFFFFFFFFFFFFFFFFFFFFFFFFFFFFFFFFFFFFFFFFFFFFFFFFFFFFFFFFFFFFFFFFFFFcl4z0rUNc0e40yxuLeBblDHLJMhYhT1xg1heG9A8Q6F4dfR11CxleNClrN5TKY8nJzg84ycVD8PvC2seENJudNa7srlWdpYW2su1iAMN7cZ9eap+C/Duq+D7jWr/AFO9sHsLuR72fy1cNEeWOM9Rj+VcV4b0DxrOt1q+ha9bW2naldS3cUN3H5jsrHCsx2nBKheAfT6V3Ph698Y6ZrlppniWbTr2C+SQxTWoKtGyAHBGBkEe349q6PwvpniCx1DVZtY1VLy2nl3WkajmJcn2GOMcDPSuzcsFJUAtjgE4ya4TQ9P8Q2viHU7++WwNpfbNqQzMWiCDA6oMkg/n6VT1DwLaX3je08Tv5e2CEb4tvMky8I5+gI/FVql8VtB1rxRpaaVplvb7PNSZppptvQMNoGOvI5/yNy4tdXn8ISaabGEX72ptCouPk5j2792OntisLwFpeu+HvBzaZc6bD9tgL+SsdwP3u5icsccEZ9+AKp/B3w/rXhbTLrTNVskjV52uFmSdXBJVV24H+6Tmn6t4a1bR/GQ8VaBbpeR3Ufk31m0oV2BxlkLYH8KnGRyPQ8at5od94n1rTb7VbT7FYaaxljtnkV3llyMFipICjA4yc1b1C78S6f4hmmg0t9Q0WSJBsinQSRsASWVWIznpjPoayvDegXcXifVvFUunCyN3biKOyEimR2+Ul2wdoJ2jv6555OT4A0XX9O8U+I7/AFPTHt7bU5S8UvnxtsAZioIViejDn2rI8IWfjPwzfapp0OhwXiXV20w1Ce5CLzxubqxHQ4HPWtH4aaN4k0HWtai1HT4fIu7jznvVk+V/vH5F68k98YzzWx8VfCl7r9vp95pBKarZzr5cgbaQjHBOfY4P0Br0rSrKPTbC2sovuQRrGDjGcDqfc9avMdqk4JwM4HU189376vF8S4df/wCEe1OTTo4PIDRwgsQVI3Yz6n1Bx29e217xNq11Yz2mi+GdUkvZUKK9zGsUaZGMkk84z06e+Ko+B/AB0Lwnf6RdzRvd6ir+dIi5CZXaAM9cdc+pNcJ4Y1fxb4DD+Hbvw3earawOfs9zbK5UqTkANgjHJPYjNeoanc6v/wAIjqdxqdlK99eQPHDY2cTSmLcpCqcA885Zun5Csz4Xyy6d4Fhtb2w1CC5sxKJIXs5A7bpGYbAR83BHTp3xXE/DfSLjUvCfiHQb6zurG5vJZJo/tEDooyqhTkjnDAZHXFQeEPF/iXwrAvh3WfDWpXj2x8u3lgjJyg4AzjDKOxB6fSvVNQ1jXNL0H+17mwZrhrlHeygBkaOEkKUzjlsc56ZNeZ+OLPSPEtxY3PhaKaHxK1yCJIrd4SoGSzSkgAYPfknpyK9D8SeOR4e8QWGkT6dPLDOqmW8HCpuOM4x0HJJzXptfPPxe1G2HiPwxEGdms71JrkqhYRJuQ84745x6VJ8f7yK48M2UFvLvd7lJ9qc5i2P8x9s4rY+K2q2Enw5m2XcLG7WEQAOCZCsiFgPXGDn0xTtT1fT3+FW4XkGW0xIABIM+YEUFPqD2pfCWvw6P8MbXUbfy52soB5kQcEg+Zgg46HkkCuP8f2nhXVLGLXfDV5BD4h3xvbR2b/vpWyPlMS87sEnOM8cnFaXxckntE8GahqI2i1vEe8kVchG+Qt0+jdPSj4swtrenaN4r0Nmu49On3gLG3zqWU7gCOQCoH413mu+L9Fu/Cl1dW17FK91askFurgyvI42qmwZOcnB9MH0ri73RJ/DvweurG6/4+RB5sq/3WaQHb+AIB9wa7jwX4g0iPwZpl1JfwRxQWcaSmSUZRlUKQRnPUcD6YrhvC1hLpngTxPq94n2c6mtxcxwuNm1SpCD6nPH1FdP8FbmGbwNp0SSKZIjKJEB5UmVyM/gRXnvhnxHb+BPFeu6L4gBgt7q6a5hudhZcMcqTjPBGOecEEHvXrEev2figX+m6GRcQC1kSa6CERiQjCorYwx5JPYD61538HfEthpek3Hh/WLmDT76ynkJS4kCbl6nk8ZBz36DNR/D7WNPvviT4mnt7uJ4bhFEL7seYQQDtz179K2tU8M+G/iAtzqNjK2n6xbTujzRMA6uhIUuvccAgjB9+tcFqkmu+IvhjfC833c+m353XHXzYk6sD3AyefQexr1Xw5418H6npEV3LdadazLGDNBMER1YDkBe/TjGe1cR8T7qZE8KeJEsTHpVneszx4+6jMpRyoHGQpI9CR3OK7P4n63pd14C1CWHULd0uokEO2QZkJYEADrnGeO2D6Vj6v4ul8PeAfDs2nyQGa5jt7YzN8ywfuwWJx3GMYP8ASuR+MWm6Np/hyKT+0Df6tcXClZ7icSSsmCTtA4VOnQAdB6V9IaS6PYW2x1YLEgJU552ivJ/jyceDx/19x/yavRNWktovDF09w+bUWLb2U9V2dvrXgP2Gay+Blx56MjTlJlVifutcJtPtkYPHr717/wCGkY+GNLRT8xsIgD7+WK8H+DdtoF/Be6Tq1hatrNvcNu85f3kq/j1IIYEV3PivT9J07w94jsfDthFFe/Ys3H2WMcISRtYjvt3HHpXU/DXUbbUfB+ky2+0CK3WGRQfuug2tn0yRn8a4L4NyI0vix2I8s6gzE54x81ZV34Y1nwv5viHwJfibS5R9pbTXyysuMnaM/Nx24bsMmrPj/WY/EPwoj1SKEQLO0eYh0Rlk2kD2yDXf+JNbsfD/AILivNQtFvYfIijW2dQVlYgYByCAOM5I7etcD8Q9P1WX4e3l7qmoBWCwMllZoI4IwZEAU9S2M+uAQPqfV9JsYdR8I2VhcAmG406OJ8cHBjA4968Z8FaxeW2kXngeSQx6vDeGzgOCD5LEs7/gocgj1Sui+NjJp3hbTYYkkW0S+hSRImwfLVWOM9ui8+uK6r/hEtK1rT1aTVdXvbK4QMA+oSFHU88jIz261598WbSx0/4e2dpphJso7lRESxPGW7nrzmu0+Lw2fD7U1AAAWAYAwB+9SotW8NjxR4H0awS8+yXccNvPay56SLH7c9C3Tpwe1c3ovinXNJ1zTvDnjbT4pZJJQtjqUQ+WR+VB9CfmxkYIyMjnNWrpS3xktMAkLp5JIHQYYV0Xxc0H+2vCtzJEn+mWP+lQMDgjb94A9eVzx3IWqela2njbSdDt/kdbkedqKgg7RER8rDHAZwPTgGtLx0+kR6joct1aS3+rxTsdOtIpApduCSxJwACqnJ7j61wPjQaw3i7wXJqxs13XUnlw2wY+XzHncx+8enQDp+NfQ9FFFFFFFFFFFFFFFFFFFFFFFFFFFFFFIehqpZ/dP1q5RRRRRRRRRRRRRRRRRRRRRRRRRRRRRRRRRRRRRRRRRRRRRRRRRRRRRRRRRRRRRRRRRRRRRRRRRRRRRRRRRRRRRRRRRRVW+s4NQtJrO6jElvOhjkQkjKkYPI5H4V5PZ/Di60fMWh+KtUsrUknyHKyKueeARgc57V3fh/w7Bo5aZ7u8v7x1KtdXkxkfaTnavZVzzgV09FFFFFFFFFFFFFFFFFFFFFFFFJgZzjmlpAoByAAfpWHqmnz6lNFDLKiaepV5I1B3ysDkKT0C9Ce5xW7TSik5Kgn6UjRo2Mopx0yKa0MbABo0IHQFRxTTbwkBTDGQDnBUUot4QpQQxhW6jaMGoo7K1jlM0dtCsp6usYDfnUlzbQXcRiuIY5ozyUkUMD+BqRURUEaqoQDAUDgD0xWfBpOm28vnQ6faRy5zvSFVbP1Argfi9f28HhLULJmZrq5jVYYkUszfOuenYdat+BtO0O+8P6VcJp1lJcw20UcsjWy71lVBkEkZyCc13V3Y2l7GIru1gnjHRJYw4H4Go7HTLDT932Kytrbd97yYlTP1wKh1XRdM1hFTUdPtroL93zowxX6E9KtWFjaabbrbWVtFbwJ92OJAqj8BWRqfhfQtVu1vL/SrS5uFx88kYJOOmfX8at2uiaVaXkl9b6daxXUn35kiAY8Y61kz+DPDs87XDaXCsrMWZoyybieudpGfx9TXSWtpbWlslrbwRxW6LtWJFAUD0xXHL8PvCa3y366FaidTkAAhAf8Aczt/SuxvLO2vbaS1uoI5reRdrxuuVI+lcXb/AA78JW0c8ceiQbZ/v7mZj1B4JJKjIHTFbM/hbQp9IOjPpduNPJB8lF2jI/iyMHd75z71g/8ACuPC39ltpv8AZcflM4cy5Pm5B/v9fbHTrXZ6XptnpNnHZWECwW8YwqL/ADJPJPua8g+Prp/wiccRdQ73SFQTycBugrsYPBOkyQRRST31xYKFZLKW6ZoRjpx3HsTj2rW8R+GNO8R2sdpqHn/ZU6QxTNGhx0yB1x29K0NC0mHRNPi0+3muJYYhhDPJvZV7KD6DsO1cP4s+Geg+Jr8ajObm0u+N8to4QuR0JyCM+/XgV1nhvw1pfhvTv7O063CwMSZC/wAzSE9Sx7+lchZ/DDQ7G9luLW51OC3lbdJZR3RWBh6EAbiO+N36Vp+G/AOieHJbmawFyHuN27dLwAc4AUYHAJAyDVOz8BtY6c2lWviPV005l2tCzRsQMnIVtmVBz2roNX8KaZqXhxvDojNvY7FSMRdY9pBBBOcnI5J65OetYbeALGfw5Lod5fX12r7dtxPLuePaTsC54AGSMY7n2xjr8MYJ9Gl03Utb1K/OzZA0sp2wcggqvfoByTxwMV6F4Z0YaDpVvpy3dxdCJQoknbJwAAAB2UY4H8+tVbfw1YweJLnxEob7ZcQLCwONoxj5unXAUfQe9aWu6RZ67p0+nX8XmW8wwQDgg9iD2INeP6P8K7zS53gi8V6iukM2fskRKMRnOCwbAzznAGa6rx34JfxRp1npsF+ljZ2pBRBDv5A2jnI4AJH496u+MPDmqeJPDw0ZtStojLt+0zfZiTJtYMNo3DbyBnr+FZ9x4T1iTStFtYdZhgu9JkBhuEtzhkCbApUt6Eg+o7Vb/wCEc1XVdR0671++tZI9Ok86CG0iKB5OzPuJ6cYxiqPiXwhqt34mtvEOiatHZXKw+RKJot4K88gd+vQ9x1r0uCIxwJFJI0xC7WdwMt7nHFcP4G8GWvhI6i0DBzdz71OPuRj7q/hk1l+PPCGqazqul61oepR2eoWAZR5wJVgT7A9iwI5yDWDr3gfxTqt7pGrPr9tJqNlKz7Hi2wRjKkBFAyTwcknJ46Yr2u3SSOGNJZfNkCgM+0Dce5wOlTUUUUUUUUUUUUUUUUUUUUUUUUUUUUUUjdD9Kq2n3T9at0UUUUUUUUUUUUUUUUUUUUUUUUUUUUUUUUUUUUUUUUUUUUUUUUUUUUUUUUUUUUUUUUUUUUUUUUUUUUUUUUUUUUUUUUUUUUUUUUUUUUUUUUUUUUUUUUUUUUUUUUUUUUUUUUUUUUhUHqAaAAOgxS0UUUUUUUUUUUUVjajoWk6pIJb/AE61uZApQNNEGIB9M9PrWjaWsFnAlvbRLFCgwqKMAVYooooooooooooooooooooooooooooooooooooooooooooooooooooopG6H6VWtOUP1q1RRRRRRRRRRRRRRRRRRRRRRRRRRRRRRRRRRRRRRRRRRRRRRRRRRRRRRRRRRRRRRRRRRRRRRRRRRRRRRRRRRRRRRRRRRRRRRRRRRRRRRRRRRRRRRRRRRRRRRRRRRRRRRRRRRRRRRRRRRRRRRRRRRRRRRRRRRRRRRRRRRRRRRRRRRRRRRRRRRRRRRRRRRRRRRRRRRRRRRRRRRRRSN0P0qrafdP1q3RRRRRRRRRRRRRRRRRRRRRRRRRRRRRRRRRRRRRRRRRRRRRRRRRRRRRRRRRRRRRRRRRRRRRRRRRRRRRRRRRRRRRRRWPrutafoNi99qVykECnALdWbsqjqTweB6GuRHj/ToY459R07VtMtpDhbi8tCIyewJUnGfeuwOqwtpceqQxTT28kSzKI0y5QjIOD7Hp1rm/CvjfS/FMjppsV4wjOHd4cKvGRk9OcVe8TeK9N8Mqj6mLiOFyFWVYWZCxyduR3wCa19G1SDWLNLy2SZYX5QzRFCwwCGAPUHPBq9czxWtvLcTuEhiQu7H+FQMk/lUWnXsGpWVve2z74LiNZI2xjIIyPpTdRv7fTbZrq6Z1hT7zLGz49yFBOPesfQ/FGja87Jpd59pKEhikTgL9SRgf1rPbx14bS7Nm2pAXQbYYDDIHDem3bnNbmsa5p2i2qXeo3P2e3chRIyMRk9AcDj8abo+vaZrUDz6ddC4iT7zqrAfqOayF8b+G2vfsI1WL7VuK+UUYHPp0rpb7ULTT7f7TdzrDB3kfgD6+lUNK8QaTq7lNOv4Lpl6+U27FbtcvceLNAtrl7WbVrWO4R9jRs+GDemK33u7eO3+1PPGlvjcZWYBQPXJrGsfE+hahJ5Vrq9nLJ/cWYZP0Hfoa343SVFkjZXRgGVlOQQehBpxIAJJwBTIZY541likWSNhlXQ5BHqCKkqKaaKCMyTSJHGvVnYAD8TVWLUrGVwkd7bO7HAVZVJP61LNd20DbJbiKNsZw7gH9alWaJo/MWVDH/eDDH50xbq3dgqzxMx6AODmpHljjIDyKpPqcUJLHJnY6tj+6c1JSAg5wQccUtICD0INLRRRRRRRRRRRRRRRRRRRRRRRRRRRRRRRRRRRRRRRRRRRRRRRRRRRRRRRRRRRRRRRRRRRRRRRRRRRRRRRRRSN90/Sq1p9w/WrVFFFFFFFFFFFFFFFFFFFFFFFFFFFFFFFFFFFFFFFFFFFFFFFFFFFFFFFFFFFFFFFFFFFFFFFFFFFFFFFFFFFFFFFeHfGy0v0ttI1u1hNzb6XdCae37EAghjx04wT23fl0/hrxj4f8eafLZK2yaaIpPZzYD4I5x2YehH5Cux0iybTNDs7B3Dva2iQsy9GKoBkflXinwKu7a20zWBPcRRE37YDuFz8o9au/Ha9tJ/CASK6gkc3ceFSQE9G9K9c8NLs0LS0znbaRDP/AAAVyPxDSXWIrXwtazvDNqT5nkQZ8u3Tlz1HU7Rjvk1yXwM1OZdO1Dw5euftel3DKFJ6ITggfRg35ivbbz/j1myMjy2/lXh37PK48L33/X+3/ouOq97Jbr8aYJHMaiGwZpHbgKfLbkk/7J6+ldjNbnx/IvnI8fhqGQMqkFWv3GCG5HEXpjlq9MhhjgjWKGNI40GFRFACj0AFeE2yqfjZdEgEjTwRkdDtUf1r2HxIFOh6mGGVNpLkZxkbDXlfwBh8vwcW2Y33cjZxjdwoz79MfhXt1fPHje0il+LfhcuikGFWIx/ErSEH8CB+VWvjhdtaHw+btHfQzeA3sSMR5mCCFPqMBuP5da7nUNF8N+M/D8iWMdnLCyEQT26qDE46Yx0wTyD611Xhq2ls9C0u1mUrLDaRRup7MEAI/Suf+IN9cw6R/Z2nsBqOpv8AZLf5tpXcDuf1AC5Oe3FcH8C9TkGmX/h28dvtml3LLsb+FCcYH0YN+Yr3aop4Yp4nimjSSJxhkdQQw9CDXzd8FrPTLS58T388UKC1udqSOBiJAWPGen/1q7S50C3+IWqWerahamPSLNWW3jYYe7yR8zHqE44Hfn1r1WOwtI7RbJLaEWqrtEOwbMfTpXzz8FdLsV17xNKLaPfb3Rjh44jXc3A9OgrvfjNYWlz4M1G5mtlkngCNFIEBdDvUcHsOTn2zWn8LNOtbDwhpZt4grTQiWRu7M3J5rqfEWqJoukXeoOC3kplVAyWY8KPxJArxv4Oa3qX9o6zoGu749QST7UscnX5uXGfTlSPYmvepY0mjeKRdyOpVh6g9a+afB+g2rfE3XbEyXH2KzjLxQee4AJKcHnkDJ4Pt6V9MqAoAHQDAryr4w2anwpe6jFPcW95aKjRSwSup5cAghTyME9enWrPw80qGXwVZefLczSXtusk8zzsXJJJGGzxjOBj0715h8LNFk1u+1mS+1rWWFjcmGFY750GPmGSQc547EV1Pi7T/ABJ4NtW1nQtbvb21hIa5tNRk8/5e7AnkDpkA55JzXpng7xDb+KNEttUgGwyDbLH/AM85B95ffnofTFdPWN4i1WHQ9IvNTnI2W8ZYA/xN0VfxJA/GvNvhB4ovdbsr6x1Zm/tOynbeJD82xjkcexyPpivWby3+1W8kHmyxbxjfE21l9we1fNngGHWPEGv6/p154n1lYNOlMcbRTAM3zsoJJBHRfSul8Wan4j+HrW2of2k+saNJKIpIbpV85OOzqB2B5PftzXpfiGSW/wDDct7p99PZuLc3MUsYGfuFgCDng968j+Ga+JPFejSalc+K72JvNaNUSKPAwBzkjnrWj4h8ReLvAksNxqjQ63o7ybXuEhEUkeSMbgvGcdOx9a9F1nUH1DwvNq+jalJAPsrXMMsaI+7C7sMGB9MEcEVy3wi1PXNe0Q6rrGptcmSV0jj8mNAFGBn5QD1zXZ+MZL+30S8vNOvPs09rC8wzGrq4VScEEe3aoNMg1afQY5J9YY300SyiZIECoSudu3HI5+v0rz34U654l8Tm7u9S1OE29rN5Pkx26gucZPPYV7jXjPxU8Sa94UFpd6dcWzw3UwhEM0OShx13A9ODXq2lxXsVqi6hcRz3OMu0cexQcdAPStCqWpXsOm2Nze3BIht42kfHXAGePeuH+Gfi/wD4TDR3upUSO7hlZJo0zhQSSuPwwPqDXotFRXE0dtDJPMwSKNS7sewAyTXC/D3xhF4x0+5uVi8mSCdozH329VPU9R+oNd1N5nlt5OzzMfLvzjPvivItB8ZeINW8S32g/wBlWUT2LHzpWmbG0HAIGMnOQR9a9iorzn4i+KtR8I2UeowaZFeWZYJKxnKNGx6cbTke+etdF4Z1HUdV0iG/vLKG0kuIxJFCJS2ARkbjgY7euM1yXhfxfq/iDU57eLQ41sIJmie++0ExttJBKfL83I4x+OK2vHHiW48K6e2pDTvtVpHgSssu1kJIA4x0yRV/wjrVx4g0qHU5bH7JFON0SGTcxX1PHGa5PXfHlxoviK10KbQ5ZJbtv9HkjnXDgkgHnGOnIJ4r0+B5HiRpY/KkIyybt20+me9YHirxFY+F9O/tC/L+UZViVUGWYk9voAT+FdEjrIiuhDKwBBHcVzPivxFF4YsG1C5sL25tUx5j2qo3l5OMkMwOPpmm+E/EsPiiyF/aWN7BasSEkuVRQ5BwcAMT1yM+xrqq8yvviLp9jry6DNpWr/bnYKirAhD5HBHz8j36dfStvxP4ttPDNrHd6hZ332dwu6SOIMIyeitzwf096yLT4gWl5Ck9vomvywuAySJp7srD1BHBrqPDXiGw8S2TXuntIYkkMTiRNrK4AJBH4itu5njtoJbiZwkUSF3Y9lAyTVXSdRt9WsLe/tGLQToHQkYOPQ+46VoUUUUUUUUUUUUUUUUUUUUUUUUUUUUUUjdD9KrWowh+tWqKKKKKKKKKKKKKKKKKKKKKKKKKKKKKKKKKKKKKKKKKKKKKKKKKKKKKKKKKKKKKKKKKKKKKKKKKKKKKKKKKKKKKKKwr7V7e11ax0ucANfRylGJ4JTb8v4gn8q8n8e/C+yvFl1jQXOmanApkCwnZG5HOeOVb3HHt3rrPhtrt34h8HxXl9lrlRJE8mMeZt6N+WM+4Neb/AAN0bS9V0fU7u/06yu5jfMoeWAPgbVOBuGQMk0/41eGND0rwst1YaXbW04ukUSRJtOCGyPpXvWikLpFiScAW0eSf90V5Nox8Ra3rOoeJ9HbSTZz/AOh2jXgkLGKNj8y7egZsnr+HFcTdLq3gz4h2OuarFZRwauxgm+xO5jGdoJJYZBB2t05wcV9MX5xZ3B/6ZN/KvEP2d/8AkVL3/sIP/wCi465rxL4cg8UfFPUdNuJ5YUfTgQ8RwQ21cZ9Rz071e8Ca/f8AgbVP+EO8VShbcn/QLxs7cHgDcT9z09DkHjp9IAggEHIPQivm/UNGttZ+MdzBdvOIlslfEMzREkKvG5SDjn1rt/EvgXSk0TUpRc6oWS1lYA38hBwh6gnBHsah+BY2+B7Qf9Npf/QzXsFfPvjMf8Xe8Lf9e/8AWSvadVi0zUf+JRqMUU4uI2cQypkMqkAkehG4e/cdK+fdd8Ca34Gkn1zwfqMxtIv3stlISTtHJGOjqMfXHcmvcfBPiBfE+gWmqiPynlBWROyupwce2RkexrgrjV9SuvGM1/aaLc6jYacj2UbRuqhZiQZGGepwAv4Vwlzqlz4e+JFrrVxpN1plhqmIJ0l24ZiAC3ynHB2se/U96+oqRvun6V8UaP4Z1fW7PX7zSbp2e01HzGscZWfBJ6dyOwPX619HfDbxpb+K9OMcirb6nbDZcW3TgcBlH93t7Hj0J9Kr5c+F+manfat4pax1mbT4/tbBhHCj7yWfHLA4x7V0PxU0fXbXwbfzXPiie5t4hGHtzbRp5gMiryyjPfPvXqngFSnhLRAyBT9iiOAexUHP49a47xtqyzeJdK0prK8u7OzYXt2LW3eUh+RECF7Z+Y568V5p4z16LTPHOjeKYNO1G0iIEV2bq0eEOMYJ5HzHY2P+ACvqhHWRFdCGVgCCO4rwfwUVf4qeLGVgQIgOPXKZ/lXvVeXfGg48Aauf+uP/AKOStz4eDHg3Rh/06J/KvO/gd/zMn/YQP9a9g8RlBoepmX/Vi0l3fTYc14z+zyJ/+Edv9+7yftf7vP8AujOP0r3+vJPGut6afEuj6PfX8dvaQH7bdb2wGZf9UhP1ySCOgFeZXGu6ZofxRg1XT9Sgm03VBsuRC+QjEbef+BBW/E19UV8tfDYa6PFXi2TRotPcfayJvtkjrjMkm3btB9D27VS+JV34huL/AEu28Z24svD/AJwLyaaDIrNjoST14PHHGSAcV9G38trL4XuZLFla0Ni5hK9Nmw4/SvNfgCMeD2/6+5P5Cu0+J1ulz4L1mOT7oty447qQw/UCvOvhjLK/wqv1kB2xx3Sx5z93aT/Mmuj+B/Hgi0/67S/+hGu88XMF8OauSQB9imHJ/wBg1a0obdGtB6Wqf+givGv2f383RdVkxjffFsemVWvfK8F+PCeZZaHHnG6/Az+Fe9UV5z4yZdX1XS/DAKtHcN9rvUJIzBGQQv8AwJhj8DXnOkRnwX8VbiwGI9O1xDJEq8KrHJAx0yGDqB2DD1r6Morzrx67ak1h4Ygd1l1KXM7IPuW6fM5J7Z4X3yRXmekxxeA/ijJpyDyNJ1qNfJQH5Vc/dGPZwygdg4r6RrwX4eD/AIuJ4xPo+P8Ax8171RXkXxxOPA93/wBdov8A0MVg+GvE8HjA2fhuyu/s1pb2cYu2OUluSFAKR+i8HceuOnHNe52ltBZwR29tEkMMYwiIMAD6V5v8Z/8AkQdX/wC2P/o5KoeDvHnhmPw/pdtJqixzw2kaSRurkqyqARnHr09q4vWNe0vX/id4Xm0u8S5jiRldkBAB+Y45FfSdeE+N9Hk8e3eq2kLSeTo0GyAK2BLdNhj9cKAvPdj65rpvhBrra54TtfNYG4sz9lk9woG0/wDfJHPcg1f+Kv8AyJGs/wDXEf8AoS1Y+GkQh8G6MqkkG2Dc+pyT/Ou5rwvxGFb4xeGVZQR9hkPPqFmIrX+OJx4Hu/8ArtF/6GK29H8T6PpvhPT7q6v7dfJsImeJZVL5CD5Quc5zxiur0i3tFSS+tofLN+VuJB6kqB06dB+ea474grJq4sfCsE7Qvqjk3EidY4E+Zvpu4UZ4OcVyPwQvp7a11PwvekC50q4YKB02ljnHqNwJ6fxD1r3aiiiiiiiiiiiiiiiiiiiiiiiiiiiiikbofpVe1+4frVmiiiiiiiiiiiiiiiiiiiiiiiiiiiiiiiiiiiiiiiiiiiiiiiiiiiiiiiiiiiiiiiiiiiiiiiiiiiiiiiiiiiiiiiuL8WeEbTxRJZvdXNzA1oS8T2z7HV+MMDjgjFZl14X12+RrO88V3DaewKsIrdI5mXpguOP0rp30mS00aPS9FmjsRFGIo5DHv2LjqBkfN3ye9cp8P/Bdx4NSa3i1QXNpM/mNG0AUhsAZDZ9hSfETwfqHjG2jsl1aO0s0kEmzyNxZgCOTuHrWncaNr0vhs6QusW6XRj8lrwW7btmAMgbuGxnn8eDWv4U0u40XRrbTbiaCY2yiNHhi8sFQOMjJ+brk965X4keEL3xjbWtpBfw2kMEgm3NGzOXwR1BHGDW3FYeIE0H7BJf2c19tMRunibDJtxkjPLZxz0PpXOfDjwjqvgyyuLB7yzuraWRpgRGyuHKgdckEfKO2etUIfCPiSPxhL4oN9phkkTyjb7HCiPAAGeueAc+vbHFbnxL8JSeMNHjsYPskdysocTzAkxgdQuBnms/wdonjLw9aCyudR07Ubdf9X5zyB0H90Ng8exHFZtj4S8TweNZvFU1xpUhmXynt1eQBY8AAKSDz8oOehOeBnj0LxbZalqWjXWn6cLQSXUTwyPcOwCqykEjaDk81znw08O6x4W0w6VqEtlNbo7PFJAzbgSQcEFRx1Oc969KPSvFNd8JeJdS8bWHiaMaSsdiojjt2uJMugLclvL4J3nsccde+/wCL/D2u6tqejappV5b2V1YxyFvMyylm2/IcDlTginag/ja+gl09NP0u1MqNG159pZlAIxlVxnPPGe9aMGj3nhrwvDpXh2GGW6jQqrzybBuOS0h4OeT0/DoKk8A6dqGkaHDp+pQRpcRElpY5d/nMzEljwDnnnNcx8XfD+qeJtLttP02wjmdJhL57zKnl4BGMHrnNdt4RbWBpFvFrkCx30SBHdZRIJMcbifU4yf8AIGxqU1xBaSPa2rXU4HyRB1TJ9yTgCvJfhfo2veHbnUotT0vbFfT+eJop0YITn5SM5/EZ61lfEPwlrC+ILPXvCGnyJqIy1xKk0aRufdWYZJ79iPevQtI1rxCLAtq/hm5ju41Gfs88MiyHpkDfkeveuA+E1lrujX2ppqmhXECX83nCUOhVDycHnOOev6V0vxch1PU/Ds+jaXpdxdzXRjLOm0Iiq4bqSOcqPzrU8H3V/Y+FLeC60S7hvLCBITbgJmYgYBU7sc9TnHeqXw3i1JF1S41jTJ7TULy6a4dnwUKkAKqkE8DnrUvxZ0+TVPCV3aW9jPd3LuhhWBcsrBs7vpjIP1qt8ONV1RPD8VlrWlahBd2MJXe0JxMi8LjHVsYGO+M15v4TudX0jxrrusXXhjWDZ6gzCIxwZZRvBBIJHbk4Jx716Nq3jLUp7c2uk+GNaN9P+7ikuLfy4oyeNzNk4xnP4Vn/ABYS6Hgt9Ds7DUNQupkhQNDA8vCOpJYgdfl/Wui8H6q0Xg+xa703Uraa0tkt3t3tHMhZV25VQMkHHXtnnFeU/CjVrrQzqqajoOuKbu589ZE092UDng4Gc/hXReJtR8SeN7aXRNG0O802ymIS5vdSj8o7O4VTyQfbJ+nb1TwpoNr4a0a20u1HyxLl3xzI55Zj9T+QwO1a2oXkWn2kt3PvMcQyRGhdj7ADk15h8NzBrMWp6pqNky6neXTPLHdQENHGOI1G4cgL3Hr7VkfHHT9OPhU7YEW9SZHtlih+ZznDDIHTaSfwFdN4E8Z2uqeHYLjUZzBe28YS6EylSWGBu6c7uDx3J9K8q+F/iLTdG1bxFcaoZrJL658yCSaBwHXc5xnHB57+tanxF8Rx+NtNXQfDFhdanJJMrNcLAyxRgH+82Mc8ZOB15rv7mO28H/D9rG/ukDRWLxZJ5eRlPyqO/LYrz34M+K9B0vwy9pfalFb3CzvI0cgI4OMY9aveNddv/HUY8O+FLWaW0nYfatRliaOEKPmChiOnAOe+MDOa9X0/w5Dp/hYeH4HOwWrwb8dWYHc34kk15R8K9dtvDFtdeFvEMqade2kzOhuHCJIjc8MeOvPJ5BGO+Oy8X65a63ZHQNEuIr29v8Rl4CJI4Iyfmd2HA4B4613d5Pa6TpjPcTLFBBFjexA4A9+p46V8/fAbXdKsNCv4b7UrS1lN3vCTzqhKlFGRkjPQ16vqvjXSg9tYaTqFre6leSrFCkDiVUyeXbaeABk+tec/HW9t4H8Oo80YdL3zGUtyFGMkj0r2s6/owj806tYeX/f+0pj881k6R4os9UXUL+K4iXSLRhELpvlEjgZcgn+EZUD1OcZ4rgvC+g6T44F34o1SF53urh1tQLh08mFPkUfKRgnBJ+vvzz3xW8G6Xoeiwa5pERtrrT542UtO75G4AABmPQ4PHvXt3hbWofEGi2epwEETRgsP7rjhgfoc1vOyopZmCqoySTgAV4xoujWfjm/v/El5LceSZTbWHkTtGViTIJyv95iT1rl/iv4Hg03RF13TLm8F3p0qPumuHlO0sB8uc4IYg/QGva/B2uw+JNCs9TiZS0sYEqj+CQcMv5/pg968q+G7q/xA8ZFWB/e44Po5Br2fWNUs9Hspb29mWOGMZ5PLHsAO5OOBV62d5IInlj8uRkBZM52nHIrxv49/8icP+vuP+TVj+JfAUt9pWl+IPDzG21y2tYnPl/L5+EH/AI9/Poa6/wCHPjyHxRC1nfBbXWYCVltz8u/GeVB57cjtR8aXVfAeqKxwXMKrx1Pmof5A11nhCCMeGdGVlVgLKI8qO6A15R4xAX4teFsAAtASff8A1leveKtXTQtFvNQbl40xEuM75Dwi492Irh/DPhDX9J08IPE0sU0zGadfssT/ALxuWO4gknOec15/4PE3gX4j3Xh+8upLi31aNZYpmUIGkOSGKjgch1474/D1b4rnHgfWf+uI/wDQ1rQ+HnHhDRf+vVP5V0c9/BDeW1kzE3FwGKIBnCqMlj6DoPqRXh+r8/GrRfa1f/0VJW/8cyB4IuVLAFpogM9zuzWrp/grw7qHhm0t30exR5rKMGdIFEgYoPm3AZznnOee9eh2sItbaKHdkRRhNx4zgYzXjuhrr+taxqHinSptN+zXH+iWovI3YiGNjypUjhm3HrXDawureDPiBpniHVprIRaoxhuWtA6RBQFU7gxPT5W69Vr6j60UUUUUUUUUUUUUUUUUUUUUUUUUUUUUjfdP0qC2+4frViiiiiiiiiiiiiiiiiiiiiiiiiiiiiiiiiiiiiiiiiiiiiiiiiiiiiiiiiiiiiiiiiiiiiiiiiiiiiiiiiiiiiiiiiiiiiiiiiiiiiiiiiiiiiiiiiiiiiiiiiiiiiiiiijGaQADoKCAeoBpNq/3R+VJ5aH+BfypVVV+6oH0FNkijlx5kavjpuGag+xWp/5dof8Av2KsqqoMKoA9AMU6qN5p1jfY+12dvcbennRK+PzFPtLK1sk2WttDAn92KMKP0p9zbQXUfl3EMc0ec7ZEDDP0NZx0LR266VYn626f4VJbaNpdpMs1vptnDKudskcCqwyMcED0plzoekXcrTXOlWM0rHLPJbozH6kiqx8MaAeuh6Yf+3SP/CrjaNpb2gsm02za0DbhAYFMYPrtxjNSafpen6YHFhYWtoH5YQQrHu+uAM1Fq2jabrCImo2MF0sZyglQNtPtTNJ0PS9G8z+zbGG1En3xEuM1b1LT7XU7V7S8i823f76biA31waoaJ4f0vQkdNMtRbo/VVdiPyJIFTazo9hrdv9l1GDz4M7jGXYKT7gEZ/GqOl+F9H0mCe30+0a2in/1iRTOoPv8Ae4PuOawI/hv4UilkmTTZBLISXf7ZPuYk5OTv5q9H4F8OR3MF1/Z5aaBw8ZkuJXCn1wzEdhXbVx3ifwfpXihojqguZEi+5Gs7KgPrtBxn3rZ0TSLbRLFbC0abyE+4JZS5QegJ6D2rhbj4X+HZ7qS9P29bx33m4W7ffu9cmtPXfA1hrtrFaahqGqSwRnIQ3OQx5wTxyea6Hw5okPh+wSwtri5lt4+I1ncOUHoDgHHtXIap8OdL1PVhrFxfamb9WDJKs4UpjoFwOAK1PE/g6HxEbUXOq6lElsVZUhkQKWXoxBU5auytomhhSNppJiox5kmNzfXAA/SvN/FPw5sPEuqx6rdapqcNzEAIjBIiiIA5G35cjByc5zk1u+JfCyeIdI/sq71S/WAgbynlgykHI3fJ2IHTHSsiw8ETaXax2eneJ9Zit4xhUkeOQKPQZTge1a/h3wuNIvrjULjVb7UbuZBHvunBCJnOFAHGTXOXfw/e58RR+I2168XUYuI2WOPaq4I2gbemCfzNX/HHg+58XWUVhNq7QWyFXdVt1JdwMZznjvxXV+HtPuNK02GxuLz7X5ChI5DHtOwAAA+p461F4n0281fS5rGx1FrCSUbWnVNzBe4HIxn1/wD10nhbTLnRtHttNubmO5NsojSSOLy8oOmRk8+/euW+I/g+68ZW1taR38VrBDJ5p3QlyzYI65HGDVt9A1mTwnNok2tAXQiWKK+iQowUEfe5OcgYJ+vemfDJL+Pw/wCVf3jXvl3EiQXDEnzIwcAgnkjOcZ7Y+lehUUUUUUUUUUUUUUUUUUUUUUUUUUUUjfdP0qva/wCr/GrNFFFFFFFFFFFFFFFFFFFFFFFFFFFFFFFFFFFFFFFFFFFFFFFFFFFFFFFFFFFFFFFFFFFFFFFFFFFFFFFFFFFFFFFFFFFFFFFFFFFFFFFFFFFFFFFFFFFFFFFFFFFFFFFFFFFFFFFFFFFFFFFFFFFFFFFFFFFFFFFFFFFFFFFFFFFFFFV7u2hvIGguIxJE+NynocHNTIixoqIoVVGAoGAB6U6iiiiiiiiiiiiiiiiiiiiiiiiiiikboar2v+r/ABqzRRRRRRRRRRRRRRRRRRRRRRRRRRRRRRRRRRRRRRRRRRRRRRRRRRRRRRRRRRRRRRRRRRRRRRRRRRRRRRRRRRRRRRRRRRRRRRRRRRRRRRRRRRRRRRRRRRRRRRRRRRRRRRRRRRRRRRRRRRRRRRRRRRRRRRRRRRRRRRRRRRRRRRRRRRRRRRRRRRRRRRRRRRRRRRRRRRRRRRRRRRRRTX+6fpUNqcx/jViiiiiiiiiiiiiiiiiiiiiiiiiiiiiiiiiiiiiiiiiiiiiiiiiiiiiiiiiiiiiiiiiiiiiiiiiiiiiiiiiiiiiiiiiiiqGq30WmafdX83+qt4mlb3AGcVleE9XuNd0mLUZ7B7MTfNEjsGLJgYb2z/LnvXSVHJLHFt8x1TcwVdxxknoB71JRRRWZq2q2ekQx3F9MIYHkWLzGHyqW6bj2GeMngd6cNStWvVsUlD3DR+aVTnanYn0B7Vo0VUv7pLG1mupEldIlLFYkLsfYAda5/wAH+KbHxbYzX2nxzpDFOYD5yhSSADkYJ4wwrq6KKK47W/GOkaNqdnpdy8xu7qVYkSOJmwSRjJ6fxDpk12NFFFFVzcwC4FqZkE5TeIyw3FemcenFSLLG0jRq6mRMFlB5XPTI7VJRVHUdQstMtzc391DbQA48yZwoz6c9/al06+tdTtIr2ymWa2lG5JF6MKu0UUUUUUUUUUUUUUUUUUUUUUUUUUUUUUUUUUUUUUUUUUUUUUUUUUUUUUUUUUUUUUUUUUUUUUUUUUUUUUUUUUU1/un6VDa/6urFFFFFFFFFFFFFFFFFFFFFFFFFFFFFFFFFFFFFFFFFFFFFFFFFFFFFFFFFFFFFFFFFFFFFFFFFFFFFFFFFFFFFFFFeSeLfHd9oHibTNHXRXlgvHAEocM784OxQe3HU1laz8QNe8N6tYrr+gR2+l3jYWSCQyvGf7rEcFh1IHboTVnXvHeu6FJbahqPhw22hTTCMyPKrToCMgsgOAeCcduhOa6P4ia/HpGgS3D6NNqdqyKz7SFjAyMFznOM44ANacniW3sPCMHiK7iKRG0inMUQzguFwo/FgKwrnxN4g05bC4vtDgNreTxRZt7ks8JdgAGGOTg9uM4HfjivHut+IY/HXh6xi01WtUnMtvF9oUfaWAKsxP8GFY4B/XoPWdT8RJo+nW0+owGO+uWWKGyicO8khOAqngHqMnoK5vUvGl54entP+Ej0j7JZXTCNbuCYSrG/XD8AjgZ49D1xU/jjx7Z+EbeKWWxvLpZgPKlhj/ckkEgGQ8ZwCeM1zuu/FW30meOX+xNRm0hn2f2kIysbn1TP3l9DkZ5xnFbHxC8U6TaeGTLcWV1qOn6hCVD2yDYAw4Jc8KeeOCQR0rjfAOteHNB1Cy0bSbDVJn1ZVkF7cIDuAU/KDgZVcEZAwDn0r0e98WyCO6uNL0i51K0tG2yzwsoVsfe8sHl8e3HWtfw94m0zxBpH9r2UxFqobzfMG1oiBkhh2IHNYM/jES2kt5b6Jqk+lgMDeRomGXH31QsGZO+cVxPwEZbXwdeXM7qkX2ySRmJ4VQiAk/ka6yX4gwR6f/ax0PVzpJBK3YiTDYOAdu/cFPGCQOtdbqOv2Onafb31wZNtxsEMKLukkZsYVVHU89qw4fG+nrq1vpOoWd/pl1c4Fv9siULK2cbVZWYZ57/TrXQ61rdno6xidnkuJjiC2hXfLMfRV7/XoO5FeBfEbX49U1/wraGwvrK4j1JC0d5AEJUsgDKwJBGcjg9q951rX7DRmgiuXd7m4JWC3hjLySkdcKP5nArP0bxZp+qX8mmmO6sr9AWFtewmJ3UH7y+o4rr65K88Y6BZ6tHo82oxC+ckGMAkJhdx3NjC8DuazdL+IXhfVdU/su01RHumbZHlGVZD6KxGD/Xtmue+JUmj3V3ploNfj0rX47hPssiqzsNxxsYL0Unafm44HYmtfwHqOhqt5ptprCahqkLGbUJyCDI5OC2SMFRwBgkAAVrXHjbw9bybZdQAj3bROInaEt6eYBt/Wut8+EwfaPNTydm/zNw27cZznpjHevHviD4r8N6j4V1W2W9hmdoWEO+JtryDpsYjaSPY8V0Pwxnit/AmkzTyJFEkDFndgqqNzcknpWxD4y8OzTrbpq1uJXYKivld5PTaSBuHuOK5Pxf8AEXT9F1nT9JiuEMj3KreSn7kEfcE+vI+nOa9Gl1bTobJb+W+t0tGHyzNIAp9ge546VW0zxDo+qzvb2GpW1xOnLRpICw/DrTpvEGiwTtbzavYRzq21o3uUDA+mCc5q9eX9nYxLNd3cFvExCq8sgRScZwCT7GpmuIFg+0NNGINu/wA0sNu31z0xVOw1bTdRZ1sdQtbpkGWEEyuVHvg1aku7aKZIJLiJJpPuRs4DN9B1NRxX9nNcPbRXcD3CffiWQF1+ozkVJdXVvZx+bdXEUEecb5XCjPpk0yK+tJkLxXUDqF3llkBAX1+nvXJ+H/GOna9rGqWFlPE8Nl5SrMHBEzNuztOeQMAfX8K7AXVuzBRPEWJwAHGc1I8scZAeRVJ6bjileRI13O6qvqTgUI6SLuRlZfVTkU+iiiiiiiiiiiiiiiiiiiiiiiiiiiiiiiiiiiiiiiiiiiiiiiiiiiiiiiiiiiiiiiiiimvwjfSoLT/V/jVmiiiiiiiiiiiiiiiiiiiiiiiiiiiiiiiiiiiiiiiiiiiiiiiiiiiiiiiiiiiiiiiiiiiiiiiiiiiiiiiiiiiiiiivCviFG0vxC8GqoyVdm/AMCf0FWPjOuf8AhGP+wtHVj47yFPBcg3Eb7mIEAZz1OPbp+lW/iazRfDS82HB8i3XOOxdAf0NX1stO1H4e6ZpuqTeTbXdjbQeZ6OVXYfrux1rzSS68SfDB7e21N11jww0yJHM4JktwCMDB6FQuQORwMEdui8ZSBviZ4QK8ho3IP/fVVvHcvl/FDwn9oOLbZhCw+XzCzDj3zs/Sus+MsNtL4H1L7SQChjaI9w+8AY/Mj6E15b8UROvwr8Mi5JaXzLcsT1/1D4z74xXs3jeytbrwPqUM6II47FnjGAArKmVx+IFeJXcVzH8ELYXJOWlVoweoQykr/j9CK91u99t4Fm+zZWSLSW8vYOQRDxgV5x8KdFt9V8I2U1vrerQlC6SwwXW1Y33EkYxxkEH8azPH+i2fg3wVq1polxcMbq4iF35r7yqtn24zgZ+vuK9xsxA3h6AW+025sl8vHTbs4/DFeRfBm0hvvh9e2dxIUguJZ4pHUgFVZQCQTxnmsW4ufEnw3sZNP1SzXW/CxJiEysRJFE3G0+g5xg8Z4BGRV3xRfxah448HW8F9NY6fJaCe0mRV+84YKAHBGSAo5B+90rs9d8AR6x9nm1bxDqMq2bGWNm8tQh4JJO32FYei3hv/AIu6xHdhg1lZCO0Vjwo+Qkj3O4n6E1F8Wo1bxF4MfaN/9ooN2Ocb04rpPFFxosXi7SH+yT3/AIhWNltreJsIiHOXkJ4AHzc8n2PFcbeLqP8Awt3w6+pm185rOTatsG2quybgluWOc84HbivoSvAPGGnWuofFrw3BcwpJE9qzsjKCGKCVhn15UflVr436RaxeHoNWtoIoLyxuIzHLGoVgpOMcds4P4fng/E2BNQ1zwJHPEha6kUznaQzjMWQSOehP+Rx03xYtrLw54Yvr3SbG3tLy9ZLaS4gQI+wnJAI7ELgitK48O65q/hePR11DR1sJrZEBWxfcFwCCMyYzwDnHvxXE+K7G80Hw/wCGvB02oNcxXl+IJ5lG0mLeMJ1Jx8w7/wAIHSvT/idZ20ngfVoXSNIorfMYCgBSpG3Hp0ArjbPQb/XvhHY6ZaXAW6ktkdMsQHAbcEJ7ZGB6VTsfF+m67PZeHvGGly6TqsE0Twl12ozq2RtJHyhtu30IOAelaHjiNH+I3g/KLn96ScdTjj8sV0XxAtNMFxo1/qWoeRDY3HmR2Sw+Ybp+NqqvXOfY9e3WvOvFt1PcfEHwjeS6XJYNLJtUySL5ki5H3gudvXpknmt74y6Z9k/svxbbQI8+mXKGYHo6bhtzx2bAz23fTHa61PbeJY9H0+28ue2vWS8mDKDi3TDcjtubav5j1xyviie61Tx3p2hQWlrc2llaG8a1upjFHI+doJwrZ28EDb61V1fwr4hvvE2l65p+nabpUtsw88x3RPnrkcNtQZyAV79fasXxzo9q/wATfD6Qma2e8VnmlgkKux+YZB7cDGRj2xUnjbRrDwv4s8J32jQC0ee7EE6xsQJVLKOeeThmznrkZ6VrfEu8l0bxNpOsahpkuo6FDbvHIiqHEUhzltp4zjbyfeuj8H2PhjUr+91rQpreW2vIFiuLRVwqtnOSh6ZHbHb3NcP8JNI06XXPFjSWFo6w6htgDQqfKAeTAX07dMdPpit4p0qw8IfEfRtd+xINOv3KS/ICsU5yN4/u9Vb8GI9vTvEuk2niPxDptlPbJLFYobq5Zl6g5VI8+5BYjuFqj4gsI/8AhJTqPiK8s20FLXZbWUx3b5cjJ8sjDnr0yeVrlfh/cRw+P9a07T7e7sdMNmsyWc8ZjCvlBuCHlQdxP4/l75RRRRRRRRRRRRRRRRRRRRRRRRRRRRRRRRRRRRRRRRRRRRRRRRRRRRRRRRRRRRRRRRRRTJPuN9KhteI/xqzRRRRRRRRRRRRRRRRRRRRRRRRRRRRRRRRRRRRRRRRRRRRRRRRRRRRRRRRRRRRRRRRRRRRRRRRRRRRRRRRRRRRRRRXn+u+BbDW9Zt9Zub/UUurYgweVKqrHgk8Db6nP4UeLPA9p4puLSe91LUU+yOHiSGRVQMO+NvX36+mKseKvB1r4psLew1DUdQEEJDYidFMjAEZb5Dk80mt+DoNb0KDQ7vVdTNrFgMyvGHmAPyhzs5xgdhnAJyeaW48G2lz4cj8PT39+9rEU8uUuglQJjaoITGBj0z71Wk8HzX4tYNZ1q61GytZFljgeNE3uo4MjKMsBnpxnvmneMvBkXiW70++jv7mwvbJvkngPzbT1H19/r61b13wdp+taVb6fcS3W+2bzILvzSZkk5+bcfUnOOnTpgYpN4Uu9Tjgt/EGsPqFpA4cW6QrEspHTzSMlvoMA8ZFcN+0DCJvDulwA7Q+oooIHT5HHSupk8J6xqdjDpeqa8JtJUJvSKDZLMq4+Vnz09cAHitPxn4TfxHpUOjwXq2Ngm3dGkQYkL90AnoBjtXS6NZ3VrpsdnqFxFdui+WZBFtDrjHzAk5PrXj8/wsvLDVZLnwz4huNKs5zmS3XJ288hSD09M8j1r0yLwrYHw/Nod0895DcKfPmnk3ySOed5Y9wQMemB6Vwmi+BvEmm2k2kHxZIdIYFY1SEeci44Cuc7R06Z9sZqx4f+H11pHhXUtCbVzMbxXAHlgRxswAz/AHu3rjrxV660DxXf6Q+h32q6bJayr5Ut35Lmdo/pnbu7Z/rTPGPw6s9d0TT9Ps5zaXGmoqWs5XJ2gAYbGDzgHI781X0Dwn4neWFPE/iIX9jAwdbaJcCRgcjzGwCy55wc9BUvjTwTfahrVp4j8PahHYaxANjmUExypjHOAeccdOR6YrD1zwP4s16+0nUL7XrHz7GbzViSBvKjIKkEDqxJHOcdsVra94R14+JLPxJomo2Yvo7cQXCXgYRycYJAXJAPXGeveqF14I8SzeKtN8R/23aSXMEXlymSEgICGBEajqMOcZOc969rQEKAx3MBycYzXz744W+f4reHBppgF2LNmTz2ZUIHmkglckZAIzg9ehrtdW0PWPFk1jDrNvaWWl2twtxLBHKZmuWXICk4ACdcjnrWX488O6/q/iHRNQ022tDb6VJ5gEk+0y5Kkj7p2j5cd/Wu98S6HF4n0CfS70GE3CKSVIJjcEEYPfBH4jPrXkXh7S/idoUA0aGTTZ7NGEcN5O+4wxgADaM5wAOhBrqvG3gN9d8NQWMF2f7TtZftEdzJwZJDnfnA4zn8MCsC/g+IviDw5faTqGmabayPHsM4ny049FCthSe5Jx1+Wtmw07xhpng3TLK2itF1Oylj/dxzfLJEpOVYnjJGM4P0xVPxbpGq+OYLGwm0N9MlhnSSW+lmQ+UADuCbSS2cnHQcDOKk+I2ka2Nf0DxBo1gNQNgSklvv2sQe+T7ZGexxwazfGGmeK/7f8P8Aia302K+ktEZZbGGXAQnPduM4ONwHVR7VU8S6b4v1PxD4e159DgeG2k4tIrgb4skcuxwM9+MgY5r2zULAavo81jfRpm5gMcqjkKxHY+x6H2rgfhR4Z1Dw/pkw1d2e8MhhjBfcEhU/KFPoTuP0IrE+JnhzXY9asPFvhlTNfWiiOa2znzFye3GQQSCAc9Mc81reHdd8WeJpII7nQpNDs1w1xPMxEj4P3EVgCM+pHAzznGcXxKdRPxJ0fVotF1CWxsIXhlmSEkEsHGVx1A3Ck+KKX17r/h42elX9xFp92s9xLFASuNyHCn+I4B/z07LUPEV5aeIDaXGj39xos1shWeGyeTZISSQygZwR14yCBxzXOeEdD8vxzqms6bY3FhpUluImSa3MIllJBJRGAIXjOcDnPqaxPAsl/wCHfGHiDTLjRr+RdQvfNhuo4T5QTcx3Mx4Aw3bPPFd/8UvDz+JPCl5aQJuuocXEAxkl17D3KlgPc1J8NrO/h8PwXmrlm1O9USzu4+fbjCBj1+6AcHoSa8zbV7zQviVqNzrWl6heRzR+Xp728TS7F44Rc45Gc45zn1NS6Pql/D8Ub66vtD1CAX1mkVvGEDsFymGcg7QPlbPPHSvoaiiiiiiiiiiiiiiiiiiiiiiiiiiiiiiiiiiiiiiiiiiiiiiiiiiiiiiiiiiiiiiiiiimScI30qK2/wBXViiiiiiiiiiiiiiiiiiiiiiiiiiiiiiiiiiiiiiiiiiiiiiiiiiiiiiiiiiiiiiiiiiiiiiiiiiiiiiiiiiiiiiiiiiiiiiiiiuK8WeD7LxV5K6hdXqxQsHSKGUKoYZw3Tryea6uxtzaW0cBnmn2DHmTMGdvqQBmrVFFFFFFFFFFFFFeV3/hDV7zxfZ+Jm1O0V7NDFHCLdsFCGGCd3X525r1MZwM9e9LRRRRRRRRRRRRRRRRRRRRSEAnOOlLgZz3ooooooooooooooooooooooooooooooooooooooooooooooooooooooooooooooooooopsn3G+lQ23+rqxRRRRRRRRRRRRRRRRRRRRRRRRRRRRRRRRRRRRRRRRRRRRRRRRRRRRRRRRRRRRRRRRRRRRRRRRRRRRRRRRRRRRRRRRRRRRRRRRRRRRRRRRRRRRRRRRRRRRRRRRRRRRRRRRRRRRRRRRRRRRRRRRRRRRRRRRRRRRRRRRRRRRRRRRRRRRRRRRRRRRRRRRRRRRRRRRRRRRRRRRRRRRTJPuN9KhteY/wAas0UUUUUUUUUUUUUUUUUUUUUUUUUUUUUUUUUUUUUUUUUUUUUUUUUUUUUUUUUUUUUUUUUUUUUUUUUUUUUUUUUUUUUUUUUUUUUUUUUUUUUUUUUUUUUUUUUUUUUUUUUUUUUUUUUUUUUUUUUUUUUUUUUUUUUUUUUUUUUUUUUUUUUUUUUUUUUUUUUUUUUUUUUUUUUUUUUUUUUUUUUUUUyTlG+lQ2hzGMjHNWaKKKKKKKKKKKKKKKKKKKKKKKKKKKKKKKKKKKKKKKKKKKKKKKKKKKKKKKKKKKKKKKKKKKKKKKKKKKKKKKKKKKKKKK5/xJ4g07w5ZfbNRlKoWCIiDc8jHoFXua5u11XxfqMf2q20OytIDykV/cOszD3VVIU+xpuheMbi915dA1HRp9PvhbtO251dGAbAKkdQeefaqHjXxtqHhbUbO0bSI7mO+k8u2kSfGWyBhgRweR61ffXPF6IX/wCERRgvJA1CPcR7Dv8ApXT+GtY/tzS475rd7aQu8csEhG6J0cqyn8Vrm7jxoLm/uNN0DTJ9Wubc7ZpEYJBG3o0h4z14GTwetMTxnLp1xDbeJtJl0nz22x3XmLLbZwSAZBjaeDwR+nNddrWpNpumzahFbPdpChkZImAJQAkkZ69OledaN8R5dbspL7TvC+rXFtGSpePYckDJAGcnr2rqvCXjLSfFX2hLFporm3OJra5TZKnuRk8Z4+o+ldhI6RozuwVFBLMxwAB3JrgIvHEF/JKui6TqWqRRNtNzBGFhY9wrsRuI9hUa+PrGG+tdN1PTtR06+upUihinhyshYgAqwJBA3DPpWz4v8TweFbE6heWF9PaKQHktlRghJwMgsD1wM+4q14Y1+PxHYJqFvY3ltbyDMZukVS4z1ADHj396qa34s03SbyPT8XF5qLjIs7OPzZQMZyR0A+pH5ZNZjeO9OtrmGHVLLUtJWY7Y57+AJEW9N4JA/HFd+HUpvDDZjO7PGPWvO3+IOlPcTR2FpqWpxQkrLc2FqZYUIGcbgefwyK6Dw/4n0nxC0q6Zc+c0Kq0qlSpTdngg9Dwa6aisxdUsm1N9KFwpvkhFw0ODkRk7c56de3Xp61pMdoJ5OB2ri4PHHhyfVRpA1Hy9QL+WIJ4JIju7Ll1AyeMDvniu1JwK5X/hLdEOof2b9sb7bnHkeRJv646bf1qrc+OfDNrdT2k2rwLPA5SVMMdrDgjgdaqxfETwlKSE1u3OBk8MP6V02ka3pmtLI2m30N0sRAcxNkKT0z+VJq+uaVoyhtS1C2tcgsqyyAMwHovU/hVPSfFOhaxIY7DVLaaQHGwPtY/QHBP4VsX9/Z6dD597dQ20O4LvlcKuT0GTTbDUrHUkaSxvbe6RTtZoJVcA+hINS3l5a2MXnXdzDbxZxvmcIufTJqpb6xplzDLPBqNpLDFjzJI51ZUz0yQeKjt9d0e5kWKDVbGWRjhUjuEYk+gANbBIUEk4A6k1jJr2jySiFNWsWlJwEFyhYn0xmtoEEAg5BrObVNPVirX1sGBwQZlyD+daCsGUMpBUjIIPBFVku7aRtiXETNnGA4Jq1RSZGQMjJ7Uuecd6rG7tluFtTcRC4YbliLjeR6gdas0UUUUUUUUUUUUUUUUUUUUUUUUUUUUUUUUUUUUUUUUUUUUUUUUUUUUUUUUUUUUUUUUUUUyX7jfSorX/AFY61Yooooooooooooooooooooooooooooooooooooooooooooooooooooooooooooooooooooooooooooooooooooooor5xvZf+Eq+L8NhdjNlo0ZeKInhnADFiOf4iv4KK+jHbYjMQSFGcAZP4CvOG8WeFLvxFa25u5hrEBeFITaTK/wAw5Ugp04z+ted/G+6W217wkzqxRLrzW2AscK6cADqea7zXfiRpOm6ZPdJDemZUPlRy2cqKz84BYgADIHfvR8S9a/sLwPeXVuohnulEaeWNuHk+82R0ONxz61Z+EumR6X4L0xVjCvcJ9pkOMFy/IJ/4DtH0ArW+IVlBfeEdZjnQMqWkkq5HRkUsp/MCuE+HGuSa18Nrl5mLy2cM1sxOckKmV57/ACstYfwU17SNI8GP/aGp2lsVupGKyzKrdAeFzknjoOtQfDO0m1bx7rnii0tZbfSJ1dYnZNgmLFTkDjOcFj7kZ5rS+NWs3ElzovhS1naH+1JlFy65B8ssEC59CSSf90djXt+l6fbaVY29hZxiO3t4xHGo9B6+p9T3Ncv4iuvDV+0Nvfaxp8FzZXMc6FrmMSRSIwPQnjOCCD61g/GKWOf4e6rLDIskbiEq6NkEecnIIqc62fDnwztNVVQz2+l2/lgjjeyKq59skVifBDTSvh+TXLsNJqOqTPJJPLy7KDgDPpkE/j9K9K8U6VBrWiX1hcRq6ywsFJXO1sfKw9wcGvFPhfqOpeIvAGr6N5p+22kb2tuxOCEZPlU56YOVz2GPSofhP460vTLGHwvq6f2bfW7sgaRNqOSxOGPZue+AfWvZdJ0GCx17U9YtmTy9SihLKv8AfXdlhjjBBX8cnvXV1Xu7iO0tprmZtsUKNI59FAyf5V8m6lJqOia9oPxAvJSY9TuG8yInAihYYRf+/ZJ+or64R1kRXQgqwyCO4r5/+Lnhi48T+INJtrGVYbyOznmjfoWKFSq57cng9s5rqfhX4wl1+zl0zVCU1vTyUuFYYLgHG7HqOh9/rW7Akf8AwsC6dQu/+yIgxA5z5r9fwx+lb2j6FZaVHMsUSvJPNJNLK6gu5Zi3J74zj8K8W+DEEUmseLneJGb7b1ZQcDc9ela39i8G2Ou+IoEVN8KsYAAqNKuVU8DPzFlBrjfhNoaanYt4s1lRearqEjssk/zeVGGKgKCPl79P4cAYHFdf8QvDVpreiXkot1XUoIjNbXMSgSq6DcAG684A/wDrgVm/CrxG/i/wsH1BVluYHa2uN6giTABDEe4Iz7g14Rod1qPgDWZ9dhRj4Zu9QmtpYowPlVXYL8ueCO30I719X3U9pqeiTTxFLi0ntmdT2dSua5/4cW8Mfg3SI1ijCvbKzgKAGJ6k+pNeQfCGytW8ceL2NtFm3uXEPyD92PNf7vp0FbviLV7jxl42Hgy1lki0q1Uyai8TYaYADKZH8OSqn3J64Feot4P8NtafYzodh5GBwIFB6Yzu65985rzHwjqt14Y8a3Xgu8uJp7CUeZp8kzbmX5d23ce2Nw+q8day/HelWE/xR8NRvax4uFEk2FA81lLEFh36AHPUcV9FqiooRVCqBgKBgAeleW2GiaWvxC1C4WxhEiWMMi/IMLIWOXAxw2FAz16+teqUVwnxAtC+lpf2+o2+nahZSCS1uriURxgk4KMTwQwyMeuKp+ATe3wudW1PV7O/u5cRpHYziSCBB1AxxuYjJPsK4g2cFp8ZoDBGsfnWbyyY/icq2TXu9zcQWsZluJo4Yx1eRgoH4mo7O9tL5DJaXMNwg4LRSBx+YqUTwmYwCVDMBuMe4bgPXH4io7a8tbvf9nuYZthw3luG2n3xVqmGRFZULqGbopPJpiTwvI0ayozr95QwJH1FcN41PiKyks9U8PRfbGiJjubB3wsqH+IejAjr79xxW34ZTU3tWvNXJS7uW3/Zg2Ut1/hQepxyT6n2FdCZEDbC67vTPNPrgviVE83hXUngvbm1lt4zKGtpdjEgH5WI/hOeRTvhlJNL4N0iS4eR5XhLM0hJY5Y8kmu7rE1PWrTTruwspZAbq+l8uGIHkgDJY+wA/Mituiiiiiiiiis221O1ur67sYZA89oqGYDkLv3YH1+U8e4rSooooooooooooooooooooooooooooooooooooooooopkn3G+lRW3+rFWKKKKKKKKKKKKKKKKKKKKKKKKKKKKKKKKKKKKKKKKKKKKKKKKKKKKKKKKKKKKKKKKKKKKKKKKKKKKKKKKKKKKKKKK+bfF8M3gr4hW/iwwM2k3mI7mRAW2ErtbPPsGHbj1r6LtriG7gjuLeRZYZFDI6HIYHuK8NtlVvjTdEgErp4IyOh2rVD4v8+MPBS/9PY/9Gx177f2cF/aT2lwm6GdDG46ZBGK818eWEfi3wrq+l6buknsHAQ7chpIwGKL6nGV+pqb4RaxHqnhKxgLgXVkv2aaIt8ybThcjqPlx+vpV/wCJ+rQaX4T1ISMDNdwtawxjlpGcbcAd8Ak/hXOeD9Al8N/DS6trmHyruW1uLidO4ZlOAfcKFB9xXEeBfBmn+KvhkLZoYYr2SWRoroRjerhjjJ6kY4PsfpXa/CXxJNPbS+GdXJj1jTCYwjggyRDAByepH8sGuS+OljPY6roHiqKAyQWMyLMQc4w4dcj0PzDPrgdxX0HpeoW2q2Nvf2cgkt7iMSRsO4Pr6HsR2NeB/Ge2tJvEvg9HgUyzXYV3x95N8Y2n8/512nxqdYfAOooAoDNCgHT/AJaqeOPb2pdR0eXXPhbDpsC75pNLgMa/3mRUYD8SoFU/gbqa3vg+GzZx9osJXgkQjDKM7hkfRsZ9j6GvTddvodN0q9vZ3CRwQu5JPoOn1PQV4f8ABmCTQ/B+reILtH2zNJcrGBjckak5GfU7h+Fei+KfB2h+NrOGe5jKysgeG7gID7SMgZ5DD2OfbFee/DJtb8OeK9Q8G6jdveWcNv59tIQSFXKgEZ5VSDgrkgMOOuT9BV5b8TJLvU4rPwtppUXepsWlZiwWOBOWLEcgE4HvyO9YHjfw94y13w9Npzx6AYUAdY7dZVcbOQEzwDxtweOeoroPhBr/APb3hO13n9/Zf6LJk5J2gbT+KkfjmtW8QyePNOIxiPTJ2OfQyIP61wfxS8NXtjdQ+MvDimPUrM7rlIx/rUHUlR144PPK/Sr3w98S2vivxNf6laq6/wDEugSVGGNkm5sgeo6c+9e1V4F8E1BvvFcnOTf4/V/8a7D4w6fJqPgfVEiBLxKs4A9EYFv/AB0Mak+EM6T+BtIKH7qOjD0IdhXaa7cxWek31zM22KK3d2PsFNeKfs8WMsHh6+u3GI7i6xH7hVAJ+mSR+BrsvCemWmteGL/T76IS2097cq6H/rqSCPQggEe4ryzQtTuPh3fal4R165P9lzQySafdNkqMg4HsDzkdmB9c1774MOfC+iH/AKcIP/Ra14v8HTv8YeNW6f6Uf/RslVvh3DLYfFfxRb3JxJIk0i5PVTIjLj/gLA19K18zeJVe/wDjRpUNq2ZLdY2lwfugKXIP/ASPzFbvjI/8XZ8LD/pgf5yV75XCafg+ONWIOdtjADjsdzGu7orxHR508T/EfVxfKJLfRohFaW78ork4aTb03dRnHQj0FdZZeDVsPGU/iK0uhDBcQeXLaImAzYAz6Y4B6da4+6Ut8ZbQgEhdOJJA6DDCkub6+1/x3qNoul2+o2mkRIkdtcz+WgkbBMhG1st1A9Bz1p2i+F/ENn42TW7ewsNJ06ZNl5aW9yXWT5T82AijOcHgDnJ7nPI6T4WtLj4qa/pyXN5BZR2yvJHFcMGmVhEWRnzu2kt0z2AzWzb6RaeFPivpdpo6G3s9RsnM0AYlchXPGfdFP5+tfQ1fOPjLR2f4paHHaXl5BJdxPJI6zFigw+7ZuztyoI46dhVD4j+FI/A6Wnirw7LPDcwXAE/mytJ5m7uc8kE8HJ5zVv4npLc634OvbO8vIJ9SnRtm8vHGAYyDs6ZG/J7HmtnX9OHw1sNZ8RWeoXd3d3ojhiS6beFkJ5YnucDj6Y+mfrugtd6Mq2fh3XU1+PbJHqTvGJDKMZJfzC2CM8fStjV/FGvaf4Y0Kwuk+x+I9UmFmHkwduGCmQ4zyQVP1bp0qT4g+C9NtvCmpXVo9zHfRQl5Lk3DF58feEh/iyM8Y6+gqvd3+paZ8IbO50vcJ1s41eRCQ0aHhmXHcZ69uvak0ax0nWV0y+8Ha7dJJDcxS31tJeOWlizh/MjY/e98YPOO1c/430K3b4oaAouLxGvFZ5JEuXDr97ARgcoPYY716l4usdekt9L0rRJrhLeacJe3gm/fRRZySGJznr78AV5tr2sWvh3xVoSeHtcnuhd3KwX1tJdNcIwLKN2SThvmbv1xwOc6nxZfU9BvdO1u31TUI9MluUivreOdgFHH3APu5Ctn3x616H4vMtzpdpaabezwXd5NHHbTQvyOMszeqhAxPrxXMeKvEa6RqWmeGY728jEsTS3V6iNPOkYzgKArHcxB5x8owa5eXWr7QvE2nf2JNruraVdZW7gu4ppPJ5UBlZ1BHXPUjr68S+JNQ8V2/wASdO0qy1iIw3cLywwyRlYkXa/3wOXI2kjpkgdKfqt74g8H+MdCS612XU7LWJjC8MkQQIdyrlQOABvU8ehrd8Ya/t8W6foF3qs+kafLAZTcRYRppc4CbyCFXHf149K3tF07XLfUdQs7nV7q60uS2jNndHy/MQknIztwW75IPGK8y+Dmn3n9p+JAurXipBfiN2Ko7T7SwyzMpOeOcetb82ua/pfxEs9C1DVC2l3S74GEEYZ8g4Vjt67lK8Y6g8Z47zxLNqTanpVhpd89vJO7PPiFHUQoPmJyDg5Kge5rJu7/AMQap4qutFtTNpmnWsCyfbltg5mYgcKzgrjkjpn5T6VX8F+IdSuPEWs+HNSuIL19PCsl5EoUuDjhgONwyAcdCCK9Sooooooooooooooooooooooooooooooooooooopkn3G+lRW3+rFWKKKKKKKKKKKKKKKKKKKKKKKKKKKKKKKKKKKKKKKKKKKKKKKKKKKKKKKKKKKKKKKKKKKKKKKKKKKKKKKKKKKKKKKKrXlpb31vJbXUKTQSDa8ci5DD3FcLD8P9ItGb+zrjU9ORiSY7S+kRefbJxW1oHhTRtBkknsrQfapCS9zMxklbPbe2TjpwOKyNc8AaHrt4L3UReTTqTsJunAQZzhRngZNJceBrSddh1nX1iwAI11KTaAPY59K6jQNHtNB06LTrIOIYyxy7bmYkkkk9zk1ian4N029vX1C3mvNNvpMeZcafOYmk5z8w5U/iOarad4H0621GLUr271DVruE5gfUZxKITxyqgAA8A5x15rf8AEeipr2ny6fLe3drDKpWQ2rKrOpGCpJU8EVkeDfCFr4Rt3tbK/v57ZiWEVzIrKpOMkYUY6fqapeIvAem65rVtrhu76y1C3UKstm6JnBOCcqcnnH04rspLCC4sDY3o+2QsmyT7QobzB/tYAGfwrz+18A/2M0h8Oa9qWlxu277NuWeFTx0Vwefckn8qsQeBYrjUrPVNc1a+1W8s3324kYRxRtuDBgiAc5A74OBkcCr/AI38KHxdaCxn1Ke2s8qzRQovzsCcEkgnHTj2rY8MaPJoWmw6e1/NeRwKI4jKqgogGAvygZx71hX3gyEarJrOjX0+k383+v8AIVWin5JJdCMEnJ5/HrzVO48GXOsyRnxJrM2oW0Th1tIoxBExHTcBye/eux1rSotT0a60oHyYpoDCCgA2DGBge3pXF2HhPWtBthZ6H4kk+xquEi1CBZjH/usNuB7Hitvwx4XTRri51C6vJtQ1a7UC4u5sDIH8KKOFX2/wrsj04615tZeGNah8WzeIp9Zt5hJF9n+z/ZSAkO7cFU7uuecnuTXodwJjC4t2jWbHyGQEqD7gEV434K8Ba14V1a4vYdYtpYLps3FuYWVWGc5HPBGTg+9dRPo/iJ/EsespeacIY4XtlgMbnMTMG5OfvZUcgDp0r0AqHUq4BBGCCMg1534S8E2/hfXNWvrF1WyvlQpBjmJgSSB/s88V3WoG8Fs/2BYDc8bfPJCfjgZry34deEtd8KXF99ruNPube9l86Tyy6ujc9MjBHPT9a9cdVdWR1DKwwQRkEV5TZeFNX8K3lxJ4VntH025bzJNPvWYBH9Y2UHGQAOfTvxiXV9C8SeK447PWJ7PTtLLhpobKR5JZgP4WYgADvwDXfpaDTNNFrpNrCogTbBAW2J9M4P5+tct4C03WtIs57TVobMZnlmWW2mZtxdtxG0qMDk45z7esvj/wja+L9HezlxHcx/PbTY+4+DgH/ZOeR/UCtfTYLvSvD1lbJAtxd2trFEYw4UMyqAcE/Q15f8O/DXiPw7rurXl/ZWjQapJ5jmG5yYjuY9CBn75/Kul8YeDptQ1O28RaLcraa5ZrhC65jmHTa/4Fhn0OOwxONb8WvAYl8KCO9zjzHvYzAB/eyDuPToBmk8F+D20a6u9Y1W4S81y9YmadBhEH91B+A5/D61PiL4UvtZm03WdGkjTVtMk3xJKPklGQcH0xj9T9Reg8R+IpIRG/hG6W8xg5uYxFu/3s9PwrT8KaLc6e19qGpSJJqeoyiWfy/uxgDCRqepCjjNc1H4j8UQ+M/wCzb3RFXRJ5TDBdRglvuMwYnJBztORgY4/H1WvnzxZoniHwt4rl8WeGrP8AtCC7GLuzQEkcDPAOTnGQRnB7Yrt/CmoeJvEVzHe6rpraLYQZZLcufMnYjHzZAIUZzjAycdcVyKvfyfE9NYfQdSXTxbG1E7QE7W/v4GeM8fQ5qDxppfiHwx4tPi3w7ZPqEV2qxXdpGjMcgAfdXnBCg55wc5rtvDWt+IPEl5HJcaLPo2nwHe/2nKyztggKFIGFHBJ78VyHh2a6HxR1nUn0jVY7C9hW3iuJLKRV3KEGTkcKdh5PtnFLrr3UvxV0bUE0rU2sbOFreW5WykKbmWQZBA5UFxz069q95r588d6h/ZfxT8NXf2W4uQlo4MVtGZHIbzFJCjk4Bycdga6HxhOnjq0g0HSEnkhnmR7q8aB0SCNSD1YDLHsK5/4lSpB4n8IRwW11JBpszee0cDssany8cgYPAJOK9C+IugSeLfC8tpZOnnsUng35AYjnHtkEjn1rzzw98VLmGCHS9X0HVJNYjXyj5MYPmsONxBIx2zjI5q18TNH12+0fRNcW0EuqaXcG4lt4Tu2qWDYAH3tu1QcZ6E81R8R/EnTPEXgvUY9Ptb57x7crPCLdmWAHgs7j5QvXBz+FbOjeKoNA8AaHdXVrN5CmK1uVmhZSqnILAEfMOO2eK5bxLpOix67omo+Bbq3TV5LpUe2sXUxmLBLMyr90dAegwenFbHxHvY9G+IHhfVrzMdiiMjzFNygncD+W4H9aPib4iia58O/a/tI8MXjlrt1jdfNAIwGHXbwGxjJHTNcv8RNe0a4v/CsmlwmPSrS/Ej3SW5jg+8hIU4AJABzjpive/EumW3i7w1dWandHdQ7oHZSuHHKNg4OMgH3H1rzn4P8A9qapbJe6wmP7MjbT7XeDuyD87ZPfAVMj+6fes74kXN34S8Z6V4tW2mn04w/Z7vyx90ZI57fxAjJ5K9a7u0+IGj6xJbWugyte3lwwGwQsBCufmaTOMADPTOTiuJ1u6t5vjRoKpPHmGydH5/jKzfL9eRUvxUnhTxf4K3TRgpcyFwWA2gmPBPpn+ldl4mt/DXifUpfDesQp9rjhSWGRiFfDE5Ebdc/KMjvnocVyXw7trzw74s1XwvFqEt/pEFus0JdtxtmJHyMeik5PA64BwMmqvwo1GwstT8T2txeQRTy6qwjjdwrOSzAbR359K2vjVo73WgJrNqzJe6TIJ43T7wUkZwfbAb/gNdL4Gum1+J/E8sbxfbEWKCJ/+WcacNj/AHn3H6Ba5GHWYPEvi/V9L1XUTaafpmFitEmMQuTg72kYH5gCAQvHUehzkeALjRk+IfiM6XJaRWLRRxwLCVVGb5QdmODlgenrX0JRRRRRRRRRRRRRRRRRRRRRRRRRRRRRRRRRRRRRUcv+rb6VHbf6sVYooooooooooooooooooooooooooooooooooooooooooooooooooooooooooooooooooooooooooooooooooooooooooooooooooooooooooooooooooooooooooooooooooorJj0xft/26eeWeVQREr7dkIPXaABzjjJycVrUUUUUUUUV4drdtq0/xK0rW00S9bT7CJ7d5V2EvkSDcBu+7lx74B47V7guMcDHtRgHtS03Yu7dtG71xzTqhWCFQwWJAGOWAUc/WntGjgBkUgcgEZxUENnbQOXht4Y2bqyIAT+VLc2tvdBRcQRTBTuUSIGwfUZoubW3u4/KuYIpo852SIGGfoabJZWksSQyWsLxRkFEaMFVI6EDtVsDAwKZHGkYIRFUEljtGMk8k/WmTwRXMTQzxJLEwwyOoZT9QaqWGl6fpoYWNjbWof73kQqmfrgVVk0DRpZmnk0iwaZmLtI1shYsTnJOOue9Ou9C0e9ma4utKsZ5mxuklt0ZjgYGSRnoBUd94d0XUNv2vSbKYqoRWeBSVUdADjIHtVzTdMsdLiMNhaQ20ZOSsSBcn1PrVOLw/o8OptqsemWq6gxJNwIhvyRgnPqR39z61sTwx3EUkMqB45FKOrDhgRgg021t4bSCO3t4lihjUKiIMBQOwrmNV8GeHdX1JNTv9JgnvFxmRs4fHTcoOH4wPmB4GKtR+F9Ei1Y6wmnQjUCAPOweMDAIHQHHGQK6Siiiiiiiiiiiiiiiiiiiiiiiiiiiiiiiiiiiiio5f9W30qO2/1YqxRRRRRRRRRRRRRRRRRRRRRRRRRRRRRRRRRRRRRRRRRRRRRRRRRRRRRRRRRRRRRRRRRRRRRRRRRRRRRRRRRRRRRRRRRRRRRRRRRRRRRRRRRRRRRRRRRRRRRRRRRRRRRRRRRRRRRRRRRRRRRRRRRRRRRRRRRRRRRRRRRRRRRRRRRRRRRRRRRRRRRRRRRRRRRRRRRRRRRRRRRRRRUcv+rb6VHa/6oVYooooooooooooooooooooooooooooooooooooooooooooooooooooooooooooooooooooooooooooooooooooooooooooooooooooooooooooooooooooooooooooooooooooooooooooooooooooooooooooooooooooooooooooooooooooooooooooooooooooooooooooqOX/Vt9Kjtv8AVCrFFFFFFFFFFFFFFFFFFFFFFFFFFFFFFFFFFFFFFFFFFFFFFFFFFFFFFFFFFFFFFFFFFFFFFFFFFFFFFFFFFFFFFFFFeZ6T46g1LxvqHhpFTy7aM+XMM5eVcb1/DJ/75PtXpleK+JvGniHR/Ftj4cgstPuHvtrQyfOu1GZlywz22knFexWonEKfaTGZv4jECF/DPNUtbmvrewmn0+OCS4jUuEmJCsAM4yO9cJ8NfFupeMbSe/ns7S2tYpTCAkjM5cAE8EYxhh39a9OfdsbYAXx8uTxn3rx7TfG+uXvi658MHRrWOe2BeWY3DFQgAIYDbnncuPrXQ+PfFV34YismtbCK+mupfJS380rIzY/hAU5Hr06iul0W51a6sTPqFhBZ3DDMcAmL44/iOOPwz/SuD0nxvqWo+K7zw0NIgSe0BeSb7USm0Yyfu5/iXH15xXceJtTutH0yfULezW5S3jaWZDLsIRQSSMjnpWH4C8VT+LrF9Q/s02lpuKRs0u4uRjPGOnv7V3hIUEkgAckmuR8JeKrDxQt+1icrZ3LQE5B3gdHGP4Tzj6V1krMsbsib3AJVc4yfTNeV2fxDN34ik8OJ4fvl1GInzFd4wqgDO4nPTBBB75FeqoWKKWXaxHIznBrlfF/iJvDNg2ovptxd2sfMzwuoMYJABIJBPJ7ZxVHwt4rl8S6YdTtNGukt2z5JkkjBlIbBxzxznrjpWBY/Eu31DUZ9MsvD2tS3tsxE8RjjBjAOCSd+Ov5+ta6eObddRsdPutF1qye9k8qKW5tlWPd2BYMa9CrDk12wj1uLRGl/06WEzqnbaD0+vU/QGtyisnW9Vt9FsZL67WU28XLtFGXKj1IHasHQvGWma9bS3WmxX08EeQXFq4DEY+UccnmqmiePtD1vUTp1i1290pIdDayDy8HB3cfKM8ZPTNdvdTi2heZkkcKMlYkLsfoBya5nRPF+k65HNJp5uphAD5gFrINpH8P3cFvYc0mjeM/D+tahLpthqKyXsW7dC0bxtwcHG4DOPauvrC17xBpPh+KObVb6K1SVtqF85Y4zwBzV3S9RttVtUu7NneB/us0bJuHqAwBI96nvLqCxtpbq5lWKCFC8jt0UDqamikSaNJI2DI6hlYdCD0NPqjqOoWmmWzXV9cx28CkAySNgAk4FUNO8Q6NqkixWGp2tzIwJCRShmGPUDkfjTLnxJodrcy2tzrFjBPEQHjluFQgkZ7mtG41KxtrZbue9torZsbZpJVVDnphicVBZa1pV/L5VnqdncSYzshnVz+QNLd6xpllKYbrUbOCUDJSWdVP5E1dtbq3u4/Ntp4po843xuGGfqKnZgilmICgZJJwAKSN1kRXRgyMAVZTkEeopk00cCF5ZEjQdWdgB+tQR31pKwWO6gdjwAsgJq5UElxBE22SaNG9GYCl8+Lbu81NucZ3DGaT7RB/z2j/76FPSRHOEdWPsc1JRmiiiiiiiiiiiiiiiiiiiiiiiiiiiiiiiiiiiiiiiiiiiiiiiiiiiiiiiiiiiio5jiNvpUdqQYlxViiiiiiiiiiiiiiiiiiiiiiiiiiiiiiiiiiiiiiiiiiiiiiiiiiiiiiiiiiiiiiiiiiiiiiiiiiiiiiiiiiiiiiiiud8V6v8A2Jo1zeKA1xt8u3j6l5W4Rcd+SM+wNfPvj3Qm8EJ4Y8S2if6ZaSrHqEkfBndvmYnH9794pPowHYV9OWlxHeW0NzC26KZFkQ+qkZH868H8ZH/i7vhYf9O/9ZK+gKzNbO3Sr4+lvIf/AB015H8AFVfBzkAAteSE4HU4UV7fXy1qXii18J/FTxPqF3FJKpso0RIxyzlISAT2HHWvZfBlsmqxQ+KLu6ivLy7iBiMZJitUIwY0B6HIwx65BHHSvQK+ZtH1qw0T4teIpNQn8mOaLy0bYzZb92ccA9gT+Fd14u8f+GJvD2q28eqK081nLHEhhkBdmQgAZX1I+lWfgnGE8B6awx87TMcf9dWH9K6Dx3ezQ6YmnWUgW/1SQWcB3YKbvvPxzhVycj2rxrw5Zx/Dr4knSVkZdK1eFFh3MSN38OffeGUezj1r6brwjw+P+L0eJD/1D0/9Bgr3euC+KEph8Fay6gEm328+hIH9ai+FBz4H0b/rif8A0Nq8m+Hms2Fj4+8ZSanqFtabrmRENxIsYbErDAJwOABXs9jrei+KNRuLC2aO8XTzFcCeNwyCTLY2kHkjb9Oe9dfPLHbxSTSuEjjUs7E8KAMkmvkXxXDqNjcaZ8SHeUm5v9wt2QKY4B/ql/4EinJ77h68/W9pcR3dtDcwtuimRZEPqpGR/OrFc54x48Ma1/14T/8Aotq4P4GDHge0/wCu0v8A6Ga5n4WuZvH3jSRgNwuGUYHYSMP6CvoWuE8AfPZ6nOPuzardSKO4HmEc/lXgPjG3vNA8VXfja1JkS11YW8sYHRTCh59iGZfqRX1dYXkF/aQXls4eCZBIjA9QRmvkz4y3U+ttJqgmB0uwvxp9tGBxJIELSuc+4Cjscfn9Z2ChLO3VRhREoA9sV5f8T7e/8RJD4V0uZY5rmJ7m5cg4WNPuqSOm58D8DUfwU119X8LJaXHFzpr/AGZlPXYANpI+nH/Aa9frO1hY3028EsayJ5L7kYZB4PBrwD4JX9jofg26vb140Ml6wjCjMkp2qAqjqWz0A/xr02w8Mpq2pr4i8QWcTXoQJa2rAMtqgJIz2Z8kknsenSus12ON9Hv43jR4/s8mUYcH5T2ryD9n6CEeFprhYlE0l04Z8ckADAz6VQ/aIhi/sCwm8pPNN4F8zaN2NjcZ9OB+Ve6aRbQ2mn20MEaxxrEgCqMfwgVxHxLvrk6ZHoWmMP7U1dmgh+YrtQDdIxPoFGP+Be1YnwR17+1fDC2MzYu9Nb7OyMx3bP4CQeg6r/wGvWb21t7y3eG6gjmiYfMkigg18/8AwJ0eyjGtXRgR54bzyI3cZKKvPHp1r6Kr52/aIsrY6HYXnkRi6+1iPzto3bSjHGfTIFerS6Hpa+FmsTp8H2Zbbf5W3HzBPvZ67v8Aa614h8DvC+j6z4fvLrUtPSeUXZRHcsPlCL0wfUmvXtE8HadomvDUdD2wW5he3urcSllBypXaDnBByTz3+ue+uZ4rWCW4ncJDEhd2P8KgZJ/Kvnr4deKtRu/G9/FqaSQw63CLyxjcj7ij5MY9Y1OfdfevouikZgilmICgZJJ4Ar548JeN7q7+IN1DeNJHp+qR4sVk+VcJkIy57Nh+nUke1fRFfOXiS11AfE7StHtdf1SKzvE+0SwreyYXbvYqOeAQn619EQRCCJYlZ2CjGXcsx+pPJrlPGmnzXWlXVxa6le2NxbwPIj28mASBn5l6HpXmPwi8ez6njQ9dlf8AtDHmW003BnQjIHue4PcfTnufictzB4dudQsr+6tLm32bDDIVU7nUHI78Gukubq28MaJLd6hdzSQ2qb5JpW3O59PqSQAPcV514bk8R+Obc6tc6nNo+jzM32W2sgomYA4DNIwOOh4A5+mKXxLda74Bthq0eoTazo6Mq3Fve486PccblkVRnkgYI7+/Hq2l39tqtjb39nIJLe4QSRsPQ+vofUdjXI/EnxP/AMIp4dnvoihvHIitlY9XPfHfAyfw960vA+t/8JF4c0/UyR5sseJcdpFO1vpyCfxrb1SG5ns5UtLtrWfGUlCK+D7hgQRXkPwh1/XvFlrd6hqmpAxQy+SkMUKLk7ckscZ7jGMdOc9K5vV/Hut+F/Hcej6lfw3Wll4w8jwrGyo4HzEjGNpP5CvpIEEAg5BryT4teNrjwhp9sNPWF764fpINwSMdWwPcgfjXU+GZNZ1Dw/b3t1e2/wBsu4UmjKQYSMMMgEZyeCM1x/w58T+IPEWoapb35sEh02TyXaKJt0rFmHHzcY2+nevYqKKKKKKKKKKKKKKKKKKKKKKKKKKKKKKKKKKKKim/1bfSm23+qWp6KKKKKKKKKKKKKKKKKKKKKKKKKKKKKKKKKKKKKKKKKKKKKKKKKKKKKKKKKKKKKKKKKKKKKKKKKKKKKKKKKKKKKKK8p1+2tfGHimHQ5nMmn6XH9quljcrumPyohIIIwCWyPpxVfxP8NdHvdKvlie+E3lO8Qe8kdQ4BK5DE5GT39TVH4GeJBq/hwabPIDd6cfLAZ8s0X8Jx6D7v0UVheMpE/wCFxeGQXUbbZQeehJlwP1H519BSXEEUbyyTRpGgy7swAUepPauRl1ddW8L6rqEUf+jGG4EDZ/1iKGG72yQce2K4r4CjHg4/9fcn8lr2qvnTQ7G11X4r+KoL22ilgez8toivB/1Qz9eOvqazDJqHwf1kRsJrzwtfP8pPJhf09mA59GHuDj6P0zUbPVbSO8sLmK5t5BlZI2yPp7H26ivDvA8izfFbxW65AWIpz6hkB/lXqnjdIl8Ka5uVADYTdQOuw4/HNc18Fht8AaQP+u3/AKOeqFxp9z4t8WXF/a6pNZ2+hk2tvLDGjEzkZl++pHA2qfp+fF/FrwlqNvosWuHW7u+uNMkVl86KMFFLDkFVBOG2nnPFe4eEdaj8Q6DY6ohXdPEDIqnO1xww/A5ryPwhg/GDxQwAX/RcYH1i5r3uaWOCJ5pXCRxqWdieAAMkmvN/iPdJffD3UruIMI57ZJE3DnaWUj9K0vhjGIvBeiqAw/0cN82O5J7fWvJvhhYWWoeM/Gi3lnb3AW8YqJow+397J0yK9203QdP0u/ur2xtorZrmNEkSFAikqWO7A7nd+lcp8RZri+gtfDGnzLFe6uxR3IP7uBRmRuPUALjvkisbXPCnirVNAm0aXV9Le3aJYxGLNlJ24I53cHIHaq/wP1uS90CXR7vC3elSmEqT82wk4z9DuX8BXtVcn42niXwvroMi5WxmUgHJBKEDNc18GI2j8BaSG3c+aQGGMAyv09u/41xvwtjNt488aQS/LKbhnVT1KmRyD+TL+dfQTMFUsTgAZJrhPhwS+gmcAhJ7q4ljJ7qZGwaxrDS4/EOmeMNNucMtxqcyA/3SI49h/AhT+FeXeBfFd7YeG7/wgyONet5ja2SDIJ8wkZz22Hc2fTHoat/GXSYdC8CaFpUAGy3uVUkfxNscs34kk/jX0hE6W9kjyMESOIFmJ6ADkmvFfDNx4qvry/8AE1lpdjNBqm0W32i5KOkCEhBgL3+9+Ncf4Ye+8IfE+aDU7WK0i10MyRxTb0VmclcMQMncCuMfxdOlfUtZeuHbpN+fS3k/9BNfHng7wrq934Wj8SaHfXBv9PundLM/MjAAZKL/AHiO3fp9fpX4f+NrTxfZMQot9SgGLm1J5U9Nwz1X+XQ+/V+IDt0bUT6Wsv8A6Ca+e/gz4ZGp+GWuf7Z1e0JuXXy7S68tOAOcYPNZ/wAb/D39laPYT/2xq15uudnl3lz5iD5ScgYHPHX3NfUtuMQRj0QfyrxCy8R3Fz4w1LVxoup39hbobGylsog6HDfvG5IByw6jtxXG+G9TbQfidLI+mXmmWGunYkN1CEO8kYIwcff+uN+PevqSX/Vv9DXg/wAAVxpOsnP/ADEWH/jor3snAyelfPv7RYz4b0//AK/h/wCgPXtN8Nuhzjri0b/0Cvnb4LaVr1z4cmm07xB9hga6YeSbVJRkKvOW5H06ce5r2vwHo9/otheW+pXH2m5e8klafGPMDYO7/wCt2rnvilqY+z2egRpdSPqEga4FrE0jrbqQXOF55OB+deWfFLW7NrrRNd0eC+gutOkCESWjwp5YOQMkAYzkY9Gr6d0y+h1Kxtr63JMNxEsqZ64Izz71erzH4p67HpWjR2IuPJn1KVbYOMlo4yfnfaOSAOMDn5hXkXxT1fRDaaJf+H7vN7pUipH+6cYjA4zlQOCo/M19MaLqMOr6ZaahbsGiuYlkXB6ZHT6jp+FeJ6wSfjVofTi0cDA/6ZS17/WP4iONE1I/9Osv/oBrxvxJ4Nk1fwjomq6UWj1vT7CFoWiGGlARflz1yMEj3470258Yw+LPh5qMjgR6jbmJLqDoVbzF+YD0P8wRU/7Qcs6eFLaOJiI5LxBKAOoCsRn2yB+leqeDo0i8M6Mka4QWUOB/wAVnfEVUfwfrQkXcv2RyB744P4HBrkPgTJK/gmBJM7Y7iVY85+7nP8yalk1TTNV8c3Bvb21itdFh8lI7iVVEk8n3mAJ6Ko2/U1x/wivItE8Ua74UW4WW18wz2TLIHUqP9oHGSpU/ga+ipjticjspNeA/s6j/AIpzUT/0+n/0Bal8WeHh4qvvGdokebu3js5LbGMlxG5wPqCRXU/CHxL/AG/4Wh+0ShruxHkTknkgD5WJPquMn1Bryv4go2r+Gde8UygGO6mhtbAkDK26SckegZ8t+A9q+i/C/Hh/Sf8Arzh/9AFeRfBYZ1Hxa3PzX/px95+9e9UUUUUUUUUUUUUUUUUUUUUUUUUUUUUUUUUUUUVFP/qm+lMtceUMVYoooooooooooooooooooooooooooooooooooooooooooooooooooooooooooooooooooooooooooooooooooooopGAYEHkEYNc7p3hjQ9MuvtllpdtBc8/vY0w3PXn8a2L+zg1C1ltLlC8Eq7XUMVyPTI5rmdJ8FeHdHulu9O0yO2uF6Ojtn+dQX/gLwxqNw9ze6UlxO5y0ksrsT+Jaq8vw68KTKqyaSGUMGAM8uMj/AIF710V14f0y60tNJkgdbBEEYhimeMbRxg7SCR9ar+HfC2j+G1kXSbRrdZDll86RwTxzhmPPAro5EEkbISwDAjKnBH0PauCsPAOi2GqNqsBvVvnYs832t8vnqG55Brb8TeG9P8TWyWupCZ4Ebf5aSlAW7E469TWLovgPSND3DTZtQtkc5aOO8cKx6ZIz1o0nwFouk6kdTszepeMxaSU3bky5OSHyfmBPJz1rc8S+H7bxHZmyvLi6jt2++kEuwOPRuORWdoXhCz0HTpdOsL3UI7eTJAM2ShOMleOOn6mpvC/hW18NeeLO7vpY5mLtHcTb13Hq3TqfWtHxJosXiDTZdOnubm3hl4ka3ZVZl7qcgjB+lc74S8E23hS3mt9P1TUTFLk7ZXRgp9QNuAf881iR/DGxh1W41eHX9fivrgnzJo7pAWBPQ/J04HHsPStLUPAUWpQm3vPEWvzW7H54mul2uPQ4TkVueJ/DMPiLTzps19eWtkVVWitSi7gOgJZScdOBjpSeHfDS+HtLOmWWqX7wKD5JnMbmLJz8vyDj2OayPC3gW28Oajdajb6pfyzXRzOJTGVkOScnC+pPTFeiVwMfhGVfEy+IX1q7lnVTGIXVCgjP8AGOPXI5zXdyh2jcRsFcghWIzg+uK8k0H4eXGh6/ca1aa2/mXLs00TQAq4Y5IPPryPSvXq8fu/h5cy+INU1CDW5YbLVYzHdwbNzlT1Ct0HoDg4BI5r1PTrKDTbK3srVNkFvGsca5zgAYH1rhde8GyXGuL4i0TUW07VtoSViu+KdQAMOvfgAfgD1ANWJdH8SapE1pq2rWsVm6hZBp8LJJIO43MTjPQ4H5V2EdqLKxW10+OKIRRhIUYHauOmcc1yfhPRdZ0e5v3vb2zuIb25a6cRRMhV2ABAyTxwvX061HF4JsYvGknipXbznh2+VgYEmNpcf8B4+pJrE+JXg7V/GSwWsV5Z21nA/mLuRi7NtxyemOTWv4k0vxPq/h99LjudMinuEaK5mxJgoRj5R2J5znjH1463Qre5s9MtbW7W3WWGMR4t87MDgYzz0xXmnxN8G6x4ru9Ol06exthZZZZZGYSFiQeynAGBXp+k/2h9jjGqC3+1gYc27Eo3uMgEfT9areIob+50u5t9OS2a4mQxj7RIyIoIIJ+VST9P1rh/hf4b1rwnp8mmaj9glgMjSpLbyuWBOOCGUenXNch4v8DeIW8WHxB4U+y2L4XzCZtvnMeWJULjBPXJOTzXeXsvi690K6tJNI09L+aJohJHeHyxuBG7BUkEZ6c/WqXwr0LV/DGknStRtbdVEjSCaGctuzjgjHFZXxX8P+IPFEdvZ6bY2zQWsnnebNOB5h242hce564rsNZuvEr6Bt07So49VlQxkG4ULAem8Hv7D161d8EWU+meH7LT7mxWzltoxGyK6sHOMs4I/vMSfrXnXxl8Oaz4hj00aLpnn3NrL5n2jzo0KA/wAI3EdwD+Veg6Zf642hq+oaNKNTVNjRJLEQ7Y+9ndgDP8+leT/DOw8WeDtNvbS68MSTrJL5yNHeQ5zgAgjd6CuxuL/xP4gvYNN/sKXTNMkfN1cyyqXMY5KgA8bsbe/X0Fc78a9N1jxBaWenaVo9zcmGbzXmBUJ93AAycnr6dq9I1O9vJPDUrpo9213NA0QtV2blYqRkndgLnv19q4b4M2Wq6HpUuk6rpNzav5rSpKxUowIHHByDxXsdxL5EMkux32KW2RruZvYD1ryrwZc6hqHinWNT1TRtQs2mRILJp48KkC5JUkdCT8x68nANdd47hiufDOpW8tpPdiaEosVvEZHLn7pAHocHPbFcD8F7zVYNFGj6tpd7bG3ZjbyzQMqshOdpJ6EHd1xwRivaJHEaM5DEKCcKMk/Qd68l8NXlxrXjW/1G+0vUbWGCAW+nG5s5EUqSTI2SMKxIHocHFegeJLazuNFv7e8iZraWBlkEcRdsEdQoGSR1HpjNeM/AzVb+3sH8P6np95b+UzSWsksDqpU5LLkjg5yfxNY2uausfxUsdZSw1CbTrWExSTxWkjAkxuOBjkAsP1r1u98f6NBDK9tHqF5MnHkw2M27PoSygD8TVO+1mSDwTc32tForq/t5WjtlBZl3qdkagAHIG3Oehzk1v+BdSttS8O6ebdmzDAkUiOu1kZVAII/CvFfiX4MuNM1iDXNEif7JeXEcd/bRnC5LqQSMY2kgZz3+te2eN/DsfinQbrS3cRu4DRSEZ2ODkH6dj7E1wXgnxOfD+nQ6B4qjl067sl8qOeZMQzIPu7X6Egcfh9cQ+Ntdbxjav4Y8LKLyS6Ki5vMEQQICGOXx1PHQHqe9dJe3mnfDjwdFbCZDJbQFLeMkbppTk5x6FiSfQU3wV4a0GbQLOaW00/UrmZfMnupIklZpGO5gWx2JIx7V5b8UIdN8F+JdB13R4rW2njZhNaQKqblHfaMYyGYZr39dc0y60Y6ol7D9ikiLCUuABx0OTw3se9eMfs9XdqugX1sZ41uPtZcxmQbtuxfmx1xwfyNd34V1Gzu/GPitIbmGRg1sAEcNu2xkHHrg5B9COa8g1zQNW0Px1daPochhsfEiZcKDiNMkyYx0K/Nj0D4ru/jNHZaZ4C/s2FkiVZIYoY8jJCnPT6AmvT/C88Mnh3TJY5UaL7JH84PHCgH6V5F8D5Ymm8SFZULPfZChhkj5ufpzXq2l+KtF1XU7rSrK+SW9tiRJGFI6cHBIwcHjg11FFFFFFFFFFFFFFFFFFFFFFFFFFFFFFFFFFFFQ3H+qb6U21/1S1YooooooooooooooooooooooooooooooooooooooooooooooooooooooooooooooooooooooooooooooooooooooooooooooooooooooooooooooooooooooooooooooooooooooooooooooooooooopMD0o2j0H5UEA9QDQAB0AFBAIwRkUtRTQxTrsljSRc5w6gj9aWGKOFAkUaRoOiooApssEM2PNiSTHTcoOKdFFHEu2NFReuFGBUE9laXDb5rWGVsY3PGGP60hsbMw+QbWAw53eX5Y259cUyHTbCFi0VlbRsQQSkSjj06VFBpGmW8iywadaRSLyrpAqkfQgVfaGN5ElaNDIgIRyoyueuD2qhfaPpmoOJL3TrS5cDAaaBXIH1IpI9H0yK2a1j02zS3Y5aFYFCH6jGKjsdC0jT5RNZaVY20oGN8NuiN+YFcnY6DaTeKf7ZtNKFisJl86Zotj3UrfLkDsoAJz/ABFs+pPotFFFFFFFFFFFFFFFFFFFFFFFFFFFFFFFFFFFQ3H+pf6Uy0/1K1ZooooooooooooooooooooooooooooooooooooooooooooooooooooooooooooooooooooooooooooooooooooooooooooooooooooooooooooooooooooooooooooooooooooooooooooooooooooooooooooooooooooooooooooooooooooooooooooooooooooooooooooqC5/1L/SmWZJhXNWqKKKKKKKKKKKKKKKKKKKKKKKKKKKKKKKKKKKKKKKKKKKKKKKKKKKKKKKKKKKKKKKKKKKKKKKKKKKKKKKKKKKKKKKKKKKKKKKKKKKKKKKKKKKKKKKKKKKKKKKKKKKKKKKKKKKKKKKKKKKKKKKKKKKKKKKKKKKKKKKKKKKKKKKKKKKKKKKKKKKKKKKKKKKKKKKKKKKKKKKKKKKKguf9S/0pln/qV61aooooooooooooooooooooooooooooooooooooooooooooooooooooooooooooooooooooooooooooooooooooooorzbxd4qvvCmpQyT6dcX2k3Me1TaR7pIpQeh5wQQePeup05tUvdKeW4Isry43PGmwN9nU/dBz1OOT7kjtXA/CDV9V1ay1dtWvWu54b9og5UADCjoABge1evUUUUUU19207cbscZ6Zryex+IkVxdvocllKniFbk2otgh2Ej/lru7RgDce+OgNesrnaN2N2OcUtFeW2PibWW8fzeHLyCzS0FqbiJoizMRxjJOPfsK9SoqtbXUF0ZfIkV/KkMT4/hYdR+tWaKKKKKKKKa7Kil3YKqjJJOABTgQQCDkGiiiiiiiiiiiiiiiiiiiiiiiiiiiiiiiiiiiiiiiiiiiiiiiiiiiiiiiiiiiiiiiiiiiiiiiiiiiiiiiiiiiiiiiioLn/Uv9KS1/wBSn0qxRRRRRRRRRRRRRRRRRRRRRRRRRRRRRRRRRRRRRRRRRRRRRRRRRRRRRRRRRRRRRRRRRRRRRRRRRRRRRRRRRRRRRRTJZEhjeSRtqIpZj6AV4/4be98fWd1rEuqX2n2jTPDYwWUxiwi8B3PUsT26cdK6bwE/iMaddQeJV3XMFw0cU+FBmjAGGwv481wfwSuY4dD1+6lJEceoyuxY5OAikknvTbHxTD4ospdRufEs+kb3cWdrbgL5YUkBpSVO8nAyAduPfpd8IeK9d8QeGNWPmwxapp7ELdNAdkyAZ3beBk4Pt04rL8G3Xjfxb4VF0mt29q5eTZP5AaWUhuhxhUHUcA13Pws8R33iTQHn1IL9strh7aV1AG8qFOcDj+LtxxXc6sbtbC4Ni8SXIQmNplJUH3ArwjwXr/jrxr4fuZ7O6sbKVbllW7kizkbVIRVwRgHOWOeuB0NdB4B8V69qb6z4f1RLb/hINN+5IwxHKOgLBffHIAyGHHrxuga3448Stq8+n2mjLqFnceUbkxhTgZBjQkEn1yx6fXjvbvxhKL+38P3Go2GlahFZRzajdzuu2KVgD5cYYgMxznJyAD3NZmg+ObyDxn/wi+o39hqUMy7ra9tRht2MhXCkrnAPT29eOmGt6r4h1nUdN0OaC0s9OYRT30kXms83dEXIGB0JPfpXAaCdVHxfuI9Xa3kni04oksEZjWVOCG2knB5IPOMiu1i8R6lrviXVdH0q8s7KPTQqkzwmSSZznOF3D5Rg5PuPWphd+KrzQ9bWaWzsdQtp3jjlSBihjEatuTJ6nPBOcc9a5f4InVR4cW5nuYJbGSaWQqyOZt2eTu3YOTz07n1rR0zxN4m8S6fqOq6OmnW1pazyJBFdRu0kyoM/MQwC59MdfzO74d8U33ifwgdY0u2gXUV3KYJgxQuvUAg55HT61B8MfFeoeLrG8u76C2tzBP5IiiDbgQASTkn1x+Bra0bWNQvNW1iOf7GumWEvlCdQwZm2hiCScDaDgn1rHg1/xFrmmy6toFnYCy+f7Mt5v8y4CnG7C425w2Ack4HTPGfpXxE/tfwje67YaaZbuxUm5tDKFCADJYMeq4BPrwR9aejeOPEPiHw7FqOjeHlmugzifzZNkXBOBHk5c4x7A8V1fhDxla+IPDD69JGYFt1f7VGDu2FBubHrxg/jWGfFniKXQT4jtNHsriwZTKlutw3n+UP4j8u3IxkqM/nXJ/GHxJrsHhmwlsI44LLUljSSSOQmUl0LbAAOmAeQefxr0DWtc8QaF4el1KTRLad7XmWKO7JPlgcvnZ25yPTmtjwVr03iXQoNXe0S2E5by4xLv4BxyfqCPw/Cs/TfFbtpWqatqtkLOzsZZIw6SeZ52wlSV4HcYHqaxLnxxqlppUWv3Hh1ho0gV96XAadY2PDlMAYxg/e7jpzj02wu4b+zt7y3JaG4iWWMkYJVhkcfQ1boooooooooooooooooooooooooooooooooooooooooooooooooooooooooooooooooooooooooooooooooooqC5/1L/SktTmFasUUUUUUUUUUUUUUUUUUUUUUUUUUUUUUUUUUUUUUUUUUUUUUUUUUUUUUUUUUUUUUUUUUUUUUUUUUUUUUUUUUUUUUVVvoPtVpcW+cebGyZ9MjFfNPwu8X2fg2K98LeJ2ewubW4Zkd1YqQQOOAcf3gehDfn7poXiCPW4LnUIkaLSk+WGeZChmxnc4B/h6AZAPWvIPg9b/2n4P8AE1pDIm+4up41Ocj5olAP05/SofhZ4703S9KHh3xHIun3tg7onnoVBXOcE9AwJI+gFerDXLbWtB1i7s0YaclvIsdxIhjEpCtuZc9U6Ybuc+lct8EmQeArciRTiSbdg/dO48H8MH8apfAiRH0XVtrq2dTkPBzwUTBr2m7OLaY/7DfyrxT4AXML+FJoVlUyxXTl0zyoIUg49PerfhCAaj8RvE+u2wzZpGlj5mciSUBN2D7bAPxHrVP4GAfY9fZWDA6m+CO/ArnjqFh4a+KGsr4hgijstSjV7e4niDJkBcckcD7wJ9QPrXsFrf8Aho6hb22mJp1xeP8AMPsioSi4yWLDoMfnketecfB2+Wxv/EOg6hLs1UahJMUfgyDoSPXpn6HPSn6ddRz/ABnvwkiSiPT/AC8h87CAuRweDnPHua1fEXgzS/Fd9c6rouoS6brdrIYZJoMjMi9A4/LkdR61F4Q1/V9Q0fxLpWuCOS+0hXha5jGFmBVv1+U84HBHAOcs+EN9Bp/w8F3KdyW7TyOqYLHbliAM9cCofD8snjPw9c6/rGomCykEoXT7Wby4o1UkHzT1ZieeSByD34k+AJA8HkZ5N3J/Ja5y71Fvh3471QCCWWx1mHzraJF48/svHHLZHqNy59a9XvdJks/BGoWC5lunsJ/MbOTLM6MWOfdia83+Edh4T1zw5bq+nWD6nCDHcoyjzCQThiDyQQRz0zkdq7m4tdCsfDfiWHQrS3hjitplma3QBWcRE4yOpAI+mfrVP4PcfDzTP92f/wBGyVyvwa+yN4V8QNeMrWTXs/nE9DH5a7unbGaztQ8PeI/h7azah4bvxqGhIpkmsbn59qHkke2OpBHrg81Y+L95b634K8P3MCNHb3d5CyrjBQGN+PTjOPwr6AaGOa3MMqB43TYynoQRgg184+DtVl8JXev+DnaQXH2j/iVb8/N5hCjH5q3/AH0a9X8RTaR4S8IPHqFuLmyijERhYA+e59c8ZJySfqa4HxlY6vceALu6vrxbK3S3RodNsowqImV2q7MCxIHUDAz6ivWPBYx4W0Memnwf+i1rpaKKKKKKKKKKKKKKKKKKKKKKKKKKKKKKKKKKKKKKKKKKKKKKKKKKKKKKKKKKKKKKKKKKKKKKKKKKKKKKKKKKKr3ZIgcgZ46UlmSYUyCOKs0UUUUUUUUUUUUUUUUUUUUUUUUUUUUUUUUUUUUUUUUUUUUUUUUUUUUUUUUUUUUUUUUUUUUUUUUUUUUUUUUUUUUUUVkX+i6VqMglvtMsrqQDAeeBXIH1Iq/La281ubaWCJ7cgKYmQFcDtjpiqNho2l6bI0tjp1payMu1mghVCR6HA56VT1PwzoWrXC3WoaRZXM6/8tJYVYn6kjkcd6u3uj6bfWS2F1Y28touNsLRjYuOmB2qOLQtJgtJrKDTLSG1mOZIooVRXPuABnoKh0jw7o+iySS6Zp1vaPIu1zEm3cPer2rXMFpYXEtxNHFGI2+aRgo6epr5/wDgx4c0PVvDLS3cEU12J5EcpIyPt4wrbSM+vOete+LpGnx6e2mxWkcVmwwYohsGO/3cVl6F4T0PQJnm0qwW1kcYcxu2GHuCcGpvEnhrSPE1sttq1ms6Kco2SrIfZhg/h0qPw14V0XwzG6aTYpAZABI+Szvj1Ykn8OlZ/iPwN4f8R3aXuoWRN2gAE0UjRsQOmcHn69aSz8BeGLLUotSttJhiuYQojKFgqleh25xn3PP60svgnSjd3V7byX1nd3bl55rW7kjMhznkA44+lbuk6Hp2kWklpZ24WOUlpSzF2kY9SzHkk1zmgeAfD+hXNzcWlqWM+4eXM29Iw2QQqnpkHHc449c0NP8Ahn4asbiaRLeaSGVi5tZZiYQex2d8dBnP51s+EvBmj+E/P/syOYGZiSZZS+0HHAHQdBzjJwMk4Fa+p6Fp+qXmn3t3biSewkMsDHsSO/rzg/VRW51ryHWPhL4b1LUTqEZvLGRmLMlpKEUk9eCDj8Mda7SfwvYNoB0C2aaysmQxt9mYBmUjBBJB6559fpkVDoHhWDQdEbRrHUdQWAklJGdDJHk5IU7cDPPbuSMHmsXw78PdO0HStR0mC/v5bK/RlkjmMZ2ll2l1IQYbGPUcDipIvBDR6aukDxFq7aX5YiNuzRbig42hwgYLgAY9MjvWp4n8Iab4h0KPRJhJBbQ7DAYSMxlRhcZB4wcfStbw/pJ0eyW2e/vb5x96e8mMjn+gH+Tms668LWFz4ntfEcgJure3aFVIG0nPDfUAsPxHpVzxVoFr4m0ifS7xpFilwQ8ZwysDkEV5+PhvLd6LJpWreI9QvYlXbbrnYkWPukj+PHHU444xXd+EdEk8P6Rb6fNfzXrxKF8yTgBRwFVewA+v8q6aiiiiiiiiiiiiiiiiiiiiiiiiiiiiiiiiiiiiiiiiiiiiiiiiiiiiiiiiiiiiiiiiiiiiiiiiiiiiiiiiiiioLn/Ut9KLb/Ur9KnooooooooooooooooooooooooooooooooooooooooooooooooooooooooooooooooooooooooooooooooooooooooooooooqC4t4LpPLuIY5UznbIoYZ+hqK1sbS0LNbWsEJYYJjjC5/KrlFFFFFFFFFFFFFFFFFFFFFFFFFFFFFFFFFFFFFFFFFFFFFFFFFFFFFFFFFFFFFFFFFFFFFFFFFFFFFFFFFFFFFFFFFFFFFFFFFFFFFFFFFFFV7riFvw/nS23+pX6VPRRRRRRRRRRRRRRRRRRRRRRRRRRRRRRRRRRRRRRRRRRRRRRRRRRRRRRRRRRRRRRRRRRRRRRRRRRRRRRRRRRRRRRRRRRRRRRRRRRRRRRRRRRRRRRRRRRRRRRRRRRRRRRRRRRRRRRRRRRRRRRRRRRRRRRRRRRRRRRRRRRRRRRRRRRRRRRRRRRRRRRRRRRRRRRRRRRRRRRRRRRRRVe6AMLZotf9Sn0qxRRRRRRRRRRRRRRRRRRRRRRRRRRRRRRRRRRRRRRRRRRRRRRRRRRRRRRRRRRRRRRRRRRRRRRRRRRRRRRRRRRRRRRRRRRRRRRRRRRRRRRRRRRRRRRRRRRRRRRRRRRRRRRRRRRRRRRRRRRRRRRRRRRRRRRRRRRRRRRRRRRRRRRRRRRRRRRRRRRRRRRRRRRRRRRRRRRRRRRRRRRRRVe6/1L/Sltv9Sv0qeiiiiiiiiiiiiiiiiiiiiiiiiiiiiiiiiiiiiiiiiiiiiiiiiiiiiiiiiiiiiiiiiiiiiiiiiiiiiiiiiiiiiiimSp5kbpuZNykblOCPce9eCeGbzWrv4hatoc+vXr2VgplRcJluVwrHb0+b8cV79RRRRRWXrMd5LYyiwu1tbgAssjRhxwOhBry/4S+JNd8XWlzqWpT2y28MxhSKGLBZgoJJJJ4+YdPevZKKKKKq311FY2k93OSIYI2lcgZwqjJ4+gryWyuvFnibw5/b+lamLO4lLvbWH2eMoyKxAVmcE7m2k5yByOnWvT9Dkv5dMtX1SFIb4xjzo0YEBvqK84+I3i/W/Cc9o1tZ2NzbXknlRBy4cNgdcccknpXqFgbs20ZvfKFwRlxEDtB9Bnr9auUUUUVg+I9VbRNPbUPs7TQwupnCn5lj6FgO+ODj0zWdpHizTddvUttIk+2RiITTTICFiBztU5H3iQflPOAa6+muWCsVG5gOBnGTXmvhPxbqGs+JdX0a+0+G0+wKCAknmMcngk9MEYPSvTKKKwtf1y00GCK6vhIts8gjeZVysRPQtznGeOAetLYa7YajfSWdjMtyYohJJLEwZF3H5RuHGSMn6CuXHjF28ap4XOmyR5jaQzyOPmAXIKgZyD7kH2r0Siiiiiis59TtE1FNMeYLdyRGWONuN6g4OD3I9KktL62vXnW2lEogfy3ZeVDYyRnuRkZ+tXaK53xL4j07w1Zm81F5FjzgCOJnJP4DA+pwK1dNvI9RsbW+hVliuYkmQOMEBgCM4781dooooooooooooooooooooooooooooooooooooooooooooooooooooooooooooooooooooqtdtthaltf9Sn0qxRRRRRRRRRRRRRRRRRRRRRRRRRRRRRRRRRRRRRRRRRRRRRRRRRRRRRRRRRRRRRRRRRRRRRRRRRRRRRRRRRRRRRRRXgXgsf8XZ8WH/pgP5pVPV5vETfE+PRrXxDcJbz27S4YDbEjBshVGFLAD5SwPqc97qw6r4R8faNZLrmo6hp2qJIrx303mFWAJyOw52ngDuK1/HOtX03jLQfClrdS2lvdr59zLC+yRlG75A2cr9w9OeRiuf8cz614c8VaNaaTr17b2mryCJkmP2ny23qpK+bnAO4cZ45+lfQEKNHEiPIZHVQGcgAscdcDjn2qWql+cWdwfSJv5V4b+z+y23g+/mmOyNb6RyxHG0Rx5P6Guh8NXeoeO0u9U/tK907S1naKzitSqO6r/GzFSTnPTtik8F+ItUTxPqfhHWpRcz2cfnW95sCGaP5eGA4zhh09DnpWdoWrXPi7UtXjHiK40vULK7kgtrOJUChFJAZkYEyHg55GMduK6VvEF/4c8Dyat4gzLqNsHR12BPNk8wonA4wfl5HbmvPL/xXNJoR1aHxzbR6uI/PFiiJ5OMZ8raVLFu2Sev51vanqupeMfh1Lq9jepp2bO4+2weQJBKFBDKGPK5AODz971Gav/CSy1OPw3pFw+reZYmJ8Wn2dRj5jj5+pxXr9eBfHJhv8Mpn5jqAwPbivSPHuu3mgaOLjT7Q3F3NMkEQ2llQtn5mxzgY/MiuK8Q67r/g/UtG+26nBqdrfzrDNCYVieMnjKbeo57+g9at/ELxdrnhrV9HgtbK3nsrycJwSZZDlQUGcBSc8Hn8KzPFXiTxf4WubXWNRTTjo006xSWkO53hBGeWwMnAPI4z25rv/GHiiHw9p1vOipLc3kqwWkbuEVnboWJ6KO5+nTNee+JvGWs+F4bfUpNS0fVrd5FW4tLYbWiU85Q7iSO2T6jiux1TxULu40zStGghu7nU4PtBNxkRwwEA73Xqcg4C8e5HfltI1K48H+J7Twxc6dp5t9RBkiutPtTBlsn7y5IJGOcHgEV2d3r17e65PouiLaGW0jWS6uLklkTd0UKpBLYyeoArH8O+Mb2TxPc+FtetrWDUI0MkM1s58uZcA4CtyDjJ69j0xzzXgy4hX4jeMp3lVIo1QM7naBjAOSfcV6D4f1XWtXvLiU2trFpCTOkExL+ZOgyAwXoB79+ortqK4XxVqdvdTf8ACMRWMeo3t7AzSQSOUjji6b5HAJUZxjAznHTg1yfgjU7LQNbm8HSaNHpl3ITPE1vM00cw25J3Phs4B7dj071b6Rn+MmnqxyE05gvsMOf5k16NrOuyW14ml6ZafbtTZPNMRfYkUecbnbt7AAk1jaH4xNzrsnh3V7L7BqqpvjVZN8cy4z8jcZOOenY+lYsHxMtpdcvNIOjakJ7ZMiIRhpZHyPlCgkdDuySOBWt4V8bf2zrF1ol7pdxpuowR+b5UxBDLx0PryPwr0evL7/4laRYa/wD2Jc219DKFLGSWAqrcEqEH3mLYwOOTgVW0T4l2V9rEek6hpeoaTNcMBam8i2CXPAB9CTwOo96xviTqfhe/1fTdD1pNStbpZd8N/CgiEXH8LsOQTgcA8jrxWz4F8X+Hm0+90+zt7nTbTRY13/bECEqc/McHqSDkHkkj1wNG98e2+nwxX19pGp2+lSuEW+aNSoz0ZkB3BT2OPTiuzvNX0+y07+07i6jSy2BxNnIIPTGOue2K8a+J/iyG58IXttJo+pwC7RBDJc24WNjvU9QTtOASA2DxXoek6rZaH4L0u/1CYRW8VhBubGSTsUAADqTVceOLOO6tLa80vVrJ7yVIYGubbaruxAAyCcHnPPauK8XePLuy8ZaRo0On6itsJWaYpCd9zgEARgfeXP06Z6DJ9N1TxNYaTYW13erPE9ywSC18omeRz0UIOSaq6f4v0y71NdKmW5sdQdd8dveQmNpF9VPQ9D37H0NVdS8daJpmrpo9211Heu6oifZnbeWOARgcg57V0+rarZ6RZNfX0jRWykBn8tm254GQoJHPFNvtY0/T7OO8u7lYYZACm8EM2egC43E+2M1l6T4r0fVb+XToLiSO9jyTb3ELwuw9QrgE/wAx3qy3iXRF1NdK/tO2N+279wrgsu0Etux93ABPOKg0nxboGsXj2Wn6tbXFymcxo/XHXaejD6Zq5rOvaZoixnULtYTIcIgUu7euFUEke+KisvEmi30VxLbalbyJbLvmO/Hlj/aB6dDXnfgz4jad4g1vVY3vlhtzLDDYQzYVpM5BI9SzduvSvQbPxRoV7dJZ22q2sty5KrEsg3Ejtj8K0L3VtO0+aOG8vra2klGUWaUJu5xxnr1o1PV9O0pA9/fW9sG+75sgUn6A9al07UrHU4jLY3kFzGDgtDIGweuDjofar9FFFFFFFFFFFFFFFFFFFFFFFFFFFFFFFFFFFFFFFFFFFFFFFFFFFVbz/Umn2wxEv0qeiiiiiiiiiiiiiiiiiiiiiiiiiiiiiiiiiiiiiiiiiiiiiiiiiiiiiiiiiiiiiiiiiiiiiiiiiiiiiiiiiiiiiio5ZY4Y2kldUjUZZmOAB7mvm3wJrWmP8TvElz/aEXlXQMcEjMAshDL909CODj1HrWt/aGnS/GWN/tcLYsPJRg4x5vPy56ZwTx/WpPHeo2MPxG8KNJeQqIPMWbLjEZPA3Htk+tVPjDqul2uveHBcPPaTRP8Aav7SgjDsiDOFUE4bLYJyDx65IqxpfiPwTfa1b6rqfildQv4B5dsbi3aCKHJ6hSoG7OfmJ446YFepax4t0nSNT0zTLmWQ3GosFg8tNy8kKMn0JNdbXnGteONJtNYvPDt0zwXC2rSCeUqsR+QnGSeuPb1/HnfhToE0Pw9e1mLI2pLLIobOVV12qefUAN+NU/glemysb/wxfsItT0+6f9wRglDjkH+L5t3I7EetWNIsf7a+KF/r1qAbDT7cWhnQgrLPtGVz3wGIPpgetZmq+GfDfj21n13S7n+y9Zh3mSSGUKVdSeZR26Z3DB56nFYWqjW/Fvwi8+5BuLu1m37xgmeONipbjqQM899p7mu38IfEbwxqWg2jX95b2t1bxLHNDOuMMBgleOQccYrZ8Rai138PtWvpLaO3jntZTDG4wfLbIQkdmIIOOxNWvhQyv4H0cqQR5TDg9w7A122pX0GmWVxfXT7Le3jaSRsZwoGT9TXg/wAQLy08WXHgqXS7gSxXV/lWA5AUruJU4PHOa7f4l+JLrRItMs7R/s76jdLA14QCIEJGWGeM4Pf0NeYfEvTtF0y+8Mw284n1BtRjea4nn82YpleWJPAOQewrpPipcQTa/wCCfKmWTfqSldpyCBIgJyOOpqf9oKXy/CECbc+ZfRrnPT5XP9KwvjLG9sfCmqT2/wBo061kAuYiodXB2HBB45CsOfWvQ5NQ8CppA1fydIe2Me8BYYy56fLtxndyBjseuK4CfV08N/E60utSiSytNQ0yOFQzAJbjjjPAADJj8c17dea1p8EttEJ4Zri4kRIYo3BdgxGWA9AMkn0H0r5+8MQaKvj/AMVaX4ktrV7ie6M1q9yf4SxYKM8cq6kD2r2iw0Xwvo2rQQ2GlWUWouGZTDCpeJQCCxPVQc7ffdivnS60XVNY8R+Nf7KuJBPb3KzG2H3bgKxO0jueOB+Hevo3wJ4otvFOkrcxoIbmE+Vc2/QxuBzgf3fT8uoNdatzA8zwLNG0yAF4wwLKPcdRU9eA6LqH2P4xa1a3r4a7tlS3YnAOFRgo/AH8Qa9mvJNOg1C0aaKFr+YmKBtgMmMEnB6hQM57c+9eR3as3xmsyASF05icDoMMKyLWK1u/inrtnql5d2txKkf2Mw3LQ7wEHAKkZ4PT6969Kj8IeH7DWbPU52u59S3bLeS5upJWzgnjJPQbuvArlPDq/wDF3fFDZ6WcI/8AHIv8KNRdG+MWmBVwV01gxx1Pzn+RFe2V4NfIknxnsg6K2ywLLkZwdrcj3qf4322bXQbuCPN6mpxxxMi5f5gTgfio4qH4g28d18RfB0UsSSJl2Kv0ODn9MZqx8dsQeGYQmYorm/iW6aMYLIFY/NxzghT9QK6q/wDB0Wuab9ln8Sa1NYzopIEsWJF4I58vJ6CvPvFMdvpeo+BfDltPJNpkd3ktM4YyMjgKpIABwSRj6V2vxoVW8BaqSASphIyOh81BVbV/DEviv4f6Rp9vdfZriO3t5oXOdu5Yxwcc45Prjg1y2meLdVg1DTtC8f6GY5jcxm11BP8AVtKD8rZX5c5Izg8Z5AGa1vEfPxe8Kj0s5v8A0CWtzxw+jRa7ok01rc3+uxljYWUD7d/csxPAAxnJPbuAa4/xImqzeP8Awm2qfZYcyStFHasxKKADhmP3j24A71sfGjTJE06y8TWQxfaPOsgOMhkLDgjvhtv4bq6ia9j8UnQ4bcrJY3CLqF0Ac/IuCiHgjmTqP+mZHrXG+IJNQ1T4nWenwX0Np9isWmtzPB5yl24Yhdw+bHckYCn8dPW/BGsazq2lareazZpNp8gdXhsyjMNwO0nccjg4/wB4+tc74q0ezvfi7oMU1pFLby2TvPGU+VyBLy3rztHPXoasePrO0sfHXguW0to4JXmdXaIbdygoAOPTLD8au+Oxr3h/xPB4s0+xOpWMdr9nuIRktEm7LFR26A5A45zxWz4G1bw54o1C/wBY0slLqeCOO8tJIwDkEkMf72c4z7CuT+DdnAdX8XSNbxkrqOEYoPlwz9D7cVN4wjg8KfEPRfEfkgWuobrW6YAfK5G0N7dQSfRTXoF1B/bPi63DIptdFj8wlkzunkHyjP8Asrz9WHoK5/UEsdJ8dyavPdzahqFxaCC10yCEPJEvUsCThR8p5OPvtXOfDp5B8Q/FUZtFsVZEZraNwVBBGCccZOST7sa9+oooooooooooooooooooooooooooooooooooooooooooooooooooqtd58o4p9v8A6pfpU1FFFFFFFFFFFFFFFFFFFFFFFFFFFFFFFFFFFFFFFFFFFFFFFFFFFFFFFFFFFFFFFFFFFFFFFFFFFFFFFFFFFFFFNZVdSrAFT1BGc1XFnaggi2hBHIOwcVGNPsgwcWdvuBznyhnP5Ukum2Mzl5bK2dyclmiUk/pXiOvavdaR4xvrvxD4eur/AEoxLDZzW9v50cSfeYkHjJPXv8vGQBVm4uNF8Z2ctppXhCR5pkaJL26sFhjgzxu8zrkZztXk47V6zZaNZwWmmwTQQ3ElhEscM0kYLIQoGVJ+6TtHStusq/0bS9RljmvtNs7qWMYR54FdlGc8EjitQAKAAMAdAKwtU8O6Nq8qzahplrcyqMB5IwWx6ZrXtreC1hWC3hjhhQYWONQqqPYCuXuvBfhq6lEsuiWW8HOUiCZPXkLgH8a6qGGKCJYYokjiUbVRFAUD0ArlP+EJ8MC9+3f2DYef6+SNufXb0z74zWrrehaZrtstrqdqtxbqwYRlmC5HTgEZpmieH9K0GNo9MtFtkbOVVmI5+pPpWxcQRXMEtvPGskMqFHRhkMpGCD+Fc3oPhHQvD8sk2l6clvI+ctvZiM4zjcTjoOnpV3xBoGmeIrP7Hqlqs8QO5eSGVvUEciuen+HnhafTotOk0mPyI5BICrMrlgMcuDk5HbP9KdqPw/8ADGovA91ppY267YQtxKixjOcKFYAc88Vf13who3iCOCPVoJrqOBQsavcyAAj+IhWGW9zzWtLo2nzaWdJnthPYlBGYpmMmVHTliTxxg54wMdK4zR/hn4V0i/F9b6dvlU7o1mcyLGfYNnkdickV0vijwxpXiizFpqlv5iqdySKdrofUH+nSsvwr4F0DwvI02n2hNywx58zb3A9B2H4AZ71F4y8BaH4vMcmoRyx3MfC3FuwV9vocggj6jjtVnwt4L0jwvZz2+mpKsk4xJcuwMp4/vY4x1wBjNQ6B4JsdC1OfU7W91Bri45n82YOJTnPzZH1/Oq2neArHTNeutcstR1GG5upGkljWRDG24kkEFDxk568Vhw+GbAeOhrOk3t4935ztqHzhoUXYRs6DktjjJxtPAwK9grz3xt4C0rxc0E9w81teQfcuLcgMR6HI59u4qXwh4LtPDbNcteXeoXzJsNzdyFiq91Ufwj8z71WXwSR4pXxKdavGugNnllE2GL+5jHT3655qDx58PbHxbNb3v2iWy1C3wEuIepAOQD9D0PWrvhHwaugyteXuqXurX+0ok95Kz+Up6hAScZ7nrVLQfBd5pPiO715tZM815xcRm3VVYdgMHjGB+XOaJ/Bl5L4uj8TjV1E8YMawm3BXy+RtPOc4PWvTa+e/EGn3d/8AFiIWF8bO6h04SxybN6kgkbWHdTnBr0pPDVzqGrWmqa9dQ3L2fNrbQRFIo34+c5JJbgY9KxPEXhHWdV8UWGuw6lZQiwOIIWtycqeu45yScn6du+ez8SaDbeJdGl0vUQCsqgl4xgo45DLnpg/px3ryjRvAfjPTYRpieMTHpXC4ijzKqeiEjKe2DxXa+LvBFprmhW2m2jmznsSGsplJHlsPXHJz3PXPNcfrHg/xvr+hS6VqniDTyuFwIoT++IYH52wMYxngckCulu/DfiEeHtGsrTWIBqOnXEcgnZGVGREZNhAyTkEZz156U7WPD2teJhY2utHTobO3uFuJDaO7PIyg4A3KNo556mq/jPwrrV/4k0rxFoV3ZRXdjG0ZjvA2xgd390E8hiO31rM8TeEvE0ms6V4j0nULSXVLSExTJcApHJknIAGeMMRjI6A5zVbWfCHi++1rSNdGq6bLe2rNuheNlghB7KB8zAjOckHOO3T2KezW8097K92zLLF5cx24DZGCcdq4f4aeEX8I6XPbTyrLPLOzb1OcIOFH8z9WNYXxM8EahrV5Z69oF19n1izAVQW2h1BJGD2PJHPBHFXPDtn431KWJfFEtlbWcDK5jtQC9ywOQHOSAvTOMZwPeqWpaT4hn+Itnr66TC+n2kRtlb7Qu9kIbLgHocuePQe9J450fXdV8U6HqFjpXmWulyl2ZrhFMmSpO0E9sd8V0eoXPiWw16a7ttMe/wBIkt0BhW4RZI3GclVJweozzzjjPfL8IeG7i38V6r4kewTTLe8hEUVnlS5OVJkYL8qk7egJOSc++F4M0fxL4c8U61B/ZkUmn6jdmcXrTAKibmP3RySQ2McYPtzXc/Ejw8PEvhi8skj33KDzrb18xegH1GV/4FV3wPpM+kaHDHeyPLqE5M93K7Es8jdc59AFX/gNeaQWviPw5481a/i0WTVLbVCvlzrIB5YHRSx+6B05/ujFL4P03xPY+PNXvtR0iIRXyKXnimPlIODgEjLEAYIwOR2HNe8UUUUUUUUUUUUUUUUUUUUUUUUUUUUUUUUUUUUUUUUUUUUUUUUUUUVWuziI062/1S/Sp6KKKKKKKKKKKKKKKKKKKKKKKKKKKKKKKKKKKKKKKKKKKKKKKKKKKKKKKKKKKKKKKKKKKKKKKKKKKKKKKKKKKKKKKKKKCMjBoAAGAMCiiiiiiiiiiiiiiiiiiiiiiiiikChc4AGTk4paKKKKKKKD0rgV8E2yeJH8SLqupC/cbW+aLYVwBt27OmAP5131FFFFFFFFFFFFFFFFFFFFFFFFFFFFFFFFFFFFFFFFFFFFFFFFFFFFFFFFFFFFFFFFFFFFFFFFFFFVbw4hP1qS3OYl+lTUUUUUUUUUUUUUUUUUUUUUUUUUUUUUUUUUUUUUUUUUUUUUUUUUUUUUUUUUUUUUUUUUUUUUUUUUUUUUUUUUUUUUUUUUUUUUUUUUUUUUUUUUUUUUUUUUUUUUUUUUUUUUUUUUUUUUUUUUUUUUUUUUUUUUUUUUUUUUUUUUUUUUUUUUUUUUUUUUUUUUUUUUUUUUUUUUUUUUUUUUUUUVUveIT9RUlt/ql+lT0UUUUUUUUUUUUUUUUUUUUUUUUUUUUUUUUUUUUUUUUUUUUUUUUUUUUUUUUUUUUUUUUUUUUUUUUUUUUUUUUUUUUUUUUUUUUUUUUUUUUUUUUUUUUUUUUUUUUUUUUUUUUUUUUUUUUUUUUUUUUUUUUUUUUUUUUUUUUUUUUUUUUUUUUUUUUUUUUUUUUUUUUUUUUUUUUUUUUUUUUUUUVVvP9SfrUkH+qX6VNRRRRRRRRRRRRRRRRRRRRRRRRRRRRRRRRRRRRRRRRRRRRRRRRRRRRRRRRRRRRRRRRRRRRRRRRRRRRRRRRRRRRRRRRRRRRRRRRRRRRRRRRRRRRRRRRRRRRRRRRRRRRRRRRRRRRRRRRRRRRRRRRRRRRRRRRRRRRRRRRRRRRRRRRRRRRRRRRRRRRRRRRRRRRRRRRRRRRRRRRRRRRVW85iP1qWD/AFa/SpaKKKKKKKKKKKKKKKKKKKKKKKKKKKKKKKKKKKKKKKKKKKKKKKKKKKKKKKKKKKKKKKKKKKKKKKKKKKKKKKKKKKKKKKKKKKKKKKKKKKKKKKKKKKKKKKKKKKKKKKKKKKKKKKKKKKKKKKKKKKKKKKKKKKKKKKKKKKKKKKKKKKKKKKKKKKKKKKKKKKKKKKKKKKKKKKKKKKKKKKKKKKKq3n+qP1qWH/VJ9Klooooooooooooooooooooooooooooooooooooooooooooooooooooooooooooooooooooooooooooooooooooooooooooooooooooooooooooooooooooooooooooooooooooooooooooooooooooooooooooooooooooooooooooooooooooooooooooooooooooooooooooqref6o/WpYf8AVr9Klooooooooooooooooooooooooooooooooooooooooooooooooooooooooooooooooooooooooooooooooooooooooooooooooooooooooooooooooooooooooooooooooooooooooooooooooooooooooooooooooooooooooooooooooooooooooooooooooooooooooooooqpe/wCpP1qeH/Vr9KkooooooooooooooooooooooooooooooooooooooooooooooooooooooooooooooooooooooooooooooooooooooooooooooooooooooooooooooooooooooooooooooooooooooooooooooooooooooooooooooooooooooooooooooooooooooooooooooooooooooooooooqpeDMX41ND/q1+lS0UUUUUUUUUUUUUUUUUUUUUUUUUUUUUUUUUUUUUUUUUUUUUUUUUUUUUUUUUUUUUUUUUUUUUUUUUUUUUUUUUUUUUUUUUUUUUUUUUUUUUUUUUUUUUUUUUUUUUUUUUUUUUUUUUUUUUUUUUUUUUUUUUUUUUUUUUUUUUUUUUUUUUUUUUUUUUUUUUUUUUUUUUUUUUUUUUUUUUUUUUUUVUvf9V+NTw/6tfpUlFFFFFFFFFFFFFFFFFFFFFFZetR3Mmnz/AGS7a1nVSySKityB0IYHivE/AOp+N/FmjS6omu2UJWYxxwvZAh8YzuYEEdewNdZ8OvGs/iKe/wBK1O3SDVbBysvlHKOA20kc9Qevbp64HqlRXEyW8Mk0hwkal2IHYDJrifAc3iC+spdS12UILpy9taCIIYY+27vk9cEnAxzngd3RRRXDeONW1ewhsbTQII5tTvJ9iiVSVSMAlnJHAA+Uc+vGa7SASLDGJmV5QoDsowCcckDtTLu4jtLea5mO2KFGkc+gAya8ei1Hxh4g0BPEmi3kMDOztDpbW6kSRqxUAuedxAzxgH2r1jSJrq40+1mvrcW928StLEDkI2ORWjRRRRRRRRRRRRRRRRRRRRRRRRRRRRRRRRRRRRRRRRRRRRRRRRRRTXdUXc7BR6k4p1FFGcUUUUUUUUUUUUUUUUUUUUUUUUUUUUUUUUUUUUUUUUUUUUUUUUUUUUUUUUUUUUUUUUUUUUUUUUUUUUUUUUUUUUUUUUUUUUUUUUUUUUUUUUUUUUUUUVVvP9X+NTxfcX6U+iiiiiiiiiiiiiiiiiiiiiiqWpnFhdH0hf8Aka+efg5r0mm+EZEj0bU71hcybTbQhlJwvGSRjrXQ/DfwrrtnqOs+ItVjitNQv1ZYbckOqbjuywU9MgDGc8HNc9oF1441/U/E2irr8Sm0kVPthgClOWACKv3dwHJ5xt981288Xi4y6DoM93LtljkOo6raRdNuSqgkYUkADOOc5xxWd4a167sfHlx4abV21XT5ITLC7urvC4GSrMOvQ8H296bqOra/ovxA03Tb/WpDomoMTBm2i5bBAiLBM/e2jI5ww9cjs/Fk+pPqmj6bpOpyWc9y7tPtijcCFRlmO4HByQB2OTnpXGa14m8UWHj7T/D0BsZ4LqF5Il2FSV2vgyMe4KbjtxkDA60Lrnibw9400zS9c1K2vrDVQyx+VbiPymHTGOeuByTwas+N/EuvaJ4p0CzjSzSwv7pYlZQXlZNyBwSRhfvdvzr2auA+JVrqVz4a1E2GoR2saWkxuEeASecmw5UHI28Z55rlPhW+o6b4Ns9Q1DUrb+y4oJHWEW+HRQzHJk3YJ9tv+NbOh6h4j8V6edXs7u20u1lc/ZIHt/NZ0DYzISRgnB+729af4N8YXOtrqWmXNtFHr2msySwhyscuCRuU4yBkencetcRo/jjxrrcuvWmn6LZSXdlKI0+fEceGZWXJI3McDHQcEnHAN/VPHvijSL7QLPUPDtvE+oyKriOUyORuAYKOArYYcEn3NL4q8a+KfCd3Z32raZZf2PcSmMxwOWljHXBYkAvjJ44OO3Wrvibxj4r0O0XXJdAtY9GEoEkMkpN0kZOAzY+VScjj5sE4Ndj4t8W2/h/w2NcSJrhZQnkJnbuLjIz6DHNc5rvinxB4WGmXGs2+my2l3OsEv2XeHiY88ZJDDAPpXXeMr/WNP0Z7nQrEXt5uUCMjOFPVsZGccf5FdHZvNJawPcxCKdo1MkYOQjY5Ge+DVmiiiiiiiiiiiiiiiiiiiiiiiiiiiiiiiiiiiiiiiiqqXdtJM0CXETTL96NXBYfUV4T+0DF5Oh2F8ss4cXiRmITMIyNrtkqDjOQOete8xMqQx7mA+UdT7VMCGGQQR7U0SIWKh1LDqAea5bxZoD69HZKmp3Vh9muVmZrd9pcD+GusHApAwJIBBI680tFFcDHZ6zf+MJb2S6uLXRrKNYordWIW6kIyXI9AWx77R7131FFFFFFeMeNdU1jTvG3hu2h1J10+9mw1sqBRxtBBPVgc/hXs9Fch4z1i98P6cNVtrZbq2t3Bu4c4fyj1ZD6jjg9RnpioPCXiVvFLz3tnbvFpMYEccky4eaTqxAzwoGB7kn0rtqKKKKKqw3dvNcT20coaaDb5qj+DcMjP4c1aoooooooooooooooooooooooooooooooooooooooooooooooooooooooooooooooooooooooooooooooooooooqnenEY+tWYvuL9KfRRRRRRRRRRRRRRRRRRRRRRWRr1zb2mlXktzMkMQhcF3bA+6a8l+AVxC3hN4FljMyXTloww3AEDBIr3EkAEk4ArwT4U3dvceLvGbxTxsJLiMx4YfOAZMkeoHHPvV/wAX6zHN450/w9ql8bLR2tjM4MpjW5ck4Vm4wvy9M8kY74rj7TV/D0PxUimsbqxt9Ot7MxB4iqxM+08KRweo6dcYr0b4w6M2p+GXvrcst5pji7hdeoC/e/DHzfVRWh4Aup/EEL+KLy3WGW8jWCCMHOyJM55xn5pC5+gWud1WVP8Ahb+jpuXP9mOMZ75kOPy5qDx+qyfEDwYjOExI7ZP1BA/HGKrfFQCTxf4Ij3qp+2E/Mf8AppF/PHFe8VyvjmRYvCeuM5wPsEw/EoQP1NeeaRp1zqPwgSytcm4ksXKKnJYhi20Y7nGMe9bXwb1GC+8G2MUbDzbUvDKuckHcSPzBBrD8G232n4meK9UtlP2ONFtWc9DL8m4A+xRvpkUfCJP+Jn4ulz9/U3GPTDMf61D8Rjnx74KH/TZv/Qlpfj2iy6HpUbjKtqSAj1Gx66H4wcfD7VP92D/0alUPEfiJvDvgnQxDbQXFzeR29vCtx/q1bYDub6YH449K434u6YbLS9FlvNTnvdQe+Tc0kmFxtO4pGPlAzjnGenPNfRUlzBawCW4mjijAALyMFA/E1aBBAIOQaKKKKKKKKKKKKKKKKKKKKKKKKKKKKKKKKKKKKKKKK5rxhaXl/wCH7+10+8js7mSLC3EjFVQZG4kjkfLnntXzj4+bQ9L8OacfD9u326wnjU6taW+1GcKQwMuPmJODxkdK7r44T7fDWizSnj+0InZsf9M3JrTg/s34pXIudytoumXBRU2kSXEm1Tk55WPBxjqcHpV/x7qp8PWWlaFoxSzn1O6W2jZBjyUZvmZffLD86r+L/h/9osbeTwyY7DVreYSfamkcPIuDuBYZJJO08+lc98VLe/tbjwzdNqlyJJr6CGeCNyISwwdyr1HIPXPX2rqfiPrt1Be6L4csJ5La41acJLcxth4osgHaezHPB9vfIzPHPhmDw7o0mveHmlstR0/bIWWRmE6ZwwcE4PXOcdqTxZHL4v8AAkXiDT5ri0v0thcgQSsuQoO+PAPI+9g9eBW94c1q0f4dwajvkZFsykm6Q72lGVYZznLP0+oqkdF8Q6V4JFpo880+tXG0zSzz8xlsbtu44G0cfr1rgvGN7YeGJtJn0HVpZNVju0jvh9qklWcEHd5mTt6jpweT0xx9LjkCvIPilrs+j3GiJNNdWujT3BW9urUlXXGCq7hyAfmJxyQDitjQ9MlTV4L7SNauLnQprV1aN7szhJMrt2Fsnp+WD6151ok/im98c+INEi8RP5MSDdNPHvMa8EeWgwob5sZ9PUgU+2v9b8C+NrDRb7VrrVdJ1QhYnumLujsQo+Y5OQccA4w2cZ6djb6xP4s8V6npFteXFppulKEnNu4V55SSCNw5UDBHBzkVmz6xqPg3xfpukXd5cX2i6sfLt2uG3ywSZAxuxlhllHJOAc9etL4k8+PPBQ/6bN/6EtdJ448WDTdZ03QkvDYfakaae88rzDGgzhVGDyxUjJ6dea4OfxddaL4l06PR9Tvtc0q7YJcQTRM7xHIG5W2g9DnHTg/h6Jeate674nuvDmn3DWlpZQrJe3cWPN3t0jQnIHByTg9COO8GhL4o0vxXLpVw9zqGhND5kd7chd6HAG0sMbjnjGM965mw13xnd+Nda8Ppc2JW3iDLI0GEhU7SHAGSWww+Utjv25t+F9Y8Q6T42n8La7fDUo7iH7Tb3XlCMgYP8I4A4YY5wRxXRz6/faz4puvD2kXCW0NjCHu7wRiRg5IxGgPyg4PJIPIIxxzk/wDCRax4Z8VWOh65cLf2GqErZ3vlrE6vnGxgvB5KjgfxA+oq3q/iO5u/GS+F7TU00sJbiVpjEryTOcHYm7Kj5eckZ68d61dNPid7rWNNvLqIeXHGbG/W1wGzu3ZBOCwwOO341518FoNUdtYnfUxJGL9lnEkOXlYD727PGfT/ACPoWiiiiiiiiiiiiiiiiiiiiiiiiiiiiiiiiiiiiiiiiiiiiiiiiiiiiiiiiiiiiiiiiiiiiiiiiiiiiiiiiiiiiiql5/qx9asR8ov0p9FFFFFFFFFFFFFFFFFFFFFFVrq1t7yPyrqCKePOdkqBhn1war2ml6fZOZLWxtYHIwWihVTj6gVdljSaN4pFDI6lWU9CD1FZNpoOj2U63FppNhBOmdskVsiMMjBwQM9CaTVtA0jWZIZNS021u3hz5ZmjD7c9Rz24pH8P6O95Betplqbm3AEMnlDKAdMenWtmRFkRo3UMjAqwPQg1Ha28NpBHb28SxQxqFREGAoHYVzl14R0C7vft82lwNeGTzDOMhy3rkHP4UzVvB3h/WLw31/psc91x+8Z2BGAAMYPHQUmqeDtA1W5S6vtOWedFVUdpH+UDpjniurjRYo1jQYVQFAzngVk65omn69aGz1OAz25OTH5jKCffaRUWg+H9M8PwC30yB4IBnEZnd1GTk4DMcc1kz+CtEkvJr2CGayuJxiZrOd4RIP8AaCkD/HvW7aaPZWOntp9lEbWBgRmFiHyerbupb3PNc94c8EaP4cvHvNN+1RySDEgadmWT3YHrjJ/Oq+t+A9K1rWIdXvJ743MDBoQtwQsZHI29xzz161P4m8E6Z4mFuupzXskcGNqCchSQMZI9T69fpUuueD7LXNLg0u9u75rWEg4E2C+Om44+bHv6CotQ8E6XqPh6PQLqS6ltIirQu0uZIiowNpxjgZGCOhrn774U+Hb6xjtZ5L95YyMXbXG6XaP4ckFQvsBXR6/4L0vXNEg0W4e5jtoJRKjRy5fd83JZgc53N19a6+1t47S3ht4gRHEgRATnAAwKnooooooooooooooooooooooooooooooooooooooory34x2ep33hC4i0xZHcSI00cYJZ4x1AA99p+gNeafEDUr/xJ4KtbbS/DOowW0DxGYvDsEe1doREzuYZOMgYGPy0vild3Gr6FodvBpOprcJcpPJC1qxZEVSMnbkDOemc+1GuR3HhDxTZ+I/D9jczafqqf6daJA5I5BLbccHnI9Dnsa2fippt34m0LTta0GCea6sZxMsRjZZCvfCkZJBA4+tR6H8Tr7XbYWFj4c1Btb2iOQsgFvE+PvO3VV6HBHt9c74saglt/wi2n3M/n3ltdwz3TohOAoALHA7nJx19qu/FbT7qa40DxfpMb3kenSrJLHCCWMe4PuwO3BB+vpnG94u8SWHiDwzJp+izx3moaoiww2yNudNxG4uB9wKMkk8cV3nhnR10TQbHSSwk+zwCN27M38RHsSTXinhHQdRtfFmo+GpFxoNndDUkXbwc/6pM+mRnH/TM11nxs1G907wuhtHljhmukiupISQ4iIJIB7ZIAznvjvXm/xJ13QLvw9otvocUosILuOV5IrZhHGoVhgkgZf268V9N2F5Bf2sV1bOXhkGUYoVyPXBANcl4q1nRLe8tdG1+K3NpfRuyvcgGMMpHDZ4HXIPYivM/DGjw+HPiBDaeF7/z9Hu4HlvbZJRKsGAdvOf7xXHfBPal8K6pZWfxT8TxXFzFEZwqRl3ADMNuVB9evHtWx4ogj8VeOdAtrCaOVNIY3d3KmGCYZSqbvUlenvntXP+Epj4T+JGvWGqFYIdWdp7aeQhVclyygE9fvsPqMd63vGNkPEvjzwzBZv5iaYWurqWMhljG5WUE9iSg4685qp8Qbm0T4ieEVnlRRGWLZbAUk/Ln8QKrfEG8uvCPjnTfFDwNLpksH2WdlXOzk5H16EeuCK7+38eaLqUsFpoU/9oXs7KBHHEwCLkbnckDaAPx7YrzP+1ovAfxJ1R9UEiabq6iRLjYSFbg8+wJYHHqDXrlh4t0/WdTisNFnS9KgyXUyAmOGPHHzdCxbAAGeNxPTnzzwSUb4oeLmDqTsQYB9NoP5Gn3R/wCLy2f/AGDz/wCgtWX4GI0H4meJdMvWEb6gxuLdm4EmWLgL6nDn/vk1qfFOxOs+JfCemW+5pvtDTyhBny4gy5Y+nQ49xXS+J/D/AId8bX1zp9y0kWq6eExPC4WRAw3DHXI57j8utYvw3n17TNc1TwtrF4dQisoY5Ybs5yAwGFJP9eflPUVV+C9zAtvrqNMiu2pvhGbDHIGODz6/lXuVFFFFFFFFFFFFFFFFFFFFFFFFFFFFFFFFFFFFFFFFFFFFFFFFFFFFFFFFFFFFFFFFFFFFFFFFFFFFFFFFFFFFFUr7/Vj61Zi/1a/SpKKKKKKKKKKKKKKKKKKKKKKKKKKKKKKKKKKKKKKKKKKKKKKKKKKKKKKKKKKKKKKKKKKKKKKKKKKKKKKKKKKKKKKKKKKKKQKASQACevFIUUnJUE+4pcADGOKijt4YmLRwxoT1KqBmpqTaNxbA3EYJxTZI0lRkkRXRhgqwyCPpUDWdq0At2toTAOkRQbR+HSrQAAAAwBVW5s7W7AFxbQzADA8xA3H41DBaWGlwSNb20FrEAXfyowg4HJOB6CvAfBM2m6t4+8TvfWsU0Vy6i1eaHKSBTjjcMZOAffHFfQlnZ2tjF5VpbQ28Wc7IkCDPrgVBqOmWGqRCK/s7e6QchZow+D0yM9D71JY2Fnp8XlWdrDbx/wB2JAoP5VUutD0m7lM1zpdlNK3V5LdGY/iRV26srW8tXs7m3jltnXa0TqCpHpis/SNA0jRS50zTbW0aT77RRhSw9CeuKn1XSNO1iEQalY293Gp3Ks0YbafUZ6Umm6Pp2l2xtLCygtoGzuSJAoOfX161nWPhXQdPuheWmk2sNyCSJUTDZPvVe58G+H7rUDqU2mRNemTzDPuYMW4Gcg+w4q9rnhzSNeEJ1KySZ4WDRShikiEc/K6kMPwNTaVoem6S8slnbbJZcCSV3aR2A6AsxJI/Gs3UvCOjajfNqM1tIl+wA+0w3EkUgwMDBVh/hWrpGjafo0ciWNuIvMbdI5Yu7n1ZmJY/iaxrDwZoNhq82sW9gq3srFyxYkKx6lVzgE12FFFFFFFFFFFFFFFFFFFFFFFFFFFFFFFFFFFFFFFFFFFFFFFFFFFFFFFFFFFFFFFFFFFFFFFFFFFFFFFFFFFFFFU70/ux9asx/cX6U+iiiiiiiiiiiiiiiiiiiiiiiiiiiiiiiiiiiiiiiiiiiiiiiiiiiiiiiiiiiiiiiiiiiiiiiiiiiiiiiiiiiiiiiiiiiiiiiiiiiiiikCgdh+VLRRRRRRRRRRRRRRRRRRRRRRRRRRRRRRRRRRRRRRRRRRRRRRRRRRRRRRRRRRRRRRRRRRRRRRRRRRRRRRRRRRRRRRRRRRRRRRRRRRRRVS8GYx9ani/1a/SpKKKKKKKKKKKKKKKKKKKKKKKKKKKKKKKKKKKKKKKKKKKKKKKKKKKKKKKKKKKKKKKKKKKKKKKKKKKKKKKKKKKKKKKKKKKKKKKKKKKKKKKKKKKKKKKKKKKKKKKKKKKKKKKKKKKKKKKKKKKKKKKKKKKKKKKKKKKKKKKKKKKKKKKKKKKKKKKKKKKKKKKKKKKKKKKKKKKKKKKKKKKKKp3v+rH1qxF/q1+lSUUUUUUUUUUUUUUUUUUUUUUUUUUUUUUUUUUUUUUUUUUUUUUUUUUUUUUUUUUUUUUUUUUUUUUUUUUUUUUUUUUUUUUUUUUUUUUUUUUUUUUUUUUUUUUUUUUUUUUUUUUUUUUUUUUUUUUUUUUUUUUUUUUUUUUUUUUUUUUUUUUUUUUUUUUUUUUUUUUUUUUUUUUUUUUUUUUUUUUUUUUUUVUvf9WPrViP7i/Sn0UUUUUUUUUUUUUUUUUUUUUUUUUUUUUUUUUUUUUUUUUUUUUUUUUUUUUUUUUUUUUUUUUUUUUUUUUUUUUUUUUUUUUUUUUUUUUUUUUUUUUUUUUUUUUUUUUUUUUUUUUUUUUUUUUUUUUUUUUUUUUUUUUUUUUUUUUUUUUUUUUUUUUUUUUUUUUUUUUUUUUUUUUUUUUUUUUUUUUUUUUUUVTveIx9asRf6tfpUlFFFFFFFFFFFFFFFFFFFFFFFFFFFFFFFFFFFFFFFFFFFFFFFFFFFFFFFFFFFFFFFFFFFFFFFFFFFFFFFFFFFFFFFFFFFFFFFFFFFFFFFFFFFFFFFFFFFFFFFFFFFFFFFFFFFFFFFFFFFFFFFFFFFFFFFFFFFFFFFFFFFFFFFFFFFFFFFFFFFFFFFFFFFFFFFFFFFFFFFFFFFFU73/Vj61Zi+4v0p9FFFFFFFFFFFFFFFFFFFFFFFFFFFFFFFFFFFFFFFFFFFFFFFFFFFFFFFFFFFFFFFFFFFFFFFFFFFFFFFFFFFFFFFFFFFFFFFFFFFFFFFFFFFFFFFFFFFFFFFFFFFFFFFFFFFFFFFFFFFFFFFFFFFFFFFFFFFFFFFFFFFFFFFFFFFFFFFFFFFFFFFFFFFFFFFFFFFFFFFFFFFFU7z/V/jVmP7i/Sn0UUUUUUUUUUUUUUUUUUUUUUUUUUUUUUUUUUUUUUUUUUUUUUUUUUUUUUUUUUUUUUUUUUUUUUUUUUUUUUUUUUUUUUUUUUUUUUUUUUUUUUUUUUUUUUUUUUUUUUUUUUUUUUUUUUUUUUUUUUUUUUUUUUUUUUUUUUUUUUUUUUUUUUUUUUUUUUUUUUUUUUUUUUUUUUUUUUUUUUUUUUUVUvDhB9asR/cX6U+iiiiiiiiiiiiiiiiiiiiiiiiiiiiiiiiiiiiiiiiiiiiiiiiiiiiiiiiiiiiiiiiiiiiiiiiiiiiiiiiiiiiiiiiiiiiiiiiiiiiiiiiiiiiiiiiiiiiiiiiiiiiiiiiiiiiiiiiiiiiiiiiiiiiiiiiiiiiiiiiiiiiiiiiiiiiiiiiiiiiiiiiiiiiiiiiiiiiiiiiiiiiql4MoKsR/cX6U+iiiiiiiiiiiiiiiiiiiiiiiiiiiiiiiiiiiiiiiiiiiiiiiiiiiiiiiiiiiiiiiiiiiiiiiiiiiiiiiiiiiiiiiiiiiiiiiiiiiiiiiiiiiiiiiiiiiiiiiiiiiiiiiiiiiiiiiiiiiiiiiiiiiiiiiiiiiiiiiiiiiiiiiiiiiiiiiiiiiiiiiiiiiiiiiiiiiiiiiiiiiiql390fWrEf3B9KfRRRRRRRRRRRRRRRRRRRRRRRRRRRRRRRRRRRRRRRRRRRRRRRRRRRRRRRRRRRRRRRRRRRRRRRRRRRRRRRRRRRRRRRRRRRRRRRRRRRRRRRRRRRRRRRRRRRRRRRRRRRRRRRRRRRRRRRRRRRRRRRRRRRRRRRRRRRRRRRRRRRRRRRRRRRRRRRRRRRRRRRRRRRRRRRRRRRRRRRRRRRRVO8xtGatJ9xfpTqKKKKKKKKKKKKKKKKKKKKKKKKKKKKKKKKKKKKKKKKKKKKKKKKKKKKKKKKKKKKKKKKKKKKKKKKKKKKKKKKKKKKKKKKKKKKKKKKKKKKKKKKKKKKKKKKKKKKKKKKKKKKKKKKKKKKKKKKKKKKKKKKKKKKKKKKKKKKKKKKKKKKKKKKKKKKKKKKKKKKKKKKKKKKKKKKKKKKKKKKKKKKq3QyBVhPuj6U6iiiiiiiiiiiiiiiiiiiiiiiiiiiiiiiiiiiiiiiiiiiiiiiiiiiiiiiiiiiiiiiiiiiiiiiiiiiiiiiiiiiiiiiiiiiiiiiiiiiiiiiiiiiiiiiiiiiiiiiiiiiiiiiiiiiiiiiiiiiiiiiiiiiiiiiiiiiiiiiiiiiiiiiiiiiiiiiiiiiiiiiiiiiiiiiiiiiiiiiiiiiiql39wfWrK/dH0p1FFFFFFFFFFFFFFFFFFFFFFFFFFFFFFFFFFFFFFFFFFFFFFFFFFFFFFFFFFFFFFFFFFFFFFFFFFFFFFFFFFFFFFFFFFFFFFFFFFFFFFFFFFFFFFFFFFFFFFFFFFFFFFFFFFFFFFFFFFFFFFFFFFFFFFFFFFFFFFFFFFFFFFFFFFFFFFFFFFFFFFFFFFFFFFFFFFFFFFFFFFFFVbr7oqwv3R9KdRRRRRRRRRRRRRRRRRRRRRRRRRRRRRRRRRRRRRRRRRRRRRRRRRRRRRRRRRRRRRRRRRRRRRRRRRRRRRRRRRRRRRRRRRRRRRRRRRRRRRRRRRRRRRRRRRRRRRRRRRRRRRRRRRRRRRRRRRRRRRRRRRRRRRRRRRRRRRRRRRRRRRRRRRRRRRRRRRRRRRRRRRRRRRRRRRRRRRRRRRRRRVS7GVH1q0v3R9KWiiiiiiiiiiiiiiiiiiiiiiiiiiiiiiiiiiiiiiiiiiiiiiiiiiiiiiiiiiiiiiiiiiiiiiiiiiiiiiiiiiiiiiiiiiiiiiiiiiiiiiiiiiiiiiiiiiiiiiiiiiiiiiiiiiiiiiiiiiiiiiiiiiiiiiiiiiiiiiiiiiiiiiiiiiiiiiiiiiiiiiiiiiiiiiiiiiiiiiiiiiiiql10FWV+6KdRRRRRRRRRRRRRRRRRRRRRRRRRRRRRRRRRRRRRRRRRRRRRRRRRRRRRRRRRRRRRRRRRRRRRRRRRRRRRRRRRRRRRRRRRRRRRRRRRRRRRRRRRRRRRRRRRRRRRRRRRRRRRRRRRRRRRRRRRRRRRRRRRRRRRRRRRRRRRRRRRRRRRRRRRRRRRRRRRRRRRRRRRRRRRRRRRRRRRRRRRRRRVa56L9asDoKWiiiiiiiiiiiiiiiiiiiiiiiiiiiiiiiiiiiiiiiiiiiiiiiiiiiiiiiiiiiiiiiiiiiiiiiiiiiiiiiiiiiiiiiiiiiiiiiiiiiiiiiiiiiiiiiiiiiiiiiiiiiiiiiiiiiiiiiiiiiiiiiiiiiiiiiiiiiiiiiiiiiiiiiiiiiiiiiiiiiiiiiiiiiiiiiiiiiiiiiiiiiiq1zyF+tWB0FLRRRRRRRRRRRRRRRRRRRRRRRRRRRRRRRRRRRRRRRRRRRRRRRRRRRRRRRRRRRRRRRRRRRRRRRRRRRRRRRRRRRRRRRRRRRRRRRRRRRRRRRRRRRRRRRRRRRRRRRRRRRRRRRRRRRRRRRRRRRRRRRRRRRRRRRRRRRRRRRRRRRRRRRRRRRRRRRRRRRRRRRRRRRRRRRRRRRRRRRRRRRRVa4z8uPWrA6Clooooooooooooooooooooooooooooooooooooooooooooooooooooooooooooooooooooooooooooooooooooooooooooooooooooooooooooooooooooooooooooooooooooooooooooooooooooooooooooooooooooooooooooooooooooooooooooooooooooooooooooqvcc7anHQUtFFFFFFFFFFFFFFFFFFFFFFFFFFFFFFFFFFFFFFFFFFFFFFFFFFFFFFFFFFFFFFFFFFFFFFFFFFFFFFFFFFFFFFFFFFFFFFFFFFFFFFFFFFFFFFFFFFFFFFFFFFFFFFFFFFFFFFFFFFFFFFFFFFFFFFFFFFFFFFFFFFFFFFFFFFFFFFFFFFFFFFFFFFFFFFFFFFFFFFFFFFFFVrjoKsDoKWiiiiiiiiiiiiiiiiiiiiiiiiiiiiiiiiiiiiiiiiiiiiiiiiiiiiiiiiiiiiiiiiiiiiiiiiiiiiiiiiiiiiiiiiiiiiiiiiiiiiiiiiiiiiiiiiiiiiiiiiiiiiiiiiiiiiiiiiiiiiiiiiiiiiiiiiiiiiiiiiiiiiiiiiiiiiiiiiiiiiiiiiiiiiiiiiiiiiiiiiiiiioJ+31qcdKKKKKKKKKKKKKKKKKKKKKKKKKKKKKKKKKKKKKKKKKKKKKKKKKKKKKKKKKKKKKKKKKKKKKKKKKKKKKKKKKKKKKKKKKKKKKKKKKKKKKKKKKKKKKKKKKKKKKKKKKKKKKKKKKKKKKKKKKKKKKKKKKKKKKKKKKKKKKKKKKKKKKKKKKKKKKKKKKKKKKKKKKKKKKKKKKKKKKKKKKKKKKKrz/w1OOgpaKKKKKKKKKKKKKKKKKKKKKKKKKKKKKKKKKKKKKKKKKKKKKKKKKKKKKKKKKKKKKKKKKKKKKKKKKKKKKKKKKKKKKKKKKKKKKKKKKKKKKKKKKKKKKKKKKKKKKKKKKKKKKKKKKKKKKKKKKKKKKKKKKKKKKKKKKKKKKKKKKKKKKKKKKKKKKKKKKKKKKKKKKKKKKKKKKKKKKKKKKKKKrXH8P1qwOgpaKKKKKKKKKKKKKKKKKKKKKKKKKKKKKKKKKKKKKKKKKKKKKKKKKKKKKKKKKKKKKKKKKKKKKKKKKKKKKKKKKKKKKKKKKKKKKKKKKKKKKKKKKKKKKKKKKKKKKKKKKKKKKKKKKKKKKKKKKKKKKKKKKKKKKKKKKKKKKKKKKKKKKKKKKKKKKKKKKKKKKKKKKKKKKKKKKKKKKKKKKKKKq3P8NWR0FLRRRRRRRRRRRRRRRRRRRRRRRRRRRRRRRRRRRRRRRRRRRRRRRRRRRRRRRRRRRRRRRRRRRRRRRRRRRRRRRRRRRRRRRRRRRRRRRRRRRRRRRRRRRRRRRRRRRRRRRRRRRRRRRRRRRRRRRRRRRRRRRRRRRRRRRRRRRRRRRRRRRRRRRRRRRRRRRRRRRRRRRRRRRRRRRRRRRRRRRRRRRRVW5zlasjoKWiiiiiiiiiiiiiiiiiiiiiiiiiiiiiiiiiiiiiiiiiiiiiiiiiiiiiiiiiiiiiiiiiiiiiiiiiiiiiiiiiiiiiiiiiiiiiiiiiiiiiiiiiiiiiiiiiiiiiiiiiiiiiiiiiiiiiiiiiiiiiiiiiiiiiiiiiiiiiiiiiiiiiiiiiiiiiiiiiiiiiiiiiiiiiiiiiiiiiiiiiiiiq1x1WrI6UUUUUUUUUUUUUUUUUUUUUUUUUUUUUUUUUUUUUUUUUUUUUUUUUUUUUUUUUUUUUUUUUUUUUUUUUUUUUUUUUUUUUUUUUUUUUUUUUUUUUUUUUUUUUUUUUUUUUUUUUUUUUUUUUUUUUUUUUUUUUUUUUUUUUUUUUUUUUUUUUUUUUUUUUUUUUUUUUUUUUUUUUUUUUUUUUUUUUUUUUUUUUVWuOq1ZHQUUUUUUUUUUUUUUUUUUUUUUUUUUUUUUUUUUUUUUUUUUUUUUUUUUUUUUUUUUUUUUUUUUUUUUUUUUUUUUUUUUUUUUUUUUUUUUUUUUUUUUUUUUUUUUUUUUUUUUUUUUUUUUUUUUUUUUUUUUUUUUUUUUUUUUUUUUUUUUUUUUUUUUUUUUUUUUUUUUUUUUUUUUUUUUUUUUUUUUUUUUUUUVWuOq1YHSlooooooooooooooooooooooooooooooooooooooooooooooooooooooooooooooooooooooooooooooooooooooooooooooooooooooooooooooooooooooooooooooooooooooooooooooooooooooooooooooooooooooooooooooooooooooooooooooooooooooooooooqnddVq2OgpaKKKKKKKKKKKKKKKKKKKKKKKKKKKKKKKKKKKKKKKKKKKKKKKKKKKKKKKKKKKKKKKKKKKKKKKKKKKKKKKKKKKKKKKKKKKKKKKKKKKKKKKKKKKKKKKKKKKKKKKKKKKKKKKKKKKKKKKKKKKKKKKKKKKKKKKKKKKKKKKKKKKKKKKKKKKKKKKKKKKKKKKKKKKKKKKKKKKKKKKKKKKKqXBwy1aHSlooooooooooooooooooooooooooooooooooooooooooooooooooooooooooooooooooooooooooooooooooooooooooooooooooooooooooooooooooooooooooooooooooooooooooooooooooooooooooooooooooooooooooooooooooooooooooooooooooooooooooooqndHDLVwdBRRRRRRRRRRRRRRRRRRRRRRRRRRRRRRRRRRRRRRRRRRRRRRRRRRRRRRRRRRRRRRRRRRRRRRRRRRRRRRRRRRRRRRRRRRRRRRRRRRRRRRRRRRRRRRRRRRRRRRRRRRRRRRRRRRRRRRRRRRRRRRRRRRRRRRRRRRRRRRRRRRRRRRRRRRRRRRRRRRRRRRRRRRRRRRRRRRRRRRRRRRRRRVO5+8tWx0FLRRRRRRRRRRRRRRRRRRRRRRRRRRRRRRRRRRRRRRRRRRRRRRRRRRRRRRRRRRRRRRRRRRRRRRRRRRRRRRRRRRRRRRRRRRRRRRRRRRRRWfHqdhLdNZx31s90pIaFZVLjHXK5zWhRRRRRRRRRRRRRRRRRRRRRRRRRRRRRRRRRRRRRRRRRRRRRRRRRRRRRRRRRRRRRRRRRRRRRRRRRRRRRRRRRRRRRRRRRRRRRRRRRRRRRRVO5+8tWx0FLRRRRRRRRRRRRRRRRRRRRRRRRRRRRRRRRRRRRRRRRRRRRRRRRRRRRRRRRRRRRRRRRRRRRRRRRRRRRRRRRRRRRRRRRRRRRRRRRRRRWTrmnvqmny2KXMlss2Fkkjxv2Z+YKT0JGRnnrXg3xI+H+jaRp1jeeHLRrPVlu4orbyZGYyPkkD5ieRjOfbmvoe0Eq20KznMwRQ59Wxz+tWKKKKKKKKKKKKKKKKKKKKKKKKKKKKKKKKKKKKKKKKKKKKKKKKKKKKKKKKKKKKKKKKKKKKKKKKKKKKKKKKKKKKKKKKKKKKKKKKKKKKKKqXP3lq2Ogooooooooooooooooooooooooooooooooooooooooooooooooooooooooooooooooooooooooooooooooooooooooooooooooooooorwn4o+FNREcvifTdavRdWGbhYHbKoo5OzGMYGeDnIzmvWfDGpNq+h6dqLrtkuLdJHA6BiOce2c1u0UUUUUUUUUUUUUUUUUUUUUUUUUUUUUUUUUUUUUUUUUUUUUUUUUUUUUUUUUUUUUUUUUUUUUUUUUUUUUUUUUUUUUUUUUUUUUUUUUUUUVSujh0q4OgpaKKKKKKKKKKKKKKKKKKKKKKKKKKKKKKKKKKKKKKKKKKKKKKKKKKKKKKKKKKKKKKKKKKKKKKKKKKKKKKKKKKKKKKKKKKKKKKKKKKK5nxZNrtvpvmeHrW3ur0SDMc77QU5zjkc9B1HU1zE/wDwlHiXTJNMvdIi0dLgeXczG7WUmM8MEC55IPc4HPWvRLO2is7WG1hXbFDGsaD0UDA/lVmiiiiiiiiiiiiiiiiiiiiiiiiiiiiiiiiiiiiiiiiiiiiiiiiiiiiiiiiiiiiiiiiiiiiiiiiiiiiiiiiiiiiiiiiiiiiiiiiiiiiiqN2cOlXR0FLRRRRRRRRRRRRRRRRRRRRRRRRRRRRRRRRRRRRRRRRRRRRRRRRRRRRRRRRRRRRRRRRRRRRRRRRRRRRRRRRRRRRRRRRRRRRRRRRRRRRRRRRRRRRRRRRRRRRRRRRRRRRRRRRRRRRRRRRRRRRRRRRRRRRRRRRRRRRRRRRRRRRRRRRRRRRRRRRRRRRRRRRRRRRRRRRRRRRRRRRRRRRVG7GXSro6ClooooooooooooooooooooooooooooooooooooooooooooooooooooooooooooooooooooooooooooooooooooooooooooooooooooooooooooooooooooooooooooooooooooooooooooooooooooooooooooooooooooooooooooooooooooooooooooooooooooooooooooqlcnDpxVwdBS0UUUUUUUUUUUUUUUUUUUUUUUUUUUUUUUUUUUUUUUUUUUUUUUUUUUUUUUUUUUUUUUUUUUUUUUUUUUUUUUUUUUUUUUUUUUUUUUUUUUUUUUUUUUUUUUUUUUUUUUUUUUUUUUUUUUUUUUUUUUUUUUUUUUUUUUUUUUUUUUUUUUUUUUUUUUUUUUUUUUUUUUUUUUUUUUUUUUUUUUUUUUVRuc+YnoaujoKWiiiiiiiiiiiiiiiiiiiiiiiiiiiiiiiiiiiiiiiiiiiiiiiiiiiiiiiiiiiiiiiiiiiiiiiiiiiiiiiiiiiiiiiiiiiiiiiiiiiiiiiiiiiiiiiiiiiiiiiiiiiiiiiiiiiiiiiiiiiiiiiiiiiiiiiiiiiiiiiiiiiiiiiiiiiiiiiiiiiiiiiiiiiiiiiiiiiiiiiiiiiiqlxzIlWx0oooooooooooooooooooooooooooooooooooooooooooooooooooooooooooooooooooooooooooooooooooooooooooooooooooooooooooooooooooooooooooooooooooooooooooooooooooooooooooooooooooooooooooooooooooooooooooooooooooooooooooooqnOf3i1coooooooooooooooooooooooooooooooooooooooooooooooooooooooooooooooooooooooooooooooooooooooooooooooooooooooooooooooooooooooooooooooooooooooooooooooooooooooooooooooooooooooooooooooooooooooooooooooooooooooooooooqlOP3y1doooooooooooooooooooooooooooooooooooooooooooooooooooooooooooooooooooooooooooooooooooooooooooooooooooooooooooooooooooooooooooooooooooooooooooooooooooooooooooooooooooooooooooooooooooooooooooooooooooooooooooooqlOR5q1dFFFFFFFFFFFFFFFFFFFFFFFFFFFFFFFFFFFFFFFFFFFFFFFFFFFFFFFFFFFFFFFFFFFFFFFFFFFFFFFFFFFFFFFFFFFFFFFFFFFFFFFFFFFFFFFFFFFFFFFFFFFFFFFFFFFFFFFFFFFFFFFFFFFFFFFFFFFFFFFFFFFFFFFFFFFFFFFFFFFFFFFFFFFFFFFFFFFFFFFFFFFFFFUZz++UVeooooooooooooooooooooooooooooooooooooooooooooooooooooooooooooooooooooooooooooooooooooooooooooooooooooooooooooooooooooooooooooooooooooooooooooooooooooooooooooooooooooooooooooooooooooooooooooooooooooooooooooorPuDiZa0B0ooooooooooooooooooooooooooooooooooooooooooooooooooooooooooooooooooooooooooooooooooooooooooooooooooooooooooooooooooooooooooooooooooooooooooooooooooooooooooooooooooooooooooooooooooooooooooooooooooooooooooooorOuB+/StEUUUUUUUUUUUUUUUUUUUUUUUUUUUUUUUUUUUUUUUUUUUUUUUUUUUUUUUUUUUUUUUUUUUUUUUUUUUUUUUUUUUUUUUUUUUUUUUUUUUUUUUUUUUUUUUUUUUUUUUUUUUUUUUUUUUUUUUUUUUUUUUUUUUUUUUUUUUUUUUUUUUUUUUUUUUUUUUUUUUUUUUUUUUUUUUUUUUUUUUUUUUUUVn3H+vStAdKKKKKKKKKKKKKKKKKKKKKKKKKKKKKKKKKKKKKKKKKKKKKKKKKKKKKKKKKKKKKKKKKKKKKKKKKKKKKKKKKKKKKKKKKKKKKKKKKKKKKKKKKKKKKKKKKKKKKKKKKKKKKKKKKKKKKKKKKKKKKKKKKKKKKKKKKKKKKKKKKKKKKKKKKKKKKKKKKKKKKKKKKKKKKKKKKKKKKKKKKKKKKKoXAJnWr4oooooooooooooooooooooooooooooooooooooooooooooooooooooooooooooooooooooooooooooooooooooooooooooooooooooooooooooooooooooooooooooooooooooooooooooooooooooooooooooooooooooooooooooooooooooooooooooooooooooooooooooqjcH98lXh0oooooooooooooooooooooooooooooooooooooooooooooooooooooooooooooooooooooooooooooooooooooooooooooooooooooooooooooooooooooooooooooooooooooooooooooooooooooooooooooooooooooooooooooooooooooooooooooooooooooooooooooqpMCZFIq2KKKKKKKKKKKKKKKKKKKKKKKKKKKKKKKKKKKKKKKKKKKKKKKKKKKKKKKKKKKKKKKKKKKKKKKKKKKKKKKKKKKKKKKKKKKKKKKKKKKKKKKKKKKKKKKKKKKKKKKKKKKKKKKKKKKKKKKKKKKKKKKKKKKKKKKKKKKKKKKKKKKKKKKKKKKKKKKKKKKKKKKKKKKKKKKKKKKKKKKKKKKKKKicZYGpaKKKKKKKKKKKKKKKKKKKKKKKKKKKKKKKKKKKKKKKKKKKKKKKKKKKKKKKKKKKKKKKKKKKKKKKKKKKKKKKKKKKKKKKKKKKKKKKKKKKKKKKKKKKKKKKKKKKKKKKKKKKKKKKKKKKKKKKKKKKKKKKKKKKKKKKKKKKKKKKKKKKKKKKKKKKKKKKKKKKKKKKKKKKKKKKKKKKKKKKKKKKKKMUUUUUUUUUUUUUUUUUUUUUUUUUUUUUUUUUUUUUUUUUUUUUUUUUUUUUUUUUUUUUUUUUUUUUUUUUUUUUUUUUUUUUUUUUUUUUUUUUUUUUUUUUUUUUUUUUUUUUUUUUUUUUUUUUUUUUUUUUUUUUUUUUUUUUUUUUUUUUUUUUUUUUUUUUUUUUUUUUUUUUUUUUUUUUUUUUUUUUUUUUUUUUUVFNJ5SFsZp0bb1DYxkU+iv/9kAAAAKZW5kc3RyZWFtCmVuZG9iagoxMzIgMCBvYmoKMTQ4MDg4CmVuZG9iagoxMjkgMCBvYmoKPDwvSkkyMmEgMTMxIDAgUgo+Pg0KZW5kb2JqCjEzMCAwIG9iago8PCAvRmlsdGVyIC9GbGF0ZURlY29kZSAvTGVuZ3RoIDEzMyAwIFI+Pg0Kc3RyZWFtDQp4nCvkMrU01TMwMFAwQCItTAwxxJJzufS9PI2MEhVc8rkCuQA9CAtJCmVuZHN0cmVhbQplbmRvYmoKMTMzIDAgb2JqCjQwCmVuZG9iagoxMzQgMCBvYmoKPDwvVHlwZSAvUGFnZQovUGFyZW50IDIgMCBSCi9NZWRpYUJveCBbIDAgMCA1OTUuMDAwIDg0MS4wMDAgXQovUmVzb3VyY2VzIDw8L1hPYmplY3QgMTM1IDAgUiAvUHJvY1NldCBbIC9QREYgL1RleHQgL0ltYWdlQiAvSW1hZ2VDIC9JbWFnZUkgXT4+L0NvbnRlbnRzIFsgMTM2IDAgUiBdCi9Sb3RhdGUgMAo+Pg0KZW5kb2JqCjEzNyAwIG9iago8PC9UeXBlIC9YT2JqZWN0Ci9TdWJ0eXBlIC9JbWFnZQovTmFtZSAvSkkyM2EKL1dpZHRoIDE2NTMKL0hlaWdodCAyMzM4Ci9CaXRzUGVyQ29tcG9uZW50IDgKL0NvbG9yU3BhY2UgL0RldmljZUdyYXkKL0ZpbHRlciAvRENURGVjb2RlCi9MZW5ndGggMTM4IDAgUgo+Pg0Kc3RyZWFtDQr/2P/gABBKRklGAAECAQDIAMgAAP/+AApDMjI3IFE3Nv/bAEMABQUGBwYGCAcHBwkJCAoMFA0MCwsMGRITDxQdGh8eHRocHCAkLicgIiwjHBwoNyksMDE0NDQfJzk9ODI8LjM0Mv/EAB8AAAEFAQEBAQEBAAAAAAAAAAABAgMEBQYHCAkKC//EALUQAAIBAwMCBAMFBQQEAAABfQECAwAEEQUSITFBBhNRYQcicRQygZGhCCNCscEVUtHwJDNicoIJChYXGBkaJSYnKCkqNDU2Nzg5OkNERUZHSElKU1RVVldYWVpjZGVmZ2hpanN0dXZ3eHl6g4SFhoeIiYqSk5SVlpeYmZqio6Slpqeoqaqys7S1tre4ubrCw8TFxsfIycrS09TV1tfY2drh4uPk5ebn6Onq8fLz9PX29/j5+v/AAAsICSIGdQEBEQD/2gAIAQEAAD8A+y6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8l+KGq32mjTxZ3UkAcvv2HGemP615lD4m1xDuGpXByP4jn+dWf+Et1tTj+0JvXkD/Cl/wCEv1r/AKCMv5L/AIVG3i/Xf+gjL+S/4Uf8Jbr23P8AaUv02r/hTl8Wa8oy2pyn0+Vf8KRvF2ugZ/tKX8l/wpB4w13/AKCMuPov+FNXxjr6PkalIcdMopH5EVZHjXXxHg6iSMY/1SZ/PbTE8aeIFAxqLEDgZiQ/zFTjxt4hAydQyP8ArjH/APE05fHGvKQxvgw/umFP6Cpj481uMfNdRk9R+5Wo08e68eDcR57fuVqUePdeGAZYj1/5YirA+IGtdzbZ/wCuX/16IviFrLNgi26Z/wBXj+tO/wCFhauDg/Z+emI//r17X4fvZNR0q1u5goklXLBRx1IrYooooooooooooooooooooooooooooooooooooooooooooooooooooooooooooooooooooooooooooooooooooooooooooooooooooooooooooooooooooooooooooooooooooooooooooooooooooooooooooooooooooooooooooooooooooooooorxH4xNgacO3z/0rx2BgANxPPargbOMd6jl28DbxUbBUA2jqaUnPRePapN3GKYzIr429aU7Qu725xVYEMwPOBTpAWHH40R8gfnipCGBPHHtQGVSMg5psgDHOODTVYEcnhehpUbJOM06Xjp1A7VKi5QkgAkVKiKXXmvp7wcMaBY/7h/ma6WiiiiiiiiiiiiiiiiiiiiiiiiiiiiiiiiiiiiiiiiiiiiiiiiiiiiiiiiiiiiiiiiiiiiiiiiiiiiiiiiiiiiiiiiiiiiiiiiiiiiiiiiiiiiiiiiiiiiiiiiiiiiiiiiiiiiiiiiiiiiiiiiiiiiiiiiiiiiiiiiiiiiiiiiiiiiiiiiiiiiiiiiivEfi+Az6cCOz/wBK8hiAHy4z3qTPOccUEZGTUbnIAHY1KcccYpXYZU/yqCQAEEZqQKGTk4PpUCx7evansuAOeDTdoXvjFTxknI681Gw5OeaXBKY/lTIogc5HHrTsjceOKjDZPfAqXd3HSnAneu0HOetfUfg0Y8P2P+4f5mumooooooooooooooooooooooooooooooooooooooooooooooooooooooooooooooooooooooooooooooooooooooooooooooooooooooooooooooooooooooooooooooooooooooooooooooooooooooooooooooooooooooooooooooooooooooooorlPE3hey8RmA3Uk0bQ5CmJgM5x1yD6VzC/DTSVB/wBKvDn1ZeP/AB2gfDXSu91dnnP3l/LpT2+HOmN/y9XQ+hX/AAqI/DXTG63l3+a/4U3/AIVppp63t3/47/hSr8NNNGc3l2fxX/Cg/DXTR928ux9Sv+FMPwz00/8AL7d/+O/4UjfDPTz/AMv1z+S/4U0fDOy739x+S/4U4/DSxP8Ay/XH5L/hTV+GlmOt/P8A98ikPw0tO1/P/wB8ioz8NIe2oyf98Coz8Moe2oyf98Co2+GhzkagMf8AXPFQt8MGPTUVH/bOkX4ZzLj/AImKYH+wanT4byqc/wBoJj/rma9U0SxOmadb2bSCQxLjcBjPOa1KKKKKKKKKKKKKKKKKKKKKKKKKKKKKKKKKKKKKKKKKKKKKKKKKKKKKKKKKKKKKKKKKKKKKKKKKKKKKKKKKKKKKKKKKKKKKKKKKKKKKKKKKKKKKKKKKKKKKKKKKKKKKKKKKKKKKKKKKKKKKKKKKKKKKKKKKKKKKKKKKKKKKKKKKKKKKKKKKKKKKKKKKK+f/AI1XHiSC60r+wTqW3ZIZfsauRnIxu2/U9a8JfxJ4wgleG61nU7aVQCUlLK3PscV9CfB7xhPq0Emk6ncyT30e6SOaVhl1z931yOvfjPpXuVZWvPNHpGoPblxOttIYyn3t204x75r4TuPE3ju1j8y61DWLePON0odRn6kVaPibxnPJ5Vlq+q3UgG5lh3MVHqcZr0OLV/GqeArmdm1dr5tRRY5BG3mCPZyemduQBnpk49a83XxX4zR/Iu9Y1S2fG9RLlSw6d8HtVqPxb413n7Fq2pXJXh9qGQLnp2IqdPHvjW1bM+sXVvIOVWe2XBH4r/Suw0P4y63ZiJdVhtr6HdhpUXZIQOvA+XPTHAr6n0XVrLW7CLUNPmEtvKPlbGDkcEEHoRWpXL+K/FOleFbBr3U7gKAPkhTBklPoq55/l61806z8XPEWqhhpcUGmW/IDsPMkII9TwPwFeeXPiPXLht03iW/baMDbM4H5A1Tg8Sa/ZP5lr4mv1fuHmYg49QxI/TvXtfhH40yiaCz8SwRBZH2/bIBgKuPvMvfn0xx29aHiP4meIYdfv4tK1Kzl0+GYCJhCrKVP+0Oo6jOa+qrWQy28MjY3OgY49SKnooooooooooooooooooooooooooooooooooooooooooooooooooooooooooooooooooooooooooooooooooooooooooooo5z7UUUUUUUUUUUUUUUUUUUUUUUUUUUUUUUUUUUUUUUUUUUUUUUUUUUUUUUUUUUUUUUUUUUUUUUUUUUUUUUUUUUUUUUUUUUUUV8WfFgf8Vxqvp+5z/36SuDtri4tLiC8tpGiuLdgyEcHP+f519x+CvEkHinRoNQiCpKflnhDZMbjqPoeo9iK6yvFvjxx4RX/AK+o/wCRrgvgMN2vaq2fu2yr+bA19TYr5W+O4z4k0rnpZt/6Ea3P2fkCw6zlQD5qZGOnXivoSe0t7ggzW8UhHTegb+dfKHxk8GWnhySLXtJRYbaeURTWiDCqxBO5QOAOOnY9OuK0/gLeTQ6vf6aZ90D2/mqhP8QYDgfQn8q+hvFGu2nhrR7nVb3d5MCj5VGWdicBR9SRXwlrWrX/AIh1d9RvI3uLm5c+TbqWIjHZVXn24r6F8DfCW3jji1HxLunu2w/2MHEaegfH3j04zjtzXtlroGjWihbfSrKID+5bqPb0pl74c0S/3fa9HsJy3UyW6MemM5xnOK+Y/iR8LP7CW617RCrWEY3y2j8tGCeSh7qOODyPevI4WjlWMoflJU4A46jrX6G2f/HrB/1zX+VWaKKKKKKKKKKKKKKKKKKKKKKKKKKKKKKKKKKKKKKKKKKKKKKKKKKKKKKKKKKKKKKKKKKKKKKKKKKKKKKKKKKKKKKKKKKKKKKKKKKKKKKKKKKKKKKKKKKKKKKKKKKKKKKKKKKKKKKKKKKKKKKKKKKKKKKKKKKKKKKKKKKKKKKKKKKKKKKKKKKKKKKKKKK+IfiwSPHeukekH/olK7H4k+Ehb+HtK8R6cm0RWkEd1Cq8Mu0AOT69ASfauG8AeKn8J63BOZHfT7v93cR7iFAzw+OmQf0yO9fccbrIiyIwZGAKkdwa8V+Phx4QX/r6T+Rrh/gEP+J1q/8A1wTj8RX1LXyj8eBnxNpn/Xkf/Q2roP2ec/ZNY3Zz5qZz9DX0dXzL8fPE1jNbweHYJVkuVmWW4ZeREADgH/aOc49B71V+ANjcT6lqOrNDstlhECMR1YkE4PsAc/Wqvx+1Vr7VrHQY3HlwR/aJcDOHbIA/L/0KtH4E6DHey3PiG6hVjC3kWwYfdOAWYfnjP1r6doopsiLIjI6hkYEMrDII9DXxHrvgHX9L8Q31vpmj3FzZecGhkRflKn5gM8AYzg+mK+17VSlvErDDBACPfFT0UUUUUUUUUUUUUUUUUUUUUUUUUUUUUUUUUUUUUUUUUUUUUUUUUUUUUUUUUUUUUUUUUUUUUUUUUUUUUUUUUUUUUUUUUUUUUUUUUUUUUUUUUUUUUUUUUUUUUUUUUUUUUUUUUUUUUUUUUUUUUUUUUUUUUUUUUUUUUUUUUUUUUUUUUUUUUUUUUUUUUUUUUV8P/Fog+OtdB6Yg/wDRKV9iaJCkmg2MEih42s40ZSOGGwAivizxt4bbwr4gurF0b7HcESW0m0hSp7Z9QePyr2b4H+KHeN/DN67vLCDJayNyCndOT26jtjPpzufHw48Ip/19J/I1x3wFydW1ckj/AFKdvevp6vlD48D/AIqjSz/054/8favNPD2reKdFluh4ce5CyFfOENqJRnHGcqcGrur+L/HFzCYdV1TULaMjI22vklh3yUVTiuS0uLQ5tTtm1ma7axdmM0luQZCT0Jz29cc496/QLQW0s6Zbroz27WCLti+zsCgA7ZHf175618XfEyeWfx5rrtzsZEX2AjAFfUHwht1tvA2kqMEssjkgYyTIx/8ArfhXpNFFFFFFFFFFFFFFFFFFFFFFFFFFFFFFFFFFFFFFFFFFFFFFFFFFFFFFFFFFFFFFFFFFFFFFFFFFFFFFFFFFFFFFFFFFFFFFFFFFFFFFFFFFFFFFFFFFFFFFFFFFFFFFFFFFFFFFFFFFFFFFFFFFFFFFFFFFFFFFFFFFFFFFFFFFFFFFFFFFFFFFFFFFFFFFFFfCfxUl83xxr7ccPCvK46Io9favtfQudI0//r2j/wDQRXLfEjwpB4s0Ga1YYu4QZbaQDJDgfd+h6H8D2FfDcVzf2t4kiNLZ39i/B6MG7/Tp+Oa97+IXiyDxX8NrbUI12TLdpHcRZHyOAc/geoqz8AR/xMtZP/TOP+dfT1fJnx6bHijTv+vH/wBnaut/Z950/VT/ANNl/wDQa+gJIIpf9ZEj/wC8oNeBfGD4f2FxpNzrmmW8dvd2ke+WOJdqyRr1OBwCBk59q8y+DGvy6HrttZSzs9lqeIihb5Uk/hIHrn5e3X2qn8UrQ2fjjVgWJ+0IkykrjGVxgev1r6A+CWppf+DbaAHMtnI8Dj8dw/DDAfga9Q1BnSyuWQkOsTFSOucGvhBfFfiobt2s6oCCRjDGnHxP4mkXDa5qv4bxjt2+tR/8Jh4n3EHX9S/8eqz/AMJd4lKFk8R3xKjJG4givs/wdPNdeHdNnuJWlmkgVndzksT3NdLRRRRRRRRRRRRRRRRRRRRRRRRRRRRRRRRRRRRRRRRRRRRRRRRRRRRRRRRRRRRRRRRRRRRRRRRRRRRRRRRRRRRRRRRRRRRRRRRRRRRRRRRRRRRRRRRRRRRRRRRRRRRRRRRRRRRRRRRRRRRRRRRRRRRRRRRRRRRRRRRRRRRRRRRRRRRRRRRRRRRRRRRRRXwl8SgW8ba+xI/10Y4GP4Vr7b0b/kF2X/XvH/6CK0q+WPjh4UazvV8TWFtK6T/Je7OVRgAFcjHAIGCemQO558SR3WMxCRvLYglQeCfXFfQ3wHUiTUjn+Ff519HV8m/HcA+K9Pz2sP8A2d66/wDZ/wD+Qbqn/Xdf/Qa+g65Px3qEWl+FtXu5vuLauoGcZZhtUfiSBXxH4TtZbjXtCt4U3SPdRn8AwJJ+gya+ivjv4akvtNg1+1GZ9P8AllXGcxE9fwJ/Ik9q8l+FXiuLwnq/l3kzjTL1QshxkI/ZyP0+h719pwyxzxrLDIkkbjKujAhh6gikMER6xIf+AijyIv8Ankn/AHyKxdevtK0LTbjU9RWGO3hUsxKDLHsB6k9AK+Fta1u68SapqGt3KeWbk4RAeFRRgD8gPxye9fbvgT/kVtI/69k/lXV7gDjIz6Zpc0UZHrXMt4lsE8RJ4ebzRfPF5y/J8hXBPXPsa6aiiiiiiiiiiiiiiiiiiiiiiiiiiiiiiiiiiiiiiiiiiiiiiiiiiiiiiiiiiiiiiiiiiiiiiiiiiiiiiiiiiiiiiiiiiiiiiiiiiiiiiiiiiiiiiiiiiiiiiiiiiiiiiiiiiiiiiiiiiiiiiiiiiiiiiiiiiiiiiiiiiiiiiiiiiiiiiiiiiiivHviP8QLnwhqFnZwWEVz9oiL5dyMckf0r5V12/m17VtR1OWFYXu3D+WrZC4GOv4V9A+GfinNcXmk6P/ZCoshSAyGfJAAAzgCvoqqeo2VvqNnPZ3UYeCZCjqfQ/wBfevhXxVoFz4c1ibT7lRgHfE+eHjOcEfy+oNe0/AfHmanjrtTP5mvTfiJ4wHgzTre9a0NyJpvK2h9uPlJz+lfLHjXxR/wmOrwaktobVI7cQqjSBj94nP8A49Wp4C+IA8G211avpkl158wcMkgAGBiu9ufjcdoW30KTzWOF8yUY/T6GvIfGvi/W/FhWLUrmGC2Q5S0tlOM+p5yT9Tj0Ar1v4L+DLsXf/CSapbtDGqlbKCRSG5HMmCOBg8HvyemM/SlxDHcwyQTIskUilHRhkMpGCDXxJ8QvA134Mu5Z7W3a70e4JKOAT5OOdr9emeD3+tZnhHxprnhoqdOvEubTo1rcZKfhzlT9CPxr2m1+OWllP9K0m8V/+mTKw/Uior7442hjYafo1w8hX5TO6qobtnGePxrxDxn4l1zxVIH1W9VIVbMNnAvyLn27n3Oay7+1u9OKxX9nJaPLB50SycEqSQDj8D+VfdXgyMx+GNKUdfskZGfdc/1r5H8SW2q2d/qd54gt9XuQ1wXh1HTrotFEm7OBwQAMjAO3Ga9Q8Vu+v+J/CFnbavewWV9ZBmkjlKO6kE87f4iBg/WqtrrOp+Dtd8V6JbXtzqNrZ2Bu7YXLl3hfCHqew3kkdOPXNYl5pl/pfgK28YQ+JNTbV5HWVibgtGd7FdoXpwDznuD7Cuj0q9bUvivpd+8ckTXWkpMUc/d3RE4HoP65r6Sr51+Jx8SR+I45tmttoKwgL/Y8ux1bBJLAA55HfgDHPr6L8LdQj1DwzC0d/d3hikaJzdoFliI/gbBOcAgg5PBHToPPvFlnqmu/EqPR7XXb/Tbb7Cs0n2aZlyATwACBnJ6163rt43hnwrc3MZkuJLG0wjN8zOwXAZvxwT+NeExWetjwSnjR/FGqNqKH7QITMTAUD42FOOuAT27Y719FeH76TU9G0++lTZJc20crL6FlB/LmteiiiiiiiiiiiiiiiiiiiiiiiiiiiiiiiiiiiiiiiiiiiiiiiiiiiiiiiiiiiiiiiiiiiiiiiiiiiiiiiiiiiiiiiiiiiiiiiiiiiiiiiiiiiiiiiiiiiiiiiiiiiiiiiiiiiiiiiiiiiiiiiiiiiiiiiiiiiiiiiiiiiiiiiiiiiiiuH8VeGPC+vXEMuuwRSTRptjL3LxkLnPRWGea5pfhz8Ph0sYP/AAOl/wDi60dP8EeCdNvIL20tII7iBw8b/bJDtYd8F8GvQxd2xGRcREf74p32iD/ntH/30K5HxR4Y8PeKRCdVijkeHOyRJdjAHtkHkUnhjwxoHhh530sCNpwocvOWyBnHU+9WPFPh/RPFVtFbariSOKTzE2TbSDgjsfeuJ/4VR4JH/LCT/wAC2/xpG+FHgplIEUoJHUXRyP1qOP4Q+DlzvW5l9N9zjH5Yrr9E8F+FtFKtaadbGVeksx8xhz6tnH4V24dMcMuPrS71/vD86bIscqFHVXRhgqwyCK8a8WfCLQNaDTaci6XdesCfuz9U6D8MV5s/wZ8RxyN5Wsac8eflLq6kj3AU1JF8F9dmcC61iwjQEZMKMzY9sgYr2Pwp8NvDvhs+bHbG7usD99d4cqf9kYwPrjPvS+Nfh5pni+9hvb26u4ZIovKAhZQCMk91PPJrutLsItMsLewhLtFBGI1MhBJA9cCvOZvhdock1wUu9UgtLiQyzWMN1tgdj3K4z+tc7418Dza34z0Ex20sekW9r5UksDiPydu8pg9RztxgV6H4e8F6ToaXm0TXs96GFzc3riSWRT1Utgcfz71zlt8LNCgeNGutTmsY38xNPlut1uDnP3cevvzXVf8ACJaX/wAJD/wkAWVb3yfJAV8IF27eAOnHvWh4f0SDQraS3guLudXfeWupjIwOAMAnoOK5fxF4EttW1N9WtdU1HS76VAk0llNs80AYG734HftXS+GPD9j4a0/7DY+YULmR5JW3PI56sx9eAOnaox4csh4jbxFvmN4bb7NsLDywuc5xjOfxx7UL4ctP7TvtQknu5hew+TLbSzFoQpABwp6ZA/nXCR/CvS0iNidV1ZtJ3+Z9gNwPL3Zz6Zx7ZznnNegnQrcanZ6gk9zELSHyY7aOTEOMEZK45IB9ewrfooooooooooooooooooooooooooooooooooooooooooooooooooooooooooooooooooooooooooooooooooooooooooooooooooooooooooooooooooooooooooooooooooooooooooooooooooooooooooooooooooooooooooooor56+Ly/8TqzP/Tt/wCzNXlqklh1xVk/MOpzUgdyRhiOOOae80uQN7fnTDJI2Rvb86Ulgm7ex/GqqmQsSZGx7k0rySFhh2P40pkkAPzPnHYmlSaZduZ5T9XJqVpZsblmkH0Y/wCNRpcXJIH2mYD2c1Yaa7YfLczdf75/xpEur1ODe3GO37xv8aU319nP264z6+Y3+NRG+1IA41K7/wC/zf40+O91Jc51C6Of+mrf41PFqOqEEjUrv/v83+NTR6nqbZH9o3WfeZv8a+qdFJOl2RZizGBCSTkk7RWnRRRRRRRRRRRRRRRRRRRRRRRRRRRRRRRRRRRRRRRRRRRRRRRRRRRRRRRRRRRRRRRRRRRRRRRRRRRRRRRRRRRRRRRRRRRRRRRRRRRRRRRRRRRRRRRRRRRRRRRRRRRRRRRRRRRRRRRRRRRRRRRRRRRRRRRRRRRRRRRRRRRRRRRRRRRRRRRRRRRRRRRRRXz18XT/AMTq0Hraj/0Jq8tjDbsg9KkXLk4zjtiph8o5HSlU/NntipCB1Heo1JBwelNc4bgcU3AOSBjA7UhZgMduxpr89sY9KkEmFAbPFNQYOc5B6VMsjHtx2pPUnNQk5PoB2NIqbjk9DVhGAwv4GliB3d8dqsKB5mO5r6v0QY0qxH/TvH/6CK06KKKKKKKKKKKKKKKKKKKKKKKKKKKKKKKKKKKKKKKKKKKKKKKKKKKKKKKKKKKKKKKKKKKKKKKKKKKKKKKKKKKKKKKKKKKKKKKKKKKKKKKKKKKKKKKKKKKKKKKKKKKKKKKKKKKKKKKKKKKKKKKKKKKKKKKKKKKKKKKKKKKKKKKKKKKKKKKKKKKKKKKKK+efi9xrVoccfZR/6E1eaRcqGPOamUHdhePX2pdpyRjIqEj5uuB0qRSSOM4zUjAZH6Uxskkcj0oCELnjNNdGOAehFM8sqpPemgMRkinopwVPHFABUYA4qQYIIprRgqQKcEzgZHHWlCgMTgEelMG5c1bhO51JBzmvrHRxjTLIf9ME/wDQRWjRRRRRRRRRRRRRRRRRRRRRRRRRRRRRRRRRRRRRRRRRRRRRRRRRRRRRRRRRRRRRRRRRRRRRRRRRRRRRRRRRRRRRRRRRRRRRRRRRRRRRRRRRRRRRRRRRRRRRRRRRRRRRRRRRRRRRRRRRRRRRRRRRRRRRRRRRRRRRRRRRRRRRRRRRRRRRRRRRRRRRRRRRWHqmg6Xq0qzX1mk8irtVmJ4Gc44PvVBPCGgJnbpsQz/tN/jSjwjoI6abF+bf40xvB2gMwY6cuR6SOB+WaafBfh0nJ0uLOMfeb/Gk/wCEL8Pbiw04AnriVwPy3Un/AAhXh7/oH/8AkaT/AOKpD4J8PE/8g4fhNIP/AGalHgrw8P8AmH/+RpP/AIqmt4I8PMCPsBB9RNJx/wCPVGPA3h/A3WbNg55mf8uDSv4G8PMpAsSp9RM+f1NRv4E0Fzn7NIB6CVuP1pP+ED0E/wDLvL/39aoW+H+hH7sc6fSU/wBaG8AaIcYW4XAxxL19+lR/8K90YAhWuRnv5g/wp/8AwgGjetx/38/+tTP+Fe6N/euf+/n/ANahfh9o4x+8uTgY++OffpXoEESwQxxKSVRQoJ64AxUt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FePfE3xLrthfaTofhhA+q3rGRsxhgsY45zwBnJz2216bosF9b2EMep3a3V7tzLKiBF3eigdhWpRRRRRRRRRRRRRRRRRRRXiXiHxxr58Z/8Iv4a06zupI0Uzy3G7bGSASzFSMKAy+pzwMkgV7TF5gjTzSpk2jcVGBnvj2qSiiiiiiiiiiimSyJFG8kjBUQFmY9AB1NeQeBPH+o+MdRnjtdEWLTYHIe7eY9OwA2/ePBxnj+fsVFFFFFFFFFFFFFFFFFFFFFFFFFFFFFFFFFFFFFFFFFFFFFFFFFFFFFFFFFFFFFFFFFFFFFFFFFFFFFFFFFFFFFFFFFFFFFFFFFFFFFFFFFFFFFFFFFFFFFFFFFFFFFFFFFFFFFFFFFFFFFFFFFFFFFFFFcH8QfE1z4b0xH06ya+1O4kEdtbKjOW9SQvJAH6kV8vaj49+I2gXyTarJPAZOVhuLVVjYegGPbsc/nX1f4G8SReK9Ct9URPLkbKTR9kkHUD1HQj2PrXXUV5Z8RvEOvaXdaPpvh22jnvdQeTiRNwCrt5zkYHzZJ9qJE8bWVlLealr2iW8cKl5GWzdlVR3yWB/SvENA+KnjLXdYttKsxYPJcSiNG+znAHdiM9AASfYV9R64uqrpbtp13BFeRx7t80W5HIHOQDwDz+n4/Mvhv4o+M9Z1ez02GPSvOuXZE8+NwmQD1KnPbtXTa38SfFXgzVILHxLpdjPDIu8TWZYb1yQdpPGR6EDt616hrOvXlz4YbxL4dvLRreK1e5MVzAWEgUEspKsCrDBHfkYryLwh8TvFvifV4dLgtdEhkmRnDyRy4AUZ7PXQ+L/HXi7wTc2j6zpuk3dhOSBJZtIhyByvzE4PfoQR+nrXhLxHY+KdJj1OwLbGJR43xujcdVOPqD9CK6WvLPFfjDT9B8W6Hp7W1u9zenyppyo3woxwg3dQCx6HjGa9Trh/HmsazoOlvqelWVtdxW6l7iORmDhf7y46gck+1eWeCfifrnizV4tMhsdOtS8bSeZIzngdgAeT/TNfQ7+Z5TbNvmbfl3dM+/tXlGk+KPE994qu9AfSrFUsihurlJHKqjDcuOnJHQfX0r1uvPPHvjW38InTFlVHa7uFRwT9yLPzv+GRXoKMrqrqQVYZBHcU6opzKInMAQy4+UOSFJ9yM184ar8Y9R0XU7nTtT8OLHNbSbJNlwTx6jKjgggj1zXv2h6vZ67p0Go2Eokt5l3Ke4PcEdiOhFef674v1zS/ENlocWh21xLfBmt5BdlVIAyc/JxgDmtbxz4i1bwvpDatFpdteQwhfPUXDKyZOCR8vIBI9+c1wvhf4oan4pu5rTSvDYeWGPzHEt1sAXIHXb71p+JPG/inw7bm6vPCANsDhporwOq+52qSB7nAr0afWkh8ONrjR/Itl9q8stjPybtufXtXnXhvxv4p8Q2y3dn4OAtX+5NJfBFbr0yoJHHYVja78Wbvw7fNYax4e8m4UKzCG6EqhSOCSBwfavWfCOtS+INJi1KSye0SYnykdslkHRvbJz+HPeumrzjQdX8PL4v1jRNOtUj1EKLi5uBg+c5PzLuzn5cjjoCW4GDn0evK/HfxEh8GXcUF7pF5LFMCYp42XY+MZHJ6jPStXwR4yXxhBJdWmmzw2kchiaWWRfvgA42g56MOa6LxFrH9hWEmoPZXN1BCC832cKWRAOWwSM4/lk9qxvDfixfEmlyanp2kah5A4i8/y084g4O35z055OB7157c/GzQrW6ls5tK1dbiKQxPH5cZIcHBH3/WvZ7K9Nxafap7aayUDcVuSoZVxnJ2sQPxOR3rzqw+ITa5dTx+HNAvdUtrZ9ktz5kcKE/wCwXI3cc9jVxfiFp41K00i4sNQtdTuZliFvPEF25/i3ZwV9xnPp6XfGXjW18Iqkt/pmpSW7ttE9vGjJnGcElwR36jsayPCXxL07xZdva6Xpeqs0YDSO8cYVAe5O+vVKwPEetpoGny38tleXUMSlpPsqqxRQMkkFhwAM148firoXiqGfRYNI16ZrqJo2S2ij3lcfNj5/TNalv440fwlpUUA8LeIbDT4RgPJYhVB/2mLdSe56k16PoviK21rQYdcsbe5kglVikWweYcMVIxnGcg9689uPjH4Ztbia2ni1GOaFzHIjW4BVgcEH5uoIr0WHXBPpv9oR6bqDRkKUjEQ8xwRnIXPTB715yfjH4YEzQNFqSzK2wxm2wwbOMYz1zXrOnXn2+AT/AGa4twTgJcR7G+uK53xP4z0HwwNup3qpOQCsEYLyMDnHA6dDycCuUl+KWmwQfarjQvEEFkTgXcljtiPp827vXf6D4g0nxBAZ9KvorpF+9tJDL9VOCPxFbtFFZWmatZao94lnMJGs52t5uMbZAASP1xn1BrVriNc8deHNAufsuqX0lrMRkK9rL8wzjIIXBHuOK0NF8VaLrshj0u9+1EfeMcT7V4zy2MD8TTfEXizRfDZj/ta6e2En3W+zyOpPplVIz7VJa+J9JutNbVIJ5XslPMv2aUD6425x79K58fEvwcemvW//AHy/+FWrP4g+ErydYIdes/MboJGKA+2WAGa7lHV1V0YMrDIIOQRXM6l4s0DSpzb3+q29rKD92ZtufpnrTdP8XeH9SuEtrHVbe5mc4CRNu/PHT8abfeMvDen3Mlrd63ZQzxHa8bSjKn0PvVb/AITzwof+Y/Yf9/RU0XjXwvKxVdf04HGfnuFUfmTXVwyxzxJLE6yRuoZHQ5DA8ggjqKwtX8S6JozFNR1W0tpAM+W8o39M/d6/pWdp3jfwxqTiO11yyZydoV5NhJ7ABsZ612QORkdKxJ9f0a2leGfV7CKVDhke5RWU+hBPFR/8JJoR/wCY1p3/AIFJ/jWpaXtrepvtbmGdB/FFIGH6VboqOOWOUuI5EfY21trA7W9D6GpKKKKKKKKKKKKKKKKKKKKKKKKKKKKKKKKKKKKKKKKKKKKKKKKKKKKKKKKKKKKKKKKKKKKKKKKKKKKKKKKKKKKKKKKKKKKKKKKKKKKKKKKKKKKKKKKKKKKKKiaGJpVmMaGVQVVyoyAeoB/AV4P+0LLB/wAI3ZW7KGuZbseSAuW4U5x+YH4iu4+FWgS+HPCVlZ3KMl1JunmVuqsxyBjtgbR9Qa9Foqm1lbvex3zR5uY42iRyT8qkgkY6dhzXy5+0D4wErp4WsZiQpWS9KnjPVUP04Y/h+HZfArwYNF0o63exYvr4fu1dSGiizx17t1+mPevbtVONPuz6Qv8A+gmvhn4S3EKeONEeeRYkDz5Zn2gHy3wM+5wPfpXa/HzXLTVNX0uw0uSO8nt1fzBD+8w5ONnHUjB47V6x4b0W78P/AAqvLO+XZc/YLmV48cpuViFPvjGfevn34NXcFn4x0+W7nigTyJQXlcKM7T3NehftA+KNIvtLsNMsL63u7hbnzpPIkDhAFZcEjIBy3TOeK7r4DaNeaV4YmmvYXhN5cGWJHXDbNoAYg+pBx7YPevaLmeO2gluJnCRRIXdj2UDJNfn58TF1e71OHxVewtDb6sTLZA8FI1wEB9Dt2njrnPevtD4ceIf+En8L2OpOR55UxzjOcOpwfz4P412s0STRPFKoeN1Ksp6EHgivz51CKf4efEI+XyLG6EkZGVDxMM44PdWwefWvvG81i1tdGk1hnH2Vbf7QGJxuXbkfieB+NYHgHTpbXSmv71CNQ1OVru4Lckbj8q8jIAXaMdjmu4JwMnpXwr8YbjU9bvR4hIB0czvZWUinhljP3h6hjuOfYjtX0d8FvEw8Q+FIIpT/AKXp+LaX/aUD5G/FcA+4NeuUV8reOfA7eK/EPjC4sy7alZ/ZHgjyAsgMQ3L9cLx74FebfCfx3P4O1X+z78sNMuJQk6PnNu2cbwO2O49B64r6g151m8eeEpInR42humVgwwR5fBHr17UvxoZk8AawVJBxCODjgzIDXjXwDlji1/VnkdURbNSWY4AG5a+gtE1ax8X22tRxvHc6ely1krKOHAjQsQeQRljg+1aF3oUdz4dGhPMwi+zpbtIByVAAP5gfrVbxXrtl4P8AD8t9Im2KBBHBEg+82MKo9v6A18V+D9DvviD4tc3szsJpDcXk2DwmeQPTOQo9Pwr78ghjt4o4YkCRRqERVHCgDAArD8Vawmg6JeakwDPFGfKTP35Dwqj6kgV8J6XquqeEfHqX2pR+Xex3W+7Vjwyyct+avkenFfoTDLHPEk0Th45FDKw6EHkGvLfjL4e/t7wlcvEitdWP+lREjnCj51B91zx3IFeN/s668LfUb3QppFVblfPhB7uvBA9yvP8AwE17x8Rbt30+30G1J+2azMLRQp5SI8yvjuAuQfrXa6bZQabZW9japsgt41jjXOcADA+tfAWpnd8QdQHprL/+jjX2L8WFuj4F1oWTOsvkDcUzny9w3jjts3Z9s189/Bz4kaf4btToerRtFbPMzpdIMhCccOOuOOoz9O9fSWqaTp/iiXRtYsp4JHsblZo7iM7tyfxJkevB9iK4f9oA48Gg/wDT3H/Jq5f9nUDy9cOOfNQZ/OvpesDxWceHdXP/AE5Tf+gGvj34IMW8aabk5/cTf+gmvr431tqWq6hocsUU0UNtG0wJzy5b5CPoFP8AwKneFdHXQNGttMTbsgLhdvoXZh+ODz718OeN2/4rnWB/1EP/AGavv62GIIh/sD+Vfnjf/N8Rbgf9Rtv/AEfX3N4619fDPhy+1TAMsabYQRkGQ8Ln2ya+Tvg7pT+I/HMt5q3+lNArXkjSAkPJuG08cZy2cdOK+2Lm2hureS2niSSGRSrxsMgj0xXwVa6lc/Dvx5dC1Zxb2100UkWTiWDd0PvtwQfXB5r73t5kuIY5ozlJFDqfUEZFS1xvj3xB/wAI34fur2MFrt8QWkajLPM3CgDvjrj0Br5l+AniU2XiK50u8mITUgSu7/nuORknpkbh7nAr7Mr5o/aI2gaGdoJEkn8hXWfARVXwgxAALXchJA6nCj+ldB8YIkl8D6oHGceUVPofNTmu+0+NEsbaNFARYlUL2AwOK/PaxUD4gIFAAGsqAB2/fV9kfFHwfY+JdBu5WgUajbRNLbzIo3kqM7PcHGMH1zXg3wN8ZXdhrEXh6+uJJLG6yluHbIhkHIAz0B5GB3I967r9pFUGg6XJsUuLsqGxyBsORn8B+VH7OESDRNUl2L5hugu7HOAgOM+nNekeFvBlnpt1q1/e2dtPeXuoTXCSOgdkjL5UDPT149fbj5T+LVtDD461pIYY0UGDaqqAATEhP5k5r6s1HwZo+u+HIrWWwtluGtVEdwkQV0baMEMOevUd64rx74pvPAngrSNPiKR6vLbJbqQQ3lhEAZh79MdsnvXHfAvwtaa2l74i1mEXson8qH7T+8BYAFnIYcnkAHJ6GvR/i94O07VfDV9fxWkMV/YxGdJkUKSq8srY6jaDj0OPx8++A3ji7urg+G9TuWmBQvZySks42jmPOegAJHpgjPQB37RNrbo+iypbxiZ3kV5MAFhwcH8ST+NbfwS0DRtT8JPNfaVZXMpuZFMk1urNjA43EZrx3W3uPAPxAvxo07wQ29xG3khjteNwr+Ww4yvzY56euRmvuK0m+0W0M+MeYivj0yM1k+KNYh0DRL7VZyAltEWA/vN0VfxYgfjXzj8CfF01xrmo6Zfz7n1Bmuoyc/NKPvAfVRn/AIDX1ZRRRRRRRRRRRRRRRRRRRRRRRRRRRRRRRRRRRRRRRRRRRRRRRRRRRRRRRRRRRRRRRRRRRRRRRRRRRRRRRRRRRRRRRRRRRRRRRRRRRRRRRRRRRRRRRRRRRRRVe6uYbO3kubmVIoYlLO7nAUDua8E0i+0Xxb4g/wCEk1vVNNjtLTKabYzXCB1Gf9ZIu7gkjgH29BXsOi+ItO1u6vLfTpvtC2mwPPGQY2LZOFIPOMc9uep5xZstd0m/u5rK01K1nuYf9ZFHKrMvrwPTv6Vs1xPxB8UweEdAuNQkIa4I8u2iPV5D0/AdT7Cvjr4Y+F7nxx4nFxqAknsoZPPvZXOd56hCfVj+mfSvvj5IY/4UjQfQKB/IVydlq6634bvNRiC+RItwIcd0UsoJ+u0n8a+Lvhhplnq3jHSLPULdJ7aRpy8TjhsRuwz+IFfb+meGtC0pg9ho9jbSDpJHbqG/76xmo/Ghx4W1w/8AUPn/APRbV8e/B/SNP1nxTHa6jaRXUBsZCY5VyM8DP1GTz2rmvEmiXfw68YxjyxNDBMtxbO65SWPOQD+qn6H2r7t8Ma3a+ItHtdUs/wDUzpnacZQjgqcdwa8++Ld9dzWdp4c022uLm61Ji0sduwVxAhBfk8DPA546jnpXGfFKPUPEvhoWcXg/UreSzIlhkPlkRqowy4DZxt7DuBXFfs8eIfsOsXOhzyBYb1fMiB4xKvYfVc/98ivsivl/9o/w4kllZeIoFImhcW85H9w5Kn8Dx/wIelZPwp1a+8Xafp3haZH+xaZN9oups8SRKcxxf999QeyjHSvrYDAwK89+Jmq3Om+H5INPikl1C/b7JbpFnflgckY54UHntxXnHiSO71jwY3hq28G6vG0McYt3YRqFZeQxO7qe/BPzHoa8h+CviV9E8Xpp8wMNvfn7NJH2EmfkOOOd3H/AjX3PRXl/g5F/4S3xdJzuM8Kn0wEz/WvLPjl8PWmWfxPpMZ3qN17CgABUDmQep9fz9a5b4M6xeXnibRdNuLkzwWUNwYAw+aMOgyufT5Rj05r3n41jPw/1gf8AXH/0clfP3wf8N6Z4k1bVLbVbdpYktlKhZGTBJHPykZ/HivoX4YeG28LW+tafljENSYwlh1jMaFTnvwcfUGvRLO7hvImlhYsiu8ecY5Vipx6jIPNfEvxm8XSeKNfXS7AmSxs5DFEqgfvZc7SwI6jsPb619PfDDwlH4T0GOGQbr64/e3L46Meij2A4+uTXbHUYBqa6Z8xuDAbjpwFDBeffJ/Q15J481gXHivSNJNjf31jYML68jsrYynzMHyQcdgRkjocj8PFvjbLb6rfWWsw6Nq9m/lmGdruyaBWIOVO49TyR9AK9r+BviUa34ZWwlYfatMCwn3jx8h/IEfhXtDqrqVYAqwwQe4r8/vEdlcfD3x6z2+Nttci5t8DhoichfyJU/Q19b+E7qHxVq83iiHcbKOEWlkJFIbs0j4PAOTtyP7p7dfTK/O/VE3fEa95xjW3/APR5r9BL64tbaDN48aQuyxHzOjFjtA/EmvmXx78FDLLLf+F2RC5LvYyvtGeeIz0HbgnHuOleUeBfEmteAvEUdncpPFA8qx3dnOCMKSPmCno2DkHv7g19GftAEHwWpHQ3cf8AJq539nU7rPWGwBmZOB9DX0nXK+IruC88KavcW8gkiayuAGHQ4Vgf1Br4v+Fel/2x4lsbQX95ZFoZf31nLskHynocHFfRXwz8MXPhbxP4itbm8kvDNHDMk8gO51Jfkknk5yD9K9sWWN3eNZFZ0xvUHJXPIyO1fn146Xd451hMlS2o4DDqp3da+x7fwldpCCni3xB5jKMlpYmGcehjPH418Tx27w+P/KkneZ01ja0rgbnIm+8ccZPWvrT482stz4JmaNSwhuI5HwCcLyM/qK80/Z8kj/t3V1VwS1spGPQMP8a+sa+APidOJPGevrEQSZ1UepIABA/HNfcfhiF7fQdLgkBDx2cSMD2IQA1uV43qeu6XfeP0tb/ULS2tNDh83FzKqCS5kHGMnB2qfqCfxr5c8aw2eieMbq60S/tp7dZ1u7aSCVZApJ3bcrx8rZGOuAK+7fDmqxa3o9lqcLApcQq5AOdrfxL9Qcj8K8C/aF+/oQP9+T+QrrPgJ/yJx/6+5P5LXTfFkZ8E6p/2y/8ARqV3ln/x6wf9c1/lX56aYM/EOH/sNL/6Or9DLwqLaYuQFEbZJ9MV+e3gqFrjxfoiwruJ1NJMD+6JASfwAJ/CvoP9pM48P6X/ANfn/sjVL+zgP+Ke1I/9Pv8A7ItfRNfCfxZYnx7reJFOWgGV6f6tOPqOn519vaYMWFqP+mKfyFfK37QKuPEulOc+X9kIAzxnc2f6V6r8Cdn/AAhFvt27vPl349d3f8MV6H4rAPh3VwwJX7FNnBx/Aa+IvhWJx400AQcSCV89fubW3dP9nNev/tFtsOhMBnDyfyFch4R8Z654N8Ew3Vto8FxYzXUii4kkb5XwOCoA444OexqD4beG4viNr1/rWt36M0c4lmtEGGlzyPonGPXtkda+0lAUBVAAAwAO1eXeJYYvFPiaz8PPtksNPAvr9f77dI4z+e4gjkYr5Q8QWVz4A8eu1uFC2lwtzB6NETkD8iVP0Nfemm30GpWVvfWr74LiNZI2xjIIyOO1XaKKKKKKKKKKKKKKKKKKKKKKKKKKKKKKKKKKKKKKKKKKKKKKKKKKKKKKKKKKKKKKKKKKKKKKKKKKKKKKKKKKKKKKKKKKKKKKKKKKKKKKKKKKKKKKKKKKKK8y+JfhTVfF9nDp9nqsdlZht86FCTKR90Eg9B1x64PYV4x/woa9BBGsW3H/AEyavbvh14N/4RDQp9MkuVmlnlaSSaJSp5AA656AV5/4E+FN/wCGfFn9sS6nDNaxGTy1QMHkDKR84IwOuep5FfQ1eD/E/wCHet+NNUini1a2hsoE2wwSBvlJ+8eOMn+QFWvBPhDxX4P057CwuNAkR5DI0ksU29j7kEZ4wOlM8U+GfiF4itJbKXXtJtbWYbZIrWORNy4wQSctg9xnBrrbLQdX0bwha6FpTWJuUhaOSadmCKWySVAXnknrj8a8f8LfCjxR4c1mx1WDUdJlktGJCOZAGDAqw+73BPNfT8BlMSGdUWXHzBCSoPsSBXHePdN1vWdFudL0d7KE3SGKWW5dwQhyGACqeo45968Y8GfDPxd4U1iHVILvRZmSMxNG8koDKffZweBXqXxJ8Ex+NtEWBvJg1OHD285yVRuNyk4yVP06gHHGK8++HXhLxx4GuJocaff6dKQWhF0y4b+8pKcH1GOf1roNE0rxpB4vu/EOpWWnzJcQC2WGK7YeRGCCAuRzyMnpkk9OlexXrypbSNDbi4kxxEWC7vbJ4r46h+EfjGy1n+1dPTTrZ47nz4IxcEiPDZC/d5A6e9fYWnPdSWkT30McN0V/eRxvvUH2OBxVXX9Lh1vSbzTLj/VXMTRkjqpI4I9wcH8K4X4T+Dm8I6IyXSKNRuZC9wwwcAHCqCOoxz9WNeonoccmvFrq28W3Hja21uXQ4n0+zieGCEXibl3AhpBnjcen0Ar2N3cQs6xFpAuRHkAk46Z6V8beJfhh4t1HxFeavp2lQWcctwZoo/tKEoc5z6ZJ5/Gvrbw/JqMml2x1eFYb8LtmCsCpYdxj161p3EjxQu8cLTOBxGpALH6kgV5H4Kg8S2viPWb3U9ANta6lKrqy3MTmLAwM4bkYx0/WvYWUMpVgCpGCCOteEaP8Pm8N/EOHVNNiP9kzxykqMYgYr936Enj8q6b4s2Wsa34cuNF0jS3upLlo98hljRUVW3cbmGTlQMe9eR/DfSfFngvV7ue68L3M8VxEI28qeMlccgg5wfTr39sV6Pr2u+Pb61lg0TwqbWR1wZ57qPcme6gkAn35+lN1TTvEWi/De10nR7SSXVpIxFN5brui37mkbOcZySMjPJz714x8P/BeuaJr0Wqav4YvblLcb4Y0eP8A1uRhjlu3J+uPSvoPUPFfiJYT9h8GXzykcedPGqg/gTnvXKeCIvFVte6/4m1/R5pL+4WKK3tYWUHaM5Cgt8qj5fU9Tyc51vhn/bFvdaq2uaJc217qN21ybj5TGE2gKhO7Ixggcd66f4kWR1Twxf6eunT3slxGViWEKdkmMox3EYAIHIr59+FuieMPCGt/abnQbxrKZDFOiOhOOoYDdyQR+RNfXaNuVWwRkZwRyK8F+OHgy68Qw6ff6bA8t5E4gdUBJ8tjwcAdAep7A17F4c0mHQtHstLgC7LaJUJAxub+JvqTk/jV++uls7d53jmkCj7kMTSMT6AAV8F3Wl63L4rm1lfDusi3fUWugpsn37DJuxjGM496+pPig91rXgmYaZa3xnkmhAhMDpJnep+6QDwcc9OOtT6T44ksbWODxZpt9pt9GoV5fszSwzN6o0YIzxkjtnvXBX2gv8RfG9hrUVhNa6LYpH5k11CY2uirFgEU9QeBnjAz7CtX45yXWoaJFpGnaVqN3ObhXZobSRkRVB/iAweo6e/pXHfBu+1Hw1/aceo+HdbK3DK6PFZO2CMjBGBXoHjLx7qK6ZPbaL4Z1/7ZPGUSaWyeNYs8bhjJLDt/kVrXTPpPw7i037DqE95LpXkrBDaSSN5jR4w21cLgnvjp3NfOHw1j1Xw34it9UvfDetG1gidHMNk7EblIycgcd6+i9X+ItpawSz6foOs3lyUCqRYOi55KhmIyB16A9frU/wAOLu+j8PX2ta/HNb3F5eSXUiPE+UUhUUBSN20BRjrxjmvkvxHFqd/4q1HVINF1Fraa+M0ZNs4JQMcHBHcc19zwa9p50pNRd5YrcYU+ZA6urehXGc18JtBeHxidXfT71LVtS+1qWtnBMZl3Zxj0r7zb+z/EmkzRZ8+yuo2ifgrlSMHryDzXyhpei6p8KPGSX1xBcXOiMDHJdxRkr5Lf3sdGBAJHfbx1r6B1f4j+GrGwkuYNTgup9n7m3hJZ5G7LjqOcdeleGfDn4fan4h16XxL4jtmtoDcm58iSMoZ5C2/7rdEye/Xp6kfXdcl408UWXhTSZb+7f5/uwRAZMjkHAx6ccn0riPhpZeG9Z0KO7kg0+/1Od3mvXlhV5BKzEkEMMgDOB27964f496JoFrolq9omn2WoRzArDEiI8sbAg8DkgEA56cH1qv8AATxItn5/hy9m2ozGW0aQbQWOAUGepPUD6123xy8MXevaHBd2ERmuLGQu0a/eaMj5sDuQQDj0zXC/BLxtpGjaVc6Lq9ytlMlw0iNKCFIIAIJ7EEHrXfeKdXXxtNZ+H/DzNdWpuIptQvYv9TFGrbtu7oWJAIHt9cev3l3bWFu091PHBAg5eRgoFfnVp1/bQ+M4L95QLUamszSdgnm5z+XNfW3jr4i6YmlyafoM39papfI0ECWmXKFhjdwOozwByTXLfB34b3Wk3K69rcXl3Cgi2tm6pngswxwfTnvUH7R19aSaZptmlzE9ytyzNErgso2kZI7das/s6X1oui6haNcxLcm73iIuAxUooBA78g19HsyopZmCqOpJwBX5/fEW+trrxnrM1vMksTXKBXRshsAA4P4V94aLcw3emWc9vKssTwqVdDkHivMfjJ4Kl8W6LHJYoG1GyJeJSceYp+8n1OAR7ivPPgD4jttNh1Dw3qcgs7pZ/OiW4OwkkBWT5uhBAOOvJ9DXpPxh8UWmieGb2z85DfX0Zt44QQW2twzEdhtzz64rhPgV4Hu9PP8AwkepxtHJLEUtIn+8EOPnI7ZHA9ifUVS/aInge70K3EyGYGRnjDcqvGCfrz+VdP8AB+z07XPh3LpN0VmjlkljnjJyUJOQQD0I4IPY89a+dxHqnwt8a4DBmt2ByBkTwN/iPyI9q+218VaQ3h//AISAXafYPKMm4sAc4+5jP388bfXivNvBfhGy8Q6efE2pTXQ1HVZHnkNtdPGqIWIVBtIyAAOvNcD8avANlpejxazYNO0kUojuGuLhpGZW4XG4nof510/7PfiMXukXGhTyEz2bGWEEk5ibsPo2f++hX0TRRRRRRRRRRRRRRRRRRRRRRRRRRRRRRRRRRRRRRRRRRRRRRRRRRRRRRRRRRRRRRRRRRRRRRRRRRRRRRRRRRRRRRRRRRRRRRRRRRRRRRRRRRRRRRRRRRRRRRRRRRRRRRRRRRRRRRRRRRRRRRRRRRRRRRRRRRRRRRRRRRSEAjBAI96UDHSiiiiiiijFJgelJtX0H5U4ADoKayq6lWUMp6gjINU4tOsYpBLHZ26SA5DrEoOfrir1FMeNJMb0VseozSJGkediKufQYpHhjkOXjRiO7KDTFtoEYMsEYYdCEAxVisW40HR7qVpbjSbGWRjlnktkYk+pJFakEENtGI4IkijHRUUKB+ApZoYp02TRJImc7XUEfrVT+zLAf8uVt/wB+l/wqaG0toDmK3ijP+wgH8qtVlXGjaXcyNLcabZyyNyzyQKxP4kUQaNpdvIskOm2ccinKskCgg+xArQngiuImhniSWJhhkdQwP1BrEHhrQR00TTf/AAET/CtOysLOwRks7SC2RjllhjCAn1OKu1zmteGND1znU9Ltbl/+ejxjf/30Of1qlY+CvDdhcm6g0e1+0cfvJFMjD6Fs4P0rsAMDA6Vzk/hbw9cStLNoOlySOcs72cZJPuSKsWOgaPp8wnsdKsrWUAjfBAsZ/HaBmo9Y8OaNrckcmp6ZbXbxgqjSxhiB6ZrLPgfwuY/LOhWXl53bfL4z649a1tH8P6TohkOmafBaeZ9/yl25qLXPDWj6+UOq2KXQQYVXZsDrzgHGeTz1GaztM8EeGtKuIbmw0iC3nhOUkjLA/ic8/jXZ0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V4P8AEDx9NoPizS7WEP8AYLWRRqDAHbmRTtU/RcsM+nfFe7qwZQynIIyDXhfj6a6s/HvhVYr+8EF3PmS384+V8pUDC9O5r3WijOa4fWvDt9qHiXS9Wh1ee3tLQYltEZgspyT0BxzkA57Cu4oooorh9POv3nii+mlme20K2xFDA0Kg3D7fmbJG7aCeMHnA96g8ceINR8MGz1KOye90vf5d5HCmZYwfuuvPrgYPHTpnNanhbVL3XbKTU5baSytpyRaQTJiTYOjv6FjyAOMYOTml8JWuvWlnNH4gvra8uDOzRSQIVAjPQHgd88Y4GOTXVUUUUUVDciVoZBA6pKVOxnXIB9SK8r+F+vaxrc2uJq10k7Wl35MYjiCKoGQcY55x3Jr1qivLdZ8fx+HtXutL1eym8wr5li9shYXCngJjs+ePT6d/RtPe5ktIXvI0juWUGSNDkKfTPfHSrlFFFFU9QvbfTrSW7upBHDEMs3+e+eKqa2dQOlXR0jyjfmMmDzfu7v8APTPGcZ4qDwudWOjWh11Y11MqfPEeMA5OOnGcYzjjOa1rsXBgf7K0az4+Qyglc+4BBr500j4n+ItS8UL4dTT9ME5uHgMv7zaNmdzYznopNfSEe/YvmFS+Bu2jjPfFPryzX/F2qxeLLfw5oemw3shjV7mV3IW3yT9/HQBcH33ADnGfUlzgZxnHOKWiimtu2nbjdjjPTNeC3Hxdi06K90/UNLm/4SC3ma3jtYVJSZs4VgeoB445PTGc17hpzXTWcDXyxrdMgMqx/dVscgcnp0zWZ4m1C70nSbnULS3iuGto2lkjkkKZRQScEA88dK8o8HfE3UvF89xBpmhQl4I97+Zd7e+MD5etaGk/FK2fXRoGu6ZPpOoFxGQ7q6ByAVG4eueD06etd3401m78P6PJqlraLdrburTxltp8roxU+o4P51yekfEWz8S6zaaX4dha4ynn3c06lFij4yAOpbJA9Pc1V8d/Eg+D9YjsLjSWmiliEkUyS/eySCCMcYI969cgk86GOTGN6hsemRUtcN498Uv4R01NROnvdweYI5NkgXZnoTntnj8av+DPEUfinRYdVit3gWRmUxswOCpI611VFFFFRTu8cTukTSuoyEUgFj6ZPFeaeE/iNp/iTWZ9GjsL22u4QxcTBMAqcMMhjzmvUKKKKKKKKKKKKKKKKKKKKKKKKKKKKKKKKKKKKKKKKKKKKKKKKKKKKKKKKKKKKKKKKKKKKKKKKKKKKKKKKKKKKKKKKKKKKKKKKKKKKKKKKKKKKKKKKKKKKKKKKKKKKKKKKKKKKKKKKKKKKKoarqFvpVhc390+2C3jMjnvgDoPUnoB618+340XV/h7fpda1pp1i+LahIDcqGE2dwQKxyMKAmPriu/+D2vNrvhK181gbiyP2WT3CgbT/wB8lee5BrjPi1fW+m+M/B95dSCO3hkd5HIOFG5eeK7fR7eLxnc2/iV5Z49O2NHa2yTsPMAZgXlA4znOAD0xk9hS8S6tdXnjDS/CNndS2lq8BuLuWFtsjKAdqK3VfujJHOD1qaTwrqmleKNOvdAuni0p8rf201w7qf8AaAbOSfXrn6muf8UyX9l8TvDcaarfNa3e9ntTLiJcKw4UYB698n3rf8X6zdXfifSvCNjcSWwu1M93cQMVkSNQx2qw+6TtPPXketYnj+1uvA9lD4h8PT3KxQSql3aTTvLFKjH7x3EkHcQMj+9+ed8XdW1X+xND1bR9XurKO8eNRDEdoO9S4YsPm7AY6e1O+Iela9oeknxUvia8k1CykR3hHy25DMq7VjHbJHXOR15rs/FFz4i1PwzpL6CpS6vmgNxJGwDQxsuWIJ6c4Gf09PPvFOqR+FNX0b+wfENzdPPdiG8tZbr7QjAnBLZztbt1H6Vf+LupeIdJ1bQzpurOkF5cCNbRVCAkFRhnHJBz+FdRbeHfGdvql5cr4rikt54zsjlt9wjcjjaucAA98njqM1U+Cuu6l4g0K+u9VunubgXzKHYAYXYhwAAABnPT1r2I8A14T4Q1RvGDagbjxHfWGrrcOiWMciIIVUnbhMfP0+bk9O3WtTxDd+KNI+HzXrXqQ6paq32hpIw7SDzNoKsDheDnoe3TrWLZW3j3xJ4ZstUtvEENnMbYNDbxwgm495HPAY47DHP1NaXhL4jG88F6hrWqxqt7phMc6INvmNxsOO24kD6g9OlaOn6d4i17Q7fWT4iubXUriH7RbwQJGLZAwyqspBLcdye/tzf+GvjCTxTZXMd7AsGp2MnlXMa9CecMB26EY9RXK/BwhbnxY7HCrqTkk/VqLTxjbeJGvpX8ULpFvFM0VrFBsLuBwJJNwPBPYY4FTeAvHl3c2utR683m/wBlK0ovIodguI1J5x03HAwBjORVjTx4k8VeHn177eLG5kRpbC0it4pFQD7u4upYlsDkEdQfapZ9c8WR/D+XVrmCCw1e2jdpVnhzvVTwwXPykj14zzgDFYGj3vxA8Q+E7bVrbVrKyZYmcEwK8lzgnlsrtQcYAA+prqvDHjtLnwGfEupr+8tgyXAjXG5w2Bj/AHsr+JqXSovFWtaGmrf22tldXUYntraG3jaFUIyqsWUsScjJBGKg8FeOpta0XVJL6z8rVdJV/tNup+8VBPA6jlSMeorF0PWvEPiLwzca5pevRS6iiOzaatshSMjOEHG/OBwSSDXP/GeLVjo2h3M2pyxiWaGKS1EYVfNKli7euCvAPAr1LxBP4i0TwveXtteWt9fW6tO73MOxREFyQqr1YYyM1peA9UutZ8M6dqN6ytczxlnKrtBO4jp+FddXxJ8PG3fF/p/y+Xn/AKBLX23XDfEPxXH4O0NtRMJmleQQwx9i5BPJ7DCmvHtf8Y614ZtdJ8TqNLuU1lEaeNbPynXCg7N+SWxnAJPbpivYdV1rVJ9J0W80G1hebUpYsi5RmWKN42cs20jGMCvH/GfxQ8Q+G9dGiwx6RqFwFXf5UMo2ux4TG/rjB/Gu0+IHi/xD4Q0DTNSe2057idxFcxEOQjlSw2kN0G0g1wmpfE/xh/wjlr4htdEs4bDzPLlmkJYO2SPlXIITtnnnPNe1eHfFlvqnhCHxNdIbaDyHlmXrt2Eq2PXlTjv0rwx/FlzqttfePYfDuim2065SBGnjZrpuQAd4OARvTsevtX0poWqQa1pdpqVvkRXMSyAHquRyD7g5H4VW8VHHh7Vj6WU3/oBr5F+BWv6b4fu9Xn1KZ4laAFdsTPnDcj5QfWnXSyfFXx611pKC1tITEHlkdVk2KeXC5yW64A9BnFfRXxJ8Yaf4Q0cR3MP2y4ukaKK2J4cYwS/+zzg9zn6kcB4R1KPwZ4nttB1HRtLsJNXhjljmsfMyhYkLHJvJJO4EccZI9TjiP2inx4n0hcf8uo/9GNXvHjPxtZ+DNBtbmZPPu5kVbe2DYLnAySeyjufcDvXPah471rw7ZaVquvadZtpuoYz9idjJBuXcobdwxx6Y6HrUnxunjuPh/PPC6yRSSQujqchlLAgivLfBHjTWPD3gNZdP0Brm2tLhxPdSuAgDHIwAdx6jJxgV9CeCvFMfi3w+NUtINk4LRyQs3CygA4z6cg59DXlWmfGbztWuNNvNDlWSNpI0W1czPJIpwEChe5BFdH4S+Jq6tBrVxqemS2MWmLvdgCwxnGw5xh89u/PTFVb34l3y6FH4lstHgl0ZpjE2+6xOnzEZZAMDPHGSeR25r0rwx4lsPEeiprFqzRwEN5gk4MZX7wP8/pXE6N8QbjxJqGoR6Bo7XdjYH95cSS7DNzjEYwck4JAJHAGcZxXiXwWuRefEXULkI0YmSeQI45XLg4PvX2VXnniLxva6ZrVv4etIPtWr3AykbSCOJOMgM56E44ABP5jOP4f+IyXfiObw1rFgNO1JZDHGUmEsbnGcbsDBI6cc9ODxXrdcH4q8YRaHqNho9vam71S//wBTEZBGijOAWY9M84wCeD7Zm8P+KJNU1W40i60u4sb21hWWZZGVlJJx8jD7y+/H0rtqKKKKKKKKKKKKKKKKKKKKKKKKKKKKKKKKKKKKKKKKKKKKKKKKKKKKKKKKKKKKKKKKKKKKKKKKKKKKKKKKKKKKKKKKKKKKKKKKKKKKKKKKKKKKKKKKKKKKKKKKKKKKKKKKKKKKKK8n8d6pDdatpXh+eC6NhJcLLfyrbs8e1RuSMkA8M23PoO/WvRzp9gyhjZ25GM/6pf8ACvmfw7rtr4V+IutJbxTHQr1xvmjgfbE3XOAOFDsy/jWr8Sb7T7/xv4XZlM1payf6SzwkxqCynnI/Gp7G6Pw08Vf2YrvP4c1P9/Ht3SG0zkA98jPHqQAeSOT4kfb9F8T6T460yI3mnxxiO4MZ3AL8wOcdAVYgE8BgM9hXZ6J8QE8XXMNp4esL0LuU3N3cRBY4E6kcE5Y4wB75zxXKeONVsYvid4ZL3USrbhkmYtgRs2cAnt1H50/4jWl1ofi/RvHECNPp8IWG68tdxjUhgW+hVjg+uOeRW98Q9StfFegHQdBuYb681CSIAQtuESBg5Zz/AAAbe/PPSuQ+MrWuk+HPDmkG5R5rSaIFc/MUSMqWx1x0rrfjJqmnv4AvES9gZroRfZwHGZcSoTtHfAB/KuH8Z+IGPhTwcIbiT+xZTFHqr2zncoRYwYyy8jgvx3wKp/EzXdBls/D40SI/2baagsjzw2zJCCOSoOBubGScZ9+a2fivrOm3194PuYL2Ixre+Y247Cqbk+Zg2CBwTkjpzX0LNdW62b3LXEa24QsZdw2hfXNeGfs8Sxnw5fxeYvmi9ZimeQNiDOPTg1767bEZuuATXgV/pHhD4k6T/bkE8WmamEJeZZFVonH/AD0HG4cfe4OO9URf6pqPwav7jVjK83lkRyy53yR712sSevcZ7gD6n0XwDrWlxeB9MumvoVht7VVmZmA8tgOVI9cg+5rx/T/C+o6x8PNfu7S1dZtTvftltbYGWiVgePc/Nj1wMda9f+GfiGx1HwlY/v44pbGBbe5jkYKYig25bJ4BABz79ug5z4RaY8T674ilDxQ6pdtJAsg25iDMwb6HefyrI+DxjvU8XRxzR75r6QKA2eDuw305/SsX4XeLbDwxHdeFPEzLZXNpcP5cko+Q9ypPbkEg9CCPbPpesXcHjLQddsdECzWwtmRZ0j4lm6hEJGGHGCexIxXIfDD4g6Na+HIdK1m7WwvtOBidJ1K7lBOMe4GAR1yK6zxRq/8AbHgPXdQERhs5IHFqZBtaRMAbiM8ZbOB6YPej4eSIPhrZOGBVbOXJzxwXzXkHh7SrnWfg3qNvaIXmS7aYIBksEKkge+M/XGK9x+GmuWWp+EdNkjuIt1tbrBMu7BjZAF59OAD+NcF8ObT7BL4x8WSK0mn3M80tv8uPOiVncsM9jkAfjWZ4s8IafDpJ8beDNQOlSrF9pIik2RyJwSoH8JyPu9CeMU/4r3s2o+C/DN/dp5Mst3DJKpGACY2JPPQd69c8V39nN4R1t4LqGZFsZlLROGAJjOBx65H51S+FRz4J0f8A64n/ANCavQa+Hfh3Ki/FqOSR1RTeXQBY45KyAD6kkCvsnWdb07RbCW/v7uOG3iHLFuSewA7k44FeM+KfHSW/w+stUvbO2vrrUpGEMFxErRqN7EEr3CqAPXOPevCfHckd34b0PUZ9aF9qNyWaS2jlXy7WP+FFjXhMcj8D6V9OL4qs/Dvw20/VTNG7pp8MUKKwbdP5Ywn4Ec+gBrxn4I+HZte1m58Xau5kS3kZkeQ48yY8lj2woP5keldX8edRt9V8F6Ze2jM0Emo4RiMbgFkXI9jjI9qyPEjAfA7TsvtJaPAyPm/eHj+vHpU2hwXFx8DL5LYZkHmOf9xZQz/+Ohqw/gzaeGNb0fUNN1yQ+ck/nCF72SJGjKrztDBSQV5PXp6CvqHwtDplvo1tFo8Jh09dwhU7um48/NyQTkgnrmjxZ/yLmr/9eU3/AKAa+a/2bI83esM3IMSjB571wHxRENj8RLk6GqpMksZC25I/fEAkDHfJ5x3z3rpvj39t/tLQrq9jZWbT0EgBwol3EuB+Yr1zS/D3g/UrfQ9fkvLy7uGaFLWSS8kdxIGBCAZyNrZJHbmvK/2iD/xVmkD1tF/9GNVj4+QXK3nh+4bd9kNqEBJ+UODk/jgj8q6r49Ov/CIaGoZTunQgg9R5Z5H5is7x1DPb/BzRY7kYl3QHHopDFR9cEUaGcfA2+/7af+jRXT/s7HPha+/7CDf+i468w+FFvFc/E+9eRAxha5kTIBw27Gf1NfTvjGTQtO8PalNrMCf2c6E3EaDa0xPQDBGWJxjkc9x1r5V1e5l1H4b3lzp8cGlaDFeLFDYj97LcPkEu8jHI+gHb0HPbfD1pB8G9dMed2LkHAzxsGf0zV/8AZskT+ydWi3DzBcKxXvjbjP6VyPwhOfibqv8A28/+h19hV86fEDUtDg8b2MWn6Ul/4p3RojTSlIIWIyjOP4iMg8Y4xznivMoY70fGGGLUbyO4u1vozJMF2KcKCABzgAYUfQV9c6l4j0fS7+20++1CGC7uceVG5wWycD2HPHNeM/GLwVdeJ76G/wBFuo31Sxt1D2fmBXKbmKsv+1knqR09etD4K+LtR1LVLjRNdiZ9Qt4CEupkIn2hhmNyeTjOcnnrXvena5pWp3Nxa2WoW9xcW5IljjkBZOccj68Vs0UUUUUUUUUUUUUUUUUUUUUUUUUUUUUUUUUUUUUUUUUUUUUUUUUUUUUUUUUUUUUUUUUUUUUUUUUUUUUUUUUUUUUUUUUUUUUUUUUUUUUUUUUUUUUUUUUUUUUUUUUUUUUUUUUUUUUYopu1f7o/KjYv90flQUU9VB/CgqpXaVG30xxTYoo4V2xRqi9cKMCgxRkkmNST3Ip5UEbSAR6VBBbQW+fJgjiz12IFz+VEttBM26SGN29WQGmyWltIFV7eJgv3QyA4+lNaxtHhMDWsBhY5MZjBUn1xRJY2ckC20lrA0CnIiaMFR+HSmS6bYzOXlsraRzjLNEpPp6VM9pbPB9me3iaD/nkUBXrnp061Ha6fZWbFra0ggZhgmKMKSPwFXSMjBrnj4Z0FiCdF07g5H+ip/hXF/F68trbwff2GT9ouY1SCGNCS2GXoB0AFT+CNI0DUvD+k3J0uzkube2jilZ7ddwkVBndxyc88+temqoUBQAABgAdq56fwzoVxdPdzaPYyXDnLu0CkufU8cnnqa2Z7WC4t2tpoUeBl2mNlypHpiqVjouladIZbLTLK2kIwXggVCR6ZAqpq/hrRNalWbUtKtLqVRgPLEC2PTNbVtbwWkKQW0McMKDCxxqFVfoB0rBvPCugXt79uudHspbrIYytCCxI6E+p+tamoaXYalALe9sre4hAwEljDAfTPSqMXh3R4rGTT49Nt1tJDueEJ8pNTaRoelaMrrpthb2oc5bykC7vr+VZz+EPDz3b3Z0e086Q5chMK5znleh555FdC9pbvataGCP7MyGMxBQFKkYIx6YrmY/BfhuKRJE0e2UowZVCnbkd9vQn8K3NV0qw1e0ay1C0iuLY4PlyLkAjoR6H3FZz+F9EfSV0Y6dD/AGcp3C3GQuc5ycHJ5q7oujafodsbTTbZbeAuX2KSRk4yeT7Cr17aw3tvJbXCF4ZBtdQxGR9RzXCR/DXwfGwZNDgVgcgh3BB/76p7fDnwk+N+jRvjpvlkbH5tWzq3hTRNW0mLSLywjeyhAEKAlTHgYBUjkH+ffNZdz8P/AAxPo66P/ZUUdmsgkURkh93qXzuJxxyTxT7zwF4YvNNttLm0pPsVsxeKJJXQbiMFiVYFjjucmqn/AArrw6toLKGK8htBn9wl9MU56/KWIqbWPAHh/V7Cx064t5ls7IEQQx3Dqoz3IzyevJ55NVZ/hzoE+kQ6NIL06fDIZEg+1vtBPPTPqSfxNdL4e8N6b4esH0+xjk+yuxYxyyGQc9QAegPp71xK/CXweuofbTp7t8xfyDKfKznP3fT26Y7V6uiqiqiKFVRgADAArH13RrXXbNrK8acQPw6wzNHvHocHke1cTp/wy0HS2d9Mm1KxkcAO9teOjMPQ89K09A+H/hrQro3lppyvdZ3CadzKynrkbicH3HPvW14o8N6Z4o082GqQeZFkMrKcOjeqntXP+D/h7oPhKeS5sIpZLlwQJrh9zIPReAB6evvUHiv4c6J4q1AahqT3hmCCMBJsKFHYAg46k/jXR6j4X0vVdJi0rUoWvYIlwjzNmQHGN24Y5rCh8AaX51nJfXeoalHZf8e0F5MHji9OAoz2+9noK1fFvhOw8V2sVpqE10ltE28RQSBAx6AnjnHNc9D8NdJi0J9AF/qjadJIsjRNOvLDn+7wCcHA4yAa2PC3g2z8LWd1Z6Zd3aRXGWw7K2xyMbxx14HtxXP+G/hlp3h/WBrFtqmpPdZJbe0e2QH7wYbOQfbFdv4p0Cz8TaRcaVe7xDKAQyHBVhyCPofWvLbH4L+HrfS57Ke4vLiaYAicyY8ph3RRx+eTjvXaeCPA+n+EbO4tbe4ubpbj7/2lwygc8BQMAHPPrXNW3wo0yw1SW803VNSsbedSs1tBKFDKTnaGxkL+voRV7wv8MNF8NaodTsrm/wDOz8qtMAqjuuAMkfUn8+a9WrxzxH8KdK13xCdbe9vLd3IeRIWAy4xhgxGV6f4Yqpc/CHSzr1vq1nf3dosbI7xo5ZncdW3k5BPf3z61s+L/AIb2PifxBZ6zPdzRGBVWSJAMSBWJHPbritTWfCV1da6+vabrU+n3pt1gCrGskbAEn5lPUcj6Yzmr+geF4tM1W/1u5uDdarfBUlm2hFVAAAqqOg+Veuelcp4G+Gtt4T1q71RL+S5MqskSOuNikgnJz8x46+9eu0UUUUUUUUUUUUUUUUUUUUUUUUUUUUUUUUUUUUUUUUUUUUUUUUUUUUUUUUUUUUUUUUUUUUUUUUUUUUUUUUUUUUUUUUUUUUUUUUUUUUUUUUUUUUUUUUUUUUUUUUUUUUUUUUUUUUUUUUUUUUUUUUUUUUUUUU0qrdQD9RShQvQAfSl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rwfx/8RtZ8G6otpPpFrNbzgtbzLK3zLnGCMcN61614Y1C41XR7TULlYEa5jWVVhYsFVgCASe471yWqeJNdtvFUGgWml2dwJ4vtCzGdl8uIHBLjaccjHocj8PSHdY42eQhVUZYnoB3rzDwB4o1vxXPdXsunwW2iK7rbTbW3zYOBjJ7DqcYzkDvj1KiiivHvE/xKXw74kTQ7rTHcyFNk0cowQxwCQRx3/KvYQciiuO8ceJf+ET0dtVa0NzEjqjKrhSMnAPP+f6O8D+J4fFujrqcNu9uPMaNo3IOCPQjrwRXX0UUUUUUVxfjjxZbeEbCK6nha4kml8qKCMgM5wTx7dPzFbltqUkmkLqU1jcwsYjKbZgPNUdcYz97Hb8Otcn4O+IOjeLryaz00XIlii81vNj2jbkD19xXolFFFFFec698RvD2gX8lhqUtzBcJ/CbdiCOxBxyPevREYOoYdCMinUUUUUUUUUUUUUUUUUUUUUUUUUUUUUUUUUUUUUUUUUUUUUUUUUUUUUUUUUUUUUUUUUUUUUUUUUUUUUUUUUUUUUUUUUUUUUUUUUUUUUUUUUUUUUUUUUUUUUUUUUUUUUUUUUUUUUUUUUUUUUUUUUUUUUUUUUUUUUUUUUUUUUUUUUUUUUV5B8a/Dn9veFJpokZruwP2iMKMll6OPptyfqornfgF4jW80CfSLmRBJpzFkJOP3LEnnPo278CK9G8HR/2jNfeJJOt++y2BUgpboSq8H+9jd+Irx/4g+O/FHhjX20m6GnvYXIDRytbkgxMcHIzzjkEd8e9et+J7rUrG10aDw49kj3U6wJG0PyFCpYsoB4ChScenvjPDfFLx9rXgm+s4reKwuYrmHcfMicFWBwejdD/n1M1h438U6vqmiPYeHZl0e7KCaeSI9OA7ZBIVRyVz97FXNX8dXt94uj8KeGhaGdSwubu5BKxlRlgoB5Ixj68cdadovjy9t/FsvhPxFBbpdbgtvdWwYJLlQVyCTgkenfj3rxz4yn/i5Wmf7tv/AOh19DeKdc1q21ex0rQLeyu7idWeZZ9wECj+NmXoOcDjJ7V3lt53kp9oMZmx8/lghc+2ea8j+O5x4Euz/wBNov8A0MV5h8LtY8Vaf4Fll0XSbW6t7WeaR3nmJZwACVRF5yOe/OeK9i+G3j+28aWU7ND9lvbXBni3ZXac4ZT6cH6VhJ8QtS1251JvCmlwXlhpqZmnuJChlPzHEYHspxn9O+zpnj4az4VbWtL05571Zkt3s933ZGZR97+783Bx+XNc941+ImseDfso1LS9OkkuQWSO3u2ZlA65BUY/lXqPhPU7zWdFtdRvrIWU1wpcQb92Fz8pJwOowfxrO8ea9f8AhrRn1Sy05L5IWHnoZChVDxuGAc4OM+3Pasr4ceM5fGmnXV59jjtWgk8ryxKWycZyTjpz/Os2Pxnr0um6tqMPh6F4dOmeI4uzmXYTuZfk5Ax1/wADWX4D8TWPxG1IX9xpYim0kbod1wWw78btnQ4x1PT69O20PXdR1bV9W0yfTIreCxbyjcJceYHJGRgYH8JBPpnFfKnwf1t9G8T6k0WnXV/NNbukUNsASW3qeSeFXg5Pb3r6M8A/Ea38V6hc6XLYS2V9Apco7AggHBGeuRnpj19KqeO/ibH4N1iPTrvTHmSSISpLHIPukkcjHqDSW/xU0688V2ug2VlcTwTtsF2OAW5wVH8Scfe474BrVvPHsdxrF3oXh+wbU9StFYzK0qwxgqcMoZurA+2Pfrh/gXx/aeLLq6sDaTWl/bAtJC/IwCFPI9yOKreKPiJBpWuQeH9MsJNU1WVgrRJIEVCecFjxnHPp6kV84fGLV59W8WacLnTLnTri3hjjkhnKtzvJyrKSGXBHPrn0r7et+II/9wfyqaiiiiiiiiiiiiiiiiiiiiiiiiiiiiiiiiiiiiiiiiiiiiiiiiiiiiiiiiiiiiiiiiiiiiiiiiiiiiiiiiiiiiiiiiiiiiiiiiiiiiiiiiiiiiiiiiiiiiiiiiiiiiiiiiiiiiiiiiiiiiiiiiiiiiiiiiiiiiiiiiiiiiiiiiiiiiimSIsqNG6hkYFWB7g18VaT4Y1TR/iVc6BYSvDDc70kcRZBtHG49eOmBn+8Me1fakMSQRJFEoSNFCqo6ADgCvFPjv4aGs+GjqMKFrrTSZRtXJMZwH/AD5vwNU/gvc33iHT7XUdSw0elxtZWhIyWY4LOSefu7E/A+vHB/tIPjU9IXoPIb/0L/wCtX0/4dRU0TTUUYVbWIAeg2CvmL4dWs2j/ABa1Ozvl8qaU3BjB/jBO8EexXJqv4st5NX+NFtb2il2huLZpCBkAIqux49B+tUPjSkknxGsI4XCStHbhHIyFJc4OO9WtI1rWPhz4+uYvEc8lzb6iyrPdNnEi9ElHsuSCB0GQOgr6+ikSaNJY2DI6hlYdCD0NeQfHj/kRLz/rtF/6GKqfBR0T4dIS64R5959OSefwrx74NaZe3lv4svbVZDG1hJBGFHLyMCVA9xj/AMep/wAC7eHUJdU0mbV76wmcBlhtpVj80AEN1ByR7e9e6+E9A8O/D+z1iS31KaWKELJdeeysYyASANoHJz0614L4a064+LHjq51a/Qrpds4Z07eWD8kWfU45P+90yK+x7O4guYt1sytErNGCowMqcED6EEcelLeW0V5azWsy7opo2jceqkYP86+LPD9zrPgLxjqnhuxQyNfMbWEOSo3NnyZfw3An2Jr7F0TSoNJ0q202JQYoY9hyPvH+In6kk/jXyFDJJ8LfiVNGsU0lhMCEjTgyxuPlx2O1+P8AgJr6p0HTn03QnWfabu4ElzdMF27pXyzce2cfQCvmj9nnnxXq5/6dW/8ARi1D8KLjHxS1Bdn+se6XOenzE/0qT9odRJ4s0mNujWig/jI1fWdlZWsMFqI4EHkRLHESoLIoGMA/SvnsXGmXXxEuLTwfbQx6q/mG81OZjJHCc/vCkeQGOeM9Mse3NcP8EC3/AAsHUA7bnEcwZsYyd3XFXPAX7z4yai126iYXF35eUxuPzAY9PlyfoKb8fnDeNNJQEEi1jBweh81q+voP9TH/ALo/lUtFFFFFFFFFFFFFFFFFFFFFFFFFFFFFFFFFFFFFFFFFFFFFFFFFFFFFFFFFFFFFFFFFFFFFFFFFFFFFFFFFFFFFFFFFFFFFFFFFFFFFFFFFFFFFFFFFFFFFFFFFFFFFFFFFFFFFFFFFFFFFFFFFFFFFFFFFFFFFFFFFFFFFFFFFFFFFFUf7Ptf7Q/tLyV+2eT5Hm5OfL3btv581erxpviJbT+INa8OXthsWGNkg+Ys1y3A2BQM5bdxjsK9A8H6JH4d0Cx0tAN0MQ80j+KQ8ufzJ/CsvxB4C8NeIrw3uq6c1zcEBdxuJVwAMYAVgB0rqtL0+30qyhsbRWWCFdqBnLED6nmsHxF4R0bxDLHcXtuy3cQxHcwSNHIn0IP8APNP8PeE9F8PNLJp9mFuJmLSXErGSVyeuWbJrn9Z+Gvh3WtRk1K+jupbqRtxf7S4x6Ac8AdgK0PE3gbRPE5tTqsc8zWsZjjbzmBwcZJx1PHWuk0PSbfRLGOwtGlNvF/qxLIXKj0BPb2qDxJoVj4j02TTdRR2tnZWYI205Ugjn8K5dvh9pUdpc2Njdahp9jcsDPa2k+2N+AD94EjIABwRkCuw0XSLDQ7JLHTbZLe2QkhFyck9SSeSfc15fr3wg8N6vqb6krXdnNJIZJFt5AFZic5wQcc+mOtdNqPgPSL3w2PDiyXdtYmQSSNBKPMlbOSXLA7snB5HYYxgVk6N8NLDRrKaysNY1e2gmffIsMyqWPTk7c4xxiu78PaPb6BpcGmWryvDDuw8zbnYsxYknA7k1tVzFx4Y02fxHbeI3R/7Qt4WhQgjaQc8kY6gFhn0P0xP4o1+z8M6VNql+JTBEQCsS7mYk4AAJA/M15xd2uj+O9f8ADGtWT+bHbRyXE2V/gBGxWByARJnj0Dexr1rUraS7s5reG6ktXkXaJogNye4z3ryjwp8LLTwrftf6ZrN+kzRNE25Y2BB9Rt7EA/hTvDfwvt/D+uDWrbWr57lmLS71TEoY5YHjvR4v+F9t4r1ZtUvtYvVkChI0jVAI0BJAHGepJ+pr1mzikgt44pZ2ndFwZWABb3OOM14lH8G9Lj1+fVY9TvoYJXaT7PA/lld3JXeOdue3XGOe9W/Cvwl03w54gbVre/umiUkxW24qF5BAZgcsBjoeuBnOK0vFnw2tNa1iPXLC/n0vUlILywfxkDAPscce4rI1n4RWWs6gl9ea3qUk2wCSRmUu7AnnOMKMYAAHGPxr2WwthZWsNssssoiQKHlbczY7k9zVuiiiiiiiiiiiiiiiiiiiiiiiiiiiiiiiiiiiiiiiiiiiiiiiiiiiiiiiiiiiiiiiiiiiiiiiiiiiiiiiiiiiiiiiiiiiiiiiiiiiiiiiiiiiiiiiiiiiiiiiiiiiiiiiiiiiiiiiiiiiiiiiiiiiiiiiiiiiiiiiiiiiiiiiiiiiiiiiiqn2G0+1fbPssP2rGPO8sb8dMbutW6KKKKKKKKKKKKKKKKzdX0uy1mylsNRt0uLaUYaNv5gjkH3HNUvD/h7SfDls1tpNjHbRscttJZmPuxJJ/E1v0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VmtqunKxVr+1DKcEGZcg/nVqC5guM+TNHLjrscNj8qsUUUUUUUUE4GTVe3ure6DG3nimCnDGNw2D6HFOjnhld445Ud4zh1VgSv1HalE0RlMIkQyhdxTcNwHrj0qWimLIjMyK6ll+8AeR9afRRRRRRRRRRRRRRRRRRRRRRRRRRRRRRRRRRRRRRRRRRRRRRRRRRRRRRRRRRRRRRRRRRRRRRRRRRRRRRRRRRRRRRRRRRRRRRRRRRRRRRRRRRRRRRRRRRRRRRRRRRRRRRRRRRRRRRRRRRRRRRRRRRRRRRRRRRRRRRRRRRRRRRRRRRRRRRRRRRRRRRRRRRRRRXzv4606ym+KXhhJLSJlnjLSqVGHILEEjvzUHxjtR4T/szxHoLf2fd/aPJkSAbUlBBbLKOD90g8c5r26HXrFNPsLq/u7a0e7ijdUklC5LAHAz161owalY3N1NZwXkEtzCMyxJICyc45A6VTvvEGj6fMILvU7SCUnGx5QCPr6fjWo91bx25uXniWADJlLgLj1z0qtZ6np987JZ31tcOoyywzK5A9Tg1IuoWb3JtFu4GuV6wiQFx3+7nNQ3urabYOEvNQtLZ2GQs0yoSPoTV+KWOaNZInV42GVZTkEexrI1W50mVX02/vLZTMAphecIzZ7dQea8b+A9tGNG1y32/uvt7x7d2fl2gYyP51W+C8Mdv4l8aQRLtjiulRFznAEkoA5r1KLwzpkXi+bxALub+0JYAn2cyjaFAC529egHtnmu2orh9B8J2GjeINV1eC6nkudQ+aSKRwQmTk4HXr0z0HFdjNcQwY86aOPccDewGT+NSqysCQwIHoaaZYwhcyIEHBbcMCnB1K7gwK9c54oR1cZVgw9Qc0MyoMswA9ScUoIIyDkUtFNDKTjcM+madkDvQTiiuE+JX2lfCepzWd/cWc9vEZVkt32scdieuD7YNUPAKXGpfD6yja7mS4uLWRPtG8l1YlgGB65HWt7wbotz4e0ZLK91KS/lV2dppSeAewyTwP8auaBrtrrov3szuhtLtrXzAchyqqSR7ZYj3xnvXQUUZqtexzS20yW83kzshEcm0NtbHBweteW+H/E3iTV7uPSLnRZbC6t5P9NvGQ+UUU/8ALPIwS3AHXgkj26e/0bWJ/FNjqlvrLw6ZDEUmsedsh55x07jk8jHFcX8Vb7VtMvdAmstUngtp71IJbeMBd2SOdw56cY969ooqK4WR4ZFifZIVIRyM7Tjg4ryjRPF2t6neDQZ9IkttXhmK3lwFzAkQGfMUnqW4CjHfPSvXKKKKRmCqWY4AGSa4bwXfa5qyXGpakscFlNIxsrfytr+Vn5XY57jtgevcV3VFcZ411XU9OtLSDRYFm1K8uVhiDqSqDBLM2OgAH611dos628S3To84UeY0a7VLd8CuA8TeNIvCmrJDrELrptzFut7qJC2HHDIw/XPvXYaHd3V/Yx3d1bi3M3zxxH7yofu7v9rHJHbOO1a9IzBVLMQFAyST0qpp97b6jax3dpKJYJASjgEZ5x3+lXKK4VNd1K98WS6TYWsJ06zjU3t3KGyJCMiNMHBOCvXpz7A91RRRXDeI9f1C01nTtG0iyiuru5VppjKxVIYQQCxI9z/nNdwM4GevfFLTXLBG2AFscA+teZ23xE02US2bxSRa2lx9kGnHlmlzgYYcbM/xHgD8M+mIWKruADY5A9aZOZFikMSK8oUlFY4BOOAT2rzPwB4v1DxHqet2OoWtrbvp0oi2wMzc7mByTwfu9Rj6V6jRRRRRRRRRWbrF8dN0+5vRbTXJgQv5UK5dsegrA8C+JR4s0VdUFsbYNI6CMtu4BxnOBXY0hOATjNcrb+LdHmsrq7+1CP7JI0U8LjEkbg42le5zwMZz2rqI23orbWXcAdrdR7Gn0UUUUEgdTiuc8Wa9B4Z0a41a4hkljhKgpGOTuYL9B171o6Pfx6rptnqESOkdzCkyq4wQGAOD+daVct4m8Uaf4ZhWfUkultzjM0cDOiknABI6H61R8MeNtH8USvHpRuZhH9+Q27KinsCT3ODXb0VyejeMNC1u+msNNvTcXMOfMVYJAFwccsVx29ea6yiiisfXdYtNCsjfXxdbZXRHdVyE3MFBPtkiobvxBpltPYW7XSSTX7hbdIjvLj+9x/Dx16VvUjEKpY9AMmuEuviD4UtJnguNZhjlQ7WRkcEH8qtweNvDU0/2cazapKSBtlbyzk/72K64uvlmQfMuNw285HtXPWPifRr7TJtUhvo/skA/fM3ymI+jA8g+1P8A+Ej0pNKg1ae6W3sp8bJJxsznOOvritHTNSstVtxc2F1FcwEld8TBhkdRWhUNxPFbQvNNIscSAszscACs3S9c0rViRp+o2t0yjcyxSqzAZxkgcitiiiiiisi41rSrWVobjU7KGVThkknVSPqCa1lYMoZSCpGQR3paKKKKKKKKKKazqpAZgCxwMnqadUH2mATi386Pzyu4Rbxux6464qcnAyelMjkSVd0bq6+qnNMWeFpmgWVDKoy0YYbgPUipqKKKKKKZHIkq7o3V1zjKnIp9BOOtHWiiiiiiiiiiiiiiiiiiiiiiiiiiiiiiiiiiiiiiiiiiiiiiiiivnj4hRXE/xP8AC0dpci2n8rKymMOB8zkjacZyAR+NdbqfgG68R6ja3PibVxe2tqcx2lvB5KE993JJzgVyHxz0q0c6DJHEkNxNeLC08agOFwAOfbt9K63XNE0TwJpWoeJNMszDfQ2nko+8tlmIVWYHgncRk960Ph3othJ4MskuLaK4N7H59y0q7jK7ZJLE5yecZrkfhRcSQ6j4i8JXR+02VhMfswkG4CMsQVOe33Tj1zVXwDaw+EPiDrfh5kEcN+i3FkSn3lGW2g9cAFh/wA132myQsdc8XeUknyOlqwwcwwgjIP8AtMGP0xXnvw/h1XVtCl1V9A02+m1SWSSa6ubk7pBvZdu3YdoGMAA49qn0Kz1r4beEPEF1qEsJiTD2MMchk8p2JXnIxjcyfkc13PhPwvpc3hq2bULWK/uL+IXNzPcIGeR5AGPPUYyAMdMDvXG/ACEQ6JqyKSQuoMoz7ItQ/B9SPFPjdsHab3AOP+mkv+NQ+H9MtdK+L1/b2cbJEbLeQ0jOdxCknLEmvoakYblIyRkY4ODXgvga2+yfE/xRAJJ3RIF2+e5ZgGKtjJJOOTj2rO1nV7LRfHWpJ4zsGuLC7WNNPu5It8MKYJIx25PJHORnoc122m+HLOz8L63FpuoO1jeSSXdpLazFTGvlqAoYHkAqRj0wDXn/AMKPCcHiTwn5mt3F3c2jzyeTa+cyRocjL/KQWbOfvcDnjmm/DLQ5NdsdU0bUtUu5dJ0+6aGO1STZu5/iI5K8ZC9M5Na/wuifQ/GXiTw3bzSNptuBLDG5zsJI6fg2PfApmkahD4v1HV7/AFLRdR1S0huWtrSKJlMMSgcnazr854JPPUY6Vv8Awy07X9Jv9Rtrm0u7fw+2XsI7uZHeL5vu4DEgYJ9uPfn2WuX8Zwaxc6FdQ6DIkeoOAEZn2kDPOD2OK8D8ex6Fo2gwz6RcSP4gtTF5l9aPI/zZ+cvKPl5PYnPQYxxXT/FmeU+C9O1hJZob5/JBlhlZMhlJIwDjqa6n4kx58CXN4JJUube3R4pY5WRlJKg8gjP41gXfii50rwBoAhuG/tTVFhtoZXO4oWxuc564H6kU74h+DbS38IahdQXF0NRhh3yXT3Ds0wH3lfnkEZ46ZxV3wtay3PwttEhvrqzdLR5BLbMFf5Sxxkg4H0wfek+F0P8Abfw/jh1Oae5WR5Q7NMwYgMeM5zj26Vg/APTLePTNRuMSGWHUJIkPmMBtCL1UHBPJ5xX0HXL+NI7l/DuovZ301lPDA8qywgZ+VSccjocdsH3rxfwZ4c1nxj4Lsri+8T38KkzGBYHIZj5hyZWPL8g4HYYqz4D1nW9W0fxDoGo6pPHqWksVF5EQzkAsCpYjnlDz1wetYfgjTfFXjTwn9o/4Sq6tpYr1mibezF8bSd5znAPQDj2rr7qXWdO+KGg6fNrt3dWd1BJK8DAImRHIB8q4BHAPPf8ADFj4zf8AMs/9haOum+IPiKbSU03TLCRI9Q1W5W2jkbnylYgF8dyCR+dYPjTT9Y8M6K2taPrmoS3FmA88N1J5yTpkbjtPC4znjHAPfmumjmufGOi6LfWF5PYW87Ca5MLbZNoVgUB9N2PyrzHxfPqNv4gsfDfhjW9Xl1d3V7l5ZxJFBER/EMdcEN9MdSRXV+J/EZ0zVNK8MPqVxH/owmvLyGF5ZnA4AAUMQWIJJ7Vgxa9qWk+LtOt9MuNW1TRL5wk6XdvJm3ZmxkO6g4GQcdMZHpizeaj4oPxN/se31KI2htjMiMmEjQ9yo++w7c+nTmpYrzXvC/jnTdO1HWptWsdYRh+8hCmJ16FQvTnHTAwx44BrQ1/xdFP4nm8PjVJNOtrWINcTwxF5JHPOxTghQAQS3rxWX4W8T3cXjH+xIb271fR7mMvFcyxHfA2CdrNjJHGOcfeFe61WvY3ltZo45nhdkIWRMblOOoyCK8v+FOt6p4i0TUjql601xFePAs6xohC7FxgAYyCSeQetVfAXiDVJ9d8T6dq+p/a4NLceXI8KI23LZJ2AZ4UVc0S51PxxaTatFeNp9h5rpp6JCjs4UkCR96nnI6DGMdaseHvEWtWPhzUr7xZZGGfTiw8xQB9pAHUAcZJ4yMA5GO9cfdeL57rRJNUh8Y2drfmIzx6dHFG6rxuETFhuLY4yCOT045hvvEN741+GeoalFdNp8lsksV5HEoYT4UHbk8qCGBOPcV0nw/tdbtPA1rPFqcc0htN1tFNEBHECcjJHzHAyPSsHwN4g8ZeM9DuZbe6s7OVLlk+2NEGwNikIqexOdxz1711Hw28S6rrVrqthqnkvqumTtA0oGEkIyMnA7EY4HTHFQ+AvEesap4l8QaZqhtcWLAKLZMAncRnJ5PAA59K9dqC6aRLeVol3SKhKD1OOK8uu5/EelaE+sax4jtrTbCJXg+wKdjEZ8sHdyc8VQ8JeKPEtx4W1LxHq9rG0ccTPZ28MDBpcDO48n5ScD6Anp1rXuq+KbPwuvi9ry0Ehijml09rPavlk8Lvzvz82efX8T0XiDX9Xk8Gw+JdDaBWW1F1LBNEWyuAWwc8befritXwJrF1rfhiDVLu5gaeYOxMaYWLBIwRnnGM9utZdl4mvdN8K3PiDXJIJIslrZYYihkXdtQ8k/e4I9Ac5PbiNW1O+02A+Mon8N3F7hDLaxxjzRERjAlDks4Ht0B7DB6zX/HN1B4Lt/FOk2ME8LoGlE8pHlEsExgD5vmJHUdKj8PeJfFusXujXDaBFFo15Dumm3/ODtzvxnhS33RzkH34534aXENjrXju+upIobeLUW3ORz/rJOvr2wBzkmvRfDl74l1OCW6u4rC1gfd9lUxSeYy87WcFvlzwcdfpXM+FvGGt6j4vvvDmqWthbNZozsY95aUcbSuTjBDK3POO3p2NxqepHxPFpVpHataC3E9xI+7eg3YCjHBJ6jPYH2z11Q3MyW0Es8hxHGhdiBngDJryrT/FfiLVtFl8Qadp2nvYKZGS2eV/PZEyD0BG446Uvizx5d6B4c07WF0c3C3kMTF/NAjjd13bT/F0zzjHvWdrvxA1zT7aLVoPC0z6JtQyXEsgVzkDkJ1C88EjH5130fi3SH8NR+JDMy6e8e8bl+fOcbMf3t2R6ZHXHNc9feJfEVnpo1t9CgbTdoleFbhvtMcXXcylduQOSM8fnjpo9Ystd8NTalYS+ZbzW0hBIwQdpyCOxB4rhPgeI4fBEMhIQGaV3Ynjg4z7cAVtT+KdXu7WXUtC0aO702PcVlmn8t5wvUouD8vBwTyfT11ND8Z6Vq3hyTxAJDDbQKftCv1iZQCV9zyMY65H0ry/WWskuYvHr+EWe0TZN55uwsrAkBJfKAI7g8nPQ8YruPE3xAtdG8P2eu2+n3V7aXQUq6YVUz2c9j26de9ZGsfEi5srGHVLXw1fXGlEKZrpjsCg9So6kc4ycAnv3Pos3iDTYdDGvSXAXTzCswkI/hbGBj1OQMevFcrd+MNQtdPGtSeHp/wCx9okZ/OTz1Q9GMecY/wCBZ9q6ZfEmmPoB8QR3G/T/ACjLvUckDjGPXPGPWuTufG1/ZafFql54buo7Cdk8uVZ0Yqr4Cl1zlc5Hr74PFcx8U/EOsWWp6HpkFlJFZXF/F++WZQ85V1OxeflGSOTjkenXu/FPi2Dw5o63+q6Ve7ZCUMUaLJtPbcwO0A+5rrNKvE1DTrS9iQpHcQpKqHqoZQQP1q/Xlfxs/wCSfax/2x/9HJXB/s2DGiasf+npf/QBX0hXE+KPFOn6VNFpRa5m1O8UrDb2ShpRkH5uSFGPc/nXCfDHWPC+lzN4YtLW70/VUJ85b9FWSZx1+YEg+w445Fd1feMLa31W60q307Ur65tAhn+ywBlj3DcoJJHUf1rnNI+KugatqsOlW8V99rml8pVMQwD3yc9BzVrWPiboGi6u+k6it5bzpIEZmh+QA9GyD93BzmmWXxT8L3mrrpUdxOryMEjnkiKxOT0APXnjkgDkV1vjGfSINBvhrkyRWEkTRyFiMnI6L6t3GOcivEPhRpvhnR9cRhf3j6ldWoNjHf2/lZhbnch5BJx6g4zx1r6Vor4r+Kzbfipb8f8ALW1/9lr1H9oaLSh4chmnSL+0hcKtuwxvwQd2e+3A/PFdF8DJb5/A9sb8vsSV1ti5/wCWI6fhncB14A7cDyPXdA8HXviu6vU8QzRac90v2uOKxZrcSZzsMoO0biCehA55r2X4xCIfDnUxBt8nbBs2cjb50eMe2Kwv2fOPCEh/6en/AJCu7l8eeH45riNbqWWK2IW4uYbeSSGInoGdQQP5V1kdzbX1l59vJHPbyoSrKdysK+OPgjq9jo3iTV59QuYra3Fo/wC8kbAz5icAdzz29K+rPDfizQvE4l/sfUEuWi++m1kYe+1gDj36VHqvjLw9pF6bHUNUht7kYykgYYyMjnGO9TyeKtCj1lNEfUoBqTnAgyc5xnBOMA+xOTVjVPEOlaVJ5V3eIswG4xIpkcD1KqCQPfFReHvE2jeJInk0nUIrkRnDqAVdfcqwBA98Yqzreu6XoUKzapfQ2qOcLvPLH2A5NfJ/x21XTdU1LSLjT7hJSYmWQBCrLyMbgQCOvQ19daRxptn/ANcE/wDQRWhWdqep2OlQG4v7qK3iH8UjYz9B3/CsrSPFWh6xctaWGpQzXCgkxcq3HXggZrpqoajqNnplubm+uYreEELvkbaMntVTTte0rU3VLLULeeRlLBFcbsA4JK9RW1RRRVPUb2DTrK4vbl9kEEbSSNjOABk/WvP/AIf3Fx4khfxTfoym5dlsbdjlbeEErkD+82OT34xxxXd6hqVhp6qb68t7cOcL5sgTP0zXg3hiHToPizfJpbxvbGyDbklMgLELn5iT/OvXfGs6DRLuzGo2dlcXcZhSS5mEYAbhiM9wpJ4p/hHSdK0rQYdP0qVJ7RQwM0cgYyMfvMWXv/Lgdq8o+HdnFYfEjxZbQb/LVF273LEZIPU8nrXvVzcwWsZluJo4YxwXkYKB+JptrdW95H5ttPFPHnG6Jwwz9RVmql9eW+n2st3dzJDbxLueRzgAVy3gbxPF4q0s36iOMtNIqRhstsViFJHqRg11E99aW7iOe6giduivIFJ/A1keLLRNQ8P6hCZpow1u7CSCQoeFJHI6j26GuC+B5CeBrUsQAJZck8fxmvW45opSRHIjkddrA1xPjywuNYs7bSobw2UM8wN1cLKFZY15KgE5JY4H867CwtobK1htrfPlRqFXLFjj6nrVuiiiiiiiiiiiiiiiiiiiiiiiiiiiiiiiiiiiiiiiiiiiiiiiivB/FOk+I77x9pGu2mgSSWenqIyWuoVLgk5YDdxjceO+O2a92RiyKxUoSMlWxkexxxXivxZ0nXtcn0mLSNHe6SynFw8huI4wemFG459ee3416dqNiniDQ57K8hkgW7gKMjkboyRweMjIODXnXgqTXPCWl/2FqOi3l4Ld2Frc2hR0kQsTzlgV5Pfsfauk8D+GpdGfUtSvth1HU5zNKI2ysa5JVB64ycnvWD8UfCd/rsmlX+jOYdRtpxEZQcbIn4Lf8BPPHOCa9Kj0y2TSxpYU/ZhB5BGeSu3b19cd6+e9Fg8afDq7l0mz0l9c0h5DJAyttxnGeednuCMZye9el3Giar4q8Oapb64RaTahGohtUbcttsO5CT3JbBb2AFcn4L1vxZo1hD4dvvC95cXdqPKgugdsBjzhdz4xhRxxk4A4zTvg9Za3oOnanHq2jT26vO1wHyCWOANqoCWPTr096b8K4b6x17xG15pV/bRahdtPbyywkLt3OcN/dOCP89bFhb3zfFS51U6ZfJp8lt9nW4eBgpYKOfYZB5Ne4UV4P4M/5Kp4s/65L/7JXR3PiKGW+1TR/EuiXTWKzf6NO1i8sUqYB/hU8g9x6joRXMeDLGbw54b8SXBgvF0q4kc6bbPC5mKkFQSvJAYlQM46ZPBzWl8HLyPTvCP2S9juLea1eR5Vlt3X5S2QRxz17c1nfB24NtceIIrm3urcz3j3MJngdN8ZzyMjqMDj3qn4LvR/wsvXrx7a8jtb1fLt5pLZ1V2BXuRxnBxn/CsazvdV+FOtalBc6ZPf6JfTGeGW2X7hJ/IHHBHHQdq9u8MaxqOvSPeyabPp2mhNsMd0u2aZs/fK/wAKgDA55yT6V2VeTfGmXV4vCEx0gzBmmRbgw53+TznGOcZ259s9q868Ya/YeIfh+9r4b0W9FrG0RkZbfbHFgjIz/GRgA4z1yTW/4yguPEvwvtHsLS6aSBYWMTQkOwUbWIHUgZPI64/GqniTxfD4m+Ht7DpOnX0zi2RZyYtqRYZQfm6MfZcn6Vmatpmoa18NtAvdMtrlbzR2WTyniKs20csoPJA4Ix1wa1vEHxH03xD4P1S1tLS+a/NowuIfJwIOzMzdMD8+nHp0fh7VrO0+GSNdB7NY7FoT9ojMe9yp+7kfNk56VB8DrmKbwZHaKwFzG0jNGcggMxKn6GsD4D30Wn2+peG7kSLqcV68jx+WxAUKq5JxgDK4/EetfRVc/wCLP+Rc1j/rym/9ANeVfCPxTotn4JtLe71CGCa08zzI5DhiDIzAqOrDB7Z5BHapvDViml2finxRqZe0XVJJGhSYBCIRnZ8pOd7ZPH0x1pPgHd20nhM20cqfaI7mQyR5+YZxg4z0wRzwKzfEmqWSfGDw+XuolS3tnilYuMLIyyAKfQ/Mv/fQqb4z31ol/wCGInuoVki1BZJFLgFFyvzN6D61J8YbGbdofiqyQ3UWl3CyyrGcjy9wbdx1GVwTnjP1I6nxX4m0zUfCF2dNuo7mbUoGtraBDmSR3G3bt65GefSsHUNXi+F3gPTrN8PqRiKQxHkGUnc5PP3VLfqPWn/Dez0jw7p0uqaprFpLrN6vnXkz3Ssyjrs69u/qfUAVxnifxBdaJ4o0fx3HayyaPfWQgmCDJC5J29Rz91hnHTHavV9L8f6T4guIbTw+0t9cMymb9y6LBH/EzFgB7AAnJrjft9p/wuYp9oj3f2d5GM/8tPvbfril8c3cEPxL8J+ZNGgRX3FnA2k5Az6ZrG1DWH8A/EXUr/VIJ/7I1aNSs8aZAYAfmQQwIznBBx0r1jSvGOla5qEVlocwvcZe5lRGCQpg4ySB8xOAB6ZPpnuKbINyMB1IIr55+EGt6Zotjrllqd9BaXMWoyyNHM+04wo49TlSMDnis74fXFrrfiXx3bJP5Et/ujhSVcMR+8BOPbjjrz7VL8J/Gdj4f0+bw14imGnXdnM/lifIG08kE9Ackn0IP5+geIb3/hNfCmuxaKjT2/khIJShXz5FO51QEZPRQDjBJI7Vzvw9+IHh6Xw9Y2GrXdvZ31jELd4p1KjCfKpBPByAMjrnPFdJ4q1CHVfAGu3drCY7SS3k+zsU2mRMD59vUAnOM9sHvS/DzVLC48E6dBDeQPNFYHzI1cFk2jByO3PrXOfs+mP/AIRG42Ahhfybye52J/TFVPhJs/4S3xud/wA/25gVx0HmSYP6n8qs/Dkj/hP/ABrzz5y8f8Cavdqa7qis7sFVRkknAAr513y/FbxIYwWTwvpEwYjtdyAnH4EZ+insWr0Xx74vt/CWlXK28Qa8it1eGIL8iguEBPsD29q8w8WQ6Tc/D59Y1LU01DV7u3jeOWebISRgCUjjGFTADdFB65r1n4ctBc+DNJh3xyD7GiyICDjIxgj868c8P/bNA1rWfh7HFO8N9OrWsvGI7dhmViT1/djAx/ED3Ndd8ddPlHgiFLKIiCzuYmdFz8sYVlH4Ala3PDuo+CNa0iLURaaLCSmZopIY1aNgPmBBGf8AGs34ly2s/wALtRlsbYW9o/lmFBHsBX7QuGC9g33vxr0fwlx4b0f/AK8Yf/QBXypZ+HdW1XU/Fep6RcyNdaZrP2iOy5KTlZHOSM8sMcfiO9fS3gPxbaeL9IjvYSqXK/Jc2+eY3/qD1B/qCK8++LdvcaFqOkeNbCMl7KQQXgXPzRMeM9scsufVl9K9E8FF76zm1yeERy6o/noD95YcARKf+AjP1Y12dVr14YrWeS5x5CxsZMjPygc8fSvn298Kar4Ril8ReB9UL6dIDdyadOMxsm0tlemRjAA4bHc0nxS1VNd+F+n6lHD5InmiYx9kIDAge2Qce1ezagIW8K3Aud3kHT28zb12+Wc4/CvlvVbDULX4R6UzpmA6h57KeP3ZDBc4PQn8eRX1jJLbXWiNNuDWstqWyRwUKZ/lXivwhgntvhvqc0oOyZriSHJ6qEC/+hK1Q+CVmk+DuoLACZGguhgDJI+bP6ZrS+FWl+Htd8KWkii5NwimG5iF9MArD/ZDgAEEHgY5rI+Jek6VoXgfVLPw7btFAl5D9tCyO65z0JYnkHZkDpkV7N4furHX/DFlOEjks7m1UPG2Co4wyn6EEH3FedfF6Wzk+Hsv2LyktvOjSIRgKp2vj5QOMcHGO3NdL4rXb8Obxc5xpgH/AI4K8P8AGTXUfwh8NIMtE0q+Y2DkDDlRz2/wH4/UgNteaSCPntZrf6ZQr/ga+fvhJpMer/DzVLDVHEVjd3RWOQtgg4QAjPH3wMe+aPtnif4eLFa+JEj1vw0WWLzgoZohxjIPPGBwcjjg1tfFeRLjVvA9xGcpLqKMp9i0ZH867T4uSCLwLrDFgv7tBkjPWRRj9a6Pwb/yLGi/9eEH/ota6SvLfjV/yT/V/wDtj/6OSuG/Zw/5AOqf9fg/9AFe66zqcWlwRSSDc808dvFHkAu7sAAM/ifoDXhnxDHh/TfG2n6jGLy98SOUEFjC6iLeMBGkOCVHOcDrgdB18thFyfjHD/arQLdG+QyfZt2wNsGAueSM4GT+le4/GHxRD4S0edLFEXVdW+TeCNyqFClz9F4Huc+tc58CPCKabp58S6gFFzdjbbbj9yMkDd9WP6fXFee/E6FJ/i1ZxSKGjkntFZT3BKgir3x6UL440cr8rG2iJI9fNbmtT9pK6m+0aNabmFvteQjsWyBk/QfzrrX8Ha54gn8Pa7capptutjFC0X2eNhuThucnGe3HHtX0BRXxP8WI1m+KcMb52vJaqcHHB212Pxm8D2GiadF4k0uS5S5t541dZpmmBGeDmQk8HHGSOelWtP8AHmo658KdcupYx9vtEFo8kahQyuVXcAOhCsemBx2rlfhpoer+J/AOr6PYy2EVrc3qmSSYvvVl2NgADH8K/r+Ho3jPR7zw/wDBy70u+uY7ia2ES+ZGCBt+0KVHPoCB+FcZ4N1GfSPg1rd1bMVlEzRqwOCu9kQkHsQGJrd+FcMb/CzXRtH7wXJbPPPlAA/oPypf2fNRnk0PWLJ2ZordxJGD/DuU5A9uM4+vrXBfATTLTUfFOoPeW8NwkVszIksYYBi6jPPsSPxqT4VARfFW8jjGxPNul2rwMAtgY9OBV79oZS/irSgDgmzUZ/7aNXudh8NPDdte6ZqS2jC7slVgwkOJJBzvb1bPOfpXn00MHg34g3mpvq02o3upbhFpNrFmZixGFc52qqjBBJBwM9jXnnwfnlT4m3YC+T5xuVkiBBAGS23PfBA/KtPVL/8At/412sF0m+2tLkQRRPyBsUnOP98E/lR+0VawxeINJuY4wss0BEjD+LDcZ98EjP09K+sNKGNPtB/0xT/0EVfrwT4q6RCuv6P4hvdfisbWzxiBwS7FW3Hy1HUkcH+o4rx3xprMt98RNK1JLC6095HtnRLjAdhuGGIBIGRjivt2vAPj3Yas9jperaeHeHTZmlmRRnafl2uR3AwR+NVfht4v0zxd4ht7y8jWz16O2eErGPkuhwd2exAU8ensK+iaKKK8e+Ol3JbeCLmOMkfaJo4mIOOM7v8A2Wu18D28dh4T0eJPurZRsTjqSoYn8ya8z+FMkXivUdd8T36JPO9wLe3DpkQxKMgKD0yCM/T3NV/D+mW9h8X9VisoEhh+xCVkQBVUkIDge5OfxreubXTtL8cX2pXk7apfXsKx2mnQxiSSFVUbsg/Ko4BBOOp9zWF8HmeLxD4ttBa/YoEuFdbMFSIiS+QNvHQDpxxxV3wVz8TvF/skf9Ky21G/8RePdWQaPDqlro6iGC1nnEaIxPMmCCGbII9hj0rW0Xwrr1h43/tq0s7PTNMnBW6tYrneHGDztCgA5wfY555Ne4Vzni+zt77w/qMN1DHNGLd3CuuQGVSQfqCK81+B+iadB4WstUW1iN/K0oacx4fAdlwCe2B29xWLbaZpmmWOuWOqxr4j1u6meSY2kBdolx8oZz9zGM9cjOBnFa3wvuLif4YS/aJN4jiuEiJOSEAOAfoc49sV538Pdft9S8O2Pge1njhur3zvtU0yZEaEk7UH8TkdOgHPevoKz0fSfBeh3cumWSILa3eVmPLylVydzHk5x9PTFeSeDbWXxHob6tqvhddZudSdy91JcRqQoYqFTJBQDBHGK7j4V6X4k0W0vrDXQ5t45QbN5J1kbaRyOCcAcfiTXq1FFFFFFFFFFFFFFFFFFFFFFFFFFFFFFFFFFFFFFFFFFFFFFFFFFFFFFFFFFFFFFFcb4pu/EtnPZSaFp1tf2wY/aonlEchHbaWIUd+voKp+EvD89nqWq67foIr3UnB8hWDCFAOASOreuOK76iiiikIBGCAR70tFBGRg00IoXaFAX0xxTsDGO1NCKF2hQB6Yp1RiKNd2I1G7rgdacVVhgqCPQihUVfuqB9BSLGiszqihm6kDk0+uY8ZytH4d1JI4LieWa2khjjghaRmZlIHCg4Hv0rj/AISW5TwlYWF/p1xBd2bSbku7VkI3SMwKlgM8EdK9UdEkXa6qy+hGRTY4YoiTHEiE9SqgVC1lauxZraEsTkkxgkmmzWFnO5kmtIJHPVnjBP5kVaWNFQRqihAMbQOMemKo22l6fayma3sLWGU9XjhVW/MCpbqxtLsqbm1gmK/dMkYbH0zVQ6JpR66ZZf8AgOv+FXntLZ7f7M1vE1vjb5RQFMemOlRWOn2WnqyWVnb2ysclYYlQE+vAqv8A2LpQl87+zLPzd27f5C7s9c5x1ouNF0q5laafTLKWVjlnkgVmP1JFWL7TrLULb7LeWkM9v2jkQMo9MA9Kbp2m2OmRGKws4LaMnJWGMJk9MnHU+9aFFYjaBpD6gNSbTLQ3wIInMK78+ucdffrViz0nT7K4nubaygiuJ3LyypGAzknJJPWqGpeGdD1W6F3f6TZ3M4AG+WIMTjpnPX8a3oYo4I1ihjWONBhUQYAHoAK5S98F+Gr6/OoXWi2k10x3M7pkMfUr0P4iuqaGJ4TA0aNCV2GMqCpXGMY9Mdq5yy8JeH7G2ubW10m1ihujmZQn3+cgH29ulSWHhjRNOjmjstOhtkmUrIsIKhh74+nWmWXhTQrCZ57PTYbeWRWV3hyhYEc5IPPWm6R4S0LRrtrzT9OjguWBDSKzEkHrnJrqaguYIrq3lt50DwyoUdT/ABKRgj8q5G28DeHLVStvp3kqTkiOeRQT+DVatfCOg2sV/FHp6Mt+MXPmu0hkH1Ykj8KzrD4feFNPguYLfRYAlyhSQuzO20jGAzElfwIroPD+g6Z4esxZ6XapbxZy2OS5xjLE8k8VcOnWbagupGBTeLF5ImPUJnOPzq7IiSo0ciq6MCrKwyCD1BFeZD4WeDxefa/7L537/K81/Lz/ALuent0/Diup8R+GNP8AEVtHa3/n/Zk/5YxTMiHHTIHXFW9M0S20vTTptrJcrb4IQtMxaMY6Kx5AHasTw74J0jw7eTXun/almm/1pe4dxIeeWBPJ5J5qtpfgbRNDvZNUtWvIZy3mSuLl8Pzk7hnBHsa5m78ZaN44txoOivJczXkipOGhZRFCCGdySMdAQOc5I9s+xxRpFGscahUQBVUdAB2p9V7u3S7tpraTPlzI0bYODgjBrgbTwFaWlm2nw6xrC2Drse1NypQr3XlcgHJBAIrjfjnbW1j4Et7O3RIYY7mKOKMdAArcD8BXZw+D1u9Pgs7rWdSn0soh+xs6gEAD5S4G8r7Z/lXaXem2d5p76bPbo9m8flNF0G3GMDHTHYjpXE2PgZbKybS4td1M6SSf9EZk+6eqb9u7afTP+NdZf6RHcaRJpVrI1lA0RhHkKPlQjBAyOOKyPB3hWHwtpx06C9ubm2JZtk4QhSeuMAHHsSa4S7+EWmDUpL3StU1DS1lbLRWzhQPUKeoHtz/SvTbTw7pdro50ZbVHsnUiRJOTIT1Zj3Y9c/4V5dp/wis9PuJEg17V00yU5ksknKLIf9orjI/DPvXaeLvBkHiTTLfSWvZrSwg27YYUU52jC8kE8CrepeGpdR8O/wBhzatc7GURyThE3ug/h6Y9Mnr+dN0/wjZw+G/+EdvpZNQsgCqecoDKvYAgDkHoetY+neDL+ws30iPxHdHRypRYmiQzIp6qJMdPw4rY1nwna3vhVvDdpK9nbBY1jdPmZNrq+eepyv61j3nhLWNXtk07WfEAudNDKZI4rURyTBSCAz5PoOgFWvHPg1fE1pYR2t42n3OnyiS2lRchCMdsj0GOe1N8Q+FdR1fw22hjXHzMP9IubiASO/IOFAKhRwff39el8Mabc6PpFrp1zdJdG2jWJJVi2ZRQAARk88fy+p364H4g+Gb3xZpf9lw38Npbs6vIWgLsSDkAfMAB0/KuM8I/D/xD4Simg0zxJbCGVxI6SWW7LAYPO7PNaFz4J1/VNd03U9X8RRXENjOsyWqW2xMg5GBnr7nJrI8WfC261jxcviGw1o2TM8cj5Qu6MoAyvOMYUcH+XFU7n4SXSeKbfWrLxBLtSRJXkul82bcOvPQ5x3AxnpxTfGPwr1XxN4gfVrjW4HjBVYoZISdsa9F449Scdya7mfQPE2oXGmpeanpsOnWlxFM1tZW7J5gjYMq/Mx4yBx04Fcd4h+Gusax4uHiT+07JGjnjkihMTEAR42gnv05+po8b/DfW/FevQ6vJqVhD5CIkUYjc4Cndye/JNdj8Q/A6+N9Gt4LmZLfU7b5op0BKBjjepB52nA9wQPcHF8C+CvEekQw2Wt68l1plswaGzhXIJByAzMoO0H+HpwK9npr7tp243Y4z0zXzb4j+GfibXvE48QzX2lRSrJG6QqZCoCYwM7cnp+tdP438I+LPGcFvZXl9pVnZRyCR1g8xyzAEA8gevTNddpHgTSNM8Lz+HUV2guYyLibgPI5H3+4BGBgdBgda8k8M/Dnxr4T1OdNF1yzSxnOGkdC2QOhMZH3voe/WvTPHXhrUdT8Hv4f0wxzSTMvmzXMpDcOJC3A5JYe3Wsn4feBrvSvCl74d10W8kF07nMEhLAEAc5HBBGQRntWRpHg7xP4f0LVfDNmLC7s70uIbx5jG0SuNrBk2nJxzweOeTwK7Twf4P/4Q3w5PY2BjutQmBkkkkOxXfGAMgEhR2H16Zrzj4Z+BfEvhDV7i+uIbKeOaBoyq3BBHO4Y+X1UD8ag8FeAPEui+Mv7fu4bJopZZGkSO4OUEmckfLzjPTvVr4m+BfEfinxHBqFpDZLb20axx77ghnAJbJG3jkkd+lfQlsZWt4zNGI5So3Irbgp9M96+YNK+HfjTSvG1zq9nd2Wx5ZSLy4/ebkb1Tru5HTHI6463fCPw68S+HvHR1XzLS4s/NcvcOdpdH+9hByG5+mfatH4h/D7WZfE8Pivwz5Ml2rJJJbSMFJkXA3DOFwQBkEg8E854z/HXgjxl4yv7O7uFsLdUj2rCJiVg57nGWJ68DGABX0VpiXMdlBHeeV9oVAr+SSUyPTPNXq+bfiv4F8S694ms9V0lI7mGJECpLKoETKc9Djgn0z1rF8YeAfG+peJbLWmFlfzlo2fyX8qKDYRhcOdxXvkZPWu9+KOjeNtV/sg6DOU8tc3K21x5QEmQd3zEbl44HP0rp9WPi2yk0KXT7ZdQEFuyajGZ1j85iqcjPfIYg++O9cnoHgnzfG6eKI9LfRbOKPItWZd0sxVlZgEJCrg9O+OnJo0mx8exfECae7nkbQ2kdv9aDCYsHaAmSQ3I/EdxXulFFef8AxS0eXW/B2p2luu6cIssY9SjBiPxAI/Gpfhlfx6l4M0eZG3BbcQsD2KfIR+leX6DpXiD4c69fxWWjzapoV/IHj+zsu+I844PTrg54xjntWvotn4nPxGvNcm0DyLG4t0tmMlymY1whz8pO45XoOO2e9UtIi8R+GvHHiCX+wZ9Ug1SUPDdRsFCLyVUseAAG2n/dHWpfh/Y+I9K8XeIJ9S0by4751leeOTMSAbjhTjLn5gMAdfSl8DHUV8ea7qV1ouo21pqW1YZJYeF29N3pnFZ/iTRvE3hPxldeKfD9j/aVpeoRcWyD5hwMjA5JyMggH0Pv3vhnUfE3iK+gutR0qTRNOtwX8lpMyXLkYAIwCqjOcEcnHXt6dWdq9u93pt5bR/fmgeNc+pUgV5D8LZ9Yh8Of8I7Jo17Y3Vmsy/a7hdsWWZ2UqcfMcntkYGc84rlfh9Nr2kaDqHh8eE719VkkZmnkIjicOMbmkY8kYPAznHarXw9n1bTPA2paVe6DqccsazpHm3Pzs4+VVUAsRksS2MDjk9uZ0zwpdX3gOGb+z9TsfEGjTNLbk2rq8m59wVRjLdMjHQ/U17R4U1q78VaLNput6Vf6ffSQPDMZrZ0SQEbSykgDnPTt+VeWeF9Y8UfDt5fD+o6FealYRuTazWsTEc5Y7TjBBznB5HNe5eFW1m7FzqWsR/ZftJUW9jnJgjGcFj/fbOT6YH0HXUUUUUUUUUUUUUUUUUUUUUUUUUUUUUUUUUUUUUUUUUUUUUUUUUUVyN34t0yC+lsIVu726gIE8dnbPN5Wf7xAx+HWpdK8WaJqtylna3oN2wY/Z5EZJBgZOVYAiupooorjvFnjHR/CiRtqcsoeTGyOOMsT159Ox712CkMoYdCM0tVbu7t7OMSXMyRRlgu5zgZPTmnvcQxyRRPKiySkiNSeWwMnH4Cp6KKKKKKhaeFZkgaVBM4JWMsNzAdSBSmaISrCZUErAsELDcR649Kbb3EN1GJYJUkQ8bkORn0qeiiiiiiiiiiiiiiiimqytnawOPQ06iiiiiiiiikZgoLMQAOpJoBDAEEEHkEUtIrBhlSCPUGloopAQehzS0UUUUUUUUUUUUUUUhAIIIyDWXp2j6bpbStYWNvbNKxaQxRhSxPritWiiiua17wxo/iDZ/atobkIQVVpXCgjvgECtuytIbG2jtbZCkMQ2opYtgfU81aooooooooooooooooooooooooooooooooooooooooooooooooooooooooorkdN0GTRtTll0yWOPTbljJPZsMBJD1ePHTPGV6V11FFFFFFFFFFFFFFFFFFFFFFFFFFFFFFFFFFFFFFFFFFFFFFFFFFFFFFFFFFFFFFFFFQ3KyNBKsTbZChCH0OOK+WfhN41tPCzXvhvxGjafOLgyCaQcbyAGDnseBg9CO/TPvcmjQ3HiSw8Q2ZhYfZpIZnQj94DtKEEdcYI+h9qzNT+IvhvS9X/ALJvLySKdd3mO8LKiYBPJIGc4wMZyaqaP8TNB1XWE0gLe21xLjyTcwFFmz0285GfcCux1rXrHRmgjuWke4uWKwW8MZeSUjrgD+ZwKxbLxpp82rjR7u3vdOvX/wBSl7EEE3+4wJB/Prx1rzr9og48M2H/AF/r/wCi3r2u8v7XS7A3d7OsMEajc7f4dSfYVyjeOtKgvLa2vYL+xW6bbBcXduY4pD7E9PxArU8YTaONImttaf8A0W6xEEVSzux+6EABJbOCOO1eX/Dw2Oma41pqmsanPrDwiOzh1OBoSsPX5MkhiSOucnHTg16FN468OQa0NEk1KNb7LKysCEQqCSGcjaDwe9R6N4+8OazqX9m2d/m6P3FkjZBJ3+UkYPHPuK6bV9XsNHgWfULlYEZtq5BJY+gAySfpWTp3izSL6+GnedLbXxG5ba8heB3HqocDPfpzwa0db1zT9EijkvpyhlbbFGiF3kb0VVBJqhp/ivR9QnmtoLiQXUERmmt5LeRJI1GM7lKg55HHftmvP9F+JFpqfjG808vNDYQwhIQ9u4aSTOSxGMqMdN2P1pLXXdYsPH9zp0/h6WWK8mAXUFLELCE+UDjAAIJIz1Jq7pWtavb+OLvS7vQJmiuJGZNRUEgQgfICegXjHXqemateMr9vCGp2WuxbRY3ky22oRgdcglZfqMEE/TrXqSkMAQcgjINLXMal4r0PTLg213qMSSqVDqAW2E9NxAIX8cVtWF/aahbC6s7iOe3OcSI2Rx1rnj4z8OC6W1Or23mscL8x2k/733f1ror2+tLC2a6u7mKC3XrJI4Vfbk1j6d4o0TUrpbS01GGS5YkCHlXOBnoQD05rhP8AhZWlT+MotFgvYfsUcL+dcE4RpsjCgnsADz0/KvStQ1jTdNgWe9vYII3GULuBuHsOp/Co9I13StZDHTr+3uSoBZY3BZQfUdRUcHiHRri6a0i1Sza5D+X5XnLuLZxgDPJ47VcvdU0+wkSO8vra3eT7izSqhb6ZPNLqGpWOmxCa9u4beNjhWkcLk+3rTdO1Sw1SEzWN5BcRqcM0Thtp9/Smx6vpsr3CR39szWwDTbZVPlg5+9zx0PWnaZqlhqsRmsLyC5jBwTE4bB9DjpVTxFqMOnabcO95b20zRssDTSBQXIO39aw/h9oWnaHoqR2NxDeSSkvcXcbh/Nk78+g6Af1Jruar3NzBax+ZcTRwpnG6Rwoz9TUUt/Zw3CW0t3AlxJ9yJpAGb6DOTVt3WNS7sFUDJLHAFUbTU7C9cpa31tO4GSsUqsQPwNaFBOBk1SF/Znpdwf8Afwf41PFPDNnypUfHXawOK4LWbGXXPE1nA2peVp1lH5slvDcANPNu+6yg52gAE59cetYvxstFk8F3t15s6PbGMqqSlVbc6oQy9GGGPWu88LuqeHNIZ2Cj7FDyTj+AVV8aW6XvhrU1WeWMpbSOrwyshDBCRnaRkeoPBrk/grcS3PgiyaaRnZZJVBY5ON5PX8a9SaaJXEbSIHPRSwyfwqWue8U232zRr2Fbue3cQu4eCTa/Cn9K8/8Agc08ng5Hnd3LXMhVmbJxwP5g0XN/420/Vp9FttPN5a3EubXVXIxbRsed4xhio3YB5PHXIB9cgjMUMcbO0jIoUu3VsDqfepa47xrJrNnp39o6Hma5tTuez2bhcJ3UADO7oRj0I70eFb7V9XEmpajZPp0DDZb2Un+sA4y7+5OQBxgfWuxJA6mjrRmvN/iub6Hwne3dhqVzYzWwD7oCAXGQCCeo69QR0rp/CEjy+GtGkkZnd7GBmZjkkmMZJNdDXB+MTrl3daZpeizS2YnkaS6vliDCKNR93J4yxPHfj0zXbwI0UMcbSNIyqAXbqxA6mpa86+KU2o2fha9vtN1KWykt1Dny0UlxuAxk8jr1HNbHgK4muvCukT3Esk00lsjPJIxZmOOpJ5NdbRSMQoJPQDJrhvCM+v6hc3uoalIsemySMLG2MOyTy93yu2eRkdj6/Suh8QS6hBpk8+mIkl3CvmJE4JEuOSnHOSOB74rjfB/jU+LrtVsLGeC2t483kk6YAlIwIl55IOST6Aetel0VnDUrU6kdMWTN2IfPZB/CmQAT9Sf0rRorkfG+s3ei6QZdOt/tGozypb2kJGd8jH+ihj+Fb+li9FjB/aJiN5sHmmEELu9s1frx7x34n1zQvE3h6xt2tl0/UbpYz8mZCNyBgSeB9/jAr2GiiiivNtQ8f6fomq3ul60j2s0KCW2ZFLi6Q9AnH3u2DxkHBru9NmnuLOGa5hEMsihjF3TPIB9x396vUV5T8RvFer+GJ9N+x2to9rdTrC0krMWBJ6BRjt3zXq1Fcv4xv9X03R5LrRLBL28V1AhYE5UnBIAIJrc0+WeaytpbqLybh4laWMHOxiBkfgeKuVieI9UGi6Tc6gY/NMQGE3YySwUZPYZIqloup30t9c6bqcNsl3DGkwa1cshRiQByAQcqa6iiobh3jhd44mldQSsakAsfTJIFcD4E8Xy+Kp9WSSw+xixlWIIz7mz82d3bgjtXolRedH5vk+Yvmhd5TPO3OM49KloooJwM1x/hfxMniOa++zWcyWtrM0IuXI2ysDj5e+O/412FFFFFFFFed+O/HVn4OSP7TY3k7yj920ceI8+hc8Z+ma9BjcSRq44DAGub8WeJLXwxpz391b3UyKDxbws+P95uijpySK0NA1NNa0my1KONo1uoVlCMclcjpWR4l8VWfh+60+zlt7q5ur9ykMNsgZuMZJyRgDIrrVJIBIwSOnpWH4h1yz8P2L316JzEgJPkws59ew4455wOKj8K65D4k0W21a3ikiiuN+1JMbhtYrzj/dqvr3iew0O9sLG4WeW6v2KwxQR7ycYyT6Dn+fpXU0UUUUUUUUUUUUVTv760063a5vbmK3gT70krhQPxNZvh3XtP8R2bXumStLbCRow5QrkjHQHnHNb1FFFYOu+IdJ8PwCfVb+K2Q/dDHLN9FGSfwFbMEqTxRzRtujkUMpxjIIyKloooooooooooooooooooooooooooooooooooooooooooooooooopkjiONnOcKCTj2rzrW/Cvhv4gaZDfS2+Hmj3Q3cY2SpnHX1xjGDkeleUeGYtZ+HXjWy8OT3hutG1EnySRgZOcEDkqQeoBwc5+nU+JreK4+MHhlZUDhLJ3ALAYYeaQffBHQfXtTfj1YodGsNThXF9bXarHIq5bBB4H4gH8Peo7PUZr34yyQXUQi+y6cEhUnPLKrnHqcswyPSpfj5AE0PT9SiPl3dpeKYpVHzLkHgHtyFP4VW+OSyTeGdDW4G2V7+LzBgcExtnjpUnxdun/ALU8I6e139ktZ7rzJJiAQrKUCkg8EDcevHrXT+JPAlx4mtI7XWfEVxNbRyCUBLaJCCAR1A44JrmL2aNPir4d0+4mZ7a204/YzIdwdyrDdnpkhevqor1DXvDmkalqGn6xqCkT6a4eGTfgA5BGR0POD9a8q8WWNtd/GPw0lxDHLG1mzlGXILKJipP0IH5Cm/Fd0tvG3geaKNVma82u4HLL5kYwfzb86tPef2h8ZVs7pcx6fZE2obgB2QMWHrwx/L2q18drQDw9batDiO9sLpHimXh1ycYB+u0/hU/i3SfEF/J4d8V6KIpdQsYNz2kvHmB0+bHvgkY46+1WvA/irSvE2tyyz2Mum+IIIDby28xwXXIY4yASQV6EAgHv2yvBfPxP8Wn0jT/2Wvc6K8q+NcSyeBNSYk5jaFhj181R/Wu28KTPc+HtJmkZmd7OJmZhgk7Bk1v185NqerfDnWNX/tTS3v8AQ9Ru3uPtkI3Mu7s3sBxg46cdaXxrrOnWHw8jPha72Weo3vk71bb5Qfczoe6jjGPQ+hrq9c8K6/rnh06FK+hJa7UETxxS5TaQQRz14/U+tZ/i3wvr8PhTQYrN11O/0adJnib7s4TOODycDAxnJBPfFHhfxTovi/xBpxvLKfTPEen+YTBKgG/KMrJk8nAO7BwRg1DZj/i9F6f+oev/AKCtb/imDTNP8X6dr13dzXF4luYLbS4YRJI7En51546nk+nXtXH6fcXn/C34Hn0saW9zp7eZEJFcyrydzFeM5UDgn7o5q54+ij8K+NdD8WJHGlpO/wBkvTjAyQRvOB12kn/gFejXKR6z4ntVASS30pPPc4zmZxhB+C5b8RXm+kXmr614/wDEE9rBYStpxS3iW8kYCNMnOwKDySpJOOM1u+H/AAbq2neL7nXCdOtrG8jKXVnbO7K5x97DKB97B7dT6kHgfh74Z0m58ceK7Wa0VrS1lAitsnyxlm6r3x2B4GfpjpPCenwaL8VNa0/TIkt7FrBJXgH3Qfk+7+JP5mq/he/1vXNf8RalHp1hfGC7NpF9pnK+RGhOFUbTjPUnuc10fgfw1rei+I9UvZI7a00q+zJ9iinMgSTI5HA9+w4OOwr2CvA/2gtOt5vDlvfMp+0RXKIrgn7pDZGOlUviX4P0fTPBFxqkcMj6pb+TIL15CZXZnRSSfTB4HQcYxXWeIrGXXfBuiS3erJaWwjguL6SbnzU2ZYe5Pp3rz7x3ead/afhbUtD0ya0CXyRpeJAII5EJHygcFhjvjGMjmvp6obiLz4JIicb0K59MjFeF+N4fDPgnw7BYQaPY3mrzxiC1WS2V5ZG4BkY4J759zgD20vB/gG48NeEb61trtLfXL6I+bdnjyTjhQR0C88juc+lcP4stvDth4LlgsLT7ZqtgsRk1SygzsnDDczTAeue56iur+IV483wijmuHeSa5tLMs5OSWLRsSfyNQ+Hb/AEz4h6da+Hw7LZ6fbQNcBl2yyuFxheuFB4J69hwc16lrtpb2HhbU7e1hSKGOxmCogwP9Wa4j4TJcn4a2gsvLju2juPJY8jf5jhS3Hrj14FcPq2k6JY+FbuDVEbVPE8MU0093ZJJM0MuWYF5BwgXIyCR3OK3LLxfeaR8JrLVppGbUZUa3geTklt7KrHOc4Rd3PXHvW/qPgfTX8LzzXYebV1tGlbUHdjL5u0nOc/dz/D0xxXMeBNaPh34TTaoqhngMvlgjje0m1c+2SKrSacNY8OJM/h3XZtcmthKmpM6BhMVyGB8zKpnAwAPlwMcV6v8AD2TXn8PW6+I4Wj1CMshLkFnUdGbB6/zxnvXbV5Al83izxrqWjSzyppOlRL5kEUuz7RKf7xU5KjnjPUDPpV/Q/DGraD4qmlsb0/8ACOTRFjaSzM5jk/2Ac45569D7CuPj8QL4m1jWU1DTtWvdMtJja28FkGEZKk7nfawJY8Yzxg9Ku/DV9ftNe1Cwls9SXQCpe0a/GGhweFBOc5yeM9gfWuc8IanpniCfULTxJqF7YeJlupFj8y9dPJHZYgCEAHPHf6EV13jC2vdM+FV9bapctPdxQBJJpJCxcmUYOSec5FQaJfr4q0DR9B0e+aJ7a0tnvrqCYq0BCj5AByWJB9hjuena+KPD09x4alsdL1HULa8t491vNHdSB2ZRwrEHkHGPbOQK5n4U61He+CZJr+6u5ri0aVb57mZnfI+bgk5A2kemMHvzVrTbufwx4NvfEGo3NzczyI10kVxcO4jDH91EMngcqD3yT7VUttC1bXPC66qdd1FdYvLcXUAguWiijLAMkewHbjoCT6mmeLDq7fCu9OvKq6p9nAnClTz5gwfl4yRg8cVymnaNrl14AttV/wCEjubEWmnGW3t7L5UKoCw3nqSQAD2r1L4Z63ceIPCljfXbFrnDRyuQPmKsRnj1AH413teJeNb/AFHTPHnhuK21K6W1v5cTW2/93wQOB75/OpPi9qGpaHFpuoabqd1bme6S3lhUgoykE5wRkHjt610PinXL3+39L8L6ZJ5F1eIZp7kqD5cIznbn+I7Tjj0rPurbxL4f8Q6WumzXmqaRdvsvFuWVzByBvDYBAAyccg4I7iqmt+MbW58RXWiPrD6ZZWiBZp4EJlllP8IO0hQO565rG8I+Kb1vFdz4dTUrrUdOuIibTUJoMPE4TdgkqA2ADyRyR74rC8IaXdv8UfEMSa5qK/Z4wTIzI7yKSpCncpGBnjA4HTFdB4q8QeKrH4g6XotjdW8tvdoZY4PK2Ltw4+dvmY7dpY4xnHbs2/1Txd4V8U6MuqarBqNhq04t2ijgEaxMSFG3nPG4HOeecjpW38Tde1/QrrSTp11bxWt1cpCy+SGkJzzyeMEcevuK6Pxx4ok0H+z7KyhWbUtSnEFurH5UyQC59QMisDX5vF/hyfT7u1lm16GaURXVqtsqlSR95Soyq8HkkgZ561yXxlaZfFPgpoIDNMt0WWINjcQ8Rxnt9a0/Euu+LvCupaXf6jeWM2mXt0sMlpHEF8kHPAc8nA756r0wa9260yXf5b+Vt8zadu7pntn2rwbRvFvjLVNf1zRobXTnuLQiNZASsEPJG85yzE8cfX0q/wCGPFviCx8WL4V8WJatPPEZLW6txgP1PtwQrAcA5GOc1gXHiHxBqfjO+0CbQNHur2zhzbyFdywEhXEjOwJxgjgAckV1/wDwlmuaNpdnD4it7C21u9vGgtlaYLD5YAJkcgnAGcYzk5XpnjJ1vxrqHhO6sZr/AFTTtY025kMcxtlEckB65ADNuUc/y9K7fxF4juYtUsNC0VIJtRvFMrySHKW8I6uQOpPYf5PkPxY/t23vfDsGqS2d3ZtqKNHNFCY23cAqyliMcmu9+JnjHV/CUunNa2dtJZ3MyxtIxZ5M5yQEGO3vWN4l8Y+NPDyrrV3oVouieYqvCJN08aE4Bcg4DHp3AJA966jxn4wvNK8KweItGsobq2kRJHaeTb5auVA+UdTlsYzx71o+IfFg0PwfHr80KSTSQxMkIbaGdwOM88DJP0FUbrVPFenTabJPDpl7ZXdzDDLJaLIDCHYLuGScrz19TVbXPEt5a+L7Hwxe2NpcafqaErJyGC4bIYHIJyPy/Sn4g1I+A73SrbS9LsBYaldJC+CwlDEgEk9+CcV7BRRXgHwrvLeyvfG11dSpDBFflndzwBukrv8AwzrHiTV4JLyfSrS3tCGNuWlYPOMHa20j5VJx15x2ryrwPq3ie98e6689pYzTx+XBdKJiiQoGIwnBJxz16/jXrmq+JLk60dB0S0hu9Qji864aeUpHApxjJAJJOQcDtzWPpXja4XXrnw5renrBqiRGaD7I/mR3Khd2F3YO7APXjg9O/NW/xRv76bU7Gy8L3UupWjgJbb8naM7mcgYGMAADOcjFdHqPjWdLPSLP+yZF13V4/ksZZPL8nsxdiMgdSOM8dqf4b8RfYNah8HX+lRabcJb77QwTmWKZB/dJAbOA3XrtNeoVnavqNtpGn3OoXbFbe3Qu5Ayceg9z0rzvUfGGvafp0eqzeGlexlClTFeBnQNjaWGAMHI6Hiut8S+I7bQY7dXjkuL27fy7W0ixvlf8egGRk9q5W+8cXOhalY2fiHSDZw3rbIrmGcSorccNwMYyK9Sqvd3MNlby3NzIscMSl3dugA6mvNZPG9+NLGup4dnbRihkEv2hBMF7MY/T6MT7Vy3xwuBd+BrS5C7RNNFIFz0ypOP1r0TxF4nh8Ox6bbray3t1eMI4beArvPH3sE9PfpVXxtPcT+B9ZkubU20ptHzEXDkceo4qTwLcwWPgXSbm5lWOCGyV3duigDk1x03i+LavjN/DN7LpyJ5EV35sZdI9xBdYs5GTwST0A7dfUZNf0yHRV1ya6WPTjEs3nMDwrYxwOc8gY654rzXxb4wvD4U1C+/4Ry+XTri2eOOd5EDAOCquyZyFORz19sc1d+EV1BZ/DjTbq5kWKCJZ3d26KBM+TWfJ4w05SnjGbQdUew2i2ivHEZ8pdxG4Ju3AMxxu9h06H2S3mjuYI54XDxSqHRh3UjINTVxj+K4zqV7p9rpOp3b2bKkssMaeXuIBwCzDJ5qppfjnTdR146AttexX6gl0kiGEAXd8xBOO34kCu+rmfE/ifS/DFr9p1OdkUj5URCzNzjgD6jrXM2PxL8O32p6fp1vJcPJfKDHJ5J8tWIzsJ/vc4OMgHgkVvXfiq1ivprG0tL3UJ4P9f9jiDLEf7rMSBu9hzVrw54l0vxFHK1hOTJCcTQSKUkiOSMMp6dDWdF4ws7iSdbbT9VuEhkMZlhs2ZGYEg4PfBFVdO8e6Pqc93bWKX1xcWis00UdsxZcHBGO5zxir3hXxjpHippxpTzyrAB5jvCyKM9Bk960P+Ehsf7d/sIeeb7y/NIETFQmM7i3QDt9eKx7zxvpVvc3VvFFfXhsyVupLS1aRICOoZh3HOcZ6H0NattqWm+ItCN/aNHdWcsbFdy9xnIIPQg14f8J/FOkeGvBaNqd15bS3cvlxohd2ACknAHQep4r27TvE+lanoz61ZTvPZIG3FImLAjqNuM5H/wBfpVbwx4w0fxS866TLNMIApkdoWRQT2yR19vatN9d05NWXRzM/29l3iIQufl9dwGAPfNbleO/HKKNvBdzKY1MiyxBWK8j5h0Nduus6fofh/T7vUrlbeAwxJvYEjcU4HA9jW7p19b6lbLc2rO0L/dZo2TPuAwBx71eooooooooooooooooooooooooooooooooooooooooooooooooryHwnoet6N4ov0uPEEuo2lxE8jxuSTAdw8vqSAxGeBxhTx0pfAukavpWqavYXuuvqlu0YbLlm8l2J456EgkkD2q74a8K674V09bHTdZguoQARDewHbGx5YoVIIBJJwc/zJ1tP8Mzza0uu65dRXd7ChS1iiQrFbg5yQCTuY5xk/wCGPOfGVreXfxZ8PCwuI7eeKxaUPIpZSAZMqQCOD069D+FegTeHtR1rULK51+4tWtrGXzobS0DhHkA4Zy3XB6Dp65yah8X+Dn1fU7DXdLvFsdYsfuSlNySr/dfHOMbhx2Yin3PhzUdfurGTxFNaG1spROlpaBiksg6M5bnAz09znNUviT4U1XxbBa2lpdWltDbzCcPIrFy4BH0xzWh4x8IJ4w0BLHUnjjvo/niuIhkJJjHfnae4/wABXIaH4P8AGghTTNa8UpLo6gq6W65mlT+4ZCoYD3BJwSK2/iF4CHiUWV3pt0NP1SxAFvKAQu3OQpx0x2xSeHtC8XXU0MnirWYJreEhha20YXzWBGDIQACMjOBVfVPCuvXnjyx8Uo2miGyjMEcBlfc6EOMk7MBv3hOOnQc9ar+PfCeu+IvEWkX9n9gjt9LkE0ZmlcGQ7lYggKccr2zx+VaPi7whfajq2l+J9ImhtdasQA8UpJjmXuhYDjgsM45B7YGJNV0HWPF32CHXILSx063mWea3hmMrzsBwpOAFXk56n+daevW/iO31y11DRY7eezS2MVxayzeX5hzldpwQCPX3NULHQdS1HxXb+JdTtrewNtbtDHbwy+Y7k5GXYADGCcDmsaDw14i0rx5f6xp4spbHU1AlkmJzAAB/CCNx44we/avZBnAz1pa8h+MCTapplj4ds08y81K6UAAZ2Rpyzn2Hy/rXqtlbJZ2kFrFny4Y1jXJycAYH8qs15fo1x4ss4L601PRP7RjM0pt5Bdx5aNiSEcMffGeeOMcc4enfDUN4Mv8ARLuVIrm9nN2vljKW0nG1RzyABgnvk+1ZvhmP4oabFFo01pp7WsYEaX80gdo04HADZbA6ZXtzXd6vbeIdLXRhokbX627SG9SSZUM4I55Pckkj361h32h3fijxNo2qzaRJpkemuZXnllXzJiMFU2qemQDk9siqOtaN4h0/4hL4g0vTE1C2ubcQPmdY/JOMEnPJAxngc9OtU9U0rxRovjybxLY6PHrEN5bJAY0uBH5R2oDgt05TOcEYY9DTbrRfGX/Cd2HiBrCynH2bySI5ysdupyCGJ5JG4n5Rz+demeOdAXxL4dvNOZQZmTfCfSUcr+vH0NR+AdEm0Hw/bW12zNeyAS3JZgx37QMZHXAVV/CvMvFPhnxJoPi1/FHhOBbpbsYu7QsAM8A8EjIOAeOQc9q77w5L4k1Nk1LXbRbBLcP5VhA+5pGxjcxzjoSAM9ea5bwLpms6b4y8QXl/pE9va6k++GXzI3AAZiN21jgkf570mnQavF8TL7WG0W7XTri3W0Ep2HGNvzEbuBlffisLUtH8VeCPEl9q3huyGp6XqMhlntF4KMTnpnPUnBHGOCOleqeF7nXtVc6hq9kNMhClYbISFnOSPnc8emAMetdrXiHxxtL/AFbRbXTNO069upjcLMzQoSgUBhgn1yRx+NaXxK+2av4Dks7LS7+W6vFiCwiE7oyrqx3jtwprj/Ftnr1xoPg+7s9HvJ00iSN7zT2XDyPGEwQuDkfK4zg/e6UvxAl8R+ILbRr638M3Udna3qS+SebhiO5QfdXgjnn6CvoOylknto5ZYGgkdcmJiCV9jjjNLeTG3tpp1ieUxxs4jjGWfAzgDuTXzv4OhvLvxPeeK/FGmaiL0fu7O2jsndYU7HKjqBkDPqT6Y6Txpf634o0fWtO0fS7+GJbeMq1zbNC053Euqbhz8uPcnP48vqmratq3w7m0jTfCWpQtb2scM7XCiNVCY3FFJ3SH5T2HvzwU8S3F/rHwys9Nh0LVVu1jt4ljFq7FtnDNwOF+UYzjOelJrek3tnZaH4u8OWF8msWwitr2zW2cGYKuG3LjJ5G0noRjoRXpmq+I4dS8F3t19kvI557Z4PszWz7xKyEbcY6e/TFcR4Q/tF/hTc6Vp0V1Dq9tDKpjaFo2+eRm+UkckqTjHOfQ1keGtbmn8B3Hh7R/DOoHUFtZIbjdD5ce4qQzbu7EdFxknjoM1Bp+jX/ij4WQ6R/Z97Df6c5li86Ly1lYM+FXJBPyNjOMZrotO8fT3vh+70q70HUxrUNs8LwRwEqflI3ljgKvTOemeM1n+CNHufEPwvvNBe0uLWZy5jkuIyqO28OpXkEjIAz7Hr3Z4Q+IV9oNjb6Brvh3U/ttoghiMEGTIijCjHHYAAjIPWveNCfUJrIT6lGIbiZi/kAg+Sp6JkAZOOSfUmtivmnxBJffDnx1eeIxp8l3ouqJ+9MRy0bcFvoQRkZ4IbGcjj1Dw14ul8V3cbabYXVvpsQLy3VwgUS8cIg5zyQSeOleTR6zefCrxPqUWq2s02h6pM88EkByEYnPQ9wCARnPAPNeu+HPFj+JjNeafZXEOlwREia5jCmeTGQFGfugdT6mvN9R1LwX4/8ADkl1q4t7DVo4iWP3ZkfaMFe7qeMDnj3HGVqt7eab8HXtPEUzpe3IEdnFI2JXTepUHvwAc57YB9KzruFPC2jaB448P3EIdLaC11C2DcTEqCwPvwMj2BHTn6L8L+JNN8TWEd5p9wr5UeZET88TY5Vh/Xoe2a8e1Dw5fwfEGfTbRj/YuuJ9rv4yRjCMC49RuOFz6Sfl6j8Q9Gl13wlqem2wzNJEGiVf4mRg4UfUrj8a8m8D/FLTtL0W30jXoLq21GwUWwiWBiXCjCjHZsAAg9+e9dP4+1SSf4dandaiFtXuwPs9u/DhC67QR1LY5Ppn0FXNN1Cxj+FglhuonWPSWjb94OJfK5T654x1qr8CZ4pPBcEaSI0kc0odAwJXLZGR24Ir2WvAvizKum+KvCOrXOUsobgrLLjhPmU8/hk/gawvjL4l0rV7LSoLG58+KK/R5blFJiT5Txu6E4OcDtU3j/UX0LxjoXjW1U3OlSxeRNIq5AGSG+hwcj3Fem2vxA0fV5oLLQpze304UhBC4WJc8s5wMYGfxx615amtJ8P/AIj6y+tJJHpur/vI7lULAdwcDJOCWU45zjjFex6R4u0zXL+O00NvtiAF7idUKxxLg4GTjLE7ePQk15b4d1Oz0v4qeKhf3MVt5kKlPObbuwEOBnqcHOOpFW/Fs8Y+L3hhDMI9tsQWB7nzML+PA/4FR8YZI18QeDQ0iqRqCMQT0G9OfpU/xsmRP+Eayy/8hJG69uOazPjabvTNT8N+JYIjLb2M37zaMgfMpGfYgEZr0hPiB4eurZH0+/jurqbCwWqA+YznopXGRz1J6Vw/xJbHjLwOZWRZDOwYA8Alk/rxT/j0M6Ro/wD2Ek/9BavdVxtGDkY60teBfDuWNfiL4yjZ1Ejy5VSeWAY5x9MitHxXaDWPiV4cgtl3SafE1xdup4jTOUB9yR0/2h9aj8Pf8lh8Tf8AXjF/6BDWZ8YGXTfEfhnWr21FxpcLtHOGj3qvI6j6HI/3a7m61XwTFYC8hj0m63rmGGCKN5JWPRQoGck8cjjviuNnv00T4wSPqjhLfUbFYrSSQgKh+XjPuysO33venfGq7t/O8Mw+fH5o1FJNm4Z28c/TmpPjYy7fDLbht/tNDnPGK774kyW0fg3WmuT+7NqwU8ffPCf+PFa8x8RWM+m/BL7LcpsmSCAsvpmdGA/I16PdW2kX3hDTrDWyotLuCCBScj5yo24PY5HXpXll3Za98K5rW4tdVk1Hw3JcLC9pOMyRA5xt/X7uMnqK2vG7BPij4RZuFKOATwM/Nx+o/Oj4xXEB1TwpbCZDP/aSMYwfmC7lGSPTmvbZr20gnit5rqGOaX/VxvIAz/QHk1bor4ltdO1wzeItZ02Tz7XTtYM8+nkEiXDk7iO+MD9T2r618I+IrPxRpEOpWTfK3yyR94pABlT9Mj8CDXlfw4/5KD41/wCuw/8AQmrm9LtdLb4o6/puvxnzbphJZuZmTJIBCgqRyVb/AMdIr1tdB8J6Rrmm7LKJdVlZxbEuzsoCMScE9MAjPqRXEfCxhJ4y8buGDYulXIXHRpBj9K6bxRrHmeLNL0LTLa2GrvE8hv54t/2SPBztH8TEAjqP1OOHu7J7L4xeH0l1C4vZWs3Z3nK5U+XKMAKAFHfHua+i6wvE1pYaho91Z6nIY7O4URO4baVLEBSD2O4jrx68V4FeJ4q+GdqRdNDrvhVWEbRSj54kJAHUfLzgY+ZeexNT+O72zl+InhG9uppY9NntlKTLK0YyxbB3L05ZM89DzxXoniXwn4cksRda5c31xZ258wCe+ldSfYbuSenHPNemRKqxoqghQAAD2FZuuW9nd6XeW+oPstJImWVt23auOTmvnK8tPGXwwspWjkg1vw0nytDMOY0PGCOoGTzjI9qv/GPULfU/h9o13Yny7a4mjKoeSBsb5PqCP0q94E1W60vxpqWleKlRtZvNrW94SuCmDiNf7oPYDvnPNei/FTA8E6zuBI8kdDjncKy9HvdN034ZWlzq6eZYJp6iZMZLgjAUe5JAHI5PUVxHiKLUr34cXN6jw6XpBtla20y3hBJiLDaZJGzyc5+UD6nmuc8d3Ulv8NPCcJJ+yTNGJwDjcAuQPX1PHpXvvjR4R4O1Vo1V4WsXCY6YK4BH0yDXnvgG60yy+EVvPrIzpwinWdcHLBpnXAxzkkgD3PasLxsmqXHwxmn8u20zSlitzb2CIZJPK8xNu+Qng42ngZ65Ne3+EuPDej/9eMP/AKAK6GvOfH3ieLwtYCGwiSTWdQfZaW6KMvIxC7yO+Mjr1OB9G/Drwp/wjVhJPqDJLrN85ku5yclmJJ2579ycdTmvSK8u+NAz4B1f/tj/AOjkrV0KBNM8D2EltEhmttLEkR2ZO/y8kj6muQ+A3lSeFJp1ZnuZb2Rrh2bJZ8L1PXpjr6n1rKEU9j8av9EyIb2z8y6VeBgRkAn/AIEq/nXQ/EXxM/h2zg0Hw/CX1q/JW3jiAJiycs5HqcnGfcnpXT+AfCkHhLSVtA4mvJmMtzcY5kc+mecDoPxPUmvPNH8vwV8SL3TDiHS9cj+0QFiFRJRklQeg53jHuo9K9C8Hxi7k1DxHIedSkHkZz8lvHlU4PQtyx/3hXGeD5IpbbUrXwVZp9hedmk1LUGJSSQ/eVEHLADHJwOvXvmfA458BXn/XWb/0EVZ+AVlbL4Tml8mMyy3UgdyuSwwoxn09qf8ABXbG3ia2iQJDHqTbEA4UcjH5AVlaWR4B+I02msyRaPrv72JnOFjkGSBz/tEr/wACWvRvBSnU7zVPEsikLey+TaAkHFvH8oYem5txI+lehV5B8czjwPdn/ptF/wChiuV8A6yviPXV03xFaPb3NhbxHT7KTOzhfmkPZmxgjPAHSvomiiiiiiiiiiiiiiiiiiiiiiiiiiiiiiiiiiiiiiiiiiiiiiiiiq9vawWxkMEMcZkcu5VQCzHqT6mi2toLVWSCJIlZi7BFxljyT9asUV53c+CzceKIfEja1eC6hBSOMImxYzn5MY5HzHk855r0SiiiiiiiiiiiiiiikOcHHWsDTtHWC+m1O7kFzfyjYJNuBEn9xB2Hf1NdBRRRRRRRRRRRRRRRRRRRRRRRRRRRRRRRRjFFJgZJwMmlpNqk5wM+uKWikZQwKsAQeoIoUBQAAAB0ApskaSrtkRXX0YZpwUKoUAADsBVZrO2ZlZreEsv3SUHH0qd40fG5FbHTIzTfJiK7PLTbnONoxXFeOdV1Xw/paXWg6MNQnaYI8UaMxVcE7tqjJ5GPbNSeFLXULqWTXtZtktr+5iWKO2U58iEEkKT/AHiSSfTgV21UmsLN5xcNaQGcHIkMY3A/XGakuLS2udvn28Uu3p5iBsfnUJ06xMflGztzHu3bPKXGemcY61LbWdtaZ+z28MO7r5aBc/lVqqt5Z219CYLu3huISQTHKgdTj2NVzpWnG3S2Nham3jYOkXkrtVvUDGAatz20FxC1vNDHJCww0boGUj3B4qjpej6bpKFNPsbe1Dfe8qMKW+pHWnappOn6vCIdRsoLqNTuVZUDYPqM9Kl07TrLS7cW1haQ20AOfLhQKM+vHf3qrcaJpdzqEWpT2FvJewgeXO0YLLjpg/jVG68K6Dd3T3c+k2klw7bmkMY3E+ufWn6n4Y0PVbg3N/pdtczEYLypk+lR3vhTQL4xm60m1m8pQib487VHYegraNhaGyNibeM2pQoYiMrt9MelYuj+FNB0W4a507Sra3nbP7xF5GeuCen4U7UPC2h6leG9vdMguLk4/eSDcRjgY9Onao9W8JaDrEkEmo6bFctAoWPzCxCj0xnHYV0VrbxWsCQQIEijG1VHYVMzBVLMQFAySTwBXzN4I03R9e8eeLWuSk+Jw9u8U7I3VgxVkYHpwcGvoDStD03SVlFlarG0v+skLFpH/wB52JY9e54rJtPBmg2epnVYLJ0vyxZp/tEpZicZzluc47+/qa6LUrC01Szlsr63juLaYbXikGQe/wCYOCD2Irj9A+H3hjw/efbdP0xVuQSUkkkaQp/u7icfXr71ueJPDWkeJbZbbVrNZ0U5RslWQ+zDB/DpXLj4YeEDbwwPpCOsUnmBmkbcx54LA5I56dOBXD/GuCyS28NaftiWAX6KYQQAI8YPHpzXpkXgvRzLA8/2m7htzut7e5uGkhi7DahOOBwM5q94n8M6f4mgS21JrhoFOTFHMyKx7EgHnHvVa+8HaTf6HBodyk8ljCylFaZiw2jCjPXAHamQeDtPWa1luri+vxandBHeXBkRG7NjuR75qx4r8J6V4pigTUYn3wNuimibY6eoB9On5Vzlx8L/AAtc21rbz2csiwSNIXaY75SQAd7dSOBwCOlZnxA8K6Zq93pwi+0DWI0SK18tziNA2fMcnPC8nPUnjmvYVGAATkgdfWmTRmWJ4w7oWBG5Dgj3FcN4a8D6f4duLyezu75jeZ89JJQyuTn5iMdeTzUPhfwFp3hi7e5027vk8z/WRGRTG/1Xb/LFE/gHSpPEEmuR3F7BJMQ1xBDOUinIII3AckZGSM4JA98p43+H+i+MTHLfCWG6jUqtxAQGx6HIIIqbwp4F0zwyJZbaa5nvJY/LN3cOHdRz93IwBk+n1zUXhXwNbeGdTvdRtdSvpXvSWuI5ShV2ySDwo6Fj+dR+LvAVn4j1O01Zb67sNQtl2rNbMASOcZyOvJ59DiqEvwy0ltYttYivtTivIyTLKt0S8xIxkseRwcYGBjjFeqqAqhR0AwKxPEui2/iHSLrSrp3SG4ABaM4YEMGBH4gVykvg26vrMaZqviC9vtMypaF0QSPjBAaQDJGRn1960/FvgzSPFNjFaXsRQwAiCWI4aLjGB7cDj2Fcr4d+GcGmXUM1/rF9qcVu++3tp3Plow6HGTkj8K9erK1zTk1fS7vTnkaNbmJoy6jJXI61wg8Ia5Lp50i68UNPpjIInBtF84x913knr6kE0zxn8P08R6fYaVBf/YdNsgvlwJDvOQCoO4nPQ/1pfF3gNvFNnpsd3qey9siT9sjgAd/Tvx69evPFaes+GdS1jw7Jol3rQfzSBLcfZxvZBggYzjORyaZa+DQ3hKXwvqF8bq1MYijkEQR0UHK+oJBAxx271yVp8MLp9Ck0XVPE99c2irtt4YlEcaY5G4clgDggZwMD0GN+1+H8D+FG8O6rqE97GQPLkwF8gr93YPbnrn0rGt/AXiBdFm0GbxXnTPLMcUa2a7wvZWbOcdM45PTIFbVn8PreDwdceF5tSup4Jh8rtgCI7942gDpu5OSc89O3PH4caveeHJNC1PxTPNbpGI7aKOJVRQpBXfxuYDHTPHGK9M8JaPPoOjW2nXF9JePCoXzGUKAAAAqgdAAB1zXSV443gbV/+Eyl8UHVLO4lJYQQ3FuxEKYwoGGHIHf1JPU11sel+ILjV9PvNQ1Kz+y2jO5t7aFl8xmRlBJZj03V21cL8QNA1DxPo0mk2l1b20U7KZnlQsSFYMAMdOQPy962vDFhe6bo9tYahPFcy28YiEkakB0AwMg98dfWuH0fwdqXhTVbubw3cWh0u8IeSxuy4EbDOCjDPr3HTjngjqdC8Pmx1C+1m8lS41W9CrIyArHGijARAckDgZPcjPFed6F4K8T6X4gvvEM91pF7qN0Mb5hJiMeigdOAAPQDHc16FpVnr7ax9u1eew+zpbtDFDaB+GZlJYluv3cf5NZfxE8EweMrexR5Filtpw3mEHJjP31/EAH6gV3jWsRtTaBdkJj8oKvGFxjA/CvGPC3gzxZ4ft7rRbfXbSPSHctFOIS06A5yFHABPHc4PI70eBvB/inwxpGoacL3TpEkZxbowYDLADeWAJGMcLg9Tk9K2vh14b1zwhodzps39n3LBzLA0crjLHGVbK+3Uf8A16Ph34X1rw1c6kb59PlhvpzOxgd9yNzwAVGRz61D8XdEt/EOn6ZpwOL+e9RLZgNxUEHzGI7qFBJ+gr1HT7OHT7OCztk2QQRiNF9ABgVbrzT4o6HqviXRDpOmRQESyK8kssu3aFOcAY5zxXOeMvB+ta1Z6NfWEVrZ6/ZEB7hJyPlC4445BPr0HHOTXq+hyalJYp/a0EMV4vD+TJuVv9ocDGfSteiiiiiiiiiiiiiiiiiiiiiiiiiiiiiiiiiiiiiiiiiiiiiiiivLPE3je/sZriLRPD91qq2pK3E65WNWHVQQDuI7gdK6LwR4rs/F+lfb7VGiZHMcsT9UYAH8QQQc/wCFM8a+LbfwpYPdzWd3dbQCRDGSq5OAXfooJ4rb8PakdY0iy1ExeUbmJZPL3btue2eM1s1heINdsvD9m13emUooLbYoi7EDr06fU4FVPB3iKHxTo8WqwQPCkjuoRyCRtYjtVLxZ4th8PvDaxWN5qOoToXjtbSMu20dWbHRc8Z5rC8MfESz1jVf7FvrC60vUyCUhuRw/fAPrjnpz2NepVzPinxJY+GrNZ7oSyyytsgtoU3yTPjOFH9en5iuJ0f4n6fdajDpup6bqGkXFwQITdxbVck4Az1GT7Y969Rvry20+1lu7uZIbeJdzyOcACuF/4Tq3jhgvrvStRtdKuCBHfSou3kZDMoYsFPY49K7PU9Us9L0+bUbuZUtYk3tJ1BB6Y9c5AH1rzGP4s6Es0SXtlqtjDK2Eubm22xn8QSffpXrkMsc0STROHjdQysDwQeQa46Pxtoc3iGHw9BctNfybv9WuUUqpYgt64B6ZrtaKKKKK5TU/FFnp+u2GhNBdzXl4u9fJjDLGuSNzHIwOD0z0p3i3xNaeF9Pa9u4bqVRnCwQlucdz0X8TWpoepR6xpdpqMKOkdzEJFV+oB7HFatFFFFFFFFFcvonijTNa1HUtOs3ka406QxThkIAIJHB78gj8K6isHxF4g0zw5Z/bdUuPJhztGELEn0AAJ/pVzR9Rg1fTrbULYOILhBIm8YOD6itKiiiiiiiiiiio5ZEhjeWRgqIpZmPQAdTVDStVsNXga4067iuYVcoXibIDYBx+RH51p0UUUUUUUUUUUVFPPFbRNNPKkUSjLO7BQPqTTLS6t72Bbi1ninhfO2SJwynBwcEcdQasUVWubu3tQDcXEUIJwDI4XJ/GrNFFFFFFFFFFFFFFFFFFMkjSVGSRFdGGCrDII+lZ8GkabbyLLBp9pFIvIdIVUj8QK06KKKKK57UvDWi6pObi+0y2uJiMF5Eya3IIY7eJIYUVI0G1VUYAFS0UUUUmBnOOfWloooooooooooooooooooooooooooooooooooooooooorO1eybUdOurNbiS3aeJkE0RwyEjqK4jwd4GTw/Mt3d6peandopSJ7mQlYVPUKpJxkAV6RRRRRRRRRRRRRRRRRRRRRRRRRRRRRRRRRRRRRRRRRRRRRRRRRRRRRRXKeJvEOm+E9Pe6uY5NuGdY4IGbcRyckDC5z1YgVxnwYOnTaBcXtnOHnu7p5rmMDb5DnHyAegGMHvn8Bt/Ff8A5EfWf+uI/wDQ1rS+Hv8AyKOjf9eqfyrsaydf50fUf+vaT/0E15x8Dv8AkR7T/rtL/wChmvUIbG3hu57xU/0icKruTk7VHAHoOp/GvFPiJYrq3xA8IW1mcXcDNPcMvO2JWVhn06OP+BD1r3is99Pt5NQj1B1LXEUTRRk9FBIJIHqcDn0rxL472v8AaVvoWnWab9WuL3FuF4bbtO457AEqc9utHxullfTdC0ESEC+u0WVx3C4H82B/CvUvGFlDP4T1a0KKIhYyBVxwuEJX8iB+VcN8KzD4m8EaN9vBlOnTbVXJwTHkJkdwFZePUD6Vs/F5LJvBGqfbFG1VUxcciTcAuPx6+2a2/h/Zz6f4U0m1udwmS3XcG6jPIH4A4rz/AMQoF+MHhlgAC1nLnj0SWvcKKK8/8ceMf+EQjhuLjTJ7i1lO3zoWXCt6EHpXStqbroh1RrbDCDzzCZB0xnG7p0rhdT+IJ03QbbXrjQb4WNwwCEMm4AjKsRngHsfp6iup0Rba7t/+EmSxaO9vrVG2vLk7MZVQegB6/jz0rz3xP4iHif4a6zqUdlNbW7x7YjKykyYcAkAHpkY/A1u6BrcOgfDzStRnRpAltEqxIwDOSQMLnqe+PauwtNaDaVLqmo2c+mwRoZGFxjcEAzkgZIPtjNcXcfEE22nR61PoF+uhyH5bsNGzAE4VjHuyFPr+nIz12reI7bT7ewmit7m+N+wW3jtUBZwUL7vmIGMDPWuV1/4gf8I9bR3OpaBqMUcsgiTBjJZiCcY3exq5qHj2x02bSo73TdTt11MhYJJIk2gkgYbDEg8jtWv4t8UW/hW1W8vbO7ltCyo00ARghJ7gsDj6A9a6qGRZoklTO11DDPoakriR4ujknuYrfRtWuFt5mgaWOBSjMpw20lucEVnaH8QtI1i8vbNIryCSyVmuDNFgR7Tgg4PXPGKu+EPFWheI7rUk0eNxJbuPPdoPL3kkgH1P3T1ANTXHi61W6u7azsNR1BrNtk72kIZUbuuSRkj0Ga5/xRrVj4k+HWr6jZB2t3tpABKmCCp9PqM1Y8MaxaaB8O9M1O+Li2gs4t+xdx5IUYH1IrZh8W20ujzawdO1OO1iG4+ZbbWKYzvAJ+6AM5rRsPENlqOiLrdks9xaOGKhIjvIDFT8vXgg/lR4Z8Rad4ms5L3TJXkgSUxMWQqdwAPQ+zCuirA8QeINP0CGKS9kbfM4jhgiQvLM56KqjkmqmkeKdO1TUJdMUXFtfxIJGtrmIxvtPcdj26HvXVVQ1PULXSrKa+vZfKtoRud9pbAzjoAT3rmJ/HGgW8JnluLpIQNxkNhPtA9c7K5bxb8SdLtPC02qaRLLdPMWggdYHVQ/cksBjGf5Vu+GvGOk3Hhu3v7vUBH5EES3MlwrIPMKZIBYDeeD93Oamm+IPhSG3tLiTWYFiu2ZYW2tztbaSRjKjI6nA96Txxq+lLY3Gi3V88VzeQlTHBE8snlnhiFQHHGQM8VZ8H6l4eOhiPQ5lWwsVKuhVlaLGSdwIznqc9zmuA8NfE6w1fxVqdvNcNb2KBILJXjb96+5ssRj5SeMA44x3zXoX/CaeHv7Q/s3+0V+2+Z5XkeU+/fnGMYrW1vXtM0GKObVLtLaORtqM4JBPXHArXhkSaJJYzlHUMpxjIPSiWRIY3lkYLGilmY9AB1NcYvjzwu3TWIf++W/wrb0vX9J1bzf7P1C3ufJAaTy3zsB7n06Gs3/AITPw59oS3/ti13u2xTu+Un0Dfd7jvXWqwZQykFSMgjvS1ly6vpsV19kkv7VLnazeU0qhsKMk4z2GT9AfSpNP1Kx1KFp7G8guYVYozwyBlBHUZH4fmKzv+Em0P7ULT+1rPzmO0L5o5PoD0z7Vl/EWztL3whrC3cUciR2kssZf+GRUJVh75x/LvWT8MLiCz8A6RNczRwwpCd0kjBVGXI5J9zXoFne2l8hktLqG4QcFopA4/MVbrwX44WNu66Dd7MXJv0gEoOGCHJwPx5r225vrSy2i5uoISw+XzZAufpmrEc0csYljkR4yMh1YEEfWqVvqunXU3kW9/ayzc/u45lZuOvANX5HSNC7sqooyWY4AqrNf2cCxtNdwRrJjYXkA3fTJ5q4QGXHUEV4rajxdba3ceG0vLU6W0pkivWmQ3MMB58sLu3E/wAIYjjJOemPUdbF1Fot2mnA/ahAyQEuBtbGAxJ446/hVHwfozaFo0Fm97Leyn95JPI5bex64z/D6V0IuIDL5ImjMv8Ac3Dd+VVtWe6TT7prGPzLwRN5CZAy+Pl68dcdaw/Bmj3GjaTHFeajcX93KfNmlllLjc3JCZPC/Tr1rrK4jxRpGsa5cRWltqj6bpgjJnkt/wDXSscjaD/CBwSe+a4PwxBrHhPxpD4dk1K51TTL22e4Rp+WgIz3Jz1GOOPmHHWvY9VivZrR00+4it7k42yyR7wvrxkV5L8HdS1a/fxCmrajLeywXvlhn6AjIO0dFBx0HFe1VDc+cYX+zmMTY+QyAlc++K8W8Barrtx441/TNY1EXQtIVCrGmyNTkcqvbg16V4on1eO0ig0SKM3txKIxLKhZIFwSzt9McDuSODXjHijSfHHhKwbXbTxXNqItwHubeeIbSM/MQCSMdOOCBnBr2/wxq667oljqips+0wh2T+63Rh9AQan1y/fTdNuLqKB55UAEUSDJd2IVR+ZFeN+ILD4j2NhNrSeIrZ5beMyyWMVsuzaBlgCR8xAz15PY9K9C8CeKo/E/huPWJUW3Zdy3C/woy9SPbGDXPeHdU1fxut3qdnfyaXpaSmKzRIlZ5do5d9wPGTjA9PbJ0/BniuTUG1TTNXCRappDlbl0GElTJxIo68gZI9/fA5ac/EfXIjqul3tjplo48y2spI1aSSM8rvJDAEjHcdecVu/DHxnceKbe8ttSgW31Wwk2TxopUYyQDg5wcgg+4qD4q+Jtf8MaaLzS7O3NvvCSXEjbmQnphenXjJz9Oa9PsJWms7eV/vPGrH6kZq1RRRRRRXkuu+PJvDWuy6TqmnTTi4AfTZbVcmck48sgnhg3Gc88HAyK7HWdSvtK8NzXz2/nagsQ2wQoWzKxCqoAyTgsB74rF1KfxNY+Dru9murJNXhha4fEJKIqjJQc8tgHnkZ7d60Ph5ql1rXhXTdQvZTLczRsZHKBckMR0AA7eldnVLUhdmzmFgYhdbf3ZlBK598V518JPEmpeKNCnv8AU2RphdMibECgJhcAY988nmvUqKKKa7qis7sFVRkknAAqK2niuoIriBw8MqB0YfxKRkH8q5Pxxr91oOnwtp9oLzUbq4W3trc5+djknOOwAPPaunsDdG0iN8IluSuZRFnYD6DNOsru3vrdbm1lWWFydrr0OCQf1Bq1RRRXC33iK9/4Sy10DT7FJ4/KE15csxAgU5wOB1IHH1HvXdHODjrXnEHj/TWM9nPHLFq8Nx9mNhjLvJnAKeqHru9K9FQsUUuAGwMgHODTqhnnit08yaRY0yF3McDJIA/UgVNRTXZUVnYgKoySewrj/BniKfxNaTXx05rSz8wrbu75Myj+LGBgdq7Kiio5pUgieaVgscalmY9gOSa5Twb4il8TWDagdNms7ZmxA0rgmVeRnA6dP/1119Fc/q2v2WkXtna3xaFLvcsdw2BEHH8LNngnPGeDg1Z0zV7TVJbpLNzKls4jeZRlC2MlVPcjjP1Fa9eeeNvGT+F5rKM6ZLOt1KsSzbwqAnt3Ofwr0Oiiiiiiiiiiiiiiiiiiiiiiiiiiiiiiiiiiiiiiiiiiiiiiiiiiiiiq0c9vdB1jlimCna4Vg2D6GvJ/AWkR2PjDxZc2CBNMeVIk2n5TKBukAH+yzEe2cVu/Fl1TwPrJYgDylHJxyXUCtT4f/wDIpaP/ANeqfyrpTe2q3S2ZuYRdMu4QmQbyPXb1xVHxGcaHqZ/6dJf/AEA1598EEZfA1izDAeSVl56jeR/MGu51/W49KWKGOP7Tf3J2W1qrAGRvcnoB3JrO0bTYNDjutW1W4jOo3XzXVzIwAUD7sa+igdu/WuplureFY2lnjjEhATewXcT2Ge9VNY1W00e0N1eSFU3BEVRuaRz0VQOST6f0Fc7o+lyNfy+I9ZCJePHshiLZWzi7qD0LHqT+A4zXnXxsTzNL0TxDagXFvY3iSOycjY2CD6YyAPqRXp3jW9it/CWr3e4NGbKTaQeG3KQPzJFcv8JbH+wfA1pJekQGQPdSb+NoY8Zz/shavxWcvizUbTUryNo9HtG82zt3GDcSdBK47KBnaO+c9OD6DFNFNv8AKkV9jFG2nOGHUfWvFfEfPxf8L+1lN/6BLXt/SkBDDIII9RS1zXjDQ4/EegX2lyAbpoz5bH+GQcqfwIH4V5B4M12XxB4Zs/C8ryDUUnNnejfh0t0OWb8VxH9c17bq+k22qaTcaVMg+zzRGLA/hGOMfTj8q+e/DOu3enaBfeBmZl12G4Nla4z8ySMSXz2CqWPX0r0r4kWcOm/DnUbO3BENvapGgPXAZRz714z4H1i70bVfDo8UxxvptxZLHpU4A2QEkcn0bkBj2+U9Oa+jfGt7pdj4cv59XiE9h5RWSLPMmeAoORyTjBHTrXjHjuPVrr4aSXrGDS9NEUBj0uGMSExmRNu+Q8g8g4AHTnqa9h8P3FpY+EtIvb1444bfT4XMsn8H7sDI/PHHrXl/hawm+IPiH/hLtVhxpFqTHplsxOGKt/rD6jIP1PHRebfxiKy3HhNkcMrakuCDkHlau/Hhivg/AJAa6jBweo5r1zThixth6RL/ACFXK8p+I3iV9Jt4dB0MA67qb+XAkfHlBj80hx06nn1JPY1u+AvCtr4S0lLMMJLyc+bczMctJJgZx7Dt+fUmvPvhGg/4SXxpLxltQZffiR/8azL6x8V/D7UNS1PQ449V0O6uHuZrb+KI87vcY6ZGegyK3rnWdL1z4Xa3e6TC0ETRXBmhbrHKSWYEjr97I9iOnQee+A9dlfU/D+meKbdYtLWyRtKyf3Ly8Ykf+82MqM8Kccc5r6W8SnGg6ofS0l/9ANcH8GX3fD/Th8vy+cODn/lq559Dz/Ksr4Gf8gTVv+wrL/6Ale2V5b42l0iHxBokj2k9/rybzYWkT7Vb1ZyfugYJz7Hg4rkJY9Wb4u6JJqTWiyCwkOy1L7RHiUAEt947j6AYA4r6BqpfWcF/bvbXUYkhfG5SSM4II6e4FeH+M9QuvGuvp4M0aZl0+E51a5jXhMH/AFefXjGPX2Brc+Ken22l/DO/sLOMR29ukEaKOwEydfU9ye9bN/bRXPw4eKVEcDRsruUHawh4I9xXK/B3w9pFz4I064udOtp5ppZJWeWJWO5ZGUYJHoo/WteWSxtfG2oz6PHPqOvT2qRzQmULBbqMcs3bO1eBk/nXJfDNr3/hYniwX8cEVyVUyJbsTHncMEE4J4PUgdTwKu/DaMDx943fv56jp/tNTvixp8uianpfjmwTMtjIsV2oH3ozkAnp/eK/8CX0rqdRng8Va7otjCwl0+3jXVZiM4bqsSkjjO4lsHqFr06q93bpd201tLny5kaNsHBwRg14v8R9dms4rfwR4YtvM1K8h8oqnS3hIIOT2JHc9Bz3FdNYeDtN0HwVd6KbgWyTWzC8vAcEsVwzc9vb0496898T3Sf8K6n0/StOe60q1t1U6hcERKxDfejXBLHPfgc9a9a+HbmTwfojMST9kjHJzxiuyr5y8UeHNP1D4uaXA0KxwzWJuLhIxt89syA7sdQwAB9Rkd6s/EGztPBmiwaToCyWSazfhbhkkJIQjBVc9O34Z9a9S8TeHbC/8K3ejpBFFAtu3kDaMRMASrD8e/19a8l8M6zdap8INUN0WeS0gmtRI4zvUKCD+AYLn/Z9azvh74gt9csNK8G3yPaWrWZkff8AKbv5z+7U5yARzkckKRkV9K2lrBZW8dtbQpDDGMJGi4Cj6VYrwX49zC307Q5mVmEepKxVRknCk4HvWx4cudO+I11/at2oaDTZ3jg06ZBlTgfvJBzk9sdBjuRVL4s6mVuNA8LQl4IdUu0jnaI7f3W4KV+h3Z/Ctr4i+FNMn8L3U1raw2lzp0RubeaFAjoYxnGRzggfng9q888RXn/CXfCFdYvlJv7UKofzCoLCVULEZAYlfUdTx2rXbwPpF18O1vb1Zbq+XSfPiuJZWJiIiDKqjOAowBj0HvVH/hL73Sfg/p+oLK3264zZwy5OVw7rnPqEQ4Priu21X4eaXqfhlbO3igi1IokiaiUzKZRgli3U7uc/Ws74p6dLD8OZPt97PNeWccQaZHZRKxdUO5c4YHPfPrUPi7xLceGPhppVxZgi5uba3to5AceWWiyW+uFOPcg1q618PLC+0CKHTQltqybZYtQZj5hc43FnHJyM+wJ4FRfErTZ1+HkgvLyZ72xhjYzRSMnmOMKSRnnOT1+vFdt4FTZ4T0Mbmb/QIDljnqgOK6qq915/kP8AZRGZ8fJ5pO3PvjmvAdK1/X9F+IgsvE9pbM2qIsNtdWyfKEBO1VJ5C7s5B5BOemK+hq8N+DX/AB9eK/8AsJt/Nq9yorw7wWP+LneLT/sJ/wCy17jXBePriW40/wDsGx+bUNU/cKOSI4jxJI2OigZH1I611Gh6ZDo2l2mm2+fKtoljBPVsDkn3JyfxrVxmuM8e6qumaDdIiPLeXiG1tYIxl5JHBAwPbqfYVxk+it4Q+Fd9YctcCzkM5VQcvJw34AHGfQZrc+EECQeBdICD76O7H1JdjXJ+HBs+MniZF+VTYxsVHAJ2w8/qfzr2nUb230yynvLlxHbwIXdvQD09/avMfhRoE9jb6jrt9CYL3WZ2uDAc/uoyxKg+/wAxP0xVL49SMngtlU4D3Uat7jk/zAr1rTOLC1/64p/IVerk/G1zrFrodw+g27TaixVI9oB2ZIBbB4OB/ieAa8n8e6vdeCodPvbbxDcXOp+Yq3NhczB1lQrljsA+XnHIx168CvoCF/MiR8Y3KDilkDFGCEK5B2kjIBr5+0TVfGeseKPEOhJqkKRWxCfantwDAuTgog6swPc4wM56VPoGu+IPDHjSLwv4jvv7Qtr8F7S8YBTk5x+ZUrtzwSO1Z1nq3jS48f6x4aj1eGXybbckzQKqW6kIwcJ/E3zBeSeueQMVa8T3njrwt4KW+utbtftkM22QrbiR2Vm4+Y/Lx6benevTvEssk3gfUJnlCySaY7MxA5Jj5H49Pxrl/BWs2+gfDCw1W6DGG3tixC9WJcgAfUkCrFja+Ktc0aDWY9f+xXdxH9ot7SO3RoFVgCqsSNzZHfPBb25tfDzxg3irS7tbuJYNUsWMV1COmecMPY4I+oPtXkPwbg8SXXha+h0S4tbBTds32qdPMLNsUBVXoAMck568Dg16T8PvEGteJdH1fT7u6jh1rT5mtzdJGpBPOGK4x1BHA6VD8K/Eus6ze6zYa/dIb+wkEZt1iVQBkgsCOvI/Uetdpo11qN5r2rA3avptq6wonlAHzNoLDd6LkD612deT/GY38Xg+/uLS/a3iRVSaJYwTMruqFdx6DDHOOvTpmrvhS5m0DwXaajq+oJNaQ2EUirHBtKJtG1c5+Y4KjtzXJTeKrvUNKGsxeJtDsrtUM0OnMY3IX+4zMd24j0A59qJ/FN94w+HF9q1lcnTLm3EiXIjTduKgEqrE5UFWHPUdO3O78JjcWfgmwvLy+RrJbd3CeTtMQDMSSwPOBntVvQtV1/xdp0mr6bcW+mWckrCyjlhErSIpKkyHPy5IPA6Y6nqbfgTxfJ4hkv8AT9QtVtNW0+QpcRIco3JG5fbj+XrXotef/EfW9U8N6I+s6cLeRbdlEsMyEhgxCgggg8Eip9Wvr2HwnNrmnraQ3xs1u5S8ZIcKm4jg5zjgZz/WsrRvHCP4Di8V6tGkZIfdFADywkZFC5PfA/Wub12fW9Nsx45fS9IM8UYZrUW7GdImO0fvs/eCtydoAANdrqvi+Oy0bS7xYAL3VPLS2t5m2AOwB+Zj0Az1+mOtcd4k8Z634SS2vb+XSdTs5pAkqWhMckR6/LkncMZ6+n41h/Fu91ltT8MtYX8C2FzdxvbIFbDOChVpPUZOcf1rtvHXijX/AAloK6g2n2N3IJAssiSMqICePlPJ7Dr3rJ1Xxh4ug0VNdtdBtV09Y1kkW4kPmleMsFB4HXHU4wa6zWPETzeDW13TtPW+iktvNkgklEe2PaS+T3K85A9OKtfDzWG17wtp+pNbQ2xlDjyYBhECuygAfRa7SuP1nUddTVotP0iwtZUNv50s91IyIh3YC5UHk4P5GuE1fxv4h07xJZ+HU0vT7y9uQGP2aZyIlJIy2VGOBuPt+FdJrniKa716TwlptlDcXD2jS3UtyzLFGhGMEKMtnI6EfeH4L4X8TTz63feGNRsoLW+sY1eM27EwyRkDG0EAjAI4+vpWRpXjTWZ/GbeF77SbS2dFMhmE7ESJjIKfLzn+h9K67XdX1Gz1jS9OsbS2nF5vLtJMVMSpgs2ADkYI/HisbxY8PiSS68MQaZb6g8SpJctcytFFbk/MnK/MWOD93HB5PJrN8D+ILeyvJfB0+krpl7YoXht4pjLHKh+clXbHPzd/z6gZ0nxNnbWNV0e28PXUl/aL+5tywLSsD82SuQoAwc5OenXFct8QdXn13w14W1G5sZbGaXU13QSdVILDvzg47gV7B4m1++026srLStLGp3dwW3xCbZ5SjHzMcHA56nFYnjbxpe+ELa2urvRfPgm+VpIZ8iN/7pyPTvXWXmrzWvh59XNvG0iW/nmETfKRjOA+PT261qaXcXF1YwT3Vt9mnkQM8JbcUz2JwOav0UUUUUUUUUUUUUUUUUUUUUUUUUUUUUUUUUUUUUUUUUUUUUUUUV5xH8OdAg1CS+tRe2rSkmSO3u3jV85znBzg5PANd7ZWlvY28dtawpDBGMIiDAFYfibw3YeJrZbXUTO1uGDGKOUorEdM461d0HRrXQbFbCyMv2dCSiySF9uewJ6D296zpfCuly+JIfEjRyDUIYzGpD4U8FckdzhiK1Nc0uLWbCawnmnihmBWQwPtZlIwVz6EGsrwp4XsvC1obTT5bkwElgk0u8AnqQO34VzviX4baL4j1R9UvZb0XLBQPLmwFCgAbRjjpn6k1n2fwm8N21xbzM17P5DBkjlnyox2xjpwK67xV4S07xQbI3zTp9jl8xPJYLn2OQeOO2D71R8XeB9P8V3FvNqF1er5A/dxxS7VU+oGOvv7VyT/AAf0NyM6hquzBDJ9oyGB9civWp9Ns7jTzps1uklmYxEYWGRtAwBXFr4Gt3it7K61XULvS7ZlaOxmZNny/dViFBZR2BPpWv4u8Mx+JtPTTpL+6s7XcDIlsVHmKP4TkHj9PY1xEfwvWJFRPFOvKigBVFzgAeg4r0jw3otv4f0uDTbZ3dIskySHLOxJJJP1Ncjf+BmvPEsXiNtbvFvIDiFRGm1E5+TGORhmHrya7XWrIajpV3ZPcvAJoWjMyHBTI615/wDCvSZtHs7+3jv5b3S/PH2OWRNu4BQGK/7ORgduMjrXqtFcnpPhex0vXtU1uHd9o1DZuU9EwOcf7xwTmugur60s9n2q6gg3nCebIF3H2z1rzXRdM07VfHmo+JLVI5I7aBbQSqQwefHzOD7IVT866nxpoM/iXR5tKjvRawz4Er+XvYqDnAyeOlcjf/Dxr/wdD4audRSQ27D7PdNbjdGo6DAP4Z4yPzq2ngm7uvC03hvWNZ+3QNGqQzCAI8RU5U5ycgYA55I71zjfDLUr3w2dD1XxVc3EUKhbSOOFUjjx93f/ABOB0AJ4HTtiTVfhxq2o+G7DQH8Tt9nt8F91tndtACKMMPlA7HPY9q6mDQvE9tYrY2ut6fbwpGI4/KsCCgAxxlzVHxP8P49b8Mabo8d55F1pwQw3ITOWC4bIzkA9eDwQKxNU+G2pa7pa2+teJ7m8uhIrqxTbFGATnCAgFiDjJ6fz9g0u0NhZQWrXEtwYkC+bKRub64Aq8c4OMZ7ZrxnSPBWv6d4hvPED6np15e3IKhrmGQ+UpPRMMMccfT8Qewi0vXpdXTUby+sSsFvJHbwQwuF3tj5mJbJ+6Pw/E1h+CPCOq+G9W1S9n1G2uIdSlM00axspVsscrzjq1S6PonirRFura01DTbi0lmkliE8bq0G9ixAxwwySee9U7jwNdweE7nQNNu7dJL+Rpb24lRgCzYzsVT8o4Ax6Vm6n8Pb7VfBdp4fu7ixa7spF+zXSqw2oOxHrjj0PB6iu/wDD2n6xHpTadr91b3p8vyvPiDBpFIIO4Hvjv3rznw14E8U6JBLpEPieODRjIzo0MOZwCegJGF/AnvXSfDLwbe+DbGe1uNSS5SaQyeVHFhVYgDO48nhR7V6fXkvjXwprl94k03xH4fvrWG7tITA0dyDtKktzwDn7x49uOay7nwd4rfxZYeIP7ZsnmWMxTEwELChz8qLnJGGOCTnPWvbVBAAJyccmuf8AFNvq93pM9voc8FveyjYs0xYBFPUjAJ3eled+C9A8QeEtOezt9M0+eeSUyTXT3bZlJ9tmQOP8nNaOpeGdb1rwlrWm6pdW5v7+fz4xESUiAKFUyRnGU/WiPTfFTeDZ9JuotPkvJLUWUaxylVVNhUyM2OWP90DHA55IF/4ZaRq/h7QYtH1SG3Ati3lSwyFt4Zi2CMcEEn9K5WHwv4o0Hxdq2p6GLC4tNUO92vHYeU2c9BycEtgDt6UvhLwn4o0fxlqOqXd1Yz216AZp9rbm77UTPy4PGSSMetTaX4b8SaN4z1q9sVsm0/VHV2uJmO6MdSAgPJ5I54PB9q9Q1+1tb3R762vyotZIHErEZ2rjlvqOv4V5/wDB3QG0bw0k8x3XF8wnLHqI8AIPpgZ/GvWKo6m91HY3DWMSy3QQ+UjNtBbtk+leIeCdE8S6Hfahq2p6AL7Vr2Rma4F9GAqnnaFPTn9MAdOdbxTpXivxbpms2kluumRNFEttbtcK/nMrFmJK9ARgc+g4rEksPHeu+D5tCu9Js7DyrYRB3mDvc7BgKADhCcA7iccehyPSfh5aaxp/h+1sdXtYbaS2jWKNI5N5KgdWI4B9hmu5rxfVLHX3+I9prsOgTS6dbWxtDILmEM4O47wpccZboeePwrpPiR4SHjDRBbxssV7C3m27uOM45U+x/wAKqW+reJ7jRmsJfDtwuq+WYWneaMQZ+75m7dk/3sbeazrzwxPoPw+l8Oabay393cRtGzxlVBkc8sdxGFHT6AVy1x4L1O88A2NvLpj23iDSDutSsqOX+fJAIbHTnB7jivV/Beo63fabGNf0p7K+UYZ9yFZccbsAkqT6EfSuyrxT4u2Op6s2kW+naTdXa2t0LiV0KqMD+EEnr1rG8VaTrGj+JLTxV4V0+6kkux/p1kw2h8nndzwTx9CM+tbPxA0K/wDFWm6drmlWc1vq+my+ZHb3KhWYZBIweCQQCPXmtLUNc1TxH4em0y38P6jbalewtbSi6gMcUWVw7bycEYJx3Pp2rL8Z6DPpvw3Xwxptnc3twY40Bt4sgsJFd2PoCQx/Gtr7Tcj4efZP7K1D7b/Z/wBh+z+Qd/meTtz/ALuf4v68VxOl+ErzXvhZH4fubOez1OzkeSJbiPaC+9mGCeoKuVz2J/N/hbxl4vgsoNCn8JXk+qW6CJZ5mMcbKCFDMxHPuQeeveul+JdtqB8AzaWYrvUdTudmfs1u8gLCVXb7o+VRggZx2FV9e8NT+MPh1p+nxxS21/axROkVzG0Z8yNNpUhgOoLYPTpWR4W8d+IlsbfR5/CWpTatCoh811KRsAMB3JX5R0z2755rqPiJ9qt/AN1aXAnu9QuI1XEMTPukLhiBgcAc49hXUeALn7R4V0kGGeF4LaOB0niKMGRQp4PUZHBrsK4TX/G2n6Bqsen6ha36JJGHW6jty8XU5HHPHHQGsK5tU8ZeJdHv4baVdM0rdOLmeBozPIcbVTcAcAgEnHUV6hd3MNnA9xO+yJBlmwTj8q8L+Ct9GZddheOaKS4vmnhEsTLvQ+hI6+3vXpHjbxSvhSztrlrC4vPPmEIWEcgn+voO5rrhMnkCdsomzed/G0YzzXgHgLVLa4+JHiWZWKxXYAt3dSol2kA7c9a9Q8d+LLbwhpD300TzSsdkMSg4Zvc9h715Po/xQ8Naa73OorqMmq3CgzStbYwOyICeEHb16mvVrXxbHL4Wm8TS2VxFaqjyxxHBkeMHCkgHAz168VHD420w+Ex4ouFmgs9pPlsnzk7toUDuSce3vgE15ZoPxM8L3F5JrGrXNx9vJKwQmAslrGeykdWPdu/QcdfUNH1i08eaVqqQQOumvutY5ZBhpCU+Y7ewG4YrlPh1qlr4V0ibw5rlylnd6bI5HnkKJYmYsGT+9nJ4GTSeBbB4dT1/xvqJa1tb4sYFmUqywKfvsO2Qq4/+uM823xK8Ma5qLSavdPHp1rKWtrXyHbzmA4kkwPXOF9wTXqvhnxrpPie+mtdIaWaO3j3yTGMooJOFAB555PTtXCfH+6gj8KR27SoJ5LpCsefmIAbJx6e9ev6HcwXemWkttMksZiXDI2R0FateRfGfXdR0Lw9C9g8sIuLlYZp4Th40wSdp7E4xnt+NeWfFPUPCp8JQWfh9YrhvtCO88MZbbweZJCPvHPQnNfT2kXdtfWME9nMJrcoAkgBAYAdRmtKvnzwDqEK/EvxfDcTos8sgEStxvCtjA9+Rx1/WtjWrUeJPiVpP2QpJBokRkvJR0RyTtTP97IBx9fQis/w1cRP8ZfEwSRGDWSKCGB+ZVhBH1GD+RrY+O00cfgmdHcBpLiJUB/iOc4/IE/hW54qkQfDu7fcu06aMHPByoxXng0641j4JRW9kGkmWASBEP3tkuWHvwDx6gV6R8MtbtNV8IadLFPHm1t1gnXOPLZFx83pwM1w/wn011n8U6/8AOtpqF1IbaRhgPGGc7x7fN19jU/7PxX/hEZQGBK3bg89OFqH4Nf8AIX8Zev8AaJ/9Ckqr8QlvPB/iyx8V6Va+eLxTaXMAO0SORhcnHGSFP1Uete0+HtO/srS7e0Zt8oBaVz/FIxyx/Mn8K2q8x+MoZvAWr7VJIERwB2EqZrF1eM658KFtLCZHuf7LgkMcbbm+QIzLgc5+UjHrxVP4ceJPCN/4fs4rr+zLW+t4VinW4VELFRgNub72QM/nXTeJLuyvfA2uz6dAsdoYZRG6IFWXAwXAHbIIz3xXL+HYG1b4Qrp9jMj3bWMgEaEMxIZsrj1PT6mtz4K6nDe+DrS1DgXNizwTx4wUO4kcH1BHPrn0rJ8FQJefEnxXq1p81kqJbbxyGkwu7B74KH8xXuFeV/GrH/CBaoSm7BhwePl/epz/AE49aXV9XsLb4atO9zHsm0ryovmGXcx7QAPXJ5HbmvHb20luvgXp0kS5FvO0rj/Z8+Rc/mwr3vw14v0XVfD9vqP2+2iRYlE6SSKpiboVYZ45HHrxjrXkvxSv45Lvwl4ivNO83SBK4limG4bCy7WZefvKN2PbBr0918DJp7asLbRntWXcHWGNs+wXHXtjGc1xPxWI+3+CNsXkr9vXEeMbOY+Me3Stv44sG8D3mCDiaIHB6HcK2fE/y/Dm79tMH/oArE8MH/i0mf8AqGXH8nrZ+EEXleBNHXOcpI3T1kY/1r0muD+IPi2DwlpJuNvm3s58u1gHV39T7Dr79O9YPw58MP4fsbnXdek36zeAzXU0pyYUHO3PQccnH06AU2bWJtc8aXmhaW8Ng1lCpvL5Y1a4lU4+SPIIABYZJzz09+V8I2dvZ/FrWoI7mecxWS5kuZTI7Ptjz82fQ9O2CMDAxr/F21n0q40jxnZZ83S5lScD+KFjjH6lf+B12/hS6g8QTz+JYCzW06/ZrMsu0+Uh+Y4z3fd1wcKK8c8Hw6NdeO/FOm65Hi/mvWa13Ssm9AzHA2kDONpHc/hXr1l4Z8LaRrdrNa2EceqMHaNw7swAXBJyTgYOOfWuI8FIv/Cz/F7Y+bZGAfb5f/rVH8dopLiy0GCKTy5JNRVUk67SQQD+tHgTW7zQvEd74V8SYa/mkM1vfsoX7Sp6fXOOMZ5BXqK9Z8UaLB4h0a70ucDbOhCsR9xuqt+BxXiPw91m41zT7LwdfxSLd6dPi8V1/wCWERyi9Mfe2Lx2HvX0YzBRliAB3NLRRRRRRRRRRRRRRRRRRRRRRRRRRRRRRRRRRRRRRRRRRRRRRRRRRRRRRRRRRRRRRRRRRRUcsaTI0cqK6MMMrDII9xT1VUUKoAUDAAGABS0UVx3izwdpHixbYapE7NbsSjRuVOD1X6Hj8q6PTdPs9LtY7Sxto7e3jGFjjXA+vuffvV6iiiiiiiiiiiiiiiiiiiiiiiiiiiiiivJ5vA+p32tXc2o+JLu40WeVpDp25gCp5EZOfuDpgdR9a9VjRY0VEUKigBQOwp9FFFFFFFFFFFFFFFFFFFFFFFFFFFIVB6gGlo60gAHQUMoYYYA9+RS00IoOQoH4UMqt95QfqKb5Uf8AzzX8qcVUqVKjaRjGOMUzyY9gj8tNg6LtGB+FM+zQf88I/wDvgVMiKg2ooUegGKr3FnbXLK09tDKyfdMiBiPpmp2RHQoyqyEYKkZGKpf2ZYf8+Nt/36X/AAqxBa29tu8iCKLd12IFz+VR3NjaXTBri1gmYDAMkYYgfjU0EENvGI4IkijHRUUKPyFTVDcQQ3MTQzxJLEwwyOoZT9QapLpGmramzXT7QWpbcYBCuwn124xmtCKNIkWONFRFGFVRgAewpJpY4I3llcJGgyzMcACvmnwJ/YmreO/Fkd7Hb3C3E4a2E0ed3LElSR6Y+or6OsrG0sYBb2ltFBD/AHI0Cj64FUIdA0aCdbiLSLCOdW3LIlsgYH1BAzmnaroelauUOo6fb3TJwpljDFfoabPoOlXGnx6bNYQPZRnckDLlVPPb8TVjS9KsNJhMGn2kVtExyVjXAJrHm8IeHprmS5fSLXzZPvkJgN35A4PPPSty50+0urJrCa3ja0ZdpiAwuPTjpWZYeGtF06OaKy06G3jmXbIsQ2hh74rIuNN8P+DLG81q00mKD7PEWf7MmGYen/6+lc14f8RD4hXNjPa2Nzb6ZYy/aJpJwAHmAIRFwecE7s+w7169RVe6tobyCS3uIklhlUq6OMhgexrG8O+G9I8N272+kWKW0btufDFmY+7MST+dYV18O/Cd1ftfzaLA1w7F2IZwrHuSgO09fSu2e2ge2a1aJPs7J5Zjx8u3GMY9McVz/h3wnofht55NI09LZ58eYwZmJ9gWJwPYcVVn8F6JJfyahHby21zMAJmtZ3hEg6YIUgfl1zXS6fYWum2yWtnAkMCfdRBxV2ql/Z22oWstpdwpNbzLteNxkMK4PT/hr4VsIZ4o9O3+dGYy8srOyKf7uT8vU8jnk10+i+HNH0Ozks9N0+GC3kGJFA3eZxj5icluPWuRt/hd4Qtr0XceljIbcInkZ48+6kkEe3Su71bSrHV7GTT7+2Se1kGGjbge2COQfcVw3h74Z+GtBvxf21rJLMh3R+e+9YyDkED1HYnOK6XxV4X0vxVZpaanCzLG++N0ba6Hvg+46jp+IFZOo+AtDv8AT4dNljnWziO/yknZQ7/32wfmbnqa07zwvp97oq6JO921kMAr9ofcwHRS2ckdOPYVUHg3Tl0J9BjnvY9Pc/cW4OQOpUE5O0+nStTwzoFp4b09dOsZJ2tkJKLM+7bkknHHHJ6f/Xroa4TxD4I03X9VttVubi8S6ttphMcoAQqcggEHvzUl94Qjv7Z7W61rWJIJPvobhQGHocL0qhrHw+0nU9dXXVuL+yvcYkayn8rzOMZJAznHHBGafD8PPD9vq0eqW0E1vIqbGihmKxye7DqT+POOc12Osabbaxp1zp14pa3uEKOAcHB7j3HWpdNsoNNsrextU2QW8axxrnOFAwPrXBeNvh3pHi24ivJnmtL2MY8+3IBYdt2RzjsetavhPwdp/hiCZbWW4muZhte7nYNJj0HGAAecY+uao6R4Hh0rxDca9Fq2oSXN0xM6SmMrIMcAgKOh9Pb8X+NPBUXiyW1e41S9t47Zt8cUO3aH/vcjrUXi3wNb+KotPF9qFyk9kWK3ESorsTjrxxjA6VuT6zpvh2O1tNZ1uITy5CSXLKhcDucAAD3NZfg+zt7i/wBX8RwxBV1OVVhOCC0Ua7Q+D/eYM3uNppnxL0Sy13QTbahqb6fbpKsrSKM7sA/KR/F1zj1ArX8FWl3Y+HbC2vZJZJo0IDTLh9m47Aw7ELtB+ldTRRRRRRRRRRRRRRRRRRRRRRRRRRRRRRRRRRRRRRRRRRRRRRRTZAzIwVtrEEBsZwfWvFvhvqGqXPizxVaahqU94lrIiRCQ4VRufoo4HboO1e11iQ61aT6zcaPExa6t4Vlmx0QMeAffHP0I9a26KKK4Pwhd63qlzfalezIulSSOljb+UA5QNgOx68gcD3z6V3lFFNfdtbYQGxxkZGa8c8GeINcvPHOu6Jqd7FPb2MQ8sRwhBnK4buc4PrivZaKKK8/+Jeq6zofh241LRzah4MGXzlLHaSB8o6ZGc89hXReF72fUdB029uf9fPbJI527ckqCTit6imSFgjFAC+DtB6Zri/As3iaexuD4ogghuVuGWIRY5TjngkYznHfj8a7eiiiiiiiig9K4zwjqevaib8a1pK2AhnMcBU/6xR36nP1HBrs6KKKKKKKKgupWgt5ZVieVo0LCNPvOQM4Hua5TTfGeh6pHZtY3fnyXbhEhQZkU4ydy9gByT/Oq/jLxHf6DPpkdlo02oLdziOV484iGR6Dqc8Z44NdwzqiF3IVQMkk4AHvTgQRkdK47xT4qt/D0+n2zWlxeXV9L5cUFsAXIHU4JHA4rsFJKgkYJHI9KWuE8eeL18IWKXb6bc3aMwUtHgImf7x7flXY2NwLu0guQu0SxrJj0yM1aoooooormvFXiG28NabJqF1BczRp2giL4+p6KPcnvWjompR6xplpqMKOkdzEJFV+oB7HFalFFFFFFFc9rPiPStEntLbULryp7t9kEaxu7SNkDACg9yPzroRyKK5HxV4v0bwrGj6pctGzjMcaRszP9MDA6HqRXUwSrPFHKmdrqGGfQjNS0UVj2ut6beajcaZb3kct5bDM0S8lOnU9O4rSmnit1DzSpGpIUF2AGTwBz3pXmijZFeRFZzhAWALH0HrUtFFFFRzSxwRtLNIscaDLO7YAHqSajtbq3vIhNazxTxE4DxOGU/iKsVk32s6Zp88Vvd39tBPMwWOOSQBmJ6YHWtaiiiiiiiiiiio5ZY4UMkrqiL1ZjgD8adG6yIrowZGAKspyCPUU6iiiikIBGD0qNBEWOzYWU4OMZBqWimqysMqwIBxwadRRRRSMAwIIBBGCD3psUaRIEjRUQdFUYA/Cn0UUUUUUUUUUUUUUUUUUUUUUUUUUUUUUUVyXiPwfoXiWe2n1axFxJbZEZ8xl4PY4IyM88/wBTXVRokaKiKFRQAqqMAAdgKR40kKl0VipypIzg+oqSiiiiiiiiiiiiiiiiiiiiiiiiiiiiiiiiiiiiiiiiiiiiiiiiivmrwnrtloXjDxk9wzPc3F3FFbWseN87lnGFzx1I5PrXsHh7QLy1hml1LU7ya6nLHYtw2yAEnAXpkgY5NeOeBPDyRfEHxJarqWo4tdjCT7Qd8pOD85/iHPeuu1jxZHqXii90Jr69sbCwUebLYxO8s0hA+XKqSgGcdOSDz0qj4T13VoPFzaNFNqWo6JOhMF1fWzq0LBC2GZlUsMjHPtWLpV34y1Dxjr+gReIciGLAunt1Ai5UjbGDjJztJ54OeuK7RoPGVnD4e0SS5a5aWVzqGpwdUjU5C5YcEg4yRzjHqTjDXbnRvH2l6NZ682qaffKyzwzSrK8DhTj5gMjoDj6+xr3emu6xozuQFUZJPYV5H4ZvtQ8eRX+pJqd1p2mrO0FnFbbVdguDvckE85HHGMH8Twf4m1GLxRqHhDW5hcXFsvmWt3sCGZMA4YDjOCOnoc8155YJrs/xP8U2+hTW9tLIiiS5mXd5SjZyq9CT0weK6TRdb8TeFvFtr4f8S3q6la6j/wAe10qAEN0x0HcDI5xnNbkGv3Ov+LNT0ddabSRYMqQ26RIXuD3fc4Ixz90dQQa6KwvNf0vQ9an1Zft17aSym28uEJ58YRShCrnqSc9SOR2rjNU1PxTp/g4eJ5taWG7CLMbCa2jSPBI+TJG/OOeuSeK0vGmpNrPwsu9ReMRvc2aSMinIBLL0rnLOfxx/whljqOkvYWFva2KMlvIgd50VMl8kYXIGQO/U4ziuyt/EOpaz8PR4gsp4rW9Fu87Hy96kxlgy4PrtNaXg3WNQ8SeDLXUzNHDfXCSfvBFlVKyMv3c+i+vv7Vj/AA48T6z4m0PUbidLQ39vdNBH1WM4VTzjJ7mpvhl4k1XxHHqrasLdZbS6MASBSFGOvJJJ/wDrVUj8VXGv3d+um61p2l2VpMYEluAryXDgDJ2sRtTJ4POan+HPjSbxDcahpN+IG1DT22me3bMdwgO3ePT3+vboPVa8++JWv6r4a0CXVNNt7WUQsoladjlQzBQVUdTkjqfwNcTL4m8f3mhW+t6do1ilutuJnjlYtJOMAllUYwDyQM5I6c4rrdI+IGn3vg5/E0qmMQgpPAp5Eox8gz1zkEexFMbUfFkugprkCaeJDF5404xMS0ZGQPM3D59vbGM0ad40m1vwe+v6RYxy3MQcT20s20RMoy3OOeMEdMhh0rktB8ZeMvFGgLeaNo1r9oV3Ess7bEbB+VYgTye2ScDGPeun8CeOLjxPZajDJYJBrenkrLaFyoY8gYJ6cgg9cH61Y+HXivUPEw1RdRtbe2ksrjydkJJ5Gc5JPPSodG8Saz4lW/u9FGmrbW07QRw3G8ySFccsQRsz24PXmuw8K6lc6votrfXcCwXEobzIl6IQxGP0roa8i8aeO9Q8NeIdO00aP59rdsAsqPukccZCqOhBPesfWPiD4i8N39vJ4g8OR2uk3EgQTRzeY0ec8EjILAAnA644r0DxF4oGny6fY6dAL7UtRObaHftTYBkuzdlA59TWFq/i3VPC13Zf8JFaWp066k8r7ZZFsQt23q34ng9AevSrXj/xVfeF4rC7t7a1ubO5mWAlpGDhmyQRgYIwPWrvjzxDfeG9DbWbS0guYYinnJJIVYBiFBGBzyR+dSXuuam9top0ywhmuNRQSN50hWOFdgY5YAnvjpXkep3z+BNaivo/CumvquqOV8u2vJGkfJySFIIUE9wB+PNei+LPGd74cfR4ptGLNfyRxPJ5y7I3ONyjHJIz1wAcVyfx31XWrDRY7e0jhFheSLbyyBiZWYgnYBjgHb16/nXT+JfE3iDwxoP9pT6FbTrC4SVYrskqmOHPydM8fjW5oF1b6zptt4rexgS9ksyEPnFgqdSuccc5zx+dS6T4jeXw8+vatapp9sIzMo8zeTHjg9Byew75HrXL6n451XTtLXX5vDxXRW2nLXIFwEY4Vim3Azkcbu/Wsr4u6jBqvw4bULUsYLhoZE3DBwWHUUlx8QbzStHsLy28N3tzpUcMYnvGPlgcAEqpGSPc4BP517Jp17BqNnb3ts++CeNZI2xjIIyKuV5l4v8AiDZeFtVstPu7K523DgNcsNsSpkZYHktjPIxWRP8AFCKy1CJNT0PUbHS532Q388ZVW5PJUgYHGepOO1eia34gsNGsYrydnkWdlS3igTfJOzfdVB3JrltQ8bSaHJbtr+jXFhZ3LiOO6WRZVViM4cA5Xv69D6V2OsazY6Ppkup3cwW1jUNuXndnoF9Se1ePfE7xNeDwnfR3nh6/tre8QJDOzI20lgR5ihspkevfiut8M6zZ6B8PNM1K+dlghs4yQoyzE8BQPUnj09cDmp38Zy2c9jFqvh/UbMX9wlvbyZjddznA34bKn2xng1x/jLxVqsXjTRNETTJ0tftKygpIu+5x3HOAo54JGcdq9J1jxRaaNa2Mt9b3KXN7IIoLRFVpXc/w9dvcdT3FZkPjW3i1q30TVLC6069uhm3EpV1k68bkJGeK4Xx54x1Ky8V6JpEenXcdm12jl0I3XWDjao/ugkdSM4rufE3jzS/DNvbTanbX8bXHSNYMlOSPmOdueCcAk4HSs3V/idoOlTRrLFfyWshAF7Fb5gz6BiQT07A1teKvGen+Gbe3uru3upbScApcQRhk56AnPBI5qFYtNvzb+NJbS6ldLMG3hdVLRISSWVc43EHOc9K3NH8Q2eqaR/bAWa2ssFg90uzKj+Lr0rnrnx/pNrHBdT2+oR6bOwWPUHtiIST06ncAfXbiuP8AjzNHN4GjniYPHJcxMjKeGBDEGuim+InhzRzZ2N1duW2IjzRRl442Kg4Zh3+mcV6bFIk0aSxsGR1DKw6EHoakrk9Q8VaXYazb6JcyTRXt0QIMwsUcnphsY68fWubt7nw78P3+z31zOt1qUzTyXklu7efKxGRuVSB14Hb68nq/Fx0l9EuYNZmjis7hfLy/JLdRtA5LZGQBzxXmHw+ks7PVUtdV8Q3l7qaReVZ2+oWrW7Ih5YqHzknaBnOcDFet6xren6OsZvbgI8pxHEql5JD/ALKjJP8AKqeg+JtK15po7G5JnhP72CVDHInuVYA45HPSvPF+JNnceNE0mPz47GG3fzXa3fc8mQQNu3IXAyDgZz+fo8/iXRrfULfTZdQhW9uDiODJ3E+hHY+xxVSz8Y+Hr3U/7KttWt5b3JAjUnDEZ4DdCeDwDWX8RJ9JbShYavq8VhbTyJ52W/ePGDnaoHPJUDOOma7C1hstKsI4YFitrOBMKM7VRfqf51i2fi7Qb28Wyg1OJrhzhFIKhz/skjDfga8t+MltbrqnhW4WGMXDakitIFAYjK8E9+les/8ACT6H/an9kf2pbfb87fJ387v7uemfbrXR0VktrOmrff2eb6D7XtLeTvG4AckkdulR6fruk6lcSW1lqNtPPHndHHICR+FMtvEGj3d82n2+p2kt2pIMKSgtkdRj1HPHsfStieaK3iaWeVIo1GWd2CgfUmsrTde0nVJGisdQt7iRRkpHICcfSuK8RfEDTNM1/TdEiuoWmmuNl25b5YFx0Y9NxOB7c5xxXo8dzBJALiOaNoCMiRXBUj1z0qhZa3pV/KYbPUrS4lH8EUysemegNa5OBk9K8d+LUmjar4U1JFvLaa7tVDokc4LIQ4zlQfqORXoHhDjw1o3/AF4wf+i1roqr3NzBaR+Zczxwx5xukcKM/U0lrd214he2uIp0H8UThh+lWaKztQezkja0ublYjMNuBN5bn6EEGvHfghD9ng8Qwh3cR6kyBnOWIAwMnv0r2uW6t4nWOSeJHborOAT+FU9bgW50u8hZ5EV4W+aJyjDjsRyK8y+Bxd/BkJdnYtPKcsRz83b/AOvznNVpT48sNUutFtIRdabO/wDo2pzSAvbIxyd2eWKjIGeeB1r0fxAl/H4fuYdK8ya+MIhhcuA244XeW45Gd2faneF9Jn0XSobO61G51C4HzS3FxIXZmPXGSSB6CuhpCQO4pcgUmR6ilzRmkBB6EUtFcl4xOswWC3uhAS3dq/mNat924TBDL9ehH0x3qp4S1XWNdea/v9Mm0q1UeXDazj9454y7AgEdMAY9TW1PrdtHrltoq/PczQvO2D/q1XAGfqT+hryr4wXGp2F3oU9jq15bJNdrC0MT7VPI5OME/Q8V7nRWD4nsL7U9Gu7PTb9rC8lUCO5XOU5BPTkZGRkcjOaf4csbzTdItLO/vXvbqJMSXD9XOT68nAwMnniud0KbXtR1/UryedoNDifybW1eFQ0pUYZySNwG4HHr9Ove0VwmiSa/feIdTuricwaJDIYLW2aJQ0jL8rPnG7buBxzz9Ovd1WvY5ZbWeOCXypnjZY5MZ2sRwfwNc/4O0/V9M0lLbWtQF/dh2PnDJ+UngZIBPfr/AErqaK851XW5b7xZF4Vtrh7ZfshubieHHmA5wqKSCF7EnB4I6VP4SsfE+m6hfWur36ahpagGzuHAEvXo2Bzx1J/D0rv6KKKKKKKKKKKKKKKKKKKKKKKKKKKKKKKKKKKKKKKKKKKKKKKKKKKKKKKKKKKKa7qis7sFVRkknAAr5N0LRdI8aa34ztxdQLeSTpJp1yrZIIZySp7rwucduR616j8LfHEetWn9kancoNZsyYnJfP2gA4DA9z2Pc9e9c3oesWOh/E7xOmpSPA10sfkAxs3mcDpgE/5NUrzVZPhz4/1K71KGY6LrOHE6LuwwGeg9CWGOuDmvWdE8Z6f4lvY4NBZ7uBMtdXBhdEiGDhQWAyxOOPTJrz3wLe203xN8VGOeNhIoVMMPmK4BA9cYP5Va+JOviz8VaFpGp3MtroFwpkumQlRI2SArMOdoIXIB6Nz2ridc1jw5bfEDw1c6d5Ftplsrq9wkXlxMfmGQcfNg8E+tfUsUiTRpLGco6hlOOoNV9StjeWNzahgpmieMMRnGQRn9a8O+B95/Z1tqXhe/2walZ3bN5bHBdSBnHrjaTkdiDWhpcC638Ur3V7VxJZ6dai2aVeVaUg5UHGCRk5HtWb4QuYYfiv4oillRHljURhjjcfk4Hv7Vo+LLIeJfiF4et7RlkGjZurxh0j+ZSqk/3iVHHv8AWrWt6D4Y+IV3fQsXtNZ06ZoWmhYLKCPusR/EvA68jBAIrj9F8Xa5oHhPxIk0ialJolwlvb3jtuDhn2nPOTt4PU/eA6CovEEnhiXwHPql7qMOp6xdWoCTTSB5VlP8KJn5MHrgDgc5q1rd7bXXwTKQXEMskVtbLKiSBih85OCB0PB6+lemW8gPw3R1IIGidj3EPSuO8CN5vwcdU+ZvsV6u1eTndLx+oq38MNd0iz+Hdm8l5FEtssiTKWyyvvY4xnJJyCB7isr9n2VX0LUiXHmPfs20kZxsTmrPwdQyReKUBwW1GQA/ga4/4P6joenC+8Oa/bWcGpQXDsslzGoDgAArubuCCfcHjvXvei32i3GoXFtpEVszQoPPmtkUIpJ4TcBgnqcZ4xXVV5d8aTjwBq//AGx/9HJXTeFJ4R4R0maV1EK6dEXYngARjOfpzXzAdEu2+FuoX9vCyW8mqfa1i28+QBsz+BOfotfU/hrUbbUPDlhfqwEElqjtk/d+X5gfpgj8K8b+GllLb+B/Et40ZS3vGuJLfPVkCEZ+mcj8K7D4JyRv4E05UfcyPMsgyTtbzGOPbgg/jWR4CsjN498W6vBtayLi3DqPlaTgsAe+Mc/UUnwdGLnxUxxj+1H7+5qpe+C2u5n8V+BdXksLq5DSGHH7qY85GDwMsOhBGfSvQ/h74im8UeH4dRuIBDNuaNwPusV/iHsf8a7evDPH/ln4h+DVkJC73II9cjA/PFbPxtjSbwXcxFGed54VgVRks5ccAdTxu6c1xcwm0H4leFE1FgI30uOySQnjzArLjgckuR/30K7H43oJPBkyYBc3EQQYyS27t74zXLfFu0lt/A/h23uHZXhubdJpAcFSImBOe3Peuo+M80Ufw/vAzHMjQrHhsAnep/HgGumGt2fh7wbZ6neyBY4bGIqueXbYMKvqTXDfDXQrnVbqXxx4gBa+vCWs4n5W3hP3SM9OM49uerUz4wSRXUXhaaGRXifU42VlOQRTP2g1L+GLFRjJ1BOpwP8AVyV7RLaxXunPaTruhnhMTj1Vlwf0NfOHg29vdNbUvhtcCUz/AGkx28oAO22f5pD6D5MsPd/YCu1+OUTweBHjto8QRTQhwOioDgfrtFei6Deadrvh+1njMNxZywKHVgCvAwVYH06EGvK/jPcW9x4BjaywlqbpI0CDapVSwGAP4fl4/Cux8YqF+HV+o6DTcDP+4K0/hz/yJ2if9eifyrtK8B+LCh/GHglWAKm8AIIyCPNjrtfi5ZwXfgnVPPOPJRZY2xnDhhj8+n414413d2viD4bwagHFoLKERqRx5rZQceoHl/Sva/ipbQXPgrWFnA2pD5iknGGUgr+oA/GvFtVvbm30T4ZxXxItWuUlmMg4CoyBM+2xj+Fez/FbnwPrP/XEf+hLXN23hy38UfDLSdLnufs7vbxtBJnpIAccdx14rAh8S+IvCl7ZaT43tYL7T5ZVW21OMEkOrAqWwOSMA9A3fJ5rS8af8lQ8Jf8AXN//AGauj8dXWlDWNEtm0salr5kMmnxmQxiLHJdm6bRtzjB6dK868cW+sp408GHUr2C5ke7DLDDDsjhAdN2CSS3Hc88Ctv4i/wDJQ/BvtJ/7OKd+0Mu7wrZf9hBP/RclbvxcjRPhvfKEUCNLfYAPu/vUHHpxWxBosHiL4fWOmTgYn0yEKf7r+WpUj6HFeb+DvEE2o+GT4Onl2axHcHTHBAJEIJ3Nj/ZRWX8BW38c2On+CbeztgY7V7qGCRVGdsSqxA/NV616ldadpmv6ELKWESabcwptQHb8nBXGOmMA/hXkvxshtrfwBBbWYAtoLiKGMBi2FUMuMnk4xiug+IFlbQ/DW8gigjWKK1jKKFGFO5eR7+9dZ4CR4/CWiLI24/YoiDnPBUED8sV1teE/Ef8A5HzwZ/12b/0JaPjwjSaZoiKMs2pIAPfa1S+Ibtbj4saBp95n7NDavLAjHCmUhjuHv8oH4V6Nr/hrSNWv9O1XUFIn02QSQyCTaAcggN6jIB//AF15bZSalrHxP137LqMNpJYWqQQrNAZhsO0sQNy4O7v74rdg8C6ofF9p4nv9dgeaIbGjgtTEJF2kYJ3n19+lZFp/yWi9/wCwev8A6CtUfiVpdpffEHwnFJbq3nMTNgcyBSCM8jpj8vyq78WrK0sbjwvcWtrDDNHqUaK0cYXC5Bxx2yM0348QQjTdIm8pPOOoovmbRuxtbjPXFS/FvUStx4X0KUkWWoXkf2oZwHRXQYJ9Pmz+HtXoXjDwhp/iqztbW6kmtxayCSKS2IVl4wQMg4GP1Arzf4yxrNceE7TJMcl+q7w/zYyo4/PrVb416Ppuk+G7O90+yhtbq3vIxFLDEA33W6nHPQHnuBXv1uxeCJmOWZASffFTV83axoOn3nxhgglgUQzWhmmjQYEjbWB3euR19ai8f6Dp9j498KiwgFkt03lzLa/ugyggY+XGMqSpx1FWPixoOmaGPDt1pFnDY3C3yRCSBNpIxnnH3jx1PNdD8RL+8ufF3h3w/bR20iS7rlorpysUrKGKhsA/3TgYPOKf4p8IeIdc1HTNStv7J069sHys8UsjFl4wpGwZAx09CR3rN8cWttJ8TPCiNbRMsgd3BQHcRnBPqRgVd+It75viPw34UVli0+8k8y7iX5BIgbhMjscNx3yKv/Fnw3Yz+Fri+traO3vdNAmt5YFCMoBGRkY4xk/UA1z2ueKr7WNC8IWUcjQSa+wju5V4OxSqyAY6bi3btxW/8U/DekJ4HvRDYQQtZorwPGgDIQw7985Oc9c56816D4R/5FvR/wDrxg/9AFdDXlHi+ys4fElhrWtajE2nW8TRwac8RkaSZsrlUH3uvXB6D61xHhu5S1+KskFhpsumWt5Z7pbeRdm843b9oOF5GPz9TX0dWB4p1UaHoV/qWNzW8LMg9W6KPpkiuG8JeFtP1Tw1Be61AL+/1KATz3VxhpBuGVCt/AACMAYxXMfA+2lg0bxBbwTfvlvnSORxn5goAJ/Gqb6Zo2n+G9U0zVo01nxAVmmup7O3aaSN+SrNJj5ccdSO4wec9Z8LtQuNQ+HUUt1I0skcc0YZjklVLYBPsOPoBVH4PC7T4es1qQ9yTObdSAMNztHPHX19a8/8KP4V1jTpdG1tW0/xXvdGubp3Ery84bzD35A2k8+hrt/i3p81h4CgIvLhJbRIISIZWVHwQCSB16cZr2PRBt0qxHpbxj/x0Vp14B8a9La0Sx8R2/2jy4bhEvo4pGUSRnGCcHjptz/tCu98WC11rRdO063kdRqckX2dkYhljGHZxj0QHr6ivO/i14aOk6Zba1owmiis3UXcKXDgSR5ABPOSc8E9ec9q9A8Ryxa14b02DTHkQ6k8K2ro5V41xuZuD2QNnn86wPilNPoOgaXFarcLpUd3Et68MjCQRA9Cw5AJ7+uB3qfw3ZaHqWp6ZrHhbUMWsLSG8tFnfB3RkAlGPBDEfWuZ8b2p8P8AjnRNVku70aPez7Z4luWCpL2PXheQ2P8AZbHavSPGFsNWvNL0dJJ0eSUzyvDKyFIkHOdp7khefWuS17XmvfFb+Glt9QfTtPgWW4SxDGSVyAVUsCCFAYHg8msHSn1nTPGFp/YGna2vh+6ZVurW9hdY4CeCyFycf3jj6c8ARW+hWKfF6WGNrpVFkZ2Iu33FyAD8+7djB6E/pitT41IETwyi52rqCgZOeOO9a3xqa5s/Dg1Ky1K8srmGZFH2e4aPzASRggEZ65/CtH4gtcL4CmvYL67trqC3jkWa3nZGJyuckHnOaoyXGpTfDCC9h1We3vEsRM1z993IXOCTk8+vX3rR+HFxqGr+AbCWTUZhfSrKPtT4kcYlYAndnPAA5rD+EWp6hPZ68+sajNdva3rIZZWJCqq84HYcZwKt+EZbzx3ZXOtXd7e2NtJK0VnbWdwY/LQcbmI+8xOevAx71r+CbfxZHpl9Za/MEnjkK2l5uSR3X1IGR9M888jjnB+D+o6lerrsWp6lPfTW155SvLwABkcDtkg8fSvZqxPEiXb6Rd/Yrw2k6xllmEYcjAzwDxzjH41598LdU1LxB4MaeW/k/tAzSJ9plUPg5yMDpjB6Vxfw5u/F3i+w1RJ/ELW8Ud0UNysSmUtgcKOAi4Hb+9279V8Lda1i8uNe0DWbs3M+lyiOO6wA7qSwyf8AvkEZ555rj7XQ5ZPi3fwJq2pKy2Ic3CupkAKqMZK4xyO3XFei+INevD4i0zwjplw0U88Xm3N6wBdI1BPAIwWbHXtnp6YvjPVtY8AzWeqLez6no803lXNvcbTJGSCQUYAf7XXjoPpF8U/Eeu6KNHvNGvIza3cyqsKxDdL0IBY54PsB1rRNr49tH1O9n1fT/Je2Mscfk7lgcc7FHHYEZJOeuK5/wVdeNPGHhdbga1DYt50gFyYA8k2CCOBgIAcjpnjpjrP4I1zxZ4o0uewF3b2l1YXBhn1ExiRnA7BDxnrknt71r/DjXdYk1fWfDet3C3dzpzBkugoBdSe+PqCPqR2qW1n8R+IL3WWu7258P2FnOYrb9wo80DI3lnHI6dOOepxR8O/GNxqmkavLq8iSvpMjrJdRKAJUAJ3bRxnAPT2qTRb3xJ4r0Z9ctNQ/s1Zd5s7NYEcMFJA3swzyR2xjrzT9N8aX1p4LuNd8R6XLZ3dsxjMJjMZmOQFIVuQCWAP0J6VymueLNRs9Fj1q38X6TJeqFlfSlERRgcZQc+ZkZ559elev+E9bj8R6HZatHGYxcJlkP8LAlWHuMg810NFFFFFFFFFFFFFFFFFFFFFFFFFFFFFFFFFFFFFFFFFFFFFFFFIyhgVYAgjBB71WjtLaJw8dvEjDoyoARTEsLKN1dLSBXU5DCMAj9KdJZWklwly9rC1wn3ZWjBdfoeopbyztb6Lybu2huIs52SoHXPrg021sbS0gNvbWsEMJzmOOMKpz14HFVodG0uCRZYdNs45FOVdIFBB9iBUmoaZYamqLfWVvcqhyomjD7T7ZpJtK06cQCawtZBb/AOp3wqfK6fdyOOg6elaVFYeqeH9I1aRZdQ022uZFGA8kYJx6ZrUtbW3s4hDawRQRA5CRIFUfgKzdU0HSdWZX1DTbW5dejyRAsPbPXFW9P06z02HybK1it4852xqBmsK88H+H7y4e6n0qBrh3LtKMq5J6nIIPetqPStPisW06OygSzZSrQLGAhB65FYmm+DvDumRTw2mj2saXC7ZQU3FlxjGTk4pV8HeHFslsRo1oLVTu8ry+CfU/3jwOTmp18L6Kulf2Otig0/cW8gM2Mnr3zVjRdA0vQ4Xg020W3hc5ZAxIP4Emsew8C+F9Pv3v7XRbaO4c7s4JVT/sqTtX8AKy7GfwZ4T1j+xreO10++mj83cyEbh6eY30PGf51R+EmmXNjpup3VxnbfahLPCT1aPgBj6ZweD/AFrpPEPgjw34juVutV0uOe4UbfMV3jYj3KkZ/HpW/o+k2GiWaWOm2sdtbJ0RB1PqSeSfc81qV5R8bXRfAOqozqrOYVUE8sfNQ4HrwCfwNL4S8IaPc+FtKR/tLW81rFJNbpdyCKSQoCxKhscnkjpntXqH2eHyPs/lR+Rs2eVtG3bjGMdMY4xXFweBdFthJHbi8htJWLPZx3cggYnr8mcYPp0/StLxSIrLwrqqRqscUVhKqIOAAIyAB+gryf4R+F7G78HWd2l3fQTXLSm5W3u3RXIkKgFQcD5VHTB5r2mx0ey07TRplhEbW2VSqiFiGXPfd1z7msPwz4N0rwzNNNppuUM3MqPOzq59SD35PNZ9p4A0uxVo7K71K2t5NwlghuiI5AeoI7d+mOtdtptha6ZZw2VlAsFtCu1I16Af1Pck8k81dr5++Jllbap498K2N07rHIr7ijlGHOVww6HI7V6nD4Us/t1vfXl1e6hPbcwfaptyxN/eVVAGeByc1b8S+G9M8S2q22pQF9jb4pEba8beqsOlVLbwraJPa3F5d32pSWh3W/22UOI2xgNgAAt7nJ79a0vEehWHiPTJdN1GMvbyEH5ThlIOQQex/wDr+tcI3wt0GbTzZXlxqN5gARz3NzvkhUMGKpxtUHGDgdKsax8NND1SxsrB5L2O1tAfLiW4Zhk4GTuzzgY9hwMVuy+GJJLc258QayIiuzCyxg4+ojzWPrfw/tdWh0uBtW1KCLTERbdYnQbSgAD/AHc7uOv6CtvxR4VtPE2ippWozzsEZXWddofeARu6Y7nt3qtbvpHgfToIdR1iQ+a+0XF9LvkkOOmcfdA/AfjVHw+tlrvia98S2iq8EMA0+GcA4mIO53GeoBIUH2PJFd3f2VtqNpNZ3kKTW8ylZI3GQwrxiy+DumWtyVGrak+lsd0lgZdqyH0Yrjjgds8da7Xxf4Nh8TafBpj301pYQ7cQwRpjKggckZHB6Vb1Tw1LqWgf2JLq90I2QRyTBE3SJ/dPHsOfrWl4X0b+wNKh00Xkt1FDxG0oAZV7LwOcV0FfPHxgsm1LxZ4PtEmeAyTMPNQ4ZPnTlfcdvevR7nwte6uIIde1g3tnC6yfZ4rdYlmYHjzOuR1+UYH5Ve8ZeEdP8V2EdrdNJBJCd9vPCcNE39R7fy61lN4U1TU7eKx8Q62L6wjZWeKK3EJnKnIEhycjODgY6Vs+LPCmneJtGOlXMflogBt5EHMLAYBHt2x3FcA/w81290S50nUvGF1cQsoWBViAAwQfnOdzjAxjPFb1x4IuB4XsNDtdalSWyuI54bqWJWKFCSAAMcA9Mk1avvDOqa4bS317UraawtpRMYreAxvOw+7ubcdoHouM1B478F3HiG+03VtM1M6fqdg37uUpvUrnPI+v4EEgg1m+J/AF5qkulanZ63LDrlj1u5F3LJyWPy9FGScDpg4Oap658PNW1W70nUpPE8zanZShmnaFQqjIPyIBgHIPXOc81q+MfBF7rNzo2o2GreTqemcLNcRBxJ0OSBxnI9O9QeNfBGr+KNJsdNl1qErA/nSzSW/zySfMOMEAKAxAGK1vGPh3WfEnhpdFa/tI5Jdv2qfymO/awYbRnjJAJrc8NW8+g6PZabql9aPJAqwQug8veigBRgnlvpXN+HdEsZfGeteI7RECFRaAqOGlGDIw/wDHRkdSG9a6/wAUaFaeJNHudKvdwhnUfMvDIwOQw+hAryTQPAnjXS0XTR4xEWkrgARR7pQo7LuHyfg3Hv0rofiF4Lv/ABFo1loelz2trY2zK5MpYsSqlQOBjHOee9a3ifRda1vwo2jKdPjuZkEc0pd9gUEHKjbnJx36e9b/AISsL7StEs9P1CSCSW1iWFXhzgooAGcgc8V0leX/ABG8J3uvPpup6RcJDqumyh4fM+6wyCQfyB6c9K5jxZ4M8XeKrTTmvdVsI7mCcSGCJCIo8D72cbmb8gO3rW3468DXfiS1sb+G+SDxBYr+7uIgUR+c4xkkex9z68S6BovjG9mt28U6rbPaQMGNtbRgGdhypcgDgHnA44HFZfjnwPq82vxeKfC93HBqiqBLHKcCQAbRjjHTgg8e4xXQ+F9O8V3NxFd+Kbu3C2/MNra4wzkY3SHHOMnAHGeewrE1zwz4gg8dxeJdD+xypNAIJ1umICcYzxyRwp470viXQPEeoeK9G1m3trR4dMBU759rTZ6nAB28dBzTfiXo3iDXrrSDpmmRuljMLgvJcKu5uDtx+HWoPijo3iPxTY6da2Gkxq0My3LvJdL8rAEbcd+uc5rd8d+E5/Gfh62jYfYdUt2E0WWDbWAwVLDsfUdMCub0CH4l30SaVrCWVlZoAkt/uWSeVOhAwxGSOMkD1zmrXxB8P6zqeo6Auk6Wr2ekTLNva5Vd4BX5QDzwF6mrPxW0fXPFGhW2nabpoMjSpNK0k6AJgN8vXk5I56Yr1LSzMbC3+0QfZ5hGA8W8NtI46jg1frxK40vxC3xLi10aG502KM2/mi6iyy4I37S2ep6UvjjSNd1LxjoGo2WjSzWWmyAyy+fEpYFgSVUtngDvjJ9OtSfFnSdc11dLg0nSJLn7LcLcu5njjHH8PzN1pnxI8J6r4hXS/EOiB7XW7DDJbysuSM5AyTtyDk88EHn0qzpd5448QJFZalpEWk2xIW6ulnHmOvcIoztJ6Z7Zqv8AEXStZXxPoHiHS9ObUI7IlJYY2Abk+/sTz2707x34W1fXk0jxBZQJBrmnSBxaeaCrruyF38DIwPbk1p61e6r4r0KbSbTRr2xubtBHNNeIqRwqT8x65bjIGB3ycVl/EDwVdT6Fop0BVa/0Fka2RjjeoC568E5RTz1wfWsjxNq3izxN4RvLFPCU8Fy6ATs8gAI3D/Vr95jjn0GDyeM+teDkvIvD+nQX9obW4gt44mjLhj8qgZ46dOldNXgmvPreg/Ec62+j3uraZNbCCH7MnmG3yFztHY5U9ccOearvF4iHxJtNbuPDc4iktTEixSBxGMlcu4+UHnJHPB4z1r6CGcDIwe9YXijSRruiX+mF9huYWRWPRW6qT7ZArx7wNr+veH7FfDGp+GdSuLy1BS3lgUGN1J+Xc5IUKM43ZxjHeq/w5sfEUOgeJLb+zrnT765kkmtpZcIN5GNozyDxwcY96qeFdQ1WPwVc+HbTwrqJ1IRzRzSSqI42L5Jcu3JYg8DnoOQMVo/DS8uNO+H91bXel38LQCYAvA371nJ2hB1PXBOAAa0PhVcXWn+ArmIWlzHfWgndY5rd1DNgsuMjnqOBzVLxVeeH/GHh5he6bcpr5tv3MS2UvmpMRwAdvzLuX16ehpvj6z1C1+Gtlo94Z7vVWEYIjjaUkqwJyQD0BAyeuK9o8PTLPo9jIoYfuEBDKVIIGCCCAeoNbFZOu6ZDrWlXmm3H+ruYmjJHVcjgj3BwfwryX4PaXrNvBMNb3D+zWexs0b+Ebsuc9xkKAfQemK9k1Czg1Czns7lN8E8bRuucZBGDXifwh0HUtPnvodRnWa20ieW0ssAcFiGkbjsflxzwSwrv/F/iSHQbnTYryBXsLtnS5coW8tQOGI9MkZ9q8rfSNJbxtol/4HZI2L7tSS2DCFYeOuPlUkBht7nBwOp9S+JHh4eJfDF5ZJHvuUHnW3r5i9APqMr/AMCrE+E8ep3ejprGssTdTxrBEGTaVhjyBnPdjkn14NcR41fVfBHjh/F0Fs91pd9GsV2qfwgKox7H5AwPTqM8133h/wAeQeLLuO30GzumjRw11czRhUiQc468s3QD3J7VxWsapbeHviyL3VZXitbmxEcUmxmGTgY4HqD09aZ8adTtGm8NwmULIl4s8kZ+/GvH3l6jrXU/GKzm1nwVJJpy/aVjkS4Pl85QZyR64zn6Zrk/E/jfSdd8BXtnpYuLi4W0j89DCVEADKCXY/L64AJzW1pt9DefCSQRCQGHTjG+9CvzAdiRg/hXRfCgxWPgDSnmmRIwkjs7kKBukY8k/XFcV8IZrTU7bxTZpdJuuruRlAPzbHBAYD0rnfhv4vh8Bi98MeKlms2hmMkUuwuoBHK/KCcHGQQCDk9OM+6+HfEA1yO41NEa30hAFgknGwy4+8/PRew+hrzX4JX9tcP4ijjnjZ31BpUUNyyHOGA9OK96rL1yeG30u8luJViiWFtzscAcYryz4IXlsPBUam4jBgml83LAbOc8+nBFZPwEuITpWsjzY8i/ZyNw+7tX5vp70nwvuIZPHHjPZKjb51K4YHdhnzj1qXSbq1n+MuqqsysyWIjXac5kATK/UDP5Vn+K55PCnxR0/X7v5dLv4hbyTlfljO3bgntghW+mfeup+Lv/ABONCg0PTylxf6hOnkxI2TtU7i59FHGSeOa574sRR6fZ+EbJpk/0a8iUlmAOFAGcenvXtWuSxpo99IzqEFvIdxPH3T3rzb4HSKfA9sdw+WaUNz0+bvWV8E5UceJCrqQdRYjBzkc80eCGR/id4vKupIRBgH/dz+RFZfgrXtM8Vx32qeK7+Ey28x2adPJtihT/AK5/xntyDyPWsH4ftaanoXjHTLSWMXd7LKbaAcM67WKgKcYHGPbNdH8I/HOkWvh2LRdWu47C908ujC5Ozcu4txkAAjO3HXj3q98SpZPF/ge+vdLQzWlvcLJAUU7plQ7XYD0BLfgprc8NeNvCGpaLBeXFxptrOsS+fbyBVZHxyAvVhnOMdq7Y67p9ho0eqXzpYWjH5fMGOCfl4HcjnH1roIZUniSWJw8bqGVh0IPINSUUUUUUUUUUUUUUUUUUUUUUUUUUUUUUUUUUUUUUUUUUUUUUUUhIAJJwB1JqMTxMcCVCfZhXFJo+oXfiuXV7y6nisLVFis7VJiFkOPmkZQcdWIGeTjngDPcBlPQg/Q06oUnheRoklRpE5ZAwJH1FTUVFDNFOpaKRJFBwSjAjPpxUtFFFFFFFFFFFFUbnT7K7dZLm0t5nT7rSRqxH0JFXQAAABgCloorNv9K0/USpvrG2utv3fPiV8fTIqxZ2drYxeTZ20NvFnOyGMIufXAq1RWfqem2WqwC3v7aO4hDBtkgyMjv+tV9J0TTNHEg06yhtRJjeIlxmtiiiiiuYufCmhXV61/cabDLdFg3mvksCOhHPH4V0qqEUKowAMCnUUUUUUUVz3iDw3pHiNII9WsluVgffGC7Lg/8AASMj2PFbNrbQ2cEdvbxJFDEoVEQYCgdhViiiiiiuI1rwXpmtahDqF7LePcW7boCJyohOc/LjGOQPyFdpGnlxqm5m2gDcxyT7mn0UUUUUUUUUUV5/428CaX4yks5NQluY2tdwXyWA3A4yDkH0rsNK0610mxgsLKIRW8K7UUfmT9SST+NaFFFFFFFFFFFFFFFFFFFFFFFFFFFFFFFFFFFFFFFFFFFGBnOOaKKKKK8t8Vap42t9cjs9C0i3uLKWLieVsKjdyTkYx6c5HSu60HTV0nTYLMNvdQWlk/56SE5ZvxJNa5UN1AP1FNSNIxhEVR7DFPpAABgDApGVXUqwDKeoIyDSRxpEuyNFRR2UYFI8UcjKzxozIcqSuSD7UNFGxy0ak+pFOCqF2hQF9McVAlrbxxmJLeJY26oEAB/CvJtY16+1m21zw6fD2oW9w2YLR/KJSVSSN5bG1VHXOSOfXivQfDeix6PoFjpL7ZRBCqPkZVm6see2c1rw2drbtvhtoY2xjKIAf0qO60+yvHR7qzt53T7jSxKxX6ZHFWZIo5IzFJGjRkYKMoII+lQQWNpbvvgtYImxjckYU/pVyoZ4IbmMxzxJLGequoYfkaqR6Xp8aSRpYWqpIMOqwqAw9xjmkg0rTrfd5Fhaxb1KtshVdw9DgdKji0XSoW3RaZZI3TKwKD/Kol8P6MpDLpFgCDkEWycfpWhe2VrfW7W13bxTwN1jkQMPyNUtM0PStKLNYafbWzN95o4wCfx61HqOgaRqcnm32m21xJx88kYLce9WpdK0+axFhJZQPZgYELRgqPwqjaeG9Fs4p4bbTLaKOcASqiYDgHIBpNO8NaLpkplsdMtreQjBaNACR0/qaSy8M6JYXIu7XS7aK4BJEip82frTf+EX0L+1f7X/ALLtv7Qzu8/Zzu/vY6Z9+tWrHQtK0+8ub60sIIru5cvNMqfMxPXn3rK1LwX4b1O+a/vdHtp7p/vO6n5uMcjoa6uOKOOMRIirGBgKowAPTFcengXwul8L9NEtVuRJ5gYKQA3XO3p+ldBq+k2Gs2jWWo2sdxbsQxRx3HQj0rQhijgiSGJAkcahUUdABwBUlFFFFFFFFFFFFFFFFFFFFFFFFFFFFFFFFFFFFFFFFFFFFFFFRzRRzxvFKgeNxhlYZBFfNvgvQNNT4p+IIhaxmC1jMkMTDcEdinIz/vN+ftX0beWsF7bvb3MSywv95G6HnNee/C/QrDSdGaW1ixLLcTq8jHJIWVkA/JRXd395Y2ybL26ggWQEfvZQmR7ZIrxP4ZWVpY+OPFkFiR9mTy9gDbhySTz9c17fc39naMFubuCFjyBJIFJ/M1YYJPERuDI6kZU9QfeuQ8E+FtN8KWt1aabPJKsk5kcyOGKnAAXj0A7811s9zBbgGaaOMHpvYLn86mVgyhlIIPQg0tQyzxQkCSVEJ6bmAzUwOelFeG6FqH/CZeLdds9Q1C5itdOk8m3sILhoRIAWVnYqQW5UEc8Zrb1DStS0XXtDax1a+fSJroxS2k0pkCHYxXDH5tvy9CTz+Ver0mRnGRn0paQEHvXA/E5p4PCeo3VtqFzZS28e9Xt22ljkAAnGec44I61o+AZpJ/CejyzSPJI1qhZ3Ykk47k112aiuEaWGSNJGjZlKh16qSOoryjRNd8WXd8mhX2ky288ExWfVREfJlhX+JMjbvbj2GenYeuUUUUUVkXmrWlpqNjpzyD7VeMwjjHXCqWLfTjH41heN9H1jWrGCDRtXbTZkmDvIpI3Lg8ZHP4dDXYRKyxortuYKAW9T61g+KrLU9R0ie20i/FjevjZMR0GeRnqMjuK0NGt7q0020t725+03UcSrLNj77AcmtKiiiiiiiiiiiivKPi1r2t+HNGW+0qa3iUyLGzPHucEg8jPy9h1Fen2btJbQyOcs0akn3IqxRRRRRRRRXJeNdV1PRdGuNQ0yzgumt1MkqyyFdqAEkgAc4x0yKk8E6tPrvhzT9TuVRZriMs4QYGQSP6V1NFFQ3DyRwyPFH5sqqSke7buOOBntmvNvBfjC/wBf17WtLvdPis/7PIAVZN7ZyRyeh6dq3NU8Xadour/2dqzizSSLzbe5kP7uQZwy57MD29K3dE1NNYslvoY2W3kZvJZuDIgOA+OoB6gHnFa1ee+LvHeneGLiG1ntruaeZgq+XHhATjqxwOh7Zr0FTuUH1GaWiiiucuvEmmWOqjS724FrcPH5sRmIVJV5ztbOMjHQ4P1FWbDWrO/06XUoC/2NN5ErLtDqvVlz24P5Vz/hzxVNrehzaymjXSQgn7PEGVpJwOMgduf5U/wJ4rTxdY3V4lo9ssNy0GyQ5bgA5Pp96u3qOZ/KieTaz7VLbUGScdgPWuE8KeMo/EWrappq6fPatp5CsZiMsckdB06etd/RRRSEgYyevSlrlrfxRp9z4gn0CETyXkCbpWWMmNOAcFu3UfjxXU0UUUVz9z4h0y21iDRZJ3N/Om9Ikid+M9SQCB0PX057VuTSJDE8rnCIpZiBngewqh/atj9gTUBdRm0cArKDwc9Me/t1rToooopkjrGjSOwVFBLE9gKzNG1iw1u2N1ptytxAHKb1BAyMZHI9xWtRRWU+sacmoppbXsAv3GVt943kYJ6fQE1q0VFNNFAA0siRgkKC7AZJ6D605pEVlVnUM5woJ5Pfin1marqthpFubnULuK2hH8UjYz9B3/CrFheW+oWsV3ayCW3mXdG4BAYevNW6KKKKKKKKKKKKKKKKKKKKKKKKKKKKKKKKKKKKKKKKKKKKKKKKKKKKKKKKKKKKKKKKKKKKKKKKKKKKKKKKKKKKKKKKKK8K8Hf8lS8Vf9cV/wDZK91rzvwnf/Y/BcmoFS/k/a5ypPJxLI2KyPhrZW+vaEPEGrQxXt9qTyNI06BxGiuyiNAc4UYJx71yfwksINM8Z+L7O1XZBFIqxp/dG5sD8Kv6bpekaXPqtvr/AJXiHWb2d3MVtB58kcXGF6fu+TnqAOMdM0vwV82/8O6pp928/wBmhvGhji8xlaJMAlQwORyfX1pnwXSPTbLxMF3GK31CTGTk7VHr36Vn+DZbvxTZXWtal4bOrNeSusby3Me2FASNkascoB6jBJ/M9f8ADDR/EOhPqNlqUHk6UZDJYxNcCVoQSfkz6Yx+OT3r0XXtRXSNJvdRddwtoXl2/wB4gZA/E8V5h8PdIs/FHhyPWtdgTUL2/eVnecZ8sByoVP7o+XtjrVP4eaheaT4s1rwddXMs9tbfvrNpW3siHBC5/wB1l/EH1r3GvAviB8M7u+1NvEPhi9NpqbHdJFvKiRv7ytng8cg8H27s8IfEa/TVYfD3jKx+yXx2iO4ZNodyfl3DoM/3hxn0qP4wpf22teHJLDVLuCW7vFjEZlJhUgoAdnfrznrVX4geEr3w1pcvifS9f1R9St3DXEk027zFYheABgAZHHTA9q3dc8XXmqjwvo9hM9nc61GstzNEQHijxztPbJDc9fl96n8eaB/wjWiS654ckubW+s2SSXbcOwnjBAIdSSGAzn8DU/i3WE8QfCq61RAF+02isyryFcOAwH0YEfhTrbXz4Y+F1lqaIJJY7ONIlPQu2ACfYZz+FcfqFhJeaELqG18TP4mVFkS8KSgeZ1wBnbs7dOhFdHqHi3xBY+EtEW6t/sviLUrhbMeagBU7tvmbenI2nGMZbpitDxN4Q1O2s4L3wxfXI1uKZXmkmu3IuV/iDKTt64OMAYBrn/jFd67p1vo1xZ6tPbS3EyQyQQtsj34znI+bGeMZ6VX+Iumaz4d0yPxOviS9l1K2mTcnCwMGONoQdBz3zkV1njTxXd2ul6Db2EsdvqOtyRRq5G7yVYDcwHfBYD8ah8ZaJf6DoMusaLq2pf2hYxiWXzrhpVuFX729WJHAyePTHfNZ/iLxrey/Dmy8QWSywtdOkdzJCoZoF3FXZc8D5lwD/tDp1GjptnHqE2mar4V8R3d3ZrcL9the6MgZCMksGOVbpkHnnpxXD6/4ejHxf0iOK6vlF1avPJIszF0IWQYDdQuFA/E+tdH8Z7zWNA0OyudL1m4t4xKsDoCu5+GO4ufmzx0Fe4QkmJCTklRmuI+I8uq2nhu8vdJ1H7FNbRmRj5SvvUdRz04zzWOmuX9j8NE1lXae+SxEm+T5iWP8R9cZz+Fc5orXXiDw/baj4f8AFV/c6moQ3NvJKmMkjzFKEDZjnBHHHU5zXUeKNevZPEmm+FNLnFvPcxme5uwAzRRjPCg8bjtPPbIrn/Geoat8P5LHVYdRvNR0mWcRXVtdFXZcg8q2ARwDx0z9af8AEjWb/TZ/Duo6VqdxHBfXUcckI2lHQ4IPI44/nV74xahqWjaJFqWmajPazLOsbKmCrKQ3YjrnHNeqWTtJawO5y7RqWOOpxXl3xe1nVvD2jQ6ppN+bd1nWN4zEjq4Of7wJH4VofEvUdT0nwnNq+m6hJbXFuIyQI43WTc6qc7lOPvZ4xWZ4qvfEg8D2euaRqTRXkVpFcXK+RGwlUoC5+YcYyW47Cuj8N619v8FW2sXN++9rUyTXIjXKuM7sLjBwQRjHOKwdS8SX/hbwna3urXa3GpXsiJGZEVFiL88hQOFUEn347iuP8T+MLnw7Fb6jYeLINXcyqtxZPFGode5TaMrjp365Occ99rXi2Z00Ky0iNf7S1pVkj84ZEERXczkDqQOg6cH058u+OGna3Z+HIHn1pr2yNwolikt0Vg+GIYMoHHbFeqeK/Fcfh2z0q1WW3ju79lijkuH2xwrgbpG9hkcccmuE8SeN7vwvdafeR+I7LWrCeQJPbKkYkjHUsuzn8/YVrePPFuvaJ4i0O0sBbS2eoSoEjAw8g3KCpZuFzu69qi8Q+IPFvhTULC/1Wewn0q8uRC9tChDQ7ueGxk4APPfHQZq98UfEHiHws1rqFhNbnTZWEMokh3GJuobjkggH8vcV2XibULyy0GKfT7qN7yRoo4XaPcszOQOmRjOc8eldTaLOtvEty6SThQJGRdqlu5AycVxfxF1HW9H0KfU9F8h3tR5k0UsRYtH3IIPGOp9gfxs+DtYn1nwra6rcXMHmzxM7SJHhYyCQQRnnaQQemcVa8HXmpajo8F7qTQF5x5kXlRlP3Z+6TknkjB7darfEORovB+uMhwfscg/Arg/oa8b8Jat40TwPYS6HpVolraxPl7iQmScBicovAA+vJI/P0nwV49tPEHhy61i6RbV7IN9qjUlgoAyCPXI6D14pNE1bxH4l0w6zp5srK3kLfZbaeJpGlVSQC7BhtzjsDV3wN4xTxHbXkd5ALLU9PkaK7tt2dhHG4H0yCPqD9Tm6H4k1rxa17c6Ilna6bbTGKKa6VpGuWA54UjavI55P61w/wglvLjxh4ul1CFILwyKJo05VW3tkA9xx17102pznx0Z/slro7afZTvDFPqkbSGWQAbiigjC8gZyc+lb3w/8AFv8AwkC3un3VrHaajpshhmhiOUwCVyvtkEY9q9Hrwz47/wDIH0j/ALCcf/oLV7hH9xfoKfSE4BIGT6V4gfiZqC+Ir7Qj4ZnN3Ch8mBJgzyPwRuIGFXaSc5NXdB+IF+fEUfh7xLo39l3k65gZZN6secD6HBAIJ54rn/iDrukXvivTvDuu+GZriM5aKbzCJG3AhdgRuQzLj5iPUgYq+PGN0vh7V4dR8GahbWllGYFhEhVWjxjBfggAY5XPBr0nwhqq614ZstRW2W2WaE7YUbIQAkAA8dhXnXwKONE1cngf2pL/AOgJXWReKr7V7i8Tw7paXlvZyGGS5muBGjyDqqYBz1HJwOfxrT8J+KrXxELmDypLTULNzHc2k2N8Z6ZGOo968X8Ma4ukePfGCpZ3N5dzTYgtrdMs5DHJJ6KBkZJ/WvUvCPjU69qF/pF3pc+natZrva3lYMpQ4wdw78jt3GM1W8N+OZ9Z8SXPh+XRZLW4tVZp2adWCAYGRgc5JXp65rrbjWJYtch0lLGSXzYvNMyuNqKDglh25xj1ro68B8SeKNdi+JGj6SNMc20ReWGCOZN1yGR08wnooHznB9PpXrep69HpsdmkttLJqF3hYrKEhpC2MnnOAF7tnArhtA1+w0fX5NGv9HuNL1LU5nuFlkkWZZ2Yk43r09AMcAdj1xNV8Wa8fiNpWjjSLmO0jEknkLLGWuFKuBITnaAMHA3dvU4r1bWdettGtIJruOUz3DKkVpEA8sjn+FRnBI7nOPesWXxjBYXtvZ63Y3GltdHEEkxR42PoWQkA9OvrXd9a43xh4stPCcENzf2l3JbSuI/NgRWCMc/eywI6VU1K50rwwl54pmtruY3YjM86KHaNAAFGMjC/Tv17V0FvrthNoqa28vk2Dxedvm4wvv8A4V4VaweGfD2swa5dQ67aabcXRmthcRr9lWVgcNgEsOMkZGcD2r3nV9asNItFurqb5JCFiWMb2lY9AoHUmubt/HGnnVLbS7+zv9MubrH2f7ZEFWUkgbQVJGee+PTrXHeN/HV9pfibSdIt9Ovkga5VpZFj5uV6FYx3HPPQ8fn1+u+PtC0CO2Opvc281wNywNAxcDOMtjgfTOarah8SfDNhfR2ct47B5PLNwkZMKN7v0P1Gcc+laHj3VdHstEng1XUms4byMxK8al3YHqFAB6g4/Gt/w7FZQ6Np6adGY7L7OhhUjB2kAjPvzz71NrOqWmi2E2oX0hjtoQN7BSx5IA4HuQK5K98e6PYxmS5h1KKMDcWaxlAA9Sccda1E8X6C+i/26NRQabuKCZkZcsDjAUjcT9BXIeG73w7D4ku7mWW6TWdVbfEb61eEmMDCpHuGMAADrk/pXW654x0LQbyKy1O9a3uJceWpt5GDfQhSP1rZ1LVrLTNPbUbyR47RQGZ/KZiAemQASOvpWH4huNE1jwxO19chNNvI8LKVIJPVSqkZLZAIGOcdK4D4fyW9lqgs9W8Rz6hqSRCKyivLV7do48c7Q45Y7Rk8nAr0u98U6FY36adcapbJdudvlbslTjPzY4Xj1xXEeLtc0LxV4N8Qrp91Dei0iO/Cn5HHKkZAzyDgjg4Na/g3UrTSfAej3t9MIbZLWMNIQSFzwM49yBW5L4s0OK0jvJb9UtZH2LM8bhSfqR+ta2natYanatd2N1HcW6kgyRnIyBk03StXsNWR5LC5WdY22uVBG0+hz3rVooooooooooooooooooooooooooooooooooooooooooooooooooooooooooooooooooooooooooooooooooooooorx3V9D1LQfGh8WaXZG+tbqHyb62hwJVGB8yAkA8qpx16+uR1d14gv7pPI0nRb/wC1Pwsl5D5MUf8AtMTycdcAEnFaOn6BDaeG10ItmM2zQSOoxksDuI+pJNeP+DLvxN4Gjbw7feHrzUbaORjaXNmuVIJyck8AZOecHk1Z8B2HiC38V+Jri70aayS/yUnaQFY2Bbbg/wAXXt0rO+HF9r3h6K90KbwveTaoZ3mNyzBY5c8bmkI5HHUE5ra+DsGsabLrNjqWj3Nt5l48xncYjJ6YUn7wyOCOMU74OotxB4oR8FJNTlVtp4II7GuP8PXfiL4YXl5o82i3eqaRJM0lvLbxknoBnIzjI25B6EHFe8+GrzVNTRtQ1CzbT4pFAgs3OXUd2fgYJ9OwHqTWrrenRavpd5p0xIjuYWiLKeRkYyPpXkXw71KfwjYP4a8QWlzbvaSObadIGljnjYs3BQHn7xx+HXitzwhodxN4p1rxbdwNbi92w2sMqFZBGoC72U8qTtHB56+teq15H4e8TzaZdavba3Y3lvZrfzvbXpjZ4ihc8Egcc5Ppz2xWH4ygtvHmraJFosLXC2d0HudQVCI4485Khj94nGeM8/U1U+Ntz9j1LwlMY3kEV7v2oMs2GQ4A7mum8a69b+IdFl0TQJTd3+oYhwsTYhQn5mkyPlGARzzz0rkfHnhq+8PN4Z13SreS8GiRpDcLGpLFF5LYHOOWz2GfTNdV4p8UWPibwzcaf4fY3+oahEIo7ZFO5NxG4ueiYGeScZFUvGtpb+GPhW+kzTqJFto4VyfvybgWx7Zz9Kqf2YfFvwjgstOlSW5S2Qqitn95GQSh9CcEfUjtWb4V+Ldta2UWla1pt+NVtVEBSCPzGmKjHQkENxyOlaXxO0bXNa8O2Grx223UrC4a5+yodzJGeQOPvMNqE/jj3taL8WbPVoLe0ttMvZtckwjWix/Kr8Akt2XqSewBzisb4yajBAvhm2u7uJryC8jmuAvYADc2OwrZ+Nmo2M/ghliu4XNzLGYQrglwGySB+BrmfHlnJe+H/CnifSSb06V5XmJCd2AApyRzghlAPHGeRxXo/iDxZpOp+FLptOuUuri+ga3gtUYea0jjaFKdQRnJ9hWfYm0+Hvg7RNP1eKJoZZhb3RxuVS4dyT1yARiuI1XRdI0zxNoOpeCLuIXdzchZ7S1k3q0PG5iAflUAEEH14xitrxlqVnonxS0PUNTfybQae6CdlJVW/ef4gcf3h61S+O2oWd/4X0oxzhVmvUkXcMN5exxv2nnFfQFpJFNbxSQyLJEygq6nIYetcV8UXEfgrWmOf+PfHHuQPUf59elY+j6zD4f+G2nancRebDFbQh09VZlU/wDoVec+ONF0LSYLPxT4PvorLUTMjRQWrki63MPlWPPHXlQMYyCK1vEq3Phn4g6R4ovl2afeQrbXkoPyQSFSuCfTO05PofSuj+LUo1nRLfQ9MZLu/wBQnTyoonBIQfMXPoowOfesL4vW40jQ/C7EO1tp97Csj9SFVep/75rP+NfifSdS8OJZ6fdreSeekjtB86RjBxuYcAn069fSvfdHuIbrTbSeCRZIniUqynIPFeU/HmJ38Gs6ozLHcxs5AztHIyfTkgfjWb8UvFGjX3gW5tbK+juZriOFlWH59qiRTlyMhfukcnrxXpXgya01TwnpipJFPEbKKGVUcMFPlgMhx0I6Eda8V8E2l5aa7qXgR4W+ww3v21ndutuOi4PUMfK/Nq6342w3kGnaTrVpEZRpV6s8keflxxgkemQB/wACrc074i+E73TkvFuo1mZf+PPZmbf/AHAvc54GODXG+NdRl0Hx14X8SahA0FjNa/Zrgj5hEx3ZBOO28HoCQpxTfjjrulXnhaC3ttQtp5pbhJEjjkDMVwecDoPrVf4l3KafqHhTxQsUV3psH7qUL8yjP0yOmfxFejReMPCc1vDJZT2lzcTlVhtoUBlZzjClcZXr1PA59K4z4jyqvjvwQr7UPnHIJ6EsgA/PirHx2P8AxJ9IH/USQ/8AjrV6l4i0mLXdBvNMmUFbiEqvPRuqn8GAP4V5H8K59S1hINP1OLEXh2R4dx5EkmNqDHqg3jPuvfmvfKhuII7mCSCZA8UqFHU91IwRXzN4Ra/0vU9U+HZjuHhkutyTlgNlqeXPPTcoHTjLGvpyNFjRY0UKigBQOwFcb8R/+RO1v/r0f+VZ/wALnSPwJpLyMFRYGLE9ANzZrxLQNLutQ8E+NtQs4v3F9OZLcbeWRGLNgZ9CfxHeva/hNqMGo+DNMMLDdbp9nlXOSrLxz9Rg/QivK/Dul3V5rnxD1GwR2hkiurWExcCSY5OB6nI6/wC1712HwG1K2uvB8dnGyie0lkWRQMH5mLAn164z7VifD9vtfjPx6kXDtI0a5IByGdfyz/SsL4NQ+HLy1utG1fTrRdat52BWdfndc4xz3ByMV7poFv4es9QurXRbS2jmSNTcPboMDJO1SR34Jx7V19eF/HcFtK0ZVBJOooAB3+Vq9yQYVR7VDHc28sskMc8byx48xFcFkz6jtVivDvD3/JYfE3/XjF/6DDS/FG0jvPFHgyOGNnvft275ckiJWRmJHoMZ/A1H4j2t8Y/DSMoI+wyHn12zY/lXoPxE/wCRQ1r/AK9H/lWZ8MOPAelf9e7f+hNXnXwlkkl8DeJpLQkytdXLQlepJiXbj9K6H4C3EEvg4RREeZDcyLKMYOTgg/kRz7e1UdKg2/GfVnt1wgsFM+08ZKx9fc8HH40/4cY/4T3xrxz56/8AoTU6zYr8Zb4AkBtOAOD1GEqL4mxS+GfEOkeNLRW8tJBbX6qCd0Z4yce2R9Qtei+FJY9Xlu/EEchkhu28q1YqVxChIHB5GW3Hn1FdnXh3iAf8Xj8Nn/pwk/8AQZqyvFXlXPxX0+zvL26tEksAltJA5QhyW4B9/mH5V2d74A0g3FrqGqanqd01pIrRG5udwU7hgdM8nFZmrD/i72jH/qFP/OSqGv3WPi/oMF2uYVs2NuOoDsJPmP4jH4D61ufG22in8DX0si5e3kiljPoxcJn8nau28HtO/hrSGuSTM1nEWJJJPyDrnnPr715x8exnwaP+vuP+TVufEIf8W6vh/wBOkf8ANa8o8X3X2f4d+DhNuNi0sJuUB4dQpO0juOv5fSvojWdH0vxFpotNQgW4sm2yBQ5UccggqQRXjHjB1n8feE9OtdRexsxaF7V4UVgjEMFwGBHIVRyD/Wux8SeBP7eS3fWPEV7Iloxljby4Y9h7ncqg9vWud8a5HxI8HBDu+R+Seo55zTPj6iyaNpKMMq2oKD7ja1b3xgtLeL4fXyJAiJb+SYlUYCfvFXj8CR+NUPiQob4USF/mZba0IJ5Od8Yz+pr0jwl/yLej/wDXjD/6AK2rm3huo/LnjDx7lfa3TKkMP1ANeD+J7u8+IXiF/C2mSFNEsnVtTuV5EhByEH4gge4J6Cuu8d2Hhy00rSre+hk22tzH9gsrYjfM44EYB6g9D/PNcF8T5tanufDc+o2lpaW39ooY4VkMkwbI+8wG3GB0GevtXbfGTRTqfheW8gUfa9NYXUbYydo+9+nPf7tEesR+NND0O1iYk6jtkvQB9xIiDID6ZcBR65rI8bz3V38QvDmlw3sVqEgkuIWmh81DKQw5XIycLwc8HpWh4m8Eax4gu9OvLvX7aGSwcyRvDZbTyQeTv6cfrXMfEXSLHUPiJ4Wtri3jaGcO0y7QPMwc/N69K7Dx3o+l6H4P8Rz6fYQ273UQM3kjZvOcA8em48dOT615/wDD7XE1h9J8N65bva2kdnFJaQOfkvWAyCxxyBjIXODjnkYr6A1vSrXWNLudMuY1a3nj2EY6ehHuCAR9K8W+HOuP4e0LWtAv9gvdDd/KTGPMVjlfXOXbr/tLXsnhzTv7K0q2tWJaULvmY9WkY7mP5k1t0UUUUUUUUUUUUUUUUUUUUUUUUUUUUUUUUUUUUUUUUUUUUUUUUUUUUUUUUUUUUUUUUUUUUUUUUUUUUUUUUUUUUUUUUUUUUVxGtXfim01mE6dpltf6S0eJF88RyK/POW4x0HGad4D8NL4Z0p7dmD3NxM1xOw6bm/hHsAAPrk967WiiiiiggEYPSkAAGAAB7V4D8U7fUL/xJ4bns9H1C4h02682aaKLKld0ZO0dz8vtXvMDLJGsqxlN4yQy7WH1HrU1MWNEJKoqk9cDFKyq33lB+ooVVX7qgfQVGYITJ5piQyf39oz+dTVDHBDEzPHEiM33mVQCfrQ9vDI254o2b1Kg0jW0DgBoYyF4GUBxUiRpGu1EVV9AMCq8NlawSNLDbQxyN950jAJ+pFTTQxTqFmiSRQc4dQR+tVrTTrGyZmtLO3gZhhjFEqEj3wKfdWVrd7PtNtDNsOV8yMNtPtnpRcWVrcsGntoZWAwC8YYgfjViONIkCRoqIOiqMAV4t4n1+bxLpGr+H4tH1GDUJZRb26yQNtkXcDvL42qMAnk9MYzXqOj6RDYaLZ6VIiTRwQJEwcbgxUDnB9xmpbfRtLtpvPg02zimznzI4FVvzAzWhcQQ3MTQzxJLE4wySKGU/UGs/TdG0zStxsLC2tiwwzRRBSw9yOTV28tYL23ktrqFJoJBh43XIYfSsxfD+jpZiyXS7MWu4N5IhXaSOhIxya2kRY0CIoVVGAqjAFRXVvDdwSW9xGssMilXRxkMD2NY1p4a0SztJrO30q0jtpmVpYhENrkHIyO+MVtwQxW8SxQRJFGowqIoUD6AUxbaBbh7lYkE7qEaQD5iozgE/iamkRZEZHUMjAhlYZBHoa5XTPB3h3Srv7ZY6PaQ3A+7IsfK/wC7n7v4Vv6hYWmpWz2t9bRXMD/ejlQMp/A1zcHgjwxBam1j0OyEJcOQY8ksMgEk8nGT+ddFLp1lNZNYSWkDWbLtMHljZj0x0rA0HwZ4e8P3D3Ol6XFBO+cybmcjPXBYnA+mKk1TwjoGrXy39/pkU90uMSMTnjp0NJrHhDQdaaFtS05LloU8uPe7fKvoOa5vXPHOh+D7+30GS3vWk8pWjWFPMHJIC8nJNdZ4XsprSweW6jEd3eTPdToP4Wc5C/gu1fwro6Kzl0yzXUn1QQKL14RA0uTkoDnGOnXv1/KtGoriGO5hkgmRZIpFKOjDIZSMEGuHt/AWh2yvDAL2KyckvZJeyiBieuU3e3TpXbW9tDbW6W0ESRwxrtWNRgAemK4pvAujpczXFmbywM5LTJZ3LxpIT1yoOB+GK67TdPtNLtI7OygWG3jGFRf8TyT7muGvPhx4cudTk1Jbee3mmz5621w8Sy567gp7+2K0fD3gbw74dvJL3TdPWK5fI8xnZtgPZcnAH05rN8UfDfw54luze3dtJFdN9+WByhf6jpn3xmux0PR7DQrCOw063WG3j6KOST3JPc+9a9cJ4r8E6f4pmik1C7vgsJzHFFNtRT6gY6+9dlaQfZreOHzpZtgx5krbmb6nvXMaJ4Q0vRdZ1LWLQTfatQYtLvfKjJ3HaMcZPPOfyrsK+dbbSX1P4veIXiv7mymgtYnjlt9udxjiHIYEMME8Efyr2LSfDkNjfPqdzdT3+pOnlfabjblEznaqqAFGeelY1/4IgvvEUXiGTV9SS+g4g8sxBY0wfkwUOR8zdfWuh8SaL/b2kTaXJeT26TALJJEF3MO4OQeD7YrO0XwwNF0A6LZapehApVJnKs8eTk7eBjqcdcVT8C+DIPBsE1vaahdTwzNvaOYJtD8DcMDIOAB1NM/4Q0WOpXOo6DqU+mSXbbrmFUWWGRuTu2t0OT2NbWj+HrfSVvJYJZJNQvCXnvJgGd3xwccAAdlGAKw/Dfgz+wdZvdWTVbmeS+YvcpKiYdskjBA4AJPAqGHwZNB4o/4SUa5cfaXXy54zCgWSMY+TpwOBz196j8X61outaRcaLbXVtfXN7ILRIInDsrk/fIHQLjdu6AivQbC0isLO3s4AVht41ijBOSFUYHP0FW6808Y+CZtd1nTtasNWl02/tFMfmIm/Kc9ORg/Mw79elP8AGPgKz8T6XbW0tzLHf2oHkX5+Zwe+7kZBPOMjHbFUPCngW/06aKXXPEF1qy27K1tA5IjRh0Ygk5I7Z6VZ8W+DL7V/EGn69petNp13axeST5QfKZJ4zx/ERggjp6Ve8U+DIdds7DF5LBqmnsr21+QGcMOfmB6gkZxxyPqCyXw1qmtLbw+JdQtrmzgdZDbWsBjWdlHBkJY5GTnaMDgV6EoCgAAAAYAHauV8a+HIfFWhXOlSyeU0mGjl252ODkHH6H2Jrzy48B+JNW0K40vWvE4uF8pY7eOKEJHkEENIQAz4wMD2yc10CeA0uPBw8M6nqEl0qIBFMI1Tyiv3doHXHuTkVy2jfD/xTbwppl94vkbR0Xy/JhU72j/ubjyoxx1OBx0rrfHvgOz8U6XbW8DizvLLH2SdRnYBgbT3IwPqCAfUHF0bwf4qnkih8T+JRe6dCQ32aFcGUg5AdtoJGQOuc+1aPj7whqmuappOr6NfwWl7p5bBmUkEHB7A+4xjnNU/HHg/XfE+nabZG/st9rIJ5J5EYGSTB4CqMBefrWz440LXPE3h3+yI5bCB59puZCzkZVgwCjHTI71R8S+HNe1rwenh4HTYpGSOOWcyuRhCpG0bepKjqePfPHa+F7K803RbKwvTAZrWJYQ0BJVlUAA8gYOBzUPi+z1XUdFubLR7iG3u518vzpSRsU/eIwCc44HpnNcV4R8O6/4T0lbCys9GkbJeWU3EoaVvU/J9B6Vh+JvBPifVo7PUhqNoNYs797mFFLeUEYRgKCRnjy+hHIJpfFnhPxl4it7C8uNQ01by1nWVLGJGWJSP4t5yzN04OB1wfX2i2inezWO/aKWZlIl8tSEOeoAPOO3Ned/DjwQPCUmqSPJ5hnnK243EhIAcqPqc8/QUnxJ8EyeJ0tb/AE66Npq9jkwSZIDDOdpI6exrP8P6X461JoofFV7Zpp6czRQIpkuMdFYgYAyATjGRx3p/ivQfEGoeMNJ1qztLRrbTcgK9wQ0oPX+Hjg+/NdL490/Utb8OXGmWFrE012gVzJNtEXIPoc9K4HWPBOpX3grS7QWUS6/pZRLaWO4GAARlskDggdOx/X1Lwtca3NYouvWUdveIMM8UqssnvgdPpXD6n4Ztb/4lWepRuUeC0E9yiDG5lbEe49yfT0jFerXfnfZpvswUz7G8vf03Y4z7ZrnPBkmvyaOh8SRRxahvYFYyp+XPGdpIz9PaurooooooooooooooooooooooooooooooooooooooooooooooooooooooooooooooooooooooooooooooooooooooooooooooooooooooooooooooooooooooooooooooooooooooooooooqvJa28kyTvBE00f3JGQFl+h7VYoooooooooooooooooprqHRkbOGGDg4rkLLwZoNjqjavbWksd+53PMLqUlz/tZbBz3z1rsaKKKKKKKRlDKVIyCMEVxXh3wN4d8OXkt7pmnrFcyZ+dnZtoPZcnAH05rtqKKKKKKKKKKKKKKKKKKKKKKKKKKKKKK47xzomo6/pItNL1STTbhZlk85GK5Az8pI56kH6gVY8K6AdDtpPPvZr++nKtc3UxyzkDAA9FHYV1NFFFFFFFFFFFFFFFFFFFFFFFFFFFFFHS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oLl5Y4XaCISygfKhbbn8e1eIW/xWmn18+H18OyDUfNaLYbtcbgCTzjHauk0/wCI1gdYGh6zZXGk6mWChJyrRkkZXDqcc/l716lRRXGeNPFA8KWI1CbT57m1BCyPE6DYScDgkE/hUXhzxhb+IPD02uWdjclYi6mA7d7FeTjnHQ1neBfiDp3jO4uoLO0uoHt0V2MwXBBOOME16TRRRRRRRWB4m1qPw9pkmpzwSS28LL5oiwWVSwG7HfGRWSfGuiS3WnWdhdpf3V+w8qO2IYhP4nY9FCgEkHng8V2tFef3nxB8P2Gs/wBi3k88F75gjCvbvgk9MEDkHjB6c16BRRRRRRRRXNL4o0R9XOjJqET6iGKmBAWOQMkcDHA6+mK6Wiiiiiiiiiiobm4htYXnuJo4YUGWkkYKq/UnpUNjfWmoRmWyuoLmMNtLwyBwD1xkd+R+dRvqVmmoJprXCrePGZUiPBZc4yOx6dOtMj1Wxk1KTS47lHvYoxLJCvJRTjGew6jjrzmtOiiiimyOsaM7sFRQSzMcAD1NV7W8trxS1tcQzqpwTE4YA/hVqiiimu6opZ2CqOpJwBSRyJKMxurjOMqc0+ioFuYHne3WaMzoAzxhgWUHoSOopRPE0zQCRDKqhmQNyB2JFTUE4HNIGDdCD9KWiiiiiiiiiiiiiiiiiiiiiiiiiiiiiiiiiiiiiiiiiiiiiiiiiiiiiiiiiiiiiiiiiiiiiiiiiiiiiiiiiiiiiiiiiiiiiiiiiiiiiiiiiiiiiiiiiiiiiiiiiiiiiiiiiiiiiiiiiiiiviWxnit/jO8s0iRRLqEpZ3YKFG1upNXvijv8aePbe08PRi7eCOOB5ovmTduJLFgOAM4J9q+hPHHjSz8C6Tbm5Bur6RQkMCnaZCAMsTzgf41jaj471Hwzd6WninTrW3s9QB2z2srv5DDHDqVH94dPQ9a7Pxd4r07wvox1S6ferjEEaHmZiMgD2757CvCfif4k1nUvAMNzf6NDBaai8TwyQ3BcpyWAdSo6gZBGRyK6b4JgD4c3RDA5luCQO3yiuJ/ZzO7V9a4/5Yr/AOhV7BN49e/1250Pw3pw1K5tQTPLJL5UQxwVDYOTnA7Cui8FeLLLxbYPc2yPDNC+ye3k+9G39RXZUV5B41+Jlv4Q1ldNvtMmdHjWVJo5FOVORnHbkEfhmsq8+MemWd/bxzaVqCWE4DJdum3cv95VPLLnv9eO1eq+IPEGm+H9LbVNQn2WoxtKqWLk9AAO5rgtV+JC6MLK71LRLuDSr4AwXQkRyQQCCyKTjg56568V1vibWtGt/DFzqd8/n6XLCM+WAxkD8AKD3Oe/T2xXjvgPT9I8HanbTnR9Vgn1Zlhs5biWOVCjEHqn3TjBwecZ969j8WeLdK8KwxPqEkjSzHEVvCu6ST6DI49zVPR/GVte6v8A2He2dxpuqFPNjt7gqfMTGcgqSM4zx14PpXzJ8W7hIPihBNPJtihe2ZmPIVRtJ/qa94X4s+Hf7XXTZEvog5UR3MtuURt3Q4PzAdOSPX8fStX1Wx0axlv9QuUt7WIZaRv5ADkn2HNcLH8R9LEFpd3Vhqdlp92/lw3txCoiYnOOQxIBwTkjoM16Wjq6q6MGVhkEHIIp1ITgE9a8sf4p+GINUm027muLWaFijtNAQqsOo9f0q14d+JXhzxBqn9l2s08d0SQizxFA5Gcge/HQ4rrtc17TdDjia/uRE0ziOJACzyMegCjk/wAq8g+H1z4b0jX7yyne7TxDfSmV5b+Dymfd821RkgdSfU578CvU9V8T2GmalFpcqXct5LF5qxW9u0p2ZIydo4GRXLzfE/w3BfnTpnvI7wSCMwvaOG3HoMEe4rsNe8RaX4ft459SuhCJDtjTaWdz6BQCap6T4r0vU799MDTW2oou82l1EY5NvXIzweOeDVTxV430TwrNDDq0s0TTKWQrCzAgdeQPcVS1L4keFdOezWfVFP2uNZYykbNtRsYLcfL16Hn2rQl8b+Hoda/sOa+aLUfOWEQvBINzNjGDtxzkYOeabqnjnw5pOpjS7/UGt7wlQI3t5cHPQhtuMe+cV2wOQCOhoqvd3EVpby3M7FYolLuwUnAHJOBzXkPiPVND+Iejvp2l6+Egjdbi92W7lzApOQFK5zu2n8K6rwTrHhWWBNH8N3cMiW0e7yo1bIGQCxJHJJPX3rlPjHpulajZWH2jV00zVIps2ciq7yNngqFT5sE45AOCB61Z+DlhpNlokzWGrQ6pdzymW7uE3Bix6AhvmH4gZOa7TWvF2g6JcC21DUUinxuMaozlR6sFB2j3OKuX3iDSrHR21ma9i/s8JvEytuDegGOpJ4x61494G+Jlvr/iTUhe3UdnZsscVjDK+Nx3Hn/eOR+npXrEnizQIr02Emr2iXYk8owtIAwfOMY+tRWfjHw7e6l/Zltq9tLeZKiNWzkjqAehP0NYfxNubSXRJtHl1i00ya9AHmXBI/dhhuwO/HH41teCdG0fRNEt4NFZJbZxvNwpDGZu7Ejr/TpXXUEgAknAFc63ifQFcodb04MM5H2pOMevPFXbLWdLv5fKs9Ss7iQDOyGdXOPXANeefFd7fUNJj0b+3bHTmnuE+0maXDCEAk4UHJ528cA+orr/AAtp2keH9Chg06aL7Ci72uPMBWQ/xOWzjkj6CtKDW9JuJFig1SylkY4VEuEYk+gANWG1KxS5+yNe2y3OQPJMqh8nkDbnNeQfFvRb1p7HxBo2rRadqlupgZprlYVeLlurHHB7HqD7Cup+HOgHRNKe7vbuK91K9bzrq8WTeH9BvPUAfh1rs7fVdOupBFb39rLI3RI5lYnv0BrL1qfT9U0nU7Rbi3uCsD+ZGkgYqQD1AORyK+dP2dZZn1XVlkmd1WBcBmyPvda+o11CydxGt5bs5OAolUkn0xmpbq6t7OPzbmeKCPON8rhRn6mltrmC7j8y3njmjzjdG4YZ+oqxRTJJEjGXdVGcZY4qP7RCEL+dHsHVtwwKlVldQysGU9CDkGmyyxxDdJIqDOMscU8EMAQQQeQRSO6oMswUepOK+Vvi1qGo6L420+LTtUv4IrqOOaSMXLlCzOyn5ScYwo46V9Ur90ZPavI7PSvEms+Mr3Ury9vtO0W2fyoLRJyBc7eN2AeFJGc4yQQPevXs0ZoryjxVa+KdX8U2VlpV3Pp2kwwiS5ulUYdiTlVyPmOMew5PavVI12IqbmbaAMsck/Wn0UUV5L8TbjxDorWWv6D5twsLCG6sQpZZEOcMQOeCccc8jsKt/DufXtZF1ruupNa+cxjtLFlKLFFnOcEAkk9z1A9K9PoooqG4mS3gknkOEjQuxxngDJryr4eah4r1+efVtVkFrpTM/wBltDCqu4J4JOMgD9a9booooooooooooqveXUNlbS3NzIscESl3duigdTWdZ6qmoaOmqWUTyJLCZYo2GGbjIHfGa4X4a+Kta8TC/wD7W0r7GLdwI32suSScqQ3cY616nRXO+LdaTw7oV7qroH+zplUJIDMSFUcA9SRVPwXqerazpSX+q2MNkZsNDEjEtsI4LZ6Z9K66iiiuC+Ivia78JaMNVt7KK7jSVUlR5ShAPAI4OecfnUnw98Unxfog1NrUWz+a0bRh9w47g/iK7miiiiiiiiiivJfHnxHi8GahFaXelyzrMnmRSRyjkdDkHpzXqlvKJ4IpgCBIgYA9sjNTVVt7u3uJJ4oZVd4H2SqD9xsA4P4EVwFp4/srnxnJ4VFpOsy7lWZsbWdV3EY64wDz7e9ek0UUUUUUUUUUUUUVyPiTxjofhme2g1W98mW4+4oRmwucbjgcD/PautBBAIOQehFLRRRRRRRRRRRRRRRRRRRRRRRRRRRRRRRRRRRRRRRRRRRRRRRRRRXxPp9rFcfGR0mRJIn1CQMjqGBG1uoNfaFva29qu23giiX0jQKP0r5N+Pscy+L9FlfPkGFFQ9gRIc/jyP0roP2kXUaRoigg5ncjnttFcV8Y01CPwx4MW63bBafNuGCH2pwe+QMZzXqPxTkjm+FEDxNujaO12nPb5al+DkSxfDOZwSTIbljn1wR/SvOv2fvOW58QtECZhbDYB65OP1rA+CcYuPFN/ZyapeWFxNC2xrdkBkZWyVO5WB4yenY19J+CvBul+FNS1BrTUbq5u7lFadZ2U4GSQ3AHU5r0qivkL9oAbvF2jr62qD/yI1Wf2igFm0FAAAInAA6dRXqPjz/hGT4G08eKGm+yqkLwrbsRK0oTgKOhOCw5457cGvA/iLNez+DNAn+zQ2Wk+YyWNrkvLsA/1jv0y3oB717fL4eXxT8LdK0wXEcFw8ET27OeDIOdvvkbh+vavHfCev634N1qy8NeJrZ30+O5Ty0lPEDbhiRHHVRnOMkYzxmk+LN1M3xRtzJJ5S2z2wikb5gq/K2cegYtxXuep+A5tU8Sab4j1HxADLZvEIkjtwisFcttzu7k4/GvFfiSsTfFu1WdN8bS2oK4BB+7wc9vWr/7QY/4qnSP+vVf/RjVr/tEXU66VoUClhbyFnbB4LBRjP51rfFNPK+FujJnO1bUZ+kdelfCa5nu/A+jS3Gd4iaMZH8Kuyr/AOOgV6JRXxbpljDqHxrkhnVWjGoSyFWXIJRWcfqoqz4kTb8cYxGFX/TbYnj1ijJ/E816j8YLPw/FfaVrGqaldw3tsR9ntLXl58NuG3+7z/F/XFeM+PrvUbz4g6ZcanYLYzM1uUgEgcqm/jcRxu9RX09481vT/CWn3OvyRK2ovCLW3BPLnJIX6AksfYfSvBPgj4Zn1rWLjxZqrmVIZGMbMcF5+pY+wB/P6Vb8a3Mt78Z9Htrhf3NrNbLCN3UcPn67ifyFN+N08mn+O9AvbbiZIo3XA6kSnr6+laP7SH7yw0NjwS7kj8BXe+D/AIe+HJfDOgvdafHNOkaXZl5Vnd1DHdg8gccHjgV458SP+SuWH/XxafzWrfx5P/FcaGPW3i/9GtX1zHxGv0FPqteDNrOP+mbfyr5P/Z7GfE2sNnpbkY/7aCoP2fR/xWGtH/p2f/0atWNC1VdX+Ns0l6wPkTT21uGHClFZQB+RP1PrXseheDY/CGp+Idfgu2mS6R5UtmXATkuQTnnngeg9a8O+C97qt3reu30FnbX95cR5lNxceXgM2T2bIJxkew5r0Lwb4S1vwv4T8TWGrvbvby2ryQCNy+1tjbuCP90/hXKfs4QQzyatJJDG7x+WUZlBKnnoe1c58VLKLUfinBaT5MM8lrE4BxlW2g/oaf8AFzS7LQ/HeiJpVrBZp5MEmyFNo3iVhuwO/A/KvSP2jDnwxpp7m9H/AKLevRPhP/yI+jf9cT/6G1eh0yRBIjIeAwIr5f8AizqNj4S8PW/g7SI1E1yqtcNsGTHk9T3YsPqAPcV2vwd8GS+H9BlvpwItU1BNysV5hjx8oIPfPzEfQHpXnlrA3hDS/FemareQ6rqWoQygR2aGaWP5DmWVv4FGVODyMZrT/Z1le50/WbKY77bcv7puR8wIP5159Ei/Dj4ooJtq2KznDY4EEoIB/wCA55x3U19N6TZWuteKrvxEIkZLNPsVrIOd5HLuD/wIpn0BrwAaxN4g+K8xv9LfU4rOaWCCyjKkKqEqDhyFPOWOT1+nHp/wl0bxBo97q0d9pj2WjXLNLbQPKj+Wd33cAk/d9eOPevA9N0yW9+KdzptjK1pv1O5TfD8hjjBfcF9DsDAY6V9F6D8O7LwfPrep2t3NLHNaSRxwEY8tDhiN3UnK8Hjj868B+E3i7TPCMms3l8zmR4QsECKSZWz0zjA+p/Wve/hRpeiajaSeK4YI31C+lZpRswtu2eUQduec9TmsPXdM1Kz8eDXvEt1ZSeG4g4hSZg2AUIVViwSz7iOgJOfoK8++FF55fxMvbewaWDT5pbnbbYKAICSoKHoRge4xX2LRXCfE6CKfwZrImjVwluzrkdGHII/Gvnz4MeE9P8U6Vqjau1xOkcoSKITMqoxX7/B5bsM5HXitf4Gaxe2XiDU/DFxO89tGHMeTkI6NtOM9AR29h71D4LuU+Inj7U5tbU3NjbRO9raSEmNAGCL8vTOCc+5zVrwDr0uh/EXU/CyTP/ZUlxJHBC7FhEwyVC+gwMflVX+0n8dfFE6TqEjSaPZzSoloG/dyeWDyQDzlhnntxXG/FPTItM+INpBBJIYXMDxo7EiIFsbV/wBnIJx719AfF2HxZdWFpb+Go5Xjdz9qMEuxyB0XOQdp5zg+3evCPHep2Xh/xFplz4VuIrW5WJRdi0dnjMoPIOThx6+vevVvjZpl3ceHrXxJp9xNb3VoE8/yZWXMTfQ9mYfgTVXwVq8eq/C27jfzZr1ZGtmzIzPJMzDyyCTn+JPb5TXYa/Za/wCGfA8Nn4aSS61JdiTSZLycj5nUEnnOAB2B9q8N8ezxaPoOh3C3M9v4q3B7sfbXeUDB5cZIBJx6EdK+p/Bt/cap4c0u+umDXE9sjyMABubHJwOPyrpabIgdGQ5wwIODg18c6pq2q+DfiKllfa3qT6SLlJCHuGKmJ8HnOchTwfofWvofUbR9W8V2i21/dw29pAJrtbe5ZUlLH92hAPsxPqDXkPjvxu9344g8OPqj6fokEqpeTQyeWZDtywLjkD+Hg+vtW98LPFcl14l1jw+L+S+06JnksJpGLsED427jyRgjBPp7153rniLxXafEa40fRtTuZB9rCQW88paPkA4b/ZGT+Ar1rw34c8axeIdQfW9ckn0yWJlVopiuS3IMa/wFT/LHIrxv4aax4z8Q69d6RB4lmiVYXaWeZBMUVSBlVbuSQOo4JPauv+FHizWm8ZX/AId1TUZ9QhBlRJJeoaMn5vUAgHjPpWD4z8SeJfCPjSOxu9bvJNLMiSjldzW7NyOF68MM47V714ijutR1fQotL1e6t1kDSziBxtaAAfMQR1JKgH39uPQwMADJOPWlrnPF2p3OjaBf6jZ2jXVxBEWSJepOcZ+gzk+wNfPt5r/iB/AEHi/+29RttRa42+UwjEEi7io2pt5GPXqQc54I9t+HOvz+JfDFnqV0qrctuSXaMAsrEZH1AB+ua7iivlz4qeM/FXh7xbHp2k6piCdY2SF4IiAWONuSucZHr3q/411/xr4HutN1S+1S3vrW5OyW1SAIsZGCVHc8dGz6+1d5478fxeH/AAtZ6vZxrLcagF+zIx4GV3En6Dj6kVyGt+IfFPhvw1pHieXV479Lny2ns5LdEXbINyhWVcjA45J9a9D1/wAc2OleEI/EiDzVuEUW0Wcb5GH3T6YwxP8AumvLtT8VeMdJ8N6T4re+iuIbt/31j9lTy41Odp3j5uQB1PVqz/j3qGo3Oh6LMtx5OnXoWR7TZht+0MNzdwM9OOeewx2ngyLxFZ+BPth1iAQppwks41tQTFtG75iT82QMfjntWZ8L/F/iXxfZa1FLdW63cEam2k8gfKxzwQMDHFVfhZ8QNd1/xJNo2tyQIYYpDhYgGaRWAK5HHAJPH92vRo7vxHf67rVpZXtrHZWYVYpJLYtmVlDbCc84BGSPUV5d4P8AHWq+IPFS+HPEkFgIgzhonts75EBIAzwORkH2x3r2G2vdYn8XXVklzavpdrEjyqsR3qzg7UznrwGzjoR613FFee/EXxnD4N0xLjy0nvJm2QQM23d6sfYcfmK5TX/GeueELLTNV1mO1vLO+IEkNvEYngJUtgFmO78cdKT4z3kOofDmS8tn3wTtBIjeoLAivNvhtqPi7T/A082h6ZZtawzSzPPcTfM4AGQicdMHknntXsvw18dDxtplw/kpb6jbcSR5ynOdrDvjj9DXnelfF3VZten0i60mCWRHkhjW0DFpJFyABk8Akck9Bmuj8N/ETWJU1248Q6KLK30yLcTGrAl84CZOQSeORx36GqUnxE1u78KXfizT4dNSztpvJa0lDvIMsqjLAgZ+YHGOhrs9F8bPrXgqfxFaWR+1RI4NsSWBkXsCOSDkfnXK+NPHniLwfY2c+o2mjtc3TYFrFI5ZQBkkn24HHc13/wAP9c1PxHoqapqNjFZiZiYERiSyDjcc9MnOPbnvXcUV5VqPjp5fFa+FNGt4WvgD5s92xWNSF3bVAGWOPp+NZXhX4j3F94om8MazYw294kjxJNbyFo2ZcnHzcgEA4P6CvNP2jf8AkL6L/wBcW/8AQq9q8UeJL/w9pujjTrKG+uLspClsZCsjHbnKgA8DByTgDimeNNf8RaB4Um1JNOtGvFB8wxz5S3U4AbDAbzz0/n38y+Aeo63cQXh+xpcWc94zXN5JcYdX2D+HGW7fnW54c8e/b/iC+h3Xh6zhvi8tu97FLubEasw6rkg7emR1Hpimaj8VtR03xK3h660S2SdZ1h803bbPmxtb7mcEEH8a9P8AEuu6hpepaVZWenRXf9oSGIFrjYUIGScbTkBck/SuzorM1nVLPRdPuNRv5hFawLudz+QA9SSQAPU15BdfFG6TSY/ENv4deTQpHMYna6QSg5K8oAccj17ivWfD2s2viDSrbVLLzPs9wCVEi4YYJUgj2IIrZorxXxR8V7Twzrs2kX+lXH7sriaORWDKQDux269KfqPxTt9IvbePVtC1OxsrgEw3E6AM2MZynUcn68jjmvQvEHibSvD+kjVr64xaPtEZQbjIWGQFHfIyfoK82vviqulCxuNW8P3lrY36GS1nWVHLpgclQePvDjPTHWvQfEvivTPD2iLrNy7SW8gXyBGMmUsMqBn1AJ57CudsPHczahp1hqfh6/sJNQYC3kJWSNhtzyQeD04xxnnGK4X4qap4UTxFZ23iPRdQnnhVTDJCw2SoT0I3ZIDZHrkGu78a/ECy8F3NvbXumXrxzITFLEE2NjGQMt2yPzrqJ/EMVv4eXXntLk25hWcxJsLhCM55YDpz1z7Z4rX0q9GpWMF4sE0KzLvVJgA4HbIBPUc9e9X6KKKKKKKKKKKKKKKKKKKKKKKKKKKKKKKKKKKKKKKKKKKKKKKhuI2mieNZXiLDG+PG4fTII/SvKrT4V6Ja6n/asV5qQv8AzDL5/njdvOcnlec5NesRqURVLMxAA3N1Pua53xR4Z0rxTZC01S38xFO6N1O14z6qf8iubPgG0vL7T7zWdQu9U/s9dttDOEEa9OSFUbjwOvpzmuk8VeGtM8U6a2nalCWiJyjpgPE395Tjg/pXmx+EGlzaTHpd3q2qXEUTBoSZQBFzk7VxjkZHIOMmux0bwRY6Fot5pGlXd7bxXQIZzLvZM8ErnhSRxkD0PUVleB/h1aeDLyW5sdSu5VmULLFKE2sBnHQcYJrG8R/CHR9W1Q6pZ3l1ptw7mSQQEFSxOSy91P0OPavSvDmg2mgWhgt2kllchprmZt0krYxlj7DgDtXQ0V4740+GaeK9aGrT6xNAyIqRRpEGCBeepPPJJ/Go/Gvw1m8YTWsuoa9IDbx7FCW6gHPU4z1NW/GXw7/4Snw9p2mXGplLuwGI7kQ/KwwAcpn0A79RXM6h8G4rzw9a6Y2u3j3Vs2YpZSWiQE8qsecAe+c5744rqx4Bm/4RbT9C/tyfzbOdZkuvLGVK/dCDPAHHUmrMvg++1fUNLuvEWowXi6W5kgWC38syvkHL8n+6pwMDiqvxJ+HFn41EVwtx9jv4V2rME3B1z0YZHvg+/en+EfBOoaZ9lbXNem1RbMg2kGCscRAwGPOWIGQM9K5TxN8LdS1zxWfEX9uQRusySRRG2J2qhG0E7uelTeOvhnqfi/Wk1SbV7WDyolijjS3Y4UEnk7ueSa7zxR4Qi8VeH4NL1SYLcQ7XW4gTbtcDGQvoQTx/gK5G88A6vrGlaZoOq6rbf2XYOCWt4282ZVyFU5OFwD79vSvYLCzt9PtILO1jEVvAgjjQEnaoGByeT9TVukbODtxnHGa+f7D4b67Z+MW8VLqOnmYzvL5Gx9uGBUrn6N1qHVvhpr9/4v8A+EnGp2CTi4jmWLa+MIFAU47YUA1e+Jfw11PxXrtnq9hqUFs0USoyzbjsKsSCuBz16HHP14yPE/wr1/VtasNW/wCEhjubpBH501xCE2spzlVQY2+3r1PORr/ET4f+IfF91a51ezFraxKiK6Mpd8De5AGASew4wBW5L4Z8SpoMHh/T59KsLBYhFI0RkMjKfvEEjALZOeO/WneOPAcurajpmt6PPHb6npxTakmdkqq2QCexHIzg5zg1TbwPf+IfFtt4j8R/Zokso0WC0t3L7mViwLEgcZJOO/06r8VvBWr+NWsoLOayt7e13PvmZtzM3BGADwMD869J8M2d1p2i2NjeeT51tCkJMLFlYKAAeQDyBXjvxJ+HWq6z4itfEOh3NutzH5ZaOckYdDkMDyMcKMe1YHij4a+MNd1qz1a81TT7qePaCAGjSIK2Qo4yRyTnrya+mLbzDBF5yqsuwb1U5AbHIBqamSIJEZG6MCDXzJoHw78YeG/EGoNo97ZQ2d2jxi7f5mRCcjC9d4/KtT4TeAfEHhLXri+1JbWSG5gaJmjmyVJYNnGOeRj8arfEH4Zazc+JD4j8MzxLO7rK0TPsZJRj5lJGCDjJyepPXNeveFrXxFJC8/ia5tzLIhQWdso8tB3JPUsenoB06mvCW+Hfi3wd4mOqeEfIureRiAjuqAIxyUdSRleB0OeAeDXvWn6TqdxpV+ms3aPfX8TI4hGI4FKkBUHfGScnk5ryP4W+DvFvhPVry1kjtYtLllVpLneHMqpnARc5Gc87gMDPeqvjPwR4l1Px7F4htLCGS1hmhdV+0qrOIyPXoTj360fE7wd4n8T+J7TVLHS4xBaxJGokukBfa5bPt97HfpXTfF3Qde8U6TpljpulF3SRZpma4jURnaQV5POM9R+Ga7r4daff6T4YstO1K2EFxbBoyBIHDDJIYEfXp7V29QXTyx28rwRebMqEpGWxubHAz2ya+SdN8E+LbvxcfEHiPw9NdoZvPaFLuA7mH3FOXxtGAMegxXt5n8X6rfXmdMfSLVLCZbUtdRSGS4OAjNtJwBzxyP5V4v4I8HeNLBPENjNpdsn9pW7wS3dzIC3zBgShXJOc+w6E11PwN0HX/D1zqdvqWlPbQSYzNI45ZeMKB94ck5HHFbvxn8EXPii2sbrS4BJqEMgib5gMxN9Tjg4/M163oWmQ6NpVnpsH+rtoljBPU4HJPuTk/jXy/wCKvB3iXwv42/4SLw3ZyXcEs5nCQjO3ccvGw67Tk9Ox7EV9A+GbnXr6N9T1q0+wAxYi0+Nw7DuWY4+8eAF7fUmvAvCnhjX7X4mHX59GuksJL24k3nblVkDhSRu/2hn8a+mPETumjX/lwyzyNA6rHEu5mJGAAPqa+X/hP4OvJG1nTfEGhXENvfW4RJpYuEYHPB7HoR7iovhjbeJ/BeuzxnRtSuNGncpKVtyDgH5ZQvXPt6E98VZ1bT/GEvxPGpXGhXGqQWtyxtFf5IBFz5ZEmNqkZDeuRUXhrSvEui/Eya9udBmleeWWV/Jb90qyk/MJCMEDd9eK+uqK4n4k8eDNc/69H/lXhPwF1iDR/D2tT3MVyYknVy8MDSDO3p8ucH64HvW58GPCuoxavqPijU7V7QXO8QQSAq3ztuLYPOOwz1zn0ql4W0lvhv421O41RJv7KuoH+z3cULyrzIpCttBIPb8vWrPw/wDC95qfjvUvF13aSQWAuJns/OQo0hYlQdp5GFOckdenTjk77StS8AfEj+2hp9zc6VNO7h4Yy42SZBXPZgW4B5OB61k+PX1jxF4xtNWtfDmqLAEiaJTCSzorfeIA+XPofb1r0L49anrp07T7ewiuotNuoy1ztQhieMI+OQMHkdD+FeXfEO2vbiDw9cQeHbuws4bVYYxIo3SsDySF5BOO4yetfYNtDDr3hxILm3mihu7Xy3jlAV1BXHvg9x+FfPPwc8HXmneK9V+1vJ9m0uRo1UNhJJeQrEd/kJI47jpXo/xv1vVtD8LrLpLSQtNOsU1xGcNEhB6EfdJIA3dvqRXzlrObn4caatlot4ix3hmvr51+WSQq2COSxG3HONo6dTX1h8LbtLvwbpRRJVEUIiJdCu4jqRnqPevQKK+ev2gfDX9oaPBrkCZmsW2TEd4mPX8Gx/30fSvSPhtpE+k+GrMXsjy31wiyzO7EkfKAi89NqBRjpkH1r5r+IFvfeCfiPH4ha3eSyluhcxv2cEDzEz2PLD8jX014W8S23iaQ3GlWrjTkQh7iSPYTJkfIB3wOSenT3r5nTULOX40fa0uoTbG92ibeNhPl7evTrxX2NeSxQ200s8qxRKhLuxwFGOtfHvwBvLeDxbqYlljRZLV9rOwXJ8xDjnrxk/gar/Cy5t5filcTrPH5cs1yYmLcSZLYA9cjmvXvj14b/tbw6uqQqv2jTm3txy0R4YD6HB+gNafwWtbxvDNrqOpEvPJGILYsu0rbISEH55Oe4217FRXF/ELxBN4Y8NXuq28Almi2qgP3QWYLk+wz+PA718h6hqVlrvgq+1TUrm4v/Ef2lELOjbbaLPGMDYinn0yTX0J8BLy3m8HR2scqtPBNJ5qDqm5iRn6ivbKK+NvjW6x/EPTXc4VUgJJ7DfXa/tE3EN1pWjWtvIss81yXjSM7mYbcZAHXkgVh/Fvw9f23gPwyzRsRp0YS6GP9WXVRz9GG3PqR61sfFS7hn+GXh6ONtz3It/LQYLHEfPGe3AOO5FZHjjwzqNn8J9EjnRzPYS+bOhByiOXIz6bdyj/9Vdj8LPHehjwja2Wq39vb3FmDEyS8blBJUgY54wPqKxv2iH87RtEnRWEbysRuGCMqCMiu98OalZXfw4aO1uYppLfSSJkRgTGxjb5WxnB4Pv7V5j+zbkvrJJGcR/1rn/i1p1/4X8fWmu6WhD3jrNBhcgyjCsuO+eCf96vqvw5pzabpscUuDcyEzXDf3pWOWP5nH4V8ufG7Srvw/wCLLLxPp/ym4dHDAD5ZkxxjvkAfXmvpnwha3UGkxz34xf3hN1crtxtd8fLj/ZGF/Cunor5Z/aOt7lZtGvAGNqA8ZO7gPkHp7gfpVr48ypJ4M8PlSPnlRl9x5R/xFWPGlnPp3wYs7a5Deciwbg3UZfIH4A4rb+EFxFF8MZZXb5Ihcl8ckAZPT6VyP7OWn3Al1bUmjK2zKsKMf4mzk4+mB+dc98Lo1l+Kt87DmOW6dflzzlh17cE8/h3r6j8YanZaN4f1C/1CAT2scfzxYz5hJChfxJAz2r5Ov7+TXvAGs332i30qyguI47bSLIIiSMZEJaTPzOcHPb7ucYr1n4DTQ2ngm6uLhwkMU8kkjEcKoAJNeQ2y3fxc8fM8u5NNhG4rnHl26nAA/wBpiefqew4+yLC6smlm0+0Zc2QSN0QcR5HC/kK06K+bdd1qxvPiCuleH7C1s9caQwyazLGGMZCfMVQ4BbAZcnr2rzHwrF5Pxcjj+1vdlb+QGdyCZDtbJOOOvpXS/tHMRrejgdTbtz/wKsrWNV8TeAvHdjqGuz/bY/JCIQoVDbngqoHCsp9O4BJIPP0B8Tru31D4d6rdWkyzQS26skiHII3rXF/s6SQjwxdqDtc3rA5P3m2KePwx+Ved+FufjhJ7Xdz/AOipK6r9ofw+xSw8R2ysHhPkTsD0Gco355GfpXpfw31C78UWlv4ivo2j2QfZbdCQQxB/eS/8CKhf+AH1r1OiuW8azaLB4evn8QKr6ZsAlQ5y/IwBjndnGMd/SvlrVjc3vw5ubzTYYdK8PpdKsVj/AK6W4bcAZHkJ+XnsB29MZ9w+Bv8AyI9p/wBdpf8A0M169RXxf8VDj4q2n/Xa1/8AZa9H/aQKDw7pudu/7bx642Nn+n6VBdjw8nwn0VvFKzPGqK1ssL4lZ8tgKemNp5zwB7gV5Z8RZdRu/Cnhq5mhtrPTHEgsrOMs7xoAMF5CfmJGDwB9K9r17winib4d6Hp/2qCC9WKKS0aV8B3KZ2e5K59eleY/D/xNq2ga9YeD/FFo7wpcolusvL20h4Qqw+8uSB1xgnHHFXPj0QfGmiqRkG3j/wDRrV7R8XfDf/CReFZxEm67s/8ASYcLljgHco78jPHcgV5j8K9em8UaLa+E5oWKWsga4lxkNbKdwQ+hLYX/AHa+oAMDA6UUUUUUUUUUUUUUUUUUUUUUUUUUUUUUUUUUUUUUUUUUUUUUUUUUUUUUUUUUUUUUUUUUUUUUUUUUUUUUUUUUUUUUUUUUUUUUUUUUUUUUUUUUUUUUUUUUUUUUUUVxXxDttRvvDF/Y6XYm8urpPJEYlWPaD1bLEDj0rgfgp4e1zwxaX9lq+lvbiaUSpL50bg8YxhWJr3OiijrRSEA9RmggN1AP1paMY/GkZQwIYAg9QRSFFK7So2+mOKUAAAAYApaKa6LIpV1DKeoIyDTqguLaC6Ty7iGOZM52yKGGfoakSNI0CIiqgGAqjAAqoNPsgciztwfaIf4VbkRJEKOqsjDBVhkGqP8AZenj/lwtf+/K/wCFNTStOiYSR6faq6ncpWFQQR0wcV4vY+J/E+vXGs+G73RHguJXMUc3llUihYkMzE8MAo4I+8TxXudnbR2dtDawrtihjWNB6KBgfyqxRUU8MVxE8M0aSxOMMjqGVh6EHrWVBoWk29jJp8OnWyWcgw8IjG1u/I71c07T7PTLcW1jaw20IOdkKBRn147+9XqK+LfjFeWs/wARbTZNG6QeSkxByFIbJB+nevqyw8P+H1ul1Wz0+yM7cpcRoGx7qeg9Mj6V0UsUc0bRyoskbDDKwyCPcVy1h4N8O6fdreWuk28dwh3K4BO0+oBOBXVuiyIyOoZGGGUjII9DXH6d4I8M6beJe2ejW0Vyh3I4BO0+oBOB+HSt/VtKsNZtGs9RtYrm3Y5KSLkZ9R6H3FU4fDujwaU+jxafCmnuPngUYDe57k8DnrVLQ/CGgaDctc6XpsdtMy7SyM3I+hNbN/pVjqMtpNd2yTSWkomgZhyjjuP89QD1ApNb1AaTpd5qDRNKttC0pROrYGa8k07xBp3xMs9Itza4kjuhdXcIbd9nEecZPHDkhfoW9M17fRRWdqumWWr2cllqFtHcW0mN0bjIOOn41yNn8P8Aw/bz2s8kE901mQbVbq5eRIPZVJxjjPIPNdLr+iWHiCwbT9ShM1q7KzIHK5KnI5BBrmJvh9oDiSKKK5trSYhp7O2uXjhmIGBuUH+WOldfp+mWem2CadYwi2tUUqiREjbkknB65ySc1xGjfDbw9ouox6lYx3Ud0jbg/wBpc59QeeQe9dtrOl2mtafcadfwiW1nXa6H8wR6EEAg+orgtM+FvhLT7O5tV07z/tKbJJZ3LuB1+U/wkHuADUumfDTw3pulXmlwW8/k3hXz5DM29wpyBkY49qg034Y6HpDSNpdxqVi0gAkNveOu/HTP5mut8M+G9P8ADUE8NgJT58nmyvNIXZ3xgkk10tFeW6t8L/DWra4+s3cNw0shDSQCXETt6kYzz3wce1RSfCnwudZj1WKC4t2TBFvby+XFkd8AbgfoQKu+Lvh1pHiy/W+1K4vS6IEREkARB7DHfvVjxN4C0zxLZWFlqNxeSJZBvLbzBubOPvHHPSrWl+CdL07RLnQhJdT6bOpXyZ5dwQEknaQARknP1rO8H/DvR/ClxNc2Ut1JM4IVpnB8vPXaAAPzzWXpXwt0zTdeGvx6rqj34laXc0keCWBBz8nTBIr0TxDpFtr2k3el3YPk3KbSR1U9Qw9wQD+FWNI0620jT7bT7RStvboEQE5OPU+561o0Vzvivw/aeJ9In0q9aRYpcEPGcMrA5BFeUW/wX0lNGl06bU76aVjujlLkJE2eqxg46ZBznqenb0TwL4St/CGmGyhuZrlmYs0kjHHU4CrnCjk9OpJNdrRXxL8W4FufinBA5YLLJbISpwQDtHBHQ17XqXwuuNcu7f8At7xPe6jYWzExQNGqNggZDMOucDnGcZ6ZzXR/EPwFbeMdLtLJLk2T2bZgZU3KBgAqVyOMAd64jUPgxBd6HZ6f/b141zak7JZgXjUH7ypHkBQTz1J464rtR4BjXw7pmiJq14rWM4nS63EyBgGAC5OFA3YA6YHqc1BbeBbm816y1rxHqy6nNYKBbIluIQGByGbB5IPOPWsfxr8MrnxZrw1efW1hESqlvEltnYqknk7vm5JP417LapMlvGlzIsswUB3VdoY9zjtXG+DPB1l4Ul1OS1IJvbgyABAojTnag9hk13VFFFFFFFFFFFFFFFFFFFFFFFFFFFFFFFFFFFFFFFFFFFFFFFFFFFFFFV7sTtbyi2ZFnKny2dcgN2yK8T+F3j/VfFWs3+nahBaosETSK0KsDkMFxyenP1r3SivBfEPxKuvBms6lpmt2jXSkefp8sICl42Jwreyn5c9flPWvWPCk2p3OjW1zq+wXk481o412iMNyF6noMda6KiiiiisyDVLSfUbnTYpd11bIjzKB9wNnAJ9cDOPpXmmv/EGfSvG9h4Zj0ozR3DRq0wc7hv8A4gMdB1P0NevUV5p8RfF2oeDrWO+j0uG7s2cRsxuCjKxzjjacjipPh54tvfGFk9++mRWlsshjB+0F2YgA8DaPXvXo9RTypBFJNKwWONSzMewAyTXn3gXxnL4va4mg0mS3sImKi5eUEO3oFxnpzXo1FFFct4x1q48PaQ+qQ2f2qO3dWuIw2GEWcMy+461y9n8Q7DWtT03TtAT7bLc4kuGfKC2i6tnjlu2BxnvXqNFeaeOvHQ8GeXJe6VPNbSvsjmilX5jjJGDyKop8QriTRBryeF9TfTSpfzleInaCQWKhtwAwecYxz0rp/B/jLR/F0MsmmSyCSHHmwzLtdM9M9Qeh6E1l6147sfD3iL+ydZX7LbywCa3u+WVuoKsAODkH/wCtWj4Y8Uf8JHZ3+o2dnIbGGRo7V84a525yQDjAPAGfxxisPwb8SNL8V6pNpdvaXlvcRoX/AHwXacHBGVJ55r1GivN3+ImjxeIV8OywXseotMsOxo1wC2CDkN0wQa9IooooorgvFHjvSPC15Fa6ql1F5qlo5Vi3IwHXBBz3Hau0srqK9tILuAkwzxrIhIxlWGRx9DVmiiiiiiiisLXfEGlaBFHLql4ltHI21WdSQT1xwParmlalZavaR3un3MdxbSZ2yIcg46/jWjRRXN634o0TQXSPU9SgtpH5VGOWx64GTitiwvrXUbdbmyuYriBukkThgfxFTzzRW8bSzSJHGvLO7AAfUmo7O7t72Bbi1mjmhYkLJGwZTg4OCOvINWaQkKCSQAOSTVS0vrS9MotbmKbyn2SeW4ba3ocd6deXdtYwme7uIreEEAySuEUZ9zVfTtV0/VFLWF9b3QXG7yZQ+3646VpUyWRIkaSR1RFGWZjgAe5rPstW06/cpZ6ha3DgZKwzK5A+gNafSs+DUrC4maCC9tpZlJBjSVWYY68A5rQqhDqNjPMYIby3kmBIMaSqWGOvAOav0x3RNu9lXcdoycZPpT6KKKKKKKKKQMCcAjNLketFFFFFFFFQw3EM4YwyxyBTg7GBwfwoa3hYktDGSe5UVKqhQAoAA7ClooooooopCAQQRkHqDVWzsrSxVktLWG3VjkiKMICfwq3RRRRRRRRRRRRRRRRRRRRRRRRRRRRRRRXk+rfCzQ9X1VtWvbrUpLxpA+/7RjBB4AwBtA7Y6V6pCnlxom9n2qBuc5Jx3PvUlFFFFFFFFFFFFFFFFFFFFFFFFFFFFFFFFFFFFFFFFFFFFFFFFFFFFFFFYniTUH0nRNR1COMySW1u8qqB1IUkZ9vX2r5v8OeKPEHifSLm607xVKviKEtJ/Zht49kkY7ICvJxk9+RyOc11vxl8S6/4Z0zSdQ0zUXtZZz5U0XkxuCdu7PzKcHtxXPX+pePn8EQ+Lm16KExxq/2SK2Qb4y2PMZuQWPB24xj0PFejeCfiBFrPg251/UFSKWxLpcoh4LAAjA9wR+Oa47wtr3ijxfo2r+Ik1ZtPW0aT7LZxQIyNtXdhiwy2cgZzxgmu++G3jIeMdAkuZkSO9gJjnjTOM4yGHsR+ua8O/Z9/5G3Wf+vZv/Ri13mn+NdT8X+L77R9K1NNK0+ySRvPESSPNtIXPzggDJz9BW/8PfHjatHq1nq0kRu9K3M80YwJo1JBfHQdO3qK87/4STXvG1rrXiCwW0tbTSF/0aBrRJ5JsHccswJHyjPGOo9Ca9Cg8XanrHw2k8R2pFjfwxu7Exb0coxB257HHXscjnFeeeFfHvjzxFoOqXFnDpzPYgySXUq7TtwTtVRwW4zk4GB6kV6H8H/HN34wsrqLUY4xeWpGZIxgSKehI7HjtVX/AITPUfEvjG48OeH7mKzt7JXM148HnF2UgHCkgAbjjOeetaXgvxzNqOv33hjVUhGo2bOqTxZCzhcD7p6N1PpWVb+O73WvF2o6BYXtjp72btHbrcwtJ9rdchlJ3DaAR25x610sOteIbjwhqV99ntIdYtmnQoc7E8skHHXccA47HjNeHfAefxFd32sXdnLaSpLJEb17wsXb7+CpHfluvFd1r3xG1fSPHUfh6bT7CWA3MSRzAMH8uQr78EA4+o6V9B0V4b+0F/yJy/8AX3H/ACNP+AH/ACJzH/p7k/kte31494g8bLdeKf8AhCbG2tnlnQxzz3bt5fMZYoFXknBHcc5FZfgXx0//AAkcngy+020tpbdnigewBERKAsRtbkcAnPrXVt4g1+fU9Xjt7HT7fS9Nba15dyuN2EDNgAds81xngb4mat4s1xdNh0e3ECEtNOsrYRB36dTwAPeovEPxVvdB8WTaBPpMNwkcyIJIZG3MrgMMAjrhhx60g+Kupaf4og0fX9CTToZ2XDGbc8at91jjIPv0xz6V6J8RfFmn+FNHaW9gNy9yGiith/y0JBzuPZfU+9ec+DbrT/B+vWmm3mh2emT61CkkU1tcSSgFicRtu6HOB8vy5/T6For5u/aUXOh6V/19t/6Aak8LePPDmi/Di1hub+GS7jtpIzZqSXZiWwuOwPr0xXO/s++H9UW/uNfmga3sJYWjiJP+uJYZwOu0Y64x6d8dh451HR/F3iKLwtDop1W+s9zPKbk26wnHzLuCkn+HPGM49K7v4ca9petaEINMszYix/0eSzLbvKIHZv4gefmPJOc14P8AAcZ8da43/TvL/wCjlr2nUvHxfxGfDeg6cdR1GPP2hpJfKiiwOfmwSSO/H51p+DvGlv4iu77TJrVrLVbFis9szbxgHBZWAAIzXzX40vItO+NRvJt5jhubZmCIWY/uo+AByTXtej/FS3u/Eq6DqOk3OmPMQkDznLM7H5QygcZyOcnk4966Tx942XwYlrNcadLc207bPMjkUFW64wfauO1H4zaLbQ2UttZ3FyJ1DTYwogJ/hJ7sPQdq7jVfGlpbatbaJp9u9/qtwnmpCHEahNpbJZu+BnHJqh4W+INlretXWg3VrJp+qwSOghkYMsm3rtYdSME49ORntreMPGWneFhbxTrJcXtywWC1hALvk4zzwBmvm/4963JenSbO806axvoleR4ZHV12NgKVZSQehB6YIPXrX1R4TGPDukD/AKcof/QBW/WXrOq2Wi2E2oahOsNtEMsx7+gA7k+ledan8S7TTILG+vNIv4tMvTiG7JjYEYzkqGJH4847dq9Qs7qC+torq2lWWCZA8br0YHoabf3lvp1pPeXcgit4EMkjkE7VAyeByfoK4JfiDp4tIb6fTdUt7K4ZVguJIVKSbjgY2sSPXnFejg5APrS0V4h+0CceCx/1+R/yam/CG/h0n4bJf3CyNDbvNI4jTc20McnFeleF/Etj4ntDeaclx9nzjfLEUBPcDPXHtxXT1HMHaN1jYI5UhWIzg9jivDvFHwz8Lx6Hqeo6lJL/AGgYnmk1KSZyRJjOdmcEZ/hxnnAOcVkfs66bfW2j3t/NlbO7kHkKT94rkFgO3II/Cj4/6Qq6ANTa8vHk+1KgiaX90oIPAQcdhz14613nwYAHgHSMMDxMcj/rs9eoV5B8ZNK+0+F9Rvjf3sfkRAiCOXbE/wAw+8oHzde/tXN/s5jHhvUT/wBPx/8AQErqvGHgBvGmotLqup3ENjAAtrbWxGM45dsgjJzjp26188+FtPu/BnxVg0eCYylbgQs2378TqG5H+6QfYivt+vNfHfg+58Yz29rPqLWukwpvZIlBeWUnAznoAP518teINBu/h343sbfTrp5mJimgYgAuC2NrAcdVIr3v45+JbnRvDsFlbM0VxqDFHdGwVQDLD8cgfTNcf450y30P4eeG9W0uOO01C2MEguIkw7F4yWyfcnODkduleoStqnjfwjpIsLw2S38Sm+uVA3KoXDoo4+82eR2HvXzb8S/BE/gKewv7LUJJo5XO2UjY6SDnseeK+xdIuLvVPDthcicRXdzaRSGXYGCsygk46dzXytrUl/8A8Lcs9N1HUp7+O2vYGjMh2hchZBhRwMFscdcV9lUUVzd34p0CzmENxrFjHITjDTrwc4IPPH410SOsiK6MGRhlWByCPUU6o5ZY4Y2kldUjUZZmOAB7mqMGq6dc7/Iv7WXy1LvsmVtqjqTg8Cn2OpWOoBjZXttchPvGGVXx9cGk1S6FlYzz74kdI2KedIEUtjgEngc15H8KPDFvaiXW7vVbbU9VuGZmNtcCWODceVBBIJ9T74GcZPn/AO0KDZ6hpdxbPJDNOjiVo3K78Yxn6V9HaNcwwaLppuJ0TdbR8yOBk7R61z3xFFve+DtVkWQOIoWkR45CNrryDkGvO/2erq5u9G1R7m4lmYXKgGRy2PlHrXvFxfWlswWe6hiY8gPIFP61aBBAIOQaqXctqFMFzLGomBXY7hSwPGBXyZ4ZvL6D4w/2ZBeXBs47udBBLO7JtEbnGCT07e+K+qNdt5r7S721tJzFcvEVRlbBDY457ZrlPDVhJHqUdxDoQ0aGO2MUyB0PnPkY+6eQoB+c8ndivQqKKaHUttDDd6Z5p1FFFGa8x+Ij+JbiTS9M8NGa3muJmee9CZjiRRjDEggZ3Zx1O3iu+0m0lsbC3tZruW7ljQK88p+Zz3JrQooooorzbxe0f9qwLqo1D+yfs5MZtA+Dcbv4jH8wONu3PGSfSuu8OG7bSbZr3zBOVJPmgB9uTt3f7W3GffNbdFFFFFFFFeQatrPiXVfGTaJ4fljtrCzRft108QcKzDdgZ6nBAA9c56V68oIUAnJA5PrS184/FHx14i8JeJYrOzuLZ7W6hWSOOSAHy+dpyc5JypP419FxNvjRj/EAafRXhvxb8Za34Nms5LGS2kgutwEckJJQrtzznnOfSuj8XeJdT0nwPD4jtBbmZYYZZY5UJDeZtXjB4wXB/CrPwv8AFV14w0JtSvIIYZRO0e2HO3Ax6k+tejUUUUV558SvE9/4U0eK907Tvtk0k4iIYEqgIJyQOe2Px/A9dod5PqGlWd5c25tpp4VkeEnOwkZxWrWJ4k1GbSNGvtQgtWupbeFpFhU/ex/Tv+Fc58NvE154s0BdUvLJbV2ldFCZ2uo/iXPbOR9VNZFr4w1XU/Gd7oOl6ZDLY2Lqtzeu5Hl5XJ44ychlAHXGenNcwnxP1GHxunhW70u1JN0sBnimboeQcEehHFe+UUUUUUUUUUUUUUUUUUUUUUUUUUUUUUUUUUUUUUUUUUUUUUUUUUUVj+Ib1dO0e/vWg+0LBbvIYj0cAHg+3r7V8a+NvD2kadBYeLfB+o7YZ7hQlqD+8gkxkAAnPUHIOeo6ivQ/2gJLh/Cvh83a7blpQ0w9H8v5h+ea37nU7dPgqJo5o2BsVtzzn5ywQr9eTXIeAPC99ffCnXI0Eiy37mW3RVO5xHtIA9dxUr/+utb4T3UVv8Mtf8xsNb/aPMQ8EHy8gYPrT/2etJuLPRtU1WYMlvcsFhLdGCZ3N9M8fga5P9n5N3ijWl3Eb7RuVOCP3i9K4bwWdL8P+Nriw8V2UbWxZ7eT7QuRE+7Kufbjr0w2elfTosvD+q6Tr9l4UtbdZXs2ikubeLCszKSIw38We+OBkZrxT4D+KNP8P3Op6TrFzHZrcMpRpuF3rkFWPRePXivoHxjf2Wo+AtZudOkWS1NtKqMilVO0kHHHIyDyOK8b+Cny+B/FbdcK/wD6KNN/ZvX99rYzhmROnbk1F8FbeXS/H+u6fdqVuBDIhyDyRIp/IjnP+NZ/hSyn1H40XtxbFvKtLu4kmcA8ABkx+JOK3vHfgO18XSX3iHwncE38M7Jc2h+UvIpwWUk8E8H0PseK6b4d69qOu/DbWH1OSWaW2iuIVnkOWkUR5GT1JGSMn8+tcb+zjd29u2rpNPHG0jQqiswBY8gADv1rA8eStJ8ZYEIGI72yUY9MRn+tfaFFeGftB/8AInJ/19x/yNO/Z8OfBZ/6/JP5LXoHiLxCmnanpGkwun22/uFG0/wxDJZvx24H1rx7xZ4ktLn4iWmk6HaWkGsF1t5tYlXc0WQdyop+UsFOMnOc7eOteeeBYlh+MvlrdSXQW6uR58jBmf8AdSckgAfkK734++LRBbp4YsixnnKyXW3P3f4V9yTgn2x612nww8OWvgfQIJb/APd6jqUsayb1+YMxwkYHtkk+5PpXjfihA/xxjBJ/4/LU8HH/ACyjpfjEcfEzTf8Adtv/AEM1o/tHrOuqaPKS4txEcYPAbdzx24Ir0rTPDPhfV7HSNeutQvL8p5S27zXDMVfIwmF77uo9q9sor5s/aVG7RdJX/p6Y/wDjtdT4T0jTNU+FtpDqVvC8P2SRmdkGUILfMD2IwOfavGfgHqV7D4qbT4p5GspYnMkeSVyoyGx2OcDPvWb4AUv8S723utQuLC4nmuYvNtnUHzCxO3LAjqDjjk4r6a8F+ENI8JX1+tjeXE93NGrziZgeMsQeAAOc14V8BGz431z2t5P/AEatSfAsTDx7r32nd5/kTeZu67vOXOfxo8KLM3xtvTEpKC4uTLgdF2MP/QitVvEP/Jc4f+vy2/8ARUdVfiV/yV2y/wCviz/mteg/tHc6HpY/6ez/AOgGvQ/hxpFgPBmiRvawyhYhODKgbEjEsWGehya858aXuh2vj62bR9Pa+8WybY1LSlbeJ9uA0gHJIXqBxgDvXAeDY7mL4zBbyZJrkXNz5kiJsVm8qTOB2FXfG8rS/GrTkuTtijurNYSvcfKwz/wMkVsftIqC+i8c/vOfyr6N8MjGg6WP+nSL/wBAFbdcF8SrfQrjw1cjxFNJDYoQ4aJsSbx0Cdix5GCCP518yeOLu4uvAOjtbWhtNDhuzFaJcNunmwjHzGIwAM7hgD9MV9I/C6aOHwHpE00iRxrAxZ3YAKNzckmtfxdY2viXwxeWSX8McV4gWK4Eg2btwK8g8gkAV8j6bruv/D64bw/4jsWn0qcgyW0zEjaDjfE4Pt9OOx5r7XXUrIQW0zXMUSXKqYfMcKXyAQAD35FaNFeHftBnHgsf9fkf8mrwLTvFOq6V4T0Swm09l0GW5d7iTcP9MTzDvjH90YyPUn6V9uaNeWd/ptpdaeUNnLErQ7BgBccDHbHTHbGK0qK88+IHgi08ZWRjkubi3uEQiJ0kOzPUbk6Hn8fevFPgBLqWmeItb8O3bMqQRs7xE5CyI4Ukex3Hp14rtP2iZDH4StQB9+/RTyR/BIf6V23wm/5EbRf+uJ/9DavQty7tu4bsZxnmvPPi0yp4G1ksQB5Sjk9y6gVwf7OnPhm/P/T+3/otK9u1jU7XR7Ga+vJNkMQzxyWPZVHck8AV5R4G8LNp9/qHjTxGUg1G9dpEidsC0jY8KT3bGB7Yx1Jr2nI4561HPNHbwyTzOEijUu7scBVAySa8O8PaP/wl/iqTxrqcRTTbbC6Uko271UkiUg9BnLDpyc9ueM/aL/fRaFexEPbuH2uDwehH6Vs/GIKfhvoRZtpEtuVGM7j5Lce3GT+Fei/B6B7bwHo8cnBKSP8Ag0jsP0Irltf0tviJ4ptoRhvD2juRPJjiebPzRqccgYAJBx174r26AxeWFhKFE+TCnIXHGPwr5A8TKr/G+MMAR9stTyO4ijIr7ForF8R2V3qWjX1lY3X2W5nhZI5sZ2k/y9MjkZyK+TL65t9H+HV/4ZLR6jepcCaSa0j3RWo8xQN0nQscEcf3sdq9m+A9xLP4MRJZGcQ3EiJuOdq8HA9sk17PUcyq8Tq6hkZSGU9x6V8S/CXQLLXvGmq2t6rNaRRSu0KOyLIPMACnaRxyDjpwK1fhMBpvxQv7C0LRWokuYfLDEjYpbaDnrjAr0nxppl9aeObTxHqmoWcfh+2UMEuG3BcKQyiPnc5JJBA7juK8n0HUEt/i8kukxmytrm52eVLEYvkZckbSOMnke+K6r9pF9t3ovHASQ/qKvXPijw/42vvD3hLzAbPyo2luTH8xlC8RLn7ucYLDPp716742sLTS/AmsWtjbR29vHZvtjjXA6fqfevJ/gHHcy+D9fSykEd28zrC5/hfyhtP54rk7yzt9I8Ja7p/i028viKWU3FsqYmuBgDDM652r/vEcfgK9C+Bmu3J8Gai95K0sOnSN5W45KoEDbR7DnH1rl/hRBH4817XdX8QxpfHYI0imXIjDE42+mAMDjPOetcr4DsBpvxkS0WV5VhublFZySxHlSYySSTxWn8fIRbeMNMmtz5UlxboZCnBZg5XJ9eAB+FWvj6i2niXTZbcGKS4hDSshI3kNgE/gMV9XacSbK2JOT5S/yFXK4H4lDxC3h2RfDIb7e0ihijAOI++3Pfp6cZr5p+IL2eiaZovkMtt4qgwNQMEzO4O3OXcEgsSAev6CvrDwff3GqeHdMvrpg9xPbo8jAAbmxycDj8q6SvPPido9zq3hu5awmnhv7YedC0MpQtj7ynB5BGfxxXlHwJ16G40fXLTUrmWWSLM7mWRmJh24OM9MYPfvXTnwZd3fgyeWO5v4tYlDXVvi7k3IDysXJ5+XA57muU+AuuG6k1bT9UvLiW82iRGnmZsRjhgCTxg4P/6q9L8JaO8fhy/uJry/eO+EkkCyXTkxQ5JjxzwSMHPfPPpXgvwp/wCEh8U3moaa/ia/hsxDunO/fIwzgBWbJXnrjtkd66r4Ea7qk+uarot5fT3VtDE0iec5YqyuF4zkgHPTOK1tR8S3nir4kx+F7e6ng0e1d0uRbymNpiqEsCykMBuG3APvUlh4ku/C3xHfwxPdzXGkXTIluJ5S7QFlBUBmyT8x24J6EVjeJvGqJ8RLzSNevb+x0eFFihNpM8XluQrCR9vLd/XGR7mvUtIt9RPhjWzdaxPdh3lksr6KUBjEEXaQV6cg5HHOeOa8q+COs6v4iudZtdQ1a8lT7MAjGTmNicblPY1L8Ddf1jVfEGpW2o6ncXcUVsSqyvkZ3gZ/nX1BRXh/iPW/ENx4/svD8dve2+jHBea1G0zApktvx8oVuCAex9RXF+HfF2qWPxNl8PRapJqGky3DRATSCQr8hPD4zweMZ7c8819SUV80/GrV/FHhrUba803VriLT7tduwKpWN1AyBxnkc8+9d3Jq9xqfgDTrzTdRnXUbwRRwS5UM85bawIPGMh8+gHtXFfFl/FvhTTbLUtN1+7ktwBFdlwmQ56MPl6Hke3HrXTaDr91qfwxbU11O6/tEIymbarSCYPhVAAxgnaOmcN603x/r+teB/BNs4u3utUlkWJ7p0U+WxyxOMYxwQM56iqvhTWdQ1STQ7vRtfuNS0+aQrqdvcpGZoG2k84XKoT+XGCQa81/aCx/wl+j5/wCfVf8A0Y1es/Fzx5N4MsbW1sFR9RugSrOMiNFxlsdyeg/GuW1LxjqHg3UtC+162NVs7+EG8VyhMLdypUDA+Ydc/dP4a/xC8d6lbeJbLwnoDxwXc0kazXboHMe4ggBTx905OfXivNPj3a6tZSaNBeX731ptkMUkkaK4YFdwO0DPG3nFeq/EQ5+EDn/pzs//AEOKua+FOpR6R8Nry6a6Ns4uXWJggZjIdu1Qp4JJ45+pwBmvW/CNr4o+wNL4h1GL7XKhCwRQoBAexLD7x/T615X8NvG/iDWvGF3o2p3cU0FusoykCoWKtjPFJ4Y8b+IZviJ/wjV7dxXNoss0RbyFRjtRmB46cqK+jqK8Y+MHi3WPCFvYXemyW5SdzG8csW7kDOQc/pXTL4tSx8Dw+JdSC7zbLIyRjG924Cj6kj6da8yj8beLZPCb+NCbFLRJ9g0/yDh49wTfv3ZzuOMe2fau913xZcy+Av8AhKNGMcbiNZfLmXcPvbXXjuDnn296q/CzxbqfjPQL25uVt4buGdoY3RCV+6CCVz6k9/SuS+E/jbU9d8QahpU9pYxwxh55Ht4thL7gCx55JJGe9eVa7NdwfGWWSxtBd3K3yGOAuFDnYONxBxx3xxXqdt8R/EOm+N4PDniCxsVW5ljiBtSx2bwNpBPXkjOR613PxL8eJ4Nt7aOC2F1qF0T5UTEgBR1Y46+mKyNe8aat4LvNMj8Qra3VpfBt0tshR4Su3PGTuA3D0PX6V7MjK6q6kFWGQR3FOoooooooooooooooooooooooooooooooooooooooooooooooqOaKOeJ4ZUDxyKVZT0IPBFYaeGtDjvI75NJskuozlJVhUEH14HX3rwT9pO4hOn6Ta+YPPEzSFO4XGM/nXeeA9B8Oa74X0a6n0+yu5oYVVmZA2HAwQw7n6+3tXrqKqKqIoVVGAAMACuVv/B3h3Ubpru60i2knZtzPtwWPqcdfxroJbG1ltDZvBH9mK7TEFwu30wO1Y2meFdB0q5W6sNKtbadQQJI0wQCMGma54T0DXpFl1PSra4lX/loy4b05YYJrdsbK20+2jtbO3jt7eMYSOJQqrzk8D3JNcrqPgXwxqd+2oXmjW0t0xyz8gMfUgHBPHUit7VNF07VbAade2kctmNuIeVUbenTHSuetfAfhi0huILfSkiiuVCzIkrgSAHIBG7nmrWieDvD+hXX2rS9NS1mKlSyO3I9wTg1Y1jwto2s3UV5e2e66iG1J45XicDkY3IQe5q3oeg6XoMLw6ZZR26udzkZLOfVmOSfxNYUngXQGlnnhtZbWa4Zmme3uJIzJuJLA4bGOTx/Sul0zSrHS7BNPsrWOK0RSoiAyCD1znrn361y2hfD/AMM6BqZ1PTtOEV1ghGMjMI8jB2gk4zk/0qnd/Dbw1d6o2qzW1w120olLm6kPzDn1z2/wr0ZV2qFyTgYyTk06uK8U+DNL8VFBqr3csKEMkCzssatjG7aOp5PJ9TWNp/w20jS42j0y81axjc7nW2vnUMfUjPWrmm/D7QrDWItaVbqe/iJKy3Fy8pyQRzuJz1NVdY+GXhjWNZbV7u0kM8hDSxpIVjkYdyPU8ZxjP1JzBN8LPCsmrrqqWTwSKwbyIH2Qkj/ZA4B7gcVU1H4T6BqGrTavNPqAvJZzOXE/3WzkYyOAOw7ACugTwNp51S01O6vdSu57R/MhFxcllVscHH61k3vwy0e81ptckvNS/tEyiXzhMMhhjGBt6AADHoKdrfwz0fWtV/ta7u9Qa8BUh/OGF29NoxwO+K6rxH4X0zxJpiadqsbzxx4KSbsSKwGN2R3/AErmvCHw20PwrdG6tmubmYZ2NdOG8snqVAAAPv1r02ivM/Gvw/t/GM8b6hq1+kERzFbw7AiEgAnlck8dT6mq0fw4gXTf7IPiHWzpYGFtRLGo25yVYhMkEnpxXUeFfCOi+FYXj0q08t5MeZM7Fnf6k9vYYFcd4u+FWieJNS/tPzrixumwZTbbQJDn7xBHDe4+tdvovhy20XS5LGymmSWUEy3bNvleQjG8k554+lcT4O+GNn4T1X+0rPVr55GUpIkgTEinnB49QD+Fa2q+B45NdHiDRr5tK1JhtmdIlkSYHrlT3I7/AI9aveEPBlh4akurtZJLrUrxi1zeS8NISdxAA4Azzx/hXHy/C1J/E58TTa9dvfCdZk/cpgFcAAjuMADtwPxp+u/C9NZ8SN4gm1u4S5EqSQqsCYj2Y2j3xgda3PHfgc+MoLSC51SSCO3+bCQqdz4wW/8ArV1fhjSX0PSbbTWujcrbrsRygQ7R0GBXlut/CS01LxU3iCHVbmz3yiZ4ol+YPxyrZ4yQT0PXjFRQfCC1svE8Wt2Gs3ltGjbzEPmkLHhv3hOcMCc5BPJ5roviH8O7bxfJbXkN2bDUrfhbhE3blByARkcg9DXNa98J7jxG9nPrPia4ubmFCjyC3VcrngKAcDHOTySTXtGj2C6Xp1rYLK8qW0SxK7gZIUYHQAdK0a4T4i+El8Z6INN+0/ZpEmWaOQpuAYAjkZHZjXm1z8IJbnwzDpM3iG4luLeXzLdmUiGMHquzP15zx2xk56OP4d3J8CS+FbjW5JXYho5fKCpHhgwUKOSuRzk5zz7VFp/w3ls/Al34XXVT591Os7XPlnbGQ6NhVznGE9epJq1rngrVvE1naaZrup2ctnbTLIZ4bcrPMACMHJIUnPJFU/iF8N5PFF5pk9lfJZxWcaw+SVOAgOcrjv2/CvYraLyIIod7P5aBdzHk4GMmpq8x+J/hTUvGOmw6ZaXlra26yiWRpVZmYgEADHQc5/CsC2+Hl/8A8IFN4TvLuznKPvs5lRl8vL7iW9Tkt+eK1vhl4S1vwfBNYXmpW13p7EvGiKwaNzjOCexx09ee5r1esnXrGbUtKvLK3uWtpp4mRJlzlCR14Iry3wlo/wAQdAjksZ9Q03UrYf6ma7kkLIPQEDJHsemOCK7Twf4Ut/Di3dw0gudTv5WmvLrZt3sSThV/hUEniuV+KHhPXPGdpFp1tJp1vaRTiYSSSOXYhSvQLgfePr2rovh9pGseHtGt9I1I2cqWwYRT28jZILZAZSo6ZPIP4dzxNt4C1yL4iS+I21bNi0hkHznzChH+qI6bR0+gB611fxJ0rWfEOi3GjadbWxiuQheeWcqV2uGwF28/d65rD+FHhnXPCFrPp1/DavbzTGbzo5iWU7QMbccj5R371gfFHwl4z8WalGtjc2sGmWxDQIJirM/Xe3Gc56dhjjuTy2g/DPxmus6dNrOqLcWNvcxzSI928gIU7vukYPSu8+KPhDxL4j1fS7jRtQEFvCu1wZSnlNnO/A68YH4U74n+HvGHiOzt9J0q4t1sFQfaZJJdj3DjHUAHC98ev0FeVL8OPiNgQzatM9uWEbquotjYRzwTjGOMfpX0F428GW/ifw2mkbxDLbhWtpTkhGUYGe5BGQfz7V5/q/hjxH4q0nRvDmpacthbWDoZ777SsnmqilBsUc5IJPIrtPG9l4gj8PRaJ4TtVG6EW5uHnCtDGABgZ6sRxntz3wa8FsfBXxS0y1jtbO5ljgj4SOO9UBQT256c5r6g8NWVzo3hyytZUee7hgBlUOCXkPLfMTj7xPOa+dtX8K+Mr34hDxRH4c2Qi6icRtewnKIFXOd3BIXPTjPevqm3keWFHkhaFyOY2IJU/UEipq4/x/Y6nqfhfUrPR2K30sYWPD7CRuG5c9sruH4187aT4O8ajwRqeh/2TaW0U0gnJkkHnTbSDsABIzlRgnHTHfNerfBbR9Z0HQJbHVtP+y/v2kQtKGZs4/hHToepr2Oq95I0VtLIsTysqEhE+83HQV8wfCfQdf8AD3im/wBQ1HRLqK1uYZFDjaxUlgwGAT1xj8aq+BPDniHTviE+t3Wh3Udlc3ExLEpmMSbsEgHtkZ/Gn+O9A8Xz/ESLU4NKk1S1hkjktVYjyggx8hJwFOQev15qjdeHPGNp8SLfXJdEW5klmE5+yuTCqkbSpkYDDAevU8jitn47aXrGt6np0en6PeXK20R8ySOMlMkg4BxzWb8TfBU99Z6JrWh6Xdx3zRJFPbrAQ6lBwzd8jAHvxXcT6xr+rfD2806/0TUzrjw/ZyptmIlycb8gYHHXPfsawPhXp3iLR/B3iGyi0+6tdVZjLbeYm3cSoHBIxkY6fSuI8I6X4om8LeJLFfDVzJdXpUyXt03luQpyVCsNznKnp3PPofQvgbpl+uh6xpt/plzbW10WxPKuzdlQpAU8nvz07Vz/AIFi1f4beItR0+80TUb20uRiGa0gLh9vKkHpyDzzx3qh4X0jxNH8TTr914bvo4ftcpkAAwodWQEMSFYDcCSDg4OK3vj7oOqXOq6Tq9lZTXUEMflyCFCxQhtwzjoDnr7VxvxVuNb8T6pp+pJ4Y1G3t1gCxb4izOM5JO0fL16H696+xNIlE2nWkgV1DQodrqVYcDqD0rQryH413muWfhf/AIkiXG6SYLcy24JdIsHPTkAnHI/rXzvq+m6hc/D3Sxb+G7m2ht7hnubogZmZsgMF+8RjAyRgcAZr6o+GFy1z4P0vfa3Fu0UQiKzptLbeNw/2T2rvqQgEEHoa+S9N8AXNp8UprNPNXS2DXjFWYBoCciMnPzDfhSOeBmvrXHGK+R9Z8FXlp8U4beyLpaao73DOg4WI585T6Dkj/gS+1fUWsTW9hpF1JK6w28UDZJ6KMYA/+tXyn8Ar6203VdVN7KLdXt94aT5RhTk8/TmmfAu7gh8baiJZFjF1BIsJc43t5itgZ6nAJ/CthNNbwX8WxqeplINL1GWZ47t2xGC6kkEnodxxzjrnpU403/hMfi9JqFl++0zTJImluozlC6ICAD3O8Y47AnpWx4nj8LePdS1PSdWmj0rWdPnaG2ut3EiAdTkgNyDkHnpg8mn/AAY0rVIPDGuxSkPZ3BZbMjOHO1lZlz/CflwfY15f8I/ENp4Vvdah1KG5F1LCEit44md5HBPyAAcH68Vsfs9zRL4p1MPIEkltmCI3VvnBOPfHb/CvsOivkj4j+Mbq88aHw7qUtzZaFBKsdzFbg750IDc45IbIGB2PrXH2Fzp2m/FeC6jtZNP09blfLha3KMqtHhfkAz82Qemeea+5gcgEdDS1w/xG8P8A/CS+GL2xRA1wqiW34yRIvIx7kZX/AIFXiv7Pum6lPHNd3cz/ANnWUrrawN/DMwAcjvgDj6scd8/QvibR4df0W+0qcDZcxFAT/C3VW/BgD+FfL/wO0zU21m+0+4yNOsLgTXEZUFTcLuVBnrkH5v8AgAr3r4i6holvZWmn+IYA+m6jN5DyFiBEcFlbjkcgc9vpXz9p/hC78EfEDw+NF1JL23v5Tt2EbjAMeZvAOCNu4g/7ORyKb8f5kfxppcasrGO1TfhvunzGOD6cYP41q/tF6dcG70rWY1EloYTCXHIVslhn6g8fSu38KeI/CGr6RpyQ6Xps+tzosZsltV3GQD5iTs4XALZPGK80+I6HQfizZ6vehks55YJlkI42qqo3PsVye/t0zZ+P+s6brEmjxafeRXJiEjSNEdyru24GR34PHavSfH9zBL8IDJFKjo9raBSD1IePI+vB49jXz5a+FLnUPh6detbqdjZ3b+bbF/kCYGXUdiDjPqPpX0t8IPGv/CU6UbS8cnU7JQJSTzKnQP8AXsffnvXh/wAML230j4k6p/aU8VoubhS8zhVB3Z6njoCaTwPfQal8YlvLZt8EtzctG394eVJg/jX2jRXzV+0qcaPpA/6eX/8AQab41tJrn4OaZJEu4W8cEjj/AGfu5/NhXPfCgeCNT8PNa6+tqt7ayMSLmZkDqeQV5APUjA549xXqvjFLBfhbfjS7VrWwNvmCJl2/KZAd2PRvvevNYP7OiFfDF6SoAa8JB9fkUZ/p+Fef/AYoPG2r78bmgk2ZHfzB/TNM25+Omc9Lz/2lUXxIOfi9Yj0uLP8Amtbfx4gkh8WaBeuhFs0ax+Z23LISR+TCtL9otvOXQbaL55XeUqg6nOwDH1r6G0GCS10fT7eVSskVtGjg9iFANa1FFFFFFFFFFFFFFFFFFFFFFFFFFFFFFFFFFFFFFFFFFFFFFFFFRvHG5y6Kx9xmlRFQYRQo9hin0UUUUUUUUUUUUUUUUUUUUUUUUUUUUUUUUUUUUUUUUUUUUUUUUUUUUUUUUUUUUUUUUUUUUUUUUUUUUUUUUUUUUUUUUUUUUUUUUUUUUUUUYBGO1FFFGBnOOa4P4jTeJLfQvM8LJuvhMu/CKzCPBztDcE529jxmneE11TUZRrOtWRsrn7OtvFAWyQOGdiO25gMDqAo9a7kgMMEAj0NR+TEP+Waf98ihYYlIKxoCO4UUk8EVwhjmiSVD1V1DD8jRBBFboI4YkiQdFRQo/IVDPY2dyu2e1glXduw8YYZ9ee9WkVUUKihVHAAGAKqrY2iXDXS2sC3DdZRGA5/HrT47S2jfzEt4lf8AvKgB/OrNFU5LGzkuUuntYGuU+7M0YLr9D1FEljZyXKXT2sDXKfcmaMF1+h6irlFFQwQQ26FIYkiUsWKooUZJyTx3NeX+L/Gt/wCG/EmnWUmltJpNwhL3CIzuW5GFC+hK8YJ5rq/CenzWtvdXt5AsN9qFw1xMgIJQHhEJ77VA/HPrW9e2Fpfqi3dtDcKhJUSoGAJBB4PsTVPTtD0rTJZJbHT7a2kk+80UYU/p0ptzoGjXczz3OkWE0znLSSWyMzfUkc1oPZWr2v2N7aFrXbt8kxgpj029MVm6T4e0fR5Hk07Tba1dwAzRRgEj61Z1XSdO1iEQajZQXUancqzIG2n1GelZg8J+HhHDF/YtgY4SxjRoFIBbrwRz0FXdR0LStTtorW9062nt4m3RxvGNqn2HbqarWvhnRLS1uLO30y2itrnHnRKmFfHTIqPTfCmgaXcpd2OkWlvcJnbJHGARkEH9CahvfB3h2+1L+1LrSLWW83BjI65yR0JHQn6imxeC/DkOpjVYtJt0vRJ5olXI+f1xnH6V19FfHHxR8Tr400S0WO1a2u7bU3gFru3yNleDgd88YGea+ovCunNZeG9O0+7jBdLVEljcAjO3lSO/cVz8Pw08HQXyX0ehQCdG3qC7lAf9wtt/SvPPix4rgubXxH4Tkt/s729tDNFOzjEp3xsVC8eoHGeh9K1/gfpbjwQ0d5DIkV3K5CnKFoyAMgjBwea7PQ/h74X0G+jv9M01re5jztcXMp6jHILEHr3pn/CuvC/9o/2n/Z8327zPN+0fbZ9+/Oc539aS++HPhW/1B9SudNke9dxIZvtcwbcOhyH4PArqdY0TTtbsPsGp2q3VtwQshOQRwCG6g9eQc8n1rEsfBej2t/BqDpcXV1bjEEl3cvN5Q/2QxIH9O1dpRRRRRRRRRRRRRRRRRRRRRRRRRRRRRRRRRRRRRRRRRRRRRRRRWP4hhSfR76OQuF8lmzG5RgQMggjkcivnL9n3U7+91HWFvL+5uEjiTAmmZgDuPPJ4r6ijkSVQ8bq6noVOQaHdI13OyqvqxwKcrBgGUgg9CDSMyrjcwGemTTs0ZFICCMg5FL0oor5j+OGr6v4f1XTpdJ1a9thcoxeNZSUyCMEKeB15r6K0aWSfS7KWVi0j28bMx7kqCTWlVW+t/tdpcW3mPH50bR70OGXIxke4r5stNY+IVzf/APCHXEMyss/lS6xHGwYQDkuH4X7vQ8E5A6mvpe2hFvBFArMyxoEDOckgDGSe5qaiiobmZLaCWeQkRxIXYgZ4Aya8k+G974w1y4uNY1uU2mlyEm1sWgVWIPQ52htoGME9evTr7DRRRRRRRRVDVTOLC5a2lEU6xsUcruAIGenevE/hJ471nxZqd/a6mLbZBFuXyoypzuA9T6173RXzx408f694e8bW2ip9jltLiSIr+6IYI7YIJz168/yr6Hooooor571P4nah4X1HUdC1fTmu9Qjk/wCJfNFhVuEb7m8cYPIyV44I6jJ9ehvbzSfDj3+uPG11bwPPceWMKCMttH0GF98e9c38OPEPiDxNZtqOqadbWVk4/wBH2Ft8n+1g/wAPp6/SvSqztXv4tL067v5j+7toWlb3CjOK434eeIda8TWLajqOlw2Nq+Ps+HJaX1bB6L6HvXcX13BYWs13cuEhhQu7H0H9a+cvFHxe1zRrtSfC0lvYyNiKS8Dq0g/IAH27V7h4Q8SWnijRYNWtQyI4IkRusbjqp/z0xXm3i34vaZpF0LDTrWa8ui+xmkVoo15weoy3foMcda9thfzIkcjBZQcfhUleUeNvifonhbfb4kvL8ZUW8alQCP7zkYAyMcZPtXoGgaidW0ix1EwmE3MCSmM/w7hn8R715B4x+Llvo91cWulabLqJtn2TXGSsSsOoyAckV1Pw7+INj41jmjSBrW+gUNJAx3Ar/eVscjPHrXpteZ+PfiLpPgxo4LhJLm9kXctvFjIHqxPAH5n2qj4E+J2leLro2Ahks74glIpG3CQAZOCO+OcexrsvFnibT/C9h9rvmZmc7YYI+ZJW9FH9ay9P8YIdWh0fV7CTS725jEtsssiusoP8O4dGzng+n0zc8aeLtL8Had9t1KRiXO2GCMZeVsZwB2HqTwPqQDwXhj4xaDrmox2EsFzYySkLE82CjMTgKSDwf09xXs1zcQ2sLT3E0cMKDLSSMFVfqTXB6T8QtA1jXl0PTZpbqdlZvOjT90MDJG4nJ/AEV6HRRRRRRRRRUF1MLa3lnKPII1LFUGWOPQetcL4R8faP4rvZ7GwFylxBH5jrNHt4yAe/qRXoNFFeear8Q/D+kap/Zd/Lc291vCgPbPg5OAwOOR7ivQ6KKKKKxfEGtWfh+wbUL8yLao6rI6IW2biACQOcZI6VXufEel272EYuRNJfuq26Q/OXB/iwOijua6KiiqOo6haaZbNdX1xHbwKQDJI2ACTgVBpWsabq8bSadfW90qnDeTIG2/UDpWrTXdY0Z3IVVBJJ7Cuc0HxToviCSWPSr9Lp4lDSBFYbQemciulooprsqKzuwVVGSScACq1ne2t/F51ncw3EWcb4ZA659MirdVry6t7G3kubqZIYIxueSRsBR7mq2larYavA1xp93Fcwq5QvE2QGwDj8iPzpZNTsotQi02S5RLyZDJFExwXUdceuPTrjml/tKz/tAaaJ1N55RlMQBJCZxk+nJ79a0KKKKKQkKCSQAOSTUUM8M4JilSQDrsYHH5VNRRTDIgcR713kZC55x64p9FFMlkSFGkldURRlmY4AHuaRpY1i81pEEWN28sMY9c05HWRVdGDKwyGByCPWnUUUUUUUUUUUUUUUUUUUUVQ/s6x+0/avsdv9pznzvKXfn13YzV+is+80ywvpEku7G2uJE+40sSuV+hI4q+oCgAAAAYAHalooooooooooooooooooooooooooooooooooooooooooooooooooooorL1w40m/P/TvJ/wCgmvjT4M+HLfxPdazaXlzdpaeSpeG3l2eacnG71A5ODxn6V1/7Od5cx6jrOlmVmtUjEiqegYNjI9Mg/wAqdYah/wALC+KElnqQE2kaf5whtH+4dvy7iO5LYPPoB2xVrStXfwh8Vrnw5YeYuj3U0aC1D5SN5I1bcoPT5j27fQVl+NPEMFh8SrqPxRYNeaUsaxQxsTthRlU+YoHXnOfx7gAev+EdMs38L6sFv/7V068lklgkZ2LGPYoCsTyGBXHY8V4B8GtLm8SavqFpfapffZI4MyRRzsvm/MAATngDr/nnp/htqdz4R+IF54Oa4ll02SZ44hIclCAWU8dMjg47nOBV7UdauPHHxMTw3LJKmiWkskc1urlVmMYYsW6Zyw2/Sp4dak8F/E2Lw7ZyzDRLp44xau5dYmkUAbM8gbsfhmrHjnxBd678QLDwdb3TwaeJEW78qQqZsgOykjkfLxgHr+nE/HrS00rUtKS3nk+yNCfLt5JCwhIPO0k5weOPXNe5eMbvxDZeCLF/DUE0t6yQq5hQO6R7MkhSDnkAcDPNeI/EO7m8N2GgX1lqN1Z+IZIwb+A3rSPu2D5nVicZyeCMc+1e9atqF1qvw6l1RJpbW7bT/tHmW7spVguTgjnHB/zzXgPw2l8beK9O1azsvEE8EUe12uJnZ5Gcg4jVycqDjJI9Pfns/EWveIvh74CsrK+u2m1m6ldIpi3mGGMEEjcepAOB1xnjpXNX3igeGbLQdX0vxFc6pqM5X+04JLlpFkyA20qfu45UYANbPxv1vVNNfRr/AEjVb21S+iLNEkpC9FIIHbrzWR43vfGmieHNE1y58VTtNdbR9nhiVFQFNwyR988c5Hf0HPsmr6ne6l8Nf7YS6ntL37Ctz5lu+07wMnt0J7VzfwI8Q6vr+n6i2q38l2YJUWMyAZUbeeQMn8a9o1lbptLvVsSReG3kEGCB+82nb14646186/EzWdV8GaZp9rH4lv7jW58PKTsEYQAgkDZ03dMnPWu08G3nijT/AARea7qzz6lqEsRntrRlAKoB8uQB3+8e+Md689utb1+58AXPiq71fUrLU4roJDEWWOKZd6jCptGeC3qfkPavX/hN4lvfFPhiO+1DYblJWhZ1GN+MckDgHntxXpEil0ZQzKWBG5eo9xXx74X8Y+NZvGFxodtqH9oyCSa3jF0FWNdu79421c4GM4HXp3r1PQtS8X+GLDxBqnjG4We1tF/0cDZ+9cnAKlQMKSVGDjr0HNYuh6t4m8Q+ENT8WNrk1pcW/mSQWsUKCDbH8zAggswIyBzx3zXdeAvF58Y+Fbm8mjWO7hDxTqmduduQRn1BFeJ/s/3MVtq2u3FxKsUMVvud3OAo3jnNe3+DH8QatdT6vc6vIdFllY2Ns1vEHkjycMxC5A9B1+nf0+vjv4uf8lR0n/t2/wDRle6+IrnXNT8RWmneG9YFvHbDOp5gjkWIE5XlhnccMMD6nFQ/EzxnJ4I0OBo8Xeozt5cZlGBwMlyAAPTjjr7GuU8ReJPEng/S9G1671NdRgvGRbmykt44wm5d52MgB4AIGc+vNdD8R/FGoWHg+28R6BdpGjmNyskQbcjjgc9CCR+teXt418f3vgmTxDBPY21vay7JJ/LXzZgWAyFYFQASF6ZP4c+xeA/Gf9s+DTr2qBYWtQ4uGUcNsGSwHuMcevSvJJfFOv8AiLR9T8Z2SWMMelTqkVo9okrsgwSTIwyCu4N8pHRvau/8V+KdQl+GkfiS1ht4ZXSN5oLiLzFZWbYQAfchhnPA96tfDrxlLqHgm41/WniRbRpAxiQKNqKMADpk9APU4rk/+E18U6x4X1LxZpz21ra2k+yOyMIkMkYI3MzE9fm7Y4U1reJfGN5d/DW28Rx2dqpnYLPaXMPmo43lO56ZG4ZB4x9a7L4X6/eeJfDMOoX0UUcpkeMeUMKVU4Bx29Pwr0FkVwAyhgCCMjPPrXzV8d/FumS2H/CNxl3uvPRp28o/ulHOVzgMe3Bx15r1T4XRaJD4VtI9Bnee1BO+SRSrtL/FuHY/pjHJ614J+0D/AMjfow/6dk/9GNX1vbcQRf7g/lU9fM/7SQUabo+FG7z35xz90V7l4NAbwrooPQ6fAD/37WtGLTdPsdNayS3ijsVQhoyMrt75z1+pr5o+Auk+Z4g1jVoUxYwhoISe5ZsjGODhRz/vCvqyufTw7pQury8ksoZ7i7bdLJOgckAABRnooAHFfK/g/wAPQ3XxZujoyNHpunXTyuycKgXI2j2LcAf3c+lXvi5fvefEvRdPYnyLeS3XYehLOCTjvwQPwrR/aHle31bw/cRHbLEHZT7hlI/lXvcei6Xrj2OtX9olzObVBGs4DImfmJC9NxyOfYYxzn5l+Jvhe0HxF0zTtFhSCW+WKSSNBhEcuwLcdOFyQB785r68lsre4gjguoYrhExxKgYZAxnB/Gvj/wCG0aRfGC/jjRURLm8VVUYAALYAFfZlef8AxD8U3vhHTE1K30oX1uHCTHztnlZ4BPB4JwPqRTPh/wCL5fGOi3GppYJbPHK0Sxefv3MADycDA5Hb/wCvr+DtbvNfsJLy705bICZo4wJvMEgXgsDgcZyB9K3NW1CDSdPudQuiwgt4zI+0ZOAOwryhPiRd/wBif8JE2gltHclY5IrpWkVt20eYuMKCfQnGR613fizxVp3hXSf7S1Bmw2FjiTl5GIzgf41yE3xBn0oafca/oxsdP1DHk3MdwJdmRkb1AGOMHjPf0roPHfi4eEtLh1M2JvLeSQRkxyhduQSDyORx2rGHxCSXwYviu20qeWBZNksBkAZBu2ls85GcfnntW54L8W23jHSLnULW3lgjilaArKRkkKrZ47fMK+evgIc+NtZPrayf+jUr3q58bRS6neaVouny6reWQJuVjkWNUwQCAW+8Qew9D3pPAnj7S/GaSJaJLBdwqHlgkHQZxkEcEf41Pr/jax0rV7fQ4La51DV5/u2tuoGBjOWZiABgE9e3OBzXzF8TNVj1T4jWYSGaF4JIYJEmADKwfnoSCORyDX03408b2fg9rf7fZ3TwzjCzRBSu7PKnJznHP0pNe8dadoeladq11bXf2O/RXjdVUlSy7grDPBx+HHWur0TVLbWtNt9RtN/2eddybxg4zjkfhVq/vLfTrSe8u5BFbwIZJHIJ2qBk8Dk/QV5/H8RNN+xw39xp2q21lcMFguJbcbJCTgY2sSM44yBmvS65vxdeaTZaHePrcqx2EkZikz1bcMYXHJPpj69q8G+Fth4X0PxCgafUY9RuYB9iXUYVjDo2fmTBPJxgZx345r3XxP4q0jwxDHJqdzseXiKFFLSSngYVR9RTND8VaZrN5Pp8Rnt9Qt+ZbS6iMcijscHqMYPB6EetZWr+PtF0zUJtPxd3c9uN1x9kt2lWAZx85HTr/k0uo61pviTwZrN5p03n232W4Tc0ZX5lQ9mAPoa8a/Zubbba25BO1o+AMk8GvcdG8aaJrd5JZ6bPcXE0IPnAWkq+VjPDblGDwRj1rmtW8c+GdbiuvD9prjw6hdbrRcWMzMrN8pGNo569+OtXdJ/4Rz4e21joW6WOe5xtdbaR2uZDwSSqnnjp2GK0NY8f+GNF1B9O1LUjb3SEBke3lxzyDkLjHPXOKgb4j+El1QaWdZhNyX8vIVjGG443429+uccVY1rx/wCFtDvjYajq8UV0CA0YR32n/aKggde9WvGFzpM3hm6OoX4ttPu4fLFyAWADj5SMde1ch8HNH0bSNIu10fWv7VEk/wC+lCGNVYDgBSTjgjnvXrF1cR2sElxMxWKNS7sATgDqcCvKPEl9o/xA0yTR9L1yMRq6z3nlxszGBTkgDHXdt9enStvwbr3hAxwaH4dvoG8tDshRWBOOSSSOT3JrF+MOm6ZqOjQC61OHTr6GdZLSdtxbdnkKFyx49AeQKj+EGn6fBYXl9HrMOsaldy77q6XduA/hUhvmA78gdfYV32t+J9F0JkTU9Sgtnf7qMcsR64HOKvvq+nppp1Q3kP2AJ5huA2V2/X9PrxXi3hb4qWWteKNQW4vYbHR4oVS1+0MqeY+7lyT6/XAAHQ5r1aTxZ4fiuTayaxZpOH2FGlAOfSrUfiHR5NRbTE1O0N8p2mDzRvz6Y9fasD4jOJvDt5psepWNjc3iCJXvJxGuwnD9evy5FV/BuneHPB2g28drqFkYpf8AWXzSqouZBwSDnHUHABOPzNdRceINGt7UXkuqWa2zNsWXzlKlvQHPJ9qtTarp8Fl9vlvrZbPGROZRsP0PQ1NY31rqFutzZ3EVxA3SSJwwP4ivH5/DUN78RYPElt4nt8ABTaJIGfhdpQc/dPJPHUn617ZWfcanYWshiuL62ikHJWSVVP5E0kmqafFOtvJf2qTNgrG0yhjnpgZzUmoNafZZEvXiW3lUxv5jhQQRgjP0r5t0zwh4lW5TSb/W0k8FWkxLF50+eIHcEbHODwME4A6elfS9tLbyW6SW7xNb7fkaMgrgehHGKhtdRsbt2jtry3mdfvLHKrEfUA1bkkSJC8jqiDqzHAFfM/x8uYY7DTdT0y6ImlmaF5rac4Khc7eDivZ/A10q+EdGluZwC1qg3yP1OPU11LXtqsRla5hESnBcyDAP1qeKWOVBJG6uh5DKcg/jXj0XhTVZfiGfEkevwvYdfsquS23Zt27fu4zzn15616/PcQ24BmljjBOAXYDP505pY1BLSKAOuT0oSWNzhJFY+gOacrqxIVgSOoBp1FFFFFFFFFFFFFFFFFFFFFFFFFFFFFFFFFFFFFFFFFFFFFFFFFFFFFFFFFFFFFFFFFFFFYPim4FtoWoSGOWT9wyBIkLMSw2gAD3Ir5p+CEc+g3GsnU9Pv7ZZYAUJtJDuxkkDjrin/AW1vdP8Q6j9u0+7tvtMGI2lgZVJDZxkj0z+VaemaLP4D+I1zqd7bzf2NemXy7uONnSMv8wDbQSOfl5+vrRoXh678VfE+48WfZ5otHhlSSGWWJovP2xhE2hhkjKgn6e9b3iKbQ/Es2p6d4usZ7U21y8Wn6itvIF2noAwGCQex4OR3qx8JNA1HQvCmqm+Mix3Jd7eOQbSECkbtp5Xd6H0ry74E6pZ6Rqmry3jtFC0IzJ5ZZVO7vgHHfk8V0vgTR7jxN8Rb7xYbeWHTYJmeFpEKeaxUouAeeByf8inXWlyeCPiguu3iMmiX00jG72kpG0inIY/w/Oe/bn1xHBpTeOPikdcsMtpFhLE5uip2yNGBgL0zlh+Qz7HN+Illd+EfiPb+LDbPJpks0crPGM7PlCOpJ7nk/8AAhWR8YdYTxbfaVcaTY3s1ukTbZGgYeYcgnaMZIGRzXpnxM8R6xpfgTSJdJS6tDcIiXE+0o8ChMbeRlST/Fx046ivC/FPkT+CdEey0e5iEcrm8v5UAE0zDPBzlh15PA4HXOPoGTWLKT4QNL89un2AWyicbfMl2gHbn7wJzgj0PpXNfs2yxix1aEuBKZVcJ3K4xn6Z4rR/aI0C51DSLPVbaN5BZOwmVRnajD7/ANAQM/X60fDj4kWl/oNjoyWc0+t28Qt4bdUyrhQArbuijHXPoa5H9o65ikvtHthMjzxIxkVTyucYyO2aT4yanZTeCPC0MF1DLIVjfYrgsFEWCSO3JxXoQ1C1PwZMguIto04w8uB+86bfrnjFc9+zdJH/AGfq8fmL5nnIdmecbeuPSvobWdTttG0651G8Yrb28ZdyBk4HYe56V8VeHIoviB46m1TXZ4YrAOZZVmlCqVHCRgkj26dga+i9a+IdpDpWv3OiRrdppUcSrKnMbu7FflI6qvBJFfN82sWXiDwjrN7q89zf+JjIghLQsVt4QyEldo2ID8+en07n2/8AZ6vbeTwzPZLJm4iuWd02ngEDBz0r3wkAEk4A6k18dfCURSfFDUpCVJ3XJj56ksenrxmvoH4r6PLrfg3UraAMZkQToqjJbYQxGO+QD+OK8o8CaraWnwf1eOaTZJALm2dG4PmOPlGPfeP19Kv/AAT0i40vwZq2oXSmNLwM8QYYyiofm57HJ/KvE/hv4QXxbLrVobmSGVLcyQhWwGk3DG4d1/lmvTPgZ4sm069l8I6o2xRIwtg5/wBXJk7o8+5BI98+tfVtfF3xi2XfxNsrcyPEP9GiaRW2lctnIPbAbrVe6+3/AAm8eiUyvcWVx87FjzNAxOc/7SkfmAehrtP2grVtQ0/RdesiJ7AZVpE6DdgqfoeR7EAd6s/G2WO78E+GooCzvcSRPEoX5nHlHt/wIfnVnx7p8uifCCy067O24Uwqy46MW3Ffw5H4Vg2gMfwFuz8p3Sex/wCXlR07H/8AXVvwJZS6h8HNZtoFZ5WeZlVRktt2tgD8KpfATxRpemWmp6Rqt3BaF5fOQ3DhUb5QrAk8Z4HB616l8V7y3v8A4Z6nc2hJt3EPlnaVyBOgyAe3HHtivK/C9nNqHwT1mCBGeQTtIFUZJCNG54+imrnwE8W6bb6dd6DqVzDA5laaHziFV1KgMuTx2zg+pruPjFdWd78OZ57Bla1aaMRsi7VIEmOB6ZB9j2rR+BQx4GtP+u0v/oZr0TxBr2meHbNb3VboW9uziMOUZssQSBhQT0B/KsDxPp2h+M/DU5meC4tWhaWG5U/6ptpIcHjBGeQfoa8//Z90m7sPDl1dXMTRpd3G+EMMFkCgbvoTnH0rz74/H/isNHH/AE6p/wCjWr6w8+O2sfPmcJFFFvdj2UDJNcl4Q8caN4tkuYtMebzLflllj2krnAYe3689K8d/aTbbY6Nxn98/H4CvdvBn/Ir6J/14Qf8Aota8p+J/jfSjcjwr/an2SOY7dSu0Rn8qPHMahQSXboewGc+3R+C/FnhEnT/DnhmZpwAwwsLptAUsXYsoySR25ya6SPxtoEviE+HUvs6kCU8vy227gMld2MZwP6deKw/ib40t/DFglqlykWo3hEcbEE+QhyDMQASQvPABJOODXKeEfFngvw/ZWmj6LqB1DUbmWNGbyJEaeVyBuJYYA5HGeOnqa4v4s6U9p8SNA1QqRb3MtvmQ9N6SAEZz6bT+NWfj1bvqfiPw7plurPcTAqFA/vOAP6/TFe5+INdsPBXh1Li9kX9xCsUMefmlcLgKPy/AV5N4U8T+EdOkvfEuqazBc67fKZZRHG+Yl2jEKAjnAAGTycV7/ptyb2xtbpozGZ4kkKE525AOPwzXyJ8Oh/xeHUf+vm8/m1fZFZOvaZDrOlXmmzg+XcxNGSOoJHBHuDg/hXx78MNR1fQdd1HwgIT598zW55GIJFyDJ05AUMeOuBX2dY2kNjaw2luu2GFAiD0AGKyvFNrY3uh31pqUoitJ4jE8h/g3cA/UEg18dT2/ib4Ual5c6C50m5fDqU3wXK56EH7r4GfX6iuj+Pd099f+HLpQ32O4tVkQHpljk/jgrXU/H5QvhPQgOAJlAx/1zNRfEPzD8HdD837221x0+7sOP0xVTSkRPgPdmRoyrbyAT0PngAH3yBj6iuj/AGehjwdqX/X9J/6KjrhvgCM+M9absbaT/wBGrXU6TPpkPjrULLwPaeZqkwkF7e3cjGC3UOC+1OrfMAAc4zjsc1yn7PYb/hLdY3EFvsrZIGMnzFqx8PZzdfF/VZbp983m3SocHqGIA+gUEc1S+L8aj4m6YwABb7MTgdTvxXX/ALSRxpukf9d3/wDQaofFk4+GHhUf9e3/AKTtXsfwp/5EjRv+uJ/9DatnxrpA17w7qGl+d5LXEYVHJwN+QVB9iQB+NfIuma/rPgmYeGfF2nyXOj7gRby8bcNkPE45IBHQHHXoc19vQSpPDHNGcpIoZTjsRkV8pftHXUv9paNauW+yiNpCueCxbB/QfrXssvhDSvEtz4b8RNJOj2UMUkKIQFcDDoCO2D6V8/8AxI1Ceb4u2cBkQC0uLVITOSUUkI+SBju1eySeB9buvGtn4qvNVskaAqvkwRMMoAQVyT33H868c8W2viX4beMLzxFYKZLG8naVpNu6N1dtxjf0Oe/0wa9k8P6lpWsfDnW7/Sbc2qTw3bz2xbd5MxQllBwOMEEY7EdOlfOHgXxXqfhnw3rjaZZSNJM8Qe8x8luORn/eJIAr6u+FOpaXqfhe2l01VSQcXi5y5nwNzOcfMTwc/wCFeF/GTS5fDHjLT/FFkoVLiRZWwowJUxnj3GD9c17pol7a+MNWtNZtnEljY2+EHXFxIAWH1VcD2LV89/HiOOfx3p0TJ8rQxK/Od2XP5cHH4VrftD6dZWI0KOxsooCqSJmJQvyjbgcehJ/OpPi7pFjYeAfDhtbWGKQvFukVAHfMRJye+TzXcW8in4KlpjkfYGUbued5C/riqv7OI/4prUf+v4/+i0r6An/1Mn+6f5V8kfs+j/iq9ZPpbN/6MWqfwjRX+KOqMwyVa5ZfY78fyJrQ/tZtU+N8C6i4Nva3D28CMflQrG23HuXwfqa9q8O+Ck8N+JNa16K63w3qsy2wTGwltx5zzyDjjoa8L+F+r6hqfi3XNWOjnV76ZDyZ0jMSk4wN/GMYX2Ax0Jr0H4b+Hdc0Sw8Qwa7pkdvpk6maG2eVJghGSRhSeMY/75rz/wDZ6s7W91PVTc20MwWEYEiBv4veqfxqtY7n4jafAw2rOsCOV4PLYz9cU34yaTp/h3xPoqaRaR2YEKSfuuMsJDg/XjrXqP7QbI3g21MmN7Xce3I/i2sfw4zXLvFj4AKHT5hhl3Dpm76j8D+tcn4P8KaRf/DPWtYurcy3sfmGGRnb90VAwVAIH19atfDHw/p2ueDden1SJ7o2SyG1R5WCwnyyxKqDjJOOfb3Ndh+zhcStZ6vbM5MSSRuqk8AkHOPyrkr6CNfjlsijR1+2RuQhwMmIMT16g5J9SDX2LXyR+0bHGNW0hljUSNC29x1YBhj8uatfEfwPoukfD6xv7O2CXlv5RefndLv+9u/E5HpjA4rrbHUJPEfwcnuNQCzzx20qF3QHlGIVh7gBefWvJPhD4J/4S7S9WiutQnhs0ddkUfQzYOHYd8Dt71vfEmOfwJ4Z0zwhY38siXJkmupcbPMGfugZOF9Rnt71panpupG18OXnhPwzeWl/YwhmuSkaCUMo/wBo7sndnPOG96i+M2tXWreIdJ8M+ZLbW0nkm5iBBxI7dCR97aCO+M0z9oPw/pum2uk3NhbR2pZ2idIVCqwAyCQO/J56813uqxWz/BtTcwrKI9PRkyudr8BWHoQT/OvM/gh4R0nxNpupyatFJcLFKI4o/NZVQlTlgARk89+lX/gZqc2leKNV8MyTO9sTJ5SnkCSNsE+2Vz+Qrn9Mggg+NQjtoUghW/kCxoMAfIc49MnJ/GtD4h6w+ifEqW68QaWNR0zygkEEoynlFAMpnjIbOffPTgj03wfoGgeIvD2u22n3Edxpt/NvgVgfMtH2ABSD0Knp1yMckV5d8E746J40utE1OPFzKrwIxOdkiHJGfQgNyOvHrXvfgrRNPOp6t4kt7ZEW+nK2wAGBGo2lx6F23H6Y9efTKKKKKKKKKKKKKKKKKKKKKKKKKKKKKKKKKKKKKKKKKKKKKKKKKKKKKKKKKKKKKKKKKKKKKKKKKKCAeorL1tpF0u88qF55TCypHH1YkYAGa+evgloOt+HdXvRquk3MCXcYCS8MqkEnnB4r6ZAwMCkIBGCMj3oACjAAA9BQyhgQwBB6gikCqMYUDHTjpSOiSKVdQynqGGRTXhikj8p40aM/wFQR+VK0UbqFZFKjoCOBQkUaHKRqp9QMVIQCMHpVS3srS1dnt7WGFn+80cYUn64pJrG0nffNawSOf4njBP61EdL09sZsLU46ZhX/AApzadYvCIGs7doQ24RmJSoPrjGM0610+ytGL21pBCxGCY4wpI/AVPcQQ3MTRTxJLE33kdQwPfoazP7C0c/8wqx/8B0/wq3Bp9lbxyRQ2dvHHIMOiRABh7gDmo7fStOtoJLe3sLWKCX/AFkccKqr/UAYNT2VlaWEXk2drDbRZzshjCLn1wKsyIsiMjqGRgQysMgj0NY8Gg6PbypNBpNhFKhyrpbIrKfUEDitqueuPDWiXN19rm0mze4LbjIYRknOcn1P1rYubS3urZ7WeCOS3ddrRsoKkemKzrHQdI0+ZJrPTLO3lRSokihVWwfcCs//AIRDw6J/P/sWy83fv3eSOuc5rqgMDA6Vyd34O8OXtxJc3OjWc08rFnkeMEsT3JqzqXhjQ9UMLX2l21wYYxHGZEztUdAPardrommWdjJp9vYwR2cud8Cr8rZGDxWVY+DvD1hdx3ltpNuk8RzG2Cdhzn5QTgc+lX9c8P6VryxrqllHcrEcoHJG0/gayE8C+GUs3sV0mEWrvvaPc2C3HPX2FbGh+H9J0BHj0uxitVf74TPzfXPWsaTwH4Wk1M6o2i2xuydxbB2k+uzO3PvitrW9B0zXbVLTU7Rbi2RgyxFmVcjpwCM1HoPhzSPD6Sx6VZraxykF0VmIJ9cEnmufuvhz4Ru79tQn0SBrhmLsQ7hWJ6koDtPX0roNc8O6Vr1imn6jaCW0QgrEsjRqMdPukdKPDvhzSvDVtJa6TbG3gkfzGTzXcFsAZ+YnsB+VWdc0XT9esmsdTtluLZiGKEkcjuCCCDzXJaT8OfDWlh1hs5XjdlZopbh2jYjplM7W/EHpXoIRRH5ajaoG0BeMD29K4HVPh14X1a4NzqNhNdT4x5k17Oxx6cv09q6+10y1tbI2MaO1sU2eXLK0ny4xjLEnGO1YfhjwfofhZrhtJs/Jac/OzOznHZQSTxWb4h8AaH4juFuNUF3cOpbYGuXwgJyQozwK6DRtBtdGsGsLOa6Fvt2osk7OYxz90nkda89l+D3hGaRpJba6eRyWZmuXJYnqSc8mui8L/D/QPDF619ptvKk7IY9zyswwfYn2pY/h/wCH4/ER8QpbSC9Mhmx5h2eYer49cnPpntWN4h+FegeINSm1K+lv2uJjlsT8D2GRwPam+HvhR4a0LU4NTt0uZLiBt0fmy5VW9cADJru/Eegaf4isvseoRFkDB0dDteNh3U9jWVpPhCysdTXVrm6u9R1FE8qK4vJAzRJzwoAA6E5OM8n1NUPGPgLTPF1zFPqVxeYiTakccgCD3xjrz1rkE+CnhdXVjJfMAclfNGG9jx/LFeyXdq81obeC5ltW24WSIKWX/voEV5Tovwp0/SNW/te31rV/t28uZd8fzE53bsoc5zXsMalUVWYuwABYjGT68U+uSt/Cmm2/ia48SIh+2zwiIjA2g92HH3iABn0z611tYniTSIte0i60uaV4o7hQrOgGQMg8Z+lcfdeBm1C3h07VNau77SYXV1tpUQO20YAaRQGI6+h963/FfhTS/FGljTr6Laqf6mWPAeE+qn+neuMb4cyajLp0ev60+pafpybLe0EAiBGAPnYEluAv5e5rvvE3h+y8R6LcaPdqVt5lABj4MZBBUj6ED+VeP2nwajTRptKuvEV/LCX3wxqAsUbZzu2ZOTjI645Jxnp2/grwVN4R0m+0201UyLcMZI5Ggw0TlQuevPQce1YXgj4Zv4S1ptUg1lpzKjRzRyW4+cEg9c8cgGsvR/g/FpuvXOorrd0trLvxBADE+1uqlweRz6DtV/wb8Lv+EV8SS6ta6xJ9lZWRbZYhkoSDtZiTkDA6AHgc1L4m+G0l34ij8R6Bqp0vUNxeQmPzAWIwWHPGRkEHIP55yb34SXGpa3FrF/4luJ7pfLd5DbrlnX0A4VeBgYP45rt/iF4KTxlo8Fk94Ybq3cPHcNGGycYYEDHB68dwPpXnmpfCfWNU0Sz0y+8VNKtmwECG3/dxoARjrknkYJ6AYr13wTolz4d0K20m5uo7k25YJIkZTKk5AIyeRkj8qk8Z6JJ4i0G60qK5Fs85jIm252bXVs4yP7tcdrPg/WPE1tZ6f4gvbCa1t5VlaeGFlmlx2xkBMjqR+VerRRrFGkaDaiAKo9AK85+JPga38bafDF5wtry3bdDOV3YB6qRnoePxA+hx/h/4O8SeH4obTUvEIl063bdDaW6Y5znBcgNtyfu9Kp/E74YjxbdRanp94lpqKKEfzAdkgHQ5HII9ee1b3hTw34jinim8U65HqK2vNtBGgCq2Mb2O0FmAzjOcHnOazrrw54ptl1i1srjTbzT9Unlfyrwvug3+hAwR7dscd6k0jwNdaB4HvPD2nTwS3l8sgnmnZlQF12MVABPCgYHrz7Vk/Dn4d3nhyz1TTNYNhe2GoKBII3fdwCMcqPXqDkHGKz/h/wCAPE/g7VpLiG/0+SxnOJrXzJOVzwQdv3h2P19a6z4lw6T4n8I6tBHeQTS2JEitG4cxzL0XA7kEr+J9K6TwBoEfhrw3Y6cq4lCCSc+sjct/h+FeOfEH4feI/E3ipdYt0s44YNixK8xy6qc5PHGa1Pij4M8S+M5NNaGGwgW2jJcG4JO9sZH3RwMVL468H+IfEXhzRNHgt7SNrJFMzvcZ+ZVKAD5emOc++K0k8NeIB8Om8Mva2ZvAPJVxcnaU3btx+Xg9sd+vHSrXwi8L6z4RsrzT9SjtzFLL5ySxS7jnAUqRj2zmvX2UMpU9CMGvmrw54F8X+EvEt9Po39nSWd2roJ7lzhFJ3AlR824YA7g/qI/AHgXxV4Z8YPqd3BbXUExdJp0mC5DHJcLjPXtipPiT8NtZuPEA8R+GNhnd1keESBHWQfxgsdpBxyM/gc17H4UXxPKv2jxGbKFghRLa1BPcfO7EnnjgDjB/AeEyfD7xZ4M8TPq/hCOC8t3LAQvIqYRuSjgsuQDjGD2Br3bQrPXbqyuZfEE8Md1cxmMWtt/qoFwRwTksxzknPsK8W+HfhHxj4O1i+ji020lt7g+WLuS4GxVDfeCg7jx2IH4UfEDwp4o1rxzb6tY6Iz2Vq8QV2uol8wIwJbBbI7+/H4UfFnwr4n8UeILK+03Q5GgtoVTMlzCpY7ix438dcfhXW/F7Qtc8T+HtNs9M0p5LhZ1mlQzxr5eEYYyWGeW7Viy+G/EZ+E6+GBosh1JpNpQXEOFXzvN3E7sY7YHOareH/DviDSfhtquhXGh3Jv53bYsc8RBDY5yHzxjkYqn8OtF8ReH/AAl4i0268P3ZuLlT5IDx4YuuzH3s8dfpWt8DNA1vw7LqcOq6VNbJOEZJGZSMjORwc9xXNtoXiAfE0+JF0G8Onm7DbjsDbNu0tjP44619WDkV8k/tGEnWdHUDP7hu/wDtV13jyTWvEPhax8O2Hh2/+1zLE0ruo8pFUAj95nbk8dcY5zzXU3egTeHvho+hWlrNeXZtjGUt03FpHOWP0BJ59BXP/AfTdR0az1O01LTru1keVZUaWParDGMA+tXfjX4JvfE9nZ3ulRede2hKtDuCl4zycEnqCBx3yfoaPgPXPGt1ptrocugzWrW4ED6pcHbsQcAiNgN5AAGQTnr61mfGLwfq8+uWPifRrZrtodnmwRJucMhyGwPvAgAevH5YfxNfxL460/SjZ+FL6CBWLbpCAxcjB+XqF9GOM16Br8N3a/CKe2vbNrS4gs0jeJmDdGUZyCevX8a4H4C6smkaLrEk9rdyQiZW8yCIyfNt+7gcgnjnGOeore+D/hHUrfWtR8T6xYvZtNv8iCVSHBdtzNjqMDgZ55PFcRpen6r/AMLSGtNoerJYNfu3mtZSYCtkBjx05z9K9W8QXFtq15q2k+MdFuTpUU2bHUUtnwuVHClQSDnvyDyD0xUXwW8MXugjVriXzksLqUfY0mXa7xqWxIy9VJBHBArjvit4HuLzxxo95pqsh1WRY5WX+CROWfr/AHBnj+6fWvplIfsVgILSMN5EOyGMnGdowoz+AryD4VeIvFmtX+px+ILV44IgPLZrfywj5wUHHzevfGOvNe2UUUUUUUUUUUUUUUUUUUUUUUUUUUUUUUUUUUUUUUUUUUUUUUUUUUUUUUUUUUUUUUUUUUUUUUUUUUUUUUUUUUUUUUUUUUUUUUUUUUUUUUUUUUUUUUUUUUUUUUUUUUUUUUUUUUUUUUUUUUUUUUUUUUUUUUUUUUUUUUUUUUUUjAMCD0IxXjXh/wCF1vo2tXV8uqTSWM0qy/YjGAGKncoc5+YBuRwOgr2aiiiiiiiiiiiiiiiiiiiiiivnT4veC/EPinWrW402yheC3hCB2uFUsc5PB6dcV7toa3CaXaJdwCCdIwjxhw+McdR1zjP41q0UUUUVwnxKsdQ1Pwtfafpdkbu6uQsYQSKm0ZBLZYgdulcP8FfD2u+GLW/s9X0w26zSiVJRPG/QYIIUnH1+vTv7nRRXK+NrbWbvw/eQaBOINSYL5T7tpxuG4A9jjPP/AOsc74I0/wARTfZL7xRHHHc2dsbeCMSCRyxPzyOw4yQqjAJ7nqa9M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pD2paKKKKKKKKKKKKKKKKKKKKKKKKKKKKKKKKKKKKKKKKKKKKKKKKKKKKKKKKKKKKKKKKKKKKKKKKKKKKKKKKKKKKKKKKKKKKKKKKKKKKKKKKKKKKKKKKKKKKKKKKKKKKKKKKKKKKKKKKKKKKKKKKKKKKKKKKKKKKKKKKKKKKKKKKKKKKKKKKKKKKKKKKKKKKKKKKKKKKKKKKKKKKKQ9vrS0UUUUUUUUUUUUUUUUUUUUUUUVWvbqKytZ7uckQwRtI5AzhVGT+grzTTPiXp2qRtLY6VrFxGpwXis2cZ+oqvbfFrwzPOLZmvYrkyeUIXtm3bs4xge/FeuDkVwF/450+08Sp4aSzv7rUG25+zxqUTcM/MSwIABBPHStzxN4i0/wzZLfakZkty4QvHEzhSfXA4/Gp/Duu6f4j09dQ02Yy27MUyVKkEdQQa1riZbeCSZwxWNC5Crk4AzwB1NcX4W8eeH/FN1JaaXdO88abyjxMmVzjgkV3VFFcNrPjzw3od79i1PUGtbjONsltLg++duMe+cV26OsiK6nKsMg+op1FFFFFFFFFVL+9ttOtZby8mSG3hXdJI5wFFZ2ga9pviG1N5pVwbi3DFd/lsgyOo+YCtyiimuyopd2CqoySTgAVnWerabfSeVaahaXEgGdkUyuceuAa06KKKKKKKKKKKKKKKKKKKKKKKKKKKKKKKKKKKKKKKKKKKKKKKKKKKKKKKKKKKKKKKKKKKKKKKKKKKKKKKKKKKKKKKKKKKKKKKKKKKKKKKKKKKKKKKKKKKKKKKKKKKKKKKKKKKKKKKKKKKKKKKKKKKKKQ9R9aWiiiiiiiiiiiiiiiiiiiiiiiisnXdOGr6Xd6eZPLFxGYy4GcZrg/iL4ltfAnhcR2capO6/Z7KFeAvH3voo59zj1zXjvwG8Itf3cninUFDpG5FqGOd0n8Tke2ePfntX0P4x8V6Z4R077bqLtlzshhjGXlbGcD0HqTwPxAPkCeMrTwjqn9pat4YuLIa43nC8+1pOxQAdgOFGVO3Oee+AK6f42zR3HgCeaJg0ckkLow7gsCDVL4Q3v9m/DZL3ymmEDTSMisFJUMSeTxwMn8K9F8J+IZPElmL1dLubO1cZiecrmQeoAOce/evnL4DxL/wmesOSCwglwMcj94nP6mve9T8a2sWqy6NpVrLqupwoXlhgdVWMDqCzHGfYZNR+DPHul+Kp57OGK4tL6DJe3uEw2AcEgjj8OD14p/ivx1pnh27h07y5r3U5iBHZ2y7n5PGewr5r+MOsx69remf6Lc2U8EGJYLqPa6HdkexBBGCP0r7KsRi0gH/TNf5VyvjLxfY+EIILjUYLloJn2CSJQQGxnB59AfyrlZfi14dWyS9hj1C4gP8ArHjtjiI5xhicAHkHGehHqK9A0vXrDWNJGq6bI13blSQIh8+R1Xaf4vauO0L4neGtYe6RbiS1a1iaaX7SmzCqQD+OSOOvtW74Z8ZaN4ltLy7sJnENm2JmmQpgYzu+mAfyrB/4Wf4cIklQ3z2UT+XJepaOYUbsC2Pp27ivRrG8t9QtYru0mSa3lXckiHIIqrrWqW2jWEt/d+Z5EQy5jjLkD1wO3vXM+F/HWheKbqS10qaaWSNN77oGUAZx1Iq1deMdGtr+5055Llru2jaWaNLOViqjvkLjHPXp79K4nV9a8N/Em0/4RzTNdkV5ZFklEdpJ8yIdxGWUBeg5PcDg9K7ay1XRdH1C18KW0clvMkINvCsLlSgHXdg+hySeoOTmobXx14cutWXR4r9/7QZzGIHtpUO4dQdygDp3q1o/jDQda1KfTdO1CO5uYV3NsU7SM4O1sYbt0Pf61V1Lxx4f068msZr4yXMA3TpBC8vlL3LFQQMd+4ro9J1Sw1qyS80+5jubaTgMv8iDyD7Hmvkz4XxqvxUvsFVAmusLj3bgf57V9Kv400BNX/sVryT+0d+wQfZpSSfY7cHoec4rsaKKKKKKKKKKKKKKKKKKKKKKKKKKKKKKKKKKKKKKKKKKKKKKKKKKKKKKKKKKKKKKKKKKKKKKKKKKKKKKKKKKKKKKKKKKKKKKKKKKKKKKKKKKKKKKKKKKKKKKKKKKKKKKKKKKKKKKKKKKKKKKKKKKKKa3VfrTqKKKKKKKKKKKKKKKKKKKKKKKKinmjt4ZJ5nCRRqXd2OAqgZJNfDes3998VvHEVtabhaBvLhHQRQjlnPueTz14HoK+07aGw8P6UkKbbexs4cZPRVUdT6n9Sa8a+JGreHdR8HabqviCyklkmbzbO2hlKsxPYtjgYxk4+nOK8f+Kx1aTQvDdxfR29rZSRMLKxiBYwRhUxuc8kkbfp9a9c+Joz8JbQf9MLT/ANlrwm31rxHpngjSAlsg0IXjszq3M7B92yQdlyD7Gvtbw5rNnr2i2up2JBgmjztHVD3Uj1B4r5k+AQ/4rHWj/wBO7/8Ao1a6aWTR7f4i3SeErFrvxDKz/aJZ5sWlqxP7xto+Zm65GcZPHPFcb8HlmPxK1IzyBpgLjzCi4DNv547DPNWPDExvfjbdSX4DSi5uFiB54VGCfkgp/wC0Nx4l0fBOTbAcem819Z2YxbQ/9c1/lXhX7RMvl+FLVMZ8y9Vc56fKx/pWr4LtYF+EixGJSj2Fwzj+8TvJP1rgf2bprhotZtyzG2Xy2UejHOcVyHwY0ez1fxrfvewRTx20ckyxypuUtvCg4PHG49c1658XdPtPDvgK7ttGs47SG5uYxOIlxkE55P1Cj6cUzwXBH/wpi4G0fPY3rNnnkNIAf0H5VR/Z0u7ibRNRt5GJt4bgGIE52kryB7dD9SfWvoeRFkRkdQyMCGB7g18Vaddv8LviRPDcZXTZXKOQODbucq2Bn7pweOflI719ReDYXu47vXbhAJdUk8yNSPuwAYjH4r83/Aq+ZNbST4bfFBLyFPL0+5cSgZ4MLnDj2w278hX054aaPVtRv9fVg8Uh+yWjAceSh+Yg99zlvwAr5b1jTIdZ+MkthcE+RLeKJAP4lEYJU+xAwfY19Gap4e0jwhpGuazoWnLa3/2KT54mbjAzkAkgYIB4HavNP2dY1uLDW7qYb5JZlRy3ORgk/nmsL4DXdxD4t1vT4ifsjo8jR54Uq4AP64/GuD8M+IX8OeOda1GOxuLx0N0BFCuedxwW9FHcivoL4M63ZeIoNQ1KfDa/JKftbN18v+AJ6IBxj1Bz2r2+iiiiiiiiiiiiiiiiiiiiiiiiiiiiiiiiiiiiiiiiiiiiiiiiiiiiiiiiiiiiiiiiiiiiiiiiiiiiiiiiiiiiiiiiiiiiiiiiiiiiiiiiiiiiiiiiiiiiiiiiiiiiiiiiiiiiiiiiiiiiiiiiiiiimt1X606iiiiiiiiiiiiiiiiiiiiiiiiuY8X+H08T6RJpct5PawyspkaHGWA5289s4/KvOvDfwtk8Lzyz6L4jureWZNkjNbRyZGc45HFTeIPh3qviGEQan4wvJoc7jGLZEUn3CkCrXjb4a2nifS9Ms1vpLafTohDFMU3hlwoO5cj+72IrnNV+DFnfadZ2w1q9NzbfKJpyZF2f3FTOFHpj9a6zWvALaj4XsvDaaxPHawAea8ieY8uMbQCT8qjsB2wO3MemfD0WXhG+8MSaiLmCfcYZJbdT5BPOQM8nPPWqPgv4e6l4PFyuneIQ0VwDujltcqGxgMPm6iq/gr4ZXPhLWzqltrazeapSeOS1++hIJAIbg5AOazo/hE0HiibWbXXp7W3kmeXy4UxIA2SVD56cnt09+aseHPhQdD8VtrUOuXH2cSNIsKgh2yc7Xck7l9fWrvjP4Ztq+up4h0bVW0zUgVLER5UkDG7jBzjAOcg1ieIfhNqPiLUbe/1TxQ88yxBJHNqoOQTwgBAA56Y659a910u2ms7GC2uLt7uWNArTyABn9zivCv2jzjwxp/8A1/r/AOi3rG8I+FPFGo+BLO103xLFDp19C6y201qMxqzNuCuMk5ycg+p9a9b8I+Dk8H6DLZaVKj6hKN0lzODteToDgdAOwrhfAPw21fwlrzap/adlOkyNHOnlMCUYgnbzwcgV7Prmk2mu6bcaZfIXtrhdrgHBGDkEH1BAP4V42ngTxVbeH5vCtrq+nf2RI52zvG/nrGTuZcfd5Pv3Prx6f4N8M2XhPSItMstzAHfLI3WSQgAsfToBj0Arqq8s+IngGLxhd6TdeZHG9pMBPvBPmQ5yVHvxx9TXp37q3h5KxxRr1JwFUD9BXh3xa0ay8ZaNpl3p1zFLN9sS3hlQhgwdtpH4EZ/A17LplkmmabbWNuAUtoVjQdM7Rivny2+H3ij/AITweKZjp2PtRl8rzmxswQBnbnO3HOOvavo2eFLm3kgnQNHKhR0zwQRgivDdD8IeJfA9xqMPh4219YXuDH58nltA3IDHghsZ/HArb+HPgSTwXZXd27re6vcp8w3bVGOdgJz1PUkVxngbwF4k0HxZNrN5b2MlvdGRZo1nJKq5ycZXnHp3qK2+HfiTw34vm1fwz9jjsTJ8sEkxG+I4LRng8ZH4YB7V9JxlmjUuu1yAWXOcH0zT6KKKKKKKKKKKKKKKKKKKKKKKKKKKKKKKKKKKKKKKKKKKKKKKKKKKKKKKKKKKKKKKKKKKKKKKKKKKKKKKKKKKKKKKKKKKKKKKKKKKKKKKKKKKKKKKKKKKKKKKKKKKKKKKKKKKKKKKKKKKKKKKKKKKY3VfrT6KKKKKKKKKKKKKKKKKKKKKKKKKKKKKKKKKKKKKK8/8deCbfxmlvDe6hdQW8B3rFAFAL9NxJBPQ4rb8JaCvhrSItKju5rmGEt5bSgblUnO3jqMk/nXS0UUUUUVS1Kyi1KxubGfd5NxG0T7GwcEYODXnXgLwAvhQsZdUmvVSRnt4ymxIiwwWxk5bHGc45PHNepUUUUUUUUUUUUUUUUUUUUUUUUUUUUUUUUUUUUUUUUUUUUUUUUUUUUUUUUUUUUUUUUUUUUUUUUUUUUUUUUUUUUUUUUUUUUUUUUUUUUUUUUUUUUUUUUUUUUUUUUUUUUUUUUUUUUUUUUUUUUUUUUUUUUUUUUUUUU1uq/WnUUUUUUUUUUUUUUUUUUUUUUUUUUUUUUUUUUUUUUUUUUUUUUUUUUUUUUUUUUUUUUUUUUUUUUUUUUUUUUUUUUUUUUUUUUUUUUUUUUUUUUUUUUUUUUUUUUUUUUUUUUUUUUUUUUUUUUUUUUUUUUUUUUUUUUUUUUUUUUUUUUUUUUUUUUUUUUUUUUUUUUUUUUUUUUUUUUUUUUUUUUUUUU1uq/WnUUUUUUUUUUUUUUUUUUUUUUUUUUUUUUUUUUUUUUUUUUUUUUUUUUUUUUUUUUUUUUUUUUUUUUUUUUUUUUUUUUUUUUUUUUUUUUUUUUUUUUUUUUUUUUUUUUUUUUUUUUUUUUUUUUUUUUUUUUUUUUUUUUUUUUUUUUUUUUUUUUUUUUUUUUUUUUUUUUUUUUUUUUUUUUUUUUUUUUUUUUUUUU1uq/WnUUUUUUUUUUUUUUUUUUUUUUUUUUUUUUUUUUUUUUUUUUUUUUUUUUUUUUUUUUUUUUUUUUUUUUUUUUUUUUUUUUUUUUUUUUUUUUUUUUUUUUUUUUUUUUUUUUUUUUUUUUUUUUUUUUUUUUUUUUUUUUUUUUUUUUUUUUUUUUUUUUUUUUUUUUUUUUUUUUUUUUUUUUUUUUUUUUUUUUUUUUUUUU1uq/X+lOoooooooooooooooooooooooooooooooooooooooooooooooooooooooooooooooooooooooooooooooooooooooooooooooooooooooooooooooooooooooooooooooooooooooooooooooooooooooooooooooooooooooooooooooooooooooooooooooooooooooooooooprdV+v9KdRRRRRRRRRRRRRRRRRRRRRRRRRRRRRRRRRRRRRRRRRRRRRRRRRRRRRRRRRRRRRRRRRRRRRRRRRRRRRRRRRRRRRRRRRRRRRRRRRRRRRRRRRRRRRRRRRRRRRRRRRRRRRRRRRRRRRRRRRRRRRRRRRRRRRRRRRRRRRRRRRRRRRRRRRRRRRRRRRRRRRRRRRRRRRRRRRRRRRRRRRRRRRTW6r9f6U6iiiiiiiiiiiiiiiiiiiiiiiiivO/ih4jl8N+G557Tf9unPlW+wZKnBZm+iqrHP0ra8Ea4PEfh2w1TgSSx4lHo6na36gn8a6qiiua8YRXMug35s7+aynjhaRZYQCflBOOR0Ptg+9c18NLm+1bwJZTz3sr3s6zj7RId7BvMcA89ccce1bngnSNT0TSfsmratJqdz5rOJpCSQpxhcnk9zz61raZrFnqdxfW9q5drKbyJm7b8AkD6ZwffNbFcP4x0fXdVl09tH1n+z0hkJuEwf3q8dx6YPHQ5rtxnAycmloooooooooooooooooryqx8Ra4/xAl0C9Fqlmts08YgBJYcY3E9xz0xUl/wCI9YtfH+laA62q6fdxyShkBLsAjkAk9MFQeB+Nb3i+XxNGdP8A+EdgglBuB9q80qMR/iRx6459K7IZwM9aWiiiiiiiio5WdY3aNN7hSVUnGT2Ge1ea+BvF1/4h1jW9OvrCG0bTpAgWNy5JywOSQMj5eDgda9OoqG4eSOGR4ovNkVSVj3Bdx7DJ6V5/4F8WXXiW71i3ubGO0NhP5IRZN5yCQcnoenavRqKKKKKKKKKwfEuu2fhzTX1C9EjRqyoqRLud2JwAoyMmp31FxpX9oLp92XMe8WpUCbnoCM4B9s8fXisHwJ4rh8YabPqEFs9vHFcNAFdgScKrZ4/3q7Wiiiiiiiiiiiiiiiiiio5pUgieWRtsaKWZj2A5JrmfD/ivR/ENzd22mXLTPaY80mNlAzkcZAz0NO0/xTpeoa7eaFbSu97ZpvlGw7RyAQD3IJFdRRRRRRRRWDrfiLR9CCnVNRt7UsMqjv8AMw9Qo5I98VugggEdDS0UUUUUUUUUUU13WNS7sFUDJZjgCobW6t7yITW08U8ROA8ThlP4irFFFFQrPC8rRLKhkUZZAwJA9xU1FFFFFFFFFFFFFFFFFFFFFFFFFFFFFFFFFZ2ryXkOn3MunxpLdpGWijfOHI529R16Vwfhnx7B4puILXSrSUTKN9956lRbD0z/ABMTwPoT2r02iiiiiiiiiiiiiiiiiiiiiiiiiiiiiimt1X6/0p1FFFFFFFFFFFFFFFFFFFFFFFFFeSwarpOseLNTkv7y1SDS4zZQRTyouXfPnNgnPQBM/WuR+D2ow6XrmueExNHJDHM09pIsgYOvAwD3+XacfWum+NsbReFnv4J7iC5t5UCPDMycMcEEA810Gsxte+AHlknuFmTTBcCWOZlbesW4EkHJ56g9a43T/Ft7pfwusNVkaSfU7jNvA07lmeQyMAxLdflBbn0rX8ReEzF4W1C4k1bU/wC1Es5JJbkXb4c7MsuzO3YcYxjgY54qt8NIriX4W2SWt3JaTeXOVnjVWZcTOeAwI5xj8aT4TS3XiLwZONUvryeSa5kVpTOwkC/KcBs5A+nrXOfBPSIgdZkjvLwJb6iyoizFVcAcbx/FX0VXiPxiv9a0iLTrqw1eW3tZ7lYJLeOMKTkE58z7w6YwPWtn4p+ILrQdJ09oZJYIbm6SK5uohloYurFeOtS6bYXT3elan4f8Q3N/pLvi6jmuPODLtPzBm5BBxlfX0xXLT3/igfEuXRotXVrSS1aaINEAtuh77RjewPAye/4VUvr/AMW+GPGOnaUmtpq6aqrEJdwiNY2HGfl6AYzgYzyMZ5p/ie78U+DdS0jULnxCdRtry5S3uLZrdY1HrtA6cZwevAzmu28ceLBo+o6Zo8dyLSS+3PJdlN/kRqM8Lg5ZsYGRgVwV94qutE1nT30bV73W9PuJAl3bXFuzPHyMurBBjjoOmc8en0ODkA+tecfFPVNY0Tw1c6ppN3DA1uU374d7EMwX5STgY3A8g1yF7J8Q7/w/Z65Z6jaWkkdsszWSwhmnG3JYkg4JHO0YA+oq5YeNNW1/4f3Wu6Z9ng1CyWQXIkjLLlFDEpz3Ug856kduaHgy/wDH/iGw0TVmvLOOy87bco0aiS5iDnc/3cLwMADHTPeuostX1LxZrGq2mm3radpumyfZ2njjV5LiTo2CwIUAg9OTkH6U9G8SatpPjD/hFNfuI7sXMXnWV6saxsw5+VlXgfdYeuR3yMU7/XNe0fx/p2j32qRHSL8loWNuoJPIEZPHO7AyOu4evHbeKZ9TF5pdnpN6Lee5lIkDQq4EQGWfnoRwB2JNYuteKR/bsmgRatZ6Y1tAslxeXO3JZuiIrEDOCDk+vSua8M+NrmHxf/wjl7rFprVtcJutb+3VQQ2CdjBPl7EfgD3wOtj1jUPEmr39lo14tnY6eRHLeCJZTLMeqKG4AHc+v51574fGpx/F67h1WZLiWLT9scyReWJI+CDjPXJIPuDW54iP/F3PC4/6c5v/AECWtj4g+I9b8P3+jraJafYby7SB2YEyZJGRjoARnnr9K9UrK1saidPn/sp4VvQuY/NXcpI7dRjPTNcJ8K/EuoeKNJubvUXg8+K4MRijiKFMAHnJ56+nr+HS+H7rUry+1R7iaB7GG5eC3CRlWO085OecHK+5B6V1dea/25qWteIdT0fS7u2sRpqpvM0JleZjzwMgBR0zknmr2ma/fWelaxf+JYY7Y6fcun7hDteMKpVlyedxbjnvjiqFvqHirVdKTWrEWEEciCaCxkjZ3kTqMvkYYjHQY5q54S8VSeLfD0l9YRR2+oRMYpIJ8sscgwcHoSCCP8g1X+Hnie/8VaRfXNxDbQXMFy9uvlhimQqkE5OeppvgLxVfeIbzW7S+gt43025MAaAMA+CQTgk+lcv8Nh/xW/jY/wDTwn83ro7LxFrmvanrFto0OnwW+mTm2Ml4JHMsg64242gYPr29a0fA3ipvEWnXk15bpaXNjO0FwqvuTKjJYH06/lVPTtf17xDBNqGiWljHpwZlt2vC++52nBIC/cGQRzn6Vw3wWlu7mTxbdGFYLua+LGN+VRyXJUkcnBOK7/wP4ruPEc2sWtzaxQT6dcGAmNiyvgkZ556g0nh3xRf33ijVfD9/ZwRPYxrIJYZCwcHBHBHHDA+1eiVxWta/dxa3baDpdtBJfSwG5ke5kKRpEDt4wCWYnsP/ANTtB1rU7nVLzTNV0+G1ltollEkU29ZVYkbhkDA+U9eao/8ACQ6xqsU914e0y2ubKJiiS3E5jNyVJB8sAEYyMZJFXPA/i218Xae9zDC9vcQt5dxbvyUbHY9x78dOldrXDprOu3V5ex2eiQtbW05hWWe78syEdSF2nArnfCfjy91/xLd6IdHjSO03eddRXPmKuDgfwjOTx19fSmS+IJfFHmXej6BHqdppd5+7klvPLMkqDkooBB4YFST36ZrqfCvie18W6A+pWsbxD545InIJRgOmR7EH8a80+CNwumeBL++mKbFu5ZQGbaDhEGCT0yR+teueHNUvdXtEurrSpNPSRdyLLKGYjtkAcfjWIPFdxqUt0vh3SjqcVrIYZbgzrFGZB1VSeWxkc4xz1qx4W8X2fiKC78uCaC+smKXNlIMyIwz09eQR9a5aw+KWn3t/f6cmlamLy2wsdt5O6WZsncNoztxgHJPStzwd42h8RX15plxp9zpup2o3vazg52cfNnA/vDj0IIzWtqfiMQ30mmabZS6lqMSB5YY3CLED03u3AJ7Dk/pVHw94ztNXuL7T5bS5tNVsFLXFm4DtgY5QqSGHIH49Kw9M+Jumald39lb6fqRurVtiQeR+8mbJBAXquMc7sY74PFSaP8S9KvWvoLy2utPvbTraTpmWX2QDqfb8enNW/D/j601bW20S4069029Kb4Y7pADKMEnGM4OAT+B9K9IqlqV/a6ZZzXt7OsFtCu55G6Af1PYAck8Vwt747h06C3v9Q0fUrbSpyoS9ZEYLnoWVWLKD9M9OOa9Bt5ormGOeF1kilUOjqchlIyCKmrh38Z2TzXsdjZahqC2TFbiW1iUojDqoLMNxGO2av6X4o03V9FfWdNMt3bxg744k/eKwAJXaccjP+GaTw54o0/xJpc2p6as8kMTtGyGPD7gAcAZ54Ip/h3xNp/iF7uOz85ZbR/LnjmjKMj85U57jFVNS8W2VpdTWsNre38lv/wAfH2OHzFh9mOQM+wyfavKfhDqNrqXirxhqFrkWs0iyoWXbkFnOSO2eteneH9d8Marrl9FpBgk1FY83M0cBUsAcYLEDdzj/ACK4mT4htL46j0lbHU47SCFwY/sr+ZNIcYbZjdsABwT65r1bVtbsNItI7q+laJZSFjTYS7seihQMk+1ZeneLtJvb5dOMk1rfNyltdwNC7jnkBhznB96k13xboeg3VvaajfpDcTsqxxbSx5OMnA4HuafpHirRdZ1G603Tr5Li5tRmUIpwOcHDYwcHHT1rOvPHWgWbt5t1L5CyeU1ytvI0KvzwXAx2rr47q3kthdJNGbcpvEu4bduM5z6VzCeNNAaeOI3+wSnbHLJE6Ruc4wrkBT+dec/HWOIaZo84jQyHUEXzMDONrcZ9OlehXnjbw1p2ox6Tc6xAl4WEezBIVvRmA2r+JFdoCCAQcg0Vx9x408PW0zxS6mgKSeU7hHZEb0ZwNo/E11cE0VxEk0MiSROMq6MGDD1BHWpa5jUfFehaZdNaXmpwRTqAWQknZk4+Yjp1HX1FZ/iLxtouiaH/AGw15FNFKGFssbZM7jI2rj3GCego8C+KLXxLo9tcC6hkvPKDXMaH/VseoPpV2Txf4djuhaNrNmJicAeaMZzjG7pn8a6C6vLW0g+0XNzDDBx+8kcKvPTk8Vl3niLRrJLd7rVLOBbhQ8JkmVd6nowz29+lbiMrqHRgysMgg5BFcH4w1bw1cadfaXqV/ZMxifMLSruDAEjHPDAjjvnFYHwPOfBFof8AptL/AOhGvQW8QaMtx9mbVrFZ8hfLNwobJ6DGevtWvLNFDEZZZESNRkuzAAD61XF/ZtLDELuAyTrvhQSDMi4zlRnkY5yKZf6hY2SgXt5b24fgedKEz9MmvEvAdlY6Z8SPE1tYbVtEto3X59wG4Izcn3Jr3CG/s53EcN3BI56KkgJP4A1Ibq3WXyTPEJc42Fxu/KrNeO/Guxtz4WuNUDyRX9o0f2eWOVkIzIoIwDzwSfw9q0vD76b4V8F2F1L50jXNtEWXezvPK652qCepJPAo8H+Epba5m1fVJrn7RNKZYLL7S5jtVJJC4zhjz349BXqHSoIriGYsIpo5CvUKwOKmZgoLMQAOpJpjSxoVDSIpc4XLAZ+lK7pGMuyqM4yTin0xpEVgrOoZugJ5NPpMjnnpS0UUUZooorD8Sxyy6Ne+Rdz2siws6ywEBgQM4yQfT61wPwiuLvVPA8T3F5PJcSvMvnyOXcEsecn0rp/A2gX3h3S2sr/VpdSkMpdZJM/KD2GST79e9aul67Z6rf6lZWrF2091imftvOcqPpjB98+lb1FFFeR6Rd6o2r26vc6k2otcML61mi/0eOHnaynG0cBcEEknOa9coryi58V32v6/NoHhh4Yxa83mpSJ5ixEE/Ki5G45GM/X61svoevWETS6ZromnGWaG7tI/LlPYEoFZfrk1a8AarfaxoEVzqaFL9Zpop0KhdrLIw24HoMD8PxrtKKK8Yv8AVtctPijpWkSanv0u7hkmW2WJV2jy34J6n5kzXs9FcJ4R1PWdaur+/uo47fSPMaOxiKESSKDjzCT2OOPqfQE93RRRRRRRRRRRRRRRRRRRRRRTW6r9f6GnUUUUUUUUUUUUUUUUUUUUUUUUVw3j7xQnhnSJZYkeW/lUrbRIu4lv7x4PA68/TvUnhTSNF/sSz+zw2t2ojG6cxhi7fxEkjOc56814z8UvsPhbxXoGt6RHBHdxMVuLa3jAynqQvcqxHrjHpXf/ABLKeJvh/eXOlN9pXCTKEHJCsCwx2IGTj2rm38faXqXge4sdMhuru9TS2SeFYiogUJtZ2Y/LgcngnPSuUewl8QfCPT00yGf7XpUouDF5DDedz52kjDcMW4z+fFdtL8UND1fwpd4Mw1KSzkR7RYWYh9mCdwGAmTnJI47Z4p3wr1eyX4bKssvki0WdJXlUquWZ2AVjw3BHSpPgJcwyeFHgWWMzJdOzRhgWAIXBI61kfB/VbPT77XNGuZHS/k1F2jh8pizDpngcDjv0r6Grw347IZNJ0ZVBJOpJgAZz8rV3/ivWdL0yOws9ZjhNhqMht5HnIEafKWBbPYkAZ7ZzXkUug2vhrxjok3g7UP3eoThbuxilEi+SDln6/dCk4z0PSttb61PxkaMXEW4ad5JBYD9512+5wc4qD4hXdtF8RvCCyXEaFGO/dg7cn5c+mTx7dal+OFxEkGgIZE3f2ijbdwztx1+lQfEy9uvDnizQPFiQGfTI4/s9w6DcFVicn8myO2QB3rtrL4ieH9VaC30a5e9vrg4jt0hcFfUtkAKB15NekDpzXlfxqkWPwDq2SMkwgAnqfOT/AOvXReH9X09PB1jqRuYzZR2Sb5M4HyrtI575BGPXivIPDumSaZ8KNbnnTyBfrLcxo3GEYALj6gDH1HrXpnwp2v4G0gKwI8phkHvvYGuA+Ds39i6z4g8MXo8q7W48+MMMGRehx+G1h6gn0ra8R2B1n4naIISxTToPOuWVTiPklQT05OPwrQ+MmiT6n4c+22QP23TJBdRlR820feA/n/wGr/w61CbxNajxPdw+VLNELaJOwVD87D/efP0CgV55/a1t4S+JurDXY0hstUjRobp13KMAY7HAzkH0xk8c169a6zodzqFvaaU1leTvlna1ZWEKAfeYrnHOAB715Z8IdSh0e/1/w9qk0dvfretMvmyAeaCOdueuAoP0Psat2up2lz8YZRFPE6ppwiLBwQXyDgY789KseIT/AMXh8Mj0sZf/AEGapfjL/wAy1/2FI69ror5z1K4ufA/xAvfskbyweIIS8UaJnFxk4z6/MST7P7V71o9gmmadb2aciJACf7zdWP4kk/jWlXj/AIj8H6Z4tv7jVNI1KbT9atZDBJPCSPnUcBx9Mcjtj0rh9S1LXtf+H3iXTNSjD6jpMyRzyxgETIjBic8DICknHYDjmvZvh9qNvqfhLSLi3fKLapE+f4XQbWH5g15/8J9OeO78V6jExNrc38kduQMKwVmO5R6fMB+HtUfwGcR+HtWM0gDpqMjSFsDHyJyccDofbimfByaK51bxbPC6vFLfl0ZTkMpZyCKb8KyR4r8cTPID/ppGM5IAkk/T0+la3hbUpfHLaldy3cmn6TbXJjW0tj5Ly4GS8rj5uQeQMdPauA8CxEeDPHcNiNyiWdYwp3ZTYRwT1+X8a9b+E2o2l/4O01baSMtbx+VMinlGB5yPfr+Ncr8H9jap4tlV1O7UnGB6bmwfxz+lL8IlVdZ8YjPz/wBpN+I3PT/CM6XXxR8VSo6uFhjjJX1UIpHU9CpH+HSvb68r8c+D7bxTfxXFjqb2GvWEalJoyThCTgMM+zcjnnnIxXM6TrniRrfxF4U1+NZtVttMlmguYDgTLt2j05JIwcDvkDFUvhFpvhfXfDkcRhLahDuW7i+0yA8k4OAwGCMdBjOa9Z8OaPoGjXV7b6NaRwS4T7R5ZJHfaCSTz149666vIviZ4mubTyPDeh7X1rUvkABx5SHqxzxk8/Tk10vhPQtO8E6DFaNLErYL3E54819uSefYHA9BXHeFZb3xLYXd9pbRaDorTSeXHaRr5s5HWRmI+XPTpnjHTGcf4Dk/8IjqxL7z9tlJbn5v3ac815T4MutX0Lw7Ya9LHHfeH7a/kE9nt5RmVVEh7Hk8Z6H/AHuPq3XNQju/Ceo3+mTiVHsJpIJIucnYcY989q4n4FzwzeCLZIsb4ZpUlwc/Nu3fh8rLWLp1rLH8aNRktkCxGwDXBGQCCqAfiSF/ImnfDkA/EHxocciUDP8AwJqfa/8AJZrz/sHj/wBBWsLwXa2+r+NPF8F1qN/a3wvGMawTmIyRK7AdOuBt/Aj3r1TT/CWj6Vr6at9ou5NTnBjVp7hnLKF5GD2AGee/4Vw3w4Rf+E+8bOQNwmUA+g3Nn+Q/KrWmxRy/GPVHdQWi0xWQnsf3Yz+RI/GoPGa4+KHhNs9Y3H/oX+Ne6V4R8bruSEeH7eQYsZL9WmbOPu4wD+BY/hXrHiW3ivPD2pQHHly2ci5A6AocEVwXwRe4fwVa+fu2iWQQljnKbu3tncPwr1p2VVZmOFAySfSvGvCDi6TUIfBltFZaW10zSajdEymWTA3CNCc4A24LHHJ4zmsz4H7hoGtl2DP9uk3EKFydi9h0qz8AFYeEpiQgDXrkbRyRtUc+/wDTFYvge6ks0+I93CxWWG5nlQjsw80j+Vd78Hlg/wCEK0+SFtzSmR5mJyTJvOc/kPwxXHfCeOOPxj42SIgot3xhcAfvJOMe3StLw2ir8W/FG0AD7JEcAdysRNKjbvjG4yvy6Xjg57g8+nWq73IvvjGttc4dLKx/0dWHCsVDEgHqfmPI9PapfjvaKfDttqkaBbqxukaOYY3KDx19M7T9QKxfi7GuqaR4Te7jG+6uohNgYOGUZGe3U12HxLtbTQPBuq3emWkNrctBHaiWKPDCMuq7cjoME/p7VXsfDutan4Ss9Pj1uxFhcWMahTp3zBCgxyX6++Bzz1rh/F2m3HhLwlonhqbU3ubS41ER3MwXZiLOdg5OBznr29OK9u8T+F9N8TaQml3fmR2yMrxtAQGQqMDGQR0JHTvXlHxytok8O6HaqS8K3scYJbJKhGHJrb+K+i6ZZ/D+9W2sIIhbmFoiqDKnzFUnPUnBIJPJzXpfhdi2gaUzEkmzhJJ7/IK0r5FktJ0eUxI0bBpAcbBjrntivC9LIsPCV7pHhqwOqafHHN52pXTLFEzYJbauMvjpwMcda6n4KySyeB7DzSxCvKqE/wB3eentnNeqmvmxNf1T4c32o2mv6RNeaPe3jzLqCYbcHwPm7ZwPunB9MjFdP4hj0uH4UXw0W4+0ac0bvA+McNNuIxgYwSRgjPFdJ4Ts47r4dWVoZ/ssc2nFGmXA2BlOW5+pNec6i9rH8O7zR9J099SsbSFhJqTBYYi4O4ugJLMQfQY4+9VzXbK2v/g7az3UKSzW1jE8MjDLRnKjg9uOK0rTwdojfDwTXFlFcXb6V532mRd0qny9y7WOSoHAAHGB0rlo/Edxo/wXsJ0lcXNyXs4nHVR5kg69sIhAPbivWb7w5pcXgm50tbOE2ws2bG3q4TIfP97IBz1ri/hTaSXXwya1iuvsryi4QT4/1eSeetc7qp02D4d3Ok6VpjatHaRN5uorEkUSSAgs4ZiCxHH3QcgDmp9UtotW+DFtd36me4trYPDI7HKkPtB9/l45ro/CPgjRbLSNG8Rz/aZtQtrRLnzTMwyPLyF2g42qDgAdcc5qf4YW0fiKyvfEurQxXN5qE7oBIN6xQjgRqDwB97655rB+Hul2Wm/ETxXY2kQW0WJQsRXgBiCVx6ZJA9qNO0638FfE/wApbZVsNbiP2aTn91J1ZQT6sOg/vrXpOnWkGp+Kb7WTEh+wr9hgcd26yE8dQSFH0Nd1Xj/x0/5Ea7/67Rf+hivMfDWt6j4YvtBuPFqJPpM9jEmm3KDK2q7F7AdcEBiRnjgkCvqi3niuYUngkWSKRQyupyCK8n8dX82oeKdB8JJM0Vre7p7zYSrSRoCwTcOQDsYHHPTmsn4o+HLbRdF/4SHQIl03UNOK4e1XZvjYhSCBwfvA5PpXL/FmePxD8P8ASfEO+dJXMYMSyER5IO4Feh+YcHrxW14z8EadP4Nk1i5muZ9Yt7NJkvXlbIKgHaFB2he3TPfJPNWIfClt4q8FQ6rr9zcX1+1iZIZTIyCHCkjCg7SfUkHNS+FPFt3Y/Cttcu3NxcWqPGjOcljv2JuPfBKj6Ctvw54O0zWfD1rea5G2o31/Cs8tzM7FxvAIC8/LgYGB6Vi/DfUtRvLjXfCOqXlxK2nSFYbpJNsuwNjG4c9gQTzyR7DiPA3hS48T22v2lxrl9DBDelI9j5JcfxMTywwMYz3z6Yt+N/DcPgrUdB1lGuLjSkkSG9RpGJLAffxnqQCfTIHrXsPiq1ttdvNH0zaXWRzdPIjfdhTBPQj75Kr9Ca72NFjRUQYVQAB6Cud8XRatPoN7Focix6k6AQsxxjkbsHsducH1xXgHjGHQ9D8OLNY3k58T2oiMt1aTSOPN3AP5jjKgfewDg8YHeu6+JEkt18Oo9ZM88V9FBBKskMrR8yMgbIUgEcnrW9rY8/4dGeSWVZU01JklWVlYSCMEHI56/n3rmLXxTdaJ8LtO1ISNPqM6CC3Mz7i0jMwGSeuACfwxWvr/AILt/wDhG7yea8vDrCWzyyX4uH3M4T5hjdjaRldvTB/GqHwptGuvhtbwxXN1aSSGY+fEQGBEh5UkHjjH50z4OST654OuV1G7up5Jbh1eZp38wjA/izn9awPgrolpDfeIJEa4X7LfGKJVndV2gnG4A4bp3zXWaPfN4517V0lnuIdI0uT7PHbwzPEZ3ycu5Ug4+XgZrMg1C/8AB3jqz0KW8ubzRdUjAtvtEhkaB+RgMeSMgfQMPSqOqN4mk+I40ey8QTJBLaNIxkUFYUPBKoMAsMDBPrVLxXpGv+EfBlzdS+KNQub6K6UxzLKwBjbA2sCSTzk9eK9J8ZvdN4Kmv4L64tryC1WdZYXKkkAEggcEHmtnwLcT3fhfSri5neeeW3V3kkOWYnnmtzV7h7TTby5j+/DA8i59QpIrwf8AZ3iV9J1a9bLTy3QR2JySFXPX6ua+iK5XxLqVr4T0LUtWW3B2ZlKL/HKxCjPpklcmvF9Q8Uedoi6hb+K9SGu7BMsMVk/2csefLCmPaQM43EnOM+1dFrPjTVo/h7b6zLbyaffTTLbzuYjmIbiDIqn1A4B7mteysryR9O1Dw/4mu9T017pDdpLMkvy98HAK4yMrx7jisPxXdQ2nxY8NzXEscMMdjMzySMFVRsl5JPAFdhYx6r4h1P8AtRNQvbHRPLAgtwEVrg/3+mVU9geT1yBgVneKPF9va6+mhPqn9mwxwCa4uwm5yTwI1ypAJHzbsH865bQPGFxb+MYNJg1eXXdIvQNs7xAPbPg4BKqM5IHYDBz2Off6KKKKKKKKKKKKKKKKKKKKKKY3VPr/AENPoooooooooooooooooooooooopCoPUA0AADAGBTWjRjlkUn3FKFVRgAAegFMSCKNWRIkVW6gKADUgAUAAAAdhUC20CM7LBGrOMMQgBYe/rUhijKCMxoUHRdvH5U2OCKIkxxIhPXaoFILaATG4EMYmYYMm0biPTPWotRuHtLK5uY4HuHhiaRYYxlpCASFHueleL6ndSfEMaDBBpt9Ztb3oubwXMDKsKqDgbjjcW7Y/HFe1XNna3aqtzbQzBfuiRA2PpmoLLS9PsGZrOxtbdm4YwwqhP1wKZ/ZGmeZ5v9nWnmbt2/yFznrnOOtE+j6ZcSNLPp1pLI3LO8CsT9SRTbjRdKumD3GmWcrABQZIFYgDgDkVbNlaG1+yG1hNtjHk+WNmOuNvSqGk6DpOjFzpunW1qz/faKMKWHoT1xW1Xi/x1vLaLwfNbPPGtxLLH5cRYbmw2SQPTg1v+FvDfhi+0rTL+Cws5mWCM715G8KAcjpuyOcjORzXbalpVhqkKwX1pFcRKchJFyBSaXpGn6SjR6faR20bclYxgflVXWPDukay8UmoWEU8kRyjnIYfiMGr+n6dZ6bEYrO2jgQnLbFwWPqT1J9zVyRFlRo3UMjAqwPQg1DZ2sFlbRWttGscEShEReigdBWXr3h/SfENuLfVbGK6jU5XdkMv0YYI/A0mg+HtJ8PQG30qxitY2+9tBLN9WOSfxNUNd8HeH9fuEudT0yKedMYk3MhOPUqRkfWnW/g/w9bX8OoQ6RbJdQoqROF4QDphegPPXGaZceDtBudQOpS2Gb7fvE4mkDq2c5BDcfhVjWvC2i65Ms+p2K3UiDCl3bCj2GcCuhgiSCJIowQiAKoJJwPqalqhdadaXdza3U8CvNasXhc5+QkEH68HvV+iuLn8F6PJe3F/ALyzvLl9009reSxs/OSDhsYP0rd0fR7DR7L7FZW6xwElmBO4ux6lieST7/ToK5q18CaLZPN9i+2WkE7Fpba3u5EickYOVB6fTH5V2VlaW9jbRWtrEsUES7URRgAVwq/Drw4usyauLWQSyP5jwiU+SzdclO/U8dPatHS/BeiaVc3l3ZW7w3N2XLypIQU3Z4QDhcZOMDinaD4P0vQr+51Cy+0i5uiWnZ52YSEknLA9Tkk1h/8ACsfC/wDaU1+LOVfOYvJbrMwhZic8qD05Py/d7YxWt4f8EaJ4ev7i+0+CSOSZiwQyEpHnOdq9BnP+GKxx8MvDsepPfwLeW/mEmW3huWWOTJz8w649s456Vr+GvA2h+Gry4vNNglSWZiTulYqo5+UDpgZPXJrO1H4c6Jf6xNqxlv4Jbg5uIre5Mcc/qGxzz7EVpab4H0PTNbl1u0gljupFC4WUhFAAHAHrgZzmu3ri9T8Jx3msNrVvqmoWN8Ylh3W7psKjJAKspBGT39O1aOj6BBpt1PfSTz3moXChZbq4Ybio6KAoCquecAfXNcFrXwo0TUdUk1O2ur7Tp5SWkFpIFUsTkkZBIz7HHtXpOh6PZaFYR2NjFshTkknLOx6sx7k+ta9eVW3w8+x67ea7aa9fxXt0zFnKRvgMc7QGUjA4A9hW2/hSa7vLW41TWru/ityzC3kSNI2JVlyQijPDGuY0j4XWWnG6tf7X1F9IuHLtpyy7I2zxhiOWGAB1B45zV/w38PY/DcV3Hp2t6jEJySqhl2R5xk7SMFsADJ6Vd8O+CItC0W80WLUJbizuUcBJ4kOxmGM8AZ+hqTwb4ObwpG1tb6tcXNg2SbadFIBPdSOnuOhqjbeB59G1O5vPDmrHT4Lvm4tZIfOQtkncuSNp59/6V0uheHItHiu5VnafU7ss899Kg3ux6cdAo7KOK53wp4JufD+uX2rHWXumvyWuY3twu5skggg8YJPFJB4LvIvFreJjrRad/keH7MoUxdNnXI4A568VneMvhrb67qia1pt/JpeqAgtLGuQ5HGcZBBxx15rovDHhW50WG4nudYudR1WWMoLq5JZYx6KmcAZAJ7n1rK8JeC9Q0DxBqesS6xFdDUWLTxfZdnckYO44xn06Z+obp/hDWLXxfN4mk1q2kedPJlgWzKqYuPlB3kg/KDnn8uKZr3gzVtV8U2PiBdYtojYnEEBtCw25PDHeMk5PNeqrnaN2N2OcVzXi3w3Y+KdLfTr8OE3B43Q4aNwCAw/Mj8a5WHw14kfRBoN3rdqbPYIGuIrY+c0IGCnLYBI4zz1r0HS9PttKsYLGzj8u3gQIi5zx9atXESzwyQvnZIpVsehGK8U8M/D/AMQ+H/tGm2finyNFllL4jt1M4BwDhmBCnA6jPqACa1/h14K1TwhPeRPq6T6dLM0iQiL52J4DOx74A4HeszRfA/iTQLq9s9H1+3ttDuJjKqGDdNFuxkLkYBwMDkjvjNaPgzwHeeH73V2udUS6sNRd99u0eWdTnBZ+ucMc4rJ0fwT4p8LzXNr4d1yzXSZpN6x3kRd4s9SMDBP4gHHStbwL4M1nw1q2rXtxq8N1DfytK6CLaZGyxDE9FPzHIAIp+geGNfsPGWoeIrufT5I9QRY5YY2cFAoUAgleSAvtnNR+IfCWuN4wh8R6Bd2ULyQCC4F0rNgd2AHXgDjI5Hvxb8W+Eb+81TTfEOjXkcWsWKhHEoIjuU7q2OmcsOnftgETapoGqeLDZwa/Da2unW8qzSW9vMZGuHA4BJUAJyeOT7jGap/ELw1rfiO40yPTxYQ29jMtyrzyNlmHRcBeBXc6ppg17Q59O1JBEbqEpIInLbD2IOBnBwen514l4e8N/Enw1nSrDUdPm01T+6lmO4RgnqARuB745Fd94l8CRa94XGkT3jveo/nreSZJM3OSR2U5Ix2GPSuP0HR/iYbdNJvdVtbOzjGw3gxLOU6YU+vucH3zWz8QvDGsaxBpWn6NaWy2unSpMsk0+NxUYC4AJ+pNaXxG07XfEHhNtKstNi+03RTzg1woEQVg3BP3jlR+ddn4VgurXQtPtb2AQXFvbpC6hw4yqgZBH0/z1qXxJp0mraLf6dFKIpLmB4lc9BkY5x2ryDwro3jmDw1P4auLews4o0khivJJBIWRs/dVfr1bn2rp/hPpGu6DoS6Zq8EMKQSP5QWXexBbOeOAOTx1+leotnacdccV5fpVz4oi0y5sdZ8OvqLnf5brdQ7ZVJOFfLDGBxkA8YrKsPAt3Z/D3UNBR1F7dhptm7KoxIIQE+ygZ6ZyaqW2jeLNW8BXPh6/sYtNnhtI7eBxcK7T7CDg7ThQVXbyT1JPFZttZ+NtQ8GS+Gm0G3sPIszb+fLcKxn28BUVeASONxOO+akaw8Vz/Dn/AIR5vDhW8MSQRkXcRGwMCWYFhtOBgAE89cdK7mKLVl8CjTm0ab+0RZfYvs4ni67Nm/duxt7+vt3rhtJ8Hajq/wANF8N6hZS2F7bO0kLyOpV28xmH3SSBhiDkD1FTabqvjl9En0K68LGS8igeA3r3AWJl2kBgMEs3bA69eKq6F4Y8SJ8MtQ8PyWItb5gTAPPVjKC4ZlPZcjI5PftUMUnjDUvBUnh2Pwr9leG0+zyTzzBQ4UYwidSxA65xmmrbeIX+GDaA/hu5ju2iWGFVlU7xvDF2BPycdjyTngCvXPCUU0/haysdQsprWWO1W1mhkIz8qhSQQeh615P4THijwBPc6LJoVzq2ktMzWlxbFdwBPcZ4zxkHGDnqK0vB9j4itvHes6lfaG0NvegKXE6lUHykYP8AFxjOO+fSuh+L2ijVPDhuImKX1nNHJbOpw24sFwD6nIx7gV3fh7Tm0nSLOxeRpZIowJJGOS7nlj+JJNbNeOfGo3N54afTLHTr+8uZpUIFtbPIqgHOSQPat/SNOsvEvg2z0vVdPuY1S1jiliuIWieN1XG5dw65GQR/XFeQeCdZ8SeDNRm0ObR9W1PQknKw3K2chaJf7y4ByvfH1x6V3PjnTdQm1PQ/Gei289y9kAs1qI2WV4iTnapGc4Zh07g8itDxVqX/AAmGhyaLotvdNPfFY5ZJ7aSNLZQcsXYgAkbSMAnn1xXN/FjT/sXgzTvDunW93dzxyRLGsULOxVVILHAxye3v0rpfGeoi4+HtwLWK6aW4txBHH9lk3FuAwI28cA89OODS+G79I/h2iPDdJLBZG3eNrdwwfaQBjHOeOR6iuN8D6M2u/DO98NTRT215lziaFkAbfvQ5I5GQP1roPAHitdK0aDQ/EMNzZ6pYp5SxPCzGZB90pgEHjAxntVvwNpcul3Gu+KtWie0OpTb44HQ74otxxuUZO45HHtWL8GrtY7jXLaeKeCa6vWuIVmiZN6HuMjt6V654n0eLX9FvdLmOEuI9ob+6w5U/gQDXn/wcsL2Hw+l5qMrSTv8AuIdwA8uCMlVUY9wx/KvXa8x+L8mpx+D7s6YJd5dBMYSQ4jJ5xjn0Bx2J7Zry/wAXeKNM1f4e3Nj4b0W8FrsjaZkt9kVsFdWOW/iORg4z3JPr1WsSv4l+E0sem21w7LaQAB4ypcxshbaOpxtPI4PasuXxpaa14AlsNKsry7vY7ARXEaxkLCFUBmLngjrgDJPoOoyp9FvvEHwm06Cytbtb3TpBOIWiKtJgsCUz97hiRjk4x14rp4fidpmueHby2FvdjWDaSLJaLCT82w7iCOAox359qtfCXVbW3+HcX2oyWyWYlEkk0ZVG3OzKVJ4bO4Dg9eO4zT+AF5byeG57VZV8+O4ZmjzyAQOfpWf8LtWt9L8Q+I9GvFmjvrjUC0UQiZtwy2TkDAAGDk4GDxmo/BUy+APFuraHqx+z2WoyedY3UhwjYJ4znAODj6j3FdLe28Xivx/pd3ZEzWOjIxnuEPyGU8qgPcg4JxWO+r2B+MCMt/AsYsPJZt4Ks/J2Z6A9D+GK6v40W8s/gfUDEpYxNHIwAJO0OMn8M5+gNct4h8caLqnga8tNKkmvbk2O2SOOFh5K4AZnJGAB+vbPWu9+Ft7Df+DNJeEkiOHymBGMMvBFd7LGssbxuNyOCrD1Br5t8Ku3wt8RXmk6wXTRNQfdZ3uMoGHTdjkcHB9CAehzXudx4m0O3h859Ws2Q/d8uUOzc44Vck/gK47x5p2p+KPBOoRJZmK5Zlmtrcn5yisDhh2cgN8o74HrXN+D/ivoH9i20Gt3b2d/bRiOZXid9xX5cgqp5PBI7ZPpXaat4ksodGs7nxBZCGw1K6+zeXOM+WhDFGkHPXYM+m72rzHU9BtPB/iLR7/whqBU6jdLDNp6SeYkkZPLDn7oGevTIIIpPiBYWHiD4p6JpF6Va3ewdJQHwVYrKV+hztI+orU8B6/ceEtVbwP4iuI/3X/Hhdk4V0OSFJJ49vf5fSqevas/gb4lXOsajDIdJ1a3VDMi52FUUfiQUHHo2a9U03xjo+sXkNlos4vZXOZWjRgsKAZLMSB16D3NdtRRRRRRRRRRRRRRRRRRRRRRTH+8n1/oafRRRRRRRRRRRRRRRRRRRRRRRRRRRRRRRQTgZPSq1td2135n2e4im8ttj+W4ba3ocdDVmoFuYGna3E0ZnVdzRhhuA9SOuKGuIEmW3aaMTOCyxlhuYeoHWllnhhZFkljRnOEDMAWPoPWpqKKKKKKjeKOQgvGjEf3lzTkRUGEUKPQDFOoooorG8Q/2gNLuX0tgL2Nd8SlQRIRzs5/vAY/GuL8H+KtT8VTp/wASmfTILZf9LNwvLyEcImecdSSR6CvTaKKKKKKKKKKKKKKKKKKKKKKKKKKKKKKKKKKKKKKKKKKKKKKKKKKKKKKKKKKKKKKKKKKKKKKKKKKKKKKKKKKKZIGMbBCA5B2k9jXlXhbR/GNxeJceLNTgktreUyw20CKNzgEAsVUfKM5AyTnGelesUUUUUUUUUUUYGc4ooryTVn8dXviC80q2gtLfRZk2pfsu4ohUZIAbJfORgj9Oa9RsbWGxtYbS3XbDCgRB7AYq1RTQihdoUbfTHFKAAMAYFNWNFBARQD1AHWn9KjEUYZmEagt9446/WnbFK7No2+mOKakcaHKIqn2GKBFGJDKI18wjBbHP50ye3huV2zwxyr6OoYfrUkcaRIEjVUQdFUYAqv8AYrTOfssOeufLFWiAwIIBB4INUodOsoIXghs7eOGT78aRKFb6gDmriIqKFRQqgYAAwBTqhnghuIzHPEksZ6q6hgfwNZ9poulWUnmWumWcEn96KBVP5gVrVjtoekPcm7bS7E3JbcZjboXJ9d2M5q9d2dtexiO6t4Z4wdwWVAwB9cH6mqWn6JpemyNLY6da28jZy0USqfpkDp7Ukuh6RNM08ulWLzM25pGt0LE+pOM5ou9D0m9mae60uynmbG6SW3RmOBjkkegFWL7TLDULUWd5ZwT2wxiKSMMowMDAPTFM0vSdP0iEw6dZQWsZOWWFAuT6nHWtOiiiiiiiiiiiiiiiiiiiiiio3+9H/vf0NSUUUUUUUUUUUUUUUUUUUUUUUUVn6jqdjpkRmv7yC2jH8U0gUfr1qGHWdMnu0sor6BrqSMSrCHG4oRkHH05+lV9R8RaNpk6299qlpbzN/BLMqkfX06961Wu7Zbf7S1xELfG7zS42Y9c9KzbrX9ItLOO+n1O0S1kO2OYzLtc5wQpzz0PT0q62o2K2ovGvLcWrdJzKuw9vvZxSw6hZT27XUV3byW653SpKCgx1yc4quJtN1q3mgjuLe7gYbZFilDDB7HBrxT4KzWel6Zr7zzw21tHqTIGlcIq8AAZNe721zb3sIltp4p4W6PE4ZT+Irw3wdY2+n/FjxPBaxiKEWkbBQSeWEbMefUkn8a9Fv/DOi3Ximy1yeZhqcMZWKLzQA+AedvUkAnocV5t8RLSCH4g+EblExLPMfMbJ52lQK92mureBgs08UbEZAdwP51Gb+zHW7gH/AG0H+NWWljRA7SKqHoxOAacrK6hlYMp6EHNOrgbnUZdc8QXGhWcrRWliiPfyoSGctysSkdARySOe3HNcJ8bkOkaHb6jp93dWVyJkgH2e5eMOuDgEA4OMfWu7gubDwz4YtjM1xM08aAR+Y0k1xKygYXJzknsOB7VU8IeFLuwdtQ1LUtQa4lkMgs/tjtFAMkqh5+cgEA54+vU+k14n8V/Gl34cn06HT1kbyZUub5kHAizgIf8AeOffgeteyWdzHeW0NzC26KaNZEPqpGR/OrFIxCgkkAAZJPavEtN1vU/iBq93Bpl3Np/h+yk2Pc27YluW9FbqoPXjtjua6698K3dtayNoeu6lbXoBZWnm89JGx/Er5HJ7iqGiPqOq+BI5r+7vLfUoln8yWN9kgkjd1wfy6VwvwosNU8S6JPqWpeI9W3mZoo1inwFAA55B5yT7Vf8ACPirWtO8c3XgzXLk3wO5rW6ZArkbN4zgYIK5+hGPavUPFB1GztZNU0yR3mtU3vZtyk6DkgcEhsdCOuMfTX0bU7XWdOt9RspN9vOm5D39CD7g5B9xWnRRRRRRRRRRRRXjmh6prK/ErUdGvdSe7tIrHzY08oRqmSh6KOSMkZJ7/hXXy2HiE+Lob5NRiGhCAo9pj5i2OvTrnBznoCO/PQ3+p2thNZwTyYlu5fKhQcljgkn6ADr9PWtOiopxI0UgiYJIVIRmGQDjgkd68r+GGt6xq82ux6veLcNaXjQR7IlRVAJzjAzj65PvXrNZ66jbPqD6csmbpIhM6AfdUnAyfcg8e30rQooorg49c1S+8WzaTYW1v/Zlki/bLqQMTvIzsTBxnBHXpz7A95RRTX3BG2AFsHGema4vwPL4oltLn/hKYLeK4ExEPksDuTHU7SRjPTv6j17auK8dXHiS306FvDFrHcXZnUSK5XiPB/vEDrgdeP1HYwmRokMqhZCo3gHIBxyKkooooooooooooprkqpIGSBkD1riPA/iLUPEMV8+oaRLpzW85jRZM/MMe/cflXc0Vg+JtctvDmk3GqXYdooQPkTG5iSAAM+5q/pd1Je2UF1Lay2ryoGMMv30z0DDscdu1X6KKK8/8V+NIvDmo2FhJpt3MbyRY0mACxAkgY3dzz0r0Ciq17cxWVrPdTkiKCNpHIGcKoyf0FZPhrXbbxFp66haRXEdu7FUM8ewuB3HqO2fY1v0UUUUUUVXu7mKzt5LidisUa7mIUnA+g5Nc34T8Vab4rguLjTDKYoJPLZpE25OM8V1lFFFchYeMNF1HXJdCtLlpb2FGaQCNgq4IBG4jB654yPeuvooooooooooooooqnf31pp1u1ze3MVvAv3pJXCgfiah07VLHU7BNRs7lJbNwxWbouFJBPPoQfyqPRdZ07XLU3emXcdzAHKF0zwwwcHP1H51rUUVXluYIXWOWeNHYEqrOASBySB7VTGr6aemo2h/7br/jWi0iIhkZ1VAMlicDHrmqdpqVje5+y3ttPt6+VKrY/I1dVldQykMpGQQcginE4GT0pFYMAykEEZBHems6IVDMoLHCgnGT7U+iiiiiiiiiiimeYgcR713kZC55x9KfRRRRRRRRRRRRRRRRRRRRRRRRRRTH+8n+9/Q0+iiiiiiiiiiiiiiiiiiiiiiiivFfjtp9pP4Slu5LeJrqGWMRzFBvQFsEA9cH0rRsfDOjaDokHiKCyWTVrDTnmS4kdsu3lHO4AgHOSOe1Yfg/Tdb1DwhEEg0W4TUkeW6luHkZ5ixPLYH3h09scdKdZeC7nR/h7rGj61NbXqxRz3FoU3MIT5ZIxnHRssPcmqXwr8GaFqvgqyuNSsVvJbjzQTMxPljzGXCc/KOM8c5JNV/hskul3Pi/wtcYmsbJmkhV/mwrbuOfUbTjsc+tbfwFjU+DGRgGU3cmQRweFqj8Go1j1fxeiKFRdQIVVGABufgVznwn8K6P4ht9YutUga6RNQkWKF3IRcgEtgH73QZ9q0/Btg3gz4j3Xh2yuJJNLvbczpE7Z8s4yPqRgjPcEZ6Vv+HV/wCLueKGz/y5w/8AoEVZ2q6fbWPxi0GW3V1e6t5pZd0hYFtkoyMnj6Dj2qt8Xr9NM8W+E72WOSSOB3kZY1yxAZc4FdX4Xg0/x6sHifUYIJ/LLxW1qV3LBhv4yR8zcA+gzx61h/GfwxFNYQeIrO2jN1prq8q7RiSIEdR3xgfhmuu1m4svE3h7S7K2jjePVmj2LjHlxrhpGA7bQCv1Ir0O3gitoUggjWOKNQqIowAPSi4l8mCWXGdiFsfQZrxT4FFrrSNW1SZR595qDuzcZIwD29y1Vv2h3C+FbRSgYveqAT/CdjnP6Y/Gsfw1rlzovipF8brEksttGum3wJEES7cMBngZ4y2Mg5B4NfSKsGAZSCCMgjvUVzPFawS3EzhIokLux7KBkmvEtPu/D3iTw7rM2papp8N1rW55I3uFDwKvEKkZySu0N05J7034D6+dQ0GbSJpQ8+myFUO7duiJJH4A5A9sV7rXNeMpJIvDOsSRcOtlMQcZx8h/z/j0rzH9n2KJPCMzoF8x71/MI65CrjP4Y/P3r3OsnWUWPSdQ2KFBglY4GMkqcmvmL4eeKdX8NeAp7y08Pm9tYrpy04uAAnAySgBOBxXo/wAMvD8V9ct44vdSXUNS1CPokexLc4AZMZOSAAueOB3zmvayAwIIyDwa8K+DFyILnxLoaBjFZX7NGTjABJXAHb7n617tXgPi5tei+JWi2en63OkV5G8iwyAGKHCsGIUYDHaCRnvWP4zsdd+Hs1t4ktPEF9qML3AS6t7uXh85PQcYwCOnGRitT4iahrqeJvCw0jWJoYtSkUpBjEa4KcsBguCGJIP4Vr6j/afw80vW9Wudan1UXDoLWO5HKSHgk84x7DsvStr/AIRq+u9BjuzrWqrrbRCcTC5YKHIB8vygdmzIAxirnwx8UTeKNC867QrfWr+RcfLjewAO7HbOeR654xivRa8u1O11a98T3jarfXGn+HLaBfs8kN2IBLIQMlmUhuPmGD6A9+ef+HGvT6jrmv6Iuqzajptuoa0unk3SBTwRv6nr1PpVn4aX2ov4i8UaZd6jcXdvZTKsHntuZQS/f6AflTvC99fxfEjXtFk1C6uLGC1SWOOd921iIzx/32avaXc3fji/1KVNQurLRrKc2sIs5fLknkXBZ2YDO3kYAP8AXPKeCbG7074qa1bXd5LeMmnARzzEF2TdGV3EAZIzjOO1dA2o63a/FC30q41Qzadc2r3EdusYQIMMAp7kgqTnNcv400mRviX4dH9qX4FwXdf3i/uevEfGAOO4P1r6GgjMUSRtI8pUYLvjc3ucACpaK+dvhrq9ppc/igzOTPLqrJDBHgySsWIAVT1/Hgd69R8O6Z4hW2ebWddle6lB2QxQxKkAPQEhfnI456fXqfJPh5p16PHPiWNdZuw0EiiWRlRmnAY8NkEDp2xjtXa6t4xiuPEV3oqa1BpVrZxjzrggGSSQ/wAC7hgAdzyf5jH8G+M72XxXN4cl1ODV7WSNmtL+NBuGF3YfbgHjg9OR71QtvEXjjUfE2v6BZz2BmtosxylAqQ9CCAQSxOQOcgdfYx+KNV8eeF9F0zUr7U4XMkvlXqpbI3k5PykEDByAcnGAcAZzXqXiS+ubXw7FcaXeL9snaJYJfKU+e7kAHb05zn8K5f4j654k8KeHba8tJ7Wd0Kx3MzxHcWIPIUfKBn19qzvFGp+ObXw7F4ht57K0WCFJZrLyvNZwcAlmIGOucDGAOpqa71rxnrfh6PXNHWx0y3S2MzRzjzJJiBltvGFXj5c8nvgV1vhHxDe+JPCUOqW0MIv2Vl2SEiMupwTxzg1R+GPiPUvEdjqMuqLCtxb3rQ7YRhVAVeB1PXPJPevS68q+KvifWvCmmw3+mwWclu0gilaUsXVjkjA6Y465zz071s+LPFEmgeGYtVEUclxN5SIHOEDv3Y9do5PH/wBes2a48W6bNpkhu7HVbG8uoknkhtijQIx6rhiCmONx55HBrT1fxFcP4gh8N6QsRvjEZ7meZSyW8XTOARuY5GBkDketYGoeKtU8Ka3Y2PiE29zp1+dkN9bxGMxvwCHUk8cjv055xgWfGPijVvD2vaNaxxWU1jqV0kHzKwljyVB53YPU44/OpviX4m1Twlp8OpWcFpPbmVYpI5QwYEgnIIPTgDp3r0eF/MiRyMFlBqK8knitpXtoRNOq5SMvtDH0z2rxjwv478S+JI9Qhs9BtvtdtOY97zFYYwOzHqzZ7DHrxT/D3j/W9Sl1XR5dDR9fsnwsUMmISM4JZieAPqSc8DrW14T8W6vdeIrvw54h06C1vooRPE9sxaOROPXPr+h6d9q88QX15rF1o2hW1vJPaKjXVzdORFEW5CgLyxIz6AVn+GvGFxd69d+G9as4rTVbdQ6NA5eKZcA5UkAjg5/PoRU1nq3ii4sXv5dP0uztwGcfaLiQMEGfmICkAYGetYngfxxq/ie11C+GhL9ltlIiMM3zTyf3V3AcY5J+nBPFa3gbxjc+KLLU7ltKaCWznMK2yyAsxAzgk4AOeK5vQfiTqGu3Gp2dl4amkvrVyqQCZQFAyCZHOFXkAYGc8+ldJ4E8ZSeI59R06/sPsOqWEhSaEPvXGcZB+uR3HQ55rJudduvFNzeJpWg21/baRc/I91cmMyTqCPlXGOMnG4gc561v+F/GcXiPQJtUtdPuDcW7mKWyUgv5gA4BJHHPU46HjiuGtPixNfaZc3ln4cu55YLrymhjJbZHxhmIXgkkjaM9DzXoWpeKTDcWenWVhJdatdQib7KziMQpjkyMemPQAnjpWZY+MrmDXIND8QaV/Z11cgm1ljm82KbnGAQBg9eD7eorpNf8QQ6TJb2kcEl3qN0SLe0iIDPjkkk8ADHJNeHfEfWdUudQ8O2Gq6KbGT+0YpY5UnEsbjIBGQBggnp/9avTfG3j228I3NpBc6ddyJcOF+0ABYlGRn5u5A5xVHW/iH/Y1xA9zoN+mkyyiMag4Crz/FtPIHfnBIrR+JOvafpOgSG/s7y7tbgBWFuCFYZBwz/wg9PXniu10iWKfTbOaGIRRSQIyRj+BSoIH4Vo1xF54plbUbrTtH0i41Se0Ki5ZJY444yRkLuY8t6gdKpL4xmvdA1PVNN0a7eayleE29wyRsGRQWZvm6DkYGTxWD8H9e1PWdG8+9sJys08shvfNQozFicbc7hjp0x07VtL47iuoLq903R9Qv8ATbUkS3cWxQcDLFVZgzYHtWvH4w0qXw2fEkRnksACTsiLOMHByo6YI6njvXMR/E/SbrSxqFhYaneMAxe3ig3PEoOCXKkqo78npXc+GtfsPEmlx6nYOxgckESDayMOoI9RWJN4xtzJMbHTr/ULS3YpPdWsYZFYdQuSC+O+P1rhPgfcxXVp4gu4yRFLqLyKW4+UjPP511j/ABC0021xfW2n6pd6fbttkvIIF8sc8n5mBIGecCugl8V6PFoUWvNcsdPkGVkSNnPfggAkcgg56EVykHxV8KzmxVbuUNdsVCmPmI7to346Z7deOa63VvElppt4tgsF1eXpj8029pFvdUzjceQAM+pryDw9rNrrnxYlubWGaLbpxjkSeIxurgjIZTzkcCvTNN8caRqWrNo8C3gv0PzwyWzIU9znoORW/fa1a2OoWenzJOZ7wkQ7IiykjryOBgcn2rbrH1vW9O0K1N3qd0lvADjcwJJPsACTXKXvxH8K2UNpLNqa4ukDoqRs7Kp7sADt+h5rp59f0m30tNWmv4EsHAKTluGz0A9T7deK5+D4geGJ209E1NN1+xWAFGBOGK5OR8oLAgZxmtzV/EWmaRKkF1cH7Q6llgijaWQgd9qgkD3OBRoHiPSvEEbvpt2srRnEkZBV0P8AtKcEfXpxXQVWu7qCyt5Lm6mSGCMZeR2wFH1rkrbxz4euLiCAXrRm4OIHmgeNJTx91mAB6j861dc8SaRoJjGqXq23mD5C6sQfxAqfVdc07SLNL2+ufJtXxiUoxXnpkgcZ960LS7t7y1ju7eVZLeVBIkgPBUjOa8w8a+LPDd3oGq2ZvYpZJLWdIC0TGN5AhwFcjaTkjGDTPhI1rF8ONPa7kjS3YT+a0z4QAyuOc8AV0nhiTwvo+gzT6G8MekxSM0kkbM438Akk5JPQd+2K53wL8QrPxPf6hGZPJUzhLOBl+cpt5JIHc5OD0r1qsHxPrUHh7R7rU7jlYV+VR1djwo/EkVl+EdNkFkmqakBLqt9Gsk7sPuAjIjUdlUHGO5ya8c0nSbD/AIXPqsP2SHyY4RMkZQbQ7RoS2PXLMfxrW+LOrQ2viPw5p2qMU0GRvNuV/hcg4AYDqo44967jxP4R0XxFoztYwW0dwkTGzurQAFWxxgoRkdsdK7Dw/G8OjadFIjI6WsSsrDBBCjII7Vy/xE1G9t9JXTdIAbV9TY29qpOMDGXbngYUHn1xXP8AwW8QvrXhoWly+bzTn+zyKx+bZj5Cc/iP+AmvUNS0+21O2NtdR74yQwIOCrDowI5BHqK4/wAF63c3NxqWh6o+7U9MlCtJj/XRNyj9Bzjr+HrXf1XubmC0iMtzPHDGOC8jhQPxNV7jU7C2nS2nvbaKd/uxPKqs30BOTWR4wsJb/R5hbXpsruEia3ud+0RuOmTnGCCVOeMMa5zwi+tT3YuvE91ZRXjxhLOytpRgrglpMZO4njpwAPerQ0M3/jKbVr27yllEiWdpHN0yMtI6j3JAz6fSu68+HzfJ81PNxnZuG7H0qO2vLW73/Z7mGbYcN5bhtp98dKW5ure0QPczxQoeN0jhR+tOt7iG5jEtvNHLGeA8bBh+YouLiG2TzJ5o4kzjdIwUZ+prwLQrKGz+L98tvJK8T2IkBkmaU/MFJwzEnGcnr3r6B3oHCbl3kZC55xTYpopSwjkRypw21gcH3rkvGy61Fp6X+gSL9ttG8wwSH93PH/EpyQM9CDkHg4PNL4RfVr+F9V1dVglnG2KzjkDpCgPcjgsTyfwHHIrsaKKKKKKKKKKKKKKKKKKKKKKjf70f+9/Q1JRRRRRRRRRRRRRRRRRRRRRRRRXlXxb03Wtb0MaXo+mG7aWRWkczIgQA5/iIycgV2GmW0t94fWw1GzktGe2+zSxmRWONu0kMpI/z0rxTRLH4geBHfR9P06LW9L3E20hdUC5OTwWyvJ6HjJJBr069t9Tg8H65LrFwkt9PaTySLET5UQ8sgIgPYAdepJNef/CXXtQsPBthA/h6/uYd0otp7Uo6yDzGJ3ZYFMMSOR0Ga7/wh4bmso9U1HURt1TV5GedQ24QrzsjBHBwD1/wrznwLH4w8IwXXhxPDQuiJ2kgvTOEhIPGWPPHGQOvOCBWv8KNH8QaPqeuNqunbIru5L/afMADMC2SqcnBzkH0pPA6ap4LfU7HVdHvrj7VdtPDc2UYmRwcDnHK+vIFdZ4c0W8fX9R8U6pC0M88YgtbXcGaKIYznHG5iAcDpk+vHJ+FV1FfiPrep3WlX8dpfIsUM7wYUbQoGfQfLjNM146hL8TdI1SLRdSk0+yhe3lnWA4LESLkeq/MOfrSfEGO+uPGnhy7tdJ1C4ttOk3XEsVuSoBYfd9cYPSqF1Y6n4L8Ypf+H9OvbnR9TUS3tqkR2xEtyVHZh1A7ZI6EY93xFqdgyyRSLFcRlXjkQowBGCCD0ryH4SeGptHm1Vprlri3tLqWzstzcKgbLkDoCTgH3U/j7bTJEWWNo2GVYEH6GvFfgzbf2OviDQJDmayvycn+JCoCnHvtz+NZHx7eXUdMs9LsLO7urqO5E0iw27uEXYw5IGOd36GvQL/SdK8a+FY7e5SQKkfyO8TJJBIFxnBwePToa8c+Gvi7VfDc82g6vZajdaXDIY4LtLWQmIAkcrjOw9cdR6Ht6H408UWepJZaRax3k1reTRm9nit5AI4MgkHjOWHH0zXqsFrZNBH5VvD5W0FP3Y6V846rfQ+F/ij9t0y3uZbO4jEd/FBC+FY5BwMc4wrce4r6Xt5o7mGOaFt0cihlb1BpZ4knikhlUNHIpVlPcEYIr548Nx33wv1a9s7+0uJvDt3LuhvIEMnlHoN4HPTg8duM16nF450K7xHptxJf3LjMdvbwuXb8wAv1OMc1J4g1L+y/DF7ca1PFDJLFIgCgkBmU7UGOp9687+BUtvJ4Vm0u5AE5nkMlvIpBKEKM4PUGsPSnm+FniqXTp/Pfw1qTb4ZAhYQucDn3BIU+o2mvoizv7W+tRd206S25BIdTxx1rxj4K2hnGveIMbY9Rvn8peeVBJz+bkfga90rwHx7q1rovxM8NX16zLbR2sgkdVztDB1yR6DOT7ZrX+It7beKrO18OaNdRXdxeXMZlkgPmJBECSXYjgYwOM5Ncz8Q7yx03xt4Nha4QLZsFl5yYxlQM+mcV3/xY0GbxN4TlisVM9xC6XMCIf9ZjIOPX5WbHrxSeFvHei3Xhy3ubzUYIbuCEJc27uBKHUYOE4JzjjApvwm0K70XRJpb+EwXN9cNcmFvvRqQAqt6Hgn15weeK9Rr5vTxDpR8ea5F4wnIjsmVdOhuEJhQdzsx94gqQccjPtR4E8QafJ8RfEEsrTW735RLaGaFldzx2xxxg844OfWp/DWt6b4Y8c+LU1q6FkbmRJITKpw6jcc5+jDHrTPCuuWVx8WdZuN0kUd9aRpb+bGVaQ7IiPlIyMgFhnHFUvhhr1l4GudV8K+IJhZzJdNLFPIpEcg2gZz2BCgjPXPrxV7w34o0q++KuoXMNxiC6slt4HdSvmvmPAA9Dg4J9K0Ly6tf+FzWSpcxM32Eo4DD5JMP8n1xg/jSfEG6g0/4jeFLu7lSC2COGmkO1F6jknjuPzr0nWPG3h/R4LKe8v1SK9YiBgjHcAcFuB933/KuwikSWNJI2DI4DKw6EHoacSFBJIAHJJr458OeFW8QJ4m1bSpyms2GotNZvG+d/LNtx057H19s19B/DjxhD4s0oNIwTUrf5LuEgBg394D0P88ivPvBN/aad8QPGP225jtyz7lErbdw3E8Z69R+dUNI1iDwT4+12y11PIsdUmNxb3Mibl3MxI5A+6dxBPYqM9zXsOm+JdG1PUorLSJYbuXaZJpIVysSYIBLdMk4GP8ngvBTo3xK8W4ZSdqdD6YBr1fxFpUWuaPe6ZMF2XMTICwztb+FvqDg/hXjPwnk1m/kGl6vEwh8OyPCrFwd8v3VXpyEXdgj+8Patn47uV8HHBIDXUYIB6jmtfxxI0fw3vGU4JsYx+B2g/oal8NPs+G1s+M40snH/AAA1l/BRs+Brc9P3kv8A6Eay/gR/yCNY/wCwk/8A6Cte5V4r8ezjwaP+vuP+TV2WrDSJ/D+n2GuRg21+IrYBh0kKErz2Py8HscV5JfWGr/Cu/wBPn07UZb/Qru5W3eyn5ZGbOAv4DgjHI5BzWnozNpPxj1eO/Oz+0rQG1Zm++MJgD/vhh/wGr/xxszqVhoenwOFvbjUkSLA5AKsCfYAlazvisn2bxB4GeVgIobtVeVjgD54uTn6E079oa7gTw9YWhlT7Q96sixZ+YqEcE49MsB+Ne823MEWOmwfyqY8A14j8FWEkfiNxnDam5GaZ4HYSfErxew7BF6g9MDt9KtZ/4vD/ANwn/wBmrifCFvoV3468UaTr1oj3019JJatK5G9dzHaOeuCpHqM+le2afofhnSdViSw060g1DYzDyUAdU6EnHQcgfjXmvjvU7vxlra+CNFZlgR1fVLocbFB5X37H3OB0zXsek2Wn6Na2+j2KrDHFETHEDztB5b35bk+pryr4KA/ZvEDEkk6m4JPfgVB8HgTq3i9sHB1AgH/gT1H4QdYvif4ukdgqLCrMT2A21o+Gbq48XW9/eaXMuiaGZ3ULaRKk87YG6RmxhSfUc8Vk/AwIuia8I92wX8m3ccnGwYz71Y+AL+b4f1OXGN+ou2PTKIai8NXDxfF/xDFellmmtQtuCcqUAQgD8Bn8D3qb44xE2/h+SAf6Z/aSJFj73IPT8QKls71l+Ml9BekKG00RWW4feGEc4/8AIv5Gl+MAze+Ff+wnGP1FM+Mxzc+F0PKnUlyp6HkVq/G9FbwTc5AJWaIjjp82KZ8SuPhfcf8AXvbf+jI69I8OjGiaaPS1i/8AQBWxXhWu+GvEeja3f+IvBl7DObp915YS4IdlySB/hkEZPPNbPh/xPa+JfCGt3Mdn9jvooZlvrfbjEvlnJ/HHfngjtTPhAIrT4e28906i3PnyOTnhA7A5/I1maA91f+HrxvDEEOi6AqymGSVTPPcMAQzAM2FGRjnJ47VB8MFEfwuujycx3ROT7N+Va/wSC/8ACCwHaBulmLcdfmI5rzbwffT6d8MvFs1qWR47ySOPacbAwRTj0wGJ4r3b4eJap4O0YWoURG0RmC/3yMv/AOPFq81+EBtI9J8UtcAR2a30pkGThY9vPTngVPpZupfCF9H4ZtYtO0FIpzHNebpZpx825kXICg9AWz9KrfD0Y+EN/wD9e15/Jq6n4S6ZaJ4D0kSW8UxYvcHegPz72wee4GBn2rM+D1x/aMviTUphm7m1Aq5YDcEA+UH6ZNVbRUX4z3hVcM2ngufU7V5/LA/CovibEfDPiXRfGcEeY1k+zXgBOWUggHH+7uH1C16Vo80Ws6zdapFIJbW2jFrbMp+Uk4aRgP8AvgZ/2TXYVxHxJCnwdrW5cj7M3GM89v1rJ+H2haY/gfT7Z7KJ4rq3DzqwzvZhycn6n6dq868BRyweCvGOlSuZILI3McRYcDCHOPxGfxrpvhF4d0qTwVpd1caZbyXLSSTmSSMFiwkYKcn/AGQMdqi+EU51PVfFWq3HzXU16EJb7yIM7V9gBgf8BHpVHxKraP8AFfQ7mwBjOoxeXdIgx5gyQSfwCn/gGa9/rg/iTa6TeeG7iPWr2Szsw6t5kZ+YsDwAP4s+n49q8g+Ll3qN/wCDrZ/7JWy0tJ4vJNzLm4I2kKdgGF4z1bP58dZ8ZZFHw+j8wFnd4ArHnB65/IH863/iHx8OL7/r0j/mteeeIdTks/hl4csEYoupCG2lkH8MeMt2xz/jXsHi7TLM+DNU09YIxbR2EgjTGQpVSVP4EA/UVyPwrt4Ln4ZWENzBFPEUnLRyruU4mcjI+oFUvgKo/wCEPcHkfan6/QUnwWGU8ROy4Y6m/B7V7fXhPx3mY6XpNkQDFcXy+Z6kAHj9f0r3RFCKqqMKowB7V8/aT/yW3Wf+vVP/AEVFXrPinQtI8U2r6RqS7iV81ChxJHzjcpxx6fzr51vdF8YfCgvf6Ve/b9EDjzImXIVcnG5f4ev3lI5xn0r6X8M6zB4h0az1W3BWO5j3bSc7SDhh+BBH4V53ba8LnxdqF7JYaldWdmotLOW3tGliyf8AWsGHfcNvHYfhXn2i6onh/wCKTmGzurXTNdIQLdWzwESEDlQwGf3nH0evqKvCGnksPjMscCkpqFjif0G1CQf/ACGo/Gvd68C/aB0+1k8Pwag0IN3FOsSSZOQpySMdKseLfhpo114XuZo45G1aO384XsshaSRlGSG5xggYxgAcdMVxmusviX4OwavqO6XULBgkcudv/LZY+g4PyY69xXoHh/4baJdWmj6teyXk+oLbxyPN9oZfMO0bQcHgAYUYI4Azmsr4badb6X4+8W2topSCMJtUknGTnqfc1ztt4U0+5+Kmp6dFPPDZrarLNElw26TIQlN+d2CSCRnOPQVPruiw/DrxhoF9oCSw2Ooyi1uLcylk6qOpyed2ec8rXda1aWVh4wl1fxBfwXNrJbCKw04xGV0b5dxCAHqQ3OP4vaub+G8qx/EDxHa2ljLptk0CSrZMAuw4T5to4GdxOOwbFa/gJbbxvcap4i1SBbmI3Bgsre4G9IYlA5CnjLZ5yM8e9c94W0a00P4t6laWEYitjaeYkY6JuCkge2c/TpVRdAil+K9/Yx3l7DbvZ75Ns7NIwKqSodiWAJ54Oeo4Fadtolr4Q+J+jWWieZa2OoWkn2i38xnViqyEHLEnqF+mD61q6jqFzr/jLUtObSZ9T03SY41+zRyoiGVxku4crkjkAc425HWoPDOh67pPjMXWnaG+l6BdJi6t3uYmUMFOGCqxxzjp79Aa92ooooooooooooooooooooooqJ/vx+uT/I1LRRRRRRRRRRRRRRRRRRRRRRRRRRRXJ+NbXVL/AEO7sNKhgea7jaB2ml2BFYEEjg5447dazvhzperaHoFvpWqpb7rbcsckMhbepJPIwMYzjqeld7RRRRRRRRXmHiqPx1Jr1uugT2cOlNEFkeZVYqxJyxB+YkDGAOPWu80bTo9J063sYiWWFMFj1ZurMfckk/jWnRXKalpE0eqLremCP7b5XkzwucLcRg5Az2Ydm/A8V1KEsisylWIyVPOPanUYpMD0paTA9KWigjNMSNE+6ir9BinMoYYIBHvSBFByFAPsKGVW+8oP1Fcr4kivtQhfR7BGgW4Qie8K/LHGeGC+rkZx6dc1vaZYwaZY29jbLtggjEaDvgdz7nqfer1eFeImll+J2jagum6hNY2MTwzzJZSOquVfHReQCynIr2y2tre3XFvBHErckIgXP5U9reF2LNDGSepKg1KAAAAMAVU+w2gn+0/ZYPPJz5vljdn69auUVUksrSWdLiS1hedPuyNGCy/Q9RUn2aATm48mPzyu0ybRux6Z64qG40+zupUmuLSCaWP7jyRhmXvwSOKmW2gWZ51hjEz4DSBRub6nrVe702xvXSS7srad0+40sSuV+hI4qWOzto5mnS3hWZgA0ioAxAGACetU/wCxdK83zv7Ms/N3bt/kLnPXOcdasX2nWWoosd7Z29yinKrNErgH1AIrnfFOmf2jBBZw6Ra3JIKrPcKhS1GMbgp5b2A9Oorp7O2SztYLaLPlwxrGuTk4AwP5VJPDHcRPDMiyRONrKwyCKy7LQ9JsJXls9NtLd3BDNFCq5HpwOnH+c1Ha+HdFs7hbm10qzgmU5V4oVUg4x2FPn0LSrjUo9Ul0+3e+iGEnZBuHofqOx7Ua1oWl67EsWp2MNyiHK7xyv0I5FP03RdN0q0azsLKG2gcfMsS43cYyT1J9zVKz8L6HY3IurXTLeG4Bz5iLhs/WuZ8TfECz8Pa5Do02nX1xcTRB4zAgbcSSAACRnoa6fwvZ3FtYNNeKFvbyVrm4UHIVm6KP91Qq/hTtc8N6RrxjOqWS3PljCB2YAfgDSXfhrSLzTodMuLMSWUJzHC0jbR6d+cZ4z0pIPDWkW+mtpUVmEsWYsYRI2Mnr3zg+nTk1FY+FNE0+0ubK0shDbXIxLGkrgN+vH4VPonhvSNCeR9MsltjIMNtZiD+BOK27meO1gluJm2xRIXdsZwoGSeK8K+IGsaX438NWNpol9HcTXmoRRLGAQ6nDZLKeQAOSTx7161qvh7Tta02HTtVtxcwRFWC7mX5gMZBUg9z+dUrHwjpVlcwXCi5lNuSbdLi5eVISe6qxIB96v674e0vXkjGoWqyPEd0UqkpJGfVWGCPXrjik03QLKwnF0DPc3QXYs91M0zqvoCx+Xv0xTPFHhvTPFFj9h1SAyRht6MrbWRvUGuaPw18LvZJZy2UkyiRZGlkmYyOQCAC2cgcngYHfrXfWVpBY20drbRiOGMbUUEnA/GnXcH2mCSEySxBxjfE21h9D2Ncn4e8G6X4eM/8AZr3kSz58xTcsysT/ABYJ+979aq6J4G07RdWm1a1u783U7EymSfcJM9myOaRPA1hHrza+t/qf9oscmTzwQR/d27cbfameM/h/ofi+SOfUFniuY12ia3cKxX0OQQfyrQ8NeD9L8OWlzBYGfzbkYlupJN0zcYHzY4x2wMViaL8O7DRPP/s7VdWtvPIaTy7gfMRnk5U+prctfCy295PfHWNUmu5YPs4mlkjJjTIPyjZgHI9DWf4V8EQ+GUvEs9Y1N1uiWcSujYc9XHy/e6c1L4W8GQeG7q9uLXVNQlN45klSZ0ZSxz833c5565+uaZpfgm203XLnWotT1CW5u8i5WYxskqn+HAQY7dOwx3rDsfhdpdlcXYi1HU1026YtJpyXBSFs/wAJ24JA6dc4wMnnMugfDe08PG7Om6tqMPnMWRN4KRZ4yFIwTg4yc1teDPBsHhFZYrHULuW2lO9oZthG/gbgQoI4H8qk8T+D7TXLy11OO4msdVtCDDdwYzx2ZSCGHt+HTipbLw076hBqes351K7tgRbZhWOOHOMsFGfm4HJP9MZ3jnwPb+KXtruO8m0/U7XiG7hJyo64xkdznIINc5qXwxfVZLK5v/EupzXlvJvMx2jGD8uxeikevOa2vFHgebxBLYNJrlxElgweAeUrNv4+ZifvHgdsVd8YeE7rxRpcOmz6u0USlWmKQDMrDoevA9vYVW8ReENQ17w/b6Hc63shQKJpEtxum2425yxxyAeO4rtdFs5tP0+3s5rgXDQIIxIE2ZUDAyM9a1K87g8O67pt9qFzpmtwiG9nedre5ti6ozd1IYHPT246VoaB4Ug0vT9Rt552uLnU3kkvbgKE3s+c7RztAycCuV8KfD+80a0udMvNemudJdZFjtYkEeN4IJZuSeD06Z5qpoHw91fTbZ9Im8U3DaHltttBEqOQ2cjeckA5OQPU9M07w94D1zQ9Cu9Jh8RRvHOHRFe1ykSt94jnJY+5wMnjmuj8G+GtV8MaBJpMeoWk7Ixa2lNuV2bjk7gG+bqcf4Vn+C/BN3oenajpOpX8N9YXu5mVYijBmGGwc4xj24PNc/4d8AeKPDZk0/TPFSR6PJIW2vbhpY1Oc7M5APv0zzitHwn8OrjR9L1fTb3WXubfUQ4ZEjAwSMbyxySentx3qhofgLxPZaTNoVx4pCaXtZYhbw/vMH+EseVX2B9RnFS6J4H8RaV4SvPD66tYuLlXiAMR2xo/3iD1LHJHoPeu28A6JqXhzRYNJvri2uEtgVikhVgSCxOGB9M44rib7wJruleI7rWvCGqWlol781zbXUeULZzxhTwTk9iOeeas6V4J8QW/jEeJLzXLWZnjCShbbBK4GUA6AcYB5OOvNdn47SzuvDOp21yBIskXlogbkyk/IB77tprS8K6Qmg6HYaYhB+zxBWIH3nPLH8WJNb9cB8U2KeCdZKkg+SBwexYCuZ8Dt4qj8I6dbQWtgVe2Q2928zKY0Ycbo9vJA9Dg8Vuv4Zn0nwbPoekRRXF1cxPHPLNJs3O6kPIeDk+g9Mc8Vc+Hematomg2+lapHb5ttyxyRSFtykk8jAxjOOvaueh8L6r4X8SX2s+H4oLux1E7rmwkl8plfOdyMQRwSxwcfeI9CN3TNBvbzxEPEmsrDHPFD5NpaxOXEIOcszcZY5I4GMH8vQK8z+KfhrUfEujQRaVMsd3bXCzorHAfAIxnt1zz6Vx3i7w/438XeHhBfLp9rLFIrC0hO4znoWZycLjJIA68+1dd4m8Man4m8GHS76S1j1IbZI/JDeWrL0UknJyMjPqenHPOatpPjnxB4YuNJu4dPsisCoFjfzHuWBHGc7UGB9c46CrV34Dv9Z8CW2ganJZxX1ptNrLDuZV28fNnGcqSDjjPPPSqiwfES90G80K9sbDcbZ4TfyXAYzqQRgKP4iDjc2B361teDdL8ReHPBx0y5sba4uIlZbeGCfDHezMd7NhRjd2zml+E2iax4d0mbTNVsVhxIZUlSdXDZxxgdOlZ3gfRvE3h3XNVtWsLZtLu71rgXrTDO0noEBzkjHXABzye/tNeUfGTRZ9X8LtJahjcWMq3KhB8xABDY+gOf+A13+k6imo6Pbahbfv1mgWRQpGWOOnoDnjnoa8W03S/E8PxHvPEkvhuVbK5QREC8hLKAiruxu5zs6cdfau38S2PiJPE9hq2i28M8ENq0U8Us3liUFs7R6HgEEjFN8Q3Oua7o9zpVt4ent57pDDLLdTReVEDwWBDEtxnoPSpptM1Hwv4Pi0jw5aS312kbRo5lRNjMSWkJYjoSSAM9q6DwbaSaf4fsLOWxaykgiCPCzq3zd2ypIOTk/jXnnxm0XVNcsbGLSNMnuLq3mEwuI5ETyxyMDJBJzg8DjGc16Z4butQu9Mt31SxktLwIBKrOjBm7kbScZ64OMZxXmmgW/8AbXxL1rWRk2umxCyjbjmXGGH4fOPxFe0V4j8fDt8JIf8Ap6T+Rravtd1bUtDm0618O6jHqs8JgKyxhYYyRgt5hOCAMkYzk4GOa5nxtoVzpPw9t/Cul2V5fzsEy8MZKgh97knsC2cA56j0zXq/hm4lbQbRp7O4t5YYFR4ZEw25VAOB39vWvLvAP29PGniK9vNLv4LfUHH2eWS3IXCkgbvTjHWsVNYk0r4v67KbS5uofskay+QhkaJPLibdtHbOOnrXZahZzeNPEek3H2K4g0bSnM5luYjEbmQ4KhVYZ2jA5IGeR6Vydvd614b8fa1dX3h6+1KO/YLaXNtFu2qM7VDHhRjhskY25xip/Dja9b/E7Vbu+8P3CJfwRpvibdFEoC4JcgA8IcgdxgZrM0CbWfhjql7pM2jX2p6NcyGW1ms497Djpj9CCR0JGQedPw/Jr0/xHu9YuvDV/bWtxapGu5UOwbVwSxIGeDkA5HTHWrOlyXUvxSu9SOlalHYSwC3juHs5VUsFHJyvAyCMmk8TX+34naHdrY6hJb2cbwTSJaOQGdWAxxyPmHI/DNVPFo1rwR4vm8T6dYSX+l36BbyGMElCABk4Bx0yD05I7ivQvDXiPUvE1wksekXemafESZJLtQGmOCAqj07k+2K9CooooooooooooooooooooooqJ/vx/U/yNS0UUUUUUUUUUUUUUUUUUUUUUUUVyvirxTpvha2S41EzbXbCiKIv+Z6D8TXQWNyl7aQXUYYRzRrIobqARkZ/OrVFFUtRvrbTbSW8u5PLt4hl32k4GcdBzWX4Z8Q2HiawN/pzSNbiRo8um0kj2/GuhoqrFd28081vHMjTQkeZGD8y5AIyPoadbXMN0rPBIsiqxQlTkZHBFWKKrXl1b2NvJc3UyQwRjc8kjYCj3NNsby3v7aO6tJkmgkGUkQ5DDOOKt0UUUUUUUUUUUUUUUUUUVHJLHEAZHVAehY4qSiiiiiiiiio5ZY4UMkrqiL1ZjgD8aerBlDKQVIyCD1paKKbvXfs3DfjO3POPWnUUUUUVE0MTyLI0aNIv3WKgkfQ1LRRRRRSEBgQQCDwQazrTStOspWmtbC1glb7zxQqpP1IFaVFFFFFFFFFFFFFFFFFFFFFFFFFFFFFFFFFFFFFFFFFFBGRivKfD/wAM9M0jWZNVa7url/OM0MUjYSNj/Ef7xGeD/OvVqK47xvod94j0mTTLW/itIp8CZngMjEAg4HzDHT3q74S0q50PRrbTLm5juTbLsSRIymUHTIyefeukoooooooooooooopCAwIIBB4INc9o2jnRpZYbSUf2c5LpbMP9QxOSEP8AdJycHpniuiooooorL1iK/ntTDp88VvK52mdwWMY7lV7n6kUuj6Xa6PYxWNmhWGMdzlmJ5LE9yTzWnXkvxV0DWvFOnxaXpltbiJZBK880+3oD8oUA+vX/ACPTdOad7SI3NuLebbhog4cLjjqOtXaKaxIUkLuIHAHevGtC0rX7f4galr9zo5jstQhWHi5jZotoQZIzz93PH69/Z6KKKKKKKKKKKKKKKKKKKKKKKKKKKKKKKik/1kf1P8qloooooooooooooooooooooooorK1nVrLRLKS+1CdYYE6k8knsAO5rxH4s+Jpp/CN3Z3OhajZLeGMQzTBCvyyK2G2sSpwp4Nes6fqNnpHhewvL+4WC3is4tzt/uDoByT7Csi58dWNjHBcahpuqWNnMwVbq4gAjBPTOGLDPuK2vEHijSvD+mpqV9O32eQAxmNC5fOMYx9R1rir74seG7S2tLhTc3HnoJHSBFY24JwPMO7APXjJPtyK76z1ay1rRTqGnzLPbSxMVYfTkEdiO4ryj4J3kFh4GmurqQRwRXMjOxBOBhfSurh+Jnhi4sbi8gvJJUik8sRrE3mScA5VOuOepxjv2rovCnijSvFVkbzS5y6qxV43G10PuPfqK8s+JFtp97qi3+n6lqlvqNlGYruXS7Zptsfo5BAVuvfI7jgEehaDrvhy08LpfWN6g0izQRtIwOUPHDDGd2WHGOSapt8R/DI0ttTW9d4NzqirE2+TbjJCkZxyOTgV1Ph7XtN8RWIv9LuRPBuKE7SpVhjIIPIPI/OuH8danoWq2U+l3d1dva28ytf8A2O3eVVVTnY7qMLyBnnI2npXf6Jd6deafBLpUkUlljbGYvugDjHtWrRXJ6n4u0TTLiW2uLtjNCN0qQwvL5Y9W2gheOea29K1Sx1e1W70+6jubdjgPGcjPofQ+xrRornYvEujTau2jJfxnUVJBtyCGyBk9Rg8c0XfiXR7PU4tKuL+OK+lZUSFgQWJxgA4xzkVZu9d0uzvoNPnv4EvJ2Cxwb8uT24HT8azbPxf4evtR/sy11a2lvMlRGjZyR1APQ/ga1NQ1vTNNmhgvb+3gmmcJHG8gDMScDA69SOelFhrWmajdXFpZ39vPcWxxLHG4Yr/np7HjrWTN4y8OQXItpNas1lJx/rAVB926D862NS1jTtLgjuL69gt4ZDhHkcAMcZ49eKsWl/Z3sBubS7guIASDJDIHUY68io7DVNP1EuLG+tropjf5Eqvtz0zg8VmS+KNBhuzZy6vZpcA42tKBz6Z6ZrYvL60sYRPd3UFvCSAJJZAi5PTk1RuNe0i1aBbjU7OFpwGiEkyqXBGQRk9K2cjGcjHXNeUaxa6J4n8WaabrVbC5trKMtDZLOGMs5bqQDztCjjnOTkYzn1jpRSEgAknAHU1jx67pEjMkeq2LMpwwW4Qkc455rWkdIkZ5GVEUZLMcAVSs9SsL4kWd7bXBHXyZVfH5GpZb21hlEMtzCkpxhGkAJz04p093bW5Cz3EURIyA7hc/nSTXlrAQJrmGMkZAdwMj15qTz4fK87zU8rGd+4bfzrn/ABLpVh4n0S50+4uSLWUDdLDIPlKkEHPTqBwa1dHs4NO020sraRpILeFI43dtxZQAASfp6cVPHeWsrMsdzC7KcMFcEg+9WGZUUszBVHUk4ApsUscy74pEkXOMqwIrih4Utl8ZHxP9un897fyfsxb5emMj2xzj15qfxxYarqumxadpU0lsbm4Rbi5jfa0MI5YjkEk4AwOuTniuosbZLK1htkeR0iQIGkcsxAHUk9TU6yI5IV1YqcEA5xXI+NrXWNQ0+Cw0aeS1luZ1Sa7Q4MEQyWYcg54A49eorpdPtvsVnDbmaWYxIFMszlnc9ySe5q3kcc9aXOKiuIzNDJGHZC6lQ6nBXI6j3rkPA3hy48M6bLaXOpy38kkzS+Y4xjIAwMkntnr1NdpRRRRRXhXiufWbf4ieHrRdYmNlcS+aLZR5aqBnKkr97Iz19a9G8Y6VrGrWtvFo2sHTJo5g7yBc7lwRj9c46GuQ+MM+raf4be+0/VprTy3RXSFQpfJIJ3Dleo6elel6I7yaVYvI7O7W8ZZmOSTtGSTWnRWdq63jWFx/Z7ql4EzDuUEFhyAc9j09s15t4S8a6l4puorOPRZrFrc51CablEI/gj9Sx9cYGevWvWqK5TxpeajaaO66OhbVLh1gtflBAYnljnjAUMeeOK1dDt7610+CLU737beAZlmEaoCfQAAcDpWtRTX3FW2kBscZ9a4zwVbeJbaC8HiS8huJDO32cxKBhPwA4PYHkD8q7WiivHPFniLXtI8Z6FpqXFuNN1CUDakPz4BGQSSfXqMda9joryL4ueJda8L6bbXmmNbJHLMImZ0LOGIY8A8Ywv1r1iBy8Mbnqygn8qlpGztO3G7HGa8ph+JFislxpl3bzRa9DN9nFkqFhNIT8pRhkbTwcnGPyynxP8Ta94V0q2v7KCxaNmWOcuWLK5BPyjgFeMZPPPTuPUrdzJDG7dWUE/lU1FFFFUdTluYLC5ls4RPcpEzRRE4DsBwPxrE8HX+r6lo8d1rdgljeM7AwqCMKDgEg5IrqaKa5YIxQBmAOATjJryb/AIWG+neI4dC8Q6T/AGYZz+5uvtAkiYc7STgYyRj2PWvWieMjk9q4TTvEuo3XiKTQ5tD8loYlmln+1BlVW+7gbcnJBGOOnpzXeUVxv/CZaNFPqFte3As7iwciWKb7xXja6gZ3BgQQBzz0rqbKc3NtFO0TRGRQ2xuq59ferNFFFFFY+vamNH06a+NrcXQiGTHbqGbHryRwO9Zvg3xCnijR49Ujt2t1kdlCM24jBx1rqqKKKKKybnV7G11CDT7icRXNwpaFXGBJg4IB6Z6cdeas219b3U9xBBIHe3YLLjorHnGfX19M1cJwCfT0FcLoHjWy1zXbzRYLO8hntIzJI1xGE6EDAGc/xA84ru6KKKKKKKKKKKKKKKKKKKKKKKQkKCScAdSapWOoWWoo0lleW9yinDNDKHAPoSDV6iiiiiiiiiiiiiiiiiiiiiioZP8AWRf7x/kamoooooooooooooooooooooooorxDx/e48e+D7K5YCzMplAboZc4U/XO3H1rY+NgU+BNR3IzEPDtI/hPmLyfbGR+Irh/iPcvHa+A7SUp/Z8s0TXG44B2iMDPthm/yK9q8Y20N54Z1aCZd0bWchx6EKSCPoQDXhmiz3B+CV604V0CSJDuGfk8zH6Etj6D0r1X4dabZjwPplsbaIw3FsGmTaMSFhyT6k1wvwcie00XxJZhw8FteyxxkHI4XBx7cD860/gOM+D2yMj7VJx+C1lfAKCH+z9auPKTzjftGZNo3FQoOM9cZJ4qr4Gme08W+PpIFw6ZlUAdWBc9Pqad8JLbV9T8MC6sfEZty9zKZ4jZxyESE5PzHk5BU8+tdp4b8F2/hWDWyNSku3vozLJE6qqqfm5Cj3P6VzP7P+n2kfhWa5FvEbiW6dZJSg3MoAwpPp146cn1rG+Hl1LYWHxAa2by/sss0sIUABGAkwQP+Aj8q6H4c6bq8/hDT207xBbCGRXaRGsVchiTuUndyQc5J5Ndn8P8AwmPB9jcWCag12kknmgMgUpkY9ehxXfUV47oPkadqet23he2l1Oe5uzJd3FzMFt4HOTt3YJbBJ4AJ9T3rO+CG5YPEKOkasNTfKxjCg46AenFe50V4pq8MZ+MOiuVG4aY7Ajjn96M+/BxVP4nA/wDCbeCNoBP2h+vHG5KyPijpVld+PPCsLQ7BdOVnaIlGkXcOCRg9MjPXmrvxh8I6VY+GxrOl2VvY3mnSxurwIELAsFwQOCclTk88dax/ifbxapY+C72aNEu7+WETzxIFc7lT+Ic8Z49K9g/4QzQNOttRewtY9OkubN7aS4RiNiEcnBOBjg59uTXlV7NbRfDq70rR9PfU7C1gcSalIiwxFwcl1VssxBPYdvvV2nhLTI/EfwzstPu8SCezaNWk+bYQSEIz/dwMfSue+FPiBtP8Kalpt7CqXehPIhiUYLgklePUsWGfp61a8YXF14S+HkjwjydQvnBuXVQpWSXl8Y6EDKgjpgVavPDGval4XOhGx8PR27RKI2jkk+Rsff8AunLe+e55Oa5vx5oE+nfC9LfXLiK71HT2RLe4TPQyAAcj+5x+A/HQ17wfocXw6nuRYo12tgk4uX+aUMFBGGPIHbA4xxVLxBrWow/Dvw1bwOBPqTQ2kjlyuY8HjeBxnABPpnr1rd8UeEdZ8QaRHp0emaHYGIo8M0c77oiD0GI/Trz3HWvWtIivIdOtYtQlSW8SJVmkTo7Acnt1rRrkfHtpqN94X1O10lmW9khxHtIBYZG5RnuVyPxrx7QNZ8O+J4tO8P39gNE1yyeIxLJAFJddpIUnBG7HQ8njqa6XxRdjXPiDpPhic79NhiN3cQHlZpACVVh3AwpweDnpVP4v6ZHo2n2nibRwtjqOnzIu+FdgkjJxtYDqM44PGMjvVD4ovBqFt4N1YW6JPcXkDbsDcFYBtufTpWl8f7eF/Ckc7RRmZLpFWQqNwBDZANWPih4Xj1vwUtzDbo+oWFukscgADFFA3rn0xk49QK0dK1W21j4dWRghhEl5AtlHCQNomzs6Y7EF/oM1mfEvw1pth8OpbaNWiTT0R4tjlQz7gpLDoxOT15yeK09Xg1S4+F9vFo6u12dNg+WMkOyBFLBcdSQCMd84rh/Ds3g3xlaadaWkUOka5ZTRuIpFw7FWBYbuPMyAep3DGcCt7xPqU+teNZNDTSn1W0022WaSyFwkSvK2CHbdjcArAY9TVbS9C1/TvGdnqeleHm0vSphsvrZbuIxc8bginjHB4HUe5qa4shZ/GOwZZ55BcWEk5WWQuEY7wQuegwo4ql8XbJYvEPhe8W7ud81/GjQGQmPCsuCF6A/411Hj3VbqfxFoHha2uXtY79zLdSxttdolBygORjdhuRz0x6E1zwFJHqWl6j4Wni0qW2kAuFDMEljznBAzuPUc9c9a5/4vQywaz4auo727CzX0cb2/mnysBgc7fWj4/W066Db38F7cRbLhI3iWUhGUhjnA75x+FU/HvhOSHwtJ4hk1vUZNZtkjm+0CYqvUfKqg4UDORjnPOTk1d1fwxN4k8GJrmq6veNqC6f8AaYfJfZHGNm/bs7k8bmPJPoABXS+AL+88SeAIXu7y4S6MckJuY3xIdpIDbvXAAJ6nk9TWT8CL26v/AA3ezXlzNcy/b3G+aQu2NkZ6n6n869soryrxZY3t54it5NVuxa+FLW2MsjC48oSy8jY+CGPHPpjjqa5L4eapG3jTW9F0fUbibRxaCaBZ97GFwUXC7+cDcfqMdetZtjH4ku/iTrGhDxNdCKK13NMyjKRt5bERp91WywG7HTPfFQwTa38PfHGmaVPq13qul6qyoPtLElWdtvBJPIYgnHUH1rqvGyhviV4RBz91zwcetV/jReazpS6XeWWs3FvbS3SwvbQ/JnvneOe2MdOfz2fjc23wNct1/exf+hCq8eoT+L7Ww0rw7fyW8FokLXuoQyYKfIf3Sj+Jj1J5Ue56ddr1tq2jeGbtNAe6vtS48prmbzHySASNwxwOccDrXkXjfUbjwjpOm3kHiS6fxCJEN1aSXhmRyVJcGPOFUNwMAccCvSPGHiO7iudG0LTm8jUNWYbpyAfIi/iYA9W64+hrN1nSPFGhahptz4e1C91GCWYR3tvfTCRdufvZONo6/d9vpWL8QtX8T6Z4w0C007Uo/s17MNlsYgq8EA72HzEYboD26Zqh4ul8T+C9Q0zWZ/Ect/bXN2sVxaeWETB5IQZIAwCB3HHWt34zat4i0TS4NQ0jUltrYyrFIixKXyQSDuOeOMYA71o/FPUvEGmeGG1fSNRhtUhSMzKYQ0j72C/Kx4GNw7evIxWLrEXjN/Cia/H4iW1mtrFbk2sVurBwEDMXZurcZ6Y7Ac0yyn8aeLvDFtrNvrEOkFYSyxRQrI1yVyC7McbMkHCgH39uw8B69qXijwfDeiSBNSw0TSuu5S6nG4qMYJHOBxz6cVn/AAn1nVtZtNWfV7wXU0F60SkRqgUBRwAB0r1iivOtQ1m/1XxHJ4e0a5S0W1iWa9vPLEjKSeI1B43Edz059K8o8W22s2fxB8Jw6nqn9oQefut5GiWNlyw3BguATwvIAr1vxD4huhr9j4Z0kKt7coZ57l13LbxDPOO7HGBnjketc14k8Qa14EvLK51S/wD7V0a7l8p3eBY5bdsZz8gAYcE9OxHvWR+0I6v4VsGUgq1+hBHceW9ei+MPEy+F9FguVt2uLu4dLe2gBxvkYcZ9uP5DvWDr0vi/w/pcutjUbXURboJbiwa1EahP4yjg54HPOehPtWwNd1DXvDem6n4eWJJb2RAxmTeIVyQ5IBGcEEV5z47vdT8Itb6k99pd/rM7iO2T+y1E7DGCQwbcBg475yBUHxak1RvhvZya0IhqD3EbypEu0JkMQvU8gcH3r03WtU1J5rbSfDrxPfRsv2tpoi0cEe0/eYHAYnoBknmk8ZeIL3wr4fiufJXUNQlmS3jCqURpGzjIGcDj15455rlfEXiHxN4Nn0251W4sNQ0+7uFgmEUDRPESP4eTnoTz/Xi/8SPGGr+FbrTBa2NvLZ3UyxtIWLSE55ULx1Hfmsvxb4s8XeHY7fW7jTbJdHMoSW13kzopJwWP3QT7ZAOKs+IvFXiu30x9f03SbNNIiUSbLtm8+WM/xbVOFHOcE56e4rsLvxDdyeFYtd0uwS5kkt1nMMkuzYu3Lc45x6cZpvw88Q3Hijw9DqlzDFDLI7qUiztG1sd67eiivFPHvhO38X+KIrG4laJo9JkkhcfwyeYoBPqOTxTvhj4ru5Z5fCevL5er6ePLR8585FHc+oGOe459a6/T2B8casAQSLGAHB6fM9Zh8U6pq3iDUtH8P2lmy6aFFxc3juFLnPyqFGeoIyfQ+2bvgrxcdfTUYb20Flf6bKY7mIPvXv8AMDjpwfyrg5N/i508YWvhmwvobRiLRZLp1uJQjHkqo2ZyDhWyf0z6L/wlkMXh3T9WuIf9Iv1jFvaROGaSV/uoD/Mnp+lc/rHjPVfDEtlN4i0m3i0+7fy/OtLgyGByMgOGAB4zyPQ9eleqowdQykFWGQR3FOrL1nVbPRbGW/v5hFbxD5mxk5PAAA6muD1LxfrenacuszeGm/svaHcC6HnxoejFMY9MjORnnGDjtbTXdNu9GXW4rpP7PaIy+ceAFHXPuCCMeorgtW8U6rcaDc6pbeHnfSZLZ2Er3ISbyyD+88vGNuOcbs45rC+E+qLpPw4hvntbm4SOWUtHbIGfG45OCRwKu2XxRXUtJW803Qb69utzCS2twX8kDoWYDGT2AyTXY+CPGNh4us5ZrdHt7iBts9tKRujPr9OvPsaqL4vuNSFxJ4e0eTVLW3fY9wZliRyBkiPOS+OnYZ6HvWh4V8XWPiizuZbCOVLq2JSaznASRG5wD7Eg8/4YrH8N+O01zX7nQv7IvLS7tVZp/OZMIAQOxOeSMY65z0rpNW1yTT9V0/Tk02e6a93FXidAEC43EgkcAEc+4HUiuO+IKWPiTd4ejsbu+v7crcE2kiRG3PbMjghSQemCcVP8NdZ0t7aTw9a2t3ZX2nA+fb3YBkJJ5csOGyT1469MYrcvPE7tf3Gn6Npk2q3FoQLoxypGkRPRdzEAt7Dp9eK8q+H+qf2x8UfEd59lmtWa0VGhmxvRk8tGBwSOqn8K7d/iboaavd6W8V6kltGWO63YNI+QAip94k5z0HGT05q54Z8e2WuavPo0the6dfxgusN3HtLr6jB9Ofp0Jrf1vxHa6VdQWAinu9SuQWgs7dcu4HUknCqo9SR0PXFZmm+MrWfV10TULO50zU3G6KC52kSrzyrKSD0bv2rR1vxHDpt7b6bDaXF9qNwpdLeAAEIOrMzEBRxjr1qhpPjCHUp72z/srU4L6yiWSW3liUMdxwAp3YPTOcgY/HHD/DzxhqGveINe+1afdhFmjhjRFBS2VdwIY5655OAec9sY9wornte8QWeifZ0nWaa4uWKQW1um+SQjk4HoPU8Vnab4ts769l082eoW99DC07289vhgoOOMEg57YJ/PivO/DvxAutV8YalbTaVqMdtBGsMUCQlmQ7uXkH8OeOegAH1PpereKdP02+GmhLi81AxmT7LaReY4X37D8SP5U7w/4r0jX4biSyuG323FxDKhSSI/7Sn6Hp6ViWfxI8J3a3bxasnl2u3e7RsobOfugjLdD0H6Vq+FvF+j+KftC6bOxlt2xJFKhRwM4Bwe3+Tirur+I9O0qdbWVpZrx1LJa20LSysB32qDj8cU3QPEula+ZksbgmeA4lglQxyJ9VYA496y28d+HF1b+xjfS/2j5gj+zi0mLbvT7npzmt3XNd0/QYY5tRmeKKR9issLyDd2Hyg4/Gk1bXdO0m3hnvJmQTnEKLGzPIcZwFAz+nHeqmi+KNJ1m5ls7ad0vIf9bbTxNFKn1VgD6VTi8b+Gpry4s49Yt2lt0MkpGdiqDg/Pjb17ZqXw/wCMvD/iK5mttK1JLiaIZZNjIceo3AZ/DNVvGWr2EdncaPJqP2a8u4Si+XA8zqp4LbUBPTPpUvge48PvpEdr4dnSS1tiUZcEOGzyXDAEEnPUfSuyooooooooooooooooooooooqKQfPGf9r+hqWiiiiiiiiiiiiiiiiiiiiiiiiuD8e+DbTxhZRxyStbXluS1tcqMlCcZBGRkHA/IVw+p+AfFOu6MdN1nxYsyoV8sJbABsEcueCxAHHTnkk11+q+CI9a8KwaDqd6Z54FXyrsRBChXgYUdscHr1+mKp0HxVfaP/YupazZiBk8qa6hiZp5Y+QQc4UEjgnmm/EOwttL+HWo2NpGI7eC2WNFHoGXr6n1PesPwJZ+K/8AhDdPtrW/04QzQZiuJEfzYEbPAA4YjPBJH0NdzYeHX0Pw02kaO8f2hkO6e4JId2+85xk5Pp9Kwvh94X1jwhok+mGewuG3tLDJ84G444YY6cdqi+HXhTWfCVrf2009hcLcStOrJvBEhAGDkfd4HvUHg/wlrWi+ItX1W8k06aDVX3TRxs+Y+SRjIweuDmuZb4f+JvDer3N14L1a3t7G7fL2tyMhP/HSCAc4PUDA55z6TZaPrdppV601/Df63dja08uY4kXBCqqqDwuSemSSc1jfDnw3rXhDRbjTbg2Fzh2lgaKRxliB8rZXgcdRVfwN4S1XRJtYTVF0+e21WRpZTBI+VznK4KjI+Y965PTfBPjTwjfTweFtUtJNJmbeIr3+An1ABPHqOvpXtHh7TLjT7Zmvrxry+nbfPMRtXPZVUdFHat+muu9GXJGRjI614V4P8O+NfDEt5o9s+nvpks7SR6hMSzoD32AglunB4yDyRWt8NfDfiHw1e6rDfG0ks7i4M3ng5klJzyAOF7E5/CvYaK8e8daH4hXxPpXibw9bxXctrCYJraSRU3KSehbA5DHnPGB1rC8R+HPG2t65oOsMmno1lMXFr53yQjKn5mwSxbGCQDjAqh8UX1BfG3hA2lvFNfoC6xFiEZgwJGew4PNd14hsdb8YW8Gk3WmPpenPKkl5JJcI7SKpzsQIT3A5P5Vh/EzRde1PUNCXR9Faez0ycTFluY0DAbcKFZh0wRXeeMNNvPEXhS+sIFe1u7iH5UZxkEEHaSCRg4x16GvLbCx8caj4Om8MzaLaWAhtjbi5lmU+cBgBVVScEj+InB616H8M7TV9O8O2thqtilobddkY80O78k7iBwvUDGSeDXP3vgm6k+IUetwuV0u4iDXsYYAPImNqkZ5BKo3TsfWu28b+HYvFOg3Olu/lu+GikxnY4OQfp2PsTXlHhy9+JWjW8WiyaDb3ghPlRXcswChB0JIPIA9s44610HxG0rW77wjHo1tazanfzSo0s6siIDuLH7xGBngdgMdKv62up3Xw/NhHo12b6a0FqYMplGAClid33eCR39hmuduvCN/4k+Hmn6XLBNp2qaaQ0SybfndFIwCDwGB68YI9qTQNe+IzrHpV54bjFymI21CaQBB/tkDIb/gJ5r2+zhaC2iieVpXRArSMeWOOSfrViub8W3OqWejzXGjW5uL5HjKQgZ8wb1DD2+XOT2GenWvLPG1mfHFrBZweHdRtNYSZdt3cw+WtuuRubzAcOMdACT3xxVzxv4c1a217RfFmjxm8udPRYbm3XG+WPkMVz1JDMO56Y6Vf8VxXPjuwh0a1sr+xhkkSW6uLu3MYjQc7QG+82cdOPek+KeiX1xo2lS6RaNdPpd1HN9nT7zIoPT1PA4HPNcT8RbrxJ4z8MpHaeFr21iWdDIs6nzmbkfLGOdozyxx/PHvei+dPpFqL20NvK0IWWBmDbeMEEjrXkvw+8IajofiXVEnLjR7aZ5LBCBt3SDGV+ifKfc/Wui+L5uJ/CN7YWVpe3N3dbFjS1t3k4DqzZKg4GAevWkh1bUdP8EaXc2Wl30l3apbwzWZtnWUhdocBSucYz8wGK4vxxa6f4wWyOjabfQeIFuUYytZNEYAOW81iAvGQeCTnFWfHNjrvhvxdF4y0e0k1GCSIQXdrGCW2gewJxwDnHBXniuu8N+KdV8U3MKxaHd6ZZR4eee7GC+P4EGOcnGT6Z71jaqP+LwaQf+oU3/oUtYXxgu92ueHFhtrqf7BdC4uTFAzCNNyHqBz0PSrvxW0XUrq40fxdoSG4l04B2hCksyZDAhSPrkYzz7Vd0Xx9qnipEstM8PXtrcuwjubuYfubYfxMDxuYdl4JrJ+MF7E2oeHbaMTTSWV4s9xshZtifKcnA7+3pUPx4v7a+8OWFtatJNPJcpcIiRMcptdcnjjk/X2rqPiVqto/gC4ELSSm8hWO3VYzuchlzx2xg5z6Gp7fWbGP4bxu0pyumi0KBDu87ycbMY61i/CbU7Cy8BtHcSvDLaea1ykiEFdzHBA7ggj8ciqn7P8AMseg31lKGjuRdtL5bqQdhRADz7givfKK+d9e121074nyf8JQs39mRWqjTd0TPGrkLlggBySd65wT0HYEZmjeK4V+Kl9d3NhfW63tksFrG8DeZLyhVtuOAQrHnpjnFXrbXtP0T4x69/aVxHbRXFtFEksjbVDeXEQCTwBgHk/1rV12OPxt450J9JlS4sdHYXFzdxNujDbwQgPQk7B07H2rO8a6xp4+J/hsm8hC2oaOdt/EbHcAGPQHkfTNWvjlqVnHBoMTXMXmLqCTsm8ZCAH5senPWp/jlqti/guOOK5ila6miaIJJyy8ndgdR8p9s+9cZeND8Or+w8WaG8VxomoxpBc2sUnRtuTj8s88g5HANd18T/F5l8C/2l4cvA6XEqRSyxNh4kYHOe6nIC+vNcB8RNa8MyeBrWw8OkzKZo3kdIjkYB5lbH3yT35P0rV+INxM/wDwjHjrR1kubKyCrOVQrtUMD0IBwcspPQfjXo1p8TdF1jyrXQvtF5qU/wAqW/kMvln+85OBtHU4J4Fcb8S763g8feDUmuYg0L7pmZgoUFlwTnpnBq18eLq2Gm6LG9xGudQRj8wJCbTlsenNRftA3cLeFLBIrhGMt6jAK4O9Qj8+4zj9K3vi7ewD4czkTREXAgSM7/vnerYX1OFJ+gNaWs3Mf/Cr5Zo3RozpKgMcYOUA79/61H8O54v+FbWj+YpSO0l3kEHbgtnPvWR8B5I28GOQ4+W6k35/hOFP8sH8aT4IyxzWWuPHIrK2pOy4PVSBg17dRXzvo+pweFfihrtrrE3kJqqpJbTycIe4GT0H3lz0yuKj8c63pdx8QvCph1ODbbsfOkR8qmSMAt056deM81NqM40L4u22oXT4s9Vt1iilLAqDtC8c8Dco/wC+veug+NitfaFY6VbKZb29vUWGNRknAYk/QetY3xsjGn+FNDibLC3vYQSOp2xt/hTPjXHPaxeHdbCNLa2F0plRfwIPt93GfUivVPFGoWknhHU71Z1a1lsZCki87gyEDH1JFcR4EuYfBnw5tb3V5BCNrzBG4JLMSigdSSMfn7VnfDzR7vxNqjeOdfQNJICunWzDIhjB4Yfrj6lu4qj8e76C68JQGCVmVdT8psAjLKsgZTnHQj36fjVfSJ5vhb4jk0zUp3m8P6pIZIb2XG5JcDJcgfQHt0PrXf8AxI8VTaBa6dBYvHHc6lOIUuZMFIVOMvzwcZHXivKfi9pGm6bb6S/22W81aW8UvLcXBeRo8HOFzhVzjoB2rr/jC0cp8MKkgbOpIAV5HGP8a2Pjfx4Iu/8ArtF/6EK1vFPHw6u/+wYP/QBVbQfl+GMPtpLf+izSfBogeAdJJOAPOz/3+evRrO8tb6LzrS5huIs43wuHXPpkVaorh2/5H2P20hv/AEctc18UfCE2sQRa1o+6PW9P+eJkPMijnbjufT8qzPhV4in8U6tquoXMBguI7eCCVO29S+cDqPoa0NE1C48XazrCafMNK06zn8meS2RRcXbjIyWIO1RjjufUdsD4Qw29vqHjELI8ltHeFWeV97MAXySe/Q89TVG+8Ia34X83XvAWpBtOnH2ltOlGUK7c5XP3uOnQjjk1keN9atNcs/Aus3duItJlnk+0xLwsbBlU8jBx8rdOwr1u88H+DrizS/urZZbSNfMWSS6lZMEdcbsGvQrVY0t4UhUrEqAIpzkDHA5qevCfj6ZF0HTiyu1oL5TOF7ja2P6/p7V7DcNb3WkSPw1tLbE89ChX/CvkaM39v8GnLeYYLjU/kx0EQx19vMU/jivqi8mgm8L3E1qwaBrBjGR3XYcV5n8Kjn4YyH/Yuf8A2atT4HIqeCbbAGWmlJIHU7q4YW1xYeMfiBNpanYmns5KjOJXVXPPrnzDj2716B8E5YpfAmnCMrvR5lkA7N5jHn8CtYPhi2MPxd8UeQpWD7LG0mAcbmWNvzJLH86q/EgyeFvF+jeLoci2kxa3u0Z+XPU8f3T/AOOCvTPD0q6vqV9rkZ3WpAtLRuzopy7j2L5A/wB2vIvAlqms+JfFcdzq+oWt8L5j5dvN5YeMFgpAwc4Ax9MV3g8JaT4e1W51+K7vptYlt5dnnT794VOnTnAA6+1U/gfLHP4R81W3zvdytcMTljIcck+u3bWf4bVV+L3icKAB9jiPA7lYiaTw+gb4w+JHIBKWUWMjoSkPP+fWjxAoX4w+GiAAWspc8dfkmqp4MvDcfFTxR9pOJxF5cQOR8ilRgD6AH9aX44wso8O3lsCLxL8Rxuv3uecZ+oFbfjrwxrVxrMXiPwtfRxarbweTJbyBSJVzkD5uATz1wOByOtS+BPFaa3rN5ZappJ03xFBCFmByBIgORjP+8D3yDkEisX4OnOreMf8AsIn/ANCkr3WivK/iH4Y1bU7vTdb8PXaQ6vpu4IkmNrq3BHPGeo54IJ6VV8GeLk1nXG0/W9JOmeJLeBk2nO2SMkMQv5Kec98HrWZ4Bk834heMm9GjXpjoSP6VsyS28fi/VW8O2LXeuPFGl9NNKUtrcYG3dxkkhRwoPTtzXM/DwXa/EXxUL54XuRGnmNApVCeOgJJHHvTfh5aw3HxE8Y3MsMbyRTKI2KD5Ms3T0PA561b0xVt/jJqYiUKJrBTJjucJ/gKZ8I7z+1fEHi7Ubls3r3SJtYYKRgsFGPoAP+AiofGUf9k/FHw3qFofLlv18m4A4EgHy5PrwQP+Aj0q18YrKXTJdI8YWMIafTLhRcYON8ZIxk+mfl/4HXb/AG2DxJrOnx2sqy2VnGt9KMZBdwREPqPmb6gelef79R1H4r6tDa6pFaS2dkiQia384FCqMwA3DBy2cg1uN4F1SbxZYeJr3Xbcz2pClYbPy/MXkYJ3HkgkZOfSuei0iwvPjJfNcWsUois0nVWAx5m1RuI/iPJ/HB7Vo61bw2vxc8Nm3iSIy2c3meWNobCSYyB1/wDrD0rVuJrPTfGupT6VFdatr11BGstorhIraMKuCzkYXOAccnnpyK534crdL8Q/Ff2xII7hkQyJbsWjzkdCQCevp3Ne/UUUUUUUUUUUUUUUUUUUUUUVDIfni/3j/I1NRRRRRRRRRRRRRRRRRRRRRRRRRRRRXLeLdAbxJpsumtfSW1tMMSiNFJYZBxkg46Vc8NaSdC0qDTRdPcR242RvIoDBewOAM49a3aKKKKKKKKKKKKKKKKK8i8R+FvEWq+KdO1yC502KPTnPkxMzkupPO7jgkccdPfFetpu2Lvxvx823pn2p1FFFFFFFFFFFFFFFFFFFFFFFFcv4tu9csdPWbQNPhvroSjzIZH2/u8HJHI5zisDRdIu9Q8TN4o1KwFi62gtYLZnV367i7FeAeSoHp1xXo9FIAB0FGAe1GB6CjA9BRgYxgUm1cEYGD7UBVXooH0FOoqGSCKVlaSJHZfullBI+lEixITOyDcinLhctjrj1/CvCdAWef4l65f3Wj6gunX0K28Uk1jJsYqIxk5XgHYTk+1e7wwxwII4o0jQdFRQB+QpjWtuxLNBESTkkoOaSW0tpWDSW8TkDGWQHimvZWrhQ1tCwUYGYwcCkaws2QRtaQFAchTGMA/SlWytFjeJbaERyDDoIxhvqO9RLplgtobIWNsLQnJgES7Dzn7uMdeatmGIxeSYk8rbt2bRtx6Y9Kp2Ol6fp7O1lYWtszjDGGFULD3wKim0XSp5Glm0yykkc5Z3gUkn1JIpbnRtLumVrjTbOZlUKpkgViAOgGR0qOXQtHmCCTSrFwg2rut0O0eg44FJLoGjTRxxyaTYPHHnYrWyELnrgY4zStoWjvbratpVi1urF1iNuhQN6gYxn3qM+HtGNrLaDSrJbaUhpIkgVVYjoSAO1QWnhbQrOKeK20q1iSdQsoSMDeAcgH2zU+l+HtI0iVpdP063tpGGGaNACRW7RWFrnh/SdfiWLVbCG6VDld68r9CORWdD4M8NQm3KaJZf6OCIg0QYDJznB6n3PNbWqaRp+rWv2S/s4biDHCOucfT0/CqGj+GdH0aUzWFkI5duwOzs7BfQFicD2FN1zwvo2vOj6pYrdFBhd7tgfQA4rVXTbNbD+zjArWmwxmJyWBX0Oa5qz8DeHLMoItOzHG+9IpJ5JI1bJOQjMVHU9u9afiPw1pHiW3it9XtPtEUT70XzHTBxjPykdqyofAvh6FSsVpOilduFvZwMen3+lVbn4c+Fbq0gs59Nd7aAs0URu5tqlupA3961dX8IaHrNja2GoWjz21qcwo1xINvGOobJ49c4pl54N0K90hNHuLIyWUZ3RI8zs0Z/2WJJH0BxWQfhr4T/sw6aukxrEXDmQMfNLDvvzn14zjnpUmpfDzw7qEdtFLb3CQ23+qijuXVUP94DPU8ZPU1o694P0zXrSGz1F7yW3ixhDdPhiM8tzyeTyakvfCenXuipos73jWSgDb9qfLKOik55AwOPaooPB+mQaI+hRSXq2D5BQXT52nqgOeFOTkd6teH/C+m6BYy6fYicWkmcxSTM4GeuMnjPtT/CvhrT/AAtYPYaaJRC8plYyPuJYgD+SiulorjP+ESt/7a/tv+0tS+3bPL3eau3y927Zt24257V2dYVhoVjp+qX+qW0ZS4v9nngH5SVzggdjzz61xc/wz0WTWLjU4p7+2W6Obm1trjy4peckHAzgnJIB69MVY0b4c6Fo2oXN7Ym7jE4Obfzv3S8EcLjnGSRuJwelFh4FOnWDaXZ+IdVj0502NAxjYgc52sUyuc9q6G68LaRdaCugS2oNgiBEXPzIR0YH+93zXDeHfhRo+i3cVw17f3aQuJIreaQeUG65KgcnIz+A617DRWbrGmWms6fPp99EJbaddrofzBHoQQCPcVw1h4IntdNk0U+IL6TR2UoISqeYEP8AB5mPu9RjA4OOK6650DS7nRm0R7RBpzRiPyV4AA5GPfPOeuea810/4YNZ2s2m/wDCSak+kvu22mQAAcnBI7ZOSBgE1uaR4Uj8JeF9Rs4b+6uU+zSnbKQFUlSTtAHGfcmvPvg9ourr4VFxpuufZ1uZX3RSW4kWMg4ymTwTjnORXtPh7w/aaHbzxxtJcT3UjS3VxOQXmc9SeMY7AAYH4knkNN8D3Xh66um8N6x9is7p972s1uJlRsYypyCPp9Otdd4e8PWuiG6mSSW4vbyTzLm6mILyt+AACjsAMCpfFGh2/iPRrrS7nISdflcdUYHKsPoQP5Ve0jT4dK061sLdQIreJY1wMZwOv1PX8a8z8ZfDldZ1RNa0jUpNJ1TpLLGCRIMYzgEYPQehHaul8I+Fn0NpLq+1O51TUpUEbXM7H5UHO1VyQBnmuQj+HV/o+rT3nhfxDJpVpctultTAsig5P3QeMYPGRx61b8PfDyXRvFNzr4166mMygOropaXgbg7HIwWGcADAwB0qzpXg/VrLxddeJpdVtJJLtRHNCtqyjyxtGFO84OEXmo9W8HaxfeL7TxPHqtnFJZqYoYWtWYeWdwwx3jJw7c8Va8S+CGvtcg8SaPff2frEQAZym6OYAYw46njjr0x6VpQ+HLy/1e01XXruGeSyBNtbWyMkUbnq5ySWOAPpSahoutp4gl1jSdRtY0lhjiltbiIssm3dg5ByCNxxipNC8OXMGtXWv6tcw3GoTRiGJYYyqQxg5wM8knjk1haH4N1XRfE2o6hZ6yi6bqFx9pntzCGdjknaCeAMseRzjH1r1WiuG1/Sdck1u11bRbuzjaK3aCWG6Visilgf4ehGOD/Sq9n4au7vxNF4j1lrYXFrCYLSG1LFVBByzMwBY/MwAxgfWsNPB2uaf4uv9X0jVLW3sdRINwksReRfXb2znOMnHPQ4qiPB/ijSPE2papoGqWK2upyh50ukZinOc4HXBLAcjr+TtE8GeJNE8T3+qwavbXUV4qGZ7lCHkYdRhRtXnuOgNaHg7wvruieItW1W7fTpItTk3yJFI+6PBJGMrz174qK18L+II/HU3iiT+zDFLH5HkLPJuVMAZzs5PGent71M3hPU9D8U3fiDw+9tJDfc3dhOxTc3UsrgHBzzyO59eNe08PXmoeIYvEGtmFZLRCllaQuXWLIwWZiBuY/TA4711ut6ZBrOmXenXK5huIzG3tnofwODXL/Dnww3hTQY7Kdke8dzJcSKSQx6KBnsFCjHTg1yXj/wNqV5q8PiXwvdrZ6xGMS7mwJsAAdeOgIIPBGPx2vDWl+K7y4guvFd5bCO2IeG0tRgO+OGkPfGeAOMgHtzl6ToniODx5d+JJ7GzS2vIVtmjF2WaNBt+YfLgn5c446/iU13QvEdz460/wARWtlZtbWCNCiPclWkUhgT904PznA9hVe28P8AirQPF+r32jxWNzp+qukkjXEhXyyM9QOeCW6ZyCO/RPC3hjxVpHjLUNTupLC5t74KZrnlDgY+VUHQ9ueMDOc8V7bRRRRRRRRRRRRRRRRRRRRRRUMv34h/tH+RqaiiiiiiiiiiiiiiiiiiiiiiiioLm4htYXnuJUiiQZZ3OABTbyWWK1llgh86VULJHu27zjpntmuN0jx1ousrZrYTNJdXL7PshXEsWPvGRf4QBk56HHGa7uiiqWpTzW1jdT28Bnnihd44R1kYAkL+J4rA8E6xf67okN9qWmvp9y7MDC6lcgHhgDzgj1rqUkSQsEdWKHa2DnB64PvyKfRRRRWBJ4g06HVm0i4nFvd+WJY1mIUSqc8oc84wcjrxVzSdTttWtzdWhLwb2RJMcPtOCV9RnIz7Vp0Vw3jjxfD4RtFuZ9PvLpX4DQqNinsGY9P1rsLK4F3awXIXaJY1kCk9MjOKs1naxfx6Vpt3qEqO8dtC8zKgySFBOB+VZXhDxBF4n0W31aG3lgSYsAkmCcqSDgjqMg101FFFYPifW7fw5o91q12kjw24BKxjLElgoAz7kVY0HVIta0u01KBJI47mMSKsgwwz61rUUUUUUVXu7mKzt5Lid9kUa7nbBOB+Fc/4Y8UaZ4oiuZtKkklhgk8syMhUMcZ4B579wK6iiiuT1Txdoul6ra6RdXRF9cyJHHEsbHliAMkDA5I7966yiiq9zcwWkfm3EqRR5C7nbAyTgU6SeKJo1eRVaVtqAn7xxnA/AVhap4l0nStSsdLvLsR3l6wWCPYx3EnAyQMDJ45qXxF4g03w3Zre6rceRbtIsQbYWyxzxgAnoCfwrZgljnijmiYNHIoZWHcEZBqWiiiiiiiiqzXdsk627XESzt0jLgMfw61ZoooooooooopGYKpZiAoGST2qG3uIbmMS280csZ4DxsGH5ip6iimjmDGKRHCnadrA4Pp9alqPzY/N8rzF8zG7Zu5x649KkoooooooJAGScCiiiiiiiiiiiiiiiiiiiiiiiiiiiiiiiiiiiisvWNOTVrKSzlnuIY5BhmgfYxHcZ9DWR4U8MWfhe1a0sJ7poCxYJNLuCk9cen/666uiiiiiiiiiiiiiiiiiiiiiiiiiiiiiiiiiiiiiiiiiiiiiiiiiiiiiiiiioJf9ZD/vH+Rqeiiiiiiiiiiiiiiiiiiiiiiiivn345XOuwQadHa3USWFzcpEYQCGkfqNx/u5HT6V6jqWt3Hh/RmvNZFvLdtIIoIbTIErt91Bu79c+wrzjV7m68CXq+IrzRtJaG+k2XT2u8TRs2TnLEhsnrgD+tbnjvx5d+Gm02W20xLnT74rsuzLnOcHAQcng5ql4v8AG3ibw2q6nL4egGjecqNvnzPtPQkDhc/jg1J4g8b+ILaw/trSvDgm0VEEjzXMoSRkIB3BAcgc9efXGK7W88RTf8IzHrum6c955kAnEBlWMqu3JJJ9PbPtWP4b8Sat4p8InVdNtLSHUJGdY45pG8sYbGcgZJx+tch8EtS13VNMubu8+zTW817I8k7yESsxUdFA24zgdRgduBnu18R3ur397Z+Hra1njsmEc91cyssfmd0UKCSR3PSo/Cvi59U1G70TVLBtO1i1G9od+9JE/vIw69Rx79+cegV43c/Ew2via60GbQb0SxIfJVP3kk78EAKOApXLZzwBTdD+I14/iCHQ/EmhPo090B9mdpd6uxOAM4HXoMd+Kw/iHq/h3VPENnoGuaBfySoHaGcNsLDBwECklgxXAzjn8a67wr4yibRr6a+0O40W201lgjifLGTsAvyjLZ4xz1607W/Gmp+H44r7VvDzxaW7BWmiuVeSLJ+XcnHP0Jx0zXXax4jsdL06C+JecXRRbWKIZedn+6FHvXivxi1vVT4YltdS0GS0jnlTypkuElUEHO18dDge4r0PXvF8PhDw/p9zNp95dK0EYDQr8inaMbmPTP41ian8U7a0ghvbfQ9SvNNKBpryKPCRkjlQSMHB4PIGa7a+8W6Zb+HF8Qotxeae67v9Gi3tjnORxjBBBzjBqbwx4hstZ8OQ65FE1rZskj7XAyiozAk4/wB0muXn8fSxae+sDw3qT6OFLLdBo9xHr5e7IXP8XpzTvFPxBg8Nx6fLc6RfSw30atHLFt27iM7CSeDz/P0rtdR1cabpD6pcWlxtjjEkkKbS6Dv1YDj61o2M73NrFPJbyW7SKGMUuNy+xwTWJ4r13T/D+mvd6nHNJbE7SscBkz9eMAfUgVP4f1i11bRLXVYUNvayxbwsmF2KMg5xwAMVzWoeOYLO3OoDSdSm0pSA16kahcHowUkMV98Y/TPb6fe22o2kN5ZyrLbzIHjde4P8voelZ/iLXLLw7p0mo35lECEA+XGXJP0HT6nivP7n4r+HorS3uoo765WVN8iwQ7jbj/poc4B9gSfzFeh6Hrdhrmmx6lYzq9s4ySeChHUMOxFcvd+OrGGGa6t9O1S9sISRJeW1uGiGPvHJYEgc5IGOK7DStTstXso76wuEntpBlXX+oPIPsa5a48aWKvP9mstQvra3JE11awboUx975iRux32g1538G9UtF03xLqbybLQ6i8u8g/dIBBx179K6uX4qeFY7N7xbySRBN5KosR3ucA7gpwdvPU4rsb7xFptnDaSNK8r3qhraGKNmklBGeFxkceuKqaV4s03UdQbTCLizvwNy215EYnceqg/e6Hp6E9K80+MDxxa14QkcqirqCszscAAMnJNdhZfEvwpe6qNMh1MGVm2JI0bCN26YDEY/HoexNb2ueLdD0K6gs9Rv1huZyoSPazE5OMnAwB9ax/8AhYvhc6smkrqatcvJ5QZUby9+cY3Yx179OetdJ4mbTP7Iuo9XlWOymQxOTyTkcbRgkt3GATkV5P4A+w6Zqsdpqev3t3erEYdOh1C0e32R5Gdm8fMTgDOQcDGK77XdV8L22tadDqTWr6uZVjtVMe+RGcgDoPl6g5OKb441PwraW0MHiia28pnEscUqs5JHG4KoJ7kfia7WAxmGMxACMqNgAwMY44rP1jWNO0W3+0alewWsROA0rgbj6AdSfYVzuoePPDGnJaPdavEgu41lhARmJVuhIAJX8cV2FtcQ3UEdxBKskMihkdTkEetctc+NfDttN5UupxjD+WXCMYw3oXA2g8HvXSSX1pHbC6e6gW2IyJmkAQj69K56bxl4dgsV1CTV7ZbVpDEsm77zDqAOpxkdK3dL1Ky1a0S9sLmO4tnztkQ5HHWsO48YeHre4e3l1a2WSNtr/NlVPoW6Z4PftW7LqNlDZC+luoktGQOJmcBSpGQc/SvMfC03h278Uahqx1a0utVum22yZZTHDtACqGxliBkkD17E59KvdW0+wkiiu72CGSVwiI8gBYnoAKqHxFoo1Aab/alp9tLbBAJgW3f3cdj7da1L28trGB7i7njghQZZ5GCgVm6X4g0jVpGisNStriRRkpHICceuK3KzLzV9NsZPKu9QtLeTGdksyoceuCasPe2sdt9re5hW2wD5xkATB4HzdKktrmC7iEtvNHNGeA8bBgfxFTk4GT0rLh1fTJpzbRajaSTgkGJJ1LZHbGc1qVwfjifR77RNU065u7Zp1tpWWATgSBwhI4znPfpXO/A7/kSLT/rtL/6Ga9D1aXSrqOXS767gUzrtaEzhHIPoM5ryX9n+NovDV/G4wy6i6kehEcddh4f0SWTxLquu6hdF7gStBbW8cuViiHALAH7xHOD0+vTjPCumwaX8WdchtzKUfT/NPmSFzuZoyeTyefWvclnidtiyozf3QwJpfOi3+X5ib/7u4Z/Kpa8v+I3i+40H7FpWkwpNrOouEgD/AHYwTjefXngdu54GDqW3g21ltY/7Xu7y/vwMvctdSJhv9hVYBQPQD65rlbPxDeeFvF8HhfVbqW7sL5Q1jdzcyIWJARm/i5GMnnkdjx7NXhPxiUxtoV9b3lwC2oRwtGk58sjrnb0zwOa91zxmjIzjIz6UtGRnGeaKKinQyRSRq7IWUgMvVcjqK8k0rXfGE2o/2BdaU6yxTlZNZMRWF4QM7lGMFz0wOMnpwa9fAwAOtecfFX7dD4WvL2w1O5spbZQ/7ggbxkDBONw69iPxrqfCksk/h3SJppGklksoWd3OWYlASST1Nb9FFFFZOt6rbaNZm7utxTesaogBZ2YgAKM8nn8ga1qKKKKK80+K9/rGk+GbjUdIvktWgZPMPkh3YMwXCk8D7wPTPHUVsTf2xqPg6FtMuki1WeziZJpBxuIUsenUjPbgmtnw9HqMGkWkerzRy36RgTyJ0Y+vQdsZq3pt/b6nard2r74WZlVv721ipI9sg1fooooooooooooooprlgjFACwBwCcZNeW+FPFOsal4u1jQ9TtraBbGMMoh3HdkjByeuQQegrfivfEbeLZrSTTol0FYQY7rcNzNge+c5JGMDgZrrpbiKKSGORwrzMVjU9WIBJ/QGp6K4WHxJe3niu40Wy05ZbOzVftd40uAjMu4KBjk9P16V2s7SLDI0SB5ApKKTgMewz2rz+z8faXqEMMdkryapLL5P9ntxIjjO7d1AUAElvQfhXotFRySxx7d7qu9tq7jjJ9B71JRVW+u4bC0nu7htsMKGRz6ADNYnhPWpvEGkxalLp8lisxJijkbJZOzdBgHnHqMHvXS0UVycviWJfEsfh+KzuJ5vJE0s0eNkIOcbsn2H/fQrrKKoarfR6ZY3F9MkjxQIZHEYy20dTj2HP4Vmx+I9Kn+wi1u47k3rbYBCwYnAyxPoAAc56dOtdDWL4g1UaLps9+bS5uhEMmK2UM2PXkjgd6p+D9eTxNoVrrEcDQLcb8Rs2Su12Xr/AMBrpqKKKKKKKKKKKKKKKKKKKKKKKKKKgl/1kX1P8jU9FFFFFFFFFFFFFFFFFFFFFFFFeGfHIgWeg7jhf7RXJzjAwe9QfHJtmm6LdvB9psra+R7mMHIK44BHoRkZPr712Q0XwLc6cNTFlpcljtLCYKCvuPr7da4v4r+U1l4RMERhhOoReXGRjauBgYHTit/43/8AIkXX/XWL/wBCFaXiHj4az+2lL/6AKZ4UQp8NbYM5YnTXOT6FWOPwzisr4O8eAI/96f8A9CNUPggJT4IuBCcSmeUJ/vbRiq/wBnQaLqdlJ8t5Des0yM2W5UDJH1Uj8Ks6zBNL8YtEe2GRHpzNcFRkKv7wZbHuyDn1Fe414XZn/i8t9/2D1/8AQVp3xntBcy+Gvs6g6idRVIT3wcE9+mQv/wBan+I4/M+L3hnKblWylY8Zx8suD+eKT44yLDp2jPcCU2A1FDdeUcNtAPpz0z+OPaurk8F+H9Vs989xfXlnMBIQ+oStG/OQx+bn8fU159rdxp+n+M/A9ujn+xI4WFuWJ2byCqnJ752V1nxt/wCRKuv+usX/AKEKzPivx8N0H+zb/wA1r0qztLaXw1BazRIbZrJVdMADGzmvHPhilwnws1bzgfLKXRhJB5Ty+ev+0G6f411Pwqtobr4Z2VtcttgliuY5GzjCmWQE57cGuGn/AOEr+Gdk1tNBHrnhZcqW+68SMTkHuOvuvuM8ep+JdIsfGHgow2sYMclss9lkcowXKfQ/wn6muE8F+IV8YaNpGgzeY91buP7SV1z+7i+7uz13HYPqGr36uN+IZx4Q1o/9Or/yrx/ULie1+CMBgyN8SRuwHRTLg/n0/GvQ9E8Oxap4cs1i8Q6q9jcWap5avEF2FcFfuEjHIxnIrrPCmjWXh7So9K0+aWW3t2YAyuGYEnJHAA6knHvWb8Rv+RO1v/r0f+VVvhtY20PgvS4UgjCTW4aVdoxIWHzFvXNfP9pJd6L4Y+INrYwt9livRAhB4VC7I+B/u7R+PtX0j4Jhg/4RLR4kVTE1jFuA5BJQFv1JrwPw1e3Oh+H/AB/FaB0t7S5aO2O7hCWZDjjsNpr3b4eRW0XhDR0tsGI2qs3++eX/APHi1cH8FVjW38QiNcRf2pJtXHQYGBVP4NWFnc2/iN57WGVpNReJzIgbcgwQpz2yc4qzoF6bz4taxHIEVLSwFvAv90AoePzY/jVb44Qm3Ph7VrYH7bBfCKPBI3A/Njjnqv6ml+LcSXWseDoLmBZYpr5UlRx8pBZAQefc/lW38ZNEsLnwbeXBt40mswkkLogBXDAY47YY8fQ9q5Lx+gvfDngUXgDyTT2wlDjltyLuz/Wtv46W0MPhG3MUSxm3u4zFsG3Zww4x0qLxldz3Pjbwlp/2wWymIzo7x+YvmkEDK5GT8uAexNbniTwRqXiF7KXUfECD7FL50bR2gUg8d93sKw/irDF/wkfg2UIPN/tBFMncgunX8qs/HqGN/CaSFFMi3Ue1ivI4boa9jsRi0tx/0zX+VcJ8WYkl8EavvRW2xqy5GcHeORWX4O8H+H7vwVY28umW8gurVXmkK5dnYAkhiMg56Y6Y4rxfTtX1LQ/hnrViszbodUaxVuQY1IBcD0BO7/vo19NaPplnL4Xs9NMSG0ks0jKgcMCoyfxznPrXj/wxMlz4W8R6Nef6RBp80scBlG/aNp4GfQjP/Aqk+C/hfSrvwr9q1CygvJJppApnTfsUYGFB+7yCeOeetVPAenyaR4y8XeF7KVobU25kgBYsIiwXaep6CQc9eBmqGj6/L4Es38KeMNFf+y3aRIb2JdyTIxJOcdeueu4AjIr0XxRpmiyeGdENzrDR6bYNC0TqA/2oKuFUKPvE47Z78V5/8Tbu6vrvwxdvocmnxLfosE8zqJcEg7Sg5Xpnk9q1fjNp1pPq/hgGAJPdXyxSTp8rlcqMZHPfr7VX+M3h7SdF8K2t1pljDaXFtdxiOaFdsmMN1f7x6A5JzkCu58ZWVjqFjoN9q2pmCG1niuDblPM+1vgYQJ3J6cA8E8V5x43vLiTxp4NvV0iXTQ92sUcsrKHmj3oMFBymAxHPPze1fTNePfGrw6useGZb2KJPtennzw+PmMYB3rn0x83/AAGtH+2I/EHgzT0tAnn6qiWgRRuETEYkJHooDH8BXo1jaw2NrDaW6BIYUCIo7ADFeV/FzWJ7S10vSbaZ4X1S7WCV16+V0YZ7ZyOh6Z9a1vG/hXTLrwrdW8FnFFJZwNLatGu1o3RSRg++MHNeap471Kf4aWd35jrqNxdDTWuQfmHBO8f7W0dfXmvRPE3hLR/+ELvbP7FAWgs5JI5jGC4kCZ37jzkkcnvXE+E9abw18HbfUoFX7QBKsfy5y7TsoJ+nXn0rt9K8IaTN4XRb20S4vLq2EtxdTgPM0rLktvPPBJxz/WuX+BlpFceCLi3l3NHNcyK4DlcgqoIBByPwqP4H2yWb+JreMny49QKLuOTgZAye9WtBYt8YfEWei6fGo5PpCf69qqzWkFr8ZbVoYBF59i0rkDAdiGBb9B+INM+IlvDH8QfB86RqssspEjAYLYZcZ9ete+V82+Lf+Sy6D533PKTZv6fx4xn/AGv1r6Sr5v8AjmobWPDHl4FyZyEOefvL/Wu9127l1zxdbeFhJItlDbG7vvLk2NKOAqZByBkgkcda4H4r+HNN0iTQrvT4Ps2/UER4oyRG3cHb0B4xn3rU+NlvcKdFntLy5Wae9SFYjKfJ9QSvc5xVf4geC77TtOl8T2Ov6i2sWn76aSSb5GX+IKoACgZ4HTGQc5zV/W/GN7qeheGLazlazvtdkVJZYj80SAhXZfQ5PHtnvV3xv4Pt9J0a51rQZ7ux1OyQzmZLh2MyrywfJOeMn/63FTXrSePPAEOq2ck8OprAzx/ZpWU+avDJgHncVwAfUVa+G2t2V34CW7meZ1tkkS7MkpdiwGWwSc8gggcdaytRvrrwL4DS6ieefUr11CefKZCkkgJAAbP3VHTuRzmuZ8R2tx/Z8dzotl4pTXoiHF0yOBMc/MHBbAHfAHoOea7HxB4r1aPSfD9gkX2HXdZdYpN6g/ZwMB3x9SMD0z3FZPxR8JxWXhC/urG/v0lj2vcebdySC5XcAQ4JxnoQQO2O9TeLZr+z+Fun3+n6lcWUlvZWpbySAZAwRMbuoxuzkH/60E+ka5qPgm31q48S30d1Dpy3MUdu+xCAm75z952I6knrWtp/jiez+Glt4kvFWe9KGNVY48yQSFATj2G4/Q1pxeHNQ1PRYL9td1KPWZYRMskc5SJWIDBPLHy7c4B9cVmeE/G2oat4L1TUZrcPq2nCVHVV4dgMhsD68gf3T0zXP+H3/wCEq8PfaNH8V6iPEAiLywS3XAc9V8s8BeDtIxjg+1RfGPS5JZfD1zLe3YklvI4miEnyRnAyygdGz35r3zT7T7FbrB9ouLjBJ8yd97n8a5jx9da3a6FIfD9u81/JIsa7ACUU9WGeP8M15b40v7nwXLplzp/iO5uruS4WK5srq5EqspBy23qozxxjqOlb/wAUtT1TR20a+03Up7f7TdJBJCArIQec4I9j9c1q/Fq91DSfDzappuoT2s0MiKVTBVwxxyCDzVvxB4muLDTNGt7UxPq+rGOKEycBCQN0hAHIGRx71wPxZ0HVLLwrcXK6/e3MCtH9rguNpV8uMFcAbcNt4rs9eudW03wBb3ukXcVvNa2McjtJFvLKIxwueAfqDUM732ufDNbl9RmhuX04zSyxgbpMISVPoDgZx/WqHwijl0rwNbahd30zWgimm+zlFIiUOxJBAycgZxnqxrU8P3Gt+MdJbVxqUmlQzlvscEMSsVAJAZ2YZbOOgxTfBHinU9WuNW0LUkii1rTmI8zZ+7kXoGIB+nTsRXCaFrvxA8QNr9nY3Vn51jclFuXjVVBUkGNF2nlsZy2cdMjOa9Bub7xNNq+l6Ep+y7rMXF7qEUAcbxkFF3ZUc+ozz0AqPQtd1GDxldeGr69TUIhbefFceWqOpyAUYLgevb0r1OuLuYPEdxqN+8WpwWVhGyLbq1sJCw2AsxJI43Ej8Pz4TwR4m1/X/Et5awXkF7oVmcPetbbDI20fKuDjrk59BnuK3bLUfEPiPUdYjtrj+x7OwmNvE7QCRpmGcsdwwF6HjsRV74d+J7rxHb6hHfRwi5sLk27yQZ2S46MAenSvQ2OAT6CvItD1fxT4os73U7aaDSYoZnjt7We13NIFwcyMTx3HArX8GeJb3xb4WfUY0htL4M6Z2l03LznGc4I96b8NfEl/4r8OyXtyIYroSvGrIp28DgkZ96pfD7xXqWt6lrunamtqDpcgjEsII3/M4JPJA+6Pp3q7putaz4p+1XGjSWllpsUxjhuJozK9xtPJAyAq/mfpXn/wxkv5fiF4pbU0hS8VAsghBCHDAAqCScEAHn1rs9J8Wavc+O7zw5e2drBbwQmRGiYuzjgqSTjsemB/WuM8RNr/APwtPQ7b+0bdiYpJrZDE3lRrskDAruyWIU857j0r6EgEoiQTlGlx8xQEKT7Ak15l8T/FmpeD7W0vrSC0nt5ZfJdJQ24NgnIIOMYBrR8c6td+FvD8+s6Xb2ZWNxJcRSo2XLsq7gVI5yec9R6Y5s6n4tg0nwra69eRFpLiGJkt4uskjqCFXP4n6A9a888R3epeDJI/FV1oOiymeQLc/ZomWeLcO8hJDHtkKOT716TrviT7HJp1jYxJLqWpc28czbEVQMlnPOAB2HJPArktd8aap4T1iwttehsZdPvDj7Va7kMRzgllJPHIP0zjOMVy3je88Sf8LB0CySTT/K81pbOMh9uMEEyHruxnGOBx711fjzxprHhG2sHk0q3m+0OI3nWU7A/JwF+8eB/nvV8T+Otf0FY9Um8N7ND81UdpZgLjB4zsB+X6H26Z46P4ga7/AGb4ba/TRv7VspEVpVaUIqKSNpYckjJHQfXArsNEujfaTYXZjWMz28cpRei7lBwPbmq/iO/utM0ua6sbI3tyrIscAON5ZwvX2zn8K4vxP4l8QeGtJk1S+sNI8lNoMa3km9iSAFA8vBP49jSzeOn03wfB4i1fTHtpZ2CxWqyAlt2SpycYyoJ6ZrP1LxLe+E7uC61XQbeK31SdVluLW5MrpJgBVfcozhQenHBxV74h+NL7wcbef+xhd2Ep2mcT7SjehXB7dK7LUNTns9Ck1PyInljhEzRCb5cdSA2OeM445rMHiF4dEtb3VLAw3V4QkNjG4keRm+6ucAZI5OeBXldgdP8Ah1qcN5feGRp1vqLeU15HfG4WA9QpUqMD6dh3xXdeMPH1v4YvrG2uNPuGguXA+1kgQheMkEZJwD0wPxqpH4rm1208TWUujXliLSzdo3uFx5isjdfQ8HA54rP+G+qx6P8AC+wv5FDiJZise7aXPnPhR7ntXajW9YGivqcnh545VUv9kN0vmbQM5PGAcds5qp4B8XjxjZTXsdgbWKOTyxumDknAPQDjrWj4e1651e91G3k0t7aKyl8rzjMHWR+pAwOwIz+VdZRRRRRRRRRRRRRRRRRRRRRRRUEn+ti+p/lU9FFFFFFFFFFFFFFFFFFFFFFFFc54p8Oab4p046fqkTSQ7xIpRirIwBAIPrgn86Zp/hjSrHSH0gQGe1lXbL9oYu0g/wBpjzx29MDGK4vSfhN4V0u/S+S2mmaM7kink3xg/QjnHvW/4q8E6f4oube4vrq+Vrc7oVhm2Kh45HHXgc1L4i8HWfiLTrfTdQvtQe2iOSFmAMp7Fzj5sVLe+FLW80GPQZL2+WxRRHhJFVmQcBC23p/k5pth4StdP0CTQba/v0s3VkU+YpdFOchWK8Dmp/Cnhe18L2UlhZ3V1NaMxZYrhlYJnqAQoOPrmsfwz4B07w5qE93Z3V6YXbelo0v7lHxjdtGMn0z0/AEWr3wdbtrEmtaZe3OmX8q7ZmtwhSX3ZGUgnpz7evNbOi6Db6XLPdGWW6v7nHn3c5Bd8dAMABVHYAAV0NfOl5pM2p/F+8a31GSxnt7JJY5EAOTtVcEHhhgnI/XivV9O8LKmoQarq19NqeowKVikkVUSLPUqi8An1OayNS8DNfeJ4fEp1q7jvLf5YVVE2InPyYI5BDNn6muy1zRrPXtLm0zUo/NgmXDY4II6MPQg815Ro3wmh0+QwS69qM+klstYeYUjk5zhwDgjPsK7nxn4M0zxXpUen3IeHyObaWLgxHGOnQjpkfy61xV18M73U9Ij07WPFN9eCJl2fIFVVHHTkk47kmqvxasE0n4dmw+1TT7ZIY0eY5Y4I44HotdDpnhvXZ9FttPk8SN/ZskCqwW2An8sqPkEmce2cZrp9W8PtL4abQNJnjsYWh+z72i8zEZGG4yOSO59SetZPh7wjPpHhG58NPqKzxyQyxRS+Tt2eYDnjPI3MT+OM1nr4U8Ry6KNBu/EVvPZMojkn+xn7Q0fdclyOnGcZruoH0vQ7e100XNvbJFEEhjklCsVUY7nJ6da5XwNpdit1rGv2kZUapdMyEtkMikjcBgY3Nvb6EV6JXFfERg3g/W8EHFq4OD3xVDwZpNte+AdO028iMlvcWQEit1IfnI9OuQfpXA6X8NfE+iu1ppXjGS20t3JKCLLqD6DoD7gjnmvc9LsINLs4rO3DeVGDgu25mJJJJJ6kkkn61zPxH58Ha3/ANej/wAq4j4fWniyLwlp0Vtf6a0EsIaGSeJzJAh/hwOGx2z9OgrvdJ8Kafp+gz6M4aeO7Dm7kc/NM7jDN7H0x0wK5nw74c8T+HLSTSrLVLG408Fvs0lyjebADnjA4brnn37cV0ukeE9O07RLjSGUzLdhjdyt96Z2GGYnt7Y6VwHh7wZ4w8O79M03xLbLo28mLzYA80Sk5O0EYzn1OOpxzWl4E8Ha54Tg1FRqlrctcyGVIniIG88bmbr0xwBVr4b+FdX8Ki+hvbmyuIruc3DNEGDByACMEYxxVjxP4TvJtctvE2hXMcGqwLslimz5VwnTa2Ohx/TpjNTz+HtR17U9PvdfNolrYN50VnbMzh5eMM7EDp6AY/DrX+IHg+68R3Wk6jp97Fb3umSmWJZkLI5yrDOORyop19o+u+Jlt7bWxZ2emxyLJcW9tI0jXJU5CkkAKmcccniqfjzwtrGv3WlfYDp8Vrp06zoJZHDMRj5cBSAOKf8AEfw3rXi7RbfTbcWFuS6SzPLM5wwB+VQE5HI5z+HeoPHPgWfxZpVg5nis9bslHlTRuxjzkZGcA44yDjINVdE0Xx3fNb23iTVrRNPhKmVbZcyXQ7o5wAFPfHUGsj4qRtJ4y8DIi5P2zP0AkiJ/QV1HxV0DV/FGlRaXpkMG3zVleWaXbjAYbQMe45r0TSxcixtxdxrHcKgV1V94yOODgZ9a4z4rDPgjWf8AriP/AENa5/wfe+K4/CmmW6aRbSubSMW10LkBFj2jYXU85AxnGc1qp4BtP+EMuPDbyDzbkGWW5Vetxwd+PTIAwMcDFVfDw8X6HpUeiyaRBePbL5NverdKkewDCllPzcew9K1dE8Ojwx4Uv7VpzcXMqTXFzMePMlZeSB2HAH4Zrzr4N32u2vhQLDo4vbUyyG3aO4RGBzyGDY4znkZ+nSu90bw9qNpDr2r3LKdd1RGKrC/EICYjQMe44yenA9M1lPL4ov8Aw5Nour+GDc3UtuYGuFu4vKk4A3nJypyc4A6jI9uZ1/wPrum6P4VOkCLULnQ5WlkhLbRIxYPkbjyAQR688YpPG+k+NvE1vpF8NKtYzaXKzfYFuF3567mdsADjGASefyveOdP8Va3eeHriLw+HOnzi5m2XUQBO5TsG5gTwvXA5rU+Lem6z4l0K303SdHnmkeRZ5GeWKMRgA/Kctyee3HvWb4u0bxDJf+GdfsNJE76dGFm055lyh74OcH6jngHHYZ/jHTvF+uan4b1o6FGsdhciUWUdyrSD5kYlmOAM7ce2Oete/WrTPBG1xGscxUF0VtwU+me9SyIsqNG6hkYFWB6EGvGPhv4KvvDusaq10x/s6GZxpse/cAr4Jb1ztCr9d31r2qvN/ib4VufE2kw/2fIkepWcwnt2bjcR1XPb1HuB061Wn1vWdY0Cawi0G+h1eeE28hmjCQxsRhn3k4K4JIxknGMVia98NzcfD+18PWkkbXtkfPjkI2iSTksM9gdxAz7elZ//AAknirVPDl7o1x4Rv/7SNq8Ms7fLEwKkFlJ+82Owzk0nhzwrqmq/DWXw1qlhJYTxhmtnd1+dt5kGQCSOTg5A4NS+FvEvii005fD974UvZNRtYxAk+dsLKBtUs547dQTnBqz8HLfVNB8O3Fvquj3lsFmeYMfnZ+FGAg+Yd+2OM1J8JEvLS41yC8028tvtV491FJLEQhU9s9jVDw7Jc/8AC0tZ1OTStUisbyBbeGeSylVSyiMZJ28A7DyfbpUvjZbrw/4703xQunXV7Ym2NvKLZQzq+G6D6EdffmsbxZc63q3ivwxqSeHL9LO3lLqhTMu3cu5nHRPYE/jzX0Yjb0VipUkA7W6j2NeVfEzwfc679i1fSNq61p0iyQ7yMSKDuC88ZB5GeOoPXjcsfGli9op1CC7sr5VUS2kltJvDkdF4+YZ6HvXKWOjXni/xVbeJdTtJLTTNPGLC1mGJJWzkSsP4eSDj/ZHoc5XjqHUfDHjSz8X2WnzXtnJB5F4kSlioHGfbjbjtlfesL4i+J11+LQp9N0rU5beC+WVpDbldzDnYo6scA+3Tmtr403+zT/Dl79nmGL9ZPJZcScDO3HrXSeLfEllr/h+40zQ2a9v78CBYURsxbjhmk4+QAZ5Ncf448G6hpeheGr7SI3uLzQMGVEyTIMhmIHcbgeB2bviuy1nxjpmt+G7u20tnvNRvbdrdLKJGMqu6lTuBHyheSScDC/Suu8FaEvhzw7Y6UdrPFHmUjozsct+pI+leNab4e1LTvHt/4egDDw/esupSjjGwNnaPT95hcddozXe/F7w9e+IfDJi04M13aTrcxxqcF9oIIHvhiR9K5bQPjFYX1vFbXOm3v9rHEfkQoG8yTHb0yex6VR+KVjrduvh/xb9nEtxpjeZdwR4IjBYNjPPA+6SM+tQ/EP4haF4g8D30GmT3DXU4jDReQwMI8xSd5+6BxjgnJOBnmjxTrmn3nwchjWcJK9vbW6RyAqzvG0ZcKD94AAnI4rtm1ewX4XC4N1CEOkeQMuOZfK27P97PGK840fS28T/BuGw06RZb6zkeQwqcncJXbaR6lWyPXivU/B/jLSLnwvbzz30MM9pbrHcwu4EiOowfl4JzjjA56Vy/gtJ/CHhDWPEF/ZyBrq4a7Fs/DCMkBQfQ8k/jXO+NdF8KXOjL4q8N30OnakpEkDW0m0yuf4NmeG68AA+vFafxXuriPRPCl9qEbI6XUMl0dh/dttBbIA45zxXuel6nZatbm5sLhLiDcVEifdJHXB7/AIV5l8ZdbvNG0O1+zySwQXN0sN1PCRvSIg7gvBwT6+3vXlXxSvfCx8PaZaeH2t2VbtGkmhh3YARh87Y5bnODzwa7T4v3UN74c0XV7OQT2MF/G7yqCBtwRnp0zx9TVP4u+MNG1XwpNaaXcm+d3jdmgQskQ3ZBdui5xgA85qt42vFtP+EN8XWbm606yCwzsnG0EDnGMjI3Dp6eorQ+Lni3QNV8GNFYarbXE1xJG0cUb5fAOTuXqvH94Cug8R6rY3HwpluYriKSJrCOIHIPz/Ku3nHIP4jFX9FcP8K1ZSCP7IkHB7iNq5XwE1rrHwxTQLW9gbUZbe4QQhvmVi7MAR2+8vPTmtz4KatbzeFotLZljvdPeSOaFvlYZdmBK/jj6g1F4MthffEDxNr9rzp7KlqkgXCySAIHKnvgoee+RUPweZTe+K9sgbdqTMACOmW5puu60NY8eP4V1G+aw0mCASMqyeUbyQhSE38HGGPAIztPtjn9Eu/D1p8VGTSpbCCzSwMP7nakZlzyAeAx9xnp7V9IV4d8SPEF3qmo2/grw/Movbzi8nUn9wnXGR0JGSfbA78eiaFp2l+DtKsdJgbarOI0J5eWRuST/ngDHpXmnhPVrbxwt/qviC+EFpbXBij0wz+VFGgwQ0vILn68cHjsK/wMks0bxDHbSxBHvyYY1P8ABzgj1GP5V7nqV0LGxursqXEETylQcZ2gnH6V4z4XvrLxdok/iDxNqSPbbmU2CylIbYKTjcoOXYgZGc9RiofgPLEfCU8AlQy/aJPk3Dd0Haj4EXltD4Wuo5Z443guXMquwUoMDk56D3rB+GRW/k+IL2UqyyXUj+SEblgfO2kfXcK6n4G6xZzeF10vzEjvLKSTzoiNrYZiwY569SPbFVPAtxBP8TPFrxTxurKiqVYHcRjOPpip7Mf8Xkvj/wBQ9f8A0FaXxGyp8X/DJYgA2UgyT3KzYr29HV1DIwZT3ByK8G/aGQt4ZsmAJC3y5wOg2PW98Zru1TwDextcxK1x5Qgyf9YRIrYHrwCa88+I8ktv4N8EalGC9vaGBpApz8wjUj/0Fh+Ne8Q+J9Bu9JTU/wC0bb7FIm8NI4H4EHnOQRjrkV4l8QLjTB478M6hr9kDpN1Y7G84fKjEt9712l1z6ZzXpeoaN4Ht7VbmbT9MkQnEQRVYyMeiqM8k1yvjQZ+KHhH2jf8A9mpnx2US6focYP39SVc9ccEV0fxplWLwJqSkEmRoVGPXzVP9KzPiEMfCiQf9Otp/6HHXpPhUY8PaQP8Apyh/9AFbFzPFbQvPPIscUY3O7HAAHevnnTIH+KfiU6pdxN/wjOmuUt4H6Tv3JHX0JB7YHrXoHxD8RWel2Ntax2VpqF7c3a21vBcAGJJeDubPAxuX0PP1I81+MOl6hBpelXOo6vNdXD3yIURFjhj4Y5VcZz7knP6V7b400JfEnh690okK8yZjYj7rggqfzA/CvH/h/rv/AAlPh/S/DU7O9zBIV1AMDkQRnKg/7x2J+dWfi7PbW/ibwpJqrSppIeXzXR2TaflGcqQR26ds132q+CvC15aeZqMEs1rGPMzLfzlBx977+Onf3rzv4qRQtrXgKGIKsH2ghFf+6GhwOfbjmvZ/FfHh7Vz/ANOU3/oBr5V8GalqXhew8Oa3qsa3fhw+dFCEGTaSGRsuR3bIODz8pIHNfYkMsdxCk0Th4pFDKw5DAjINfO1lex/DjxpqemGPbpmqRC5s0TJCyc4QDsS2V/75r3Lw3p76ZpVvbTOZLjBknc9WkYlmJPfkmtzOaKKKKKKKKKKKKKKKKKKKKKKKry/62Hnuf5VYooooooooooooooooooooooooooooooooooopGG4EcjI7Vw9j4G0Wx1ltahF59udizSNdyNu9jk8jpwfQV3NFFFFFcb4u8I2XiyKODULm7W3QhvJhkCqWGcE8deTXSaZZLp9pFaJLLKkShUaVgWAHQZwM1eoorg/FHgPQvFOoW9/qsM0skEflhVlKKy5Jwcc9SehFdvDFHBEkMSBI41CooHAAGABUtecxeAbBLzUJWv8AUJLPUJPNubJ5sxu+7PXG7HtnnucV6IiLGqoihVUYCgYAHpTqK5nxXobeItOk05r2S2t5RiXy0UlhkHGSDjpU3hjRzoOlw6aLuW5jh4jaUAMq9l4AziugoooooooooooorI16xn1PS7qztr2WynlTCXERIaM9cjBB/Wub0XwzdR3Npe67qK6nd2UZjtX8rYEzjcx5O5iABn+vNd3RXGeOdF1DxFo0+lWdzb28dwAskkqFiAGBwAPXGK0fCmn3uk6LaadfTQzSWsawpJCpUMigBcg98CuiorE8RW19e6Xc2tg1us06NGWuN20KQQTxznmuX+G/hzUvCukf2Tez2k8Ubs8UkIYN8xyQwP49K9DoooooooooooooooooooooooopMA9hS0daQADoBXiHxZi1HUbzRbew0i+uhaXi3EskUY24GOASevJ646V7RbMssazCJoy4yVdcMPrVio0ijRiyxqrHqQMZqSkwM5wM4xmlqBbeBZDKsMYkPVwoyfxqYgEEEZB6g1VSytY0aNLaFUfG5RGAD9RUkltBLt8yGN9vTcgOKa1pbNGIzbxGMHIUoMZ9cU6G3hgz5UMceeuxQM1B/Z1j9p+1fY7f7TnPneUu/P1xmrUsUcyGOVFdG6qwyD+FZ8Wj6ZDOtxHp1ok6nIkWBQw/HGat3drb3sRhureKeIkEpKgZT+BqWGKOCNYoY1jjQYVEXAA9ABTLm3gu4XguIY5oXGGjkUMrfUHrVL+yNMFn9h/s60+x53fZ/IXy85znbjHWrUtnbS2xtZLeF7YjaYWQFCPTHSqEWh6TFaGyTTLNbUkEw+QuwkdCRjk+9aL20DwG2eCNoCu0xFAVI9MdMVhW/hbQLaCW3h0eyWKUqZF8lcPg5GeOcelaNzo+mXcMUFzp1pNFFny45IFZUz1wCOKns7CzsYDb2lpBbwEkmOKMIpJ68AYqppWh6VpDStp2nWto0py5hiCFvbjt7dKoah4U0HUrr7Xd6XbyXB+9JtwW/wB7H3uOOa3BZWotDZrbxrbFSvlIoVcHsAOlZGmeGdF0qf7RYaZb202Mbol2nFR6z4V0LXLiO51PTILmaMYV3Bzj0OOv405/C+hyXtvetpdt9otkEcJCYCKM4AXp3PaukrjbnwT4cur2a+l0uM3U5LSSq7qWJ9cGpbbwdoFrdQ3cWnIJ4G3Ru0jsVPqMmqv/AAgfhf8AtJ9TOjwG7d97MSxUt67M7f0rS0rwtoekXs99YabBBczsWeRQep64B4UewxXSMoYFWAIIwQe9cHYfD3wrYXrXtvo8IlY52uzOgPPIViQOvpxgYxWl4d8I6H4bknl0qxWCSbO99zMSM5wMk4HsKy5Ph54Wk1Y6s+lRm5L+YRvbyy+c7tmcZ/DHtWvpHhTRNIvrnULKwjjvLiRpJJiSzZYknGfujnoMVi618OvC+tX7aheadm4kO6Ro5WQSH3AOM+4wav6X4I8OaTqLajZaVDFdEgqwzhOMfKucD8B3NR23gjRbbWRrca3Z1DOTK93Ixbtg5bkAYGOmAKs+JPB+ieJZ7a41S0aSa3/1bpKyHGc4ypHGfy7V01rbQ2cEdvbxrHDGNqoo4AqjrekWWu6fNp+oQCa2lA3LnBBHIII6EGuGtvhf4Xg0+axa1mnWUBTLNMzOqhgQFP8ACOB0AyOtdhbeHdJttJbRo7NP7PZSrQOxcEfUkn9a4nRvhT4U0m8F5HZyTup3IlxIXRD/ALvf8c123iLw9pfiSy+xaraLPCDuXkqyN6gjkVynhj4a+HfDV6t9ZwTSXKZ2PNJu25GOB09fzrS8XeCdK8Vy2k981zFcWhzFNby7GHIOOh7j61S174faTrdvZW1xcX0dvZD9zFFNgA/3jxkt7n1NafiDwlaeINOi02/vb57aP7wEoBkOcgscckVDqHgyz1DQodBur/UZLGIAEGVd0gBBUM23kAjgf4DHSaLpsekafBYQyzSQwLsjMzBmCjoM4HA7VR8VaBB4m0qXS7q5uoIJSC5tnCswBzgkg8dPyrA0rwWdHs4rLT/EGrRW0X3Y8wkAZJOP3Y5JOc81n6t8NtI1PSJNOuLm8kka5a6F3JIGlEjABuwBBCgYxVLVPhdp2r2CwajqmqXd2hBS7nnLugH8IB4AI68ZJANeo6daCwtIrUTzziMY824kLyNznJY9aw9F8L6do2rarqlqrCfUpA8oJ4Ujrj6sSx9z7VL4p8N6b4o059P1KItGTuR0IDxt/eU9jXn3hz4WWulTxNfateajawNuhs5TiFT1BK5IOOvpXQeKvBj+I9UstQk1ea3Ng++2jjiXCE7c5J5OSo610Gv6Pc6xoc2l/wBotA86eXNcJECWU8MMdBkcVzVj4FS18IT+FXv2ntZIysbyQrmMlixIA6/McjPSpPC2hnwLpkiXviHzdLhGVFyioIskdGz0z0Hqfeob+PSfFviDRZrSSG8XTGN088MgYIT9xTjuWG7HX5a9MrifCHhiTw7Pqkr6jNdre3HnKkhOIxzx1xnnrx0HpXbUUUUUUUUUUUUUUUUUUUUUUVXl/wBdD9T/ACNWKKKKKKKKKKKKKKKKKKKKKKKKK8q+KN94i0PS5NZ0W/RYYCont5IFb5ScblOM8EjIPqTkYxXSeAdRudX8N2WpXV2LmW5XezBAoQ9CoA9CDWH4pu9fXxNpOmaTqSQxXiSPMr26v5KJj5ge+ckY9a9LjDKihm3MAAWxjJ9adRRRRRWL4ilvrfSbufTpIEuYo2dTOhdeBk8Aj/PY1zPwx1y98ReGLbUNQZHuWkkVmRdoIDEDgV6BRWH4knv7bSbq40024uYoy4M4JXAGT07+lc58M9cvfEXhuHUr9ka4klkB2LtAAbAAFd/RRRRRRRRRVPUb2HTrK4vbgkQwRtI+OuAM8e9c/wCENYv9d0saldactmk3zW8Zk3M6Y4Y8cZ/+vXOeFfF+o6x4p1bQ72wgtRYxhh5chckkjqeB0PpXp9FFFFFFFFFFFFFFFFFFFedeJPHEGh67puivp91JLfTpEsxAWPDFRkH+LG7mr3jPxYvhc6cGsLi6+2XAhHlfwk/zJ7Dvg12wYbdx4GM89qWiiiiiiql/dxWFpNdz7/KhUu2xC5wPYc1g+EfFFh4ssJL/AE5ZlhjmaEiZQp3AA9ieMMK6miiiiq93cx2lvJcTFhFGu5iqFiB9ACa4mz+IXhe98z7LqZm8s7W2W0px/wCO9PeraeN/Dz3dtZ/b2W4unEcKvbyrvYkDGSuOpH512dYfiPXLLw5psupag7rbxkA7F3EknAAFXtLv7fVLG3vrRy9vcIJI2IIJB9jV6ub8R+JtI8NwrNqt2IA/3F2lmY+wANb1tOlzBFPESY5UDqSMcEZFTVl6rq2n6REk2o3kNrG7bVaVsAnrgVpIyuqupyrDIPqKdRRRWDrfiLR9BVDqmo29qX+6rt8zD1Cjkj8K3QQwBHQ8ilooqC5uYLSIzXM0cMQ6vI4UD8TUOn39pqVut1ZXEdxAxIEkbZBIODV2iiiiiiiiiiiignAyelQwTw3EYkglSWM9GRgw/MUsc0UpcRyI5Q7W2sDtPofQ1LRRRRRRRRRRRRRRRRRRRRRRRRRRRRRRRRRRRRRRRRRRXP8AibV20LTm1E2zTwQspuAh+ZI84LAd8dcelUdG8WaZr92sGjzC8jWISzzJkLEGztU553Eg8dQAc111FFFZGu6PY69p0unajD5ttLjcu4qcg5BBHIORUHh7w/pnhyz+x6XarBCTubkszt6knk1vUUUUUUUUUUUUUUUUUUUUUUUUVWl/10P1P8qs0UUUUUUUUUUUUUUUUUUUUUUUVVvbWG+tZrW4QPDMhR1PcEYrwr4N3c2k6hrXg+9lzJYzF7fIxvXOGI9AflYD/aPpXo3hv/iY61rOsNgxiQWNsfRI/vkHuC5P/fNdzUF1KYLeWUIXKIWCjqcDOK8V8L6nf+K9Ek1Cz8UTRa3tc/YkWHy42GQoKMpJBA65757YrofE/ie90DSdFtAgfWtT8u3QyEYSQhQzkd8Fhx0yar+Lx4i8N6adcstZlvjahWurW5iQJKvAYrtUFcdfoDz60vF/ii9n8AJ4r0O/ks3CxsY/LjkDZcIyncpwQSeR6V1upXeoXHgsajbXzWl8tit15qRI4LCPcQVYEYP6VjeF9XvNc+HJ1LUJBLdS2lz5jhQu7aXUcDjoBWT8IrlrT4di6SJpWh8+QRryWIJOB9cVE1/4pbwi/iS61kabdiKSb7DJaRiPALbU+YbskAY57jg10WmeNo38CReKb6MITG2Y1/ikDlAB9SPwBrN1WDxZc+HLnUzqtvG8lo8racbUbAhXJTfndux36Z/OsP4ZG8T4ZCWwufs9xE08it5Qkzgk4wfWu0+H+s6l4l8JxX1xNHHeuXQSrHxkNgErUHw28Rajr8OqLqRgaWzu2gDQoVBAHpk16XXnXijxHd23iDTPDtjLbWs17G0jXdwNwQDICquRuYkdzWjpMviC31xtP1OSC6sjamWK7igMZZwygqwyQCM598/gOfh8T3WvzXcmjanplnY28hhjlucO1w4AyQNw2ryMHnOc4qT4c+NJPEjX+nX6RR6pYSFJfJyY5FBK7lP1H6ivUK5bU59dbVUtdMjtEtRB5klxcxuw3biAq7SOcDNedaj4y8R23ii18OWUWlahdSYM5hjkUW4zyWO44wOfy9a6DUtcvtX8R3vhXT4bNVt7dZLma7iMitu2naF4HRh1z39Kf4S8TX1zr+peGNUtrdbvT0Die2JEciHbj5T904ZT1x16Y55LwnPHb/E3xa8zpHGsKszu2AoGzqT9a9D8P6lreq3dxPJb20GkrKRbyMjiWdOzAE8DpyevYYqC58R3V5r0+g6LDA89oivd3NwT5ceeigDlm59Rj+VPTfFd5B4lPhvXbSGG5kUyWl1Ax8qdfTDchuD3PIPsTh6p4/1TTvGMfh+Tw+7xyK7xGKQPJOoVirKOAASvOegz6VZj8Za1pviLT9L8Q6TbWsGpHZbSwTb8PxwT35IHQdR1rstZ1yS21C20jT4Y59SuEMoWR9qRRjgux6nngAcn2rmLTxffWHiaHw74htLaGa6TfaXNq7GOTrhSG5B4P449c1nzfEG+h8VzeHm8PzGVY2MKJKrPK3Vc4O1VI5JJ471Sh+Imqab4g/sfxLoLWrzx7rX7GxnaQk4C8de4zxgjpg8aq+NNWsPEOn6Zr2ix2NvqTFLaRLgSENkABscE5IHHqOtesUyR1iRpHYKigsxPYCuAtvEmra1bTX2gaZBPZRyNHG9zMY2udvBMYxjGcgFiOn5aPg7xXZ+KLedoo3t7u2k8u4tpCN0bfh1HB59jXY1xfibxQuj3tjpdtam71O/JEEO8IoA6szHoPoCeDVLTvFV0viQeHdY05bW6lRpbWaGbzI5kGfUAg8NwR2+mXx+LJV8Xr4audOaJ5ImminEm5WQZwcY77TTda8XSaP4l07RbjTi0WoOFguElHsDlccYJrU8QeIhplzb6daWcl/qlypaK2jIUBR1d2P3V9+ea8P8AHOqaldeMfCVrqmjpZyx3qMriXzUkBkUZVhjpjkHnpxjr614v8aW/hq9sbS4027n+1SBEmVQIwSQPvHqeelc78Zte1XR9DeKysv8ARrpfKlvPNAMec/KF6kkA89BXfafqxg0dr7Vrb+zYoIwWaWVXBXaOcqfXjHXp64rm7nxtcQaausnw7fNpJAbzw6eZ5Z6P5ec7eh5I6+nNbt34r0+Dw+viCFLm8sWTePssRdgBnJI4wBg5JxjHNcPB8WdJuLexmi0+/f7TL5T7Y8rAd2AGboSeDgZ4Nd1qXiLyL99M0+wn1G+jQPLHEyosQPTczEAE9QKr+GPFtnr9zd2Igns9RtD+/tbhQGUZxkEcEdOnqPWi48VRtcXdtpenXmqSWZK3JtwqpGwzlMsRubjoufz4qXQPEun+KNIuLzTzKBHujlimTa8bgZwR+I6Ej8jXiXwk8UWujeFrrdbXd5dyX0ji2s4N7ACNMsQOFX3OO+AcGvc/CPifT/FenC+09nAVtkscgw0bYBwfXqORx+tdRXNeIvEljoAtluRNLcXT7Le2t03ySn2GR7cn1qhZeMLKfVo9Hu7S9069lTfCl5GqiUc52lWYZ4rtKK+ffgud2s+LD6Xh/wDQnr2bU1sb64i0udiLggXcYThl8t1wwPbkgfTNeaePvHM+ka1pWj21neJ515CZZ9mBLGGG5E4y2cgHH0711/iPxH4ftdHWXXwYrS5yot7q2bc5HONmPXBz9Dmum066tZdMtryALDZvAsseQECRlQRkdAAPyrk7nx7odsBLIbsWRcRi9+zP5BY9g2Oe/I4rnfjNLDceBZriMrJG0kLxuOQQWGCPwP612P8AbenaB4d0681OcwW5hijDiNn+YpkcKCexp2qeL9G0exgvtTmntLedtqNJay9cEgHCnBIBNZr2uk+KZ7DxE0stxYWUbvBC9u6qz8HzMMAWwBxx9K1YvFuhSaW+q/b1jsEbZ50sbRqW9F3AbvwzWfceP/C1vYW9/LrMIt7gExYVizAHB+QDcOfUVoXHi7QLfSo9Wl1SAWMpKpKCTuI6gADJPHTFaui6xp+u2SX2mXSXFs5IDrkYI6gg8g+xrVrwz46xxDS9JmMMZmOoxoJCPmA2scZ9OOleo6r4g0rQbe3fVL1LZZRhC4J3HHsK2obmGa3W5Rx5LLuDsNox681zi+MPDzXC2/8Aa1srsSFLttRsHB2uflP4GuqyMZyMdc15v4p8SeGL7TNS02bUrKSU28oCOwwWCnox4znpg59Kyvgac+B7Q/8ATaX/ANDNdvN4s0CG7+xyavaLPnbtMgxnOMZ6Zz2zWte6pp9gqNeX1tbK/wBwzTKgb6ZPNObUrFbRb1r22Fo3ScyrsPOPvZxU1rd215CJ7W4inhOcSROGXj3FZcfiHRpLz7EmqWjXRbaIhMuS3oOeT7VpXl7a2SB7u5ht0P8AFLIEH5mq9xq+m20sUU+oWkUkuPLR5lUvnpgE80++1Ow0/b9tvba23fd86VUz9Mmr6sHUMpBUjIIOQRS1DJcQxyJE80ayScIjMAW+g71DFfWks720d1A86feiWQFl+o6iuK8dW2txi01Pw7LH/aMTiNreZlCXCHJ2nJHOenIPvVnw5bXVxY3sOuXkcup3K4uoYpBi3QrhUABOBgk57lu9W/BuhWXh/TGsbG6e5j81nZ2cNhiBxx04A4qPwn4csvD0moLaXck73M5mkWRwShPbH9Tya6i4u7a2x9ouIos9PMcLn86e08SRGZpUWIDcXLAKB65rk/DHiuy8Ryak1o6/ZrW48iOUnHm4UEsPbJ49q3dWluG027/s0LLd+WREA4GGPAJPt1/Cs7wtpb6Np8dpdalcX94cNNLcTtIS2OihjwPQV0u4Z25GcZxSK6vnawbBwcHOKA6klQwJHUA9KdUNxCs8TxMzqGGMxuVYfQjkV4N8KZb7Udc11b7Vr24jsLjy4YmnbGNzDLAHnp34rqtZtLvxTrcaaTq19ZWNplLyeCTCSN/cQHjcO56D3NemWkH2W3jh82WXYMb5W3M3uT3qzRRRRRRRRRRRRRRRRRRXinxe1fW9DXTLrT9TNvby3AheBIhluCclzk9sYHrXfeNLLXL/AEoQeH76OyvPOQtI/wDcHUA4OOcH6AjvXRiT7LaCS7lXMUe6aTGF4HzH2HU0lhdx39nb3kO7yriJZU3DB2sMjP51boornvFV/cabo891bYEilBvZNwjUsAzkZ5wCT+HpWd4U1Oe+lvoGvE1C3t2QRXyIFEpIJZePlO3jkf3h3FdlRXllx4quvEOp3Gi+GLe2uYoAUvL66UtAmeNqgffPX2/DmqxtfEHgzTLi4sNP0nUIgTJLb2dubaT3IwWDY9MZx09K9D8PaidW0ex1BkCNcQLIyjoCRyB7ZrZopDnBxjPbNeV+F/Eet3vjPWND1RLWOOzhDotvkjnaQdx5PDeg616rUF1PHa28txKcRxIXc+gAya5nwbquqa1p32/UrBLIStmCIMSxTszZ9f8A6/eutooooooooooooooooooooooqCX/WxemT/Kp6KKKKKKKKKKKKKKKKKKKKKKKKK+c/izYanpPifR/EmiELdT/6Gfl3DecqpI75DY/4CK930LTo9J0u0sIgAsEQU4HVu5/E5P41q1VvrgWlpcXJXcIY2kK+uBnFfPviPw54d1zRZfGPh29Gm38EZuS8D4G/klWXjDE5HbJ9ay/HNzqjaf4M8Y3ts2LUq14qgBhllIIB/vAH6ZFex+NNVsp/BeoXUEsdxFeWrRW205813BVQo6lsnp14rz7X9Cu9I+DbaYyk3EUKSzIRkrmYSMP+A5Pr0rXvfFuiRfDxANQheefS/JjgRw0hfysEFRkjB6noKZ4Dnt/+FVFYJVkaKyuTIu7lWJkJB9P8Kp+BdVOh/CNNSt4xJNbxTvtA/j81gC30yCfYVhzSeHdS8D3WtazqMN7rN1Zysn2i43GKUhtqRx5wuG6YHqelcvexfb/gzp0VlPC8tlKZ7mGM7mCeZIMkdRywJPTg9q9vl8W6PqHgqbURf26LJZMjIZBuSQp9wjruycY79a5f4Sus3w4khjZWm23A8sHnknHFS/BjV9Pg8FJ597BEbeWQyh5ACmTkZ/Cq/wAE7uCf/hItkikvqLuq55Knocda92rznxnoHh/xddLoupbk1COD7RBKnDhSSpwe4yOQfauN8Mf8JF4c8Rnwfe3v9o6fPavLaXEn341AIAPUgZGMdOmPSuf+D15oC2VxoWs2enw6pbXDD/SUTdLk4IyerAgjHpivb9El0Nr2eHR7ez3RoPOmtY1Cgk8KWUcngnHbHvXU1538R/FyeFtK/wBHAl1W6PlWcA5YseN2O4H05OB3qn4F8Or4Q0m71PWpxJqlxuuL66Y7io67QepA9upPfis201i68XeKtT0iG8ewsNN2hzbOBNc8no/VV+nPI5545r4fW9ha/E7xJDpspktUtgFYymQ7sx7huJJOG3Dk9q4zV/D99r3jbxemnXTxXUEazJEMFZiNh2EHrnHHbOM8V758PvF0XinTSZB5OpWx8u7t2G0o3rjrg/zBFeffCm4e28XeLtNvnxetdGVcn767m5Htgqfoe2KtfEa1kvfHfg6K1BM8cplk25yI1dSSfbAatLVf+SuaP/2C3/nJWb8UY/N8Y+CU/wCnpm646PGf6Vja6dLj+LLx+II0+yXNiqW7zOVVWIwDnPHR1+pr00eHPCOk3NnLHplqLp5k+z4+d9+chlyeMdSfauPtpGf4yXSschNOCr7DCn+ZNSeKovO+KnhVc4xbytnGeiuf6VF8Xf8AkM+Dv+wiv/oSV7lXI+PluX8J6ytoAZTaSDBGcrj5se+3OKwvhBdxXXgjTPKbJiDxOP7rBjx+RB/GuW8CWZT4jeLriBcWwIVivQyMQx/HIb8690rzHxPqyt4q0zRdOtrX+2ZInf7dPGH+yxEHJUZBLHB4zjnngmuFuNOuNP8Ai14cF1qVxfzSWkrNLMFXB2SjChQAF9vc10eq/wDJXtI/7BTfzkqh8Qfn+IHg1QRkSFjkgcbh/hVnQLtj8V9fivCEl+yIlsCcZQBDgevr+fvVD4pRtL4z8EqoyRd7vwEkZP6Cr3xmOP8AhGf+wrHTfj6WHhCMKuQbyMMc/dG1uffnA/Gqvx2eVPBVmsZYI93EsmO67HPP4ha9jgFvdaRGAA1tLbAAA8FCv+FeDfC5JE8AeJgHLWyvcrDk5yBEMkH0PH45ruPgxbwr4E0xhGuZHld+OrCVhn8gB+FcP8PrVNa1zxRFNqd/aXq37yNFbTbAV3MPQk4PHXjiu+Twjp2hahc63Be3k+syW8gjNxNvMhCY+7j5sYH6Vh/Ae7t7nwrKiFftCXbmcbssxIBDH6jA/CvRbXS9I0cahFp1tDbzToZ5kj43ZyAcdhnPSvOvgLCieEncIodrp9zAcnhetQfCMBda8XqoAUaiwAHT7z17nXmHjWfTY9e0VVsTf6/l/sUPmlFQYJLv22jGemeDjpXAeLotWXx54Qk1We1dmnPlx2yELHhlzyeTnjn26V9HUV8xfCfw/pmsah4nlvrdpXF4VBErphdzZHykZznv6V7LpfhHTtD1xtXscwRNaPDLG8jPyXVgwLE4AweOlec/FV1fxZ4HZGDK94CGByCPMi5rsfjGVXwJqzFEcgRY3DOCZVGR78muE+ImoXNj8KdGW3LgXMNrDKVOPkMW4g+xKgfj+Fexy6TpeueG49MaMvpk9sioAcEIAChB9RgH8K80+LFpa6X8OHsrM7oLZ4YVy24/KwHJ9azfAettqWuR6Z4oh+zX1pDEdOtXx5RwvLr/AHn4yDk45x0r2TxPo1v4g0a80y4QFZ4yFJH3H/hYe4ODXjHgPxNcWvhe98PzOi63p1x/Z8CbwCzOxVCCeDtO78FHrXpmv6TbWfgi/wBPEavHb6dKFLqD8wjPzfXPNcr8I9GsYvAlpJLYwtJdLK85ZQTIN7AZP+6AKwvgdpdlJpepzSW0ckkd9JAhkG7agVTtGenU1c+Eai31rxdZwxiO1h1BhEqn5Rh3GAO2AB/kV7pXhHx+kMWhaW6oXZdRQhR3+R+K0/BOtw+MNZvJdUilg1DTZT5OnSj5YF6b+nzPnIyemeOtM+M+pSW+nabpSM0aajdrHM4bH7vuvHrkfgK7Xxho1leeFL+wMEawx2zNCAoxGyqSpH0/xrwq38Vai/wrtIzMwuJrwaZ5/VhHyf8A0Ebfp7817d4i0PTV8GX+mrax/ZYrJyi4BwVT5Wz/AHgQDn1rxnStQutC+CpurV9ss7vGrqcFFaUoT9cA/TINds/hvXtS8Kpoi2/h+OylgUK0ZkznAIf7uN2ec85rotL8HvL4Lj8Na9LFdtHG0aTJk7Bk7CpPQqCAPYYryjwpfXV1cyfDfWLm2W3tnZTOjfNOikEQr6E9c9QAR15r0H4tXsui+FIbDTAtv9snjskKnYEUgkjPYELg+xNV/FHhDVtd0I6OmnaFaIuwxSpNIzRlSOR+7HUZH4muN+Legm08CaZNqflXGr2bR2xukLHK4bjnr0HUda1/HXg3RYPAV1ei2aS/SCOUXkrl5i2Vzlj1GOMdMVasfCOkax4FGoalDJd6hNp2/wC1Tys8iFU+XaSeACOnQ85zmui+DFzNc+CbEzOXMbSRrnsoY4FeqV83+PNEgk+JOgJbSzWsl6peWaJyWyM9Mn5eBjj1zUHxO8F6f4U0638R+HIZLK4spk3hJGZSpOATk5HOBx13c0nxRsoNQ1LwbqsW+C61GeJWkDE7QShGATgY3V6HD8NfDunPqF4q3shuIWWRGum57k5HzEnvkke1YnwLhWXwbNC+Sj3EitglTggDqOR+FUPgtapZar4stos+TDfGNNzEtgM45z7Ac1fi0jTNM1jW7nxH9n1vUb6UvbWsMDXE0cQyQoUg7OCPQcdap/CGKHUtC1vTb2B5rGK9IS2ufm2KACFP0Kjj1rN+COhaXeabqstzYwTSJevErSJuITYOOfqab4X0q28GfFG50z7OBa6lAZLF2P3OrFR+Tr64x68+m6bplnqXi7UNb+zxsLQLaxyY+9KB87fUDC59jXl2k6G8/wATtd0tdV1FLSO2Ekn78l5Ayxkrv6gZbqOcDFC6BL4e+JUGj6Je3FnYanaNLOokLlF+bO0tyGJQANyRn8Ks6rpEPgzx54ek0ie5UakzRXaSzGTzACByTyfvfoK+i6DXxLp+qa9pj+LJdOgZ9Na+H2+SI4ljTe+dp7AjIJxxx0r628KajpGpaRbS6I0f2MIAsacGP/ZYdj1/+vTfGWtjw74fv9V2b2gjGxfVmIVfwyRXHaT4Wh8Q+H7bUNVvLybUr2Fblbhbl18guNyhFB2qBkcY/pWT8PNb1DXdL1rQdRv511LTZGiN5GwDlckA5x1BUj6Vyvwr0rU/FXh+5Op69qKWv2ltoglxI7YXJZzkkA9B65zkVY+H9tresnW/D1zr10mm6ddNF5sTD7RJ8zYHmHO1eMkcnqOBxW78PZL7SPGeveF5dQuL2ztolmha4fe652nGfo/PbIrR0vUW8beJdaspJ5o9J0lliWK3maPz5CWBZmUgkAqcAHHQ1lte33gjxnp2kC8mu9G1Y7Yo7mYu8D5A+VjzjJHHv61n+JH8Sn4k2ek2HiCZILuB5NpxsgQhgfkHBYYypPcgnjNbGpXupfDXwtfTX2qtq11PdEWfncFd3POTk45OB3+tbtz4VvpNGW6h1vU11xYd4uBcMVdsZ2GPO3bnjGPfmsnw34nm8ZeBdQuJZJbXULSN1eW3dozvVdyuCpHB4yPr2xWn8Mby817wVDJqF5cSTu8imYSYkwGOPmHNUvgzqt9qmj6ib+7mupIb940kmfc23auB/P8AOvYK8+8VJrt1rek2lm0tvox3yX11DIEYbRkKT1A47evXiuBtNdfSfiDY6RpmuS6npd6mJoprg3BhkAb7rnJHQHGe5z2xpa7qGpaX8TNFsYNSujZX8ZeW3dtyA/N0HYcCpPiRqOoaN4i8MTWWoXMcV3eLFcW4f9267kHTtwSPxre8Q6ze3/iS38K6Tc/ZnaBri9ukXc8MfYLngE5Az23A15d8WtIu9Jk0Nxq13d2Ul8uYbtw7JJ6q2M4xnj/I7b4z6pruh6RBqGkaoLWLzViljEKlmzkghjnHQcY/HsWfGG2nuPA8t6NQuYvJjiMkKEBJtzoDu4zxnPXHtWvodwvhTwLb6td3tzdxx2ELiOQqFXKjai4HHLBec9qTS7HxDr2iQau+v3FlfXSfaLeCFYzBErcorArluCM5PfviovBHi3UPFOiXsQEFrrliRFL5q7kJ/vbQRjOGHXAI9OK4DwlrXxB8Y6FNPZaha27wXPEzxKGlHB2AbSAF65xznHY57WTV9d074h6Rok+qfaLK9tmlkiMCKFYI/CsBnG5MjJ6HHPWn+LdZ1XQfF3h60tbxf7O1GRke1MKYXBUHDYzznP5/h6/XH/EDUJdL8J6tdw/61LdlU5xgt8ufwzmuG+Atmtv4NS4CYa6uJJCcdcHZ17j5f517QQCCCMg1wPiHU7TwL4diW2CZ3iG1jnlwCzNn5mJ+6Mkk9gK4DxV4v1Lw5bwalbeJ9J1f96BPYqI1yp/ubSW4989j0yK6fxR4xMaeH7eyvIrAa2pYX00e9bcAKRweCSWC89M84rd01fEtjrkNpfXceoaZLA7faBbiN0cbeG28c5OPxrhtJu4LL4p+LJ7mRYoY7KF3djgABIv8a7vw/Pr2p3U19cTJb6W0h+ywSW22Z0zwWyfl9u+OSBWFfeKP7V1jUtGtNS07T7ayxHPcXW2QyuQcoqFgMDkEnvxTfA3jC51LWdQ8PanJaz3dmoeK6tTlLhD39AcMvA9/SvV6KKKKKKKKKKKKKKKKKKKKKKgk/wBbF9T/ACqeiiiiiiiiiiiiiiiiiiiiiiiiiopYYptnmxI+xg67lB2sOhHofepaKZLGksbxyKGRwVZT0IPUVzw8LaAJ0nXRrFZEHG2BQPyxjPvXQSRRyxtFJGjxsMFGXII9MVz+n+FtC02UTWmlWsUgbcrCMfKeORnoeB0roZI0lRo5EV0cFWVhkEHqCK5mx8JeH9PSdLTSLWEXCNHKUTBZWzlc9QOe1W/+Ed0YWJsF0y1S0Jy0KRhVY+4HXr3pdL8P6RpMU8Nhp1vbxTjEqIgCvwRyO/U1naf4M8Oac072uj2sZnUpJ8ucg9QM9OvatDRvD2kaJbyW+m6fBbxS/wCsVVzv+pPJ/GsC2+HnhO2mmmi0S3DzKVfJYjBBBwCcLwT0xXS6Poml6JEYtMsLe1Q/e8pAC31PU/jXP23gLwva6k2pxaNALpnL5JYqG9QhO0fgOK1tG8NaNoks02nafDBLMxaSQAliSc9Tkgc9BxXRVymu+EtF127ivb+2ka7hTZFNHPJGyDJPG1gOpNXdI0Cw0qaW4gSWS6mAWS4uJmlkYDoNzEnHsPSuc8RfDzw14ivDe31h/pLffkicoX6fex1PFdZoukWGh2SWOm2yW9shJCLk8nqSTyT7mtWuJ1zwTo+t6nFqt2LoXsShY5Ybl0KY5G3B469qbf8AgrTdQhMF3d6rNCescmoSsp+oLc1X1f4f+H9W1gaxcQTLdHHm+VMUWXGPvAfQdMZpn/CuvDa6mmpQWRtpUjCCO3bZHkdG2jqensccg1b0rwTpWlanJqlpJerdytumdrlm83vhs9RmqsPgHSbfXpdet576G+lkaRylx8pJOSCMcjPY8Vq6x4T03VNRh1Q+fa6jFgLdWspjcj+63Zh9R7dOKu6ZoFnp9zJe7prm9kUI1zcyb3KjsOgUewArn7jwLp9xrx19r7Ulv88OlxgKv9wDHC44xTvEngew8Q6lb6jeXl8s9sQ0AilCrERg5XjrkA1Y8WeCtI8V2UFrqiys8AxHcowEq8YPOMHPXBGM1W8I+AtG8KytPafaLi5K7BPdOHZF9FwAAOewp8Pgmxi8QN4hF7qB1ByNzGVdrLx8mNv3cADApmo+BrLUdfi1+fUNQ+3wY8hldAsIGflUbORyeuetS+JvBtt4i1CyvrnUL6N7Jt8EcTqEVuDuxtznIB6128SGONELs5UAbm6n3PvTmAYEEAgjBB7157p3ga10a5uZdF1K+06G6bdLbxMjR59VDKdp7Z+ldToWi2WhWptrJGAZi8kjtueRj1Zm7mtqvOfFvgOz8Rana6sl9d2GoWy7VmtmAJHJGcjryefQ4qjP8NdOfVbLVY9S1OO8twRJMJ8yTZzksxHBOSDjHB4xWp4t8EWniK7sb9by6sb+zG2O5t3+bb6HP1P5mse8+GWnXeoWGoy6lqZvbY7pLj7QS8zAgjJP3cYxhccfnWh4v8B2viC7tdSt7y40/U7ZQiXULEkqOgOT7nnrzzmsm8+GiajqGn6jf6/qU93aHd5hKD5gQV2jGFAIJ75z1rd8XeDj4lmsmm1OaGOzdZYURFPzj+Ik9e1XPGHhVPFWgf2VeXJWZSsiXCoOJACN230OTke9Og8LrceH5NI1y9l1RplxLNKACD2KjsR1B5OawtK8Ja5pmnNo0PiPOmD5Iy1sDPHGeqh849cHHGeOgx0N74bjTw3LoGkNFZQSQtAWaMv8rKQx6jLHPU1W8BeG7vwrpKaVNfpeQRszRsIihXcSSPvHjJ/U1yniz4ajUtXGt6Hqcuk6ixJmdCSHPqMEEE9+x9Ouew8KeG5dGDXF/qdzqeoOnlmeZjhVznaq54GRn1/KvP7z4ZX9lrVxqXhfXn0qO55lh2FwDnnHOCO4B6V6Bp/h2bS9Juba1v3uNQuuZ729zIznGPbAHZeg/E1j+AvC2qeEtKn04X9pcoztLExhZSrkAYPzcjg+/NR+BvCWqeG7/Ubm41G1uU1CUzTKkJUh8k8cnjJr0+vK/Gfg/VdT8Qad4h0PU4rS+tI/KKzKSjrknt67iCP5YrC17wB4h1TU9L1j/hI421C0kLEyQYijGQQI0Hp3zyeOa9thV0iRZH8x1UBnxjce5wKgvvtX2d/sQhNx/D5xO38cc14/4N8H+J/Cr6i9veaRP9um85/NST5Tz0x9a6LWdK8Wa1bCwuLvS7aymYLcm2EnmPHn5lBPAyM/41B8QfB11r50i70m5gtb7S5hJB5wOzGQewPdV7VP4u8P654g8KNozXVkbu4Km5mYMqLtYMAgAz1Udff14s/8IodU8HReHNa8smKFIRJbO2PkACNyBzwMjkVwHh/wn8QdIiXR4vEVpFpcbYScR75Fjz0UMvBx2JwOx6V1fjXwnqOq+GoPD2ktaLCCrS3F1IwZiDknCqcktyST3PHORleM/A+o67pWkzW/2a317TiipPHM23YvcEqOcgEA9OeT39M8PPq5sUXWordLtflLQSbhJ/tYwNv05rhIPDdhcfEq51mKNS1rZp5wwMC4bgH6+WP1Fdr4sgvrvRbyz06CKWe5iaH97JsCqykFs4OcZ6Vy/grTdb8PeEv7LmsbeS6tgwgEU/yyhmJJJI4ILH+lZ3wt8O6x4S0q8sL22hkZ5WuI3imyGO1QEORx93rTvAXh/WdD1nWrm+toRBqdy9wGjn3GPJJAIwM9cZFetV4/8V9D1vxFFYWml2CSx284uHle4VOQCNoB+vWqXjbwxrd7qWleJPD9qLbWY+LlGnG0qOgPOGHUHHUGuh8WeG7nxv4a+x6hbrp+oRyCSL94HUOBjqP4TkjHXgVGl34rv9Fl0y40HyL54jbtdvdRmLlcGTAJY9c4weag1n4e2tz4Ih8N2rbZLbEsMrHG6bnLH2O5h7ZHpWHDN4+vdAvdBvtBgac2zwG+ku1xIpQjgDOXPrkDJ5xTvDXgvVLr4ez+FtehhtiQxt3SUO0bFt6lgBjhs9GORxxWP4Zk+Jnh6CHQ20a0voIgEguZJhtRPQsG5UAcDGfrwK9H1tte0jQFh0+CbUtUnf8AfXCFQIyTlmAJHAHCj2GffkPiD4RZtG0u58Pafcrq9i6m3eMqHGSC3mEnk5ye/OfXnW1/Q77x74MW11O1k0/VYnEio5G3zVBAPGcqQx/H6Vz3hrXPiHHHBol14bXz4x5f9oTyYRVH8R25DYHoeatfFLRtWvvC1rolhZ3Wo3fnLNNPkBc/MWOSf7x4HYVveNU1DUfAz6fa6TdPe3UKxiD5cxlWXO45x0Bx6+1WrGS6tPAUdrJpF4t3HZfZDbRoGcvs27hg4wTzn3qr8IrK+0rw2mmajYT2txDI7HzANrBjkYIJ9a9Ur53+JV3NY/EbwvcQWU148cTN5EAy7Llt20dyBk49u1dh4p+1eNbaLQrXTtQtbOeRHvLu5iMIjRTu2qG5ZiQOgIHH4c38TLe5k1fwxFp+k6jPBpNykkrxQkpsBQ4U9GOF/pnrXsWq3oj0ia5W3upd0R2wxwM0hJHA24yPxry34Gx3Vl4fmsL7T7y0njuGfFxbtGGUgcgkVX+E3Os+NPLyD/aLYzzzuesXwBqmraDdavpt54Z1G61ia6aQTxxgJICP4pGOFXjjBI5/PU+Ei6tZX2u6fqGjXVu0128rzsuIlPopON3bGOxBqp8Jpr/QLrUvD95ouo/aZb5pfOEYEKpgAkuT7Z4znIro/jLoT6jo1vqlo5j1HTp0eBlIDEs6rgH1ztI+lej+H9P/ALK0q3t5GLTBTJPITkvK3zOx+rE14z4dvh/wtbWb0212tnewLbw3DW7hGdVjHUjodjYP09atarqCf8LU067+z3f2O2tHtZbj7O+xZPnPXHI5AyOMmo/iNcq/jXw08cc8iWEpa5aOF2EQYqRnA9K95R1dFdTlWGQfaq99dwWFtJc3UgjhjGWc9u1fPnwavbUal4hguVeJtQud8CTRkCVPnJHIx0PT3rE8T2TfDDxTban4e3yWd4p8/ThuYBeR+WeRzkEHtXqetXFl8RvCF/ZaW7LcyRq6wzpskjdWDAEH1xjIOOetUPh/4vsbPw9Bp2ty/wBn6jpyeRJbzhg7KvClRjLZHGBnpTfh/pS6Laa74k1T/QRqlw06ifgxREkruH94ljx9PXFZPwF1C0XwvcxPcRo8NwzyBmxtUgcnPb3qt8Gr+0k17xZEtwnmTXxkiXPLrufketJ4b1nTn+L2uyJeQtFc26QwyK+VeQLFlQemflb8qb4XkTwH421ux1WT7Np2puJrW5kOIicscFjwD8zDn+79DW1rdtF4y8b6DNp7C40/Sd01xdxHMYfIKoD0JyqnjsaxtQ1WxT4yWZa6iCpatAzbsgSFW+Unsa6n40+Hptf8LmS0RpLizkE6ogyXXGGAHfg5/CtXQvHeiXXh6K8uL+CG5jgxPatIolV1GCoTOTyDj1rD8BeF77SfB+rR3UBjvtS86XyScsu5cKp7A/48+gwfhX4y0rT/AAta6NcmYapbSyxfYkiZpXJctwuP9rv0waPgDfRSafqts2UuWvGlMRU8LtUdcY68V9B14F4+1qBfHGlaTrs7waCYjK4JKxyPg43/AN5cgDHTn61zuua7oJ+Ifhu8t5ktdLghbNx5JjiJw5G3gZGSBnoM1v8AjrU7fR/iH4W1288xNN+zPGZ9hwCwcc/TepPfFYPxV8UaXfat4YmtZnltLW+Dy3axnyRhkJAboxA5IGcZrR8QapD4P+JFv4juc/2PrNoI3uUUsFwq9uv8KHjse9VPi/4q0XUYtFWxvorsQXqyzGLLKij1I7nnjrwa3/jpfW1z4MglgnjkSa6QxkN9/AbOPWt74rbZvhrfmE+YpigIKnOQJU54rGvWg8X/AAzXS9JukuL6HT7Z5IIG3FWUKdjY6E7WwDzkV1fwy8RWOq+ErFxPFHJZwLBOhcAx7BtBOexABz71zXww00Rt4l8RLmO01K4drYvxujUsd+D0BLfofxh/Z/lR/CkqB1LrdPuUHkcDrSeLbmCw+K3hu7vHENubORBNI21AxEgwSeP4gPxFZHxC1zS7zxp4TFvfQyJa3DiaRWHloSU439CeOfSvotWDKGUgqRkEHgisjxDpcetaRe6bLgLcwtHk/wAJI4P4HB/CvFfg3qraH9p8Ga0BaalbzF7dH481W5IU9DgjPXkNx0Ne6X+oWmn2z3N3cRwwqMlmP6D1PHQcmvDfjG96+j6Fr/2GQR2N4JpreTsCRt3+mcAdON2K7K18YeB7rThfx3Wn7cZ8gxqJ8/3fLxuJz6DHvjmpPEdr4e8Rrp2ga7a+Rc3MJntkztaIjGVVv73PTGDg+lcZ4at9Y8E+MLHwz/aEmpaRfRM8KynL24RT+QyMccc8DNcXqXhmbxZ468XWkVxJFcRxxyRP5hCllCYVh3Hp6Yr2T4deMj4iglsNSiNtrdkdlzCy7d3+0B+HI7H2xXmXgm90TSvF/ifRvEMFpFPLetJby3ka4ZSzEDLdMgqR65/P3HS59COotbaVDZNMsW+WS1RMRjIwGK9zzx7V1NFFFFFFFFFFFFFFFFFFFFFFQSf62L8f5VPRRRRRRRRRRRRRRRRRRRRRRRRRRRRRRRRSAgjIORS0ZozRRRRRRRRRRRRRRRRRRRRRRRRRRRRRRRRRRRRRRRRRRRRRRRRRRRRRRRRRRRRRRRXB+PPCs3im1tIoNTmsJLeYSh488/kRz6Guh8P6NbaFYLZ25dznfLLI255XIGWY9zwPyFbdFFFFFFFFFFFFFFFFFFFFFeKeJNF1++8c6ZrsGkhrTTwY8faUDSjLfMATx97oa9qUkqCRgkcj0paK4zxBeeJrTU7M6TpVvf6cykXCmYRyKx7gk4wOOxzz9Qngvw++iQ39xcbPtupXcl3OEOQhYkhAe4AP5k12lFQ3HmCGXyAvnbTs3dN2OM15V4VtfGOrzxS+K47W3tbWcypAiKXmcfdJIJAVTyO5IHXg163SYHpRgelGB6CloIB6ikCgdh+VIVVuqg/UUBVXooH0FMaGJnEjRoXHRioyPxp7KrjDKGHoRmmLDEoIWNBng4Uc0iwRIcrEgPqFApFt4FIIhjBHIIUUs8ENwmyeJJUzna6hhn6GnRRRwoEiRUQdFUYFQ/Y7UsW+zQ7ic52DOatVTFhZi4NyLWATnky+WNx/HrVyqcVjZwzvcxWsCTv9+VYwGb6nqamgght02QxJEmc7UUKP0qaqN7p1lfhReWdvchfuiaJXx9MiiXT7KZomls7eRof9UWiBKf7vHH4U+8srW+i8m8tobiLOdk0Ydc+uDUZ02wKwqbK2KwZ8oeUv7vPXbxx+FS3lna3sJgu7aG4hOCY5UDqcdODxVJdE0lIEt10yyECP5ixi3QKrf3gMYB96lvdK06/ZGvNPtbhkG1TNCr7R6DI4qaOxtI7X7GlrAtrgjyVjATBOSNvSoNL0rT9JhMOn2cFrGx3MsSBcn1OOtZ914Y0O6uzeT6VaPOTlnMY+c+rDo345rYurO2u7VrSeFHt2AUxkfKQOgx+FZuleH9I0iRpdP063tpHGGaNACRT9b0LS9ehSHVLGG6RDld45U+xHIqB/DWiSJZxvpVo0dmGFvG0QKx7iCxC9MkgHPrXQAAAADAHQUtYWteHtI11VGp6fBdFPus6/Mo9Aw5A/GqWl+EdB0qbz7PTYllBBDuWkKkdxuJwfpXSXEEVzC8E8ayRSKVdGGQR6VxuleAvC+kXovrLR4I7lSCrlmfaR3UMSAfcVqa74Y0bX5IpNTsVuJIgRG5dlKZ9CpGKk0vw5pWlyyz2lsRPKu1ppJXkkx6BmJIH0NU9N8IaFpd8dQsrHybts7pVlfLZOTnLc/jULeCvDx1b+2fsBXUN5k89Z5FO45ycBsdz2p3ibwboXico+qWIllQYWVXZGA9Mg8/jWtoWhaZ4ftTa6VZx20JO4hcksemSTkn8a2qKKKKKKKKKKKKKKKKKKKKKKgk/1sX4/yqeiiiiiiiiiiiiiiiiiiiiiiiio3ljjKh3VSxwuTjJ9BSRzRSM6pIjMhwwVgSp9/SmG5gE3kGaPzv8AnnvG78qmdlRSzsFUdSTgUxp4lZFaVAz/AHQWGW+nrT2dU+8wGfU4oLKoySAPUmuM+IVl9v8ACuqBbiaExW7zK0LlclVJwcHkcdKpfC6UDwTo7yyctG2WY9Tvau5vIPtVtLB5ssPmKV8yFtrr7g9jXi3wOkley1xJZpZmj1BlEkzlmICgcn8K7fQfC0+l+JNW1qXVZ7pL77kD9IhnOOvOMADgYHrXBaIs9n8WL6y+3Xc8P2PeFnmLYJCnAHTHAr3iiiiql/DLcWdxBBMYJpImRJQMlGIwG/A81geDNGvNC0aKxvtQe+nV2YytnoTkAZ5rqqKKKKKKKKKKKK8/8eeKZPD62FnZxpJqOpTiC3Eh+VMkAsR3AyPzpt7aeLtPs5bqz1a21K5RC32S4tQiucZwrIQc+mevGSOtbXgzU7jWfD1jqF2gS4mQl1AxghiMY/CuoooqOYSGNxEVEm07C4yAe2R6V5R8M9f1jWL7X7bVrlJ2sbryU8uIIowSDjHPOO5Net0V5TqHxATRtTvNG1SxkGpb1/s6OFSVvQ5wmD0U54OTjg/SvULYymGMzhRMVG8J0B74qaiiiiq1zdQWqo08qxiSRY03H7zMcAD3Jrn/ABjca5baPLL4etY7nUAy4SQgfLnkjJGT7Zrb0xrp7C1a+jEd20KGdFIIV8DcBjjrmr1FFFFFFcP408R3eh/2dbabYC+1C/uPKihLEAAAksSBwBx+GT2rtIfM8tPNCiTaN4Q5Ge+PapKQkgHAyfSuS8IavqmsQ3r6npMmnPDctFGr5/eKAPmGQMjnqODXXVy3jDW7nw/pE+o22mS35hUs6o6qEUDJZs84HsDUng/WJNf0Cx1WWJYnuULFFOQvzEf0qho/igavruoaXa2Ext7BjHNeFgE8wdUA7mu0ooooooorzvx942j8GwwSy6dcXCTMEEqkLGpOeCeTnAJ4FegxP5kaPjG5QcU+s3WL8aXp11ftDJMtvE0hjiGWYAZwKxfD3iRNb8ORa5HZXKrIjN9nCbpDgkfL/ezjiq/grxZbeLrW5urW0uLeOCbySJ8Bi2ATwCcdab4a8Ww69qmradHZXMDadKYzJIuFk5IyPTpnB7EV21cd428V2nhDT4767gnmWWURKsIHUgnkk4HAP+c46yCVZ4Y5lBCyKGAIwcEZ5qWiiiiiiobmdLaCWeUkRxIXYgZ4AyawPCviXT/FNg9/pplMKSmJhIm0hgAf5MK6WiuT8Q+LtF8PSxQajeeXPNjy4lRmZsnHYcfjXWUVyeq+LtF0rVLTSbq7xf3UqRRwrGzHLEAZIGAOR3710s1xDAYxLIqGV9ibjjc2CcD34NK88SSpC0iiWTO1CeTjrgVSv9W0/TpIIr29gt5LhtkKSOFLn2HfqPzFadFFFZ2ralZ6PYzX9/OsFrCN0kjAnHOBwOSckDAqawvLbULWK7tJkmt5V3JIhyGFW6yNX1rTNFiEupX9vaqfu+a4Bb6DqfwrTikSaNJY23I6hlPqD0qSq1xd21rt+0XEUO84XzHC5PtmrNFFFFFFFUxfWhujZi6gN0q7jAJBvA9dvXFXKKKKKKKKKimnigCmWVIwzBVLsBk+gz3qWiiiiiiikJAxkgZ4paKKKKKKKKKKKKKKKKKKKKKKKKKKKKKKKKKKKKKgk/1sX1P8qnoooooooooooooooooooooooor5r+LemB/GHhgWlxPb3F3OTJKJWbbhkAKqcgEAnpwc1s+JdHtPhtpOsa3o8919rv8AZAoll3hGJJLAkEk9TznnPriqXiXwtqF7occFh4Pkt9WiZWjvY76ES7/4mZ85bPPX17YrP+KVrqTfDvTrrXWlj1eN1hlRJso2WP3gp2k4VTnnBre1L4ZQ6x4fju59Qvp9cW2V47h5MgMFGECDgDgDjnvk1zYv38UfB+6vNWVbi8ssxR3D8udrJhieucYB9cZNepmwt9Q+HEEd9Etwo0tZhvzkMItwIOcgj/PHFcd4LucfBmVpBIdtndxgnvlpAMewyB+FY3hP4c2vifwbptxf6tqHneWWtQjhY7Yhmxhcc5OMk8nHBFdT8Hdb1O4XVvD+rSvPc6TMI1mfkshLDBPfBXg+hFU/gfiWw8RbXIDanIAyn2HIpnw7jntfiB4nspL67u0gjQI1zKXbBIPX8axtX8Q6b4b+K+pX+qTNFAunKF2qWLttXCgDuef/ANXI9S8P6A13eT6/qU7yve7JIbRLhnhgTaMDrhiepOMegrzbxXaSeFfH2japLdXz6Jez4kia5cpHMcju33ckPj2I6cV6d4itE1bxBpdgGmUQo9zctHO6Zj+6q4Bwcvj3wpx1Nd6BgAelZetxSzaXeRw3MltK0LbZosbkOOoz/n6V5h8INV1HUPB1xe3U897dieUqZnLlsAELz2z2rlPBd5ZeK7KUX2vahaeKzJIpRrx4vLYFtoSPO0rjGVxng1s/EZ9e0bwDazjWLmC9t0ijuDEw3SE4BJf72fcHmq3ijSdfl8JnxBJ4ovor23tUnSG1byoduASGA5Y47k9e2K0bO017xt4TtdVn16406drdmij08+WGcZG6Q9TnH3RgCrPgnxnM/wAPZdc1QmWaxWRGc8mYr93OBwTlRn8TXMnUTregtfya9r0OtSxedElrDcRwI2MqgCptZegzznrmvTfhvrGqa14fjn1m1lhvY5GidpIvL80DBDhcD1xxxkH6V3jAkEA4OODXz5pV14vuPiDrmirrivDBED5skQ2wo21lKRjguA2MnjqTnodXQrrW9A8fjw7favLqlnfWpuY2nADx43eg9VIwOMYreuhrWq+JNRgv5rvS9Cs4R5M1vII/OY4yxf0GTwMYwPxxvhn4jvL7W9b0SXVRq1nZbWtrwhdzKTggleG+vt6Hj2qvL/il4Kk8YabCLS4EF/aOZIGbIVvVSR09jXlugfFHWfDF0NH8b6fODGAguVT5+MDJ5w477lOfrXtusXLw+E577w5c28KJbtcwyGIyKUwXOBkYJ9849K808O3Pjzxh4Utb631e1sHO8CQQqXusMRk8YTBGOBzjPQ1reBvH01xoWsS+IGiF9ozFZyg2mQDgHA7lgRwMdOK1dGi8ReJdFXWDrkun3FyDLaW8EcbRRL/CHyuXzj179O1Wvhv4sn8RWt3Z6lGkeradKYbkIMBsEgMB26EH3B6dBy3wjIGs+MWJwP7RYn/vp6W38a23iSW+ZPFEGjWsEzQwIiqZJQOkjFxwD2Axx1NL4J+JH2zSdcfVXSeXRgWNzCoUXSchSB0BJX2HzD3q9MPFeraAniS2uoI7xolubbTo7ZJVaPhgpdhu3EehHJ4pfE3ijxHZ+AY/EEdpBYXygfaYLmJtyZcINqnockH5u1Zuoal47uPDMHiK0u9PtIYbNLt7coHedAm5yxIwueSFXseoNdbL44gtfA8Pii5iAeWAFYFJw0p42gntkHnsAetV9TTxlb6QdXg1K2e9ji819NNoPKboSobO8EDPfk8cdabD8QLa58C3HiiCJTLAmySDJISYkAKT3GWU/Q1AJ/FR0yx1ax1i31SK5kjM0MVooCRsQGMZBJO339z2xXGfFCHVX8ZeGYf7UjWCe8R7aNoflgdWUZPPzkk+o9OK9A8f63r3hjw0dRtRY3MkOBcSSqy43MFBVAfUjqa7fQrmS80iwupiDLNbRyOQMZYqCf51qMSFJAyQOB614lb+NfFF34q1Dw/DoVqs9vGCuZyUQttIeR/7u09AM5OPpd8LeKteTxVL4X8SwWf2kwmaGe0J2sOOMHtgN1weOnNbmo+KJ7jxE+gaVJaRPbxiS8u7n5liz0VVDDLdOp4rG0PxpeQ+Kh4X1prOeeVC9teWfCPxu2sCTg4B/T61uW974rlsJL+4XSLKMFnEc8cu5IxnlzkYOB0x/hWF8PfGereJF1K+vbO1j0q0DBLiFXBlYcnAY9NvP4j3rPtvE+t6vodz4vstO0qOK0SXyopw7SmJcF/nBABO08Y7e9dRD4n1HVPBcXiPSLSF5zE0r2su47thIdVI5zlTjjmrHw48S3PizRDqdyltGxlaPyoCTsx/eJPU5Bx6EetGm67rV1LrUi6dBcWtjM8FuIXKyXDqRn73AAyQeeoIqt8NvF8/i7TLy+urRLQ29y0WxWJwoUHnPfk1V0nxPrviOG71DQrbS3sIZ2ijSadvNl29egwmRgjOeozxVi81d9a+HGo6ncRLbyT6bcFo8/dO1lxz9Ki+HU81v8PNMmt7VrqVLdisKsFL/OeATxUvwu8QR+IdHuZotMXT0guni8pZC5JwGJYkAk5Y5r0quH8U+Kf7Jv8ATtHs4EudU1BsRRyuUjRR1ZmAJxweAKybDxdqFt4og8N6/YW8FxdRGW2uLWYvE+ATtO4Ag/KfxxxyDXp1c/4p1y38N6Pc6rcqzpCBhFPLsSAAPxP5ZrkLrxT4g04afPfeH4Ta3s0UW+3ut7Ql2AAZdoycE9OMjGRmqXin4l23hzXbfSrrS7xY5G+e5dcAr6oBkvzx2rN/4WjLZazFa654evdK064fZBd3HHfqwxgD1wTiqn7QY83wvYKnzFtQTbt5z+7k6V3HjHxjD4P0yC6m068uldAA0KDYp7bmJ4zXP6n8Sja6fFqtroGoXWl7Faa7A2quQMgZ5OM4z0yMZrttU8TWdn4eGvRwXN5aPCJVW3iLNtK7skfwgDqT071N4T1y38R6FbatawPBBOH2xvjK7WK9uP4a8w+C0gjsfEUhViE1GQkKMk4HYDqa7Xwh4ysPE2o6pZ2dlc272LBZWnjCMxyR93qMFT15+ld/XEeOPFWn+FrJbjUbK5uY2YBRFCGUN2yTwK19S1+x0vR11a8do7dkRlULudi33VAHUnP+RXPnxk1te6daajoWpWbahII7eRvLZdx7MQ2VPsRnrxxUOrfEPRNJ16LRLv7TFM2d00kJWNQFJHJ5bJGBtBBJ61Vt/iXozavFpl5bahp3nruguL6DyY5fpuOQD2JGP0zGfidoo1S3s2gvVtblxFFfvFtgZj6EnO33x+nNehatqdppNo11eS7IwQqgAszseiqBySfQVyg8cadDqVpp2o2l9pk92MwG8jVVc+mQxwfY+o9a72qOp3trp1nNd3snl20a5kYqWwOnQAk9a53wTrGia3pklxoEKw2kc7RMqwCIbwAScD1BHNdhWRrOsWOi26z303lq7BI1VSzSMeiqo5Jr56+L/iK31Wy0izWyv7W7N+kixXVs0bOgBGQeh5YcZzz0r37Xdf03QIIpdRuPLMrCOKNVLvI3oqqCTWVpXjHS9Q1P+yWW6s9RILJbXcDRs4AySvY9D37GvOfi8i/2/wCDn2jf/aCjdjnG9K9D8fjSJtFaz1aZ4xcusdsYo2eXzuqbFUZLZH9O9ch8OZbS11Ca0vtbvtR16SFRtvbSWF4oV6KA47k5Jzk5HpWvFdeGdc8aqw1GO91KxgKQWyoxSEhjvfd90tyB7Y/L06obieK2heeeRY4o1LO7HAA9a5C38ceHp7yK0F+I5J/9S00bRpL/ALrMADzx79s1yvxJ+IMPhhobK33fa3mQSSmIlIkyC3bk7ew9a6rWtX8MajoEkmq3dudKucxnzyU3kHOADhsgjPHPGa6DRF09NLtf7LES2HlAweXwuzGR/k8+tYMvjfw1FdC1k1aBXLlN5DeWG9DJjYPxNcV8c7a2uPBsl0Yo3liljMUuASoLYOD6EGvRE1Ww0fRbC41G7itYWijQPK2AW25x+QP5Vr2l9bXdqLuGUNbkEiQgqMDqee1eVzT+F/EPjO2nutWtbmS1QR2Vqc7WlySzZI2sfu4wT0r2Go5ZY4UaSV1RF6sxwB+NYUviXQ4rMXz6vZC1LmNZfOXazDqAc8n6dua1bC+tNRt1ubK5iuIG+7JE4YH8RVHUNe0jTZRDe6naW8pIGyWZVbn1BPA960Rd2xt/tQuIjb43ebvGzHrnpVK01nS72UQ2mpWc8pGQkU6u35A1Yk1GyjuVtXvLdbliAIWlUOc9OM5rlovD+gJ4vl1tZQdakiw0XnjgbQu7Z1+6APSuua7tkuEtmuIluHBKRFwGbHJwOpqC31OwuZ3toL62lnT70SSqzL9QDkVNLd20MqQy3ESSyHCIzgFj6Ad6iTUbF7prNby3a6XrAJVLjv8AdzmrzMFUsxAUDJJPSs6y1XTr9ylnf2tw6jJWGZXI/I1emljhjaSWRY416s5wB+NU7XUrC8OLW9tpznGIpVbnr2NchJ420xvFNv4ft7mGRzC8s8gYFUI6LuBwG6k59vWpPGvhTSfFMdk+pXU0C20haJ4ZgmScccgjsPf0Nd0BgAelIzKilmYKo6knAFQx3MErbY5o3b0VwTQ9zBGxV5o1YdQzgGnJcQyMFSaNmPYMDT/MTds3ru9M80u5QwXcNxGQM80iSJJnY6tjrtOcV4X41tmi+JPhaSO4u8XDszxiYlBtAxhScAcZIHXnvXu2RnGRmuF07S9VuPFF7rF7e3UNjGRFZ2KzERsAuGd16HJJI79Pau7ooorhvGXhq78QSaa9rq81gLSbzHEYyJBx1GRyMcZ45PFdRq9xPa6ddT2sDT3CRMYolGS7Y4H51heC9L1PTNNA1jUpr6+mPmSmQjbGf7q47CuuqhqlxLa2FzPBC80yRkxxoMlmxwMfWsLwbp+rWGlp/beoSXl/J80mSNsfoq4A/E+vtXWUUUUUUUUUUUUUUUUUUUUUUUUUVBJ/rYvx/lU9FFFFFFFFFFFFFFFFFFFFFFFFfP3xIlupfGfhue30nUp4NPlJnlitHZOSvQ45xjmvQviDoB8YeFp7O2YrM22a3LqVyw5AIOMZGRz0zmvOfDHjvxLbWkei33hTULjVoQIY3A2RyYHBdiMDgdc4PXip/jQl3D4Ct1vpRLdG6RpWUYAY7jgewzgewrr4/F8C+H4o4LK/bVWtAI7A2knmF9uBn5cBc87umPyrDj8FXmm/DC70CACbUZojI6g4BcsG2jtwAB7ke9Y2meLbvUfBbaNZ6BqEl9DYNbTF4/LijCptJLHq2OQuMk0vg231C7+FN5o/9l3kN1FBMkYlj2+dudm+UHnjOOlavgHxXpmjeF7TS7/7TDqdmjI9k1u4mZtxICrjnP8A+vFbfgbS5vD9nq2u64iW13qNwbiVF+byY8/KhwOSMnp61yfwMlW0sNXguQ8MrXbTqssbITHtHzDIpngLULeb4jeJbhWZYbsKsDupUSFSBwT16Ej1rHuIdG8Q/E/WINQjaWxuLIWccpQhfO+QZVvUYYA+tXvAniY+EdcuvBOt3e+3gkP2G7YkjacEIT2GOfRTkZwK9V+IWhJ4l8L31iHAcp50L4zh1+YfnyPoaxPhPaXj6HHrOqO0l/fxoNzqARCg2xj8Rls991epVT1E4srk/wDTJv5GvFPgpObPwBc3CgMYpp5AD3woOKyvFMXgjxloUmui6t9P1ZYt4ZJQswkAJCsnG/kYzjJA4NVPHOoXZ+FFlFrlwP7WnMZ2ScSOA5IJHXO0DJ9a73xTqlj/AMK1nkN3BiXT1jTEgO5yoG0epyaX4d39mnw6tHa6gVYbZ1lJkACHc2A3p+NeZeA7AeIfhRq+j2sqNetK8iwqw3kqUdRjtkrj8a3vBPxU0rT9Hi0vxH9osb+wjEJDwuxkCjA4AyGxxz+de4aFqEmqWf2xrd4IpWJgWQYcx4GGYdsnJ+mK2CQASTgCvn7wdqdvdfFrxNiaJjJAqRlGBDFBGCBzyeD+R9KsavqdoPjLo8RnjyuntCTu4EhMhC/Xp+eOtZlp4i0nVvF2uxeMbmKKHTpxHp9ncnbDtBYF8HhmIwfmzw3HGMHw71rSpPH3iN4ZVhjvDGtrG0ZQyeuFIBHr06V9GV574v8AFCeG9Y0P7XMsWn3TyxTsw4U7QVb8DgfQmtDxbDoWreHrttRe1ls/KYrMXGFIGQVb147V574Hsr7TvhVexXyOhNrdSQo4wRGykjjtk5P41sfBe+s28B2Crcx5tjKs+5gPLJkZsNzxwQfpXC2fh+81/R/HeoWgcRapMWssJkzrEzNlQezZwOK9F+E2tWt94Rs4vNRJ7FDBPGxAKFTjJGeBjHNY/wAMNPeXWvEniTkWd/cstqxGBJGrH5xnseP1rP8AhOyXV14yhRk3SX8mDjsSwBz3HP8AnNc58LfE2meGo7/wt4jMVlcWdy5jknUBXB6gnpnjIOeQRjpXceMri28W+EPEFroUYmiijRvPjjIWV0YOVTj5uF7dyOtQ/D34heHn8L2MN7qMFnc2VusMsUrbT8gCgr/eyADxTvibqQ1P4aale7PKjnaIwB+GdPOTa2D6gbvoa6G6dV+GUjMQB/YZ6nuYOK8Z8Sadc3/wa0SW3jLi0kE8oHUJmRSfwLD8MntX0Fpet2OpeF4tWEyLbNa75CGB8s7fmU+4ORivKPhdZW2hfDu4uNdUGwv597qy5xG+yME47d/pWV4g8O3nw2RNe8K6lM2ntMgm06Vt8bhuAR654GevPWtz4h3C/wDCZeBp5SIlaUsd5xtyU4NdN8Y54n8A6sUlRvmiXhgeRMmR9a7jwvzoGlf9ecP/AKAK3a8G8HMzfFfxWWJJECjk9vkxVvUXL/GTTBgDZpbKMNnP+sP4da4bRW0jRviZ4h0/xLFayJfSmS3lu4ldFLHeoy3A+VsfUYr2kSeGLHXLCwsdLsX1CYswa1t48wKFJLswHyjoPU5rz/xfqNz4814eD9GuCmmwkNql0gyCAQdgbkdse59ga9OvL7SvCOjPaQqqrY2DzxWw6tGmAefckAk9zn1rypPO8R+AdT8QapqRSKS1na3sbSXyYISAwVW24LsWxwxIyQMV2nwZA/4QHSVODnzuP+2z15xaalP4A8Wa7oY3mDVP9I0yNF3ATSNtUAemeCf9gda9+0XTl0jR7ewUhjDFhmGfnfqzc+rEn8a8m+BpVdD1lm+6NSlJ+mxawrvwXqentL4q8Aay6RXKG4+wMu5XzyVA5BPYKRkEdc9OnfxI/ib4W6nqjQC2me2mSVI8hdwyCR6gg/qRzXQ/C/8A5ELSv+vdv/Qmrl/gOSdC1RiMFtTkJHPHyJ617hXlviXWGl8WafoOm2touqPC0v8AaNxEHNunOQgxkkgHuBz78cJrGnSWnxW8LxT6jeXkjwPI0s+DyBIcKqgBRx26V9G1zHi/S9O1vR5dL1OTy4btliRwcESZyuPfI/HpXi323xP8N5bS312WPWfDjSrElxgB4cfdznoRtBwSRxwc1r+OFSb4m+EAcMuxmGD6EkfyrZ+OcNvJ4JuGmZRJHPE0OR1fdjj/AICW/WuZ+LUU6eDfDUNyXW5W6t1kJOWDiJgfqc10fxr48BT/APXSH/0IVq+IF2fDKZc5xpKj/wAhisrwzx8I/wDuF3H8nra+Ey7PAekDaq/unOF/325+p61zXwRIaz15lIIOqSYI78Cofhttbx142ZWBH2hRx67nzXuleSfG7jwTd/8AXWL/ANCFa/iPw/H4l8JWumNd/ZZmSJ7eXPSRVyOO/Gf59q4LT/EmuaLq2naF48sYpo5p1FlqcXKmQEBSce56kAjPIxVzxRBHP8XvCwlUMq2kjgH1AlIP4EA1X+MsEc2teDxIiMGvwh3KDlS6ZH0q98fEj/4Q+JSFGLyPYMdDtbp+GayviPLI/ijwbYvfvZwHLicBTtl4Ct8wI64HPrXZ+JfAreIbeJNX8R30kNuxlXEcMYU46khB0FemQBVijVWLKFADE5JGOtMvObabIyPLb+VeNfARAvhKQgAFrtycDqcLXtteLTXi33xchsrrBjsNPZrZDyPMbBLAdjg4/wCAiqvxwjRrbw+xUb/7SRQw4IBByAeo6D8q6Px5/Y0Wr6HdXUN1d6xFKRp9pbOAZGOOWzwFBAySePfFcL4tTV5fiD4Slvo7SItIxiS2dmZUBBYOxxu79AOpH10fi5IB4j8Fxc7m1BWHpgPH/iK6P4leH9YvpdM1zQHRtR0t2ZIJMYkVuuM9+AMccE85ArP8F+L9P8S68sOp6ZNp3iW0heIxvnaykgkD8gcEdzjNULOKKP4yXhjQIWsAXxj5mwvP8q91rxb4w3lwP7B0yGZIY7y/TzDKModrAgMB1GSD1HT8RZ8X+C9d8V2KWV/rGniNH8xWSyO4H2O/isX4sQyQ2XhCGaczyx6hCjyn/lowABb8etdj8WraCbwVqryQxu8cYZGZASh3DkelcN4i1O50b4Q2DQM8ctxbwwbgMEKwyfzUEfj+Nelv4b0zWPB8GiYxYyW0YjePgjABDj3zz75OetcD8WbFdJ+GgsIZmljtWghDScswUgdunajwZq1v4t1RtM1qFoJ9KRDb6bIAVbC4Mrf3mGeB0AOec8aPxkvLiPT9K0y3MSpf3scUnm52lQQcNg/dzjPsKZ4u8Ha/4m02DT5G0O1WBw8MkEUgaLHZfTtXrenRTwWVtFdTedcJEqyygY3uAAW/E5NVtdtbe90q8t7qFJoXibcjrkHAyPyIB+orwH4NeE9F1bwy91qVr9skM7xhZiSsQ4+4M8Z4JPX8qp+FruTwJrvjLSLfzHsrO3N5BG5yqttUrzz1DKPw56V6V8LbC1vPCVve3Ucd3c6g0k1zLKocyNvIwSeuMY/OuZ+HSPovjXxL4VTnTUH2mKJuRHu2nA9iHA/D61S8P2tr4G+Jt1piosdjrMIe1wuAjZJCD2yGGP8Adr1HToF1PxReaqYwYbKP7DbuR1fOZSPocLn2PvXnOl2FnYfGG5js02K2n75FyeHO319sGs/xVoFnJ8VtDitw9o15BLLcSQsQznbJnnPGQMHHrTvGWjaf4S8VeEr3Q7ZLNproW0yR5AkQso598M3Pfj0qD4l6LBL8QvDLQmeKa7fM0kcjbvlYcg9uPTtUXxS0HS/CP9garolqLS6jvlQursS45PzEklunfqCa7LxpqB1XxnofhB2YWFwrT3iLkebtVmVCeuPk5+vtUPxY0C3stAXW9HghsdQ0uRJY5bdBG2zO0rx1HIOD6e/Ob49vtU1bwr4d1u301r6zV47vULJRkSAAHBABJXO7sR0JHFaPha/8I+LNX0zVtG8my1KzLmW2MQjeRWjZSMDhsEggjPANY3/CPaR/wtvyP7MtPs/9n+f5Pkrs8zON23pn8OvPWj40aXaJc+HLpImEhvUg2hzt2DGFC5wOnbHWvoWop4Y7iJ4ZkWSJxtZWGQRXz74N06y8HfEjU9IZEWPUIRNYMVxtGSdgJP8AvD32ivQIdK0/XvFd5qc9nDLFYILRGZQyySnlyeOSowvtz7Y868PaLZ+CPibJaiFEstUgY2LseIm6lASfYj15A716fZ2Vpqviy81M20ZOnKttHL/elIy5+oBVefevIJdBkufipe6bDqt9BA9pvkYymSQoyruRXbJUHjnqAMCma3okfwy8V6HfaJLcJp2oTeRdQPIWXqB6c8MSM5wQa7Hxt/yUnwd9Jf5Gsj4z6F9iktPFtosrNBNGt7GspUSR5wCfT+7/AMCHHWu+8VpaeIdK0rTLSQBdQljeJ0JBSJBudgR0O35f+BVzPxd8PeX4bbUtKkntrjT1XIhlZd8QIBB55xnOevBrebU7LUvh/DcWkTMl3AsNvCZDuMxbaFznJIcevY03X/DuqQeH7HSNGvJVjNwn2+5luCJTF1dg/UdOcduOma828UalpOia3ocvhS/nVxdrBdJFLI8MqEjhmJKseT0J/MVvfHH7ZaQaVeW2p3kKyXawPbxy7Y2GC2SByTx3Ndj8WVu18I391Z6ldWUkCBv3BAEgLAEMcZxgnoR+PSsm48US+G/hrY6sxae7a3jjiMmW3SMOCx9Bgn8KNQ8F3s+g/a7PUr0+JjGsi3jXci5YkFkwDtC4yAMY6VJ47GuweAftcmqz2eqWsCPcNalQJG4DAkDI6n7pAz7V2HgOaSfwrpEs0jySNaoWd2yScdya62vPb/So7CPVdY1nWtRWAO8wWG8kjSKIDhQoI5/mTXEfCe21nVLu48Q3d7qMelOStjaT3bSBxyNzA9cevc5P195ooooooooooooooooooooooqCT/WxfU/yqeiiiiiiiiiiiiiiiiiiiiiiiiiijFeL/ABnsdW1rSYdK0rSLi7dpRK0qsoRQAeOTnPPpXq2jySS6davNbyW8vlgNFJjcpHBHH0rSpMAdhS03YpbdtG71xTiM9aQKB2H5UgVR0UflRsX+6PyppijY5KKT7ivH7u+8aa3q2paD/ZMNjpTM0Q1I7s+STjK5PzMV9BwT+Nev28MdvDHBEoSKNQiKOwAwBUteb6v4mv4dS1DST4d1GSDyMW93DEXSVyvQkDCjJxknjvir3w78OyeGvDNtpl1saf5nm28jcxzj3wMD8K6s6bYNIspsrYyL91jEuR9Dipp7S3uCDNbxSkcAugbH51E2n2TII2s7copyFMQwD9MUosLMRtELSDy2ILJ5YwSPUYp1vZWtqxa3toYWIwTHGFz+VV5dJ02a4F1Lp9o9wDkStCpf88ZrTpGUMpVgCpGCCOtZMGiaTbyLLDpdlHIhyrpboCD6ggU06Fo7SGU6VYmQtuLm3TJPrnHWn3GjaXc3a3s+nWst0owJnhUuPxI9qsjT7IXZvRaQfayMGfyx5mMYxuxmrtVp7S3uHV5oI5GUFVLqDgHqP0FYi+FtAWYTLo1iHByMQLgfhjFUvH1/aad4X1U3M8cXmWkscascF2KkBQO/JFedfCjw/wCHdU8JabNNZ2t1dxLIsrlMMCZGIDDvgHgmvcooo4Y1jiRUjUYVVGAB7CuevPCug3ly13caTavOxJZ/LALn1bHU+5rca1t2tjamFBbldnlgYXHpgVkaX4b0XSJjPp2m29rKRgtEm0kelQ634V0LXZVm1PTILmVQAHYENj0yPrW7Z2lvZW8dtawpDBGNqRouFUfSuXl8EeGJr/8AtB9Eszc7t5YR4BbrkqOCfqK09a8P6VrsMUOpWSXEURyiMSApxjsRUL+GNHfTBpTWY+wBt3k+YwGcY9cke3Srek6HpukWjWVhaJDavndECSpz14OetYlt4H8OWrMYdNVEaQSND5rmIt6+Xu2/pXR6npllqljJp97bpNaSBQ0R4BwQR09wKwbTwboNo8LRWTHyCDEss8kiofUKzED8qveIvDmleJLdLfVbRZ40cOpyVZT7MMEA96p6j4P0LUtOt9LurItY2+PLgSeRFB9SFYZPJ5OTya3tM0+20u0is7NGjt4htRC7NtHpliTV5huBGSMjHBxXIWHg3Q9O1VtWtbaZL5yxeU3UrFyeu7LHP06fpS3ng/Rb3Wo9bngma/jA2SC5kXbg8Yww9SMdMdqTxX4N0PxWif2raeZLGpWOZGKOgPuOo9jkUnh3wZofhy1mt9NtTG06FJZy5MrD/e7fQYFZWlfDzRNHWVdMk1Gz83G4w3jrnH41r2fhHS7a7u7tvtVzPdW7W0zXNw8m6MnJXk8D6Vzum/C7wvYlwbaa4hYkiG4mLRoTwSBxzjAz14rpfCvhPSvC0Lxackvzn5nlkLnHp6AfQVfvtB06/wBUsdUubcPd2W7yXJ4GfUd8dR6GtK/theWstsZZYhIu0vE2GA9jXJeEvBeneFVuI9PmujDOPnilkBXPr0644rN0z4f22lW5tLDWtYt7RgQ0CzqVIOc4yuVJ9R/9etfUPB+n3egLoEMtzY2GMMto6qzjvuJBznv61NofhmLRNE/saz1LUBAMiOV3QyRgnJCnbgd+3HbFVfBXg608HwT29jeXksEz7zHOUIDYAyMKOwFdvXnXi3wJZ+ItRttVW8urDULcBVntmwSBn9eTz6cVmXXww0qbUNP1BdQ1RLu0+/cfaS0s5znLMeh6g4xwcV6rFGsUaRoMIihVGc8Cua8W+Ho/EunpZSXU1sEmWZZIThgy5xg9utZEnhS61BreLWdbuL+ygkEq2/lJH5jA/L5jKMsB6cZOCeleb/EuxOo/EPwvarcy2zPGxWaHG5CCSCM8dRXpg8LXF9d2s+u6q+oxWcnmwQCFYk3jo7AfeI59Bz0qDxz4NPi9IYZ9Tmt7aFxKkcUa5DgEZ3HnvTPFXhG88S6Pb6Vda0yImGmdIBmZhnBPPH09RVi/8M3954Z/sFtYwrJ5Uk/2ZdzRgABQM4HA69fpVSDwlqFv4Sfw3HrQMZjaBZ3tgWETAgrjPPXg+n51f8LeG7zw34fOjW2prJ5ZY28zwDMe5txBGfm5J/Os3wP4OvPCUV5DFqkdxHcMZcSW+MSYxng9OBkfypvhDwfqHh/W9U1ObVo7pdScyTR+QVwcsRg7j03EdOlem1478cJGfwY6w7XElzEvByTz29TkCui8TeHL7XdE0u2s9QOnXVpLFOJdm4gqhGMZHcg/hVe98Natr01gniG8sZLKzmFx5VrCyGaQAhSxYnA56Drk+2MvV/B2uXvjG28Tw6nYo9opigha3Yjy/mGGO7k4duas+OfCOr+JNU027t9RtIIdOlE0MckLMWfKn5iCOMr2xUnxD8Lat4u0u305Lyzto1ZZZmMbEs4BGBzwvOfXipPGHgxvGGgw2mqSwpqkBLRXUKnaCevB5wQBkZ6gelYXh7wf4tH2e08ReJVu9Kg24toFw0u3orvtDFemQSc17QAAMDpVHU0uJbKeO08r7Q6FU83O3J9cc1wPwz8L6n4R0+XTbye0ngLmRHh3BgxxkHPGOK9Mryzxx4LvNX1Sw1/Q76Oy1izG0NIDskX0OM9iw6HIOK57xP4M8YeJ7eyOoaxpaTW1wsqxQwsIxgfe3Ebix9OB1/C74z8H+Ir/AFbSPEOkajarq1hEInWRCqScnJHXqGII9D1qp4h8HeLtU1bR9aXVdON9aM25NjLDFzxt6ls85zjt2rT8b+E9e1/VNBu7ebTyukuJd0zujTPlCcgKQoynqetdJrlp4kbVdP1LSTZhYrd0uba4lYK5JU4BC9QRwf8AGs238Pahqvimy8Sanbw2BsomSO3hl8x5GIIy7AAYwTwKyLXw/wCIU+IU3iSS1sxZyp9nKLcEsI8Ab/ujJ4zj3x717JXCfELwjD4x0c2TSmG4ibzLeXsHwRhh3BzXD6HY/E2YJpuqXtnb2YUpJfKQ85Xp8uP4sdCQPU89d34l+GdR1TSdLGhxRSz6ZcxzJBK+3zFUYADHjPTqRxnn1l8V2fiXWPCE1g+n20mo3oxIkU4VLcZBHLfePHOO59Bklr4YuNY8BDw5q9uLO4WERKyyCQBlwUcEdsgZHXqPeuJ8PWHxP0WFNCgi0xrGL5Ib6Zg3lpk9ADk8c4Kmt/4ieGdZ1Lw1aaDplsbx1kEs11NOqZbkng8kksT7VT8Y+GNa1OHQ9a0fTxaeIbJgj75UI2AHqc4bnp7E5xW54r8Pah448MRQ3lo2lavbuJowZVdd4yOCrHg+p5FYfh24+JsqppF9Z2lqIxsbVZSsjBccEKGw7fh9fWvbraFbeCKBCSsaBAWOTgDHNVtVONPuz/0xf/0E18/fBjW9RsfCpifQ767t/tD/AGaa2CEHPUMCwIw2fm6c+1ehaB4VluX17UdchEd1rWYmgVwxghA2qu7kbsYJI44GKxfA6a54MgfQNR0u5vbRJGa0u7MBxtYkkMCRt55/4F+NdP4S0C6ttW1bxBqSiK91JlAtwwfyY14ALDgk4HTjgVk/Fnw1da5pVveaWjHVtPmWW3MZw+CRkA9PRv8AgNehaJYLpemW1mCSYk+diclnPLMT6liT+NeRW1rq6/E+XWTol4NOlhFt5xKfKcAbsBvu5H5UniGPVW+JGkaxHol7Jp1kjW7TKAdxZXG4AHOBv6n0qp8VoNRvfEnh2az0fULqDTJ/Onkhi3AgtG2F5wThT6c0zxZNqN7438P6taaDqktpZArKxg2n5jjjPpnvirvxgTUNTTR4dP0i/ujBcrdO0cXyhQPu/wC9z0q1460PUry/0jxjoVk8l9Yj97ZTDY8kfPGP7wyw98jHTBv+J7y+8X6KNG0/StRtJL1kW4mvLYxrbxggsctjceMYHv04rX1m9vPCp0O003TLq80yON4rhYIt7qqqoU8d88+/NcjqWlJ4k8WaJrGiafcWb2s3m3t3NbGFZUBHy8gF2IDDIHQ8npUfiMarofxHh1qDRb3U7S5sxADaqT5bZxyTwOcdcDBz2NQ/F2a8uX8Pxw6TqE8kF0txP9ntnkWMDGRuAwTz29K93glE8SSqrqHGQrqVYfUHkVLXj/xa0G+vYNO1rR45H1TTZ1aNI03M6lh274IB+ma9I0DThpWmW9oTukVd0r/35DyzfiSa87+MeiNqGgx6nasyalpkyzWzxgliSwBUY752ke6j1r0Hw5pzaVpVvayOZJwC88jHJeVjuds/7xNeH32sw6N8Xrma4imaB7NFkkiQv5Q2j5mABOM4BPbNdZrkJ8ba9o0VpHMdI0+U3VxdNGUV3GNiISMnnOcdj61heM76F/iH4euI0uJIbDet08du7rETnGSAa9s1Czt9W064s5wWt7qFo2xwdrDGR6HmvIPg7o+qWUN4NUuBNHp80ljZJx+7AYmQgjrlsDkkjaRxXtc0Uc8TwyoHjkUq6noQeCK8B+GOh6rp+tX+jXjs2maLctJbF48eY8ikK2fZcnHYt9KtfGq+ubN9DM8dw+hG4zqCwkgOoZcK2OxBPB6kdq5X4keJLPU7TQZ9M028XTLW+RvtBt/LjPTCoOp79sdPWuh+M90NQ0LQriKKZFl1BSqSoVfowHy9eev412Pxh1C0s/Buow3FxHHLcIEhjZvmkbcDgDvXK3+knxZ8KLO00mSO5uYYYnVAcfvExuT2IBYc9ePXNUPCvxagTTbbTb/StRl1qFBD9ngh3NKQODgkHJHJ49a6z4j37w/Dy9OrSQwXlzGAsO4Z3FwQg9SF4OPQmuk+G11DdeEdKaGVH2QLG+052sOoPoa7mvmTxZr9l408WL4fn1OCw0DT5GN5JNcLELl1ONoyRnkYHPq3pXtNr4l0FLzTdH0y9s53nLIkVtIGCIqM2flyP4QOfWuyooooooooooooooooooooooqCT/Wxfj/Kp6KKKKKKKKKKKKKKKKKKKKKKKKKKKKKKKxr7XNKsLmG0utQt4rmeRY44WkG9mYgABevcfnWzRRRRUP2iHzvI86PzcZ8vcN35VNRVVry1S5S1a5hW5cZWEyAOw68DqatUUUUUUUUVEk0cjOiSIzJwyhgSv19KlopgkQyGMOu8DJXPIHrin0UhIGMkDPSlqOSKOUASRq+Om4Zojijiz5caJnrtXFSUUUUUUUUUUUUUUUUUUUUUUUUUUUUUUUUUUUUUVxN/4L0q/wBWi1ed7w30RzFKLlgYxknA54HJ46c12ijaoXJOBjJ6mnUUUUUUVHNGs0bxtna6lTg44NcDofgHSdHSGFJry4toJvPhtriUNGkmMbgMD3PPcmvQqKKKKKKKKKKKKKKKKKKKKKKKKKKKKKKyNeS8l0u6isIYpbiSMoqyybF5GM5wemc471yHwz0DVPDGhrpWoi1YRyOySQSM2QTnkFRjv3/KvRqKKKKKKKKKKKKKKKKKKjmLiNzEFMm07Q3TPbNeReGbHxrq97G3i5bWCys5hNFDCFJnkGSpJUnCqcEZwSQMg17Ax2qTgnA6CvFNDg1UfEfUNbl0O7gsLy3W2SRwgZSAnzMAx4yhH0xXtgAHQUmB6CvK/El748HiA2WiafYnTJI1C3cxz5efvMfmHIOeADxjivQtG0+PStOt7GI5WFMFj1ZurMfckk/jWnRimuqupV1DKeoIyKoamXhsJ3t7RbmWOMtFBwA7AcDnpzXkl1/aXj1dEt7zQ7rTktbsXV79oTCfJkBVJ5bdn06V7Q8UcmN6K2Om4ZpUREGEVVB9BimCCESGURIJD1cKM/nTpIo5QBJGr46bhmljjSIbY0VBnOFGKfVM2NmTk2sBP/XMU+K0tomDx28SMO6oAas0UUUUUUUUUUUUUUUUUUUUUVBJ/rYvx/lU9FFFFFFFFFFFFFFFFFFFFFFFFc3L4n0iHWI9FluimoSfchaFxu+hxg/n6+lJq/ifR9FvLay1G88i4um2wq0TkOfYgY9O/cetQ6x4u0LRbsWWo6gtvcMAVRo3O7PTGBz+FbF/qtlp9gdQupvKtAoYyFGIAPQkAZFNTV7B9NXVDdIliyhxNLlBgnA+9jqaydP8X6FqF8NPt9QX7WRlYpY3iLj/AGd4G78M8Vt6nqVnpVs11f3MdvApwXc459B6n2r50+Imr6HrniDwlNps8L3C6komJiKSY3JgMCA2OOM8V9G6jqFpplu1ze3EcEKnBdzjn0HqazdI8SaPrE0kFhqEU00fLRcq4HrtODj3qzJrWlxXyae+oWwvHDEQeaN+FGTx2wAT+FQad4i0bU7qS0sdTtbi4jzvjikDEYODUUvijQYbx7KbWLGO5Q7WjknVSD6cnrz0rmNI0bT/AA3qN7ruualajVNRlbEs0wRY0zxGm7GcDaM+w/H0KS6t4rc3Mk8SQBQ3ms4C4PQ56YrN0vXtJ1ZmXT9Rtbl1+8sUoLD3x1rx3VrC2svjHoMlvEkZubWWSXaMbn2TZY+54/KvabXVtNu7h7a21C0mnTO6KOZWZcdcgHIrTqtdXVvZx+bczxQR5xvlcKM/U1FLqFlDcJay3lvHcSfciaVQ7fQZyay/Fdi2oaNcxR3Zs5lXzIbgPs8t15BJyOOx9jXEeD5PEl3e29z4pu7KJVj/ANChtZhi5Yg5cgHDYUjGOOc4716bd39nZBTd3UEAb7vmyBc/TNWY5ElRZI3V0YZVlOQR7Gs7UrnTwjWl7dQxCZSpR5hGzA8ccg/lXifwRs1s7/xVFED5Md+YkLNk4UsOT1PGK96M8I35lQeX9/5h8v19KWGaKdBJDIkiHoyMCPzFcZa+E7O38XXPiMXk73c8WzyGYFVGFGR3xx+tdlNPDAAZpUjBOAXYDP50vnR4J8xMDqdwrzbxbpNzeam8z6Zc6jEbZUtPKuBGttNlssRkY/hO8A4xivQdNjlisbaOeUSzJEiySA53sAMn8TV2ivnTxhBeJ8SNH0qDWtYgsb6MSSwxX0gAILZC88A7R+ZxivSNS8IXC26nRdd1OyuozmPzLppYieuGRsjGf6+tYfw38b3WtXd7oGuQrDrdgzCQoMJKA2CR7j9RyK9eJCjJIA9TSggjI6UUZooornfFc2oxaPcjSYWkv5QIodv8DMcbyewXOfwqfw7p9zpemQ2t5fzX1yozJPKclmPXHoPStuiuDu4dev8AxVEILmSz0WyRWlG0f6W552g9cAYBP1rvKKKKKKKKKKKKo6mbsWU5sNhu1QtEsgyrMOQp5HB6Z7Zrzfwv48bxRcwWFnZPBfREtqCzfdgVTghT/ESeB6ck9K9Wooorxz4t6/4i8O29hdaRcWkUE9wtuwki3OXYEg5PAX5fTNeuCRvs4k27m2bsDucV5n4c8SXt9qVgsmo2lyL0OZrGKLbJYFVJwxzk8jadwGSeKt/FDWda8P8Ah+bU9Ja1AhKiUzIWYBmCgryB1I6g12WgXMt7o+n3U5Bmmto5HIGMsVBPH1Na1FFFFFc/4p1lNA0a61JkEjRKBHGSfncnCrwCeSRVjQZ9RudOhn1W1itbtxuaGNy2wdgT6+taspcRuY1DOFO0E4ye1cd4H1HX9SsbiXxBpi2E6zssSL/EnHbJ6HIz3rtKK5HXtfez1Gx0awjjl1O9y6iUkJFGv3nbHJ9gOp9Ky/D+s+I31+70nW9IVIUTfBf2qP5Mgz0JJOD7Zzx+NehUUUUUUUUUUUUVT1C5a0tZbhLeW4ZFyIogCzewzXJ+AvFsXjHT7i+htXt0iuDCFdgScKpzx/vV3FICCSMjI6ilooorldM8U6fqmsXuk2YuJJrJik0oi/dqw6ru9QeK6quL13xdZ6LrmlaNPb3Dzai21HjUFUycDP49fQc12lFFFFFFFFVL+8g0+1kurqTy4Ixl2wTgfQc1ieGPE+l+KILifSpnligl8pmaMpk4ByAecc101FFFFFFFZOsazp2iwpPqV5Faxu4RWkbGT6Vpq6sgkB+UjcD7VDBd29xbLdQzxvbsu4SKwK49c1NG6yosiMGRgCpHcGsfXde0rw/bfadVvobWI/d3n5m/3VHLHnsDUlxrOn2+k/2xNcBNP8kTecVP3CAQcYz3HGM03T9b0zUNLj1e2vIzp8gJWdzsXAO053YxyCOaNE1zTNdhlm0u9iuo4pDG7RngNjOP160yw1/S9Q1G80y1u1kvbPHnxBSNn4kYP4ZxW5RRRRRRRWfHqdhJeNYpeW73agloFkBdQMdR1HUVoUUUUUVXurmCzhae5njghXG6SVwqjJwMk+5qZHWRFdGDIwyrA5BHqKA6lioYFh1GeRTqKKKKKKKKKKKKKKKKKKKKKKgk/wBdF+P8qnoooooooooooooooooooooooorwrxvGsnxN8IhhkBWb8QSR+oq18ZBn/hGv+wrHV34y6JJqHh9dUtEH27SpBdRuFBYIPvdew4bH+zV/+2U8X6Lo1va9NVAkuePuQxkeaDjplhsH1Nc18QLi8ufG/hjQrWW3ihKPcKlwheFnAbbuUEZxt456mr/izwb4h8Sz6fc3Gp6Xaz2EhkimgtpAw6cEl+nFNtrv+3PipeWdzte20azDW6ZyvmtsJcj+8N5H4CsX4v2tuPE/gu5Cqtw2oKhIxllDx9fXH9an1+81DU/idb6dZvZbtOtPNhjvkZoy7YLMu0537SME9MHirmr+CfEmseItL1241DSra5sXHzWsMgMi5yQdxPbI/GsXxJ4d029+LWmQyW6rDcWLTzpH8olcGQHdjqCMA+o69an8ZafZaN4+8HS6ZaQ2byyOknkRqgZflXGAPRiPp9Kn+Lul/wBk32l+OLSGNpdPmRbtCufMQkBT9RkjPuPSu41KW18T3+jWUarPZBRqcxxkFQCI1P1Ykkf7BHrXL+Irk6v8SdI0C7XfpsEBujAT8ksmG2lh3xgYFdXrfgy21HxHpGuwyi2msG/eKiD98uOAT2x078cV574306DVvir4bs7kyeS9m5cRuVLACVsZHODjB9QTVLxxpGn+GPF/g660aziszLd+VKIQVDAsi9vZmHXnPTrX0dXz7+0Lp1rJ4egv2j/0qOdI1fceFOeMZxWh4n+GWjXfhy5uIo531dLczLdvKzvK4UHBBO3BxjAAx2rlrpx4k+Dn27Uw013ZRtHHKXYfdkCgkA8nAA5z3Petzwf8PtGu9C0DXLyS8kv7aNLgSicjIXlUxyAo4+7g+/NUvBVzd+JIdQ1yfwxFqr3dzIqTT3UYMcXAEaqQdoAJ9zknvV3wna674DsPEd5qVusWjxo9xZ23nrJ5bbjhRjscjPTkcda6rwToFjrPh6LVNatYL+/1NDNPNMm84Ykqqk/dAGAAMYxxXGfBfTIkj8Wafvk8n7a0GVcqwUbh94HOa5z4b+FLXW9X8TWt9cXL6bb3pU2glYCQhmCl2zubAHr71u+FrOTwN8Sj4ctZpX0vVLdp4ombOwgMQfqPLZc9wRmtXw1YDTvi1rEUEkrxtp4dvPlaRhkoSASSep7+9VfFmsWWh+O5JfFmnPcaPPbolhO0fmxRHjflOmc7s4ywAXjmuv8AD/h/RBo2sNYS299o9+fOgUNv8vCAFc9iCOO46dRWN8DlF74IaG5HnRm4kQq/I24Xj6VB8ICU1bxZAGbyob9kjQkkKoZgAPyr3SivAvGDf8Xb8MD/AKd/6yV77XzNHs/4Xufsm3b5Z+0bfX7P/PO3p/jXXeFinj+/1i+1ZDNp9pctaWlqHIjAHVyAfmYgjk9O3bGfpk8ngn4gxeHkupn0XVYvNt45nZ/Ik+b5QzEnkqR/wJc9M1UurHUZPirJYw61eJBLZtM2995iRvvJHnheRwe2ay9S0m88K/ELSrHQNWuYY9UiIlFyxnC9cnBPPTIz374OKueIdHn8D+JtA1PTtWv5/t92ttdrdy+YZQzDPbHI9uCBirHxfTVLfxB4bk0/WLq3N1drGIS2YlfcoDbRjI55Bzms/wCJWmXXg9tN8UW+t6jNfm8WO58x/kkBBYgKMBV+Ujb6H2zXSfG+S+t/DtvqNlql7ZkSqjxQSbVcMG6kYOfxx7dx1PjrRrjWPCbNaXd1BfW0AniaGZl3lVyVIBwcjI9iRVXwDrlve+Akv7i4mmMMUi3ZlnZ5N65yNxOQSMEDtuGKG0/xHp/guRNLmu7rXLkK+bq43NDuIyoMhwNq5H15rznx7dweFtNsrvT/ABHef8JBbvGs8ZvHnEpx8yuCSByM4OOBjFbvxl1TWLHw9peqafqs9mJZY0khgG3cxRmzu+9jjGM4PeofiPp3iPSdCfxKPFF6l7beX5ttCdkHzMFICDg4LDk5zj8rOt2HiLWPCbeJJfEc9ncR2S3sNvZZji2iPeQ/difrge9b1t44ktfhzbeJbtVlvHh2BeMSS7imTjgAkFiBjAz9K5XVtQaXRFv7TXtf/t5UWZFS2n8l36mPy9nl7eSBn2OT0PrvgvU7vV/D9leX0EkN2yFZkeModykgnB9cZ/Gp/FmoT6V4f1K/tYy89vbvIgAHBA689h1P0ryLSjda/wCGhqPh3xZfT6yY1eeCSUEBv4k8s/dxngjg4HPOa6nxr4qOm6zpugLePZC4jM91erFvaOIZACDBG5iCMkccda4h/FsukeI9Nj0XVr3WtMu2EdzBcxlmiYkAMrlQehzjpwfUY+jKK5LXtP1jUNRsks9TlsNPRHa5aFULu3G0AsDjv2xXkmvX+vp4rtfDfhrxHdz3J+e7e4SJ1t1x3+QZODnHuB16dX4j8VrZa3a+G5NYjsFS2WW71BwN5PQIoIKqxAzk54PHNcxY+NpdJ8X2WjRa0de03UGCLKyDzLdycAblADDoegxk9Mc/QlefeLdfu4dU03w7pDImp6hudpnTcLaFQcvjoTwcA8ZHPavJPjHpur2VtpJuNZkvrF79CUmiRWSXBwQVA4xniu9+KWu614dttO1DTL5I0uLlLdoJIFdeQx3Z69sYq/8AEa7vtB8OXOu6RcRWtxH5bSqLdGE251XkkZyNxNYvxGupb74Sy3c5DTT2tpLIQMAszxk8fU1pjUtRl0HRNK8PTIuqta27ys0YdIItgyz54GeMDqfSt3xRq2o+F/C89+VOp30W0DEe1SWYDJC9AM/j+NcN4q1fxb4T0u11+bVLa8hZ0FxYSWoi27geFYHdx7+memRXpGqTazeDTf7GeCCOcGSeaeLzPLXaCABuGSSa818YeI/E2iapp+kadqVnqWqXrYFqtiU2Lz85O84HXOegBPFTeNvF/iXwvqegWbW1ldJfOqOYQfMlYFA6qCcLktx+HTpT/EninxZ4avtNvdUttMGkXdysDwwMzSxbhn5mPBIGegwdvbNanxX8Sar4Y06C8stPsri381VeS4JJjfkqVXj0znPHpXqNs5lt4pG+8yBj+IqDUpLuKzmksYEnulX93E77Ax9z2rzz4deLNS8VaLqV9cWcCXdvcvDFBG2FOEUgEnPcnmua8L+O/FHiC51iwh0O0F5Zy+WrFyIYiGIIds/MeOAAOhNdJ4B8XahrF/qmh61aw2+q6c3zNDnZIvTPP4H3B7V53ft4hb4s2Y36a18liyx5VxEI8Oeec5ySfxr1zX/Ed1osOnWZgt7vW7+XyoreNyie7knJCgYrB8S+Ktc8INbXms2ljc6VNKIpJbPeskJIJ5DEhhwfTp2yKf8AEjxxdeE9Otb+z02O8trhlVLhpsLlgzAbRyeFznpzUFh4x8TXmoAR+D7htOntzNbS+cqlhjgsx+Vc/wB04PINZvhj4g634nsLttM8Oq17DKVIebbFGvGNzHGW+9wPTnGRmXw58RNR1y3urO30B31+1lMU1sJNsSAHBZnPA5BG3kkjitzwR4yuta1K/wBE1jTf7P1ezG94lbcpTjnPr8w9iCCKlHiu+1XXdS0XQbW1d9O2iee8kZFJP8KhQTwcjPt9Ks+CvFzeIJNRsr2z+xajpsvl3EQfcnUgFW9PlP6etVYPFOp6692/hnT7a5s7Vin2q6mMazuByI8A5+pwKteDPGtl4l0a41F4zZyWeRdxOc+VgZznHIwD27Gs678V67/Zra5Y+H0l0pVEoWS4K3EkXd1QKQBjnBOcYrsvDGuWniTSLbVbLcIZwflb7yMDgqfcEGt6o5uIn/3TXgXwRu0svCOr3ss0ZQX0knmSHy1b5FAySOMn69fwr0nRde1jVtKfUV8PtBuTdbxS3Kh5c9DjHyj6kH2rgPhb4g17WNS1ue+sBIHvRFK6TgLb7VxtVSeQOOnXk816LqHiOY6hPpmjac+o3duAbg+aI4os8hSx6tjsBVTw741tdZ+3272V3a6lp4zcWTpuk/4Bj7w/xHYg1yA+L2lSwai8Gmai81kRmAxYcryGdsZ2KpwCT6jiu1m8WwGz017OzuLq+1KAT29lHhX2EAlmY/KqjOMk89s1geEtc07StR/4Re40250vUpi1wBPIsguSx5YSKeScHsPu47Yr1avP/EnjHS9F1vTdKubO5lvLuVI4JBDhFLMFzvPpkZxntW14i8R2uhG1heGe5vLtylvbW6gu5HU8kAAZGTWfYeKxPrK6Nd6TfWV2YGn/AHoRlKgj7pRju69u/FZdv8R9DuL++09I777VaNt8k2x3ytkjCJ94njPIHH41FpXxL0K+a+juUvNNuLNQz297FskbPZVBOTyOOvIq7oHj3TNZ1h9Ga1vrC/C7kivYfLMgxk7RnPTnnHFdJq+u2mlzQWzJNcXk4JitbdN0jAdTjIAHuSBWbovi7T9V1GbSmiubLUohua0vECOV9RgkHjng12FcxqviS10++TTY7e6vb94/N+z2sYZlTONzEkBR9T/MUmg+JLDX2vYbUTLNZkJcRTRlGRjngg/Q14X8K/FOkaDpeuS3krKz6g7RW8Sb5GXC9FHbkc9K9y8NeK9J8SadJqGn3BMURIlVxh48f3h7gZFc6fid4U23zDUGK2e0N+6YF2OflQEZJ+X6e+Oa6VPFOjPokOu/bVXT5eEkKtljnG0LjJOQRgDtWZH440kahDp94l5p89wcQfbbdollPsT9R1x6deKv+J/FuieF40fVr1YWcZSMKWdxnGQBWNrPxG8MaPPHDc37MWIDNFEzrHkZG4gfoMn2qbXviD4Z0IwLeaiC88ayosKNJlCMhuBgZGOvrXYWeoWl7ZR39vcRyWkieYswb5dvrnt/SvH9d8Q+FNSv7DXL+e/m03T2YQuLCQ23mkgF2fb82MAAeo716nfa7plhpqapPdL9ifbtljVpA244GAoJOa8Kv49G0/WLi/fxHqFn4fuJhcXGnnTrgRs+eRkKAqsSM+vTmvc9N17S9Q0kava3SnTgGImdGjXCkgn5gDgEEV5F8TPGGg6l4Pv7dXl33EYNo01rIqzEOOUYrjjn/Oa7q1uNItvAum/27JAmnvp8Ecnnn5WzGOPUn0xzxW74bXRp9CtRo0UR0l0JhQRkKRuOeGGeueteWfAoxppGtMoWKJdRfAzwqhV7+1d34buvCd5rGoTaHNaT6i43XUsBLbhn+906+ld3RWLd67pVnfQafcX8CXlw2yOAvl2P0HT8az4fF/h6fVDpMWr2r327Z5QfOW/ug9CfbOc8V0dzcQ2sLz3E0cMKDLSSMFVfqT0rE0zxNomqT/ZrLVLaWfOBEHwzcZyoPJGOcjtWtf31rp1u1ze3EVvAvWSVwoH4msvS/Emi6q6x2OqWs0rkhYhIA5wMnCnnoD2ryDw/p1rZfF7VYrCCKGJLISPHEAApYJk47ZJHHvXtDa3pK3JtW1SyFyG2mE3CbwfTbnOajh8QaNPOtvFq9hJOzbVjS5QsT6AZzmrN9qunaeyre39rbM4yommVCR7ZNcF4l8f6XpmuaZosV9bmee68u6YtxAoHRj0BJwOvHNdqdf0YbM6tYfvBlP8ASU+bnHHPPIIq5e6jY2BQXl5b25fO3zpVTdjrjJ5rI8UaVpniDRpbTUpdtjJtcyrKFxggg7un/wCutDTorSw0qGKwZGtYYgIT5mVKgcfN/WuN+Hfhy20m2uNSe7jv9Vv5Ge8uo5N67sn5F54A/PPtgD0eiiiiiiiiiiiiiiiiiiiiiioH/wBdH+P8qnooooooooooooooooooooooooryX4jeGNZ1HUdJ17w9JCNR04keVMeHUkdM8euc44PByOcPxb4Z8YeKIdKuZn0+3uLa6EgtEY+XGBzvZ+SxyAMAYAPevbEiea18q8WJ2dNsqoDsORyBntXnXw48Ft4TOomWczebMVt8nOyEHI+hJPP0FQfE7wVP4mhtr/S7j7PrFhk27btocZB257Hjg+vXg5Gbo0HxC1r/AEDxElhp+nhsTywYaa4TuowxVQ3QnAOKTxj4V1y18UReLvC6wz3uwRXNpKwUTDG3OSQOgHcfdH0rF8VaF428S6loGoyabp9uLC580QG4BKfMhy7gHg7ei56d+K1PiH4M1q81Wx8UeG3ii1m1UCSLfjzOMcMcA8Egg4yPyrU8Pv4115ok8QWVrplghDSLGcyXBBzjhjtHAz+PrVW/sNfl+JFprSaJI2mW1ubXzvtEQLA7jv27s4y3Tg4qv490zXtR8V6FqGnaHPc2+lvvkbz4k8wEg/Lub2PXH9a9X1WztdW0m5tb+MrbXEBWVXxlAR+IBHXPYivO/g3oLaN4aSeZzJLeP5quw58rog9gQN2P9qsz4m+FdauNV07xT4Z2tqdiNrQ5CmRcnuSAeCQR3B/CtLw9qHjHxK0aaro8ei2CMDOxkJlnwc7VHVVOMHPUE4NZGtW+rT/ErS9aTQ75tOsInt3lXYS+RINwG77uXHvgHjtS/Eqy1fUfEnh6XT9Hurq202cTTuCArZZCNvPJG017dG+9Ffay7gDhhgj614N+0O23wxYnH/L+v/ot66q+1/UdQ0KTTrbw/qcWrTwGAxyW5WKJiMFvNPylR1GCSeOOuMfxLoUmhfDn/hG9Ps7q+upYgn+jxFsvuDOzHsM5xnnGOuDXZ+AWlfwxY2d5ZXFrPbwLBLFPFs6DGR2IPr+fNeJ6X/wkvwu1a8sLfRLnWNGuX82E26sdvbOQpw2MAg9cCvXLe21XxboupJrVkNOivIWht7QtuaMHOJH4+9naQO2PeuC8E6/rvha1HhjVPDWoXNxb7hay2qhklGSQCxwAOD82ScduKvfCK31iyv8AXRqOi3NpHd3TTLK5G0HJyOcEjpggc1z/AMMfEEel614ohu7a5Fq+oOVuYoHkUPvYbTtBwTxivQdK0+XXfGX/AAlU9pLb2dpafZrITIVklJyWfaeQMMwHrkGsDRbmc/FHUtQk0zUorG5tVtYLiSylVXcbD3XgfK3J9M10d/4it11TVtI8SadK2nCRBb3BtGkhZSikgkA8gnr79ax/hv4fmsZfEMtrBNZ6NfSf6FbzoVccEFtp5CnIxnnArmvhnrF54VtZ/C15oeoSaotwzRLEgMcgbAyXPCqMfe5GPyrQ+EP9oW+teI01DS7u3kubtpDJ5ZMKncxIDnryeMda9J8IeI7nX5NSS40qexFpOYozLn94vOD068dsjnrXa9K+a/EHiCyPxQ0rV1W5fTtPtmgubhLaRlR2Eo7DJGWHT39K9P1Xx1aR2z/2PY6hqt4QdkMFpIAD2LsVG0c9axfhv4Lu9JvL7xDrjI2tX7MzIjZWFWO4j659CQAAB3rlPCNx/wAK78RatpWs77fSr2XzrK7dT5bH0Lc4OCM+mPcV1J05fFPj2y12BGfTNLgMYmYYWWbLEBc8kDcDnpkVgrq9mfi21x5hFuLIWvnlTsMnXG7p7Z6Z4pvjbUrRfiV4dfzgY7JWFy6gkRFgcBiOnal+MOowf2v4XiWXeIL1bicIpby0yuGOB6Zqt8WNZ099a8IyRXKyJFeJPI8fzBE3IQTj1GSB7VZ+POo2R0TSYhcxu7XsdwqRyAs0QR/mGD05HNR/G3V9OuPCFrDb3sM0ks0bxqjZJXDckdvxr3TSri3vdOtp7aQSwSRKVbHUY7jsfavAND0C9sfHWq+GxgaNcumqMoHGwPlVH1bCn2Su0+NOpX+l+FllsZZYVkukiuZITh1iIbOD2yQo/GvMPiD4g8Oy+BksPDME0tuZI/Nlit2CR45Akcrjcc9M5/rofFrVtL1fwXoqW94rp9shLgAq+0ROCwUjOOeuMZruPi/fWf8Awry6CXUTC5EK25DD97iRG+X14BP4VcbU7MfC03H2qDZ/Y3lZ80Y8zyduzP8Ae3cY654rzqx0z/hJ/g5bWWkkS3loxkNujgtvEjFlIzwSGLAd+PWum8L/ABe0GbTIY9ZmntdTiURyRGB3MjjjK7QevvjmvY9IuLm7so7i6tzbySZYQsPmRc/KG/2sYyOx47VV8SarDomkXWo3EZkhgUF1HcEgH+deB+OdD8O2+nx+J/CV9DZ6iJI/Jjs5cCcsRhVjHRuh2gAdcin+NNR1Pwl4n0LxddWLyW89ilvfquPkc8sB6HkEZ4JBGa9OsviBomrtBbaFK19ezsAIVidfKXPzO5IGAo/PtnNat74z0Sy8QQeHri5ZL+bAUFDt3H7qlumT2rsq8x+JvjMeFdOSGzKSavdkJbRN/DnjefYdPqR2zVTwJomneCdFlu9QuoX1OZPPvp2lBY/xBQc89fxPPpXC6j4gTwn8QR4ivYLhdG12ziAm2bth2oMkD02jIGTg8Z4r1u08XaJqN5a2ejzw31zMwLCIHEUeCSzHHHTGOuSK7ivnrxnfjwv8TdK1y/TbptzbfZzPjIQ8g9j0yD9D9aj+N+s6Zdabo8Fvf200n25JsRShsIFI3HHQcitP43vFL4Y0q7hlSS3i1GJmkRgw27XGRjrz6U/4v+ItHk8E3Vlb6hBcXFyIvKSFw52iRWLED7owOp74FVvGt1BL8G49kqNutLOP5TnDBoyQcdCMGuW0oXHwzm0vWk8248P6tawLdqTkwSbB83v3I9iR6V6p8TPF0ug+GIdR0qWJnu5khhuMblQMC27HOeFPY/SvMfi5ZaHaeFIZPti6hq9xIhS6mn3ysDyzKuTtXgDAAAyK9V1vxjYeGvCUWoebFPOsMccUCuCWkKAgHHQY5Pt+FZnw18L3GmJdeI9fGdc1AtJKX/5Yxnnbjsf5DA4xXN/ES5ttQ8S+AbyJ2MM9x5iZG04LxFSQfX/9VaPx4cJoeksxAUapGSScADY9P+OjbfBUZ/6eYv5NXslmMWsA/wCma/yqWb/VP/umvFPgSc6Jq5/6ikv/AKAlV/g8d2teMj66i3/oT1J4QCf8LU8VmPdt8hM7vXCZ/DOaS6DN8ZrTCkhdOJJHYYaqPjS6OlfFfwze3TMbWSEwpngKzb0P6upJ967T4xmEeBdUMwQ8R7Nxx83mLjHv/npXl3xTt7iw+F3h20ulKzpLAjq45XET8c9COn4Yr6Tj/wCPFccDyh/KvFf2f5DN4c1GVgAz6i7EDpkohqn8Ijnxf44P/T6f/RktaWgFT8Y/Ee1NpXT4wxznccQ8+3GB+FXtG1G78W6vrUWlyw6Tp9rP5FxPbxKbq6cZGdxGFHHBIJ+nbh/Alq9rrHxCtba4nuJI42jjlkk3yMw8wDLdznvXX/AjVbS78Jx6fG8f2mzkcSxjhsMxYMfXrjPtitP4jtar4S8RW2lJFHcRoj3HkoB95wWyQOTtBz9ar+CNC8Na94YsbmGK4aOSARzRC+nCq4GHUrvwOc9uQR2Ndx4YsdE0awmtNGRYbOGZg/7xmXfgZ+ZifYdetdOCCAQcg9CKiuDiGQ/7J/lXxB4OGr6Ro1n4gKG80G11JmubIDvsVfMPr1wM8Agetfa2l39tqlhb31nIJLaeMPGw9D/I9iO1eQfBj/mZf+wm9c18NrW11fVvE0FzqWo22p/2g7utvdGIOmSBwOuDn6DFes6N4V0TQ9be9t3uX1O5iYM81w8rOgK5JyT329a4L4NwRf2h4un8tfNbUmUtjnbuY4+nNZ0kcV58XNUtbzUruyd7SNbRoJxGXG1CU9+dxx7Z9K7+XwPo8Wr2WtXt9fz3lvIoge4uN3OflXGOmT0HvXpNeHfFZGfxD4NUJuH9oAnDYIwyH/H8veuj+IvhK48RGxvNK1D7FrWnsZLZs8MD1B9OQOeR2I54wvB/izUbjxHDoPizSEtdbjhc21zGfllQ/ewM9/LzkcHB4HeHwXDGfiZ4vlZFaRRFsYjlQQM4+vH5UwRRTfGVzJbpmPTgyMyg5bj5h78kZ9qd4x+X4o+EnXKuYpASD1GG4/U/nWdZC71T4n+IrYatcafPHbxrF5UandGFXI+YH+9u49c9q7uPwXAniC18Q6hrN5cX8HyRFvKjVsgjaQqjPBPTFekV4r4u0TxPpXiK48VeGGiuzLCsd3YSk5cLj7o6HgeoPXGc1s/D3xTpviibUpU0+XT9aQJHfwSg5yu5R+XI5AI6HtXIfAO1gFhrV15Seeb9ozJt+baFBAz6cmrPw52jx/41CKqL5ykhehO5sn6k5P41W8D21pe/EjxhLNaxs0Z8tdwyACdrcdPmxz9SO5qbXXjT4o+F9IEEcGn20MksMKjYm8q5BAGB1UfiK6f4zafb33grUJJY1MttsmhcjlG3AHH1BI/GvOfH9xc33wj0ee8DCeRoCxbqww2D+Iwfxr0Px3aWlv8ADW8hW1j8mO0QxxgYCtkYYe4JzTfCun2kXw0jSO2iUTaazy/IPnYqTk+vNc18NUsrn4UvDqt01vYETpLLuAKIXOcZB9fTqarX9zeP8Pb620KwEGgwWbol1qLZmuE5yyRgYGecMSOoIFdv8M7S3u/Aug/aIw4hHnJkkbWV2wfwrg9Znm+J/iUaJZSTR+HNPYm9nTgTuOgHHqMD8W7CtT4mSxwX/hPwrEiRaTdXKCeLoJERk2x9ehz+ePSui+NEMZ8A6nmNP3ZhKfKPkPmoOPTgkfQ0zXYIp/hZtljRwukxsu5QcMIxgj3FavwpOfA+j/8AXFv/AEJq4z4EoraNrKsAytqLggjII2rSfD+zgsviL4vitokiiAjKxouAM8nA+pNe70V87fF3SbLUfF3hKCSLYbmZ1nkjO13UFMDI545596vfGDwlo9p4WfVdPs4bC806SN4pLVBGW3OqkHHXqCD1BHXk5qXOqS6/4o8EaVfZktJrIX08bHKyyeWzAsMYOCn6muh+NenR/wDCNDWYQIr7TJ4pYZ0wHXLhcZx0yQfqorO8YJr2taF4W8Q6fZi+NoFvLqwZc+cxVcMFxzj5sY5+bIFaXhXxD4d8Ya/bX0cUthr1ksiyW0yhWcEbSCf4sYHuOeK8+8ReKpPCnxK8RXyadNcv9gjjQAnaCVjO9vRQeOO/1r3jwtp+niE6vBcpqFzfYkkv9oBkGMADH3QAAMe3PNeTfEO1Twl4z0fxnFEptpZPIvfkztyu0uMDrtJ/FfevS7pLbX/EttDtguLXTIRcuThwZZARGPwXc34qa4PxvawN8SvCQMMeHEhcbB8xwevrUPx2s7ZdH0bbbxLjUEQYQcKVbK/T2rqPjPDFJ4F1KR40Z4/KKMVBK5lQHB7cVjeONPtbz4XQzXEIeS1sYJIWJI2NhRnj2JroLXS7e++HFtbXkayp/ZqygZIwdm5Tx6cVR+B6MngezyDhpZSCR1G8165RRRRRRRRRRRRRRRRRRRRRRVeQ/vovx/lViiiiiiiiiiiiiiiiiiiiiiiiiiiiiiiiiiiiivItW8JeKNV8QXjy+JXh8P3JUNawkiTZtAKDjC5OeQe9esxRpDGkUahY0UKqjoAOgqSiiiivHPi1oeueJrW1sNM02OVILhZzLLOoVsKw27Tz3r1iweaS1ia4gMExX5oywbafqODVuiiiiq91K8EEkscLzOoyI0IBb2GSBXj/AMLdK1zSL/Whq2jvaRX1wbmKTz45AMk/KdrHB5Fe0UUmAe1LRgZz3ooxiikwPQUYA7UtNdFcYdQw9CM04AAYAwKbsX+6PypDGhOSik/SgxoxyUUn3FNMMROTGhP+6KGhifG6NDgYGVB4pDBE2MxIccDKjipFVUGFUKPQDFLtG7dgbsYzjnFNkRJEKOqsjDBVhkGq6WVokDW62sKwN1jEYCn8OlJJY2km3fawNtG1d0YOB6CiSws5FRXtIGVBhQ0YIX6elI1hZtF5LWkBi3bthjG3PTOMdaktrS2tQRb28UIbr5aBc/lVP+x9L+1fbP7Ns/tW7f53kLv3eu7Gc1q1DcQQ3MTQzxJLE33kkUMD35BrMg0LR7adbmDSrGKdTuEqW6KwPrkDNaVzbw3ULwXEMc0LjDRyKGVvqD1qhpujaXpRdtP061tWf75ghVC3OcEgdK5vXvDlvrerW0kumxL5DxyNfErvYI24RqByMnGSccZAruqyr/RtL1KRZb7TbO6kVdqvPArkD0BI6Vn/APCK+HtzN/YenEt1zaoR+AxxWne6Vp9/aCyu7K3ntQAFhkjDKuBgYHbHbHSq2iaDpWhRNFpdhDaqxy2xeW+pPJrbrM1bSrDWbRrPUbWK5t2OSki5GfUeh9xWDB4I8MwWyWqaJZ+QsvnbGj3AvgjJz14J4PFdDc6bZXVi+nzWsTWbpsaHaAu30wOlc7aeCfDdnp9xp0GkQJa3G3zl5LPtIIyxO44IB6/zqS88GeHb23itptJt/IiOViTKKD64UgE+55qafwpoc+lppMtgj2CP5iwl2wG6Z6579KaPCOg/2VJpB06M6e53GBmYqp9VycqeeoxVCLwD4Wi02bTE0aD7LMQ0gJYuSOnzk7hjtzxk+tF14B8L3VnbWU2kRG3tlKxKrupUE5PIOSSepJyall8EaBMnlyWtw6Yxta9nIx6Y3+5/Oq1x8PvDNybUy2ErG0QJbn7ZMPKAOQF+fjmr2ueD9F19II9Wgnu0gUBFe6lABAxuIDDLe55qnrPgXRtbt7a21Br2eG3GI1a7cj6nnk44z6V12nWcen2kNpC0jRRLtQyOWbHYZNOv7VL61ltpHlRJBhmico2PYjkVyfh/wVpPh2G5h0try3S4GHAuWIB/vAE4De/Wl0LwVpGg3M91p5u45rgHzWa5Zt555OTyeSc+tN0zwTpOmatJq9s979uk/wBbK9yzGQZBw2TyOBx7VTHgDSxrZ103epHUCMCQ3R44xj6Y7dK6LX/Dum+INOGn6nCZ4lA2uWw6tjG4N6/z71l2ng6zjktmvL7UdSS1IaCK9mDojDo20AZYZIBbOM0njHwbYeLlhj1G4uxDEdywxSBULc/MRjrgkVuppRTSjpo1C9xs2C48wCZR7MB17Zxmua8IeCLXwna3Npp+pX5inJYiRkO1iANw+XrgCjwt4ItPDWpX2o2uo38sl82+dJmQo7ZJyQFBzlj3qPT/AALa2HiKXxEmr6rJfzH975kkZWRePlICD5eBwOmBjpWU/wAMtPXWLrUrTVNVsku3Mlxb2tx5ayEkkjIGdpJPHucY7XdA+HWj6DrM+p2Ml1GkhDLaCUiJSO+OrYycZPGawtZ+EejXupvqVjeXumSytukS1YKnPXaMZXP1x7V6ToXh7TND006bZW4Fu5LSiQ7zKxGGZyepOOf8K8wPwf0qLUJbix1XU7G3lfc1vbTbR7DOM45PX1rq/FfhfSbjwmdEkvH0zT4tpDow7HOGB+9k846k4q/8PtPm0vw7bWcsk0iRtJ5BnGHERclAw7HGOO36V0+owTXNpNDb3LWszrhZlUMU9wDxXC+G/A8eg6Pe6PHfyXFpco4CTRKdjMMZ4Az9DUfgTwXdeEA1vHrk11YsS32aSEAA+oOcj1xUGh+AW0TxDe6lZ61dJp93L58liABukyTy/wDdyTxjJGASaz/Gfwyt9c1EavpWoS6RqR/1ksIOHP8AeIBBDe4PNdZ4a8LtoVnITqE99qsqbXvrxmkP0AJ4Xjpn8ay/BPg688L3l9MdWW6ivZDLNGbcKd/PIIPHXp0qH4g/D618XNBeQ3TWOp2+BHcIM5GcgEZHTsQcipvCPg270uVLrW9cudYuYT/o4lJ2RcY3AEnLYzyfX8a9JZgoJYgAdSa8S+JME934z8EQ25Yk3MjkA/wqUJP4KG/+tXZeJfD+rX2sWOraRqsdlPawvEVkhMiyhiDg8jjgfiBUFr4Zv7jXofEGsXdtLe2kLRWkVtGyRIWBBZskluCaq+GvCuraT4k1LWrjULSddRP76JIWXbj7u05PT361Xh8I6wnjNvE5v7L50ET24hbmPAHXPXjOf0pNf8Jaxqfi3T/EEV9ZIth8sUDxsdy5OckHqQfpwOKqeP8A4eS+INQt9b0jUDp2swhVMmTtYDvkcg9s9xxit/wr4e1u2mS88S61/aV1ACtskaBI4gRgtwAWYjIyexPrXoVecyaR4msvEmo6ppt5YS2N6Y91pdF1KlYwuQyg4OR6YIPrTdE8M6jp1/rOvSSWcms6gQqxruWCJBgAZxknABJwMkdutZ/w48Ka14RtL61uLixuluJGnVkLqfMIAweMY4FQ+FvC3iDRfEOsavLJpki6mxd40eQGMgkrg7eRzzT/AAh4V13RfE2raxdTafJDqb7pYomfMfJIxleeuO1avjvwe/iGWw1GwultNW0+QPBK65VhkHa3tkfz9ah1fRte8VWMWm6wtnY2RdWuvs0zSPMFOcLkAKCQOpJ4qD4k+FNT8TaRb6PpZsbe0jZHLTM4I2ggKoCkYwRV7xPo+u614TfRlTTku50EcshnfYoBByo2ZJIHQ4x70/TdH1uy8GjRALA3sdsbZJBM/lkEEbj8mQQD0wea5PTvAWqr4AvfCd5PZK8jb4biF2YZ3hwGBUY5GOKgtfDHjm98NHw9qF/pNpaR232dHhjaSWRQuFViflC9ASBnimReGvG1t4H/AOEfgn01JWXyAY2YMkWSWO48EnOOgwD681s+DdK8Q+FdEg0u00LTyUJeWY35Blc9WI8vjoB1PAFU/EPgfV/FOhIdRvIoNdhu3ubaRJGKQqSP3YOMgYUHIGcge+c7W9F+IXibw5c6TqX9kwZK7mQktc4cEcjhAMA9MnHaunutC8Qr4E/4R/Fhc3hgFqJFdo0SMAAHkHccD27VpeCbHWtA8Kw6bc2MMl5aKVjEc/yygsT1I+XAP41jfC7w/rXhey1G11K2t2M0zXKPBPnLEAbMEDHTrmqng3RvEFh4v1jWL/S0ittSI+7cq7RAdM+vbp/StmO+8W2vjMW95DavoNy7R25jZQygIWBwTuJG3nPHzcdq9Or57+Lct1H4v8INYwxzXSyO0UcjbVdtycE9s+tdZ4ks9d8Z2iaNJpr6Tp8kim9mmkR3ZVO7agUnuB81N8d+Ery4udH1rw8kY1DSCqx2pIVZYwR8mSRjjI+hNTeIYNV8a6UmjvpN1pdvO6G8nuXj+VVYMVjCsSSSOCQBx+FaniGTW9JvdF/sLTJLzToIpY7q3jlVMIAgTG48kYOO5wR3rnrzQp/EXjHSNbTS7jS008M9xNPsD3B4CoArHpg5J7HHpWPpWmapL8Q9Z1K+8O3P9l6lALU+Y0ZCgBBuYbuQdh6ZPI60zwfYa/4J1vUdMj0y/vvDrybrZldGaPPOQCRkc4I46Z69fUvG2lWmteG9Rs735YWhL7842MvzBvwIFYvwt0J9C8LWcVwD9snXzZmbk8jCr/wFAox2xXOfEbTdYj8R6D4h0zTX1COxLLLDEfnwfQfQmrPxK0PVvE/hGMraLHqNvMLkWiuJM43DbnGGO059zxXOeMLnxf4v8J3NrH4ZewDGPzUllDSTEOvyxr1AB+YlscD8trxT9qi+FVzFqFr9jnis4ojG0gboUA5Hr6V1MErw+ArXy7ee4kfTI40igTczFowBx+NZfwgW9tPC1tpmoabdWVxaNID56YDhnLgj/vrH4V6lRRRRRRRRRRRRRRRRRRRRRRVSX/j5h/H+VW6KKKKKKKKKKKKKKKKKKKKKKKKK4TW/GVvpOv6focljdNNeuESbaBH26HPOM813dFFFGRnHeiiiiiqA1C0+3nT/ADgLsRiXyiCCUzjI9eR2qS2vLe6edIJRIYJPLk29FbAJGehIyM+lW6Kinljt4pJpXCRxqWdieFAGSTWdous6frlqbvTblbiAOU3qCBuGMjke4rWoooooJwMnpXMaX4q0TVtUm0vT7+O5uoIzJIIgSqgED73Q8nsa6eiiiuf1LxHo2mXcFlealbw3U7hI4Wf5iTjGQOnUcniugooqlPf2dtPHbz3cEU0pAjjeQKz5OBgE5PNXaKKKrR3dtJO9ulxE06DLxq4LKPcdR1FU21jTVv49ON9b/bZM7bcSAucDJ469Aa1ayr7WNN0+aGC8v7eCaZgscckgDMT6CtWiiqNzqFlaSRRXF3DFLKwSNHcBnYnAAHU1eoooooooooooqPzY/N8revmbd2zPOOmcelSUUU0sqkAsAT0BPWnUUUUUUUUUUUUUUUUUUUUUUUUUUUUUUUUUUUUx40kADorAHIyM4PrT6KKKKKKKKKy9a0y31nTbnTroyCC4TY/lttbHsaxtA8LWejGB/tF1ezW8XkwzXjh3jT+6uAAPTpnFdbRRRRRRRRRRRRRRRRRRRRRRRRRRRWZb6bDDeS3paWWd8gNK+4Rr/dQfwj6da068l8XeFdc1vxHpWrW0unRRaZJuijkdy0nIJ3ELx07Zx716wm7Yu8ANjnB4zTqKKKKK8abwl4q1LWb2PV9fD+H5bjzTaxrzKmciPplVxgEZ5H517KBgYFFFFeN3mjeMfEGmXug67/Z4t7iVCL63YgqiuGI2dz8ox0685r162gS2gigiGI4kCKPQAYFTUUUUUUUUUUUUUUUUUUUUUUUVUl/4+Yfx/lVuiiiiiiiiiiiiiiiiiiiiiiiiuV1vxFHp15BptrbSX2pzjclvEQNqjqzseFX+deJ+LdUvr/xx4QttS0trC5guCxAlEiOrFcFWGP7pzXuWu+IbbSJrW08ma6v7titvaQY3vgZJOSAFGOSTWAvjaK01iDR9csJtLuLkf6PI7q8UntvHQ5OP/wBYzueIPEEekS2lnFbS3uo3jFbe1iZVLYBJYliAFAHWqWm+Jp7nUp9KutFu7W+ht2uAhdGWVQQBsbIBJJ74A7mvMvCfivXdT8b6yt1odzm3ijg+yxzxn7Mu7OSSwDE5zx1+gr0zVPFcdvqzaJptjNqWqRxebLDE6IsScfeZiADyOPcetM8N+MbTXmv7eO0uoL+wyJ7ORRvByRgHODnHr3rzvwv401jU/Guqw3ejXwjt4lhjtYdh8gFs7nJYLk8dD274zXrGreILewuksYre4vb90MgtrZQzBR/ExJAUZ7k1n+G/F9hr13c6eIp7PUbXia0uVCuPcYJBHuPUetcb4/i03xBqEVrbf2u+q6UfMebSY13whh90uxAyeuAc8H3rZ8C+IPDa+GmOnTSxwaeoF2s0Z85GOcs4GckkE5GR19OGWnxP8OXtlLdWz3UzpI0aW0duzTSkAHKqO3PU4Hrit7w94w0zxFo8uqaYJ5liB8y2VAZlPoVB6ntzg1hWPiPSPiFZ32kWT38SlQt0wj2FFLcoSeBuCsPpmulsNS06x1NPDNpZTwtBAHQLD+6Efru+uRk9SDXVVyWo+K9Ps7ySxiju767iAM0VlbtMYgem7HA+mc1d8O+ItM8R27z6bceYI3KSIylXQ+hU8it2RxGjOQxCgnCjJP0HeuS0TxnoOu30lhp14811GCZIzbSoUwcHO5RjnjnvWne69p1jqNvptzLIl1c4EKiF2D/QgEcd89K8mtLuy0r4ra/c3MkVtAulq8jthRnMeT7n9a9F8NeNNB8TTTQaXfebLFyUaNkJHqNwGR/k1ravrun6Q0SXk5E0xxDDGjPJIfRVUEmqmieJ9J1uaa2tLhhdQHEttNG0UqfVWAP5Vpatq1ho8H2i/uUgjJ2ru5LH0VRyx9gK+d/iPrui6v4k8KjT3DXcWooJw9u8UgBaPGdyg49K981HxHo2mXcNlealbw3UzhEhZ/mJPTIHTqOTxVCPxp4cl1gaLHq1u+oE7RGuSC393fjbu9s5zxU2teLdC0K4Ftqeox20zLuCurcj14FYkmn6XDqs/jLU7lJIlhRLRmRttvGByfqSTzjjOO9d3Z3UN7bx3NvIJIZF3I4HUetVdV1bT9IiSbULyG2jdtqtK2MnrisE+NvDQ+9rNqnpvYrn862bvW9Ms9PTUbi/gjs5APLmZ/lfIyMepwDwPSuG+Ho0ETX01rqVte6zdStLeSLlWBLE7VVuQo6fh24A5PWbS3tfjNoDwQxRGezleTy0C732zZY46k8c+1ew3Wv6TaXyafcajbx3j4xCzjdz04rx34uWtuviDwlcpDGs8uoIryhfmYBkxk17peXdvYwNcXU8cMKDLPIwAFZml+INH1aVotP1K2uZFGSkcgJx64rSvby2sIGuLu4jghXq8jBQPxNfPPxEvdE1HxT4OutNmtZ7p9QQSywMC20PGAHwc/TPoa+kaqXF7aW0kcU91DFJKwWNHkClyegAPU1X/tbTftf2L+0LT7XnHkecvmZxnG3OatXN3bWgDXFxFCCcAyOFyfxpIry1lnkto7mF54/9ZErgsn1HUVDdanYWcqxXN9bQSN91JZVUn6Amr4IYAggg8gikd1jUu7BVAySxwBVaC9tbhisNzDKw5wkgY/pSyXltE5SS4iRx1VnAIoju7aVgkdxE7HoquCaebiFZPLM0YkyBtLDP5Vx8nhXTj4vi8SG5lW9EJjWAOArfKVzjqeO3tmusv5/s1rNMCm5EYqHcKCQMgZPArjPAWhzaZaS3d9qMl9qN22+cmYukRPOxRkgYz17/AExXeO6xqXdgqjqWOAK8E1GAWvxe0J4LueSK7t5pXVpi67tko45wBwOB0xXZeLZ/FOj6nFf6DZHVLSdNlxZvLjy2H3WTPTPfqOPfNdf4dgv4dPQ6pN5l9KTJMAcrGT/AvsBgfme9bPmJv8veu/8Au55/Kn9KaWVSAWAz0yetQXsrw2s8sUbSyJGzLGvViBkAfWuS8DaVq2nacZdc1Ca61C4PmSIz5SDP8C8kcdyP5Cu2ooopkil0ZQxUkEbh1HvXkdrrfjA3reH59JkFwJ9o1gR/ufI67+m3fj+Hpk9BXryjaoGScDGT1NLXhPiO71Ww+J2g2a6xePY3mZGtiwVFwGG3C4yOO+fxr3aiiiiiivP9bu/EF14kstM0d0t7KOPzr65kh3jGeI1zxuI/nntXoFFFB6cda8h8N6zrsvxC1fRdTvI5rW2tfMhWKARr8xQg9yeGxyT0NevUUUUUUUUUUUUUUUUUUUUUUUUUUUUUUUUUUUUUUUUUUUUUUUUUUUUUUUUUUUUUUUUUUUUUUUUUUUUUUUUUUUUUUUUVWk/18X0NWaKKKKKKKKKKKKKKKKKKKKKKKK8M8GX3m/E7xXFd4+1FEWH/AK5rgYH4FT+dJ8SFz478EnuJ3/8AQkqGO6k/4XTLDd4C/YQlpu7jYGOPx8z8jVn4924l8NWsyqftEV4nlMo+YEgjAPX06dwK1vF/hK+14aRqGn6r9g8Q2EPEjHhlZcNkAZHPfpyRg9qHgvxTqM3iFdB8WaXFba4kLNbXSgYnTPIGOn3Scg4O09O9H4ckt8QPGbMxJ8xRz6bjit8XqXnizVofDVjAupxrGmpalclii8YVFQHluOvA+XnNcx8Ore5t/iJ4qS7u/tU6ooabyxHuyQR8o4GBgVP8PHaX4ieMXY5IZV6dgxA/QVT8NJJqvxC8Vwy6te2NwrIIlt2UF0XI/jVuANp49TXd2ngrT9N8QReIJtU1K81PY0aC4ljxJ8hGMKgzxmuU+A14l3oupvJn7e1+8lzuzuJYA5OefX8Qa9R0nRNH0e/vZLGCOG7vj50wDZLAHrjsMk/iTXlPwFgjXTdZm2L5h1B137ecbVOM+nNL8LsR+M/GkKDZEtwhCLwoO5+cVE3leBPiOZGbydJ19DkkhUSYHv06E/h5leoeFY2uTfazIdzX0x8nnpAnyoPxwW/4FXXV4/o0lvDrmvDwlaNd3dzPuvry7mK20Ugz8i4BLcluB0yOcYA534QpcR+K/GaXTRNP9oQyGFdqElpDwD0698/U9a+gq+fvERHgz4lWGsgiPTtaUwXWF+UOMDPtzsbP+9716hpONU16+1TBMNqv2K3OeGOd0jD8cLn/AGTXl+l6da3/AMZtfe6gjm+z2kckauuQr+XEN35E/nV3WU+zfGXQ3hOz7VYOJgP48LL1/wC+V/75qPwJdHVviP4pu7rPnWqi2gVhjbGHI4H/AAEc/wC171B8XYn0rxB4X8Q2Xy3aXQt3C8GRSRwcdsbgfZq17WdtX+LF5b3XzQ6PZBrVDyFdxGWb64fH4Csn4uxRf8JR4Kl8k+cb9VMoH8Ikj+U/icj8aj+MljaT674S326bpr8RysBgupZBgkc/4VF8drG00zw/pV1ZWsNvPb3qpFJGgUquxjjP1UH8K6v4t+G/7f8AC7XkIA1DT1+0xOB8xUDLrnr05A9VFFnr6+MfDmj2yZaXUnEd4F42LHgzdOmeB/wMV60iqiqigBVGAB2FUL6wtLqW2ubpFZrOQzRsx4VtpGT26H8OteEXbt8U/EotIXYeGdJk3SSAcXMvTg8g/wDxJPrXb+MLHSbfV9Bv7u+mQ2LbbTTIF3NO/QbVHPHHPTgDiuA1W+1Cf4o+GZ7rTv7NMsTKqecGkdMNy+3gem3J6U34l6s+h/EnRtUjtJbprbTZX8qMZJyJRn6DOT7V6Z8PvsesWEPiV5lu9Uu4ws82APKx/wAslUcKFz9T1PWuS+LZ/wCJ54NH/UST/wBDSup+ImnWF2dJu9T1MW1rZXazfZTH5hu3BGEC55PUdDwTXnPii+ub7x34Pu5NGn01XmIjkmKiWZcrwyg/LjPQ8/NXVmaLxH8S7jTrsebZ6NarLFCTlDOSp3kdyA+OemK5v4pWVtB448G3MUKJNPeqJXUAb8Sx4z7/ADHmvomvnn4y6Vbz674WlQvBc3F4sLzxthwu5MEZ4BGSRxTfil4A0iw8Nz6vpNvLBqNiVm81JWLyfMAzMSeoGWz1yK5/4nRx634U8Ma7JGqapePDE8+7oCjE45AA3c9q9I1bw7pHgfTtS8TaZDMNQisjGGeUvuc4HmNnq2cE9jzxmrXgLw7pl/4StJ9RtIb651BDcXM9wgZ5Gc5+8eRgYAx6etYXwjvrq01LXvC080s8GmTkWzytkiPcVA9hgA49z0r3CWNJY2jkRXjcFWVhkMD1BFfPHgywt/B/xJ1PR3jiSDUIfOsWPVRkkICf+Bj/AICK9Fs9IsNb8Tahq9xZRSx2qiyhMiAh3XPmMQRzjIUH2IrzXw9plp4H+Jsti0CrZarEWsJGGfLYnOwHHHO5fXBXPWvT7DT7PVvFd5rX2eJhYqLOJyvJlHLt07AhM+xrh59NgsfjJYywbwbqwkmkDOW+c7wcZPA4HA4roPGelW8niKx1fXr60Og20JVbGYM3mTnIyI8EOcEep46d64fwtdx2fxRe00qyudN068tC8lnNEYVLBchxH/D93uAeW4Ga6jR5U8b+KtYN9+90rSZRb29oxyjyA/M7AcMMqcZ7EcevLz6DYaF8Y9BXTohBBcW0sphXhEby5Qdo7A4zj1zSeLdJuH+K2jW1rqd5CLy2kdy0rPsGJdwTPC/KMAAcHmrmu6bJ8MNB1ObSry6urjWLuOGLzn5hYhyWz3YjIz67fSqPifw/LNpKLonhjXLfWY2R0v3nQOWBG4uwfJzjIwBz6YwU+KcOrN8P9KvtSubu11KNo454Umwrtg/MwHUnAPtmrvjvwix8IS67carqNzrNtElwk/nMFQ5GQqA4UYJ9+5J5rrdTe6134ZJfHULu1u1077U01vJsaRkjJIYj+FiORW18LJHk8E6O8js7mE5Zjkn5jXXazbtd6ddQJcT2zPGQJYG2uvuD2r51+FOkXvi/w5e/2rr2pNa/a3UxxzEO7bYySznJI9F47k5zx03wdvryKXxD4fmvJLsaXdNHA0xJIUFl6+hK5x25qiNKiTTby68c6nLDrk8sj2qRXzboU/h8tFYjG4HHB7d60/AniPWbz4bXeoF3u9StVlSF2Uu77RkE/wB4jP6DOea5/wAPR6X4q8O+bomvX8Hilocz5v5EkklxlgVJwV64K8AYz0Ndl448RXFnrOleGoHvES4hM11PZRNJP5YyAECgkZKnJHI61ymq3GpaJ4g0q58M2fiGSzlkCXtrcQTPEVyBkNJkg4J56DA9xUvxBW4f4neFktJI4pzCQryJuC8vk4yMnGcc9aZr8es+C/FXh+ePxDqWoWuo3At54LuXK8lQSFA2j72eBkY+td14g1u6vvFdl4U0+4a2DRG5vbiPG9UHRFJ6E8ZPYEYrmfG8upfD9rLWdO1C8udOknWG7s7qZpsg5bchbO0nDDOepHWvb4JUnhjmjOUkUMp9QRkV5P8AGC11eLQ31jRtUu7WaywZYopMLJGTycY+8Mg5z0B9q3rPVorjwJFqaXszb7IMJt+ZPNxjbn+9v+X68VxPizS/FWleEYtSsfEF89/awiW7jk2EMuMtj5eNvXk8gHvXT2GtCX4dw6sl5ctK1oCJSwMhmzt25xg/P8vTpVXxY/iDQfAclzHrB/tG3iDzzSwq7MScFVxgLgng4PSsfwi3jfXbPw9rEmqW0NngfaLcx/PNGCQXY46sBwBjGQfWtnQtSvvG91qc0GoT2GkWk7WsItdqyTOuCXLMpIGD0wOo9DVTw14j1XT/ABhceENduVuyyGWwu9qq8iYztbGBnAPbOVPUEVh2GoWmmfFfxTd3s6QW8dhGWdz/ALEPA9T7Dk16HoUOv3t7NqN5qM9tp7ylrewe3jDhO287cjPp1A71zaa1q9r8S49CfUXuNNmtTMIpIowUOCeGVQeo7+tHjDXtY0Xxn4ftLe+DWGpSFJLZoU+XBUHDYzzn1/8Arev0UUUUUUUUUUUUUUUUUUUUUUUUUUUUUUUUUUUUUUUUUUUUUUUUUUUUUUUUUUUUUUUUUUUUUUUUUUUUUUUUUUUUVXf/AF8f0NWKKKKKKKKKKKKKKKKKKKKKKKKK8r8bfD2LxDqEGsWGoTaZq8OALiPkMB6jIOccZB6dc1RuvhvNf32l6jqHiTUZ72zcu0o2qCcggIuMIOOeua6XxX4QTW5bG/tb2Sy1ew/497wKHOPRgeGHf8/WnHwzdaneWd14hvYrsWT+ZBbwQ+XHvxwzZJLEdeuPal8Q+H9VvdatNW0rWFsZIITE0bwmRZQTnDDcOKfp/hy4k1tdd1q5gub6CMxWq28RjjhU53HBJJJyep7mucfwJfw+Kb7WdN16SxtdQx9qhjhUuwxyFY/dz/eAyMmoZPAur2PiS/1fQNfGnQaiwe5hNuJMnqSM8ZySR6ZPUUvh34fXeg+JbnVLfXrhrO42maKRQ0sxHPzuR0LZPAHBxUo8D6laeLr7W9M1kWlpqAH2qERAuemdpIwD1OcZGT1qDxx8PbjV9Xh1/QdTbTNXXAlkydsgAABOO+ABjoR19+g8I+GtU0+U3niDW5NVvlBWH5dscKnrgdyfU9q4bU/hrq9hrtxq/g/XF0sXJ3S27qSm7JJwMEFc9ARxk13/AIf8OX2jWl7O2om/1q6C77q5HyjA4UAdFGSce9Yvw88J6v4RtL21lurK6FxI06uFZSJCAOfbgUzwT4U1zQNd1bUby7sZ4dUk8yZIgwKEFiu3I5HzY5q38S9Ks/Eem2GmN889xexiB43GUAyXb3AQN68kV6RBDHbwxwxKFjjUIijsAMAVLXhug+EPF3hzUtRg0rU9PXS72YzebOjPJFk9QvdsccnBx2rQ8DeDtd8NeItWupdRgubC9kDu8ikzSkBsdOFwX59ccAdvYq4b4ieGf+Es8PTachVbgMssDMcBXHr+BI/Gug0DS00XSLXT4fm8iPBYn779WY/ViT+NeaaHoHiO38eX/iO5s7JLe+jELxrcktGgCAEfLyfkHHHWjVfD/iK8+IGn+I47WzW0slNuqtcHc8Z3gsfl4OHJxz0FSan4T1PSfFjeKfDqQTNcJsvLKWTZ5mfvFW6DOFPPcZ5zitq50C+8Qa5pup6tHHa2umsZLe1STezynHzOcYwMcY5rn/GXhTXIvEsHirwqbb7d5YiuYJzhZQOMn8MAjI+6Mc1keJfDvjbxHqHh++uIdMgNjcGYwpKxVCGQgue5O3GFzjHXni/4+0HxHrOueH7210+GWLS5Vmci4CiRsozBQeg+XHNWfi1oOt+KtKsrDTtPUlZVuJHedRtO1gUx3+91r1iwMstlF9qt/JlKASRFg2D6ZHBry34a+FbTRtS13ULR2NtLdPBarghVQH5seo3Dbn/Yr1+vL/ipaeJdT0b+zvDtuH+0ZW5bzUQmPoUG4jrnn2GO9J4fTVfDujwabp/hJ1EUeCTew/O+OWY55JNctrOj+MLTW/D/AIjtrOPUrq3tPIvLYTKnzMW3YJ4A+ccjONvpVbXtG8Z33jDQ/EX9lWjJbrtFqtyB5I5yHfuTk8qCOAMeuzfad4iufiBp2sPoWbC3tTazuLiIh8hssqlgcZbuMkDoM8VNL0DXfB/jG6fQtKmufDd5hpYRcRKInPVkVmB46Y4yOOwNWfiJpeua1rOgXGn6JPLDp1wlzKxniUnDA7QC/X5T3pfiLpWuz6z4f8RaRp/202Wd9nIQCpPOeuPbI6EDrWT4qsfGWr6x4a1z+xIBHZ3G77FHcBpIwSuS7EAc7e2cd6ueJtF8RaP4oTxjodgl5LcW4ivrIS5PAA+U8ZGFToM5HTB4yPE1l4s8Ta94a1ZfDZt4LO4Egje5XeAHRiX/ALudvHU+3avomMsUUuoVyBuAOQD9a8D+Ncs8GoeFZbaDz7hL4NFFnHmMGUhc9sniuj8U3Oo+MNJfQbDSb+ze6Ki5ubyHZHBGCC2CT854AAHqTkVgfFDT7tbHQNI0jSNQvI9Omik3xpuGxF2gZ7t+Fer6tYxeJvDtzZSxywpeQFdsylHjbsSPUEA/hXnXgHUNW8NaUdA1rQ9QaaxJEE1pbmWOdCSQAw4zz3xxjODmuj8B+HZ9Mn1bWb9Nl9q1wZjFuz5MeSVQ9twycn6V6NXj3xa8NajqsOm6rogb+1LCcbCn3tjEc++CAfpmvS9C08aXpdrZbtzRRgO/PzueWbn1Yk/jXnHxi0NtR0WDUrR/K1LTrhJLaUHDZZgu0e5YqR7gV6J4e046XpdvayNvnC7p5O8krcux+rEmvMdV/wCSwaP/ANgpv5y1heILq/0T4mHVdS0i91HTntlisWt4vNMJwuSAO+7f74b6Cozc6oPibZavdeG9RSC4s/LgCAMwyDgueFU9ipPGc5qCCS++GfirVp7jTrq70HVZPOWa2Uv5LbiQD6feI9xgjOMVDqWq3+ofEjQdbg8N6wbSC1ZMNBhmVhIu/rhR8/cg/mK1/EV6B8VdFvhb3T2dnbtBPOlu5VHYSDGcYIG5ckcc+xrsfir4euvFHhjytOY/areZLqFRx5hAIxnscMSPcCuO8OfFK8ntY9OuvDOrTa0iiMpFFlXIwNzE4Kep4OPWm/Ga5n/4RK00+6bztUmnWZ44IyQq/MT+A4UHqevrXSeP9UtX+Hkxik3tdwLFCojJLtkZGMZGMHr0rLstZsE+FbQtOBP/AGbJa+SVO/zfLIC7cZ69+ldP8JLiOXwZpsKt+9gQpKhBDI24nBBrttZvbfT9PuLm6lWKJUOWb1xwPrXinwH1Cyg8LXcUl2iyRXLyyI7Y2LtUZHt/U+9YHwx1aJtU8eS6dOJLy6keeyQL/rcGUqVB6/eHH/18Hw58S6XBpN7HPaXl54sneVbhDA8s0x5284+VQOCCRjB4qT4W+JYdC8DakRFLJc2MrzSxmJgqglVALcDJ54zng07xxB4U1vTotc8OXcdt4hWRHt47TieVyR8pjHOfcDt1NWvHZ13w9qnh7xq9uboW1nHbagka4KsdxYng7QdxGexAHcV22kfEex8TvHZ+Hra6lvZMF/Oi2pbr3ZznH4AnJrmPEmracvxa8Ok3sGIYJIZSHBEbssgCsexJIGOvI9aZ8Yb+1j8QeEoTcR+bFfrJKpb7i7k5b0/GpPFDt4b+IGneKnO7Rr2EW89wo3LGSuByO3CnPfmtv4n3Vtr+k2ugaXcRXd7qFxGEWBw+xActI2OijH616zZW62lrBbJ92GNYx9AMU+5giuoJbeZA8UqFHU91IwRXzx8PLG+t9ZvvB10N9hpF59sEpyC4I/dqR0wch8exr6KljSWNo5FDI4Ksp6EHtXzz4F0fVNL8T3nhWVt2j2E41GJmGSwP+rUHPAz82PVT616J8WZEj8EavvdV3Rqq5OMncOBVj4fbLrwTpUaOpzZqjFTnacdPrXnnwXLaBcax4V1DEN9FcedGrjBmUrglfUYUH6GtS/sjrvxUsbq2Je20i1xcyryokO/CZ9fmHHsa8/1rwvbeL/ib4nsZLjy5Fs0e3cHgSiOIDPqOuR9e9eofDbxVdXbz+HNfdU12wJQ7myZ1H8Q7EgYz6jn1rn9duYNL+Lum3V9Mlvby2JRJJDhSSGGM9ufX+tZvxD1zSrnxt4TaC+ikS2uWWaRTlEJZMfN0+vp3r2+88RaTZ39lp096i3V8M2yAFvMHrkDAz2yee1b9FFFFFFFFFFFFFFFFFFFFFFFFFFFFFFFFFFFFFFFFFFFFFFFFFFFFFFFFFFFFFFFFFFFFFFFFFFFFFFFFFFFFVpP9fH9DVmiiiiiiiiiiiiiiiiiiiiiiiiiiiiiiiiiiiiiiiqWpWgv7G5s2do1nieIunVdwIyPfmuD8B+AbHwh5kiXMt3cuNokkGBGuckKO2e9ek0UUUUUUUUUUUUUV5j4u8Ka5rWt2t5YeJbnTrJIwksETMM8kkgA4JIOMnpj8K7/S7CDS7GCxtVKwwIEQE5P1PvV+iiiiiiiiiiiivI/Heg65rmuaNcWVrb/ZNMuUuC0k+1pSCpwBg46Ec16xEztGjOmxyoLLnO0+me9SUUUUUVBdeb9nl+z7fO2Hy93TdjjPtmvKvC+meL9SuoZfF72ot7SbzoIY1UtJIAQpYrxtGdw75x6V23iu5120sY5fD9hBe3fnKHhmcIPLwckEkDOcfrWLpWk3t74mbxLqNr9iZLMWcNqZA7Y3bi5KnHUkAenNegYzRiggHqKMUmB6UtJtAOcDPriggHqBSbVxjAx9KNq/3R+VKAB0AFDKGGCAR70wRoucIoyMHA60iwxIcrGgPqFApEghjkaRIkV2+8wUAn6mgQQqrIIkCsdzKFGCfU1GlnbRy+clvCsv98IA351YdFkUo6hlIwQRkGq1rZWtmGFtbQwhuvlRhc/lTXsLN2LPaQMzHJJjBJP5UTWFnM2+W0gkbGMvGCf5VM9tBJAbd4Y2hIwY2UFcemOlV7LTbGw3fY7K3tt33vJiVM/XAq/RUSwxJI8qxoskmN7hQC2OmT3rgfHPjGTwrLYImkXV8t0xBaEfdxjjpyeentWr4Tt7to7rVdRthb3t/JvMROWiiAwiH3AyT7sa3r/TbDUQgvrK2ughyoniV9v0yOKdYadZacjJY2dvaoxyywRKgJ9SAKranoml6q8cl/YW9xJH9x5IwWX6HqKuWlla2UH2e1t4oYf7kahR+lYdr4U0C0uku7fSLSO4RtyyCMbg3rn1pJvCegT3bXsuk2rXTP5hmKfNuznOfWrutaDpWuRLFqdjDcohyu9eV+hHIqGTw1okotBJpVo62albdWiBWMHBOB06jNWbnRNMu7611CeyikurQYgkYcp9O3+FbFFFFFFFFFFFFFFFFFFFFFFFFFFFFFFFFFFFFFFFFFFFFFFFFFFFFFFFFFFFFFFFFFFFFFFFFFFFFFFFFFFFFFVn/wBfH9DVmiiiiiiiiiiiiiiiiiiiiiiiiiiiiiiiiiiiiiiiiiiiiiiiiiiiiiiiiiiiiiiiiiiiiiiiiiiiiiiiiiiiiiiiiiiiiiiiiiiiiiiiiiiiiikIB6gGlooooooooooooooooooooooooooooooooooooooooooooooooooooooooooooooooooooooooooooooooooooooooooooooqtJ/x8R/Q1ZoooooooooooooooooooooooooooooooooooooooooooooooooooooooooooooooooooooooooooooooooooooooooooooooooooooooooooooooooooooooooooooooooooooooooooooooooooooooooooooooooooooooooooooooooooooooooooooooooooooooooooooqtJ/x8R/Q1Zoooooooooooooooooooooooooooooooooooooooooooooooooooooooooooooooooooooooooooooooooooooooooooooooooooooooooooooooooooooooooooooooooooooooooooooooooooooooooooooooooooooooooooooooooooooooooooooooooooooooooooooqs/8Ar4/oas0UUUUUUUUUUUUUUUUUUUUUUUUUUUUUUUUUUUUUUUUUUUUUUUUUUUUUUUUUUUUUUUUUUUUUUUUUUUUUUUUUUUUUUUUUUUUUUUUUUUUUUUUUUUUUUUUUUUUUUUUUUUUUUUUUUUUUUUUUUUUUUUUUUUUUUUUUUUUUUUUUUUUUUUUUUUUUUUUUUUUUUUUUUUUUUUUUUUUUUUUUUUUVXf8A18f0NWKKKKKKKKKKKKKKKKKKKKKKKKKKKKKKKKKKKKKKKKKKKKKKKKKKKKKKKKKKKKKKKKKKKKKKKKKKKKKKKKKKKKKKKKKKKKKKKKKKKKKKKKKKKKKKKKKKKKKKKKKKKKKKKKKKKKKKKKKKKKKKKKKKKKKKKKKKKKKKKKKKKKKKKKKKKKKKKKKKKKKKKKKKKKKKKKKKKKKKKKKKKKKKrv8A69PoasUUUUUUUUUUUUUUUUUUUUUUUUVQ1KC5uLV47S7a0n6pKqK+D7hgcivl7wL468W+JfFCaJPq0UMf7zdJHaISdoPTPrivSviJrPjLSdU0mLw/ZS3lsygzlbfeJGzjaxA+QYwc8devFeyrkqNwwcciloryXx1qPiWbxDpOg+Grn7LJLG093O0KyLHHnAJ3A+jcdyRXqdskkUEaTTGaRVAaQqBuPc4HAqeivAviV8Qtb8I+IYdPtYbCa3uYUkj82N9yZJU5IYZ5B/DFe9RtvRWPUgGn0UViya1ZJrEWjeYWvZIWm2KMhUBxkntnt9K2qK8x8feKL7wfdWGpPB9p0WXMFzGgHmRv1Vl9eARgnHHbNWfAfiS+8W/adV+zi10kHyraJsF5GGNzk/pgfrXotFFFFFZ95qNnYy20NzcRxS3Mnlwox5dvQCuT+Iviw+DtFGorZm6d5lhVN20AkE5Y+nB/EitvwnrI8Q6HZaqITD9oTcYyc7SCQee4yDzXQ0UUUUUUUUUUUUUUUUUUUUUUUUUUUUUUUUUUUUUUUUUUUUUUUUUUUUUUUUUUUUUUUUUUUUUUUUUUUUUUUUUUUUUUUUUUUUUUUUUUUUUUUUUUUUUUUUUUUUUUUUUUUUUUUUUUUUUUUUUUUUUUUUUUUUUUVXf/AF6fQ1YooooooooooooooooooooooooprnCt9K+Jfgwv/Fwgcj/lvx+BrvPizrOs6H4y0+DTtXvIbe6jSR4fMygJcqcA9BgfnWl8c9S1XQ5NMvtL1i7tDPvEkSyEoSoUjA9euexrl/FF340svCOj+JbnxNIJJdhW3gQINjLlWYj7zYxkEY59ufYNM8ayRfDePxTfJ5s6QEMAu3zJA5jGcdAWxnHqeO1eWxeIdcu/CFz4wl8TvBqEcwEFgjIsJUMFKlCMkkZNe9eBNdbxL4csdUkVUllVhIqngMrFT+eM/jXK/GLxNf8Ahjw6k2mssdxcziASkZMYKsSQOmflx+Nc34XutWvW0a/0PxRcaxYGdY9Rtp0XzIcg5J4DADn9CMjpwX7QHPivRR/07r/6MNe3+LJ9YvNQtNH8M6zHaX6DzLzdGkixw9ASGUncSeAPxwOazPidf6z4Z8GreafrEwvbeRFed4Y2MoY4IIK4HUYxzxznrXMaD4p8Q6p8Mb/WzqQXVLWSQrP5EeGVcHBXbjoTjAHIHvna+FHibXPF3h7U5ru5gF7HMYoJvJACZQEZUdcE5rwf4dw67qnj26NtrPkainm+bdyxebvAO0/KSPbA7YFe7+NvHF9pGoab4X0t4Z9buTGst1JHtjiDcZ25PJ647D1zSR+KtW8OeNLTwzrd4l/bXyI0F2YVjkDMSoBC8Y3AjpnpUPiDxXea54vHgvSTaxwgH7VdTQiYqVG4hUb5eMAcg8/Spvhj4k1TULrV/DeoJGtzppZI7mKFYxgEryg+UHPIxwa4mz+IfjOTxfJ4dhg0++ljmkiH7powwAOGJBO0dCfyz3q54c8f+JrXxz/wjfiBrOcPP5DGBNoRiMgqcZI6df0ruvih48fwoLSw0+KObVbzlFkBKoucbiB1ycgfSsPXvFviPwNeadJ4gktdQsL3cH+zxeW8LDGQOTuAz+PNaHxM8ey6BLpFlpk1ukmokM13MpZIYiQA45wepP0HvXQaFqPiSPXodO1Q2V5YTWZnhvrSMrvIK/e5I79uCGB9h856nqHii++KtrBLc2b6la3Pl26YY28alcnjg4wee5PfpXsPxJ8Ta/4X0K0l1C20W9NzKYZ4DBI0Z6sCMtzwOhHWvS/BWpvrHhzTtQkjhiaaLJjgUhFwSMAH0xXUUUUUUUUUUUUUUUUUUUUUUUUUUUUUUUUUUUUUUUUUUUUUUUUUUUUUUUUUUUUUUUUUUUUUUUUUUUUUUUUUUUUUUUUUUUUUUUUUUUUUUUUUUUUUUUUUUUUUUUUUUUUUUUUUUUUUUUUUUUUUUUUUUUUUUUUVWf8A18f0NWaKKKKKKKKKKKKKKKKKKKKKKKZLv8tvLxvwduema+cfh54s1Sw1jW4fGesR2qwrvWG8PlksSTmMEcrgdB6rgVyXwF0S7ufEVxrrW7LZxxuFkbgF2OMD14z7fjioPjfeW03j7Sgk8ZFtFEsxDDEbeYzEH04IP41s/tFX9pcw6HFb3UMx/eSfu2DfKQuDkdjz+VJ8SLy1l+Ffhry7iORn8kKCdx3KhDgem05Ht071qabpsmu/BBbWzIkuIRJLsU5OUnZyuBznbyB3yPWua+EvifwjY6PNp3iKzs4rmCRnWaa18wyKex+UnI6Y9K+ovDc1tc6VBcWdibG3l3NHCYhGQMnDbR0yMH8awviBc6PDpMNtr1uZdOvblLeV84EJIJVyewBUc+/4V836dot14G+IOlWmhaql7BfunCsPmhLYYPjI6AkEemaX9oVll8Y6TFuxttU3FTyCZG/Lsai8QWd/8LfGdrrVpcz3mn3YyZJX3NMhx5iM3c9CD/unnBr174t3kGv/AA0n1HTX8+1kaKUOo6KJADkex4Ppg15H4Y8S6XZfCjVtMkvYV1CaSREtzkswbbyB6Yzz04r0H9nB1OgamuRuF5nGecbFrzn4S3lvYfETUjeTxWy/v13TOEG7f0579fypfjJH9i8eWOr3EHm6fOsEy46SIuNy+x4/WvadGX4eXN9p1zpVva3eoXDq8KxsZJYiMHc4J+Tbjvg8cZrwye/l8E/Fie8vg5ge7dmZlIzFLnkZ7Dd2/u19daXrOj6lcyJpt1b3MvliSV7chgATgbmHfrweeK+U/ABT/hcd3uUEm8vduccH5/X2z0qC/H/F7l/7CMX/AKCta3xssZbHx1pGqzArZTeUPNJ+VSj/ADD24wf8mt79omVLiPQrSAiSaR3ZFUg7gdoGPqa6bxH4Y0jXdJ0HwxqMrWetRWCNazsMgMAAyHnnp09uOmK434O3OueHvFd34Qv8mFFZmjzuEbY3BlPowI/P1rDJVfjnuZgB9sA59TFgV3H7RU6SeH9LaNldDeHDK2RwpFeqfDIIPBei7FIBtlOCD1Oc9ffNd1RRRRRRRRRRRRRRRRRRRRRRRRRRRRRRRRRRRRRRRRRRRRRRRRRRRRRRRRRRRRRRRRRRRRRRRRRRRRRRRRRRRRRRRRRRRRRRRRRRRRRRRRRRRRRRRRRRRRRRRRRRRRRRRRRRRRRRRRRRRRRRRRRRRRRRRVd/9fH9DViiiiiiiiiiiiiiiiiiiiiiiiis690vT79la8sbW4ZeFM0KuR9MirsMUcMaxxRrHGvRUGAPwrPk0jTJXaSTTrR3YlmZoFJJPUk4qJtC0hzltKsSenNun+FObRdKdFRtMsii5KqbdcDPXHFXLSytbJWS1toYFY5KxRhQT+FUW0HR3ujdtpVibktuMxt03k+u7Gc1s1WurW3vEEdzbxToDuCyoGAPrg/WszTfD+j6VM89hplrbSvwzxRBTj046Cql54T8P31295d6PZT3DkM8kkQYsR6569Kt3vh/R7+3htrvTLSeGBdsSyRA+WOPu+nQdPSptP0fTdOtZLOzsoIbaUkyRKg2sSMHI75AArJs/B3hyyjuIrfRrNUuBiUGMNuHpz0HsKu6R4d0fRpXl03Tre1kddrtEm3cOuDVS68I+H7vUxqs+lW8l8GD+aV5LDoSOhP4Vqavo2m61bi21KxguoRyqyIDtPqD1B9xVHQ/DGiaA0jaXpsFs8n3nUZY+2Tk4pniLwpofiUR/wBr6dFctGMI5JVwPTcpBx7ZrR07RtO0ywOnWNpHb2hBBjiG3OeCc9c+/WuctfAPhe0uku7fSY47lH3rKsjhg3XOd3WmSfD7wvLeNfSaWHu2YOZmnkLlgc7s7uue/Wum1bR9P1mwbT9RtUubVhgpJnj3B6g+4Oa5vR/Afh7SbuO9hs2luYgqxSXEjSmIDpt3HjFamv8AhfR/ELRvqdoJpIlKxPvZWjz3Ug8Hp+VLoHhjStAeaWxt2FxP/rZ5ZGkkf6sxP6VleIfAfh3xDfx6hqFjm6XGZIpGjL4xjcVIyRjGeuPwpmveAtA12K0hvLebyLRNkMMUzIij12g4z79TXReH9FtNAsE0+xM32ZCSiyyF9uewJ6D29626KKKKKKKKKKKKKKKKKKKKKKKKKKKKKKKKKKKKKKKKKKKKKKKKKKKKKKKKKKKKKKKKKKKKKKKKKKKKKKKKKKKKKKKKKKKKKKKKKKKKKKKKKKKKKKKKKKKKKKKKKKKKKKKKKKKKKKKKKKKKKKKKKKKKKKKqv/x8x/Q1aoooooooooooooooooooooooooooooooooooooooooooooooooooooooooooooooooooooooooooooooooooooooooooooooooooooooooooooooooooooooooooooooooooooooooooooooooooooooooooooooooooooooooooooooooooooooooooooooooooooooooooooqo5/0qP6H+VW6KKKKKKKKKKKKKKKKKKKKKKKKKKKKKKKKKKKKKKKKKKKKKKKKKKKKKKKKKKKKKKKKKKKKKKKKKKKKKKKKKKKKKKKKKKKKKKKKKKKKKKKKKKKKKKKKKKKKKKKKKKKKKKKKKKKKKKKKKKKKKKKKKKKKKKKKKKKKKKKKKKKKKKKKKKKKKKKKKKKKKKKKKKKKKKKKKKKKKKKKKKKKKqP8A8fMf0NW6KKKKKKKKKKKKKKKKKKKKKKKKKKKKKKKKKKKKKKKKKKKKKKKKKKKKKKKKKKKKKKKKKKKKKKKKKKKKKKKKKKKKKKKKKKKKKKKKKKKKKKKKKKKKKKKKKKKKKKKKKKKKKKKKKKKKKKKKKKKKKKKKKKKKKKKKKKKKKKKKKKKKKKKKKKKKKKKKKKKKKKKKKKKKKKKKKKKKKKKKKKKKKrOf9IT6GrNFFFFFFFFFFFFFFFFFFFFFFFFFFFFFFFFFFFFFFFFFFFFFFFFFFFFFFFFFFFFFFFFFFFFFFFFFFFFFFFFFFFFFFFFFFFFFFFFFFFFFFFFFFFFFFFFFFFFFFFFFFFFFFFFFFFFFFFFFFFFFFFFFFFFFFFFFFFFFFFFFFFFFFFFFFFFFFFFFFFFFFFFFFFFFFFFFFFFFFFFFFFFFU2P+lJ9P6VcoooooooooooooooooooooooooqvPcwW23z544txwu9wuT7ZqxRRRRRRRRRRRRRRRRRRRRRRRRRRRRRRRRRRRRRRRRRRRRRRRRRRRRRRRRRRRRRRRRRRRRRRRRRRRRRRRRRRRRRRRRRRRRRRRRRRRRRRRRRRRRRRRRRRRRRRRRRRRRRRRRRRRRRRRRRRRRRRRRRRRRRRRRRRRRRRRRRRRRRRRRRRRRRRRRRRVNv+PpPof5VcooooooooooooooooooooooopsjrGjO5wqgkn0FcgPG/hgyeWNcsvMzt2+Zzn0xUWr+H7bUtctta1KWOSy0+Am3hblVkJy0h/ALgc9M1s6Z4h0fVZPKsNTtbiTn5I5AW/L/AD+lbCzRNI8SyIZEALIGGVB6ZHanLIjMyq6lkOGAPIOM80+iiiiq8lzBFKkUk8aSSfcRnALfQd6sUUUVEk8UjsiSozr95QwJH1qWikyMgZ5NLRUNxPDbRmWeVIox1Z2CgfialBDAEHIPQilooopCQBknApQQRkHiiiiiikVgwBUgg9CDS0UUUUUUUUUUUUUUUUUUUUUUUUUUUUUUUUUUUUUUUUUUUUUUUUUUUUUUUUUUUUUUUUUUUUUUUUUUUUUUUUUUUUUUUUUUUUUUUUUUUUUUUUUUUUUUUUUUUUUUUUUUUUUUUUUUUUUUUUUUUUUUUUVVY/6Sn0q1RRRRRRRRRRRRRRRRRRRRRRRRXzdYWyyfHS/dY418iAOeOpMCAn6/NX0jgEYxxXA+Dba3h1LxI8MKKW1DG9RgYEafL+ByfxrlviMsa6paXela9/ZmtW6ETeXE8u+E8jzEUNwDjG4Y5+ldt4GOnf2NGthqUeosSXubhX3M8rcsW7j2B7YqbUvF+g6ZLLFd6iiNCQspVGcRk9AxUEL6c9+KPEPivS9C0X+2J5xJbuuYfK+YykjgD/E8VhfD7xjbeINChuru7jW9CySXCMNgjUOR16YAK8/1zXRv4q0BLGTUDq9mbSNzG0yygruGMgY6nkdPWtLStVsNYtFvNPu4rm3YkeZG2QCOoPofY1x1tYaVq3i+41Oa/tL25s4kS1tomDfZl6l25+8WJx6AD8PRKy9S1jTdLMQ1DULW0Mudnnyqm7HXGT/nIrOTxX4edQw1zTQD/eukU/kTWlf6nZ2Vp9pmvLaGNlzHJLIFVuOMHv26Vw/w6sNFtYrm4s9StNR1S6YzXtxFIGO5iTgDqq5zjPXrXY/2/o3neR/a1h527Z5f2lN27OMYz1z2q5e6hZWAU3l5b24b7pmlCZ+mTXIePbeWbSE1HT9Rgsb6zYTW1xLKEjYd0Yk4KsPXjgVX8Ay32pRzarqmqWV5dSARpFYzrJDAg6gbeNxPJPPQDPFd097apM0DXMKyqpdozIAwUdyPT3rw345xWF94Wt9ThaOd1uFSOaOTcuDuyBg4PIr2i1uYLbT7Rp5o4lMSAGRwoJ2j1qwdQshGJDd2/lk4DeYME+mc1PJcQxRiWSWNIz0ZmAB/GpEdZFDIwZT0IOQadXhNrqMPir4g6po2ryN9ksExaWDMVSZhje7AfePJwD2PTg1r6/4Zm0e60i50O9vYLIahbpc2IlZ4thkA3AEnHOAe3PbFeuu6oAXYKCcDJxzTPOiEgi8xPMIyE3DOPpUtQpPDI5RJUZx1UMCRXEfE638/whqhE08TRQmVTDIUJIHQ46j2qz8OuPB+i/8AXon8q7AyxhwhdQ56Lnmo7yE3FtLCJHiMiFQ8bYZSR1B9a8w8M3njO6vY9M1azS3t7SRjJqKsD9rVThQF7bupPGR6d/ViQOppNy7tuRuxnGeadTQykkAgkdcHpTqQEEZBBrnn1+1XxBFoSnfctbtO+0g+WARgH65J/D3rK8T+HLzWNT0m8ttWms0spg8kSZxKu4HGM4zxjnI9q7eue8WxTS6BqQt7ua1lW2kZJYThlIUkc/4YPuK5P4P3NzeeDLK4u7l7iZ5JS0kkjO5/eN94knn+mK9NorgPE9j4n1e4kttJ1KPSbONMGby98kzkZ4/uqOmRznNYnw+1nXjq+q+HfELrcXVgFkS6RQA6N0zjA6YI4z1z0ruPFEusQaXNJoi2Zu0Utm6LbQBycAdT6ZIFc78Ldav/ABB4Xg1DUphLcySyAsECjAYgDAHpXolFFeKan4m8S2nj/SdEuBaW+n3TFgID5hlTDY3FgCDwOgH1Nes6zfppenXV86lxBGXCDq57KPcnA/GvIr6H4nzW0mpW99p9ucGRNNWIM2OyFiv3h9ev6dh8OPFT+LNFN1PAILuCUwToD1YAHcB1AOe/cGu/orgfEuoeIbi9OleGorVJUj33F5dg+XET0QAZyx69CAPrXDWHizxP4a8RWmj+MFtp4NQIS2vLVcKGJA9BkAkZyARnPSvSfGniWLwxpq3Jha4uZ5BBa26nmSQ9B7Djk1zusa/rfhW2tdS1r7Jc2MsqR3K20bI1ruz8wOTvUdOx6V03iHXmsLC3k022OoXt6QtnBGwAkJGdxJ6IByT9Oma8s1Lx34t8KXNtL4p0SzGm3DhDNZuSUOOnU8jk4PXnBr2W/wBZsrDSJNYllzZJD529RncpGRgepyMfWuIXxB4kl0ZvEMVhYmwK/aEtCX89rfGc7vu7sZOMEdOTXc6Hq9nrunQajYS+ZbzDIJGCD3BHYg1rUUUUVyXirxHH4ZW1u72FjpsknlTzoCxgJHysVA5XjH4j6Va0LXrfXpbmTTysthCwjFyDxJJjLBfUAEc+pOOlc/eeO9O0nU7zTNaV7KeEebA20stzGThSmOS2eMY6g+hx2+nzTXFpDNcQ+RLIoZoiclM9j7+vvVyiiiiuF+IHiHUPDOjvqVnYRXUcZHmtJLt2AkKOMZbkjuK6jRrt7/TLK8kVVe4gjlZV6AsoOB+daVcRoet6xfeIdV0+80aS1sbb/j3umU4m5xwehyOeOnenXmtavD4stNJi0aSTS5YS8t8AdqHDcZ6DkDjOea7WiiuRl8Sp/wAJINAtrKa5lSJZbidCBHbg9A2e+MEDvkV11FFFFFVL65NpbSXAt5rgoM+VAoLt9ASP51yXgXxYni7T7q9js5LZYLhoPLc5Y4UHPt16U7wb4pPib+0M6dcWf2Sfyh5w+/1/Xjke4rtcjOMjOM4paKKKKjmkEMTyFXYKM4RSxP0A61yvhXxXYeJ2vlsY7lPscgjk8+PZknPQZz2PUCuuooooornrTxFpl5rFzo1tOZby1XdMFQlU9i2MZ5/p1roaKKKKKKKKKKrXl1b2NvJc3UyQwRjc8kjYCj3NNsby3v7aO6tJkmgkGUkQ5DDOOKt0UUUUUVTW/s3u3s1u4DdIMtAJAXUYzkr1HUfnVyimPIiMqu6qXOFBOMn0FKXUMqlgGboCeTTqKKKKKKjmljgjaWaRI415ZnYAD6k0y1uYLuFZ7aaOaFs7ZI3DKcHBwR71PRRRRRRRRRRRRRRRRRRRRRRRRRRVVv8Aj5X6Vaoooooooooooooooooooooooor570v5Pjdq275fMtF2543fuo+nr0P5V9CV5/4Vn8qLxNMmG8vU5269wicfpXKfBCcahouoanPIJr+6vXa4dmy3RcD2HoK2brRLHwNo/iXUdJeZZ7qJ7jy2kBEbAHBQY4ALd89q57wNpeu3Hg20ht5tDazu4SzrNauzsWzkuQ+Gb3x2q3p/hi68I+Adf0+8vUvI/s08kQSMgJmM8fnz7Vs/DO1trj4eaXbz28csDwPvjZQVb52JyPrzXnXwF0HTbzQry7vLJLiT7SY1Fwu9AAqnKqeAexPXjrWv8JoUs/EvjHS4VAso7hWSHA2rkuMAemMD8BTfh7Y21h8SPFdvaQxwQJGmyKNdqrkg8AdBXv8AWPfabYTXcOpXaIz2sbhGkxtQNjc3PsOvoTXgOn2sfxS8SC7+yLD4X0tyqKE2G5kIHBx+B9l44LV3/jCz0218TaRrOoXYdbaJorfTI4fNknc5GVT2yO3VRzXEJNcP8YdLmGlS6Z9ps3MsblC0q7ZMO+wkDlVGCc/KKn+KVjD4a8TaJ40itImiScRXi7eWJBw+MdcbufULXpmvwW+vavpOnNGk1tCf7QmbGQyjIjXPozc+4T0zXDXd/fa749v7NNNtdQtNKhVY7W5n8tfMbBMuNrZIyV6cDB4NSad4U8QQ+N4/EFtaadpVm67bu2iuC4lHO44CKC3IPPcZrlB4Y0+++K2pacokSyNoHuYopWHmZVcqzA5AJKnr7d6sfFPw7Y+Ffh6unaeZmg+3rJmVgzZOe4A46Cuj0PUrD4lXH2WUqum6XIrmylQCWdwMB29EHIwOT39DqfGDTtPi8B35FjABbmNoQiBfLYuq5GOnB/GtKS1hvPhokU0aOBoqsu9Q21hDkMM9weRUfwb/AORD0n/tt/6OevTq8T+Inw0i8S3Q1fR7oWWrJwzKcLIR3JHIbtmuU8MeO/EfhjVbfQfG1s/lzPshvWHzdcZLDh1zjnqM856Vr/Gu023GgXUFxPHPNfJFnzGZAOx2E4/z71V+IPw7istIuPEWnXt62t2f+lSXLy5aXH3j6LgZIx6YqXVPGF7rWleEdMiuDb3WuMovJY/lZYwwVsY6bjnp6dq3viD4PsLLw9NqWhQjTb/TUM8c1qCrMq8srEckY5yfQdqn1DWj4g+FF1qrj95Np7+ZxjLrlW/8eU1R/wCEhm8M/CjT9RtghufssUcO/kBm4zjvgZP4Vz2p6C11oSfZvDGuReIFxKmomVBJ53dmffuwfTH5da1fEGveILPw74Z0q+kksdZ1a4FtcTKymREDBSw29GIZDx0yehroPEPgN1SwuPCkyaZqNtOrSTvK+JY+SQ4Gd5Jx16jIrlfi1bXUXiPwxPb6ldRNc3qJ5ZfdFGwZAGVeB65z19qy/iRof/CHNpXie01XUZdSW8WOeWeXf5oKktxwACFxgYGOO1d9491e7m17RfCdlNJB/aJMl3NFkOIRkkKw6EhXye2B71jfELRB4U0lfEHhrzbO5s5Ua4VJnKTxk4w6k/NyR+Gfwd8QvEly/hHQ9YgW7j065ngk1A2hKyLCw+ZcgjGT8ucgE4GeedHw3Z6Jqmq6brXhbU2+ywl/tdoLhyDujIUlGOQQSPauR0vwvpZ+KuqWipOlvHYLPsS5kBZyUzlt24jk8Zx0rY+JYvbPxR4Tkg1S8W2mvoo3tRIRGcOvPHXOTndnrXu1YviU40LUz/06S/8AoBrxH4a61HeeCrDw3plwDq7xTlyshT7Mpmb5yRzuwwIUcn2HNe36HpS6TaLB9rvLuT+Oa6uGlZj68nA+gxWzWbq897bWckthZC8uQPkhMojz+J4rx/4YeI2vte1vT9W0s2Ovu/nzE5+dBgKvP90EYxwQc/X2DWuNLvv+veT/ANBNeb/BI58FWv8A11l/9CNetUUV4d4yP/Fz/Cg/6Zv/AOzV7gQGGCAR71m6zqVvpGnXOoXThYYELHPc9h9ScD8a4z4ZaJcaRpE9xex+Xd6lcNeSRcgx7sYQg9CO/ua9GopAACSAAScn3rx3xfYnxR4y0bTIMGHSWF5fPg4TJUomR0ZsZx1xz2rG8fSvdfEvwjp7N+5j/wBIAPI3bienr8g5r0L4mxLN4L1pWJAFszceowR/Kqvwx23ng/QLqaNWnitjHG5GSqg7eCenCisX4wo2p6VZeH7VEl1HUbpRChPKquSz9Og6H2J9K5z40wtp/g3R9HikYRm5hgZuuVVCBn15AP4V7bBbpHpMduB8i24TGO23FeOfAG4lbQNQs3bdHbXjLGfQFQSPzyfxNe715fZ6zqni+9vl0O/XTtMspfIN15AlknlHJ2hvlCjI55Jz78Q+HfFWoReKLnwnr3kteKnmWl3FHsFwuM8rk4OMnjj5SO3ORL4j8R6b49s/D2pXtkLC6/eQTLbHdIvOEPOA2RjP0PfFdx4lvNVj1TSrLS7qGM3TsJVkg3lUUZL5yMY6fUisHxB4gTUNVuPDNvc6bCIoQ95cXyq6DOMIsZYbm7nPA/Gsbwr4vax8Sp4QvP7MkhdC1jc6agSNhgttZQxCng8Dv65zWFeeIda1LxlqGhy+GNFvNQsoi9pIyb/K+66s0jY4w3YD5iBx1rro/GGs6founprOmRxeINQuTbWtqpwjcgb3wTtUZGe/I4x0TxN4g8T+EII9T1CKy1LTi6rc/Zo2jeDJxkZJyOcZPfHrWp4z8R6pp/h6PxBoEdnd2ojEsqzBifLOPmUqw6dx/hWv4S1q41vwvbavM9qs88TvmNW8tCCRg5OTgjnn1rnj4vv9O8Gy+JNVt7di4DWsECsu5WOELEk4zkN7D34rL1/xb4k8NadY61qVrplxp87ossVuJEmi3DIxuJDYA9ufzrT+L8iz/D3U5FztdYGGfQyoa7XwqMeHtJHpZQ/+gCt0kgEgZPp615r4a8YXur+KtU0K60sWP2KIP80gdzkrjOOMENnioJPGt7H49tPCsuk+TFOrutw8oJdQjkMoHYlCOTmqvjLx9c+G/EOn6UdIeSC6YAT7txkBwMIo75OOcc+3NVL3x5rej6pYLrfh1bHSr6byY5jcK8iEngsASBxgkfXk4xWh4+8aan4SvbJBpUFxZXjiNLhpyuxuMhhjjufoK6XV5W0DS7jVbKxtZLyZ0e4AkI81mwvytgk8kADiurtWmaCNrhESYqC6o24A+gPekvLmOztprqYkRQxtI5AzhQMn+VeVr421i60STxJY6HBJo6F22yXWLho1JDPtClRjDcbj0rorzxYP+EUj8TWFqbi3MQmeN22Mq4O76kEY96uadr8+q+GYdbsbIPJLGZBbyS7eASCN2D6VW8G+LYPEuhSaw0JtIY3dXDtkKFGSc+mKyR4t1W9tJdU07w9LNo6KWWV5Qk0yDqyR45HcZIJHQZ4rjfgbe7PC2r3vkSyYv5H8qFdzn5EOAO5rvPBvjJfFVpqc9npk0L2kmwQysFZ2xnnspzxXn/gbxJ4h1Lxjrv23S/MeIx20kUUyqtqqsw43H5u5yOv0Ix63qfiBLbUE0qytZL7UGQyNFEwAiXHBdjwuTwO9Zmi+MYL3WH0K/tJtO1ZQWWCUhllUDOUYcHjJ/A+lZeqfEfS9N186HPZagJ1V2LmHCttUkBBnLbtuBgYJIroPB3im28VWlxPBbXFs9vMYZYp1AZWAz2+v1yDXX0V4f8IQqXni6Ujn+03BOewLf4mvQdC8UJrkE1zaaVqQt487JZEjVZsf3Pn+b69PevPPBHjHU9b8Xa3Fd6XeRxQmO3WJQpFthm5kORyeTxn24Fel6p4it7K8/s+3trm/vwnmNb2qglF7FiSAoP1zz0qnofjLSdXS82ma1nstxuba6j2yxAdyBnP4E1zB+LXhVobuWKe5m+zYwscB3Sg55UHHAxyWwBkeooX4p6K72KCy1TdfkLa5t8CUltvyknB54ro5G03wZpV3qk0NxJ50pnu5VjDSMztnkDoozgDsPzrrLG6W9tYblI5I1lUMFlXawB9R2qLVb+PTLGe+mjlkjgQuywpvbHsKwvCfivTvFdvLcaatx5UbbGaWIqN3pnoTgg/iKs2/iKzuNam0aOK6+1wjMpMJ2IMZBLdOe1Ub/wAYaZazXEEEd3fy2p23AsbdpRCfRmHGevGcjBz0rX0DXNO8Q2IvtMuVngJ2kgEFWwCVIPQ8ituuT1PxVYWF7JYJDeXl3EFaWGztmlMQIyC2BgZqG28ZaNdaPdaxBLO9nayeVMwgfcrYUnK4zxuGT061e8NeJdN8TWzXWlySyQqxVmeF0APpkgA/hmn2niGwu9YudHhM5u7YDzQYHCrkZGWxjkdPXtXC+OtY0LVrGbTrma/ksYZ1N9JZ2ryRgJ8xRnAwvIXJH/6vSNGvtP1GwhuNLmilsyNsZi+6AOMY7Y9K065Q+LdFFzcWy3M0kttIY5RFayuEYdRlVIqraeOvDV3eSWUeqItxGGMizRPFsCjJJLKABjuaYPHvhY2tzdjWYPItnCSPhuWPIC8fOf8AdzWr4f8AE+i+IoZJtK1CK4SI/vBgqye5VgCB74xxVT/hM/DfmXUY1m0JtE3zMr5VRx/EOCcnGAc54q3/AMJPog0iHWm1KBdOm/1c7naGPPAB5zweMZ4PpXGeA7rQDqWomPUI7jX7uVpbgSQvC4XqqIrgNtC49fX0x1dz4v8AD9peS2NxqtvDdRMFaKQlTk9uev4Vs6lqljpdsLq+uo7eAsFEkhwMnoK53xpFZal4claTUUsgyrNa3hcp5cgGUYEYOfYc81yfw0uGvZbifVPEltq+qRgRJHCSqwIAMkKVU7mI+Y47D3r2CqF/qNjpqLJfXtvaox2q08qoCfQEmsoeKfDxGf7d00ckc3aD+ta4v7M2n20XcBtMZ8/zBsxnGd2cVS0vXdJ1ZmXT9Rtrl1+8scgLD8OtbVFeWfETUfDmp+HNVsZ9SsZbiOCSSKITqXEqq23Az1BHTtU/wnCWngLSWllVUEcjs7HaADIx5/Ou2m1rSoLaO7l1OzjtpSVjmedQjkdQGzg9D+VacbpIiyRsrIwBVlOQQe4NZk2taVBcfZZdTs47jcF8p51D5PQYznNa1FFFFFFFFFFFFFFFFFFFFFFFVG/4+U+lW6KKKKKKKKKKKKKKKKKKKKKKKK8w8V+Er2fXbPxNoM0MWq242SR3BPlzpgjBwODg4/Lpitl9S8TzR+XB4fggnOB5txeKYx6nC5Yj8utbXh/SV0jT1tWla4mdmluJnABlkY5ZsDpyenpivErXwf4t8F61ez+EhaXem3fzGC6fAQ+hGR0ycEHp1r0fRfDuo3VrqD+KLqO5u7+IwFLfhIIiPupnvk5Jx1A64rzXQPD/AMQfBU02l6KtjqWlSSF4nunAEWe5G4MM8ZAyM89zXqo0PUJPDep2V5eLPql/FKJJlGEDMpCquRwgGB69T3rl/h6nivSNDGn6hokKJYoyQhJ1aS4bccY5AVRnkk5PYVH8I9F1bwvod1Z6ppckMplacbJo5N/AG3huG4+nuKp/D/S9d0vxN4gv9R0Oa3g1JxJERPE5XaTw2H7hhVnwrp2s2XjnWtTu9Gnhs9SwsUnmxNs245YKxwCB/nt7NXjnxai8Ralb2+j6RYTy2NwQ15PAwD7c/cAJHUc89eK1rS+l0DRk0/RfCeqgwxFYVcQqC2OrkP1J5JxXFajZ+KNI8Yad4jfSJdW83T0t5Y4ZBmGTb8wHYDdk5AA+Y0t9B4u/4T7Stfm8Po8Jt2t1ignDeUp3cSP0DAtkkAjHAyc1614t0RPEfh690ucLvmi+Q54SQcqfoGA+orA+GGjXukeH4Rqgb7e42uHbJSNeET6AfzriPG2h+INA8UHxf4Zt/tZnQR3dqqFmYYGeByQdq9OcjvXYeGdV8TeIriKXUNGbRbCFg7B5D5s7Y4XBAIXJBORzjHrXOaS2oD4l3+qyaNqEdhc2y2iTNCcAgp8x9BlTz6c1L8brW91XQ4dL0/T7u6neZZS0MRZVAyOT689KyvGWm3ltfaV4u8MaXdJqRby7mzELJvQD+NQB6AZ78Y6V2fimG58Z+A76GCyuba8miDC2uIzG4dGV9vI5ztwD0Oe3bi7LW9e1HwdL4ft/C2oR3cOnm2kluE2RbQm3K55ZiBwB3I7V2fwhhvrPwhZ2N/p9xZzW7SDE6hS4Zy4IHUfexyB0r06vI9E1PUdB1fXYtR0i+/sya/eaC7hhaUDIGcquSFwoOQOuay/GsEXxB/szT9MsbiW3julluL+WBokjiAwyqWwSxyOAO34it8bnNtbeHGWNpTFqCkIvVsDoPc10fibxCde0efR9FtLuXUb+MwSJLbsgtVb5XMpIwMDI4J56Vy/jPwVfafpfh290KM3F7oIXciD55lBDcADn5geO4Y9a6jWvE6a/4cuLLSLK6n1K+iNsbZoWXyN4KsZGIwoXnnPXHrVfxFpsfhz4bSaHGks032MwKIIWffK3LHgcAkk81k/2DL4q+FtppcCPFfQRJsjnUxkSIeQQfUZx25BrN8M/E28tbOPSdU8PalJqsCiBBDHnzSFwC2SCCSOcAjvWl8TtA17VdA0zUoIzNq+n3BuWt4edoPO1QBlipCj1OD14q3ovxHu9cjisLLw/qK6qwVJHki/cQseC7NnIUdent1rF+Kd7Euu+ErTfJPLZXiS3LrGTtG5OTjuQCcVP8b9Qt5tJ0mKBmml+2R3OyNSSYwrc/qPzp/xBtbl9V8P+ONJhlvLazwLiONcsIs5JC/QuD6ce9bvjPVrfxX4ek0fQZBeXmobE2qCRAmQxeT+6ABjnuR1rQ1HULbwXp+g6XdQCbTWT7NczFCwQKg+Yj0J6+2fSuIGjaTH450fUPBsiAszHUEtOYUi2jrj5Vzzx646EVPearB4e+K13cagkyw3unrFAyRl97ZXjA/3CPbvxzVX4r6jbDxN4N3ylGiu1mmjY/wCqXfGRuA79fyPrX0IjrIiujBlYZDA5BHrXNeM72Cx8O6nLPKkYa2kRN7Y3OVICj3NfN2g6MsPgTT/FWhTQ2+taUZZLk5x5yCRvlfn+7j6jivofwV4rsfFWlw3dvKguNg8+3z80bjGRjrjJ4NdjXLf8Jd4eF/cae+r2sV1bvskjlfy8N6AtgHr2zXJaXZQa149m8R2qg2NrZC2S4QYWeYkksD/EApxnp0weK7vxJcRW2jX8k0iRr9nkALsFBO04HNed/BCeKTwdBEsqNIk0m9AwJX5s8jtwR+ddrrfinT9F1PTdMuhMbjUJBHF5aAgEkKCxzwMkdM11VFeEeMpYV+KPhgvPGgSFt+5vu/fxn0zXtt5d29lay3dzKsdvEhd5D0CgZzXi1t468N63qAvtS1WOC0tZc2dowbLMP+WsgA65+6Ow569PSvD/AIp0vxDcXMOlyvcJbBTJMEITLdACep4NT6F4k0vXpLuLT7nzXtX2SjaRjryM9QcHn2roq868Z+NLHQpodMS8gi1G4IAaX7lup6u/4dB3OO3NUrPxZ4Q0GycxaxFczSMXlaP95NcSHvhR1J47AcdBWN8R7KW11zw74sRH+z2Uqx3fy8xxsfvH0xlgfqK3PirqEY8KzWNsxmvNTKQWsUJy0pYgnGO20Hnp0Hercd5YfD3wfYxahKA1vCsQQMMyykZIXPuT7Adaq6PqOgwXEusanr2lS6pMm0lbtGEEfURJz0Hc9Sax/iXa/wDCW+CE1LTRJm3cXkWUw7Iu4HHccHd+Ars18QWzeDv7dEqeX9iMnLAfPtxs9M7vlx68Vy/wV0ObRfCcbXCFJr2U3JVhgqpACg/goP8AwKvV5lLxuqnBZSAfSvBvgY76dHrfh++ymp212ZZEY8kEBcj1GV6/7Q9a0dY099V+LWlSxBmi06w8ydlHCEl9oJ99yn6Z9yLPxm0iWfRrfXLPAvdImW4Vsc7MjOPodrfQGui8EXr+IxJ4lmtmg85Bb2yN1Ea8sf8AgT5/BRXlVjNpWkfEjX7XxPBa+XfFZbaa7VWjUckct93I4z/s4r2ezPhmDUbeHT7fTjeuGKG1ij3IoByxK9B298/WvP8Aw7/yV/xP/wBeUX/oENUvic8mm+NfCerTjNgsvklm5VGLcnH0IOf9n2rvfihJAvgvV/OYbHh2pz1YkbcevOKueC9JktPB+naXqKFmNoEmjfIIDDlD9AcfhXi3hV7vS7rV/h23nnzbrbbSkAbbZstIxOO6DjtuavWPiN4hHhLw6k1vaxSvJKltAkmPLUkEgnPYBT+OK8o+MWkC38KQ3moatNf6hJcIULS7YlBDZ8uMcYx3OTx1Fd/8USD8NL32itv/AEZHXoPhkY0HSx/06Rf+gCtuvFPDZLfFnxTlSv8AokIwf9yOm+If+SveGv8Aryl/9Bmqt8R/+R88GD/ps3/oS0vx3BbS9GUAknUVwB3+U16N440BPEvh2700gGVk3wE9pByv+H41538Pdal8W2mlWNzHOJdHO+8aRTzInyxAkjk4yT3yte51ka/f22l6Te314ge3hhZnQgHeMfd5456fjXkc8F9rHge91BrsaTpZsZXtNPsVVRs2sVErkEnd0IXb19TVfRGV/gs2zdgWU6/Mc8h2B/DNdb8PSE+HdixPC2khOfq1eK6S9xH8GNUNvu5usSFTghN6Z/wPsTX0l4Zlgn8MabJbOrQmyjClTkDCAY/DGK8y/Z/QL4TmI/iu3J4H91R/SrfwdXb/AMJLz11WSqvw3H/FceNT/wBN0/8AQnqL4aztJ468bLcKVuPtA2BgcmMO4B57Y2fnTviXDIPG/gqe1B89rko5UjJjDITx6bS+frVzXIll+LuglkVtmnOwyeh/e8j1r2dVVc7VAycnA6mnUV8ZWF5q+ntrt9HAZtBi1ndqEUZxIyhzxn+7yMj6Z4Jr680i8tL/AE61urBlNpLErRbBgBccDHbHTHbGK8g+G5z428bn/p4j/m9ZHgCE6t4m8Yf8Ti9tLr7exKW/ljdGGZVyWU5x09vxr0jRvB1jpHiCXWzql/c6jcxGJ/tMsfzqAvZUXOAq1wvwjtoX17xjcNGplN+0e48/KXckV0vxV8Nf2t4e+0WEYTUNLP2m1Ma84XllHHoMgDqVFZ8Wtx+OrLw/ZxIJIbo/aNTj4wgiI+RvZpAMeo9OteyUjKGUqwBUjBB714H4OuIfBXi/WvDd062+n3AN7Zs+QuMZIH4Aj/tma7jTRcWnhzV9ekBW/vYpbwg/wKEPlr+ChfxJrhPhLp2p3PhKC40/XzbmWaQyxm1STa24jBJ5JIwcn1rv/BXhOHwtc6j5epvdS3jCaSJlVQpyfmCjpnkenFeg14JrUHirwVr2qa7pVmNX0u/kWS4gGTImPQDkYyRkAjGMjiu68BaxofiGxv7rSonjE9wZLu3mUZWRlAPA4Ibbn35+lcL8PpU8IeJNf8LXU2yzQ/bbMsDgR4y3J64XGfdWrpXe+0zwVrOtuvlapexyXbZY7ogRhFzjPypjA7Gs34fadqlx4N0oWOsWqWrwtmI2QYZLHcCS3PO4Gur+H/hT/hELG4sFv2u0eXzRuUKUJGCOvfFd7Xm/jPxBaeCtKYWcQfUb2Z2t4FG5pJXbJYjqQCf5Cq/w68ItpFjPfawBcaxqf7y8aTDbQSSE6e/PbPqAK4r4R6Np0+o+Jp57SGVor9o4g6ArGuW+6DwP/rVHb6dF4Z+L9na6Yq29nqdq8kkEfCD5HOAB0G6MHHbJ+gm0jw/pd78VvEi3NlBLBFbRFbd4wY9zJHklehPU89znrXTeKNG8OaK2gSEywLp1w8tpptonmSXMhIOAp5JDAc9s4yMiuT8ZS6lL458H3d5p8diDOyRBZQ8rDK5DkcD73AGep5rZ+NOnSQ22meJ7SLfdaVcqz8H5oyc847bgPwY12l7eQeJG0a1th5lpcquoT7sf6pcFFYe77eP9k1xGu3l9qPxMt9PtTZk6faGWGO8DFDI2CWXb/EARg+x+tbF54W8QX3ijS9fkutMt3syFlFusmZYyfmUk+xIH1r1usrUdLtNQntJ7pN/2R2kjVsFclSuSD1wCfxrwTUgvxM8TR6bpyBPDmnNuu7iMAee3YDocHGB7ZPpW74mlup/G2j+HdNt7FrSytTcra3LtHE7jIH3QclRgjj1+tW9Z8JeItU8S6Tr6f2TZXFm481oZpGMyZGQfkH8O4dehxXtFeX/FTWLjTtLs7K1mMEmpXSWrTKSGjQ/eIx37fiab4+8N6Unga/s47OFEtbffCwQbkZeQ2euTzk98n1rm9L0221L4OxxXMYcRWE00ZP8AC67yDVfwH4L0TVfAVlJqdsbuWWCQrI7HdCC7HEf93nn3JOfSsbwf4hvdK+EV9fQNme1kaGFmJOwO6rkfTeSO3Arem8N6hqnhUaanhrTN88KuL1r7dI0mM+aT5eSxJPfoSOleneCbPVtP0C0tNamSa9iDKXVy2VyduSepxgV1dFFFFFFFFFFFFFFFFFFFFFFVGP8ApSj2q3RRRRRRRRRRRRRRRRRRRRRRRRRRRRRRRRRRRRRRRRRRRRRRRRRRRRRjFeIfFiy1bVbzRV0zR7u6FhdC4kdSgVh8pwCWzn8K9ntZfPhSbypIi4yUkXDL7EVYpAAOgFKRmgDFN2rndtGfXFOpoVVzhQM+goKqTkqCfpRtU/wj8qXAAxjimpGiZ2Iq564GKVlVvvKD9RTIoYoQRHGiA9QqgUrRRu6uyKXX7rEcj6UjQxOSzRoxPcqDUoAAAAwBUckUco2yIrjOcMM1GLa3CMggjCt95dgwfrRDa28BLQwRRkjBKIB/KrFZtxpWnXU3n3FhayzcfvJIVZuOnJFaCKqKFVQqjoAMAVHPBDcp5c8UcqZztdQwz9DUNtY2loxa3tYIWYYJjjC5/KlnsrW4minmtoZZYTmKR4wzIf8AZJ6fhVuisefQ9IuJWln0qxlkc5Z3t0Yk+pJFaE9rb3Fu1tPBFLAw2mJ0DKR6YPFY3/CM6B/0A9N/8BI/8K07HT7LTkaOys7e2RjllgiVAT6kAUyw0yx05pms7SGBp3MkpjQAux7mtGsO88PaLfTvc3ej6fcTvjdLNbI7NgYGSRk8ACqUPhHw5BMk0Wh6ekiPvVhbrwfUcfl6dq6aWNJo3ilRXjdSrIwyGB6gjuKwdO8N6Pplz9qs9PhinC7Q4ySo9Fz0H0p2seHNG1uSOTU9Nt7t412oZk3bR7Vzh+G/g8nP9hWw4A4LDp+Nd5BBFBBHBFGqQxqERAOAoGAPyrmB4O8Pi4M40yLJk83y9zeVv/veXnZn3xXWgYGB0orltX8K6Rq10t7PbvFfKAFuraVoZQB/tKQT+Naul6TY6UjrZW6x+Ycu2SzOfVmOSfxNXriCO5glgmQPFKhR1PdSMEVDp1jbabZw2VnCsNvCgSNF7Afz+p5NYHifwloviiONdWsxM0X+rkVijr7ZHb2PFO8NeFNG8MwyR6VZrCZOJJCxZ2HoWPPes6z8DaNZaw2swG9W+Z9zSG7kbd7HJ5HbBrptZ0qy1qyksdQt0mgkHKsOQfUHsR61gWfg/TrdoPNmvryK3YPBDd3LSRxEdCFPXAOBnOK7OsoaRYjVm1fyF+3GEQeb6ICTj9evsKqeJfD+neJtObT9TiMkJYOpU4ZGHRgex5I/E1xs3wu8Nz6WdPljupMACO4knLSxAdAhOQB7YxV29+Huj3eiw6K018llHIZHVJ+ZnOOXJBzjHHb8hXY6Lpsej6fBp8Es0kMC7IzMwZgo6DOBwO1TXOoWdrPBb3F1DFPcNthjdwGkPsO9eTeC7WRviF4tvQCYQUh3Y4LYBIz6jHI966m+8E2174ih8RSapqS30AKw7GjCRqQRtA2dPmPXPWk13wRa63rNprFxqmpJcWbBrdI3jCR4OeAUOeeuc56dKPGHgq38WLbJe6nqEcdudypCyKC+Mbj8vXr+daN74l0Tw+6WGqayi3KRbybgjey56naAM+wGar+B7GOKzudUFt9nm1W4e7dMYIVidgPPXbgn3Y121Z2r6bbavp9zp92pa3uEKOAcHHqPcda8x0z4Y2sFjLp2oaxqV9YEERWry7Y489DgdSOo7Z5xXQ+FvBdvoWhzaNJfXV5BMjxsJHwqq2chFH3ep55OT+Fc9pHwzisYnsZ9d1O50kMTHYmXanJJw2Ooyc4GATzitzwj4EsPDuk3Oltc3N9b3QIljnb93yMHao6Z49Tx1rA0X4ayaQZbS38SammkyMT9kjYKcHtu6gHvjBNbXg3wOvhHT7i2sNUuXln+YmUAxq/HzBBjnAA61Y8FeEZfCz3e3U3u4ruQzSrJEATIf4gR/KqNv4GltPFV5rVnrNzb2l6yyXVpGB+8cZ43dl5PbPJwR2t634Qll1xfEOiah/Z+qFPLnLx+ZHOmAMMuRzwvf+EfWtWw8PyHVE1nVrlLvUIozHAI4ykUCnOdqkk5IOCSc44rmdQ8HavdeLofE0Ws28ckCmOKBrZmXy8EbSd4z94nPrW74/0m51jQmt7fWG0t0kWR51JAKjOVJBBxyD9QKveCTff8I5p/9ozPPciMgyyDDOu47GPfJXaeefWujuBMYXFuUE2PkMgJUH3ArzPwX4O1DQG1OK9vrS9tNRdpJohAVO5gQcHJ4OcYpnw/8Har4Qkng/tSC402Zy/2fy2BjPqrZ+mc+lFp4M1PT/FeoatY6z5Onaiwe5g8sGQkA8Bug5JweoB/GsvxV8Obu513+3/DeqnS7+TPn5ztcnvx69xgg11/hzw/qOnLPfapqZ1PWZFKrLINsUQ/uqo6DPJIAzWJ4D8Jax4a1DUJ7m9sbiLUJTNOEjZWDfMfl5xjLd69SdkAbeygAZbJ7e/tXlfws8PWWl2+palaRFI9Quna3z/DArEIB7Hk+4I69a9XorzXx34GtvFl7pF1IY1NnMPPDZ/ew9SvHuP1PNejPEjxtEyAxsu0rjgj0r58g+HvivwxqdxJ4P1u2h0+diTb3ZJC8dxtYHHQEc9M969a8KaBLo8dxcX9619ql4we6uWGAccKqjsoB6e59gOtrzmzsvFOj3upPbpp19Y3Vy80MTztHJFu99pBHtVnwP4XfQDqN3cvAb3UZ/NmW3XESAE4C5GT1J57n883xv4Hj8Ta1o2ol1VbV9tyjf8ALWLrt/PI+jGvQ7+ygv7KeyuE3QTxmN1HHykY49K+ftH8F+PPCFzPa+HNT0+bTJZNyi8J+XtyMcH129cD6V7loGn3Nhaf6ddfa76U755tu0FvRR2UDgD8e9bZzg4614HY+GvFknit/Ems2dlfPGCLS3F6VS39MfIc4B9OvPWvRYH8UXWq2DXNnZ2mnxs7TiK6MjP8hCj7o4yQfy9K8g+Ft3rdpfeJpbHTUv7NtQcNGs6xyLJluRu4IPAPP+Fep6HoeoSa7deJdaigW8aAQWlrE+8QR8kgsRyxPcccn1wOb8N6R4gtvHOqa7daPFDaagqx4W5QmMDaAxA6k7cnHc1J8QND8Rv4k0fxH4eggu5bGNozbSuFzuyCeSByGI68YHWsTxPoPjbV9X0HWja6cXspiws0mIEQyDlmP3icY+UcccHmvaryxGp6VNYagEYXEBim8rgfMMHbn9DXBfCvwreeGNJmi1FzJdvKVXL7tkSk7QOSADktgf3ueeBi/EXwfrFzrNl4n8LvGurWw2PGxA8wYIyC3HQlSD2PXitXw1ceNtbuYm16wtdKsYnEhSI5kmKnIH3jtGQM+o4716tXlXxYbxHPpCab4dsZpnuiRcTRsF2Rj+EZI5bP5A+tN8NTS+GNBt9MsfCurO8SkknygJHPVmO/PP0OOB2rkfFPhrxTfJonizT4gniOzU+fbFlG5SxIAwQDhSVIzkg+o56zw/qnjHxFJDFqOjrotrGyyTTeYd8oDZ2KvVc4wSe1es15t8UPCcvivRVjs2VNQtZBNblm2gnoVz2yOnuByBXG6jrPi/XvC+oaXP4SuI79rd0lmLhY2/3AeWJGeB3+tTabb65Y/C+bSbjRLpL1YGtoooWEjybifmIH3Rzz7Vu+BprrTfA0NpdaTqKXVrEYjCYPmcknG3nkc9TiuK8CeGb3UPAWqeFtSsrvT7iVzIkk8RCE5Vlwe/KjIpnhvxF490CCLQbvwpc6jLCfKhudxVNvRQzgFSB6kjjGa980aK9isk/tCVZLtyXk2fdUk52r7AYH4VqUUUUUUUUUUUUUUUUUUUUUUVVb/j5X6VaoooooooooooooooooooooooorzXxF8SfD2g30ljcSzTTxD96LePeIz6E5xnkV1nh3xBpfiSz+26VdLPCDtbgqyN6EHkVgeKvH2geF7hbXULlzcld3kwpvYDtnsPXmuk0HW9O8QWKX+mXKTwMcEr1Vu6sOoPI4PqK2aKCcDJ6VzaeJtKmuja2s73koYB/skTTKmePmZQVHvzxXSUVnarqdlpFnJe6hcx29tHjdJIcAZ6fU1zmheOfDOvz/AGfTdXhlnJwsbho2Y/7IcAn8K7JmVFLMwVVGSScACuXsfF2g39wlvb6ijSSPsjJVlWRvRWICsfYE10s0scEbSzSJHGgyzuwAA9STXIWHjnwxqF2LS11q1eckgLuIBPsTwa7Ss+TU7GK+i097uFbyYExwFxvYAZJx9AfyrQoooooo6Vz2neJdG1PUJtOsNRhubqFC8iQncFGQPvDjqR3/AJGuhpGIUEkgADJJ7VhaX4h0jVru4tNPv4bme3/1qxnO3nHXofwrerFi13SptSOlxX8El8oJaCN9zJjrux0+hraoooqs93bRzpbvcRLO4ysTOAzD2HU9D+VWaKKKKKKhS4hkkeNJo2kT7yqwJX6jtU1FJkZxnmloooooooooooooopAwbOCDg4OKWikyCSM8iloooooooooooooooooooooornte8N6R4hWEapZLOYTmNtzIydOjKQR0HetTT7G1063W3tIViiBzgdz6knkn3NXaKK5jVPCuh6tqUGp3+mxXF5AMI7k4x2yucN17g104AAAAwBRRRRRRRRRRRRRVa6tbe7VFuYI5lRt6iRQwB6Zwfqas0UUUUUUV5pr/AIAttc13+1Z9U1CKN4xHLbQzbFcAYxkcgeo716NBDHbxRwxIEjjUIiqOFAGABUtFFFFFFFFFFFFFFVrz7T9nf7J5X2j+Dzs7evfHPSvO/AHhbVPDM+oG6u7SeG9lM7CJGUq5znGe3+Fem0UUUUUUUUUUUUUUUUUUUUUUUUUUUUUUUUUUUUUUUUUUVWP/AB8D6VZoooooooooooooooooooooooprAlSFOCRwfSsbSdFstMshaxQRtuH76RkG6Zj95n9STXjHww02Gx8d+LV05dmmwsIgq52K+7O0fQhh7V7DPaaNpUV3eXa20STM0k81xj5s9iT2wMAe1edfBjTYYNO1PU7RwLG/vZHtYQ2dkSkhcjJw3t7CvZqK8F+KfiaSXVbPwhaXptBdjde3KAl0TrsXHcgHgdcgdzXbeD/EHhZWTw9o8v2eaAEJazRPE7jGSwDgFiRz645r0SiuW1nw5ba3qVncaiFuLS0Rylq4yjSNj5mHRsAEAH1NeOfGTQbPT20TUtGtYbXVXvkhjMChA+QSMgdcEAZ9Dj0rofjJqlwmn6VoMMhSXV7lYZWRgD5YIBA+pZfwBHeuw8a6LZTeDb+xWIRQ2tqZLfZ1iaNdykH6j6kE+tYHhNn8ceCtJ/tGVnRnIvRuIMwjLAKTjnJCE/jWR8W/CGgJ4Svb63020s7m1CvFLBEsfJdQQduM5Bxz3r0LwDNdXPhPSJb0sZ2tlyzHllx8pJ9SuDmvLNR0ux0v4v8Ah77FbLCZ7aaSUgk728uUZOe+BX0FVDU7+DTLOa9ud/kxDLbIy5644ABPesfw54p0fxKJW0i5e5SLh38iRFB9MsoBPsKSfxVpEF5c2Ty3H2i2XdMi2czbF/vEhCMe/So/Dni7RPEzypo929z5QzI3kSIq+2WUc+1aMWuadNqsukRzsb+JN7xeU/yr6k4xj8e4qtq3iXStLnNrPO0l0F3G3giaWQD1IUHA574ryPwVfWGpfFPW7nTGja1bTk2lI9mT+6zkdcg8HIBGMY4r1rU/FGkabcSWs90WuIgrSRQxPK0YPQsFBxxzz2+oq7outaZr1p9q0y7iuoDwSvVT6Mp5B9iK8k8CQRQfEfxckMaRoFTCooAycE9PfNe6V4lBBDB8YJBDDHH5mmGR9igbmLck46n3r1Jte0pdROlm+h+3ggG3DZcZAI4+hH51t15H4o+IthpviHTdEgmG57kLeTEDbEo/h57k4+g969NbUbJbI37XUIswu/zi424+teceFP7FvfFGraqdWtb3VJX8uCIHDW8KjgKGwSSOSQMfmcs8SfEXTtL8S6bocc6EtMReyk/JEu04T/e3FfpjHevTTfWgtBetcwralQ3nM4CYPfJ4rL07xJompS+TZaraTS9kSUbj9B3roKz9Q1Ow01Ua/vra1VyQpnlVAx9snmspfFXh5s41zThg4+a6QfzPNaN/qtjZWi3M99awxyLmKSWUKr8ZGD3/AArifhzY6Na291PZ6ja6jqVzI0t7cxMCS5OSB3CgniuyXXNIacW66rYmcvsEQuE3Fs4xjOc54xVm91KxsCq3l7bW5cZUTSqmfpk1x3j+2ujYRappmpw6ff2jApLPKI4pEJG5HJ4xjnnuPxFjwO1xeWcup32o2t7eXEhDfY5hJBCo6IhB9ME98musa+tEMqtdQAwjdKDIPkHq3p+NTRzwyQidJY2hK7hIrAqR656YqrZalYX7Mtne21wyjLCGVXIHvg1bmmigjaWaRI415Z3YAD6k0y1ure7j822nimjzjdG4YZ+oqxVUXlqX8sXMJcnG3eM59MVLJNFEQJJETPTcwFM+1QdpoyfTeK4jwro15p91fatrN/K15eyOVt2nzFBHnKqo6ZHHPpgepPel1XblgNxwMnrSK6MWCspKnBAPSmtNEriNpEDnopYZP4VT1e1S90+4t3kmjR0ILQyFHA9mHSvH/gFPNceF72S4meVzqD5eRix/1cfc17erK3RgfoaZcRedDJFvePepXehwy5GMg9jXhHwg82HXvF1rJNPOlvd+Ws08hdmCs4AJPUgAfnXvYIYZBBHqKCQBknApaKKKKK57xVNfw6LdnSoXl1B08uBUHIdjjdk8DGc5PHFL4esL+x0mODUNRlu75l3STsF+ViOigDGB715j4IvdRPxA8Sabd6nd3dvboDEsz8LlgeFGAOuOAK9uoooorxP4v6jrejJpt3p+rSW9tLdJC9ukagseTnf1xxjHvXta/dGeuKWiiiiiiiiiiiiiiiiiiiiiiiiiiiiiiiiiiiiiiiiiiiiiiiiiiiiiiiiiiiiiiiiiiiiiiiiiiiiiiiiiiiiiiiiiiiiiiiiqx/4+B9Ks0UUUUUUUUUUUUUUUUUUUUUUUVymvatOsn9laQUk1aUdSNy2y95H9PYdzirPhnRLXw5psdhC5d2YySyyH55pDyzH1PH5AVa1nRNL1yEQapYW93GudvmoCVz12nqD9K8c+GukHw1448S6JZySNpkcUUqKz52MwBA+uCw9SFFe90V4BocTr8Z9ZN6CzGyDWxIOMYjA2/huH1z3pvxtsDHdeHdWs8pfpeCBTGMM+cEc+xX/x419ALnaM9cc0tQXNxDawSXFxIscMalndjgKB3NcDYaa/iPXLfxHfRslnaKRplvIMH5vvTMPU8YHYAHGa4P4zW+zW/B+pMwEEV8EdjwBl0bJPbhT+Vew+K50t/DurTOfkSzlJ9/kNcR8FLZ7bwPYtJx5zySgbs4BcgfTpU+sQf8JxexWET/8AEhs5g91Jt4u3U8Roe6gg7iPw9a9ORVRVRFCqowABgAV4j4iH/F4PDB/6cpf/AECavcKRgGBBAIIwQe9eA+C3Hgzxvq3hidxDp96PtliGICjjkAnnoCvP9yvUfCcJuILnV5kXzdTk84Hbz5OAI1P/AAEA/ia8l8PLH4C+It7ozMsWlaygntuyxtk4Xpxg71+m3Neo+GnEtrqHiFlJa+ZpYwwwRCg2oPxA3f8AAq4/4Kzpqmlanrkqq19e38hmfOSAApVM+gB4HvWf4Xijh+MHihI0Cr9jRiB6sImJ/EkmtbTDZaV4j1xfDlvcarqd3MHvHeQC3tjlvkL46gk/Lye3auW+CjXA8ReMYrgRrKl0PMSEnyw++XO3Pbjj2xW14E3/APCxfGJk25/d42+nb9MV7hXzB4x8QXmg/EjU9QtLH7XJbaVgLnAQYB3t6gE8gY4/OvafA6abd2A1uznN3cX4Dz3UgG8sOCnT5QuMBfbv1rtq8K8bwo/xN8JFgMFWb05GSD/L8qn8d3N/e+O/D2iW32Vo1hkuxFdE+XJIA2NwHUrtyPen6/4P8Ta3q+l6s9zo9rd2EodZbdZQzjIO1s9RwR+Jqv4njVvi94WGAM2srE4HJCSHv9BUnjSY6l8Q/C/hyYZ0/Y148WflkZQ5UMO4Hl/qan+NemQr4ZGs26rDfaXNFLDNGArKN4XAOOmSDj2FeneG7+TVNE06/lTZJcW8cjjGOSoJx7entS6lpVje3Nre3iK5st7IHwUBIALHPoBXha2cXxN8SiSCFI/C+lSgb1jC/a5OCR2OD/L0LV3Hi63sLHxHomrXt8fJs42S10mGHzHmlIIDIg9AR24KjmuStZpW+LljMdNl0w3WnO0kTuu6YfNhnCEjPyjjJ+6Ki+IVpB4U8aaJ4titoRbTS+Td5Xjccgv7NtJOfVfc16bqkEet+I9PtGiimtNPT7ZMxUNmRgViXP8A3034CuDtr+917x3rLpptvfx6SqW9vDcXPliMnO5wNrAsSvXA42ip/D3hHW7PxlcauLOx03SbyFo7qyguDIH+XgjCgA7sHtgbvXnjvDPg/TL/AMdeKNLmWf8AsyEKfs6zOoZmIIJIPOMtgHP6V015p9vZ+IfDfgJJpzo8du91IskuWueXIjfGAVBXOMdPTFdlrPgpbjxBo+s6VNFpzWT/AL9Io9vnR5B28Y6jcOfX2rktQvrjXfiDdWa6cNSs9Ht122skqonnN1kIb72AxHTjAP1k0Xw9rtn41i1Wy0mLStKnQreW4uldGbB+YKvAPC9uufWvca+bfGOjWXhX4haD4hitYksLufZOu35UmOQXx24YNx3UmvU/EVlaa9r+maZNbxTR2gN7cF0zwPlRM9MFiSVPUJXlfj3QrDwp4v0bxPHYodNkmEd3H/AjEEBgOg4OcdMr716p4m0+08Q6xpWmzQJNDDm9mfGfkAKomfRmOSO4X8vLPi3p8h8X+FEs724tpbqcRhhJlIcMigoh4BGTx3rotV02H4aaVreuWV9e3NzeBERbmXeBIeNxz949Tk56Vu6f4L0rV/Ddu1/A02o3Vskr3srEzrKy7shuowT06ccg1kfCzxBqGpaTq+l6rM9xeaXK8JnY5LrggZPcgg8+mK83+EWvW48PyeGbaaIapqV3NgT5CRp5SAnj7xOCAOOc+nP0f4a8O2Ph6zS3tVZpNuJJ5G3PIfUk/wAugro6+XvBnh1/EWv+MYZtTvLawOoP5kFq4Qyt5j4y2M4AJ4GM8Z6Vr+FUv/Avj6Pws9/PeaTqUJltjcNkowDHr6/KQcYzkHFWrLXE8T6nrFxqGnaxf6dbXJtbSKx3GEBcgudrKS5Bzz0DCr/w1XXrHXtSsZrTVE0BlL2Zvwd0RBGFBJPGCePYH1qTXtO0bwV4Y+16rdX11feWEU/b5gZptvRQGwFzk9OB61p/CbQ9V0/SzqOs3t1Jc3oDpbyzO4ij6qCGPDdfpnHWvTtQtEv7Sa1keVElQqWikKMPcEdK8P8AhLLc2Wv+IdD1W7vbjULR/wB21xM7Boc8EAnAzlTnHRhXZWWnNrevaxeDUtTisom+yJDFeSIvmgfO4AbjGQABxkHiuM+F01/pnifXPD2s397c3cID27TzM6vHnkgMeuCpH/Aq9D0OCS88R6tqQur37JE4tooGuHMRkUfvHCE46/KMccHv08l0iy1DUPiZ4rt7HUPsCsiiaZIw0m3C8JngH37dua6Dwk+p+HvH154budXvdTsp7T7RC13IZHjIPGSfxHYHj6VjSv4sufiJfaDb+I5fJNqXaRosCGNtp+RF43jIAY88nvXT3un+NtJ8L22mW+ovf6hLfCJ7xBl4rZhySW5zn+LBwD7A1zvivWP+ES13Q00rxHdXzyXS217Y3N35+VOBuP8Acbr+JHAHB9D8U6zeya9pnhjS52t7m7Rri5uRGGMMC56Z4yxBHtXkvxc0C504aNt1i+urOe/UNFeS+aUkI4KnGQMbuM9+K+nx0oooooooooooooooooooooooooooooooooooooooooooooooooooooooooooooooooooooooooooooooooooooooooooooooooqqf+PkfSrVFFFFFFFFFFFFFFFFFFFFFFFRTrI8MixOEkKkI5Gdpxwcd68MT4beIree4ms/G11C1y/mzHycl36ZJDDtgY7YrqvCXg7VNJ1Q6jrHiKfV2SIxwJIpUREnlhljzjj8alg0LxXaandzQeJY5LKeUusN1b+Y0Sk5wpBGPT09q6rQNEg0WKYJLLcXFxIZZ7icgvI3TkgDAHYdBWF/wjmpf8Jl/b39tTfYPK2fYOdv3ceuMZ+bpnNd5XDeKvC76te2Gr6fdiy1ewJ8mdo96uhzlGHpyfpk+tQReGb3UtXs9V8Q3UE7WJ3WttbIViR/753ZJPAx6Yqx4h0TWNQ1zSb2x1l7OytXDXFspYCYbgSCAcHIGOeldxXmPj7w74j8QTWq6Xq9vZWcPzPFIhcSvnI3DBDKOODkZ59MYMvhv4kTo0UnjO1VG4JjtFVgPYhAR+deg694atdb8OtodwzeX5SqkvVkZcbWGfpz6gkd65y+8P8AiPW9Oj0bWL6x+wFlFzPbBxNcIpBAwRhSSASQT7CtHxfomsXWhR6P4ZubXTk2+W7uWDLGBjahAOCfXr/OuOtNB+JFlbxWtrrehwwRKEjjS2wFA6ADZXqXhyzvrHS4YdTvDeX3zNPP2ZiSeBxgDOAAB0rz7VfC/iC88c2HieJtMWKyj8lIGlk3MhDgknZwfnbH4da9cGcDPB70tea+PPBaeKLvSbpJBDLazgSv/ehPLL9cgAfU16QiLGiogCqowAOwryX4reG7PxNHo9m7bL57sLEyj5jHjMg9hgZzg8gV6vHDHFCsCIqxKoRUA4CgYxXg+l+FPFngrVrweGVsr3Sbx/M8m5bZ5J7dDnjpxnIHTNaXhvwv4otPHF/4j1B9MK3cawyiJn+5hPuDHbYB82M8mqvh7w94z8L6nqVtpsemXNhe3LXAubp2BTPqAck44x696m8CeGPFPhrXNamuHsrm1vpBPJNkgyP8xwig/KSWwSemO9XfBOi67p/izW9Uv7ARWupNlT9oV2jwSVBAPpxx0r2KvGoNE1r/AIWHca/JpY/s+aEW2DOhYLgAsRnpweKh8L+H9d8JeJdQi02yMnhi6l3rE06bomIGWUE9AcjB5KgZ5Fe1g5A4x7V498QNF1t/EmheIdHsVvzY5SS280Rscnrk8Y5/D0xVXx/4R13X4dM1zTpY7TxBYgkRRvwwJyFDHjI6c8HJ7VZ0K48d6+VtdasLfSbIf6+eM/vZgCPkUbjtyOCfriovHmk69H4w0LxJo2nLqAtI2heDzQh+YMOpPHDHnsRUnjrwxrGoT6P4l05If7b0whpLYN8sqZyUBPfqO2Qx9s3/ABFBqnjXS10VtKutMt5nja9nuGj4VWDFYwrEsSR1IA45616ZaW8dpbQ20I2xQosaD0AGBXlfxZHiS90+PSdBsppIboEXc8ZXITpsAJHXJz7DHerekXM/h3QIdM0rwvqheCHCbxEA8mOWYh+556fhXGalaeLNL8V6T4jfSG1Vn0+O3uIomUGGTb84BGQPmJOemCRnvT7m08XH4g6fr0ugrLF9lMSRRXCgQId3EjngsCxJxng8ZxXqPjnw+vibw5eaa6jz2TfCc/dlHK/rx9DVP4caLd6L4et49ReV9QmAecytuK4AVUz6KqqMeufWvOvE+jeJPCnim48UeG7Y6hbXoxd2YUk54z8o5PTIIyQScgg8954Y1PxFrbLqGqaW2kWcCsVtixaWdsdSMDCgE8dSfpXE+AIr+28ceILy50q/gtdRctBNJAwXhv4vTIPervxS0DW/7U0zxX4fjM97py7XgXJZ0BJ4A5YHLAgckHitHQ/EPibxPLHavoFxo1uCrXNzPuRiAclYwQDk9M9gT3rnPG2ma54X8VnxhoFj9uiuYxFd26IzEcDJwvOCFBz2I5Hr23hrXNd8TXMU0ujz6Pp0OHY3BIkuDggKBgYXoSe/FelVw/xF8P8A/CS+GbywRFNwAJbckZxIvIx9Rlf+BGo/h3Y6hbaFb3Osbv7TuI1Mu9cMqKMIpHY7cEjrknNanjTRYvEHh6/02ZgnmRko5OAjr8ykn0yBn2zXK/CLTrq18M293fzPPdXahleTO5YQMRrz2wMj/erlviVKG8ZeGJxbXM0Onzb7ho7Z3CAshB4HOMZ4yfxrv/H+gjxd4Xns7dj5rBZ7Yn5csOQDn1BI59awvCHiyKy0S103WYLu21eziEDWptpGeXb8qlODu3ADkHqfTBqt4P0qbw7oeua3q0JhutSlkungQF2iVuVTA75J/TPQ15H4N8OQap4GudqzWOvaZcvfW87xspGFRsg9wQo+hAP190+HPi+TxJYCHULWa21OAbJleIqshHVlOMfUdvyr0qvnzwXqFt4V8TeKIdcaTTxe30k1rLcRlI5k3tyrdD1H511VnYnxP40t/EaxSppmnW7QWzTRlPPlOcuoPO0BsA+o4rzay1y7+FniPU7TV7OebRtQuHnguIVzyeQRnAJxgMOox3GM+waB4vHiAT6ja2tzb6Lawl3nuItrTNjPyDJ+UDv3JxXkGk39l4w8YN4i8QXcVpp+ntssLGc7S2OQ5B9/mPvgdBXuml+KNP1bV207Tpo7hI7czPLGcgHcAF9+ua62vAPifZanovifR/E+hoGuLhhYTK3KuzcJke/Iz6qv4+1aJp66XpttZKSxiT52JyXc8sxPqWJP41498WdL1Gy1PSPFOhFhqUcyWbRgAiQOTtz7Ekqf94dMV6/otmNK0q3tpJAWiTMsh4Bc/M7fiSTXiXw6vLWX4j+LGW9ilMzfudr58wA87T3wB2/lVptUsF+MJLXkKhdP+zklxgSZztz6+1LpGpWTfGLVCt3ERJp6wIQww0n7ttoPc4B/I1c+Mutz6amj2byz22lXlxi+uLckP5YxlBj1BJP0/A8L8SNY8NlPD8WiiL7LaajG8txbwnylA6gvjlsc45Nbni/WI/D3jnRvFhLTaNeWzWzyxpnGM9P/AB1h6gHGaq/F/wAUaLqMeiQ2OowXLRXyTSNC25UXHcjgHnp14Ne0+IPFuj6BZW17e3JMFywWIxLv3d88dhXVIwdQynKsMg+1OoooooooooooooooooooooooooooooooooooooooooooooooooooooooooooooooooooooooooooooooooooooooooooooooqsRm4HsKs0UUUUUUUUUUUUUUUUUUUUUUUUUUUUUUUUUUUUUUUUUUUUVla7YyanpV5Yw3UlrLPEyLPH1QkcH/AD+YrifAngmXw473Wo6vc6pelPKR5XJSJM5woJOM4Gee1el0UUUUUUUUUUUUUUUUUUUUUUUUUUUUUUUV5DdQeOdU1zUNOmFpa6BKxQTDDMYSCPlwc7iOuehPHavWoYkhiSKNQkaKFVR0AHAFSYFFJtBOcDPrilIz1pMAdhQFA6AUtMeNJBh0Vh7jNPAAGB0qOWKOVdsiK6+jDIpwRVXYFAXGMAcVH5EJ/wCWUf8A3yKckUcZJSNVJ/ujFSU1kV8blBwcjIzg+tUNYup7LTbu6trZ7meGF3jgQcyMASFH19ua848MXniDxZNa3Wt6L/ZVnZSGURSZ3zygYU7WAKquSR6kD0r1dlDAqwBBGCD3qnFYWcLh4rSBHHRljAI/SmNplgzFmsbYsTkkxLkn8qaNK04OHGn2u8HIbyVyD65xVi8tLa+hMF3bxXEJIJjlQOpx7Gq8mladLaJZSWFq9ohysDQqUX6LjA6mrFxZ21zB9nuLeGWDGPLkQMuPoeKoLoWjpEsK6VYiJW3qgt0ChvUDHX3q3eadZXyRpd2dvcJG25FmiVwp9RkcGr3Siiiiiiiiiiiiiiiiiiiiiiiiiiiiiiiiiiiiiiiiiiiiiiiiiiiiiiiiiiiiiiiiiiiiiiiiiiiiiiiiiiiiiiiiiiiiiiiiqh/4+h9Kt0UUUUUUUUUUUUUUUUUUUUUUUUUUUUUUUUUUUUUUUUUUUUUUUUUUUUUUUUUUUUUUUUUUUUUUUUUUUUUUUUUUUUUUUUUUUUUUUUUUUUUUUUUUUUUUUUUUUUUUUUUUUUUUUUUUUUUUUUUUUUUUUUUUUUUUUUUUUUUUUUUUUUUUUUUUUUUUUUUUUUUUUUUUUUUUUUUUUUUUUUUUUUVVP/HyPpVqiiiiiiiiiiiiiiiiiiiiiiiiiiiiiiiiiiiiiiiiiiiiiiiiiiiiiiiiiiiiiiiiiiiiiiiiiiiiiiiiiiiiiiiiiiiiiiiiiiiiiiiiiiiiiiiiiiiiiiiiiiiiiiiiiiiiiiiiiiiiiiiiiiiiiiiiiiiiiiiiiiiiiiiiiiiiiiiiiiiiiiiiiiiiiiiiiiiiiiiiiiiiiqmf9J/CrdFFFFFFFFFFFFFFFFFFFFFFFFFFFFFFFFFFFFFFFFFFFFFFFFFFFFFFFFFFFFFFFFFFFFFFFFFFFFFFFFFFFFFFFFFFFFFFFFFFFFFFFFFFFFFFFFFFFFFFFFFFFFFFFFFFFFFFFFFFFFFFFFFFFFFFFFFFFFFFFFFFFFFFFFFFFFFFFFFFFFFFFFFFFFFFFFFFFFFFFFFFFFFVf+Xn8KtUUUUUUUUUUUUUUUUUUUUUUUUUUUUUUUUUUUUUUUUUUUUUUUUUUUUUUUUUUUUUUUUUUUUUUUUUUUUUUUUUUUUUUUUUUUUUUUUUUUUUUUUUUUUUUUUUUUUUUUUUUUUUUUUUUUUUUUUUUUUUUUUUUUUUUUUUUUUUUUUUUUUUUUUUUUUUUUUUUUUUUUUUUUUUUUUUUUUUUUUUUUUUVU/5evwq3RRRRRRRRRRRRRRRRRRRRRRRRRRRRRRRRRRRRRRRRRRRRRRRRRRRRRRRRRRRRRRRRRRRRRRRRRRRRRRRRRRRRRRRRRRRRRRRRRRRRRRRRRRRRRRRRRRRRRRRRRRRRRRRRRRRRRRRRRRRRRRRRRRRRRRRRRRRRRRRRRRRRRRRRRRRRRRRRRRRRRRRRRRRRRRRRRRRRRRRRRRRRRVT/l6P0q3RRRRRRRRRRRRRRRRRRRRRRRRXz7rnxLv9R8TR+GPCcNvJM8vkteS/OowMsy4OCFAYknPTgV2mt2Xi/TdKkvrHxAL27t4y7201nGElx12lQCCBnHJz0pPhr4+t/GlrKjxC31G3AM0IOVKnoyn09u1en0Vzlj4hs7/W77R7cl5rKNGmcEFQzE/L9Rjn610dFc54q8Q2PhjS5NSv3IjU7URfvSOc4Ue5wfyNdEp3KD6jNLRXlA8U67qXjO50TR7K0bTbJlW7vJlY7TgEgYIG7sB6g9q9XryPxT4x1zS/F+m6JYaL9ptbnZvlKOScthsEcDaOSTn3xXrlFMlkSGN5JGCoilmY9AB1NfOk/wAWdSv4tXvtC0y2fTdM8vc9wWMkm9toYKMYHBP0/T3Pw1qcmsaNZajNavayXEQdoX6r+fbuPY1t0UUUUUUUUUUUUUUUUUUVx/jPxL/wiunHUptPnurVGCytCygx5OASCemSB+IqTwX4ntfFukjU7SCaGPzGjKS4zkY9D05FdZRRRXJeMfFen+EbCO+1BZnSSURIkChnJIJ6EjjA9a3tLvBqNlBeCCeATIHEc6hXUe4BOKv0UUUUUUVg+I9f07w3YG/1OfyoN4QYBJZj0AA6ngn6A1a0XVLbWrCK/s/M+zyjKGSMoSPXB7e9alFFFcja+L9In1LUdMmnNpdWDfvFusRhlxnepJ5XHP056VqaDrNtrto15ZrL9n8xkSSRNolA/iX1U9j7VtUVzmu+J9F8PvEmq6hHatKCUDgncB16D3rfikWaNJEOUdQynGODUlFFFFFFYX/CQ6P/AGl/ZX9pW32/O37P5g35xnGPpW7RVPUL62021ku7yZYbePG+Rui5IHP4mq1/q+n6faxXd1dxJBKyrE4O7zGb7oUDlifbNaoORRRRRRRRRRRRRRRRRRRRRRRRRRRRRRRRRRRRRRRRRRRRRRRRRRRRRRRRRRRRRRRRRRRRRRRRRRRRRRRRRRRRRRRRRRRRRRRRRRRRRVT/AJevwq3RRRRRRRRRRRRRRRRRRRRRRRXN+MbiW08N6tcQhvMS0lKleoO08/h1/Cvk34ARB/F7ytgsts5GRzk4Gf8APrX2qQGBBGQeDXwh8JJ5LH4lwRQoWWSWeFlH93axzx6YB/CvWo/HsmqeNdR0fUNZudEhgkaGxaJYxGZFJGZSynIPBA4H0NejQt4mbwbqo1G++z6rC1wFukhA3IpO0qOMAgcHk4569PAfgLY6re6pqdxZ6wbTaYzcboRKZxuJx8x4J556816/deLNT1jx6/hKIXem2cYYm4gjXzXwudxLAhUJ4BAyePXjC+G3jnWLjxdfeFdVnF9HDJMkV0yBZMxsfvY4IIB+nFedfG+LVV8ZWlvPqjywzBJrWPbtS3BYrjbnBOVyT3r3Hxjd+J/DHg281KTW4Z762kRg62iqHRmVNpHrk5yMen08x0fxt4+1vwnqWsW9zpsMOnsxkuGi/eyYUHaq4K8A5yRycD1r1T4TeLr3xjoFxLe7I723lMJkjXhsgENjoDz09q4X4aeNNb1HxtqGhX08MttGZgCluqEsrY3EqOpA7/4V9KV84+KvH/iHQ/HUehRyWktpJcQgboCGCORxndyQDjNafxd8ba74PvbMadJbNBcoTslhyVIIHXPPWuV8R/ELxzpWlaTrstrpVvZ32PLgCs7N8uctzwrZyMHIGPx9c16/1LXvApv9Ha3tnurQyS/aVLbYzGdwXH8WcYJyOvFeG/s7DVzeak1obUWO6L7WJg288Pt2Y79etenP46vtb8ZN4Y8PfZYYbcN9ovJk8zleoVQQCAcDr+WOb/hLx1c3nim/8KazDbx31tnyZ4WIWfHP3T0O35sex9K5P4g/E3WvCXiYaUttp89qwSRXMb7wjHocNyRg1pad478V3vinTrCTw4bXTbz51MiMZPKP8ZYHCkAdMd8dxWDF8U/Eo8WSeGxo1jezrO8Ci3Z0LkA4OWJwOMn0ANPsvirrun+KLnQdf0SJpg/lxxWRO/eQCgBY4IYY54xuz7VcPxO13S/F1tofiDR7W1inkRP3Ll2UPwrbs4YZPPHY16N8RvGcPgvS4rtoPtFxPJ5cMW7bk4JJJ9Bx+YrhvE/xB1zwoNHvNQt9NvNP1CPzCbVXRxwCQu5iD94cnrXqGt+KNP0bw8deuWb7MYlkjTHzuWA2qB6nP4cntXkmo/ErxBp+kWPiObSbD+yL25MccQlbzwnOCT93JCt27e9d74x8f6d4a0C11VkeaS+jD2dvwrPlQ2T6AZGTz1FZKeONQ0rUNIt/Etna20GrR7oZoGbELEjCSbvTcMkcDPpzXr1eOfEjx/eeDL61hGnw3EFymUcyEEEdQR+VP8fePrzwpa6XeJp8E8F9HnmUhkbAJHTkcj9aseLfG+oaF4a0zxBBpcVxBdRxtMpmIMRdQR25GeK0PAvi278WaBdaotnbQSRyNHHH5xYZAB+Y4GOtXNC8UyzeGpPEOtW8VjahTIoRy5KdiRjqT0H0rh0+JeoyaTP4lTQ1/wCEfiuBDuabFwwzjdtwVxkgfe613niHxrpOieHY9ekkMkNwitbRrw0rMMge3vnpXjHxL8R65qXw+S7vdIigstRaJ43guGdo1zuXzAVHBwMEEjOOmRXWfAWVIPA8ksrhI0upWZj0AAUk1LF8S7vU4NT1LRNCN1pOm4M00s/lyOOrFVweABnk5x+VdNq3jq2g8Hr4rsLc3Npld8bMFdAW284yMhiBiuAg+Mj3ujXV/Y+Gr2eS1cedg/uo0I+8zgEg9eMdskivUvAni6y8ZaR/aNqjRMjmKaJ+qMAD+IIIOf8ACvNdd8U6Tr2tTTWeiSasvhxJJ5ppLkRQrtPJRcESHgkZx93ivYPDGvWfiTSbfU7Fj5UoIKN95GHBU+4/wPeo/Fet/wDCO6TNqjWc11FCQZUhxuVTxu57DjP59q5vwF47t/Gi3b2ljLAltgN5rrkk9BgfQ81teHvEMus3V/C2mT2sdlK0LzSOpVnHULg8jHOa5WT4j2s89/8A2Vpl1qNlpyl7y7hZQiqDzsycPwCeoyBXoGhaxZa9p0Go2EvmW8wyCRgg9wR2INZXjLxInhXS21Kawu7uFWCv9nAOwH+JskYHvzzis7wR40tvGNndXdjY3MUdu+z98UBdsZwMH3HX1rPk+IVtHp99qLaDrX2axmMNwwiiJRhw3HmcgdyOBXO6ZrOgfFmZbdrXUUg0yRLlopfLEcrHIAYAkn+LpjvXf6F4jh1K6v8AT7fSr+3bTvkfzI41Td2RSGIzjn0xjpXJ6d8WPDt3qU+nXC3dhNB5vmNdoqKpj+8OGJzwcDGeD7VseD/iFoviya7hsRcxNbJ5jm4QKCmcbgQTx9cVVHxH0uZb6ay0/U76zsSftF5bQqYkAzk5LAkADPAPHNd1ourWWt2EOoafOs1tMMqw7eoI7EdxXzt8TovCXiTV5rhm1a5n062IvJNLSNo41DH75cj5gSemePpXsOmeINEsPB1tqunLLJpFtAqgRKC6KvB3AnqO/wCdc9afF3wndWtxcC5uEaHH7l4T5j9TlQM5Awc+neur8HeMdI8YW0s+mSPuiIEsMqhZEz0yATx15B7GvN9Sv/CWqfEO3/tG4uZ9RtWFpb2UlswjSQMTvJPXrkHp0PPFe9Vxt94x0y01SfSfLvbi9t1VpY7W1eYqCAQTtBx1FYNj8UPDN9qUOmQz3X2uWYQLG1s6kOTjByOOeuelXdQ+IvhnS9Tl0vUr6Szuo3CbZreQKc9CGAxt75PFR2fxK8J3mprpsOqKZnfy0cxsI3b0DEY+h6Ht2rp/EXiLS/Ddql3q1w1vbs4QSCF3G49AdoOOneudn+I3hSHSo9VOrRtbSOUjCo3mMQcHCEBsD1xj8xXQ3XiPSLWxtr6W/iFvdAG3YAsZc9NqgZJ5HAGa8o+HTeHrPXtRa4vHfxLfzvI32q2eBgrEnYiv9Ofw9K9I1rxp4e0K7NnqepJazhQ210fkHuCBg1pvr+mJpK6w1zjT2G4T+W2MZxnGM496S4n0vW9DmllmRtLuoWDyudilDkE5OMfX8a+dPhz4Z0u38TWkk3iiHUYbQyHTrdhIoY5xlN2FOOuFzyPavqmiiiiiiiiiiiiiiiiiiiiiiiiiiiiiiiiiiiiiiiiiiiiiiiiiiiiiiiiiiiiiiiiiiiiiiiiiiiiiiiiiiiiiiiiiiiiiiiiiiiiqecXeMHkdauUUUUUUUUUUUUUUUUUUUUUUUVXu7eO7t5raYbopkaNx6gjBr448Oafd/DLx9bnV0aLTZmeFbvbmN0YfKd3bB257gZr6i8VeJtP0HRLnUZbuHiM+SqyLmVyPlC88n6dua8C+AvhG7a8k8U6hE0aEEWgcYLlh8zjPbBIB75NXfE/hPRfiQ2o6po10ljrVpLJDc28rDbJsOA7DquVA+YcduoJrX+E13qd78OdUF6XljRZ0tXclmZdnI69AcgVxv7PF9ZWFzqkFzcrHcXLQxwxEZaQ5bOAPTjPp1q9r3jlta8dvod1qH9j6JbTSW9xMjeXLLszkGQcqpZcYBHB55rj/AIX3Njb/ABQmaOWOK1ae4jgLtt3BiwRRu5yeAB1NaHxwcxfEDT5JmKxrDCQW6BQ5zj2zn9a9p+Ll9aX3w41Sa1uY5oXaJEkRsq5EyZ2nv0PT0NeZeBGiT4PeISCgO6YNyPvFVAz79P0rd/Zu40bVv+vpf/QRXHfCJg/xP1ZwQQ32kgj/AK6V9hV8bfEr/krVl7z2n81ra/aP5vtFHT93Ic/iKk+NZ/4onwr/ALqf+ihXrWi8fC6P/sEP/wCizXlX7Noyut9j+6Gf++qzPg1Zvp/xG1m1vVK3McUwAOfveYvPuCMnPel0+3nv/jhcSWhfbb3DSSuo+6qx7Wzx0JO3/gVZXxqRZPiPp6sAVKW4IIyCN5r7LUAKoAAAHHtXx54Z5+OEv/X3c/8AoqSjXiW+OkZKlf8ATLYYP/XJKl+LR/4uhpQ/69v/AEYa9b+M3iDR9F0q2j1HS4NTuZZN1tBN91SvVj3xzjjrmvAfijHdy6X4dvr3Vkurm6iZ/skJUQ2qYUqqKvTggE99vU4r0j4wRXL/AA38PyRZ8iPyDMB6GLAJ9s/qRXZ/C7UNH8S+BbSzvo7Wb7EphngnAITb91sH/ZI59SR2ryf9oiP/AErQrm12GwNuUiaI/JwegxxjBHSvUbTwv4U17RbDWL3UtQvoRGoikmvWYxscAqAOjZwMDuK9tUBVAHQDAr5U/aPJF5ouP7j/AMxTfjrMn/CPeF4t6+Z5e4pnkDYvOPTrXuNnpMWueALPTJlBW40uJASM7W8sbW+oOD+FfM3wqvdTtdT1LwaAyfbnMUrrjMBTIkYZHUoGH1xXtPx1t2h8AvDax7YIZoVYDkLGDgfrtFcX8JtE0/xX4HfTr3Vr/wAmKdhNZpOqogyHBAxnbk564zn0rnvjRY22m+HPDdnpcry6VE8wikdtxLE569x1xx0r0D4lMknwjtDE4dPJtMMO/wB2sXwktwvwS1H7Ozlyk5OMcJu+f8Nu79awPglpMHiDRtY0uTWdQtQz/vba2kjUSRsuCTuUntg4OOldx4w0DS/DXwv17TdKupriGO4jMjTSBysnmxZXgADHHGOue9c14HRV+DXiBlGC5nZuep2qP5AU/wCBYmHgfxL9nz5++Ty9vXd5XGPxrmPgnZrrX9uaTNq93aG5iUSRQ7P3ychsllJzg449a+mvBHhrTfCthc6dplzNPH9oMkhmdWZXKqMfKB2Cn8a6q8tory1mtZl3RTRtG49VIwf518YeDNRu/h5431LSZIHmMha1jiB++xIMTfjx+DV9I65ZzaL8P9UhV2lulsZnmlPLNI4Jdsj3JPtXg3wQsp9Y0rXNLh1f7IsoAmhECuXRlKkgk5HpX0V4D8L2/hHTJdNtr2S6HnmR2kxlGKrxgdBwDj3rpdXsItV0270+YfurmFom9gwxmvjf4ba5eeC/EeraE8U0sszPbRRxjP8ApCkhGI9Dzz6HNfXWl6Jb2WirpMo86JomScseZS33yT1OSTXx94Y1CX4Y+P76yuVme0JaBlHBkQ8xsAeM/d+mTX174VsZbLTEa6ULe3Ttc3WP+ej8kfgML+FfJngPTbfU/i3ei5iWWOC7uptjLkFgzbc8diQfqBXu/wAStMstB8G+I73SbGK3urtFWd4k5dWdVbPthm/nXFfCeJU+FOtlRgyfayx9T5QH8gK534I395a+FPF0kT7UtoTNEw6rJ5b8j/vlfy71L+z7La6la+I9HuyzPdxqZBnloyGVuf8AgX617HP4ZsfCfgLXdOsHneE2dzKWncMxYxn0AAHA6CvGPgBb276f4iuHgR5liCK7DJClWyPoeKi/ZzZv7b1dc/KYAcZ4++Kq+If+S6R/9fdr/wCio6+xK8d+KXiO28E6VeXdkqjWdWYRo275htTbvx6KOn+0w9TXC/ALwiscD+Kr9S1xMWS039l6M/Pc8jPpn1riPipDHcfFa2gmQPFJLao6sMhgdoINdl+0Zp9rBZaLcwQpFKjtCCihcIFGBx2GOK2/iJdTah8ILS5uS5mlitWdnOSxyvzH69fxrF+EPgbR9f8ABzz6vbi5a4uG8ptxDQqpHCntkgk465rY+Jvh/Q9MvfD+p3GtHTbXTFSOGxRTI7hGDDyxnOexY/7Offyn4gahe3/xC0q6u9Ol02VjbFIZJAzhd/BbH3T7dq9o+Pnh06p4cTU4IwbjTn3uQBkxHhvyOD+dc/8AD7xCfFHg6z8Mlka784Wk65wwtFAJf2+X5B71J+0NeSWOh6XpdtiO1lkO9FHUIBtH0H9BWa/hbxL4m0LwnLp9lpdmNPhjkguRcEl+FOWATg5AJGTzmvqGPfsXzMb8DdjpnvT6KKKKKKKKKKKKKKKKKKKKKKKKKKKKKKKKKKKKKKKKKKKKKKKKKKKKKKKKKKKKKKKKKKKKKKKKKKKKKKKKKKKKKKKKKKKKKKKKKKKqY/0rOf4elW6KKKKKKKKKKKKKKKKKKKKKKKKr3Vrb3cRhuYIpom6pIgZT+BrATwl4dSXzRomn7wcgm3U4PXgEYFdMAFAAAAHAArlrrwh4du2LTaLZM5cuW8kAkk5JJHJ59a6O3t4baFYLeGOKFRhY41CqB7AVj2XhzRbC9a+s9Ks7e6YEGWKFVPPXpUEvhXQZdVOryaVavfnrMyZJOMZx0z79ac3hbQ21f+2m0u2Oo5B88pzkdD6Z9+tP17w3o3iBYxqunQXRjPyM6/MvsGHOPbpTdU8MaLqtlDYXmnQvaQnMcCgoi/QLgVmR+BPDMVpPZR6TElrOUMsKu4Vyv3SRnqPWr+k+FNC0ZJk07TYbYTIY5PLyC6nsTnJ/pWfpvgPwxpd5Fe2WkQw3MR3RyKzZU/nXb1xF74E8M317Lf3WlRy3Ur73laR9xb168f0qTWvBHh3XLhLnU9O+1TIgRWknk4Ax/te348+pqpf/AA+8MajFbQ3mnyTR2qGOBWu5sIpOcD5/88ela8fhbSI9H/sVIJhp2T+5F1L0PbO7O32zj2qn4f8ABWg+HLlrjSLWS0dxiQLcSMrjtkMxBxk1NrPhPS9VvY9RZZrXUYxhby0lMUuPQkfeHbkHipvDfhfSfDaSDT7ciaY5muJGLyynJOWY9eSa5/Wvhz4e1vUpNTv47mS7kIJcXDLjHQDB4xivQUi2QLDvc4TbvLZY8Yzn1rzqz+G3h+y1Q6vbi9TUDI0huBdOWLNncTzznJz9aST4aeHpNTOrOL06gZPN+0fa337vXOeKi1D4Y6BqWqNqt7JqE12xBDtdMCpGMEEcjGPWtbxh4G0jxdaWtvqRuA9t/q7iJwJMY5BJBBzgZ47Vh3vwo8KXWmQaelpJbeSdwuYWHnP67mYHOfTHHbFdxa+HtMt9FGiC1WSw8vy2jk+bePUn19+3bGK810v4N+GdOvBciXUJlzzBLMvlsM5wQFBI9iee9eieJPDOleI9NGm6hbBoFwY9nytGR0Knt6fSuU8JfDPQvDFz9pga5upVbfGblwwjbGMhQAM+5Ga9QriPG/gvS/GVpFBqHmRyQsWinhIDrkcjkHIPGR7CuIuvg14fu7O1t573U3kgBAnMylyuBhOVICjHAA4ya9Y0PTE0bTbfTo7ieeK3QJG85UsFHAGVAHA46VlWHhbTrHxDfa/ChF1eIquMDapHUjjgnAz9Peugv7K21G1ls7yFJreZdskbjIYV43pvwc0XT71potR1T7O33rdZ9gcf3WZQCV69wfevR/EnhfTPEWjDRryIpart8oxYDRFeAVyCBxkdOhNebr8IbGTSl0y813V7i3jk3QxmYBIef4VxjOMjJyOTgDNd/wCFfCGm+GdMm0y0e4mtZiS6XLh85GD0AAz3rzaD4NWFjqhvNN1vU7KI/wDLOGTa4BOSocYOO3r7mvQdf8G2eq+HI/DsM81lYqykiHBLgHODkHq2Gz1yK57T/hxHp/hq+8OQaxefY7yQOxKpuUfxAHHQ4Gfx9a2fAvgqHwdFcW9rfTXFvO29o5lXhsAZyAOw6Vw198GtNbWRqWl6nd6YhfeYrcgFD38tuqjH1x9OK9n0fTbfSLGKyttxSMcu5yzseSzHuxOSTWnXCaj4Nsr7xbY+JJCoktYihj2/fcfdcn1GT+npXbzRJNG8Uih43UqynoQeCK+eF+DtzpusfbtA8RTafCSRgKTIik8qGB5GPX0r3fRtMg0izS1geWQAlnlmffJIxOSzN3JrUrz8+CbL/hNB4p+Xf5BUxbB/regkz/u5H6112rapY6PaNeajdRW1upwXkOBn0HqfYV5V4i8Nab4l8c+HdTilWQQ25upwpGHjUgwn8WY/UA+lexy7/LfytvmbTt3dM9s+1eD+Ffhrq2h+Kf8AhIX1OyleSV3liWFwMOTu288dTjOa9v1Kxt9Tsbixuk329xG0Ui5xlSMH6GvGNM8A69oWkatoOlajYPpmoO5D3Mb+dGrrtI+XgnaBzxzzXoXg7wlYeFtG/su33TLIS08kgGZGIwc4HTsB6V4vH8INa0PXW1Lwvr8VpHuPl+ahLRqf4SMEOPr1xXr2o+H9Sfwtd6Rb6iLi9vI2S4urwnneu1iABwMcAdh371wPgHwF4i8H2OrWkd1pk/26PCuWcGNwCAcbeRyak+GHw81fwbq1zd3N3YzwXEXluIt+4HORjIxWdqHw58RXfjo+KxeaYMXSSrCzP9xAFAOF67QPxr6GGcDPXvivnPx58NvEnivxE2pSX2m/ZIyEggZ5ARGDnB+U4J5ziu3vNI8YXk+lW6vo1hpNpcwSSQW0kjO8cbKdgJQDHy9OOg5rwb4nCRvi1aCIqJfPtNhcZGcrjOO1eteM/CHiLxxqWnwagtnYaXZsTI0c5kaYnGSo2jHTABPHJ9q6T4j+Gb/WfCsWg6LFbhVaNczSFdqJ0xgc9AKsfCzQNT8M+HhpeprAHjmdkaGQtuVueeOOSa4D4qfD7XvEXiSy1fSZbdlREjxM+3yirE7u+V5zxz14rC8X/DfxjqviDT9aF3YXl1+7Mp5iihZCMADqV78c53cDivpZ7ZrvTza3wjdpofLnEYIUkrhsZ5x1615Z8K/ATeEJNUuLrDTzSmKBt2f3A5B47k9eP4RWv8UvBp8ZaItvbukd9byebAz9DxgqT6EfqBXC/D7QPH9nYnQ9VnjstLjcbZhKHuAgPKRlT8oPqeV7elfQigKAB0AwKWiiiiiiiiiiiiiiiiiiiiiiiiiiiiiiiiiiiiiiiiiiiiiiiiiiiiiiiiiiiiiiiiiiiiiiiiiiiiiiiiiiiiiiiiiiiiiiiiiiiqo/4+T9KtUUUUUUUUUUUUUUUUUUUUUUUUUUUUUUUUUUUUUUUUUUUUUUUUUUUUUUUUUUUUUUUUUUUUUUUUUUUUUUUVzfivw3p/inTW07UVk8reJFeNsMjDIyDyM4JHIPWo/DHhmy8N2xhtZLidyqoZ7qTfJsXhUzgYVR0AAArqKKKKKKKKKKKKK8F1/4ZaprHio+Im1u3SRJ0khj+zH5VQjYpO7k4Aya90txMIUE5Qy4+cxghc+wNTUUUUUUUUUUUUUUUUUUUUUUUUUUUUUUUUUUUUUUUUUUUUUUUUUUUUUUUUUUUUUUUUUUUUUUUUUUUUUUUUUUUUUUUUUUUUUUUUUUUUUUUUUUUUVVH/HwfpVqiiiiiiiiiiiiiiiiiiiiiiiiiiiiiiiiiiiiiiiiiiiiiiiiiiiiiiiiiiiiiiiiiiiiiiiiiiiiiiiiiiiiiiiiiiiiiiiiiiiiiiiiiiiiiiiiiiiiiiiiiiiiiiiiiiiiiiiiiiiiiiiiiiiiiiiiiiiiiiiiiiiiiiiiiiiiiiiiiiiiiiiiiiiiiiiiiiiiiiiiiiiiiqo/4+T9KtUUUUUUUUUUUUUUUUUUUUUUUUUUUUUUUUUUUUUUUUUUUUUUUUUUUUUUUUUUUUUUUUUUUUUUUUUUUUUUUUUUUUUUUUUUUUUUUUUUUUUUUUUUUUUUUUUUUUUUUUUUUUUUUUUUUUUUUUUUUUUUUUUUUUUUUUUUUUUUUUUUUUUUUUUUUUUUUUUUUUUUUUUUUUUUUUUUUUUUUUUUUUUVUXi5Ye1W6KKKKKKKKKKKKKKKKKKKKKKKKKKKKKKKKKKKKKKKKKKKKKKKKKKKKKKKKKKKKKKKKKKKKKKKKKKKKKKKKKKKKKKKKKKKKKKKKKKKKKKKKKKKKKKKKKKKKKKKKKKKKKKKKKKKKKKKKKKKKKKKKKKKKKKKKKKKKKKKKKKKKKKKKKKKKKKKKKKKKKKKKKKKKKKKKKKKKKKKKKKKKKpp/wAfLfSrlFFFFFFFFFFFFFFFFFFFFFFFFFFFFFFFFFFFFFFFFFFFFFFFFFFFFFFFFFFFFFFFFFFFFFFFFFFFFFFFFFFFFFFFFFFFFFFFFFFFFFFFFFFFFFFFFFFFFFFFFFFFFFFFFFFFFFFFFFFFFFFFFFFFFFFFFFFFFFFFFFFFFFFFFFFFFFFFFFFFFFFFFFFFFFFFFFFFFFFFFFFFFFU0OblvpVyiiiiiiiiiiiiiiiiiiiiiiiioZ54rdDJNKkSDqzsFH5mq9pqFle5+y3lvPjr5Uqtj8jV6iiiiiiiioY54ZXdI5Ud0OHVWBKn39KmoophkQOI967yMhc849cU+kZlQFmIAHUk0oORkUUVHLLHCu+WRI1zjLMAKcrK6hlIKnoQc5p1FFFFFFFFFFFFFFFFFFFFFFFFFFFFFFFFFFFFFFFFFFFFFFFFFFFFFFFFFFFFFFFFFFFFFFFFFFFFFFFFFFFFFFFFFFFFFFFFFFFFFFFFFFFFFFFFFFFFFFFFFFFFFFFFFFFFFFFFFFFFFFFFFFFFFFFFFFFFFUo/+Pl6u0UUUUUUUUUUUUUUUUUUUUUUVl63qcGjaZdajctiG3jMje+Og/E4FeKeBdKm8fKfE/in/AEqAzEWFiSfIjVSQSV6Nzxz/AHec9uz8UeCNLfT57nRrWHStTgQyW9xZIITuHOCFwCDjHNS/DDxY3ivw4t9deWl3A5huNvAJAB3Y7ZBB9M5rdj8YeG5ZHjXXLDchwS06qPwJOD+Fcv8AEPx5aeGPs1lFNEdQuJUVgTkQR5G52H06D3z2r0K21KxurZru3vbaa2XIaaOVWQY65YHFULLxJol9cfZrXVrKaYnCxpMpLH2GeenauV+IHje08LrZ2omiN7dTom0uv7qPcNztnoMZwfX6V3K6lYNa/axe2xts484Srs/76ziornWdLtGiW41KzhaZQ0QknVd4PQjJ5H0q3eSSLaTSW+xpRGzR7jhS2OMn0rjPh94dsfD2jg290l5cXJ826vBJvEsnfB9Acj+fNda+p2CW7XTX1sturbWlMqhAfQnOM1Ol3bSW4ukuImtyNwlVwUx656UtrdW95EJraeKeInAeJwyn8RXLy+HNKfxVDr7TyjUkgMSRed8hGCM7evQ+uO+M812Fc94r0e217RrrTry4lt4JQN0sbhSuCD34xxyDWtYwxWllbwROWhiiVEdmySoGASe/HenyXMESq8k8aK5wpZwAfpUxZVXcWAX1J4rw3w7c2HjXxV4jGqhbi309xaW1tK2Y1GWVpAOm4leo5H5V3vg7w2PCdvd2/wDaUs9pJLvgSY/6lcfdz3/T6V2qOrjcrBh6g5pSQCASMnoPWkDqQSGBA6kHpSF0ABLKAenPWnMwUZYgD1JpetNLKCAWAJ6DNOpMjOMjPpS0Z5x3ooorI16yuNR0q7tLS8ezuJYysdxGcFD68c/lS6DZ3Gn6XaWl3dveXEUYWSdzkufXnn861q5DTdI1W38Sajqdzq7z6fcRqkFkQQsJGOQM47Hnvmuvooooooooooooooorxq68Ra/a/E7TtAnuLb+zLqB5ViiiwSu2QruY5O4FO2BjtXstFFeP3niHxFZ/EXS9DuDaf2ZeJLIiwJ8xUK+NxY9RtBOMD617BRRRRRVHVL6DS7C5v7kkQW0TSvjrgDPHvXnVz4xv9NXR7zUrO2Sy1WdIYo43YzRBxlWbIwccZA554zivU6qX93Dp9pPeXDbYYEMjn0AGa8Y1L4h+IrONtR/4Q26Gjj5vNlfbJs/vFRnb/L3r1Xw3rtl4k0uHU9PdjBLkbXADIwOCrAE4P/6+9btFFcP4r8QX2m3umaZpNlHd6heuflkYhIox1diAcAEj9eprt1ztG7G7HOOmaWiiiiivN/HPjOXwxNZxJpcswuZkhE7MFjBPUepOOemPevSKw9b1b+x0iuJ7d3ss4nmj5MI7MR/d9SOnpWzFIksayRurxuAyspyGB6EGn0UVg+JtbtvDuk3GqXYdooQPkTG5iSAAM+5oh1dn0aLVH0+8VpIxILVE3y4PQYHfHOO31rI8D+K4vF1ldXkNpJbJBctAFlI3HAByQOh56V2tFFFFFFFFFFFFFFFcV4j8baF4duorO/uXF1KQFijiZjz3J6DqO+a1vEniDTvDViL7VJzFAXEakKWLMcnAA9gT+FbkUiyxrIhyjgMp9QafRRRRRRUFzcQWkLz3M0cMKDLSSMFVfqT0rP0XWtO1yCS40y7juoY5DEzx5wGABI/Ij8616KydQ1nTtOubS1vLyKGe8fy7eNzzI3AwPzA/GtaiiuX1TxXoekzGC91GKJwwV+GYITnAYgELnHfFdHbzxXMSTQSpLE4yjowZWHqCOtS0UUUUUUUUUUUUUUUUUVHLIkKGSV1RF6sxwB+NPVgyhlIKkZBB60tFFFJkA4yM0tFFFFFFFFFFFFFFFFFFFFFFFUo/+Pl6u0UUUUUUUUUUUUUUUUUUUUUUV5x8XIpZ/AusJESGCIxxn7okUt09gaj+D0kUngXSPKwAqyKwGOGEjZ/Pr+NejTukcUjyfcVSW+mK+Ufhbpd5rfg3xfDYN5bXsnlw/NtyQCSp9MhgPTmtO08UaJq+jR+DvF1g2h3sMaxRTSRbUjYfdcE/czgZPQgnnBrpPjVa2sknhuXyYjJNqSK0mwEuvHBPce1dr8QtC0288LzWMt9Do1l5qSSyKoVCAckEDGSew9QK8q+JN/Hd23hy50/R7jT4or5I7a8lRY2K84CrndtPDZOP1rc+NGn2k194Xla1gMk+opHKxjBLrlflY9x7GrHxw0PTY/BpmitI4XtZk8kRDYqbmAb5Rgc/SpNa8EaJeeApLq4gea/j0zz0vJHLShlj3KM/3RgDHp781csLWPX/AIUQC/aVilg7hlkZTlAwXJzz06Hj2pnw90231T4V2lndBmheOckK5XkSuR0Pr26VzPwX8MaXrHhGRtTgN4hunCxTMSkfAGVXOAffrVL4VeHLO+vPEWmXklxPpljfFYbN5T5ZIZhlwPvHhfbIrpvh/aRaF8QvE+hWG9NOWKKdISxIRiqE4/77I+gHpVfTtKi074vslvNOUawaZ/NlaQktkYyxzjofwr6ArxL47adHP4We8aacPBJGFjWUiM5bGSvQnnqelWfHluX+GYlS4uYZLezhdTDMybuFGGAPzDnoa5uw8B6Zq/gG3u7+a6uLxNPL28rzNtt+CQFQHbjgZzyfWur+F4HiP4f2ttqwN1ES8Tb2OWVX+XJznjAx9BXn/wAKPC+i3WteJxcWCSC0vyluCzYjUO2BjPPQda67w3dnxx4q1l9QUSaVpUnkW1qw+R2yQXZf4j8vf1HpWZrEr+APG+jQ6aWi0TV28qWzLnyo5CyqXQZwp5Q/n+GZ4t0q8b4paPY22tahEt9BJKzNNu8kESbhGCCFG0YHHB560vj7wV/wjHhLVr2w8Qa0QJY5DDJdZRtzqhBAAz97OfYelX9U8FW+o+BodWudT1F7620pbiF/PO1CsW7aF9COD396seE9Bn8ceDbK/wBa1zU3kkhaONIp/LRNjsoZgPvv8uSzZ6/jWx8HNY1DVvCdyktx9puLK4kt4Z5G3bwFBUk/8Cx9K5K+0+30zwpqTeJL6S58VeXJPuhuXklhbBMf3fuKOD2XrW9pfjO8074U2mvXL/aL8o0Mbyc7mEjIpbnJOFye5xWndeB573w35qX92/iR4xMl8906lZeDtGDgL1UDHGao+LPEes+HPDOh6dfSE65qTLbyzW+GdBkbmUYwXwyj6niub8S2l9HZR3Hhm08WW+sRsN00+8i4HfzAWIJ79AKk8fX2vpqngyRdQu7KXU5o/OsSQsUUgaLgheWGWOQxP4dBF8RNN1TwbJp2uaX4h1Oa6nvBFLHdz74m3AkDaAPl4IxzjjHSr/xG0LU9I0SXxRF4l1Q6nbtG7qs22DDMFwkYHA+YcEnjOc5rrfHM2p3/AIC/tax1O4065S0S6fyCBvyoJXONw6nGCPeup8ATSz+E9HlmkeSRrVCzuxJJx3Jrq5ldonWN9jlSFfGdp7HHevE/AF1q3/Cc+JNO1HWLnUI7VFEfm4VRk5yEHyg4OMgCqL6/Y6p4y1fSfEGq3mmG2kVLCNLlreMgDO7Ix85yCM9iMV0Z1TUPBXhTVr3VJ59QlhumFpJM+4zI20RkkdBzz06GnQeHNU1jw9DfS+INUh1m4gE6vDdMkSsRuC+WPl28gH+dZvhXxJc+M/Bd/JdzTWmp2IkWV7WQxMWCEq2B068j1U9OBWp8Mbm88Q+B4W1G/unnkeRTcJIVkADnGG/z6VW+DeqX2p6Zqn26+mvTBfvHHLMSW2hVwPp3/E16867lZckZGMg4IrwjQJ9V0j4lS6HqWsXtxZzWzTWSSy7g/cA5HOAH6d1rvtTa8vPF1hZ2eozwQW0BuL6JNu1xuxGvIOCSGz/sjsa7uvIPGfiIxeLNP8O3GrPpNjcWpme5hZVd3LEKm5gQo+Xr36Vv6FFquk6lqI1LVJr3SY7VJra4lUfKuW3BmUDcwABz3BH0rB8M3mp+PILnVRqN1pdgk7R2cdqVDOFx87llOQT246Gn+EvEmpT+IdZ8Ia1OJL20XfBexKqGSMgYJHQPhlPAx19OYfAmu6vf+KvEmkX9+bm3sZCICYkRgCxAyVAzgCnWGr63B8SrjQrnUzcaa1mbiKMwopToMEhQTznvVDW0ZvjHoJXbhdNctkdv3w498kfrXUeJr3XZ/EmmaFpwntbC4iaa71CKEMUAz8iswKgkgDoSNwNc5oXiLUrLx/P4Vu9UGqWrQGSGVkQSQsBna5QAE4B7Z5BrVk17UfEfiW/0HRrkWdnpyj7ZfoiyOZDx5ag8D+LJwTlT078FcQ6lbfGbQ4NQvmvFW1kNvIyKjeWY5fvBQBnIbkAZ44Fdtea7rGn/ABH0zQWvUn06/hkmKNCqtHhZCAGHXBQdaPGuu614f8RaFHb3cUlhqV0kEkEkIygLKDhhz0J69PevW64D4h+J38M6davAYEuLy6S2SW4z5cIP3nbHYAfr3xUCS+J7DUdKSS8tdT067k2yzJbbGj+Qnja2NpxnP4fX0auc8WvaDQ72G9BaO5jNusaDLyO42qqj+8SRj8+MZrxPw34i1TwfdWXhvxvZ+Za7l+w6jt8xFbjau4jtkjPUcduR9HgggEHINU7+zg1C3a2uUEkLFSynocEEZ/ECqXiK5trPRb+e7Ki2jt3Lg9xtPH49Pxrz74LaLPo3hGI3Kskt5K11sYcqpAVfzCg/jXq8jMqMyLvYAkLnGT6V4ZbfEHxHceJtT8PJ4bRry3QmKJZgQOhDu5IGzBU8DJyBVnw7491qPxQnhzxZplvY3M6breSAkqxPTucg4bnPUYx6XNR8WXlp8QdP0Z9DhhF0hjF7IwaSSIFiNu37oyp4PPsOK6TxD4jvINesPDukxWxv7mI3Dy3ZIjjiBIOAvLNweOOn5VdM17xCms3ek6pptpJLFZ/aYGspCBNl9oHzn5e+c/rxnmvDvj/XfED6xb2fhz/TLOQJHG0oVF5IYSOeNwx0A55pdA+IeqXt7qGiXegP/btq2Fht2zER6sx+6o455zkd+K2PC3jHUrvxFceHdf0uPT75YvOh8qXerr6Z9cc/gemK9Torwf4+yCLRNKdgSF1BWOPZGqbW/ibqOjTQ3l14Wu49ElbatxI22QjHXb0HsCRn1r2O2nttVsI5oys1rcxAjuGVh0P515B8INSkguNc8LzM5/su6cW+45xEWIwD1wCM/wDAq9urg08Qazd3d7Fp+g+bBaztB50tyIxIy9dowSR7/wD18ZXhnxzNrviK60RdLC/ZATcXMc4kjTHQAgcknjH19DUV14iXxHe3ltpeif2nFo8+6R5bkRK0yhgAq4bfjnBOBkD2NdL4Q8TW3ivRnv7eGSBkdoZYpByjgAke/BB/GvNPgpcpaeHtduZWVUi1CViWbA4Rep7V6J4P8R6h4igjvJNDlsbOVd0cs0oy47ELjOD2Peo28Vy381xF4d01tUW2cpNP5oii3j+BWP3m5HtyOateF/Ftl4gW6jSKe1vbNitxZzriRMd8DOR9K5mD4naZc319Y2+m6pJc2qcQfZyJZXz91U+8MdSSBjFavhHxxB4h1K80mXTrzT9RtV8x4LlMfJkAH6/Mp/EYzVy/8WRrq02i6XYzalqMEfmTJGyokY9Gdj16ce9WfCniqx8SrdJbxz291ZyeXc21woV425HYkYyCPw7V11czrHiK2067h06KGe91KZS0dpbgFto/iYsQqr7k/TNZ2keMLO91ZtEu7a507VQNy21yB+8GCcoykq3A9fX0NdvWB4i1+w8PWqXN/I4EjiOKONC7yOeiqo6mse28ZWTatBpF7Z32nXdyCYBeRqqykdlZWIz/APq6kCnS+MbCDxDDoFza3sF3cEiB5Ih5coAJyCCeOPSl17xjp2galaWF/BeI13IscMyw5jZiQMbs9sjPFbOva3Y6Dai5vZGAZgkcaLueRj0VV7mvA/ilr0Oq3Ph+wfTr2zuft8cvl3cYTeh4yCpPc49RXrPjfxP4X0WFbfxA8Mxf50tWh84tjvtwQPqcVR+Jnit/DXh+SWzguGuZ02QypETHDnA3M3RTzwO5xxjNbfgvXI9Y0S2uDHdx+XBH5kt1EUDnbywY8MOM5B71Un8daPCjXGy+ksEba99FaO0CnOD8wHIzxkAiujn13SrfTV1SXULZLFhlZzINrewPc8Hgc1yT/ErwotpbXZ1RfKuZGjT9224YOCxXGQPciun1bxBp2leQtxMzTXHMMEKGSST/AHVUEmoNF8T6VrVxNaWs7JeQf621uImilT/gLAH8vWpdT8Rabps5tZZnkugu829vE0sgX1IUHA9zim6Zq+j+JbJ3tZYbuJeJInXlD6Mp5B+orw74Ma7pGh+GdTuL68jtrdtRcRbsksAidB1PHtXvOg67pfiC1N3pV5Hcwg7WK5BU9cEHBB+tbdcZrs/heTV9Nh1R7N9UjmH2ONjukRzgggDkdjzxwDWrrHiHR9FKLqOo29vI5AWNmy7fRRyfyqjd+MfDtnqQ0y41a2juydpQtwD6FugPPQmpPFviSw8NabJdXlykTsjCAMCQ7hSQvA9q8k+D2o6Hq/hdtIvp7aa+vp5nubWRsvKTzuI/3Vzkelemx6r4b8J28WjrdrCtqmPJXdK6A85bAJGc559a6XTdTsdUtvtdhdw3NvkjzI3BGR1FZr+J9CR7pG1azBtFDT/vRiMEgDJ7ckD6nFRp4s8PyWkV4us2XkSnajGUAsfQDrn2xSX3i3w/YX66ddavaRXbHb5TSDKn0bsv44qzqXiTRNKnW3v9Vs7aZuiSzKpH1z06963PMTy/M3r5eN27PGPXPpXLJ4x8OPdfZV1qyMvb96Np+jfdP511ZYKpYkBQMkk8Yrmk8V+H5LhbdNasWlchVCzqcn0BziuguJ4baJpp5UiiUZZ3YKo+pNZOneINH1Odrex1O0uJl6pHKGJ+nr07VuVm3Oq6dazCC4v7WGU4/dyTKrfkTUt1f2dmyrdXcEDMMgSyBSR+Jonv7O32+fdwRbxld8gXcPUZNTR3EMkPnpNG0OCfMVgVwOvNNtru2ugxt7iKYL1MbhsflUH9pWH2n7J9ttvtOceT5q789cbc5q+SACScAV4H8bBpmpeG5byDUBNcWrovlQ3O5QC2CWQHGfc17VogxpViP+neP/0EVYW9tWuDbLcwm4HWISDcPw61YkkSNdzuqr0yxxUbXECzLA00YmYZWMsNx+gqevO7HSJ7rxlea1e3oMduogsbRJgQo24d2HYkk/17V6JRRRRRRRRRRRRRRRRRRRRRRRVGP/j5er1FFFFFFFFFFFFFFFFFFFFFFFRzRJPE8Uqh43UqynoQeCK8f0jQNb8C3Vyujwf2roc7+YLTzQk1ue+0tww/HPHr1t67ceKfE9rLpNhpL6RDOm2e9u5V3KpIyEVSSSRkf1HBrVuPDtx4f8GPpXhgMLyEK0TbgrSvvDMWJIHIBH04rkfGNve+NNJGkzeFbu31YlMXUvliGAgjcRIGJZcZ4A5z61Y+JvhzVbjRdCbS4WvptJnjkeINhpAqgZx3OR9eai+I2neI/EHhyyvINOCXdtdLcHT9+8sgH8WOCc/wjt3zxXOePU8X+JdN0i6HhnyIbW4SZrZZd85YewHC9ffkcCuj+J2m63qem6BqcOkmW9sb0TS2cL72C9cBsf7IBxnk98Uz4lS6zr/g8WsXh+8W6u5ldYUw7RRqcgvjgMcdBnHfB4rpdRuryX4fyxJpF817JY/ZPsoj+cOU2E/7oJzn2rA8PSX9j8NG06fRtRGoJBLai3EBJZmDbWH+zyMnt+WbPgGS70jwF9hu9J1BLy0jlBhNu2ZC7uy7cdeoz6VD8HI7vRvDVxZalp17bTwzPLteBjvUgfdwOTx061mfCL7Zb6t4je+0rUbMXlyZ4jPbMFIyxxuxjPNP8Mz3f/Cztb1GbSNThsbyJYIbiSzlCllCLkkrwDtJyaPtV7/wtQ3/APYmqf2f9m+yfavskmzOM7unTPFe815F8Z1ubvww+n2VjeXlzPLGQltbtJtAOSWIHA4x+Iqt4xupJ/hm8KafqBuJbaODyDauHVgVB3DHA469+1XdJvhZ/DdBcW15HPHZvamBrZxIZdpXaFxk89+nqRg1nfBy8Ww8Hm3vYbm2ltJHaVZbdxgM2QRxz+HpWF8Irs2+t+IvtVpeW32+7823aa2dVcFm4yRweR1p2kW9z8PfGWqTXltO+h6s29LqFGdYW3EgPgZGNzD8QeecbOsWK+OPGGh3NojSaRpIaeW6ZCI5XJUqiEj5uVUntjPsDg+J9Xhh+Leh3Tw3P2S2ha2knED7fMYSDAOOQC65I6c+ldb8abyIeCry1Xc890YhEiKSTiRWJ/JTSy6vbD4XGQFyx0r7LsCHPneVt29PXvUXwu1Gys/h7bGdvs4s1kS4VgcoxdiOD67gR9cVwfwhnurbwVr9lY7l1gGWeCIoQx/dqAV45ORge+Ki8I+JNPj8B6jp9np19d67JFOt4kVuzuzNvxJJJjGAD3OeMYPWjw9px8W/CP8Aseyima8si8iFlKo0glZwgJ+8SrY9ASM4rY8L/FZLPTbbSdX0nVW1uFFiEMcGWnPQYBIOcAZ4/Op/iZo/iPU/DulayId+qWFybpraFd3lIxyB/tFdqg8evpVrTfjDZ6pZpDZaTeza26BUtUQFGkOB97PC5PUjpWJ8TdUjt/EPgZNRnh+1Wcqy3xDfLGS0WW46fdY/TFanx21Ky/srR4xdRNIb5JwquCTGFb5sDtyOfetr4w6tp7eA7iOO7ika8MQt9jg78SKxI9sKaqeI9XspPhNujvItz2MMGFcE7xsDJj1HcentXbfDO5hufB+keTKknlwLG+052sOoPoa7uvD/AAUP+Ll+L2/2Yx+gqTUpfBvjd9TsNcFta39jczWwmZ1ilCqxAdWPUYHQ56HjFcDp3h7Wda+HWr6Ykkl4llfF9NlOcXMacEJn+EjJXHc4r1jwV410e48KW09zexQXFnbiK6gkcCRWQY+71O7GRjrnHXisP4ceHr+18Ma5PcwPDPq7yzQwP95UZSF3DsTk8fSuf+FHi/SNF8LR6XeSTDU4biRPsSQM0rsW4CqByef0NXvgLfQPp+q2uXW4a+ebyyhyFKqOT0HPbNfQFeMfGXTriOwsfEunpm+0e4WXPODHnnIHXDBfw3V2ngm3lksX1m7iVL7VWFzIoOdiYxGmcZ4XH4k12deX+KIPDPifWX8M61BGLpIEmt5iwSQli2VQ9eMA47+nFcH4R0rVNP1TxJ4ITVBe6d/Zzm3dyWFuz/Kqt/dOGJKjrjIHWtr4HXwg0e68P3YWDUbC5cNAzAMVPOcd8HI446etWNFsl1f4nanrtqoaxsoBamdWyrz7RkDnsDg/T3rn/CmrWOh/EXxXDqt1FZGdg8bXDhFIzu6njkMCKbp+t6VdfFx7yG6jFvLYCJJmYhZWwOhOOwxxwcVvatcQj4xaSpljyNMKEbhwxMhC/XBBx71X8V60l949tvDup3zafo8MAmcef5QunIyFZuPl7YzyQe+Mczpd14as/iwh02TT7exhsjFuiIjjEuDnkcMcd/1yKt/D6/h8P+P/ABPpWp7baW9uHmt3kwocb2YDOe6tkfj34rQ8R6hZr8YvD7NdwKkNo8cjGQAI7LKAp9Cdy8dfmHrU/jO8h034q+GLy7byrb7M8fmtwu5hIvU8dWXP1rI+J+vabeeLPCNvbXsEq29+klw6OCsf7xMZbOP72fTAr6PR1dVdGDKwyCDkEVxfjeDQtRt7PR9ejLRX9x5UDA7dku07SDng9QOuc4PWvKrXTtb+HHiLSrO0v5dQ0DUrlbZYZz80JYgfmBzkAA4OQK+i689+JWlahqeixTaVg3+n3SX0CEZ3sgPAHc88DviuGvPE+kfELwtNphtGOsyYSOyK/NHPjiQHsg5yTjjIPXB9w0+BrWytrd5DI8USozk5LEADNWJZEijaSR1SNAWZmOAAOpJrzNrq28Zzp5s6R6BC+5Y3cK166ngkZ/1Q6gHqecYArv7TULK5mltbW4ilkgUeYsTA7M5wDjoeDxWhXiHhWVJvix4rYHBFvEu09ThYwT+Y/WqHxKtG1Dx/4Ot7Zd1xHIJpcDkRrIrZPt8rVf8AEgV/i74XVlBAs5TyO+2XH8q2PHfhSx8V6lElvqE1hr9jbiaGaMkfIWYLnHoynkcjPvWN4D1rxHZ+J5vC/idILi5jtfNgvkX5nTI43YG5evOM5BzntH8IP+Q14z/7CTf+hPVjw4MfF3xSfWzh/wDQIqgu/wDkstn/ANg8/wDoLV7c00SyrCZEErDKoWGSPYVLXh/xvANnoIIBB1NAQfoa6/4qRW8ngrVxc7QiwgqSOj7htx+OB+NWvhtBNbeDtGinDCQW4OGzkAkkDn2Iryz4dAzfE/xbOgJjQyRs2OjeaOP/AB0/lX0VXk/xH8UT6cLfQNDAfXNSYIgXjylbIL57H09OSenO/wCCfDlh4N0i308PF9qlyZpuhmfBJ/ADOPYeua5Xwpdt4nk1e40UxaRo5u3WS4t0X7RdS4BZySCFGDweTz2rI+BieXoGtLuLYvpBljknCL1rw/wzdapY6HDrEluLvw9b6tvvbYHJL7UwWz1HIxnjd16ivsS/1Bbzwxd3+lSFw9lJJbtDyc7DjGO4Pb1rz74DSxSeC41jA3R3MqyYx97g/wAiKy0hkt/jQTZABJrHdeBR2298dPmEfX/CrXgoD/hZ3i84GdkeD+VWAoX4wsQAC2lZOB1OasWt9HqPjDWLfwxZ28F3Eqx6nqk4ZhuGQFSMEAsCDycA7TnOBnD+Fcc8PjLxlHc3H2iZZkDy7Am87n5wOBXvteD+C7l7n4peKWuM+ckPlxggjEasgH6BT+NR/GKLytb8JX0BK3aXuxSo5YbkOOnr/wChHrXvlea/EO80i1bSDd2Ut9qi3SyadbQvtZ5QR1PQLnGc/lXAeNI9YHjDwY+rT2jF7qTy4rVGCx8x55bls8enStXxqf8Ai6HhAf7En/s1S/GZhv8ADKZ+Y6pGR9B/+uq+rTre/GHSrW5QGO0tGaFXHBcqzbh6n/4n2zU/xnjVn8MvtG8amgDY5xxx+lRftARK3haB/JVmF2g3kDKja3P8h+NbnxgkWL4f3yEHL+Qg9v3iH+lZfxIvZ7H4ZQiAH9/Dbwuw/hUgE/njH416X4etrZvDen26xq1s1lGu0jhlKDr9a8R+FiOnhnxVpk/762sppViDjcAdjA4z9AfxPrW58FNG0y58EwtcafaztNPI0hliV9xDYGcjsKp6LLqOsfE3xA8d7FayWcQgjSWDzT5YI+7kjbzyf96umPg67i8W23im71qJpo0MZhS3Efm/KRjOeeM9u2e1Z/wTu11TS9T1WdhJqNzesbmQ/e6AqvsoycDpya7jQfCuk6Bq2o39kZFudSYySRtINo5ydq+mST3xn0ryv9n/AEu0/wCEfurqW1jedrpgsrqGO3avT0HWtL4Wott4t8Z20KiOBblGWNeFU7n6DtXuleB/Ei1tovHXg2WK3jjmluHMsiqAXwUxn1xk/nSfHOxtpYdDlaGPzXv1jaQLhypHTcOcVqfF/QtLt/A15JBYwRPatE0TIgBGZFU89Twxrs7om58CyNKdzSaSWYkZ58rOfzri/hlKNN+F0OoRRq00EF1ON3dleT8vugVofBqJZ/CialM4nvL+eWW4lcAuWDlQCep4GefWuR0JF0b4r6tosEaDTNQg3tbfwAlAxO3p13D6NVPwp4U0S7+IviaGfToHtrZV8m2KDyk3AZIXp649M/TEPxc8KaHpFjokem6dBaGS/CO8S4cqR0Ldf8K6n4u+GtGtfBF7cW+nW8U9s0TRzKg8zmRVOXPzHIY9TT9R8M6Q3w4muJ7SGa8k00TteTLvlMuzIbeQW68AZ6ccCr/h2Eav8K7eC61A2cctiY3uT/yzQEjnkZGBjGeRXB+L7yN/ho1lpWmTXOkWyxIup3G2IMQ6/OkZ+Y5JIzgfePXmtvx7qk3/AAjPhPS2mdYtWaCO6k3kMY9qbgTnvu5r0fxh4NsfEmhx6RkWkcLK0DRoD5eOMAemCa858ctfTeKfC/hS3S3u4Eg89o71jsuGRWA8zAOcBCehyW5q/wCK/CPijXrvTr6E6LY3lixMc0MsoJHHyn5ORx+p9a9wGcc9a8E+PMMQ07R5vLTzf7QVd+0bsbW4z6Vu/HCG2bwVeSzQK8ySReS5UEo28ZIPb5Sw/GpPFvhlPEngOCGOJWvYLOOW3YJltyqDtHf5hkfUim+G/EtsfhzDqEVrFvSL7MLVFGGmzsC4/wBokE+xNc94vU/Dv4f21jparDeXLpby3MbbGMhBZn3df4SAc8DHpTPEXhS/vfDw0mw8H2tvcJsaG7S9j3q6kfMx2gkkZH+HFV9fu9duP+ER8IandNBd3uTqTQvlnjVvlAcdyFbPvjqOrvjT4U0a08Ki9sdPtbOe2mTDQQhC6t8pDY69jz6e5rd+JGuX+j+ENMttLdo72/MVskiNtZRtySp7E4Az71h+I/Cd9f6THa6V4Qi069g2mC8S+jEikY3biOWyMjk+hrM+JVjqh0vwtLf3U8OqyTx286pOWj3Do+37u7IByBVn4q+ErDQtEHiCwmu11e3njZrySdnklJOMnJwD06AdK6T4i+Ir9NO0DTrLeLjWSol8hwkgTClghPAJ3Yyaw/FXha/kgs5fDHhWfS9RtXyk8VzAgK9w3z/N2656V79ZPO9rA9zGI7ho1MqKchWxyB+NWaKKKKKKKKKKKKKKKKKKKKKKpR/8fL1dooooooooooooooooooooooooooooooooooooooooooooooxSEBhggEe9AAAwBgUFQeoH5UFQeoBpNqkY2jH0o2LgjaMHtigIqnIUD6CmrGiFiqKC3LEDGfrSoiRrtRVVfRRgU3yYvM83y08zpv2jP51LVeO1t4pGkjgiR26sqAE/jQ9tbyMWeCNmPUsgJoktoJSDJBG5AwNyA4FK1tAwVTDGQvQFRxTGtLZlCtbxFQcgFBjNSxQxwqVijSNSc4VQBmuL8W+KpPDl1ZIdHv722nz5k1rGX8rHqB3749qyfAelXQ1TXPEN3byWx1KYCGCVdriJeFZlPIJ9K7240rTrkkz2FrKSdx8yFW59eRV+NEiRUjVURRgKowBWZLo2ly3BupNNs3uCwYytApfI6HOM5rWrPi02whuXu4rK2S5c5aZYlDsfdsZNWLa2gtIhFbQRwxjkJGgUD8BViop4YriJ4Z40licYZHUMrD0IPWpFUKoVQAoGAB2paxNS0DR9VcyX+l2dzJgDzJYVZsDtuxmrWmaXYaVEYbCzhtoyclYkC5Pqcdaz9T8NaLqlyl1e6bby3KHIm24fpjBI5Ix2NbdvBDaxLDbxRxRIMKkahVH0ArD1Twzoer3Ud3qGl2t1PGAFeWMNwM8H1HPQ1cj0bTI7sXiadarcqiosohUMFXoAccY/w9KzpfCegS3pv5NItHuzJ5pmaMFi+c5z9al1vwzomvSQy6pptvdSQ/ceReQPTPcex4psnhfQZLq3un0iyM1sgSE+SMIByAB047enal13wxoniBo21XTYLp4hhHcEMB6ZHOPaoLXwh4dtZ4Z4dHtFlhTZGxjB2jOe/fPfr71a8Q+HNI8R26W+rWKXMaNuTJKsp9mUgj86pyeDvDkkVpC+jWbQ2hYwxmMbQSACSOjE7RknPSuqRVRVRFCqowABgAVi65oOma9FHDqdqJ0ibeg3spVsYyCpBBqpp/hjTrG6ju/9IuZ4l2RPdTvN5Q/2dxO36iunrnvFd9f6Zod7e6ZbLc3kKb44mBIbkZ4HJ4yce1eQy21lqev+Ftf0Wa2j1q5ZH1CC2YEGIrmVnwflI5XnkkgckV7/AFja/o1rr1i1hemX7O5BdY5Cm7HYkdR7e1eeD4ReER0s5/8AwIf/ABrufDPhzTfDNrJa6ZC0cUknmNuYsScAdT9K6OvmzQ9It9Y+KPiZmuLiGSBQ0c1rKUZThVIyPxHNe4aJ4es9IkkuFkuLq8lULJd3cpklZeu3PZc9gAKwtQ8CadqGtx65Peaib6JgYmWfAjAJIUADheTx7mr+teE7XVdVh1YXt/Z30MIhSW0lC/LuJwQQQep61JpXhe1064u7z7Xe3N/cx+U95cSBpFXsFwAFGecAdhVHwz4LtPDl5e3dnf6g73jF51mkVldj/F93rkk59/Tio9K8D2mmeIJ9fi1PUpL24yJvMeMo4OPlICDjgdMdBUbeBLRvEa+Izquqm/U8fvU2BcY242fd9q1L/wAK2d74lsvET3Fyl1aRmNERxsI565GejNwD/XPX1zPirw1YeKLJLS/81RHIJY5IX2ujAEZBwfWsr/hEmvYYbfXNWutUtoH3JBIqxq+OnmbRl8e5we4NdRq2oW+kafLdzsqRxL8q/wB49lA9SeAK4P4YeHbjR7K81HUIvL1LVJjcTITkxgklVJ9eST9a9PryuPwFNb+IrnxBb67c/bZw6lp4Ul2KegXI4Axj6ccZroLTw/f/ANr22pahrc139mDCOARLHGNy4JIHU+/1rkdH+GSaTd3gs9e1GDTbpyz2cDBAfbd2HbIwcd6teGvh8/hqK+TTdcvEExYwoeY4ieNxX+JgABk+lO8J+AG8O6TqWkf2kLmyvUfKSW4+V2ULu68jAHFWvA3gy98I/wCjxa5Jc6eSWNtLCMAkdVOcrz+H86is/BV14f1C6ufDGoR2ltd8y2VzGZIlf+8gBBX6c/lgDptD8PDSjd3jzi61i8AM95JGBuIGFAUYwgwOAfxrlfDPgzVtG8R32tza3Fc/b2JuIjbFcjPAB3cY4A9qePCOsf8ACY/8JOdYts+X5P2b7Kdvl4xjO7Oc/Nn19uKz18A6nYeI9Q1TRfEMlha6k5kuohEruSSSdpYEdScHGRk1c8KeBLrw74gvtQh1uaSzun8x4WQF5G5++x68s3TBr1avNvEXg+efXYPEuhXcdnq8YCSiZS0NwmMYcDnOMDPsOmAav2vhy6vdVtdY1+4gnurLcLWC2QrDGW6sQ2SW4HfAx+XdV5l4/wDCF7r93peqaTfrZ6lp0m6NpM7GU4JzgZ7fQgkGuc17wJ4n1a+0rVZPEsDX9nKWCtbbYogSD8ijqeOd3XjkYre8beDtR1mfSNU0vUY4NY004E0y/JIO+QAec9unJrmvEHw98R68thcXviQPfwTeYx2YhiAxjy0A5bIySTXQeM/BN/rE+latp2prDren7QJ5V2pKM5OQo45J45GCQfWsfxH4P8X+Jjpz3+raXA1nKJFS3icruHR/m5Y+3ArU+I/hPXfFWk2ml297ZBI2Ek884ZWkYAjhVBAHOa6LxVoF34m8KTaVdSQR30iqd6E+WHVgc9M4OPTvWfYeGtS1PwrJoniea1k3RLFH9lQ5jCjhiT1bp0AHHvVTw1pvjDQdKXRi2m3iwjZbXrzODHH2DJt5IHTBwOB2rTsPC0uheE59G0loZrydG82a6dlV5HGGc4BPToPQDJ71B8M/D+r+F9IGk6ibKSKNmeOW3kYkljkhgyjH4VzfjbwLq0/iGLxT4XvY7fVBgTJM3yuAoXI4I+6ACDx369d/w1ofiS41OLV/FV9bvJbBha2lpkRxkjaXb1JBI74z+FcRN4M8W+F9du77whdWsllfSFpLa4OFjJOencDJwRzjjmvRdJ0nXLGK81W/uodS1yWMRxRKTHbwrn7q8Z5PJJGTgDtk4fwt0DW/CukXOnaha27ne00Twz53HA+U5HHOeaZ4G0HXtI8Sa3qGoWlsttqknmAxT7jFtLEAjHOd36V69Xi/j/RfEOp+J9D1HTdNimttLk8wl7hUMmSpIAPTgY+tN+Kei+IvEX9lxaXpkTpayi4d5LlV+bH3cfnzWt8R7DXfEPhn+zLHSl8+6KGbfcqoi2sGx1+bOB7fiBV+4ttZPgcaZHpgOoNafY2iM6bVGwrv3Z5Ht15qj8ONI1XTvDI8Pa3pyxRxrKglSZXWRXYkggcg/MfbisbwfpniHwNJc6T9gk1XR3kZ7OWB0EkZPZwxAAPH0OetdVoHh65j1zUfE+pxp/aFygigto2yIYgBxu6FjgZPb6GuV8Iab4isvGutatf6JJDZ6iwVWW5ibYAeCQGyeB29elJ8W9I17XpNLt9I0h7mO0n+0SSmeOME9lG5h75rZ+JVtrPiDwk+nabo8z3N4YzIjyxL5QVg3JL9cqOmevapry21eXwAdLTR5f7RNmtn5DSxH+EKX3bsY/X271yD+GNf1D4X/wDCOvYvaajblQsTTxstwA+7G4EgfjjkDtzVfXLTxl4j8EPo40G3sDDHGkiNMN84QggRqBhR8oPJ9gK09b8H6r4n8CafaXMEdlrGnqjWqCXPCqF2s3YsBnjoQOetQaNqXxKvbddJudKgtJlHlyanKwJA4+YAEhmwe3BPpirHj3wPqLW+jan4cmJ1TRlCqHbDTKOevQnOeDwQx+hm0rUfG/ilY7O+0ddFtQ6/arneVkdQclY1PIzjGTnrXtdeUfGHQr/W/D0R02Ez3VncpcLCOsmMggev3s49vwPE+MtR8X+LvB80MXhaayjdoxOkpJmkIccJHjcAGAJLAcDvzj2/wwLpdEsY721+zTxwojRbwxGAByR9OleSeE/Bl7pfjTUoyJI9BhmF9bRquI2kYEKBx/AC3A6YXPUV23xP8Ly+LPDkljbMouopBPAGOAzAEYJ9wxH1xXnug+NfG0NnFpV14OvrjUkIhW8kV0iY5xuc7cfUhsH2qXx14Y1+0/sHxHp5fUtV0v8A4+UUFmlBbd8o6lcsy464Ix0NZ/xD17UvGPhdLPSfDOthpJkMxmtSoUAngdd3I6jpjnHSup8deHNS8U+CLKOC0a11O0KzJbu67/lBXaGBIyRyOfTOKyNF+IXim7gTTH8H3ja0oCNJIpjhJ/vsSPlGMHrg54xxVD4nLfQ2/huwaK/1O8tLkXF1PFbOw6gnnGD1OAP7vaun+MTS6v4QNpp1lf3c9y8TxrDZyMQoOcn5eOnQ88isXx9od/4i8NaFq+i28/8AaOklSLeaFo5T90MApH3lZR7YBwTxm3pXxB1/xBbCw03wxdQ6uwCSTzqUtoCTyxJ54AJx1OO/Q+3W0bQwRRPI0jIgUux5YgdTU9FFFFFFFFFFFFFFFFFFFFFFUI/+Pp6v0UUUUUUUUUUUUUUUUUUUUUUUUUUUUUUVn6rqVlpFpJe6hcx29tHjdI5wBnpU9ndQ3tvHc28gkhkXcjgdR61ZooqvcXMFsEM8qRh2CKXbGWPQfXipGljR0jaRFd87FLYLY5OB3qSiq93dW9lA1xdTxQQpjdJK4VRk4GSeOpFOtriG6hSe3mjmhcZWSNgyt9COtTUUUUUVBcXENtGZbiaOKMcF5GCj8zUkUiSoskbq6MMqynII9jT6KRWDZwQcHHB70oIPQ0UUUVTF9aNdNZi6gN0q7jAJBvA9dvXFXKKKKKKKQkAgEjJpaKKKKKKKKKKKKKKKKKKKKKKKKKrw2tvA7vDBFG7/AHmRAC31x1qxRRRUcsaTRvE4yjqVYZ6g1zVn4R0CxulvLTSreC5VtwljXa2fcjr+NdTRRRRRRRRRRVK5sLa6nhnniEjwHdHu5Cn+8B0zx16jtV2iiiiiiiiiiiiiiiiiiiiiiiiiiiiiiiiiiiiiiiiiiiiiiiiiiiiiiiiiiiiiiiiiiikAA6CloooooooooooooooooooooooqhF/x9PV+iiiiiiiiiiiiiiiiiiiiiiisTxDrMGgafJqFzDcSwRkeZ5Cbyg/vEZ6VV8K+IrXxPp41CyhuI7csVBnUKSR1xgnp0p2l+ILbUr2+s47e6iexbbM80YVAfQNkg8c/SufvvH2m2cRuxZanPpqvsbUIbbdAOxOcgkAgjIBGe9dxYXltqFrFd2kyTW8q7kkQ5DCqmt6rBotjJfXSTNBGRvMSFyo/vEDsO9UvDfiKw8SWz3WmmV4EfZveMoCe4GevasmbxtpcK3jyQagEsm23LfY3IjPucfj9OazhJpHxGtLaSGSd9NtLoSSI8RVZ2VTheeoGea6Cy8UaROl9tle3hsGEc7zxNEiHOAMsBz0468isaX4j+FY7KW9/tRWhjlEPyxtuZsZ+VcZI9+nFdJqHiHS9Psbe+uLpRDchTbhVLNNuxgKoGTnI7d6raT4p0rVL2TT45JYL5BuNtdQtDIRjOQrAZ/CofHCaVPodxa6tdrbRTDbHJjLq/VSijksDg4HNef8Aw3EKarNFqniC51PWYoVjhS7gkhaOLrwsgBLHu3JIr0pvFGhpqR0w6pbfbRu3Rb8ldq7myegwATz6VX0fxh4f1q+ew07U4p7lBkooYZH+ySMN+BNY/jk6LqL6fpGqavBbq13G72vVp8dEOD8qkkc/yr0GONIo1jjRURAFVVGAAOgArM1nWNP0O2F1qV1HbQFwgd88scnAx9D+VYbeN/DSMFfWLZCQSN5Kg/iR71dn8U6DBbw3MurWixTf6tvMHzjJUkDrjIIz04pt14r0C01EaZcavaRXneNpANp9CegPsTnp6ite/wBTsNOjEt7e29uh6GWQLn6Z69Kih1jTp7pLOO9ga5eMSrEHG4qRkHH05rzr4hXOh6s1ppGo67aW1mk/mXkYc73Kj5YyRwuTknPPAxXoj32maZp8UzXVtb2KKFjcyAJjHAB6HgcYqTTtU0/U0L2F7b3SrjcYZA+3Prjp+NOtdTsLyaSC1vraeaPO+OKVWZeccgHI5rx3xd9s0bxDI+l+KdM0y31BP9KtbuXBjkOAZYxjCsVwecDOSc549k02CC3soYrZ/MhVflfdu3e5Pcnrmrjusal3YKoGSScAVmPrGmR2rXbahai2Vihl85du7+7nPX261O2o2KWovGvLcWrdJzKuw9vvZxUlneW19F51pcw3EWcb4nDjPpkVy8GgaND4suNbSY/2tPAEeIzDG0ADcF65wFHpXVNdW6zrbtPEJ3GVjLjcfoOtQW+pWN1M8Fve28syZ3RxyqzL9QDxRHqNjLctaR3lu9ypIaFZVLjHXK5zV12VFLOwVRySTgCqNpqVhesUtb22nYDJEUqsR+RrQqvPdW9uQJp4oyem9wufzrgr3QmufF665qd6IbO0iWOyt1mKB2+8zuM4PLEY74Gffv3VLiFl3ZSRSNyN2PoRXkWhp40GpjRL+4ibT7aYyHURIhnniByEKhsrnIBOMj1PU+xEhQSTgCoLe6t7nPkTxS467HDY/Kuc1LxLZ2eu6ZoayRvd3jtvXd/qkCM2T7khQB7mupLqACWAB6HPWk8xA4Tcu8/w55rI8R/2gdIu10oD7e6bICTgKzHG78M5/CoPC2lXGjaTDZ3eoXN/cj5pbi4kLlmPXBPIX0FdCTim7l9R+dOrgrGz1m/8UXWpXV1PbaVbjyLayDFfOYdZW9V5OPXA7DnvaKz9Vt7i6sLiG1uGt7h0IilX+Bux+mevtXmvhbX/ABRrl5BY6hpE2mfZCXu7pomVLjacBY8jv1PPQcV61WH4lill0a+EF3NayLC7LLCQGBAJHJBrifg3dXV54Otpry5muZmmlzJM5dj857nmvUqKKKKKKKKKK8o1nxte+HdYn0zUdMluTP8ANpslqhPnZziNueGB4z7Zx69hqVtrl14elgtb2C21iSP5ZtmUjYnJAHPAGVz+OO1WPC1vqdpollBrNwlxqEaYmlXoxycc9zjAJ7kZrfoooooqhqt6mm6fdXsgylvE0pA74GcD3rE8H3etX+lRXutxWsE04DxwwIwKKRxu3E8+3b+XVUUUUUUUUUV5T4l8W6vo3i3RtHFnZfYdQk2iUszSYyAfQKefetrxlqXiWwudLTQNLivY5pStyX/gXjvkAd+T3Art5pUgheaVgkcalnYnhQBkmno6yIrqcqwyD6inUUUUUUVwd14j1STUby00nQXvo7NxHLM1wsS7yobA3dcAjNY2v+Orzw4kD6toLxLOxSMRXSSMxA9B+H516ZZTtc2sM7wSQNIgYxSY3JkdDjvVmiiiiimllBClgC3QE9adRSFgCBkZPQUtFZet6raaJp1xqN85S3gXc5AyeuAAPUkgfjT9I1CPVbCC+iimijnXcqzJtfHYke/X6GjV79NL067v5Ud47aF5WVBkkKM4H5Vl+Edfj8TaNb6rFbyQJKWGyT1UkHB7jIrpaKxtS1i20+4trRg815ckiG3iwXYAZJ5IAA9SQKxvD3iu21nULzSpLS5stSswGmtrgLnae4KkgjkfmK7Kiiiiiiiiiiiiiio5pY4I2lmkSONBlndgAB6kmsXQvEOk6+Lg6Vex3S27hJCgOASMjkjn6jit6iiiiiql5e2tjGJbu5ht4y20PNIEBPpk9+DVlHWRFdGDKwyGByCPWsXV/EGkaKB/aOoW9ux6I7/Mfoo5rcrPj1OxlvXsI7uFrtF3NCrgso9x2rQooooooooooooooooooooooorPh/4+pK0KKKKKKKKKKKKKKKKKKKKKKKKinijuIpIZUDxyKVdSOGBGCDXzt8O9ZHg268R+F9SmJXTS9zaFsAyJjOB/tMChAGeprrPFkd7onw21SZif7RnTzbl4+CXlkAb8lbH0Wm+GfD11q3g+xgi8T3g0+6sRG0K28GArLhkyUJ4yR1z713Xg3Qbfwzo8ek2t3LcxQu2GlIJUk5K8Djk5/GummiSaN4pFDxupVlPQg9RXz54B1P8A4Qy+8TeGr9mEVgWvbMMc74z0Ue5ymAO5bvXsXh3SzbaOIb0LJcXe6a8JXG95OWBHoAdv0ArxbwZqcfgLWfEfhu+lK2sIa809ZOsi7c7VP8RI2jA7q3evbPDWmtZaRFFdAPcTFp7ncvWRzub8icfhXi3wX0fTNQtPEEt3p8ErPfNEfOiBIQYIXnpyc8dwPQVrabcrefGG8sZFRIdJ0xUs4xgKpIQnaOxxIw47AdqpfH1DY2Wja5bFY720vAqOMA4ILYz1PK9Pc1oXl99v+LdhYXwZYbSzMlrC5yDKVJLY6ZAzz/sD0r0bV/DOnajrWna5cSTR3On5EexwqsD2bjJ6noR1ry3XtHsLn4v6SsltGUksGnlTaMSP+8XLDvwB+QpPHtra2Pj/AMGPaW6QSSSsrmMBQygqAMAehI+ho+MlvCNb8ISrDGJpNRCtKF+YjcnBPcV7/VK9sra7a3e5jV/s0onj3dFcAgH8NxPscHtXz/qtxJ8U/EqaXYu3/CM6a4a6nU4E784A/LA9sn0q18bdIs00/QltoIraRr1LYSxIA6oVIwD1x7V0XxA8E6LJ4Pv/ALNYwQXFpbtcJcCMeYSg3EM+MnIBzk15r4jd9X+C+n6jqMaS36FY0nkjBcKspQcnnlQMnv8AjXsnhjwfo1pZ6ZqKQFb6O1BN1vIdi6YLMe5wTjPTNcboMNhpeg6poOkWc/iEhpWu7sqkcDMRnbvJ5YDb0yc88drfwYgOp/D9bXUB51u8ssaK+DhM9B9DnFUfhBc/2BN4g8K3xKPps7XCO4xuiOBu+mArf8CrqbOUaX4Z1rxUsW29vklvFLKNypgiJT7ABSfcmuc8GadrF/4Vjb7BotyuoRtLLcXFxI0srvnLP+7PI4HB4xXY/DLw9q/hjRX03VbuC52yloDE7MEQgfL8wHGcnHua63xDaQX2kXtvcxiSJ4Wyp9hkH6ggGvDPgr4Z03UPC7XWo2xui88ixpOSyIuACUXoCe5HPA54qL4P6BZXi61DeB7qzs79kt7WZi0SEZ+bb0LYwMkevqa0/hxCul+P/FWkWeYtPQLKkAPyqxI6Dt1I+mPSotEsLbT/AIw38VrH5cbWW8jcT8xCknmo9a0G0f4u2Ko88K3dk1xP5UpUu3zqRnqAQoBAqh448P2Wl+N/C8ek+Zpv21milNo2w4yBx6ZBxV74m6JYeHJ/Dmp6PALS7TUEj3oSdwPPzZPzdOc9cnNdF46vZ9S8Y+H/AAnu22Nzm6u17TKm5gh9v3ZyO+R6Uz4s6LFY+HxrWjxR2N/pkiSJLbqIyUyAV44I5BwfT359L8Mak2saHp2ouu17m3SRx2DEc49s5rzf4628D+DZ53hjaaKWPy5CoLJlgDg9s1d8YWlvcfDOZp4IpWi0xXjLoGKNsHIz0NcdqOs3mmfDXwxaWFw1tc6l5NqLhM7olIyWXHfoOvfj1rsPFnw9gv8ATbKPQjDp+p2cyyR3u3EjYGDuYDJJ4P1FZ3jTVL4+JNE8MLazajA9sbm8iikWI3IAYAEsQNuVJIzgg45rF1nRfEsev6Tqvhzw2+mCJtt5FHdwrHKm4HBUMM8Zz+HcZqPxNo+nyfF/QI3s4GiubZ5pozGNskgWUhiO5yq/lUvxismt73ww1ldT2wa8SBYUb9ygBG0iPpkdPpxVH4q+Ho/DdjbeJLG/v21aK6QNcTTljIpycHGABkDgYGOMV0fxnE7eDRqMV9d28qmLKQTFEcMcEMB1HP6CvV/D+f7G07JJP2WLJPf5RUXiPSzrWly6eJ3gWZ497xsQ2wOrMAR0JUEfjXh/xLttL05rPQtBtpm8Q30irCVupcwITy2d3GcY+mSeBz1eqeGde0/whZ6LpOpO9zJODqF7LcFW8sg7ypOSAOBxzgdDk1wXjTUtJ0jUNGl8JajNFOLtIbhbaR2gdSc/Ofusc+/OST611fxr0y8j0pNd064u4pLaRRcpDcMitEeM4B6g7Rx2PtXZ6zfwXvg2JrNpC2owRw2QEpD+Y4Gz5sg5U8n2U1y3jfVLrwxp+g+HdLmvGuryQRSTRL5s5iH+sZc/xnOc9ucY7cl4lj1K0ktNS8I6X4nh1NJh563XmPHOmDneGY7jkD0HJ74xc+K9zrKXHheaz1K8srjUJkRrYybYo3+QjKqMn5m5yT0rr7Xwtqehrrl/deILrUYbiwkDRXBJxJjO4c4A6gADoa4T4Xa0l14Ng8O6bcD+2Lhps7ZChtk3cyEjnIDAgDqfxr2yz0FbDSJrNtS1Od3jO65lvHaUHHVST8vTsPzya8++CGoX2s+Fbw6je3NzILx4xLLKzOF2IcBic9SfzqD4XanqF14n8WWF1f3Nzb2VyYoFmkL7FEkg7+wFe5V45Fbapd3Gsah4q1a80ezScw2KQ3YgQR5JDcfeY+pznnjpiT4Ra/fazaapb3l4b5LG7MUF22Myx9s469M5969ckDNGwRtrEEBsZwfWvnnwxe+LdW8U+ItHOvAx2rCM3LwDMagnHlxghQx6ZOcY7mtbwZd65o3jvUfDGq6rNqVs9t9ptpZjllGRjPpwSD7gHvW5NHrOs67rK6je3+j6HZqq2zwOsPmEghnMhBJA6+g4/HH+FniTUNQ1XX9IutSXVLWwcfZboFWZ03MBll4bIAOfXPNUvC19P4yGoSy+Jb3T9ZS4kSGwjlVFhUfdBjwd445PsRxyT0mrzeJ9L8Am6OoJBq9pE8lxJLCJC+CeBzgcYIODXR/Dq/udU8J6Xe3kzTXE0ZZ3bqTuNdPqgujYXQsmC3ZhfyCccPg7evHXHWvLfEVxqfhPw5/aOqeKrtp0QII0toMSTEHCrlM/mTwCfaqGmXnjeHwJe61f6hANQ8prmOO4tVUxRIpJGFA+ZgARkcd/bN0S5+IXijwta6jaanaWUgQshMSNJdkE8k42oOMAAdjng10Hgnxhqnibw5qS7LeDX9OPly+Yp8snnDFRyOFYY6ZHpxXH+F/EHxC8W6Al9pc9hHJb3ZSRpUANwuFOAMYAGecYJ7HIwfRrm+8Q6n4quNFtmm0zT7SBZWvltQ/2hiB8qlwVAyT6n5SKz/B/iPVbjxPrPhjUbu3u2sYw8V7FGFZunDAfLkbhkAcEGszQde8RW3xBl8Na5qMMluYGltWFsENwMZGCOmBuz2yhFdxq82rS+JLGw06+ENt5DT3YaBW2qDhcE92ORj2JrC0XXtZbx7qHhy8lt57SC0FxHIsex+SnXqD94j9faoNY8S6tpfj3SdCEsEtjfqZCDFh0HzcZzz90dq9arzfXNd1iTxTbeGtLgFusls081/LAZBGOcbQCAeQBye9UPD3iPWIvGN34V1d7W68u2E8N3BH5bHpwy5IHU/8A6jxNoPiHWJPHWq+HL9rWS2gtvtMMkUZVgCy4ByT2b9Kp6p4q1jS/H+neH3+xzWOoL5ikRMrxL8wxndgnK9cfgK6DV/EN3Nrg8O6GsDX6ReddTz5MdsnYYByXORgehzXkHi061H8RPCtvq72syJKGt7i3jZN4LDIZSTgjA6diK9E8d+MNY8N6tpVtBp1s9le3Cw/aJJCWySMgKMYPPXnpXN/HqfW7fQc213DDpckixTogYSyEg8E9NvHTvXorazN4c8Oyalr8luY4I1Ki0Ugt0AUBjy3TvWJf614wttFbXFsNMMSp57WOZDMsWM/fHBYdxtx1q/H4y/tLwjJ4i0SyN00aMz28j7Cm3ls9ckAZAHXiuI0X4g+KNZ0zTdRsfDKz273Hk3kkZJwN4HyLnP3Ty3IBznGDXXweJdV1rX9V0rRYrKKLS9qTTXYdi7tnAVVIwMqRnmrXgbxZL4gfUrC+tVttT0ybyrlIyTG3JAZSecfKf09a9BorPlaz0m2ubqQpBApaeZz0z1LGvAvBlpdfELxO/i7U0K6TZyFLC1kGQSB1x04+8T3b2GK9h8aeJrbwnpDalcxtL84jjjQgF2OeOfYE/hXJ6z4y1fwzJZTeINKtksLuQR+ba3BcwMeQHyBnjPTjg16wDkZHSuf8R67a6BaJPcB5JZZFht7eIZeaRuiqK4zVvGWreHI7W98QaEsGmzMEkmtbjzmtmPQOuBke6kj6kgHqvEPiS20fT7a6RGu5LyRIrSKIjMzv93BPQe9ZMfiLV7bWtO0vU9FWJb8uI7iC48xFKqWIOQMHA/HnGcGvOm8ReKJ/iZDYSaVEsdvbSmO2F2ArRt0lJ5G7gDGOMn616Xrfiv7DqNjotpZG71i8jaRYPMCpEAMku/YcHGAen0zV0Hxi13r0/h3VdPbT9VjTzVVZPMilTrlWwM8e3Y+lef23ibxJcfEmWzm0diLWzZUtI7lflRmVvMZs4LEbRjp0+tdzrnxB0/RfEFpot5Z3kbXDEfaHjwmOcFcZLZOBwO9VLX4jW7a7Z6Vf6LqmmpfEJaz3kOwSP6YzkclR65YZAo+JfiLSNLjs7TV9Pv7qKSdJFWKL907A8K5PBHfaM54969UAAAAGAOgrD8SazbaDpc+o3cNxNBEPmSCLexH06Ae5IFZmgeJbPUvC8WvW9pPFalHYQJHucBWK4Cr7iuV074o6RqtlNcabp+qXk8chT7JBb75SMD58KThOcZPOe1dP4Q8X6f4r0+a7sY51kt2KTW8qgSI2OnXBz25/KvIR4iu2+KkkzaRqcgisPKjtFCeYo4JbBfaAT756cV7RqutadpEMF/d20iXl0BFDbpGrXErddgAPP54HrWX/AMJra2uoW9hq2n32lyXTBbeS5RTHIT0G5SQG9j0p3jDxzpHhFoV1FbtnlPyiGAkY9dxwv4A59qyrT4n+HbrVZtNT7blELpOLZnjlA/ubcsR1wduDjr0zHZfFHw9qFo89kl/czIzD7JDbF5iAAS20HAXnqSKsad8S/Dt/p0t6kk6SxyeUbJ4/9ILdgEBOc4PT0OcYrU8I+NtL8UzXNtaJdW93bAGW2u4tkijOM4BP8+4qzqPiuztNTk0qC1vb+9ijEk0VpGGMakZG4kgA9OOvIp3hPxZpnimGd7AypLbvsnt502SRH/aHPofyNR3/AIstLa8ms7Wzv9SmgGZ/sEIkER/uscj5uOnWtDw14i03xLYC+02fzIslXVhhkPow7Vz2oePdNtBPLDZale2luxWa7tbfdChHX5iRnHfGa7HSdTstYsor7T7hLi2lGVdf5EHkH2NaJIAyelcRc+NtJhE0sa3lxawOUnu7e2d4YiDg5bHOOp25rqdN1Cz1S1jvLC5juLeQZWSNsj6ex9u1c3qPjDRLSS5hkkmnW2O26eC2eaOD1DsoIHfjqMGvNfgzc2kMHia9M0EVl/aBKyFgqBecHPQDkV6IPHvhY2dzejWrc29vII5H55YjICjGX4/u56H0rY8P+JNH8RwtNpN/FdKn31XKsnXGVIBGcHGRzT9S1/TNNuEtrm4P2h1LCGKNpX2jkkqgJA9zUmja5petwNPpl9DdRr97y2yV+o6jp3rHsPGvh3UNQTTbXU0kvXYoIBG4bIySCCOMYOfpWnq/iDS9Glgi1C6EMk5xEpRm3npgYB59q43xRFoGveJNH03UNVtna2d5P7NyGMsuAV39QAAD8pxnPfNeiXt5aadbtPdzxW8CcF5GCqPQc182fGXWtE1uw00WE6m8F6m4mFopRGVbBG5QSvTkcdK+kb+/tNNtXur24jt4EGWeRsD6e59q878ByeH47u+a31K2utavppJ7kjcrEFiwVVbkKAR/np6lRRRRRRRRRRRRRRRRRRRRRRRWfEP9Lc1oUUUUUUUUUUUUUUUUUUUUUUUUV5v4i8D2+teLNH19ym2zBE8TDPm4yYyPox5z1GK7nVNPttVsLiwvIxJb3EZjkU+h9PQ9wexrwzRfAvjfw001joXiW0TSWkJjW4j3vGD3ClSM+wIBPPevcNI09NMso7VJJJSCWeWQ5aRicsxPqSa0q8x8UeBIdd8VaNrpkRFsj/pEbDPm7Tujx+Oc57Yr00kKMkgAdzXlnizw3Za74y8OzupMtkrzzgEcxqQYwc/7fbuN1elXrXCW0jWkcclwF+RJGKqT7kA15l8MPC+s+FIr211A2MsVzMZxJbyuSrYAxhlHHHrTPFvhLUn8SWfizQJYvt9ugSa2lO1bheRjd2JUkc+g9Kv6noGpeK7rTW1uCC00+yl+0G1jmMjzSgYG44ACjJ9zntWJ8TPA+oa1e2mv+H7r7PrNmAqgttDqCSMH15I54I4rR0Ww8ZavPbv4ofT7aygcObSzyWnZehckkYzg4B5x0FZ+oaV4ik+I1rr66TG+nW0H2QMt0odkO4l8Hvlzx7dah8c6Jr+p+K9E1Ww0pJbfS5NxLXKoZeQeAenQ0/4h6Nr+v6joU9jpQMWnzrcOZLlFLHKkqBntgjNeyQs7xozxmNyMshIO0+mRXnnxMt/Et/o/9neHIUMlyStxM0qoUjxyoz3OevYA+tUfC1tqXhfQ7bTLDwtOzRrukZ72Eb5COWzuPU/kMVwXxVl1f/hG/D0moQJHqjamXMRcMqElyi5HUAFR1r0TXLrxBrukSaRb6HLaXN5EYbi4uJE8mFSMMV2kl8gkDgdc9qyPH3hq9k8F2/hnQtPlujGIgJPMjQAKckncwySRngd67S2gvNQ8IvYtbS2V29i1sFlIyH8vbkFSeM/Q+1eX+CoPG2meHX8NLoFvAYBKsd9PcjYQxZvujJJyTg9Oma6L4O2etaXoZ03VNLNpHBI5R3cbnJIP3R0HXnvxVTxr4JvdV8ZaVqtjI8VtMht9RaN9p2AE8+oYfL+A6da9Y1PT4dR02506UAQzwtCQB0BGOPpXz34d/wCE78Ah9Fj0T+2NOEha2ljfAAJ7HnaCTnBHXP1r3bw7BqaW73GrzKby4YO0EZzHAMABF9enJ7kmrOvyyQ6TevDbS3MnksFiiGWYkYwPzrzb4VR6joPhZrHU9JvIJ7Z3cKFD+aGORtwevPSsn4RRalpsmuJqOj39r9puGuo2ki4IOfl+vT60ng2O/i+IGualPpGowWeoAJDLLAQBjHLegOP1GcVNpzX8fxQvdUOi6kNPubcWa3DQEKGBX5j/ALOV6++aTUjfv8UbHVV0fUW0+3tTZtcLASNxL/N/u/N1GaZ8QI7268Z+HLu10rUJ7bTZS1xLHbsVwSp+U/xYx2p/xfS/1KLRodP0m+umhuVupDHCcKoH3Sf73PSpviDompX15o3i/Q7eaW8sCvmWcilHkj3ZwARweWB9QeOnOh4ruL3xjoTaLp2m39pPeGPzpby2eJIFBDNknG48YwM5zXpulWMWmafa2MI/d28SxL7gDGa4z4p6Lc694Q1CzskMlyAssaD+MqwJHucA4HrivNbzxDreu+Cp9H07wtqUVzFZCK4e6hZVIUBWEeOXfjgYHf0wU1Pw1qviX4baZaxafc2eqaZteOK4+RpNoIIXuCQQRkDkYrV0P4g+I9TtI9PTwpfDWgAryTqY4F6DzGJGR1ztx9Kb8RtF8QafqGjeK9HDX11psAhuowTmRRklto5IOWzg55HHBNb/AIc8bal4rKW1joV5YOpU3N1dLiONe+z+8x7DHfJ6VznxBmuNF+Inh3xBJp93cWENu0DPbxlzvYSDH1+cHHfBxUfxUvpL6bwy8OnX7NBeLdTxpbOzRJlT82AQGx261d+Nt2t/4Wt7exinuZ55o5o0igdiUwfmOBx+NQfFTVLa/wDh5AtsZHkujF5cYjbd8p+bIxxjaevpXr3haeO50HTZIm3L9mQdMYIUAjn0IIqr4y19fDWiXOpGCS4kQbYYo0Lb5D90HHQZ6n09TgHx34aXek2IuPEfiDU4317UmZnMgYmFOyYxx0/AYA6VnfEHxVLrFnY3kayN4Zi1cw3piDD7REojIz0+U7pBjpkL36Q/E7xJp+oaboUml2VyNJtr1JGultykKY42KOMkc9scdTX0ORaeItGZZIpDZ3sJUrIpRijDGcHkeo/A14x8J9P1dLu40rVAWsvD9xJHbvk4klboeeoVSSPTzBWl8ZNJ1Rl0rxHpEbTXOkymRo15wnDbsdSAVAIHY+mak0v4s6frcUVtpOnXlxrMy4S1KAKH9WfOAnU59B0FYHxe1C2g1bwfDdXkJuLa8WW5IONgzHlj6DgmvZPE+oWcPhvULuS6hW3a1kCybxtYlTgA9ye2OtfLPh3QoZfAlv4l0e5t7fXdFmknlYOAWjBJ2uPXHTPUZHQ8fR/gvxfYeMNIWWCeFL7y9txa7sNG+OeDyV9D0/EGvH/g94j0zwtpeq6NrE5t9QhvmbyNjFpMqqgKAPmOVPHuKvfB6/im8X+L96SwTXVyZUhlTDKPMkJDY4BGQMV9GSMVRmUbmAJA9TXzJ4A8V6PeXOraj4sm3a3Hc+XDbzqZDGnZIUx97duHAz09edr4KalbSah4jhLmO4nvmmSCQYfbk5yO2Ohr6DJABJOAOpNeC/DieCTx/wCMCs0ZLy/IAwO7DNnHripFv7ZvjM8fnRgrp/k8uOX4baPfB6deKy9B1zStW8T65J4vvoo3sbhks7G7cCCNFJG5VPDP79ecj2p/CvV9N/4TfxMyOLdb+VTaxOmxn+Zjwv0Oa2NU0Hwv460Y+JdNnTTNVETTNNBMFZJdvKy498c8HnPercGp6hqXwjvLvVmY3DWkiiSRdpkXOFJz1JGOe9dd8JZEk8D6RsdW2xsrYOcHeeD71391cQ2kElxcSrFDGpZ3c4CgdzXz54fgl+J/iI6/fbl0DTJdllat/wAtXGDuZehHTPrwOxr0vxpq9q/h/wAS2cDCSa1sGEqqeE8xWAH1GM4+lUfhJd28ngTS5FmTZDG6yndjYQzZz6cc/TmuV+HWnsI/GGv/ADLbalczNblhjdGC53/Q7+uexrU+BQj/AOELhKY3G4lL4Oec/wCGKzDrSeJ/Gmr6Hq999i0rTVGy0Enlfaj/ABGRs5Zep2jAwR6HOF4Fu9DtPibrq6ZNZxaa1oqQNG4WMsPKBC9jlt3TrXSfGSymsU0vxdYRlrzSZ18wdmiJ/i9s8fRzXb+CGk1G2uPEFxE8UmpuHijfrHAvEY/EZbj+9XEWdzFa/GO/SeRYzc6YqQ7zje2YzgepwrfkayPE+p2dz8WvDK292reTG0cjRsCAzB8LnPU5Gfr36V9Dda8gvteuNc8dXHhBbuTT7S1txNLLA4Wa5bCNsVuqjD5O35vlPIrldDtdLsPi9JbaYyBE09kkHmlyZcgkFmJJbGM5Oa3NMlRPjJqqMyq0mlqEBONxBjOB6nAJ/A1k6/e2d78Y/D0CTRSC3t3SQq/3ZNspCn3Hy8e9O8K3yaX8VPEllqDxxS3wVrdnIAfoVUepKt/46am+IrI/xB8GxrIhkWViy7hlRuUjP15x60/4zMf7R8JJtO06ip3enzLx+v6VL+0E6r4RgVt2XvowuD32uefwBqv8dI5ZvA9o0IZkiuYXm29FQoygn23FR9cV7Dpt7bX2h296HUW01qsm5ugUrk5+nevB/hbaTW/w38Q3TIUguRcyQIeflEe0nPfkEc/3fevQfgwf+KA0k/8AXb/0c9YvhzU5/HGo6u1rdtpWl2s3llbTCXFw3993xlRxxjn8q5/4LxQweJ/GcMDO0MdyqIzybywDyjJbvn1r6EhuIJzIIZo5DGxRwjA7WHY46Gp6+efiFqN14y8SQeBtIlxbIRLqcy8hACDj325HH94gcYr3fS7C20qxt7CzjEdvbxiONR2A9fU9ye5rz3x14osYNKtBBZ22pXN7efZrOO6QGHzFbaXJPGAe4Pfr1I8w+N2m6ha6Bp19qOrTXdz9sRTCoEcCHY5+VRg5z/ETnHpX07GMIo9hXgfxSnmt/G3gySXcLJbnAb+HeXUHP0GPwzXonxNiim8GaykwUp9nJG7+8CCv6gVwmk+F4vEvw30PS9SuRa32zzrOUN8ykFihAJyRsIyB+mBUGiax4l8Na9p2g+MBBf2t1JtsdRUZIl6DJIBz823kZ56kVdjcP8ZpAMfJpe04/A/1ra1fUYLvxoul6JZ2h1+C13XGoXEe5bWEkcBQQXf5l4yMBhzjIrjtP0ye1+MEP2jUZ7yZdNMrSTKoyTkYUKAFXngc/U1v6T/yWDWv+wUn846z/HCq/wAUfB6soICOeRnnnH8qk+Mqg3vhNsDcNTQZx7rUfx7/AOQTow/6iK/+gtXvFc/4sOPDmsH0spv/AEA1xvwcOfh/pX0n/wDRz1yn7PQVvD+pS7EVmv2ztGMDYhx9Oad8LAR4z8bZQJ/pK/KD1+eTn8ev41LZ/wDJaL3/ALB6/wDoK1BrFyzfGbSILxW8lLRvsu4/Lko53AfUEfUD2xv/ABwsYrrwVdXDgb7WWKRDtBOS4QjPbhv0ri/i8s1x4N8Lre7mneaHzt55LGI7s++c19Dx2ltD5bRwRq0UflowUZVR/CD6V4Z+z8kB0bVp4kQbtQYBguDt2qQPpz0qT4Ywwnxv41k8lPMS4Ta+OV3M+7H14/KksVUfGu/IABOnqSQOp2qP6V0Ftc27+J9YHhawSfUiypqN7cyMIImAICADlm45AwOOvpxfw9N5Z+JPHVxPJHNewqCzRxlVdxvOQMnAyOldL8B5YJvCbyKQ1011Iblycu7HBBY9ehHWtLxHpNh4R8K+JZ9EiaG4uImllCSEsu7IyP7oGWxj0Ppxn+B9J1DUPBulCy8RyR2slsVaP7HEwHJDLyM8HcM9TXX+A/Clt4PsJ9Otb6a6RpvNIl25QkAY4+maqfFi8nsPBGrz27lJNiR7gcEB5FU/oxrU8B29sng/Rooo4/JexjLqACCzKC+fqxOfqa8I8H6rP4f0r4gw2jskWnTn7KOvllmkTI/75U/hXs3wutbeHwXpYiVWE8RllY8l3YksSe5zxz6Y7VxHwTtYI7fxHbCNTAuosgQjIwOg5rO+DuiabcXPiK5ns4ZZI794o/MQMqLk9AeB9ajt9Oj8K/F2KDTYTHZahZPM9vbrhVAV+AvT70eQP9r8K3PgbcHVNN1fWblUa/vL9mmlA5xtUhBySFGTgds1WlWTRvjJbR2jCODV7RnuY16MVR+cdjmMHPufU1T8fIng7x1o/iyNGFpeFre92jC5xgE+5HP/AACvUfl1jxSp4a20iIMMqcNPKMgg9DtQdv8AnpXm3i+CGH4reFnjiRGkjZnZVALH5+T61q63NHrPxP0vSLoo1pp9q10sLEESTEcEj1AwR9Pc1lfHy1hew0W4Ma+et8qCTHIUgkjPpkD8q6/4kW2kt/Y19qt9JEtjdrNDaxIHe6fIwoXv2/AmuK1+7vZ/iT4RnudO+w7xKseZg0jJg8OBwp56Anqea+hKKKKKKKKKKKKKKKKKKKKKKKKzov8Aj7krRoooooooooooooooooooooooooooooormPGGhHxJolzpa3kto0uCssZ5BByMjuMjpVHwX4RtfCtq6xzz3d3MFE1zO25mC/dUeijJwPeu1oooooooooooryz4h+Gtb8STaaLB9PihsblblTPI+52HYgKQB1716ZbGYwobhY1mx8wjYsoPsSB/Kp6KKKKKKKKKKKKKKKKKKKKKMUUgAHQYoIB6ilxmkwD2o2j0H5UAAdBiggMMEA/WmeVH/cX8qGjRkKMilD1Ujg0jQxMgQxoUHRSowPwqWkChc4AGTk4HU0pGRg9KrQWltbszw28UTN94ogUn64p0lvBKxaSGNyepZQaV7eF4xG8MbRjopUEflUaWdsisqW8Kq4wwCAAj3ohs7WBt8NtDG2MZRAD+lNNhZm5+1m1gNzjHnGMb/wDvrrUsNtBC7vFDHG8h3OyIAWPqfWp6zRpOnC7N6NPtRdscmcQr5h/4FjNSwWFnbTy3MFpBFPN/rZUjCs/+8QMn8atsqupVlDKwwQRkEVlW+iaTayrNb6XZRSqcq8duisPoQKYug6OsglXSbESBtwcWyZB9c460kugaPNe/bpNKsnu8589oFLk8c5xnPHWrMWl6fDeyX8VlbpeSjDzrGA7D3PWst/Cfh12VjoenAqcjbbIPzwOfxrVvdL0+/hjgvLC1uIY/uRzQq6rxjgEccU7T9NsdNRo7Cyt7VGO5lgiVAT6kAVPdW0F5A9vdQRzwuMPHKgZWHuDwa5r/AIQzwyCSuhWC567IFXuT2+tcp410vQvDnhDXFsrazsGurYrhcIZWAO0e55P51ifDPw14b1fwppdxNZ289ykZEwSQgFtx/wBYqnBPT7wJ4HpXsN1pdld2DadNbIbNlCmFRtXAOQOMYHFVNI8P6TorO2mWEFoXGG8pdoP1FZuq+C/Dmr6kmp3+k2894uP3jZw+Om5QcPxgfMDwMVYHhTQhqyawNMgF+iKiy4OFCgBcL90EAAA4yAK3ry1gvraW1uYllgmQpIjdGB6ipYYkhiSKJQkaKFVR0AHAFcp4m8HaF4nkhl1WyE0kPCursh28/KSCOOajfwP4akubW4fR7ZmtYxHCpX5VGSfu9CcnOTn+ddkAAAAMAVxPiDwPoHiC/i1G/tGN1GNvmRStGXHoxUjPp64qN/APhltRtNQXS4o5bRVESRDZHwSQSo4Jyc5NT+JfBWh+JbmG61G2Y3EIwskUhRsdskdcdqrS/D7wxLcWs76WhNqgSJQ7BRznJGfmPPU5qfxT4J0TxR5DX9uyzwACKeB9joAc4B9Kx1+GHhXNo0llJI9tk72mbdKSQQXYEFsY47CtHxB4G0zXrm2nvLi+C22DBDFcFEjIxyoAyDwOc1sa/wCG7HxBox0jUTNLCQMSb/3gYdGzjr9RSaN4Z0/StIbSQJbu3dSsrXb+Y0g9GJ7ewAArAsvANhZQyWcGpaummOxJsBdfuQpzlBxuCnJyN3Oa6XVNAtNQ0n+yA81pZFPLKWrBMpggp0PBBqt4V8NWvhi0+xWNzdvaj7kU8gZY8kk7eBjJJrl5fhloL61NqySX0BnbdNawT7IZCeuQBuwTzjOK0NB+H+iaDq9xqlgLlGmbcLfzf3KHnkKAM4ycZJAzxjitDwt4R0/wzPfz2U11I99J5knnyBgDknjAHr3yfeutlTzI3TeyblI3KcEe4968u8O/Da08PS3U1hrmrpLdEGV98RLEZPJKH1NdHdeGrm5t2t28Ta4iMckxyQo3/fQj3D8DWPrfw60bV/D1loUr3KRWPMEyuPMB5znjBBzyMflWVqfwu0/VtOS31LVdTvLuMjZeTz73QAn5QDxg554ycDmvUtOtBY2cNqJ55/LXb5txJvkf3Y9zWP4r8Nad4p082Goo5QMHSSM4eNvVSQfccisWTwnc6haxWGta3c39jEwYxbFQz4OVErAZYDA6Yz1OTV/xV4a/tyGwW3vptPlsZvNhkgA+UhSAMenI/DI71Wi8M3N1qNhf61qf25rAlrdEgWJd543tjOT0wBgcVl+IfAran4ltfENjrFzplykYin8hQTInPQngHBA5BHA4qhrvw8lutdh13SNdudNvREsU0m3zDIoXbk5PJIA5OegNMPw1SLxFBrVrrupROI9lyzSl5Zz0JLnoCMDAHGBjGBWjrfgea98UR+INP1q506V4hDdCJQTIgxwpPA6DqD0Bo1jwZeaj4jsNdGrKj6eoW3jaDcMc53nOTnPtT/Gvg++8UXOnyjVY7ZLGQSxKsG4mTjkkn26fzqr458Gar4tt7O3k1e2t0tnEuVtSxaQDGfvdOTxXptqs6wItzIkkwHzOi7QT9MnFZPibT7rVdHu9PtJ4oHuYzE0kiFgEYYbABHODXN+DvDur+GfDp0dNQtJ2iz9llMDLs3MWbcN3zck46VQ+H/hHVPB2nXVgt/a3SSM0sbNEylXIAwfm+7wfxNV/B3g/WvDuralqEmq2lyNRbzJ08hl+YbipU54ALdPT8CK9l4P8R2/i+XxO+rWDyzJ5MkAgdV8vjCjnPGAcnuK3PHPgweJXs761vGsNWsjuguFG4dQcMO4yOPqetLd+HtW18W0HiK5s2sIWWSS2tEb/AEh1wRvLfw9flA59azfiT4P1XxgLSC3vrW1traTzV3xszs+MfTHWu/xqv9mkZsv7Rxw2G8nOeuM56e/WvPvht4P1XwXp15Ytd2VykzmaNgrAh8AYPtgfWneCvCmt6Brmq6jd3ljNFqcnmTJGrAoRuK7c/wC9jntUFp4T16LxtJ4oludNYSRiFoFDj93gDg/3uB7VTtvBnibR/EGrXuhazZQ2OqzmaYXMJkeNiSSVXgEgsccjIxnpVjwh4I1nw54l1G/OtJc2F6weXzEzNKRk8/wryx5GePTPGI/w78QaBq9xdeDNZgsbK4IZ7W4yyg+mNrAjk47j1r03RfDpg0+7h1i6bU7q+/4+5ZAArDGAqqANqgZwPUk15VpPgLxl4YuriHw5r9ommSPlI7sF2A45I2Y3fTGa9p8P6ZJpVisM93Jd3TsZJ7iQ8yOe+OwAAAHYAVZ1jTbbWNOudOvFLW9whRwDg4Pce461574V0fxR4YsX0aE6ffWcRb7HcTStGyKSTh1CnPPoe/X02NB8G22n6HfabeSm6uNSMj39ztCtK75yR6Yzx78964rwtoHjjwqraJYzaXc6SJGNvc3O4PCpOT8o6nknHTPfFanwz8NeIPDk2pjU5LF4Lq4abdGWMjNyM+gB4OOtcR8JbzV7ebX5rTTVvrOS/cMkcypKj8nPzEArggdc5r1bw9od82t3niPWhEt9NGLe2t4n3rbQjnG7AyxbJJ/LrgcnoHhrWvA2rXx0i1XUtEvX8z7OsqxywMB23YUjnHXoPXr1ej+H7qbxJceJdXWNbkwi3tLeN93kR85ye7Ek9OBk+taHjvw6ninw9d6WTtlcB4X/ALsi8r+B6H2Jo8C6LNoHh60sbqQy3YXfO5bcS57Z74GF+iiuJ8RaRr9x4+0vX7PS1ls9PiaI5uEDShgwJAJ4+/39Kl8feF9ZudW07xR4bMY1WzTZJbysAJkz93PA7sDkjI6EECua8a6R458W2um50mysjb3Ik8r7SHYMB99j029sDJ5rZ8f6H4iuNQ8P+IrG0try70xm86yWQlSSRyhOPz6jA4NUPEeleM7/AMRaDr6aVZE2rMotFuM+UGHJkc4B7/dz075r3eLzPLTzdvmbRv29M98e1SUUUUUUUUUUUUUUUUUUUUUUVnQnN3JwRWjRRRRRRRRRRRRRRRRRRRRRRRRRVPULpbGznu3jkkSCNpGSMAsQBk4BI5rEtfFGkXqWD2V0Lr7exECwjLED7zEHBUDvnp068V09FNdtiM20tgZwvU/SvOvDHjU694j1PRTpk1p9hQMWmcb2OccqOBwQetej0UisGGVII9QaWiiiiiiiiiiiiiijpXIS+MdEjMxW4lnigJE89vbySxREf3nVSK1tM13StWkePT9Qt7p0RXcQuH2g5xkjoeDx1rZooorktV8YaJpWq2ukXV5i/upUijhWNmOWIAyQMAcjvXW0VXluoIpooZJkSWXPlozYL4649etO8+ITi38xfOKFwmeducZx6ZNTUUUUUUVj2mt6beahc6bbXkUt5ajM0SnJT/OfwrYoooooooooooooooooooooooooooooooooqvcWtvcgC4gilC9PMQNj86ILaC2BEEMcQbqEQLn8qsUUUUUUUUUUUUUUUUUUUUUUUUUUUUUUUUUUUUUUUUUUUUUUUUUUUUUUUUUUUUUUUVWvPtP2d/snlef/AAebnb1745rzj4c+FNU8Ki+ivLq0uIruYzs0SsGDke/GK9QooooooooooooooooooooooooooooooooorPi/4+pK0KKKKKKKKKKKKKKKKKKKKKKKK5Hxv4gm8M6LNqcWnPeiLl1WRUCD1JPOM4HAJ5rzYfErWr7SLfUtH8JXV3F5e+5lJKoCOCI+Mvgg5IHGK67TfH1jqnhZ9fs7G7uREGW4tYgpkiIBJzkgbcDOR1BHGeK8g8J+JtN0qIa14c8EX8rXspjuvJdpBCu84VML1PB24A6DPQ17ldeIru61G60zQrBLua0/4+J55fLhRsZCBgCWf1GAB3NV/CfjGLW7680i8tWsdXszia3Zgyt7ow6j/EUknie+1C7u4PDumx30dm5inuJp/KjMg6ohwdxHc8AceteafC6/k1Px/wCKbua0e0leNQ8EhyyEEAgkdelehp4uv9RutQXQ9FN9aWExgmna4EfmSLjcsYwc4z3wDWbrPjLU5fBB8RaNpfzMJdwnkCm3VXZdxX+I/L0/n0M/wt1O7l8I2MuoQSRxRwO5u5ZlcSAM3J5yOPWmTePbiTS5Nc0/w9d3WjRli1x5qIxRSQzhM52jB9+OQK6G+8WW8fhlfEljaz39mU81lhKh0QZ3Egn+EjBHbB9KteD/ABFH4o0dNWgtJreGR2WNZSMsFOCePcEfhTNA8SDVjqJlsZbKKwkaKWaaRChZc7gCD27npWPfeN1trL+1Y9F1KfSQfmvFVANucbwhbft75wKtat460bTNAg19jc3FjOP3bW8JbnOME8BTnj5iOeK5y9+KWmW9hBfQ6Zqd3A8SyTSW8IZIM/wu+cbh6fhxXdr4k0s+H18QtPs05ohLvYcgHjGPXPGPWuauPHaWUdtPf6Dq1tb3TokEpjRsljgBgGyp74PPB9s8d8SPGepabr+haVbafdQ20t/G0kxABugrrlE56cjrg5x2691r3jmy8P2UF9qem6pBBMSoYwA7TkjDYbgnGRXUWGqJfaTFqkNtceXLF5yQlR5hUjI4zjJHvWdoniWy1fSG1hY57WyUFvMulCZA6nqeB61g3PxB0q1givbiz1OPTJDhdQa1Pk9cA9d2D2O3mu/tbmG7gjuLeVZYZFDI6HIYHuKxPF0d5N4d1WPT9/2trWQRBPvFtp4Hue3vXkvwa8YaM+i2vh+Vks9ShZo/Jk+XziSTkHue2OteiaR4bt9F8R6tqlrGsNrfQRtIowAJVL7iB2BBU/XNVU+I3hZ7q6tl1RCbWMyTSFGCjBA2gkfM3PRc1Y8L+PPD3iedrbTrwm5UE+TLGUZgO4zwfXg59q3dX12y0qSKCYyy3UwJitreMySuB1IUdB7nA96p6H4q0rW55LS2mkjvYhmW0uImilj+qsPcdM15L8Wk3+NPAwVMt9sGSBzgSxn9Oa901PUbTS7Zrq9nWGFTjc3OT2AA5J9hzWBp/i7Sb3UBphkntr5gCkF3A8LuOegYDPQ1j/EqDTL7So7O6vjaagZVksJIUZ51lU5BRV+Y+mR0z9KofDeexYX7T6u9/rm7F41zEYZY0XhV2NghRnP1Y5rpE8b+Gnnu4F1m1L2ib5juO1RnHDdCc4GASeam8NeLtD8TmYaTfLO8P30KMjAZ4OGAyPetDVdc0/SnSK5mY3EgzHbxRtJK49kUE/j0qDQfEmk695q6fdiSWHiWFlKSRnphlYAjninat4i0vSLiO2vLlluJF3pFHC8rlfXCAnHB5qlJ4w0RdOudRjvPPt7Y7ZPKjZm34yFAx19vzxXJ/Djx5beKUvWmlMU7XcnkQOv3YQqleRx0BJ5657Vv+H18JNruoz6K9nJqki7rt7d9+QWyckHaCW645z1ruqKKKKKKKKKKKKKKKKKKKKKKKKKKKKKKKKKKKKKKKKKKKKKKKKKKKKKKKKKKKKKKKKKKKKKKKKKKKKKKKKKKKKKKKKKKKKKKKKKKKKKKKKKKKKKKKKKKKKKKKKKKKKKKKKKKKKKKKzof+Pp60aKKKKKKKKKKKKKKKKKKKKKKK88+LH/Ij6z/ANcR/wChrWh8PFx4P0ZTyPsifyryL4eWsttZ/EBkGLAzTJb4+7lRJnH4FK734LIqeAdKwBkmYkgdT5z/AOArzX4Xafp+r3/iGy1G4uY9VTUJJHSC5eJXBODgKcHDA9u4/D1Gbw3oOgTXl5pcEia5NZSmJ2uZZZGAX/bY99o5rL+BtzbT+C7dYmBuEml+085JcuSCf+AlazvBA/4uX4wP+zF/IVl6j4Z8SeGr+71/wNfRXtjdO00+nSNvV2J5284bnPQhuMc1qXviez8Q/CzVdRtrYW/7l4poUAASUkbsexLA+vNdH4WubDSvhvZXN+v+gx2G6ZcbtwIORjvknGPeuQjTU9X8D30tjHb6H4e+xTva2kSeZNImGPzseFDcnAGeeveuw+E9tEfAGlQOu+KSKTerc5DOxI+nJrzXwTrEngq48R+E5i8lxbyGTSklYAzlyFRBnHLEocD1Y9jXXfEO1n0H4Y3NpC5Z0SNbiQtksXkG85PqzH8DV/R/CttrPh6zMXiTW2sri0VfLjuECbCuCuNhwByMdulYXjnRNO8PfDDV9N0uSR7eKWPPmSbyrGaPIz/SuwtoET4ZpEiqgOic7Rjkw5J/EkmuS8E6ND4h+ElrpM83krcrKqyZ+64nYqff5gOO9YUev674NW30TxzYJf6JIwih1GL5uQcrvJI6Yzzg4GfmxWz8Sf3vjfwQVchfPZgR3G5P516p4v0SPxDoN/pbhd08REbMM7ZByp/A4rx/wX4juL/wWvh9W2a3HJ/ZaqW+ZFIP7wgcgKgbn1Sl+Ocg0vwtpWl2+6GwkuUjl2cfIi5C/nz9VFe0apZW19odzZMg+zS2rR7V6BSuOPp2rzD4CXFzP4O2XDFkhu5I4cnOEwpx/wB9Fq9d1G9g06znvblisECF3IGcAewryvxx8MNK8UyHUrOT7DqTDcJoh8kh6gsB39xzXPfCjWtfste1Hwf4ilaaa0j3wSsSxIGBwx5KkEEZ56/Sl0TT7W5+M/iGSaCJ/s9rFLEGQHbIUh+Yeh5PPvTPiNpg0/x74S1iwUQz3N2sE5iGC43AEnA5yrMCfTFX/h5etqfxA8YXN0CLiFkt4QT92JWZcAeh2qfx96rfFVJNO8WeE9WsGMd5Jci3faceau5flPtyw/H2pfigJD478DiNgG+0nJPpvTP6Zqz43mu7v4j+HdMhvorUJbPcQmaHzU80hxkpkAnC8HPBrT8ReCNX16+06+v/ABBbxHT3LoYLPY3UH7xY+n0ql4TuhqXxP8SzXJbz7SBLe2R/4Y8jdgfXB/4EfWvQD4X0yPxR/wAJKHljv5IvIZQ4CScYyRjJbAA644HHevJPCGmWNx8U/FHm2kLi3VGiVkBCEheQOma17eKO2+M0/koI/P0vfLt43nI5P5D8qT4V3P8AaviXxdqlwd10boQICc+XEpYBR7cD8qzvG+7Rfih4a1GxAEuo7ba5RR99dwUsf+Akf98CrniuPxB4R8WXni3T7D+1NNuoUju4V5kiVQBle4Hy57jk5HQjrPB2saH4g0zVtV0ZnSS6Je7t3ADRSCMDp7gA5GQTnvkVz3wEQN4LZWAZTdyggjrwtUfANrDafErxbFbxRwxBE2xxoFUdDwBXvdFFFFFFFFFFFFFFFFFFFFFFFFFFFFFFFFFFFFFFFFFFFFFFFFFFFFFFFFFFFFFFFFFFFFFFFFFFFFFFFFFFFFFFFFFFFFFFFFFFFFFFFFFFFFFFFFFFFFFFFFFFFFFFFFFFFFFFFZ8H/Hy9aFFFFFFFFFFFFFFFFFFFFFFFFeefFj/kR9Z/64j/ANDWuc8D+G79vCulxweJNRgtJrcNJCix7l3ckI+3co59Tiu3fwvbw+Hf+Ef0y4ksLYoY2kjAZ2U53ckdTnr+WKZ4L8MHwpp/9nRalcXVohJijmVR5eSScEAHkknmuU8X/DGx13Uxq9je3Glaic75bbgOTwWwMEEjgkHmus8J+FYPDqSyvd3OoahOAJ727cvI4HRcnoo9K42b4ZLa6zPqWg65e6QLtibmGHBUg5OFH8PJyM5x2xWn4Z+HlroGtXWrx6rqMs07cq8uQw/2yclznnrS6N4T1vQbWWz03xGBbPI7ok9qHMRY5+U59STg8ZJ4rbt/B+nweGbjw6C7QXCOJZWxvZ25L9MZBwRx2Fcvovw9uLfQLrRNV1+6vbaWEwRIqhEhXIIIBySQR3OAOMVnaT8ONVi0iXQ9U8V3VxpQjZIbeCMREZBA3McsVGc7M44HUcV2Xw/8MXXhXSlsLrVJb7YSIwV2pGuc4UdepPU/lU2oeEbG+8Vaf4kk/wCPi0iaPYQCrHna31G5ufp6V02qWFtqtjcWF5GJLe4QxyKfQ+nofQ9jXh2k/DLX9Eung0rxfc22ku3MQBLquecfwhvcAV3XirwhNqfhgeHNMuo7W2ZgZZJ1Mjvht+c5HJbkn61IdA1n/hEP+EfF/Z+d5P2Tz/JbHkbNvTP3sd+ntWBp3gjWbPwiPDg1iBDDOkttcxRMrJiTzDnnn5sEdK0tV8N694jsYdL1y90/7EJFeeS1jcSyheccnC54yR+FJ498GXOvTaRf6TepZ3+mSboTICUK8HBx6FR9QTmu/wBJhvLeyij1C7F1dAZklWMIpPoAO1cZpXgq20/xjqPiNGTF0g8uFRjY5++31OM/8Cat7xf4dtfFOjT6XdllWTDJIvVHHRh/npmuX03SfF9voo0Sa60oxpF9nS+VpDKI8bQ2zABYL/tdeue/Z+HNEs/DulwaXYh/IhBwXOWYk5JJ9cmm+J9Nk1jRL/TopFjkuYWjV26Anua5LRbDxb4f06GwEun6vHCuyOWVmgkVQOAeGDAdOxq54c8MXFrrV74h1eeGfVLpREqwKRFDGMfKueSeOpry6xk1U/GDxBJpSQsyWyedBcuYxIgSIfKQDg5wQSOmfWvTLbQdS1PxFa67rZgiWxjdbOzgcuEZshnZiBk4x09Aay9R8J6lp3ixvE/h5rdmuF2XtlO5jWXoMqQDg8A8jrk85xWomgXus69Y63rccMK2CH7JZxSmTY7YyztgAngYA9BWL4y8N6/rPijRdTso9PW30tzIomncGUlgSDhDt4X3/HpUnxI8GXniaGx1HTJks9bsiDG5kIUjqV3AdQehx6+vDPDtj451K4i/4See0t7GFg5htgpe4I5AY8jbnqOM1keNvBOtp4ki8U+E5o4784FxA77RJgYzzwQQACOOmetdV4a03xTPcR6l4nubUyQKxtrG1GFVyCC7N3bBK8ZAB9zWL4W0LxFp3jDVtavLK0FtqRAKx3OWiAIwfu88dacmh+Iz8Qh4iaysxYmEWhUXJL7P7/3euecelOXwvqvhzxdea/okUV7Z6lxd2bSiJ0YnJdSeDzk84+8R7jYtNBv9W8TW/iLWYkthZRtHZ2aS+ZgnILucYyQeAOmB6cvnufFmn69qEkOlrqWkTNGYEW6SOSLCKGwG4IJzwSOhPfmn4R8LTWl7rmr3VtFYS6sQosomDCFQMZLDgsSSTjjmsT4YaN4o8LpPo15YWv8AZ0UzyreLMGaYEAAKueDkZy2Kl8I6Vr1l401rV77RzDaaiQqMtzG5jCgYJAOefbofXrXZw3HiRvF1xBJawL4fW3UxzbhuZ/zznORjGMAHqeezoooooooooooooooooooooooooooooooooooooooooooooooooooooooooooooooooooooooooooooooooooooooooooooooooooooooooooooooooooooooooooooooooooooorPg/4+JK0KKKKKKKKKKKKKKKKKKKKKKKK53xJ4esvEloLPUGuDbZy0UUzIHxyN2OuDz9at6HpNtolkljaNMYEPyLLKXKj0BPQe1a9FFFFFFFFFFFFFFFFFFFFFFFFFMk3lG8sqHwdpYZGfevKtB8F6ppniu98Ryatayve/LNCLUqNmRwp3cH5Rz7V6xRRRRRRRRRRRRRRRRRRRRRRRRRRRRRRRRRRRRRRRRRRRRRRRRRRRRRRRRRRRRRRRRRRRRRRRRRRRRRRRRRRRRRRRRRRRRRRRRRRRRRRRRRRRRRRRRRRRRRRRRRRRRRRRRRRRRRRRRRRRRRRRRRRRRRRRWfAf9JkFaFFFFFFFFFFFFFFFFFFFFFFFFFFFFFFFFFFFFFFFFFFFFFFFFFFFFFFFFFFFFFFFFFFFFFFFFFFFFFFFFFFFFFFFFFFFFFFFFFFFFFFFFFFFFFFFFFFFFFFFFFFFFFFFFFFFFFFFFFFFFFFFFFFFFFFFFFFFFFFFFFFFFFFFFFFFFFFFFFFFFFFFFFFFFFFFFFFFFFFFFFFFFFFULcfv5DV+iiiiiiiiiiiiiiiiiiiiiiiiiiiiiiiiiiiiiiiiiiiiiiiiiiiiiiiiiiiiiiiiiiiiiiiiiiiiiiiiiiiiiiiiiiiiiiiiiiiiiiiiiiiiiiiiiiiiiiiiiiiiiiiiiiiiiiiiiiiiiiiiiiiiiiiiiiiiiiiiiiiiiiiiiiiiiiiiiiiiiiiiiiiiiiiiiiiiiiiiiiiiiqMH+uf2q9RRRRRRRRRRRRRRRRRRRRRRRRRRRRRRRRRRRRRRRRRRRRRRRRRRRRRRRRRRRRRRRRRRRRRRRRRRRRRRRRRRRRRRRRRRRRRRRRRRRRRRRRRRRRRRRRRRRRRRRRRRRRRRRRRRRRRRRRRRRRRRRRRRRRRRRRRRRRRRRRRRRRRRRRRRRRRRRRRRRRRRRRRRRRRRRRRRRRRRRRRRRRRVCD/XvV+iiiiiiiiiiiiiiiiiiiiiiiiiiiiiiiiiiiiiiiiiiiiiiiiiiiiiiiiiiiiiiiiiiiiiiiiiiiiiiiiiiiiiiiiiiiiiiiiiiiiiiiiiiiiiiiiiiiiiiiiiiiiiiiiiiiiiiiiiiiiiiiiiiiiiiiiiiiiiiiiiiiiiiiiiiiiiiiiiiiiiiiiiiiiiiiiiiiiiiiiiiiiis+2OZ5K0KKKKKKKKKKKKKKKKKKKKKKKKKKKKKKKKKKKKKKKKKKKKKKKKKKKKKKKKKKKKKKKKKKKKKKKKKKKKKKKKKKKKKKKKKKKKKKKKKKKKKKKKKKKKKKKKKKKKKKKKKKKKKKKKKKKKKKKKKKKKKKKKKKKKKKKKKKKKKKKKKKKKKKKKKKKKKKKKKKKKKKKKKKKKKKKKKKKKKKKKKKKKKKz7b/XyVoUUUUUUUUUUUUUUUUUUUUUUUV5r8TYdUt9Du9W0rWbmyms4jIYlCmORR1BBGQffP/1oPhh42XxZp7Q3YEeq2o23EeMbh03gdvf3rR+I8+oaboVxqmmalNaXFvsG0Ijo4ZwpyGB556iuz06GaC1jjuLuS6lA+aV1VST9FAAH+ea5DTZNfvvFF9O0/kaBbfuYoGhXdcSAfMwOMgBs85wcfWtDxlfanpWltqemxrObUiSe2K5MsX8WD2IGW/Cs/wAH+JLjxU8t7DZT2emRKEX7QuJJZSMtx/dXgZ7kn0rvKKKK5fxlqtzo2iXF1YwG4vSVit4gpbfIzBRwPrn8K0NCTU49Pi/teaGW+IzIYU2ov+yPXHrWxRRXjnxh8Q654ZsLO90q6ghieYROrQh3JwW6njGFx0zz1r2CMlo1J6kA0+ivH/H3iTXtB8QaBb2zWo02/u1ifCZkI3IGBJ4GdxwQK9gooprsqKWYgKoySewrh/Buu6n4hN5ey2cEGk+ayWUgYmSdQxG8joAcVv8AiLULjStNlvre1N15BDyRKcMY8/MV9wMn8KwPD/jXTPEt3Fb6M7XAEImuHKFRCD0U/wC0T29jXdUVX+0wi5Fr5g88p5mzvtzjP51YorlfGGvN4f0wXMNt9qupZkgt7cHHmSMeB+WT+Fb2nvdSWkL3sMcNyygyRxvvCn0zgZq5RRWRr+qQ6JpN5qU5Gy3iL4JxuPZfqTgfjUHhq/vtT0qC91CwFjNMN4g8zeVU9CeBgkc47d+cgb1FcnqHirTdJ1Yabqs0dl5sfmW88zbY5APvDceAQex9R61taVqEWqWq3cAb7PIT5Tn+NRxuA9Dzj2xWlRRRRRRRRRRVe7n+zW8k/lSy7FLeXEu529gO5rkPBHiyPxbb3lxFZTWqW0/k7ZiNxIAJyB0PPSu3oooooooooooorAg8Q6VcaxNosN15moQLvliWNjsHu2No6jv3rfoooorlY/FOlyeJJfDYkf8AtGOLzSCvy4wDjPrg5x6V1VFMlkSGN5JHVI0BZmY4CgdST2FcT/wnegLe29rLdSQC5UNbzzQskU3+65GPx6e9dzRRRRRRRRRWfe6lYWDRpeXttbtJ/qxNKqF/pk89RWhRRRRRRRRRRRRRRRUfmx+b5XmL5mN2zdzj1x6VJRRUbSxrIsbSKJHztUnk49BUlFFFFFFFFFFFFFFFFFFFFFFFFFFFFFFFFFFFFFFFFFFFFFFFFFFFFFFFFFFFFFFFFFFFFZ9t/r5K0KKKKKKKKKKKKKKKKKKKKKKKK4f4kvs8Hawc4zblemepA/rXnXxI8NXunXNv408MIIb+1XddQouRImAM7fYZBHpzwRzsa54msvFPw6vNRs2GSIlmiJ+aJ/MTIP8AMeoxXTeP5NfGnWdt4fSQTXNykM00YBaKMg5Iz07fN2/KvN/FWov4O1vRBpniS7vnkuhBe2N3diYlTjkjqh5PbuPTnoviT4kbTNc0PSbi+m07TLwu1zeQNtcY4ChsfKMkZPbOe1dH4f0/ULPW1ki1m61PQ5LJvKeaZZdsu9f4gPm4zgnPQ16FWZrNrcXun3FvaXj2dy6fup0AJRuo4IOR2Ptnp1ryf4Oa3qWqxavb61qE1xqVnc+U8blQEXpwABzuDfpXQ2lrqur6nrc0Ou31vZxyG3tVVI8CQKN55XlQfl9eDznphfC3W9av9R1nTvEWpNNqFjIEEHkoihc4LjaoLZIH4EetdjpMmqXmp6zMmoM1nDIYLSKWFNgkA+YkqAxUNxjPY815Doet+PNd1LxLpFrqFm01oQgujGFSIgsNqAfxN6tnG0+1dxfa9rtpLoPhcTQv4gvovMu7wICsEYzucLjBbg4yMZHTmqHjDVPEPgVrXVTfyato7yBLuK4jRZIyf4kKheD2HQHHrWV8epI77wxo7QuGiuL+Mo4HVWjfB/Wu+1a/1LVbqHTvDN/HE1u3+m3jQrLEgx9wc8v3wOnciu7tY5IoI0lmaaRRhpGUAsfXA4FT18//ABgdh4p8EJk7Te5Iz38yKvQLzUdX1bWEtvD11Cljbgre3M1vvQPnhIzkbm657DjnPFd5CrpGqyPvcDlsYyfpUleTa34h1jTvHWl6JI1pLpupBiF8oh0UKQQTnnkUzx34h1fwtqWipZtZtp97cpbeQ8JBjHA4II9eK6PxTr8trfWOg6bDHNqmoZx5o/dwxAHdIw79DheM/oeNtLvU/BvibT9EOn2dxpuqHi4srMW+xxwchSQcZHXsRzwa6jVvEzya2+i6beWNs1uivd3V02RGT0RVyNzcZPOAPesHRvGl7F4sl8K6tPYyzSRl7K9tlO2Q4JAddxwcA8Z7YzyDXFeEbjxLP8S9dhuNRtJ7u3tRE7SQN5ewMpARQwK4LZ6nqfXNdf4g8b67pXjaz8PppEFzDcoZIlhkJkkUhgCScBcFSTwcAdTRD4t8SaP4o0/SvE1pYR2up/LbS2jMQr8DaS3U5Kg8dxirPj/xRqGg6zo0C6TZzWtzcqkdzMdzIxwDtAxtOGPNevUVw95eeJ59VvbfTLbTVtLfYqy3ZkBdiu4428cZH51xmk+Ndf1DxgfDkVtps6W5zeXMHmbYgPvAZPXPy/U+xrTuNb1LxLrOraNpNnpph0qSPzJNQV2DyZJGFUjGCp59qv8Ag7xVfeIrfVrV7W2t9X02YwSDeWhZskA/3gMqw/Dr2GZ4A8Yax4h1fVNN1O0srWTTzskjiLFy2SMjJwRx1rro9S1WXxPNpqRWjafDCsskwLb1LZATHTdxn6YPeuM1sf8ACdm8gs9J0y8tNMuGhE187gvMo+ZUCYIXkck4PocZq74Q8Ztq2l38EWjvHqulEQy6dHIo6EqNrHAwNpz9O+RnktK+Ker6vpcl5p/hee6liudkqQFnCREDBHGWYkngDgDJxmvSL7xPNLqv9iaNZrc6isKzT+fJ5cdsrdN+MktyPlA75qp4W8XT6nrmo+HtTsVtdUsV3sYXLxSJ8vIJAI+8OCOhpT4l1TVp75PDmmQXENlI0MlxeTGNZZF6pGADnHHJwP51b8D+L7bxVaz4ha2v7V/LurVjkxtkgYPccH8jXcVzfizxBa+GNHn1O7DMseFSNerueij/AD0zXMXHibxBpk2m/wBqaBClvfXMduZLe68w27OwADjb7nkEjt3FdFrOvNaX8OlWNq15qc0RmEW7YkcYON7t2GeOMnNYuh+MWuNdk8O6vY/2fqoTzI1WUSRzL1+VuDnGTjHY+leh0V4T8GZwLXxPcttVRqUrnc2AOM8ntXpPhXxBN4htheDS7i0tWB8uSZ1/ee6gE8e/Q9q62mSOkSNJIyoigszMcAAdSTXnn/CaTXdrLqGk6Fe32mwuytchlTzAvVo1J3OB64HPHY46Pw54j03xFpQ1WxlP2cZEgkGGjIGSGHYgEH8a5ceOXewl1iHQNRl0WNWb7UpjDsq5ywjLA7eOvpzjrjnfid4u1C18Fw3+l2MyxajBGWui6j7Osi5xjO7dg4yBgZ65rvLHXksvDg1PV7abTobeFS5mZGLDAwRtJ6kgYODk9KwL34hQafaWepX2i6lb6VdbfLu28tsBlyCVViRmqPxV8XX2haA0ulWcsouY1xfqwEcIbgEdyx7emQc9q2bPxdbaf4Xh1TU7TULaKKKMEyRbmlyudw2k8cHlse+Kzf8AhaWgvpS6nbW+pXSbS8sVvbb3gAOCZDnavry3Su003xJpWo6KNbt7kNYhCztgkx46hgMkEelcf8PtR8O3FrrOq6W077rqSa7u7iIB3J+bAxztA6DH4ZJqa2+Jvhm6W9MNzOxtWVAnkNvmZt2FjT7xPynPAx3xT9F+JfhnVo7x1u3tjaAGVLmPY2OnA5zzxgc1c8NePtD8RanPpdo9xFewgt5VzCYywHXGfTrg4OO3Bx31FcHp/iDwvfeKJbGy+zTaysTGWeOEEgKQChkxyfbPaprnx14cttX/ALHm1OJLsFg+8FUjKgk7nPyjoe9VNH+IfhrWdWGlWN+ZLhgfLYxsqSEdQpI68fj2zXD/AB38QpZ+HpNJjW4E11JGHbyWCbM7sb+mflHA9/eu9sP7C8U6Vax3Fm00Voscg+020kQjYL2ZgAcd8E/lT7nx1oNqnmvPcfYw5jN4lrI0AYHGPMC7Tz3HFdNc6tp1rY/2hPfW0dkQCLhpQEIPTDdDmuQl+JHhCKGGZ9bg2TMVTCOTwcEkAZAz3OAfWtf/AITDw6b5rAaxaG4SMysBJ8qqBkkv90cHPWq+ieOPDeu3Ulpp2qxTTxqWKlGTIHUgsAD+HaprLxl4dvtUOlWurW8t6DgRqTgnngNjBPB4Brc1TU7LSLVrvULmO3gU4LyHAz6D1PtWRo3ivQ9am+z2GoxyXGCfJZWjkwP9lgD+lbOp6jZ6VbNdX1zHbwKcF3OOfQep9qoaV4h0nVpXhsb6KWZOWi5VwPXacHFcveafpGp+NrW5vNRt5byyg/0SxWQblbJLOw7npx7ZrsZNY02O9isHv7cXkpISDzBvJHPSqFh4p0LUL9tPs9WtJ7sZ/dJICTjOceuME8dhmkj8VaBLqK6bHq9m94zFBEsoJ3D+H0z7da6Wis641OwtrmG0nvbeO5nOIonkAdz7DqaoW/iTRLm+Onw6tZyXgJXyVmUtkdQOeT7fWtyaWOCNpZpFjjQZZ3OAB6kmsfTvEGj6nO1vY6naXEy/wRyhifp69O1SvrekpK0L6pZLKrbGQ3CBg2cYIz1q1d39nZKrXV3BAr/dMsgXP0yaiuNV0622eff2sXmKHTfMq7lPcZPIqJdb0liAup2RJ4AFwn+NcmPHGnT+LI9Atbm2lRYHkuJhJwjgjCA9CeufT867q4ure1h8+4niih4/eSOFXnpyaS1ura9i8y1uIp48kb4nDDPpkV4j4X0+3034t65DbCQI+nCU+ZIznczRknLEk888nvXuMFzBcbvJmjk2nDbGBx9cU9ZY2basilvQNzR5se7ZvXd6Z5rjNa8KWOpeJNL16e8njuLEbY4VcBH649888888Cu2JABJOAO5qKGeGcEwypIB1KMD/ACqaijrXzfrcN23xUsdDj1nWIdOuommkhj1CUYYI7cHdwMqOB+GKu+OL/Vvhzf6bqVnqV5faTcP5VxZ3sxmI7/IzcgkZ5JOD6jiu98XXev2a2GueH4Xv4QoW507ODKjchl4JDDPbPX0Fb/hWTVrqyN9rMYtri4O5bRTkW6dlJ6lj1OfXHGK6bcM4yM+maWkBB6Gufv8AXrSz1jTdHLB7u+Z8ID9xUQsWP5AD1z7V0NFFFcP4w8P6lrc+lyafrE2nraz75ljJHmLx6d8Ajnjk13FFFFFFcN451bV9BtbfVNOszf28MgW7tFHzsjcBlwCcg449DVjwjrF74gjn1KWzmsbFm8u1t7iPbKwHV3HbnIAHYe9djWN4iFz/AGPfG0uvss6wsyTbN23Az0/DFcV8INRvNV8I213f3MtxcPLIGkkbJIDECvTqKKKKKKKyNeuL+002e4022S5uogHWBiR5gB5AI74zj3xXG+GPHVt4tuYItGt5CiJ5l88ykCAHIVB2ZiR2OMZPXivRJ5UgikmlYLHGpZmPYAZJrifAup69rNrLqOr2sFpbTNus4VUiTZ2L5J68Y/E9MV3dFVLK8t76N5LaVZUSRoyy9NynBH51x8Gu6pfeLbjSrG0t/wCyrFF+2XUhO7zGXcETBwTyufTnPOAe7oooooooooooooooooooooooqhb/AOuer9FFFFFFFFFFFFFFFFFFFFFFFecfFi7gtvBuqLLLGrvGAis4Bc7hwPWu6sbi1vbVJbaaO4gZQA6MGBGK+Y/G3hC78Kap5uhymLRNZuIobmBU3CFt4I+gznHTGSK7z4u61c6dcaFYvc3FnpN5OVvrm3JVwoK/LuHQYJJ7kCuB+JOp+GlXQINCjgFtb36PNPbxYiGAOC+MFsAE8k4617DrGteFtentdE1MW1za30LTW8kvCMysUO1uCrfewQR7HmuP8I6LN4P8dNoelX891o89oZ5reV932Z88HjABPHbkHnOAa96or5w8YC+8F+PItW0i284a5C8DRdvO4we/fY3Tpur3zRdPTS9NtrKPkRIAWP8AE3Vm/Ekn8a8S+I9vqXhnxZpvivRLdZpbz/QbiAsQJXYYTdz3wvtlF9a9p0HT/wCytLtbMuXaJP3jn+JzyzfiST+NeP8AwnkSbxT40mEsbbrtVVQeSFaQZxnp05/lVPxlKfDfxN0bX7skabcw/ZnlZcLEcMvX8Q3PbPpXTfGjbdeEWsoSZLq7uIUtoYxuaVtwOAPoCfwrh/jZZNZeCfDumySIJYZooixOBlYipP0qzYzT/CzxIbC8lkl8M6pJvhuHGRbSE9GJP0ye4565r6KRldVdGDKwyCDkEU6vnH412q33iXwdavI6LLcmNmjbDANJGMg9j71e8E39x4D1p/ButXGdPkJfS7t02q245K59yfwOfUV9AUV4R42khh+KHhOS5mWCHynHmPwN3zYGfckD8apfGa/tW1vwnZC5Tzo9QWSSIEHYu5MFvSk8Z6kvhz4p6Nqd44FjcWnkNI44jBLA4PbBKkn0Jr2C88R6ZF9nS3u7a6ubhwkEMUyszk9SMdgOSeleFabc6PpfxK8QWHiW3tXF9Ir2012gdF4yBluBkMBn1XFe0WsXhe21O1gsbLTPt0gLxm2hj3IoGdxIHA6DPfNeb+DXC/FPxbkgAQqSSen3Ku67G0nxh8PMMYj06RznuMSj+tVPihF5/jXwRHu24ui/TPR4z/SpPjG//Ex8IxY+9qSnP0ZP8a90oryn4neLJdItY9H0gmTXdQIigSM/NGCcFvY9h789q1vBHh208F6LFBNKrXdxIpuJ26ySuQAoPXGSAPxPc1zmi6hc+MtY1jyr06bpljceQ62hCT3LLxvd8ZVcDAxg+/FYXwait7fW/F8UDAql+VXL7mKB325Ykk9+T15o8ZSx+C/H+neJmQpp2oRG2vWRc4b+8QOT0Q9P4T1NeneG7ac6VdahKP8ATdSLXJIGGUEYjXP+yoUfXNeH/BnTPD2qWl9p+qWMba1BOxl8x23Ovr1xkHcDj2PevZ9N0fw/oVzqUWk2KQ3Zt/MuGQluDnAJJPJwTXF/AFSPCErEAbr2QjH+6g9Pb3/oMz4d3vkfEbxfY3cn+k3Epki3cZRWOAP+Asv4A17DqU1rbXLRwRxjVbqB9jKg3kKuQWI525wPqRXh/wAFNO0bU9Cmt5/tC6hbzsJolvJYzt6htisAByR06ivYfD2gaBoV/eR6Tb+XdyqHuSZnkY5JxuLE8nk/nXYVyvjLRtN8QaS2l6nL5UdxIqxOGAYSdV2579eO9eMx3nin4c3NlZ67JHrXh2WZIYrnHzw8/JkHkEYBxyOODmn20UF38VdcstTvLy1lmiT7K0F00G8BV+XKkZyOcf7J716VH4Q8PadrFpqtw91PqIYR28l1dyStuweBknPGevA5r0Og9K+KtDutW0q1v9QWFbrQINaJv7ZVyz46FuxXpx0yBmvsXSb611LT7a9sXV7WaMPEVGPlx0x2I6Y7VoV518Wbme18DazJb53mJYzgZ+VnVW/8dJrV+HzRP4Q0Qw/cFnGp5z8wXDfrmvKvh5Y+X4r8cWe0ppTSMrr91FLM3A7DClvwxVMw+KvhnZsbbydb8Lq28oR+8hjYknGPXPJ5XvgZNXfilf2V98MrG50tXjsZJIVijYYKqAQFI9sY79Oprv8AxtcaHaeDj/wkCGWyaONREpIeSQDKhSOh4z9Ac8ZrzL4l2+uv4Gd71bTTbCMwrFp0IMjqoIADyHHI9AOw5652viUufhVbLn/lja/+y13+trt8A3y56aPIP/IJrD+E9rHB8PdPURoPNild+h3ku3J454wPoMc4rnf2fST4TvFYkgX7gZ7Dy46s/BJcWniD/sKyD9BWN8KYI28c+NpmRTIl44VivK5lkzg9ugrS02xtZPjJqjvbxFo9OWZDtHD/ALsbvrgkZ96TxgNnxW8KyLlXaBlJB6j5+P1P517tRXhllGz/ABmv2UZCaaC3sMIP5kVU8XWFrffFvw5BdQRzQvaM7IwyGKiVgT68gflU3xXjji8S+Cp0jCzLqCJvU4JTeny/Tr+dL+0K7L4TtACQG1BAcHqPLkNaXxg1OfTPARSDerXZjtmZf4VIJbPsQpX/AIFXfaVptlP4WtNO8pWsnsUi2dcqUA69z714l8MC0/grxJpV2q3FvYPMITIuQMoTgA9OQT9WNa3wb8NaJfeDYZr3SrO5lluHZ3nhVySrYHJzwAOnTk+pqCfQdLm+LsMDWMAgj0/zhEkYVC/3ckDg8H9BUPxK0mwfx14VjNpEEuXKTqq7RIoYcNjrwSPpxV74vafZac/hq7srKGG5j1KNUaGNV464wBzyBXVfEe20oXOi6lqd5cbrK53QafDGJTdyHGFCd2yOD7+9cVrd3qFx8R/CV1eaYNPLrIsY88PIy4PD4GF6njJ6nmt2K7GrfFq4sLtt8GlWQktonxtErBCWA7nDnnrx7V2uo+E7W78U2PiVrueG4tIvK8uMgLIPm+93P3v0FeY2mj2mn/GRBYW8VvEbBp5EQYBYgqSB0HbpimeKdD0+b4s6DH5ARLu3kluBGdnmMqyHJx1zgA+o4qj8WPD+lWuu+FDZ2UVoZ7sQS/Zl8rem5Bj5cYIGRkc8+wq98adB0rSfC9teabYQWdzb3cYjmt0CPjB6sOT0Bz1yK9+snaS1gdjlmjUk+pxVmvnL4m6VaSfEDwuwi8uS7lH2iSMlWkwVAyRz0GPpT/i/oumaLa6JfaZYwWdzHfooeCMJwATzgcnIHNafxNu72/8AFnh7w5BFbywSn7U8NzIVimKkkK+Acr8h4wck1J4s8H+JdebTbi3t9CsL2xl8yO4hnkyR/dx5fTp39fWsz4saSmjX+jeMorOB5LadU1CNF4mB6HnjP3lyeeV9K9G8SR2fiW40jSMRz20rDUJgQCDAg+Xg8/MzKPoGrU1DRtFt7q61zUYYGWO3VSZ41ZYUTdkrxxkH9K8X8H6Fb+OfE03iiawgt9EtHMNlbCEKJiucMwA5wTk+/HIU1padoumyfF3UoG060a3i01ZFiMS7Vb5BuC4xnkj8a6fxXptjB4msdX1m/t20uC3MVvpkkXmF5TkApH0J6cgZ4A9K4zwbdIvxQu47HTrvSrO5sTK1pcJ5e5sr8/l/w5x9evTOKkfSINa+LOvWpu7m3j/s+M3It3KNKMRfIW6gEbc464x61Lp+m23g/wCKen6ZpCvDY6lZM0kG8sAVDn+IknlPwye3FWPs0Fl8ZbdbWJIVmsWaRYxtDHaeSB9B+VSeNbSGH4l+E5LeKOGaZpGlkVBmTA7+pxkZ/wAKq+P7MW/xC8KzLPcMLmfc0ckzMilSo+VScL1PSug8a6tc3nimx8OQWU99ai3a6uraGRYzNzhVYsQCo6kZ5z3rEvND12z8U6Xq3hvw0+mQbhHqEa3ECxyR7l/gVsZxnkd8HGevv1FFfOHiWW5i+MuktaW6XE62p2xvL5YYGOTPzYOMDJ6c4xx1rd8TeFdf8ealZJq8EOl6PaksYknEssjEDPQYHp7c1lfFtLu08QeGfsGp3MLXd2qrbs5MClWjCnYMDgnkd89qv6zp9x8NtP1vX4dbvL5rhEjggvH3fvWYAuTjBIGSBgcAisjVLAT6M8tto/ioa/sV0v33CR5B6nfwvPTAwOnNaXiDWvFFr8NrW8voLu3vxOsd7JC3lzJCGI3j+6ThR+OelaWjWWi60dMvfCWsSoIJ4pbyzN453xjrvjJPzZxz04Ncz4m8O2D/ABZ0S3/frFeWzyzbbiQMzBZTkNuyM4AwCO/rXc+NtYmt9S0PwjptxJay6gcSXCkl4oV/usedxwRnrxWT488Pz+G9JbXvDl/f293YkPLG9y8qTpwG3K5OSOD6YB46Y9P8Lawmv6HY6ogC/aIgzKDkKw4YfgwI/Ct+vDfjPeatpkek3On6rdwRzXawvbwkJu753D5u2MZxXS/EbxNJo407S7Vp1utSlKGS3iMkkcQ++UAz83IA49T2rzbxVJf2AstQ8L23ipNQgk/eRXMM8qXKnqXByM5x6Dnjnp9F6fO9zZ288sTQySxK7RsMFCQCQR2I6Vbr52+Ixv8Aw54t0nVZdY1UaDeThLqJbt1jibpgBeikc46/K3Pp6b42We8GmaZYahcWd5dXI2ywSFSIlGZCex4wBnuRXF+MNfisvFun6Jqmp3um6QLTeLiGVkM0mcAO45AwDyD169eOx8N6ZqWnapcyDVrrU9Iktl+ytcTiQq+TkZ7/AF9O9cZFBqV5o95q3irXL3Qrx5X+zRR3fkxwqvQBR9/Jz1ySMY65On4C8QXviHwDdXmoOJLmOOaJpMYLgLkE4784/CuR+G2qlPAdrpWns0msXTzCCKKQKY/mJMjn+FR+vQcmvbvDumXWmWax3up3OoXJGZJZiMbup2gDgVv1wHxM1+68N+Gp76zytwZEiWQIG8vceWweDxnGe5FYdtBq4bStT0DxNc6tps1ygvEl8uTKEgFlIUFQM8r1HtitDUdfvdT8Vv4W0iY2htYRPe3nlh2TOCqKGG3JDLyQep9K5zWfEWq+A9c0+DVdQbUdCv3KLPNGoltyMZ3FQAwy2enTOOlXfGut63oni7w9b2uobrDU5tkls0KfKFKZw+M8gn/OMHxg8Q6v4W0211HS71It8whaF4VYNkMcgkZB4+n9ei8W+Irqy1LTNB0qONtT1ItiSX7sEajLOR3OAcD2P0ODOPEvhvxDpcNsZdW0u/fZdMbVAYGyMuSgGBznnPQ98VpeIdR1u78T2vh7T1ls7KSAzXF+LYS+vyDcCoB45IPX88jQ/Emq2fjmXwpqN7HqULwmWC6CKkiEDJVwoC9iOB6etTpr9/r3i7VNEtNXGlR6eqqi+SjyXLkZZgHHRcduoOfpaC+KJvDeuQ3+o/ZNQtppBDdw24AeJY1YFQfXJ5HIORwRxzfwPh1I+FI7n7eskLPN5ds8WMPuPJfJJyfb/wCvueAPEOq6p4g8RadqSWafYJEVVtUKqWJYE5PJJwOtes0UUUUUUUUUUUUUUUUUUUUUUVQt/wDXPV+iiiiiiiiiiiiiiiiiiiiiiiqlzZWt2VNzbQzFfu+ZGGx9M1LBBDbRiOCJIox0VFCj8hSzQxTxmOaNJI26q6gg/gagvrCz1GHyL20guYchvLnjDrn1waqTaJpM9ollLpdlJaI29IHt0KK2MZC4wDgmm32haRqCot5pdnOI08tPMgVii+ikjgfSptM0nT9KRksLKC2VuW8qMLu+pHWtOioJbeCZ4nlhjkeJt0bMoJQ4xkHscVn69qaaLpV3qUkMsyW0ZkZIhliB1/AdT7A15x4X8RP8QLixuo9MntdNsXM8jT4xLMAQgQjqFySTjqBXrcsaTRvHIoZHUqynoQeorntM8L6HpVwLmw0u2tpwCA8SYPpWrqenWeq2klnf20VzbyDDRyLkfX2Pv1FZGleFtE0mdbizsESdBhJHZpGQYxhSxJHGenrUeu+EdB8QTpPqunR3UqDarOzDA/A0an4S0LVbW1tL7T1ngtQRCjux2Z69+eg61t6Zp9rpdqlnZReVbx52JuJC/TJq/XIat4N0HV9RTU7+xM15HjZIZ5Btx0wAwA6enXnrRr3g3QPEBtzqlibk26eXETPIu1fwYZ6dTzXUW0CWsKQRb9iDC73LnH1JJNT1y3ijwpo3imKKPVrTzjCSY3VirJnrgjscdKx5fh14XmtbW0fTFNvbOZFQOw3sQBliDlug6mt7WvDOj61pqaZfWMb2sePLVcqYyOhUjkVleF/Avh/wxK0+nWeLkjb58rl3A9s8DPtipfF3gzRfFqQjVIGMkP8Aq5om2uB3Ge49jU/hbwjo3haF49LtPLeTHmSuxZ3+pPb2GBWdqPgLQdR1z+257eX7SQPMRJSqSkdCwHXt3wcDOecuuPA2k3GsjW3kvhqIbcky3Tgp1+Uc8LgkY6YJqfW/Buma3qUOo3r3bXEDBoNs7KISMcqB05AP1qDXPA+l67dW9zqE19K9sMQj7SwEZ+X5hjkH5Qc+tdtBH5MSR73fYoG5zlj7k+tS159e+A9Nu9bk137bqUOoPx5kNxt2jGMDjgY7VP8A8IZbSXFrNc6trF19mmSeOOe73JvU5BIxz0rNk+G2gtrM+qo17C1wd01tDOUic9TkAZ5PbOOelW9C+H+haFrE+q2UcyySnKwF/wB1EfVVx7nqTjPGK6PxFoOn+I7EWOpQ+ZCJFlXHUMp6j8Mj6E1uqoVQqjAAwBXlXij4YaL4g1Qar593YXZ5d7N1Xe3945Bwfcda6bTvCdlpOiSaTpk89qJcmS5Xa0sjHqzFlIJP0Htiq/gzwda+EIprfT769ltpm3tDcMjAPwNwIUHOABWV42+Hel+KrqPUDNNZajGoC3MBwWx93cO+PUYPTngVueFPCVj4bEkkUtzd3koAlurqTfIw/u57L7Vx+v8AwtsL/Vm1XTdQu9JuJc+cLU4DZ6kYxgk9ex9K9B8N6DaeHrL7LbNJI7tvmnmbdJK/95jXQVy3i/w7H4m09LGW6mtgkyzLLDgMGXOMHt1rCk8IXmoywR67rkuo6fbSiaK28hIyzj7pkZeWAyeBjPfNQePfh/ZeLXhu1uHsdTgx5d1GMnA5AIyOh5zwferHg7wUNBl+2X+q3er34Xas105YRA9dgJO3PrmvRar3aTyW8qW0qxTspCSMu4KfXHevOfBvgqfw3bX9nJqEV9a3xZ5klt8MWYYPIbGCOox+VR/D/wAGal4PWW3/ALbS7sZG3eQ1tt2t3KnccZ49q9Sqte2sF9bS2tzEssEyFJEbowPUV5xonhTWvDaT2Ojavb/2Y7Foku7cvJAT1wQQG555/KuisPDFtp2iXum20jtNerIZ7qX5nlkcEF29evSuctPD3iq10gaL/bmnzWvlGH7RJaP5yoRjA+facDgZq3rvga11DwdF4agnaJbdVMMrc/Ovdh75OfTPHSsjVfAd/rnhVdJ1fWTcXsbI8EqxhY4ygKjI6tkMcn6enObq/gPxLr2hGw1fxR5sse3yo44QImK95DjcxP6HnBre1Lwbf6p4Kfw/f6qs13hPLmEQRE2Y2rgDJHHU85J+lNXw94qk8K3Wj3esWVxdXEX2bzGiIWKLbtOMDLMQep6fz0vCmi654f8ADQ0n7RYz3FupW1lwyryxPzjHbPGOuOfWsP4e+FNe8HaZd2Am024WWQzRvucYchVweOmF+tWPAXhjXfC8OoxT3Gn3H2qR7gMu8ESkYAPH3ePrUPgbwnrfh/XdW1G7m0+WLVJTLMsJfdG2WYbcjkZbHJp2m+GfEFt45u/E00mmvBdRfZ2gV33RxZXBB28t8gPPXJ6djX/C+u6l4y03X4X09bawGxIXlfc65OSSE4Jz056V6wucDOM45xSnpxXk1l4c8RQeOrrxKw0s21xD9mMInk3iP5cHOzG7Kj25P1qvq3hvxDd/ECy8SQQ6eLaxhMKJJcMDIpDgnhDg/vDx0460/wAe+GNd8Q63pN5Yiwjg0uZZ0NxO4MzZVsYVSAPlx61V+J/h3xH4u0y00+2tbGNUlW4d2uTkMFI2429PmPPtXa6jo0niXw3PpWsW6W8kiBQYpN4VgAQ4OB/EOnoPeua0G38Z6HpcehizsLv7OvlW2otdFVCfw7o9ucqMDj269TatfCtxoHgy60TTFW9vLtJBNJNL5YZ5F2s+cHpxgdTgc96f8LtH1nw9oi6Rq0EAELs0UsU+8EMc4IIGOSawl0nxI3xHXXzpUC6d5P2Xcbpdwj678Dvnt+vem+L9I8R6h4w0fVrTSUez0xzz9qVWlBPJA4xx2P40fFLS/EWuT6NHpWjedHaXC3Mkj3MaAMMfLgnOOvOO1M8daR4jm1zQPE2j6alzcWiFJrKWVPkLZzyTj+IjIPGAcVleI9K8cah4l0LXxpVgRaswS0S55hDDkyucA/Vc9OnrZ8e+EPEI1q08XeHJEbVYo1W4tg3D4GDt3YyCOCDg8cc10nh9fFviGaCfxFawaVZW0qyrbQOS9w64I3HJwoYZx3xzkc1lpYeIf+FkNrj6FJ/Zv2c2qyC5i3bcZ3bd3rxj0qPX7HXZviPpWtW2hXEtlYwtC7+dEu8NvUsuW7b84OCcdqPiVpmvatruiS6Xo8l1b6ZOtxI5mjj3ncp2ruYdgfxqT4wWmsa7oltpmmaPczPJKs0rZTEYAI2/e+9kjpkYr1jSJJJNOtmlgkt5PLAaKTG5SOD0+laNeCePLPWrzxto2o2mhXk9npjKZJFZP3nzZOwFuw9cc8cdatfF+y1bXbPTLXTNHu53inW6dvkVQMEbc7vvc+lP+JfhjVfEVvpmv6Kkltq9j8wt5CFfGc4B6bgR06EE/Q17DVfHXimBNKutFOjQyYW61DeVcIPvbFPRj0zyOT9R614h0iHWdFvNKlUGOeExru52nHyt9QQD+FcR8KdC1PSNIZtZLG8JEMavgmOFOFUe2ST9CPSuP+Ko1zXtVt9CTTNRXQonWS5ubaHeZjjOF9QM45789hXa/wBvtZWFvp2jeGtYtsMkMW6yxHEueWbnoBk57n61zGqvqfh/4k3GrpoV/qNpe2KwI9pHu2tlfvHoOV5yRgHNUdUudY0P4kS61d6BfahZT2aQ27W0fnGD5V3AHovz7s5xwxPeoHvNdt/iRBq9x4ZvvKubHyYkiw+0E9Xf7qkHqM8Ajr3v+Hpp1+KWsalJpupR2N9AlvBPJZSqrOqxjuvA+RuT6Uut3in4r6Xdmxvnt7W2Ns0y2sm1ZW3gduRhxyMjn8ai8bzz+G/iFpviSXT7u5042phlkgjLeWx3Dn8wecZ7dKr+JbrVr7xr4a1eLw9qX2OEPhTF+9xnDMy9E6jAJ59s1o+P/wB74+8FZVwS7NjGSOQef60fEvTda0rxFpvjHRLNrw20flXNugLEryM4HOMMRkdMA4rc8O+NtS8Vzw2+n6Fd2Koytd3N2NqIvdU4+Zj0H510114mkg8XWfh5dNmeOeBpWu+dqYDEDp0+XGc9SK7SkJABJ6Cvmi58Q6e/xatdSV5Dp6Wpga68ttgba3fHTJAz6/nX0urBlDKcgjINfPnxYvrT/hK/C25mkFjcGS5CIT5QJjKk4+mcegrvfibos3ijwjPBpwWafKXEAzgPg5wD7qTiuE8L/FuAWsOnazp2otrEQETRwQb2mcccLkEMcDI9TXc674ql8PaLYahr1mqpeXfk3ECnf5EbK5A/2iAoz9TXm2uaPoUPiLRtR8E3Ea6nJdJ59vp7ho/J/jYqOEHQEcDnpWp48vrfRPiZ4a1bUGMNitrJGZtpIBIde3pvXP1qP4lx3ltq/h7xvZWtxNaWYxcx+Xh0jznODyMhm5PTjNdb438Q6dqnhm4stJuY9Qu9Ri8m3gtnDMxYgZI7AZ5z0rsfB+j/ANgeH9P0slS1vEA5UYBc8sfzJrpK8O+OAzZ6ADnB1NOhx2NM+MdnqVpcaN4o02MynSpGaZAM4UkHJ77eCD7Grem/F3RtUgjjsrK/l1SXCJZLECS5H97ONue/pzivY7cSiCMTlWmCDzCg4LY5x7ZqauK+IegHxJ4ZvdPQDzyokhOOjqcj8+R+Nch8IbrUNd05Nc1JSHjgWwtj/fRDlpPqWwD/ALlaniW68Na3rUnhfxDBBvEKzW0krbSS2QQrfwsMDvz+FcN4RhvvC2teItN0S5bUtHtLJriNHbcsc+MrGGHGSc5x296p+B/Enh6+0GbU9Zuxe+I5TKsiSoZJcnIVYkA4UqR90Y5PYcN+FGr6fb+AdTspbyFLlVuJDGzYIUqAM+mT09a47w1oNxa+DLTxnoMvl6tp0kpnUHKyxAncGHspz9PfFfTvg/xRYeKtLivrORRIRiaAsN8TdwR/I9xXV1y/i3U9M0zT0/tiNXsbmZbeTeAVXdnBbPYEfh1rxXX/AA8fAmraXrHhO6lEF9diKXTvN3RyBv7o7jAPqRwRx00tN3aF8X9Q+2RskOrQbbWZuFc7UYgH6qV+uPUVc+Ndm+uLoWg2oMl5c3fmCNRkrGFIZj6Abup9/Sq/xZmj07xJ4Lup22WsNw4eQ9FGY+Sfpz+BrL+O+saVfaXp1lDfwzSC8WSQQtv2JtYEkjIB54B5NSfEXVo9E8c+GvFHE+mCFoTNF8y87wcEcE4fOPY16fc+OtEaK3XTL631C9u5Fit7aF9zMxOMsByigZJJxwDXG6vrrax8QJPC11qMlhptrAJHWKXymupCqtsLgggbWJwCM7T9RyOiSeG7L4rIukzWMFhbWDJuRgqeYAd2Gzhjg8nnofTjuPEHhXQPHd5eXVlcy2Gt2ErW8k8OFcuoAUuOrDGMEEHHGeMCv4I1PWptB8R6Vrb/AGifShJALrcW835W4LHk4wOSM4IzzVr4I3MA8HWkJmj80zS4TcN33ien05ql8NTnxr43/wCvmP8AnJXuFFFFFFFFFFFFFFFFFFFFFFFFZ1sczyfWtGiiiiiiiiiiiiiiiiiiiiiiiiiiiiim71LFNw3AZ255xTqKTIzjPPpQQCCCMg9QaREWNQqKFUdABgCnUUUUUUUUUUUUUUUUUUUUUUUUUUUUUUUUUUUUUUUUUUUUUUUUUUUUUUUUUUUUUUUUUUUUUUUUUUUUUUUUUUUUUUUUUUUUUUUUUUEA9RWL4in1K10q5n0i1jur5ADFDIcB+RkdR2zj3rhbHTNT8Q+ItJ1/VNOOmppsDgQyOrtLK4IOME4UdQTyTjivVKQADoAPpS4Gc45oopmxP7q/lT6YURjkqpPuKeAAMAYFQiCESeaIk8z+/tGfzqR0VwAyhgOmRmoYLW3t2ZoYIo2b7xRACfrilnt4bgKJoY5ApyN6hsH15qYgEEEAg8EVUtrGztGLW1rBCT1McYXP5VcqlqNw9pZXFzFbyXEkUbOsMYyzkDOB7143qE9x8QG8PrBpt9ZrbXv2m9FzCyJGqdtxxuLZwAuSM84r3AgEEEZB6iqdvYWdq7SW9pBE7dWjjCk/iBV2iio4oo4UCRIqIM4VRgetZ97pGm3777zTrS4fj5poVc8dOo9zVqzs7Wxi8m0tobeLOdkSBFz64FVLXR9LtLhrm202zhuHJLSxwKrknrkgZ7mo10LR0ikhXSrFYpGDyILdAGYdCRjk8nmn2+i6VbJLHBplnEky7ZFSBVDj0IA5H1p1lpGm6e5kstOtLZyMFoYFQkfUCtSqOoafZ6lEIb61huYg24RzIHXOCM4PHesfS/CuhaVdC7sdMt4ZwCFcDJQHOdufu9T0x1rR1fR9O1mD7PqVlDdRZyBKgO0+oPUH3FV9J8P6VpDF7GxiikYBTJyzkD1Y5J/Opdc0XTdfsmsdUtI7m3JDbXyMEdwRyDyeQe5rHXwV4bXTYtMGkW/2OOUTCMgnLgEBmOcscEjknitm+0XTL/Tm0y5sYJLEgfuNgCjnPAHTn0rJ8OeDvD/hp5JNJ02O3kk4aQsztj0BYkgewo8QeDvD/iK4judV0yO4mjACvuZTgdjtIyPY0lx4M8N3N3bXcujWhltk2RAJhFGc42D5Tz6iobvwToNzeT3wtJILyckyz288kbNkgnO1gD0rotM0ux0q0FnY2yQ24ySg53E9SxPLE9yck1iaP4O0DRJ7i403TktprhSrukj5APZcn5Ov8OP0pNI8HaDo9++o2FiYbt875PPkbdkknILEHqevt6CuuooooooooooooooooooooooorOtf9fJ9a0aKKKKKKKKKKKKKKKKKKKKKKKimmigQyTSJGg6s7AD8zTJLq3ilSGSeJJX+6jOAzfQd6sdKrRXVvM7JFPFI6/eVXBI+ormvGtvq8mlG40KZ01G1dZo4w2FnA+8jA8EEZ/EDkVneELjxFqkz6hr9oumhE8qCySXduPBaRsfgAD059cme38KxweMLrxKNQnL3EAjNrnCDAAz7jjOD3Oa7dmCjLEAepNRnbNGwV+GBG5DyPoa8L+H4mt/iH4ps3vLq5jgjQIbmYyEAkHGT2GcCvd1ZWGVYEexp1FFFHWiiiiuD8X6FrWsXumS6Zrcmn29vJuuI42ZTKMg9uvAPB45rvKKKKKKKKydZ1a00a3jnu3IWSZIY1HJd2OAB+p+gNP1m+GmaZd32wuYImkCAZLEDgfieKxPBaa//AGUkviOeN76U7vLjQKIlwMKcdT1z+XbnrqKKKKKKKKK4jxpF4pkGn/8ACMz20RE4+0mYA/J+I6euMH0rtlzgbsZxziloorhfCMnip73VR4hht47UTf6EYipymT6HOMbcbgD60a9rupw6/p+iaPaQzyzRme6kn3BYIt2A3HUk7uPYetd1RXAa94g1WHxJYaDpFhDO8sP2i5mmYhYYt23PHU5B4+ld/TXLBGKAFscAnGTXlXhHxXq+q+LtZ0TUoLWFLCPKiAk5O4YOT14PoK9XooooooooooopGJAJAyccCuGh8c6I1rdSSztDc2j+XPZOv74SZwFVf4snoRxzW1rWuQaJpsepX0MyW25ROVXcYA38TAdQDgHHrRaeIdNv76KysbhbqR4TOWhIZUToCxz3JwB1/CugooorkpfFNmviZPDcdvdTXhh8+R41UxxL/tksCO3Y/eFdbRRRRRQSACScAVy/hrxNYeJBcvpyXDQQOY/PePbHIR/dPf8A+uK1dT1Wz0vyDezCFJ5PKV2HyhsEjLdBnGOe9Tm+tvtgsfOU3RQyeUOSFGBk+g579auUUUUVh+INe0zw5Zre6tdC2t2kEYcozZYgkDCgnoD+VbEUizRpImdrqGGQQcH2PIqSiiiq15dQWNtLdXMqxQQoXkduigdTVTR9Wsdbs1vdOuFuLZiVEiggEjr1rUoqsl1byXElsk0ZniALxhhuUHoSPSnwzxT7/KkV/Lco+052sOoPvU1cyPFWhtrSaEuoxPqblgIEBYgqCxBIGAQAeCRXTUUUUUUUUUUUUUVCZ4RKITKglIyE3DcfwqaiiiiiiimhlYkBgSOuDTqKKKKKKKKKKKKKKKKKKKKKKKKKKKKKKKKKKKKKKKKKKKKKKKKKKKKz7QDzZD6mtCiiiiiiiiiiiiiiiiiiiiiiivn/APaDsYZNAtb4mQSxThFAc7SCD1Xpn360vxK8EaZD4WutXMt3Lq9qiSC9muHd3O4AgjOAMHjAGMD8eh1KDWvEvw809bLUktLieGJru4lcrmID5yWHTsT6jI715141u9F0288P33hK2NrJDdrAby2tykMqngoWwPMPHPXgnmuu+Lt+dP1PQZtVtZ7nw0Hf7XFETtaTHybwCMgHBAPBwa1PB+leHrzW4fEPha5hFmtu0M9ojEeWzYIIQ/dJxgjgHGeua5/QrZrP4u31sbu6uEWz3qbiUuV3BSQM9B7VuQzDxl401bTL1y+j6QqKLTos0p6s/wDeAIIA6cA+udHwx4Qv/DnirULixuY4vDtwgZLIOTsk74BGAM7jwRwQO1cDoWlSax8SfFipqU1tbDYs62xAeUcfLv6qMjnHPbitPwzbnwp8SZfD9jPO+m3lp53lTSFtj8nI/I/99c5xXv8ARTJE8yNk3Mu4EblOCPcV8y+FLDWtV8WeJdHPiLURp8LCOaV5d07KCQoVuik45IHT61p6RLqvgPx1Z6Bcalc6ho2qr+4e5Yu8bc4APruxnHBDZxmum0m+k8c+I9YgnluItG0l/s6Q287R+fJkgs7IQSBtyBnHT3rKOo3ngbxtp2iteXN1omq4SFLhjI8EhOOGPJG4jueDUPj37doHjPQ9Q/tXUk0a+uBHcQC7fy0fODxnhSCDj2OO1ekeLllvLjStNtLy4tri4uNzSQSFSsKDLk49eFGe7D8fP/ijeaxper+HI7XWbmO0urpI3gTCk4ZMksME5ycg1L8cdU1nRdKs73TNVmtEecQvFEqgsSrNu3YyPu4wOKqfEKy8T6Xo8nib/hJbiC8tnRms7cYt1VmC7dpJ3EEg5bOeeK2PiDq2sDwBBr2nag9jN5EMsyxqp3iTYMAkZGC3bFYWp6f4p1DwZD4gPiaa1nt9PW6jhtsqjoI9xMhzlnIzz0z27100vjuWw+Htp4luYFlu5owixjhWkJIyfQcE/pVi78O63Noy6hD4g1JdcEXnAJKBAz/e2eVgrjt6nvxxWbpPxAn1P4fX3iCGBP7RslZJYsfLvGPmA64wwP5jtmsixXUNc8Lx6l4d8XX11q/lLJNbmWNgCcbkKY+QjnHP5gis34zaa0ms+Gbg6leo1zepGIN4KQ4KDcgxgNk9TnOfQYr0H4gyazofhG6udL1d1mthuea4iV5HUsBgEABep52n8OtdN4Ju577wzpVzcyNLPJbIzu3Vjjqa6iivPfiX4in8NaJHc2zCJ57lLczmPeIFbJL7e+AOnris6K31iC40m90XxDcarps9wFvUl8uQbCPvKwAKgeg9RU93rV/rXiu48N6Xcmzt7GFZb27RAzlmxiNM5A4OckE5B9OcK617VvB3ivTdK1S/fUNI1MlIJ5kVZYXyBhioAYZK5PYN7Ve1jV9ZsfiLoukxagz6dfRySPbNDH8u1W4DYDY+XPX8+lJ4/wBb1bQte8O/Y79haX12sM9s0SEEblBw23cOCe9ZfxN1rxB4Y1PS7y31cx6NdXAhnQwRsYumcErnpuIyeorvPGV1fQ6ND/ZN+IL+4niit5DGriQscYIIIAxls47VxXxF13xL4ZOjfZb21e2nmS3lkeHMruepI+6B16YNdJ8QPE76Aml20NxFay6hciE3cybkgTu5GR6jrxjOantF8RWWt2MUmof2npFwjs87QIrxsFyoJQAbT2OPb0rAl8VvrmqajZafr1jo9tYP5JnmCPJNJznarkAICMZ5zzim+A/Gt3rd5quhXLW0+pWIcxXUPEM6g7QTjpyR09fapvh94p1nXNb1/TdXitI3051RVtgducsCcnkj5Qe30HSm6V4h1c/EK80K9t9OjhNsZVa3BZ2UH5NzHHIBPGMc8etbOo6/e3/iFvDuhtCksEXm3t5IhdYM9FC5ALng8nGPxxR8Oa5r0Xiq78NaxCLlI4PtEGoRwmMSL8vBXkdSR16is/R/EmrP8Rb7QL220+OEW5lD26sXZRgpuY4yQGPbHpW3feI72/8AEj+HNDEKyW0YlvbyZC6wg9EVQRljkdSOM/hW8O+ItYPiu+8M6vBFK0EInivLeMorocY3Ak464+oPXrXnOk3eo2/xM8UrpViLq7kjVV3ttjT7h3OeuOOg5Nd34T8Ua5J4ovfDXiK3tEuo4ftEMtpu2MvHAzzjnqfQ16zRRXmOneItc8QT6q+iR6YtrY3LWyrdbzJKygZPBAVTng8+4rq/CWpXmr6Lb3t/a/ZLt2kWWDB+Qq7Ljn/dro6K5nxb4itPDGky6jdBnwRHDEn3pZD91R+v4A1x2veJvFPhu0TVdR0axn04EefHaTsZYAe5JGGxx07+3NbXiHxLdweG08QaDbQahbeV57q7lSI8ZJHuO4PTB9Kt+BtdufEmgRarNDbxPMz7I4pCwUA4G49jkE49CKraP4luX07VNU1iC2tLGylkjSWKQv5ojYqzDIHBIwO5OeOmfMtZimt518fP4QsmRNs5zeOLgJxiQqP3f3e3JHfpXY+JvHWnr4OGt2+mT6np13EUlQOEEYbCFZDyQctt4B/LmuP8D67baXNpNloPhK7Sx1TbJc3gLOquVGQrNklUPByR0OAep9Fk8TanqH2uTw/pC3trau0bTzTiMTOudwiAB3DtuOAT0zTNB8d2mtaJf6jBY3X2qwyLmxCgyq3sPTg/keOK5jRvifLrmmS3Gl+Hr27vEkZfs8XKqoUEMz4wM5IA5Jwa7LwX4vh8T6VPdi1lgu7VilzaEZdGHOB0zn8OcisDwD4i03Wtb8QraaZc211FKDcS3DZkcjKhcfwgbcAZqO0+J9lc65e6QNI1NZbZCVQw5llcEDaqDpkHOSQMDJxTdM+JtqdSn0vW9LvNJvY4zJHHIu/zQOy45LHnGBg4POeKs2HxDSTxBb6PqWjXuli7yLWW7AXzGzgAjtnpwTzj1r1aiivP7nxVBJ4j/wCESu7O7tbi7hkMM6spDrtb5gQcjhWxkdRVU6/YeE9U0rwrHpVxFBPiO1mVlKNnqTzn7xOc896u+PL3SpLA6FfQz3lxqSFYbO1wZnxzuGeBtIzk8cd+lcl8O5dG0LVrvw+8Go2utT4kP9pOkkkqBBgLInBAAPHbB9MDv9U8TW9nfNp1rZ3eo3yJvkhtEB8oHpvYkBc+mc98dKo6N4zstYtb1ra1uxqFlxPpzoBOpzjpnBHuD/hXAfD/AMZ3+ueI9ba60+/8szRQRQxxBktQCwO9sjB7nr3rr/8AhZfhgapcaa95IklujM8jxMqlgQNig/MzHPAAOccdqt+GvHel+INSl0yKC9tLxELiK8h8suo7ryfrjrjPpWPr2p+HNQ8YaTpl7JcXF7AzmG2EZ8kSHo75xkgKcdeterUUVyWo+K7Gy1CTThBf3V1EFaVLS1eXyw3QnArNTx7ox1S20l0v4r64YLHDNZyIxz3II4Hv04NVfGWr6ZqEVzoG/ULiX5ftcWm2xmdEPO1iBhc4x61t+Htf0O90l5tHcNaWa7GgiiYPFgfd2Yz+lQeGfGujeJrma10yS4eWAZk3wMoXnGCSOD1/KtSTxBYx60miMJ/trp5igQsVK/3twGMds+teZfEmGyvNRtriw1W+tNYs0KSyadavcusR7OEICgHnk59jXZeEtX8OW/hiGXT9SiOnWiBZZpX2lXPJL56MWbP1PFVpfiT4TisxeNqyGBpjApWNyWYAEkKBnA3DnH0zkZ4vWnil+MHhiaEqyTae7hh/ENk2D+WK9WuPEulW+rLo0k8n9oMocQpbyMSuM5yFIx+NVJfGXh+LUzpT6iovxJ5X2fy3LbvTGK09Y13TdFELajciATNtjJRiGPpwDzWyjB1V1OVYZB9qdRWDrHiHSdGkiiv71IZZfuR4LOw9dqgnHv0q1pWrafq8TzadeQ3MaNtZomyAeuDWRc+MPD1rc/Zp9YtEkDbTl/lU+hboDweprbvdSsrG0+23V1FFa8HzWcBeenPvWC/jPw0mN2t2Qz0zKKuv4l0OOyjvn1WzW1lJWOQygByDggeuKlu/EGj2V8lhdanaw3b42xSShWOeg59a1rieG2iaa4lSKJBlnkYKo+pNeY+F4tEvPFOp6x/bNlqGpzHy7dIpg3kQgYwozyTjJI9/U59HuL+ztpY4Z7uCKWVgsaSSBWcnoACeTUH9r6Z9s+w/2jafbM7fs/nr5mcZxtznpSXOs6XaXC2tzqVnDcMQFiknVXJPTAJzWrnAzWUms6XJci0TUrNrknAhWdS+fTbnNXrm5gtYzLcTRwxjq8jBQPxNV5tSsYJI45r23jeTGxXlUFs9MAnmpr15Y7Wd4ApmWNigY4BbHGT2Ga4zwB4ei0PTfMa8F9e3JL3F0sm9WbJ4X0A5/Wu8ooJwMnpWZHq2mysyx6haOynDBZlJH15rRd1jUu7BVAyWY4Aqva3lreKWtbmGdQcExOGAP4VaooqCa4ggKrLNHGXOFDsBk+2amVgwypB+hpaKKaHUtt3Dd6Z5p1IGBzgg49657V9ftdM1DTNOdg13fzbI4weQoBJY+3GPqfrXRUAg9DXO63r9ppF1p1nKwa5v7hYYowfmwerY9Bx+ddFRWTrt5NYaVeXVtbyXFxFEzRQxoWZ3x8owOeuKyPBmn6vYaWn9uahJeahL80mSNsfoq4A/E+vtXW0UVwvhfQtY0vV9Zu9Q1l721vJt9vA2f3QyfwHGBxxxXdUUUUUUUUUUUUUUUUUUUUUUUVn2gxLJz3rQooooooooooooooooooooooorwn47rd3ujWenWFnd3M73AlcQW7SAIFYckAgcke/FbvxRvJL3wLcx2FpfTzXiII0jtJGIUOpYsNvyjaD1/CvOvEc+pSfD7w99ms7x7S1lRNTthGyOVUfdYY5Q/l0p/wASdck1jSNHu9O0K/j0y1vEl82SLy8/ewqoOccH5uB0HOa9LvvGlvDqFtbanpl1Bpl5bMxa4tixRg+0B1GcKwPf2z1rj/D2k6cvxBg1HwgGXSWgf+0fIBW33EHaFPQ8lTtXgY+tRaXqlrP8Xbu4XzvIlthbxS+S215Aq5GccDhuT3HvWZrNxqfw98e3+tf2dNeaPqgy5hBODwT9GDZwDwQfy9Q8L+LLnxXcpdWmm3Vlo8Kl2uLtQpnJBACgEjaOSTnsK4D4bahbv4+8UPuKpdyZt3ZSFlAY5wT9RTJtVtH+MMFysubZLX7O0+07BJtb5d2MdwM9M19FUUV81+CNb07SviL4qhv7uK2N1NiJpW2qSGPGTwDzx611lwtv4x8eaZd2Egn07RUZ5rmM5jeVvuorDgkcE44wDXMeDrkeBfG2taTq7m3s9Tl86zuZRtRzkkDd06Nj6j3rotetIfF3j3Q2sn8+00YG4up4yCiuSGRQ2eTlRkDsfrXZ/EnQP+Ek8L31jHGHuVXzrfjnzF5AHuRlf+BVzvwmudQ1rS49b1Lbu8hLO2weqRkhnPuzdf8Adrm/jJd2y634TjNxGJIr4PIu4ZRd0fLeg+tN/aBuLebw7p0SXERZ71XADZ+XY43YHOPeuo+L9zbf8K/vwtxEwlEIiIcfvMSofl9eOeK5Xxvqds3whto0mieSW0tE2rICVIKE8e20iuzu7+3T4XNcNLGFfRSg+bOXMONv1zxXl2o6TLrvwZ0xrM+bLYH7Q0aHJIVnVh9QGJx7V7L4e8W6XfeFIdYlvIUSOAC5G4ZjkA5XHXORwO+RjrXA+Boh4J8DXur6vZlY7q4E0lsF+ZInZYwCDx0JbHocfTG8aeF9M8PWUfjLwfe/YbhZE2xwPuiuAzAbVX9SvTAPFXPi1cujeCL2+XyCLtJLgtwIz+7LZ9MYP5V2vxN1KxvPAWszW13DLEVEYdHBBbcvAPc10vgFxJ4S0RlMZH2KL/VnIztH6+vvmuuorlvFt/pVpZwW2sxLJZahcLZsHHygsrEFvQZXr269q8WvPDcngPxPpF34YvHaz1G6EE2nNJv+VsE47kAAncfu4GSa0PDZPh74qa1aX2I49VTzLaVvlEhyGCjPXqw+q1qfFC0/t3xB4X0W2+ecXLXE4H/LKJduWb04zj1Ix3qHxrdQ6b8TvCl9duIrYwSxeYxAAYh1GT9XX86xPiprum3niLwrDbXcUv2e/V5ZEYGNBvTgt0z6+nevYPG+jp4l8L39ghDmaHfCy85cfMpH1IH4GvO/hPqV54ktrFr2FoxocTWxLcGSUjaDg9CsYwfdjUnxqZQvhvfjb/aiFs9MV2/jGHQNWNn4e1xN328s1ud23a6Achs8N83HryK820HT9T8AeLtO0ODUZNQ0bVRIIoJuXg2DOfwHpgEZ4445/wCGt7oml6vrugeIobRLwXryRz3saAPyBt3N3PBA75Ne6aNe6HLqc9po8NozxRbp5rVF2pk4VCy9ScMcdtteWfCUf8Vj45/6/T/6Nlq3aD/i894f+oeP/QVrG0PWYvDXxS8QWerSi3h1Ha8M03Ck8FBnpjBYZz1GK9sXX7CfUrbT7OaO6nlDO5hcMIowD8zEdMtgfjXlVp/yWi89tOH/AKCtYvh7WofDXxS8RWWrTLBHqLK0U0jYXPBQZPQFWI+oxXuH9u2MmqW+nWsqXNzIGaTymDeSgB+ZiOnzYXHqa8w8F8/EzxafRI/6VZB/4vAR/wBQr/2avZ6KK8I1DwZJPdTeJ/AmstZ3Mzs8lt/yxncE5BB6ZOeGBGTniu8+HXiaTxVoQvbiEQ3UMrW86jON6gHIz0yCOO1d3RXg3xpka1vPC99MxWzg1BWkbspBB/kD+Rr1LxeYZfC2sOyrLEbCZsZ4YbCetcd8HLGaPwJZw3vzxzmRkjYdI2Y8fQ8n/gVeceGtUu/B17r/AINXK3Mlwv8AZZ6kmVgoOenClX9trV2HxesTpfw4NlZjbb27QJIFGNyggc/Vtp+tanhrw34R8Q6Da3kNsZIZ4FEqC9lOw7RuRsPxjPT2B9Kx/H1jo+m/C7VbTQ1VbGORAArs43eem7liSefeu80dJU8B2SQkmVdIQIR13eSMfrXk/wAHdI0XW/DABlu0vYZnWcRXsid8ghA2AMEc46g816jpPh/w74fk1OHR7cRXckG64HnPIcc7c7icd6474AKq+D3IABa8kJwOpwo/pUXwkOde8Y/9hF//AEN6h+GLiTx144cEcXIXj2dx/SrPh5c/GLxM2eljEP8Ax2H/AAqHxIiv8ZfDO4AgWMhwR32zYqH4ssR4u8DrgYN8DnHP+si7177RRXh+vDPxj8OHCnGnydTjHE3Tnk/n3qL4lH/iufBQ/wCm7/8AoSUaZdgfGbVYbuQ7jp6xWYc8Y2xuVUf9/Dx/tV6nqGj6M+rWetXlvGdQhHkW8zscjcTgAZwTye2RzXjnw6gbWNZ8WMdbvrW7GpOXjt2QApkhT86scDBHoABXoOh+C9O0TxDNrQ1S/udSuoiji4kj/eL8uTtVFzjC1xXwb51fxgfXUCf/AB56m0+yt5vjLqcssMbvFpqSoSv3X/dru+uCRT9eTy/jD4cdTjzLGQMBxnCzdfXt+VM8af8AJT/CXvG//s1e50UVxXi/XdN8H6dd6vMi/aZsKiD708gXCr7D1PYZrlPhl4evC0/irX/3msaj8yK6kG3j7KAfu5z07AAetM0V4bfXNdXwlave3d1cb768vZittFIM4RcAlsEtwBxkc46c98G2n/4SXxmtw6tKLsF/LBCb/MlyQCTgcetSxhPB/wAVim4JY+Ioi2WwAJ8k4z6lu3/TQfh6Porm7m1XxEF3CQGG05yDDHnkezPuP0xXmPwoh1rVdDuNSs9cghlubyR7lWtBIwfjgsTzxg+2a7Twj4JXwzdavcTah9sXUAZJbbywiZySSBk+pFef/A3w7o2oeF7yW8sbe6kluikhlQMQFAIA9OufxqP4mX17o/xF0a/0ux+13FrprskABwRiUHp6A5x3xivT/hnc2OraMutQzPcX91hb2aXBcSgDKcAAKM8AdiD3rkvjFp0+nyaZ4w06JTdaZMPP4PzxkjGcdgcj6NXai9t/EusaWlvtlsLaBdTZyufnfKxA+h++31UV39FFeD+JJ9c8H+Mr7xIumyanpF7BHHJ5Jy9uFUDAHYbsn0OfWn3mv6Tb+Bdf8R+FnaKS6kV5EOFaCRikZ+UfdPJbvknOcYq1YeH9bvfBcGjwx6ELG5s1+bEmcsoIk44LZw2fWun8LeEXsfDVpoeszR3iWs/mpsB2kBt6g56gHPHpxXnfi6eTx/4iHhHRmjTTLMrLqV2g4yDjYD0JHQe+eymq/wAeNF02y8MaStraQW/kXS28bqnKRlHJXPXGRn61rfFXwto2neBrm7tbKNLy0eKRLvH75mMiqSz9WzuJ5749BW34vsbbWfCmh3Gr6qlpZQtBc3RlXcZxs5UY5JOTxg/TiuF8f3klzrnhS+s9In02JL5Y4ruQLG0gLLxsBztxn73YkY5NaPxY0m0n8ZeEnVGinubhhLNGxDNtMe3ntjnn3rN+NHh3TtE0/SL/AEW0SyvlvBGssHys2QTlj3OQOTzW38V/COjaf4OvdSgtT/aNu8UovGcmV3aRVJZupzuPt0xjAqz4512+i8E+HoIZSbrVxbwySNIUJDIC2W7ZOAT6E1H4w8IaprejRadY+GdJsJYWUw3KXmXiAOSB+7B5789eeTWX8YdNm/4QXTrnVljfV4HiikljckE4OT2Bz16delWviB4K0iDwbc6sizNqsMcU322WZnkYgqOecYxwAAAOMDiun1xP7Y+Fqz6iJHmOmJPu80gmTy+GJHXOckH1rZ+E6hfA+jgZ/wBUx5Of42r0SiuH+I9tqt54V1C30YMbx0Hyo2GZMgsF9yMjHfNeQ6NfeD/Gem2+i/ZIdG1632LGskAQ+YpUsFYdckEYPzcniuo8V39xq/jiDQY9OOpWdlafap7RphGjuSMF93DKuVwOeW6Vnv4e8Qx+LdP1nRdBi0iEOEvo1u02TRkjJKrxnGex5wete/UUV81XGt6ZpXjLWbbxxpodbqX/AEG6mi8yNYeigA8AYxllGc5zyK9n8F6VDpGmyRWt6Lu0luHlgkEnmYQ9F3d8YNddRXmPxT8Q3WiaTb2+nyeXf6jOttE46oD1Ye/Qe2RVDxR4HsLXQJ7rSjNBq9lCZor4TN50jKNx3tn5t2O/HpgVhXHi3V9e+Fsur6cky6mmIp2twdy7WAZ1x0yuCcdMn0zUfh+z8O+II9OvPCd9JZ3UE8Ml5am4cNIgYFhIpPzHgnI4NZXjvQrGb4n+Ho2EwF6C85W4cMxGcYOcqMADC4r0bxhpuryyaPp+nTTW+hozNqU4u9jrGMEAux34xu6H64Febzapp2ieOdEh8LalLLZ3krRXtsJnltyTgAqSSN3OeDxgdiRVjx9oFlN8SPDYVrmJ70u80kdw4bK9CpzlcY7YqX4yx6loenaTJpWtX1vGZlthD5pIJ5YMW+8TlR1zU/xH0fWtE0g+KYfEt6dSs3VpEBAgIZwu1UxwAW/izkZro/iJdalP4A/tix1K4sLlLeKdhAwXeG25G7G4YycYI96q6o2qN8L7e9tNYuLS7gsknaWMh2kAGdpJ5H1BB9c8iud0XQ9d8S+B7fUL3xVqUEqQPJbLbSFeVJIMrH5nOQO4AxxVnwKviDx74Wgk1LXLmzt4i8IayGya4I43SOew6YAGcHJJ6b3wk1TVNS0bVLC/vpJ7mxunt47t/mYjHBOepByec+naq/wwv9WuPEXiq01PVJ7/AOxyxRxtIAqjmTkKOFzgdPSva6KKKKKKKKKKKKKKKKKKKKKKKoWv+ter9FFFFFFFFFFFFFFFFFFFFFFFFFFJgYxgY9KCAeoBoVQowoAHoBSbV9B+VKyhhhgCPQigAAYAGPSkCKOigfhSeWn9xfyp9FRTyrBE8r7tiDJ2qWOPoOTXgHw7Qz+LvEr6hpF3Fb6jIHtjeWbKrhSxP3hgcEHmvf4IYrdBHDEkaDoqKAB+AqO6tLa7QJc28UyD+GRAw/WpIIYrdBHDEkaDoqKAB+AqWo4oo4UEcSKiDoqjAH4VSuNL0+5kaWextZZG6u8KsT26kUybSNNuAnnadaSeWu1N8CnavoMjgUSaPpksUUMmnWjxRZ8tGgUqmTk4GOM1E2haOwAbSrEgcgG3Tj9KkbRtLaBbc6bZmBW3iMwLtDeuMYzVizsLOyDC0tILcP8AeEUYTP1wKzR4b0MXP2oaRY+fndv+zrnOc56dc9+ta13aW97A1vdQxzQsQWjkUMpwcjIPXkCsa08MaFZ3IubbSLKKdTuV1hUFT6j0/CtHVNMsdXtja6jaQ3UBIby5UDDI6H61UuNA0i5tLeym021ktbchooXiBRD7D8TWhY2Nnp0PkWVrBbQ5LeXBGEXPrgVcorP1LTbLVIVgv7SG5iVtwSVAwBwRnB74JrP0vw3o2lTNPY6bbQTEk+YqfMM9cE9B7Cpta0LS9ciWLU7GG5RDld45U+xHIp2k6JpujqwsLOKEv99wMu31Y8n8TSa5oema9brbapZRXUStvVXH3T6gjkVVfwvoLpaRtpFkY7Ms0CGEbULdTjpzgHnuAetdCiqihEUKqjAAGABVOw0+005JI7SBIUklaVwvQuxyTWFr3hDQfEE6T6rpsd1Ki7VZ2YYH4GpNV8K6Lq9ta219ZedFaAiAGVwY+AOCDnPA57VLpPhvTNKn+0wQu91sKefPK0r7c5wCxOB7CsvxR4H0DxRNHcanZb54xtEsblGK+hwefxqC2vvCvgye18OxPBprTqZY0YEK3bLSHjJ24+Y54A9BXM/C/SZYNV8VaswPkX2oyCB88SIrudy+o+br3rsbfwXoNvq51qK0lGoly5n+1zEkn1BbBHbHTFT+KPCOieKY411ayEzRf6uRWKOvtkdvY8VN4c8L6N4ageHSbFLff9+TJZ3+rHn8Og7VlW/gbRrfWjrkQuxqBkMhk+0uc57HJ5GOMelWfFng3RfFaxf2pbFpIgRHLGxV1B7ZHUd8GrHh7wpo/hy1lttLtBb+aCHlBzI3/Azzx29Kp6R4M0rSNTl1S1a7+1zEmV3uXbzM8/NzzzTYfBWmRa2uuCa/N+PvSG6Y7xxwR3HHTpXb0UV55YeBbXTVnj0/WNYtIp2ZnjhuBtyepAKnB9xg12OkaZaaPZR2VlF5cEecAkkkk5JJPJJPetKisnW9HsddsZLDUbdZreTqDwQexB7H3rkbbwPGljHpl3rWpXmlxFQlnIyKpVeisyqGKjjjIHHSvQYo0hjSKJFSNAFVVGAoHQAdhXPzeG9Nm8Q2/iF4mN/BA0CHPy4PfHqAWGfRj7Y27u2gvLeW2uYklglUq8bjIYHsa8Vh+Dum21y5tdZ1a3spCS9tFMFB9s46dRzk4713PiXwfba1osWhw3Uun6cgAaG3RcOAQVBJBPBGfc9a3fDulPo2mQac15JdpAojieVFUqgAAX5QM4A69a8u134T2t1qz6po2q3OjSy58xbbgZPXbgggH06fSu5tPCy6dolxpun300dxcktcX0372WRjwzEnvjj2/WsnwR4NuvCGn3Vha6wZ4ZSXi82AfupCAM9eRwOKg8J+Cb7w3e6ldx635zX7NJKr2wC+YckNwexPSk8JeB7rw5rGoaouri4fUXaS5R7cAMxLMCMHjljTtC8Gajpnie68Qy62s8t4NtzF9mCh1GAoB3EjAA/L8KS/8F3934tg8T/2xGJ7VDHbwtbZVUO8bThgTw554/wXxf4Ju/EmsWGpHV/s/wDZ7iS1jWAMEbKkkknnJUV6ZEHWNBIwaQKAzAYBPc47VJRXmvjTwfc6zqmna3pOo/YNVsflWRl3Iyc8EfifqCQawNR+HOoajq2k6rc+JJ3vLNt8krRDlgQQEUYCrwcg5zn8KveOvh2viG5tdUsNQks9YtlVRc4GJMdCwUD5vcfTHAxp+FvCuqWt0l/4j1uTVbqHP2ePbtihJ4LAd2xxntk1ynin4bX8viBvEHhfVV0y8mJM6nIVmPVgQD14JBHJ5rvvCfh++015b7WdVk1PVJV2GUjbHGmc7UUcDJwScc4HpXKaB4K1vQPEOo3Gn6vbx6Rf3HnyxmHdKOSdozx3Izk8ds0ad4U8R23ja48USXemsLqMQS2ymTiMBRhSRwcoD+frTtX8K+ILvxraeJ4ZdMAso2hhhdpPnQ7xliBwcOenH1pPEnhbxDqnizTdftn0yNdPG2OKSSQlwc5yQvHU/T3r15c7RuxuxzjpmlorxbxJ4Q8Q634qt9XuDpV1p9kT9lsppZFXn+J8IcnOCfoB0FdZdweLb2S0jcaRb2yXMUs7Qzyl2RXDFVygHOMe/SuJ8N+FPF/he+vbPTLrTDpN3cNKJ5gzyQg8Z2jGWwBxnFWPAfgzxF4b8Qavcz6haTWV9MJZJdn72YgsfujATlzn9K6T4l+EX8W6baw28ixXVvcrIkhOML0YZwccHP1ArvLKzgsrOGzgTbBDGI0XrwBivn6TwL4t8Ka1PdeC7y3+wXcm57WcgLGM5wQeoHYg7scfX03SdJ1q0s7zUr+aK/125iEYjDeXDEoJwi8dOSSeprG+FHh/WvC+mzaZqkFt5fmGWOaGYsSTgbSuPYnOfwqrqWheILnx/Z+JBYWjWllE1uifaTvdSHG/pgH5+nP9ap2vhfxB4b8X3uo+H4bZtGuyGmtJbgoCx5JUAEKQc49sjpXrepW9vfaXcQaggW3mgZZ1LfdUjnn29a4b4TeHh4f8MQo2TNdOblyVwcHAXucfKBx2JNemUUV56994h0/XtUE+jz32izMhtmgkjLofLUMNrMPlJB/HPrXLaH4FN3Y+J/t1munR64yGO0RlbyAmSrccZ3HdjtXO6B/wsrwvGuhwaPa6jaQkrb3EkoChMk9dwOPYjI6eleieI4fFNn4Ye30hRfa3csfOuEZYhHuzkruYYwMKv0BNc/4Gt7nwfpCaePCuotc7d888bQt5sn13/dGcD0A6ZzXN+OIPFPiPQ7CB9Bu2vI79rojMYVIwWCpkHrgjt2rtfiWupa14Qk06x0a8kub0JlfkHk7XVju+b/Z4x61xvi2w8Q3On+EtTs9Fnkl0hgs9jJjdvATDDBOR8pweo4464TxrH4u8RHQ9THhww2tneLKLQTBrhuQdzDACjgjrnucVc8bJrd/r3hnUDoF3jT5i90sGJAoYqcKR94gDntnjNWPjJDqOs2Wl22m6RfXLxzrcsVi+VRtPyn0PPp2rofiebvWPBVxaWOmX0tzelAkQh+ZNsisd4zxwprH13wxeeLfAml2kUU1jqenpGUjuF2FnRNpXOeAex9h0qnoXjLxzLGmlz+DZn1FcJ9rlZo4MAfeYkEHt0bnnHpVr4tWWo3Phe00i2trzUb3zEeSWOIkHAOST0HJ6VtePJ5rzwHNb22najLc3UKxpAlq5dSGXO4AcdPx7ZrKluZv+FYrYppGpi9NkLY2os5S4kxgnG3oSM5966b4VefH4Q0+1urO7tLi3VkkjuYWjOdxORkcivRaK5TxnqOo6VpP2zS7Sa7uEmjzBDGXZ03DcAACema8m+INpp3jazt49N0nUI/EDSL5cr2bwmDkbvOcgDAA7E4OMUePNI1/w/wCI7Hxfolu9+Y4FhvYVBZmwME464IxyM4K5Ndd4e8V6z4qlhjtdDutMtlYNcXN2McAg7YxjknBGT0Ga9Woorx9/Emj6x9v0rxXpjRrFdSxwGa1dkmjDkKysBweOvFXfhPpN1pOk3iOs8djNePLYxXHEiQnpuHbOM4+p716nRXkPxk8O3utaJBd6ZG8l9p8wmRIwS7KeCFA6nofw491m8e6TrXhudLR3m1W4tmi/s+NCZRKy7duMcAE9emKqaZHN8NfBFl9phSeT7Un21VJbAkbB2DuwG0Y6Eg1x/jHT9GutQ0jVvAt1bJrzXACQWRADryWZ1H3QO5OAQSDmtf4kX8WhfEHwxrN8pWwjidHmMZZVJ3A8DuNwNU/iFr9vca74bfV0u4/Ck6NLKjxsokcFtu9RyQMI2PQ9OayfHHiTSZPEnhHULeOaDSLWV2Fy1s0cbjKFtgxkgd8Dqa3viFqdvY+M/B2t3XmQ6ftfdK8ZG3PqOo+8DVL43azYX+kaGYLhSXvBMqP8r+WARvKnkKcjBPUGuy+MeqWD+Bb1Evbd2uvK8gLID5uJVJ2464AP5VjeN9XsW+EyCC/t2ea0t4owJFy5DRh1A9QM5HUVa1DVtNf4SApd243aYkG0OM+bsUFMf3snkVf8B6hYw/DW2Mt5AixWsiSEyD5DluD7+1UfgXe2S+C1T7RCskM0jTgsAUyeC34Y5qj8FNQtJG8RqtzFlr95gN45Q5+b6cdaf8K7q2m8XeM2juI2825jMYDD5wDJkj1A45HqK95ooooooooooooooooooooooorPsz+8krQooooooooooooooooooooooorN1XVLHR7U3eo3UVtAGC75DgZJwBWgjrIqujBlYZDA5BHrTqKwNY8RaPopA1HUILdiu7azZbGQM4HOMkVp2F9a6jbrc2VxFcQN0kicMD+Iq5RRRRRRRRRRRRRSEgAknAHUmhWDAFSCD0IpaKKKKKKKKKKKKKKKKKKKKKKKzb/StO1Fka+sLW6ZBhTPCrlR7ZFaCIsaKiKFRQAqqMAD0FOooooooooooooooooooooooooooooooooooooooooooooooooooooooooorxzVPAOrap4juru68S3R0a4YF7FXb5kHPl4ztC59uhPqTXsSqEUKoAUDAAHAFLRRRRRRRRRRRRRRRRRRRRRRRRRRRRRSEA9QDS0UUVGI0DFwihj1IHNOZVYYZQR7ioo7eCJmeOGNGbqyqATSz28NwFE0McgU5G9QcH15pLi3guY/LnhjlTOdsihhn6GkktbeRUWSCJljOUDICFPqPSi5tbe7QR3MEUyA5CyIGAPrg1HLY2krbpLWB2xjLRgmhrCzdVRrSBlTO0GMEDPpTTp1iyKhs7copJVTEuBnrjj2FNOmWBQIbG2KA52+UuM+vSgaZYCNohY2wjYglPKXBI74xSx6bYxq6pZWyq4wwWJRuHoeOaSLTbCHd5dlbJuUq22JRkHqDx0pYNOsbeQSQ2VvHIOjJEqkfiBV+iiiiiiiiiiiiiiiiiiiiiiis+z/ANY4rQooooooooooooooooooooooorkPGcvhs6abfxNLai0dlYRzPgsQeCoHzH8O2c8ZraudQ03SbOOS5ure0tlUBDI4QYA4Az/Ksq+8XeH9PjtZLvVraJbpBJDubllPRsdQPc1s3uqWFjZfb7q7hitMKRMzjaQemD3zmvCfhn4g0fVbrxFLqt1afatRvSirM4zJFjCKM9uwr07TLXw94B042a3a2tvJI0wSebcxJwDtHUgcdPrXUabqlhqsRmsLyG5jBwTE4bB9DjpRJqdhFctaSXtutwsZlaIyAMqDGWI7DkVVi1/R5bEaguqWf2Mvs88zKE3emSevtRea/o9lcR211qlnDNJ91JJlUn06nvnj1qfUNX03TAhvr+2tg+NvnSqmfpk1pI6yIrowZGAKspyCPUVjS6/o0M7W8ur2CTq21o2uUDA+hGc5rbBBGR0rMbVtNW6+xnULQXW7b5JmXfn025zmtIkAZJ49azrbVdOupjDb39rNKM/JHMrN+QNXZJooiokkRC52qGYDJ9BUQvLZp/swuITP/wA8g43fl1p7XMCSrC00ayt91C4DH6Cs7xBpkOs6Td6bcSPHFcRlGdDgr70zw3psGj6PZ6dbTvPDbx7EkdgSw+o4rbooJwMmoIriGYkRTRuR12sDip6KKMjOM80gYN0IP0NBIAyTgUAhhkEEe1DMFGSQB70Ag9DmgsF6kD6mloooooziiimuwRWY9AMmuB8DR61cm+1XVrq4EN3M7WVnIAPJhJypPGd2Ox6Ae/HoFFFFFFeW/Fu71nTfDNzqGlaiLRYNnmBY8u4ZwvDZ+XqO3rXc+HJpLjQ9MmmcvLJaRO7seWJQEk1s0UUUUUUVk2OrWd/eX1nbS75bJ1SfA4DEZxnv7+hrWorMs9Utby8vbOBy01myrNxwCw3AA9+K06K4HxlrWq2l3pmkaDBFNqN65Z2lUlIIVxukbHQZI+vQAkiu7jDBFDkFwBuIGATT6K5G/u/ECeJrC1tNPhk0R4Wa6uWcBkfnAAznsvY53H0yOuoqhql/Bpdhc39ySILaJpXx1wBnj3ryu51/xjc6HaeIdJsrO4inbcNOEbNIIiTtbeG5bpkADGe+DXrNjNJcWkE0sTQySRq7RN1QkZIP06VaooooooooooooooooqrfXH2S0uLny3k8mNpNiDLNgZwPc1jeE9cHiLR4NTFpNa+aWHlTDBBBIP1HFdHRRRRRRRRRRRRRRRRVPUb2DTrO4vbl9kEEbSSNjOABk1U0LV7TXdPi1GxMjW8udheMoTg46H6Vr0UUUUUUUUUUEgAknAFZOk6xp2sJJJp15FdJGdrNEcgH0zWtRRRRRSEhQSSABySaigniuIllhkWSNvuupyD9DU1FFFFFFFFQRXEMzyJFNG7xna6qwJU+h9KmZgoLMQABkk9qbHIkq7o3V19VORUcdzBLLJDHNG8sWPMRXBKZ6ZHap6KazqgyzBR7nFOoooyM4zzRRRRRRRRRRRRRRRRRRRRRRRRRWfZ8yPWhRRRRRRRRRRRRRRRRRRRRRRRXhPx+s7aTw1DdNBGbmO5RUm2jeFIbIz1x7dK0/jDZ20vw+u55IInngSDypWQFo8yIDtPUZBI4qHTfCuj/8K53S6fbNcT6X5zzlA0m4x7lO488cY7DHFbXwnC33gHSVu1Wddsi4kUMMLK4Xg+gArjfgZbW02n6xcy28LypqDbXMYyuADwe1XPhNP/wkOq6/4ivFEl0bgQwbhnyIwD8q56ZB5+nvVTWl/wCEa+KmkS2GYLbV4xHdQpwkjcrnH/fJ+ueuTWQ/hfR7j4tyWa26raiz8+4txnbK5HO7nnOVJ9SOe9R/F/wT4e0LwubnS9Njtp2u0zIHZjghsgZJwPYcV0PxC8I6JB4BubpLGP7ZBbxul0eZScoOWPJGOMHj0xVnw14Q0bUPBEN7qNu19eXGn5NxdOZJIxt4CE/cA7Yqb4QTXd/8PWtzdmOWMzW8E56xDGVP4FvyArj9UOlWPgK60exspdbaCORp9VitwIVk3Fi3mE/MRkfdzx3rb1vxHe6N8LtGltpmS6vY4rUXDOQY9ykls9RwpGe1dlrnw+0nU/C50i0t7a3n2IY7ryQXDjHzE9TkAg/WuG8eT6jpln4X8H+dLfyXbKt4/meW1wikDZuPQHJ568D3qLxh4W1rVray/sbwlbaRe2coeK4hvIlIHPHygZ5wef8AHOf4+0hj428GyTTzw3t4y/aXimJCyKVyU3ZCj2Ax7UnxZ8L6f4ZXSNY0ISWF+b0RNMkrOWLAncdxOTkH65Oc1tfE/wAI6dpHhyXxDYvcx6xZyxzC9admlkLOF+Yk4/iB6cbQOldR4/tf7a8ASX09xcRyJYi4KwylFdiqthlHDDjoa6b4cAjwdouWJ/0VOTXa0VwHxK06/wBU0A29lfw2KecjXU0sxiAhGd3zY45weeMA15H4rvtF03WfDlz4YtZLV1u0ga5ghaOC4iJGULcBz0yf1r6bopCCQQDg+tfNNto2qz/EvU9JTxHqIt/snmyTGX96sbbPlQ4wDkrzjoPWq+o2978N/GmkC01K8udL1OTbLFcyFhksFbPqRuDA4z255z3K3qeMfG+oaNc+Y2k6TF80AYqs02QMvg/Mo5GOnHvzieI3b4eeK9HuNNZo9G1R/IubRpP3UZBUblH8OAc8ehHQ0ePNZs7Lx3ZWniiOQ6C9pmDkmLzd3LuB1xjGOcfKe9df4csbHQBrGtabf/adBNqssEUcxkWIoHLqvJwOB+ZHasjwVpsfjfSW8Q6+HnmvJH+zxLKypbIpKgIAeuQTuPP9avgG+urfXtb8Eardz3sdqDJbzTud5jO35SevRgR+OMDFV/hLPO+veLtOkuJ5LO2uvLhjllZ9g3yLwSSeigfhVvwmJLT4oeIdOjuLhrOK1V44pJmdULCNjgE8csfwrS1fS9I8LaLeaxr1zfXMplaQ7b6VdzMx2xoAwHf09T0FYHw1hv8ASdC1LxhrVzdMk0DzW9m8zMqQj5hjcerYAHtj14y9Fvx4m0uTUdYg8TS3ly7tAbKGUQ2q5IXytpCtx1JyT39Tb0DUfFN54C1ldQn1LT77TUeWG6ngKyTRqhYKd3OcjBYc9PxTw9oviHxH4LttRuvFmo28i27tbLbSFMkE4Mrk7nJx6gDt79V4A1nVfEfgNZ/txi1KLfE108YcsV5BweCcEAk+5pfgtqmoax4ZlvdSvJbqd7yTDSHlVCr8o9s5P4165RRXPeJrK/1DTxa6fdyWkrzR754yAyxhgWwfXGa8c+Jk11oaWWnaTr2tTa3eSKIIPPBG3OCThR1PA5/ka6LXNc1TwjoejaQ94L/xBqMq28c0+MIWYAsQOoG4AZ6nk+lcz8W9A1Kx8HT3I16/ukVoxeQ3DKUkBcYKjAK4crwO1dtrV9rem+AtPk8P2z3GoNb28a7I95QFQCwXvj347muR8Zapf+CjpM9v4juLy8muEju7G6kjfepGSwUDKDtx6j8ffwcgH1paK8xk1+913xTd+HtLuPstrYxh7u7RAzliceWu4YXr1wehrGudf1Xwf4p0/SdVvW1DSdUbZb3MyKssL5xglQAwyy5JHAPtg6Gva/PdeMY/C0WqHSovsom89UXzJpS2BGpbIxjnjkkEVp6Zb+KBc6xpt9qnmRmFWsb8WqgruLDnAClhgZH0PGa8u+DNhq5u9ZkTWcQRagVuI2gVjcMM5YseVz7V6HDqOv634h1ixSaXR9P08Ksc/wBmVjMxz82XBG3gnjtjmqPgPxFrPiKw1vTZruAanp87W8d8sQKuMkByg4zwT6dOOueH+Ddprr3utTprKvDHf7LlJodzXDDOW3Z+XP410Nl4q8YXXjPVvDwt9PMkEG6MKxEcWdhEhJG5uHHy8cmtHw/4i8R2HjQeGfEclncfarc3FtNbrs9TjHp8rDnnjPSrGr+Idd0/x3pGlSwWCWF6XCSR5aR0APDEgbTnBwOPc169RRXkM3i/WofiJY+GbiytoLK4SSRHVy7yRhXKtnjacoeMcep60eM/G2reHvEulaXHpCy2d9KqrMDveQZG4IoIwRuHX61k6/4x8XeGtR0251jTdOTSLycQskEjPJDk924BbGTwMHHatb4y/wBsf8IvqBtGsRpwgH2gSq5lJ3j7hBwO3UVL4Du9Z0vwpZ32uT6aNIg0xJYjbo/nKgQFd2eCdvoOvrU1jq3ivxDpA1nSorCzjcs9taXKM7Tx9izBgFJx0Hr1q34W8Zv4k0W7uLPT86xZN5Vxp7ShcSZxwx7HBxn0I7Vweh/EPxd4gsb99L8N2013a3BVlMhCKnpkkbn+hHTpzWtc+P8AXrPxBo2j3nh1YZL2EOyCbexYg8KeAvI5z0qHUvHviTw1rFnbeItDtvsd622GSxkZ2BzjGTwSMjjA68elW9b8b+ItBuLC71bQoLXRbmcRu4m3ywg9C+PlBxzjnoRmuy8ceKP+EasbWWC2F1dXlwlvbxl9q7m7sfT/ABrnrrxbrOga9o+l+ILWxaHVW8qGexLfJJkDBDdRll546103iHxIdP1Gz0WwtxdavegvFG7bI40Gcu7YOBwegJOK53/hMr7SvFFn4e12zg33wBt7izLFMnIwwbnqMce1bV/4kubjWJtD0G2gub23jElzNcSFYYc9FOASWPoBxke+Mrwn41n1DWrvw7reniw1e3yyiNt0cqdcqevTn6flXp9Fcz4v18eGtIm1NrK4u1jIBSBckD+8x7KO5rzr/hZGoXXh+21jS/DVxegoz3W1yscGCRgMVy54ycDAr0bw74istc0GDW4mEVu8ZeTef9UVzuB+hB5/GuRfxlrFxp8+sab4cabSogXWWa5Ecs0Y6uibemBkZIJ7VoQePdNufCzeJLa3u7iCPcJYYY98kTAZIbHAAHOTxgg1f8PeKrXU/Cw8RzQtaWoSSRlYhiFRmBxjr92ueufG2q22lDW5PDUp0t08xHS5UyBSMqzJjhT65OBXXa54ks9FsLe6uA7zXJVLa1i5kmdsYVR+I5rnrzxnPos9sPEekSadaXUgiiulmWVEfk4kx93ge/f0Jq1408YL4Tto76406a5spGVBNA6n5iCeQT0461peJvER0HSTqxsJbi1RA8vluoZAcY4JGevatnRdRi1fTLTUYFZY7mJZVVuq5GcH6Vp0V554l8c2vh7WbTSbjTb2WW82iCSMJscs23GSw6HH+cZ6bxBrMWg6TNql1bzyQwgNIkO0sASB3IBxn1qvf+I7PTtNtr69iuYGuWVIbVoszu7dECDPze39axYPG9mNTtdM1GxvtMuLw/6N9qRQsnYDIJw2eMH1HrXf0VBdTfZ4JJvKkl2KW2RjLNjsB3NcX4S8b6X4ruLm302G8DWwBlaaLaEySADz14PHsav3vie2tdZOjfYr6a88nzwIYgwKdM5z68c965CDxPofxCW68OxQ6kgypuS0Xl7ArhirHORnaV/Gutn8Q6fpWr2Ph0Wt0JpowIPKhzGEHHUHgDHPHFV08Y2U0kq2thqt0kTtG0sFk7IWBIIB74IqtpXxA8Pam94kV1JF9jQvcG4haMRjcFwcjrk4x1qtL8SvC6WL3ov2kjEzwqqRMXkZQGJUY6YIOTgV0/hnxFpviawF9pk/mRZKsrDDI3ow7Vi33jnR7WS4VFvLqO1Yrcz2ts0kUJHUM4449s1vT+IdIt9KTV5tQgTT5ACk5b5Wz0A7k+3XiuZuPiN4Wt9Pt9QfUwYbkt5KrGxdgrFSduMgZB64q83jjw4ujRaydTj+xykqmAS5YdV29cjIzxxnPStLw74l0jxJaPd6XeLNFGcSZBVkOM8g4I+vSqQ8a+Gy14o1i2P2MAzkElVycDBxg88YGaseHfFeieJTMNIv1uWhx5i7GQgHocMASKTxVq1lZWUtpNfra3V1EyQYjaR8kYyEUEnGayfA194Yh0w6doV1D5dkp89WVo3BHDO6uARyOSa0V8Z+G3iu5k1m0aK02+c6vlV3HAwR97OO2aXSPGPh7WLW4u7HVYJILcAzM2YygPQkMARU+g+KtD8QyzQ6VqMVzJCAXVQQQD3GQMj3FdNRRXkmpatL4h8bL4XgZl06xiFxqBU481uCsef7uSuR3+Ydq9D1HV9K0WJft19a2aAAIskgT8AP8Ko33ivQLC+XT7rVrSK7Y7fLaQZU+jdl/HFLrPirQtEmSDUtVtreZzgRu/zD3IHQe5rovMQx+ZvXy8bt2eMeufSuUj8Z+Gpbr7KmtWZlzgZkAUn2bofzrL+I/jK18IaRJKXVr+ZStrDnlm/vH2HX9O9dJ4c1mz1nT4ZrW+gunESGbypFYoxXOGCn5T14pLjxHoltdfZJ9Ws47jO0xtMoIPoeeD7Vq3V5bWcJnuriGCEYzJK4VeenJ4qNdQsmuRaLeW5uSu4QiUbyMZztznGK53w7oOjaVqmsXmnS77u9m8y7Xzg+xiScY/h5LHn1PYYFP4hCO80ZtLOo21l9skSOWWaVUKRZy5AJGTgYx71vaPpWnWmiw6bYHNgsZRTHKcsCTk7lPUkk5HrXjnwgsYtO8TeL7SDf5UM0arvbccZk6nvXvZnhEjRmVPMVdzLuGQvqR6VFaXtpehja3UM4X7xikDY+uK4PxV4bXxH4g0j7fOqadZBplg34NzNkcY9FC5J/2sdzXoTyxQlFeRELEKoYgZPoKZ9qt/P+z+fF5+M+XvG7H060j3dvHMkD3ESzP92MuAzfQdTWN4j0l9Utle2uJLa/tyZLWdDja/oR0KnoQeCKzfAniT/hJdI+0Sx+VewSNBdw/wByRev4Hg//AKq7Siiiiiiiiiiiiiiiiiiiiiiis6zOZHrRoooooooooooooooooooooooryP4v6TrWvaPDp2kaYbomYSO/npHsxnjDEZ61J8QbLXNe8EPplpozm/uhGJIvtEYEOx1bqWwc7eMduuDwb1nDrK+Ak06XRpRqS2X2L7OJov7mwPu34xjHfPtUHw7g1Xw94OisdQ0e4S7s9+2NJI387c7MNpVjjG7nOPxrnvg3YavokGoWOq6Pc232i5M6Skqycrgg4Oe3p3pNK0XVvAnibUbmy0+bUNA1JhI6220yQPyQAhIJAJI47Y7jFdDHol14h8WW3iHULaS1sdPj2WdvNjzHc8mRgCduD0B54BwK5q3t9Xj+JVxr50O+/s6SAQCTC7vuj5tuc4yP89K0fjXaajqmgxadpumXN3KZ0lZolBVVGR9Sc44H1q543e+1PwDJa2ukXz3l1Csf2fy/mjIZc7vyJHrVjw7NeWfw+iguNJvkvILY232by8u7YwCB6c9Tjv8Ajw/gjTdaT4davoP9n3djqSrI0ReIp5wbnAb1OCvbqKq2dz4nv/Acvh218K3EE0Fs0M81z+7Vl5P7tersR6cZNaf/AAjupeLPhrBpE2mz6ffWSxm3W6wvmOo546qCCRzjk+nU8N+LvG0FlFo9x4Ou5tQhURJdyExwtjjLHGOB6Nz7VN8SPBmu3+j6Tf2NybvWtLkeZ8Y3SF2DnZn+6QNq+nA5wDJpvjTxdr9sumW3ha5sr+RNkl/cBkhhHQuAVGTjoM9fXGKpeOYrz/hMfC0tvp2rXsGmFVuLhLSRweRzux8x4ySOP1qz8bZZr6z0q0stPv7mVLlblvJtnYKgBHJxweelaHxguhqPg1ba0t7uWa7eNoo1tn3YU5JIxx+PqKn8QakJfhkVis7xp57NbVIDbuH34CnIx25Oe+OK6n4aT+b4S0yMxTRSwRCGWOWMoysvXgj6c13dFeI/G5r2Ow0mVbOa80uO9V76CL+NRjAbHIB5GemSO+K5L4i67JrCeHrrT9F1JdLtbxJGme3KAnjCqnU4GRnpngZr6Rsbj7XbRXBgmg8wZ8uZdrr9R2NWqK+dl1uz0b4wazLeNsgeySOSbB2xfJGwLYHA4AyfUc9hra7HD498VaIulyCfTdJc3F1dKp2FiVIjV+5woyB2PqOKEkbeBfiHd6vfiU6PrCFTdgHZBIzA4f8AFfybPY1s+KIY/Hes6LZ6ayXGm2Nx9qvLoAlBjGIwehJHp0zmtTXPEejPrl94c8TwW62DLG1tNcx/u2YqdwLHhSOx4785xXD+BfDcR1LxRaaHeSyeG7y0NvHKxyvnMuPlJHzbctyOxGc9a0/hjrkPhewuPDPiKaPT7uwlcxmdiqyxsSdyk8EZzjHXNa/gvS5dQ8Z674ueNktLgC2tBJGVMiqEBkAPY7Bg98npXD+G/EVv4K8Z+JbHWoriP7bdGa2aOFnMm5yRgDk5DDGO4Iqx4R8QCX4n61dXWn3lo11bxxrE0e4x4WPBkI4UbV3c8D1rLutb0nx74wZ9V1GGDw7pTDyYJZNounyfmweoOP8AvnA4ya9Xv9b07xY2p+F9KnguFfTJSZomyiOSFUAjg9c8H0ry34efEO28JaefDnie2urSeyZhG5jLZUsTtIHPBJweQR36Z9D1fxFJeeDPEOq6jGbCxureWHT4pxtkkBQqpIxnLscgenPTmk+Hmp2KfDa1d7uFVhtpEk3OBsbLcEev86wfgpfWkfga7WW5iQxTStKC4yi7RyRnj8am+A97bR+DbkGVd1vcyPKg+8q7VOceleieD/GekeLo52015Q8DYeKZNrAdm4J4NdpRXM+LvEVn4X0efUrxgAvyxJ3kkIO1R9cfkCa8u+GVlE7S+MvEN/AdW1BS0aySqBBCemATxkfkuB3Nc18UL43EvhrxpawmfT7K9dHCNnIjm+Vs+jbDz2yPWuh+MPiLRtR8EutlqlpcPcSRtEkcoLMAwJ+XqMd89Kr+LfFj2fgfQTpV48UF0Yra4vYc5hUINwXuG69Om0965T4nXPhe00jRrDQ5rWWRbtJpZYiHJXDDMjj+Ik9Cc+2K+o7G6t722juLWZZoHHySKchu1W6K+fPBzf8ACN/EnxBpuoOIf7VY3Fqz8CXLllAPr8zD6qR1rZ+JmnnxBr/hvSbQB7iOc3NwVxmGFSuWPpnPHqRWr4o0bw3421S60XUEaLVLKNWjmQhXKMM8f3gD1B6fjWP8OP7a0XxJqvhW/v31CytIFmgnfJKAkBVJPTjtnAwcVT+DV3BC3iOOeeKKZ9VcCNpACSeAB688VHoWrWnjHWtbbxDfRxWWnTGKHTJZRHHtBx5kgyNxyO/AP4VV+Cl5p/8AaXiZLea3SOW9zbRqQu5MvjavpjHar3wauLe3fxJHLcRI7asyqrOASSSBge5qXw4yt8YvEu0gj7DGMg9wsINO17DfGXw6CcFdOkYdOeJh/nGai8aNn4p+Elx0ic/+h/4V7vRRXh+uor/GTw+S4Upp0jAH+I4mGP1z+FQfEn/kfPBP/Xd//Qlqb47nGjaQP+onH/6C1dN8XJVg8BauzAkeXGvHqZFA/nXPeKLae7+Dax2+d40q2kODj5FEbN/46DXXfC/UINS8GaRLAU/dW6wOq/wsnynI9eM++c964D4WWjv4z8Z6lCjCya8eFX/heTexbBzz1z9GFW/gUzPpetOxyzam5J99q03xbE03xY8KqpAIt5G59AJCf5Uz4u8694NH/UST/wBDSrXx9BPg5SGIxeRkgd+GrX8c+Im0s6FpFpDbSahqEyJDLcLuSDkL5gHdhu45/PpXnPxB0xtO8YeDGm1K7vrqa9QyvcOMDEkf3EAAQdeBW9capHo3xkf7fIIYb7T1gheQ/LyQRg9sshH1+texapeaZaT2cl2IWuZJVitvlDSbmIHy98DOSR0Ar57+H1ppeo+M/FWn60jPqRu3eJvOePeodtwG0j1Uj29hXrlh4b8KaDr9q9nZeXq04kZCJpHYJt+ZiGYgLwAPc8d69EorjPiIceENa/69H/lXP+A9o+GtntJI+wydRjn5s15ho6TL8E7/AOygiRmYsVHJXzRuz/wHP4V33gLQtL1bwtps8Gp6oVa3VJo49RlCo4ADrtDYXnPHoRWla6Poeh+GfElnoYbZHHMs+XLjzBFyMn0BAI7HrWP8Ora0vfhTa2l9MIbaeKeJ5S2Nm6ZwDk+5FcXcyeLPhrY/YtRih13wwQYmbaQY4242n+7nPQ7l5wDzWl4o1OK7+IngmcMV0+W2SW3V1wA0hbHHY/6sflXffGOCGfwLqvnBf3YjdGOPlYOuMZ6E5x+JHevN/iCLj/hUeii63edi2zu6/cOM++MV6V8Rv+Se6h/16p/Na6XwSip4V0RVAA+wQHgY58sZrp6K8r+L+iPqnhtry1Di+01xdQMg54+8Py5+qiqthrkXjiLQLe3ZHjKi91JBnCFDhYyMYIaQE4PUJnpXNfEFmufiZ4YsZNRksofIYxyx7dySPvHy7gRliqLyDXU694Fhv0huta8S6hJHZt5qO5jQIeOc7fYV6yvQc546mlorwncng74nNkiHTPEMe4sxwgnGe57lj/5F/L0Hwkn26a/1+RTuvZSlv7W6HamB/tHLe+RXm2vsfBPxFs9YXKaVrYMF2edqy+vsc7T9N/vXoPhonV9b1TXmIMCH+z7IgcNGhy7g9CC+Rkf3KwPiJ4jPhjT7fRNBhH9r37bLWKMf6sM3L+mSScZ7nPY1t+BPB9p4V0cwOqz3twBJeTMM+Y3XHPYZwPz71wf7P9nCNAvrxoIBNPeN8yoAQm1flz6A5496T4QFY9e8bQjbHbxXowoAAUb5R+AwBS6JKkfh7V7DwhaNPpo85ptSv5cCRyvzbFAy2BgAnH49ar+AbeO6+EN5HKiMPIuyu5QdrYbBHuK6X4MadZJ4EspfskJkufN89igzLiVwN3rwAK5v4EafZtaazdfZYvMF80aErkom0fKCeg5/Grnw/tre2+IHjG2t4ljtvk/chdq+/H1J/OqXg3SrCX4neKt9nAVt9jRLsG1WbGSB0z1/OtGwsorD4w3X2ZViS407zGRBtGflHT/gIP1rF8I3Ora5448T6hZ3FjHc20gt1S7jeTbEpZflwRgfKCfc+/PU2vgfUR4wj8Sahf6cDIjRT21vbsiXAKFcEM5yeh/4D0rlfhpo+mT+NfF2+0gkjt7geUhUMqEs+cDp1H4VY03w5pcvxc1aN7SJoEsxciAqDH5h2Akr0PJLc9+ewq7qtlaWHxf8PGzt47c3FrM03lDaHOyTkgcdh+Ve9UUHpXzh8FC114k8WX0rM0rzDkj1dzjP4Crfx50+0+x6VeC3Rbp71I2mUYcrtPGRz2H5VofGHw3ott4KvLiHT7aG5geMxSrGBISZFBG7qcgnv29q07/wxo7fD+7lawikuZNMM73Mo3ytII9wYuefvc4zjt04qLwrG2s/Ci3gvr42SyWkkLXJH+rjV2UZGRkbVA68iuI8cXEU/wAN0tdK0qSfSbLyQupT4iywYKXjQ/McliCSB95utdD8U4o5vhlbXMqK9wIrbErDLjO3PPXmtvxpeP4a+HT3GlqltcSQQx+bCoQjdtBbjvjOD1Gc1kQeFNYuvBceixaVoIhltlYSi4feZNuRJ/q8bsnPXHOM4rifiF4dvNN+HNh/bbLNqlpcLAkyzM/7rLkAg8ZwcdOgFetaP8OtAUafqM0dzNfpAPMuGuZN0rFcbmOevJAxjg47CuL+B9tHZ614xt4t3lxXUaJuOTgPMBk963LaxstL8U67Lq7x63f6i6tbWcVv5skMAzwwPyqMFRyRnaD34ofAmRxba9ahXit4L793A5yYs5yM/gB17e9L8Ldsvi3xxhuDcRqSp6cyA8+tcx4X8KWF58QfEunSy3ZsYVUtB57ETAlTtkY5ZgD75461saFplr4V+LDabpCtBY3tiXkg3FlBAJ4z7rnnpk44OKtarYR2nxm0OaN5WNxaySOJJGfB2TDjJ4HA4HArN+JukRnx/wCF5ILi4hlu5h5jiVmK7WX7oJIXjjjj2rO+K3hbT/C0ej6toXnWd+bzy2nErOzlgW3MWJycg/XJB7Y2vij4I0fS/C13rUH2ptXtnikF9JcM0sjGRFJY5x0PGAMYGMV7to1xJd6XY3MpBkmt45GwO5UE14f8Nbh4PiH4wsFx5MkhmIHHzK+M/jvNfQVFFFFFFFFFFFFFFFFFFFFFFB6Vn2Y+d/rWhRRRRRRRRRRRRRRRRRRRRRRRRRRRRRRRRRRRRRRRRRRRRRRRQQCMHpSYBGMDFLRSE4BPp6DNeEaObuP4m6rqU2jakNO1CBbaKZrRtuQIxluPlU7Tya91jjSJdsaKi+ijApWVXUqyhlPUEZpERI12ooVfQDAoeNHBDorA+ozSqqooVVCqOgAxUUtvDMQ0sMblehZQcVOBgYFQvBC8iyvFG0ifdcqCV+hp4jQFmCLlvvHHX61AbO1PW2h/79inxW8MJJihjQnqVUDNQXGn2VzKk09pbyyp913iDMv0JHFS3Frb3SqlxBFKqnIEiBgPzqH+zbERND9itvKcgsnlLtJHTIxUQ0jTQrKNOtNrcMPIXB+vFOt9OsLESPa2FvEzLhvJiVSw9OMZrnPDehCy1G+1VrK3sWuVWKO1gVRsRSSWcrwzsST7AAZNdrRVG+0+y1BFjvbS3uUU5VZog4B9QCKzP+EZ0A/8wPTf/ASP/CtRNPso7Q2KWlutoQQYBEBHgnJG3GOSTWJbeEfDttDJDDolgkchBdfIX5sEEA8cjI6VsXmmWN9ZmxurOCa1IA8l4wU46cVnnw1of2A6d/ZNkLMkMYRCoUkdD06+9bkMUcEaxQxrHGgwqIuAB6ACpKKxtY0PTNaRE1GyiuBGwZCwwyn2I5FGkaJpujIy6fZxwlzl35Z25zyxyT+JqjqnhTQ9Vuxe3mnxvdgqwnVmRxjp8ykH8K0tJ0iw0eJ4rC2WFXYu5yWZ2PUsxJJPuTWVb+EdAttXk1mHTIV1CRi7Tck7jnLAZwCcnkDNQXHgrw3c6q2rT6TBJesQzO2SpPqUztJ98Vb03wroel6lcapZ6dFFe3BLSS5JOTnOAThc5PTFQQeDvD1vrEmtR6XENQkcyNKSx+Y8lgpO0HPOQM1DY+CPDun6gupWmn+TeqS3nLNJuJJyc/Nznvn39aS98EeH77VV1e4s5W1BWDLOLqZWBHTGGGMf/Wo1DwR4f1HU01W7s5Zb5HDpMbuYFCDkbcPgYPQDiuzVdqhck4GMk5NLRXBXngTR7zWRrcrXv9oK+9JhdP8AJ6BRnAHPTpRq/gXSdY1RNVvZb2S6iYNCftBAhIORsA6c81N4j8FaX4kEK6pJdzxwqAkf2hgoOMbsDqx9abr3guw17T7bTr281E2sCgbFuMeZjoX4+Yitbw94etdBsRYW091NbKu1UuZfMCj0Geg7Yrn4/AOl2ss7abdajpsM/wDrbezuNkTHGM7SDg49MV00WhWNtpP9kWSPZ2u3aPs7lWAzk/N1ye561z/hHwNpvhOSRtMub4RycvDJNujJ9cY6+9N1PwLpupa5Frk93qAvYSDEyT4CAEnaOOByePc0eJPA1h4i1K31G7vL5Z7YgwCKUKsRGDleOuQDTfGHga08W21rbahqWoLFbgELG6AOwBG9sry3P+GKTxH4D03xDpdjYXlzeGSxz9nuxIPNXOOpxg9F7dhzWTffCzQr1bZpLnUvtMD7xdfacyt0wCSMY47AEVs+JPAOh+IdOt7K6ikRrVCkE6OfMQe5P3h3wareD/h7pPhi6a+SW4vb4rtWe6YMYxzkKO2c9evXsSKi8afDjRvFV2l/K01nfqADPbkAvjpuBHJA4B69OcACtnwp4P0/w00s8U11d3syhJLu7lLyMo/hHYDP/wBcmu0orm/FmiN4h0efSxeyWiTjbI8agkr/AHeex46Vl6X4Xn0nwydAs9VlCqCkdw8Sl40PUDGB68n1qp4L8Gt4a0240qXUWv8AT5QwEEsIULu+8M9wfSuDPwe+x3pk0TxLqOnWjsTJDG53fQMCP1Br0K/07TtG8H6vp+nBAkFlPvG7c5YxklnPdj6muY8G+Hm1X4W2ejXMjQfaoXO8LyFaVnU4PsR+daMvhHXb3T10bUfEcdxpWFSQCzCzyICDtL5wOmM4zx3PNbHivwVp3iHTLOyDPaPY4+xzwn5ocAAAe3A/IelUpPC2qaxDbWfiLVYbqxhKs8MEBjNwy9DIxJ49QAM1ueMvDVv4n0GfSHfyA20xSKufLZTkHHp2+hNebH4Z6pe6FJpereKLm62KEtk2kRRYxgsM5cjHGTgV6p4W0ZvD+kW+mm+nvBCoVZJsZAAACjHRQBwOa6GimSIsiMjqGRgQwPcGuE8A+DbbwfBfRQsJGubhpFkI+YR/wIT3wM/iTVT4i+BoPGNvA6XBtdQtSTBOBkYOMgj8OvasTRPBniW4lt08WeIl1GxtnEsdrGgAkdTkeY20FgDzg57V7JRRXn/xE8Hx+MdNgtvOEE8EyyJIR/D0Yflz9QK7q2gjtoIoIUCRRIERR2UDAFebfF2xttU8KSWsi77mW4iWyAPJnLYAH4FvwzXb6LpkejaRa6dagbbaERqWP3iB1P1PJ+teT+H/AAh4p07xBe+Ib+TSNQ1G5UIjvLIohXuFGw44AH0B9TXYLb+LDqUmoTR6UVjtHht7aO4kxvZlJZiU54Xp/LJNY3w28Na74Q0u60+6+wXKszTQtFMw+bAG05QccE55rK8G+Edb0+88Rf2nFbLba5uMjwzZaEnf0BHP3/0qp4b8KeNtN0K48N/bdKhsDvWO52vJKFYncAvAGc9+mT17M8NeGfF+k+Dr3QXg05xKk0EaiYggSdXZsEHHOAMdeeldf4C0zXvDnhYaVcWVq9za7vs5W4O2Xc5Y7vl+XGffNZfwu8Pa94Xt9RttRtrVlnkNxG8M+cvgDaQRwOOtQeEfD3iLSPFGt6xdWdoYdSZmCJc/MnJKj7vPp9am8J6L4h0/xpq+rX1hbpaamBlorgMYtv3cggE5wAcetQWuk+JG+Iv/AAkEulRRWDQ/ZmzdKzBcfex9R0/rWR4o8G+JtI8SzeJvB0qzS3RJuLSWQLknr97Cle/JyD09us0Gw8V395DrPiZYIpLNXa002zfCmRlKlnJJBOCQOTjJrH+Huh69pHiXW77UdKjhttUk8xWjnRvKwWIBAPOd3Ud6do+leJIfiDe+Ip9JCWV5CtvtN0jNEoCDdjPqmcD1pmt6V4kufH9h4gt9HVrPT0aBQblA0qkMNwGePvnrjpXtgJIBIwfSlorwPwPZ/wDCN/EjxDpUm5Uv4xdW5PRxuLYHrjcw/wCAmtb4u6PrevQ6da6TpDXa29wLh5DPGinAI24Zge/WtX4l2ms674WbTtN0qZ7m6ZDIjSxKIwrBsElueQOlWdRTV28CvYR6PMdQexNqYPNjO35dhbO7BGMkY59q4hfC+v3nwuPh17A2eo27DbF5sZW4Ak39QxA698fMPQ1R12Lxpr/gdtJj8Nx2awRxxyq84MkwjIwI0xx90Hk84IGeM72u6Nr+u/DUabJpi2+oxLEqW3nBiyR45z03EAnH9a3JNM1Hxl4Lm0zVNP8A7JlkhjWIO4dw6YO4jHygkAY64J6VwfhbVPiH4ftYtAl8NfbPIxFBcPJhFXtlgSCoHHbA47Va+Jul61N4QtdF+z3uq6pJcfaZ54Yy0YO5iQCegGQAAOgr2rR7tn0iCeW1uYHSIB4XjO8EDBGB1/CvIvhFFf2mq+ImvtLvrRNQuTcQtNCQMbnyCegPI+vasTwPea54Z1TXbC68MX97ql3cGaK5QAJKOcBpDwE7g88kjFafwo/tjStS1201LQ7mEyXLTy3IBMY4J2rx85yRjbkkN7cp8KXurfxJ4pmvNM1G2S/nEkDy2sgUqpkOCcEA4I9uw7CpvBL3Y+IWv38+kapb2t8AkMs9m6qSuOpxgA4OD9KjuZ7tvirb6n/Y2rfYI4PsxufsUhTcQfmyB93JHNO165mk+Kuk30emalJZafA0E88dnI6hmWQAjCnI+cc/XtTPiDJPc+O/Dk1tp+oXEOnSg3MsVpIypuYHqBzgDPH69Kd8cJJL6w0i3srO8upVuVuWENs7YTae+MZ56VsfFvU1vfBUltZ2t3cTX5jEaJbvkBXDMWGOMbcc+teg+Drtbzw9p0ixTRFYEjZJoyjKyjaeD7jrXk3wltXvfE3ivxAwPlTXTwwN6jeSfY4ASvfqKKKKKKKKKKKKKKKKKKKKKKKzrI/PJ9a0aKKKKKKKKKKKKKKKKKKKKKKKKKKKKKKKKK5JPGGhya8mgRXnmakxZTEqNhSoLEFsY6A9662iiubXxRoj6yuhpqML6k27ECZYgqMkEgYBAB4JzxXSUUUUUUUUVXe6t45kgeeJZnGVjLgM30HU1MzKilmYKo6knAFDOqruZgF9SeKdRRRRQSAMnpUcUscylopFdQcZU5qSiiims6rjcwGemTTqKOlFFHSmRyJICUdWAOCVOcH0p9FFFFFFFFJkZxkZ9KWiiiiiiiiiiiiiiiiiiiiiiiiiiiiiiiiiiiiiivObj4eaJPq93qjPeq14SbmCO4KxTZxkMByRkZxnHNeiRosaKiKFRQAqqMAD0Ap1FFFFFFFFFFFFFFFQ3MIuIJYSzoJEKFkOGGRjIPrXmnhD4fQ6Ddi8u9UvNTmiJ+zC4clIc9SFz97rz+leo0UUUUUUUUUUUUUUUUUUVzfiDQINYNtOHNvf2kgktrpB8yEHofVT0IPWt6287yY/tHl+dtG/y87c+2ecVNRRRRRRRRRRRRRRRRRRXPeIV1O5gFlpn7l7j5ZLwsB9nXjJA6lsZx2B5Jq3oWkWehadBp1hF5dvCMAE5JPck9yTWtRRRRRRRRRRRRRRRRRRRRRRRVC0++9X6KKKKKKKKKKKKKKKKKKKKKKK4nxD420Tw9qFpp9/NKtxcuFULESq5IGS3THPbJrn5vin4eh1K3snS+EVxIY4r0wYgc5xkMTkjOOQCORXoerapZ6RZteXswjhXABxksT0AA5JPoK5iw8babcahDp93b32mXNx/wAe66hD5Xnc4wpyeeehwfatjWPENnpVzDZulzcXkyl47a2hMjlR1bjgD6kVBofijTtavLixtvtCXdsoaeGeFo2iycYOe/0yKNQ8UWFncT2scd1eT26hp0tIDJ5QIyNx6AnB4zn2qzoniHTNds5LvTbjz1iyJIwpEiEfwlTyDwfrVbw/4q0rX7m8tLGWT7TZttnhliZGQ5I7j1BH4UzTPFuj6lq1xo8E8o1C3Lb4JIHQ4HfJGMc159q8MZ+MWiuVG4aY7Ajjn96M+/BxXputeIdO0WSCG6ldrm4OIbeGNpZZPXCqCce9QeH/ABRpPiCSeGwuGNxB/rYJY2jkT6qwB/L1qzrPiDTdGeKO8uCJ5gfKhjjaSR8AnhVBOOOvSvCTqWm6x8Y9DudJZZI0tJROViKESbJs7wQCDyo59hXuMPibRptWOjJfJ/aILD7OysrHbknGRzwCePSkvPE+jWWqRaTdXyQ30zKsUTqw3k9ADjB6gdevFdJRVW9vLawtpLq7njggjGXkkYKo5x1PvgVg6f4s0PUblLW3v0+0OcJFIjRs3GeAwGeldRRWLqevaTpMscOoahbWskoygmkC5GcZ5rj59O0rRvEdz4n16/t47mY+TZCR8LDGFwcZ6secntnHeu+kNtfWTFiklpPEcnPysjD19CDXh/hLzpdWi0m98Z6fqmk27s1rbrMDPOQRsWQ4+YLy2ATkgdR092uJ4bWJpriWOKJBlnkYKo+pNZel69pOrsy6fqVrcuv3lilBYe+OuK4zWvH+maf4p0zQVu7f967i8lZwFhwh2qT0DFsDHb8a7yTVNPiELSX1qgnx5RaZR5mem3nn8Kil1nTIb9dOk1C2S9YArA0oDnPQAevtWd4yWSXw/f28N3b2kk8fk+fO+xEDcMc+ykmp/C2jWOg6PbWGnkNbou4SZBMpPJYkdc/yx2roKRmCqWYgKBkk9qx/7d0c/wDMVsf/AAIT/Grlrf2d3v8As13BNsGW8uQNt+uDxXm99aab4h8Y2s95qljNa6emLWxW5Vme4zkuyg54wBjnpn1B9Jub+ztGC3N3BCxGQJJApI/GpFurd4PtCzxGD/noHBXrjr0qJ/s2pWs0QkSWCRWjcxvngjBGR7GvHfDzeLpNY/4R/UNVtWsbOcyG8S4Q3V1GDlYyoJK9txwDgYz6+2SSJEu6R1Rc4yxwKw/EMNrqGl39pLISVhYuscpVl+UkZwc/nXA/BEhfA9qScASy8/8AAjXrSyI/3XVsehzTZJooiBJKiFjgBmAzUhIAySMetIGVhkEEexpQwboQfoaWiuM8bR61FZR6hoDF720fe1qeVuY/4kx69CD14wOtReDrrXNVWXU9asm00MPKgsd+cAHl246k8D2HvSQ+FvK8Yz+JP7SuD5sAi+yZwowMfivGcf3iTXc0UUgIPQ0tFFFFFcZ41v8AV9IsodT0q2a9W3kBurNR80kR4JXgncDg/TPpUXg/WNT8QG41K4s5bDTziO2tp0xKxH3nb05yAPbNR6JoWtWXifVNTvNae5025Ui3syzERHIIIB4GACOOua7yiiuL8d6druqaSkHh7UFsbwTqzSFiuUwQRkAkckH8K6y0SaO2hS4kEk6ookcDAZscnHbJqxRRRRRRXK+NrnU7Lw/fXmkywRXNtE0xaZCw2qpYgD144zxVf4e6ld6v4V0y/vpfNupoy0j7Qu47iOgAHauyooqvd3MNlby3NzIscMSl3dugA6mpIpFljSROVdQw+hqSiiuF8NXHimTWdXj1q1gj01JD9ikjYEkZ4HByeMckDn8h3VFFFFFFcP4r8S3Ok32m6Zptgt9qF8zbYmk2BEUcuxwcD/A12652jdgNjnFeeP4+0mzn1Cz1TfZX1kxzA4yZ1z8pi/vbgRxweeRxmu9tZJJYI5JYvKkZQWjJztJ7VPUFzcQ2kLz3EqRRJ953OAKnoprusaM7kBVGST2Fcb4K8RXPia0mvn002lp5hW2dpCTMo/ixgYH/ANeu0orhdO8SX134u1DQ30maKztog8d4wIDn5cjkYx8xxgnp+XdUUE4Ga858OeNH1vxLqOhtpU9mbKLzC07De3Ix8o6Ahgepr0aiiikJAxk9elLRRRRRRRXP+I/EOm+HLRLrUpzGjyCONVUszsewA5NbsTiWNJAGUMoIDDBGfUHoaJZFijeRs7VBY4BJwPYda4rwv420vxPfXllYR3SyWgBkM0WwdSMYJznjuBXcUUUUUEgAknAFc/4f8R6V4ijnk0q6+0xwPskYRsoDegLAZ/CugoormfE3ijSfDEUE2rXJhSd9iEIXOcZJwATgV0iMrqGUgqwyCO4p1U7++tNOt2ub25it4E+9JK4UD8TVXRdXsNcs1vdNuBPbMzKJApAJBweoHetaoopo5QxjkRwrFW2sDhh1B96z77WNNsLL7dd39vDaE7RM0g2k5xgHuev5U/R9UstasIdQ0+cT2kwJjkCkZwSDwQCOQRWlRRRRRRRRRRRRRRRRRRRRRRRRRRRRQaz7Ph3+taFFFFFFFFFFFFFFFFFFFFFFFFeDfGaNJdV8HI6qyNqIVlYZBBZODU/x/VV8HR/IPku49vHThhxWZ43uZrjxF4H09r9rRJE8wTKiyESlQqnDZBOeM/7Wa6zxB4EuddWB9X8T3TraP5sTJbxRbD/eyB7VU8baJ4istfj8W+GvLuZo7YQT2T9ZUzk49exx1yOM9Ki8OeMbPWV1q/XT5rHxFZ2JE9rKDkhASCMj+82ORnpUnwL2SeE2uid9zPdyvcORyz5HU9+MfnWLoiNpvxj1e2tFC215bCaZFAADbQS3uS2T/wACNSfDXnx/409pVH/jzVPaf8lmvf8AsHr/AOgrUupSrJ8ZNLUA5j0tlOfX94f61r60+m2njiC9txdajrptPISxhK7IkyTvdj9wcn8+nNcpoTam/wAXJ31W2tbedtOyqWzlxs4xliBlh0JwOlbvwxuP7Z1zxRrdxJ5k5u/ssQP/ACzhTO0D0B4z6kZ65rN1WBbf406PLBEoNzp7GdgvUhZQGPvhUH4Cresxx/8AC4tDYp839muwIB+9+9GTj245rJ+Lv/I4eBve9H/o2KvoOivOPifo+qato9s+kLHJd2N3HdrC/SXZn5fQ8kHB64rldB8YaP4p1fT7XW7KXSvEFlKWgSUYDMQQVDEdD6HrgYr3GivA/wBoZU/4Rmycj5xfKFOP9h+M9h/hXTfF9VPw91ElQSqwEZHQ+ag/rXG+MNQkXw14J0ISvDBqq28dy6tjMQWMMpPod4P4V6R4y8E2fiTT7O0jlNg9nIrwSwKMoAMYHt3+oFcb4tur7UvH+l6Jbx2tzHZ232xYL2QpG83IDHapyQORx60a94T8Ual4h03WbNNJ026tCTLNBPIfPUkfKw2DPG76561X8SWVs/xe8OBoImSS0kZ1KAhmCyncfU8Dn2FUfjXpNo994cnjQxXE14sBlQ4ITIwB6Y7VH8XfDOkaF4cg1HT7byL6C7QrcAlncnJJZicnnnPqK1/jXaW954ITUJog11E0JjkycruIB/ma9d8Ojbommj0tYv8A0AVsVWvLdbq1mt2JVZY2QkdQCMV4d8Q30jw1pFr4c0jR7S51a+jFtbI0Cs4U/KZGOOWPPJ78nODW1YeBG0bwJd6NZ3yWl/dIHub08AHILDPZdoK/iT3Neb+OJtFHgZLfS9Oed7LyU/taC2EUXmKQrEOcFyTu+7nk5Jr0fxr4bj8V+BYZ3jV9ThskuIZyuXLBAzLnrhuRjpkg9qZ4b8RW178NYJ0ijecQ/YRbKoO6f7irt6ZOVbHoc1S8arL4S8JaVoOijy7m+uI7QvG2xnLD523YOCxwM9s+1ZPinwrqmpadbw6P4Sh0m+tXVoLuG9jDrjjlhhjx3JznmqXxd0+7fS/Dl3eTSQ6rLNFBPslLRq2Mkhfu53c8V6Fp/giy8Nz6lrcN3dXF1NYvHP577vMbhi+cZySv0ryn4c+ILfUfDlr4OtpYUvLszCd58gRxk8hePmcg8DtgnPFe0TWelfD7wxfXWm2SILaEvk8tK/RdzdTk4+nbFc74O8O2Xifw3DquvxNe3+oBpZJZSQYwSQqxj+EAAdKzPhrf3D6hr/gvVWlu4bF2ED3DbnaHO0KT6Y2kemfYYT4KRBYfEdvud4Ev2iRHYthQCMZPtUnw9iFn478V2MLOLaLyykZckLnnAHYcmvcqK8WW6Xxt401XRLwudG0mNQbdXKefMeCXIwSo+Ybc4OAfatnQ/C+paB4rnm024WPw3PFuazaRiI5MY+RTnHIzwQMcdgK5bRhPZ/Fq9svt15PAbIuFnmLAEhDgDpjpXvNFeRfFzV7rSbPTGH2lNMku1F/LasVcR/3dw6A5P1wBkZqx4e07TbrUNM1Xwtqhk0qPzPtdt9qkkUsyfK21iSrjoQecHpXqtFeEfGO41rTbrRLrStXngE9ysBttxWNmyCCxXBx2I54rH+JFnr/he1tfE8fiO6mvEuFSWDJSAg5baEB+7kYweo75r0rxcfEOoJokOjCSK1ubiNr+aF1WSOLgnBJ44z054A74Pm2s6tH4c8X6HbaF4gnu47u7EF9aS3LTqMsq5yc4bk98ggV0Xj/xALPxZpWlalql1pmizW5lea2ZozJLuICmReQo4zg9+fUdJ4d0jUbLVbqW21u6v9FubTdayz3An8qQt2JPzDHIPpxmuP8Ah9e61/wnniDStT1m41GO0iGwuAi5JU5CDgHBxxVV7rxXF8SpNHj1oTQS2hlXzE2pAh43BBwzA9M9c81TurnxV4T8b6fpUGuSaxFqkZ2pqHyrGctz8vTGAeOvIwOKm1+48T+CNd0a/u/EMmqWd/cCC4tnjCKCcZ2KMgAdR0PHcE10Pxn1TXtD0eHUdJ1RbWESrFJGsILsTk5DHOOg4A7nntXrtizPaQOxJZo1JJ7nFWqo6mLlrC6FkwW7ML+QTjh8Hb1464615F4ta58J+GzqGo+LNVa/2BY408oLLNjO0DZkD3zwPyqvpLeNbTwBfatfasF1MxNdxLcQqxjiVCccDhiPmGc44BHWs7w6fHPibwnbaguvQ6eFjdkYQb5Lghm5cnhR2GAeme9dV4I8Xahq/gObWpoTc6jbJKpVE/1zryp2r65Gce+KwdTufE1r4OTxRceIpbS/WPzjZywRrDgniPaVznBxySSfzrsdQ1c6t8OLvVJ0WJ7rSZHZVyQGaMjA9smqnw8v4NL+HFhf3JIgtrR5Xx1wrMePeotJl8T+J9HGtW2rLpZuNz2lotski+WGO3zCwySwHUEDkHHap/BPjWTWdM1T+0LYR6npJdLqGI53lc8qD0yVIx6isDwxq3iTxboD65p2uwRXod/+JattGYkIJ2ozH5skYOcjqOKwvi/JrLeB9PvZ9QlgEscCXdkIQm+RlJYseowf4enFdvrN34k8O+DpdQgvLS/uIIVkYzw+WEjA5AVTye/JHTpziubs9a8ea34Sg1jT2063KQNKzSLuluSu7O1QCqg9ADySOwqXw74m8X+NdAhuNGhsNPmRmSe7uG3K7DsiAEjquSffFdH8OfFOpeIdN1GG/giXVtNlMEgXKpIwBwT6HIIOPrx0qp8PvFeta5ruu6ZrFvawPpzKgS3yRnJB5J56V65RXFeJPEcljqNjommwpPq97lkWUkRxRjO53I7cHAHX+fM+IPFOteDbq0l1xLW80q6fY1zaxNG0D4zjaWbcOCfXg/SvWI3WVFkRgyMAykdwafXM+ML/AFHS9DvNR01bV5rSNp3S53bWRVJYDb/Fxx2/mMPw5qF9r/hq18Q29pYRaxcwFQXVimwOflzwQD1+vrVPwT42/tnwtc6/qqQ2sdu7h/LJxtUA9+pOcY71yGqS6hq1rH45Hh/SvJtEFxbR3Sublol537lIUf3hkHjvXexeNrR/CNt4j8iT/SAEjtl5Z5ixTYD/ALwPPoM+1YHiXxV4o8K2cOq6npunTaeZAs8dtKwlhBPHLcMe3Hf25rj/AIyavqt9pmitpjQf2PfyxMrbjvlkPzKrDsowD9celeh+JPFOseGPDT6rqWjxy3CvtZbWbMcYJAUsWweSccA1zd94/wDEX9iRa5p/hgPpywJLPNNOF5I+fYn3ioPG7HPUDHNdnqvia2fwcddj0+4vrS4tt7wREBlQqd2454A5BIzVzwBrC694Y0/UUtEtEkVkWBGyqKjsgAP0WuxorzzR/GL6j4tvfDsmlzWrWsLS+ZKwJcAqAQBkYIYnOfTvWnqXiCUam+j6TZi9v44xJPuk8uOBT03Ng8nPAHPfpWb4Y8ZDVNYvNA1Gxaw1i0BZ4hIJI3TjDK3HZgcEdD9cTXHii5u9QutP0DTf7QksyUuZpJRFEj/3A2Dub1GOPWvOfAGoS6n8TfEtzPZy2cxtUR7eUgsjL5ankcEZXII6gg10Vr8ULS51S+01dH1MXVsmUgaH97K2cEBRnAwc5J6c1s+E/Gp1rVbvRr/TJtM1KBPMEMrbt6Z6g+vIP48ZxWnqnifytVbRdKsn1DU44/NmjDiNIVI43MehORxjoap6B4yS/wBXk0HUtPn03V403+TIQ6SL6o46j8B+hxwWpeJtbl+JVhpjaQfJtopZIoFnTdKGQjzCc4HTG3PHPWvUtc8S22jJaRzwTS6heYEFlAA8jNxnnOABnkk4rFtvG8cWvw+H9Y0+bT7+4UNbkuskcgPQbh0JII6dq6DVteWzuhp9nZzX+otH5gt4SqhV/vOzEBR29fasvw/4vt9T1OfRby0m07VoFDtbTkNvXAOVZSQ3X+vrjuaK5PUvE0dnqh0uLTdQvbhYhK/2aNSqAkgZLMMHiua1P4jWemala6Xc6Nq6Xl0QIo/Lj5ycA8P0z/I1HreteH5vHOj6bdrfS6nblvs8flYhVmB+c7sbiAvBGQM+vTsNd8RWujz2to0Fzd3t1nybW1jDOwHVjkgAD1JH6GquieKrTV9TuNKWzvbW9t4hLLHcxBdoOMdCc9e3HvXmnw45+IPjM/8ATQf+hGvTtJ8TQ6tfXNnbafff6NK0U07RqIlZTgjdu5Oewyarah4vtLfUp9Ls7O91G9t03zJaRhhFkZAZiQMn0Gal8OeMNJ8QWd3dWzyxfY8i5hnj2yQ4BPzKM+h6ehrBtPid4Yu/tghubhmtiqhPs7b5mOcKi43E8HqBj6Vs+FvGmkeKLe5l04z+dbDM1tLHtlXr2zg9COD1rD0/xnpPjJ73QbEahBcyQyJI7wbTCMEEnnjnj6mt3T7vSPDt1ZeF7O0nicx7oljhLKV/iYt9epPc1V/4WD4ZGoXFg2pKklvG0kryIyIuCPlyQMnngDOfrUOg/ETw7rd/LYQ3EsFwilwt1GY9ygEkgn0AzzjjnscO0n4h+HdV1UaXb3Uizv8A6lpYyiTf7hPXPbpntT/HOteE9Piig8TC1m6SxQTQeax5xkDB/wD1ZrvwAAAOBRWTryK+kX6uoZTbyZBGR9014l8L/FWh+HPA1k2rajFbl5pgq4Lsfm/uqCe47d69w0fVrDWrNL3TrqO5t36Oh6H0IPIPsea8K8c/YLLXby4svFU2lR3arFqscFu8q54XO9VKxvjjsR+Jr07xDFpt34H1BbIW8tiNOlNuUw6jEbYI9x+ea4P4ceKNF8N/D7RG1e/jtvM8/YpVmZsTPnCqCcc+le12F5bahaxXdpMk1vMu5JEOQwrm77xn4esLg29zqcaOG2swRmRT6FwCoPPc1tXms6ZY2i3l1qFrDbMMrK8yhW+hzz+FYt9408OWFta3N1q0EUV0m+AtnLr/AHgMZx74q7qXiXRdLsoL691K3htp/wDVSFs+Z/ugcmtiyu7e+to7q0mjnglG5JI2yrD2NWqKKKKKKKKKKKKKKKKKKKKKKD0qhaffer9FFFFFFFFFFFFFFFFFFFFFFFeVePfCms+I9U0m6tLmxhg02YTxrKGLO+VPOB0+Xt60fEbwxrfi7S7fToZtPgjDLJMzlyd4zwuB0570njLwRN4u0C0t7uWG11eyO63ngZmQHgEHIBwQB7ggcnoc/wAPeGvGc5jtfFGuRT6bC2TFB9+4wcgO+0Hb04zkjg1019Z+J7TxDc6lpv2C50+eKNGtJpnjbK/xA7SAeT9Rj0FQ6H4bun8SXviTVorWGeeEW8dtbsXAUYBZ2IG5iBjpjH6Yfh3wvrngq9vYtEW2v9HuX8xLaecxPC2APvbWz6fQCuv8O+HXstSv9c1CSOXVb7Cv5RPlxRrgKi55PQEk9T2FcFd+F/FWh+LdQ1nww2mzW+qY86K+LARNwS3y8nnPT+904BpdH8GeJrHxvceIZNUtZ0mhWOVpUbLAhdyoikYUFeMnpjqeasXHh/xG/wAQIvEws7M2kURg8oXJ3su0jdnb1yc49Kr6z4d8Uab46uPEvh+CzukvYFhmS5k2hMBB9f4FPGe9Rw+FPF1r44/4SBbnTbn7RAUld0ZFhGPuKoOWxgYJPPfFVLjwz4q8I+Jr3VvCltBqNhqT77izkkWMq3XqxHdmxjoDgjvU6eH/ABtP45s/EN0mlBEtzFtSRikSHd8nTczfNnPTJ9K0vHmha+PFWjeKNAs4r6a0iaGS3klCfKd3OSR2du/BxweawvEfhvxrr+s+H9Zlg0+NrObzRZtNlIMMp+ZsHcTjkqDjAxXv8e/y18zbvwN23pnvin1xXjJ/EMX9mz+H7YXTRXG+5gMqxiSPaRtJb1zx1wcHtXKazol54t1jSbmbRDpi6fcrNJdTSqZJApz5a7CcgnByT24r2CivLvi74bvPE3hr7PYLvuredZ0iyB5mAVIye+GJ/CuQ8WSeMfF/hGezXw79i3CPzlmlBlmYOpIRMDaMjdknoCKt+JPBOreJPBGl2ksUNnrOmonkIJywYKoUqWAwGIAPGRkDnBNSaDrfxB1kx6bd6NFppAK3GoyKRgdMoucFvzGeeBR8RPCurQXumeJfDOZNQ02JYTCRuaVBkZ/2jgkHuQfatTQtW8Y+JXSC80YaHaowNxcNIfMkHXbGuMjPQnsD68HP8d22qWHjfQvElppNzqNrbQPDIlsMsCwden/A8+nFUPiaNX1Kbw/5Wh3sstncLc3AgTeijIO0Nxlv0960Pi+t9rfh22stP0nUJp5pFmwIfuAZ4bng89KZ8S1vNY8EwadZaVqMl3MY8x/ZyDHsIJ3du3bNepeGJXk0WxElvPbyRwrG8U6bWUqADx+FbtUdTuZLOxuLiG3kuJY0LJDGMs57AV4B4DF9b6zqXiPxJo+ryatcNshCWhdYosDpjoe3ToPc1q+PLjXvFnh/VbfS9J1G3iRoAsVxD5Uk4y5kwD1H+r49vwrH8WXuu+JfAz2cHhW9slt1iMomXacLjIjj+8QMdwOBXs/g24ubnQLL7Xp89lIkSxGGcYY7VAzjqASDwea8z8KeDL7TPGmpNKD/AGHHP9ttkKjYZmBAxnuoZh7YFdJ8WfDN54k0FBppIv7OYXEIDbSxAIIB7HnI9wK5HQfiH4qvVj0t/CFydWGEaeTdHDn++/y/KO/B57dcU74rrOLXw/ZmG8v7m2uknuGit3YMoHJyBjk9q9Y1zUYD4evLtBK8ckDqgEL7iSCANuMjnjpXzno/hw6n8PUmihuLTX9Fle5iY27rJjcWCjjnOMjGcEDpzXqOl6o/j/wpeaRqFpcWGqSwMkiywOibh911OMFc4yOvUehOZ8O/EcfhzSf+Ed8SJJYX2nuyJujZlmQkkFSBz1I468dcmt/wDo1x/a+ueJby2ktpNSm228Mq7XWFeAWU8gnA49q4Hwb4hg8Ga3r+i6vaXgu7m+ae2WCEyGdWJxtA5OeMf0xV74b391P488SS3emXVs10QACm5Y9v8LsOAdpU/j9K+hKK+Y/EN1dfDnx9ea+1hNcaRqaYdkP3WO0tz03bhkA44JHvXqvhjxc3i67jfS7K7g0yLLS3U8YUTHGBGnXuck8fdx3rgdN1fTW+Ml8TcRkSWYt4n3YBlwny578Bh9a+haK4Xxh4k07RLjT7PV4Y3sL9mjkeUBlQjBBYEcjP5da8xttH07TvHukzeCrlGgnWQ6lDbS+ZCkYI5JyQMknAzwQMAV9EUV8//G/ULSG48NwSXESul+ssgLDKIMfMR2HP6VZ+Pd5av4PijS5hZ5bmN41Dgl1w3IHcVl+PdejR/C1hdXMi+GLyNftc8DECXHBQsvIXpkeh9Rxh+Pde8PNq3hMaQqJp1hfq81zFCVhUK6cA4+bABJxmvVdc1jwvr2oxeH9bhge2urRLq0lucx7yXZSFJwVb5RjHUE/jyvw902bw74xv9F0nUJL7w/8AZ/OccMtvKSAELDjdgdB1B5HGQnge6t5vij4qMc8bh4wFKuDuI2g49cY5pYr+FvjRKjTQjZYeQvzjlsBtv15PHtS+NJ4v+FqeFY/MXckZ3DPTO7H51L8arqGOTwwjSKD/AGmkhyw4UYyT7c1J8friEeEIkMi7pLuPYAc54Y/0r2bTypsrYowZTEuGB4IwOauVWvLqCytpbq5kWKCJS7u3RQOpr588Oj/hZHiU+ItS2LoemuYrG1l/5aPwSzA/gT64UdjXpHjHW7C48PeJrWG5Uta6e3mOhBUNIrhUzzzlcH/eH4VvhlIh+HumvvXYLaTLZ4GGbP5V5Z4B1yfQPhPqup2SLJc29wwUddpYouSPYNux7VJqsnhlvh/Nql7qEOqazeWuRLcyCWZJX/hVcnZtORxjAFdRbXltcfCCWOC4hlkh0rbIqOGKHB4IHQ8Hr6VBY2U+o/Bdbe2VmmNkzBVGS22QsQB3yARXX/CTVrXU/BunCGQeZax+RMhPKMvr9Rg/jXE/DuKOPXvG3iYIW05p5FQqv+s2lmcjse351X17wNYyWL+MfBOoS6ZP9nNyscB2xSKBuKgD7pOMFeVyMEDmqnxK1W4134U6bqd1Gsc9xNE7qowM/MMj64z+NemeMru1l8C6qsVzDIUsBu2uDjcvy5+vb1pvhALD8N7LaowumFsDjJ2kmsD4CY/4QxSBjN1Jn5gfT8vp/jUHwZYNc+Kjzn+0mOPxao/hwuPHvjY56zr/AOhNXutFfPuqudM+MunXF4Slve23l28jH5dxUrtz67uMf7Q9a6f42rHJ4MngMYeea4hS3X+IvuB+UdzgMMe5r0TQLZ7LRtOtZf8AWQW0cbfVVAP8q165vxkceGNbP/ThP/6LauQ+HF1Anw6sJWmjCR20gdi4AUhm4J7V4xoEcr/BTWhCGLi43Hb/AHRJGW/DANe9fDrXbDWPCenyxyxj7PbrBOjMP3bIoU5/n9DXm3xhvrO40LR7+C2NxpVvqm2REwqSquQduOxwwB/xGfQIPDHga6sBqKafp81ns3+c3zKBjPc8fSuG+KxtDofhU2EIitDqERhQLtATaccduK7L4zc+AtX/AO2P/o5Kv3PHw4l9tEP/AKIrn/CvHwmH/YMuP5PWl8Gv+RC0n/tt/wCjnr0+ivGdKH/F3tYP/UKT+cdcp4Xs7DU/Hviyx1K4uYrtrgPAIrhot6DdxgHJIBX149K9Nt/DGgaDqS39vFLJrcySeVLPcyyySkKc5yxB44ya5P4CXcdz4Zuh5oe5F67zZOWJYL8zdzn19vapfDg/4u34pP8A06Qf+gRUzw0qt8XPFMisCBaQrx67Is/yqC7H/F57I/8AUPb/ANBaqfwlupZvGPjUXoxeNcqcHsqvIMD2wV/SrPxIib/hPvBcltlblpiHYd4w6kj8i/51Nef8lksf+we3/oLVVub8QfGiCK9lxG9j5VrvIwrFc4HoSQw9ycd69f1Wx0l7m01HULaB7i2kC28rpllZjgAevJ/PmvE/D1uNY8f+K7a61bUbS5WRPJFtP5ZeNcjB45ABXH1NekQeDNKs9ctNamvL+41CMmOF5592cq3HAyeCx/8ArV6DRXKeLtesPCml3GsXSLvIEaBQA8z87Vz+Z9hk1wHw28M3k91J4y8R5fWLwEwxuu37NHgjgdiV/Ie5NU/Ggz8UvCPtG/8A7NW38QvDGsXupWPiPw3dqmrafGUFtIQFmQknGT0zlhzwc9RjlngXxauu61cWWsaO2meI7a32uCCFki3Z+XPbJB79SQcZrxK91HW9M17xpd6SuYEuEN4Y3KzLHvP3COnfJ6gc9jX1T4Uu9KvdEs5tFCrYFMRqBgr6g/7Wc59Tzz1rz7TZ1fxBrh8H2MMlxJKov9QvJG8hZBnKIo+Zj94nBABx2xXP/CeKeLxp4xW6nWecSqHkWPYGO5uQuTj8zVn4YWsA8beNZvJQyrcpsfHK7mkLY+uBn6Va8NoqfF7xQFAANnEcAd9sWazPGw/4Qvx7pfiqPMen6j/ot+QPlBwBk/gFbA7xn1r07w4W1PVdU1piGgL/AGOzIOQY4yd7DHUF93P+yK83itYp/jTPJKiuYrEOm4Z2tsUZHvgmm+PbG1uviZ4VSeCORJEYurKCG2liM+tTfGCKGPV/BsioiyLqKqAFwSu5D19M9veov2g4g2gaeVjBkN6FBA5PyNxXv1FZWunGkX5/6dpP/QTXjHwT8PaRceDluLjTraaa5kkWZ5EDFgCQBz0GPSuY0ZpfBWrePdM092FvbWf2m3XcT5TFQVxnPQOBz12jNdX8PdP1y78E2cNrc6LJY3MTllntpHclmbduO/DHOR07VYs/DF54M+H+v2NxfreK0Urx7VKhAy4IHP4+n5mrPws8O6S/gWze4sLeeS7ikM7vGCzqXbC56gAenfnqa898Gave6N8INYvbaZhNHcFYWHBiDtGnHuCzN9TXeaPoXiO68IWulQyeH/7NuLJVUNby7irrncfmxuyd2cdeaxdc8JSeHfhXqOnalLbX0lqWltpBF/qQzL93PIOS3Ix96trw94Z0if4axCaxgmkl09pGlkQM+7aSCG6jBxjB4xVX4M+HtNufB8Nze2UdzJO0qbp134QMRhM/dGc5x1NTfAaQ/wDCP6jbbnKQag6pubOF2rx7c5P4mvcaKKKKKKKKKKKKKKKKKKKKKKQ9DVGz4d/rV+iiiiiiiiiiiiiiiiiiiiiiiiiiiiiiiiiiiiiiiiiiiiiiiiiiiiiiiiiiiiiiiiiiiiiimlVJBKgkdDinU3apYNgbh3xSgAZwAM9aWimSRpKu2RFdfRhkUqqqKFVQFHQAYApvlpnOxc/SpKKikhil/wBZGj8Y+ZQeKZbWtvaqVt4IoVJyRGgXP5VYoqhcadY3L+ZcWdvK/wDekiVj+ZFJLplhLs8yxtn2LtXdEp2j0HHAom0ywmtxay2VtJbg7hE8SlM+uMYzSy6bYSwxQSWVs8MJzHG0SlU+gxx+FMvtK07UGDXtha3LAYBmhVyBz6j3P51Na2FnZwG3trSCCBs5jijCqc9eBxVWHRdKgkWWHTLOORDlXSBQQfUECoU8P6KkglTSLBZA24OLZAc9c5x1p0+g6PcyvNPpNhLK5yzvbIzMfUkjmor3w5ot/cLc3mlWdxKq7Q0sKtx0xyKfP4e0a5EQuNKsphEgjj82BX2KOgGRwOa1LS1gsoI7e2hSGGMYSNFwAPpViq17aW99byWt1Ck0Eg2vHIuVYe4rl18EeGFzt0OxGf8ApkKlHg3w2IWgGiWIjYgsPJHOPU/0q5b+G9FtrGfT4NMto7Oc7pYVQBXPHX16Co7HwvoenwzwWml20MNwpSWNEwrj3FVNN8F+G9MjnjtNGtI1nQpISm4sp6jJyce1B8GeHTpv9ljS4Vsi+9oULKHb1bB+b2znFauh6Hpug27WumWwt4GbcY1ZiufXBJxWRL4K8PSXdxd/2csctwMTeTK8ayf7yqwU5yc8c966JdOs0sDpyW6JZmMxeUg2jaRgjjp1NcpF4B8MwoY4tOaOEkM0KXMojY/7SBtrdB1HNdHqujadq2nNpl7aJLZMAPK5UADpjGCMY7VgjwN4bGlHSF00LYM/mNEs0g3t6swbJ/E8VctfCejWmkyaPBbSJp8hy0IuZcHJyed2cHuM80zSPCOjaLZ3FlpkE1rbz5Lol1KeSAMjLHB4HI9Ki0bwZoehyzzaZbzWsk6lZWW6lO7rydzHkZOD70zQPBekaDfz6hZC5+1T5815bl33knJLZPJzzzXaUVzniXw3pniW1W31GAtsbdHKjbXjb1Vh0qrY+FrW3uYLm5vL/UJbc5h+2z+YIzjG4DAG73IzXW0VHNEk8TxSqHjdSrKehB4Iry/Svhd4d02Zyv2ye2Zt/wBjnm3QBsYztxyfqT0FdF4V8G6R4YtJbWxSWRJc+aZ5N+/IAOR93t2FcS3wc8MHUGulN6kDnL2izYjPIO3ON2OOmfxGK9SutG0660ttIms4m09o/LMG3ChR0xjoRwQRyCM9a8t034OeGLK7WeRr26jVt32eeUeWSOmQFBOM9z9c13njDwtY+LNKGm3rSxxpIJY3hIBRgCB1GCMEjFY2oeArPUdBh0O51TVGt1cSSyecrPMwAxuLK3AwMAYFX7nwms3hz/hHxq1+tsEEQc+WX8sYwmdg4wMevvWZZeB5LPw5N4ej169NnICoLJGWSM53IDjoc/h261veDvDi+FtLXTIb2e5gR2aMTBRsBOSBgDuSefWurqCa5gtzGJpo4zIwRA7AbmPQDPU15LoymT4r69KgJWLT4o3OOjHYQPyFW/Gvw4sfEmoR6tb3c2nakuMzw/x4wAT3yAMZB/lW94Q8JJ4eMtxPqN5qeoTLte6u5C7BQeFXJ4HT6kfQDl9R+HU0euTav4e1640drps3UUcYdG9doyMdzznk8Y6Vf8P/AA+j0XX7jWU1rUZnmADJI4Jk6Z3tjnkZ4xjp04pfD/gm80jxJd6++tGea94uIzbqqsvYDB4xgflzmo38E6g/jCPxSdbQzopjEP2UbPLxjb1z0J565P4Vd1rwbI+ur4h0K/Gm6oy7Jy0XmRTp6MuRzwOc9h35rW0zw46asNa1S7+2aisXlRFU2Rwqeu1cnk9yawPFXgq81TxFZa/pWsNp13BH5Tnyg+5eegPHQkYII6UeOfh/B4otbIpfS2+p2SqsN63zMwH97GMnPORjB/Kk8L+Cr+zuob7xDr1zq9xbsWt43JEUTEY3YOct6HjH61V8c/Dwa9qMOs6VfHTdWjI3TKDiQAYBODwQOM9xwa2/CfhnUtOma913W5tWvRkQlhtjhBGDtX1Pr/8AXr0CivIPGPgrV/EXiG11I6haNY2bK0FlPG5TIwSWweST+gA576ut6Z4x1axmsTqGkW0c6lJJIYZd+08HBLcVneIPCWuan4u0/wAQQ3enolh8sMDq/wAy5OdxHcg/TgVu6zpGvnxBFrGkXdkii0FvLbXIYrJ8zNnIGRjPFJp/h6/OuXHiPUJLQ6j9m+zW8EG4RIuc5ZiMs2fYYHrxjD8JeENY0bXdV1G9uNPuYdUYm4iVWG0ZYgLngjnHPaq/g3wdr3hPU7xrO9sH0m6nMhs2D5jXPG044IGB3Bx+IraL4J8TeH9Y1FtJ1qzj0u+n81/OhLyoTzkLjGckjrjGDjtUugeCfEHh/XtTvrLWoJbW8dZGFyhaSUg5w2AAvJYZGeDwB2veCPC+vaBrOr395Np08eqSCSQRM4MZG8qFyvI+bHP/AOtmieF/EFp42vPE12+mFL2IQywxSSZRQEAKkryfkHX36VtfE2ytdV8LXNpKA8kskcdsFIz5xYBcevXn2zXXaLpsGj6Za6fbLiK3jCL746n8TzXnFl4X15PHcviec6aIJY/IMMcrllTAGclME8Z7f1qr4l8P+I9Q8aabrlva2JtdOO1ENwQ0qnOSfl4PPTn8aPiL4d8Q+IdT0iawtrMQ6bMJwZJyDI3ynH3eB8uKX4m+H/EPiqz062srS0j8iVbmRpbg8OARtwBz16165atM8EbXEaxzEfOituAPse9WKpalbG8sbq1VgpmieMMe2QRn9a8l8E2Xifwjpb6I2hR3qROzQXcV4io+45+ZWwwx9D9K6XQPB6W9rqx1d0u73WGb7Y6cKFOQEQ4BAAP515bougfETwNNPp+hQ2eq6XJJuiNxIAI+eu0upBPcDI4r0bWtJ11vCt9ZFE1PV9QDCaRXWGOPPAAzztUAADkk5Jxml8GW2uaJ4Qi0650cNeWq+XHGtyhEuSTnPRQM9K5fwJ4M1CHwnqHhfX7LyYbhi6zxTK/JII47EEA1j+HbL4neFU/si2srHUrFGCwzzzjbEue3zK2O+MHHauy8W6Prsngy60qKGXV9VvzmeZZI4kRsqeAxHygAAADtzjNaGlW+r2vgOPTpNHm/tFLVrX7P58XJ2kbt27G39faofhpa6zoPhJNO1HSJUurNn8uNJom84Mxbgh8DBY5zj8ay/hBo+taBbajaavpb2pnuDcRyedHIpyACvysSCMfjXstFFFFFFFFFFFFFFFFFFFFFFIehqlaD5n+tXqKKKKKKKKKKKKKKKKKKKKKKKKKKKoapfRaZZTXs6yNDCu5/LXcQvc49AOT7A1nr4g02T+z/ACLlZzfn/RxEclxjJb2AAOfpjrxT7zXLCy1S00u6lMNxdqWty64SQg8qG/vcjj3FT6dqtrqUt1HaMZFtpPKkkH3N+MlQe5GRn61q0UUVznijxFY+GbFb3UPNMbyrCixLuZmOcADv0Nb1vL58McoR0DqG2uu1lyM4I7GpaK5yLxHps+ty6HDI8t9Cm+UJGSsYxn5m6A9PzFdHTZHWNGd2CqoJJPYVz3hrxHp3iW2e601pXhR9hZ4WQE+xIwfwrUutQtLSe2t7iYRyXLFIQwOHYDOM9M+3ephdwG6NoJVNwE8wxjqFzjJqzRRRRWTrOsafodsLrUrqO2gLhA755Y5OBj6H8q0oZUmiSWM5R1DKcYyDyKkoorIsda03ULu5s7S9imuLYlZ40bJjIOCD6cg/lWvRUEtxBDJHHJNGkkpIjVmALn0A70pmiEwg8xfNKlwmedoIGcemSKmrndd8TaL4fMS6rqMNq0uSiuSSR64HOPeugVg6hlOQRkU6iiiiiiqWoX9npsBuL66htoQcb5XCjPpz39qmtbmG8gjuLeVJYZVDI6HIYHuKnoooooprusal3YKoGSScAVXs7y1vovOtLmG4izjfE4dc+mRVqiiiiiioZ54bdQ88qRKTgM7BRn05qR3VFLuwVVGSxOAB60kciSoskbq6MMqynII9jT6KKKQEMMggj1FLRRRRRRRRRRRRRRRRRRRRRRRRRRRRRRRRRRRRRXK+KvCumeKbeGHUUlzA/mRSRPsdD7GtPSdHstJSUWsbb5m3SyyyNJJI2MZZmJJrXooooooooooooooooooooooooqKeMTRSRFmUOpUspwRkdR715d4M+HNt4cvWvbjULnUJUYm3WY/LFnq2M8tg4zXq1FFFFFFFFFFFFFFFFFFFFFFFFFFFFFFFFFFFFFFFFFIehqlZjl/rV6iiiiiiiiiiiiiiiiiiiiiiiuU8ReIk0q5s9OtoDd6resRb2wbaCAMs7N/CoAPqfQHnHMXPjS80DVbWw8T6fDbRXh2wXtnKZYt2QNrbgCOvXHf6mpfiF42uPBiwXD6Q93Zynb5ySgbG9CMfrXWanqlxp+gTaq9rGZobfzng84Y4GSu/HP8AWs6+8RJZaJb3ep6fKlzd/u49OUCSSR2zhMdM45OeleQ6OdM+G+qJd6n4bk02LUm8tbtbwXCwE8lMAAqB689Opre+LOtaG01joGuaTeyRXE6lLtfkWPkAsjYJbAbBGP6VoeBPE+l2kd9osej3ukWekw+aZbtSN65+Zm44Y5B75zx0rSl8b3p05tat/Dd3Loyo0nnmVFlKD+Py8529ec9OcYrpV8SQ3mgLrek28moQsu4xxsquAPvcMQMjHTP0zWb4E8ZQ+Mree4tbGe3ihYIzSspy2AcDBz361r2eum41q+0trCeNbNQz3LMvl4YZXvnkZ+mK4HUvE1nqht/EMGh3+oaVpMsjC5R4wuQMNIsZO5wo6E4xnPbI7N/GOkDw4PEaPPNYFdx8mFndfUMB93GDknj3rk1+KekT6OupWVjqN253F7eCDe8KhtuZCMquRz17iu10LxRpmuaINatJJPsnO4NGS6EdVKjOT9M+1c98OtQ0HVU1a80RblvNvXknnuFAaR2w2F77QCAAcY/U+k1wDeIdN1/UdS8IzRX1pdmBlk3oo3IQASrZYchu49aWw1/StJ1mz8Hxadd2cmwra7ox5ToqliQwYk8KeTznrzmofiINH1KwGg6gtzPc3fzwW9moaYFed4B4A6jLEDrWL8NJ9HsZ77RYpdT/ALZVhJcrqmPOZcDbggkbQCOAe+a7jVfElnp90bKOG6vb0KHa2s4vMdFP8TdAo+pzyKp6F4x0nXba7lsjO01pkTWrRETqR/sdT6fWvP8AwR8QJde8Q6slxZ6ikKtHFDbrbl/IGWBMmPuknrn+ldqPiB4aOo3GnnUQsttE0szPGyqoXGRkgZPPbNO8NeO9C8R3sthZTSpdxjPk3EZjZx6qD1+nX2rF8Sah4c1Hxdo2l3t29xeW8jNHZRplBKQCryN04APy+/Neq1ga7r+n6ELY30jqbmTy41jiaRmOMnhQTxWFqHj/AMN6bGsl7eXFvGx2hpLGcAn0zs61qal4m0qytbWV7wh76MNaJHE0kkuQCNqAbj1HauY+Hd74et45dE06ef8AtGE+ZdreQtFPK55LsGAJ6/gMfjrf8J54c/tX+x/ts39o+Z5X2f7HNu3f98fjnpjnpW/rWuWGiJFJfySxpK4jQpBJJlj0HyqeT29a5j4ix6XfaAbe+ujbyyMJLKRUZpVmHKsir8xIz26AnpWH8MprFZL2K41eW/8AEDEfaTdQPDMkagBU2vzgdeO7HNdcfGnhr7RcW41q0aS3haaXY+5VUEA/MOM5I4zn2ryT4x6rpXiDwLBqmmzR3MJvFVJQhDKRuBGCAR+PY+9ez6nr+maBaW0mpXJhWUBUIid9xwOBtB5qvqfi3RNKWJ9QvDarMu6MzQSLuH4rWqdYsRpf9recfsWzzPM8tvu+u3Gf0qxpmoWuqWcV7ZSia2lBKSAEBgDjv9KffXtrp9u1zeXEVvAvWSVwoH4msCfxf4et9Pi1KXVrZbSV2SOTdnewOCAOpxXQ2d3b31vHc2syTQSDckkbZDD2Nc/e+LfD9jdmzutWtoZw21g7YCn0LdAeO5rmPi7bWl74H1KeSKKYxRrLDIQCVO5fmU9uD26g1b8O+ItF0rw7oFtf6rZ207adbkJLMqnHlryc9B7mvQ0dXRXRgysMhgcgj1rBufEmh2t2LOfVrKK4zt8t51BB9Dzwfat8EMAQQQeQRSOyopZmCqoySTgAVhf8JLoQ/wCY3pv/AIFJ/jWjZ6jY3xYWl5b3BTG7yZVfbn1wa5nxNe+Hr+1vNG1G8sZJGjJNvJKAwIGR3yG7+tcR8Ahjwaf+vuT+S16jNr2jwTG3m1axjmDbTG9wgYH0wTnNbIIIBByD0IpazTqunCZ4Df2vnJnfH5y7lx1yM5FaG9dm/cNmM7s8Y9ap2uoWV47x215bzun3lilViv1APFXq4Lx94P0/xfaW0Wo3c9tFbS+ZuiYDIIwQcgj8a6DWdIt9V0O40mWWRLeaDyjIrfMBjrn/ADmmeFtKtdD0W002ynee3gUhZXcMWySTyOOpP0raM8IjaQyxiNThm3DA+pqVWDqGUgqRkEHIIqNpokYK0iKx6AsATXLePLP7b4Z1RftFxA0dtLIrQSlCSEbAOCMr6joa5/4OyPJ4D0l5XZ2PnZZjkn98/evTQwPQg0vSuS0fxPZ6xrepaXZESLp6p5kwOVLsTlR64x+ea6zIPcUEgdSK5jVPEtjp+taZozSBry+dgEHOxQpOT9SAB9c9q6ikBB6GlrG8Q2E+p6ReWNrdNazzxFEmXqhNQ+FtOutI0WzsL29e8uIUKvO5JLck9+eAQPwrforymbUv+Ek8Z3vh4XVzDY2FpulFvIYmklLL1Yc4APQdea3fB2h6xoUt/b3urNf6c0m6yErM0sS8/KzHqAMD8O3Su5ooooooooooooooormfGEetS6Jcp4feJNSYARtIQMDPOM8Zx0zWpoy3yabaLqbpJfLEoneMcM+OSOlaVFFQXVxHaW81xKdsUSM7n0AGTXJ+CNU1jWtN/tHVLOGzSY7raJQwfZ2Z8njPGAO31rsjnBx17Vwvgi58UXB1L/hJbaCELcEW3lHqvfHqvTBPJ5zXd1T1BrpLSZrGOKS6C/u0lYqpPuQDXB/C/wAT3vizQ5NQv44ElFwyAQqQNoxjqT6n9PrXpFFFFFFISFBJOAOtcR4P8TXPiZ7ydNNMGlxyGO2umkz9owcEhcdOOuSM8djjuKKKKKKKKKKKz9VvRptjPeGGSZYV3skQyxUdcA+gyaxrXxXo16LA2V4l0b5ykCw8scDLEg4KgDk5rqaKwNN1uHVL2eGxjaa2g+WS7BHll/7iH+Ijueg4rfooooozziiiiuG8c+MrPwbbWtxeW1xMlxL5YEIGVwMk8kD8K7dGDqGGcEZ5Fc2vibTH8QN4ejkkk1FE8yREiYrGuM5ZsYHBH/fQHesjxp4403whGjX0F5K0n3BDDlSfTccKOnrmu9ByM0VDczx2sEtxM22KJC7tgnCgZJ4qmdVsPsSX4uomtXxslU7g2TgAY6nPGKWfUrW2vIbOeTy5Zx+63DCue6g9M9OOvNaNFFFFFFFFFFFFFFFFFFFFFFFI3Q/SqVoOXNXqKKKKKKKKKKKKKKKKKKKKKKK8JuLryPjNAl2Nqy6f5dqW78E8enIcf/rrS+O0cUnguUyBd6XETR57NnHH4Fq6XVfDz634FXRrpGF01jGoBIysyqCMn/eHPtmvOPAuvf8ACXaFo/h2fBuLeTGoIy5/cwkFQwPPzHyxn2b6UvxXkt18aeFBqM1xDYHePMhkMbIxIGQw5HOzOO1dzrfgLQdTtQ+q3Wo3FtCDLme/kdVGOW5b071w/wATIIH1/wCH0MMYlthcMEBPVQYcE59Bg+9dP8cHuI/BF59nGFeWJZ2A6JuH/s20fjXe+GTBceHdM8vDQPZxADqMbAMV5N8C7d7W21+BP+PSPUGjiBOTkDB/TbWVp2ow/D74gaxYXZMOj6lGbyE4wisAWOB0H8a8ei+1es+H4Y7XQrrUdTXyjfeZe3YfP7tGH3fXCoAPwNee6VHfah4Rux4ejttE8OiKY2wZWnuJlG7cTuOFDHPXJx0xxVf4dj/i0d6P+ne8/k1dT8F4o08AaYRGv7wzF8L94+a459eAB+FYPwFAXRNWVQAo1OQADoBsSpvguMf8JL/2FHFe3V4VZ/8AJZ73/sHr/wCgrT/FirJ8WPCavuwLeVvlGeQshH4ZFR+Cr8XHxO8VpdcXWxUhyMfu1IGB9RtPv1r1J9B0mPXl154lXUnj+zrIXxu47DpnAP4V4z8Ol1HWtT8T3VvrZsLttQYTQrbRyNtGQuSwzgcgD2r0Hw/4Jg0bxHPrsur3N1f3cbRuJAiB+nZQOm0dK4z4RR/8VN42lz97UGXH0kkP9aYlpBc/Gm4aeJJPJslkj3DO1gq4I9xk1f8AEMca/F/ww6oA72c25h3wkuKPGpH/AAsvwfwM7ZefwNe4Vn3sVmjJqF0EU2au6ysceWpHzH8hXg2mQP8AFPxIdUvYiPDOmOUtYWBAuH7lv0J9sD1Ndt4sOk2nivStRWG8vfEUcLR2ljbsAGQ7gXckYUDc3JI+hxxx8Q1M/F3TZdVis4Z5NOdkjtWZgqfvMBmIG5uuSAB0q38XLeXQ9S0bxpZRgyWUohuQM5aM5x+hdf8AgQ9K76aSHxBrunrC3m2NjEt8zbcq8jjEX4gEt+VcHJPf6p8U9RtbbUILSWwsES386384EMEdiBuXDfPjOc4Fax8E6xP4r0/xLfa9bedagRskFoYxKmT8p+c9dxH5Vy2naNpl98YtXSWxgMVpZrIkWwbGcrGCxXGDw569+ab8b9OtdF8HWFnpNstrEdTVhHAMZYo57decfkPSul8D64vinWr465D9m1bT5MQadIcrCuP9YoP3mzn5uwxjg11vxG8OjxN4au7FVBuEAmtye0i9PzBK/wDAq4fw34ml8SeBrK0hcf2ncSDTJcdV4+Z/+/QLZ9fpiva7eCO2gjghQJFEgRFHZQMAVz/jO0trzw3qsV1BHNGLWVgrrnBCkgj0IPIPavLPhD4Y0W48DW13dadBcT3azCWSVdzbRI67VJ5UYHbvz1rkvBOsXuifCjX7hHZZ7W7eCIg8xlxGuRg9i5P1rttM0HX9R8GwaX5GgfY7m1Uq+ZWYllBEpOMb8ndn1qDWtEv/AA78J9S0rULuO6kgjIjdM4CFwQOfTJ/DFXfD3w68Oah4NsUmsVa6u7GORrtifNV2QEEN2AOMDpgYOea8zsPFWo6P8M9SszcEz29+2mwSjqEK7iAe2AHwe3AHQV79a+FtMuPCNvocltE1ubZRkoM+YV/1ns2STmuQ+CWoXc2iXml3bM50y6aCNz/d/u/gc/gQO1eu31st5aT2zsVWaNoyR1AIx/WvE/iTd6XoOm2vh/R9NtZ9au1W3tUEKs8S9NxOOD6e5z2NR3livwv+HVyLZs6ncYV5xwfNfjIPYKuce4z3NdsnhjSR4OFjNZQyL9j3u5UF2k25L7uu7POa474MQyz+ALqGCfyJpJp1jl/55sVADfgeawUj0qw8DajocFr/AG7eW0M73N9BEPKilwz7jI5GSox93J46c16V8IbiW68C6RJM7O4SRAWOcKsjKo/AAD8K7XXI7qbSb+KxYrePbyLAwbBEhU7Tntzivmnw3qPhm90r/hEPE2mJpOsIrxi6niHzSHOH39d2STz8p9ecV2fjq7vU1Pwz4Ptrc3cc0W+6hWbyRcIin5N3YfKxI78CsnxJ4b8RXN7Yaj4d8LW+i39o3MsN5GqyKOilVABHbntxyOn0VGWKKXADkDcB2NeB/tB6fFJ4ch1DzJhLHOkQVZCEZTuPK9CffrXXfEOwhv8AwFcvKZQYLQSpskZRuC9wDhh7HNZXhaxi1L4UWtvM8yIbORt0MpRgQzEcj6dDkVxHwq8GW3iTwejaxeXc1m00nkWkcxSOM9N5A+82ckZyB6cmup+DUt7/AGFrelx3BdrG8khtXl52ccD6ZGce5rmpdJ0aw8P3tr4kK6j4raOacvatJcToRkq24D5AMA84X16muo8H6nd6p8Jrue9laaZLK6j8xjlmVVYDJ7nGB+Fct8O9Zj1jwnp3g3T5I/tskM7XckhIFvEZW5XGN0mGBAzjufQ+/wCg6HYaDaLa2MTKo+87uXdz6sx5P8vTFalzBHdQSQTKWikUq4BIyD1GRXzJ8K/Duk3PivxXFLaZSwvQLVRIyiMCSQDoefujr6Vf/suHwd8TrFJHuG0vU1ItQ0jFY5SR8vJ5wwH4OvWvUtR0631nxhamSItHptt5kjbmw0jN8iEZwcAM34ivKvEXhnTP+Ft6JAsUixXkD3E4WZ9zyASHduzkZ2r0x0967bxdqMv9u6H4I0+Sa2hvIy9xNHIfMEKhvlVj0zsbJ61l/ELRZvCmnr4j8NXFxazWjKLmEytIk8ZYDLBiSTkjn0J+tew6JqC6rpdlqCLtW5gSXbnO3cAcfhnFcr8S0vR4Wv57HU7mwlt4jKWgwC4A+7nGR9QQa5rQ31C/+FsFxHql1b3i2byi5VgznbuIBLZOOAOMH3rkfAuka34x8GrLfeKNRiQs4iELnexDdZHYlmHYAYAA712Xwl1S/wBf8L3MGp3Uss9tcyWn2gSHzCAqkHd1yN3XrxXDeEvD8UvxG8R2xv8AUlW3RSrrduHf7v3mzlvoa7y/1W51rxl/wiNneT2lrYWwuLyaNiJZT8uED9QMOpJ69aw/Fmo3/wAP9d02+jv7m50O+k8m4t7y4aUwn+8jMScAc4J7H14rfEzUfElj4r8PW2lawyW9/Muy3CBUBUqDuYcspzkirt5ofjXRtN8QajJ4v8wiI3EY8jdjapZlAbIjGOBt+vFZfhmx8YeJvBdneyeKJbIiOSSIxJukmO58GV85x0AA7deekvgq/wDF3jnwypGsR6aImeFruOMPNOwwQSMAKBnGQckjt36T4U67qd/Zatp2qzfa7zSrpoPP7yjnGfU5U8+hFZ1idb1XRb7WfEGtXvh6cSutrCSsMcAH3dwIzICfXkjp1qz4Q8eTz+AbnxFrAV5bMsjFAF80jAXjoCSwHFTRW3iXW/DK6/Hq9zb6rNB9qtLO12eQqkZRCGU7yRjljwT6Dme68YanoPgNdb13TxFqoAiFuePMcnCk4+7x8xHtjjIrhfEXiebTdLXVLDxyLrVYirS2jxKIZhnBVE2AjGeuc4Hbt7j4S1n/AISDQrHVTF5TXEeWTnhgSDjPbIOPasj4i32saX4cu9Q0aa3jnth5j+bHuJQHnbzgH6g/nzXnUF94/wBW8Jxa3BqdpYeVaGbb5KSSXO0EliSu1M9gBx3NdNovjxG+H6+J9RTbLEjI6L/y0kDbRj/eOD7ZPYVwmseMLyLRv7YtvG9j/aiqsraakSGFhkExDILZH97Oe3Gcjq9U8Z6te/D2PxRowtIJQhNyk6lypDbDswcZzyN3at228WNp3w+t/EmpOJrj7Gsh4C+bK3CjgcZJHQcDmuH1nxXqdnoqazb+MtIlvk2yyaUghZGBx+7Ug78jPrz7Vsa/4m1y+8EW3izQLpLcLFuuLWSAPnDbXKk+hB+oGa7TQdUmvPBlvqtxfgzPZm4luEhHyHBYgL0O3ke+K57VtS8TWHgSTUp1sLm+EPmzpPEVUREcrtBwWxzyQO2K63wPqF5q3hrTb+/Km6uId7lQADknBwPbFdLcmVYJTAqtMEJjVjgFscAnsM15b8NPFWr+JLvXYtVjtYmsJ1gWO3U4BBYNySc9BUWkeIPEXi19Vn0Z7KwtLKdreFbiFpJJnUAnd8w2Dkdj19q2vh/4ql8W6DPeXNqtvc28z28yIcruUA5X2ww/HNedfCLVoNG8BXF1PKqMbp0hUqWMkhA2qFHLEnsPfp1r1/w5ca2+n/a/EIsraQqXMMCsPLXGfmYseevA/Oua0nXdd8VwT6hoZsLTTkkZLZruNpHuSvBJAI2KTn1bjoKt+BfF7eIXv9Pv7ZbTV9PlMdxArEqRnG5T6ZB/yRXodeQ2XivX08cJ4Y1O306FJEM0U0YcmaPBI25PB4IOem09eM9V4j1PV7XVNMsNKWxd7stvFwGzGi8s/BHAyBj1IriYvF+vN4zXwnqllpsEcoLCYl8TxYP3BnqQCMHoQeuOev1i81HStQ0jSNEt9P8AJnBXypAwMUafeYYOMAEDHqal1C/8RS6xcWWk2mnm2giRmmu3cZds/KNoPoPzrhT458RDxlF4Wj0/TLqbKmaWCV9sSYyxbI4IH8wOpxViX4harD4suPD7+HJHkji3RJBKJHkJxtJPCovPJPT9Kt+H/GmsnxSvhzxHo8djcXMRktXgferYBJyc+in8R71s6z4qul8SR+GdHtbea/MAuJZbmQrHEmemFBJbGOOOoqvoHi+9l8T3PhfW7GC3vo4vOhmt5C0cycdARkHGT+B6Y5yX+Ityni+58ONoFz5kUZMaq6tJM3BXGDtVSDnJbjvg8VHafEPULLXf7G8S6DJYTzIXtPsz+f5vXCjHUnGB79QKWP4gapYa/Yad4h8PnS7XUW220xnEhzkAbscdSAemMjNa3xB8cyeD3tQ2lyTQzsF+0NIFRfUYGSSBz0rF1/4i6joslrfXHhy4j0GaXZ9rkcCTHPzeX1XIGQGxmvRte1610nT47oq9y9wQlrBEMtO7DhQP69hXjFv5Hw5vY9WvfCdtZW98THJPZ3bzG3yc4ZWGBxn7vp+FfQ8ciSxrIjBkcBlYdCD3ry/4t69caNoC21iT9u1GQW0W37wBHzEe/QZ7FhXcW0EWgaNDb21tLNHaQqixQKC7444BIyT1rzHRvih/bltd/wBl6BeXN9FIVS1UgfL/AHpG6IOoxycj8adonxTt9VsrgRaReNrMLbDpsYLO3qc44UYOScYOB3Fb/grxsfEN/e6TfaXPpmq2Y3yW8h3DbkYIbA9R26EEE1Lf+MJn1e70fQdKfVLyzQNcnz0ijjJ6LuPU9eMcH8cT+G/GEXiGxvntLC4GpWLGO4sJCqur8gDcSBjIPPseK89+G3ifW9b8TeIprvS5cedDbsiTqUs1QyDHJ+buSVHJycDIr0/VPEjQX8mmaZptxqd9EoeZImVEhB5Ad2IAJHIHeoPD/jLTtahvisV1b3VgSLmzmj/fJj0UZyOvT9K5D/hbmhEalstb9nsyAIhFiSThtx2k5ULt5JxjI+lWNZ+Jnhy1stLurmyv5477EkKi03bDnAJJO3Oc/dJNd54n8Q2PhrT/ALff+YULiNI4l3PI56Ko9eCevauA0jXdN0PXhb6hot/pl/r029Li5aOQSt0CbkY7cZAC44zz1zWN8f0Euh6VG2dr6gqnHujV6J4y8ZaV4Pto5tSFy5kOI0ghLFv+BHCj1wSDxxXO6l8VPD1j5LiO/ubaTbuuoLfdFGT2ZiRkjPIXPp14r0WbU7GLTTqctxGtj5Ql85uF2EZB/HIr5+sIfDPhnVYNZnh1+30eSdpbRbmECzglYY3hAdy8ZwSvT6CveNd0y317SLiykKlJ4/3cgOdjdVcEehwa5j4ZeI5fEfh9JbvAvrWQ21zz95lA+b8QR7ZzXoVFFFFFFFFFFFFFFFFFFFFFFI3Q/SqVoRl/rV6iiiiiiiiiiiiiiiiiiiiiiiuN8XeE7TxKttK00tpf2j77a8gOHjPp7j2qJPDE15NbTa9qcmpfZXEsMPlLFEJB0cqvLEdsnAyeOeO3rk9C8L2Oi6rq+p2+4zalKJHB6LxkgfVixP1HpSeM/Cun+LdLexvkw4y0M6j5om9R7eo71554e+F91ZyxLrHia+1GxhYPHZKzRxsw6bwWOR7cfzz0Xi3wXeeItZsdTGsm1/s9g9rGkAOxvlJJJPOSo/Diu7vdPi1LTZdP1FUnjniMcuF2hsjqOuD3Hoa8+0Xwhr2hWr6Xp/iUDSwT5AmtQ80Kk5IDZAPXrj8K7vw/otj4f06LTtOh8uCPJ5OWYnqxPcn/AOt0Fc94x8G2Pim50qe7wDYz+Yw25EsfUxn2JC/hn1rqtVsU1LTbvT3YpHcwPCzL1UMpXI/OvJNA8A69ZWEmj3niqU6QI3SOG1iCP82erEEgc525pNF8CeINJ8L3mgx67avFcCSIK9t8qRuPmII5LHnrwMnrxXS+DPD+t+GPDraQt5YXDwkm0donUDcxZg/PPU4xiszwD4U13wjZX9p9r0+6FxIZ0cq6kSEAHPquB2x/hb+H3hbVvDEuoC8vLO4ivZjcMYkZWDnr1OMV6fXk3irwfrFx4ntvEvh3ULW0vFg8mZLhCVkHPJxnPBA/AVQu/AeuT+I9M18+IEa8to9ssskOQTlvlRBgBdrEdeeT3qXxx4AvtT1qHxF4c1MadqyrslLk7ZBjAOQDg44IwQRjpjnd8J+H/EENyl/4p1pNRuodwt44YwkUWRgtwq5bBI5HANcZ4i+H+u2fiO48ReD9TitJrpt89vKSFZict2IIJ5IPfOPSu+8I6NrVvJJqPiTUlvNQddkccS4igTjIUYHzHAyfauV0Pwp4k0LxVq1zY3dkdI1O5FxM0u4yp8xYhV6BvmIycjGD14q5p3hzxDB47ufEs39l/ZrmEWzwpNIXSMbcEEoAWyo9B/Oo9X8O+Ir3x1Y+IoF09LbT0MMcUs75lRgwY8J8rYc/kOtJ4l8PeINQ8YaZrlvDYm307ISMzsGlUnBz8uAcHPce5r11SSo3DBxyBXlHxV0PxL4jsYtM0WW3js5Mm68x9rPgjavTp3P4VoWEWv6PpUWm6T4c0+CKFCkW7USwU9ckeXySSSeetcHfeEfGOm67pOv6RPa3l4tnHbXiXL4GQoDc9wSM5HOa0Lrwx4y/4TXTvEIn025YW5hl3KUjt1Jb5VA+Z/vZBPJJOcDp6x4g0mPW9FvNLuNrC4hKbiOA2OGx7HB/CsD4deGD4V0GOymZXvHYyXEikkFugAz2ChR+B9a5P4heCdWvtWtvEvhe9FrrEC7HRiAsijOCCQRnsQ3BGOmOdfw3YeL9QuYbnxVLZxQWz+ZFaWnJkfBALnpgZyAD169BWVpOi+I4fH9/4jl0+BbK7jW2Mb3QLogCDeMAg8pnHHU1Z+Leha14j0+zstJs45TDcrcNI84TorDGPxHOazvG/hvXL6/0nxJoFkLXXIvluEa4UKUHRW7N3Gc9OPTHrOkT31xaK+o2QtLkcNGsgcHgcgjt1615l4O8L2dp438R6xa8whxFGu3hJWAaXB9icdsbiK9hrnPFy3cuhX9vY2Ul3cXEDwpGjomCykZJYgYGfrXH/Du01nRPBq6bfaNLHeWgkEcYniYT7mZhghsLjdg59OM9K5D4f+C9Sj8Iav4X17TpLUXcjTRziSN1ztQD7rE5DIDyKqeHB8SvC0a6FDpFrqNpCStvcSSgAJknruBx6AjI6elek674e1O/8Hajpr3KXOqXaF3cnahfIO1fRQFAH5nqazfD2r67b6Db6T/wjV7DqlrAtspkZDB8qhRIZM4xxnABPYZ61FdfDuGXwNP4cSdPtkrfaGuWXhrjIO7A6Djb9PemeGdb1/T9Dh0m88OahJqtqn2eN12mGUKMKxkJwB0z1P8ATpfh94Zbwvootp5FlvZ5GnuZFHBc9h7AAD65Peuq1W5ls7C5uYLeS5ljjLJDGMs7dgPxr5++H66haapqHiHxJomsz61cOUjKW25IoyB93J47j2A9zXX+JLK+8fabq+mnTrqwhjjieze8Xyy0wZyxwM/KRgc9M9Kx9C8QeLjpE2g3/hW8k1GGBoRdMdkLgDGS2CCcf3Sd3tWd4K0XxFB8PNX0dtOnsrtxK0LuwDSZC/KF6jOCMn1pugXniK48D3Phu38J3NvcxWklu0s+Io3DA5Kg4LMcnpwSc5rtvg8NQtvC1rp99pd1ZG1Mi7rhdhcs7Nwp5xhupr0DXprq20fUJ7JGe7jtpHgRV3FnCkqAO5zjivGvF17ZeLvDf2S98O6mmvsgEMBspFaOXkbhIRtMecnryOwPSn4x8Ia9Zab4d1vST9q1nRYFjmQAu0oHOF7tglhjqQePSt7RPG3iDxGYdPt/DN3p9w4AuLy4VlihH8TLkDJ9Fz/WvZ1G1QCSSBjJ714r8fWA8HKDnm8jAwM9m/Kul8e3Ai8EXcIimlluLXyokiiZyzED0HH4+lc34R1FLT4ZiKa3u0uILaWBoGtnDtIdxCqMc5BHI455xTPg5fR6d4P+z30VzbTWkjvKktu4O0tkEccjntXL/D2a/XRvGUVlb3cOozPNc2geB0LAggFSR97OMD1xUXgjxBBH4MvNFstB1KXXGjmS5jS3PzuwPzu56cEcHnPAB4y3wbrsNn8Lr6xuIL1HEFzCjvAfLaVywWNCMknnJ4wOc9K53StEik8B6b4g0uVLTxDokjvNkEM6mVyqsO5IIx2PK/T6I8D+LLfxTp0cpja3vlX/AEi2dSpUjGSM9VOeDXb182+CNWh8PeOPE+n3tpdi8v77NuI4i29TI2CewGGBz0wT6V6F8XtE/tjwndSI2yew/wBMjYdRsB3DP+7n8QK2fh9b3S6Bb32oO0moX4FzO7deQNg9sIFGPXPcmvN/H19BoPxJ8Oa3qO+LTktZI2nCFgGxIMcDP8a/nTPHlvPZ+I9B8eWltcPYwqFvFCEPHHyN5XqBtY/kM9a3viBrdj4k8PNomg3sN/qGpNGsUdvIGKKGVmZ8fdGBg7sdfrXqGh6eNK0qx09SCLaBItwGNxVQM/jjNcz8S7mG28H6sZpUj8yBo03HG5j0A9TXG+FtRs4/hQWa5i/d2EyOA4yGIfC4z1PYVP8ABu/sE+H1qzXMMf2cyi5JYDyyZGI3e+Cv6VkfAm9tBo+rg3UIb7e8xVnAIjKrhiDyB159qreBNVsJ/id4p8u6iYTKohYMCshUqCAe5z6defSm3LDwf8VZtTv/AN3pusQeWtzIQEjbC5BboMMg/BhW58TLaLxbc6FoVhKtw5uxcXDRYdYYQCCzHoM54z16VjfE+8tLbxv4NV54kWCY+Zlh+7BZMbvQfWvWPHFxDF4U1l3lRVexmVCzABiY2wB6k1zPw0uIR8O9PczRhI7eQO24YUhm4PpWD8A3QeEJPnX5buTdz04Xr+YrB+F+pLbyePbu32TSQ3Ek8aBs7wPMI6djio/CGu+HdS0KbXPEl/Dd63K0imKciR4gD8iwxZ4HQggDknmud8HQprHws1fQ7SdJNSLtcLaod0hRHjb7o55xgepNd/8AD34j6DH4atLPVb2OxvdPgEMsUiMMqg2grxySAOBznPHSoPih9u8TeBxq1nbukdrdi8hBX53gVSPMIPT727/drpNE+JXhK/0xLq4v4LadYwZoZUIZWxyAMfN7bc/nxXo2kXMl5YQXMlu1u0q7xE3VVJ4z74xmuP8Ait/yJGs/9cR/6GtVfDp2/DS3b00pj/44a8cs7C6v/gm6WkZkeO4aVkVSWKrJzjHp1+gNeneEfiB4W1LQ4bi8ubSzuYows8M20NuAAJUfxA9Rj+hqx48vDqHw41W6FuYIpYsxIwwTH5g2sR2yMHHvXGeJtJutQ+DenJbxO8lvBBcGMKSzKByQPo276Cu08NeNfCWqaLBd3FzptrcLEDPBNsVkYDkAfxDIOMDnj6V3tkYNX0cbrYw211Gw8phg+W2QMjtkHOPevn/wQl9Bf3nw5u0aW3trv7Q8pJI+zDD7McY3Ns/77avafiHx4Q1n/r0f+VM+HHHg3RP+vRP5V2teB/CCRYtT8bStnauoMxx6bpKveFNQ/wCE+tb3WNW1CS30uKZo006GfykRNo+aV1IYnvgnFZPwIMcfhrWVjZdv2+UJg5yBGvT1ryPwfZato/h218aaXPLMNPvHFxZM2UMZAUsB9CQTjjg9q+ptS1CPxT4Kv7nRXMwu7OVY1C/MTtIKY/vdR9fzrmvgbeRXPgizgR1MlrJLHIoPIJcuMjtwwqj4VtfO+KnirUIADbRwRwMyjjzCseR9co2a9trxb4x2M9va6d4osFP2vSbhWcg4JiJ5B9RnAx6Ma67wheReIZ7rxJEJPs8wFvZ+Yu0iJcbzj3k3D/gIrk/jJpcq2Fn4lsFP2/R5llBAyDHkZyB1AOD9N1dL4Jvv+EkluPE3kmOCdFt7NWPzLGvL57ZL5H/ARVb4k+L28NWcNrYIJ9av2EVpCF3HJONxH1IAHcnuAaZ4A8MW3gvRnutQkU6lcYkvrl23HcTwufbP4nJ9KwNPh8z4xam+7Hl6arYx1+4P60eJ0WT4seFlcZAtZW69wshH6ir1xrlzrPjW70DR/s9hNZwq11qRiV5mXKkxoCOnzAZOQOeOmea0HS10r4syW63lzdt/ZpZpbqbzJGJx1OBj6DjGK1LBAfjLqLZTjTVxuOD0Tp6n+mal8TxLJ8VvCu8ZAtpjj3CyEfrVH4yjOreEB/0//wDsyVL8bwXi8OoMZbUkAz9K1vjkM+B7sf8ATaL/ANDFcJ8R5YILrwI+qK50pU/elXZNpxGN2VORjg8c8HFeq6j4L8KXtn5t9FLPaIPM3SahOyDj7338V2+mi3WxtRaDFsIkEQOeEwMdeemK8N+MaynxD4LbnyRfYPP8W+Pt9K9/PQ14d8DSW0/XHJBLak5yo4+6Omaj+GigeOPGxx83noAfbc9LYqT8ZtQIBIGnKTgdBhR/WtLS7sax4h12Pwtb2lgUcRX+qOnmPJKMgBI8gcEHLHg9cHvg/COCW28WeNIp7l7mVbiPdM4ALndJyQOB+HH0qz8GznVvGP8A2Ef/AGaSsX4a2ba3qPiYS63qVndpqLu8NrMqggkjJypzyCPTgV6Z4f8ABul6B4guNVGpX11ql7EwY3UqEsoK5ICquf4a8/8Ag9DG/ifxvIyKXF4FBI6KZJcj8cD8qs/HiNI9G0WONVRF1BMKowB8rdq7L4jXuj20emR3+nyalqD3IbTrSKRkZ5RjkkHAAyM5z16V5r8S4dcN74Wn1e6tfn1FAtrbRELGcrzvJyx7dAK2/j7g6Po6nODqK9Dj+Fq2vjkM+Brv/rtF/wChitPxbbxQ/De9gSILGmmjCEDjCj9c15R4lvZIfhn4ThNxJb2888KTuVGdi5PToQCARnrgV6xrfg288Q6c9jfeKb6azm2syLBAofBBHKoDjIBrtdBsodO0mzsbedp4beJYkkZgSwUY6j6V4z8HHlOveNEJPlC/yo7bi8uf0Ar3yiiiiiiiiiiiiiiiiiiiiiikbofpVS153fWrlFFFFFFFFFFFFFFFFFFFFFFFFFFFFFFFFFFFFFFFFFFFFFFFFFFFFFFFFFFFFFFFeZePPDOv67eWE+jeIJNMSAMJEVmAbP8AFgHBIGRz+ddvoelxaPp8VlE8km0lnllbc8jsSWZj3JJJrWooooooooooooooooooooqC6aZLeZrdFecITGjHAZscAn6141d2PiPxtaWGna9oo02OC+We6kEqmORFBGxVDEknd16cd69rVQqhQMADAFLRRTQqgkgAE9cCjauMYGPpRtXBG0c9eKFRV6KB9BTqYUUMZAi78Yzjn868TgvvGPim+udF1LRI9O0sTYuLg7gZIgfuIc4YsONw4617aqhFCqMKBgAdqbJFHKFEkauFO4bhnB9aeQCCCMg1BDbQQFjDBHGW67EAz+VWKguLaC5ULPDHKoOQHUNj86gOn2RQxmztyhO7b5S4z64x70Lp9kkTwrZ24ifG9BEu1sdMjHNNj02wi3+XZWyb12ttiUbh6HjkUxdJ01SCun2gI7iFf8Ks3lpbX0Jgu7eK4hJBMcqB1OPY1HY6dY6cjJY2dvbIxyywRKgJ9TgVWuNE0m6laa40uyllY5Z5LdGY/UkVNcaXp91BHb3FhaywR/cjkhVlX6AjAqKLRdKhgltotMs0gmx5sSwKFfHTcMYP41HBoGj26TRwaVZQpMmyURW6pvX0OByKi07w5oulzm4sNKs7abn54oVU89eQKSw8NaJp1417ZaVaQXTZzLHEAeev0q3puj6bpTTNYWFvbNMxeQxRhdxPris2fwn4euL5r+bRbGW6Zt7SPArEt6nI61021Su3A24xjHGK4+28E+GbXURqUOiWaXYfzA4ThWzncB0BzzkCuxrI1fRtO1mNYtSs4rqNTkJKMjP0ql/wjGijTX0tdOhSxd97QJlVLevBqTQ/DmkaDHJHpdklskhJdVJIJ49SfQViH4f+E/7Q/tL+w7X7TndnB2ZznOzO3P4VxXjTxdo3iLwxrGlaZcNJqLSLax2ZQrLI/mAfKp5I4J9u+K9V8OWB03QtO0+VV329rHFIABgsFAP65rm4vh14Rhv/ALemh2wn3bgMsUB9kztH4Cu/6VnRaZZw6hPqUcCreTosckuTllXoPT/I9Kh1rR7LXLRrPUI5JbZ/vRrM8Yb67SM9O9O0XSLLQ7JLDT43itkJKRtK8m3PYFiSB7dKgudf0q11OLSp76KO+ljMiRMcZUe/T8M5rzz4Uaa0DeJL8qTDe6pKYHII82NWOGHsST+RrTsvhl4Xs7+W8SydllbcbZ5CYQc5HydCB6HI56U7Tvhr4e0x7uWyjubea5yPNjnIaJSeVT0Hbucd609D8FaTodnd2NgbmO1ukZZIjMWXLAAsAehwAM07wx4M0rwxI7aW11Ej8vEZ2ZGPTJU96gk8D6Ymozajp897pk9wc3AsptizHOfmBBA79MdTXUaRpVno9r9lsovLjLF3JYszuerMx5JPqf6VqVT1Gyg1GzuLK5TfBPG0ci5xkEYNN0ywttLsYLG0jEdvAgRFHYD19T6nvXAaz420K9W90Owu1u9UkJtFtljbl2Ow8kYKrkk4PQGu70fT4dJ0610+3ULFbxLGuBjOB1+p6/jXFar4AsNR8Qp4hbUdShv0xs8uRNqgDGAGQ44/x680uoeBItRjWG78Qa9LCHVzE1ym1yCCNw2c8gGpLPwNbWviNvEX9rapLfvw/mPEUZcY24EYwMY6Yp+peCLbUNfg199V1OO+t+ITE8YVF5+UDZyOT1znJqh4h+HWn6vrJ1mDUNQ028dAkrWUoTzPfpkHpnscDjPNV3+GGiLq9tqdrPfWrxLtlSKcjz+uS7feyc888ir9p4HFr4jPiJdb1B71/lmDiPZJHxhMBRgYA/EZ60uq+CX1DxFBr/8Abt9FdW4226qkZWNTnKgbeQdx65OD14p/izwRH4nv7W8udWvYPsjb7eOEIFjbg55Bycgdah8TeB38SfY/tuvXw+yP5kflpGvz8fNwvXirnivwi/ifTItNvdYuVgUhpDHGgMrA8E8dvQY6VPqHg6w1bw/FoeqySXccShY5yFSSPAwCpAwCB7c964jQ/hPbWMipf61f39hGQY7Jm2xHBzhlycjODgY5Fe2gADA6V558TvDs3iLw+0doM31rItxb4AyWXPHPqCfxxXQ6bqD69okd1Zy/ZZ5VwSyBjC4OGUqe4II5rlvBPg288KRX0Mes/aUu2aU+ZbgFZSMbs556Dik8JeDLvw7rF/qR1lrr+0H33UbwAbm+Yggg8YLH8OKrWngzVoPGTeKX1yFnkQRS2y2m1WjwBtzvyOQCDzyB1qjD8PtR03Xb290PxHNp9jfMXuIBEsjZOSdpbIHJ4OMgHrVjwr8PpvDniC9v7XWZxp9y6u1rjLSMM43uSSRlmPvmpdF8E6lo/ifUNTtddZNMv7k3M9oIQWdsltu49BuY9OSOD61j+KfhrdT69/b/AIX1X+yb6Qk3A52uTyW49e4PB6/XtPDnh2+0mG4u7vU21LWp0CG5uAfLRR0RVB4XucdTzXOeBfBms+GNV1K9m1GyuE1KQSXCrCykEFj8vPH3zVr4keD9T8Xi0gt7+2tbe2k80boizl8Y9cYqLxv4M1PxNHpV7FqMFnrOnuzLJGreW2SDxnJGNo9e4rE8R/D3xBr8Nhd3fiQPq1pOJIz5IWCNRz8qActkA5Oc4xwKv+NvBOveJbWws21e0aO0k84yywkPLJz1CnAUZIAH51p+O/Dev+KtEi0sXWnQbiHuX2uckHIC+g6dat+IdE1/VvCo0VbiwjuJY/JuJvnwVGMFQO5A5zxVGDwRLf8AgxPDGuPbyG3UC3ubfOVIztbBHBAOPcE9K5fQ/BXj61gXTLnxksWlqNuYF3zBPRXZQy8cDDcdq9iu57Tw9oskxwlrZQEgE9lHA9yenuTXE/CfQbjR9Ce6vV23upSm6lB6qG+6D+p9fmNeoUUUUUUUUUUUUUUUUUUUUUUUjdD9KqWvVquUUUUUUUUUUUUUUUUUUUUUUUUUUUUUUUUUyR1iRpHYKigliewFcN4G8S33iiG5vpNL+x6fvK2krSEtOMn5tuBgdPxz6V3lFFFFcZo/igavruo6Za2Mxt7BvKmvCQE8wdVA7kV2dFcXe+JbhNXudLsNEvb6S2RHlkjaNEG4ZAy7Dn2rnrL4gTXusXWiQeHL5tRtU3zQ+fCNo453F8H7w6HvXUaR4ikvdWm0m60q7sbqODzx5xRlZcgcMpIPJH611tY+v6oNG06a+Npc3QiGTHbqGbHryRwO9ZvgvxFH4p0WHVY4GgEjOvlsc42kjrXVVgeJtes/DemvqN6JWjVlRUiXc7sTgBRkZNa1nP8AaraKcwyw+Ygby5V2uuezDsfarNFFFFFFFFFFFcn4z8T2vhPSxqN3BNMhlWIJEATk5POegwD+ldJZ3CXdtDcxhgk0ayKGGCARkZHrViiiiiiiiiiiua8R+J9H8NQrLqt4sAf7i7SzN9AATW/bTpcwRTxEmOVA6kjHBGRU1FFFFFFFFFFFIzBQWYgADJJ7VXtbu2vEMlrcRToDtLROGAPpkfWrDMFUsxAUDJJPAFZ2larYaxbm5068huoQxQvC4YBh2OOh5H5itKiobieK2iaaeVIolGWd2CqPqTVDTdY0zVQ50/ULW62EhvIlV8fXBrVooooooooooooJwMmmI6SLuRlYdMqc0+iikyCcZ5paKKKKKKKKKqR2VrFO1xHbQpO/3pFjAY/U9at0UUUUVj6nomlaq8cmoada3Tx/caaIMQPTJ7e3StSKKOGNY4kVI1GFVRgAewqSiiiiiiiiudsPDOi6dqE2pWmm28N5MSXlVecnrj0z7V0VFFFFFFFFFFFFFFFUIdPtoLyW8ij8uaYYl2nAc8YJHTIx196v0UUUUUUUUUUUUUUUVg6lo0eqXUL3krS2kOGW0xhGcHIZv72OwPHtW9RRRRRRRRRRRRRRRRRRRRRRRSN0P0qra4+bHrVuiiiiiiiiiiiiiiiiiiiiiiivHfF3izxDovi/StLtrG2uLK9J8uNGxJLxghieFwTnjsPwqpqnibxV4X13TRri6fcaZqUogAtFYfZ24HU8nrnnrzjFd34j8RHT76y0mzELajd5dTO2I4ox9529fQAdT6VxsnjK+0DxNYaPrN3YXtnqHEN3bIY2jc8AOu5gBkjnPfP01pPEeo6v4o1Dw/o89paf2dEryy3EZkaRiOiqCPlGQCfX9bGj6z4nnXW7e80uza/sZEW3WN2jjnVhnIZs9v14OK4Xwz498WeLdKuJNH0Oz+1RzFWmkkKxIm0EDBOWcnPsOM9a6XwJ43vtfh1HT7yxji1+wJDW+SquM4znnGDwevYjriuY0z4i+KdWtNUGn+Gori+sp9rKjnYiZxjrl3zngY4GfQHrdS8TahfatY+GbbTrZbu7sPtF79syUhVhgptU/Meo645HvS6B4nvrbxQ3hHVrOyikWDzbSWxDCMxgcKVP3eAfbjHvVIeMdet/G1t4Y1CwsII7gl4rlXciSMAn5c/xcEYPf14z2XiXU9UsbvTLXTILSaS8lMZWdmBUBSxfjsAPrkiuO1jx/f6X4uh8PvoMrpIjPG0bb5JhtbaVUcAErjJPAyTjFJH441nT/E9lpHiDQ4rG21FilpNHP5nzZwAT0JyQCB03Cu013X5LO/ttI062W61S5UyKkj7EjjHBd2weM9gMmuP0XxE2ga/D4V1XSrWye6Bmt7mzkZ45mYn724bgxwckknOOxBr12ioo4Y43kkRFV5SGdgOWIAAz+AFeCeDB/wAXc8VH0tx/OOvdbiO3RxezKoeCNgJCOVU4LfyFeXQ+O9U1LT7rWNH8P/adItmb97JciOSVV+8yJjsOeTk9OtdJHrtr4i8G3Wq2iusU1pN8j43KQGBBx7iuH+GWoLonwxh1FwrbPOkVHcIHIdgFB9Tj657V6houo3t3YfbdT0/+zRtL+VJKGdV65bAwPpnPrXBa/rc2oQQa3a+HJtR03T5TcRSNdeVv2j/WrHg7wOSCcHuK9B8N63Z+ItKt9UsC/kTA4DjDKQcEEeoIp+v6tFoenTahPBczxQjc628e9gO5xkcDue1eX/8AC1ba40gX+naNqF7MpYzQxRkiBAcAu4BAyOcDnr25rvfCPirTvFWl/wBo2LMiK22VJMBo2ABIPPv1rJHi65vkludD0S41KxgkMb3CyonmY6mJScvj8M9s1t+GPE+m+JdNbULF3VI2KTRzLteJh1DDJxxzXNL42ubm3n1LT9Au7vR4S4+1rKimQKSCyITll4PPX264m1vx1BpXh2x8QHTbqayulUtsKhot3TcCe/I4/rW5rviJdK0D+3Fsp7m3EayukZUOqEZ3HJ7cZxVWfxbbRaJpurLZ3Uv9oskdvbxgFy7AkA84HQ85rG1nx4+h2RvtU8Palb2+4IG3wk59Mb8/pU+o+PbPToNJnuNL1JItUZVgYpH8pbGAw35HXNbHi/xRb+FLMX17ZXk1ruCtJbhG2k9MhmB//XVDxd4w0XQdNt7nVLe4mhuFDpGlv5nGMjJPyg9Byf611UOpWx0uPU5XWC2aBZ2aQgBFIzzXGXvj2y0+1g1C80zU4dLnYKl8YVKAHoxUMXCkYwdvOelXvE3jnQ/DVvbT308rLcqHh8mJn3qe4P3f1zWPqvxN8P6XcxxzC9e2d9hvYrctAp9N3U4wchQeh9Ksa98SPDuiXCwzTyzjALy2sfmxx57Mw4zyOOtd1FqFpLYDUEnQ2Zi84TZ+XZjOfyriZ/iDo9usU80GoxWErBY757RlgbPQ5POPw/ka9AhlSeJJYmDxuoZWHQg8g1JWRrer2eiWn2u9dxGXWNQiF2ZmOAAByTXOXnjjSLBDJfxalaQjG6WfT5lVc9Mnbxk8Ct6PX9Kk0lNYF7Gunuu5Z5MoCM46HBzkdMZNeI/F/wAUaXqPhaWyCXUF1I8csKXVo8RkUMMlSwwcA/rXsNrqljo/huxvNQuUt7dLWLLv3OwcAdSfYc1XtPGWjXOoQ6c0txbXU4zAl1bSQ+cPVSwGf612NVL68t9PtZbu7mSG3iXc8jnAArlrbxvoFxeRWf21oZZgDCbiF4Vk/wB0uAPb37ZrpNU1Kz0mzkvb64SC2jGWdv6Ack+wrAsfGOhX11FZxXjLczEeVFLBJGzg5wQGUZHynn864XU/iTZL4y0zRreSQWYMhu5fKb5m2NtVRjJ+Yc4HXHoa9Pvtc0ywsob67vI4becL5TPkF93QBepPPTFVNE8UaLrskkWnX6SzR/eiZWjccZztYA4564xXnmp/EnT08aWGiQXIW0iMn22YqdpbYdqjjkZ5J6dOa9Lm8Q6RA9pHLqNukl2UFvGXG+TfjbheuDkc4qD/AISjQ/7V/sj+1Lb7fnb5G/nd/dz0z7dag8bSxDQb63fU7XT2uIjEJ7hwoUNwxHqcE4x3xVrwrpOn6LotpZaYFNssasJAOZSQPnJ7k9a2roQmCVbgqISpD7jgbT1ya5LwRp/hzS9Nnj8OSQvaCZjLIk3mAuAM5Yk9Bjpx+ddBHrGmSQzTpqNo0MBxLIs6lY/9454/GpdO1Ky1O2+1WN1FcQZI8yNgRkdRXiniPxLpup/EHQNLfUbOXSYI5LmXEytE04DhQ5zgFdoIz3PvXoVp4c0GDWj4qspBC7wGORoJQsEinGWYDgngd8cZ6810VlrWlX8nlWepWdxJ12Qzq5/IGrt3d29nEZrq4igiGAXlcKoz7mmJfWj3H2VLqBrjbv8AKEgL7fXHXFRjUrAxTTC9tvKhO2V/NXbGfRjng/WpIL+zubY3UF3BLbjP71JAycdeRxRZ31pfIz2l1BcIpwWhkDgH04pLy/s7EKbu7gtw33fNkCZ+mTViGaKeNZYZEkjblXRgQfoRUN1e2tmFNzcwwhunmyBc/nVlHWRQyMGU8gg5BqtNe2sEixS3MMcjfdR5ACfoDVuuR8eWaXvhfVUaSaMpbSSo0UjIQyqSM4IyM9jwa5f4NypD4A0oysI1BmAZyAD+9f8Az+FeqlgBkkY9c0Bg3Qg/Q1FKomikjEjLuUruQ4Zc9wexrwf4Th4vFvjC2a8nulgnEayTMS3DuOc/TH4V76GB6EfnS5HrRSZHrS0UA56UUUVxXjebXLGxj1LQkNzNauGmsQuftEZ6gcE7h1GOevXoXeEtR1bWhNqOoWUum25Pl29lMhEgAxl3yAeTkD2+tdnRRXmXxZudT07wxdajpmpy2bW+zcsaKTIGdV+8RlcZzxXZeGpZJtC0uWV2eR7SJmdjksSgJJPc1t0UUVxPjnUNYtLG3ttAjD6pdzrFGzLlY15LO2eAABj8a6yxjnhtYY7mfz51QCSXaF3tjk4HA57VaoooooooooorJ17Uo9H0q81GXBW3iaTH94gcD8TgfjVDwnca3d6Ylzrtvb211L8ywQhhsXsGyT83t2rpain83yn8gIZdp2byQue2cdq8s+G3iTV9fv8AxDFqjwEWNyII0hTCrguDyeTnA616xRWF4g1mHRLQTOjzTyMI7e3jGXmkPRR/j2q/pxvGtla/WFbhiSUhyVUdhk9T78fSr1FFFFQW1xDdwrNBIskTZ2upyDg4qeiiuIsNZ1qfxXe6XPozRaXDEGivecOeO/Q9TwORjmup1O+h0ywub65JENvE0r464Azx71k+FNXudc0qPULnTpLDzTmOKRssyYGGPpnnj8e9c1oPi681Lxhqfh2501LUWUAl3ebvZs7MdOBw+a9JorlPGXiOLwxpYvnt3uZHlSGGCM/NI7HoPwBP4V0FhNNcWsM09ubeV1DNEzAlD6EirdeZa741udK8VaZoLaO/lX0gRLp5gAR0JVRnoT3wfbmvTaxL/V4tOvYLe7jaOC4IWK56pv8A7jf3Se3Y1t0UUUUUUUUUUUUUUUUUUUUUUUjdD9Kq2v8AF9at0UUUUUUUUUUUUUUUUUUUUUUV4v4pRZvij4UjbICwTPkeoVyP5VU+NTfP4YTjLakv9P8AGsXx3Jp+nfE7SrrX7eCbSrmz8oNcJvSM5bkg8cMR7ANmvUJovB9nJaGHT9JkuJ5FW3S2t4mdjn7y4HQdSegxXJeLPBWneLtVudS0fUpNP1+wdYpJo+hYKCNw6/dONw+nOKk+HHiPXLybWdB8RKkl/pgX9/HjDqQeuOM8A5755xiqn7P+z/hEZdu3P2x92PXavX8MU/wtbCX4q+Kb+3Qm2S3jgkcfd80iPI+vytn6H1pnwUO5fErYIzqsnBGCK0b3XLjxB4yuvDOn3A05LSENdXqKPPl6Hy4yfuj5uuD0P48tpVhZab8X1top5Z5BYFmeaYyOZSMncT0+U5xwORxW58atNmj0+x8T2OBe6NOsg4zuQsOvqAcfgTXW+EtRi8U3T+IoQ32RYhbWobIIP3pWwR3O1c/7Fcfrwz8YvDnCnGnydTjHE3T1P/16zvjCf+Kq8Dj/AKfT/wCjIaoalFptz8Wr6y1/Jt7m0jFoTM8WGCqcblI4OJOvfHevSpPCXhHTLuzu5LFftQnjFszzySMJN2V25Y9Dz+Feh703+XuXfjdtzzj1xT6K8D8GD/i7His/9MB/NK9s1a8t9P067vLsZtoImklGAcqBkjB659K8e0uO+1rwldXVkYdD0RoZmt7S0jUySpzy7nIXODwozz17VX+Ghx8Kbk/9Mbv/ANmry3whqepeHbHw3rGrW63nhwGWOABc/ZXMpzJgD72c4J5xkDFfRPxLuXfwJq09k+8SWoIZTwY2I3H6bSa53wR4d0zWfCumzJqOqGOS2VJYk1CUIGAw67Q2AM549K7vwlo2k6DZz2Gj7vISdjIrSF9smFyMn8OB3z3zV/xKcaFqZ/6dJf8A0A1wfwUiRPAmnsI1UyvMzEHO4+YwyfwAH4V5fBa3GlzfEz+y1xCsYH7sYVd24sAM/wAKl+nT2r2P4Uy203gnSDagBFiKsB2cMd365P41wXgCxS38f+NIYv8AkGtjzlz8gdiTg/nJ9Oazn0zxZ8NIri60SSLV/Das85t5Dh4E659eh6rkHBJArR+I+pWOrfCpL7TYvKtJTF5ceANmHwV49CCK7bxUP+LbXY/6hY/9AFX/AAKYI/BejT3GwRwWiyb3HCYU5b24zXmGlRv8UvEw1a5jdPDelMVtYiSPtEmc7j0PoT7AD1ra+NIDw+G4lwA2qxrkduoq/wDHMsPBFxgAjzos5PQbhVL4t/L8NQPQW/8AMVkfFe6ktfhvo8Q3mCd7aO42ddgjLfzVa7W+8FDXdG+yT+J9UntJ0U4Ah8t1yGU48v2GOa8++L2mWmj/AA407TILhriO3ukiilkIZiQHzyOBj5h+GK7P4rwRQ/DW9jSNFSNLfYFUAL+9QcenU1bks7dfhXJCIYtp0MuRsGC/kZ3Y9cjOfWvKdfvZbT4MaLGm8JcyrFKyZyqbnY/XlQOfWvVdR8JaprmjNp8niySWwuY1HFlFynBGCMegrs/CmkJoOiWelJdvdLaqYxM4AJ+Y8cdMdPwroarXVvBOI2uEVhC4lUt0Vh0P4Zr5/vrhvip4jOmWsjp4a0xg9xKvS5kzgAEdiM49sn0FbfjOdZPG/hHw42ItNU/afLUcMyA7FI9AUA/4Eat/HWCOXwVMzqC0VxE6E/wnOM/kSPxqXxvBo0vhjRH1m4uUSGSCSGG2G6S4kCYEYXvnPXt6iuK+J9zrN3c+Gbm+sLexthqSeTH5nmT5yDljjaowOgzz9K+k68D+J1603jbwjo07ZsJJ0mkiY/JI2/C7h3xjofWu0+LOmW+peC9TSZRm3jFxE2MlGXnj6jI+hNcPLY614z+G2hXVoUOqWky3CJJgecYy6Dk4AJGDzx+eav8Ah/xnY+JNWsNM8RadNpGvWc3mwpINqu20jAJ55BJx3wME1Pq6q3xi0XKgldKcgkdDmUVpeN7fSIPEmiavfXV1Le2oYWmmW0Ykedj/ABBe2O5OBwOeK4+a41Cf4t+Hpr7S1055bSVQguBIzqElxv28A9OBn6nts6wiv8ZdELDJTSmZTnoczD+RNYnxr060n1jwufIVJrm9EcsyfLIV3IANw+vX6U7436DpWneE7e5stPt7ae3uY0jliQK4BB4yOT689+a3PjFBaXXw+lvLmGN7tVgMMrJllYuucHtkFq9O8K8eHtJ/68of/QBWhqlrbXtjcW13Ak9vIhDxuOGFeF/s/wBvDdeDdRt541lhkv5FdGGQwMcfBrI+FHhXSb688RLeW3nwW1+0cNs7ExIAWGdvQnHGT2rZ+G9tHpPxC8V6VZAxWKqsiwD7qnI6emNxH0p+saVp7/F7SIWsbcwtpjyNH5Q2s2ZRkjoT9am8f3CXfi7wz4QMSppcrC6nhRQFkwW2oR/dypyO+fYYvfFzw/axeHTrOnRxWN/pTJLDNAgRtuQu3I7cgj6Y7muH+LRtNZ+H+ieILmIf2lN5KLLzxuRmYADjBIJ/AV6Vpfw18OoLO/nhmubtIMSSSTMfOZl5ZuevJx6cegrzv4QeF9K1a21kalbi7ht9RdYoJSWQHGN2O5xxk1H8PPDlpJ4p8V6A0k/9iW0+RYBzsckkDcfvEAD17DOcVs+D9Og8M/FPVdI0sNFp9xZrK0BYkBhtIx9MtjP941vXVlp2meLNUv8AXpoNTuNQVI7LT47czyJGOMbcELnjk4B5OeTXP/Ce+NrrXi62SK4ttPtZDNHZS4BhJZsgAZA4AHBPQda2vhpa2/i7TrzxDrkUN9dXdxIiJL8620Q4EaA/d6npyQRmp7HTtQ+HHhTxBM179rhjZpLGPk+SD8q5J/4CSOnB9a5XT9Futa8MD7V4MN3eXtv5o1SW8hMru65Dgk7gBkYX26V6n8NbfX7Pw9Ha+I1ZbyKRlQvKJGMfGMsCfUjr0Ard8XnHhrWT/wBOM/8A6LNeAfD/AOHll4p8FWU+qXt2wYzfZY43wsHzkE4xycgnn1rT+HkVzqtt4k8Ca3K1zHYuyRXO7LKCSOPoQGH1IPHFaXwXYabNr2h34I1SynzJK7Z8yLoMZJ4BGfT5hXe+B9Otwl3riQvG+pTPJErEjZDn5AFzgZxu4/vewrzn4VxpP4t8exyLlXvGVh7GSXIqroGnw+Dvie2mzO72d/AX09pZWbyic/Lknrw6jOTyvOTXpiWEOqeNJ74LKItNhWFmDkLJMfmwcHDbVK8erV6FXzr8T9PbQ/Eek68J7oaXcXKR30azuEUg5zjPQgnjpke9eneMoxqS6XpVu8gku51bzIZmQxwphnYFfUYUZ4+auS8Wa47+IrXwrbpqf2SC2E91/Z4LzOOipuzlV6ZJ5OQO9YdkdW0jxZpx8Pabra6FOViu7W9WTy4iWwXUuSRgYP4HsePoWvnr4pRXega7pWtrqOprpE1wqXsUd1IFQZB4APAxuOPXp1r0TxvANUg0vTLa5ninu7hTHJBKylYlGXbg4OF457sK4v4garFpPiDQdN1W4vrfw40BDywyum+UcASOvzEABTwe+e1dLoFimkaje6taapPd+HWsvMjV7tpxC4OWCgknBHPrnNcTo+rR+L9Om1LU18QCS4eQWosLefyrdM7RtKDa7fKSSc9cdqs+F/GesaX4O1a91+2uWudPcLbyXUbRG4DnCg5GTg9T6fTNasuia/e+GP7Zi1nU216aFbmOGG52QKT8wjEf3SNpxznJHWoPH8uqT/Ca6k1qFIdRZIfPRCMA+emDxxkjBI7E1lalpniSDwTbaxF4imspLLT4njtLdAIwiovDHqzEDOemeOnNeveDdWk1zw7pupSjEs8IMnuw4J/EgmrPiSzvb3SrmLTryW0vQhaCSPH3wOAc8YPQ1wPwe1i71rw/Pdajfz3N6lw0UwmwPLwAQAABgYPfvn0qHS9P17VtG1K+tfEV8Hllk/s0HyyPLUkLu+UZ3EH6DBp3wf1q51nRLqXU7+4n1GCdo7hZwF8nHQAADHvnuD6VveGk1OXR7+/TU7q7e681rBJwg8tBkRnoOT154wRxwc874i+0+FvDo1TVvE+rGcRhTFGYQJJiOFXKHjg9zwCe1Z1jeeM7X4e3ur3+qBNS2edCJrZN0UQ7EAD5m6/MD24z0p6N/wAJt4i8H2+pRa6lg6RM6AQiSS5ILcs3AQHoAAegrqfC/jG/1XwFLrosxc6jbo6tDEDiR174+hBIHviua1q88TaH4Ui8SXPiJ4tTKLLJp91BGsbBiP3YXAYMAfXPGMDJre8eeIddtPA8HiDSZra1doIZpg8e9h5m0AJnjgt3HasjVLvx1P4Qj1+HUbSxe3tVunthAGeZFXcSzHhSQCdoA644q9pGqeL/ABj4ctdT0u7s9J3RsNzRCV5nU4JAPCLkEc5Pf0rV+GvifUvFXhia5mSJNTt5nt2aRSEZwAwJUcjhgCPUGuS8E+IPGniVdas/tNnHJb3JiF80Q2w4yCqIPvHIByx49+lbvw/1/XdSudd8PazcKdS059qXiRKNwJIBK4A7AjgZBrM8C69r9/4s1Xw94lvIHksl3JCsChZhkYbOOmCrAdefY138c+qXPi6e2h1Bf7LtYEeaIRKWEjZwm7r0G78QKx01zUvEuualpWi3K2FrpjCO4vDEJHeU5GxAflAGDknn6UvgzW9fuNa1XRNctQ32I5hvkhMazrnjjpnBB46e/WvMfh1NrTav4xttEgthK+okvdXRPlxDe/G0csx59hjmu/8AA/iTXJfEeqeGNfNtNd2UYmW5gXaGU7cAj6OD+deuV4paXh8QfFS4hk2va6FanyAASPNYKGJ9/mI/4CO/NdR8S9d1fw3oUuqaXDaSLCVExnLZUMwUFQOvJHU/nXFap4i8dP4Xh8RWFtp8NtFapPLFLl5pl2jc+ANqr1YDOcflV628TeMvE2iW+reH9MsbSHy8uLxmZ5mHB8sDjbnOC2Cf59N4Q8ZDXPCD+IJ7cRyQJKZ4ozxlAT8ufUYP44rl4vE3im68ISeLYG05IwryiwlhbiNWK58zeMnAz05/HFWvEmvaxq3w/XX9FuY9OLWrTT7k3uMcFUPQchucZ6dDVr4YSXmm+C7C41Oa0j0+K2aRSqtvVdxILHODx6ChvEHiW+0WTXtOi02OCNGnSylJaR4uoLMCArFQSBz259ILn4hTyeCF8UadpSzlci4iecKICGAPbLDnIx2IqDRPG/iLWJNEnt/DLtpl6VS4uw33W/iKjOQi4PLdccds7Xhzxhfar4t1PQLvS1svsUAk5lEjnO3GdvHIbNU9b1yfxDrN/wCFNKsbK4NrEsl1JqBcRbsghQq8nnbz069e+l4J8Wz61falo2o6etlqWmsFkWJ90br0BXjjtx6EfQcn4eb/AIvH4mH/AE4xf+gw1o6l8Qrux8Ynw62iSt+7Z4yjbpJyFJXaBwAcdSeOc4xT9K8ba0viq10HxBoCad9ujZ7Z0uBIOATgsOCeCOOc44wQaTxp4pGj+KdDs7nQPOE04jtr2SUYBbarFVGeRuAycH06123ifxHb6CtrEUM99eyiG0tkOGkYkDOeyjIyT0rjrzxtqeg61puneItLt4YdRbbDPaTNIFbIGCCozywBx+tcj8Vb6DTvHXhK6uPM8qIsx8tC7H5hgBRySTgV1jePNRsNesLHW/D8mm2OoP5dvcPOrndwAGC5A5I78Zr0PxFpkWtaPe6dKoZbiFkGRnDfwn6g4P4Vx/wo8Qz+I/C8FxdMXureRreZz/GVAIP12suffNek0UUUUUUUUUUUUUUUUUUUUUUjfdP0qra9G+tW6KKKKKKKKKKKKKKKKKKKKKKK5DUPB2h6jqaatdWsr3yEMkwupVKEdMYYAfhSeIPBuieIrhLnU7eWaWNcRMLiRfL91AYAHgflVvW/DOk69pqabqlubqBMFGkkYupH8QfOc/jzWP4U8A+H/C0xuNOtGN0QV8+Zy7AHsOw/AZp1z4KsX1S61a1vtSsby6YNK9rcbQ2AAAVIII47g9TWvYaLY6HY3n2ZWMkwaWeeVt0krY6sx6/yFeGfBTwxFeeGp7xNS1KzmmuGSQ2s+wMoAxxgjueevPWveLDQLLTdOl0+w862SVi7ypITIznqxZskscdaw/CngjTvC0802n3N9++5kSWbcrnnkjHXnrVHxH8O9I13VxrDXF9Z3pAWSSzm2eaAABuyD2AHGKb/AMK18OpqtpqVtFcWr26hTFBMVSXnOZD95j6nPPfNegXtpBfWk1ncIHgmQxupHUEYqroek2mh6bb6bYoUtrddqAnJ65JJ9SST+Ncne+B7e78RJ4iOsarHfxjbH5ckexE5+QKYz8vJ6+vrTfFXga28S6laahc6pqMMtm263SFowsTcHIBQ85UHkn8sCpvGHgfS/F1pbxak0ouYBhLuLasnTnPGCCecY+mKg8I+AtP8N3H2s3V1qF4F2RzXb7vKXuEHQZHHr17Eir58IWbeLV8UG5ujdLF5YhL/ALsfLt6emO3rzXa1FOjvE6xyGNyCFcAHafXBrzfR/Af9l+IZ9fTW7yS8uTi4Dxx7ZFJBK9OB8o6YIxXoGo2UGpWVxZXSb4LiNo5F6ZBGD9K8l0b4ZPY2dxpV14k1GfRnz5dlGRGBnOQzckjJzgYGeoOTU2j/AA8vtI0K70i28ST7J1eNd0I2Ro2d2Fz948c54wcYzWppvgZrTwndeGJ9RFxaSIVhZoADFlixPXn5jkemKveD/Cdx4f06TSbnVG1DTSjIsEsIG0N1Gc8jk8H1rgLb4SXGm30zaN4ovtPsJjl4Igd2PQNu7diRmva9H0u10axisbNCsMY7nLMTyWJ7knmqvin/AJF/Vv8Arzm/9ANeO/CXTddXwbZzadq8EcN00reXPbbzCRIVyhBGc7c4PHNeseH/AA5aaNpstllrlrlnku5psFrh3+8W/PGPT161yWieDdU8Ly3MPh/WIk02dtwtr2Ay+Sx6lSGX8j+OetdLpHhe20nSr2zhkaS6vvMe6u5QN8srg5Y46DngDp9SSeXsPC3iiy0X+w18Q2cloYvJEslkTLGmMYX58HjjntW5d+CtPn8H/wDCLB3W2EYVJeNwcNu3f99cn6kVxY+H2u3+gyaPrPiZ54Y4hHaxQx7EBHQyH7z44wDxwD1qzqPgHWJvCVr4bg8RfuYziVpIANyDkIMc4z6k9BXQ6To/iXSNMttNsrrRY4LeERrm2lJz3b7/AH61m654EuNa8IwaPd6mH1OCdrlL7y9oMhdmOQO2GI474PbFYWtfD/xF4i0gWuteJFmuUZBEI49sSgdWYDBZj79Kd8VLOax+GzWtxeteSxNCjTMgXdhgOg/+ufeu+uvD9vr/AIQg0bUFZUktYlJXhkZQCCPcEV5xoXgLxlpCDTIPGAi0hWwBHDmULnJC7gdh69G/Oug8f+Cr/X9Fs9C0mWztLC3KsTLuLkqCAOB05yT1JrV8Z6FrfiTwydH82wimnC/aZSXx8rhhtGO+0dfWnXGi603gtfD8X2EXRtBZNMZX2BNm3cBszkjt265qjpHguaTwV/wimuG3eNF2xz2rtn724NhgMEHHrmuU8N+EPH+igaVH4ktV0kZCy7PMkjXphAw4PTjOB29+x8YaNrkWi2Vp4Z1OOxFu+64mnfaWXBJZmwe+S3HOa7Tw9c3F5o1hc3QH2iW3R5CBjJKjnHbPXHasDx/pmt6zoradodzBbS3D7ZppXZcR4OQMAnk4H0z68c74V07xF4Z0S10qz0PTT5KnzJTfEea55LEbP6nsO1ZniPwTrXiDStO1CS8itPFFjLJKkkbFoyDIzBATyABtxnOMYOc5rM8SeG/H/i7QU0/UptHtdrozJGX3TEdS5GQAMg4A5IPTgVreMvCXiPVdO0C6trizfV9HlEnl/MsUuNpB56kFB1wPmPTvmeLPDXjXxLa6VeXJ05Lu0uRL9hiJCDn7xck5PGMDjHTJr3S0+0fZ4vtRi+0bR5nlA7d3fGecV5/8Q/CEniSKzvLCZYNW0+TzbZ3ztbkHacdOQDn296g1KHxH4m0VtHutNXS2uAI7q6aeOQbMjcUVc53cgZxjNX9b03WdMsdGh8LrGy2DhJIJpdoliCEYY9z059Tn1rD1XRtT8Wanok9/oo0safOLiS4a5WR2xz5abD0JCkk4xjj3g8Z6J4jXxppHiPQrSC8WG3NtLFLKIwoJb5iT2+ftk/L0rN8SaJ4ttvF+meJ9PsLbVJY7QQXFukwiVT824KXPT5uD+lUdT0Px1ceM9H8SfYdOlMMRj8lbgiO3VgwIcnkn5ycqD06cc7nizS/ENv4z0jxJpmnRagsdqLWaISiPBJfJyeg+brg9Ko/ELSvE+s3/AIdmtdEFx/Z0y3M7R3EaKWypKLubJxjGTj6VofFzTda8ReH4NP03RppZGkWeVjNEBHtB+Xlssee3Hv2p3j2z1rX/AAbDpVjo10LudYjIjyxKECkEgnfzyBgf4V6N4ZS4i0Swgu7V7aeGBInjdlblVAJBUkEccf0q7q0rw2Fw8dvLcOEIWKIDcxPHGSB39a8b+DtpqnhnQr+y1TR76KUTtdKVVWDqVRdq4bO75Txj8ad8KoNT0q81xNT0e8tTe3BuomKhlx8x2lgetN8JQanB4+1nVLnRb+Gz1BQsUjKp24KjLYY46VWvrrUZ/iPYa4nh/Vv7Ot7Q2ryG3O4k7zuC9cZYD161s/EXw9qN7faP4q0S3eXUNOKs9szbWlizu2gHvywI689zipfE97qPjHRjomnaPqNpJeFBcz3tv5SW8e4FvvEb24HC9iTxXPfFvSLtvC+l+HNH0y7ujbvG2+OHcoREZevZiSD/APrr2C11HboaXhsr0FIRm38g+dnHTb615V8HI73SLHVbbUdLvrZnuHukLwH5l2gYGP4uOlRfD0XcPjbxJdXOlanb29/LmCWa0dVOGY8kjjNJaG7X4sXOpHSNS+wy24tUuWs5AgbC/NnGAODyaz/Dt7qnhTxd4hhv9B1HUJ9QnMtvdW8YbemWKgkkBVx78YxijwJHrEHjXxGmo6HcINRYGR0OYoVOTjeQA3DY46kdPTG8N3niH4YXd7o1zol3qemSSGW3ltkJ9sggY5AGRxg/Xn1ZrPWPGXhvVI9Sg/ss30YS1tXyWiCnIaT3Y4yMcADvXmfhDxrrvhSE+G9c8P6hdy2n7q3kt03Ejoqkngr6MD0xxxXv+gNqMtl9o1OMQ3E7mQW4O7yF4ATPc4GSfUml8SW8t1oWp28CF5pbSVEUfxMUIA/OvIfhl4o03Q/C9po+qfarXUrVpFe2ktZN7FnZhtGOeGH07+tdd4A0CeyuNW12/h8i91acy+RnJhjySqt/tc81yfj/AMPXz+M9G1DTH2DUVawvNq5/d4O5v++M/QqK9u/c2dt0WOCFOw4VQP6AV8+/CK/tX8WeLR5jLJeXRlt1ZCPMj3yHcCfqOD/jjq/jHoMuoaNDq9k5j1HSJBcQuBk4yMge+QCPpXd+EtPl07SIVumLXs5NzdMRjMznc3HoCcD2ArpK5XxvoY8ReHb/AEzjzJY8xE9nU7l/UAfjXC/B9NUvdKTVNXOXSFbK0BUqViQnJPqScDP+wK53x/Lf+C/Gdv4xht3udOuIRbXarwVHAx+OFIzxkY9K7jRfiDY+JryKz0C3urh8q9xLJHsSCPPOSTyxwQAPz4r06uW8a6EviTw9faXkK8yZjY/wuDlT+YH4V598Hf7Q1LT11PVQ4mtIf7MgVgVOxDlmYf3s7VP/AFz9zW94k1zQJ9afwx4ijtDbSwJNE05+UuWI25I+U9CDnua4HwpokVp4o1/SPDd6JdAuLBvMxIZIoJ2+UKG7sBnueODyKzvAPjuLwXbv4V8WRT2c9lIRFMIy6lCc4OMk8kkEAgj6c914sW68c+DdXNjayCBgj2AdSsk2whmYL6HlV9cZ9K5zwF8VdCi0C0sdYuJ7fUbRBA0ZgdzJt4XBUHnAAOcHOfrW18TNRkufhvfXF4q2010Y2ht3IDBPOQqPdtuCfTn0rZ1maI/DGSVJFaM6UgDZxn5AP51d+E8iSeCdI2OrbY2VsHODuPBr0SvnLVLTUdA8f3em6ZxB4oQEyAcwHJ8xx6kDe3b7wr6GtYI7W3it4hiOJAiD0AGBXz54h03VtE8dzQ6MBHbeJ4zG5AIETgZd+mNwG5v+BGvfma10yyyzJBa28YGWOFRFHr9K+f8ARcfEjxQ2uaj8vh3TH2WNvI+FmkGPmI79ieP7q84NeieOdYsbjw54jtIJkeS1swZdpG0b87Rn1+Xp7iqvw8lUfDeykDAqtpLk544LZrzbwhrsvhv4RXGqWCK10k7KCRuCMzhdxHsCPxx61W8WDwkvgKa8bUINU1q8ij23U8nmXLSbgTtBOY1HIwMcAA5PXpfGF5bXHwcVYriJ3WyskZVcEq26P5T78Hj2rv7xwvw6lZiADox6nuYazfg7x8P9LyeAJ/8A0c9c18BCp0TV2DAqdScgjpjYtWfgvgjxIQQQdTfBHem+CHV/iV4w2kEARjIPcYBqn8XLe58P6lpfjXTLfdLaP5V5tOA6Hhd2O3JXPuvoK9W8K20kenfa7mMJd3zm6mA52luVXP8AsrtX8K8S+G2t2/hrxT4k0DWJo7N5btpYXmbarHJxyfVSpGete42XiCw1HU2sNPuIboxRl55In3LHyAq5HBJ+bjPG057V5V8GgP7U8YHIydRPHp8z1L4eH/F4/Ev/AF4x/wDoMNe5V4N4Gja0+J3iu2lHzugmBByNpKsP0cV1fxk/5EPVv+2P/o5KTWhj4YyD00lP/RYp3w1O34eaaeuLVz/481ee/C3WU0D4Z6hqrwtMLeaQiMD7zHaAD7ZIyewzU+t2o1j4e3XiDWtTaZ7i1823topmhtoG/hRUBG5gePmzz09ToWJC/BZs5/5B8g4Gf4jU1wk9z8GlWzUyyHTk+VDzgEb+noA3Htik+HWn+C/EPh2znGlaf9riiEd0jqN4dRgk55weoPv65rR8ZRaTF8PNdj0W2igtFyuYYwqSMGUMwI+9yNuf9nHauv8Ah2MeENF/69E/lXCeHR/xd7xQf+nOH/0CKtDT9TufFPiXXLLS5Y9LtNPlSG7uYY1NzcyDcOpGFUbSASDx9eOe+GlnFY+P/F1vDLLKkYjG+WQyMTnJyx5JznrV/wAO/wDJYfE//XlF/wCgQ1HeD/i81kf+oe3/AKC1S+OQr/EfwarKCB5p59ccfyqr8WV8zxX4IUED/SpDyM9GiP8ASo/Hd7HpnxO8K3l4MWnlNEGY/KGYuueemCykmvY9Zk023tlv9QihkS2PmRM6BmDdtmf4icYxXlXjX/kpfg//AHZf5Gn/ABmTf/wjXOP+Jog/OvbK8H+BXz2euyxkfZ3vz5eMent7EV7xRRRRRRRRRRRRRRRRRRRRRRSN0P0qtbdG+tWqKKKKKKKKKKKKKKKKKKKKKKKKKKKKoalp9rqds1teRCWFjkoSRn8qzdC8N6P4fEg0qxS1En39hJ3fmfauhoooooooooooooooooooorH1/S/7Z06bT2up7aOcbJGh27mQ8MvzA4yKz/CfhyDwvp4060vLue1QkxpcFD5eSScFVHUknnNdRRRRRRRRRTJEEiMhJAYEZBwa820r4e2Vkq28+o399YR3IuYrO4dTGrjOCTjcQM9M4PcGvTKKKKKKKoX+n2uookd3EJY0YOEYnaSPUdGHscir4GBgdKKKKKKKKKKKKKKKKKKKKKKKKKKKKKKKKKKKKMUUUm0E5wM+uK53xbc6tZ6JdT6HapdaggBjifuMjcQMjJAyQM/n0PNeDofEGp3Ca34mtYbOdIjFbWkYzsViC0hySQxwBjPAHTmvSOtQSgxxu8MStIFJVemT2Ga8c0O48YeK7mO18QaPb6dptvMss3BzOVOVQAk5G4Ak9OPwPtVFFIqhRhQAPQUjosilHUMpGCGGQait7eG2Ty4IY4kznaihRn6Cp6KaiLGu1FCrknAGKr3Nna3QxcW0Mw4/1iBv50+2t4LWMRW8McMY5CRqFA/AVWutNsLyRZLqytp5E+60sSsR9CRV8AKAAMAdAKyf7E0r7X9t/syy+17t/n/Z137vXdjOferF7ptjf7ftllb3O37vnRK+PpkVXOiaSbdbY6ZZfZ1YusX2dNob1AxjNW7Kws7BGSztILdGOWWGMICfU4q5ULwQvNHO8UbSxghJCoLKD1we2a53xl4gXwxos+qNaS3QiKjy4x6nGSewHr/jXPeFL+bxbexeIJdPltLG3hMdktwBvdnxvkHoMAKOTnmvQLy1t763ktrqFJoJBteORchh7iuXTwT4Yjzs0OyGeuIhTl8F+GUjeJdDsgjkFgIhzjp/Or8PhzRoLGTT4tNtktJDueEJ8pNR2nhbQrO3uLW30m0jguBiaMRja49xVOw8FeG9Ptrq2tdHto4rpNk42kl19MnnHf680sngvw3JZQWLaPbfZYH3pEFwN3qf7x+uavS+G9Hl006U+nxGwJ3eRztz9KZZ+GNGsbG5sLWxWG0uTmWKN2AP054/DFVdM8G6BpUc8djp4t4512yrHK4DD35p+jeENB0SSWTTdOS2eVdjlHbkfnVOLwv4d8PSXGtW9i0E8KPLLLHLIWcYJbI3fN+NcbaeMNP+Ihh0jTrK8NuZUkvmnQKqRKdwUkE8sVA4969prjvE3gvQPE7JJqliJZkGFlR2RwPTIPP41paT4d0nRtPbTtOsktbZwdwiJDN7ls7ifcnNUNE8HaFoVzPdaZZyW00/+tK3MpD9eoLEdz9KjtvBeg22r/2zFaSrqOdxuDdzFm4xzl8HjsetdlXmfibSZNN8Q2XiyxhaUxqbfUIkUszQno6gc5XvjqPpXSavomjeLLOL7apvLM4dAlw6oTzzhGAJ69aJvCuky6KdEaKf+zz0i+1S8egzuzj/AGentTLXwppdnop0S1F1DZEY2pdSA8nJwd3AJJyBwcmquh+CtE0SyvLC1hmNndjE0EszOhyMEgE4BIxyOeB6Vjaf8MPC9lFPF9je4WVWVftEhfygQc7M/dPPXrnvW5ongzRdG0m50m3t3e2uVKz+bIWZwc8Z7dT0x69eab4U8GaR4WSZdPSZmlG1mnkLkL/dA6AZ56c9+1cfe/B7wrdX5uwl3AjHJtopQIv1BYfQH6YruNW8K6dqWkJo2Z7XT0UJ5Nq+wMuQcHg55Gf/ANdXvD2iQ6Bp66fa3NzJbx8Ridw5jHoDjp7Guf0zwTa6d4gn8QJqmpS31xkTea8ZV14+UgIMAYGMYxgVj3vwz02bXbnV7bUtSsDdndcw2k5jWUk5bJHOCeSPrjFT6R8N9I0fXJdV0+e6tkcKBaRSbYwQBgnu3I3YORmpdI8C/wBneIpvEB1u+mvLjifeqYkXj5fu8DhenoMU+TwOr+KU8S/2zffa0G0KVj2hMYK429OT/Ona74KbV9dtdabW72GezbNsiJHtj9R93kH3zSeI/A6eINRtb661rUUezbdbLF5a+UTjJ+5zkqOtbPijwrYeKNKXT9Ty7oAUuFADo+OWHbnuOlcv4V+G9lod3Dd3Oo3upyW5zbJcuTHCcY3Bemf5fXmruueCDq+vWuuPrN1Dc2Z/0cRxptQZzjkc9e9TeLvBn/CTz2klxrF3BHaOJIY4kTCuMfMSRyePwya1/EWpS6JoLu8j3N+6+RbhEw007A7QFHvz7AGo/Anh4eGPD1pphYPMoLzOBjc7HJ/LgfQV19FFFFFFFFFFFFFFFFFFFFFFI3Q/Sq1sMBue9WqKKKKKKKKKKKKKKKKKKKKKKKKK8O+Ies65o3i3w1Fb6my2F/dqjWyxqPlDRhgW5JzuP0r3GvFvjTq+u6FpNvf6RqYtYvNEcsYiUs2ckEMc4xgcAd+vavZYSTEhJySoyakorx34x6zrugaRHfaTfx28bSCKRfJDPznkMcgdAMY98ivXoiWjRj1Kg1JRRXj0XiHXYviTHoF1c27WD2zSrHFDt7EgknJz8vrjmvYaKKKKKKKKKKKKKKKKK4vxl4lk8PpYw2dl9v1G+nEMFqJAhbjJbODgDjJ6DNdhCXaJDKoWQqCyg5APcZ71JRRRRRRRRRRRRWfq16dOsLi8FvNceShfyoRl2x6CuZ8A+KP+Ev0dtTFp9mXz3iVN+84GOScD1rtqKzNY1FNKsJr2SGeZIl3FIE3uR3wP8aw/BPieHxbpR1KC3eBPOaII5BPGOePrXX0UUUUUVVvryCwtpLq6kEcEYy7kHCjOMn29+1V5dUs4zaL56u1222ARnd5nGSRjsByT0FZ2ueJNM0Oezt76dlnvJBHBGkbOzHIHQA9yPzrogcgGo55UgikmkJCRqWYgE4AGTwK5Pwv4x0jxRc3sGlvM5syokaSIoDnOMA8/wnqBXY0VTF7bG8ay85RcqgkMR4JU5AI9RwelPguoLiSaOGVJHhbbIFOdreh96s0VWvbuCxtprq6lWKCFC8jt0UDqag0vUrPVrRLywuY7i3fO2RDkHHWtCiiub1nxNpGi3tjY392Ibm9fZCmxjk5xkkDAGSBk/wBDjpKKKKKoalqNlpVubm/uoraAELvlYKMnoKtQSx3EUc0Th45FDIwPDAjIIqWiiiqz3VvHOlu88SzOMrGzgMw9h1PSrNFFUL3UrGweFLu7gt2nbZEJZAu9vQZ61foooziiiijpUENzBOzrDNHIUOHCODtPvjpU9FQrPC8rwrKjSpgugYFlz0yO1TUUUUUUUjKGBDAEHqDSgADA6UUUUUUUUUUUUhAYEEAg8EGq1paW1lF5VpbxQR5zsiQKM+uBVqiiiiiio4oo4VKxxqikkkKMDJ6mpKKKKKKKKKKKKKKKKKKKKzjpts1+uoPHvuUXZGznPljvtHYnuetaNFFFFFFFFFFFFFFFFFFFFFFFIehqvb8BvrVmiiiiiiiiiiiiiiiiiiiiiiivKdQ1K78ReL5vDdpezWVlYQiW8mtnCySsQMIGx8oG4ZI9xxxWD4g1TUfh7rWnPJqF3f6BfSMkq3cnmPA3s55wMg4PZT9apfF57keKPBjWMcctyJ5DGkjbVY7o+p7Cn+IrrxR4Q1vRtTvNe/tCzvZxbXNqYRHGhb+6BngckHr8vOcmj9ogZ8MWH/X+v/ot67rx54qHhbR7V4zGLq6kWGIy8qn952HcAfqRXl3inxVc6BDa6noviyXVbgzqlzZ3Ea7JQemwBRt6YwOeeoxz6Prfim6upND0rRSsOoaxELjzZU3fZYdu4uR0LdcDpkfSvLfjZpOqaZoFux1u6vrN51Esd0qFg+GIZWAGB2x9Oa9Z8c+K08Pf2ZYR3ENvcX0m37ROPkgjGNzkdzyAAfzGK858ReM5vC97YXlj4l/t21mk2XNnIse/GPvIVUY78fTrXo+v+ILy413TvDuiypFNdQtcz3bIG8iIdNqngsTxz0yOPSpDN4o0fxTY6bI8+r6TdozSXUkCobdhkkFkAGOBgEd8CuJ159QT4vWx0y2hnuTp+AZ3KpGPmy5xycenfNalrrPinw34x03SfEGqwalZaoGWJo7dYzE3bAAz12jkng17nXiHxM17xH4b1TT5rbUYodHvJVikZrdWMB4zyeTxlvwNegeLrrULTRFOmXSrqEkkUULGMMJGZgMYPAHU57AV57471rxX4QisLo6la3FnPIIriZ7TmFj3CqckYz+XvXoXifULux0OOewuY3vZHijhZo9yzM5AxjIxnOfwrkPiZ4l8Q+EtHtLy1WwnUssU8rqwbeQTlVzjHHqTz07jK13xN48tdPXX7XRrKPTEhEsltMxaYJjJYgEY9cdQOvQ1reIPHN4PA0fijQ7SCZSo85ZnOYTuCnCgfNg57jjnkVX8OeJ/GOsT6LcjQrddIu0HnTeYC/T5n6jaM8gYORWjp+v694mvtYh0drKxttOuDbq9zCzvK4yDkAjaM+xPNaHgfxe2u6Xf3OowR2k+nSvFclGJT5RksO+MfyrOTXfEetaTc67o6WdvYxq72sFxEzyXKr3OGGzODgc/1rS0LxzZX/hA+Jr2NrWGIETJjd8wO3C+uSQB9cVVbV/Fsujf21bWWmCJk89LKTf5pi6gbwcbyvbFWtC8VT+KvDB1TQorcagmVe0uGJCuOqlhjqMEH35xzir8MfFt94vsby8vLe3tvIn8kRR7twIAJJyffH4GtbT9cv5dQ1xrmO3GlaaxVZY1bfIQu5hycfL0PvXExeJNe1PQJPGNnp2kpDAkzRRT72m8hT8/zggAkoeMdhXQnxnc3HgVPFWn6as7+U0skDzFQgQsHOcc4KnsOK5nT/HHivWvDUOsaT4dt3KpI87zS7UbaxG2Jc7mOByTgZyBk102meLr7XPBg8QaRZQPeIGMtpI5xlCdwBHfGCPrirfw68S3vivRW1S5gtYA0jJHHE7MRjruz0/wrX8M6jqWpi8kvbe3igiuHhgeIsfNCnBfnoM5A+h7YJ6C+NyttK1mkb3AUmNZCQpPoSOlec/DzxfqPimfUo73T7ey+wv5TospZ9+TkY9BjrXQ2Gr6jdeJL/TPs0H2KzRS9wrHO5hlUweM4wT6Aj1rr68xtfFOtawNQutD0yyuLGyneAebclZZ2XrtAUgZzxk+la9l4ttf+EUj8Samn2OJkLPFncQdxUKOBkkisbUfFeu6ZYrrN34eU6TkNKIrndcRRno5TAB6jIB478c1s694p+xeGh4i021XULXyhMVEuw7D36Hp3HUYPpU8fiC4ufC0evWdisjvb/aPs7zbPlxkjdg849qr+GPEaeKvCx1ZbdrcyRyK0RbdtK5HB7j8BXEfAqVIPBEksjBY0uZWZj2ACkmtVfHl/d6XNrun+H2n0aFm3ytdKkpRfvOI8EYHPG7PFdzpfiHT9S0KPXY5DFYvGZS0oAKAEg5xnkEEcZrjtR8W38uk3WpweHbmTRTC7C5MyJKY9pzIIj/BxnqCRg4xXOfCe7n074cx3dpYm7kSWV2iVwhYBjk5PU4FekeGvEY8R6Amr2dnIGbcBA7gEspxjPSoPBfiuHxVBeSRWk1q1rN5MiSkE7se1dk7BFLMQFUZJPYVwB8ZmS1m1K00W/u9JhLA3UOzLheCyoWBK5B5/wDr47LSr1NS0+0vo1ZEuYUmVW6gMoIB/OsTxb4nsvC2nte3sdxInQCGItz2Bboufc1xGpfFbSLO0truKxv7uCRFaaSCMFLdmGdjMSBu5HFdVqnizQk8NrrE7SXGl3UZX93A0m4EEFWAGF6EHdjoRXi/hPXfB3hWSyvrT+2bz+0FEUbzqrizXccoCDgEnBIBJwPwPpdhrXh7WPHeyOK7fVrW0aJfPgKJAA2WIDYIZgwGcdPrXVat4jjstQTSrSyudQ1FovOMMAUCNM4yzsQozg4Gc/mKXw74lttemvYIrW6t5rNgk0dygUqxzxwTnp16ema8z+E526341cKzFdSfhep+d+K9F0DxbYa5qV7pkMN1BeWYzNFcRbSOcep9vzqaDxVpk2utoO6ePUFDMI5IGUMB3BIwRwea4H4jW1hrGoW8dpdalFrWnYdpNNtmleONudrYIHPBHJPtg10fhbWPD+l+GXmivnFnZSNHc3FzGyu0xwz5BG4sS3Tn0FJL8SPDEelpqQvmeN922JImMp2nklew9zge9btp4q0m90OXXbWZ5rGIEyMkTblx97K4zx1PtzXNrqekfEjTpbGxuboWQkU3TCEoJFBB8vcemeDxzgGuj03W9KS8uNEto5LdtPjy6tAyRxoOh3YxgjkHvWbB8QPC0/2wxavEyWgUyuFbHzEgBePm6ds1Y0Xxv4f1myu721v1ENpzP5oKFB2ODzg9PrxTvDfjTQPE081vpd95s0XJRo2QlfUbgMj/ACaq+Ir/AMJrrWl2+rvavqqzILNShd0diNv3Qcc468dDXeVz2t+JdF0HYNU1K3tmc/KjNlj77Rzj36Vkal498MaZqZ0y71aGO6H3xhiqH0ZgMA+xP17Vsa34k0bQrdbjU9Rgt43GUydxcf7KjJP4CqsPi7QZtVi0iLUonvpUDpEoJyCNw+bGM45xnNcR44v/AAzqmoWdtq2qo1lpsxlurZIJJEMp+VBI6gquDuyD9K9Gutb0qw06PUZ72GKxcDy5s/KQRkYx9Kk0nWtN1hHfTryK6RDhmiOQD6ZqO217SbmW4hh1G2eS2BMwEg/dgHBJ9OaqzeKtBhsW1CTV7MWgcxiXzQVZh1C/3j9M1sWOoWeoWy3dndQ3Fu3SWJwy+/IrzvQ9L0rUvFup69Jf2eoXsW2O3jhfeLWMDGc/3iQfpzXdx6zpks00EeoWrSQJvlVZQfLHq3PH40mna1peqLK1hqFtcrESHMUoYL+Xb3p1hrGmajLLDZaha3MsX+sSGZXK/UA1znizw/4f1u90uXWJUW4t5c2ymYJ5hJHy4P3skDgc13FV7q6t7SIzXM8UMQ4LyOFA/E1Un1bTbeWKKfULSKSXHlo8yqXz0wCeazfFunx6lo1xGbn7LLGPNt7nfs8qVeUbP1/QmuM8HSa9LPaXHi3U9OWYR4sraCVQZmPBlODhiQcALxgngV6Te6jY2G37Ze29tu+750qpn6ZNW4ZY541kikWSNujIcg/iKy9VutL8trLUbu2jEy7TFLMELA+nINePfBCCK1bxNbwrsii1Aoi5zhRuAGTXt7XlsqSubiELEcSMXGEPofSn29xDdRiW3mjljPAeNgw/MVx+keFdM0zxPqeuQXMz318gEsTyAhBkE4GMgHC9eldhNcQwFRLNHGW6b2Az+dSeYmCd64Bx170oZW6EH6GlDBuhB+hpaKKKKKKKKKKKKKKKKKKKKKKKKKKKKKKKKKKKKKKKKKKKKKKKKKKKKKKKKKKKKKKKKKKKKKKQ9DUFuMA/WrFFFFFFFFFFFFFFFFFFFFFFFFeDxn/hFfihfXWoEQ6drUIEFw5wgkAXKk4wDkHj3FWvilaL4rutE0CwcTzG5864MZysMQGCzkfd68Z6mqfxLe3Txp4KR3jCxzsSGI+X5kxn06VZ+NMsKjw0skkYH9pxuQxH3R1P0ql+0E0beH9LUyqoN+pzjdxsbnHcVa+NEV1b2eheILJWnj0u7EsiJ0ZTghiR0Hy4/wCBV0lh8SPCl7pqXi3aiZlH+h+WTNvPGwKOpzxxx71xHjG+n8OePPDfiPVITHaXFr9muSG3LA5B3AH0G8H3AbFVvjnr2lah4esYbLULa6kN2rmOGcMdoVvvAHOOR6c1b+Kd++j+IPDfi6CNLzT4N0TtEwYc56HpyC2D6r2rvl8deFbm0ims7uC7nmIWG1iTdMznouzGR9TxXnPiq/PhD4nWmu6jGRp19aiJ5lVmWM4weg5IKg9Ohr15PFuk3l3b2Ol3cV/dTMPlgbeETgszEcAAevJOBXBqyt8Y2AIJXSsHB6HOao/Ebn4heC/USn/0IV7zXH+PdCXxH4cvdPwfNKeZCR1Ei8r+fT6E1598MNUuvFVvp7XqTKNDQxSbz/rZ8bVY56lUz15y1eneLdFj8Q6FfaZIFzPERGzDO1xyp/A4ryj4XX2oa8LK01CCVP8AhHvMild3DCWY5VBj1Rdwzz1q78fP+RRT/r6T+Rr0vVprZfDV3LcPm2+xMXZT1XZ2r59XTZ9O+CF554KtculwqkYIVpowv5gA/QivoDwswi8MaSzdFsISfwjFeb+FLv8A4T2C/wBTvrxrXSI52VLG3k8rIAyXmZcEkgjjOOM1wPgqBpvAfjdNOO1TNL5YjO792FyQPXK5FenfCLxLp+o+EbOFrmCO5sU8meJnAKgH5WwexGOemcjtWB8Ybo6z4Kmm0pvNtLe+USyRcq6AHJGOoDlRn2r1vwxfQ6h4f068jI8qS2Q89vl5B+hyPwry34IWhjttcu4s/Y59QcW5xhWUdx6jkD8K5u8vH+HXxA1Bo4GOn63F5kUa8gzc4HHP3yR7B69kDDwp4UmuLhWuJLaB57jnJlkOWfn3Yn8K81ltJ9d8B3ut6nqLwRSWcsltY2j+TBCMEKp2/fJIHDdzjFTeDRj4MS/9g++/9Clrqvhof+Le6af+nV//AEJqwPgIM+DSD/z9yfyWuYhnn8DeL9X0KESi21tPN04ooOydztH0UEsD7Kpr6C0qxj03T7ayi+5BEsYOMZwOp9z1rQr551y5XwH8RhqsrMmka1EfPbb8qSAe2T1Cn/gZ9K9i8KWktvponuP+Pq9ka7nHPys/IXn+6u1f+A10lfO934S1jQ5brxF4B1QSW1wTNJpzruWQ5bIX1x2HB689BXN+PPE3/CQ+BNF1aC1NtCupAXUMYGA4BPHqDnP1PPNfSOr+RdaDebjm3ltHyQcZUoe/0rwPwtFND8F9T88MFkjnMXyn7pOPT1zzXpHh9tnwygbrt0lj/wCQzWF8IP8AknA/7eP5mqPweurax+Hl5dXozawyzvKMZyoUZGO+elPhi1TWvB93d6fcRaHogtp2trK2hVnkT5jl3J+XJzkKPxrg724mg+BmniIsFknZJCM/d8+Q847ZAr6OkaKTwuzW+PJawJj29Nvl8Y/CvM/hZx8Mpf8Acuf/AGatf4JceCbX/rrL/wChGsv4LHdH4jY4BbVHOAc/rXtFzHHLBLHMcROhV+ccEc8185x2viz4YwNJYeXrXhlGMrRhR5kKE5LZHPTqeV6nAr3XwxqFlquiWN7pyhLSSEeXGBjywOCv4EEfhXG/GX/kQtW/7Y/+jkrf8L2NvL4M0yydFEEumxpIoGAQ0Y3H8ck/jXinw/Saz+GPiyN90kSG6SPAOT+5AJx6d/zr074S2dsvgfR8QR/MGmJKg5fe3zfX3rC/5rF/3Cf/AGajxn4e8SWviI+KvCk8Mlx5KxXNlKeJQvP06beMg+h5rb+Hfie28Ry37Tae2n65FsS9gYMCQMhTg/iMHkflXNfCLnXPGZ/6iT/+hvS+DF/4uf4tP/TNP/ZaS4jZ/jPbMoyE00s3sMMP5kVF4ksfEvg7xFd+I9Bt21TTb7D3tkSSysB1Hfp0IBxnBGMV03hXW9F8R+G9Zv8AS4WhacySXlvIQSspjAJ+hCjB7898isr4GWVsng6KcW8Ylmlk8x9oy+DgAn0xVf4MQxxp4mijQJbjVJFSID5VHTA/DA/Cszw1JD4A8canoVzIsGkajGbuzZvuqRk7fbADDnk7V9a9T8H25ls59WnTE+qyfaWUkHbGRiNc+yBfxJryP4U2lu3jvxjMYU3wXcixHb9wGV849OBirGj6bZ3Hxl18S20TpFaLKqFflDlYctjoT8xPPc561f12IRfGXw9JHhTNYyeZtGNxCTcn16D8hWf8WY0HjTwQ6qoZr1dzAcn97FjNfQteB/H2zt5NE06TyF86TUI42kVQHKlH4yfoOtdB448HaI3gi9hg0+CJrO1aeGQDDqyKWyW6nPPXrmvMNbiXUPgvpl5eQo13AVjilZPmVFlZFAPXG0CvdPDXhrRLLT9KuY9MtEuILdCs4iAcEryS3XuevrXm+jeRYeFtb0nw3DNqlsvnm41G5cRwuzLhgpHzOQo6gYOOvIrZ+ENpFqXw7isboGS3mM8TLn+Esc49OprI+E94vhuTxF4a1BjGdMle5EjrjMOBlvpgK3/Aq7vRtMiuvDd9c6jbRGbVle5uVK5GGH7ten8KbR9QT1NeZ/BDw3pGo+GZbu/sYbuZ7h4wbhd4RQBwoPC8knI59+lafwWtUjh8T6bgNZR37RrERkAEFTz1OQAOfSqHwdtIbbxT40too1SCO58tI1GAqiSQAD2xVLwx4Z0S4+JniGzWxVbC1ijZLXpGWwmdy/xDdk4PHTikuPDmnRfFT+ybeJrbTb2z33FrbsY45MAnaQuPlJUEge/rWnr+lWPhz4j+FpNHso7UXCtFLHAoVWXBXJAHXDHJ9h9asfFvT7JNd8LXyxKt5LqUSPJk5ZQy9vbivfa8R+O+mWtx4Wa/kQ/abeVBG4Y8AnBGOneodR+GGiX/AIVdts0mrvbCUX80zPI0gUHnJxjjbjHA9+a4vdH4l+D8t1qUKy3WmZit5iTuXDKAevXBx+Fdl4U8BaO2g6Brt/589/aQR3iSCU9AA6JjptXA49c+pqj4Hl1HxHYXuuXXhyw1KW+lcCWe72ssYOBEqlDtUc9xnqfWrnhmy1r4faD4iur9IUsI1aext0naYxMScJkgcZK5OPU103gzwtpt34dhvNVtotQvdViW5up7hQ7MXGQAT93AIAxjGK5H4N6VanT/ABLp8i77U3zQlCSMqBjqDmub+FvhDTdcTX7fUTPNYQaiVSzEzImRkbmIOWOMYye3vW34O05vB3xDvfDdtJMdLv7bz4kdj8vB5Bz2wy568D61c+HthBpvxF8U21s0phSJNvmuWYZ2kjcSSeSeSc1R1PVbHS/G+px+NrBZbS7VV065lj8yOOMcEAcgdckgZBz6119j4H0u78K6lpUFwlzp15cPdWLxuT5OVAUA5OdrA/Udec1jfBq+s7Lw3qOm3MccN3pU0ovAPvMuWO4/ky/8Br0HwPpEenaYbg2q29zfO1xKgOdu4kqv0CkCu0oooooooooooooooooooooooooooooooooooooooooooooooooooooooooooooooooooooopD0NQQDAb61YoooooooooooooooooooooooqlqFhZ6lAbe9tYbmEnOyVAwz689/eo9O0uw0xCljZW9srY3eTGF3Y9cdap3fh3Rb2Z57rSbKaZyCzyQKxOPUkVHqPhrRNTdJL3S7Wdo1CIXjB2qOgHtUN34T8P3giFxo9nIIk2JuiHyr6Vt29ja21oLOGCNLYKVEQX5cHqMenNYGmeD/DulXf2yx0e0huB0kWPlf93P3fwre1Gws9Ttntb61hubd/vRyoGU/ge9c3D4J8Mw2gs00W0EAk83YUzlsEZJPJ4J610k1hZz2bWMtrC9oy7DCUGzHpjpWBong/w9oVybrTdKgt5yNvmAEsB7Ek4/CtnVtKsNZtGs9RtYrm3Y5KSLkZ9R6H3FU9C8OaPoCOuladb2u/77Rr8zfVjyR+NZqeCvDyaidUXTgL8yGQ3Alffu9c7qfqPg3QNTv/AO0bzTxNeZBEplfKkdMYPGPausRQiqi/dUYHNOrO03TbPTEmSyt0hWaZp5Av8Tsck/56cCuQ8SePtG8O6rFpV4t29zJGHUQw7xknAXrkk9sCtvwpZS2untNcxiO6vZnu50H8LOchfqq7V/CvMvj84HhWBdwBa8QYxnPysfw6fpXYWngXRhBFF5l9Lp4IeOxku3aBehHy55GecEkfnW54i8Naf4itEsr/AM77KhB8mKQopx0yB1xV/RNJttFsI9PtDKbePhFlkLlR6Ant7Vw1v8MPDMGqTah9nmkEr72tZJN0G7JPK455PQkj2rY0DwNoGgahPqOn2ZjuJWJGXJWPOchR0A5P5+lYF98KPCl7qb6g9pKm8lnt4pSkTE98DkfgQK9Fj0uxi04aYlpELER+X5G35dvpiuPs/Aen2EMtpZahqttp8py1lHdfu/cAkFgD3w3NdxY2lvYW0VrawrDBEu1EUYAFZeraBp2rXmn3l5B5k+ny+bbtnGG9/UZAP1UVq3trBfW0trcxLLBMhSRG6MD1FeY6Z8LPD9lBNbSyX15avkpBcT5jhYggsigABsdzk8VNp/wz0XT9Mn02C61IRXAKzMZxudP7v3cAdegBPcmug0vwna6Tokmi2V9fxWrElSJVLxgnJCkrwDz+ZrJ0bRtG+G+k3Mr6rdrpwbewumDhWOB8oVQcnA4FJZ3GneLPElnqNk0VzaaVCzLcoOs0nGzn0UE49WHpXpFFc74i8PWHiKO0jv1cra3KXKbCBll7HI+6c8iuioIyK8w0vwRfaPBNa6d4mvoLad2d4zFG20scnYSMr3/PPWugXwfo48Njw4YGaw2YO5suWznfn+9nn07YxxWDb+C7+LT10aTxJdy6Oo8v7OYUEjQ9PKMgGcY4yO3HA4rt5dHsZNJfR/IVbFoDB5S8YTGMD/GvMNI+GclpYzaZe+Ir+80za629pny0QNnG7B+bHXHAzziug0DwY/h7w9caPp+r3BaZSBLMgYRE5yUUYxnPcmovC3gYaJoF74fuNQa9065V1CtEFaPcMNg5P16cGsHR/hteWtjNpV74nvbnSSrLFaRr5YGc/eOSSOc7RgZ/Ktjwz4Bj03w/NoWq6jLqVpKpQQlQkcYLbsqBzu3c5J+mKxNM+Hes2FncaUPF93/ZDK6xQJEodQc4BY5455Axn2rr/A/hH/hF9GbS5NQlvYn3FkdFVBu67QBnn3J61ymh/DrUNHknsrXxLcxaFLMZDZxoBIQf4fM6jPAOOv15rf8AAXgpvCLXm3U5J4rmQv5GwBV9OTlice/Nd7qFubuyubYNtM0TRhiM4yCM15rY+G/FVno40Ma3p8tl5XkCeS0bzo48bcABtpwOma77QNJt9D0q10y1B8m3TaCerHqWPuSSfxrh/jMM+AtWH/XH/wBHJWf4U0vxSPC2m2UWs2YtZbSPbcm3YTwxsgwq4baSucBj6dK3dQ8Kzw+FP+Ec0SW3t4nhMEssysSwYfM3ykfMefbn8KveBdF1Hw9o0WlXtzbXCW+RDJEhU7SScNk89T07Y+tc3F4V14eNv+EnkvbBk8v7ObdUcfuvrz82ef0rZudL8SW3iC71HS7vT2s7oRh7W6DjlVA3BlHB7dxim+HvDV5puoatrd1Nay6tqAACRKVhjCgAD1PQZPfFZngLwtrHhzUtWubyexlh1KYzuId4ZGyxwMjkfNWdq/hDxBZeLZ/EPhq9tI/tyCO5iugSF6ZIA6j5Qeuc57GoLfwP4hg8Zw+IhrkUh8pROZUJ3ZzuREGNqDjHOc88810lnY+KtI1HVJoDY6hY3dw00MMs7xvDkeu0jHA4/Lqaz9J8Lanpmn+IrtYrSTV9akZniWUrFEp3ADOMkjexPAz7dau+AtC1rwr4efTJksLiWJmeBo53AcsckNlOPrz+HWqHw08Pa34dn1RdRhtRDezm43RTFirH+HGOnvTfiX4bs/EuoeHrVwDcfai7kLnNuozID6AnaPqa9VkDQ27CCIMyIfLjztBIHAz2rx/4feG/EGieIda1DUbe0EGqymZvKnLGJtzMABjkfNik0XQfElt49vvEtxY2S299GIHjW6JaNAEG4fLyfkHHuak1nQfEV14907xHBY2n2WwRoAjXXzSod4Lfd4OH6c9OtHj7w1rmu+I9Cv7K3tja6VOs3zz7Wl+ZGIxjj7uK9hjLMil12sQCVznB9M14b8fQ7aBpaxELIdSTaT2Ox8V0OsJ4q1/TH0ObSIbL7SoiuNQNyskYT+IqgwxJHQHHXr3rI+IfhTUrrwtZ+GPDmnh7aIoTI9yqYC54IP3iSc59a9Bsra/vfDTWN7ALG7e1a3O2QSBTs27gR+eK8n8KaL4507QZ/DB0/Tbe3xIi38k27KvnOFXknJOCQO3BxXU/CPS9e0TRf7O1ayhtooncx/vQ0jEsc5AyAPx5zVXxd4HuNW8Z6TrNq2212+Xf4IGVXJGRnkMPl49B9a9M1x5ItLuRBayXEhiZEiixkkjA6kcV5n8JNP1bw74ZmtNS0i5jlWZ5UVXjJkUhRgDdweDwfTrzWd8MrbWNEm12TUdCvYlu7hrmPaUbjk7fvdab8M7DWNN8ReIru/0W7t4dTmM0TMUO35nbDYbr8wH1qTwfa6tD4/1rVLjRbyCx1BAscshTKkbfvANwDg/p6026tdW/4WdHrf8AYl6dOhgNt5qhDuOCNwG7OMn6+1N8ZLqVz4+0C+tdFv5rXTyyzSiPCnd1KnuAOfel+J8Wo6jq+gPYaNf3I0+5W5lZYwFK5Q4BJ5P8q9xhfzY0k2sm5Q21xgjPYj1rxz48MV8GkAkBrqMEA9RzWnbeJNQutAS0t9A1NdVa3ESpJAVhDFQN/mn5SvOfXtiud8ReHbjQPhw3hrTbW5vr64A3vbw7gW3qzknsMZA78CvQvBEkl14YsbS8sLmzmgtktpobiMqflULkHoQcZrxbSpPE3wvvrnSYdFuNa0eaQzQSQKxZQeOoU4OAMqR1GR1r1P8As/V/F3h/U49athpjXsHlW1p5m/yR1DuRjJLYyMDAX1Jrh/BPiLxB4esk8Maj4X1K5vbXKW8sCjy3Unjc5+UAZxuzjgDrmtP4P22rWT60uo6Pc2a3N204eQjAJ/hHc/UDBrA+FniCHTbvxFDc2l4IJNSkdbmK3eRA2T8rBQSD0PT8sV3Hh+zn1fxXd+Lbu1mtrSK2+y2Mc6ESMoOWk2nkA84HcMa5TwTeZ+I/iC5NpepbX4C28z2zhWK4744BAJycDiulbxNp97c6xoviiwkFrHcskEstqzRSp2wQOGGDz9MHNP8AhNo02k2eqMqXMOm3F4z2MNypVxGONxB5Ge2eeM965zxH4UuD8RrGfT2eOy1SMvqKIPlKxkFtw7BvkHqSTzzXutzL9nt5ZQjOI0LbFHJwM4Fcv4K8Rt4n0x757CWyKzNF5cnO4DBDA4HHP5g119FFFFFFFFFFFFFFFFFFFFFFFFFFFFFFFFFFFFFFFFFFFFFFFFFFFFFFFFFFFFFFFFFFFFFIehqGDofrU9FFFFFFFFFFFFFFFFFFFFFFFFFFFFFFFFFFFFFFFFFVJbK1muI7mS2he4iGI5WjBZPoeoq3WHqnh/SNWkWXUNOt7mRRhWkQEgVqWttDZwJb28axxIMKijgVYoooooooooooorM1jSrHWrKSw1G3We2kxuQkjocjBHI/Cn6XptlpNolnYW0dvbx52xoMAZ61oUUUUUUUUUUUUUUUUUUUUVx3jLwyfFVidPl1Ke1tHwZY4UU+YQcjJIJxkDp6VtaFp8mladBYvdyXQgQRpJIoDbQAADjqeOta9FFFFFFFFFFY3iLTpdW0i7sILuSzlnjKrPGTlD68EVzHgXwf/wAIxCz3OoTahesnl+dIzYSPOQiKScDPP1r0CiiiiivMPiN4W1XxXFaW1rcWcEFvMs4aUMWLAEY44xzXotl9p+zx/bBF9ox8/k52Z9s81aoooooooooooooryr4s6Lq3iLRo9L0uyErGZZWleZUVQM8YPJPIr0PR/P8A7OtRcwGCdYwrxFw20gY6jg1pUUUUVXu5JIoJHigedwPljQgFj6ZYgfrXlPwp0vWtGTVIdW0p7T7VdG5RxPHIvI5X5WzkY9K9eopCAeozXI+NrrXrPSfN8OWcd1e+aoKP2TnJAyMnOPwJqv4Ss9YkaXV/EMcMOpTxrCtvAcpBGpJxnJySSSeT2rt6QADoMUtFFFFFFFFFFFFFFFFFFFFFFFFFFFFFFFFFFFFFFFFFFFFFFFFFFFFFFFFFFFFFFFFFFFFFI3Q1DAOD9anoooooooooooooooooooooooooooooooooooooooooooooooooooooooooooooooooooooooooooooooooooooooooooooooooooooooooooooooooooooooooooooooooooooooooooooooooooooooooooooooooooooooooooooooooooooooooooooooooooooooooooopG6Gq9v0P1qzRRRRRRRRRRRRRRRRRRRRRRRRRRRRRRRRRRRRRRRRRRRRRRRRRRRRRRRRRRRRRRRRRRRRRRRRRRRRRRRRRRRRRRRRRRRRRRRRRRRRRRRRRRRRRRRRRRRRRRRRRRRRRRRRRRRRRRRRRRRRRRRRRRRRRRRRRRRRRRRRRRRRRRRRRRRRRRRRRRRRRRRRRRRRRRRRRRRRRRRRRRRRTX+6ar2xyD9atUUUUUUUUUUUUUUUUUUUUUUUUUUUUUUUUUUUUUUUUUUUUUUUUUUUUUUUUUUUUUUUUUUUUUUUUUUUUUUUUUUUUUUUUUUUUUUUUUUUUUUUUUUUUUUUUUUUUUUUUUUUUUUUUUUUUUUUUUUUUUUUUUUUUUUUUUUUUUUUUUUUUUUUUUUUUUUUUUUUUUUUUUUUUUUUUUUUUUUUUUUUUU1/un6VXtRhT9atUUUUUUUUUUUUUUUUUUUUUUUUUUUUUUUUUUUUUUUUUUUUUUUUUUUUUUUUUUUUUUUUUUUUUUUUUUUUUUUUUUUUUUUUUUUUUUUUUUUUUUUUUUUUUUUUUUUUUUUUUUUUUUUUUUUUUUUUUUUUUUUUUUUUUUUUUUUUUUUUUUUUUUUUUUUUUUUUUUUUUUUUUUUUUUUUUUUUUUUUUUUUU1/un6VBbfdP1qzRRRRRRRRRRRRRRRRRRRRRRRRRRRRRRRRRRRRRRRRRRRRRRRRRRRRRRRRRRRRRRRRRRRRRRRRRRRRRRRRRRRRRRRRRRRRRRRRRRRRRRRRRRRRRRRRRRRRRRRRRRRRRRRRRRRRRRRRRRRRRRRRRRRRRRRRRRRRRRRRRRRRRRRRRRRRRRRRRRRRRRRRRRRRRRRRRRRRRRRRRRRRTX4U/SoLbofrVmiiiiiiiiiiiiiiiiiiiiiiiiiiiiiiiiiiiiiiiiiiiiiiiiiiiiiiiiiiiiiiiiiiiiiiiiiiiiiiiiiiiiiiiiiiiiiiiiiiiiiiiiiiiiiiiiiiiiiiiiiiiiiiiiiiiiiiiiiiiiiiiiiiiiiiiiiiiiiiiiiiiiiiiiiiiiiiiiiiiiiiiiiiiiiiiiiiiiiiiiiiiimv8AdNQ25yDViiiiiiiiiiiiiiiiiiiiiiiiiiiiiiiiiiiiiiiiiiiiiiiiiiiiiiiiiiiiiiiiiiiiiiiiiiiiiiiiiiiiiiiiiiiiiiiiiiiiiiiiiiiiiiiiiiiiiiiiiiiiiiiiiiiiiiiiiiiiiiiiiiiiiiiiiiiiiiiiiiiiiiiiiiiiiiiiiiiiiiiiiiiiiiiiiiiiiiiiiiiiimSfcb6VXtPun61boooooooooooooooooooooooooooooooooooooooooooooooooooooooooooooooooooooooooooooooooooooooooooooooooooooooooooooooooooooooooooooooooooooooooooooooooooooooooooooooooooooooooooooooooooooooooooooooooooooooooooopkn3G+lQWv3T9atUUUUUUUUUUUUUUUUUUUUUUUUUUUUUUUUUUUUUUUUUUUUUUUUUUUUUUUUUUUUUUUUUUUUUUUUUUUUUUUUUUUUUUUUUUUUUUUUUUUUUUUUUUUUUUUUUUUUUUUUUUUUUUUUUUUUUUUUUUUUUUUUUUUUUUUUUUUUUUUUUUUUUUUUUUUUUUUUUUUUUUUUUUUUUUUUUUUUUUUUUUUUUyT7jfSq9p90/WrdFFFFFFFFFFFFFFFFFFFFFFFFFFFFFFFFFFFFFFFFFFFFFFFFFFFFFFFFFFFFFFFFFFFFFFFFFFFFFFFFFFFFFFFFFFFFFFFFFFFFFFFFFFFFFFFFFFFFFFFFFFFFFFFFFFFFFFFFFFFFFFFFFFFFFFFFFFFFFFFFFFFFFFFFFFFFFFFFFFFFFFFFFFFFFFFFFFFFFFFFFFFFMk+430qvafdP1q3RRRRRRRRRRRRRRRRRRRRRRRRRRRRRRRRRRRRRRRRRRRRRRRRRRRRRRRRRRRRRRRRRRRRRRRRRRRRRRRRRRRRRRRRRRRRRRRRRRRRRSEgAknAHU1Vsb21v4BcWdxFcQkkCSJgykg4PIq3RRRRRRRRRRRRRRRRRRRRRRRRRRRRRRRRRRRRRRRRRRRRRRRRRRRRRRRRRRRRRRRRRRRRRRRRRRRRRRRRRRRRRRRRRRRRRRRRRRRRTJfuN9Kr2n3D9at0UUUUUUUUUUUUUUUUUUUUUUUUUUUUUUUUUUUUUUUUUUUUUUUUUUUUUUUUUUUUUUUUUUUUUUUUUUUUUUUUUUUUUUUUUUUUUUUUUUUUV5h47v7jUVufD2l3XkSi2aa/ulG77PDj7uP7zemQcc1S+B/wDyJNp/12l/9CNeuUUUUUUUUUUUUUUUUUUUUUUUUUUUUUUUUUUUUUUUUUUUUUUUUUUUUUUUUUUUUUUUUUUUUUUUUUUUUUUUUUUUUUUUUUUUUUUUUUUUUUyX7jfSq9p9w/WrdFFFFFFFFFFFFFFFFFFFFFFFFFFFFFFFFFFFFFFFFFFFFFFFFFFFFFFFFFFFFFFFFFFFFFFFFFFFFFFFFFFFFFFFFFFFFFFFFFFFFYPijUZtJ0S+vra3a4nhiJjiUZLMeBx9TXhGl+M10rQLm3fwxrrXtzE8l5dPBxJMy/MxPZc9OOAK1/gPr0dzo40YWd0skAeY3BT90wL/AHQ2fvc9MdjXv1FFFFFFFFFFFFFFFFFFFFFFFFFFFFFFFFFFFFFFFFFFFFFFFFFFFFFFFFFFFFFFFFFFFFFFFFFFFFFFFFFFFFFFFFFFFFFFFFFFFFMl+430qvaHKH61booooooooooooooooooooooooooooooooooooooooooooooooooooooooooooooooooooooooooooooooooooooooooooooooooooorP1a3e7068t48eZLA6Lk4GSpArk/htoN54b8NW+m3xjNwjuzeW24YLEjnFd5RRRRRRRRRRRRRRRRRRRRRRRRRRRRRRRRRRRRRRRRRRRRRRRRRRRRRRRRRRRRRRRRRRRRRRRRRRRRRRRRRRRRRRRRRRRRRRRRRRRRUcv+rb6VXszlPxq5RRRRRRRRRRRRRRRRRRRRRRRRRRRRRRRRRRRRRRRRRRRRRRRRRRRRRRRRRRRRRRRRRRRRRRRRRRRRRRRRRRRRRRRRRRRRRRRRRRRRRRRRRRRRRRRRRRRRRRRRRRRRRRRRRRRRRRRRRRRRRRRRRRRRRRRRRRRRRRRRRRRRRRRRRRRRRRRRRRRRRRRRRRRRRRRRRRRRRRRRRRRRUcv+rb6VDajCn61aooooooooooooooooooooooooooooooooooooooooooooooooooooooooooooooooooooooooooooooooooooooooooooooooooooooooooooooooooooooooooooooooooooooooooooooooooooooooooooooooooooooooooooooooooooooooooooooooooooooooooooqOX/Vt9KgtDlD9at0UUUUUUUUUUUUUUUUUUUUUUUUUUUUUUUUUUUUUUUUUUUUUUUUUUUUUUUUUUUUUUUUUUUUUUUUUUUUUUUUUUUUUUUUUUUUUUUUUUUUUUUUUUUUUUUUUUUUUUUUUUUUUUUUUUUUUUUUUUUUUUUUUUUUUUUUUUUUUUUUUUUUUUUUUUUUUUUUUUUUUUUUUUUUUUUUUUUUUUUUUUUVHN/q2+lQWf+rq3RRRRRRRRRRRRRRRRRRRRRRRRRRRRRRRRRRRRRRRRRRRRRRRRRRRRRRRRRRRRRRRRRRRRRRRRRRRRRRRRRRRRRRRRRRRRRRRRRRRRRRRRRRRRRRRRRRRRRRRRRRRRRRRRRRRRRRRRRRRRRRRRRRRRRRRRRRRRRRRRRRRRRRRRRRRRRRRRRRRRRRRRRRRRRRRRRRRRRRRRRRRRUc3+rb6VFa8JVmiiiiiiiiiiiiiiiiiiiiiiiiiiiiiiiiiiiiiiiiiiiiiiiiiiiiiiiiiiiiiiiiiiiiiiiiiiiiiiiiiiiiiiiiiiiiiiiiiiiiiiiiiiiiiiiiiiiiiiiiiiiiiiiiiiiiiiiiiiiiiiiiiiiiiiiiiiiiiiiiiiiiiiiiiiiiiiiiiiiiiiiiiiiiiiiiiiiiiiiiiiiio5f8AVtUdscpmrFFFFFFFFFFFFFFFFFFFFFFFFFFFFFFFFFFFFFFFFFFFFFFFFFFFFFFFFFFFFFFFFFFFFFFFFFFFFFFFFFFFFFFFFFFFFFFFFFFFFFFFFFFFFFFFFFFFFFFFFFFFFFFFFFFFFFFFFFFFFFFFFFFFFFFFFFFFFFFFFFFFFFFFFFFFFFFFFFFFFFFFFFFFFFFFFFFFFFFFFFFFFFRzf6tvpUVr/q6s0UUUUUUUUUUUUUUUUUUUUUUUUUUUUUUUUUUUUUUUUUUUUUUUUUUUUUUUUUUUUUUUUUUUUUUUUUUUUUUUUUUUUUUUUUUUUUUUUUUUUUUUUUUUUUUUUUUUUUUUUUUUUUUUUUUUUUUUUUUUUUUUUUUUUUUUUUUUUUUUUUUUUUUUUUUUUUUUUUUUUUUUUUUUUUUUUUUUUUUUUUUUVHN/q2+lRWv+rqzRRRRRRRRRRRRRRRRRRRRRRRRRRRRRRRRRRRRRRRRRRRRRRRRRRRRRRRRRRRRRRRRRRRRRRRRRRRRRRRRRRRRRRRRRRRRRRRRRRRRRRRRRRRRRRRRRRRRRRRRRRRRRRRRRRRRRRRRRRRRRRRRRRRRRRRRRRRRRRRRRRRRRRRRRRRRRRRRRRRRRRRRRRRRRRRRRRRRRRRRRRRRUU/8Aq2+lRWn+qq1RRRRRRRRRRRRRRRRRRRRRRRRRRRRRRRRRRRRRRRRRRRRRRRRRRRRRRRRRRRRRRRRRRRRRRRRRRRRRRRRRRRRRRRRRRRRRRRRRRRRRRRRRRRRRRRRRRRRRRRRRRRRRRRRRRRRRRRRRRRRRRRRRRRRRRRRRRRRRRRRRRRRRRRRRRRRRRRRRRRRRRRRRRRRRRRRRRRRRRRRRRRRUNwcRN9KjtP8AV/jVqiiiiiiiiiiiiiiiiiiiiiiiiiiiiiiiiiiiiiiiiiiiiiiiiiiiiiiiiiiiiiiiiiiiiiiiiiiiiiiiiiiiiiiiiiiiiiiiiiiiiiiiiiiiiiiiiiiiiiiiiiiiiiiiiiiiiiiiiiiiiiiiiiiiiiiiiiiiiiiiiiiiiiiiiiiiiiiiiiiiiiiiiiiiiiiiiiiiiiiiiiiiiobgZib6VFZjEdW6KKKKKKKKKKKKKKKKKKKKKKKKKKKKKKKKKKKKKKKKKKKKKKKKKKKKKKKKKKKKKKKKKKKKKKKKKKKKKKKKKKKKKKKKKKKKKKKKKKKKKKKKKKKKKKKKKKKKKKKKKKKKKKKKKKKKKKKKKKKKKKKKKKKKKKKKKKKKKKKKKKKKKKKKKKKKKKKKKKKKKKKKKKKKKKKKKKKKKKKKKKKKhuP9U30qKz/1dW6KKKKKKKKKKKKKKKKKKKKKKKKKKKKKKKKKKKKKKKKKKKKKKKKKKKKKKKKKKKKKKKKKKKKKKKKKKKKKKKKKKKKKKKKKKKKKKKKKKKKKKKKKKKKKKKKKKKKKKKKKKKKKKKKKKKKKKKKKKKKKKKKKKKKKKKKKKKKKKKKKKKKKKKKKKKKKKKKKKKKKKKKKKKKKKKKKKKKKKKKKKKKhuBmF/pUVn/qhVuiiiiiiiiiiiiiiiiiiiiiiiiiiiiiiiiiiiiiiiiiiiiiiiiiiiiiiiiiiiiiiiiiiiiiiiiiiiiiiiiiiiiiiiiiiiiiiiiiiiiiiiiiiiiiiiiiiiiiiiiiiiiiiiiiiiiiiiiiiiiiiiiiiiiiiiiiiiiiiiiiiiiiiiiiiiiiiiiiiiiiiiiiiiiiiiiiiiiiiiiiiiiopxmNvpUdr/qxmrNFFFFFFFFFFFFFFFFFFFFFFFFFFFFFFFFFFFFFFFFFFFFFFFFFFFFFFFFFFFFFFFFFFFFFFFFFFFFFFFFFFFFFFFFFFFFFFFFFFFFFFFFFFFFFFFFFFFFFFFFFFFFFFFFFFFFFFFFFFFFFFFFFFFFFFFFFFFFFFFFFFFFFFFFFFFFFFFFFFFFFFFFFFFFFFFFFFFFFFFFFFFFMlGUYVHbjC1PRRRRRRRRRRRRRRRRRRRRRRRRRRRRRRRRRRRRRRRRRRRRRRRRRRRRRRRRRRRRRRRRRRRRRRRRRRRRRRRRRRRRRRRRRRRRRRRRRRRRRRRRRRRRRRRRRRRRRRRRRRRRRRRRRRRRRRRRRRRRRRRRRRRRRRRRRRRRRRRRRRRRRRRRRRRRRRRRRRRRRRRRRRRRRRRRRRRRRRRRRRRRSNyDTUGBin0UUUUUUUUUUUUUUUUUUUUUUUUUUUUUUUUUUUUUUUUUUUUUUUUUUUUUUUUUUUUUUUUUUUUUUUUUUUUUUUUUUUUUUUUUUUUUUUUUUUUUUUUUUUUUUUUUUUUUUUUUUUUUUUUUUUUUUUUUUUUUUUUUUUUUUUUUUUUUUUUUUUUUUUUUUUUUUUUUUUUUUUUUUUUUUUUUUUUUUUUUUUUUDiiiiiiiiiiiiiiiiiiiiiiiiisLxNqraHot9qiwCc2sRl8ovs3AdRnBx+Vct8P/HVr4xinUWxs723b95bNJvIH94HA47dBzXTeKtZ/sDRrnU/I8/yNv7vft3bmC9cHHXPSt9TkA+orD0zUbu+vr+JtPMFlbyeXFcPJzOwHzYTHCg5Gc84/JPE2p3GjaRc6jb2LXrW4DtAr7WKZ+Yg4PIGTjvisnwd4nbxTFNdRaZcWlmm1EkuDteR8ZYBfQZA3Z5OfSu0ooorn/FGsPoelyXsNnJez70jitozhpXZgoAODjrnp2rZtWmeCNriJIpioLxo+8KfQNgZ/Kp6KK8/+Ifi9vBunwX32AXiSzCHb5/lkEqxz90/3a75G3KrYxkZp1Fee+L/ABfP4a1PSLNtNS4h1K4ECzC52mM5UZK7Dn73r27V6FRRTXZUUsxAVRkk9hXJeEtfufEUVxd/2cLbTxKyWs5n3NcKCRv27RtBx6n+ta2v6hLpOmz30Vo135IDPEjYYpn5iOOSBk474rA8PeNdK8SXcdvpDPcAQiadypUQA9FORyxPYehruKKr/aYRci18weeU8zZ325xn86sUVzHi3Xv+Ee05bpLVru4lmSCC3V9pldjwAcHtk9O1btjJcS20Ul3AsE7Ll4kk3hD6bsDP5VaoorI1/VIdE0q71K4x5dvGX2lsbj2XPqTgfjUXhy/vNU0uC9vdP+wSzDeLcy+YVU9CTgYJHOO3fnIG5RXJ6h4q03SdWGm6pMlkZY/MgnmfbHIB94bjwpB7E9x61taVqEWqWq3cAb7PIT5Tn/lovTcB2B5x7VpUUUUUUUUUUVXu5/s1vJP5UsuxS3lxLudvYDua5DwR4tj8W295cRWM1qltP5O2YjcTgE5A6HnpXb0UUUUUUUUUUUVgQeIdKuNYm0WG68zUIF3yxLGx2D3bG0dR371v0UUUVysfinS5PEkvhsSP/aMcXmkFflxgHGfXBzj0rqqKZLIkMbySOqRoCzMxwFA6knsK4n/hO9AW9t7WW6kgFyoa3nmhZIpv91yMfj0967miiiiiiiiis+91KwsGjS8vba3aT/ViaVUL/TJ56itCiiiiiiiiiiiiiiio/Nj83yvMXzMbtm7nHrj0qSiio2ljWRY2kUSPnapPJx6CpKKKKKKKKKKKKKKKKKKKKKKKKKKKKKKKKKKKKKKKKKKKKKKKKKKKKKKKKKKKKKKKKKKKKKrxzb3ZNuMd81Yor//ZAAAKZW5kc3RyZWFtCmVuZG9iagoxMzggMCBvYmoKNDA2NDg4CmVuZG9iagoxMzUgMCBvYmoKPDwvSkkyM2EgMTM3IDAgUgo+Pg0KZW5kb2JqCjEzNiAwIG9iago8PCAvRmlsdGVyIC9GbGF0ZURlY29kZSAvTGVuZ3RoIDEzOSAwIFI+Pg0Kc3RyZWFtDQp4nCvkMrU01TMwMFAwQCItTAwxxJJzufS9PI2MExVc8rkCuQA9EAtKCmVuZHN0cmVhbQplbmRvYmoKMTM5IDAgb2JqCjQwCmVuZG9iagoxNDAgMCBvYmoKPDwvVHlwZSAvUGFnZQovUGFyZW50IDIgMCBSCi9NZWRpYUJveCBbIDAgMCA1OTUuMDAwIDg0MS4wMDAgXQovUmVzb3VyY2VzIDw8L1hPYmplY3QgMTQxIDAgUiAvUHJvY1NldCBbIC9QREYgL1RleHQgL0ltYWdlQiAvSW1hZ2VDIC9JbWFnZUkgXT4+L0NvbnRlbnRzIFsgMTQyIDAgUiBdCi9Sb3RhdGUgMAo+Pg0KZW5kb2JqCjE0MyAwIG9iago8PC9UeXBlIC9YT2JqZWN0Ci9TdWJ0eXBlIC9JbWFnZQovTmFtZSAvSkkyNGEKL1dpZHRoIDE2NTMKL0hlaWdodCAyMzM4Ci9CaXRzUGVyQ29tcG9uZW50IDgKL0NvbG9yU3BhY2UgL0RldmljZUdyYXkKL0ZpbHRlciAvRENURGVjb2RlCi9MZW5ndGggMTQ0IDAgUgo+Pg0Kc3RyZWFtDQr/2P/gABBKRklGAAECAQDIAMgAAP/+AApDMjI3IFE3Nv/bAEMABQUGBwYGCAcHBwkJCAoMFA0MCwsMGRITDxQdGh8eHRocHCAkLicgIiwjHBwoNyksMDE0NDQfJzk9ODI8LjM0Mv/EAB8AAAEFAQEBAQEBAAAAAAAAAAABAgMEBQYHCAkKC//EALUQAAIBAwMCBAMFBQQEAAABfQECAwAEEQUSITFBBhNRYQcicRQygZGhCCNCscEVUtHwJDNicoIJChYXGBkaJSYnKCkqNDU2Nzg5OkNERUZHSElKU1RVVldYWVpjZGVmZ2hpanN0dXZ3eHl6g4SFhoeIiYqSk5SVlpeYmZqio6Slpqeoqaqys7S1tre4ubrCw8TFxsfIycrS09TV1tfY2drh4uPk5ebn6Onq8fLz9PX29/j5+v/AAAsICSIGdQEBEQD/2gAIAQEAAD8A+y6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878Y+L5PD17BbJaLKJY9+5mIxyRj9K5kfEtgPmsY/wc0sfxLZ/+YcvPT95/wDWqc/Ec4yNPB/7af8A1qYPiYmP+Qcc/wDXSgfE2PnOnN+EgqSL4lxPnOnOMf7Yp3/CyoT009/++xTx8Srbvp8v4OKUfEu076fP/wB9Cp/+Fj2P/PjcfmtPHxFsT/y43H5rUY+JWnHrZXX/AI7/AI1P/wALF07/AJ87r/x3/Gmr8SdJLANbXag9yq/408/EbSAFPk3Rz1G0cfrViL4g6Q4JMV0nsUH9DTz4/wBHHa4/79//AF6VPH+iswBNwo9TH/hViPxxoz4+eYZ65j6V3AOQCOhpaKKKKKKKKKKKKKKKKKKKKKKKKKKKKKKKKKKKKKKKKKKKKKKKKKKKKKKKKKKKKKKKKKKKKKKKKKKKKKKKKKKKKKKKKKKKKKKKKKKKKKKKKKKKKKKKKKKKKKKKKKKKKKKKKKKKKKKKKKKKKKKKKKKKKKKKKKKKKKKKKKKKKKKKKKKKKKKKKKKKKKKKKK+fPi6c6zaADpbA5/4E1eYKewGfc1LtIUgHkVEJGIIPfinbsMAF6UuAPXFSgnGVFLuIIHH4VNhAORyaqthPzqZDub0Bp3A6dj61CxOCTkHpTw+9Dg8imbgY9uBkd6cvQgdRT1kwdrR5696YSxYDuKVQ3JyMdcetalkQ08e84G4V9Yx/6tfoKfRRRRRRRRRRRRRRRRRRRRRRRRRRRRRRRRRRRRRRRRRRRRRRRRRRRRRRRRRRRRRRRRRRRRRRRRRRRRRRRRRRRRRRRRRRRRRRRRRRRRRRRRRRRRRRRRRRRRRRRRRRRRRRRRRRRRRRRRRRRRRRRRRRRRRRRRRRRRRRRRRRRRRRRRRRRRRRRRRRRRRRRRRXz38WSTrtqnY2gz/321eXxREkkMePWrQkTbhvzpAqNyBwOhFOC5GT1xUJKqOnaphyoIpdqnhhzQ2FYgDikkUHBJBPtTjhc8/hTdrFwQPlqQjKeppi4IOQRUBDdu5qYfIuRnJp6nOCeg/OnABmz+YNAwG6HBrTsFU3UGRwXXj8a+r0+6v0p1FFFFFFFFFFFFFFFFFFFFFFFFFFFFFFFFFFFFFFFFFFFFFFFFFFFFFFFFFFFFFFFFFFFFFFFFFFFFFFFFFFFFFFFFFFFFFFFFFFFFFFFFFFFFFFFFFFFFFFFFFFFFFFFFFFFFFFFFFFFFFFFFFFFFFFFFFFFFFFFFFFFFFFFFFFFFFFFFFFFFFFFFFeUePfCmo69qMNzZmHy0gEZ3vg53E+nvXGj4d60oxm2z/10P8AhSn4e6362uD/ANND/hTj8PdZCYBtyR6Sdf0qJfAWuEf6mIYHeUc+1Qf8IDrp620X/f5alXwJruMG3iGP+mq0o8C67xm3iP8A21Wo38Ca8RkWsfHOBMvP61C3gfXw3Gn7gD/z3jwf/Hqgfwfr45Omvxxw6H19/anHwjr4RSdNkAPo6k/lnio28J68MbdNlx/vL/jUv/CI63nP9nSn8V/xqrJ4Y1tWO7TJ+v8ACuf5U4eF9ZI/5Bk/TdyMf5+lRHw5rIHGl3P/AHxTD4d1s/8AMLuRxj7lKfD+sqBnS7r0+4TV3T9F1QXMDtpt2FEinmIjv344/GvpteFH0paKKKKKKKKKKKKKKKKKKKKKKKKKKKKKKKKKKKKKKKKKKKKKKKKKKKKKKKKKKKKKKKKKKKKKKKKKKKKKKKKKKKKKKKKKKKKKKKKKKKKKKKKKKKKKKKKKKKKKKKKKKKKKKKKKKKKKKKKKKKKKKKKKKKKKKKKKKKKKKKKKKKKKKKKKKKKKKKKKKKKKKKKK8I+JPxLvvCWspp9tYW8yGFZC0hbOST6VyEfxm1hxn+x7Pn/bb/GvdfA/ie38VaRHep5aXAJWeBWyY2z/ACIwR9a7Gue8V6x/YGh32qiLzTbR7hHnG45AAz+NeCJ8arxsY0OIgjIxPiri/GW4IydDUemZ61bz4rTWug6Zqx0pD9slljaMS8LsIHXHfNZDfGmZeugPn2mz/Smt8bljx5mhyKSMj95/9arKfHCxRVe40W7CMOGjdTz6c4969F8NfEjwz4ilit7W9aG7lO1be4QoxOOmeVPTsa9Goqvd3UFlbyXNzMkMMYy8jtgAfWvFPEfxm0HTi8Omxy6lMuRuT5Isj/aPJ+oBFchN8YtbZiYNGs1TqA8jE/oRVuy+NrQvEuraMUVzy8EmcD1wf8a9r0Hxbo2v2El7p10soiQvJDkCVAM9VzkdOOxrk/DfxS0PxBqUGmwQXsM85KoZY125AzyQx6/5xXrFFFFFFFFFFFFFFFFFFFFFFFFFFFFFFFFFFFFFFFFFFFFFFFFFFFFFFFFFFFFFFFFFFFFFFFFFFFFFFFFFFFFFFFFFFFFFFFFFFFFFFFFFFFFFFFFFFFFFFFFFFFFFFFFFFFFFFFFFFFFFFFFFFFFFFFFFFFFFFFFFFFFFFFFFFFFFFFFFFFFFFFFFFFc5q3hjQ9ZnFxqWl2t1MF2h5YwTj0r4a1eCG11/VYYUWKFLqRERRgKAxAFdV4N8WS+E9Vhl62kx2XC4z8mev1Gc19r21xDdQR3FvIskMihkdTkMD3FQ6jY22pWktneQrNbyja8bdGFfMHxr8JaHoWmafNpenx2ssk5R2RmORtzjk034OeEtE8QWeoTarZfaXjkVEzI67QV5+6R617rc+AfDFzYW+nzaWr2tuXaFDNJlCxBbDbs84Hevlj4gaRYaF4ru9O0638i1WGNgm9mwSoJ5Yk969B+E/gTw/r3h2S71Szae4M7oJPOdNoAGMBSB78iur1L4KeG7kObWe+tXK/KBIGUHHoRkj157dq+b/FHh3UPDeuNp16ziRV3291HwJF9fzB96+p/g94puvEWjSwXzGS6smWMykkmRSOCx7twcnvXpOs6rZaLYTahqE6w28QyzHv6ADuT6V8PeNfF2q+MpC91P9nsFceTaRjI6cEjuT712vg74a6zrgE9+H0mxxlMpmR+P7vGOvU16RH8FNBzma+v5OmAGRe/+7+FZN98FI0iZtM1mVZs/KJ0BUj3xXgs9lrnhnVXiuTc6beYKBlUhZFPB2noVOPcH8K6r4cAt4z0NVBYiRz05+4Sa+3qKKKKKKKKKKKKKKKKKKKKKKKKKKKKKKKKKKKKKKKKKKKKKKKKKKKKKKKKKKKKKKKKKKKKKKKKKKKKKKKKKKKKKKKKKKKKKKKKKKKKKKKKKKKKKKKKKKKKKKKKKKKKKKKKKKKKKKKKKKKKKKKKKKKKKKKKKKKKKKKKKKKKKKKKKKKKKKKKKKKKKKKKKKK/PLW3EvibU0K8NqEidfWRq6/4jeFv+EW1c26q7afcqWgkYd+6Z9R/LFem/BHxawH/CMX8sY8tS1k7HBcEklPfqSPx9K+ka+dP2iudK0lfW5bqf9mp/2ejnSNUP/Tyv/oIr6Er4u+Lr48f3wx/y7xf+givavgR/yKB/6+pP5LXs9fM3x9mtpL7Q7cFDcL5jOO4UgYz+NXv2fEdrXV5yPkaVFH1AJ/qK5z48a89/qcPhyCQLDaqJ7g7ed5HyjOegUg496l+Dfg2HV5h4i1CLNvbvstYGwVZgB8x+h6e49q+qaKK83+KXhiHxJ4duPlb7XaI09uV6lgOV9wRx9cV84/CdxN400Yq+GHm7gOo/dP8AzxX2tRRRRRRRRRRRRRRRRRRRRRRRRRRRRRRRRRRRRRRRRRRRRRRRRRRRRRRRRRRRRRRRRRRRRRRRRRRRRRRRRRRRRRRRRRRRRRRRRRRRRRRRRRRRRRRRRRRRRRRRRRRRRRRRRRRRRRRRRRRRRRRRRRRRRRRRRRRRRRRRRRRRRRRRRRRRRRRRRRRRRRRRRRRRX573vPiq8THJ1FufT94a+2fGfhu28UaJNYzoPOCl7eToY5McH6eo9K+Goje6dqWCTBfWEvvncD/9b8c19veAfFUHi3RYr5TEl0MrcQIf9W2T+OCOR9favKv2iAGsNFQ9GuXB/IVY/Z5GNF1Mf9PQ/wDQBX0HXxb8W23ePNQO1gUjhHPAPyA5Hr1/Q1c8A/E218IaL/Zs2nTzyec8hZWCgZxxz9K6bUfjVd3ULLo2kIko6vcvuA+gBFeV6LoeteO/E0zyX0P2ub95PNJIFKqMA7V6nAwAAMDjpX2p4Y0Gz8N6VDptkG8uPlmY5LserH618J+ILyTUtb1q9c5ea4bG3PAyQMZ9sV9yeCdOTSvDOlWSKV2WyFgRg72G5uO3zE11FFFBGRg1zen+F9D066W7tNMt4blSxEqr8wJznn8TXSUUUUUUUUUUUUUUUUUUUUUUUUUUUUUUUUUUUUUUUUUUUUUUUUUUUUUUUUUUUUUUUUUUUUUUUUUUUUUUUUUUUUUUUUUUUUUUUUUUUUUUUUUUUUUUUUUUUUUUUUUUUUUUUUUUUUUUUUUUUUUUUUUUUUUUUUUUUUUUUUUUUUUUUUUUUUUUUUUUUUUUUUUUUV+ekhz4tuffUT/6MNfoUv3R9K+Z/jv4V8pIvFGnW/zIdl8E43KfuuRj8CfdfQ15d4B8VHwnrMNwmHsrs+XcDttyPmHoR/jXrfx/kSWy0GWJlkjeZ2VkOQRhTkHuMVc/Z3GNB1L/AK/P/ZFr6Dr4o+K7O3j7VVkB2hYRHx28pf6k16R8KvAvh3WPCkV1qWnLc3Esr7pDI6nAOABtIwOP510mpfBnwrdlzALy0LD5RFNuCn/gQJP4nv2r578feD9T8B6lb3lveyvC7EwXaZVlb+6T64/Svof4PeNbjxRYT2epSI2oWgB8wYBlQ/xEDuDwT7ivlK93RX2pREYMdy+dw9GP+Fff3h+4W70bT7hGDLJbRtke6is7xprjeHPD97qyxrI1uqlUYnDEsFA4+teDQfGjUnG5tEgII42ykfzNWP8Ahc18MbtDj/7/AFTJ8ZbrnfoafhPWhYfF57m+tbSTR9huJViDCbOMkDPT3r6Dooooooooooooooooooooooooooooooooooooooooooooooooooooooooooooooooooooooooooooooooooooooooooooooooooooooooooooooooooooooooooooooooooooooooooooooooooooooooooooooooooooooooooooooooooooooooooor89EG/wAWy9s6j/7Ur9Ch0FVr20gv7Wa0uollgmQpIjdGU9RXwX4o8Mt4R8RXekysJIZVEtu396Mk4z79R9QadPqlxc6Np+kTGN47B3aF9pDYfkg819HfAmIReHrsDH/H0ckd/lHX/Pavbq+I/ioM+P8AWvmx/qP/AESlfQfwT58FWv8A11l/9CNes15Z8aIraTwNqRuSAUMbRHvv3gDH5kfQmvB/g4WHjWyIY4a3lB9/l/8A1VX+K+hNoniy7n8pls9VPnRvj5d+PnGfXcSf+BCvYvgX4hj1Hw//AGS7/wCk2BOFOMmMnIIHoM4r1rXtIs9e02fTb9Ge1m271VipOGDDke4FebyfCHwmy4SC6jOeq3BJ/XNVR8GfCgUjF9kkc+fyP0rF134WeCNE06fUb+a+jt4FLMfPGSewHHJPQCvnzwwRJrejEs+w3ybd3Jx5gxX6DUUUUU1WVxlWBHqDmnUUUUUUUUUUUUUUUUUUUUUUUUUUUUUUUUUUUUUUUUUUUUUUUUUUUUUUUUUUUUUUUUUUUUUUUUUUUUUUUUUUUUUUUUUUUUUUUUUUUUUUUUUUUUUUUUUUUUUUUUUUUUUUUUUUUUUUUUUUUUUUUUUUUUUUUUUUUUUUUUUUUUUUUUUUUUUUUUUUUUVxGueO/DehXr2Gpal5FygDMnkSNgEZHKqRXw/FdwJr8d95imF73zc/3V35yfwr7k0Xxt4c1u5itNO1SOe4kzsj8t1Y4BJ4YDsDXZ15t8TfCCeKtHYQrGuoW/zwSFeSO6Z9D/PFfGgUh3V1KuDgg8EGvq74HsreHZwDkrcsD7HAP9a9F1zxLougPCmq6jBavN/q1kbk+/sPfpXxr8QNSs9V8aaveWU6XFtKYQkqHhsRKpx+INez/B/xZoOm+Ebe1vtVtba4SWQtHJJggFiRXpd14+8K2sfmSa5a49EJc/koJr5v+Jvj1fGgTS9K3RaXCwklmkG1pW5wMZ+6OuD1Ppiuq+BGiy3F9da/PCVhSPyLfI4LE/MR64Ax+Jr1z4l+EV8YaE1pGUjvYWEttIw6MOqk9cEEj64PavjCxvdV0XV1ljL2GqWbYKuCCfUEHtjt3Br6X8I/GXSdT22+tJ/Z1yTjzOWhb8eq/j+devQeItFuEEkWr2Dqe4uE/wAaxdb8eeGNFgaW61i1cjOIoHErsR2wucfjgV8ofEHx3c+OpBbx/wChaTbsGWNiCzsRjLc445wP51jeFBHJ4j0UGRdv2yPBUjqGBA/PFfbPjHWz4c0C+1YQGdrdARGO5LBRn25yfbNeceA/Hes+IdTtLe6ttKe2uITIz2VxueAgZAkUtkHtjH8jVMeO/Fl9Lrx0vRLCW20meRHkllZSyqTwBnlsDPpWlf8AxNjPhrStR0yxNzqOpSi2itScKswIDKT6ZIx65HSjT/GmrDV7jw74l062sLyWzae3aCXcrcNxz3+U9PSs79nySaXwxevMzsTfNtLknI2J0z75r3K5mS2glnkzsjQu2OuAM14ToXxP1bWJY7mDw6sumSXQgBhuVedMnglP/wBQ9+mfd5ZPLieTGdqlsfhXjfgr4ial4qvIY4PDsi2ZkZJ7sS5SLAyO3XGOM967bxt4ts/CWnpc3CPNPM3lwQRj5pG/oBWDoPje8n1mDRte0OXSbu6QtbFpBIkmOoyBweD+nqK9Roooooooooooooooooooooooooooooooooooooooooooooooooooooooooooooooooooooooooooooooooooooooooooooooooooooooooooooooooooooooooooooooooooooooooooooooooooooooooooooooooooooooooooooorwvxr8L7nxJ4gn1ePV1gWVEURmHdt2qB1z7Zrmj8GL4fd16P8YP8A69dB4K+F934b8QW2rPqsUyRb90axlS25WHXPqQfwr3mivBPHHwtuNb1qXU9KvYLUXCgzxzKTmT+8Meox+OfWu2+GfhW78I6RNYXl1FcO85kUxAgBSAMc+4Nc18UfAGo+ML+xurK6tIVt4ijCfdySc9ga8w/4Ut4kH3dS0of99j/2WoW+CfiRmDHUNJz6hpB/7JVj/hTfiUZK3ejKeOQ0n/xFdho3wXtt6S67qcl0QP8AU242Lnj+I84/L619AWttDaQR29vEsUMahURBgKB2FT15v48+H2keL4WklT7NqIXEd3GOfYOP4h09/Qivm7xL8NvFejuEgsl1a3PKy23LAZxhlPOfpn6155/ZmpMzK+gXqMvBHkuP6Vs6P4d13VZVgsfDlzknBlkjKov1ZgB79a988J/B23gkjvPEdwLuZTuFrFxEvOcEnlvccD61y8Pw18RQ+Nl1GOzgXThqXnq4kTCxebn7uc529B7V9IeKLO81DRby1sGtxdSJhPtMQkjbkEqynggjI/GvCfCPw+1WLxJp2rT6TbaILNi0xtrnf9pOMfKoJCA85HHBPFZXhOXxSk/i6Lw/YWl3HPfyIxmlCNExZhuGeCMHp7d66f8A4VpqGlaHoTaZLbT6zpV01y28lUm3EEoCenCqOcdzxmtaPwrrfiHxHF4j1y2t7GS1szDb2kU3mFmO/l2HAxvPT298weB/D/inwZ4Xmtbays7rUJdQMhjebCiLYBuzxzlRx6GvaZ1nks5FTy1uGiIG4bkDkd/UZr5YvfBGvX17Clv4WtdK1OORSdUsbry7dQCPmEX09OSc19TTRSNZPFnfIYiuem44rzn4aaJqvhnwpNaXdqv25ZZZI4RIpDcDaNwOBnH61zXjHRPEPiaw0fWl0xYNT0+4MjWLT/eQHIwemTtH51bgtNZ8Y+J9I1a+0WbSLHStzYnkBklkOCABjpwvOPXnNeoaJeahefa/t+nfY/KmKRfvA3moOjcdK3KKKKKKKKKKKKKKKKKKKKKKKKKKKKKKKKKKKKKKKKKKKKKKKKKKKKKKKKKKKKKKKKKKKKKKKKKKKKKKKKKKKKKKKKKKKKKKKKKKKKKKKKKKKKKKKKKKKKKKKKKKKKKKKKKKKKKKKKKKKKKKKKKKKKKKKKKKKKKKKKKKKKKKKKKKKKKK+e/G/iTWbHxHe2tpfyRQR7NqADAyik9vUmuaPi7xDn/kJy/kv+FWF8beJAAP7SOAOMwxnP8A47VpfHPiGPBa9V89mhT+gp58d+IFCn7VGQRjmFf8KaPHviLGTcxc/wDTFaevj3xBjm4i/wC/K1E/j7xEpA8+P/vytOX4ga+rA+fC+P4TCMfpU6fETXCo+a2z05i/+vT5PiHrqgFRbH/tkf8AGnp8Qtcbtbf9+z/jVmP4i6wuQYbN/dkb+jUh+Jeq9Ps1kD6FH/8AiqH+JWrhQRaWR/4C/wD8VSt8SdXwCLSy56/K/wD8VSf8LM1QZ3WVp7YVv/iqB8TtSOc2Vp/49/jS/wDCztSAz9gtTz23f41r6L8Qb7UNQtLWSyt0WeQIWBbIHevaaKp2dhZ2PmfZLWC381y8nlRhN7HucdT71cooooooooooooooooooooooooooooooooooooooooooooooooooooooooooooooooooooooooooooooooooooooooooooooooooooooooooooooooooooooooooooooooooooooooooooooooooooooooooooooooooooooooooooooooooooooor5b+IRz4r1A9v3Y5H/TNa5LaMYOTmngBgBz9aRgXICj8abtY8HkVICoAUnkUhIA460E9SajXr93v1oUDewHTrmpd+DjHAOaRCQxLAil4LE+1RsuTnBYjsKB8w6ck9CaepJIyKSVQSOcGmJGT1FMKEt3xXUeE4yNe03Padf519W0UUUUUUUUUUUUUUUUUUUUUUUUUUUUUUUUUUUUUUUUUUUUUUUUUUUUUUUUUUUUUUUUUUUUUUUUUUUUUUUUUUUUUUUUUUUUUUUUUUUUUUUUUUUUUUUUUUUUUUUUUUUUUUUUUUUUUUUUUUUUUUUUUUUUUUUUUUUUUUUUUUUUUUUUUUUUUUUUUUUUUUUUUV8sfEJg3ivUWU5GYx+IjUVyaSDaoxyOtKDlQemTUoGBxnIpSSADzknpUbIM9eepo4UHGeKAMdvlNNQscjvSOGRiD1NODA9DzUilimRggetKoLLyQB7U1CSSueKiUEsfarIyFx3qHIY89RUgbAHvThjjuc5rp/CLf8TzTz3M65/OvqOiiiiiiiiiiiiiiiiiiiiiiiiiiiiiiiiiiiiiiiiiiiiiiiiiiiiiiiiiiiiiiiiiiiiiiiiiiiiiiiiiiiiiiiiiiiiiiiiiiiiiiiiiiiiiiiiiiiiiiiiiiiiiiiiiiiiiiiiiiiiiiiiiiiiiiiiiiiiiiiiiiiiiiiiiiiiiiiiiiiiiiiiiivL9e+H8Gr6ncX5vXiMxBKBM4IAH9KyV+F8AznUpD6fuxSv8M1PC6iQPeP8A+vQfhrxgagPqY/8A69Q/8K1myD/aMf8A37P+NRP8M5ywI1CL6bDUR+GV3/0EYT/wA05vhpd4AGoQ+/ymj/hW17jH2239uD/hUb/DbUGzi9ts+pDf4VEvw01H+K8tCfXLf4VJ/wAK31EdLu0/Nv8ACmj4b6oAR9rs8H3b/Cn/APCudS/5+bP/AL6b/wCJqI/DfVNxIubLJ/23/wDiaU/DrVz0ubH/AL7f/wCJqs/w71hG+V7R/dZCP5imH4eaxuBH2b/v5/8AWpF+Hutg5P2b/v7/APWrY0HwZqtjq1ndTRRiGOQO22UEivc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KaWUHBIB+tG5f7w/OnUUUUUUUUUUUUUUUUUUUUUUUUUUUUUUUUUUUUUUUUUUUUUUUUUUUUUUUUUUUUUUUUUUUUUUUUUUUUUUUUUUUUUUUUUUUUUUUUUUUUUUUUUUUUUUUUUUUUUUUUUUUUUUUUUUUUUUUUUUUUUUUUUUUUUUUUUUUUUUUUUUUUUUUUUUUUUUUUUUUUUUUUUUUUUUUUUUUUUUUUUUUUVwMvguz1DVtR1LVnluTcSJ5MKzuiRIqqBwCPmyCTzjpwK8h+HOi2Gq+KvFVrdLLLbWkwSBBcygIAzrjIIPYCva9B8Of2Hql5Na3MzafcQoFt5ZmfynUt93PRcEDHtWZ4S0S8TVNT1vVLuWS5uLhxDaifdHbRjgLgHG7GM//rr0DzY/m/eL8n3uen1oiljlTfHIrp/eU5FLHIkgyjqw6ZU5rmZPE2n/APCRW+gQzxy3jxvJKquD5QXGAf8AaOc49AT6Z6mkBB6EH6UtFFFFFFFFFFFFFFFFch431i80bRzJpsAn1KeVLe0iK5DSMfT2UMfwrf0pL2OxgXUpYpbwL+9eFSqE+wPatCiiiiiiiiiiiiiiiiiiiuU0DxJFrl9qFvbWdytvZStCbtwBHI6nDBeecV1dFFFFcHpfjS21HxNP4eFjeW88MJlZ7hAu7BGAoyeCDnJx0rvKKKKKKKKKKKKKz9V1Ky0i0kvdQuY7e2jxukc4Az0qza3EV3BHcQNvilUOjYIyD0PNSSyJFG8jnaiKWY+gFYHhrxHpnia0e70ucyxI5jfchUq2AeQfYjmuioqjqF/a6bCJ7uYRoWCLwSWY9AAOSfYVlaF4m0fXnnj029WWWA7ZYmRo3Q+6sAfbOK6Oiiiiiiiiiiiiiiimu6xoXdgqqMlmOAKjt54bmJZYJUlib7rowYHtwRU1FFFRpLG7MiOrMhwwByV+tSUUUUUUUUUUUUUUUUUUUUUUUUUUUUUUUUUUUUUUUUUUUUUUUUUUUUUUUUUUUUUUUUUUUUUUUUUUUUUUUUUUUUUUUUUUUUUUUUUUUUUUUUUUUV88fB7nxd42Pb7X/wC1Ja951Kyh1GzmtJzIIpV2t5cjI2PqpB/x6HivCvgVaJN4c1u0keUo9+6MyuVfGxRncOc1hfCvw3Fql54mtry6upNNivTEbUTMolILAF2B3HAxxnqOaTwboJXxh4i8JwapfwaHABKbaOXBfp8u7qB8xzjBIAznFdJ4Q05PCXxFu9A02ab+zLmyFz5Ejbgj5AyP1/A+wrIk8J6NJ8WTZmzC2xsDctGrsN0hJyxOc967HxBqM+oeMtM8HWk01vYRwefemFyruoGVTcDuAOADyDhutYvj2CT4fPYeINBlliszP5V7YGRmilDZO8AnhuCM+498+8wyLNGkqHKuoYH2Nct47guJvDOpm1v7mxmit3mWa3YBvlUtjPUA47YPvXjHgbwvqni7wZZXOoeJdRiXEotY7eXbgh3G6RiCWOc9CMKBVnwT431HSvDviSDXZPtF7oHyrJK5LTFiyqCx5I3gDPowrqvDPhuTxB4fg1bVtU1NtUv4hMs0V08S24PKCNFIUADB5BycnvVf4eeKdWvbHXNI1DNxrOj71R9vM4G4Ln1OVxnuCvU5J5DwZd2HivRniPiTU7TxYS4zLfvGQ+chVTO0x56qBnr0rt/Fmu6jpVl4e8OwTFdZ1MRW8s5bc0S4Cu4Pdsk8/XvVTxto+o+FtIfX9C1nU3u7IK08V1cGZLiPoxZW7jOcjGADjBxij8Qtbn1DwDZ+J9Mvr6xnzG4WCYxgknaysB1AOfyrsPFslyfAj6hFfXVveQWSzrNDKVJbaCd3qDUWmQ6tr3g7QfJ1K4gnm8qS6ukfEhjwS2Cc8ngfj6VwPjubUNJ1XT9G8Oa9rN3rt25JhkuldI0xnLArxxk+wBPpXU+JPEdz4aj0Xw/c6kTfXak3WolCxjUdSqgHk8gcYGMn25G98Tz6HrGlT6HrGq63YXD+VdwXULvtGQNytsGDyeB3HpxW74w17xRYePNJ0nT722a2uxvS3eLauMEHe3LHGCeMdqg1u/8AFXhDXtIu9Q1qPULHUbgW80Ag8tIskfdAyeATg9eOc1sfFTXNf0GXS5dNv4oLa5uFgdPIDvk8k5bI6DHTvVr4v6tr2iaC1/pF7DbRoyrKTFukO44+UngDn0z6EVha9qPjq28Ox+JI7+xgjggWWSyWDeZEOPmZsfe5yQuBVyfU/GfiHw6muaTcW2kxrbmZYPKEslwQuTywIUEg7R1Ixk88dp8PPEj+KvDtvqMsax3G5oplXpuU9R9Rg/jiu3ryk67qGu+KdT0PT9Wh0v8As5VwDAsslwxGScNxsHHTB57VraVrl/p2mazd+JmQDTp2UPDAUEkYVSCuTyTn864q58X311o8ur2/ijRLS4MZmg0wtGzbeoR2LZ3leCABzXoXgHxPH4t0KLUljEUoYxTxg5CuMZx7EEH8a7CTfsbywpfB2hjgZ7ZrwTTfG/jDU9Y1zRLbStPkvbMERujsIoyGx8zN94nIAGBnGeBmuql8V6xZ2ehadcWEH/CTaoSDb7/3cKqeZHwc4284Ho3pUXiPxJr/AIONre6tHaX+lSyhLiS1haOS3JHHBYgr7n6cZFddrl/qzJp3/CPxWs/2t8tNcBjEkewsGyvrwB6kivPfGXjDxL4Xks7cx6PfXd24WK1gWXzCOfmxnpnA/wD1GtPxF4q1/wAPT6GLy00901GdIJERn3RMcbgD0PU81p/EbxNqPhOwi1K2trW4tjII5ElZg+TnpjjHFUPiL44vPCNjY3kOlC4guWVWmeQAIxBO3b94nAJ7Cs3xN4717Qo4tWl8NlNCMio7TS7bgA9yn8P0PtnGeJPEPj7V7WxOsaR4dku9GjCl7mZzGzA9SqYztH97GPwrtpfEUc3hYa9aWVzeRyW/mi3gx5nI5HXscg4yeOAazvhlqVnqvhm3ubDT1sLbzJESBX3YAYjJPcnvXf0VxV5resHVbuy03RBcw2wQPcSTiJS7KG2jI5wCOnrWFY+Obq58U/8ACNnRi1ygDzyQ3AdYV4yW4HTI49xW9e+I5pdRm0zQ7Jb+5t8G5d5fLihz0Utg5f2ArzLwnePqfxY1aa5spbS4h07a0MjAlWBjGQRwQQcg9wa9Au/F8k+qXmk6Dpr6le2QBud0qxRpn+EMerZ9se9aXhLxRbeJIrpUie2vbOUw3VrIQWiYHHbqMg8+xrr65jXfEdtpFxbWSwzXmo3RPk2dttMjD+8ckBVGPvE/yrI0/wAa20msJoup2F3pV/KN0K3W0pL2wrKSCetauueI4NLvbbTorS6vtQuVZ47a2C5Cj+JixAVc8ZJqnp/i2K8uLyzbStSgvrOLzZbZ4lLEZwNhDENnsQcVwHgHxlqGueJdbF3pt8qLNHbJHGgZLYKXB3tu4PrjNeial4ss7TVG0i2tbzUdQjQPNBZxhjCpAILFiqjORxnP507Q/Fmn63Hei2juUurLP2izli2zIeeNucE8EcGvNPDHj661fxfqsc+l6nHbQIlvFbJAXaI7jlpQDhST36YA9Mnu5viB4bg1mXR5b8R3MIfzWkUokZUZILNjJwO2ah8OfEPQfEGqHS7VrmK7Klo1uITH5gGc7c9eAT9AfSqvjXUfDlzqmk6Jq107ym8jdbJYiyyuflTecY2gtkjPPpXpoAUAAAAcACqmoXdrY2k1zeypFbRqWkd+gFcp4R1fwzcaRdXmgrBbabDO4lZIfJXeACWwQOxX9B2pV8deGXs7q8j1eB4LZ/LcrnJbGQFGPm/DPf0rT8O+JdI8SWj3elXizxocSDaVZDjOCpGf6GvGtZ8XWM/xL0oSvK1hZ2zlR9mkZvNZT8wTbuzgDkD15r1jyvDunTyeKWENrLcwhHupC0fmIcMBtOMsdo7ZOKsaf4r0PULtbOC/UXTgFIpkaJnH+yHA3fhmrWueIdI0GNX1TUILUNjaHb5jn0Ucnoaj/wCEm0MXtzYnVbRbm1QvOjSgeWo6kk8DHf071DL4t8PRWL376zZfZEkMRlEwILgAlRj7xwQcDNWIPEmiz6X/AGtHqlqdPBwbgyAKD6HPQ+3Wr2larYaxbm5068guoQxQvC4YBh2OOh5H5iq+p69pOlOI7/UrW3kPISSUBseuOuKvWF9a6jbrc2VzFcQN0kicMD+IqlqOu6TpkixX2pWltI2MJLMqn64J6e/StWKWOaNZYpFkjYZV1OQR7GsafxFotvdG0n1ayiuAcGN51Ug5xjk9fbrW4CCAQcg0tY8+u6RbztbTarYxzqcNE9wgYH0IJzVx760S2F011AtsRkTGQBCPXPSorjVNPtpIop7+1ikmAMavMqlwemATz+Fc78QrC31Lwnq8c67lS1kmT2dVLKfzFZvwpKx+BdHLMAohbJJx/G1c5r0niTT9SlvfDmq6fJo16cSve3AaO0lJwzIS347eRnPFep6YsFlpluPtgmiRBm5kkz5hPVixJ6k5696vxzwyRmWOWNox1ZWBA/GiGeGcExSpIB12MDj8q4nw34SsNA1zVtSt765muNRbzJIZpA2z5ieO5GTgZ6Ck8VaVqWtarpltFeT2WmRZluZIJjG8zfwxjBz2JP8AjXeKoVQo6AYHOaXpUZkjUAl1APQk9akppZQQCwBPQZp1eWeLdc8R+G9XSSy0m41nTb1eI4UJe2kAA6gfdPB5755Fd/oyX6WMf9pyxveNlpPKGEXJyFX2AwMnk4rUori/iCbyLw1f3NjqE9nNbxGQNCF+bHY5BI/Ag1H8Nrqe88IaVcXU8k87xEvJK5ZmO49SeTXcUUV5j8XJ7+x8KXWo6fqVxZzWzRnEOBv3Oq4JxkfezwR+Ndl4Ylkm0DSpZXaSR7OFndzksSgJJPc1uUUUUUUUVwtnq+s6j4mu7S0gtU0WyIjmuJEYvJJtyVQg44JAORxXdUUUVR1O9j06wub2b/V28TSN7gDOKwfBuoaxqulR3us2UFnJN80cMZbcE7bgehPXHoR34rrK88+JWvav4b0KXVNMgtJEhKiYzlsqGYKCoHXkjqfzrsNFuZL3SrG6lx5k1vHI+BgZKgnH51p0UUVxV54z0jTNSutO1a4WwmhQSxtOcLPGRnch7nIIx1yMDNdPpl2b+zhujBLAJV3COUYcDtkdjir1FeefEXxZc+EdMF7Dpv2pWcJvaUKqsc9R1PTtXd2kpntoZiMGRFYgdsjNWKyNfv5tM0m8vre0e7mgiLpAnVyO1VvCuqXGtaJaahd2MljPMpL28gIKYYjuAcHGR7EV0FQXU8drby3EpxHEhdz6ADJrm9G8QNqFxFDcadcWf2iIz2rSsrebGMcnaTtOGHB9a6uiiiiiiiiiiiiiiiiiiiiiiiiiiiiiiiiiiiiiiiiiiiiiiiiiiiiiiq91OLaCSZkkkCDOyJC7N7ADqa+fPhEuoW3iHxBdX2jalZw6pN5sDTW7AL87nDcfL97vxX0BfXAtLWWdo5ZAik7IYy7t7BRyTXhXwQa803R9Xi1PTNQtp/tJudr2kgDqVAwvHJyDx9Kl+Drz293r/wBr0/ULY3V208RmtJFUryepHX2qHwbM8fxO8QXMtlfQwXq7IJJbSRQxG3rkcAgEgnAqZb4N8Wxdi2vPsps/sYnNs4Tzc5xkjp2z0zVXX7q48N/FNNXu7G8uLK8sxBCbaMyHdgDaAO+7t/tA1a8X2l9ofjXSvGkFpcvp8sQhv40Te8QIIyyjPAGOmRlPcZu+PZ4PHNvYaDojG6E06y3FzGD5dvGvUsSMZOeB14+mfa4o1ijSNBtRAFUegFYHi848Nayf+nGf/wBFtXlHwi8V6JYeBLOK91CK2ltTKJElOGOZGbKjq/DDpnniqNh4Nvtd8NeLLt45La61+cTW9vKNpRI33xhs9CxyD7YNdD8OvF2n2nhyLTdbuotO1HS0+zzW90+x9qj5SAeT8uOBn+VV/BVhdaXD4o8XXFq0Ml7vnt7ebhvLQMwLDqNx7e1c34uHgbxnoEut29zbWetCJpYgkix3DSgcIydXyQADjPoaq+MNM1+307wh4ruLaa41HTAn25ANz7dwIyPXqD7n2r0Lxl4k03W/CU9vpE6X11qcXk29vCwMhLHBJXqAO+elc7438OzaP8JRpaYkks0ieXYvfzAXIx2BYnPoM1U1zx1o2pfD+az05p7u8bT1jlhhgc/Z/lAZpDjCgHvnnt61paV4503w98NNP1FZY5riOEW8VvkgvMOCv0Gck+n1FJ8LbWwsYLrxHrOr6fNrWpnz5X+0IfJjIyF68e/YAAdq5rxtr80GseHvH9hbyzaUgktZdvXaJHQk9sMCSPcduK9Os/iLoerC3g0OVrzULohUtxCw8snq0hxwq98Z9s1x3i26t2+LnhiBplUxwHeeuGIkKr9Tx/30Kn+M88SXnhYNKilNSV2BYDauV5PoKPjbLA8XhxWlQKdSQsdw4X1+lXPjvcxx+DTF5q7pp4wo4JbBzxz7e9afj5kHwxujvXabKEA54OSmKv8AhJ0Hw5s33LtXTTk54GFOax/gWsY8FQFMbjcSl8HPOf8ADFew14x4h8NaB4+vL2SzuZbDXtNlaBp4mCvkD5Syg5Kc8Hg8EZ4xXEvL4h1jwL4s8PX5a/vNKmjiS5XLNOFcOw9WIC+meR1rq/h74m8IajoFqt6dJtL23jWKdLhY4ySBgMC2N2QM8eteqeHb2xv7N59NgWOz81lidECrKBwXUDtnIz3xmt6vBPhoc+PvG3/XZf8A0Jqg8ayto/xU8N6xd5FjLD9mWU4Cox3qQT7eYDz2PtXXfGdoT4G1BHG55XiWEDqX8xSMfgD+GauLq0XgfwLYT6qxE1vaRxCJvvNLs4jH5EfQE1y3w18O3uo3cnjTxKu7Urv5rSFvu28R5BUHO3gkAdh15Jqj8WrqK7u/Bt1BKHtX1AHeOF+8nP8AP9at/H65hTwnFEZY/NkuUZE3DcwAOSB3qD40j/imtAH/AFEIf/RbV0Pxnk8vwDfR4z5hhTOen7xT/StfUF2/Da4X00Nh/wCQKy/AbY+GNq3pYyn/ANCqH4Hf8iPaf9dpf/QzXrEU0UylopEkUHBKsCM1LXmPxK8Xt4Zs4bXToxPrWoOI7WEAEgkgbiO/oPU1L4C8ML4T0gy3jpLrN43mXVxK4LPIx4TcevJx15JJ71yXwIvvtem60LpgNSbUXmuEYYcblXkjr94N+tXtJH/F4NYP/UKT+cdSaNdPreu6yvhdLfTbVZgt/qXlCWS5lBPEYJ24Azyc9c49cb4PRiDxF4ytzLLNJHfENJKRl/ncZOMDJwScAV77Xgfh67kl+MmurcuFK2Pkwo3HA8pgBnrxlvzNHx7gYafol7bJ/p0WoKkLKPmyVJAB69VXvXQ+OPDGsajf2WveH9Qjttes4BG8Lt8ksZydvfqdw54PqMZpngLxW2tavc2GtaQdO8R20AVywIEsQbPGfc5xyDnIOOmP8Iedd8ZH/qJP/wChvWxaXNrJ4s1lPCtnFLqmUXU725kbyYSMgKoByzcHIGB8vX0wPh7HcxfEXxSl5cJcXCxpvlSPywx+XouTj8zT/hswbx/42IzxOByMfxNSajFHcfGiwEsUbiOw3LuQHBAcg/UHvTviJhPiH4NkQbZDIVZgeSu4cfqfzqb4rqn/AAkXgttg3/2nGN2OcF0/wr3Oq94qtbTK6hlKHIIyDxXhn7PiK3hO+RwGU6g+QRkH93HVf4MaVYPdeJLp7SFpk1B4kZkB2JknA9OtXPAUMdr8SPF8ECiOIhH2LwMkg5x9SfzqS5BPxmtcKSBpxJI7DDCn+IZ11P4p6JpF2A9nbW7XCQscq8u1iGI7kYGPpVr446dFN4VfVQoW80+WOSGZTtddzqpAI+oP4Vx/xZVNW8E+F724RftN1Jb+ZKFG7DRMSM+mTmvXYfBnhm1gMy6JaM4tfKYugJdcZO492PdjyfWvKfgLoWlXnhu5vLqztrqdrp0zKgfYu1flwcgev41H8J9D0+61jxRDc24mtbTUGWC1k+aFPmcZCHjOABn0FbXw7gi074geLdPs0EFmux1gThFJweB26np06Vd0+Gx0fxP4gkt/P1/VL6QM1tBCuLZecK8jHaOfl65wBxXM/C+9l0qz8dyR23kLZTSTR228FI2Ak+UY9NoGcc4Fdl8LLG01fwib+9Rbi91R5jeTvhnY7mQDPYBQMDoM+9Yuq2N38M/h3qMNlqD3E7T/ALqVl2+SHKr8oyeQAT9TmrUnhbV9S8KJpMWl+HY4pbdds4nkLBsA7/8AV9e/WvR/Ben6lpOg2en6tcQz3Vuvl+ZEWIKj7vLAHOMCujuFd4ZFibbIVIVvQ44NfLOg6zpXh+3uvCnjfRDbyTvIH1Boi4uAW++WIycHow6YHQ11HxY0HTrX4c2ixBJ2sVgS3uQeWBwC3B5BBJxyOav6h8NNH1Pwkj/6Q+qfZFkS8lmZ3LBMhTk429sAcCs7w5rF1qfwh1B7hyZLa2ltg+TllA4z+Bx+FbXh2wt9Q+EkMNyhZFsJnGCQQw34Ncv8KfBeja/4Ljl1aKa7Dyy7EknbZDyRlFBwpPUnrmt74NIJvDmr6VdgXNna3skUccoyNuAcfnk/UmovgAUuPDGoqU/ctfuojY7gFKJ8vPUc1U+EsEKeKfG1rAvlQLc7FWMbNg3yDC46Y7Y9Kd8N9Pi0z4ieKbSB5WjiiQKZXLsckHljyal1ezS1+M2gukkzCe1llZZJGcK3lyg7ck4GAOBxXv8AXAfE628/wlqcgnnieGBpFMMpTJHY46j2ryzwr4CXxb4O0661PXNTeVoy1qiygR25BIBC4OT1yeuOOMUng3xrf6R4T8Sx6jK11d6FL5UbyEsSXYooJPUBwfoOK7jw54Rs9a8P2uo6xNc3WqX0QujeecVkhLrkCPHCAZHAGPYjisb4caxqmoReIfCuoXck9/p7SRQ3cmcspJUEnr1GQeuD7VB40h0TwT4fj8+W9vNYmjEduhv5900mMFtofAUE56eg71p+G9C8V6P4Mv5Pt1zeeIryIGOK6uSywdQApY4DYJPpkAHgZrj/ABibPQPCwnfX73/hLIREZTDfySMJSRuV1DFVXBI5A6DGeh73xD4tv7Hwfos9psfW9Yjgit8qCBJIoLNjpxnj3I4IzWN8QPBwt/CF/dJq+qNfwwl5pXvHKzjjcrJnG0gHAAGOO1WvDj6wvwpszoEYfUjb4iGQCAZDuIzxkDJH9eh5PxvPD4b0e1ubDxBejxHbeWLkLeyXAduAwkByoAI4BAzjpXafEm01PUfCK61p2p3tleW1utw8drMyJIuMtkA9gSc+35a/h7WLeX4fQakbueY/Y/3kjTlpTN0K7s5zvOB+Fct490250n4UX9ve3lzeXW2B5pbiUyNvM0eQCc8DoKt6Pqj+JtE0vQ9CvXhmt7O1e+vIJcfZwVH7sf3nOGGOgxz6VveM9E1KLwzN/Yurakl9agzK7XBZpsdVYn26YxyBVPwfr8N18PV1W5vLqR44X+0yNJ+98wE5AJ6Z4x7EV2/ha0vLLRrWLULqa5vCgeZ5TkhjyV+g6fhXQHODjrXz1Hq/jS68fav4fttUtSIoAyyGALHAhCMHVeSzfMByT19BUml654k8I+MLLQPEWoLqNjqXEFyVClXPGBxn72FwT0II9KS41/xgfiFP4ct7+1eNoXZGNvhIFZdwYjJLEYA64yfSuhvLvxtoXhi2glRNT1qa78j7Rbxb1iiPR2AAz06kY5GTmsrxjrGp+Br7SriPXXv7e5uBHd2VxHHuIJyXTaFK98ds4znpWj8V9Y8SeG4IdV0u9UWJcRzRtbo5jJ6MCeuf512ninULmy8NPd6fdF7srGLZ1jVzM7EBRtxg7ie1effEvxF4p8JaRp0lvdWcskriGWUw5kaQgn5R90LxjoTTPF+s+PNBsJPEUh0yKxhdDJp2C7qjMFAL45OSM4OK6bx14h1Ky8IJrul29k8LRRyypeZJVX27doHBOW7nt36Vqf8ACUJp3gq38Q6iyu5tI5GEZ/1kjAYA9Msfw59K5fWdR8a2mgP4iiktN6IJv7KS1L/uyR1fdnIU5OAOhqD4h6m+sfCm51GS2ktnuIbd2hkGCpMqZ/D0PcYqhcaz4ysPCVpq9ha6bbWNnZxs0F2WaaVVUAtgYAHHAznB7HivXvDerR67o1lqkSlFuYg+0/wnoR+YNbEhZUYou5wDtUnGT6V4PY+P/FN14i1TQU8PW0t5bj92kUx2R9DmSQ4GMHsBk4HFanhvxzrI8Ujwz4p0yCyvJ4/Mtnt2JR+CeSSf7rDI7jFc5rniF9T8aNouoeD7W8vLWMtYhnDsXIBBZvuhMZJB6Y9a7i08Y6lZ6FDda/pDWuqXF6LO3tI/+WzHG0jJOB159vcVR8S+Ltf8Hi0vNbs9OuNPnl8pzZNIHi6kH5uCMfSuw8Q+J4dNtbFrOL7beakypYwKdvm5wdxPZQCCT2yK8V+NF14lh8OxQ6ta6a9tLcJiWzd8xsAThgw5B5wR6e9ekeN/Ft14N0O1uYdLN2hRE85pVVFbHQjO48DsMe9YOufETW7G0h1m18Lyy6EQpkuZX2OQccheoX0YjB49a7S+8ZQp4VXxLp1hdX9q0RlKx7QYwPvb8t2IIO3d0PbmrGjeKI7vwjH4lvYvIiMDTSRx/NtAJGB69K5u58Y67aaIPEE3h6J9NeMSqIbvdKkbYKsy7QMYIzgkjvxzWr4p8Vf2Nf6dp93pbTWuqyC3STzQMFsAhlx/tfzrB8QXFn8Okg1MafeX9sALdZZLzcbZT/Ait0GFHT0r1u3lE8EcyggSIGAPbIzVbVL0adZTXbQTzrEu4xwJudvoO9eY6d8TbbWNPludJ0XVL2dJCn2eKHJUYGGdvurn0BJ46cGus8GeK7PxVpT6hCj27Qu0c8UvBiYDJz7YIOf8Kxf+E4kurG51TStFub7S7d3VrhZFUuFxuZFPJHX06V2mg6vaa9plvqdkzNbTglCwweCQQR9Qa16KKKKKKKKKKKKKKKKKKKKKKKKKKKKKKKKKKKKKKKKKKKKKKKKKKKKKKMUhAOMgcUEAjBGRTURIxtRVUegGKfXI+OrhofDepxxWt1dTz20kMUVtA0rMzKVH3QcDnqa5r4T2jp4P0201HTZYLu1MgKXVsYyuZGYEbgOxHNep1WktLaWQSyW8TyL0dkBI/GrDKrKVYAqRggjgiqhsLMyrMbSDzV6P5Y3D8atkAggjIPaqkFjaWzmSC1gidurJGFJ/EVbZQwKsAQRgg96oQ6ZYQRSQw2NtHFLxIiRKFf6gDmifTLC4ijimsbaWOP7iPErBfoCOKqnQNGPXSbA/9uyf4VfNlaG1+yG1h+y4x5PljZjrjb0qrp2jaXpbO+n6bZ2jOMObeBYyw98AZqC48PaJcyvNPo+nyyudzvJbIzMfUkjmpLvQ9IvJPMutLsp5MAbpbdGOB0GSKiufD2iXRQ3Gj6fMUG1fMtUbaPQZHFFz4e0W6jhjudIsJ0hXbEJbdH2D0GRxTLjw5o1zp8WmzabbyWUJzHCyZVe/ApsfhnRYtPbTI9Nt0sWcu1uq4QtjGcVNo/h/SdEMn9mWEFp5n3xCu0N9a3K5C48GaBcXct62nhLuVy8k0MzxOxPXJVgfw6Vv6ZptlpdsLWxto4IcliqDqT1JPc+5rj7v4c+Eby/a/n0SBrhmLsd7hWJ6koDtP5V3sUaRRrHGipGgCqqjAUDoAKV0DoyHIDAg7SQfwI5FchpHgvQdGv5NR0+zkgu5STJILmU78nJyCxBGecGtnXdF0/XrF7HUrZJ4GOQG6q3ZlPUHk8j1NY2neD9MspYZHe8vDbsHt1vLp5kgI6bFJwMdjjI9aPFXg7SPFTQHVY5pBADsVJmQDPfA71Um8F28sZj/ALZ11UPAVdRkAA9MelXNU8HaLqmhQ6Hc2xazgVRCQ3zx46EN1zXPP8MPD0unx2Nz9rudjq3nzzb5SAPuhiPlXnkLjPFX9X8A6XqtnaWM1zfpaWhBhhjn+VWAwG5BOeT371b8R+D7bxDpcOl3upaiLePBYpIm6UjoXJU5xUt34Vju9AOgy6rqJtSnls+6PzCnHyltnTj0z71Dpng+HTfD0vh+31XUvsjhlDs8ZkjRvvKp2cA5PbIzwRRoHhKz8OaLdaVb6lfGykR+ZpEzDuHLKwUY9ec1znww8Nw+HpNTTTry5udMkZRG82AHkGdzJgcrjaM9CQcV63Xlt/8AD5bnxI/iOLW76K+z+7LJHIIhjGFDqQB1x9a1Z/DGo3stodQ8RXNxDbXMdyIVt4ow7IwYBiFzjI9axtX+HUU+tyazpGrXukXFwSboWrYEpJyTjsTyTnIzzjPWTSPh3b6X4jfXYtY1NpnVQ4eUMZem7exHIJUHAxjtgYFVrb4eT2GuXl7pviG8srG8fzJrWEDcWJycOc46ntkZ61f8JeBR4Y1e9vbXVrt7W5YubWQggtzgsx5OMn3PGelemV5t4r8EDVdXs/EGl3p0/WrQgLLs3RyqM8OowTwSM56HHPGNCPw7e6jqNrqHiC7t7n7G3mW1rbwlIkk/56Ekks3pngVHrGg6xJ4jj1zSdUgt8Wi20ltPCXSUB2bkgjHXg9Rz61LovhyeLXLjxDqs8M2pSw/Z0S3QrFFHkHjcSSxxyffpXP6P4K1bR/FGo6lZa4I9M1C5+03FsYVZ2bcW25IwBlmGRzg+uCKFr4I8Q6P4k1PUdE123hstTmaWeKeEuyFmLEqOhIycE44POaTw14A1fQPFV3q0PiAy2d2Q1wssQaWY5yQTjA5zyOxx70+38GeItM8W6nquk6xaw6fqcge4SSIvIvf5RjGQSwBJxzyDVr/hFdebxyvih59O8oR+QLf5iRHjHDbfvck5x7U3xf4U17WvE+laxazackGmOGiilZ8vyCckLxnGO9SeNvCuueItX0a/t7mxgi0uVZ0ikLtvkyrHOAOPlwPY9q9Wj37F8wKHwNwU5Ge+Kq6ktw9lOlosTXDIVjErFUyfUgE4/CvNvhz4b13whotzp0/9n3JDNLA0UrjLED5WyvA46j8qj+HXhnXfDD6qL7+z5VvpmuQ0Ez/K5/hIKDj3qPwx4e8Qab4z1fWLyGxa21Hj9zO2YwCNvBXk4GD059BVRdF8UN46TxM+n2aW4tzbNAt3livrkp1zzj9a2/G3hW81W+0zX9Kkjj1fTiCsUh+SZQclCR06kZ6cnp1DNY0/XfGFpDpmo6emlWDSI9232hZXlVTnYgXgZIHJPHoe+V8VvD2ta7Yafp+iadA0VpOswd5wgG1SAoX059f/AK3otzNqJ0N2GnFr9oin2ZJl4bpnccDHevPPhLoet+FNDvLDUtOHmGZp4zFLGd+VUbevXg8movhlpGuaLqOuyanpDwRahcG4jYTRPt5Y7Ths9x7fSl8JaVrlp461zV7vRpYLHUMLG5niYqB0JCsTzj9axfCen+MfCmo6np0GiwXkN7dNOl/Lc4Xnu5GSenIxnOfWpvAXh3xFp+q+IrHWdPhew1ORmnu0k2htwfOwZzzu9sVi6BY+Nvh9dXOjaZpK6zps0hlt5S2wKSMcnPy9BkHjjg816dfeGL/X/DOoWOt3MH9oX2HzCCY7crjYq5OcAjJ9dzVwXhvUfiPo0UegzeH4r0wjZDeSy4QIOAWYH5gB24bHbNe56Rb3FtZRpeT+fdHLSuCdpYnJCg9FHQD0FTagZRZXJgz5wiby8dd2DjH415BeanqGt+GpNJ1/wlqEmpSQFVKwq8TSYIV94PyHPJ6YzxmuZ8f6VN4b+EltpNzIsk8csau24kZLl8Djt07cCu2h8Q6vN4bgsbfw7qK6tJbLCoaMeQhK4DmQkDGOcckdCKhvfDsnhr4cz6HZWtxf3csTI/2dAS0j9Wxx8o6euAKh8Nm9sfhq2nSaRqH26K2ktvs5gIZmYNgj/Z5HPb0pfhSbvRfCD2eoaVqMNzau7mM25JkDHI2evXpx+VUfg7Bf2kes2moaVe2TXN01zG80WFKsMYz6jFYXw9l1vwWup+Hj4Y1K7ma7d7a5RMW7/KAC0hAAXC5zz1xjPFaHwlsNa0/xJ4ll1TSbiD7ZOWMwTbFuDuTtLYLKd3BANS/D9vM+JXjBtqrg7cKMdGxn9Kfrpupfiro2oppeptY2cLW8twtlIU3MsgyCByuXHPTr2r3kHIB9a4n4kOqeDdaLEAfZXHJxyeBXBfDnxtpFn4Q062uhPDdQQlBAts5abB4ZMA7gcjn1z0qtp/gO7vvCPiAXkQh1TW5TdiHIzCQ29EJPuTnp97HFX/AHi6DSdAi0fxCJ7LUtNXyWimiYGRR9zZ/e+XaOPr0NWPBdhLop8Q+LtWt5bY3ztMlsUzLHECSAV/vHI49u1cB4Q1TT9e8R3HirxXdrDLbybNPspVbbEAMhsYPTIwf72T2Fdb488Y3WpaJrUPhjdPHbRxCW7hDZG5iHVOOuNvI7FvTNclqviLQpvhpc6f4bsLp5PIjF15dq5WA7gWMshAB/ixgn6Yzg1+WbW/A/hzWdFt7ieXQDD5qGIgNtVQxX+8FZRkjjBJ7Gup8R/EXQ9f8ABeoixNzJdy25R7ZYGLREjksfuhR1zn9eK5a51nUbf4O2DaQLiORHEN1IqMpjjJckhvQnYMjs3vR421zw3P4DbT/DVrO8IMRleO2YLDhhjzXIxuJ46nJ+or3zwreWuseH7RolZ4GgWJt8ZUPhQGxkDIzkZ6cGvF/Aui39n4m1PwpKmdF068GoKxLEtkfukJ6EEYYjHVDXa/G27tovBGoWstxGk9wYhFGWG5yJUY4HfABNeZ3NrF4GttG8aeHpIns5YYbfULQPxJlRkjn73HTqGGSCN1fSGi6xp+u2Ud5p1zHPC6g/KeVz2Ydj7GvDtG0LUNP8c6h4dQbtBuJV1RldTtwDkKB0Pz7VI7hAfavoiivC9Fvba2+L/iGGeZI5Li2hSFWON7COM4HvgVY8YWY8SePfDtraNu/slmuruRRkR/MjKpPYkr096pWkif8AC6bxd67vsAXGe+xTj8ua0/i34kvNHk0bTobl7G11GYpc3sfDxICoO0/w8MTnqMcV5v8AFFvClhFosOktZyzfbVkuLiMiVincvJzkk84J96+h/EGn2vivw7eWMNxFJDdxFY5kYOgcH5TkdcMB+VeQfCW6vtbistNv4pVTw40iyGTBEkhysa/VF3jjp8tXPj24Gl6MuRuOoKcZ5xtNdP8AGdlHgHVQWA3eSF56/vUPH5VkeONn/Coz5m7b9htMbfXdHj8M4rG8eWst58JdMe3XzBb29rJJt5woQKT+BPPpg+ld34X8eaBqWg2l7carZ20oiVZ4Zp1VkcDkYJyc4OPUVzHxW1A6l8Obi7SN4op5ozGDkF4/MG1iPcANj3FdLrvy/Dab20pf/QBVj4UHPgfRv+uJ/wDQ2r0KvBvArh/id4wO5M7UACtnoQP/ANfpVnx/YjUviB4Qht1Y3EJknmIz8sSkEEke4Ye+cd6bYc/GXUeFONOXqcY4Xp61m/G+WO01Lwve38Hn6VFcutwjAlTnb1GMdA3vxXdT6F4Dk04anLY6S9ioyJyFK89gfX261wHiC8h0v4l+E7i4jNnpwsvLhDjYItyuoU54BBZQfQYrZ+PrqPCMYJHzXaAc9eGNQfHJtvgW3xz+/h/9BNes3yQSeHriOZgtu1kyuQcYXZz+leJeEra5svg9qLTb086GeSMEkHYePyOCfcH3rsfBEVhP8M7GDVHVLGW2aOZmbaMM5HXt1FcRe6f4l+GVs8sFyuteFwwWa1uBl4ozwcdgOe3HPI5NanxVu1vJfBNxAp+z3F9HKpIwQDsI/Q1pfHv/AJE9f+vuP+TV6/p4xZWwPURL/IVLcnEEp/2D/KvFvgAoXwjIQAC125OB1OFrH+GFza2M3jy6vSBaxXjvLkZ+UGTIx3+laujfa9W8KXU+jRx6F4d8mY20CxCSeYfNuZixIUE54AJ9+lbXwRhaLwLYMSCJJJmGPTzGH9K9ZooooooooooooooooooooooooooooooooooooooooooooooooqjqWoWml2sl3ezrDBGPmdv8ByT7Cud03xfpd/qp0gi5tdQwSkF3A0TSKM5K56jgn8DXYUUUUUUVUtb21u9/2a5hm2HD+XIG2n3x0qvDq2nT3r2EV/bSXaAl4ElUuuOuQDkda06KZLIkSF5HVEHVmOAKVHWRQ6MGU9CpyDTqKKKCQBk9KarKwyrAj1BqOO4hkkkiSWNpI8b0VgSv1HapqKKOlMjkSVd8bq6nupyKfRRRRRRkZxRRRRRRRRRRRRRRRSMoYFWAIIwQe9AAAAAwB0ApaKKKKKKKKKKKKKKKKKKKKKKKKKKKKKKKKKKKKKKK8s+Kuhax4m0lNL0y2gZTIsrTSz7MEZ4xg56ivQdHW5XTrZLyJIrhIwroj71BHHBwPrWlRRRRXGeJL7xLZX1kdH0iDULBv+PoGZY5V5/hLMB0+v4dap+DfDkul32saveIiXeqXHmGJW3eUgzhc9zyc49q7+ivPviZFd33hu90yxsLm6uLqPanlBdqkMp+YkjH/wBarXw8hurbw1p9lfWE1rcWkQhZZdpyR3GCeOldvTGjRmDFFJHcinkAjB6VH5UZ/wCWa/lShEAICqAevHWmR28McZiSKNYznKKoAP4U9ERECIqqgGAoGABVaOxtIxIEtYFEgw4WMDd9fWrBjQx+WUUpjG3HGPpUQtLZYDbi3iEB6xhBtP4dKnRFRQqKFUcAAYAoCKGLhQGIAJxyagntLe5IM9vFKV6b0DY/Oo3sLN4hC1pA0QbcEMYK59cY61wnjfXJ/B1nbzaR4f8Athnl2yLAm0KACcnaCa2PCkN9cG51nVLU2l3eEBLZn3GCFfuKfQklmI9+xGK7CmswRSzEBQMknsK+dNDm0LXPih4iFyltdwzRJHAZQrqzqqK233+U4I7A173pul2GlRGGws4LaNjlliQLk+p9apr4c0NLg3K6NpwuCxfzRaoG3HvnGc1d1TTLHV7Y2uo2kN1ASG8uVAwyOh+tZb+FdBfTV0ttItPsKyeaIPKAUP8A3vr2z6cdK6CCGK3iSGCNIokGFRFCqo9AB0qvZ2FpZNO1rbxxNPIZZSi4LuerH1NZOseGNF1uVZtT06C6kUAK0ozgZzx6f1qLUPCmiajaw2d3YiW3hGEjaR8DnPPPP41FP4O0Cexi0+XT1azhJZITI+0E47Z56D6Vs6ZpVlpdkLGzg2WoziIsXUA9QNxOB7dOtcZF8M/CEV+L5dGh3j/lkzM0WfXYTt/DGPaul1/w3pXiGBLbVLd5oEIKxCeSNcjocKwBqKbwtpM+lDSJIZ2sB/yx+1S4xxxndnHA4zir+h6LYaDZrZadE8NspJWMyu4XJJONxOOSTWwTgZNfL3g/R7LXfiF4qmN3cRSQTF4ZrO4KMMsQ3I6jsa9+0Tw7Y6PNPcxNPcXlxgS3V1KZJWA6Lk9APQViW3gTS7fWG1uO41D+0WJLTm6Yls4wCOhAAAA6YHSuq1rSbLW7CbT9QgWa2mGGU9vQg9iOxrzfQvhN4Z0e7S6C3N2Y3LpHdSB41J/2QAD+Oa7TxZ4X0zxXYfYtSiYhTujljIEkZ9VJB/wripvhRodzZpa3l7q115bhopZ7rc0a90XjAU9+M+9c/wDG6yh0/wACW9lbhhDFcxqu9yx6N1J5NdwnguOewjsZ9c1iXTtgAtWnTBXH3SwQMVxgYz2966PXdBg1jSW0g3FxaWjoI2W22glBj5cspwOO1Y9t4KsbfwzL4a+230tjINoaR0LoN27CnbjGfUGqc3gue6sl0q88QahcaUCN0LhPMcA5CtIBkr+vuK0vF/hGx8TaPFpkjNbfZ2V7aWLgxMowMe2OMf4VymrfDOLWdOjttS1zUru5WRWE88m7YBnIRegznnOTwPSvUNMshp1lDaLPPOsS7RJO+52+p70apb3F1YzwWtz9mnkQqkwXcUz3AyOa4fwT4PuvCWn3Nhb6t50UmWi8y3A8tz34PP0NZ/hr4ftpMeswXWqG8ttX3m5QwhMM2fmU54PzH9PSszw/8NLuwsJtHv8AxLeXOjNu8uzhURYySeW5JHJOBgE9fSur+HvhW68J6Wun3GqvexoW8pBGESME5OO5555Pc+td/RRRRRRRRRRRRRRRRRRRRRRRRRRRRRRRRRRRRRRRRRRRRRRRRXz98WvEBh1vw1YLDeiOLUY55MW7bZtrJgIcZcjceB3I74r1mR9GuUj169tVgazDbbi9gMTxDv8AeAOOf1rKfx7oUJia6kubW2mOILq4tXSGU9eGIx+eK39b8RaRoVkl9qd/Fb2z8I5Jbfxn5QMk8elYv/Ce+F/tNpbDWLfzLtA8fJwAQCAxx8hOejYNTxeNvDUwvGi1i2dLMKZ5EJKLuOBhgMNkjoCafpPjLw7q9pcXllqsDwWw3TM+Y/LHYkMARVrQvFGia/JLHpeow3MkQDOq5BAPfBA4qHxZq9pp+nXMD6nDZ3k0LiAnLODggMFX5jj1ANZHw4h8OWmira+HruC6SPHnyp993xyzA8jPb26V59oFja2vxi1aKwt4oYo7FWkjiQIqkqmTjpzuB49frXtzavpq38enG+t/tsmdsAkBc4GTx16A/lUGn6/o+pXUlpY6naXNxFy8cUysR+R//VXJ/EKws9dXTtGvNWtrO3muleaJpQJpwOFRF75Zhk9sCu/tLaGzt4ra3jWOGJQiIvQAVYorOXU9PeSeNb62Mlv/AK5RMpMf+8M8fjS6fqVhqaNJYXttdIp2s0EqyAH0JBrlfHtzFJpFxpaaxY6ddXaiPzLm4WPYhI3kDOT8uR9SK3NB07TbLR4LHTisliI9isr7t46E7h1NePfCS1isvFnjO2gUrFFOgRSc4G6Q4zXud5fWlkoa7uoLdWOAZZAgJ/GrEcscsYljkV42GQ6nII9c1494ov8AxBpestfeGbix1C2vUAntbm5XbBIoADr8wwCMZA9D6jHotjYq+jGwuL17p5YmSecS5JLA7ip7Dk4HbisnwX4e07wdoslla3ry26ytLJNO4+UnAPTgAAD9ak8KeKrTxNLqRsiGtrW48iOTP+twoJYe2Tx7V18kiRrud1VfVjgU5WDKGUgg9CDTXdEGXZVHucUPIiIzu6qijLMTgAeprnfC/iC38R291dWoH2eK6kt43DZEgXHzD2OePbFZWi+GrvTvE+q6xLrE9xBeqAlo5OIuQfXHHIHHAJruqKKKKKKKKKKKKzRqVqdS/sxZM3Yh89kH8KZABP1J/StKiiiiiiiiiiiiiiiiiiiiiiuO8M+KYvEd1fpZ2VytpaSNF9rkwElcHBCc5I75+nrXY0Vz3ijxBZ+GtMfUb1ZnjV1RY4VDO7McAKCQCe/Xsa2LK4N1aw3Bhlh81A/lzLtdcjow7H2qzRRRRRR1ooooorAvvEWlWGq2mkXN1sv7sZghEbMWGSM5AIHQ9SOlb9Q3E8dtDJPMwSONSzN6AVzXhnxXpniZ7xdMaZ1tWCO7xlASc9Aee3cCuroorK1vVbTQ9NuNSvnKW0C7nIGT1wAB6kkD8aND1a01zTbfUrFy9tcLuQkYPXBBHqCCPwrVorG1XWrHSmRLmRzNIGZIYomkdgBknaoJx79Kg8O+ItK8R2zXOl3azop2uMFWQ+hB5/pXQUUUUUUUUUVEs0TSNGsiGReqhhkfhUtFFFFFGM1F50Rl8nzE83bu2bhux649KloqNYo1ORGoPsKkoooooooooooooqOaKOeNopUDxuMMrDIIrndO8KaBplwtzZaTaW8y9HjjAIrpqKKKKK5fX/CujeIXRtVtXudgwqmeRVHBGdoYDPJ5xmt+ytYrK3jtoA4ijGFDuzkD0yxJqzRRRRRRRRRRRRRRRRRRRRRRRRRRRRRRRRRRRRRRRRRRRRRRRRRRRRRRRRRRRXhnxRY/8Jh4HCgE/apOpxxmOqfxkvHOt+EtNl/48Zb1ZJlJwHw6DB9gCfzr1Hx3plvqvhbVbSdRs+zO6HGdrKNykfQgV4dYTSX/AMD7oXaK/wBnVo4mbByqyDB9iMkfhXp3w+8NaL/wjOh3L6ZayXEcHmLK8QZtzck5P1/DtXDfDnS7Gfx74ukltYXNvODECowhLNkgdM8daNG0XTZ/i5r9s1nEbaG2SfyGUGNpCsZ3bcY6sT9Tmrmp2kGnfGXQvscSW63VlIZliG0SHbLyQOv3V/75FdFqYsNL8by6nA1zqWtXFqIY9OgxiJePmZicKD78cmuc8Bvdt8TfEpvLSKyne1jeS3hk3qpIjP3sDJ5yTjqTVrw9/wAlm8Tf9eEf/oMFZHinQLC6+LmjQmFY4bq0eW4WJvLMjAS5JIIJzgA+oz71N4x0vT9C8f8AgyXSbK3sXmldJfs0Sxqy/KOQAOcMwz70fF+wtB4n8H3SRRpdy36q8gGGdQ8eM+uP619DUUyRFkRkcZVgQR6ivmLwH4Y0u+8c+K7e4hZrS3mGy2DkRtlyfmH8WCOAeK6fwfpVpofxS12y06P7PZvp6SeQhwgbKdB+J+mTV63tbDS9e12W8P8AwkWpX0wKWcMAma2hGdquW4QfMByRwBwe2Z8D3ZJ/EtosbQW8N6THbFt3k5LDbkZ6YA69qd8LJVfxh45kGcLcqDn2aQH+VUfCN7feKX1TW5/DdvrKSXLR2z3NyqiONRwiRspC+pPcnn1rZ8AeGPEGmXGuWV5D9i0a8jf7LCtwJfIZieFx04Y/kKofES08PeGdFt9G07QLG71m8T7PaBrZJJhkYMhOMk+h9fpXQ6F4DtdC8F3enXDym5njM11JDMUJcDIUEY+UYxjvzWV8ELCG68Atb3sCTW09xLmOQBlZeByPqP0rI+BOm6ebHVb+S1hNxBfuqSleUUKOB+Zra8BtD47vdW1rVlF3BBdGCytZhuihTHXb0LEEZPt+Ve1lm8FfEC00K2mf+w9Uj3R2zvuED4I+TPI5UcdMN3IGMLV9S0yz8eanD46hla1lVRpsjhmgjjwc8DueOQOCDnHWu+0vwpp8Xh7WbV7n+0tKuZGuLV/tTPhBGAF3A9ipAwTkYzXL/AfR7JvDbah5bC7NxInmh2GBtA6Zx3Pan/D6Oe2+Iniezlv7y7jgiVUa6mMjYJB6+2a99orG8QvqSaReNpEaSaiIj9nVyAC/brx+fFeFeI47PRvDCzXOt3cXi2OFZZPJv3klMndXUMQEGcdABzjvn2rwffz6p4d0y+umDTz26PIwAGWxycDiukor598bXniW18f6Np+n60RHeZeOCRNsUY5BDBcF+ASM98Vl+L18WeALu28QHxHcatYyzBLq3uOFBOeFTOACM/dxggdq9A1/xPcX+t6N4d0W4NvJqEH2ue62gtFDgkBQcjc2COenHrxj+MZtW8BC21uy1G81DTmnEd5a3svmYDdChx8vQj6kcEcVZ+IHi82b+HYIbuax0zVm3T36Lho48KVAJBCk7sk44Arf0ux1aLWIGtNduL/Qp7aUiR3jkaOTK4IfHzDrjrjBzXlvgnTL/wD4WT4ggbXr5nt4gHnIRnlUlSFO5SAB7D2GK7m81nWNO+JOlaH/AGk8+m3tu8rRSRRgqQshADKoPVB+dHjvxBrGh+J/DltZ3i/YtRuUimheNSQN6g7T15Dfh+NZfjzxR4o0HxXotnZLbT2l7LtS2RdrS8gYZznb94HIHGPrVHxFr3jjwXcQarrFzYX+kzTiOWC2i2+TkZwpIB7HBJPQZ6171azx3VvFcRHMcqB0PqCMip6iuFkeGRYpPLkZSEfGdpxwcd68i8D+I9fvvFWsaFrctqH09cokUO0yqSMP1OBgqcf7VdVcT61d+I7iysL62hsbeBHlZrfeyyN0T7w7Ddn3A75rlfAniXXtQ8TavoeuParLYLkJFCVMgzjeCT0wVPTowrsobzU7jxRd2sM8LabawIZFMRDecwOE3fTDE4/iArzm18aeLJ/Feq6BFpVhcTW0Y8vypCI0JKkM7nkjDdAAc8epqzoHjXX7LxPB4b8W2NrBNcqTb3NuTtc9h3Bzgjt24qDVPHXiay8YN4ej0S1nkkiZrZIpSd2fuu7HAAABJGK0ZPGfiHT9Egk1XRIYNZu9R+w20G4iM5Aw5xuJGcjg89RVjVvFeueGdY0m11uCwnstRk8kTWaujRPkDkMxyOe3b8q6nxJ4jbTr2z0iwgW51a9yYo3YiONR1eQgEhevQc4rnR4s1bSPEtjoev2toy6gv+j3Nlv2hs42sG/p6j3xtat4nlGtx+H9GgiutTCebcGVysdtHxy2OSTkcD1FZdv4vvtO8RW+geI7W3gku1zaXds7GKQ5wFO7kHt9SPUGqHi/xnrXhzXLHT20y0ktb+VY7e6aZgBlgCH44IyD9Pxx3HijU7zSdLF1aQQz3PmRxiF3K7yzBQFOOuSOvvWB4g8UzWN3pugxWK3GtajHkRmQpDGMHcS4BOBg9B27Vl+HvEM+k+ILbwbqWmWdm723m2bWUrPG4GSQdwBB+Vzk9SPfJi1j4jf2V4ri0CbRb0q6krIF3PJwcFFGcqSCM8VLpfj25bxJFomtaLLpbXQJtHeQPv5OA2OATjsTz+dSeM/Ellp2v6Hp19o9xctLdKbaZmCxCQkLvA53Fd/fpnPXBr1SiiuKu/E7zX0+naHYnU7m24uGEoSKE5+6XP8AFweB0798L4Y8WW2uXd3psltLZapZf8fFpMVJHurKSGHI59/cVDceK3l1G6sNI0q41JrJgt28ciIsbddo3Ebj1/8Ar84zrzxwz+Gr3WtN0a+le2eSN4Z1WMwsgyxkG7IA56ZPGOKh+FGtX+q+GbWbUbe5EhMrm7lK7JfnJyMHI645AHympW+INrLa3OoafpOo32m2rlZryJUCYAySoZgzADqcAVf1LxhEPCcniLR7Z9Qj8suqAhdmASxfPQLg5xn265rm/hf4mu9Q8ONe6jaX7kvPO1zsDIw3k4QA7jySMAYGDWlp/wATNB1KKV7GO+uZUk2JbQwbppeM7lQHO33OK3vCfjDSvFNrPPYtLG9u2JoJ1CyR+5AJ4OD0Nc54V1jw/rfi7WJrH7VNqEcao8s0QVIkX5SiZ+YZOScius1TxNZWF7/Z6RXN7fBPMa2s4/MdF9W5AA+p9PUU3w34p03xEbmK1MsdzatsuLa4TbJGc4wRyOoI4JrxH4feIdO0DUvF0t7K299SKRQRKXllJaThVHJ6fSvafCPi7SvFkE0mnPIskDbZoJl2yRn3GT78j0NdfRXN+KdT0TTNNc6/NAllL8hWZdwfvgKASenYVU0/XfD9n4cttThmhstIK4hLL5YAyRgL6nB461lTfEjwrFp8WoHVFMUrskarGxdsHBO3GQPc4rqNM13TtU0ldXs5zNZspbciMWGOo2gZyPTFeGeF/FdlcfEjX724a4ETQJBb/wCjSlgoK5ygUlQTzlgOvbNeuFPDXhWWbUAkFlNqDDdsU75m6gBBkk5PQDvVzSfFOj6reS2FtdFb2IkNbTxPFIMf7LgHpzVjUfEejaZdw2V5qVvDdTOESFn+Yk4xkDp1HJ4qinjLw27XSjW7EfZSBKWmAAJz0J4PTtmmy+NPDcOnRalJrFstpMSsbluWIJBwvXqD2rQm8R6NDpn9qvqdr9gJwJxICpPoMdT7das6PrOm63b/AGnTL2C6iBwWicHafQjqD7Gqeq+JtE0iYQ3+p28EvGY2fLKD0LAdByOTxWtYX1pqNutzZXMVxA/3ZInDA/iKzdT8RaNpUohv9TtbeUjOySQBvxHatZbq3e3Fys8Rtyu4ShwUx656Yrz/AOH+g2Vn9u1lb621DUdQlZri5t5A8a5OfLQjsMj9OnAr0iis2+1XTtPZUvb+1tmYZUTTKhI9smphfWhtftguoDa4z5wkGzHTO7pT7S7tr2PzbW4injzjfE4YZ9MirNFeH+G7KGx+LOvJAGCyaesrBmLfMTHnk88nn8a9m+2WvmeV9ph8zdt2+YM59MetTSyxwoZJXVEXqzHAH402CeG5jEkEqSxnoyMGH5intIisqs6hm6Ank0iyRs5QOpdeqg8iuV8T+KLLQHsreSSNry9uY4IYiwGNzAFm9FAPX6V1qsGGQQR7U1ZEYkK6kjqAacWAOCRn60uQK5jxb4ksvDGlyX12wLfdii3AGVz0Az+p7DJrp6KKKKKKK4N5tev/ABa8NtM1potiiCffCp+0yMN2EYjIABAJ+v1HeUUUUUUUUUUUUUUVWvLqCyhM9xII4wyqWIzyxCgfiSBWT4om1a30e5l0S3in1BQDHHKeDyM9xk4zjnr+VWNAlv59KtJdUhWG+eMGaNTkK1a9FFFFFFFFFFFFFFFFFFFFFFFFFFFFFFFFFFFFFFFFFFFFFFFFeS+NfDPiHXdd0nUbKTTIodLkaSFZnkLSFtud2F4+72rZ8b+Ef+Ew0aK3uZEttQgbzIJomLLG/wCQJBH07VSNn4x1LSH0e/8A7OtnkXyZr+GVnLRnhtqFeGI7k+vAo8S+Erl/B3/CLeHo7SKBk8tnupXG0btxI2qcknPp1ro/CltqmneH7Wyv4Lf7TaW6wp5MpKyBVAGcgYPAB6857VxHgPw94g0jxJrWpaja2i2+qPvIiuCxiwWIH3Ru647evtS6LoGv2vj3UvEc9pbC0vo1hKLPl0UBADjHP3Kh1fQvEFz8QrHxJHp8DWVhGbdE+0gPKpVxv6YGDIeP9mqJ0HxV4e8balq2j2FtqVnqgBd55xGYT6Enng+gPGPSnaF4d8Waf4/vdauorK4gvolSW5WTaqKCnyqn3iwCYBPB6k9qsaLpevW/xI1TXptElTTr+FIBIbiEtHhUG4qGyeU6D170uo6fr0/xGsteXQJX0+0tzbh/PhDnIb5gN/qxHbioviHYaxdeLfD1/ZaNdXVrpr+ZK8TJ8wLAkKCw5AHfH9aqfEyw1jVtd8N3un6LeTw6dKJ5iNgJy0bbRluo2kfWvd42LorFWUsAdrdR7Gn0yRtiM+1m2gnCjJP0rw/4fWOqWPjHxBe32k3dvb6nLugkZVIAUsfmweMgj8am0mHV0+JeoaxLot2mm3VstrHMQoK4CHcwznGVI/EVh+DE8UeFdQ1jTn8NSX1xeXTTJfrIEiYnnLOR93qfXJIxmrHwxs/EGh614g/tTRJUjup2uHnjOU43nCDq2SRjHPrVr4XWt7Z+IPEr3ukXttFqV008E0sG0FNznDHscEfmfx5qyi8S/DDWL23sdFm1jQ7yXzY1tkO6Pr6A4IGAcjBwOletaVq2u3Fnea5qGkz20SQn7JpaHfNJ33MMZDHgAduePXy/wGtxPrV74o8T6Vq7anI7Lax/YZHS3j7bRjIPJA9gT3r06bxBcX1trZGk6nHbQ2ypbrJZSCSeRg+dq4zjhR7ZycVh/BZLm08LJpt7YXtndQyyEpc27x7gTkFSRyOcevBrmvhQ15od1q3hu+0e/wDOlvXk88R4gEZAGS5PoOMZzkUeDoLn4b61qmn6nBcHRLuQSWt7HCXjU9g20HaccdOo9Oa6QabN4o8dWmtm1nh0vSotkTXMRj+0SnJ3ICAdoyDn1FSXviPQtSfUdJ8V2SxxQXDpDJcW7eXIgPBVv730x0rI+GGj3lnp/iFLeKePR7mRjpsVypVyCp+bB52kFcHvzWd8DtVSx0248PXVpeRXtvcyNMWhIjjGP4m6Dpjn1FP8C39tN8SPElwjnyLpVWCRkKrIRjIBI56H69q+gqK4L4m3WrWfhLUZtGWQ3YQAtF99EJ+ZlxyCBnkcjr2rx5PEmiTfDi60/Q9PuprySyP27yrc/u32/PJLIQA3c5BJxjgDp6z8KtSttQ8IaYLdmY28IhkypGHXqM9D+Fei0V87/EbUrbSviV4XuryQRW8cXzyHooLMMn25roPitdQeINGtvD+kzw3l/qFwnlpDIGCIp3F2xnCjA59/auY8XW0vg3xt4b15g7aUlulhcTsuQnBTJx04Ib8D9K634r3dtrHhpdL06aG7u7+eJYEhcOcBsl8KfujGCegzWlqj6FbRaP4O1+GGW3uLMIkk7hV3xhVAB4IY5OCCD271xPhnSH8J/EC30rQtSkutHvLeSW4tmfzPs2AcHjgfNtAPXDEH1Mfh7VLHSPin4p/tG6htBJEuwzOE3H5DgZ6kg8Dqe1XvGl1b6X8VfDOoX0yW9n9kkjM0hwoYiQcnty68+9YPxN17S7/xh4ONpfQzpbXqmaVGBjQGSI/f6HgHPPFa/wASbyCPx54LuHljW337/OLgJgsOc+n+NdZ8YZEufC7aXCFlvdQniitYl5Zm3hsj8AeeBz1r0fSLQ2Gm2dmTkwQJFn12qB/StCivn74oPL4S8T6P4zt0LQsfsl4isMuMEjAPcqG/75HSvWvCVs8enG8nTZdag5u5hzlS/Krz/dXav4GvKvioLnwvr2keNbGHekR+zXqLkb0OcZx7ZGT0IT2r1XwhazQaWLi6AF3fSNdzgEnaznIXn+6u1fwryzwXj/ha3iv5hu8lcL3I+T/6351L8Q7A6r4/8G21vkz28jXU3y52xo6sCfrtYfUikt3Z/jTcBjkJpoVeOgwp/mTXS/EPxNLpd3o+jWjQw3mpThVu50DJbrkAuAeC3IxnivNfiZpNppereFFbULq81KXUUaR7m4LuU3jov3VXJOMAVo6/qkfhv4vW15qUgisryzESSuflQHjk9FG5efQHNe3X+p6dbtbM7xzTyuqW6R7WdixxlfbuT2AJrxDwJLLZfFXxPaX+5Z7oO8Bb+JA4ZQP+AEfka2PjLb/bLrwxa2wDX8l+PKUfe28ZPsAcEmun+LHhw+IvClxFGpa7tcXEGO5UHI/FS344rE8B66fHMOk3EschXS4910zn791japHTPG5vbcBWj4l1mabxjp2gaVBZR6iYDLJqFxEGaCI5ysfqxx9P1xw1xp76f8YfDySajc38rWcrPLcMpYMUm4AUAKvoAOM1s30jP8adPVjkJprKvsMOf5k0fEjnx74K6cTMf/HlpPi2x/4SPwYm07TqCkt6YdOP1/Svd6KinLiGQxjLhTtHvjivCvgJO8mmayly2b77ezz7j85JUcn8Q360mvQPF8ZtCktlAaaxZpuuCAsoJOPYAD3Ao13w34i0TV9Q8ReCr6GeO4kMl5pz4YSSAksAPXPYENkkZrV0rxFa+I/AXiG5isTZXiW9yt7BtIxN5Z3Hn19+R0rU+Hc9ta/DjT5rwgWyWrtKSf4dzZrmNJF9e+E71/D8Fto/hzyZ2txJvnuJgA2ThjhASD3Jqt8OT/xaK+P/AE73n8mrr/g3/wAk+0r6T/8Ao565/wCCEcZt9fmVULnUXXeAMlcA9fTmq/w3UL8QfGgUBV84EgdyXY5/n+dWPBY/4uh4uP8A0zT/ANlo+Ed7Hd614ta4CjUWv2ZyWy2wMwCj2B4/KvTbDQ9I0zWrvULeNY9Q1Bd0mXPzBcZIHbkjNeV/Bu0i/tXxZdlEMp1BkVio3KNzkgH0Of0qfwSoT4neLgvClEJA4Gfl5/U/nXudFcT8R0V/B2tBgCPsrnkdx0rlfDlvj4SpE+07tKlYcZxlWI/mKp/BDT7RfBMU72cRe4kl8x2jBMihiMEnqOMfhVb4BkLoWqQLnZHqLhATnA2rxVX4dL/xcfxk2f4//Z6taLctqnxf1b7SoZdOsilsDz5Z+QEj0J3v+dUvjsj6cmh6/Y5TUra7EUbqOSCC2D6jK9Pc+tV/jDZW+oaj4RE0CpJdXapM6Da5DFBjPXivQPEXg/w7Z6HrFxbaJYxzfYJQGEIwNqEggdjkA5GDx1rlvg74e0ibwPZ3dxYQ3E1z53mNMoc4EjLhc/dGFHA781h/BbQdLvrLVZbq0S7WG8aKFLlfMWNcA8KcgE8ZPXitD4Wwx2HjXxdYWq+VaRyjZCp+VfmPQVp6Clho9/rlro0M3iHULudpbiTCCKHJ4jklJxxzwMng8CuS+GGpXGieFvFt0kaiSyndo4QxKIwU8D2z+dd78LdNtb/wXHc3W25uNVEr3k7gF5CWIIJ9sAfUVraR4NstF8L3mizyf2hbEySqtwinZkcAD2Izn1Jrl/gF/wAig3/X3J/IV7dRXmvxV8NJ4j8M3SpEpvbZfPt3xzleSv4jIx0zj0rI8L+Io774eWb2scTXboNOSAYA877gyOnT5yPSvS9C0q10TTbfT7ONUihQL8oxuPdj7k81rUV8xeIvFsHhP4la5evAZ2bT44lVTwrnYRuPOB/9b1r2Pwr4c0+2Lay7QXupXp86W8RRtJPOIx0AHr1Pc1w2lXqeMvH2sWd8BNpmkKY4bRxlGkDbWZh0bkNjPt6c5/iuAeA/F2i6npCC30/UZfs93aJlYskgbgo4Bwc8d19zVXxrpJl+Kegrb39zavdwszyCUkp8rghM525UY47mmeLtGtPBvivwvqGjmeKW7uhBdb53fzlLKDksSeQT7dOOKn+Mel2TeIfCs5tk865v1jmfHMi7kAB/Cun+IerN4et9J0LRoJIZNRuNpW0ISQRgjeEJ4DnIwTXL+JtL1CA2F14Q8Oarp+oQS5eR3QLImOQ43tvOcde2a3Pib4Zvr/TYtf00zQ6pbhJbi3jkfEoAGVAU9RgdOoBpNBv4viXLZXqxzWVppwU3ISUq0sxH+rXafuAZJJ5O4Djmud+Pej2CWuk3ogP2h7pbdn3t/q9p+XGcdhXW/FPTLfSfA13NYPc28lo8bxMlzJuBZ0QgknJGD06cCugu0kv/AIeLJLcTif8AspZ/OWVg5cRBgSQcnkc560nwmu7m/wDBOl3N5cTXFw/m7pZnLs2JXAyTyeABXotFeAfGGLUNHn07XLXU9VjsPtCpeQW9y4AHByozgZAI54yR616H4wuGn8PRQaZeTJdX7RRWc0UjB/mI+bIIOAuSa8++KWna3oOk2+qaNrmq+TbkJdxtcszMpPD57HPB7cj0rvdbvVuvCVtJpd5Ok18sKWUplIkLuRjce+Bkt7A+lXNU0XU7iLTLG21a7gt4mZru5ST9/J8vABI7kn9K8f8AFT6n/wAJNY+G/C3iHV5dRJL3bz3O+KBQAfm+Xrjn8hyTxofEnUPFPh7UPDsdlrRljuZEh8pkVPMkUpkuwHIYn8B680vj6fxZ4TjtvEja+twoudsuniHZDhgcKOckYGMnnvXoHjHUte+zaPH4fgcPf3CLNciMSfZoyOWIIIHXOTxx71wuu65f+EvFWiWNpr0uqW99ceTd213JHI8RLKAcqoKcPkD2q78R/EHifRfEehWumy2z2t/NhICm0vtKbldzng7uqgcevfM8cat4v8FyWOtXWt295bTTiKWxjtQiKCC2FJJJ4B5JB6dRVvx7d+NtD0w+JRq1rFHbsPM06OAFFVmCjLnljyM+/Sui8e+I9YsPBcXiHSGtocxRSyiZC7AOUAC9s5bnIPFc5f6j47m8IQ+IYb+ysxDaLctCsIledAoJZiVwpIycKOOOR27JvHFtbeCYPFF5CUMsQxAhzukJI2j2yD+FVXXxm2jLrEWpWrXnkGf+zRZ5jfjIQNnfnHH149w3S/iDb6h4KuvEi2+JrVGEtsr5xIOAM/3TkHPoe+Kyjq3im78Lp4j0vVLC9dovMks4rUlV9VU53Fl6YPvXO/Ga31htU0MpqirZzXqJBbiLhJBtw7HPzc547fma9E8Y6v4g8NeGZNRhXT724tzuneRWjGwsANqA8nnuw6d66jwtfXGp6Fp19dKqz3FukjhRgZIzwK3qKKKKKKKKKKKKKKKKKKKKKKKKKKKKKKKKKKKKKKKKKKKKKKKKKKKKKKKKKKKKKKKKKKKKKKKKKKKKCAeooppRW6qD9RTqaFUEkKAT1460BFByFH5U6iggEYPSoI7eCJWWOGNFf7wVQAfrUkcaRIEjRUQdFUYAp9FfP/iy5hPxO0S9ktbmaxtLd4biRbV3RWYSADgc4LDPpXt9jp1hZjdZWVtb7ucwxKmfyFXJ4IriJoZ4kliYYZHUMD9QaoWOkaZp7tJZadaWzsMFoYFQkfUCnX+ladqLI19YWt0yAhTPCr7fpkcU3TdJ07SlK2Fjb2wbr5UYUn6kdaiuND0q51GLU59Pt5L6EARztGCy46YP40/V9G03Wokh1Oxgu40bcqyoGwcYyPzqmfDGgtHaxHR7ExWhYwIYFKxlsZIGMZOBz7V4j4/utGuviL4btbqSyltLdWjuI5NrxoSSArg8DkDg9OK9t0rw3o2mTi6srKNJtuFkLFyoPZSxOB9K6OiiqOo6faanbm2vYEmhLK2xumQcg/mKlvLiOytZrmTPlQRtI20c4UZOPyryKy8WWXxG8jTdMtLpbVZkmvjdRKF8tDkJkEglmC8DtmvZeFHYAV8z+HNJ07X/AIn+JpZJ3JgCvDJbXDIysCoJBU84xgg5r3vSNBsdJlluIVklu5hiW6uJDJK49Cx6DpwMD2rBj8CaNHrTa4pvf7QZ9zS/a5CT229emOMenFaHizwnpPiy2ig1SFnETFo3jcqykjHWuauPhd4XuLO3tntZQ8Mol+0iU+e5xjDP1x04GMY4xXRa54O0PW9Jh0m7sx9mgH7gocPF7huvPfOc981k+Dfh3oPhGZrmxjmmumG3z7lwzKPQYAA/LNaviXwjp3iCe2vJnubW/tiPJvLSTZKoGflyQRjk9qtab4ctbO+OozXFzfXwTy0nu2DNGvdVAAAz9M+9dKQCCCMg9QawfDugWHh22mtdOjMcMtw9wVOOGY9BgdAAAPYCub8VeAtO8R6nb6q95fWV7AnlrNZyhGIycckHkZPI9ay7j4XaLNqdrqYvNUjuoQd0qXbeZK395n+9nGRwRxj0rV/4QW1PiOLxGdV1Q38a7Fy8ZTZtK7cbORgnrznnrTfEfgoa5rdlrDatcwTWRBt0REKoeCeo5yR3pvizwQPEt7Z3k2s3sD2Th7ZYlTajDB3YxycgGvQ4lZY0V33sAAWxjJ9afRXnFx4K+y67Nruhag+nXdyf9KiKCSGbPUlOPmzznPXtyc7+jeHorC/utVuLiS81O6UJJPIAAiDoiKOFXgepJ5JNc5p/hbW9Gu9Sn0vXIvJvrqS5a3urbesbOScqQwPce3FaOj+EIdP0LUdLlu5Z59T81ru6KgM7yLhmA7DuBzWB4U8B3mm6Pc6Nq+tzX1g8bww28aiNY1bqc/eJ9ATgZPFY/h74da3p1hPo1x4qnGilZBFb20aq4LZ6uQSBySVHBJre8FeB7nQdAu9Ev9We6tplljRIYxGI1ccnkEluvXgZpng7whrvhmxlsk16Oa3iD/YoWg+VCzZJfBye5A9Sad8PfB+q+EIb2BtRtbqO5czD9yykSYx1z06cVH4V8H6xofiDVtYk1Gzn/tJmaWIQsu05JXBz0GcfT3p3hvwnrWleJ9Q124v7Cb+0CBNGsLAqAeNpz6Dv1rG8S/DnUG8Qt4h8K6uNLvJjmdGB2uSck8A5BIBKkEE812+gaDqemw3F3e6qdS1qZNomnXbFGM52qi9BnrjrgVieBPCus+GbjU5Li5sJ0v5TOwjV1Kyc9M/w8/Wk8NeFta0zxXqWvXc1hImoDbJFEXBQDGMEjnoM/wBK9Uorj/HWmanrWhXWmaY9rHJdL5cklwzAKnfAAOSelYNjoGvW/geTw7J/Zr3X2drRJVlkCeWyldx+QncM9Oh9ulTeA9D1zwx4WXR5f7OmuLYt9mdJXCMGYsd/y5GCx6Zzx0rH+HfhnxB4Qs7+2nXTrk3ErXCNFO6/OQBtOU6cdag8H+FvEui+J9Y1i7XSpI9SO50infKfMTgEp2H58fhe8T+E9Tj8TW/izw40H25U8u6tp2KrcLjHB7HGB6cA9ub2o6FqXiy5019btobLT7OX7QbNJ/NeWQD5dzAAADJ4HXJrF+IPhzXde1/Rr2wtLc2+lTCYGW42mY7kYjgHb93Fd54nj1G98O3lvaWaveXUDQ+U0oATcpBOehxmuV+Hthrvh7wh/Zl7piG6tC4gSO4U+cGYtknouCx/AVm/CvRdc8M2WpW+paZtaaZrmMx3CMCdoGzrweOvT6VB4O0LXtO8Wa5qd5pphttVY7HS4jYw8kgkZ5/DNZfgLSfGvhVb3Rk0uylhe4Mq38042nPBJAO5vu5wcH9KseAvCuu2La/pOs2cB06/kcyXSy8yblI/drzjqDk4x7kVh6Bp3j3wJLc6NpenQarp0kpe3mkfCx5OMn5gR2JXpnODzk+u29vqtlot7cX8ZvdUuwTJFaYCpkbVRdxHygdTyeT1rmvg5pmp6NoMthqmny2sq3DOpdlIYEL6HPrXrlFBGRg9K8Z8IeCrnQ/FmqSHjRRJ9psohgKJHBHA7bBuX6EGvZqKDwK+erHSJ9S+Iuv3WoaLfrpGqWf2QSSwEDIWMZJ7cxnB+h4qx4Bn13wrqtx4cu9O1K60QTutne+QzeWAe+B90/z6cHh8uk6l4N8d3WuWmn3F/pGqZ+0C3i3yQsxBJ2ryfm56dCepGa39WsT411/RpooJk0rS5TcSTXEDR+c/G1UDYJGRySMcVieJJLn/AIWdoepJpWpy2NlC8E08VlIyhmDrkYXkDcOR71D8W5JZ9b8OC2sr25Fjdie4aC2dwi7kPUDk4B4FN+Msdz9o8L65b21xcWVlc+bOIoySBujZSR2zgjnHJx3qz8SNN1LxJpOmeJdEtLmO+02bzoYJYyJZIzjJCc85UHaeoz7A29E+Impa4qafa+Gr6LVmISRpU228P95mY8gAc4xk9PTPReItbB1Gx8KxTXCXN1hbi7EbLsQDJ2tjG5unoMnvivL9W2fDXxtBJokEkmm6hCv2uwhRnMYXgMPfqRn1bsRW/wDGt3vPD2k6pZRyT2ltepPJJGOVTBGcHpzxzW74yu/+Ez+HmqTaRb3DCRVeNZY9jSBHV2KjvwCPcjiuU03x5Zar4ClsNOsry51CDTTBPAkRxEAm0uz4xjAJA6nGMV13wUukl8FWNsEmWS3MgcvEyqd0jMCrEYbgjpXrNFYPijRovEGiXulTHCXMe0N/dYcqfwIB/CvI/g7Dqt3Ag1aJVi0PzLK2BHzeYW+cnn+FcIMdifevbtRsoNRs7iyuU3wTxtG65xkEYP0rwT4R6Tq9pqV3pepyB7PQJpEttvQySDkg9xtJOD08z8u/+JnjOHwhpDNGytqVwCtrEeee7n2GfxOB61gfDvT9G8JabPe6lrVjLq12fNvLh7pWI5ztznnk5J6knvxXFfErXLTVr/wHfRyeWktwJ3jdwDGpaI5Ydu/Psa6r4+XEX/CIRqJULPdRlRuGWGG6etVfHfiZ7GbwvphvmtNF1BB9qu4uGZBtG0P/AAjkZI5AP58b8Qrnw3b6/wCE4NFayjt7W8D3E0AXYPniIzJ3wAc88d6634j3tnceLfA9xFcxmJpnbdnA2lkAOfQnP5VN8fzE+h6XE8gAa/XPzAELsbJ/Wum+M8iH4f6qQ64byQvPX98h4/KsDxzMh+DqNuX5rOzAGep3R5H6H8q6TUJQPhezqSR/Y6j5Wx/yyAx/jXk+vadcX/wZ0iW33EWjCaVVGcpudT+RYH8K+g/D+tWWo+HbTVBNELdrdWkO4YjIHzKfQg5FePfCyGHQPA+o6xrMBFhdz+b5BQOPK4XO09QST9QAR1FUPE/hGXwLaP4n8H6tJBaxssk1pLLvjdGZQu3+8OR1JJHQ54N/4q3vnP4Hu5lWIS3aSuG4CZ8snk9hmu4+LN3E3gPWZInSVdqRkowOCZEHb0zXVeDdn/CM6Ps24+xQ/d9dgz+ua6Siiiiiiiiiiiiiiiiiiiiiiiiiiiiiiiiiiiiiiiiiiiiiiiis/VNQt9LtWublyEBACqMs7HoqjuT6VPZySzW8ck8PkyMMmMtkr7E+tWaKKKOlICGAIIIPIIpaKK4jw54ysPEGrappVtBdRzadIUkaVAFbDFeOc9QeCBx+Q7emSyLFG8j52oCxwCTgew61x3hTxlpnim4v7ewS6V7FlWXz4tnXPQZz/CeoB4qWDxbp03ii48Mqlx9ugiEjOY/3ZyA2M5znDDqMe+a6+iiqMt/bQ3cdpLKI5pVzGH4D+oU9Cfbrir1FFFZ+rajbaTYXF/eSeXbwIXdsZwPpTNG1Sz1rT4NRsJfNtpwSjYI6EgjB9CCPwrToooorH1fXNL0WPzNS1C3tRjIEsgBb6DqfwrWR1kRXU5VhkH1FOoooopAQc4OcdaXINMWRHJCurEdcHNPwPSiiiimRyJICUdWAOCVOefSn0UVTaxtGYs1rAWY5JMYyTVsAAAAYApaKKKQgEEEZB6g1WtLO2s0KWtvDAh5KxIFH5CrDosiMjqGRhhlYZBHoaxrXw/otpMk9tpFhDMhyskdsisv0IHFbdFFFFFFFFFFFFFFFFFFFFFFFFFFFFFFFFFFFFFFFFFFFFFFFFFFFFFFFFFFFFFFFFBGetFIFA6ACjaM5wM0FVPUA/hSMispVlBU9iOKVVCgAAADoBUaQxRqypGiq33gFAz9akUBQAAAB0ApaKKaiKmdihckk4GMn1ry3xj4t8QaLrdrp+l+G5NRhmj3CRSwBbnI3AYGMd/612nhrTpdOsMXWw3txI1xdMhODIxycewGAPYCtK70+yvSrXVnbzlRhTLErY+mRVM6Do566TYn/ALd0/wAKR9A0ZyC2kWDEDHNsh/pUlzomlXYjFxpllN5a7U8y3Vtq+gyOBUF14d0W7s0sZ9KsntUbekJgXareoGOD9KddeH9Gu7e3tZ9Ls5Le3OYYmhXYn0GMD6U248OaHdStLcaNp0sjdXktUYnt1Ip194e0bUJI5L3SrK4aNQqGaBX2jpgZHT/63pUV54a0S9tobW50u1mgg/1SPGCE69PTqarTeEfD09tDaS6PZtbwkmOMxjCknJqyfDejHTv7LOnQfYN+/wCz7fk3euP1qzpei6bpMMlvYWUNvDJ96NFwp/Dp3rBi8C+Gopnlj0pFDyCRohI/lFh0/d52fhjFdNqGm2eo2Mmn3cCyWkihWiyQCAQQOO3ArnLfwVoUDoRayvDGwaO3kuJHhjIGMiMtt/MVq+IvD2l+I7L7Fqtqs8IO5eSrIfUEcis+88HaDeaVDpE1if7PhOVgjnkRSfVtrDce+TmtrR9Ks9Fs0srCN47ZCSiNKz7c9gWJIHtWpRRRRRRRRRRRRRRRRRRRRRRRRRRRRRRRRRRRRRRRRRRRRRRRRXkdper4g+JFzCyl7XQrfEZB+Xz3wCSPUAsPwq/8SPG8vguC2mGlvcxzvs87zAqKeuMdc4BPp71jeJ/iDq+jRLqUXha4fRgwD3M0gjfBIAOzkqDnjPX2qxrPxAvY7FNV0Xw7dX+lJH5k91IwiCrjcdqnlsDOSOARjNdja+K9On8ML4lLOlj5JlYEZYYOCv1yMfWuOvfHeq2GlQeILnw9jRJSjF1uQZ0jY4VimMc5H8XcfhB8VvE2pWHhIXuj2+61vI1D3ZcK0SOOML1ycjntXZeHdTe18OQXerQJp9vb20Z8x5g4Zdo546fTrWHf+OLuwsxq8/h27XRSRm48xfMCE4DmPqB0796t+KfH2l+H9LtdU8m6vbW6GYpbaPMfUcM54U9eDzwaraV8RtK1TWo9Lt7S/KyxPJHcmA7JAoJO0DJI4IyByeB1FW/BvjDSfE2oanb6bZXED2jDznmiEZdiWHQHP8PfB9qmn8ZwSX99p+ladeapcWH/AB9fZ9gWM8/LlmGWyCMDJ4PpWr4U8Taf4psnu7DzVEchikjmTa6MADgjJ9a8q+EhL+K/G77Aq/bQowMAkPL+vQn613Wk+LPDuqeJ59NsYWk1JI2824+z7OFwNpY4Y/liuN1vx7fQ+O9M0ePTdQSyQSSOiw/vbr5HAKr/AHARnt0z2FdXq/xE0rR7y3sr2y1OK4uApiQ2+C2eABz6nH1rqte1230LTl1G7guWhLKrCKPcyFumRn1wPqRUWv6YniLQ5bZkeGWVBJCzja8Mg5RuDwQcd/UVifDXxI3ibw9FcT4F7AxguUwRh16Hn1GD9c+ld/RXlvxT8YS+FtIcWtrcvdXC7I7hYz5UJPGS3Td1IH9K3n13R5/D7XOsbreyZBHML+Bo95I6AMBuz7ZrW8MXWlXuj2s+h+X/AGaQVg8uMxrgMQcKQCOQe1b1FYuua5pugwJcalciCORxGnyM5Zj2AUEn8q5+bx/4XgUNNqqRqTgF4pAM/wDfNdNPq1hb6cupzXcUdkyCRZnOAVIyMZ9ew6188fGzXdA1fw/ELWZHv450ZRJC0UmzB6bgCV5+lfQ0V1b2OlRXN1MkMEUKl5JGwFGB1NZ2n+KtC1G4S2ttTgaeQZjjYlC4/wBkNjP4V01FZTaxpizz251C1E0CF5k85cxKMcsM/KOR19ai0nXtJ1guunajbXTJyyxSBiB6kdce9eeeLItXh8QR3PhjXNNhu54yl1YXk/ysF/5aheTkAYOB0H1rorG7tbfwvMtjrVldXEcTK9410pUzkZLM2Tjk5A7DAo8A+H9O8N6Kq2l1HdtOTLPehgRK3QkH+6McDPr3JrqZNV06O2+1Pf2q227Z5zTKE3emc4zV2CeK5iWaCVJYmGVdGDA/QiqNxq2nW0ohn1C1ilJxskmVW/ImtIEMAQcg9CK53xKLC6066sbq5CM8TMEWcxucAkEYIPb6V518Bv8AkTj/ANfcn8lr2MzRCMyGVBGOrbhgfjT0ZXUMrBlPIIOQa5Pxrbarf6V9g0edra5uZURrlGKmBPvM/BB/h28f3vxrf0u0NhYwWpuJrkxIFM07l3c+pJq/QSB1NJkZxkZ9KWkBB6EGlrw34mTX9n4n8Kvb6pdpa3V/FHLaq+2MgOvpjOcnOc/pXuVFFeNfGu81XTNAS+03VbizAmWJ44QBvBB53Y3A8djXrWnsXsrd2JLNEpJJyScCrdeWeKfGF94T1gRXmnT32m3UZa3ktYyXSQAfu2HQgnoevPeu/wBGe9ksY5dQVI7mT52iXpED0XPcgcE+talFFNdgis7HCqMk+1cL4Kv9e1YXOo6mkUFhM7Gxg8srJ5eflZ/qMfz9K7yiiiiiiivPfiVr2reG9Cl1TTILSRYSomM5bKhmCgqB15I6n866vw/dyaho2nXs23zbi1ilfaMDcygnH51r0UUVxWueIbu113T9E03TvtdxcL507sxRLeLON5ODnkHj2967WivL/iP4t1Pwotk9pp9vNBcyiEzSyH5XOeNowTwM5zXp6nKg+opaKKKKKx9d1e20Oxa/vBJ9ljZRK8a7vLBONxHUgEjOAT7VWtPEWl317BZ2V0l3LLEZswMGCIMctzxknAroaKK85svHCXXiweHDpl3buY2cSzrt3YGcgenvXo1FFFcTZeMbG98Sy+HY7a8S6iiMjPLFsXAxjGTk5z1xXbVn6rqFvpVlNe3TEQxAE7Rkkk4AA7kkgfjWZoniCDV57i2FpeWdzbhWeG7jCNtbowwSCODXR1DcTx20Mk8zbY41LM3oBXH+FvGuk+KL2/tNMFw32Pbvkkj2K2c/dBO7seoFdtRRRVe7uYrSCS4nfZFGu5mwTgfhWF4Z8TaX4nhuJ9KmeWKCXymZoyuTgHIB5xzXS0UVzOmeKdF1bUptM0+/jubqBDJIIgSqgED73Q8nsa6aiiiiiiisy+1bTtPliivL+2t5JfuLLKqlvoCa06KKKinnit4mmnlSKJRlndgoH1JogmiuIkmhkSSJxlXRgysPUEdal6VXtrq3u0MltPFMgYqWjcMAR1GR3pUuIZJXhSaNpUGWQMCV+o7VPSAg9DmlooooopAQSQCMjrRkEkZGR2paKKKKKKKKKKKKKKKKKKKKKKKKKKKKKKKKKKKKKKKKKKKKKKKKKKKKKKK8F+GSGDx141hkLbzOHG7n5d7kfoRTvj+gl0LSomztfUUU4/3Grrfiy5i8A6sQAf3Ua8nHV1H9elR6Vx8MV/7BD/8Aos1x3hHV9M0b4QWd1q1utzakTJ9nZQfNYzPhefzz2xmq3xBstal8A3OoahfLZxxxQ+XplgoWFVZ0UK55LYB6AgAjjjrb+Iwx8JLL2t7T+S0/4tSSxfDO0WMtscWyyY7rjPPtkL+lddZeFtK1vRVaPWNYutPvYQVD3zkbSOmO3oQfTBrz74qadp2k/DW1sNJctZQ3gWNi24k7nLc9/mzXv2mwRRWVoiRqBFCqJx90YHA/IV4t8LW3eMvGzYZf9JQYYY6NIM1seH7o6pqOsf8ACJWdvY2jXTfbNSn3SGef+Ly0z2znJIB3dKyfgojxz+Jlkk8yQagwZ8Y3HJycdqX4Q/8AId8Z/wDYSf8A9DeizH/F577/ALB6/wDoK1d1mNX+L+hswyY9Mdl9j+9H8ia0/i94fbV/DzX1qpGo6Y32qB1A3YHLDP0GcdyoqDw74gg8dDRPJnz9lQXl/GB0lX5UU4/2tzD2Ufh67XgvwaLLqfitAMRC/baAOM7m/wDrV71RXiXx8P8AxSKf9fSfyNegeJ4w/g/U0YD/AJB0vUZwfLNc38FjnwBpH/bb/wBHPXqNFUru2tZGiublUzakyI7nAjOCCfToTXgCxyfFbxL5sgZfC2kzFU28fapOOvseD7KexbNb2tlNT+J2i6LOkf8AZ+n2jXUducbWkwQDtxztwMDtg1l/tEWcEnhyxuTADPHdhFlA5RSrZH0JA/HFdr48sdNudD0yTV9RaztbS4imKKoYzsAcRgdSTzwM9OnHHm/xMvr68vfDF+2kvp8S36pDJM4WcgkHBUfdHsTnIr6VpCAwIIyDwRXzPpXhnR9R+K+v2cltH9ggt0k+zR/LG7FYiQwHUbiTj1A9Kd440a18H+NvDWr6LAlot3cCGeGI7Ub5lBwo4GVbHHHA465h1jw1pl38W4NP8kwWk9qZp4oG2CUkMWDY7Njkd66Lx54E8OaH4M1qax05Uk4mRmdm8ttwHy5PAxxXS6JYWuofDOygvIvNiGnh9u4jkKSDXA/CnwTpGv8AhCObV1mvFeWURRPKwSDnBKAHGTjOf/r5tfDW2vtE8R+JvCMF2/2aGNpbZ5BkxscbW6ejLnsccVBDp+laV4V1DR3sk8QaviZ7q4tYtyxOQSC8zYxjA6HOR060nh7xTc6L8IEvvMZroM9rbN/cJYgHp/CMkZ9AK7oeCdHfwjIl5aw3V/LZtJLfyqHmaUruLiQ89enPTjmuP+FlnHe/DO+gleZEMszEwytG3Cg4yOx6EdDUPwo8K23iDwgr6zcXV1bvcSmK3E7IiHI+YgEZbIY5ORz0q38M9Yn0Xwl4kEkjXEejTzC3EhPIC5C+wJH/AI8apaTZvr2jreal4Vv9R1G+jMq6g1xHwWJK+Wd/7tV4wMDHpXpXwwt/ElnojWniWNxcQykQu8qyM0eBgEqT0Oepz+VejV4D8W1vYfEHhlrTU7uAXN4kbRByYgQ67W2dCRk5z19qyPiXpc3guLTPEtjq+pz6gLtYpjcXBZZgVZjkdAPlxgcYPSu78feIriDUtE0G0S+337+ZP9kGJvKXkqpyME4OSDwAa43WP7S0/WdP1HwtoWuwyB9t5BMuYZoye+WPzdee3Xjv22ralLr3jVfCsV1JBY2lr9qvvJco8xJAEe4cqMMpODyCRXnPj7Q4NF8YeDorKa4W0lvUYW8k7yKjiVMsNxOM5H5V6B4p1u71Hxhp/g+xvHs4pIjcXtxAcS7QCRGp/hzgEkc8jnqDi+PlvvAi2Wv6Ld3bWKTiO8sZp3mjZWHDDcSQeMdepX0Oeh8VeJZrvUNB0DRrloJ9YXz2uVxujtwpYlc/xEA4PbFeb/Gvw3/ZPhqK5tdS1CSM3KrNDc3LSq5IPz/NnDZHbHBNdP8AF281bSvCdnfabq9xZqPKheKEBS+VPO/7wPA6GtvSdE8XGUanceIRJ9osGU2YUqkchU7NvXoSMt1OO4rK8VQDwl4cW/1PxPrb3oj2qiXKgTzEZwAVOFznnsPU9W+Hb/WvCngq88ReJb+4u7iSNZLe1mbOzdgID3BJIyOw981j3+vtcaK2pW3i7UE1tYRMIFtmFuWwT5aoY8EdgST0BrQ1nxV4hu/huniG3kGlXsRAuVe3JMgLBAULdAdwOcH0yMZp8zeNrvwfDr41+3smgsRdC3itg5mUJu3O7fxEZOAMdK6zR9d1PXPAEes2ssVvqDW7sXePcu5Cyk499ufx6Uvwm1i/13wpb3+pXBnunlkDSFQuQGOOAAK9Kryj4ua1q3hzRodV0q+8llnWN4mhV1cEHuRkdB0rW8canqOn+EZdXsLvyLqCJJTmNXV84BBBHHXtWNqGqeIrvwFa69pl2iagloLiWPyVZZhgFuvQgBiMdenpW94F1ibWvCdvqd1fB5pUcyS+Wq+UQSCMDjggn3FYR8U3nh/whN4g1m6S6eY5sovLERcN9wHHcgbj6CuZ1zxZqel6WusQeLNGvLlSry6UnlbSpIyqEHeSM9z6121943iTw9pWoWkHmX2rMkNnbucAyscEMeyg9/pXB/Fq28TWvhG5e61S3vLWV4xdRLa7PK+YEFGB5G4KOeefwru5vEdt4V8CaZqFwu9/scEUEWQPMkMYwMngDgknsAevSua8ReMNa8N2dvqk19ouoQl1FzaQHbIgJ/gO45x0yR36Vc8fePL/AEPRdM1rSbW0nsr7bh52bcpZSwG0Y7DrnggjFV/FfirxfotimvHS7GDSUkQS20rs9xsYgAtjCqeemeCec1seOvFOs6P4etfEGjW1pcWjxo80c6OXRXAKsNpHHODmtmLVGXwofEf+g/bpLETmVYiEbjcqcnceu3r17DpRf+I5/D3hpdV19Iftj4C21spG6RvuxjcSSeuT7HjjnnvEHiTxT4e0iHW76x057Xev2i1j3iWFGOANxOCRkA8Yz61zHxxu1uvDOhXiRyBJb6KVUK/PgxscY9a1/FPjbxPoCQavPoEEehvIiuryZuUU/wB4A7VPtzg8E17NBKk8Mc0ZykihlPqCMipa8f1P4g3dh4tk8PnQ5pD5TNbiNgzztjK47BSAck9MGqWnfEHWLLxDbaN4q0RNNF5xbyxyhlyTgZOSCO3B4445ruNX8TGHWofD+mWwu9Ukj859zbYreP8AvORk56YAHOR0yM46eL73S/EFroniOygtzffLZ3ds7PFK2QNpBGQeQPqR2Oa1dZ1DVrnVZtFsdItri2NqHnmu5WSMhyw2cKc5AP615Zompp4S8VJ4W0jwtZJd3TRtcyW+oSTbFPOWLoCNq5bHv716TqHiu5k8SS+G9Gs4bi+ggE88lzMY441OOOAST8y9v4hSeE/F8uravqGhalp5sdVsQHkRX3o6HGGVuPVTz61dvfEdzNqk2l6HYLfT2yg3Mry+XFET0Tdg5f2xx+ePLtB1K51T4su1/pjWF1Bp5RoXkEmDx8ysAMghuteiX/jCV9dudA0TTTf39pF5twZJRFGnTC7sHJ+b0/riTwv4xXXZtRsH0+a01XT8iW0lYc+mGHGM9/cHkVV8O+Ol1rxDcaAdIu7W8tkZ5/NdCEAwOxOeSvT1re1bxA+navY6Wum3Ny94CUeFlwoUjcWBPAGRyetea2p/4vPef9g8f+grXoUfiaW41y70m10e8nFo6rNcqyCNcgHqTycHp1rI1nX9P1LW28FajYX0Mt7GWhmBTayqCwcEMSMFDjg8jkCqk2o2Pg/XreC9XWL261eSO2ivZmjdRyAE4K7VBfP3cnJPNeq0V8weDPEVhofirxvdXCTPK13titLaPzJZsSSBioGPYnPr1r2Hwd470jxY0sFp50F3CMyW9woVx64wTnFN0nx3puqa2+hxWl/Hfxk+YksIXZjqSc9P55GK3ta1+30e5sree3upXvJPLiMEW8bvQ8+nP0FdEDkA9Ka4BUg9MV8xfDnxlofhfStZm1C52ebqb+TDEu53GByF7D3OB+PFe26P4z0bWdHn1ewmkmgt/wDXRrGTJH9V69Oc9OD6U7wv4w0nxS040p55FgAMjvCyqM9Bk9614dasptTl0uNpWu4V3SL5LhUBGRlsY57c9q8o8Oqq/F7xLtAA+xRnAHcrCTXqer69p2kSRQ3U5+0TZ8q3iRpJZP8AdRQSaZpHiLStXkkgtLofaYuJLeVTHKh7gowB/SugpkjrEjSOwVFBZiegArjE8deGnCldVjKsCQ3lvg498VpWninQbuGaeDWLJoYColk85QqFs7ck8DOD+VVr3xl4csbO3vbjWLVLe5JELh92/BIJAHJAIIJ6ZrXfWdNTTl1M30H2FhuE+8FCPrXnOsWS6wmpaxpl9pNxp1/bCGW5uSW+zhMhimBg8EnBI5ANegeH7/Tr6xRdNvo7yK3VYmkRw3IA6+9VH8WeH47lrV9ZsVmUkMDMoCkdQT0B9q6JJonhWdJEaFl3iQMCpXGc59MVh2/ibQ7m6W0g1exknc4REnUlj6Dnk+wrlfi9aW9z4L1N5old4UV42PVW3DkVL4J1fTdO8I6Et9qFpas9ohUTzKhYY7ZPNd+/k3FuwZleGRSCQ3BU+4rkPBfhzRdA0+5tdHna4glmYyuZg5DYA25XGMDHvXm/wysoNO8eeLrO2UrDGU2Kc8AknHPPfr3r2DxJfrYaXcuLq2t52jZYWuJliXeRgHJ9DzWR4D0GDQdHjjjvWvp5/wB5PdGUuJH77T6f5PNdrRUH2mASiLzo/MP8G4Z/KpWZVGWYAe5oV1fO1g2PQ5qCdEuoZIPNZd6ld0T7WX3BHQ14l8EVmQeI45LiedY7/YrzSb2OMjk+uMV6BpHhltO8TaprR1O4nW9QAW0jZEfIyfpwAOOBnrXagg96WijIziuC8b+GdQ8RPppstan05LaYvKIsguOPTuMHGeOa6DxJrdp4d0qfUrxv3cS8KCAzt2UZ6k1txtvRW6ZANOoooooooooooooooooooooooooooooooooooooooooooooooory/U7E6D4zi8RrGTY38Is7588QtkeXIR6cKpJ4FaHjXwVb+MRbLd6newwQHfHFblAu7+9kqSTjp6ZPrV/xB4Vi1/Ro9HvNT1D7OMeYyNGHmwQRvJQ9CB0x75qsnhHZ4WPhxNWvBCUMXnYTf5Z4Kfd6YOPX37VlQ/DyzXwpL4XnvrmaxY7omOA8Tbi3BAwRk9CPWskfC6K50WXS9V1/VL8bcWxknYJAR90hM4YjpznjgY61uP4Dtp/CUnhu71C7uUZVCTyPzGVxsCr0CjA4q7ofhEWmgTaLq2o3GqxTReS5m4CoBgBR2x1zknpzwK4bT/hTcafcvFaeKdTt9Jc5e1hcoW55GQce2cZrqPGngf8A4SHSLTRbS8j0/TrcqwjWHexI9yfQ/XPJJrt9Mt72105Le4uYp7pE2iYRbVPoSufzwR+FcL4K8GX3hrWNU1B9ViuY9SkMs8Yt9hDZYgg7j3Y1kaP8PtX0S/vY9L8TzWmj3cplkgSFWlBIwdrMDtPbcOeB1xV3wf4G1Dwte6lLba0ZLW4dpIoJE3ZfBAaRup68gYzgc1P4F8Iar4Z1LUrq41K1uotRlM06LAUIfLHKnJ7t0ptj4U1y38Zz+J31CxIuY1gltxC3EQ28Kc9flByaf4t8JatqHibTvEWi6lBa3VrCYGSeMsrKS3YdfvHj6V6B9ogtYPJvLyN3SLMrSFVLDHJKjoK4j4YaBaaNpE1xbRsg1C4e5UOBlYiT5a/Tbg/8CNdnrupQ6Ppd3qE7bY4Iy/1PYD3JwB9a888AeG9Q0jwXNAsgttY1BZLhpJEwYpHGFyOxAxxjg54rT+HX9uwW19p+uXkV/LaTbEuo2LBsjJQkgElSfwzjtXo1cB8SvDEvizw+9hbyRpcpIs0RkHylhkYJ7ZBPNQXUeuR+DNZOvz2kl2bCb5bVCFUCM9SepPU9B6VW+E8U0Xw+0pI4xDMYZGQPyMl3IY+xyD+NdB4KtvENtpjL4ku4bm9MrMrRKBtX0JAAPOeg4FdfXmHxP0jxHr2mJpeiG3jgmz9pkklKMQOijA6HvTtKXXdB0ePTtN8L2qiBQiYv1w57uflHXr681yniTwR4iuZNE8Q6deQL4jsIQs4ZjsmOc4B/4EwOeoIHGKzfGug+PPGukWtveafplmI7hXMKT7nJ2kbickBRkjAJP5V0Hj7w14l1ZPD+qWotZ9T0qfzpLRZCscpDKwKlsf3cHOOvbFZfjXRfG3iSHSb02FjG1pdrN/Z6TgsMfxNIePXgdiOp6e6WJuWtomvFjS4K5kWMkqD6AnrVqvmvSb2/tvi14iurewkvk8pYp1iZQ6JiMAqCRuxgcema9Cl0m98V+INK1a+tJbDTdMJlt7e4K+dNKcHcyqSFAwMZOePeuYuLXWG+J0Wvf2Fe/wBnRQG2aT5CT8rDcAG5GT+XNd18S7e8v/C19YWNjPdXF0oRFj2/Kcg5OSOOKqeHI7u28AG0vrKW0uLWykheOXHOEPIwTwa4D4PeIZ7HwslvNoupTQrLIYZ7WHzVkGckHByCDnrxXUWnhnVZrPxNrLL9m1vWYSkEXmZNugXaq7v7x4z6YHTFcr4MvfEKeFH8NW/hK6hvI4ZY2uLkeRCQxb5skZZuQMDOeuQOmZ4a8L6prPw7uvDV3pV1ZXNtI00Es+EEkm4kKAecYyMnjkV1GheLNeuNFk0O48L6odXgt/IMpQLC2FxvZ26cDPAO49OtQfD4ajo/w/vrW+0bVI5x5ojj8ks0hcDAVB8w685GOvNbHwgebSPBwt9Qsb+1ntZJGeOW0kUkE5BXI+br2rlvhxYy6jp3ivSLuyvbRtSllkiae3eMbWBAOSOoOOKo+E/GGt+B4R4b1/w9qNyLdilrNaxmQyAnIAzww64IPA4xxXv/AIen1G7szd6lB9mlmYtHbZyYU7Bj3bufTOO1bteBfFe53+J/CsMUM8v2S8W4uGjiZhGgdOeBzxn8veovjvewXWhaXb27NLK90lyqpGXPlbHG7HTGSODUnxOgv5JdD8b+HxJc/YfvxopyYzkkkDnb95W9j9a3tE+I6+Jiljo2k3y6g3yytOirFb4xuYtk5xngYyTgcZrlvFV3c+BviDJ4nmtp5tH1GBIbiSMZEbBQoH1/dg/QmsH4geJbPWvEnhDUbCG8lsba6DtOLZwHIdGZU4yxAU5xXSeNkm8PeN9J8ZpbzPpcsQiu2EZ3R5UjLKRlflIP1Ug9cVs/Ea8g8XaXbaBoFxDfXF5cRmV4W3rbxA5LuR90A46/zxXNfEG1ufCHiPwv4kgt5bjTtOtls5vKQEoihgTjpyrtjoMjrVL4weMNH8QeEki0qaa5zcRu7rA4SLhsBmIwCfTOa0fjRqdnd+A9PEFzGWnmidEIIZlCtyAcEDI6kY/OvaYda0+DQF1V7qM2cNuJHkVsgAL0+vbHXPFeC+Gbuz8eeKpPE2uXVrDp2nsYrCzmmCMGBDK7KTg8HJ55OB0Fdz4/mh8Y6JrGiaLIt3cWsMVwWgIdGbc37vIP3sJ096z/AAd8VdAm0aGLWro2d/axrHMssR+cgYLLtB9OmAc9ulWPihqL33w11K6uITa/aHj8iKX5XK+cpXI/vFQWx2H0NbkVzEfhYJldGUaFjIYY3CDBGfXPH1rA+HM8I+E6kyoBHb3Sudw+U75Dg+hwQfxFXvgY6v4ItsEEiaUEA9Du/wDrivYK8b+O0MkvgyRkUlYrmN3I/hHIz+ZA/GqnxF8SaO/gGeCLUIJZ7m2jEcUThmPKZJA6AZ713ngGa0vPCOkrbyRSxrZxRShCCA4QBlPvnOa8S0C0vtE8Taz4DhiY2OoTrcLIhx5dueX6+qYTp1Fdt8cNOnk8JQT2UW5dOuo52RVyAgBXP0G4dO351oaD4w8E6npUd68ul20oRTNBIiq6N3AUjLc56Zri/iVO9nqHhDxKbVrfTbef54yvMSlwQSo6EqM47Hiur+L+r6fcfD+9eC9glW6MSwFJAfMIkRiB9ACa4/4jCRvh34W1GK3S5hs2tZZkYblx5eMMPTOFP1r0fT77wHqGnLqMUeiiEpuZXhiDp/ssuMg+3ftmuK+NRiuPCughbYwQyX0IEBG3Ypjb5cDpxXWfGEY+Hmpj/Zg/9GpXU6HZQah4P0+yuU3wT6dFG65xkGMA/SvFPAP24XcvgC8jZo9MvjcySEAB4FO4DaeoZyhx6Ma6P49GaDQtMvoo962uoJIw54+VsZ9BnjPuK9Ks/FOg3+kx6l/aNoLSRAT5sijaf7rAnhvavK/i7d/bNG8L3XktEJtShcIx5UFSRn8K6P43HHgi6P8A01i/9CFej6GMaTYD/p3j/wDQRWpXirMF+MKgkAtpWBk9TnNQ/GmxOoDw7bWy5v5NRVYsdQuDk+wBwc+1Z/hSd7f4veI4L07Zp4AYe4dRsK4P+6P0PpT/AI6wNcR+HobZN1699ti28t07D0ziu5+IHi6PwnpSbMT6rc4itIFG5nf1I64H8yB3rN+HXhceGNPm1fWJy+r3yiW8mmf/AFeedmfx59T+FVYtUl1/xdq2l6JHbac1mipfakbdWnlbONq+wA6nPTp6814Fs1sPir4itVu7i78uyQGe5l8yRjiInJ9jkY7Yx2rR+CF2JoNehnJXUP7ReWaNxhwGAHP4hvxplqf+L03g/wCocP8A0Fa1tO1Ma94m1m28NW9rYtblY7/VmiDySNkgKi9D908nI46dM878ObSSz+I3imCW6mupEiQNNNjc5+U5OAB+lL8S2l8K+MNF8XxAi0kxa320Z+XPU/8AAT/46K9M8Nuusale6+rK1uf9Es2U8NGp+ZvxfP4KK8N8ZJrbfEjVv+EfkCX40zI4yzLtXIX0b0969j+GGt6drPh+P7FAttPAfLurfoyy4GWOeSD6n+YNcr4ib/i8Hhgf9OUv/oE1QfGA/wDE58Hj/qIr/wChJXu1FfPfwhRD4u8byFAZBeYD9wDJLkfjgflTdWsksvjPpEmnxKGuLZpblUGBkrIGJx7BTz3x61d+J9vJ4a1/SvG9pEWWFxBeqvVkORnr1wSPrtrs9KuIfEvid9Tt5PN07S4vJt5FYFJJnGXYfRSq/ia9Gpr/AHW+leBfAiytm07WrloI2ma/eIuVBJQKDtz6cn86t+EdOj0j4peIrWzXy7SWzScxquFViUPb3LY+tZ3h5YfAXxCv9IeRIdJ1eP7TblmCpERuO30GPnX6ba9Z8JwGSC41eaMpc6nJ5zBlAZYx8sanHogB+pNefeHR/wAXd8UH/pzh/wDQIqrfDq+/tjx34uvLkZngdLeAE52RqzKQPTO0H6k+tQ/EZDpfj3wnqlmdtxdTfZ5lUEb0DKCTjr8rkc+g9K98qKeFLiGSGQZSRSjDPYjBrxn4ia5JYx2Pgvwyi/2nfDyQsbEfZogOpI5Bxk59AT6Vb1bwnpXh34dalpyWsc5jtXkaR1BZptpxJnHUE8ewxWZ8K/B+h3fguyn1DS7W7nuldnkmQOwBZgApPK8Y6Y5yawfhbDLpbeNPDpkM1pZs3lFvcOOe3IC/ka674FxIngiDA+/PKWz3O7H8gKxfhBFJLaeLIbd/Jka+kSNx/AcEA/hXLeGtbtvCumP4L8aaHJa2rPIi36x7o5d5PzE47ZwGXJHHAxXS/Ee/WzsPCnhexuy9lfyRwSzRtzJCuxMbhxg7snHp6de7+I3h+xvvCd8q28UUllbtNbSRoFMRT5sKQOBxjA9a4GfWbnX/AIM3V5eOXufJMUjn+IrKAD7nAGffNXfCPw68O6x4QsJNQtpbi5uYEdrl5T5iccKp/hUdAMY+tUPhAXv9K8QeFtUzdWem3HlISSu5SzZUEHOMpn23VZ/Z4Qp4ZviQcNfMRkdfkSpfhuM+P/Grf9Nl/wDQmqp4Wv77xRqGs6tL4fttVh+0+Rb/AGm4QCGNc4UIQ2DyCT3Jrb+G/h/X9C1rVWntI7LRbo74bQXIk8p8/wAIAwOCc9O3XFe0V5X8X/Etz4a8NGSxfy7q6lECODygIJLD8BjPbIq3q3gLSrjRHtre2SPU0izDfpxP5oHDGT7xyeoJ6enGOa8AXR+Ifgaa01sedLHI1sZyBuLBQVcf7QDDnvjnrVL4IXKWNtrGhXipHqGnXBEzk/eQZA5I+6CDj6+9d74I0yAfbddWJo31KVpIkYYCQ5wgC9BuA3HHXI9K4r4LrkeJhkjOpOMj8aZ4Fhls/iN4ksW1G6vY4LdNj3Mpdhu2tjPsSR+FZPia2PhT4i6Fevd3Q0W/kKmF528qKTG3ueBllbn37Dj0/wAT2P8AbGt6TYo0iJDuubp45XQ+WOFQ4IB3MfrhTXnXiaLV4vijo9pZa5dxR3cTzCOQ744gFfcFQ8HIU4yOCR6VX8QWN14I8VeHryz1fUbuPUbjyLqO7uC/mZKrnpjofw2jFbPxb+3Wd/4furXVr2GOa/jhktkk2xkZBzgYJ6HqT+lZn7QOlW8ui2+pFpftEcyxqPMOzBBz8vTPvXuGj6fHptqII5rmVSd2biZpGHAGMnoOOg4rUooooooooooooooooooooooooooooooooooooooooooooooooqOWKOaNo5UV42GGVhkEe4ptvBFbRJDCgSNBhVHQCpqKKKKKKKKKKKKKK8x1z4baLrniP+3b57l2KBXtxJiNyBt574x1AIz+Jz6YiqihEUKqjAAGABWRfaRDf3kFxcySSRwYZLckeXvGcOR3I7dhWncQpcQvDICY3UqwDEZB9xzTLO1t7KBYLaFIol6KgwKs0V5nc+DdRuNT1OR/El5/Zeogiay27sA9VViTtGOOB0r0OztYLK2itbaNYoIlCIi9FA6CrNFFFFFFFFMk3hG8sKXwdoY4BPbNeSeHvC2vab401PxDM2nNb6h8jwpPJuRcjBGUwT8vt1NevUUVgeKIry40W9trG2W4nnheJVaQIBuUjOTXLfDDRdU8O6EmlalBCrRO7LJFNvDBjnpgYPWvSKKKKKKKTAJzgZpaKQqD1A/KkKKeqg/hSgADAAx6UxIo487EVc9doxmnOiyKVdQynqCMg00RRrtxGo2cLgdPpTnVXUq6hlPBBGQahgtoLYEQQRxA8kIgXP5VM6LIpR1DKRgqwyDVVbCzWIQrawCINuCCMYDeuPWnT2dtcMGnt4ZWAwC6BiB+NL9ktvINv9ni8g9Y9g2n8OlUDoekHrpdif8At3T/AAq3aWFnZFja2kEBbG7yowufrgVSfQNGe6N42k2DXRbcZjbIXLeu7Gc1bvtNsNQCi9sra5CfdE0Svj6ZFV20TSmtPsR0yyNpu3+Qbddm7124xn3qJfD2iJA9suj6eIHYM8QtkCsR0JGMEjJq1p+ladpgcWFha2gf7wghWPd9cAZrSqC6t4buCS3uIllhkUq6OMhgexrnLLwj4esbOeyttItY7ecATKEyZADkBieSM9ia6Czs7axhEFpbQ28IJIjhQIoJ9hxSfYrb7b9u8hPtXleT5uPm2Zztz6Z5qy6K6sjqGVhggjIIribbwD4Vtb8X8Oh2q3Abep2kqp55CE7R17Djj0FdTqWnWeq2klnf20VxbSDDRyLkfX2Pv1FcVbfDXwhawTQRaJDsmxv3SOzcEEYYsSBkDoea6210XTLTT20y3sLeKyZSrQqgCsCMHPqT6nmuN0v4Z+FNLv8A7fb6YPNDb0WSRnRDnIIUnHHatzxH4Q0bxLLE+r28tysQISPz5EQE98KRzxRrHhPTdZ0yHTL5ruW2hOQPtLgt6bufmx2z0xWBqfiHw98Obez025lvBFLkwqd0uxRgHkngD0rU8IRfbpr7xFJbSQSaiyiFZBtYQIMISOxbk/Qiuwu7aG8t5La5iSWGVSro4yGB7GvN9M+FvhPTb/7bFp7SMDujimlZ40PsD1/4Fmt7xL4P0zxLLFJqT3TrEQY40nZERv7wA7+9O8Q+ErDxDp8Wn6hPePBGQRiYgkjoSe55PWuj06zTT7OCzjeR44UCK0jbmwOmTV2vnrUtPXVvjAEe5mga2sA8cls211OPUgjox9sGvXNP8M2lrqI1Se4ur++RDHFNdurGJT1CAAAZ9cZ688mq/iXwhp3iC5tb2aS5tb+1/wBTeWkuyVR/dyQQRyeo9fU1Ys/DVtFfR6jeXFxqF7Eu2KW5YERcYOxVAAz64z71ha14CstW8QxeIJNR1CO8h2iJVaNo4wo4AVkPfJ+pJq9feERqEaw3evaxLAHVmiMsYV8EHDYjBxx61i6j8N9Puten1u11PU9PuLn/AI+BZz+WH6dwMjJAJ559qWy+Gmkafr/9s2N1qFqSo3wQ3LBZDkE7m+8wJAJBPJ60zWvh1a3etHW9M1O80q+lYmd7dv8AWA4z16E4+ntRpnw3sNP1/wDttdT1OS4KgNuuCDIcDJdhyc46DA9uKqn4bLb6/d6rpeuX+mx3jFp4bYgZJyTgkEDkkjg4zxU2h/De30PxHLq9jql5HBKo3228kyNnJ3OeSCQDjr15wcV2ni3w/a+J9FudKuiVWUApIACY3ByGH+ehI71q6ZYw6ZYW1hbAiG3iWJM8nAGBn1NedWngvUoPGk3iltXhdpgI3tzbHAjwBtB3cHgHOOtVIvAepad4su/EGjavb2cVywMll9lJjcYGc4Yck5ORjkmtPxv4MuPEF3p+qafqf2DVbIFUmEe5SD7dup9eprI1z4c3Guy6bd32vXMl/ayb3uAqgDpgRoBtXpnPPPXPSvYIlZI0V3LsFALkAFj68cU+vK7fwdqeh6/qGr+H9QtxHqL+ZdWt6hZS+4klWXn+I49MnrXQ6B4ZFjqV1reoTrd6vdAK8qJsjjQcBEXJwMAckknFM+IEljJ4T1ZLvbLG8DRqgIJMh+4B77tpH0q14H0FPDfh6x0wBfNjTdMwA+aRuWJ9eTj6AV1lIRkEeteR+GfC3iDwjJfwaVNpt3YXM5nUXbPHIjEY6qpBHArsvDWgDSDdXt3MLjVL1/Mu7nGAcfdVR2VRwBXJ/EfQLDxRc6DYyLvnN1vLoeRbgZkBI6A4UZ9cfQ+qBQiBUUAKMKo4H0ryvRPDOuWnjfUfEl0dOMF9GIWiilctGoCgEZTBPyDPTqadfeFNR0vxTJ4k8Om3Y3S7b2zuJCiy8jlWAODwD+fritZNCvNY1yy1rWo4YVsUP2W0ilMm12xlnbABPAwB6Cu/qpftcpaTtZxpJdCMmJJGwrNjgE14X4D0HxL4fub/AFLU9DGoatdyZa6N9GCEx0GRxzn8MDtXQ+JJtcuPD3imfVrFLK3NkqW0S3AlzjfuY46E5X8h6VkfDDUvENv4L0+OLQhdrsb7NMt1GoK72xvBwRj2zke9dv4Q8MS6VpmoC/kR9R1SaSe7eIYVWfPyr7DJ/EmuB8D6b448MwS+HU02xe0SQtFqLTfKqseTt6tjk4wPyxUvgHw34q0Cx8QxXMFuJLxpZIZEmAkMm1gpAGVAJweSMZrTu59f1Xw5NouueE5p72SLyllSaJoWboJC27KkcHpn6Vm658N7y48HaTp9rdo2r6SWkgkJwrFm3FQT07Y/3RnHUdBfajr+v6DcaQugXVpqNzB5E005QW6BhhmDZJPBPAUkZ9quan4ReL4fy+GNMKtKtsEQudod925j7ZOfzrO8K6tq+l6BbaRL4a1Aalax+So+UwuQOGMmcAf5561r+GNBfwlot9PMHv8AVLuVri7a3XJlkY9FB7DPf3PtXI/BSzvdE0O9stQ0u9tZxM0+XiOJBtUce/GMe1J8Oor+Dxf4ju7rSr+2t9SkEkEk0JUYUscMex5rmYYPEvw38R6g1ho1zrGjX8nmBLdSShyf7qnaRkjpgjH4ezeF77WNZzqOo6e2mW20rBaSMfNOcZaQcY6HAxnk+1dnXmvxV8MT+KfDb21mivfQSLNApYLuI4K5PTIJ68ZxUWleM5G0ZEutL1NNbji2NafY5SWkAxkNt24P3s54FaHw08MP4U8OxWM7A3UsjT3GDkBzgYH0UKPqDXDeL/Cl63jmxvNLEkNtq8TWuoyRqMBAMtk4+UlRwfVa9tlkg0+1Lt+7ghUDCqTtA4GAOa8Q+DFy0Z1xLuC4tpZ7trlFlhZNyHuMj9Kb4Qv4W+JviKZg0Ud2iRwMYmRZCoXOMjvgn37da7f4p+H/APhIfCt5DGim6tx9ogJHO5eSB9VyPqRTfhpBqE2kLrOsbjqWoIhbcACI0GE/MZb6v26VwfiPVLUfFvQpzIPstpbPDPPg7I5GWUbScYGCy59M84waZ8YdSh/4SDwvCr7/ALHeebdbVJMQ3RkE49Rk/hUnxh1KzluvDHlTrJ5d4tw/lgttj+U7jjoMc+9aXxz33ng2K5s0NxCLhHd4+QqYPzH2zgfjXqPh3XbDxBafatNeSS3Hy+Y0TICe4G4DOO+OPet+iiiiiiiiiiiiiiiiiiiiiiiiiiiiiiiiiiiiiiiiiiiiiiiisTxJqTaRo97fxxGWWGImKMAne54VcDnliBUfhg6s2lQSa20X26Qb3SJNojyPudTkjufWt+iiiq92bgW8n2QRGfHyCUkLn3xzXmnwx8Rat4hXV21ZrfzLW7MCpboVVcDnBPJGfWvU65jxlqOoaRoV7qOmwW801rG0zJcMVXYoJYjHU4HTj61U+H2r3mveF9P1S/VFubgOzCMYXAdgMfgBXZUVwF3460nTL7ULDV5PsNxafOocZE8ZGQUPc9iPXjmuhur6/XQ5r6DT2a9EDSR2jH5icZCn36ZH4VW8H3+q6nosF1rVgLG+YsHhAIwAxAOCSRxjrXT0VxMnjbRbS/vtO1K6XT7m0+Yi5YKJExkMhz82QRx1zniuq0+5N7aQ3Jhkh81d4jkwGAPTIHQ4xx2q5RXM+LPENv4a05b2eGWcvKsMUMIy8jt0A/AE/hW/ayvPbxSyQvC7qCY3Iyp9Djip6KKKKKKK5bxH4n0/w9JZw3QnlubyTy4ILePe7nucenI/Om+LPFNh4V04ahqEV00ROAIIS5B9Cfur+JFbWkX6app1pfxI6R3MKSqrjBAYZwfzp+p3sWm2VxezLI0UCF2ESF2IHoBWL4S8TWPivT31DT0nSBZmh/foFJIAORgnjkV1FFU7+9g0+1kurpykMYBZgpbHOOgBJ61ieFPE2neKrKW90wytBFMYCZE2ksADwPTDCtm11C0unnSC4jd7dykqg8oR6jtU1rcw3cImt5VliYkB1OQcHBwfqDViiiiiiiiiiiqkV7azTyW8VzC80f341kBZfqOoq3Va7ureziM11PFBEvV5XCqPxNFld299bR3VpNHNBINySRtlWHsas0EgAknAFU7K+tL9Hks7qC4RHKM0MgcKw6gkdDyOKuUUySRIkZ5HVEUZLMcAD61Ws760vlZ7S6guFU4JhkDgH8KuUUUUUUUUUUUUUUUUUUVn32m2GoGM3tlbXJjOU86JX2n1GRxV8AAAAYA6AUtFFFFBGRiuTXwhoS6i2prZEXzNuNwJpN5P13V1lFFFFFFFFFFFFFFFFFFFBGRivMdE+G2iaVqsupl7q6labz40uJAyRPnO4AAZYHoTn+tenUUUVk67pq6vpd3p7SvCJ4ygkQ4Knsfzrl/A/gu18JwsEup7u4ddhlmbhEzkKg/hH8z+GO+oooooorlPGem6hrOi3Omae1sjXSGN5LgthVPXAA5P+eah8CaRfaBoVtpV89vIbYFUkgLfMCSeQRwef/1V2NFFFFFFFFFFFFFFGKKKKMCk2gdhS0dKYY0JyUX8qDGjHJRSfUikMUZ6xqfwpWjRkKMilCMFSOMURxpEgSNFRB0VRgCn0UUUUUUUUUUUUUUUUUUUUUUUUUUUUUUUUUUUUUUUUUUUUUUUhGQRnHuK8i8Mazq7fEHXdAvNSku7Kzt0khEkUasCwRuSijONxFTWmratD8R5dEl1KSfTjZfaFieKMFWzj7yqCR1/Oqdv4hutd8YarozaydIjsGSO3gRY/MunwSWy4OQMD5QOQRW7FJ4mt9E1z7feIt5ZyO9rdrAoWWMIGHyfmDzwT14pPh3rOpeJvCEV7c3Kx30jSJ5yRjAwxwdvSs74beKr7VdK1e51u4iYadcujTrHs+RVySQPx6Va0258TeJrBNZstQg0uGUlrWze3Eu+PPDSseQTzwvQY61xvwPuWi0/xJdX22J0v3knwDhCFy3vgc1r2viy+1+xl1Oy13StKjZj9jtbkxs8ig/8tct8pODwOlS6N4xXxj4D1y6eFYLuC0njnjU5XPlkhh7H39DVbwXq0mm/DvSLey2yavPC/wBktuZC58w8nphRnJJwF+gr1nR11QWynVpLNrk/eFojKg+hYkn9KuXl1BZW0t1cyLHBEpd3booHU14xfHUvE2mJ4sj0fSALZHmtILu2aeeWJQSPmBG0kjKgA4JHPr01t4uv77wSniSx0gSXHlvI9s8pUBV3bmBx8w+XIA6561Y8M+Jb/WvBUWvrZQveukrC3R9ina7LjJzjhc1x3hfx14n8U6PLc6VoNs1ykxUvNIUhC4BAGTl26jjAHFdl4D8XHxFpl3Nf262V7YStDeRZ4QjnPPIHUc9wa4/VFn8Wwr4ltfD2l3dra5Nn9td1mmRG5OB8qgkHAbPvjNbNh8Ql1PwdP4h07THnmtcrc2vmBfKKruY5PVcYPAz7cGs7TvHuua14bXVdH8OmeaMt9o82QRxgD/nnk5fj/OeK6DT/ABjc6x4NHiLSdOWe4QMZrNpSCCudwUgHJ7gdwfXineCdZi8b6bBrN1Y2yvbzMsMYlMhicdzxgHGCO4B963PDGr3+rm8e5sooIIZ3gilSUt5xVipYZA+XI610N9PJbW0s0VvJcyIuVhjIDOfQZIFeQ6B8SrrXrO6k0/w7dz3McxjSJD8oAAOXcjCnJIxyeK6fwH4yTxVFeRz2bWN/ZSGO5t2bdtOSM549COnUGs+28aX2tQXt74c0cX9laStCZJJxG0rKATsUA5GCCM4Jz07V1Pg/xNY+LNJTUrESKm8xyRyABo3HUHGR0IP0I+ldBdzi1tprhgSsSM5A6kAZrgIPFWsz2R1AeF547Mx+cskt5EnyYzuIJyOOear+F/iHZa7peo6tJY3NjYWK7nnmxtfrkLg8npx7gVzl14njDweN7jwvfvYxw+VDcGaJnjjY8yCLPBOcZz09ic9D8SL+2v8A4c6jfW8ga3uLaN42PGQzLj8ecY9av6drdv4f8D6LfXMU0qCztY1jgALuzIoAUEjJ9hzXVJdveaXNPJZ3FoWjYiK42h8Y6kKxx9Dz7V5V8BWA8GMzEBRdSEknpwtdJJ49t5Le4vdN0nUdR0+2dkmu7dU28ckqCwLADnIGPeuw0TWrHW9Mh1SymDWsqltzcFcdQ3oR3rlrjxxp5guLiCx1K606HIlv4LcNCoH3iMkMwHcgEfhzXFfs/uknh/U5I12o2ouVXGMDYmKoeO7XSdQ1eXVbGTXQI1+z6lLpNsXjlUcFWbIBIUYJG7HHpXtXhy/0zUtKtptIlSSyCKkYQ/cAA+UjqCBjg81uE4GT0rh73xtpVr5rol7dW8JKzXNratJDGR1y4GOO+M11OnalZanaJe2V1FcWzjIkjbI/H0I7g9K5X/hO9ACNObi4FmrFPtn2WXyCwOMCTbjr+dc58SPHsOg6Eslgs0l1exj7NL5TKiKwyH3EYzjJA656jrXd2Gu6fPpR1E3LJawgCSa5jaHBwDn5gPUcjIrNXxv4dMsMbah5XnnETzQSRo/0dlCnr61znxS8dL4R01ktopX1GYBYj5Z2R5z8xYjaTwcDnkdMZrqIfF2hrpaajPqkEUH3C8pKEvjkAEAk/QU2+8a+GrGK3ludZtUW4jEkQ3ZZlIyDtHIH1FdLJeWyWv2trmFbYoHEzONm09DnOMciuF+HWlaTa2Vzf2N3DqF3eTvJd3qHO5yclQcfdGf610WoeKNC024+zXmq2sMwOCjSDK9+fT8ayvH0FlqvgzWHdIbmIWM00L8OAyoxVlPqD3Fcz8Pde0nRvA2hf2lqNtaGSFtiyyBS3zt0HXFetxSJNGksTq8bqGV1OQwPQg9xTZxG0TrKQIypDZOBjvzXIeCtF0DQrG4i0GZJbdpi0rrP5uHwOCc8YGOK6GPV9NlW4aPULR1tv9eVmUiLr97n5eh6+lTWV/Z38Jns7uC5hBI8yGQOuR1GRxXjfiLxHY3nxD0XSZr+1bTLeCS4l/frsM+HAV+cZAAIB9a7TSPCej6drk/iLTJvJjuISskULAQNzkvx9Pp3rrbXU7C7kaK2vbaaRfvJHKrEfUA1clljhUvI6oo6sxwKRZomk8pZUMm3dsDDOPXHpR50W128xNqHDHcMKff0ojmilj8yORHj/vKwI/OliljmXdFIrr0ypyKSWaOEZlkRB6swFPVldQykFT0IOc0jyImN7quemTin9a4Xw1p+qvq2paxqd5dLHNK0dpYmQiOOIHAYr03HGfx9+O6oooooooooooooooooooooooooooooooooooooooooooooooooooooooooooooooooooooooooooooooooooooooooooooooooooooooooooooooooooooooooooooooooorwCz1Ww0T4t+IH1S7iso7m0iEMlw2xHwkefmPH8JHXqMdao6d4j0+9+Lklwtwi2r2IhgmkBRZTgNld3UHJwehxxngnp9a8P+F/iDeX8ZL2mtafMYHmicLINv3WI6MvvjPGMjFUPAl9qt14f8TaJe3B1BtM8y2guwc+aCrfLnuRgdf7wHaj4Pa7pVh4GiF1fW0DW0kplVn+b7xI+XqTgjGBz9a4PwQj6t4G8aW1i2bma5eRYs7XK4BPHXkAj9K9X+FnijSrzwjZI15bwS2cQinjlmVSmOAxyeh7GvPPhtG2r+FfGlpaTb7m5mmaNVb5n3Jx36Hpn3rR+Emu+F7zQ4tM1O30621OzykguYo0MoySCCepxwe+QT3r0PVL3Srjwn4kfSooEs47WePzoVCxyv5Zztx94DIGe5yB0rwnQI9X8GaNonjKxM19YSwGG+tnYny0MhOV/ujIHPY/U19W6PqdprOnwahYyiW2nXcjj8iD6EEEH3Fc58Rree68H6xFb5Mn2ZmwDyQOSPyBrl/hT4q0i+8LWdubuGG4sohFPFK4UjHRueoI710+panbar4U1m6s/mtRbXCRyAYEgVCCw9s5H4VzfwqP/ABbaxP8A0yuP/RslZ3wD/wCRNP8A19yfyWuR8JW895oXxEgts+dJczhQDyeG4/Hp+NaXwr0/wh4g8N23n2Nl/aNuDHcru2uSDwx5BIIxz0zkdq7u9g0O08KeJYNCtreKCO1nEpt1ARn8knqOpAx9Kb8NFVPh5poUAD7NIcAdyzE1g/AQA+DCCMg3cnH4LXL2dzJ4D8X6v4ft4nFrrCiTTdqcJM3AHoFBJB9Ai19A6Lp0ek6ba2EQGyCMLkDG49z+JyfxrSJwCa8J+Ag/4lGsn/qJP/6CtQfD+aO18aeO7qUkRwuHfAzwC5P8q1fC0134i0ee70gweH9D3uYorSJRPIR94s33VGfQZ464rN/Z3GPCt7/2EH/9Fx170wDAggEEYIPevn3xrqV34114eCNDm8qyhP8AxNLhRwoUjKg+x4x3bjgAmvRNdHh3wp4Rns7q2jbS7eDZ9k6tIC2OnXJY5z681514mTWbn4e3V4zw6TpgtEMGm2yB28skACSRuehBwoB9e9J4j/5Ign/Xpbf+jUrD8F67caTrGh2/i0xC1m0yH+yJwT5UQKgDOeN5BALHoQOxzX0pqJ/0G5P/AEyb+RrxT4ISW8XgC5kuyFtknmaUnoECjP6ZpfDzXc3hi7Phq3j0bQo0leKe6UzT3PBy23OFHGMnceK4TSb+5034KXUkRUGed4epPyO4Vvp39ua+ifDQtz4U04W4U25sIwoHQjYK8F+FN3PYfDDxLd228TxSTsjIcFSIU+YfTr+Fdn8M9Lu77wbp7WfiK6htnjZTAltBiNtzbhkoT1yck9812ngXwjY+D4buzsb6e4WV1kdJmUlDjGeAOoA/Kk+J+oXGmeDNXurTcJhCEBU4Kh2CEgjpgMT+FL8NIoB4K0eONEMbWwLKOQSSS2fxJzXl3wttpYtU8a+F0cpYxyuIWXJ8rcWUY/DH4iqcGr6r4Dsm8N+KtKa78PtmGLUIFyojY9xjr1OD8314q58bTaN4B0X7BL5tmLmEQvnO5BE4B/KvTvHVvo9x4Tkh129mtLArGXeFgHYgghQCDnJHTHavH/i9c3994LsyulLZaVHNF5RupM3BwrBfkAIXj1bPtWr8dQT4E0fJyftUPP8A2xeu4+KltBL4B1BpIY3aKBDGzqCUO5eR6GsPw94b0ZvhqrvpttJLNprSvLJGGcvsPO48gjAxg8YGMYp3w2ijvvhdDHewpPEIrgKsik8B3x19OeR0rA+Gt8+k/CvU763JM0JuHXPGG2jH9DXcfDvSLC78BwQsrONShdruU/fkdyQxJxyR0B9hVPUfDsXhP4ca1pltdTTKtvM+9yAQG7cdsfnz61ieCvDGj3vw2ikvLKO4mns5C80g3OMM5UKT90Dtiuj+CkskngexEjltjyquew3nj9a9J1K0tr+zmtbuFZreRcPG3Rh1rxT4FW0LeHdZtmQNC2oyxlDyCuxBj8q5z4XeGdK1DW/FMd3b+bbW960cVqzfuQN7YOzoSAMD0rofAFnHofxG8U6NZfJY+VHOsQ4VSQrYA9vMI/Km6vpent8XtKgNjbGF9LaRozCu1m3S/MRjBPvWl4wujdeMfD3g2ONItLnQ3NzCg2rKq7yEOP4f3ZyOhzTfix4ftrHQRrujQRWOo6XIkkctugjOzO0rxxj5s/hj2rlviu8eufD/AEnX3EqXUvk7gsjBDuUlhtztPPIOM8D6V22mfDbT/OtdWutR1Oe9+x+XM4uWXeWXBII+ZQASAoOMY9OeC+Efhex13S9XXUJLqWyXUGUWfnsqEhQdzFcFjyOp7UngDQUm8R+JvDLXt2NCtJifsSyFRISSMMw+bbjqARnjPSuk8C6fH4c+IuuaDp8ki6YbNblLdmLBGyg78/xEZ9MZzitO90+1t/EupX3i24tb2OfbFpdgA00ioc52xAcE4AyAec8jvgfC/WHsrzxdbFJ4tO092ngtpgQ0K5b5MEnGAoGK3fBWnW3jjRpNc1+MXdxeSSpEjP8ALbRglQqAfdPHXqeCa6Dwb4a1bRtDvdK1TV5LhWdvs80EjB40x2JHynvjkCuZ+Bk80+kasbieWeQagw8yVyzHCL1Jr2+iiiiiiiiiiiiiiiiiiiiiiiiiiiiiiiiiiiiiiiiiiiiiiiiiiiiiiiiiiiiiiiiiiiiiiiiiiiiiiiiiiiiiiiiiiiiiiiiiiiiiiiiiiiiiiiiiiiiiiiiiiiiiiiiiisPVvD+j6xLFLqWm2t3JDwjTRBsDrjnt7VN/Y2mfbRf/ANnWv2xVCrP5K7wAMDBxkcHFZV34P8P3dy91NpUBuJHLvKMq5J6kkHPet+xsrXT7dbazt4oIF6RxoFH5CuetfBvhy01EanBo9rHeBt4kVPut6gdAfoK0NI8PaPozySadpttbySEs8iINzZOeW649qx5PAvhiTU/7UbRrf7WW3kjIQt6lM7Se/TrzWzpPh/SNHeSTT9OtreSQkvIiDe2eeW649q5/Wfh/4X1m++3X2kxPcltzujsnmH/aCkA/jW7feHtKvtKGjzWoXTwAPIhdolwO3yEcd8VVtfCei2mjzaJBaOmnTAh4PPkIIJycEtkZ9jUvh7wzpPhxHj0q3kt43+9H58jqT64Zjj/65rpCMjB6V5nffDDwle37X0mlhZGYM6RyMiMf90HAz7YrrtT0Gx1HSv7IkR4rEqEMUDmPKj+Hjt7Vk2Hg3TdO0i40ezlvYLOY5KrcNlc9dpPQHuP60ugeDtN8P2txa6XJd28M+SyrOThjgbhno2ABmoPC/gnT/DN1Pc2F3fs05zMk0+9ZG5+YjHJ5PNc3qnwj8L6jqTah5dzbM5LSQ28uyN89eMZAPPAIrsLzwnptxoK6BGZ7WwwAy2z7Gcdwxwc56n1pdN8L2+maI2i2t9fpakFUPmKXjB6hW28DmsDR9I0T4ZaTcSSavdJppfcwu2VwHOB8oVQc8dBmnWN1pnizxLa6jZeTd2ml27FLpB/y2k42/ggJxjqw7ivSqrXsL3FtLDHcSW7uuBLGAWX3GQRXC+DvBEXhKK7hsdVvZI7kliswRtr4xvHy9f04qLQ/AdvpGsajqaand3A1Hd9qhnCFZN2fQDHJOMY44rG0f4X2unC4tG1nUpdIlYsdPEuxGz1DFeSOnTFbvgfwPB4Qe6+z6jdzQzSMyQO2I0BxzgdWwAM/pXa6pbzXdjcW9vctazSoUWdBlkJ7j3ry/wALeAdR8L288Gm+IQonk8yR3s1ZmOMckk8f4mtDUPAsms22qRazq8t297DHEjCJUEGxiwKge/X159axbX4b30uhTaPq3ii+urcRCK2iiHlJGAPl3DkuBxwTjHbOCH3Hw91OXwivhoeIi0TFfNeW33YRSCqIARtGRk5yeg6Voa14En1nwfa+Hru+tzPaFBBdLbkbVQYHy7uuMgnP4VraToniOw0J9Ll1q1u5QnlxXM1s24L0+b5/mIHQ/nmsvwj4HuNF8N33h28vobi0ulkAkjhKupcYJ5JBx1FZOg+AddsdNuNEufFEo0hgwjS3jAlAP8O9gcL6gep5FWfB3w+udL0G90DWdSS+02fcEgjjC7MkHdkjIIIyOwPNUvDngjxbokb6VF4rVdGywjCwAzIpz90n7p59SB1ArV+HXgS68LaZeabf6hFeWd0XL26RbRllVSd3XoMYrk7L4ceKfDd7cDwp4ljtdOmbd5Vyu8r0ydpUqTx14OABXsvhzSH0i0ZLi8kvbyZvMuLmTrI2AOB2UAAAVp6lY2+p2NxY3Sb7e4jaKRc4ypGD9DXmnhfQfE3hK1k0mxk0/UNODu1o9zI8TwZOcMFUhhnnjHJPbFaui+EG0nQdVtUuRLqmprLJcXTZUNK4PTqQoJ+vU1lXWm+Lrvw3JoF/b6XdyzwGB783DEAHjeUKZLAc5z1war+M/AVxqngmw8P6fcIZ7Bo2RpjtEm1SpzgHGdxx+FV/FnhXxP4q8MwQX91p0eqwXCXEaQBhENoIwWOSWO70AyB9ay/F/hzxv4u8OfZb46XbzROki20OSZiByS5OF69ADn1rU8beEtd8S+C7ewnltW1SCZJgkeVQ4UrtyepwSc8DPtVnxNZ+L9a8H3Onz6dYtf3gVCkM2BCoIJLEnDE4PA4HvWhY2OtW/gJNIbSU/tAWrWflLcrtxtK+YWP5496oeEdM1zRfAkui3OlF72JJY4ljnj2yCRmOdxbjG45/DGab8O/Deo2XhS58Na/YCKJxIokjmVtyv16dGGT29K4/QdM+IXgqaTRNKsLPUtMeYtb3EzgLGpPJOGBHYkYPOcZr0DXtK1w+Dr7TzGdV1a/D+a0TrGiFuBt3kfKoAGO+M96Tw1aaxY+BBpdzozpfxW726wxzREPnIDbt2B1ye/1pfhNpmqaH4dTS9V06S1nikdgxljdXBOeCrHB5716HqUzwWc0kcEk7hfliixuYnjjJArxv4O2OreHNF1Cx1PR7uJxM1yjDYRICqrtHzfe+WmfC6z1jS9U8QT6notzax385uYmJVscsdpwevNO8K2mrQ/EHWNZutJvYrK/jEcUkm0lcbANwDHAwp+nFRXaarJ8SrXX20PURp0Vt9lVwgZiSG+bbu4GW/wA5q38SvDmp3Op6P4u0OF5r7TivmWh4aWPduwPQ8sCPQ+3N3xVcah400b+wtP0nULN7wp9puLyAxJbxhgx643scAYHUE9Kxfizps0Xg+x8P6Vpt9dvC0QX7PbM4CqpGSQDzx+tes2WoK2hpdta3se2HDQNbsJgQMY2YyT+nvXlHwVeXT9N1eC+sr20kN090BNbOuYyqjjjk8dBzR8Oo7qPxt4nu5tN1G3tr+Tdbyz2ckauAzd2AxkHIzj8+KbpF5KPizqN1Lp2oRWtxaC1gme0kCuwKc/d4X5W56cZrG8N6xqHh3xZr8OsaBqd9qF3OzWdzFCZC8YJAUMeFTBHI4HfGKg8BxXx8X+LtP1TSr6FtVL5YLuSJCz9X4GMNwR1xVXwpr2r/AA0e48N6vot7eweaXtZrNC+/djhc8EcE46gk17bompahPp13rGtW0mnxMv7qzILPHGB95hjO8k9O2BXnvwKlMenapbTwzQXEl406xzRMpKFVGeRjrxXoHhPxU/iC+1a1bTLi0FjN5aySD5ZBkj8Dx054xXcUUUUUUUUUUUUUUUUUUUUUUUUUUUUUUUUUUUUUUUUUUUUUUUUUUUUUUUUUUUUUUUUUUUUUUUUUUUUUUUUUUUUUUUUUUUUUUUUUUUUUUUUUUUUUUUUUUUUUUUUUUUUUUUUUUUUUUUUUUUUUUUUUUUUUUVl6zpNjrdjLYalbrcWsuNyMSOhyMEYIP0qXTNOs9KtI7Owtora3jGFjjXA+vuffqav0UUUUUUUUUUUUUUUUUUUUUUUUUUUUUUUUUUUUUUUUUUUUUUUYoxSEA4yBxS0gAHagADOABnrS0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VXurmG0hee4kWOJBlnY4ArP0rW9L1jf/AGdqFvdGP74ikDFfqK0rieK2heaeRY4kGWdjgAVQstZ0u/k8qz1KzuJOuyGdXP5A1q0UUUVBLcwROkck0aO5wiswBb6DvVe91GxsCgvLy3tzIcJ50qpuPoMnmr9QXNzBaRGW5mjhiHV5GCgfiadBNFcRJNDIkkTjKujBlYeoI61LRTJJEiRnkdURRksxwAKSKWOaNZYnV42GVZTkEexqSiiiiiiiiiiiiiiiiiiiiiiiiiiiiiiiiiiiiiiiiiiiiiiiiiiiiiiiiiiiiiiiiiiiiiiiiiiiiiiiiiiiiiiiiiiiiiiiiiiiiiiiiiiiiiiiiiiiiiiiiiiiiiiiiiiiiiiiiiiiiiiiiiiiiiiiiiiiiiiiiiiiiiiiiiiiiiiiiiiiiiiiiiiiikIDAggEHsa+W/EkOo+GPGeseJdDiUWlpLAl7axLgMjxBmYqMDGec/3jn1r6P0bVLLXdOgv7KRZbadcjpkeoI7EdCK474e2ltA+vPDAiOdVmDMByen6c9K19T8aeHtLuXtrvU0WaMhZAiO4Q+jFQQv4109ndQXtvHc2syTQSDKSI2Qw+tSXE0dtDJPM6xxRqXd2OAqgZJNcr/wAJr4ZP/Mcsv+/orYsNa0zULaW6tL+3mt4jiSRZBtQ4zye1edWr+H9Z8a/2rPrFjcywwpBp9tv+6epfnAL5JAAzge/TA+O1lDLaaJcLChuzqCQrJj5tpDHbn0zivabzU7DThGL6+trYuPlE8qpux1xk81598W4LHUfA2oXJSK4EKCWCUEHa24DKkfUiuj8AAx+EdG3jbi0Q88cYzmtZNe0eSbyE1WyaXONgnUkn069eK2s8Z7V478WptG1TwnqaC6tbi7tU3xpHOCyMGAOVB/nXWeBoUn8GaXBJnZJZqjYODgjHWuJ0A+Jzqg8O6lqtnJYW0xb7ULlWurqMEkRsuSwOOWOAcdzzn2yo5ZY4ULyyLGg/iY4FRtcwJMsDTxrK33Yy4DH6Cp2YKCzEADqSaaJEZtodS2M4B5x602WaKEAyyogPTcwFSZGM5GOuaQOrHAYE+xpdwBxkZ9M0EhRkkAe9KCCMjpTHGVI3FcjGR1FeHeA575PiD4msLnUru8it418r7RIW2gkHAHQdewFe6ZxRRRWfqs81tp91PbRNNcRxM0Uagku+OB+JxWP4RtNZtdMT+3b/AO130hLvhFVY8/wjaBnHr+XFdRUU6u8Uixv5chUhXxnaccHHevGvhrqmsXfiXxRYarqL3i2UqpFlQqgbn5AHTjFe1UUUUUUUVRhv7aa9nso5A09uqtKo/h3Zx+PGfyq9RRRWL4i1JtI0m6v1jEjQplVOcZJABOOgGck+gNZWgavd3WoXNhdy2Nw8UMcwmss7BuyNrZJ54z15BFdfRRXl/wATPF+o+D7S3u7Wwt54JZBEZJZCCHIJxtHUYU85r0yFy8aOerKDUlFFFFFclaeJob3xFdaJa2lxL9kUG4uxjyo2IztznluQMdevoa62iiiiua8Xa6vhrRbjVXtpbhYcZSMc8nGT6DnrVm31YT6GurrazgNbfaBAV/eH5c7cetZfgfxMnizSP7SS1ktl81o9j85xjkHuOfzBrZj1iwfUbjTfPCXcCh2jcFSVIB3DPUc9R3Bq1p97BqNst1avvhcsFbGA2CRke3HBq7VS/u0sbSa6kSV0iUsViQux9gB1rn/CHiix8W2M19p8c6QxTmA+coUkgA5GCeMMK6uoLmeO1heeZisaDLEAnj6Dmub8J+KtN8VwXFxphmMUEnls0ibcnGeK6uszWNVsdFspL/UbhYLaPG5yCepwMAcn8Ks2N3DfWsV1bsWhlUOjFSuQehwQDUdrqFpd+f5FxG/kSNHLg/cZeoPpVi3niuYkmhcPG4yrDoRU1FFFFFFFFFFFFFFFFFQ3FxDbRmWeaOKMdXkYKB+JpkV3bTWwuoriJ7cqWEquCmB1OemKZYX1rqNutzZXEVxA3SSJwwP4irlFFFFFFFGc0U3eu4LuG484zzTqKKKKKKKKKKKKKKKKKKKKKKKKKKKKKKKKKKKKKKKKKKKKKKKKKKKKKKKKKKKKKKKKKKKKKKKKKKKKKKKKKKKKKK4LRYo5/EniuKVN8cjW6OrHIIMIyMfjXk4mn+EeveQ5nuPC+oNlOrG2fv25Pt3HPJFen/DqeG7tNauoZVaGbVrlkdTwVyACD7jmuW8PR2+l6LqWj+GoJtVjMkpur66fbBvKgMAwGX4A+6Pxqb4CuW8GgEkhbqQAE9Bwa9d1Czh1Czns7gMYZ42jkCsVJUjB5FeL/EnVJdQuIfAnh6JReXWwXbonyW8HXBx04IJ9j6sK2tf8H6RYeB10NtT/ALMsIWWSa5fBMpByd3I3EnoPULgcAV518Wb5L3wrYyWWiXNvZwTIIL2cLE2MHG1c7sHrkgdjz1ro/jVcSQ6D4enVGlkW/icKBksQjHHuTW74Q1Kw8eXs+oX8K+dp0xSDTplBMH/TRgRyxx9Bj1Ga2vivsj8DawCVVfKUDsPvqAKZFp7X3w5trKO+FiZtMi/0ljtCZQE5IxweQfr3ryfxu+mt8PpLPSdHluLOyWHGqvCIULb1BZN3zOWJYEgY5PNdV4r1y6GleD9EjuDG2tLElzMGw3l7UDAHsW3/AKYq/wDFbwtoy+Crx4dPt4JLNVeGSKNQy/MARnGSDnn1rC1nWbvS/h14ds7BttzqQitQ4fYVUjnDdATwM9smp/FnhC/1jT4bbTfC2n6ZdwurxXiXYDJjHdVySff69a9q0VL2PTLNNRdHvVhUTshyGcDk14h+0JZLLolhOhcXDXawgeYwVgVY42525yAckdutS+NPhxaS+H59WS9vpNctITci8kmZ2kKLuK47dDjGMHHpiud8X3s3iD4UafrlzcXAuwBE4SVlSUiQoSyA4JO3Ofc9Old7ofhW00OG38XXd/fXN9b6e0k7M+FlGzOCuOABwB7A9RUHw+0mDxZoZ1/xFGmo3eoO+0S8rBGrlQkY/gGQTxzz1rP8CXdzp/ivXfA97PJd6fFGZLYzsWdUYKdmfTa/6ds4rK8MWVv4V+Kl3pU7OYLy3MunGRidhPJUeg4kX/gI7mvTl0+31XxjLfbJAmmxLGWDEK87DPbrtUj8WrgrLVk8WX+sXOoaVqWo6da3BtbWK0YGIBerEblJY5B9gR6cTeA217QdR1cX9rqEXhqOJ57c38qs8AXnaMMeMZ4z2z61o+DrYeO7CfXdYluHjnlZLW1jmeNIEU4BwpGWPcnNc78MLF9M8d+LYJrqS4MQX97ISzFScjJ9QMCp9K8QReMGv72+0/XLmxEzQ2kNkrCIIMEO21hl+TnOQKvfDs+JvtmsaTeDVIdKKu1hd3q5mi+YBVy2c/Kc4Pp2rm/hxYa54jTXLO+8TakLGC8aImOX9+5Ho5ztXH8IHNdN8ObjUYNb8ReFL7Urm9t7PBgnkkPmqp4xu6jgr9COMVj+DPt3hv4iX2haxqt/cw3EXmacZ7pnVlySMgnlsBh9VPtXp0Ec1/4wuZYr66FjZQIksCyERtO3PT0C4JHqfasDS9RuvGWv6tbpezWmlaXL5Ci0lMbzyZ5LMOdvynAGP8dLwpaeJNL13ULC/nlvNEVN9ndTyB5ASR8hP3jxnr6e9eY+BYtX1PxZ41hsL5LCI3wE86xh5AFeUKEDcAnnJIOMcV1/gS/1uw8Xav4V1XUW1KG3gFzBcyjD4JXj/wAf7/3eOtez14FquueL7f4hDQrO9tp4prcvFG8QjjjBB+ZuCzbSOmefbJqpqWs+LvAuuWEmt6nFqmk382xysIUxn0A7dc9TkCu/1XX72+8Vp4X0ieO3aK3+03t0UDtGvGFVTxuO5Tk54b2xXPeIPEGreA9U08X94+p6JeOY2lnVFlgbP95QAwwc8jselbXirxHLD4nsPDa6jHpcdzbmdrtgpZjuKrGu7gE4POM9MVqWEfiNNWvLC6vzLafZFe2vBbKCHLEENxtLDHQcYI4ryn4VWmry+IvEgOtzbYL7bOzwoxuNrMOp+7wOw47V32i63q3/AAsDUvD91di5sorT7RF+6VGTJTAJHXAYj+lMvde1ew+I2maE11HLp99BJMYzCA0eFcgBhyeUH51ia54v8Vad46t9Bh0+0uobiFpII4mK7lJYK7sQduNvIHpxnIqC58U+LfCWt2C+KvsM+l6hIYxLZI2IDnpyAeMjg5yAcZINdLrviDU7DxppmhyC0uNO1NGyjQkMgAORnOD09O54qHxVqdx4O1HR4tLtNOi0/UbtIJYUt9jAk4JypA6H07CvWqK4/wAT+IX0y4sdMsYFudVv3K28TsVRQOWdyOQoGTxycV4l8Z4/ER0vT7bVJNPltJr5dstsjK0b7WG0gk5GC3PXjmvafEniSPQLSxhih+06jeusFnbb9u9jgZJ7KMjJrmfEviXxR4TtYtS1Kx06908OqXBs/MV4snGfmJBHbtyR616fYXcN/aQXls4eGZBIjDuCM1xfxF8TX3hTRjqdnpq3iK6rKzybREDwCR1POB+NclqfjXxUnh+DXrDw3C1ktsk87Ty4ZgVyzIgOdg9TzjnGOaunxvrGraRFqfhrQxdQLCZLiS5k2BWAO5EHViCDz06de3T+D/Fkfifw7/a9tauZk3JLbKRnzFAJUEnvkEZ9awfhx4ig1pddkt9GNiYLpjJGJN8kshyWJJwM5GAM4FYSfFK6udR1jTbTw1eS3llHuitwQ0jYxu3hchcZHQknIHWm3vxN1XTl0l7/AMLyW6akAI2efGG3YIIK8djz1Br0zxPrNzoeji/jskuJ98aGDzduSxC4BxzyR2ro7ZpXhjaeMRylQXRW3BT6Z71NXJeM/EUfhnSpL+WxubtFHKwrkLzjLHsOetPg8Rwv4ah182ly0T26zGCFN7gYyR6cc88Vn+FPFtv4g8PXGtQ2kkEMDSDyiRkhBntxzXA+J7SPxfbQavfeF9Qight2kW4F5FE5jIJIK5Jxjnnnk/j33gHxNa+JtNaWx0+eztbYiFBIBtIAHC4PYV28jpEjSSMqIoJZmOAAO5NeeXPjJ5bOXULDRL680mPIe7j2KWUdWjRiGZR68fkM1xv7PzofDGoOq+Wn9ouQCc7R5cfeu7PjS2nW5l0zTb/UrW1fbLc2yKYzj72wlgXx7DHfOK3/AA7r2neI9PXUNNn82Akq2VIZGABKsD0IyK8s+DsyJa+JpwpEa6nKwUDnAGa9G8L+JrfxLB9ps7K+jtj92a4iCK/+7zk/UcVxfiXxBoetZUWWqaraaRciedrGNGhLqDgMWI3gZJIXjgZ4rtbLxTpN34efX7aYvYRxs7bU+ZdvVSvY/wD1j05rxvxLDpl/qMuuiLxPpltLEq36wWTRpcKOcs2RgEcE+n159g0LxPo+oaE2rW0jQabACheaMxhQoHTPUDOOM88VlzeP9ItZIBfwahY29wQIbq5tWWJyemG7fiBxz0rT8Q+MdE8PywQX93tmnI8uONS5IPQ8dv8AGsa/+JPhmw1JdPnvXyxA89YyYck4xv6HGQSRwPWpNd+I3hvRLwWl1duzhlWRoYzIsefUj+Qyfau7+12/2UXZnjFsUEglLALtIznPpXGy+O9Et3i+0tdW9vM22K7mtnWGTjPDkYxXcqyuoZSGUjIIOQRWDr3iPR/D0ayarqEFqGBKq5y7D2UZJ/AVjXvj7wtY3Udpc6zAkzgMBhiACARlgMLwR1IrtBNEYROJEMJXeJAw27cZzn0x3rkR438NmRUOqRoHYqsroyxEjqBIRt/WuvaWNYjM0iCILuLlvlC9c59K49PHPhl3ZBq8Ix/E4ZVb/dYjDfgTXVXl5bWMDXF1PHBCvV5GCj9aw9P8VaHqN19jttSga5PSJiUY/QNjP4VY1XxFo+jyrDqOo29rIw3Ksr4yKn1TWtN0hY21C9htlkzsMjYDfStGGeKaBLiORWhdA6uDwVIyD9MV5T8R9Z8O6h4d1Wya+sJ7xLdnhTzFLbhz8p9RjoOat/D6C1vPhzp8F7tFrLauku5sAKWYHnt9a3vDFnoHhnQCNNvIv7MjZpHuGnDqSTyS3T0HH86yfBHjqx8VXGoiKaKNIrgR2scjhZJE2j5tuc8kNj2r0miqNvqFlcyGKC8t5ZB1SOVWI/AGnLfWjT/Z1uoDPkjyhIN2R1461G2pWCOY2vbZXB2lTKoIPpjNWZrmC3x500ce7pvYDP51BqF0trZS3AeIEISm9wqs2OBk8cmuU8B6S2n6e9xc6kdQvrqRpLiYTb0Vic7E5wAP559gO0mmigQyTSJGg6s7AD8zXiVpCsHxcxHNLJHJphkHmStIBkj7pJOBwK7fxTpOq63qen21vfXNhpsIaW6mtpjHJIeioCPxJ/xruFCxqq5wAMDJpd67tu4bvTPNBZQwXcNx6DNOpoZSSAwJHUZp1FVb2KWe1migmaGV0ISRQMqccHmvMPDmt+K9Vu7fS9Q0eWwe1bde3zKfLmCngR8YO7jOD0JxXrNFFFFFFFFFFFFFFFFFFFFFFFFFFFFFFFFFFFFFFFFFFFFFFFFFFFFFFFFFFFFFFFFFFFFFFFFFFFNkLBGKAMwBwCcZNcD4asdct9c1W+1C1tI4dQaNsRTFjHsTaByBnIA9K6fX9Gstf02bTr+PfDKOoxuQ9mU9iK4vwV4Su9B8LX2hz3CGSV5hHMg4wy4DY7euK5Xwd4f8aaHpMvh7Zp8VsWk2X27eUBznCd8npnGM8+lbvwn0HXfDemzabqcNskCzM8bI+53JwO3AHGfXnoK9F1uS/i024fS4UmvguIUdgFLZxkk+nX8K8n+H2i6x4Zhu7i/0W4vNVvJS09z9phJYZ4AJYEA9f84qh400PxX4msZ7n7IbZ7e9SW3sJJkk3xquCcqduc87T74J4zW8eaf4y8YeHEjfRrez8uZXa3E2+WTGRkdgOQcZzVvxxpfijXtP0aFdCHm2t0tw4iuIgqqowF+Zhlup44HHWneLtJ1yw17T/EvhbTZ0urhCL+1+TY+CPv8AzdTnt6A8HNdJ8QDq2t+Cri2s9IulvrvYhhYpmPDAsTz0IBA+vas3XtH1nWPhrBpkFrNbX8UMUb27OoMgjwCMg4wcZAyK5/XF8XeJfA8ulJ4bWyWOGNZPNkCvJsKnEUY6fd7446VZ1/w9rmu+EdDurawaz1jSNvlQPIN7qFUH0wSVBwew96i8Sa14n8S+FbrTV8J3kFzJGonkkxj7w+4vVj/IZrS1nwjqfiT4f6dp0sBsdVsAjwo8gbcUXbgsCduQfXggdKZ4d8Y+ML+KLS5vClzDf8Ib24V0gAGMu2RyepwDyele0WEMlvaQwzTNNKiAPI3Vj3NeJftBTPB4bsHjYqwv0PHsjn+YFdNqniaTUtFk0/TtL1P+1bqAwiCazdBCWG3c7MNoAznOT2rlPHOhy6V8PLXwzYW13fXSeXkW1s7gncWZjtGAM5689PrXqlnBHrXheO1lSWJbizETrJGVZCUweCOo9enFeY/D3UJvBcVx4a8QW88PlTs1rdJCzxTK3QAqDySCefXHBGK6fwppF3c+JtW8VXsTwJdKLe0t5U2uI1wN7A8gnbwDzyfasf4y6Jc3On2Wu6asp1LS51ZBECSyMQCMDk4O0/TNek+GbGSw0qCO4YtdSZmuGI5Mjnc35E4HsBXgdrqOpfCzxBqUN9Y3N9oupTNcQSWyglWJ/njAIJHQEV61o2rXHjK1uGWwu9P0maB4Va6RVllZhjIXJwoBPPc/SvLfh/4pi8DxXHhbxHBc280Nw/2WRYGcTg9lABJJPQ99w6Yqf4eai17498TvPYXsS3eEG6A4jA4w/XaSMe1YnhrxBefC3Ub7RPEFpcSaZLM0sF2i7iSe4J4IIAyOoOa9v0DxONbik1ZYXtNEjjISa6AQzNkfMB2Ucj3J9q88+C+o2r/8JEDMqNLqEk6q5wTH/e+lVPAOsafcfErxOUuU/wBIwkBLDEpQgHae/TIx1GTXQ/GLR55LGy8Q6eSuo6TOsiMOcoSOMd/m28fX1r0bwzYy2OlxC5Ja7mJnuWIxmVzub8ATgewFfPen69J8MvGOr2utxT/2VqczXEM6Lu53Eg9eeGwe/Ar2jw/4vt/El3K2mRzf2XboWlvpoiiSN/dUnHQZJJHHHrXnvwkvIZ/E/jEC7R2e+Zo0zncu9/mB7jGKtaHfWs/xg1jyriJwdNWMFWBBYeWSB6nGenofSvc68Ku72Cz+Mtsk7hPtGneVGScAtyQPxwR9cVc+LMba3c6D4dswZLyS+W5faM+VEoILt6D5v0rFkmHhf4uvPeHba6zbLHHM+cK2FGM/70YHtuHatj4xWg1+DRNBtXD3lzfK+xedsYVgznGcAbgc4rpvEmneHvEV0PC2qJ/pS2qT28gIWTGWUlD6jbkg8c9DiuS8Ax6x4f8AF2oeFp9RfUdOithPC8jZaEFuAc9znp9CMdKo/C3ULK28R+MILi6ihl/tFgqyMF3DzHHGffAx71bgvrbT/jFfi8mSAXOmrHC0h2h2yhwD9Fb8qzdW1vTr34ueH5Le8heCC1ljeYP8m8rKNueh5wOO5xV/UZ0X40aarvt/4lxRd79SQ5wP8PrV74z2r6tbaJo1mQdRub9WiCkblQI25vXAyCT7VT8byxW3xN8KS3DBIjG67mYKM/MByfcjioPi5qVm2teFbNblGnj1FHkjDA7FDKMt6f8A669qu9W0+zurezub2CG5uDiGJ5AGc5xwPrx71p14T4nvhpPxU0W71CXy7OWzMMTkgKrHcDnPTkjn3FHx2uYV0fSFMse46jG+Nw+6FbJ+nI5qp8TJmsPHXhHVZgTp4cRlyMojFuT6A4IP/AfavRfibLCngrWXlZdhtiATyCxIC/qRU3w4tLmx8IaRb3e/zltwxD9VBJIB9MAgY7YrG+Moz4C1b/tj/wCjkq5d8fDWb/sBt/6IqD4ZHHgDSz/07P8A+hNXIfs8HPhS9/7CL/8AouOrHwZGbjxS2R/yE3GM89TUXw8y/wAQvGbscsJFUE8nG48foK7v4keHf+El8NXVmilrmP8Af24HUyKDgfiCR+NcV8PvED+MIdKtZYXzpS77wuhAaVRtj59eWb6r2r25mVcbiBk4GTTq89+Kxx4I1k/9MR/6GtSaAgg+H1kFyR/ZKvz6mLP9a5f4Fxk+DAZEGyS5kIB5yOB/Q1j+L9Rn8ca5H4N0OcrpkODql1EvCgH7gPTtj3PsDXt+m2lrptrDp9oqpFBGFSMHkL0yfrzz3Oa8++Ml3cWfgjUntiyl9kTsvZGcBvwIOPxrqPDxgk8LWBt9vktYptx0xsFeBeB557T4Qa5Nbs3mF5QOPuqQqnGPYk5r2f4XNFJ4J0Yw/c8jaec/MGIb9c1wfw1WS28d+MLSGST7EJzIUPCrIXPQdu4+gFeT6Fq+o6Ml7LLG7eHDrTC+MGfMb/ZY/wBw8ccZ5HevsK2urKbTo7q3kj+wmEOjrwojx+gxXknhF2utLnh8H20FjorSSM19fDe0rn722PjAAAGT2HTjmr8CIIrjwVJDMgeNrp9yt0PC1B4uvbnx7rv/AAiOjXJTTbYh9Uuk6EA/cB6H6eo9FNO+L6QaR4f0LSbdzaWBvYkeRVzsRQTk+p/i9yK67XvBt54j05rHUvElxNaOVciO2iTOORyB9K4n4rWUMej+E9PSXz4Uu4oBI2G3qFC5PY5rc+N1pbL4JkIgjHkTRmLCgbMnHHpwTWj4rsrKH4bXUXkRLElisijAA34BDfXPfua878V6hNF8LfDMAuPKju2t4ZpG+YCMKTyO4+UcegxXo+s+EdU8QaW1hd+JBLZyhThbGNeAQRgg8dBXdeH7E6bpNpYm6a68iMR+c3Vscfp0/CvKPj7FG3hFZTGpkW7jCsRyOG6Gukv/AAlo9z4Oe0jsLaNxZbo5jEC6vtyG3YznPX15rwJ9evj8L9JsJZpEiuNQNo0q5B8gc7ffk4+gxX1LrukWd/4futN8mMW5t2WMBRhCB8pHuDg14r8Phf8Ai34YX+kJMI54na1hkJ6qNrhTx05K/SksvFsMkVp4Q8b6VPpcw8uOG64KMyEBWzjAyRjcMryegrc1u+XVfippWi3OTaWcDSiFm+SSXYWBK98YBHuKu/G2xx4bXW7dvJv9MnjlinThwCwXaD6ZYH8K5P4sX39oeB/DWpXO6OWW4hkZtgyCY2LEe3fp6cV33xfAHw/1IlVJVYcblBxmVB374JrkfFmrXFv4R8HaPbzSQDV1treaWMgMItiBgD2J3Dn2PrXb/EPRdPHgjUrZLWJI7e33whVGUK4IIP4DPrWL4as7e8+FEMN1Ck0YsZXCsOjAsQR6EEUvwXjjl8BW6TRpJGZZdyOMg/MeoNYvwItLZtM1WY28Xmx6i6o+wZUbV4B7dTXvtFeCaZBDb/GO+jghjiQ2AYhFCgkquTxR4vghi+KnhZ44lR5I2LlRjcfm5Pv71W+KenW3h/XtG8WraxvAtwIruIKMMTk7zx1xnn1Ar0bxJb23iK+0fTtkU9uW+3SvgHESj5R9HJA+gNZHieys7XxHZ6trN9AdMggMNrpxj8xnlbjKoAc8ent2rkPCVyIfide29jZXWmWVzZea9pKvlhn4+fYOBzn9fWum8MTR+M9b1u71FFuLGwuPstpayDMYIzucqeCT2J6Vz2k6TbaR8XporNBHBJpxkSFRhY84BCjsMgnHQZp+pW7WPxh0VY7m5eO7t5ZnSSUsoOyUYA7DgcdqpfFSK7t/GXhl7LUbmF7ybaVLF40KlBkJ06Mcjp9Mk1W+JujN4Vl0nXdL1O/GovdLC8s8xk8wbTywPXpjHAwSMVd+KegPo2jL4ih1W/bVreZC0xl+VizYwF6KB2A7cHNdJ478S3lvpGgW1oZ1vNZeMObYqJBHtBfyySMN8wx/McVzfivTdSQ2N74V0PV7PVIJcvI7pslTBJ3jedxJx17Z9q98snlltYJLiPy5mjVpE/usRyPwNWa5bX9CfWrywaS9nisrfe00EMjRmYkALkqQQBz+deI61EPEniuHw94WvL+3t7Vt2o30d3K6r/sqSx56j3PsCa67xHrzjxHa+Fbcaq1ra2oluWsAxncjAUFwcheQSeMkgZ5rLs7rWdO8YWA0i119tEuztuYL+GRo4Dk8qWztHIPX15x099ooooooooooooooooooooooooooooooooooooooooooooooooooooooooooooooooooooooooooooooooooooooooooooorxn4v6PrniC0sLTSNJa5+z3S3DSGeNAcKRgBmB7//AK69csnke2iaaFoZCo3RswJU+mQSDVqiggHtRRRTWVWGGAI9CKcAAMDpTGjRmDMill6EjkUqqqkkKAScnA61HNBDOAJokkA5AdQf50/YmzZtXb0244pohiXOIkGRg4UVTuII7eCWa2s4nnjRmjUKAWYDgZ7Z6V5b4b1LxP4umjh1rQv7KsbWdZZmfcpnK8qgVhyu7aSehx1r2Oql5ZWl8qpd2sNwqnIEsYcA/jUiW8McPkJDGsOCvlhQFwe2OlVbbS9PtZBLb2NtDION0cKqfzAqKLRdKhmE8WmWaTKdwkWBQwPrnHWtUkAEnoK+cJZ9D1n4uzwXCW1xb/Yfs7eagKtLjoCe+DjP4V7zpmi6ZpRc2Fhb2xf7zRxgE+xNWdQ0+z1OA299aw3MJOdkyBhn157+9VdK0TTNIDfYLGG3LDDMi/MR6E9cVW1fw1o2szLPqOnw3EyKFWRgQygHIAI5HJNW9J0bTtHR00+0jgEjbnKjlj7k8mqn/CNaKNX/ALZ/s2D+0f8An42/NnGM+mcd+tN13wzouvtG2q6dDdPEMIzghgPTI5x7VHJ4U0CSa3mk0i0d7aMRQhowVRQScBTx1JOcZ5rxbWrfTdU+Mdtb3ZgmiFnsKl+VkAYgAg5DDgjHNe46Z4d0rTLlrq1tiLll2maSV5Hx6ZckgVH4l8NaV4mtVttUtRMiNuRgSrKfYjmsg+AfDJtrW1bS42htnMiqWPzMRglufm6Dr6VieMfCWlardaesNhN/aFvGkVvNGXWK3jByCSPl4wcDqfpXqijaoGScDGTXN+KPDOleKLMWmqW/mKp3I6na6H1B/wAiuRX4V+FDapbzWcs4RwwklnbfgcBcgjC89Biuw1Lwzo+p6QNHu7JJLFR8iHOUPOGVuoPJ59z61n6f4PsLWO3hnur+/htnEkEV5cGRY2HTjjOOgznH1rs65fxV4ZsvFFotnfzXS26sGKQy7AxHTPHNV5PClpJoC6C15ffYgNn+tG8pjATOPu47e1P0nwvbaTo0mjWt7fLasCELSgvED1CnHA/xql4X8F2Xhe2uLXTL2+jhnySrOrbWIA3jK9cAD09qh8K+CoPDE15JZapfut2xeSOUow3n+IfL15pdB8D2mia1eazbapqT3N65a4WV4ykmST0CDHJ4xjHTpWxqnivQdJu2s9Q1W2t7hY/MMcj4O3/H26n0rL8A6TFY2V3qKwGGXVrl71oz1RGOUX/vnB+rH6Vi/FTQrbWtPtzNqtxZzQPut4YPmaeTjaAvUtnGCOmc16Jo8dzDpllFeOXukgRZmJyWcKNxz9c1wvxQura48Da20VxFIqoI2KOCA29flOO/I4961tP0y6ufBmn6Yk/2SZtPhhkcxhyo8sBhg8Z6is/wv4PuPDvh+70a21mZhKWMM3lgNAWHOOfx+tYvhTwBqPha3nh07xAFE8nmSO1mrMxxjkknj/E12mhaLe2N9dX+oaob+4njSMHyRGEVSTgAe7H/AOvW7qdhbapZXFjdxiS3nQo6n0Pp6H0PavIdE+Hes6PHcaba+K7iLRpS37lIV8wZHOGP3efTH65ro/A3gj/hGdKu9LuNQe9tbkuWhZAqgMACM9egx1A68c1X0DwnrHhZLiy0TU4JNNkYvHFexlmgY9cFcZHt659a6HQ/Dv8AYGn3iWMqyajdyvPNczr9+Vj1IHYdh/ia5Xwl4JvtH0/VtN1G4sr621F3lceUwPmMAO+RjjPrmovBHgrWPDunXWjXepW13pdyHDIqMrx7lIOw9OeDj6+prO8NeAvEej2Nxon/AAkUcejyMxUwRfvwD1AYjC579fbGaZ4d8CeKPDujX2mad4ito45ZGMA+z8oD1Yt1DYHYcVq+C/Cmv+EtN+w2R0VyzFpJ2WXfIcnGceg4H/1zVy+8FXPiLSdTtPEl1BLcXUyzQPaqyrblU2rgHnu2QfU/hzug+C/G1rGmmX/ixTo4BR0hG6Yp/dDsuV444PHat7x34S1PXf7Jg0x7G3tNOlSWMTF9xK8BeB0xj3qf4g+Hdd8V6HFpUMun2+9le4dmc8qeAvy9OhyfSret6JreoeD/AOw4nsI7uSEW8spdygQDBKjbnJA/DPeqUPguW/8ABMfhjWmg3QRhIp7ZmOCv3WwwGD2I5zz0zgc14e8NfEPT9mmTeIrUaany+cF8yUJjGE3LwcdM9PevbLG1isbWG1hBEcShRnqfc+pPUmvG/j/z4NH/AF9x/wAmrXQ+MdQ0GPS/sNnbTTQCJ9QFzlQpX7wQDIbHHXg8/SfXvh7Yal4Pt/DcD+SbQBraYjOJOcs3+8S2fr7CjT5fGI0T+ypNKhiv0h+zx6h9rUxnC4EhXBbPfGOSD06VKnhu+8N+ChpXhtw2pRGNxIzBRJJvUuTngAgEY9OKx/Fmm674x0mPSLvQIrOZnRnvZLiORISCNxjAO45GRzjrVnxd4NvJNR0rxB4fmVdU01Vi8qZvlnjGRgt6kEgnuD2xUnibTNd8Z2MWkXFj/ZNk7I95K8ySM4U52IFJ74OTjp07U74qeErjxH4Vj03SlUTWkqSwwltoYKpXbk+zcZ9Otcv4ntvHPi7wncWcmkW1k58sNAZlaS5IcEkZIWNeAeTn5feruueDNX13wVpVnIsFnrWkhGtvLl3hti7QC2AFJwD3GQOap6jfeOte8K3mmTeGEiu3g8uWeS5UeYD12IP4iM98D8cVu6LZa1pfw8OlXWkMb4W726QQzK5bdu+YnoAM+p6VY+Edhf6V4YXS9RsZ7W4ieQnzANrBjkEEE+tc78K7LxB4futR0e60V0t5LxpzevIAm0gDCjv90Yx684xXVaD4m1648UXOk6xov2O0YSGznUE79hHVs4OQc8Y9K9OrwrxHZaxoPxAXxNaaVNqdnc23kyJb/fjIAHT8AfSqGrWfijUvHehazJoTLb28WfKSUHy1JYHe5wN3OcDPGOpzXr/i3RU8RaBfaZKqhp4SIywzskxlT+BxXI/CXQ9Q0jQI5NXMv26UBAkx+aGJMhE9h1P/AAL8uW1i41fQviTPq1zouo6np01oIbQ2sfmeRwucdl+YNnJHDZqvav4iHxJi1m88N3Udvc2ZghERDiMdR5rj5VOQcjtkdccwWkuq/DnxPqivpF9qGi6pMZoWs08xkc84x684wSM4BGaXTNQ1a9+Jq6u/hrVIbOSzEK+ZFhkU8hn52jnIxnI/Cp/EN2T8WdFvfsd6LOyge3mnNu+wMyycg45Hzrz9ab8Tbkv408MSR213JFYylriRLdyqBmXvjnAGeO1WPjTdRX1volrbQ3F1KLtLl44YXY+VtPPA9+nWtL4y3iah4Q+y2UVxczXckbxJFA7HaGySeOOnesfxnpt9rnhfw9rfh9ZJb/R9jiIRsGI2ruwpGWIKrxjkZ/HT0T4n3Wt+VYWfhrUP7XbAdWT9xFzgszZBCjjqPb69R4z8Znwemmx3FjcXz3HEssS4VduNx6dec4r0G1njureK4iJMcqB0JGMgjIryr4s+LbnQLCOw01X/ALRvQVWUKcQp0L5HQ88fTNVfBl/4U8HaEIP7Vt5LojzLqYAl55DycZGSB0Ht9TXE+JrvU/DPiXTfH0dlLPZajZRpfQoT+6ygyvsOFIzxkHOM16fonjy28UXcFv4ftriaMOpurmaIpHAnUjPdjjAHvntXptFFFFFFFFFFFFFFFFFFFFFFFFFFFFFFFFFFFFFFFFFFFFFFFFFFFFFFFFFFFFFFFFFFFFFFFFFFFFFFFFFFFFFFFFFFFFFFFFFFFFFFFFFFFFFFFFFFFFReTFnPlpn/AHRUtFFFFFFFZK6LpSuJF0yzDg7gwgXOfXOK1qKKKKKKKKKKKKKKK5PUfB/h/UtWTV73TIp75AAJHZiOOmVztP4iusAAGB0pjRozq7Ipdc7WI5H0NP61wtr4D8PWtzJPFZvtklEzQGdzEZB0YpnB6nrxzXdUUUUUUUUUUUUUUUUUUUUUV5v8R/Cl/wCMNPj06G/t7W2EiysWhLOSARjOcY5z+FdzpcNxb2NvDdyRyTxoFZ41Kq2OM4PTir9FFFFFFFFFFFFY9jppt7mS8uLmS5uXUoGcACNM52qAOB0z1JwK2KKKKKKKKKKKMD0oxRjFNCqpJCgE9cCsfWbS9vo1tYJ44LaUFbiTBMm30TsCeRk9M1rQxJBEkUa7Y0UKqjsBwBTmRW+8oP1FM8mM/wDLNP8AvkU9kV1KMoKkYKkcYpkMMUC7Io0jXOcIoAqW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o45Y5d3lurbWKttOcEdj71JRTUdXBKMGAJBwc4I6inUVyd74otbXxDbeH1tby4vJ4vOZoIwyQpnG5zkYH4dx6iusoriNa8WR6V4k0rQnsZ5DqAJWdPuqckY98YyfQGu3oprusaM7sFRRlmJwAPU15rq3xBs9NsodVOm382kSSmL7ZGq4zkgHaWDbTjg4/pn0a2niuoIriBw8MqB0YfxKRkH8qmooooooooooooorE1DXtK067trK7voYrq5cRwwlsszE4HA6cnqa26KKKKKjlljiXfI6oo7scCnIyuoZGDKeQQcg06iiiiiiioUnikkeNJUaRPvqGBK/UdqmooopqsrDKkEZxwadRRRRRRRRRRRRRRRRRRRRRRRRRRRRRRRRRRRRRRRRRRRRRRRRRRRRRRRRRRRRRRRRRRRRRRRRRRRRRRRRRRRRRRRRRRRRRRRRRRRRRRRRRRRRRRRRRRRRRRRRRRRRRRRRRRRRRRRRRVS/ulsrO4u3UssETSEDqQoz/Svl3QfjBrV74jtIbm2tPsF3cLCIY0JeMFsAg5yTyPr2Ar6toooooooooorgv+EhvtU1u90nRIINtgFF1d3OSiuc4RVBBY8cnIA59s0tC8YTt4im8Ma7bQ22qBfMt3tyWiuEwTxnkEAHg+hqd/EOp6lrup6RosNkDpyx+bLeM3zswJwoXnA7mq51zxDeeH9Xnhs7Oz1KxmkiIldmTaqBi68cnngHj1rA+C93qk/hv7TeG3e1eaaUzmRjM7lyWLDGOuec1d03xnrev6bf6xoulWp0+2dliW4mYSzhRkkADC8djWmPFV5rXgmXXtCto1uvLc+XcNjy9pIYjjDHjIHA559KwvhRqetS+E4Li4sVuYCJ5lmW4zNO5lckFSAAdxbndRofxJutbhvhY+HLuS9t5vLFuG4Xg8u+MLyMY6/lXTeBvGS+J4L1JrJ7PULGQx3FqW3EHJ6dPQjnuKzvCPiK11bxXrlpHo8tndRKjTTTuC74wqrtH3Rjnr3NepUV59qHjO2tPFFh4ebTrr7TcsQs8ihU24PKnq3T0FQ+MPH1j4VvrS0vbK82XDhftOzEKjjJ3d8ZyQBWfd/EeCx1KzgvdG1K10+7cRxX08WxSxxjIPIHP19qs/Fu+vbTwlqi2to7pJBsknWRVEaswUggnJyCegpPhtdT3nhXTbe80l4rQWigTSyRuki467QcgH3FaEXi0XULy6Jot7qFlAxjaeHYiHHH7sFgXH0GK1tC8U6Vr2nT39hM8iW+fOiKESxkDOCvXPHHrXESfFvw4sN8ypfGW0baYWg2u5wckDPABGCWxjI9a0ZPib4dim0uGR7qNtRVGjLwlVTcQBuY8cZ5IJHvRcfEvQ7bULe0uINShiuGCw3ktqUhc5xwTyR74xSax8TdA0q5MciXs9ur7HvLeDfAjem/PP4ZrvL7VrCw01tUublI7FUEhm5I2nGCMcnORjHrXHS/EHSrV7U6ha6jYW10QIbq5t9sTZGRyCSPxH6ZNdrqWo2emWb3t5cJDbIMlzz+WOv0FcrB450d72GyuRd2Etx/qDe27QrNyB8pP1H510ur6vY6PAs17OIw7bUUAs0jdlVRyTWRo/i3SNWvn06GWWK+QFjbXMDwvj1AYDP8+K6yiivB/i5HEPEHg1xGglbUkUvt5I3pxmvWNX8R6To1xBbaheLDNP/qkKMxfnHGAe9cF8RfiLZ+GrSKG1ctqFwVKBoziNMjLtkenQdeRXpOn6rZahaNeW1wHt1JDSMCgGOuc4rGg8ZeHZ7tbRNWtxMxwoclQx9AxABP0Na+o6zpulvEl/f29s8rBUWWQKWJ6dfpUltqun3V5PZW95BLdW/wDrYUcFk+orgPHU2iatJZ6TqOuWNvaJcCS7habDybekec/KMnnuMDGK9Lt0iigijgCiFUCoF6BQOMe2KmpkkiRI0kjqiKMlmOAB9azZtZ0uC2juptSs47eQlY5XnUI5HUAk4PQ/lWjDLHPGssUiyRsMq6HII9jVC41fTbWUQ3GoWkUpOAkkyq35E1pBgVDAgqRkHPFUn1CySF53vLdYUbY8hlUKrehOeD7VZgmiuI1lhkSSNuVdGBB+hFcfoHhnTNI1zVtTtrqaW7v33zRvKCI8nOABz1z17cCuquL21tWVLi5hiZ/uiSQKT9M1L58O3f5qbc4zuGM08OhXeGUr/ezxSMFmjZQ3DAjKnpXG+BvC0PhOyuLOG/nuxJMZSZSPlJ7YH6+tMutL1TUPFkV419dWuk2MShYIpSq3MpJJLAdVAIHPcfWu5opCQBkkCql/E1xaTRJPJCzLxJEQGX6V5F8D7q6utD1L7ZdTXMseoyJ5szlmI2J3JPufxr2miisO31yzutZuNIgkElxbRCSbachMnAU+/f8AL1rcorznxf4j1PwzqNpONNm1DSbhSkot03SwyDJBA7gj19Oo6V1mgT6hdafHc6lAttcTEyfZwc+Sp+6pPGTjk8dSfStqiiiiq93cw2dvLc3EixwxKXd26ACqsVydR0tLqxbY1xbiSBpB03LlSR+IrC8EWuv2ekeV4ju47q+81iHj7JxgE4GTnP4EV19FFcXo0fiZfEWqNqU8LaMQPsSIFyOnoM9M5z36V2lFcF4p8XJ4W1GzGpxbdJulKi6QFjFIOcMozkEdCOeDxXQeHdTk1mxF+bZoIJmLW6v95o/4WPpnrj0xW7RXEeGZvE8mq6wutW9vHp6TYsWjIJK546dRjHJwc5rt6KKKKKKKiMsYlWEuvmspYLnkgEAn9R+dS1xHhXxS3iS81BbfT5E0+0laFLxnGJnU4O0dcd8/StDXPElloV5ZQ6iTBb3ZZFumIEaOOdrHtkd+nFXtM1i11Se5SyJmitm8t51IKF8ZKqc8kAjPbkdecbNFFFc5/wAJJpSXt5Yz3SW9zaDdIkxC5TaG3L6jB/Q1sWF3HfWsV1EGEcq7k3DBKnoce45q3RXBeKfGcHh7U9N06WwupHv5VijmCgRgkgdc8nkcV3tFFQ3MyW0Es8mdkSF2wMnAGTxWbFremTWkF5DewyQTsEiZG3b2JwFAHOcnkdu9bHSiiiiiiiiiiiq93cwWcElxcypDDGMu7nAA+tZug67pviC1e70u6W5gSQxM6qRhhgkcgeo/Otqiiiiiiiiio2ljRlRnUM3QE4JqSiiiiiiiiiiiiiiiiiiiiiiiiiiiiiiiiiiiiiiiiiiiiiiiiiiiikZQylWAKkYII4IrzbS/hp4Z0vWRrFtaSCdHMkcZkPlxse6r7dgcgflXpVFFFFFFFFFFeAfBmZ7XV/FGlXoKX6XZmZSD8wJIJHt0PuGFWPF1o2ofFXwyls2Jbe3M0zAn5UBY4P16f8Cq94l8HR65qVx4g8Kau2n61A7QTtHnZK6gZVvQ9OeQcDjvU3hjxJqOueG/ENnrEKpqempNBOyABX+VsEfkfboe9V/g7dRWHw5W8nyYYDcSyYGTtUknj6Cq+hl/E/he51Y3J0nRyJTBp1hshGFLDMjgZOe4GB065qv8OR/xae8H/TC7/k1dX8GOPAOkf9tv/Rz1z3wTYPH4kcY+bVH6VD8Njnx3409pl/8AQmqfwWv/ABczxc3+xH/7LXuFFeG+NP8Akp3hH/ck/wDZqb8XxnWfBo/6iS/+hJTv2gAv/CJQ7lyftibTtzg7W/LjNdR8TePAGqd/9GT/ANCWsJ57iD4QebahvNGlgfKMkKRhj+CknPbrXR/Cd7dvBGkfZiCqxEMARw+47unvmuC8A2zWnxP8WRW6lbTZuYAAKHLKR0+r1L8JbeFvEnjSdow0jX7x5POF3uSPx4/IUz4o28L+MvA8LRgRi5PyqvGA8eBjHTj8qP2iUX/hF7A7RkX6gHHQeW/H6Cuv+JNvFF8OtRhWNBGltHtUKABhlxgVhXD6G3wy0hvEXnPa+TD5ccLHzJJAPlRfUkAjHpnpjNcx8XW1yTwhHLdw2en2KzIEs1zJKf7oLdFwBnA/PtV/xpd48ReBNPvXK2BKTOhYBTKMBSc8HB/Qn1r1/wAS+HNK8QRW39qRlltJRMjBym3HXJ9DjmvLru5u9S+Kv2aHUYrcWun5ti0IlDbgCwHI5IJOfRcVuaj4HvtQ1vTdb1HxB+/sHUo0NusWVDZKk5PXkfia9boor5/+NM8ltq3hOaGBp5Uv1dIlODIQykKCfXpXR/DXVLXxRLc6xek/25CzQSW8gA+yJuOFQdcEdSecgisj44kC18P8cnU0/katfGO+nis9G0i3aNF1G9RJfM+4ygj5WxztyQTj0qx4v8J+IvE+mxafNNosCwyK8UkMcgaPH93niuO+MeiIdP8AC0d0VfUHuYrWe9VQJH+UAnPXrzzXX+LdG0rwRoGseINGtPs+om0W285XbPzuq7sZxuyQc+o+uaenaFreq+C49KNpoRs7qzVopN8u/cy5ErAp9/JDfWu+8BaPqOgaBb6ZqV1FcS25KxvFnATsOQOnP6V2Vcb8QbG2vvCurLcwrIIbWWaPP8LqjFW/A15l8N/A2h6v4LsJtUtRdyzxuVdiQYlLHhcHjkZz71yHhXWr7wj4a8baajuzaRcCO3kJ5VpHMe4A9sqG/E+tev8AhHwtpN34PtI720jupNRtluLmeVQ0kkki7ixY5O4buDnIrifhfO91Z+JPCGpSSXVtpkrRRsWIPl5Zdu4c4ymR9fTgc18GfCOleI9Cu5dV866torx0itmkKRhiiZkIU5LYIHXjt6103gC0fw54213wl5ztpckHnwRlidudvAPUcMQT/s1L8LrSKz8c+MYYAVjSUBQWLH7zdzyay59UsdD8Y6zF420tZYL2b/Qr+WIyokX8KDI4AHXHQ5+tdkvhvSrHwDrVvaSw32nvHcXdo/DhPkJXB9VI61P8KIorz4b6dFdRiaJkmVkfkECV+P0/Cua+BcS3vhDU7dZriKJr+REdH2yIuxOhHQ/SrnwVVvI8RQtNNJs1Bow8jlnwBgcnvUPgi1aw+J3iay+0zzxxWyMrTSF2+cIx5P1x+Fe80V8/eLtatLLx59n8VC4XRWtVFkVZxF5hI3MwXGTyw7449ePQPCekR6d/al3ZX/2rS7zbJZjzmk8tQpyoJ7Zzj2+leOfC3X4rbTr/AEG3aJtU1DUpxEkj7VRfLXLsevYgAck/Q17x4e8M2+j2LWzXN3dSyriaaedizeuOflH0/WvPvhHc3Vxc+J7W5u7m4gt74xQi4laRlUFhjcfbHeq3gt7o+PfFOkPqF9JYxR/uopLp38ssQSVJPB5PPWuX+G+gWq+PfE8KXF7HHZyjYI7l1L/OT85By3Tue5rr7jxImu+KdU02ddUbS9NKxBNPSQ+bKD8+8xjIAPGM9s1D4H1DWLLxRe6e8Gty+HnjL29xqdvInkEDO3c4zt6jn0H46XhG4uvHi3+r3N/e2tks7W9nb2lwYgFAHztjksc9+BzxWp4es/FsOj6xY6tfhZonZbC+wryMmM7mH5dQD19q4f4eL4l8ZeF5Xu/ElxbD7RIFlgGJmOBwzdlBJwFx9a6X4Z+JL2TRNYXXLk3EmjTyJJc4yXjUE8+pGG/DFS+F/wC0vG+lNrV3ql3YRXDstpBZP5YjVWK7mPJYkjnPHHoaX4feJdSuNX1Xwxrcq3GoacdyXKJtEsfAyffkH8fasPwbrM/jOK9uV8R3Nhq63DiGxBQLEgHygxkfOPU+3tzT+Jenaw/wzE2raldJf2oT7RHG6hJ8yBPn2jkYYHr1HTNd34X0/UbHwVbi11WaW6exieFrhEZIfkB2qAAcY45Jqn8Hta1DXvDb3up3LXFybp1LsAOMDgAAACvVaKRs4O3GccZrx7wlr2v3PjzWtE1a5heG0gDxxwxBVGShBzy33W7mpbrxnDf67f6bHrMOk22nMI5JmCNJPLyCFDZAVccnGSaz/A/ja4u/E174avNQg1QJue11CBVAkAAO07cDgZ5HcHmta/s9bXR5tS13xBBbQRoZpIG0+ORYwDkDk8t0/HAHvD8KtU8R63b3Go6pIn9lt8liphWN2AJG4hegwMfn+PrtMk37G8sKXwdu7pntmvJvA/ifWtW8U67pOq/ZAungKq2oO3OcZyeen+RVqDX9T8Qa/qumaZfWmnx6ZIseJYvNknbHJ27hhcjGRzWtpWv31ppWsX3iSGO2On3Lp+4U7XjCqVZcnncW459uKzrHUPFutaSmsWS6faiZfNt7KaNmZ05K7n3AAkYPAxz2q34P8WP4s0m5a1jitdXtW8q4t5sssb5OM4IJU4P4g+lVvhv4qv8AxZpd9cXUFtBc29y0C+UGKHCggkE56k1F4K8V6lrOv65o+oQWitprBRJbhhv+YjOCT6V6hTX3bG2Y34+XPTPvXzpoNz4lm+KeqwXFxYy3VvZBCpDiJIiY3wg65+Ycn39q9X1PxBdNrI0HR4IZr9IfPuJbhisUKHgZxkkn0/X05bwz4ol0zxAvg3VtPtLKYJus3s2JikHJ6HkE4PXqc+ozoXyax4ph1KwudD09tLW4aGP7ZPJG0wRsbxtBIGRwcisX4aeIJbu8uND07RLS30nTiY2ubaZmQtzwCwBYk9Tz656Z9ppkrFI2ZVLlQSFHU+1eJWXxQuL7U9R0yDw5dm9t8LDb7suzDht5HCgeuTn8a2PB3j6XVtZm0DWtLbStVRd8cTPuEgxkge+Oe+Rn0rh/Fer6D4g8TyafqfhXUpdSsICYo/MAabkMFwhIKnJOc9M16Fovjg3ei2d1c6RPbX93O9tbWI4MjL3ywGFHcnpg9aZc+NbzRdWsbDxHpcdnDfNshuoJ/MjVs4wxIGOo59/rXVeIPEMOkzWtnHE91qV4223tYyAzY5LEn7qgdTXhnxJ1fVJtb8LWGq6StnJ/aCSRyxT+bHINyggHA5GRx7j1r1LxZ4+s/DGqWWn3djeEXLhRcbMR4yuSD1bG7nA4qhqXxHg0rULaPUNI1C1025O2O/ljwpPrjqB+uOcVBr3xNttIeKf+x9Rm0ppPLOoCPbG3oUz94e/GccZr0e/1jT7DS21S5uFSz8sSCQ/xAjjA7k+leF2MOh+EdXTW7/Rdas7K7nZoHuHR4baR+rGNeYzjjnJwPatj4u+K9S0y3sbPTraYW99Kim8jYHzFODsjwc5Pvjj65r1mTWILbTZdS1COWwgi5f7QBuAzgHCk9ScAda5HUfHlvpUdtdalpGp2mnXDbUu3jUhT6soYsoPOOMn0q74q8daL4XS2e+ed1uV3xNBEXUr67un61l6t8TNA0u6jimS9e1dgv2+KDdb556NnLdP4QfbNW9c+Ieg6NKUke4uETHmzW0RkjizjG5hx3HSu7srqC+tobq2lWWCZA8br0YHoas1WvLmOztZ7qYkRQxtI5AzhQMn+VchF4102W2F2lrqhtiu4TfYJdhHqGxjFX/DHirSvE8U8ulyyyJCwVy8LIATz1Iwfw/qKqXXjXRbYTv5txLb27BZrmC2eSKMn1dQR+WfzrpLS7stWsUuraSK6tJlyrLhlYf8A6xjHYivnD4PeKdH8N+E7l9WvIrffeP5aKCzyYVOwye+Pyr6C0jxDpGs2B1DT9QgmtV+/Ju27P94HBX8cVlHxv4a+y3V4NXt2t7UoJnXLAFs7QMDknB4GehrVuPEGlW9pa3kt9EILrH2duSZc9NoHJ6jtSaV4h0nVppYLK9SSeIkPCwKOv/AWAOPfFQ6h4n0XTrl7W71GGO4jxvjOSVyMjOOnBFJa+KdCu7xLK31W1e6c4WIP8xOM9PpU2seItI0VkTUdQht3f7qMct9cDmtC01GyvbQXltdwTWpGfOSQFffmqX/CQaP9kkvf7Us/skb+W0wmUpuxnbnOCcEcVoWF9aajbrdWdzFcQN0kicMv5iuEsNNsdS8Y3mrXF9a3lxaxpHZ28Uu/7MuMMzDsxOfoP09HorKk1nS4pWhk1KzSVTtKNOoYH0xnrVu5u7a0Cm5uIoQ33TI4XP0zVlWDqGUgqRkEHIIpaKKKKKKKKKKKKKKKKKKKKKKKKKKKKKKKKKKKKKKKKKKKKKKKKKKKKKKKKKKKK4/WvCWn6rqEWqCS5stRjAAurOTY5A7NkEMO3I6cVqaTodlpcs9xEJJbuf8A11zPIZJH9Bk9AOyjAHpWIPB1rFqN1qNlqOpWU905ecQTDY7epVlI71saR4f0/SbKezgjd0uGZ7h5XLvMzfeLMeSTXL+HPh3o2gG6WCW9nguFZfs9xNujjDAhtoAHUEjJycd6o6V8MNE08SQm61K4sHYv9gmuT9nDHvtAGSPcmtfw14F0vw9ZXljbTXs1vdqyMk85IRWGCFAwBn1xn3ql4Z8AQeHIriOz1fUSr7hArOpW33dSqkYz7n9DzVnwb4Ji8JJdx2Oq3skdz8zJNsYB8Y3j5ev88CmeG/BP9g6vfapHrN5NJfsWuEdU2ueSDjHGCTj8ulS+H/Bv9ja5eayNXurie9/4+EkRAr+nQcY7Yr0CivNNc8F3Oq+JbPX/AO2WhksyBBEtupCr3BJPOcnn34pPFvgmfxJqOnXsmsSQf2e6yQokII3AgknJ5JKj6U/x14MuPGFlaWVxqnkwwESPsgBLyAEbuvAwTx71a8SeGtT1/QRo02sRxxyKFuJltsvLg5HU4HbPGcjqOla3hvQ5NJ0ZNHurhLy2jj8pMxbTsxja3PNcpoXg7VfC73UGhavANOnfesF5A0hgJ6lSGGeMdfSul8O+G00C1uzbz+fqV25luLy4XJlfnGQCOBk4ArmfBPg3VfDWqaley6tb3Meoy+bPELcrhsk5X5jj7xo8W+ENV13xFpmsQaha26aa4aGJ4WYtyCdxz3xjjtSfEfwhqvjKwtbAXllbxRSLMzGNixcKQcc9PmPvWv4s0PWfEHhptI+12UU9wAtxN5bEYDA/KO2cc59eK5TW/h/qOs+D9P0SfULeO9011NvcRh9rKoKgMDyDgjkZ6DpUPibwP4n8VaH9l1bXrY3UbhoooItkLEYG5zjcTjdjAAzWt4l8B3HiTw/a2uo6gh1a0Je3uYk2IhwBtx1K/KDnrkdhxWfovhrx1ctFa+I/EUL6bEdskVuo8y5Ufws+0EAjgnOSM555q58RvAt3r15Z63od4LPWrTAV2YhXUZI6A85P0IODVvQ9H8W6hPDJ4q1C2FvbSLKltZDb5rqcqznHIB529MgcU3U5PFlj4ztZxd28uhXMqwJaoPnAK/MxGM5BBOc4x6dK9Vorx3x/4b1vXPEehX9jbwNbaVMsxMk+0yHerEAYOPufrUXiDwzrsPi608S+HLe1jmeAJfRyz7Um55XgegHPqFOODm98TNA1jxLomnyafbxLf2d0tybaSQfNgEYDdOpHUjjPNL4o8M6r4z8KrBqa29lq0cguLdYSSImHG1myc5BPTgHHXFYfh/8A4WhNCul6hDY2kYGxtSldZJduMZVVbluM/MBnNWfiT4e1rUk0K00bTftMGmTRzGSW5RC23AC8+3JP6GvRtc0pfE3h65029ia3N1FtZSQxjccg5GQcEA1494cb4jeF4V0JNFtdStYcpbXJlCAJnjJ3dPYgH9K9y0e3u7azRb66+03TEvI4GFBJztUdlHQVqVzPjXjwtrn/AGD5/wD0W1eX/C/XNRs/BtjBLoV5MVVhayW4VklTdwWO75TkkHPYZ74rc07wM83hvXbTUjEuo63LJczeWSyQuTuRR6hTz+fJwDTfBd/rGgaRFomraFfPdWgMcMtrGJIpkH3TuBwp7c47e4Gj4L8MzaHbazqF8IxqGqTSXMqRnIiByRHnvgluenP415Z8C9eOnaDeW8um38sTXbPHPbQmUM2xMoQOQcAHng5PpXqPhXTLl9a1jxZqNnNbTXSiG2tm5dIFA+8oz8zFQcc46VzHgCG9tPGfiO8utLv4LbUpQ1vJJbsFwCx+Y/w5yOtbh183J1bSvFOhXhtVuJUgmFm8kU0WW2cqDhsDr9DmqHgbwteWfhDXNO2zQRag9wbKC5GJIo3Tau/0PTI/xrC+HOr6xpvh9PDH/CNagdRtWkTzJU8uABmZtzOT7noOQOM1d+A9te6Zo17p99p15bSG6adZJYSqMpVFGCevQ9OPerHwXkzb+I5n4zqkjHA9gaz/AATcvP8AEzX7xre8W3vItlvNLA6q+3bxkjjhTjPYV7/RXk+teJ9En1fVfDviazjFlCYzDNNCWjfcgJy2PlYFjg8fXNcp8OYbfQpPEtxaXM48KZDWskykAuQAxUHk9lz3wteceBfDEes+DL2WOQWOuabeteW8rDa4UIhAJP8ACSpwexH1z738OPGy+JrJYL6J7bVYlAkR1KiXH8a8fmO30rzzwb4i0/wd4h8S6XrP2iCae+aW3xAzecCx2gBQTkggjtz1qz4C1EP8S/EjT281vJcqoSNl3EYxjcVyBkc8mk8Kalb6F8R/FNvqHmRTXsim2TYSZeSQBj1DDFUn1Sf4ZeM9Wn1K3nm0bWZWnSWIA7XLFu/cbiCOuMHnivWNG8SweMDJFpcFwdM8t0mu5YtiuxGAic5JGcnjsPWvFPAfixfhzNf+GfE0E0CJKZYJkj3bgeO3VTgEEZ7g17hZ+Ik1XTb/AFXZJbaSkJEMlymwynBy4z/DyAPU5rhfgNdW8fhGZGuIg0Vy7SAuAUBAwT6Cuf8Ah9bRazpnjawgnQy3txL5IDD5shtpHPIziui+DGtW9t4fbQr+VbW/06aRXgnIRgpYtnn3J/L0qTwjEL7xx4n8WW4Z9OMQtYJeNsxRUDlT3GY+D05rG1PSPCPjrS38SWF2ulasqF5JYpgjJLg8SDvz/EME+tM1q+1LVfgrNdaiJHumSPLsPmkQTrhiP90de+M969J8Na3pd74Sh+zX8Mq2+noJijZ8s7MYb0PB4PNcb8CbiKLwVPNI4VIrmVpDnO0BVJz+HNeleF/FejeKYpZNJu/OMJAkRlKsmemQexx1rqaK8L8KyLN8XfFTrkAWsa8+oWIH+Vcr4a1u18G+NNf0bxEiQ297ctcW9xIgKjJJBJ7Agj6EYNe0aV4k0jUtU+yaOYLhYojJc3EQwkY/hG7GCSf0BrynU7hvip4lGlWcjjwzpjh7mdOlxJ2A6HHUDHufSvd4bqytruDR4dqyLbmRIkHCRqVX8PvDH0NatFeCfDgY+IfjU/8ATUf+hNWlrng/SfF17datol/Np2tW07wTTREjMiHHzL+A5HUVx15qGv8AiX4f+JdL1AJLqOlTrHJJEuRMqMGYcfxDaTkAduOtexfDjVINV8I6TPCwxHbrA65yVZBtIPp0z9CK84+ENnK2v+L9XQ7rSe9dIWAOJCHdsj8CPzqf4FSJHpeto7qrx6g7OrHBUbRyR2HB/KofhfcwXfjjxjcW0yTQySgpIhBVhubkHuPccV79RXifh7/krvif/ryi/wDQIq5WM6RH8U9asvEltEy3yxm0e6Hy5CjABJxyMge4x14r1uHRPCekalZG20yyjv5HIg8qMFxwcn2AGea474k+Irq+uofB3h2TfqV4226dOfIix8wJ7Ejk+gHqRXofhbRLDwppVnpFswHX5mPMsmMs36E+wFdTRXhfw4GfHfjU4GfPX/0JqXxbZLN8VPC8lvEzTrA7zkDgRjdgk/UkfkKsaQBJ8YdaJQ5j0xACy9SfL5H54/Osb4ly2sfxB8LDVWlXTZI3jLJK0e12yudykEDJTJz0rvtc8GeFJ7M3GqW0s1vAC4Ml9OwH0+fqeBXG6Zcqvxo1aO6kALaesdqH7nbExC/+RD+dL8YRnWfBw9dRA/8AHkpnxfbd4h8FwhWLNqAbgdg8ef51L+0Ft/4RW2DFQTeIFyuedrdPTjP+TXQfGFAvw81RAMALAAAOn71K89+JEpi8F+DI3nkhtWe286WJtrKBEOR7jk/UV6bqPgXT9ZsjDfa3rF3ZyBW2veBkYDkH7uPfNcR8VLe3ttN8G29o5a2hvYUhYnOUCgKc9+MVf+OlwYdL0eOS4khtpNRj88oRnaATnnrjrg8ZA9K6rVPBFvrmnSWd14g1meyuFUsv2iNlYAhgc7PYV5v8Y7G1tfCHh2wtpmuLSK8jhSRnDFkCMOo46eld58ZI408AamqxqFj8nYAMBf3qDj044q4LaOP4ZmBUQKNFJ4XA3eTnOPXPP1qD4NO0ngLSGYknEo5OeBM4Fen1DcwR3MEsEyB4pUKOp7qRgivEfiDrd9rGpxeBvDMqJcyr/ps6ttEEeOV6ehGcc9B3q94zsIvBXw0vbHSfMXaixmUfeYu4DsxHqCR+Qrt/A1vbp4R0eGKOPymsoyygAgsygvn6knP1NeWfBp5ra+8WaWgP2G0uyIfRTucED8FFJ8BtI06bw1cXM1lbyzy3DI7yRhiVAGBz25o8I6fHoPxR1zSLCIJptxaLMYBkqvCnp9WYD0DYqh8L/D2lalrHi03tlDOi3TQJG6Aqql3PA7Hgcjpiu91200TRdd0W6hju59RtLZ4bHS7Qg5UggsQfugAtliRnHciuHkm1B/jFor39lDZSS2jkRwy7yyeXLguwAy2R+AA64r1bxTquk+DrC/1m4RfPuXB2cbppAoVVGewCj6cmuH+G/hm6M0/jTxEu7WLsF4oym0wJjb07Ergew9yazvhlPr+sWWoa5brpLTX903nPciQyYAACHHG0DoB2rpPBXga50S51cahJZTadqPzGyhjPlo2SeA3QYOOPb0GOJ+COgaZqGlahcXtilwI750hS4TcqrtXJCtxk4AJxn5R6VpfBpEi1LxjpKoosoL3EcXYAtIpH5Io/Cj4XWFrp/jnxhb2MXlWsToqR9l+Zsge2c49q+gKK8E+Ldgmj6tonjOGBW+x3Cx3igZLpn5T6ZHzDPuvpXoXiCK28RT6VpgWOe1kYX05IyPKUfKMH+8xH4Bq7hVCqFUAKBgADpS0UUUUUUUUUUUUUUUUUUUUUUUUUUUUUUUUUUUUUUUUUUUUUUUUUUUUUUUUUUUUUUUUUUUUUUUUUUUUUUUUUUUUUUUUUVRSwt1vHvdha4Zdu9mJ2r6KDwB3461eooooooooooormfGNtf32hXtjpsEUs93E8B82TYqKykFuhzjPSs/4faZqOi+HbTS9SihWW2DIGik3BxuJB6cdcfhXbUVla1Jdx2ExsbT7XcFSqxeYEzkep4rzX4P6Bq/hjSbrTdVs1iL3DTrKkyuDlUXbgHOflJr1+iiiiuG1PVPE1pryQW2gpeaQyAefHOiyB8HOQzDgY9PxzxT/APh1/DWkPbTOrXE873Muw5UM2BgfQACu2ooprIrfeUH6ijauNu0Y9MUBFHRQM+1IEQHIUA+wpjQRPIsrRI0i/dcqCR9DT1jRWZlRQzfeIHJ+tMMELTLOYkMqjAkKjcB6ZonghuYzHPEksZ6q6hh+Rp0MUcEaxxRrHGvRUGAPwqvdWNneFTc2sE5XhTLGGx9M1NLbwzR+VLDHJHx8jKCPyqsmm2MaOiWVuqSDDqIlAYe/HNJbabYWr+Zb2VtC/96OJVP5gVHe6Ppl/IJbzTrS4kAwHmgVzj6kVoJFGkYiRFWMDAUDAA9MVzb+EfDrurnQ9PyvTFuoH5AYNdFLbwzQtBLFG8LLtMbKCpHpjpisyDQtJt7H+z4tNtVs924weUpQn1II5NLbaTpmnRzGz0u1h8xMOsECIZB6HAGfxrnvCfhu20m6u7+LTINNa4VYltoCCAikkFscbiSenGMDmu5rkPEvi7S/DNzYQam0sa3rlEmCZjTHdzngcj1/KuO8Caa9x4s8ReJoyTY3jCK2cjAlAxuYeoyvB716Drnh3R9fVF1XTre62fcaRfmX2DDkD8as6do+naZYnT7KzhgtCCDEi4Bz1z6596wl8D+GE+5otqmeuxSufyrS0fw1o2izNPpunQW0rRiNnjHJXOcV0NcvrHinSNF1G007ULryJ7sZiLKdvXHLdBz61wvw205313xN4gRt1nf3RW2bGBIqk5ceoycA+xrrJfBGhtez30MM9rdXDM08ltcyRmQkknOD6k/nXR6XpVjpVmLOyt1it8klcltxPUknJJPqa5iDwNotrPcS2a3NnHctma3trh4on4xgqpGByeBjrXZWlrBZQR29tCkMMYwkaLgAfSuDuvh14butYm1aa0kM0xLSxCUrG7HkkqOuTyR0PcVraT4P0LSdTm1SzsVjvJWYlwxwM9QFztA/CuuorhNW8CaHqus/2zPHOt2wCymKZkEoAAwwHsAOMZqXxf4J0XxbDEmowMskI2xTwNtdB6A4II9iDSeEfBGi+FAzafDI9wyhWuZ33yEAYAzwAOOwFZdh8PLDT724v7XVNWiu7jPnTLcDc+TnklT3rdt/C8UeqWmpTalqV1NahhEk8ylBuXaTgKOcGuuor5t8GaVPf+PPF1xbanc2M0E4AaEKwYMWyGDAg9BXtWheHINKu7nUJLie81G6AEtzORkqDwoAACjpwB2rBsfBH2LxLN4iTWbxrufCzK6IRIgwNp49FHTHStzxf4W03xZpxstQjOQd0UyYDxN6g/wAx3rkPDfw0stInimvNTvtTEDBoILl8xRsOjbfUZOK2PGngey8Uy214bq5sdStRiC7tn2svOcH8STxg+9YV58M4tRl0+51HX9Vuby0bcJ2kAIxjAUYwoyM56n1rU8S+Bzr1/p15Lq9yh04q1suxW2sNpJYn7xJUGjx14Ln8YWtraXGq+RDAQ5CQAl3wRuznjqeKueK/DWo+I9A/sabVY4xIB58wtsmQq25eN2AMgZx1x2pj+DU1DwmnhvWbkXSRIqRTxR+WyBRhDjJ5H61xOhfDHVbE/YrrxbfvowyPskDNGWX+7nJwp7gdcnpmu28e+Dx4m0q1tbS6+xXFlMsttIFyqkDGCPTH8hU994T/ALb8OPo+v38l/NKd7XIRYyj9iiqAAB+vOetee+H/AIb+JNMUWEnjCcaRnDQQBlYr3VSSdmfaul8e+C7/AMSQafZWV5aWlhZMrxo8TM24DAGc9AK0/Gugaz4m8Pf2QLqxgeYqbmTYxB2sGAQZ45A5J7UXGh62/g7/AIR+KewWc2wszOQ+3ytgUnGPvEZ9u/tVv4faFf8AhnQ4dIvJraZLct5UkIYEhmLHdn3btXc1l63FfzabcxaZLFFeuhWKSXO1CeN3GeQMke+K8o8DeDvEHhCC4ES6RdXVy5ea6lll3t7Z29O9ddFoep6t/bEXiM2jWl9BHBHDaSORGqlyT8wHzZYHPsPSsfwno/inwxZnRo/7PvrGJm+yXEsrRvGpJOHUKc/QHv19On8KeG00HT54ZJvtF7dyNNd3RXBlkbqcdgOw+p71wng7QPFHgm2n0u1t7DVLR5WlinaYwsmQBhlwfToM9etdj4e8Oy6TNqWr3Dpea1ftulbJRFUfdjXgkKBgZPJxzXK/Dfw7r/h/U9Xm1G3tPI1KbzyYpyxjbLHGMcj5sVD4l8P+JLPxtF4n0GC3vlkt/IlgnlCbQOMAnseDx3BrKvPDXjOTxtpniRk064kjhZCodkitwVZdpySzffJ46nPSjWfDvibVvGUeqarpcGoaXYlhZWqXCIhPHzMG9SNxHqAMkDnv5bzxTd3VhFHo6WNsJ1a6lN0jnYDyoA9a8vg8NeMfAWrXT+FbWDU9JvH3m3kdU8s9AMFhjG7qOoHOMV6po0XiCKCfVtZijn1FowkWn2jBUiGecMzYJPBJJ4xxnpXHfB/Rta8LaPf2eq6TNE5mNwhSWJw42qNow/Xjvx71D8NtK1zRNb8Q3GpaLPDDqc5ngIkicjBdtrbWOCdwA7ZqbwBpur2fi3xDqN5pM9vaajIWhkd04CsSNwByMgj/ADk17XRWJ4k0iHXtGvdLnA2XMRUE/wALdVb8CAfwri/hToWoaPoSNq7Sm+kxHslbJhiTIRBzjHU8f3q9PoooooooooooooooooooooooooooooooooooooooooooooooooJA6muH8Y2esasbDTtKu5rGCSUvd3kDAMkaj7qnOcsT26YrtIlCRogZmCgDcxyT9T615f4g1fxP4f1aZbPSpNYsbwFrbZ1t5MAFWP8Aczzk+uM16LpcVzDZQpeTebc7cyuBgFjycew6Cr9ZWtarZ6Jp8+oX0ojghXcT3J7AepPQCrtpMLm2hnA2iRFfHpkZqxRXD+FH128vNQ1DUbgpp0srLY2bQqrLGDw5ON3I7H1+ldxRRRWD4n1CfS9Gu7u1gae5VQsMSjJaRiFUY+pFHhqPVo9KgGtzxzagwLSmNQqrnovHXHrW9RXm/ijxi3hPVoV1W3zpF0p8q6iBLRSKOUYd89Qf54OOw0K6u76xS7u4Ps5nO+OE/eSM/dDf7WOT6Zx2rYooooooorlfGF1rtnpqyeHrGK8vTMqmOVgAE5yeSO+B16EntXS25kaGMzKFlKguoOQGxyBUtFFFFFFFFFFFFFFFY2qazZ6TNax3rmFLlzGkzDEYfGQrN2J5x9KtRahbTXstlFIJJoVDSheRHk8AnsTg8dePpV+iiuX8WeJ7HwtY/bb+O5eLOMQQl+fc/dH4kVtaZex6lYWt/CrrFcwpMgcAMFYAjOO/NXqKKKKKxdK13TNXluItPvEuGtm2y7ASFPTGcYPTtW1RRRRRRRRRRRVUXlsbg2wuITcDrFvG8cZ6delWqKovqNkl2lk13ALt/uweYN54z93r0GavUUUU1mVcbiBk4GT3p1FFFFFFFFNZlRSzMFUdSTgU4HIyKjlijlXbIiuvXDDIp/CjsAKXrRRRRVO7sbS9Ci6tYJwv3fNjDY+matIiooVFCqOAAMAU6iiiiiiiiiiiiio5oxLG0ZZlDDGUYqR9COlcrong/RNCvZb3TbaWG4lBErG5kfzMnOW3Mc9/zrrqKKKKKKKKKKKKKKKKKKKKKKKKKKKKKKKKKKKKKKKKKKKKKKKKKKKKKKKKKKKKKKKKKKKKKKKKKKKKKKKKKKKKKKKKzNZtobrTrmKeMOnlscZxggdQR0NeS/BZBqfgmSG9LTxvcyKwdiePl79ax/h3rbaJ4S8TXkrSzrp95KIVlkLHAVQi5PQZx+ddJ4f8PHxN4aTU9VvbibVL6MzRTiZkFtn7gRQcADAJ45yahu9W1/wR4Akn1m4S71ZH8mCTcX+8flLEjkgZPPXAzXO6zb3T6Msul2viweII9rrcy+bh2yNwZS23aRngD09wYfibBcaz8OrPVNYtprbVYGUNGzFQGLbSSmccjkcZGa7rX7K40fwJdS6Xqd7byx24nEjymVsBR8gLZ2j6YrlNE0nxB4i8EW2o33iXULadLZ5LYWrlCQM4MrfecnA7j8a6v4eatqHiXwQkkt5JFfpvga62gsSp4bB4ztIH1yag+C+qX+seGpbvUrya6uGu3+eU5wMLwPQe3vXrlFcjrGjXupan5v8AbF7Y2KW6hUtJAhaTcxYkkHjG2vIvDt3rWteMZbTRdd1KXQrB1+1XNyyuXYZ+VcqOpGOnTJ9K7iWLXNU13Vjql9d6PoloFW1a3lSMSkjly5BJ7HHQZA7HOZ8NPEF5q9xruiXGpfbo7FgtvqEZXe6NuGcjIOMZB5rP8Canrdt441fw9rusy3TQRb7UOqgSqSCD067SDgf7XpXoO68u/Frpb6jMtlZwKbiAKu0yNnaucZ6fMevbpXnNt4xtvEsl7NN4kbSLSGdobWO2jBeQDHzuWVuDngDA/Grfw/8AGOteIk1nSXkt31OxJFvevERHMu7G5gMc9CMY4I/HmvB/iH4geLPD93cWF1Yie3usCaSNQ0gwCYwuNoAyOTyc4zxmvSrzXdQ1HxEvhjTrgW1xbW6z6heLEH2Z24RA3GTnuOAaXRb3xNZ+Kp9G1KKW+0tofNg1LyQmD/dYqAuc5GOvQ9DWYni+LXNS1G3tfEFlpNnYy+SsjtGZZ3GckBzjZnoRycdqPhx4yuNcv9R0a/mt7q5suY7u2HyToDjccHGckdOOfavXaKK8m+K3irW/CdhDeabaWslu7hJJpWJZWOeAv4dc/h3rb8Z+JpdB07T2hWH7VqE8dvG8xxHEW6u3sKat14kstY0m1uZrG7sLx3V54oGRkIjZwPvEYO3g0y88S3V74mbw3oqwCW3i828upgXWIHGFVQRluR1IrOfxVqegeI7LRfEQtHtb8EWuoQAxguP4XUk4OSBwcfMvvibV/FGp6X4z0rQnitJbTUNzLIFZZEAB4PJBPHX9KPH3inVPC0thJDb2c1rd3CwAPuDqT1PHHrXpqnIB9RS1T1BrtbWVrFInuQMxrKxVSfQkdK8++HXi++8WC/N3YQ2Zs5PJeMSFnD+4I4HX8q3odY1CfxRcaRHZQmyt4llluvMOVLA4Tbj72R69OfQHOh8TX+tT3ieHLG3uLezkMMlzdTmNJJB1WPaGz1HJwOfxp3gjxjF4nN7ayWr2Wo2L+Xc2ztu2nJHB7jIIrvqK8v8AEnjmfQfEFlo02kNJ9ukVLedZgFfcwXpjjBPNdb4m1ibRNPW7ismu3MqReSjhWJY7RjPU5IGPf2rlPHNxbaraQeHLjSZL7UL2IT/ZY5lj8kKfvGQ8DByMgHPPHPMPw9ktNKuLrwzBpN1YzwL9rma4nWUylyBu3KeemO3TpnNbN14puJTeHRdGn1SOzcxyyJIqKzj7ypk5YjjoPpmtHwz4o07xDpTalbO0aRZFxHKMNCwGSG/nWLc+N40spdVt9JvrjSIT896uxQVzguqswZlHrj+Waz/H2qWmsfDjUdRsJRNbT24ZGHH8YBB9CCCD7isbSfiDpej+GNHAtr68SGxgS4ltYC0cDBACGc4GQeMCvX9Mv7bVLG3vrSQSW86CRGHofX0PqO1XqQnAJxn2FcBpnjvTNS119Bhtb5b6MsHWSEKFA6kknp0+uRW7q/iC30q/srCW2u5ZrzIh8mLcCRyQTnsOfpXOW/jjTdV1a48O28Oow6iNyMWgx5Xbd16cg5+lXdPm0jwlLpvhm1trgNOhMTLFuEhHDM7Dv3JxjH5VduvFVhBqNzpqw3txdW2zzUt7V5NoYAgkgehrOg8eaJLq6aM5vIL9ycRT2joRgE5ORwMAnPTHPSn2/j7wxcTXkUerRFrNQ0pKsB1xgZHzH2GetXfDXi7RvErzx6bcs80H+sikjKMB64PbPFTan4n0vTbw2Ekks14E8xoLeFpXVP7xCg4H1qbRPEek65ZyXlheI8UWfO3fI0RHXeDgr0PX0rPg8beGriG5ni1m1aK2IErbiACc4x65wemak0nxl4e1e0uLyy1WB4LYbpmfMewdiQwBFTeH/Feh+IpJ4tK1CO5kh++oVlIHqAwGR7jipm8S6KuprpX9p2xv23fuFcMy7QS27H3cAE84puneJ9D1O+k0+y1S2nuo87o0fJ4647H8KjufFeg2t41jPqttHdq+wws3z7uwxXO2Om6T4Tvr/WtYvoVvdRuHZZpTgRpn5Y1J9BjnjOPau+mvLaC1N5NOkdsFDmRzgAetZmleIdI1eV4bDUIJ5U5KK2Gx6gHqPccV5Dq9pb2nxm0FoIUjNxaSSS7FxufZMCx9SQB+VeyWOuaVqFxJbWeo2txPH99IpVYj8q2KKguriK0t5bidwkMSF3Y/wqBkn8q4Lwe8niRV8S3yEJIzCwtyQVhjBxu4/jbnJ7dBXdfbLbzJI/tEXmRrudd4yo9SOwqOz1GyvgzWl5b3AT7xilV9v1waLXULK8d0tby3ndPvrFKGK/XB4qzPNFboZJpUjQdWdgAPxNRWt5bXalra4hmVTgmNwwB/CuSbxfp7eKofDkE0ck/lO87BhhGBACZz97rkV2rOqoXLAKBncTxiooLiC4BaCaOUA4JRg2PyqQugbbuXdjOM849a5fxfoVt4r0ObTZLySGGUq3mwtkZU557EZHT/AArd0y1WxsLW0SRpFghSMOxyWCgDJ9ziuOnsdS1HxgJ31Ga20ywiXZawzbftEh5JdR1UZA59vesb4zwOPCF5exXd1BJb7MLDMUVw0iqQwH3hg13vhobdB0selpF/6AK2S6gAlhg980pOATjOB2rhPB+n62s93qut3kwe6YmGw35S2TOQO/zdPp+Nd2SB1IFYXiiOSXQ9QEV1PbOtu7CWBtrghSeDjj8Oa4j4MXc954MtZrmeSaQyyjfK5Y43Hua9PuIvPheISSR7hjfGcMvuDXJaHrU/9rXXh/U8G+t0EsU4AUXMR/iA7EHggcZBxXZ0UUVj6+Lv+zLlrK7+yzojOsnlh8YBOMHiuA+DerX+s+GWutRupLm4+0uPMc8444+leqSh2jcRsFcqQrEZwfXFeMfDnVtZu/FfijT9U1N71LJ0jiJjWNQNzDhRwO35V7VRUcocxuI2CyFTtJGQD24rx74e67rd/wCKfEem6tfJcpYsqReXEI1HzMMgDnkepP1Ney0UVyHju+1HTPDt9faZJDHcW6GQtKm4bR1wPX68UeAdTutY8L6Zf3sgkuZosyOFC7iCRnA47V19FFFFFFFFFFFFcF8QvFF14T0o6hBpv2tAwVmMoRUJOBkdT+FdhptwbyxtbllCtNCkhA6AkA/1q7RXHeOPEcnhbR5dTTTpLxI8bysioqZIUZyc8kgcA1u6HfHVNKsb8p5ZuYElKc/KWUHHP1rUoooooooorl/D3ifTfEM97FpxmkFnJ5ckpjKoW/2T3/z6itu+vrXT40lu5lhjdwgd+F3Hpk9vxp/2uD7SlsJVMzxmQIOTtBxn2HP41aoooorG1vXNN0KBLjU7uO2id9is+Tk4zjj6VrxusiK6nKsARxjinUUUUUUUUUUUUUUUUUUUUUUUUUUUUUUUUUUUUUUUUUUUUUUUVBdRGe3liBwXQqD6ZGK+fPhZrE3hywu/DN3pd62sRXT+XCkR2SZAwd/RV46njGCM5rP+HFhca94W8UaRc2dxbzXs0siuyERhyBgbu+GH5CjwP49fwjajwt4i0y9S+tGKxCGMOWUnIGB168EZBFdl4z0jWfGngy7JtntrppVntbGTAcIpxhuOGYEnHbgetZPh34v209vDZalpl9/bY/dm3hiz5r9sDjGfTHFaPxdXUbj4fvLPGFm82OSeNRnYpbgZx2yoJ9qk8QeKtI1P4e6lJbXJ2fZBCDIjR7pCMbF3AbiOM4yORVzwbqWm2/w2tnN7CI4rNkkLSKCrnd8vOOc8Ad6wPghf2Vv4LuEnvIIjHPK8gaQAopCjJHpzVn4ATwt4Vlt1lUzR3Tl0zyAQuDj0969zorxD4qeJ5fPt/CWl3SQXt8QtzPI21YISOck+o59cD1IrpNNvfDngfw5DaWt9bzrDhdsUqGSeRiATjPcnPsB6CvO9G8R6PqXiLXpPGV1Er2dw0VnZ3XMMcYJBKr0Zjxk4yeMe0fwo1bTV8Y+KPn+yteTp9mt5IyjPy5Py9uoOPetv4vwS6Ff6R41sYw1xZSiGdOQHRgcZPbqy/wDAh6V6b4csJBpDy3AC3eobrif/AGWfkLz2UEL+FeJ/DnxPZ+DTd+E/E7izltp2NvNJGdjqT3POM9QTxg9a9q0vXbLWVvJNNKSWEKFWugMKz4yQp7gDqenNeY/s8up8L3i70LC+YlR1A2J1rGuNXj8D/FLULnVlePTtWiXZcbTtXheenOCCDj1Br2e08U6ZqmoQ2Gk3cV7IymSZ4TvWFMcEkcZJIGPr6V4Z8Mda0vw5eat4b8TG2gu47tpEuJ0UI+cAgt0HQEZ7HrXumkaxpF5d3CaWLd4LePM93CAIwc8LuHB4BJ9OPWtDQ9f0rX4pJdLvorpI22vszlT15B5rcorw/wDaA/5E9f8Ar7j/AJGuy8V2Gi6zpun6FrW8LekLbyLwUlVcghugbGQM9eRzXltnB4i+HPiLR9K/tR9T0HUbgW8Ucoy0XQcdxjIPB24B4FT+A2OkfE/xJp97uSW+LzW7SDG9d5YBfX5Sf++D6VtfGC2fUb3wxp1qpe8lvt6quNwRQCzdeg6/hUXjy4jtfiP4RkncRx4dd7HAySQB+ZH51B8cLqDGgWomQ3H29XMW4bgvTOPTkV7yuCowcjFOor5/1+9g+H/j5tYmEg0vWbdhNtUkJMuORj6D/vs16ToVhcw+H7u4dcalqIkupApJw7j5VGf7o2rj2rx34KaZoeraLc2l2jnUbe4ZpIvPkjO0hQDtDD0x+H0r2HQdH8O6Nrd5DpdmY9QeLzbmTzHfhm4BLE4JIJx+NdxRXlHxh0SXVPDZvbTcL7TJBdQlVyxA+8Py+b/gIp/hzVo/G8mj3qFTb2UIuLhVOQLojaEP+6Nx/FfWl8d+FLzWNQtdX0HVBY67Yx7Vycq8ZLYBHOMnd1GDyD7Yfh/xTql2+s6PrmnJZeI7Sxd47iFR++jA4IPruOeOOvAxWJ8H9Ms9Y8LReRrOp29zDLILiGC5KhSTkYXHQrg5HfNXvF3huw8L+DPE8WkXFy91cJDJcmaXe20yYJ59Rvz3P5V6J4Fez1bwTpShEktpbFYZUI4Yhdjg/iGFcv8AEWHS7D4cavZ6fDGlpbbYRHGOEfzV9e4Y5J9fetS3t0i+FwhjVVX+wjnauOTBknHqSSfxpPg2WbwHpG5iSBKMk9hK+K9NorwX4krJ4W8VaP4ygVvszEWl+Fwcqehx64z+Kr0r0rSJF1fWrvU1YtbWq/Y7Y5yrHIaRx687VyP7przT4lxt4X8UaN40h3C33i0v1Q8shBwcd/lz1PVVr0LQ5Ytb1y81mJhJbWyCytWByrdHkcfiVH/AT61H428R2Pg3Tp78QiS+u5AsUK/eml2gDPfACjP+JrD+GvhS4077R4g1z95ruosZJC3/ACxQ4OzHY+vpwO3PNeDrC2k+KfimeSGNnhCtGSoOxjjLD0PXnryfWr9vHHb/ABknEKCPztL3ybeN5yOT/wB8j8q1bKSztPEOtyeG7WfU9UuHX7a8swW3tyCRt3YzkEfdGfwxXLfCpJx4y8ZpeLB5zTL5qwg+WSWfOM89+9V/hRpFjL4p8W3EltE5gvnihUoNsY8x+g6DsPbHvS+H9H08/GLxBGbSHyYbVZkj2/KHZYiWx06sx+pzWjqVrHY/GTRWs0jgW509zOqAL5mFl6+v3U/75qn4q0mzufjB4eSW3iaKazd5I9uA7KJiC3r0HXripPiFaW2n+OvBc1nDDbySXHluVAQMoZABx3wzAfUCrfxl0uSzOmeMLCFWu9LnUzLtyJI88bvYHj6MeeBXbzXNv4pu9EWH5rIRLqj7l68YjU846liRz9yuV164j1T4n6Po96VNpaWzXMULcrLMQcEj1AGR6bT612WueEbXVNf0vXvPeC6sG52AYlX0P6/ga8x8a6fBqnxb8O2d0HMD2L7wjlSQBMcZHODjn1GRR4r0rT/D3j3whLo9rHYtcSNFMIBtV1G0YIHHRjk9/wAK+haK8t+M15JaeCNQ8oNumMcRYEDapcZ/MAj8a7DwnBHF4b0mFFwgsohj1+QV4Z4Z8Maa/wAS/EtgFI05IVdrVZCUkLbGw3qAxJ29jx25fH4Ysbb4nzaTYtNZadc6f5lxb27lBIM8pkcgHA6YPXGM1PqmiWfhj4l+Gv7EiWyiuomjlijztYANnPPJII/EA9a7TxrplpJ4l0fVdav7caTao6pYyKXaWc5AIQA7uq/io9a4fRJoIvizCNO0240u2urBjJBJB5PnY3Hfs7DIHXnINNttD0lvjBcWf9mWn2aOy80Q+UCm8gHdtPGeTW94g1SbU/Gv/COQaSdRsdOtklkshKkUbOdpDNu4ZVDr8vr24qtZeHtesfF9pqui6CukafJtjv7cXUZSRd3LBVOAQD0GOnuc4Ufhhbr4o6vp0WoX0NrJYF5yJy0jI2zKB2ycbiD+GK1fiB4RtfDvw6u7e0vb5ktJRKgebAbfIqkMAACACfxJPeu81Kz1S+8A21po9ylvdyWUC+a7bdqbV3YPbjPNeM/EJ9E0nRLKfw8JBqlrNGsmpWSOEY7Tu3S9GyQD1PP416b8X5TL8PLiR5CrP5DEAffJdTj+v4VH45tXf4aJLHeXMD29lCw8iTYH4UYb1HtXP2fhU618P4L/AFDWNQkuEsPOt9kpVIdqfKNv8XQAk8nnGO3R+ALu68QfDiBri9uop0jkjNxDLiQhCcHcckHAA/Csj4S6vJZ/D6/1S6kedraSeY+Y+S2FBxk+p/nWl4W0U+MfDY1fXLmWe/1BXMTRyNGtsuSFCAHHGMnIOe+e+toNjr+m+CtTtfEV0t1dpFP5cgkLkx+XxuY8k53de2K87+F3hq413wTGtxrN7bW3my+RDZsIsHPLO2Mtz0HT69u4+DWqX1/oV3b390bp7G8e3jmY5LIApHPfqefTHpWN8UJ5dK8XeEdVhk2fvzBL7oWXI47YLV7tRXJeOfES+FtAudUMayyJhIo2OA7scD8uT9Aa5yLw9qepaJDff2/qcWsTQCZXScrErkZC+WPlKjOPX3qp4G8U3Xibwtqf9ooqalZCWC4AGMnaSDjt6fVTXnHwi0XXNW8J+Xb602l2IuZGVraPM0jYA5Y8BQR26/hXovwl13UtSg1XTdVuftU+mXJhFwRhpFyRz6nKn8KxvhqVbxz42cMCouFBI9dz/wCFA8ZWWvapqKXGt3el2NnL5EC2iHdOR1cttYY9B6YNT/DfxZfXN/qulX88l7ZWKNNDqckTIXQEcNkDnkn8D1rX8Oy6p41tpdXbVbrTbFpnSyhtAq7lU43uzAlsnI28Dj3rjvg+l5F4s8XJqM4nu45FWWYKFEhDP82BwM9cVq23jK38T3d/s8Tf2Pa20rRQJEqlpgBxKWZehJ4UY4H41Y+H/jy5vrfW49ZkWc6Tub7ZFFtE6KTk46buBgDHUVpWc3iTxNoT65a6jJprSq8tlZQxI+Qudu9mGSWx24wRUV7qmp6t8NdTutX0+Sxvfs0qyROhTOOjBTyM1x/htfGZ8BWl3pl5aabb2ls8kcZjEstwo3NklhtUHsAPqfT17wDr8nibw5Z6pMixzybllVegZWIyPrgH8a7GivGb7Xtd034hWWjXd8g0q9Jkhb7OvIwcR7vUEAZ68j1rufEF1qSajpllptzBE9yzeaJYt+2NRksOR7D6kV1o6DPJorlPG3iAeF9AutV8nzni2rHGTgMzEAZPpzn8K5+bUvE9kdMut+mahY3lzDFO0EbqYVdwu5eTuXkcnnpx1q9r3ieaHXLTw7o8MM+pzL5szTE+Xbxd2bHJJ7DjqPUVhX3izVvC+s2Fl4jjtJbC+YpFe2qspRuOHUk45I6dueeQLnjHxVqfhzW9GtRa2s9jqVwsAbLLJGcqDnsfvZH0qT4leKtR8I2MOoWtpbXNu0gidZGZWUnJBGO3H61k/Gp/M8CXD4xukhOP+BCukvtfh8MeDLbVJ4mlWK2hVY14LEhQPp1z+Fc9rfi/XvDdnZ6pq+nWD6dOyrJ9lmfzItwJGcjB98V2/iLxFa6Jp0d4yPcSXDLHa28Q+eeRvuqAf8/jxXknxa1DxND4QvFvdNsxa3JjR3tbhy9v86sN4K4IONvB6muvu9dvPDfgDTNVtbKO7WCxtzLG8uwhSijIOD610Mev3Vx4Uj162skeVrYXBt2lI4xkgNjk49qs+DNdPiXQLTV2txbm43/ug+7btdl64H93NdRRXBXPii7n1q80jRtKF7LYqpupJLgRIpYZVQcHJPPpjFbXhvWzrcN072U1m9tcG3eKbG7IVTnj/ero6K8/uvFkB8TJ4SubK7guLyJzDcIylWXax3A5yOFbt1H41TuPEGneC77RvDI0y4itbthBaTIVKFiRnPOc7nGT75rY8aXmltZHRb6CW7m1FGSKzgGZJNozkZ4XGAcnpj2rivh3Ppmh6nN4duIL+31uVBJuv3SRpkA4VXQkYUA/L9ffHoOp+IorS8NhaWlxqF8q75Ibbb+6GMjeSQFyOg6n0qrovi/T9ZjvBbw3S3lmSJ7CWMLOuDj7ucH8D9cV594I8dajrXiXW4bvTL9Y43ihhgjQMttguCZDkAEnHPPT0FdjN8Q/D0Gr3GkzXE0dxboWkLwsoGBnaAfmY47AGpNA8d6RrmqyaTDHeW92ql1S6gMfmKO655/PHSs/U9T8PX3jXSbK4uZptStTKILUQNsSQrkuxIwcBcDGcHn6enUUUUUUUUUUUUUUUUUUUUUUUUUUUUUUUUUUUUUUUUUUUUUUUUUUmBnOBn1pQAOlMMaFg5RSw6HHIp9QC3hWUzCGMSnq4UZP41K6q6lXUMp4IIyDVf7JbeWsX2eLy1ztXYMD6ClNpblDGbeLYTkrsGM/Sov7PsgpX7Hb4bqPKXn9KlgtLa2JMFvFETwSiBc/lVmis640vT7mQyz2NtLIervCrE/iRUSaLpSMrrplkrKcgiBQQfyp0ukabNepfy2Fq94n3Z2iUuPTnGe1SRaZYQ3kl9HZ26Xcow8yxgO31PWrVxbw3UTQ3EMc0TY3JIoZTznkGpqwNW8OaNrMiS6jplrdSIMK8sYJA9M1ffTLF7E6ebSEWZGPIVAExnOMDjrVHSvDuj6PK02nadb2sjDazRJjIqxrGjabrdv9m1OxguogchZUB2n1B6g+4pNG0XTNDt/s2mWMFpFnJESAbj6k9Sfc1Q13wroWvukmqaXb3MicK7LhsemRg49qv2Wl6fpWmmws7NIrNEYeRGucg9eO5Ncn4L8N2ekXd5fWWmHTYLhFjSBnJc4JJZgScHLYA7AV6HVe7uIrO2muZ32Qwo0kjYJwoGScD2FeE/EPU9P8daHpmnaFdJdzXd8gMaHDxoFJZmB5AGRnPrXruteHdM123t7fU7czpAwePEjoVYDGcqQarab4W06wuo7sm5uriJSsMl3O0xiBP8G44XsMjnH40/xD4X0rxAYZL2BhcwENBcwuY5YiDkFWHPB59M81Npfh+x024a7Uz3F4y7Dc3MrSybfQE9B9Kp+LPCWk+LIIYdThZjCxaOSNtrrnqM+h449qwX+GfhiSxtrGSzkaGGTzCTKd8pxj5mHOMdgQK9EtbeG0gjt7eNY4oxtVFHAFT0Vz/iHw/YeIEtI7+NnW1uFuECnGWXPB9jnkV0FeSa38LdH1HU21SzurzTLqRt0htHCgnjJAxwevTuc13Phnw7p/hqy+x6ej7WbfJJI255G7sx9f0roqKZIiyo0bqGRgVYHoQa5rwj4asvCunNp9gZDE0zylpCCxJ9cegAH4Vm634bv7rXY9b0zWDY3KWwtjG0AkjkUMW+YZHrU2h+GpbXVZdb1S/N/qkkXkK6xCOOKLOdqrz3zySf8AHgNU+FciazNqnhvX7jRmuCWmiRSVyTkhcEYX2OcdscV6XpPhqzsdIk0y4aS+FwpF1NcuXeckYJYk5+np+teVWnws1XS7iSHSPF99ZaVI+4wRghwO4BDYz749OuK7XxT4Pm1LwzH4b0u6htLPAErSxmR2wwbOQRyWGSe+asf8I/q48IDw+NQtDL5H2TzzAwHk7NuNu772O/T2q/4G0S98O6NDpV3dxXSwZETpHsO0knB/OuxornPFuhw+I9DvdKmwPPj/AHbn+BxyrfgQPqOKteHdKi0PR7LTITlLaIJu/vHufxOT+NYnjxbG+8M6lZ3GJvPTyI40OWaYn92Bjvu2n8K2fDWlR6HotjpkX3baFUJznLfxH8Tk/jXmereEPEOpeMIfEE8+l3EFm2LK1laQLGAchjgff759cdgK6a+s/F189ory6VBDFcxzy+RJKGkVG3bMleAcc1keF/DGuaX4s1XXLx9Pki1Hho4pX3RAH5cZQBsAAds9faq8fhnxHH48k8UN/Zslu8f2YW4nkDLHwM5KYzxnH1HvWXonhXxj4Z1fU10i50uXTdQuDNvuQ26LJPO0Yy2Djrg4HTJqbwx4U8UeHvEes3y3FjeW9/IJXlkBWSQgltoA4TJYjuOOnSr/AMPPD2u6HrGtXWo29qtvqc5uB5U5do2LMcHgZHOM8UzQtA1+18fan4kurO2FrfRCAIlxlo1GwBjxycJyPem6ro/iKb4h2WvxabC9hawNbj/SgrOpD8keuW6cjp36Lq2g6/c/EOw8Rx2Nu1lZQtAq/aMO6kOMkY4OZCceg6io/H2h65qvijQtRsNLS4tdLk8wl7hE8wkqcAHpjbXqmoW8F/pk9vfx7YJoGWdC33VI55Hp61wHwj8PJoXh1XDM73jmYO3Xyz9wewxz9WNZnxN8IavqWoad4j8OTKNX08bRC5AEi5JGCeMgk5B4IPUY5t6F/wAJtrstuviCztdLsYmWSRYmDSXJByFOGO1cgZ6ZwR0OKqajp2vTfEqx1yPQ5W022tjaNL9piBYHcd4XdnGW6dePwqDx3pusal4w8OXdlpFxNbabKWlk3ooYEqTjLDoB3xnpXtSNuRWKlSRnB6j2p1cP8SNGk17wlqlhCpadovMiUDJLIQwA9ztx+NP+H+pJqPhDSblCWKWqxuA247kG0/jkfrXnfhKLUrf4ia5qM+jahFZX4EcUzxYAIK8n0BwTn6VYP29fik2qNo+o/wBnLa/YxcrASpbru9ducjP49Kh8bpfyePtB1G20m/ubXTwRPLHAxX5iRwe+Ac8UzxHLqukfEO311tEvdU05rUQwG3Qs0BI5IHY9Qc44Y81n303iQfEXTNbm8M3jW72vkRpEQ3lKd3+scfKpyxJBPAPWrusrqGh/FJNYOkX95ZXdqIFe0i37WwBz2GNuTk9Oah8dad4i0TxJa+NNFtJLgtAsd9Zod5A4yvy8leByM4K56V2fhrxLrPiqeLZo13pNnCwknnuBgy4PEaAjkHuewBFc7ps80fxVvryTTtRS0urQWsU7WjhGcbCTnH3flPNafxrnkbwpNp1tDcTXN1IgEcMLPlVYMSSBx0Fc748Gp6n8NtNGlW123lmJLu28l1kdFUhgQOSu4An888Vj/ETVJfEXgSJdH8PahDaQyxs/mRBBGoB+6vVhk4yBit74lX8mpeALeCHTtQW4uWiEcLW5L4XBLELnaPrgmtTxleJP8NTbww3MlxPaxwxwrbvvLKU3cY6Dnn2rQsNRtbP4axl0miMenfZmieJg/neXgrgjPLdO3Nc38LtStbH4e3EVw7pLbGUSRmNtwLk7cDHOfb39DVL4TWaap4C1TQnbyrqUzKVkUgpuUBWx3Gf5VheB/HE/gS2bwz4psLxHtpGFs8ce7cpOdoOfmGSSCOxxXrupavcyeFNX1HU4TYJPbSLbWk+FkH7s4Df7THPHYD61zPwW1Gyg8DIJrqKPyJJWl3sBsBY4J9qo/Am/trm11tY5B5kl+86ofvbCF5xUvxQgfVvF3hPSIYi7Cb7RIecLGGGT+Smvd6K80+LegXPiHwpcW9kjyXULrPFEpx5hXgj3+UkgeoFJ4J8Y6PeeGbSWfULeCe1gWK5ilcK6Oowfl4POOMDnpXJ+A9Ml0fwx4j1rUYzaNqbyzrFMdpSPDbd2ehJY/p61f+Bt5bnwXGvnxhoJpPNBbGznPP4EVj/Bi6t21bxdi4iLPfF1UOMldz/MPUe9P+FlzbXPjDxq0VwjCWdPLwc7wDICR6gcfnWB4I8SweAdX1Xw34jV7eJ7ppoLkoSpB4B4z8pABBA6k5xXr41e38Yabqlpo2ZbV7WWA3TRlEMrLgBc43Yycntx615/8JPFWm6V4fbQtYuYtOvdNkkVkumEZYMxbjPUgkjA56VR+FWp2OpeL/F7w3K4u5AbcHrIoL5YfocdcGsz4ZeILTwTNqPhXxMwtJIrgvbzSodrg8HnHAOAwJ4OTzwK9P1m8i8XaHrlhocTSw/Ziq3UfyrLL18tePm4HJ6cgd+OM+FnxA0a18ORaVrF2LC904NE63AI3AMcY9wOMdcjpXY+J9ah1rwJrt/ACtm0MiW8jqVMqgAbsHsWyB9BS+G5AvwwgkUhgulP0PcIeKi+CqKvgewYOGLvKSB/CfMYY/TP416tRXkHxm0eW70GPWLIEahpEouYnQZYKCN34DAb/gNbngTUD4libxNJC0Xnxi3gQjG1FPzkcnq+fwUV6HRXNeLTpD6U9pre37FeSJbkNnG5j8vPbBGc9sV4fqFhrHwpuLa+0+/m1Dw/LOIpbKU5dM9Nvv6Y7jnrWxYSNpHxlv0uzn+1bQC3fpwFXH/opl/CtP4525vvD9jYRKHuri/jSBMZJbDdPwzzWJ8WY2t9b8BrI2RFd7XlPTO+Hkn8Ca0Pj9cQp4YggaRRLJdKVTPJABycenvWj8Z+PAE3+/D/AOhCtDxf4jt/DnhHT3mtYLp7lIYY4bgfuydoOW4PAxmvO/jPpc9t4TguNS1m4vL17hBt3iOHoSdka4Bx6nJ/OtPx1ejTfE3ge9vcLp8SnMj/AHUYhQST7fKfwrtPjMw/4QDVmHIPk4x/12Ss3xRx8JD/ANgy3/klbOmNHa/DSJ2kDINILEj1MecfXJxUPwY/5EHSP+23/o569QorxHX/AAlqia3c+JPBeqxxXjvtu7NzmOVxwQewPse5yCM11Hw78UnxJBfJdWAsdVtZgt7CFxliMBvXouOf7vpXo1FeG+Ij/wAXi8MD/pxl/wDQJqb8UTnxh4JX/p4l/nHUEF+F+NF1DelMfYVhsyzYx8qvx75Mn5169f6dpP8AaVnq13BF9uhPk285zuG/I2j1+8fzNeLfDaJ9Y1XxQ76ve2d7/aDGSG3dPu5IH3lY4HI9AAK9E0jwbp+keIm1t9Tv7rU7mMxk3MkZ3gADOFQdAorhPhAXk8T+N5HyQb1VBxxw8ox+WKSG2in+NVy8qK5hsVdNwztbYBke+Ca0/ESIvxa8LuqgO1rPuPrhJMU/xFx8WfC3vaT/APoEle0UUUUUUUUUUUUUUUUUUUUUUUGiiiiiiiiiiiiiiiiiiiiiiiiiiiiq73VvHMlu88SzOMrGXAZvoOp6VYopCQMZIGTjmlziio5ZY4UaSV1RF6sxwB+NJBNFcRLLBKksbDKujBgfoRUtFFFFFFFFFFFFFFFFIyh1KsAVIwQRwRWfY6Xp+nszWVha2zOMMYYVQke+BWjRRRRRRRRRRRRRRRRRRRRRRRRRRRRXlvhz4a6Poesz6v5s91PJIZI1nIKxMSTuHqRngnpXqVFFFFFFFFFFFeTap4L1nVPElxe3HiOddGnUI9jGSA0eMGMjO3B5ycZ5PrXq0aLEixooVFAVQOgAp9FFFFFFczp+jPpWozy2LqLG6YyTWzE4SQ9XT68ZHTuK6aiiiiiiiiiijAxjHFFFGBTdq+g/KlAA6ACmtGjMGZVLDoSORTmUMMMAR7imeXHgjYuD1GOtVrlks4JJ47YyMo4SJMs3sK5jw/okyajd67qgU6ldfIkYIK20I6ID3Pqe/bHftKKKzX0rTnuDcvYWrXBOTKYVLZ9c4zVq5toLqPyriCOaPOdsiBhn6Gq0Wl6fCHWKxtkEg2uFhUbh6HjkVGmjaXGSU02zUkFTtgUZB6jpT7XSdOtJBLbafawyDgPHCqn8wKh1XQ9L1jYdR0+2ujH9xpYwxX2B9K0reCG1iWG3ijiiQYVI1CqPoBWVe6Bo9/dJd3el2c9wvSSSFWb8SRz/AEqzaaVp9lPPcW1nBFPOxeWVEAZyTkknr61T1bw7o2syJLqWmWt1IgwrSxgkD61rWlrBZQR29tCkMMYwkaLgAfSud1Dwh4d1K9F9eaNZz3IOS7xA7j/tDo345rV1LR9O1S3S2vrKG4gQgrG6AgfQVVj8OaPFYNp0enQLZM+8wKuEJxjOKs6Vo2naOjpp1nFao5yyxDAJ9cVrUVHLGk0bxSKGjdSrKehB6iorO1gsbaK1tolighQJGi9FA6CrNFZOt6PYa7ZPY6lB59s5DMm9lyQcjlSDWDa+DtMgmhkmlvbxYGDQRXdy0kcRHQqpOOPfNaHiLw1pfiFIxfwEywnMM8bFJIjkHKsOnQVFp/hiwtLuO8kkury6iBEUt5O0pjB67c8D69ak8U+GtN8U2AsdTiZo1cOjo21kYdwfpkfjXKy/DHw5PYrZzR3MuJVlM0kxaVtoICFjztwTwMVra74J0vWtNtdKmkuorC2OUgil4z2yTknGT3qXVfB2natoEWhX0t1Pbw7TFKzjzUKjAIOMdCRyD1rm5/hZoNxpcljPNfTzNjy7yeffLEAeAuRtA7EY5z9MdDc+CNGu9Bj0O6jmnt4zuWWWTdKG/vBux7ccY4xXLH4U6VLYTWN3q2s3ULhRGJbrPk4IOUXG3JxjkHjpiu7sfDen2ehNoSiaSxaJoiJpWdtpGMAnp7YwB2rjbD4Zabb2ktjc6nql3ZNkR2slwRHED0wo6kdRnjPOK6/wn4ZsfC1h9hsJLl4s7j58xfn2HQfgBXUUV5zF4T1DT9Q1G/0jXXt21CYyzQzW6yxg84KjIIPPrzgZ6V0fh3QYtGW4laZrm+u38y6unUBpWHTgcAAdAK6OivNvGvgyfXtQsNX0zVH03U7MFEmCbgUOeMZ68n8CaxNV+G9xqt/peo3fiK7a9tWZppwoBY8FRGv3YwMHjBzmtTx14Bi8TG1vLa/lstXtQFjvFHLAf3tuOeuCMdas+FPCV/YXKX+va3Pq17DkW+7IjhBG0kDuxHGff8a5/wAUfDm5udeOv+HNWbSr+TPn8Eq5Pfj17jkGuy8J+HrzSzJd6vqsup6lIuzzW+VI0znaq9snknvgelc3pPgrVdH8ValqdhrEcOm6jN51xB5IaRjycAsCByzc+h6dKWz8Ja1F41l8US3ti4lQQtbqjjEeAOD68Z5z3p+t+FtdvvF9h4it72wjWxUxxQujHch3Btx9SGI9uKdq/hjXL3xfYeIornT1WxRo4oHD/MrBgSSO/wA36CvU6KKKKKKKKKKKKKKKKKKKKKKKKKKKKKKKKKKKKKKKKKKKKKKKKp6he22nWst5eSrDbxDLu3QCuZPjfw0FLHVoQoxliGAGTjk4962otc0uXTTqiahbmwGc3HmDYOcdfrxXnWif8I1qXi+61eTVbW71N9qWcJOBEgUD5AfvMeTkdjxXf6h4i0bTLgW19qdrbzHB2SyhTz656VoSahZxWq3kt3BHbMARM8gVeenJ4rP1NbLWtFuFW9jFrNGQt1FKNqEHhgwOPlYZ69q818By6hqN9Emt+ItM1B7FALeCznDMz4ILydCSB0+pPWvXZb21injtpLmFJ5f9XE0gDP8AQdTXn/xIGm6z4P1lBLBcm1jMmI5AxikXpnB4PXg1P8NprW08DaNI86RwiAZeVgoDEnIyffIrvba5guo/Mt5o5kzjdGwYZ+oqnPq+m286282oWkc7HAjeZVYn0wTmrs08MEfmyypHH/fdgB+dNW6t2hM6zxGEdZA42/nToJ4bgFoZY5ADglGBx+VTVWmureBgss8UbHoHcAn86sg5GRRRRRRRRRRRRRRRRRRRRRRRRRRRRRRRRRRRRRRRRRRRRRRRRRRRRRRRRRRRRRRRRRRRRRRRRRRRRRRRRRRRRRRRRRRRRRRRRRRRRRRRRRRRRRRRRRRRRRRRRRRRRRRRRRRRRRRRRRRRRRRRRRRRRRRRRRRRRRRRRRRRRRRRRRRRRRRRRRRRRRRRRRRRRRVHUrC21O0ks7uMSQSEb0PfBBH6gV4n49vp/FesReCNELJErq2p3KL8saDB25/p64HrW/418OeH7Xw7punXV7/Z2l2M6usCjcbjGcoB1YkknjPUmvPfi1e315Hod7/Yj2CJeKLeaZlE5OMgbBnaOBwTnIHFd98ZvD0es+GJb6ONftmnf6RG20ElB99TntjJx6qKuS63H4m8KaZDbMqz6yFt2CgN5WBmY4/2QGA+orB8fvKNb8MeF9PtbR7Ri0rW1y22GQIDtVuCcDDHGDk44pvi3wb4j12+06/s00jTb2xbck8M8nzg/wAJwg9P1NYPxC0O1uviP4bSPday3gLXEkDYL4z9OSAQT3Fdj4g8J6P4X8KeJ5dJt2gF3bEyJ5hZRtBwBnoPmJ/H6VyPgXWLPxdp2n+ErpfJtbezhlnilGHuip3BVz/DwrEjkjpxmvRPiNqx8IeD55NLjS3cbYLcIABGWPUDGOBk1JoXhPR7vwnbWdzZxym7tlknnZQZHkcbi+487sk4PauF+GV5LfeHvEHh7VGW8TTJJIVaQZ3p83Bz6EEj0yPStH4EJHceCXjljV42upAyMMgjC9RTfgnEkEfiKKNQsaak6qoHAA4Ar3BslTtIDY4Jr5+i0fStOsNVtPEHla5rtzJJIzWkJnlhUj5QCRmPHJwSOveui+B17c3vg2I3MzymK4kjQuckLwcZ78k17BRRRRRRRRRRRRRRRRRRRRRRRRRRRRRRRRRRRRRRRRRRRRRRRRRRRRRRRRRRRRRRRRRRRRRRRRRRRRRRRRRRRRRRRRRRRRRRRRRRRRRRRRRRRRRRRRRRRRRRRRRRRRRRRRRRRRRRRRRRRRRRRRRRRRRRRRRRRRRRRRRRRRRRRRRRRRRRRRRRRRRRRRRRRXOeLG1caNdLoUSSajIuyIu4UJngtk9x1HvXmHw/0jXvClhKknhsXF/cSF7m6N/HmQ5OByM4A/Uk96oeLfDvjHWG0zWktoGvbC+adNOadWUJlNoDHCnG056HnI5o8c6R428UWOnznSbOF7W6EosluA0hx/EXJC49gc817hZC4ubBBqUMSTSIRLEh3KM/w578V5f8NvBV14Y1HVXunZrUSslgpcMBGxyWx2JAQHp0PrS/FbwhqGupY6vos5j1bTSXiXON464H+0CBjPByaboOr+OtcKWd9okWkxAYuL0yZYjodi54Jx15A6+lZ3jK01ibx7oeq2ui3dxZaepWWRCnzZJyVBPOAQa7j4g/a7vwxe2djp9zdXN5AY0RABszjliSMdf0ry/VfCuoTeENG1GzsLu38S6OiRoqgb3UHkcNyvJIxz1GOTXa6lZXXj/wbcWF/p9xpmobVIE6cCVTkFfUHGPbdVfwTrGraRo8OiaroOqG+sU8qOSKHfFMoJCYcHAwABz6e+K2PBPhafSNK1L7c6HUNUmknuChyELZwue+Mk59SevWvPvh1deIfC9hN4ak8LXUl1FOxjul+W3fcfvF8YwPbJx2yK2Pg7aaxYHWo9U0ue2M9403nOAqsTwQAcEjjrjFew6olw+n3aWbbbpoXELej7TtPPvivn34b6lf6doU/h9fDGoHWCZGkleMRxybjwzyMewOOhzgY610PwON1aaJcaXdafdW8kFw7M8se1STjgZ6ng17f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RVKPULKW6e0ju7d7lPvwrIC6/Vc5FXaqJe2r3clktxE11Ggd4Q43Kp6Ej/PardFISACScAdSaw7fxDo1zd/Y4NUtJLknAjSZSSfQc8mt2iiiiiiiiiiiijIzjPNFFFFFFFFFFFFFFFFFFFFFFFFFFFFFFFFFFFFFFFFFFFFFFFFFFFFFFFFFFFFFFFFFFFFFFFFFFFFFFFFFFFFFFFFFFFFFFFFFFFFFFFFFFFFFFFFFFFFFFFFFFFFFFFFFFFFFFFFFFFFFFFFFFFFFFFFFFFFFFFFFFFZ2rala6RYXGoXsnl21uheRsZwPp615/4O+JmheK9QbT7UTwXOCY0nUDzQOTtwT25wecA16jRRRRRRRRRRXKX/AIpsLSaeCKK7vZbc4nWzt2lEX+8Rxn2zmr+ga9pviG0F3pl0k8WcNjgocZwQeQeay7jxhpMEs6BrmaO2JWeeC2eSKIjqGYDFYfjHx5YaP4XGs2TPcG6UrZlY2ALZxk5HygdeeuMVpeBPE1nruiWrrcO1zBbR/avNRlIbbyckAEZBORUn/CdeG+v9o/ut2zzvIk8rPp5m3b+tUviJ4xtvCuiNco4e8uFK2igbgx4+bPTABzz1q34W8VadqOg295Lfx74baI3byfKFcryMkAE5DdPSpbrxx4ZtbG3v5tYt1trhisTcksQcH5QM4B6nGBXS2uoWl3ZR38FzG9o6b1mDfLj1z2rj/BFjosb6pqGnXkN9eXV07XdxG24BidwRT/dAbj1/Qd9XHafB4bl8SXl9ZS2susvCqzmOXeyqMDkA4B+6PwFdF/aVj9qNp9sg+0hS5i8wbgo6kjt1qlpmv6Rqs0kFhqVrcyx/eWKUMcevHUV5f8bPEMVjoQ0uC8gW5vJ0hmTzF3pEQSWK9ccAZ966i58O+FfE8Vkbd4H/ALPZWiks5huQAcKxGTjgdeeK6UeI9E+0m0/tay88Nt2Gdc7s4x15Oe1bjyJGhkd1VAMlmOAB9az31fTUiimbULRYpiRE5mUK5BwQpzz+FWmu7ZZvIa4iEwXf5ZcbtvrjriorTUbK9d0tby3ndPvrFKrFfrg8U6K+tJpmgiuoHmXrGsgLD8KtO6xqXdgqgZJY4AqC3u7a6z9nuIpcdfLcNj8qsMyopZiAo6knGKhguIbgEwzRyAcEowOPyqV3WNSzsFUdSTgCkR0kUMjKynupyKZcRedDJF5jx71K74zhlz3B7GvB/hJLcHxP4vguLy4uVtrgRI08hdgqvIByfYV76CCMggj2oyPWlrwrxJLqVl8TfD8A1e8ksrstJ9lLbUTAYYwuAR9QT7mvdaKKKKKKKKKKKKKKKKKK4rxprWo6VHYW+jWsN1qN7ciJIpd21UwSznHYYGT7119sJlgiFwytMEHmMgwC2OSPbNTUUUUUUUUUUUUVWvJnt7eSWOB53RciKMgM3sMkCuI8AeLJfFkOoyy2P2M2tyYBGX3NwP4uODXoFFV7uf7NbyTCGWYoufLiXLN7Aetcf4I8VjxVHfSCyktBaz+SUkbLZxzn0ruKKKKKKKKKhuZ4rWCW4mcJFEhd2PZQMk1leH9atdf0+PULNZhbyEhTLGUJ9xnqO2fY1t0UUVi69rmm+HrP7bqt0ttb7wgYqWyx6AAAk9D+VasEqTxRzRklJFDKSCMgjI4NS0VWvbqKytZ7uckQwRtI5AzhVGT+grL8Oa7Y+I9OTUdOkZ4GJX5l2spHUEVu0UVBDcQTRmWKaOSMZBdGBHHXmpUdZEV0YMjAFWU5BHqKdRWHda/pNpqMGmT30KXs5AjhzliT06dPxrcorK1bV9P0dIn1C6S3WaQRxlv4mPbj6Vq9aKKKKKKKKKKKKKKKKKKKKKKKKKKKKKKKKKKKKKKKKKKKKKKKKKKKKKKKKKKKKKKKKKKKKKKKKKKKKKKKKKKKKKK5zxdoa+I9CvdJeXyvtCAB8Z2sGDA478gV5D8PvhZe+HPEEer6hf28wtkZYEhDZJYFctkDHBPr19q+gaKKKKKKKKKyPEFzJZaNqN1EcSQ2ssi/UKSP5V518ETHJ4OjmDF55rmV52JyS+7GSc8nAWsLw1FJpfxb1+ztsi1u7cXMiDpuIU7j77mb/vr3rHjvvEPwxubq3vdNfUvDMs7SrPCAWiVjk5HbqOGwCeh5rd8Zy6bcfCS5l0h2awdYzFvGCv8ApC5U/Q5H4V3VrFazeAreG+nMFq+kossoONimIAn/AOt3rynX5ZZfhlc22kWJTRbeFVW4v+JLhQ4O9EHTnkFsdela3jl1T4OwebtLmzswny98xn+Wea7XULKC7+HZinijlCaTuQyIG2uIeGGehHY1zPwj0bTLnwDay3NlDM10JvNLqCSPMZcA9QMKPx5ql8DFi1HwbeWdzGs9st7JGEkXIZSqNyOe5Jqf4FrGum62IQBENTkCADou1cV7eyh1KsMqRgg968K8HWNtp/xV8TwWkKQwi1jYRoMAFhGxx6ckn8awf+Ed0i7+Lt3ZvZqLU2nnyQg4SRyBkkDsc5x0Jra13TbLRviZ4YfTLaK0+0RukqwqFVgFIHyjjp/IelN+PVpbnTdKm8iLzX1BFaTYNzLtbgnuK0Pi5qX/AAjXhuOHR0hsJtRnWF5IVEe1NpJOQPoM9ea7XUPC2mXPhRtGFpD5a2xWM7ACr7eHB/vZAJPfvXk3hO6Hi34V6jHqiee+mpMkLsTnKRbkJweSA2PwH1qb4beBNC8Q+CdOuNVt3uJXaUo4lZTGBIw2jBxjgn8aoWfhrSx8Vr7S1gZbF7DLwiRsPlVyCc5I9s1PrPhfT9P+JekWGl+Zp9vqNrJ9oS2cpkKrEhccrnYM4qbxxoGneENb8M6loMTWU0l6sMiRsdsiEjIOT6Ej3B9q9B+JOmR30Omz32pQ2mk2tyst5FKCROo52gD7xOMY989q8z1C8tLL4ieHJdG0qfTYbgmFy1v5CTqTjKpxxg9wOxx0rtdSu/8AhJviCfDUxzpmm2v2i5gOQJ5GAwG9QBIpx0zmtSfwXLaeK7DWdCmt9NtEj8u8toY9omXJP3QMc8fTANcVZ6nP4r8Y6zHdaPLqVlpEnkQWokRY1YMyl2VyAzHa2PbtV/wdoev6R4vlmttKn07w7coxktprqN1jfGcqqsf4v0Jr3WvlnwV4dHiDxP40hm1K6trX7e4lhtZAjSnzJMbjjOBz06/hWl4dGoeBviJF4bN7Ld6VqEZeFZW3FAQSD7EMhX3HPWrmpWx8KfEnTZbiW5fR9RysXmTOyQynsOem4KeeAG9uO/8AEsI1rxPpOkxSyItsjXd55cjJmP7qJwRnLduuBXL+MVZ/ih4TVQSRE54GePmz/KoPjFa32nNY+I7W8vhaQzRx3trDO6qyZ+9weM/d+rD3z23izVFl8L266XNKlxqoihsHV2RwXwQxYcjA5P0x3rt9PtjZ2kNuZZJmjQKZJXLM57kk+teW/GCz1NNDfV9I1C5tp7PBlSKQgPFnnj1BOc+gNb41iGTwNHqUM8xaaxHlMZCZGlK4C5HJbfxx3rnvEOga5aeDGa11zUX1i2jNxJIspbzSBlkA9MZxjnIHWtXwLrlvfeBotUmvLmTy4HN3K7l5FdQS+P5gDtiuOvG8SaV8OpdZGu3KX7ILlvNVZSEYgKgLD5TtIJOOpNQ2lj428ReE7DVYPERtLhLZXhtoo8mfGfmd+u5hjjBHHqSad4e8Xa34l+H+o6jFex22p6esnmy+QD5iqm7I7KSMjp1HQU/wrD438SaLourDxBFaqrkvEYs+egY/MxB5JHG3AHGetdMV1vVNZ1h9WvrrR9FsyEtXhdYhLnILlyDkdPbJHvVf4Y+KrrVNK1dtTvFu10y4dFvFUL5sQGQxA46An8R9TY8PT6x4y0+TWhqk+m2kzSLY29sqZ2qSu6QsDkkg8DA4681DpHifWtF8LapqXi63KXFlMY4yFC+fwAuAOOWPUcY+laFraeJdV0ePVo9dktNQuYRNFapDGYEBG5UYMpbPTLZzyah8F+KLrxp4auJIJRY6vbkxSYUMFfHBww6H07YNVvhV4h1TXY9Tj1q7VtQs7jyXthGq+WB3468hh+Fb+i32p3uv6yftqTaVZyeTHGsIDGXaCy7h12k4+tcnpureJda0i+8QtdxaTHA0ot7SazByi4PzuxBySNpxxkfgNDS/GGp6n4AbxHa2tr9sgikeaOZ2CER7txXAzkgDA469e9YXhzXPHXinw2l9YJp9q5LlZ5RlpyGPyov3QP4ck9R+NdJ4H8Tan4u8K3N3HHFa6rBI1vllJRpFCtnb1AO4A+nNQ/C3xNqniSHUTq7Qx3VpP5LW6R7SmB1PPrkfhXR6RqOpX/iHVIRJA2lWbLEGEZDGXaCy5z/DkZOO9dfcCVoXELqkpU7GZcgH3FeX+CPFeraxrur6Rq0NnbzafgbIVbdJyRuBLEY+7/30K6WTU9Ul8VDS7RLQ2ENss9zKwJdGZiAgw2MkDPI6fhnsK8ysPEmsa/eawmiLpiwadObYfaGZnlcdThSNq9gec4NX9N8WeV4an1rX4VsHt5HjliXJIZW2hR6kmqc2teKW0Q65badYmIxidbFi5mMWM/eHG7HOMe3Jq4nixdS8Jy+ItHWORYYXlkinypBRcsvHfj6VL4S8RXfifwtDq9vbQxXcu8CF5MplXI6jkZA7/wAuag+Hniqbxbpt1d3FmlrJb3LQFFk3A4UHOce9cl8Fm3xeI5MY3arIcenFbtt4t1TW9S1W18P6faSw6Y/lSS3U5XzX5yECg9weScH2rd8G+KYfEmjSai8JtGt5HiuI2bIRlAJw3cYI5rJtPFOq60lzeaDpUM+nQOyJLPPse5KnnYoBwPQnr7dK4v4K3c9zp/iK5gtwJn1BpFilbbgkZwTjj8q7/wAFeK5fFFtqT/YBbT2U7W5jMu4M4Hrjpmjwt4rm1nWNU0i6077Hc6eRvxMJFbJOMEAdsH8a76vO7fxVf6o15Nomji8sbWUwmV7gRtK6/e2Lg5HIwSRmuk8LayNf0e31MQNb+cXHlMcldrlef++ah8WeIYPDOmSajcWt1cRocFbePcV92JIAGcc+9cBc/FGAaVbanY6Lf3tuYw91JGnyW57qW6Mw746DGcZrr7Xxnpl74bbxFaRXlxaqDuhih3SqR1BUHHHUnOMc5rix8XNJfTra+isb2QSTeVKipnyeeNx6ZPUDOTXQ+JtattVuL3wvZ2FzqVwIQ10lvMkQRcj5S7Hqe4HOD+Wh4T8UWWsQ3dnaWU1rd6b+6ksZdqsmMgAc4xxjPSq3hzx1Za/rd1o1vYX0FzaBjMbhUULg47MSef6VvX+vJZavaaWbG7lkuhlJIgpVQD8xbLAgDI5xXMj4kaCNWutKkF7FPboWPmW5XewI+RV++WOcgbelWfDnjzTdc1WTSPst9Y36KXWG8h8tnXrkD6c84rL8R6z4cuPFmkaVqJuZbyKQmG3MBEXmNja5JxnGDjGRye4rf8QeNtE8P6ja6dfTyLc3DqqhYiQoJA3E9Mc9s1l33xJ8O2N5FbTyXKxSuEW7Nuwgz/vnqB3I4qbXfiHoGiXDQzyTzCMhZZbeIyRxE9AzDjPsM11Gq6zpdhpR1G+uIxp7oMyFS6srDjgA5BzVXwhf6PqWjw3OhRpHYEsqKsXlgEHB4x61v3VxFaQSXE8gjijUs7HoAK4VPiL4Ve0uLtdVQwwOIyfLYF2Iz8oIy31H8ua1/D/izRfENrNc6derIkA3TBgVaMc8kHtwa8Vv5vDtzrOp6jp/jA2ekF0k1S2hjcJKxPO1h94tjnaOmevNe22/iXRW0S31eO7RNOlAWJtpGTkjaFxkkEEYA7Go9H8WaRq941jBPJHeBd/kXELROV9QGAzWrq2sWGkRo99crF5jBUXBZnJ4wqgEn8BXgXifVtK1zx/4SfT3/erM32jMDJIrDBAYEA9vw+le63PiLSLbUYdMl1CBb2Y7UhDZYn046fjWdZ+NPDl7qJ0y21e3kvA2wRgkBmyRgMRgnjsag8YHwrMttb+I5LIkShoY5nw+7PYDkjpnt6102p6jZaTatdX1zHbwKcb3OBn0HqfasnTPFWiapOltaahG9w5IWFlZHOBk/KwB6c06z8UaFe3SWdtqtrLcuSqxLINxI7Y/CtG61WwtLuGznuo47mfHlRscF8nHHrWnRRRRRRRRRRRRRRRRRRRRRRRRRRRRRRRRRRRRRRRRRRRRRRRRRRRRRRRRRRRRRRRRRRRRRRRRRRRRRRRRRRRRRRRRRRRRRRTJEWVGjdQyMCGB7g15R4e8L614Ou7qDRpLe90i5bfHb3Mpja3b/eAbI/w9eT1Phvw5/Zl7qGrXkqz6rqDAzSICERRwqKDzgADk8nH4VzOi6b4v0rRzo1wmm6lGEaKO4kuHXah4AcFTuwP0wO1RN8PzB8P7rwvBdB7iYCRpmGFMgdW6dh8oFJH4X8Qan4Jl8PapcWNq62yW9ubbc2QhXaXJ9duDjsSfYc/L4X8b6p4MPh27m0u0SCFIYzGWZ51jI2qx6KCAORknGCBk1rXPhLXdW+HK+H9QktI9QijjSER52gRkbQzc5JUYyB1q/aWfi2fwdcaXe2Vgt21t9jiRZj93ZtMjNyM47AVb8CaZrfh3wl/ZV1ZwSXVtvEHlTgiUMxbkkDbgsfwrC+FeieIPCeh31he6XG0plaeEpcJ85IUbT6dCcn6Vd+E2g6z4dt9RtNUskhWe4NwkiTq+SQAVwPTHX3r1wkgEgZPp61454e0zXYPiDq+t3ejvFY30axJIJ4iUChQCyhif4ecdzVe20vxAnxLm106I402aIW/mm5iyq7QN+0NnqOlP8W6Z4gu/G+i6rZaK81lp52ySG4iUupPzFVLA8AnGepFQ/GHTdb121sLbS9GnuBbTrcPJ5sajoRtALZJ59OMV0vjbw4fG/hgW7wS2d5GRLAs2AVkAIwcZ4OSPyNQaVrGvtojabc6BeDWIoTB5nyCCRgMB9+QMdyAPXFVIPDUvhPwFd6LY202o3l1HIj+SAMySKV3ckYUAAevAq58J4L/TPDNtpGo6bc2s9pvy0m0rIGdm4IJ/vY5rnNNt9Sb4oXWsyaLfx6fLbi3jmZQACFT5mGenUf8A6jhviT+0m+JWjapBomozWNjE0EsyRcEsHXI9QN4OfrSfFxL+9v8AQ0sdJv7pbG6FxK8UWVwCDgHuaX4ipq39v+G9dttJvNR060zI9pHES6Pn7xXBOemPQr1HWsPxXc63f+K/DWujwzqKWUMm1IyivM3OSWTOE4/vEYwTxir3jnSdf0fxPaeNdDsDOzQKt9aqdzcDBBx1G3AyM4K5rq9I8Ra54slt47XR7rSrJJEe6uLrKM4ByUjHBOcYJ7DNcDq0OvfDzxjqGs6fpk+p6TqpMkyRZO1i2TnGcEEtgkYw+Ouceo+Gtd1fxLfpc/2ZcaXpUCkn7SMSXLnIxjso657kCvRa+fvB10PCfi3xLb66r2UeoXbTWczoTHKCzn7wyM4xx9QeeK6DT9NfxL47TxR9ndNMsLbyLSSRNpnf5ssFPO0b2wSOeMV0HxO0NNc8MXiji4tUNzA44KugJ4PbIyKq/DC0u30ca5qhD6lqiRyPJjny1QLGPxA3cd2Ncb4q1azg+K3h6R5QIraB45pP4Y2dZAAT29T7V7Zqun22r6dc2F0u+3uYjG49iOo9COoPY14b8JtO1hr+W31Vg9r4feW1tT1JkbG7nPIC9PQPj2r6Dqvd28d3bTW0w3RTI0bj1BGDXz18ONO1SHWbrwveIz6XoV61zHI/BZiP3Q4OAOTJj1PNfRhAIIIyD1FfNNtoWqad4wvfB1sqjw/qMi6i42gCOIMCyrjp8yiP6YOOa9T+KoC+BtYUDAEKgD/gS1m+BfE+jR+CLGaXUbZRaWqxzJuAZWUfd28Ek449feuM8KabJofw18QXmoqLeTU4p5o0c87Wjwg+p6/jXoHwinin8EaSIpFcxoyOAeVYOcg+nb8xXnXhjxBpOreItfuvFV3D51pcmGztLrBSNAzAbEx8z54Jxmqvw0uLTUrXxhpcUyxXOozziCFlIYBlfBI7Af0o+E/jmw0HTJvDXiF/7OudPkkCmUcMCxYrkdwSfrkYro/Hc1x448HalPplpKbS3lSS1dlIe5C53sq4zjnjucH6V3fgXX7DU/CtldpdIRb26R3JJx5bqoDA+n9RXJ/BywmS11fV3V0h1O9ea3VwQTHk4bB9c1zviua58C+PYdXsbR57XW4jA8StgG4yMZ/HafxbHevXrO3bw14Zfannz21u88nP+tlwWY/i2a8f0e/07XPB9/4g8R6ol1dyrKq20smIrZhkIqRA43HCnOCeR75X4eXduPhTqMAmja4S0vHMQcbguG5x1x712nweOPh5ph/2Z/8A0bJWH8B2D6JqzqQVOpyYIOQRsSsvxbLP4D8apr1pbyT2msRNDLBGes/GDj1JwfxavZPC+mvpelQwznddyZmun/vTPy5/M/pXQ14R8Q7iTwh4u0rxZGpNpOn2K9Rf4h1B+uMH/gAr03wjayJZSahcqRd6jIbmQOPmRT9xD/uqAMdua6qvAdX8EJqt7c+KPBWrPZaiZZVmQEhZJAx3g5+6SR0PB4PFcj4u1zVfFvwze5ubYJd6fqQhvdg4IVT82O3Lpn3B6Divo/Qr231DQbK8R0MEtqrEqeANvI/DkfhXh3wxtZIfAfie5VStnctcvbAjGVEeMjjpxj6qa7P4OTWw8AWX72NBGZhMxOAp8xjyfoVrI+BLBtD1d1IKnU5MEHgjYlS/BSRTp2uzEjadTkbj02qaf4Uvj40bU77T5v7J0aO5ZCtkojnuXwGMjvjIyD259TXA+EhIPhx4yFl5nFzKBk5by9q7s/8AAc5r134RXcF14I0zySf3KtFICckMGOf55+hFc38FyCniRh0OpvTfgs4J8TLkZGpvxntzUngdg3xG8YlSCP3Q4PcDmvbDgA56d6+dpPDfiDw7Nc+IPAuoR31hdSNM+nSD5WyTkKMjOOnBDcY56H1T4e+IIPEvh+DUIbYWzF2WWJfurJnLY9jnP40nxKbZ4N1o/L/x6sPmOOvFN+HUUZ8FaNGUXY1ou5ccHI5rzL4cWv2PQvGiQg/Y1ubhICeMhVI6fTb/AJFdF8DIYh4ItyI0y88rMdo+Y7sZPqcAD8BVq1vF1PxPrMPhi0tba4hZItS1SZC2XAICRpnkjHJOBx34J5n4ZRyRePfFyTXUt1IhVWmlVVZyCecLwPwpPGwPg7x9pfiiMeXp9+Psl8wX5c+rfgFb1/dmvUvDrrqt7e62DuiZja2h7eUh+Zh67nz+AFedaHGk3xl8QO0ceYbCMKdvOSsXOfXBI+lHiCML8ZPDcgABaxkzgdTsm5/z6Uzx+iSfEfweHbaBuIOccg5A/MCm/GmOGe98LW80YcS34VgRkFSVBB/OrPx+RE8FoAi4S7i2jH3eGHHpxXReKbSCP4a3duIo/LTTgQoQAbgAc49c8/Wk8NqR8M4ATnOlue/dD61T+CPHgm0/66y/+hGvWmAIIIBHoa8B+Dmm2U114ju5baKS4XUHjWR1yQuScDPSjStPj0L4uz2+nIIrW+sjLLEi4VOMnHp8yg/8CIqn4B0bTrvxz4xFzZQSoku1EdAVUMzZwOmT69evrVrV7dl+IejaDpU9tpkFlZyS2sbW/mp5jbi2EyMHGTnPY+tdHrvgjVtZ1fS9WvNdtkk06QOvlWm3I3A4J3+361B4ZvV1j4keIZZlydOhS2tlY52DPzkD1JB59DiqPje3hPxK8ISeUnmMJNzY+9gfLn6Vm/EbR7HUfiB4Ztbi3Qw3KuZlUbfMwSeSOvSrnxo8NafF4ZOr2NtDZ3enyRskkCbDtLBcDHuwP4Vm/FJY7rRvCOoyQx/a5rq3Ly7RuIKZIz1xmu7+Jmk6zeR6VqWhxLc3Wm3Qn+yswUSDvyTjPGMdcE4565HhTxVonirXrRry0n03xJZo6fZ5QRvyp3jpzgDODgj3GawvGMC+C/HmneKo0VdO1A/Zr0kcI5GC3HqAG+qt616pbquqeJZLrar2+mReTC/BBlkAZyD7LtH/AAI12FFFFFFFFFFFFFFFFFFFFFFFFFFFFFFFFFFFFFFFFFFFFFFFFFFFFFFFFFFFFFFFFFFFFFFFFFFFFFFFFFFFFFFFFFFFFFFFFFFFFFFFFFFFFFFFFFFFFFFFFFFFFFFIyhuoB+opa8ea58Y+IZ77RrzRobDTnmMT3vmctDnkKMnJZeMjgZ7V67DEkESRRIEjRQqqOgA4ApTGhOSik/SvNvEniLxRYa0NO0rwwb63kjBjujIVQMeu44wMHsSCa67w3pR0fTY7eSQS3Ls0txMB/rJWOWb863qKYqIrM4VQzY3EDk/WuJ8ceJL3w3BaS2ei3Gpmeby2WHOUGPQAkk9ql8MWd5cXNzr2qW/2e7u0WOK3LbjbwjkKTxySSx9M4rK+LFzFH4R1G2O8zTxhY0VGYk7h6Dj8am8C2uk6l4a0e4OnwPPBbRxM0tuA6yIoB6jPUZzXd3Nrb3cflXMEU0ec7JEDDP0NMtbK0swwtbWGAN18qMLn8qqHRtMa/XUTp9sb1RgTmIbx759fep7bTbG1uZ7q3tIIric5llSMBnPuepqhqXh3RdUnW4v9LtLmZejywhifr69O9biIqIERQqKMBQMAD0rmm8KaC1214dKtvOY5YhMKx9SvQn3IrplUKAqgAAYAHaqd5YWt69u9zAsj28glhLdUcAjI/OrjKGBVgCCMEHvXG6d4G8L6bPJPa6JZrJIcksm8D6BshfwxTYPAvhm3s5bKHSYUt5n3yKrNlzzwWzkjk/LnA9K0rHwzo9hp02mWtn5VlMcyQrI+D69+PwrIXTPDvgPT73VLWyNrAiAzCFmbcMgfdJxmufsdcs/H2r2I01Jn0vTJPtc1xJEVDTAEIgz3GSx/D1r1qiszV9KstZtfsl/As8G9X2MO6kEfyx9CR3rTAAGB0orhYvBVhazTy2F7qdj9okaSZLe6IV2JyTg5x9Rg10FhoWm2OmHS4bVPsbAh0f5vMz1LE9SfU1ztr4H02ziktbW71GGwkcs9klyREQeq9NwU5OQCM12UFpb29qlnDCkdsieWsSjChcYxivNdP+FvhuyupplS6lt5X8z7FJNmBT2+UAZxnuTW14d8D6R4ctbiDSzcwSTgh7jzcyAHHTIwOnpS+DPBtr4RW4Szvr2eOdt7JcOpG7j5uAOeKxbb4Z6RbXt7NFeaitnesWnsUuCkTEk8Hbgkcngn8av+EfAOl+F5LtraW5mjuGYiGZ8xop4wF6HjjJycVn2fw2stOmuhpmr6rY2V026W0gmAT6KcZA6D1x3rW8GeBtL8ItcNYy3UjzMSTLKcAdgFGB+JBNZd58ObGbXLjVbXU9RsVuzvure0nMazNnJyRzg5OR78YrW8OeBdG8O6pc6lp6zRvP8AKIhIRGi4AxtHXkE85613bDcpHqMV5hpngvU9FSWDSvE08NrMzO8Utusm1mPJQ8bf8mu08OaHZeHdMh02wVhDFk7nILOSclmPc1zXxV/5EnWP+uQ/9CWuY8BaJrg8JadFb+ImS1nhDkPbhpIlIHyxvu474yDjNdxN4aS38NPoOjTLYxtGYvNZPMOD949R8xyee2aqeA/C8/hLT207+0ftdoGLRq0IVkJOTyDyPrXNQ/D6+07X9Q1LRfEMunWuoOXuIEgVzkkn5S3A5JxxkAmp/D3w+l0LxFc6pb67dtbT7WeF/meQj++5zkZyegPPWux8ZeHYPFGiz6XO5j3lWSQDJRgcg/zH0JrbsLKHTrKCytV2QwRiOMHnAAwM+tecaT4Q1iy8XXXiWXVLOSS7URzQrbMo8sbRhTu4OEXmk1jwjq974ysvE0GoWkZs08qOF4mOUO4EE56kO3NJ4n8Ka3q/iTTdat7+xhXTmPkxPEzbgeu457jjim+N/CeteJb/AEq5jutPgj06UTorK5Lv8pIPtlfyqx8QfDGs+LdJg01Liwt0DLLM5DklxnhfbnvWn4g0fWtV8Kto0ctlHdTRCGadixXbxkgY6kfl71X03Q9csvB/9g+dYvdLE1uk+WCiMgjJG37wBx6d/Y2fh34fvvC+iLpV5Jby+XIzJJCW5DHOCCPrXdnoa+b/AIUtrUF34hm06K0u7RtQdWiklMTBskhgwUgjHavV9A0O+tdQ1HXtSaGbVLpBHHFESI4YhyIwxHOTjJx1HHvy/gbw94h0fxFq+pahb2flao4dxFMSYiCSMcc9cVP8SPA114iubLV9IvBa6vZYEbOTtZQdw9cEEn2OcGpfD+n+M9Slj/4Si4s4bOFlk8i2UFpmByA55AGQDx1rP8Q+FNd0/wATt4n8LSwvLOoW7s52wsvqc+nC+mCPfFZ+p+HPGur+IdD1uZtMge03Ew5JWEZGQT1csPQ4Ht1NH4ktqCePfCjafHDJehGKpI21G5OQT2GM8122taZrHi+O307UbBdN0xZFluszLI82OQi7fujPU9ay/ifoWta2ul2uk6bHJBZzrOXa4VM4GAoB/nXR+IH8Ti80a90qySSNBIL60e4Cgg7cYPQkfNg1lz6Ffa94r0vWrrTRpsWnByS0qtLcEj5QdhIABz1PPI71tfEnTbXVPCmpQ3TBQkRljf8AuyLyv5nj8a0fBmkf2F4fsbBiTKke6Vj1MjHc2fxJqrNdeIx4rgt47KA6AYSZLgsN4bB6c5B3YHTGM/h2VFFFFFFFFFFFFFFFFFFFFFFFFFFFFFFFFFFFFFFFFFFFFFFFFFFFFFFFFFFFFFFFFFFFFFFFFFFFFFFFFFFFFFFFFFFFFFFFFFFFFFFFFFFFFFFFFFFFFFFFFFFFFFFFFFFFFFFFFFFFFFFFFFFFFFFFRzRRzxtFLGskbDDI4yCPcUy3t4bWMRW8McUY6JGoUD8BU9FFFFFFFFFFFFFFFFFFFFc94l0G38R2JsLue5jtmILrBJs347E46e1WdB0iDQ9Pi0+2lmkgiGE859xUemcdK2KKKKKKKKKKKKKKrXiTvA620qxTEfK7ruA+oyM1wfgXwjceFDeKdRS6hu5TM6mHaQ57g56e1ei0UUUUV5Rr/hLWdT8W6f4givbFEsPligdGO5cnOSO5B+nAr1Zc7RuxuxzilopCMg4ODXj2g+BtZj1VrnXvEMuo2KTmeKzLMULZypbJ4A67RxkCvYqKKKKKKKKKKKKKKKKKKKKKKKKKKKKKKKKKKKKKKKKKKKKKKKKKKKKKKKKKKKKKKKKKKKKKKKKKKKKKKKKKKKKKKKKKKKKKKKKKKKKKKKKKKKKKKKKKKKKKKKKKKKKKKKKKKKKKKKKKKKKKKKKKKKKKKKKKKKKKKKKKKKKKKKKKKKKKKKKKKKKKKKKKKKKKKKKKKKKKKKKKKKKKKKKKKKKKKKKKKKKKKKKKKKKKKKKKKKKKKKKKKKKKKKKKKKKKKKKKKKKKKKKQ9qWiiiiiiiiiiiiiiiiiiiiiiiiiiiiiiiiiiiiiiiiiiiiiiiiiiiiiiiiiiiiiiiiiiiiiiiiiiiiiiiiiiiiiiiiiiiiiiiiiiiiiiiiiiiiiiiiiiiiiiiiiiiiiiiiiiiiiiiiiiiiiiiiiiiiiiiiiiiiiiiiiiiiiiiiiiiiiiiiiiiiiiiiiiiiiiiiiiiiiiiiiiiiikPalooooooooooooooooooooooooooooooooooooooooooooooooooooooooooooooooooooooooooooooooooooooooooooooooooooooooooooooooooooooooooooooooooooooooooooooooooooooooooooooooooooooooooooooooooooooooooooooooooooooooooooopD2+tLRRRRRRRRRRRRRRRRRRRRRRRRRRRRRRRRRRRRRRRRRRRRRRRRRRRRRRRRRRRRRRRRRRRRRRRRRRRRRRRRRRRRRRRRRRRRRRRRRRRRRRRRRRRRRRRRRRRRRRRRRRRRRRRRRRRRRRRRRRRRRRRRRRRRRRRRRRRRRRRRRRRRRRRRRRRRRRRRRRRRRRRRRRRRRRRRRRRRRRRRRRRRRTW7fWnUUUUUUUUUUUUUUUUUUUUUUUUVynjSK5Oh3t1aX9xZ3FrBJMjw4wSq5wwIORxXnvw3h1rxH4dj1W/8AEeprLOzhFjWMKArFc8oc9P0puseKtc8CalaxeIJV1TSLtiEvo4RHJER1DKvBxn8QDjoRXtcUiTRpLGwaN1DKw6EHoa42L+37zxTO/nvaaFaIqLGYkJupCCSQSNwUZAzwDjjua5D40alrGj6LDfaZqklovmiN0jQZbIPO7qK9gtyWhjJOSVBJ/CpaKK4zw5Y+IrbVtWm1fUobqxlkBs40XaY1yTjGOOCB1Ocfn2dFFFFFFFFFFFFFYHii81Gw0a6utJsxeX0YUxQHPzfMAenoCT+FXdGmvLjTrWbUIFt7t4w0sSnIRu46mtKiiiuI8Ma1rOp6lqttqWivY29rJtt5mJxMMnpkYPAByOOa7eiiiiisfxBq9roOl3OqXm/7PbqGYIAWOSAAMkckkCrGlXy6nYW96kM0KToHVJlAcA9MgE1oUEgDJOBRRRRRQTgEnoK43SPGOk6xrdzoti80lzbRmSVjEVQYYKRzgk5Ydse9dlRRRRRRRRRRVHUNQs9NiWa+uobaJmCB5nCgse2T+P5VFqWq2Gl2Zvb67igtuP3jtgHPQD1PsKsWF5b6haxXdpIJbeZd0bgEBh681LcTw2sTTXEscUSDLPIwVR9Sao6Tq1jrEDXGn3KXEKuYy6ZxuHXHr1rUopksiRI0kjqiKMszHAA+tUtN1Kx1SJ5rC7huYkcxs8ThlDDBxkfUfnV9WDDKkEeoNCkMMggj1FLRRRRRRRRRRRSEgdTiloozRRRRRRRRRRRRRRRRRRRRRRRRRRRRRRRRRRRRRRRRRRRRRRRRRRRRRRRRRRRRRRRRRRRRRRRRRRRRRRRRRRRRRRRRRRRRRRSHqPrS0UUUUUUUUUUUUUUUUUUUUUUUVz3i/jw1rP8A14z/APos1x/wX/5EHSP+23/o56qfHCCKbwLfPIcPFJE8fOMtvC/jwzVhaRceJLr4Y6EmiLIL+YrbtIpUtFCC67gTx0VR6jPtVLxnrS+EtT0gaR4hurq4a6EN3ZT3JuAydyQc7T24wea0vj+WPhODaODdpu47bW9/XHrXW+PfEx8O2GnQwyiK5vplgSXyjIYl/icKAdxHGB3JrznxJr9xo8llqHh/WNX1SdZf9KtLiGQxyp3x8gCHtx/Tn6DtpWubeCcK0fmIrlGHIyM4PoasOGKsFIDY4JGcGvI/A2q6zc+LvEum6nfi5jszGIgsYRVBz0H0x3NUdM1uTxR4i1nTptfuNLexuDFa2kGxGcDjeSyneCR93/GtwyeK9P8ACury3l9C2pWbyyR3MlupWWFUDAhVwATyOc47iuT8MS+N/FnhC2vIdbt7KRjIyzCEPLcEOww3RYwCMcA9Pwp/g/XPF3jnw6Ht7u10yWKZopb0Rb2l4BG1CML15Oe3GK6P4Z+Kb7VtO1OHXJI2vtKnaKeZFwHUZ5wBjs3QdhWRYeLpPElnc3sXiiw0QB3W3tz5byFR0aQPzzzwB0xyea3/AIZeMpPFlldC6WFb20k2SeTnYynO1hn1wfyr06vGPiJ4s8QeHNd0a2sbaC4tL2UhYkBMsuCoZcnhfvcH86yfE/iTx14Uki1nUrfT59IeRVltrfrCD0BY87vfkZ9q7/xH4tWy/si10yOO4v8AV3X7MshO1YzgmRsc4APTvz6Vz3iLXPEngwW+oanPa6ppUkyx3DRQeTJACRyBk7h1698etWviJ4l1jQdIttf0VbW608hfNSVDwr/dfII45Ax6ke+OwOqSDw2dVNzamQWvn+aEYxdM9M5x265/lXLa/wCIfEWieEU1qTT7KW6VBJcQlmjEKtjAwcliM88j2zV+88Q6jD4Kh1+1s4Lq5+yLcyxmXaqrs3OenOMdK5TR/F/i7xD4eh1TSdCst/zmQzSsFk2kjEa9T0HJOM5H06Lw/wCMLnXPB7a7Z6eJbuMMJLbftG5eu0nOeMGue8NeNvEnijRZLvSdCtjcpMyFp5isWAAQF7s3J9AK6XwH4um8T6TdzS2Qi1KzkaKa2VsAuBkYJ6A9Oe4NV/AfjG88TahrNpd6atkdPkEe0SbzuywIJHGRt7etemVzPi/VLzRdFutSs7eG4a2UySRyybAUA5wcdfbv9aq6Tr1zq/hWHW7S1jFxLAZRBI5C5BORuA9jg4rF8L+Lr/xJ4Xl1mz0qM3SSsi2pnwHC46Nt689P1p/w68YT+MbW7uZbCOzW3l8rYJi7ZwDyNowOf0NbunazdXes6lYvaQra2WAbpZ92SRkKV2jBA688VymqazdeILJ7nTPDqarplvL5iNNcmM3DITnYmDuGRxnqR0rc0jxtpOpeG5dfVzHBboTcRYy0bAfd9+ox65FY17401Ox0ddcn8Ot/Z0iiRGjulZwjfdZ1xxnK9CcZ5rA+K3iLWtNutO0+2sQtldXUY88TANMQynYB1UZ4JPX6V7Fp09zcQeZdWbWkuSPLaRX49crxV+iuRufEjR6nc2FvpF/d/ZdomlhCbVZl3ADcwzwR+dZFj49sbvxD/wAI8dM1OG/xlhJEhVRjOWKuSBgg8juPWtnUPE0Nvey6fZ2lzqN5EoaWO2C4jB/vMSAD7da8r8FarBrPxS1u6gglhH9nhHSVNrBlMYOR7Yx+Feo3niu0h1KfTLW1vNQurZA86WkYYRZ6AliBk+gyateGfEun+JLeSWxMqvC2yaCZNkkTejD/AAJrpa5LxT4v0bwtGj6pcPGzjMaJEzF/pgYH4kVi6l8SfDOnXcVtLes6uQrTxRl4oyezMO/sM4712WoavYadp51K7uUjswobzcEgg9MAcnOe1c4PG2kpeW9pdreWT3LBYGurZkSUnphsY798V3FIxCgk9AMmuQg8ZaHcJ5kFxcSx5IDx2UzKcHHBCYPSptB8XaH4gkuItMvTM9sN0waF49g99yj0NcJ4h13wlqmp2VzqWovNp9ix2Ktq72zTEgAmQAhsDoOnv2rp/iGYLzwRqsqbJYms2kjbGR0yCKi8F39rpXgLSb29mEVtFZxl5CCQoOB2+tdEt9p2vaVcvblbm1ZCCXiO1uM8bhzXm3wFP/FHH/r7k/ktd3eeM/DtnOYJtUhDhtrMoZ0RvRmAKqfqRXVQzRTxLLDIkkbjKujAhh6giuT1fxJ4ZBm07UdQtGBJjljk+ZQf7rHoDweDzxXnX7PnPha8/wCwg/8A6LjpNfkn0zxHcwad4tsbHTtQbN3FNODJbPnDmPPCk9eehOcDivbbGKGC1gitseQiARkHIK44Oe9WqqSXtpFcJbSXUKXEn3ImkAZvoOpqG21TT7qd7e3v7WadM7o45lZlx1yAcirs0scEbSSyLHGvVnOAPxqpZajY3+77HeW9xt6+TKr4/I1NcXdtbbftFxFFu6eY4XP51XGqaeel/an/ALbL/jVxp4lZFaVAz/cBYZb6etRpd27zNAlxE0yfejDgsPqOtTSSJEheR1RB1ZjgCo4LmC5UtBNHKoOCUYNj8q5iTxRZHxPB4dgljkuWheWbDA+XjGF/3jycdgPevM/irEYfE/hG4inuFM2oRpIgmbYwDpj5c4Hfp617ySB1IFRT72hkELqspU7GPIBxwa8s8IaXf2uqQS/YLu0dYnGqT3M29buUgYKDce4JyAOOK9ZopCQOpApaKKM0UUUUjAkEA4OOvpXjVn4r8SpqEnhq50iSTUxMIo9SVMW5i27jK3GNwXnaOp44IwfZEBVQCxYgck964z4hTaja+Gr670y/NlcW6GUuIlcsoByvPTPr2pPhze3Oo+EtLu7uZ5riSIl5HOSx3Ec121FFFFcRq+paxJ4hstK0hLfyFQT380ylvLQnCqMEcnDcfjwK7eiiiiuU8Z+I4fC2jyahLGZpCwighU4Msh6Ln8CfoDWez+MYrT7WI9LnnIDNYgMhAx91ZC2CfqMcVf8ABet3HiDSRfXNqtrL50kbQht2zaxGCe54rrKKKRs7TtALY4BOBmvLfCHinVtW8Va3ouo29rCunqNogJbdk9cn2I7CvU6K43U/F2m6Nqrafq8gsg8Ykt55T+7lH8Qz2IPY+3rW7ouojVrJL1IZIoZSTF5gwXTs2OwI5HtitWiiiikJABJOAOpqtdTmKzluIYzOVjLoiHmTAyAPrXNeCNdvfEOk/bb7S5NOm81kEUmfmAx8wyAcckfga6+iuK8ceKh4T09b19PnukLBSYyAqZ9Sf8K6uwuPtdnb3O3b50aybc5xkZxVqiiiuK8aeLrTwlFZyXVvPMt1N5Q8lclff/63eu1ByAaKKKo22oWl09xHDcI0luxSZM4KH3B6fXvU1pcw3kKz28gkifO1h0ODirFctqfinTNM1qw0W5eRbu+GYsISvUgZPbJGK6miiiiiiiiiiiiiiiiiiiiiiiiiiiiimt1X606iiiiiiiiiiiiiiiiiiiiiiiiuJ+IWqWem+GNV+0zxo8tnKkUbOAzsy7QAO/LCvPPhJ4s0Gx8FafaXeqW8NzB5vmxO2GXMjsOO+QR0rL8Vyal8UZ7fS9EtpItBhkWaXUZ0aNZjgjCAjJwCeMdcZwOa0fiteTeGtL8P6Vam5g0RnEN5NA2H8pdo2kgdSCx98VyPxK13w5JpmiwaEF+w2uoJJJLBAyxLweCccvgZ7nFdL8bdWsrnw5os8FwjxSXySKSMEoFbLAEZx7/41ofF6K6jtdD8VaUouhpU3mMq8qYzg7j7fKAfTd7Vu2HxT8PanaxjT5Zp9TmCrHYCB95kP8JONuBzkg4AFeqRb/LTzdvmbRu29M98VJXiHgBzJ4/8ZsSp+eNflz2yO/0q1rGjeFPiFJf7m+yavp88ls88bhJUZGwGIz8ynAwT7gEEGsfwnf6m/gTxPb6ndrdx2C3NtBdFs+aFQjqeozjB98dq6X4TNGvw6sP3ikJHPuI/h/eOcH86yPgE6t4QfDDK3cgIz04X/EVl/DiD7fbeO7eAoZbi7mRTkc7g4X8MmoPhR4l0Sz0caFrn2Sw1CxkdGF2qx7wWLck8ZGSOueK9n0DU7LVDcSabEhso2CLcIoCyv/Ft9QOBn1yO1dHXgvxQmjg8beCnlYKguGBY9BlkFdb8X3jbwZe2xAeW6eKGCPdgvIZFIA9TwT+Fed63BN4V8W+CLy+OLWCzSxklAJRZNrIef+BA/h7V33xmeIeB79GVXkleJIVIySxkXpjvgE10VloCT+DrfQr4FgbFIJNx5DbR/I9PoK8f+Hdzd39p/wAIPeQ5bTLxjdufmQwo+4Lz1y+AP9mvT/iqP+KI1gf9MR/6EtMbj4aH20L/ANoVV+F8Sw/D3TVUkgwStz6l3J/nXI/BoBfh9ftzzJOTk/7A/KtT4CjHg4/9fcn8lqP4QNuvPFR/6ibn9TUfwocv4g8ZFiSf7Sccntvavca474h7v+EP1vYu4/Y5ONueNvP6Vzvw/kjh+G1i8rhI1tJCzHoBlqyfgL/yJ3/b3J/Ja5r7dH8OvHeqi58z+zNWha6hCqcebknaMZ5zuH/Alr0W5sbyx8Caqzj/AImVzaT3NwecmR1JIGO4GAMegrlPhVpWg6z4WtJla6a5jBiuEF9Mu1wf7qsAAQQRgd/Wuuh8L+E7PS9X0a1Rba2uFWO7xMzFC3CnLkgEE5H4ZFeZz/8ACVfDSBUunj1vwqp8plZRvhRjjBzz3wBkr24yK2/itPFeHwbcwEmGbUI3QkY+U7SP0r3cnHWiivPPH/iq38JacTbxrJql2222t0XLSOeNxA5IHA/IVS8BeGJPDOlz6hqLedrl4DLcyu245PIjz3x7d89sVh/Aq7W/0DUbx3D3dxqMstwe+5lU/l3/ABNVfDiKvxk8TbQAPsMZwB3Kwk1raRcRza3rUfg6wgRpLj/iY6lcMxj84ZyqJnLHJJyMDJPUEVzfwdhmj8T+M/PcSyfa9ryKmxXYSSZIGTj1xk4zX0JXivx6GfB4/wCvuP8Ak1a/xBtoYPhvfW8caLFHaxhVA4GGXFY9+ukf8K98PHXzLLsit5LWK3J8yWUR/IigDng4rmfixLrl7pekS39pbWkD6jH5dsjNJMDhsbj93pngA9Rz2r6QX7o+lDAMCD0Iwa8e+IevNpFpZ+FPDyA6tehYIo158mI8biT39z2yT053tF8KaZ4a8IXOk3EyxQy27i9ulO0sWXDNk5xgdPp0rgb+a4l+Ht9YaFpfm6LbWUgF7qEhjaZFG4vHGFye7AkqOOlW7Bmb4LMWJJ/s2QZJ7AkCuc8Aa+upzaR4Y163aztEsYpLSF3BS9fOVZjxkEYIToSpzk4FfR18AljOFACrE2AOMcV4z8EkWTwJOjymJWnmBkBxsG0c57YqvpL21h4Qv9H8OWkmrWkUU3n39wVih3EHOOMvj2GOnzVz2g6/eaN8HGvbd3+0CR4I338xhpMZH0ycV7Rouk2MPg+30/7OhtXsh5iYA3kplifcnJzXjXw/1KfRfhPqt/bHE8Ukvlt/dJ2gH8M5/Cuq8OaPq194It9PWy0V7a8ttxdpnLMXX77fJ9/n14I612fw60HUvDWhLpmpXUVw0UrGFoixCxnB28gd93513dfNHjDw3Y3XxY0a2QNBFfW7y3PlMVMhAlLc5yNwUKcY46c0z4reF7Dwha6d4k8Owmyu7a7VCEYlSCCQSCfUAY7gnNdfeah/wknj+x0a6jzp9pZi8a3Y5WSUjIJ9cBh144PHNUvjBaLoEWn+KtJVLXULW4WJmQbRKhB4YDr0x9Ca9Il0nTdek03W9QgjkENqWSKZQyKXCsWOe4x+teJQaLpvxD8YSPYWNrbeHtJfEksECp9skJBIJAGQce+BzwWq94/0aKX4keG47eaa1e5jIeSJzuULu4XPC8ccdKTxvoGn+ENd8M6joUT2c0t6sMoWVmEikjO7JJOQSDzzmu78b6dC3iDSNX1jULVdEs1bdZTAsZZiGClUAO48qe5GOnJrg9CuYovipbrpFhcabY3tm0k0M0ZiE/ysQ6p2GQOuOjetWH8OaM/xYNmdNt/sx0/z/KCYXzN33setJ8Zrq30zXPB0kr+VawXXmPhMhUR48njngdgK67RbfT/iHNF4iuolewgZ4rS23ckqx+eTHfuF7A981h/Ga2ht/wCwLuBPKn+3Rxb0JX5OuOPpWp8cLaI+FJL4ArdQSxiOVWKlQWwRweR9a9S0UltLsWJyTbxk5/3RWlXi0+mQLq+rXfjW8hlhnm8vTLUSsSIgTgqi85OVHAzkH1FHwY1Ce7tNYtnnmltbW8KWwnyXROeDnkdBx25r2mvAvj7Je2Wi2d5Z6le2xe4EDxQy7UZSGbJA5zlR36VD4z8I6/aaRN4ij8VaidWtE+0SoG2wlQMsqqvQAZ65B7jkmrd748v7jwj4emtsQ6lrU32XzsDERD7GcDGOvb39q2/F/hqTSdEudW0XUtQg1OyjNw073LP56qMsJFY7TwCenUUTXN3478BR6hpd5eWepCMuv2SZoi0qghkOMZBOcfhUnwn1dNQ8EJd3d7czSxNKt3NPO0jgg56nkDaVOB0/U0W1W68I+CrzXrq5ubi7u38y3hupjIIw7fIoyeMKdx+hrktbv5W0hrqw1bxMNeUCTJt5lilbPKbANgHJI+ldlfeNtSg8I6XdGxaHXtTkFrDbyxlNshON+D26Ef7w96o/ETw3fWvhDUrmLXtTnuFhDTpNMDFKuRvG3GF4yRj0xU1r4mh8H/DHStS8lZJDbxxwxZwHkYE8/kSfpW7/AGBrs+jreJ4j1AayYvNUKUEG8jOzZtxt5xkn39qy9A8Waj4n8FX99bzJYatZhxM3k7wCo3cK3HI45zg54rA8Dv4w8X+F0mfxCLJd0iLOkIeWU543HjaByOOT60vgjV/F/inTb3TjqMNrPZXLQy6kYldyAOFCcDOf4vQ+vNbfw61nWz4g1zw5rV8t+1gQ0Vz5YQlSe+PYg98cjJGKn0/Vtcj+I82i3uoRz2Js2nijjgEYXJGM9SSPXP5Zr12qWpXsOm2Nxe3BIht42kfHXAGePevPtDuNf8VaSNYg1QaWlwWNrbxwJKFQEgFywJJOM8Yp3w98WXWtvqGlatHHHq+mymObygdkig43j8Qf0I64HpleefE/wtL4t8OSWNu6rdRSLPBuOAzAEYP1DEfXFeT+GvirqGg3EeieN7GaCWMBftWwltvZnH8X+8vX0J6+824UaTNcaA9vcNcM9xEZJCY3Zmy3I7Zz+NeQ+FPFvjbxdpVy+n2enwTJOym6lz5YXaMKgyctnPJyOR+HTfD/AMY3+pXWpaL4ghjt9U00bpJFOEdO5PYYyOehBq3out614vtbnUNImt9OsklMdt58BkebbjLNyAo6jAyevpVvwN4sl1yS90vU7b7LrOnttuIx91xnG5T6f4gjg1yXgrn4m+L/AGSP+lddP4hn1TVrzStIvbO1Sz+S4u513nzP7sabhnHAJPQnFZfhHxnc3Wv6j4b1gWpvLNfNS7tmPlzJgHp/CQGHf27c5073XxBinubKw0ptOs5nSzlv4mlNww4LAAjapIHXPuKveH/Gt9qvhK+1S20ZFvtPdopbRnMafKATgkdlP3fbHpWV4d8beK/E+ipd6RoFqZgzeZLcTGOI4PCoOrHHU5AHT6df4A8YJ4p0OXUbiFbSa2kaO5j3ZCFQDnnkDB/n6VR0/wASeIPEVpPqOgadZCwVmW2a9kYPc7TgkAD5RkEDP6Vp+DvGVp4jsbmV42tLuyJW8t2O4xEZ5BxyOD+VZFl4p13WNNl1vRtLtJ9PV3EUEkzCeVV4yMAgHI+6ecfUVyfxI8Ra7P4Dg1WwFra2t5CoujvYyjecbU4xjnkk59K9A0i/1jT/AAtHc3OmR3EsFunlR2tyHaRAo+ZiwABwM8E5q34C8SnxZoaao1utuWkdDEr79uD3OBz36V2dFeR/G848EXZ/6bRf+hiuhvNdbRdF0gQWjXt1cJFHHaxuA7fJkkD0GOfQc119hLczW6SXVuLeY9YhJv2/iKuV5xr3j/TtC1610e9trqPzs5uXTEYGDgr3bnjgfnVS0+Ilu+t22l6hpGo6at4QlpPdxbRK3AwR25IHfqM4zV/xl4203wzdWlre2V1PJMymNkiGwHOM7iQMj2q3408Z6f4QhjkvobqUy5EYhjyCfQscAfnn2rE1j4maRpkMdyLLUrqzfAN3Bb5hQnHBckDPOOM8jFWNb+I2kabH5tvBe6nCsYkllsYd6QqRkb2JAXjsea6aDxLptx4e/wCEhikdrDyWmyF+bAyCMeoII+teN+J4LLXb3+3G07xTpy+QBdGGNUWeIc4b584xkH2+lev+EdfsPEGn+fpkE8VpEREnmx7AcD+H1A6V1VcNq3iPw9a+IbDTLtVk1Z3CQn7PuMe4cHeRwDnsa3Na1y00hreKZZpri5YrDb28ZeR8DJIA7AdT2qjpHirT9Uvp9PWO6t7yCMyyw3UBjKrkDPPHcVm2vxB8M3P20pqQC2ePNZ43XqcfKCMtyOwqbRvHPh7WIb2W3vti2S7rgTI0ZQeuCOeRjjvj1GTw7458P+I7ySz02+8ydRuCvGybx6ruAz/Ouh1TV7LS/KFzKfNlJEUMaF5JCP7qqCT+XFUtG8S6XrE81rbTst3D/rbaeNopU/4CwB/KujooooooooooooooooooooooprdV+tOoooooooooooooooooooooooopjxpJjeitj1Gai+y25/5YRf8AfAqcAAYAwKjnhiuImimjSWNuGR1DA/UGqz6fZSW62r2du1upysRiUoPoMYpLjTbG5YNPZW8rAYBkiViB6cirMVvDDCIYoo0iAI2KoC89eKo2Wj6ZYSGWz060t5CMF4YFQ4+oFalcf4j8V2vh6+sba8tbow3W4G6jiLRxEdN2Oea5z4e6RLFqfiDXpI5oo9Suj9nWVCjNEpOH2nkZJOM4OBnHNdfdeF9Bu5Gln0izeRmZ2cxDczE5JJ78+taFzpGm3NkthNY272ikFYTGNin2Haqlv4d0e2tp7SHTreO3uMebGq4V8dMio7PwxoljHNHaaZbwJMpSQRrt3A4yOPoPyp2l+G9G0icz6fptvaykbS0S7cj39apaz4N8O63cm71HSLee4Iw0pBVm4wMkEZ4AHPpXT2tvDaQR29vEsUMahURBgKB2FT187fFhdPv/ABp4TsbxoZIDKy3EbSYwGZMBueM17DYeFtFs7mG8gtC08QxFJLM8uwf7O9jj8K1dX0qx1mzey1G2S4t36o46H1BHIPuOax9O8KaTYSwzLHPPJB/qTc3DyiP/AHQxIH1AzzXV1lWmkWFnf3eowW4S7vNvnyBj8+0YHGcD8OveqfiTw/YeJLP7FqIla33BiiSFMkdM4qgfCOmnRP7D8y8+wZ+59pfO3GNmc52/7PSpdN8LWGl6TLpFnLeRWjggKLhsx5JJ2nqMknNZOn+AtJ0zTrnTbCe/trW5JMiRXJ5JGD1zjIABq54e8G6f4ds5rLTbi9ihlUgjzycMcZYZ6Nx2qp4c8C2Hh2S7ksL7UVa6B80vOG3Hn5uR97k81P4a8F2Ph2+ur60ur15rs7pxLKGEjZJyRjk5Yn8a7mobmCK6glt50DwyoUdT/EpGCPyry/S/hho1gJoTd6jcWLuXSyln/coxHUKByR2J/HNdJ4P8H6d4St5INPkunSRtzedLu5wATgADJwO3armv+GtO1660y6vY90mnz+dER3/2T7ZCn/gP1rpWAYFSAQRgg968XufhLpyajLeaVquo6Wsxy8VrJtAGc4U9QPY5rtLjwfYN4cuNAgkmhhuSGmnzukkbILMxPVjt5/TFZ134S1HUbNNN1LxFcXOnhwZE8lUkmQHIVnH069TU/jjwbF4m06ztbe5+wT2MqyW0yx7tmBjGMjjp+IFZHivwrLe+FUsL/wAUXEEscyzzX8i/fIUjbtDDA5GAD1Hc12Pg6K8h8PadFfyPJcJCAXcYYj+En324z39a6WvH7/wLq1x4sPiUazayyocW8N1ZmRYUHQDDDpk88HJJ610dzo3iHUL2wkvdWsltbadZ3ht7Vl8wryASzmuVl8B6zpGt3Wo+E9ai0+2vTvuLWaHegbPVR0xzx0x0zjiptC8Bappni2fxDJ4jeczqEm3W675l+XKnsoyoxtHAAFUtF8A6/wCHtUvToviOO20u7m8142tlkkXJ7bgRkDIz9Mg1r+DvBWpeGta1G5XWBLp93L5rRtGGldufvMen3j06+1er15p8S/C+qeLbCHTrO5tbe3WQSyNKGLMQCABjjHOas+KNE1rW/Cx0ZHsIriZRHPKWcqFGPujGcnA69PeuY8QeB9X1Pw1olpFd2sOq6MU8iVCxRwoAB5HDfKp6EZHvxB4o8H+LfEtjYy3erWKXttOkqWscREII/iLcsW/TrgV7Jp6XUdpEt7LHLchf3jxrtUn2HpU1yZhBKbdVaYIfLDnClscZ9s14l4M8MeI9C1TUtX1CxstR1K9bJuDdlCgPJUDaRjp9AMV0GsaJ4h8Twalbaj9msLaazMMMUU7SjzN4YM3yj+6B/LrXN2+geOb7wnL4dvJNNsoobf7PHKo8x50UEKvUBQQFG7r3xmlt/DXir/hX7+Gri108zPGIoyk5Hlru3EucEE9sDjjrzSav4H1LUvA9hYNaQRa7pmxbWaO47AjJ3bRjPPHYgHNdxpk/idvDcsOpaVG+qJGIV23KkT8Y3k/w+459uvHH+CfCmtWfgzVPDeo26WslysoinScOMuoGCB0H8xnpVTwxpXjqHw9J4YmsbCyhijkiS/kmEm9WLcKi9+epxx2zxUXhjwTrVx4Nu/DGuW1vaQfO1vIku9zLu3Kx28bQe3U57YrR8NDx/pmlpoc+iWLpboIYb57pSvlgYAKZJY+n3Rx+NRfDrwhq0HhHUfDviGzjtoLkvsKSq7jcAM4GRwRkc+nFY3huH4h+Dw+hW+kQarYo5+y3DzBFVTz1zkDvtPI7dq9x0C1vre1d9SnWW8nkMsuwYRCQAEUegAA9+vU1t187ePLu5sfit4bubWzkvJUsz+4jIDMp80NjJAyFJPJHSuv8Q21545NhYLpt1Z6XFcrPdy3kYRpAuf3aoTnnJ5xxj86/jHQ9UsfFmn+L9HsxeeUnk3lqhAkdMEblB6nBx1zkLwRmp/Flpc+Oraz0qHTry0sxcJNd3F5H5W1QD8iqTlmOcZHAx15qj8V5taks7fQNG066a0uFAurmGLeEjzjYB3PGTz0x61oWWqweGPDken6T4f1uSWGErEn2BsvJj7zkcDLcn9BXKa0dTv8Axz4b1JtJvzBYQKt5Mtq+1ZGDbtox8wBPUZrQ+LJurrUfDq2umX9ylreJcTSQ27MFXI49zjPsO9V/Et5qGmfECy1m50e91LSmtPLtfJgLtAxGSwXGQ2c5zg4J9MVmX99rzfEfSNak8L3yQPatbwRhlLbTu+ZyPlQ/NkgngVreI7m50H4mW2rSaZe3NncWP2dXtoi/zZ9vfH51Q+KTG88UeEna0uilpOJLsLbtIsQLRtgkDB6HOM1Xmz8OvFi3Oj2l1c6Hq0QkmtIYXPkHPDLx9ePQkYHBrpvi7bz6r4csNW0yGS6SyuluXjVCGMYyCcEZ4OO3TJ6CsD4h+IZfFngtzpWk3zRGWLz2lhK7Dn7qjq53YBI4969y0CVptIsneGWB/JUNHMhVlIGCCD9K1jnBx1r518F+Ik0zX9dg16xvZvEM12RFsgLs8XRVQnG1fQkhcEc1d+Dt7LHq3iSyurG5t7mW8M5V0yEzk4LdM8j654r36vCfj9KIdC0uRgSqaijHHsj10PiHxfpF74bmttPn+139/btbwWUQzNvZSpDIOVxyTn078VxPi7wXfaT4T8OSadE11e6FL5zxoM7tzB3IHfDgfhmu31nxlpGreFrgadcJdXt9A1vDZxHMpkZMEbevGck4xxXReANBfw54asdNmwZ0UvNg5G9iSR+GcfhXj40K+07x7feHrMY0jWdt7OFXAjjViWUY6Zb5Pow4r0T4s6Bea94UmtNOj3zwyLMsQ6uFzkD3wf0rl/Dvxf0STTo01UXMGoxKI3iETOZXAAJXA6k54OOlUvipDq82laF4oaycS6bdfaJrJWJ2RlgylvcbVBPbcewq7418feHNZ8HahFYXqzXNxAVW3ML71ORncMfLj1PGR1NczrmnN4q+EWmnSy1xNp2x3ijU7iygq649QGJ98cV6/wCGPF2l6n4Yg1RryJfLgAuFLAFJFUblwcd+nrkVw3gHTptM8E67qV8vkNqRnugsg2lUKkLnJ4zyfxFafwPuIj4IgzIgMcsu/LD5fmPX0rJ+CE8Uh8SqkiMTqLOAGBypzg/Sk8ETQyfFDxUySowaNQuGB3fdzj16VNYvEfjNqCtKoYaeoVeu5tqHHtxk/hXulcp450641bwzqljaE/aJYCEA6sRzt/HGPxrk/g3qtteeELW2VwtxYl4Z4mOChDEg49CCP1HasvwDam88beKdehy1k8n2aKX+GRlxux6gbRz717XXF+NfEieGItMupzttp75LedsZ2oyOc/gQD+HfpV/xFoOjeJdPMepwQzwFCyTZGYwR95W7evpXl/wSgurXw/qkbTedYLdOLSTpvAGGIHYEgHHrmn/ACaOTwrOisC6Xbhl7jgEVTTTX1jxp41u9PJKf2cbEyjoZyijAPqNmD6Gtn4GajFc+EYrDOLiwlkjkQjBG5y4z/wB9H8qb4UtTN8TfFWowqPsscUVuXAwDIVQsPqChz9feqvgSQTfEbxi65ABROfUcf0rkPAl3oOneJ/EWi+JLaxW6e+eSC4u40IcEn5dzDjIwR65P4+u3kGiMNQ0zRLOxXUnsZdzWsSKYwVwAWUcEkjA/GuN+BviGzl8MppE00UF3YyupikbazKzF92D7kj8K9GvtVtb7TdcSzxJHbW7hpkIKM5QkqCOpAxn61yHwR/5Ee1/66y/+hGvOvCEVxN4J8bpak+abiXp1KhfmH4rkV6t8HbuO78D6ZsI3RB4nAOcEOf6EH8a5HwZDGvj/AMa3jD/QYwElLAlSx5bOevRvzqlfeFNV8Mwz+IPAeq7rCRTcvpsil0dcZJT1OOg4PHUnAqTx3raeIfhQmqpb/ZxO8eYh0Vlk2nHtlTj2r2BePDA/68P/AGnXDfA9VXwTbEAAmaUkgdTur1mKWOZS0UiuoOMqcjNSV5D8chu8D3Y/6bRf+hiuW8KarfeGPE8en+KZluDqNtF9hvyOFwMCMcfKD398E53Zr6Horw/xnz8TfCXskn/s1N+MLAan4QTaMnUlIb0+ZOP1/Sj42qZIfDyDGW1JMZ+lW/jw2PBzLtU7rmMZIzjqePyrf8WwRx/Du9iCLsXThgBeMhQc4+vNUvAEca/Da12xqA9pKWAH3iS2c1Q+CtvFN4EhilQSRySyh1bkEbsYxWL4w1O58c68ng7RZmXTYm3ardxjIAHOwN9Rj3b2Br3DTLC20uxt7CzjEdvboI0UdgPX1Pv3q9XhXxKGfHHgv189/wD0JK3fiJ4c1y9v9N1/w5coupaeCv2d8ASo3UZJx7YOMg9QRzU8E+MINe1+Wz1bS30zxHawNEyMTtdCQxA/IEZ7HIJFYvw8toZPiH4vneJWlil/duRkpljnHpnFMjsLS4+Ml0JbaJ1WzEoDICN+1Ru+vNX/ABioi+J/hORAFd45AzLwSMMOT9Diq6yajqPxV1iC21KK1ks7ONIRLb+cChVGYAbhg5bOQa6WLwbqjeK7PxJfa5BJLbp5Rjis/LDoQRgnef73fPb2r1SiiiiiiiiiiiiiiiiiiiiiimP1X60+iiiiiiiiiiiiiiiiiiiiiiiiioLm4gtYzLcTRwxjq8jBQPxNSRyJKiyRurowDKynIIPQg0+iiiiikIB6gGkLKCAWAJ6DPWkd0TbvZV3HAycZPpT6KKKKKKy59H0y5kaWfTrSWRuWd4FYn6kitJVVFCqoVVGAAMACnUUUUUUUUUUUUUUUUUUUUVFLDFNs82JH2MHXcoO1h0I9D71LRRRRRRRRRRRRRRRRRRRRRRRRRRRRXjepaH4jufHlh4kWwszbWcRtxH9p+Z0IcbsleD85OPbGRmvZB0GetFFFFFFFFFFFFJgAYxxS0Um0bt2Bn1xQFAJIABPXjrS14j8Z4bvUrTTrOw0+8upYbtZ3MUJKhQpH3uhPI6V7FZmKaNLlIGiMi5IePY49iDzVyq8VtBE7PHBGjt1ZUAJqxTdi7t+0bsY3Y5x6U6qH9m2P2n7X9it/tOc+d5S789M7sZq8wDAqwBBGCD3rLi0fS4VmWPTbNFm/1oWBQJO/zcc/jWlHGkSLHGioijAVRgAfSsf+wNHF19r/ALLs/tH/AD08lc59enX3rRvLO1vYvJu7aG4iznZKgdc+uDVOHRdKgjlji0yzjjlAEipAoDgdAQBzSWuiaTZszW2mWUDOpVjFbopIPUHA6VHbaBo1pMk9tpNhDMhyskdsisv0IHFRReGtEhvFvo9KtEulYuJViAbcSTnPrknmugorl73wnoV7etfXGmxNcv8AfcEr5nAHzAEBug65roreCG1iWG3ijiiQYVI1CqPoBU1Ur6wtNQRI7y2iuI0feqSqGXdgjODweCa5aTwN4dkRozYMIWbcYVuZVjJzn7gbb1A7V0t0bbT9Pkx5VvbxRkADCKoxwPQV8+fA/QNH1Hw/NczRsbz7QyO0VzJG20AYBCsOOa+hNM02y0q2W1sLaO3gU5CRjAz6n1PvXP3vg7RrvUH1HyZre6lGJntbh4fNH+1sIz356nNb+naZZ6ZZJYWUAgtkBCohIxnqc9c++c1g6R4N0HRr+XUdPs3hu5c+ZILmU78nJyCxB55qHxR4I0DxRLFNqlmXmjG1ZEkZGx6HB5/GtTw54c0rw3bNbaVaLAjnc5yWZz6knn+lcr4i+GnhvX9QOoXVtLHO5zJ5MmwSH1I9fcYro5vC+mnQzoVsslnYFShS2faSp6gk5JznnPWoND8J2OhadNp2mz3kFtLyAJiTGT1Kk52/hVXwl4K0/wAKSzvp91ess/Mkc025Cf72MdfeoV8D2dre3N1pV9faUt0d1xFZuoRz6gMCFPJ6fpXR2OhWGn6bLptpEYoZg/mNuLO7N95mY5JY+p9uwrlbbwLHaWX9m22u6vFppBDWwlQjb/dVtm5QcnIz37Vv6r4X0rU9AbQHg8mwKBVWH5THg5BU885HfOec5zWRpXguHTNBn0aLVdRYTLsM7S7mVOcIoIIVeTwAOp5qz4c8J2fhrSLjS4L68ksnDki4dP3e4fMQQox681yvww8O2+hTah/ZV/cXWlSBQHmAAaUE7iuOoA2jPftnFev1xfjXwsPFlkthPqFxbWu4M8cKr85HTJIz+FUPEngiHxDodrpN9fzP9ncMtwY138DGOmOn5103hzTJ9H06OyuNRmvzGSEmnUBwnZSR1x6nmt2vNNd8G3uqeJLTX49ba2ns/lt41twVVT1B55zk5+vGKb4y8GXnie/sLo6wtsthIJYEW2DYf5TkknnlelM8YeDtS8TnTvN1iGAWTiVdlrndIB1OW9e1L488Iap4u0y1059VtreONvMmK2xYyOM4x83AwenrWnrGg6xqXhhtEbUbQTSxeTNc/Zz8ycDhd3BIHPbngCmaPoGsaT4XXRIb6xaaKPyopzbsAFOc5Xdy3PX8waxfD3hHXtC8L3WhWus2ySMSbe6WAhotxBbvzxnHcE+1ReDPB+t+ELBrOwudJkMjbpJZYJNzntnDdq7Pw3pmq2dzqF3q19BcTXboVSCMokYUYwASa6vpXiHxBhkuPH3gyONSzCSRyB6AqSfwAJruNa03Xm1621PSLq0WBLcwzW9yWxJ82RyAcY9azrLw3f3PiZfEuqrYrc29sYbW3tySASDlncjJPJHAxg/nl+D/AArruieJNV1a6l06SHU33SxxO+Y8EkYyvPXHam2vhfxBH46m8USf2YYpY/IMCzyblTAGc7OTxnoPT3qTxH4Z1/UvF2ma9b/2asOnZEcUk8gaUHOckIQp59/xrP8AHXgXVL3WYPE3hm9Wy1hFCzBm+WTAAB6enBBGCAOBznpPDOmeKZriK68UX1qywcw21mMKzYI3SHHPB4A4zz2r0aiiiiiiiiiiiiiiiiiiiiiimt1X606iiiiiiiiiiiiiiiiiiiiiiiikJCgkkADkk14X8Yr/AMP6p4Vv1jvLG41C28swhZVZ1zIgbaM+nBx0r1nwzxoGl56Czi/9AFTRa1pU1wLWLUrN7gsV8pZ1L5HUYznNapIAJJwB3rNh1bTZ3ZIdQtJGU4ZUmUkHpzg1dkuIYnRJJY0dzhFZgCx9B61HHd20kzQR3ETTJ96NXBYfUVieLbO+u9JkOmXX2a/gYTwSE4Usv8LdsEZHPHNc34Jn1/V5GvtfNpA0C+XFa2k4cbujSPtYgnggDPHPFcrr1jFD8W/DkyPLmeCZ3UysRuEb8jJ44A4HHHTrXdeNPClr4m+wNdX09qLObzV8sgBj+Pf3ruAMAClopNwxnIx65qC7iee2mijlaJ3RlWReqkjAI+leWaHqPi+/vE0bUrBrVbeVjcaonC3Ean5dgxgFuM+gzwOldJqvhq5vvFOma5Hqs9vDZxlJLVOkvU+uOcjPB4A6da7eiiiiiiiiisbxFqDaVpF5epG0ksUZMaKMlnPCjHuSBVTwmmsLpED67Okt/KPMdUjCCIED5OOpHc+tdGc4ODg9q8a0PVdfHxIv9Gv9RF1Zx23nIkcAjVAdpHHJ4Jxkk5/Sul8b+KbjwlJZ301mbjR5W8q4eP8A1kDfwtjoQenbp15Arc8L6tLrtj/afkmG0nYm1Rh85jHAdv8Ae647DHWulorhNY1LWpPEtlpWkJALdIxPfzTJuCIWwqjB+8drcfjXd0UUUUUVw3j7X9S8N6RLqNhpsV2kQzK0k2wRjOM7cZbr6itODU7258MQarbWiz301klwlurbVZ2QNtBPbJq74eur+90m1udTsxZ3sibpYA2dnPH6YOO2cdq04J4rhWaGRXCuyMVOcMpwR9QRU1FFFFFFFFJuXcVyNwGSM84paKTIzjIyOcUtFcz4n8S6d4Zt4Jr8ysZ5RFFFCm+R2Povf/649a6ON/MjV9rLuAO1hgj2NPrJ17VItE0q71KdJJIraMyMsYyxx6VD4b1mDxBpFrqtvHJHFcKWVJRhhgkH9Qa3KK5/U9dtrC4FokU93e7PN+zWqBnCdNxyQAOnU89s1V8KeKtN8U20s+nmVWhbZLFMm10PuOf0NdVRRRRRRRRRRRRRRRRRRVK/v7TToDcXtzFbwg43yuFGfTnvViCaO4ijmicPHIodGU8MCMgipaKKKri5gadrYTxmdV3GIONwHrjrjkVYooqGSeGJ0SSVEeQ4RWYAsfQetTUUUUUUUUUUUUVXubaC7iMNzBHNETkpIgYH8DVez0ywsWZ7SytrdmGGMMSoSPfArQoooooooooooooopCAwIIyD1BoAAAAGAKWiiiiiiiiiiiiisbxBpSa3pdzp0lxPbrOADLA211wQeD+GD7E1h6D4VOn3MF7qGqXeqXtvEYYZbjA8tD1wAMknuWJNdrRRRRRRRRRRRRRRRRRRRRRRRRRRRRRTW6r9adRRRRRRRRRRRRRRRRRRRRRRRRXj3xQ1F5b/AEHwyryRw6rc4unjbBMQIBT8c/p3zUPxm0bT08CXTx2kUbWRiNuUQDZmRVIHsQxrM8c6tc2nhTwzpVrO8DaqIYJJU6iLYoYD0zuH6+td34n8H6Tf+G7jTobGCHyoWNsyIAY3AyDnryevrk15xp9/r3jH4VXflM0+pKTCcY3TopBI+pUn6496TSNS8J+MvsOmfYk0PXbSWOSOF4NpyhBZVIxuBAIwcHvjimfELRYZ/iN4b8iae1muw/mzROd3y+menGRxWf8AE3wdZeEbKy8S+HRJa3lncoZC0rPvz/EdxPOcAjoQxrotY1i58SeJ7LSo9M+32cOnrezWhuPKV2faQWzw23cuB75qF9A8Rr4r0zWdH0CHR4lYJfRR3ceyaMtySqjBOCex5APUVs+Iz/xdXwqP+nWf/wBAkrF+M9mkd94evVln3y38cboZWMZAIIO3OAfpXv46UVynji2a58NamEuri2eO3klWS3kKNlVJAJHbjkd68Y8DeCR4r8FadLqurXxA8028cMoCx/vG+Y8fM2Rnk8cDjmtH4f6hqN5pWv8AhjUb65W40dikd1A2xyg3AAMRnGV474Ncr8PvC+o+MvCRe58RXtusd65iWM55wpJY9Sc9OePx47W8gvNO+J/h22fVr67gmt5ZDHPJlVYRyAkKMDsPf3r3aivKfjHcX1j4VnvrDVbmxlidBtgwPM3MFI3Y3Lwc5BHT3rndS8L+JNT0CDVh4pvV1CO1WeKCBikRwgO3rksR1YnqT2qtL4o1fXPhhNrcF/LY6haHZLJCq/vsEAnp8uQQflxg+3Fa/hbS/E93a+HtfvPErpClsrT2hBZJIcZBY5+ZyuCSRkEnB4q34Surrx1/aOqzX95bacLhoLKC1lMJCr/GxHJJyOCcDB9qqeFtd1LS/GF54N1i9kvFZPNsbqQASMuNxUkdeN3Pqp7Yxj2s2oeHviVbaRqOuahcabdQmS0E0pILnICtjryD+lej6zHe3ninTbez1G7tooYGmvEiK7WTOEGGBGSwOfYH1zWZcrrWq+ItRhvprrS9Cs4R5U1vKI/OYgZYv1wBngdMD8cT4a+I7u91rW9Gm1VdVsrHDW16Qu5lzggsOGHv7enTS0C9vvHMl9fxalcWGjwzNbWqWjKskpGMyMxB4yeAMe/vyXgeG9tvipr9rf3zX00NgqidkVSyExFcgADIBAJ74rYu/GFrq+vatpM+svplhYsISYU/ezuOG+YqQoBBGB1+lQ+AfFWqXutar4dub1bxIVZrPUjCfmPHDAYB4YHHHQ89Kp+DNd8Z+INR1/TWvrRVs5/J+2G3H7nBZfkT+Inbn5jx+OK3vBOr6/B4s1bwxrl7HqH2eEXMN0IhGSpK8bRx/F07Y7jFMs/EHiJfiMuhX81n9ia2aZY4F7Y4JLc7sjoOOfy9jorh/iBr194e0cXGnWRuruaZYIxgkIWB+YgduMfUiuV17XNf8IXOkvfX0Gp219cLBNG0KxPET3Qr1H1B/WrnxG8Rax4Zl0yezltntru6WBopIiSM98g+xq98Stc1bw3pI1fT5LYxxMqyQTRFt+44zuBGPpj8aueIPFqaJ4ds9TkgM15erGlvbJ/y0ldcgew9/wDGuC+KJ8VW/gy9lupNPuIZgouYYoWVrdSw5Vt3z4OAcjvnsa6mXWdQ0HwDpuoafpovmh06J5AZQgjURqSxHUgDJwPSh9d1vV/h/wD2zpq2kOoS2zyNuLBUUbslOvzYHGeM9a5H4Lv4gk8KRtA2nfZWllMbS+YZN27ndjjrmu58C+KL3xImrR3Nvbwz2NwYFMZYqxGeTnnqKb4Y8U32peJdW0K9tbdGsFBEsLMQ+SMcHpwRXo9FFcnrfiA2epWmj2Vt9q1O6XzBGzbEjjBwXdueOuAASSKxH8WXmj6zbaZ4js4LeO9O21vLZ2eNnyAEYEAqeRz059MmtTXfEM9rq1toem2aXOpXEJn/AH0nlxRRg43McEnnPABNVdN8Qavcane6RdaRDBe29qJ4yLndHNlioIO3IU47jPtXA/DbXPEOqeI/EDXtpbyiO5SCZ1m2iHaWXaox8wGPb68127eLrjUNWv8AS/D+nLfSafxdSyzeUivkjYvBJOQfQcGpfDXi9vEFhqBt9PePVtPcxT2DyDiTnAD9MEgjPHIP1PCfDPX9d1fXNenu9PVwbtIZHWdQLcLuG0Dq2PXvXQx/Eu0OvXujSaTqKTWyZVPL3STPlcKqD1DZBJAx1xWh4Y8dR6xrM2i3ml3emX6p5scdyP8AWJ6/X/A88VWu9e0e68eadpVxpt8dSiSUW80ybIlG0ksoJy2dhGcY44r1Kiue8T67Y+HtOa91FJmtidjCKIydQTyB0HHU8VmWvirTh4Vi8RC3nisDFv8AKSLcyDOOi8AcdemPSudh+KWg3OnPe2lvqV0YyfMggtS8ka5xvbB2qD2y2faur0DxTp/iDRm1fTFnniUlWhEf7xXABKYzjPI745614n4P8S3MvxB8S3UmlajOXKwCOKIFoQp2jcCcAYHr6mvar/U9I0C7SNbY/wBoai+4QWsIaWUgcscdh3JOOvvTNI8XafqOotpUkdzYakBuFpeoEdxzyuCQ3AJ4J6H0NQax450DR9Uh0q7vCt1KwUgIdqe5bp+WazLb4m+FLiC6nTUWCW5w26FwWyOCox3wR25+ozJefEjw1aWFvfPdStHOMqscLMyjOMtj7v0PJ7A1bv8Ax/4YsdNttSk1SNre6z5PlqzM+OvygZGO+cY+tdHoWtafr2nx6hptws1tJ/EOCpHUEdiPSuel8daGjXBSW5nhtmKz3FvaSSRREdcuq4468V1tle2t9aR3trOkttKu9JFPBFchdePfD1sxZ7uQ24fy2ukt5GgDenmAY7duK7GS8to7Q3jzxi1CeZ524bduM5z6YrmrbxnoFzd29ml/tnuf9QJYZIxL6bWZQDnjGDz2rr6Ky9W1bT9Htzc6jeQ20I/ikbGfoOp/Csi+8X+HrBLZrrV7WIXKLJEGfllYZDY6gH1NdQkiSRrKjq0bKGV1OQR6g+lco/jPw4l4LNtXthOW2gEnbn03Yx+tdVJLHFGZZJFSNRkuxwAPXNYFr4n0K7u/skGq2jzk4VBIPnPop6N+Ga4b43WVtceCdQuZYI3ntzEYZGXLITKgOD2yCRXQ6Fr2k6bomh2t7qVrBPJZQbY5JQGOUXHHau4aRFjMrOojC7i5PAHrn0rCtfEuh3k3k2+r2Uku4IFWdcsScADnn8K0b/UbLToxJe3cFuh4BlkC5PoM9TSWGo2OpxGSyu4LmMcExSBsexx0NeL+GrCz0r4sa5HaxrBCdNErDccbmaMsck+vNe1Wmo2V6zpaXlvO0f3xFKrFfrg8U6K+tJpTDHdQvKM5RZAW49qc15bLMIGuIRMTjyy43Z+lch4p8K6Rrmo6XqGozvHLYy7olEgVX5yAc+4HTmug8Qi9bSLxNPKrdvEVjdn2hCeN2e2M5/CqPg7RRoGi29l9rkvJOZJbh2LGR25JGSePT/HNdPQSAMnpTFkRzhXVj7HNKXUHBYA/WqeozTRWNzLaR+dcJGxijBHzNjgfnXO+CtFvtG0wJqmpXN/qEx3zPNMzqh/uoD0A/U57YA6/I9RRkHvS5ozmgnFFFFFFFMkcRxs5zhQScDJrjPBZ8QXMM2o65M0YumLW9gYlU20eflDEDJYjGQTx9cgdtRWH4h1mHQ7E3MiNLI7rFBAn3ppW4VB7n+QNT6THfpAX1GdHnkO7y41wkQx90Hqfqa1aKKKKo6df2+pQG4tX8yISPGHxwSrFTg9xkHkVeooriL8+KP8AhKrEWi2/9gGMm5Ztu4Ng8f3s5xjHHrXbEgAknAHUmuF8G69qfiFru9ls4INI8x0spAxMk6hsbyOgGBWJ4q8Uazo/i3RNJSC1/s/UZQolwTIcYDD0HUfmK9WorK13Uo9H0q81GUZS2iaTbnG4gcD8TgfjWBo+s6ze6DFqlxowhnY7zZ+ZlzH2IyPvd9p/Q10mlaja6tZxXtlMJYJBlWH8j6H2rQooorG1/VotD099QuIpZLeIjzTEu5kUnG7HcDIJ9sntUFl4g0/UbxLTT50u28vzZHhYMsSn7u456nsOvU10FFFFBIAJJwBXJeFfFFt4nS4msrS7jtoXKLPMqhJSDzswSSOOuBXW0UUUUUUUUUUUUUUUUUUUUUU1uq/X+lOooooooooooooooooooooooooryv4oeFLzX7ex1DSNn9r6ZL50CuQBIMg7cnjOQCM8cY4zXIeKbrxl4q8J3OmN4Va3mbZ57vOMvtcH92v1XJycAeuRW14m8Haj4l8H6XA0SWWsaaitDG0gcEqoUqSOBnAPfGB71tR+INavtD+ynw9qKaxLE0LB1CRK+MbzISBt78c9veoINL1HwN4MtrTR4DqF9DMrypGn+u3Nl/XAxxn2Fc94003/AITSKwOnaJfWesLMj/bLm2MIgUdSzH7/AEGAM/hVL4l3s+neO/ClxFbSXckaMTFEPncZw20euMkCun8XCTxzBbaFYWt5HZyzLJeXksJiWJF52jcPmYnA46fSsDx9oms6Brtj4r8M2onFvB9nuLVVz8gGBwOSMceoIFdJ4b8U654rkiiXQrjSbZSGuLmdjkgfwxggZyRjPYZ71i+I55W+J2iXken6jLa2EUkVxNFZyOqs6OByAcj5hzUXxhuHmutDgtrS7uGtb1bifyLZ32qMdwME8nivcoJVniSVN2xxkblKnH0PIqWuf8WnHhzWD6WM3/oBryf4YeNdGsvB2n217O9vcQK6CNo2Pm4Y4KYHzZ6fUEVa8O2i6RpXiXxPqqNaNqzvJHG6/OkWDsBH947jkfy7QfAO6jHhuXT33pdx3DyNE6FSFOMHkc1H4l1C2X4reHpDIfKtoZIZpNh2xuyOFBOMdWH0zzXvIORkdKK8i+OJx4Iuz/02i/8AQxVuy8Z6Ing+2uY76GWb7IsSWyNulM2zAj2jnOePTv05rgb/AE5fCfwjuLHUZhFd3g3iJ+G3synYB6gDn8a9a8Gz2mreENOhguI5B9gjhl8tgSjeWFIPoQc15j8J9RHhWXUfCeuutpcwzGa3eUhVlQjHDdP4c/ifStfSLOPxH8SZ/EdqfM07Trf7PFcocpNKVIO09wA7DI44HrV74zaRLdaCms2SkahpEguYnQZYKCN34DAb/gNdX4HNzeaZ/bN/CIr3UiJnTH+rTGEX6bRn6sa8ksvE2l33jDXYvGF0I4tPmK6fbXC4hVVYjfjHzORtIyDwTjPaDwTq2k3njTxQkdwttFqCpDah4yhckY4U4PvjjrUvwi8TWfhyG+8La/cR6feWlw7K1xIEjIOMgMTjOckeoORUnhTXtNu/i1rVzFdR+Rd2qxW7udolcCIYXPXO0keo6VS8NeI7bwJ4r13RfEAMFvdXLXENzsLL8xypOMnBGPXBBB717ZofibTtevGj0d/tNvEpM9wI2VFbjaoJABPJJ9MV5v8ACSdJtf8AGGGQk37MApHTe2Dx/OrmkyJ/wuHWV3rn+zEXGe/7s4/LmmiVP+FxlNy5/svGM985x+XNe2UV5Z8UfE914ftbC2tJBbPfziFr1lyLdOMtjoTg/oa8w+JGn6Hps/h37Jdpc6hJfRtcTyXHmSyLx8zEk4HT0FdR8cLiEaboN15im1XUVLyqdwAAPp16Hp6U742a9pT+EDaxX8Es9y8bQxo+4sobJPHQcdT9K5j4kTfZYPAurGXzLCzeLzfLbPzARt06Zwpr0z4vXUb/AA/1KaGUFJlhMbK33wZEPHrkZ/CotUcP8KCykEf2MnQ9/LFM8JgL8K48MD/xLZjkfR6m+C20eBNMAZMlpshRg58xuvqcfpisX4PzRC78VQbkEqanIxGRu25Izj04NVPAFzb3nxI8WT286SxlFCshyGwQCQe/Ir3CC8tbmSWKC5hlkiOJESQMUPTBA6dDVqivCtOu2t/jNqcN0WAuNPWO1z3AVHIH4rJ+VP8AjxbSXejaRbW+Ptcupxxw4OGyVccd+uP0rd8b+EE8S3FnNaap9h8Q2MQZJkJyUJPUDBAyG5Hvwap+BfEGtf29c+HfFEEJ1WKDzYruJVAkj44OB757d+OKzvhGMa34x9tSb/0N62dHvn8Sajqw8PG30yyiuNl1exxK011IBzgEYA9zknrxzXP/AAfhEOt+Lk8ySQpfsm+RtxbDtyfc9zVv4OkG58UnnP8Aab8fiaZ4eH/F4vEp9LGP/wBBhqzq5I+MGi4UnOlvkjtzLTPEPPxb8Me1nN/6BLXtdFcx42YL4V1snP8Ax4TjgZ/5ZmuO8GcfC+D/AK8Jv/Z6rfA1FXwPbfKPmmlLcdfmI5qj8EwiQ+Io4wQi6o4UEY4xVf4cj/iv/Gp/6bL/AOhNTfBt7Le/FTxP9qJ82CDyYQRjEQdf/rH8aT42QNBceG9UtAV1CK+WKJ16kHkD35H6n1pvxEsodR+IPg+C6QPEd7Mh5B2ncAfUZH4133j+0trfwn4gmht4o5JrVzK6IFLnB5Yjr1PX1rI8AWcUPw3tUa3jCzWcjyKAB5m4NycdSRisP4D6fbx+E3nMMZknuJNzlOSMAYye3Hbj8c1S+DUcMNv4rQ4htEv5FCg4EagHOPTAx+VW9AYQ+Hr/AE/whaeZpKmXdqOpS4RmI+bYoGWAGBkgDjvya4Wy1CfTvgpK0DFWmmaBiBn5Wkww9sjI/H1r3vT9G0zU/B1ppQiYadPZRqFU7W2lQQeO+efr1rzDx7axaNY+FPDFjdiOxa+WN5JwJMlWBG8DGRuPI4/Cul8WeDNc8U2cVrfazZKIpRKkkdmwdWAI4O/3/lXqlnG8VtDHJL5rpGqtIf4yByfxqxXmvxdtYLjwVqryxI7xRqyMRyp3ryD2rCt/C+kRfDSRBZQtLLpX2hpnQM5l8rcGyeeD09AMVwU+u3Wn/BfS9kzrLeStZ+cCQUTzJPTnG1Nv0Negaz4U1/XPDf8AYUkugrZlEELxRS5TaQQy/MeeOvufWua8VfadOTwd4M1C6FzFNMgvHJIEyK4Coe+D069QK9B+KGiW+o+EL7ESpLZRfaLd0GDGYxnj0G0EfjXnmuapc658Envrty1xIkaO5OSxS5VMn3O3NdDYfDvw/qHg61V7Jftk1kkn2rJ8wSFAc5z0z26YrjfD1trXiX4VXWl2zP8Aa7O4MKxnA85EIbYD+PH+7j3rc0fxHoHi270zTNUsTo+vWFxFLAkkW35kIYopwMBuflOO3UgV1eu22m6b4zttc1C+e4uGt/IstNjg8yTfnl1x0GM84HU89q4fwlcSf8Lb1Lbp0mmJcWIZrZymSMIQxCkgE4zgH+ZqVtJtdf8Ai3rVrdGXyIbCPzY1YqJRiM7SQc7fmGR36U5dJtPDPxZ0i20dDaWt/aSNPBGx2MQsh6emVU49RVzVrWGL4zaJJbxIrSWckk5QdW2SjLe+No/Kofizb26eK/B1wqRrO9+quQAGcb48Z9cf1qL4zafbLqvhu8VHFzJforN5jEFQVwNucD6ium+N2nW914NvLuQP51q0bREOQPmkVTkZweCeteg+Fv8AkXtJ/wCvOH/0AVvVHLGk0bxSKGR1Ksp6EHqK+dPCem2Pg/4o32lGMJBfW/mWBYZ2552j0HEig/7IHevSn0TTde8U3V/cW0cyWMS2oOeGlPzMTjqVUqPxPoMebaLYQ+DPiebGaN2stSjZtPkZiREzHJXn3DL3PK5616elhban4xnvQr406JI2IYgPM3PODztXH4n2qprGgaHp66rr3iCV5o2k80u8jgRJgKqKFI5zx75ArgPhboUur3934oeO50/T5dyWNqk7fdxtLk556Hrxnn0rN8FaZqGo+L/FGmPr+pLZQOEk/e7pZVDNtG8g7QOenY4rpvA0c/h3x1qvhiO8urrThbLcRCY7jEx29/T5iPfir97YEanrN/40vVj00uE0uJLtgAg3AsEXGWwV7E9ewFUfhNql7q9r4g09r67MVtcFLWaYlpY1OQB82emBwenNc98NtO1fxBHr1peeI9RW0ivDGzRSYmcjI++Qdq4A4FWfBdvrr61rnhB9fuTYWUocXGT9o2nkKrn7ucjPHY4xmtXwSbzw9471HwwdSu7+xNss0RupNzRng9fxPTFVII9fm+JeqaTD4huRbizMu6QBjEjFDiNfuhskDdjpmp9KbUPC3xFsvD51e+v7HULVpQLuTzGUhWPU9PuHp61Y1PxdHqfifUdInl1KHTNOAjdbGFy80hzncycqo5wO+KXwbqOsweLp9OiTWbvQZ1LpNqUUm63YAkje4BI3AqM+3oTXuVFeG65cSar8V9G03LG206Brhl7bypIPT/c//XXf/EC61Kx8NX17pV2lrdW6ebvaISZUdQAeAffmvONKPjHxD4LttWTxALOZYHdI47dWabaTy7epxwFHpnJ6O8K3vjHxx4btbuLWYNK2l0eaOASSXLA9SOAg7cdeT0OK6P4YeItU1jQLxtTVZ77T53tyycGUqoPPbPOKxLWbxHe+HLzxBqmt3mi3imRoLR4I444wuSqsrrubOOpI696kstX1Lxj8NJdRa9l0+7SGUyyW2AZfLDccj5QcAnGD74OKT4MwTWHgy21G61WVrHZM4tmjUJCFkbJ3Y3HoT179Kp6f4zbxDZzXy+LbXRWdmFvZ+VG7IoJAMpYHk4zgYAz37WvBnjfV/EvhbUbiJbOPVdP4kd1JjdcE7gAepAPtntjisLwv4g+IXijQ7bUNPFiojuSsjS7Qbhe+Btwqr+ZP0wevu/EXiC1+I2maFcfZF0u7SWSMRAl2UI5G4no2Vzxxg961vFGsat/wkWl+HtNiEUd5G8k968PmKiqD8uOmTjHP94Vjafr2raN40s/Cl/cWt7bXcBkgliiETQhVY7SoOMYT+X0GT8RQG8f+CwWC4lY5P+8tbHxB8X6z4Z1jRoILO3lsL2dYywJMrcqGUDgA/Nx1/Cs3xP4s8W+GJrPU9UstOGkTTeXJBA7PLEDnG5uhPuBjjHGa3vilr2oaHoq3lpYWd1abkMj3DE7W3AoQvfkA9fTg16HpVw93p9pcyY3ywpI2OmSoJry3wveHTPiD4g8PrlbOZVvYE4wrlVL4x0yWP/fP5+w0V5H458X634Z1ewtY7Cyls7+QRQ3Dsw2NkAh8dOufcfQ12nizVL3R9I+12cME935kcawuSBKzsFCrjvkj/PNZ3iDWri0is9J+ww32r6irqLZZNsQUD52ZiMhQD6ZPQVw2g3sfgPWrbQb7R7CwtdUctDe2kjlWkGPlYPlupA64G4epx3us+JXh1eLQdKtlu9VePznDvtigj/vSMASO2AB3HqM5OjeMblvE0nhjWbGO3v8AaZIJYJN0cy4zxnBBwD+RrHX4kT/8JNfaC/h+6E8EZMMauGklfAIBAyqggk5yePyq34b8dX134kbw5r2i/wBl37x+bAFnWUOME4JHGcAnj0PSul1jWZLm6udE0uzF7dJH/pW+UxJCrjgFsHLEdAPrWN4J8TW895N4Ym0r+ydR0+Mf6Mrh4ynHKsOv3gcH1zk816ZRRRRRRRRRRRRRRRRRRRRRRTW6r9f6U6iiiiiiiiiiiiiiiiiiiiiiiiiiiiiivFPE2keIL7xxpWtW+jb7PTgyZN1GGlBLcgE8de9e1KSVBIwSOR6UtFFFFFcr41e5/wCEfv4LOxmvLi5heBI4sAgspG4kkYArG+GUF3Z+GLHT9R0+a0urRSjCUAg5YkFSD6Yr0MjPWkAA6Ck2Kf4R+VOoryX4yJPeeGJNPs7O7u7qWSNlS3t3kwA2SSVBA6V2vhpbW70yxuxahZxAiM0sGyRSoAI5GeCMelb8sEM2PNiSTHTcoOKWKGKEERRogPUKoFQXdjaXm37VawT7enmxhsfnVmNEiRUjVURRgKowBSuiyIyOoZGGGUjII9DSqoVQqgBQMAAcAVlz6Pplzdrez6fayXSjAmeFSw/Ej2qYadZC9a/FpB9sZQpn8sb8Dtnr3qlqfh/R9VmSfUNMtbmVOFaWIMcenPUVdi06yiuWu47SBblsBpRGN5AGAM9cYGKravoml6yqJqVhb3QQ5XzUDbfpU9vpdha2X2CCzgitCCDCiAKQevArO03wzomlzi4sNMtreYDAeNMGobbwl4ftblLuDSLWO4R96yqmGDeuacnhXQUvhqC6TareB/MEwTDBvXNdNRWNruh6b4gs/sWq2iXNvu3hGJGGwRkEEEHBPT1rnJPh74UksE09tGhFuj+YArOrbsYyXB3Hg9Ca39Q8P6TqOl/2TdWEL2AxiEDaFx0IIwQfceprnIPh34Wg059Oj0qMQO6PIS7FnKnIyxOcdeOnJro7jw/pNzpbaRJp8H2BgAYFXav1GOQfcc1x0Xww8Lx2clmbWZ4XIIV7hz5ZznK8/KT3I610Fx4Q0abRBoUds1vp2QWigkZN/wDvEHLduvXArQ0XQbHRtM/su1Eps/mAjllL4B6gE9B7e9YnhXwPovheWSXT45i7kkebKXCZxnaOgzgc9eOtZupfDTw3qGsPq0sE6SykmeKKYrHMScksOvPcAgHuK09I8C+H9I1R9UtLEJck/LhiEjGMYVRgfmCc1yvgvwzp2l+K9Q1DQ3uWsJIWSVmcNEZS4O1DjJAwcnJ5OM9a9iorkvE3hSw8QtBPM01vfWxBt7u3fbJGQc8diPY0tr4ai+229/qN5PqVzagi3a4ChYs9SFUAFuBycngVX1nwsdQ1mLWrbVrywvI4BbgwBCpTcWIIYHPJH5Vd0fQBZX02p3d5LfajLGIjPIAuyMc7FVeAM8+vvWBp/gWHT/El1rVrqt/DDdSmeWyjkxG8hOSW9RnJx79ccVmWHw3h03WLu807W9Rs7K7fzJrOBwoLZzw3UDntz2zV/wAM+ALPw3rN5qFjf3aW1wQ32TzDtyM/eY8tgk4z685qDSfAH9k+JL3VrPWLuGzu5vPksIwFVnyTyf7uT0AHHGSKXSfA1zp3iq58SHXJJri6BSZHt1AaPK4UHPGNqjPtU154OvrnxZB4l/trbPAvlRxfZlK+VknYecn7x560mo+Dr698W2viU6wEktBsggFv8qodwIPzckhjz/8AWA9KGcDPWlrm/Ful3etaNdaZZ3cdq1yhjkleMvhDwwABHJHH51zmk+GNW0vwk/h6PVLaR9jRR3D25GxGzn5Q3JGeD+eaTwR4X1TwpoEmkx6ha3DKzPBK0BXaWIJBG7nv+dUvA3hLWPCkeoJ/aFldC7kMwzCy7ZD+PT2qDwn4P1vQvEeqazNqFjOupyb54liZdo3E/Kc9s45rT8Q+ELibxBbeJdDuorXVIwEmSVSYrhMYw2Oc44zz0HTGatDw5farq9jqmvzWrjTyzWtraq2wSHHzsW5JGBjgY/nleJ/DGuat4m0vWbW4sIo9NY+VFIWJcE/NkgcZHHfFdJ4z0zU9a8P3GmWRtI57qPy5XmZtqKRztwMk+mcf0rL0HRdb0vweNElewmu4ojBFKHdUKHgFvlzkA/jjtUPgLQda8LaBJpkwsLiSNme3aOVwGyckNleOc8j8hjJ53wh4N1zTLTxDpmoNZeTq/mN9ogkZvLZ1IOFIG4cjuOhqt4Z8L+ObDSH8PSapplrpyB0jukiaWfa2eACQMc9+Rn2qXwd4F1WHwpeeGdfmthYy7hGLf5nBJVgxJ44IJAx39hWZ4d8NfEXw/F/Ylnqmn/2apPlXUi7jEpOTtUjOe+Dke9dt4r8CQ6/4cg0w3cgvrUmWC8c8mU8sW9mJ5x049KwtBsPiLcxDTNZvLG3s0XY92iiSeVehA5xkgfeIBGSeTXs0MSQxJFGMIihVGc4A4FSV598TdM1LW/DdzpOmWizS3JQFmlCBArq2eev3cfjUQttZ/wCEHOl/2UPt4s/sQiNymCPL2793THt1rltG8FX1/wDD7/hFdYt1s54SzQzrIsg3eYXBwOn3tp9s1n+GE+J+mRQ6LNZWElqmIk1CWVWMSYxnAbLYHQFc568V0njbwPc6rpWmNp10v9q6XIZ45puszfeIJ7EsAfSrGqS+IPEmhvo7aJNYXNyohurmaSNoo1z8zLhiXyARjAxnrVrxN4Skn8ByeGtKZA0cMaRmTjeUYNyexYr16c1V0q/8RHQYNJi8PXFnqEMC2/nzzR+SmF27wysScYzgCpP7D1Pwn4YsLLwzALy7gnR51Z1QTg58zJY4APbuOPSsHxXp1x40l02ODQLuwu7e5SSW+uURPJQHkKQ2X6DAHt0qpd2vibQPiDf61a6I2r2eoRLDG0cqo0YCrwc/d5Xvweuc8VSgsvF9r8Qhrs/h+KZbq28vbb3Q2QrgDDOw5YY5wOe2a1dAg1OP4mavq8uj3sen31ukMUzKOCojGWGeB8p/w64reIxqTfE7RtVh0TUJbGyhaCWZYjglhIMj1A3jn61N49s9X0jxppPivTdKn1G2jhNvcw2y7pOdwyF5PRh0GMrzjNYfjGPxVruu+GdUj8OTpbWlwzpAJB5oG5CTIeFTIHAJ7HNbfxbJlufCPmL5Ur6ghMZ528rkZHHGa6P4vG4n8KXOnWdjd3dzdNGFW3geTaFcMSSoIH3cfjXX+EpGk0DTRJBNBJHbpG8c0bIysqgHggHqOtdFRXkHxc0K9vbPT9Z0eCSTVtNuUeIRqWZlJGRt787T9M9s16J4c099N0q3t5mL3BBkuHOMtKx3OeP9on8K8++Mmif2j4dGowMI77TJFnhcD5jyAVB9+D7lQK7jwlpsml6PbxXDtJeSjz7qRurytyxP48fQV4T4w1WHxb4sXR9TkutP0DT2Zpd8LqblxgYwAfwPpk9SK9Rk8caLbS6fYWBdlZwj/wCjyIsEQU/McqOOAP8A9Vef/CzUYJ/G3iiQF0W9k3229CPMVWbJGR6EH8a0NK1O1Hxc1KUPmCeyW2SbHyGQbDtz0PQjjvxXP+BfE9paeI9cXxFbXkniU3RjhAiMrGPnEcYGQuPmOeAQRzTvhd4htNN1vxTDqSTWck14ZSJU4iGXJ3sMgdQPQ54zW38GdVsnPiMNOiFr6ScBzt/d/wB7n9fSqPw11Wwm+IHiordR/wCky/uMnHm4Y5xnqfb/AAqSz1ew/wCFw3b/AGuIRtaiEOWwpcKvygn6GrGga3p9x8W9YdLuAxSWaW8MgkBWRx5ZKg9zncP+A1B4k1rT4vi7oLveQLFb2zwzSGQbY5CsoCk9jll/OsS81W6+GPjjUru9s5JdH1mUy+bEehyWyM9SCxyOODkV7L4e8YWnii6VdGjmltIiTc3EkZRVODhBnq2cH2H1ru6K8Mu42074xWk0jAR6jYlUYqQMqp+UHpn5AfxHrXdfEueKDwdrDSyIga2ZV3MBlj0A9zWD4Mntl+GVu8cymNLCQOxYfK2GyD6c8VW+CMiDwPblnUBZpdxJ+783f86474Xav9h8M+LtQtQs0kF1LOig9RtyCfbg/kareH9T8M6n4VuNY1y/hvdflimEi3T7nRsNtCRdFXGCCB+WMDS+Gl7ayfDK/sIriKS8S2u3aBGBdQQ2CQORnPHrV34dzWuq/DNNDt72L+0JYLqEQrIA4Ys7AEemCPwNUPhT420W30OHQdcmjsb+wZ4it2NgI3k9SAFIzggnPGa9Mm1m01LQ9duNOjV7GG1kVLhRtWZwjFgvqB8oz659K5z4FOreB7UAglZpQQD0O7/64qh4gcH4weGlBBK2UueenyS1a8QeIpb7x1B4UN++nWKwebNLE4SSdsbggfqgx3GDwR3rizD4f0v4s6BBo7QxwxW0ouCku5Q5jl+8xJJbBGcn0rqfGrpN8RfBpVtyESMrK3BGMjkdqh+MLL/bfgtMjcdSBAzzjfHVj4+/8ikn/X0n8jV/40DPgOcf9NIf/QhXpehDGkWA9LaP/wBBFePQiW9+M05jUFLGxAkPIwCgx9Tlx/kV7tRXnvxS0D/hIvCl7bJ/r4B9pg4z86AnH4jcPxrlvAmtv45XSZphNjSY990zKNktyQVTnuQoZjj++K5zx+NPj+J2inXoFk024tREjsWVY23Ng5GOjEZ54DZr0q48LeENPltr+TTbcyiVRb5Zny5IA2qTgnOD07Zrg9A1KPTfi3r1pfN5cl9GggZyMMQqkAE+o4A9sV7VdXVhb39qkiob2fMcWFBfAGTz1CjrXk3hz/kr/ij/AK8of/QIqb4ib/i8Xhhcf8uMv/oE1YPgqGwvvHPi3T9W88Xz3Zkg23MkW+NWbA+RhnClSO+CfQ16tYeFfDej6zDe29uyapIrBJJLmWRmG3B+8x7cc13NFFFFFFFFFFFFFFFFFFFFFFMY/Mn1/pT6KKKKKKKKKKKKKKKKKKKKKKKKKKKKKKKKKKzYNUsbi9msIbuJ7uAZlhVssg46j8RWlRRRRRRRRVC51GytbiC2uLuCKe4OIonkAZz7DvV+iiojNEDgyJn/AHhUoIIyDkU0Mp6EfnTqKKKKKKKKKM4ooooooooooooopAAowAAPQUtFFFFFFFFFFFFFFFFFFFFFFFFFFFFFFFFFFFFFFFFFFFFFFFFZusfb/wCz7j+y/I+3bP3Pn52Z98VwFto+s+IbzRrzxFZ29mdLYy7IpRJ58vGGGOFUYzjk5r1GiiiiopzIIpDCFMoU7A3QnHGa8j8O23jXWrhIvFUFpb6fBP5pWPG+cqcqOCcKGAPIycd817DRSYHpQFA6ACk2LnO0Z+lJsTfv2ru/vY5o8tMsdi5b73HX60gijHSNR+FCxRqcrGgPqFFM+zQZz5MefXaKBbwqQRDGCOQQopGtbdiWMERJOSSg5p09vDcxmKeGOWM9UdQw/I0sMMUCCOGNI0HRUUAD8BUtFcf4u0KXVora6sXjh1Sxl861mdcjPdD/ALLDg1o24tNfs1N/pqlo2w8F3AD5b45xuGCOeCOCKsDRNJFu1sNLsvs7MHaL7Om0t6kYxmmx6FpEMU0MWl2Uccy7ZVjgVQ49Dgc0WWhaTYStLZ6ZaW8jgqzRQquQcccDpx/nNRWPh3RdPuJbm00u0hmlzvdIQCc5z/M1PpWi6ZpEckWn2FvbJIcuIkA3fX1pmlaDpOkSSy6dp1taPN98wxhc+3Hbms7V/CHh7WbsXmoaTbT3PGZGXBbGAN2PvcADnPFbF1pVhd2YsZ7SJrQcCHbhMemBxiq2kaBpOilzplhDaeZ98RLtDfUVl3fgvw9eX76lPpqNeu24ziR1bPTOQeKf4i8HaB4kljl1bTkuJUGFcOyNj0ypGfxqC+8DeGL57V7jRrZjaqViCgooBOcFQQG5yec9T60uq+CPD2rX0WoXti0t1EQY3+0SrsxjGAGAAGBxTtd8F6Br9zFc6pZyXE0Q2xsbmVdo9trD0qbXfCWjeIFhTVbea5jhH7tGuZQoPTOAwyfc803WfCOkazp8GnXsU72kH3I/tMgHQgZ+bnGeM/yq7Gun+FtHCvNJHZWy4UzSFyB2UZ59gBXP+CtFnguNS1/UY2j1HVZd5iY8wQjiND7gdfw44r0CiisTQNC0/wAP20trpsAhhkmeZlB/iY/oAAAB6AVW8T+GtL8T2YtNUt/MVTuR1O10PqD/AJFc74S+Huj+GLkXcEl1dXCDbFJdSbvKBGCFAAAyOOlS+NvAOi+MVR75JIbqMYS5gbD49DnII+oz6EVY8KeCdM8Mh5LZ557yRdjXdw+9wPRewGfb65qjpPgddO8Qy+IP7av5ry44uN4TbIP7uNvC8KMD04Ip134J+1eKbfxK+sXf2u3ysSBE2pGQRsHHozc9ec1W8Y/DrS/Et4NRWaew1IDm5tzy+AANw9gMZGD78VveFfC0Hh9Gdru6vr11CPdXUpdto6KAThR7D/CuwooooooooooooooooooooooqNz8yfX+lSUUUUUUUUUUUUUUUUUUUUUUUUVxPi7xro/hIwjU3nDSjKLFCWzz69PXv2rJ1H4k6Dp9zDFILxreSTy/tqQHyFbvljjOMHoD0Nd3qWp2emWpu7ydYoAQA2Cck9AAOSfYVyj+ONNt7y2tdRtb/AE77S22GW8g2RsfTOTj8cVs694hstEa3inWea5uSVgtrePfJIR1wP8SKqab4t0y/u7qzxc21xaw+fPHdQNEUT1Ofr2rJi+JHhWa3vblNUUw2ZRXYxsN5bOAgIy33T0HbPTmtfw14w0PxLHM+mXokMAzKjqUZB6kEDjjqKzP+FieFSl7IurRulmoaRlVsHJwAvHzH6Z61qx+LtDk0m21YXy/ZLlgkRCMWZ842hACxOe2K5jwJdaDDfX9tBPKdcupXuLr7VbPBLJkk4Ct0UZwAD2Jro5PGWgR6o2kvfFb8OI/IMEmWY8cfLhvqM1s6xrFjotr9r1CYw244L+WzAfXANU5/E2jQXdrZS6hEt3dFRDAc723dPlxkfjiqln4x8O32pnSrbVreW9zgRqThjzwG6E8HgGujvby2sIGuLueOCFeryMFA/E1iaf4p0PUbr7Ja6lC1z2ibKMfoGAz+Fa+pahaaZbNc31xHBCpwXc459B6mszTfEui6mwSz1O2lchjsDgNgdTg81w2m/EjSNR8Uz6dHqFsmnxW/yTyNsWWbcMgFsdB09e1dNrml+HL3XdLutSeD+07dv9ERptrE5yPlzzgjI967SiivmD40eH7fRr3TfEdrCVtmuFS9gjOBIc7s/iAR6dPx+ktNa2extntFVbZolaIKMDaRkfpXj3hDwzpl74w1zxBDbKltDcGCBAx2tMpBkkx9cY7cmvbqKrvdW6K7NPEqodrEuAFPofSoNSuvstjPOrRh1jYx+Y4VS2OBk8DmuV8A6M+laWHutRfUL+4Je4uDMZFyedq84AAP49a7cuocJuG8jIXPOKYk0UjMqSIzIcMFYEj60qyxs7RrIpdeqg8j8Kkpiur52sDjg4Oa4jxb4UPiG+0m7/tKe1FhN5nlp0f9eDxjPoTXdUUUUUUUUV438RtV1jSNd8O/ZtUKWN3exxyWqRgFgGXOX64OSMcde9eyUUUUV574W1LW9b1XUL2Ro4tDjlaG0Ty/mn2nBkz/AHeOPX8K9CoryCHX9eT4kJoNzPA+ntatMEhhxgY4JJyc5HrjmvX6KKKKKKKKhgniuFZopFcK7IxU5wwOCPqCKmooorA1/UbmwS1is4I5rq7nEMYlcoinazEscHsp46ntS+HtUfVILjzokjuLa4e2mWN9y7lxyDgccit6iuF8I+INU1q71OG/0WXT4rWXZDJJkeYMnsR6YORxzXdUUUUUUUUUUUUUVxWveMdO0PVtP0m5iu2ub+VYoikXyAsQMliQCMkZxmu1orj/ABb4w0rwpEkmom4LP9xIYSxbrxnhQeDwSK6q3lWeGOZQQsihgD1wRmpqo29/a3FzcWsUwNxbkCWMggrkZB56jB6jipLS7gvIzJbSrLGGKbl6ZBwatUUUVl6vq+n6Lbrc6ldx20LOI1eQ4BY9B+h/KtCKRJo0ljOUdQynHUGpKydZ1nTdEt/tOp3kVrETtBkblj6AdT+FWtOvbfUrOG9tJPMt50DxvtI3A98HmrlFFFFFFFFFFFBOBk9KZHIkq7o3V19VOafVa6u7a0QPc3EUKn+KRwo/WrNFFRSTRRMiySIjOcIGYAsfQetS0UVE80aOqNIiu33VLAE/SpaKKKKKKKKKKKKikgileN5Ikd4zlGZQSp9vSpaKKKKKKKKKKKKKKKKKKKKKKKKKKKKKKKKKKKY/3k/3v6Gn0UUUUUUUUUUUUUUUUUUUUUUUV4P+0Agk8P6ahJAbUFGQM4+R+3euh+L8MMXw81FI4kRIxBsUDhf3qDj8DXF+M7mZ9S8B2Bv2sreRFkEoAIWQKoU4YYJ5xz/erufE3gWbxJZpbap4iupYo38wf6PCoHXnhQeh9fWsrxl4Y1w3Oja/4Xu457/TbbyBHOwxcIRjOTwScnqQO4ORzc8DeLbPxJrE6X2nSab4itoDDJC5J3R5BOMgdznB5we4rm/hnZ2k3jjxlPJbRtNDcp5TkZKbmctj3JA5p17p0Gk/GLR5LJRCuoWkjTxoMKxCPzj32KfqM96r+E9Msrv4peKnuLaKXylUoHUEAsACcdOQT+Zrq/Fll4d0m88PEW9wbyzmc6fp9kB+8LHJyDwBuwScjoetcfrcmpv8TfC0+o29vayOjhEgkLsEw3DNgZPJ6cc1rfGaym046X4xsebnSp1WRCOGjLdz9Tj/AIGa7e5vLbxLe6PbWx82zKJqcpxjKciIH6vzg/3CPWvOfilp1peeN/CMU0CFJ5WEuPlLgMmMkc1a+LthZ2P/AAjVzZ2UMVxHqUaRtFGFIXrtwByMgH/9dW/ElyuqfFHQNGudrWlrbvc+U4BV5Sr4OO5G0EemDVj436eG8NrrUJEV7pc8csUyjDgFguAfqyn/AIDVbxXH4h1XS/CviPTLYXctoEup7I4zIWVfmX/x73G4YHFaXhLxJofivW4bvyJNP162geOW1mXDEHBIzgbsY9AeelYng1A3xU8VsQMrGuOPXbVPx9p9rbfEfwlcwQRxzXE+6Z1XBkIKgE/hX0JRRXOeLtFj8Q6DfaXIFzPERGzDO1xyrfgcV4z8OvF8tt4HvbORP+JnpLfZooywLOXbEfHsx2/Ra9u8N6YNG0az0/O5oYwHb+855Y/ixJrbqteW0V5byW04YxSLtcK5QkemQQa+X/hp4PsfEth4gtr+4vPsq3xWOKOXG1h/GTzubBxyCOvc8ej634fsLTWdMuNcvYZtDs7Rba0sbjdI7yjA3bAPnJHseccVy3g2SG1+KGoWmnWc2nWMtoXNq6eWN3y/Ns/h5HHTj2NVItCST4tajZpe3kcMtoXkIlJchlBKhzkqMntyOgIpmu+H18NePtGs/DV1Npq6pEyTkOZOMncfnzk45Gc4IBqfxr4fsfBuveGtU0MS29zPe+VOzytJ5wYjdu3E9cnOPWuy8b6hd6j4s0bwjDO9vaXcZuLt432PJGN37sEc4Ow5x6+masar4Hlt9b0XUvDLw6ctvJtvEBYLLFkdh1ONw59RyMZrm/ipBJb+JPC9yl5d7Z79FaAy/ulwydF7E9698orxHUWm0/4taRb211cLbXtrJJPB5rFGbbJztJwOUU/UU34l3NzpXiXwtcWV5dwfa75IrmNJ2Ecq7kGGXp0JH40z4z2V5Z2lt4gstQv4UtpkS7hhnZVaMnAOM4Bzgeh3fn2/iG8S68LQ/wBlXEqSXyxQ2MiyujbnwASw54GSc+hzXO+MNdl8PnRfDltc30k93nzrpEM84jHUgcksT37AGuK8S6rqOhajY3nhkeIJ0EmL2xubeeRXHUtlwcE/4Yr0fW9Vu9V8VReFdPuntIo7f7VfTxcSbcgBEJ6Z3A5HPIx0IrzT4jaNNpfiPwjt1C7uLN79Nsd1MZWR96ZIZucEY4Jrv/GvibydfsfDiX01ik0Rnubi2haSVVzhUUBTtJwSWI4Fcp/wkGo6P4p06DTbzVNV0i7ZUuY7u1kLQEnbuDFAcd/Tg+1Wdd1PxbbfEa10ey1OGS3urZpo4pIcJCvzjLAHLEFc9eeOKkku9e8K+NtHs73W59Vs9W3I6yxqmxugKgcDkr07Zo8Zajrnh7xlpMsutXSaDfyhWAjjIibps+6eOQcnnGe4zXoXidr97rSrPStSe0uJpj5gVEceQAS7YYEZB2gH/arO17XL1vEWneF9KlEdxLEbi6umVWMUQyBgHgsSPTjIOMHinAPE+j+LLWyWa71XQ7mImSe4RN1u4B/iUD0HBH8XrzXFa8+qp8WQujxQPdSaYE3TthIlyfnOOTg44HX9a2rHWPE2g+NrDRNc1KPUbPUoWaKVbdYvLcAnACjJ5AHJ6MDXtlRT+b5T+QEMu07N5O3PbOO1eBeG/E/jfXr7xBpkC6eLi0nES3TIVhhKswYAYLMTgYz0xzW74O8V68niafwr4nigN6IzLBcW4+WRev5Yzg4B4wa2NP1zUvFl7fDRLqKx02xkMBuXh81p5QOcAkAKMj3P48VvDXivUU8S3HhXxCkH21U8y1uYQQtwuM8jscZPpwR25da6/qniPXdW07Sr+00+PS5REVmgMsszDqSpIATPAIye/GRSz3/ii48Ma5LNJbafqFnNMqyRwsQYkQHcoY9W5IJzway/g+msP4MsZFu7QwuZzEskDM6nzG+8wcZ+bcenQ1v/AA88T3/iaDVRfQ20U1ldNbgwBtpwOvJ9ah8PeKdUvvEeuaJc29rI+nR7o3hDR+aewOScZyPp71zel+PvEepatrGjw+HoXv7N9kaJMfLTBIJeQ4GOBjABOe3ONLwv431afxK/hnxHpcNjqDRmSBoZNyuAM46nsCc57YwKlsNXl8SeItX8I6/plo0dpEJd8Tt83KlSO4OHHQ8cirGn6zNo3i638IJp1rFZSQNPBLE7btnzfeB75Ug8+9ep1HKzJG7IhdgpIQEAsfTnivNvA/jO78SatrGn3eliwfTmClDLvbOWBBIGP4e3FTReJ9T1fVNSs9BsbSSHTZPJnlu5yheQZyqqATgYxk8Gki8YXieF7zXLrQrhJ7WSRJbSN1YoEOCxJxwMHOB+GOa5u2+Iur6p4dj1jR/C092V3m5BmCrHtPRM/NJx/dHH14rT0/4gTa3okF7oOizahfN/r7ZZNiW5HUNIwAJ9AOTXSeB/FcPirTZLr7NJaXFvIYrmCT/lm498Dis//hKtS1JLm48PaMt/ZW7lBPJcCLz2HXyxg5A6ZOAe2a3PCPiay8U6aL2z3o6N5c8Mgw0UgAJU+vXr/XIHU1wXjnxbL4Rghu5NKmu7J2CSTRSAeUx6Ag88+vTPHcV0cOptLoqap9nALQCfyjKOmM/e6dO9LoGpNrGmwagbWS2SdQ8aSEFih6Hj161s1zeveIbTRpLa2ZJbi+u22W9rCAXkPryQAB3JIHWsWHxlHBq8GkazYTaZd3JxbF2Dxy9sBl4znAx7iuC+M91FZ6p4TuJ2CQxX4eRz0VQyEn8hW2PitoyajDa3VlqFpbTnEV5cQ7I26c8845649K9H1rWrHRbMXl5KRGzBIwil2lc9FUDqTXhHxo197nw4lndaVfWLyzJLA0yqVcDOQSpO1sHODzXqOt+MNI8I6ZYtqbz5kiQIIoWbPHr90dDwTniq1l8RtBvtTk0+3a4kaOBp/OVAY2CjLAHOSRg9sZB5rgvFCad4ouLXXIbXxLZP9n2G4tIAolhYZ5JPoev+Ar0jwR4m0PVtHY6R5sVjp6CNjMm3YAPXvwMn61FdeP8ASbSBLye21JNNcgLfG0byTnof72Pw71qa/wCMND0Cwtr++vQLe5/1DRqX8zjPGB6Viap8SvDWmrE0lzNKJFV28mFmEYYAgseg69OvtW9rPivStH0yDVbmSVrCfG2eGIuoz0zjpn3rISLTPGf9n67uuJdPsmeSG3eAqJZBjD4PLAYIA9a6XQtdsNdt3uLF5DHGxRzJEyYI7cgA/h0rGvPG+g2ZkaW5lNvG4jkuo4HeFGPQFwCPb0rK+J0ttfeAtTuImjnhaFZI3GGB+YYIrH8OeM/D3hzwroUGranHbzPZowjCM7Yx1IUEgfWvXLW4hu4I7i3lWWGRQyOhyGB7iphyBkYNRzTRW8TSzSJHGgyzuwAUepJrlLbxn4euLmK2XUkSSYExedG8ayc4+VmAB5PY81093dQWVvJc3MyQwRjc8jtgAfWudsfF+gX8629vqUTTMwRUZWUsT0wCBn6iuN8Q/EfTrDxNp+hwXAH78rfSsuFjGDhckcnOOn59a9Ln1Swt7Nb6a8gjtWAKzPIApz0wT1qlo/iLR9aZl07UYLh1GSit8wH0PNcdrXj/AEyy8U6boMd5AC8ri9lc4SLCHapPTJbA9u/pXfTarp0KwtLfWyLOQIiZV/eZOBt55/Cov7a0v7f/AGb/AGha/bf+eHmjfn0x6+3Ws3xnl9BvLdb+Cxa4UQiedwiqGOG5Pfbux/TrWhoOl2GiaXb2OnIEtYl+U5zuzyWJ7k9c0lvr2kXNz9lg1SzkuM4EazKWJ9AM8/hXivx/sLNtO0u8eNVna8WFps4IQqxI9Ow/Kvc21GxgnSzkvbdblsBYmlUOx9lzmtGiuE8W+EtK8Q3+l3moXEsUtnKDEqShfM5B2/iQOmDXbyyRxKXkdUUd2OBTWuIUlWJpYxI33ULAE/QVleJNSGj6LqGo5XdbwPIgboWA+UficD8a8o0LwvZ+M/BVldalIx1a6Bm/tA8zKwft7YUDHTHvzXsFmBp9lbwXV75skcao00zANIQOSa0utJuAzyOOvPSjI9aMjOM80uaKM0UVyfjWTWF0d4dCVv7RuJEijkABEQJ+ZznoAAefUit3Sre5tbG3gu7s3dwiASTlAu8+uB0q/XinxSv9Y0nUNCls9Xlhtbq8SCS2RQuRled3XHB/Ova6KK5Xxhf6jpGlvqenQC6NofMmtehlj/iw3YgfN0PSszwh4om8VTT3NtYz2mmQqFVrpNsksh5OB0AXpnJyT7Vv+J9Rm0nRru9t4HuLhFAhiRSxd2IVRgcnkin+HV1ZdOiOtSQPfN8zrAuFT/Z6nOPWtl92xthAfHylhkZ968l8Ga9rd94x1/SdUuYZIbFF8tIYgqgk5zk/N0OOTXrlFU9QvItPs57yckRQRtI+OuAM8e9c74Mv9a1TTVvtZtLe0ab5oYI929U/289z147fkOuooooooooooooooooooooooqJ/vx/U/wAjUtFFFFFFFFFFFFFFFFFFFFFFFFeX/Ebwjqfi5LS3t7+2tbe3k84boizl8YHfGOTVzxp4d1fxN4eXSPtlpC8hU3MuxsNtOQFGfUDr6VS8SeBF8TeGrPTNQmijv7JAsF1ChwMADoecEAZGeoB7Vg6L4O8alYLHW/FayaTGoV4bdB5kqgY2FyobB6Hk5Fdhq+j63DrdtqmhzWawRWgtpLSfcBKAxIwQDjGeDUOleHL248SnxLrH2eK5jg8i3t7ZiyqvOWZiBuPJ+gry34cy6yPGPjGfTVtriFbvbPDO5iZjvkCFWAOMYbr1Hv09b0fQbz+2LnxFq4t5NSaEQW0MJJSCMc43H+IknJxxzjrWH4a8M67pvi3U9duf7OMGo4DxRTOWjA6YJQBug9Ki8ceGNbufEukeJtAktmurJPJaC4OAyktk5+jsD39Kz9V8N+MLnxLo3iFZtNkuLdXRoACscCsCMZ5L8E5PHPTivV9S01NU0mfTb0rIs8Bikbb1JGNwHY55HpXGfC/wlL4R0V7e6kWS8mlLyMvRR0VQfTqfqxrG8a6Fr2p+LdD1KxsIJLTTW3lnuQhfJBIxjI6Y70vxM0jX9dbSF0zTI5Fs7hbpmkuVX5h/Bj+tTeNPC2p6te6R4l0tY4dZsCu62lk+SRAc7Nw47sPcMeeBVnxBp+teMtPh0m705tJtnkjkvHknSTeqnOxAhPU4OTjGK1ddGvabqOlyaHp32zToYWhuLUXCxnHyhSu44yMd+2R3rBXQrzXPGem+IpNNfSorGJgzSOhluWKlQCFJwBk8nqP0oQaR4j0Xx7qmpWOlxXljqap++e4EYiwBnI5JwewHI6d8HjXSdd1Dxl4f1Kz0Z7iy058yyefGhbLDJVS4PAGRnqeK7XxTe+I7eXTP7D0+K4ilmAujIwBjXj36dcnnGK7UdKKK8S/4QaYfE19aCuNMeMXTbWwpnHyhTg8nPz+n8q9toqvdzi2gkmZJHCLnbEhdj7ADrXi3wbjvLFdWt7/Tby0kubtriMywnbtI6FugPHeqeqXWraD8SZ9TvdIvdS0+4t1hs5LaMyeRwucDoDkNnocEnpxWfBLrtv8AEoaxceGb0JeWeyOOJlcIMYBd+FU8DIzxkdeM6Gly3U3xUuNTOlakljLbCBLh7OQJu2jknHA46mmeNbzPxF8P3a2t61tYhkuJVtZCqlsj05HIORkYNS/F+4M974eS3tbydrS9WefyrZ2CJ8p6gdfaqvxT0zVjq2i+M9BgkuxZooeJEbdtDFgduM7SGIPoK6PR/HWo+KxFa6ToN7beYQs97PhY4B/EV4+c8HA45xWF8VblJvEXhqCJJ5WsbxJrpo4WYRJuQgkgegJ/CvfIpFljSRDlHAZT6g0+vAfiJer4d8f+HvEV7G/9mxwPA8qjOGIkGMdTw2a5z4k+JYtT1rwreWlpdvpsV55i3JgYecVZCdi4yQB7c/ga+i9TsrfXNJuLOVd0F3AV+ZcEBhwcHkEcH1BFeM/CKz1RpJbPUSPs2gTzWtvjPzSMfmJ9cAnHs/5u+LkepaNrOieL7G3a4h07KXCq2MKT344BDMM844rodJ+Jul6+I7bRra6n1OVflt2iwIz3LtnG0dyD+prlPEF6ngf4lvr+oxy/2Vq1qIGuFQsInAUYwOf+Wan6E4zisb4m+KtH1LW/Cklld+fDb3yySyoh2KAyEjOOSAckDkcetaXjvUJ/C/jfSvF6xG40i5tRbyyIucA5P8ipHryK9F0zx/pHiC4hs/D8j3t05BkBhdVgj/idtwGcdMA8kiuS1K8t5PjJpSrPGTHprRN83RyZDt+uCKr/ABJuYI/Hvg1WlRSkxL5bG0Flxn616D8R/D48TeGLyyRN9wg8+2x18xemPqMr/wACrnfhVc6nrlkNc1ZWWURCyg3HllQ/PIe+WYYPulch41vf+EN+JNj4juoZm0y8tvImlVchG5BH4AK2Op5xnFeqQ+M9J1C7tbLR7lL+5ncFliyRFH1Z2PQYAxjrkjiuMBDfGI4YErpWCB2Oaq+NZkX4n+EkY4IR+TwOdwH6ivdKK8G+Ec8R8R+M4N4Ew1B22dyu9xn8/wCdW9Ss/wC2Pi1YzW0qsmmacftJXkIzGQBT6H5wcelZ3wRlOly694bvDtv7a8Mp3nBlBG0kDv8AdBz6MKu61ZSap8XdJa3IKafYebcN/c5fA+p3r+ee1W9d8H6R4vvbrVtD1GTTtatZmt5ZoMrmRDjDjj25HUetR+Gdc1TVvCHiS01gpJfaalxayTJ/y0KoeT7+/etn4Nyx/wDCC6Sm9d2ZhtzznzXP8ua574MyLHJ4pikZUdNTkZlLDgc5/DjrUHgC6gvfiR4tntpo5YiqBXRshsEA49RkGpPhwwPj7xsufm89cD/gTVd8U2v234n+GFt4yZrW2knnfHAi5C5P+9kfVhUPh5sfGDxMvrZRH8kh/wAabf3UFx8ZNNSGVJGh0145Apzsb94cH3wQfxr3GivA/ha7S+NvG7tgH7XtwPQSSAfyqxrPgy8OpXXiTwNrAtruaVjdWzNmKd1Y7vx3A8EY5zkCrWm+Jm8R+APEUl1ai2vre3uYLpEXgv5Z+b9efcHtW78OPl+Hene1rJ/NqwPgGMeDz/19yfyWsHwOJH0r4grCGMpuLkIE6k7XxjHerPwc07QdY8LQFftH2yBmjuY1vplw24kEKHAAIIPAxnPcV6t4b0PQ9BlvLfR4DDIzK9wDI78kHGSxPPWurrA8VaQmvaHfaW5A+0RFVYjO1xyp/BgDXi3gfX59Z8OQeEpi0WqQzmxuE2ndHboMsx7DgGP619CxosaKiKFVQAoHYU+vB4rlv+F0SxXg4+weXZZ9NgY4/HzfSp/j3bxv4btLgAi5ivUEJU/Nkq2QPyz+FVfiervqXgeK4GW+3Rbw3OSWTOfyrrPjFaW1z4I1EzquYNkkTHHyvuAGPqCR+Jrzi3u7geKfh7p+qbhFHpqygSDH71kYKDxncCqDnv8Ar1Px9RX8HLkAlbyMgkdDhh/WqvxuGfANsP8ApvD/AOgmvXNO02yXTrWIWsOxbYRAbBwhXlfoa8k8e6rdeItSTwH4daMM6Z1C4HKwRDgp9emfqB3OHfFKyi8L/DptN0hGhtvMjifB+YqTliT7kDP1xXSTeFrvXtFS0l8T3T6bcwJiNLWFcpgEc7c+nT9a474j6PDoHwvk0u3upLmK3nRVeQgkZkyRx6E4rs9Rs7OD4ZzwCGNIf7JyFC/x+VkH3O7BzVfwFp0GsfDWw0+5XMVxauje2WbB/A81x3gHxBc6FoureGrp1Or6bOYLOIkAyeYcIFz1+Yk/QjsK67x9E3hn4a3sFi2xoYI4dykjO+RVc/juY/jXReGtN0+/8E6dp+wtZXFhGrKGwSGUE5I75Jz71zPjTSbLQ/hrqelaeT9ntotoDPuYEyBjk+uWz+NHhzSLBfhkkP2SHbLpzSSHYMs+wncT689e1P8AgjI0ngaxDHhJJVX2G8n+ZNetV4R8Wr95te8LaA4Q2V1eJLco5wJQHACH1ByeO5x6V3fxI0e11XwjqUM0a4t4GuISB9x0UkEfhkfQmvNLa213xj8LdIktJFk1CCUSbZiMXKxOyqpJOM8KcnqV565rU0XxhpvibVbHS/EWmT6Tr1rOssAdcKzAEgBiMgEZ4PB4wScVJ4kRX+LvhfcAQLOU4IzztlxXR+N4NMi1nRNU1G+kLWbsbfToovNe4kOMFV65Bxzj05HfznVby8l+Kvh2ebS301p4yBmZWeZMNguF4B7EZPQc1v8AiKND8YPDRKqc2chPHUhZcH9B+VUPjRYWran4amWNY7me+WN5U4crle/tUHxe8N6Rofh2C/0yyS2vIbtNk6kl+cnkk88gdc1o/G/TbW+8FpqM8KNewmLy5sYK7iNwHsc9Pp6VL8T7+WDwzoWkRytCmqTQ280qnGI8DI/PH4AjvXW+MPAljr2j2+n2hj0+S2dWgmjjzsxwRwRnj3681w3x2tyfD2jW0kjOftqI0h6t8jAn61D8VPCGiaR4Se9tbd0vreWMrdFy0shLAEuxOT1z7YGMCvd9LlafT7SZzl5IUZj7lQavV87/ABb022j8V+E9RRWFxNfRxyHcSCA6Y47d+lM/aD06KWx0i7VpEuDdiEMHYgAqTnbnGcgc1H8VvCGn6R4dOuRSXUmswXEbm9lmZmclu6/dAycgADGB757rx5Y2mteBZr++topbmOw86ORl5RyoJIrE+H1ppPh/wFB4iSwh+2R2ckrzBfncgtxn36VN8PNItPFfh8a74ggTUL3UHfLTciNFYoFQdE+7njnnr6UvANzdaZ4k13wRc3U72luu+ycvl4oyAQobt8rKfYg+tcT4G8Ov4j1TxjpVzqd6tlFcCM4lLOxDyBMs2SQADkd+PSrfxC0OfQr7wda22tXzyPcLDmaUuuVZAGCE4GM9PTAq78WvDx8P2Np4istW1E6lDOqGaabcXB56cAY2jgDB9K1/iD4bmTw5N4mfVr19Zt0imWRZdka/MPlVBwAAeO+QCTyc9tqE/iDW/AtvcaQwi1e6t4X3bgh5wWIPQZGfwP0ryT4h3Gi+HdPgm0HVbhdetnVZHt55JQ2eH8wklRz6854x6ekeMfFF7BbaBpunyrBqOtMgM2M+SnyliAQRk5wPx+tO8SeFNUshaX3hK5mXUkmAuDdXTutxHjkvuJB5A6AdTisz4v3OqWA0eay1a6to57tIHhhIUHPOdww3bpnFdF8QPEN7psulaPpUscOo6pP5aTyLuEKAjLYPBPI6+9ZPinw54h097TUPCd/eTXglxcxXd2XSVCOpDnbxjtg88Vh/G9Z3PhgRFBMb8bVcnbu+XGcds1D8Qv8AhJfClpaeIl8S3FzOlwsc1r5apAVYEkKnPpjJyec5zXvsEnmxRyAY3qGx9RUtcPe6Pqd7q93dT65e2Wnxqgt4rZkUfd+dmLKc8+vpXmHg3UNb8R+LLhtM12+n8N6fIoeW5CbrhsfdGFHGQfwxnqK7QHW9Y1zWY9QurzR9HsiqW0kJWPzs9W3spyOO3TOKofDHxTd6tLr9nf38V7BpcyiK9UAeZGd4yccHhM59+pq34eu9X8awT6rHqk+maU0zpZRW8aeZIqnbvdmB6kH5R+dch8Mk1GPxx4tTUJopb5VRXlRdquc8NgdMjBxVzQ9e8a6j4n1zQzcaeTahQJhCRHBnoyr95mIPQkgEd8c7PhXWdfsvGV54Y12/TUlNsLm3uVhWIgccFV9cn16e9SXPiyHVNc1DTE1yDSbWwfyHZhGz3EhyG++CFVSMe/NReAPGVxqWt6h4fvryDUZLYb4NQt1UJOvGcheAee3HX059iooooooooooooooooooooooqJ/vx/U/yqWiiiiiiiiiiiiiiiiiiiiiiiiiiiiioLlZnhdbeRI5iPld03AH6ZGfzrzrwb4MuvDOpX97/AGublNQkMtxG0AXL5Y5BB45Y16ZRRRRRRRRRRRRRRRRRRRRRRRRRRRRQBjpRRRTXRZF2uoZfQjNGxSVO0ZXpx0p1NVVXO1QMnJwOppWUMCrAEEYIPeqtrZWlnn7NawwbuvlRhc/lT7m2gu4jDcwRzRE5KSIGB/A1Cmn2SCILZ26iE5ixEo2H/Z446DpVieCK4iaGeJJYmGGR1DKfqDVax06x08MLKzt7YN94QxKmfrgVWOh6QZDIdLsjITuLfZ0yT65x1oudD0m7laa50uymlY5Z5LdGY/UkV5tf+Obs67d+FdP0C6+2IPKimVgEQEfLIeOFA569sV6hpFhFpen21jD/AKuCMICepx1J9yeak1CwtNStntb62iuYH+9HKgZT+Bqlo2haVocbRaZYQWqtjd5a4LfU9TVT/hFdB+2fbf7JtftO/f5vljOfWi68LaHd3f2240y3lut24TMuWBznIPaukUBQAOgGBTZJEiRpJHVEUZLMcAD6182fDLS9H1rXPFRutkkw1BngeKdo32lnzhkIJXp7V9A6RpFho8DQafbLAjNubBJLH1JOST9aoar4Y0jVryG+u7Qm8h4juIpnikX/AIEhB7mtDStJsdJieKxt1iV2Luclmdj1LMckn3JrnpPBGhG8ub6G3ntbq5YtPLbXMkZkJJJzhsclj2rodO0iw02yNhaWyx2x3bkyTuz1JJ5JPqaxPDvg7Q/Dk81xplmYpZSckyMwUHsoJwBx2rL1H4deGtR1WXVLiykM82fOVZ3VJSe7AH26dD3BrUsPBvh/T9Wl1i206OO9k6uGO1RgD5VztHTsK8Y8D6Va61468ZzNNd288F3tilt5jGwG91YcdQdo617rovh7T9GluLi2SR7q5wZ7maQySSY6ZJ/kMCsLxF4E0nXtSj1SSS7tb1V2NNazGMyLjAB+ntj3pI/h/wCHodUtNThtpYprVNkQjmZRnn5ic5LcnknnvXf1Rk1CzjvYrB7mJbuVS8cLMAzgdSB36H8jXkXwpsHTWfF+pfKYZ9TkiRh/FtdiT6Y+YfrXWw+DzY3N7Ppet6hZC9meeeNRG6F2OSyhlO09uPQVJL4LsT4em0G3u7y3gnLNPKrK0kzHGWdmU5JwM4xxxS6J4TfR/D8miW+sXjRHIjldULRKeqrx05P0zTPCPhE+FtPnsLPVLh4XJZPMjTMbnHzDjnp0NM8I+DR4XuruaDVbq4S7cyTxzqnzPz8wIAweTXK6p8JdOn1WbUdL1S/0gznM0VpJtUknJx6A+nQdsdK9O8P6JZ6BYizsw5UuZJJJW3PK56sx7k1t0Vx+leFbPTPEWqa9CzedfqqsmBhMfex/vEA/WuworgvGHg+PX7iz1G2vJLDVrI5t7tBuwOu1lPBGT/MdDUv/AAjd1qV5aXWv3sV2tm3mQW8EHlxh/wC+2SSx9uBTfGvhP/hJfsU8V9JZ3ljL51vKEDqHBBBKnryBUdx4d1HWxBF4ivbaezhkEhtbWFkWZgOPMJYkjJzgYHAqLx/4Kt/F1rb7Z2s7+1ffb3KDlfb6ZweOeBXGa18PvE3iLS47LWfFizeXIrKqWqqmBnLNjBY8jHQcdzW94y8F6r4h0Kz0RdWhEMBVpJ5YSZJGUMB0OAMEe/HWu2W01UaCbMXVumoiHyluFQ7Aegbb64/X8q868F+DNf8ACUNyttc6TcT3Mm+W4njlLt7E59yfxroj4WutaOrJ4nltrmC9hihjitQyCEIWORn+LLZz7enFcNoPgXxzogXTrPxfDHpKsQMQB5FXn7qsp2nns3FdV418HX2r+HIPD2kzwQ2yuHlmumZncgluw6ljkn9K09R0bW7vwh/YatYfant/sskzuxTZt27gNv3vbt61e8C6TfeHtBttK1B7VzbApHLAzYcEk8hgMHn8fauePhyyvviS2tIg3WNmolwMAztkKT6kR/8AsvpXoWsabbaxp9zp92pa3uEKOAcHHqPcda8M0Lwn8RPDobSdN1yxbSw2Ippk3NEp5JVSDg/7JJGfzrsvE/hzVX8Jt4f0vy7qW4B+03d3NtYsW3M2AOSTn6D1rQtrHW4vBS6Q9jbG+S1+xAC5whXZt352/pj8ai+GGiap4c0NdJ1KCFTE7MksU28PuOeRgYx+NekV5v8AEjwc3iqyt5LScW+p2T+ZaynpnIyD+Q/ECqd3/wAJX4g0SfR7vSE024uE8ma9Nyjx7P4iqqdxJGRg469a09U0zVdF0TSLPwtCkjWU6B4nkCCWIKwYEn1JB+vPasHxFompeMLvSPteijTfscyzyXUk8cjADkxqFOTkgcnjjpUXjnRfEA8XaL4k0SwS/wDscTRyQGZIjg7geWPcMfXFUvFGj+Ko/E+ieKLOxg1CW2haGazSUIE3Fh8rN7P971ByMcVneIdI8ZXni7Q/EK6RayLANv2VLkDyRzkO56nBPKgjgDBPXY8Y6X4gi8YeH/Een6WNQ+zQGGeGOZU2swYHBbHHznBx25xUHxC0zxHrd14ektdFMrWEwubgpPGq5yp2KWYE9CCf/rVpfFrTNX8SeHoLDStKmmneZJXDyxxiNQG4JLcnOOB+dVPiRb6vrng+102y0a7NzPsaRTsxFsPIJ3dScYwDx6Vf8beFrnxj4PtYY43tNTtgssKStgh1GCpIOOecH6dKyPD2tfES4SPSrvQYoLiMBJdSnkBXHPzBRwzYx0JGfam/FbStS1Cw0jS9N0+8vWtJUkkm+XBULt6kjLGtn4oJf654W+x6fpV5Lc3DowjKqpQK2TuyeOnbPUV6H4faR9IsfNglgkEKq0UowykDHP5VsV4F8Vob678S+GprTSb66h06cyzvHCSuC0Z+U55ICn9Km+M63Wp6fpMNjp19cSLcpcMEt2+VcEYPvyOO3fFavxfkl1Lwebeysb6ee5ljKRpaSFhhv4hj5fTnrkUzxPrMZ+Hv2eO0vXurmzFvHALWTduGFbPy4AHJ5644qx4Hii1rwDHoM63MFx9jeCVZomVoySwByQAexA9MVz/w21O58GWc3hrxNBPbSW8he0lSJ5Y5UbkhSgPfJ/4FjGa6fwtpcy+Idd8YX0UltFdqIoIXjYSCJAoLsvUZ2A469a5L4Su9t4n8UC4trqD+0LjzrYzW7oHQPIc8gY4YdaT4t3CT+JfC6RQTytYXYluZEiZhEpaM84HPAz+FWPjtfwT+G7W0g8yWe4mSZESMn5MH5jxx29+a3viNqtlN8P7gQSvJ9shVLYCNsuQwyMY46HrXnnirUdRb4VaO2mC4WGNkjvzECjoqggqSRkDdjnGOnY8nj3xFoup/D+S18N6fcCySSLzGW3MccHzfxE/eJIAyM8nk1c8cW9zrPh/QfFXh5Jpn0cAsGjZdygKSwU8sAVwcdeeoFdhpfxQtdfgjttF028m1aUbRC6ARxNj7zvkgIOfc46CsX413tvFb6Dby3cTXEV6kkoyAwUDlio6Dmj4y295t0TxXo4FymmSM8jRkONpKkN9MqQT7+1b9j8UtL1iOO30a0urrVplxHaGPaFb1ZugUdSfSuW+MNzFHqfg+Ge6haeK8DT4YDbzHliOwrU+Pd3b/APCJRRieIvJcoyKHGWAByQO4r2jTZUmsbaSJ1dGiUhlOQePWrteBfE7xFJq+pweBtIuYY5rs4vrhyMRJjcV54ztGTg57d69GsLjQPCumWOmafNCYzNHbxRJKrO7O4BY88nksfpXlGjeINI1rXtcbxjcxobC5ItLK5b9yiAlchejt06g+oHpk/D+8stQ1Hx5Z27pby6mfKtIZV8ssxEw+725Iz6V0vwd8U6bp/h86Dqt1Bp97psskbpcyCPOXZurHGQSQR7VB8NtX0+98feKp4LiER3DL5GGwJcEglfXPX8a1fAzq3xJ8ZbWB/wBUOD6cH8ql3p/wuMjeuf7L24z3znH5c1y/grXrLwt4o17w7r6rbrNevPb3VxjawPQsTwAyhSD9Qa9u0vWdM1G+e30p4LlYk3TzQcohONq7gMEnngHjHNdNRRRRRRRRRRRRRRRRRRRRRRUT/fj+p/lUtFFFFFFFFFFFFFFFFFFFFFFFFFFFcXe+JzF4lt/D9nYSXczIJLiVW2rboT1bI9OcfSu0ooooooooooornNU8R6dpep2Ol3Ekn2y+OIY0jLZ5xk46D39jXR0VnWeo219LNHbMZBC2x5Ap2bu6g9CR7Vo0UUUUUUUVzes+JtI0W+sbG/u/JuL19kC7GIJzjkgYAyQOfX610lZUOr6dPfy6bFewPexDLwBwWUcdR+IrP1XxTomkXcNlfahFFdTMqpFgsxJIA4AOOo610tFFZiavpsiyNHf2rrGwVykynaScAHB4zWn1ooopCQCASMnpRkDHPWloooooooopMDOcDPrS0UUUUUySNJUaORFdGGCrDII+lVINPsrZxJBZ28Tj+JIlU/mBV6iiiiiiobiCK5hkgmQPFIpVlPcGsHTPC+h6TcC50/S7a2mAI3xJtODXSUUUVzms+GdG1ueK41KwjuJoRiNySCoznqCO9blrbw2kKQW8SRQoMKiDAAqeiiiiiiiiiiiiiiiiiiiiiiiiuH8d+E08XWENo1/PaeTKJQ0XIJHqP5Vu+H9GttCsFs7cu/O+WWRtzyuQMsx7k4H5CtuiiiiiiiiiiiiiiiiiiiiiiiiiiiiiiijFIQD1Ao2ggjAwe2Kb5abPL2Ls/u44/KnYAGMcelRRQRQ58qJEz12qBmh4IZG3PEjH1Kg1IEVV2BQFxjaBxVW2sbS1Z3t7WCFn+8Y4wpb64602fT7K4cyTWdvI56s8Skn8SKSXTbCbZ5tlbPsXau6JTtHoOOBVuGKOCMRwxpHGOiouAPwFSVkzaLpU8jSzaZZySMcs7wKST6kkUyLQtIhkSWPSrFJEYMrrboCpHQg44NJLoWlTaiupyadbNfKQROYxvyBgHPqB39hViHS7CC9mv4rOBLubHmTBBvbHHJqjf+GtE1G8W9vdKtJ7pcYlkiBPHT61Pb6HpVtLPNDp1tHNPnzJFjAZsjByeuKq6f4Z0TTbr7ZZaZbQXPP71Ew3PXn8aji8KaDFeLfJpVsLtHDrNt+cMO+etS674a0bxAYjqunQ3TRZCM4IIB7ZHOPatDStLsdHtVtNPtY7a3U5CRjAz6n1Pua0qKKKKKKKKKKKKKKKKKKKKKKik+/H/vf0NS0UUUUUUUUUUUUUUUUUUUUUUUV5T8SvFms+EIob22sbS5sZH8ss7MHRsZ5x2ODzXX61qlzp/h2XU4jbSTxwCUD5vLkPHC455zgfhXn/AIy8Z+JPCdtZXN3pNjJDcDEjpK2IX/ung547j0P49xql0uj6Je67HDZm7MKzTOCQsxCgABsZxjgfX3Jo1HUtdtdP09odMt5tSuphHJAJiI4hsZiS+O20Dp1PHauJ8WeOdc8LRW7XujWMstxII4oIbtmdz7DZ9Kl8WfEK88MJpX27QZVN5s81/NBSMkAsoxkswz0wKbrXxCv9Dv7N9T8OTWei3UwhW8mmXevuyDO3ucHnAP0rqvGHiyPw9Jp9pDaPeahqMnl20CttBPAyzYOBkj/IrIXxlfadr1jo/iDSo7M35221zDP5kbN02ngHOSo/4EO3NO1/4gW2h+IrTRLrTbwfaDhZwuQ5P3dgGS2TgdsGsib4mHTdahsNf0O50m1uSRb3M0qtkdMuq8KM46E4zVzUfiJ/Zd9Ab/RLy10aeUwpqMpABOODs6hTgnnBwM47Da8c+NLfwhaR3M1hd3SS8I8KjywewZieM/jWJrXxKttMWC7XR9Sn0pyA9+IiiDP93P3h79D2Jrv9S1uw07TP7UnnH2VlDRlRkybhlQo7k9hXnt/4gs9E1yPWdd0S+sVukW0hvZXSRYwMttKoSUzye/T6162rB1DKQVIyCDwRXmHxR12bTdOtdKsZQmoavMLSJs8orEBmHp94DPvXZXE+n+F9GDurxWNpGB+7jZyAO5Cgn6k/U1xcPxP0C40031tHf3BDMDbw2+6QBSMscHao5B5I4q1D8R/Dtzpi39pNPcu5KraQwlpyRjI2duCOSce9bvhPxVpviq2ln08yq0L7JYpk2uh9COf0NUrrxnYpdXltZ2d/qL2PF01pCGWJuflJJGTx0GauW3imwv8AQ31nS0uNQhGQIreFjIzDqu0jP+e9cX8LPGVx4ot7ya6t7jzJLx9hVCYoU2KQm7p2/En3rttT8UWFhcyWqx3V3cRDMsdpA0piHqxHAp2neK9E1HTp9Rt75TbW5xOXUq0R9GUjIrmn+KPhFLV7k6nlFmMIURMWcjByBj7vPXpU2ra/4MudU0pLy4s7rUWlj+xbUMjKzsNpBA+X+E847etdjrGsWGjQpNf3AiWRxGgClmdj0CqoJJ+grz3wLc+H7XUr61S4l/t+9le4uBeWzW8sgPzAKrD7oHQAnoT0rA+M0MZv/CkuxPN/tJV37fmxleM+nFeq654l0bQWjXVNRhtnkGUViSxHrgc496z7/wAb+G9P1RNKutWhjvGYJswxAY8YZgNqn6kVq+IdQtrDTLh59RgsDJGyRTysAFcjAI9cEg1jeCtF0Sy8OQW2l+Xc2U6Zebb/AMfB6Fjn+XbpWP4Y1CfSfEl74Su5mkhSFbnTpJT85hPBjz/FtIOOpwD6cenVzcnijQorw2Mmq2qXQk8oxNIA27OMY+taeo6nY6YiSX13DbJI2xWlcKCfqawvGFvFqGhPJHqK2UkeLi1uzJtCSAZUk9wRkEYPBPFcv8PLq61aabUNU13T9QvUj8uO3sZQyQpnlyOoZiOvoB64Hpl5eWtjF513cw28Wcb5XCLn0yajsNQs9Ri86yuobiP+9E4YD8qeL21MkkQuYfMiXdInmDKD1I7Cks760vlZ7S6guFU4LRSBwD6cVn+JL77BpN1Ms8EMxjKwtPMsS7yOPmbj3/CsjwLoMGhaRGkd417PN+8nujKXEj99p9P8nmuzqITRFnUSoWT743D5fr6UQzRTpvhkSRc43IwI/SllljhXdLIqL0yxwKcrK6hlIKnoQc5pPMTfs3rvxnbnn8qdkYznj1pCyggFhk9BnrTqM1x/jKHVr21tbDSJpLaW4uFE10nBhiHLEH1OAAO+a6ayg+y2sMBlkmMaBTJK25nIHUn1NWqKKKKKKjmljgieaVwkcalmY9AByTVHStRg1fT4b+0LeROm6NnUqSOxwa53wfpmv6aL7+3NWTUDNOXh2LgIp7c9P93kCu0oooooqvd+d9mm+zbfP2N5e/puxxn2zXK+Bk8Rx6U48USxyX/nNtMYX/V4GM7QBnO79Ki8PjxQNc1Y6u1udKLn7CI8bgueM456dc9zxxXb0dKqWN5b39utzayiWFiQrjocEg/qDXKeGJPFD6jqy67BbJZLL/oLQkEsuT6HOMY685zWBp/iTW2+IE3h++jtEs1tWni8nJJBIwST3HI6AV0Ou3HiaPXdLj0qzgl0lmH22R3UMoJwcZOeByMDrXaUUUUUUUUUUUUUUUUUUUUUUUUUUUUUUUUUUUUUUUUUUUUUUUUUUUUUUUUUUUUUUUUUUUUUUUUUUUUUUUUUUUUUUUUUUUUUUVFJ9+P/AHj/ACNS0UUUUUUUUUUUUUUUUUUUUUUUVzvi3Ro9f0K+011BM0REZIztccqfwOK8c+Gms3HiGy0/w9dROG0iQm7zkApHxEp7H5u3/TOvY/FmiQeItEvNLnHEyfIQcFXHKn8CBXjnw41i71+3sfDN5byRvo0ubxs8FYziJD2PzYyP9ivbde1iy0DTZ9S1CXy7eEZJAySegAHck8V5F8PNMvvFGpnxvr8agSDbptqSSIUB++Afpwe+Se4qD4u3KXF/4OaCVZIX1L7ykEEhkHX86ufH7/kUU/6+k/ka3/F+qRx67oeh2dhaXGtTbpILm6jytsgU5cdyflOAPT6VwPjSwu7Txx4MN7qk99NJOxbeqoifMv3EH3c9+STjrXUeKY1l+KXhJXGQIJ2/EI5H6isz4zDOr+Dv+wgP/Qo60/ju+3wcw2qd1zGMkdOpyPyrP+NI/wCKDtB/01h/9BNdT8S40/4V5qKbQVW2jwCOmGXFea+OrlING+HsdzPLBY/uZJpomwYyqR4YfTcxz2r0zWPAOn61aLFqGr6rcWwPmbXusr04PSu+0uKC30+0htWLW8cKLExOSVCgA/livEviGzj4jeDQw3R7/lBPGS3J/l+Ve0a2caVfH0t5P/QTXmHwMt4Y/BkMiRqrzTyGRgOWIOBn8AKzPgrDGr+JXEaBxqToGCjO30+lL8PmX/hP/GRUbF8xcjOeQTk/zP41qeFpRPPqa+D7WGKxku2a41C7dnWSQ/e8pM849yBWH8DldNE17cyl/t8mSoAGdg6Y7Vb+BhMXgueRclhcytgnPIVf8KyvhKuqa1oV7e2viBra4lvZHnT7KkmHIU5y3JyP8O1d74R8FR+HdV1HUJNUe8udRBaZDGsan5sk7R7k/nXnvwT0XTb/AErXHvLGC4aW+aJjLGGyoAIHPuSf/wBVTfFeKKHxV4FiiiRAt4ANoxwJIgB+GK7Tx2mjxavol/dC8udWt3b7BY2pGZmOOWyOACBzkd+vSuA8UyaxJ4/8I3GpwW1qXlIiiglLsq7hkO2Bnr24rX+MnOseDx/1EB/6ElH7QFus2gadiMNI2oImRgMRsfjPatL4q6Rptp8Prz7PYwRC38lotqjKkyIpOepOCQSeuat+JbWC8+F2+5iSV49KjkRnGSrBFOQexrqPh0oXwhowUAD7Kh4Hc15141c2nxS8KXKZ3vGYSPYl1/8AZzXvNeDfFu0OjatoXjO3jUmynWG6HPzRk8H26sM9fmX0r0HVjB4gv9LsEAmslC6hOcfK6c+UPcFucf7HvXBeIbq+1b4kQaZbW9pcpp1n56wXspWIyH+MAKcsAygZBxgnjrV7UvCPiK/8WaZ4jR9LsprUqs/kSyEzx55U5TH3SR+XoMVfC88Pijx/4gnv40mXSsW1pE43LH8zBmAPGcr19663TvBNvp/i+98QW8+yC7t/Kks1TCl+MsecEYHTHU15h4U8L6ZceP8AxRZvG4sY1H+jJIyo+7BO7B5GcnHT8hW14d0+00D4qX1hpkaQWlxp4d4EJ2q2QemevH5MareG72/8R6vrupyeH7fVUjumtIDcXKqsMa/whGUjJBBJ75Nb/gDwtrHh7xBqlw0UFro92C0dpHcFxG+RggbR2yPpjrgV6/LGs0bxPna6lTgkHB9xyK+X/hx4a0/UfEvi7TpjcDTre72/ZVnYCTDyqNzD5jjnHPfnNdN8PbVNA+IniTw9Yl105IEnSIuSFYiM8ZJ7ORnrwKr6HfT+LNS1fVJvDjazbxXL2tqZLiNUhjAHARj945BLYzz14rZ+Hmi+ItE1jWbdrGWy0KZXksopbmOURSbuAApJA5PbsM5NcL4YvvDWpR3ekeK4nsPEzSyLLeXDEOXJ+Uq/RcAgAfdIHcGut+LOkyWfgC0R7yfzrJIYX8uQhJuAp3L37n1qDXvh3Le6HFrP9tajLrtraiaKUSbVyFztRQBsHpj+prF1XWrvxB8IW1SS9uY7y0KwyNHKV80+Yi5f1ypB+tdl4N8IXMkfh7xFca5ey3Edkm6DdiJoynyIB2wCM5zk5PFYK6NYxaffv47uPtOuzSvLGLeZ5HjQAbSiIflAOSOAOeeK3fho9x4s8B+RqV1M0qSPDHOshWRdoG07hySM9+vfNU/gvLJby67pN/cTTanZ3W12lkZsxj5RgE9Mgn/gQrqdB05tQ/tzWI726hS9kkjtGjmJCRrwXQHIBZgTnHAxjGa84+GNhq3izR9R+3+J9SFqt66braXbLI21OTIcnZjoowOT7V1Pwv1a6tbXxJZanfT3cGi3UiJPMdz+Wu7Pv/DnGT1xVjwak3jrTp9b1W9u1inkeO1tbeZoUgRTgN8pG5+vJyKi8Fa9qln4u1PwjrN4135K+bZ3EqgOycHBI+8drZz/ALJ+gzdE1uDX9V1qw1jXbzTNTgvZI7WGO68lViBAXA4VznOc5yKveLNG1CT4eX8Wt3lzJeWazv5qTbRcDeSjMFPIxj5T0/lsfDbSZ4PBtk9vql2Jrm1UoZiJEhJ5+VSOg9Kp/CPVdU1OLXBqt/JezW98YlkYBRgDHCjhR3wK9ecMUYK21iODjODXgXhfVPFmq+KPEejnWo/KtZAouGt1zEAxwETpkjjknpnk1peDdW1rTvGuo+FNW1JtSiWH7RBcMgVhnacH2wT9McdeIrvxlZ6tq+o2lxr82lWVjMYFS0jLSzsOrl9p2rnIAA59am+HXivUtS1fUtCvLh76KBWe11I25jLqCBhhgDv174PXitXVH1fQPDz6prPiueOaOLcyJawYMhGQi/Lyc8deevA6UPh3P411Hw9c6pq2pRNLcxhrBJ7dFCr13ts28HPAPpnvVj4ReIdY8S+H7+61G4jmvI7x4o22KFUbEIHygZGSeevvUfgDxFrmqeKfEOmavcQSJYFUjW3i2IDuIyM5bkAdSal03XdQ8Ta5ren2usjSn0+doIbcW6SPIF4MrbuoJzgDHGKj1JPFF14K1gahqJsr21NwTNDAAZokU429NobHUc4qX4SW+pR+DrCY36TRtbv5Fu8IUI244yw5I49O9Hw38Sa3rmreIbXVzbhbCcQRrbr8oYMwbBPJHA5NZFs5b4y3akkhdOAGT0GFNbfiLxNremeMtH0fy7JNPvpPlk3EuyjGQcgAH0xnqOa9YooooooooooooooooooooooooooooooooooooooooooooooooooooooooooooooooooooooooooooooooooooooooooooooqKT78f1P8jUtFFFFFFFFFFFFFFFFFFFFFFFFFY+naNY6bd395bQhJ76QSzv3JAx+XU/UmsjXPGXh/QL1LHVNRS3uHTeqmNyNvPUgEDp3NVvBNigjvtaa28mfVZzPtIwRGOEB+oy3/AAKn+M/B9l4vggt7+6u44Ym3eXBIFVjx1BBz/wDXNN/4Ri7SIQw+JNUjiVQqL+7+VQMYyEFc9f8AwzsbtNLj/tbUkj0w5tkDR4U5Bz93k5Fbvi/wbD4ssoLLUNSvVgiIciHy13uARuPyn16dKzfEngCDX2025n1S7i1KxG1L2MKHcZyMjGOD3HvWfqvwwsdQmsrs6tqa6hbvue9aYvI49BnhcHkYHc1r3/gk3euWGsjWbyO4sV2QDajYXGCGJGWzk5zzzTPF3gh/E2p2d9LrE8AsnEltCkSlUbg5OevKjrUvjXwfP4s06DT7jV3hiQh32W6nzGGeTzx16Cq3ivwTc+JtFttJu9aZY4XDM62y5fGcZ5469vStHxH4YvNd8NpoUureWGCrcTpAAZQpyBjPy9Bn6UyfwXb6j4Vi8OatP9qigRUgnWPY8e1cIepGQMjPcde+eM8PfDTVbAw2uoeLLu70iIY+xRho1cA5Ck7jhfYduK9xVQihVACgYAA4Ary74oaRLcWun65aRmS60a5W5KL954gQXUfkD9Aa7DUxNrehuul3ECfbIcLLKhddjDngEc4PrXM+BfDOreE9Dk0oX1nchWL27mFl2knJDfNyOtQ+BfCuq+GBqQlvbO5+2ytcErGykSEfX7tVfC/hDV9K8Q6rq17e2dxFqn+viRHUqOcbST2zj6VkeF/AfiTw79p0+z8TJBpEkrSIEt1eYZ44LDAJAGeo9BzWv8O/BWp+EjeW82qxT2M0zSKiRkO5IxlmPTgDgd+9N+H/AIO1rwnJPZtq8EukGUyxxrF+8YkYwSeFHAJxnp2zXMX/AMPNf0PXbjVvBmqRW0d0SZbabkDJyRgggrnOOhGePWvT9F0nV7G0mub6/j1HWpFwHkHlwoM8IoUcD3xk1gfDTwxq/hWG9tb6SxmhuJjOHgZ9ysQARgjpwO9Z/j7wtrev6/o+oWIslh0pxOgmlYGVtyttOF4+6Kk8Y+G/EF14h0jxLoclqt5aReVLbzudpU7iRkDkfMR+RrF1vwn4y1HXND1573TnurVsvbqrRxQDIyAclnyM56dPStHx94c8R69faHLaxWTrpkqzs7ylPOf5ScDB2jKn1qX4l6D4h8U2OnWtlaWkXkzLdSNLcE4cAjZgLyOetaXjzS9d8ReFP7KtbK2juLoL9o8y44i2srDGF+bO32xUOs6dr0vgZNCt9Mie8a1W0c/aRtVQoG/JAznB4rpPAVrqNh4ds7DVLRLe4tV8oBJQ4dR0bI6fT2rjls2134nNqCbXs9EthAzdV85gxwOxIDc+mB3xXsVYXibSIde0W+0ucApcRFQf7rdVb8GAP4VzHwy8P3mgaDFFqZzfvw4yD5aLwiZBIIA549a5X4ieFNcOt2vizwu6nUbdAklucDzVGcnJODwcEeg45rb8M6n4v8QSwtqekpotnEweQlyZJyD90Dqq+uevQd64/wAQ6H4i8J+LZ/E/huyOpW98CLq1zyCeTgdcZAII6dOldx4bufE2sXK6premnS7S2Rmgso5d0kzkY3MPQAkAHHJz2rnPBFvq8XjfXdRvNHure01DHkyvtwoXpuAY4yB+dQ2i6lL8U5dUbSNRGnNb/ZI52g2qCP4j/s5B568jisKaz8T/AA68Q6nd6Rpc2s6NqUnnmGLO6NyxOABkgjOM4IIxnkceweGbzXdUc3+qWC6XAYykdkZPMcnIO9jgY6YAx3NdbLIIo3kKswRSxCqSTj0A6mvFPhfHdW+u+JJLnT723jvrx54HlgZVZd7Hk9jyOvWoPDZuj8Uda1N9M1KKxvIFghnls5EUsojGSSOAdhwT7etc2l3rvwx1/UIhpM2o6FqE7Tw/Z1+4T6YBwQMDB64yK9a0PWtY1iG71STTJtOtI4GFtBPzLM/XeVwNo4AA5zkn0rgtX1bw/wCMfD62+tadcxa79nPlRfY5BKJcYGxgvKlu2ccjNZHj621DTfhRptrqTubtJY1lDNkgZYhScnOBtH4V6FN4xsm8PiG3iu21SS28qOyFvJ5nmlcAHjAGe/pXD+KNIXwv8KhoUis1/cshIjQtuk8xXbJHoBjPsK9S8PXslx4LtpdOBa7i08IiFcETLGPl5/2uK8i+HPiWCPRb6wOm3114nlaVrhTF88zNkgs5+6MY6+hwDkA7nwEvANCudLaC4S4t7mRpS8RCKTtG3P8Ae68dePpVPx5oer2Xjay1DQY2RdaiNhdSpHnyyfvOcdPlAb/gBNe3y/Y9G0ja8ggs7WAJuYk7UUYHuT+prxP4C6pa/wBgaqs1xCk63slzJHuwVQonzY9Mg8+1UPhtPZazd+OtOju4w+pXEphIb76P5g3L69c1pfCLVk8P2t74W16WKwv7OdnjSZwgdG5+Unhucn6H2rV8M6eNd+IGpeK4VY6bDELa1l6CZ9qhmA6lQMjPQ5GDxWfd/wDCEfEWwuJ9T8iw1KDcjv5wWWPacBs8BxgDqD6dRVTRG1Sf4S6wL+WS4VIZltJWQgvbqo2tyM44YjPbFdn8LvEOk3fhfT7WG9jM9naqLhTlfKxwdxIwP6846VzHwSvLac+IljnjZn1BpFUMMshzhsehr3gkAEk4ArwT4a3EEvj3xiUmQ75sIM/ew7A49cU+wkgf40X/AO/TcNPCqAc5YBMr7HGT+Fc/4Q8TWvgfxFr+g+IQ9rBNePc29w8RKsGOAeM8EAEHoMHOK9o0fxXpmszTtpkomsbaItcXe0qitwQoJxnjJPYcfh5Jau/xV8Uecwz4V0mXKIy4+0yY4Jzzg9cH+HjAJNe4Nqdk11PpcDq08NuZGVCMIucAHHQ+1eR/s9gjwreEqQGv3Iz3Hlx0fDdlbx941KsD+/A4PozA1pa14S8O+NZr6+sZ2sdbtZngkuIHIZZEJUF17g46jBx34qn4d1bVtT8A+JotZkWa5sY7q0E69JAkWM5/iOc89/zrqPhPdW7+DdHhWeJpRC2UDgtw5zxXM/Cj/kP+Mz/1E5P/AEN6ZZAn4y33T5dOUnJ9lqXxw6f8LF8Io4XADnLevb9QK9b1DVbDTXt0vbuKBriQRxCRsb29BWnRRRRRRRRRRRRRRRRRRRRRRRRRRRRRRRRRRRRRRRRRRRRRRRRRRRRRRRRRRRRRRRRRRRRRRRRRRRRRRRRRRRRRRRRRRRRRUcn3o/8Ae/oakoooooooooooooooooooooooooorC1Hw/pOp3tvf3thDPdW2PKkcZK4OR9eeea3elFFFFFFFFFFFFFFFZenaZbaa0/2UNHFK28whvkVj1Kjtn0HFalFFFFFFFFFFFFFFFUdSiuZ7ZorS4W3lfjzSu4qO5A9fSo9J0220m0S0tEKoCSzMcs7HqzHuT3NaVFFFFFFFFFFFFFFFFeP/ABlsNS1nQ4tM0zTZ7qZp1lZ02hVUBu5PXOOPevUdLkeWxt3kgkgfYAY5QNykcc4JHar9FIFAJIAyepxQAB0AH0pcUhAYYIBHoaYI0GcIoyMHihYo1OVjUH1AqG4tLa5Kme3ilK8qZEDY+masgBQAAAAMACs2XSdNmZWl0+0dl+6WhUkfTitHau3ZtG3GMY4xVKHTbGCF4IbK2jhkOXjSJQrfUAc0WunWNo5e2sreFyMFo4lU/oKuuqupR1DKwwQRkEVl2+i6VbSrNBpllFKpyrxwKrD6ECmR6Fo8cyzppVisqsHWRbdAwbOcg465pNW0LStZ8v8AtLTra6Mf3DLGGK/Q9atxadZQ2TWEVrEloyFDCqAKVIwRj6VgJ4L8NJnbolkM+kQrlk1rwj4Z1u+0WKy/s678gO0iwbUmGMgKepPJ9BkHnirfwt8NyaD4USzvYis907zTxN/DuAUD/vkL+Oa6rT/DOiabdfa7LTLaC45/eImGOevP41TvfBvh69llmm0yPzZmZpHjZo2ck5O4qRnPvXRW9ja21otlDbxR2qrsEKoAu3uMViaN4U0PREuU03T0txcgiUqzFmB7ZJJA9hxSaR4U0PRrprvTrBbedgQzq7Hdn1yeaij8H6FFqp1dbE/2gWDGczSFiQe/zf56VFq/grw/rGoR6lf2LTXkZBSX7RKpXByMAMB1q/rPhrR9be0fUbIXD2h3QlnYbTx6HnoOua6Oiiiiiiiiiiiiiiiiiiiiiiiiiiiiiiiiiiiiiiiiiiiiiiiiiiiiiiiiiiiiiiiiiiiiiiiiiiiiiiiiiiiiiiiiiiiiio3+9H/vf0NSUUUUUUUUUUUUUUUUUUUUUUUUUUUUUUUUUUUUUUUUUUUUUUUUUUUUUUUUUUUUUUUUUUUUUUUUUUUUUUUUUUUUUUUUUUUUUUUUUUUUUUxo0ZgzIpYdCRyKfRRRRRRRRRRRRRRRRRRRRRRRRRRRRRRRRRRRRRRRRRRRRRRRRRRRRRRRRRRRRRRRRRRRRRRRRRRRRRRRRRRRRRRRRRRRRRRRRRRRRRRUbn5ox7/0NSUUUUUUUUUUUUUUUUUUUUUUUUUUUUUUUUUUUUUUUUUUUUUUUUUUUUUUUUUUUUUUUUUUUUUUUUUUUUUUUUUUUUUUUUUUUUUUUUUUUUUUUUUUUUUUUUUUUUUUUUUUUUUUUUUUUUUUUUUUUUUUUUUUUUUUUUUUUUUUUUUUUUUUUUUUUUUUUUUUUUUUUUUUUUUUUUUUUUUUUUUUUUUVDIf3kQ9Sf5GpqKKKKKKKKKKKKKKKKKKKKKKKKKKKKKKKKKKKKKKKKKKKKKKKKKKKKKKKKKKKKKKKKKKKKKKKKKKKKKKKKKKKKKKKKKKKKKKKKKKKKKKKKKKKKKKKKKKKKKKKKKKKKKKKKKKKKKKKKKKKKKKKKKKKKKKKKKKKKKKKKKKKKKKKKKKKKKKKKKKKKKKKKKKKKKKKKKKKKKKKKKKKKKgk/wBbF9T/ACNT0UUUUUUUUUUUUUUUUUUUUUUUUUUUUUUUUUUUUUUUUUUUUUUUUUUUUUUUUUUUUUUUUUUUUUUUUUUUUUUUUUUUUUUUUUUUUUUUUUUUUUUUUUUUUUUUUUUUUUUUUUUUUUUUUUUUUUUUUUUUUUUUUUUUUUUUUUUUUUUUUUUUUUUUUUUUUUUUUUUUUUUUUUUUUUUUUUUUUUUUUUUUUVBL/rYfqf5VPRRRRRRRRRRRRRRRRRRRRRRRRRRRRRRRRRRRRRRRRRRRRRRRRRRRRRRRRRRRRRRRRRRRRRRRRRRRRRRRRRRRRRRRRRRRRRRRRRRRRRRRRRRRRRRRRRRRRRRRRRRRRRRRRRRRRRRRRRRRRRRRRRRRRRRRRRRRRRRRRRRRRRRRRRRRRRRRRRRRRRRRRRRRRRRRRRRRRRRRRRRRRRVeX/XQ/U/yqxRRRRRRRRRRRRRRRRRRRRRRRRRRRRRRRRRRRRRRRRRRRRRRRRRRRRRRRRRRRRRRRRRRRRRRRRRRRRRRRRRRRRRRRRRRRRRRRRRRRRRRRRRRRRRRRRRRRRRRRRRRRRRRRRRRRRRRRRRRRRRRRRRRRRRRRRRRRRRRRRRRRRRRRRRRRRRRRRRRRRRRRRRRRRRRRRRRRRRRRRRRRRRVaX/XQ/U/yqzRRRRRRRRRRRRRRRRRRRRRRRRRRRRRRRRRRRRRRRRRRRRRRRRRRRRRRRRRRRRRRRRRRRRRRRRRRRRRRRRRRRRRRRRRRRRRRRRRRRRRRRRRRRRRRRRRRRRRRRRRRRRRRRRRRRRRRRRRRRRRRRRRRRRRRRRRRRRRRRRRRRRRRRRRRRRRRRRRRRRRRRRRRRRRRRRRRRRRRRRRRRRRVeX/AF0P1P8AKrFFFFFFFFFFFFFFFFFFFFFFFFFFFFFFFFFFFFFFFFFFFFFFFFFFFFFFFFFFFFFFFFFFFFFFFFFFFFFFFFFFFFFFFFFFFFFFFFFFFFFFFFFFFFFFFFFFFFFFFFFFFFFFFFFFFFFFFFFFFFFFFFFFFFFFFFFFFFFFFFFFFFFFFFFFFFFFFFFFFFFFFFFFFFFFFFFFFFFFFFFFFFFFV5RmaH2z/KrFFFFFFFFFFFFFFFFFFFFFFFFFFFFFFFFFFFFFFFFFFFFFFFFFFFFFFFFFFFFFFFFFFFFFFFFFFFFFFFFFFFFFFFFFFFFFFFFFFFFFFFFFFFFFFFFFFFFFFFFFFFFFFFFFFFFFFFFFFFFFFFFFFFFFFFFFFFFFFFFFFFFFFFFFFFFFFFFFFFFFFFFFFFFFFFFFFFFFFFFFFFFFFQSf62L8f5VPRRRRRRRRRRRRRRRRRRRRRRRRSMwVSzEBQMkk8AVxM/jvwzDO9udWjeRCQ/lI8gXHXJUEAe+a6bTNTsdVh8+wu4bmLON0ThsVo1l6hq+naY0a39/bWpkzsE0oTdjrjJqzZXtpfxedZ3UNzFnbvhkDrn0yKt0UUUUVUkvLaK5itJJ41uJgTHGzYLgdceuKe1zAk6W7TxrO4LJEXAZgOpA6mrFQLcQM21Zoy2cYDDNT0UUUUUUUUUUmRkjIyO1LRRRRRRRRRRRRRRRRRRRRRRRRRRRRRRRRRRRRRRRRRRRRRRRRRRRRRRRRRRRRRRRRRRRRRRRRRRRRRRRRRRRRRRRRRRRRRRRRRRRRRRRRRRRRRRRRRRRRRRRRRRRRRRRRRRRRRRRRRRRRRRRRRRRRRRRRUEn+ti/H+VT0UUUUUUUUUUUUUUUUUUUUUUUV8mfHjxjdy6ifC9kzx28SobsjjzGYBgv+6AVPuT7V9D+CdEt9C8OWFhDGoxCrSnHLuwyxP1P6YHavl3xlfXPw9+JEtxpD+VbT+XNJbJwjo33lI6dQxHpmvruTVLOLTRqk06xWflCYyvwApGR/PpXh/wAUvF/h/XfAeopY3nmvIYvI8yCSPzCJVzsLqNxADZx0rR+C1xb6X8Pvt11KUgE8sjsELbRkL0GSeldzB4+8KzxTTJrdt5cIDOWJXGTgYyOT7Ct7Q9e0rXoXm0u+hukQ4byzyp9weRTtX1zTNGEf9oXsNuZDhFZvmf6KOTUmlaxp+ro72F3HOEba4U8qfcHkVlt4u8PLcG2bWbITB/LKGUZDZxj860tR1rTNMljivr+3tnkGUErhcjpnmuK+Kmjw6v4e837fBYXNrIJre6lk8sK3Qru6jIP54rI+FWkMpvdbv9bg1jU7nETSwzeYsKDnZ2wSecYxwMe/qGp6tp+lIr397BbK33fNkC7voD1r5H+In2KL4maY+nCARSvbOxtyNrEtgnjjkYr68u9RsbJwl1e28DkZCyyqpI9eTUc2rabB5XnahaR+aMx75lG8eoyea0wcjI6VnvqVglwtq17bLcMcCIyqHJ9MZzWhVRL21kZ1S5hZo/vgSAlfr6VzvjPxVp/hPTHvb2QGQgiCAH5pW7AD09T2q14R1GTVtA06/mZWlnhDuVxjPfpXRMwUEsQAOpJqMTRlSwkQqOp3DAp6OrqGRgynoQcg15H8R9O8R297Za/4UDSXsYMFzbBhtlj5IJBIBwcj15GMYNa/w90jVba3n1XxDKz6zfNudC3EMY+6gA4Hqceo9K9GJA6nFLUF1ALmB4TJJGGGN0TbWH0I6V8w/CzXdYvvHV5p91ql3PaQibbFLJuB2tgZr6loridK8W2ereJrzRLFlmWzg3zTKcjzN2Ng9cdz68V21FFFFFFFFFYHibXbPw5pc2pXpby04VVGS7Hoo+tbkT+ZGj4xuAOKfRRRRRRRUcvmeW/lbfM2nZu6Z7Z9q8V8MfEa/wBV8YS+GrrTYEMUk0TzQyEjMeecHsSP1r26iiiiiiivONf8cW3hrxBHp+tKILG5h8y3u1DMAwOCrgDj6j1GfbT8HeJW8Ux3d9Ba+VpqSmK2lc/PNjq2OwzwKox+NornxVL4cstOuLqSA4nuEICRdM5z6ZI+vAzXoVFFFFNclVYhSxAyAO9eZW/xK0aTXx4fmtr+21Ez+RsmjXG7scqxGDXp9FFZWtavY6HYyX2oTrDbp1J5JPYAdz7VzcPjWxZFnuLLUrSycgJd3FsVjbPQ8ZKj3YAV02kapZ6xa/a7GYTQb2QOBwSpwceo461p0UUVxcnjjw5FrA0STUdmomYQiFoJB856Ddtxzkd+9dpRWFda9p9nq9vpFxN5V1cpvhDDCvzjAPTPHSl0/XdP1K/urGyn8+S0x5zoMorH+Hd0J9QOnfmtyiiiiiisnV9Y07RoUm1K8ito3YIrSNjJNaqsGUMpBUjIIPWloooooqvcXVvbAGeeKIN08xwufzqZHWRQ6MGUjIKnINVba9tbqSaOCeOSSB9kqq3KN6EdqlhuYJ2kWGaORom2SBHBKN6HHQ1PRRRRRRRRRRRRSMwXGSBk4GT3oJAGScCloooooooooooooooooooooooooooooooooooooooooooooooooooooooqtL/r4fx/lVmiiiiiiiiiiiiiiiiiiiiiiiivhr4v2r6Z47vy6ny7zyriMk9RgA/+PKw/Cvt20kSa2hljbdG6Kyn1BHFfGfx2uvO8afZoAJJEto4SqjkMfmx7nDD8xXQ/G6W6stE8MaIzFUjt1Mwz95lVVHHt835+1dd8VLSCL4U2SLEuLdLUx/7JwFz9cMfzrT+EQ/4tm3+7c/zavLf2f9Msb/W9SuLu2jmktowYvMG4KS3Jwe/vVvwWF0P4xXOl6eVSzlkmjaNOFCiMuFxnswA/CrPhe/l1/wCMlzc3YU/ZnnjiUkfIqBkGPXufxzWhquoS6P8AGqIWuVS8MUc6BiFkDRgZI9jg/UVgfGjTX8NeMNP8R2q7IrmRZWKjAEqEZ49xg+/Ne521xZeMtb0+8gVJrDToVug7AEieQAoh9Cq/MR6kdxXivxR1m41L4kadophkntLGaD/Rg4USu21yeeOjAc+nbNeheHtG8TW/xIv9afSjaaTfJtl3XSP0QYOASSdy+nAY/jxXhK/fxT8W7u6vm82Ow84WsZO5UCHapH6t9TmuR8fWUFl8WIEt0EaSXdrIVAwATszj+f416F+0hGn9naRJsXzPPdd2OcbemfSuC8X+FNN074b6PqyrJJqMroWnZz91gfkxnAA4x9Pc16yniS80b4PW+qpKWvRbLDE78kEvsB+oXkZ9BXL+CtIsr34T6xe3kcctxP8AaLgzSAF/MUfKdx56r+p9aveCNd1rXvhprVvDPLJqVmjxRyl8uyEZxk98bgD16dK828HavoGt6bZeG9Us4dP1K3lBtNQRMbn3AhJO/PIyeOnTFd5+0bY2yW+l36xD7VJI0bSbjyoGQMdO9erfC7QdL0vw9YXllaCK5urWM3Eu4kyHrk59ya7PX4YbjSL+K4iWWJoH3Ie/BP4fWvkf4LeH7XxJeanDqclxLZxopNsszKkhycFsEE46j3rb+GGoz+GviFfeFllkksJJpoo0zkKVyyt9cLg9ufxrG+Lcc2n/ABCg/skmK4nEUgAc7WkLHqCcYJ6jpyfU16zp/wAPr7SPFEfim/8AEMt2sMTS3LOu13bacgY4CdwOwGPevLvDmv2njfxRfzeLZLiewhjf7LZxRyuiZbAOIxkYHfucc8Cu0+H/AIp1XSPDHiA6nBfPFpieZZSXcbAspyFQk9shfoCewAqt8KNPk8aQavrus3dxLfNN5VvKsrKbdgu7cmOmNwwOnFcf8EEePx7eRySGR0imVnPViGHP41teJPFUUXxFvbPxX9sTSYx5VusMroIOhWYBMFs8+p574Ar13SNNuLnwnrEdzrEl5b3byS215BKfMaDau0EnoeCpFfP/AMENEGratqIN/fWnlRBg1rMYy3zfxEdR7V7F4on8Tah46tdLNnfR+GkUGeaCVoUlUrlmaVcEYPG3PO33rg/CfiS5074my6Jp2oS3WiT3DxrHJO0oHyZyrMSeCMdeR+dTfGy68Q+HdUgu7HWL5LG7Bwgkwsbjqo9sYNel6rez614X0D+x9Qure91B4likWXLgbSZC/I3BQDn3x61k/FnxnceD9PstJ02Vjf3KY+0zHcUQcFskYLE/lz7VyOoeLZvCF/oM1t4j/tmG6RY7+3acS7W43MpHK9eB7c0fGrxNr/h/XLJNI1ieGC7gD+UoUqGzjIJHQ8frVPx9rnjXwsujatca+khvBuNpFbhI48bWKn+8OcZ69a9K+IXjW90XwTYaxZIsV3f+SFOAwiLoXPUYPAI5FUfCet3mrto91o+vXOoWUku3Ure5ijMsLbSewyEzj1HTBryr49f2j/wk+n2suoNJA8Ylt4wm0Q5Yj1+Y8dfw7V6T40/4Tfwz4XfVYPE5u5YHQyqbKJdsR+Xjg5IYjOe3pjnY+GPie98Q+Dby/wBR1Mm9gklWScQoDEAoYHaAARg56eo7VoxaxrPhzwNca7rUz6jfCMSrF5Sx7AxAVSFA6ZBbuOfSvNtX8YeJU8D2Pi621lo3nuDG9obSPYBuYYDEEkfL1z37Yr3LwRrzeJvDtjq7QiF7hW3Rg5AZWKnHtlSa19a1BdK0u91B42kW1geYovVtoJx+nWvAovG/iLWvCOqeKLK8hsjYz+X9j+zB1Zfl/jJznDenboM5r074Z+LH8Y6AL+W38meKUwSgHKswVTuHsQw/Wu+lkSGN5ZG2oilmPoB1rxHw14x1zxtq+ojQ3trLTbIDy3uLcy+exyAG5UqDgnjkYFeSfDKWeb4sXcl1EsNw8120satuCMd2QD3wc817l4y8c3Gn+IdP8L6PBFLqV26B5ZQSkCsTyVGMkD5uvSmQeNL7SPF8fhjxALZhcqptb2FGTzCxwoKZPU5Xr2rbudU8Sfb9XZU02y0mw6XFykju4CK7HCsOACefw5IOPPfh98Sde8X69/Z6afYraRAyTTqHBCA4yMnqSRx7+1dTqnju4n8Wx+FdBgt5bkZ+0XNwTsiIBJAUEFsAevU+1T+HfHclz4puvCer2iW+pQlvLliY+XOAAwwDypKnd1PA61zfxB+JWo+DvEEWmPYWs1vMiypKWZSEJIORzyCDU9v8SdTuvFdhpMPh6ZbC8IMcsgYSPEf+WoGMBR157DsareLdXsPGuuTeErHRbXU57EPJJcXUrxpE68MoKYbqQpOQM9jiuk+Gniq38ReG5V0nTIrKewAiFoXPljjKkNjoeffOc+p5z4UeLrXWta1Wwg0OGwnYyXdzMkxcyuXAPUZ6sT1wOwr3qvCfEHxVfw74rOh6lpUaWwlRTdi4ziNsYcrt7A5Iz2rS8N/EptZ8SzaRPo01jbpE0yz3DFWCAZ3MpA2gj39KcfiLNqdnqeoeHdMjvbDTQzTyz3HkswC7iVTaTjAPXB46V1PgLxjZ+M9Na7t4mgmiYJPA5zsbGeD3HoeOnSsWfx99q8STeHtB0ttRurbcbl2mESJt4YAkHJBwvYZP4187WN6us/GKOdIpIA2ocpKBuUouCDg+qmvcPE/xVj8Na1LpN9olx5isPLkWZSJEJ4bpxn0rvte8Rto2n2V42nzXBunSIRQOpZXcfKBnrzxxXVQszxIzp5blQWQnO0+mRXzR+0YdQhj0W6iQtZRSMWbqFl425+oz+VdZ4M+K2heJ4l0/UwLK8lURNHMcxykjBAb3z0Ndvptpb+B/DVzsjmuLW1eWcJDhmEZcsMbiM7VIzzzgn2rjNN+MOiapHL9h03Vri5Rd32eO3DORzk8EgAcZOe9dr4N8aaR4vgd9PkdZogDLBIuGTP6Ee4pdU8ZabY6xHocMVzf6q/JtbVFLINu7LMxVRx755HrVjwz4t0vxHJcwWjSxXdqxWe1uE2SREHByOR144Jr5n+If/JYdOH/T1Z/zSvp/xL4o0rw1CkmpXGx5eIoUUtJIeOFUfUVT0Pxfp2rX8mmGK6sdRjXebS8j8uQr1yMEg8c8GuH+LsPh7WY7LRb+5nGqNIJLaOzgM02Oh44AB9z29q0vhTJ4fsvDclroc89z9ndnug8RSZpD6r64AAxnoO9SW3xX8ITSyRtqTwGNWZvOgdenUdOvt1rX8J+PdB8V3M1rps8nnxDdsljKFl9V9R+vtW94g8Q6X4egSbU7oQiRtsaBSzufQKASap6N4r0vVrt7CN5re/RQzWl3C0MuCM5CsOfwzU+t+JdL0WeC1u5ZGu7jmG2gheWST6KoPv8AlRpvifR9TivJbS9WRbJd1zlGUxDn7wIBB+U8e1eEN8XLC88a2++6Nv4etVfEvluTM5TAYqBuAySAMe59um+JUngjXZNJTXNXms3CefAyxSASROATztwAcDnqCMV7Rpq26WNqtoc2whQRHOcpgY/TFZut+ItJ0J4E1O9S3e4z5QZSS+MZxgH1H51z7/ETwnGQJNZiRsA7XjdSPqCuRXV3Grafa2CajcXcUVo6B1ldtoYEZGM9SR261i6f4x8P6jfJp9tqUZu3+7C6MjHjPAYDtyPUciuurL1XV9P0eJJdRvIbWN22q0rYyeuP0ryPxZY6H4n1XTda1TXLL/hHrZTHFGs3+tmJywPHAwFzyTx2zXrejX2nX9mj6XcQT2sf7oGFgVXAHy8dOMcfSvDPihpk1t4gTU9I8RWekXd1b+TcrJcmNn7BuAccYGeMbR3r17wVo1toWg2lnazLONvmSTq24SyNyzA+hPT2xWhea7pNjdLaXep2kFw3SOSZVb8QTx/Wna5rWn6Fp8mo6jcrDbJj5jyWJ6AAdSfauB+G/jlPFcWo3FzLBb4uyltbs6hxGEUj69z9c9unolvqunXMqxQX9rLI3RI5lYnv0BqS21Cyu5ZIba8t5pY/vpHKrFe3IB4rgfiVa3etafDounX9vbSSzo1y7zhWSIc525yedv5e9dd4a0a10HTIbG0Z5EUbmldtzSMerE+9a81xDBjzpo489N7AZ/Ooxe2h6XUP/fwVZLqqbywCYzuJ4xXjvgbRNSudevvEWs6kXmaWQW9lDch0iQkrztJHQAAe2Tz09faaJGKtKgI6gsBTjIgUMXUKehzxWD4p0iPX9Eu9PJw0qZicH7kg5Vsj0YCvH/CGm+Ntb1KyHivfDpumjcE3rm5kHC79pO7HXJ44r6BpCQMZIGTgZr5b+I/iLXtB8cwWenazdR21yYnMT7XVSWwQoI4HtX1LRRRRRRRRRRRRRRRRRRRRRRRRRRRRRRRRRRRRRRRRRRRRRRRRRRRRVaX/AF8P1P8AKrNFFFFFFFFFFFFFFFFFFFFFFFFcF498E6d4zsRDckw3cQP2e5UZMZOM5GfmBx0/LFZmiW3i/wAPaVBpa2unamtuvlw3BuWiOwHC7lKnoMdD0HUmsbwt8N3g15vE/iC8W81R5DKscS7Y43PQ+px0Hb61r/FLwP8A8Jlp0It5Uiv7UloWccMD1Unt0HPtXnWq+FfiDrvhKDQbs6dDHa+WmC+6S4VSAuW5ACjB9Tj8+/8ABfh3UvC3gu80zUZbWQpHK8fkbuAwJIYnqc+n/wBevE/gK+oWt/rEtnYrdhY1DoZRGeScYJ4PQ+lep+B/BGpR+Kbzxdr6xQ3czO0NrG+/ytwxy3Thcjii58G6loPjhvFOi24vra5Lm5tFkWNwzDkqWIUjd83J/wAaTRPB2pan46ufFuuWq2kaEfZbQyiRgVUKrEqSBwM4yeTXX/FDwy/inw1cWdvEr3sbLLbZwPmB5GT0yMjrWl4C8PL4X8OWemdZlXfO3HMjct09Og9gK8e+L3gHWdS1qDxDoK+dMqoJIgwDq6n5WXPB4xx2x3zx6h4Ql8WX4t5vENtDYLCn+ricM9w5BG5scKB1x6ntivJ73wj4h8J+PW8R6Hpp1KwuJHeSGKRUIDg7lIJ7HkY44FYuveFPGeu+Nodek0GOFY5IJWjW6QhQuDt3Ejc3GCQMZrsfjfo2teI7TSbXTdJuJ5Ii0spVl2oSANuSRk8GsHxppOv6v4E0PRbTRL0Xls6m4RtoACqw65wckg13ej+F7nWPhmvhvULaSxu1jMY84A7XDb1YYJ4zgevWuJ0qDW9I8Cah4Rn0HUH1J3eOForcvC6OQdxkHyj+Lv6V1Hh3w3rHgfwDd/Y0kn1uaRLgwwqGKsWQeX3BwAckep64Fcn498N2njB4ZdL0K+svELyqt2rwMsSgjJZ3+4ee68nvW/8AHDw/ql/oGliwtpb37Ex87Zy+NgG7HU9K9D+G1xez+HLNLvTJdPEESRIkx+eTCjL47Ak8Drwfaur1s7dKvj6W8h/8dNfJ/wABdSh0u81qe5Sb7P5a75Y4mkCfMcZCgnn1xXU/Dvw7eat481HxVd2M9vYrNLJa+fEULsxIX5TzwpPPTNc58R47u/8AiPbXkFldyWlrLAjSpbSFRtYFucc4OeRX1nPHHfWckeT5c8ZXOMcMP/r18ZaA+q/C3xfcm9025mtZA8WYxxLHuyHU8gngHGcjODivovUYtR8aeGNXhazksIbuHbZRz4ErEc7nHRQSAAM9Oe9eL/B/xH/wiUWqeH9S06+/tEzGWGCKAs0jY2leOnKjB6c9ayvg0l3B45uLqfTr2OKcSpvFu7KjM2RuIGAO2eleheIm8N+Mp9T0/wASt/Z19ZXEkVnfAFQ0YPAyflbBOCv4jGeLnwe0jUbPwfqsUyv5NxJIbRHQqzDZjdg9AT0HsfWvMfgbqX9i+JL7Trq0ujdXCCNYkTLKwYZDdMADJyeOK0viR4lvLrx5DoupG5XQ4LiIPaRA/v1OCSQACwOcY59ua5y3uorL4tw3k9lLp9ubkMsBhO5UMeF+VQevBwOmfavpv4leHf8AhKPC91ZxoWuYx59uB1Mig4HPqCR+NeefALTLsaIdSvJGaEM8NijYwibsyMPq3HP90+tc1+0Vo901xp2tRqWto4/IkIGdjbiQT7HOP/112vhPx/oet6ZY21rY+drhRYzaC36MOC5fG0JxuznOO1eZ/tAzxP4p0mNZVLxW48xQfu5ckZ/Dn/8AXVz9oCWKaDw8qSI+Yi+FYHKkDB+h9a9P1PVNDg8F+HbPXoBLp+owwWzvkYhPl53k9sEDkdOvavIIfCNx4G8f+HzpGpC5ttQmUoEOG8ncN4bB5Xacg9Dj2qf4/kR+LtGlf5YxbISxHHEjE19NwPpnibRHSKQXWn3UTQlwCoccqcZ/Hn1FfLHwx0bV7PxjqXhkyEafG5N+gHyuiH5ME8/MSo9cMa+i/iP4k/4RTw1c6hHCksxKwwxsPlLNxz7AZPvjFfJWu6la634OGpalqj3WuveBY7fJCW0QB4CD5Rnrk/QdDn6a+Cc8UngXTYkkVpITKsig8qTK5GfwIrufFOrR6Hod/qckfmrbwswjPRz0APsSQK+RJ9btPEfhLXLvVNRgtZkdUsNItz5SKSVJfYpHmHqMtnGD6jHq/wCznJGPDN9D5qGUX7MUyNwXy4xnHpwfyr2fxLbS3mhapawqWlmtJY0Ud2KEAfma+c/2dryC3k1mwncR3A2ybW44GQ35Vz3w1niuvi1e3EEiyQyz3bo6nIZSWII/CtPULWez+OVvJdZVZ51kiZjw6mLaME+4K/UYpPifBPqPxW0e1tnzMPs4XnOzDlicegGTW18e/FjBYvCunuTPKyvdbDzg/djP1yrfl616D8OtBtfAfh61S/cJfahNGJMr83mPgLH1PTv9Ca8j8A2r2nxi1WK7DJMJbl0G3G7cSwOOeCpyPwpt/by6h8ds2jZ8meJ3OcYVIV3fyI96g+PUay+OtGRhlTaxAj1BmevrfywIAIlAKphPbivjb4N6kmk/EC7tr8lZrsS22W7Sbw2D9SpH1NfWtlp+lab9si062tbeV8yTJCoUkkcEgfpXzD8AufGOtH/p2f8A9GrX13Xxz48jS7+MdnAR5y/a7NZI2XIx8hIxjkY579TX1tfJZRQXN1dRxCMQt50jL/yzAyQT1xjtXy7ptxFq+j+KovB1pBo+jwwSPd3MgM012NjkIoY/u1xuHcjII5zWj+z0ZE0TxA0X3wylfrsbFZX7PTs3iLWvOb9+0G5hjvv5/U1Sb/kuX/b5/wC0q9B/aB8PG+0SDWoIg01i+2Ujr5TcfjhsfmTVv4WavJ4u07SknhcJoqbZHY5WSUDbGR7hMk+5Fe71y+p31jc6rH4cvrZJo7y1eXEgBV9rAbcevOfwr51+IXwbi0+2uNW8OSsIoFaaWzmYsQoyT5bdTgdjz7npXVfDbV7/AFT4Za0L95JfssVxDDI/UxiLIGepwSRn6DtWJ+zXEoh1mXaN26Nd2OcYPGaxfhk7wfFnVooVxG0t2jhRwFDkjp7gVY+DLyXvxF126uiWnMU7knjDGVQePxIxSadLNb/HSdLUACWd1kUcBlMO5v5Z+oqHxuC3xn07EYfE9rwfovP4dfwql8T726l+KlpEZNgtp7VYGlBZFzsbOMjjcxzyOnWvXr7wFq9/4s0/xNe63ZxzWrxgx29syB1U8r8znkgkfjXl/g3UhcfGW+lunO+S4uYYyW/uhlUc/wCyuO3b6V9CeG/Bmm+HNU1TU7N5zLqDbnR2BVOSSF4z1J6k9vx+aPhNawXfxNvnniSTymuJYwwztffwR7jJqz4SaNfjVMtvhI/tl0hVBtHEcmRj6itTxRPLqPxrsbR23R2ksAjVzkABBIcDsck/jR8abqbTviBoV5aEpOkMTAr3PmsOfXI4+nFaXxl03xBo/iG28Y6Q8nlQxKjyIB+5IOMMO6nP07HtXZfCXxNpviifUbz7P9n1mSOMXkYPySBcgOvHfPNeQ/DQ7vi3eH0nu/5tW/8AtHjN1oagfwyfzWvpTw6u3RNNX0tYh/44Ko+Il0uwA8Q6kCRpsTsh67d2M4HduMD618m+EtNufih44udV1GNvsEcgkmAHy7BwkX4gAHuRk9a9m+MHh+3vf7K1G58QQ6Va2LgCORCwPIOUVTksABwB07jFeOfFfV5tV8RaLfrZ3NpEYE+zvcbQ8gDk79o+7yeAfr3r7QgJMMZJySoyfXivIvjtz4Fu/wDrtF/6GK8l0JNvwR1d2g8z/SMoCvT94g3D6c/ka6z4DXP2LwVrV3jPk3MkmPXbEprl/g5br4sufFtxqMokv76Dy/NZc7A+7JA9vlwO2MV6NbWGofDT4car517HcXMTM8LxggRFyqADPXDHd06mvK/hxZ3Or+EfEFtb6DJqN5eSlGuzNENrbQVzvbOQxLZA79fTsNT0G+tvhHdW3iSxjF9p2fspZldo03LjDKT6kdegGaP2edGsZtGudTnsonvI71lhnZPmVdi9D9S3615ra6Lb6t8XLnTGeS3t5Lyfd9nOw7QjMVBHTOCD7E1eayg8NfGWCy0kNb2yXUShFYn5XjUsvPb5jXV/tGxwrPosiwgTMJN8gHLAbcA/Tn86+jvDgxoemD0tIv8A0AVh+JtB0q+vbbWNZ8p7PToJSYpkymTtO4+oAU8YOc+1fJWiaXF8QvHMi2VjBYaZu8x44ItipCuBjC4+Zv5k+le9fEvQ9XvL/Q0tFtk8N2ZR7tZpUjhRVYH94GI3LtA457147qus6dbfFDTb7wufItJpYEk8mMxJMGYB8KQPlI74wTz15rtf2gPD7Rpb+ILRShLCK6KHGeMKx9fT8q6GwurXxP8ADXS9PhtovtN0y2UabciKRSd0hx0woLkj196qfGfWJvCHhvTdF0SRrVJyyFkY7xGoGQG6gknk/WuPjF3oeoeGtQ8LaNq0S/ZY49RzZSBJwSCSeMNnJORx0x0roP2iCbWDSrm3Z4Z5HdHkjcqWUAEA4+tO0XwNrvijSvDmq6h4hkjECI0VsIceXEMbSGB5YqAckd/auR+MjBfiPpmSAAIMk/79eoakul/ELxX9is9ReOHSI/8ASZIHINzuONikH7owctg/ewPWqXxytU0rwtZS6fJPavbzLFGYpmX5CD8p55/+tXMX93dTfBjTtTa6uBfRSsFnWZlfBnZTkg88Ada9D+Bl5c3vhHzLq4mnkW6kUNK5YgccZPbrXslFFFFFFFFFFFFFFFFFFFFFFFFFFFFFFFFFFFFFFFFFFFFFFFFVZR/pEP8AwL+VWqKKKKKKKKKKKKKKKKKKKKKKKKKKKKKytctri90u7tbR4kmmjMatKCVAPBJA56E15V8NvAGp+C764mbULW5guQBKojZWGM4IP417VRRRRRRRRRRRRRRRRWR4gSeTSL6O1gaeeSB0jiVgu5iCBySAOteI/Bjwtr/he91AatpTQRXSLtlE8ThSM8EKxPevoWiikIB6gGlpu1d27aN3rjmlAAGAAB7Ux4o3GGRWHXBGak6VGI4w5kCKHYYLY5I+tNaCJ5FlaJGkX7rlQSPoaR7eB5VmeGNpU4VyoLD6Gp6jijjhQJEiog6KowB+FLIiSoySKrowwVYZBqlZaZYaezNZ2NtbM4wxhiVM/XAqO50jTbqVprjTrSaVvvPJArMe3UioX0HR5Mb9JsW2jA3WyHA9OlTnSdNMCW50+0MCElY/JXapPUgYxzmodO0PStMleax062t5H+80UYU/TjoKfq2jabrCImo2MF0qHKeagbafatGCGK3iSKGNI40GFRFACj0AHSoIrG1hup7uOCNbicKJZQvzPgYGT7Clv7K21G0ms7yFJreZSskbjIYVhReEtAh0uTSY9JtlsZDueIJ945zknqT754rW0nSrDRrRbPTrWK2t1OQka4GfU+p9zVq7toLy3ktrmJJYJVKvG4yGB7GuW0rwV4c0m0ubSy0mGOG6QxzZLOzqexZiTj8au+HfDGi+G0kTSLBLYS43sGZmbHTLMSe5rpK4PUvh/wCF9U1NtTvNKjkunO5yHZVduOWUHBPHpznnNT6f4F8M6dem/tdJiS68wyiQszENnORknH4Vpa/4a0nxAIjqNoJJITmGZXKSRnrlWUgjkA1DovhXSdHvLi/t4Xe+uCTJczyNJIenG5ug4rmb74YeGb7UptTmguvtksxnaRbl1IcnORg8c9MdK0rfwHosWq22rSG9ury2bdFJdXcku04/2iav694R0rW7y31CdJoNQt/9Vd20pjkUemRwfxFP8PeFdM0Ge5u7VJZLy5JM11PIXkfJzgn0rnPEfw10PxFqg1S/kvWuBj7s+AADkAcZA+lelQx+VEke9n2KF3Ock47k+teX+Kfhd4d8SX51CdJ7a4c5la2cKJT/ALQIIz7jBrr9H8N6fommSadpiyWyyAl5kbMrMRy5Y5y38u2K5jwl8ONI8KaidQ06e8EpjMbK8gKspx14z1APWvTK8s1D4aaXfeIj4ibUdTS/85ZgUkj2qVxtABQ8AADB7V6RfWkV9ZT2dwC0M8TRSAHBKsMH6cGvHdC+DmgaYLtbme8vY7hdnlvJsUDsSFxuI7Z474zXQeA/h7ZeDJrma2vrq4MwxtkbCge4HBPvWdffDO2/4SBtc0fVbrSZ5STKsChlJP3sZ6Z64ORnmqWnfCPTbLW/7XOrak0yy+cmJAG3dyzHJbPOemc12934g8P6iNY0WS98yS1tpPtsQVgVj24b5sAHg9jxVb4a6DH4f8M2luqsJJv9Il3ddzAcHgcgBR+Fd7XnvirwPbeJdXs9SuL65t3tIisP2YhXV92Q+7np6Yp2oaF4i1Gyl0y5122+yTApLMlniZ4z1X720ZGRnHep9S0ey0LwTqWnWEXl28OnzgAnJJ2Nkk9yTzXg/wAArbU3sNZk02+ihcOi+VPDvRjg4OQQQRz7c8ivZvAPgVPC017f3N4b7VL1iZrjZsABO4gDPc8k/wAqo3PgSew8Uv4m8PXNtBcThvtFvdRs8bljlmBBBBPX6/lVnwb4EXQ9Wvtd1C8W+1W8ZmLrHsSLccsFBJPtn049c8vrfw51nUvGI8UJqtnHJHMjxQmFiAqYAUnPOQOT7nGK1fib8N18Yy299a3S2eowrsLsCVdRkgcdCCetavhHwrrdmtv/AMJFrp1JbQj7LAibVQgYDM2Azn0z0965Dxx8Kp9V13+3dC1FLG7dxJIsmQA4/jUjkHpx9a9P8P6XrNhayy6prB1PUnTajNGIoU7gBVHr1bqePSvLfBHw41rwz4ll1uS70+4EwkDxKzrjcc8Hae+Kr+Hvhtr2l+Ml8TTXemyM1xLNJCjOP9YGDAEr23HH0rr/ABp4Fk1PXdP8S6TLHHqVpIjSRzEhJ1U5AyAcHHGfT0xVP/hCL3XvF8PiXxB9nijtQq29lCxkHynKlmIGeSTgAdvx6G807xHaa/qGp2LWd3YXMcaGwnkZSdowSpwQpOT7EdelVPAvg4aHqeq61NFFb3GoOdtrC25IEzkjPck+gwMcV57b/DjxJpnjqbWtMvrSO2uJpZDM43NGr53DYRyeTjtwMntWt8VfBOveLb6zNkLcW9pGVDzTYZ2OCTgDA6V7JoEFxa6RZW11GqTwwrE6q+4fKMZBwOuM15j8W/DfiTxXBa6dpLW8dgp82fzJNpkfoB06Dr9SPSsrwzo/ivwh4eGkaT4fs3um3PLfNerh3OcHYQOgwBk9u/U4nxJ8BeJtYi0A2BW8NnapBOjzAESDlpMseQfz46VU8f8AgLxfrl3pepYs7u5SMRSQ2+IkgCnI5ZvmHJJx+AxivpPTvtZs4ftwjF1sHmiL7ob2rk/iP4fn8TeGLzTbV1W4ba8W44BZWBwfqAR9cV8/2vhT4gHwVd+Ff7ItYrfzhIWknTzJBuD7Uw23hhkknvjsa9R+D3hvUtC0C+0rWtMNuZpmckzI4kVlCn7rHHAxXmeieDPGfgHxTNc6Fp6alZShoxmVEWSM4IDZYFWGBz7cZzX0DeaRfeIPDV5p+tNFFcXsZBSD7sHA2jP8WCMk+5HSvA/Aul+PfAl9c2UGhLfW1ww3fvVWPcMDcH7de/5cV7L4r0DV9b8D3+mTTpNqlwqyYGFQMrq4jXpxhcZPfkmuH+Cdh4l0a1utN1HSmtbSOVpRJKQGckY2KPTIzu6dq5TQdD8Q23xIbxHNoN2tgbmZwcqW2MrKDgHryDimazo2t3HxQTxANEvhYm5hcMI8naqqhPXj7ucVs/HfStW1u902HTdJvLpbdHMkkcZK/MRgA+vBr33w2X/sXT1khlhdIERo5V2spUYOR+FeRfG2TX76yg0XRrC6lgm/eXUsUZIIHRM/Xk/Qe9ZPgZ5fBHhZYbfw9rFzrF5uklxaMFV+iBieigEfjn8Of+LNt4qvrzQkfTbu/s1t4nmhhiOx5hjfu2525zjnt0rH8Z2PiO68caTq03hy6ijLQNFbwYl2ojAlSwACnvg9M9cV9SeIdKTxDoF3pt1Fs+1QYKk52P1U5HXDAH8K8X+BvhK+0g31/qkEkUiOYII5VxtOfnYfkBkdcGtf45eFL/xDpVrdabC089kzF4UyXdCBnaO5GOnWmfDfxNr2qaTaaM2j3VvdWqLFJfzptjWNeAcNyz4G3HrycDOOc/aCMl+dMsbO3uJ5oS8knlxMwUEADkDHY17d4IuFuPDWmAJJG8NtHDIkiFGV1UAjB+lfL3xXA1X4hQmO0uJ7a2MUVwRbuwOGywwByMenWrni3S5/h94zstb8OwO1ncjzRbxqSoU4DofQHOR6dulej/FRm8W/D5dQ0uOWVUkSV4hG29QCQw24zwTzx0GeleUXXiI6j8K7fRbXSr+WS3ZRNcLFmFAJCR83cnjgDj+fsfwHuLc+ExZqcXMM0hmjKlSMtweevp+GO1e2UUUUUUUUUUUUUUUUUUUUUUUUUUUUUUUUUUUUUUUUUUUUUUUUVVl/4+IR25/lVqiiiiiiiiiiiiiiiiiiiiiiiiiiiiiiiiiiiiiiiiiiiiiiiiiiiiiiiiiiiiiiiiiiiiiiiiiiiiiiiiiiiiiiiiiiiiiiiiiiiiuEm8BeHptc/tx7NvthfzHHmNsd8ghiuccEA+me1d3RRRWVremrrGnXGnyXE8EU6FJGgKhip6j5gRyOOlcd4J8B2vg6WZrDUbySKbHmRS7CrEdDwoPGTXo1FFFFFFFFFFFFFFFFFFFFFFFFFFFFFFFFFFFFFFFFFFFFGKMCmhFVdoUBfQDigKq9AB9BTqKKKKKKKKKKKKKKKKKKKKKKKKKKKKKKKKKKKKKKKKKKKKKKKKqSn/SYR9f5VboooooooooooooooooooooooooooooooooooooooooooooooooooooooooooooooooooooooooooooooooooooooooooooooooooooooooooooooooooooooooooooooooooooooooooooooooooooooooooooooooooooooooooooooooooooooooooooooooooooooooooooqnL/x9Q/Q/wAquUUUUUUUUUUUUUUUUUUUUUUUUUUUUUUUUUUUUUUUUUUUUUUUUUUUUUUUUUUUUUUUUUUUUUUUUUUUUUUUUUUUUUUUUUUUUUUUUUUUUUUUUUUUUUUUUUUUUUUUUUUUUUUUUUUUUUUUUUUUUUUUUUUUUUUUUUUUUUUUUUUUUUUUUUUUUUUUUUUUUUUUUUUUUUUUUUUUUUUUUUUUUUVTl/4+ofof5VcoooooooooooooooooooooooooooooooooooooooooooooooooooooooooooooooooooooooooooooooooooooooooooooooooooooooooooooooooooooooooooooooooooooooooooooooooooooooooooooooooooooooooooooooooooooooooooooooooooooooooooooqrIf9Ji+hq1RRRRRRRRRRRRRRRRRRRRRRRRRRRRRRRRRRRRRRRRRRRRRRRRRRRRRRRRRRRRRRRRRRRRRRRRRRRRRRRRRRRRRRRRRRRRRRRRRRRRRRRRRRRRRRRRRRRRRRRRRRRRRRRRRRRRRRRRRRRRRRRRRRRRRRRRRRRRRRRRRRRRRRRRRRRRRRRRRRRRRRRRRRRRRRRRRRRRRRRRRRRRRVWT/AI+YvoatUUUUUUUUUUUUUUUUUUUUUUUUV4z4i8WeIdL8Y2Hhy2GnSrfqJI5ZIXBjByMEB+cbSfxqfxF4w1nwbdWTa9bWt1pdy3lm7tFdGibH8SknPrgeh+ldT4q8Ux+G4LTUriIy6RKQks8XLREjKtjup6cc8ir/AIc15PEInu7KMnTFby4LhgR57D7zKP7oPGe5Brp6K5zxbqF9pOh3uoafBBPNbRNKVmcqu1QSx4HJwOnH1qn4C1e617wzYanehBcXAcsEUgcOwHB9gK6+oZ544FVpXChmVBnuxOAPzNTUUUUUUUUUU0OrMyhgWXqAelOooooqlqN9babaS3l5MsNvENzyN0UVyX/CZ2q2Q1F9M1VNOK71uzbjYV/vbQ28KexKgVu+Hte0/wARWbXumStLbiRow5QrkjHQHnvW7RRRXHQeMNLn8Rt4dj+0G9VWYkxFU+XqMnk9+QMcda7GiqT31sl5HYvMq3MiGRIzwWUdcetTJcQvPJAkitLGAXUHlc9M1PRRRRRRWFb+INKudXn0aG9jfUYEDyQAHKjjvjBPI4ByK3aKKKr3VzBaRGa5njhiHV5HCqPxNR2F7bajbJdWc6T28mdkiHIODg/qDVyiiiiiml1DBSwDHoM9adUP2iETCDzY/OI3CPcN2PXFTUxHVxlGDD2OafRRRRRRRRRRRRRRRRRRRRRRRRRRRRRRRRRRRRRRRRRRRRRRRRRRRRRRRRRRRRRRRRRRRRRRRRRRRRRRRRRRRRRRRRRRRRRRRRRRRRRRRRRRRRRRRRRRRRRVWT/j4i+hq1RRRRRRRRRRRRRRRRRRRRRRRRXzt8Qr2LT/AIo+F7icP5aw4YohYjLOOg5PWnfE66uvHEFloHh2xupy8vnTTz27wRxgcclwPXPQ+2TWl8RtX1nwnaaJY2q2lxp8rx2rI0W6WXaACMN8oB/njmt2wvvEuhXN7e69Dp9t4dgtvNjjtVG6I8YQAdTyQexPTFYTeK9U1HQ5tatPEmjWs6xmddM+RyFGSEdiwO8gegGfzHR6d8Q7KfwUPE1xCY2BMT26nP74HAUE9jwc9gfUVm+MovF0fhbUr2W+szutX8+wS24SMjDbZN2SQuT0x1pvhnW18OfCq01Zo/N+z2+VTONzGQqoPtkitV9Q8VQWVhqkM+n6jb3UkXmww27DykcqMod2Wxnv0/lxfxMm19PF/hq2ivrYW811utoTG21WUr80mGy5+bjGP616J4l8RahocWkWQhtrnVtSufIRgGSFBnlj1PAK8ZyeSOmKy5vE+taJ4l0zRtYjsrmDUiRFPao0bI2ehVmORkgfT1PFQ+OPFuu+GtX0+2jtLGSxv5liiuHLAxsSAQwz75+ldt4m1C/0zSxc2MMNxdeZHGInyA5ZgvGOepz9Aaqaprl1aXNhpNvBDPrF0hkZdxWGJB95ycZxngDqfaucPi/UdI8UWeg6/a2qx3/FreWxYKW6BWVsnJPHXuPqKmpfEC8sfGKeHDoM0hkRjEY5VZ5eCVIGQFB2nJJ4HJqbTPGOsw+JbbRPEOjRWP21Wa1kin8wMRzg4/8ArfrXQap4gvG1w6Do0FpNexwC4me5lZEjUnAGFBJJyPpx61Dpmu65fLq9q2k20Gp2BiVYzcFo5N4zu3bemO34Vwfwf1jXdXXVbu6t4ZvNvW86Z5yCjBBhFXBG0cAc9/auo8O+Nr7U/FV54cvNGSzmtVLu/wBq35HGCBtGchgevQ11V9rN3b6/Z6TDp6zx3EbSvN5+0xIpAJK455I785qC88RSSalcaVo9mL68tkVrgtL5cUOeilsH5jzwBVLw94vj1HVJtDv7OTT9YhXe1u7BldeOUYfe65+mfQ13leTfGjTdQ1LwlJ/Z6l2t5lnljAB3xqDng9cHBx7VF4C+JmjeJYrexncWeplQhgkGFkbH8B6c+hwfY4zXYaTp8HhTTL4pG8kJuZbkJAhZsM2QAPYcfQVxlp8VNM1GzuJtN03Uby6jk2R2cMJaRxjO87cgL1Hrx0rqPBPjXTfF8MxtFlguYGxNbTDDp6HjtVm48TK9zc22lafc6nLaNsuDCVRI27ruYjcw9Bn8KseHfE+n6+9xDbedDd2zbZ7W4TZLGfcf4E15xevu+MViu1Rt04jIHXhzz+deoatrttptxFaeVcXN7Ku+O2to9zlc4LHOAB7kis7RfFun6pqMulNHc2WpRDcbS8QI5X1GCQeOeDXNfEaHSNcWLRn+2S6tCy3EH9nx75oP9skkBV6dSOoPpU3w91bQ00y6s7W4ujd2bPJqH21SJzJ/G79cnjHBPQCrUHxI8LzreMmoH/RXWNlMTBnYkgBFxlvunoOO9a/hXxdpPilZ/wCzpX82A4lhlTY6+hx6cVc1XxDY6bcLaMJ7i8Zd4trWFpZNvqQOg+tM8P8AibS/EAlWymYTw/623mQxyx/VT/McU/VPEWn6bdJZSNNNeOu8W9tA0rhf7xCg4H1qhB4z0S5sb69triaeOxOJ1W2kDq3Py7SoOeCP54rkvhv46TxPLqDTNKhkvGW0hMZO2MICMsBgHqTk11Ol3Xha98RXMunS2dxrJhzPLCd52DC8sOM9B1z+VdrTJHSNGkkZVRQSzMcAAdya5AeNvDn2mO2OqxK8pIRnVlRiPRyNp6+tdjkAZyMYzmvKvHXiXw3d6Dq9lJfWss4tZliDLuXzdjABWIxu57HNO+E08Nl8P9Klu5UgjAlJeVgoAMrkcmuyuPE2iWtrDdz6pax28/8AqnaQAP16evQ1uwTRXESTQyJJE4yrowZWHqCOtYt74j0WwuPs13qlpDMDgo8oBH19PxrWmu7aC3+0zXEUdvgHzXcBcHocnjnIqCz1OwvmZLO+trhlGWEMquQPfBp6X9nJcNbJdwNcKSDEsgLjHXjOa4uw0azvfF19rdzdRT3duq29tbpIG8hAOSwB+8WLEZ6fXp2l7f2dgiveXcFujHAaaQICfQZrw3R7bT7f4uzPpzI0c+nGZ3WUyBnJGTkk9eK9X8YysNEureG+t7O4uE8mOWeURhd3BOT3AyeOeKPB2j6doWi29jpkqTQIMtMrbvMc9W4J6+nauoqGW4hhIEk0aE8gMwFNW5gY4WeMn0DipJZY4V3SyKi9MscCnKyuoZWDKehByDTqCQASTgCkBDDIIIPpQSB1OKWisHxHrtn4esDe3r7VLiONR1kc9FH6/gDW4jblVvUZp1FFFFFFYniO7ubHSLueyhea7CbIEUZJkYhV/DJBPtSeHYNUg06NdZu0ur5vmkaOMIq/7IA649a3K5vxdqF5pujXE2nQtNfvtito1XOZGIAP4ZzzxxWjo0d9Dp1umpTrPehMzSKgUFjzgAdh0/CuR8a+K5vCMtre3VoZ9ImIhleL/WQyZJBx3UgH8QPWuj8PahcarZm+mt2t4ZmzbRuMOYv4Wb0J647DFb1ISACScAdTVLTb+31O1S7tJPMgcsFbGM4JB/UGr1FcRDrOp3/ii502yhtxptiqC6uJAxZpGG7YmCBnGM9cfkK7eiimu6xozsQFUZJPYVw3gjXtV8RRXF/c2EVrpzORZtk+ZKueGIPQYx9fpXd0VzvijWx4e046lLbyTW0TqJ/LxuRCcbgD1wSOPQ+1VtG8T2GvXrwaTKLqCGMPNcLnapb7qD1bgk+n411dcH8QvEWoeGNHfU7Kwhuo4yBK0ku3ywSFBxjLckdxXVaNdvf6ZZXkiqrzwRysF6AsoJx+daVFFFFFFFFee+MfGL+Gr7TrU6XLNHeyrEtxvCorE4x3Oe/avQq5nTPEVtqerX+mW1tdk2LbJbgxgRbsD5Qc5JGfT9Oa6aiiiuJfxZEvi9PDAspzI0HnG4/hHBPT04xn14ra8Ra5Y+HdPfUNQkZIFIX5VyWJ6ACtKyuVvLaK4WOSNZFDBZF2sB7jtVqsvWtVs9E0+fUb+Qx20IG9gpY8kAcDnqQKn069j1Gzhu4VkWKZdyCRCjY7HB5q7RRVOC+tbi4ntop0aeAgSx5wy5GRkehB69KfaXUF5EJreRZYiSA68g4ODg9+e9WaKKKxhremnVTpAvIzqCruMAzuAxn+XNbNFFFFFFFFFFFZ9zqVla3MFpPdQxXFwSIY3cBnx6CtCiimllUgFgCemT1p1FFFFFFFFFFFFFFFFFFFFFFFVn/4+I/oas0UUUUUUUUUUUUUUUUUUUUUUUV4B4vcN8XPDKgglbfnB6cyV7/XhfxnZRdeFQzAf8TEHk9srzXa/FHT59T8F6ta2yNJKY1kVVGSwR1cgDvwprkvh34p8Lar4etI7t9Ntru1jWKaK4CR8jjcM4BzjPFYXxWuUufC2m6zpFqv9n2uoiUhU2hgMqHwBwpYY98j1r0rxNrum3fgbU9SgvImtZ7GRY33AZdkICezZIGOoNYHgyTS3+G2mQ6tsexuE+zyBuhLSFeSOmD34xjPauI1fQtY+Fzx6roGozXWimUJPp07ZwW4GOMcnHIAbp1Ga3fiHMG8beB3b5A0xOG4wSycfWuq8ZeI7i31vRvD+nTwW9xfu2+7kTf5IHZR0LHkc/1yPPPGWnWenePPCEcNzPcXbTfv3nnMjkbl2k5PH8XAAFep/EnQB4l8L3drGpeeIfaLcJyTIoOAPqCR+Nc58Ptfk8ZwabcS786ZGftJYcSXBG1T9du5uP71cz4uk0u3+KNk3iCGJrCewCRyXBwkTBmIbOcDkEc9N2fevR59A8IafNbXB0yy8+WVBbhVDFnyMbRn8Senc1yF2xb4x2QJJC6eQAT0GHo8fRGb4geDVUgEO7c+gIP9K1PF3g6PX9YOqaJq7abr9mgR3QZDAj5Qw+meefocVN8P/EOq393qWheIII01nTwoknjAAlQ9Dx35zxgfN0FYfwJGNH1c/wDUScf+OrTPiSv/AAjHiPRvGMIYRCQWt6qdXQg8kd+M/iFr0bw3/wATCe81wsHS6IjtSP8AngvQj/eJZvxFeb/By6Mmo+Kre6YHUFv2ebHcZYcH0BBqTxpaPcfE3wq1vnzRGWkxkYRSxPP03CvcqytT1KLTnslmBK3VytsDnozKxH6jH415v45+Fui+JkkuLeMWGpEfLNEMI5/216H6jB9z0qr8GdU1K50K+0/U3eWfTLhrdZGOflAHy574IP4EVQ+A6qdL1h9o3f2i65xzjatU5oH074o61c6cEEh0h7iRFX+LAHIzySwU++fxrf8AgXNHN4PBUkyC6lEpJyS3B/kRWNNDJb/Gi2azUxpPZM11s4DjY3Lf8CCfiBWjLGH+MMTEMdmm5GMcdRz+dZdklzqvxK8RW/8Aa1xp88cMSxCFFy0YAOPmB9QffNdb/wAIJaLrllruo63f3F9buqws7RoGPOFOF5zk1z3wmv0vdd8WtcYGom9JcekYLAAewxj8q9Os9B0fTdauNUt4Vi1G+UiQ+YfnxySFJx2GcD+fPknwmtkPi7xpcvEpcXzLHIeq/vJNwH1+X8q19DSKP4u695QUFtORnA/vfu+v4YqD4QXI1HUPFOoTgC9lvyGHdUGcD1wOn4VV8YI+n/FLw1eWZZZLxDDOq9HUEgk+vB/8dB7Vb8Vad4o8PeKLnxToFsNUtruFUurMn5kCKANozk9MjAJyTxXReB9f0bxDb6pqdhG9vfSkfbbaRvmRlUqDj0IHX6981zPwEfzvD2pS4x5mou2OuMoh/rVzRIYofizrKxRpGv8AZiHCqAM5jr2evFvjBqLp/YWkZ229/fILk7sBowQCp9Qc5P0Fdn490iz1HwjqdpNEvlxWryRYH+rZFJUj6Y/LI714qfEl9J8L9Fg+0mOe8uhp7zeZhvKBbnP0AB/+vXtXjDTLI+DNTshbR/Z4bCQxJjIQqhKke4IBzXB6VZW998HdlzDHKI9OnlTeudjqHKsPQg0z4ceCdA1HwZZTX1glzNdQsGllO5kBZuEP8GOvGOSfWuN8NaveeEPD3jjTYZJGXSbgJaSMQWXzWMYb07BsepPFe1eDNGsn8HWNvPAkyXtqktyXGTKzjeSxPJOWPP5YrhPhLcMbnxJ4WuCbix065aOASnOE3spX6fLn8TUPw4hXwv4z13wzLGqLP/pNm+0fMmfu5+hHH+ya9E8O2UOqXGpa5PAh+3MYIGAIzbr8qnoCC3zHPoV9K88+FlrBp/i/xnbwJ5cEUyBVyTgbn7nmtP4feT4uv9a8Q6nEk7JdtZ2sMq7lgiUA8A8ZO4ZOOx9TWVo+kWmkfF66js41ihmsDP5ajCqzYBx9SCfxroNUtLKy8ZXep6rONSee2WOw0qOAzyJgDcQuMLyCcnA+Zua5/wCEcpTxP4stIbZ7O0WdZEs2CjyiS3GFJA4AGAcCvf647WvDWjX2oS6zq8MU6RWgi2zDKRqrMzN+v4Y968V8M6Dp/jnxWdcttLg0/QNNYJbpBEIvtMgOQx24PofwA9a7zWdOs7TxTc6v4mu7W8s5YRDp2ntEZWU4G4iPBycg8+/OOMYXwtujB4r8R6Raxz22mRESw2swwYySOgPTOenpjNe+V4f8V9UbS9V0STVbW4n8NFmF2IjhTJ0XeByQOu3ocHr0re8I2egNftr3hy/iOlG1eKW2jdtscm5W3bT9wkDkYHQHvXIaFdx+NLa71LWNE1W/jkmdbVYnURQR9AFG9cv6tj0rS+HqeLNN0zWrK8sroRQRs+ltcsjSZ+bCHBOf4fYc+1cn4Rk8P+K9IksZLy6s/F21w73FzKkhn5GRzgjsVAyADx3q18ZtDgTQ/D810rSX0c0NpJKZGOV2HcMZxyQDnrXqGu6VqWmeGZbLwmj/AGuVlAaW4LMgOAzBnPBAHQdOSBmvIfiFfad4XsrO50DXJxrdvMiXAS6klWcbTuEgJK9V6cdxj07f4tWOo3Hhxdb0y/urW4tkR5kgmZA8Z68A9QWz9AfauqGrwS+CIdRiknbz7RBF++bzDKwAC7hznfwT9e1YfiXU7nwd4d0rTxeXNxqN7Olsbh908oLffdVzlsZwF9wK4/xVcalpq2t74WPieXUo2HnxXNtPKlwh7uGGAfTAHfGK0PiZqWvW0fhvULHULizF3NFHLYbdnzsAcM33vYg1V+IcfiPwva2niMeJbqedLhI5rUKEt2U5OFQcdsZOTg9a6T4tajrNh4aTVdJ1NrNAUEsaxqWYN6MeQRkdK9R0p3l060kdiztChZj1JKjmrkieZGybmXcCNynBHuK8e+Hmqanc+JvFOmX2oTXcFjKqQeYBlQWf0A5wB+VL4X1LU1+Iuu6HcalPdWNtbLLCku3KlvLbqBzjeRV/SL+/8a3WoyQahLp+k2Vy1rH9kK+ZOy4JcuQcDkYAHepPDOpeIdLTXF8To0llpxZ7e+KorTxjJ6LwTgA+uTg81xieKW1XRn1WTxY2m6hIHe3s4olaKPB4VsoS+eMnjkkYOMVJF4i1Hxh8N9SvZZptOuraN0leNcLcAKG444DZxwfXsa3vhbZaqnguxlg1XeZIGEEM0C+XEd5xyoDHoep7n2Fc74B1nxr4t0q/X+1bW2kguyn2w2yu3RfkVAAMDk5YE8/l1nw28Q6nqsWsaXqU8U+paXcNAJguA4GVBIHup54zmmeBfEWs6p4m8Q6bqk0DR2DhY1hj2qPmI789AOpr1quY16LWri6s4NKu0tITva4naESYAxhQCepz+leU+Kdc8Uadr2n+HdI1mO/1G5+eVTZIogT1JzjpkkHsB689j4g1PWW1vTPDNi6RvcWxlutQeDeABkEKh+UEkHrxyKo6Tr2q6Z40Xwrqc8N7FPb+dbzxQiMx4B+VlUkAYU/p64qrrXiPX9K8c6dos1zZLpuoNuhmeEgjr+7PPLZAHvuFdn4rvdTt5dNt9JmhW4up/LKyQ7xswSz9RgKB+ORVLxDrwXUbfw3A1qby5hL3El0uYo4uQcrn5iecLn68VxemeJJfCniWy8NXcelyWOoHNvcadCIAshO0BkBIySB+Y5NTaj468QWXi7/hHl0K3neSNngWGYksMHazMcBRxk8HHvVDxxf63efDXW28QafHZXi3EcSpCSyugkjIbOTgE5HXt712J1i6sPD2h2Wkrb3Grz20Hl20ufubQGdsH5VHqeO3U1Y8Var4j0HQH1OOCwvZrdS9xFGjqAvcqdxyAMk+1aXgzW59f8PQ6rK1qHmUsFhyVjxxtbJzkEHNTeENS1HV7A3t9DbRxyOfs/kEnegOAxz0z1HtXVV4zd/EW9tPFk/h6TQJWkWNmgSKUPJM23cvThQRknk4xUdh8QdWsvEFro3inQl0w3hxBMkwdck4AJyQeeODxkcc13WueIjaana6Lp1ut3qlwN5jZ9iQxDq7nB/ADk1jr4uutM1620XxDYx2zXp22d1byF4pWzjacgFTkqPqfTmt7xF4hXSZrWwtrdrzVLwkW1qrBQQBkszHhVAH19uuPE/idqOsPqXh7T9W02CH/iYJJFc20xeNxkAjBAIIyOteyeK/E66DLp9pFbfar/UJfKt4fMCDPcsecAZHY1zuha62i6vb+HNS0ZNPkvS8tvLbzmdJWOS24kBgfc57dBirGreNbnTPFFpoEujnF4wFvcm4AVhkgk8cYx068j1Gem8Ua1NodrDPDYNevLMsKxJIFYs3Axkc1R1nxSNOv9N0iOza51e+XctssgVUUAlmZz2GG6DJweKraL4ta51yXw/qlgbDU1j81FWUSRyp6q2Bz9R2PpVf/hN7U+MofDA026W4cODcSqEXCoWyo6sp2kZ4ql428QaVaazo2m6hp15cySXSGFgNsIckAMSfvY3dPrXda5rFlodp9qvZGVC4jjVFLNI56KoHUnFcdd+ORpN5ZQa7o91p0V65SCdpEkXIx98Kcr1H+Qar/EDXdEs7vSdO1ayu7kyXcckSxriMvnA3k4DAbs7eegzXqPSql/c/Y7WW4EE0/lru8qBdzt7AdzXI+C/Gdj4wjnksLW6iSEgO0yqBn04J571sxa5DLrUujra3XnxIHeQoPLVSDg5z3wR0ryfxxbaZreqnULI6401nE9vdXGkRgqR1KFmIywB/hz1Geleg6R4p8Onw7HqdlcCPS4cQ4ETExEAfKVAJyMj+ecc1gSfFfwpHaxXJupissrRhBCSwx1YjsOR789K1R8RPDDamdOGpKJVRneR1KRrgZxubGTjnjNP0Lx9oGuas+k2c8wugCUEsJjEmBk7c89OcEDinaj470XTtW/se4N39vLhFiS3ZixPTGBznNR+Xpfg5bvV70zSXOoXGZp1hZiMk7UwM7VAwB6mu9jcSIrgMAwBwwwR9R2pXdY0Z3YKiglmY4AHqa4h/Hfh6Pa7XkgtnbYt19nk8gtnGBJt2/jnHvXbRukiLJGysjAFWU5BB7g08kAEk4Armo/FOgyvdJHq9o5tU8ycrKCsa5xy3TrxinaF4m0XxA0i6VqMN08Qy6oSGA9cHnHvVzVdZ03SBGb+8igMhwisfmf6AcnqKZpGu6XrIk/s++huGjOHRW+ZPqp5H5Vc1HULTTLdrm9uI4IVOC7nHPoPU1S0vXtK1aN5LC/gnWMZcK/Kj1IPIHvXB6f8AEjRdQ8US6ZDqFstjFbZFxIwVZZiw+VWPGAPzJPpXS63pPh2/1zTLvUng/tO1bNojz7WJzkfLn5sHkVu3esaZZSmG61KzglAyUlnVT+RNWpL21itvtclzCltgHzmkATB4HzdKzh4g0U9NY0//AMCU/wAa5e70e3vvEcPiXUr22On2cSrYASYXceTIzZxnPA+g9K7+CeK4jWWCVJY26OjBge3UVLRRRRRRRRRRRRRRRRRRRRRRVWQ/6TF9D/KrVFFFFFFFFFFFFFFFFFFFFFFFFcpJ4P8ADssxnk0e1eYncZGTLZ9c108UaQxrHGu1FGAPQVy+teENA1y5+06npsdzNjG52bj8AfaultreK1hSCFdsaDCjJOB+NcLd/Djwjd37ahPokDXDsXY73CsT1JQHaevpXcT2lvcWrWksEb27psaIr8pXpjHpXBw/DTwfC0rJoseZVKtulkYAH0Bb5T7jBFa48G+HxpDaMNORdPZgzRLI4JIOQS2dx/OktfCGk28sLkXUyQNvhhuLqSWOM9iqsSKl8U+FNH8UxQR6rbGXyGLRsrFWXPUZHY8cewrM1rwD4f1exsrKW1aGOyJ+zvBIVePJyeec5PPOeao3Pwx8K3C2inT2U2zs+9JWDyE4zvfO48jI547Yr0W2gitoI4IUCRRqFVR0AFZui6NYaJBLBp8AhjlmadwCTl26nn6AfhVLxR4Z0rxRZi01S38xVO5HU7XQ+oP9OlYHg34e6F4Rle4sUmmuWG3z7hgzKPQYAA/LNWG8E2T68mvtf6idRThZPNXAXn5cbcY5PFJrXgiz1jW7XWrjUNQW6tGDQLG6BI8cjAKevPPXvkVNeeEkl1aXWLXVtRs76VER2iZCjhQANyFSD3/M1q6HoNvpMt1dedNdX12wa4upyN74GABgABR2AFc5oPgKy0LVZ76zv79beWQy/YvOPkh/Uj+LHbPt6V1XiPRbXxBpVzpl2D5U643ADKHqGGe4Nadpbx2ltDbQrtihRY0HooGB/KuH1Twasuuf29pOoS6ZqLpsnaNFdJl4+8p78D8h35rb0rQI7S9fU7u5lvdSeMRG4lAUInXaiqAFGee56810tcp4u8M2vim0t7S8lmjjhnE4MLYbIBA5/GqJ0fxIkRto/EiGHG0SyWYMwH+8GAJ9yK1dA0Kz8OaT9gsgxUAvJI5y0rkcsx9TivDPgzZ6tNp+p3mlapDFE946NDPb70PyqQ4IIIPPTp0r23w54eTSDdXVxObzU71t11dMu3fjgKF/hUDgCuTs/BV/4f1i9v8Aw1qNvb21780tldwtJGH5+ZSGBHXp7/THU+H/AA7/AGbeXeqXlybzVbvAln2BFVABhEUdF4+p7k1zqeFdYHjEeJX1KzP7vyDbiBgPK9M7uvfNUvHvw8PiLULfWdL1BtN1aHgzDJDgDjoeCOmfTitfwv4Z1e3uEvfEmttqtzCf9GRUCRxcYLYAG5sevTnuc1zHiX4d6g/iM+I/DGrrpt9L/rlkXKsSMEjg5zxkEEZ5rtfDeg6npsc95qerHU9XljKLLIuyKMdQqqvQZ6nqcD0rB8DeFda8O6tq15dXVlNBqcxnkSIMDGxLH5cjkfNjk0aX4Z1228cXnia4m09oLqL7OYEZ90cY24wdvJ+UHn1PTjEcHg/UfD3iS81vw9NC9rfHdd6fOxQM2ScqwBxySRkcZI71v2Xh24ufEi+I9WeL7RDAYLW2hJZYAc5YscbmOWHQDB78Ygmg8UafrmpX1oltf6bcGPyrN5/KeMhFBYHaRgkHg0/wz4bls9U1fW71YorvUyoNvAcpEgUDrjlicknpmuV+HnhfxL4Vu7ywkksG0mW4Nx5wLNIc8bRnHJAXOenOM1b0XQtetfHeo+IrizthbX0YgKJcZaNRsAbG3k/IMj39ufXa4D4ieER4u0uOCK4FteW8nmwSkcA4wQccgH1HcCqMsnirVtGk0q60lbO6niMEt8blGQAjBdVU5yRnjjHrUXifwDbaj4Lh8OWTCN7TbJbyPnBkGclv97c/0LZ7Vg/8XA1Hw7e6LfaParcPbyRG+a5Q+au3G3YD99um4kDnJArR07TdT0f4YX+n6rFDHPBptwAIn3EAo5w3bIz2JFZvwy1fWbfwbYxf2BPcYRhaSQyx7JF3H7+Wyhz7Hj8cb+leCM+HdYstRkAvtalkuLl4+kbscqo9Qp/UntVTwbJ4g8M6aNC1HR7q9e3JS0ubZkMcic4DEsNmPft9K6HwL4afQor68vCj6lqVw1xcsg4XJJCD1AJPPua5r4l+E73WdT0TU9LaRLmGYW8zxnBWFurZ9B83/fVerxxx2NoscSMY4IwqooySFHAHvxXjvw/sNTtfFniS8vtKuba21OTfA7hSMBm+9g8EhhXP6ZD4i+HGt6hb2+j3OsaJfS+dEbb70RJxyMHnGAc4HAOetXtFtvE0/wAR21690CaC1mtVix56sIVIHJJxk8ElV6Z/GmaUviDw5448QXEug3mqLqb5trmPACqCSqlz8qrtIHJH3RVjwDa6/YeNNel1HQ5YV1FllMyuDFEMscb/AOM8gcc57AdPea8E+K93rOp39t4et9P1NNGcq19d21o8pcZztXAPA/n7DnqE8S2Wl6RFpugaXqLyxRiK2i+xSBQfViR+JPXqea4vSLzUdA8e6/Nq2j39696/+hTW8PmERhjtUHgAbSM5Ixt5707wXNqdt8Rdcl1HRrqCW8RPliAkSIHbgs4OOnUjPINfQtcD4g8SQ6Zrcem6nas+lXFpuebyGkVH3EBXAB+Uj9cVwXhvRNNPjc3vhmJl0SSyZL3ZuWJnJICrnHseOB7VyfhzxJqHwtuZvDuu6fc3Fg0xa1uYV65x90dwepGcg9q9th1+/n0bUtcbTpLO3htXltoLoASSFVLbmAPyg8ADOeCfSvKPGN34O8XaG16o+zeIfLDQxRIwuFmxkIQB8wz39OQat/E601P/AIQLQp79ZZrq0nglvCBuZRsYEt+JAPuat/EzxJPf+EbW/wBFN5/Zslwq3MyI0TPFtOQM4O3PBPTjrjNcp8S/EOi6p4KitPDltM1lFPGzyLbtHHEACMEsBubOBxn619EaRcWeuaJEyBpbSeHYQ6Mm5SMHggHHvXivw00jUbPWL7w7dln03Rbs3EZdB87MP3f04O/r1xXS/GLS9Qn0/T9Z0yMy3Ok3IuDHtz8o53Y6nBVePTPpUei/FvRdZjht7S3u21WbCR2hi+9If9oEgLnuegGTWJ8YNRjt5PCkV5cxLOl4ktwobhQNuWI7DrVv4939qPCESrcQu8tzG0aiQZdcNyPUU74w39ofh/Fi4jZpWg8oLJ9/vxjqMA/lXsWiyRy6XZPDIskZgTa69CNorTr518Jazp/h7x74xh1m9hspJ5VkiMx2Kyjc3UnrhlwO+fwpnhbXtNn+LGuXJuPKS7t44bYSqVMpxEBj64yPY1neAvEdv4D1vWvDniBzbRtctPDcFSVbPfjnDKFI/LivVL/VIvGmg63BopM9r9meKObYy+bNgnaobGQOOfVvauH+Gnj7SLTRodD16dLDUNPLQFZ1IDBSe+MAjoQTnIrtvEGpJrXgjXLy1hdbVoJPIZoyplQLy+DyAecewzVP4T6rp8/g/S7NL2BrhIXDxBwWTDHO4duoPPqKxfgMytoerMpBU6pIQQeCNiVB8I2jPiPxn93zf7QfIzzje/6daf8ADdlbx741KsD+/A4PozA17tXCfEDxbB4T0lp9vm3sx8u1gHV3Pc+w6+/TvWH8NvCz+HbG51nWZC+sXwM13LJjMa9dvBx7n/61Ytz4qj8T+KYdBW/m07SzZLdeYjCN7suquEDHlV2tzjB+VqwLcaDp3xasIdKa1hgSwdZvLfjzcOTknq23bmu1+MejSan4a/tCzYC60xxdxyL12gfNj8Pm/wCA1p+BdSXxWsfiR4ym2BbWJT2bgysPq2FB9F968z8S3en6J8VvtHiC0t5NOvbVFikniDrGeAH5zghlIzxgH05r1tm8K2t3Zx2tppkl5PKvkLbwoz9clxtHAUZbPtXEXCqfjJaln2kacSoxnccNx7cZP4VtfGyTb4E1FMZ814Vz6fvFP9K840Ke9+G+o2Nzf3LXWhazDEGuJWy0DhARnqcDJ46Y+lfS7LFcwFTtkhlTB7hlI/UEV8xeH3vvC+u6r4AiWQw6hNmymwGMUbD5mPIz8gP4qfWvp63hjt4Y4IlCRRqERR2AGAKlrxCJlb4yTBQoK6Zhsdzwefwx60/4z2YvovD8MJAvn1JFi9cEHJ9hnbVPQpZLT4w63FeyANdWS/Zsn74AQgKPorf98mn/AB0tJLqx0QWo/wBON+Ehx97JU9PxC1ILxYPjG8d24xLpoitdzYweGwPyfj3pfjER9t8KrkZOpJgfitdJ4w1dI/EGjaNZWNtNrVxvkguLlMrbJtbcwPUnCngdcc9q4fW7C6sfiJ4U+2apcX8zq5Z5VVFBAI+VVGFB/H610nxn0p7jQotatRi+0eZbmJh127huH06N/wABrS8NatD40vLDVYWza2NuHZVBwLl1wVORzsXPT+8Kj1nWILnxhFo2k2tqddit8y39xHuFrEedoAILMQc4yB8w5PIrkIbO4s/i3p4utTlv5209izyIqbOH+VQowB3/ABPJrS8QD/i8Hhs/9OMn/oM1Q/GAZ1nwcPXUVH/jyVF8TtRXT/GvhCS7YiyWVmOSQobKjdx6ZWvYNcsdKvLZZdVt4JYLZhODKuQhXnP+eteW/F91kTwy6nKvqUeOMcGvbKK8CsJIfA/xFv7ad2i0vWozcxs33EkGSw9Ou76ArXc2jTQeGdY10ZjvL2CW8U5BKKEPlDPsoU/UmuJ+Emn3t54StZ7PxJdwq0knmQrBCwR95zyyknPB5PftXYaF4Ss/Cmna3Fa3s1w91GZZFl2jadrcgKBgHn8q5r4JaVYv4MDy20Upurh3lEiBgxU4HXsMfqfWqupW0Vx8ZNPMqK/l2RdQwzhgrYP1FP8AiLhPH/g2RRtcyMpYHkjcOP1P51d+Mmj3D2Nn4k087b7SJBLkDOUyCc+oBAOPQmums9VtPFtzo72ciy2sUY1CYDna3KxqfQhg5wf7leh1heJ4bG40S/h1O4NvZPCyzShgCqn0JB5/A1454huLqX4eXNvpWnMmixWgWO51GQLLMgZcMqL6jJBbGeOOa9P+H3/IpaN/16p/KuwIBBBGQeoNfOPhrQNNv/in4ja7tIpktVV4omQFAxCjO3oe/X1z1ANS+M9Nt/DHj/wvqekWy25vpTDNFCoVWGVVjtA4ysnP0zwea2vAN/8A27458U3d3mSWxdba1Dc+UgZ1bb6Z2jn3PrVP4jKdA8beGdcsQsc95P8AZrrBI81couD2PynH4D0GNfQ7sav8Tta+1ZZtLt1is06qgYDe3+8c4z6HHYV13/CJW6+MP+EojuXSZoPKkhA4c425J+gXj2rivDcCD4s+KZAFG21hwMdykeT/AD/Osn4g2VtB8RfCd1FCiT3M2ZnA5cqVAz9BxXRfGbw3FrHhyXUI4x9t04eej7QcoMb1PqMc/wDAfrWlNrUfiXwjZLYvH9o1dVtlUqD5Z/5akjP8Khj+VZ/xP8G2upeE2i0+zjS401PMtlRedg+8gxycjJx3IFT2utp4m8F2CWyp5+pgWTouP3RwRIcdsKrMOPT2r0+0tobO3itreNY4YlCIi9ABViiiiiiiiiiiiiiiiiiiiiiiqrj/AEmM57GrVFFFFFFFFFFFFFFFFFFFFFFFFFFFFFFFFFFFFFFFFFFFFFFFFFFFFUtRtPt1rJbfaJoBIMF4SA2PYkHFcx4R8IWXhSOWHT7m6MEjb2ikYMu7AGemc4A712lFFFFFFFFFFFFFFFFFFFFcx4wsdS1TRbrTtNNskl1G0LvcMwCowIOAAcnmqngPSNQ0HQLbStQa2d7bKpJbsxDKSTyCBg812VFFFFFFFFFFFFFFFBAPUUgAAwBgUjKrY3KDj1FOIBGCOKZ5abt+xd3rjmnMqupVgCp6gjOab5abNmxdmMbccY+lM8iHyvJ8pPK/ubRj16VKAAAAMAdBSBVBJAAJ6nHWndapwWNpbytLDawRyN950jAJ+pFLNZWs7l5baGRz/E8YJpk2nWM+3zbO3k2Dau+JTgegyKY+l6fIqK9hasqAhQYVIUZzxxxzVyCGK3jWKGNI416IigAfgKlrMutJ067nS4udPtZp0xslkhVmXHTBIyKsJZWqXL3a20K3LgB5hGA7DGOW6mqOq6HpWsFDqOn210yfcaWMMV9geuK1IYY4I1ihjSONBhURQAo9ABWDeeGNCvrwXt1pFnLc5DGV4QSSOhPr+Nb/AJaeX5WxfL27dmOMemPSufsvC+hWNvPbWulWsUNx/rVWMfPzkAnqRnt0FLYeGNE07zvsemW8HnJ5cnlpjcvoaisvCWgWErS2mk20DsjITGm3KkYIP4VPp3hvRtMujd2WnQW9wQQZIxgkHrn1roa5rXfC2ia/LHLqmnx3MkS7UZyRgdccGs+TwN4blQpJpiup6q0rkH/x6nar4I8N6sLUX2lRS/ZUWOI7mUqqjAUkEZA9DmpLrwX4curm0uZtJgMlooWHGVVQDkAqDg8+oNdY8aSRtE6goy7SpHBHpVTTbC10uzhsrOIRW0K7Y0BJwPqeTWX4k8N6T4ltVttWs1nRDuQ5Ksh9Qwwf6VQ8MeC9A8Ls8mlWIimcYaV3Z3I9Mk8fhVdvA+jtra64TeHUFbcJTdPkDGMdemOMelX/ABP4W07xPDHb6mbh4EOREkzIpPqQOpqvfeDtJv8ARItDuhcS2MTK0aNMcrtGAAeuAO1ZdzfaB8N9Ngiuby6S1kby4I5HeYrgE4XqQP06UeG5bXxNrcvie3j3WcUP2SymePaZRnLuARkDPy/g3vXo1FfOl9pK6r8X7hTdXFs8VkskctuwV0bYBkEgjoSMEHrXsGneGobe/XU7y7udQv0BWKa4YYiB6hFUBVyOvFQeKPCOn+Ipba6lkuLW/tTmC7tn2unfHcEZ9vxGTVq08Oxpfx6lfXlzqF3EpWJp9oSLPUoqqACeMnrxWf4z8FaV4ujh+2+bDcwHMVzAwV19uQQRnn/CuYu/hdZX/wBkkv8AW9Yubm2fcJ5LnLY7AZHy9ByOTW34o8C2muzWF0l/eWd7ZLsjuY5CzlfQk985596x9Q+GNneX1hqA1bUkvrc5lujMWkm/E/d9OOMcYr1I2sT2htHUvCY/KYMSSy4xyfpWH4R8O2vhfSItLtHeREZmMj43OSc5OPbA/CuR8TfD8ap4gh8Q6bq1xpeoBdszxKG8wAYB56HGAeoIA471Ru/h3ZW+uWmuHxDqFu8aGOV5ZwXmJGP9Yfu5HGAPptxTr9Wn+LWmmMFhb6W5kIH3QWYf+zL+da/jHwbd+JdRsbv+1zbJYyCW3iFuG2uCDkknnkDitbxh4SsvF2kLYakSJo8NFcxjDRvjkgeh7qf5gEcT4b+HF/ZyQprXia81Kxt2VorPlYyV6B8k7lH93p+HFb3jnwjqPii6sHi1aK0gsphPGn2cuS4xyTux+lejQCRYkEzK0oUB2UYBPcgdqlrhPG/g6z8WjT/tJCNaXAkLYyWj/iT8cD8q7d4keMxMgMZXaVxxjpivBR8N9e0DU7m48Ha/Hp1lcEE20ylwvHT5gwbvgkZHv1r0S38P6hp+j3MVrepc6vdj/SLy8yQx244A6Adh0ql8NvDWqeE9MbS726tLm2Vi8TRKysCTkg54I61ky+E9dfx2nirztO8uOPyFt8uCY8Ectj73OemP51J4u8La5rXiTS9XtptPjh0190UcrPmTkE5wvHTHevTLoQyWUyXwj8ownzxu+UKR83Pp1rgPhV4cg8P6DvijZJL2Rp2D/eCEnYp+i4/EmvTK5Hx1oMnibw7eaTDMsMs2wo7Z2gqwbnHY4x+vavPZfDvjbV/Ckmh39zploscQiUxoZHuAvQMchUBwOQCfYV3vgGw1XS/D9pY6utsk0CCNFgJOFHTcT1P04rs6+c9Dm1O2+J3iibT7FbxAEE8fmBGxgY2k/LnI6EjjNekQ6Jf614istc1i3jtobCJha2fmCRhI2MuxA28AcAZ5AOeKxL3w9rGg+MJvEWhW63tpfqFvrHzFjbPHzIWwOvPPuO/GvJol74g8Q6bq+q2v2K20sO1vbearvJI2PmYrwAMDjJ5H1Fch4x8I+IrHxUvizwmIJrmQBZ7SQhd3ABPJAIIAzyDnkZ7dj4dTxXql5HeeIre10+2tyTFZQPvZ3wRudgSMDJwAevUcA1zslh4k0r4hajqdhpEV5Y6pHFH5zXARYdqKCW4J4KnjHPY1J4v0rWNQ8Y6BqNvos09lprkyyCeJd2SOVBfPHXnHSvXyqzwlZI/lkXDI3oRyDXj3w18E3fhrU9Ua6kaS0ilKWAbkBWwWccnBICr+Br2YgEEEZBrxb4e+E49I8Sa9cQSs+nwXBjs48/LG7KDJgZ6gbUz3x7ce00UUUUUUUUUUUUUUUUUUUUUUVVcf6TH9DVqiiiiiiiiiiiiiiiiiiiiiiiikJAGScCl6ivEPCpuYfij4gspL+7uYILNDEtxKX2bhGxA7AZJ6V7fRRRRRRRRRRRRRRRRVW+W5a1lWzeNLkr+7aVSyg+4FedfCrxDqXiPSr6fVHje4hvXhBjTaoUKpwB9Sa9PorO1V7yOymfTxbm5Vcp9oJCfjiuK+F3iC+8S+HzqGoFDP9odPkXaABjAx+NejUUUUUUVg+I9YXQbD+0JoHlto5FE5TrGhON+O+CRwO30qvpXiXTtZvDbaXOl2scIllmjOUjDfdUn+8cHjtg5rpqKK5rxfrM3h/RbnU4LE3hgXc0YkCYXHLEnsPbJp3hHWH1/QbLVXhWFrlCxjVsheSOv4V0dYPiXXLXw7pkmoXSu6qQiRxjLSMTgKK0tPuHu7SG4ktpbZ5EDGGXG5PY4Jq5RRXHaj4nSy8T6f4f8AsU8r3kRl89fuoBu6j/gPPpkV2NFISACScAVznh3xHYeIlnk07zpIIXMfnNEVRz/sk9a0tR1Oy0zyDe3CwLPJ5UbPkKWwTgnoOh61OLy3N2bMSqbkR+YYx1C5xk+lW6KKKKyNY1nTtFijl1G6SBJXEaFgSWbrgAc9q1UYOqsvRhkU6isvWdVstEsJb+/mEVvEPmbGTk8AADqTU2mX1vqdlb31qxaCdBIjEEEg+xq9RRUcsscKhpJFRSQAWOBk9BTmdU27mC7jgZOMn0p1FNdlRSzMFVRkknAArOsNV0/UnmSxvILloSBJ5LhgpPYkVp0VQTUrF72SwS7ga8jUM8AkG9QeckdfT8x61fooooooooooooooooooooooooooooooorK1bR9O1mJIdSsobqNG3KsqbgDjGR+daMMUcEaxQxrHGgwqIuAB6ACpKQgMCD0Ncha+DPD9pfLqEGnhLxWDCbzXLE+53c9O9dhRRRRRRRRRXP8Aibw9p3ibTzYanEzw7xIpVirKwBAIP0J/OpNF0Ky0cObcSvNIAJJ55WkkcAYALHsPQcVuUUUUUUUUUUUUV5RqPw3tNT8S3Gs3uo3ctvcY8yy3FUcAABSQclcjOK9WACgAAADgAUtFFFMl3+W/l7fMwdu7pntn2rzDwt4W1rSfEup61d3tlMupEedFHGy7cZ27SfT3r1KiiiiiiiivOfGWm+L73UrF/DusQ2FqqkTiRFbBz97BU7uO3qO3Wux0TTU0nToLJJGk8sEtI3V2Ylmb8WJP41q0UUUUUUUUUUUUUUUUUUUUUUVVf/j5T6GrVFFFFFFFFFFFFFFFFFFFFFFFNdgilmOFAySewrxHwXLF8Qp9V1TVTJPYRXBgs7Nm2oiYzuKjGWII5OcfgKi0qSTwX49g8OQzSvo2pw+ZbRSMzi3YBvlBOTjKn8CM9M1gtpV3rHxZ8RWtvqlxp8ZtojO9tgSOnlxcKx+6c459M+tLc2+ofDTxPpIh1W8vdG1OTyZIrp9xViQCfrlgcgeo5q34ltNb/wCFnafYWOv3sUN3bPMQ7B1gU7wwRTx0UYOMgkdcV0U/hrxVovhxtM0fWJ76ea/B8+VwskFseoDMfvZwSfc4Fcp4t1XTvDupaMfDetXMlwbtI7qAXjzxSJnndkkA9uCOp4r2fVdFm1PU4pn1C9t7OOEr5VrctFvcnqdvXArxzF/4k8YHTvD2r6kmkWOBe3bXbyK7ZyVQnPPbr2J7c/RYGABQw3AjJGR1FeDae2paL8So9J1HWL+50+7haazEk2AWwThsADgq4x/u/SvQ9aiub3xFp9pa393bIkLTXQhYBSmcKOQeS3frhTj1Hb0V4d4Z1ubxfd6iB4juNO1GC5kS3sUVNsca9Cylf3h655/KuhvvEOo+FPBsd7rKfadXMjQqmABJIXbb07bRnA7DtT9W0vxLaaQ+o23iC4l1SCPznt2ij8iTAyUChcjjgHP5ZyKr+Kp9c+H8/iDTrl7C7ihZ22Ikm2ROqkMCNp6+uCPpWn4e1HUtZ8C22otfGHUHt2kM6RIcspPVSMc49vwqp8Lde1DxF4Wa+1OZZbkSvHvVAuQAMcDjPNcn8BJn/wCEX1OdlaR/t0jkKOWPloeBVzT7/wAW6x4dvfEEuqNo0iM7w2clohQIp/iLjcc8jPFdL4f8ax3Pgj/hJdRjEZiRhKqdGdW2gL/vHH0J/Gqir4t1HRjrKatFaSSQmeKwFurJsIyqs5wwOO4xg1yfwge6X4cXsllKsVyk0zRuyBwCAp6HH0rv/AGuX/ifwsl9PLDHeu7pvjT5VIPGVJ9MVU+HHiPU9dOrw6mbdnsbowK0KFd2MgnqfSvTayNf1NNG0m91J42kW2haQop5bA6V52+teLH8NReIrFtMu/NgExso4HJRTjgMHyzAZyMDkEV6xExaNWPUgE0+uG8S64wv4fDthbQ3d/eRMzrMxEUMXQl8ckEZAArj/D2pS+F/FEPhS50mwiW/Qzw3OnRNGrEKeGQknPyMM59OK6+68Q3l5rVzomhw273FmqvdXFyT5ce4ZChV5Y+/QVQ8N+Lbq41+78N63bQ2+pwjzImt2Jjmj65GeQcc4P6Yplh4k1zXZtRk0SxsTZ2Ny9t/pMrCSd1wTtwMKOeCfaodZ1a51b4dapf3FsbS4e3uI5IAxyhVmQgn/gJzWb4U1r+xPhzpE8aLNdunl21sSd07lz8q4BOfw+tdrPqOvW+hT38mlWxvY08wWa3JPA5I3bcbsdhx71geBtdTx9pyaneabDClpdfuUW4aQrIo+8RgDgNx1re0nXNQvJtUEulAQ2MjRK0E4dpmGDgAhccEd+vFcdo/xIk1q3v/AOztAuri+tpNi2iyKDt/vOx4UZyMDJyPxqbQPiPHqcV5azaVcxa7asynTY8uzkHHDYwB6k9PfjOp4R8aPrWq3uj6hpc2l6jbjzFhkfdvj45zgc8jj8j1q1L4xtF8WWnhs2F2t1OHImlQIm1VY5XPLAlCOgFd7RXBTeJYrjxDJ4UurG7t5riB2jnDKVZMEbhg5HQ9uoqudd0/wpqWleGF0y5iguf3dpMm1kY5Gc5Oc5bnvznvVnx1PpV3ZHQL23nvbm/UiG1tgPNOP4wW+Vdp53Hjjv0rlfhvcaPo99c+HfK1KDWmxJN/aDK7yAKANroSCoXGB9euK7zUvEcVtevp9nZXOo30aeZLDbhQIl4I3MxABIPA5J9KqaR4x0/WLa/exhunu7ElZ7F49sytyNuM46gjg9q4b4eeM7zX9Z1l7rTr1VNwkMaIgZLdVyMOc8HJyeO57DjqF+JHhpr26s/tcqyWybmLwsm45A2KCAzNz0A96veGPG+keJLueytTPDdwDc0FzEY3x6gVh3Gs+HNU8cWFi91LcajZ+bHDbeUwjilALM5JwCQq4HUDOevTe1PxxoOm6xDo1xdkXsjBSoQ7Y+M5ZjwB+PHeqNn8RvDV5rEekw3rmaYhYpGiZY5GJwArEc57Hoex6UkvxH8MxapHpz3zB5JDEs3lt5RbIGN/TqcZ6Dua3PFmqaBp+nlPEE1uLOf5fLmTeHxzwoBJxjPTrjvitjSHtJNNtJLBAlm8KPCqrtAQgEcduDWjWFr3iDSfD8An1W+itY24Xdks30UZJ/AVh6p4+8L6VLBDe6tHFJPGsqL5bt8rDKk4U7cjnnFaPiafRrnw9cHVLyCLTbqHHnO4AIIypX1PcAcnFeW+Db6DSLqw/t/xhBqRmjWPSkCMMKSV3scdTjblvQjNes6t4j0nR5RDfXgjl279iozkL6kKDgfWtDS9TstWtVu7C5juIGOA8ZyM+h9D7Vj6x4k0CxlNlqN/bqzjDxON4A6fNgEAfXFeV/Blrf8AtHxbLA8X2YXxKMhGzZucggjjGK9e/wCEj0Tybmf+1bPybYhZpPOXahPQE5xn2q1pGsadrVv9o029guogcFonB2n0I6g+xrnbHSPDcXim61G0eI628Z89FuCzAfKCSmfl/hHQV0Op6zpulbBf31vbF/uiSQAn6CkXWtKa3a5XU7IwK2xpRcLtDehOcZqey1Kw1AuLO9trkpjcIZVfbn1weKktr60unaO3uoJnX7yxyBiPqBVyis5dU09rn7IL61NyDt8kTLvz6bc5zWjRUMs8UOPNlRM9NzAZqMXlqxwLmEn2cVLLNFCnmSyIif3mYAfnSwyxzIHikSRD0ZGyKkpGIUEkgADJJ7Vy2geJLTXdQ1S2smWSGwdI/OU5EjEEtj2HTP1rp3kSMZd1UepOKjniFxA8W91Eikb422sM9wR0NeL/AAZaQP4kheeaYQ6gUVppC7YGRyT34Fe30UUUUjHapbBOBnAHNcP4Nt9dk+06nrl1KrXLsYLAqoFvHn5QcdWxj6d+Sa7miiiiiuK8c6Z4g1Swgi8Paomn3KTBpHfIDLg8ZAPfHHeupluEsbJp7ydQkMe6WUjA4HJxVR7qW+0f7XppAlmtxLb+YOpK5UEe/ArgfC/ji58S3UVhb6XJbXUDH+0TL9yDacFVPdieMdvfFeq0Vw/jXVtWslsLHQoI5dSvZ9gMqkpFGBlnbHQDj8/XFdnAJFhjEzK8oUB2UYBOOSB2qWvIdf8AEGuWHj/RdHFxANNvMvtSEbiAG+ViSe4zkY/nXr1FFFFQXVxDaW8lxcSCOGJSzuegAqSN1lRZEOVYBgfUGn0UV5mfFOqR+PYvDVxZW0dpLA08cyuWd1AOD2A5UjGPx716ZRXM+L9eTw5o8uoGBriUMscMCfelkY4Cj/PatjTJrm5soJru2+zXDrueHfu2H0z3q9RRRRRRTVdWLBWBKnBweh9KoatqNvpNhcX92xWCBC7kDJx6D3PSo9E1JdX0+G/S1ubZJhuSO5UK+OxIBPXrWrRRRRTXbapbBOBnAGTXGeG/GFl4h1PUdOtra6iksMCU3CbMkkjAGc9u+K7WiiiiisK+8QaZYanaaVc3Oy+uxmGIRsxYeuQCB0PXHSt2iiiiiiiiiiiiiiiiiiiiiiiqj/8AHyn0NW6KKKKKKKKKKKKKKKKKKKKKKKZIgkRkb7rAg/SvnnwXc/8ACuNX1HQ9bRrfTLmYy2V8wPlv0ABOODtAz6Ee4NdVa2g8UeObbxBbo403S4DCksiFRPIQ2doIzhd/X1HFYf8AaVv4b+KGs3mr+Za2d/bxJb3LofLYhEyN3/ASPwrY1y2Xx1r2jGwJfStLmM9xd7cK78EIhyN33eSOmevTPP614g0yL4vad5t5DHHb2TW0kjOAqynedpPQfeA578Vp/GzUbiys9Ijfzho092F1EwsQzR8fJx2I3d+oFcV8RvEuiXul6L/YdtM2mWt8kj3Mdq0cK4BG0FgMtjn8uea6f4j+PopLG10fRbrybjUlXddzZhWGFjw2TyNw5z/dOepFdPpWp+FPA3hw21nq9lOYlaQhZ1Z55cdcLk84A9hivVI23orYxuAOKfXj3xk0mWXRoddsztvdJkEykDkpkBhn24P0Brr/AAUbi80/+2r6AQ3uo4leMZ+RAMIvPtz9WNdlQTgE14TqOh+F/iDYzazaTpp2rQli86ShWidTgGQenyg54PvXF69JrviH4Zabq9wjS3Gn3XmtI3DSRKCBJ7kHA98E175H4h0+88KvrUdwjWptS7MD0O3lf97PGPWvLfDWgXel/CjVIZYHS5uoZrkxEYYDaAMj12qDj39av+CfEuj23w8tY5b+LzkgkhaBTuk3/MdoXr0pPgjc2x8GSxLcxmZZZXkj3DdGMDkj0xg596ofB28Gm/D7VL+MLI9vJPMUJAyVjU4OPoPzqtpmpaHr3hWfXPEGqwXepNHLtt5pdq274IVEizjPAOcEn1rkY1N98HWitpFaa2uDPLCrjcIw55IznHOfwr3LRvFuj6p4TN6l9AgjtSsyO4Vo2C4II69enr2rifg68cvw9vIoZFknLT7ogeVJXgfiMH8av/BnVtPg8FJ515BEbeWQyh5ACmTkZ/CofgvdW1y3iKWKVWMuos6jd1Q5IOOvrXudZWuXVnZ6ZczagAbMJtmBGQVb5SD7c14TrfhzUvh9A+veFtUd9LjKPPp87bkKk4JB7jke/PU17/p1ybyytrooUM0SybD1XIBx+tXK+f7/AFqPQfi+TqDCK2vrFYElkbCqDgg+wLoR+Ney3Wr2EM9rEssc1zcOEiSMhmweS3H8IAJJ6V8/+D/7Dn8beJ9H1+0hN5Neu1q85++pY/KOeuCpHfk17RZ6R4a0fVraOy0+1h1CQMU8lAGVQOSfQdvqRXnWqeD74XMniTwFqxt3uHLy2jEiKZtx3EbuByPukY64I6VP/wAJK3in4Y61eS24guYopYJ0UcbwASR9dwP1rzjwld6n4Jk8P61q0xutE1G3FsrN/wAueTkYHbgZ46jdxkV9ZwyxzxJLEweORQysOQwIyDXzl9t/4Vt4z1O1SB5LDWIvOtIwMDzskKgJ6ckjqMArmvefD9h/Zml21s3+tC7pmzndI3LH8ya8t+DDeZF4hkxjdqbnHpUXgwZ+JnitvSNB/wCg/wCFTMm74wqdzDbpecA9eSMH8/0pfEJ/4u14ZH/TnN/6BLXtNFeL6owPxg0kAgkaWwOD0OZP8ar/ABE/5HvwZ/12b/0Jag0O8c/GHWob0Yc2QS1yeNoCHA+o3Hr6/h6xd6dpMWq2+rzwxrqBH2aKYk5O7+HHQnrzjpmvGPhfDJrFz4id9bvra8/tB2lggKDg9Gwyt3yODxgV6T4f8IWGh65c6ouoXt1qF5CVk+0uh3LlcnCqPRRXJ/Bw7v8AhJeOmqyVW8PW0bfF7xJLsTMdpGVG3ozJFkj0PX8zUl9+6+MenhY/L83TGLEN/rPvjJ/75A/4DU2tCQ/F7QdjAKNNkLg9x+9/risz4h2cd98RPCMEyo8TbiyOgYHBzg569KsfGm3hkHhoNEhB1JIzx/Ceo+lXPjhbwJ4JZFiiVYriIxAfLtPI+UfQkY9Ca0fiF5bfDa6eYK2LWEgv/eyuDz35rtPCH/ItaN/14wf+i1roq8m+NqofA98zRqzLJEVJOCp3gZHrwSPxNaGk+FdGufBlrZHT4Ns1khZygL7ymd27rnJJryrwtLLc/CbxDbXe2X7C88UWedoCq3GfdjXe+AvDGjP4Q0S9utPhuLmKIXKyuDu3feHPoMAY6cdKwfhZPr2q6bqGr2Vzpe+9vpJJxcQu8iNgYXcGHygYwMcZrQ0/w9qXgS18T68+oxSpPDJOlpDEQiS8kN8xPrj6fQCur+GVpCPCdncNtmmv1a4upWAJldyS249+uPwriPg5ZwLL4rtPIjNqNQaMRkZXaCw27TxjFYnwr8OaVea54oFzZpLFa37JBA/MSDc/8PQ8ADmtHSNNTwl8Vl03TAI7DVLMzPCMkJjeeOOPmQ47YbHoKm8JWlvY/F/xJb2kEcEK2KsI412qCwhY4A9yT+NP8Valf+DfGdzrt5pRv9Gv4Y4fPQZa1VRhh09cnnAOevBrsvCtn4a17StVl0l0n0zU5D50IQp5T7QGAB5B6N7E5HGK434UXg8O3eveFNRZY30+VriORiMvEQMn6YCt/wAC9q9Q8JWYjtZtRkhSO41KZrpwF5VW+4pPsoGfcmusrE8SWlzfaNfWtpdi0nliKLOeiZ6n24zz2618/wDik6NF4F+waTYNfSWSRltUggEcccgI3MJCBkn0GfvDmvoDwzNJc6Dpc8zl5ZLSJ3ZjksxQEk1t1zWq6BYalqMGoahHDPHbQuixTIGQFiDuOeOAD19a8GsdH0z4g+LzPpljb2nh/SGUGWCER/a3znHAHHH1Ax0LV6P4jsLW38UR6z4iv4JdKEIhsrGRDIfOJGSIwDuPPUAnkdgK5fwBcRxfEXXLGwtLrT9Pa184WUqeWofKDeqdgckj2PboPf6gubeK6gkt50EkUilXU9CDXgPwf0fTn1DxDMbSPzLTUSsB/uAFsAVu3mm2ltrmqXvjC9gvVuGCaZZrud0i56RgZzwBkd1PPNV/g1fzyya/pvmTmxsbwx2kU5JaFMsAvPPAA4PSuU+Hniq00q61vTFeM6pfaw620UhKpknG5mxwAe3UngV7N4a8OWXheykmd2mudhee4Yn6kKCflUdhXEeCEj8f22oazrXmy28tw0NtZGVhHDGuMHAx85zyfbtUXhy9uvDHjyTwlLcXFxpt1B51j57bjFgFiAepX5XHPoKyZ4V8K/E3ToZbq9bTdRT/AEZHuXZY5T8uOTyM9jn7wr0vXLOPWPEVjZiWdFtYjcXPlSsoZScIhwccnJPGcD3rzjWEuvCnxA0tpL/UX0XUpcLE15KUSU4HzZPIyQcHsfavTdbhbUPEOnWcU93CsUbXFyYLh4wydEUgHBy2ffCn8O2AwKK8C8YXN/4c8caPNc6vqH9hahIfMh88hY36YyOQuWU49Mjp09D8YLPd3ek6bZXlzbXM8++RoJCuIF5kz2yflAz68d6848Z3viLS/G+g2NlrbPBdsNtvMoVFUEAhiMF8jPXnNO8TN4i8Halo2pzeI7jUIrq7WC6tnjCxkN12KPu8dPetD41atrmg2FlqGl6s9rE8wheFIlJZiGbduPPbGKl+NdgbnwdPqBvbqNrZYyIY32xyFnVTvGOeGNaVtZappngNLjT9buBdJYpP5l0izBQqFiqjAx1wM56CuH8LyfEHxP4bsNQsdaggKTMCZ0BNwAx+YkJwB0x3wfYVo2+r+Nf+E8ufD41GyuFjtt4Y22yNFIB3lRlickDG7HNXLLU/EXhvxxp+iarq/wDa1pqcRYSNAsRjYbugB45A9sH2rU8Ya5rmleM/D9nBexppt/JseBYVLHBGcsQTzntivX6K8N8XH/i6fhb5VIW3kYljgAAOSfwAz+FdjZXera/qovNNv2ttBQBfmgUtcMM5KEjIXoMnrg4pPEHiC8XXLLwxpJRb+4iM011Km5YIhnnaOrEjpwOR68c/ruvax4I1Gxl1a/Go6JeSiF5pIUjktmI6/IAGHBPTpmoviR4p8QeHtT0ZdOW0ltL24EaxgfvJDlflJPygHPBFZvjDxF418Km01u9OmvpbzKk9jCpLICOm88k9eRwCBwRUfx4e/fwxFdWuotFYSuiy2yx4MuckEtnOOny4rrdavvEnh7wlLfxSWF7NBGJGLxtFsi29gCdzA88kcZrI8O+JfGOux6Df2+k2o024IS7kZ/nIBIZwM/KODjrk+xFbdjr2p+K7nUE0GaCzsLKUwfa5YjI00gGSFXIAXkcnJ5FReF/F93L4gu/C+vw28OqQjdDJATsuFxngHocc/nwMVz16f+LyWA/6cG/9BatTxD401rR/GNloaaLHdW10paLyJMyyDB9SFXBBznjHeoz4u8R6R4i0vTfEWnafFa6pI0cD2krMysCAAdx55ZR0HXj0q18RfE1/oN5pMcWkWtzBPdIkc88mSsh44UdDgnnNesUVwvifxLNp2raZolhBDLqGoFirXDlY41UEknHJPHAFM0/WNfGsvpGpafaI5tZJ4LmF3McpVlGORlcbhnOf1FYnhDxnqut+I7/Q77TbWzksATNtmLFucArxyOQc+hrrZNWvz4kGkw2sD24hE8s3mkNGpOACMYySDjnpWXP4j1G+1i/0rQbO2mfTlQ3Mt3K0a7myQqgAknAPJwKi03xDrup2OrLFosMGq2MwhFtNc5ViVB3bto4wcj19a5H4M63rOsafcXN3aRyQz3cjy3ZnAbdtHAjC9Og6/wAuej1bWJ/ESXVrpWgDVtPglCySzXPkRzujZKx/3gCOp+XI71Z0Px3Z6xoFzqtpYXcktodk9lGoMqH9Mjvx78cVi6Z8R5NZ0d73SPD17e3SOyNbxkbUwAQWcjHOeAAT7VJo3xNstY09ns9NvJtVVzGdNjUl8+pbGAuO5x0Irf8ABnjKHxNLe2kllPYahZsBNbTjkA9DnFd7RRXiHgCXzviB4zfbjDxrjOemR/SvQtF8SrrFxcw2+mXwS3kaNp2EflswODtbdz07V5xpfjfVL3x3d2E2i3iQWtqQtqhQypuKNvcbsHPyjAJxn616rq+u22mTw2vlXF1ezAtHa2yb3Kg4LHJAUc9SR7Vm6J4u0/VdRm0pormx1KIbmtLxAjlfUYJB454NYE/xR8LQXV3bPdzK9tGXYvCybiMfIobBLc+mPeqEnxa8PR2kN4YNQ+zzFlSTyOCy9Vznr0P4iupnhsNKe/8AFtxBdvM0C7kKZeCJQMgL27sefWursLpb21huUjljWVQwSVdrAH1HardFFFFFFFFFFFFFFFFFFFFFFVG/4+U+h/lVuiiiiiiiiiiiiiiiiiiiiiiiikZVYYYAj3FKBjpTHRJBh1Vh6EZpyqFAVQAB0AFRGCInJiTP+6KfJGkiFJEVkPVWGQaja2geIQtDGYh/AUBX8qbJa28jbngiY9MsgNMFjZggi1gyP+mYq5RTXRZEZHUMrDBUjII9KVVCgKoAAGAB2paK5ubwtoEzh5NFsCwOc/Z1GT78c/jXQrGixiNUUIBtCgcAemK5uDwpoFvdm8i0m0ScnduEYxnOc46Zz3xXTEAjBHHpXOWXhfQrG5murbSbSKabcJGWIcg8EewPoPU+tTw+H9IgsJdPh063itJv9ZFGgUP9cdaNL8P6RpPmf2fp8FsJBtcRrgMPcdDWfpfg3w5pNw9zY6PaxTOMFtmcD2znH4Vd0bw5o+hxzR6bp0Fus3+s2rkuPQk8ke3Tk+tYtn8P/CtldvdwaNAszgg5ZmUZ9FJ2j6gVv6JoOlaFE0Wl2ENqrHLbF5b6k8msK38BeF7bUW1KLR4VumfzCdzFQ2c5CZ2jn0Fa2j+GdG0WeW40/T4oJpSS8gyWOTk8knj2roqz9V0601aymsL6LzbaYbZE3FcjOeoIPauZTwToywR2rC7kso23LaSXcjRDnIG0nBAPY/1NdqAAAAMAdAKWuU8VeEtG8VwRxara+Y0WfKlRirpnrgj+RyKq+FfBOh+Fi76dbHz3yDPK258emew+lUfGPw90LxbMlxfRzQ3Sjb59swVmHocgg/lmtPwj4P0jwnA8emwsZJP9ZPKQ0j+xOBx7Disyw8ErpYmj0zWtStIJ3LyRI6MMk5JUspKn3FXL3wXptz4fGgRy3VrZE5kMDqHlOQSXYqckkc1E3giwfwyfDUt3eS2GAFL+XvQZzwdnr3xmpNLsNO8CaOVn1i5/s2D7v21kIjyegKqD17c9ax3l0fxpr+lT2TRXlvpWbp51XgO3EaZ65yN5H+yua9HvI5ZreSOCcwSsPllChip+h4NcP4T8HN4XF0lnq1xJHclndZo0P7wjAcEAH8OlQ6J4Lm0nX7nWk1maaW7/AOPhJYV+cZzgEYx26elQx+DL5PEx8RHX3a5IEZRrVdpj/udePqOadqHgy7vfFNv4k/tkpcWwMcMYtlKrGd3y9eeHbn3r0oZwM9aWvNvGfgyfW9UsNa0vVG03VbMbEm2b1Kc8bT/vH6gkGsjUfh3c3+q6Xq02v3DX1oweWdowS7AggKudqKDnjB6nOau+O/h/H4lntdSs717HWLYKEugCd4ByMgEYOSeR9OmMaXhbwxqNjcLfa9rUmq3sYKwZQLHCDwSB/eI4z6cVyXij4bXdxr/9v+GdWGk3kmTOApw7E5LcevGQRgnmu78J+HrnSBJdapqkuqapMoR7iQbQqA5CIvQDJyfU1zPhzwdrWga3fz2mrwLpN3ctcvbeTlySSdu4jgdBnn+tP0Pwrrlh4v1DxFcXunyC/CxyxJG4KIuANpz1wo69ahn8Ja5J47i8Ui504Rxp5At8OSYsEHn+9yfap7/wzrtx43tfE0c2nCK2iNssDF8tFljknHDfMfb61H4o8L6/q3inS9btbjT4otNJ8qKQuTICfm3ELxkcd8VY8eeG9b8SS6b9kk0+GKxuEuQZWcs7jtgDgUvxD8N614r0a302F7CA71lmd3c/MM8LhenPU/lU/ibQ9c1fwgNChGnx3EkSwzSPM5QKuOVwmSTjoenvXUeFLK803Q7GwvhB51rCkG6ByysqqADyAQTjpXQ15D8chnwPdj/ptF/6GKsaRP4tbw3Y2MOn2aztbJGl/wDafkVduA5TGd2Ow4z+VM1HwteaV4Gk8OaHapdTTxFJZZJRHlmxubB/HA7ACum8C2epadoNrpmqWsUUlrH5QaOXesgGQD044xXklx4U8ZeC9YubjwWkN5pl0/mNZzOqrGfTDMOnQEHOMZ6V6hpujatqmmXw8TzQNc31uYPs9tnyrdCDkDPVuRk/7IweMngPB2n+P/CUbaEmnWWpaejt9mvJbkRiIE9xktt74C55PJ7avwu0DxJoN3qx1W2tVhvblpjIsuWJyeQoyMHOeTkVyfww1PUbHWfFIi0ma9sX1GQs9uyeYkm5uMMwyMd69O0bR7+88SXHibV7NLaVIPstlaiQO8aAklmK/Lk5PToDiub0LTNdh+I2q69caJPFYX0KwIxnhLJgINxAc8fJ2yea6Q6vrdhqmqQ3+h3l7pbyj7NNbBHIUqoKlMg7epz169e1L4e+GptH1DW9Ra1/s+1v5g1vYZB8pRn5jtJAJz90dMYrM8d+G01Pxh4eubaRo55A8V2qMVMluvJzjt8xU9zuHpXsqqFUKowAMAUtcH8TNO1DVfCWo2mmbzcuqny04MihgWUfUA8d+nevM9Vu/Ees+Ap9JtvClxavFbpFN53y7tuM+UgG5icfTnvXrngeW6k8Oact5YTWUsUEcXlTY3HaoGcds88HB9q6yvE/i7qWtyR2+g6VY3pgvflu7yG3aQJGTgrwPQ5PPTjua17LU7bwz4eTTtG0TWZpIISsQ/s6Qb5MfeYkDq3J/QVxa6hqmi/EC81HVdCvb9Lq2RbSa1tyxjG0HaueB1IOTnv0NTaJd6zF8TbvUL7w7ewx31msUYjAkEa/KQztnaPuHIzwTjnqfoOivn74b30+ia7ruh3ml6gLm61B543SHcgQnG5m6Behz3z61R8Ga3caHrOu2+taJqF1r01yWimhg3+bH0VQeAq5yc8DDc9KPhtqj6PrvidNU068tpJrszvhN6QqSxO5xweo6Zz2rn/Cui2PijTfEFnOJbW/a+kvbGVomRgAODkjpzyP6gV6R8OvFkmu6c+ia8kkd+oaASMjAXKAYLbiPvdj+HrisP4e3v8AwgEuoeHPEbi1hExms711xFMpGCAegPAOPcjtXR6RbnxP45HieGN10yxtfs9rM8ZX7Qx3ZZc84G5hn/69WPjFocuqeGze2m4X2mSC6hKLliB94fl83/ARXSeBY7ubSU1XUlUahqQWeUL0VcAIoHbC449SarfEnw8niPw3dW4UG5hUz254zvUdMn1GR+NQ/DRNQn0GHVNWkEt/fqshkxg+WAAgP4c8f3q9Dorzz4oaB/wkHhe8hjRTdQDz4CRzleSB9VyPqRVL4YzX2tabH4h1UL9qnhW2hK5yYkJyxH95n3E+wFcb461Kyj+JnhUNcxAxbkl+YYQsSAD6En1qx8cby3S30FTPEGXUEdgXGQuD8x9vem/He8gOi6OI7iEs1+ki/OD8u1vm68iul+Ln+kfD6/e2lDx4hbKjO9fMT8vX8Kfaa9pd54CuPst9DL9m0rZKQThG8rAVjjgk8Y6+1J8FZo5fAmmqjgtG0yuB/CfNY4/Ig/jWJpV3A3xh1aMTDcdPWPA7sAhK/lk/hUHjO4iHxR8Kx713LG24Z6Z3Y/OrPj4o3j/wcnmKrB5CQwB7jHX1wRXt1FfOfxF0y01/4laDpN3IVgmspFco+CDiQgfmB9c1t/D3Wbrw9qUngnXpYxLB/wAg+cnAmjPRf6jJz27VS1SQ6F8XbW/vcRWepW3kRTN93cFAxnsdwUf8CFavxri/tLSdN0aBt17fXqLDEuCSADlsZ6DIyfesv4qBLfVfA9puyyXyAe4DRjP8q0/j1/yJ4/6+4/5NVL40c+AbT/rrD/6Ca6z4g3cbeA9VNvMjkWqg7WDYDED9RmtLwJG0ngnSo0bDNZKAfQ4rzr4DXP2ax1XQbkGO+srks6EY+U8Z9+QfzFWdZtH1D4waQ1rwLGx8y5dR93O8AH67lH0NT3KbvjFanco26cTgnrwRgfn+lO8RH/i7nhcf9Oc3/oEtV/i6w/tzwauRuOoqQM/7aVb+MQyfDn/YTSvaaK828c+F9K8Wzw2b3b2ms20fn29xGCWjTdjOMgEZHrkH078x4S1rxFo3imPwp4lkS8M8TSWV6v3mUbj831Cng8jA65qt8TA/hXxJo/jK2T90W+yXyg8shHB/IH8Qtek+D1e6guNZnUCTUpPNj45WADEan/gPP/Aq4XxF4Ou73VrnxD4P1trLVA5juI2JMcjLwQ2c89OCCOB061e8BeK7zxBp2r2Wq2a22racClztGBISGAbHY/Lg8npkYBwML4O+anw/vTAWEwknMZXru2jGPxrO+C+n6Fq/h0ozXBv4JGFwi3kqcEkqQqsABjjOOoNemadoHh/w/HrEWj2/lXLwbrkedJIejFclicHkn15+lc58DUZfBsbNtw9xIVwO2cc/iDWN8GkUax4xfA3HUMZxzjdJxWl4dP8AxdnxQP8Ap0g/9Air2iiivjm8udfstd8a3mkkGwhvI31FFba7RhmICnqBgMDjsa+pfCt/pup6LZ3WkiNbN0+RIxgIe649Qc15n4cH/F3fFJ/6c4f/AECKsfSVm1T4l+KLf+2LmzuEjjWHygpyigZHzAjAznAxyc+td8PBtrHr1n4h1HWb241GBvLiZvKjVsggKVVBnqehrkNCtLef4xeIp5YleWC1iaJj/ATHGpI98Ej8TXbeO/Cltrfha60u0tooXT99bLGm0LIOeAPUEj/gVcr4Z8QR+M/Duk6c0jSXUjBL8ZywSLBZmP8AtHYOeu417VRRRRRRRRRRRRRRRRRRRRRRRVRv+PpPoat0UUUUUUUUUUUUUUUUUUUUUUUUUUUUUUUUUUUVDFPDK7pHKjtGcOqsCVPofSpqKKKKKKKKKKKKKKKKKKKKKKKKKKy9Z0mx1yxl0/Urdbi1lxuRiR0OQQRgg/Sm6Jo+n6FZJY6Zapb2yEkIuTyepJPJPua1qKKKKKKKKKKKKKKKKKKKKKK4D4g+G7/xVpv9mW97b2tszK8heIuxIOQByAB0/Kup0O1ubHTbe0upIpJIY1jDxKVBAAA4JPPFa1FFFFV7oziBzbLG0+PkErFVJ9yAT+lea/D3wzrPhu51Nr57CWK/nNwxgd9yMc8YK8jn1r1KiiuZ8X2msXui3EOg3iWmokqY5H6YBBIzg4yM9qy/BuhapYIb7X9SOoatJGItwG1IY+uxQMAknktjnj0ye6ooooooooooooxSYGc45owPSlwPSkwPQU140kGHRWHuM08DAwKCMjB6UYwMDpXjUOq+Mte1LUNFn0JLDTfNaJr5ywPk5IO3P3mZcAEcDP5ewwxJBEkUahY0UKqjsBwBUlFFNRFjUIihVAwAowBWdLpOmzSNJLp9q7scszQqST7nFE+k6bcMGm0+0kYAAF4VYgDoORTJdF0qbb5mmWb7BtXdApwPQcVd+yWwt/sv2eL7ORt8rYNmPTHSqS6NpS2v2NdNsxa7t/kCBdm7124xn3qWx0vT9PLmysbW2LjD+TCqbvrgc1Wh0HR4J1uItJsY5lbcJEtkDA+uQM5pJtA0aedribSLCSdm3GR7ZCxPrkjOar3HhfQrm6+1z6TaST5Db2iBORjH8hXRKoVQqjAAwBS1zU/hbQ7i9a/l0y3a7ZtxnK/Pn1z1pdS8MaJql4t7fadDcXKgASOCSMZx/Ormp6JpuqWP9n31nHPbBdoRxyo9j1B9wc1U0fwzo+iymawshHLt2b2dnYL6AsTgewqtq3hDQdXvPtt/p6z3PGHaR+MAAYwcDoOlP1bwnoesJBHqNiLlLddsSySOQo/Pr79anuPDek3OjnRZ7TzdPIA8l5HbGDkYYnIx7GqD+CvDz6QNFOn404Pv8hZpFBbjkkNk9B1NbGhaLYaDZrY6bE8NspJWMyu4XJJONxOOSTxWXqvhHSNS1Aam8MtvqAG03VpO8MjDGMEqRnjjnnAA6VqaNothosTR2UGwud0kjMXeQ+rMck1hf8ITop1g60yXTaju3LObqTcgxjA56YOMelQ6h4F0fUNYGszte/2gDlJkunUp6BcHge3+NS+IfBWkeIb6K+1A3TzQ48rZcMgjPHKgdDwPyqPXvA2k6+bY6lJez/ZwPKzdP8pwPm69Tgc12tvF5EKReY8mwY3yHLH3JqauN13wlaaxqlvqzXl9a3tvEYopLaQLtBznqDnr349ql07w9aaZcPql5eXF9epEV+1XjAmJMchQAAo6npn3rj9b8R6F41sx4e0m6F9LezIsoWNgIolcM7kkDGAuB6kjFetRosSLGihUUBVA6ACuEHhCW0v76/0rXL+zmvpDJMhEcsW49wrLx9etbWg+HbLRoLlIzJPPdsXu7iZsvO56k9h16DArnfCPgW38MXUslvqV9JbeYzw2jSYijJGDkfxHHc/z5rntY+FGnXWrSanpmo3mkyS53paHaMnrjuAfTpXaweFo7HQ5NK0+6eGSYET3UiiSSUkYYtnqT+lVPCnhObwxpk+nWWrSvEzFofOiU+STjOMYz361W8H+DZ/DF1eTxavJcreOZJ0lhUZfn5hjGOTTNF8G3em+JbrxC+stPPdrsnjMACsoAAA54xgY+lYmm6HeWHxBmvrfW5b2G5MjXdseRbptGwE7uu4gKMZwPqa9kpsm4o2wgPg7SwyAfevLfCXg7VdB1fUtQn1a1u11Nw91H9kK5xuxt+Y4+8RzniqnhHwPq3hfVbi4s9Xt/wCz7iQvJY+QwQDP8PzcMBxn9OlXr7wfqi+Lp/EGk6xHZreRpHdI9uJGIXA+XPA4Uf8A16pePPh3/b+ow63pF8dN1iMjdMM4kAGBnHIIHGfTitnwt4a1e1uFv/EWtNql7EMW6KNkUPBUnAAyxBxkjuetY+h+EvENh4xu/ElxqWnyC+AS4gjhYfIAAu0k8EbR9ea9ZaWNHVGkVXYEhS2CcV514E0Wwt77W9dskURaldHycYxsTgkY7M+8/TFek0UUUUUUUUUUUUUUUUUUUUUUVTY/6Uo9quUUUUUUUUUUUUUUUUUUUUUUUU1mVFLMwVVGSScACufTxNobpeSLq1m0VkFNxIJQUj3EhQW6ZJBGPWptD1/SteiabS7+G6RDhtjcqfcHkU/Vtc0vRwp1C+gty3Kq7fMR6gdSKt6fqFnqUAuLG6huYScb4nDDPpx39qpw6/o08628WrWEk7NtEaXKFifTAOc1avdT0/T2Vby+trZnGVE0qpn6ZNJfapp+nhGvb62tg/3TNMqbvpk81LY31pqEXnWV1BcxZ274ZA659MivLfHV3dR3dpqfhvW7Bb+A+TcWk90gjmjyThgSOVOfQ/MeRXS+FLmC3smn1HV7SfUbg+bclbhSsZPARRnAVRge5ye9djHdW8sRmjnieIdXVwVH406CeG4BaGWOQA4JRgcflXG+GfCuk+H9V1W6sZna5vXEksTSA+WCScAdcZJOT612NxcwWyh55o4lPeRgo/WpUdZEDowZWGQynINOopCQoySAPekDqejA/jTqarq4yrAj2OadRRRRRRRWVriXEml3i2t01rP5TFJlUMUIGc4NeefBnVb7WPC32nULqW5nFzInmSNk4AGBn8a9YoorJg1e0n1W50qJy1zbRpJKB0UNnAPvgZ+hFa1FFcHoWoa5quuahMwhh0GCVoYMx/vJ2X5WIOfu7gecc9Peu8oooooooooooooooprusaM7sFRQSzMcAD1NCMrqrqQVYZBHcU6iiiiiiqOp30OmWNzfXJIht4mlfHXAGePes/w1rcXiHTItSt7a6t4ZSdi3KBWYf3gATwe1b1FFc1a+JLG71260OATyXVqoaZ1j/dpkZALevP8AnFbGoXsGnWsl3csUgiALsBnaM4zx2FQtqtkEtHW4R1u2CwbDnzM9x7Y5J7Vp0UUUVR1O/tdLspr69lEVtCu6RyCcD6Dk03StRtdWsob6xl822mG6N9pXIzjoQD2rQoooqKeWO3ikmlcJHGpZ2J4UAZJNU9M1Oy1aA3Fhcx3EIYrvjORkdv1rRoqJZonkeJZUaRMb0DAlc9MjtTkkSTdsdW2ttbac4Pofen1g/wDCQ6OdUTSV1G3fUHLAQI+5gVBJBx0IAPBreooooooooqkt/ZvdG0W7gNyBkwiQFwPXb1q7RRRRRRUaSxyM6pIrMhwwU5Kn39KkoooooooooooooooooooooooooprqrqyOoZWGCCMgiuf0Lw1o3h8ynStPhtWlxvZASWx2yecV0VFFFFFFFFQQW0Fvv8mGOPedzbFC7j6nHU1PRRRRRRRXnHi3wBp3inVrPU7u6u4nt4/LKQOFDrknrjI6kHB6eld/aW0NnbxW1vGscMShERegAqxRRRRRRRRRRRRRRRRRRRRRRRVRv+PpfpVuiiiiiiiiiiiiiiiiiiiiiiio5Yo5o2jlRXjYYZWGQR7ivmf4X+H9I1DxX4rNxp8Lw2lzsht2UGJctICdmMduPTJrYTSIfC3xZ06PSo1trLVbWQywRjCAqrkgDsMqp6YHOK2vg9fDxCut+ILiPN5cXzIrtglIgqlUHoBn8axLxV8K/FmyTTkKW2swj7TBGuF3EsN2PqobP+961N48tbfwr440TxcI40tp3NtdnHRipXf9dp7f3Pc16VqMEOs+I7W0kRZINNT7VKCgIMrZWME+w3N9dtczq1vp2leMp9ZvbmXUbu5tBBa6VDb+bIgBBJX0HBOTgfM3Ncx8Nmlh+IHie2FjJpsLRpKbFnUhGO3n5fl53E8djXSeMZfD/gjRXkGm291fXEj/AGdJYVd5ZXYkknb0GfyAFQ/DbwPFpVhPqesW0UmpaipaeB4xsiRiTsC9OeMjHHTtzQ+BcaPoWsRlFMZ1GRShHGNi8Y9Kg+D1vDHf+L7SOMJAL0xqiHbtUFxgY6cVW+FFjBp/jPxda2ylIInVEUsWIG5u5JJ/Gm+H9RvPFOp6zqcvhxNYhiuTa26XM8apbovOAjD7xyCT9BXR/DbQdc0HVNVS4tBaaNcEy29t9oWXynz0GOgwT+Q69a9iornPE+gweIrOGyu2P2YTrJLGCR5ijPy5BBHOPyrwbxxpum32u2fhDwtaRw38j7725Qt/o6AZxnPocn8B1PHo3iDw7cW9joWnwagltoVk+/UZJrgxmZQRwzejEtkZxkjpgVwUt/pumeOdBHhcSW9leOYblURkgm5AyoPDdeo9BX0nRTJFLxsgZkLAjcvUe4r5w8FWGq6p4l8U6XP4i1D7FBMqyneDLIMvtAYj5B67QM8DgV0XgKO70Pxvrvhr7ZcXOnxwrdQ/aH3sC2zPPX+Ij8M1R0zXo/F02oXeoW+sXFjHcNDZQ6esgjVVxiQlCNzn3yBWp8NbjxAl/qml3iai+kopaxu7+NlkAyMKSwBPDfhtPToJ9ft7Xwj4b+2avrmrzXgTaNmoSAyynso3dB/IZqP4eaZrdv4cutT1y+vJJ7m3cx2szkiJMHBOedx9z0PrmvPfhj4b1zXPB7LbeILjSbYTyGEWqlWd/lyztkEjjAAx3rtfAWr6xqUmu+ENZvpv7RsSfKvozhiucZ7Z52kZ6hsGo/hHf6mNX1zR9cv7u51GzYBRLJlCmcZA9ehz6NXcaVa3eo6zrdx/aV6lgGNrDGH4VwvzuufQnA9xXlPwy0Z18a+KUTVL9DazoCwdSZhuY/PuU56ex5NbGraz4vi+IcWh2eo20sMsRkRHhCpGpU5Y4O5iuMgZ546VJeaj4j8K+M9Fs77XBqdnqrmNlkgWIIxIHygE9yMfXHvR451HxD4c8V6XKNbuE0PUZ1ikHlRHyDkAqMqeMc5xnGetek+KZ7uNNNs9MvXtrq6uVQMkaP8AJgs7EMD0AzxjnFdbEpSNEZy7KoBY9W96korxPVPFHie28eroFrFZXEMsDPFGcxhQQ2GdjknGBkL1HQZqhP4o8V+EvEVja+J5bO70y/YIk9tFsERJx+mQTnPHTmr3jXxb4k0bxVpmk2VtazxXZzHGgO+TkgBieFGeSR0GTWjD4i8QeGNJ1a/8YR27LDIq2bWpH78nPygdhwOSAeT6VcvT40h0z+147uzM6J5z6WbbjHUp5mc7gPbrXVeEPEFv4n0W21O3XZ5g2yRk58tx95ff2PcYrpqK4Lxn4obQ7nStPtvs63moz+Wklznyo1GMk45JyQAOOvWnWt94hs9dtdN1GO0ubK4SRlvII2Q7lGdrKWO3681WPiPUNT1O/tNI+wQQWMhhlub0lvMlHVVVWBwOMk/lVPwb43k1a81XS9XtorPUNMy0xifdGyA4LDPPB/mKg0zxN4k1rRpde0yx0+S13uYbNy/nuinH3gcBiQcDHpzXJfFnXNbk8B2V9avb29pqMMIugpPmHzEJKL229j3NeiTa9c+G/CzanriQO0UaCNbQsd5IAUHIGCT1PT+vPa14w8Q6Fpdprt7pdhLps2wyxwTN5sKvjHJ4Y89u/tzWr488X3/hrTLbV7PTobywlC72aUoyFuVOMHg/zrrIdTmk8PpqrRwpI1qLgoZDsX5d2CwHTHfFY0XiiS28PWurapZGGe7ZFtrSBvMeRn+4vIGGPXHb68Via74w1jwy1pda5o1ummTyCOSa1uTI9uSMgMCoz0PTjjr0Bl8ZePU8MzaeG02aa0vHQLdhxs2nGSAMsSAc4xzVDV/iFd6Nf2baj4eubXRrmURLfTOFZc5wSmCV4GcHBxnjtWt8StftNF0f/TtKub+0ldA/lkKnDZAZvQlRxjBzjvXe6fMtxZW8yJ5aSRK6oP4QQDirdFcH4p8YR+G9R0+0u7CZ4b6URR3COuAxIByOvGRWZ4i1ix+Hls92NIuZ7e8uGknuYnUkzOSfmBIPOD0GB0479frWs6dYaULu/LfZ7gCNYthZpSw4QKOpPpXi3hKHRfBOuwLf6dqunTaluhsjdzxzRICwyo2coSSo5zjuete1azrkGmSw2qwzXd9OCYbW3ALsBwWJJAVRnkkgVi6R4ytb3WX0O8tLnTtUALJBcbT5igZyrKSDxnp6H0rhLfxpqV38QJNPk0fUI7a0tW226BS53bT5jjOMdABngkd812+r+PdB0fWYtHvZ5IbmQgF5IykaZ6Es2Bj3GRVW1+IuiXGtw6OUvYZJztt7ieDZFMewUk55JwMgA/lUXxF1vw9aQ22l65NORcSJJ9lhjJM6huAT0A3YzyDxXpMSokaLGoVAoCqBgAdhin0VzOoeJLKxvnsDDez3KRrI6W1q8u1TnGdoOOhrITx5on9p22lS/bbe9uGCxxT2ciEk8Dgjge/SofGWraZdxXXh5zfzXDojTxWFs0rrGWBIJAwNwBH4/StTwzreg3Wjs2iODZ2S7GgjiYPFgZwUIznr9eetL4f8Y6D4iuZbXSr1riaEbpF+zyJtGccllArTl1zT4tWj0h5ZPt0ieYsQgcgr/e3Abce+evFeW/ESCFtat7vTtdudN1WCEi5+y2zz5hJ4LqvAxkn5v6Cu78LX+hweHIrix1GGWxhU+bcsduX6sz55DEnODzyPamSeO/DEdp9sbWbf7P53kbly2XxnGAM4wRz0964bUYIF+L2jyxRxjzNMeTcqjlv3g3Z7kjjNenXPiPSbbUhpcl2PtxAIgVGZsHp0BqhdeM/D1pqDabPqcSXquIzCVbO49B09xWxqutadpCwtf3SwCZwkZYH5mPbgVqqwdQynIIyKdSMQoLE4AGSa8ptfiPo934sbSY76COzitmLXErBFebcoCqT6Dd9T616FqWsadpcImvr2C3RhlS7gFvoOp/CjS9X03V42fT763ulXhvKkDbfqB0rxLRbC0074xX0NnbxwRGy3lIxhdxCkkDtXt51bTVuvsZ1C0F1u2+SZl359Nuc5rToooqjeajZWO37XeW9vu6ebKqZ/M1LKkN9bMhbzIJVwSjkbgfQg/wAq8O+DCwWA8ToXEcEGoFA0jdAMgZJr3RJ4pIhMkqNERkOrArj60kdxDI21Jo2b0Vgaf5se/ZvXf/dzzUlFFJuGCcjA689KAQwBBBB6EUFguMkDPqaWisvXIHudLu4Y7ma2dom2zQth0OOoNeYfA65uLrwo0lzPJPJ9qcb5HLHGB3Nex0UUV4d8T7zVNM1/w3Ja6pcR29zeLG9sp2oQGTrjBIOTnPrivcaKKKKKK8s+Lmp6zovh5tQ0m/W1KOqSDygzMGOOCen5V6Fo8rz6ZZTSNukkgRmY9yVBJrRooooooriLHWtU1HxJeWVtaQrpFkRHLdvnc8m3JVO3BOD6Y+ldvRRRRRRRRRRRXIa74kOmarp2k22nzXt3ebmKxsFEUYIBdie3P6fSuvoooooooooooooooooooooooqk3/H2n0/pV2iiiiiiiiiiiiiiiiiiiiiiiivmf4ZXuq2viXxYbTS3vrNr9hKIpY0dG3vggORnjPf0r1PS9DvNR8TnxNq9t9meCD7PZWplDtEDnc7FeMnJHBPB57Y5Hw9oes+ANZ1FLLTpdT0K+cSILd0EkDehViM9xwcYA5HSumsNBu9X8Vr4m1W2NtHaw+TYWruGdc5y7hcgH5jxk/oK3/HWgJ4l8PXmnFQZWTfAT2kHK/wCH41B8P9JvNJ8P2qalI8uoyqJLh3bc2cYVSf8AZUKv1BrzeG38SeGvHWs38WgTavb6pt8maOVVKAdFLN90Dpg4+6MUzwxa+K7Dx3q2oX+hiT7dGMyxT4iRRtwAzfeIAAx69gOmbYQ6vfeLpvEfifw9qTR2+P7OtolWURYOQTgjkdfqc9q9g0/XL7UtXit49JvbWyWJ3mmuYwu5uNoXn3P5V5T4JbxD4Om1bQx4ZvLySW8ae3ulYLA4bABZ+gGAD1J5xgYrW+E9nrmnahrqanpEkCXN48puNwCZy2doPzFc4wQOQaZ8NufHPjQ/9Nl/9CaufVtd+GfiHUGg0iXUdBv5fOH2dSTGTngYHBGcc8EY5r2bwxf6vrG7UL/T20y2ZdsNpKcyk55d+Bt6YA+p7119FcP8QdfvPD+iSXGn2c11eyt5UKxxl9pIPzHAPTHfrXnnw5uNB8Laa019PcnV70+bdyyWE4OTzsztwcE846n8KwvGGs3N1q3hvXdV0i5l8PpLNm3EZyHDuqF0PfaEbn3H1PGetyXfijwvq66PqEWl20uUmaE5lBIyQg5A6Yzyewr6Tgk86JJNjx71DbHGGHsR61LTJZEhjeSRgqIpZmPQAdTXgHwv1Ozk8aeK187bJdTqbdWBHmKpckj8MH3Bo0DW7KT4va0TdxNFNaRwW7hhtdtsZ2g9+Q35fSub8NeI5Phbqd74e162lGnyzGa2niXcAp4yOeVIA4HIOa9v0PxQmsx3GpxW81volvEzfabhNhmYclkHXYADycZJwOhrxbSdU0/x/wCKW1jXNQtLTStMcCysp51QyHOdzBjyDgE+uAOgNezSeJtN1ee90nSrmG9dbCSV3t3DqDwqqCMgk5PA6YHrXCfBzXtLsvCpsr29htbq0mkE0M7hGXLZ6Hnvj68Vt+BLCS+8Ra94sbIt75xBZ7hgyRIAPM/3TtGO/Fc58TrPUtD8S6R4o0RVNzcMNPmjbkOzcJkY79M+oXivZ9C09dL0u1shgmKMB2/vP1ZvxJJ/GvDfBGrado/jvxhFqN5HbSz3MawJJkGTlun5rx3zVq5vLdvjRaoJoiVsjGcOOH2sdv19qf8AEy4hj8d+C98sa7J235YDblkxn0zXpfjvw/H4n8PXdgUV5ipktif4ZQDtIPbPT6E1yPwrutR1uxj1PVYjHJZxmwhDHlipG9yMcEkKv/ATXr1FFeH3EsEfxigEzqrNp22LJxl+eB+Gat/Fy2XVn8PaNAwN9PqCuqgZKxhTvY98Dg/gfSqHjKT/AIuj4Tjx/wAsnOf++v8ACrPx5sp7nwpFPAm4Wt2k0ny5wu1lzj6sK9Ms9Rtbzw/HqKyD7K9p5pYc4Xbk59xzx7V518DNMnsPCfnTAr9suGnRSMHbgKD+O3P0Ir2SiuB8b6NoXicW2haqSl1MHltJE4dSo52noeD908ED2yOC8Nv4j8F+KrDw1qF4+qaTqCv9jmfJeLYpJHPPAAyMkAEEdxWD8L4fD9xfavo+t2lqdYW+kZDcD55l9Bu6kEE49DnHWvY9MtfDOk3txFp1nZQyi2Mlw8KA7Y8jhiPXk4/2fpXlepeEtS8L283iPwLqzpYshu5NPk+aN48BsqD14HfDY6HNM+J2r/298MNP1TyRCbiaJjGDkKRuBx7ZFeh+N/EEHhzwnDPLaRXjzeVBFBMB5bORkFs9AApP1A6da87+LGj3cXg+TUNW1i4u7wyxlYlYR26EnoqD72ATySTxnjmvY59Mj1rwn/Zsv3bmxEef7pKDB/A4P4V4z8P9VudW0hPBVwCLuzuWhusA8WqEk5PruxHx2INaPxreO1u/DMt8pbR0uiLiNXKn+HkbeeF3dK7i48G+Drq0S+ntVmtEUyrJJdysmMdeXx0rkviUtvGPBMNqNkA1CFYUJOQg2gdeeBirfx6/5E4f9fcf8mqx8XxjwBIP9qD+Yr0/RP8AkFWP/XvH/wCgitOivEfjAN154V5/5iaD9RT/AI+DPg0D/p7j/k1ZHjO7Nh4y8DJdt/ogG0Z+6JDhc/mV57V7PrWnaVeRxXOqW8MiWb+fG8g/1ZHOf/rd68aZW1L4s6pZy6je2Mkdki2z27AFl2ozL8wYYyzHgdQe9dtN4H04a3Za7favqU97bMqwtNMgGc8LgIOuSMe5rD0k5+L+s+2lJ/OOs34hWy3XxC8IxsqMuSxVxkEBs/0q38ZlGPDeAA39pxgH0pnx1/5A+kf9hKP/ANBavblGFA9qdRXHeKta0zwlYXesXCqJ5cAKPvzuBhVH0/QZrjfhp4evZJpvF3iDc2sX4PlxuuBBF2AHYkD8B7k1PYSW9v4i10+F7d9Q1KeVRfzXM5S3tmGQFB25Y5zkDOPUYxXMfCEXC+K/GIu3ga489TKbcYj375M4B565681O/leDfiiZH/c6d4giPzH7gnzzz6lvy8z8vRNJlFzcav4gXDqQbe1yP+WcWckH0L7vyFeb/Chda1PRLjUbPVrNJLm7ka4WS0LsJODy28Z4IwMcCuq8I+CJPDt5rFzd6hHew6hmR7UQ7FB3E5xk+uOlcX8HfDWmap4d1I6np0EvnXzDY3OxVC4UEdOc9OtM+IWqXOhfEKwvrGw+1y2+juVhDbQBmTn3A64HOK9N+Hk1jqmlLrUMzXN7d/8AH1PIuHDjqgHZR2A471xvxe02bT59M8Y2EW6402ZfPUcb489zjp1H0au6+02/iPUdKa3xLYwRDUCxUHLsMRDrkEZdsY/hFdxRRXh+hLE3xh1/bEimOwTkAcsRES315xWxrSWml+NodZnvLi9u5LX7Pa6XbQ+ZIpzy/XCrjPJx1POBXG+GJ7g/FzUfN09tOaaz3yW/mq+44TltvGT1781leKPEP/CMfE3UtS+xzXWywUBIx0JVeW9F9TXtXg/TrF7ca8kyXt7qKrLLeFQCRgAKo/hUYxjrxzk12tFFFeJWtlpula3rUusSLruqahKTHa28BmkhgBOFIJwvUDkjp1NUvghJIB4igEUkFtFfERQOwJi+9leO4wPaue+HvhPT/Er+Ihqkl1LbLqUm22Sdkj3c/OQpGWHbNXfCti/g34gP4US5luNI1G2aSKCflR8pJ46H7jDPcdeRR4a0u08E/E6fTjFGLTU4S9i7f8sycnYCenIZR3xt9a9Q06wttT8VX+stDEy2YWzhfHJkHLt9RuC59jXfUVUv7cXVrLCZZogy/fhco4+hHSvnD4XeG4/EujalDqmoX0tnHfuv2dZdokO0fM7D5m69MgdeueOg+F13NoaeKtJmupbmx0STdB5nVUw5I/8AHPpz0FUvD5HivS5NS13QtZv57tmMU0bJ5cKgkL5ILrtIx125J55zV3w9r3iPwx4N1abxHazLLYhRZSXDAtLu4VTgnODj8D7Vu6V4Rg1/w5bX2pXVzLq97ALj7as7qY2ZcrtVSFAXI4xiofh34jvtX0TWLDVJPNvtLaSB5u8i4OCffgjPsM81518LfCUviPwqTLruoWkCXL+VDaFYwGwMsxxlu3GePxrrvhrq2t2Gtaz4R1W5a8msUMltLKxLMOMDJOcEMpA7c9qxvBt7pviqO7g1DU7yy8XFpF3i8kiKnJwsYBCkDHK4J6/h6P4msvE7eGNL0/R3db0+TDeTLMquibMOwY9845HPpXnfiXVbDw3rWinw1rU80j3Cw3dsbt7iJ1JxlskgNyeh+gGK1PjQsp1Pwl5Gzzvt/wAm/O3duTGcds1Q+IFt4g8I21r4iTxPf3U4ulE9uzbIGBB4EYyAOMY989a7/wAaeI7uC+0fQtLbyrvVn5uDgmCIY3MAerYzj6VieOYNT8HacviDStWvpktWQXNreTmZJVZgufm5ByR0/TFHxEuL7UPB0XibRNQvLR0gjn8qKXAMbY3Agdxn/wAdNdFoOqxzeAbfU5b25kzZl5Z9+ZPM53AH/eyB+FZ2p/8ACVaP4NgWwa41HXJXQO7BWMQPXgjGBgDnPJzXL+PtTu/BC2d5ZeI57u6M4FxY3cqv5ikE5CgZQfTA5Hfrv/Gxt/gW5bpukhP/AI8K3da1DVNL8GW02jWUl5fmCGONETdtyoG4jvj/APXxmuK8Z6pq3g3TbLUx4glub1pF+0WVwI9sgIydqgZUDHb1r3KCTzoo5AMB1DY9MipaK8U+IeteIPDesabNHqixaLezLDIzQRk25zzyeuRk5PTH5974vu7+102KPS7hE1K4mSKAugYOSfmyD225OfavNvHOueKPCV9pkjatDNpl1KIpZpLRR5R4zkA88ZYfTH19E8UXV7p+mW6aTNCuoXFxGke6IFZWY/MSB0GMsT7fjUuqr4hMum2mn3Fqm5HN3dy25YArtA2qGHJJPGe3bFed+KvEniXSda07Q9M1Cw1HUrwndCLQp5K8EMx3ntk/QE+lT+L/ABl4i8P+IdH002FpPDesoH2ckySHgEDcQF5PfOB3607WfFPinw1q2nS61bacdJvphCfs7MTCSOMscc9+hGAfauq8WeI7yw1XStD0yCNr7Ui22abJSJVGWOByxxn06c1lx+JdV0jxfZ+HdXa2uob+IvBdQxmIqwB+Vly3dcfiPoKeu+N9Y0vxnZaAuhia3ugWjaOTMki4PzDoq4IJOc4AzVS88ca/oOv2Fh4h0e2S0vyVgeydpH3dMc/eOSvGB94fSo9a8ceJfDt7ZXGuaHa22j3U3l5SffLFkH7xB2578DGARmug+JnjG/8AB9lDdW2lpcxyOEMry4VG5OCo5PA69OayfEXjjxBpVqusr4bA0QMu55pgs21iAGKD7uSehz1GcV6BqHiKzsdFh1dhI0U6oYI1X55GcfKoHqc1wWva/rPha4XXdW0WyksptsMr2kzNPAnVVO7CnknpgE/hXrdtPHcwRXELh4pUDow7qRkGpqKKKKKKKKKKKKKKKKKKKKKKpMQLxB6rV2iiiiiiiiiiiiiiiiiiiiiiioLoziF/swjM2PkEhIXPuRzXmHgLwtrXhzUtUuLuawmh1GYzyeUzhkbLHjIwRlq9WoooooooooriPEVz4pttVs30extbzTdn+kxvKI33ZPQn2x+VHg7w8+kS6nqF0EF7qdwZpFQ5Ea87Uz3xk5PrXb0UUUUmB6UEAjBAIoIBxkDjpS0UEZGD0pixopyEUH1ApohiByI0z1ztFNntoLkATwxygHIDqGx+dSBECbAq7MY244x9KrmytD1tYT/2zFPhtoICTFBHGTwSiAZ/Kq02l6fNMJ5bG2kmByJHhUsD65xmoNfvptK0i7vba0a6lgiLpAnVyO1cJ4W1DVfGElnqGp6O2m2dmxdEkclpZuQGAIBCgE9e5PpXqdZz6Zp73i3z2Ns12vScwqZBxj72M9Kp/wDCO6Jv3/2Pp+/Od32VM59c4p11oGjXczz3OkWE0znLSSWyMzfUkV5xqfj2ez1248LaV4euZ72JAluwYKn3RhiMcIM9fb3r07RNPXStNtbJSGMUYDMP4m6s3PqST+NalFHSvnW/XRdd+LP2a7a2uoRYbADIMeaOQAQfvAHtz+Ve1aR4c0nR5ZZ7KzVJ5Tl5ndpJD/wJiTj2zWdf+CvDuoX7ajdaasl4SG80yuCCDkEYbg/SusMMZh8hkDxFdhV/mBGMYOetcXB4F0CAyIltMLaRxIbX7TJ5O4HOdm7HXt0rt0RUVURQqqMAAYAFOormNe8MaZr1xa3N6swuLXPkSwztG0ZJBJBUjnik0rwzZadd/bTLd3l2FKJPeTmVo1PUKT0rE8WfDzw/4qu1vdQglW6ChDLBJtLAdAR0P1xn8q39I8M6To2ly6Xp9qILaVWEmGJZyRgksckmuft/AdlbWR0+LVNWWwZdr2v2rKMvccjIB5yFIBya3dY8L6Tq2irolxb7bFAojSNtpTb0INYh+H+iv4dPh+b7TPbAhlllkDSowGAVbGBgZAGMcnjmspvhX4el0z+z7h7+4KjEVxNclpIRxwgxtUcAfd/pXoOiaVb6NYx2Vq0rRp/FLIXY/Umqun+H9P0/VtQ1a3iK3V/t848YG0dh2z1Pqan1/RbHxBp02najCJYJB+KnsynsRXm/h/4VaVpFzHJLfXt7bxvvW0mYeUW7FlAwSK6HxV4Lj8S39reXOq3sJtGD28cGwCNuDnlTk5A60vi/wefFdjBY3uq3CQRlXYRIg8xwCNx49+nSo/Efg1/EOlQaXfazdNBEQzMETdIwyAScehrtdMtXsrKC2kuHuGiXb5rgBmA6Zx7VeorivHXhSLxZpsdsbmS1uYJRNb3CdY3HfGRmuL1z4bXfiDSY7XV/EVxd3iTh1nZCEROcqsYIGT/eOT/Xo/E/gS08ReH4dJu7yd57cZt7uTBZGxjkDAIPp+tYvh3wDqlvPA+veJrvUre22mG1UsiblIIL8nf9D/8AWq/8QPAMfimW3v7O8bT9Vt+EuUB+YdgcEEEc4Iqz4V8KanZXCXniDXJdWuIRi2QjbHFxgtju2MjJ9fyp614O1WXxcniLRtZSxaSAQXCyQiQleM4HTsvXuOvaodc8Ia5qHiHTNXh1S1VdNG2COaIsXHcuRjJI6449Ks+PPCur+J5dP+z3tnbRWUonXfGzM0g9eentTPHXhbW/FVrYQC50+A20y3DMUdtzgEYx/d5r0y08/wAiP7V5fn4+fys7c+2easUV4x4p8Ha/rvie21Oa40+fTLNw1vYyvIoJHOWwpBOcZ9QAK6m9tfFmoG3hlbSra3FxG8z280pkKK4YhcqACcVxmheEvFnhzWNTXSr7T/7N1GcymWdGZ4c55CDALDOOuDgVc8DeD/EHhzxBq11PqFpPZ30ollkMZ8yU5YjgYCnLnPb0FdB8SvCT+LdLggt5VhvIJ1kilY42jo36HP1Art9PsorGwt7GMfuoYliHHUAYrwhfBni3wlqtxJ4PureXTrptzW90QFjJ9vb1GDjA5xXpum6frdrYXV9fyx3+szR7ViVvLhjHZFOPxJPX9awPhToGteF9Nm0vU7e38vzGljnhm3ZJwNpXA9Cc/wCTRvtH8Qv8RIfEEemxyWMEBt1JulBK4PzAY45Y8frVGx8N6/4V8WXdz4dsEfQrkqZbZp1XtyUBPGCTj8umMevarb299pN1b36lLeaBlmGeVUrzz6j1riPhLoJ0HwrbI7b5bom4Y+zfdA9tuDj1Jr0yiivEb/SvEWj/ABDutc0zSk1G21KBYSfPEYgwEBLZ/wBzPHUHHWqVzY+K/D/ji+1uz0QazDfwLHlbhYvLPy5UFskAEdxjH0qvFpvjC0+IDa5LotvcC5tRFuguMRRfKPvFuSQV5wOc8VdsLPUrvx/qGqX3hy7Gl31r9iBl2HAO0FmG7gEAg4ycGk8I2Gt+DPEWo6bDpd5deG5ZN8EqlSYmIByBnJH8J78A+orqtb8T65pXiq0sDohl0Sdo4vtiZLB3O0d8ABjyMZxzXptFNcEqwU4Yjg184fD+XxH4XudX0y58M317ez3JlW9C7Y5SR1aQ8bc4PBP3jxmtX4U22s6Zrmv22paNcwtdXBma6AIh6t90nG7JPGM8Htip/Bc9x4QvNbtta029hW7u3uLeaKEzI688ZTOD06+vauo0LRrzUPFdz4q1GFrdBD9lsbaUfvETjLtjoSd3H+0ao/F/RG1DRoNStX8rUdPnSS3kBw2WYLtHuWKke4FeiaDYHTNLtbRm3yImZH/vOeWP4sSfxrXoqlqN3DY2k1zcMViRfmKqWPpwB1614r8FbhbPR9TS8jmtpjdPctHLEy4TaoyCRz/P2rP8CbL7XvGdpMlzbpq7bbaSSBlDqBICRkejA81z/g7xnd/D1JPDPiTTLnZBK3kTQjcDuOcD1BOSCPXpXqWt6fqXjfwpqMc1sbP7SqPYwSMN42ndl/Qt0x2FUPBHjOwsPDttYa1I1jqWnxi3ktZYyHYLwhUY+bIA6d8/WrPgPw3eaZpWuXl1C0V3q8ss4tmI3Rqd21T2z8x/Md65j4S69pPh/wAOSaZq1x/Z1/byvJNBdK0bEMeCARzwOg546V0fhzT7kaz4h8azwNCt1DstIJFKsY0UfMwPTdsU461yHiO88H+OPDjarLPDZ65HCGURticSgcIF4LgkYB9MdKi8c6lq9j4c8KQ6810tncHbq5iyHIG3arEc8gtkdyDWb8QvE2g3Nt4e/saKQaXbX6SPdR2zJCuOqjIBZgOSAP1rS+Juv2Go614LktblGh+2+a5cFCi+ZGAxBxgEZIz25rZ+P1/bL4Vt4hPG0ktyjRoGBLLhjuHt79Kg+I6NZ6t4b8Z6ePtem2WI52hIYJHnhs88YZh7ED1rp/iLrNjqnhWSw0y4jvLzVAkdpBC4Z3ywJOOoAAOSenQ4ruPDujR6X4estIlCyLFbCKUY4c4+b8CSa8P8DafqVn4g1LwXNGTpVndi93t8wMfVE9MMdjY9VbrzXYfGPX7vRdNsIYJpLaC9uPJubmMZZI8cge5GTx6V5j8WL3wvB4ctdP0H7NPJ9oV5JYfnI+UnLyc5Y88E56+ld18YtX0+88Bs1pdRzxzXEccbowwxU5OPXGO1W/iJ4ku9C8G6VLp0zRG6MUL3UYDGJNnJA9eMf1BxXAfFCfwlF4Vhh0a4tbq8knjczK3mzMMHJd+SD7HH0r6b0u5tbqzhks7iO4gChVkjYMDjjtV+iuL+IOgnxH4avdPQDzyokhPo6nI/PkfjXGfC7U7nxXa2Wo3kJUaXCbWNif8AWSkYaT/vgKPqzYrvPG+hL4j8PXumlVMrpuhJA+WQcqfbkY+hNec/Ci+vvENtZTahAYhokTWiFgQZJD8u45/uooU+5P0ruvHviuDwlpJuigmu5WEdtb55kc/TnA7/AIDuK5v4a+FpNFtJ9e1yRpNavl824km6wrydvscYz6dO1c546nivvG3gaaB8pKxlXdx8pKkdf5Va+O5A0vRt2cHUUyR/utXQeKfEl23irTfCdjdLYtdxmSa82BnUAMQiA8ZO3qemeOeK4DWdOsdL+KPhm3tZpJptrNO81wZZCxDY3ZJxxj0rpPEDBvi74WKkEGymII7/ACS0z4nnPjDwQv8A08y/zjqD9oBGk8P6dGoyzX6gD32PUnx9XPhO3+ZhtukOAevykc/nXSfGMZ8AaqPaH/0cleefEcrD4J8HT3ELTWMT2xuEX+JfKHH4jI/GvTIvCXgu+09L5bO3msnXzFladymPXluO9dvpAtV061FlF5VqI18lMYwmOP0rRooooooooooooooooooooooqo3/H2v8Au1boooooooooooooooooooooooorO1LUbbTo1e4Y7nbZHGi7nkY9FUDqavo25FYqVJGcHqKdRRRRRRRUF1cRWlvLcTuEhiQu7H+FQMk/lWX4e1yw8Q2C3+nSmS3ZiuSpUgjqCDV3UdQs9Mtzc31zFbwghd8jYGT2ptzqdjaWQvrm7hhtSoYSyOFXB6cn1qLRdXsNcsxe6bcCe2ZmUSBSASDg9QK1aKqSXtpFcR2sl1ClxIMpE0gDsPYdT0NS29xDcxiWCVJIz0ZDkVNRRRRRRRRRRSEgdTilooooopu1d27aNxGM45p1FFJwc96zxpenhw4sbYODncIVzn16Vo0UUUUUUUUUUUUUUUUUUUUUUUUUUUUUUUUUUUUUUUUUUUUUUUV5He+BdUv/ABJc3914kvG0mZ1Y2CuwBUEHyzzgLwenPJ969bVQqhVACgYAA6UtFFFFFFFZEumi4vkurid5Y4m3QwEAIjYxuPGSeuCemeK16KKKKKr3fn/Zpvs237Rsbyt/TdjjPtmvLPCen+M7+6jl8WzW6W9rL5sMMIXdK4BALFeNozuA65x6V63RRRRgelJgDtSMisQWUEjpkU6ozFGXDlFLjoxHIqSoXghkYO8SMw6EqCRUxAIwRxVb7Lb71k8iLev3W2DI+hqSaGOdDHLGkiHqrqCPyqM2tu0SwmCIxKcqhQbQfYUklnayNue2hZj3ZATSS2VpNt8y1hfaNq7owcD0FSrBCsXkrEgixjYFG38qqWemafZOXtLG2t2IwWihVCfyFaNRiKNZGlEaiRgAzgckDoCfxqC+srXULdra8t4riBuscqBgfwNUm0PSm0/+zTp9t9iyD5AjATOc5x6570tzomk3SxLcaZZTLEu2MSW6MEHoMjgU59H0x7E6e2n2v2MnJg8lQmeuduMZ96px+GtEjsJNOTSrRbORg7wrEArMOhPqa2bS2gs4I7e2iSGGMYREGAB9KsUUVUsrK2sIfJtIEhi3M+xBgZY5J/M1534g+I+maLrcmhNY6hcagFXYsUQKyMwBVVOcnr6YrsPDWnSaZpkcU7BrqRmmuG9ZHO5vyzj8KpeIfCGheI7iC51WyM80C7Y3E0iFRnP8LDvTJ/B2i3EZjmhuZI2GCrX05B+o31TuvAHhm7uILmfT3ea3CiFjdTfuwuNoX5+AMDAq9r/g/RPERh/ta2lulhGI1a5lAX1OAw5PHJ9Kq634H0LXFtPt9vNJJaLtimE7hwOuC2eeeeenaqV78OPC941kzacI/sbEp5Tld/OfnPVunc5p83gDRJdTi1T/AExbyEjynW6ceWB0VRnhR0x0xV3W/Bum61qUOpXkt4bm3IMBS4ZBEePugdM4Bqt4p8D6d4oFuuo3V8yQDCos2FzjG4jHX3qHX/Adjr9pb2mpajqc8EB3KrTjlufmPy8nBx/k1pa34Uttc0yPS76/1CS2UfOBKAZecjedvOMD8quQ+G7BdAXQLnzb2wEYi23DZYqMYGVA6YGMdMDHSuF0b4TeH9Ku0uBNf3EaOJBbTSgxFgcglQozjA4J7c5r18AAAAYAoooooooooooooooooooooooqowzdKfRat0UUUUUUUUUUUUUUUUUUUUUUU1mCKWYgKBkk9hXk3w+u38UanqfieckwiU2unxN/yyjHVsdi2Rnvwe1bWtePdI0XXbfRbxLlJZWAM5jxEuRkfMTz1A4BqrB8RdKOrR6beW17p/njNvPeQ+Ukv58j2JGKZd/ErRLS9t4JorxbSdzGl+0OLcsMdGJ5HuB6dua7PXtcsNBsft1/NsiLBECqWaRj0VQOpOKwE8aWKanZ6bfWWoadPeHbbm7hCrI3HyghjzyBj1IrlviF43utC1fStMgsLry57qLzLjYQsi7lJSM9zzg/lXpUms2lvpn9p3nmWcAGWFwhV15xgr1z7DrXPp430tNRh0+9jvNPluP+PdryAxrMfQHt2+9jrVrWfGWhaLqFvpt9fCO7ndUVNpON2MFjjAHI6mqVr458L6nbaiw1GFre0Pl3BlUhSGJAxkYYHBHGf1Fa3hO50W50aKfQViTTSz7AibBkMQTg4I5BPNcP4k1zw3qs9ndXc91daVp05kkaGykltmkA2gtIAVIXdnjOcj6V3+oz2uoaBdTW7xXFtJauUZSGVhtNed/By5gsfAUFxczJDDHJKXkc4AG8966z/hPPC/8AZ7aj/bMH2ZZDFuIbcWAyQFxuPBHQV0Gka1p2s2C6jp93HPaHP7wZGMdcg4I/GuQ8OJoWp+JtV1e11K31K+ASNTGuRbR7cbVbJByQSSPUiq/iq9bwpq9hq8eF0++nW21BScKGI+WX2xjk9wK9OByAR0NRTzxW0TTTypFEoyzuwUD6k1hXHibQ7ex+3y6tZi03lBKJgQzDqBjqfYVs2d1Be28dzazJNBIMpIjZDD61lan4i0bSplgvtStoJW/geQZHGeR2/GtmOaKSITJIjREbg6sCpHrmsOLxLoUzlE1ixLA4x56jJ9uefwrWnvbW3kjimuYY5JGCojyBSxPQAHqarLrGmNdmyXUbQ3Ybb5AnXfn025zmrN1e2tmFN1cwwBztUyyBcn0GaWK8tZZ5LeO5heeP78SuCy/UdRXnniy1sdf1rTtPvdUtI7C1czTWoulWSWUfcUjOcAZP416G81tZxxrJLFCgG1N7gDA9M0+G4hnUtDNHIo6lGBA/KkhureckRTxSEDJ2ODj8qGurdYjKZ4hEDjeXGM/Wp1ZXUMpBUjIIOQRUcs0UOPMlRM9NzAZqUHIyOlMaRFYKzqGboCeTVLVNRtNKspr68mWKCFC7MT6DOB6njpVbQtQ/trR7W/CGIXUQcKDyoPv61ieDvDLeG0v1fUJrw3Vw0wMv8IPQdeT6mu0oooorM1prxdMvG08A3ghYwggffxx14z9eK4zwhPcyalOkMupXGnG3V3lv0KlZ8/dXdg4xyQMgHvyK9GoopDnBx1ryXQdS1b/hYuqaPe6k11awWIliTy1QKWZOw6kZPJr1uiiiisrXdQ/srSry+2h2giZ1Q/xtj5V/E4H41R8LSazNpiTa6kEV7KxfyYQQIlOMKck5PX8/bNdHRRRRRXnPxM8Q6r4Y0Y6jp0FrIiuqSGYtlc8AgDr27/hXbaTcPd6dZ3MmN80CSNjpkqCa0KKKKytburuzsJriytVup0UsI2kCA4BPWuc+HniK48U+H4tUuYYoZJJHXZFnAAOO5ruKKKKKKKKKK8+sfGQvPF83hr+zZ4XhhMjyzMBnpjAGcg565r0GiiiiiuF8b+M7TwhBFNdWV3OsrbVaFBsB54LEgZwDxz0rt43EiK44DAGn0VzXirxJZeF9PN/fpcPEGC4giLnJ6ZPAH4kVqaPqEWrafbahArrFcRiRBIAGAPrgmtGiiiiiiub1vxPo2guiapfLbM4yu9GwfxAqjB438NTldusW6h/utJlFPOOrACuseeGOEzvKiwhdxkLAKB659KHnhjjWR5UVGIAZmABz0596xrnxDpdrrFtos10q39ypaKLBOQOeT0GcHGfT6Vv0UUUUUUUUUUUUUUUhIAJJwB3NAIYZBBHqKWiiiiiiiiiiiiiq5toDOLgwRmcDAk2DcB6Z61Yoooooooooooooooooooooooooooooooooooooqof+Pof7tW6KKKKKKKKKKKKKKKKKKKKKKKxPE27+wdU2Z3/ZJdu3rnYeleefA/Z/whVvt258+Xdj13d/wxVLxuof4i+DwwBA808jvis/4zxRyat4QDxo26/2ncM5UtHkfStf45iIeC5AwAIuIvLA9c/4Zq34suNHg0jw/HqFrLe32+FrC0hcq8sgAH/fIyMk1xPxQTWHvPC02qSWiBtSULb26MdnzLyXJ+Y/gBXQ/FRVl8R+DIifm+3+YB04VkP+FQ/FC6kbxX4SsGvjZ27zNL5mAQJOApIPB645/vGt7xJ4EuPEdvFFrHiK5kigfzUKQRx7TjrkCuL+LdlFeeIfBNo6rcJJOVkLAHzE3RZye/ANew6vpen2mmaxcQ2Nukk1s5lKxgb8KcZrhPhRb2//AArWEXcu22mS4MrZxsTe6tz9ATmsq2lZfBGoWPhvTc6JBbTFb/UXw1wMMWZIwuWPoW2jgenGr8OOPhXD/wBe11/6Mko+D6Ry+AIlljWRC82UcZB+Y1ifAfSbB/DU13JaRSXElw6M7ruO0AcDPTr261Z+DyJHeeLLBEUWkeoMEhx8qjLDGPTAA/Cj4XQxQeMPGccMaxxrPGFRAAAMv0Ara+N4B8FXJKglZoiM9juxXoXhuV59D0yWQlne0iZie5KA07xBaW17pV3Dd28c8RiYlJFBGQDg/X3rxb4L+GdKu/Ci3V/Y291LLNIoaZd+1QcYAPC8g9Kh+Gd22ieGfFphb93p9zO0CuehVOBn3IFafgey1y/8JRskWjzpqSvJcSztL5kpYkZfjlh09OBinaX4G1/S/AereHl1GCS5nJNuYyQoU4LpkgfeAYenzVkaT4m0XWray8NeJLA6Lq1q0Yt/MiKruBBBQgDZnHTgHIwTTPixpMFz408KiJntp7uUrLPGcMQCgGPQgZpfil4A0jTPDzaxolt9jvbCRJd6yMxcbgDksTkgkHPXg+tZPxMhj1vRPCWrAeVqN9NCjzjqCV9OnXkcV6xbeAdJ0lry/wBKea11GayeD7S8zNhyP9ac/wAWcEnp7ZrzLUotEs/A15o9vYjWruyhcz6hBCBHFMcsWMrdSM/w5JAxx27jQdHh8WfDewtb9Vmme1IilkALRsCQpBPQjAH0rN+DuqW9p4a1DTLpIobjR5pRcqOrLkneePZl+iitex8OWI8Kaldz2Ygn1GOS7lW3cxFRyyICuCABjI6Zzx2rhfhZ4L0zxB4Qhk1drm6jMsnlQecyRxHOMgKRk9eTnrWp8MNXk0Xwr4iWeV54NHuZhCHOTtVeF9gSP1NbXw/0iz8U+H013XoV1C91BnLtOMiJVcoFQdFHy5yMHnrWb8PL670Xxfq/gua4knsbVPNszKctGp2kJn02sPy6DOK5XR9T0B9Y1XTfHdqbbWZbklLu4YhdhxsCuDhAB0PTHeuo8YeGbez+GElrdSrfSWKtNb3O4n70uQ3Xn5WxXU/DzQbOHwfZfZjNbS3dsplmhlYNk8kjOQp+grD+CckzWOtxTXU10YdQZFmlYlmAA9fz/GvbK5TV/DyavqkFzdTz/ZYoGTyIrh4tzkg7jtI6D3rxGe0bxV4wOleGb++tdK04D7fdx30rCQk/dUljzwQPox6DnZ8XLrsXxC0XT9N1y6RLqJpFjmO6OLAcE7Rt3YUZG7Jz1JzWV4wtdd+Hl3a+IbfX77ULSadY7qC5O4HOT06AYGBgDHrzium8Xahd2vjLwr9iv7yO11GQNNB5zbGAK4+XPHB5A4p3xlu7zSLfS7+wv7u3lkvEhdY5iEZcE8r0zwOatfEnxDJpOr6FYXV3PYaRdM5uryDIfIHC7hyASRnHODntXQ+G9OuINWF5Za5c6joUtq21Z7nzikxdTwx5I29Mkkc+tYPhnULzx7caldtfT2mk20zW1tHZyeW0hHPmM456EcdP1y3w3rOq6P4yn8J6xetewSxGfT7mUASleTtYgDdwG59VPY4HK3S6pefFnV7TRrqG1mbTljnuJIy5hQiM5RcjLZKYzxyanttU8TeCfF+naVreqNq2nau4jindNpRy23gc4wSuR0w1b2oeLrXU9e1HTJNYm0yy08iJmtlJlmlyc/NtIVRgjHUkVT8DeJdTm8QX/h+W/k1CzEZex1GW3IIOAcNwN2Mnr3HvxQ8Ha14y17WfEWmHU7VPsU6wm5NuCIcM6/InctjOWJwB9K3/AAHrGtQ+KdZ8K6zfrqLWUazRXXlhCVIU4IHs49cc8kYqqvjC31+71JB4nTRrW1na3hRFQyTEAfvSWB+XOcAYyAcmrfwu8Z3XiC51LSr+eK6uLFj5d5CgVZ49xG4gcZ6dAODXsVeKeMfFHiXR/FumabZxW1xBdhjHboMM/UDczdOeuO2az/EniPxl4NvLTUtal0660eeYRSRWyFTESCcAn5jgAnPfHbNd3r/ieVdT0vQ9HCPe6knmidxlIYcEmTHc4BwOASK53xNrviDwRLaXuoXUeq6RPMIpm8gRSQZOcgLw3AOPoB3zXV+J/E/9nQafFpkcd3qGpuEs4mYqpBGS7d9oBHvzXk/xhh8TWnhd/tt9Z31lNPGJQlsY3hOSQQd2CMgA555HvXa+KtR1/Q/CdjqWim1eK2tYzcRyxksV2j5gc9vSuv0PV5NQ8LWurSTwLLJaCZ5Nh8tGxlsjOeOQee1Yj+KbnR/Ch17X0hEjqGigt0Kk7vuqcseT1PoPpUWran4r03R31t4tOdYYjNNYbHDInU/Pk5YDOeMcVuWni3S7jwyPEhkKWQi3uDgspzjZ1+9njHqRXL6vqfii78MXWqwWenR28to8v2STe03lFSc7gcbsc7ce2ay/hBf2+mfDtL67kEdvA0zux9Ax/M+1bmo674oi0aTXraw00WaR/aPs0zv5xgA3Elh8obbzjn8+Kh1Tx66+DYfE+laabuJwPNRpQvkHO07h1OG449j0rMvPG3iVtCh1zTvDkUlktqs9w80+09MvsXqVHPPoOlaR8a6pq2iW+p+GNCe/3R75/NcIsbDqig4LtnPTjjuTiun8D+J4PFmix6lDGYn3GOaInOxwASM+nII+tdfXk+sfEB9K8XQeH5tFudkybklVgzyZzgqoz8pK4ySMc5AxSad451JPE0Gh69oJ0v7WCbaQziTcewyowSfY8HHrXZ6zrb2l3Fptha/bNTmTzVhLbFSMHBdmwcDPHqTXL6b42mj8RR+Hdf05dPvp1327pMJI5RzjBwME4YD3GOtefatrMWifFi8uJILi4kaxWOGC3Tc8rkLhR6cAnPtXY+HfiMb3xAdA1nR5tIvZCfIEr7g/cDOBycHGMgnjOa7LV/ES2uoR6Tp9qb/VHTzDAsgRYk/vSMfujkdifbkZzrHxcE1iPQ9asjp2oTDdb/vPMimHP3XwMHjoQPTrjPe1n6rqNppFlNf386wWsIzJIwJxzgcDk8kDArgtS8dnSY4L/UdFu7fR52Cx3m9GbJBILRg7gCBXMfHG4tbjwnYSmU+RPeRMjrnlSrHP/fOTzWrqXxLstK+yuNK1KXSnIjOomEpF9VyPmHf37ZrpPF/jO18LW9vd3Nld3NpPjbPbhCoJ5AOWB5HfpXQtqoTRjqrW0oUQeeYsru24z646c9f14rhPH2oDU/hzqd8ttPbpNArKk4AfaWXBIBOM1yGgfE3RNB8N6RbSQXtyY7ZEnkt4gyQt/dZiRz7DNe26VrOn6tpkeqWd1G9m6F/MJwFA67s9CO+elcxN44sUtP7Qj0/U59ODEG8itwYwoOC/JDFevIHaugh16xu9HOsWDPfWuwuv2dcs2OoCnHI9Dg1W8P8AiWy8QaS+qaek8kKMy7CmHJXqAM80zwz4p07xKLn7AZg1swSZJoijIxzwQe4xXVUV5D8cVVvBNySASs0RBI6Hd/8AXrcfTbO++H8VpeKggOlqxcqDsIjzvHuDzXmXwb1+GDwdqC67dxJplvP5MbT9NrLkp79enXk/hD4avvDGhy2mo3Xi+W901JpF0u0khfMHO3cw5OACQCQB3HPFer/2l4Pv/E9rGs9lc66qN5LIN7ABcn5h8ucZPJz1rvqinmjt4pJpXCRxqXdmPCgDJJrkV8b+HSIydQKLI22N5IJEVz/ssVAP4V0mpajZ6XbNdX1xHBApwXc459B6msrSPE+jaxdTWdjeiS5h/wBZC0bRsPwYDP4U/VfEmkaROtve3ixzMu4RhGdsZxkhQcDmoJfFehR6bNqf9pQPaQtsd423fN2UAck+1c54A8a2nieGUtcot1JPIYrXjfHEPug474GfxPpXS6h4q0LTpmhutUt0kU7XAbdsOcYbGdv44rSudX021slv5r63S0YgLMZBsY+x71JYanYaiGNjfW10E+8YJVfb9cHimWeq6fe3E1ta3sE08P8ArEjkDFfriq9/r+kadOtve6la28x/gklAI+vp171pC7tzb/aRcRG3xu83eNmPXPSqlpq+mXsoitdRtJ5DzsinVj+QNTHULJbn7Iby3Fz08kyjf0z93OenNcZ8QRbalpv9jPrNpp4uJUFy0s6o4hHLBQT1OAPTBrrdHtbKw023ttPKfY4k2xlX3DA7571Y+32fkSXH2uDyIzh5PMG1T6E9B1FTwTxXESzQSpLEwyrowYH6EVw1roP2rxbd61f3G9rdVjs7VZeIlxy7juSS2M9OepwR31QvPFGwV5UVj2LAGuFs9GvG8VXWu6nfyRwr+5sbITfIFC4LsBwSSSQO2fYY7i6hFzbyQ+ZJGJFK+ZE21lz3B7GvKdDufGc+opomoxwi2tZMz6mjDfPGDlQFB+UtwD7Z7jn16mo6vnawbHXBzXPatr9pp2oadppdXu76bYkQPKqASWPoOMfU/WujorP1aee10+6ntoWmuEiYxRqMlmxwPzrC8G6Zqmm6Yo1jUZb2+l+eQvjEZP8ACuPTPX+mK62iiuU8aSauujvDoSt/aNxIkUcgAIiBPzOc9AADz6kVtaTbXFpYQQXV213cIuJJ2XBc+uO1aNFeWeIvGN94Y1drW90ue8tLlS1jLapliwxmNh9SMH3Fei6Ybs2cJvwgumG6RY/uqSc7R9Omfar1eNDWdbj+J8eiz6gJNOaB5o4UiCgAqcBj1JBHr+Vey0UUUUUUUUUUUUUUUUUUUUUUUUUVTP8Ax9j/AHauUUUUUUUUUUUUUUUUUUUUUUUUyWNZY2jcZRwVYeoNeR/Da2fw1f6t4WuAwWOY3Vm7DHmwtgceuCBn6mtLxD4V1fVfEmn61FqdpEunsfIha2Y5B67ju5J9sVV8b+D9X8S6lpl3HqVnbx6dIJoo2gZtz/KSWO4cZXoO1XfHvhnVvFekxaYt7aW6FleZvLclmGeBz06dc9KyPFngfVtesdHlj1O2ttZ0tv3dwkbBWHy9epB+UHuOo71Q8S+A/EfiBNMurrxFC1/Zyhwgg2wLjncAOS2QOvHXpW1428H6rrsGi3NpqcK6vpkpkWaVCqPnBPC5xyq8YPFT+LfBEnirQ7eDUL0HWLcmSG7jTYqMcZUAfw8D34BrK0Tw141l8qz8Q+IYJtNjP7xIFPmXC4OVZ8KQOcHucVa8ZeFtc1rX9I1OzbToodLkLRpLI+ZMlSc4Xj7vbNd1rcOp3miT29rHbJe3ERjPmykJHuBBIIU5x6Yrg9D8HarB4FuPCl/cWqEo6Q3FszNwzF/mBA7kjjqKydF8MeN4vD0nhy51LTra0SJ4o7mJGkldSCAvOAo7ZxnB4wRmr3hbw74l0XwVcaFcJYXEjJJFbpHIV2K+4kuxHOCxIAHpz6avgjSNc0Dwo+kz2ts1zAG8hluCVk3sSc5Hy4z261W+Guia34V0S4069tIJXWRpoWhn++SB8pyOOh5rM+H+h+I/D19rdze6ZAw1C4aYCK6HynLHHI6HdjP6VP8AD/RNe0rxHrl/qWnpFb6pIJFZJ1by8FiAQDk8N2q58V4JdXtdL8O2x/f6jeLvAGSsKZLt7YO016lbQpbQRQRjEcaBFHoAMCs3xB9pOlXaWlq11PJE0aRK6rkkYzliABzXn3wvstb0Dw0+n6lo0kU9u7NEqXET+cGOezYXGe5/wrJ+G/h/WLWy13Ttf0mW1i1OSSQyrcxvw64K/KxOffFc3olj498Bzz6PpemR6zpZcvbSMypjce5yMH1B4716tdR+JovDc9xEI5tfleOQQRviJMMuUXccY2g555JPtXG+MLK+8dadDph8OXVleiWMvd3Kx7IF/iKsGy3+6PX2rF+KjXNn4t8GG0gN3cRudkRcKZCGTjJOAT6muy8TTah4wsG0Oy0u+s4rl0F3dXcQQRRBsnaCfmbjHGRz+NYHxO0rUJk0DTtF0e7uodMmjlZlIChFAAUEnk4H+c13njCG+13wbqEWmwzw3dzAQkMo2ORn5lIzwSoI6968rs7zxFqHgWbw9a+Ebq3lgtDBLLO/lqcA8opG52bB6cZPWvR/hWdQj8L2VpqGmTWMlsvlgTAKX5Jzt6jgjrznP1rkNX8HX3/Cwor2wDppeoR7tR4OxtpyVP8AvEL+tereKJmt9CvzFbzTyNA6RxQRs7MxBAGFB4yevavPvhK82k+DTDqFjfWs1rI7SRy2sisQTkFQR834dO9cx8MLJ9R0zxLpep2N5avqMzyhZoHjG1hjhsdQf6dav/DfU5/CFjL4c8RwXNvLBMzWsiwvJHKhOcKVBz824/8AAh3rovCmh3EnijWvF93btD9sUQ2sEqFZBGoVdzKeVLbBx16+tc8/iLw34o0RIfF1g9rqO0gxvayBxyQrRtt756eueMVBY6JrafCO90+8ima7aJnigfPmJGGBC4PQ4BIX3A68V1Pw48R2cnhW1VkuIo7CAR3EskRCK64BUHqTz2BrnPghewvDrUJLJNLfNOkbqVJQgYPNe814r8WfFc1lHF4e012ivL0qs1zyBbxk4zn3557DPfFT+H9V8JeCvDRt7DULaaWOIythv3lxLjPPGeTgD0Fc74s1iCw+InhPU77MUX2JjIQP9XvV1yfQAtyewBroviBc2fi23svDmk3MF3PdXKPLJCwdYIlyWYsMgHjAHU5rE+KeNE1zwjq0sUp02xlKSyqu7YMrjP4A/kaw/i54o03V7LR3sBNdWkWoKz3CxERkgHKDPLHB7DHvnivTNb8R+Hbu9stE1eGCaw1C282Ga4XCbslQMMPlOM4bj9a4rwpo1pofjyfTvD1y9xol1aF7yFZDIkLc7Ru/LHJPJpPhPcReE77VvCmrOlrci4M9u0rBVnUgLlScZ6AgdevocbMcEXif4lw6nanzbHR7Xy2nQ5R5juwoI64354/u1m6Ze29h8ZNdF3NHAtxZRrE0rbQ7bIeBnr0b8q2/FEEfinxdoNrYSCVNIm+2XkycpHggohP94lTx6fjjjtH19fAHjXXLDXQ8NhqVw11Bc7SVyzZHTthiCR0K/l7Joviiw168EejOLq2jUtcXIRlRT/CgJHLHrjsPqK8v+EsqP4u8ahShJvCwIP3h5kn6f41b8PSJ/wALi8RgMp3WUYHPcLDkfz/KuY+G3iGy8GyX/hXxMRaTQ3LPBLLH8jAgDr2BwCCeOete56FrthrVxP8A2TsntIRtkuUUhTJ/cBx82BySPUV1FeEePLqK2+JPhJpnWOMKwLMcDJJA/XFbnxlRbzw7DpceHvb27ijt4wMsWzknHXGM8+/vXI30X/CKfEnQri7VmsrmySySdgSqOF2AA445C59mJrrfjSRP4UFjGS1zeXUUVvGoy0jbs4H5VxPiZm8I+KvBN9qDYtLayWzlkAJVGClGb8nB+g711Hxt1GybwZJGl1Czzyx+UquCXAOSRjqMV6dYW8N9oNvbygPDPZqjAHqrJg/oa8D8FSX0ct78PJ1mIt70lpCuALTlm57bjtwf+mv4V0nx4hmTw9p1xEuYLW+R5FHb5WAP07fiK9Xuby1utAmvFkRrSS0aTeehTYTz+FfKdxo+pWfwdSRRJ5c2oi6kXOcQldoOOw3BT+tfS/8AadpqPg+W+gmTyJLFjuJxtOzofQ14HaQT3HwRnEAJ2TGR1B6qJQT+XX8K9M8Gaf4L8R6FaX0emacZBEFuEKjMcgA3A5569+45pvjj+yrX4cawNJto4bIEIvkoArsZVUsMdRnjPt9K6HG34bY9ND/9oVnfCM4+Hmmn/Zn/APRr1hfAJCvhe7cqFWS/dlAPGNiD+hr3GvGdXVT8XtFJAJXS3IJHQ5kH9ao/Ejnx14K9p3/9CSqV2tjcfFe8stYLqlxZxraMlxJCcgKduVIzk7+M9QO9eh3HhTwzZX9jqU9rK15HMiW0kl1NIwcngAFjnufTrXJ6bGr/ABh1VmGSmlqV9jmMfyJp3xStY7nW/CIiRGvv7RUqO5jUgt+A4NZfgS5f/hZviyK9ZftT/wCq941YbRn127OPb2qz8ZbUz3XhhrZV+3f2gEiPfBIP5ZAr3MdOeteIfHeZoNB06RoxJbLqEbTJz8wCtwfb/wCtXrF1babrWmqtzDDdWEyLIBIuVK9Qefwrxj41i1ufDGhrbgG0e+iEYAIBTYwGPbFdT8XljTwBfoQo2iAIMY58xOn4Zram0WLX/A8GmSbczafGI2IztcICrfgcV5j4J12bW9AtfCVwjLqEFx9kuozkMltHyxPPHA2V6P8AFNQvgfV1UAKIVAAHT5lrR8IWVs3g3SbSSFHt5LCLzI2GQ25AWz9SSa+ZI5LzS/hv4ht7aR/sjav5CsvQx8ZwfQkKPTkjua+rvD0cMnh7TowoaBrKJQp6Fdg459q8W+DcctraeKbJS5s7e5dIQxzggMCB+AFbnwF/5FFv+vp/5CofhAuNU8Xvkc6kwxnkfM/+Ne40V4/8c3C+CbhT/HPEByP72f6VYsfBcWr+G9NtbvWdWNo1pFvtkmVUb5Qcfd3YHYZ7CuoudF0/R/Cd7pllbiK0jtJQFByc7SSST1Oec15n8HvDejX/AIKia90y1uXluJGd5YwxyDgYJ6cAdPf1NTa5BHD8YPDPlIqKbKXhVwM7Jq92rkvHei3HiHw1qGl2swinnRdjN0yrBsH64x+NeSW3i0SxweGPH+jy6fMWQRXKqTG7KRtIIzg9ASpI5OcCtHW7vUtS+J8Gn2k1lGdPszJAt3G0iF2ALMFUg7sHHXgA1rah4K1rVPEula/d6jp8Uti67ha27qZEDZIJLHqMj8ayPEE+u+CvFeoa/FpsmqaPqCxibyzmSAKMccZABJOOhB6g8jrfDd1oOp6Hq2qaF8sd4HlnhYAGKQJggr2PGe4PUVl/BONf+EJtyMKWllywHP3sZ/l+VZXh+K00jSdV0XSIpfEMsjySXl22I4QSMENISdzAYOFzz6c0/wCCKJqPgV7S7XzrczyxmNzkbTgkD0GST9TUHwom/wCEcufEPhi/dV/s2Q3Kyk4zERyT7Y2n/gXtXQ3N43h3wprPigxLHf3v+kcrkqGIWFT9Ay/iTU/wv0iyXwjZzSQRTzXytNcyuA5lZifvE9eOMfX3rmPhmG0rxP4j8LKTJp1ufNhR2LbASPl57EMPy71T8NWcPgz4mXulJCkdlrEHm2hXgJjJ2+3IcY/3a9K0i1g1PxJf64YYyLdRZWso5zjmRvruO3Pop9a4zSbXTdJutZtLlT4k1W7uGedbe2VjGmOEdicJ0PGfYCsX4M20eo+GNb0y8SQ2a3jIIGYgoMA4B7cj88+tYnwY8JaXrnh6efVomuo/tTeXA0jCNTtUbtox83bPpXV/BtBGnibRNztY2t88cKsxJVSWUjP/AAEdMcknvVb4RWUOn+KfGFpbhhDFNGqBmLEDdJxk8n8a9/rwD49W8H2LRbryk+0C+WMSY+baQTjPpkA10nxssbW48FX1zLAjT2zRNDIR8yEyKpwfcE1jeJ9bu7Hw74R0exuXtbjV1gha4Q4aOMKgYqezfMuPxxWt4n+Hcc1rZv4aaLTtTtpQwuWd8uuOQxGcknaeQenvVbxzrd5/b2l+Go7W4vopIDPeJaSCOSYDOFByMDIyRnODWBdaVrdjrmn6n4T8N3WnICEv4HljWKVdwx8u7ngtk9uPqa3jrw/pc3xK8PI9rkX257kb2HmMucHg5HQdPQVY+NdodE0Cwk029vLSNZhAII7hghUh2+pOfU9B9KX4meGbrT/D0viN9e1KTWLMxtvEu2PLOqkKg4UfN29Oc5NdR4+nvrz4ef2pDqNzZ3AtYp3+zsFEhbbkE4zjk9CPfI4rsfAbvJ4V0dpHZ2NqmWY5J4rra4O90iO3bUtU1fWr6G38wyKIr2SOOGMAADAI5JyePUCvPPhZDq2tapceIXvtTi0MMyWdrc3jy+bwVLHLc459eenStKKzlnTUdR8b30+mtJcOllEl+YwkYxyio2CfwJPXHSpPhfql/wCLPCt7b32oXBlhuDDHeRMUlK4Vgc+vP5cVV+El9qP9qa9pGt3tzcajZyKAJZCVKcjIH5HPowrsNPaVNW1vWri/uzpdoWSOEyEplFzK232OQB7V5/pniODxNphv9S1/VNNuJmYwQ2UEqxwAMQPmVMS9Ocnvjg1reENe8S6v4R1Jbx5LHVbEEpdy2h/eoASDtbAzwRn6HFc14Nbx74p8P2moW2v28Ainfb5yZac7jkuQDwM4C47fTGvqt1b2Xxciuru4it7eDTC7ySvtGMEf1rudOtNY1fUptUl1C9sdMk2m3ssKHICgFm4JUE846/SuQ8U6trugeN9KifVpl0TU5Qm0xRny26bcleBkg+uOteg+Ipr5tS0qy0/UHtZZ5HaVREjgxKMknIODnaB/ve1dgOAOc0UUUUUUUUUUUUUUUUUUUUUUVT/5e/wq5RRRRRRRRRRRRRRRRRRRRRRRRWVqmk2upiIzqyzQndFPG22SM/7LDp7joa1QMAc596KKKKKKKKKKKKKKKQ5wcYz2zWBpukeReS6jeSrc38o2CTbhYo88Ig7D9Sa6CiiiiiivH/F3h/XNW8U6Pq1raW32fTJCwV7jDS/MD/d46V67GWZFLrsYgErnOD6Zp9FFFFFFFGAe1FJtHoKWkCgDAAx6YoCgdABS0xo0Y5ZFJ9xTPIh/55J/3yK8T1xrib4naHqUem6k9jawPDLOtlKVDMsgHO3p8y89OvpXtVvbwW64ghjiU8kIgXP5U64t4bmMxTxRyxnqsihh+Rpn2S22Rp9ni2RnKLsGFPsO1MurG0u/+Pm1gm4x+8jDcfjRZ2NpYqyWlrBbqxyRFGEBP4Uy902xv9v2yyt7nb93zolfH0yKswQRW8YjhiSKMdFRQoH4Cql/pen6lt+3WFrdbfu+fCr4+mRUtjZWunwiCzt4reIHOyJAoz68d6raro+m6vGseo2FvdKv3fOjDbfoT0qW102xtLP7DbWkMNqVKmGNAqkHrwPWq1noWkWM63FnpdlbzKCA8MCocHryBVW38MaFbXYvINJtI7gNvEixAEN6ijWvDOia5JHLqemW9zJH913Xn6EjqPY8VtWdrb2NvHbWsKQwRjakca4Cj2FWa+dPiDJpl98SfDlpeNbTW4iKTpKQVBJYANnjOccdentXtGl+GtH0y4+12lmBOV2iV5GkYD2LE4/CtDV9KsdZs3stRtkuLd+qOO/qD1B9xzWZpvhbRtMnjntrP97GuyNpZXl8sei7ydv4YrS1jSbDWrN7LUrWO5tn6o46H1BHIPuOa4y1+GfhC3tWtv7GikVmDM8rsz5ByMNnIHsMA9813dhY2unW0drZwJBBGAFRBgD/AD61DFpdlDqM+ppbqL2eNY5JcnLKvQen+R6VbureG7gkt7iJZYZFKujjIYHsa4mx8CaPYxNaxPfHTy+/7C105hz1+7nJGecEkGu0mtLee1a0lgje3ZNhiKjaVxjGPSvNLX4V+F7Z5glvcm3l5+zNcsYlbs2M8kdt2a6rw14T0fw3YyWWn2xEUuTL5rFzJkYOc8dAOBgVwrfBzwk18bow3Xlk5NqJ8Rfy3f8Aj1d14g8L2GuaSmjzNNBYLtzDbMEDBegPB4Bwceopj+F7Z9ATQPtt8LNU8vIlG8x4I2Fsfdwcfp0pdG8L2ujaK2jWV3eJanOwl1LR5OTtO3uSeuetReEfCVl4Timg0+e5MErbzHK4YBsAZHGc4AFdjXAz+CLSfxKviRtT1Jb5OFVXjCBcY242dOe5pNe8Fxa5rVnq1zql7HJZMGt0h2AIcg91ORx3pPG3gXTPF9rEl40kd5CoEd2gG8D0I6EHrjj2xUfhTwLaaBdfbJb681C6UERSXUm7ygRg7R2J9asav4PjutbHiDT9QuNP1XYI2kULIjr0wyMD2wOCOnrWppvh9YNQ/tW/uXvtREflRyuoVYk7hVHAz3PX8KyvEPg2DVNVt9bs7ybT9WgAUTxAEOozw6nr1x9OKu2XhyQ6hBqer37aheWystv+6EccO7qQo7nHUn+ldhWRruj2WvadPp1/F5lvMMEA4IPYg9iDXkOj/C29tCbO68VajJo6sSlnC5jyM8KxyePUAD14rrPHPgybxRbWdnFqEdlaWjrJGiwbiGUEDnPTB9Km8Z+GNS8T6HFpL6nbw5KtPL9mJLlTxgbuO2a3tKcaJY2lhquqWbXAAjiY4iMijAHyknJ+lc14P0qxk1/XfElmuI7yUQRMOVkCY3up7hnB5H92uu8S6PHr+j3mlyyvElzHt3pjKnOQefcCuM0fQfFen6XFo39s2JtYl8pLpYGE6RgYAAztyBwD/hXSnwppJ8Ot4d+zn+z2TaVDfMTnO7P97IB+tcz4f0HxToFh/ZNtqmnz2ceVt554n82NTzjAODjPHPH04HV+GfDtp4e0hdNtyzg5aaVvvSu33mP+egFed+HfBPiPw6bvTtM1y2h0aacyITCXnjU4GATwDgYzyM845rS8AeDNU8LX+oyy6pFPaXcxk8ryyXJ5wSxxzyM10XhLS9f06fUH1rVUvo5pd0AXPyDJ9QAO3A4rta8x+JnhrV/FmmppllJZQweasrSTO+7IB4ACkd+ua7Pw7b31ppdra6gIDNBEsReFywfaMZ5UY6dKTxJbXt7pN3aWAh8+4iaINNIyBAwILZAJyM1znw50LUvDOiR6Tfm0kETuyS27k5DHOCCo5yTzz2rn9V8P6/eePdO8RR21mLWyUwKrXB3Oh3gsfl4OHJxz0r18dOetc74rg1O40eaPR2VNQ3xNCzkBQRIpOc9sA1w3ifR9a8Y6VFpWoaTaWb+crSXfniQRqDyYwBncRkYPGD+UPjnwTf3V7Ya94cuvJ1exURqsjfLIgGPoDgkHsQe1aHhuPxpqs8EniVbTT7W3YP5FqcvOw6byGYBQRng89KuQT+KLDWdTEmltqGlTS77YrcRh4xtAIwzD5SR07c+tU/B/hOawbX7y4hjsm1dvls4iCsCAMBkjgsSxPHH9Od8B6L4p0/Rrrw3d2NvaWqiVRemXeX3g42qp9SDk9s8ZqLwLY+M9G0mXw42k2cSRM4jv5ZQU2tkk7Rkucnjp2BFbXwi0fXNA0ubTdTsI7eJJmdJPODtKTgcAdAMdSecjin+K/Blxqfi7StXs2aKEqYtQZXxvjHIUjPIYfKce31r0XXNLg1jSrvTJxiK4iMZI/hyOCPcHB/CvM/BLa74RshoOp6Rc3sMDN9lu7La4dSc7WBIK4JPJ9fQZPSeD/D89he6prWoBF1DU5d7RKciCMfdTI4Y+prF+Kvhm/wBctdPvNHGNUsrhWiYEA7TweT6HB+gNeg6fp39n6TFYW7hXjh2CTHV8csfckk/jXiPw7TxV4atrvQj4caW4a6aRb2SXbAcgAszYJPQEY5OcYGOW/DGLXfDdnrVpf6BeEC4aRpIxkMSuAIx1fkdRkYNbHwcjvNF0C6stR0y/t54pGmw0Bw6nHCnufaq3wvF5peo+I5r7S9QgS8uTcRE27EFcuccd+RxTvhbb3tr4k8Sz3WmXlrFqE4mgaSEhSAznk9iQwP517tXj/wAadHvtU0C1lsIHuHsrtZ3iQZYoFIJA79R/kVznjzX9Q8VeC76LT/D2oRxnyvPe5j2N/rFwI1GS/I5PAA9+Kd4r8P6r4i8F6De2Njc22raUiFbaZAshwFDbQT6qGAOCQOmcCtLR/iHrGswLZWfhi8Gq4CyPKNkMZzgsSRnA64xVH4kadrOh6rpHi7S0a8awiEF0gHzOvILEAcghiCe3Brf0bx5deKnW00bRb+3csonu7lAI4F7kddzegOM1gfE25/sfxt4Y1q4gnaxhDJJJEm7BJx/7MP6ZrO+N2pw6n4f0uKOKdJpLkTGBo/3ix7WG4gdM5BwTnmup+LOq2N14EuYrWcTSXgj+zoiktJtlQtxjjGD19KzvF2tWDfCdStwpaezhijQ8MWBQMMe3f/64r0X4f3lre+FNJe0kR1S1jjk2fwyKoDA++c/zrsa+ZvGXiSx8Z+Jo/DEmoQ2OiWcpa8nmlEXnuhwVUnjAPT15PYV62/ibR7IWOkaHLaXc8mYoILeUMqBUY5YjOB8v15/GvKvhv4r0d/tdzrMU0/imW4IdDbl5X5wqRj+EKOo4xjmrvwG1G3FtqunsXW7a9eYxFDlF2gZbsORj61J8RbW/8PeMNL8S6NAHnvlNnKh6PJtwpP4Y/wC/f5+uSaII/DM+jW7Dc9pJCHPd2UgsfqST+NeGfDr4g2HhnTv+Eb8TLNY3Ni7ortGzgqSWwcZOQTxgYxivX211dU8P6rqPl/Z9OMDi3kn+RpRtOWwegJIA7n8RXK/Aq4ik8F28SSo0kc0odAwJX5s8jtwRXHeJ9K0vxX8T59Ju5l2nTvLBRvmSUfMMe4HOPTNdN8OvEk+m6jP4K164DahaNstZTkiVMbgMnvggj247V2PxJ8Of8JN4bubWJQbuL99bnGTvX+EfUZH41n/DK6u9c0xPEGoIBcTRLaxtuzuSMkFvYs+7I9h7V6dRRRRRRRRRRRRRRRRRRRRRRRVMDN2T6LVyiiiiiiiiiiiiiiiiiiiiiiiiuS0DUtZvNT1W31HShaWlvKVtZ93+uXJ5x9MH8cV1tFFFFcPD420cC+jvJvsl3YyFJ7V+ZM5wpUD7wPGMeoziu0hcyRI7IUZlBKN1U+hqSiuA1Hxh9i8Vaf4efTLlftZOLlyAhAUnK4JzyADnBHp0z39FIGBJAIJHUZ6UtFFFFFFFFFFFFFFFcrqPi3QtOupLS5v1E8QzIiRvIUHvtBx+NX9M17StVdY7DULe4kKGTZG+WCggZI6jkjrW3RRRWJrOvaVocayanfQ2yscKHbk/QDk1sRusiLIhyrAEH1Bp9MkkSMbpHVQSBljjmlZlXG4gZOBk96dRRRRRRVa4u7e2aJZ7iKJpXCRiRwpdj0Az1PtVmiiiiiiimqyuMqwYZxkHNOooorOk0vT5XZ5LG2d2JJZoVJJ9elaIAAAAwBRRRRRRRRRRRRRRRRRRRRRRRRRRRRRRXFeKvBej+KZrebUkmLwDCmOQrkZyQa62ztYbK2itraNY4IlCIi9FA6CrFFFFFFFFFFFFFFFFFFFFFFFFFFFFFFFFFFFFFGKKQADtS0gUL0AH0FIyqwwwBHuKUqD1A/KkKKeqg49qQxowAKKQPUU5VVRhQAPYUtVTaWxOTbxE+6CljtbeJg8cESMOhVADSR2ltHM06W8SzN96RUAY/U06C1t7cu0MEUZc5YogXcfU461K8aSbd6K207lyM4PqKfWXeaPpl9J5t3p1pcSdN8sCufzIq1c2drdQiC4toZoRgiORAyjHTg1DZ6ZYWLM1nZW1uzDDGGJUJHvgVVXQdHWQSrpNiJA24OLdMg+ucdafPomk3E5uJtLspJ2OTI9uhYn1yRmvOL3xxdy61eeGdP0K6F5H+6inzhFB6ORgYXGSDntXqOm2cWn2UFnCAI4YwgwMZwOv1PWrtFFFFFFFFFFFFFFFFFFFFFFFVR/x8n/dq1RRRRRRRRRRRRRRRRRRRRRRRUF08scEjwRCWUD5ELbdx9M9q81+H/jC/wDEuo6zZ31lBatp7qm2JixzlgQT0PK9quL4g1DWbq9TRJ9NhtbSQw+ddEuZpBgkKARhecbuc9ql8BeLh4nhu4Z4Ft9QspTFcRI2V6kAr3xwfyruLqSWKCR4IfOlVcrHuC7j6ZPSvFNE+IWv65LqdjY+G1fULSYRhTMBFGPmBMj565XAA6+vFbPgjx3d63eajpGqaWLPWLNC/kI/Eo9BnoeR3757V59J4ji1nxJe3D+BDP4g0sqYVS4LEFTglyo2krwR19Aehr1a38V38+n6Yg0hk12+R3+wTP5fkqpILuSMgdMcZOcetVoPF99pviC20TxJZ21s14B9kubWRnjdicbTkAg5OOnXHrmt/WfEL2+pQ6Npdst7qki+Y6NJtjgj4+aQgEjqMADn8s+T6hdalffFDw3a6pYpaTQRysHikMkco2u2VJAPbHPOa9S1bxDdLqx0bR7KO8vY4hNOZZvLSJScDnBJJ9MVU0jxLquonVrR9DNtqdgkZEEk42Sl92CHx935Tz/KuI+FGua3q17rU93ZLIkt8RLMJwBCQoARVxkgADH+c9f/AMJhdajd6jb6BpP29NOby55JJxFufJ+VBg56Hk4q94d8Xx+ItCn1PT7GZ7iBjHJZMwVw4xxk8dDnP4daZ4K8YDxYbsxabNapav5bmV1J3/3cCti21uS41260ldOnC2yq0lyXTZhhkcA5ycdOvesXUPFs6JdT6Totxqdpa5EtxFIqqWHUIDy+OeQMcGrEHjfR7jw63iGJrh7NCVkVIS0kbDkhgM4xxyTjkc81zsPxN0660ePUrLTdRvHO4y29vDvNuATzIw+VcgZHOcV2nh/xJp+u6KusW8my22kyeZwYioywP0rnZ/HcUFidUfRdUOl4JS6VE+YDgHbuyAexPtXLfFPxbqFhBYWNjZ3MUV9NGrXYIG5TglEAOcnIBPHcd813OseL7bRNNTUdQ0/UYYC21t0Skp0xkBuM54+hre0rV4tU0pNTt4J/JkQvGjKA7j2Ge/aq+k6/aanpz6kI57a0TOZLlPLyB1PXpWFP4602CJbt7TUjphJ/4mC2paEYOMnHzY99uK7e1uIbuCO4t5FlhkUMjochge4pt6Zhazm3/wBcI28vIz82OP1r53+DfizSbSCbQ9TItNWa5dpHuD/rnJxgsf4uMYPWvW7Xw3FZ+MJtdtY0jjurIxTheN0m9SG+pHX6e9WW8ZeHU1A6c2r2y3QDMylsBQoyct90cAnk1R0Px94b1y/awsdRVrgHCK6FPM6/dJHPSuo1XVbHSYPPvrlIYycLnksfRQOSfYCs+z8S6Rd3n2FLvy7ztb3EbwyHjPCuATx6V5n8e4oz4TSQxqZFukAYjkcN3r1+xdItOgkkdURIFLMxwAAvJJrn4fGvhye7itE1SLzZSVjLKyo5HYORtP51s6/BY3WlXcGpOqWUkZWV2bbtHrn1zjHvXkfw+eV76G11bxVa6n9iQixhTKlweA7bgN5A4GN2MnmvXrzV9NsrmG1ub63iuJ2CRRPIA7knAwOvWoE1/SH1BtMXUrU3ynaYPNG/Ppj19q2JZY4Y2kldUjUZZmOAB7msex8QaPfzGC01S0mlBxsSZST9PX8K1rieG1iaa4ljiiQZZ5GCqPqTWbYa5pWosqWepWk8jdEjmUt+Wc9jXFnx9pU3imHRre+tTbrA7z3BkATeDgICep4JP/68anivw9oGuz6dc6vKFeB8wHz9gfJB2++cDpzXcdKimmit0Mk0iRoOrOwAH4mq81/ZwNGkt3BG0oBjDyAF/pzzV2qhvbUTi3NzD5x6R+YN35dasSSJGAXdVB/vHFCSJICUdWA6kHNRP5dzFJEJMhlKko3IzXK+CfDMHhawns4L2a7Ek7Ss8p5UkAYwPpz6k12G5Rn5h8vXnpSqwYBlIIPQg0uaQEEZByPalJx1ooooooooooooorxrXNa1yw+Iej6X/aKHTrsFzAkCrgYcYLHJJ465A9q7HX7PxHPrukT6VfRQabExN7E4yZFyOOncZA6YPNdLqeoW2l2r3V3KI4lIGfUk4AHuTV+iiiivM/ilrus+HNDbUtKNoFR1SQzIWcbjgFe3XHWu+0uZ7iwtZ5Dl5IUdiBjkgE1eorj/ABo/iSOyhPhmK3kufOAlExA+T2yQOuM9/SutiLmNDIAH2jcB0z3xT6K5rxZ4htvDOlvf3KPISwjiijGWkkPRR+RP0B69KyJL/wAW21oLyXSbCfje1pBOwlReuASCrMOmB1PStjwjra+I9EttWWEwrcF8Rk5KhXK9f+A10lFFIcgHAyfSvNPDXi6/1XxXqug3mmpZ/YYy4Pmb2YZG0+mCrA/jXplFczf+JdO03VY9M1CZbR5o98Esp2xydiN3QEccH1Faek6nbatbm6tCXg3siSY4facEr6jORn2rTooooopAQ3Qg4OOKWiiiuD8Z+NbPwn5AubO7mMxwjRoAmfQuxAzXdqdwBHcZpaKKKKKKKKKKKKKKimmigUNNKkYZgoLsBknoOe9K8scbIruqs5woJxuPoPWpKKKKa7rGpd2CqBkknAFDMqqWLAKBnJPFZ+papYaUkcmoXkFqkj7FaZwoJ9MmtIEEZHSgkAZPSkyMZzx60oORkUUUUUUUUUUUm1QxbAyepxS0UUUUUUUUUUUUUUUUUUUUUUUVUH/H0f8Adq3RRRRRRRRRRRRRRRRRRRRRRRRXgnwpiB1rxq8WVke+ZQSe+6TH6k1gfCC28P3Ntd6JrGn2Q1e1uGBEyjfKp9CeuCCMf417j4fttCs7m7t9Gs7eJkC+fJBGNpJzhSw6kYzjtketdTXh3we2HUPFjDG86k2ee25sf1qxLZib4wRT2+D5Gmb7k/3WJKgfXBWqXw0OfHHjU45E6f8AoT1neK009virYRa7H/odxZCO3dpCqh8tjJBGOdwx6keteiT+EvCOnzW15NYR+d5yeSzyu5LlhjALHPODXG+Bb4N8R/FtvcZ+0uVMZb+4hxj8iv4CtDxGf+LreFR/06z/APoElS+MvB02r6w2teHNYNhrduojnAYkONoKgjtxjtg/hVvwD4l1LUNSv9G8QafHba1ZxqXliAxLH2Ofq2eOPmPArG+CjKLHX33Db/achz2xgc1b8L3Nz4ka/n0AW2jaQbpg08UavNcvj5mweFHoeTWf8DE8ux11C7OV1J13N1OAOT71SmvYPAfxEu3uXWHStciM7ys3CSLuJ7dd2eOfviu+ihuIfCur6jKrrf3tvNdMBnemUOxAevygACuB+FWjWureE7KS313VInjLrNBBdBVibeTjbjjOc/jXWQeGdK8K+HfEdrpk08jSWsks6zS7yGMbYPtmm/ByONfh/pzBFBfz2fA+8fNcZPrwAPwrj/g9Z2+p+DvEFk0hitrm7mj3odu1WjUZH4GqU974i+HlimneILSLWPDDfuPOhGHjQj7uOP1+gYcVufFSeG6svCVxbf6iW/hePIx8pAI/SvYdc0yHWdKu9Nn/ANXcxNGSOoJHBHuDg/hXiPgLX72Dw1d+HJm26zZ3X2CFQ3zKGOAwx2XDnPooq78a3fRvBFrYWW5YGmjt3wefLCk8kepVa9fS1tbrRktWRXtZLYJt7FCuP5V5b8C3uV8O3drMXeK2vZEhdjxtwCQB2Gcn6sa9mmlWGJ5XOERSzfQc15T4s+HugeNbYalEptb24iEkd1GMbsgEF178Y9D71x/w81LxB4a8VHwXr9w91HJEXtJWYtwFJG0nnbhWGOxGKn1rTLLUvi/ZRXlvHNELMSlGHBZQxBPr0HWl+OOkQWlhpuuWFvHFqFteIoeNcFgckDA6kMq4/GtC1u11b4uTRXatt07T/wDRVYZUO20lh+Dtz7e1N+PFrHHollq0WY76zu08mZeGXOT1+oB+oqH4xXMl18P7G5lXEkzwSOPQlST/ADqz8VruddO8OaTFIsceoXUaSs5O0qNo2sARlcsCRntWp4v8Ia74o0tNMubnRoYUYMjRWj7kx02kvgccdOlYGvNJH4p8G+FdVuRc2UcQlmZhjz5VDBNw5yNyjg9dxzmvRPFXg6x8RXml3000tvPpsokjeEgZAIOD+Kj6c15h8XNMtb3xZ4Ti8grNc3BWWWJtjsoZB165AyQc5p/xe0bTdHsNDu9NsoLS4i1GNFlhjCtjBPJ78qDk5rW8f3v2/wAZ+HPDNwpexnP2i4jzhZSC20EdxlenvV/4waJaTeF5dQjRYLvTissEsa7WXkDaCOg5z9QKxfEc2sa/4I8Pazb2X2t7eWO8urU8GVUBzxzuBx0756Vf8K614Y8Y61p+oW0f2DW7AyFrZ02s6lGQjI4bGc+oweAKx7bTbFvi/ewNZ25gNiGMRiXaWwvOMYzT/ixp9lDr/hW7jh2XUt9HGzqeCisuBjpxxXv9eLfHWxt5/Cb3ciEzwSx+W28gDLYPGcHgnrWfdfDTStU8KR3EklzNq5skdLyWZichAQu3O3bxjpnHfPNc5a+OdSHw1smMzLfz3P8AZyXAJ3BAPv5/vBeM9c89a9P1vwJo9z4ZayitI0uoIS8F0BiUSgZ3F+py3Xn+mOZ8GyH4j/D+4tNYAmuIne3WZuu8ICkn1G8fXFR/BK7trHw9qWmXSxw3Wl3EguvUrydx46DDDv8Ad966zw74cs00O/uPIa0l1ZnuXNs5jeONjuRA3bAxx0yTxXJfAmN7vwdfRSvMnmXsgEiOytyifMDng5z0/wAawPhx4aGur4gtb/UL19Pi1B4/s6zEeYRwC7dWAGOM4zzW58LVkstZ8U+GI7m4NjayYt2aTLxA5Xg9u35Vg/DvSrrU9c8WaVdavqZ0+3uvKI887pQryDBc84x1AxnIzXRfDyGTQfHXiPw1DdTzafHGlxEsz7ihIQ4BPs+P+AirfhSU+P7/AFe+1TdJpVtOba0sw5VMrzvYAjLYI6+p9BTLC/n8J+P4PDIupptJ1GDzbaOZzIbZsN8oJycZQ/mPc17fXz54jh11PiZYWOm63col1bNPich47dTvDbU6H7vGR1xnIqh4otdT+G+pafrdtrd9e6bcXIivIbuXeTnk4AGOgYg44P1rvdY1qbV/GFr4Xs7qS2t0g+1XU0LbXcY4RWHQEEEkfnXPeNZLv4fXFhrWn3V7NpUk/lXlnLMZRgjIK78kHAPOfQZ5q18QvEaW+p6BbXd5dWWgXqNLNdWxKs5x8qFhyF5Gcdj+I6jw3pstpqhvrPW57/QpLQiNZroyiJ9ynqeo25xnkcisfwxfz+PJNRvzf3Vrp1tcvbW0NpMYy+AD5jMOTkEYHQVB4b1zU9J8aXHhHVr03sMkRmsLiTHm7euxiAMnAbn/AGfQ8Hhe+vo/iLr+iyX9zcWVvbJJGk77trMIycf99mrc2o6jZfEq00oahNJp93ZvcNA4UhD8wwDjOMrnr3q4+qX3iPxHf6Lp91LZWGnKoubqFQXlkb+BWOQuO5xnIrznVtOv7H4p+HILi+nvofLZoHmCl0XD5UkAE4xnJrr/ABrrOtab4z8N2cN8qabfTYeBIwGbaRncxyed3bFYnxp0+eafRZF1K5jSe9jhEII2If74GOT9a9x0+3ltrZIp7qS6kXrLIqgn/vkAVdrI11dQfT5E0uQR3jMipIyghAXAZsHg4XJx7V5d4/1nWPDNtbR2muNc6pdyrHbWptI8yZOD0HuB9a2r/X9W0bT9G0y5MNz4j1J9g+XEcfOWYgdQoIHHXBNcF8ZbTXrPwruuNXW+tWljWdGtlRg2SQVK9BnAwfz7V6Dr+t6lo+gaMNKs/tF1dmGAMyM6xAqMsQKytY1nWvC2s6Jb3WpJqdtqMq20qPEkbxyEgb1Cgcc9816/Xl/xR8Sax4W0uPUNOjs2iMixv524uCc9AOMcd62/EvidNB0W2vXRJLq6McUERbarSMO57KOST/jXB+KfGmqeF4rbUH1HSNUgllEc9pbna0YIJyh3Enp1Pr0r2iyuYr21guoSTFPGsiEjGVIyP0NecfFnwxd+JdBVdP5vbSXz4l3YL4BBUH19PcVwng/4uJFLHo3i23exvYsRNdMp2sRjBcdVJ9enfgV7JKraRoTtocENyFDTRI821CGYuSGAPHzHH868u8NeOPFvivR2uNJ0O089JGSSaWTZEOAQEBOWPXOeBx15x1XgDxyviSC9h1C3Wx1GwJ+0xZO0AEgnnpjBBGe1O0bxFrfiiK5vdDgsYNPSQxwSXodmuCOrYUjav5n6Vf8ABfi4eIZL6wurb7HqunyGO5t925epG5T3HH+eDXG+F5lm+LPikqCALaNefULGD/Ku3uvEF5eaveaNodtBLcWSo1zcXLkRRluQuFGWOAfpWZ4Z8Y3N1r934a1uzitdVgXejQOWimXAOVJGRwQfz6YxWPr5i8eteWFlo9pe2+mzGNrm9keNTMOqxlOTgdeQOR2xnS8F+LYNS02/srTSXgvdHAhewjcckZA2sccZU9efzGcXw18RtS8SWN42neG5pr6GbYsQlCxhcZy7tgA9eB+ldX4C8YDxTDdxT2hs9QspPLuLctnackZHfsR9RU3/AAkd5qV7dW2gWEd3FaMY57qeby4vMH8C4BLH1OMCovCXjKLXru70u6s5NP1ezOJrWRgwPqVYdR/QgjIpv/CT6jf32oW2iaSl3Hp8hhmkluRHvkHVVGD9MnArOufGGqXHhW+1jT9FaO5tXlWWK4kAEQjB3sem4jBGB3FV/hDqWq3/AIbtHvbZnicyuLxpgzSEysTlevXPNetE4GTXn8fiy8vRc3GlaDcX1jBI0fnrMimUqcNsUnJx+vataz8T2M3htPEU+62s2jMh38kDdgDjqScce9cxqfj2TSIoL/U/D99baTOyol0zoXBOSN0YOVGB/njPNfHG5hfQNHnBDRyX0bo+cADaTn8v51v6l8StP00xSyaXqjaY7BBqAt8RH3GeSP54OM4rv9X1rT9H09tRvrlYrVQCH67s9AB3JrlbzxtDpvkTatpOoafZTnCXMyAqpPQOFJKk89fStLxT4v0rwzYRX96Z5IpRmPyIi+/jPXgDt1IrlNR+K3h+zSGVIr66hkRWeWCIFIS3RXJIw3sM11mreMdF0vRodZmuXksp1DRPDEz7s/h8vXHzY5461g3nxK8P29hBfRG6u4pEDsLeAv5IP989FI5yM54Ndnaa5p13o661FdL/AGeYzL5x4AUdc+4IIx6iuTk+IGmQw295c2WpW+nXDbY76SACI+h4JYA84yteiI6uqujBlYZBByCKxPEOvab4dsmvdUuRDCDgfKWLH0AHJrjbz4n+GLSwgvHuJ385BIIo4SzqpJALY4Xp0J57V6BYahaahYxahazpJaSx+Yko4BX1Oenvnp3rkZ/Huh2+2WV7tbJmKLffZZDbls4wHxzyDz0461qa94t0Hw/DDNqepwwpOu6LGXLr6gKCSOetZGpfETwtptxDb3OqIryqG+WNmCAgEbsD5cgjr+OKt+L7zw9deHpotX1K2hsL2IiORpAC3QhkH8RBwcDPSvPPCN5pWkXenya14vXU7yeJYtORkZRGjgckYyC2AMtj9a9V1bxNo+kTGC9vQkwUu0aI0jKuM5IUEgY7mnR+JNIm0d9ahvElsEXLSxgnHsR1B5HBFcD4F+I9j4kvL+OaUW4+0BLSJhyU29SQMDJB6mu7i8UaFK90kerWjm1TzJysoKouccnp14xUd14h8PzaVHdXGpWv9n3qsiO74Eg5DAd/UH0rx3QJotPu1tNS8cWdzoNtMZLe2Z8yOByiuzDlV44yRkY+npPi+DwlrVjZy69dWptQwlgZrjy94IxxggkH29KPH3jPT/Buls7sr3rpi1tlPzMegJHZR3P4da6jRdTs9YsUmtru3ugUUSmJwwDEZIIHQ89DXjNpFcWmsN4bHiuwbQXkLLEbkG5VOT5OcHvxyfu/XFe/KAoAAAAGABWB4k8Qad4csHvdRuEiQA7FJ5kbBIUDuTiqnhHxDB4g0e1vfPtvtEkQkmiikB8o+hGcjHvWy2q6cqCRr+1CF/LDGZcFv7uc9fahdV05n2C/tS5ONomXOfTrVua5gt8edNHHu6b2Az+dE9xBbxedNNHHFx87sAPzNLBcQ3EYlgljljPR0YMPzFchbeLbC88TvoNrPDKYbYyzSK2QH3KFQHoTgkmu1opCQBknApkcscoJjdXA6lTmpKKKKKKKKKKKKKKKKKKKKKKKKqD/AI+T9Kt0UUUUUUUUUUUUUUUUUUUUUUVg3viHSLHUI9Nu9Qggu5IzIqSNtyo9zwPpnNec/CS0Yv4g1Zdxtb/UJGt3IxvQM3zDn1OPwrd8T/Djw54kuze3dtJFdN9+WB9pf6jpn3xmuz0bSbLRbKOxsIFhgToBySe5J7mtSvnH4X6Et9feIr1NQvbOYag8ebZ1AZck4IYEHr6V7Xo3h2x0dLr7J5v2i7Jae6kffK7c4JJ9M8cYrG0HwVZ6HqdxqdtfX7XFy26fzJFKynk/MMe/bFWvGXg/SvF1qkGoRsJIsmGeM4eMkevcdOD6VleEfAGm+Gp0uluLm8uY1KRPcPkRA9QoHA4P6mpPFXgTT/EGoQaqlxc2GpwgBbm1bazAdMjvjkZ69uQMVmr8NrJtVs9Vn1fVZry2GfNa4yztnPJxwvONoxx61sT+E5l1691zT9ZubS4vAgkiCK8R2qFGVPXgfhk1p6B4cj0q7u9Rmupr3UrzaJriXA4HRVUDCr7frXPaD4Cg0XWLy8t9TvPsNzIZTYB9se8+uOoHPHpgHOOcXSPhm2k6hdG01+9h0m5JMljF8hOe28HgduBnA61u+CvA0fhO4uWttTupLWWRpEtScRpngZ9SBxk+grZ8WeFNP8UGwN6gJs7gTD5Qd6/xIc/wnjP0rrSilShUFSMEEcYrwa5+FNzY6nPd+GPEE2kwTj54QpbHOcAgjI9AeR6138/haaLwxcaJYXwWa7V1uru5QyvKXGHY8j5iMAEk4A71H4O8O6r4Z8PHR11G1nMWfs0pt2XZuYs24bvm5Jx0rmvDnw/1DR/Duq6C+rQTW16jbG8gho3IAJ+9yMDp61qXnh3xNqWkDRNQ1exktHwk1ytu3nyRjtgkru/2vx61Y8aeC21rR9NsdNuxaS6Y6NbNIN6/KAAD+A/Su20eC9t7NE1G7F1ddXkVAi59AAOn15rl4fB1pF4ym8Trt3yW4QR88S/dL/imBj6nvW14o0Cz8S6VNpl8G8uTlWU4KMOjD6VymiaP4s0vRho/2/TpUiTyoLwhxJHHjA+TGCR259M5xz2HhvRbXw9pVvplpu8qEH5m6sxOST9Sa0r6Fri0uIVxukjZBn1IxXn3hzS/FHhzTodPEun6nBEoWPcWhdB6ZwQwHbof6XtL8OXM+vnxHrZga+jiENrDBnZbpznJP3mO49uMnr2808R/2j/wtyybS/JNwlmGKTHCyKA25c4OCRwDjjr7V6DfaJqfie806TWre3tNPspvtH2RJvNaWQfd3HaF29eO+TVPxX4Uv5PEFn4p0KSIajbAJLby8LcJyCN3Y4JHT0PaptZ0TVPGKWltq1rHpunwzLNNCJVlkmIHC5Awq598/wBKnxU0LV/EWmW+k6VZxNH5qyPNJMFCAAjGOvcHNXfGPhabxb4ZgtpR9j1K32yQ/PuCSDgjI6gjPPbIPtXM6AvxOkVdM1FLC3twoRtRZg823HJUK2C3uw61a+IXgG51W20u70S4Mep6UqrB5hH7wAggk4+8CM56HJqzpA8e62YrfXLe00i0U/6Q0Dh5Z1/ujDMFz0Jz3OKo+ONK1/UPFmg31horzWemSZZzcxLvBKkkAtnjH41Y+K+ma34gstNtNK0eWZobhbqRnmiQLhSNnLcnk5xwMd81Y8ceGdR1yXSfEWlR+Rq2nkOLWcr+8XOduckA5z1457VN4hk1bxdojaPb6RdafJdFUup7tVCQqCC235svnGBj17Vp6wdU8ORaJbaDpst7Z26mGeFGUHywoAOTj5u/vz61z91o7eIvFGj6zZ6RPpxs5C91cXKCNpB2TaDyevzdMHrVDV7LWdJ+JP8Abdro82oWt3arCDCwAjbAHzE9OQPwOe2Kh+J0ep32reHWttHvZ/sFwlxcPDGWQcqSAe54r3SJ/MjR9rLuUHawwRnsR615N8cG2+Cbo4/5bRf+hCpdP8TXDeHrawh0TU/7XNqIlt2t2CA7docyEBNnfOfrisHXPhvK/gOz0ixkJ1Kzk+1AggebKQdy5JAHXg/7I966Ky8XXFzoTW8mkaqNcWHymtms35k24378bdmTnJPTtW98PfDQ8K+H4NPZg1wzGWdl6FzjOPoAB+FcBq3ha9i+IaTaejrpurQE6gVyFwpBYZB43YUcc/Me2a9j1a4jstOuJmViiRnCxoWJ7AACvHfgvPHpXhm7gvYLi1mjuHnkEsLjK7VAYcc9MYHPHSm/CO8S2fX0uobm2aa8kuoxNA6bo/UZHb0rJ8Cata2njjxVc3PnQwXDb4XeBwGAJJ6jI45q18KL2E+K/FatvRru7aWAPEV3rvck5PPQjg/40vhrVbeX4ra5cASLb3UCwQyNGwDuojUgcf7Lc+1N8HTp8P8AXtW0bWC1vYXcxuLS7dcRsOeC3Y4H5j3Gegj08eKPH1n4htstpem23lpP0WeQ7j8vcgb+vTivY68C8X6xaaL8VtFub5zHbnTSjSYyEy0gyfQep7Vq+PZ7XxmdP8OaRPHds9yk93LCd6QwrnJLA4zz0zn86yPFMbeEfiHaeKZo5Dpd9GLe5mHIifG3J9BhVPvg1sfEiS28W2lhoGkzpeTXF2jzPbMJFgiGQzsRkDqOvWt3XdQ8PwXlr4U16KA2klojwyXB+UsG2Bc9jjkHPr+PEeF9Gg0XxrLpfh++muNEubNnu4lk8xIHPA+bpk8Y79ai+EN4nhe41TwprBW0u1uDPC0x2CZSAvyk9fugjHXJ9DXRW9v/AMJD8So9atF8zT9Kszbm5Bykkp35VT3wHOcZAxz1FYy6nY+HfitrVxq1ylpDeWMZhkl4VsCMdfqje3B71Tm8SWF78VtKuVcpa/YWhjmkBVZSS+GH+yc8Hoeveq/hnVrfwV491/TNanW3g1GX7RBO/CfMxIyewIbGTwCtTa74k0eb4p+HbuPUIXtYreSJ7gNmMMwkUDd0PJAz0569a1fiRLH/AMJx4K/eL/r2PX1ZAPzq38Z2jii8OzyyKkSapHvc9FGMk/hivQNW8XaHpWnNqVxfxvaiUQb4T5mXIztG3POOa6KyuoL62iuraVZYJkDxuvRgehrO8Q6xa6BpVzqd42IoEJx3duyj3J4ryj4faXc67qUnjfXljWacYsISeIo+zfkSBkZ6nvWJ421mKx8c+HvEu3OlwvJYyTnorgujnHXADZz3wa1PjXrmnT+EEittQgle5mjaNI3Vi6jJJxnIAx19cDvV3xf4qbTrfwzpVlfC2j1QIkl8oB8uP5QSpPAJz1PSuR+IVtoGm614XgsZEkvm1GOS4maUySMu5eXYk9Tz+dfSsUscyCSJ1dD0ZTkH8a8b+PAz4PH/AF9x/wAmrH+LyNbaZ4Y1Vrb7Ra2NyjTpjOQQpwfY7SOfUetdzHqngebSxqajSWt/L8zHlR7x7bcZznjFegWpBt4isXlDYMRkY2cdMe1c54k8QQ6Dc6UtywS3vLnyHkPRSVO3PoM4ye1UvGnhHR/FGnyi+hjWdYz5V2ow8ffOe446elcP8IprlvAV2twxeOGSdLducGMKDxntuLVf+BuD4NiIKZ8+TO0cg57+/wDTFcWdMm1HxJ8QLzTARbize1wBw8xUbwPU5R/++h0zXbfA6+iuvBNpAjKZLWSWORQckEuXGfThhWZ4Ytnn+K/iW+tv+PSKBIZHVeC5WPK/XKsfw96PBo/4ud4sP/TNP/Za5bwbBok/jjxRpeuQI17Nes9r5zEb13OcDnrgqQO4+lewpovh7StRi+wWUEWrtC4hZBlwAuMsT26DJ9a88+AuowDR7zR5D5d9bXLM8TEZwcDj6EEV7Hb3FgdQurO2WMXIQSXDRqOCTgbiP4upwe1eUfAnnR9X/wCwnJ/6CtUPBZnPijx/9lz9oz+6x13/AD4/XFaHwDlVvCs8OcSRXjq6HgqcL1FQXlrJL8Z7GW3QhYrAyXBB6ja6g/myDn0p2t+Gtc0/Ub7xH4I1ONvtEpe505gCkjjIYgk4Jzk4OOpwegrU0fxNH4m8Da7cmyFnexQXEd5AqlQJNh559RjryDx2rR+DX/IhaT/22/8ARz16c2CDnpjmvny40PxP4Le41XwreR6no8jNM9hJ8xAPJK4649QQenB5rG+IHiPT9V8H+H9QtoNmmvqI+1QAAbWAYsuB1/iP5V9D3Vtp2s6cq3MUNzYyosgEi5Ur1B5rxn4yi1utD8PLCM2kl9GE2r1TaQMDHpXS/Gjyo/At8pT+OERgcBTvX+ma4bx5cSLc/D63mDCwLxO5/hZx5YGc8cAn8Ca9j8e2cV94U1mCYZT7JJIPZlG5T+aivFbuWST4FL57neVVV3cEgXI2gf8AAQPwFeyWOl2dx4Lg054kW1k09VK44GUzn655z1zzXhXhzf8A8KX1bdux5j7c+m9On45r17wlbwwfDu2jSJFVtPZmCqAGJU5J9zXDeBZNKj+FTnWnZdPLyCUKcM37zhR7k4FR+P31if4eTstrBp2kxxwKltNmS4aMOgTJBwnY45Prg17b4aGNC0selpF/6AK5r4phT4J1kMCR5I6HHO4YrN8G2Fnb/Du3VbWLZLYF5gFA8wlSSSe9eRwX89r8FCIy/wC9naAkc7VMhJ+gPI/GvUp/CWqa34fTTpfEgfTp4I9qLYxjCDBXB/AVzPxI0WPRvhgunG4+1tZyIiTso3AeZ09sDj8K7218J6NdeD4dNOnw+VJaq2Qvzbyud27rnPPX9K8Z0Y/a/gzqf2jEpt3ZYi4yUG9DgenJr03wV4Z0VfCej3txp0NzcwQfaFllGW3Yz19OBgdBgVzfwll13UtJvdVtrzTDNd3jvcNPbu0m/A4JDgYAIwMcA11/gXwZeeGtV1O+n1GGZL/52t4YiiK+7OQCx9SPxrA+CWyWx148Mj6k/UdRgVz3hrw3pV98S/EkU9nE1tAgKW4QCPLAA5XoepP156iva7Hw1o2lQ2S21ssEGnmR4QXJCFvvEliSfqTxXjUxPxX8SmKMkeGNJkG5+V+0uRyB35xjrwvPBIq18dNOs49O0SeK2hjlS9SJXRACE2n5eO3A49q3Pjr5a+EHYxK0jXEaByOV5J/p+tS/EjVJdC8CxCykW3kufKg8xTtKgjJIx3wpHHOKNf8ACer6v4e/sP8As/Qoo1VRHKssmY2GPmX931OMHnkE13/hKx1DTNCsrLVLlLm8gQo8yMSGAJ28nk/LiuZ+LcEMvgvVZJYY3eOMMjMoJU7hyD2qp4V0TTrjwBZwS2cRSWzDybF2F2xnJIwScgH8K8r+FXgXSfE3heWbVfPlYXLLBslK+Twu7aM4JbAzkdq3fiDpFj4S8S6B4ptbKKOzSYRXYVcgcYDbfXbu59VHevT/ABLZW2varpemS28U8EebydiMlUHCKDjGGbqO4U1heKtPs7fxFZ6vrl5btpMEPlWmnNF5heY8ZVMHJ5HTkYHQVyvhG4VPiTqdnaWUthY3NosslnIgUFsD5igJA6n86reHvDmjH4q+ILc6bam2t7aN4bcwr5aMVjJIXGAck/ma+ilAUBQMADAFLXnXjvTbm/m015b2K20O3kMuo75THvUY2g4IyM9vXFebSahpuneN/D7eHIp7Wyv8xzlYmjinGcDCtjOM9e3vX0dRRRRRRRRRRRRRRRRRRRRRRRVUf8fJ+lWqKKKKKKKKKKKKKKKKKKKKKKKxtT0PStVlil1DT7a6kiGEaWMNgdcc9vataONIkVI0VEUYCqMAD6U+iq93bRXkElvOu6KQYZdxGR9RWDofhXRNBlkm0uwS1eRdrlHb5h7gnFdNRRRRRRRRRRRRRRRRRRRRRRRRRSHODjr2ryweEdaPi6PxM+rWnmLF5Jt1tmClMEYzuz1OfrivVKKKKKKKKKKKKKKKKK8s+K2kax4h0dNL0qz80vKsjyNMqKAM8YJyece1d7oQuF0y0S6tjbzxxKjxlw2CAB1Bwa1qKKKKMUYHpSbR6CjaB2FG0DsPypkkUcoAkRXA/vDNPUBQAoAA6AUvSvCdQlup/ilZXx0jUX06K0Nq1wLKTZkhjySORlsZr2+CCGBSIYkjB5IRQtSSIkiFHVWRhgqwyDUNtaW1qCtvbxQgnJEaBc/lSXFnbXQxcW0MwIx+8QNx+P1NFrZ21mhS1t4YEP8ADEgUfpUV7p1jf7ftlnb3G3p50Svj8xVuGKOCNYoY0jjXhVRQAPoBVO90ywv3je8sba4eP7jTRK5X6EjipDY2jTpcG1hM6KESQxjcqjoAeoFVtU0fTdWRU1Cxt7pV+75sYYr9CelCaNpkc0E6adarLbrshdYVBjGc4XjjqfzPrUN1oGj3kzT3OlWM8z/eeW3VifzFWL/StP1GzFleWcM9quMRSICox0xWRrWk2J0ePTU0OK9tlZRHaLtRFIyQST0HHJGTz0OTWloGmppGl21gmMRLyF6AkkkD2yTj2qXVdKsNYgW31G0iuoVcOElXIDYIz+RP51zx8DeGdxI0eAcYwpYAD2AOB1Na3/CO6P8A2UdH/s63OnkH9wUyv1+vfPWsW18BeFrW3kt4tFthFI4dw2WJIORyTnHt0rV1Lwxomp6dHpl3psEllF/q4gNoT3UjBB5PSs5/A3hiTT4tObR7f7LE/mKoyG3epbO4/iecD0rqMW2m2Zwqw21vGThV4VQPQe1eJ+PNV07x34dsrHQbyO5uLq9RViAIdAAdzMp5AA5JPHTnkV7ZJZwzWZs7iNZoWj8t0cZDDGORXE6J8OvC+iX639lp2LhDmMySs4jPsCf1OTXoVY2s6JputxxxalaJcxxksqvnAJGM/lWDJ4L0141tzc6mLILtNoL6Tyiv90jPT8a3dSigsdDu4oY1ightXCqowFUKegrw/wCDnhu2vfCcd1FqGoWs0s7+d9luigbBwAR0HAHIweete76RpVno9mlnYwiOFSSecliepJPJJ9TXMN4J02LU59S0+4vNNmuP9etnKFSU+pBBwee2PXrzXRaXo1lpNrJbWMZiWQlnfcWdmPVixySfrXOaP4JsNJ1m41m3vNQa8uGJmMk+5XHoRjkenpgVB4w+H+h+LJkuL1JoblRt8+3YKzD0OQQfyzWr4U8JaX4XilWxSR5pSPNuJ23yvjoC2OnsOK5bxP8ADHRde1T+1RNdWF23MjWjBd7f3jkHB9x1rrdJ8MWOi6RLpmltLa+bktcKQ0rMf4ixHJ/yMVleD/BcPhO3u7ew1K8kjuSXPnbG2uQBvHy9eO9M8NeCIPD2q3Op2+qX08t3k3K3BRhIeSDwoxgmoX8DRWesT6xoWoT6XcXOftEaqJIpM5Odh6HJz1+gHNdJoegW+kzXV2ZZbq/uyDPdT43vgYAGAAFGOABXOWvhPU9Nmu5NL8RSwJdzvPJHLbJIAzHOV6Y61t6T4WsNM0e50uPzHW7D/aZmP7yVnGGYn15/CsvwT4PbwtEYBq13dWyFvIgchUjBOTwOpz+HJ4rvXXejL6givMtG8Ka9omnDTLDxGv2UDCebahniyTnad3Tnv0rYXwTox8NDw5NC0tnjJZmO/fnO8Hsc+nHbpxXn+jfC7ULMizuvFd/Lo6tkWkJaPcP7pO44HqAPyrrPHPg+78TtYRw6jDZ2tnIsqRi33fMPfI4qfxr4Z1PxRokelNqNtACytPILcneQcjA3cDpSat4LTXvDNvousXQkmtsGG5gTYQVBCkg5zwcEd/aov+Ee8RX+nLpGsaxbSWP3JpYIWE86DopJJAz3IGT+pxfjLaw2ngCa2t41jhieFERegAYVd0rS/FVz4etNObU7GK1ktkQ3Ihf7QsZQcYzjcOm78etaPiLwlNc+FF8M6LJb2loUEbvKpZsBg3GOMk5yferGm6NrVj4Tj0UTae9zFD9nSUowQx7cZK/3v0NcVbfDi/PgmbwvdX1qSkwntriNW4bOSGB69SMj16cUupeCfF2teHn0rU/EVthFRYooYsJJtIIMrY3Hp0A6gE5r0/wpYajpmkW9pql3Fc3EShA0Ue1VUAAAevTOfU1Q8d6RqGvaFcaVYNbIbkBZJJ2YbQCDwADk8f8A66zdJ0bXbDwgNEb+zpLqOE28cgkdU2EY3H5Scj06H26VjeGfA91b+D7nwrrLWz28m4rPbSMWyW3D5WUAEEA5yfpXMaF4W+JGiIulWmv2Q01CVimeMSNGvOMBlz+BJA+lanxesYdM+HT2UbkhJYgGc5Z2L5Yn1JOSfxrftP8AhL5NBt9LFnYrO9qsZ1Frksq/LjcY9uS2Pcjdz04qLW/Cd1b+CP8AhF9EhikZ4wjzTSbRncGZjwSSecen4V1Hgq01HT9DtdO1O3hjktYliDRSblkA4zjAwcYzXkaeD/GHg7WLmXwhJb3GmXLbzbXLAKp9CMj3AIPTGa9b8MWOtBpNQ1+6ie9lUKltbjEVunUgdyScZJJ6AA4Fed/D7QfFPhW/1DTzYWr6XLdmf7WZgWZcdFUHOeAOcAHPWrXhfR9fsfG+q61d6R5dpqICgrcozRAEYJGeenbpz173vitZ+KdXsI9I0CyWS2uR/pU/nIhAzwvJBwe+M5HH10tGOoaBpEOnaX4RuUSFMIr3kGC3cs27Jyec4rkPH2keKfEOh6LbDSWmvoZRcXLCaJFDAEbR83PXqOOK6b4naLqHijwiYbK2ZbtXSYW8hG44zlc5xnBz1qre6JqnjXwi+natYrpM6hPs6mXzDvTIy2Bwp/Pk+gzzvhvW/iPbRjSLnw3DPLBiJLyaTYmAOrEcN06jH517hpkE9vZxRXVx9ouACZJMY3MTk4HYc4A9K5z4g6ddat4V1Sxso/MuZYfkTONxBBx+lcl4R1HV4fCsdpeeG722+y232faPmeV8YBVTg7ccknucdqg+C8F7puhy6ZqGnXdpOkzS7po9qsDjofXiu98aaIviLw/faYcB5UzGcdHU7l/UCuf+F+k6hpugRy6sZTqE2AyygBo40+VE+mBn1+Y1wWoy6n4b+JV3q91ot/qlneQCK1ltYt5i+VeAOg6MDkjgk9zllpca1F8S5NSn8O3oW8tUSNEwwjXAGZH+6OhJ544HJq5NdX/h74narfPoepXlrqMEUcMlpFuyQiA8kgcFTnJGOvSup1zxve6P4kstLm0G4NlMI/NvFJYRlzjsMYB4PPr+PqdeEfE65uNN8VeHtSvbK4vdDtw7SRRJvVZeQGI6ZGVIz6HHesjxZrd5N4u8M6ydB1RbCLf5f7kNJJng4QEkdjg4JHavouNi8auUZCwB2t1HsafRRRRRRRRRRRRRRRRRRRRRRVQf8fJ+lW6KKKKKKKKKKKKKKKKKKKKKKKKKKKjmEjROImCSFSFYjIB7EjvXjvwu1rWNT1bxLbatqIvPsVwsMeI1TbhnBIUdAcDuelezUUUV5KNf12D4kR6DdS2506e2aeJI48Hb82Mk85ypz29q9aooriPCkvimS+1UeILe2itRLiy8lgcrk88HOMbeuD14rt6KKKRiFBJIAAySe1RW88VzCk8EiyRSKGV1OQRU1FFFFFFVL+eW2tZpobZ7mVFJWFCAXPpk8Vxvw98WN4w025vWszaGG5aDyy2TwAeffmu9ooooooooyDnnpRRXOeIvEem+HUt21CRwbiTy4kjjLs7ewH+eRXQo29FbBGRnBGCKdRRRRRRRRRRRRRRRRRRRRRRSEgEAkZPSlzj8aY0iIwVnUM3QE4JqJrq3SdLdp4hO4ysZcbm+g6mrFFFFFFFFFFFFFFFFFFIQCCCMg9RVG102ws5GktrK2gkf7zRRKpP1IFX6KKKKoalp1nqluba+t0uICQxjcZBI6cVT0jQdK0Uv/ZthDa+Z98RLtDfWtuiiiiiiiiiiiiiiiiiiiiiiuL8aeFv+ErtFsZ9RntrTcGeOJV+cjpkkZ/Cui0iyfTrGC0e4e48lQgkdVBwBgDgAdK0qKKKKKKKK82+InhTUfF9pFYQ6jBaWiuJHDQF3Zh05yMDk122jwXdtYxQX00M00Y274kKBgOnBJ5rToooooooooooooooooooorDvdOnv7yP7ROn2CJhILdUIMjjBG9s9ARnAHPGa3KCAeoowPSiiiiiiiiiiiiiiiiiiiiiiiiqin/SW+lW6KKKKKKKKKKKKKKKKKKKKKKK57xULz+xb17G9aznjiaQSrGHPygnGD64614x4Lg8WeL/CiM3iKSxTzJAs6ZeeU543NkbVHIwOTWv4C8WahZf8ACQaT4lnaefRQ0v2jHzSRjOfTPQEZ5O72ra8P2+r+LdHTWbvVrzT5Lrc9rb2pUJCmSF3ZHz5xnnse1P8Ah74n1DUL3U/D+t7G1TTXIM6AKJ0zjdtAGO34EVxHw91e10jUvGE9yXLPqpihhjGZJXZ3wqjua9Y8NaXrMKSXOsavPLPMSy24CbIAc4XIHzEZ69Mjp68v4H1fWZ/FniLSNS1I3sFlsMJMCRlQcn+EDPBA59KTSdb1eP4jX+g3N/8AabBbYTRI8KK0ZIBxlQM9T1rRttXvvFWralZ6XetYadpz+TJcxxq7zy87gu4EBRjrjJ4wa8701NWh+L1tb6vepeyxWTLDOsYjLR7WIyo4ByWr6PoqObzPKfygpk2nZvOBntnHavK/AHibWNb13xDYaqtsn9nSJGi26kL1cE5JJOcD/AUf8JVLrt5fR6ZrWnaXaWUxgEtxtke4kHUgFgAnIwec1L8O/GsviK51HS75Lf7dYOQZrZsxTJkjcvJx0/Xt0r1OivJ/jLPq1p4SvbjT7yO3hUKtx8mZHV2CbVPRfvcnrxV3wZeXWj+DLS+1u6tPsUFhFJE0MbKyxhBgNknc2MDgDJplnqvivWNLXWtPh02G3kBkt7OYO0kkfbcynAYgEgAHqMnrjb8D+K7bxbpf2uJDBcRN5dxbsfmjf+o9D/UGuzorzz4jeKr7wlpYv7XS1vItwWSR5wgjJOB8vVs+1UdC8Xazqep2Al8Py2+jXdr5wvmPCkJuJbsozkDPJGD0q4viDXNXtp7/AMPafaz2UbMsJuZSr3W04JTHCjIOCx59qt+DfF1r4t0ma5hie3uYMx3ED9UbHY9x78dK4b4BkHwvezvKGaS+d36Dadq9f5/jXYHxJq+pRXF34f0mG6sYSypNPPsNyVOD5YAORkcEkZ5qHSPGra/4cudU0bTjPfWzbJtPkk2OCOoBwc8cjjnBHWp/h34ul8ZafNftYLaRxyeUAJ/MJYDJ7DHBH51o6br95daxqtpNpyw2Onna175+4MdobGMddpBPPFcvF461HUdOudZ0jQDc6Vbs+ZJLkRySov3mRMHtngkHj14rfXxpZS+FB4mtrW6ubbYXaGJQXTbnduyQABg5PpzzXN2vxLi1HQxqmlaLfX0is/nW8Iz5AB43NjGSMHAyea6fRPFaeIvDp1fRrN7mf/Vm1LqhSQAZUsxAwMg59D+FcN8J/EuqaxDq9zfWEziTUJHknR1Kxfu1AjC53HAUDgHOe5zW5bfE3R59QvtPFnqIubX5RD9nzJM+TlUQHOeO+PwrU8KeOLPxBqF1pclndafqVuNzW10mGK8cj8x+ByMiqV1rWgXPjux02eG9bVoYpFt98W2FOCxYZwSSFIBGRxXptFFBOBXnD/EnwxFqF3Yy3zRtaRmSWR4mCcEDaO5PI4A5qbwx8QdA8SX8mnWU0y3a5IimiKFgOpHb8Dg+1dLq+uWOlSQwTtJJdT58m2gjMksmBk4UdgAeTge9UdI8U6Zql5Jp6tNbahGMtaXcRikx6gHqO/GajvfGOgWOqx6TcalEl65IMfOE4z8zdF49T3rJ0/4j+FdR1RdLttTVrh38uMlGCSNkABWIwSSePXtXTa1r+n6KYEvJX864bbDDFG0kkh9lUE1W0bxRpOs3k1jaTS/bIEDzQTW8kTxjjqGUeoqveeMdEtJrmE3MkrWpxcm3t5JVh9dzKpAx3Gcip7rxVo9voja59rE1gAcSQqXJPpgd/rjHfFct8N/G0Xiq3uTK5W6NzJ5cGw/JFwVBYAA8GvUaKztU1Ox0m3FzqF1HbQlgu+Q4GT2/Sk0zVbHVbY3VhdR3EAYqZIzkZHUfrTNN1fT9UMgsbuK4MRw/lnO0+hrVorO1HU7DTIxJfXtvbIehmkC59hnqeDVW71/SLK8jsbrU7SG7kICwyTKGJPTjPfPHrWd40sU1DRZk/tAafPGRLb3Zl8sRSD7pJ9DyD7E1zXhNtSa9in8UatYPftGFsba3mUKykcyBf4mPTI4wOOtWBoFpqvjWXWL65t55LCJIrO1jlyYT1Mjgd8kgA/4Vydzp9rY/GLT5LaJYzc6fJNLj+JyZAWP4AflXuMsscMbSSusaL1ZjgD8arWd/Z3277JdwXG373lSB8fXBqSe6t7cgTXEUZIyA7hc/nTBfWjHAuoCfaQVPNNFAhklkSNB1Z2AH50kE8VxGJIJUlQ9GRgw/MVNRSEgDJIA964bxdp+r6xdaZZafeT2Vl5hmvLmCQo5UYwikHOTk/lXbRII40RWZgoABZsk49T3NeUa1e+MdG1u4ttLsDqthfANBLM4UWcjHkE9SgwTjHQgA9j6fp8MtvaQRTzmeZEAklP8AG3c/nVvIzjIz6VzvivxBZ+GdJm1G8bhfljTvI5Bwo+uD+AJroIm3xo+MbgDin0122qWwTgZwBkmuH8GWmun7TqWuXku66dngsSABbRk5AOOrYwPb613VFFFBOBXB+FG1+9vr/UtRumj02SVlsbIwqpEYOA7HG7nrg13lFcn4xvtU0rTTqWmQpcm1bzJ7ZuDLF/FtPYjr+Hfoczwh4om8WOby1s5rXTY0AzOmGlkIB+X/AGR69zXf15Z8W9T1nRvD7ahpN+tqUdUkHlBmYMccE9Pyr0HRpXn0uymlYtJJbxszHuSoJNaVFFFFFFFcB4X8Q6l4h1O/kitYI9Et5mghnbPmTMvBI5xtz3/Drmsnx74m1vw/qmjRWsdmbG+ulgZnDNJyRnjgAcn16V6rRXP+J9Wk0PTJNSWzkuoYCGuEjI3rF/EwB646444zWVoPjDTvEd4kGjMbqJIhLcy7Sohz91TkcsSDx2waS71HxDH4ttLCHTEfRJIS0t2Tgo2D3z6gDGOc/iOwmnig2ebIqb3CJuONzHoB6mpqKKKiaaNZViMiCRwSqFhkgdSB+IrifGOvazo1xpsel6JJqMdxLtndAx8oZHoDjOTyeBiu7ooqNpER0RnUO+dqk4LY5OPWpK5K18TQ3niS60G2tLiRrNFa5uRjyoywyFznkn0+voazPGXjD/hGrrT7ZtNnmF7MsSzbgI1JIGM8nPPpXoFFFcH4u8YxeGr7S7N7C5uWv5CgaEZ2YwOnc89B6Gu2uJo7aGSeZgkUSl3Y9gBkmsHwv4htfE1ib+yhuUtt5RXnj2b8dSvPIzxn1BHY10lNkdY0Z3YKqgkk9hXO+GfEen+JrWS700yvAj7N7xlAW7gZ644rpKKKKKKKKhuJo7aGSeZgkUSl3Y9gBkmsfw5r+neJLE32mTGWAOY2JUqVYYOCD7EH8a3qhuJ47aCSeZwkUSF3Y9lAyTWboWtafr9kL7TLkXFsWK7wrLyOowwBqeXU7CK9jsJL23S7kGUgaQB2HsOtUdP8RaPqV/Lp9jqMFzcxJ5jpC28KMgcsOM5I4zmt+iiiiiiiiiiiiiiiiiiiiiiiiiiqq/8AHy30q1RRRRRRRRRRRRRRRRRRRRRRRWP4iONE1I+lrL/6Aa8k+CGt6afCS2rXsEdxbSO00buFKAtkHnt71TsNJbxbeeNdYsWIttQgFlZuRgSlUALc44yq8+59K3/hF4itLrwvDY3MyW95puYJ4pWCsoB4JBxgdvqDVPwBY/bPF3iTxVG3/EuuD5FvKeBKFxuYeqgrjPTr6V5R4e8MJ4ovfFl3pt15Ws2momexmSXGQXckemD2PrjnGc+9/DjxnB4q0xVnZY9Vt/kuYDwc/wB4D0OPwORXA+Eb+x0T4jeLYtSvYLRpSJIzO4QMv3upwOjA4+p6CovD+v6XqXxbvriC8j8h7NYoZG+UTPhBtXOM5ycHvjjIINHwo1m20LV9d8NarOtveG9aWJpmAEvY85xnABx3zT/7V067+MVvNBf20kMdi0ZkWUFS+1sqCOMj+hr6Ioorwr4aKW8Y+OMNgmeMA+nMlcr8KtQ0TSpdS8OeI4LSDUobpmWa8RAJRwMbm755HPIIxmvdtFu9EmvrmDR4bVmhQefNbIoUEnhdwGCeCcDpiuporzD4zf8AIhat/wBsf/RyVz3jSK4vvhHH9kG/FjbSSKvJ2LsLfljJ+hr0HwDfwaj4V0ieBgyi1jjbBztZVCsPzBrzf4P2sn9s+LL+Pmxmv2SAgYVsO5JA+hWvd6K8k+N3/Ik3X/XWL/0IV0t2kn/CCTRwhml/sllQIPmJ8njGO9ea/CfTPDGv+GbYvaob6AtHcJ57g7gchsbuhBB44zkdq9M0XTtB0pdSs9FtUhMY/wBI8vcV3YOBk9x6ds15T8K42Pwx1nyFPmuLnaEHzFvLwMY6npU/wh0vw5rvhaDMTm8gd1uYxdSqQ2eGChhwV29BjOe+a9R8LaJ4f0Ge9s9EtvJYbTcASO4yc4GWJ5x2ryW01WH4deMtZsLlHXSr+P7XahVJzJjO0fU7l/Ba9cso4NB8N3F1qQBJjku74hRl3YFnGP8Ax0D2Fee6dFf614Tu7yyePRNEaCZreztI1Mkic/M7nO3ODwoz71X+H+0fCO6ZW3E214WGMbT8/Hvxg/jXT/BhVHgHSyFALecTx1/euOfyrnvgtgaf4iAAAGoyAAf7opv7P7tL4c1CRzlm1ByT77EpPALed8R/F8rBdwIQYHYNj+gq0YwfjGGGVI0vcdvG49OfX/6wp2u7v+Fv+Htq5AsJNxxnAxN+XOK9rooorwm0tYLj4z38k0YdodOWSLKZ2thBn24J5qL4sabHb+IfC2s2qBb06hHC2OPMG4EZP4Y+hqz4Quzf/E7xK1yredbwiKDd/DGCAccd+D+J61X+MEbWWs+F9XsyUvluvIDAZ3KSCAR36t/30ag+IWm2uo/EjwrBdwpNBIjF4nXKvgkjI7jgcHr0q58c9Hsz4YTUIoY4bmznj8uSNAG2k425HbkH6in+KNN8SmTw/wCLdEjS8vrWzCXFpJxvDLliMnryRgc9MZra8CeJNM8T6vc3L2Vxp/iCC2EF1aygj5A2cjjsTjnB5xjoazPCskMGn6jpvg+zl1K2kuJHmvryQRwl2AGF4y+AAOAB3zzWR8FRIPAGqF87TcTlMnPHlJ+XOa6X4Hxqngu3ZRy88rMfU7sfyAr12is3WNPh1bTbrT7hQ0VxE0bZGcZHX6jr+FeM/CzWxo+jaxoeosqzaDLL2xuQsT+J3bv++hXq3hfT3sNNUzqFu7p2urrAx+9c5YYyenA/Cuior5+/aDsYJNCsLoQK139sWFZAuW2lHO0e2QK2vFvw+0S58K3Lx2u3UILYzrdZzLI6oT8zHrnvn+ledazc/wBvfB20v9RTzr21kEMU5PIxIFyfUlQAfXrXqHhn4f6A9hoepTW8kl7FbRuZvMI8wlABkDsOMfQda5n4ZWdrY+PvFltZoyW8eFVWOcfNzz9c1uaqf+Lv6QP+oU385aS6uf8AhJfiRLoN6N2m6TbLci3I+WWY7CGb1wJBgHjj3rF+KtrF4RudI8V6RCltPHcC3nihAjWdCC2GAGOikZ9x6CvUdQ0PRtRul13VLeGZI7QKq3KBkjXlmYg8Z5/DHvXifhvQ7Dx/4ofWoNMhsPD+nlYoEhiWP7U6nILYA4xjPtgetdGuoXXiXxZrLf2GurWWlP8AZIIJZkREkyQ7FW4JJB5x0A+tXPBeieINL8W310mkR6VoN2DvsxcJIquFGHQL0yQfwJ46Y9tornfF1pBeeH9SiuIxIgt3bBJHIUkHIrgPhCi6n4Cgivd08bySqyyMTkbycVzHw61g6D4R8T3jGSZdPvZhCsjls4VQq59M/wAzXQaV4Ui8U+Exf6m4uNZ1CEzx3bOT5DNygTH3VHy5A96i1rV9d8GeALcancfaNYeYWqToTI3zEkEk/eYIDj3xXPeJNJmudOWTQdC8Qw65G6ut7K+0u3G4uTJzkZPAPPoDVH4v6cbvw54e1PVLZ4tYlmht7g+YTtBRiwC52jkZ4Feg+PtP/srwNfPpd7e2fkoJf3c5YvnC4LNkgY7KRXLReHNQ1XwFBql/4g1NbmLTzNAkUhRFUKWXcOrEjqxPQ8e/UeGNUvvEXw4W7a+uLe+SCRWuY8bi0ecHkd8DPQ9ee9Wfg3d3N94Otp7u4luJmmlzJK5dj857nmvU6K5zxLpl3qsNrb219PZoLlXnkgkKO0YVsqCOmTtrxnx1Jdw6vY+GvDuqavLq87h5Wa7Zlhjx3zx0569veu61+08RI+g6VZXdx9h5Op6iJFWTC4P3jyueensPXPGJrZ0r4gaTpWj6/NqOnXistzDPcm58twD0ck46DgHjBz1pPiVPqnh7xJpF+dZ1GLQ7y4VLlVk+WEgjIHHCleccnhq9K8Yie5OmWFjf3FtdXM4AaCTB8oDLsexwOnuRXM+J/FCW3iG28Mf2hPaQLa+dc3kSGSb2UEA7eBuLY7jpXLWPijUNM8WWVppd5qGt6JesscxuoH32zMcZDFRwODzxjI681cv9Z8YR/EJvD9tqNtJDPavJGTbBUt1IJDEcliCABk4JPbJqt4+tNcsfhxfQ69fR3t0LxPLlQYzHuXGeBznP4EV2a6lfanpthpPhy7EV7FBCbm7Cq8duu37rAg5Y4+6OR3wKv+M4NdsPDM1xo2rzrfWaGZmkijfzlAywOVODjJGPp9DwFrj6v4Qi1O71Jpptjm4mMar5TKOQFAxxjPfOfwrY8Gf2pJo8Nzq921xcXH71Q0aL5aH7o+UDJxgnPrXV0Vz2vxaxObSLSbmO2DS5uJnjDlUCngAnqTivIvGuueJdBv8ATtJ03Xkv9VvZAotjYooVT/EWB459umTxjnsfEOra/p7aDotoY5dS1BitxfGDdHEqgF2C5HPORnsPfjCn13WvC3i3SNEvbq3v7DUsqhSBYXiOcZwvHU1W+LzEav4QTJw2orkZ/wBpK7jxl4pGhS2Fhb/ZzqF85WP7Q5WONB953PoPTvXC6t44vvCt/Y/b9V0vWNPu5NkjW+I5bc4GSAGIK89+feu+1NvEF/qM1nYfYYdNEKsZ7iBpPNLZyoG4AjGM/WvNNH1vWNP8X/8ACLaNYaHJErLJfz2lq8SQ92z85BIGAPc47V1c3jDVoPiDZ+GJ9PtorO5R5I5Q5d2QI5DdgMlDxiuL+JEniBvG3hyzivLUwSXXnWkBjYhCuBukAOW4LdCO/SvVPEHiSTQLWxt5o4rrWb6Tybe3hyiO+QMknO1RkZJ//Vi+IfEfiDwpFBqGrWtjd6WXVLmSyV1kgzxuwxIIzx27etbHirxUmlWOmyWPkT3GqTRxWhmfZHhud7HrtAI6c8iq0WreJLPX9O03U7OwktLzfi6td42FYy2CrE9x17j34rzvS73xXJ8TbuC5OmzXEOnlQiPIsMcRZWyMgncTtz/gBXb+MfGOoeHNS0qzGkrJDfTLD9pab5QSVBAUc8ZPXHSvT6KK+d7vVvEknxStrSW2tXEEMjWtt9pKR7GBBdn2E7sDPTtj69N4m8c614f1zTdJn0W1f+0HVIbgXTBCSQD1TqCRx7j1rqPEF1J4WsftWl6VDc3N5dgSw+cVaSRz2JBzz64AA7AYri/i8XaPwwZFCyHUo9yg5APcZ713uueILqx1Wz0vT9MOoXE6M8gWUIIFBA3OSOAc8dzjpS+JPEyeHrS0a4tWmvryUQQWsDgl3PbcccdOfeslPGE9hrNnpGv6b9glvjttZopvNikbIG0nAIOSB07j1p3i3xtZeHNRsrG6028me5kCxTLGBGGJA4YnkjPanfEnXNO0bQ5RqltfzWtx8j/ZE9xwzHhQen8q6XT76yg0G21AqlnZC1Wbb2iQqDjj0rjb7x99is01ebQdRGhvjF78mcE4VvL3bgp7E9cjjkVoeMvEmjWnhpry8e7m069i2h7OMsWVh/e6LnOPmIrofC01lcaHp82nW32azeFWihwBsB7cVvUVh69rdpodtHNciR3lkWGGGFd0krk8Ko45rHtvF1tLq9rpFxp+o2d5dBjEtxEoVgqlidysR0FXdV8SWmn3f2GOC6vbwKHa3s4vMZFPQtyAv4mo/DXinTvERuI7Xz4bq2OJ7W5j8uWI+6/4V1dFZ+q3lnp9jNc6hLHFaIuJGk5XBOMH1znH41heC73Qr/SzJ4ejRLBZWQbIjGCwxk4IB7jrTNV8YaRpb3CSvcS/Zji4eC3eRIT2DMBgH8a0xrWj3WkPqZvbZ9MZSHmdhsxnGDn3OMH1xWb4QufDp0ZpPDzQppkUjhmVWRQw5Yktgn6+lYnhRPD2peINV1my1KHU9RYqC6D5beMrhVXtyFOSOvtXE6JcWek/FfxS0hhtbWOwjkZjhEX5Yc/mT+deuaB4n0XxF5o0nUIrlovvquQw5xnBAOPfpV3Vta07R1Vr+7jhL52Icl3x12qMk49hUWi6/pWuI7adexzlD86cq6c45U4YfiK3KKKKKKKKKKKKKKKKKKKKKKKKqL/x8N9Kt0UUUUUUUUUUUUUUUUUUUUUUVzXjG8hsvD+oyTFgGt5I1CqWLMVIAAHqa80+EFlpV94VtrW8sraa8geQyJPbKWQM5x1HORjn8O1e2xokSKkaqiKMBVGAKxr7w/o+oXAub3S7O4nAxvlhVieMc5HP41qtbQNAbcwxmArtMRQbcemOmKzrLQ9JsJRNZ6XZW8oGN8NuiN+YFRWfh7RbKYT2ukWMEwOQ8duisDjHBA4/Co9V8NaJq9zHdajpdrdTR/deWMNx6H1HPQ1aGi6Wt9/aH9n232zCgTmIF1AGBg9uOOKo654W0PXnSTU9Mt7mROA7LhsemRg49qLXwtoNrdR3cGkWaXESqsbiIZQL02+h9xzXS0Vy2reKtH0fVLTS9Quxb3F0u6MuMJjkct0HIxzXD/C/T5BqXibWss1tqF6RbSHpIiM2GX2O7g11viXwR4e8SyCbU9PSS4AA85GKPgepBGfxzXQ6RpVjo1mllp1slvbp0RB1PqSeSfc81p0VR1PT7XVbKaxvYRNbTLtkQkjI+o5FYPhjwnpHhqze0sIGKSZ8xpm3s4PY54x7AAfjWXb+AtJsppm0641CwgnO6W2tbpkic/TqPwI446V2tjZ22n20draQpDBGMJGgwB/nrVuiuS8WeFrPxTbpbX9zdpbqcmKGTarnsTxzW3pVgum2MNks808cKBFacgttAwASAM15fq3wk8P3+pS6hDNe2TSnc8VrIqxk98DbkZ9Afpiu/tfDtlYaP/ZGmmSxt8EFoNu856klgck+vX0xWb4M8IWvhC3ktbG9vZraRi5juGVgrccjCjHSuQ1X4UaXdatJqen397pby8ulm4QZPXHHGTg46V6ZoOjWWg2EdhYRlIUJYlm3M7HksxPUn/PFUNb8NWGs6jpeoXKHz9Om82IjHPoD7ZwfwrZ1Sxg1OwubC5BMFxE0T464Ixx715ZofwzXTrG40ufXtRn0uXOLVGEYGeuSOT9OBntUmk/DubSfD1xottr1z5dwrxuXjBQRuPmCr2J9STjnGM10XhbwzeeG9AbR7bVRJ5efs0r24/dZYscjPzck9apeAPBtx4QW6iGpi6t7h/NZWhCkPjGQQf0rN8L+BL/w3qF5Jaa8/wDZ80rTx2flcbyON7ZyQOOBjOKd4W8GaxoviG91q41uG6N8c3MQtioI7bfmOMdvapR4R1n/AITI+J/7Vs93leR9n+ytjy/TO/Oc85p174T1i58YQeJV1S0Q28Zhjt/s5wYvm4LbuvzHkCqnj7TteOr6fqema+9rFGURbDc2J5N/TaOGBHXOcY/L1sZwM9e9LRXz9JDqb/F3UZdKlt1mi05WaO43BJV+QbSV5HJBzg9OlehReHtQ1LXbbV9eltitkp+x2lszFEc4zIzEDLdRjGBxWZrnhG+j8TxeKPD08EF2Y/Lu7ebIS5X3I6HAH4qp9c6I8P3+sazY6rr32UR6eC9raW7FlEhx87kgZIwMAdMZrzz4ireP8SfCwsHhS6ETFDMCU6tkHHOCMj8a7jU9F1rxU1ra6zFa2WlwzLLPBDIZWuSp4UnA2r3Pf6Vf1yDxNb6/HqWjrbXNh9lEM9nPMULsGYhlOCAeQMn16dxjWfhe/wBT1+88Q6nFHp00tkbOO3t5vMPIILu2ACeeAB2HpXPeC/DnjjQbKbQVn02GwEjGO+wXkQN12KMZOefmxjJ68Y0/ht4X1/w/pmoaLqJtPsLPIYZEJLuWAGfQLxnnnmpvhjovibw5E+kahFZf2bDI7Rzo5LyZPYA8DPPIzzivXqKK8l1HwM9x49ttfhdY7F4f9NiBx5rqflBA6gkISDx8nrivWqKK8I/aCVn8M6fGi5Z9RQAZxz5cldNqmpa5qujyaNb6DdW2oXMJt5Zp2UQQgrhnDqSW68YGf687458N3dr4EtPC2i6dcXki7MyJtCjDbmJyRyTnj3r0/wAMyzJoFmLmzngnt7dI5IXALblQZxg8+1eXeALbVYvHHiHULzSr63tb9j5MsygY2ngHk44PHbilv21GT4o2mqf2NqJ062tzZm4W3JBJ3fN7rluvt0qz4q0vVdC8aW/i7SbCW+tpoRb6hb243SlRgbgv8XAXA9V960PFFrN45l03TI7C6g06C5W6u57y3Me4LkCNA3JJ3HJxge/IrB+Kr6zqlza+HLCzvotIYKb26htmfcM5Cqe4GOcd8V1q65HpGhx2Wi6Dq/mQxeVbQtYuoBxgFiRjryTnmvO9ai8R/D/xbf67p+nyarpGquGuI4lJZD17ZIIJODgjDY69PUfCut6x4jlW7n0ibSdPjU4W4P7yZz04IGFAOc9z9K7+is7WLZ7zTL21j+/NA8a59SpA/nXgPwx8RyaHo3/CNTaNqL6xDPIghWL5Tk5yXPCqO59ORmoPhzpd5q/hXxLpF7Y3VvcX0ssySSxlYyxA24bv8w7cYFJ4Q8b3/g+yXwxreh6lcX9qzJb/AGeMN5idgPUDPBGeCK6vx3oWueKvBhkKGLUUuRfw2gPzRqFIEeccvg57fMcVm+HPi19rgGnXmi6g2vIBGbeKMYkk6ZOcbOcZyOM1N8aba/PhDTbmWMzz2t5HNc+WvyqNrZ+igkDPuKu+PfE2man8Pr+eCR0iuIxHbmZChmIZc7QeSB69K0bXWtPHwvS4F3CVXSvs3L4/fCLb5f8AvZ4x+Nc38Pda06L4VOsl5Er20NxFMpblGd3KjHuGGPX8K2fgXd283g+KCOZGmhmk8yMN8y5bIyPcGvZaK4H4ieL4PCGjtclfMu5sx20Xq2Op9h/9auF+Gv8AYOhWMus6n4i06bWNSHm3MjXSZTOG8vGeozzjvx2Fc34u8X2mr6/oMerNPb+FbmN5WAztnIZ1UuRg44UlecZ565qHXvEWhyeOvDF5YYh0q2Ei+etu0cTHkEIMDdg4HA717P8AEHRB4o8J3lpCpaZoxNb5XB3r8wGD0JGRz61y3wmnvNdso9a1NGWe2hGnw7j94KcvJjHBJIX/AIB71y3jDVJ/AnxFXxBcxTzaVqVuIZGTkIQAMD3G0N9Ccd69N03x1o2t3kFjoM/2+4kIeXbGyrDF3ZiQPoB1yRXDRXkP/C5Zla5iP+gCJRuAw2AdnuepxWp8dp4Y/Bc0LyKsks8YjUnliGycfgDXCi3l+Gdxp2vabI03h7UUijvIC+4xuRncPXoSD65HGRX0nZXdtqNpFdWsqT20y7kdeQwNfPGl6ZfaL4s1DwXFD/xJtUlF4rAkeVEOWCn3wIzz6V9JABQAAABwAKWiuQ8b+J7Xwno02oTlWl+7BCTjzHPQfTuT7Vxnwz8N3UJuPFXiBlk1jUQJAXGDBHjgf7JIxkdgAPWqfiHxn/aGuaLotrfjT9N1KIyyXoO2VhuZQiHouSuN3XkY9+J8WR6Dp3jvwrFpk1uWSYC6kE+9t24Ab2JPzdevNdh8WWWTV/BkiOGVtRXBU5B+ZKyfircxaJ428O63f2i3GmeU0E2+Leo5bPUdQGyO/Br0Oe88EpbJNDDo1y0pCwxQRRu8rHgKFAJyTge3eqnxL8WyaDbQ6VpUZm1vUR5dtGnWMHjf6deme/sDVzwZ4csPAuiGS5kU3Uu1ry6IJLuTgDucAnA/PvXKa5+9+MXh/Zz5NjJv9vll/wDih+dL44cL8R/CG4gDEgyT3ORWb8Sbj+zfH/hPVZsmzBMJYHhW3EHP03A/hXefFpUfwNrAcrtMaYLdM71x+uKwYPC+map4L0Pw1rshF3LBvtyvEiOBuOOo4DYIPFZ2i3fiHwd4m07w9q18dU0zUNy2lwwPmx7R0PrjjPJ4Oc9qn8PszfGDxICSQtjEBk9BthP9ag+MLH+1vCCgnadQBxn/AGkr3WiivFJED/GGI8fJphYZ/Ef1rpPipoB1/wAL3KQoTeWpFzbspwQy9QPqu4fXHpWF4C16TxuNMvXDqumRN9oBHytcEbQff5cn23VnfG7zXXw7BA4jmk1BfLkIzsbgA478nP4U/wCHGtz6Zq+oeF/EPy6x57yxXTjH2tSexPXuR7cYG2uo8d6rb297pGnQ6dbX2tXE26y+0jCQEf8ALRj1wOuBycfSvN/H9nqNt4m8GHVNRe+eW8Y+XHEI44yGjwVA57jJJPT8K6P40DP/AAjX/YTQV0Hxm/5ELVv+2P8A6OSuH+KMtxF8KtLSFWMciWqzEHomzIz7bgv6V7RbRafr2gwRvHHPYXVuh2chSuAQO2K43x+tmnw81OLTwgtIoRFGE6AK4XA9eQee9dN4ETZ4V0cblb/RIzlTnqM11dFec/EbwrdeJbO0m028+yapp83n2sh+6W7g+nQc+3vXLeG/F91P4itNE8YaMljrMW/7HdLkRykgg7c+oGMgkE8cHArJ+HAu9Y1fxVNFrs1pcnUG3wxwxtlASFPzqSOhGPbmu/0bwdHpfiSXXrjWbm61C6jMTiQRoJAAB0VR0Cjp6V6NRVe8VWtpg6hlKHIIyDxXgPwmuZLH4bardxHEsH2iRD7qmR/Kr3wz0/V7zwbYNY63bJbyiXzIpLISNuMjbgzFvm/Lp611fgrwavhXTNRspr1b+KdvM8t4wqp1/hz34/Kuc+AiBvBzhgGVrqQEEcEYFZ/wfjii8UeNUgVVjS6RVVFwB88vAHtRpmlWOp/F7xGb61juBBbQvGkqhlDeXEM4PU1N9lgsfjFAtrEkKz2LNIsY2hjtPJA+g/Kr3gm/bW/H3ia5uUO6x2W9sr8+UoLKxX03bc/jWf8AEZJND8ceGNcsm8uW7m+y3AB/1iblGD+DH8ge1e+UUUUUUUUUUUUUUUUUUUUUUUVTj4uX47VcooooooooooooooooooooooooIzSAAdBS0UUUUUUUUUVTu7Czvdv2q1gn29PNjDY/OrSKqKFVQqjoAMAU6iiiiiiiiiiiiiiiiiiiiiiiiiiqptLdroXbQxm4VdiylcsF54B7dTVqikYEqQpwccHHSvN9O8HXdn4pn8RvrTyz3CeVLGYFCmMYwo54+6OR/WvSaKK8p1zwbq+o+K7LxHFrNvC9llYITbMRs5yGO/kkMQTxXqq5wN2M45xS0UUUUUUUUUUV5L8UPD+u+JobSz06G0ENvcLcebLMQSwBGNuOnJ716fYGdrWI3USxT7cOiPuAPscCrdFFFFFFFFFFFFJgA5wM0oGOlNKKW3bRu9cU6oxHGHLhFDnqwHJp7KrqVYAqeoIzmmGKMqFMa7R0G3gUnkxbdvlptznG0YzTfs8O0r5MeD1G0U+OKOPOyNVz12jFSUVBPbQXAAnhjlA6b0DY/Oqv9maef+XG2/78r/hTrjTrG5iSGezt5YkOUR4lZVPsCOKleztXMJe2hYwHMWYwfLPqvp+FWqjiijhQRxRrGg6KowB+FQ3tnbX8D293BHPC4wySKGB/OoNO0vT9LiMVhZW9rGeqwxhMnpk46niqn/CP6Lv3/wBj6fvznd9mTOfXpVi/0jTdRdXvtPtbp1GFM8KvtHtkcUx9F0qS0SzfTLJrVG3rAYFKK3PIXGM8nn3rj/F3iDTfh9p0M8GjAwTS7CloixqvfJwMVpeFZJtXln8QXFtLbrcosVnDKMOkA5ywHQsxJxzwF5rtaKK5vXfDGi+IHifVbCO6aEERl2YbQevQ+1ZUvgLw1KpR9OYqeoFzKAfrhqn1PwR4b1SztbK70uN7e0BECq7IUB6gMpBx7ZqO78B+F7yO1in0a3KWrFoguV5PJzgjcOOjZqTVfBPh7VriG5vdP8ySEARYmkRUAAACqrAAcDgCtvU9G0/VdPOnX9qlxakAbJCSRgYBB6g++c1zHh34feGvD1yLuw08C5U5WWWRnK8Y4ycDv70/VPAmianq39sSrdx3/GJobuRGGBjjB4444xT5PBOlzPbtcTajOtu6yRpNfSuoIII4Jx2FFx4J0mfWhrjve/2ipJSYXLfIDkYUZwBgkY6c1Z8V+ENI8VJB/aUUnmW5zFNFIUdPXB/AVbvPDOkXujJotzZpJZRgBEbqhH8QPUNyefc+tZFn4JsYTAtzfajfwQMGit7u43RLj7vygAHHbOa0vEnhmz8Qm0a5luYZLRy8MlvLsZSe+aNP8NW1rfx6hPd3l9dxIUiku5A3lgjB2gAAE+vWsvWvAulavrkOtzS3kN1GoVhbzbFlA7NgZ9uCOKd4j8FWPiC6tLm5vL6NrMhrdIpdqxsMfMOOvA5ruIkMcaIXZyoA3N1Pufen0V594j8D2utazbayl/e2N7Cvll7ZwN6c8cjjrjirWoeLvDXh5n0271SKKa0hBaFiS+0KCB7kjHHU5qbwLpcel6MpS3+zveSveSRf3DIchfwXaPwqh4s8Hf8ACS3lpcT6rcwJaOJbeOJEwj8fMcg56DrVTxb4EXxLcabdy6rcW93YoQs0KKGZsg56cdOnvUXijwI/iGPT559Xmj1SxYmO9ijCEgkHkDjjHbFZWtfDhb5rPULnxDff2jauHa8lYEBR2VfuqP8A6+c5rO+JVhJJN4N0+2mluc34Illk3swG07ie/GTmu98feHL3xVpD6Tb6hFZ28rKZi0HmMwUhgB8wxyAfwqxB4aFx4XHh7WpxfReUIWlVfLJVcbT1PIwOfavNNK+Fmp6dL9ki8WX0ejFyTbwko5B6jIOBk9cD1rv/ABj4ZudZ0BdB0y7hsLRlVJC0bO2xSCADuGOnJOc1ueFtOvNI0e2068uo7l7ZBFHJHHsygACgjJ5A4zXQ0VxXirR9Wv7zTL7R76C1uLJ3JE6sySqwAKsAen/1vrVA+HNS1bXdM1bXJbILpnmNBBahiGdgBuZm9MAgAdRXKeJvh3qX/CQN4g8J6smmXkzFp45AdjMc5bABBz3BB5JNdt4V0HVrOZtQ8Qax/aWoGPy0CRiOKFeM7QOpbAJOB6YruaKr3fFtN/uN/KvG/ghaLJ4IeKdA0NxPKCp/iUgKf61h2Hgzxt4RvbmLwvqNnLpUrb0huznHHcY4I56HnjPoPXtJ0u503Tbp769e81C4UyXEx4XdtwFRf4VHb8+9ee/A5ZYfBTukZkc3ErIhO3eQBgZPvxmp/APh/wAQ6FreuX+oWlq0eqP5o8q43GIqXIX7oz94DPtmk8NaF4g0/wAbanrl3p1uLbURsIjugxhA28nKjPTtST6Nr8nxFg8QrpSfYIofIybpN5Uqctj156frU9/4b1fQvF03ifQbaO+hvU8u7sTKImycfMrN8vVQeeeSO/Gw+iX3iDxDp2r6ra/YrbSw5trbzVd5JGx8zFeABheMnp9RXpFFFFFFFFFFFFFFFFFFFFFFFFVY/wDXv9KtUUUUUUUUUUUUUUUUUUUUUUUUjMFBZiAB1JNVnvLWOD7Q9zCsHTzDIAvp16VYRldQysGVhkEHIIqJ7mBJFieaNZG6IWAJ/CpycDJ6VE00SqrNIgVuhLDBqlrFpNfadc21vcyWs8iERzRnBRuoP0z19s1wHhe88Y6leQw65p6afBZjMs0cgP2tugAA6Duce3TpXqDMFGSQB70ZGM549a5nQfElnrt7qdtZN5kdjIsbTKcq7EZO32B4/CunqlqMM1xZTw285gndCI5R/A3Y/nXmvh7XvFWrXlvpt7o0mmyW0ha+vGTMUqqeFiJGDu6E54GSK3vGHh3UNduNMkstZmsI7WbzJUjziQZHoevHfjmt/X9YtdB09767bCKVRVHV3Y4Cj3J/TJ7VsqdwB9RXF6u2u3XiGxs9Oma002JPOvJzCG83nAjUsCM8c46A9egPGfF7UdX0eLS7mw1aW2hmu0hkhVFwepzuxu7dK9mXlR9KdRRRWbpmp2uprO9q+9YJmgdu25euPWtKiignAya4Lwjqus63e6jezxwxaKJWisQFPmShWxvOegODxjv7c97RXJeNNbuNC0oT2VutzfzzJb2sDdJJGPT8gx/Ct7SzemyhOoiAXhXMogB2A+gySeKv0UUUUUUUUVheItYTQdPbUJreWa3jdRMYhkxoTgvjuB3x2qDT/Eml6pdQ22m3Md4Xi89mhYFY06AsexJ4x165xisy/wBd1WDxZZaNBo0kunzQmSW+5CoeeM4xxheOvzfTPaO6RgF2VQSAMnGSegqpqd9Dpljc31wSIbeNpXx1wBnj3qj4d1R9Z06K/exns1l5SOfG4r2bA6ZrcopCcAnBOOwrlrbxZo89hPe/aRGLdik0MgxLG4ONpTrnPAHeumifzY0k2su5QdrDBGexHrUlFcEfGtmPFcHhg2V8l1MHIlli2RkKrHK5OWB2kZAxXe0UUVxWu+MtN0TV9P0i5iu2ub6VYoikXyAsQMliQCASM4ziu1rkfFni7SvCkMcupvMPMICrFEWJ69+nY966qGRZoklXO11DDPoakork/E/i7RfC6Rtqt0YjJ9xVjZy35Djv1rp4JVnijmQ5SRQyn2IzUtFFFFFFFNdlRSzMFVRkknAApPMTy/M3r5eN27PGPXNPByMjpRRRR0pAwIDAggjOap31/aafbNdXlzDb269ZJXCr7cmrUciSoskbq6OAyspyCD0INPprMqKWZgoHUk4qOSeKOIzSSosQGS7MAo/GnQyxzxrLDIkkbjKujZBHqCKkooooooooopkkaSLtdFYejDNPoooooooooooooooooooooooork7rwf4fvNY/tq50yKXUMqfNdmIyoAB2525GBzjtXWUUUVnavptrq9hPYXqF7eddrqGKkjr1Fc7oHg7TNDe3eGS8uHtkKWxurhpBAp6hB0GfpnHHSuzoooooooooooorz3VPC+q3Ws3V9aeI7m2tbyIQzWpTzFUBQP3eThT1OcdSa67RNKtNE06306xQpbwLtQE5PXJJPqSSfxrUrzrU/DviGfWbu7svErQ2N1GI2tZYBIIhjBKDIAPfOPrmux0XS7XRdOt9OskKW8C7VBOT1yST6kkn8a1KKKKKKKKKKKKKKKKKKKKKKKKKKKKKqx/69/pVqiiiiiiiiiiiiiiiiiiiiiiiuK+Iumwap4T1aK434jtpJkKuVw6oSM4PI9jwa8t+GfgrSde8EafLrHn3gbzRDG0zqkA81gdiqQMkjJJyecdOKqeBfElzonw11q5ZvNfTLl4Lct23bAvr0Z84/CrkuhXWr+G1ibwc0moTwCUam13D5pmIyJN27djODjI44p2u6ZrUPwtkGvTXEOqWCko8V0csu4AB9pw3ykrznp15qHw/8O4PEng7T59R1G8kvDbKbQxybEtwMlAFxg+5PPXkVD4S1C/134da1bXt/dx3mk+cqzxTssjbULKGPUjORg9QKZ4F8FXPiDwrod/d61fQSQStLCkb5UIJCeR3YnJyc4GB2xWnpeoL4xvNWvNT0XVNRsY7k29nHAyiFEX+LBdTvOck89cA8YrT8B6brPmarour2N8PD7jdafbJR5qjcPkLI2cY7Zxx7mue+DGgaeZtbm8txLaag0cDLK42Bc44zg/iDVPT9M1nVvHPiPRovE2ox2kUIV5JG3SBTtO1Oyjce2Mj616hB4MuJLXRbXUdYu7iPT45RMyTPG1wzEbdxBzhQCOuenvXlusQRa/4th8OeFbzUbeO2JbUL1L+V0UDqBljk9vr7Amuj+JrX+ma34TMGr3gtZb2OKS1MmA4Vk5JHLZ77s9aofH3SoZbXSb7zJlnN2sGRIdoUhjkL0ByBzXYeMNXHgfQLa2sri7lu7ydYYHmY3EiZxuYBuuAOF9SOK4rxPJqVha2954cm8Wy6rGyiRbi2nkjnXvuVhgc8jHHJGOeJvjDdXd74b8NXX2dra9lvY28mUEbJCh4IPv61a+IVt4j8P2cfidPElw1zDIgls0BW1IJxgJnkc/xZJ9c4rsPGPiq4so9F0/TdqalrMiJHI4BWBDjc+D1I3DA+vpg5XjGx1rwzpkniDStcv7me0CvcW123mQzLkBjt424znjHAr0XwzrEOv6NZ6pAMJcR7tv91gcMPwII/Ck8T2b3+i3tul3cWrNEx823YKwwM4zjoe+O3evHvghpl4nhNrqDUJo2kllWKF1RoQeBuIxuzn/a7Vj+HNR8feJZtf0y31q3jayudn2t4VXDKxXYoA4BxnOD09zWr4u1Dxj4Xj0S7u9f3Ws8qRX5S2hxEeM7fkzjG7n1HuK9S8X3N3Bo0Y0u+aG/nlihtpNqtvZjjnKkYxkngdKwvEeoeILTUNC0SwaRjeFvtepG3DbAvXAA2g9eo9Kw49e1LQfHOn+HpdXOq2N8jf65U863cbjglAM5wOvbtUHijxR4r0vxxp2j2cFnc212jPDAo2lhhvvsemMbiQOnrTLzWvF/hrxPo0Ws31pfafq04g8q3hEYhY4GFJ+YgFgeScgdq0/id4h17QLnSf7P+w/Zrq6WHc6FpQx9M/KAQSPWvXx0FUtTuvsNhdXYjMnkQvLsHVtoJwPyryZda8VXHhVvFa3tjAFha4WwNqSjIM8FywbJAzx/WvRPCOs/8JDoNjqvkmE3EeWT0IJBxntkHHtW9OZFhkMKq8oUlFY4BbHAJ7V4Z4b8c+K9dvtb0+30SzN1ZSeUj+YwgjIZgwdurE4GMY6E8VqeDPGuqzeIrjwv4ns4rXUlUvbyRAhJgOePXgEg+gIOCOei/wCEivta1e/0vw+LZU08hLq7uUZlEhyNiKCMkY5PQY78VV0Lxdef8JG/hjX7OG31ExmWCa3JMVwnUbQeQcBv++TSTeKtRs/Hdn4ZuLe1e3vInmjmjLB1UByAQeCfk/Wk8W+LNQ8PeIdF0/7JbTWeqTrCj7mDp8yq2ex++CK1dZu9dutSudL0/TbGSzW3Uyy3sjqr79w2jaDngHP/ANcV5bomsXHhnxJH4U0nw7pXn3DrJcvZXUkohBPJcsoI2jnHTkY5OK7t/Gt3H47tfCsukGGOdXdLl5gS6hXIYKB0JQjk5rjPiNqevx+M/DNigtBavdiWCHzmAlZWAzIdny8HjAbGc811/wAR/EEuh6Aj6joI1COUjzhHPiGNgwK5ONxyccYwcYr0bTJ/tVha3GwJ5sKPtHRcgHFO1C4e0tZZ47aW5dBlYYsbnPoMkCvGtN+KNxqttejT/Dt1c6jBKyLaRtnagH3nbGF5yMDJOOK6LwR8QLfxPBfxvYXFrqlgpM9iRlzjqFzjJyMYOCD1ryj/AISHwvqOvX/iP/hGNTfWNOkXNqg3ZZcjzXUAhSuME5POO9e1w+MIrjT9Nlt7G4k1DUI98VhkB1A4ZmJ4VAR949eOO1QaV4yEmu/8I/rFg+mak6eZArSCRJl5+6w78Hj2IzxWvq3iIWt+ml2FnJqGosu94YnCiJP7zseF9h1NeUR6k+q/FnShdabPZXFpYyI0cxB+bD/MpBwy4br9eOK7HVviXo2ka8dFvYLyCRVZmmki2o2ASAndt2MDAwTjGah0f4m6be64mi3mn3+mXMxAgN5FsEhJwBg8gntxz0rstf8AEVpoz29u0c11fXJIt7S3XdJJjqfQAdST2B9KyrHxjbPq66Lqdlc6VqEgDQJclSswP911JBPt/XiuA+LLA+KfBUe0bmv1IbuAJI+P1H5V6lq/iO30vUbXTTZ3lzc3KF0W2jD4UdSeRgdOfevO/joxk8GKxRkJuoztbGRw3XFelXer2Oh6JHfajOsNvHEgJPJJxwAO59qwh450+K+srS+stRsPtv8Ax7zXUIWNycYGQxwTnoQMd8V1mranZ6RaPeXsyxQrxk9WPZVHcnsBXgnxg8UWt74Yeyl03UbS4mlRoPtdtsDhTkkHJxx2ODz0r1PUfFGneFdL099V8+OJ4o0EiQl13bfu5HfgmtjX/ENhoGnrqN8ZvspIBkjhZwuehbA4HQc9yK17C8t9QtILy1kElvOgkjcAjKkZHB5H4069u7ext5Lq6mSGCMbnkkbCqPc1xZ+IXhUaedQXV4ngEjRDarb2YAEgLjJ6jnGORzXS6FrWn6/YpfabcpPAxwSvVW7qw6g8jg+orN1fxdoekTPDeX22SNd0gjieXyx/tbFO38cVpQ65pU2npqSaja/YWxi4MoCZ9CT0PbB5rGuPG3hu304anLrFuLMu0ayAk7mXqFAGWxx0Hetez1nSdT0039vfW01gQQ0pcbB6hs9OvQ+teHadDaWJkkl8aW8vg63vSI7bd8xdcEQ5x88YyMqMggdua92vNX06xtI7y5vIYraQAxuzYDgjI2+vHpVbTPEOkarDNPZahDMkOfNw2CmOuQeRXnmlfE3SNT8U3OnJewxadDDtjnlIUTzFgPlJ7Y6evJ6V6fPqun29ylpNfW8dy/3YmlAc8Z6delVINf0a5tZbqLVLN7aJ/Lkl85dit6E5x3rxRWMOqXGnReONHHha4l80xtexmaNCcmFDnhSeOvC++QfU/EVn4b8Q6B5N/d2x0sMu2aO5CorDgYYHHtg0avr+ieDvD0E8tyq2sVuqWkYbc8wVRtVe54xz0GckirHgvX4vEGi2d2bm3e6kiDzRxOCYyexA6Y6c+lYPj2PT9bW00W61yzsrZpxJdo1yqSSKv3YwCe7EH22iqnxU0uwPgW8CwLss4lNuFYgJ8yjseePWuh8JXVlpvhXQVubuGAS2cRTzpAu4lASBnr1rtAQQCDkGqEmp2EU4t5L62ScnAjaVQ35ZzWhSMQoJJAAGST2riNI8Y6fq/iG90mzmikjtI1JmDDDyEnKqc84H65rtTIgcRl1DkZC55P4VELm3ZQwnjKnoQ4wamV1ZdwYFfUHihXVxlWDD1BzXn93pt/qvjCK4k1Ge303To1ZLWGYp58p5JYA8qAQOevTpnPoJIAyTgUhZQQCwBPTnrUN3I8NvNJHGZHRGZUXqxA4ArkfA+k6rp1i8+t389zqF25mljaQskGedijJAA9uPTiu2oorzLxRrmveHNYjkttLuNX0y8U/u4Ey9vIoAxkD7rcHn3+lbdzpusal4ZuLSe++zapdxktJH92An+Bcc4A4znPU5rT8L6bc6RotnYXl697cQoVed85bkkdfQED8K36KKKKKzf7TtTqY0sSZu/IM5QfwoCBz9Sf0NaVFFFFFFFcN4l1fV4tV0/R9Dgge5nBmuJbhSUhhBAycEck8Y/wD1juBnAz174pa4SPXNUvvFk2k2NrB/Ztki/a7qQMTvIyETBxnBH059ge1uTMIJDbhDMFOwP0Lds15ppHxDstX8qxt7eVNbac28lhKpBhZSd7MRxtAB/HivUaKgnuIbcxiWRUMriNMn7zHoB+RqeiobiaO2hknmYJFGpd2PYAZJrk/BOu33iPTTqV1posbeVv8ARlMm5pE/vEYGAe3rjPTBPZUUVyfi/wARjw5aW8y2cl7cXM628NvEcM7EE8flXTwM7wxtLH5cjKCybs7TjkZ71LRXLr4q0cT6hbz3a209gT58U/yMF6hgP4lIIII9R61vWVx9rtorjypIhKoYJKAGAPqATirLHapOCcDOB3rgfD/jEa14i1DRf7MubR7KMOxuCAxzjHyjOAc569Metd/RRRRRRRRRRRRRRRRRRRRRRRRRRRRRRVWM5nerVFFFFFFFFFFFFFFFFFFFFFFFcZ8QLmaDw1qMVtZXV3cXMDwJFbwtIcsNuTjoBn/9dYXw4nk0/wAE2sF3YahDPZxMskL2jh2O5sbRj5s+344rzjwDoF1rHgjxBoV7Z3Vld3c5nUzwsilvlK4JA43KOM1N4Y8ceI9AtY9A1bwpqV1d2o8qOWAFt4HQE4IwB/ECRiu48ei/Pw81iXUgqXUsYdokOVhBZcID3wOp7nNZ/gTxnYQeEtPgeC7+3w24VLNbdy82OhTjDA8c1SsdLm8K+AdYfU1kfUtW85niijLESyKVVMLn8T2JI9K6n4R3Mcvg7TrbEizQIySI6FSDvb16/hXk2ka5e/CnWdQ03WLCebR7y4aa3uol6n1HY8bcrnIx37+8+GNbuPEK/wBoJZXFnpxXbEl0gWSVs8tgE4UYwPXJ9q8e+FmtxaNq+u6HqEVwuoy6iz7VjyuD1YnsoA3ZPGDkZq34L1iwk+JviZhdwFbkJHCwYBZGXAwD0J4P1966H4teMbjQLWHS9M41O/G1ZTkCBDkbs9M8HHpgntVfwbe+EfBWiNENbtri6f8Ae3MytueV8c4HXHoPx7muX+J2t2t5d+CJ3ljSUzx3U0QbPlK3ltzXSfG90GhaTfAebbw6jFI5Ubl2FW5JHboPxFVfiU58ReHNN8SeHA17/Zt0J1by2AKD7xCkAthlXOPRvQ1oaV8XtC1K2jWC3vn1NwFSxjgLO74/hI4x7kjjtWN8YdQhjg8Mw6hLAlyL6OW4iV/uLj5j1zgZ61r/AByv7aPwTIBNGzTzRCIBh8/OePwBrnPiHbTW6+EfFtnm6sdNEZuPKGTsypyPY4YexIr0fxpr2nz+ErxrSdbt7+3MFrFbsWeV5FIUBRyfUj2NbPgTR30DwzpumyrtlhizIu7OHYlmGR7sa3tVBbT7sDqYX/8AQTXkHwQ1bTz4YtdOF5D9tEspNvu+cDOc49Md6r/B+SFtX8W7ZlMh1BjsB527nw30r0vxxoo8QeHNQ03HzyR7ojjOHX5l/UAfjXmnwmvb7xJb2F1fxMiaLA1pGSP9ZIeN31CAKfck+1W/HPiBx4w0vw1c6i2maZcQ+dPOjhGlJLAJv/hB24zwefpXGavc+HbT4keG4tIkso7a2VxO8LAIrYb7zdCcY7n0rrNfuI3+LfhZldDGbGRlcNkNuWXGD+X51H8XmX+3fBibhuOoqcZ5xvSp/jO4B8MjIydUQ4zXt46Cue8WaudB0G/1RYhK9vFuVCcAtnAz7ZIrx29TTtW8B3Wva7qq3t3dWkkkCmcpFDLt+WNIwcFlbAyQTmu8+E88UngzSUSVGdYm3KrAkfO3WvR68I+Ecitr/jFdw3f2g7bc843vVnX7H+0vixob25Baxs2luSOdi5faD6Elv1zVL4KzNbXniXSbph9uivTI4J5bkqSPbI/UVN4ws5L74peGBb7hJbwGaUjtGGb/AOuPxq1rTxJ8X9D8woCdMcIWI+8TKOPfrWX8UXhk8c+CYjIpdLsFkVhuX95HtznsSPxwa7n4i+LT4bsorexQT6xfMIbSBeTk8byO4BwAO5I96g8A+GIvCOm3F9qtwj6peN517dSEcE87M+mT+JP0rA15N3xf8Onco22EhwT1+WUYH5/pVb4ic+P/AAb7Sn/0IVt/G3/kSrr/AK6xf+hCvR9EGNKsR6W8f/oIrRfhW+leHfAvEmn67PtAaTU3J9cbQcZ/GpbCzWH4w6hLbAhZNNWS42ngMdo5+uFOPxqr8IET+3vGcmweYdRYbsc43vxVHUxb3fxcltNRvLq2V9PWO0eG4aBt2QdoZSCQfn47mvQrjwXocWoWWqXlzfzXVvMn2Z7m9kcq2RhRk8gnt7ntXKfC27iuvEvjIyn/AE37eRtYDcIwzKBkdcYx+XrU+rqD8YNFJzxpbkYOO8v59aj1qNJPjBom9Fbbpbsu4Zwcycj3ql8ebMPpui3kEa/bk1FIYXwc/MrHHHuq0ukXjy/GbVo7wbCmniK1Vjnj923y+mcuePf3pnx+jMej6TfwLtvYb9VhlQfOuVY8H6qp/AVkfGJ77+3fBX2UIb3zw0aS52GXfHt3Y7Z/ma6r4TaympSanBqaOniaKVhe+acsUDHaF7BFzjaOM896i+Psip4PQMcF7yNV9ztY/wAga6Tx3/YZ0LTo9ct5btWni+y2sOd8820hVGPUE9ePxxXnHxck12fS9Im1OKztbdtRjK2sRMkittbG5+h/iGAPxrqPFV4Lj4m+F9KuSptEie6RGAwZsSbSfcFAR71H8fVVvBykgEreRkZHQ4Yf1qt8aefANt/12h/9BNdV8RuPh9qP/Xqn81rovA8Yi8K6Kqk4NlC3PqUB/rW/foklpOrqrKY2yrDIPFeFfADSbJPDU961vE9zLcurSsgLbQFwoPp1P1NN+HdydOPj6WBQq2t5M8cY4UbfMwAOg6CrXwxh1688LJc213pEkV9LLLOLi2eR3csQ28hwCTj06eta3hLwQ/hbRtZtb26t763uA0whEO1UO0jjJOP/AK1Yfwa8N6ReeEY7i9sILqWaWQFp0D7QCRhc/d/CmfD7T4tL8ZeK/DJhR9M+W4W3kUMq5wQMHORhgOfQVjfB/wAK6NrWjax/adjFcr9veJA4x5agKflI5UnjkY6CtbSJtTvfHOq2+jf2fHHo9vHZWsF6HYRxjhigU9cjr1wQK6PTvButxeN18UTXunwh4zHcQWsbgTLtxzk8nIU/8BFZHg6MH4qeKXOCViXHHTOysvxt4d07UPih4ftmgSKO7gle5EQ2edgOTuxjO4DBPUg16ra+B/D1pC8FvYLHDJdJdtGGJUuvQYP8PX5enNeWeMpR408RL4N0QQxWsB36ndJCDsKn7gPsQBx3IHY1o/GHQNMsvA0a29nErWBjit32/MilgDz79/U81seNoIpfhc5eNGZNPhKllBKn5OnpTGv18NfCqLUbAKJxp0OJEAyJH2rn3wzk8+lZtloeoah4QjsB4c0qZby28z7Z9uJdpHGfNOYyd3Ibqew6cCHU9J1XRPhJqOm6vLFJPBHtQxHIEe9doJwOnP4YqEeBNGm+Hn2y6ie5v/7LFwlzI53RkR7lVecBR0x3781XPiq/0r4QWF+JGW/nBtYpGPKjewBHvsXg/Q16JD4M0W98Mx2MtjC8s1uC1yUBlMpXJk3nndk5/TpxWB8FNXvb/Qbmx1CTzJ9NuTbhiSTswMAnvg5H0Ar2GREkRo5FVkYEMrDIIPYivnj4eaNpj+OfFsb6faNFbTqYEMCkRfM33Rj5enaqWpeGYrr4rGzhubiGCeyaa4/fMzspyGVWJyAcjvwM49K6LXPhZp8PhHUdPsjPPcK73Vo0nzMhAH7tfY4x9TWv4D16wm+HUdwIVCWcDW00J6PIBjH1bcP++qfN4UvrDwOdM0OWOyv5gslzKWKZJxvG7kjA4+g968y8fHw5o/h+1uPDkUh1KzkQDUbFXKIejbpfunPPGT+VdF8aUmm8IafqwvbqObMStHHKVjfcuSSo4Jz3o8e+ERH4Sl1251bULjWbaKOVblpioByAQqDhRgnpzznnmuv1NrnXvhsl6b+7tLpdP+0tLbybWdljJIYjGVbuK2fha7yeC9HeR2dzCcsxyT8xrvHXcrKGKkjGR1FfNWiWWs6j4+8QaOviPUUtIYwHlaTdMEODtjONqcnqB0H41PBHqfw78a6XYNqt1f6PrDeUq3LFmV+FHPTIZl5GODT9et9aHxTstOs9d1BYLq2klIlYFYFZXz5a4xxgAHGcjnOK1tS8Ma74c8K6448XajLtLTwtnLhRztLnLAng5Ur39a774a3NxeeD9KuLqeWed4iXklcszHcepPJruT0r520LV7PxHq2r2uta9f6dqyXTxWsKXLQJGg4GwdCTjnPJ4+p7HUtY1TwV4HSXUJTe6uJWgjeQ581mkbaf++OcdeMcVxXifUZrDTI73RNa8R3Oso6t5UttMYpQSNwKFAigdRj6c5zW94q8WXsegeHJ7s3Ojw6nKI7+4VCJIBjkDI+UtyQeoAzzXSaRp93Dqmm3mla9dalokquJkmnE21tnysHPJBPbsT6cDzTw9oDf8LV1+3Gr6kDDbK5n81TJJuWM7WJXG0Z4GONq+lem60Nb1PxOmnrLeafocFv5st1BtUyvnpvIOAPQe/4c94H1+5l8Yav4bXWDqun2tuJoLpmV5ASVypdQA2C5HfGMewoaXea1pPxHGhaprt7Np8sRlsjKifvjj7rELjjD8jHKjpmvQNV+23niexs7LVJ7eKGE3F5GiKVK7gEXJBwSd2c9hXL6r4xt7vxFe6MdY/sq0sAvmzooMk8hGSqkghQMemSePrneEPFl4PF134Yl1RdVt2iMtpetGu9W2hirhcZHX34HY8Z/hjxB411fxB4h0Y3liWtJVUTmEBLcZYfIv3mJ4+8TjHWuj8D61r6eKdX8M69eJfSWsKTxXKQiPKkLxgAf3h+IPNRrrmuxfE5NFubi2/s6W3aWOOGMbiuG272OTkEHoQOfevY68o+LWt6x4c0eLVNLvUi2yrE8Twq4fdnnJ6YxWh44v9T03wpJrGl3MVtcRIs0imEMJdxUHr060an4wfSPCWm6tPAs+oX0cKw26HAkldQfwHU/pXMeIf8AhJfCWfEUYsNRlnkWO5tYLDYwDdMSLlyMgD5vauv8TeKxpr6ZYQiKDUdSBZTdMFS3UDLM/uOQB3PeuI1Xxze+E9asINU1TTtU0y9bDzwKEktugyVDH5cnPc4B79cjxy2vn4jeH7aPUrcKzNLaRNC3lR/eGXG7LMQCM5Htiup+JPi7xD4Q06ymis7C4eeTynmBf75BICx9RwOpY/SofF3ivxdolpHri6PaJpKsBJbyyEzqGwAXxwvJxgZwTzXTeONduLTwnJqthpkV/byQCSRLh9oWNgOSo+9wemR359ek8J6jJq+gadqEsccb3ECyFIxhVyOg9q6CvP4L3xdOk1wbXSLW3V3CC5eRX2KSNzADAyBmsP4feNdU8TPfz3tjbW+nWin/AEqJmKuwPbPUYBOfp61Rg8R6vr+m/wDCVabpGnG2svNMEd1K3nlQBvII+VSQCOc9K6jTvFV3rvhNNe0TT1lnO4taTOQTtJBCkA5PAx9fWk+HHiu48YabPqEtpBbRpL5SpHKXbIGTuyBjqK09H1y8u77VY7uzhgsbBihullJDsBkjBHYda821i1XxM6eLLbwpDdRWw3xNcXbRSXaIeGEYUjHBxuOSMcEYB7JvHtnJ4UPiWysbq6gUHzIk2hoiOu7J4HuM1zWlfE251NtEaDw7ePbX7+VPcplo4HLbcA7ecdSTjjpnFHhbd/wtXxXuYsfs8PJXbxtTA/Dpnv1rtdG8S3Ws311FZ6VusbeZovtzXACSEdSoAJPpxWTpfjia98Uz+G5dEmt7mEFmdplIKZHzDjkEHNdTqOtvZ6zYaUtjLM14rOJUdQIwpG4sDzgZH1zXSUVh+INZt9Ds1uJ0kkeSRYYYYly8sjfdUe55rDj8VvDqNjpup6LfWVzesyxNujki4GeXVuvtiu4oooooooooooooooooooooooqnFzcP7VcoooooooooooooooooooooooooooxXm/xRXULzw7daVpul3N7PdqFDRlQsY3Akkk+3QVr+Ao7mHw3YW15ZTWtxbRiJ0mAySB1GCeK7EjNAAHamOiSDDqrD0IzTwMDApgjQOXCKHIwWxyfxpBFGpBEaAjuFFDxRyHLxqxHquai+y2//AD7xf98ChrW3c5aCJj6lAakkhiliMMkSPERgoygqR9KckaRoI0RVQDAVRgAfSqdvp1jbTNPBZW8UzZ3SRxKrHPXJApZ9OsrlzJPZ28rnqzxKx/Mimz6ZYXAQTWVtKEGEDxK20egyOKnhtbeCEwRQRRwnOY0QBeevHSqVlo2l2Enm2em2dvJ03wwKh/MCtaisSHQNIgkupYdNtY3uhtnZIgDIO+f51JZaJpNhKJrPS7K3lAwHht0RvzArXqta2lvZoyW0EcKu5kYIoGWJySfesrXPDuka+sa6pp8N15ZyjOPmX2BHOPaornwxodytms2lWrrZf8e6mMYj+g/XmqVx4K8OXN9/aE2lRNd7w/mbmBDDGDwe2BU+seEtD1q6W81GwW4uFACuzsNuPTB4qHUfBnh/VDEb7ThcGJAkfmyu20AYwPm9hXU20EdtBHBCpWONQqAknAHQZNJdW8N3BJb3ESywyKVdHGQwPY1w2l/DvwrphnMGkxsZlKt5ztJtU9l3E4+o5963fDfhrSvDVs1vpdqIlZizsTuZj7sea6MnAya+a/htolnq+ueKrlp7qG4S+cJLazmMhS7HqDzmvddD0Cw0TzmtEdp5zumnmkMkkp9WY1n6x4S03U9Th1bNxaajEMC5tJfLdh6N2I+vbjpWppOiWWlvLNEJJbqbAluZ5DJK4HQFj0HsMD2rE8X+CtK8Vm2lvTcQ3Vscw3NtJskTnOOQR1APTI7YrIm+Gfhuc2TSxXLSWrtJ5v2hg8rEg5dx8xIwMEEYqzqPw/0q91tNb+038N7GFWJo5uIwq7QFBBxx+pPrUl54KjvgiXOva3LCrhmia5Xa+DnDALyOKddeCbS68SxeJJNT1L7dDxEoePYi4I2gbOnzHv3NSeMfBll4pksriW5uLS8sn3wXFuwDKcg9CD3ANHiPwbBrujRaRLqN/HAhDMQ6u0rZzlywJPJJ4IH5YrqdJsm06xgtGuprnyUVBLNjcQBjnAGen1q7KcRuf9k183fBnSr6ax1a7sdXmtGN80TRGNZIyAAd2D0b5sZ9BXtWj+G4tHt7w2tzK+oXZ3zX04DyO3bPAGB2HQVi+EPBsvhm+vLqPVpLlL1zJcRyQqN78kMCMY5J46VH8QfAVn4xSCUzvaX9vxFcoM8dcEdxnn1H40zwj4KudJljudZ1y71i5h/1HnE7IjjG4Ak5bBxkn1rP8R/D6a618eINB1ZtJ1BseaViDK/qSOM54znIOKZD8O7oeJ7XxDN4kvZLmKMCRtigyNk5GMbVQqcbQPfNc/4wtL28+Kujpp999juU0wukhTeDhpflYZGQehr0SPw9f6jqdrf6/eQXC2T+ZbWttFsiWT++24kkjtzgYqp4s8GHVtVs9f029ax1mzwI5Cu6ORcnKuvB6EjIPQ49MWm8OXur39leeIbi1mjsmMkNrbRssfmdnYsSTj06VjeMfCGreINe0rU4tQtIYdLlEtvC8TEltysdxB7lR+FQ+KfBWp6n4h07xBpV/baff20QWVgjHziD0OCMrjj1I+gxN498K634v0q2057yxtlSQSysiudzAMAAPTDA89xSeNfBuo+JNK0kRX1va6rpsoljlVWMZIHbuOQp79KwPFPgTxT4l0+3F/4htnvIJVeOJIdkC8YJJALM2cdeBzxzW14t8D3/AIgtNNvBqiQ+IrBi0d2ke2NstnbjnAHbr75zWF4n8HeNPFmhx2Wq6tpcckcqyCOGJgr4B5dvXnoBjiu18U+FLjxH4RXRbm6i+2oqFJ1Uqm9ehI5OCOK5K/8ADHjXXfDcml6rqdhCFiCpHaqQ05BGPNYjAHB4UDPGa9N8JaffaVotpp+oTwTS20axK8ClRsUALnPU8dePpWpqn2n7DOLOJJbkoRGkj7VJPHJ/WvN/hjoOteFNDuNNvbe2kdZGmhaOb72QPlPHHQ81V8BeHNZ0nUdcOq2Vt9l1aZpm8q437MlvlPAz9481y2neE/Gvgi+u4vCr2V7pVw/mLFdtypxjkZXntkHkAZ9K9OstP1K10bU7vWrqO41K4t23+Uu2OJQpwi+wyTnuTXmXwbvtdtPCgWHRxfWpkkNu0dwkbA55DhiOM55Gfp0r0PQdDvtJh1fWLmAXetalIXaJJhhE6JGGbAwoPX274FZHwo0TWvDtpe2Wq2Kx+fctciaOZWXJCjbgHPbrWF4x8J+ItL8Tnxb4Q8uWeVNt1aSP/rPXgkAqQF4yCCMj27bwn/wlWpyx3/iSG3sFiz5VnbnliRjc53HsTgZ61yseleI9F8f6lqNjpcV5Y6oqr5zTiMQ4AyW6ngg8Y57ez9f0/X5/iBpGtW2iSy2enxmGSTzol3hg4LKC/o2cHnjmuv8AiDda/FoLJ4cspJr64PllgwBgUg5Yc9egHpnPauU8AW0nhTRhbDw3q8l9KfMuZiIj5kh/2t+dvpx+pNU/HKeIvEHg9rM6Hcm9ubkuIwyYhjV8qGOeuMV1Gsadf6x8PJtOSzeC+NkqeRKRksgGQCM9dpA6dulY+hWGqeJvA7+H9X0mTSgloltHLK4YuyAbW2YyBlVJz+HrXHeG9T+IXhS1j0GTwudSSFtlvOsgChSeBuHGPrggdcV23ji31hvBN3YyW1xqGqagcslspZIiWB2j0UAYHqR71cM90vw7W1/sq/8Ath0/7ELYQnf5nlbc47LnvXGaP4Tu9e+F8Ph66tZrHUrSRpIxcxlRv8xmBB7gq5XPYn8+w8O+JtSt9HjsNS0LVE1i2j8jYtuzpMygAOJANuDxk5wPyrZ+HfhuTw1oxhuShvbmVri42dAzfwg+wA/Wu8rwHQH1Hw/8QPEEcui31ympOrwTQIDGBknLMcADnk9QRjBqZ3uJPitFqP8AZGpmxS1Nv9q+xybA+0nOccjnb9T6c17vwR7GvAvD/hC+0/x1qVohlXw/50epKpHyNLyUUfRi3Tsi57Vu/G2PUpPDEYsYpZYBcobyOIkM0WDwcfw5xn8PeuI8ea9J4h8ENb6J4dv47KJ4/Nd4gixAfwqM5bBAyQMD1pPiZq39qeBdNtIbDUI7l5olSGW3KuQqkbsDOATwO5+nNdz8QtWtJvh9N5Tu7XcCxwKI2y7BhkYxkYwetUU1S2i+E67Wk3tYm0CNGysZSuCuBz689MDPSun+E88cng7TYVb97AhSVCCGRtxOCDXo9fOOh69p+jfFLxImoTrbx3CqqzOcIpAU/Mei59Tx+ddJq6Q+NPGeiNp7rPp2jM1xcXUYyhkyCqK3QnKqTg4wfauf1HW9Mh+L9nNJfQLAtqYWlLjaHKnCk9B1H516d8S7y2tvCOqiaeNDLbskYZgC7HgAetQfCua3k8G6VHBMkhjixIFfJVsnIPp/nr1r0JjgE+grwu//AOEH+IFjPcai8FlqMIZZGMoSaIqcZ5wHGB6Hg44PTjZdN8Q618LrObMkt1pt59otjgmSWBQQCuRk43Ej1C/hXd6J8X/D15YQteG4i1EqqtapAzmR+mEIGDk9M4rqde1jTAmlaT4otIFTVo5NwlwY4nXaQpJ6H5sBh3Hvx5rpWgxeFPH2mweF9ReXTtQV3urESl0iQL94nJ45G0nnIxk5q3ZatZ6R8XfETahOltFNaRLG8hwGbbFgD17/AJUt9rtjqXj2+0rxPdC20m3hU2lvcOYoZGwrbnzgE9cbuO3WqnhTXNFk+KWpvZPFDaz2aW8BChFkcGMAKO4IHB9B6V0nxm0uYafZeJbAH7fo06yjAyDGSM5A6gEKfpurt/BRnvNPOtXsAhvNSImaP/nnGBhFz3+UZ+rGvFdK12P4e+O9bs9bjkisNUlM8NzsyASxIPHO35iDjOCB7mva9J8T6TrOo/Y9HmiuzEhe4liB2xL/AAjdjBJPYehrzv4aMj+N/GxDqT9oQYB9GfP5GrmkTRt8XtbQMNy6aikHjn92cfkc1Vuz/wAXksh6ae3/AKC1e5V418d4pJPBkjohZYrmNnI/hHIz+ZA/Gq/xI8Q6UPh/LDHqFs891bxLDGrhmf5lzgZzgAHnt+lcX4+nlTwd4J1q1Czw6f5DTKjZAcIhAbHTlSPYn3r2qHx14bn0pNTXVIPKYD91uBl3f3Ng53e349Oa8n8eXsWm+O/DWta3Youmz2fkyrMgcQsd2QeuSpcHOOlemXNx4NgginhtdIuJJGRYI4Io2eR2PygADPJ/KuP8bED4m+ESzAAI459TuFRfHZ1k0fRyjBh/aS8g55CtXU/GQf8AFBasP+uP/o5Ko+MB/wAWqlH/AFDoP/ZK6v4eDHhHRh/06p/Kuyrwfx/q194q1VvA+gNtzj+0rvBKxJwduR+vqfl9a9Ld9K8G6D9mRQttZ2rukPG6QKMt9SSefc155Yx3HiXwbPrF1qJ0+yktpmgstOYQxRgbh87dWORyMgdeOa2fgnEI/AmnEBvneZjnGD+8Yce3Hf3rhrXUV+HfjLXLBo3+w6jF9qsYucPN2RewySy/gtd94t0yex+HWpWis8lyLZpZ3zkuxbfIxPp978KxvhrpHh3WvC9lLCbl5ViEVzGL6YbZB94bQwAB6gAdCK09Z03RNF8EeIbDQ4VigiSTzVV2cCTaM/MxOTjA68dK1fhSir4I0cKoA8pjwO5djXguv2euz+LvGc+iTFTAiG4iVNxmjIXKDv27dRkZ9fo3wN4h0/xJokF3YIkIQBJbdRjyXA5X6eh7ivPfizbyaJqGjeNbSIu+nzCK6VBgvE3HJ7dSv/AxXeeF54dbvb7xBDL5trIRa2T7SAYk++Rn1k3D6KK7aiuH8f8AhweKNJSwS8+yXaTLPay56SLn056FunTr2rgdD8Ta1pmtaboPjXToTLK5Wx1FMENJjHPYk7guRjGRkc5r3aiiiiiiiiiiiiiiiiiiiiiiiqkR/fyVbooooooooooooooooooooooooooqpe3trYRedeXMNvFnG+aQIufTJqdJY5IlmSRWiZdwcHKkdc59KytF1vTNcilm0y8iuo4nMbtGeA2M/wBetLba1pt1qVzpcF5HJfWyhpoQeUBx/iPzrYooqhealY2TxpdXkELyMFRZJApYk4AAPWr9FFFFFFFFFFFFFFFFFFFFFFFFFRTwx3ETwzIrxuNrKwyCKw9M8NaJpM/n6fpltbS4xviTB/zzXQ0UUUUUUUUUVVvrVL22ktpHkRJBhjE5RsexHIrmvC/hHSvC/nDSxcRpN9+N5mdSfXB6H3rr6KKKKK8+k8DWsniRPEbarqf29BtXDxhAuMbcBOnJr0GiiiiiiiiiiiiiiiisTxFbX15pk9rYG3WWdGjLXG7aqkEE8dTXMfDjw7qPhXSP7KvJ7WeKN2eKSEMG+Y5IYH+lehUUUUUUUUUUUUUUUUUUUUUUdaTAxjHFGAewo2j0FJtX0H5UoAHQAUyVxFG8hDMFUsQq5Jx6AdTXhHgv7VJ488Q3l3o2owWl/hIXntHCNtPckYAIGa94jjSJQkaKijoFGBURtoGOTBGT7oKfLDFKAJI0cDpuUHFEUMUIIjjRAeu1QM1LWbJpOnSsrSafauy9C0Kkj9K0QAAFAAAGABWbFpOnRXBuY9PtUuCcmVYVDfnjNS3unWV+UN5Z29xszt86JX2564yOOlJZabY6fu+xWVtbbvveTEqZ+uBSTabYT3Md3NZW0lzH9yZ4lLr9GIyKhvtF0vUJo57zTrS4mj+7JLCrMPxIpW0jTXvY79rG3a7iUJHMYwWQex7VoTQxzxtFNGkkbjDI6ghh6EGpFUKoVQAoGAAOAKydY0XTNaiEWpWFvdIPu+agJX6HqPwp2m6Pp2l2P9n2NnFb2hBBjjGAc9c+p96o6Z4Y0PSrgXNhpdtbTAEB40wfSmw+FtDgvVv4tMt1u1bcJwvz59c9aYfCehNqDakdMh+2s5kM4yG3HHIOeDx/nNdRVS/s7bULWW0u4Umt5V2vG4yCK5O18B+F7SymsodGgEE+PMDFmZsHI+Ykt1HrXRQaPptvYPp0NhbR2bgh4EjARsjByB1PvXNaP4A8MaNem+stJiS4DbkZ2Z9h/wBkMSB+FdLrWj6frtk9jqdqlxbOQSjZHI6EEcg+4rnPDPgTw94ZuGutNsdtywK+bJIzsB6DJwPw5q54n8JaP4n+znU7dnktyTFJHIUZc9sjtwPyrP1jwFoOrwW1rcwTi2tlxFBHcOsa++3ON3Jyepq/rPhPTdZ06DTb57uS1h6J9pcb/Tcc/NjtnpUU/g/TbjRk0WSa+bT0GBEbluV4wpPUqMcDoK29D0m20OwjsLRpjbxf6tZZC5UegJ5x7Vquu9WXJGRjIOCK8y0r4cabpMs81jqWqwS3HMrrccueeScc9TWtaeDLKK5luL291DUmkgaArezB1VGxuAAAxnArE0j4YaHpqvC1xqF3ZsSRZ3FxmEE99oAyenJ9Aeorf8HeDdN8JRyJYy3cpfgm4l3YGc8AAAfgO1aOreG9O1bVNM1S7jZrjTnZ4QMbST03cc4IBHTBFdE6LIjI6hkYYZWGQR6GvD5fg9paX01zp+q6jYRStkw28gAUf3QcZx6ZzXf6h4StJvDp8PWM0lhZsNrmIAsy9SCWz1PU1Z8LaA/h3SRpcN/LPDGCIWlRd0eST26jJ71zvh/wTc6N4hvNc/tqS5lvCfPSSBRuHYZHTHHT0qDS/ALaP4guNa03VpIDcyM09sYgYnBOcYBH59a0fF+raRqWjahpUN1bXl1cYtEtop1L+a5wv0weSe20+ldjo+nw6Tp1rp9uoEVvEsa4GM4HX6nr+NeXa7oN9/wnlhrFtrkrMzxr/Zy/wxAYck7sBcZPI5JwOcV7FXH+LNDvdYOny6fqQsLmynMySmLfn5SuMZHBBIPtWc3hm/1XUtOvtfvLaUac/m28VpCUDScfM5YknGOgxzXoNFFFFFFFFFFFFFFFFFFFFFFFVIf9fJVuiiiiiiiiiiiiiiiiiiiiiiisTXtd07w/Zm91SdoLYEKZBE7gE9M7QcU7Qtb0/X7EX+mTme1LFRJ5bJkjrwwBrEk8b+HoluXkvnRLWTyp3e2lVY3zjaxK4ByDWff2mjePILG9F39q0e0maVo1Rgs0ijAzkcgZbp9PWui0zX9G1OG4+x3cTwWw2zEqVSMehyAB06VneDI/DNtbXUPhk2xt0mJmaBy67yP7xJzxjocCotFXwq/iPUbjSntX1iRP9LaCQtxkDkA7QcgZxznrW+uuaS15NZLqVqbqFC8sQlXcgHUtzxjvmotJ8RaNrM00Gm6lbXcsP+sWGQNgevuPccUWXiLRr+8ays9UtLi5UEmOKYMeOvSvJPjPYWxu/DV6IkFy2oxxGUDkrnOD+Ir2e+1TT9PZFvb+1tmYZUTTKhI9smrnnxeV53mp5WM79w249c1l2OvaRqE7W9lqdpcTKM7IplY/hg8/hVu81KxsWVbu9t7dmGVEsqoSPbJp91fWloqPc3UEKv8AdMkgUN9M9atI6yIrowZWGQwOQR606io2ljWRYmkQSN91S3J+gqKG7tp5JIoriKSSM4dEcEr9R2rh/GMfiK0vbLVPDoS6kGYLiwmlCJMn3gykkAMPm59/QEHb8PLqcemPPqjiXUpMySwRtlYiRkRLzjgYGe/XJ61l+CdBuNLjub7ULuS41G9kaSYeaWjhyxOxBnAx0Pv7V2zSxqpZpFCg4JJ4Bp4IYAg5B6EUwyRqwQuoY9ATyakrH12D7TptzCt1PbOYyQ9u+xxgZ4PbpXm3wPuJrnwkZJ5ZJZDdyZZ2LHt3NaHi23vW1SWRodVlia2VbFrFyFinyclwCP8AZ5bjGfw9HsPtH2O3+1Y+0+Wvm46b8c/rmrVFFcR8RXvYPDGoXVhfy2c1vE0m6IKS2O2SMj6ip/h/NcXHhPSJru4kuJ5LdWeWQ5Zs88k9fTNdhVS/juJrWWO1uBbzsuElKB9h9cHrXlHwb1TUtT07VTqd+95JDfNGsjHPAUdPb2r2KiiiiiqOpteLZTtYLE92q5iWXO1j6HBHXpXnXhjx+niWe1sbKwmivgSb9JVO21Vc554yScAfXnpivU6KZJv2N5e3fg7d3TPbNeTeCvEuuan4s1vSNX+yqtig2JbKQuc9cnk5BFeuUhIUEkgAckmobW4hu4EngkEkTjKuvQj1FT0UUUUUUUVG0iIyIzqrOcICcFjjPHrwKkoooooooorgPEXjez0LWtP0eazu3nvZUjSQIBGNxAzuJ5wWGcV39cjY+K7G/wDEF3oVrDdST2g/fzBB5SHHQtnOe3TrXXUUUVg+JdctPDmlT6rerK1vDt3CJNzHJAHoOpHUitPT7uK/sre8h3eVcRLKm4YO1gCM/nVuiiiiiiiiq8tzBDLFDJMiSS5Eas2C5HUD1NPM0YmEO9fNKlwmedoOM/qKloooqlLf2cN1HaS3cCXMozHC0gDuPZc5PQ/lV2iisq71nS7KUw3epWcEoGSks6o35E1eiuIJjiKaNzjdhWB49fpU9FFFUry/s7EIbu7gtw52r5sgTcfQZPJq7RRRRRRRRRRTd6hgm4biMgZ5p1FFFFFFFFFFFFFFFFFFFFFFFFFFFFFFcTofgfQND1O41SysgLuZiwd23eXnqEz93OT+eOldtUCW8KTSTpDGs0mA8gUBmx0ye9T0UUUUUUUUUUUUUUUUUUUUUUUUUVWi/wBdJVmiiiiiiiiiiiiiiiiiiiiiiis7WNPh1bTrrT7hQ0VxE0bZGcZHX6jr+FeIfDHXj4f0nWtA1Ti50ORmjUAfvEY8BfUlz/4+or1LS/D0R8PyabqUayveh5L3j70j8tz6jgA/7INeXfDrW38OaNrXh6+dGvtGlcW8YGPOVj8oXjJy5/8AHxXruhaMljo8djdhLiR8vcs6hhLIx3MTnrye/oK8v+CscaR+I4kRVjXUXUIBgAdMY9Kb4Ns4LD4o+KYLaKKGIW8TKkSbVG5UY8fUmsU6Dpt78X7uCa1iNstospgVQEdto+8Bww55B696s+JdC08fFDQLWCAWsN3ay/aFtj5fmAI/Bx2IAB9RUXxF0nT/AA/4i8H3ekWcFlMb0RN5KBQ67kHzAdeCRnrzV/45zfZh4aufKklEWoBtkYyzYwcAdyccV0Xgu/sPHUkmt3aI89nNJDBZyqM2qnHJB6swAOeg5A6Gsn4i3jaj4s8O+E5Cy6fcsLi5RTgTBScIfb5Dx7g9QK0/i3oFrceF7i/tohb32mqJreaEBGUAjcuRjjGePUCuP8f3/wDwkHwqsdWuoVa5dom3hQNrZKsR9eenr09O6+I8SP8ADq9DorbLWMrkZwQV5HvXVeCI/K8L6Ov/AE5xN1z1UH+tdRRXzZ4v0GOX4raLBaXNxZtfW8kks0UhLg4k3bST8uVG3jGOorO+IvhqD4ez6Z4o8OPPCyXCxXELSsyyg/N8xznB2kMM4ORjFaHxG08SePPCs9ncz2098/zyby+3lR8oJwODjjiuuuvh7pui6X4iuLa91HF1btIV+0sNrIGbJI5bkn72eppPhvZrffC6ygeWeIFJzvglaNhiVz1B/SuI+FnhSHxX4VkOs395Na/aX8u2STYqtgZckcuemM8DBx1Nbfwwl1fSNY1/wbJcebHYRs9nJKPuZI2/gQytjt+NZt9pmk2Phm9tddlOo+Jwss0ktsWnlt25KsSD8igKpOcDGa3tL8YXWlfCiz1mZ2lvWVoImb5ssJGRSc9cBc/hW5J4Ks5NClv7+W5m1trZpWv/ADmEiOVzhSDgKOgHTFc58J7CO4+Gt3BMXMcsk5+RihGAOh+o7f4itn4MSzar4Mdb+ee43XEkZaSVi23A4znI6n86Z8Ipblp/EVvLd3E8FtfNDAs0hcoqkgAEnPTH5V7RRRXFfEf/AJE7W/8Ar0f+Ved+HNYbWPC2m+GtBusakLKNp7mKUD7GuRye7NxjaPXnFei3k8Xgvw3dXtzd3d6LaLcXuZi7O3CqMnpkkfnWBpei6trWiwapd67qEGqXMImiFvJshh3DKqY8YYDIznn371w/wVtbm+8La9bi8lgupb5x9oiPzK+xeRx610Pwo1XU7m81jTNevp5tVsZdhR8BPL6blAAzyDz3BFdr4bN1dapq16dQnl08TtBbwSBcArjewIHTdkD2FdrRXC/Ea71fT/Dl3f6PeQ201shldpId5KgdFzwD06g155pTfEDxL4ZsdRtNUtrCRYg0amMNJdEZwzEjaoPHGMdzV/QvGWt634L1O7j+yW2taWZEufNjLAhVJ3BQeG4xzkZU8Y4rE8P6j4+8Q+HrLVNJOnQStcMJneFVa6AY8njAUdOMNkH8etuPFS6vqupafDr9pottYP5LSO8Zlmkwd2A/AVTxwMkjqKqeAPGtxf61qOgale21+9qDJDqNuFCTIMdQOAcHPHHUdudXR9U1nxjHc3+l6gul6ckrRWx+ziR5tv8AG27gDJ6DniuG+FD30njnxYdTaJr1dqStEMIxDEZA9MAV12k67rPiq81caVq1jZCwumt4rZ4N7yBcfO+WyFPIGB/Ks3xfeeIrr4b3F7NdLp94glW8RIOZFEhj2qSflBHOcHPbFa/gO4vdH8AW+oXk8dzBbae08cMcWxgqqWClsnPA9OprNfxB4qbwwfF0c1gsIjM39mtbtjy92M+ZuB3Y56YrodU8R6xJ4Ot/EejWts0pt1uJradWb5cZbaVI5HPXqPStbwTrlx4g8NW+rXD2qzTKxIiU7IyCRg5Yk4xzyKzNP8U3Nt4buvEGtC2FurN9mW2UqZUzhT8zHlj0HpWLrvibxJpGl/2/5ekzWibWlsEkPmLG3/TTOC49lx1xnFReM/iHdaR4b03XtL01Lm1vdmZJZOIiQTtKjnPBGc4zUWv+NfE+m2EeuJ4diGjBk80SyHz9hxl9o+4OwzkjIyK6/wAS+L4NI8P2erwQmY37RJapIdgLSDcu8/wjAOarNq/ibT9T0y01Ky0+S3vZfLa5tWfER2k4Ib1xwa861K98VH4p2FpL/Z5VLeSW0g8xxGImDAsx253/AC+mOMcda6vxx4z1vwpcWKPpdnPb3ZVFn85lVZOMqeOB1IPpXd+I9Su9I0SbUI4YZZ4EDPGzkK3qFOM5z045rP1nxKdB0yzm1G13aldyLDDZW7hi8rdFBOOOmT0HvxnD1jxXrHhoQ3eu6VbDTZJFR5rKZpGgJ6bgVGR7j+telQSxzxRzROHjkUMjA8MCMgipaK8ovviVYWXiL+w5tN1FJArEM0BzKQCVEaDJbdjAPHNVNI+J8Fxr8eh6rpN5pVxOwWAzj7xY/KCO2emeRms74tc694OH/UST/wBDSvTvFHiKz8N2kVxdLJI80ohghiGWkkIOAPy61xOi63beHNUt9I1HR7jTZ9XlaZLiSZZhNMzcqzL0OSB+I9c1s6/490nQ9YtdJuVn8+d1UyFNsaA99x69umeoqlb/ABFsX1i00y50zUrMXrbbWa5h2LKSQBgE5AJP8vWtjxH4wtPD2pWNjfWd5tvpBHDcRqrR7iQDn5sjGR2z14qTxf4ttfCcMVzqFneSWsjhPOgRWCsc8NlgR0qPxZ4u0bw/p8c+qLLJHOAUhWHeWyMgc/L2PU9q6KPU7RdJTVHbyLM24nJcY2IVzyB7elcdd+PrGyt4b+60zVItLmZQl80A8vB6MRu3BT2O3nP0z6BbzRXMMc8LrJFKodHU5DKRkEVNRXFN4vtTd3VrBp+qXBtZjDLJBal0DgZIyPw/MVBp3jzRL/UZtNje4juoFdpklgZPLCjLFsjjFZz/ABQ8Jra3VympeZHbuqELG252OcbQcEjg89PetKDx3oU97YWQluFlv1VrYvbuqyA9MEj14rR1zxVpOg3dra6lLLA10dsUhhYxk+m4DHcfnWP8Rk0u80tNMvriSK7nkD2RghaWZZV5Doq88c+nB61kfDm609bm8sm1W81HXNu+5e8tXgeNFwqrtboOQeCSSSTXY6r4o0vTJJIpZJZpYhulS2heUxD1faCF/HFWrTxDpF5pR1eHUIDp4+9OzbQpzjBzgg5I4PPI9aw5PH3hiPTf7T/tWM23mGJSEbczDqAuMke+Me9dHpOtadrFgNRsLuOa0Ocy/dC465BwRj3rjvDg8P6p4n1XV7TU4NT1AKka+WMraxbcYU8gkkMSwPtxzn0iisrXZ57XSL+4tVLXEVtI8QC5JcKSBjvzivHfgzqGi6voTW83kz6yZHe9+0YeSbLEhstksNu0exH59b4d8KQ+H/FmoXNhC0Wn3Vmm1APkjcMcqvoP4serGuwj13SZbqS0j1O0e4iQySRrMpKKOpPPGKj0nxFo2syPFp2p2t1IgyyxSAkD6VpX17a6fCZ7y4it4gcb5XCjPpz3qnpWuaXrG8adqFtdGP74ikDFfqK8W+O9hbtBot2IUF016sPmgc7SCccdeQK9/ZlRSzEKoGSScACsuz1rSr+XybPU7K4lxnZDOrt+QNV/E1l9v0m5iW7NpKq74rgSbPKccqxPpnr7ZriPAd3rWtXBu9cvtNka0Ty4oLCYOCx4aR9rEZ6rjoOeBXpzXEKzLA00YmblYyw3H6CooL60uJXhguoJZU5dEkDMv1A6Vad1jUu7BVHUscAVWtb21vN32a5hn29fKkDY/Kp5ZY4UMkrqiL1ZjgD8aZHcwSrujmjdcbsq4Ix61yWi+LbDWtd1HTLGVJY7GOPfMrAqzsTkKc8gYH40XvhiG58V2PiF76dZLaJo1tw2FbIP445yR3wK7SiikyMkZGR1oUhhkEEeooJAGSQB71Wvrf7VbSwCaWHeuPMhba6/Q9q8a+CU93NZ60Ly9uLtor4xq9xIXbAUDqTXt9FFFFFFZ+qx3MtjOlndC1uCvyTFA+w/Q8GvNfgzrF/rXhl7rUbmS5uPtLjzHPOOOPpXrVFFFFcN4y8ST+FjaX01r5+lO/lXDR58yFj91gOhXsc47etaXhbW38QW0uoRweVYNIVtS4IeVRwXI7AnoPb3wOnoooriINb1O+8VXGmWVtb/ANmWKqLu5kLbvMZSwRMcE8rn059ge3oqtetcJaTtaor3IjYxI5wGfHAPtnFc/wCDbnWrvR45dftUtr8uwZE/u54JGTiupqK4aRYZGhUPKFJRScAnHAzXJ+B9Q13UtLkm8QaetjeLOyLGowGTAwcZPckfhTH8RXM3in+wrHT/AD4YI1e9ujJtEG4EqMdycD8/QGu0oooooooooooooooooooooooqrF/rpKtUUUUUUUUUUUUUUUUUUUUUUUUV5Vq3gKO/8cWniIuotwga5iPPmSJgJ+HCn/gFeq15HqXhay1D4k2WqqjB7W18+5wMKzglYskfxdT9EH4+uV4l8GsmDxHKBktqkmFH0z/Wp/C2ja5Z+OdW1q70oxWeoJtBFxGxjxt6gHnp2pLPSdcX4k3GuyaPIunSwi3EnnxEgBQNxXdnGR0607XtN1yf4g6Rrlvok8thYRvC7ieEM+4ONwBccfP354qv8TdK1vWda0J9M0ea5h0y5WeaXzY0DDKnC7mGTwar/EqDWtavfD72Gg3skNlcrdTElA3VTtA3YzjP41HrelavoXi228Q+GdIupYb5C2pWgZVViT1PPDc59iPc1r+PvDuoay2l+JdHhePVdObcLScKGkUNnbnJAI57859ateILjVPF2hT6Lb6Je2VxchUmlvAqxQgMCxBDZfpgYHfJxR458Hy3ngRND0zdJNZJGYVY8ylOCCfUgk/XHSuV12+8U+J/Bt3psHhiexdYEWZrg4aQqwysSYyc4zk4GOnUGvWfBSX0Xh3ToNRszaXEECQmMuGOFAAPBPXHSupor598cXx074qeG7oW09z5dm+Y7dC7kESgkKOTgEnA54rpPFMT+OrjTtKtLa4Glw3K3F7dTwNGpVRxGoYAknJzxxx1rC8bPJL488OSW2l6hc22nOBcyQ2shSPcRg5A5x144+vNeo+MLtYvDGpSrFNKZbV0jSOJmZmdSFGAMjkjr0rh/hXKY/AKWMsM8NzaJOJY5omQjczsCMjkYI/WuR+CviXTtL8Mva37TW5FyzJI0LFJcgcKQDkjHI68it/TtJ1W5HizxbDby2+oajbtFp0TriVY1TAbA5DNtUgdiB1zXL+D9dz4LutEstA1CfXJYJxd4h27mbd+8eRsZOD05ORgdqoaLpl34o+FC6JaWV0l7YOZVMqbEmbzXbapPU7W/PArr9G+JFte6LJpV1YX667FbtDJaLbHJYLjP+yPXOMc1a+Dsklx4Ml05rW5hlQyrvliKo27ptJ69f0rlvhR4qtPDemz+HNRtL5dXiuXItY4C7OSBgDH074HfOOa0vg/qgjuPExubW5hke7kuCgiZwoGdy7gMZGMe9ejeBfHOneMluhaRSwTW5G6KXGSp6MMcdQRXoFFeb/Fu4hh8F6qks0aPJGFRWYAsdy8D1rxKHSP7A8OaJ448MyQfabKAJqUIkysoOAcjPXnkfQ9Rz6d4kvrT4jeA7waLL5l1sWX7NkeYrKwJUr+YHrxTPB/xH0J/DVvHqN6ttf20Iglt2Q7yyjaNqgfNnA6d/Ssj4A39tNpeqQiQCaS+eVYz127V5qX4j2eq6F4q0zxNoUQaW7AsZ41/wCWjn7pbjkYA57bBXtekWSabp9vZp0iQAn+83c/UnJ/GtGiuF+Jsgi8F60zA4Nsy8epwP61W+HGo2b+CNLuftMXlQWwWZt3EbKOQfQiuC8H2zr4X8Za5g+RqTXU1uDkbowHweR3yfyrrfgsynwDpQDAlTMDg9D5zn+tebeBNa07wt4h17QfEaQ2rSXjSwTzodrZOOpGApGCCcDrXrM2o6Zr8Gq6XoKwXDtZSpJcQACNWZcKu4DBJ5PB4Arkfgtr9mPDQ0i6nitrzT5ZEeKZtjFSxfOD6EsD6Y5rN+GN5bXHj3xg8U6OJJf3eDkOA7ZI9av6v4N07xWW8TeFNRl0zVNzgvD8iu4JDBwMEMT1OeQckHOap3eu3/iD4T6rdanEEu4gYJHAAEpV1+cAcD0OOMg4wOK6XS/EMXh/4a2mpjZLJb2KFY93ViQgzjnG4gGuQ8Q2kF74BuPEeuao13dXVrvgjMu2CJ2A2okYOCw6ZOTkGvUvh4iS+CtGjdQyPZoGU9wRzXjPhuW70HVtc+H0aSBLq4zaTKN/lQuPnYnjny8H0DA12HxvsJE8FwLZw5t7O5iZ4wTgRBWUA45xkrW3odt4F1zTItUgsNJETR5kV1QGE7eVYdiPX8feuS+MMtpJ8PLaWwtxBaNcxmKMRiMBfmwQo6A9fxrtfiSP+LfakP8Ap2T/ANCWq66TpGv+BtA0jVnVftVnALc5wyyiHIK+4Gf5d64+wm8S/D3WdK0q+vjrGiajcLawSSZEkDEhQMnPHI4yRgHGK1NQO74yab+83bdMYY242/6w49+ufxrt/iNoP/CR+GL2yjjD3Kr51vxz5i8gD3Iyv/Aq4bwPry+NLPStOmVt2mqst8GyC0keFjB9ifmP+7j1FU/iFKbT4j+Ebi6yLI/IjHGBIWIP5bo+a9C+J0UU3gvWVlI2iDcM4+8CCv6gVP8ADqCe38IaNHcjEotVOPRTyo/Iiu0orw3UBE/xl00qnzppzbif72H5H4ECq3xzslmi0CaED7d9vWKIr9/BGeD9QKT4qSMPEvgaBx8xv0YnPcSRj+tdj8QtV0+1l0mwl06PUNUubgNYRSHaiSDgOx/ugkcd681+IVvqUPinwc+p6otxLJqCFbeKHZFH+8jzt5JPb73NbvxIVX8e+DFYAgTE8jvuXH8qufGZAw8NjkE6pGAw4I+hpPi//wAfnhT/ALCkf8xUnx6GfBwH/T3H/JqvfFlFPw3vsgErHbkEjofMQVyXxVkkh+G2hxh5RBI9qlx5f8UYiJwfxCn6gV38nhNNb0dLabxFq8un3MKHYDCNy4yOfLJx07/nXWeGbK007RrSzsLiSe1gUpHJIwZiAT1IA+nTtW7RXmXj3xLH4TsVttMgEur6jMVtoF5Jdjy5HfkjjuSB61a+HfhJPDOnNJc4l1a8PmXk/UliSdo9hn8Tk+mPO/hLptlda74xmuLaOZzevF+8XcNhdyRg8c4FXfiFHHD448EQxRrHHHIVREGAoDKAAOw4q78ZwCPDQIBB1WPIPetPx/o/iEaxpviXw6kN1c2MbRPZynHmK3XGcDOD6g8DGelVfB3jLTvEuoXlzLp82neILK0aKW3nJ+ZM7iOgPDDoQDz+WB8LItf1XQZdQtNbgga5u5ZJ1ez3t5hIySxbnjHbj3rrPCfguTwymtvc6kt4l8GkNuItiKeSTtyfXH4VzXwH0yyfwxLcyWsLzvcurO6BjjAGOegq38HIo0bxRapGot01J0WPHyheRjH0AFVvhcsCeNPGa26IkSXCoqIu0DDuCAPqDXvVFRXEscEMk0zBYo1LOx6AAZJrwjxn8KLfU7n+2PDV3/Zt+fn2IdsbHHVdvKE+3HsKtfDPxZrMmq3PhPxRGRqVshaOZgMyqMcHH3uOQ3cZzz15hPC+k3XxbvbE2KiyW0E7wR5VCxC9QOxJ5HQ1L8QdCtfCPiXw5rmgW6WTTXYgnihAVHBI429BkFgfw6YrpNH1A+IvifqcN0FktdGg22kRBISTKhnx/ezuGfp6ZrJ+MKL4Y1LRvFunKsN4tx5U+wYEy4J+Yd+AQT1wR6DGp8Z286z8Osqkl9SjIHfoaufE6/u59Y8P+HbWOKRL6VpZo5pCkcoTkIxAJ2k8kY7Csvxh4U8Qa2ti9hpOl6beWcvmR3EE+CBj7uNgyM4P4e9Xdamm1vx3pHhzUjG1nBafariANmO4lx0KkfMARkA+9dFqHgeNvFOl6/pcsOn/AGUFbiKKIL5y/hgdCQSfb0rzfWdAtbj4uQQRS3Nsl1aPLctDMwaRirA4bOVBGBgenGOz/FejaT4O8Z+EZ9Gtms2ubhopliYkOpKrzk/7Z/yK6bWLtfEPxHg8OXJ36bYW32ia2YgpPIQCu8dwNynB9Pesb4p2C+EJdO8VaDElpLFcCO5hi+SOZSCfmUcHoQe/ze2au/ErUJbTVvDusXenyXvh2NWaeMDIV2GQzL0OOCM8cHua3PCGleF9R1G71rQJbZ7K6tfIubNEwEYkHO3+HIHTHbiuI+GOg6S3jDxZE2nwslpcxm2DDIi+ZzwPwH5VqajZix+MejMtxcyC6tpZSskpYI2yQYGei4Ucete+0VHNH5sTx73TepXchwwz3B9a+ZfhxoNxquq+K7G41rUDp8F4ImRLhg82C4wznnGOCBjJx2Fdf8N4bjQ/FfiLw39smuLK2Ec0AlbcU3AHGfow/KsvSNZi8Z/btQ1TR9Wv7L7Q0Npb2w/dRoAOThlJc5ySc47Yxxv/AAvg8Q6dd6lp+oW16mjhjJYNesrSIu77hIJ7Y744968z+GXhmfxTY64JNZvbGxN8/wC4s2CF5CBy7Y5XBHy/jXaeA77UvC/iXUvCWq3jXVjb25ura5kzlUGD37YJyOxU461seDrf/hObGfXdWuLopPKyW1tDcPEkCKcA4UjLZGcnPQVV8CaxqemeLdV8HavfyXwhUTWdzOSZGUgHaSfvHafzVq9uorlPG4lHhzUpYLyW0mggeaOWJtp3KpIH0J4rA8CXF1r3gOymvb2c3M0cga4icrJlZGAOeueBn157Vz/wd1q/1nwpfTaheTXU8VxIgklOSBsUgZ79SfxrkPhRrUdv4OfS7RjLq15cTJbwRvhlO0fOx/hUZzn24ya9u0SwuNC01pdU1e5v5Yoi0skpAUADJ2gfTqcnrXG+ErnUfHNnc6xPqV3YWMkzR2VtaMqMqLxudsElie3QY754i8HeJtVi8Tal4Q1yZJ7q2UyWl3sAMycEbgMDO0g8ejc8ZOB4f1fxjf8Ai7XtAfV7dvsyKFuTbqqwjI+ZY/4mO7ozY9zgCtrwfqWvaZ4wvfC+t6iNTQ24ube5MYRh0GCB0HX15HvWpb6pc+MNa1PTrK8a00nTmEUssSIZJ5fQFgQFBU845qTwddeI7LVdT0jXVM1hZoHttSaERB19CR8pwPxGDnOa5618Yp4iWe8j8U22i224pbW4WN5Tj+OUNnGT0UY479aseCvGWqeJNK1a0iksjrGnthbhgfImXJ+bjpwD7dD7VmeCte8aeM9Bkmt7mxsJFmdftjRBywwMKqdBjuWz2966T4ZeJNV1zTtTs9TaGTVtNna3eULtSQ84JAGOoI4A4AqD4c+INW1TXvEun6n9lH2GZAi20e1ckuCc9T90da9eorJ1ye+ttOuJ9OhgluY1LKk7lVIHJ5APOP8A9Yrk/ht4luvE3hwarqH2aOQyyKRDkKqg98k4/wAMVl2viHV/EdrNqOi3um2dmC62q3Sb5J9pxlvmGwEg44J9al8E+N5vFeh3lxa2UR1a0YJJa+bhGJ6MG54OD+R+tS/DbxZfeLNMv7u7tIIZre4aFI4icHCg8kk9zioPBfiO71PxLr+l3Wl21i1qys3lNvZyeMs3Q8AdhXqdFFFFFFFFFFFFFFFFFFFFFFFVov8AWvVmiiiiiiiiiiiiiiiiiiiiiiiiiuR8b6HeeIdGexsdRksLgyK4mQkZAPIOCDj+oFSeEfD3/CP2HlTXk9/fSkPc3lwxZ5WxgckkhQBgDPH4mqWpaf4n/txb3TtWtf7P2bGsriI4Bx1yvJOeevtWp4V0C38OaWljbsZGLNJNKwAMkjcljgfQD2Aro6KKKKKKKKKKKK8Y1LT9eufiNpuuJoMn9nWkDW7SvPDuOQ/zBd+Ry+Ppn1r2cdKKKx9elki0258m1muZXjZEjiAySQcdSABXn/wisL7SfD40vUtLmtJ4pXfc4UrIGPUEE89ufSvWKQKBnAAzQAFGAAB7U0RoGLBF3HqccmnAADAGAKZ5UYcybF3kY3Y5/OkK7I38pFzgkL0BPvWLpOmyQXE19d+R9rlURhYFISNASQozyTkkknH0GK36Krz20FyAJ4I5QOm9A2PzqP7DZmJofssHlMclPLG0n1xRbWNpasWt7WCFiMExxhSR+FQppWnJdG8WwtVumOTMIVDk+u7Gay9anh8M6He31hpiSG3jMgt7dAm8/gPxJx0zXJeFNV1HxlPY6pdaVNp1jZhmWOY8zTkY3KCBlArHB9SfSvU6KK8x+L19a2vg3UoZp0SWaMLGhPzOdy9BWZ8PPDvhrVPDWk3p02xnuEhCSuIxy46hx3P1r1C+0yyv7QWd1bRy2wwPKI+XAGAMentVfSND0zRlddNsobVXOWWIYBPrj14FVdd8MaJ4gaNtV02C6eIYR3BDAemRzj2rR0nS7HR7VbTTrWK2t1OQkYwM+p9T7mud1LwP4Z1O/wD7QvNIgkuSdzPllDH1ZQQG/EGtGx8MaHYX0moWul20V1JjMipyPp2H4YrJXwJoERf7Pb3Fssv+tSC7lRZec/MA3NdMNJsBph0oWsYsTGYvIA+Xae3/ANfrXPaP4I8P6RZXdjbWCNBdjE4lJcuPTJ5wOv15rO0/4b+FrCC5hi07cLiNomaWRnKqwAO3Jwp4HI5966Xw34e03w1ZfYtMgMUO4sdzFmJPuasnR7NtYXWTGTerb/Zg5PATdu6eue9aU8MdxDJDMgeKRSjqw4YEYINeVwfCXwjDqIvvsMjhX3rbySlogc5+73HsSR611HinwfpniiOCHUjcNbwkMsEcpRMgEA4HfDGk1rwlZ61o0Wj3l5fNaR4DYmw0gByA5xzjA/Kqd14F0250qw0yS6v/AC7CUSW0ouMSRlRhQGxwBxj0xVu18KQC8t7zUL+91N7Vt1sl24KRN2baAAWHqfqMGqviXwNpviDU7fVZbi9tL2BQizWk3lsQM8E49zyMGu3t4Y7eFIYl2xooVRnPH1PWsXQvD+n6HJfSWUbK97cNcTFjn5j2HoBzge9R+KfDem+KNPNjqUTMmdyOh2vG2MZU/j3yPasf/hE5byKG31rWLnUrWFgywuioHxjb5hUZfHv1713aqFAVQAAMADtS0V8/63p0+o/FmFba/lspodPEiSxqG55GCDwQc8ivSrTw1LNqkGra3fLf3VqpW1RYRHFDnGWC5JL8dc/hwKy/F3gy48RavYal/a7W/wDZ7iS2jEAYK+QSTk88qPypfG/gyXxKumXMGpNZ6rp7borlUyCeM5XPqAR+Nc7r/wANb3WZdOvpvEt02qWkokM7xqUHIPyIMBSCB61c1/wJquq61peqJryqdNI8gS2+9m5ySxyASenAAxjjitPxz4S1LxQ+nbNSt7VLKQTDFuWZpB3+9gD2qfxx4Ql8WaPa273q22pWsgmiuo0IAYDB4zkA8Hg8ECuS1r4a6r4g06GLWfE013dpKrBvLCxIgBBAQdWII+Y88fXNj4uWxs/h29sbiS4MTwp5smNzYYDnAAruLrw/b694Sh0a/DKklrEpK8MjKAQR7givNdJ+HnivT4m0qPxg0Wi5ICRxZl2HPAJ+7nJ6HA64r3KxtIbG1htLddsMKBEHoAMVaorxSDwd4jXxbN4luZ9IvJj8sEcvmAQJ2C4HXBIyc9c11k1t4wnvrOdpNIjgt2Z2hjeT96xQqMkrwBnPFY/w/wDC2t+G9Q1Wa9nsJrfUZjO6ws+6N8k8AjGOf0q18QvC1/rU2l6po8sMeqabNvjE33GUkZB/ED9a5fxV4O8XeJ00u5u9S06K6trgSC2iRhBGBzuycszcAY6enc12eqWniqHWbbU7B7O5gS0EVzaPI0SzPuJynDBSMjknpVfSfD17eeKj4o1S2gspkt/s8NtDJ5hPXLu2ACcEge2PSuE/4Qrxb4S1a6m8G3Vq+m3km5rS4OFiP0PUDoCDnGAc4r0yx03XLXTr24u57e/1m5XZ8p8uKNRnaq8ZwCSTnrmsL4baHrPhXQp9Pu7SCWRXaWMxT/fJx8vIGOnWqXw/0TxD4cuNWe9sLaRL+Y3A8i5yVbk7TkDjkDNL4E0PXtL8T69qGo2EUdvqcu9WjnVtmCxGR1PB/wDrV7FRWP4itpbzRdStYF3zTWssca5AyxQgDJ9zXI6LeeJdG063tNV0k6hJFGEFzYzKd2BxuVipB6AkZB5/GPQdBv7nxPceKNYt4raYwC3tbVH3mNe7Mw4LduOME1wNzeX9j8X76awsJL7/AEBBPDGyh/LwmSu4gZB28ZGeldpeaZfeLdf025v9OmstI0xzOsVw6755uNpKqTgLj15/OsfX/D+r6F40/wCEv0W0+3QXEYivrSMhZMYALKCefuqceo981ta1pl341utJWaymsdItLgXUy3SBZZnUYVQoJwvJznHXjpWV8VLPVdUn0iHTdIuroWV0txI67QpAxwCTyev5U/4neGNR8SWWnaxope31XTyZYo5PlcjrtHbdkDrwaoaN4n8ea0qae/hcafKy4lv5nKoi9CwUj73oMn6YzTPiL4X1uDXNM8WeHQbq7sUWOW3Jy8ijOT75BKkDnnIrf8Ma74p8TTx/bNBk0OyiZXlkmdvMlIOdiqVBAJHOR0zzzWDdJfn4pW+q/wBkaj/Z8ULWzXAgJXdgjcMclcnr/Tmo/iQl3e+LfDk9vpN/cW2mzF55UtyV5KEbf72NueKl8VaXqGj+MrDxrptlPc2ckSx6hBEhMoXG3dt6nC7TjsU5wK1fFkL+PYbLSbK0uo7Hz1nuru4gaJVRc/KoYAsxJxxwMVu694hl0jXobK5026n0Wa0/ezQWrSrC5YjDBQeCBjH6Vyfhbw/DD46udW0G2ns9GNtsmV4WijllJPEakD5RgHpgEHHUVj+DZ7vQPHniO0vNNvpX1G4D27xRDaYw7YYkkDGG6/7JHWtLVbtJfippd0LW6a2trV7Z5xbOVWU7+hx/tAZHrXulFRTzR28TzSttjRSzH0Arwj4T3SQ614pEySxfarxp4DJEyiRNzkkZHYEH8aTwRqNtL8RvEUyyfurtQLd2UqJCuAcZHP8AWuV0DXrj4U6pqOh6vY3EmjyzmW0uYlzwenXgjAGQDkEHrXvPhrWrnXzJfpZz2um7dkC3ChZJjnl8fwr2Hr1ryX4U6vp/huPWNL1q5XT737Y0wjugY8oVGCCeDnB/TGc11Gl6NJ4i8R6x4hlV4bKe0bT7PcMM69Gkx6HnGfWsP4XaqnhO1u/DPiSWLT7m1nLwyTsEjlRuflY8HnJ/4EPeug8M6cureNtT8WRrusDCttZynjzSAAzqPTggHvmvXKK57xbBcXXh3VYLVS08lrIqKBksSp4HueleR/D3xvotr4Ks7Pznk1CBHi+xouZXbJI2j0wevQc56VnfBjVbC38GahBNdRxyRvK7K5xgbRz+tcF4P8NyS+EB4k0KZYte0u7kkLBvvxbRlSCcDjJ9xkd6970XxDafEHwlcxW08cF/PbPFNbiQbonII5HXaeue4981zfwT1RbXSJ/Dd+Tb6jp0rloZeCEJ3ZHqMk9PUHvmpdI0sa58TrzxHCwksLCEQRTpjZJKU2sAR97AZsn1x7VB4Inif4meLtsqNkIowwOSMAj6ggg1aWWNvjEyhhuXTNpB9euPy5rk/Bmv2/gjxZ4g0TXpTbQXVybi3ndCEOSeSewII9sg8167Fr9n4pN/pujTLcQrbOk9zghFdgQqg4+buTjjA968n+EnifR9P06Tw9r/ANnsL6zkfabtVQMpJJBY/wAQJPB7EYzzj2Kx1nT9UtdTl01Y2sYYipuUXCu+CWA4GQBjnPeuF+AnHg8/9fcn8lqp8HWzq/jH/sIn/wBCkqT4YOH8Y+N2Ugj7TGOD3zJXuVFUtSOLG6P/AExf+RrxT4WWjz/DK7hhXdLcLcqqjqWIKgcn29qzfg/ceFdS0GKxvbDS11a2LJOs9unmOAxIYlhzwcfga9i8Pvo/2i+i0aytoo4iiyz20Sqkj4J25XqVBGfTd9a8x+ATiXQ9UkXO19Rdhn3Ram+H8hm8f+MnbAIkRePQEj+le4UUUUUUUUUUUUUUUUUUUUUUUVVh/wBdJVqiiiiiiiiiiiiiiiiiiiiiiioriUQQySlWYIpYqgyTgZwPesCDxNpNxpkOpQXaSwTEJEqcu7nGEC9d3I47d+Kq+NfE8PhPSl1Ke0nuEMqxFYgPlznkk9Bx+ZA711NvKJ4Y5QrKHUMFcYIyM4PvUtFFFFFFFZWt6raaHptxqV85S2gXc5AyeuAAPUkgfjSaFq1rrumW+p2TM1vOCULDB4JBBH1BrWoooooooooqvdXVvZxGa6nigiXq8rhVH4mq+malZ6rard2FxHcW7EqJEOQSDg/qK0Ka7rGpd2CqoyWY4ArO03VdO1QSHT762uxGQHMEocKSM9jWnRRRRRRRRRRQBgYFFNLqGVSwDN0BPJoZlQZZgB6k4qOWCKbBkiR8dNyg4p0UUcQIjjRAeoVcVJRRRRRRRRRRRRRRRRRRRRRRRRQeRXnyeBNPXXF1032pvfqflka5yAP7uMfd56dK9BoooooopGUMpU5wRjivN9G+H2n6bIu/UNSvLaOYTxWtzPuiRx0bAAyRz1OPbvXpNFFFFFFFFFFFFFFFFFFFFNcsEYoAWxwCcZNeVaT4Z1y08cX/AIlm/s4wXsYhaFJ3LIoCAEEpgn5Bxx1r1eiiiiiiiiiiiijGKMc570YHpRRR1pNo9BSbVHYflTZIo5QBJGrgf3hmpAMDAqGS3hlYNJFG5HQsoOKmAxVae0t7kgz28UpXpvQNj86sKAoAUAAdAKWiis+202wtZnnt7K2hmfO6SOJVZvqQOacNOshbfZRZ24t858ryl2Z+mMVHFpWnQrIsVhaosi7XCwqNw9DxyKbaaRpllJ5trp1pBJ03xQKp/MCodQ0HSNTlWW+0y0uJVIIeWFWPHuRyPatOK2ghgFvFDGkAG0RqoCgemOlZdr4f0WzmWe20iwgmQ5WSK2RWH0IFQ/8ACNaIL4X40u1W7DhxMsYDBh34p2ueHdH15UGqadb3RT7rSJ8yj0DDkD2zWlp9jaabbpa2VtFbwJ92OJAqj8BWFrXhDw/rlwLnUtLguJwNvmEEEj3IIz+Nac2jadNpo0trRBYgBfITKLgc44xVDSvCuiaRDPBp9glvHOMSKjsN36+1V9K8G+H9HeSTTtOW2eRCjmORwSCMevvU2keFNE0a6a706wW3ncEM6ux3fXJ5rqKK4/VPEuiA6npr6lAl3bQMZY2ONoKnHJ4J9hzWT8KNMuNK8H2EF0jJM++Uoy4KhmJAP4YP41Fr/wANPDOu6k2pXdpIs7/63yZCiyH1IHf3GM966DTbzw9pMr6BZXFpay2qeY1sGClFI3EnPXjk+3NcJ8EdJlsfB5eXen22Z5l7ELgKCPT7uR+ddpovg/TNG1KfU7R7z7TcZM5kuGcSk92B64ycV2VFFFFFFFFFFFFFFFFFFFFFFFVYv9a9WqKKKKKKKKKKKKKKKKKKKKKKKyNc1iy0LT5b/UJhHBGPxY9lA7k14ZLFpfhPWf8AhK9S8LXltHcynZILiOTyncZyYhjaSM9zjJ74r0nxp41sPDVhb3lxY3d5b3G0o8MYKDPIyxIxkdKueLvF9n4W06O/urS8mikAx5EW4KT03McAVy958T7GCwg1GDR9UurJkVpp4oPkhJAypY4BIJIOOMjrzXXah4t02y8PJ4hC3FxYOoYGCLc2D6g4xzxzjmuYk+Jmnf2TFqlvpuo3MJQPN5MQYQDJB3NnGeCcA+mcZrv9H1iy1jSodVtJc2kyFw7/AC7QMg59MEEH6Vyknjuy+yS6hb6Zqt3p0RO68gtx5eAcMwywYqOckDHB9DXWadrGn6lpy6nZ3cctkVL+aOAAOuc8jHcGuTfx3YJZvqP9n6odNXOL0W48twDjIGd2CeMkAVzPxP8AGs+kWdlb2NveJ9tkjBvFQgKhwxCerkcY+veu11bxNo9norX2tRzW1pIfLaG7tiWY+hTByPfpWv4avbDUdHtLvS4hFZSpmJBGE2jJ/hHA5zW5VS/vbfTrWW7u5Vit4hl3boBXBf8ACy/Cgtobk6liKaYxITEwJxjLEYyF56kV1era7Y6WY45WkmuJVLRW9tGZZXA7hVyce54qHQPEuleIBKNPud8sJxLC6lJIzkjlTyOlVr3xdo1ndTW0tzIzW5xcPHA7pCf9tlBA6/h3xUj+LNAj0yHVZNVtkspt3lSu+3zNpwdoPJII7CqOp+O/DGlrateavDGLpFkiwrPlT0J2g4H1xXX21xDdQRzwSLJDIoZHU5DA9xU9c94ttoLrw/qcdxEkifZZThhnB2Hkeh964f4Rz29l8O9OuZ3WKJfOaRzwB++cZP6V6Jper6fq6NJp93Hcxr1aM5H51mar4g8PQTHTtRv7IO/DwzMCB7NngfjXlHwZms9PsfEs7Sww2cOovhywCKnbn06V7PpeuaVqxI0/Uba6ZRuZYZQxUZxyByPxqzFqVjNcvaRXtvJcpnfCsql1x1yucir9UBqNiZZoReW/mwDMqeau6MerDPH403T9U0/Ug5sb62ugn3jBMr7frg8VPeXltZRebd3ENvFnG+Vwgz6ZNOtbq3vIhNbTxTRE4DxuGU/iKUXEBd0E0ZeMZdQwyo9/SmWt5bXas9tcQzKpwTG4YA/hRBeWty7xwXMMrx8OqOGK/UDpTrucW8EkpKgqpI3MFBOOBk1wvw+0aWwspb281Jr+/vGLzOs5kjjOc7EGSBjPP+GK9CriNc8J2Wq+IdL1ye8uYp7DAjjjcKr8554zznB9RxUnjrwwnivS47J72SzEUyziSMZ5AIwfbnP1ArrLaIW1vFCHZ1jQKHc5JAGMk+tSl1UAlgAemT1p1JkZxnmloooooormfF15f2ekS/2VC0uozsILbauQrscbzwRhRlueOOau6Va6jBpSQX2o/ab/AGHfc+UqgMfRQAMD9cV5V8L9W1W+8R+KrPUtRlvFs7gRR7gFUYd1yFHAztFe3UUUUUUUUUUUUjbtp243Y4z0zXlkHxEtDcSaRPaTJryXAtRZquQ7no4b+5jkk8gdj39STdtXfjdjnHTNOooooqKWaKJo1kdVMjbEBONzYJwPwB/KpaKKKKKzNY1BNKsJr6WOSSKEBpBGMkJkbmx6AZJ9gazbHxNpepXVtbaddR3jzRmUmBwwjQfxN6c4XHXJ9jXS0x3RCoZlUsdq5OMn0H5U+ivP18YFvGEfhltMniZkaQTykAOoB+ZQM5BIIr0CiiiszV9UttHtDeXhdbdWAd1UsEBOMnHb3pBq1i1zbWsdzHJNcIZI1jO7KD+Ljt2z3Nc/rvi6z0XXNK0ae3uHm1FtqPGoKpk4Gfx6+g5rtKK5rxb4itfC2kyandxTSxIwTbCoJJPTqQAPetbSr6LVNPtb+BXWK5iWVBIuGAYZGR+NX6KKKKKKKKKKKKKKKKKKKKKKKKKKKKKKKKKKKKKKKKKKKKKKKKy7jSNMurgXVxp1pLcKQRLJArOCOnJGeK1KKwr3w9o9/eLe3el2k9yoAEksQY8dOtbiqFUKoAUDAA7UtFFFFFFFFFFFFFFFFFFFFFFFFVIT+9kq3RRRRRRRRRRRRRRRRRRRRRRRXgvxvujZy+GZpQTZx34km9ONpGfw3frXs97bWGrWOy7ihubORRJiQAqR1B/rXj/xulhk8DwPbY8hriIx7VwNuDjA9MVq/GRtngC5Uqp3NCuSOnzqcj34/Wtya3SP4cvDhSF0Y9u/k9cfXmuB8Plm+Cj7mJP2S4GT6CV8V3HguCKD4d2UaIAhsGYjHBLAk/mSa8Ysrma2+CdybfeC9wY5Dg8KZQDj2PA9OT3r6I8HLC/hbSEQK8RsYgRgYPyDOR+ea8f+Fmn/AGmx8YaNI7x6ebqS3jZWwEzuU4/DbWauoeI/h9aJo/iSwi1TwwR5C3UI5RD2PcdehA9mOK6j4nSWtxY+E3tGWS0fUoDERyCmOOvt613nxHVW8Ha0GAI+yueR3HSqvwsUp4J0YMCD5JPI7FiRXf1T1EBrK4DAEeU3B+leFfBPQ9MvvB8xu7KGczXbb/MXdnaBjr0x7U3wrPq2teMfFk1rqUVncwzrAI5bfzT5SFlXaSRgHGSB1JzXW6J4Kv7Hxa/iS81mGWaaMxyQwWvkq/ygf3jn7oPOelcLFd678Mp72G/0ttV8O3Nw832qHl4wx53j8vvYBPQ1teMl0J/hXdTaQkU9ioDW5YZMReYZAzypBYjHXjFdH4Z8G6Fc+DbK0msIZDd2UbyzMoMhZkB3BjkjHGPTArD+BMlwmg6hYTS+YllfyRR/7IwCQPbOT+Jr2+sPxPxoGq/9ec3/AKAa+bfh74hFzp+heFNQWay024SUeepx9rYzMRFu/hU/dOOSeOAc17x461P/AIRjwjqF7ZRIht4gkKINoQswQEAem7P4UzwPpNrD4TsIZI1m+12yzXDSLkytIN53Hvyx61598Era3+w+IrVUDWxv3QKRwUxjH5VF8PoU8HeNdW8KNlba6UXVizDlxjJAPfgMP+AGvTvC1ulzPf68yJ5l/LiFgORAgCoM++C3/Ah6V17qHVlYZVhgj2r5t8KeGtMufiD4mspIW+wxBW+yh2EbklW+YZ+YA8gHjP0FXtJ0208O/FwWWlwi2tbqxLSQoTtBwTwPqo/WrGlajqHiDxfr9yuiw6jDp0n2OFJ7kIsW0sCQCCCWI649K1PC/hXW9N8WX9+bW1stF1BP31jDcFwrbBkjgfxZ5GOGrjvAvhyxu/Gfimwk80afDIM2ySsqyfMcBznLAdcZqSy8LQad8SrnRtNurqz025svOmhgmKEj+6D1xnn1wSM1dv8ARLbwn8SPD40FfskV+jRzwhiUZR16+uAfqAa7bxfpcDeIrDWNbv7b+xLWLCWUu5i8/OGCDIY8j346d64bw5cwWvxRW20mwudLsbqzZpbWWPyldsE7xH/D91ewPB9a+ja+e/idAIfHXg+cTXJM14gZPNOwYdANq9upz65q/wDHmB08PRX0V3dROk6R7I5mVGByeVHBPTn2rT+LcMn/AAgc15FeXUElukJAhlKB9zqpDAdRhjx64rAvvB0ep+BYdT1DUr2a8t9NW4tj5mEh2x7gFUcZIABJyffpVyPx1d2Hwss9emYPqMym3iZzndIHZNx9TtQt74roz4IhutCRjdXg1wweYt+LuQOsxGcjDY25PT09+a57wnr0/i3wDqbamXF/YJLG0iExtuWPKvx0PPPuOlb/AMLQ2q/D7ThezTStKJg8hlbecTPj5s57CqHwYvLm50rVYri7muvI1F44pJZS5CBVwASTx/jXrN9E89rLFHcSW7spAljALL7jIIr5j8Cad4o8V6HqkQ8TzweVfZWUljI7gL1bOQuMYA7129/rcuoa/LoE1zqzWemW8a3T6fA++5mI5LFASq47dzn2qr4a1LWrDxitlb2/iC78PXiZMmpQTbraTB/jcZxwO+Pm9RW95ep3moa1eeJdRutI0yGU2+niC6ECsvP7wkHLMQAQD78Hsnwk1+91m01SC7vPtq2V20UFy2N0kfYkjr6596w/hTGD4j8bOvyyNqMi7uuMO+OPxNZ3h298XX/jHxBob68rrboB57QgeWu4EFEHG7Bxz+tbvhC91nR/HF/4X1LVJtStGtvtVtNMBvXpwT+Y/AEAZNamn6td+Mdf1aytbyay0nS5FhMlswEk8uTn5iDhQQenXjmqljrmo+G/GcHhnVb57+xvoQ9nczKBJG2WwjsAN2dpGfdelEOq6vafE86L9vln0ye1NwYZEU+UcHoQMgZH61J4u1vVtJ8ceHrO2vz9g1Btk1s0SEcHGQ2Mjr69vTgev14d4z8R+KNK8b6NpdjNayWl8w2weTg4yQd7HJ465XHA6dc1PEuteM/B+padeX1/aapZXs/ktZQ24i2MeyH7x74JJ9xVnxvq/jXw1CniF7uwNgsqrLpqRfdQnjMh5LdiRgdwK7rxZ4sTQtDt9Qit2nubwpHawZ+9I4yM+w7/AJd6xNek8XeHtMl1kalbal9nXzLixNqI1CD7xRwd3Ayec5xn2Ouuuajr3h7S9R8OxxLJeyKJGnG4QJ828kZGcFcV5/42vdW8LSWt2t5pd9rdzIIrdP7OUTuDgcMGyB2984qz488VeLfCeiaZcPDp0s9wRHO4ViyyncwVVBxjAAzk5OeBxU/i/wASeNPD9mNeaz0saYjJ5lmS7TIrHA3N0zk446Ejg812viPxdb6PoNrqiQtPNehFtLcdZHcZUH0HqayNf1LxT4e00azObG9hiw13ZxxFDGmeSj7jkj3HStHXvGdpYeFovEFoBNHchFtxIdo3N03+gHOfpVS71HxVpk2mvKmm39ld3UUU0lvG6mEOwGR8xBXng/SuE8TTeIT8UdDtEvrbZskmtYijCNF2SAlxnLNgMM/ljmvfbbzvJT7QYzNj5zGCFz7Z5qevMPib4xvvB1lb3Vtp0dxHLIIzLJLgK2GONo5PC9ayPE3jfxFo1susr4dT+w1dQ7SzAT7SQAxUcLknjr2ziu+1bxHaWGlW1+ivO155a2kC8PM742gZ6dec9P0rj9c8X6z4WuLGXXdOszpt3J5TTWsrEwMckBt33uOeMdDXTapqOqXF8lhpen2tzbSWomknuZmRMMSAvCknIBryfTr+bwd4hh8O6T4Z006jfASTm1vZJAq5P3i6AqAATjOPzr6K7e9fPviDWPEw+JujacLe2eKKN54YI5iFdGR1LOxXgjBwMYyB616P4i8VPpM+m6ZDZi51m/x5dv5m2NP7xZyOg5xgZOKrad4qvI/EUXh3W7CO2vLiNpbaS2kMkUigEkZIBB+VjyO3uK53Vv8Akr2jf9gp/wCcldhH4ju7rXrrSrDSxcQ2pVZrvzwEQkAlTwfmHoM/hXbVwes+LhpHiTTtEuNPkKX5xDcI4Iz05H19+nPtSeLvFx8MXNkk+myzW93KIknSRQA57Edf/wBVaHi3WNOsLZLG8t5L2W/zDFZQgM82evUjAHc54rzLwONI8Ha8dFudKu9O1C/UC3kluVuEkQE4UMANpJ3cY69+RXb6x4007T/EljoUthdveXEipHM0IWMZ4JDHk/gMe9O8X+O9N8KXVrbX1vdsbgriRI/3agnBJYkdOvGaytR+Jmm6dfQRXWm6pDYTOETUZbYpC2RnK55I98e+K6fxj4m0rw3p32rVIppreQhQsUPmBj1AJPyjp3IrP8T+J5tK8KLrdhpktwJLcSKoKgQgpkM3PQcdM1V+F2r3GqeGrFrmC880ozPczgbZTvbJBzk/lXpNFFFFFFFFFFFFFFFFFFFFFFFFFFFFFFFFFFFFFFFFFFFFFFFFFFFFFFFFFFFFFFFFFFFFFFFFFFFFFVYf9Y9WqKKKKKKKKKKKKKKKKKKKKKKK5/xPoFj4m0yXTNQVzC5DBkbDIw6MD615nofwwmsQtre+JNRutLQ8WKyMkbr/AHWGeVz29/z6vx54Rk8WWMOnC+FnZxsHKJCCSRkDnPA56VB4x8K6p4n0OHSZdXgj5Bnl+y5MpByCBu+Xtn8elXrnQdWm8KnQhqdv5rQ/ZmuTbk5i27SNu77xHGc/hmuZtPBOs2vg+Xwsmr2ZgcMizG1bcqMxZh9/BOSefeuj0rw/qmn+EhoH262kmSFreO48kgCMgjlc/eGfp7VS8JeDZNK8O3Ph3VJ4L6xl3BdkZRgG6g8nvyD1FVvDnhvxL4bsZNJstUsZ7EOxt5bmJzLAp7YB2tjqOnJPbitaLwhFY+ErnQdPm2yzxtuuZOryt1c4+g/ACs280XxVqWitomoXelSRzKIprwIxkKdyEI27vfPvwaTxj4Ll1Lw/pml6PPHBJps0csBuCSp2gj5iAT3z0q3rujeI9V8Lz6VJe2D312Cs8xRkjjU4yqKASeh5J7/gH6JomvaZ4P8A7FW8tE1CCExW11GGKgdiQRwQOO/rU3w/XW4NPubPXb2K+uLa4MaXMbZDLtB25wCSCSCT9O1dVq6XklhPHYCE3LqVQzuVUZ4ycA/yrhfhn4c1bwppsmmX7WcsPmNLHLA7E5OMggqPTqK5jxZ4H1y28RN4m8HXkdvezqRcwykbXzjOMgjBwMg9+c+nceF9M15pv7R8S3kMl0oKQ21sMRRDu3qWP6D61j6SvjCx06TTr3S7LUUIZIpTd7SEJ4EgIOcA447DHvXH+K/Dh8K/CPUdNeVZpg0ckrqCFLGdOmewGB+FdR4RvvEo8JaTbwaRE0zWkSw3TXC+UqFRtZl+9kDGQAeRW1pHh288MeEZNO0Z4ZdV2NIZpRgSzN1Y/wAhn0Ga6PwwdWbRrQ66sa6mVPniPGAcnHTjOMZxxnNReLUvJtCv7ews2urm4geFIxIqY3KRkliP8/mPJIfBN9c/DyLQ77TnTVdPZ5bSSKaP5nZ2YYbPAw3IOO2ORx1thpWt694WudA8U2ojmeHyxdpKr7yMFWIzncCAT2OPeub8Inx94ft00CXRLS7hg+WC9a6CxqmT16kgemAcdqufCPQ/EGhLqcer2MMEdzcNOHWUE7uhAUZ44zknoat/FDwymuXmgSQztBeG78jehIYxFSz4x6BSfxPrXrMEMdvDHDEoWONQiKOwAwBTpG2IzbS20E4UZJ+leKeC7XV7bxtrmoXmkXkVtqB/cyuEwoU8bsHjiqt2moD4pw6sdG1H7BFD9lacQ5UnBG4YP3eRz19qyNX0vxL4E8V3uu6FYy6tp2qSGS5tYlYsGLZIwMnOScNg4yeK9O8OarrmtSNqGoaVNpNhApMds5JnmbHVlxwoycDqTj0rifh5HeweMvEN1c6XfwW+oyboJZICFwCx+Y/w5HTNKJ7r/haZ1H+x9W+w/ZPsn2j7E+zd13Zx93tn9KPGD3M3xC8P3kOl6nLZ2JZJ547KRkBORwQvIGRyKp67c3+j/Ef+2dQ0a/1HTHtlisWt4DIYGIXJAxw27fwecN+FMnu9Yl+JOlaxdeHNQhtns2ggVAruR85BfB2ofm5BPAxmvoQcgZGD6V4b8SAreOvBKsoI+0MefXcmKl+OkjT+H4dPtoJ7i6e4SQRwxM+FAbk4HHpVj4p38F38PpY7RZrhrxYhCI4WJwjqzFgB8uApznvxV2fV7RfhkWaQhm0s2qoUbJm8nGzGM5zxXndhoD+KPhFa6ZZKx1GwmaUQOdrb97nHOOqOSPwGa9F8MePdMm0GFbuZ4tVt4RFNZyIRM0iqPuqBznqMD+VVfA3ha70vwbqkFxEY77UxNKYicmPcmFU+/wDjXL/CnxjZWPhqDw+1reyavaPJGLWOAlnJdmz6KBnByRjFW/gLeBrHVbV4pUmN20xyhKYIUYDdCcg8V7te3EFrbSz3MyQwouXkc4CivB/gFfWsmm6tbrPGZ2vmlEe7DFCq4bHXHBrI1zVbr4efEK91e9tZZtH1ZFUyRDhSAPw3Ag8Z6HNesaB41svFF6sGgrJPbxYa6uZImREBBwozjLk49sAnmvLfB/ijSX1PWbrxZLnWo7po7e3ljL7IwflSJMH5txI45PHvV34NavZNf+IoHkaK5uL55lhkQhlTkkt6Y6HNWPhFdWz6/wCMitxES+ou6AODuTe/zD1HvS+BL23n+Jvivypo3DqoUhvvFSAceuDmpBfWp+M7ILiLcNO8kguB+867fc45xVH4dzt4X8aa/wCHdTkWNryX7TaSSMP3uWOOc/eII49jW74n02PxF8RNAjhcSJpKNc3RQ5EZDAopP94sBx1xzWZrV7Z6P8XLS71OVLa3l07bFPK21A2WHJ6DoRz6iqHivxJpN38Q/DEsF5G9tbl0kuc/utzcAB+h7ZI4569cfRSsGUMpBUjIIPWvD/G0yJ8S/CKllBKv1PrkD8zS/GiRU/4RrcwH/EzQ8nt61q/G1lHgq5BYDdNEBz1+bNcZ8V47m10fwnrKbpLawliaVE5XOFIP/jpGeOo9a9e8Vahay+DtUvYple3lsJDG4PDbkIX8yQK4nwPcxeCvhvb3uqv5YCPOIzwzFiSiAHqSMfn7Zqn8PNDu9d1SXxzr8RW4uB/xL7cnKwxEcN+XA6dSepBFL40ahb32haXJbPvRdXEZOMfMgdT+veuv+MY/4oDVR7Q/+jkrzb4jGWz0nwDqjKzWVk0TzlRnB2xkforV7V40uLd/CGrzl0aGSwkKN1DFkO3H1JGK8+8HaRYx/DrStH8RBhFqUhSNCCCjSMzpg9jxn6msF7TXPhbf2Bg1KXUvDl3crbfZZeZIi2SAvv8AePGAccgcGt3xGyp8X/DBYgA2UoyT32zYr2S5v7O1MYuLuCEyttjEkgXefQZPJq7XiHx1ONF0j/sKR/8AoL1u/F8f8W/1Mf7MH/o1K8y+IUsVtp/w/uL6JpNMijT7RhiP4YvTnoGI/GvVbjwt4Kl09b6e1tpLIjesrXDsh+nzde3rVvxl4ptPCPh+OdIyZ5EEVlbAfMW2/KCPQd/y6kVkfDvw8+h2Vzr2tv8A8Te/BlupJSf3SdQnPTtn8uwr1YHIyOleM6sP+LvaN/2Cn/nJWv4l1pW8VaboOm2tr/bEkbOb64hDfZYtrZK9CWODxnHr1OOHutPmsPi74d+0ahcXsstpK7PMFG07JRhQoAC+g56nk1m/EKLWr/4k20Gh3EdvfrpbrG7cZGHJAPYnOAeMcV6X8LtftdT0gacYVtNT0/8Ac3drjDBlO3dzyc45PXOc+p9Orw/x+wHxB8G5VW+eThiB1xzz6daPjYpeHw7GMZbVEAz9Kpa/epafGTRPtrhYnsjHbliMBm8wD8S2V9eRXseq22lCW21DUIIDLbOBBNImWRmIA2++cV5J8RefHvg0ekp/9CWpPjFsa/8ACcTYJbU0O0jORlc/zqb49rnwYAOB9rj/AJNV34qDHwyvB6Q23/oyOr2ucfDCX20hP/RYrZ+G0ax+DdFVRgG2VvxPJ/U129FFFFFFFFFFFFFFFFFFFFFFFFFFFFFFFFFFFFFFFFFFFFFFFFFFFFFFFFFFFFFFFFFFFFFFFFFFFFFVYP8AWPVqiiiiiiiiiiiiiiiiiiiiiiiiiiiiiiiiiiiioLmCO5heCUMY3GGCsVJH1HNJa20NpAlvbxLFEgwqKMAVYoooorhPiBoOo+JtIk0mzuba3gmKmZ5VZmIVgwAx7gc+3vW94asbrTNHs7C7khke1iSFXiBAZVUAE578Vu0UUUUVk69b3t3pV3b6dcrbXkkZWKZgcIT34/n2rkPBfhrV9OYXniLV21O/RTHDjmOFDjOMgEscDJ/CvRaKKKKKKKKMZorE8RXGp2ulzz6RaR3V6gBSGRtoYZ5/HGe4rh7XS9Q8Sa5o+t6tpracumxMRBI6uZZWGMjaThVIzzg9OK9SwD2o2j0FJtXGMDH0pQoHQAVH5MW/zPLTf/e2jP51LUSwxI7SLEgdurBQCfxpyIka7UUKvoBgUrosilXUMp6gjINQx20ETbo4I0bplUANLc20F3EYriGOaM8lJFDA/gaS1tbe0j8q2gihjznbGgUZ+gqH+zrL7T9q+x2/2n/nt5S7/wDvrGaRdOsVeaQWduHn4lYRLmT/AHjjn8ajg0nTbdi0On2kbEEEpCqkg9RwKbb6NpdtKssGm2cUi8q8cCqR9CBUf9haR5vnf2VY+bu37/s6bt2c5zjrmpdT0jTtVQJqFjb3IX7vmxhiPoT0qeysLSwjMdnawwIeSIkC5PqcdTVXVtF0zWURNSsYLpUOU81A20+1B0TSibcnTbT/AEYEQDyVxECcnaMcfhWuBgYHSubvvC+hahdG7u9KtZrgkHzGTLZ+tLqfhjRNVmE9/plvcyKoVTKu7aB2A6Ck1Hwxo2p20Nre2KzwQgeWjO2FxnHf3NaVrpdla2I0+O3U2YXb5Lkuu30w2ePaues/BOgWbgx2bNGrb44JJneKNueVRiQOp7Vra74f0vX4YoNUtFuIom3opZlAP4EVmReDdDij8qO3uEjxjYt5MB+W+qd18P8Awzd2sVpPpzvbwktHGbqbapPUgb++f5elamreFdH1ixh0+/t5ZrSHGyI3MoHHTOG5x75q5DoOmxaU+kC232DKUMMsjSDb6AsSQPTHTtWJY+CdItI0tybu4tI2DRWtxcs8KEeiE4P0ORya2PEOgaf4hs47O/jZoY5BKgRihVgCAQR06mqNn4UsLe5huJpry8Nud0CXdw0qRN2ZQe47E5IqPxL4P0rxHc2l1eidLi1z5csEpjbB7Ejt/wDXrlfHvhPR9TgsbdIbkX0EbR2UdsxGM4+ZicgAHnJ9+tep2kTQ20MTvvZEVS3qQMZrlPFfhCw8UtAb+e7VYDlEhl2qG/vdOvNT674Xttd0qPSr29vmtVxvCyANLg5G84ycEf454pX8K6ZNoK6BdpJd2KKFQTtl0A+7hhgjHb246VyWgfCzQdGvI7oSXl35T74obmQNHG3OCFAGTz3zWxr/AIGstc1u11qe+vUubXb5KKyGNCOQQCp78/WrWoeE/wC0YGtrvXdYkgf78fmxqHHocIDiu1UBQAOgGK4LxT4KtfEGqWeqi/vbG9tV8tZbWQKSmTxyDjqfzOc1n+I/h5Yaxe2WoQ399Y31ouxbiGTLMMk5YnJJyTz71TvvhnZTanZ6nb6rqUF5BnzZ/O3yTZyCcn7pIJHGBjtWoPBRHiaHxE2r3TXMQ8tUZEKmPpsPy5PBPPWodQ8CLN4o/wCElsdUnsbsld6RopR1AAIYd845zXpaghQCcnHJ9a4Txz4Pj8Ux2kiXb2V/ZSeZb3KLkqeD/MA9e1cxq3w0OsxWb6lr15cX8EgdrogcAfwovRRnB7kkVueNPAVl4p02CCS4lj1C2A8i/b5pBz0bGMj8sHpVXwr4GutNuYb3WtfvtXuIP9SkrnykPZtpJy3uT7+mHeJfCGqaz4h07WYtYhgGnvugh+zFsjIyGO4E5xg+1HjTwhqXiXUNLuk1S3to9PkE0cf2csWfKkknd6rTvH3hTVfF2n2+n/2na20CkSTYtyxdxnp83C89OvvT/FPhnWdf8OLobalZRK6os8ot2JYKQRj5uOVGa1rfw9PJ4SPh6+ukdvs32VZoU2/KBhTgk8gYz61n+BPD2t6Bpv2HUdXjuI4YzFbLFGAIx1ySRkkdB2xWl4J0fV9GsZ4NY1dtSmeYukjZO1cDjJ5/DoK7Kiiiiiiiiiiiiiiiiiiiiiiiiiiiiiiiiiiiiiiiiiiiiiiiiiiiiiiiiiiiiiiiiiiiiiiiiiiiiq0P+sf61ZoooooooooooooooooooooooooooooooooooooooooooooooooooooooooooooooooooooooooooooooooooooooooooooooooooooooooooooooooooooooooooooooooooooooooooooooooooooooooooooooooooooooooooooooooooooooooooooooooooooooooooooqtD/rHqzRRRRRRRRRRRRRRRRRRRRRRRRRRRRRRRRRRRRRRRRRRRRRRRRRRRRRRRRRRRRRRRRRRRRRRRRRRRRRRRRRRRRRRRRRRRRRRRRRRRRRRRRRRRRRRRRRRRRRRRRRRRRRRRRRRRRRRRRRRRRRRRRRRRRRRRRRRRRRRRRRRRRRRRRRRRRRRRRRRRRRRRRRRRRRRRRRRRRRRRRRRRRRVWD/AFklWqKKKKKKKKKKKKKKKKKKKKKKKKKKKKKKKKKKKKKKKKKKKKKKKKKKKKKKKKKKKKKKKKKKKKKKKKKKKKKKKKKKKKKKKKKKKKKKKKKKKKKKKKKKKKKKKKKKKKKKKKKKKKKKKKKKKKKKKKKKKKKKKKKKKKKKKKKKKKKKKKKKKKKKKKKKKKKKKKKKKKKKKKKKKKKKKKKKKKKKKKKKKKKrQ/fc+9WaKKKKKKKKKKKKKKKKKKKKKKKKKKKKKKKKKKKKKKKKKKKKKKKKKKKKKKKKKKKKKKKKKKKKKKKKKKKKKKKKKKKKKKKKKKKKKKKKKKKKKKKKKKKKKKKKKKKKKKKKKKKKKKKKKKKKKKKKKKKKKKKKKKKKKKKKKKKKKKKKKKKKKKKKKKKKKKKKKKKKKKKKKKKKKKKKKKKKKKKKKKKKKqwffk+tWqKKKKKKKKKKKKKKKKKKKKKKKKKKKKKKKKKKKKKKKKKKKKKKKKKKKKKKKKKKKKKKKKKKKKKKKKKKKKKKKKKKKKKKKKKKKKKKKKKKKKKKKKKKKKKKKKKKKKKKKKKKKKKKKKKKKKKKKKKKKKKKKKKKKKKKKKKKKKKKKKKKKKKKKKKKKKKKKKKKKKKKKKKKKKKKKKKKKKKKKKKKKKKqW/3pOO9W6KKKKKKKKKKKKKKKKKKKKKKK5PxZJrHlWVtokqQXNxchHnki8xY4wrMSR68DH5VzWo2XiTS7G4v77xqsVvbxmR2/s2I8D8eT2A71j/CLXvE3iWO81HVpo305T5Vv+5WNncHluOwHH1PtXtNFFQXImMLi2MYmx8hkBKg+4GDXlPw11jWtS1XxHb6xeJcNZ3CxRiNNqrjOcD3wP8TXrtRzeZ5b+Vt8zadm/pntn2ryHwR4g1+/8Ya9pOsXFu6WSKY47ePCKSeoJG48EdTXsVeP2niXxAPiGnh6/wDsS2ZgaVRAhyw2kgkk5zkEdq9gooryzTPEmuP47m0DUILKK2FqZ4xAzOSMjBLHHPXsP616nRRRRQeAeM15hpfi7U7nxrP4du9LjtIo4DMr+ZvZxxg5HGOTXp9FFFFFFFFFFFFFFFFFFc9p/iHTtQ1a90m1keS6sgPPxGdqn03dM/4H0rWvry30+2e6u5VigTG926Lk45/Oh722RrdTMhNycQgHO/jORjtjnPSrdFFFFUtRvrbTbSW8vJlht4hueRuiiuZ1Lxv4c0yygvbnVIhDcIXhCgs0gzjIUDPXjNdjG4kRXX7rAEU6iiiiiq91dW9nEZrmeKCIHBeVwqj8TSSXdtFbfapLiJLfaG81nATB6HPTFVdJ1Wx1i3Nzp9ylxAHKb0PGR1FadFFFFFMlkSKNpJHVI0BZmY4AA6kmmW1xDdQpPbzRzQuMrJGwZW+hHWpqKKKKKKKKKKKKKKKKKKKKKKKKKKKKKKKKKKKKKKKKKKKKKKKKKKKKKKKKKKKKKKKKKKKKKKKKKKKKKKKKKKKKKKKKKKKKKKKKKKKKKKKKKKKKKKq2/wB9/rVqiiiiiiiiiiiiiiiiiiiiiiiivmvxffzfEbxRD4U0qYjSbRvMvbqNshsdfYgHgf7XPQZr6I06yt9Os4bO1jWOCFAiKoxgCvK0j1K8k1S98S6xd6LBHcvHYJHcLCojHRjj7+eOvXtwatfCDxLfeJdAll1GRZp7a4aHzgMGQYDAkYHPOOnb1r067uI7O2muZm2xQo0jn0UDJ/lXlvhhtV8aWD65Pql3p1vNIwsba0ZQERTt3OSpLElTweMdOvHLfBYzW114te/nV5obw/aJQMBmBfc2AOBkE9K67w3qOpeOLe71KK/uNM05Z3is0t1TfIF/5aOWB65xgY6d+tJ4I8T6lPrmp+GNdMb6hY/NHcImzz045I6A4ZTx2Ptk8Pow1VviT4rj0k26TSIgaefJEQwvIUfePp29fSuq8Fa54gg8Wal4Y8QXsN88MKzw3KRCMkELxhQBjBPXuD1yKgZd3xiU7mG3S84B68kYP51teK/GIstdtdAtb+ysZXjaW5vLwgJAuPlCgkBmPoT0/TAg8bz6Z4ssdGm1ay1qw1BtsdzBsEkDk4VTsO084Hrg/n0kOvah4k1rUdN0W4itLPT8Rz3rRiR3lOeEBO3AxyTmuE8O/wBpr8W7yHVZ4riaGx2JLGmwPHwVJHY88+/tX0PXjV74z8Qw+Nf+Edi0e3kVoGkjCyk54O1mfgKuR6d8cnFLpvibxPpvi2z0LxLFp7R6gjNBNZBtqkAnHzc9gOR3FdFreu6o/ii18OaUkMTPbG6nup4y4jTJA2qCM8gDr3qp4V8S6lceJ9V8M6sttJcWUSzJcW6lVdSFOCCevzr096t/8JFqGsa1d6Z4fW08rTzsvLq7ViokORsRVIyQRyc4/TPnPhmfU5vizepq8cKXcVjsJty3lsMKQV3cgEHp65r6IPSvGLj4g6pB4sk0B/Dkxbyi8MaSK8kxI+Uk52ovXJJOMGq+mfEHWbTxTD4f8UaPFZNdFVt5YHLKWbpyThgTxkdD2qzrnxFvdK8XW+gN4fuGSVNyFXVpZshtu1QcAblxkngZJxitjT/GGoWOmalf+LNJOlLaOojCOH8/I4VOeTkdc457YJp+qa/4m03TTrMujWj2aJ5stqszC4iT1Py7SQMkjjHvXWad4h0zUNFXW4blRYGMyNI3GwDqCPUelcbdeKtbm0aXxBpmk2zaXFG8226naOeSNerKoUgDAJGTk+nTO3YeNNJu/DA8SM8kNng7ldfnDA42gdznpWNrPizXNGsV1a78PKNO3DzFW5zPEh6My7cDqMjPFamqeMrSGx0ybTYWv7nVW22UAOzfj7xYn7oHfqeenoth4j1L+2bbR9U0VrWaeN5FnimEkRVQOhwDnkA5AxketT33iSVr6fTtF09tSurcD7Q3miOKEn+EserewH9ag8OeMrbWmvrVrO6tdSsFJnspFBf/AIBg/MO34j1Fc9p3xP07Upr22ttL1N722fYtoIf3zkZ3HHRQCOcnPtnil0P4nabfi8gvLK7stRtW2fYShkllboFQDq2eMcflzWl4Z8dwa1rEujXOmXumXqp5kcd0uDIo64/X2IHWvSK4vW/F9loms6fpF5aXok1CQR286opiZiQOu7PBYZ471kaprGl+AFhiksL+ZL6cs92iI2+VyT87Ejnr26Cuo8S6rpenaY7aq2be5UwiEKWeYsMbFUcknOK8p8Gx6F4X1u3tLg63bXV3F5dimqBfLUFuUj2khSTjrj9efWta1210gxRSJPcXU2fKtbZPMlcDqQvoPU4FZeheMNP1i8nsPIvLK/gTe9peQlJNvqAM5/A9688074h3d545u9Pk0vUks7a3ZFt0gLSFtynzXXGQMdPYj+9XoFx458PW+tJosmoIL1mZXBBVIyoJO5jgDpjr1xVbSviB4e1TVF0yC6dZ3/1LSxlEm/3Sevt0z2qh8QdQ8NzNZaPrepmENdRyNbIpJmHOFYgHauSCenA9xXPfHeGKPwdGEiRQl1EEAUDaAGAA9OCa6qb4geGdMuYNOudSVZdqqWCEqhx0YjIB9fTvXoDzRJC0zyIsSrvLlgFC4znPpiuT/wCEz0IPEJLt4YpRmO4ngeKJ/o7AA9CfTiuwVgyhlIKkZBB61la1rOn6Hai71K5W3gLhN7AkbjnA4HsaNH1iw1q0+26dcCe23FfMVSASOuMjmsU+NPDqrOzapEqwSCKVmVgFfOMEkVmavY6V46jsHW8iutJs7jz5ljG4SuqkKu7pj5jkfT1ra+36PrOm3trZy211DDEUeJQGVcDgEdO3T2rzz4HTRweCZJpXCRx3MrOzHhQACSa9U0rWtN1cMdOvIrlV+80RyB7Z/EVRuPFfh+2m8ibWLJHB2nMwwpzjBPQH2Poa25721trY3c9zDFbAA+c8gVMHodx45yPzrIHifw+emuaZ/wCBcf8AjV9dX01rU3i6jaG1DbTOJl2A+m7OM0y51rSrRoludTs4WlAMYknVS4PQjJ5p+s2drqGmXVpetttZ4mSRt23Ckdc9qzvCWlaZo2jW9lpEvm2aZKy+YJN5zycjjrnpxWncapp9tOtvPf2sU7EARvMqsc9OCc1Q8S+ILDw7ps1/fToiohMaFgGlbHCqO5P+eKZoGuW+paNY6hNcWyPPAkkirIMIzDJXk9jkfhW5DcwTkiGaOQjrsYHH5U5JopGKpIjMOoDAkVxGlaPdy+KNQ1rULtiIx5FlaJL8sUeOWYDu3UZ6ZPtjvKiWaJjhZEJ9Awp5dVIBYAnsTQ7rGu52Cr6k4oVldQysGU9CDkU6vEtO1I+MfGWt6ZdajPDp+mMI4bOCYwmZgSHZiuGYAr0zxkVs3em6roWt6Ktlq17Lo89wY54LiTzGVtrFQGI3beDxn0r1SiiivMfi6t0nhG8urTUZ7OS3KOfKk2eYCwUqSOf4ugPJxXY+FnaXw/pMjsWdrOEszHJJKDkmt2qGqpdyWNwthKIrsofKdlBAbtkHseleeeFPFOt+IrmK2n0S50o243Xks8ZCueyR5HfOc+n1r1Kiiiiis7+0rX+0l0wSA3RhacoP4UBAyfTJbj6GuX8W6f4kvbvS30LU4bSCGbddJIP9YPyORjIxx1HpkdzRRRXNeMLvUdP0K9vdMa2E9tE8x+0KWUqqkkAAjnjjtWb8OdXvNd8K6fqV+6vczeZvZVCg4kZRwPYCu3ooooorhdZ17U4vEVlouk2EVzvj867mlYhYEzgcjucHA+ld1Xl2s+J9Z07xrpOiNbWY0+/ZikqszSEBTnPQA5+vbnrXpk80dvDJNKwWONS7sewAyTXK+DNavvEGnf2lc2C2cErH7OvmFndMkbiMDGe35+ldfRXmKeL9Q/4TxfDE2nwRQNE0qzCUuzKASDjAAzjpzXp1FFFFFFVb+5WytJ7pkeRYUMjLGAWIAycZ71g2firSL5LBrO6W4a+bbDHHy3Ay24fw7R1zVvxJrdt4e0ybUboO6IQqxpjdIxOAqjuf6Zq9pl219ZQXT209s0qhjDOu109iO1X6KKKhuZhBDJKUdwiltsalmPsAOprjfBnjGz8XG+NlbXEKWjqhM4ALE57AnHSu4ooooooooooooooooooooooooooooooooooooooooooqla/ek+tXaKKKKKKKKKKKKKKKKKKKKKKK8P8AjN4zbRLKPRrCVVv74bXfeVMMZ4znsT+gz7VpfDuPwx4S0SO0Gu6U95J+8upRdx/M5HQHP3R0H4nvXT23iyx1PxBbaTpN3b3iiJ57mSFt6qo4UBhxnJ/zmvJ/A3iTRpxqGqeK7lX12O4aPyZwX8tRjCwpyBzkcc5zUv7Pd/bf2Vf2TTILt7oyiIDnbsUZwOgyD+Ve0eLrCTVPD2p2MP8ArZ7Z1TjOWxwK8u+DvinT18Mx6XqF1DZ3unSPE8dxII2K5LA4OOmSD/u89a5/4ZXNrqd143sILuHzr+eQ2+W4dW8wbh6jkHiuh+B1+ItHutAulWC/sLlw0LMNxU85x7HI49qfodj/AGx8UdV1y3YvY2MK2/nLyjzbACoPfAJz6HHqKZ4BlE3xD8Yt90hkXGeuDjP6frU2noG+MGpEuFK6chAP8Rwgx+ufwqrasF+M92CQC1gAMnqdq1g+IL+28KfFaTUdaiD6dqVqiRyvHuWHhVJ/Aoc45Ab3r1L+3/Dn2zTrfSFsL67upgqrabGMSAZaRsfdAHrzk/WvO/g1e/2fq/iHQL9tmofammAfgydQxHr2P0OauWVzAfjLfr50QxYqnLdWwvy/X2r3qvFiCfjD1IxpWTjvzTPGhz8SfCA9FlP6Grl5q114h8cXHhqG8k0+zsIlkuGhbZPckgEKrdVUbh05688gjm/A9vZWnxV8Q2+nsGtksUCkSmTnEW7LEkk5znJ61L8EbzZceIdMuiyagl4ZnR+GIPBP5j9RWhpypJ8YtUPmKDHpyfL6nCcfkc17fXh0Nxu+Ms8bbRt04IvvwG/qfyqD4uWqXviHwfbQqDeNe5A9EDIST7DGfzqxryF/jH4dI/g0+RjwfSYf1qt8fmki0XSp9rGCK/VpNozj5Tj+tex37W1zo9w5kBtZLZjvU8FCvUfhXzLoVhex/BbWiwdfOn8+LOeYg0efw+V6978AajZ6v4R0uWFleNbVIZVP8LKoVlI/D8Rg968i+MV3Yz+G7EafF/xKbbU/KmW3UIjYUk7cdslhkcbs16KfB/hvW9PS5W7vZ7GWPcGF/KUZcck5b25z0rG1fwno3iHQ9Hg8P3n9nSWTyTabIAx6ON5+b5iN2DnPoaqeFfEWuaf4ht/DnjG1ikvGVvsGoRR5EnHPPuB1wD6jmub+FVjDq02vQ3Gp6hbajHfO8qW120W8E43FR1+YHnHcV65pHhTQ9E1o30LTvqdxGwLz3Lyu68ZJ3E57cmuA+ESL/b/jKTaN51Fxuxzje/FTaBGG+MXiRyAStlHjI6EpDz/n1p/iAf8AF4PDR9bGT/0Gavb68L+Jcay+OPBCuMgXLN+IZCP1FS/HU/8AEl0j/sKR/wDoL1F4tvI4/it4WgvtptBbuYfM+6sz7wCPUkqgHvivUdd0XR9QltL/AFSCNm09zLFI7YCH39RkA4PcCvJNPa81L4oeIIf7VnsbiK2jjg2RI/7oBSVG8HHLBuOuSa7GPwTGniOz8RX+uXVxewfIm9Y4w2QQF+VR6n61zvh0/wDF4PE4/wCnKL/0CGq3iy1gu/i54YiuIkljNo7bHGRlRKwP4EA/hUvxX2Q+IfBcyIBKNQVNynB2704+lO+NCqG8MvtG7+1IxnHOKf8AH1wvhCNT/FeRgcj+6x/pWn8SdNsbb4c30EFnGsUMUbxoqgbW3L83bnk5PU8+tcd44v5R4Q8G6azyCDUBbrcuHI3IEXKk++7P/Aa9c8b6ZbX/AIT1OzkjURJaO0Yx9wouVI+hArC+EF9d3/gywkvGd3QvEkj9XRWIH1x938Pxru9Y06HVtNutPuFDRXETRtkZxkdfqOv4V4l8L9d/sDRtZ0HU2xc6HLIUj24LozcY9cuTj/fWvStO8Oxy+GZ9NvkVptRR5bxigGZpOWOPYkAem0V5r8MtYbw7pGveH791a80OSV40zjzIzyNufVv/AEMV6lp2nvpnhqWKcKbp4ZJrlh/FK4LOc9+Tj6AV83fDjxF5Wm6d4auWksbLULiXzLz/AJ6ZAAjU4OMngntkV9T/ANmWtrpUmn2ipZ2/ktGpjGNg243fUdc14rBJY6Z4E1PRdHtJNat4ILj7RfhVjty2CxbJbLFeMbc9Bz3rovhpYQ658OdJtr/dLEWYkMc5CTsQvPbChfpxXPeP5W8Saqngvw7BbKzgNqN2kYxAoP3cjoeOR3yB6034teF9J0rwBHBaWip9hkjELk/N8zYYk985PWrPibwdoq+AZ717Uy38diswu5HLSlgox8xPTAAx0xxWq1uutfCcSaoq3EqaW8yMxJIdY22NnuRx+Oaz9L1ebQfg7FqFuSJ47UrGw6qzybA34Fs/hW1pHg+x1XwLHazKsl5qNos8l7Ku+QzOu4OWPJwT69BWV4v8PnTvhhNZ6nJFqF5YwER3UkeWXMgxtJyRhcL9BXW+GPD2kXfg7TraXTrXZc6fD5xWJQWJQEtkD72STnrnmuC+DMK6DqniHwvcRBb21n85ZCBmSIgAHPpjacf7dd94Z0u0v21bWjB5TapKyo0ZKN5IAUEY6FipbPfIrg/gtCLfUvFkKs7LHe+WpdizYBcDJPXgV74QCCCMg9RXzo+k2Xg/4qWlw1sgsdYRkt/lAWKYkZAHbnH/AH3Xpuqadaa74qtFliEkelx+dKccGVv9Wp+g3Nj3HrXBW2ryeJPEOsm70a81TTrG4NpBFCyeUu0nc5BYbmOAR6D9ND4f2GuaV4m1O3Gm3tn4blUtbQ3UqP5LjHC4Y8H5uAemOTivbK8F+IPw6v7vVT4k8LXP2bUx88kIbZ5rjHKnoCccg8Hv3qDwP8Rr2bVY/Dfi+xNtqYZUimeMLvfnG4dATxgrwc8UnxaXU7bxH4blsNWuYTc3aRiBnJhDBlwSoIyOTkHrmqXjvwtqnheyHirTvEOqXOoWrq1x9okDK6kgHCgDC5P3eRj6V1Ov+JLvWLnwvomnzvZya1Ct1cyRNtkih278IexID8+1VPiJpM/hXTl8R+G57i2ms2UXEJlaRJ4ywGWDE5IJHPoT9aufEfU01b4WXOpIu1bmC2l2/wB0mWMkfgata54kk8K+ANJu4I/MuZoLe2h+XOGaPOcd8BTgeuK5DxAbq209b3RF8XHW4nVlM0EzLOMjcHXBXbjnH+zius1jxTqUieGdIgU2OqawqtctImHtkAG/apHDE5xkduncO1vQvEWk3+l3Xhm8vbqPzdt9DeXnmK6cfN8544BHy89MDiuc+IV14jtvHOg2mk6zJHHeHK27riJMcMWAwXGMnB7/AIYi8WtrvgzWtH1c+ILu/gvLoQXVrMcR4OM7EHyrwDjuD65Ndt4u1u7m8QaX4U02drae9Vpbi6QZaGNQThfQnaRk9OPWuc8dHWPA1vBr2l6rd3VnHIsd3Z30xlDg8AqzZKnPp6jsMVqeO/FYtrLw/LFdXFjpuqyBpr2NRvijKhgBnOCc9cHGDWnpul6lBq9hcadrt1f6DLFJ5vm3CzFXwQrBjywz25wR+XnHh7Rpf+Fqa9a/2xqX7m0VvOMqmRgwjbaSVxtBbgADoPx6j4gaxrujeIvDsVvqIGn3l5FHJEIwHIDKGBbHIOT0xXtNcD458TS6EthZWMSS6nqU4gt1f7qcgFyO4GRWH4pHifw1pDa1a60dQktVV7u2uYY1jkUfeKbQCuOuM889TgVp3njq1h8HW3iOKPe92qpbwE/emJI2Z9iGz7KaxPGeneJ4vCmp3ba4ss32OT7TaG2QQmMqd4Qj5gQpODk5I5HIxn+EbjVNJ+E9peaYbTz7eCe4b7QGZdgaRzgDHzdOvFUfDesfEHxV4dtr7T5dOtSDJmedfmuSGI+VQCFAwRnuR+NdN4G8dSapomq3OtxLb3mkFvtaRrjgA4wCevykY9RV3R7rxL4k0tNYtr6201J8tbWjW3mfIGOC7E5yR6dsUvgvxVd+IrbUdOuI4rPXdPYxTLgshPIDgdxkHv8AzFZPw+8Ta7qviDWdI1t7VJdPwBHHEQXySNwOen3f++hXYi61afxTJaW9xbHTLeFXuAYsurtnCA564G7OOAR61yvhjxLq97481nQtQtbKBLWASD7Pli3KFSXOM/K/oK3dS12/vPEJ8P6J5CSW8SzXt1MhcQhvuqFBGWPB64wfy8n1htXT4q+HLfVnt5TGpME8EZQSIQ/3gScEEEYB6Y9a9O1nXb288TDwrp8FsFa1M11PdxNIoQ8YVQQG6jqcc4pvhbxFqUniG/8ADGrW9qLmygWaO4tMhJEOAMqeVPzDjp19s+lVwdx4gvtQ1i70jQI7Z3slH2q6udxiRz0jXbyWx19PrxXl2jtq9z8XUGrw20Vzb2LZNuW2SJjAZc8j73Q+hr1O98ST3GutoGiQRzXcMYlu7iYnyrcHopxyzH046+xxl2fi6/sPEUHh/wAR2kEM92u60urQsYpevyndyDxjvyfcE7d5qPiCXVbqz0vT7M21uqZuLuR0DswyQu1TnAxn61yOl+NNcu/Fr+HG0uxlaDBuri1uGZIlwCeWUZIyBj149a6STxLdajqt3pXh+2guJLLAurm4crFG/PyDAJLcHPpUHhnxi2oaxc+H9VsvsGr2679gfcky+qHjPBBx6fQ45qb4l3EXiefw+fDl2LhI28pN6mSV8blGBlQpHOdxxW9YeNz/AMI9Hqer6Vc2V5LcG2isNp8yaTOAFDAdff0NchZtZ+Bdatry+8OQWKavIYvtMN40xgY4+VgQAATz8vQZ69K6Tx74lsdM1PSLG+0W6uvMu0MErELCHPy5zzkjdnBHavVq4Txz4wh8IWa3M2nXl0rcB4UHlqewZieKydD+IUGtazY6fb6VfrBeRF0vJIysZYKWIGeo4Iz6/nVmPxrLqa3c3h/R59UtbSQxyTrKiCRgASIwTluCO3OeM10XhTxJY+KNKXUrEsI9xSRJBho3ABIP4EH8axY/GLXrTTaRo17qWnwsUe7hKKHIxkRqxBfGevA4OM1wPwMnFyPEt2qlYpb/AHru4IByefTqK7dfHMd5Bd3ekaNqGpWVo7JJcw+WEYgZOwFtzj6D866rw5rth4j05NR06RngclfmXaysOoIrdooooooooooooooooooooooooooooooooooooooooqlafek+tXaKKKKKKKKKKKKKKKKKKKKKKKo3On2V0++4s7eZ8Y3SRBjj8RVf+xdK/wCgZZf9+F/wqxaafZWbM1rZ28DMMExRKpI/AVHFpWnw3bXsVhapdOSWnWFQ5J65bGaktNPsrJ5HtbO3geU7pGiiClz6nA5q9XO3XhnQru9+3XOkWUt1nJleBSSfU8cn3NadnptjYtI9pZwQPKxaRo4wpck5JJHWs3VPDWjarOtxe6dBJcL0mA2v0xywwTxWnb6fZ2tobO3to4bYqV8uNdowevSsjT/C2h6beLe2WmQW9yuf3kY2k5GDn1696gtvB+gW2orqcOmxreq+8Tb2LZ9eTUcHgvw9BqK6nFpqLeq/mCYSPu3evX9K19c0PTNftDaapZRXUOcgOOVPqrDlT7giqPh3wrofhsSf2Rp0Vs0gw7glmI9NzEnHtmqXiHwT4f8AEV1FeajYB7mMjEscjRswHYlSM9PqO2Kk03wV4b0u8W9s9Hto7hQAr4LbcdCASQD7jn3rsK4Y+B9HbWxrhN4dQVtwlN0+QMYx16Y4x6U7VfBOkarqqatc/a/tsZBjkS5ceXjpt54GecD1NV9f8AaDr+rR6tfQz/aVUK3lTNGHA4Gcc9OOCKIvh74bg1iLVoNPWGWJAohiO2I47lBwT0/LPXmna14E0bVtTGq/6VZ3+MNPZTGJn6YJx346/wD1qj034feHtP1YatHbyyXY2lWmmZ9rAAbhnkk4zk5r0GvnO90iPVvjDcB7m4t2htEljkt32OrBQOvpgkEdwa9i0rwzaWGoPqctxdX9+yeWtxeOGaNP7qgABR16DufWsHUfh/Z3/iFfEL6tqsV+h/dmKSNVRcEbQNnTBI69zXb6nplpqthLp9/CLi1lULIjnG7HOcjGDkA5FcdYeCUs7RtM/trVJdJPAs3kX7vdN4UNs7YBHH69xHZ20VoLNIIxahPLEO0bduMYx6Yrx8/CHRo7+W4s9Q1OzgmJ8y3gmCqR/dBxnb7HP1r0y88P6VeaOdFls4/7P2bBEBgKOxHoe+eua8o0/wCEUFm8lv8A8JDqp0uQ/vLOOXyxIPR8cEdew69q7nXvCRv73Sr7TtRk02bTY2jgEUYZdp2jBB7YBGPf2p9h4YnfV4NY1q/F/d2sZS2CReVHHnq2MnLH8vbpjlvFnw1Gqaz/AG5o2rTaTqLnMrRrlW4xkYIIJ79QfTrnqPDXhWXRIbieTVLi/wBWuE2veXZLhfQKueF9s/0FZ/g7wfeeGr7ULkaqtyt+5kmR7fb8+SQQQeOSeKr6V4O1Sx8XXfiV9Xt5ZLxRHND9lIGwbRhTu4PyjB56c5puq+D9XvfF1r4mi1W0jktFMUMLWrEeWdwwx38nDtzxXqgzgZ61558QPCD+J4rGazuxZ6lYTCW3nK7gOQSD+QP1Fcr4i+HuteI7S0Op+JGlvYp1c7YgsCIAfuoOrc/ebPpwOux438Af8JTYWbPqLRazZj91fBNu7nOCq4wM9COR+dV9B8I+JjcQHxL4ma+tLdldLWEbRIynK+Y2AWAPODnOB6UePPAd3rGpwa7oOpHTtYiARnJIWRR6kcjjjoQRwa1/DPh/xAt0l94o1qO/mh/497eCMLFGcY3ngZbBPbjJx14zLrwlrtv43ufEekahZRwX0KRXKXKMxQAKMqo4J+QEZI6ntUWq+FNeuvHWn+J4ZdOMVjF5CRSO4eRCHBJIXAY726cDjrVjx54Y1vxDquk3NlJp6W+mzidFmdwzsCpwcKcD5aZ488N+IfEx0v7P/ZkAsp1uT5k0h3OO3CdOvvTfiV4a1zxfp1np1sthCsbi4llkmbG8Bl2qAmSPmzmr/jnSdc8Q+Ev7Jt7W0S5uNgn33BxHtYMCvy/NnaPTGe9UdR8G3Wv+CrHRr/y7PUbBUEEsUm5dyLtDZxnBHUev0qwY/GOp6HJo93ZWlpcyR+RLf/aN6shGGYIBncR79eeOld1oGk2+haVa6ZaA+TbptBPVj1LH3JJP41sV5Nq/gX7d47s9fUgWnlg3cZP+sdMeWMd+Qh54+T6V6zXj+ueF7fUfiRpWooWBgtvPulA4bY2Iiffdj/vj2zXo/iH7SdJu0tLVrqeSJo0iV1TJIxkliAAM14tpPgm8ufh9caBrWlGO9t/MntHSZH/eEErgg8HJII6Ed/Te0Sz8V6h4NvtA1ywe2vTatbwXXnRusi7cAPtcnPYnHIOfWsHQbfxo/hKfwtJ4ft7UpayW/wBrmuF2urBhgIvVjnG7OO59zw6vjLQPh+NMt9AYX8bvDbsJ1LqrlmMhXoNpJA5644xWn8OrOXwvprrN4c1mXU7hvMu7llhYyN6AmTOB79yT3rN8anxN4l8MXlgdAvEuZr4NFGwTEcC4IywbqSPfv7V2HieS+ufA81jBo9895Na+R5IVcqQoBJOenpjriqNgL6L4Ymwk0q+W++wyWYtxFl9xUqGx/d5BzUHh7QrjWvhsfDd5bXFhdLEYj9piwNwberD1Gce9ct4S1vxp4XtF8OXPhW61CS3Yx2txGCsRXnAZ8bce5I4616P4p0rVb/wPqdpLifU7iIyNHGSVDbg2xM9gBgep+tTfDnUby70SztLrR73TzZW8cDm7QpvZVAyoPJGBnPrx71yvjnw3qUvi/SNV0fzUF2ps76SNchIz1Y8cfKSM56qtexAQ2FoFVSkEEYAVFLYUDoAMk8V4n8IvtEWq+IxPZX0EdzdGeBp7Z0VlLN3I4PI4r3avLvi3ocureHTdWaudQ06Rbm38sZY4PzD8ufqorovBNjeWukJcaod2qXp+0XbFcHc3RSO21Qq47YrxSa71T4Z+LtVuX06e80TVZDPmBfuEsSAOMAgkjHcEV7J4Z1688RzfbYtPubLSljIT7UoWSZyRztGcKBnnPJPtXbV5PoPiltO1HWrLW47qG2jv5Ta3skLeSykk7N2MDHJz0xWD4xgtPG2t6FHogFxJZXIlub+NcpDGCDtLdCT1A9vc1nfGi7Fn4k8GzvvMUV0ZWVAWJ2vGeAOp6/nXW+O9YtvEGhNouhzR397qJSNRCdwiQkEvJj7oAHfnJ6Vy/jHQ7nwvf+GPEVpG9xbaRAlpdiMHIjAIL4A6EM+T9K6fxxrVl4i8OzaTocyaje6htjjjtzu2DcCWk/uAAHrisj4nx2eg/DNtFe5jE6w28MSF/mlKyIWIHU9CapeMbK68QfDXR7rRnEs+niC4KRfM2UQqwH+0pOcf7Jq/onxe0m+tIoZbS9/tcgRmzjh3GSTHRT0wT64NZHxOh1nSr7QPF/2YTGxGLxIxkRZOcfTDFc+w9a7G0+JWla2sFroKXN1qVzhRC0DKLfPBeQ9Nq99pNcv461Kxg+InhQy3sIMG9ZiWACFuBu9MmpPjZe2sbeG0a4hDLqKSsDIAQg6sfb3qLx3I/h/x3oPiv7+lyxi2nlA3KmcjJI7YYEeu01v/ABY1K21HwydI0+WO8vtUkjjtooHDlsOGLcdvl69Oa0NSuNB0e00Twnr8cLWtza+WskxATfGEGD6E5JzxyPeuL0fSD4Q8d2GneHr2SbS9RjeS5tGfzBEFB+bPbtgnntzUtjqVlpPxc8Qyahcx2yTWcSxtKQqsdkXAJ6ng4HfBqX4sXVu2u+DlEq7vt6SEHjC705Pp1r3oHIyOleA/GKGfTtY8OeJfLL2djOEnwMlQWBz+IBGfXHrXpXjLUrQeENSukmWSG4tHSFkOfMZ1KqB65JFeDeItC1Dwz8PfDlw8LO9hei5uYiMbC5JXPpjhT7tXrni3xZo134Kv7u01O2YXVq6RKZAHYsMFdp5zzyO1Y3hS4hm+E0qxSxu8Wm3CuqsCVOH4PpWr8F5Yz4B0wCRT5ZmD4P3T5rnB9OCD+NeWjQpdb0j4gatpxYxXlwfs2xf9cscnmOVx97d0GOvNeufCPVrbVPB2nLA48y1j+zzJnlGX1+owfxrnvANq9z448V6vCrCxMn2dW24WSQH5iPXBU/8AfVZPxBc+DfGmmeL4w5tbpTbXqIfv/LgfoAfqgr1vwlZy2+nfaboD7bfObmc+hbov4LtH4GvN/Dw/4vB4lP8A04xf+gw1n+CL1NM+JXinT7+Qx3F9Islt5vG9QSQB6/Kwx7D2p/jCaKT4seF4kkVpI4jvUH7ud5GfwroJdaudf8aXvhy2vf7PtrKINPLCB59wcA7FYj5VBbqBng+ua53wVZ2GnfFHXLTTmZootPUOWlaQl8x7ssxJJz19Ole/V4d8Jb9I9V8UaTcAJfLqLzncQDICSDge2M/8CqwHDfGEgEErpWDg9Dmsn4du9l8RfGNjdnFxPJ50YxjKBiR/4661b+L1p9v1jwlawBftj33ytn5lQFST9BjP4V0/xJ8VvoNnHp+nI02tagDHaxxjLLnjfj8ePU+wNWfAnhi08G6QiTvH/aFyy/abgtkySE4VQT2BOAPqe9cJ8C7lg3iOyu12ahHe+bMrdTuyPx5B/P3q14mtpJvi54dNuHV1tDJK69No8zOeO/3fxA4pLVQ3xnvCQCVsFIyOh2rUXxZvf7M8UeEL25dlsIrhmc9lOUyT+B/Q17NqbacbL7VfLBLbQ4mVpFDgEdGXPfnjHrXkHxjPmT+FDgqG1JDgjkcrXuleQfHKRU8FXAY4LzxKvud2f5A16NprQ2ui2sku1IobVSxxwqhBn9BXmPg5rjW7OdvDcUGg6A07GORIw887dGOCSqDgDueB0rzXwHNc2Pwn8SXFuCZHkcDb1ClURj+Aya94+GjWreDNGNpjyvswDYAHz87+n+3urgfhBJDbW3imWYqkEd/IzkjgKAc/pWh4TkvNR0iQ+FLa30PRPMkaGaYGaWZsnLBScKMjHJPTtjFQfAMY8JP/ANfT/wAhXt1FFFFFFFFFFFFFFFFFFFFFFFFFFFFFFFFFFFFFFFFU7Xq/1q5RRRRRRRRRRRRRRRRRRRRRRRRRRRRRRRRRRRRRRRRRRRRRRRSEAgg9DXHxeC/D0V8NRj05UvA+8TrK4bd65zXY0UUUUUUUUUUUUUUUUUUUUUUUUUUUUUUUVx/jjR9U1vSRa6RqkmnXQlV/OR2TcoBBUlecc5/CpvCmgPotszXd7Lf6jOB9ou5Tlmx0UeijnA9ye9dVRRRRRRRRRRRRRRRRRRSMoYYIBHvSgYGBRSFQQQQCD1FNREjGEUKPQDFeDfEZ7m68X+GpoNI1K4t9PnLTyx2bsgyydDjnGM5/Kvc7aOEKJYoRGZAGPybW9eferBAIIIyD1FQw28MGfJhjjz12KBn8qWWCGYgyxI+Om5QcU6OKOJdsaKi+ijAqtFp9nFMbiO0gSY9ZFjAb88Zq26LIpR1DKwwVYZBqpZ6fZWO77JaW9vu+95UYTP1wKZLpthNI0ktlbSO3VmiUk/jikn0vT7hg09haysBgF4VbA9ORVhrW3e3+zNBE1vjHlFAVx6Y6VVsdJ03T3Z7LT7S2dhgtDCqE/kKdfaZp+olDe2NtclM7PPhV9ueuMjio9N0fTdKDfYLC2tiwwxijClh7kcmm3mi6Xe3UV5dafbTXMX3JZIgzL+J/yKS90PSb+UzXml2VxKRgvNbo7fmRWrFGkUaRxqFRAFVR0AHQU2eGK4ieKaNJInGGR1BDD0IPWucsPCegafKs1tpVsjo25CV3bDnOVBztOfTFdHPDFcRPDNGkkTjDI6hgw9CD1rkLbwN4XtvP8rRLRfPQpJ8uflPUDP3fwxVPxdBpvh/wbrCWkFnZRG0kQKqiMMzKQBx1Y5wPeuP+FnhnQr3wfYStCJZZA32gpOy7m3k4cKQCQCByOmK9ntLW3s7eO2toUhgjG1I0XAA+lcpN4I0CS8nvEs3t5bgYnFtO8Kyj/aCEA88+565rqbGzttPto7W0hSGCMYSNBgD/AD1qDVdLstXgW3v4FniWRZQpJGGU5B4rRIypHIBGOOK4+x8GaJY6m2rQwXH9oMxZp2u5mZvY5bBHQYPoKZ4p8FaJ4oaOXULdhcx42XEL7JAB2z3/ABqgvw48Kie3nOlq0kA+UtI3zNnO5ufmP1zT/EHgDQte1MapdRzx3eAHeCUpvwMDOPbjI7Usfw+8Nw6tFqkFgIJY1CiKJtkRI6EqOp6exxyK7+vOvFHw90bxFqCanK93Z3y43XFnLsZ8DAzkEcDuMGls/h3oFnrUOsxJc/aoQNm6ckbhn5ierE55ySPatTX/AAlp+tX1tqRlubPUbb/V3do4STHocggjqMEdCR3q3p3h21s73+0JZrm9vgmxbi6cMyL3CgABfwH865zUvAFlfeIP+EgGq6rb6gAQjRSoQgwRhQyHAwTx71qP4UE89rLda1q1yttMs6xSSoEZlII3BUGeQKrap4LtbjWf7d0+9utM1Jhtlltiu2YccMrAg9B+XritnRfD1vpdzc37TTXeo3QUTXc+N5AHCgKAFX2A+ucCsRPBFsniSTxIuq6l9vkG1vmi2FcAbduzpgD+dbnijw5pvijTmsNSiLRk5R0IDxt/eU9jXEeHPhlYaTdRT3WoXuoJbnNvb3D5ij9Dt7kYGO3t0rb8W+Dv+Emu7SebVLmBbOQSwRxImFfj5jkHPQda7m2SSOFEml82QDDPt27j647Vw/jzwnL4utYrJtSa1tVYOyLCGLMM4OT0610dnprrpH9mX1wboGIwtJt2FkIxzjvjvXmnh74dX+jGSyXxPef2MzFvssShHOeo39ge+Md+mc1e8FfD9/DtveWN1qr3umzl9toYwq4YYyx6k4HbAzzis7R/h9rWhTT2uk+Kp7bRpmJ8gwq8iAg5Csc4OT1GPzrR8I/D46DbanazavcT22oeYJYFVQMMCuSxBbdg9QRzVLw54C1vSbWTSZPFE40Y7tkNvEqSDJzgOQSoz1x7+taHgTwVqPhazvbI615lvJv+zrHCB5ZYY3EnqeBx9fWuo8F6PqGiaWbXUtSfULgytJ5rsWwDjgE8+p+pNdbRRRRRRRRRRRRRRRRRRRRRRRRRRRRRRRRRRRRRRRVO06v9auUUUUUUUUUUUUUUUUUUUUUUUUUUUUUUUUUUUUUUUUUUUUUUUUUUUUUUUUUUUUUUUUUUUUUUUUUUUUUUUUUUUUUUUUUUUUUUUUUUUUUUUUUUUUUUUUUUUUUUUUUUUUUUUUUUVUu7K0vQourWGcL90SxhsfTNFpZWlkGFrawwBvvCKMLn64q3RRRRRRRRRRRRRRRRRRRRRRRRRRRRRRRRRRRRRRRRRRRRRRRRRRRRRRRRRRRRRRRRRRRRRRRRVO16v9auUUUUUUUUUUUUUUUUUUUUUUUUUUUUUUUUUUUUUUUUUUUUUUUUUUUUUUUUUUUUUUUUUUUUUUUUUUUUUUUUUUUUUUUUUUUUUUUUUUUUUUUUUUUUUUUUUUUUUUUUUUUUUUUUUUUUUUUUUUUUUUUUUUUUUUUUUUUUUUUUUUUUUUUUUUUUUUUUUUUUUUUUUUUUUUUUUUUUUUUUUUUUUVTtDnf9auUUUUUUUUUUUUUUUUUUUUUUUUUUUUUUUUUUUUUUUUUUUUUUUUUUUUUUUUUUUUUUUUUUUUUUUUUUUUUUUUUUUUUUUUUUUUUUUUUUUUUUUUUUUUUUUUUUUUUUUUUUUUUUUUUUUUUUUUUUUUUUUUUUUUUUUUUUUUUUUUUUUUUUUUUUUUUUUUUUUUUUUUUUUUUUUUUUUUUUUUUUUUUVVtejfWrVFFFFFFFFFFFFFFFFFFFFFFFFFFFFFFFFFFFFFFFFFFFFFFFFFFFFFFFFFFFFFFFFFFFFFFFFFFFFFFFFFFFFFFFFFFFFFFFFFFFFFFFFFFFFFFFFFFFFFFFFFFFFFFFFFFFFFFFFFFFFFFFFFFFFFFFFFFFFFFFFFFFFFFFFFFFFFFFFFFFFFFFFFFFFFFFFFFFFFFFFFFFFB6VVtejfWrVFFFFFFFFFFFFFFFFFFFFFFFFFFFFFFFFFFFFFFFFFFFFFFFFFFFFFFFFFFFFFFFFFFFFFFFFFFFFFFFFFFFFFFFFFFFFFFFFFFFFFFFFFFFFFFFFFFFFFFFFFFFFFFFFFFFFFFFFFFFFFFFFFFFFFFFFFFFFFFFFFFFFFFFFFFFFFFFFFFFFFFFFFFFFFFFFFFFFFFFFFFFFB6VVtejfWrVFFFFFFFFFFFFFFFFFFFFFFFFFFFFFFFFFFFFFFFFFFFFFFFFFFFFFFFFFFFFFFFFFFFFFFFFFFFFFFFFFFFFFFFFFFFFFFFFFFFFFFFFFFFFFFFFFFFFFFFFFFFFFFFFFFFFFFFFFFFFFFFFFFFFFFFFFFFFFFFFFFFFFFFFFFFFFFFFFFFFFFFFFFFFFFFFFFFFFFFFFFFFB6Gqtt0b61aoooooooooooooooooooooooooooooooooooooooooooooooooooooooooooooooooooooooooooooooooooooooooooooooooooooooooooooooooooooooooooooooooooooooooooooooooooooooooooooooooooooooooooooooooooooooooooooooooooooooooooopD0NV7YcN9as0UUUUUUUUUUUUUUUUUUUUUUUUUUUUUUUUUUUUUUUUUUUUUUUUUUUUUUUUUUUUUUUUUUUUUUUUUUUUUUUUUUUUUUUUUUUUUUUUUUUUUUUUUUUUUUUUUUUUUUUUUUUUUUUUUUUUUUUUUUUUUUUUUUUUUUUUUUUUUUUUUUUUUUUUUUUUUUUUUUUUUUUUUUUUUUUUUUUUUUUUUUUUh6Gq9t0P1qzRRRRRRRRRRRRRRRRRRRRRRRRRRRRRRRRRRRRRRRRRRRRRRRRRRRRRRRRRRRRRRRRRRRRRRRRRRRRRRRRRRRRRQKKKKKKKKKKKKKKKKKKKKKKKKKKKKKKKKKKKKKKKKKKKKKKKKKKKKKKKKKKKKKKKKKKKKKKKKKKKKKKKKKKKKKKKKKKKKKKKKKKKKKKKKKKKKKKKKKKKKKKKQ9DVa16N9atUUUUUUUUUUUUUUUUUUUUUUUVWvLq3sbeS5upkhgjG55JGwFHua4Kz+IGnai039l6dq2oRREgzW1rlD9CSM1q+HvGOj69cS2lvLJDfRMVktLqMxSrjr8prsa53xJ4hsvDdoLzUFuBbZw0sULOEzwN2OmTxk96f4d8RaT4ktXu9IvFuYUfYxCspVuuCGAPf0rfooooorD1jXdP0aWzj1CbyBdyeXHIw+Td6E9vxqS41qwt9UtdJe4BvrkMyQqCxCqMktj7o9M9e1bFcxc+LNAtbxrG41e0hulfYYpJArBvQ5rp+tFFFFFFFFFFFFFQtPChKtLGCOoLCpSwCliQFAznNIrK6hlIZT0IOQadRRRRRRRRRRRRRRRRRRRRRRRRRRRRRRRRRRRRRRRRRRRRRRRRRRRRRRRRRRRRRRRRRRRRRRRRRRRRRRRRRRRRRRRRRRRRRRRRRRRRRRRRRRRRRRRRRRRRRRRRRRRRRRRRRRRRRRRRRRRRRRRRRRRSHoaqWmdrZ9auUUUUUUUUUUUUUUUUUUUUUUUV8gfHzxDPd65FoMblLa0RXkUN9+RgDkj2BGPqa+mfBulQ6L4e0+xgjKBIVLZAyXIyxPvkmvmv47K+i+L9L1qwYwXTwhjIhxudGIycc/dwD7ACvotvFWn2vhi38Q38oht5IEkIxyWIzsUdznI/wDrc15R488dWur+Bb6VdK1S3t71RHazzRLskO4d1Y7ejdeuOM1H+z7Ibbwjqdx5Ty7bxm8uIBnbEa8AZ6+1dNp3xg8M3+5UTUEl25WI2+53OQNqhScnnP0BrpfB3j3RfFss1vZGeG6hGWt7lAj4zjIAJB/PitbxD4o03QZrW2umkku7pgsFtbpvkfnGcenuaXRvFGm6teXGnxtLb6hbnEtpcpskUcc47ggg5BPBrndW+JXhzSNRm0y9luY7uJ9jR/ZnPPbHHOQQR65rpdc8SWOhx28l6tyqXDBIykDNlj0XgdTzxXP/ABN/sG48NT22u3q2cUw3QORlxIBkFU6tjuPfGRmuP+EOmaJpt3qKW+o3F5qzIglF3bNBKkWARhWydpyv6V6h4g8T6P4e8pdSvBHLNxDCil5JDnGFVQSeeK+TvjHq1lq/jHSnsieII0lDoUeOTzGyrqQCGAxwa+sdc8S6N4cEK6tfLa+YPkLoxDY9wCKxbr4i+EbRIHl1y32zjMewM5xnHIUHbyD1xXcWtxDdwR3FvKssMihkdDkMD3Fcxc+M/DttNLDJq1vvhIEpQlljJOPmYAgc8cmuoinhmhWeKVHhZdyyKwKkeoPTFcxH4y8NyySRprVmTHnLeYApxjgN0Y8jgE1m+P8Axtp/g7TDPKyzXkqn7NbA8yH1Poo7n+tVvhl4kt9e0Cz8zUIrjU9jSXEQl3OmWPUdQORj8u1ekVzmoeJ9C06RorzVrSF1O1laUfKfQ+h46VtpdW8luLpJ4mtyu8ShwU2+uemPeqNprWlXrmO01OzndRuKxTq5A9cA9KS01vSb2ZYLXVLKeZs7Y4rhGY8Z4APoDVy9vbTT4vOvbqG2izt3zSBFz6ZNfJ/x5nsHu9LvNKuIN1wr+bNauD5mCAMlevcf/qr3PWrOLVfAsWmTanHYyXdlEqTSyBckBTg5PIOMH2Jqz4FsI/DHhWOC61aG7ht97tcK48tFznAPoKxPBHj6HxVr+rwwyRx6fbCNLXf8rTElgWweecDA9McZr1SeeG3jMk8qRRjqzsFH5mlhmjnQPFIkiHoyMCPzoaaJW2tKgb0LDNK0sasqtIoZvugnk/SlkkSJd0jqi+rHAojkSRdyOrD1U5p9JuAOMjP1oyPWgkAZJwKUEEZByKKKKKKK5/xU1xFod9cWt1LbTW8DzI8YU5KqSAQwIxkDNeT/AAS8V634nTUzrF6LnySnl/uUQrnOfugZ7Vv6NceNW8c30d9CB4fw4jLBdoX+AqQMlj3B7E+grsPE/iWx8PLaC5cNPd3CQQwqRubcwBbHoAc5+g711NFeUeJ9d8QzeKrXQPDggASETXs80e5YgxIAPPoMgDk5HvXqcKusaLI+9woDNjG49zivAvEfxA1nwdrt/pd7YnUY58zaa6ja2GPCHHUKcjgZ4617F4YXUxpNu+sS77+VfMlUIqiItzsAH90cZOSSDzW/TZHWNGd2CooJZmOAB6k1m6NqlrrVjHf2TmS2kZ1RyMbtrFSR7ZU4rUorzTx/4sv9CuNM03RbKO+1W/kISB88IByeCMc9ycAAk9K7/Tzdm0hN8IluioMohzsB9BmrlFMkdYkaR2CooLMT0AFeYeAvF+q+Lbm5n/sqO30eNmWK5LndIQeAAfbqenavUqK5PxrrF5oGjvqlpapcrbyK1xGxwfKz8xU+o49e9cpoPxCh8U63Bp+gQeZbpEZ7ye4BTy1zjao7tkj2+ter0V5Ba/EcP4y/4Ra40xo5hMYjMsgZfulge3Xj869fooooooooooooooooooooooooooooooooooooooooooooooooooooooooooooooooooooooooooooooooooooooooooooooooooooopG6H6VWtRhT9atUUUUUUUUUUUUUUUUUUUUUUUV8VfHXS7nT/Fz6iyE2t/HG6tjjKKEK9Oo2g/8AAhX2Dod0l9pVjdxkFZoEcYPqoNfKn7REv2nxFpdjCpeYWwOF5yWcgD68fqKl+NVtcaR4b8KaMxOyGJvNPYyKqj9Mt+deg+O4oh8GUCoAq2Vmy5AJBLx8/Xk8+9V/2fkRPB96VbJa7csM9DsUY/ICvPP2f4kl8XanKyqTHavtyMkEyKMj04yPxNWLoyab8dCLTI8y5jDgDqJIVL9P94n9ansJ5tQ+OWbws3lTypGpyNqpC23HtwD75J707x7eNYfGLSZ7fKyeZbI5DfeDHaRweMqcf0web/7QuhGOXT/ENuoU5+zzMvB3DLI36EZ9gK9H8I6tH45i0e7PzR6dGJblTyDdY2qOR2G5v+BLXi3xivrm4+Iun2peMx2rQCFZB8gLEMd3tnr7CvW4/B3iSbxvaeKbq70uIxARyxW4k+dNpU9RycH9B6V5xpUp1v43TPeZdbV5FhQnhfLQhe3rz9azvjfaQw/EHSpo0VXnhgeUgfeYSMuT74Cj8BXdftGD/im9MH/T4P8A0Bq4bVdG062+DFjeR2URu5JVka42DfkyEZJ64xxj6fWu28N6xeaN8Fm1GOU+aqSJAwPKBpjGD25BJI9OPpVb4S2UJ+G2vNJGGE5n3AnOQIgB9O/+emd8HjqGr+CPEejQTEMqkW2Dgqzq2Rn0JH6mvPfDnif+z7GfwV4ptpI9PZ9qSFMS2UhOQ2D1XJye+CeoOK9c/aDit5PDGl3ESozG6RUmABJTy3IGfTvXffCKytYPB2lTxW0KTyQnfIsYDN856nqa9D1CKa4srmG3l8maSJljkH8DEEA/gea+UU8vw14N8QeHbi5i1q8nLSuLDM0dqBtG+RiBg7ucAHBGeOcdv+zxNJN4av4JXLwx3ZCI3IUFASB7H0+vrXnfwVIHxB1FFUKoSYADoBvpPC0aR/G11jRUQXd1hVGAP3Ula3i+8bxP8WLDQ7ss2nWk6IIG5VsKHbI/2un0rM/aE0u0s9a066tYVikuIsShQAGKnAOB3xx9AK9K+K0MUnwytZHjRnjS2KMVBKkhQcHtxxWT4J062vfg7fRzxI4EV1KMjo6htre5GB+QrlP2fdE0zU31G5vrKK4ntpImgd+dh+bt09PyrVudUbxl8WYdJu187SLCaRBavyhaNGyzKeGJcY6dOKkutYl8I/Fgadpw8rTdRmhSa0QAR7pAq7gvQHODn61l/tCp5Gt6ZNATFJLbkOyHBbDcZx7cV19t8N9U1abQdcvNdmF1GI5JonBxEo2kJHzwcZB9Tk1PdxavB42vr/xaLb/hF1jkWH7VKrQBf4dqZ5kODkEE9evFcL8IdVlt/Hl5pdjO40mZ5ykG47AoJKkA9DgDnrX11XinjPTNK0G11rxHrha6nmmH2KIXEigHZtRMKRySGJ9F6dK8w+B+k6nrmrya3e3N0LC1Y+WnnNtkkPO3GeVHB+oHXmu+u11q88aXzeKY2t/DFvG/kk3BjgIB+Rjg/M564PI59K4z4O+Ibo+Mr/SLe8ln0eUymBJpS+1VPyFS3P3QBj3zjivq+vE/GFx4luPGul6etpdr4c4M8tuzIrgj5jJIv3QMdCRn3zXnOheJ7jR/iZJo+l6jLeaLc3KwiOW4MyrkDJViTyDkZzyBz7aPx71HU9I1PS5tN1W/tfOjbfHFcsqEgjB2g4+v/wCvK/GLUtV0zRPDWp2Wr39vPLEqSiK4ZFkOwNuIB5Oc9a9Av/F1zoHw2stbnb7RfS20Sxs3zbpGHBbHtkn6Vw+madqur/DXUdfvdc1Nr6e2uJdrXDeUYlBBQxn5eQrcgfxDmq37OCCS01oZIJZFyDgjg1F4B8Q6zL8SrrR59VvLixhmuY1jml3ZCFguffgVxvxDtr1/ifbWM2q3M265gEErgboA7A4UDjgnjj619j6VaTWVokE97NeSKTmaYKGOT7ACvNfjNqWqaN4aGpaVfTW0sU6K/l7cMrZHOQT1x0rz648WeIp/hbB4iGrSR6lHeYaRYYwJF3lQpG3GOnbtzXofwu8UXur+D5dY1q4EskEkvmShFX5FAPQADpmvP7DxN4j8Y6V4g16zvms4dMO6zs4Yk+cDLHzCQSTtxwCAT6V39l46mg+Hw8TaralLtVZPKCFRJIGKrjPQE4ye3Nec/wDCW+Kh4QHjY6vBvNyVGneWnk+SH2Yx9/O4jvnHel+MGu3+q+A9J1ixvja2F8yx3FqFIaRirEjcD90bW46H9K2vhBp/iJPB1tPFrEMNi8UzQQNa7mjbe3JJPIJGce9c/wCBfHXjbxHq93pUEunzSJEzebcRbFiAYAtheWPOMepHYGt/4WePdc1nxHfaDrnkSvCjlZIkC7XRgCOOoPP5VU8deONb8OeN7fTbf7DLFN5YWSS2+dEduU3A8jj27fWvpGuF1STxJca7LbWFzaWOmw2qSNPPB5pdyW4A3LgALzk/zrxrw78R/FWs+KBotgNOvIvOZPtBgZV8tTzJw3AwOOecjua7/wAT+NSniu18H28UKtcgJPc3MRkQblJChP4s8DOcc47HHPeF/HF/p/jJ/BepW1m0KOYbaWyh8oLgblyucAbew6H1qv8AEX4j+IvB+vCwNlpr2swEkErJITsJI+b5gMgg16Z4k1zU7LRdNvNMWynuruSGJYpQwWRpBxtO4Y7nnPGT2rG+JPjOPwro8NvPaxXupXqeWLYZ8tsjDEjrt5xjqc1z/hbUl8KeKIfDepaXpNlNqNukyT6dCUBfkBGySSMhwDnr25o+JXxE1bwbrMNnHY2c1rPGJI5HLbh2IIB9QfwIqOP4l6xc+IdLs4PD0i6ZfSRqlxKjhpEYgeYvGAvfnt6Zrzc/8lzH/X5/7Sr3rWPEWtp4nj0PR7Kzu1MQlmlkdgLYf7eO56gdSCOO9cp47+I2q+DtRS0udIgmilQPFMkjAMOhHI6g9vTHrXb6v4h1Cz8M2esWtpbXFxP5P+jiQ/N5hAUIcfMcsvpxmu2tjK0EZnVVmKguqnIDY5APepqKKKKKKKKKKKKKKKKKKKKKKKKKKKKKKKKKKKKKKKKKKKKKKKKKKKKKKKKKKKKKKKKKKKKKKKKKKKKKKKKKKKKKKKKKKKKKKKKKRvun6VWtfun61aooooooooooooooooooooooornvE3h3TfE1gbHU4PMiyGVlOGRvVT2rkNB8NeIvDdk2m6ZrNnPZKSYBe27GSIHsCrAEZ55FR+HPh7DY61L4h1m9Oq6vI24SNGESM9AVXnkAAD07Vt+PfB9p4y0wWk8jQzxMXgmUZ2NjHI7g9x7V5w/w48S3XhdvDt34ki+yR7fIjSIkHDbsOx5IHYdsL6V2fgLwfN4M0W7spNR+1rIWlwI9oUkAccn0r59+BcV+fEepy2DwCZbc5ScHayl14yOR25r2/wALeAru08V3nirWrq3mvpWYwxWykJHkbSctyTjj8+uan1/wNPJ4rtPFWizwRXkZ/fQzghJeNpOV5BKkjv2/FmneBbm58XyeKtdmtnnXb9ntrXcUQhQoJZgCT1PTr+Vd54p0WHxDot5pk4GJ4yEY/wAL9Vb8Disn4feGB4S0CHTS6yTljLO6dGc+nA4wAPwrifip8OJfFs8GpabcxwahCnlsshIWRQSRyBkMCf8A9WK6LwdpHimNbdvFGpQXAtc+THB1c4I3SnADEDp+Z5rh/FngDW7bxeni3wu9q85fzHtp2K/OV2tjplSM55B5P4Zfib4e+MPEviG11i7udJR4kjwqtIFjCtnYBgknknPAOT0rrviz4V13xdp+nWNlHaAwt500jylRv24woweOScn2rD1bwZ4ivvAen+GVtLVbi2l3PMbn5SoJIx8ucnceO2Opzx2HhDwtdR+BpPDGtxJGcTQhonDZVmLBx7gt39K43QvDnivwx4f1nw1BpqXy3Zf7NfR3SIih02nKsdwIAyMA8nrjmug0PwPqPhbwXqGn6VdB9buv3nno2wBuAFUnsADye5PSsjxf4c1XxlYW9jfeH1tNajdd2pq8Zh2DIPzA7zn+6V4NavxS8G32s+DrLTNKxNNpzRssbEBpVVCmAemec1ufCu11+x8Pw2et2cFotuPLgjX/AFjDJ+Z8HA//AFk12PiWC+udE1CDTZDHeyQOsLhtpDEcYPY+/avmXwZ4Q8aReHde0r+zra0S+X5pbpv3khHG1cHvzyeOeK734F6LrmhaffW+p6cbWCWXzI2kbDlsAEbew461wug+HPFPg7xtd3Flob6jFK0iRS79kZVzkMW5xjjI+v1qTwl4X8U2nxHj13VNJkWFrmYySQlSg3q6gjnO0bhz1xWr4+8I63pXjOLxhodm9/H5iTSW8eS6sBgjA5IIHb16VgfFHTPF3jG/0+5h8N3UMCRsIoy4ZhznL9lJ9PavSPiVaatfeA7PTIdIuZL6QxLJFFiTytnJJI45wPzo+Helakvw8v8AQ7nT7m0vTHcRKtwm0OXBwQfTnFcZ8ENO8Q6DfX9hc6FcwpK6GS4uVMaKqkghTj5ic8Y4/CtS/wDD954R+I6+JUtZrjR7uR2mkgjMjQs6kNuVRnG45zg8HHWobTw/c+M/iP8A8JKsE0GjWkkUkMs8LRmcooxtBwSNwzn096xvj3aX2o67YJZadeXAgt/neO3dlyWJwCBz/n3r6Z0KZJ9Ks3QOF8lRh0KsCBggg9ORXyxJd6/N8Tjd6toeoajHaXD/AGW2RPliXny2UnC9gc8ZxnqKr+BYNT0v4oO+oaRdxSTTTbljQuqb84bdwCoz96vsSvjL4v6pfeK/Eq6Xbw3EdhYy+RvaJtvmbtrOcdh6+gr2nStf0jQYdF8M+HYpbgtNHFJKYGVQpOZHYkcseTxxk9sV45c69e6h8TGHiKwvb21s55Vt9Nii8wDGVQhDwcnB3dzjtUfwudrH4m3gvLGeGeV5lEHl7miZmzzjoAM89Me1fZdfJfxV8S3k/je30PUEuk0SCWLdb24+a6VgCTj+LklQPY981yCz2dn8U7a7lsbjTbL7XE0du1v5bIu0BfkHQZxwO3vXfftGWs7Po96sLNbqroz44VsggH0zz+Vcj8WfE9j4g0PQINPjuWjt0+eaSIom7YAUBPVhg5xx6E16L4x0l/Evwm0n+yQtxJZRQTNHDySVjKOMDqRuJI9j9Dj+EvGmlr8LbvSpZmbUYLW4gFuiEswbdtbAH3QG5PbBqf8AZxmijt9YiZwshZJACMZUAgnPsSK5b4d3ELfFu8kEqbJLm72NuGGyWxg980fE6RbD4sWF7dExW6TWkxdgcbFK5Yeo4P5Gvr6yuor22juYCTFINyMVI3Dseex6j2ryP48xTS+CJ/JjZ1SeNpNuflXPU47ZxXhb65pY+D0Gjpco2otdMXgXllAl3bm54GCoB4yeOxr0/wCGOmy6h8KNRs7aX9/dC5VQvZiMbT9cfrXD/BDxXYeHLjUdI1mZbRJW3q8owodeCrHtx68ceuM+ofF0jxD4Amu9MR3t4Z1m3MhTdGuQWUHqOc/TmuD+Eer+CV8PyW2uW+mR31u7M0l3bozSoTxgkZOM4x14roPjeI5Ph/pb2tibOD7dG62/lhfLUxyYyF4XqOPU113wevbI+BNPtPt1v56RTvInmDdGvmvkkHkAZHPSvIv2fsHxZqzA8G1Y/wDkRab8ISG+JmqMCCGFyQR/v1F8YRn4l6YPVbf/ANDNfYtfP3x48W/2ZpS6FZThbu9H+kbeqwcgj23Hj6Z9ad8K9Es/A/hV/EOqjZdXkaucfMwjP3EA/vHIOPUjPSs/xz4yh/4Ta10TT47CzuldYZ9YuIVMkG4HIQkcfKevTJxwOa860dLeD4wQiC+a7hF3hbiSbzC58vHLd+eP0r2j46eGv7a8MtqEKbrrTczDGMmLjf8AkBu/4DWJ8EJ9S13TbS51DP2PR1e2s23cyMepI/2UIUexPvXF/tCK0PibSbp0byfsqjcOMkSMSAfXBH516xZeHvBt9No+ux3VzdzvLGbN5Lx5W3KQwUgk429wenevJv2hVD+J9GQ9DbDP4yGvq+wijjs7VEQBY4lVRjoMAV8davHezfGSePTriO3u2usRyyJvVD5XUjvxmtL4WeKL3wx4tv8AQfEDPvvbjZJJIRlbjOAxY9Vb1+hFexfGrw6dd8KyzwqTdWDfaECrksoGHX8jn/gIrjPgxqF14i0+zsLyMta6LIZEkIBDsRiNf+A5c/8AfPpX0jRRRRRRRRRRRRRRRRRRRRRRRRRRRRRRRRRRRRRRRRRRRRRRRRRRRRRRRRRRRRRRRRRRRRRRRRRRRRRRRRRRRRRRRRRRRRRRRRRRSN0P0qta/dP1q1RRRRRRRRRRRRRRRRRRRRRRRRRRRRVS/gkubSaCKYwvIhUSBQ23PfBry7wX8N4/CGpG+sdVmkEiGOWKWMEOvXtjByOteuUUUUUUUUUUUUUUUUUUUUUUUUUUUUdKKKTAznHNGBnOBn1paaUU9VH5UBFByFGfpTRGgcybF3kYLY5/OgRRiQyBF8wjBbHP51JUD28EkqTPDG0qfdcqCy/Q9qR7a3kmSd4I2mQYWQoCy/Q9qdPBDcxmOeJJYz1V1DA/gagOn2RjWI2luY0+6nlDA+gxU8MEMCeXDEkaddqKAPyFUo9I02J5ZI9PtEeUESMsKguD1BOOc1Zhs7aCNooreGONhhkRAAR05FUYtD0mGRZItLskkQhlZbdAQR0IOOtT32l6fqDI17Y21y0ZyhmhVyp9sjitBVCqFUAKBgADpUc8MVxE8M8SSxOMMjqGVh6EHrWBa+FtAtLaS1h0awWCUhpIzApViOmQRz0rS07StO0wONPsLW0D/eFvCse764AzWXc+FPD91ff2hPo1jJdZJMjQqSxPcjoT7nmui8uPy/K2L5e3bsxxj0x6VyVv4J8MW14L2HQ7JJwdwIj+VT6heg/AV0mo2FpqdpLZXtvHPbSja8cgyCOv6HBB7EVg6f4Q8P6da3FraaVbwxXK7ZtoO519C3XHHTOKp6f4E8M6bK0tnpMUMjo0bMjvkqwKkdfQmiw8CeGNOu4byz0mKG4hYNHIjuCp/OlvvAnhm/vZL660qOW6kfe0rSPuLevX/wDVXZxosUaxrnaoAGSScD3NcXrfgTw1rt7JfalpgnuZFCs5mkXgYxwGAHTtUB8AeHnuYbiS3uJWgZWhWS7lZUI5BALfz45pdY+H/hrWdWGq32nLLc8bsOVVyOhZQcE/Xrjmorn4deF7nVYNUbTI1lh2lYozsiJXG0lBxxgcdD3BrvZoY5oXhkRWidSjIRwQRgis3QtIstC0+LTrCLy7eLO0ZyeTk5PfrVHxR4Z0rxRZi01S38xVO5HU7XQ+oP8AkVi+EvAGg+FJ5LnT4JGuHG3zZ33so9B6fzqp4q+HOi+KdROoalLetNsCKEmAVVHYDHHOT9Sa9CtoPs9vHAJHcIgUO5yxwOpPrXm1r8M9GttZGtpdaidQE3nGZpgSWPXI2479KPFfw00fxPqb6nd3N7FcsqqDA6qF29CPl6/XP4VbtfFOgWF9ceFri9meWxtd0090QVZcZKluMkKRnj9c1c+HOhxaD4dggjjaMzu1wyv94bj8oPuFCg/Su6oooooooooooooooooooooooooooooooooooooooooooooooooooooooooooooooooooooooooooooooooooooooooooooooooopG+6fpVa1+4frVqiiiiiiiiiiiiiiiiiiiiiiiiiiiiiiiiiiiiiiiiiiiiiiiiiiiiiiiiiiiiiiiiiiiiiiiiiiiiiiiiiiiiiiiiiiiiiiiiiiiiiiiuXv/CWgajqaareaVbzXqgDzGXrjoWHRiMDkg9K6jpRRRRRRRRRRRRRRRRRRRRRRRRRRRRRRRRRRRRRRRRRRRRRRRRRRRRRRRRRRRRRRRRRRRRRRRRRRRRRRRRRRRRRRRRRRRRRRRRRRRSN90/Sq1r9w/WrVFFFFFFFFFFFFFFFFFFFFFFFFFFFFFFFFFFFFFFFFFFFFFFFFFFFFFFFFFFFFFFFFFFFFFFFFFFFFFFFFFFFFFFFFFFFFFFFFFFFFFFFFFFFFFFFFFFFFFFFFFFFFFFFFFFFFFFFFFFFFFFFFFFFFFFFFFFFFFFFFFFFFFFFFFFFFFFFFFFFFFFFFFFFFFFFFFFFFFFFFFFFFI3Q1XtT8h+tWaKKKKKKKKKKKKKKKKKKKKKKKKKKKKKKKKKKKKKKKKKKKKKKKKKKKKKKKKKKKKKKKKKKKKKKKKKKKKKKKKKKKKKKKKKKKKKKKKKKKKKKKKKKKKKKKKKKKKKKKKKKKKKKKKKKKKKKKKKKKKKKKKKKKKKKKKKKKKKKKKKKKKKKKKKKKKKKKKKKKKKKKKKKKKKKKKKKKKKKKKKKKKRvun6VXtfuH61ZoooooooooooooooooooooooooooooooooooooooooooooooooooooooooooooooooooooooooooooooooooooooooooooooooooooooooooooooooooooooooooooooooooooooooooooooooooooooooooooooooooooooooooooooooooooooooooooooooooooooooooopG+6fpUFqMJ+NWKKKKKKKKKKKKKKKKKKKKKKKKKKKKKKKKKKKKKKKKKKKKKKKKKKKKKKKKKKKKKKKKKKKKKKKKKKKKKKKKKKKKKKKKKKKKKKKKKKKKKKKKKKKKKKKKKKKKKKKKKKKKKKKKKKKKKKKKKKKKKKKKKKKKKKKKKKKKKKKKKKKKKKKKKKKKKKKKKKKKKKKKKKKKKKKKKKKKKKKKKKKKKZJ9w/SobX/V/jVmiiiiiiiiiiiiiiiiiiiiiikYEqQDtJHB9K8C8ReNtX8DeKLaz1q6S/0i6j3iRYAkkQzjOF64PX1HTmveLaeK6hjngkWSKRQyOpyCD3rhbO41xfFc2lzajBJZR2qXQP2YCQhnK7SQcfwnnHTH1r0CivKdZ+ICeHNYu9L1izlLsok097aMsLhTwEPP388en0rv4LyW30gX2pqsUkcBmnWMHCADJGOckCsTwVf67qmnm+1u0trPzsNBBGrB1X1fJPJ444/XA7KiiiiiuFh8RX174rudGsrGN7KyVPtd28hG1mGQqjHJ6frWTpnivVZ/HN34bvLO0ighhMqSROzswIBHJx2PIx1/OvUKKKKKK4fxTr2q6Tqej2tjo0t9b3k4jnmTJ8kZHp7ZOTgfL+XcUUUUVzPijxHa+G7aCa4t7q5e4mEEUFpGHkdiCeFyM9K6GB2lhjkaNo2ZQSjdVJHQ06R/LRn2s20E7VGSfYVwvhbxlB4i1fU9Nisbm2fT8CQ3GAxbJBGAT6etd7RRRRRRVN761S8jsnnRbmRC6Rk4LKOpHrimPqFqguv3ysbVN8wXkoME8++AeP8ax/CfibT/Fenvf6d5oiSVoWEqbWDAA+p7EH8a6eiiqst3bwzxW8k8aTSg+WjNgvjrj1qTz4vO8jzF87bv2Z525xnHpmmwXMFwsjQzI6xu0blWztZTgg+hFSQyxzxrJFIskbdGQ5B/GpKKKKKKKKpahf2mmWz3V9cxW1un3pJXCqPxPenw3dvPardxTxtbMnmCUMNu3Gc59Ki03UbLVLcXNhdRXMBJXfEwYZHUVfoooooooooooooooooooooooooooooooooooooooooooooooooooooooooooooooooooooooooooooooooooooooooooooooooooooooooooooooooooooooopkn3G+lRW3+rqxRRRRRRRRRRRRRRRRRRRRRRRXmGv6LYeIPFcmn6jbrLC+kHB/iQ+d1U9jXn/gzWb3wDrp8IeIZP+JfKS1hds2VUE8Ak9FOD9G9jkeuRf8jxc+2lRf8Ao2SsMNrWu6zrMN5dX2jaPZFEt3hRYmnPO5/MZTkcdsDBHvWf8NPFGoatfa3pN9cw3o0yQLDdxAAzKSwyccE/KOnqax/Cus6h48gv7yLWorC9gnZbXT/IifyVGCC+5S5z0JBAyDjpiug1nU/FFl4EGpOlmmpQws94l1GcYB5AVeMkfhViw1zXrn4fQa5braSap9nM7i4UqjqpJOAuOSo46Cuc8N61438V+FoL/T20+0nZpMzzIT52HYAKuMKBgLk56UeGfFvinxlov/EotrKzvYHMV1c3QYx7hjARRk7sHJyMD8a6H4beKNR1ttU0zWYoxqWmTeXLJEuEkBJAOPXKn2IIr1GvNbHXtS8VXOoJoU8FnYWcvkfa5YjI00gGSFXIAUZHJyeab4L8Tavqs2s6bqVgi3+muUWVFZIp+SAec4yVz7g9Ko/DbxRfa9qPiCzvLCxtDY3G0i1zlnLMGLEnk/KOcDNZFgjP8ZNSKjITTkZvYYUfzIrsL7xLc3Ot3Oi6ObNJLNFa7ubwnYhbkIoBBZsZPUAfWs3w/wCMNSfxDe+Gdas7VdShiM0Elq5Ec4wCFw2Spwc8nsemOcfRPHmvatrGs6RFoMYu7QhYl83KId2D5knTpyMDnGPek0Tx/rTatqHh/VtCzrMIzbR2h/dye7Mx+VeQd3pnjOAdbQPGOqt4pPhrxDpsFndSwma2eCTesijPr7K3/fJ4r1avM/G3jK78NalplpHpJmgvZki+1PJhQS2CABznHPOK6rxFrkeixW6iFri8u5hBbWyHDSOe/soHJPQVyF/4x1Hw/qtna+ItNhis71vLivLSUyIr5HDbgCOvXH0zzj1HrXIaxq+rQ6qmnaXpUd2fIE0sss/lLHliAM7TknB/KuPvfHmp2Ou2egS6JDLqN1jbHb3e/YMZJb5RtxyenQZqfWPEWnr460nTLjRrl7zDpb3MxCxqCMlkHOfu4zxXT+IfET6ff2ek6faC81S7DOkLy+Wixr1ZmwfToBTNG8Q3d1rD6NqGlPZXUdt9oLiUPG43BfkI69T1APHSvO/hwwHjrxqzEALKuST/ALTV6NoHiSfW7mdYNHuYrOGZovtczqEk2kjKYJ3DjqOPeqdx4vafVbzSdF0q41O5sgPtTLIkUcZOcLuY8tx0/Xg4n8NeLoPEFnfPBZ3CX9ixS4sXwJFfnAz05II/A1wHgDxZq2t+J9de60u7EaNHbrFG6lbbaXyGLMBk9yO4+le7VwGq/EDw/pOsxaReXMkU753SPGVijwCeWbGc4xxnnj1rJ0/4o6BeatFpbxX9pJNjyZrq38uOTJwuOc4J6EgDis34l6h4YvL3TtG1HUbuy1RblGt7i1BVoGbAyXOAF5HQ8de1HhLxb4S0yK90qC9upfswNxc3tzGX+0liAz7hkt/DzjpjGa7bwlrOhaho0t/o0SW2nRu+7bCIgCoyW2j2xWRZfErwxerdtBeOwt5FjAEZLTMc48tBlm6HnFWNI+IXhvVLO5ukvvIFqcTR3ClHX0+Xv0PTNWfDHjbRfEt1cWljLKtzAMmKeMxsy/3gD1H+NZnxKh06/sbexmvbm21PzBNYmyjaS4V1ByVVSCRjd3A9+Kr/AA2udKS3u7ZdVub3V1cyX738bRTg9ACrchVAAwCQM+9cLrsnh/Ute1G+07xkbKzMKNq8VvuZJlzt+VhxuIAXjJ54zkivYdP8SaC2hQ6nbXkS6aoEaEAgqRwE29d3+zjNLY+K9IvNQ/s3z5Le+IykF3C8DyD1UOBn6deDxVmbxLokOpppUmp2wv3ziDeCwwMnP93jnnFUNO8a+G9S1H+zbPV7ea7JIVFJwxGfutjDdD0JrotR1C00y3a5vbmK3hXq8jYGfQep9qydN8T6Pqd49jbXgN2oyYJY2icj1AcAke4qzfa9pVhdxWd3fwQXEpAjjkbaWJOBj1o1fXtK0UoNSv4LXzPu+a23NbKsrqGVgysMgg5BFc/4qtNHvtInttekhj09yu9ppfKAOcr82Rg5xUtnDpA0GKC3MP8AZH2YRoQ/yGLbj7xPp3JzWf4L0/QdM0oweHZIpLIyszPHN5gZ+Actk9gPwxV2TxJocV01pJrFilwpKtG1woIYHBB5657da5jx/wCOtP8AC2kNcRzwz30yf6LCrg78jhzj+Edc9+neu402/tNRtxNZ3cN1GPlaSFww3YBwcdDyOPeof7Z0sXX2P+0rP7Vu2eT56793ptznPtSa1q9hodjJf6jcJBbxjlmPLH0A7k+grn/CPiyy17RYNRlurSGWQMzxCZcxjeQAwzwcY/Gutgu7a4iaWG4ikjXIZ0cEDvyRToLmC4z5E0cuOuxw2PyqeiuA8ZJrkRt9T8NP9ou7Y+XcWLSDy5ozycgn7wI4IIOCfodLwmurPbPea6RHe3LbltVb5YEHRQM9e5Pv7V08s8MJAllRCem5gM1MDkZFISAMk4FcT4zsdV1iGy07SrueySWcPc3kEmxkiXqqkHO4nGPoc12FrGIYI4VkeQRoE3u25mwMZJ7n3rzTxTqXijQdXM2mae+r2F5GcQ5ANtMAAOf7hwCfctyK9C0qO6isYFvpBJd7d0zL03Hkgewzgewq/kZxkZ9Ky9b1Wz0TT59QvpRHBCu4nuT2AHcnoBU+mXRvrC1uymwzwpLtznG4A4z+NXqK4bw/Hrtzrep6jfzywaaZDDZ2TKBlVwPMPcA4JAPPPpiu5oorg/Gtxrrvp2m+HpTbXdzKWlumhEiQxKPmzkEZJK49a7iFWSJFeQyOqgM5ABY+vHFSUHpXkLeNtTstVn8O3Gjz3OredstZ4kxBIh5V3OcrhTyBnoea9aiDrGgkYM4UBmAxk9ziiUO0biNgshU7WIyAexx3rxj4X63rOp694mstW1E3YsJhDGfLWMcM6khR0ztHc17XRRRXEaPF4oTxLqb6lcW76Iy/6GkYXcpyMZ4B6Zzknk8V29I2cHbjOOM15P4P8R63qHi/XNH1R7Qx2KDyxbRlV5Iwckk5wRn3r1miiiiiiivL08XakPHq+GZrG3jtniaVJQ5Z2UAkHsBnHTFeoUV5xofiu+1DxhqHh+601LRLS3EwbzN7Pkrg5HGMNXo9FFFFFFFedP412eM7Xwu+mTxNcK7JPIwAZVVjuAGeCUI5/KvRaKKKydb1NNHsJb6S2ubhIgWZLdN74AyTjIrO8H+IrfxTo8Wq20MsMcjMuyTGQVOO1dPRRXE+FfGVh4mvNStLOC6jewcK5mQKGySOME45U8HH88dtRRRRRWLYa5pmo3t1YWd2k1zaHbOiA/uznGCcYzkH8q2qKKKKKKKKKKKKKKKKKKKKKKKKKKKKKKKKKKKKKKZL9xvpUNrxH+NWaKKKKKKKKKKKKKKKKKKKKKKK8+W6hb4iSW4kTzF0cfKDznzScexxg/Q1e8deFbXxbo8tjKES4A3W85XJjf8AwPQj098V5l8Ip9ZbXdXsteLG9061gtMvyxQM7KSe/DcHuMU7Qtb0rxLqus3Xii+t0jsLhobbT7iQJEsYJG9kJ+dieDnPPYcVR+Ed9pf/AAlfixoLi3himuI1to+I9/Mn3VOD+GO9aGreE9F8Y2DeKvDV2+lajIDI00b+WNw5YSBT8repB9zmrK6xe6z8Ir2+1M/6Q1pKhkYbfMwSqt+PH1Nb2gOP+FWRspDAaQ/Q9xGad8HB/wAW+0r6T/8Ao565z9n2Ip4WumJGJL1mGPTYo/pUnwzGfGfjQ/8ATeP+b17fIpZGUHBIIB9K+dfgpr9vpkWpeHNWuEttQhu2dRO4XzMgAgE9SCpPqd3tXt+n65Y6jfzWlhKlyIU3TTQkMiMTgLuHBbqcdse9eSfCJWHiTxq527TqBA45yHkz/MfrWno5Vvi9reGBK6ZGCAehzGa47wquk2/xB8Uad4ktLJri5uDLaPdopBTcSAN3GSrKfXg9a9ktNO8L6dqtutjpmmxahIrFGtrdAyKActkD5QckZ75x9PPPhsc+OvGvtMn/AKE1XtLjV/i9q7sMlNMQr7H5B/ImovEX/JXvDHtZTf8AoEte214d8ZiftPhRcnB1RMj8VrI+Kc1lb+OfDD6xvGmGN1dhK0YUkkbtykEYJQkg9BXouseEvCslst3qVu88EILJ515K6nI7Avgk9v0r0FMbRgYGOBXG+OfFFv4U0p7xkEt3J+7toAfmkftx1wO+P61zPw68MS6VFc+I9eIOt3+ZZ3kbAgQ87efu+/pjHQVj+NP+Sn+Ef9x//Zq6Hx34RbX7611DSdWaw1+xjBhYPxsJP3gOQD8wz0PIIPbK8G+J9YPiN/D/AIq02CLV1hLW93AoxLFnJ5z0O3PGOmCARXjuowa4+reNZ9LCzWUF7FJqFnzuuIwznbkc7eG3AEcH2r6k8Jazp+vaLa3+mKsdsy7REAAYiOCpA6Y/wPevO9Bvf7Y1jWv+EQtLTT4vOC32pzIXM8oLfcjBA4yTknnd0rF+E0Etv4x8YxTXLXMizLumcAFzufkgcD8OPpWh8Jv+Q94yP/USf/0N69yrwvxbbQXnxX8LQ3EKSx/ZZH2uMjKrIwOPYgH8Kl+PFjby+F4r0hI7m1uUMUgUb8HIKg9QOc4H90elc/8AFNFvb3wFb30SySTzqJ94BJBMQYH2OT+Ve+XVrbRRXNxHbQrM0JVnEYBZQOAT1I9q8o+AvPg0/wDX3J/JazvhLaQf8JN4xujErTjUHVZCOVXe5IH1/pTdAsrZ/jH4hZoIz5Nqksfyj5XKRZYe/wAzc+5q9q0IX4yaM8e1N2mO0mFHz/60cn/vnn2xWZosmpax8RvExttRSwuLdEhQPbiXdEOOMkY5wf8AgVdlZeDbuLxbD4mvtYWS4VWi8qGDylkUqQA3zHJHX8BxxXC+F9H06++KHidbqzgmihjGyKSMMgLBQTgjHTI/E1b8SWgt/HXhrQdKktNMt7eCW6gVoA8fmtuGdm5cn5eDnIJre8QeB9Z13UNOv73W7SOWwk3pLBaFHIyCRnefT3xk+9c34z0uyu/ir4bgkso5Ent3adMACTAkPzDoenOeo4qx8T7Oz07xD4MuLW1ihkF+iExDZlAyfLx27VpaldDVfitYabcHda6daGeOGTBVpiCQ4HqARg8425GKi+OVn5OkWWv2xWK/026RklA5Kk425+uD+frVP4n3LXen+DbuWMLLNfQSMP7pZQSK2Pjqyr4NkUoCXuYwCf4epz+hH416tpfGn2n/AFxT/wBBFeefGLT7S88GajNcW8cktsgeGRh80bbgMg9ql8OWNve/DnT7e+tY5ojpyt5cqZH3cg8/gQa534NWkrfD1o7WYx3E7z7JCfuOflB/DANcVoeu6fpmknwR430p9PfLrHePHujkJLfvM9c5P3xkepFa/wAcbGG18C6NDGyyiC5hiWbAyyiFxnPocZrpPixqx8MeC9mmhbaa9kSANCAhGVJZuO5C4z710174O0i48JtpKWUKqLfMcgjXeJNvD5x1z39zXnfhXUm8SfCzVX1KOO4nsLe5gjllXc3yxbg2Tnn5hzx0rr/hZpWnnwPpsjWNsXmtnWV/KUNIpc5BOMnoPyrA+BMaf2LrEe1dh1B1244xsXjFM+GVvFbeN/GUUEaxxLMNqKMAZZjx6V7zRXkviPTfC3hTStS1bV7G3u5Li5klBljDPJI7FljUnOOPT0JNcn8N9GfRtM1PxrqFn9nlkhlnt7GIbEjiC7uB2LbePbB78S+HraXxDo5v9X8K3Wp3F+rObp7iEBVY8CIM+UAAGOh712PwqtPEmnaRLYeI4XVoXH2d3nWVihH3chjwMcfX2r0DVraC80+5guY/MheMh1zjI+vavJfgkDfeDJI7pmmV7mRWEhJyMDisj4a6k+n/APCbXE0k8ttp1xI0cTSF9qLvOBk+igVt+F9ETxjoDazrpNxdX5d7ceY220XJChBxgg9+vvUf27XvAngC7l1u8hutRhkMVm6uXyrYC5LAZI+ZuewH0rnNTt5LrQlltNK8UnXkRJIr9w2Xk4z/ABkBfbHA9TUXj22utU+GEWpa/aywaxa+Wu2WRl5EmzdszgllJJ4HX0ArtZ9CXT/h7L/ZmoahZTJYLcmWO5ckskWcDcTtB9Fx29K5bwVoGp+JPAdnPf8AiHVIMLM0CW8uwkb2wZSQS/IyOQAMfWuq+FGrX/iPwaRdXU4uopHtxdk5duAQ2TnJAbGT6VW+DtxfTW+upf31xeSwai8QkmkLnCgDjPTpXsteVX+lJomn3+r694k1UASSSkQ3jIiqWJVEX1xgY9faud+FsXiG6s7/AF25vNRmtX3/ANmWV5cFy68kFmPXsAeOhPTFVryG/h8LTan4h8R32l68wklihF95a5UnYgiXgg47Ann8K6nw9cap4y+H1pdi/mtdUlRytxAwTLo7KMgADBxyPf2qL4PatPqnh64bULy4m1CG4eO5FxIS0eOgwegx+oPpTbHWLnQvDWs+Jry9vLy3MsjWMExBAjL7Y+2eWPXP3cY9+R1DWnvdEbUrTxZqY12KD7R5Mds4tyQNxjCbMEdAGJPucHFaeveKfEM/w4i8R2sn9m3cYC3Mb2/Mm5xHuTP3eTkcVp+FLfxpqj6Brl1q1ulg9spnswDmRSvyueCCzcMemOgrj/hzqlrpHiLxtcXLkvJqAihgjwZJXMkuAq55PI9q9p8MWOtwq9zrWpPNLKSy2wVNkKnGFJVRuYeo4/meXt5Nf1vVtcjvbq90TTLKQJaSRxonndQXLOp3LwDwQPmqD4W+KdR12TWLDUpY7qXTrjy0u4kCrMuWGcDj+HPHYivWznBx17ZryLwx4h1668favoOqTWrQWdqJES2iKqS3lkHLZbOGx1xWrNqWuar4rvtEtjNpun2cCSfbVtg5ldgp2hnBXHJ7Z4NUfBfiPVLjxNrXhvU7m3vTp6q0d3EgUuDjIYDjIyAQBwQa53wzeW1h8Q/GV1dzLDDGkZZmPsPzPsOteh6A/iG+vJry9ljttMaRvs1s0G2Ypngvn7v0xnHXB6UW8QXus+ILzQ9EkhhjsFX7ZeSxlyrtnCIuQCeDkn0PBxWXF4o1TRPFVr4e1/7PNBfA/Y7+MeXuPQKy9Mk8cdyPXj1iuG8Q+JJ7XWLHQNLt459Su1MjPKT5dvGOrOByfQDjJxzWQuva9pHimy0TU4Y76zvkJivLa2ZCjAHIYZIwMc+gIP009V8RzSazJoOktbJdQRiW6uLo/JCG+6oAILMRz6AY69sHRfGV7B4qXwxrZtJZZ4/Mtbu0yFfgnDAng8EcdxjvmsyVWb4yQkBCF0sk7hyByOPf+ma7fUfEM8uu/wDCP6NHDJfRxCa6lnJ8u3Q4wCByWORxkcEGsLTfGN9beLR4W16C1W4nUva3FoWCOMEgMGOQcA9+vHvWVo8sZ+LmvncB5WmRh88Y/wBWf5EV2Wjavq2r6hcPbQ2R0WOXZFdbn3TgdSgxggHI3dDjjIrt68j174gXGjeL7bQZtFnNtMpZJ0+d5flJGxB/tDHJ9zinxeNtUsvEdnpWv6GNPg1A7LSVZxJ83AwxHHUgcdCR1BzXX63rslpfW+k6da/a9TuEMqozbI4owcF3bBwM8cAkmuc0vxldR+JV8Na/YxWl9MnmW8sEheKUYJ4JAI6N1HUfStm98RzTatLouiW0V3ewIHuXmlMcUAPQEgEljxwB+NUNJ8YMddPh3W7MWGqFd8JR98NwvPKMQD2PUDoR1FefeOtSXSvin4cumt57gJZSYit03yOSJQAo+pHt61vaP8TC2tR6R4g0W60Wa4bFs8+Sr54GSQMZPHGRnvXaa34iltdTi0bS7E32pyReeyNII44os43M3PfHABpvh/xJPqGoXum6hpj6fdWcSSS75VdCGzyrDqMDr9Rxiufi8c3upWl5qOiaDLeabaMyvK86o8pUZPlpzuGOeoz2yeK6CLXbTxD4RutVsRIIJbWbCyABlIDAggE46V5H8N/F8ej+C7KC10vUNUnjMz3C2duStuN5IDOcAkgggDJx6cZ9f0fxTBrfh8a1plpcXIwQbZdokDDqvJwT9OuRT/C3ii38T6M2q2FrcbVZk8mTarFgBwDnGOepIqv4X8Y2XiJNRaK0vLZtPfZOlxGNwPOQApOSNp4qv4Q8X6P4kv8AUrbTLW4hltSDO8sAj3kkj13ZGD1ArT1PxJDa3kmn2dld6jexANLFbIMRAjI3sSAMjOBnNN8L+K9O8SfaEtluLe6tm2z2l1H5csfplcn09a6t22qzYLYGcDqa4DRfHmmazrD6NbWmoLexbvNSWAL5QHBLc8c4H4itbX/E9poV3aWk9rfTS3eRCLeHfuI6jr17/SsPTviBpWpax/YcVvqEOoklfLmtsbCBnJ54GOasWjaT4IhtdMEV5LLduT5ywNK88h5O4gfe+vb6Gta+8T2FnqEun+Ve3FzEqvIltaSS7A3TO0Gs238d6FLqcWlO93b38rKsdvPZyo7E9ONvA75OBjmrCeOPDT3Vzapq9uz2sZkmYE7FAIGN3QnJxgEml8NeNdA8TTzW+l33mzRclGjZCV9RuAyP8mtHVPEWm6ZcpZzSySXjruW2t4WlkI9dqgkDr1p2ieItI1yKSXTr6KZYv9YvKtH1+8rYK9D1HaqUXjHw5NLdxJrFqTaAGZi+FXJwPmPB54wCak0bxboGtRTy6fqlvKluMykkpsHqd2OPfpTtE8VaFrs8tvpmp29zNFyyI3OPUZ6jjqKuSa9pMeoRaa2o2326Viq24kBfIGcEDpx61VsfFOg6hqDabaataT3i/wDLJJASeMnB6MQM5xnGD6Vs317a6fA1xeXEUEK9XkYKB+JrK0vxJo2rTNBY6lbzTL/yzDYYjGcgHkjHccVavdZ0uwnW3vNRtLeZgCqTTKhbPoCeamv9TsNOCm+vra1D/d8+VUz9MmryOsiK6MGVhkMDkEetOoooooooooooooooooooooopkv3G+lRWv+rqxRRRRRRRRRRRRRRRRRRRRRRRWL/YOj/aPtP9k2P2jO7zfsybs+ucZraqutrAlxJdLCgnkVUeQD5mUZwCfbJrn5fCXh+bUzqsmj2j3pO4ytGD8397HTPvjNXINA0i31OXVodOt0v5Rh51QBj6n6nueprFHgTwyr749JijyNrLEzIjj0ZQQG/EGtvVdC0zV7JLC9tVktExtgDFU46cKQMDt6VQTwlokelyaQlmyafIctbrPIFP5N+OPXnrU1l4Z0iwsJ9Os7Z4LSf78Uc8ig/TDcZ74xnvmoND8JaNoEVxFpUE1qk6kOEuZSPqAWIDe45pmi+D9D0O8kvdOtZYbmTPmObmV9+c/eDMQeuee/NddXBeJfAHhzxJdi91Cxzc42tJE5Qv2G7HUgDGT2rotK0LTtH05tN0y3FnbsG/1JIbJGN248lunJ54HpWP4d8GaT4du57zTxcrNP8A64vOz+Z1OTk8nJJzTLLwXpdlrL63FLff2hIf3krXTnzBx8rDOCvA46DAx0FQ+MPAeh+LjHJqMMiXEYKrPA+18eh4IPryP61N4V8FaP4Vs57fTElWScYkuXYGU8f3scY64AxmovD3gmw0DU7jU7W81CS4uc+f50wcSn1bjqM0ln4Ks7TxFL4hi1HUft03EwaRCki/3SNvTAAwDxgY6VHeeB7S88SQ+I5dT1P7dAf3QWRAiLz8oGzO3k8Z5yc5zXdTzRWsLzTypFFGMvJIwVVHqSeleO/EeJdZ1fwZFZzJKJL8zKyOGVkTazMMdcAdf8a9B8W+GNN8V6cdP1JHKBg6SRkB429VJB7ZHINcb4Z+Gllot1DPcalf6gts4e2gnk/dRMOjBfUdv5V6zXmnibwKNe1611p9WuIpbTb9niEaOkZHOcMDznnPXp6CrWqeF9V1W1e0u/E955DjDLDBFGSPchc1S1rwRc6r4ms/EDa1JHJZE/Z4lt0wq88Enr1P/wBbrWrrPhu9u9Zg1qw1d7K8itxblPK3xSDLE7lzyMkd+MUzTvC9xHqU2tahqIu9XMBgglEOyOBefupnnk9z6+tUPCvgy60HV9Q1GTV/tf8AaLbrqNrcKHIzgjB4xuNVfCnge98L6pdXNhrC/YbqUyS2LW/yAE8bMN8pA4zjpjis3S/h7qmi6xeS6R4kmstKvJTJLbJCruueyl8gHnG7GcY64q74U8AXHhzXr2/g1y5ksrpxI8LjMkjDJ+dz15Zj2JzzT9E8FanovirUdUs9b2abfzm4ntTCGZiSWxk8DkkZHOPzr1evnzx3BfXHxS8Nx6dcx212LVmSSRC68eYSCAQSCARwR1r0C68P6vrt7ZPr09kLCzk84WlqHInkH3S5bsPTHOTmsjxx4S1rxFrmlahbXVhFBpcomgSQOWdsox3Y90HTtXoeoJqMulyR262v2549v7xm8sEjBPAyR7Vwvw68Naz4S0afTJpLC4+dpYXR3GWOOGyvTjqPyqDwH4X1zw7qWr3N5Lp0sWpTG4cQs4ZHyxwMjp81JonhjXbTxtf+Jro6cY76MQvDFK5MagIAQSnJwg9M5PSm3vh3xHceOLXxKq6UIbaE2ywGeTc0Z3ck7MBvmJ6Y7e9Z/jTwPq8mvxeJvCt7FaalgLPHIcJIMYz0Oe2QeuM9RXT+G9O8US3A1DxLeWrywKRbWdn8sYYggu5IyTg4HYD3JrD8K6D4gsPGGra1e2loltqOAVS4LNGBjH8PPA/OrHxM8FXfiNrHVNGultda09swu7YVlznB4OCDyO3JB65FfRrHx1rHlW/iaTT7SwjdWmW2XdLdAHO1jkqqk4zjB7VDrmi+Irn4gab4gtdNga0sYzAfMuQDIpDgsBjjh+h74/B3xG0XXtZ1nRZtO0xJbbTbhbhpGuFQyHKkqAenTrU/jPwzqtzrGk+K9Eij/tSzULNaSSBfNTn5Q3TOGYEk4IPtg29a07UvG0NrYX+nS6ZpqyrNc+ZKrPMFz+7UKeBnBycdBik+KPhy+1jSbKTSI0e7024WeOBjgSAD7o9+ncd65HxvpXjbxl4fhhfS7WzImRmtRMrO/B+csSAqjPTk/lz7jpIu1sLdb5IkuggEixMWUH2JFcd8Vf8AkSNZ/wCuI/8AQlqXSXlj8Bad5FtLcytpcKLHFjJJiAHUiuT+HVnreleCbzTJtNubTUYEmaBmKkOzAldvPXPrTtaubvxJ4e/srU/Cd8dWlhKozRIYopcYEgk3fKM8469sEVR8e+EtWl+H+l6XZlry+054nIj6ttVlwvTpuGO+BWv4k0TUPHvhFre5sX0y6jdJrWOdwSXVSDvA6AhmA79CfSp9L8Sao2hCyn8O6oNZjh8jZ9m2wu+MBvMJ27c4zzkc8VLofg+XRfAV7oUO1766tZvMIOA0roV6+n3R+FU/hNdaj/YNvo95ol7YtYoySTXKbFcliRszy3U54wMdTmuU8ET634OuNW0aXw1qN55140ttcQR4ifPy/M5+VRhQc5784q58MoNcg8X+JLjVNGuLZb2UnzgpEQKsfulsFgc8Edf5dZ4J8a3niDVb7Tr7RbjTnhDyQmVSNyBguDn+L5hnHFenk4BJ6CvmzU5G8U+MfO8TadqNroGnhvscD2UxFw+R8zYU5z1+gUeufULzWrXxFnQbCK7EN5bzRT3D2csawoY2AxuUc5K15J4R8W614Etz4b17QNQuBBIVtZbWPeHBOcAnAYZyQRzzjjFe/eHbjUb63a+1C3Np5+DDat96KPtv9HOckduB2rcuEMkMiDqykD8q+dfhlrw8K2V14Yv9Ovm1mK5dktoYS3mggYIPQDg8njHOaZ8N7e4vZfGWm3Vld251OWVBN5RaNCfMBG/oSM/jWX4M8aT/AA9gl8NeI9NvGMEzfZnt0DbgTkgbiMjJyCP71ekeK9L1Pxp4Ov8AzLOW0uHZZrK0lwHGzs3+03zcHpke9ct4R+LFvFZQaTq+maj/AGvbqsHlQQ73mYDA+UkEMccj1/ToPinFqN98PLqS5twtxujmkij+byk3g4J7lQRk+xPSnXHivSr34cX00UzhF077KS8ZQGZoyuxSQNxB64zVv4Xahp6/D6yJuoYo7eJ1nYnaIyWbOfz/ABrn/gVqNlD4SnSW7hiaG5dpBI4XaCF5Oe3I5qX4IXltPb67HHPG0jag8qoGG4oQMNjrj3r3QkAEk4A6k18yatq9p8QfGY0y5voLfw7pT+Y6yyqn2p1ODgHkgkkey56Fq9Q1/wAZWFrZTWvh+4tbu6SylmjFq6yLEEAxwuR34HtXmmga14bl8G3VwHfUPEd1ayifcjTXHmFW9jtQdcjAAHr17f4I6jaT+DrGxinD3Nt5vnRgHKZlYjP4MDXJ6tZahofj6603Skb7N4ni3SuCR5J3HzHGO4BY9vvjmvRfiT4fl1TwVd6XpsOZIkjaCJT1CEHaPU7QQPfFcn4O+Kfh6TRLeLWLw2l9axLHMs0bEsVGMjAOc4+uTVv4p37Xnw21K4nj+z/aHi8iOT5XK+chGQf4toJx/hXoHgyeOXwto0qupT7DCCQ2QCEAIz7EEV8zaD4Xj8U33i24sZ/J1my1Ez2UiyYz87nHpgkDnscc4yD7v8N/GcfijTjFdfuNXtT5d1A42kkfxAeh7jscj0J4XwprumeKLzVr3xVfwD7JOY4NPuXVIY4weG2H77ZyCTn+VN+DVxYJrPinyriFBPfH7PFu27k3ORtU+3oK+hq8N8Of8li8Ue1jF/6BDVKz1pPFvi7XNK1vUGtNN05jHFYiXyVuAGIZnPG4cZwTjBHHWqHw9uNDh+I/iFdKktYrBoI47ZYiAjkbA209Dls9Oua5658Nv4r8XeMTYzyQahaSxSWrBsAuvY845K8Ht1r2T4b+MH8S2c1rqEYg1mxYxXUJwCSDjcB254Pofwrh/hu39lfELxbpd2PLnupTcQ7uN6b2YY9eHB/A+laPxPtDqfi3wdZW6hrgXLTOQMlI1ZCSfbhvyr3KvnjxDqkfhn4sW+oamxisLy0ESTMCVXjHXthhz6A5717VPrmmrLbQxXUE9xO6rFFE4ZiD1YAdgMknpgV8/wCnz6Lp3xM8Q2Pie1tJBeyK9tNdxh0XjIGW4GQwGfVcV7RFZ+FtP1Gyjs9M0xb6ZiYTbW8YdQFJL5AyBgYz74rigQ3xiOCCV0rBAPQ5rlI/7FHxR1yy8R20L/bBH9le5wUBCDAyeORwPcY616rHoPhDSNQsWttJsFvpJMW/lRqXBwSWHoAATnt9cV4b4n0XUNe+I3iq0028kt7hLGOZVU8TbVh+RvY5P447Zr3L4eeK4fE2l4dRBqNr+6urbbtKMOMhewP8wR2r0CvEfEX/ACV7wx/15Tf+gS1X+LjqNf8ABkZPzNqKkD2Dpn+YrMu47Cf4uXtnrRk2XNrGtiyzvFtYKvy5UjqQ/frx1NelyeFfDFjqVlqElqzX6yhbZ5LmWRtx9AzHOBz7YzXB/CKfb4j8YW11kXxvN7bhyVDOOvoMj25GKd8TbbzvG/gryeJzcHeQediuh7e26tPWFVvi5oZIBK6ZIRkdDmQVnfHWza5sdENogOonUFjt2A+YZUnj2yFP4Ct/xx4SutX1ODWfD+qCy12yjC4JBVkO4gMMHryOcgjjFVfCHjCe6utV0/xNpkdnq+nW7SXEiJ8kkC9wSffPoc5HpVXw6LnWPDzz6EkWheH2ExjjjQPcTgZBJJyEyQR3PHXpWd8Md6/C2+3A4Ed1tyRyNp/rnrXT/BxVX4faaQo+YTluOv71xz+Vcx8ED/xQ14fSWX/0EVofAQY8It/19P8AyFVfg2CdU8YNg4OonB/4E9L8NDnxv41/67p/6E9Y3wnSXXJvEU0ms31pem/Z5oLcoBg9GIZT3BHttr07RfBtho/iGfW/7TvrjUruMrJ57xgOOMnaiL0wtegV8/8Aj4f8Il440jxaqn7JdE2t7gjGduAT/wABwf8AgFem6aU1jXrjUlaOS1sFNtbOrZBdgGkYdv7q/ga86+K1u3h7WNH8bWiN/o0ywXyx8GSM9D+W5eT3X0r0DS7mHxBrzahbuk1hYQiOBxyGlkUMzD6IVH/AjUvivW9L8H6feaxcKonmwAoPzzuBhVH0H5DJrjPhj4cvnnm8XeICzavfg+XG6kfZ4yegB6ZGMDsOO5rH0fTrS7+MPiEz28UohtY5EV0BAcpF8w9+T+dW9cjEXxk8PyRgKZrGTzNoxuISbk+vQfkK2nksLDxrqNxpENzqet3cKJcwhwsFsqgAb3x8pYKOOTwfUVzfgH7cvxK8TrqEVtDcmBGkjtSTHzsIIJwSSCCSQOSelV/B2jabL8SvE6vY25jtfLaGPyxtRjg5A6A/41C2haVc/F65tmto3t3sRNNblf3bPgdV6EfdbHrz1q94itbfTPip4ZexgitjPAySiJAocAMOQODxgfgPQVT+IGi6fd/EjwzE9uqC6DNcGP5DLjOMkYJ6YJz04q18T9MsdK1bwhdadZ21pIupKn7mIICCynB24yOD+Z9a0NbuxrPxS0rRrhA9np8DXHlORteUrkNjvj5cemD70743WfkaPba/aN5GoWFwpSdOGw3GM45HTj61j/FqVdS0PwpeyRIstxdQucAHaGTJAz2/wrrPjWUHge93Rq7GSIKxHKHeOR+GR+Jr0Lw+NujacPS1iH/jorXoooooooooooooooooooooopknCN9KhtP9WPrVmiiiiiiiiiiiiiiiiiiiiiiiiiiiiiiiiiiiiiiiiiiiiql/Z22oWstpdwpNbyrteNxkMKw9C8K6LoDBtNsvJYKVUtK8hUE5IXcTgE88V09FFFFFFFFFFFFFeb6h4KkvfFVv4mOrzJd2yGKBFiTaiHfkHI54c+/9PRxkAZOT60tFFFFFFFFFFFFFFFFFeTXWgeMNXsr7SNY1HTHsLqYH7RCjCZIt2doXaFzgAZPTnk8V6nbQJbQRQRDEcSBFHoAMCpqKKKKKKKQ5wcYz2zWHpmmzQ3El9fXC3N5Ivlhkj2LGmc7VHJ69ycnj0rdoopCASCQMilopu1d27aN3rjmlAA6DFMaKNmDsill6EjkVJUP2eHzPN8mPzP7+0Z/OpWUMpVgCpGCD3qEW0AiEIhj8odE2DA/Ck+y2+xk8iLY2Ny7Bg/WmrZ2qhgttCAwwwCDke9ENnbQNvht4Y2xjKIAf0q0RkYPSsttH0xsbtOtDj1gX/CpbfTrG2YtBZW8TEYJSJVJHpwKjtdJ02zeR7XT7SB5Bh2ihVS31wOasWVla2EXk2dtDbxZzshjCLn1wKleCF5UmaJGljBCOVBZQeuD2zU1YjeH9Fa6N42kWBumbeZzbJvLeu7Gc1av9M0/UgovrG2ugn3fPhV8fTIp0Gm2NvbNaQ2VtHbPndCkSqhz1yoGKq2OhaPp8vnWWlWNtLjG+G3RG/MCo7bw9olrcLdW+j6fDcKdwljtkVwfXIGaqSeE/D8upnVJNItHvSdxlaMHLf3sdM++M1cs9A0mx1C51K10+3ivbk5lmVAGY9/pnqcdTyc1S8Q+KdK8O3FjBqUzQ/bH2RyFfkXpyzdFHI6/0NcV4Otvt/jjxJ4it232EyRW0EykFJSqqGKnuAU6jjmuu1PwV4b1XUU1K90e3mu1IJcggOf8AbUHD/wDAganPhHw+dQOo/wBk2wu9gTeFxgAYGB0BxxkDPT0pum+EdD0u9N/ZWPkXTElpFmfLk9d3zfN+NVv+EI8PjVpNYWydNQkk815kuZVJbOegbH4YxV3XPC+k65NDc3duwu4DmK5gkaKVPoykH86t6ToWn6VJLNbRMbiUASTzStLI/wBWYk4746VuVz3iTw5pfiW0FrqlqsyA5Vujof8AZYcisrwp4I0LwqXfTbY+e+Q08rbnx6Z7D6U/xd4L0XxakQ1O3Yyw/cmiba4HpnuPY0eEfBei+EklGl27CWb780rbnI9M9h7CoF8E2C+If+EiF5qA1Akbm84bWUADaVx90gdKf4z8E6N4whjTUo5Fmi/1dxAwWRRnkZIII9iD7VH4Q8C6L4TaSWxSaa5cbTcXL7329lGAAB9BUWleBrLTfEE3iCPUtTlvpl2y+dKrK64AwRtBxwO/Yegptv4EsbXxDc+ILfUdShu7h98iRyosZ9ioXkfXPr15r0KvP9Q8D2194ih8RPq2px38A2wmNotsa8/KAYzx8zdcnk807xP4Lh8R6jaX8+qX8D2Z3W6wFAI24yRlSTnA6+lL4z8Eab4tt7dbx5Y7u3x5V5FgSD1B4wQevTg9MVH4R8D2fhyZrpr691G7KlVlvJd/lg9Qg6DPGT14pdZ8F293rMevabeTaZqqjDywgFJR/tqRzx/ngY19L8Ox2t+2q3t1Lf6kU8tZpgoES9xGoACg9+pPrWd4k8Ipq+rWOt2t/PY6pZKUilRVdSpzkMpHP3mH41csPDzm/i1PWL3+0b6AMtufKEccAOM7F5+Y45Ykms7V/DGoz642uaXrTWVy0SQmJoRJE6gk/MuRk88EEYqex8KKW1C61W7a8v8AULc20syJ5apERjai849cknmuS8PfDm80q3udMk8TXraPIxZbaFRG2DngvyQPUDAPPHNSaF4A1HRtBv8AR4fEDSRXQeNFkt8pFG33sAEHefXOPat/wp4b1bw34cbRodUtpXjz9mmNqR5e5izbhvO7qcdPfNV/hz4QvfCFnPYT6jDeWkjb0UQFGVj153HIrA0P4f6zoUlzY6d4lkttFnl3+WkQM6DuFc8Ke2fxxWv4B8E3HhK71CQ6s00F3KZFtwnucEscknB5xjNYXwwhl/4SvxpcMmIzdoisDkEguf5EfnTvEnw81M6/JrvhXVxpdxc5NyhyFdj1OACDnqQR15ru/C2hX+nvLfa1qj6lqkq7DJtCRxoP4UUYAzgEnHPFdlXK+NfD8fifQrrTHKq7jdC7Zwkg+6ePy+hNXfDOjxaBo1npcJylvHtLf3mPLH8SSap+M0sLnw5qcN+qy25hIZM8lv4QP9rdtx74pngfQU8N+HrHTQqiWNN0xAHzSHlj78nH0ArgPEvhDxHrniu11W5k0u40qyfNvYSSyKGHq3yEbicevQCuw1CLxfdtapEuk20SzxyTMlzKzsisGKj5B1xg+o471gaH4a1+08caj4kuxpnkX0YhaKKeQtGgChSMoAT8gz06mqmraF4juvH1h4jjsrT7JYo0Cp9p+eRCHG7G3APznjPaqVv4c8XeHvFGs32iLp11Z6s4kJupGXym5I3Ac8FmHGcj06BNE8OeMNG8YX+qu9jqEV8qedcOTHwMEqqAnBGNoJ44BPpVjwXo3iGw8YazrGoaUkNtqZGNt0rmIDpn17dOnanWeja8vxGk8RS6UEsJoRbki5Qso2gb8Z5GR064568VJ4i0jXbzx7petW+klrHTl8suZ490oIOSqk8Y3d8dO1ReJNK12/8AHWjazb6LM1jYKUdjPCGbOeQN/v8A/qpfidpWvaxqOgyaXpEtxDp9yLmUm4iQMcqQoBbrwRmrHjjw3qlxq+l+LtCgU6lYriWzlcKZk5+UEZG7DMOvII9MG14itNS8bQ22lSaXcabp3nJLey3JTeyg52RhWPUjqenpTvir4d1DWNCtF0WNWudPuUnjg4G4KCMDJA4znHt61ynjRfF/i/wxLAmgCyAeJnheUNLKe+0cBVHB55/I17J4aS7j0ayivrYW1xFCsbRCQPjaMdRx27VuUUUUUUUUUUUUUUUUUUUUUUUyX7jfSorX/VirFFFFFFFFFFFFFFFFFFFFFFFFcJrmrXN5rMXhrSpDFcNF595dDB+zw5xhf9tjj6A59x2dtBHaQLErOUQfekcsT7knk1OWAIBIyegzQSAQCQM9KWkyM4zz6Vk69q1roemXGo3kipDChbk43Hso9yeKv2k32m2hnA2iRFfHpkZqxRRXD+FdG1vTNR1i41XWWv7e6mD20RJ/crk8YPA4IGBxxVvxpe6paaSU0WFpNSuZFggIUERk5JdsgjAAPXitfTrfUItKjgvL5Z78RkPciIKC577Rxx+uK8t+FmqarqOr+KI9S1GW7Frd+TGGAAXazgkAcDPHHtXtFFcDr+o67L4gsdH0MW6R+WZ765miLiJM4UDkDccNgHrjPQGr2sa1NoN/bG+2Npd5MIVnAw1vIR8ob1Q4Pzdu/rXYdaKKKKKKKKKKKhuJktoJZ5DiONC7H0AGTXJeCNb1HxDpx1K8sY7S2mYm2UOS7Jkjcw7Z7fn0xXZ0UUUUUUU0uocJuG8gkLnkgdT+op1FFFFFFc1rGvDT7qOzgsbq+umjMzxW4XKRg43HcQDzwB1Na+mX0Gp2UF7bMWhmQOpIwfofer1FFYniDW7Pw/p8moXxk8hCAfLjLkn6D+Z4p/h/V7fXtLttUtUlSC4UsiygBgMkc4JHb1rYoooooooooooooooqlqGoWemwG4vrqG2hBxvlcKM+nPf2p1jeW2oW0d1aTJNBIMpIhyGGccVbooopCQoJJAA5JNUrLULK/wDM+x3lvceWcP5MofafQ4PFXqKKKKKKKKKKRmCgsxAA6kmlBBAIOQaKKKKKKrXNpbXahbm3imUHIEiBgD+NToixqERQqgYAAwBTqKKKKKKKKKKKKKKKKKKKKKKKKKKKKKKK4rxD4Tj1nU7PVE1TULG6tl2K1rIoBXnOQQeeTz+lb+jaVbaPbG3t97b3aWWSQ5eV26sx7k1rUUUUV5HpHwzs7LX7jV7nULq8SSc3C20p+TzOcMw/iIzx6cV65RRRRRRRRRRRRRRRRRRRRRRRRRRRRRRRRRRRRRRRUcv+rb6VDacxD61aooooooooooooooooooooooorw/4Tz/2prvi3WJNxmlvBEu452ou7A/LA/AVQ+PUE66dp9xb3t1E0twtsYlmKxMCGbJUdTkDn2qv8UvDU+naC/iaPWtRfVrR42aVpsKQzBdqqAAoBbIA985zVnxp4auLzww/ia51nUBq8FstynlS+XFGcA7VUDjHrnJPOa66z1DXdd+HUF3phX+2bi2VVZmC87trNnjBwGP1rzLx0NP8AD+g215Z61dDxRbiPzZbe7eXzHJG8SckAdcZxnAHIrW+M9tb6j4KsNXuRIb3EPllXIRS4y3y5xz64zwK67WtSXwL4MW7tGuLm5mEUdulzO8vzsowBk8AAE4HpXJeJft1vpYu9EuvF8mtxOrLvtZzHNlvm3IV2BQCcD8Oeab8TNb8Qp4K03WYby70meXbHc2gj2PuOcndgMvTp6Guy0XRPFb6haard+Ih5E1ptmtEQ7Y2KHaUBJBIJBJPXB7Yxn/CrVdT1DUvEsGp6hNeNaXnko74AwpYcKOFzjtT44by8k1e+8T6vfaNCLl4rNYr0QIIx0YAfeJ9TnPYVN8HvEF9rmkXkd/c/a3s7pokuTwZUwCCf159MVjfCUu2r+NVjIVzqL7WIyAdz44rN8L6j4w1bxL4k0g63ERbuqG5a3AEQBYfu4wcAn3J6dSea6XwLqetWnivWfC+r3pv1t4xdQXLDDFWK8H0+8OOxB7YqTTtX15PiPNo19fxTWX2Rp4oooQgUFuM9SSMetdd8QrSO98I61DIAVFpJIMjPKDeP1UVD8ONWbWvCWl3khzL5XlSc5JZCUJP125/Gu3orxPxL4m8U6b4507RrSGzntbxGaGIAruGGGXY5I243HaOnYmnT654o8N+KdJttcu7S80/VpDAgt4NghkJGMdT1YDknIz3rofEni2O11yLQYL+zsZPJM11d3bhRCvAUIGOGc5zg9BzzXNab45mtPF8OhXGqWesWV6AYLu125iYkgI20kE8fqD7Vu23iDUde8RavpWn3ttYJppCKJIvMknfnJxnGwEEcc9OmatRav4lTw9qd5PZWP9p2U0oMTF0iaNFzlOpOeozjOeorkPD/AIq8beKfD8d9pOnadHKHcSSzsVEhDcLGuT0HUsfX0zXQ+B/GV94l0u/iNnDFr2nt5UttI5VWbpnoSOhGPUVx2i+PPGPiDT9S/szRLaW9tZ9pIbCKowCq5PzN1PUcdM8CuyvNe1bUtat/DENraQXD2In1B7iMzIgIwyKuQGGTjJODml8MeJdTHia88KavHam4t4RNDc2ylVdcLgFSTgjd+n4nOPi/xBbeObXwxfQaZHHcDzEnUSfPHgnAyfvfKR6ZHfpXa+J9S1WyudNttKjtJZryYxlJ93yqFLF8g9AB+ORXG+IPH9/ovi610F9FaaOeMuhhffJLncF2jouWXnJ4GT2pW8a61pfiWx0vxBo0Nraak/l2ksE3mMGJAAbscFgDgDrkZrsPEviVdJurLTLW3a71a+JFtbhtq4HJZ2/hUDPqeOlc7qvi7VPDF7aL4jsrVdNun8sX1m7FYmxwHVhnsTx2Hsa6DxR4kGkPp1paRR3N/qUoitkeUImOMuzcnAz2BJ6CqMGva7Brtno+paXar9qikdLq3nZoyVGduCoIPSvPNI1/xPefEq8s57GzMtpZ7PswuiI4o3aNiwfadzcpngZx2xX0EuSBkYOORS0hOAT6V5/aeI9cvbZbu28ObrZ9xR3vEQlQSM4PTpms3w98Qk1uPUJotHvTBYpmSSHbIGbIG1MH5uMnPoPesqx+KlvqWlvdabompXt2JSn2S3hZyqjHzMwGACD78/nXU+FfGlt4n0y4udPtZDfWx2y2LuquD9TxjryfQ1haVfWHxAhuNSs11PTb6y3WrtBMkcjg/Ns3cjGQDnjBrX8D+JbDUJ7zQLXTriyl0nETxy7SODt4IPJyCc9+uealPjMTfbJdP0a/v7KzkaOW5gMe0sv3tgLAvj2HNbuneItPvtBj14u1tYvGZC0+FKgEjnBPp2rmrvx5BY2sWo3eiatBpcmP9LaJCFz0LKGLBTkYJHUgVteLLmG68G6zc28qywyabO6OhyGHltyDXkHhP4kaL4b8HaTDcRXl1JHFib7JEHWIlmwGYkAH2zmvc9H1zTdZ01dTsbqOS0IJMhO3ZjqGz0I965bUPHun2Fst/Jp+qNphYL9vS3/dDJwDyQ20ngHbg5HrWpr/AIx0PQdOt9RvLwG3uR+4MKlzLxnjH9cViaj8SfD+nxwSyPcyRSojtJDCXWLcAQHI4DYPTrXoKXdu9qt4s0f2Zo/NEu7C7MZ3Z9Mc5rip/Hmj28aXE0d+li5wt61m4gOSADux0OeD0NdLqutWOlaa2qXEjNZhQ/mQxtKCpGQflB49+nvSW2t6fdaSusQTNJYMhkEixOSVBwTtxu7elLoWt6dr9n9t0y48+33lN+xl5HUYYA962aKxNW1/SdGeJNR1C3tpJSBHG7jc2TjheuM96y7vxp4bs9TGl3GsW0d5naYyxwp9C3QH2JrqZZ4oYWnllSOJRuaRmAUD1JrmLfxj4fuLlbVNUhErnCbwyK5/2WYAN1HQmusLBVLEgKBkkmvJfHviLwvqPhvVrSW+s7iT7NL5APzL5wQ7drYxuyRjBqx8PtUsdK8B6LPf3UVtEYyA0jYGdzV3+matp+qwvNYXkNzEjbWaJsgHGcGjTtX07Uy62N9b3DJ99Y5AxTnHI6jp3qnd+JNEs7g29zqtnFMDgo0wBU+h9PxrejdZEV0YMjAFWU5BHqKw9U1XRY3OnajfWatMu1oJpVGQR0IPrXk3wThhhm8ULAiLEuolUCjgKC2APavYr7WNM0+QR3upWdtIRkLNOqEj6E1oiWMxiUSKYyNwfPBHrmqbalYLa/a2vbYW2cecZV2Z6Y3ZxUxu7Zbb7UbiIW+N3mlxsx656VJbzw3MSzQSpLE4yrxsGU/QipqKRmCgsxAA6kmq0l3bRokj3ESo5wjM4Ab6HvVoHIyKgNzAJfJM0Yl/ubxu/KvIPjlbb/CctyJ50aKRF2JKQjAtg7l6HrXp2iyxrpenozqGa3jwpPJ+UVsUwSIW2B13emeafRRRQDmvCrxb+0+Lul2/9pX09nPayXHkSTfu4srIMBehGQPfpzxXutFFeH/GC61TT5NFlsdXurWO5vEt5Io32L1zuLDn6817hRRRRRRRRRRRRRRRRQenHWvKdB8Sa5c+O7/w/qUVosFtaecn2bJBJKYJLc/xEdB9O9erUVWS6gkuJbZJVaaJVaRAeVDZxn64NWaKKKKKKKxvEOr2+g6TdapdBjDbpuIXqxJwAPqSBTPDmo3GraZDfXNhJYvKNwglYFgvYn0z6VuUUUUUUUUUUVBdTrbQPM6SOqDJWKMux+ijk1yvg3xbY+Lre6ubCKeOKCXyszAAtwDkAE+tM8K+MLDxNdajbWcNzG9jIEk85AueoyOT3U8Hmu0oooooooooooooooooooooooooooooqOX/AFbfSobT/V1aooooooooooooooooooooooorw/4WRtpfiTxdo0qhWjuxPH7oxYg/kVP41nfHi8haz0u0Rme4jvVmeNUJIQKeeB71rfF/Vra68DSw2cqztemPylVSWZVkUkgdsEd6t+LNWs3+GsrQzrI1xZrBEqAsWfABXA5yOc+lcJf6xdwfCGzOhSvHJAVgvduRJEuWD+4y2OfQmqvi3X9E1H4evZeHNOu/IjMTTlbchIGBBPmOeC3TkZ7VufES5XV/hfa3NlHLJFA0AdjGy8Ku0kZHIBOM9Kt+NtvjfwJFJoHn3M1g0M4WOJgWYKVZV45ZQxJA9vWtPw58XdB1GxgW5+1LqjKqtaRWzSNLJ32bQQcn1xWJ8b72RvBVkl/5UN9PcIxgVskcMcfgOCema93srm2ksYZ4biOS32DbMrDaQO+a8O+El3EdW8ZmGSOSVr55IkDgmQbnwR6j3rJ+H/inRL2K+1bxRcrNrhuCiQzoXZE42rDHg45JGBznrWh8EtWsS+uwGURTTX7ypC4wwTGckfwgdOe/FWPgzc20mreL2S4jLPqDMFDA5Tc+GHqOtSfDGeKXxv4z2SI2ZlK7WByAzgkVa0O6ST4xa8gK/Lp6Rg7upAiJ/mfyqOC7V/jNcQlkzHpwQYPOcBsfXnP0r0vxxdJZ+FtZnk6CzlUDOMkqQP1IrB+Elk9j4J0pJE2ySo0x56h2LKf++Stej0V4h4if/i8HhhMdLKU5/wCATf4VW+LUpHifwTCMYN+GPrxJGB/M1kaze2nh34p3dz4ht0bTdTto0t5pUDohAQZOegBVgfTcCeDXrMOq+Gze2ttpi2F5dzP8os/LcxqOS7EfdAH5nAFcbrvhDR/GV3daro19Lp2s2kz28k0JKnzEyvzAc8/3hzj8qb4Y13U9W8G+IoNX2ve6atxayTKMCTah5+v/ANatb4LSI3gLS1V1YoZlcA52nzXOD6cEH8ayPh1YBvF/i3V7ddtlLcmBDjh5AcuR6jP86qfAb/kE6x/2EW/9BWte61i48R+Mb3wza3p062sola4mg4nuTwdit1QDd1HPB7GuU8NWdlY/Fy/gsZDIiWeHZpjKxkwu7cxJO7PXPetv416ZcJp9j4m08hb3SJ1fdjPyEjt3w23j0Jrq/BmpxeK55PEkcMkcCoLW1SQYI6NI3UjliFz/ALHvXJ+IT/xeHwyPSxl/9BmqH4wnOs+Dx/1EB/6ElQatO9n8ZdLe7O2Gez8q3btyH4/76yPxHrW/8cEEngydMAubiIIMZJbd298Zpdd8IW/iPQND027vHstbs7ZJLeQNl0ZVUPkZ5GQvQ5yBz1zjeGtZ8RaB4lsfDPiswX32lXNlqKDLZxkgng9sdM5I5I5qfw9/yWDxL/14xf8AoMNe30UV4b8Q9cutXv4vAvh0p9quVIvpRkLBFgErkeo6/UDqePStM0iy8P6ENKs1VVjt2J6bpDj5nPqSf6V5x8AIkTwe7qih3u5NzAcnAXGareD7Rbb4r+KhbA/Z/IVnIPHmP5bHPvnf+tWvgl/x6eIP+wrIP0FU/hwMeP8AxoxPHmj/ANCas6bTfFPw/e81Pw+8Or+H5pDcNaliXjUjO4e3PVc5ABIql8Qdb07UfBvh6XTE+z6VdXwMqEYEeC25GHTGSTj2BFe+65bwXeh31u6hreS1dSB/dKnpXgXgy6vT8Htb85m2xpcRQE8/uyoyPzLivUPhlYwN4E0u3lhjaOaAmRCmA24k8jHP1rwG3+0aN4K8a2du7C1TUltkJ9N+G/EqFB+te8J4ZuNW0CC0XxLeNps9qqhFtoAGjKjAB2ZHHvXH+PtItfDvwtvNKt7p7uOGVFWSVgWU+cpIGBxjkY47/Sun1y1t4PhdcRQwokf9lq20L32A59znvXmni+8ntPhN4ftxOVS7aKOVwP8Alnhmxgdei/XHvX0Hqmn2l74fuLB41NrJamMLgcLt4x7jgj0xXhvw8u7i4+EuvrOzMlvFdxw5/ueSGwPbLNXofw3P/Fu9OP8A06yfzasT4DLt8HkZz/pcn8lr2mivBPjzYwXWm6QGRVkl1BImlVMvtKtx6n6V0PjrwXoLeENQEWm20UtnaPLFOkQEgKITyw5Occ5615fc61dal4a8BaVdPKItQuxDcANjzYkkEYDeoIYHnOcA9q9o+JejWmpeENSjkgjzaW7TwHGPLKLn5fTgYryKTxPqOofDzw3ZysySapdDT5p+cvCrFD3zkjAJzz83rx638RdOsh4H1O2FrEIbe2LQptGIyo4I9CKpeBNLj1H4cWGnXSAx3NmykHnAYkg/XkH2rmPhTrSaPpOs6HqOyOXQ5pCxC4LoSefc7gcexUVo+I57nwf4C1HUI1MWq3r+bK64BSWVuef9kEge4rrvCGi2H/CHafYyW6SwXVoklwGH+td1DMx98nr14HpXjXgPxHe+GtE8X6e7PcroUhFszcgEsyY+mVBx9a9S+H2hWUnhS0mvYob241KIXN3PKodpWf5vmJ9AQPbFcD8LJv7F0LxjPboCLK5maNT0OxCQP0q34KtdX1DwwZbnQNN1JtSDyy3c97h5txONw2HGBgYBGMdjWj4e8KalpfgbU9J8QtDcRokktusczMYxsPyngYAIyAM9TWJ8KPCmla54KibVIXu1d5lRJHO2HJwSgHQnrnrUfwh0C01HTNUtNSaW9s7S/eOG1mbMSkD723uTnvwOwBJrX+Eitpuu+KtBhcmxsroNAjEkrksMfko/KvdqK8v+MNmlz4M1CVnmVrdRInlyFQTkDDAcEYJ4Ncba+CrLUfh3Hc6nJc3V3/Znm27yzMRb4QsgRQcAAY+tVdK8X32mfCKPUWlMl6pa0t5COR8xUE+6rnH+6M1b1rw5fXnh5be18KXS6ztWQakbqHzhLwWYuX3YPPHv0GBUPxIOqRfCiGPXFxqW+KOb94rEkOcEkHkkAE4zyfxqxrPw3jvPD66mdTv5NehthKl0ZT1C52ADovpjn361mt8QNQ/4VvYXUcmdVuZ/7P8AOYnIIBzJnHXGPXk5rvNc8C2EegytYtPb6tbwmSO/ikYTvIBn5m6kE9R+WMCtH4XeI5vE3hmC7ucG6hY28zA/fZQPmPoSCCfrXolFeTeJdSuNX8YWXhK2unt7UQG6vpIZCkjKOkYI6Z4z04PXtU0nhnV9M8WWF/od0U0d1K31rNcOy98sFJPJyMY7+xNcX4ngvbv4uaZFYXa20v2Eh5DGCQhD7serY6E9D7DBbqVtfeC/HPh9LXWtQvLfVWaO4ivZzIDjAzjgD72R6EenFS/E8Xmg+ItI1c6rqaaPc3Cx3UCXkiopHoARgEAn8DXpHi0SX8+j6ZY309vNcTiV5beVlPkIMvyPXKgZ9frXB/G2KVbTw7HbOPOXUEWJpSSN2OCx6nnrVXxvpHjDQrR/Eln4puLiW3G+5tSCsWM87E5GBnvzgHntW5rXju5k0Lw4+mIsWoa86xI7DctvyA7YP3sE8dscn0M3i/TNW8OaJLrOka7qEl3ZqJJo7ubzYpkz82VYcH024qt4i8QT618Oh4m0y9uLG6ijEmIWwA4cK6sO464z7GurmuLy58BxX4vZ4b1dMW68+PGS4i3c5BGCeo/lSfC7U7zWPB2m39/O09zL5u+RsZOJXA6ewFd/RXn3iu71x9Z0nSNMiuYLO6LNd38MQbylAPygsCqk+p9sVya65qHh/wAc6d4fGrNqlhexkMLgoZYHAPVlAz90dfU/WvbaKrXkc0tvIlvP5EzL8km0NtP0PWvJfhtr2u6jrOuaXr95G9zp5VViSFU3Ak5fI69B/wB9Cuk3a3qGvalBZ6sIbC1VVH+jKx80rkruI5AGCe/zAVzPw28Q69qWsaxpXiC6i+16eQBFHCFDAnBbcOoGB2H3vy7XSrrUbzX9RQXcUmmWhEW1YhuMpAYruz/CCv4msSw1fVfFd3fNo13FY6XaSmBbl7cSvcSAfNgEgBBkc964bwO2on4p6+mrfZjex2Ko72ylVcZi2tgk8ldua7Z9X13WPE2paNpzLp1rYRqWupbYyNI7DIxkgY/mM1D4L8Uarrz67pN0tpFqmly+SLiJSYnOWAO3Oc5U8Z79sVxPwml1+68Q+JZp7+2mC3ix3RkiO5ypZcpgjbwoAByMYr6KorG8Q3d7Y6TdXOnWn2u8jTMUHPznPtXnXizxH4l8LaW+oX8ugkD5UiVZd0jf3VyefX25qvqnjLxLpXgxPEN1otqJWbdJE0jJ5MZIVCVPJJJ6AjAI96z7zx14tm0e31rSfDCSaetuslw8zYZmx85jQNu2D1wc9eldNL488/wd/wAJLpWnNdBFYzxNKqeSVHzZz1wcdOoOfasHRvH+vavb6HeWvhiaWyvJfJup05CHftJUZJ2gDJZsDPGRg1qz61e+KtQ1TS9K03TZ7bS7hI5ZNRkcK8ozkBFU/dK9TWr4M8XT+J7PUIxZJaatYSeTPbySZQPyByBnGVPbsetUPAvjPUPEmq6lp93pkNk1hhZR5xZyxJHAIHHHX3HrXQ3Os6p/wkT6RaWFrLEkAnad7grtB4AICnnIPHpzWZ4X8W3er+IdX0O80+K2l04AmSOcyB8njqoxxg0sPi6dfGjeF7qwRC0RmhuI5dwZME8ggYPHvXolFQ3E0dtDJPMwSKJS7sewAyTXlp8e3dxpT69p/h+4n0WPcXmeZUlKqSGZYxnIBB6kdK6N/FsEnhhPEljZ3F1aFDK0alVdEXO4kE44IOQCat6R4jj1nw5Frun2k8ySIzLb8CQlWKsBzjOQfrTfB3ie18VaT/altDLBEJGjZZsZBHfg9OayT408+Oa707RNRv8ATYCVa8hCYfBwTGpILgc8juPxrhfgZdxPpGvXvziI37y425YLtB6DOTjsK9A8J+L9H8RNqh0m2uA1mwMwaEI0pIOCBnJPykc4NcF4d8aanqPjbVYrnSL8R21usUdnHsZoeQWZ8sBk+2eMdcV6vrXiC00qaC1Mc11ez8xWlsoaRgOrYJAAHqSOlZ+j+L9P1LU30mWG6sNRVdwtr1AjyDnlMEhuBng9PocU9U8f6BpesJpF1cyJcHO9jGVjjwMkljgYx6Zp2jePfD+rWWoX0V20MFg4S4NwhQpk4U49Ccgd8jpVebx/pVrJb/brbUbK2uSBDd3NvtifIyOckj8QPyzXogORkUUUUUUUUUUUUUUUUUUUUUUUVHN/q2+lQWX+pHNW6KKKKKKKKKKKKKKKKKKKKKKK43XNGnGrWuv6WF+3QI0M0JwBdQnB2E9iCMg+vXiusiImiSUxFC6htrjDLkdD708ohxlVOPajy0xjYuPTFHlptK7F2nqMdajW2gSIwrDGIm6oEG0/hTzFGYzEY0MZGNhUYx6YohijgjWKKNI414CouAPwqjFpWnQ3BuY7C1S4JyZVhUMfxxmpLrTrK8YPdWdvOyjAaWJWIHpyKkS0tkgNulvEsBzmIIApz7dKrWuk6dZyebbafawSdN8UKqfzApYtK06G7a9isLVLtyS06wqHJPXLYzTU0fTEe4kTTrRXuc+ewgUGXJydxx82TzzUdpoekWTO1rpdlAzqVYxW6KWB6g4HSiz0PSLCYT2el2VvMBgSQ26Iw/ECoofDuiQXC3MOjafHOrbllS1QMG9QQM5qsvhTQUvhqC6TareCTzBMI8MG9c1i+KYG8UOmgwK5shKrahcAlV2Kc+UpHVicZ9B7kV3kMUcESQxIEjjUKqjoAOAKkorlLzwjoV9qP9p3OnrJeggiYyPuGOmOf0pdU8JaFq16t/fWAmulIKyGRwVIxgjB46DpVvWfDuka5Zx2ep2MdzDGMJ5hO5eMcNncPzqDw54W0bw1GyaVYpAzgB5MlnfHqxJP4dKpT+C9FkvZ7+OK4t7q4JM0lvcyIZM564PuaNdsbLRPCGrwWcCQQJZTnaD95ih5JPJJ9TkmvM/hT4WsL/wfYXa3l/bSzGQXCWl28aykSMBuUHrtwPpivZYNFsbXS/7KtImtrTbtCwuVYDv83XJ7nOax/DPg7SvDDyHSzcxJJy8TTsyMfXaeM+9UNf8Ah/oOvasmrXcUy3QADtDKY/MA4+bHPTjIIOKevw/8OR6tBqkNgsEsKBVihOyI4OQWUdT069cDNdreW0V5azWsy7oZo2jdfVSMEfkaraPptto+n22n2ilbe3QIgJycDufc9a5a68E2N1r0WvyXuof2hCf3TCYYRefkA2/d+YjHuaXxJ4LsvEN9b3t3e36SWzB4Fim2rGwx8yjHB4HNWvEfhHTvEVrbQ373BntTuhu43CTIfUMBjsD06gVFB4UWSW1l1XU7zVPsjBoI7jYI1YDAYqqjcw55bJp/iLwsmt6hZagupXtjc2aOsT2rKDlsdcg5HHSjT/DGzU4NX1PUJ9R1C3jaOF3VY0jDdSFUDkgkZOax9U8CR3fic+IbXVbyxmlRUukgbHnKMDGeqghVBx6V6PGixoqKMKoAHOeKfUNwjyQyRxyGN2UhXAyVJHX8K8p8PeALvw7LdT6drrCe6YtNNNao7sev3jzjPOK6FNF1C2uLrVNQ1h71lspIY4vJWNUBwxIx3O0f5FeV/BKx1ceGXuNO1KNI5Lh1eC5h8xEIC/MmCCD6gkivZvDHh2HQUuXNxLd313J5lzdTY3yHsOOgHYds1w9v8P8AUdO1bUJtI8SXFjp1/IZZoFQM4Ykk7WPTr16465q74P8AAJ8M61qGowanK0V0xxBjORnI3s2ST15460nh/wANeKdB00aXDrVhc22Nqtc2zFoQRyF+bBA7A/yq+fh/pMnhKPwzKZGhQ+YJ8jeJeTvHYdSMehxVe20HxR/Yy6Fc6rp/2QR/Zzcxwv55hxjHJ2htvGefxPNdJP4Zsj4Yl8OW26C1a3aBWGCRn+I+pJOT65Ncv4d0LxZo2lJoo1HTZLaMGOK6KP5saH/Z6EjPHPpXQQeD9Kj8NP4ceN5LORT5rFvndyd28n+9uAP4DsK800XwN430RjYaf4sii0jzPlDR75FT/ZDKQp9gQM811PjjwjqOr+HIfD+ky2ywbg8095I5kZg24ngHJLEkk+vStDVtF1u/8HDQ1/s9buS3+zSyGV9gUDG5flznpwf1rOi8FXGoeCl8Na01oZbdAttcWxZgpUfKxDAc8kHHUE9M1PYWXjGPRjo0/wDZpdYxAuo+e5Jjxtzs25LgdycZ/XoLTwvaWPhaXw5auyQyW0kBlbliXBBY++STXAeF9B8bWGlt4enn02DT4lkjjvI8tKVPICjoOSeSMgfhnofhf4c1jwvo7adqc1pIgkMkYgLMVzjIJOB1zwB+NemUV4R8eTL/AGZon2fHnf2ipj3dN204z+NdZqzeJ9d0ufSP7Ih097mNobi8luFkiCn5WKKp3EkE4yBjvVHxp4ATVdB02z0iVbW70nBs3YcHAGQSB1JAOfUVa1B/E+vaLJpDaT/Z1zcJ5F1dyyxvEEI+coFJYkgkAYGM9eKq+LvACal4RsdE02byrjTtjW0jHAZgMHdjpnJOR3rC1Cfx74g8OX2kT+HrWC5aHy5LiW5A84dCEUcbj1yW216N4DsdR0vw7YafqcMMU9tEI/3Uu/IHTPAwcY6E1xWteCbm5+IFlrFqfK0+aINf7Tje0bBlUjuGIj4/2TXoPi7QovEmhXmlSts85PkfH3HByp+mQM+2a4jwrqGveH9LTRNT0K8uriyURQXFph4ZkA+XLEgrjgdOlWNE8Esvh7WrTU3jN9rcks9wyDiJ36Aeu08/XNcv4RvvGXhm3Hhy88OvfmA+XaXkUuIdpPG9iOFHPbOOMUvw00PWktPENhrOlNa2+pySkzeYP4gVIC9cc8Gua0C78b/D6STQF8Pza1Y+aTazRBgo3H+8AQoJOSDjBJ5r1q8n1dfDWoXN/YzS399GyRWNqDIIQUIVT6erN6n6Vg/Cb7XpHhJrLUdMv7a4tXdyjW7EyBjkbMdfTH9Oao/B57qzs9ZF9peo2kkt5JdKs1q65UgcDjk8Hj8s0nw5W6j8YeKbm403UbaG+mD27z2rorBS+fmIwOoxXuVFec/FVppPCV/Z21nd3dzcqsccdtA0pzuBydo4GAeTVS3vmg+G4Etlex3EOm/ZTbyW0iyGUR7ANuM4Jx83Tn615z4a8OXXiH4YXGhNbXFpqVrcNIiXMLRguG3AZYAHIJHsTzV3wx8RNdsoItD1TwtqU+rQKIkMSYEgHAZs9B0ywOD1rovijpGtap4GWD7ObvUFuFmljthuwMtwo6kDcB68VqJ4wtbvw6sOm295PqckHkLZ+QyyI+Nvz8YUA9TnFcf4h+HNxF8PrLTrECXVLCT7USnDSM2d6r9MjHrsFdbaeObLUPDbBVnbWTb+U1gYX80zFcYxj7pbPzdOvcEVt/Dfw5J4X8N29jcBPtTs01xsORvbtn2AUfhXeUV86fElr3wh4z0/xnb2zz2DRiC8CnOOo59Mjbjtlfeu40Hx9D4suYLfQLG7KCRTdXFxGFSFOpGQSCxxgD3z2rjbrVLA/GO0cXcJjW0MJfeNofax256Z/wD1UvxN1OwHjfwkv2uLda3Def8AMMRbmTG49unftzXrfi/RYvE/h2903cD58W6FweA4+ZDn0yB+Ga4r4QxajcaMl/q+TcQg2NvnOVijbBzzydwIP+4KzPjU4gXw7cy7lt4dRRpXAJCj1Pb1rpvHet2V14cms7CeK9vNSTybWCCRWeQtxnGeg5JPavMfHnh+68L6X4Q1WCJ500Mqt4qc9SrMfYEhhntkV6n4t8SaZL4Pvbm1uorj7ZbmG3jjkBeR5BtCgDJJBPI9j6Vx1/4eutJ+D9zprwn7Utt58yBzlTvDtkj+6vUdOPxoj8a6G3w4EMV2st4NKNubWP5pFcR7CSvUKDzuPGOa3Pgle21x4J0+3injeeAyiaNWyyEyuRkdsgg163RXh/jnWzN4x07w1fahJp2kTQ+bNJHJ5ZmJDAIX7KSMH1rj9Xv/AA1bfEXw0ukTafHaQKVmlgZRGGIOMv0Y9Ocmvp2KRJY0kjYMjgMrDoQehp9FfP8A8QJn8G+M9O8VQwSS294htrtEPLkAADHc4AIzx8leweGNPfT9LjWbH2qYme5bGCZHOWz9On4V5D8Rzd+E/Fml+LtPtmmScfY7yCMEGX+7nHUkYx7otet6Vps1poZtmYfbJkeSV+mZXyTyPQnGfQCvJPgVqsMOnXnh26KwalaXT5hYgMw749SCGB69B2p3hi+tp/jD4iMVxFIklmiIySAhmVYgVGOpGGyO20+laWn6qnjPXdbs9Qvms9N0mcwizim8oz4JDPIwIJXIPAwOnpzg/B3+z4vE3i8ae8Is/PjWDy2+UjdJ931HpirnwdmjTV/GQeRVP9o5wWx/FJXvlFQ3M8VrDJPPIscUalndjgKB3rwTRIZfiR4nbXLtJB4e019tjBIvy3D92II56ZP/AAEdjXUfGG6gl8Ca0kcqlo5IYmAPRvMjbH1wQa7fw8Yz4Z04zbREbGIvu6bfLGc14J4NtpYfhN4guGUrFcmeSBSc4QAL1+oavYvhnGsHgvRVBJH2YNz75J/nXM+FtQfxr/adzYSjStKFw0ZazUJcXDgKd7ORxwR0GfU1g/BFFjv/ABbGjs6JfBVdnLFhl+ST1PvSeMLhPBPxB07xAVePTdUQ296y52hxxuP4bD/wFsZNeq+E1+1WsusyRlJ9SfzsEcrEOI1/75wfqxrzrwV/yU3xf7pH/Sobpg3xmswCCVsGBweh2tXu1FZOvXlnp+lXl1qPNnHExmXGdy4xjHfPT8a8iit7/VPAl5LaGDRdGNpNJaWdsgeR4sMf3jNkDd1IXnn73ajwawX4NyFiAPsN4OT33y103wvRIvh9pgUYXyJGPfkuxP6mvHvDN3cWHwb1m4tSwl84pleoVmRW/wDHSa+gPAQtP+ET0cWf+o+yR4z1zj5s++7OfevNvgIAuj6uFAAGouAB2+Vad8HTnV/GXtqR/wDQpKm8Ff8AJS/GH+7F/IVF4LvZLz4n+KvtG7zIolijDc4RSBx6A8H8aq/GRZLfW/CV9ZfJf/azEj5xkbkwD7cn8CfWpfHNml98T/CUMkSyp5buUbp8u5s/hjP4V2nxBtvDNroF42tRi3tbmVDI1soWWWQHI6D5jwevbNebfFmXWJvBqyXNraWFh5sYitW3SXGP4dzdFOBkjn0z6/QGmDbYWo9IU/kKvUUUUUUUUUUUUUUUUUUUUUUVFN/q2+lRWf8Aqh9atUUUUUUUUUUUUUUUUUUUUUUUUUVSjv7OW6ezjuoXuUG54lcFlHHUduoq7RRRTXdUUs7BVAySTgCkjkSVFeN1dGGQynII+tPooJwMnpTIpElQPG6uh6MpyDT6KKKKQAL0AGTniloooooooqlfafZajGIr20t7mMHISeIOAfoRUen6Xp+mBxYWFraBzlhBCse764AzWjRRRRRRRRRRRRRRRRWZq9h/ado9r9rubUPwZLZgr4wQRkg+tYPg/wAJWfhK3ktbC7vZLd23eXcSKwVsAEjCjGcV2NFFFFFFFFFFFFFFFFFFeWfELwxrfiaawFjcWFvBZTrcI028uzjpkAYxXplt53kx/aRGJsfP5ZO3PtnnFT0UUUUUUUUUUUUUUUUUUUUmBnOOaWmhVByAAT6CnU0IoYsFG498U6iimuiupV1DKRggjINMhhigTZDEkaZztRQB+lM+y2+S3kRZJyTsFNktLaRiz28TMepZATXlmqeJvEz+Irrw7p3h7bEVCw38jMsaKQMyE4wQMkAA9Rj2r03SbGLTLC2sYc+XBGEBPU46k+5PNXJoo5o2jljWSNuquMg/hVKz0vT7Fy9nYWtuzDBaGFUJ/IVfZVdSrAMpGCCMgisq00TSrKTzbXTLKCT+/Fbqp/MCtZlDKVYAqRggjrWPaaFpFkJVtdKsYBMhSURW6LvX0bA5Hsav2dnbWMIgtLeG3hBJEcSBFGevAq1RWJrGgaTrYj/tPT7e6MZyjSICV9geuPbvUN54Z0O9+yfaNKtHFmSbdTEAsefQDjHfFdAAFAAGAOgFLRVC/wBPtNRWJLy3SZYZVmjDjO116EU/UbyLT7O4vJ93lQRtI+1cnAGTgV5bp3iS0+IN1ZQ6fbXSWNpOLm8adAvKg+WnBIOWwSPRa9eriNd8C+HNdvFvb7TY2uQQWdGKeZj+9gjd9TzU9l4K8N2OojUrbSLeO7UKFcAkJtAAKqThTgDkDPeqmoeAfDWo6s2q3Wmo9y5y43EI59WUcE/zq3p/gzQdO1eXV7WwSK6k5+X7in1VegPXp6mooPBOh2+vy69HbuLuRvMZd58syf39vTd1PPc56812tFYviDRrbX9Ol068aUW8uN4ifaTj39M4/KuZ0/wPa6bax2llq+s29vHnZHHd4Vckk8Y9STXCfFLQ7bQ/h/qEFtJPJ513HPLJcSGR3csoJJPsBXS6B4Itm8P2Vq2rasbGW3jZ7QXCiM5UFh93dgkk4zjmut1/wzZ61o39ima4s7LAUpaFUyowQOVPHFSeFvD8PhrTk062vLu4tk/1a3LKxTkkgEKOOf0rjrb4ZaVaX809tf6nBZzv5kthDcbIXOc4IABK9sfrWh4Z+H+l+G9XudR0+4u0SZtwtfN/dKcEdP4sbmxnpmuk8T+HdP8AE9gLDUkdoVlWUFG2kMvofcEg+xPQ810KqEUKoAUDAAHAFeY674AS/wBeOt6frN/pNzKmy4+yMFEuBgH6+uc9B0psHw30238QQa3DfX8csUahgs3zTNzuaRzy24HnpXqNFZet6Xba1ptzpt3v8i4QoxQ4YehB9QcGvLdI+HF5b6XcaPf+Jb2fTDG0cFvCoiCZJPzHkt16dPqOK3vBfguTQNDm0e+1Sa+glR4hEAEjjRiSdo65O48kn2xWF4e+H2qaXA+lTeJbiTQQzFLSJBG5BJO0yDkDnkDg89M1qeDfAX9g6JeaRe6lJfWt2rCSERhEXcMEg8tnAHfHfGax9A8C+I9A36fp/ip4tHZiVQwB5YwckhSwIXJPOPXOM1r+AvBuo+EbO9iXVluWncyJE0WEV8YyzfePAHpS+AvCmr+GrzUpbu9tLmK/l86QRoylX5PGTjHNUm8Ga5a+Mr3XNK1mK2tL/b9ojaLc4AA+7kEHkdeODWlr/hC6bxHD4n0G5ht9TCiO4iuQTFOmMc45BwAPwHTHOhD4evdR1my1jXpLVpbAMLW3tQxjVm4LMW5J4GMYxgVg694Y8RX/AIu0/wAQ2txpka6eGSGJ95Lo2Qd3HBwx6dK1fiR4UuvF+hQ2dvcx213DOk6M2dpYAgjI5HDEg47CuX8TeEPF/inQjZaprGnRzxsjJFbRssUpHUyMQTnHIAAGe3Qj1TQINQttNgh1OaCW6RQrNApVMAYGM89sn3J6Vs0UUUUUUUUUUUUUUUUUUUUUVFP/AKpvpUVmcxCrVFFFFFFFFFFFFFFFFFFFFFFFY2p65pWlMq3+o21u7dFkkAY++OtW9Pv7PU7cXFjdQ3MJON8Thhn047+1eK6G9jYfFjxIVEVrBFpyNKxIRAcREn0HUfjmvZNM1fTdVV20+/trsIcMYJVfaffBpb/VtN05lS+1C0tWcZUTzKhI9smrNreWt4rPa3MM6rwTFIGA4z29qo/25pHn/Z/7UsvPzjyvtCbs+mM5riPjDZxXXgrUpH3h4FWSMq5GDuA6dDkEjnsTW/4Rubez8LaELm5ij32UO3zH25+QcDJ96615EjALuqg9CxxSebHs3712H+LPFV7uGO/s57cyERzRtGXjYZAIwSD681z3grw7a+F9IXTLO6luYlkZ98jAkE9hjoKz49H1S98Xy6re3M8Om2aCOytkmwsrFfndwD0ySAD6Cu7d1jXc7BV9ScUoIYAggg9CK4XTtO1i58U3urXt5cQadF+4s7FZMJIAOZGUcHJLYzz07AZ7ugnFJkZxnk0tcBpFprF74lv9Uu7m6ttNhcwWtiWwsmFAMhHcE5I/CrvjW41rT7BNS0OE3c9q+6Wyxn7RGeCBgZ3DgjHoevQs8I6jq2tCbUtQspdNgJ8u3splIkAGNzvkDkngew967WiiivPjN4h1LxbJHbTNZaHYBVm3wqTdyEbiFLDIABAyPT349BoopkgcxsI2CuQdpIyAfpXjPgDXNYv/ABj4k07Ur/7TDZkLEojCKvzYyAPb3Ne00UVgeJ5dRt9JurjTJreKeGNpP38RcMFGccEY6dea818F+JfF/ivQ5dVtl0SNlkaNIXhl+YgDq2/jr6Vs/D3x0PFMl5p17afYtXsmImgDblIB2kg+x4Iqs/xFt7G6u9H1C0lGvQy+Xb2sMbFbosfkKN0AIIzuIxz1rc8ZT+LItNsm8PW1tJetKouQ5BCgjnGSPlz1PXH4kd2m4ou8ANjnHTNOoory+4+IunadJqNnqcMsGp2b7EtFUs10CfkMXruyOOo711eu6xPouhNq09k8xgRZLmCE5ZV43lex2jJ5xwDVXR/Ful67Pbw6ROt4Hi86ZkPEC9g/oxPG3rwT9evooork/F/iJfDllBMtrLeXNzOsFvbRfekc5P8AIH9PWumtnkkgieaLypWQF4927Y2ORnvipqKKKw/EmtWvh7SbnVLwnyoFztBGXPQKM9yasaLfPqenW969pNaGZd3kzAB1GeM49Rg/jWpRRRXDf8JfB/wmX/CLfYrnzfI837Rt+TON3/fOON397il8W+MLfw1eaXaTWd1cPqE3lK0K5C8gfUnJHA9/x7iiiiiiiiiiuQ0XxdpWtazqGjWbym7sCyzbo8LlW2nB74NdfRRRRRRWDf8AiHSNPvbewutRgjvLiRY4oN2XLNgAYHIzkdaXVvEOj6O8ceoalbW8shASN5BvbPAwvXHvW7RVI39mLoWZu4BdEZEHmDeeM/dznpzV2iiiiq8tzBDIkck8aSOcIrOAW+g71YooopGIUFmIAAySe1VrO8tr2LzrS4huIs43xOHGfTIpYrq3mmkgjnieaLHmRq4LJnpkdqs0UUUUUUUUUUUUUUUjKHUqwBUjBBHBFQ29tBap5dvDHCmc7Y1CjP0FT0UUUUUUUUVhaxoGma00Z1G2+0CMYVWkYKPfaDjPv1rQ0+xt9Ot1trZWWFfuq0jPj2BYnj2q7RRRRRRRRRRRRRRRRRRRRRRRRRRRRRRRRRRRRRRRRRRRRRRRUNx/qm+lRWX+qH1q3RRRRRRRRRRRRRRRRRRRRRRUF1MLe3lnYEiNC5A74Ga8g+Dkn9taZf8AiC+VZdSvbt1klYZwgA2oueijJ4rEs4j4X+LaaZYYj0/WbYzyW6cIjBXOQPXMZ/76P0qjFoFjr3xf8QR6ihmt4bWJzASQsh2Q4DDuB1x6gelV9b0mDwL8RNBuNCR7a11Z/JntozlD8wU4HYfMD7EZFW9f1WXwh421PVPEGjSXukX6RxwXioJBAAuNgzwMnORwe4z37bw/pmk3Xh3Wp/DOopBaarvdHVdotWKYYY/hx1xxjPHavOPEEOhW/wAPbjRtP059UNpCC+pW1sFiWVTln8w9ffbng46Zx0niK6ln+C4nnnbzXsYA0jDcW+dBg/Xpn3zVWTwHpV54AS9vpLq6vk0sTwXEs7HycRblRFztCDpjHP1xia0l/tz4Mm41MfaZUtJSrucsGR2VGyc8jA+vPrXVfD+3iu/hvYQzxrJE9q4ZWGQfmauW+DsAvvh3c28ss6IZ5RuhkKOowDhWHT/65q38CUM/gqZXkcGS6lBdWw3IHIPr71Q+FcDW3jTxfAbiecROiK88hkfaGbALHk1r+Eynj3UNX1HV1S4sLS6NpZWZOY0C8mQjozEEc9ufat3wV4V1Tw8+rWU2peZpEzH7BEkjGS3UluASOOCOhPIzXLfCNJE1vxYj3l1c+TdiBXuZC7bULgZJ/LPsOle614J8d1vINO065stSvLd5blbYxRTFI2BDHJA5zkDv+FVviZoN7pOhN4oi17UX1azdHLmbamGYKVVAMAfMOO4BznNd14kOv6zoujNpMotkuTFLfzLMI2jiKgttbqOucjnj3NeZeItT03QvEehy+FdSmLTXQgu4hNJNA6sVGSWJBY+x7Z68nqviRrMdj4l0Wz1ee8tvD80btLJbyNGHlzwHZfm2jg4BHXPaun8KaSbTWLi907VZ7zQri2XyY3vGmWKTdkhdxPGMH15NejV4L8ZYtU0v7Dr9jqupQ2qTrHd28FyyLt4wQBwOhBz3I969C8VXDS+HoU0y6nWe9aKKznichstghiepG3LHPYdutea/FGx1zw5pdrqum69qpt4WSK8UzknaeA4J754+rD0r0LxDd/afC1s2lX06zXpijspRIQ7M+MFjyeBkkexrkfizd634c8M28+na1NGEZIJSY1aSUnOW3nkdB0rT0i18VWl7b6/quswnS/sjSXVjg/ugEJAXqGIwpLZH8Xam+GhqXjewk1y51S9062uHZbK2spQoRFONznGWYsDx0wPfhfAfifUZde1XwrrjrJfWHzQzgYM0fHJ6c4Kngc5Ppzxvg7VLTSPGvjW7u5dqiVQqKMvIxc4VR1JJwMe9es+G7PXDNc32p6jOsM8zSQWBSM+ShPCswGScdgePU12tFYniU40LVD/06S/+gGvCfhB4n0rQvBTG9knDrcSNsS2dtxwMBSBg5x6j9M1N8NdC1e68T634uuLJ7KO580WkF0pRmLEFSw67cYye5PFVdM8Q+MNf1nxDbWVhpD6pp0giiujGNkCjzFKqxyxZiOAeB82cdK2PFHi3xr4c0PSZ76z0uC4uZFt5mLtI4fnnaMKOB2Y9e3br/iZ4j1nw1oianpkNm6BlWUz7iV3cAqAQOuOp/CuZ8Q+I/HNroCeIrO00yKyjiSV4JgzzOhAJYgEBR3wDkAn0rRuvEXjDV9Cg1rQdPsbe2+yid1umLSytjLCMDjaOxbBPtXR+E/GdtrXhM+IbpPsywI/2lRyFZBltvqD1A98Vw2q3V7eWaeM0tfD63FvB9ohtp0MkxiALDMgYYYLyAB1NaN94/u7rwKviXTdKt512st5DcTcREEKRjHzg5z1HH5VheD9W1qEaLLofg6ztdJ1ExfbZokKHdwHcDOQgyduc5x15rvLLxHqniOS7k8ONpgs7dzFHJdlmM7DqwCEbU7A859Kp+FPHF14g0vVPL01DrOmv5clmkw2yHOMqT0HDfl71geFPHviTxZo9xc6VoNs13FcGMtLMVhCbQQMk5Zu2BgDIJrsfAXjD/hJNJu7m8txa3ljK0V1CpyFI5yPbqPqDXOJ4g1PX7FvE+maXpslnZNL9nW7ZvPdBjeykfKhO0+vSu/8AB/iCHxRolvqsETRLLuVo26qykg/yz+NdPXjknxHnj8V3Ph9vD14XiRjGEIaSVuoIA+UKRznPFRWvxGu7PxE+h+IdDlsp5EL2vkN5xm67QAOpOCBg9eDirUHjzUrXxFZaVrvh99Nt9RYrZymdXLHIADY4B5GRnIJH1q58SPElhojabDqGiz30clwjxSbgkSSAnGTnkjk4IxWr478YxeD7NLmbT7q5R2Ch4wAikg4BJPtWdpPj6HUdWW0Om3cNk9s1wl86ERsFGWIz/Dwee/HY5qrD48vb7Tpta0zQJLrSIJHV5fPCysi9XVCOR14yDxXoHh/WLXX9KttUs9/2e4UsocAMMEgg4J5BBFbFcBH4xsJPF6+G1sLtb7Y5M8sQRdoBPyk8sDjrjFN8SeMtP0bWdO0q60+7lnu5kjhlEQ8pWYgA7ie2e2elb3iLxBb6EluHhnubq6k8q3trddzyN+JAAHUknisuz8Wb9Xi0a90i+sr2aJpYhJ5bI6qMkBlYjPtXnWl+NtWvPH99bT6LqK21rZ+WtnHsZ4yzI3mONwXJBHQnAxjPJr1rW/ENnpE0Fs6T3N7cZ8m1tY98jgdTjgAe5IFZen+MrC51k6HdW15puold0cN4ir5o9UZWZW79D2PpXBePvGWo2XiLRdGt9NvYreS9jLzbBm5CspKRjOCvIyTj/Hq9d+IWm6AsDapp+qWwmB2F7cYODyMhuv8AjXY3GqxW+kvqkkE4hSLzWj2Deq9TkZ7DmrOm3iajZQXkccsaTLvVZV2tg9Mj361dYhQWJwAMk1wvh3xB4Z1TWr+10ZYWvkXfczRQbd/IHLYG45P862tV8QWOm3C2jCe4u2XeLe1iaWTb6kDoPrUXhzxPpXiNZv7PnYzQHbNBKhSSI+hU/wBOK6auP1/xnoPh66jtNUvXt55BmNfs0r7/AKFVINbl/qtnp+ntqN07paqodnETsVB7lQCR+XHeoDr2mLpseqPdrHZyfckkUpu5wAARkk4445rN03xdo+oXq2CzyW96670t7uFoXdexUMBu/D0NeafFmOAeJPBrCONZ21JMuANzDen44HFL8cEiSHw/N5SeadSjXfgbsYPGfSvW9a1/S9DEP9pXiW/nNtjDAksfQYBqzearYWVkL67uo7e2IyJJTszxkAA859utec+Ep/DbeINSvl1SG51m/mbZ5sbRMsQ4VED43YAGSOuPQV6zVe6ureziM11PFBEvV5XCqPxNYFx4s0C2soL6bV7RLac7YpDIMPyQcfQg89sVeu9d0mzskv7jUrWO0f7kxlXa3OOD3/Crmn39nqVst1ZXUNxbt0kicMvvyK4O00fTtU8Z3Wsz6la301rGkdpaRyBjbDHzMw/vbs49M+uMdy2p2CyzQtfWwlhQySoZV3Ig6swzwB6mli1KxmtTeRXtu9qOs6yqU9PvZxUVjrGmahIY7LUbS5cDJWGdXIH0BrUqteQxXNtNBP8A6mVGR+cfKRg81zfg3RNI0DTpLPRpfNtzMzu3miQ78AEEjpwBxVXQvDWjaV4g1XVLO4kkv735p4nmDCPJycDqAT656cYrq7m+s7R0S5uoIWf7qySBS30z1pLjULO2tZbua6hS2iGXlLjav1P4j865/wAG+JIPFGmHUYAFiaeRI1PDbVOASM8HGD+NdLcXVvbAGeeKIE4BkcLn86mDKy7gwK4zkHiuO0/xZY6l4ludDs5I5vstv5ksqOGXfuxsBB6gZz6fnXXiWMnG9c/WnlgOpApaKKTIAJyMCl61x/hzQLzSdR1a7udYur6O9m8yKGViVhHPAGcdwOMDAFdh0oooorK1y7msdLu7q2t5LieOJmiijQszvjgYHPXFZnhG11u20tP+Eg1AXl/Idz7Y0RYh/dG0DP1rqKK8u8T+L77wrrIhvNMuL3TbqMvbTW0eXSQceWR3yeQevPft3ujPeyWEMuookd3IN7xp0jzyF/AYB981qUUUUUUVw/jXWtV0wafaaFZRXepXs+xVmB8tIwMs7EEYA+X8/wAK7SHzBEnnFDLtG8oMKW74z2qSiiuC1zXtWj8RWWiaPZQ3BePzruaYkLAmcDp3OG478V3tFFNkLBGKAM4B2gnGTXlvgjxfqeu+INa0nULO2t/7POF8oliTuI5OcHp6CvVKKKKKKKK4yLxnorLf+dObaewlaKa3nAEuQcAqoJ3Bu2M5zXXwyebEkhR03qG2OMMuR0PvUlFFFFFFFFFFFFFFFFFFFFFFFFQ3H+pf6VFZHMQ+tW6KKKKKKKKKKKKKKKKKKKKKKa6LIjI4BVhgg9xXhvhTS9X+Hl9fWI0641LQ7qbzbeW0AeWI4Aw6kg9MDP8As8dcV0mkaBeal4uk8Wapbm1EUP2extXYM6rjl3IJAJ3NwDxn88aax1Tw98QtQ8Qf2XcX+nalAkQazw7xFVQfMpx3Tt2PrxW/HpF14h8TWuuajayW1jpyEWNvLgSPI2MyMATgDGAOvAPHSohr+rWt9qdprPh+/u9PadhazW1uJQ0f91lHbjgnrmuAt/BmqJ4c8Yf2ZZvZLqzxtZ2MjAOiKxLggEhdwJAGewFE994l1XwJPoVl4VurWS3sxBPJONgZVGCIkPzOxAP/AOsjNXUZtUu/hUNFfw9qsV3shgiT7MzNIUkVmYqBlRhf4sZzxmvSWuZF+HXk/YL83X9m/ZPs/wBkk8zzfK2427c4z/F0rC8H6Xd33wwk0J7W5tb5beaEpc2xhyzMzLjOMjkDP51leBPEOoweGE8PxeHNT/tO1iki3PFthBySCXPTvwAckY96t/Btbq18HXVldadd2ro8r+ZNEUWTIHTJyfTpjipvgTKkHgiSWRsIlzKzHGcABSay/hjcj/hOPFEskM8KX0u61MsLIJQrMSRkemD9Kw7K+v8A4V+I9TgvNOubzRtQczQyWyZ2nJwOwzg4IyOgPTGfbPDuu3esRz6pc6fc6ZpsaHyo7tNssg6mRhn5QAOB3yT6V5n8IL6CTXvFK7mU3V600G5GHmJuc5BI9MV9AV4F8eLqFrDSrRWL3CXqztGiliqBWGTj6irvxr1Kxl8DFY7uJjcyRGEBuXAbJIHtg1zHjTW1XSfB8jNJN4dBRNS8okglQn7uQA/U7T1x3qD4jeJNLvv+Eam063nTSbS+Rzd/ZmjhwMHagIBOACeBj0zXp2seJvDuoahBomtQQmwvrRbi3kvE2qzF2TGGGVJGCp479OK5b4faVDovjPU7Pw/em50E2yySgSeYkU2QAoboWwD+HXkV7zWL4j0qLXNGvtMmUFLmFkBIztb+FvqDg/hXj3wfGo30Yg1JAItBMlpDyeZSfmJ91X5R7GvadZ06HVtNu9PuFDRXMTRtkZxkdfqOv4V4p8JLLWI55tM1Rf8ARdAllht3x9535PPcBSSPaQe1XPj9JGPCUcZkUO10hVSeTw3QV6Xc2o1bwvNZ20qN9qsGhSQHK5ZCoP61538FtVjTQW0C7At7/TJZFkhkO1tpYtnB9CSD9Kj8Kae2pfEjX/EkJZtPEa28MoHyyuFRW2noQNh6eorzOx8K2vi7xP4yENx5d/BMJbGeOThXDNnoeckAZ7V7D8LvGMmuWsuk6swTXdPYxXCNgGTBI3DHGRjBx3Ge9d7Hr+lyaxLoq3if2jEgd4CCDggHg4weCDgHOK3K57xc2zw3rDYzixnP/jhrz/4GFW8D2oyGKzSgj0O7New14B8JAn/CX+OCpYE3pyp/66Sc5+uf061Z+PR/4lGjj/qJJ/6C1avxtYL4GnBIBaWIDJ6ncK2fGJCfDq+3MAP7NAyfXaAKf4T+X4d2Xtpv/shrx/Q7Oeb4JakkBy5d5TgYwiyKWzjr8qt/Ku9+H83gvW/D9pMbDRFvIoVS6jeCMOrgYJORnBwTn9etWfG7aY/w71s6Rbww2YBVfIjVEch1BZdvBGQRnviur8OQs3gjTYYRh30uMLjj5jEP6mvGvgzB4Y1fR/7Mv9Nsjq1tI4bzYx5kqk5B9TjpjtivXtNs/D+my6pa6JYwQTxwf6RJbxgAH5sKWH8QwTiuK/Z/jWPwdIyjBe9kZvc7VH8gKyPhreR6dP4/1CVC8dtdyzOg6sFMjED8q1bGG88UeFrnWJdTbTdLeCZ7Ww03ESoo3f6x8ZY8cgYHHuRWr8Dv+RItP+u0v/oZr12vENPVT8ZNSLIzEaYu0j+E/u+T+GR+NO8SqrfFvwsGUEC0mPI77JcVV+MB/wCJ34NH/USX/wBDSrHxyi87TdDizjfqsa5xnGVapfjuP+KNUf8AT1H/ACavSZLiz03w4bi5QCyt7Pc6AZ+QJyoHfjjFeX2H2/W/BV5c2fkaJophma1tbWMGV4xuJ3MThdxzwBnk888bvwVGPAelthRuMx4GP+Wrjn1PH8q9UrxTVh/xeTRz/wBQlv8A0KWqfxfGdd8Fj/qJp/6GldX8RfCc/iIWV5peoGz1rTi0lo+7AIONwP5Dnp2PWue8K+LNSk8Q22h+L9JjtdWVG+x3SD5ZeDu7kche3Bx0HApnhz/ksHin/ryh/wDQIqh8NXH2n4ueIftY2zRWix26uOiDZ0+uc/ifek+OkPl2uhajbxk38GoIsLLwxyC2M/VVpvxFLN458DlhhvOYke+Ur0X4g+Ho/E3hu809lzMF823YDJWVeVx9eVPsxrz7wf4gk8W+GNN0hmze+d9n1AOOVhjwWbH+0Ni5I6sfSvdAAoAAwB0Apa8O8KFX+LHipkCgC2jGF9cR5/HIrN8FHVda8SeLbm21mO1nW98kxtbrIwjUsEwT2wCMdOvrXZaH4Il0zxZceJbjVzNc3SGOSJIVjVxgcYB7bQfqK9Rryb4y6H/avheW8hyLvTGF1EwGeB98H2xk/VRTrbXI/Gfh3R4ISN+qELeANjy1jwZhx0yQFHs4NYfjea4ufH/hnRbe7hs0jhe5hMkPmJ5oDAfKCvQLxz1q74j8Ea9r95p97da1YxT2MnmRyw2hV8ZBxnd04rG+LZH/AAlvgfJO77cMccf6yL/61T/HR2jg8OOiM7rqaMqpjcxA6DPGfrWx4E1a28XarfX+oxtFqunTvDFYyH/j1j4G4DuxIILeoxwMVq/EW10eQ6Re6tfyw/YrtZobaNd7XLgjCBOpJOB+J9cjzr4gXN/d+KPB17PpZsYjfokTSSgzOC8ZIZVOFHJ4yT16dK+kK5Dx9Z2974V1dLiGOUJaSyJvXO11QlWHoQa86+G/hPRZ/AttPe2EF3NcwSF5JkDMq7mwqE52gdeO/PWs34JaHYaj4Z8/UYFvjHPJHDHdDzEhU4JCKchcnk1c+DdvHBdeLtNRQLOLUGRIf4VXLLj8gB+FR/DjT7bTPiD4ttbSNYreNYwkajAUHnA/OsiDwjpN78V9UszAIrFLETSWsWUSUsFBBAPTLbsDuBXWeJPBWi6Xo+m2w1BLDR7O++03EVyS4uMkfL19AQBg1yfjS8t38S+Eb2x0a4sFN8iC4eMQGZd6jaFHOMZ6gcH0NfStZusWVtqOn3FpdxmS3kQh1DEEjr1H0rxX9n+JZPCV8rhtsl44IIxkbEHB/rVX4V2sFj478YWtsmyGJwqLknA3nueaz7zVLLw5421g+NdM+0Wl86myvZYPOjijG7C4OcDHoM5HTB472z8NaPZeEdbS0NtfabdNNfWoKh1jzGAACc8qVOD1H1rD+D9tp+k+BF1trW2NwiTySTJGPNKKzfKWxnoOn0qb4aada+K9Im8Qa9BFqF7ezOuJ0DJCinAWNTwo46jmqHhAv4f8bap4Jlknn0aa38yzjnbftBUFlH+zy4/4D6k1j+DfDGjP8RvE1q+nwNa2yoYISvyxk7TkDtVrxlptv4V8eaJ4gkEi6NczbJ03YjimwQGx0A5D/wDAGNemeJbCDW9f0rT3iJW3DXdw6kj5BlVQ+zMckeifl34AAAHQUtYPii3kudFvkiu7i1cQsyy277XBAyMHt07V4T8NPDE/inwgDqmuakLaSaQpFbzbCTkZZ2OSxyMgdB6Emuo+EE17c6PrOkz31w62N7JbQXGQZFX2Jz0PPI7/AJVfg3LeNf8AiiK+1C5vXt7sQiWeQsSFLjoTgdO39K1PDU//AAn13ql7eyTDS7W4+y21pHM0YYgZZ324JPIxzxzxV/wvoXibTrrWtPu9VlOkuc6dOZBLNECegL5PAwDn04xXC/DC21vxb4fuhqXiK/W1+1MA8EmJXGBxvYEhc54x+lO+HR1/WU1rw5ca3cpaabdGM3iMTcsNxARXP3QNhOcE/MB0rovh5darp/inXvC9/qc+pQWapNDPcMWkAYA4JPXhh+I461k2nii38S32oT3t5rdtZRTm2tY9PjlVQBjMjugJLc/d7Dscir/w7vfEkt5q+j3kmptZxgvYalfWrq+M4wd4G44IOD6GsT4ef8JTr6a5Z3XiOZbeC78n7SqjzsjOQmchVPB9fSuj+GOt6lHLr2h63e/azo0gAvGyWZPmzuJ5ONufXn2FY1h4ntfFVrc6jfa5qelIZWW2hs1dRGi9GZlUhm7nnHb1rrPhZ4j1PW7S8tNXhl+02MgRbl4jGLhDnDYIHPH8q9VrwvXNT8WW/wAQ7TRrLUreS2urd5o45YtqRKQ4y2OXIK5HODx0ySJUvvEXhrxxp2mX2rf2pYavvI8yIIYio/hx05x7Y9+a2Nf8XQnxJJ4fGrJpcNtEJLq5ZRvZmAKohYFRwQScH26GuW0DxxLa+M4tAXWBrml3YHkXOxTLC2D8rMoAbkcnHAI6YIp9j4g8aT+OtU8PLc6fKIYQwzHtihU7GDj+NiA4G3OCT+NXdE1zxLo/jqLw1r19DqMd/CZ4Zo4hHswrHGB0HyMMc+verniPXvEWneOtE01Xs/7PvnIUJF8+wY3BmJ69+MduteyVm6xJdw6bdyWEQlvFiYwoe744/WvNvEVzr/hnQ5NV1HxPbloV5iXT1Ilcn5UX5gefX0yeMVT03xR4ms/BN74k1izhknIRrS1jjKkqWCgsOvO7P0HvUGu6t4o8P+Go/FLXVnMzJE9zZPZ7MB8AfMG3ZG4Dn1PpWv498Xapovha217Sra1eKZI2f7QTuQOOMKOD1Hf86bo+t+MtT1DTpv7KtbfSLy33eY+WaI7c7mXIIyei+hHPetD4feJtR8S2+qi9itYp7O5a3UwK204HXBJ71B4Q8UarqXifWtC1KKzzpyqRLbKy7yfZmPrXJeAriOHxz45ubmVUjikXc7nhVBbv6cV6R4b1HXdWZru4t7S3013b7PlXE0seTtYqThcjB5/KqcniW81PW73RtAht2ksAPtdzdbvLVj0RQvJPB9Bwar6N4vuF8Qv4a1+1itdSK+ZbTQkmG4T/AGc8g9fX7p+hbD4s1CPxuvhi7s7fy5ImmjuI3OSoGRkHvxg0/XfFl7o3ivStGls4ZLTUm2xzK53r2OR06kfhXpFFYXiTULnS9Lmu7O0+13KtGkcG7bvLOq4z2+9XkfjKC30eT/hL9a8M6e93blAWTUW/fPjC/IY8Eg4HsOeQtegWnixV8NR69qdjPaCUjyrYDdLJk4QKvct1A9OayNb8Zah4ba1udc0UQ6bcNsaW3n814G7BxgD16E9O9emRSJNGksbBkdQysOhB6GpKKKKKKKKKKKKKKKKKKKKKKKhuP9U/0qOz5iH1q1RRRRRRRRRRRRRRRRRRRRRRRRRRRRRRRRRRgeled61q3iOLVLywh8Pm60+S3221zFKoJkK4+fJGFznPcDnmtfwP4fHhjw/aaUZRLJEGaSQDAZmJJx7DOPwrrMD0pGVWGGUEe4p2ARjHFNCqOigfhTqYyIxyVUn3FI0UbY3RqcdMimPbwvGY2hjaMnO0qCPyoe2geNYnhjaNSCqFQQPwptxaW1yCJ7eKUEAEOgbIHI60+CCG2jEcESRRjoqKFH5CpqKjjiji3eWipuYs20YyT1J968w8VeNtS0XX4tIs/Dd3qAlhDrLHnBYnHHGNo4ySR+XNdv4esJNPsAtwUN3M7T3LIODIxycew4UewFWr7StO1Ble9sLW5ZRhWmhVyB6DIqxaWltZReVaW8UEec7IkCjPrgVm6j4f0bU5hPfaXZ3EoIPmSwqzHHqSOR7Vpra26WxtUgjW3KlfKVQFweowKzLPw9otlOtxaaTY28yjAeG3RCPyFRHwzoRuBcjR7BZw/meatuqtu9SQMmrMeiabFqsusJZxrqEqeW84HzMvA/kAPwrYrJ1jSLHWrf7NqEJmgzkx+Yyg/UAjP41S0Lw1o/h8v/ZVkLYP95UdiD05wTjPA59q3p4knieJ92xxg7WKnH1HIrltI8HaDo10bvTrD7PcEks6zSZbPJzluRz0NHiPwdoXiWSOTV7N7kxjCA3EiKPwVgKdrPhHRdbtoLXUbee4gg/1cbXc2AeeThuTyRk5ODii88KabeaNHoszXZsUAXYLlwSo6KTnkDA49qS28J6bbaLJokTXYsXGNn2l8hT1UHPCnnI6HNP8N+FtN8NwSW2nicW8mS0MkzOmT1IB6Zrkbj4TeEZ9QN79hkQF97W8cpWInOfu9h7AgV1+u+F9P1vSl0mfzobFQB5Vu+wEAggEd8ECtDw/o8GhadFp1rLPJBFnZ58m9lHpn0HpXDeJ/hh4e8RaiNRmW4tbosGke1cJ5h9SCDz7jBrqoPDNhZaK2jaaZdPt3HzPbECRiepLEHJIGM9aoeF/Btl4YtLi00y7vY4ZyWKtIrbWIA3DK9cAVQ8O+AdP0KTU2S+v7qPU932uK4kVlk3ZyThQc8nnPc5zWZpPws0TT1eB7zVLuwYlvsE9z+43f3tqgZI966HwX4NsvCMEkNpd3twrE7RczbljBOcKowozxk4yT+VdxXA2vgq3tvEcniJdW1Rr6Th1aSPYycfIRs+7wO/YHOeah1TwUdR8R23iA61fRXNqNsKoseEQ5yvK85DEZIJx64pni7wSfEuo2V9JrF1bGycSW8caIVR+DuwRycqOual8V+DD4oS0jvtXuo47VlkQQJGpMoGN5JU/kMD+kPjTwddeLNOt9PuNZeKCMhpNtupMjjOGz269BXUJo/naE+j6jP8AakeA27yBdrMpGM9/m9/WvN9J+G13a2c+lXnia+uNHKssNog8vaDnG5s5I5zgYBPtxXU/D/wlN4SsGs5NWuL2MM3lRsAscSk5+Udckk5OcegHOe8d0TG9lXJCjJxk+leJyW0k3xljkTG2DS/MfJ7cr/NhW5448H6r4l1TTb231a3tYtOlE0ET25fLgg5Y7hnkdPStfX9E1q81LS9T03Ura1ubSJ45VeJmjm3bSVIznblfXPSo7bw5qF7r9nrmuXNq8tjGyW0FpGQgZhguxYkk8njtgVj33g3V08aT+ItI1iO0jvYkjukeLe2FCj5AeOiLyemT9KueJfBcl3rtt4l0W6js9XhwH81S0U6gYw4BB6YGc9BWk2gXurajY32vS2rJYOZbe2tQwXzOMOzNySMcDA696zPH3hG/1+80rU9Kv4rW/wBOctH5ybkOSD7+g7V3tgJ7e2ijvrpJrlhlmChAT3Cj0H4muC8D6FZW+teINcs0Ahvbjy4MAYwv+sK44wZN3/fNem0V4b4MRj8TvFsmDtWNFJxxk7f8DTPEngPXrPxJP4j8G6hDaT3PNzbzcK7H7xHykEHqQec5IPQDvvC+m66szah4jvbea72eXDBariKFTgk8jJY4H0xx1rt6ZIiyo0bqGRgQwPcGvLPhv4HPhO51eeWQN9ouGFsinISHORx2J4z/ALopvxQ8DS+KYrW/0y4FtrNgwa3kZiFYbgcEjOCMZB9frkV9EtfHurSRWviM2Nnp8ZDTG2AMl0P7jckBT3wBxx3qr8QtD1/VfE2hX+naXHcW2lyeYxknRfMJZSQAemNvU96f8TNG1/xDLpC6dpaPHZzpdOz3Krlh/Bj+tVfFnhzXh4j0rxP4Z02OG/CML6KWZFWToArYPORnn2U8EUvjrRvEmo6joPiTTtNR7jTiTLp8s6k9c5U/dPA65z04rN8YaP401278P6o2mWivZXXmCxjuASmCrZdzxzsI4zjjrnj3q1M7QRm5VFmK/OqHKg+gNc/40jvp/D2oWunWbXVzcwtAsYdVxuBBJLEDgGuV8Hxavo/giOwvdFuFvbZGiWGOWJzJknDAhsAc855471mfCCw1XQPDtxZanpNzDMkzyoMofMGF4HzdevXjjrVL4aWmr6TqniCa/wBEu4Ib+drmJiUJ6udpAbryPxp/gmz1i28ba9qV5pN3Fa6iw8mR9g2hTxuAbjiptJt9VT4k6hrMmkXq6dd2y2ySvtGwgJ8xGc4yp9Tz+TfifYayut6Brtjp0mqWmnOXltI+WDZBDBe59CAcECue8ev4k1qTw7rMPhq5W0s7tZfs2d1yTlTlkA+VTjHqO+K+g7OSWa2iknh8mV13NHuzt9ifWnXRxbyn/YP8q8S+AgEPhG5lwTm7dyFUknCqOnc8dqrfDz7ZB448S3VzpOp29vqEuYJZrR1Q4ZjySOM10sfiKG+bVdL8U6FeC2iu5Uglk06SWGaMMdhBCn5sd8YwAc5rM8B+Gr2x8PeIbdIp4La+aYWFrc8OiFSoLA/dJ44PpVT4Vtc3PhWTwvf6XqFu0Ynhmllh2RqrljgMfvHLdB/LFQfD27m8Bw3Xh3xFFNDFHMXtL1IXeGUEZIDAHB7446nPNdD4Y0q41bxlf+Lrm3lgtTCLaxjuEKyEYGZNp6A4OPZulcnp2oT+Hfibrv2zS76X+0VT7N9mi8zeOMHtgYBye2DmvUfiFocfiLwtf2Up8txH50bEj5HX5hz6cYPsTWZ8LLe+Ph6DUtUl828vURwxGCIgoEY/Ibvqxo8WePrTwzrmn6XdWkzJdAFpx91AWx0746nFelda5/xXeW9joWoTXMqxR+Q6gsepKkAD3JrzH4J6nZReC1SS5SNraSRpt/y7QWODz1H078day/g5qtjAfEYmuUiMl89ynmHbuj5+YZ61B8FtTsrnWPFUaXEZa6vDNCucGRNznIz14NYmg623wu8R6ppOs20w0q8nM1tcIpbjsR68EA45BHevZNB8VnWjPqohey8Pww4W4uwEM0hIyQP7qjjPct7ccH8Ary1TwtcRNcRLJFcuzqzAFVwvJ9uetN+D17aNrHi7bdQnzr8yx4kHzruc7h6jHen+D9RtLv4reJpIbyCZZbeNYmjcYcqqAgc84wc49DXMeDvEsPw01PUPC/iESR23nGaC6VS4IIAHA/hIGeBwcivavD/i+z8Qy3FxYK/9k26EPezIY0eTI4Xdg4AznI7ivP8A4KXltJ/wkey4ibdqDygBxkoc4b6e9Z/ghYNT8S+PreC6hL3fyQkNkMD5gLAjqBkfnWf8MfHFh4a09vDHiXfp9zYyOEaSMlSCdxU4BwcknPQjHNe6+H9aXXRPdWsTDTlYJBO6lfPI+8yg/wAPQA9yDXR14LfXMQ+NFjGzopFiV5YcsVbA+tW/HUsa/EfwYpdQ373IJxjIwPzORWDNrUXgf4mapNq6tHp+rxoY7nYcKQB+gOQcexr1ix8VaJqWoQWGjzwXs75eQwDKxIOrMR05wB7kVwPhyRD8YPEwDKc2cYHPcJFkfofypviOVB8YvDKllG2zkB57lZcD+X51J43dR8S/CAY4wsnJ6c5Ar3GoLq4htIJLi4lWKGNSzu5wFA7mvnnSbeb4p+Ijq9/DInhjT2ItLeRcC4fuT68jJ/BfWu9+IvjYeFtLujYw+dexNFGAV+SIyByC34IfxK1578SdK0u28DyXd7qzanq0wja2uJrgncS67vLTOAu3d0H41pfEN0m+EtoUZTiG0Bwc4OF4r27RxjS7Ielun/oIrx/4NTRofEyySRpKupuzoXGVHqfbIIz7VD8PbqG9+Ini+e3kSSJtgVlYENg4yMdRxXnEugatrHiHxpc6RcOs9jeRzfZgfluCGchSP4vunAPevovwL4qt/Fmkpdoohuoz5dzbk8xuOvHXB7ZrzD4KSvbat4q0y7wL5LvzHJPL/MwJ+gODn/aq/wCP7Y3XxD8HJbgGdGaSQ7ScRqwPOPo34028/wCS0WPtp7f+gtU/jV43+JXg9FkBkTzSyjqARxn9a9paeJZVhMqCVhlULDcR6gVNUFzPDbQST3Eixwxrud3OAoHevnzTLWX4o+JDqt9G48M6c5W0gdcC4boSfUZGT+C+tXvjVcwJ/wAI6ZWLWEWoYuRFJt2kAYGRyCAW9D9K7m48E+HNQti1y9zdWLDzNr6hKYuOjcPzjnknua7bTVtksbVLMYtViQQjn7mBt689Mdau0UUUUUUUUUUUUUUUUUUUUUVDc/6l/pTLQYiX3qzRRRRRRRRRRRRRRRRRRRRRRRRRRRUNxPFbQvPPIscUalmdjgAVzvhzxVo/iWS6TSbr7QLUqJG2FRznGMgE9DzTtK8T6Tq2q3+k2dz5l5YnE6bCACDg4J64PBrpqKKKKKKKKKKKKqteWqXKWrXMK3LjKwlwHYdeB1NWqKKKKM5owM570UUUUUUUUUUUUUUUUUUUUUUUUUUUUUUUUUUUVy/izwzZeKLOK1vZbmEQzLNFLbSbHRx0I4Izyeo71Z0XQbXSGlmR5ri7mwJbq5ffK4AwATgccdBgVv0UUUUUV5n40+H9p4s1Sy1Ce/u7drdPLKREAMuSeO4Jzgn0r0Gws7fTrSGztIlit4VCIi9gP5/WrdcX4r0DU9WmsrnS9eutMntWJ2p80UoyPvpkbunf1rS8P6FDo/2mcyG4vryTzLm5ZQGkPYYHQAcAV0VFFFFFFFFFFFFFFFFFFFFFef6lN4vGr31va6fYT6VNFttppJ/LaJynJcAEkbs8AdMc1reCvD0XhfQrbS438x0y0smMb3JyT9Ow9gK6qiiikIB6jNLSYGc45rxmc+Odb1jUNFvbG0tNDlZlN2mSxhz91Tu5ZlODkDGT0r2SKNIo0jjUKiAKqjoAOgrA1jTbnVJkt3aBNO4MwwTLLg52Z6BTgZ7n2roqayqwwwBHoRSCNACAi4PXim+TF/zzTkY+6KEhiQ7kiRT6hQKZcWtvdKFuIIpVByBIgbH5094YpIvKeJGj/uFQR+VQR2FnFu8u0gTcNrbYwMj0NNj06yibdHZ26NgjKxKDzx6U2HTLCBxJDY20br0ZIlBH4gUX2m2GobfttlbXO37vnRK+PpkVN9jtfs32X7ND9mxjydg2Y9MdKqwaRptvv8jTrSLepVtkCruB6g4HIplroulWcyz22mWUEy52yRW6qwyMcED0NM1HQdH1OZZr/S7K6lXgPPArnHpkjp7VrxRpCixxIqIowqqMAD2FPrEk8P6LLcm7k0iwe5L7zM1shct1zuxnPvRdeH9FvLj7Tc6RYT3Gc+bLbIzZ+pGafq2iaXrFotnqNhBcwL91JEB28Yyp6g+4puj6FpWiwNBpmn29rGww3lIAW/3j1P41RtvCWgWt4t9BpNtHdh94mVMPu7nPXPJpZ/Cmg3F61/Lpdu94zbzOV+fPrnrUd74Q0C+vft9zpsUt3vEglZm3BhyCOeK6pVCqFHQDAqjqen2uq2ctlewia2lADxkkBgDnt9K5iDwN4ct4hFBp7RRAkhI7iVQCevAapB4J8PCzvbNtP3wXpVrgSTSOzlfuncWJBGT0NZtr8N/CltY3FmmlRslwMPI7FpOuRhicr26Y6c1NL8P/AA5JpEej/Y5Es0fzAiTuu5/7zYPzHtk5wMAYAFddpdhDplnHaQNM0UYwpmlaRgPTJOcD0ri734c+Gr3VptUms5POnyZo0mZUkYnJYgHv3HQ9xVqz8CaDZ6jdanBbyJd3BJ3pKy+XxjCAYA/pTfDvgbTPD2ozajZXF+Z5+Z/NuC4lPPLZ6nJJz61Do/gHS9G1WXVbG5v4riZy8oEw2vltxBGORmrmteDdO1TVYdYjmutP1KMYNzZMqPIMYw+VIbjjp046VpaP4etNMuZrwy3F5fTYDXV24eQKOijAAUcngAe9Y3i7wRY+Jruzv5Lu9sr21BWO4s5Nj7SemcH35HrWXP8ADPRZr6z1BrrUhd2x3GYXPzzN/ediNxPA6ECsjxV4UtL7xVZ6lZajd/2zE0OyFGDJEisNzOcZClAwwTyWHXOK9ornfFWgxeJdJm0ue5uLeKUgs0DAE45wcg5Gcce1YOj+ErzRbKOw0/xHexWcWRFEbeBtoJJPOzJ5J5qf/hC7C50O60fU5rjUEupmnkmmYCTzDjDKQBjGBj8unFcZovwrXT5liufEGo3ekqcjTnkIicA5CuAcEZ5xgZr2tQFAVQAAMADtS0UUUUUUUUUUUUUUUUUUUUUVBc/6l/pTbT/UirNFFFFFFFFFFFFFFFFFFFFFFFcDc+OtNjhuLq3tNRvbO2YrNdWtvujQgZPJIJA7kAgVrf8ACT6fJoa65aedeWRXcfsyb2A75HbHf0p+leJLDV9G/tnTxPc2vzALHCxckHBAXqad4Y8R6b4nspL3S5XkgSUxMXQqdwAPQ+zCszUvGWlWcksYiu72OI7Z5bS3aaOI+jMOAfavNfgvPbSX3i67ikT7K18ZEfouwlyD7DFeieGtV8J6jqWpz6E1rJegBryWCEgsOcHdjDd+hNcrpnxGtNS8aT6YpmhsLa2dMyRMDLNvXnbjIAXOM475r2YHIzVW9vLWwhM95cw28IIBkmcIoJ6cniubufGfhy1sIdQm1i1S1mZliffneVOG2jqcHHbuPWtu31bTrmx/tCG+tns8Z89ZRsH1PQVmN4r8PrbpdNrNiLd5TCkpmXYzjqAehxkc9K1dR1Sw0yFZ768gt4mOFaRwoY+3rVfSNd0rWVY6bf29zsALLG4LKD6jqKZN4g0WCdrebV7COdW2tE9ygYH0IJzmr19qNlp8ayXt5b2yOcK00qoCfQEmnz3tpb24up7qGK3IBEryBUOenJ45qvpuradqilrC9t7kL97ypAxH1Hap72+tLBBJeXUFuhOA00gQfma8Ge30yT4waTd6XLbvHLZyXErwOHV5Csik5B64K/l7173eXlrYxedd3MNvFnG+Vwi59MmizvLW+i860uYbiLON8Mgdc+mRThdW5d4xPEXjGXXeMqPcdqILq3uYjLBPFLGOC6OGH5iqN1eiW1uF0+eCW88pvJQSKcvg4/WsHwVoK+GtOS0uL57q+k/eTSSSFsseyg87c5+vJ712lNZ1QZZgB7nFIro4JVlYD0OaVXVvusD9DTqRmVRliAPUmgEHoQaCQBkkAe9LRRXhviefULP4m+HYF1S8azugzm1L4jUgMOAMZGMdcnrzzXuVFFeJfEW+1jS/FHhlrXVZksby9jiltVwoIDrkZAyQQTnNe20UUUUUUUVDcTJbQSTyHEcaF2PoAMmuP8D6nretWJ1LVbW3tIJyWtYERhJ5eeGfJPJHoPfvTPFXikeF7u0l1C3b+x5wY5LqMFjBLnjcB1UjPQZ475rV8M6w+vWjaglu0NlIxFqZBh5EBxvI7A9u+Oe9dJRRRRRRRRRXmA8Waovj2LwzPYQQ2skTzJNvLO6AHBHQDJB9a9PoooprMEUsxwoGST2Fcp4T8SL4minuraynisklaOKeXAE+Dgso7j39cjsa62iiuO8deIbjwxorajbadJfuJFTy0OAoP8THBwO3TqRXSabcm9sbW6aJoWmiSQxt1QkA4PuM4q7RRWNHrdg+p3GlmYR3kCCRo3G3chGdynoR1B9MfSrOl6jb6pbfarVmeAsyq5GA+DjI9R71oUVw/jXxnYeD7dJr62vJRIcIYYcqW54LnCg8E4znHau0hkEsSSAYDqGAPvUlYPifXLfw5o91q12kjw24BKxjLElgoAz7kVZ0PVINb0y11K2SVIblA6LKu1gPcVq0UUUUUUUUUUVFJNFE0aSSIjSHagZgCx64HrStLGsixNIokcEqpPJx1wKkooqG4nhtYmmuJY4okGWeRgqj6k1V03UrLVIWnsLqK5hVyhkiYMuR1GR1rQooopCwBAJGT0HrRkAgZ5NMaWNXCF1DnopPJqSiiiio1ljd2jWRC6/eUNyPqKkooopFYMMggj1FLRRRRRRRRRRRRRRRRRRRRRRRTQihiwUBj1OOTTqKKKKKKKKKKKKKKKKKKKKKKKKKKKKhuP8AVN9Kba/6lasUUUUUUUUUUUUUUUUUUUUUUVBdGJbeUzMFiCHexOMLjk/lXivh/wA2Tw5cWXg+zhi0QCUC/wBRLM1wTkMVjABI7Atjp045qfB0Mnw4vWKnBe4Iz3G0f4VvfA458D2h/wCm0v8A6Ea8z8H6tPonw48WahbMVnS+eNGHVS/loGHuN2fwr2z4YW1vb+C9ISAqyPB5jkc5ZiS2foSR+FcH8GIUW98XBVURnUWQIBwAC3H05qL4YQxxePPGgjQIolUBVGAMs1aPh3/kr/if/ryi/wDQIa9urmvGVrb3fhzVY7qCOaMWsrBXXOCFJBHoQeh7V5L8HfCWjXnhCC81DS7a7muXk+e4jEhChioC5ztGQemOeayfAenRWdx418K3UC3WnWjebCk4Dbchsfjjac8cjP0T4QeCtE1rwh5+rWf2tpp3CmRivlqpHCFTkAkc9M/St/wtcrrvxM1qS4XdFpMX2eziZcLEcgFlB6Hg8jqD9Kj+JES+HvF3hrX9ORIbi5ufst1sGPPQlR8w6E4J5PP3f7opvxksV0q60bxhbQgzWN2i3AUD50zkE/lt/wCBCvQtaeDxBe6TpsLRy2r7dRnyuQ0SkGMc/wB5sceimuE1PUNS1j4lXGl2ltZ3Eek2ayJBeTFI97BSZMBWJbEgHTjHbvePhHxFJ40svEqf2RZbAEu0t5ZGM6nIbIKgE4IxnuAecVJ4Pki8WeJtd1a8jWaKwnFnZRvkrGFzuYA8ZY4561kSaXZ6Z8Y7FrOBIRdWDzyqgwpf51JAHTIUZ98nvUlteX/iDxtrjDSrfUbbS9ltBDdXIRISfvMF2tksVPOOgAzxV3w/4X1uw8Y3mopZ21lod/GUuLOK53AHZ94KFAzuH4bj9K4nwJ4ZsL3xp4ssJPOGnwSgG1SVlWX5mwHIOWA64z1+ldH4O06LQfiVrei2CsumSWazG3LEqhOznB68kj6N7VSttOtvBnxWjYwRx2GtRuLZyMLFKcEqPQlhgAdBIBXqEVhb6p4tn1B4InTTolt0YoCTMcOTn1VSoHpuNd1XKeNPD1t4m0O70+eMGRo2MD90kx8p/PHHevOvgvqFnB4QurKaMQz6ZNKLxSck5y24jtwCv/ADXa+AdHGn6a95JbrDc6hK9y8a9IldiyxgdgARx65ru68F+Ier2um+L7BPE0U8nhyS2/dhAxiE+45Z1H3sDtzgEYHWur8LaZpulXd9rOkanHPoTWwCQx3BlWBl5YLknAxg4zkE+mKwvA8aeP7O+1nXDJNBLcNDb2fmssUKKBzgEfMc8n2pPCWo3+ieNL7wfe3c93ZvF59lLO5eRBgHbuPbGfoV461T8ByTW/xG8SaYtzcvZwRZjilmZ1XJU8ZPbJFaN9Je2nxW0u0t9QvPsNzZyTz2z3DtGWxIOFJIHIU4GMYqn4zP/F0PCQ/6Zv8A+zV1viy213Udc0uyt5J7TQgrTXt3bTiJ8qDhCchgDx0/vH048/0XWorD4j2Oi6FrM19o15A5liluDOkUgV2xGxJOPlU9T94/h22oatc6/wCLJvDNheSWtrZwCa+ngOJGYkYjVv4eCCSPccV5l4/0ebSvGXhBBql9dWst8jJFdzGUxsJUzgnnBBHXJ4PNdZ8Q9R1HSPGfhYWWo3UcF/crHcW/mZjZQ6L93tkMc1N8a9R1DQ9NsNV07Ubq3lFysLRJJiN1Ks2WGOT8oHXpmvaISWiQnqVBNEzmOJ3Cliqk4HevB/B+p3njGyu7+PxLdWuuIz405CixQ4zsBRlJYdMn/CvY/Dpv20eyOqZ+3mFTPkAHfjngcflWww3KRkjIxkdRXh+l6t4hsfiG2gazrrSWUkRntALeJPNB6KTtzxhuh5K+9dzrb6pc+ItPsNN1GW1hETT3oWKNhsBwuCykhmOR16AnHFcNaa14hs/H6eHNa1KOTT7iNpLdvsyr54wSFJxjPBB9ce9d5qU+py+KbCzsb7yrVbcz3kRgVgV3AL8x5Bb5h9ATXMazqsuu+Krrwst7Dp0VrCku6W3jla5kYZAUSArtAI7ZzmtfRb3VtDttbbxC8b2WmqrW80FuIlkjEeTtXPXoMevArjpfFl9d6I2tw+KdItLkxmWHTA8TBlAyEcsd3mEEZAIweK9B8AeJ08W6DFqXlrHMHMU8a9Fcentgg/jXa15ZpPiPVW+IF/4buzDLaRWv2iJ4oipGdn3uTx8xH5U698R6rY/EHTdAd7SWw1CF5VAjIkjCox5OeclOvueKoa34r17SfGWm6HOumLY6g/7m4Mb7guSAhy4BboPqw47V2Pi3UtTsP7Oi0kWsl1eXQgWO4RiMYLM2QwwFCknrVPWPEUyasmgafJaDUPs/2iee4OI4UzjhQclj1AyMDB5rndG8ZX1v4sTwvrhs5ZLiLzLS7sz8r9ThgScH5WH4D1zW/ceIb/UdbudH0CK2Y2QU3l3chjHGx6RqFILNjOeQBj14ry/TrvV7j4u2ketQW0V1b2LRK1tu8uRMMwYbuf4iMe1et6nrt3Lqz6LokNvNewxiW5luHIjgU/dBCgkseuOOO9YWgeML1vE83hbXrS3t78IZbea2ZjHOuM4APIOAT17HpjnEsfiNqd54g1XRI/DczXVoh8qFZVLM2QMu33VXkHPPatrwd4xvtT1q/wBA1vTksNUtk8xVRtyOnHIOeeoPHb6VTsvFmpX/AIpuPCOqaTbQZiYtIJ2Iljx1XgZyD+GD6V0t5qF5pus6ZoOk6datbSQNIxMhQQIhAPAB45AHufxrn9a+IR0jxXBoE+jXZWVCySJh3k4O0oqk5BKkc4x3AqhJ8Rr3SvEMGl+I9Ak02C7z9mmWUTE84GQmRk9wCSMjjBzVi7+IF7pmsWcOsaBPYaVeyGKC7kcFs9AXUfdz6E5A9a6Dx94vHhGyS5fS7q7jchTJGAI0J6BiTkfl+I4rtbC4+12dvcldvmxrJtznGRnFWicAmvKJ/iXY2+u3Ojy6XqSzQw70TyMyzvkYSNBnOQc5OOhp/hj4i2ur61Jol/p9zpd/yYY7kY8wdcexxz6Hsa4jx5qfhjXPFMGkazpWrJdWySKk0SlWnGMhEVcl1bBAPHJ9677wx440280O8vH0+40y301xb+TKmCcAbUUd2xgbfcetGpeOJtFntpNZ0O6stMuX2JdmRX8snp5ij7n5n9K67XdfsNEs47u4Z5BMwS3igXzHnc9FQDqTXg3xp8Q3Fx4ehsLzRb2xkmnSSN5SjIwAbIypOD04PNeseJPGel+DrSyGpx3ZMiKo8mAsBx3JwAeDxnPHSsPUviv4esLtI2jvpbRyQL6KHMDH0U5y2OQcDt3rqvFPifQtG0qO71R/NsrlQYwsBlWUcEdsdx1xWna61pw0CHWSTa6cbZZx5ibSiFQQNo74wMDOe2eK5x/HVpDFaz3Gk6tBb3UiRwTSQLtcsfl6MSM+4FO1bx3pmla7FoVzbX/22YqIgkIZZAxwCDnkZz+Rrodf1yDQ7aG4uYLmRZZViVYEDtvboNucknpxmtyN/MjV9rLuAO1hgj2NQXtytnbS3LRySLGpYrGu5iB6DvXMeF/GOk+KZJk0pp5RCAZHaFlUZ6DJ7+3tWt/bVr/bJ0bZP9rEfmn90dmz13dMZ4+vFZep+LtM0+aWEJd3bwH/AEj7HbPMsH++yjA6HjOfatrRtXsNbskvtNuUuLZyQHXI5HUEHkH2NatcZq/jbw/o98NPv72SK7YgLF9llYtnpjCnP4Vu6rq9npFib++eSK2XG5xE77c+oUEiuT8bz6Nqnhj/AEu9NtHdlTZTiN/MEucxsigbic46DOCfWsP4eTWi6hdRXviGTVdeMYRhPbvA8MKYwoRwDnJyT1OQe2T32r+ItJ0eQRXt2EkKl/LRGkYKOrEKCQPc8Vd0nVbDWbYXWnXcV1BnaXjbOD1wfQ8jg+tZ+r+JtG0aQRX1/FHL3jALso9WCglR7nAqaafTdb0iWaJrW/s3RiORIjEDp/nmvGfgzq+naJ4Ia41K9htYjdyANK+NxwOAOpPsK920+/tNStkurG5iuYH+7JE4ZT+Iq7VC81KxsSgvL23ty5wgmlVNx9Bk81C+s6XHdrZPqVmt2x2rAZ1EhPoFzmud8f2guNFeaPUo9NvLZxLa3bziJUk6YZjxtYEgg8HNZ3hNdRXUZX8T6rYya067YLG3lGIYepYLwcsQSTzwBz2DNI0GzvPF2peILq7trq6jKx20MUob7MgXGWHZjyfxP4d7/aNj5s0P2y382EbpU81cxj1YZ4/Gix1Gy1FGeyvLe5RThmglVwD6HBovNQsrHb9rvLe33dPNlCZ/M1ZhmjnjWWGRJI25V0YEH6EVXvbm0hjKXdxFCsgK/PIEz9DkV4j8MbdLbxx4xhi3eXHKqqGYscbm7k5r3K5ure1UNcTxQqTgGRwoJ/Gp0dZFDowZSMhlOQaimuIYColmjjLdN7AZrmfHNlHf+GtRR5Z4xHbySgwSlCSqEjJHUZ7dK5v4Oyj/AIQLSpJX5YzEsx6nzn716iDkZHSimllBwWAP1p2QKKK4vxvFrF5ZW9hok0ltcXM6rJdKOIIwCxOffAHvnFdTYW7WlpDbvPLO0ahTLKcs59TXnni3Wtf8N6tb3Vrp1xq+k3IKywW8ZaS3cDqMDOD78cHpnntdAbUZNPim1UIl3L+8aJBxCD0T3x3PrntWzTXZUVndgqqMkk4AFZGgavba7p6ahaEm3kkkWNj/ABBHZN30O3I+tbNFcPeT67eeKIbSwcW2k2kaveSyRZ85iciNCfYDJHTP0z3FFFFefaVqmu6p4pv444oodBsX8nzHjO+eQL82056Bu+McfXHoNFYniK8vNP0u4vLG3FzNABIYT1dAfmA98ZI9SMd65bw544tPFV5DDokMkkKJ5l7JMhTyAQdqehckdjjAPJr0Siiiiiiiiiiiiiiiiiiiiiiiiiiiiobj/VN9Kba/6lasUUUUUUUUUUUUUUUUUUUUUUVR1S0Goafd2RcoLiF4iwGcblIz+teR+HPCXjHTtK/sObXrGHTlVkSSCEyTBSScfMAB1Prjt2I0Pht4U1zw/pc2lavd2kljh1jht1JJ3HksxA/AD159Kx/CvhLxh4ejm0W11WxTRvPLpclSbhUPUKMbQfr0PIzVzwJ4Cv8ASNF1XRdburS6sr8sWWFWLhmUAtubHPHpwQDmqPhnQPH3hjfo9jd6Vc6QsmIJ7vdviQ5Jwq9+ehJGe4FaHw88L+I/DF1rMl7NY3MN3M0yhMh5H5wfRAcj1xTvAnh3XtH8Ta5qeoW1otvqkm8eXOWaLBYgYxz1ANQXmgeJdO+IN1r+k2tpdW2owCF2ml2CABUGWHU8p2B69utezqCFG4gtjkgd6wvFnHh3V/8Arym/9ANeO/CXVdasvBdpEmhy3kRaX7HJDMgDfOch8kFfm3c811+l+H9R0jS9bvprdb7W9WdnkigdVVAchEDPjhQf/wBdM+Eem6xoegDStX0xrR4ZHZJPPjkDhjn+EnB5/Ss3UNA1Pw34zl8U6RaPfWN6my+tIiPNXp8yAkA8qD68kdDkaN7pNz4y1vSr28sLix0zS3Myx3IUSzy5BHygnCjaOvXP5d54j0mHXdHvdMnC7LmJkBIztb+FvqDg/hXGfCrQr/RNARdVLG9ZigV+THEpIRB7dW/4FXL+PfDuvad4lg8YeF4FubjYI7u2yMyKBjOO4IABwcjAI746Pw3qXizxFcwPqej/ANh2MDB3/e5luGGflA6qucE5HPQHrXHTQa78P/FOo39ho9xquiarJ5jRWalpIn5OdoBxyW9iCOc8U8L4lvfiLp+uyeG5orRbLykBlUFEIY/OegbLHK9QMVX8Qaf4j8F+L7rxDoenSarYalzcW0aszKeM9MkHOSDggZIIr0bw1q+ua9Ob690ibSNOgBKQzEmedsEcrgEKOeMcnGK4f4bJeReNfE9xc6ZqFtBfOHglmtmVCAWPJxgEg5/+vxVjRbm5b4n6lqDaTqkdhc2q2sVy9lKqFhsOTlRgZUjP09a3vi/on9q+GnuYSUvrB1ntnUkNuyAVGOcnPHuBXZ+FtNk0rR7a3uHMl2R5lzIxyXlbliT35OPoBXQ0V4BqHhTUIviJKLOPZousRrNfDYCjBGBdDx1Y4z67z717+AAAAMAUV5jr3irR4dau9B8QwItgYI3jmmhLRFmyGVj0B5GD068g4zwfgjRLVvEuvwaBJK/hi7tGjdyCYhK3BVCeGwCfoDj0qx8MtRHgyS/8LeIXFmyTtNbXM3yRTIcAkMeMfLkfUjqMVvaDZr4h8e3PiiKFzp1rbC3tJ2XAnk5DOmeqgFhnoc1y0WrWfhD4n65ca472ttfwqbecxsyN930HqCPTIqO68T2tz8VNHvTa30Vs1i0MLPbPumB8wh1QDdtJ4Bx78Crfi7VNOPxV8Oh76BI7aJlmkMgKxv8APhGOeDnAwf7wqfxprkEfj+y0rxIxj8PCDzI0k/1MkvJDSf3gCMYOQCBxyTWHqniXSH+JXh3UYi0OlQWskaXDQMiSErIPkGMkZYDIHXNXp9Uj8EfEu+vtV8xNM1iBTHcCM7YzxjdxkYKsMdeQcemX8SfE+i6h4r8Iz2d/FNBaXYa4mXPloPMjP3uhwASfSui+LjpFrPgzWncDT4b1TJNg4UFkcE8f3VJ9eKzPjP4m0rUNN0yGxuRdLHfRzSTQgtGg2tgFhxuOSdvXg19D2NxBdWsU1tMk0LqCkiHIYVJcy+RBLMRkRoWx64Ga8I1zw74b8WaO/izRrj+zdRSFrkzW8gQiTGSJAOjZyNwwSTnJ4r034faje6r4V0y+1DP2qWIlyerAMQG/EAH8a7GvFPjNYTQWmm+J7KPN1pFyjsQcZjJHX1G4L+BNdp4HM1/aS69dxCOfVGEsaZJMcAGI0/LLcd2Ncr8Y9HuJ9Jg13ThjUNIlE4ZQd3lj73T04Y+wNdL4BefUtPk8QXlsILrVGEojySUiA2oM+mAW/wCBVh+K/C/hzx1f3dpK0ttrGnbV+0QkK4DKGU46MvPfBBBwRnJ8/s21+68M+MPCV/I2oTaVGoguQrEyL97aSeScAYHJ5xk8V1fw88VeFtW8N2S30ul215axrBLHc+WhyowGG7GQQAeK9P8AD15ZX9o8+nW4itDKyxsqBVlxwXGOxIIB74rerw+xmjt/jJqImYR+fparFu43nMfA/I/lVDWtQtbn4y+H44Z4n+z2skUhVwdrlJflPoeRx710nxl0aXUfDRv7Q7bvS5Bdo467VB3Y/D5v+A1b8C6sPGEsevtE6R21uLVFcDAmIDSsvt91c+xrz6WbR7L4ravb+JLe0kgvoYjbTXcSsgYKgA54HRhk91969bjtfCun6lYxWmmaYt/OxMJtreMOoCkl8gZAwMZ98V558F7oQ3fiXSbtgNTjv3mlz1cE7SR6jI/8eHrVlzG/xljy67k0w4HHX0/I5/8ArVzOl2+kT/ErxDpniK2jeW7kV7NpcqDgcKDkckEfXb19fXI9D8LaTq9mbfSrRNSldjEY4xvX5SSx9Bjv6kVxPgxf+Lm+LW/2Ix/6DU3/ADWL/uE/+zVX+MFrPpVxo/jKzVzLpk6pcBTjMLHv7Ekr/wADru/CU0etTXfiRMmG7xDZ7hgiFO+CMjc+849AtcXq6q3xj0XKgldKcgkdDmUVQ+J67vHPgcbVb/SWOG/305+o61Y+O7bdH0fjrqcf/oLVrfG3nwPdf9dYv/QhXpWjDbpdkPS3j/8AQRWlXiGjskvxk1v5fmh0xV5Hc+Ucj8D/ADqp8WrMS+J/Bc1uim++3BQMZygdGycc4HJ9smrksMcnxkhd1DNFpZZCf4TyM/kSPxqD43SLBb6D5skkNi2pIbhoiVbHXOR0IGSP/rV1Oq+A9N1myEeoazq91aZEoEl4CnThumOhri55bSL4leFNNR2axtdLxZ+Ycgko4DD1JVVGfUVN+0P/AMipZf8AYQT/ANFyVH8eYjN4U0mFSNz38Sgnpny3FejeNNLs7nwXqVmYESCOyd4kVeEKKWXH0IFeV2zyyfA0mYsXFuyjcP4ROQv4YAr0GPRE8RfDew0l5hCLjTbYLIRnawVGX9QK85j8Q6t4ZNp4e8f6bFcaUxRIdTiJZcrjaWPUkEc5w3U4PfrPjJpL3GjQeIbBwt/pMizxyKMlo8jIz6DhvoD61saTqtt4zvNJuISHtbW3W9lUDIW4bKqh91w5/AHoa9Nor5/0p18F/Ey90+Vyun64huIj0SOTLHn8Qw/Fe1d/YTyjTNZ8SlAJriOSW1yuCIEU+XnPrgt/wKuH+FVtq954VgurLXIommnmedGtA7CQuc5bIzkYP412fgTwefCc2of8TL7SLxxKYRGEVDk8gZPrj8K9Grxr406PJc6LBrloQt9o8y3CHbklcjIz7HDfga1V1hPF+m6DBbqGh1EfabsNyBHEw3oR7vhfpmqvxG0fXTfaT4j8PxpcXWlb82jf8tEYYbb74yMdeeOQKh8FeKNG8U62Liezl03xHawPbzWk64JBKkkEjJI2+xGW4xzXKfCuTxBq0Gq69ZzaV517eN5puYXZ1wBhcqRwAeB/jXRaH4a1Xwc/iPX5761lE9tLP9lto2SMSKCwOCT7j8au/ByCC68IJqE37681GWZ7yVzuaRt7Lgn02gce/vW1oHhW28IaJqlraXM80MgklVZWB2fL0GPpXnXwQ8P6Ve+Gnur6xgu5TcugNwgkCKAvCg8DnJ/Gtn4LkRL4jsogVt7fU3ESE52jkY/QV7dXz98cdMt7iTQJ1QR3Ut8sBnQfMFP+B5qx8Rfh3ocPhe8vdOtDBqFlGbhblXYu+Dly5zliQCcnkH8a4v4gNHrfwx0XXbyAHUsxwmdjlyBvUnP+1jd+Nes6T8OdAEthqs0c018sGJZGkOJ2ZSCzD1+Y9MVxXwas7a38ReNbSCEJbR3KxImc4UPKMfTisnw14X06/wDiR4msZEkTToUBNpFIyJJnacNgjIByceuKt3ukQ+AviPob6JG0Gn6uphmt95Kk5wcZycfMjY7EehxXWyWOn6T4k1u811otYub8L9isY7c3EyRKCSuzBCg5HoOOvWua+Ed9/Z9z40XyZ7awsZRNFZynJhH7wkcZwcKOmeg5PWum+Hul2virSZPEmuW0N7dalLIVSdd628asUCID937p5HPTmub+EWn2+i+KfGFpBuFvbOioGOSFDPS+Eri78VR32uah4XXVlup2S3aW4j2wxLwEVHPy85yRyTzWr4DsPEPhFNcl1CzaLRY4pLi1tnullaPbkhQR2Kj9B3zVjwRo8HjHw0+ta6BeX2peaFeQEi2QMyKsYJwoBUnIweec1r2Gj6poPgLV7DVr9b2WO2uPKkDMcR+Wdq5bnjn6DA7Vwnw+8GWviTwDZNqV7dyIwm+zxJJsSD944ztHDHdlstnrjoK7T4Kandal4Ri+1SvK0EzxI7sWO0cgEn0zge2B2r1yvnv4y6Y2nXmmeKIFmaGKdUvYllIDrxt78cAr+I/H0PxjDa63YaZpULndfTI8MiMV2RKNzuMf7Hy4PdxXeQRJBFHDGu2ONQqjOcADAqG/tY721lt5t/luMHY5Vh9CORXjfwSnnv8Aw9qlveXFxcql9JErTSlmCbF4B7dzx3Jqt8Or6e28S+MYLm/u5bGwceVHPO0giQFzhdx4AAx+FavhCOXx5pk+s6rd3axTyulrbW87QrAikgH5SNzdeWzWh4Yl8Q+GPD+qSeKZhdpYBnt5g++SVACeSTnk4xnnnmuGs7xvEGhC/wBR/wCEnk1W4UvDLYwTpFb5+75YXCMOBk8k+verOmvrHin4b6ta+JYL+zu7ONysjo0TThU3KWBxuGeD64HetD4MaJs8GWt9b6hexXFykwAMxaKNvMZQyxn5c/L6c5P4YPw6/wCEm8QNr9pceJLhYoboRtcDmbI3DCA5VFOATjmuj+GeoatbeINf8Malqc2opYFXguJzl8E85J5PUdScYq14V1DVz8RNd0q/1N7uC2tUaNdgRASEbhR/vEV7JWB4mt9Su9NaDSbn7NdPJGPO4yibxuIzxnGa8s+IWoX3hW2t4tN8Q6pcazeSLFa2ziCQNlhklfL/AAGO5+tbGrXXjDTPD+k2cZkvNZvJ1jubyO3VltQTnO1RtwAQMnjgnuKw/Eusan4M1zQ4Y9fk1OK9nWC5tLvy94yQN6lVBUfN/LrVz4r6x4l8NLb6npl+i6dLIIp0e3V/IJHDA4yQcHr3wO9d34pv7m08ONc6ddFrxhGts4RW853YKowePmJ/Cud8R+J5vDx0fRbnU7RNSvg3nX92AkUKqpJfHAJJ4UZHOM1wuoeK18FarY/ZtY03VtMvnxc+WsQliIxlsxYGOc8j1HvW/wCP/FfiXQPEuk2Gnw2dxb30mIosESOflBV2OQBk5yB061d/4SHxH4W0vWdS8XCykSMqLFLTgSO275M9QPu8kZxnrS+ILzxppOijXIpIrqdWR5dLitchUJ5AYfOSMjJ9j6Vt6/4xXTNI0q4EMceoaqY0t4Lp/LWNmwWaQnkKuecDOSPXNcZ4h8baj4Rnsbm81XTNY0+4k8uZbVAkkJxnKgMcjg9fX6V7nG6yosiMGRgGUjuDT6KKKKKKKKKKKKKKKKKKKKKKr3X+pf6UloCIVyas0UUUUUUUUUUUUUUUUUUUUUUUUUUUUUUUVzni2yv9S0S90/TxbCW7heAvcOyqisME8A5OCax/h1oepeG9Ah0jUHtZBbs3lSW7MdwZix3Agcgk9K7uiiiiiiiiiiiimSb9jbMb8Hbu6Z968g8N2HjXV7vHi37PBp9vMJUgiCEzsDlQdpPyAgNzzkD8PYqKKKKKYyI4IZVIPXIzSqqooVQAB0AGKjmt4Z8edFHJjpvUHH51KAFAAAAHYVWuLO1umRri2hlZPumRAxX6Z6VL5MXm+d5aebt279o3Y9M+lQPY2buXe1gZmOSxjBJpt5p1jfBVu7O3uAn3RLEr7fpkU+SztZZIpJLaF3h/1TNGCU/3T2/CkvrG01CHyL21guYshvLmjDrn1wahj0rTohAI7C1QW5JhCwqPLJxyvHHQdPSp72ytb+A295bQ3EBIJjmjDqcdODxVNdE0lbZbVdLshbJJ5qwi3TYH/vAYxn3rWVQqhVACgYAA6UjosiMjgMrDBB7iuZfwj4daRZP7EsAynICwKoP1AGD1710yqqKFUBVAwABgAU6oLq2hu4JLe4iWWGRSro4yGB7GnxokMaxooVEUBVHYDtXjj+OLbxg154c0eyvhdSObe4kliASGHO2Ryc/3cgA4JJFexwxRwRJDEgSONQqKBwAOABXMX/hHQ7+/k1GeyP22XG+eKeSN2wNo5Vh2ArY0nSrHR7X7LYWyQQ7ixAySzHqWJ5J9z6VyN38OfCd3qJ1GbRoWnYlmAZgjMTnJUHBPXt3rvo40ijWONFREAVVUYAA6ACn1xninwVoXimWGbVLQyTQrtSRJGRtvXBweRmq7+APDEl3Z3TaVEWtECQpkhBg5BYZ+Y+7Zz3rt5Io5ImhdA0bKVKnoR0xWfouk2WiWEWn6fCIreIfKucnJ5JJPUmsTxZ4P0fxXFEmpwEvEcpNGdrqPTPp7Uzwn4N0Xwosv9mW5EsvDzStucj0z2HsKyfEPw70bWtWj1jzLuxv1ILTWUvls+OMk4644yMGkt/hv4et9Wj1VY7kzxoFAadiCcEFifvEkHnJx7VZ8Z+AdE8XvFLqCTRXEY2ie3YK5Hocgg/iKteE/Bel+FllNm9zNcyja11cyB5NvXaDgAAHnGKr6L4JtdH1y61uHVNSlu7skziZ42VwTnGNgwBxjBGMY6Uo8F26+I28R/wBran9uK7CC8fl7MY27dnA7/XnrWT4p8S6Lrel3uh6de297fXbfYlhX5trMdu/HovLZHHFeiaXYQ6XYWthbAiG2iWJATk4Axz6muMufBSz+KIvEv9sX63cWVRPkKLGRjYBt6ct68nPXks8S+CV17WrLWH1a6gmsmDW6Rqm1CCD3HOSOc/SpPGXgtPFkdpFe6pdRRWzCRUiSMZkAxuJKk9+nSpfFXhOTxPpkOm3urTrCpDSmKNFMrDoTxx9BXV6Tay2Nhb2s1y1zJEgQzMoBbHqBWjXzpHZX178Xtfaw1D7FcQWUbI3lB1f5IhtccZHOfXgelerab4bmOsR67rN4l5qEURigWKPy4YFJOSqkk7iDjJPSsV/Buot4sTxMNaUTqPLMP2YbDFg/J1z755rq/FXh2x8UaVJpuoISjHcjrw0bgHDL78n8yK8t0H4ZatabLLU/FV3daMmAbGMsqyKCMIck4U45A7Z6da6zx34Gi8SR2U9jcnTdTsCPstxGOEXI+XAxxxxjp+dcl4h+HfiLxNplva6x4oWWSCUFQtsBHt2kFiBgs/TqQBz61Q+N1rcQ+FtFtpr2Secagim4ZQrElX5wMdP6V397oXiPVrFdI1LUrIWDqEuJ7eNhPMox6kqpOOTz16dqu+MfDt3q3hw6DpUltaW7xrETKGbYikYC/ljmqf8Awjust4LTQv7Qgiv4FiSC6hDKAsbKVJ75wuKq6t4d17xLZw6Zrs+mLZrMJJpLRX8yQL0ADcKT3OTXf3jWUFjOlyY1tI4SJVbkBMY5HpiuP+GehQaF4diWKIo107XLbjk4Y/ID7hNo+ua9Borzr4g+DV8WrppWVYZbW4DNIc5MR+8BjvwCPpXepbQpbC1WMeQE8sJ224xj8q8CtfBHi/wjqNyfCN/avpdw28Wt25IQ4HbHXtkHJAGa9f8ADml3tks1zqt6LzUbjHmOi7Y41GcIg7KMnryTya6aobmCK6glt5kDxSoUdT3UjBFebfDPwU3g+3vVmmWaWac+WwOdsQ+6PqeScetaXiBPEsGu2l/o8MVzYrAY7m2kn2byWyCueAw9T9KybPQtQ1bxjbeJtQsF0xLKBooofNWSSZiGG5yvAADHAyT71w8/hXxj4N1y7vPB0cF9p94xd7Wd1AQ88Hcyk4zwQc+ua9Q8P6brd7Fc3PimS2865hMC2dqP3cMZ+9ycks3GeTjAxXkOiaJ47+H9/Pp2i2UOraRcS7omlcAJ2yeQVOMZ4I44r1gWWtxaNf3N7Cl/rN7F5ZhtmVI4VwQFUuRwCSSeSSayPhdYav4d8MNY6ppUyTwSO6JHJE/mKTnjD9evXFUvhRpur6XLrJ1PSri0W+umuYmeRGUAk8EBsg8jtz+Fey14P8cnkWPw6II/Nn/tBTHHkAMw6DPbJxXR+JdQ1TxHpU+h6fo2o2l1eL5M1xdRBIoUJ+c7s/NkZAC56/hXK/FDQrpPCOmeF9E0y7vGieP94ifKAoIJY9AxJz+Jr2bTbwvpUdw1pdRMkfzQSR4kyB0x3ryL4VR6hZ674ia90fULSLUbprm3kmhwNu5jhscA4I9e/wCOLompSaX8T/FE/wDZ95dwMEjka1iMjR5CkEqOSOD0rt1sbnxX4t0/WZrK6tNL0lH8hbuLy3nmbqQh5VRhTkjkiuP8KXes+G/EniGO+8NalfXeoXTSW91DGCsigkKC7EKqcrz2z06Vn/D211dNd8WabqWiXkDatIfNmQfuoAfMyQ54b7/GOtXvBesav4E8zwtq2h6lepE7PaXFhAZVdWycckADOT7ZOcYzVv4Zx6p/wlPiSfUtEvrNNRk3K0kRCIAX43HrwRyuaw9Gm134XareaW2j3mqaJcSGW3ltkLlR7dQD2IOORnoc17DpUup+JrS9k1Gwl0yyuIXt4baY/vWDDBdx/D6AdevqK8X8Ja9rXw1E/h3WNDvb2ISGS3msULg7scAnGV7+oJOR6eqaxqF+vg/V73VraSCe9ieO2so8yMgdNqKQB94k5Ppn2rO+GF7FpvgC3S+WaCS0EgnjeFgy7pXK8Y5zkdKofApmg8PTWVxDNBdJOzmOWJkO04wRkc/hXt9YXifR4tf0W90uY4W4jKg/3WHKn8CAa8x+Ddlq39nNda0sqS2qnT7WOVcFY0bLdevzYX6Rgdq9rpGGQR6ivmP4ZeI9M8EW2raFq8k66hHfsEhjgZjLwqjbj1x3xwRjNWvhpcx6l4l8Y213BcWk2oMUWNlzsA37gSBgEAj2+tZvgPxgvw+Fz4Y8T201v5MrSQzIhYEH27qcZBHqa9Za6vPGvh7Wlgs5rS0uYDFZfaUCvI2DliM8KTgDPpmvNPAXxKs/D2lJoPiWG5tLuw/dq3lE7lzkAgDIIBA9xg5r1eXUbvXfCmtXZsZIIZ7aYWcTr+9kj8vhiMnBY5wPTHrXI/BzX9Lj8IadpzXiC6gEpmTkeUDI7AsegBBGCTyTis/4IXltK3iPZPGWe+Mirv5KHOGx6e9L4IvLaT4oeKQlxE3mIoTa4O8jGQPXGDn6VZ8M3lrL8WvEoS4jbzLWJY9rAhyEj3AH1GDx7H0r3Suf8Ua9Z+GtIuNUvWPlRABUX7zseAoHqf8AE9q8j+GumvrGoz+NfEEkBvbkZsoC+fs8fqAemR09iT34PiF45Rp9K02y1CSysLu8eC71CJtrKqFN3luM4+9y3bHpXJfEUeGLW78MQaK9kzx3qtPPCyudu5eXkHU5yeT2r3/xLp1t4s8N31jFMkkV1GRHIjZXepypyOoDKPyryn4TX134gs9Os72CZV8Pl45GlA2vLysYA6gom4flUfxNvE8O+OvD3iC+tBPpvkPbSEru2HLZP1AcH3AOK7+XxJ4VktkfTn0+/uZiEgtbcK0jsemVHKjuSRwK5bxxIq/EjwcrHGPN5PTngVJ8ebKe68JLLDvK21ykkgUZ+XBXn2yRXU6H8QPDmqaTDfyarZ27mPdLBLMqujAcjaTk85xjr2ry34m6gE1Dwj4lvtNZ9OBcywSKJNoJBXcOmSDkDsR7V6a9x4HFgL6ODRp4nH7tYoYmeRsfdVcZLdtvWvQYP9VH+78v5R8n93jpUtFFFFFFFFFFFFFFFFFFFFFFQXP+palt/wDVL9Kmooooooooooooooooooooooooopkr+XGz7WbaCdqjJPsK888K+N08Q6nrFgum3Ns2m8MJMF3OSMYH09an8M+M4tf1vUdJTT7q1exUFzcAKxOcdATx3BzzXf0UjMFUsc4AzwMn8q4nw34ysvEOrajplrbXcUtgB5puIwmSSRgDOe3fFamu+I9O0KWzgvJJDcXjlIIYoy7uR6AfUfnXRg5ANFFUbnULS0uLe2uLhIpbkkQq5xvI7A+vPSpRdQNctaiVTOqB2jB5Ck4BNZsevaZLq8ujJdq2oxLvkgCnKjAPJxjoR3rboooqG4nitoXmmkWOJAWZ2OABWLoXiPSNfNwNKvUuvs7BZSitgE9MEjB/DNdBRRRRRRRRRRWfc6lY2tzBa3F5BFcXBxFE8gDP9B1NaFFFFFQTXMFuY1mmjjMjBEDuBuY9AM9TU9AOelFFFFFFFFFFQRW8ELySRwxo8hy7KoBY+pPep6KKKKKKKKKKKKKKKKCMjB6Vy2i+EtB0O7mvdO02KC5mJLybmY8nJAyTgewwK6miiiiimuu5WUMVJGMjqK8/0vwJZ6dr0mvR6pqkt/LkSvLKjCRePlI2dMKB/wDqGPQqKKKKK8+8ceDB4vWCO41S4t4YHEsUcUaEBxxuJIyeCeM4+td1axyxQRpNMZpVGGkKhdx9cDgVPRRXlmofDjT9R8VyeIbu8upFcLm1D4UkADBPUrxnb6+3FepgAAADAFFFFFFFFFFFFFFFFFFFeQfEbQtf1/UNKOnWVsbfTrlbjfNc7DKRg4AAOOhGa9agaR4kaWPy5CoLJuztPpnvUtFRzMyRuyJ5jhSVQHG4+mTXjfg/R9fsvGms6xqGlCK11LhSlwjGMAjG4Z5yPSvaKKKKKKKQgE5x0pSAeopMD0FAAHQClooAx0ooqH7PD5vneVH5uMb9o3fnTkijjLFEVSxyxAxk+pqC4srS6ZXuLWGZk+60kYYj6Zq2AAAAMAVQn02xuJlnmsreSZSCJHiVmGOnJFX8DGO1Z8WmWEUcsUdjbJHKcyKsSgP9RjmmQaTptuxaHT7WNiCCUhVSQeo4FRw6JpMEgkh0uyjkXoyW6Aj8QKbbaFpFrKs1vpVjDKhyrx26Kw+hArZqlf6fZajEIb60guolbcEnjDqD0zgjryfzrEk8JeHJF2nQtOAzn5LZF/kKfN4W0GfTk0yXSbRrJCWSExjCE9SO4PuKLjwroNzYQ6dLpFobOF98cIiAVW9Rjue/r3roIYYreJYoY0jjQYVEUAKPQAVWs9PtLFrhrWBImuJTNKVH33PUmmarpllq9nJZahbR3FtJjdHIMg46fQ1geH/Bfh3w7M1xpWlxwTEY8wu0jAexYkj8KXUPBnh/UtQbUrzT/OvCQ3mtNJlSOm35vlxjtiup8mMw+QyBotuwq/zAjGMHPX8a8/s/hr4Rs79r6LR4jKW3KruzIh68ITj9OO2K7fU9Os9VspbG+t0ntZQA8Tjg4II/UA1xfh/4c+GNAvFvbPT83C/ceaRn2H1AJwD79a9DoooooooooooooooooooooooqvdZ8l8Utt/qV+lT0UUUUUUUUUUUUUUUUUUUUUU1mVFLMQqgZJJwAK8/TxNqeq2897oGkpd2MRYJLPP5RuCpwfLGDkZyMnHStPwj4s0/xTbzPaCWG4t22XFtOu2SJvcenB/L1rPl8VXd7f3dn4f0saitl8txO1wsUe/Gdinncex7A9a87+Ed4NR8W+MLv7PJbs8se6KRgWRtz5Bxx1BqnoOvW2m/ETxa3k3NzPJtSGC3iLtIy4yPbHqeMA16L4N8dxeIdSu9IutNutM1O2Xe1vcDqvHI9+QcY6EEZ7X5vFpn1W80rRtMn1G5ssfaWDrHHGTnC7mPLcdP8Di94U8U2XiWO6FvHNb3NpKYrm2nAEkTe4BPGQR+Brzf4eO0vxA8ZuxyRIq9OwJA/QV0keseHtQ8fRW+y6k1e3tmjiMkRWOIcliM4O4g4zjGAea9RriPEHjfRPD+o2unX80q3Fw6ooWJtq5xyWPGOR0zXOn4seF01NbGSW6jjclVvXhxAx9mzkjpzjHOc4qL4u6l4cGif2frV1NDJKyS2728Rd0YE4dT06Bh16E1n+DvE3hfQ7i70c63cajfqWkudRnVn80rwF3ck4GAAOOuOTXR+A77w5eJrWr6TcSTmS6d7q6uEKnGNwAyMhFBwAfQ07/hZnhM213cpqivHbEKQEYNIxzgIpGT0PPT3xW14T8X6P4rhlk0ydi8RxJFINrqOxx6e9Nv/ABhplrc3NrCl5fT2mPtKWVu0vk56biOB0PGc8H0ra0LWbDXrCPUNNuFnt5OAw4IPcEdQfasbUPF2i2slzDJJNOtsdt08Fs8scHqHZQQO/HbBrzH4M3doW8VXwlhS0N+zLKflXZkkEk9Bg16UPHPhhrOe9Gs2xt4HCOwJPzHsBjLfhmtjQNf0vxDam70q8S5hDFWIBUqfQggEfiKi1bxJpOkTeRe3YSbZ5hjSNpGC/wB4hQcDg8mrel6zpurWrXWn3sNzCv3mibdt74I6g+xqLS9e0rVppoLC+inmgJEsan5kwccg9ORS2uu6Xd38umwX8El7DnzIA/zrg4ORW1WdqWp2Olw+ffXUVvHnAMjYyfQDufpVTSNf0nWkdtO1CC42cuEb5lHqQeQKZZ+I9Gvrz7Fa6paTXWSBEkoLEjrj16Hp6VYbW9KW9Fg2pWgvCdogMy788cYznPPSuf1zRvDd94g0y+1GWEarbEfZka42l8HK/JnnBORjvXW3l5a2MXnXdzDbxZxvmcIufTJqtaavpt5v+y6haT7FLN5UyttA6k4PA5FcTpXj3S9W8TXWl2t3bNaW0AP2gyACWUtjCHOCAMcjqT+feJf2ck5t0u4GnBIMYkBbI6jGc9jStfWiz/ZmuoBPkDyjIN2T0461x/jHwnpXiG50281G6mt2sZd0bRyhA2SDg591HTniul177WNIvBp5AuzCywuWChGIwGJPGB1/Cs3wdoiaBo8Not5NeO/72WeWQvvdgMlfRfQfzOTXRG4gWUQmaMSkZCFhuP4VU1k3Y027+wRl7wxMIVDAfORgEkkYAPJrI8IaHLoOmLb3N9cXt3IfMnmmlZ8uQM7c9Bx9fWuoJA6nFAYHoQaTcucZGfrXMeMTqcmi3Fvoysb64xCkiPt8kNwXz2wM8jmtLQtPfS9Nt7OW8uLyWNQHnuJC7u3ckmteiiiiiiiiiiiiiiisTxBrVroVibu53MWcRxRLy0sh+6i+5qfSRqBgMmpGITyHd5MQ+WIY+7n+I+p/KtSiiiiqtndwX0IntpRLEWZQ69CVYqcfiDzVqiiuIvbnxOni2xt7azgfw+8Ra4nLAMrYbjrnOdvQc5+uO0kdYkaR2CooLMT0AFcT4I1/UvEcFxf3OnJaaezkWbFjvmTJ+YgjgYx9eax5vFWrw/EC08MyWNotlPC04mV2Z9gVsHsAdy4IwevXvXqNFc74s1tPDui3WptEZmiACRA4MjsQqqOvc1nprmo2+j2+q6npRt02l7qGOTfJAnZiMDOByw6j35rq7a4huoI54JFkhkUMjqchge4qeiiiiiiiiiuf8T6/Z+GtMfUb4StGrKixwrud2JwFUZGT+Nathcm8tIbk281uZVDeVOoV1z2YAnB9qt0UUUUUUUUUyRxGjO2dqgk4GePoK5TSvGWgatqL6XZ6grXyZzBJG8bHHXG4DPHPHbmuuJwM1ysHi3Q59Q/s2O9P23cFMDQyK6k+oK8de9dVRRRRRRTJZEhjeWV1SNAWZmOAoHUk9hUFneW19CJ7S4huISSBJC4dTj3FWqKKKKKKKKoWupWN3cXFtb3cEtxbnbNEkgLRn3Har9FFFFFMkkSJC8jqiDqzHAFKjrIiujBkYAqynII9RTqKKKKKKKKKKKKKKKKKKKKKKKKKKKKKKKKKKKKKKKKKr3XMLCi1GIV5zxViiiiiiiiiiiiiiiiiiiiiiiuT8dtOnhTWWtuJBZyHOcYG07j+WawPg/LFN4F0kxAAKsisBjhhI2fz6/jXA6DDJY/EfxrcaajeTFaGRjtJHnMqvj6lg5/A11HwNuYJ/B0SxuGnS4l8/wCbJ3Fsgn8CKzvhoP8AitfG/wD18R/zeq/w3VT4/wDGbkfMJQAfYs2f5Cr8YT/hcUm3bn+yxux657/hirWkXbarretjwnb2tnH5wW+1ObdL50ozxGmccc85wc9O5wPg/FJD4m8YxzXRupUnjDzFQC7bpMnA4H0FW/hoP+K48bH/AKbp/wChPVwqG+MIJAJXSsjI6HNe014R8ZLeO51TwfFKivHJqIR0dchgWQEEdxXQfGLS7a68EX5MUatahJIiEHy4YDA9MgkceteZ/EMSXfw38IrcM+6SWAFj1I8pgD+WOa+kLTTLC2MctvY28UiRCNHSMBlT+7nrivHvgYoFjr427R/abjbjpwOKo/CWxtJfEvi+7kt43uI9RcRyMuSg3uePSny6fHovxj082CCKLUrOSS4jjXaowr5OBxyyKfrz1roPDtxHFe6xaeEbd7xpbx57rUL2Q/Z0lOCUQqMvj09+WORXn/gHVJ9F8E+ML6MILiC8k2lBhQ5CrkDPABNewfDG1t4fBumCIKwmiMspPJd2JLEnuc8c+mK4f4KW8Sw+JYPLUxf2k67CMjHpiqPwY0mxe68RXUlrE8seoPHGWUERrz90duvaneBpIdM8Y+OfsiKtvAok2KMAMNxwAAOM7q2fgiPtuiX+sXP72/vbxzNM3LEADC59Bk4HvWfpaf2J8XL2ytAIrTUrUTSQpwu4KTnGOuQx/wCBH6VY8Dqq/EvxgFAA2xnAHc4JqWIxn4xzbMbhpYD4GOePz4xXtteD/bNT1f4kaqthHp0j6XbRxQx37MNucFnQKDg5OCfTH0rTg8IeID4ytvEzzaTbEKI7mO1D/vl5yTkfexj/AL5FZHxR05/DWp2fjvSgiz27iK7hOAsytxnp1IO0nn+Ejpz23gOC11WI+K5Ggm1DUUG5ojkQIOBEPcfxHuc9sV5/460u2i+JvhS4tbdEuLiXfOy8eZtI5PbIGeeprb+Kh1LT9T0TXY9NbVNLsGc3FoOcMRgOVwemeD2I7Zq74Ln8LeJdXn17RCkcslo1te2TxBWOWUhmXoeAQSMg5HPBrlvBmlac/wASfFMLWFq0MSoY4zCpVCcZIGOOp/Ormt2sMHxn8PyRRRxmaykeTYoG9tkw3HHU4AGfYVF8XooE8S+DmW3UTy6gu+YIMkB4wAT1+n40vxqsoVvfDV6N/ntqEcR+c7Sucj5c49efeug+N9lFP4KvbtmlWW2aNo9krKvzOqHKg4PDHr61S8VeI5/C/wAMtMubNtl3Na21vC+M7GMYJP12q2PfFaOq/D60vvDQt7MpHrZVJU1SXJmMuQWLSD5sHke2enFUviXptzF8OmF/qc7XdpDEJZI2IWdyyqQw/iBz37816L4O/wCRZ0X/AK8IP/Ra1r6hZwahaS2lwpaGVdrAHB+oI6GvEPhEj6VrfiDQb95pNRtZAySyOW3w8YI546qf+BCul0rw5Ya7f63qkyt9muZWgthHIRjacPKCDjJcEg+grl/hV5uj+Jdc8PanLcTX8X7yCaaVmDw5HTP1U8defSu98J6fbzatrGvRBgtxcNDAu/KFU+VnHbLOG5Hb6muZ1jTdJ8G+HH1PXLu9vr7GDIbyVTNM3O1QGAAyD+Az2rL8AeGtV/4Ry91a/wBV1C2vr+FmgVJifs8edwIDZ5OB7hTjIJNYfwx0nVvFvhid9R8RajFbtcvs8iXEjNhcl3YEkZAwBjvz6df8JtV1a50rWNOu5/tlxpVy9vBLIeXwDgMfTI/I+1YN1ZPbeGZr/wAWa7fWPiCcSzW6LfsPKPOwJGhxjhSQBxnqK19J1XV9b+FZ1JdUmttQgt5ne4QKWcRl8A+mQBk8Hv35yvCmkeJPEvgm2u7zxRqFvL5cj2v2eTa7YJwZX+8/fjI4x3qTwCde8c+Fojfa5eWUcEzxiazfZPORggs/oN2MDGcc1tfCzVNWvrLXNGvtQee70y5e2ivHXcx6gE5PzYIJ5+lc94Ik8UeIb3xHp1x4klSC0vPKNwsS+ccF1wn8KA4BOB2wOua2/hpqerWuva94Z1XUn1FNOKvDczff2nsxJ54I6+/NaHhzULnx8dTul1C4s9Kt7lrW1FlJ5cjkAEyM3PXcMAceoqv4Y1/U9N8V3Pg7Wbv7WTGZbG7IxI64J2seATtB5A6g8nsvhTUtUj+IOu6Bc6nPeWVrbpLEJwu4Fgh6gDpvIqdtU1Ow+JkGi/2hLPp17ZtdGGVVPltl+FIGcfL6969crxbWrptW+KOkaUWc22m27XTIMAeaQcE564BX6ZPvXZfEK/1jSvD11qGjSWqS26mST7Qhb5AOduON3TqCK89tr7x9rPhGHVra+s7J0tvOUCFZZrrAJJPGxN3YAZ9TV3Qdc8X+NPD8F5pbWOlsAVe4lHmGVxkHauCFXoeec9scnb+HPi678QeHbu71CFTfWMjxTLCuPM2qCCBk8npx39KxrHVfFWseHLjxL9vj0sxLJLHYPagxmNMn52YbsnHUEDjpVhtd1HxZ8Op9Xs7ttLuRbyvK0KZbMYOQh3ZUHHXrzTPgtHc23gqxubi/U2ISYrCYgvlYlbJ355HBPTv7UyHxXdeIrO41DTvEWmaTFuZbS3n2NI4XjMu5vkJI4A6Ag80zw3491TX/AApqGoWllaHVNNz56SyEROoUtuUjPJxjGce4FY3h/wAYeO/EWi22o6XpVjIqT+XOZcoZTu/gGcbQMZbrknA4NdTc+K9atviLYeGZ4LNLG5jkmR4yzOyBHKkk4wcp0x+NaPiPXr+TxNZ+FdOjgVrm2ae4uLmEyKsfIwFyA2cEHPHNVdB8RalaeLX8JanFayKlr51tc2sRjBUYwGTJC9x17D1rJ1lQ3xg0Mn+DTHYcD/pqP61P4s8cazoHiqw0ldFW5tLsExGFi8svsM4CkHrnOBzmq95418S6Jr+k2uvaRY2+n6nN5MbQTF3iJIA3McDgsM8DjOOlXfix4qvfC1rZ3MWj2t3AZl2zXEmQkuGIAQck4Gd2eK9Y2rPBtkUFZEwynoQRyK8h+FmoPBfeIPDMjbl0y8c23osTMcKPoR/49XsUhKozKpZgCQoOM+1eN2HxC1O+1vVtGh8OS/bLPasUXmA5JOCzv91V6HvnNbXg3xffarrGoaDrOmCx1O0TzcRtuRo+BnP4j659q0rnxBqF9ql3pegWdvO9ltFzdXMhWFHIz5Y2glmx1x06Gq3g7xgdaub/AEzUbUWOrWBPnwh9yFf7yt6cj8xWba+L9a1PTJte0vR7WfSYy5WNrlhcyohIJChSAeDhSc8e4qx4j8cvonhex106VNP9qgjkwjgJGXUHDN1746Vz+tfErULO1i1Sx8NXN1o4CmW7cmMEHHKgjOOcZIArptf8d22neF4vEdjZT39rMgZShVVT5guHJORyccA8g1m6b8Qn1DUdGt4dDvWs9RjB+1qpKpIVyVHHIXnJz2OM4qK78QHxN9puNN8NjV7PSLo7Hlu/K3zIvJRAG3YDcbsdeOenSaL4vh8QeG5Nb0ezmuXjJVrRiFk3jGV7jODkeuR34qPwL4wHi+K5ni0+W2hgfyy0jgkvwcYHsasp4nkOranp50q5dNPCmSWEiTduAKgKOSTnp2HNcro/xQstZtrprDSNSnvIXKrZxxhpCMfebBwq54JJ69M10ngnxlaeK0uo0trizvbN9lxbXAAZG5/HqCOQDkHirF54oDahcabpGn3GqXdsAZ/KZUiiJ/hZ2IG7/ZGT+RqTwv4rsPETXMESTWt7attntLlQsiH1wCcjPGf5VFeeLIEv7mwsNPvdSmtCBcm1QFYieduWIy3sP51mSeOoLjw5f61pemX121pK0LW5j2OrqoYlhnIUZGe/tWb8KvE95r+lB762vGnkllkNwU/c43cKrZ4x0x7V6zRXzn8UvD2q6r4shvdDlEOoWGm/aU2A75CJCNo7ZwT9enfj0v4d+MYPFul72xFqNudl1AeCrf3gPQ/zyKdYqP8AhPdUbAz/AGfCM/8AAmrodX12y0qRIJfOmunQultbQtLKyjqdqg4HucCqnhvxVpHiQSrp9wTPCcTW8qFJYz05U/lkcVWv/GGm2d3ParFe3bW3/Hy9pbNKkHfDsOAcc06Xxn4fg0aHW59RSLT5mZYpHVgXKkg4XG4/dPasi8+JXhOzgtJpdUXF0gkRUjZ2VT3YAEr9DzXWSa/pMWmRarJqFulhKAUnZwFbPQfX29jWJH478MSCw2axbk352264bLc7eRjKjIIy2OlZ3jzU9KubK40GbVlt55tonWGNppEiyGb5UBxlfXsc10Wi6hocWhx3Glz240q3TarQ8qgHUEdc+ueeaNC8U6Jr8skOl6hHdSRLucIrDaOncVYHiDS/7TfSjeIt8ilmhZSp2gZzkjGMc1Wh8V6BPFdTRaxZvDa7fOkEo2JuyF+boc7TjFW9E17StehebS76G6RDhvLPKn3B5FO1fXNL0ZVOo30Nvu+6rt8zfQdTUmkaxp2tW/2jTb2G6izgmJwdp9COoPsag1PX9I0mRYr/AFG2t5GGQkkgBx64qO68SaJa6dLqcmqWhsom2NNHKHG7Gdo25y2Ow5rnPAPjO08VWby/aII7lp5AloZB5qxg/Llc5PHOenX0rR0HSPD9nrGqX+lyQvf3TBroJOH2E8/dB+XJyfrXZVUa9tFuVtGuoRcvnbCZBvPGeF69OagtdV067ne3tr+1mmjzvjjmVmXHXIByKVdU09rz7CL61N3kjyBMvmdM/dznpzWiSACScAVm22q6ddymG3v7WaUdUjmVm/IGvNPjdZQT+Cr+5kQma3MZiO4gKWlQHjODx612Phi7trTwzof2i4ih32MAXzHC7j5a9M11nWq0l3bxyCJ7iJZD0RnAJ/Cp2ZVGWIA9SaA6ldwYEeuaFZW+6wP0NOpAQehBpaKKKK4O28PatH4xuNbk1yZ9NeIIlhk7QcAcjpwdxBxnn655S6uNStfitYWR1a7lsbiykn+yswEaH5hjC4BA2ggnJ969noorJfVrVdWi0kFnunhaYhcERqCBlueMk8fQ1rUUUUUUUUUUUUUUUUUUUUUUUVXuuIWp1v8A6pfpU1FFFFFFFFFFFFFFFFFFFFFFNZVdSrKGVhggjIIrzLS/BFz4fnux4e1mSysbqTzGtZIVlWNuhKE9OMdc9B1xXX+H9CtdDglSEtNcTuZbm5lwZJ3PUsR+gHArz+T4cz2WtT6h4f8AEF3pNvdsXubWJAylic5QHhfxBxzjA4q/4U8A/wDCNXuo31trN5JNdsx2ykMpPzbS+eXILE5yP1p/hnwZe6Frl7qw1dZzfvuuo2twA3JI2kHjGfeobTwbqsPjKTxRJrFtI0g8trcWpA8rAAUHd1wBz6/lWXp/w+1fSNYv5tH8SvYaZeymV7dIFdlz2XdkDrjOM4x1q54U8CX/AIZ1jVLy01pntrw7/KmQO8jjdgyORkjLE8YJ9at+DvCmsaFruq6lc39nPFqcnmTxpEwKkbiu057bsc9qrx+FfEA8aDxNJfaeV8sQNbrG/wDqvQH+93zXrNeBfGdJp9W8I29rKI7t74mJim4KQyfMR3AJBxXY6voPiDxNBDp2ty6dBphkV7lLJpGecLyEywG1cgE9TwOR3pfEbwjqviW3sLHTX0+2tLORZV80vu3KCAMAYxg16Mral/Z2WjtP7Q2/dEjeVnPrjOMe3+Ned/DHwprHhKK9tr+WxmhuZjOGgZ9wYjBGCoGOBXBfDX+3YNe8V3Om29pdWr6jIksE0xicMGYhg20jGDivV9B8P3x1i71/XJIWv5ohbwRWxbZbw9doY4JYnkn644NcP4P8KeMvDP2rR7S901NJknaRLtwzzICAMqn3c4A4OQDnr3n8C+CtY0y317R9Ya1k0q+dz5iEmaXcNpb0XjB6ZzVfw3ovj7wwH0SybTLvS1dvs11cu2YUJJ5Uc59sEAnrir3w78OeJ/C51d7xbG4juZmmVI3IkkfnkHG1QeDzk/SpfhtoWv8AhuTV01CwgK3kzXSPDchhuOfkwQD+PvUfgrQdc0/xVrt/qWmxR2eqMTlLhX2YJIyOCQc1H4Z0PXPAl9f21lp39p6LdS+bCIZ1WWE8DDByAew4J6ZJrrfD/h+6GvXviXVSq3twghhtkbcsEQxxnuxxk445PrXG3Wm+JvDvjbUtV0fSU1Sz1aNcg3CxeU6gD5iffJ9wfWl0rw/4ri+IB12/Szmt3gEUkiSbERSB8qDljgjuBnnpXt9eCeN/DPiPS/FKeLPCUazzTIEu7YkYboOQSMqQFyAcgjP06/w5L4s1u5gn12wg0qzt23+TG+57h8EDOCdqg84PUgdqk0xLzX9fup9Z0aeCxtUC2CTlWRiSQzsoJ+YgjHoM9643wlYaz4R8UaraWmkXknhq5mLxkbSY2x1Ubvu549SAtTeNbPU73xxoOp2+iXtxZaax8112jcc9VBbnHB967HXtd1bSddtHi0m/vdJltSZhbQ73jkycHHrjqP0rltE0MXfj8eINM0u50vT4rZkuPOg8j7TK2eiEZxyCTgZK/icq2XWfDvxG1u6TQL6+g1JUWGaBcRg4X7zkYUcEHPTHQ5q58QbbVtN8aaB4os9KuNRgt4WgmhtULsuQ4J4GejnHGMjnGawvHp8Ra7rPhjU4fDV6tlaXPmpHjMxG5GJkXpHkLgAn1ye1bvxk3TReFndDE7alHuQkEqTjjI44rofjEJ7nwjeabaWV5d3V00YRLa3eTG2RWJYqOBhTWVrfh248YfDiw0+KGS2v7eGJliuojGRJGu0r8wBGfmAPT8KxPC/xD1v7FBo83hTUJtXgRYQfupIQMBnZh8vQ57cZ+nRfE0Xi/D+5srkvdanc+WdkMRbLearsBgHhRxk9hXceB51n8M6UArq8VpFFIjoVKOqKCCCB0NdVXg3xI0fVLPxVo2v6EGFxdN9gnKnjLAgMQP8AZyc9BsU17bp1nDp1nBZ267YoUCKPYdz714r8VdEv01rRNf0WXyr55l09z6h87Wx6DLZ59PSvYraK30XSo4i2y3s4AC2M4VV5PH0zXzZp2uad478Vtqmt6hDbaNpjD7HZSvtMjZyGZehHHP4DpmvXb/xxokstzZw31u8EdhLNLMG+VSCqqo/vE7jwOeAO9cl8CL+zj8IzRyXUKPDcyPIHcKVXC8nPbnr0rnvh1q/kab42n02WOa/86We2iUgs4AYhlHVvXGP51S8G+JPDh8KX0zm4vPE11DN9pzC007MVIyGxwgX3AABq34P8QaTD8KL+xe7SO6S0ukZHGBvfftUHGCTkYGc/gK9A+HGoWY+HVo5uoQsFu6ylnA2Hcwwc9KxfgPe2q+EZUe4hV4rmR5FMgBRcLyfQVR+D1/Ztq/i+T7VBtkvzIh8wYZCz/MPUdOferXwcv7Sa+8VKlxEzPqLzIA4O5CW+Yeo461V8GzW938S/F0cdxGwmhCKyODnG0HGD2qb4LyDQZNW8J6gDDqMN006K/HnIVVcr6/cz9GHoa04oB4g+KaapaHfZ6PZ+RJOhDI0rBvkB9QJDn0281m2mo2Wi/FrXpNTuobOK5sojDLPIERsLGOpPXhvyNZ0viDT9Q+L+nXEVxGLWPT2gS4ZsJKfnOUJ4YZOARkEg4r6Mrwco9l8aFMpBF7p+YssOAFx/ONq7f4qnHgjWT/0xH/oa1T8Nt5fw0tmxnbpTH/xw1nfBHjwPa/8AXWX/ANCNct8NNROk+F/FuqxIZzb3k8yJj72EBGfb19qLOfS9f8GXXiDxFqq3V1PBMVgln2RW7gMFRIgQN3AwSCx4IqbwJPbj4R3cSTRNObK9d4lb5hguORn02+nUfjt+CHTUfhbHaWrpJcSWNxAsYYbjJ8w249eR+YrmvhLrPhqfRV0rVbXT7XU7JmjcXUaK0oyTnLDqOQR14969Ju7zSrrw74hbR4bf7NFayo09uqhJH8skgEdcAjnpzjsayvgkQfAWmYIOGmzhs4/et27fT8e9ZGuxmT4xeHyM/u9OkY4+kw/rWhqOt3mueN5/Cdpdvp1ta24lup4sCafIUhEb+EYcHI54NcfodjpNj8Xfs2nurLDp5ViZS7GbHzbmJyWwef8A61dLqw/4vDox/wCoU/8AOWqXjRc/FHwkc9I3/wDZqsfGMlp/C0fGG1SM/qP8aZ8elWTQdLjcZV9TjBGeo2PXt0Ywij2FeE+BiJ/if4tniO+JVEbMOgYFQR+at+Ve814V8PmaT4h+M3dskSKvTsCQP0FPso2f4y3zKMhNNDN7DCD+ZFcp8K7HR9X1HxDY6sjHVY753Ki4kj3Lkg4AYZwwOe/Ir2bT9E8MaFqM72ttBBePbM07Fyx8kFc7sk4HT8vavJ5/D3iHwHDNrHg/UFv9DK/aH0+clsJ1ynr8vcEHA71N8T9ag1v4X2mo2sXlQ3M0QEecbMFgRwccFcf0B6ez3EEM/hqWCc7YHsSjkcYUx4P6V852ltNb/A/UPN3YknV48gj5fPjHH4g19CeFDDaeE9JeTasUWnxM7Y4A8sEn+dcB4ba68SWN1c6G1voGgvNIyfZIlFxO4yGdiRtQHA6c8dcYrN/Z4jZPCt2zDh75yvuNiD+YNZ9vfW3w9+IWqQ3s3laVq8LXiMeFR8k49M5Dj8Vr2LwlZy22ltcXPF3fSteTjcSFZ+ijPTaoVfwrzf4KYdPEc20Bn1N/rjrjP41R8HSbPiJ42ltkDskY2oF+846jH1Bqx8AZWn0LVJp3Z7uTUXacuPmLFV69+ufxzUWq272/xn0uSxKhrmyLXYJ6gK68/gqY+g7Umt6J4p8J63qPiHwsV1GzvXMt1YyEuxbJztAwTgk4wcjpg10Oj69pmv8Ag3X72wtTaTtFcNeWzNlkmMfJ+hwOcDPPGc1a+C6qvgLSiAAWMxJA6nznFepUVw4/5H1vbSB/6ONeY/EDRL3wfrI8ceHYyVLY1G2UcOpOWY+gOBn0OG9a6nwTr1p4k8T6hqVkf3T6db5UkFkbc+VbHQjFct4Ml1HXPGHi25tdXWzuo7kQGN7VZcxIWVcHIx93kD2zk11+keBJbDxYvia61szXUgKSRrbpGsuUIwcd+Afwrhri48U/DO81O4XThq+gXN0900qsfMi3HLZ6469xjjPGTXQ+I7jRL74V6hNoW37BsZo0xgxMZMsuD0ILH8Dxxitr4deG9GbwTYRPptu63lsHuCyZMhYcknr9PTtXnHgK3ZPBPjPS5/30Ni9wsJkG4KRGeRnpyM/U10/wj8LaJe+DdJvbrToJrrz5LgSug3B1kZRz1xhRx04rQ0ZbXSfEXiAaJ9p1rVL6ffcsxAgtMFsRtJ6jcRgZOABgY5y/gq0rXXiuObYpGoHdChJRWJfOMgccY/CofDDR+EPiVqeg7SlnrCC5tfQMATjnoP8AWD/gK16V4bhj1O41LWpVjlivW8iDKdYEyvfsx3H3GPw8a+FGj6bd+K/FgnsonS0vMQRlf3afPKPu9OABj07V0XhC3hsPix4ntLSJYLb7JG/lRjam4rEScDjqzfman+FE413WPEmv3L+bctci3h3D/VRDJAXPQHP6VT1dP+Eb+KelSacvlwaxFsuoIwdrMMjdgcf3T+BPeq+t6ne+BvGeqatqGlS32k6mse27jXeYAq4K+w5PHcAY7122h2+hSeGdYvNGeO4sL2Sa7EZXiJzGAVwemCucds8cYrH+CVpbyeCLcvBGzPJMrkqMsCxGCfpWP8KbKCw8Z+Mra1iWK3imRUjUcKNz8Cvf6+bfEmgWL/F/SYV3Qx3trJNOsbFTI22UMMjswGD7Z5qv468O6foPjPwodCRtLkvJXjna1O3KAoOB0BILDp+FM+LvhnSfC2mabrGkQm11GG8UCfezNMcMxLknk5Gcn3Heu5+J2qSvqfh/w2krxw6jcA3bRkqzRggbQR0Byc/QVP8AEfwhpj+GLu60+zhsr3TojcQT2yCN1C8sMjBIIz+JzXK+ItYn8QfBN9Ruv9fLHEkhzncUuFQt+O3P41NN4B0q+8CR31/JdXWoR6UJYLiSZsQgRBlRUB2hRjGMZPPOeaNP8XXmifCKy1fzPNviDbwtIM4IlZRn6Ivf0Ga63RPAuhX3hu2XULNbq7u4FmnvZDunaR1BLCTk9TwM4+tcz8NtQl13Qda8Pa5/pkulyGIySEksvzbcn1BVuc9MelXvgeBeeC2iuB5sZuJEKvyNuBx9Kq/BRTHP4ohVm8mLUTHGhYnaAWHGT6Y/KvdHRZEZGGVYYI9RXz3pdivhH4npZPJcf2ZqULtYq85KRyY5BBPPRlH+8v1r0e7tU1bxlAySyrHpduHuBHKQskjnMaMAedoBb/gQzxVTUtF0vSoNV1vX767eMytKWF5KqxJnCoqqw56DHqa4X4U6bq2rXd14iuLzUrXTZNyWFs928uQcqWIcnIHbPcZ6AVm/Dmz1nWNU8T2k3iPUVtILoQvIJczttLhdrnIQeuBzgDgV0nw2k1LSPFev+FrvUp9QtrNI5YJJ2yyhsNj8Q4z7rxVfw3Pqq/FbV9Nn1W8vLW2tt6rM4CqGEbfdGF4LAcCqvibV7TSvi1YXepXUdvawacy+ZIcAZDce5ya7/QtPvdZvz4ivLy+t7S4RGtNPjvGCBMffcLgZbg4HTvntV1yHWr7xQsNzPcWHhuC3MjTwXAi8x/8AacEMME9Pb3rkvBHiBm8c6poNlrc+qaT5HmQTSz+cY34JCuc7gMkdfTrjnB8P+HF/4Wlr1kmq6nGIbVXMyT/vZCwiJDMRyMt09h6V9MKNqhck4GMnqadRRRRRRRRRRRRRRRRRRRRRRVe7/wBS34U63GIl+lTUUUUUUUUUUUUUUUUUUUUUUUUUUUUUUUUUUV5p4o8G3uv6zYamdZEH9nyGS1iFsGCk7c5Oec7RXpEQcRqJGDOANzAYBPrin0VXuhOYHFs0azY+QyqWUH3AIP61534H8Jal4ZvNQmm1S3uor6YzyotsUIc55B3HjnpXplFFFFFFFFFFFFFFFFFFFFZmstfrpt02lpE98Iz5CynClu2a8z/sjXPFt3odx4h0qPTP7MlM8qiZZRO+RgKFJwvAJyfbnrXr9FJgZzjmlxmiijGayNfuL600q7uNNtlubyOMtFC2cOR24/l3rgPB8niHxJc22q+I9Lj06KzDfZoMMrvIwALsrdABkAHnJPoK9WIBGD0qHyIT/wAso/8AvkUht4SMGGPH+6KYLO1AYC2hAcYb5Bz9aIrS2hbfFbxIw/iVADUdvp1laySS29nbwyS/6xo4lUv9SBzTF0zT1hEC2NsIQ24RiFdoPrjHWlGmWAjeIWNsI3wWXylw2OmRjmki0vT4d/l2Nsm9drbYVG4eh45FRLoulLnbplmMjBxAvI/Klt9G0u2YtBptnExBUlIFUkHqOBTLfQtItZknt9KsYpUOVkjt0Vl+hA4pmraDpOsFG1HTra6ZBhWljDMB6A9ce1aVpaW1lEIbW3igiBJCRIFUfgKydX8OaLrU8E+p6Za3csH+raaMNgeh9R7HirS6NpiXaXi6fai5jjWNJRCu5FXoAccAe1atcD410O5vJdP1rSwP7U0yXzEUnHnREYeP2yO/19a07qw0PxjYp9stxdQxuQ0UhZWjcdVdQRhh6GpE8K6Imk/2Mlgi6duLeQHbGT175o07wroum2k9nZWZgtpxiSNJnAPfj5uPwpmkeEtC0bzRp+npAkylJYw7FHB6hlJIP4is3Tvh74T06SaS30S33SqVbzC0gweuAxIX8MVo6D4R0LQLeeDTtPjiS4BWUkl2dTn5SSScc9Kb4f8AB+g+HZ5rjS9PSCWX7zbmYgegyTge1ZeufDvwxrd8b+800faGOZGikaMSe7BSMn3610c/h7S59JTRjbFNPVQgghkeMbfQlSCR65696i8PeGtL8NwtBpMElvCxLGIzyOuTjkBmODx2rMuvBOjXWtprkyXTXyNuR/tUgC+wweB7Dj8Kg8S+AtC8R38Wo3kMyXiAKZYJTGXUdjj64z1xxmmSfDzww9/Z3w01I2tECRxREpGQCSCwH3jyc5655zViXwVpkuttrhmvhfn7sgumGwc8Adhz06UuoeCtL1DWY9auJbw30WPKkW4YeWAScKB25PHT9ag8TeB9P8S3FtPf3mobrbBhWKfaEbj5hx14HNP8SeCrLxHDawahfag0VtgoqzAZYDAc8ctyea3ru6h8P6Tvnnmn8pdqGVt0kzfwr7sTxXPfD3QJtF0+4ub1QNR1Gdru5Gc7CxyEz3wOvuTya7uRWZGVXKMQQGABIPrzXDeHfBVpoGr3mq2+o6jNPeEmdZ3Rlckk9kB4J45qKz8D29p4ifxENY1WS/kG2TfJHsdOPkKiMfLwOmOmetZPi/4Y6R4j1Eaqtxdaff8A8UtswG88AEg98DGRiui8P+D7DQ9Pu7WGW4nnvFK3F5cPvlk4wMn0A6Csiz8E3llp40iHxNqA0sp5ZiaOMyBcHKq+3IBz07VyPxm0220vwBb6fZp5dvBcRIi5zgYbvXXw+Ebu70qDTLvxBeyaX5SjylRFkKgcK0mMkfhyK0vFPhC317Q4tBjupbDT02ho7dV+ZVwVXJB4BAPuRWzomjDTdFi0ie5e8gii8hWkVVPlgbQp2gZwOM9a840T4YtpRuLRPEWojRpXLfYom8vOc8Fwc4xgHGM4ra+H3gU+DvtSLq1xdQySM0cJARFzgZIH3mwoGentWx4s8I2Pia40ue6JV7G4EowPvr1KH2JA/Kusu1ne3kW1kjinIwjyJuVT7jIz+dedeA/B1/4SjvI/7Wju1uWMjBrfbiT+9nd09R/Kq/hTwbq+h6/faxNrFtc/2gxa5iFqUzzkbTu4xn34/On2/gy80DWrvU/DN3bwRXx3XVndIWj3ZJBTbgr1OB2ye3FdFoPhs2eo3OtajcC71e5UI0iqVjiQdEjUk4Hrkkn8TWFZaP4u0m71E2N9pdxaXV3LcRx3aybodzEgAr1HI49uOtW9A8HnTtI1i2ubpZb7WHmkup402qGkBGFHoMnr6ms34b+GPEPhi1XT9Q1O0l06AuYYoEJY7iT8zMBgZJOB+dbfg7SvEWnT6k+uatHfRzS77cLnKDJ9QAO3A4ruq88i0vxCvi2TWnXS/sr2wtPKWWTfsDswbO3G7Lc9v516BIiSo0ciq6MCrKwyCD1BFeZ+CfBI8Ka5rVzbOpsL3YYI+8WCxK/QZ49q53xV4H1y38SHxJ4PvIra8uAVuYpj8rZ6nkEEHAyPXkV23hnSte8/+0fEt9BNdqpWC2tRiGIHq3IyXPT0Az61i6VD420e1axmtdN1WLcRFKbplZUJOA+5fmA9u1c1rHhf/hFfhbrNi8qPPNmedoxhN7MowoPQABR+FangeXxXb+ENLtYNNsZGe3U29091tVI2XKF025yAQMD0rZPhi80nwZeaNpqx3eoXqSC4mlk2B5JBh3PB6DgDHYe9X/hzp2qaP4dtdJ1S2iiltVZBJFLvDjcSD7cEf54rz/wjonjXwpf6pYWdhZXNhdXLTRXtxPjbk4yyg7icAcY6960vhv4c8T+HdY1gX6Wb2V3cec1yG+eQ8nKqOmS3Q9MHGa1fid4NufE7aTc6dIIL20uAGm3bSsR+8R6kEA4+telRQrYWKQW0LOkEQSONSASFGAMnA7V458L9E17R9d8QXWqaQ9rBqcwmjf7RE+z5nbBCsT/H1qxoWm65B8RNV12fQ54tPvokgRzPCWTaEG4gOePk7ZPNRaXoereCfE9/c6dp732ham4dordl3279ejEcct07Y9q6O30K61jxZb+JdRtzaQWUBis7V2VpCxzl3xkDhiAMnseMctt9Y1q1vdTtdW0G9u9Oa5cWk8CJJlP7rJnOPQ4747Vl+B/CVzplr4ika3Fimqs32ezLBvITDAZxkAnd0B4wKqfCqLxBommvo9/obxQ2ksrG4Mg/eZyQEX+Lnv0xS/D6y1O08WeIry90q6trfUZPMgkcKRhWb72DwSCK9qrwfVodQk+Kmnat/Y+pNp9pEbdrgR7lyyuNwA/h+f8Amfaj4ix3t34v8O3Nrpd/Pb6dKWuJY7diuCVPy/3sY7UfG61vdd0bT7LTdOvbibz1uG2wHCrsYYJPQ/MOK0viN4f1DX4NI8Q6LbSDUtPkEgtpv3bumQSMHjII6Z5BPXgHQ1nX5/EXh6407TNMv01O8i8iSKe1dEt9x2vvdgF4BbGMnjpWJ410R9J+Gi+GbG1ury6McSKLW2eQMwkV3Y7QdoJDHn1roZL4xfDorJZ3qTjTvshga1kDiXy9uMbc4z/F0rhdD8PT+I/hSug+TPbX9uzOguIGQF/NZwAWABBBIyDwTzXYeDPFa2ui2+maxaX1tq1jEsD2/wBmkZpduVUpgHdkKDnpk+nNTfDrwzd6ZZ6te6jEkF/q87TPEp3eUpyVUnuQWY/jXn/wy8QSeFbO78L3ujanLq0Ny7LFbwb1cEAA5yMAkH5jxjBz6bHwZmuo7zxBDd6dcwzTXrSNIFzCDlsqG7nOentXvleO/GjSHudAj1m0+S/0iVbiKRR8wXIz+XDf8BruPB9lPbaWtzfLjUL5vtN1xja7AfLjttGFx7V4L4q8Rad428UR6ReanFZeHLB2eZ5JNhuXHGF9eenTjJ64r2aLxn4eiu9N0uwvbaRZdyfu3GyGNIy2Seg6AD/61eb/AAZ1Kyk1fxYFuoczXvmxAuBvTdIdw9RipfBuo2cnxS8SuL+3lWeNEhYSgiQgL8q+pGCMD0qLw9q+nn4w6463tu0V1aJFDIsoKySBYflB6E8Nx7GsjxTBo2vfFVbDUJoHtTYtbyEuBsk2tgAnowyMe9bHgHxE/hHVp/BHiG8h/wBHP+iXbSYXaRuCMSfl4IwPfHplmq67YTfEa+07xZOkWl2cIazhnI8hmKoSWGMMTkkZ4GMdaztJ8Q6Qfixd3rTm2tHslht2liZBK3yABQRnB5xxzj3rXs9VstH+L2vPqFxHbR3FnGsbynaGYJEcD3OG/EY619AIwdVYZwwyMjFOooooooooooooooooooooooqtd/6o0+3/ANUv0qaiiiiiiiiiiiiiiiiiiiiiiiiiiiub8W6le6Pot3qFhaxXMlvG0rLLIUARVLMeAcnA6e9U/AWuz+JfDVlq9zFHFNceZuSPO0bZGUYz7LWXrHia/s7nUZobezOnaY6JdCWUrM5ZVbKDGB94AZ6kHFehg5APrS15x8R/GFz4P0+O7i0w3SyOI95kCqrHPBHXt6Yr0K3kMsMchGC6hsfUVLRXnHxE8aSeDrSKdNKmuxIwXzN4WNTzwTyc8emPeo/HnjaXwrZ2c0eky3bXTKit5gSMMQTtJ6549Me9eko25Vb1GadRRRRRRRRXHeL/ABdYeE4I576C8lRzgfZ4dwH1YkKO/BOeDXV20y3EEU6AhZEDgHrgjNTUUUVQ1PUbTSrSS8vZhFbxjLNgn9ByazfDHiGw8TWB1DTWka3EjR5dNpJHt6c0mr+I9N0iQxXUsm9U8yRYoWk8tP77bQdo+tb8bpKiyRsrowDKynIIPQg0+iiiiqOo6hZ6Zbm5vrqG2hBxvmcKM+nPf2qPSdUstYs0vdPuEuLZyQsidCQcHr9K0qKKKKKpX9/aadCZ725ht4hwXlcKM+nPerikMAykEEZBHelopkjpGheRlVFGSzHAFNgmiuI1lhkSSNuVdGBB+hFS0UUUUUUUUUUUU1VVSdqgZOTgdTTqKKKKKKKKKKKKKKKpS2NrNdRXckCPPEpWN2GSmeuPQ+9XaKKKKKK5DxP4R0zxP5Y1M3MkUZysS3DKm7n5toOM4JGa6PT7RbC0itUklkWJdoeZy7H6k9auUUUUUUUUUUUUUUUUUUUUVxPjvRNT8RaTLpVjdWttDcALM8sbO2AQflwcDp3zWp4U0++0nR7XT7+eCd7ZFhjkhQqCigBcgnrxXRUUUUUUUUUUUUUUUUUUUUUUUmBnOOaWk2jOcDPrSgAdBRSEAggjINLUDW0DdYYz9VFMFnag5FtCO3+rFEdnaxtuS2hVh3VADUcen2UTh47O3RgchliAI/SmrplgrBlsrYMDkERLx+lDaZp7PvNjbF853GJc59elLNptjPI0s1lbySN1d4lJP4kVFd6Rpt68T3WnWk7RDEbSwKxQegyOKmfT7KS6W8ezt2ulGFnMSlwPQNjNJcabY3NzFdT2VvLcw/6qZ4lZ0/3WIyPwq/RRRRRRRRRRRRRRRRRRRRRRRVa7/wBUafb/AOqX6VNRRRRRRRRRRRRRRRRRRRRRRWfqwvjYzjTWhW82/ujMpKZ9wCP8+vSvPfhd4k1PxLZ3txqctus0E3k/Z44ijR4HVsnv06dj+HTaNqGp32sarE4tf7MtJRDFIiMJHfaCwOWx8ucZxya6yud8Va9beG9Jm1G5V5NpCRxIPmkc8KorzrxXP4yXwtqF9PHpnkyWknn2QV98MbKc4fOCyjk8Y6+1U/Ad7faZ8J7PUNPFu0lrFczutwGIZFkkJAweDxW5oMaeLvD1l4mk0fT/AO23UtH5isEyrlRnueFyM5xkVY8I+OP7W8KXfiHUbZYUtTJvSDLEhQDxnuapXXinxNbaAviH+y9NmsniE3lRXD+ZGhGQSSMHHcDp+eMb4+vu8HRNjrcxn9DXp+razbeHtGhurkO5IjhiiQDfLIRgKM9/6A1xWteM9a8MfZbvxBo0EemXDiNpbS4MjwMem4EDPAJ49PUiuv8AEXia30eOzSKJ729vnCWlrCw3Sk/xZJwFHc9BXiPxm1DWpNItNO1XTIIEublDHcW05kVSAcq2QDnkexwfSug+O8Yl8OaRE2dr6hGpI64KOK9K8Qa9PpN1p+n2Vj9vu7rcBCkgVlUY+c54C+59utZXjXxbd+E7CC/uNLE8LkJIY5x+7Y9ByOenWtbxV4il0HQ/7ZjsDdQoFeVBKEZFPfnryRW3ompR6vplpqMSMkdzEJFV+oz2OK1K878TePtM8OavaaXfQ3MbXDD/AEl1CQqvc7iecZ7CsN/ippltqsVnqOmanp9tOcQXd3B5av8A7WDyF6c+/IFeha9r1jocEUt07M87iO3giG6SZz0VB3PT2561z3/CaQWuoWtjrGm3mlvdnbbyzhWjduPlLKTg8jr+OK6nWtXs9Fszd3shVNwRFUbnkc9FVRyWPp+PQGvDPjD4iebww1ld6RfWTXTo0DzBCGAIJB2sdrY7Hn8q9F1TxdZeFNG02bULa8aCSCMCaGMMqttHBOeDXW2eqJd6THqkdvOIpIvOWJgA5XGRxnHI561T0jxFY6ppLauvm29ku4+Zcrsyo6sOenv7Vz03j/S7dI7mez1OLTpGCpqD2pEBycA5zuAPqRXdw3VvPbLdRTI9uyb1lDfKV65z6V5xrPjvSzY3pjtdSmsRG6G/itS1vuwRjd354zjHvzXOfB+9g0n4erfzJO0fnyu4ijMhHzYzhRnAAyfxrfV4vE8Nxr2gazPBazRfZ7qNLPe8mzONucFWw5HGRyPSul8H67pGrWhtdKkmK2AW3dJo2RlwMDOQOeK6+s3VtUsdHtGvNRuora3U4LyNgZ9B6n2FcxdePvC1pp9tqE+sQrbXQLQnY5ZwCVJ2AbuoI6dq66wvbbUbSG8s5kmt5l3RyIchhXNan408P6ZLLFdahgxNslaOGSRI2zjDMqlVOeMEin+JWsdW8KajMvk3dq9nK6MCGU4Q8g9j79RXnPww8SaHoXgLSf7R1K1tXYzEozjef3zjO0cntzivZtPv7TUrZLqxuYrmB/uyROGU/iKx9S8U6FpcxhvNUtopQwVlL5Kk9AcdOnet+3nhuolmt5Y5YnGVeNgyn6EVNRWGPEOjG6+yDVbL7Rkjy/PXOQcY69fbrXkXx+sbWTw3DfNAhuo7hESXHzBSGyM+lesprGmWSWdrdahaw3EkaBIpJlVmyOOCc1o3mpWNiyrd3tvbswyollVCR7ZNPjvrOS2N0l1A1uOsqyAp+fSvPviZDp2s+DNUm3x3K20TSRtFMSqyAZBO04JGe/rUvw4u4LLwVoX224gtzJB8gkdU3ckjHqcEV6OCCAQcg9CKWkJCgkkADqTVaC8tbhmSC5hlZfvBHDEfXFWqKbuXdt3DdjOM80iSJIMo6sPUHNOJCjJIA9TQCGGQQR6ijIPeloorjPG11q2maeuq6OhuJbVwZrPGRPEeDjAyGHBBHoevSjwlqepa4J9Su7ObT7Qny7a1mXDsOCZG+p4A9B3zmuzorg7LQdZh8YXesza08mmSw+XHZDOF6YyOgwcnI559zUnjS61rFjpugF4r27m+e6MQdIIl+8zbhjPIAHfmuyt0kjgjSWUyyKgDyEAbzjk4HAzU1FFFFFFFFFFFFFcx4v1ibQ9Hlu7W3+03jMsVtBgnzJGIAGB+J/CtTRm1B9Pt31VII75lzKkBJRTnoM+gxn3zWnRRRRRRRRRRWbrN+ul6ZeX7ruW2heUrnG7aCcfj0rO8Kalf6tpMN9qOn/YJpcssG/cQnYngYJ9K6OisB9ZSTU/7Ns4HuZYyDcupwkCn+83970Uc/St+iiiikJAxkgZOB70tFFZet6imkaZd6jJFJKltE0jJGuWIH+fwqj4T1xPEmi2uqx28kCzg/u5ByMEjr3HGc03X/ElhoUtlBdec895J5cMUMZd2Pc4HYZH51J4k1628O6XJqd3DcyQR43LBHuYZ9eQAPcnFT+H9Wh13SrXU4I3jiuE3KsmMjnHOPpWzRXOp4j0yTXZNBSdm1COMSPGEYhRjPJxjoQfxrR03UrXU4TLaybtrFHRgVeNgcFWU8qfY1o0UUUUUVy934r0Sz1eHRZ79V1GZgiQBGY5IBAJAwOCOpFdRRRRWRrGtaZokIm1O+gtUOdvmuAWx1wOp/CrtjdwX9rDd2sgkgmQSRuARlSMjg8irVY+r63peixebqV/b2qkcea4Bb6DqfwrVjkWWNZEOUcBlPqDT6KKKKKKKKQMCSAQSPeomnhWVYWlQSvnahYbj9BU1FFFFFFFFFFFFFFFFFFFFFFFFFFFVbvmI/WpYP9Uv0qWiiiiiiiiiiiiiiiiiiiiiiivnS/upfAnxDvJI4jLa67FvijUnBnzwD778/QSV7noGnnTNNgtnYvMBvmkJyXkY7nYn3YmtivCvjg8lrBoF+y77S2vw0y9ieCM/gGH416N4svbaTwfq13HPG8EmnylJAw2tlCBg+5IFef8Ag5NvwdcblbOn3hypz1Mhx9a3/hrLBD8O9OkeULEtvIWctkD52zyT61x/whisZfh5eQ6kyrZSzSxzFjgBWAHXt161l6rpvif4Y27XmmXx1bw8rAS2d0MmJDx+A56rgZPKmrXx3ulvvBej3aKVSe6jlVT1AaJzj9as/Gt4IE8MTX0byacl3/pAVyvGB3HOcBiMeldxe+DPCF/pyTXULTWCL5qs1/MYwMfe+/jufzriZpYbL4t6VbzhUtk00Q2AckbMqwHXucMvPqB1qf8AaBiM/h7TYlIDPqCKCfdHFN+PKu/h7SFjYLIb9NpPY7GxVnwJqlxpPibUtA8SeWdYuG822vigBu4+cDI6AbeF6D5h1HM3x6OPCC/9fUf8jW98SBj4eaiB0+yp/Na3fh/x4S0f/r1T+VdhXgfxMRJfH3guORFdDMchhkH5l7V0HxutbabwTdzSqvm28kTwk4yGLhTj/gLGuMS4vH8f+BYNRDKqaUGxIQQZTC+4+zZCj8BXZfHG2in8EXckhXfBNFJHn+9vC8e+Gb9a5m81KS58WeALTUyWhNktyxlz81wYzgn1YMq49Ca2fjyobwihIBK3cZGR0OGru9c0aPxB4Ul0xwu6a1AjLD7rhcqfwOK8u8FeI5tR8GpoAcxazFN/Zm0HLov/AD0x1AVAwz6pU/xrkWw0HRtMUbLGS6SOU+iIvAP8/wDgNeua5ZW19oN5ZyxK1tJasu3sBt4x9OMH2r5X0zXL+0+Dt3F5j4a+NnG+SCsRCswHqDll+hNfT09raw+FZbW1QC1WwZI1PPy+Xxn14/OvOfhMNnw2PfAuP5mpPgL/AMid/wBvcn8lqp8IznXPGB/6iLf+hvXulcn48hin8J62JY0cLYzsu5QcMI2wR7iuE+GGh6anw/t3NlC8l1DJJM8iBi7ZYDOewAAH0rivAGqXml/CbWbuIlZIZZVt2DYKhgg3D0IZmP4V2fhbSNen8H2Vpbz6I1jd2oZlltpGc7xltxD4LZJycdasaH4Wu/CHgTXdNub5LsGG4ljKqQEBiwRyfUE/ifWsb4S+EPD994KtLq90m1uri7MplkmjDtw7INpPK8AdMc81yvhm6uPBMfjvTbeZpbfT0ElqD1RmyFOfxXP+7XrXwu020TwbZEok7XqGe5dwGMrsSTu9cdOfSuO+Fxl0fxZ4l8MowaxgkNxCP7mSOPyYflXvdeW/GDWp9G8MH7PM8El5Olt5ydY1OWYj8FI/GtDXvBWnaz4VTQ7dIrdUVGgm8sMUYY+btkkZBPfJrhvjNaPY/D6ys5ZzPJBJBE0rdZCqkFj164zTfiD4M0S28CT3SWub22iSYXbHM0jkgEux5YHJ46Dtiug17QG8Y/D2xEv73URYxXEMrcsZNgJGevzdDWX4T8SxXXw5ijSFPt0IGmC32/8ALbhUyD1yCrH33eldB4l0e30H4calp9siKsVgwdlXHmPtALH3OM1x/hT4b6HrvhDT7jUTdXF9NaDy7h7h8wKclVRc7Qoz0weprV+Cd/dHTdS0S8dpJNKumhVy2Rt6bR9CrfgR6V7ZXn3xE0m41fT7SIahb2Wnx3KSX5uJNiyQg8rn+hIBrx7xbc6VYeJ/Cdz4asJLHfcrE1zFbGGG4Qso29Bv4Jye4PU9vqKkYbgRkjI6ivmXS/DzXPxM8RaQurahFa/ZFMzCXdJKjCNim9s4GW6jnHHc1JDpbfDbx3pFtp91OdI1giFopTuG/IX6EglTnqAxHTr1Wk3Q8a+MtetL55H0rSCtvHZ7yqSSZIZnA+9yrYzxgis27efwD430eysprhtC1hvJFm7l1hkJC/Jk8AFkP0JHpin8QrFPDvi/SNakmuk0a9nCXqidwgkyeTg9MHO3/YPrivTPGFnHrN5pOlRyzxyvKbiSSCUoVgUfNkg/xEqo+ue1ZnibTL25120+3Xf2PwlaWhabF35SySZwFkOQcYweeODzk1yHgrVYYfH9xpGjajPc6HJZ+ckcru6o42j5Gbkjjrkjn2r0G70NYZdU1XVtb1GK2LmREhvZI44Igo7AjknJP4Y9/OPhnb6pr+tXuuLqmqp4ejkaK1tri8kczcYycnoOvHfjPBrW+F+oXs/ibxbYT313cW1pc7IVuJzIUAd14J6dBV/Qrq8g+J2r6Ub+7msRYC4SCaYuqOTH93PQcn8zVTTLvV4PijNpl3rE13afYjMkXCKmccFVwMjnBPOCKb45vtWsfHXhqCDVbiOxvJQHto8KvysuQT/EDnv717fRXiN1rUereM9T0HVNZvdJS3VRZR28vkeblQWYv3PoDx9ea6OO91Hwj4f16+1q6kvjazs9tJKQPMQogjXgcfMcHjrmvP73xEbvQ31e38VX8OtmITR2qW7CANjd5QQoQ3XaGycnBzXrngTW7nxD4etNQvLWS2uXBWVHjKAkfxLnqp6119cnq2mapqGqxmLVbix05IPmFts3vKW9WU8AYryKTV9fvPGMeg+GvENxdwQkNfXE0UTrEA3IB28kDjjGScduPRdRk1zUvFTaTFLeadpMVp5zXcEKkzSbgNgdlIHXp14PY1h+BvEOoyeKdY8MXl9HqUNknnQ3oADsDt+VtvBxux9Qfw9grN1eK9msZk0+5Fvd7cxOyBhn0IPY15r8KfEGr67Hqi63dxte2lx5DWqxqpjx3OOuTuH/AAGtKBvEep3euNZassVrbzGGzDWyHc4HzAnH3Q3y59j6Vk/C/wAR6l4mbURrUluLyxm8s2iRAeWeRvzk853L+HvXUaJcatdajrE73omsLeZ4LaHyApLAAnLdwCSvuQawbq58Tab4ffWdY12zsjFB5ssC2G7axHCbi/LZIHA6+tYvhnxH40v/AAne6/PBpzMEMltDKjx7kUEs3HXPGBwD6im+G9e8beLfC9vf6cun2c5Z8zzqf32GIAReQBwQSe46d66zwL4tk13wzPql7BtubJpI7lIRncyDcdoz3BHfrWBaeIfE+p+E5/FMElhaJHHJPHZyW7PvjjznL7gcnBxgDt65GrH4wv7zwAviix0+FrkRNI8EjnaoRirkYGT90nHHHfjnm9I8UeNvEHhe31LSNMsvOCyNLJcNjzirkBYVB9Bglsc5x61c8PeNPEHi/Q1n0LTLSO9RilzLdSEQqwGQEA+Ykgg88DPOa2/h94tvvEemagt3ZLHq+nSNDNErbVdxnHPOOmD15Ga5vwv488R6/catYw6BB9stJfLDebiGLBYHe+cscgABRzyeBXQ+B/F2o6pq+qaBrtjDa6pY4f8A0ckxtGcYPJJzyD7g9sVNf6xceItQv9E0izsbmCxZBdzXpYxeZnIQKv3iCvOcAYx9V8JeL7nUta1Dw9q9nFaarZfN+5ctHMvHzLkZHBU4POD7GvSa5fxprX/CO+HdQ1UKGeCP5Aem9iFXPtkis74dWDaf4XspJd0l1dqb25cj55JJPmJb3wQPwrlbT4ltc6/f6MugX3n20ZMcYwZJH9CBwgwc5Jo0j4jT/wBsTaLr2h3Gn6gqF4oom87zeMhVx1J5wRxweRVnSvHl9/wkUGi6/oUmkteLmzcyiQOewJHAP8jgHrXSeKfFSaJeafplvateanfsVghDhFAHVmbnA/A9D6VnWHjC4j8RQ+Htc0wWN3cxmS2kin82OUAdM4BB4bqO3uM8P4k8SeIE+I+j6YmmFoohLLBbJcqPtKlJFEjE8DAViAeevc163qmuDTYLNZLWSTULv5YbKIhmZ8ZIz0Cr3boBzXLp42msNYtdL8RaU2lteki0nEwljc5xhiANp5Hr1HrUeufEbT9G1yHSLqw1BGcsDM0JCtgHGwdXyRjgd+9R2HxFtLjR9S1K60jUoFsJfKngEO5xkE5I4xx1zjFdbofiCyv/AA7Drm37JZNE0pEmPkUEjnH07V59feKbCKW28YXXh7VGsFiEMN4TEwjVm++I9+5ck4yex98HsPG9xFdeCtTuYHDwy2TSRsP4lIyD+Vc94J1i20L4c6ZqF4szQRQkt5MRcj5m7DoPc4FOHxQ0WbSk1G0s9Tu85MkEFtveFQ2CXIO1fUZPORXX6R4o0vVdCXXLeVxZkEvlCXjIOCGVcnP0z69K5r4b3+g6sNW1DRRdSyS3R+0XN0AHlYjIAx0QA4AwMVT8Y3reFvEmk61GdtnqEwsr9BwGJH7tyfVeffAxXrNFFcNL478Oxas+ltqCCaNGeWQ8RxheoLHjP0qr4Z+InhzxLfGwsLqQXRzsjliK+YAMkqenTnHX2rqdX1ux0jyluZGM0xxFBEhklkPfai5Jx3rM0LxbpOtXMlnDJLBfRkh7S6jMUo4z90+3Neb/ABKVB448FkKA7TvuOOTymK9U1PxHpel39tp13cOt3dKWhiSCRy4HXG1T6dKj1LxRo+l3Nva312bea5x5KSRON5OOBx15H0zzU2ueItK0ARtql2LZZDhGZGIJ9MgYz7VrfaoBbC6aZFtygfzGOF24znJ6V4n8UfEvhvVPC2oWq3UUl0Yw9t5kTLuIcZMbMAG6fwnmvUPBihfC+ihQAPsMB4HcoK6WvDvj7bwv4USdoozMl0irIVG4AhsgHrXqQ1Ky0jSLSe/uo7eHy0TzJDgZ29P0rPPjXwyvXXLIf9tRXQR6jZSWS36XcBs2XcJ/MGzHrnpVPTNf0nVZGisNRtriRRkpHICcfStuiqTahZI8qNdwB4V3SKZACg9TzwPrUsd1bywC5jnieAjIlVwVI9c9Kgs9Ssb5mW0vba4ZRlhDKrkD3waXU7tbKzmuC8KMqnZ50gRS2OASemTXE/DrRLbTNOe6GoDUtQujuu7pbjzVL5yVXnAxn6nv2rhdU06K0+M2izQK/wDpFrJNLkkgNslXPsOB+P1r3p5Y0ZUaRVZ+FUnBP0pq3ELTNCJozKvLIGG4fUVh+KrTUbzSpRpN01vqERWWBgcKzKc7WHQgjI545z2rmvB114l1m4N9rtrHp0UCeXFbQy7vNc8O7YJ4GMAHpk/U+j0UUUUUUUUUUUUUUUUUUUUUUVWu/wDVH61JD/q1+lS0UUUUUUUUUUUUUUUUUUUUUUVkaho9hqN1Y3d1brJPYyGSBz1QkYP4dD9QPSteis/VdNs9XsZrC/gWe1mGJI2JGecjkcjkA5Fed2nwt8N20E1tsu5YJAwWKW4LJESCNyL0DDPBOa67w/4Y0rw/pz6dYwN9nkBEgkcuXznOc/U9K5PTfhh4fsJG+a9uLUtuWznuC0Kn12gDP4k1Z034daNp2i32jwTX3kXoAmdpsscHOQMbQegzt6Cpn8FmeCKwu9e1O70xGVmtJmQ+YB0VnChiue2ak8Y+CLTxXDbWtze3NtZ22DHb2wRVBAIB5UnocY6Vuah4fttW0U6TqzNexsuDK4CvnswwMBh6/wCNee+HfhVp+k3Mb3Gp32oWkLb4rOd/3QYdCV6HFdV448Fad4vt4hctJBdwHMFzF95Pb3FchqHws/tewtrXVvEmq3rQy7/Mkkz8uMYAOQD0+Y5P51u+LPAn/CSW1haTazeJBZneu4K7O/PzMxHJAOKPGfgZvFMGm+dqRgvrFt4u0gG9m49+BkZx61s6x4Y/t7w42javdm4kIBF0qBWDjo2On+I/OuPuPh1e6hoMumat4jub6TYq27SJiOEgjDbQcs2Bjknqa9E8L6O2gaRbaY17NeC3XYskwAIUdFGB0HbOfrXQV8+fFG0uL3x34QhtZzbz7yyyhQ23DA5wevTp3rv7vw5quvPbw+Ib61ksIHWU21pEyidx08wsTlfYdePSp/G/g+HxMtrcRXLWep2TiS1uVUHawII3A9RkZ+tVbrw3q3iBLa38S3dm9jC4ke3skdftDDpvLH7vsOp5z0xJ4/8ABieK7a1e3ujY6jZvvtrlByp44yMEdAQQeCK5HW/AfibxFo0VlrHiWKWWKQMqxwBUIAxliACzdfQV7HpkFxbWUMN3dfarhFw82wLvPrgVxOieCrfSvFuq+IFZGF4Mxxkcxuxy5/E/zPrW34x8N2nirSJNNuyyfMJIpE6xuM4P6kH2J6da5e20jxj/AGGNFuL7TFHl+Qb9WkaUR4xnbgDfjvu/Xmte98FaZP4TbwxEGitfLAWTgvvB3BycckkZPTqRxXD6L4b8f2elSaFJrGmJZRxGKC52NJKFwQFHTA6DJyR2ziul+HfhXU/DugPo+p3drNETJtW3VsgN/tHGe/bv1Nc14U8LeMvDIuNGsb3TBpLzF0u5FLTIpxkqv3d3s2RnvWv8PfCOs+GNS1Wa6vbae1vZ2k6EyvgnaxPABOckDP8Ah63XIeOrHUdU0C807TYYZJrpDETLLsCA9T0Oaw/C2n65ovg4aXPYQS31tGY4ljuBtl3MeckfLgHn1xWH4A8HX+n+GL7w14gtoDbXDOwlgm3HDBRjGOCCMg/SuV8PaT8SvB2dH021sNR00SZimmkARAxyTjcrD1Iwec4zXr8OhXraBqVneXq3GpahFKJZsEIrMm0Ko6hFGB78nqa4rwIPEfhjQo9AufDks09sX8i4huI/JkDMWBYkgryT2zwOOa39I8GqNI1mHVHjkv8AWy73kkSfKhIO1UBzwmSQTznmud8Ft4j8IW7+H7/RrrUbeF2+w3VoU2spJOH3MNvPr646AV1Xgnw9cafPqWs6mqrqepy+ZJGjblhQfdTPcjufp6V6BXC/EbwwfFnh2fTo3VLlWWWB3HAdfX6gsPxrzjwzrnxDitoNEm8NqbiFfJF/dSFUUDgMxGd2PUZz15qz8WdN1a58L2Wj2Vld6hdeaks8yR5U8NuPXg7u2OAa6P4gPd6j4Ils7XSr+W6u0WNYVjwyFWBJbB4HB+v411PgeWV/DmnQz2dzaT20EdvJFcR7W3IoBI9Qex/l0rzjw74RW0+I+sXUc7nT4dt4tuG+UXEoYZI6HAMmO4DLXpfjaxutT8NanZWUQluZ4GSNCwXJPueK4jwd4gk07w3Z6ZNourLqdrCIhbmzcByMgMHxtC5xyTxmum8B+HZdCsrqa8KtqOoXDXVyVOQrMchAe+PX1Jrua8K+MT6lbXugXq2Fzf6NbT+beQQgsCVIILD0xnrx2PWub+ImpalrFz4b1S08OamNPs71ZF3Q4lkwVOBGOQDggE4zj6V9I2k32m3inMUkXmKG8uVcOuexHY+1WK+dNL122034seIpLsSLBLFHEZljJWNgqY3YzgHBGfXHTPHU3cEXjLxno97bJJJpWkRvObkxkRyykjaqMeuCA2Rkce9YWmFvAfjrWJtVZo9I1kmeO72kxpJvLBXOOPvMPxHrWvq1onjPxjoN3YEzaZpJaaa7UHY0mQyop/iIKqTjoD+Fdt4/0FfEnhq+0/BMxTzICOvmLyv59PoTXO/CqPUrzSE1jWcm8ljW2hyu0iCPIBI/vFixJ7jbXEeJNas7D4lyHxX5n9kQ2qnT98bPGknyNvCjOTneM4PYduKkXim0f4qR38ltew209h5NsZLZ1a4zyrKpGcMQQDjmk8d+ILPxj4ki8LDVILHRbR/Mv7qSZYxIynlELHBxnA98nBCg17BD4h0HTzpWkaVc2k3nSC3ihtplfy0Ck5OCeBjH1IryHwlrOn+E/HXi+HXbgWRupzPC0gO11Lu3X1w4x681a8PeIbO4+LWoTyiW1W5sUggW4Qo7sfKYDb2yMkZ7Vs28jP8AGW5VjkJpoVfYYU/zJqt8SLiBfHvg8NNGpjlJcFgNuWXGfTNe9AggEHIPQ0teR6tb+EvHtxqGmapEkWoafM1uH8wJMAOjKe68ng5AI5HSvPtL03WdW8FeLfD0dy+oQWlwqWE/3vNCPvKqe/3Rxk4LY9K6zwd8UPD7aHbQ6xeG0vrWJY51miYlioxkYBznGfqa9b0O/k1OxjvXgaBJiWiR+G8vPykjsSOce9a1eSfE7xdNpSQaHpDbtb1EiOLH/LJWON2ex9PTrWj4Y0vS/APhqWaW4WaQAy3dwGBaWTH3VJx9APf3Ncldava6/wCNtT0PxBfC10yyiXybIzGFLkkAkyNkbuoIXOMdjgk5Xgm70aL4pa4NMNlBYPZpHB5GEjdv3X3R0OTnp1685zX0ZRXzt4nuLrwT49N7YwGSLX4TEIxzifgAgf7xUnr94+1e66Lp6aVpttYx8iJAC2fvN1ZvxJJ/GvCvF7Xngvx7BrWm2omh1qI2zxYwpm4A6d87D7/N7mvcdCsE0jSbWzyP3MQEjZ+83Vm59SSfxrxG6nb4oeKEs7cyf8IvpT7p5M/Jdyg8KMdR6e2TxkV6l4mvrSPSdY0uEYlg0uWXYi4VE2sAPQdOnpWB8HePh9pfsJ//AEc9cP8AC7VBong7xLqXlmU217NIEH8RCLgewzjJ7VbnVNd8CX/iPXNXM8txZytDbx3BitoJNpCoEB+Z84HzEnPGPVvhZ1/4UpJjaxW1uQRnofMf0+oNdx8Mzj4f6Yf+nZ//AEJq534CLt8IuP8Ap6f+Qqr8HjnV/GJ/6iJ/9CkpPg627WPGBx/zED/6E9WPDy/8Xg8TNn/lxiH/AI7DXEfDu00G88SeIdH161ibUzeyPCZWK+YNxBUYOCe+B2JPQV7dY6b4a0nX47ew0y2j1SSJ5WeKMbo04BLHqMk4967ivHPjskreC5WjDFEuImkx2XOOfxK16X4eKnRdNKnK/ZYsHGMjaK8s8OD/AIu54oP/AE5w/wDoEVRayFm+MehlTkw6e+7nGDiX254Yf54qL4mDPjfwT/13f+aVv+K9VgfxXpek6dplpca+FMiXV2mUtoiDk8EFjx0BH1FcDrNhe2PxP8Lf2hqkmoXEiMS7RLGqj5uFVeg/En3rp9eVT8YPDhZ9pFhIVGM7jtl49uMn8KxPG0kVx8TtJs7+/u7G3azKRTW9wYSrNu/i9yNvHXj0rt9a8B6FcwCfWL/U7mK2+dGuL128s+o9zxWB4ohjn+LPhZJFDKtrI4B9QshB/AgGvR/GrpB4X1pyvWzlBwOpKED+dcH4UuNMtfhTay6yCdOFqwnUE5YFyNoxg5JIH41z/imLWLn4d3Ey/ZNK0lLaM29jHGZZWiyu0PIx4OPQE+p7V0LAp8IvmUg/2SDg+m3NS+FwY/hOu5SCNMnODxxhzU/wbjjX4facRGoMnnl8D7x81xk+vAA/Cue/Z+ct4XvgSSFvWAyeg2JU3wSZWTxGUxs/tN9uBjin/H6NX8JRFhkpeIy+x2sP5E17RaF2toWkzvKKWz64qxRXgGp2Fve/GSzE9tHMiWXmkOm4bgrAMR7cYJ749qd8Z7OO0u/D+t2cIXUlv0jDIvMncA46/dA/HFX/AAxetqXxT8RNOZM2lssNvHJk7FBXcV9Mnn/gVZ/xpjey1HwzrNnlb+G78pSvVwSCFPtwRj/aNU/jBc3Nr4t8KTWdr9quY2dood23e25cDNdb8LNTsfEUNxq08rTa6GMd0svW3XJ2oi/wp/M5z6DK+NQyfDX/AGEk/pWt8b+fBF3/ANdov/QhWD40u2uP+EL8OPk2l88L3S9pUTZhD7Hn8hXS/GeCJvAOpDy0/dmEx/KPkPmoOPTgkfQ12nhHjw3o/wD14wf+gCuhrxP4+f8AInr/ANfcf8mr1BtNtb+00/7UgkW2KTIG6bghAJHtuJ+uK8K1t2+KXicaPYEp4e05y15eRci4cDAAPQ9wPbLc8Vr+K7i4k8caB4b023tDa2kBuEtLhzHDI4VtudoJ+UDI465+taPiPwp4n1jXdJ1q3bSLC8sGO6SKWRmlU4+U/IOMbh/wI17TTZEWRGRhlWBBHtXy34e8G6VqPxB8S6ZKkq6bBHn7MkrAOW24JOcnBJI98eldJrlq2k6n4d8DaZA13p6xyXMkFxc+V9o5dgruByAQTt24PHpkT674Z8Q3ms6ZrGjaJZaPd2jYleO7H75OAFIVQDgAjnscemOi8X6baL4nsNa12+gk0q3gZLbT5ELs9weMqmDu4P1BC1wvhS5jtvii8WnaZcaVZXtmS9pPEIs4GQwQfd5Xjvyema63V/8Akr2i/wDYLk/nJXKePNHDfFDw40N7dQPdgszLJuKFc52bshcgYx0pvjjw9YeD9c8Napohmt7ma+Ec5aZ3MwJG4sST15B5Gc10njLVbrVfGFt4agsLm/sbaD7VeWsEix+ef4Q5YgFBlTjPJPIOBVKXRNcsfFGnar4c8NvplsSI9QtxPCsUqZAztV8ZALduoB5r3yiiiiiiiiiiiiiiiiiiiiiiiqt5/qT9alg/1S/SpaKKKKKKKKKKKKKKKKKKKKKKKKKKKKKKKKKKKKKKKKKKK8+1bwUmqa9ba3PrOoLPaNm3SPywsY5yAChzknqcnHBzxjv0BVVDMWIGCx7+9Oooooooooooooooooooooooooooorzfx/D4ylk08+FJ7eNVZjcCXbz0xncDlevTnpXTeGNJm0mwMd3dfar2eQz3U+0KJJCADgDoAAAPYV0VFFFHWiimSv5cbPtZtoJ2qMk+wrxDwdFfx+P9b1G50jULa0vlCRSSw8ZGOpGcZweele4gADAGB7Ujosi7XUMPQjNCqqKFUAAdABinUgAUAAAAdhUM1vBOVaWGOQqcqXUHB9qVreFplnaGMzKNqyFRuA9AetVn06xclmsrdiTkkxKf6URabYwuskVlbI69GWJQR+OKLnTrG7mSe5s7eaWP7kkkSsy854JHHNcz4s1yx8KiDUZtMlnNxMsUs9vCGZBj7zEc4GK53w3p51PxpqfilI5FsWgW2tmkUoZSANzAHnbxgE9c16JPpOnXEjSzafayyNyWeFWJ/EitJVCqFUAKBgADpS1iT6Bo1zI0k+kWEsjEszPbIxJPUkkda1beCG2iWG3iSKJBhUjUKo+gFYcvhnQpr4ahJpFk93u3+aYF3Fv7x45Pv1roqKxb/QdH1GRpb3S7K4lYYMksCs2PqRmsz/hDfDe5WOiWJKnIzCCPyq1qvhfQ9XvI73UNLtrm4jG1XlTPHoR0P41JJ4d0eXU4tVfTbdr6JQqTFOVA6Y7ZHY9a36KpXVhaXctvNcW8csls/mQsy5KNjGR/n09Kp+IdYttA0q51S8WVoLdQziJdzHJAAA+pHtXB6Hr1r4+v7O5sYLgaXpzefI1xCBuuMEIgOTyoJY4zjK+temXlrDe20trcKWhmQo6hiuVPBGRzXHWHgLw7p8bR2dpcQRsdxWO+nUE+uN9PXwL4eX7SRaT7rpAk7G9nLSKOxO/JHA4rR0vwxpWk6fNp2nxT29rL1RbqU7f90ljt/DGe9Q6R4Q0PR7e6trGzaK3ukKTRGeR1cEYPDMQDjjI5rB0n4Z+F9MMu2wNwJMgC5kLhAeu0dAenPX3osfht4fsdNn02BbtYbg5mYXLBpB/dOMDHtit2w8K2enaS+k2dzfQ2jDAAuCWQZJIUnJAOe1VfDng2w8O2c9lp93fpDNnIM+dhOOV44PHWquheBLDQpLmSxv8AU0a5yZSbjO5ufmPHJ5PNS+GfBFh4auZ7iwvNQ3T5Mqyz71dufmII5PPWl0zwTYadrkmux3uoSahKNsskswYSLgDaw29OB+Q9KpeLfhzoXii8W+uRcW16CN1xaybWfAwM5BHHHOM8Dmtvwp4T0vwtDKlgsryzEGW4nffJJgYAJwOPYcV1tYXibR4tf0a80uY4S4j2hv7rDlT+BANc18PbyZ9DTR7sG31TTEFrNGy8gLwjj1UqBg9Dg1Hongj+yvENzr/9sXc11dArOrJGFccYGAOOg6c/nRdeCnuPE8fiT+2rtbyIFIk8tCiRnPyYxyPmPXnPNO8SeCzrut2Wrvq1xBJYkNbRpEhCHjOcjnOB1qr4o8CNrGqWWtWerT2Gq2yCMzxqGDDkH5exIJHpz0rM1D4aC61XT9Wj1/UVvrdv31zIVd5B6LxtTGSOhGO3etTxX4Im1jU9L1XT9Yn0+9sU8oTbfMLJz6nry2Sc5zU3jHwDp/ijS4bS4nmF3bg+Reud8gJ67v7w9uPbFZPhn4f3tlLC2u+Ir3Vordg8Ns7sIsjlSwJO7B5GelWtY8G6rf8Ai208SxaxbQy2YMcMJtCw8v5shjv5JDNzx1rrPFelXmt6NPptvdw25uE8uWR4i/B67RuGPxzXIweB7p/BNx4UvdTjkQgCCeODaUAcOAwzz8w9uPzrKXwFr994el0bVvE7yRJCI7ZYI9q8YI8wnlwMAY9PWtJPCGur4SbQG1uGZ5IhbmSSH5Yoh0VAOpxxk9selXIPDetw+Dn8OC+sWcwm2WcxMMREEHIz97BwPzqx4R0HWfDfhgaPHcWMs8G77NMVcL8zljuHtu4xWZ4E8La74R0m6sEutPudz+ZCWV12scAg47YBPrmpPhx4U1fwob6O8urK4gu5TOxiVg4c9evGKreO7Y+IvEegaBGu+GCU6heHGQiLwoJ/2iSMe4pfiba+KF8jVdD1dLW2soy8tud2ZnyMAAKd2eFwePzNerwl2iQyKFkKgsoOcHuKkr521Y6nJ8XmfS2t2uLfT8+VKWVZF2/dYjocsCD04HvXo0mh6prmtWGoa0trBZ6exmt7OCQyFpezOxUdMZAH/wCvN8QeFdTg8Uw+K/D0kBuzH5V3a3DlEnTGByAeRhTz/dHpg230LUvEWtaZqmtwQ2VvprGSC0im81nlJHzO2AMDaMAc1k+K9C8Q6h4v0jWbKzs2ttNyAHuSrShuv8PHH61Q1jwtr9n4wj8ReGbe1hWaMG9gln2pMx+8CAOvQ59eeua3viH4e1XxJo9jNYrFBqtlcLcxxNJkEjtu4HofwxXMeMtD8beLfDzW91FZWkiyKRZwSbvNIP3mcnCgc4UZyTyeK0fFPgzVtb8PaWyyWsGvaVte3aInacbfl3Edflz6ZHoc1la9b/EHxT4budLvdE0+zZwm9jchmmIdW+UKSF6ZOT2OK9W8HWmoWGgWNlqaQJc20Sw4gYsu1QFU5PcgZrpq8h+MOk61r+kW+m6PpjXTGYSySebGiqADx8zA5yR2xirfjk+KrzwxDZ6Dpkkd7cr5dwTcxq8Cjrg7sHd0yDwPQ9KHhQ3XhLRotLsvCeouyZaRzJF+8kPViQ3sB9AK5/xX4W8VXsOkeJ7DbF4jsg/nW4dcspc4CnO04ViCCeR+R6Xw7q/jLxGy2+oaKmi2yEGe5LsJHGc7Y16gnGMk8AnvgV67TXbYjNgnaCcKMk/SvCfBS6inj7XdRudG1C3s9QwkM0kJA+XoW9M4/XmrvxV0HWWvdN8U+Hw0l/poKtCgLM6k8bVHXqwI7g1Z0HxT4o8T+XaL4cn0f5h9pvLhiAq99isoJJHHt+tY+tXeqaB8RLnV7rRdQ1PT5bURWrWsZlMHC7sDoMsGz0PzfgaLXevRfEi31afw1fCG4svKjSICTaD0LvnapDdeeAR1zWveG7b4q2t9/Z2pNYQ2zW5uRaSGMNtY8HHTJxkcZP41m+Mrxm+JegTJY38lvY/u5pUtXZQWzjGBz1HSrXxduTcXvh+O2tbydrS8WefyraRgifKeuOuO1UviJFq+i+ILDxxoVsbu38kR3MQQ5K88sMZwRjnsQPauw8N+N7vxbNFDpujX1nCrBri7ulARVB5VOu5j09s5r1aiiiiiiiiiiiiiiiiiiiiiiiqt5/qj9aktxiJfpU1FFFFFFFFFFFFFFFFFFFFFFFFQ3CyPDIsLhJSpCORkK2ODjvXknh/xzqGsXq+H30yW21uCUpfOV3QxIvVwf9rooxjJ64r2Gig9OK8h8N61rsvxC1fRNTvI5bW1tPMhWKERr8xQg9ycBiOSehr16iiivK9Q8R6za/EHSfD8i2q6ddxyShkBLsAjkAk9MFQeB+NeqV5R8SPFOteGbjSjZRWJs7u4WB3mDM6sSOwIGMZ9TXqw5Arh9C8QX2s69qdvBaRf2RZP5Qu9xzLJj5gvY4Oc/h613NeS+OfF+seHNc0ezhsbRrHULhYfOkZi+cqDwCMfe9+letUVE80UckcTyKskmdik8tgZOBUtFFcZL4y0a2l1G3vbkWtxYMfNhk4Zl4Kso/iBBGMc811VnK89vHLJC0Luu4xv1X2PvVmiqGq3hsLGe7W3luDEhbyogNzfTJFcx4B8TnxbpDan9lFsPPeJU37uBjBJ9ea7aiiiuI8beLYfCcVlJNZz3IupxCBEudv+Jx0HfFdqjblDYIyM4NOorivGfjCy8I2y3F7a3syvwpghyuewLHCj6Zz7V1tpOt1bQ3CghZUVwD1AIzViiiimuwRWdjhVGSfauR0Hxjo+v6nd6bp00ss1ouZS0TIo5wR82DkH2q0/ifSk8Qx+HTOf7ReIyhNpxjGcZ9cAnHoK6aioJ7mG3MQmlSMyuI49xxuYgkAe/BpXniSWOFpFEsmdiE8tjrgVNRRRRWJq2vaVo7RJqGoW9u8pAjR3G5snHC9cZ71tAggEdDS0UUUUUUUUUUUVG0kYcRs6726KTyfwqSiiiiiiiiiiiiiiiop4YriJ4Zo0kicYZHUEMPQg9aZa2tvZxCG1gigiXokSBVH4CrFFFFFFFFFFFFFFFFUJdPtZbuO9aEC5jBCyKSpx6HHUexyKv0UUUUUUUUUUUUUUVHKrNG6o+xypCtjO0+uKzNJ0m30tJBEXkmmcvNPKQ0krerHA+gAwBVifTrS4uobuaESTQj92WJIX3A6Z98Zq/SHODjrXlFj4M1iDxi/iifWLWWSRfLeBbQqvl4A2g7yQeBzzXrFFFFFFFFFFFFFFFFFFFFFFFFFFFIAAMAAD2paKKKKKKKKKKKKKKKKKKKKKKKq3n+qP1qWD/VL9Kloooooooooooooooooooooorl/GjX8Xh7UJ9Nuxa3MMLSiQxh+FBJAB6Egde1eReG7Txt4u8KWV2viMadgN5W2ImS4wxG6R85HcYAOevpjc8BeJtZ1/SdV0q4uYoNe0yTymuGjDqwyRkgEAn5WHp0PNcT4OvviD4w8O3FxZa3DBJHdMPNljUNMNqnaMLhQp9OpYjgCuyuvF1vqWr3ulXWuvptvpyqkslop8y4mx8+GKkKqkEYxknPaqfgfxdf8A/CVS+HJ72XVtPkUtaahJAUcELuKtwM9CMnuPfA6TSNQ1Dxre309pqUllodpOYIHtNvmXLqAS25lOF54x1z7VxvgKG/g+KfiOLU7oXV2lmoacIE3r+62kgcA7ducd6tW/inxjN431Pwyi6dLJFAGR1RkihyEYSNnLHhtuP7xHarWm+JvEvh7xXa6F4pmt7q31DAtrqGMIAx6DjHcheRnp611cuvX2ueIrvQ9EuEtodPVft140W9g7dEjB4zwckjt7c5zeItW8OeKLDRdaljvLHUvltL1YxG4fONrAcE5KjjHUH1FZniZ1T4seFmYhVFnOSScADZLXWWF/rWtavLcabc26aAm0JNJbktO38QTkfLkfeP4Z61yPxlBx4Zycn+1I+a63xz4ludDk0iwsIVe91S6FvHJIhZIlyAzHHUjcOPqe1Yc+vat4X8R6Pot99hvLPVGZI3t4fIaJs8krkgglh9ea6bXtduxq9voGjRxPqMsfnyyz5MdvCDjcQOSxPAHuM8V4x8S21yPxN4RtNUNrPAL9WhuYImTcTIgKsCSARx0PevXPE/ie6stf0rw7pkELX9+GkMtwCY441DEnAIJPynv296paZ4m1a08WR+GNcjs3kntzPbXNruXcBnhlYnn5W6en5ef3Nx4rl+KcNs8umyywWkkluh3iKKJhgnA5LnAB6/4fRkW/y083b5m0btvTPfHtT6xvEF/NpelXV5b25uJolykQ/jYkAD9a8h8a209oI/FGuaHoL3FkFMbG+mDlgcqoXYFY59c12Gm+L7hPDEet61p/2SW4lCWtrG255d33Bg4wTyfoM1R13xdrPhgWl5rul2i6bcSCN3tZ2eS3JGRuBUA9+np9M+pRSJNGksbBkdQysOhB6GqmqHGn3R9IX/ka+Y/hl4q1DS/Cclto+gXeqXMU7yylBiNAQOM9S2B0AJr2Lwx44i8TaPdXOnWbHU7RR5thI+07vZscg4ODjtyBU3gHxifGEFxcJYNaxQP5bb5MnfgHGMdOetbemaxdXus6jpz6f5UVkQDcecGDFgGUAdQdpBPpXT15/wCOvGll4Qjge90+8uFlI2PFGNgbngseAcAnHWuq1TVrXSrA3125WPgKqjLOx6Ko7sewridR8cvo0ltJreiXdhYXUvlxXTOjhcjI3qpyp9ueh9K6/WtesdHsVvbiRnSQgQpENzzMegQdya8P+MPiO5k8MSWd/od5YNcSxmCSRkdGwQSCVJ2tweD1xXpOs+MNJ8HaLp8mpm4YvAgjWGEtuIUcZ4UH2JFUdR+JuiWSpMtvqNzZ5USXkFvuhiLY4ZsjnnoM9CK9IivLeWzS9SZPsrxiUSk4XYRndk9BjmuIuvHen21r9v8AsGpyaYDg38cAMQGcZ5YNjPfbitfWPEttY6AdbtIJ9SgZN0YtE3lhjqfRRjknp9eK5P4WeKLjxFpRmu4Lrz5biZzIY28pRuyFVz2AOAPasHwTGE+Jvi0qAAUQ4A7naTXcR6z4XufFos4vJl19EaMusJLRqBkgvjHr0NTah430LTdXXR7yeeK8YqqJ9mkbzC2AAuFOck49K2te12x0GzF7qDSJCWC5WJnwT64HH44rB8bvpF94beHVJ5LeG8CiAqjGUScMm1RyWBxx+dcv8O5bKDUbm1vdcvdQ10xqgGoWz28iQqMgKr5zkkknOTwT0yfYqwte8QaT4fgE+q30Vqjfd3Elm+ijJP4CsjUfHPhnTZIIrvV4I5JgrKuGJAYAqWAHyAgg/Njg11/nR+V53mJ5W3fv3DbtxnOfSuTHjXw4byKy/tSITSsUjJVgjkEDAfG08kdDXnvx0hhOlaRceWhm/tKJPM2jdt2ucZ9M9q9Fk8XeHrXUF0mXV7Zb0MI/K3dG6YJ6A+xNdW8iRxtI7qsajczE4AHqTXNW3i3w/dXyWEGrWsly52oivwx9Aeh/A11FMlkSKNpJHVI0BZmY4AA6kmsqy1zSb+UQ2eqWVxKRkJDcI7fkDVptQskuhZteW4uj0hMqhz3+7nNXqrXd3bWUJnuriKCIEAySuFUfiahs9SsL44tL22uDgtiKVX4zjPBqW7vLWzTfdXMMCf3pXCj9alhminjWWKRJI2GQ6MCD+NNhuYJ8+TNHJjrsYH+VC3ELyGNZo2cHBUMCR+FeGz6dBY/GWxkg3g3WnvNIGct858wHGTwOBwOK9zjuIZJHjjljZ0+8qsCV+o7U9nRWVWZQzdATyaBIjAsHUhTgkHpTWmiVVZpUCt90lhg/SpGYKMkgD3NJuXG7Ix65pQQwyCCPalpMjOM8+lIGViQCCR1welLkZxkZHalozmvEPjnLqFj4fS/sdVvLTEywvFA+xXBDZyRzngd8Yzwe3s1kSbWAk5JjXJP0rgviqb2Hwne3dhqNxYzW4D7oDguMgFSeo69QRWz4DuJrrwrpE9xLJNNJbIzySMWZjjqSetdbRRRRRRXjHxN1PW9J1XQGstTaGzurxIpIFjXJO5erYzgjPFd74yttbu9Hki8P3SW1+XUq7/3c8gHBxW/p6XMdlbJeSrLdLEomkUYDuANxA4xk5q3RRSHODjr2rh/BcXiqM6h/wk1xaygz/wCi+SoGE554/hPGAfm65rrVvbdrxrJZAbhIxKyD+FScAn9auUUV5P8AE7xTrPhdLCWxhtDbXMwhd5NxdW68DgdAeea9YHIoooooooooorjLHWtVn8V32kzaS8WmwQrJFeno5OOPT+905+Xn27OmSMVRmVS7AEhQcZPpzXnPg7xnP4i1vV9Mm0xrE6eQpDyBnLZIOccduxP1r0msbxDq9voOlXWqXQYw26biF6sScAD6kgVJomoPqmnw3slnPZmUbhDPjeB2JweMj8a1aKKKKK43xl4ts/CVmt1e213MjHavkRZG7sCxIA6V1NncLd2sFyoKrLGsgB6gEZqzRRVS/u4rG1kuZt5jjGSEQux+gHJrA8IeKLDxZYzX2nLMIYpjCTMoUlgqtwATx8w/WuqoooorP1PUrLSrc3N/dRW0AIXfKwUZPQVbgmjuIY5omDRyKHRh3BGQalqvd3UFlbyXNzMkMMYy8jtgAfWs7Q9b07XrQ3mmXIuLcOYy4VlG4deoHr1rZoooooqtDd208kkUNxFJJGcOiOCVPTkDpVmiiiiiiiiiiiiiiiiiiiiiiiqt4cRfjUsH+qX6VLRRRRRRRRRRRRRRRRRRRRRRXPeLjjw3rB/6cZ//AEA1xvwk1Oyl8DWDC4jUWqsk+5gPLIYn5vTgg/Q1h/Du1Lz+JvFbkRWeozP9lMny7o1LfOc9Acj8jR8ApY38JOiupdbt9yg8jhetc1oPiG18DeMvEGk66xitb25N1DcGMkAtkjOMnBBAz2Kn3x7BZ+IdP127ex0aRblBGxuLqNT5cQIIUBuhYnHGegNeW/BvWbXQrbUfDWsTw2V/aXTMFmcIHBABwTweRnjqCD70/wAJavYXvxa8QTW13DLBPaIkUquNrsoiUhT35B6elX9AnjT4x+I4nYK72cQQEj5iEiJA98c/gateP7NNZ8a+FLGAbrm0la7mYH7kYKkZ+pX/ADmsb4fTLpHxF8U6XeOVuL6XzrfeMF1BZsD/AIC2fovtWv8AFG0/tbxD4S0yAE3P2pp3K/wRKVLE4+hx9K5/4l6OniH4iaHpMk8kC3FhKplj6r8sp/EccjuK6P4Y+IruCWTwfr48rVbAFYXdv+PiMdMZ64GMeq89jUHxmkxL4Wjx97VEOfTBH+NbnjrxLd2WuaJ4dspltH1N/wB5dnBKLnG1QQRuPQfh61wPizSdM0vxz4OitLiWe9NyxupJ52llblNpbJ4z83QCtfS7xtM+L+rQ6k+z+0LVBaO5wGACYAz/ALrD6g9ar/F6WNvF3geIOpkW9yyg8qDJFgn8j+VddretzX3jO38MWE4spFtzLcXixqZdvXy49wIGeCTjt7VyUen22m/F3TYLeeadzpzvPJPOZXLnf1JPHyheBgYxxW3/AM1g/wC4V/7NXr73VvHLHC88SyyfcRnAZvoO9WKZI6RozyMqooLMzHAAHc18/wBvGfif4ma5lUnwzpMpSNcnbdSepHQj/wBlIHc1L8abi2ifw9JNlrC21ALdKhOFGFbGBznbmu8n8J+ErqwFzPbJNY7RKHkuZGTGPvctjoT+ddvp6wJZWy2ybLcRKIlwRhcDA59qh1g7dMvT6QP/AOgmvM/geoXwTbEAAtNKTgdTurJ8F2KxfE7xXcWasbIIquw+75zbGYfXdvrJvLy3+HfxCuJpMx6TrUHmuAAFSRSf65/77r2jwxYvZacGnXbd3UjXNz/10c5I/AYX/gNdDXhP7QRP/CL2aqX3PfooVRncdj8f59qh+L1ykVz4ShuriW3sWvFkkmjYL5ZXaA2T0xknPbmuy1XwFp+sWohv9Y1e5tsiQLJd7lzjg9PeuF1aS1tviF4J0tZi+l29nvt97E5Yq6ofc5VMVs/Htd3g8DP/AC9x/wAmo+Lox8Ocen2f+Yre8Twxx/DW6iVFCLpgwoXAyFB6fXmvM/GN/PZfB7R44VJW6WCGQjsuC381A/GvoCytra50SC1VQbSS1WMBehQpjj8K8O+FXnW3hDxTZmR5Le0muEi3HphOR7dj9Sa7H4JD/ihrE7GXMkpye/znke3b8DWL4Cl874ieMGxjBRcZz0OP6Va1NFHxh0pgACdKYnA6nMlL8ZtNdNOsvEtoo+3aPcJKMjIKbh1HfDbT9M10Y1GDxXPocMIzbNCmqTjPQDiNDjIzvySP+mZFcjqM9zqPxXjs4ruK1ay08mAyQ+buZsFsDIwcMefRcd62tS8EajqfiLSddvtciD6e6kLBbeXvUNnaTuPXkfQ16zXjvxzt4pvBk8jxoZI5oyjlQSvzY4Pbgmm+IdF0yD4ZTrHYW67NPWZSEGQ+0HdnrnPeuO8QXl3H8M/C9ktyF+3vDbySOxVRGQflOP4fug+wrtfFfhHxB4m0hNIuLjRLe2RlZPJtpMpt4G3LYXjI6dDXJ/F+xntPBfh7Try4NxNHdxQyTDq+I2Gef611HjjwB4bPhG++y6XBaTWVq88M0S4kBRS2GbqwOMHdnrnrzXnV7r91qvhbwPo96Ziuq3iw3TbyGkiSQJtJHqGU59q9n+JOi2eo+D9Rie3iH2S2aaDC48oouRtx04GMelWfhpqNzqvg/Sru7z57RFGJ6sFYqD+IUH8a7hlDKVYAqRgg96+f9HhtvBvxRu7HYsdnrUPmW5x91ySdowOBuDDHutemaVbxaj4k1DWjGM2qf2dA3PO07pG9PvHb/wABPrXa14h8U5dQ0vWNE1xtMbUtGstxuIQNwjc5/eFfUDox4BHUEitTwhe+F9Z1WfxLocqwyrZtFeWpj2MMsrBiOmRtIJGQeOeKyvhq0HjX+1fEOsW8V1K1y1tBFOgdIIgoIVQeBndyep/Gs/TseDPibFolmzLpWrW5lW33EpC/zEFR25QjHo3tU/hW1t7T4u+JIrWNYo/sSsUVcAM3lMcfUnP1Jqa+soLb4xaY9vGkJl055ZQigeY58wEn34HPtWd4nt5NV+Lmm2aXU1oF07a8kDYdl+diAeq5zjI5HbFQ3ejW3g34j6ANCWWKDUUdLmAzMysOckliSeobr1WqvjrS3b4naHBa393bNepvkcSl9v3w2wE/LlQRxwM8Cr3i3wHZeGvCWv3FjqOpAO6zrH9pYKpyvBA+9znk89O4zSHwRZap8O7a+1O5uri8h0oTW7mYhYQIyyKEGAQAQDkZOOtbOlynX/hGLu/3Szw2E7JIzHcHiDqrZGOflH9c1u/D2KHUfh3p8d0rSxyW7iQMSC3zt369R1rE+As0k3hSdpZJpGF64zKxPG1Pu+39c17ZXzhcaddz/Fi6sbfWr2OKa0MkzB8vGrAZSMnheowRyATjnmq2paTL4X+IOm6boeo3VtFq8DCdpHMpB+bLDceWwowTnB9elaPifSZPBvibQNV03Ub+Q314Le7S4nLiQMVB6+oz9DggDFdj44127PiDRPCthLLbyag3mXM8Rw6wjOQh7EhW57YHrWV460+XwZYL4j8Pz3EP2WVftVrJcPJFcIxC5YMT82SORzyT1rF+NWqLqPw/0u9hXEd7cQvg9VBjdscdwRj86Z8RdI1uw0H/AISkeJr8ajbeW7RQvsgG5lXCoPr3znvXZeO7t9Q+GV1eSAK9xYxSsB0Bbaf604adf6n8O9LXTLy5sr+LToXgaGTbuIjHynHUH/CofhNrX9p+Ennvry5kureWRLyS5kJZCOePRduPxz9a6jwPb3i6Ut3fXNzLLdsZkjnk3eVGT8ij/gOM57muyrya21O68WeKtV0uG8ntNL0nakhtX2PNKcggsOVAIYYHpn6Zb6vqXgzxfp2jXmoT6jo+qYS3a4IeaGQkLgtgFhuI69j6g5q+N59V0HxdpNy+t30Wh6hN5cyK4Iibj5RkHAPHv97mvQvGH2udtNs9O1Ce0u7i4AzCV/1QGZGIYHoBx7kVwPxaDR3ng+D53A1FAZGOSSCo59zW/wDFvU9a0bw+2oaTfpa+W6pIPJDMwY44J4Hbt681ra62tXHhGO80jUGt9RjtVnz5aOJsJkqQynk84xjnHaoPhprU+t+EoNRv79ri5YyefIyInlkMeMKAMAYP4/gM2G88RL4P1DWhqgaYxvcWwuLVflhTcRwu35mABycjpxXN+Frrxz4u8J294mq2tmzeZtuPJDSzkOccDCoMjb0zxnvXUfDXxHq3ibwxPNceR/altO9s0jrhHYAHcQv+9zjHTtVX4Ya9rPiG11xdTuo2uba7aCJ44gFjwMcDuM885riPh5a6u3jnxLDJrkss1uVjkmkiDGZVYgDBOF49PWvpSuR8aeJIfDGmC6YI880iw26O+1S57seygAkn296818R+K9W8Lxwao3iHS9YtjIFuLGNUjZQf+eZBJPfr+VV/jPdRal4f8OXUO/yrm9ilT5fm2shI49cGvRNc1HV7vUoNP8OSW+6Mt9tnmjLRwjjC5HV+vy/nip/FniRfC2lRS3A+1387CG3hQbTNIenHZfU/Tuaw/EGpeK/D2l/2zL/Z99HDh7u0SJoyi99j7jnHuOnPNTeJfGFxb+Ek8S6Db297bMgdjNIVKLnH3QOSDwRkYx3rAl8TeM7zw5Frmn6TZQwRWwnlF05MlwAuWaNV6L1IyQSMY9+y0LxfZ6h4Sj8S3Q+zQCNmmXO7YVYqQMdckcfUVjxax4t1DRk1ywstPSORDLFYyh2lePqDuBA3EDIGP4qu6P4yGveFptb0m0E91CCHs2k2lWB5BP8Au/MPXp1rlPDPjjxL4p0WS50rQrY3ccpVnmlKQ4wMBe7N17gDipPDXxC1TxLpcg0zQWl1eF9s8bv5cEY7Ese56bevXsK6L4f+MJfEhv7PULP7FqlhJsnhH3cEkAg/gf8AJqLw14yvNX8V6noF1pX2E2UPmfNKHc8rjOOMENnjNauoeJLibWJND0K3hur6CPzLmSeQpDAD0BIBJY+g/wAcVPCviy41LWdR8P6nZJbapYgO5hcvFIh24IJAI+8OCOhri/h8yp488aO7KqrICSTjA3NzXfeF9f1PXpZ5hpkMOmpM0cN19oLeeoJG5Bt6H1rn9S1ubxNe3+l6ZocGoRaXcL5z3Vz5aNKuflCgHdgjvxkV03gnxTD4psZZRbta3dtIYbm2Y5MbD0Pcf4Guzry/XviHaaH4gg0e7068RZM/6QU4bjjYBktk8fXtVnRfHVtd2GrXup2NzpcemuBKLheoPTHq2eMD1HrUN940vrCzj1e48PzrorYJmEymZEOMM0fYc/3jXS6h4ktINCj1qzSS/gmMYhW3XLSF2CqAD0OT0OOeOtc/rnjK90Gxkv8AUfDd3FbRn5n+1QHHOBxvySfQCuK+JGtr4g+GDarHazW0c8sZSOYANgSYB47HGRW1P8RbDR9MtZIdN1G+sYYkjlvYIcQqcBcBjjJzx6ZwM816ausWB0pdXa4VLFoRN5r8AKRnn39uueK4248dxxWK6quh6rJpB63ionT+9s3btv8AtED/AB7qw1Cz1Cyjv7S5imtJF3LKjZUgdee2MHPpiuHn8d2xikurPSNVvdOjLCS9t4AY8A4JXJBcAg5IGBiuC+B2oQQeGtZvpiyQLfs5IQsQCqdhk9+1dlb/ABO8PXVhNeWwvZzHMYkt4rctLKQAcqo7YPVsdD7Z3vC/jHTPE+n3N7pqXLG2O2a3ePbKrYzjGcE/Q9qd4V8X6Z4oa8SwW5WWzYLNHPFsZSc44/4CfyqTTvFmm6hqN7pkK3S31nGZJoJLdlYDjoD1zkYx1yMV5z4e+IM2reMb+2m07UoLO3gEccP2aRnDFhl5EAJX246fWui8V3vhnVNf0jR9Tv0lliuCw0/yjIskhXC7zjAAyeD1zzxmvUQAAABgCiobhI5IZFlQPGVO5SOCK8V+BsqW/gyaaVtscdxI7HGcAAE16LB4t0W4sLjULe7aa1twC8kcLkcnAA45OewrjfAXxCtvE97qEUjNEDcBLOIxnJTb3IGM5BPJ713+reIdK0dgl9eJG+N2xVLsB6lVBIHueKnsNa0zULD+0LW+gks+8wcBVPoc9D9azG8X+HVtZLs6zZfZ0l8kyCUEF+DgevBzx7+hq9rGsWen2ZlkvrWF5EPkGV+HbHGAOW7dAa5H4aW+g2umumlahbX9658y9uUwJJXJJyw6gZJA7fjmvSqKKKKKKKKKKKKKKKKKKKKKKKqXh/dfjU0P+rX6VLRRRRRRRRRRRRRRRRRRRRRRXG/EDUbbTvC2rNcyohltJYo1LAF2ZSoA9eSK4n4YaL4e1Xwlpc0un2FxcxoyysYlLAh24bufx/rXrlxY2dzb/ZZ7WCW34/dPGGTjpweKrWGj6Zp0jSWOnWlq7DazQQqhI9Dgc03VtF0vWEVNS0+2u1X7vnRhiv0J6VPpmm2WlW4tbC1itoAS2yJQoyeprJ1nwroOtzJPqWlWtxMpBEjp8x9iRyR7HirFvoGjWV3Jfw6baRXLAFphEAQFAAwf4QAB0xXhmnW+i698VvEK3RiuIjAiwyLMVIkVY1IVlIO7hhwc8GveNJ0TTtI8w2VqsbynMkjMXd/qzEk/nVXXvDOka+Ym1GzWSWH/AFUysUkjOc/KykEc81a0vRNO0p3ktLfbLIMNK7tI5HoWYk49s1kXPgzQrnVv7YltJW1HOROLqUMvGOMNgcdhS6r4N0HVtTXVb2yeS+QALKLiVCAOmArAVV17wPouvS28t+t1I9uu2I/apPl6c8nrwOak8T+CtG8TWttb6lHM5tsiKYSnzADjOWOc5wOtZV58NPDF1a21t9ieL7PKZRLHKRI7Hruc5JzgfTHGK0fE3gXQfEttbQX1qV+yqEhkiba6KP4c9x9aw3+FXhaQ2zPbXDPAxZnNw26UnH3mznjaMYIxz61reJPAWi+ILm0u5xcW9zbKESa2lKMVA4BPPTPXr71my/C/w097Z3kcNxC9spUrFOQJs5yZD94nk5wRnODkVpeJfAmleIdWttWuJ723u4E2brWXy965PBOM9yMgg4P0rm/HHhPS9U1bTJIJ7iLVreJI7SGAjaqK2Q7ZBwqnPfnp1r2JQQoBOTjrWH4k0WHxDpc2mXFxcwQzY3tbOFYjPTJBGD3GK5rRvBI0SzisdP17VYbOMswjzCTk8nny89fXP4VZTwTpj6PfaTeyXV/DeTGeSW6cNIHKhdysAMEbRj/DiuT8PfCjTNIuEabUb69tI5PNjs5nxFvByGZRweg+vf0r2UDAwOlRTxJPFJC4ykilWHsRivM9I8D3ugq9po3iO7t9NcljBLEkrIT12MR8v5frzXYaRpWm+GNOdInEcKkyT3Fw43O3d3Y45rk9afSPFmp6FbWslvei3uPt7zRMH8tEBwpIPG5yowf7p44Fem0hIUEkgAckmvFfjWhu9I0RIP3jSarEE2nO4lXAxXfeLfC9j4p0c6bfAggbopV+9E4GAw/qO9ebaJ8N9dtY10++8XXcmkJhfs1uWQugP3c5yqkEggf0rr/Hfga28U2VokE5sbuxObWaNfu8cD1xwDx6VyuveAfEniPSY7PVvFCyvHIpVEtwsZAGNzY5Zv0rY8WeD9a1zw9a6GNVt2WPaZriWMqzlegAXjHTrk5FbGuaLrup+Fxoy3NglxLF5NxMVbaV6ZUdiR1zUFj4RlufB/8AwjGtvDIiRiOOe3JBABypwRwRgeuaraLpPjDSdITRlu9MnjiXyobxy4eOMYAGwDkgZxz2GffodE8LWmjeHZdFtnY+dG4mnb70kjjDOff+gFcr8OfD3ifw3ZnTb65sZNPt2kNukZbfIWJOGJGFXJJ4Gcmk8H+Gdf0XxJqmq3h0+SHVH3SJBK+YsEkEZT5uuO3XNQy+HvEU/wAQIfEn2fT0tIYfs4ja4IZkwRuyE65YnkdBjIr1e+tYr60uLScEwzxtFIAcZVhg8/Q1wfw08JP4R0ue2nkWW4lnZt6nOE6KucD3P1Y1g/ErwPf6ze2mv6BdfZ9ZtAFALbQ6gkjB9eSOeCOK0fDen+MtQlhk8U3NpDbwOsi29p9+V1PBcjjaDzgdwOmK9Try/wCKulaxr2if2VpVkkxlkV5JHmVAgU5xg9TnH607XrPW73wMdJt9LH9oTW4tmRrhNiAAAtuzzwOBjrWK/gu91/wBaaBqkYsb+yIMLLIHRmUEKTjsQxB7g81neHx8UYkh0e5t9PgtowIv7TkZZHVBxuADfMcDjcvJ64roviH4SvtY0DTLLTWjmmsJ45Stw5UzBVIPI/iJOe3fmrGpT6/4o0xtJXR5dLF1GI7u5uJVIjQnDiMKSWJGQM4HrVDx34B/tTQNNtNFZYLvSObQsQN2AMgnHUlVOfXk1cvL3xDr+iSaO2hXFhfXUfkXNzM0bQRqeHZSrZYkZwMdT1wK73Q9Mh0bS7TTbfPlW0Sxgnq2ByT7k5P41q15R8VvC17r9jY3Wk8apY3CvCwODtJAOD2wdrf8BNeiaLYLpmm21kp3GJAGfu7dWY+5JJPua064HXNe1LSPEEUf9l397pMlqu97S3Mhil3kZ45Ix1AyRwcevK6Loi3fjt9c07SrjTtNFo0VyJ4DALmRueIzgkcgkkYJX15OX4Pguvh1q2o6VfW11JolzJ59pdwW7yhT02vtBIOAB06jPQ5rqdM0q41rxr/wlNzaSWtpaWn2WzSdCkrsckyFT90fO64PNcpqkt34U+JN7rculX97Y6lapEj2cJfYwCDB/wC/Z46896imm1yf4ladrMvh68+yix8tEjALIjb8GQkhVbJOV3cD1NXHuzH8WBevZ362jWItlma0kCl854+Xp2z61H45vAvxB8OXK2148FluFxIls7Km7gcgc9c8dqreJNTQfFDRNSS0vpLKzgaCeZLSTCOwkXuvIG5SSM9/Su5+KlyreDr6CGOaae6jUQxxRMxb5lPYcYHPNZ9rqcTfDLaIbgTppn2MwNA4czCHbtAxnk9+lZfw5hl1D4YSaQkUkd59luYdkqFOZDIVPPYhhzWZ4B8UzWvhlPDw0a/k1q0EkJgEJVcbj8zOeFAzg98jgcitD4CySJ4altJbW5idLh33yRFVYEL0J6//AFq9yr58sNRsm+L93cmSQwyWotYpRG2xpvlG3OMY4YZ6ZxTfF19Zt8U/DszyE29pEyTzL9yNzvADN0GDjPpmpvjFqdrBrfhWFrld0N8s0yA5KKGTkge2an+JFtdWXiDQPG1lvmsbQKl0YV3FYSSS4HoVZhn6VrfETVbLxL4bOjaJdQX97qbxCGKGQMVUOHLMP4QNpBzjFcf8ZrWDSPA2i6MsyNLbzxDbu+ZgsTgtjrjNdf8AF+/sm+Hl2Eu4nFz5KwEMP3pEik49eFJ/Cs/xLqllJ8I0cXUJMlhBEqrICS42Arx3B6jt3r0XwDdwXvhPRZLeVJFWzijbac7WVAGU+4IIryS70TUtK8e3elWMS/2P4iUSzjBCoikecB2yckfSQV9EKoUBVAAAwAO1LXz74Nkbwt8QPEGmam6wR6o5ubWWQBVl+YkAN9Hbv1U961fF1ovibxz4bgspBKmms1zdSxkMseGUqpI6ElMY6811/wATNBXxB4XvbYAmaFftEGOu9QePxGR+NYfws1K88S2K69qEe2aOEWMbbs+YFwXk6cbmxwP7tYvxdljTW/B6tIgYagrEE8hd6c/Stf43uo8E3PzDLTRY56/Nn+hr0fQtp0ewwQym2j57EbRXz3Z2d/onjLV/CECkWOuN56Ov/LKI7i5H/AQy/gK9y8WiO18KauqhUjjsJlVegA8sgD+lcn8HXVvh/pvzD5ROG56fvXPNYXwIZW0TVmDAqdTkIIPGNiVP8GgAPEhDBgdVkIIrN8A3EFv498aNPPHEDMuN7Bc/M3r+H51751rwj43K9oug6w9qtzaWV4DPGwyCDjr9cEZPciuuh1fwJNpw1FX0byCu4gxx7xxnBTG7d7YzXDfGby7vRPDeImgjmvI8R42lAU6exGal8NXVz4A8Sv4d1SUyaTqUrS2F7KfmLkjIYgckkgEnHOD0NQ/G3zrLUfDOsMGaxtLrMoXsdysP0U16v4yuoB4R1e48xTE9hLsbPDbkIX8yR+deMyWd1pPwQmjnGJXjEgR+NqPMCBz3wc/U16pbHb8PIj6aKP8A0TXhawXk3wSBt0fYLkySgD70YlOT7gNg/gfSvorwZew3/hjSbqJlaNrSMHByAwUBhn2II/CvJPhPbMmmeLL+MAWVzcSfZ8DCsFDcr7fMB+HtXSfA4EeCLYliczS8Ht81Uvgud8XiKTpu1STj04/+vUHw+dpPiF4yZjkiRV6dgSB+gqfw8P8Ai7vic/8ATlF/6BFVH4b3sVp468YaZcuq3dxdGeHIOXQMxxk+gZSB6Z7CvY3ubGHVY7dYlN9cIzMyICwRccueoGSAM9zXyndabrN7rfje60mZSlrco9zZmMt9pTcx28ckfKcjuDivpnwd4isfEujw31kVUAbZYeMxMOqkdvb2xXEeF76fxTcalcaGYNJ0kXbLLNBEpuLqTaCzcgqvUHOCTn1rN+C0Rik8TpudwupModzktjPU9zXudeEeNAG+KPhNWUEeWx59ctUnx9lnj8NWsaZFvLeKJ2UZOArEfr+oFes6tHbX2iXaNhraa1bpwNpXqPSvMvgiJP8AhB4WvQv2eO4keBpCMBAc556Ybf8AlWAXPxT8TGJWf/hFdJkDHAwLqXH8uv8AwH0LVv8Axxkih8DzQoAFM8UaqgGFwc49uBW94pijX4c3cYRQg00EADgHaD/OvGPFt3cR/B7QYk3lJpVSVs8bQXIB59Qvtx9K+oVjtbvTxEEVrSWHaE6AoV6flXyTomoXdl8JdfSOSQwteiGGXJGUYpvAHoRnj/aNfUnhmKBfDmmRxKPI+xRADHBBQV5D+zyM+GdQ/wCv5v8A0WlSfAaCIafrM4jTzjfshk2jcVCggZ9Mk8e9P+GoC+PfGwX5VM6kgdCdzc/z/Oj4PxY8QeNZs/e1DbjHTDyn+tXPDo/4u74oP/TnD/6BFUPgv/kp3i7/AHI//Zai+IwUePvBmFUFpmywHJ+Zete70VXvDi2mPpG38q+Qvh94iktNN03RL5JbPRr68kWW+jcZkJAAjz/AuSMnrg9hmvr22t4baCOCCNI4Y1CoijAA9q8R+BbK9jrsoHDak5GRz0FUPhbceIdXt9W122uNMMt9eHzftMbs67VG1cqRwAcAdvxrp/BPgO50K+1WbULiyubPUMM9nHAREHDbgdrZ4HOB/hXA/B/wrout6XrR1KwiuFN60SK2QIlAB+Q5yp6cjkgAV6Hq1lo2j+KtO1MzXVzew2f2ay0u3TzXAHG4c/KNpIJYgdTmuY0Q3D/FqaaawOmyTacWkhEquXHAyxXjPA4BP3RzX0BRRRRRRRRRRRRRRRRRRRRRRRVO9/1X41PB/ql+lS0UUUUUUUUUUUUUUUUUUUUUUx0R8blVseozSqip91QufQYp1FBIAyTgUdaKRlDKVYAqRggjrWbFpOmwyLJFp9pHIpyrLCoIPscVp0UUUUUUUUUUUUmBnOOfWlooooooorL1vS7XW9NudNvVZre4TY4Vtp+oPrnBrM8K+F9K8LWRtNMg2KzFnkc7nc+59ugrp6q31pFf2lxZzgmGeNopADglWGDz9DXG6B4H03RfsoFzfXqWhLWyXkwdISe6qABnryRxniu8oooooooooooooooooooooooooooooooooooooooooAxSBQCSAMnrxQAAMAYFLTdig52jP0pCiE5Kr+VI0UbHLRqT6kU7au3btG3GMY4qvb2lta5+z28UWevloFz+VLNa287BpreKRgMAugJx+NRyafZyqiyWkDqmdoaMELnrjjiozpenmMRmxtvLBLBfJXAPrjHXgVyHjbXG8F6MLzTdEN0GmCvHAuxUyPvNtBx0AzjqR7VJ4Rkv9YuZvEGoWUliJYlhtLaQ5dI+rM3oWb9FFd5RWfqOmWOpxiK+s4LlByBNGGwfUZ6GpbKytbCEQWlvFBEOdkaBRn1471bIyMHpUNvbw2sSw28McMS52pGoVRzngCs680TSb6UzXmmWVxKRgvNbo7fmRVbUvDejaosS32m29wsKhIxImQoHQCtSxsrbT7dba0gSGFfuogwBStZWzXi3rQRm6SMxrKV+YKTkgH0qDVNLsdXtxbahax3MAYN5cgyMjocfjWfbeGtGtLOexttOhhtbggyxRgqrEeuKgs/CWgWImFppcFuJ4/Ll8kFN65BwcH2/zmnaH4U0PQZnm0vT47aRxtYozHI/E1Hc+D/D91qw1ifS4XvwQfNOcEjoSudpPvjNdXVa8tbe+t5La6hSaCQbXjkXIYe4rgNJ+GnhTSb5b620wNKhyizSNIqHsQGJ5HYmt3XfCWja/Ok+p28s7x48sfaZECH1AVgAah17wbo2v29rBqcU9wtsGEZa5kzyOSTu5PTk+npxWmNA05tK/sm4gN1Z4xsuXMpx25bkY7Y6dqw9P8D6VZQJamS9uLJHDpaXFwzwqRnA29COc4ORWv4j8OWHiK0Sz1DzjbKQ3lRSlFYjpnHXFQL4XsU0NtCSa7SxKlMCclghGCu487een9Kk8P8AhnTtAsZdPs1kazlJzDNIZFGeoAPY9x0rFtPAmnWMc9vZX2pW1jO257OK4xFz1xxuAPfDV0lxots+kHSLZpLK18vywLbCkL3AJB69z1rK8P8AhS18P6dLp2n3t8lvJnaGkUmMnqVO3gnNV/C3g638MrdJZajfstyzO4ldX+c/x8r97pz3xzmotA8E2mh6vd6tbanqUlxdsWnWaRGWTnPI2Z6nsc0ad4JtrDxBP4gTVdSkvrjCzGRotrrx8pAjHHyjpg8VV8Z/D7S/FV1DfSSzWd9FjFxbEBmxjGeOcdj1rS8MeDbDw3b3As5Z3vrkfvr6dg8rHt1GMD0x9c1V8L+C08O6leahDq17cPevuuFnCESdcE4AwQWPT8qg8PeBYvD2qXF/p2q3caXMhkntSqGJsknAGOMZ4IOayNN+GkWl3t4bHXNStdMunLvYwOFH+7u6gdsjBxxnvWn4L8AWvhK/vbiz1C7a3nYFLUthF69f72M8f1r0uvL9b8E3upeJrXxDHrskFxafLboIAVVecqeec7iCeuDXb6zo9prmly6bqSedDKoDkcHI6MPQg81wll4P1yHSf7Bn8RrJpW3ysragT+Tgjy9xYgDBxnB4FbHibwodR8Ljw7pF0ul22FjyqF/3Y6r1zzxk5yec5yayvD3hnxF4f02HTbLV9NFvCMKPsLAk9yTv5JPNYuveAdb1rR30u41y1Ky3Zu5pTancz4wAPmwFA9uwrsNZ0TWNT8NNoxvrNZZY/JlnEDYKcdF3cHHWqlr4Oa48IHwxrFzFcQrGI45oIyjKFOVPJPIOPr+NUtG8P+LNL0hdETWLB7aMGKK8MT+ekfQYXOMjtzwK6aHwlpEXhs+GxCzae0ZRtzZZiTneT/e3c+gOMAAYrhfDXhHxfodv/ZMfiO1GlKSI5BbkzopOcKDwM+5OKveBPCGteENJuraLUrW5lkbfHC8ZESNkDJb7x4B4wOak+HXhTWPCNpfW09xZXIuJDOrruUiQgDB46cdqi8G+Fdd0TxFqurXk2nSx6m4eZIWcGMgkjbkc9e9UU8KeKNF8TanqGgXemiz1WUSTi6RiYzycgDqcsxHPPerHhzwbruk+Mr7XJdXhuba6ULKZY/3kg2joBgKAwwOTwOlOHhrxHp3jPUdV0mawFhqYTzmuAzPFgDO1RjJyDjnHPNP8UaFr994r0fV7S2tHt9NyMST7Wl3df4eOP1qx8QpPF9uLS+0G5tbe1t0aS7jlKnJAzg5HI6jjByfoR6dAzvDG8ibHZQWXOdpxyKpax9q/s65FlCs1yYyI0Z9gJPHXtXjeheBr+LwPf+GtVs4Wcl54JYJwS0nBX7w+U5GM9ME113w8Himz0+PTfEVkuYFxHeC5WRnXsGHXI4Ge4/Xl/h7oXijwvqV9prWFq2lT3Rn+2tMCSvHAUHOSAOoABz174b+F/GPgzxFfXvhK2gv9Nv3Mj20siqIznOOWXkZIBBPHWvU9Ij8QRW02q6tDHcamyBI7C1cLHGuecMx6nqST2AFch8INI13QLW+s9Y0lrfz7g3CzLPG68qBjCsSOn61T1jTvEmieP7nxDpujrq9tewLEI/OWMxYVR95vu8rn0IJ/COPTfF0Hj+31u40y1uEntfJfyJtscC84BYjJIwCcDvxXvFFFFFFFFFFFFFFFFFFFFFFFFUr8ZiH1qxB/ql+lS0UUUUUUUUUUUUUUUUUUUUUUhYL1IH1oyAM5GKMjGc8V5Jq974x0rW57DT7L7fZX7B7e8kJxZFjhg3qF5IHuPpXaeINDfWPDs+jrfzQySxqn2oHL5BByfXOOR6E1f8PacdH0ey097qS6a3iVDNIeXPr7D0HYYFbNFFQXNxDawSTzyLHDGpZ3Y4CgdzVTR9Qi1XTra/hDCO4jEihuuDWlXLeNPtqeH7+fT797K4gheYSLGrkhVJ24bpn16iqHw2u7i/8ACOl3V3PJPcSxlnkkbLMdx6mjxve6zFBZWGgALqF9P5YndAywRgEs5zxxx1684BOK7C0jlit4knm86ZUAeTaF3t3OB0qxXnus3uvXfii00rR5Et7OGET31w8W8YLYVBn+LAP5+1ehdq8dj8fXtvq1x4au9LL66sojtvJ5hmUjIkJ6qAvzEex6dvX4wwRQ5BcAbiBgE0+qV/e2+nwie5kCRl1QE+rEAD8zV2ioLqeO1t5biU4jiQu59ABk1yPgfUtd1jTRqGs2traLPhreGINuCHuxJPXjA4/XA7WiiuHu9d1KTxVHomm2kEtvDEk19cSEjygxOFGP4iFyPr7Gu4oqrfSTQ2s0tvCJpkQskW7G8jtntmuG03x9pOrRWSaeXmv7qTyzZ4xJCRyxk9FUd+/bNeh1VvZJ4raV7aETTquUjL7Qx9M9q4L4b+LLvxZa6hNeWcVq9rcmERxsWxxnk9z9K9HooooooooriLvxWLbxdaeGzp9yxuIDMLlVyi9evtwBn1Irt6K4ifxYkXjGDwwLG4Z5bczm4A+RRhj+Xy4z6nFbviHWrPw/pk2pX7stvFjO0ZYkkAADvyavafdrfWkN0kcsayoHCSptcA+o7VcooooornrrxJpNrrFvokt0f7SuFDRwLE7EjnkkAgfdJ5PQZqj4h8XaToF5aWV6832m7cJFGkROcnGc8DGcDrnmuvrmPE3inSPDEEc2q3JiEjbY1VGYsfoBW9ZXMd5awXUWfLmjWRMjBwRkfzqzRXPeIPEek+HYBNql7HAD91TyzcE8KOexrXW7gNql2ZVSBkDh3O0AHpnPTrUzyxoqs0iqrEBSTgEnoB9akooqN5Y0ZVZ1VnOFBOC30pxdQwQsAxGQM8msnTdb0zVLi5t7G9huJrVtsyRtkof8g0sOtabPqU2lxXsL30K7pIA3zKK16KKKKKKKKKKKKCM0UUUUUUUUUUUUUUUUUUUUUUUUUUUUUUUUUUUUUUUUUUUUUUUUUUUUUUUUVnXem295PFNcB5PKOUjLnYG/vFehP1rRoooooooooooooooooooooooooooooooooqlfcRj61Yh/1SfSpaKKKKKKKKKKKKKKKKKKKKKK4H4nWkNz4S1OSRMyQQNLE4JDIw6EEc/41Q0qBNR+HFst1ukP9nBgxY5DBcg568YFcv8ADmyudf8AhkLH7XJHLM8iCUsSVHmZOD+f51lfEix0rQ4bXSdFsZ5tevjtt8XErtGOhfl+D6HpwT2rX8WeHrzQPh5KkWuait5aL5ss0c5HnszKGDZ52gcAAj3zzXVaFpg17wDptpPPKsj2iFJlchkcD5WyPQ4rmPgrcyR2er6dqMsjapZXRWcyzFztxgEZPTIbpx37103h2ynax1jWbGSZ7m9MxsY5pmZVUZCHDcDcw3emCK8/1q1h0TwpJe6xrt9beKhEZspqDM/mE/Kvlq23ZyqnAwAetWvFrv4m+FMer30souY7dZCI32rI4cKSyjg9M4xxnit7wvPB4V+H8Oty3FzKqWKv5ckxZNx+6FBPGSQOK5J9WOr6C95Jq3iGLW5YfOiNtFOkCucFUVVG0r0BJznk56V2umapquq/DbUrnWraWG/WyuVk82LyzIAjYYLgdQR04zmq3hXW4/Dvwss9WkjMgt7YlUH8TGQqo9hkjJrl73W0uvD51M+I9ah1uWATRrFbTLbh8bhEq7NhH8O4k565wcV6t8P9Y1HXPD9vd6rZyWt4CY5A8ZTfj+IA9j/PNVviZc3th4Wvr+wvZbW4tVWRWjAO75gCDkHsTVWG5vtQ8ARX51CeG+Fh9o+0RbQxdVJ5BGCD3H8qwdE8aT2HwztvEWqS/arwrIi7gF81/MZVHA9AM/Q07VtK8WQ6N/bltq1zJr6orGzSJDCVJBMYUrnIB657e+a1fE/jG40Pw3pt3dQw2mq35jjEUxOyFjjczeyjnn2rgvFPjS58OLb6npviq21kGXbcWMqxruUjgptAIxz69RnPdvxYW5vp/C9/a6rcR297dRGGEou2InaVfHc855yK674jap4l8LeHVvbLULado5AJppoAJCGOAFUfL+dZniHVfHNv4bTxHDcWFtHDGsr2Sw+YzocDLMeO+7Axgd67DXNd1GXwT/bujxWjSm0FzJHdAlRHsJcADqR2zxxWr4D1S61nwxp2o3rK1zPGWkZV2gncR0/CtnXJb6HS7yTTYllvViYwo3RmxwOorzHxfqOu+FNHl1S+8T2xkGPKtl09QJX/ALgO/OPfsATihPFmvaR4HbXtatI3v5nAt7aOJl2hjhd/Pfk/iB1qn4l1jxF4Ms7TXbu4tb2K4lRL21W1ELAlT0cEk4xt5/8A1b/xG8R654c0lNa0uGynswEE0dwjll3HAYEEcZIHNdLFq8r+FV1k3FsJGtBc+Z5beWPl3Y27s+3XOfyrCuPFN/o/hm11HV7a3fU7xkS3tLZigZn+6pLHgjuegrhNdu9R8Czf8JJLpHh6XzpQt6LVXjuFL5J+YsQ2SM9PwxkjpvHvju90HRrLWdJ0+C7sLpUYXEspXbuBIGwc9O+ePStHw/4m8QatrUUcvh5rXRZ4fNhunbLEY4JxwM/3SAeRXGfB++trDSPEV5d3EcMK6i5Lk5HQdPX2A5Nej+HNQ8R6pZG8urKytFkVjBG5fe390sP4QeOOoFc94F8Z6p4h1rUtLv7C1s5NP+WVVkLMxyRx7ZHX3HrXWNq+ot4nOkw2UL2iQLPLc+YQYwxICkY+8SpwPSutrym/+IaWXiv/AIR+XSrpfkZhJjLSkAldirnIODgkil0vxzet4ki0TWtBm0w3alrN2kEnmY5w23gHA7E4PWt/XPFBstYt9C06xa+1SaIzbDII440GeWbnHI6AH+Wavhzxc+o63d6BqWnNYapbJ5hUSiSOROMFW4zwwOMevoa9Arz6XxrZp4stfDf9n3q3c2/99JFtTaFY5XuwJUjOMe/Fb2ua/BpU1tZpDLd6hdEiC1hxuOOrMTwqjuT+tYOleMll106Bq2ny6ZqLp5kCu6uky8/dYd+D+R78Uj+NLUeMLbw1/Z12tzKHInlj2KVVXbK55YHZjI46+lZvxB1/RbK90rTdWsLu6L3McsSqmIi/KjcTwwG7OPUCtfxx41s/BsMMl3ZXs6zHarQx/ID6FiQAcA8deKxtY+J2k6XJG5sdSn05n8ttQjtz5APsxxu/D04zVjX/AIkaVpCiWG0v9Stgu6S5sYg8MfszkgZ/z1rvtK1C21axgv7OTzLedA6NjGR9Ki1vVINF0241G4SR4oF3MsS7mbnAAHrkiuYn8Zx21nNe3Oh6xBbwpvd5IFGB643ZpbHx3ol3oEuvtLNb6fHIYt08e0uwA+6Od3XHHofSudsda0Ow8Rm91Cw1Sx1DV9ixT6hCoQAAKI1Kk7O2QecnmqHxmIx4bBAIOqR5B716TrXiKx0a5tLW5W4aa7JEKwwtIWI6jiuG+Ms6P4AvnaJ1aRodgdcMp8xTz6cA/nXaaVfWum+F7C8vZ44LaKyiLySHAHygfz4x3NZsXjrRHure3la6txdFRbTXFq8cc+7ptYjofU4rrdQv7TTbZ7q9uI4IEGWeRsD/AOufavA/i94m0bVfC8trGZBctJHLbi4tnjMihiCyFgM8Ej8TXs8LWcfhuL+0HjSzNmqzGRtq7SgByffNeReCHtbLV7ex1DxbNewRE/2Xa3cDxZJ+UHe6jeQDhQCevHpXv9Y2o65pWmzw297qFvBPM6pHE8gDMScDA64yevSs+bxb4fg1MaVLq1ql6W2eUX6N/dJ6A+2c54rM+IUenXGjmG81aHTLpHE1ncPKEaOZfukdz1IOOxNYfhO4XT9SePxL4jsr3xFPGEVIpAEjhADAAYABb7xOBnjHArofDFp4Xi1PVLjQpLV7yZg12YJt4BOe2SBzk8d/pS2Vl4Yi8V3d3bPbHXpYsTKs2WCjGTszgHhc8Z/M56JtX01b+PTjfW/22TO2ASAucDJ469AfyqrZeItFv7xrGz1S0uLpQSY4pgx469KVPEOjyai2mLqdob5TtMHmjfn0x6+1bUkiRI0kjqiKMlmOAB9aw7LxHot9P9ntdVs5picBEmUlj7DPPTtV691TT9PZVvb62tmcZUTTKhI9smpLvULOzjSW6u4II34V5ZAob6EnmrMMsc0ayxOskbDKshyCPY1JRRRRRRRRRRRRRRRRRRRRRRRRRRRRRRRRRRRRRRRRRRRRRRRRRRRRRRRRRRRRRRRRRRRRRRRRRRRRRRRRRRRRRRRRRRRRRRRRRVO9/wBWPrViL/Vr9KkoooooooooooooooooooooormPGlnNqHhnVrW3QvNJauEQDJY46D3NeQaB4yjm8FNo9ppV/PqVtaSW88Xl7Ui2q2WZzwAAOnXOBij4a+I4tB+Hj3E1pds9u7lFEDYlZm+UKeh6jPpVX4d6hpyXVx4r8TanH/bN7uRIXRh9nQHGAMcZAGPbvya6Dx74psdU8B6zPHIoillNva88zBWQFgD2yT+Fdv8ADW6huvCGktDKj7IFjfac7WHUH0NeY+MNI1bT/iFaT6NxHr8Jt7k7eFChd546HaAQfXPXmvVPGjXel+ENQOioVnt7bbCEzlFGASPcLkj6V4rb6/4ef4d31vpkM8+qy2Z+2iO3d5Q5GXkkfH3M5OScY9+K1ba6t7/4NXEFl5sr29ptlHlt8rB9zc4wccnjoMZqzZy2/jD4YSaJpcpmvorOPfGEYBXRg2zcRjJ24A7/AE5qn4H+LOi2eiQafr8k9nfWUfktuhZ/M28DoCQcAZzjmvRPEOs+d4H1m/vYxZxzW06W8c2UcgqVTcD0ZjyB6EVw9jYSa/8ABoWGnlZrnyPuIQx3JKHK/UgdPcVJ4G+KWiposNlr050/ULJPJkR4nO8IMZGAeeOR1znAr2PQtQk1SxS+aB4EmZmiSQYby84UsPUgZ+hFc18UIZJ/BWspGpZhb7iB6KQSfwAJriLTxboUPw4jgjv4ZLs6Y0X2VHDyiTyzkFRyACCckYA5rgYrb+2/gvBb2EizXWnytLPBH8zqPNc8gdPlbd9Aa9R8NfFPw7d6FFdahfrbXkMYE8MgJdmA5KgfeB68fjXOfFObUVtfDHi0WpVNOuTLLFjJVHZCm70JCgH0LV3aeOfCUunreQXdtK7qNlqqZmLHGE2AE5yQPT8q434tu63Pg2WdRAFvlaVd3yocpwT0455rW+NF1bXPge6aC4ilUzxKCjhhncDjjvjmtbxw7Q/De9IwT9gRPUchQf51klmj+EJKkg/2SRwccbcGuo+F6hPBWjAHP7jOeO7E9q7S8uoLK2lurmRYoIlLu7dFA6mvA9AtJviX4h/4SLUUKaDp0pTT7dh/rWBB3MD24GfXAHODXafEXxkfDtj5di8Qu2uI7ZpJUJSDepbcfUhRnH8+a8r+MOjaXp3hy2uJb6S+1iWdf9InuC7spBJ2qDhU9MDHSvoa4sLbWdBk0+bZJDPbeU3fGV6/UcH8q8G+Hl5d3tt/wgd8vz2F4/2kgEg26Hdtz7yYGePlNaPx3CW8/hm/uojLp0F2RPFj5WBKnB+qqw/Ou+Gg+BJ9PXU/sGlNZFdwmKrtxjP5+3WuJ+NBtU8A2QtYRb27TxeTFgLhdpIGPpXu8HFtHjj92P5V8V+HNP1q10m68TaXcNNFpWptLPYPkxuFVT5mB1IBP0HI6V9feGdctPEek2+p2TZjlXlSRlG7qcdCK8h8fufB3jPS/F0S4tLsfY9QA/iGOD35CgHA/wCeY969P8HxGazl1eRSs2qSfacMQSsZGI14/wBgKfqTXW14deuz/GSwDHITTiq8dBhz/Mmo/iOcePfBI/6bt/6EtdDqOp/bPGUul6HY2iavb2w+16lcxFhDEcEKoGCzfMD1A+vOOS0S3ntPi1NDc6jLfzDTsvLIgTaTg7QBwBzx9a+ga8T8RH/i7nhcelnN/wCgS1j6mkd78XHtLy+u7Tdp6pavBL5ZJ4bbnuD85x613dz4K0dNUsdXv9Q1Ge6t5kFu1xdEjfkbVAx69h7571y/iE/8Xi8Mj/pxl/8AQZqf8Z1z/wAIz/2FY6g/aCZR4UtQybib9Apzjadj8+/GR+NdF8UhHD8OtRXYgQQQqqkYA+dAMcfTH9KswwJF8MBFGqqP7DOdoxyYMk/iSTUXwaOfAWkn/rt/6OevSbiGK4jMc8ayRnBKuMg4Oea+ffE17J8R/E6eFtOl/wCJHYuJtQuYzxKR/CD9Tge+TyFruvHtv4ZsNBsLPVLRpbWG4jWzsoCd0kgUhU4PTBOcnH44rzz4svrtxpOlXGqx2dpC2pR+XaQkySKdrcvJnBI54Axz14rc+NXmLa+GzCqvKNSj2KxwC2OAT2rR+G2rDV9T1Qa1GY/E9tIySxP0ihyMLEOgUHuMk5BJORU/xx/5Ei7/AOu0X/oQqbxZDokvgWyh166uILRooAptv9ZJIFyqqMHJODxj34xmvO/jBcatceErNrnT4NPsBdRrDDI++4JCPjIA2rxnjOf5V13i6cXXxB8J6DckNYojXRUnh5Qr7CR7FOP941D+0DDG/g+ORkBeO8jKHuMqwNZvxAu57i98DaKs0EVvcyxzMZo96M67QgZcjcDkjGRnNdF4u8GeIvFVlBaXur6cggm85JIrV1cHBGM7unOenpXrdnG8VtDHLKZZEjVWkP8AEQOT+NeEfHCxt7mbw4DGqTTX6xNOgAkC8DAbr3zWp8T/AAXon/CH3ctnp9tbXFjGJYpY0w2FxkMerZXPXPPNcL47ePVPhNouo3NvE96vlQrcON0gAyCQ3XnaCa9j0TwR4dig068bTIprqK3VfOl+ZnyvJcdGPJ5I47YGK89+Dtstv4o8aCGJIrdL0xRqgAVQsknAA6ADFT6bbWtr8ZLqO0tYrdf7P3OI1ChmOCWwO5z/AFrO8VaDptz8XNGt5LZRDeWjyTpH8gkcCUktjqCFAI7jrVb4maLp2meLfCC6Zax6ebq58qU2aiHI3oP4QOcM3NT/ABq0bTPD2gaXfaTYw2d3Bfosc0K7XHyO3J6nlVPPpXS/EXUZZ/EPhrwzK4FpeTLLeLjiYBuEPqpIORj0rW+K+hWl34VuLqKKOG705RPazRrtaPackAjkAjPHTOD2rivG982ufCez1O7ija6byjvxkht20kE9M4/Wu88cRRP8OrsSxeaEsUZRtzhgBhvwPNbfw6/5E/Rf+vRP5V2dFFFFFFFFFFFFFFFFFFFFFFFFFFFFFFFFFFFFFFFFFFFFFFFFFFFFFFFFFFFFFFFFFFFFFFFFFFFFFFFFFFFFFFFFFFFFFFFFFUr7/Vj61Zh/1a/SpKKKKKKKKKKKKKKKKKKKKKKKKaEUZwoGevHWjauNu0Y9MU3yoz/yzX8qDGhABRcDpxTlVVGFUD6ClIBIJAyOh9KUjIwelVYbO1gDiG2hjD/fCIBu+uOtOitoIYvJihjji5+RUAXnrxSWlpbWUflWtvFBHnOyJAoz64FVZdJ02W4FzJp9o9wDkStCpf8APGasXljaXyKl3aw3CKcqssYcA+ozRaWVrZKyWttDArHJEUYUE/hWZN4c0We/Goy6VZveA584wgsT0yT3PvW90pGUMpVgCpGCCOtc7ZeF9BsDObTSLKA3ClJfLhC7lPUcduelaen6ZYabD5FjZwW0XdIowoP1x1rHtfCXh60vvt9vo1lHdZ3CQQjKnOcj0PuK6OeGK4ieGaNJInGGR1BDD0IPWuW0rwZ4c0i7+2WOj2sNxnKyBMlT/s5+7+GK1dd0TTdfs/sWqWiXNvu3hGJGGwRkEEEHBPT1rMvfB/h++srawuNMie0tR+5gDMqJ6nAOM8nk88mrN34a0i80yLSri08ywi+5AZH2+ozzzjtnpUMnhPRJdMTSZLMtp6NuW3MzlAfpu6d8dM81q6PpNjototlp1utvbKSwjUkgE9etGs6VZa3YyWGoQ+day43x72Xdg5HIIPXB/Cues/A+gWMC29rbXMMKklUS+nAGev8AHUc3gLw3Np9xp76duguJRPJumdnMgBAbcWJzye/c+pqgPhp4VXS5NNXTVWOQhjNuJlBBOCHPI6keldro+lWWjWUdlYQLDAnQDkk9yT3NQ2ei2Fnqd7qkEIW7vAomf1Cjjj+frU2saVY61Yy2Go2yXFrKMPG38wRyD7jmvM9I+EXhbTNRF+sVxcFGDRwzyBo0I9sZP4k11Xi/wdYeLFhj1G4uxDEdywxSBU3c/MRjrgkVuRaWY9L/ALOF/ekbNguDIPOA9mA6++M1z3hjwVYeGYLm2sLq8+z3AO+KRwy5IxuAI64A/Kszwr4GsPBTXN1aavqCWxBkmhldDFgA8kbcjA7gg8dapa5reh+NI7HRNOuIL/7Tco820E+TFGdzMcj5ScbRnruNesIoRQqgBVGAB2FOrzO48DyyeKx4mj1u4S6AKBDCjKExgIOOBz9TUniDwXNrmvWesS6xLC1i261iigTEZyDyTndnHf8ASs7WfAFxca7/AG7pGuTaZfyxrHdOkQYSgAAkDoCdo9RkZqOD4bJZ+Io9as9cv43KBbguweSY98uegIHIA+mK9ad0iXLuFXpljivGtcheX4ueH3UcQ6fK7fQiVf5sK3PiH4Dt/F6W9xHctZanan9zdKM8Zzg4I78g9Qah8J+Dr3SZ473xB4huNXmh4tlmYiOIkY3cklmxxn3P1rK1i0luPi7oksa5W2015ZPZT5qfzYfnWv478Ian4nvLCWHU7a1hsZRNEjW5cl+OSdw44pnxB8H6r4xsLOxbUrS3ihYSyYt2JaQAjI+bhcMeP1q/4w0DW/Efh3+xxfWcEk2BdTCNvnAIICjPGcDPJ/Wk/sDXP+EOHh77ZYCYQCz88RPt8jZs6Z+/jv09qveANAvfDGiRaTdXMFwkBYxPGpU4ZixBz7k1q+K7HUdS0a5stLu47S5nXy/PcE7FP3sY744B7da4Hwd4W8ReEdLXTrA6JJl2eSaQShpGJ6nHoMD8Ko694E17XLIT3Gq2kesxaib2GWJGESDy0UKAeRgxqc8/jmoPFPgnxd4k0u1W+1yze8gmV1hjh2QjGRvLY3FufTHXir3ijwp4q13+yDLe6W8lhOLkuwdNz5B2gAHCjGM5yevHSpvGPg/WtT13S/EGhzWVhqVum24Z5XKy8jCnC/MMZBJxkEDtWn470HXvFPh1dLQabbzySK07mZ2XC8/L8meTjr05HPWszxh4Q1rX/C2mWUc9pb6pp8qSIUkcxvtUqMEgYPQ8g+mec1heLvCvjbxh4fig1KbS4LiKZZUtYd2GwpBZnOcN8x4HFa/jDwXrWv2Om6lHeW8HiaxcOsqAqm3rszg9DyCeOvY8YfizQvHvjDQUsr+30y0aOZCYo5NzS4GNxbooGegyT7Y56bxh4HvPFHhqyt7u4t49asRugnhDBCcAFeeecA54wQPxy9Ch+Jd9F/Zus/YbO0IKS3uVedkxg7QpK5OepAx19j7bDEsMSRIMIihV+g4rwb43vOLnwslrGr3H28NErHAZwVwD7EkV1WujX/FWmHRV0mTS1uNq3t1PKjBE3DcsYUkuSBwTgYz0yDWX8T/DV/feFLPw94f0t51hePafOjRURFI5LMCT0/POa9Q0uS5GlQGeyeG5SEBoC6sdwXoGBx178fhXlfw40nW9I8Q69calpM1tBqlw08L+bG4T5mbDbXOOGHal0xQfjFqp540pSMHHeL86fqtrrUnxHstah0O5k0+0t/sjy+bGN24t86jdyBuHvwelVPiRpuq6l4o8OXVlpV1PbabcLLNKm3BG9G+XJ54U+lJ8ZLHVvEWkWFhpej3cz+cty7HaoQbGG05P3vm/StDx/oGo6/baV4i0i3eHWNOYSpaz4Bdcg7Tz1BHTPIJq3reoat4p0OTSLTQ7+zurxAk0t5GqRQrkbznOW4zgAZ79qn8beFp7rwEdC0seZNbRRCJWwDJ5eM+2SAT9a5HWb3xR4j8G3Omw+GZrR0t0SZrg4aQqQCsSAZPTOTxxjnNdXpN3reh/D6FotDkOp2UKRJZk7zJgqpbCknoSce1ehaNcXV3ptpcXtt9mupYlaWHOdjEcitKiiiiiiiiiiiiiiiiiiiiiiiiiiiiiiiiiiiiiiiiiiiiiiiiiiiiiiiiiiiiiiiiiiiiiiiiiiiiiiiiiiiiiiiiiiiiiiiiqd6Mxj61Yi/1a/SpKKKKKKKKKKKKKKKKKKKKKKKKKKKKKKKKKKKKKKKKKKKKKKKKKKKKKKKKKKKKKinhjuIZIZkDxSKUdWHDAjBBrB0Dwzo3h0S/2Tp8VsZjmRlJJb2ySTjnp0ro6KKKKK5zxV4dsvFGmtp1+ZVhLhw0TBWDDODyD6+lO0TQbfSS0v2i6vbpkEZuryTzJdgOQm7A4ySfqea6Guc8UeHrPxNYCxvXnSNZBKrwSbGVgCAc/j3FP0bQbbSppbkS3F1eTKqPdXTh5CqjAXIAAHfAHJOa6CiiiiiiiiiiiiiiiiiivK/HnhjWvEOp6TcWclhHb6bOJ1EzuGkbKnBwpAHy16hCZDGhmVFkx8wQ5APsSBUlFch4ui8SvFayeG7izSWOXdNFdLlZV9M44/DB96r+HNBurfVr/AF/U2h/tC9VI/KgJKQxqBhQSMknGSfyrt6KKKKKKKKKKKKKKKKKKKKKKKKKKKKKKKKKKKKKKKKKKKKKKKKKKKKKKKKKKKKKKKKKKKKKKKKKKKKKKKKKKKKKKKKKKKKKKKKKKKKKKKKKqXn+rH1qeL/Vr9KkooooooooooooooooooooooooooooooooooooooooooooooooooooooooooooooooooooooooooooooooooooooooooooooooooooooooooooooooooooooooooooooooooooooooooooooooooooooooooooooooooooooooooooooooooooooooooooooooooooooooooooqnenEY+tWIuY1+lSUUUUUUUUUUUUUUUUUUUUUUUUUUUUUUUUUUUUUUUUUUUUUUUUUUUUUUUUUUUUUUUUUUUUUUUUUUUUUUUUUUUUUUUUUUUUUUUUUUUUUUUUUUUUUUUUUUUUUUUUUUUUUUUUUUUUUUUUUUUUUUUUUUUUUUUUUUUUUUUUUUUUUUUUUUUUUUUUUUUUUUUUUUUUUUUUUUUUUUUUUUUUVTvf9WPrVmL7i/Sn0UUUUUUUUUUUUUUUUUUUUUUUUUUUUUUUUUUUUUUUUUUUUUUUUUUUUUUUUUUUUUUUUUUUUUUUUUUUUUUUUUUUUUUUUUUUUUUUUUUUUUUUUUUUUUUUUUUUUUUUUUUUUUUUUUUUUUUUUUUUUUUUUUUUUUUUUUUUUUUUUUUUUUUUUUUUUUUUUUUUUUUUUUUUUUUUUUUUUUUUUUUUVSvfuD61aj+4v0p9FFFFFFFFFFFFFFFFFFFFFFFFFFFFFFFFFFFFFFFFFFFFFFFFFFFFFFFFFFFFFFFFFFFFFFFFFFFFFFFFFFFFFFFFFFFFFFFFFFFFFFFFFFFFFFFFFFFFFFFFFFFFFFFFFFFFFFFFFFFFFFFFFFFFFFFFFFFFFFFFFFFFFFFFFFFFFFFFFFFFFFFFFFFFFFFFFFFFFFFFFFFFUb4ZQD3q3GMIv0p9FFFFFFFFFFFFFFFFFFFFFFY+ta1p+h2/2nUrj7PBkAyFGKgnpkgHH41z6ePfC7xpL/a8SxOSqyOjKhI6jcRiuvju7eW2+1RTxyW+0sJEYMpA6kEdaT7XbfZvtfnxG327hKHBUj1zWHqnijSNK1ax0i8uvLvL0gQpsJBycDJHTJ4FdNRRRRRRRRRUc0scEZkmkSOMdWdsAfiaWN1kQOjBlYZDKcg0rsqKWdgqjkknAFVbK+tL+My2d1DcxhtpeGQOAeuMjvyKtggjIORSg5oopMgnGRn0paKKKKKKRWDdCD9DQCDnBBwcHFLRRRRRRRRRRRRRRRRRRRRRRRRRRRRRRRRRRRRRRRRRRRRRRRRRRRRRRRRRRRRRRRRRRRRRRRRRRRRRRRRRRRRRRRRRRRRRRRRRRRRRRRRRRRRRRRRRRRRRRRRRRRRRRRRRRRRRRRRRRRRRRRRRRRRVO8+6PrVmP7g+lPooooooooooooooooooooooriPiUqt4M1sMAR9lc4I7jkVj/AA4tLW9+HmmW17GkttJbsJFk6Ebm6/415d8CdSFgPEUE14Bo9o6ukshwiklhnPuAOKmsrjwpYz3GrnxVLP4ejvy8elC3cJ5+Nw25OWUFt3AAyBntn1i41zwXfa1pgkutPutUf/jzZV8xlzyPmAIU85GSPavQqK5/UfEmjabeQ2V5qVtFdTOqJCXy2T0yB0zkcnis+Hxr4an1RtJj1i1N8H8vyyxGXzjaGPBbPGAc1q6rr+k6Q8cd/qFvbySEBI3cbmzxwvX8aktdZ0271C4063vYZby3GZoUbJQZxz/nis3UfFugabObe71a2jlDbWXdu2H0bH3T9cVtzahZw2TX8l1Ctoq7zOXGzb656VS0rX9J1iR49O1C3unQbmWJ8kD1qdNX02S+bT1vrc3qnBg8wb+menU8c1wPxBfRdYFno9/r1jaQLdLJdxNOA7qo4Tr8uSRycetekWKW0drClmIxbKoEYixt29sYrA1rVfDspfSNUv7LMw2vBLMFzz0PPHIrzz4BjHhBv+vuT+QqnrK6xpnia40rSvEmmWmnahhnhubpRNaFiC/kp1BIyQOnJ6HmvbIVtrCzjRWSO2hQKGZsAAcDJqOfUrC3hjnmvbaOGT7kjyqqt9CTg1eLfIWX5hjIwetcD4I0NrNr3V725S41O+lZpfKkLRwrnIjXnHHGTXoFFVTeWwmEBuYRMeke8bj+HWrDMq9WA+poLKACWAB7k0oIYZBBHtWL4gghvdOubV7iWJmjLDyZjG/AzwQc4ry/4DlpfBrlmYs13Lls85wvOa7DwP4U/wCEWj1BDqU96bq4aYtKfu59RnGeeTxmtLSPEtlq+s6jptk6yiwRPNlU5G9iwKj1xt/M+1dTRRRRRRRRRRRRRXjnibXdf03x1oenRXcJ06+fBgSAbtucHcxyc98jA46V7HRRXkGva/rth490TSPtNuum3pZjHHD85UA8MzZ7jPGP8fX6KKKKKKKKKwvE+sR6Bot7qsq71toywQnG5uirntkkD8ad4du9RvtNiudUsEsbmT5vs6ybyi9txwMH27VgT+N9J0/Ub7TtXmXT57VTKplPyzRdmQ92/wBnrnOAcV1mm3TXtnFcvA8HmjcI5PvBT0z6HGDjt0q9RRRRRRRRRXnvj7xpH4Otop5dNublZWCCRCqxhjk4JJznAJ6V30T+ZGj4xuUHFSUUUVzaeI7CTxA+gR+dJexxCWUpGSkYIyAzdiQR+YrpKKKqX91HYWdxeTZ8qCJpX2jJ2qMnH5Vi+E/Edl4p0walYJMkJdoysygMCPoSO4710tFFRzSJDE8rnCIpZiBngewqoNRs2shfrcxNaFdwlVsqR04/HjHrxV+iiuWsvFmiX+sPo1pfJPfRqzOkakhdpAI3Yxnn1rqaK5/U/Eek6VqFlpt7eLFeXrBbeIqx3knA5AwMk45xXQUUUUUVlf2xp39qf2T9si+3+X5nkbvm2/55x1xz0rVooooooooopAwJIBGRS0UUUUUUUmQSRkZHUUtFFFFFFFFFFFFFFFFFFFFFFFFFFFFFFFFFFFFFFFFFFFFFFFFFFFFFUb2SOML5jhc9M1NDNG4Co+78KsUUUUUUUUUUUUUUUUUUUUUUVw/xKcJ4N1onvasOoHXjv9a4Twd4Kj1TwZpkFzrmsLazwB5LaKZVjIJJ28qTjnGM4r1Hw74b0rw7p40/TbVY4Ccvu+ZpG9WJ6n/IxXinwd0HSNW07Xpb7Tba48zUGXEsYbaoAYAenJPStXxfY20XxG8IJFBHHGqthY1CgbckdPSveKK+cvjXZW914i8HwPGF+1XTRSunysyl4h1HPAJxW18W/COkR+EZ7ywsLWzubApJFJBEEbG4Agkc9yfrXLfEaCPWvDvg69njCXt7JBHLc+WBKQyDJz6Z5Feg+LtN0nwVoer+ItH09LbURai3EsbH+NlUHBOMg4OcZOOc5rU+G2k2KeC7CM20bi8g8y5LKCZmbJJY9+uOe2K4v4UM1prPifwwy+ZptpcM0CP84RSxG3J9QF49QfWofh8kfhHxxrHhRiBb3X+lWRK/e4yVH4Z/74NemeG4YtR1DUPEDRofPfyLV+D+5TjcD/tNuP0xXmuh21pommazodnG3ia9nkkmvZ441jiQkcK7kkbhgnAJIJNYXhDxFc6H8Ir29ic+fDM8Fvz9wuyjI47FmbnvXq+l+GNKHg5bKe1guPtFp5k8rruaWRl3M5brnPIOcjAx0FeXfD3WX8P/AAp1LU4yBLDNJ5ZK5+diirx9SK1NF0G+vfB8doPC+mXAv7YTNdzXx8x3dciQ5jJDc5+9x61U1jw3fad8Kryy19YpbnTyTavHKzbULKRnp0yRg54AqxY+BdI1D4ew3mpRz3F6NNMsU0kz5hAUsoRc7VA47c9TnNb3g2BfEPwstotUeWdXgmBPmsGISRwvIPONo4PHFN+AqFfBoyCA11IQSOo4H9K9prN1mC6udMvILGcQXckLpDKc/I5BAPHoa+d9f0/w/p/g+7sktBqOt20ZkuNQs4TIYps7izTkDAz2zng8V0HijytT+EcN9qQ8+4S1hkSaT5nEhZVBz1yc4J755rsjZWt78ObeO7gSZE0hJFDjowhyCPQ+9cD4X8QXHhz4R2+pbg82ZI7bODtJlZRnPXGCe/Arq5fA2mT+GjLfJJLqxtTLJftITN5u3JIbPTJPHTFYnwRtvtfgOW3E80HmXUg8yFtrrwvQ9jTPgzAbrS/ENnfSTXC/2g8TmeQl2AUDBPXPFc98KND0+TxX4rj8uVEsbwLbrFO8YQCSTAO0jd90dc10UQlsPi7HZwXd0LWazaV4HndkLFTngn1AP1q345eSz8d+FGtri5iN3MROqzsEkAKgDbnHQn617bRXzz8Vk1HQtb0rWotY1SHSJ7hUvYY7l9kYyM7VBwMrn8RxXpnjXzLvT7Gwsb25t7m+uY0imtpdrqg+Z36gkBAfxIrs7aH7PBHD5kkmxQu+RtzN7k9zU9ePfEbxI2m61o2k3N/NpumXgZri7g4fg4Chv4RnGSOefSui0HTtRsdbR49XutR0SSyYxNPKshWTev8AEB8wK5wTnvWJoeo3/jm61OaDUrjT9HtJ2tYVtNqyzOuCXLMpIGD93A6j0NRaD4g1bTPGMnhHW7kXazQmawvPLCyOuCdrADBwFbnHVe+eDw9qOqxfEfWNEudTmu7BLP7TFHKijYSycAgDgbiP/wBVO1DWdX0/4laRow1FpdN1CCWVoHijGwhXIAYKDjKjqfzrN8aH/i5fhAf7Mn8jXV+KLzXZ/EGmaHpnnWlncRyS3WoRwBzGADhQW+UEnA9fmGK57Tdd1LSvHkXhefVBqlncwNLHJKEEsLAMdrFQMn5T2zgj0rfvtbvtW8STeHdHuFtVs41lvbzyw5UkjEaA8ZIPU5xz3Feb6zDqtr8TfDNtqOofb41DvBMYVjYAhgVYLgHG0c4HWuy1rxBq+l/EDSdIW7jl07UELGJ4QGj4PRhyeR39e9L8Qtc1nw/qmiPZXqfZL67SCS3eBTgZGSG685r1uivNfEPiC9bxRaeGLC8t9PlmtjcG6ni3ljkgIikgEnBPXoD3Fafh2419dXv9P1kwSwwRRvb3MMRQTBiwJIyQG46D+ua7eq16Lk20v2Noludv7szKSmfcAg4rzL4b+LdV8S3Oq2+qRWVvNYS+S0MCtuDZIJOSeMgj8K2f7R8Q3msanZ6edM+y2gULNLG5zIRnyzhuoBBJHqOK5zwD4lvvGFxqVnrVtp0bafKFa2RGL71bhssSMAqR0612Wk6jql5repWzrZnT7NxGJEDBy5UMF5JHCsufc154Xl8emTWLPS9Fu7bTrl47ZLtXM0pXB++CFUHggEMOea7GLxeIPCltrmoWpjuZz5aWicM0pYqIxnvxz6YNY/iDxT4h8Lwwanq+m2UmmO4SZbSRjNDnp97Ct+nP516dY3cV/aW95ASYZ41ljJGCVYZHH0NWq878X+K7zw3qWlwf2dFPa386wCXzyrIxIB+Xac9c9af8QfFV34RsodQTT4ru0aURS/vyjoTnBA2kEcevXH1qDxt4xuvDGm22pppJu7OYKHcTbTGzAkAjB46DPv8ATPU/2nP/AGD/AGoYIRL9n+0GPzsoBjdjeB6d8Y/nWTH4o+zeH7fWNWs2t3uSogtIGM0khf7igYGXPpWFrXji88NG3uPEOiPa2Fw4jWa3nWYxsRnDjjsCeM9DjNdV4g8R22j29uyxS3lzdsEtLeAZaZiMj2C9yT0FeD/GnUtWutG0+w1TRxZGW9WSOaK4EqcIwKngEN8/pg4PNe+6prVvoun20kqPLNMUht7eIZeaQjhR/ieBXMTeNZNK1O2sPEOlvpy3bBbe4SUSxEkgYZsDaeeeoHrjmjxF8QLDQdctdIurS6UzMM3DrtjC+q92544H0zUMXxBiXX7XSb7SNQsIb1tlpc3MewSNxgbTyMk49RlcgZ4s+I/HUWga3baRcaVeSPdsi28qFNkhYgcZPGCSOfQdiDWld+R4WtbnU4NOuLqe9ulacIymTc5CqATjIB2qAPX6mofFXjfTfCsVs+qW94rThTtii3hSeoLZ25GDxntxmsfWPiZo+lTwGW01B7CZiov1tz5JI/uk/e79PTjNWfEHxF0nRZSv2e9vIUIEt1axboYycYBckAnntn068V1N74h0u20UazLMX0+SMSK6RM+5SM/dAz065HHfFV/BusaZrmjx32kWzW9mzuqoY1TkHBOFOOa6ms/VdRttJsZ7+8cpbwrudgpJA6dBXnD/ABX8Krp/21bqaTLsvkRxbpQFxliv8K8jk4rqNK8YaJquiya1Bd/6FFxNuQ7oznGGUZPcV4PpmqeC9LvH8QR63qTacL12t9IIO1ZsAmQJu5UbjgkDsO3P0HdeJdNt4rR1kkuJLyMS20EETPLKhGQwUDIGO5wBUeheJ9O1u4uLSAzQ3tsf31rcRmORBxyQe3I/OpdW8RWGmXK2b+fPeMhkFtawtLJt9SFHA+teQ6Jq1jrPxYN1YPvjOmFXyhVlcHBVgRkMOBzXqq+MfDr3k1mmrWzzQxGaTY25EQdSXHy8emc1HoPjTw74gupLTS9UjnuEGTHtZCR/s7gN3Ttmqmr3XhG616wttQlsZdYhlH2ZT80kb9QOOhzggH610esa1p2ixRyahcrCJGCRrtLM7HjCqoJPXsKz9O8V6JqU0lvbXwNxGjSPDJG8ciqMZJVgD3HbmotG8YaBrd0LTTdRS5n2ltqI3AHcnGBWrPrem2+oRabNeRpey48uE/efPp61sUVwv2Hwuvi5b8S2x1+RDGEE2X4Xk7c8HYMZ9K66/vrTToDcXtzFbwg43yuFGfTnv7VS0nXNK1jeNO1C2ujH99YpAxX3I64rZoql9vs/Pa2+1weeqljF5g3ADqcZzimWWp2F+8iWd9bXDx/fWGVXK/XB4qS9v7OwQSXl1Bbof4ppAg/M0tne2t9F51ncw3EWcb4ZA659MivIfHU+saJrsN/oWq6ZCbxBFc2uo3KohYDCOoJBzj09Bwa9J0SJbHSFQXi3syBmmnLg+ZKeWye3J4HYYHasLwLoH9lwXOoXV0l3qV/K0txLG5MaksSUQZIABz75+gA72jpUDXMCRmVpoxGDgsWAAPpmpgQwBByD0IqOSaKMgPIiknADMBmpMjGc8UgZT0YH8aXIzjIz6VxWj+FxpvibVNc/tG4ma+QL5EjZCAYP5DkD0BrtsjOO9IGBzgg496WkyCcZ5paQEHoc0tFYNtrlpda3c6PA6yTW0KyzFTnYScBT745/GsXxlNrkjWGneH5fs91cSl5rpog6QwqOc7gRkkrgdTg/UdpErJGiu5kYKAXIALH144qSiiiiuH+Il9qOmeGr3UNMvI7Wa3TfueESZ5AwM8Dr3BrQ8FXlxqHhrSru6kMtxNbI0jkAFjjrxXUVFPNHbwyTTOEijUu7MeFAGSTTLO4S7tobmLPlzRrIuRg4IyP515nq/j+Hw5ql7pms2swlx5mntBGX+1qeiADowPy88HH0z6TYNcvaxNeIiXBXMiRnKqfQHvirdFFFFFVLS8t7zzvs8ok8mVoZMfwuOo/WrdFFFFFFFFFFFFFFFFFFFFFFFVLvlR9asr90U6iiiiiiiiiiiiiiiiiiiiiiuJ8e6TqevaJc6Tp32RPtKhXluJGG0ZzwFU5PHtT/AAJpmq6JodtpeqG0ka1Ty45bd2O5e2QVGCOnfNdTfPcR20jWkKTXAHyI77AT7nBxXlPwq8O674XivbPVLe1MVzObgSwzbsMQARtI6cUnirQfEN/4x0nWrK0tHtdOyAr3O0yA5yfu8cH36V6+hJVSy7WI5Gc4NOr52+NRuB4j8HfZFRrkXLGJZDhS++LAPtnFdt4itdf8W6eujTaUdLtbhkN5cPdI5CgglUC5znHU4+lZHxK0XWdQ/sW00PRGnt9OmWbd9pjjXCgAIAzZ/E+nevSNa0xPEmgXOnXsDQC6hKlHIYxt1U/KSDggHr2rzvwS3iHwlYDw/qGi3N+sDt9kurNkKOhOQGLMNuCT17Y44yer8E+HZdHOo6hfFDqOpzmedYzlYxk7UB74B6+ufrXOfEzwlf63e6PqWkStBeW8vkSyo2GWJzgsP93Lfgxr0WfThHokum2J8nFs0EJz907cA5/rXinghPFmkaBceGo/DKx3MXmBb2SYJE249Twd557dgOlZ3hLwrrGqeBdR8LanpD6eUdpILl5ADJLkMo29xxgt0xjGe3QeHNd8X2emDw/deE7mbULaEQxXPmBIHQfKGZzxkDsCSfas/wAA+GNUuvA2p+G9W0x7JLgu0U0zDO/5SpKdQAwB98Vl+Fdf8ceFIE8O3XhO51FbfMdvcRBguOcZfBUj8iBXb+OU1h/At/bXVrcXmq3+D9ns4nlWIbl+UEA8Ko/E59zV3TZ5IfhwkB0/UFulsWtfsxtZPM8zYR93bnaT36e9ZPgK4m0z4e/YbvS9Vju7ZJo2g+wyb3LuxG0Y5HzD6YNaHwYWe18LR2N1aXVtcwzSbkngePOW7EjB9Pwr1uuO+IMWoz+FNVi0pXe8aHCqmdzLkbgMck7d2AO9eRRatd6h8PZ9G0zwzexXMdiUuGeHy4+B8zA8F3brtAzzz77Nil5rvwpl0+2067juI7NY0WZAvmspydgzk9OOBnP1xRs/GDX/AIKfRrHRNQl1GDTWt7iOSPYsYWPaW3Hr7KBknjjrWNpGjXviP4Tf2PFY3MV7ZuZYhNEUEx8xmGwnAPDEd+a3NB+JCXuiTaReaXqP9vW9s0MltHBksQuC56bR3OcY7Z4qT4JapDY+D5ftkM1tFDM8rTyRMI2U7cEN0J5xx6UvwNvYJINZjD7ZJr1riNGBBaMgYI9ayfA+q23hzxt4qsdRjnju769zaxpCzNMC7kEY4AwwOTjgnnirvjHUIfDHxO03W9UEkWmzWZi+0KhYK2GGDgZ7jpnqKyfGniS0v/GHhHUYYbgWCTkJcNGR53zqCVX7xA+nPOAa+l43WRFdc7WAIyCDg+xp9cv4z0RPEPh6/wBMYZeWMmI5AxIOV/UDPtmuB+EMuo6tpkN/qi4axjOn2/zZ3BT8zkY68Iuc87D617NRXA+J5/D+palF4c163t3WeDz4Wnbb827GFbgq30IOM1594Z0K68K+Nv7B0vUp7jR7i0ea4hZ8m2PIU8dDnbg8Zz3wKPgvI2hXGseFNQAhvobjzo1fgzKVAJX1GFB+hrUvbH+3/ipZ3ds+620a0xcSLyPNJfCZ9fmBI9jVK3vrfTPjBqjX9xHbx3GnKsLSttUnEZxnAx91up7de1ZWs+IdLuvi3oM8N7E1tbW0kUk+75A5WUY3dCORyDjnHY1t+M2U/E/wkufmEbkj2+b/AANWPE+uLfeNofDF/ePYaUtv50zCXyjcsQfkLjBC4zkA84NcYs/hq1+Kujf2TPY29ja2bxyNDhUMu2UEM3QnBHzEnPArX8HX1v4e+IfiSy1O5WI6nIJ7WWQ4SQFiyqGJ9HwP90jrxUni7VLGf4n+GBFdwOIEYSssgIQndwT2Pt7irvjyZLX4j+Ep52EcJDoHY4G4kjH5sPzql8XtWsZNX8LWUdzG86agkrhWyEXcoyT2r6BUhgCCCD0Ipa8v8Z+GNB8Z3zWE00lvrFlEkiTxZDIjE49mGR9RnqM1j/DzUNfsPEOpeFNcvV1D7JAJ4boklypI4JPJ+935BBGSMV7RRXzx4ovB4B8fR60sUradq0DLcRx55lHcD1ztP/Amr2bwvZS2emRm5UC8uWNzc8Y/evyR+HC/RRXjXjK4PgLxzb+JIbZ5NP1SIwXaRgf6z1A7E4U+/wA3rXsPhWxfTtIjN0oW7uC11dnaB+9c7mzj0zt+gFeQah4NuYDL4q+HuqvG9yTM9p/yym5JKqCBjnPysO55HSua8beI11/wl4W1u8ttth/aO2+gB4dhnJGOxAf869hg8H+DNQsFvI7KCaykjDiQzvsKjuct2xzn8a7bRltE020WwjEdmIl8lApGExxwfatKvD/jGM3fhX/sJp/Nan+PTKPB6gsAWu4wMnqcN/hXf6zpCa74Wn0uQKftFoFQt0V9oKt+DAH8K8f8C69Lrvh+y8JTMUvYpzaXa5IZbWMZPQ98CP8AE1a+ND+RqfhQ3EksOlpd5mkicp5ZBTDAjkEDcRj04ru9U8E6Fqdor6ldahd2cf7/ABPqErx4A+9970J5HYmuKM9pa/FDw/ZhSlmmkbNOVi2FyGwcMcglVK88nAqf4+Ribw/pkTZ2vqcakjrgo4rO+J0sB8feFYdRuri108pIBNDIYyjsccOORzsBOeB6V22s+BNGvIFm1bUdUuLe2zIPPvXKof7w9/8AGub8aIn/AAsTwam3KhZMBueg461Z+MW3f4Zzjf8A2rHj1x3/AKVt/FjQTrHhua4gLJe6fm6gdMhhtGWAx7D8wKpeHPEEHjd9G8tt4tIhd3y7cbJx8qLkcfeDsB6KDWX8dkD6HpSsAVOpxggjII2PW38X4ox8PtRVUVVQQbBj7v71Bx+HFXb+CJfhrNEkX7tdGJCqen7rOfz5rO8FjHwvg9rCb/2eovgcMeCLT/rtL/6Ga9dqjqn/ACD7v/ri/wD6Ca8e+A1hbxeEPtHlIZLm4kLsV5IHygE+nH6mqfw7sk0jx74s0i2CCwCpKI0+4pOCFx7ByPwqn8D9H0698O6r9r0+CTzb5o3SZAxCqqkKc+hJ/Gl0ZNQ1X4geJI7HU10qa0jjghQWqygwrxgBsbRkKeP71dhB4Jmt/FEHii+1157qJShRbdIxINhXacfX3PH0rL+DN5/bcOua/Ouby71BlZz2jCKVUegG7HXsKpafbqnxm1Bo4wAbAM+1cc4QZP6VmvpGnah8ZLqO8tIpUSzWdUZMqZAq8kd+p657U/4raTb6RrPhzXNMgS2ujfLFJ5ChPMyQRnA5PBHPUHFXfiJDEvj/AMHusaLI8xLuFALYZQMnvitr4j6Try6rpHiXQYUu59MDq1o3O5XGCQMjPBI456elSeCvE+j+K9XF1LaS2PiC1tmgkt5v7hYElc9cH6EZPGOa526iTwN8SLe7QLHpPiAGKQAfLHNkfzYg5PHzt6V6Noka6n4g1LWiVeKECwtTjoFOZGH1Y4z/ALNdvRXgs9naQfGW0eC2jiaSyaSQqPvSFXy/sSMD8PepL691fU/iXe2mnixlbSrRDFFfMwRC4Us67QTu+YDPoauy+DteuvGdh4kZtKshAQJ0tHctMvOdxKgEkHH0A9K9po6183W/hXTbr4p6pYBJIrMWQnlhjcgTFim5WOc4JbJA649M1oHSLLw58WNGh0iL7JDfWcnnxRnCNhH4x25RT9Rmui1a1stO8bPrOr3i3rTQC307TY4jJKhwNxCj1+bk4+8a5b4eSBfiZ4jih099Nge0WQ2bqqlT+75IUkDO5jwf4qzxrFl4Z8T63b+NNHEkWoXLvBqbW/mDyiMKnc7QoHC5IPB9R6Knh3R4fAt9ZWsy3mmtHPcW7K5wAdxAyDzjp+HNV/gfGY/AtiSfvSSkcEfxkf0r1usDxRZw32iX0M/meX5LN+7laM5AyOVPt06V4B8MvA9n4n8GQNq17eSwiWUW8EbhEhOcFhx8zZyctkc4x62PAOu33hPTPFmkX7vOdCy1sW6HJIAHopIU+2412vhDwzp/iTw4mqa/bJe6hqi+bNPIPmQZO1YyPuADHA/H0rH+GV5dDUdf8FatPJfRWJIgebJJhztwe+MFSOeM8cYqp4AsYvDPxB1rQ5WkkEsCy2MkrlsJ1KjPXr1/2DXo2m2EWo+KNS1jaypbAWkDqxAaQAiRypGCRkIDyPlNcR4FglsviL4ksW1G6vY4bePY9zKXYZ2tjPsSR+FZMNhqD/FK90231vUY7f7J5kjGTewUhMqpPC84GcZHbnBEsFnJ4M+I+mWFjfXU1lqkB86GeUvyA3zZPfIzn3I6GofFdnqY+KOkWdlrl7CLyB5f3jB1h+WUMEXGPug4yDgnPNSXdhL4K8e6D9i1K+uodWZoriO7nMmegznHuD65Hoa6zUdTm8ReOJPCq3E1tYWFsLm78iRo3nY7cJuHIXDrnB55rnvGqS/Dy907XNJkuRpck/l31j5pdWyCQRuJwcZ/HHSrvxG1+K013QbfUZ7qHw7cxs80ts7IJHONoZlIIUcHg55710vh3Q0i1WS+0zWbq70S6s2jSNr1pRBIWU5QkkjI/EEHnkV5h8PtAtT478TQQ3F/DHaOAnl3TAsd3Jc9W5GcHjnnNdT4lu9Ys/iN4ftP7ZuDYXbM/wBmQBFUAH5Tj74Pv/hj3GivF/iRqOo6Nr/huSx1G5ihvbsQ3EAYFGXcnQEHBwT/AJzm/wDGC91HSNAGqaZqFxazRSohVMFWU56gg89OeKxPixrPiHSPDun6npmqi2V/LSZFhUu7MM7gx6dBwB3PPameMYfH1jYyeI7fV4IjboZJdMiiBSOPAz8xzvI5JJx3wegrT8Ua0niL4V3eqomz7RbAsv8AdcOFYD23A49q0dIvr7TfhrZXem2j3d7HZJ5UKKWLE4HQcnGc/hXN+KrrxD4d8M2/iGTxDN/aIEbzWNxFGsbFsAoqgAgru9T0J4p/xXN5qngAavHfy2sJgglltIwCspdlGC3XA3dOnHI9Ohs11zRvA/2y31OK8uIrFJo/tcQVY0WPJUbcEnGBlieRk1x+gT+MvGnhqy1GGXT7S5iMjRXs0CSSTNvYYQYxGoAC5IJJXPue08B+MxrHhCXWtUZI3sjIt06LgHYA2QPUqRwO/T0qHSbrxR4l0hdbs7+DThOTJa2TW4kBjBIHmMectwflxjj1wJ/BHi258V2eo2c0aadrVi5inQDeqtkgEA9eVIIz29xVL4deI9a1fVNY07XJLeO609hH5EURXPJ+fJPI44+oNdHa32rXPi69s47i2OlWccbSp5R8ze6nChs+27OOhA965fSdb8SeKf7UvNNubbTrWyuXggjmt95n29S7Ejb26DufSrmheI9W8W+C31HTTb2Op7mjZnQsilTyVHOflI6965f4FnWn0QzSvatp8lzIxLhzOzkDLbs4Iz/WvfKKKKKKKKKKKKKKKKKKKKKKKKp3Y+VfrVtfuiloooooooooooooooooooooooooooooryfxl4V1zX9e0rUbe5sYbfS5vNhRmfc+SpYMQOM7ccdq9Vj3mNfMCh8DcFORnvin0UUUUUUUUUUUUUUUUUdKQKBnAAz14paaEUEkKMnqcdaXaMbcDHpimqiKcqqg+wpPKj8zzfLXzMY37ecemaZcW0F0gS4hjlQHIWRQwz6807yYi6v5ab0GFbaMgegqWiimRxpGu1EVVyThRgZJyafRWTqOjaXqbh7/AE+1uXC7A00SuVHoCRx17U/TdK0/S0ZLCygtlb73lRhd31I61X1bQdJ1ho31DT7e4kiIKO6DcuDnhuuM9q0LGytdPhEFnbxQRA52RIFGfXjvWVrXhzR9deF9T06C6eH/AFbSLyPb3Ht0pG8NaI9xbXLaXatLaxiKBmjB8tRnAA6DqahvPCmhXt4t9c6ZBLdK+8TMDuDeuadrXhbQ9cEP9p6bDcmFdsbODuUemRzj2pk/hLw/cS2ksuk2rNaKEgynCKDnGOh5JPPrT/EPhfRPEaxjVtPjuTHwjElWUegZSDj2zWengTwujWhGi2x+yDEIYFgOc5IJ+Y+5ya0fEfhnSfElolpqdosscZDRlTtZD7EdPpWa/gTwxJbW1q2jwGC2cvGmW5Y8Etz8/QfezXZRRRwxrHEixxqMKqjAA9hUlcnq3hPS9UvxqUguYL8J5Yuba5eJwvPAwcd/StHRtDstHEptld5pjumuJnMkspxgbmPJ+nT8626KxdZ0Sw1r7H9uh8z7JcLcxc4w69M+o56d6v6he2+nWc97dyiK3gQySOQTtUDJ4HJ+gry863o3j+90uz0uT7TBZzpf3MjRMoj2ZCJyB8xY/kD1zXrLqHUqehGDXmtj4Ah0y0Njput6taWb58yJZVYEHrtyvy9+ldO/hjSH0EaA1mh04JsER7d92eu7POfWvPdM+D/h2xnEjT39xCHD/ZpZR5RIOeQFGeg6mvZlUKoVQAoGAB2pa5Dxr4WtfFmmCyuJZIXjkEsM8f3o3HGfcYJ4/wAK4/VPhfZ6xYJDqmr6jeXisCLuaTcyDnKqvQA5yep469K9S02zWws4bRZZpliXaJJn3O31Nc/pHhaw0rXdU1q3BE+obd64AVMfex/vHk571a8V+HbDxRpUum6ghMbHcjr96NwDhh7jJ/M15h4f+FUljKseqeI77UdMjx5dhuZIjjoHXcQR7AD8uK7Lx34JtPFttB+/ezv7Vg1tdRDlPYj078EHIHPryWpfDK81qztotY8VX93cQShlfaFRVx2X+9/tEmut8V+B7LxNokOmXt1cvLbndDduwaQHvngA5HHSue8M/D6/sZoRrfiK51WytirQWjbljDKflLZY5A7DpwPSrviDwbq+reJrDXU1uCH7A+beD7IWG3PIY7+SRwTx7Yqfxt4R1LxNdafLHqtvax2MomjQ2xclxjkncOOOlds+oWtrGYtQvbQXCRGSZdwX5R1baSTtrlfhvolrpOjPPbQCFdQne7VOpSNj+7XPPRNv4k1T+InhPUvFsdrb2+oW1rb28omG6Es5cAgc5xjk9qk8a+Hda8TeH10g3VhG0hU3Exjbkq2RtHbOB+o71NqGg61eeEBoJubEXDQi2knKOVMYXGQP7xx9Paq+leHdb03wi/h9LqwaURNBHNscAI27JI/vDPHarvw68O3/AIW0caVd3FtOkbs0bwqwOGOSDn3zXfVQ1U40+7PpC/8A6Ca8D+D6eJbbwwr6f/Z9zaTTP5aXDsjQtnBOQDleM46816j4f8PXeiWWozpLbXGt38rTzTlCkZY9BgZO1cnH1PrWN8MfCuq+ELO4sLyWynt5ZTMHhZt4YgDGCMY+UVjeNvAeqz66niTwrfrZak2BOrthXwAMjgjsMqRg4z169V4U0vxKZ1vfFGpQzyRgiC2t0CpGxyC5IA3HHA7DJ71xUXhLxP4T1+8vvC72l1p9/IWltLl9gjJJI/AZOCOccEHrV3SfDPi238cSeIbmfTGjuIlhuAoYAR/KSqDqSNowTjODx2rBum1SL4v3s2lWsF1IlgpmimfZmPCA7W7Nkr+td/NpOp+I9b06+1O1+wafpr+dFbNKskksvZm25CgduT+vGB4x0jxBqXi3RtUtNIjls9MkJJN0qtICRyBxjpwDXUa63ie21y1vtKskvLEWhS4tHuRHly2QVzxuHqeCMjjgjLtfD9/qvjO28TXlgmmR2kBjSEusks7FWXc5XIAAbjkngfQWPizolvrvhl4JBi5WaP7KR181mCAe4O48fj2ruNE06PSdMtbCIkrBGE3Mclj3Y+5OT+NalFeH3Sk/GOzIBIGnsTgdBhv8aZ498N67YeII/GPhZFmvQgjubVlz5gAxnHGRgAEA54GK6Tw1qHivXrmGTVNKXR7GBt7DefMnYA4XHVVzgnI5xj1r0+g8CvDtLfUV+Jl9qsmi6hHp9zbLaJM0JwGBT5j6DKnn05pNf+3P8SNJ1ePR9SksLGGSCWVLcnLESDKjuPmHNUYp9e8N+PdZvJtBvtUt9QAW3ntk3bFGCF3HAUYOCDjlR160uhx+ILT4l6jqN34fnVNQt1jV433QxABMFpMY6JyBznoDXRR6619ZXmm+KfDt9NGZ3SIizMiTpk7MYHDenToCDnpneF9Iv/DXgHVIZ7S7klumma2skUyyRq6hUUgZx/ePpk98it34Pie38JWmn3dleWl1atIrpc27R53OzAqWHIw1eo1keIDjRtRPpay/+gmvDfg34osNO8KJZ3i3MUkcrmMi3dxMC38JAIJycY9q29K8IXOs2HinUL+KS1udeyIIJRhoUUHy9w9c4yPQe5qP4d+Jk0DR08P+JVnsNQsCUUSxswlQkldpXIbGcce2M1rfD/Rbl9e1vxXdwPbjUn2WsLja4iB+8y9icLx9fUVnfF3SNRWbSPEmioz6hYTrHsVd28MwC8d/mOP+BV6rotiukaVb2rybzDHmSQn7zHlm/EkmvE/A2p2s3xL8RSrJiK7QC3dlKiUrtB25HP8AWpNG1jTpvi/qTC4jZJLFYYZM5VpP3fCn8x79O4qp421mwi+KHh53uYhFaoUmcNkI5LfKfQ8j86bruvaZJ8XdCnF7B9ntrZopJ/MGwOySYGen8Sj8asfEjUrL/hPvCS/a4M2sx8/94P3eWXG706d6ZrOfBfxIXxLMj/2Jq0PkzXKrvWJiF6kdOUU/QnGcEVv/ABEeHximn+HtGuIbt5bgTXEsLh1giXIJLDgHJGB+nNdF4g1zQLPU4fDOvR2wsp7RZInugDGWDFdrE8A4AIJ9DznFcF4K0u20Tx/dWnhe5e40N7XzLxVk8yKCTJ2qG7ngY5J5b0OIPCmpWeifEfxTDqErQzXUqiCMRszSZO4YCg9iD+NaXja+tF+JXhUG5iBhDrIS4whOQAeeCT2+le8AggEHINLXg3xsk+x3HhfUZVb7La34aaRVzsGVP8gayvjT4p0jUvDi2enXa3knnxyO1v8AOkYwcbmHAJ9OvX0pfjHqFteeAtLktJo54pZ40DxuCAQjE9O/GMV6x4x1iyt/CN/eCZZIri2aOAoc+azqVULjrkn+fpXnmp6XP4f+Dk1helVnjt8uM/dZ5d236jcB9al1TX7zw18LNOvtNZGuWghjWUYcRbupwRgkdMHv64weR8anwtF4Dmni1CDUNavo4WF1NL5txIQ6Fhk5KADI28AYx1rf8c3cd38JIDbzK+y3tBMsb7tn3OGx05x1713k2pWU/gS7EF3byvFpB8xUlDFSYiADjpkgj8KqfBk/8UBpJPA/ff8Ao568b8Fabc6l8KPElta5Mz3BkUJySEEbEYHchSMe9e3fCbUoNS8GaY0LDdbobeVc5KsvHP1GD9CK5T4aWBk8XeLdZhwbKW5aGKRR8sjbyWIPfHHPfdVHx3O3gvxzYeK0heSzvoTa3aR/eZgOP5If+AGvU/DdrJpGhtc3sZ+2Tb727CDkyN8xAGewwoH+yK838KXcPjbSr3W/Eeo4sUlZBYJMYordR/fKkFicjk/h1xVT4MED4fXwzzvn4/4CK6D4HSIfBNou9d3nyjGe+4nH5V7BRRRRRRRRRRRRRRRRRRRRRRRVS6IAXPrVpegpaKKKKKKKKKKKKKKKKKKKKKK898feM18HW0M76bcXSStt8xCAin0J6569q9BU7lB9RVTULtLC0mu5EkdIULssa7mwOuBWdFr+lzw2c8F7FMl44jgMTbi7dxgdMd89O9c54i8b2mhaxp+kS2N4817MsMcvl7YskqMhj97G4ZxnFegUUUUUUUUUUUVzPiPxTo3hqNX1W9WAuCUTaWZ8egAJroYJVnijlQ5R1DKfYjNUb/VtP06SCK9vYLeS4bZEkkgUufYd+o/OqGr+JdG0a4gtr/UIYbidwkcXLOxJwPlGTjJ69K6Kiiiiiiiiimu6xqWdgqjkknAFVbO9tb5Xe0uIp0jcozROGAbAOMjvyKSzv7S+EhtLmGfynMcnluG2sOoOOhq7RRRRRRRRSKytnBBwcHB6GgEHoQaWiiiiiiiiiiiiiiiiq91bQ3lvJbXMSSwyqVdHGQwPY1R0fRtN0S3+zaZZQWsROSsSAbj6k9Sfc1rUUUUUUUUUUUUUUUUUV5xrXw60HW9e/ty/W4lmIXdAZP3TbcAZGM9AOM4PpXoygKAAAABgAdqWiiiiisjXbO51DTp7O1uUtnmRo2kaPfhSCDgZHNc74E8LzeEtPbTv7RN3ahi8QaIKUJ5PIPIruaKKKKRs7TtxuxxmvJ9O8M+Ibbxlc+Jpp9NcXMIt3gUuNkfy/dOOvyd/U16zRRUU6NJDIiOUdlIVx/Ccda8s8IeDtasb1bvxFr82qfZ3Z7WIuxRGIILtnqcEgDoMnHWvWKK5fxZBr81jH/wjt3a292koZ/tCblkQdVzg4zx2/EVnaHoN1/bdx4h1byFv5YVt44YGLJFGME/MQCWJ/LpzXc0UUUUUUUUUUVz3iqSddEvUtrSa7nmheKOKLGSzKQCSSAB6n+dcp8J7a+03wvbaXqOnz2lxaM4PmYIcM7MCCCf72Pwr0ykKgkEgZHSloxmimhFHRR+VN8qP+4v5UGKMkkxqSe5FJ5MX/PJP++RSNBC5JaJCT3Kg06SKOWMxSRo8ZGCjLkH8KZb20Fsu2CGOJfSNQo/Skmtbe4BE0EUm4YO9Acj05otraC0j8u3gjhjznbGgUZ+gprWdq1yt01tCblBhZig3qOnB696rTaRps8jSTadaSOxyzPCpJPuSK0lAUAAAADAA7UtVL6zttQtpLW8t47i3kGHjkUMp5yOD7gGs9dA0dbFdPGl2YswwcQeSuzcO+Mcn3rxT493tnBo2m2MckPmpeLI1qrAHYFPVew5FevaXofh3dHqGn6dYZb545oo1IHuvp+FaGr6JpmsrGupWUN0sZJQSrkKT1xTINB0mDT5dNi0+3WxlJLwbBsbPt+ArOtvB3h21sbiwg0i1S2uABMoTlwDkZbqcHkc8Vox6DpUelNo6WEI09lKtBt+Ug9fx7561Qj8I6BFpb6THpcEdi7b3iTK7z6sQcn8T04qWx8L6Np9hPp1pZCG0nOZI0kcA/jnI/CnaF4Z0fw+ZDpVktr5o+cI7EN+BOKyj4E8PC5uLiG0ltjc/8fCW1zJEkvplVYD34xXX2drBZW8dtawpDBGMJGi4Cj6VV1TS7PVY4Y7yFZVhnSePP8Lqcg/0+hNafWvNrX4Z+Fba/kvV00PvbeLeRy0Kn1CHg9TwcgZ4xWv4W8GaL4WE/wDZtu4afh2lkLnHoM8AfzwM5xUegeB9B0C9kvbC1ZJWYld0jMseRg7QenH4121FFFFFFFFFFFFFFFFFFFFFFFVLvov1q0v3R9KWiiiiiiiiiiiiiiiiiiiiiivDvj3MIfDdkTtKm+TcGXOQFY4x+Hen6p8U/wCzJ4pZfDupf2M5CpqDxlA4wMEKwHB5xkgkCvT7/X9Ns9JXVZJ/MtJQvleWpZpS33VVepJz0/PGDXiukx6X4F1xdSv/AA/d6ZaajK0cNzLcpLHbM3O3Yo/d5A9TxnnAOH/Gm7S313wZJLKqW63bSu56AB4uc+mM11tz8TtOtNQt4LrTdTtrG4cJDf3FuY4nB/iG7B28j8Oa77Xdbs9EtFubouxdgkMMS7pJnPRUXuTXM/8ACbQ2mqW2m61pt3pUt2cW8k5R45G4G3cjEA8j8+cU/WfHuh6NrMGj3kk6XMrAFjCVRM9CWOMg9MrmqFn8S9AudWi0xvtls05At57q3MUU2em0tz7cgc0+9+JPh6z1SHT5XucTPsS6EJ8gtkDhv4hk9QCPevSgcjIooJABJOAK4i78b6NbJJOGuZ7KI4mvbe3aSCM8dXAweo+7muli1Sxl04aml1EbEx+Z5+75dvrmuWTx3oZmt0mkubaK5O22uLi2eOKY/wCyxGO/fFcd8egG8HKR3uo+fwavWbOWK20u3lmkSOJIFLO7BQBtHJJ6V5k2s+FNT8VWWpXeolpEi8nTknt3jiLlvmdXYYZuVA6Y9+CKHxkjj8zwxLsXzP7ViXfjnHpn0r0Gbxn4cg1NdKk1e2F6X8vyw2cNnG0sOAc8YJzXUXFxDaxNNcSxxRIMs8jBVH1JrmbTxhoF3cpaxalGJnGUWRWj3/QsAD+FdZRQSACScAVyMvjPw3Dci2k1m0WQkjl/lB926D862dS1jTtLgjuL69gt4ZDhHkcAMcZ49eKkbU7BLJL9723SzcArO8gVCD05PFT2d3bX0IntLiK4hJIEkTh1OPcVz+s6r4cuDLo+p39iTKNslvLMB74PPB6fpXlv7PKhfCd9uI2/2g+c/wDXOOvRPB+h+HdAiv30SWIxSyl52WcOseP4evyge/NZ+k+PNL1bxLdaXa3ls1pbwricyACWUscqhzhgAOo689q7yK+tJpTDFdQPKM5RZAW468U83dss3kG4iEuceWXG78qs0UVC1xCsohaaMSnohYZP4VNWbqsUN3aTWkk7xeahGYpdj49j1FeH/BVX1TwZqqXVzckyXrhpFlIf/VxnhuorQ+AdxLceGb6W4meRzqD5aRiT/q4+5r3LrSEgdTilozRRmiuHmi1q/wDFY23E9po1lEpZVVf9KlPOMkZ2gYB/EfTuKKK4nxpNrZjsbHw/J5N7c3AElw0QdYYQDuY5467R754rsYEeOGNJJDK6qA0hABY45JA459qloooriPiHdarp/hy9vtJvIrWe2jMrM8IkLKOwycA+5Bq94IvbjUfDGlXl1IZLia2R5HIALHHXiuprx74u67rvhyysr3SryOKKW4WB0+ziRyxDNkZ4xhcYxn3r12Fi0SMepUE1JRRRRRRRRRRRXl3xJ8W6p4VWwks7G2lguZRE0szk7WOeNox2Gc5r1AcgZpaKKKK43VvErWfiHTtBtdPmu7i6TzpWQ4WCLdjexPGOv5AdSK7KiiimsyoMsQB6k4p1FFFFFFFQXVxDaQSXFxIsUMalndzgKB3Ned3nj6CxFpd3mlX0GkXbBYr9wu3nozKCWVTwRkZI7V6SjB1DKQVYZBHcU6iiis/VdRtNJspr+/nWC1hGZJGBOOcDgcnkgYFO0y/ttUs4b6zkMlvMu6NyhXcPXBANXqKK5jxH4q0Xw2inVb5IGcZSPaWZx7AAmulRg6qynKsMg06iiiiq15dQWNtLdXMqxQQoXkduigdTVXR9VsdasY7/AE64We2kztcAjocHIPI/GtOq15dQWVtLdXMixQRKXd26KB1NNsLy21C1iu7SZJreVdySIchhVuiiiiiiiiiikJA6kD60m9f7w/OnUUUE4GTSKwYAqQQehFRSQQyHLxIx9WUGpVVUAVQAB0AFLRRnNFFFFFFFFFFFFFFFFFFFFFFFFFFFFFFFFFFFVbn+H61ZX7opaKKKKKKKKKKKKKKKKKKKKKK8M+PKCTRtJVgCp1JMgjOflavQ/HkEE/g/WY50RoxZSMA3QMqkqfqGAI98V803cj2vhT4ew6hcXNtZNcTyzSRuVKDzQUcHsQrEjuBnFe76t4B07VbPy9R1rVri0H7zE12CnA+909K4b4nQRSa74Atbcb4Fn+Xd3QND1z7Ctr4+Bf8AhEoyVB23aEe3DCsrx7cB/Gng+0uL64srVomKzwMFZJGG0EFgR1CjkdCa67xF8P7HVbeI6pr+sSQWrmYebOmAfXOzPb1rn/HttFdfEfwik6LJGA7FWGQSCSP1ApfjPDHLc+Fg6KwOoqpBGcglcj6Vb+OqRJ4NC+Up23MYjxxsODyPwyPxr1vSyTYWpJyfJTn8BV6vPPiveT2HgnV57dykmxI9wODh5FU/oxqbwbZWGoeBNMshGhtLiwVJVTjLMvz/AI7i3PrXnnxJsrXQfCOk+HdNuPJspNRSCV3Ik2qSzncD1+YhscdPSup8T+DdZ8Taa2n3/iCBrdiHBWxAIYdCDu6dfr6iuW+L9odO+HdhZNcG4a3khiMxGN+1SM/p/wDrq58Vruf+zfDWlRNGkd/eRCUyjKELtwrjuuWBI/2a1fF3g3X/ABVpy6ff6zp4iWUShksmDBgCODv9zXOfFnTwuk+ErC4mNwFvYYJJMkGT5QpOc5GfrU/xt0uwsPCUDWdnBbtDdoY2iQIVyDnkUvxBv2vdX8H6FctmyvJY5rlWPExyoVT6jOeO+R6Cuz+K2mW2oeDtR82Nd1tH50LbRlGUg8emRkfQ1t+BL+41PwvpV5dbvPkt13sxyWI43H64z+NdZWbrVul3pd9bST/Z45reSNps48sFSC34da8C1a5sz8OrzR9F0y41DTbOBg2oT7Yo9wYsXQHljuyeB9TWtqRMvwWXzQGI0+LGTu4DLt6/QfSuw8Nosnw4tVdQynTDkEZH3DXlGga7P4f+Dxu7VilzJNJBE4OChZzyPcDNevaX4X0uHwcNNktYZ45rbzJ3ZcmWQrkuT1zk8HORxg8VxvwQs4LzwLLa3KCSCW5kV0PGRheKi+CdtClt4ltREpgGovH5ZGRtxjHPUYrO+HOl2DePfFytZ27LDKPKUxjEfzHoOg6CtfUrOCD4x6TLEnltNYPJJ5a48x8SLlsewH5CqfxRtoB418FyxwxpPLejzJOAXCyRYBPfHOPrXv8ARXmPxY8QXeg6An2CQR3l7OttHJnlMgksPwGM9s03Ufh9o8+hGG3t/L1JIS0V+hxOZsffLDk5PUe56VxPhz4h3q/DrUNTvQZNSsJPsis3V2OAjNxjI3HPrt967Cz8D6bceHhJqSyXGqT25llvndvOWRhn5WzwB0A6ccg5OeZ+A0ezwVfncrbryU4B6fu0GD78fqK434UeEP8AhJvCt0LrVL+2theOIoLdgi79iZkJxluwAzgYPrXW/D3UtS8M65r3hjV7t7my023a7hnkOWWMYPGexVgcZ4IIrc8E2n/CbaVPrmuNcSfbJpBbQLO6x28Y+UBQCBuyDlu+PrVfwVqeo2XijWvBuoXc80UKGWxuHO6RYzjA3HrhWHJ7g/SuO8Pabr2u+IvFmjDxRfQ28ThWmOGlbBYIARjaP723bnGOAam8ZWPiDw43hGyj8S3c8ktysLCT/Vlg6lSQMFl+YDDE8DtVn4lWN94QOneKLbW9QuL/AO0iGZJpAY3BDMQqgYVeCNvPX1GTvfGG31KHS7XxBpl9fQm3ZRcW8U7CMxt/EQO4OBn39q67V7xLvwfanTbieKW/jiisnWZg4dwMZYHPAyTn0NdtptqbKzhtmnmnaNQDLM5Z3PqSau1m6xAbnTrmETTQFoziSF9jqeuQe1eY/CC9vtd8ISyalf3NxM9xIgmL4dVwuAGHPqfxqj8NNU1Qr4pS7u7rUP7PuWjtzO24tt3cZx1OB09azPB1/L4w0i6u7fxNexeISHIthMFjiPO0CI5BTp83X3FXfiNf63ofgzS9Rh1G5ttRRYIrhcqwdih3ZyD827vXW/EC6v7XwbPqNlfzWt1bxJKHjCncSVBByPQmorrxRPpfg/RLzb9q1TUYreKBG6STSIDlsY465x7etcv8RtD1+38J312niK5mlEJ+2wSJH5MiH7wQbcrjPBznAxWhYeJI/C3w10e/ZUeV7eKGBXbapdhxk+gAJPsK5XxR4rvNEsF1ax8aWl/fIymXTzGnlSAkAhABuAGR3zgHnNW/itqSaz4M8N6ii7Vur+3l2/3SY3JH4HivRtUu9T1LUILDQL0QpbsVvrowrJGpGPkGer+wPHeu3t0eOFEllaZwPmkYAFj64HAqaqGq3f2DT7u8EZkNvC8uxerbVJwPrivJINb8VXXhNvFYvLO3CxPcLYPbZVowTwX3A5IAIx7etek+E9YOv6FY6o0Qia4j3MgOQDnBx7ZFdDUcpZY3ZRlgpIHvXnAuPEttoz6tq2sabYKsRmki+wswiGM7Sd+c9sAE54GazPCHi/WtQ8O6n4g1Wxhjs7aFnthHGyvPtBJY5JAHAHHv6VRvvEXiu18LJ4t8zTzEY0mOneSwHlMQAd5Od2CD0x9e/ZX/AIzsrDwta+IZkfF1GhhgUZZ5GXIQfkefY1zfiXxB4p8L6ZBrV/DY3EBlRLm0gjYGBG7+ZuOTnC9MZIrn/jldLL4e0S5RHKSX0cqrj5sbGOMevNanifxt4m0GOHV5/D8MWiNKquskmblFPdgDtUn05xwDXfeIfE1ro2nWt35UtxLeyJDaQRgbpZHHyjkjA9T2rl9f8S+I/C8Capq2nWNxpQYC4+xu3nQBjgfe4bkgdsn0ra8V+IrzT/D413RLaDUbdUEzguQfKxncMDt1Oe2fSrfgzW7nxD4dt9Wljt4pLgMyJG5ZVAJGCfXIOaxE8Yz2fhq+8QarZxR20TlbZYJNxnG7aGGegJxg88c9OvM6r4l1bw5Anii68P2BtL4xCYwXDNcRoR8u4lQp47DjP510fj3xhfeGdLttYs9NivbCULvZpijIW5U4weD/ADrrLbU7ibw9HqrR28cr232jYZcxqCN3LY9O+K5m78ZSaV4Ytdb1TT/Lnu3RLe1hk3Fi4yoJIAXgEn0+vFUdS8Z6n4evdPXxBpMMNlfMEWe1nMphc/wuCozjvj0OM9K534vaxrtnc6TZWtvCLC5vIhkS4kndSCEPGFXP16DtwfatOluprZXvLZbeck5iWTeBzxzgVdqjqV4NPs5rtoZphEu4xwJudvoK8esfi1bahps9zY6HqF1dRylfssCGQrHgHzHYDCjkjvyPxrr/AAn450/xLplzeQQ3CXFqcT2ezfKp7YUckHp+B6YrmF+LmiyWN5dRWd+720oQweUN+3u55wq5yOTXbah4tsLS3094o7i6utRjWS0s4EzLIpGckZwoA5JJ4wfSqFv40jh1W20jWdOuNLvLrAt/NZXjkOcYDqSM9B9TXH/HTVrq08L3NnFY3JinaMPdKV8tRuztPOckgdu/5914duhd6BAuqaTNa29vbIWa88tkYKOoAYkdM8gdazbzx3Da2S6qNG1OTRs4+2oiAYzgMELB9vTkgf49HeeJ9JtdETXGug9hIqtE8aktIW6Kq9dxPGO3OcYNY48ZxRXtpZXuj6pZyXkojt2liXYxPTLBsA9yOtGoePvD+n6yNHubp47kBi7tGVjjwCeWP07ZFQ6d8QtCv9cTRUa6iuJRmCSeAxxzdfuk884OCQAegJPFUfiLqvhsCz0rXLmcB7hJTbQxk+cBwAxxjbkgnnPFenoixoqIoVFGFUDAA9BTqazKilmYKqjJJOABXAt8QdASJrkvefYQdv20WUpgJ6YDBfXiuE+PF1BP4Ls50XctxdRNExXkZRiD7cZ/OvWNW1/TPD9pay6ncmFJiI4yInfc2OmFBrVe/tY7I30sohtgu4yTApge4bBFctH450FrmG3kuZbfzxmGS5t3hSXoPlZwM9a09Y8T6Jos8VvqOowwTylQkZyWOTgcAHA9+lYs3xC8LQ6sNJfVohc7tmdpKB842l8YB+pxWR8UfHEfhTTWhgSRtRuF2wnYQsYP8W7GMjnA559q6qbWNB1DRZpby7hOmuDBK9yDErkrnHzYzkHt+FT+Eo9Fj0W2Hh8RjTPm8opuIPzEHluTyD1qK+8W6BYXRtLrVbeKYOEYMeFY9mboPxNXde/sm40iddWlg/s2ZAJGkk2qwPTDAj2xg0nhyHSrXR7aPRvLGmopMJRyy4ySTknJ5zzVJPF/h2RpFXWrHMf3v3wA/A9/wrYu9V0+zaJbm+t4WlYLGrygFyemB3qu2u6St/8A2a2p2gvSQPIMy78+mM9fbrTrvW9Ks7uOzudRtYbmQ4WJ5QGJ7ce+ePWrV7qFlYBWvLy3tw/CmaUJn6ZNPmvbSCBbia6hjgbG2V5AFOemCeKkguYLiETwzRyQnJEiMGU468iqEOs6XO7JDqVnI6nBVJ1JBzjGAfWtaiiuf8UaZZ6to91b3sIliEbOBnGGAOCPcV4Z8GvDel63oEl9qUMtzc/aWVXaeQbQAMAYIrZ8bafrXgmIeINA1S8msIHX7Tp13M0yBScZXcScZIz35znivWvC2uW3iPRrXVbXIjnXlD1RgcMp+hB+vWue1XS7/WvFFsZLya10vTkWQRQz7WuZSc/MFOQowOvrx1Jp3xOtftHhLU5BcXELwwmRTDKUyRzg46g1b+HKhPB+igZ/49UPJzXZF1B27hn0zTqKK4TwT4Yu/Df9ofatYuNR+1Sh083/AJZgZ9zyc89uBxXd5xRRRRRRRXl/irxhe+E9YjS906a80u7Qm3ktE3SRyKAChHQ5PIPHXvjjvNLlum0+O41FVinZTJJGpyIweQue5AwD75rl/BF3rmqx3Gq6oyw2dy5axtDEFeOLJwXPqRj+feu8oooooooooooooooooooooooqtc9F+tWB0FLRRRRRRRRRRRRRRRRRRRRRRXI+NfC9v4t0tbC4uJbcxzLPFLF1VwCAfcYY1mP4Y1PUreOy1zW/tlipBkhhtxEZ8HIDtk8cDIGM1seKPC+m+JNIOl3cQSJQPJeMANCR0K8cemPSvNtA+GuqWeyz1PxRdXejrwbFNyrIvZT8xwvAyB710fjHwhqniDWdN1K31aC1XTm328bWxf5jgsWO4ZztH4UvxC8Jan4vsbawXUra1gQiSX9wWLuPT5uF9uvvT/GPghfF+iW1rqdyg1O2BMd3EhCgnGcrnoQBkeo4rK8M+C/ENtJAmveJpb+xgKslqgIDlTld7HkgEdO+BVrxF4U1rU/Fena/BdWCLp/EUUiPl1Oc7iO/J6UvjvwtrfiS80uW2ubCGGwmE6rIHy7jHXHbg/nUvxG8Naz4t0mDTbd7CBd6yyvI7k7hnhcL056mu/0mO6hsLeK9MRuUQK5iJKkjjIyB1rRrN1jTbbWNOudOvFLW9whRwDg4Pce4614ho3hL4geHA2k6Rrdh/ZJc+VLMm54VJySFK9fbJGT2yTXdaz4Gt9W8KNodxcl7ot9oN4y/M1wSSXI9DkjHZTjsK5Tw/pHxHijXSb/U7KOwjHlm9U75in+wcdfQsBjrzWn8S/C+qa5olpoei21sLeJlZpZpypAUEBQMHPXOc/zrX8XeE38YeGIrC9EdnfxYkiKNvRJACME4yVIP4cdcVzGiWvxMkiTStSuLGG2wVfUVIefbjtg4J9CQD3JzU/xE8P61qUuhwaNpiS22lzLKGkuVTcFxheee3WrfxU0fW/E2i2+nadpoZ2dZpXkuEURkZ+X369ak8W+EbzxJpWl3cQSz1zTsPEHfcpYEfKSO2VBBx+XNWdVXxJ4n0htIn0f+yjcqqXVy9xHIqpkbwiqSSSMgZxjPWvQ9NsodNsbaxtwRDbxrGmeuAMc+9Xa5PxzpNzrnhrUdNtJDHcTxYQhtuSCDtJ9DjB9jXlYtvGV/4Jl8O/8ACPwWLQWhgaeS4VvOVVxtRFz8zepOOp78bmjaJrWq/D2fQdSsk0+YW3kQAy7mcryGYDhQSAOp7n0rH0Kbxc3hWTw5/wAI4bSa3tZLY3c8wKMApHyqOrHgDqO/SqXhrwdqup/Dm48O6nYfYJlcy2skkgZmfduGVH3R1Xk55PFa/hnWPGFppsfh+68MTTXsEZhjvHlCQFAMBmbB5Ax05b86l+EdvrPh/wAOTW+p6LcQxpI8yEMGkkJwNojHI6HrSfB6C/sW1mHUNMvLR7q6a5RpYiFIPbPr9azdFTV/Dfj3Xf8AiR3l2mqOGt5ohiIDJOWfoAM89x6HIzo+PBf6H410fxTFp1xfWMds1rOlsm50yW5x/wADHXjjGRkVgeMpta1fxJ4V1WLw5e/ZbeZpBC0eZtquhYuvROMbcnrX0XEzPGjMhRiASpIJU+nFPrzH4s+GbjxP4baGyAa8tpRPEnH7zAIK57ZBJ+oFR6V44ik0dYrm2vU1yNPJeyNu5dpgOxAxgnnOa5YfDq8T4d3mkExyaxcS/bWwQAZcj5Aen3RjPAyfSpvDHj95tIbRr3R9TOu2tv5TW6QFjKQpAbPbOOc/hmm/BNph4UubBrS5jkEsrB5IyqNkKAAT1P8AhWV8Idd03w1pF7pOtSnTr6K6aV4rhGQkFVAIz1+6en5d663S/D0+u6l4i125WS1i1W0NjaRyLh1i2hS7DtkgEA81h/CzV18MWdz4Y8RzJY3NpO5gaclI5IzydrnAI3ZPXndWt4as11XxpqvjHCppSQfZ7WaTjzSoAaVfRRtYZ7g1z/wv1XT7jxr4seK7jYXUytbnOBIAzZx69RT/AIwapZQeIPCcUlzGrQXyzT/MP3SBk5b04yfwpv7QN/aP4d063S4ieaS7WZEVwS0exxuHtkjn3r2+NLPVtJ8pJUubO5gMZdCCHUjaf614v8KdM1Wz1O/0m9lL6foc8iWo45eTPOR/skn1HmH6V77RUF0hkt5UXqyED8q+ePg/4n0nQ/Dlzp2pXQgvoLxwbYqTIxOAAoH3jkEYHcVJ8L9etrU+L5XBWdbqa7Fs3DlQGJB9OmKf4s0Twn4j0G48V6Xcx2GpJC9yJbeQIzSAElXXj5icjIwSSDk94PiDLqWp/CfT7y/jb7VmGSclcHHKhiPfK/ie1a/xC8W6Lc+A5re0vUuri6tUKRW53sigrlnA+4B0O7HPHWua8U3CyeC/Bev2TJcxaO9v9oWM7tjBUyG9MMoX6sK7T4jeKtD1DwFfS2upW7m7iURRhxvJLA429QeDn0xXFeJFa5+GPhrUNMKXX9lyQTToh37SqHcGwOMEjII4B/P0zTPiD4UvNMivJLq3imKAvbFMyB+6hcZPPTHWuQ+Njm68M6GLmIRPNfRs0JOCoKNkfhkA1DYXDfC3xF/Zl07v4a1Nt9tKels+cEEnsOM+2D6ivoVWDKGUgqRkEHgilrnvFmrnQdCvtUWISvbxFlQngt0GfbJFeP3iWGreAbvxDrmqLe3VzaSNCGmKwwSlDtjSMHbuBAGSCcjNd98KmU+C9HTcNwhJIzzje1eh0hIAJJwB1NfPOsTT/E7xH/Y1nJLH4b0583syHHnv2A/EYH4t6V6R4v8AEVj4O0K4Fvbo8ttbq0NoqkLtLiMEkDAALD615t4ysIbz4f3Gu6tqT3l7dQRywbpjHDEzbTsjjBAyOeSCxwc1l+OGks/h/wCDNTtkEkNm1tLIgyRu8vOSew3Aj6kV7rbeJtCvdKGprqNsbIpuZncDb7EdQc8Y65ryn4x3AvNJ8L3KoyCW/ikCt1GVzg/nXQ/HAsPA94AxAaWIHB6jeD/SuF+IZktbvwBezSbLCB4S7E4VWBjJJ/AH8jXsvxANufCGtG4KmM2cm0npu2/J/wCPYrK+GFk6eBNLtrxNwkhclW5yjszKPptYV5X4WvLvQbjXfAaGQXMtzs00kHiKTO989tqfP165r1nx1qun+FfC4E1lFdRfu7W3tpgCjtj5Q2eAAFz+FebfFjS9Rj8HyXmraozz+ZGEtIAI4EyfugdXwOhJPSvX5tLj1fwmNMlPy3FisW7HQ7Bg/gcH8K8T8A6zNqmkQ+BboEXlvdNb3JAbi1TLNz65Hl/Qg16h8QNastKj0uxbTbe+vry6RLGGbARJAQA5ODgAsOnrjjNecfFjTr6C10S5v9Rlvbh7+NDAFVIF4Jwq4z14ySTiul+Li5vPCg/6isY/UV7TRUNycQSn/YP8q8X+ASqPCLkAAtdyE4HU4WmeFrFbT4r+Jjb58hrVHlAXAWR9jc+pPzHPuak+DtvGreJmKqzNqciEleSB2+nNV7C4874z6hHdkfuNOEdnuHsjHH/fUn607492wfw9Y3UbFLqG+TyWX7+SrcL78A/hVv40Oy+AGW4OJnkhU+7Zyf5Gn/FGae3+GrmFnXMVukhXj5SVBB9jwPxx3rW0bw9FrHh618rxHrEljc2irsEkRGwrgr/q8+oPOaz9R+H1jN4RTw7pOoyxyWl159tPLICyTDJIJUDszdORwe1YNl4q1ex1TT9C8d6ShZ7hDa6lDxG0oI2k44znrjGM8rg1P4stoLv4s+GIbiJJY/skj7XGRlRKwOPYgH8Kd8WgF1/wbIoAf+0VXcOuC6ZGfSn/ABtXdB4eUdW1NO3tXuNFZ2sWQ1LTL2xL7BcwPCWx93cpGf1r5+s9c1fwVZr4e8YaObnQtpt4763XcpjPADY/lw2Oxqx8cngj8C6OLKQvatcxCJs/eTyn25/DBrofAuuf8JLr99/bkTW+sWLkW9i/3IUwAWX1b1PoRjg8VfjFfTfbvDOkJcJbxXl6JHkdN6hkKhQynhly+SDxwK1/FngzXfFOnrYX+uWQhWQSgpYEMGAIBB3+hP51zHxb0tH03wpazyCaQXkVvJOBhnG0AkHtnGetdT8SvC+kP4Mv1isYIHtIRLDJHGAylO2epyMjn1ry34gXlze/Cjw3NdEtNJNGGZxkkBJADk9yAOe/417147sba98JatFcQxyiOylkj3rnY6oSrD0INeUaJqtzonwTS/tGKXCJIiODgqXuWTI9xuzXofhfQrG9+H9jpQAWC7sF8xkxkO65LfUMc/hWR4j8M2ul/Da60mVze/YrVzFPOoLKclgR6Y4A9gBUXhWwu9U+FVtY2M4huZ7R0RycdWORntkZH41xWl6/p11ocXgbxZpr6LdLEsEEzx5jZgPlkB7NnqehyeRmtb4waVavc+F2jBSaS9jtzcRnEmzIxhh3HUGqXxn8M6TpPhy1vdNs0tLu3uUCTxZDkEH7zdSc4OTzkda0/ib4T0e28EX1+trEdQRY5DeSsTIzGRdxLHkk5Ix05A9KuePCLr4RpPcKssps7R9zjJDExgsPQ8n866sQpP8ADdI5ER1OiqcOMjIhBB/MA1wGgWmoX3wWW10tXe7kilCohwWX7Q29R9V3DHfOKd4Z1Xwt4ubTLOaxj0bXdNnikjgMWw5QhiqnupAPB5HXBxk/QNFFZmtHbpV8fS3k/wDQTXkfwBXb4Qf/AK+n/kK9D8eGNfCetmX7ospcfXacfrivGPhlY6tqHwx1K10yYQXlxcuIJJCUAX5A2COegcA+vtzWb49j8MWPhkppSvNrFm0YOoWiOQkmQGLyjj5hu4z1xXp/jeaS4+GVzPMxeWSxhd2PcnaSaoxa6/hv4WWeow4M6WcaRZGfnYgA/hnP4VzOr6J9u0IKnhvXW17YJE1F3jEgl6nLeZnbyRjHTsDzXsHgmXV5vD9mddhaLUgGWYNjJwxAPB7jH45rqqguYjPBJEJZIi6lfMjIDL7jIPNeKfB+4umvPFMV5fXF39mvBGstxIWbapcfh07VnaZrFt4xa/v9TsdduLMzNFZRWkcixJGOjfIRuYnk7s4PA6Vv/C2XxBBc6npmppfy6bC26xur5SJCuSNpJ68YPt+g9kor5+mu/E0nxJvNFtNddYDbCRTLGCIVIUkqgG1mGeM8c5OcYNiBtW8KeP8ATNNm1291Kx1WNy6XTbijAMRtGcLzjpjjIx0rrdXh1fUfE8lvdXN1p3h62tRKJ7eYRedIT0ZxyMc8cdPeuf8Ah5r083inWtBj1c6tpltGs1rdSOJHwduV3j7wG7Gf9n3qtpOrt4n8Q63Y3niK60y6tbtoLKzgZIwUXgN8w/eE7SSOw9iMdXFF4nsvB12LvU1j1a285/tTQrLvRSSpAyAMgDrnGeRUnwp1O/1jwna3upTvPcO8g8x1ALAOQOg9sV6NRRRRRRRRRRRRRRRRRRRRRRRVa56L9asL0FLRRRRRRRRRRRRRRRRRRRRRRRRRRRRRRRRRRRRRRRRRRRRRRRRRRRRRRRRRRRRRRSYGc45paTaAS2Bk9TilAAGB0qN4o3IZ0ViOhIzipKgntoLjHnQxyY6b0Bx+dS7V27do24xjHFRrbwqQVhjBHQhRTXtoJH3vBGzf3igJpJLW3l2+ZBE+0YG5AcD0rzXxd4o1fw9qtlpukeGpNQgmi3BogyqGLEFchSBjAJz69utdr4c06TTrDFwVa8uJGuLpl6GVjk49hwo9gK3qKKzV0rTlu2vVsLUXbHLTiFd5Pu2M1JDp1lAsqxWdvGsxJlCRKA5PXdgc596y4/DGgxzpPHo1gkiEFSluowfXAHWtyeCG4heCeJJYnG1o3UMrD0IPWsG38LaDbWk1nDpNpHbTkGWNYgA+CCM+vIFbC2NmlsbRbWAWzDBhEYCEem3pXN2vgnwzaJOkGiWaLOMSfu8kjOcZPQcDgcV0tvZWttb/AGaC2hit8Y8qOMKuPoOK5nTvBPhrTbxb200e2iuEO5HAJ2n1AJwPw6Voat4a0XWZln1LTLa6lVdqtKm7AqHUvCmiapZ21lfaek9vbZ8lHZjsz75zWxpmn2ul2qWlnF5VumdibiQv0yav1BdW8N3BJb3ESywyKVdHGQwPY1wul/Drwtpguhb6Wv8ApMbROZJXchGGCqkn5fqOfet/w14b0rwzata6XbCFHbc7Elmc+5PJroqguYI7qCW3mXdFKhR1yRlSMEcVxth4G0TTI2j0wXtjG53OtvfTKGPqRuqaDwZo6G8M6XF415B9nma7uXlJjznAJORzzkcjtisKz+F3hW1tLm2+xPMJlZVeeQu0IP8AzzzwpB5zjPqTXSaT4R0XStGk0WC0D2UoPmrKS5kz6n/DGO1cnpXwn8KabereLayzsh3JHPKWRTnIOO/45Fb/AIs8F2HimSB7+6vVWA7o44ptqhv72Mdfen+IvB9p4i02LTb/AFDUWt4x0SZQXPZmO35iPfj2q1deFdPvtAGg37T3lqqhVeZh5i4+6Qygcj/6xyM1nQeCrb7PDZX2p6lqFhAwMdrcyJs4AwGKqGYD0Jx7V3iqFUKoAUDAAHSsFvD9g+vJr7Rsb5Lf7Opz8oXJOcevJGfSofFnhyx8U6W+nX4cIWDo6HDRuMgMPzI/GuMl+GOm3ejnTb/UtSvGUAQTzz7mgAPRF+6B2PBOOMjjHfeH9Ii0PTorGKe4nCDmW4kLsxwB36DAAAHAAqlp3hrT9P13UdcgQi6v0RZBxtXHUgD+9wT7jPes7xz4Os/F9pDFcTzW89u/mQzRHlTjoQeo6HseOvXPMax8MbfWbS2Goa1qNxqELKReSSZIUdVVfujPBz1yBzW34m8ER67o1lYnUblLyykE0F7IfMff3LZ6j2GMYGOBiux0eyk0+yjt5rye8mGS885yzsTk8DgDsAOg/OtOq15/x6z/APXNv5V8+fBWw1YeHJLjTtTjjjkndXhuYfMVSAPmTBBB9QSRXruieHW0a2vXgvDPql6/mz3lwgO9u3yjGFGTgDpmsXwJ4Rv/AArJeCTVYbu3upTM6C22EOe4O4+3FTeLvB39sahZa1pt8dO1mz4jnCBldf7rjv1I+hIOe1k+HbzVr20u/ENxbTrZN5kFtaxlY/M/vtuJLEdhwPrWf8RfC2p+LrKPToL61tbQSCVi8TM7MAQBnOAOfTPSuiXRW1DQn0fXvs93E8YjYxIUDAAYOCThsjOR7eleUaT8OPE+iO1npfi14NLaQnZsO9VJ5wOgPuCOea9A13wvcy6Tpllot8LWewuluUnnHmFyFcEt6li5J+pqlqXhvV/Elzpy69JpyWVnOLgx2iuXlcA4BLdF55HOfXvVLVPC2u3fjay8Txy6dsskaGOBmcF4zvHJwcNhz7DjrTvHfhbXPEWq6VdWc+nxQabOJ4llL7pGyp+bA4GVPT1pPHXhrX/Ex0vyW02AWUy3B3ySHc47cL06+9epW5mMKeeEE20bxGSVz3wT2qasXxHaXV9o19a2UvlXUsLJE+4rhiPUdK4S+tPFmqaJPod/punO00PktfC6Yr6btm3Jb+Lr1/KsHxx4H1O/8PaR4e0eK2e2sWWR5p5ipdgpB+XHGSxPX6Vd8beFta1S90nXtEgt7LXLZm85zPlSuMAE7fm4yOg4JBzxjZ8X+FJfG/h5LbUo47LU4TvheN96B8c9s7T+YwOtcxoenfE2ZRp2qalaW9oMK94u15yn+xgYzjuwB5z1qp8ZbeWCDwtaWBVHjvkSASElQwAC7vYV1+sw+JvEthJos+lw6ZDPhbi9F0JQUzkiNQM5OMfNjGfxqv8AE/wjca54Sg0vSEBlspI3ghLBd4VSm3J4HDZ/CtLUm8Tah4SvY7jSbf8AtK7heFbWGYfu1ZSCWcnBPsPUdeazvDHha6k8Anwvq9ubSTy5Iy8cgcHc5cMME9CRkGuK8NW/xJ8NRtoNtptnd2cRYW91NIoVFJ6gggkck4IyM+gxXo2v6VqaeD7vTIYpdU1K6jYSSBkjBdjyTuIAAzwB2ArP0G18R6d4CSwisJIdatECRK80bCTD5GCGIxt4wcelZXjBb3xfoh0ebwveRam7LtllCeTA4wSwkDcjGRx16fWj450vV3PheystMu75dIkiluJ02hZNoX7uTkk4b0x7540vi/aalr2g2+naZpV1PM8iTscKoRcNwST97OOPervxHN5q/gaW0tNKv3u7sRqsIiy0ZWRWO7njhTj8KWbSb3xH8NRo7Wk1lei1jhEVwNpLxFSPwYr1965ew1fxLqHg2XQofCl1DcQ2DWsstydilQm3KAjLsR0A4yetX/CT+JvD/gKC3TQZ1vLSZdsZZWaaNpSzYUHKkA45571B41to/Gn2CLTNHv7XWknVhd3Nq0ItkHJ3t0PTgc89K9B13XdW0/xDpOnWmjyXVldnE10AcRcnPPQYAzz17V3FFc34vvUsNCvpWhnlLQtGqQRNIxZgQBgDjnueK8i+EWo/8I7oD2Gr2Gp2c/ns48ywmIYEDoQpq74sm13x9CdC0nTJ7DSpWVrm+1CEx71BDDYp5PIB98dhmpfiPod5o3w6j0nQI5Xhtii3AjzveLku2B1yxBPbBPauW8XeIP7Z+H72GgeG76K0VIvPLRbEtwHU4XPMh3AZwDwSTXQeItZjvPhYypZ3qyyWscEcTwHc5XYGYAZwo55OOn0q2ujT+J/hbb6XbBor2OGMCOZTHiRCCVOR37HpyD0rE8JfFCS0todF1vSb86vABEqwx5abGcHacYOBz2PXPp7vpJvGs431AKl0+WeNSCI8nIXI64GBnua0aK8M+EUaPf8AjAHOX1FgeR0y/wDia4bwZ4sf4ZXd54W8TRT+QkpkgniUMAD3x1Knrxkg5BGc49/8M6+3iPzL21tpotLA2wyzJtNw2eWUdQoxjnrk+ldbRXz7YajaS/Ga72XMLK1mIlYOMM+1TtHqfp6H0qXxtf2q/E3wqGuYQIg6yEyD5WOQAfQ9Pzqld67pt74+1Kx8XzxxWWn4+w20+PJJIGWcY+YkEEZ45qHwhrmlH4oa9cJJ9nhubeOK2R4ihkIEY+VcZ5xkeoOa6bVdE8LfEK3ubvMdjq9vK8ck8bhZY2RsZbpuGFGCeg6EUngnU76f4dalNqkxnFulxDDcZz50argMCcZ5yoJ5OK2vgzKkngXTArqWQzKwBztPmucH04IP4ivUaKKKKKKKKKKKKKKKKKKKKKKKrXBxt+tWB0FLRRRRRRRRRRRRRRRRRRRRRRRRRRRRVTUJpbeyuZ4ITPNHEzxxA8uwBIX8TxWV4X1C91XSLe81HT3sLqTdvt3zlcEgdeRkYPNdBRRRRRRRTUZXUMrBlPQg5Fcro/ie11jV9R0y0t7ljp7+XPcMqiPf/dBzkng9u1dZRRRRRRRRRRRRRRRRRRRRRRRRRRRRRRRRRRRRRRRRRRRRRRRRRRRRRRRRRRRRRRRRRRRRRRRRRRRVLUbT7dayW32iaASDBeEgNj2JBxXP+FPC1n4Wgkt7Ce6aB23eVK4YK3cjj2rraKKKKKKKKKKKKKKKKKKK8t8deFdY8S3+mzW95ZQW+n3C3EayIzM7DB+YjtwenrXptv5vlJ5+zzcfPsztz7ZqWiiiiiiiiiiiiiiiiiiiikwAMYGPSlopuxd27aN3rjmnUVxOs+JbnStctrB9EvriyniJ+2W0TSBZOflKqD2HXP4Y5rP+HOg3WkW+p3l9CsN1qd490Ys5aNCflViOCRk9PWu8ubO2uwBcW8MwXp5iBsfnVlQFAAAAHQClorLXSNMVxINOtA4O4MIFzn1ziiXSNMmkaSXTrSSRjlmaBSSfc4pbjSNNupo57jT7SWaPGySSFWZcdMEjipzY2Zuxem1gN2F2icxjeB6buuKx7rwvoN25efR7FnJJLeQoJJ6k4HNas+m2NxbLaT2VvLbLjbC8Ssgx0wpGKbYaXp+mhhY2Ntah/vCCJU3fXA5rRoooooooooooooooooooooooqvP/AA/Wpx0paKKKKKKKKKKKKKKKKKKKKKK8o+IXjPVPCt7pscGmRTWl3MI2nZyx7ZUKOc88H26VzXibxz4u8NzwalqGg26aNM+0RCTMqDtuYEgN+BHbrzXoviDxhZaXo1pqMC/apL8otlAGCmVmHAOfugdyen1rE13xH4i8MWsOqatY2NzpoYC6FkWEkGTgEbjhuSB25/OrfjnxPqOhaLHrmlWttfWJVWfcWDBW6MMDpyOvrXTeH9RuNT0G01KYW6S3EAmARiUTIyASfTv+NcZb+LNcXwrc+IZ9GglVVMkUNvPyYxndIxI+7wCMZOOa1fD/AIputV8GxeIRppkndJGNtC4H3HZeC3stcfovxD13xDov27RvC7XNyJWV1M4WNEGMfM2N7HPRf/rV1vg3xmviPw9Lqn2CYXNvI0U9pD8zhhj7ucZyCDzjuO1c/oPxFu/EVndPpHh6ee8im2CBpVRVXGdzucAd8Drwa6DwB4yHiuG8jns2stQsZfKubdm3bTkj+hH1Bp8viq7vb27tfD+lf2itmSk87ziJN/8AcUkHcePoOPXNX/Cniq18RC5gEMlpqFm5jubSbG+M9M8dR71mL4rvr+5v10TRTfW1jKYZZmuBHvkXG5UGDnGe+AaxPEfjS/bwI+vaTpsqvKJFLPIo+ygOU3kE5JyOAAeevTmX4fa3PD4LtLi60i9it7a1Ty5IwspnGcZVFJYdjyBxzWp8M9X0rWNHnfR7WaC2hunjZpiC8rkBi5Pqd39OABWhpHig6l4l1TQv7OuIRYorefIMB8nHTsD1BzyAeldrRRRRRRRRRRRRRRRRRRRRRRRRRRRRRRRRRRRRRRRRRRRRRRRRRRRRRRRRRRRRRRRRRRRRRRRRRRRRRRRRRRRRRRRRRRRRRRRRRRRRRRRRRRRRRRRRRRRRRRRRRRRRRRRRRRRRRRRRRRRRRRRRRRRRRRRRRRRRRRRRRRVecZK/WrA6UUUUUUUUUUUUUUUUUUUUUUUV4f8AGT/j78J/9hRP5rXSfGEwDwNqnngNxHs9d3mLjH+ema8d8RW934ek+HsupqPs9qq+YXG0RPuUkN2BA2/98n0r3P4meU/gvWfMOUNscEeuRt6e+Ki8GaQZPAmn6VqcbETWeyVGJBCtnA9QQCPpXkXgrUL20stQ+Hjsy6lHdmCKVQSBbsSZXGRgYUMRkgneMcivd/EcEdr4W1OCFAkUWnyoijsojIArifhbx8M7P2huf/RklVPgOpXwaCQQGupCCR1HFR/Bv/mZf+wpJVT4Cj/iUax/2En/APQVql4OeZPE3xBe3yJ15jx13fvMfrWp8AZIG8IyJFjzEvH80d8kLg/lj8qz9Ot5E+NOpPakiM2Ya5CjgZjTAOOmSFPNR3uheJPDl9da94Ini1DTbyQzT2DvklsncVz15BHB3dBzVrVPEVr4m+FWrahbWwtj8yzQhshZDIGbn33bvxr0jwApTwjowYEH7Ih5HbGa8/8AgRg6LqzDODqT9Rj+Fa9wAAJIAyeppaKKKKKKKKKKKKKKKKKKKKKKKKKKKKKKKKKKKKKKKKKKKKKKKKKKKKKKKKKKKKKKKKKKKKKKKKKKKKKKKKKKKKKKKKKKKKKKKKKKKKKKKKKKKKKKKKKKKKKKKKKKKKKKKKKKKKKKKKKKKKKKKKKKKKKKKKKKKKKKKKKKgmGdtTDpS0UUUUUUUUUUUUUUUUUUUUUV4P8AGmNLq98KWkvMM1/tkUHBIJQdRyOCeleiW/hCyWe3lu7u/wBQW2ObeK8mDpGexAAGSPVs1va3o9jrljJYajbrNbv1U8EHsQex965uy8F2tusEM+p6pe2luwaO1upw0YIOVzhQWA7AkjgV3QGBgVgx6DYx67Lrqo322W3W3Y5+XaDnOPU8DPoB75l1/Sk1vTptPkurm3inG2RrdlDMvdckHg96wdI8IQ6RoUuh2mq6ktq4IVi0e+MMSWCnZxnJ9x2xTvDnhRPDemSadpuqXwhJLJ53lv5ZJBJHyD075HJrK8PeB5PD6XiWWv3wF25kl3pGxLnqwJXOaseDfBr+FLe6trbV7ieKfLBZY1OyQ/xA9T9DxUfhzwU2ha3eavHq8873rFrqOSFAJDzjBAG3BPaof+EMutM1m61Pw5qo09LzLXNrNCZo2cnO4DcMHn/I4rqPD+gQ6Obi4aVrm/um3XN1IAGkI6cDgAegrlNK8Ka/okcltpniNBZu7MsVxZh/KLMSSpBHr0PGc+takXgyyi8KXHhxZX2XCN5s+BuaRjkvjp1xx6DFUvCfhfWdA0l7N9fNzMkXk2m6ACK3XOfug5Y+5PHA6dV+HnhG88IW1xaS6ot7BLIZeYSjKxwOu48cfrWjoXh6/wBN1/VdTuNZmura8OYrZ84i5yB1xwOBjtXbUUUUUUUUUUUUUUUUUUUUUUUUUUUUUUUUUUUUUUUUUUUUUUUUUUUUUUUUUUUUUUUUUUUUUUUUUUUUUUUUUUUUUUUUUUUUUUUUUUUUUUUUUUUUUUUUUUUUUUUUUUUUUUUUUUUUUUUUUUUUUUUUUUUUUUUUUUUUUUUUUUVBNyVqcUUUUUUUUUUUUUUUUUUUUUUUVyms+ENB1u5+06lp0dzNjG52bj8AfaultoI7aFIIV2xoNqjOcD8amoooooooooooooooooooooooooooooooooooooooooooooooooooooooooooooooooooooooooooooooooooooooooooooooooooooooooooooooooooooooooooooooooooooooooooooooooooooooooooooooooooooooooooooooooooqtPncuDirI6UUUUUUUUUUUUUUUUUUUUUUUUUUUUUUUUUUUUUUUUUUUUUUUUUUUUUUUUUUUUUUUUUUUUUUUUUUUUUUUUUUUUUUUUUUUUUUUUUUUUUUUUUUUUUUUUUUUUUUUUUUUUUUUUUUUUUUUUUUUUUUUUUUUUUUUUUUUUUUUUUUUUUUUUUUUUUUUUUUUUUUUUUUUUUUUUUUUUUUUUUUUUUVXnOGWrAoooooooooooooooooooooooooooooooooooooooooooooooooooooooooooooooooooooooooooooooooooooooooooooooooooooooooooooooooooooooooooooooooooooooooooooooooooooooooooooooooooooooooooooooooooooooooooooooooooooooooooooqvMeVFWBRRRRRRRRRRRRRRRRRRRRRRRRRRRRRRRRRRRRRRRRRRRRRRRRRRRRRRRRRRRRRRRRRRRRRRRRRRRRRRRRRRRRRRRRRRRRRRRRRRRRRRRRRRRRRRRRRRRRRRRRRRRRRRRRRRRRRRRRRRRRRRRRRRRRRRRRRRRRRRRRRRRRRRRRRRRRRRRRRRRRRRRRRRRRRRRRRRRRRRRRRRRRRVaf7y1ZHSiiiiiiiiiiiiiiiiiiiiiiiiiiiiiiiiiiiiiiiiiiiiiiiiiiiiiiiiiiiiiiiiiiiiiiiiiiiiiiiiiiiiiiiiiiiiiiiiiiiiiiiiiiiiiiiiiiiiiiiiiiiiiiiiiiiiiiiiiiiiiiiiiiiiiiiiiiiiiiiiiiiiiiiiiiiiiiiiiiiiiiiiiiiiiiiiiiiiiiiiiiiiiq0/3lqyKKKKKKKKKKKKKKKKKKKKKKKKKKKKKKKKKKKKKKKKKKKKKKKKKKKKKKKKKKKKKKKKKKKKKKKKKKKKKKKKKKKKKKKKKKKKKKKKKKKKKKKKKKKKKKKKKKKKKKKKKKKKKKKKKKKKKKKKKKKKKKKKKKKKKKKKKKKKKKKKKKKKKKKKKKKKKKKKKKKKKKKKKKKKKKKKKKKKKKKKKKKKKKrTnDLVmiiiiiiiiiiiiiiiiiiiiiiiiiiiiiiiiiiiiiiiiiiiiiiiiiiiiiiiiiiiiiiiiiiiiiiiiiiiiiiiiiiiiiiiiiiiiiiiiiiiiiiiiiiiiiiiiiiiiiiiiiiiiiiiiiiiiiiiiiiiiiiiiiiiiiiiiiiiiiiiiiiiiiiiiiiiiiiiiiiiiiiiiiiiiiiiiiiiiiiiiiiiiiqdwMutXB0oooooooooooooooooooooooooooooooooooooooooooooooooooooooooooooooooooooooooooooooooooooooooooooooooooooooooooooooooooooooooooooooooooooooooooooooooooooooooooooooooooooooooooooooooooooooooooooooooooooooooooooqncH51q4KKKKKKKKKKKKKKKKKKKKKKKKKKKKKKKKKKKKKKKKKKKKKKKKKKKKKKKKKKKKKKKKKKKKKKKKKKKKKKKKKKKKKKKKKKKKKKKKKKKKKKKKKKKKKKKKKKKKKKKKKKKKKKKKKKKKKKKKKKKKKKKKKKKKKKKKKKKKKKKKKKKKKKKKKKKKKKKKKKKKKKKKKKKKKKKKKKKKKKKKKKKKKKo3H+tTirw6UUUUUUUUUUUUUUUUUUUUUUUUUUUUUUUUUUUUUUUUUUUUUUUUUUUUUUUUUUUUUUUUUUUUUUUUUUUUUUUUUUUUUUUUUUUUUUUUUUUUUUUUUUUUUUUUUUUUUUUUUUUUUUUUUUUUUUUUUUUUUUUUUUUUUUUUUUUUUUUUUUUUUUUUUUUUUUUUUUUUUUUUUUUUUUUUUUUUUUUUUUUUUVSn/ANatXR0ooooooooooooooooooooooooooooooooooooooooooooooooooooooooooooooooooooooooooooooooooooooooooooooooooooory7xV4n1+31V9O8NaLHqbW8Ya7Z32iNmBKryRk7Rn8RXQeDtQ8QalbTS6/pMWmuGAijSTcWHcnk4rsaKKKKKKKKKKKKKKKKKKKKKKKKKKKKKKKKKKKKKKKKKKKKKKKKKKKKKKKKKKKKKKKKKKKKKKKKKKKKKKKKKKKKKKKKKKKKKKKKKKKKKo3APmqavCiiiiiiiiiiiiiiiiiiiiiiiiiiiiiiiiiiiiiiiiiiiiiiiiiiiiiiiiiiiiiiiiiiiiiiiiiiiiiiiiiiiiiiiiiiiiiiiiiiiikbODjg44r5qv9C+IXhG6v8AW9N1G31KO4ma5urdY87v+AHnGOMK2QBgV7H4E8VW/i7R0v4UMUyN5c8R/gcAE49Qc5B/wrs6KKKKKKKKKKKKKKKKKKKKKKKKKKKKKKKKKKKKKKKKKKKKKKKKKKKKKKKKKKKKKKKKKKKKKKKKKKKKKKKKKKKKKKKKKKKKKKKKKKKKKpzj96tXKKKKKKKKKKKKKKKKKKKKKKKKKKKKKKKKKKKKKKKKKKKKKKKKKKKKKKKKKKKKKKKKKKKKKKKKKKKKKKKKKKKKKKKKKKKKKKKKKKKKKinmjt4ZJpnCRRqXdmPCgDJJqhZavp1/Y/b7W+t5bPGTMsg2rxnk9jzyD0rgPhhpvkJrerKCsGqahLNbrjH7ncdrY98n8APWvU6KKKKKKKKKKKKKKKKKKKKKKKKKKKKKKKKKKKKKKKKKKKKKKKKKKKKKKKKKKKKKKKKKKKKKKKKKKKKKKKKKKKKKKKKKKKKKKKKKKKKKpTn96oq6KKKKKKKKKKKKKKKKKKKKKKKKKKKKKKKKKKKKKKKKKKKKKKKKKKKKKKKKKKKKKKKKKKKKKKKKKKKKKKKKKKKKKKKKKKKKKKKKKKKKKjmijnieGVA8cilXU9CCMEVwdh8OfCWn3P2m30WISg7hvkd1z/usxH6V36gKAAAABgAdqWiiiiiiiiiiiiiiiiiiiiiiiiiiiiiiiiiiiiiiiiiiiiiiiiiiiiiiiiiiiiiiiiiiiiiiiiiiiiiiiiiiiiiiiiiiiiiiiiiiiiiqNx/rlq8OlFFFFFFFFFFFFFFFFFFFFFFFFFFFFFFFFFFFFFFFFFFFFFFFFFFFFFFFFFFFFFFFFFFFFFFFFFFFFFFFFFFFFFFFFFFFFFFFFFFFFFFFFFFFFFFFFFFFFFFFFFFFFFFFFFFFFFFFFFFFFFFFFFFFFFFFFFFFFFFFFFFFFFFFFFFFFFFFFFFFFFFFFFFFFFFFFFFFFFFFFFFFFFULlWMyEVfHSiiiiiiiiiiiiiiiiiiiiiiiiiiiiiiiiiiiiiiiiiiiiiiiiiiiiiiiiiiiiiiiiiiiiiiiiiiiiiiiiiiiiiiiiiiiiiiiiiiiiiiiiiiiiiiiiiiiiiiiiiiiiiiiiiiiiiiiiiiiiiiiiiiiiiiiiiiiiiiiiiiiiiiiiiiiiiiiiiiiiiiiiiiiiiiiiiiiiiiiiiiiiiqcxxKoq4KKKKKKKKKKKKKKKKKKKKKKKKKKKKKKKKKKKKKKKKKKKKKKKKKKKKKKKKKKKKKKKKKKKKKKKKKKKKKKKKKKKKKKKKKKKKKKKKKKKKKKKKKKKKKKKKKKKKKKKKKKKKKKKKKKKKKKKKKKKKKKKKKKKKKKKKKKKKKKKKKKKKKKKKKKKKKKKKKKKKKKKKKKKKKKKKKKKKKKKKKKKKKKqS/61at0UUUUUUUUUUUUUUUUUUUUUUUUUUUUUUUUUUUUUUUUUUUUUUUUUUUUUUUUUUUUUUUUUUUUUUUUUUUUUUUUUUUUUUUUUUUUUUUUUUUUUUUUUUUUUUUUUUUUUUUUUUUUUUUUUUUUUUUUUUUUUUUUUUUUUUUUUUUUUUUUUUUUUUUUUUUUUUUUUUUUUUUUUUUUUUUUUUUUUUUUUUUUVTl/1y1cFFFFFFFFFFFFFFFFFFFFFFFFFFFFFFFFFFFFFFFFFFFFFFFFFFFFFFFFFFFFFFFFFFFFFFFFFFFFFFFFFFFFFFFFFFFFFFFFFFFFFFFFFFFFFFFFFFFFFFFFFFFFFFFFFFFFFFFFFFFFFFFFFFFFFFFFFFFFFFFFFFFFFFFFFFFFFFFFFFFFFFFFFFFFFFFFFFFFFFFFFFFFFFUpceeoq7RRRRRRRRRRRRRRRRRRRRRRRRRRRRRRRRRRRRRRRRRRRRRRRRRRRRRRRRRRRRRRRRRRRRRRRRRRRRRRRRRRRRRRRRRRRRRRRRRRRRRRRRRRRRRRRRRRRRRRRRRRRRRRRRRRRRRRRRRRRRRRRRRRRRRRRRRRRRRRRRRRRRRRRRRRRRRRRRRRRRRRRRRRRRRRRRRRRRRRRRRRRRRVKT/j4WrtFFFFFFFFFFFFFFFFFFFFFFFFFFFFFFFFFFFFFFFFFFFFFFFFFFFFFFFFFFFFFFFFFFFFFFFFFFFFFFFFFFFFFFFFFFFFFFFFFFFFFFFFFFFFFFFFFFFFFFFFFFFFFFFFFFFFFFFFFFFFFFFFFFFFFFFFFFFFFFFFFFFFFFFFFFFFFFFFFFFFFFFFFFFFFFFFFFFFFFFFFFFFFUJf+Plav0UUUUUUUUUUUUUUUUUUUUUUUUUUUUUUUUUUUUUUUUUUUUUUUUUUUUUUUUUUUUUUUUUUUUUUUUUUUUUUUUUUUUUUUUUUUUUUUUUUUUUUUUUUUUUUUUUUUUUUUUUUUUUUUUUUUUUUUUUUUUUUUUUUUUUUUUUUUUUUUUUUUUUUUUUUUUUUUUUUUUUUUUUUUUUUUUUUUUUUUUUUUUVQkP8ApIFX6KKKKKKKKKKKKKKKKKKKKKKKKKKKKKKKKKKKKKKKKKKKKKKKKKKKKKKKKKKKKKKKKKKKKKKKKKKKKKKKKKKKKKKKKKKKKKKKKKKKKKKKKKKKKKKKKKKKKKKKKKKKKKKKKKKKKKKKKKKKKKKKKKKKKKKKKKKKKKKKKKKKKKKKKKKKKKKKKKKKKKKKKKKKKKKKKKKKKKKKKKKKKKzpT/pI/CtGiiiiiiiiiiiiiiiiiiiiiiiiiiiiiiiiiiiiiiiiiiiiiiiiiiiiiiiiiiiiiiiiiiiiiiiiiiiiiiiiiiiiiiiiiiiiiiiiiiiiiiiiiiiiiiiiiiiiiiiiiiiiiiiiiiiiiiiiiiiiiiiiiiiiiiiiiiiiiiiiiiiiiiiiiiiiiiiiiiiiiiiiiiiiiiiiiiiiiiiiiiiiis2X/j6WtKiiiiiiiiiiiiiiiiiiiiiiiiiiiiiiiiiiiiiiiiiiiiiiiiiiiiiiiiiiiiiiiiiiiiiiiiiiiiiiiiiiiiiiiiiiiiiiiiiiiiiiiiiiiiiiiiiiiiiiiiiiiiiiiiiiiiiiiiiiiiiiiiiiiiiiiiiiiiiiiiiiiiiiiiiiiiiiiiiiiiiiiiiiiiiiiiiiiiiiiiiiiiis+X/j5WtCiiiiiiiiiiiiiiiiiiiiiiiiiiiiiiiiiiiiiiiiiiiiiiiiiiiiiiiiiiiiiiiiiiiiiiiiiiiiiiiiiiiiiiiiiiiiiiiiiiiiiiiiiiiiiiiiiiiiiiiiiiiiiiiiiiiiiiiiiiiiiiiiiiiiiiiiiiiiiiiiiiiiiiiiiiiiiiiiiiiiiiiiiiiiiiiiiiiiiiiiiiiiis+Qn7SOK0KKKKKKKKKKKKKKKKKKKKKKKKKKKKKKKKKKKKKKKKKKKKKKKKKKKKKKKKKKKKKKKKKKKKKKKKKKKKKKKKKKKKKKKKKKKKKKKKKKKKKKKKKKKKKKKKKKKKKKKKKKKKKKKKKKKKKKKKKKKKKKKKKKKKKKKKKKKKKKKKKKKKKKKKKKKKKKKKKKKKKKKKKKKKKKKKKKKKKKKKKKKKKKoSZ+0jmr46UUUUUUUUUUUUUUUUUUUUUUUUUUUUUUUUUUUUUUUUUUUUUUUUUUUUUUUUUUUUUUUUUUUUUUUUUUUUUUUUUUUUUUUUUUUUUUUUUUUUUUUUUUUUUUUUUUUUUUUUUUUUUUUUUUUUUUUUUUUUUUUUUUUUUUUUUUUUUUUUUUUUUUUUUUUUUUUUUUUUUUUUUUUUUUUUUUUUUUUUUUUUUVWdf3oNWaKKKKKKKKKKKKKKKKKKKKKKKKKKKKKKKKKKKKKKKKKKKKKKKKKKKKKKKKKKKKKKKKKKKKKKKKKKKKKKKKKKKKKKKKKKKKKKKKKKKKKKKKKKKKKKKKKKKKKKKKKKKKKKKKKKKKKKKKKKKKKKKKKKKKKKKKKKKKKKKKKKKKKKKKKKKKKKKKKKKKKKKKKKKKKKKKKKKKKKKKKKKKKZjLZp9FFFFFFFFFFFFFFFFFFFFFFFFFFFFFFFFFFFFFFFFFFFFFFFFFFFFFFFFFFFFFFFFFFFFFFFFFFFFFFFFFFFFFFFFFFFFFFFFFFFFFFFFFFFFFFFFFFFFFFFFFFFFFFFFFFFFFFFFFFFFFFFFFFFFFFFFFFFFFFFFFFFFFFFFFFFFFFFFFFFFFFFFFFFFFFFFFFFFFFFFFFFFFFFFFFFFFFFFFFFFFFFFFFFFFFFFFFFFFFFFFFNJbPAGPrTqKKaxYKdoBbsCcCmIZSfnRAPUOT/SpaKKKKKKKKKKKKKKKKKKKKqX8lzDaTSWdulxcKpMcLy+WHPpuwcflWDoGpa3fsP7T8P8A9mKFO4tepMSc8Bdg5GO5x9D1rqaKKKKKKzdYubmy0+5ubOzN5cRIXS3D7TIR2BwefwrA8Ia1q+uW8lxqegPpCAgRpLOWkf1JXYu0fXn2rsaKKKKKKKKKKKKKKKKz9UnurazlmsrQXc6DKwmTy9/sDg80um6hb6lb+fbuSAxR0YYaNx1Vh2YelX6KKKKKKKKKKKKKKKzNX1KDSbKS7nJIUYRF+9Ix6Ko7knipNLnurmxgnvLVbW4kQM8Ak3+XnsWwMnHXjrnr1q/RRRRSc59q4zx54n/4RHR/7T+x/a/3qx+X5vl9c85wfT0rroJDLHHJtwHUNjPTNTUU0bsnIGOxzSjPOQB6YNBzxgfWhs44AJ9zimAyd1UfRv8A61NVpiRujjA7kOT/AEqO5a6UL9mhhkPfzJSmPyU1YQsUBcBWxyFOQPxwKy7iXVVciCysnTJwZLtkOO3AjNaUZkMamRVWTHKq2QD9cD+VUrGTUHMn222toQD8hhuGlyPfKLj9aks3vXaX7Xb28Shv3ZinMhYepyi4Ptz9au1irNrHn7WsbEQ7j84vXLY9dvlYz7Z/GtqqyPcG5kR4UEAUFJBJlmPcFccY+pzVDV7jVLdEOmafb3jE4dZbow7fcfI2f0qzp0l7Lbh7+2gt5yf9XDOZQB/vFV5/D8awbm/8SwyBY9BsZ1JwGTUiMD1IaIfpmp/EmtS6B4eutXntUklt4w7QJMdpOQMByvv1xWPpOveINTsbO9i8PWyx3caSoW1LhUZQwLfu8556AGur1Ge/hsxJZWUVzdZH7l7jy1Hr8+0/y59qh0a61O5jY6lpsdlICcLHciYEZ652j69Kw31XxONUe1TwxAbMOQl62pqFZc8EpsLA45xg/WtHTr3W59RngvNGgtrKNiI7lb3zDKOxCbAR75I/HvqahNeQpCbK0juWaVVkDzeXsQ9WHBzj071bmdo4ndI2kYDIRSAWPpzxXK6Bq2vX11JHqnhl9MgA/dzfbYpt31C8j9aSz1jXJtUa3n8Lz2+n5wl2byFm+pjDcD6En2qbV9W1bT76KOHQZL2wfhri3uF3ofeNgPfkMelael3d9eeY9zpxsosjyhJMGkYerKuQv/fRP0rnm8R6nb31zDc+GL/7GkhSC5tmWXzcdynBUdMda3tJvNQvLWSe70wWUmT5ULTh2ZexbAwpPpziuf0HX9d1Ce4jv/C8thHAWDSG6D78A42DaN2SPp71Y0LXtT1DUbi2vfDt1p9upPkXDyq4kAP8QH3DjBxk/pXZVwVz4o1GHxCmmr4Z1B9P3BH1FRlQcdQoByucDOfXjjk17xTe6ZqlvZ2vh2/vrdmxcXUaMqxDjlRtO/8AAipfFPia90iG3bTdAvdUmlwzIoMYRcd2KnnpxitTVNT1GPSFv9L0d7y4OCbOaX7PJt79QRkenGRnBzgHFh8XyXlrELDRdQk1Fyoe1nheFYTnB3yFdoA5PGScdK1PFOu3Gh6b9ot9JutSvGwEtbWN2BORnLqhwAMnkc4qGTxKYvDh1iTTL1JxHzZNBIHEuPufdzjPG/GP5Uzw54iutd0OS/TR57a+QN/odxujDEE4AkZADnHUDgnBrN0jxzDcQyR6npl9p+pxEh7EwPKzHJxsIX58gdenPpzXXaJdX95YR3Go6ethcPz9nE3mlR2ycDn2rzfT/iTJLe3WlXvhrU4dWgcqLa3Xzlcdm34XAJzyRjGDn02/BnjC68RXN5a3Wg3Ng9tIYzJv8yJiCQcPhecjtmvRK5vxdrMvh/Q7vVYbP7YbYBmh8zZlcgE5wegOenatfTJ5rqxtri4tjbTSxq7wFtxjJGdpOByOnSvK7T4p6VceIbnTSILewt9wa+uLnZvYcYRNpzz7jgE+gPUnxzoL6hZWNtqEE73LPudJBtiVULFmPQdAPx9qzPBXj6y8U3mp2qxw2xs5NsRNwG89Pm+cDA4wue/WpNF8eWOq+KL/AEFPswW3A8m5W6DC4bAyqrgcjnoT0NQad8QtPvfGFz4cX7OIo4wYbxboMs8mFOwDGM/Mw6n7pqSXx9ZR+Ml8MlIduwl7s3IAV8E7NuOvTv3qtD8Q7aDxXc+G9Yt4dPljx5Vx9qDxvkbgGJC7CQRgHvx6ZJviNYWHiq+8P6vEmnx28YeO7lmysuQpAxjjhj3PQ96rWXxQ0q58TS6NLE1tbCMNBeTFl89yVwqoVzg5ODnnHvWjL4+srTxfd+HdQijs44Yg8d5LNgSsVVtoXbwfmbvyVx1NekowdVYZwwyMjFOooooooooooooooooooooooqKaTy0LYzTo23qGxjNPor//2QAACmVuZHN0cmVhbQplbmRvYmoKMTQ0IDAgb2JqCjQ0Mzk0NAplbmRvYmoKMTQxIDAgb2JqCjw8L0pJMjRhIDE0MyAwIFIKPj4NCmVuZG9iagoxNDIgMCBvYmoKPDwgL0ZpbHRlciAvRmxhdGVEZWNvZGUgL0xlbmd0aCAxNDUgMCBSPj4NCnN0cmVhbQ0KeJwr5DK1NNUzMDBQMEAiLUwMMcSSc7n0vTyNTBIVXPK5ArkAPRgLSwplbmRzdHJlYW0KZW5kb2JqCjE0NSAwIG9iago0MAplbmRvYmoKMTQ2IDAgb2JqCjw8L1R5cGUgL1BhZ2UKL1BhcmVudCAyIDAgUgovTWVkaWFCb3ggWyAwIDAgNTk1LjAwMCA4NDEuMDAwIF0KL1Jlc291cmNlcyA8PC9YT2JqZWN0IDE0NyAwIFIgL1Byb2NTZXQgWyAvUERGIC9UZXh0IC9JbWFnZUIgL0ltYWdlQyAvSW1hZ2VJIF0+Pi9Db250ZW50cyBbIDE0OCAwIFIgXQovUm90YXRlIDAKPj4NCmVuZG9iagoxNDkgMCBvYmoKPDwvVHlwZSAvWE9iamVjdAovU3VidHlwZSAvSW1hZ2UKL05hbWUgL0pJMjVhCi9XaWR0aCAxNjUzCi9IZWlnaHQgMjMzOAovQml0c1BlckNvbXBvbmVudCA4Ci9Db2xvclNwYWNlIC9EZXZpY2VHcmF5Ci9GaWx0ZXIgL0RDVERlY29kZQovTGVuZ3RoIDE1MCAwIFIKPj4NCnN0cmVhbQ0K/9j/4AAQSkZJRgABAgEAyADIAAD//gAKQzIyNyBRNzb/2wBDAAUFBgcGBggHBwcJCQgKDBQNDAsLDBkSEw8UHRofHh0aHBwgJC4nICIsIxwcKDcpLDAxNDQ0Hyc5PTgyPC4zNDL/xAAfAAABBQEBAQEBAQAAAAAAAAAAAQIDBAUGBwgJCgv/xAC1EAACAQMDAgQDBQUEBAAAAX0BAgMABBEFEiExQQYTUWEHInEUMoGRoQgjQrHBFVLR8CQzYnKCCQoWFxgZGiUmJygpKjQ1Njc4OTpDREVGR0hJSlNUVVZXWFlaY2RlZmdoaWpzdHV2d3h5eoOEhYaHiImKkpOUlZaXmJmaoqOkpaanqKmqsrO0tba3uLm6wsPExcbHyMnK0tPU1dbX2Nna4eLj5OXm5+jp6vHy8/T19vf4+fr/wAALCAkiBnUBAREA/9oACAEBAAA/APsu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uK8T+L7Lw5cQW9zBPI0q7wYwMAZxzk1gJ8TNJZsG1vFHqVX+hqY/EbS162l5/3yv/AMVU6fEPRnXJjulPoUH9DTT8RNGX70d0vOB8g59+tS/8LB0U9rn/AL9j/Gkb4haID/y8n6R//XoPxD0Udrn/AL9//Xph+IuiDtc/9+x/jVlPH+hMOZZl9jEaT/hYPh8f8vEv/fpv8KlTx5oDnH2mQD1MTcfpUv8AwnHh8jIvWJyePJf/AA/zmnp420Bhlr1kPo0L/wBBUreMvD6k51FePSNz/IUN4y0BWKnUBkekTn+S04eMNBIJ/tBQB6xuP6c0h8Y6AH2f2iuf+ub4/PGKf/wl2g/9BKL8m/wpx8WaEOuoxfk3+Fb9pdQ3kCXFvIJInztYd8HH9Ks0UUUUUUUUUUUUUUUUUUUUUUUUUUUUUUUUUUUUUUUUUUUUUUUUUUUUUUUUUUUUUUUUUUUUUUUUUUUUUUUUUUUUUUUUUUUUUUUUUUUUUUUUUUUUUUUUUUUUUUUUUUUUUUUUUUUUUUUUUUUUUUUUUUUUUUUUUUUUUUUUUUUUUUUUUUUUUUUUUUUUUUUUV89/F4FtYswO1tn/AMeNeZw8gg1OgIJoklIRVC/dzyB1+vrUYO/Oe9OJUchvl9DUQbnjpS4LjaTyemaaU2ld3OKtO3zYAAGcimtgqTtBam8q4A70u3nmnc4x2pQ5A+n60qElT60qSHBJb8KgBxJySBUoJJO1uTTt77wOevSvpjwKc+HLL/gf/obV1tFFFFFFFFFFFFFFFFFFFFFFFFFFFFFFFFFFFFFFFFFFFFFFFFFFFFFFFFFFFFFFFFFFFFFFFFFFFFFFFFFFFFFFFFFFFFFFFFFFFFFFFFFFFFFFFFFFFFFFFFFFFFFFFFFFFFFFFFFFFFFFFFFFFFFFFFFFFFFFFFFFFFFFFFFFFFFFFFFFFFFFFFFfPnxcH/E5syD0th/6E1eZRrvGWyBmnqCSeuKA204xn6UxRyD0pSRkccU5FUZekIY/MMGnDDgg8EU1TkZbJ9OKeylVBAyGqUKBgjrUgA4yufWoSdmQByelR4JJPelBIOOnelLbeRn8qYSWdTt+vFPB2npjnipW3EqVXk19N+CM/wDCO2O4EHa3U5/iNdVRRRRRRRRRRRRRRRRRRRRRRRRRRRRRRRRRRRRRRRRRRRRRRRRRRRRRRRRRRRRRRRRRRRRRRRRRRRRRRRRRRRRRRRRRRRRRRRRRRRRRRRRRRRRRRRRRRRRRRRRRRRRRRRRRRRRRRRRRRRRRRRRRRRRRRRRRRRRRRRRRRRRRRRRRRRRRRRRRRRRRRRRRXivxK0LVdT1W2nsLN540t9rFSAAdxPc+9eejwpryqxOm3GAcHgZ/D1qX/hGNaVF/4llwAeny5NQf8I1rQIP9mXP/AHxRJ4Z1kAY0y5JPfYahGg6x5Yzpd3gj/nmc+vSmHw9rLABdMu+f+mRHbNJHo+rKuP7Jvc+pgf8Awp40bVyfl0u7znqYWH8xSHRtVRj/AMSu8zntAx/pUn9lapn/AJB13/34b/Coxp2o4+bTroEdMwt/hUn9n37Z/wBBus/9cm/wqBtNvwf+PK5/79N/hUQ06/zkWVz7/um/wqRdOvz1s7j/AL9N/hTfsV4OlpP/AN+z/hSfY75m3fYrj/v0f8KBaXROTbSjH/TM1OLS63Z+yz8f7B/wr6P8GoyeH7EMGDbCSG6jLE109FFFFFFFFFFFFFFFFFFFFFFFFFFFFFFFFFFFFFFFFFFFFFFFFFFFFFFFFFFFFFFFFFFFFFFFFFFFFFFFFFFFFFFFFFFFFFFFFFFFFFFFFFFFFFFFFFFFFFFFFFFFFFFFFFFFFFFFFFFFFFFFFFFFFFFFFFFFFFFFFFFFFFFFFFFFFFFFFFFFFFFFFFeX+OPiJY+D7+GyurK4neWEShoiuAMkY5PtXIp8bdHfO3S77j1Kf417B4a1y18RaXDqVnuEcmQUbG5GBwQcf5wRW9Wdq+oQ6Tp11qFwHMNtG0jhBliAM4HvXjsXxr8NSKGaC/Q/3WiXI/I1Vf44+HlYgafqbAHqETB/8erpF+KehHQP7eNvfLafbPsW1o1379u/OAxGMe+eOlYa/Gzw2XKm11FQM4cxrg/k2asL8Z/DDDmO/Xk8GEf41PF8Y/CsjBWN4g/vNBwPyNd1ofi/w/rqr9g1OB3JA8pzsfJ7bWwT+FdZgelJgelGB6CuP8QeM/D3h4SLqGowrMgz5CfPIfbaP64ry+X416RI7LY6TezFe7hVzz6Anio7f416aHAvtIu4Vb7rIVbv3BIr2DQPEei+IY/M0y9hnIxuj6OuRnlTz/8AqPpWBrfxB8NaFqUumahcvFcRFd4EDMFyAw5A9CK9AhkSaJJYmDRuoZSO4PIqSiiiiiiiiiiiiiiiiiiiiiiiiiiiiiiiiiiiiiiiiiiiiiiiiiiiiiiiiiiiiiiiiiiiiiiiiiiiiiiiiiiiiiiiiiiiiiiiiiiiiiiiiiiiiiiiiiiiiiiiiiiiiiiiiiiiiiiiiiiiiiiiiiiiiiiiiiiiiiiiiiiiiiiiiiiiiiiiiiiiiiiiiivPfF/gDRfFt5DeakbnzYovKXypNo25J9Pc18farYQ6bq+oWsDN5MNw8Sbzk4ViOtdp8OvFx8Map/pG6SyusJN8x+T0YDpx/LNfZysHUMpBUjIIPBFZ2s6dDq+nXOn3DOsNxGY3aMgMAfTINfI/xO+HOmeDtKtr2xu7uZ5bgRMs5UgDaxyMAelVfh14LsfGN5fx31zcQpbIhQQEDOc5zkH2r3+T4YaJJ4f/ALBNxffZvtX2vzPMXzN+3b124xj2r508f+E7TwXrNrZWNxPPHcW5kYzEZB3EdgPStb4ceCLTxpFfTXl7dQi3dVRYyCBkc9R7V3kvwPtY23WWt3MZxgmSNW/livDvFfhbUfCmpraaiQFkYyW91F/Hg4H0PHSvpT4P+NLjxBbzaVqTmXULNd3nEf61M459xkDPf65J9rr5m+JHxKu5Lm60PQXMAiYxz3qn5sjrsIPHcZ6+mK8d8J+GtW16dhplgZyG/eXMpxGD6kke3TrXtFv8HL19hutbjU/xCKHOPoTTbz4N3qu5stcjZSBtE8OP5V41rWlax4V1SNb5XsbqJt0VzCDtfPdWH+fWqer3d1ql/c6lfSia6nKl2C46ADgduAK+89EGNKsR6W8f/oIrToooooooooooooooooooooooooooooooooooooooooooooooooooooooooooooooooooooooooooooooooooooooooooooooooooooooooooooooooooooooooooooooooooooooooooooooooooooooooooooooooooooooooooooooooooooooooor8/vEs4l8Ua2m5mAvZF3d/vkY/DpWr4x8NzeGNVbTbnc8MyhoZwCFcY5GfUHj/wDXXuPwW8XLeWa+G7sbbqzQmGQniRM9PqM/kPave68C/aHcr4aseBzegcj/AGHrJ+Aw/wBM1g9ykef1r6Tr5R+PAz4n0zpxZH/0Nq6j9n45sNV/67J/KvoavEPj/FbP4QWSYgTJdR+Qe5Yg5H/fO4/hXnvwO8w+KLkpjH2M78em4f1xXpXxr8VyeH9BWztJNt7fkxhg5VkjH3mGPwH4184+C/CMvi/WItPQ+VaQDzrqYrk4yOAfU54/E9q+49I0uz0axhsbGFYbeIYVR39ST3J9a0qKwPE+h2viLSbnTbpRtlX5X2gmNuzD3FfCeo2k+k6je6XduBNaTeWWz98A8EZ9Rz9DX31o/GmWX/XBP/QRWjRRRRRRRRRRRRRRRRRRRRRRRRRRRRRRRRRRRRRRRRRRRRRRRRRRRRRRRRRRRRRRRRRRRRRRRRRRRRRRRRRRRRRRRRRRRRRRRRRRRRRRRRRRRRRRRRRRRRRRRRRRRRRRRRRRRRRRRRRRRRRRRRRRRRRRRRRRRRRRRRRRRRRRRRRRRRRRRRRRRRRRRRRRX59asB/wlGs576hJ/wCjTX2D4/8ACEHi/QVtmJju4F8y2kXHD4+6fY9PyPavi/T72+0/Uo7qJTDfafKCQf7wPKkfgQR3ya+6fBXiSDxVokGpwqI3YlJot2fLcdR/Ij2Iryz9oY48Paef+n0f+gNWX8Axi41jnPyxf1r6Sr5O+PLbfFGm+9j/AOztVP4TeNtF8LWt/Fq00sUk0ilFWJm4A56dK9Dv/jd4chgZra2vp5v4UMYUZ9yT0rwjxt4h13x/qsEEVpKY1LfZrKAFyo7s2Opx1PTHpX038LfA3/CIWUs11IJNRu1Xzdv3YwM4UHv15P8AhXg/xfv2v/HVxCeY7CCOFPmyMkbyfY5Yj8Pwr1z4C6THaeG5NS2nzb6U8n+6hKj9d1e5UUUVwmveA/D2v6kupajZtLcAKpxIyhgvTIB59K7eGNIYkijGERQqjOcAdKkoooooooooooooooooooooooooooooooooooooooooooooooooooooooooooooooooooooooooooooooooooooooooooooooooooooooooooooooooooooooooooooooooooooooooooooooooooooooooooooooooooooooooooooooooooooooooor89dbXb4p1Ig8nUnwcdP3jV+g0PEaf7or5b+NnhP+zLg+KNPiYwysFvYweAx4D+wJwPrj1rjPh34tXwlq6tJvbTr35JkDcIc8OB04/lmvWv2gpFbw9pjqQytd5BHcbGqn8ATuGrsOmY/wCRr6Nr5K+PYLeKtNXsbHn/AL7asz4a/D7TvGNnd3GoXt6hglCIIXXoRnnINehy/BDTEwbPWL+I99+1gfToBXk/jLwh4g8D3FtqMN2ZIUb5LuD5SjccMO3I9wf0r234VfEWXxM7aZqsapqKqZI5EXasyfTsR+RFeIfE2BY/HmtorHBMTe/MSk/zr6M+DE8U3gfTkjzmJpUcEg/N5jN/7MK9Rdgilj0Aya8Hl+NWjRyPH/Zl+SjFT9zt+NVv+F4aR/0Cr7/vpP8AGph8btFP/MM1D/xz/wCKpo+N2jH/AJhd/wDmn+Nez6BqsOt6XbalAjxxXCbgr4yOcdvpWxRRRRRRRRRRRRRRRRRRRRRRRRRRRRRRRRRRRRRRRRRRRRRRRRRRRRRRRRRRRRRRRRRRRRRRRRRRRRRRRRRRRRRRRRRRRRRRRRRRRRRRRRRRRRRRRRRRRRRRRRRRRRRRRRRRRRRRRRRRRRRRRRRRRRRRRRRRRRRRRRRRRRRRRRRRRRRRRRRRRRRRRRRRX58ay+7xNf8AH/MRf/0Y1foJHwi/QVR1bTbXV7C40+9j8y2uEKSLnGR9fWvhDxJ4duPC2uXOj3Jka3zutpXGBIh6Ee/r7g1qarrs+p+F7HQ7ySSWSzmLxzuckqQflOTnjOB7fSvZ/gNGqRaqVJ5ZOD+NfQtfJ/x1OPFen8Z/0Af+hvXXfs+SLLo+pMpP/HyOCOny/wD6q+gq57xbZRaj4e1S0nGY5LWQH2O0kH6ggH8K+GfClzNZ69olxC2JEuYwD6jcAR9MEivV/j1pslhrdnrSLuguofJfAxh16ZPuCP8Avk1o/AHWVtp7/QJ5TufE9uMHB4w468djjHrzX066h0ZD0YYOK8Al+CGjyyPIdUvgXYsfud/wpD8ENKAwur36g9fu8/p7mk/4UrZ/9B2//SvC/ElhZaRrd5punajLfwwqFaVyD8/OQMenT65r7G+H2f8AhEtH3EE/Zl6DFdjRRRRRRRRRRRRRRRRRRRRRRRRRRRRRRRRRRRRRRRRRRRRRRRRRRRRRRRRRRRRRRRRRRRRRRRRRRRRRRRRRRRRRRRRRRRRRRRRRRRRRRRRRRRRRRRRRRRRRRRRRRRRRRRRRRRRRRRRRRRRRRRRRRRRRRRRRRRRRRRRRRRRRRRRRRRRRRRRRRRRRRRRRWTd6zpdlKYbrUrOCUDJSWdVYfgTXwPevHJ4lu7lJFeL+0GYMpypUyE5z6V98W2saXcOkMGpWcsh4VI51Yn6AGtavKvix4MXxXo++2jH9p2vzQMOrr/En4jke4HvXx8zOCyMCCpwQeua+k/gKP9H1U/7afyNe+T3ENuoaaaOME4Bdgufzr5D+NFzDL4wjaNkcJZqNyNnJyetd58AJIbfRtSWSZFP2kH5mA42iveZdQsoYzJLeW8aL1ZpQAPxzXh3xR+JmlWul3mkaVcC7vbiNoWkiPyRA5DHd3OM9K8c+GWjnWPFWnQLH5kNk32idj0G3kf8Aj2OK+u/GWgReJtCvNLl2hpUzE5/gkHKn8+uOxI718HSQarourtbTiWw1KyYgOMqxPTIPcEdD0INfTvgj4vabqUcFnrhFne4Cm4OBC555J/h7dePpXukNzBOoeKaORSM7kcEfpTLm8tbVC9xcwwoBktI4UAfjXgnxA+K1hFb3Gl+H2N5dyAxtcRjMaDvtP8RxnkcfWvnWMHcTuyzHknrX3H4GLDwvpZfGfs69PTt+leayfFC/uri9fR/DrX2n2k3kvKLgLIxzjITG457cV0fizx5NoWraZplvos97Pfw+YkattcMTgKRj6554xT/DnxBtdQh1SPVbSTS7/S0aW6tpDuIQfxKf4u3buMZyK5q2+KlxGltf6p4burLRbuXy7e88wNkHOCynGOBnr0yRnHMmlajev8XtYsWvLg2iWyFYDKxjH7tDwucDkk/ia9xryPX/AIkx6drN1pFhol/qc9moe5aBeEXGTjucZFekaLqK6tplrqCQywrcRiQRzLtZc+orznV/iZZ6fr91oUOkalfXduyg/ZYwwOQCTjORjP0r0jUtSttL06bUb1jDbwx+ZISMkD0x69q8x034p6beXFoJ9K1SysrtxHBe3MIWJmPq2cYznkE/zx7BRRRRRRRRRRRRRRRRRRRRRRRRRRRRRRRRRRRRRRRRRRRRRRRRRRRRRRRRRRRRRRRRRRRRRRRRRRRRRRRRRRRRRRRRRRRRRRRRRRRRRRRRRRRRRRRRRRRRRRRRRRRRRRRRRRRRRRRRRRRRRRRRRRRRRRRRRRRRRRRRRRRRRRRRRRRRRRXzd8SPhzrviHxLNqdgti9vJEigTSEEEDB4x7VwT/CnxfHGI/senyKe0c/A+ucV03gX4ceJdK8T6fqF9a2kNtbsXdo5gc5U8YHfJ+lfVFFfMnxF+HOrzay+oeHrGGeC5O6WFZVjKP3PzEDBOTx+Vdr8IfDes+Hor9NWs47cS+WYwkoc98g4J6cfnUfxp8M6z4lsNOi0e0Fy0MzNIvmKhAIwD8xArwy1+GXjFCx/sFEwMgtdxEn2B3H/AApknw68YoHkOgOM4zsu4yfyDVE3w98XTbE/4R+Y7hkbrlAPxy3HTvXS6X8JPEl4VF0trpkRPzAyB3x7bcj9a+lfCHhbTfCmnLZafHyeZZnwXlb1J/kO1dXXn3jvwJpXjK2VblTBeR/6q6iA3j2PqPb8q+YPE3w78T6EHkfT11SzVjtltMswHYsmNw46nBA9a4mKcwjYlzd22OqhmSl3+e5Dy3d1n+AMz4/z9a9K8MfDbXtdSGZ4E0myLAlpgRIw7lVxn88Z9a3fiF4Eu9Lm0yLw9pVxdxLAwnkRdzM+erf4dK+hfBME9t4Z0uC5haGeO3VXjcYKnHQ182eJfBerX9/dr/wiLRanLOTDfafcbbZuQd7K2dvHuMk9Aa6LxM2qaJ458GrHAdSvrbTxG8cbHMuFdXILHrtycnGSOfSrMHg7VvF194m1zUbJtLkv7b7NaW8rZYEBMM3t+7A/E+gqve6P4o8R+HtO8HzaE1j9ikRZr93UxFFBAKgY3Hp0z36da6rQvDupaT481rVWsXltFsQtrJuAErqkYA+pwR0r1Xw/eX9/p6XGpaebC5ZiDAZA+0A4ByPWvBviDoKT6zez3PhjVPPmH+jX+iyFjKccCVTwnQZOPz4r2D4fWur2Xhmxt9bZmvkDbt77mC7iVDH1AwK5Xwpo9/afEHxPqNxZvHa3CRiGZhw/Azg/hUni631bxhoniDRV0yeykgdPsskjjZdhXJ47chR1PBYZ6Vwt5c6j4q0DSvCMXh3U7e4hMEd3cXMISOFUABZWJ54GR6jOM17rZ39ydVn01tOuEt4IVZL1iNkp4yB7j39K3qKKKKKKKKKKKKKKKKKKKKKKKKKKKKKKKKKKKKKKKKKKKKKKKKKKKKKKKKKKKKKKKKKKKKKKKKKKKKKKKKKKKKKKKKKKKKKKKKKKKKKKKKKKKKKKKKKKKKKKKKKKKKKKKKKKKKKKKKKKKKKKKKKKKKKKKKKKKKKKKKKKKKKKKKKKKKK8c8YeOdR0TWpdPtra1eJEVt0gbPIz2IrAPxN1QHiytCPo3+NH/CztSxk2dn19G/xqVPibqBPNjan6bv8AGk/4WZqQOGs7T2wG/wAak/4WbfD/AJcLY/QtTk+Jl8T81jbAY9W/xqdviTdgf8eMBP8AvEVH/wALMvB106D/AL6NKnxNucndp0P4OaB8Tbo4H9mxZP8Atmpl+Jk2cNpqdOMSH/CgfE6Q/wDMMA+slSD4lvkZ01dp7+Z/9anSfE4J/wAwwn/tp/8AWpifFFG66a2PaT/61Rz+P9LnbfNoKyP6uVJ/MrSQfEHTYW3W2gLG3coVU/oKu/8ACzrcYH9nS8/9NBQPidAXCjTpME4HzivVdNuxfWUF0E2CVAwXOcZq9WNPomnXGrW+sy2wbULaMxwzFm+RTnIxnHc8471s0UUUUUUUUUUUUUUUUUUUUUUUUUUUUUUUUUUUUUUUUUUUUUUUUUUUUUUUUUUUUUUUUUUUUUUUUUUUUUUUUUUUUUUUUUUUUUUUUUUUUUUUUUUUUUUUUUUUUUUUUUUUUUUUUUUUUUUUUUUUUUUUUUUUUUUUUUUUUUUUUUUUUUUUUUUUUUUUUUUUUUUV8wfE3nxTcD/pnH/6DXEr9w8fNjpTkXjJxk1Fj5uMipnhyy8nHtUpxjAFIqDjscVIU5HPFMKgoeTwc03KgD2pwBfnNIWAHf2oxnGe1KuQcduuaUMG96bsBIHSlKEg/wB4U9eoOOg70YbcO2aepIOcd+9fVXhj/kCWH/XFa3aKKKKKKKKKKKKKKKKKKKKKKKKKKKKKKKKKKKKKKKKKKKKKKKKKKKKKKKKKKKKKKKKKKKKKKKKKKKKKKKKKKKKKKKKKKKKKKKKKKKKKKKKKKKKKKKKKKKKKKKKKKKKKKKKKKKKKKKKKKKKKKKKKKKKKKKKKKKKKKKKKKKKKKKKKKKKKKKKKKKKKKKKK+XPicynxVc4b7qRhvb5Qf6iuLiIyAT1FTE7VJIPFC5Y5p5LK6g0jHJx6H8qepGc88084HTJqBs7TweaAvyg0oOcEeuKkYIqZGcntVbDYwScn0qZQ3GRmpHAVR6e1R7SoJGSackm84JwxNPzknnApcE4PpUkWCwzn86+qvDilNGsQevkqfzFbVFFFFFFFFFFFFFFFFFFFFFFFFFFFFFFFFFFFFFFFFFFFFFFFFFFFFFFFFFFFFFFFFFFFFFFFFFFFFFFFFFFFFFFFFFFFFFFFFFFFFFFFFFFFFFFFFFFFFFFFFFFFFFFFFFFFFFFFFFFFFFFFFFFFFFFFFFFFFFFFFFFFFFFFFFFFFFFFFFFFFFFFFFeOeLfAl/rWtT6hBdW6xSBQElZsjCgdgeOK5tvhpq4Dbbiy4/225+ny05/htrPlkC5siQO0j8/+O1Gnw81pP+fY/wDbU/4U5vh7rJ7Wv/fw/wCFQ/8ACv8AW12sYoWJ7CUcfWnHwDrgAfyYCT/CJhkU0eBNdGc28Wf+uy1G/gXxARgW0X/f5agfwL4iVRizjb2WZP6kUsXgPxAQGa1RT/dMy/0NOPgbxCJAv2NCOu7zkwP1zUY8D+ISebDBGcEzR/8AxVB8F+IYxuOnk464lQ/oGqI+D9dkIX+zZBn/AGlH9afJ4N16MhTp8h4/hdT/ACNRL4P10Z/4lsuexyv+NI/hPX1xt0uQnvyv+NPTwpr4znTJR/wJf8ak/wCEQ1veG/s+X6bl/wAa+idHjli020jmTZIkSqy+mBitG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iqeoJdSWzrZTRwzn7ryJvA/DIrx74YeJ/Evie71A381gtrZSiF1SBtznnod3HQdc9ele214vaeIPEcfxJj0G/urU2L27TLHbxYBG0kbi2TkEdjg/oPaKKKKzJtTtYtSt9MZz9qnjaVUA6KuMk+nJrE8Wf8JJ/xL/+Ed+yf8fA+1faP+eft7dc456Y71v6nfQ6ZYXN9ckiG3iaWTHXAGTj3ryO2vfGviDw/B4i0i/toZpcyR6X5KsjoCRgyNzu4z1A+ldj4Tm8XTWF3J4gtdPhvC2baKJjgDHRiC3GfTJ4PtXP/DzxTrOu6z4g0/V4rSNtOkSNVtgduSWB5JyR8oPb6DpXrVFFFFFFV1uYHuHtllUzxqHeMHlQc4J+uDViiiiiiiiivKvF/ja/0DXdK01dHJt765WEXUsgwwLKDtC5wfm746dK9VooorifHXieXwtpcl/Hpc96EGWKEKkYzjLHr1I6A10eiXp1LSrG/ZAjXNvHMUByFLKDj9a06KKKjjljl3eXIr7WKttOcEdQfeuV0/xGb3xJf6H/AGddRC0iEn2mRMJJnHA/Pj6H0rqzIiuqF1DtnapPJx6U+iiuS8VeJY/DpsPMsbq6+1ziAeQm7YT3P+HU11tFcj4r8U2vhk2H2qCeX7bcCBfKXO0nuf8ADqazfG/jmx8HpCbyzvZzKcKYYvkz6FyQM47DJrvY3DorjgMAafRRRRRSMQoLE4AGSa5jwx4nsPE0U82nJcGGGQxmSSParkf3T0NdRRRRRRRRRRRRWGde0sauNF+1p/aJXd5ABJxjOemOlblFV7q5gtImmuZkiiXq7sAKnVgyhhyCMilooooooopruqKzuwVVGSScACq9leWt/CJ7O5huISSBJC4dSR15HFNvb60sIxLeXUFtGW2h5pAgJ64ye/Bqd5okiMzyosQXcXLALj1z6VFZ3dvfQLcWk8c8DEhZI2DK2CQcEdeQatUVWa7tluFtjcRC4YZWIuNxHsOvY1NG6SorxsrowyGU5Bp9FFFFFFFFFFFICD0OaWiiiiiiiiiiiiiiiiiiiiiiiiiiiiiiiiiiiiiiiiiiiiiiiiiiiiiiiiiiiiiiiiiiiiiiiiiiiiiiiiiiiiivmj47+Ida03UNNsrDULmwtZIWkeWBihdt3TcOeABxn+KvQvg3rWp654US41RmlmjneJJm+9KgwQT7gkr/AMBr1Wiiiiiiiiig14B8CjkeIzxzfk8HI7102nazqPjLXNStdPvZLDRdOfyWubcIZbmTvhmDAKCOw5GPXjg9MtL+y+MscF9fSXu20byJpVVXMew4DbQASDuGcc9a7fxP40hj8THw4NUh0qGGES3d6+N4JwRHHkEBiCDkjgdK5bSvGl1YeMYdEt9bXXdMvUzFcOAXt5DkKrMgAI3AZ4HDD8bWjeIfGepeLdc0IXOng2q4V/L/AHcIJ4YD7zNggYJxn176XhrU/Eej+OJPDWu6mNThurY3NvMIljK8nsBx91hjJ6DFcdBp2st8W7yBPEEv2hbUus8lur7YyAfLCk4ABPb+prtPiH4g8SaBqOjRW1zaJY3d0kJZY8yt93dnOVAOT05rX+LdpqU/hbUJLLUltoI7djPCYA/nL3G4/d49P/r1z3wvsfEcXhHT7i01i1mhaE/Z7O4tdqp85+9Ip3HHPb/Gt34W+ItW8QxaudXeFprW8MKiBNqKB2HcjPrzXA/DXULTSNc8fajeTokSX5UID87HzJSAB3J6Ad+a9X8LjxVcv9s1e4t4LZ2YxWf2fEoTPyl2DYDY7D8fQZ1nr2p+KNV1K00aeKxsdOl8iS7ki81ppeQQozjaCB7nj1qvoPirUbbxVN4S19YnujH5tneQxmNbhMZOVJODw3Tj5SO2TTh8ReIrP4gJ4f1KawFhcRtNbyCEhpF5wo+bhgQRz6ZxyK6bxNqGsR61pGm6NNbLJc73nE8BcRxLjLkgjuQoHckciqN94g1a88VS+GtKSG2NvarcT3lzCzg5I4RQQD1HJPZh2qv4U8T6rqGq65oF+lodS04ZimhVlikBHBYEkg5Izj3rgfhvL4om8ZeJTNdWMzJcQpfPIrfdBcKIgMY43AZ4+tfR9UdUvF07T7u+dSyW0LzMq9SFUnA/KvJbnxb4nXwofFUdrpa2hAlW0cSGQRltvL5AJ79OleqaJqKatpdnqEalVuYVl2n+HIyR+HStSvH9b8Y61pPjSw0Ca1sEs7918i6YvypOMdQN+RjHuPWuv8Y6vqOlQWI0qG2nvLq6W3WKdioIIJJGPTGT7Zrh/EfjHxH4e8QaXpV3aaYbfUZFSK7BkCj5gGBGeCMj25HPXHceNtZvdC0hbuwghuLpp44Ugk3fvCxwFXHfJB+gNeUfF2a5hn8F3F7EGuY77fLHbKWyQyHao6k9veuj13xzrnh6+tZ9W0KGDRbmfykmE+ZUBzguOgOBnHPcZrtfFnim28PQ2qhDc317IIbO2VsGRzwCT2XJGTz1Fc34g8Va54TW3vdb0+zn0ySQRyy2DuXgJ6Ehh8w7Z4/UA9T4l8UWGg6KNXkYzxS7RbLFyZ2YZUD6jnPpXlnxN1TxNF4PvH1DSbIWd0iK/kXDeZbZZcbwVw3Py8dzXTT+JZfC3gLR9Qi02a926fBu2EBY/kUZY9cZI6A1nX3j7XToVvrWmeF5LizW3E11PLKIwpxlgin5mUf3sY4/Gu+03xRYXnhiPxJI/k2ZgM0m45KYyGX3OQR7muan8U6+dK/t610CGTS9nnCJ7ki5aLrv2hSo45xknFaM/imXVPCUuueGrYXcxRikUrBDGRnduHPIx078djmuI+C2q6xc6A0l5YGS0Ms032wTBpJXLEsNmM5znnv6V1HhPx1/wkXiPUtHGlT2Ys495a4O2RjuAwUxxwc9a4WbxB4ll+Jy250jcttaOsdoLoAFDz5u48ZJ2jGOMY7Zr6EhZ2jRpE2OVBZc52nuM96ZdTfZreWby5JPLUtsiXczY7AdzXicXxchulv47Tw7q015bPt+zLCS6qOGaTGdmDxjnn9NO5+JlvEdEjfRNSjl1N41Q3EJjjQswBwx+9jOeB0x612mv6/Npl9Zafa6XPqF1dq7qkUiIFVNu4ksQP4q5LXviFL4emtYdU0C4jlum2QxRXMUjuc4+6D07Z9aueIPHtlo2paXpl3pV811evHsHlDarNgcEnkgsBxXIftFNjwnZf8AYRT/ANFyV6L4i8UReHIdOiNnPe3V2RHHb27KZDgZztJyR7gYHfHGbep+JrfRtBfWtXtp7JE4NuxRpGJOABg4JPpnjnOMVhTeOfsEunDV9GurC31F1jguGljdVYnjfhsqMYP5+hr0mmu21SwUtgZwOprzzQ/HtlrOuz6FBpeqRXlvnzvPiRVQA43H5845HbuK2de8TRaLqFhYPp2oXU19uEJto1YZXkg5YYwOfpXKv48sdT1eTwqdM1q1v7hWi3NCi+WCp+fO8kADnOK3NU1XT/A9hptjBpd5Lbu4toI7ONWO8gkA5YZJwTnuck1Pc+LIIdQutPi0vVLqe0Cmb7PAHCblDAZ3cnB6CsyD4gabLrcGhtY6nDqEzAJFJAAcEZ3H5uABknPYE0sPxG8NT393ZRXrPJbR72ZUO1zkDYndmyQMAc1N4V8eaT4lv7nTbeK8tb23G4wXkXluy/3gMnjkdcHkcVqa34osdJvINP8ALuLzUZxlLS0QPJt7sckAD6kVW8N+MdN1+5vLOOK6s72zGZ7a8jEboPXqRj8e49azY/iR4Zlvby0jvizWkZkdwh2scgbV7s2SOAKp6N8UPDWpz3lvLNPp01qpdkv4xEWUdSvJyf8AZ+97cGrujfEPQ9W1SPS0+121xKu6H7XAYhKM8bc9c4OPXHrW1rXi7Q9Evbaxv7+OO6uJFjWMcld3Qt/dHTk1ij4jeGzrCaSLx/Mkk8pJ/LPks+cbQ/Q88Z6e9dtqWoWml2r3d9cJBbpjc7nArzDQ9d8Naf4gu5LhruDUtVl3R3V/aNAJU4VY4ywHygbevU/gB69QSAMnpXj3he9fxl4p1HU5Sp0vSJTbWUQOQ0nOZT746HsCO4JPfXHifQ7fUk0qTU7cXzkgQBssCBnnH3eOecVn6b448NanqR0yy1e3mu8lQi5w5H91iNrdOxNPPjXw0NTGlHWbX7YWKBN3y7v7u77uecYznPHWukv760063a5vbmK3gX70krhVH4mue0zxjoGp3cdlbaiv2mRA8ccsbxGQHpt3gbuOeO1cZ49+IFnoWtaXo0dyI5Xuo2vZP4YoeDtJ7E5H0H1r1G01GzvLIX9vdRSWhDN5wYbMAkE59sH8q5218beG7q5W1i1aDzHO1N+UVz0wrMArH6E1uXer6dZ3UFncX1vHdTsFihaQb3J9F61mr4g8PanHeWw1WxmjjUpcL564UHIOTnp1pngyy0Sw0aOHw+6PYb2ZXSTfubPOT+n4Vwniy48Na74g06LVNcsDYacS72zSArJOSAA5I24AB4z65GM12fjfT7HVvCuoJcRJNCtq80RU8BghKspHp2rnvg3IqfD7SndgigTEljgD989dxJ4g0aO0+2tq1iLXJXzvtClSR1AOeT7VpWl3b3tvHdW00c0Eg3JIjZUj61wPhrR7JvE2ta3Ne2V7qUkgSNYZA5tYQNqgj+FmA5+nHfOTq12ngbxBYPG5j0PVZWjmg5K283UOg/hBJ5H1OK9doqu11brI8bTxCRE3upcZVfUjsPeobLULK/DGzu7e4C/eMMofH1wasXE8NtGZZ5UijHVnYKB+JqO0vLW8Qva3MM6DjdE4YfpUVzqNjaSLHc3lvDI33VklVSfoCatrLGyeYsilP7wPH51XlvrSFI3kuoEST7jNIAG+nrVvIIznj1qA3MAXcZowu7ZneMbvT61j+KpbqLRLz7DIkd28Zjid5BGELcbtxPG0Et+HeqngzRbbw9okNlBdG5I+ea4Z93mORyfYcAAegHU810yzROcLKhPoGFOaREIDOoJ6AnFO3DO3IzjOKakiPnY6tjrg5pzEKCSQAO5pEdXGVYMPUHNKzBRliAPUmgMCMgjHXrXL6F4jtta1LVrS1IePT5EiMoPDuQdwHsCMfXNRXuh3Vx4mstYTWbmK2giaNrFT8khOeSM479wTwORgV11Fch42GsS6WtpoYZby6mSHzwcfZ0OS0hOewGPxrf0q1ksbC3tprqW6ljQB55fvOe5NcF4u1zX/AA3qcdxaaTcaxplyuGht0Jkt5AOowCdre/cdu/baE1/Jp0M2pqqXko3vEnSLPRB9BjPXnPbFa9Nd1jRndgqKMszHAA9TWN4d1i31/TY9StA3kSvIqFu4V2TP47c/jW3RXBTf27f+MEWCaaz0WwjBmzGMXcjAnCkjkDjJHTkcHp3tFFFcFLLr1/4tMNrO1potiifaN0Kn7VIw3bVJHAAIyQf/AK3e0VT1BblrOcWTol1sPlFxld3bPtXl/hfxxf8AiW4h02PR7iyvomJ1B5kxHCqnBCHuxOAAenJ7V65Wdq0d1LYXCWVyLa5Kfu5igfafoeDXnHwb1nUNc8Mtd6ncvc3H2l18x8ZwAMDivWKKKKKKKKKKKKKKKKKKKKKKKKKKKKKKKKKKKKKKKKKKKKKKKKKKKKytW0jTtZhEGpWNvdxKdyrNGG2n1Gehq9a20FpCkFtDHDCgwscahVUewHAqeiiiiiiiiioppY4InlmkSONRlnc4AHqSa+ePgFd208OvxLPH5j3hdUDjcVI+8B1xVb4TanF4W1jW/DetsllcGczxPMwVZB0OCeOmCPUZ9Knm13R2+MNvcf2hA8P2MW6yxyBk80g/KWHHfH1wKoX2rJ4E+Kl/f6qjrp2qQgLcCMnaMLk8cnDLggdsHHSvXbbxfpup6jY2Ph54L6SZt9xJGDtt4QCSWIHDE4AB7nmuF8DzQv8AFDxaVlRiyqoAYHJGAR+BBBq3q9xD/wALj0dDLGCumMhG4feJkIX64wce9ZzXdvYfGS5kvJ4reN9PAV5nCAnavQnr0P5GpPjJcQyTeEnSVCj36uDnqpK8/Su++KE8cPgjW5JHCobUqCe5bAA/EkCl+GBh/wCEJ0UwspT7MMlWyN2Tu/XP0ri/grIr/wDCTbWB/wCJo54Pb1ryGx8I3niHVPGN7pl2Y9R07VPPtogeHYSSnkevHyn1yOASa+ivh94wg8X6S25hDqUI8u6g6FW/vAdcH+eRXAfBOf8Asy+8Q+Hbw7L2G6MoVhgyD7pI/JT9GzWnr1k+qfFrRXt1LLp1mZLpwpITO/apPTJyPz79rfxk0ucafZeJdPX/AE/RphMPQx5BOR3wQp+m71rpfBE4197jxU0LxLeqsNrHJjckKdc+m595+gWuX/ta48WeNNR8OveT2GnacnzRQyeXLdPxklhyEGTwDyMHvxzfwy/sy28f+KU0+WFbMKiQ7XyGOQDgk8/Nn65rX+G7JH408bs7qoE6E5OOMvzXu1c54u1hNA0C/wBUkhMwt4iRGBncxOAD7ZIyewzXiniWA3/w2m1vV9UM9xdQI8EKTeXBESwKoqLgFlAxzk8GvXfh6c+EdG/69U/lXY15J8Y9Flv/AA8NTs/kv9JkF3FKvDKq8tg9ugb/AICKf4J1c+Nb2HXmhaO3s7ZYkQ5A+0sP3pX1AGFB9zWh8VPDb+JPDM8VsGN9an7TbbepdQcqMc5IJA98elch4E1ybx/caXczxypDo0W+cn7k10cqp98KC3sWo+LhH/CQeDEyNx1JMDvjen/1qj/aHGfCtl/2EE/9FyVS+JEraV488IXtwv8AoEe2LeRlFbdhjjPBAKn8B1xXonxYMR8DawZcFDEuMkdd67f1xXh3ihbzRtB+Hcl8GS3tphLMGzlTuRlByOCFzxn19K9f+MsqS/DvVZY2Do6wMrA8EGaPBrK8UOq/B1WYhQdLthye5CYrpYDt+GcZ9NCH/oivDdRiupvgdpZtkLIlyzz4zxH50vP/AH0Vr6X8MXVvf+HNNuI9vkS2kZwCCANoypx6cg/SvD/hNC0fhLxXKi4tHlmEJB4OIznHbGCvP+Fdn8Df+RHtP+u0v/oZrC8Fr/xdfxY2f+WK/wDslX1ZW+MjgEErpQBwehzmvbKK8J+D6k6z4wfbx/aTAHH+0/8A9ap/jG+Ljwqm0c6ohzjkcj/GvUvEer2Xh/TLnV73AS3jOP7zE9EHuTgV5J4A0e78Qak/jvxIoDyKf7Pt5B8sEQOQ/P44PuW7g1N8Xystz4RdHDI2qRlWU5BBK85qv+0IZP8AhHNM8n/W/wBpx7On3tkmOtQeANZuLXxjquk+Ko0OvzNutrvBKNFjPlR5xtXqwwOfmzyOe8+J17pFpoaJq+nnURPcJHbWauVMs3VRkdB1yfw5zivLvi/bauuk6NPqd5CA19GBZW0IWOI7W/iOWY9uw9q+lV+6PpS14D8QjJ4T8a6P4thCpaXRFlf44Dg9z6naAR/1zFd/oMkOv6/e63HiS1tF+w2UgOVc9ZZF+pwoI4wp9a434safNpV7pnjbT0b7Rp0ipchf44SSOn/AipPo3tXQaRfW3jDxPHqVoRNpelW+2KXHDXMgBbB77UwPYtWl468TWfg3TJr5IEkv7pwkMI+9NJjAJxzgAfoB1NYHwy8KT6Uk+v66d+u6i25y5OYUbGE57+vpwO3OH4etoj8ZvEchRMx2SFflHDFIckeh5P5mn64BD8aNAMYVfP09/Mwo+bCzcn/vlfyrZ1S6sk8eGLRbEXXiQ2YE8kku2C3iyPmcDktgrwOxXpmsHwnHqEXxY1gancQT3TaYCWgiMaAbo8AAknp6mpPD1tEfjL4jk2JmOyjK/KOGKQ5I9DyfzNV/EtpbyfGbw6HgidZbF2dWQEMwWbBPqeB+Qq18WAsfibwZOBiQagibgcHaXTIqv8ZbaCfWfCKyQRuJL8I+5Ad6lkBB9R7U74/xQweFtPaOJUeK+RYmQBSg2OSBx04HAx0HpVP4mzXF74p8G6WbsW9u8izhpIxIrS5AXK8ZPb/gVdX4q8D6j4ltYotW8RosVs/nK0dmqFTjrndwK9Us1KWsCtN55Eagy/3+Pvfj1rO8SyvDoWqSxsVdLSVlI7EISK8m/Z9jVPCErKMF7yRm9ztUfyArJ8b6bZN8UfC6G0h2To7TKEAEhyxy3r+NT/F/SbFdR8LyxWyQyPfpA7RDYShI44xT/jfpGnWHhK3mtLG3t5be6RYnijCsgIbIBHPJ5+vPWur+IUGk3WiaXLrV9cxRxzxSJDb/ADPcvjhAvUnnt0rzrx9daldeIvB19d6UmnRm+RIVabdMVLpkOBwox25PP1FbvxRiik8beC1eJGDTvuyoOfmTGas/Ge+mgttE0a18qKO/vVWTcSqFQR8rAdVJYE/SrvjDwf4i8VaXHpl1PocMMbBo2ht5AyY4G3LYAxx0rifH3h6zHiDwLaXEUTzysEvLiJdpuSvljJI5PQ89cGvT9b8C+F4NJ1SWLQ7NJGtZCGCcqQpIK/3Tx1GKwvg1H5nw7SPzzBuM6+cDgx5J+YHtjrXLSyW9h8PNT0fRLSbU7OGKT7RqjqsMLsTklASS5HTgY+Uc12XhR2PwlRmJYjTJxyewD4qt8NLWC9+FNpb3MSywtDcbkbocSyEfqK5r4JeGdI1LwzLdajZxXrtO8arcqJFjGB9wHhSe5HPT0rT+DNrGbLxHo8n7yxhv2RI2J6cgjP8AwEfr61nfBO2hs/EvjS3t0EcEV0scaDoqiSUAfkK3P2gUV/B0bMMlL2Nl9jtYfyJr1jw5PJdaJplxKxaSW0idmJySSgJNbDDcCDnBGODivmfw54bsLv4k+JtOkE32BIVZrf7QzCUnYcM2ckZycZ9AemDqaPp1t4Z+LRsNJjFtZXtiWlt1zsyATkDtyv4ZPrTZL+/8RePdVUaPDqtro6iGC0nnEaIxPMmCCGbIIHoMelaei+FNesPHR1qysrXTNKnG26to7ncJPl+8FCgD5sfiD2NcdpWs6doGu6zpnjrR4/OvrtpUv5YDIkik4GCRkIOxXp0IBFdN4p0Gzg+FkkVvfvcQ2geW3mgmIWRWlJG4DhuGwcjg5xUXh74caX4h8G2E1/PdXF9LZj7PM8xAth1Coo42+uQT1/Cl8OJ7nXPBWs6Xql3eM+myOokjuWVimw4QsDkqCDx0xgY4rM+GvgOy8VeD4pdUu7zaLiQ26QyhREM4PBBGSc849K9D1zTba28Vyalr88F/p8lqIdP0sxtPKZAASwjwcnhvm/2hnFc78KJg3iXxVpkVtPa6YrBo7C4XHl5JB+U8KCO3pj0qrpek2Hg34pLB9m22epwsbJsfLDIeoH5MoHYMPrXoOp6XaeIvGlq00IeLRId8hI4eWTBRT6gAbvqR6155b6FLdfFHU9P/ALX1L7MLHzJSbgl2RtmUDdVXcR0xwMVatNJg8IfFDStP0iSaOx1O2leeB5WcbgrnPJ5+6vXJ6881uRXn/CY+OdT0e8JbR9Jix9mBKieU4BLj+ID5gB06H1rD8emT4e6vpet6O7QaZcTeVeWCNiFuhyqdAcBuR0IHqc3vihqtvpviPRv7ftbifw4Ym3LGMoZyTy4z82Bg4+uM8iui8I6Ho8lzqFzo98t1ol7bJEsEdw58ggnco5yoOc4yMHPbFedfBjw9p51bxFIYZM2F+EtmEzrtCs+AcEBug65/Wtq/gurL4w6JE+pXdzDcW0sojmf5Y/3cowAMDHy56V9AVFPEs8TxPu2OMHaxU4+o5FeM/B65ubyDX4Lu7urlYb5okaeZnZUxjAJORVbwRdS2PjXxXYPe3b6dZIrxRTTtIsQPzHaGJx1NX/CEUnj2wuNb1a5u1t5p3SztLe5eJYI1OATsI3PnPJz/AEqz4fn8R+EfDGr3Hii5S9FiWa1k8zc8iAcbmPYnGM/NyfauMjuJdb0Nru6j8WNrE0ZmhuLaKZII2YEoI1B27fu898ZzzWvaRan4m+Gt6viWC/tb20imx5heFptiZVnXjcM46jkrmrPwd0ZG8FWl5De3sM9ykynbOxRD5jLuWM5UHAHOK5z4b2mt+IV1y1u/EmopaQ3pUyRSkXDMOBhznauAOAO3Ydej+GN1qFlr3iLwvd3815DYOr280x3OA2eCT9R7Zz61P4TudRT4keItMutVu7y2t7dGiWZxtXcEbhQAoI3EZAr2isnXba7vNLurewuPs91JGVimyRsb14rxv4iCDwtpaeTrevT6pcERWkA1B9zseCxA7D26nA71tJp/i/RPBNxsu7jU/EM+0/PIGEOSAQmeuBn8eegrjfiHqD+D7Oxu9P8AFF/JrCSqJbO4vfOWQYJbdH25AHGBjj3rq/i0usx+H017RtSvbV4FVpoIZDtZG6tj1GRz6ZroF1WCXwAuo211dzB7QGOUSnzmlPAXcMndvO3v6VznijXL/wAE+H9J059SluNX1CURG7mTzTHyN7BQMsF3AAYP41zPiXUb7SEgu/Cmq+ItRvg+JLS7tZpY3Tu2GQBeSOmKt/FHXvENppWh6rpl/NaLetGrWPkhW3ld2Cx+brxjvXe+H9K8U6dq9zqWta7De2UltlraKMqscgx9wHsADznnPIryz4Ta2lt4NOmWZM2r3lzNHbwRsAyHaPnY/wAKjrn8ga9o0vQdTt9LkhvPEN7cX8seDcYQLG3XKLt6fXOeema4P4V6tq0+r65pGv6jcXGoWTAKj7QhTOCwAHXp36MPeu70OTUL3XdXnN/I2lwzCGCEouDIFAk525wG44PUGu0ooooooooooooooooooooooooooooooooooooooooooooooooooooooooooooqtd2ltewmC7t4p4SQTHKgdT+BqhZaHpNhKJrPS7K3lAwHht0RvzAqHVvDujayyvqWl2l069HliBYD0z1x7VLa6HpNpOs9tplnDKqhVeOBVKgdAMDjrVjU9LsNWh8jULK3uov7k0YcD6Z6VX0zQtJ0qCSDT9OtbWKQYkWKILv+uOv41QsvCXh+wu0vbXSLSK6QlllWMbgT1OfXk1Zbw3oTXH2ltF043G4P5ptU3bh0OcZzS6r4e0fV7m3utQ022uZ7c/unljBK+3uPY8VFq3hjRNYmE+paXbXUoGA8qbiB6VJqfh3SNVs47G+sIZrWMYSJh8qj2A+lJY+G9H0+2ltbPT4oLeUFXjjyqkfSq2n+EtB02SWSx0yG2aaMxSGHKblPbg+55603R/CGg6Ldteadp629wwIZ1kc7s+uTzUFj4J8Oafe/brPS44Lrfv8AMR3BznPr+nSrmr+F9I1e7hvrq2YXkOPLuIZXikA9NyEHuR+NaGk6Pp+kI6WNqkPmNukbJZnPqzHJJ+pq/dW8V3by286B4ZUKOp/iUjBH5U2ztYLK2itbaNYoIkCIi9FA6CuP1rwH4c1vUxql/p/mXZG12WV0EgAwNwBGeOPpwcipLTwN4bs9YGsW2lQw3SgbRGMRqQMbgn3QfoPfrzTp/Behz68Nee1P23HzYchHOMAsvQkYFdnVPULK31GznsruIS288ZjkQkjcpGCMjkfUV55YfC/wtZwXEH2J7hJlKj7RIXMQP/PP+6fcc+9dd4Z8O6d4ZsBY6bEyRZLMXYszH1J/yK6GmSxpLG8cihkcFWU9CD1FZWgaNZ6BpsOnWKMtvFnG45JJJJJPfk1z2teOvDukz3dncajH9utky1sFYsxI4UcYJORwPWpPAGjNo2hIksSxXN1K93OijARnOduPZdq/hVbxF4G07xDqkGp3l3qCz2xU24imCrEQc5UY4OQD+FTeJ/Blh4ngtrfUru+eGADCLKAGYAje3HLYJ5rRv/DOm6no8ekakkl7bxgbWnbLggEBtwxyASM1m23g22QW8d5qmqajbW5BS2vJlaPI6FgFBbHbcSPat7xBoen+INOk0/UbdZYG5HHKNjAZT2Iyef6V53L8KtKuNOGmXOsa7cWaD91DLeApEexVQoHHuCBzW3ffD/Sbrw8nh2O5v7bTgQzrFPlpCMEFi4bjIzgYHt0xop4UiTw3/wAI6NV1H7JsMPmFozL5WMeXnZjbjjpnHGaXw34RsdB0eXRUuLq90+TP7m8KOFB+8BhRwSc4PeszTPA0WkwS2On6zqdvpspJa1Do23PUKxUsoPsfWu0s9MsrLT0022t0is0jMYiXptPX3JOTk9STmuM8I+BLPwrJJ9i1HUpICWaO3lmBjjJABYKAMnr1z19eaj0TwN/ZPiG415davZrm6z9oR0QLIDzjGOMEDpg8Yq1r/guDV9cttbi1G9sLuKLyXa1cL5iZJwePc/p6V3UMYhiSJSSqKFBY5OB6nvTLlJZIJEhl8qUjCybd20+uD1rzvwZ4Jl8LXt1cx6zPcx3bmS4iljXDuc/NkdDk07xp4JfxVe2VzJq89slk4khijQEBwQd314qr408C3Hi1LBbvWXQWgVtggBSSQdXZc9xxj6+tW77wzr97YS2Enigpbyx+Wwiso0IXpgEdOOKz/E3gK61p9IEettbwaVsa3j8gN86gYZjnn7tWfHXgu98YWllaXGri3jt2EreVBy0oBG7JPAwelVPF3gG48TRaU0+qJFfWGT9sjt8SOc5XvxjGfrzxVrxP4IufE/h6DTtS1Ytf2svmwXkUWzkDA3Lnnr2x0HvnnvEHw01PXdMtUvfFN1cajbSKyPIg8lQOPuDq3T5iSTj3Neyabby2lnDBNcyXMqLh5pMZc9zxV2uZ8YaDF4m0G90mZtnnp8kmM7HByp+mQM+oyKu+HdJh0PSLLTIAPLtogmQMbm/ib6k5P41neMbmwXw3rH2x0eBbZ0lUMM5IwF9iSQB74qr8PtAXw14ZsdPwfOCeZOT1Mjct+XT6AVw2teBde1DxcniP+0tOnFu3+h291C7JEB93hSMkHnOetdVc6V4o1G6sGvb7TEtba5S4eO2ikUy7egJYnArF0Twlr1j4xu/E1zfadK16giniSN12xjaBt56gIvXrz68P1Lwpr1341tPE8d7p8QtY/IjgKOd0R3Z3HIy3zk+gwODjmnqngfXLfxlN4k8O6tbWv2tAtzDcozg8AHAHXoD1HPfFNsPAeu2Hi+XXovEYkFxF5dw80IaQjIJVV+6q5UY9BVvQ/CWvWPjG88TXV5p0z3sYhmiRHXanyfd9wEHXrTNW8JeIb3xra+JorzTkWzHlQwsrkmL5gQxx94h2+mR6VN468I6z4j1vSr+1urGKDS5BLCkocs7ZVjuwOmUA4qLxr4W8Q+JL3RbqOXS4Bpsq3AVmkO+TKkjp93K/Wpvib4U1nxjpdnp9vJYQLHIs8ryO+d4VlIAC8j5up54o8beBZvGGh2MdzPDaaxZZMU0JLR59MkBsHAPsfXvkaf4Z8d6jBHpviLXbX+y1YpP9nBM1zHjBQttHBHGevJzXtyIsaKiAKqgAAdhUVzAlzBLBIMxyoUYA4yCMGvFfgxA+hjXPDN3vW7s7wyqGz88TAAMuRyDtz/wIVc8T6B4h1HxrpGuWtna/ZNO+Xa9xh5ASckDGBweBUnxH8P6/r2p6PLptrbtb6dOtwTLc7PMbIOMBTjp196Pihomv+LNFttLsbCCMs6zzSTXAAQjI2AAcnkHPTrVHxv4b8RatY+HNSsLeAappTiRrKSYNGxG3HJwCflHcdevGazfFvhzxx4huNG1OSLTEksLlZUskkOFI2ksznryuMDoMdTmtr4g+HfEGoXPhzWtPt7a81DTJC01sr+Wr5Kn5Sx6DaRyc8g47VpeOPB95438N28F61vZ6rE/nR7MsiEggoT1IxjJHcenXndJg+KE6rpF+9ja2oAR9TDB5imMErhuW9yoOe9P8XeHtcn8QeHZ9K0gzWOi4UNJcxoZAMe/+yB0616n4jW7udAvYrWzea6ntnjWHeqkMykcknHGa838HeGNYtfh9e+HL23+yXkkcqo/mK6tvycZU8eh+vesLS9P8dv4NuPDC6PYWgigktjczz/65DkEIqg4OD94nBzn1rT8PWviWx+HNzpd3oZNyIXtbeGKVd5D7gXfJwAN3QEk46CtDwTaa3oHgFtKvNDuPt1ssqRxxzRN529mYEENwAWwe/GRnpTvhPp+teG/D9xp+q6PLE8MjSxmOWJ/NBxwMN97jv+fasn4X22taJda62o6DeRR3k7XUTBkY/wAR2devQDtk9qb8LdN1jTfEfiK61HRrq1h1SfzoncoQg3SNhsN/tDpnmp/jhG+qWWi6BbN/pV9fqVUHJ2hSCSPQFgSfavaLC2Wys7e1QkpDGsa59AMf0qyx2qWwTgZwBzXg/g1NQj+IWualPo2pQWWoAJDNLAQBjHLegOOPqM4qO6/tB/inbavHoupNp0URtXuDbMBkqfmA6lckc/X0qh4o0rxH4Q8Yz+KfD+nvqVpfLtubaNSzAnGflUZ6jIYA45z157/w7qXiPxJqUN3d6XPouk2+WEUzYluXxgBhwVUcnpzx17YFvqsms6TPpXjDwxqk06bx50dgXSQZO0oVHytjH5A55rCm0K78O/CHVbO9DLI26VY2IJjUuuFOOM8ZOPWtvwP4re28G6fAdF1Vr2O2CwxxWryJOP4XVwNoXpnOCM9+pueG9An8HeCb6G7jmu9RvfMlljtYTIfMdcBRtHQYHPTJNHwV+02nhsaXe6df2dzbyOx+02zxq4Y5BUkYP061zUFzqXhv4jaxdahoWpakl+qrZXFpF5m1ePlycAADg8jG30Oas+C/7Zs/iBrsmoaJdxnUNhEijdFEvUZk4B444zyMeprpPjF4fm1fQFvbGMnUdNlFxCyLlyo+8B+hx/siuv8ABthdWGkJJqBLajdsbq7JAH7xgMjA9AAv4V5hot9M3xV1S9OmaitjcQCxiuTaSbDIu0nJxwPlbn6Hoai8T6gsfxT0W8NpfG1sIHhnnW1dkDOr4wQOR84yRUl1Y3Pgr4gXPiA21xcaLqkbLcSwxtJ9mbgksFycbl6+jHGSOdTxhZj4gz6TYaeJG0yGb7RdXrRFUAAwETcBuJyemQOK29f1+CDxBJout6eZNGntlZbhrcvGr5IIc9BnoD2Ncx8PdBt9N8Y6zeaGki6DJbqilgQhmyDhCeWA+bntnFZfw6v38P8AiPxHo95YXzXV1qBkiMUJZWUk854AGCDk8YqbWdVs2+L2lSOsohtLZrZ5jGwRZWD4GfTDAZ6ZPtX0DRXzZ4D1+z8Ia14j0bWUuIbmW9aaDZAz+aCTjaFBPIwRxjFTeB7ptQ8c+LBd2N5aG9UQhDEX2cY+dlBVTjB5OOcZPfA8FeL3+GzXnhvxNZ3SxRzF7eaJAwIPXqRlTwRjPLHNeuzC+8deF9VH2aSwtr2ELYxXCgSHHO9x2DHAA54Ge9eZ+Cfilb+H7GPw74lsby3v7AeQpSPfuA+6pGc5xgDGQRg5r2W6nvdX8L6tO1pJEbm1m+zWxT96FMZADAfxE84HTIFcD8HPEumJ4UstNacie1837QzLtSEF2ZSzHgA5AHvVT4J6nZSHxEBcxqz3rXAVmAPlnPzfTio/AurafL8TPFAS7iP2gKsBDjEhXAIU9z7D0PpS+FdYsLj4teIXhuoniuLdIopA3DuixgqPX7rflX0FWPr+sWegaZcanfOVggXJC8sx7Ko7kngV4D8P57HX9cuPGfiTU9PWckx2NpLcr/o4B64J4I7f7xbqQa1PiV48kbR70aDOTbwXcEE97aSZYKysx2MOByoG7PfHeuS+IepeGJfA8Vr4YhDxGaJ5pIYCNmAQPNfH3jnuc19F6NdWHiDQYzA5mtJ4fJZthUMNu1gMgZ7j6g+leH/DPT9St9bu/Cl7HusNEvDeBznLMRiIcdjzIB/hiuh+NNpqNt/YviXT4fP/ALInZ5Y8Z+UlTuP+z8uD/vA+9a+nfFfw7qNsn2QXkuouMJYJbsZHb0BA2+vOegrlfjRfIlr4bhvbi3S7F6kk6I/3BjlsZztHrXuOo3dsul3Fy1xELfyWPmlxtwRxz0r4/wDBPh2S48HDxNoU3k67pV28jbZB+8jCjKsD04zx0ILAg54+nvAvi+x8W6VDdRSRJeBcXFqHBaNunTrtOMg/1Brzf4nWOo6B4k0vxfoVv5tzIws7iEAkSsw2pkDrkfLknqEr2jQdP/srTLayL+Y8afvJMffcnLN+LEn8a16KKKKKKKKKKKKKKKKKKKKKKKKKKKKKKKKKKKKKKKKKKKKKKKKKKKKRmCgsxAAGST2qKCeK4QSQypKh6MjBh+YqaiiiohNEZTCJUMoGSm4bgPXFS0UUUUUUUUUUUUUUUUUUUUUUUUUUUUVjS6FpM2orqkum2r36gBbhogXGOhB9R69a2aKKKKKKKKKKKKKKKKKKKKKKKKKKKKK8ws/hnoFtr02uH7VPNJM1wYZ5A0QkJJ3YxkkEnGSeten0UUUUUUUUUUUUUUVzOseH4b67g1K3le01K34S4j/jXujjoyn8/QiulGcDPXviloooooooooooooopDnBx17ZrmNN0RhqMmsak0U+osvlxbAdlvH/dTPOT1Ld89hxXUUUUUUUVwXxJs9R1Tw3e6Zplg11cXKBQfNRFXDA8liOeOP5irfgK3v7Hw7Y2Go2TWtxaxLGQZFcNgdQVJrsqKKKKKKKCARg9KQADoMUEAjBAIpQABgDApMDOcDPrSbV9B+VOoqIwxGQSmNPMAwH2jIH1p6oqklVALHJIHU1FLbwzMrSwxuy/dLKCR9KnqrLaW0siyyW8TyL0dkBI/GrVVktbdA4SCJRIcuAgG4+/rQlrbpnZBEuRg4QDihLS2Q7kt4lPqEAoS1t0YMkESsOhCAVZqKaGKdDHNGkiHqrqCPyNUzpent1sLU/WFf8ACpBYWawvALSAQv8AfjEY2t9RjBpi6bYLaGyWythak5MAiXYec/dxjrzV2NEiRUjVURRgKowBSLFGkjyLGiySY3sFwWx0ye9PZQylWAKkYII61mWmkabZyma1060glPV4oVVj+IFOutK067k825sLWaTpukhVj+ZFSNp9k9sLRrO3NsDkQmJSnXP3cY681Fb6Tp1sJBBp9rEJF2OI4VXcvocDkVj6laad4fsLrVLDQreS5tomdI7aBVdzjoCBkdeevGeD0rj/AAtrF/46lsb250qbT9PsmMxWYZE84yF25wSq8nPrj049booooooooooooooooooooooooooooooooooooooooooooooooorIvtb0nT5fJvdUsraXGdk1wiNj1wTUEfiPQ5XVI9Z053YgKq3SEknsBmtH+0LP7Q1t9rg+0KpZovMG4AdSRnOKjstU0+/kkjs7+1uXj++sMyuV+oB4rnfFLwaxYXOj2WoWZ1BiD9macAuFYMyMByAQCD9fSs3wnELHUb97iGx0trgxpHpsFwrbSoOWwMDLAjoOgGa7u8vLWxi867uYbeLON8rhFz6ZNNtL+zvADa3cE4IyDFIG4zjPHvxReX1nYqGu7qC3VjgGWQICfxqZHiuYd0ciyROOGRsgj2IrwLwLbW9h8T/E0MAZII7f/lpIXI5jJO489c/SvebW8trxS1tcQzKDgmJwwB/Cn3FxDbRmW4mjijHBeRgo/M0tvcQ3MYlgmjljPAaNgw/MVJvXcV3DIGSM9KjhninBMUqSAcEowP8AKoNSmkt7G5mhUNMkTNGpOAzY4Gfc4Fcz4G0a90jSlGp6pc6jfTnzJZZZ2kVc9FQE4Cj9TntgDs6QsFxkgZ4GTSB1LFQw3DqM806mq6tnawOOuDTq8W+Nq3Efhs6hZ6neW0kEqKY4JiqOCcfMB1PQ/hXrmmkmwtSxJJhTJPfgVdoozzjvRXL+NEuW8O6i9nfTWU8MDyrLCBn5VJxyDwcdsH3rB+Et3c3/AIJ0u5vLma5uH83fLM5dmxK4GSeTwAK9GoooooooopkocxsI2CuQdpIyAe3FePeBdW1e68ZeJNO1HUftcVoEEYRQqLz2A6Hnn3r2SiiiiivF/iTrfiDR9b0CGyvoobG+u0idFiBc4ZM5JzwcnpivaKKK8r+LOta7oGh/b9Hmt4lWRUlZ49zrnIyueOuOoNekadK89jbSucu8Ssx9SQDVyiiiiiiiiiiiiivO/iT4k1Pwto51KwtLadFkVZDO7cZJHCjr279+hrt9NuGu7G2uXADSxJIQOgJANXaKKKKKKhWeJ5XhWRTJGAXUHlQemfyqaiiiiiiiiiiiiuR0fxXZaxrOo6TaW92z6e5Sa4MY8ncDgqGznOc8Y7GuuooBB6GiiiiiiuI0/wAZ6df+I5vDsdtfJeRIZGaaDy0IHpk7uc8HGDUt54usLTxTZ+GWiuGu7qIyLIiAovBODznop7cce+OyooooormvEvifR/DMCT6teCBXyEGxmZz6AAGtyyuY721guos+XNGsiZGDgjIz+dWayNW1nTdHWJtRvIrYSuEj3ty59AOprWUhlDDoRkUtFFFFFFFFFFFFFFFFFFFFFFFHSq1rdW92hktp4pkDFS0bhgCOoyO9Bu7YXAtjcReeekW8bumenXpVmiofPi83yfNTzcZ2bhu/KpqKKKKKKKKKKAABgdKKKKKKKKKKKKKKKKKKKKKKKKKKKKKKKKKKKKKKKKKKKKKKKKKKK5DW7bRNI/tDxHqcaOBCiyNKithVJ2hQR1JbHucV5b8O9Bl8Sa5L441W28mMuV0y1K4CRjo+Mc9eD65PpXOHwpptz8WbrTY0e2sPsqyywQMUEwKrlWx/CTyR3qbxt4dtvAXiLQte8PKbWOe4FtPbhyUbOPfOCM5HTIBrpNdtoofjP4ckjREMtlKX2qBubZNyfU9PyqL4uwQR+I/B86Roly9+A0ijDOu6MYPqP8fervxLurnRPEmka/d6ZLqWh20LJKiDd5EhP+s2njOCACeOMZHFa3hGfwzPNqXinQZY0ha123FmkQjKMmWLYHTI9sH1rO+FcMPiexv/ABDq8Md3eXdw0X75Q6xxKBhFB4A5Pbms/wAOP/winxKuvDVtIw0vUYvtEFvklYX2liFHRR8rdO20dqw9M0K2174peJ7e8lnFsIf3kUUhTzlPl/KxHO3vgY6D6F+q6HH8OfGWhXWhNMlhqk/2ee0eUlOoX6kDfkZzgj8K2rbUb7xF4q1ppNDTV7LTpfssMLzIkcJyQzbXHzMdvXtVjwT4b8QaP4pvZksF07w/dgs1oLpZNj7eq46c56duOwrkvA+hi/8AHHifT7jUdQe0hYBlNwxeYBzhXf7xAye+fetrw3YxeEvihLoeltLHpt7Z+cbcuWVGAJ75J6H35q7pmqTeLNa1uW40ObVrC0mNpbwebGsSAfeYo7DLE4OccDpir3w60nxDouvajDJpk1j4dnBe3t5bmOTyHyDgBWJGct+le2V86/FO2vP+E18MpZalcW73koHLb44yrLhgh4zgnrxms74h+FbrwXbp4s0PWNTkvIZkF01zN5m9SSATwMjcQCOnzdu/Va54kuPEGr+FtAtLh7SLVbdb28MTFZPLMZbywwPGQGz36cjvV+JGj/8ACH2KeJ/DbyWM9tIguIUZjFOhOBvGeeSOvr64Nb3iXxHNqjeG9G0+Se0k1xUuJJ4m2yRQBd7BSM4Yjv0GD1rivjJ4S0/TPDK3enPJalZkWdPOYrcDnG4E4LA85+tdj8R9CudQ8JpqGnXFzBf2Nssii3mZA6AAsCAecDJHfIx3q54Y1y0l+HMGoeY7CO1Mcv7xmczD5SCc5yzHj/eHasnxJfXngjwlpun2czyaxfyJB5k8pciRh87AnPAOAOwyOtafiHwatros15pd5qCa3axGZLv7U7PMwGSrAnBDYxjH9c48fxDuJfh5Hraon9qySfY0U42mfON3p935sdO1TeMvBUY8LaldnU9ROqR2ryy3LXb4lAQlkKZ27CNwxjjPpWR4U1//AIRb4P2epAI86rKsClsgu0zgflnJHsRWdrqXjaHHd6dc+MD4gVFkWVYLgxyNkFkK7duzrgdOB15zZ8f614lX4eadq5uLzS79mWO7hVPLY/eXcTjcmcA9uoqz4x0nxQnho+Iv+EnvIb+0hSb7Lany4NvBIIzlyBk5bOenSrq23iXxN4Uj12fxDPp8wtTNDBZAIhwM5c9SW25wOBnGOue3+Get3Gv+FLG+u2LXOGjlcgfMVYjPHqAPxruzkg4ODXzzpt74qvPiLrvh868BHDa7lkMPESN5ZBRAQN4DgZPueelafh2fW/Dnj4eGr3WZ9Vsby1NzE9ycvHy3f6qRjpgjpVrUPFNtq2v6lp9xq15p+nae4iH2JH8yaYfey6qcKORjgmq3w71zVf8AhI7/AEWZ9TvtICl7O9vYHDjGOGZlB5yeT3A9a5Tw9Brt/wCPPF9vpF/DZB5cT3MkfmOigkKEGcZ69fSug0HU/EnhPxhb+Htf1E6nZajk21y4+YN268joAVyeox1rp7bU73xhr2r6fa31zp+maW4geS32rLLMCQeSDhRg9ueKzV13VPCvjGx0DU76S/0vUFAtLidV81HJwFZgBu+b/wBCFe0159488SXGjDTtP07yzqmqXK28BkUssYJAZyB6ZFYfiO08WaB9j1HRr681mVpQl5ZzhNrA/wASBQNgyCO/3h6Gua+NDTDUvCLwRq1wL4FI3bALbkwCewzS+ONU8X+DXstdudbt7q0luRDLYJbBUUEFsKepwFPzEg9O1anxZ1XxHoVnaa1pGqvDYM6x3MAgidlDdGBZT6Y57kfh2viLU54vC8V1pt4/2u5WFLSXYhMjyYCkggjnOSAO1cN8axNbeABDdXDzzmaJXlCqu9s5PAHA47e3vUWrH4iWmkx6zaX2nRw29sJH05Igx2KuT8xBLNjOQCBxxnvvz/EOCLwRB4k+zl7iciCO3XODPyNvrjIJ+lWNeh8VaZosmr2+sia+to/Pmsmt08h1UZZFwN4xzznJwBx2gl8U3Ot+AZfEWk3UdldwQtLIrIHUMgO6Pn17H3FbHhbU9R1vwVa6i9ysV/NAz+aIwQGBP8PTtVX4V+Ib/wATeHft+otG1wJ2jyibQQAO3416RRXhr+MfFSeObrw4lhp037lmgCOwVARlXkc84APIA9hVrTfE/iTSvGlv4e8SCwmi1CMyW01mpURkA8YOTjKkc+oOa2dQ13WNR8XT+GdLeOwS2tBcy3ktuZSxJXCqCQMfN156H0qDwf4p1W88Ta14Z1UWslzYLviubdCFdSRjcu44OGXgdORnjJztL8WeJE8dL4W1iPTIkaNpYpoIZMzrjI27n4PDZ4OCpHPWu21nUdTj17TdN017MrOjS3CzxszRxqQCwIYddwABHWuDvvG/iO28Ynw4NHs2aSJ3t9kjNng7GZuNq8c8VhfEC7167+G+oP4isobW9S9VAkJ+VkDLgjk+pHXoBV6+8S+MdL8NWmrafo1mmlWtvFvS6cmd0Cgb8KQFHf16HHUV13iDxheW3gqDxPpNnb3AeJJZEllI8sHg9B8xDHBGR0rm08Z+MdQ8Oprem6BaLBHbmaZrp2BlIBLGJAc7eOCTk+ldvo/jKxu/B8fii7IgtxEWmUHO1wdpUepLcD1yKzYta8V32jJrdjp+neVInnRWTmRppIuo+YYAYjoMEdOe1XfC3i3/AIS7w/LfaQkUeoR/I9vOSVR+uCRg7SOh/wACKq/DrxXe+MNBur9re3t7mKdoUUElCQqsCe/8VV/B/irVfEJ1+0MFjFf6ZP5CYZvLY5YZPfHymuN+FF14hvdY8Q3FzPaTg3qpctIXDDbuGIx0CgdAa+hK4bxp4mk0E6daWlstxf6jcLBAsjFUXJ5ZiATgZ7Vg3Xi3WNA8QaVpev2tk9vqj+Vb3FkWyr5Awyt7sv59+g9XrnPFmrXGhaPc6lbWDXrQKXaNZAmFAJLEnsMdsmvLIPiLr+qaJDqejeF3uVVHa6dnwiFSRtQdX4wcj6dQcdZpnjyDVPCs2v2OnXFw9vkTWsbLvQgZJOT0xzxk+1clZ/FS6v8AS4NQsfDd5dRicx3ZhywhGeACByxXB9BkDPNejaj4kI1c6HpVsLzUlQSTB32RQIehdsE5ORgAHrWbpXjEtrg8Pa1Zf2dqjpvhAk3xTrz91sDng9R2PesrWfHt3pPii18PT6I2+8kVbefzxsdC2N3TjGDkdePpnr/Fet3GhWkFxBYG9eWdIFhSQKxZuBjI5/yai1bxH9gls7BLKa51W7j3raQkHyx3Z2PAUHjPeuX8L+IbTTNVHhS80l9Kv5N08YM/nJcbsksJCASSQe3bHbFbt14nuZdUutN0bS21B7Lb9qk85Y0RjzsBPVsdu1ZR8aXd74c1TVdM0aVrqwmkhktrhwpQooZicdcdMDkmqPwf1bVNU8PpNqFtO4lmmkW7eRSr5c5AGdwAOR0xxXrlcdqXiiODWP7DsLOa/wBSEJneNGVEjTsWZj3JHTPWofDXi6DXWvrUWVza6nY/6+zmwGz22nOCD68fkQaf4c8X2Wv6nqOlw2l5b3OnttmFwqgZyRwVY56Uum+LrO+8R3Xh37JeW99bReaxnVQjrx90hiT97PTsasaj4kigv5NLsLSfUdRjUNJDDhViBGRvdiFXI6dT7V4/4e1r+2/i3LI1hd2MsOnGGWC6UK6sCD2JyMEEHuOa9PbxXop8WwaA1tP/AGqyPsme22qAFLEBmwcEA8gEHHWuC+IHi/VLDxboWkR2FzHZNdI7NGQWusEcKAfugnnPf0xz6zd69aWGkjVNRWWyiPHlTqPMznAUKpOSewFc3cePLPT5rcavpupaZbXJCxXV1CBGGIyFcqTtPsfQ5xitjxP4s0rwzarc6hJLsfBQQxM+7J9RwPxIrL074geHtS1e20m0unkuLlN8bBDsJwTt3evB6cZ4zninXPjrTIWuXS21C4tLZis17Bbl4FIxn5s84zzgHp9M8t8WtRtNT+Gtze25MkN0IGhcrgjMinOD04BFdhba1Z6B4U0q8vjIIfs0EeY4y5yUGOB+VdLbalbzWRvX329uBuLXK+Xgepz0H1ryzVtc8OT+INL1rU2vo7W2DRWU81o4tTI38e/HJIHHGPlz249ijdJUWSNldGAKspyCD3BqG8uoLK3kubqZIYIxl5HbAUfWuCf4keF106XURqIaFJmgVQp3yMACdqnkjDDnpzXT+HvEOleI7U3WlXaTxg4cAEMh9GU8j+tQaj4m02xuJLbdPc3EQ3SxWkDzGIer7Qdv41e0TW9N121F3pl5Fcw5wSh5U+hB5B9iKy77xdo9lcT27zSytb83DQQPKsH++yggfTqKo65430fTPDr67HcC5gbKwCMEmR84x7c9Sf8ACud+H3jq11Pw7b3Gp3jNqAEslwFhc7R5jY+6uMAYrv8ASdf0vWbKW+067FzbROUd41Y4YAEjGMngioNJ8T6LrAuTY6hFKLXBnzlfLznruA9DVVfGnht4budNZtGhtCqzSK+VBbO0A9GztPTPSrPh7xRoniSKSXSNQiuhH99ACrr7lGAbHvjmoNN8YaBql8bCz1FJbsEgwhGDAjrkEdu9aepa5pmlzQwX17FBLP8A6pHOC5zjA9eSPzrZrH1fW9M0WLzdSv7e1U9PNcAt9B1P4UyHX9Im1E6ZFqVq98BnyBKN54zwO/HP0qtqfijQtLlMN7qtrFKDhk35ZOn3gPu9Rycda3Le6t7mBbmCeKWBhlZY3DKR6gjisAeLfDpmWAa3YGRjgYuFwT9c4rpXdUUu7BVUZLE4AHrWDF4l0SVwiatZktnb++ADY64PQ/hVibXNIh2+bqllHu+7vuEGfpzVm51GxtYEuLi9t4YHAKySSqqsD0wScGnJcWl7aGaOeKa1kUjzEkBQjofmB+ornPBWl6Fo+mywaBcRzWjTtI7pOJQHIGRkdMALxWP4W0SwHiHWdcku7S81WeUArDKJPssWNqr6hiByfbA6HPbalqun6Wivf3sFsrfd82QLu+gPWpNP1Cz1K3FzZXUNxATjzInDDPpkd/auE8JaDaJrus67cXdteapcXBUeU4cW0Q4RfUMVAyfQAYHOfSar3F1b223z54otxCr5jhck9AM1C+o2SXS2b3lut03SEyqHPf7uc1bkkSJGeR1RFGSzHAAqjZ6pp985S0vra4ZRkrFMrkfka0ayNd1ix0HT5tQ1CdYoIgTyRljjhVHcnsKx/A+v/wDCR6DZ6jI0IuJ1ZnijbOz5iMevat+41OwtpfJnvraKXj5HlVW/ImotZ1ay0XT5tRv51htolyznv6AepPYVkeCtfHiPQrTUX8lJp1ZniibOzDEY9e1dHPd21uyrPcRRM33Q7hSfpmrAIYAggg9CKWiiiiiiiiiiiiiiiiiiiiiiiiiiiiiiiiiiiiiiiiiiiiiiiivCPiZo/iDxBrNlayaZc3Hhi3dZJltJYxJO2PRmB4PH0JP07W91vVvKtrTSfDd/ATJGhklESpFGGGcAMf4cj2ryu71K4svjLey29jLeiO1RJo4CC6oY0JYA4yQSOBniu61K0u/G2saSz6dd2WkadKbmVryPypJpB91VXOcDuTj+VZfxFtNX03xXofizTtLm1SK0jaCW2twTINwYZwATjDnt1HPWuY8b2/ivxHrPhvU4/DcqW9pcmSO38webgNGxMhOFTO3AyexzXqmq65q2n6ygm0S9utIlsVaQW0QlaKbL5XA+9kAA4z29a5vw34Zjk8WX+s2mmTabo9zaGGS3mTyzPITy3l5yq4x1A5zxzWZ4JtdX+Htze6RfWF5f6TNKZbW7soGmKnHR1HIyAO3B9Qc11Wh6Ldah4wuvFd7aNaRC3FrZwTY8wjgmRgM7e4A68nI6Z5iG31Lwx8QtW1a40m9utO1GMKk1lEZih+X7yryPukf410l3YXPizxJpN89pcWul6SzTAXUWx55j93ap5AGAcn8u9cHqVp4i8BeML3VtJ0ybVdK1dzJPDBGzMrZ3HoCQQWbB6EMR16eleGdd1jxA39oXOk3Gk6bApYRSgtNcNjsu3O0A545JxjpXDfDlbqHxx4ourjTdRt7e9l/0eWWzkVHAc85I4z15p032mT4tQamNN1IafHaeQbk2Muwvtbvt6cgZ6Vzbya58MvFmozxaXPqOiarIZf3ClipySBnHDDcRg9R9OPaPCutar4gla8m0qfTNNCYiS5wJZmPcr/Coxx65ruK+d/i7ejT/ABj4PuzBNOIpHby4V3O2GXgDua6XxzqEfjHSz4b0Ldc3F66edKY2WO2jVwxZyQMHK4A6nmsHx14evtA1zw94m0azlu7fS4UtZ4IVzJ5S5G4BcZ+ViPQYHGM1q+OdXh8aeH10Tw7uvJ9RkjV3EbbLZAwYtI2Pl6DjrzwDWX8QdE1PQJvDWv6RFNdrokS28yIu5jEBgtgdiNwPpnPSsP4k+LbTxj4SRNHsdRlP2hGYtbkBDyMZGQTk9BmvofRpkvNKtZDFIiPEAUmjKtjGOQa8I8E+HNR0vxfqmgMp/sS2uV1FGCnazf8ALNc+3GR6x11nxk8O3us6NbXumRvLe6bMJkiQEs6nGQoHUjAP4HHNWj4/0fUvDMk8E6S6lNAYxpo5nMxGNnlj5vvd8YxzXAar4I1LT/hfZ29ush1SzuF1F4o+W3cgge6qR07qcVsXvxN0jWvCGoxJFdtqrWMkc9mluzNGxQhnJ6bAcknPA6jPFc5pekv4l+D8OmadHcG7smMwSSIqJW3sxCnGGyGOMd8A10Xhf4v6dLYJbava3qavCPLeCKEyNM4Hb0Jx0OMGo/jZeSP4HtlvjFDezXKSfZ943AfMcY74BAOO9dD8QNQsZfhrdGO8gZZbWNIyJB85yvA9/ap/DepWX/CsoZftUISPT2iYlwAHCEbT7+1VvgXNE/guCJJUaSOaUOoYErlsjI7cEV7H0rwDwzqdpL8X/EJjuImjltFjRw4wzqIlKj1OQ35Gp9T1Czb4y6WguYcxacYH+ccSEyEJ/vYYce9crpviQ/DfxtrVjrkUq6bqdw1zHcqhIXcxIbHcYJBxzkdDXtugeLbLxJfNHou64soUzPdGNlXcQNqLnGTySeOMe9eX+A7y1sfiN4uhuriKCWeXMSysFL4JJxnrwc/St7V7MeKvH2kT2Uoks9EVnuLiMhl80niPPrwM46ZrA8ByS+EvG2vaJqzrFHqEhurSeQ7Vl+YkYPTJB/NSPStnxdZDxF8QfD1vaSBxpWbq7dORHhgyqSOjEr0PY5r22vA/jba39pNoXiayiMq6VPulUA4A3KQTj+HK4P1rqk+J/hu7tov7Nu2ur+4wkFmsLh2kPAU8YHPU5xjpnjPI/Fy4Qaz4LimmiFwl+jyqp4HzJzz24NP/AGh5UHhaxUMpY36EDPJHlyc17Fe2FvrOhyWMwV4Lq22E9RgrwR9OCDXivwnj1ia5fRdUQ/ZfDc8iRuwP712yFHPUKpcjB6Ovsa2/j2hbwaSASFuoySB0HIrutQ1S0sfCT3ryxyQizwm1gRKxXCqvqSeBXz7rXhXUdH+GukXDQu1xa3ovriAocxqw79xgBc56ZPpX0EfEGnXvhOXWlnja0NozuQRwdvK49c8Y9a8n8I+H7rS/hHq0c0Z8+9gnuxE4OQCgC9O5CAj681tfD7xLotr8PbQT6nbRyQQPHJG0gDhsscbepPPYVU+B+pWdp4IuJri5ijS3uJZJctyigKckda9j0bWNO1y0+2aZdxXVvuKF4z0YdQR1B6HnsQe9a1eD2ZA+NV9lQc6aACe3CUzxmC3xZ8JqMf6hjycf36uJrU/i3xjq2gz6hJp+m6YDmK3k8uS5I4Ys/UKOeBjgjNc34AGk2fxS8RppTwLpy2S7GSTcmcxbvmJ5+Yt361v/ABp06a1i0zxbp4f7bpM679p4aInPPsDx9HOa7nwVO2tJN4lmgeJr4BbaOQglLdfujj1Ys34iuLSQSfGV1Gcx6XtOfXg/1qx8eG2+DGG5hm6jGB368H+f4V0Hi8f8W6vh/wBQ3/2QVwUq+X8D8blb/Qgcqc9ZM4rtPDpx8MLc+mkt/wCizXiUUN3cfA4/ZQxVLovOq85jEnP4A7T+Ga+lfBd7Df8AhfSbqJ1MbWkYODkKwUBhn2II/CvH/hJZStceL9ShYHT7i5kjtyp4cgucgDjGGXn/AArU+AM0H/CI3ADIGju3MvbHyryfw7+3tUHwfkjm1/xlJHKrq2oMyhSCMF3wR9f6VN8GnUXfisFgCNSYkZ92r3WvLPHXiKS01vRdAsY7ddQvpNyXdzGHW3XOMqO7HBwOP1482+Ielw6X4q8Fh9Svb69l1BWdrmYNhfMj6KMBRnOMDseuK+nAc9K5rxn/AMivrf8A14T/APotq5/4TMr+BtGIII8pgcHPR2BrzbwFZG1j+IlxEMWRnmigCt8vy+YTjt0ZOa6/4Gf8iPaf9dpf/QzXM/C6WceP/GcV+R9saXcB/sB2Ax7YKfhirHxYtWuPF/goWzMt010RuVQcIHjJJ+gycd+fx2vjRosl5oKazZ71v9JcXEbx/eC5G4/hgN/wGtHwxrUfjS9sL+FibSwthLIo4H2pwVKkd9q5P/AxXBXaQ3Hxfv7TUry8tEmtI0s3t7owb/lQ7MrgkFg/Geor0mbwd4fs9UsdWvJbye9ilWO2kubuSU7iTtAyTxnJ9Op9a5HxB4W1vT9ZvvEngnUYzLMSb2xkk3LLIvUAYxnrwSCCTggHFaGg+JY/Efg7xFK+nrYahBHOl7bgY/eeWfmweRnGOecqa0/gv/yIGkf9tv8A0c9eo15IdRivfGGpW3huwtl1aOJU1DUrjJRVHRQoPzN054+73xxzXgSCe2+KHieK6vjfTrbR75ygXcSIzjA4GPu/hU3w5/5KF40/66j/ANCNaGlKT8YtXO4jGlJkDvzHUXwVvRfR+Ip5wPt8mpu8397aQMDHYA7qbH5Z+M8hTG4aXh8DHPH58YpviL/ksfhj/rxl/wDQJqh+JH/I/wDgv/rq3/oS1H8TryRfHXgy0lyLUXAkGQdrSFwo/EcfTd713vxTtIr3wVrEcy5CQeavsykMD+YryHxDLdT/AARsZLxy8xEQ3HOSokITr/sha9z8O6XYroWlBbWFWjskWNwg3IGT5sHqM5OfXNeLQTeJvhZBLaTWC6v4XWVmSVW/eQox6HsOTnGME55Ga1fiRc6ZefCtJ9GG3T2aIQrz8oD4K8+hBH4VS8Da8114gttJ8VQrFcRWsD6Qp/1DfJ95c9XPGCc4IYDBGD0Xx2vntfC9vAJWihu71IZ3UZIjwzHjvyo49q19V8I6rrukPp1x4mWSwnRflSwjUbQQVxg8dBXZ+FdJTQtFtNLjunultlMYlfGT8x446Y6fhW5KqtGwdQy45UjINfPfwD0+wudG1O8ksrdpnvWQM0YJVNinaDjp8xqrYn/hFPiP4n/s+DNr/ZrXjW6JgBgqtgAf7WQP97Fdj8ESJ/CjXrv5l1dXcslxIcFmfPc/kefWsLTIW0X4wXdpYosdpqFp580aL8oIXr7fMCf+BH1rPE/iL4Zalqc0mmPqnh+8uWunuIeZIiQSS3pjjJPHHBGa6qWfRbn4a6tcaCW+wSxTusbcGNiSSuO2D0Hpit74Voq+BdIwoA8lzwPV2JrkvgOMaPrH/YSf/wBBWqvw6hiufGnjiKeJJYmmQMjqGB+Z+oNYHwl8P6VeeJvFctxZW0q2l4Y7eJkBWMF5OiYwPujHpg0r6TH4W+MmmxaPGLe21GAvJbxDCBSrhgAOgygbHQEenA3PGMX/AAhvj3TfFUQVLDU8Wd8ScBW4+Y+gwFP/AAAnvXfCE614z891Js9EiKRns1zIASffamB7Fq9Brwf4/wBjav4YS7NtD9qFyiCfyxvC4ORu649q6y50DQ/DOkPrljpkK39jZOYpyMuzFfvOf4mPdjzyfXFch8NoNfvfC8V5DFo0wv2le4kvFkaWc+Yw/eEcHpge1WfDvge/8PeGNe0zUdbht7W6UPHPBuxb9d55I4I2jGeefWuP8b3EE3w5ittL0iS40qyESJqk6iPJDAF40PzfMSQSQB8x612PxLk1B/hnbvamdmaGA3BQkkx7fmLe2cZqh8S20e9+GNnLb+VlltzYIuNxYkAqB67S2R7UvjDR7fSvhG8Z0+G2uVgtXmAjAbzd8YZicZ3ckH6kV3VzElx8NWR1VgdFyAwzgiHIP4HB/Cub+HGmWWrfC/T7W/g863KzsU3FeRLJg5FUvgZbRXXgqa3nQPFJcyKynuMCqfwStIrTVvGCQKEhS9WJEH8Kq0uP0P6Vr/DCVPEt3ruvahGs1ybw28IdciGNVGAoPTrzjrit/QfAVtpGqa5cfamew1Q5+wqDGkeTk9Dz6DGMDiuJ+B1vFaXviy2gXZDDeiNFyThQXAGT7V9BV88fG3TIp9R8NzK80c014IWkSQ/KMrggE4BHJGB65qr8ZfDOm6No1trenxvBqcF2h+1ByZJGOTuZjyTkAg9q9B+IOnxavpWly6jqsVjpsU8c14kg4nXGdo9+vHvnsK8+8QXluvjXwjeaZpNxpqSyyRGR4RD9oTKjAXrjk9QM7h7V9I1598UbG1vPB+qtc28UrQ27SRM6gmNgOqnsfpWX8LNKt7fwZYXNra29tqFxbMGuRAodiWO0scZYdDzXnclppGm+C9S0xoBr2riKWW7vbWMyJC+Cys0zY4UBeMknB4q/b28eufBhLjUkFzPBbTNDJL8zRlXdVIPsABWl4Bj03wx8OU8RwWMIvRZSPJJjDSncdqsfTOBWn8NtJsfEfh5de1q0g1DUNSeRpZbiMOVCuyBVz90ADtjrWd8Nr240bxRrXg2WaSSztCZbLzOSiEg7c/7rA+nB9a92oooooooooooooooooooooooooooooooooooooooooooooooooprlgjFQCwHAJxk14dpPhrxND8QrnxTcWVkttdgRPEt0WaNAqruHy8n5QcfWvc6KKKKKKKKKKKKCM9aKK8N8dWWrX3jPQL+20a8ltNMkzLKuz5wSD8o3fzxXt0WCisEKbgCQRgj61JTVRVztUDPoKd1pgjQDARQM5xin0mBnOOTS1CsEKSGRYkEjdWCgE/jU1V0tbdC5WCJS4w+EA3fX1qdVCgKoAA6ACqv2K08/7R9lh8/OfM8sbs/XrS3Fna3JDT20MpAwDIgbH50xrCzaNY2tIDGpJVTGMA+wxSf2fZGIw/Y7fyidxTylwT64xUlrZ2toGFtbQwhuvloFz+VWiARg9KzI9J02OUTR6farKp3B1hUMD65xSHSNMLmQ6daFydxbyFzn1zipb/TbHUUWO+sre5RTlVniVwD6gEVPbW0FpEIbaCOGIdEjQKo/AVTvtH0zUHEl7p1pcuowGmgVyB9SKuWtrb2cQhtoIoYgchI0CqPwFVtQ0vT9SCC/sLW6CfdE8Kvt+mRxU9nZ2tjF5NpbQ28Wc7IkCDPrgVapkiJIjRyKrIwIZWGQQexFYul+HtG0iV5tO0qztZXzueGBVbntkDp7dKkvdC0i/mM95pVjcTEAGSa3R2P4kUl5oOj3xjN3pVlceUgjj863V9ijsMjgfSuF8T+M4fCOqWGhWegz3Imh8xEs0ChQWIwqj3HPTqK7DwtYXFlp7PeqFvruV7q5UNkI7nO0HJyFG1ev8Nb1xBDcxNDPEksTjDJIoZT9QawbTwvoNnOLi30izjlDBlKxDCsDnKjoD7j0HpXROiurI6hlYYIIyCK5W38HeHbaZpodHtFYtv27PkDeoT7oP0FdUVUqVKgqRjGOMVyen+DPDem3b3lpotnFOxJ3CMHbnrtB4XqemOOKlHh3QtM0u5tbfR4FtZIiksUEOWlU9jjkn6mqPgfw/BoNtd/ZrL7FFczeYltvLGNQoUbiSfmOMnk9a7frXKx+EtDj1I6otji/LhzP5rlifc556dOlV9R8FaDqOpx6tdWkr38TBo5xdzKyEHIxhxj6VV1jwB4Z1nVF1S+0xJLoEFyHZVkI6blBwf6981MvgXw0mrw6vHpMEd1CFEYjXailTlWCjjcMDn2rq7+zt9QtJ7O6jElvOhjkQkjKkYPI5H4VJa28VpbxW0CBIYUEcaD+FQMAflXDf8IBof8AbX9uf6b/AGj5nmed9rkz6YznOMfLj046Vp+KPCWl+KViTVBcSRRHKxJOyJn1Kg4J5Iz706+8K6df6OmjXD3bWagAr9pfLKOik55HA49qxJfh3ok2mJpUj6g2nocrbm8k2DnPTPqa2YvCmnxaG2hJLeCwYFShuGJ2EYKbuoXHapfDvhfTfD1hLp1kkps5SSYZ5DIoz1ADdAe46Vh2/gHTbRp0s7/VLWznYs9lBdbYeeuBjIB9j2FdzY2dtp9rFZ2kKQ28S7UjQYAFedH4Y+Hv7Unv0F3HHcOHmskmxbyHOeVxkjJPGcc9MVueH/Bei6BqV7qVjA63N27O5L/KuSTtVRgAc1RtPh/odn4hl16AXEc0rb2t1lxCXzndtAyTnnBOM84r0KuG8ZeCNI8Xi3a/+0RXFuf3VxbybXUdccgjGQO3HbFYd58LfD13HZ+Y16Lm2kEhuxP+/mIx99yM44HTGMcYr021torSCO3gQJFGNqrnP69z71zPj6Uw+EtbZQCTZSrz6FSP615z8MfDMzeDbFrbXdStYrtGeaKJkIB3EHYSpKfgff1z6Uvhmzg0AaFZTXFlabDGzQFd7AghsllPJyeQM+mKj8IeF7fwpZGxsr28mtdxZY7go2wnrgqoNUPEXg231TVbbXLK6l07V4MAXMIyJFH8LqeCOcfTg5AGNPTfDsdvqI1a+upr/UhEYlmlCqsSk5IRVAAz6nJ9+TXTTRJPE8UqB43UqynoQeCK53wj4cs/C2lLptlkoJGkZyOXZj1P0GB9AKwfHfgLTfGIgmnlmtr23GIriEjIGc4IPUZ57H3qPwh4HGhXAvL/AFi/1a7UERPdyllhyMEoCTgkHBNSR+GNXsNQv7vStfaGO9laZ7ae3EiK57ryCO31xWjovhK003TdRtJJZLifU2ke9uSArSs+ckAcL1OABWT4G8GXXhbdC+uXN3ZRs32a2K7UjDEnn1PJ9s84r0mvIb/4f3q+KLjXtE12TTDegC6jWFXyOM7c8AnGckHBNN0X4dTaP4sl1y31+8MEyjzYpPmklPHDOf4cgds444qzq3gfUG8Rza1oWuyaY14oW8XyxJvxxlQeAcfkelGifD46R4pk12HWbsh4wjq5DyTdN3mMwPBIB+UDGOMVT1T4fXtv4jm8QeGNYGl3Fzk3MTx+YkjE5JwfU849eRil0r4fahZ+K/8AhIZ/ElzPI0e2TMS73JGCOm0L0wAO3arereD9ZvvGFp4mj1SziezUxQwtbMw8s7hhvmGTh25q3498G3PiK70rU9O1AWeoadJvjZ03IRkHkfUD2xmpfE/ghPE2h21nqN/I+pWxMkV+qAMrnk8DHy9OBj7o54qG58N+INZ0yPR9c1a1exO0XEltCyzXAU5AJJwucDOAc+1P8f8AhS+8R6LFomnXFpZWS7NweNiQF+6q44A6flXUaRYX1voaafeTQPPHB5CyxAgMAoAJB6H6VxekaN4ysdCOjz3ekXSiIwx3Ehk3IhGMEbcNgdOnvms3xB4AvZvBtp4U0ea0S3Qh557ktvZt27gKO5Pftx71N4s8Eah4h8O6ZaFrGDVrBkEd0jvgKq4yDtyCSBx7ZzW7deGb7xD4XfRPE0tvJOFXZd2pbJZejkMOD644OT0rjfDnhHx9o8UWlL4lsl0lGKh1QvMkfou5cA+gyQPfGK9q06yh06zhtIAfKiXau45J9ye5PWrM3+qf/dNfNPwP/t610G6lsLeyurSW5P7uWZo3VwoBOdpBHA4r2Tw54cks7vUdV1WWK51PUMLL5a/uo4wMLGoPOMdSetcr4Y8L634KvbyHSRbX+i3UhlWGWUxyQNjHBwQew/4COnfo/DXhq5stZ1PxBqk8UupX2IwkGfLhiXGFBPJPAyePpWVpq+ONMiktLu007Vo3djHP9qKlVYk4fcvOM9h04pdD8Dtpvg/UdCaeIXF/5sjtEpEaO4AAUHnaMKPXipfhrpfiTRdKh0zWEsEtrVWSIxMzSPlicnooHPHf1xXIeHfDPjTwvfajp+kPpjaVd3DTJdXJLPGDxkKMZbGOCMZHbNanw/8AB3iDw54h1i/vb+2ubW/kJdmBEsmCxDYHyr97pz7Yrhvhlca3a+IPFsum2MV9bfbn82EzCKTdvfaVJGPXqRXq+h+HL258SzeKddjhjuxCILO1ik8wW6c7iWIGWOT04wx654vfEyytL7whqkd4yoqReZG7D7sgOVx7k4X8au+BdFOgeHrKykZ3uNnmTu5yTI3Jz9Og9gK66vI/i9omteJNJh0vSbJJQZVlkmeZUC4BG0A9+RzXoVrFJqOj/ZtRs2tmmhMM0PmBsAjBwyk8frXg2iaN498BXUmnaTbQavpU0mYjI+BH7nkFevPUcGut8Q+E9f1rwjqsN7cxS65fvG/lxOVhjVHBWNc9gNx5/iPXued1uy8b+IvBDaQdBtNPWGKNHQzgyXAQqQI0Awn3c8n0ArU8STa/b/DiDT2SGy1a5ENlBbI+6SRDtUqD0DkZJ7Bc9+awtOfxppMcLj4caMk0R+WW3MQbOMZ+ViQcDrXaXUs/xH8D6pZC2fT9QEn2eWCbgJNGyvjPofl5x3rl7I+Pb7whcaDLokFu0Ni0DXM8uWnTaVCIg/jI4yTjvXZfDjTtX0Twamn6raRQNBHIYwsu5iGLP8wxgEbscE/hWF8DC1v4JebypH/0mRgqDlgAOmeveo/hTY6zpmra8+p6Nc2sWpXH2iN2ZWC8udpwfcc1z76B4s8A+Ib/AFDw7ZjU9IvnMj2y8bSSSFxnIIycEZGOteo6HFrs87a9r0AhdISltpts28xgkEljxlzgD0A/TkPhLp2raXqWvtqekXNoNQuPtETuVZQMsdpweD8w+v4V7lXhHxag1G+1bw+bDSL67TT7j7RM8MWRjKEBT3PBq38Y4r3W/DttYadpd/PPLIkxCwHEYAPDHseelUfH1vq93/wjGtWukXl3a2Mm+407Z+8DAqAdnOeh5wcfjWd4zbxLquu+GtYTwzdizs52KwqwabnaSXA4QfLxk9uSM19C27SPDG00YjkKgsgbO0+me9c/40sZ9T8NarZWy7p5rZ1jX+8ccD8a858HnXbvwTPoX9j3WmXUFlJBHcS4QPJyF2g88927HpmuX8N3Wvr4DuvDVv4Qv1vkgmheWVVgiZX3fMCxBZucYAOeuRWr4N0/V7r4X3ehS6Tc2lxHbzxp9pXY0rMzOAqnnHzAZOOau+AorjWvBh8Laho2oWAS1eGW4uodi7ixKlAeWIyDyABjvR8PNQv/AAjp7+HfEGm3kbWzsbWe3tnmSZWO7aCgPOST9CAcEc9D4P0C4bxFq/izUIXgmv8AEdvbyAb4olAGWxwGIVeO3PJzXqNFFFFFFFFFFFFFFFFFFFFFFFFFFFFFFFFFFFFFFFFFFFFFFFFFZGvatb6Hpdzqd2JDBbpvcRjLHnGACR61F4a1u18R6RbatZLKtvcBiolUBhhipyAT3B71uVR1S/t9Lsbi+u3KW9uhkkYAkgD2FYumeKdJ1LQv7einZLAAlnkQgrg4II+vpmpPC/iTTvFFpPeaW8j28U7QF3QruIAOQDzjDDriukoooooooooqtd3VvZQPcXc8UECY3SSuEVcnAyTwOSBUkE0VxEk0EiSxOMq6MGVh6gjrUtY1prml3t9Lp9rfwTXcSl5Io33FRwOcfUVs0UUUUUVnR6pp8l61hHe273igloFkBdQMdR1HUVo0UUUUUUUUUUUUUE4oooooooppRSwYqCw6EjpQWUEAsAT0GetOooooJAGT0ooooooooooooooooooooooooorH1vRrHXLRrLUI5JbZ/vRrM8Yb67SM/jSaFomn6BaCz0yAwW4ORH5jMAfbcTWzRRRRRRRRRRRRRRRRRRRRRRRRRRRRRWdq0F5c2UsNjdLa3DjCzNHv2+pAyOa4r4deEbrwdYy2D6il3bu5kGIdhVj75PGK9Gooooooqvd/aDA/2UxCfHyGUErn3xzXl/gLwhrHhjUtRubi9sbiDUZjPOscTqyt8xG3JIxlu9esHkV4/ofgDUYNTafW/E19q1hFN50FpM5KlgflL5Jzjg4GBkA+1ewUUUUUUV5x478IXXiC407UtM1NrDVNOLNbuUDoS2M5B+n+IqjZ6d8RJcRXuuaNBGQAZra2Z5B6kBgFz+ntXeaFpMOjWf2eKSSV3cyzTSnLyuerMfXoPoBWzXnesWXjSXUrsWN/pJ0q4QRrHcRuJIMjBYbR8xyc8nBx2ro/CuhW/hvRrXSrZmdIVOXbq7Ekkn8SfwxXQ0UUUUUUUUUUUUUUUUUUUUUUUUUUUUUUUUUUUUUUUUUUUUUUUUUUUUUUUUUUUUUUUUV53q3xD0LSNfj0O+NzDOwJMzQ4iX5cjknJzjA2g5PFZ/8Awsnwzd6Nd39wl0LWKUwSwzWhYk+4GVwc9yO2cZFdVo2uabN4ZTWrS3e305YHnWLy1VlRck/Kpx2PesSfx7Z29ubqbRtejtwm8ytYMFC+pPb8aig+IXhy+0G41efz49MEn2djPbkiRiM7QBnIxx6VveHL/S9T8NR3mkWyw6dIknlwiIRgYZg3yjgZIP515h8BpPs3g69nkTCJdSP8g5YBFyfc9R+Ar1rw/wCILTX4fPsYrryCMrLLA0av/uk9fwrFn8c6Uq3clvDfXtvZsUnuLW2LxIQMn5uhwDzjp16V1WlanZavZx3thcJPbSDKuv8AIg8g+xrRqteXdvY28lzdTJDBGNzySNgKPc1xo8d6Grwm4kubW3nIWC6ubZ44ZT7ORgfU4ruwQQCDkGisLWNf03RXgjv7gxyXBIiRYnkZ8dcBQT3rIuvHHh2zAN1qBtwTgGa3kTJ/FfY1k+ML3w3qr6bpOq6tHEk08c32Ughp+PkVv7oJYHnB47V2epalp2g2SzXk0drbIRGgC9+yqoGScDoB2rNsPFei398mnwXbfbJASsMkEkbEAZJwyjjHevNfDcVtB8XvEMVtCsSrp6b1UYBY+UcgD6j8c16nF4j0mbVJNJjvFa/jOHgCNlTjPPGOlP1TxDpOkypDfX0UUz8rFyzkeu0ZOKdp+vaTqVpLeWWoW9xbxLukaN87BjPzDqOAetcD4X+Imna/4i1KxjuRHbReVFaLKhRp3JbeQDyOijB59hzXrNFY2r65pejKrajfQ2+/7qu3zN9B1NeF+GJNLm+Ll7PpD2z2ktlv3WxBQsQu48cZz19855r3vUdUsNMRXvryC3Vvu+a4XP09aTS9V0/VojNp97BdRg4LROGwfQ46VFqmt6XpJQahqFvbM/KrLIASPUDrioLnxHoltZSX8mq2f2SNgrSrMrAMeg4zz7dawfA3i+z8UWs06XEIkNzKsUBYCQRg/KSuc5Iwfx9q6S713SLKUxXeq2MEo6pLcIh/Imp7/VbDT7FtQu7yGG0UZMzuNp9MHuT2A61zPgjxbaeKrKS5ilhV/PkVIA48wRq2FLLnIJGD+NdNe6rp1g4S8v7W3dhkLNMqE/ma0FZXUMrBlYZBByCK8XvU8TafrkmiafqVj/Zd5KGV5bgC5tUY5dYwTknrjg9sYr2AeRY2qhpFjhiQLukbgAcDJNMlv7OExCS7gQzDMW6QDf8ATnnqOlXa8y8XWI8RaxpumHWY7WzgYzXEMNyFmmcY2oADkAdSfcY5r0uNFjRUUYVQAB7U6mu6opZ2CqOSScAVBb3VvdAtbzxTAHBMbhsflVmiofPizjzUznGNwp7yJHje6rnpk4rwbVrU2nxh8P7bm4kS4t5pSksrOFbZN90E8DHYdOfWveFljZmRXUsvUA8ipCQBknApiSJIMo6sB6HNPrwT49PLb+H4L221O6gY3C27QwykJICrEggd+O/pXuVof9GhJP8AyzXk/SrGQMc9aWuD1CDXtQ8VWwtryWy0azjV58IP9JkJzsBI+7gLk+5HXp3lFFeG/Fi41LT9V8OzWmr3sENxepE9vFJsQjIznbgnPoSa9ovjOLSc2oU3Ijbyg3QvjjP44rzTwi+onUrb5tXdDbEal/aIZUWbgjyg3Q5LZC8Yx9ayPjlc6pp3h+K+07V7qyCzrG8cB2b8g87x8w6dM49q9jsmZ7SBmJLNGpJPc4qzRRRRRXL+ML7UbHSHOkQGbUpnSC3XZuAZjjc3oAMnJ445rW0iK9gsII9RuUubwL+9lRNis3sPQdPwrSrl/GNlrOoaPLbaFfR2V67LiZ8jC55AIBIPvitnSorqDT7WG9nWe6SJVllUYDsByfxNX6K8rttauvFWva9pGn6hLYwaWqRedCqlnmJOSdwPygqRgYJrpvBkfiGGwmg8RvDLcxTFIpoiP3sYAwxA6EnPv7V11FFFFFFFFFFFFFFI2QDgZOOBXlvhrxVq+oeNdX8Paja2cEdjD5ieQzMTuKFcscZ+VvQV6nRRRTWJCkqMkDgZ615l4U8X6hrPifVtEvdOhtPsCZGyXzGJyAOemCCD0r0+iiiiiiiiiiiiiuJ8U+KToF/ploNMu7v7dIUMkKZWPoOffnP0BrtqK4bxZ4s/4R290u1Om3V0L6Xy/MiXKx8gc+/PStnxVrI8PaJeaq1tJci2UMYo+pyQM/QZyfYGpfDerLruj2mprby24uE3GKVcMpBII+mRwe4wa264/wAZeK7TwlYi8vLW8njJwDbxbgD23MSAtdJp12t/ZW14ilUniWVVPUBgDg/nVyiiiiuZ0PxPpmu3d5a6fJJM1mxSWQRnZnOMBuh6Hp2qlH4x0yTxN/wjSJdG+CszM0O1BgZ6nBOR0IBHvXZ1xes+M9K0fWbHR7oXP2q8lWKIrCdm5iAMscD+IdM4rtKKK4rxF400fw9f2en3rzG6u3CRpHET1IAyTgdx3rqr28trGMS3UyQxlgm9zgZPAGe1OkureKaGB5kEs+fLTPLYGTgfSrNFFFFFFcz4j8U6L4ajR9VvkgLglI8FnfHooBP49K6GCVJ4Y5ozlJFDKfYjNU9V1Sx0i1a71C6jtrdTgvIcDPoPU+wpml6rY6rp8epWVwJbORSyy4KggEg8EAjBBql4d8R6V4khmm0q7W4SGQxyYUqQfoex7HofwNdDRRRRRRRRRRRRRRRRRRRRRRRRRRRRRRRRRRRRRRRRRRRRRRRRXhniy3iuviz4UjmjWRFt5ZAGGfmVZGU/UEA/hXdfECGKLwhrpjjRC9tIzFVA3HHU+prP+GNvFc+AdKgnjWSKSBldGGQRubiuE8b6ld+N9eHgjQ5vKs4WzqtyBwoUjKj6HjHdsDgAmvTtZ0qy0jwTqWm2UKx2sGnzBE64+Rjk++ec+tc18Jz/AMW1sP8Arncf+jZK+efB+sXmm6Np8OqwSHwrcag6XDxPtLsUGEYg52g/NjuA3pX2m7WgsGbdGtmIc7kICCPHUEdsV494WZ10Ge18HWKR6MpkIv8AUnYm4PIYogweMYydo46ZzU3wFbd4OJ/6e5P5LXtNcZ8QLfSbvw1eQ65dTW1gdhkkhbD5DAgDg5yQOMH+teO/E6bVLvwLu/s+Gy0mJoVhW5YtcsowFYgfKn5k9a+gdEOdJsD/ANO8f/oIrUrMvxY2x/tS82J9kif9838CnBb+Q9/zrxDw9b3PxI8QHxDqClNA0+VksLVhxMwP32B4PbPvgdjUnxjhiGueD5RGglbUAGcKNxG6Pqa6X4o6BrmpjS9U0GRXu9LmM4tpGwsp4xgdCRg9SOCcHNZ/hbxhYeItdtLbWdOm0nxFaK+yKUYWUMMEKSMnjnH5E815v4k8RX3hr4leKL6ws/tMgs4g5xkRJshy5HfHH/6q+gPBCaVLpUeo6bO10bz97NdSkGWRz1D46EdNvQYrmHFlpHjPUr2ya71XWr2GNHs4ioW1QAcu3AUHCnnnvg5zXI/DH7QnxA8VpPaw2bsqs9vA+5FOfXAyec5wOprQ+GQB8b+NyVGRcR4Ppy9e7U12CKzHoBmvFfhFdDxHLrXie5XN3NdmCPcc+VEqghV9Pvc/SsnRNPgsvjJqaWkIjjay85lRcKCwTJ46ZPP1Nanw7vT4i8XeJdVuj5jWsotbQNyIowWB2+mcAn8fWsjxKf8AhF/ijodzp8eyHVlEFzBEuAxLbdxA9Mq3/AT61F4j1C/8GeNtS1zVNIk1PR76KNEuIwGa3Cj7oB4HIORxng5zkV3OhW3h668P6zqGiSRXFnfGSdo9o2wyCPlduPlPfB9fSsX4H2VsPBkFykEKXTySgziMb/vEDJxzWbpNrYaTperaQsB8S6lPJJLd3EMI2K7Do8jHAIwTwcg54zmovhgq3/wzvEu1FwsJuBGso3hMJxjPTqenqam+Eog0r4dTavFaQG7hS5lL7AGfbkgFuuOAKi8D29/rXh03l54e0zVP7RLvJcz3mHcFz8pzGSu0jgA8EcYqpbjxL8Ovh9qov54nmV1jsfLcv5O8gE5IGMZyBzzXYnwJpmr+C4bBo4TezW6S/b2XdIZiA28t1IJOOvTiuY+KWiGy+GsUOpXUt3fWPlolwHYBiXAO4Z5G3jnPIFV9Y8EaOvw7/tK4Sa61GLTUljuZZWLJhAQqgHAQdAuP15q3e+KtQsPhTpd5FM/9pXix2kMoPzBskZye+1Dz681BrfhS/wBS0E6fb+DLe0vkCGK/F5F5u8EZYsBk55zk969n8LJqcWiWUesFTqCR7Zir7skHAJPc4xn3zW/XmPj/AEkX95pF3qOoWsGhWcplu7e4fAmYcqMYIboflPqfWvOTd2lp8SdC/sLTbnS7W7jaKbNsbeO6XBIIQgdOOSAensT9KUV83eNdHs/DPxC0DxAtui2N3OEnH8KS9N/twQ2B/cNeoeJ9Ns/EGu6ZplxbJItspvZ3ZOdnKrHnHRmySPRK868c2L3/AMUfDllBdy2JexcCaADeigSkhc8AkAjPbNZPiXSYfA3jrwvPoU1xCNTuBDdxvMziUF0Vi24kkneTz0IBGK7rWtQOu/EG28Mm5lXT7S1NxdQxuVE0h5CPjqoBU46HNc98SLA+BlsfEXhvNmq3CxXVpG2Ipl6jK/8AAcHHr+NdH4n1mbW9f0Lw1ZTzW1tfQi/uZ43MbvDhsRgjkZwc9O3PWuC+NvhzTdD0axvdPiaBDeLHJbrIfLkG1myQSRn5cZ962fjp9qs/DunX1pqN5buZo4GjimKoylHbJA75UVD8RPDd1pvhl/Ej69qkmr2nlOG87EYLMqlVUfdHOep985rpvFPi28t/DnhxYGlF/rYhV2t03SKjKpkaMf3vmAH1rjfEdrfWkVtd+EdM8T22pxSqZDOHMc64Od4LEE5x2x14r6K0+aa4sraa4iMM0kSvJEf4GIBI/A8VcrynW9Un13xfH4TtbmW3treD7VfyQvsdhxiMEcgHcucdjXA/E3Qk0vWvDEtrdXP2WTUIwbead5VV9y/Mu4kjjg8+ldJ8W5brTr3w/eWeo39uZr5IZYorl1jdcjqoOO36mr3xra6s/DR1Kwvr20uYZo1L21w0e5TkYYAjjJ9M9O1Yvxtdpfh7aO7FnaaAsT3O010pmXxq0Vro+qTQ6Zp8gWe9tJzG8zhP9WoB+7yDuPcYHrWr46t/EEHh9LXwt5r3skyxvK8wZ0jIOW3OfXA45GcjpXlXjnULbwtcadceHvEd3PeG7WK6ga8M6OvOS4OQGyMdupr2XXtDvNbvbN11W9sbGKNjIlnOY3kckYyQOmM/pXitwdT1nxkmgeGvEmsGztRnULyS6Miqc8qpAxkdOepJ9K3PFep+JdN8f6JpWn6uHhuo9yw3Ef7sfeHz7eX6Z6jJx060nig+IvCGu6HqP/CQXV/b392ltc202BGMn+FRwvBOD14Gc1p/Ga+1zS7Sxn03WHs4J7lLdo4owGyQx3b857dP8n2qEkxIScnaMmpK8u+Ld3q+m+GLnUNK1H7J5BTzQseXcM4X5W/h6jtSa7f6tF8OI9Tsb7yb5NPineZ03l/kBbr0JznPNcholt4y8R+DLe+PiQWbCFnh8iPdJPgn/WOcEHjHy8dznoOw+HGsXni7wbFLd3U0N4rmGS5g2h2KkEMMgjJGAePXpXm/wk0u6k1/xUV1i7iMd9slKLHmcq78tlSBz6AdT616Zd63f614ruPDel3Js7axhWW9u0QM5ZsYjTOQODnJBOQfTnFu/EWqeDfFGm6Pqt22oaTqj7be6mVVmhbIG1ioCsNzLzjgN7YrM8beJ/F+keL9L0qwaxmhvGJhgEZG5ckYkY5Ix1JXHSpNTufiRomja3e3l9o8gtz5sUnlEny8EsEAAxjgDcD356GoLTUfHms+CoNat9StLGSO3aYg26vJchQeST8qhgOAF/HBqx4d1zxp440CK702Wx0goSj3Lx+Y07g/wqQQq9M5yc5xjHPTfDfxRqGv+HLq71K3zf2U8kEqxpguygNwPXnH1rmrXUPGGqeGLvxHJqv9kzReZJHYvZps2Jnhi43ZOMZzW/pXj6KTwEPFN7CQ6KUeJMDfIG2jHPQnH0GfSqmp3XjS20FfEMF1DLceWszaStnuUI2ONwO8soOTz2P1rU17xq2leH9Ivnto4L/U2jjSK7cxxwsw+ZpDjIRe568iuT8SeNtQ8KtZXraxpetWUsgjuYIAqyxkgnKbSeOD9729cj3G1njureK4iJMcqB1JGMgjIqeivONV8RajP4rTwxpSwwyLbfaZ7qeJnCrkDCqCM9RyT7VB4Y8R6tJ4r1Pwxq620slpALiK6t0KCRCV6qScH5h+R69a84a81i1+LPiRdE06O8u5bWFAZpNkcQ2RHcx9OMYHOa6vQ/G2vWvieLw54r0+1tprkFra4tydjnnA6nPQjsemetTWPjDXU8c/8IxqsOn20bIZIZljfM69QFy+MnDDPqp4rtNW1PU4/EGnaXp4tGjniea4MqsWjRSBkYI65wPcVR1LxLczeID4c0SCKS+iiE11PcZ8q3Q4wMAgsxyOOOoOeuKGieKtSPiy58MaxaweesXnQ3NqrBHXAPIYkjqRnPUYrzjStQvbH4meKhp2my393LGqxorBUU4U5dieB+ZPSu88KeL9XuPEt14b8R2NraXyQiaBrZiUkXv1J7c/ga6DVPEdw+t/8I/osENxqMcYmuXncrFAhxjOMkscjA9DnNZVr4uvbDxHB4f8RWcME12u60urVmaKXr8p3cg8Y78n3BOd4n+IN1oHim00WXRZXt7jBSZH3vKDkfIg/wBoY5Oe+BWZrHxE1rw5rFpFr3h37Lpl25WKSKYSyKPfbkEjIyB68E1Y8Q+P9Z0G4t72+8Ny2+hSzCLz5HBmAx1KA/L3wD6V7LDKk0SSxtuR1DKR3B5FSV5h8Q/HMng37MTpUk8M7hftBcBFPcYHJOMntWX4g+IWoaNJb30vhy6XQXkCPdyHbIAf4vL6gemcZ9jxXZeKvFdp4e023vDHJcvdusdrDEOZWbpz249ax7vxbqGiajp9rr2lxQwahKIYbi1n8xUc4wHyFI69frXpNFeceMvGsfhvUNPsW0u6uJLyVY45sBYgSQMbj1PPSur1/WrfRbeOSVHlmmkENvbxDLzSHoo/xPAridR8cXXh+9sYvEekCytL1tiXUNwJUjb0fgY69frjODVrxn43h8M31jZy6ZdTm6kVFn2gRAkgcN3Iz0rd8Y+I4vDGmPfz2N1dRLjcIEBCjIGWJ6Dmp9H123vfDtvrk4W1tpLcTsGORGuM1yOoePns9NXXBod4+iFgDc70DlSdoYRk52k4xnHUVQ+Keo22q/DLUNQs5PMt50gdGxjI85O1Ubf4i2mkaFprwaTql/YwW0SXF7BARFGQoBALYyQRg9APWvYtOvYNSsre9tX3wXEayRtjGQRkfSrtc/rutx6ObRDZ3d3LdSGOKK2VWYkKWP3iOMA1x3iP4iW/hyGKfUdD1aGOViilli5OM9pDW5q/iq2tFsLX7JfPqOpxk29nGqiYcZJbJwmM9SeMH0Nc94D1jSdPmHhGPTbvS763QuIbraxmGMl96khieenHGBwMDnrtv+L0WQx/zD2/9BavSB4phk1+50KDTr+e4tghmmjRDEgZdwyxbjjsRk44zXm3xiIOteDFyAx1EYHf78deteIdesPD9qlzfO4EjiOKONC7yOeiqo6msGHxrZjV7bSL+wv9Oubv/j2+0xrtk9sqxAOe309a6DXNcsdEjha6dzLO4jggiXfJKx7Ko6/yrwX4o6/HqN94ds5NNv7G6TUI3C3cSjchIBKsrEHnHGa9q8ZzaT/ZE1lq4aWK8HlJbxLullbIxsUclgcH2xXmHw8k0jRdWFjfzawurTRiK0/tiLYfKBJCRkEjv69sD0r3uiuE/wCE+8N/2pcaYdRUT26FpWZCEBBA2gkfMTnjGc9qi0D4g+HtcuZ7WG7a3nhG4pdp5RK+oz/+v2p2kePtA1bVzpFvPMtyc+X5sJRZcZ+6T9D1xmus1bVLLR7Vru/nWGAELuIJJJ6AAck+wrl08caSmow6fepeafNcHFub23aJZun3SfrjnHPFcp8dnjTwXLuXLPcRKpx0OSf5Z/OtV/iH4Y0YWmn3WpAyiNEZo0LopwAckZAx39K6jxgsV14V1c/JJG1jK6nhgfkJBH6EGuP+FFzb2nw6064u5Y4rdFmLvIQFA85+ua6XwPL4ansJ38LpCLQXDLKYo2QGTAJ+8Bngj29K7OiiiiiiiiiiiiiiiiiiiiiiiiiiiiiiiiiiiiiiiiiiiiiiiivLNb8J61f+LbLxFb6pZxmxDJBA9uzDYwIYMQwyTuPP0rp/GOlahreiz6ZZ3FvA1ynlzSSoWwp67cH+dYWieHdc0jwi+gw6jbfaY4zHb3aIylAxJJI55GeMVh+CvCHiDwhZS29m+jSyzv5k1xKsvmSHtk+gzwPcnua2LjQvE15p+tQ3d9p8lxqcYgAUSCKCPYVO0HJyck9ev5U7wn4e1vw94VOhiXT5pYlZbeXLhfnZmbeMdt3GOvtWH4W8BX2neGdQ8Oao2nXVrOHeJlD7lkIGCcjsRnI5q94R8K6/pmhz+HtVvrO506WCSFJIi/nRBlIwNwwQM8DjH6VkeE/Bvi/R9NOhy67ZR6Vl9rwRlplVjkhdwAGTn1xk47Vv/DDwtrHhKyuNPv7yzntTIZIRArbsnGdxOPTpjueemPUa4L4k+GpvFfh6XT7aVI7hXWWPf91iOx9OCa4jxH4W8a+K/Dklnquo6bDOrI0dvbowWYqesjnoepAUYzjp29Y8OW1/Z6Vb2+pyW73UaBD9mUrGABgAZ56D8yeAK3K8q+J/hvxB4otobDTbq1h0/wC/cRyOyvMwOQMhSMDGfr9K1AfEdhp8dlpHh/TbZI02Rg3xKpxxx5Yzzz15/GuO8Y+GPE+rzeG/JhtJhpBjllkkumDTyAIW5K8DKnk8966/xHB4m/tPSdU0iCCRYYpFu7OW5KB920gA4xng4OOKzn0LUvEfiLSdY1bTINNj0ssyKtwJZZWOMZKgAICM88/TJFY+i6F4gi8f6trl9pMBsNRhFuQtyrbUAQZII54Tke9UvC2geKPCPiLUY9N06KXw5c3BdITdKDHnoy55HYY9AOpGadpuheLfDPivW7rTLG1v7LV5hJ509yEEJyxG4fewN7DAB4Aqbwv4e8WaX421HUruKwltr8J59yjFVAwCQiZLZGMc/X2q3oWheJNC8Za3PbWlrLpurSpK13JLjygpY42A5J+Yj06c9a9mpCAQQehrwDTNG8V+AtbvF0fTRrOh303miMTrG8TH/e6HtnkEAZIPS9oGi+LoviBceIL+wsktrq1SGTbccRrhSQuMksCvcYPOD6SW2har4M8W6hqul2Emo6Pqrbp4IGUSwvy2QGIBGS2OnDY7c9CuiXuv+KbPXdTtPslpp8ZFpbSMGkZ2/jbaSBjsMmnvq+tWGq6nBqOhXl/pUsw+yy2ypIQu1cqyZB29Tn1z17Z/gzwpLpw8RXItv7Pi1Vz9nstwIhXDAEgEgE7s4B4HHaub+H+n+KbDw7e+GZtH+yGMTqt884AJZTt2gck7j97oB78UzwDH4r0jQ5vDI8MxxTxGQLezTBIW3H7xIBLkZPTsB0qz8KtL1yy8M6jod/pEloCZds8sgG9mUDAXrj36VL8MdP1WDQrrwpq+iz20CidJbtpMLIrkj5OOTyeemAD3xXO+GJ/GXgC4k0E6BcaxpQmY20sJI2g5PDYwBnkg4wSeea9J1Pw/qfizwvf2usOlrd3qq0MKcpbbTuQH1JP3iOxwOlcF4S1zxzodnF4dufC013NbARW9zkrFsHA3PyvA6Y7AfWtf4mWuryeCU0n7Pfajql7Krym1hZ0Q795BI4CjgD6A1razPczfDb7Kml6gb2WwFuLYWzl1cIAcjHA46/8A6q5iz8M3Pij4XWuiyWt1Y6jZ/PHHdQGPMis2PvAcEEjPbP4FfDfjHxnaWsOkX3g+9uL2MCGO62skR4wC7YK/VgcV7rpsdzFaRJeSrLc4zKyj5dx5IHsOg9hV2vDfiG+pad4z0DWf7Lu9T0q2jZTDboZCkp3DcFH8XzJgnrjseawvE95rV34w8M6+PDOpCzj3KkQQNMc5yXUHCHBzhiOh54OPouJmeNGdNjlQWXOdp9M1JXDfEjQP+Ek8L31ikYe5VfOt+OfMXkAe5GV/4FVf4bWOowaHFd6yXOpXKqZBJHsaNFAVEI+g3H3Y1w3iGSY/FTQ9RGn6gbG1ha1kuBZybPMYSAAHbyPnXkcdfSqnxYSe68V+F5rSxvrpNNuRLdG3tJJAi742HIHJwp4FXPF1ldaF4xsPHFlbTT6dLEsd+kMZMgBUgMV4OMbfoV561c8byJ8QLOx0bQ/MngluFmuLzymWKFFB4yQPmOeB7Vn/ABIstR8O+IdE8WaVYyXVpYQfZZ4Ieqx/NjjB4w5GexArlviz4lj8W+HNPTTdJ1VovtiO7yWxQBtjjywectyemQMdeRWr8cb9L7wnpVtDBcrdPcpP9mlhKyKgR1JYduSK6n4q6lZ3fw7nW1mEzXixC3RQS0m2RC3HXgA59Olcr4o0691jwP4X1jQiZr7Q0idoQMlWVF3ZU9WVlXjHIzjrzv6H8WoNciSysNFv5ddZdptggEav3ZnzwgPUkZ9q9ttllWCJZ2V5ggEjKMAtjkj8amr5y8V3U/gb4jN4ontZ5tJ1G3WGeWNMiM4VcZ9f3anHcE4rM+JnirT9Y1Dwvc6Z9qubO3vRLJMlu4jJBU7RkDcwGTgDjNdf8Z3kbRtF1eCCWa3tL+OeQLGwYJgnJBHyjgDJxyRXJ/FrxppviLwmYdGW4uYTcR+dcGJo44iMkKS2NzHjgZGMn0pnxh16xvfAWk21tOPOlmiJhkQpIFVGydpwcZwM9DnjNTarPB8PtXsvE2hyRN4e1fak9nG3TAPKjnpyfY5HQ10HxS8Uxy6Lo11p148uh3V2q381o5D+VgExkggqSCcg4PGDjkVxHxP13w/ceHNLt/DltI1hbX0c0k0Fq0cS/KwwWYDLn8ehyc123j/4lWdro0FroF3uvb8bI53jaIRJ90vlgMd8H2J7Vq+FZvC/gLw5KDrWn3N4VM9y63KO88mOQvOSOwHvnqTXH+JtZs7z4m+ELoTRxobVWfc4whffhSc9eRx7j1rW+N19arL4aia5iDrqCysC4+VBj5jzwOetSfHa7tn0bRgtxE2dQjkGHBygVvm+nvXu9u8ckKPFIskZUbXU5BHqDUteT/Gu7gg8D6hDJKiyztEsSE4LkSKxAH0BP4VV1u+t/wDhUnntNGqyaVHGDuz85QLt+ueKv/D6e2j+G9lJ9pQxR2j+Y+eFPzZB9weK5/4BTRL4PkUyoCl1IXG4fKML19KpfBmeB9b8XhJkZpL8ugDA7l3PyPaquhSL4U+KusQalIIYNYQy200jYV2LBgMnp/Gv1AA6itj4qWv9ueIPC+jWxLzi6NxNsGTFEpXLN6dTj6VT8bSKPiv4TDEACE8k9yXAFeg/FCQxeCdaYFR/oxHzZxyQO31rJ8Myqvwut5FIYLpL9D3CHI/Ss/4GOp8DW/zD5ZpQ3PT5iea5b4X6p/ZnhvxfqMSCZ7a7mmVAc7sLkZx246+mai0/UdC1Xwfd+IfEGowX2pTRzKkM7AiCTB2xxRnvyDnGec5xXK21m2qfBhYbOSOa6t52unt423SBBIynKjkcEt9BXtXhb4ieHb7QbW5udVtba4jhUXEMrhXVwMHC9WGQcY7V518Vr1y3hTxTNYGWwinfzYJYwf3bMpXIPGWVSeehxXpH9ueBX0sakn9kyxFQREkUZlLEcJs67vauvm1zTNPNlb311b2VxcqvlW8kgDZOBgD6nFb9FeN3er3HiHx3d+F0vZdPtLGASytbkxzXJwp27+qqN/bBPOPUc34MGk2fxV1uDTJozbJpwDP55kG8GPdlmJJIwc89j6GtLwtMsvxe8VFQcfZY159VWIGn/EOz/tjx34QsrY5ntpHuZ8DOyNWRgT6Z2kfiPWrPxm0iY2Nl4n09f+Jjo0yzA9mjzkgjuAQD9N3rXVeBLn+3Y7nxO8UkZv2CW8chyY4E4A9stvb8RXlnh3VofDvxW8RWmrTJAuoYaKaV8LnhkGTwMqSPqAK93k1ewGpW1lFJHNdzbsrGwLRoFJ3N6DOB9WHvXk/gr/kqHi//AHI//Zaju/8AktVl/wBg5v8A0Fqp+ApJLP4oeK7S9cie5zLD5nBdA2VA9cKR+A+taHxctjea54Qgt9v21r7KnjKqCpJx6DGfwpPGh/4uj4SH/TN//Zqm+NC7j4a5/wCYolaHxz48D3f/AF2i/wDQxXpeh8aTYf8AXvH/AOgitSvC/jmoe00BSAQdTTIPfg1tfG6Pf4GvvmVdskRwT1+cDA/P9Kg17W7fTdG8M6eun2t9ql6kS2S3SgxxMFUGRjgkAZHTk9q4/wCJmnX9peeGJr/Vp7yaXU4y0e0JCmCPuKB7kZJJr6Rorw/40jJ8Nf8AYTSs34sywReLvCp1O4uLfTcybpIpTGUfIG4MOmCVyfSu51zwVoF9Z+dq11fz2kIMuZr+R1UY6jJPauR+MOxIPCoiUiMajHtBzkAAYHNdv8VGKeCNZKkg+SBwexYCvMvELTR/BG0MRIH2a3EmDj5S6j+eK9i8Pmw13wrYb4Y5rO4tIw0TqCuNoBUj2Ix+Fed/Fl7CL4bXkOmxotosscMYiBRF2yjOB3GQfbvXT3UQT4aPGqqcaN02j/nlknGfx/xqT4TknwPo+VI/dMMH/favRKoajPZWMDahfNFFHbKWM0gHyDvg+/TjrXhfg/T7jx94hPjHV4dul25aPTLR+QSDjeQeOMHOOrD/AGa7DxHeWJ8Yadb6fYJd+JY4G8uWSQrFbRHOWfHJOM4GM/N1GRXAS2epWvxj0FtUv47yeW1ldTHF5aRr5c3yKMk4Bz1JJzWZ8QjrS/EotoGz+0RpbGPcMnG1s7R/ex0969c+Fus6Zq/h9TYQ/Z7iJyt5C5zJ52BuZieWz6n6dsVxHxhBbxR4HVQSftrHj03w13Hj250iG60Zbqykv9WFyG021jkKEyDHzMRwFBwSSD06HmvLviVDrX9s+D5tXubUl9QULbW0RCxndH/ETlj+QrqYb1bz4xz210SBY6dttFYcb2CsxX32swzx0x2qD4zqhv8AwkxUb/7SUBtvIGVyM/l+VReLZJrr4o6NZtqcun+XaObSVEVsSMGB4cFfmAK9OwHWus17wONYls7vVvEN67WD+bC/lwx7DkEkkIP7o/KvUKK8GtLSGb4z38jwK7R2CSKdoO1tqjd0644/Gm+LtPtLz4teGkubeOaOW0kLpIoKsVWUqSO+CB+Qp3xfCQ694LnVAJBqATcODt3R8fSk8V3/AJnxZ8MWN2StpDE0kasflMjK+1h77go/Cun+M1hBe+CNReWNDJbhJYnK5KEOucemRkfjXn/xGvLq7+E+k3N1JI88/wBnaRm6vlScn17Gu28dWNna/DO8it7SGKJLaN1RUAAbK8/X361Z05i/wryxJP8AYrjk9vKNXvhXDE/gXSI2jQo0TEqVGD87Hp9a434BqF0fV1UAAaiwAHb5Vr3iiiiiiiiiiiiiiiiiiiiiiiiiiiiiiiiiiiiiiiiiiiiiiiiiiiiiiiiiiiiiiiiiiiiiiiiiiiiiiiiiiiiiiiiiiiiiiiiiiiiiiiikAAGAAKXrTQqgABRgcjilKqeoB+oppRD1VfypwUAYAAHtUUcEMTM0cSIzfeKqAT9amopksaTIY5EV0bqrDIP4VGlvAgjCwxqI/uAKBt+npUkiLIhR1DKwwVYZBqIWtuI1jEEQjU5ChBgH1xRNa287BpYIpGAwC6AnH40jWlsyKjW8RReQpQYFJ9ktvJaD7PF5L/ej2DafqKQ2Vq1uLY20JgHSIxjaPw6U2XT7KYgy2lu5ACgtGDgenSoP7I03/oHWn/fhf8KG0jTHYs2nWjE9zAp/pT7jS9PuX3z2FrK+MbnhVjj8RTJtH0yfb5unWkmxdq74FOB6DjpV+GGKCNYoY0jjXhURQAPoBUtUbzT7K+Km7s7e4KZ2mWJXx9Miq76LpTwiB9Ms2hDbxGYFKhsYzjGM470iaLpUcD26aZZLDIQXjEChWI6EjGDTY9C0eJJI49KsUSQAOq26AMAcgEY55ANJa6Do9pIJbbSbGGQEEPHbIpH4gVNqukadrEIh1Kxt7uNTuVZow2D6jPSo9K0TTNHDDT7GC23ABmjQAsB6nqazbvwh4evbt7y50i1luXbe0rplifXNaWpaLpmqWsdpf2UNzbx42RyLkDFVovDWixae2mx6bAlizlzAq4QtjGcUlj4Z0TT7e4trPTLe3huBiVIl2hx74pul+FtC0l5XsNKtbcyoUk8uMAMvoR3qrpvgvw3pk0k9po1pHJICrEpu4PUAHIH4VoaJ4e0jQoHg0zT4LaOQ/OEXlvqTyaxR4B8Ki/N+NDtftBYPnB25652Z29/SuuvLO2vraS1uoI5reRdrxuoKkfSuP0TwB4Y0O+N/p+lRx3O7Kuzs+zjHyhiQO/51k+PfDGm+Iry1SSwuJdSCbYrhCyxwruzudgQOPmIHUn616bGmxFTJO0AZPU0+uG1/wJ4d8QX6ahqGnq9yuNzoxTzMYxvx97gY57cU0eAPDA1SDU10mBZ4FVY1XIQFeh2jgkep9B6VZ1nwbo2rX39pSQy2+o4C/a7SZoZDgYGSp5I45PoO1amjaDYaMZpLZJHuJsGa4nkMksmPVjz+HSvOtS8e6T4iS88O6O002o3EhssGFtoRjteXI42qu4+vTivWrO2isrWC1gXbFDGsaD0UDA/QVyvi7wXovi1Ihqluxlh+5NE21wPTPcexqXw14Q0bwzbyxaVbGF5RiSctukb8T0+g49qp6T4I0zSdWl1W0nvlupjmYtcFhLzn5s9aZL4G06TxB/wkAvNSW/DZVhcZVR/dAIPy9eOnNWvEng7TNfure+ka4tNQtz+6vLOTy5QPTOCCPqP5mtDT/D1paX39oSy3F5fBCiT3ThmRT1CgABc+w/maw9Y8D2Wr6zDrNzqGpC8t/wDUGOZVEQyThQF98c5z3qTxV4LtPE09rNe39+htWDxJFIqqrDHzYx146+/GKf4o8H2/ifT4dPv9T1IQRkFhFIimQjoW+Tn/AOtXT6TYjTbKGzW4nnSJdqvOQWx2BIA6Vo1wHjPwVb+LZbZrrUr63S2O6NLdlUBv72SCc1a8SeEofEmlRaXqGp3/AJCEM5iMamUjoWyh/TFY+t/D+21nR9PsLnUrs3OnD/RbwbQ6dMdAM4Cr78ZzmqGsfDK01W3t/P1jU5L+GUOL6aXfJgfwr0CjPIx355r1S0gFrbxwCSWTYoG+Vyzt7knqaklljhjaSV1jjUZZmOAB7mvGPipGdTvPCUFoVl87UVdXVsrtGCTx1GDnPtXoni3wzp/irS5NOv0O0ndHKgG+JvVSfy9xXn+hfDSz0Z45tU1u7v7K1O6K2uZMQR46EqTjj8BSfFOM6nP4Uis2jl87UkZWV85A5JGOoAySa77xjoMviTSpdMW/a0imGJSsYcsMg456dO1R6J4ZgsPDqeH72X+0LRUMZ85QMp6cenbuOPSvNdP+Esmn3TR23inVYNJYljaQSGMkn1IOMfhmu28ZeD/+Eh0aLQ7e7Wx09AuUSLcTtI24JPHSp5/D2pz+Ez4ffVYvMaH7MboW5BMW3bjG7r6nPIzx3q74J0K68N6LDpVxepeLBkRSLD5ZCkk4Iyc9a66vM/iT4Qv/ABja29nb6qtlaoxeVDGW8w9s4I4HPFXLfTPFNpYxWNpfaLBFFGI4ylnJlQB7uR+lcdc/DbUre/0vVNG8QNbaha2yW88ksZcShQBnGehx0Oeg9KsXnw61KTxDZ65B4nu1u1iMdzPJGhdsgg7BjaowemOOvXmtEeENa/4TBPEzanYs6ReQIWtm+5jHXd97vn+lQy+B9Ss/F9x4j0PUbWzW4/11q8LMsucbi2COSeeO/wCNWfF3hLWPEGraVfi+sYl01/MijMLHcxKk559VFL488FXviOXTNSsNTFhrFh92VQdjZ6+45z65BINYXib4e65rraVfTeIVfVbKfzQzxAQoPlI2IB1yozk81q+L/AN1rUun6nZ6u9vrtmuBdlAok5zyFHGOQPY4OayNa8BeJtffTbnU/EkLXNnP5irHb4iUAgggcZbjqe369F4/8Br4stLSVLz7Pq9mB5V2Bjd0JyB055GOhqn4f8J+KGkiTxR4iF/ZQMHS2hXAkI5HmNtBYZ7HOcCvXaK8r03w5r9v43ufEk76aYLmH7M0KSSbljyuCCVwW+Ueg69Kr614V1288c2Hii3k04R2MZhjgkkcF0IYEkheD87euOOvd3xC8Ka34l1LSbiym0+KHTZvPQTM+52ypwcDAHy1b8deC5vE8djfwXS2Gt2PzQzISyZyCQeMkcHHHepdU0PxB4msV0vXX023sXZWujYu7PKFO4Ku9RsG4LzyeKi+I3hXUfEmkW+j6WbK3to2Vi0zsCNoICqAp498/hVnxVo2va34UbRo102O6nQRzSNM+xVBByo2ZJOO/T3qqnh/Xk8Df8I4v9ni6+zG184XDhNh4z9zOcdq0/Bula14f8Lx6ZOljNd2qlYDHK+yQZz8xK5B5PTP4Vi/C/wxrPhWG+tNR+xSR3E5nElvIxOSACMFRxx/OvV6KKKKKKKKKKKKKKKKKKKKKKKKKKKKKKKKKKKKKKKKKKKKKKKKKKKK4TxvrmtaIunnR9Fk1Mzz7JgikmNfXjpnnk8DvXdKSVBIwSOR6Vxp8TGXxUfDtpYyTtDEJbu43BUgBGQPUk5HHv6AkdnXn3xD8WXXhHTRfQ6U15HuCs5lCqhOcZ6n9O9bGoeJLTStO0+/1BZI4Loxo0qLlISy5Bc9QueM+pFXbHXbDUL6SzsphctHGskkkJDRoG+6CwOMnk4FYHh3xLfarr+raZcaLcWlvZMRFcyBgswDYzyAOeowTkV3O9Q4TcN5GQuecev6inUUUUVyWg+KrLXdS1GwsoLphYOY5blowIWcHBVWzkn8P6V1tFFZGvarFomm3GozwzzRW6F3SBNzYHJOOBwMnJIqh4Q8Q2/ijR4tVtoZYY5GZdkmMgqcdq6aiis7VdQi0u0e7mjmeKMZfyYy5UYyTgc44ritO+ImianFJNYxancxRnDvDYSuqnGeSBxXTaF4j0fX1kOl38Vw0RxIgyrp9VIBH5evpVTxj4psPCOnJqGoRzyRPMIVWBQzFiCe5AxhT3rpLWeO6t4riIkxyoHQkYyCMip65Lxh4s03wjZw3epCcpNKIlWFNxzjOeSOABTvEPivSfD1jHe6hLKsUqgxhIWYtn6DA/EiuhsLqO+s7e7hz5U8aypuGDhhkZ/OrVFFFFRyyJDG8sjBURSzMegA6moWvLZbb7UbiL7PjcJd42kduatA5GR0oooooooooornLTxPol7qraTa6lBPfKrM0URL7QODlhwCM9M5qa38Q6Rdai2mW+oQTXqgs0MbbioGM5xwOordoorL/tbTvty6cL2A3rAkQCQF8DrkdR+NX554reNpZ5UijXq7sFA7dTTopElRZI3V0YZVlOQR7Gn0UUUUUUUVG0iIwVnUM3QE4JqSiiiiiiiiiiiiiiiiiiiiiiiiiiiiiisqx0fTNPnnuLPT7W3nnOZZIolVn+pA/H61q0UUUUUUUUUUUUUUUVR1KwtdUs5rK8iEttMu2RCSMj6jkVh6D4U0nQvLNnFKzRKViaaZpPKU9Qm44UfT1NdVVLUbG31KzmsruPzLedCkibiNwPbI5rnvD/hDR9AaN7KGUvErLEZpnk8pWOSEDHC5OScAZzXXUUUUUUUUUUUUUUUUUUUUUUUUUUUUUUUUUUUUUUUUUUUUUUUUUUUUUUUUUUUUUUUUUUUUUUUUUUUUUUUUV5Jr3inX9J8ZaZoZgsPsGosPJuWRwQB95fvYLDj/AL6Hriuq8WarqenyaZBpSWctxe3IhEdwWzjBZnGD0UAk/wCOK4DxL4y8UeHvEGmaTdWukGDUXCw3f7xVHIDAgngjI+uRz6eg+LdU1PSrezOmw2s9zc3C26xTMwDM3PBHQABifYVy3xJ8Z6t4NsbW5i0qC5SQqks5lIVXIPyhcZxx1z6V0XjjxVH4U0RNRa2e4llkWGGFTjc7AnBPYYBri9S1/WfBlxbXmr6XpTWup3QjnksmcSo5Bxu3Z3cDt6H2rvvFHiSLQ1tYY4Wu9RvpPKtLVGwZG9Sf4VHGT2rxP4x6j4nh8MGDV9O08W1zPGBNaTuxiIy21gwGc46jj8xXXePvEkWieELSO60OTUrO7tY45CZhHGpKjAJHzZ78Dt1FZvg/WDo93Y6boXg++TRb5DP9rJLO5K53EngLnaBuI45711fgvxxceJtX1jTn0lrJ9PAG2WTLlskYbAwOnYmuP0TW/EV58T9StLi1tC9rZlFg88qkUTFHB3BSWYkrnj19K+gR0560V5TH43vx41TwrcaRFG7/ADpcfaeGTbuyBt9AePUdhyOq8S61faVPp8NnpyXjXk4gA87YVOCScYOQApJNcpL43u4vFcHhW80jybi4+7Otx8hQgncpIGejDp1GK1727XwiNJ0fStK+0JdyNHGBNht33mZsgkjGSTVTxT8QLLw3rVlpV3Z3Si4cA3JTEYBxyuMlsEgHA4qfQPHFrqX9rte2Vzpcem7Wke7TaChzg/Xjp3yMZqG68Yaitgmr2nhu7n0po/NMhlRZdn94R5JIxz9Mcem1PrFnrvhK81Kwl8y3ms5SCRgg7TkEdiDxXn/wj1CPTPhst/MpMcDTOVBAJwx4Ge9eraHqNxqdotzPptzYF+VjuCu/HuAcj6Gtqis/VuNNvP8Arg//AKCa8Q/Z4dV8KX7MQqjUHySeP9XHWJ4ZQah8Y9R1DRGb+zo0cXcin93IdgUgEcHMm1sexPavWfH3i7RPDFvCNZtJ7pJT8kcduJBn3LYUHrxnPBra1zxFbaLYWd3JbXU4u5Uhhhtow0jMwJAwSB0B71zOs/EO00SCO51HRNZt4HkEYkkhQAMQTj7+egPT0pfEXjjw3Y6XY3Ws285ju0WeG3mtN7D0J/hBH1zVP4z4f4f6k6hdo8lhleceag49Dz/Otu11208P+ENGvLxZnRra3iVYU3szMgwAK6uPUYvsBv7lJLOFU3uLkBCg/wBoZ4rkZ/Hml28UN3Na6immykBNQa2Ih5PBP8QB9SuK7m1uIbuCO4t5FlhkUMjochge4qeisLX9asdFhha9Er/aZRBHHFEZGdiCcBRyehrwSKDRfCuoR3d9qutQaIt0Z7bS59PmjjWTlh8x4IU8gYHIHXBr319d06PTLfU5bjy7W4CmIsh3PuGVAXGST6AVkaZ4y0m/1H+zGNxZ3x5jgvYGheQc8qG69D712VISACScAVxyeN/DUlxdW6avbtJapvmK5KqMhfvYwTkgYBJqTw14w0PxNJNFpV750kPLIyMh2/3gCBxzWlquu2OlyRwTvJJcyjMdvBE0srDuQqgnHB56cVFoHiPSvECSnTrtZHhbbLCylJIz6MjAEc5HTHBpdS8Q6dp0zW8ksktyqhmgt4mldR6kKDgY55xU2ia7pmuwvNpt5HcKh2uBkMh9GU4I/EU3VNf0zS5UgurnE78rDGjSPj12oCQPfGK8O8N3+k6p8WpbvRyht207DMqFMuMA5U4IIAAwQOlaFvb2mnfGK4eOGK1h/soyyEAKpPGWPpwOfpXqeieLtA166ltNM1SG5niGWRcjj1GR8w56jNaGr67pejCP+0b6G3aQ4RGb5n+ijk/lSaPr+la15g06/huGjOHRW+dO3KnkflXkt7aW9r8ZdNNvBHEZ9NeWXYuN7kyAsffAHPtXY+OoNL1eTS9H1HVbW3ikvEkktWkAkucfdjAznBYjJ9q6y41DStEit7e4u7WzjwscMckipx0AANQ3PiPRbS+SwuNVs4rtzhYnmUMT6fX2p+oa/pGm3Edre6la288mNkckoDHPtW0GBG4EYxnNc/8A8JLof2o2n9r2QuA23YZ1B3Zxjr1z2roaKybzWtKsZTDd6nZ28oGSks6o35E1anvrO3thdzXUEdsQCJnkCoQenzHjmsw+JNCHXWtO/wDApP8AGuQu9FsLvxMnizVb+2NlbRpHp374CPOCS5PQnJOOe30rvG1XTktku2v7VbZztSYzKEY88Bs4J4P5Gqv/AAkGin/mMaf/AOBKf41ote2qxxytcwiOQgI5kGGz0we9Nkv7OO5S0ku4FuX+7C0gDt9Fzk1akdI0LyMqooyWY4AqlaalYXrFLW9tp2AyVilViPyNWpZ4oSgklRC7BVDMBuPoPU1C99aR3K2r3UC3D8rEZAHP0HWia+tIJkgmuoI5pCAkbyAMxPoD1q07qilnYKo5JJwBVWW+tIokmkuoUif7rtIAG+h71cBBGR0qF54kcI8qKx6KWAJqUkAZJAHrQGBGQQR65oBB6EGloJABJOAK870W/m8WanPexTOmiWU3l2/luV+1yLjLkjqgPQdCRz6V6HkZxkZ9KQMrEgEEjrg9KUEEkAjI60tAIPQ1gXevWdvrVlou4teXSu4Vf4FUZy3pnt+Nb9FFcr4z0vU9Y0aWz0jU2066Z1ImUkHaDkjcOV+o9MdCa3dNhmtrG1guJjPPHEiSSn/lowABb8TzXFzTeIL/AMY+RaTvZ6JYxr9pLQqftMhG7apIyAARkjpz3rE+M9zqWn+Fpb/TtVnsmidAyw/KZNzAfeAyMZzwR0r0bQJXm0bTpZGZne2jZmY5JJUZJPetakYhVLHoBk1514SfxHqy6jf6ncta2dy7iwthAqyRR5+VySM5x2PufTGpoWuyyapdaDqiiPUrdfMjcLhLmEnAkXnrx8w7Hpnt2VFFFFFFFFFFZ+rXqabp13fSDKW8LSkDqcDOB7msXwfda5faXHd69b21rcTAOlvCjKY1P9/cT83t2+vTqqKKKKKKKrfa4Ptf2PzB9o8vzfL77c4z+dWaKD0rzHw34r1TUfGGreH9Qsba3WyiEimJy5OduMscAghs9BXp1FFFFcN4j8S3Wn63pmiadpwvby9DO+6XYsMYOC7HB46/lgZJArT8U6/H4asU1G6hd7JZFS4ePlogxwGx3GSAe/PGelLpPiOw1m+lttLmW7igjV5riNsxqW+6oPduCSO314rpaKjlZkjdkTe4UlUBxuPpmvNfBfjO88Q67rGlXWmJYtp2FIE3mEnJByQAO3avTqK5i58T6ZZaudJvpxaXDIJIWnO1JlxyVY8ZByMHmlbXxPob6xp1lcXceGaKPAjaRQSNw3EccZHcjtWT8O/FMni/RW1OS0W2PntGI1fdwMd8D1rvKKKKKKKKKKKKKKKKKKKKKKKKKKKKKKKKKKKKKKKKKKKKKKKKKKKKKKK8o+MWitqXhl763LLeaW4u4WXqAv3vwxz9VFT+BdUk8XzJ4jlg8qCK3FvAjDgSEAzMvfGQFB9F96tfFPw2fE3hi5ghj33lv/pFtjOSy9VGOuVyAPUj0rmvhvrc/jaSy1W4QqNLtzC2f47huGYf8AA/76qj+0NKI/CdupBzJeIox67WP9K6n4heI49FtdKs1trae91CdYrY3IzHCeAZCPbcPzry/wCMWlvp+n6NNe6vdX+oSXqBhLIFQDByUjGABnHPP1rovGVylj8WPC9ze4S0aBokdj8u871HXodzJ+la/wAeGQeCZgzHLXEQTBPJzn+WetY/xk5+HlgP9uD/ANANe56coWytlHQRKB+QrxH4cMX+IPjNmJJ8xRye244q54d/5K/4n/68ov8A0CGvbqK8O+M1lc2MemeLdPUm70qYCQAfeiJ7+wPH0c+ldn4cvY/E2pHXoGLafFAILQMuDubDSNgjgjhePQ1yvxl0yaPT7PxPYITqGjzrKCBkGPcM5A6gHB+m6ui8J6nD4uvV8RW4cWcNv9ngjkAysrENIfY/dXPsfWuN+JYVvHfghWUEfaGPPruTFW/j69xH4NK24/dy3ca3BA/g5Iz/AMCCV6loUlveaHYvFh7eW1TAxwVKjjH9K8H+F0csXgbxWhDC2V7lYQfaLnH6f5zXEeDNV1Pw9pPh3UNYi+1eFWkmCKq7vIkLsNzDvzkj/gWOev2NDKk8SSxMHjdQysOhB5BqSiszWuNKvv8Ar3k/9BNfLXwz8GQeJfAOpIJLmC8a6kWGRZmVGIRCAVztKk8HIJ6816l8HNeW50yTw9d28dpqulfupYVTaWUfKH9z2J9ee9QfHz/kT1/6+4/5GvV4Wt0023uLkRiOCFZd7gYjwvLZ7cZ5rw7RI5vib4nbWryORfDemSYsImGFnkBGWIPUZGT+A9a0f2gTGPCEOdn/AB+IE+u1un4Z/WtL40yMnw8uVU4DtArcdRvU/wAwK5jwFrV0dfsLDxVB5Vz9ii/spiQIdu3kgdDIwxz6ggYrb+Pt/PaeE4oISypdXSxykHqoVmx+JA/KvUryztr3w/LZbf8ARZbQxgDspTAxXmnwGu7i58IMk7MUgu3ihz/c2q2B+LNXtNFVLuK2ZUnuQm22YzK7nAQhSC2foTXgVnFJ8UfExvZ0kXwvpb7YYmOFuZB1J7H39sDua1PF8k8/xK0HTItQFkqWTSW5MCyKJDvB4PAOFGD7YHWtbWPAd7rGpafqeq+ImL6ewdGjtljOMgkEg98fqa9eor588NaZYz/F3xHI8CSG3iSWLeFISQiPLDHfJOO4z61fuI4bb4zWn2YKhuNNY3GFA3N83tzwq81Q8DzaprHibxXd2upWsN0t35Wya281hGpYLhtwIHGMeozW/p/hDUtD8Q6h4su9ahnllt3863htTEkhVOP4z/dB/OofgbL9u0C/1OZhJe3WoSPPIeWzheM9cc5x71liM6B8Ykhso9tvq9m01wik7d3zncR67o//AB4+tbfwkuzrTa/rdyubybUGi3HnbEqrtQewz+NYenxRxfGvUDGgXfYB2x3O1Of0qtJY2uofGi5iu4VmjSxVwjfdJCr1HQjnoeKueJreKw+K/hiW0jSBp4HSTy1ADjDjkd+D+g9BXT62mnWHjWHVlkub7V2s/s8OmW6KzAFj85YkBF5OSSOv4Vx3h6W5f4u3j3NjFYzSafmSKKXzM/dILHABPTpxx361r6jIsnxl0wDOY9LZTn1/eH+tZvxZtbRPFfg24WGNLuTUYw8gGGdQ6Yz64/rSfHbTLSeLQ7gwqtxJfpC0yjD7CDxmj4yeGdGsPBLy2unQR3EEsWycIPMOTg7m6tnJzn69hVrxH4V0Z/h1cXklmst99hW5+2S/PNv2qfvnnHGMdMVi654hvbL4R6O8c2ye+2WTTMx+Vfmycnp8qYz7n8Oq1/wlrGueHF0UWHh6CJdphlillPlkY+ZRs6kcZzzmvSPCtlqGnaJZWeqXKXN5AnlvMmcMATt68k7cZJ6nNdBXiHxw8OHUdCXWLOJPt2muJmcJlmi/i+uOG54wDW7eapD4q8LaVbWZUnWwsbAceXGvM/H+yFZfqRXP/GLwTa6j4a+1adaRRXWmruQRRgFogOV4GTgcj6H1rX/tq28W+DtLgt0jd9WaO1miQcQ7eZjt4IChTj6oehrt7/w5pt6umxywILbT5PMit9g8s/KVAI9s5+orwXWbC1+IniZdF0WxtrbRdMlze3sUCqZXBwVVh17gfieQBVv4w6DY21z4XSzRrUm6S3BiYjao2hcA8ZHY1N8WvCWl6LoI17T0lh1a2uYpDeGVmkkbOMsScZzhs46iuz8daa2uaJos17qcFppcUsVxqCzNtEy4B2j1PXA7kjuBXnni28srXxN4UvdD0eTTomvFjN0sAtxcxkoCoXgldpxkgdeKs/GfT4G8UeFZIpZYLy6uljMisTtAdAGAOQCMj61B8X/Cem+HtEtNa00TR6lDdoWunmaSSUkE7mYn72QDmtn4g+D9Mj8G3WszG4n1iKJJ/t0kzGRmyPfAXnAAAA4q74qjbWvhLDe6hcXCXKWMc+9XYeY2APmH8QbPf1zWZovgfS9U+Htvd6i9zdXX9nF4JJJTi3wCwEa9AOmfXHNX/B/im50z4UHWLhzPPaI8UTOSSTv2oD7AlR9BW54U8Habqnhq2vNXj+26jqMS3Ut65/eqzjcNjfwgZGAOM9qw/htqM2r2uv8AhPXJGvv7LlaETP1dAxHXrkFcg9eR6U74CyNe+FdQjuJJJ4/t0iDzGJO0xpx146n86p/B9mi8UeMLJZJPs1vdbIo2csEAkkAxn2A/KvoOuM+Il9JpvhHWLqHIkW2ZVIYgqW+XII7jOfwql8LLSO08FaOkYA3w+axA6liWP868pGm3kvxVvtLi1zUooZLMPI/nZk2EKSit/DzjnGR255qtqGlTeFfiLp+l6Hqd3bxaxbnzmlcylD8wLDPU4UYJzg+o4rQ8Q6fN4F8V+H7vTdUv511G5FvdRXc5kEgLAZJ9cN37gV6L4ysdRvNX0ySa/Wy8N24Mt832nydzD7qscj5c4745PtXnmiaxbWXxK07SvDt9cSaJe2zvJC7yPFvCyNmPf2+ReVyOoz2EOqeG7IfFzT4Yrm8TzbR7mR0un8wSHzOA2cgYxx6exrqfFniCT/hJrTwzE+qraQW4uLuTTkeS4fsq7kyyr0yepzjvmsHTLnWdI8YWi6NYeIJNDvWVLmG/hlK25zgsrMTjHByT6jnjFO6Hiaf4l3uh2fiW6jge3MhaU5EUbAEhEGF3DOAcDFafjLTvEfhj4eXEj+KLuW7tZt7TITvlR3VQpcksMZJ4PtXearda5/wglvNoqPcarLaQ7WLAtlgu5uepwSfrzXk3jvUl8GWNjNp/iS7k8QpJH9qt5bxp1kG35g69Bg4x0OD75ruPjPKZ/h9LMQAZGgYgdssDVnxnPqVn8O473TNReykt7OJmKICXGFGAT93r1Fczb6f4r1zwTBrE/ii5guIrTz4IrMeWH2qSDI/3mYjqMhc/nXVeFNW1XxL8PobxNQa11ERur3PlqxYoSM4PHIAyfrS/BrVr/WfDDXWpXUl1cfapB5knXHHH05rE+KU0mk+J/COsQsUIuTbTEH7yMVyPy3fnXudB6cda+d7DWPGc3xC1Tw5Hq1rMkNvu8yW3CpCh2NvVByzjeBgnHrxWto9/rfh3x/b+HNR1eXVLXUbdpo3lUBoyAx/D7jDA45FX9X8YW154ivtEfWH0qzskUSzwqDJNIRyqsQQoXjPGSc9qzfCfiq+i8XLoH26bWNKuIy1veSxbJISFZtrnaN33SMn1H0q9o2tXninWtZtP7ebSp7G5aC2soVjLMq/8tW3jLg4PA4GPetDUr3xXpXgy+vbi6tv7TtWmZpJIQQ0asdpUDAGQOMjvzXKaJe/EXxR4ZtNSsNQsrJtj4LxK0t0QSMnK7VBIwBgdM5wa6PwP4w1TxLoF8vl2sWuacwjn85T5Z5PzFVOQSFI69RnpxXG+FvEnxB8V6FNe6a1gskN3jMkYUyrhfkXPGBzknk54ORXosmoeINV8T3eiwvJptlaW6SNex2wfzZCFO1WcFcfMe2eDWZ4I8SapdeJdY8Naje29/wDYoxJDfQoFLgkcMF+XI3AcDqD1rN0/XfEVl8Q18OavqsT2UkRnt2ECI0w52qTjrw2cddvvXe63NqkmvabYabfCCN43mugYlfai4APPOWYgfgT2rz248UeMovHn/CPRwadLG8RlQDcqKhH3mbk8EHgdSatwa/4n0Pxppuh63dWl9aamjGOSGDyzGQCcD8QO54NdV4h8Q3Q1+y8M6SEW+uIzPNcyLuS3iGedvdiRjB9R61geJfEmt+CLmzuNTli1LRriQRyzLD5csBx1+XgjqemeMVq+LvFM1lrOkaHZXVpaPqKs5vbkbkRQPlCjIBYngZOOnUmtPTpPEVvrcmnX09vc2bWrzQXa25U7wyja4Bxxk9MZ/l5L4Gi14/EjX0udWS5mt4wk0slv8rpkFQqhhsxnpkjr1r6SoorwzQp4rf4s+LJZpEjiSyhZndgAo2RcknpXoOh32t6pdS3TLZxaMZCLYtFIJ5kH8WCQFB7HHI5wMiuyqOYusTmJQ0gUlVJwCewJ7V4Z4b8feJtfvNX0620G2+22cgQEykQxYLBvMbOWOVAUKOeT0FdF4F8WarqWtap4e160t4dRsFVw1vnY6kDJOe/zKffPbHLdM8S3kvxAuNEuNHt7Q/ZPMM4ffJIowV5GBj5m4rX1KTxDqd9qmnQafpbaZFsiDXu8+fuQM3C8YGcVwPgrXL+08TSeE9M0jSEsbVy15cWKuEjO3nJJ5fIC856e3Hv1IxCgsxAAGST2rzaz8Q634jae48NwaeNNiYxx3N8X/wBIcdSqr0UHjJ6+lee/B+4ubvxj4vmvLcW9yZF82INuCtubIB7jjrXpS+JdQ1nUb6y8OW1rLFYt5c15dyERmX+4gUEnHc8d+vGV8KeLzqupX2h6naCx1myIMkIk3pIh5DIevQg4I7j3xxviGL/hPdUvLW10jSryHRZ/JaS8uJEkd8fMq7OgyCPm4JHTiu28O6tNq3hm8kuLFbGa3862e1Bz5WwYAz34x0rj/gIw/wCENZiQALuTJP0WumsvEuq+Ilubnw3Z2j2MLmNLi9dk+0MOuwAfd/2j1PGODVrwZ4xg8RyXdjLbvZ6rYttubZ+QOcZU9x+A/lnvaq3r3EdtK9pEk06rlI3fYGPpnBxXn/w+8ZzeLnvw+nCz+xuI5FaXc4f0Ixx0P5V0FtrN3P4jutIFlGYLaJJJLhZs7d2dqlcdTj1rqqKKKKKKKKKKKKKKKKKKKKKKKKKKKKKKKKKKKKKKKKKKKKKKKKZLGksbRyKGRwVZT0IPas/RtLtNF0+DTrGLyraAEIuSepJJyfUkn8a4nW/iR4e0i+utMlnmfUIBhYEgdjJJgFUUgYycgenvWz4T06Pw54fAufLgOZLq5I4VCxLn8FHH0WvNPitLaeK9F8PJpNzDdi71VFjCHO4bXDEjrgd/TPNeleL/AAhpfi6xis9TWXEJ3RyQvtdDjBxkEfmK5i/+Ffh7UNOWyupdQmlVgwvJbnfOPYFgQAfTGK6LWvBWj61ocOjXiTPFAP3U5kzMh7sGOeT3zx7dK5iT4U6JcWJsry+1a8UMpje4uQzQgHO1OMAHvxn3Fa+v/D/TNa0i00eS81GCxtSCkcc+7OBgZLhjgDoOg7Cuy07T2sNOSyS9uZiiFUnnKtIPTJwAce4+tcp4Z8EWvh7VLvU4NT1G4uLvJnFw6MshyTk4QHqexFRan4Esb7xKviKO/v7S7KbJVtpQgkAGBkgZ6Ad+w6V6EihFVFGFUYA9qdVHVLGDU7C5sLkEwXETRPjrgjHHvVXw/pFtoOk2ml2gPk26bQT1Y9Sx9yST+Nc14k8U6KljqNhHe213fbWthZRyBnklbKhMDnrwfTvW94V0ePQdDsdLjHFvEFbnqx5Y/iSTXJ+J/BEniDXbHWJNYnt2sGD2scUS/I2VPJP3gSvQ+tdvqOmQappkunagPPhmj8uX+Hd78dOea4PSPB2r6LaNpWn+JZk0rpGskCtPECckK/A7/wB3jtity68LxxeF5PDujzJZQSRNC0jR+YSrAhj1HJz1+uMcYxNJ8Cmy8JXfhae+W6tJVYRO8PzRFjuJ64OG+YdMH1rR8KeGdQ8P6W+lnWpLm2EbJAXjw8JPTDZ6DnAq94I0K98PaSbG+1SXUZfNZxLJn5VOPlGSTjgnr3NdhWNr9rfX2nzWun3MVtNKpQyuhfapGDgAjn3rjvh14Rv/AAdazWMmpw3lpJIZVXyCjIxABwdxGOBxiqvivwLLqWvWviLRdS/szVIsCWTy96ygDAyMjPHBz1GPSm+NfCWueLNJt9NudUsYVRxJK8ds2XYZAxl+Bg8+/oOKk8V+Fde8Q+HLfRv7Ztrcg4uXjgIEyDG0Y3ZHTJ9at6RpHinSdMttNtLvQ44beERIRaS547/6zr3PqcnvXPeLPAuteIPD9joraragRSGeedo23SyEuTwDjHz5+ora8b+Gtb8U+HYdJe8sYZWcPcyhGIbaeAo7difpWX4m8Dajr/hzTNPlurSPU9OdRDeIGGECgEjHIJIHtwDXQTeGLvXvDT6J4ongupONl1bZVsgcMQf4h+R9Ko6Zovi2z0UaI+oabLEqGBL5lkMqxEY+50LDsd3YZz325fDk2n+E20Pw/ciyuEiCxXDA53ZBZjjueee2enGKi+Hh1ddHkg1q7F5c29w8S3S5xKgxyCQM4JZc/wCzXdV5z8SdB13xLpaaZpF7bWkMjZuWlZgzr2QYB4Pf6DtmmaLpniTQ9Lt9N0+y0KKKFNoPnSnce7H5ByTya5/xJ8PL3W9O065/tFYPEdlki7Rm2Ply2M9Rgk4OKteGtD8a3M8P/CVaxA9lblWFvbABp2Xp5jAD5c8kd+4r1+kYkKdoyccAmvIfD/hXX9N8a6l4hmbT2tr8FHhSeTci5XBGUwSNvt1PSpbjw14gn8fW3iZjpv2SCA2ywee+/Zhuc+XjO5ifpxXPeI/AWv2HiWfxF4N1GK2mu2zcW8v3STyx5BBBPOD0J49vQPDWk660xv8AxNewT3IQpDa2y4hiB6k5GWY9PQDPrXJ6H4X1rwRqd62hww6jpF64c2skwhkgb1BIwR2/Aema6rQvDdyniG98S6pJGb24jEEMERLJBEMcZIBLEjk4HU+tcBF4Q8U+EfEF7f8AhVrO707UJC8lncuUERJJH4DJwRzjgg9au6T4U8VxeOz4jvJ9MaOWIRzBA2FXAyqDqSMY3N7nHanQaH4jj+IjeJG0uA2U8QtmVbsFo1wo3kY56ZwPzo8VaH4hvPHWk69aaVHNaaeuwj7UqtIMtkgHocN0/UVWvdC8U6L4/vtf0bToNSttRhWNzNOsZh+4DknnAKZ4B49xUdp4c8Y2njv/AISCWLT7oXMAjleOQpHAOAVAPzNjHBxz7VoT6Nr0nxGt/EY0k/YI4TbkG4j34ww3Yz79M1F8RtA1/WvE2g32naYsttpM4mLvcInnfMjEAHkfdxzUvxW0nXvEFtpCaXozzNbXCXMga4iTBwfk5b9f51o/FHT9Y8Q+FRp2naRNJdTujOrTRKIgpyckvz07Z61LrkWrT+Am0tNFuTqEtstoIRLEQDgDcW3Y29f/AK1YcHg678Q/Dm28O6naHTb+0H7pmKsvmKWAb5SeCCcn/aOM1leHNR+J9pDFo82iW0hjHkpfXMnCqBgMxBO7pnOMmvc9ItJLGwht5rh7iZQTJK55dySWPsMk4HYYFaVQ3MEdzBLbzIHilQo6nupGCK8g+Fvg298MXWrG8d2gjneGwUvkeUSGLY7bsJ34Kn8fY3RZEZHAZWGCD3FeI/DHwlDoviDxDdW9x5tlFcNbWy9kJCs+PcfKhP8AskV0fxQvPEMekiw8O6dNcXN4GjknjwPJTHODkYY9j2+uKyPCVynhHQLfTrXwzrkkqjdMy2y/vZSPmYnd0yAPXGOuK5DxpN4h1qDwxJL4f1Brm1uPtd0I4uFG4YUepwPbp7113xgS/wBY8MR2GmadfTzXEiSMqQH5VGSQ3oc44rmPHdvrVxF4R1i00i8vLWwZDc6eYW8wONvJTGTwCAcHH41V8fS+JfEEvh/WIPC15HZ2V2sggbm4Y5U5KD7q/Ljn6nAxU/j86tq+veF7xNA1JTp04mulSLeqqXRgFYcMcLzjoePXG98bE1DVtAtNO0vS7y6lmmSd9kJwiBW4J7Nkjj61rePbia+8AT29tpupS3N1EkKW6WbmRWBGdwA4HB56emawtZubq5+FkemppGqnUDZxW32YWUu4MhUEn5enGa6HQLmW2+HMcEmn6iLqGyNu1sbOQSF8FQAuOR79MVyHgXQLnWfhte+Gb20vNPuyz4+1W7xgncHRgSORkAHvwePXofAfiGbRdJh0LxDaXsGoWX7iELaySC4QcLsKgg4Ax6dKv/Dnw1c6c2s6xfw/Z7vWLhp1gLZaGMksFbtuyxz+H0Hnnww1SfwXHqnhq+0fU5tQW7aWEQW5ZZgQqgg9APlzk8YPWrnwkXULfxd4okvtKu7c3l0xLBC0UbhnYrvwAfvDBHXIPevo2uS8eabLq/hbVrGBWaaS3Yoq9WYfMAPqRisf4T3i3ngfSJBj93EYmA7FGK/0z+Nee6XqdnP8X7u5UzNDLaC3hlETBTKAuVJI6YDc+uKTxXqlsvxX0CbY8kNpE0M7+WdqOwcDnHJG4H8qd8X9QtW17wuqSl2tL1ZrjYhYRpuQ5JA9OareO9bt7Xxzo9z4giebwx9nElqyxl4jIwPzsP4iPTqBg455ytb8UW//AAsnw5rMmnX9vpqWjpCz2zBpgVkAKIBnGWHvjnGCK1/FOrW+gfFPStW1JJobOex2K/lFiCQwxgZOQSAQMnkVF46vL/wj4ws/G0FnPPpd3bJDdKV2MgOPlIPIPCnnuMV6Jonj228U3cFv4etriaMOpurmaIpHAnUrnuxxgD3z2rg7PVtOPxku5RewGNrTyA/mDaZAq5XPTPBH1GOtdZ8b722g8E31rJMiz3LRLFGWAZsSKxwOp4B6VzXjvXri1+G+j3GkXbG3l8iC5ntm+dE8s7hn+E5AByRg8d6474jax4Zm8ERaf4Yt3eFZopJpYbZgsfBA81yPvnPck8V1/wAU9Z0+9+G0LW9yGE7QrCGUoZCuC20MASB6jitnxtqli/wqd1uoiJrKFEAcZZvk+UDrkdx271r6Pf2CfDGGZZ40hXSjGxLg/vBGQw69c5461zfwpvrOD4bSGa6hjERnWTc4+QnJAPuR271d+As1s3hERRTK063DtLHuGUzjHHoQBVf4rxHUvEXhDSIl3SSXZmc4ztRSuTjvxuP4V7pRXgfh26hPxm8RqJYzvskRSGHLKsOVHuMNkexpfEl5Cvxk8MxtJGNlpIrEuOGZJcKfQnK4HfcKxIdfj+H3xD1xNZR007Vys6XKoWC4yQcDJIyzKcc5A4xXr2meLtK1rUobLRJEvSB5lzNGh2QJtOMnH3icAD656YPC6t4b8L+P0utQs5f7P1m3mdGnjcK6SI2AzqDyPlBBHPPXIrN0bVNR1L4V65/ac/2qa0E9ul1uLfaEUDD7j97kkZ77fXNdr8JL62k8BaXKJ4wkMbrKSwAQhzkH07fmK5z4YWHHijxFjy7PVLmR7Ytld0SlzvIPTO717HgcUvwAdX8ISYIJW7cEA9DhT/Wsy212DxX4w1vSfEF79l0rT2McNk03kpOQ20s5yC3QEDOORx1zl+A9T0NPifrzaa9nb6bJaKsBj2xxlh5QIUDA5O48V1vxp0yZNPs/Etidl7pEyuCBnKFh19QDj8Ca7HwPK2r283iSa3MMmpbTFGzZMcKjCj8TubjruFcSJ4z8ZjGGG5dL2kHjnrj8uah8cyqvxO8HI2AAsnJPc5AH+fWsnVpZPDXxgg1K/ITT9VhEMcznCphFUjJ4+8q59nzXWfGoLdeGYtNhXzb29u4o7aJcFmbOcj2xnn3960fEGh+HtdFl4U1ZT9tjsxJbzoArhVIVtjHPPGSMYI57ccf4NbX/AAf4vh8JX182paZdRNLaSuMtEAGPPcfdxjJHTGMmjwTcRwfEvxibidFGFO6TCcAj19B3/GvaP7a0v+0/7J/tC2/tDG77N5o8zpn7vXOOcenPSteivlTxL4Zu/E3j/wAVwWN28F1DbwSRoGwkpCR/K3t6e+K9l+HHjCPxTpuy4/dava/JeQMNpBBxuA9Dj8DkemfRqK8I+Dv/ACGfGf8A2Ej/AOhSVJ4dOfjH4nHpYxf+gQ0lu5f4z3IP8GmgDk+in+tbnxO8Vz6XFBoejZk1zUT5cSoMmJTwXOOQfQ+xPat3wfoFl4K0aK3klV7iaRRPcEZMsrkADpkjJwM9Op713dc34xS4k8N6stru842ku3aMk/KeB7+lcN8EtQtbrwVZW0UiedatIk0YblSXZgSM55BB/Oua+HO6Txn468h18wyAIc9G3OP0NTfAK6UaTqmnTDy762vCZ42PzcjGT+KkfhU9/a+f8Z9OltMfuNOZ7vb9HUZ/76j/AEpNY8EXFxqF34k8Da61lfTTN58W7MMsgYh88HnOTggjPp1roPBniq68T+GdUbULUW2o2Xm21zGMgbgvXHb0x6g1xfwut7qX4V6lHaKWuJhciJQDkkrjA9/THeul+BF7Bc+Cbe3iAElpNLHL6kli4P5MB+FZWnW7y/GjVJrcNshs0+0NtyMmNABk9P4Tx6H3r3qivnjVbqHwB8Sf7RnKw6PrkR85tpwkgxlsDnO7BP8A10NeveE7aRLFr+5Qreag5uZg3JUH7ieuFXaMfWupoooooooooooooooooooooooooooooooooooooooooooooooooorHbQ9KbUv7UbTrU3+APtJiG/gYBz644z1xxWrLGk0bxSorxupVlYZDA9QR3FYGj+GNE0Vy+m6XbWzkk7kTkZ64Pb8K6KiiiiiiiiiiiuPs/BmgWetT63FYJ9vmcyGRiW2sc5Kg8AnJrsKKKKKKKKKKKKKKKKKKKKrXdtFeQPbzqWifhl3EZHpxUsMUcMaxRIscajCqgwAPYVJRRRRRRRRRRRRRRRRRRRRRRRRRRRRRXlvjXR/GWoazZzeHtbjsLHyfLnV+cNk5baVOTggD3HbrXe6JpcGj6fBYwbmWMfM7HLSMeWdj3JOSfrWrRRRRRRRRRRRRgZziikwM5wM+tKAB0FFFcNpWiS+G9Sum06MSaXfziWSAHDW8jcFlHQoeMjqMcZ6V3G0egpCqnqo/KgopOSoJ9xTXijcAPGrAdARnFDRRsysyKWX7pI5H0pJYIptvmxI+05XcoOD6inSIkqMkiq6MMFWGQait7aC2UpBBHEp6rGgUfpUf2G0zn7LBnOc+WKkntbe4IM0EUu3pvQNj86BbW6xNCIIhE3VAg2n8Ki+wWYtjafZIPsx5MPljYec/dxjrzSyWNnKqLJawOqDCBowQo9vSmNp1i0axtZW5jUkhTEuAfXGKP7NsREYfsVt5RO4p5S7SfXGOtNGl6eEZBYWoR8bl8lcHHTPFKttZ6dHJNBaRx4XLCCH5mA7YUZNcroWkz3erzeJNUhMVy8fk2dsxybeLuT2DseTjoOO5Fd1SEAggjINY8WhaPDOtxFpVikytuWRbdAwPqDjOabNoGjTztcS6TYSTs25pHtkLE+pOM5qXVdG03WIFg1Kwt7qJTlVmjDbT6jPT8Kl03TLDSofI0+zgtYv7sMYQH6461jXPhDw7cvvl0azLlzIWEQUsxOTkjr+NYnxKmsdM8FapAWgtka1aKGIYUEngKo/wrlfhd4f8O6p4R0uWSys57hFzPtxywc48wDgngfezxXr91ptld2f2Ge1he1wB5JQbcfSqOj+HtI0RnbTNPgtC4w3krtB+o/Cqmp+EfD2q3y6hf6PaXF0MZkkjB3YGBuHRuABznpUreF9DbVV1g6ZbHUFChZynIwMAgdMgAAHrxW7c28N3BJb3EaywyKVdHGQwPY06CGOCKOGJAkUahEVRwoAwAK5m28IeH7bUP7Sh0uBb3cH8/ksCOMgk8f1pLzwf4fvr/wDtC50yKW73BxKzNkEEEEc8cjtWtqejadqtoLO/s4ri3AwEkXOPoeo6daqaZ4c0nS5lntLQLMieWkju0jIvopYnA9hTNY8MaPrVzFd39n5txEmyOUSujIOehUjB5PPWptI0DTtIklmtYXNxMAJbiaVpZX+rMScd8dKy9R8FeHtS1hNZvNNjlvl25dmbDFcbSy5wSAMcj+QrC1Pwxp1/4vg1S3sJ01CF0e4vC7LHhVGAB0ZiML6Yz3r0+kIyCOefSuH0nwPo+k6s+r2xvPtshJkke6c+Znru55GcHB9BSReBdFh1qXXIkuY7+WQyPIlwy5J6jAPT2ruqinjE0TxlnUMCNyNtYe4PauO8O+CtI8O3k15p4ulmn5lL3DOJDzywJ5PJNQab4E0fTtXOswNe/wBoM2Xme6di/qGyeR7U5fA2kDWRrZkvm1EH/XG7fJGMY69McYqK58BaRcazLrfmXseoyEnz47lgUJBX5fTg4x0wBVo+D7SS4tZ7jUNUuPs0yzxxzXbMm9TlSR3wa7aivLrn4Y6DJqcmo20l/YPKd0sVlcGKOQ+4AyPoCK1PDngLQ/Dmozahp0c6Sy5+QykooOeAPTnvmnX3gnT59YfWbO7vtMvpARM9jIqCb3dWUgn8OvPWt3RtCs9IeeaIyzXdwQZ7q4ffLLjpk9AAOAAAB6VysPgSKzu7660/XNWs2vp2muEikTaSzEnAK8HnAPoB1ratPCtlZaHLo1pPdQxTFmmnVwZpWb7zMxB5PQnH0xUXg3wjZ+EbV7Swu7yWB2LFLh1YBj3GFGOgqr/whVpbanc6lpN9eaXNdkfaUtWXy5PfaykBuTz2yfWui0TRLLRY5VtUYyTuZJp5W3ySse7Mev8AKtuiub8SeG9O8SR2seoxl1tp1nTGOSOqnIPynuO9dJRRRRRRRRRRRRRRRRRRRRRRRRRRRRRRRRRRRRRRRRRRRRRRRRRRXiupajq9p8VNH01tVlk066glm+zBQir8kmAcfe5UHJr0rxTc31nol7cadGXu0T5Aq7iOQCwB6kDJx3xXN+DL6a5vbyKC/u9S0xI0Zbq6j2kTEncg+UZGMHGPl6V6JSNkg4ODjg1434T1fXH+IOt6JqepC6gtLZXjCRLGo3bGHA5zh8ck17LRSHODjGe2a8Y0LXPELfEW80TVLyGS1itvMjjgiCJyFIPOW4zjk9vep9O8Q66/xJudAu7m3NhFbGVUihxuBAIJJyQefXH9PYaKKKKKKKKKK8m8T+KtZ0nxhomjLBaLYahKB5gJaQjOCOwHUdj9a9Zoooory34oeLNW8IWEN9Y2FrcQM4jeSaQ5VjnHyjGRx1z+FenRMXjRj1KgmpKKKKK4bX9b1uw8QaTYWGitd2F0QLi6GcQjOCSRwMDnnr0FdzRRRRRRXMXPifS7LWDpF7N9kuDGJYnnwscy852tnGRjkHHtmtTSdTt9WtzdWm5rfeyJIRgSAHG5fVc5574rRDqxZQwJU4YA9PrXON4m0qLU7nTLm4W1urePzWFwQitHj7ytnBH6itbTb+HUbKK9g3iCVdyNIpUsvZsHsRyM9iKwPCniq18ULcy2FrdLbQSGMXEyqEkYf3MMSR3yQOtddRRRRRVPUb2HTrSa8uCwghXdIyoWKr3OBzgdT7Cqq6zp7pZvFdRyi8OLfyjuMnqRjsO57VrUUUVxXjPxfZ+EorOS7t7iZbmbyh5K52+//wBbqa7RTuUMOhGeaWuO8W+L9N8KCzOoJcN9ql8tPIj3EepPI4+mT7Uvi3xfpfhS1judRM5EhxGsMRYscZxk4A6dyK6m1nW5t4p0BCSoHUHrgjPNT0UUUUUUUUUUVz3iLxHpPhy3Fxqt4lujZCA5LOQM4AHJ6VBqfivRdK0q31W+vUgtbiMSQ7h80gK7gAvUnBFbthdxX9nb3luS0NxEssZIwSrDI4+hq3RWVrGr6dotsbrUryG1hH8UjYz9B1J+lWdPvbfUbSG8tJRLbzLvjcAgMPXmrlFFFUrXULK7kkitru3mkiOJEjkDFPqAeKu0UUUVFJPFEVWSVELcKGYDP0qWiiiiiiiiiiigkDqaKKKKKgmt4Z8edDHJjpvUHH50sMEMAIhiSMHrsUDP5VNRRRRRRRRRRRRRRRRRRRRRRRRRRRRRRRRRRRRRRRRRRRRRRRRRRRRRRRRRRRRRRRRRRRRRRRRRRRRRRRRRRRRRRRRXl32248U+KdS0mG9uLXTdJWMTG1l2PPK2TjcOQowQQD1FeePpkulfGPQoJL+5vI2tJHha5fe6Jsm+Ut1ODuwTk89TXUeIr7UNO+Jeg2lvqV2LO+Vnmtmk3R5AYcA9OmfrVj4n6hqei32hXWn6ncQpdXqW80HylGXI7Ecd/wA6X4g+IvsHiPSNHvdSuNL0q6ieSa7gOxmYZAXf/COmSOeR06jpPD1jqVprTuusXGpaHNab4HmkR9sm4cbh94Y6H8O1cb4c/wCSw+KP+vKH/wBAhqe/8ZWupeINS0qXVptMsdPYRmS2UmWaXncM7WAVSCPU1U8FeLr1/Fs/h43M+q6UyF7W/lhKuuFDFXO0A9xk98euK3tJv7/xxc6hLbajPp+iWs5t4HsyokuWX7z7iDheRjHXPNcF4QTUYfi7qlvql4t5cw2oXz1jCb12oVyAMA4Iz75ram1G3tPi7eT3cscEFvpQDyyNhQODk/8AfWK73Ro9e1HUrnUZtSmttIdgbSzaCMSFcD5mJXIBOSAefXFc/e63q+n/ABK03QzfmbTb+F5zE8KAx4ST5QwAJGUB5pPH+v6voGvaAtpeKbO/u0hlt2hU4XcoOGxnkE169RTX3bW2Y3Y4z0zXguk+KfGN94t1vw+qac8lumY5NrLFCMr8x6sxIPTPX2FO0zxV4o8O+LLPw/4te1uYNQbFtdwKF+YnAHGO5AwRnkcmuym12/1zxDd6HodxHbRWCD7bePF5jK7dEQE4zwck+h9OcqLxTqug+K7bw/4gaCe2v/8Ajyvo02EsTgK6jjrgceo9eN/VdcvbvxAPDuiyW8dxHB593cyqX8hTjaAvALHIPJ6V5N4tGrR/Ebwja6pPbzpG4aG5jiMfmZbkMuSAQQOnHI/DuPGXiXX/AA34g02Myaf/AGRqMwhWWWFswHjO7DDPrnp19K6/xje6pZWVr/ZMkH2ye4SFFmTIcnPvxgAt34FVfEHiK406807QrGOO71u9XI8wFIo0UfNI2OccHABz/Xn9f8Uaz4NubB9bFre6XdyeU9zbxmJ4HxkZBYgjqfwPsD0nirxP/ZS2Frp8Ud3qeoyBLWFn2rjqXY/3QP8APWvG/jWfEUOh2sOpy2E1hNdLvnt4XVoWwcDBY5Xrz14x3Feh/E7xbqvhGws9RsobKa3mkETRzK24MQWyCCBjAra8f6/qHhzw7JrVjHay+RsMsU4bkMwX5SD1BYda6rRLx9R0qxvpFVXubeOZlXoCyg4H51p0UV5V4v8AGepaB4j0fS10lGs9QuEhF08nXLKGwB0I3d66zxHr39lSWllawfatTvXKW1vuCg4GWZj2UAc9T7Vyd54u1Xw7rNhY+I7O0+yag3l291YszbZMgYdW57jp+vOPVaKguWmWCRrdEeYKSiu20E+hPOK8y8EeNr/xHrWpaVd6TFYyaf8ALLi43ktuIwBtGRx1rpZdY1EeKI9Gis4Xtjb/AGmS4MjAouduMbcZLA4GegNcR4otrbx5PNb2ei2epQ6ZIY2urm6eAebj5o0KAk4+XOSBn161p+FPFz63pt9Yabp0NnrOmAQmwuJcRrj5eCo5AwR06gA4zmuc+Duta7qw1SW9jhnik1B2muDMQyNsUbVTH3RtUDnv7U3WoYfHt9c3Vt4ct9Qt9Jle1WWe8aB5pBgsqgDGASMbuOvSuvk8VKfBLa3/AGNdGLZKj2cOA0SozIcnjaAFOeOPStnwDqVpq/hnT72wshZWrqyx24OdgV2Xr3ztz+NdhRXAeP8Axkng6yjupNOubpZHCBkwEUnPU/h6Vzms/EmSwsYdVt/D1/caSdvm3jARqAcAFAeSMkDJABr0K88Q6dZ6NHrM0xW0ljWSP5fmk3DKqq9Sxz0rj9V8cXOgrBd61oNza6bO4RZ0kWRoyem9B93v3J49eK39Z8QCOazsbLTJtUa+gaVRC6KvlDaCSWIGCGH149a8gs5tG+HerRSSaHqy3t8DHbwfaIZggZhkIobjJA5r6MiYvGjshRmUEqeq+1SVHNIIYnlKuwRSxVFLMcdgB1PtXj0fxa0Z49TIsNSWaxba1s0OJT13MVz8qqRySeOO5xVzV/iNodvaaVcXGnX80d/tkg32owpJxncx27h/sk9R6122u6/Fo72cRsry8nu2ZYorVAzcDJJyQAPxrkfEfxFtPDqwHUNF1aMzttjHlxksfbD/AOcirXibxnoOkjTBq9ldGW6KPDHJaZMRbHUngEZ5AJIway/jcf8Aiibr/rrF/wChCuouddtvD+haXPcw3E3nLFBHHbx73ZymQAvU9D0rfGpxR6c+oXkcllBGhdxcABkUdyAT/jXG3Xj+xs7SLULjS9Xi0uRlAv2th5Sq3RiA28Kex285HqK760uYby3jubaVJYZVDI6HIYHuKsUVxPinxxoXhaeC31O6ZJ5sFI0jLcZxknoAPc5rKvvib4Wsr+KykvnYvIYzOsR8pSDg5c8EZ7jIru9R1Gz02ze9vLhIrZBkyHke2Mdfwrjh4+0mO9gtL2C/sBcHEE95bmOOT0wScj8QK6zWNWstGtPtV9MI4ywRABlpHPRVUcsx9BXMQeOdJN9DYXsd7ps84Hki/tzCJCccKTxnkV2F/e2unWst5eTpBbxDLyOcAf5PHvXgfxc8XaffeDby0NnqEMl00X2aS4s2RJCHViVYjH3QTW54tSL/AIVAvmhCF022KlgOGwgGPerWm+P/AA54d0DQrS/vx9o/s+AtHEhkKfu14bHQ+xr1eK9tZbQXqXETWpTzBNuGzbjOc+mK4n/hYfhsGNpLuaK2kbZHdy2siQu3XAcrio/iqIJvA2ru8aTJ5IZO4B3DawPtnNX/AIckDwbopJwBaJn8qddeOPDdpL5c2qIo8zyvNEbtEH67TIBtB/GtnVdf0jSLdLnUNStreFxuRnkA3j/ZHVvwrJvvG3hqwa3W61i2iNxGssYJPKsAQTxxkEHnFbmqahb2mnS3b3tvbxmPKXErgICR8pz37fWuc+H+k6ZpuiRSadcR3rXJaSe+XBNxJk7jn0ByAO2PXJPcUVhat4g0jRpI49S1G3tXkG5FlfBYeoq8mo2cliNQS6iazKb/ADgwK7fXNZa+KfD7Isg1zTdrdCbpB/X3Fc3quhadret2fiPUL63l0qwhBtV84GLzCxLSMemOEA55I56YPZnV9NFqLw6jaC1LbRP567CfTdnGap/8JNoI/wCY3pv/AIFx/wCNXP7Y0zyoJv7RtPKuGKwv567ZCDghTnk544obWNNW9WwbULUXjZ2weau849s5q/PNFbxNLNIkUa8s7sFA+pNULHWNM1BzHZajaXLgZKwzq5A+gNWZb21hmjgluYY5pDhI2kAZvoOpqNNRsXums1vLdrpesAlUuO/3c5pX1CyS5W0e7t1uW+7CZQHPfhc5qxcTw20ZlnljijHVnYKB+JqtLqVjC0Sy3tvG0wBiDSqN4PTbzz+FX68312zj8Q+JLG1bVo47KyVpZLa3ugsss2cbWAOQAufzIr0gDAwOlFFcF4z8SyaVNYaRpyrJq+pSCOAP92Je8jew9O/4V1mmWS6daiIzzTN955Z5CzO2OSSenToOBV1pY0xudRnpk4zTndUGXYKPUnFOByMimNIinDOoPoTTLmeK1hknnkWOKNSzuxwAPWub8HeIE8TaWdSij8uF55EiB6lFYgE+5HOK6hmVRlmAHuad1ppZR1YDnHXvXIa3oF1qOu6RqcWrT2sFkWMlshO2bPQHBH0OQeK7EnAJrgPB2m6uLzUdZ1a8us3sjfZrCSQlLaLPy/LnAYgDpjHfkkDgvHLahZeP/DQXVrx7S7uAxtC+2NNpUdBjPXvmvfKK53xZPfwaLdf2XE8l/IBDAEXO13IUMfQLncSeBiqNlo+rWegQ2i6zLLqkf7w3U2HV37qQR9zt6jr1qTwf4ji8R2DymI297byGG7tn+9FIOo+nof6g11lFFFFFFFFFFFee+JZfEN14g0zTdFuTaWqoZ7+48lXATOFUbgeThunPftXoQ6UUUUUUUVS1K+t9Msp767kEdvAhd2PoP5n270oma5shNakB5Yt8RccZIyM/pWL4R/t3+yY/+Ei8j+0N7Z8nGNueM44z9O2O+a6aiiiiiiiiiiiiiiiiiiiiiiiiiiiiiiiiiiiiiiiiiiiiiiiivnDTdWi8AePtdh1tpItP1dhPBeMpZSQSQOB0G9l9sDsc1BqPiXS9Q+Kvh+/t52ayitXi8/Y21yVlHy8ZIywGfUH0rX+Jdwmj+PPCutXu6PT4w0ck20lUPPXH+9n8D6VifFvxNpuoXHh17OZ5rO3vllkukU+TwRlQ3dgOSB0z716b4h1Hwtr13B4f1hYJYry2FxazPwCcsDtbqrcZB78/jxfgOym8L+Nbvw9pV69/okkH2iQH5vsrnoCw4ycfiCPSpPC9/bzfGHxII5o2WW0RUYN95lWIED16N+RrntM8Qj4deONbstbSaPTNTnNzFcbSwUkk7gAMkHODjkECvZNO8Uad4iuvsWiN9rh2Mbq5RGVIgQQoyQMsTjj0ya8k+EXiGw8LDVPCmuXcdldWt3I6SXDCON1wBgMe/GRnqG4pPDmt6VcfGDWLxbuFra4tES3mL7VZwkQ4zjPAb6/rWX4o0G08X/FLUtMnucYsAImV/wDVyBQQP1OR7mu/+Gniu6S5m8IeI3WPWLD93FI7Y+0IOmM4ycEEd2HPYms7xjdQ6d8WfDF5eSCC2+yPH5r8LuIlUDP1ZfpkVlfFTXNNv/EHhOK1vIZkhvRJLLG4ZFG9P4hx6k88cetfR0ciSorxurowyGU5BFPorwLwdcRR/FfxTC7qsksa7FJ+9jaSB+HNaHxBs/7b8aeFdPtFDXFpKby4cAHyolZSM/UjH1xWT4Cb+wfiL4o0zUZAk+oSCe1LHiRdzMACep2t0/2SO1aHxNsm1fxf4QsLVA9zHM1zKcf6uJWQkk+h2t+IA7iqnhy+j0T4o+IbTU5EhbUUSS2kkIUMB0UH6E/98+tTeOry3HxJ8JRi4iDxeZ5oY/cBHGeeMjpXbfFDQ/8AhIPCl7BGu+eBftMAz1ZQeBx3BYfjXO/DbWpPGSWeqXKPu0y38gs38Vw3Dvx1+QL/AN9mud8RT/2L8YdIvb1gLS9tvJic8BCQy4Pr8xH/AH1XTfG5Un8JfZQVNxcXMSQJ/Ezbug/DNch4lkbwp438G3eoMfsEFgLN7hjlQ+1kY5I4+8pJ44/GtP8AaBmifwrZRqY3aa9TYdw4GxjuHt2z71D+0AvmeD9PZPmVb2MkjkY8txmuh+M15ax/D68Q3EebkQrBz/rcSI3Hr8oJrsfDWoWdn4T0W4u7uC3h+xQL5ksgVc7Bxk9+DXXI6yKrowZWGQwOQR606ivnv4unPjHwMv8A0+j/ANGxVX+JUum2vxG8PTa7Dv0trYoWckKj7mwx9gSmfb6V6Pd+GvB1okF/JptrIVYG3wTJ5jEgAKucMScV6KOnpRRXz741b/hDPHum+J0ULY6in2W9wO/GWP4bT/wA16Z4ZilubO+1plC3OpkyxEZysQXEQ/Ln6sa8T+Cmm6Jqmn39jqcLDV4LpvNQ3To7Lgc4VhnBDA//AF69w0PRfDujarcRaVZxw3zRbpyhZiFJ4DEk8k8+vFee/AbjRtY/7Cb/APoK1T1Hwfq2mXd54l8BaxxdSNNNp7/NFMwPzBc8ZzuHOCM4BFdNpfiVPFPw/wBYvRbfZp47e5huIguAJRGWOPY7gee5NWfguMeANIH/AF2/9HPXqNFeKfHw48HD/r7j/k1bfxAIX4b33yAj7FGAOw5X0rynxVMsXgfwIbhmWy+0QtOyEqwAXqGHQ43f5FevXfgnSNXsR9t1LVL2ykUSAS37lCOoOM4PrzWxc6no/hjw1FfB8WFrbBbbcSWkXHyopbkk4H/6hXnvw30S61m/m8c+Ioh9sugPsMbfdhhxwyg9OOh9CT/FmvcVYOoZSCpGQQcgilor54+E0aP428dsyqSLxlyR2MsmR+grU+NwRLHw/GEXZ/acY244xg8Yr1/Vbqy02zk1O+KJFaRtIZGAJUY5x7npgdeleJ+DrC78deI/+Ey1aFo9NtiV0u1fPUHiTHTjrkdW/wB2rnxuYG08PlSCDqaEEH2NaHx2dV8DXCscF54lXjqd2f5A1z3gTXbuHxT/AGZ4uhij1OS2jbTZsjZsK42p2y3PPUkMPQVd+P108Og6dA2Raz3y+eRnlQCccfn+Fet6jaW2oaBcWjANbT2jJwMfKV7eleX/AABnuJfBpSY5jhu5Eh9kwrH/AMeZq9torwP4828c9noCyIrBtRVWyOqkHIrU+ONtbxeA5kSCJUhmiMSqgAT5sfL6cEjj1Nch46vbkp8O9PF2baOcwytOV3DzFEYUkHg4Ld/WvQPE3gW88TWa2mreIppbZHEqhbaJCGAIzkD0Ncpqcqt8T/CukXVw8tpZ2PmW7SEYml2Nh+BjJ2j8R+FdR8bbCG88EX00iAy2rRyxNjJU7wp7ejGuH1bVZtUb4c2WpvmG78u4uPMyfOcBQm4d8k/juru/jbDHJ4C1JnQExNCyH+6fNVcj8CR+NYvjlmX4OgqxB+wWYyD2LRA1tW2m2kPwsaCK3iRJNGMr4QfNIYdxc+pzzn2rlfApsrj4ReXrt5Na6cRKjzqcMqeaeBwc88YwfSqHjCe+n+G88NppMVpoltbxJDNqMn+kSqGUK6oowpPXJIJz05rqPEo/4s8o/wCoVbfySud1/VbjSfg3p7W0jRy3FvDb716hW+99MgEfjXTTeHPEOseF4tHNzoH2CW2RUK2khZRgYYfPgN3ziuZ8b+Gf7C+FUlhqEyX1zYsn2e4MRzGGmXgHkgbSR19B6Vt6p4c0mz+F0yx2FsJP7OSZpREAzSbQd5PXOc9/bpUmlQR6n8IFF5HHOY9LlMZlQNsKK4QjPQgAYNbfwY/5EHSP+23/AKOevUKK8++JvhxPEvhm7t1jLXcKme32rli6gnaPqMj8a5rw54mOr/D62NswXUJAumID/wA9sBQeOnynfWv4y8F22o+CDolrApms4FNoQOd6Dt7tyDn+9n3rn/D3iF9c+H1vaqEGozEaS6EH5WPy7iByP3eWP0PavTbjw5pdxZafYzWyta2EiSQxH7uVUqMjv94n614j4lgg8e+Jo/DOjwQx6TYOJNSvIoQMsCR5Yb8MD1OT0Wn/ABh8P6bajwx9jtktXW8jtVkiGGEY6DPt70z4w+FtH0TwzDf6daCC+iukxdB280k5JJbOScjOTXd+NrGDVNK0O+1PU4rWytpori4ilj3rc8A7MdyeRjBzmvOPFl2H8a+ELzTtHn00Nc7BM6CI3EW5ARtHQBSw55IbpVv4oaVby/EHws6GSGa6kHmyxSEMdrKBj049KrfFnw5pvh6TQdQ0SD+zr1r0RGaAkMQR1Oep9z1yc5rR+LXhLSNJ8MSapZwyJqcVxHJ9taVmldiwBLMT17+x6Yq18YLODUfAFpqdym+8jWBkkLHgvjdwODnPpS+IPBejnwFJqM8L3GpJpySC7lkYvuCDGOcAcYx6e/NV9V8R6hH8LtFdJnF5qBjsvPEm1lGSCdx6EqmM++aPFHg++1DR4rTTfCNtY3sDK1veRXyb1IIyWOAWyM9+uD2r27w+uoJpFkmqlDfrConKNkFgOTn19ccZrYor50sp21X423LSMdum2xSEEdB5eD39ZHP411vxptZP+ETvNQivryCS2CARwzFEfdIqncB14Jrm9T8EWmpeAotQvL6+mv7fTVuYJnmOIise4KqD5cds9fejwZ4ai8beB9Outf1DULpzHIkaifaIwrsoOAMM3A5bPQVufBDVLzUfC00N3M8sllcvbo8jEnaApA5GcDOOe3HbFcpLpllaaRqcPimT+0/FEiyTxi3Z7iW3Uj5Cv/PNQRu5wMfgK1fDKr4n+FD/ANsmS7MEU7KzysGJj3FCSDk4468cCm/BLTdOtPCceuyRyC5UzeZJ5rkbFJ/gzt6Z7VneF71fF8N5q+taFq2piedlthEyiGGIcBVHmL83XJx/WpPDGn+J4tM17T9Qk1bT9MhR7iwn81ROoG7CEgtwRgkA8EcGsX4eeD7rxh4Tgu7/AMQ6lEFuJGgjhkACnPLMSMs2c8k8V03iS0uLH4i+FoDquoXEExZ2innJUMoPIAwPTt2rt/H+m6pqkumQRXiWuiCUtqbef5TFBggbvQ8j6kfUecwahZad8QdEg8N3tz/Zt8rrcwFpDA5CnDLu6ngcj068kVrfEdS/xA8FBQSRKx4HbcuarfGSTWLPUdCksNaubeO5u1iECnagIK4Jxgtzk4Ofwqv8SNF1LwzZx+KrTxHqc2oQTL5izyAxEMcEKgACrnHy8jFdR8U7jVV8HNrOn6vcWBjiiZ4oABv3sq/f+8Mbuxr0nw6zPomms7Fma1iJYnJJ2DmvE9AvTp3xj13TYtwgvIldl7bxGr5x+LfnX0JRXKeOG1CPw5qE+mXv2O5ghaYS+WH4UZIwemQCM9q8k8LaZ4l8XeDra+n8U3ttJslFuLUlXch25lfOW5AAAxhR6k10Pw+8ZzXHgCXXNYYyPYiRHf8Ail2gbc/7RyB7muY07WU8RaM+o6hrmuWupzbpIYrCG4WGAZ+RRtTa/QZJz1I460kPjXxNb/DvUrzULS4g1W0kSFZ5oDGWRyAHwRgkZI9M4/HpNLh/tSDTdT8M+Kb++RLmD7dDLcly0Zcbsof9WcZ44yAetZvjDVfFenePdHsbPUoJLa9ZmhtWj2RqMEHeRlm9evUcAVheMrvxl4BvrTW5tebVbCeXZPA0QRVOASAueAcHBGMYwevOr8TvEHiPTtV8O/2TqiC11OYGKBYgmcGPAd+SQd/OMfQ12Gn6X4t0OXVtSutZ/tvdbFre0EfljzevC5OBwRgHnNcL4iuNb0TweuuX3ia8s/ETETCzklQIcvjYsWD0U578g5xzjtddudb1nwNb63pF5NaaktqLgxQ4Ky8AsMEEk4BIx34rW8Aa0upeDbbU7rUJJmETtczPt3Rsudw4HbqOM4xXJyy+KdN8BXesLrLNfvGbkG6hVjFEOVCgcbiMZyD16DFVdMj8b694RtdTHiGKzkFr5saRwKzznkgyOeBkdgO/Oa6Xwz4287wCPE2r7Q8KOJfLXAdlYqoA9W+Udhk9hUGhWmveKNGi1ufX7mxubpDJbW9qqiGFTnaGBBL9jkkYzjtR4A8aXWr2Oq22qRL/AGtpJYTiMYWTG7pjvlSPyrA8K6tq3jLRpdUsPFBg1pWdxpqRxGKJQx2oykbiCMfOT39qpfF6DVbrwHZXk+oTQlYoftloYgvnO20kt0wQwzjGK7+xtvEOm+FS9tqcN3eC3R4RdW4RIlCcqAmCT6Eml+FWtX/iDwtBqOpTCa5klkBYIFGAxAGAOwr0aiiiiiiiiiiiiiiiiiiiiiiiiiiiiiiiiiiiiiiiiiiiiiiiiql3ZWt6qpdW0M6qcgSxhgD+NKlnbRujpbwq6LsRlQAqvoD2HJovLO1vovJvLaG4iznZNGHXPrg1CdMsCkKGytikBJiXylxH/ujHH4UXumWF+c3ljbXBxjM0SvxnOORS2Om2OnwtDZ2cFvE33lijChuMc46/jVWDQtIt5Vlg0qxikQ5V0t0Ug+oIFT6npWn6rEItQsbe6jHIWaIPg9MjPQ89ak0/T7PTIBb2NrDbQg52RIFGfXjv71n6p4d0bVpo59R0u0upY+FeaIMcenPUexqxb6NpdtcNcw6daR3BxmVYVDcAAc49AKhTw9oqXgvl0mxF2CGEwt13gjuDjg+9QXHhfQrm+a/uNIs5bpiGaWSEMScYyc1PrXh/Sdcgjt9TsIbmKM5QOOV+hHIqL/hGtD8q2iOkWRitSxgQwLtQnGSBjGTgc+1dAqhFCqAFAwABwBS0jMEUsxAUDJJOABXzT4Yt9F1z4k+JHuZLadCV+znzMEuMAlGBB4wRwa9/0rRdO0nebK0SJ5P9ZJy0j/7znLH8TVXXfDWj6+0L6lZLNJAcxShmR0Oc8MpBHI9at6Zo2n6WZGtLcJJJ9+VmLu3sWYkkcdM1l+J/CWi+KI411WzErRf6uRWKOvtkdvY8VQh8AeFontZP7Gt3kth+7Z8tzxywJwx4HXOK7gKqqFCgKBgADjFZ+laZZaRbm2sLdIIS7SFV7sxyTz9f5DoKq6/oOmeIbQ2mqWqTxZyueChxjII5B5rN0zwnp1hdRXbPd3lzCCsMl5cNKYgeoUHgflWl4g0DTPEVmbPVLVLiLOVzwUOMZUjkGuKh+FnhRLeOCWyluPLkDiSaZi5A6LkY+XnoK7G/8O6Vf6O2iz2imwK7RECRt5yCD1BzzXJ2/wAMvDMVhNYvayzrKApkmmZnVQQQFP8AD0HQDPejxL4P8Onw/Fpb6fcm2jmDwRWm5pDJtI6nPGBjJ44HtXYeGtOfSdGsbCRy7wRBCS27H+yD6DoPYCtyqWo31rplpLe3syw20Q3PI3RRXjHjeCLX/GfghrGZZ0V3uy0ZyBGpRg2fQ7SPrx3r1LxP4c0zxPYGx1ODzIshlZTh0b1U9q5Xwj8N9E8L3Iurd7q6mQERNdOGEWepUAAA+9emUUVzvinw7YeJ9NOnairmEusgaMgMrA9QSDjIyPoTW/HGkUaxxqFRAFVR0AHavK/FHwv0XX9V/tYT3VhdtzI1owXe3945Bwfcda7Pwx4b07wzYfYtPjbazF5ZJW3PKx6sx9f0rn9C8B2Oh6vc6haXt8tvPIZvsPnEQhz32jrjtnPb0qGx8DSaSk0WkeItUtIJ5Gd4WKSKu45OzK5Q89c5rVl8I2yeHD4fsLqezt5AVmlXa8kwYHfuJHVs8n8BgcVa8HeHF8L6YumxXs9zAjs0YmCjYCckDAHfJ59a6uiuG8b+Ek8X2sVnc6hPb2qOJDHCq/MwyASSOnPSpdY8MPq3h1dCm1W5EZQRyzBE3yKDwDxx0HIqKDwbZN4aHhzUZXv7NRtjaRVV4wB8u0qByOcHrzzmuJ0f4VmydYLnxJqlzpS8GwErJHIufusAcbfUDrXR+NfA3/CUXFg/9otbW1lgx2qxBoywPUj6YGPStC60TxFcWjWv/CRxxoy7GaOxUNtwQQOcD8vpiuw0+2FlZW1oGLCCJYwxGM7QBn9KuVHMHaNxGwWQqQrEZAPY4715l4R8FXfhvWdR1NdVWcalIZLqJoMAtuLZXB4wWPrwas+O/CF34rezUajHbQWsgmjUQ7mLjuTnp7VneP8AwZrHjCxs7I65HawxAm4RIDtmfPBI3dB6evNbS6X4oi08WNtqGj2sax+WjQ2bhkGMZGXxn8K5nXvAWqalp2h2EWq20celbJA8kDM0kgAyT83TOePfrWt4/wDCur+L9Jt9NN9Z2yK6yzMImO5xkYHPA5B9eKp+MfA994m0fTbd7y1g1OykDLeRxsDtC4wOcgk7T17VvXPhifXfDT6L4luIrqTjbcwKUbIHysQf4uvsfSsix8O+LLfRzoT65ZtahTCt4IH+0CLGMAbsA44BycfXmu90LR7LQdOg06wi8u3hGACcknuSe5JrXoryn4j+E9Z8VTaeLK6sYLezl88CZWLM/bOOMf41N4/8Pa94q0GPSon02AyFXuJGdzgqcgJx06cn/wCvVXXvAkvibwlZ6Rqs0Eeo2SgQXMGWXIG3JBA4I6j15HpWToXhTx4kdvp+r+KLdtLjKiQW6kzOg/g3lQQDjBOc10XjfwMNbfTdQ0q4Wx1bTCv2WRgShVTkKw9P/rjnNO1XRNe8U2qabrf2C00/zEa4FrI7vcBTnaMgbVJA9SMU/wAf+B4fE+mWsNpKtle2LBrSZQfkA/h45A4HI5BA/HlNc8KeOvEXh1tH1PV9IUDZ80KSZn2kHMjEcdM/KoyQK1dY8Ja/e+BIPC63WnSTBI4nnYPGFjjKlQAAct8oyePp3reOjayPBP8AYISwN59j+w7zO/l7Nmzf9zOcdsfjXH2/gDV5Ph5J4SvLmySaJ99tPCzsrfvC+HBUEckjI9vTmvqPhvx3rfhKfRr+802EpCsarCGZ7kqQRuckBcgY4HJ68Gr1x4f8VXHw9Xw5cQWEl40CW6mOYosUa7du4kHc2BjgY461t2fhObUvAaeGNZjSCSOJYlkhl38rgq4OBjkcj0zzzXF+HNM+JugRpokI0yewjzHDdzMP3KcYIAwx7kAg+h4xXQ+PPDWtXnhBNB0uMXk80iyXVxLKI953F2OPdsYHYfStbVLHWbjwENJj0sHUXtltGiNwgVQFxv3dxx068/jWdo+l67Z/Dx9Ck0of2gLeS1C/aU2sHDfOG9s9DW58MNM1LQ/DNrpOp2ggntmkAZZVcOGcsCMdPvY/CvQqKCMjBrxfwl4Bm0Pxpqup7yNLZjLZx7+kjj5jjttDOo74Ne0V4n4T8K2tr8QvEOp26k2sLL5Y52rPIu58epAY/QPiuo+Jk/iBdDe18PWElxc3WYnlRwphQjkjJ6noCOnX0rA8ERN4Q0KLT7fw1q8twcvPLshHmSH/ALadBwB7D1rlfFyeKNe0/QfN8P3jXtpfG6uADGFChjtVTnn5SO3aun+LdpqPiHw3BY6bpV5LPLKkxBVV2AZyGy3Xn3rC8Y6f4ge48J61aaNNdRaZtE9gQNysMfMFBPocHsQDVbxpF4t1jUfDeujw5shsrgstok2+fDbSS/ACgheOuO+OlTeM/wC1r3xd4d1E+HtRaHTzm48lN4BJB+U/xAfr+tX/AIww3+qjRobDSNQuvIuVuZGji4C4+7n+97YrT+LX2zWvCn2HT9L1Ce5uXRwiwH92FbJ3eh46e9ZPxAGoap4BstLs9G1GS8kESvF5BBi2YyT25I457102vTXM/wAP2tItL1B7ya0FsLYQHerAAEnsB3zn9eK45fCN34j+Gdnoz2s1pqtgd6JcxlMsC3APoQ354zVzQPGXjU28Wl3fg+6k1NMR/a5N0cDdBvdsEe52nntjpXtunwzW9nBFcTGadUAkkP8AE3c/nVyivn82h0j4zrcOAkOq2p8tiOCwTBAPrlP19xXTfGi4z4QvNOihuJ7u7MYijhhZ87ZFYkkDA4HemPq0S/DIZt7rzzpv2IQC3cv53lbdu3GQM9+mOar/AAmvksvAMMN3DdQTWPmLNG9u4f5pGZdoxlshh0965X4KC+h8Na5p4juYNUZ3mhM0TLktGFU7mGM7hWR4D1aey8N6poI8O6pPr85mE7CH7xYHDSSMRgDJHOfbrW/8KXurrwJfaJ/Zt5DMkVynmzR7UZ2zhRnknnnjjFXfg/qf2rwxB4an0zUI5IfPiuJWiKxorFm+8e53Yx1yCelcT4V1zVvhXc3mh61pNzdWDSGWGe1QtkkAZUngggdOCDmvWF1++v8ASNY1rUbabTdNMDwWVpPGRNKSPvsBk5JwABnjJ6cnK+A95G3hNLBkljubeaQukkbLwTkEEjB61heP9atbb4j+HZm8xoLIFbmRI2YRls9cDtkZxT/irqAsvFHhq+1KKefw4il5VRSUL54LDocfIcHng1j+J/EkVz438MayNN1GLTIQ6RyvbEGY852KOSBke/XjjnU8d67Yx/EPwnK8jL9nDfaFxkwlhwGx3Gcn0FO+M+qWbah4aijmErQXizzeX8wjTKnJx6g5HtWx8cdWsf8AhDhAtwjyXcsZhCHO5Qc5+nFUviZrmmS/DARw3kcj3UcEcKhhuJV1LcdRjac+9et+ELqC88PaZLbyLIgto0JB6MFAIPuCK8b8O2p1P4ya7qUIfyLKNUdsYG/y1jx/462PpX0PRXF/ES/g0/wnq8k8qR+ZayQpu/iZlICj3Of69q5b4T3lnF8PLIvdxokKy+czMB5ZMrnnnjrx68V558MLKPXvhtrOh29wn213ciPcNwOAVyD2JGM/X0qb4d/EvTtA0hNB8RrcWl1YFo1cxFgygkhSByCOnTGAOa9FvPF7RaHNrmpacyaPPcxxRRTx/vPIPytIynsTkgc5GPWvLfFWhaVo19p2ueAdQjXUprgILG2uA6zKck4XOQuQAw+6B6Yro/iRqNrpfxG8J3d7MsNtGj75G6Lkkc+2SK1Pi1ND4js9N8OaVNFdX97dBwsThhHGoO52x0AyOvXnHSue+K0tpZeIfA1ot0q/Y58SfMMou6EDdzwCAfwr1n4hatdaX4Q1LUtLbfPHEpjeP5sAsAWHXoCT+FeDahqvhhvhtKY5o73Xr2FftDuPMufMBBYuTlgq44J44GOte5/DW9trzwppkcMqSNDbIkqqc7Tjoff2rx7StLvNP8V6v4Egib+yL+ZLxnUkeTAMMwGOfm+WPJPb3r2H4mzw2ngrWDI6RqbYxoDxljwAKyPBVzar8M7WSKVPLjsHDndwHwdwPoc5ry3wfYSa/wDB3U9MsGaW7EzN5WQTlXWTaB7gce5Neq/CfXbe/wDB9mksyRz2CG3uEd8GMIcKTnoNuP8AIrl/h9byQ6j4s8XlCbC4eQ2nbz0QsS4yOhwMfj6Vj+IPCOha1o8njLwtfjS7tIfPYwS7YgwwzKwH3W7YGBnGRzR42vtS1P4Q2N5qkDpeSNF5u4lSQGIVyO+4BTj/AGs9q9bi1fTbzwxctaX9vOsNjiQxyAhCUOAfQ8dDzXL/AAMZT4ItQGBKzSg4PQ7s/wBa9fooooooooooooooooooooooooooooooooooooooooooooooooooooprusalnYKo6knAFKpDAEEEEZBHelooopoZWJAYEjqAelOooooopGUOpVgCpGCCOCKoQ6ZYQSLJFY20ci9GSJQR+IFaFFFFFFFFFFFFFFFFVr20t762ktbuGOaCQbXjkXKsPcVm6LoOlaFF5WmWMNsp67Byec4yecVt0UUUUUUUUUUUUUUUUUUUUUUUUUUUUUUUUUUUUUUUUUUUUUUUUUUUUUUUUUV55460XxLqz2R8P62umrESZg2fn6YPAOcc8Hjmuo8PaSmi2CWomknlLGSaeU5aWRuWY/56YrbooooooooooooooorkvFvhuLxBbwskpttRtG82zu0HzRP/AFBwMit3TJLyW2X7fAkNypKuI33I2P4lPXB9DyP1OhRRSYAJOOTSgAdBSAAZwAM0FQ3UA/UUpAPUUgAHQUhVT1UflQyK4wygj0IzQVUkEqCR0yOlNaKNjlo1J9SKDFGTkopP0pGhibG6NDjplRTTbQMADDGQOgKis7VZrmytCumWIuLpziNOERT/AHnPYD25Pasrwd4bi8N2DxGVri9uZDPd3L/elkPU/T0H17k11tFQT28FyoWeGOVQcgOobH51ANOsgjRiztwj43L5S4OOmRinW1jaWrFre1hhYjBMcYUkfhUN1pOnXcomudPtZpR0eSFWYfiRVya3hnj8qaKOSP8AuOoI/I1RtdI02zmM9tp1pBMeskUCqx/ECvC/Gd9DL8T/AA/IsUssFnG8d04t2dE3bhg8H1HPQZHNe6adpum2YMthY2tv5qjLQwqhYdRnAFFxpGm3UrTXGnWk0rY3PJArMeMckirywQrD5CxIIdu3ywo249MelZ1vomlWsUsNvpllFFKMSJHbqquPQgDmrtnZ2tjCILO2ht4QSRHCgRQT14HFSeRF532jyk87bs8zaN23OcZ64z2qvfafZaiix3tnb3KKcqs0QcA+oBFVV0PSUtntF0uyW2kYM8It0CMR0JXGCak0/SNM01new060tWcYYwQKhYe+BzVG78M6He3TXdzpNnLcMQWkeEEsR6+v41u+TF5PkeUnkldvl7Rtx6Y9K5g+DfDRmE39h2AYdhAoX/vnp29K6K7s7a8tntLmCOW3kXa0TqCpHpisyPw9o8WnNpcem2yWLEsYFjAUn1x60/SNC0rRfM/s2wgtfM++Il27q2qKKKKKKKKKKKKKKKKKKKKKKKKKKKKKKKKKKKKKKKKKKKKKKKKyp9Z0u3laGfUrOKVThkedVI+oJp9vqunXUgit7+1mkPRI5lYn8AamF9aEzAXUB8j/AF37wfu/9706HrTrW7truIzW1xFNECQXjcMufqK4/wAUwrrEVoLSOHU44J989itwqiVdpAyc44Yg4PXFWPBltJYWUtvcPFE8lxJLFZpKH+zRk8R5z25PHHNdPdXlraBTc3MMIbp5kgXP51PHLHKCY3VwOu05qCe8tbdlSe5hiZvuq8gUn6Zp13bx3ltJBIziORcExuUbHsRyK8P+CLGKHxEss7usV+U3zPuOAMDJP0r3aN0kUOjKynoVOQaSSWOIAySKgPQscU8EEAg5B7ikLKASWGB156UqsGAKkEHuK53xYdSbRriHSA32+bEUTg48vccFye2Bk5qx4c0yXSNKtrKe+ub6eNf3tzcSF2djyeT0HYDsMdetbdFJkE4yM14b8XnvbK98P3Ntqd5FHNfJFJbpJtjIyD2wT365/SvcgaWivEfjjNqlhoUF/p2sXdlsmWNo7dtm/OeSww2eB3x7V7DpjM9has7FmMKEknJJwKu0UUUUUUUUUUUVnW+p2lzfXNjDMHuLZVMyrzs3ZwCfXjpWjRXL+LtWu9C0xtTtrT7XFbsHuYhw/lfxMvuOvPYHpVTwv4nj8UO9zpsTjTI12mWZCrNL12qM9AOp9a7OiiiiiiiisPxJf3Wl6XPf2lsty1uPMeIttLRjltp9cZIrnvD3jfTPE15Db6KzzqIvOuXaNlEI6BTn+In04wCa7a6njtbeW4lOI4kLufQAZNcl4I1jVte086lqFhFZ2853WiKxLtGejN6ZHSu0oqraXdvexmW2lWVFdkLKc4ZSQR+YNcjB4gv73xXcaRZ2CNp9mi/arxmPyuV3BFHQnlfpzXcUUUUUU2QsqMVXcwBwucZPpXmfhLxfqGs+JdY0W+06GzOnqCNkvmE5PGT0wRg9K9OoooorzDxb40u9A8Q6NpI0oPDqVwkS3Ly4GCyq2FHcbh1xXp9FFFFFFFFcJ478YweDrFbqewu7lXIRWiUbAxzgMSeOh7GuztJvtFvDOBgSIr49MjNWKKKKKK4fxj410zwikTahFeSeb93yIdw78biQM8HjOa7ZGDorDowyKdXN6v4l03SdQsdNuZJDd3pxDHFEzk84ycDgf4H0rpKKKKKK5TxT4r0rwsls+pySKLmTy02Jn6k9gBXVAggEdDS0Viaxr2l6K1umoXiQPcMVhQglnPHAABJ6j862gcgEdDS0VzFx4p0aDWYNEe9U6jMcLCqs2OCeSBgdPWunorntX8S6No08Ftf6hFDcTuEii5Z2JOB8oycZPXpXQ0UUVn6jqVjpcPn395Baxf3ppAoP0z1qWwvLfULWK7tJBLbzLujcAgMPXmrdFFFFc3qnijQ9JkEV9qdvC+4KVZskE9jjp+Nb8E0VxEksMiSRuMq6MCGHqCOtPd1RSzsFUckk4AqlY6jZaiJTZXcFwIn2OYpAwVsZwcfWrqsrZ2sDg4OD0NOBB6Giiiims6p95gufU4p1FFIGBJAIyO2aWk2j0H5UtISB1IFLRRRRRRRTVdXztYHBwcHPNOoooooooooooooooooooooooooooooooooooooooooooooooooooorzbxV/wjvhHTtR1u+sYZ5riXd+9RXeWUjCoCegwOnYAmuP+FfggLb3Wv63aql9qiOBbBPLWGJ+oAH3Sw/EA+pNcb8NvC2nax4h8VWd6Jn0+3uhi0WVljciSTaXwcttwcAnuc5ra0vTv+EB+JlppWmSSLo+rxFjbsxYIQGxjJ7FRycnBI5rb8H2lvY/FXxRb2kEcEK2sTCONdqgssbHAHuSfxqvNa29t8abU28aoZrF5Jdq4y5Vsn3yAOazfEWrwaB451Cfxdo73mkXCRx2V3JD5scIAyVVSMcnOf4uO4NdXaT6V4Q8Ka7r2h3EdzYTP5tsqZIRiFQKT1xvPTsKt+CvDGmat4bgvtYtY7+91FDNPcT/ADP8xJAVuqADsuKyvhXf3tlq+ueE7yeW5j02TdbSyNuYRk8An6FT+Jri/hr4VtfELeIY9Quro2i6gwNrFJsR2yfmbHJ7Y54rS8MxSfD/AMft4bS5mm0m/tmuIlkYnysKzE4HGfkYdOeKs+FrubxlbXOrap4audUjuJnFsTPGsUMa8BVUuMMOcnAJz3xW58PNF8TW1tqmjaxHd2WlH/jwkF0hmhXJ+UMrNjjHt19a4n4S+H/+Eo0HUYdW1G+e1W8ZXt45SgkbauS5+8R0wMgZ5IJ6b3wsupNDv/FmjyXEk9jpbmSEOclVG7IGSewHT+tQ+HLlPGWnTanrugarqD3MjeU0JUQxIMqBGDIOnOTjr64rrfhRH4mtIL+x16O7NvE4NnLduGkKHPykgnpgd+M4HFeu15p8S/EF5o9tptjp0iQ3mqXa2qTMM+UpOCwHc8j86oeJPBNxDFa3vhWZrXWIJVZ5ZrhyJ0wch85B5weR6iue+NyTNb+GQGQT/wBooASCV3Y649M1nfE2x1LwnZ2XiS013UJ7+O6UTLNMfKcEEkBBgBcjG30J71t/F+xvpNFg8Q6ZdXsL22xriGG4dVaI9TgdwSOfQk9q6jVL9NT8H2R0e5nik1HyoLSVZX3ozHBJIIJ2gMT/ALtch8crcWngWGBZJZBHcxjfNIXduG5LHkmotY8JeKX0RdXg8W36anBAJvssLFIGCrkIEBxnAHJyCc568TP8R7h/Aun6nbxK2r3swskBGVWXoXIHbHOPUjjFbuv+FdRtNFa+03X9WGsWcZmV5LlpEmIGWQxk7cHHAxjgVjah4mude+GcviCC4ns7+3X5mt5CvzhgDwDyCDnB9a6/TJ7nUPAFvdTXc4uzp/m+fG5V94XIOR16d+tQfCTUr3VfCNrdX9zJcTmSRTJIcsQGOMmvS6K8Q+M+qa5otpYXml6m8CSXKwm3RFG84LZLdewGBgVm+ObLxvpVhL4mh8R4kt8Sy6fDFiJFyBgZJ3Y5JJ61W8e+LtYuPAem+JNI1E2K3O2OaGONSS53BsOckAFTjHPr6V2mlxeJ7K6/4SDWdZgbS/sjTXNnGh/dYUkBeDnjknIycjGKb4Xl1TxrpZ1qbVbvToJ5X+x29mUXYqsVy5IJYkg5HTrxzxF4K8S6hq11rPhfVZmTVrAsovIkC+amcB9uMA8qfoR6GuN+D+nXaeIPEzHV7plgvfLkVgreftZxliQefpivQ/7YvvEPie/0XTbx7Ky0xF+1XEUatJJI2fkUsCFA55xnKmsU+ItT8K+LrLQNWumv9O1Ij7JdSIBKjE7QjbQAfmxzj+IdOg7O4steuNVvpTrLWOmqE+zpHDExPyjcSWB4zn/PXzLwXq+v654qmt9N1mWfw5YHEs72kKiZv7ilUHU85HbnuK0T40tNb1LUIj4hbSrOzkMMQgQM85xy5JU4XPAA64NXvhz4svtT1bUtB1CQXTWYMlvequ3zogwUEj15ByPf059hrgviP4kl8L6C17AB50kyQI7IWWPd1YgegBx74+lZsv8Awkkf9kXmm66NVsprmJLoC2jGYywDOpUcAc5znHrxVnU/EF3f+KB4X0mZbeWCH7ReXTIHMacYVFPBY7l5PTPQ1g6t4j1nwbrmmW2sXceo6TqEhiW5MaxSwtkfeC4BAz2A4z+NnxXr+raT4y8P2Nvdo2n6m+14WiU7cEA4brzmk+KWvax4aXTr3T7xFhnuFgkgeFWznJyG6jpjFb3ifxHdWmr6b4f0qKN9SvgXMk2fLhiXOWIHJPBwOma5tZdc8J6/pthFZLqOmagwSae2shEYWzjLFOMAc89s+la+v6nq994mTwzYBLW2ezM895Jb+bkZK7VB+X25z16cc0PDfiLVYPGN54T1Nre5SG386C5ij8tscEKy9Oh7envw+x8Qan4h8Qaxp2n39tp6aa4iWOWISPOwJ3MQSCF4xx65pLq78Tz+EtbkuLqKy1KzkmAljgOGiRc5XJ43dQ30qj8Gk1U+DbO4N3BLC4nMEDRkEN5jcs+TnLZ7dDU3w18S6hrOs+I9PvrWxt2sLgKwtFIVn3OrNk8nOwcnmvYKw/El7eabpF3e2NtHczwRmQRSSbAQBk84POO3H1FeQaJ408Z+KtCF3omiWqzoz+bNM22N8dFiBbk+pOADx9Ou8B+Nx4g0/UG1SBLG+0xmW8iBOFAz82DyOhBHPIqPSde8Q+KbOXU9FisrSwEjrbC7Rne4C8ZOCAoJyO5GKu+BvGS+Ije2V7b/AGLVdPcrcwZO3GSNyk9uP85FQWPiLWPEst3L4bj09dOtpDAtzeb2+0OMZKBSMKMjk5zXA/DWbUbjx34se+gig1Dy1DxqSUDA4BB64OAfoa6vQfGGt3XjO48ManZ2Fs1vGZTIjsfNXAI2Z6khgfYA+ldhq2qalDr2naZYR2kkdxG0sxlLB40VgGYY4P3gB71UvfElxca3JoWiW8VxdwRiS6nmfbFBn7qnHLMeOB0z164ydN8Z3Fv4kXwz4htIbW+mBe1ngcmKZe3XkE4Yc9xj0zua34imh1WLQtJtVutVkh89vNfZDDHnG52GT14AAPXtXiHj+fV5fHPg+DV4LSIx3iNFLbuzJIDKnGCMgjA/OvV/FPi698PeIdH06SxhltNUmEMcyyEOpyqnK4x1cd+lTfEHxZdeEYrO6WzhuLSeZYHZpSjIxyc9CMYFeho29Fb1ANOryC6+Ilxa+LH8PTaBcq/lM8IV1eScgErgDgAgHknjviqcfxIvtP8AEKaT4k0FtMSdC0DrMJSeu0fLwSSMcHgkVbuPH+o6Zq1jFrnh+XTtMvm2Q3LyB2UnpvA4XryDyPwrvvEniCz8P2sctxukmncRW1tEMyTuTgKo/GuO1nxpqfhprW41/RFh06dtjXFrceaYG7BhgZ9cj9TxWL8dbhZPAwkiYPHNcRFWBOCpyQfftTrz4hS6RpNpe2+gX1zpEccaSXzfu1PAGVU8kZwATgHP5+n3GvafbaINcmn8uwMCziRgc7WAK8epyBj1NcZdeNNRs7JdXufDdyujthvOWVWlSM9HaPsOh6muj1DxLDD4eXX7K3kv7MxeeRCyhljwSW5I6Y5HUc+lSad4hTU/Dkeu2lpPIkkRlWAlQ5AOCOuOx703wd4ltvFeljUrWGWFPMaMpLjOR9D7iuqrwr4+uiaDpZlAMY1JC2RkY2Pmrl58XNDsLmKKSz1E2LHat/5GInwOq55IrqPGHjmx8LWdpfT2d3dWl0AY57ZVZORkZJI6j/PWroFhEk3jCS1ummNkCEfbvihA3EKM4GfvHnP8q5jxt4zvbHwe2r6dpV5G1xGNks+xfIViFDkBjzyMD356YrrfBGozahoNg09pd28q20QY3AHznaPmBBOQevOD6gV11eOfFPxffaF9isbOzuFN1PGDdr0wGBKLg8kgY+hNegXniKx0/SW1XUfNsbdeCtwm1yewCjOSfSsZfG+nx3ttZ39nqOntdNsgku7fYjt6ZycHp1x1qPxx4p8N+HhbjXY/OkyJIY/s3mkH+8CRgHg9wa0vE/i/RvC9vFNqlw8fmjMSJGzF/YYGB+JFYOrfEzw5phi8ya4mR1VmkghLpHkAgMemcEcDNegNfWq2X25p4xaeWJfOLfLsxnOfTFeUaj4h8Mt4gsdW1WK/iiSMR2Fzc2jLbFm+bepPOSMYJAAxn3HsKOsiq6MGVhkMDkEetOrn9b8QaforRR3LyPcz5ENtBGZJZMeijn8eleI65rdhrPxO8Mi085Z7YyRzxzQtGyHDEA7h6c+nNe76vrOn6NHHJf3KxCRgka7SzOx7Kqgk/gKoaX4n0vUr19PjllhvlG77NcwtDIRjOQrAZ/CvLPjTHAtz4Zk8tRO2pINwHJXjv+VeiHx14YXVBpR1iAXhfywmG27s427sbc57Zrrbu6gsreS5uZkhgjGXkdsAD61zUPjDQJriK3/tFI5JuYvPRohJ6bSwAb8K6qR0jRpHZVRQWZmOAB6k14r8RvE/hfVPC2pw/aoJ5REwt2eJgGkGMBHIwT06Gt3wlrumaF4K8PSaneR2sc1uiI0mcFsdM9q7vS9XsNVsvt9jcrPa8/vFBxx16il0zVrDVRI1hdR3CxNtcxnIU+h961KK5/xNrdroOmT3lzOkRVG8sN/E+OBge+K8l+E2p6TrfhZtO1OeG4vL6eZrmKU5aViepPc4xjvwMdK76z1Pwt4PtItFTUoLeO2JHlNKXZNzE/N1xy3f1FdcTZarZHBgu7SZeoIdHH16GvEvgNEsNlr0aABF1BlUDsAKXxY0+meJLh9D8W6XpgvY9t7bXco/dvjHmKMYDY55Iyeuc17NoqWkOm28dlcC4tkXCzCQPvweWLDgknOffNUx4k0M3Athq9l5xO0L568n0HPJ56VrXl5a2UXnXdzDbxZxvlcIufTJplnf2d8jSWd3BcIpwzQyBwD7kGmWWp2F+zLZ31tcMoywhlVyB74NeZ+JLHR/EniXTn1HWdPNjp4JjtFul3yzlhwwz0G0cf8A169WnnhtozLPLHFGOruwUD8TVOfVdPthCZ7+1iEwzFvmVfMHquTz1HSr0jhI2cYIAyOcA/jXn3gDQhYx3WrXN4LzUtQkaSd0m3xxZOfLXBxgZH/6sV6LRVe4uYLYAzzxxBum9wufzrz3VdEfUvFNtq+p3iRaRZRgW0Blws8hGSx5xgccd9o7dfRUmikj81JEaP8AvhgR+dQte2qQi4a5hWEnAkMgCk/XpUzzRRxGV5EWMDO8sAMfWhJopIhMkqNERkOrAgj60RzRSHCSox9FYGneYhbZvXd6Z5qKa5ggZVlnjjZugdwM/nVDWokvdKvIhNIqtEwLwyFWGBngjpXlnwFdpPB7OxJY3khJJyScLXs+9MMdy4Xrz0pUZXUMjBlPQg5Fch42t9Yv9NTT9Fma2nuZlSW6Vipt4xliwwQcnAHHr2rpdPtRZWkVuJ5pxGuPNnfe7e5Pc1coooooooooooooooooooooooooooooooooooooooooooooooor531u31jWPG0N5reiag+hWDN9kt4YklEjDA3OM9CRnv2Hqa9OtfEGoX+qWFtb6JqFralnN1NdRKoVQh2gYJ6tivHPhnq9zp/ifxYXsLy6s3vGDSW0RlMTh3wCo5IIz0zjA9c16PZaXc+IfGcPiS5tZrWwsIPKtI7mPZJK7Zy5U8qBu7+3FczdjVfCfxD1PWDo9/qWm6pCiK1ovmMjAKOR2wVI5IGCOazkXxFJ8UbTWLnw7cpatbiMeX8wjQqR87/d3ZPIzx6nGT382vsL/VNN8QaPdyaeJtttcrZNJG6kDg4B5GTyBzg9xXKeFfBUlxo3im0a3msdN1WTNhbXK4eLbkh2XqBu24B5wn4nU8B6te+HNLXQdf0++jnsyUgnit3mS4XccBSoPI4HPbFbHgPQ7y31DWfEGpRNBc6pNmO3bG6KEfd3YP3iCMj2/Lj/AIbyT+E7vWNP1uwvLY3F000M627yRSDpgMoPsfxrq9O0ebXfFk3iS/s5Le2gtvslnFKpSRwd252HUZDsB0ODXlnhzU/EHwwvLjQ7/R7zUdJaQtazW0Zbrn7pxg54yp5B+te16PrGo3Vtda1qlnNplgkeIbWRczcHl2GMgngBef1rzv4G3TWmi6nBfiaKZLh7jEsLIfL2rlunrngVT8AKLzxX4tSa2u4YdS3JBM8DKGXLZIJGBwcjNYvhXxDqXwykn8O67pdzcWglMlvc2ylgQcdM8Fe/qCTXv3hvUb/Vo5b65s3srWQgW0EwxKVH8bjsT6e3vXTV5F8YtA1HV9GtrzSQ732nTi4SKNdzOP8AZHcjg474NZmhfFOPXYY7Kx0i+fWW2xvH5Y8qNzwXZs8KOTyM8fjWV8Yb2KKXwzazXBlure8Sa42KSAoxliAOPUD0zUvx81Kyk8KW0MdzG8k9wkkaq2Sy4bn6V7NYNaaro0So6zW09uEYqeoK4I9jz0rxv4VaHqen6tqNheXDy6ZotxJFZZxgu4yT/wB8kHHYyH3rc+OVncXng9hbQyTNHcI7BFyQvIzj05Fa8/i3SW8MIbK7iu7ue2EUFpE4MryFQAu0HIwSM+grzLxJ4F1TSvAekrZqZtR025N3MkS5OW5OMdSvyj6An2r1A+NdG1LwzLexXkRllgKC23DzTKV4QKDkkk9q5SDwvfaX8KL3SxG41CS3eaWMHJyTuKjHfaAMdz9aoeH/ABrpEngJdOtXmudSi094ntYoWLKQhyScY2+/v68VY+FGvWGk/Dl72Yysti8jTokfIy/AXOA2cjnPr6V6t4U8Saf4p01dR05pPK3mNkkXDIwwcEcjOCDwT1rpK8I+Pcqw6To8jMUVNRRiy9QArciuz8YeItKXwpdtFdxzte2zQ20cTBnld12qAvXqefSvKfiFpzaD8LNJ0y5kX7QkqZUtzk7mIGfTOK9u1SzGueE7iztpFc3VkUjdWBBYrxz0xnFcL8HtajHh9tG1B1ttQ0uR4pYZTsYJnIJB+pH4e9O8F2z6j468SeIo0b7E4W0hk/hlKBVYqe4zH16c1hfDDUbTT/EXi2zurpYp31JjFC/DSZdxlR3PTpR4MeTw38RNe0zU3Ma6o5ns5JOFlO4kKp9cMR/wHHpWv48sX1zxp4Ys7Mh5LGQ3V0QoPlIGRhk9s7Tx7ioPiT4juNRv7fwXoNwq314Qt3MDxCh/hJHQnv7HHeu50xdG8JaPZaZbzIVeWO3TYVLyySMF3HGM9cn2HtXjfgLxFb+C9Y1bwz4jX7NG1081tcyoQrAnHfopCgg9Oua9y0TxBpus3s8OkstxBAg865jXEe84wgb+I4yTjpxXVVzPirUNJsrKGDWlVrS/nWzw65XcwJG70Hy9e1eJ6vol38PNS0u98M6hPNZXt0tu2mSSF1bcCcgenB56gke9aFlOPDvxdvlvWKQ6xCq27nhSx24H1yrL+I9a2vjBaNrH9gaNaMGvpr9ZRGBnbGAQztjkKMjnHrWT8T5ItP8AF/gm6uXEVrFOyvM/Cr8ydT0FVPjXrmmyR6HBFeQyvFqCTSeWwYIoB6kdPpUfj7VF8NfEHQ/E8ivPpU1t9neZDuVeXB2kegYNjvzj29YuvGejEQQ6bf2t/e3TiOCCCYMSxGctjO0DuTXF3muPrnju58OXN9Jp+nWEIlaNJPKa6f5Tgt12YboCMj9OU0CfR7f4u3g0+eEWyWRjZt3HmALuG4n5j6n1z6V1+s+FNI8ZXV7qWkX1xpusWkz20k8Dbf3iHHzAHJ+oIPT0qt4b1rVdT8F+JbTWAHu9MjuLR7hTkSlYznPqR698j3rX+DNzAfA2kxedH5uZ12bxnIlc4x64IP0Irm/hRJI/i/xurOWVb4kA9v3kg/kB+Ve91jeI+ND1P/r0l/8AQDXnHwLdX8EW2CCVmlBAPQ7q4GHT7nVLz4j32mNItu0b26lVJ86Qcuq+vAI/4GK9I+C+pQah4LsY4mHm2peGVM5KncSPzBBridLs7i78bePLnS1Kr9ie3TyzkG4Kr36btytx2JrpfgZqVrceEotPRkS8spZFniJAflywYjrjDYz/ALJ9KoeBpkl+JvjDy2V1CoCVOeRgEfUHI/Covi/Dc6DqOj+NLEsGtJVgulU/fjJyPwPzKf8AeX0r0LwbdDXftPiLDCK7YxWgYEEQIxAOD03Nk/lXl3wrme18eeL7G+f/AEyWUyAH+NQ7cj2w6nHpWh8TLV7zx34KitseeJ2d8Hny1ZWP4YD/AK1J4Ou3j+J/ie1v2ZbmZAbcSfxRqRgL+BBwPQ+lJ8THRPHPgnLqD9oYYJ9WQD8zUHxZ3f8ACYeCBkhTeqSOxIlj/wAf1q18eJkXSdHiLr5jalGwXPJAVgTj05H517hD/qk/3RUleF3G0/Ge2DNtI00lRjO44bj24yfwqP4jnHj7wZ/11b/0JaX48O0emaI6nDLqSEH32mofiRcyWvxA8IPO7LZF8Lk/J5hbBPPGeV/+t1rvvikkUngnWRN9zyMjjPzBgV/UCvIfGwu7b4N6PFcsfMYQBgeuzBKj2wAv5V6d49zD8OL0DB22Ua8j/dFeTeNZ5Yfhf4UOxmtTJCZwO4CsQCO4Pv3Ar6PvDBdaHMQQbeW0bB9VKf4V8+eATcR/CLXGkdthM/ldsJtUEfnu/OvTPh2QPhzYE9BaSfzasX4CjHhBv+vuT+S17VXhnx4AbRtJVgCp1FAQe/ytXe+P7O1ufB2rxTRoIo7N5IxgAKyrlcfiBXGeEtEfxF8KbTTL0HzJrd/KZv4SHYxH6ABfwrC8D67Nr2gW3hS8YrqUNz9lu433BxbpyxJ7Hjy/qfxrtfjIAvgDVgAAAIQAP+uyV2vhjnQNK/684f8A0AVuV4l8Zv8AmW/+wmldT8SLjQ4tOs11qOafN2jWtvA2HllAOB16ckE+474rzP4qnW5rfQbjVBa28b6lGEtIgXZDz96TOCcccDFa37QZC+HdNJcx/wDExTLjqvyPz+FbHxs+TwHce0kP/oQrR1+2gt/hpcxxQoqDTVbaB32A5+vvXkOuahPD8LvCUX2uS3guLpEuJFOT5YLnHoQMA4PoK9m1nwhea/pxsL7xFLLYyBSVjtYlzggrggcDjt/Lr2mhWaadplrZxXUl0kEYjWaRgzMBxyR+X4Vq14p4E1GTV/HXiqW7LNJaMtvbK/8AyzjDMDtHuQDnvn3qj4zjRfip4UdVAd423H1xuxU9teDUfjJc210Tt03T8WozwGZULHHYkSMPwFVvj3a+TpOm61bv5N/ZXaiKVR82CCcZ+oB//XVf4u/6fD4OFzGQbi8TzEwRjIXI9utT/HLTrKx8IwS2tpDDJBdxiNo0CleG6Efn9eaT4gak83iHwbo87q1pcSxzTqT8srbgFB9Rnseua7f4qaXb6h4Q1AuqrLaxieCQL80bKQePTIyPxryjVvEF3qvg7wdp080sbavcCC5YDa0kSOEIz6HKn3r1X4qWtt/wguqxGJViiiVo1RQApDDGBxjmq3h3R4Nf+G+nabPgLNYoFbGdjYyGH0OK5D4b+I5NI8L6ppF9j+09FkaFIB1fccIBj73z5HGeMetezeHdN/snS7e0Zi8qgtK5/jkY7mP5k/hW1RWJ4mA/sLU8gEC0lPP+6a88+CKg+CLTIGRLLg+nzGs7w0LLSl1bS9Et7jxFc3Vw8t1csqpCGP8AA0p4OOuBnqaZ8A5mk8J3AYnat5JsXBwgKqcDPUZyfxqL4FnfY6+2CudSfgjBHA61iabq83gC41HTPFekyXGn3l00o1NE81JAcY3g9e3uPQ9aueN9Qh8N+BNM07w7fO1vfzmOK6V/mEbMznBH129j1r1PxD4a0+88M3OlJbwxxrbsIW2D92wHDfXIGfWuD+GU58a+AZLHWFafy2e282XktgAqwPqu4DP+zVH4PapHo+j63ouoiOKfRp3eYr/GnOT/ALXKkZ9CtdnYaG58KX485NMv9UElxNPH8oiLnIHsAuB19T1NeY+KW0o/DqbT9M0xtQjs4kDakIVjiEiuoZlY4LHJb7oOQTk+ul42jF/8ILa+ui8lxBb27K5bkkuinPrwa07nwZo0/gBbu5gae+j0hZEuZHYupWLcoHPCjpjpj86u+ET/AG78KYDqBaU/ZJlOWIz5bOq5wecBR+VW/ggc+CbT/rtL/wChGvW6K8p+NcUT+BNTleNGeMxFGKglSZUBwe3HFXrm0gu/hwiTxJIE0hZE3LnawhyGHoRXD+GrGDUPgyFnD4itrqZNrlcMrykZx1HseKX4d+FNM8Q+AdPfVhPc5WURhpmAgxI4+QDp0HXP5cVl/CXQIPFHhlW1y5ur21t5Ght7RpmSOIDBz8pBJ9MnAHQVu/B6FIl8TaAzC4sLO9KRq/OA2QV/8d/PPrWZ8PrVfB/jzVPDVzulW7jE1jPIvJUZYgE89CwPqUNem+H7KC917VddEIA8z7JbttxuCcO/vl9wz6L9a8jg1/T9K8SazZeOdPl33NyxtLqaMyRiEkgBc8qoGMFc984Ir1rw5psOmeG76O1vReWkzTTW8gctiNhwuSTnGMVxnwSgF34HlgZ5Yw9zIN8TlGXheQRyDXMfC3w+Nettbj1HUtQltUvDEYPPIEmB1c9W7cdOK3/hK8mn+IPE3h5J5pLCylX7Osr7igywIH14/KrFpYWNk+qR+LZ4tU1i8ncxQWwaeWKEgbQqgZj7kdOMe9Wvgdqt7qfhy5S+uJp3tbtokkmYl9u1SAck9CT/AC7V7PRRRRRRRRRRRRRRRRRRRRRRRRRRRRRRRRRRRRRRRRRRRRRRRRRVW9lnht3ktrf7RMMbYt4Xdz6ngV478MNB8Q6Hquszarp8UUOoy+eGjnV/LbLHGO4+avbKKKKKKKKKQgHqKWjFGKayq2MqDj1FOooqNIo0JKIqk9SBjNK0aMclFJ9xSNFG2MxqcdMivOvFus+KNM1Szs9A0CK+tZY8vKxKhHyeCc4Axg8+tdZ4c06TTdOSO4k8y7lZp7mQdGlc5bHsM4HsBW6RkYPSqkVlawyGWK2hSQ9XWMAn8at1Sj0+zilM0dpAkpOS6xgEn64q7VOKxs4WkaK1gRpf9YVjA3/X1qK8hEdi8NvZQzjG1bdiERgTyDwQB36VR8OaQuj2kkYSFJJ5TNIkC7Y1YgDCjHAAUfzrfrwP433UUkej2qI80sN8k0yJGzbUAPJwD616/p2naMwS+sbCzUuNyzR26qx/HGavXmm2F8yvd2VtcMowpliVyB7ZFWLa2gtIhFbQxwxg5CRoFA/AVlahoGkalOs97plrcTL0eSIMT9fXp3rYiijhjWOJFSNRhVUYAHsKy10TS11E6ounWovyCPtAiG/pjOfXHGfTipNT0jTtWRU1Cxt7pV+75sYbb9CelP03S7HS4/LsbSG3U9fLQAn6nqfxqlceHNDupnnuNG06WVzueSS1RmY+pJHNVrfwn4ftp4riHR7NJomDRuIhlWHQj3q3q+gaRrRQ6nptrdtHwjSxBio9AeuPatCwsbTTrdbaytoreBPuxxIFA/AVcrM1bSbDWIFt9RtIrqFXDqkq5AbBGfyJ/OszS/Cuh6VcLc2WmwRToCEkwWKA5ztJzjqenqav6zoum65b/ZtTsobqIEMBIvKn1B6j8KZpWh6bpLM9larG7KFLklmI9NzEnFSa1o+na5afY9Ts4rq33Bwkg6MOhB6g9Rx2JHestfCHh1bSKzGi2X2eKTzVjMQIL4xlv73B75rT1LRdN1Sw/s+9sYJrPjELINq46Y9D9KzPDvhHQPDe46TpkNu7cGTJdyPTcxJx7Zpuu+D/AA/r91Fd6ppkNxPFja5LKSB0BwRuHscimS+C/DcuoW+oto9t9pt0VIiq7VUKcr8g+XI9cZ6elRS+CdBkvJb1LR4LqZy80sE8kbSEnJzhuhPNb+m6Rp+l2I0+ytIorQAgxAZDZ4Oc9c+p61heH/BWgeHpLmTTLEQyXGQzh2LKD/CpzlR9Km0Xwhoeh3s9/p1o8NzOSZX+0SNvyc8hmIPJrrKwPFciQ+HtWkkOFWzlz/3wa8U+DnhmzvvCEN0Lu9gkmlkE62t4yCTDYAZQcA4A6YJB9xXvOlaZZaRZR2NhbpBbRjCov9SeSfc1yo8DaPBfT31h9q06W4GJxY3DRLJ9QOn4YrqtL0yy0m1W0sbdIIVOdq8knuSTyT7nmuE1H4Z+G73UZNRSG4tLiUky/ZZ2jEmeuQOme+MZrR0TwF4d0TU5dTsbHy7l2yvznbHx0VRxj65rqdY0221jTrnTrxS1vcRlHAODg9x7jrVmytILG2htbWJYoIUCRovRQOgrk9e8G6drGow6qJbux1KEYW7spPLkI9GyCGHbkdOK0dJ8PWmnXT3zzXN5fOuw3V3JvdUznauAAozngAdaxvFngXSPE9zDe3LXNtewjalzaS7JMenQj17ZrLn+GPh+6ntbm7fULm5gcv58t23mSHjG5hg8YyMY6mt7xd4P03xTp8FldtPEbZg1vPE/zxkDHU5z0Gc/z5rmrz4XaLqFjDbX95qV1NHIH+1SzhpSAMbMkHCew54HNen2dslnbx28ZkZI12gyOXb8SeTVmuAl8D2svihfE51TUhfqCqqHj8tUwRt27OmCepz3zmma74Hg1vW7XWbrVdQSazZWtUiMarFg56FTnJHf6c0vjPwTF4tS2ivdUvYobch1SHYMvjG4nbnP6Vp6/wCFNP8AEejppertLchOVuMhZFbGNwIGM8+mPXNZK+DJLuC2tNZ1u91Kztn3rBIFUS4+75pAy+Pc81Z8a+EE8WWcenzX8trZIVbyoY15YZxyQcDB6Ck13wtc6v4bTQpNYlVTGI5p/JUtKAQRkdunbmnWXg+2HhVfDOpztf2qp5auUCMqj7uMdx2P51maf4P1S3019En8RSzaRt8pE+zqJhDjBjL+mOM4yBx6Y7ddIsU0ltIit1isTC0HlR8AIRggfmea8s0b4a3mn2k+lSeJ759GIYRWkYCEBs5DMOoJOSBgHmuq+H/g8eDtPe0XUZ7vzGLsGAVFbjlR1HT1rv643x14Wh8XaSLCW5ktpI5RPDNHzskAIBI7j5jxx9ayJfDWt6xaQ6br+rwTachUzLawtHJdAdFdi3AOBnaAT6iu5NxYacLe0ae3twV2QxM4XIAxhQeuOK4bwjpNg/iDXfElmB5d5IIInX7rhQN7qe4L5GRx8tdJ4w0JPEugXukPL5QuEAEmM7WDBgcd+QKqeDdI1bR9OjtdV1UX7RKI4tkQQIgGACerHgcn/EnsK88+IvhO48VWNotneLa3lncLPC7rlSR6/wA6wvFPgnWvEGk6d5+tRNrVjcefHcCHZGOnAAHbAOT3rM8SeBPE/iKytpL/AMQQNqFtMHijSLZbrj+LGCS36dsVS+MVrejw54ft7qf7XenU4wzxxbd7FXwAo+uK7r4j+G9T8U6Quk2NxawQs6vK824sdvQAAeuDn2pdV0PXL/wcdCD6el08ItpJizlPLAxkDGd2Pw7+1Ztp4Ea68ER+F9aeBzBnyLi3zlWySrYYcEZIPqCema5/QPB/j6wt102fxZCNOBCh41LzIgPRWZcjjjqcdq9us7aKztobaBdsUSBEHsBirNeK+IfBWtWfiY+JvCN3bw3M3/H3a3LHy5j36DoepGRzyDVO78GeLtR8UaP4hu9T00TWqjfGsTbIhk5VRn5shjySP0FdJ4p8H3lzrVn4m0S5ii1i2AWSOXIiuF6EHHI4JHft6ZpdR8P6n4vuNP8A+Egtba0020l85rOOcytPIBgbjtAC8njknJqh8R/D2veIL3Sjp1vafZ9PuBcBpZipcjBxjHA4qT4o6BrvizQrbTbG2to3aRZpmkn4QgH5RxzyRzTfGPgu98TaNpcyPHYa7puGhdHLLkY43YH90EHHB/GrOoW/irxLo/8AY9/p1vpnnhVurtbkSfIDlgiDucY5OOTUnjTwHDrXhqy0mwlNvNpwU2kh5+6uME+/Bz6gGuT1HTviJrvhi40S/tdNjZogr3Bl3ST4IIAAO1Scck/gM16Z4D03U9H8P2enaobUzW0YjX7OWI2jpknv64449+OPufClrdfEyHV4SAtvbCW6jHQynKx5x343c/3Qa9Q1c3q6fdHTVja9EbeQJPul8cZrkPh9qHiK7tLy38TW0cV9azBd8e3a4ZAwB2kjcM849R9T6BXM+Lkvp9FvLSwsjdT3ULwgeaqBNykZJP17Vxnw00bWNH8OPoWqWJtWHmbLiOdXB3ewOQRn9K5rwFpvjXwxb3Hh1dKsjAsrSQ6jJNhMHqSq5LHgYBwfXip/hTpPifwnpt/ZahpaPbxyvJEY5lMkp4GFGcY4Jy2Dz0q18HdF1vw9b6lZ6vpUlqbic3EcomjkXkAEHaxIPTtz+FaOkX3iV9IfTPE/haW+kKlBJHNC6T88bxuG3tz+OK59fhjPN8PYtBuLlf7SjlN1E3VI3P8ABn0wSPqc84rsbTVfEc2htZXOg3K6vsMHmmRDCTjHmlt2cd8YJ7Vv+CfDsXhbQbbS438x0y0smMb3JyT9Ow9gK4fxB4KuL3x5Z6tbmRLG5h26kVfAcJjap6EhsICPRTXTfE7Sb/W/COoWGmHNy6qwTOPMCsGK57ZA/p3rzO9Pi/W/AcujReFVsfLt1jkaWYAyBSOI4wM7jjPOB1xkmpNfh16++GKaIfD14t20cEKqrByFjZSWYZyPu4x79gK7W5ubxfh79mXSL9717EWX2YRfOHMe0n/dHJzWH4KF9pnw5Om3Oj6it7DHNCYfI+Zi7OQV55HzDJ7Va+EyahpXhGSwudLu4b61MjrFNGUEuSSoVv0ra+H/AIp1XX2u7bWdHfTruAK6/KwV0JYcBueCp+tek1xfxE0a58QeFNS0yz2m5lRWjVjjcVdX256DO3HPHNeZ2Gr+ItT8FTaHD4WvILuGxa0lkufkQoE25TPLsR0AGMnrTPDqapYfDC70e90C/W6SGaKCNYyzTF2Zs4UErjcOvXHGa6j4YtPpHgG1gvdP1CK4tfMV4DauJDulYjapGTwwrG+CX2nTPDl1aX+nX9tPFM0u2W1dd6kD7vHJ9utQ/CEXFvrfikXOn31ut5emeCSa2dFZdznqRgHkVo/GLQri9g0vVtMl8rVbS6SOAj7z72AAHrg4PQ8bq9Z0qxj0ywt7KIlkhQJubqx7k+5OT+NeWDxBYavZ3Vh4t0K7HlTOkbSWMjpMu75ShC8HGB2+vNVPBOn3PhfwhqzXkN4lpNLLJZ2jRtJPGjDCqygcE8egycnGTVj4RO+jeDjDqFhe2k9vK7yJLaSKzZPBGR83YcelZfwVnltrXWkvbK8tJZbtrpVmt3X5CB3xgnjpVLwHJcr4y8Xypa3UL3jN9kee3ZFdlLdSRx68034Z67d6bBd6Ze+HdVl8QvM0k0phGJSx4LyEjC8denpnOKufAtry0tNTsL3Tb2Cdrtpmd4SsY+VRjcepyDwM177RRRRRRRRRRRRRRRRRRRRRRRRRRRRRRRRRRRRRRRRRRRRRRRRRRRRRRRRRRRRRRRRRVRr21W5W0a5hFywysJkG8jrwvXsat0UUUUUUUUUUUUVXuLmC2AM88cQJwDI4XJ/GluLiC2QPPNHEhIUNIwUEntzU2AecA0vSiiiiiiiiik3Lu25G7GcZ5paQsAQCQCenNLRRRRRRRRRRRRRRWfqem2Wq25tr+1iuYCQ2yVQwyOhqHStG03SEZNOsLe1VvveTGF3fUjr+Na1FFFFFFFFFFFFFFFFFFFFFFFFFFFFFcB4y8BaP4vuLS41JrlXtuFEMgUOuclTkHj6YPvXbWVrBY20NrbRLFBCgSNF6KB0FWaKKKKrXluLu1mt2d4xLGyF4zhlyMZB7GuB0DwMmmraJfard6nFYymWzjnC4iY9Ce7EdsnAz0r0eiiiiiiiiiiiiiiiuD8f+HtU8RWNvBpWsS6ZNFKHZ0Zl3jHQlSOhwfwrW8LaCug2ckb3c97dTyebcXVw255XwAPoAAAB2ArfuYvPgkh8ySLepXfGcMue4PY1Bp1hb6db+RbKQpYuxZizOxOSzE8kk9zV6iiiiiiiiiiiiiiimSBijBCFcg7SRkA1l6TpgsBLJJM1xdzkGa4cAF8cAYHAAHQCteiiiiiqWo/ajZXH2Exi78tvJ8wZXfjjPtmvN/BumeK717W98YTQiSzZmt7eILkuQV3ybflJAJxjpmvVaKKKKKMDOcc0YxRRRRRRRRRRRRRRRRRRRRRRRRRRRRRRRRRRRRRRRRRRRRRRRRRXMar4ks9PuxYpFc3t8V3tbWcYkdF4+ZuQFHI6mmeHPFOmeIXuIbRporq2bE1tcRmOVPqprMf4geGY9Vk0t9SRbiIMZGdSqLtBJ+Y4B4HbOag8P/Ebw14g1I6bYXrG4OfL8yMoJMf3c/wAuvBrrNY1mx0eONryYq8rbYokUvJK3oqKCWP0FZen+LNJvb86aZJbW/wCSttdxNC7jPVdw+bPtzS654u0LQrqG01DUI4rmZlVIgCzckDJwPlHOcnFZDfEbwsuqLpn9qIZy/l79jeWG6Y34x+PT3qXW/iB4a0S/Fhe6htn3bWCRswQ8feIGB1/Cu38+LyftHmp5O3f5m4bduM5z0xjvXFyePPD0Tx+ddyRQyHalxJbyLEx9A5GPX8jWzrfiTRtCt1uNS1GCCNwCmW3Fx6qoyT+ArJv/AB54X0+6jtbrWII5pACowxABAIywGF4I6kVs6z4h0rRIYp9Ru1ghl+5IUZlP4gEdxUtzrmm22mpqkt0q2LqGWYAkEHoeBmsTUvGmjWXh9tfjuDc2ZJWMwqSXcZ+XGOPunk4FZvw/8YweI9GiubqeKO9IlkmiGQI1DnHJ4wF28/X0NQeFbXR7zxNrWsRaha6jqJdVBi5+zRY2hQemTtOSP616bRWUusaa17JYLfW5u40LvCJBuUDqSO3UVDpevaTq0ssOn6la3UkQy6wyhiBnGeO3vVvUdSstMiEt9dw28ZOAZXC5PoPWodL1nTNWjaTT7+2ulX7xikDbfqB0/GmjW9KZ50GpWZa3UNMPOX92CcfNzxUml6vpuro0mnX1vdKv3vKkDbfqB0p76pp8cssT31sskKF5UMygoo4ywzwPc0o1Owa0F6L22Noc4nEq+WcHB+bOOoP5VV0zXdJ1VmSw1G1uXXqkcoLD3x1xU0+r6ZbyNFNqNpHIvDI86qR9QTVm5vbW0RZLm5hhRjhWkkCg/QmpTPCsPnmVBDt3eYWG3Hrnpivnn4vvpF+2h31jc21xc/2jHE7wzh8LycEA4Fes+NfDmk+JNNittYuJILaGVZQ6SiP5sEYJPHOSPX0rpDcWdhFFE9xFEgQBBJIBkDjv1qxHcQyxmWOaN4xnLqwIH40sU8UylopUdR1KsDiuBFk+reLmvbjUl+x2SKtpaQXP+sfqzuoPODxg/wB0fj6JTJJEjUs7qqjuxwKY08KOsbSorv8AdUsAT9BUpIUEkgAdSaYJYyyqHXcwyoz1HqKSaaKEbpZUjHq7AU7KyJlWyrDhlP8AKvBfBlmNP+K3iK1WeeZEs1IaeQu3zeUxGT7sa96SRJM7HVsHBwc4NeE69DPb/Fvw8kV3cPHcQyStFJMxRSFkztGcAYA46ZHPU17jdytBbTSqhdkRmCj+IgZxXGeBtK1WztZr3Wr66mvr2RpWt5JS0dsCchFHbA/LoPeh40v/ABJod9bajo1idUs5F8u6stxDKRyroecdcHg9Bx3HV+G11I6es+rOPtlwfNaFQNsAIGIx64HU885rdLqGClgCegzTqTcBjkc9KR22ozAE4GcDqa4PwTY62Dd6rrd5cebeSM8NizfJbRk5Vcf3sf5zmu+ooozis7V0lk066WC4e3l8ptksYBKnHUZBFeY/BLUr/VfCr3Oo3U1zMbuQCSWQu2MLxz0GSeK9foooooPSvFtBv9WT4nalpN9rEtzapY+bFEVVFBJTA2juATz1r2mimuGKkKQGxwSM4NeN+DdY1ufx7r2j6nqQu4LOEGJUiVFGSpHAzzhsck17NWZrV8NM0y8vthcwQtIEAyWIHA/E4FZHg59dm0mOfxAYFvJfnEUUZTylI4Vsnk+vp0rqqKKKKK4e21fVdQ8U3FlZQwLpFiojup5Fbc0xG7YnI6Ar+Z9RXcUUUUVw3iqfxRFqWkLoVvby2Tzbb1pMZVcjnkjgDJ45zj6V197dwWNu9zcyrFCn3nboOcVk+JdWk0TTX1FLR7qGAhp0jPzrF/Eyg9cdcemazdB8W2HiO6EWjs1xAkQknnKlVjJ+6nI+93I7CuyorhNZ8R30HiWx0HTNPS6kli865ldyqwJnAJwD6Hj6etd3UcxdY3aNA7hSVUnGT2Ge1eZ+BvFupa9rOt6ZqNjb2r6aypiFy+SSwPJ69PQV6hQehxya818PeLr3VPF+qaBc6elqllCHB3lmYnbj2wQ2a9KooooqOSWOLb5jqm5gq7jjJPQD3qSiimu21WYKWIGcDqa898NeMm1zxHquitpslodPUFmlcFmOcdBkYxg9TXolFFYr61YxaqukzTCG7dA8SyfKJR32HuRjkdatadqFvqKSyWr+ZFHIYt4+6xGM4PcZ4z6g1oUVx/jLxXaeE7EXl3a3k0ZOAYItwB7bmJAX8a6LS7sahYWt4EKC4hSUKTnG4A4/Wr1BIHWiiiiiiiiiiiiiiiiiiiiiiiiiiiiiiiiiiiiiiiiiiiiiiiiiiiiiiiiiiiiiiiiiiiiiiiiiiiiiiiiiiivB/g/ci+1zxfeXBH26S9AZTnKoCwA+nb8KreLIW0/4teHbux/dzXsWy5A4EijcpJ9Ttx/3yPSm6xZW1/8AGXT47qBJkSy8xVcZG5QxBx7Hml+PGnLDaaZr1mgTUra6VFkXO5lIJA468gfmatafdnUPjLfx3RBFhp4W0Xb90sqMfx+d+fTio/j5b+RpOm6zbv5V9ZXQEcqjnBGcZ+oB/wD11mfGKKO8uvBTXVvGXuLoLMpXqCY8qfbk1sfHmytV8J27Jbxq0NyixlVA2AhsgY7e1dH4x02yi+G9/BHaxrElkJQNo++ACGPq2R1rznxTqMsHwu8LwecI47treKZ3yw8sKTgjuPlHHoMV6N4g8Ka34g0RtKm1qwW2kVRlNP6AYIx82B0HSuH+JmjR6F8MbXTJ5heTW0yRx3BjAIO4nj04ytdH470bTbb4Z3SQ2UKiO2jkVto3Btyndnrn3rJ8WO0vwVVmOT9ktR+AljA/QV31ogX4cxKoAB0UdB3MNcD8OT/xaO9P/Tvefyaut+DqpN8P9LR0DIwnDKwyCPOfg1yfwiiih8U+NUgCLEt2qqqDAXDyZGO38vSvfqK+crrw7pN98XZbaW3ja2NgJZIE+VGfGPmAxkYwcHrVrXNNstE+KPhk6Xaw2a3ETrIkCBFbhh0HHT+VWLa51XWPiJrcliunTHTI44YUvZGIjyPmZAoOGyCCccZAzW3png/WIfGzeI5ZNOtrW4iMd3a2xZhPlTycqATu2k/T3rh/C3hbSb34ieJ7SW1UWFuEK2afLEScHlRwQDyB0qW+0yPwT8T9GbR0EFjqy+VLbLkJ6H9drfX2NQ6d4Y0q++LOvWDQBLGK1WR7aMFEcskeQdpHGW3fWuu8R+ENC0XT9FjOofYtL069N01rIPNN25IIXHVjxtHB4JrkvGV4H8a+ELqDSJ9MD3YTzpI1R5wXQEFR0ABxzzhunFbPxp0aO1k0zxdDAjtp9zGbpcf6xNw259eQBz613/iCS38RLpGlQhJra+K3kwPa3TDfhuYqufc/hzOuyxa5470/ws6j+y7K3+1T24GElcfcUjGCo+U46cn0rA+MWi2EF34ZvLe1ignOoRwFo0C5XIIBx1xjin/tC6dby+HLe/ZT9piuERW3HG0hsjHT+vFeg+OfDFv4n8LzWrQq12kG+2l2AsrgZAB7A4wfY1ynw28QWY+HhkaBUk09Wtp4Sn35BwoI77tyjnvkdq19Q8KT2ngqTStMvLbTLiVQ13csdqnPLjcOg7D24ryb4l3Wh22iWFz4dspo7iyuFWPU7a2McbEAgjzP4jkDnnkdeefqe1YvbxMxyWQEn8K8H/aCsI38PQX/AJkwljnWMKJCEKnJ5XoT71L4q+HMV/oTaqb+/uNfgt/PW6MvLuo3bQvRRnoBjHHPXPO67qD+Jfg2uq3styby2AjLLMVEjeaI8sBw2Qc8jrn610vhfwTbnT/Dvie+1S+kuLGzSdUVhsCbNyoBjgAcH1qz8PYoPHEF/wCINcgjuzJcvDawTDclvEAOAp4BOeT14BzVHw7NceE/iK/hWKZm0i/iNxawPk+SdpOFJzx8jDrj8az7bTW1X4veJIPtk9tF9ji87yDtaRPLi+Xd1XnByOeMd6vaJpkXg/4mRaNpMksem6hYm4kt2csqsCwGM8/wdTzyau+I/wDksPhf/rym/wDQJq6DxlYNPrlld6xf20HheCFvPhnuPLWaY7sAjo3BBxnsetcD4Vv7S1+Ja2Gg/aYNHurRma2kR0iLjJ3ordjtGDjuwpmt6vplt8Qr+18a2z/YZYkTTZZcmGNcfMcD+8T97sRzjt2iOngXwfrmp2t6t/bGYzWUnmGQAMEjRSecgNxweg/Lj7rTzrfhuGR/D+vS648Ami1J5FyJiucqfNBVM8bcDA7ZqbxX/b8nwra41mW8sdUtCqSBJQPPUyKgL4zng+o5GehxRceEp7/wHDq19ruoteW+mC5txFLsijCxhlG0dTgYLdST9K6/w1qF74h+GkV7Ne3EF21pKGuIXxITGWUHOOp2gkjn3p3wVnmufBdrJcTSSyGaXLSMWP3z3NenXsLXNrNAk8kDSIVEseNyZHUZ7183fDjS9X8Rx65a3vibU1tYb4oxhlxM5AI++c4XGPlAxXSfDPUbzTNZ8S+Hr3UZb600xvMhmlbcyrzkE/lx6g1maLqsHjCC51XVLTxFKssrpbRWSyCG3QH5dpQgM/QknIzjjiui+HV/4hbTdWsNctrwx2wY2t3dgiSVDnhs9SMZz7+1ed/Crw1q2veEpY08Q3OnWX2iQJHZja7MQud7dSvsPU8+nZeAvE+qaTe694c8RTyXb6NC9yt2QWd4hg85OScMCM+uM9K1vB0N5420tte1S/vbdbqR/stvaXBRIFUlQRjq2QeT+VHw917VR4g1jwnrM7XU+n5kguXXDyRZGN34Mp/E9a9iJCgknAHJrx/wvqd14/n1S7+3XNppFtOba1Szl8ppCBkuzDnoVwAce3Wqmja7qnh7xwfCur3r31peRCawuJSDKo5AViAM52N+QPeuevrbV7v4t6lBpF5HZySacgnuGTeyRfJkoDxuztH505r/AMT/AA/8UabaarrEms6NqcnlLJMuHjbIGe5BGR3wRnjPTun1e58S+Kb/AECzvJbOw02NWuZ7cgSyyE8IGOdqjuQM5BHQ07Q7fxRpXiqawmmn1Dw9JF5kdzcMpeFv7ueC3PH0x715tpFvqd18UfFcOmXMdrI8IV7l13mNf3f3V7tx346+1dV4Y1TW9G8dT+FtW1Y6nbzW5uLeaRArqeuDgf73GccDGM4rodSbW9U8T3dhLNeaXoNra+YLuAKnnSEA/wCsIOAuT/3yc1gfDvxHfXHifWPDk+qJq1pZp5lve8biMqCpI4bG7BPqD+G5d2WrWtlf6trPiW6soo3kl8qBI9scYJ2gcHJxjuSSfWue+F+seJtZW81zVtSZtBXzBbLNBGsjhT947FHAAIOO4NULLxeviW2ub9vFJ0cb3jtLaGIHaAeGkJUk5GDgYxWl4L8X65r+iatButv7X0/Pl3LwnyrhefmwCADx9ORxWT4E1fxt408PSTpqlrZEXDr9qMCs7DAwqqAAoGepBPvXVfC/xJquuaZqVlqLRPqumTG3abHyyHnaWxjuDnGMgVF8P/Eet6r4k8RaZq81tINPdUjFvFsXqwyM5PYdSa9fPSvFJNe13TviLb6DqGqR/wBmXaGW1YwIC/X92xwMHIYcdfl9cV2niG41Rtc0nT9LvhD52+S5Uwq4WJcZbJ5BJIUfX2rg9X8W+LLLx9D4fhs7K4gmieWGNSybk2ttZ3PQgrzgY7DmpovEHirQfF+m6X4hmsbmy1VnWF7WIr5bDoBnnqVHJPBzmtLxz4q1vw/4h0Kzgt7M6bqN0kLSHJk+8oYeg4bjr/SuS+O0WqvHpQi1IRWU12kS26x9X6h2OecEcDGPyrs/H2r+IPDXhaa+CabfGM7bhpI2UbHIUYTJDctzk/hXKeH9R8YvBo91oXhfSbXTL2NXnHEJLbRmRgv3VPJXAY4xnqBU/hDxp4u8Q32t2CaZp4uLOYRLKzssEJBcNuPLOSVGAMdzxXR+AfFerajq2qeH/EFtDDqlhh8wD5HQ456/7SkdODUfhzxJql1491bQr/TrG1ENr5/mW7F2lGUClnIGeGPYYrdvPEN5e69PoGiRwefbRCS6u58skOeihQcljx3GPes3wp4m1ebxJqPhrW7SP7TaxiaK6t0YRyxnGMg9Dz9OCOo5858L3uqW3jfxjFpGni6upp1IaV9kUQDNksep68Acnn0r0fwT4u1DVNX1LQNbsYrXVbEbz5BJjdDjBGST/ED7g9q9Orw7w+6p8XPFbuwVEsoSzE4AGyLk12+havrer39062dpHpEcxSG4YuHnX1VSOnbPQ9sinXviK4udam0LQ4oJry2jEl1PcMRFDnovy8sx9OAPU9KzNK8YXUfiQeGdes4ra/kQyW88EmYp17YB5B4bj1BrG1r4iXek+Mrbw9PoUxhmyUkjcPJKDuCsqjjBI5yeBnPSpYPG+tWfiWw0jX9BSxg1EkWskc4kIPoxHBPTOOmRXLfEq/8AEK+MPDtlG1ktq90JbaHzGxIykDMp28dTgDOM966/x9431HwbptrcXGjpPLM2wyRzfuVbJO3kbs7Rnpj3q5onjLUNR1o28+g3FnpL2xuYb6c4BQAHLdhnPTORxmn2nifWddtptQ8PaVbz6ejskL3UzRPdbTglFxgDOQCxHuBitTwT4vsvFtrM8Mcltd2z+XcWs3Dxn6enX8jXBeCh/wAXP8Xn/Yj/APZa9zrybUviRb6b4qHh+50u8QkHZIF3NKcHaEVc53EYBOPfFUtJ+JUv9vQ6R4h0SXRjdAG2klfcGJOAG4GM9PY8GsX4k6z4fv8AXbHQdc0nUEZWLQ3yEIQcceXjJYEgDtziuj8H+MrCLS76GfRrzRrLRlSM+eucgnAHA5YnGeuc5zV3V/Gep6JbpqWp+HJodKLKHlWdWliDHALIOn5+g711eq+JdN0zSI9WklaW2m2iAQrueZm+6qDuT6V438WvEOqnwjd2uo+H5bSK8aNYplnSQKQ4fDgcqSF4616ZHr1n4b8GaZqN6JWjW0t0VIl3O7FQAFGRk1Wn8X31jc6fBqXhy7tlv7hLeKRZUcBm/vYORxk/gfSuD8W+JfEC/EPQ9Jj0uVbaKV5oY45lzdrtZS5OcKAA/BPTr1Fep694pttEWwiuLaeTUL9xHb2UW0uzcdTnaACRk571nWXjHGvQ6Bq2mT6ffXCF7cl1kjkABONw6Hg9u30zS8TfECHw7rNtpN1pF88l0yrbSIU2S5IHBLccnHPP5iuy1vV00bS5NSuLaeRIwpeKEKzjJA4yQDyfWq1/4httPtbOS5gnF1eELBZIoaZ2xkgDOOO5JAHc1h2/ja2XWYNE1TT7zTb+4/1CzBWST6OhI9qZq3xC0PSdfTQ703MM7AkzNDiJflJHJOTnGBtByeKisfiHpVzrVvo8tnqdnNdDNvJd2piSX025Oee2Riuh1vxFBpV1b2KWtze31wjPHb2ygsFH8TEkADPGapaf4utr65vbNNO1KO8s4hLLbyQgPg9APmwT+OPevP8A4f8AjO/1vxBrxu9PvdgmihihjQMlsF3ghmz1J5P49q7ay8c6deeID4eS01BNQUnerwYCADduJzwMY/MetbWteIbfSLyys5ra7mlvGKw+RFvyRyc854HJ9BS6v4htNNuEsxHcXd667xbWse+Tb/ePIAH1NVdA8W6Vrn2tLd5Ybi0z9ot7mMxyxj1KntWPB8SPC85vRHqBItCqtmJgXZiQFRSMscjsPfpk0aD8RvDmtJeNHdtbG0G6VbpfLIGccc888Y65I9ak8OfEHQPEGpPplpLPHeAEpHcRFDIACTt/AZwcHH416DRRRRRRRRRRRRRRRRRRRRRRRRRRRRRRRRRRRRRRRRRRRRRRRRRRRRRRRRRRRRRRRRXmFx4Rv9O8TzeIvD9zAjXi7b20uSwjk/2gVBIOQO3r64rW07w3LJr58R6w8Et+kXkW0cCnZAnOcE8sxyeeOpFeVeIk1FvjFYf2XJbpcLZgnzwdrJhtw4GQSO9ejXGhav4i1HT59dFpb2FhN9ojtLdy5mlA+VnYgYA54HXJzUPinwhdXGvWnijQriKDVrcbHjnBMVwmMYOOQcEjP06YzUmpeH9S8U3dgdcjtrbT7KUT/ZYJTI00gGAWJAAUZPHXk1nfEHwrrfiXU9JnsmsI4NNmE6+dI4aRsqccKcD5f1qX4leGtb8X6Tb6ba/YLddyyzPNK5IYZ+VcL056mtrxBpOr6l4Uk0aFLFbqaAW8jvM+xRgAsMJkn24+tYcngabVfAkHhrV5Ldbq2AEFxblmVWXO1sEDsSCPc4x2wdB0T4k6dDHpR1bTxZIdiXbr5ssaDpgEDPTgN69cdNP4heENT1fw3Z+H9IWN0ikWSS4uZjuYgNnjHUk5z9a2vF2l61rHg5tHt7S3W8uIljlLT/JHtYcg4ycgfhUK+FrvUfh+fDN+I7e5EAiV0k3qWQhlbOAcZAyP51g6dpnjqXw4/h64i02ziis2tkukcu8ihNqqAD8p4ALHseBmtHwN4V1fS/BV14f1E2sck0UyRtGxYrvB+9xjqe1P+GVj4n0TSf7J1TTrWK2sQ4heOUM9wSxYYwcKOepwTxx1NVPhxomvaNrWu3GpaekNtqVw1wjLOrmMlmODjr1FaGjap4ti8Xz2OtWcI0q5Mv2KSJlO1V5BOOehAO4Dk/hXqleJ2+k69F8Sp/ED6LL/AGdLb+QHW4iLDAA3FSw7joPX8Kd4q0vXb3x1ousWuizS2OnZR3FxCC4OcsAXHHPfn6Vl+LvDnifRvE58V+Eolne6QLd2chBycAcgsMjgdDkEeldx4Wk8UavdR32v2cOmQQBjDawyEtIxG3MnJGAM4H+1ntXnXh69vLH4neKZLfTJr2A+WsxgZd8eQNpwxG4dc4+td5Z6Te674rg8SahaS2drYwGOytZSvmM7ZzIwBIXgkYz2B7c85oVtrEPxI1XWp9DvIrG+jW3VyyHZgINxwx4+TtnrUvxK0vWV8SeH/EOnac+pQWBIktoz8wJPUD+o6ECsbxlZeLda1fw5rH/CPKILK5DpZrcK0oOVYlzwqg7Bjk479cV7XqenLreiz2GoRKouoSkiBshSR2Psf5Vw3wq8NajoGlyDV3L3gcwx5bOyFSdoB9CSx+hFYXj/AEHXbLxTp/i/w5ZpeSwxeVdW2Rl15GRnrkHHHIwODzWL45bxP4qh0Sa18K3UK2t6srRzSorswGcYz8q8H5jWp8ZbfVNb8P2On2ulXj3jTLPIkK70QBWGCw4JyRx+P19p0yY3FlbymKWEsgzHKu1lPoRXjOm+DLyz+Id7KiyJ4flZNQKZ+R5xnaPqHLPgdgPatr4zadqupeGo00q3a6aK6SWa3RNzSIAeMd+dvA5/KuH+I15qvirwbGlh4av7aGGSJ5Flh2tgAjEaDJKjjk447envWgXU15plvNNZTWblAPJnwHHA6gdOc9efp0ryj4//APInr/19x/yNbd94lN/4cex07TdRk1a5tBEts1pInlsy4yzsoQAZznOD+Nc14s0CXRfhePDdpa3V5eyLGMWtu8mX81ZHJKg4HXGfavSvBrLeeFNOglgniK2ccEsc8TRtkIAeGAyPccGvL/AEdz8PbvUdC1aC4OnzXHm2l7HAzq+cLhtoJBIC/Q5/HpdJ0ufW/G8niy4gkisLW1+zWAmiKSSZzl9p5A+ZwMgEhhXM+ELxrn4o69qJtLuO0u4Figlkt3AcoI17jgEKTzU+pXof4tafdpbXjWsFm1pJMLZygkzIcZxyPmAyOMmoPEd6P+FraLei2u2s7KFreadbdyiuyyDqB0Bdcn6+lHii/m0j4lW9/rGnXl3pItlSzeOIyJDL/eAHVs7h/e+YHsKyr7Wr1vifpOrXGganFA9k0MEYh3SOCXwxAPy8k5BwQOTXZ3nibRNVvdV0TxXp8ccEFw0dtJNCxSZRj7rdn+nXIxXF+GvB11qfhHxTpdk8sWlX1yH0oXAKkqj7t2DyFbao5APGaf4S+I2o6HZ22ga/4d1WTULYCCJoYgTIo4XIJHYAZBIPWuj+Jeo6gPh9eLqERi1HUHURWsa7/LXzFOwkDkhQcn1PtWmNXtB8L1YyEMdK+yBCjZM3k42YxnOeKxPAeoWll8K5IbidY5baC4SVHBDKWaQqMdeQRj8fQ1ofAq4j/wCERjsiWW5t5XMsTKVKhmJB5HIPtXsF3cw2dvJcXEixwxrud2PAFeDfBHU7aQeIQ8gieW+e5VJMqTGf4uccVk+ArzT77x14ztDdoFvy8cLhhh/mYHae55yMdQCazPBXi5vhrLdeF/EtrcCGO4d4LqNdykHHQcZU/eyMn5sYr3XR9Zm8R6ddahb2s0OnyQlbZZ0xJKcHLgAn5TkAdzg+1eW/BbXdL0jw7cabqV7FZXkFy7vFct5bYIXBAPXvx14q9pfhu48S6l4t12SFreDVbU2diZVZS6bQBIVOCAdiEZx3pfg5rcWmaNL4c1mRLG/06ZwIrghMxs2cgng/MW6e1aPgmyk1Pxx4g8WxKw064RbS2cjAm2hAzr6r8nB6cn0r2OVBLG8ZOAylfzr53+Esv/CIatrPhXVm+zkz+baSyjas46EgnrkBCB9emK37izXxL8TrPULKQSWWi2+y4nQ5UzHdiMHoSNwJ9MEcGooLqDT/AIv373kqwJdaasULSfKrv+7OAenQGr3jWA+KvEWg6XYbZobG4F5ezodyRAHhCQeGbDDHXoemccTd6k3w7+I+pX2pQz/2Pq671uFQsAevbjIbIx1wQe9ew6R4xsfEOoJbaEzXcMZJu7nynWOIYOACwGWJx0zxk1534HureX4o+KfLmjcPGNhVshsFQcH2qO5urdvjVagTxErZGM4ccPtY7fr7VVbxBp+p+PNYsvFV9HBp+n4FpZ3D7YXK/wATA8MecgHrnjOKy/BuvaFD8Utent5I7ayntUjtx5XlqzARggLgHkgkccjJq54i1KP4jeK18PQXxg8P6eS97IJAvnuDjC+ozgDt1POBXr+rzaeLI+G7Folnu7SaG3iiIxGBGeozwORXjXwm8Z6ToelyeGvELx6fe2U8gHnrhSCckFumck/gBXsFtr1prOmardacobTYoHVbkqUErhTu2gj7o4G71zjpXFfAN1Pg9/mHy3cm7npwp5/MVB8GjEb7xYVdC7ak54IyVy2D9Ki+GrK3j/xttYHM46H0dga96rxf41aNLcaNb67ZbVvtHmW4Vsc7MjOPodrfQGun8CTy63FL4muoWikvlWOCNhzHCnp7M25vxFcXqEu74z6aruPl05lQH6OcfzNM+JZB8d+CRnkTuf8Ax5KX4uFT4h8GLuG7+0kIHcjelSfHN1jstBd2CoupoWYnAAweTW58X7iG48AauYZo5QPJyUYNj98npXb+Eznw5pB/6cof/QBXk/weOdb8Zf8AYRb/ANDerPhxf+Lv+KWz/wAucIx/wCKnaLKsnxj15QDmPTEU59f3R/rWB4Z1W28OfE7xLZapLHbC/YSRSyOFQ/xKMn1DfmMV7ZHrunz6omnWs0dxdFWeXyXDeUq/3sHjJIAHvXlPwzZW8ceNypBAuEGQe4Z81L4eH/F4vEx/6cYv/QYa9xr5J8SaFqXiHx94wXSb6S3uIbWJxEh4uNqR/ISDjnHfvwcc17l8OvF8HijTSjp5GpWmI7u2K7djdMgenH4HivPfhbPJB498Y2d8VW8mm8xVAwCqu3T2wyn1x+NXfibaPeeOvBUdt/x8eezvg8+WrIx/QPUviI/8Xk8MD/pxl/8AQZqr/FiMy+L/AAQi4z9rZufQPEf6U74kH/ivvBg/6at/6EtR/tEn/il7H/r/AF/9FvXo/juK4k8F6tHaL+8Nkw2/7O35h/3zmsn4O3cV34H0vymyYg8Tj+6wc8fkQfxrkPAls3/C0PF9xD/x7ooR8HI3sQf/AGV6teCR/wAXN8YH/Zj/AJCvcq8FvUVvjVYEgErp7EZHQ7XFP+OtuZrLQjAoa8OookODhjkHgfiFpnjdVb4p+EQygjy2PI7jcRVj49S/Z/D2nSsrmBdRjMwjJVioV+/b/HFdbN4S0bX9ORpNQ1O7sJ0DgNqEpR14IJBbnoDz0rzPxQ+m6b4l8BWdsp/sSKRvIcsSpk3gZyeuG2nPv6V6B8Zwp8B6qSASphIz2PmoP60uqeHbbxT4E03Sp7n7O8ltA0Emf+WgjyOO/fj0rg7LXvEvhPVLDSfG0cN/pk84W31IDcUcE7ST65x1wQMnnFbniQ/8Xg8Kj/pzm/8AQJa6DxdqVlF4m0awttMiu/EUis1pLMSscCEHczHvwrcAdu3GeG8QWl/b/EfwgdQ1E3krCQ4EQjSPg5Cgc4+pJrtvi/4fOt+GJ5oB/pmn/wCkwsCQcLywGP8AZzj3ArO8PeJIvHUGhwRybmjUXepoh+48ZwiNxjDP82PRKxPFMn2n4saRZXOoXNigsmFtJAyqS7bsglgRhsEfUDHNdbrfgHTL+W0vtW1rVZRYsXjM1wgVSSO+0HqB0Nc94phjn+LnhVZFDKLWVwD6qshB/AgGo/i6yL4h8FEcTf2gMEDkrvjyM+nIra8deGNbutbtPEXhm/jj1Ozh8p7eY/LKhJ49BnJ4PoCCCM0ngLxYmua1eWeq6SdN8RW8IWdeQJEByMZ+oPfIOQSKx/g5/wAhbxj/ANhE/wDoUlRfE6M+GfEuieM4EzGkn2a8AJyykEA4/wB3d+IWvRtNZNa1+fU0dJbOxj+zWrowZXdgGkYH2+Vc/WvL/BH23VvGHjGRNWksrsXarsWFHLRIzKp+cHjAA49vau50rwRDp3if/hIrnW7u61CZSjCQRoJfk24IVRnAAPGOmfWuK+HVtC/xF8YTvErSxy/u3I5TLHOPrTVsLW7+NF0bi3ilCWSyAOgI3bFAb64rR8YoI/ih4TlQBXeOQMyjBIww5P0OK9yooooooooooooooooooooooooooooooooooooooooooooooooooooooooooooooooopDnBwcGvKx4Gvv8AhLE8UNrm+7UbBE1sNnl4xt6/jn1P4V6rRRRRRRRRRRRRRRWXaaZBb3ct4WlmuZRtMsrZKpnO1QOAufQVqUUUUyUuI3MahnCnapOAT2Ga8t8K+G9d0zxPqutXx0501HAdIJXzGB0xlfm/T+leq0UUUUUUUUUUUUV4z8ZdF1nxJpVtpmk6U9yUuBO0xmjRVwrDGGYHPzemOtetae0rWkBmgaCXYA0bMCVPpkEg1coooooopCAeoBowM5xzSFVbqoP1FOpu1Sc7Rn1xSlQ3UA/UUhVSMbRj6Unlp/cX8qVVVeigfQUrAMMEAg9jTBFGM4RRnjgUggiUgiJAR0IUUye1t7ggzQRSEdN6A4/OrAAAAAwBVOextLhxJNawSOOjPGGI/E1cAwMCqNzp9ldSLJcWdvM6/daSIMR9CRV1QFAAAAAwAO1LVG906xvwovLO3uQv3fOiV8fTIqxb28NtGIreGOKMchI1Cj8hUF7YWd+qreWkFwqnIE0YcA/iKfaWltZReVa28UEec7IkCjPrgU2+sbTUIvJvbWC5izu2TRh1z64NJaWFnZQG3tLSCCAkkxRRhVOevAGKrQ6LpUEiyw6ZZxyKcq6QKCD6ggVF/wAI/ovnef8A2RYedu3+Z9mTduznOcdc96lvNF0u9uY7q6060nuIiCkskKsy46ckZok0XTJb86jJp9s94U2GZowWK+mazX8JeHXx/wASPT1x/ct1X+Qq5Y+H9H0+4N1Z6XZ285GPMihVSBjHGBx+FR6l4b0TVLhbm/0mzuZ1/wCWksKsT9eOenetC40yxubP7DLaQtaYAEOwBQB2A7Vn2HhzRtOSaOz023hSZdsiomAw9xUVj4V0LT3Z7PSrWB3UqxjTBIIII/Imn6f4Z0TTbr7XZaZbQXHP71Ew3PXn8a6Kop4Y7iGSCZA8UilHRhkMCMEGkt4IraGOCFFjiiUIiKMBVAwAPwrl5vB3h+fVDqz6ch1AyCT7QHcNuHQ8H2p+reENC1i+XUL+wE12mNkpkcFMdMYPH4VHqXgzw/qlwlzfaeJ5o1VUd5XJUAADHzcdP61f13w7pev6aNM1K28+1UgoC7BlYDAIbOc4J/M5rLufA/h250qHSJNO/wBAhcyLAk8iAse7bWBY+5zWzp+iWOm6YdLs0litMEBBO7FQeuGJJH4GsjQvBWg+H7qW60u0kt5ZVKyEXMrb/ruY+9Fh4L0LT9TfVbW1mS+kYs8xu5mLk8nOX5HseKgt/A+jW2tNrkIuk1F5N7zC5f5xx8pGcFeOlWPFng3RPFaxf2pbF5IgRHLGxR1B7ZHUd8GrWg+FtH8PWsttpVmtsJRiSVWJkbju55+nYdqo6F4M0rQtRuNSsmuhcXJLTl7hmEpJJywPU5JP40WXgvSrLWH1qE3X9oSH95K05O/pwR0xwK7NhuUrkjIxkdRXCaV4H07S9cm1y3ur8305PmtJPuDg/wAJBHTp9MD0qCDwBpdtr83iC3ur+G/mkaR2SUBTk8qV24I9jWhrvg7TdY1GDVd9zZalB9y7s5AkmPQ5BB4yOR0OOlaWl+H7XT7p715bi8vmXZ9pun3uqZztXAAUZ7ACsK+8D2d74kg8RyalqQvrfiIJKgRV5+UDZ0+YjGecnOcmneJPBNl4h1K11G7vb5ZrRg9uscgCxMMHKjHXKg85pfFngfTfFIsWvbi8iuLL/VXFvIFk7dSQR1APAHNUfEfw903XtNtNMmvb6G1tm3hY3Ul35y7FlJJOT/8AWrvrO2NtbLbyXE11gY8yfaWYe+AAfyrh7PwNb6Vc3EmhanfaVBdHdNbQFHjz6qHVtp+nt2FdNomhWeh2T2lgGQuWd5nO+R3P8TE9T9awdF8GwaPr13rcOp381xeZ+0pOyFZPThVGMdvy9a7yvnfXrGTUPjDZxxXs9m8dj5glhZQ2QG4IIIYHuO4zXq1n4aZtUh1XVr+TUbq2VltQ0axpDu+8Qo6scdT/AIVka34HOreIbXX21m6hu7Ti3VI0KouTxgg56nk12Wr6RZ61psunalEtxBKu1wRjn+8PQ9xjpXkWlfCVbB2g/wCEl1Y6YTk2kUpjDc5w2Dgj6AV3/jDwbpnijSI9MuFMCwYNtJEADEQMAD/Zx1HfHqAa4m4+Gl9qWiNpereK7+72svk4XaiAEfeXJLnr1PHFb+oeBTPoOl6Rba1eRPp1wk8NzJh3BVSoUdAAM8D0HerF14UvtZksl8QapHeWlnKJ1hitxF5sgBAZzk9MngYBzUPjPwXPr2radrGn6tJpt/ZgoJFTdlDnpzweSO4wazvEvw/udSvNN1TTtduLPVbKMxm6dA5kBzyeRg/Mw9MHGOKh1b4cXGoanp+r/wDCR3o1K3J8y4ZVJI7BFxtTGTxgjk163HCEgWFmaQBAhZzktxjJPc1xfgjwdZ+EU1BbUh/tdyZQ23BVP4U9wOfzNUfiF4Ds/GUELtO9rqFsD9nuE7ZOcMO447YINZ3hrwVrNvcQS+IvElxqkVqweC3ywXeCCGck5cgjIz0NO1fwfrF94vtPE0Oq2cUlmpjhha2Zh5Z3DDHcMnDtzUnjnwhqviXU9NvLfUra2j06TzYEaFmJfKnLcjPK/lWhd6H4gj106zp2pWaNJbxwz200TGOQrnng5GMnH1q3onh25i1248QarcQS6hLCLeNLeMrHFGDn+Ikljjrx3rC0Twfq+i+JtRv7PV4l0vULk3M8DQgyFiSSoJHAyTz6e/Ndr4q0aPxDod9pUjBRcxFVYjIVhyrY9mAP4U7wvo0Xh/RLLSoTlLaPaW/vMeWP4kk/jXmPi/4dX11r3/CQ+GNVGl6hIMTg5CueBngd8cgggnnrXU+GfD2s2sj6j4g1ZdT1VVZLfChIYQRzgADk4GTjtWT4O8J63oniLVNXu7mwlj1Jt0scO8FDkkbcj3oh8L67H43l8TmXTvLlQQtb7nJEeAOG2/e4z0x/OjxJ4W13U/Fmna9bTadHHp/yxRSFyXU9dxA4PJ6dPeum1jTdeute0q8stUS3063B+1W3J83PXtzxxzjHUV2dFFFFFFFFFFFFFFFFFFFFFFFFFFFFFFFFFFFFFFFFFFFFFFFFFFFFFFFFFFFFFFFFFFFFFFFFFFFFFFFFFFFFFFFFFFFFFFFFFFFFFFFFFFFFFFFFFFFFFFFFFFFFFFFFFFFFFFFFFFFFFFFFFFFFFFFFFFFFFFFFFFFFFFFFFFFFFFFFB5FcMPA+kDWv7c3Xv9oZz5v2t+nTb16Y4xXc0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VxPjXxVF4agto44TdaleyCKztQceY2QOT2HI/MVkXms+L9FtGv9R0jTr23RN0sdhM4kj98MCGHTp712nh3UW1fSLLUGjEbXESyFAchc9s1s0UUUUVwmneIb7UvFV9pdtZxnTLEBZ7ticmQqDsXtkE8/Q+1d3RRWRr11e2Wl3Vzp1p9ru40LRwZxvPp+XbvS6Fc3l5pdrc6hafZLuRA0kGc7D6f56VoW88VzH5kMiyJuK7lORkEgj8CCKmooooooooooooorhfEXit9G13SNJXTLi5F+4Vp4/uxAnGenOOp6YHNdyzBQWYgAdSTWTrWr2ui2yXV6XS3MixvKFyse44DN6LnAz7iki1mxnvIbO3nSeWWIzDymDAR/3iR2J4HrWxRXM6r4ks9N1Wy0lorie9vAWjjgj3YUHG5jkYHXn2NdNRRRRXE+NPGVh4QtVnvYLqbfwqwR5Ge2SSAPzrrrScXVtDcKCFlRXAPUAjNWKKKKKKKKK5DxR4x0LwsY11W98qWUbkiVGdmGcZwBwPrXWxuJEV1+6wBFOorA0TxDpeum5GmXX2j7NIY5SI2UBh2yQAfwrfooooooooooorP1LUrLS4BcX91DbQlgoeVwoJPYep4P5VdikSWNJI2DI4DKw6EHoafRRRRRRRRRUE9xBbrunmjiX1dgo/WnrIjKrK6lW+6QeD9KkoooqGaeK3TfNKkaZxudgB+tTUUUUUUUUUUUmRnGRn0paKKKKKKKKKKKKKKKKKKKKKKKKKKKKKKKKKKKKKKKKKKKKKKKKKKKKKKKKKKKKKKKKKKKKKKKKKKKKKKKKKKKKKKKKKKKKK+NvEHxT8SweKrvyLmOOzs7poks/LBWRVYqcnGSTj14zxivr+xnN1aQXBQoZY1fae2RnFWqKKKKKKKKK8g+LXhTUddtrHU9EcrqumSGSJQ2C4OCQM8ZBAPPXmsDwt8WLW6nbRvFlr/Zd+D5bu42xHgcNnlCc9+MdxXrrT6d4a0ATbyLCytwQwO4lQOMepP9a82h8Tanqmiya1b+IdJsnZGlhsHCNhQThXctncQOcAYNXfDvjHVPF3hy1u9Hggh1FrwW11vUukKgFi4GQSMbevckc9ayfHnibxH4WFlDDf2N9f3bhIrSO0Icju33zxnj3/AANO8e+MPFHhTStLmks7Ay3G2OeVSzESEZ2qnTgDrk59qk8XeJPGmg2h142WmrpaOoezcsZ1UnALEfKDyOh4yODzXX+L/FjaL4ettVsbQ3Ut48UdtE2RkyDI3Y/znjNcvq+va94Qv9JGoDTLix1O7EU32e3aJoXY8kfMd3XOTzx71Z8ceNtU8Na7pNgmlRS2l/Osay+Zl3GUDBVBGD84Az1rI8UeNPFXhW7s73VdLsjpNzN5Xk27s8ydTgnoXwO3B/Wrnirxb4t8P28etzaJZro6yKs0BmLXCKSAGYj5QSTjAzgnnPWur8Z+KLrRPD39tadpwvYjEJSzyiMRqcYJHU/e6D0rN1TW9avfh6db037PBfPZ/aHJziNdpLFBz8wA4zWP8E5NXk8L2ZuVtP7OxKYXDMZnbzWLFgeAM59+K9nprusaM7HCqCSfavLtO8Ua7r2nz6xolhYy2KO6xQSysJ5QvHbhCecA+3rmtpvFsFn4Ut/EGowtG00akW8YLM0jdEHvmsDxB4q8SeHbCHV7/R7R9PLL9ojhmbzoAxAGcjB6gcdz+NemafeQahZwXls++CeNZEbpkEZFXK5LxN4gOkz2FhawpPqOoSGO3jkk2IMDLMxAJwB6A1RsNd1hPEUei6ppkESywvNFdQTFkcKRkAEAgjcM13Rzg4615ZYeNtQm8aSeFrrRo7d0DOJ/tOQ8YGQyjaM5HbPByOxrqtZ1q6sdW03TbaxW5N6Wy3m7TGqjLMRg8DI/E469eMvfiTHZeKj4fl0W/D7TsIUF5WxlQig4IPPzEgDHOOcT6H49uJ/Ei+Htb0WTSrqePzLXdKJBIOTgkcA4B9eQRwa0df8AGsek+JdM0BtNuHkvZFVLhsLHgnBIPUkelcZ8Zdc17TzplnYQLHa3N1GvnCYBpXByIyOy9Mnvj069L418SHS/DVy+u6BcyRTo0UqW0iuiq3ygs/G3JPYHBxXAeDte0rww9jBovhbVp7XU41kkvEQyOXxnYOAGC855GOTg122k/Eu21Z7+C00bUXvrVgi2gjBdm5B3EfKgBGCSf8K2fA/jWLxRLeWc1jNYajZkefbS845xwfY+wqpofiDTNT8b6hZR6deRalBZgSzXIC4QMpCquTwd4bPGaL/4i6dY+Jl8PzWd8k5BxIYTh25wEHVs4wDjBqpa/Eq0TWV0zWNMvNHEqF7eW8ULv9iBnB69z/KpD8RYYtXsbO70bUbOzvnEdveXMexXY4x8vUA5HXnnkDmvVaK8g+ObAeCLkEgFpogMnqd2f6V1F54ht/D2jaU81vcXMlwsUMcNsFaRmK8YBIyOO1bkeqiLTZdQ1OBtNiiBZxO6khfU7Sfy61yt743+xWiancaFqaaSxH+mbUOFPAcx7t4X3I6Y9cVvan4o0rTtEXXHnaWwYAo8CF92fp06HrjHeuHl+K+iHTo7+zstTvFKl5kgt8m2UHBMhztX16+nQEGuqm8XWknhdvEWmQXF/AYyyxwplwRnIYZ4wRz+ma88+E/jOS+0a7uNVgvMm5mnkuxCTCgOG2568ZwBz2FbrfFnwsYLmeGa5nWAgbY4fmkGCdyqSCAMclsDkV2L+KtMTTLLUd8rJfYFtCsZMspPYL/Xp71VtfGFhJqyaRd293p97KMwpeRhRMP9lgSD9ODXm/7Q6KfC1k+0bxqCDdjnHlycV6hrPibSPDOn282rXggV0ARdpZnOOgABrntR+JvhrT0geSeeQSxpI3kxF/KDDI3kcA+3Wuq1nWtNtdCk1KfUo7S0mhzHdHP8S5UqOpPcAc1zfg7UvDOleD7e70+5WHSYhsaeVChdwdpZh1LE/wD1qRPiT4Zl019Rgu5poVmaFVjt3LuwAJwuMgYYcnAqxZ/EPwzd6UNTTUVEW/y/KZT5u/8Au7Byfw4961vDPizR/E6z/wBmXJd4G2yRupR199p5x2z7V1VFc3q3iTTdLuVs5nllumQyeRbwtK4QfxEKDgfWoLPxdol7ZXl7b3jPBZNsuT5EgaM+6ld36dj6VL4d8U6N4kEjaRe/aRGPnIiddv13AVYTxBpkmsNoq3DHUFXe0PlOML67sY/Ws+98Y6DYzzQTXx3QNtmaOCSRIz6MyqVBHfJ4rF8Y+OtN0Xw2NVtpxO12jLZbBne+OvPYdTmtLwN4jtNe0eyMd39ovEtYmuflIw+0BucAH5s9K5bxhqXhi/1SwfU9UDWmmSmSWOOCSSMykgKHdQVAHOQe/HqK9En13SLTT01CXUbWOyZdySmQBWA/u+p9hzWVfeNfDdhFby3Os2qLcIJIhuyzKRkHaOQPqKtaj4r0HTLeG5vNWtYop1DxEyAl1PcAcke+K3bO7t763jubWZJoJBuSSNsqw9jWHqfinQtLmMF7qltFKpAZC+Sv+9jp1HX1FaceqafJZi+W9tzaEZE3mjZ+fSsyfxVoEFrBdS6vZpBcZ8p2lA34ODj1wRir95rOmWVol7c39tHavgpK0g2tn0Pf8Kt2N5bahbR3VncRz28gykkbBlPODyPcEVbor5z8KatpfiXx1r1r4h8qe6gmeDT7e5w0QjVipCq3G/hSe55PY12eq+EksPEmg6jpEckFoLphdWsJbygShKvsHyqBgg9BkivT5Lu2injt5LiJJpPuRs4DN9B1NQW2qafdTvb29/azTpndHHMrMuOuQDkVdlljhjaSV1jRerMcAfjVWz1Gyvs/ZLy3uMdfKlV8fka8S+PNtCNP0a72ZnGoRxBtx+6VYkY6dQK94U4QEntVS31CyuZDHb3dvLIvVY5QxH4A1l+KrC61DSJ47G8azvYx5lvOrY2OPXtgjIOexz2rl/BM/iHWHGoa99ltxApijtbWYSBn6NIxUkZ7BcnHPSvRjLGJBGZFEhGQueT+FNjuIZJHjSWNpE+8qsCV+o7VKzBQWYgAdSTUUM8U67oZUkX1Rgf5U+SRI1LO6qo7scCkWWN1DLIpBGcg549a5XR/FNlrGt6npdm6yCwWMSSgjDOxbKj1xj881X1Hwsl54q0/xD/aFxG9rGyfZwflcEHj2HPPriu2ooJx1pMjOM80EgdSBXN+MY7mTQL9rS+msp4oXlWWEDPyqTjkdDjtg+9c38Ibia68D6VNcSySyt5255GLMf3rjkmvSCQOppaKKKKKa7Kis7sFVRkknAArF8OazbeINLh1O0Di3mZxHvGCQrsuce+3P41uUV59/wAT7UPGUgjuJrXRNPRVddi4uZWXccEgkgBgCeOnHPNeg0UUUUUUUUUUUUUUUUV4vbeIvESfEmLQb+e1Fi1u0qxW6cEbTjczDOcjscV3mrHxF/bumDTha/2T8320yfe/Dv8ATHfrxW5qWo2umQLPdyiNGkSJe5LMwUADv1/LNaFFFFFFFFFFFFFFFFFFFFFFFFFFFFFFFFFFFFFFFFFFFFFFFFFFFFFFchfeC/Dl/qi6tdaTby3qnd5jZwxxjLLnax+oNdf0oooooooooorz/wAU+LIvDuv6JaXkiRWV8Jlkldgqoy7dpJPQcnvUXxB8OeH/ABBolzc6ksKGKFmivVIDR+mG7jIAx3rzLTbLUr/4K3EE6yM+wyQDBLGJJQw49PlbHtjFa3wz8R+Er/w9aQ3y6Za31tGIphcrGpfbwGDEDORj3zn6ns4vF2h6f4dv9dgtRb6dFO0cJjjCfayMDKDjOWyP+Ak8Vzfw70O61W9m8ceI4wL+5/49IGGFt4QOCAehIzj2OerVi/GjUINR8P6Fd2xLQy34Kk8ZwGFdn8ZD/wAW91X6Qf8Ao5KyPEnim78PeF/DMFjsiuNRjhgFzIAUgGxctg8Z5HXjg1x3xT07TdMuPDIF69zqLXyGSa4uC8jJkc4Jwq5x0AFa/wAXHWTxZ4EZGDKb7GVOR/rYqvfH9seH9MG/y86ig35xt+R+a2fjQzj4f3gVgAzQhskcjep/mB0p3jb/AJJZP/2D4f8A2SrOjHHwsQ/9Qd//AEWad8GGB8BaR2J87A/7bPXqNRzMiRO8n3FUluM8V863HhHUtBgbxL4A1N1tZ0Fy+ny8o6YzhQeCRyMHBHODmsP4g65/bvgfw1rstiBbi+P2m3QEISCwOPY7Tz79c169aaJ4I1LSU1aOzspdPKed5jtlV453ZPBGSCD0PvXb6GbVtKsmsYfJtDChhjIxhCPl/StWvNPiF4a03xW1nYSXzWWrxBp7KZAcjGNw9x904BB4yOhrk/CWreJdG8VWvhnxSIr1p4pGsr9RlsAEnLcZyE5HUfL617vXhnxgtZtLutF8Y2Yk83TZ1jn2d4mPQ+xyV/4HXc+F7qPxBe3HiOFibJ4ha2RIIJQHMjEHoS/y/RBXGFVb4yAkAldJyMjoc1F40/5Kf4S/65v/AOzVF8Rxnx94J/67N/6EtT/Go4/4Rn/sKx1v/Gj/AJEDV/8Atj/6OSuu8HxLD4a0aMAfLZQ8gY52DJrzD4TKv9v+Mm2jcdScZxzje/FL4aVV+L3ikKAB9jhOAO5SImrGkj/i8Osn/qFJ/OOmauFb4yaLlQSulOQT2OZRVT4lKrePPBAZQR9oY8juGQirPxzONH0j/sJx/wDoLV7XH/q1+gp9eK/Hvf8A8IW23dt+1R78enPX8cVzHgPWLu08ZfYfFsCjVLm1jGn3Bb92seOEQdBuweepII6mtr4/XDRaBpsbZFpLfoJ8MRkBWODjqOp+oFeu6jDb3mh3MGf9GmtGTg4+QoR/I14P8ODOfhN4g87d5fl3fk5/ueSOn/At1eg/DOOJPh5p4ES7WtpGdQo+YktnPrmuP+D4cfDnUt23b5lxsx6eWOvvnP6V0fwOXHge0B5/fS/+hmsL4RW8Umt+MpXgVidQePeVzlS7kr9OnFN+1pL8aIrW4VVW1sPLtF6DJTccAezOPoPpVr4+wD/hGrS+QlLi2vUMci8MMq3Q9ucH8Kyfjk0s/gTR3nyJmuoWkB/vGF8/rXXfGBVPw51AkAlVtyMjofNQf1qeayt1+FckPkx7P7E8wgLjLiHdu475ANZ/hdftHwkVXOc6ZOAW5xgPj8sD8qf8IIY2+HNkXRGEgnYgjP8Ay0cc5+lY/wCz7axL4WuLgxJ5st44L4BYqFUYzjp1456+9UPhBa28fi/xoVgjDRXZWIhQPLXzJcgeg4H5Vs6FHBF8YNdWBEXdpyvIF/vExEkj1PB/HPevb6K8H8X2vifwx4puvFWiWn9p2d3AiXVr3TaAOAOf4c5H948V1Hw917Q/Esmq31hHPDeTtH9utLgD5GC7cjHUHB+uOgrjPByjwR481Pw7KRFpupKbmyznapGTtyfbcP8AgI9a7/wVG+qSal4jnDKdRcpa5GGS2TIT6EnJ/I15Jp+sa18M/P0fXtJe90F5XaO9iG75XODuPTnPQ4OSeoxXTeM20qT4RXf9iTNLp4EQiLH5h/pCkqc85B45rotVv7nSfhZHd2cpjuItKgCSDqpKqMj35rG8C6Trkng/T7ezvtHOnz2xzG9m5Lbwdwc78EgkjoOneue1Twavhf4d67aXd1b6hLGRLC/lfNBkpkDJOM4zxiuutPDukf8ACslVrCBi+k+e0hjXf5hjL7s46gk4qj8ItB0q48DWl3d2EFzPcrKJXmQOSqyOoUE9AAP1rH+FeozaX4B8QSxF3On3Fx5AIztxGpH4ZyT+NWfhhb67deFvtNqdHnTUZJZLl7nzDJI5Yht+Pp/nNUIfh/J4d8FeJLbWLm2uoTC1xaCJW/cyBW6Z9Ts/KtXwH4P0LUPh7avd6fBPcT2smbiRA0ifM5Gxj93BPbFZnwP0DS9T8KPNqNnFev8AaJEQXC+YI1wvCA8Lzzkc5NbvwVQWq+I7CEkWltqTrAhOSg5GM9+AP19a9worxfx38NdP8Wzf2tpl2tnqY/5bR8pIynGWxyGGCMjn1ziuR8KeM/EnhbxBa+FvGY81J9sdveE7jknCkv8Axgngk8jv3p/xA0O3l+JfhoW7yWkl3l5pYGKuxUk5znuOPpVb4q+ELDwjZWXifw3D9hurK5QOqOSrA5wcHOTnAx3BOa6i/vv+Em+IOl6Ld4bT7OyF9JbdUlmIyNw7gbgQOf1NQfFrT4PDcWm+KNGhis721ulSTyV2CVGByGA4PTH0PtUXxsuftfhvw/cBdomvoZMemUY4/Wtn4sapcrNonh62ieX+0rj98izCLzYlxuj3Hpuz+n4HA8W+G9f1JLGbQvDcWj39nIClxFeR8oAflIAGecHmtTWbiXxN4403wzqW1bK1tBeXlshJWaXAIU+qgkHuD/LppPBX2TxZYa3ossOn2kcZjurSFNizDnHC8HqOv90HrXm2paHDJ8XI7WK4uYYrmzZ5ikpLnKMCAxJK59vfGKsX+kWfgr4h6B/Yxmt7fUg0dxD5jOHOcZJYknJIPtjiumuLz/hJ/iLPoFy5bS9KtvOe3BylxIQv3x3A39D3H1rE+JUa+ArvTPEuhqtpG84t7u0hXbHOuCR8o4BwrD6kH1zb+J+qfYNY0HUNUsZbzwzsbzogNyeaw4Lr0bAxgH3xXS+F9H0C/vbnVtDngl0i9tTBJaR5VVfdyQnGzIHTA9a8++Fei6S3jLxVstEIsLpRbYJAiIaQEAfUD6Y4rb1W3ls/i7oAW9u5IbiCeUwyzMyodknCgnAHA4r3iivn346RX0cOky2mqXcBuLtYDCr4i9QSAMkggHkn+Vbs2gt4JGo+LJtb1LUJY7NjLBcOCs0vQdBwucADHHrjiuX0rGveHUvNX0nX77Ub1HdbmFzsiyTt8sBwFUcHpz39K6Hwm3iWPwLrdv4minFzDBMIZZ3DM6GMnBIJJIOeT6j0qT4aaimj/Cm11F13LawXMu3+8RLIQPxPFcxpFxH4i0b7fq+m+I7nULtWdLiBGEdvydvkgMAAODznJ61seELLxLr3hTVNH106ja3MRzZXkrtHIxIJG4g5YAgZz2PXji58E9T8/QLy2vJ5Wv7O4ZbkTSl2A7Hk8DqP+AmtvwjbXU1hquv201zLPftM+nwXM7lI0HCZViQCxUHPoQBxXnWtg6P4Qlm1fXLmHxgimdvIvHd0bPyqVQ7QpTAPGOpzXQatrGs33wvttettVms7uO1DSmNFJmO4KSSRlehPy45NV7bQta8QeDLXVLrxTqUNylj5kK2z+WvC8GQ/ecnAyc9as6LdT+MPhVNLqdzP5ywTB5YpNrSeXuxuOOQQBn1/Gk+D+jzr4Ktr201W7inuI5kVJG8yGI+aw3LGeM/L+p9axfh0PE3iqw1O2vfEtzFFb3jI00IxMxwBgN/CvfA/TvvfDG91i213xH4a1HU5b8WLBoLidi7AHPUk56bTjPBzipPBd7rg+IOvaTq2ryX8dpbK0fyCNBu2MPkHGcNjNZX27xVJ8RLjQF14GNbUuHMCqsQIByEGQzAnjce9V72bxP4Z8b6bpMGvy6hBqcbYF9ghDg5PA4weQB1xg1e8QyeIPCHiLQ7yTX7jUbXULoW89rMoVAW4JUDgAZBA9R1Oa98orxj40axr+g6PFfaRfx20JkWOQCPMmTkghjwBxjGPxrG8V2/jy30r/hJotdjVraITvp8EWEVABnJP3yBknPvjsKk1nxjrN/8ADRPE2m3UNnOuEuF8nc2fMEZ2knA6g9D16g1s+H4vGmqQ6FrM2s2tvZGKOSe1MYJkjwMsWxyzLz2Az7VJ4d1C98fyX1/FqV3p2kQTGC1S0ISSUgAl3ZgeDngD+Y5f4Y8R6lZeLLzwjrlwLmQL5tjdlQrSpjO0gAAkDPPqrdeK9corze9m13U/FF1polutM0a2t1k+1xRLmdzg4DuCBjJzgZ+U+tYfw/8AE1/qeta94fuNRjvkscG2v4wu5lPHOPlJHHbqDnNWPAfiDVtS8SeI9J1C6W4i09wkLiJUP3mHOPoKdo2tawnxBv8Aw/cXpu7GK2E6F4UVkyF6lQM8n9afb67qPizXtS03R7z7DpumkRT3aRh5JZDkYTcCAAVPOD+orjNIt9Sg+L3lanOt7JHYsYrgKIz5eOCyjjPJBx9a6XW/EPiGx8faNo7zWiabes7BIV3OyAHhyw4PAPGPTnBrlvjTb6gda8OMmpBIJrxUgh8rIicFf3h5+br04r37S4byC2VL67W6nySZViEYI7DArQrmPGMmrQaHd3GivGt7ChkVXj37wByBzwfT6VlfDbXJ/EXhm21G7nSW5dnWXagQIQcYwPbB/HtVjwfearqK3d5e3NvLZNO6WRij2l41YgOTnvjj8+9dpRRRRRRRRRRRRRRRRRRRRRRRRRRRRRRRRRRRRRRRRRRRRRRRRRRRRRRRRRRRRWVqOj6bqckUl/YW900SsqefGHCg4zgHjsOa5pfAHhZZll/seJtp3CN3dogf+uZO39K7hUVECKoVQMBQMAD0rgL34c+Er6+a+uNFha4Z97ESOqs2c5Khgp568c1s674U0TXrW3tNRsVktrc5iiSRo1Q4x0Qiqh8FaCYTD9ln8ortKfbJtuPTG/pVXUfh94Y1K2s7W701pILNClvH9plCxg4zgBu+Bk9TWpqvhTRtX0+LTr+2lns4gAkTXMoAx06Nkkep+lVb7wToF9pEejXNk0llE2+JGnkYxnGPlYtkD2zj2rGn+F/hGayjszpSqsb7/MWRhITjHL5yR7dKs6n8O/D2pS20s0NwhtQFgEVw6iIA5+XB455+tXfEvgrSfE0dtHqpu5o7dQqL9oYAn+8QDy3vUuteENN1rTbfTL6S8ktYeifaXG/03HPzY7Z6U288HaZe6NHok8l4+nxgARG4blRjapPUgbRgVqaPoFhpGlNpNusrWRDL5cspfCsMFQT0HXj3NZPhTwZpPhZpW08XB35wJpi4QHqFHQfXr712tRyxrLG8b8q6lT9DXntp4AsbGzksLHVNWtbGTO+2iuAUIPUfMpIzznBHWusm0LS5tIOiyWUR00x+UbfHy7f5g55z1zznNebab8IPDFjdGZvttzDv3razzZiVuxwACcdOSeOua9iUBQAAAAMADtS1x/iTwrba9dWd8by8s72yDfZ57WQKULYzkEHIOMEdwSKksPDaRammq319cahexIY4XmCqsQPXaqgAE9Ca6yszWtMt9Z026027DeRcxmNypwRnuM9x1H0pdH0220fT7bTrNStvboEQE5OB3PuetcYvgkr4mbxGNZvBdsNhXy49pjxjb930703XvA41jxBa68dYvILm0wIFREKoMk4wRznJ69qb4g8DnW9astXl1q7jlsSrWyoiYQg5OeOckCtTxl4Tt/FmkxWF1cyxTQussdxGAGDgEZx6HJ4+npWbqfgl9U8Prod3ruoSxu4e4mcqzzEYIHI+VQQCAPzPOep0jS7jTdITThqMszxR+XFcSIu5QBhcgDBx+vf1rl/CfgyTw1qF/eQ6tJOL52lnjkhUAuSTkYxjkniqei+BbjS/FF34j/tp5Z7vKzRm3UBkJB2jHT7q8+1S6b4LvLPxXceJX1t5Z7hBFLEYFCmMbcKPT7q8j39aZc+Cr6fxdH4n/twieIeXHCbdSixc/J1z3PPXJp3ibwXea7r1hrH9sLA2nvutYltgQvIJ3En5s49ql8c+DbrxdDZwS6qLaK2cSgJbglpAMbsk9OTxXoFmk8dvElzMs0yqA8gTbuPrjtVmvPPiJ4TuvGFhFp8epJZ26yCRwYPMLEZxzkY61jeKvAFz4l0XTbG61OFb2ybK3q2vzsoGAPvZHqeeSAa6CXwrJq3hyTQ/Ed9/aAYALcRxeXIpHRskn5vfvznOaybHwz4mg0xtEm8QW0mnbTEJvsp+0CLGNud23OOM4JHvW7qnho/8Is/h3RJYbCB4jAWeMyYjYHdgZHzHJ5Pqe9Z/h3w7rOi+GG0RdRtJpEDJBM0BARGzkEZ5IJ4NV/Ang+88N6RdaNd30F1ZzFyDHGUdSwAIzkjHB7d6qeCvCGu+Fre4tI9ahns0Z2tIGhwNx6Fz1x3wD1PWl8BeE9b8M39/LdX9lcW9/M08yxxMrBzk5U+mT0rQ8ZeDTrN/Y63plytnrViwMUrrujkXP3XHX15HqfbD7nw9qniCexPiN9P+yWUwuFtrRWYSygYUsW/hGT8oHOeTVL4n+E9T8YWVtYWlxaQW8UomZpdxYsAy4GOMYan+NtA8Q+JvDa6OJ9OgkmK/apSXIbawYbRjjJAJz9Knm0TX38GDQFk00XJtvsbSguqCLZsyBt+9jtwKqaP4e8Qab4Kk8PCXTWuRE0EM4Z9oRs5JBX7wycdvy5PBfh3xB4b8KyaJJNp1xLGWFq4Z1UK5Jbfxk4JOMUfDjwzrXhHSbjTZ5bG5Uu0sLo7jDEAbT8vTgnPXmq3gLwlrXh3W9Yv724sJYdUl86VIS+UbczDGR0+c0aR4W1208dX3ied9OMN7H5DwpI5ZEAQAglcFvkX2PPSvW6K87ltfE+ma7qmoWSWuoadeNGyWbzmJ42EaoWBKkc7en0o8IeGJdN1jWNdu0hgutScH7NbnckSjqSxxuZjyTgc/Wub+MHh238RDRLNSRqEt4IoyuMiIgmQn2AXNetx2iW9gtnbjakcIijHoAMCvMNHj8Y2miDR9S0Wy1IrF5QuHvflZegDqVycDuOvH1pr+AZIvh3ceFoboSXUqiQyMSFMgcPgei5UD9aueHND1q+8KPoHiS3s7a3FotnELdy8mFUKHJ+7ngEAd6880Hwx8RfBkk2n6JPY32msxMbXDYVc/xBc5U9yASPrXY+IPC+t/8IjqOnWwTUtX1STzby4kkEahsoMKCPuhVAA7Y/Cte3s9dTwAukyaXGdRWzNiIluV27dmwPu6dMHFV/AGn674e8GjTLvTFa8td4hSO4T97vct1zgY3fpWV8L/AAzq+k6Rq2ka9YJHFfSyStJFOrAh1VSuByOh5rkNF0Lx/wCALuWy0W2t9X0meX5PMcKEJ6MRkFT69RXeatoniB/C+r+fCmoa3qyhJIrd1jjgXBCqpcjIX65JNWPCdvrGjeA00+70Wf7fbxPEsEc0b+ZknByGwByM9x71n/CTStb8MeHbqx1TSJYpo5XmjCTRv5oIHAw3B47034W6Xrmj3+tjVdHktIr+4NzFJ58cgHJ+U7WODyP1r2eivH/DcviTw9Pqo1DRpbqwuL+e4hezdWkTdIeNhI+U43D/AHufaPWtGvPG2v6Pcz6ZNYaZpkjTGW52rNM2VIQKCSFyo5PUehrnfiZcXNp8QvCs9patdzRo5ECsAXGTkAkgZxnFdL4livfHgstIj0u/stLMyzX093GYm2rz5ajPJPryBVTxn4e1Ow8W6V4t0OxN0sCeTd20JAdkwRlQevytjH+yv1Gh4stp/HdvZaTBYXttafaFmu57yBodqKD8qg4JY56jgY/LL+MdldX1hpdhpum3lw1vcpMfJiLKqBSMZ9eRxVr4n+HL/wAUaZp2saNHLFqtg/mwwyjY5GQSMHjcCqkZ9D61X0Pxl4v1tYtPTwrNY3mQs99dBlhQc5YAgZPHAyefaqHxE0DXdL8Qad4u8N2zXs1rEIrmEfM8gGRkr1bIODjkYBx3rp/D3iDxL4nuYEk0GbRbKJle5muWIdyCDsRSAcHoT0xnvweXuHu3+LEGpLpGqmwjt/s5ufsUmzcVPOcdMnGfX86f8QVuLjxz4auYdM1Ke2sJP9ImhtJCi5Yd9vIHU47e/RfEem6h4Z8eReMLDT7m8027i8q/jtk3SJwBnb1x8qt06qc4zWl4xtoviJ/Zel2EVydPjuhc3V48LxIEUFSi7gCWO7t0rovEPiQaLraWF/p1xNok1mC88Vq0qQvubhgAflKj36DjrXK+DtEgt/G13qfh2GW20J7QRzq8bIkkucjyw2DgDBzjHJxwa57wRczeG/H/AImsLnTL+RtRuQ8DxRbl272bcScADD5z2wRWx4lvFX4o6FeiC6e1tIHhnmS3dkRmEigZA7Fhk9BmveQcgEdDRXz/APHC7jdtDtESaSWK9WeURQs+yMd+B79K9W1+zg8VeGLy1tpQ0d7bsIX5A3dVJ7/eAzXg3gvx1feCbX/hGPEeiXxltXZLaS2jDbwckLjjd3wwJzntjNeo32q38nhDXdT1aGS0FzDKtpZSKN6KUKqDgZ3MeSD0z7Vy3w+sk8QfCx9B+eO5WOaJldSu1zIzofpytct4N8e3PgaEeGfFOmXUbWzFLaSGMHcM5x1G4ZPBGc5/GvdvCd9quqxXGoahbNZ28zAWlq4G9Yx/E3fLZ6ew/HxrxNoWr2HxDaHScpY+Jo/LumC8IoA80g9m2gkH/b456exeMWvtL8J339hREXVvbhbdUGSoGAcDnJC5I+leD6Z4h0l/hne6fpVreXmrzwOb5I4Hdg5yWkkfGNuBkHOTwOucWX8QaU/wcezilZJUtlg2ujLvl3gsFJ+9jIJI4G4dK9F8OatYxfDGG5a7hEcVg0TkuBiQKRs/3s9upyK5b4WTxXXwxvrK3kSS6SK5VoVYbgWBxx75FXfgx4m0keD7XTnuglzZCVrgMpCxqZGYMW6YO4Dr1qh8Ar+3fTdZVrhPMa9abDNglSo+bntU/gPUbGf4keK3jvIWE3lrDhxiQjg7T3wR2pPCWrafdfFnxLJBeQuk1vHHEwbh2VY1YKe/IPTriq1jqdlJ8arrZcxMHsxCrBshn2KdoPc4B/KrPjq/tYfif4UEk8aiJSsmXHylshQfTOR+dTfGrUrWCbw1FJNGCNQWZvm+6i4yx9ua94RldVdGDKwyCDkEU6vD/j++zwghxn/Sk/ka67xFr+mReC7m8iukminszFAEYFpHZdqqAM85YZ9K8q1fRW8NfBaeyu/3V3O0csiOcHe0yNtA9QoGR7GvZfChi1LwbpsccqESadHExVg21vLAIPuK8v8AgnfDSE1LwpqYFtqdrcl1jk48xWAHy+vTPuGBGa2LfT/7b+KT6xbOGtNJtxE8inKvK6MNoPfAbJ9K9qor54XXLLXPHesaZ4nvI4dPsOLS0mfy4XI6ux4BOORn14qn8N9X0V/H3iOe1uoIra68uO0QAIJOQPkH1HT0OaseENWsNB+Ifi6DVryGyaeRXiNw4RWGS3U8dGB60eHPEmkah8Wb+4huUMFzYrDbyOpUSSDYcLkdxux644zkZg+E+oxeHfEXiHw7q0gtrmS582FpiF8zr3J6kFWHqCa0m1XTT8YlkN5blV0/yQ5cYEnXbnpnH+FWPG0yL8UfCKE4Ijbk8DncB+opfjKQmpeEJXIWNNRBZzwB8yHk9uhr261u7e7Rntp45kVtpaNgwzjOMj6irNHWvmO0W+8JeL9X8I6bEPJ1wCWzfGBbhs7mAHZV3j/gC+9fSdlaw2VrDawIEhhQIijsAKs0UUUUUUUUUUUUUUUUUUUUUUUUUUUUUUUUUUUUUUUUUUUUUUUUUUUgZSSoIyOoz0paKKKKKKKKKKKKKKKKKKKKKKKKKKKKKKKKKKKKKKKKKKKKKKKKKKKKKKKKKKKKKKKKKKKKKKKyNfsJtU0q7sbe7e0lnjKLOgyUJ71yfg3wdJob/bNU1WfV9RCeXHPOTiJO4UEnk92616HRRRRRRRRRRRRRRRRRXjviTQNe1DxrpOu29pAbTTgU2Pc4aQEnLAbcDg9PbtXsKkkAkYOOR6UtFFFFFFFFFFFFGBnPeiiikKg9QKUDFNKKSGKgkdDilKhuoB+tIqqv3VA+gprxRuwZkVmHQkZxUlIQCQSBkdD6UtQx28MSsscUaK33gqgA/Wk+zQBFTyY9i/dXaMD6UG3gKFDDHsJzt2jGaWKCKEkxxIhPXaoGaiWytFWRVtYQshy4EYwx9T60RWVpCSYraFCRglYwMj0piadYowZLO3Vh0IiUEfpTYtMsInWSOxtkdTkMsSgg/XFNGlacHDiwtQ4OQ3krnPr0pJdJ02Z2kl0+0kdjlmaFSSfc4p1xpen3L757C1lfGN0kKscfiKvRxpEixxoqIowFUYAH0p9eC/H26ifw9Dp8bF7t51kESKWO0A5Jx06969N0XTPDl2kGq6dp9iSRlJlhUMD+XDZ79a3r3TrHUAovbO3uQv3fOiV8fTIp9lY2lgjJZ2sFujHLLDGEBPqcVS1PQtK1Zla/062uXXo0kYLD8etaVtbwWsSw28McMS52pGoVRk54AqeisG98O6Lf3i315pdpcXSgASywqx46dasro+mrqTaotjbi/ZdrXIjG8jGOT9OPpxVDVfC+h6xdxXmo6XbXVxEMK0qbuPQjofxzWhDpGnQXr38VjbreOArTiMb8AbQM9uOKz9c8L6Hrzo+qabBcyJ912GGA9MjBx7Utn4Y0Oyu0vLbSrWO4jQIjrGMoB02+n1HNR3vhTQb+5N3d6VbTXBO7zZFy2evWtDVtF03WbMWOo2cVzbAhlSQZ2kdCD1B6jI7E+tXrO1t7G3jtrWFIYIxtSONcBR7CrNFUpLC1kvYr54Ea6iRo45SOVU9QPy/zmrtFFFFFFFFFFFFFFFFFFFFFFFFFFFFFFFFFFFFFFFFFFFFFFFFISFBJIAHJJrg/D/jGz1zX9X021mga3sPKRJQ/MsjbtwXnkDAGfX8K7W5ure1UNcTxQqTgGRwufzpW2XUDCOU7JFIEkTc88ZBHevCPhVG9v4x8XWjXFxOkEiKjTymRsbm7nk172JEJwHUn0zSu6xrudgo9ScUqsGAZSCD0INJvX+8PzpSQOpApsj7I2fBbaCcDvXnvgTRNVs3u9W1u9mlvr87vsxclLdc5CgdM9OnpivRc8470gIPQg0ZGcZ5paKKKKKKKKK47x42pxeHb+50q/Wynt4HmMhiDkqo3FRngZAIzg1D8N7251HwjpV3eTPNcSREvI5yWO4jn8q7eiiiiiivHrfXddX4ljQ7u7tjYfZGmSKOPbkHp1JJbj1xjNew0UUUV4/b+JNfX4jr4fvWs1sXt2lRIFJO3BILMed3HOOK9gooooooooooooryb4l+LNZ8LiyezsrdrW4nWE3Ej5YMecBfoDzz06dK9XQ7kUnuM1wnxD1/VfDejSajpunQXSxDMzSy7RGM4zt6tyR3FbOhajd6j4astS8lXvJ7NZhGDtDOUzjnoCf8APek8KXur3+mLPrenrYXhdh5Ktkbex6nFdLRRRRRRRWD4m1aTRNLnv47Ce9aJSxihxkAAkk5PQAe59qyfAPiOTxVoMWqy2627SO6+WrbgNpx1rtKKKKKKKYZEDrGXUOwJC55IHXin0UUUUVS1G8SwtJbqSOaRYxkpDGXY89gK5nwV4rt/FtpdXVtbywRwXBgxLjcSADnHbrU+ieJ7bWNW1TS4rW7il06TZJJLHtR/905//WMHvXV5GcZ59KWiiiiuF1Hxxo9jrtpoLGeW+uJBGBHH8qE/3iSOPpmu6ormbLxNpl9rVzottJJJeWv+uxGdqfVunfH1rpqKKKKKKKKKKKKKKKKKw9W1/SdHaNNQ1G3t5JCAkbuNzZ44Xr+NblFFFQXNxBaxGW4mjhjHV5GCgfiai0++tdRtku7OdJ7eTOySM5BwcHH4g1coqG4uIbaMyzzRxRjgtIwUfmafFIkqLJG6ujDKspyCPY0+iiiiiq9zc29pH5lxPHCmcbpHCjP1NWKZI6RoXkZVRRksxwBSxusiK6MGRgCrKcgj1Bp1FNdlRSzsFUckk4ApoEcgDjawIyCOcingADAGBS0UUUUUUUUUUUA56UUUUUUUUUUUUUUUUUUUUUUUUUUUUUUUUUUUUUUUUUUUUUUUUUUUUUUVHLGk0bxSKGR1Ksp6EHqK+c/hdoOk/wDCX+LEOnwEWV3E1rlc+Sd0h+X05A/IV1mp6dp1r4svdR8QTx6qbhEj0/TVhMzxr/F+7wQOehPHJ5zXN/By9b/hJfE+n28U1rp0cvmRWcq7fKJYg8fw/T6Vy2k+L7Xwr4w8YGXBubq5WO3R+I925vmdv4VGRn2Ne4+FfBOm6LLJqUscdxqs8jTy3IBChmJOEXOFAycd/euO8IXEfxB1XV77VYxNYWU4gsrQk+Wv3suy/wATEEcnpz7Yz5Gk8DfELTdN00yJomsD5rQsTHFIcglATxztJ9jj0xW8f2Ft4a8aaL4gkRzpd1OVvEZiYlkP8RH47seqGvTPGVpDrdxpeikMTNL9okkjYgxxIOeR03EhfxrkPEuqNP4rtvC9vaXs2mWdp9oubayIVpTwFUksvyjK9DyW59uavNK1rS/Een6h4O8P6hY2zNtvbaWRFikGRzt3kDjPpjAIqU6ZqKfFM6bHr2oNA9gZWaaTe6KRghOynIByBxk1n6po134b+IOmaboutXttDqsREu9vNKjnON2cnjIJ6E9+la/inTZfBGv6JqumapfSG/vFt7uG5nMgmUkZPP4/QkYxivoaq93E89vJFHO8DuuBLGAWX3GQRXzV4K0/xF4om8SWVx4mvYraC6MRlRv3kjgkD/dXAGQuM59q643V8fEGleBo9Uuilpa+dfXqHZLKAOFDZyByORzz1qt4++1+Anste0e7uTZGZYbuymmaVXBB+YFiSD1HXqR716PfaU+v3Vjfpqd5Bp/2ct5VrcNEZWbBUnb2Az+OK8flXUPEfjT+yPD2q6nHpenkDULprt5ATnlV3Hg8FR7gnoK3fFXiC1Tx0mi+IL+5sNJNqj2/lzGGOWQtyZGXBA4I5OBt7V2/hOx1DT7nVAb+bUNPk2SWEs03mcEHK7snOD3PtXnRGox6DqOreK9cvtL1aRpGtLdLzYqKB8gESHDc5zxkjr610Glaxda38JrnUdQkVriXTrpHfGNxXegP1OB+Nct4N0fXtT+H9hPFr0umCCCQ20VqoAYBmw0jHnJ9AQAMHrXUeD9ZvfE/w+e8uby4ivoFlVriFgjMyAlTwPQjPritL4aX194k8GRTaheztcSvIpnjIRwA3GCBVL4Q6zqWr2erDUryS6a2vmhjeQAEKAPQCvXqK8+8a3HiI3mk6fokbxW91Ni8vY0DGFARnGQQMgk5x2rkYfEEmjeO7DQ7fWH1Swv42EiyyrK9vIAcfMOmcDg9jWLr8OpT/FyNdKeCO6/sw4lmBKxghhux/ERngUT6/wCK/A3iTTbXxBqceq6XqUmwzeSI/KJIBIIHGMg45GM4ANa/xG1jX/Deu6TcJrMsGg3c6x3BFtE3k8jI3FSeVyR1PB64xXc+OdQu7TS7VNLvTBqF3dRQWzCNX3ljzkEEAbcnPsPWqmua7eWmp6X4ZsZfN1S7j8yW7ljG2OIZy+0YBJIOAKyNTn8WaBr+kxWz3OtaZeSbbovAgMPIBbcoG0YOeeOCO9cprkmop8YLcaZDHJO2nYPmsQirhuWxyRnHH0rat9b8T6J43sNH1q9gvrLUo2MbRQCMRkA8Dv1Azknhq6XW/EF9ceJofC2jskU5g+0XV4y7/ITPAVTwWPHXj5h+HOeIvEWt+BdUsH1S7OqaJeyeU87wpE9u31UAHueR0B9M0fETxX4j0DVdHisYrFrO+uVSPBLSSjKgqSeFB3dR7c9azPGeveNvCRt9Wu7iwm02W4CPawxcxg5IXceTwDznrWp4t1nxppumHxBD/Z0NlCyO1jjfIYyR95zxnpwvY+1eq6JqC6rpVlqCLtW5gSbbnO3coOPwzitNsgHAyccCvELbxb4sn8a3/h37Bp6tFbmSHa7MiglSsjt1bg4wAvJqpH4q8Y6J4pj8Parb2eqTXsRltGth5QB+bgk9FG054JwM89K07jxD4p8O+JNJtteawuLDVpvIQWqkeQ5IAAJ5PJHJ9+ldb4p8SyafqWm6HpyJLquoP8okB2xRAHMhx1xg8d8Guf8AEev654Le0vtVmg1HSZpRFMYofLkhJGQQMkEcHr9K5349XKHw9o08f72NtRjkUpzuGxyMeuav+NfE/jHw5aRa4bLTRpu9VktGZjMobpubgZ6DjODjgjNdH8S7hLv4fancxZ8ua2SRcjBwWUj+dWdMvL7T/AOl3WnWaXdzFpkDCJ5NgIEQJ5xz06d/arHw58Q3Pijw7Dql3HHHNJJIpWMHaAGIHWu6ryXx9431Lwtqul2sekLNaXkyx+cZMs/I3KiDnPzDBPes7xL428SeGrqzutU0ayh0e4uRCdsxeZRzySDtBwCce3XvXX+NfFTeH49OitLVbq91K4W3t1dyiAnAyxweORx71jzeK9W0bxNpei61BZSRakpEU9oHBRx2IYnIzjn3qt4w8Y6x4d8RabppsbNrHUJVjiu3ZgFJYAhsdxke3I98df4z1m80PSkurK3hubp544EgkYr5jOdoCn1yQeewNcL4t+IWp+FZ9Mt7/QGLXTqrzRyhkPTcEAySRkYzjPpViXxB4ivbTxDBqvh1tPso9NnmglaQMW+U4ViMjcQc47Yrh/hfrWuW/geKLQNE+3ywTS+a00ojTruAXux5+gr1bwn4zTxH4YfWrewmeeEmOW0h+ZvMGDhc4yMMD+PtXI6B8Q9c8TabNc6J4YNxMlw6fPchI0QKCMs2MsScYH1OK7LwB4uHirT7mWe2Fne2kzQ3EG7IUjuD6dvqDVSy8V3/AIhmvD4ZsrW4s7STymu7qYokrgAkIFBJxkcnA5FS+EfGQ8RHULB7P7HrdgSs1nLJldw4yGAOVzxkZ/UU3wf4wn17V9X0m604Wlxpz7WKzeYG5I9B6U/TfGElx4uufDF1p5hnhhMwmSUOrrwR6EcH9K8vTXPEs/xUmjfRlme0tHSK2S5VQkTYPmFjwSTt49wO1fSEZZo1LrtYgErnOD6Uy5njtoJbiZwkUSF3Y9lAyTXlI8d6nd6TNr+m+HjPo0RY+ZJdBJWRSQzhMHgYPfPBrpNR8ViLwxH4k0+zN3aNEJnRpBG6J39QSOcjPbjNT2PiOXUfDMGu2envKZYzJ9n8wAgAnPPfpUfgzxZB4n0R9X8g2kUburiRwcBRknPpislPGV5qFjcanpGhT3elxB9s7SiN5tpwSiHkjr1weMYzxXHfA+/STRddvyjiM37y7VUs2CoPQdTXceDvHFj4qvtRtrKxuoGs8eYZ1CsxJIxjPHQ9a860bxdrV38SNRhuNBuiLa3FsttE6FoVLqfMYkgHd14PTHXGa9j1zxFbaVcW9isM95qNz/qbS3ALsOfmJJAVRjkk1k6f4xibV00TVrGfS9RkG6FZmVo5h22ODyfb8OvFVfEnxF0Hw5qcOnag10ksjBWcQEJGPUk4yORyuai0v4i6RfHVTNb31lHpyCSR7qHZvUnAIGc5J6AgE8e4E9x43SzFrJfaJqdtBduqQSuiEEscAMA2VJ9DXGfEtseO/BQwOZ35/wCBJXpGr+K7TTNWh0j7Je3V5NF5qpbRB8LnHPPH4+orS1jXbPRrGO7vjJH5hVUhC7pHc9FCjqfpXBaJ4h0HRNT/ALPm0+/0u81SZp/Ov4lXz3Y5PzKSOpwBxjOOpr1qsTXtc07w/Zte6ncrBCOmQSWPoAOTXC3nxU8MWtlbXnn3Eqzpv2QxbmjGSPn5wvIIxnNegaRq9jrGnRalY3CS2si7g+cY9QfQjuDXNy+N9KSF7qOK+nsYyQ15Das0QI6/N6e/T3rqrfUbO5sV1CG4je0aPzBMD8u3qTXFP8QtFjgF5JHqCWDEiO8azcRSH0Bxnntkdj6VzfxQ8c/2Gun2Vks5kup4mknjRhsj3BiFOOWI4x6E12l1410SysE1C9ku7W2dtgeaymAzzx9z2Na+o69p2m6auqXU0i2TIH81YHcBTjBIVSR1HWqk3izQYNLt9Wm1SCOyuBuhkclTJzjhT8xI7jHHesTUfiN4X02GymutR2i8jEsaiJmYIf4mAHA+vPpmugvvE2j2OkR61Per/Z0m3bOiM4OenCgken1qbw/r+meIrQ3mlXBuLcMV3+U6DI6j5gKfYa7puoX11p9rdCS6tSRPGFYbDnHJIx1rarlNV8X6DpF4bK/1GOC54/dsjEnIBGMDnqK2dQ1Oz06ya+u5fKtVALSFSQAehOBxXgfxkXTbu38O6tZwws9xfqPtKx7WkXHc4yRwMZ9K9kuPF/h+31IaXLq1st6XCeVu6MexPQH2JrpppY4I2llkWONRlnc4AHqTXL2njDw/d3YtIdUhMzfdDZUN/usQAenY11ZIUFiQABkk14/8Qdd8J6t4f1S0mvrO4nS3kNvySBKEO3aw4JzjjPOK1vhZLDaeAdIlmlWOJYWLPI+AMu3Unp1rqZvE+hwWkN5LqtolvMSIpDKMPgkHH4g/lW1a3MF5AlxbSpLDIMo6HIIrzP4hx6JrD2Gnatrdra2UUxmuYPOAkkIGFX2GSc/pzyPTLR7d7eM2rRNb7QIzEQVwOOMcYqxWXqWr6dpez7dewW5f7okcAn6Cp7K/s78M1ndwXAQ4YwyB8fXBq7UcsiQo0krqiKMszHAA9zVGz1XTr5zHaX9rcOBkrFMrkD6A14N+0Jp1q+naXeusnnteLAWDsfkKsSAvTOR6Zr3t9RsYbhLSS9t0uWwFhaVQ7fRc5rzn4y6Xa33g+/uZ1cy2qCSErIwAO5c5AODxxyD7V1/goMPC+i7m3H7DCc4xxsGB+A4rXk1KwinFvJe2yTHgRtKob8s5rQzxntXinxnbTr/whqDx3yvcWzRYiiueMmRVO5AcHgnqOMV6Z4U48O6R/wBeUP8A6AK1FvbVpjALmEzA4MYkG4H6VYkkSNdzuqr0yxxTGuIUlWJpoxK33ULDJ/CiWeGEqJZY0LHChmAyfapqKaWUMFLAE9BnrSLIjMyq6ll6gHkU5iFBJIAHUmkVlcZVgw9Qc06iuY8YW0t3oV8tvf3NlNHC8qy2z7WyFJAJ9Ppg+4rj/gtcTXXgu1lnlklkM0uWkYsfvnua9VLKDgsM+madSbhgHI5pa4fxha6xqc2n6bpV1PYxPIZbu8i6pGo+4D6sT+npXaxJ5caJuZtoAyxyT9T60+iiiiiiiiiiiiiiiiiiiiiiiiiiiiiiiiiiiiiiiiiiiiiiiivBvCkWqeH/AB54ht5NIu5otUlSSC6RMQgDcSWboBhvc5wMc1T0WfVfDXjfxJLfaBqOoyahLutLq2j3DywTtQsxCgAFAeeCuOeKzvh/LrWm+NvEc+paBeRtduHYxDfHENxb7/8AF8p/hySR09Kvh3QoPEes+K7PVtLvraLVJRNY3FxauhRk38jI4OGzgkZHHeup+F3iPUrRT4d121vmMEhhtL02z7JFzgAsR9MHGMdcVT8M29z8OfEWp22oQ3D6FqD+ZBexxF0ifnAcDJHXbn1APTJHSz6b/wAJb4z0vWY45l0vSoiyTOhj8+UnIChgCVHBzjBwRXYeO9ATxL4dvdNKgzMm+AntIOV/Xj8a5n4U2upvo0ep60ZDfSIIIxIMMkKcKD3yTknPXj8eV+IFnqvhzxfaeNNNs3u7VYhDeQpknHIJwOgxt56AgZ61v6X4y1HxeYbXRdIv7CNnBub65RVWJByQnXcxxj2zn3HL2mt2118YPOiWVrdrP7IkwjbaZBzjkcdxR441O2j+Jvh6Zi/kWSlbiUISqM27AJA9xn0z9al+NGq2v2nw/bK7PJBfx3Eu1CQiepIGK98t5o7mGOaFw8cihlYdwaWeaO3ieaZ1SNBuZmOABXgPwX1W0n1TxLAsoEk1880QII8xcnpnuOOOvNS+KLaXwt8R7TxU0ch0q8i8m9mCFhCdu3JxnA+VDn2NafxJuLfxfp1poGhzQ3tzd3CM7w/vFt4x1dyPu9QMHk5NQfEzxKPDek2XhfS5gt/dRJbiVm2iGLATcT2J6dcjr6VZ0jVPC3gLwkyWGpWV1crGXZUlBe4mxj7oyQM4+g/W1rmreGdd1zUPDHiS3t4zbrG1tNO2zfuQE7X7EE+vP4Vzvw9s77Qp/Flvo08moaRbJmwYncrTbSxRccHBODjqQPWuZ8F+J9CbwpqU948934lu1mE+YTJK2c7dpAwqAEHqADn2qfwvr2lr8Ib2xM8K3cVvOkkbnbl2diuD3OCMDrx0xXovw9vrSL4aWsz3MSxw20iytvGEOW4PoeRx7iuX+C7R3XgG/sYpY2uWeceUGG4blABI64ql8JPGWkaR4Zj0m8addUiuXjFksLNLIxbgKB9cc45BqX4La3a29l4h+074pUu5bqSPYWKIFGckDGR0xmvYfCnirS/FVtLcaZI5ET7JEkTayntx6V1VeH/E3XfsniPQdI1C5ez0O5JlupUJHmEHhGI5CZ259m9q47VdX8Mw/E3w9JZTWyadbQujyQLiLzCJNuCPvcleRke/XHWSXcEXxgt5JZVjS50pVhZ/l3kk4Az64NS/E+1bxJr3h7QbKMyTw3IurqRcEW8QwCW9Cew74HrXo/jLQIfEnh+80qQDdImYXP8ABIOVP59fYkd68s+FN1qHiKW0uL+Mxw6DbmyRSclp+jOT7IFGOeST3rP+JF5L4T8f6N4nkglksHh8iZlXIB+YEZ9cEEDvtNemT+OdKuRDb6JcR6nf3DhIoISTtB6s/wDdUDk1yIdP+Fykb1yNK24z3znH5c1T+IAD/Ejwcm5VIYtljj+LOP0qrPI3hv4wm7vZAlrrNt5ccrkAAhVG0/8AAowP+BCtT44w/wBqaTpWj2wWXULy/TyIg2DgKwLfQZAJ6DOe1ZvxVRbbUvA1pvBeK9QdeSA0Yz+lafx+dV8HpkgFruMAE9Thj/Suh+JzqPh5qbFgAbaMAk+rLiui8BEN4S0TCqv+hRDCkH+Ec8evWusrxPSXT/hcWsjeuf7LRcZ75jOPy5qv4kdV+MXhjcQALKTknuVmAFR/F9l/t7wYm4bjqKnGecb0qn4vupNC+K+hardqRYXMAtRM2QqE7lxnoMFgT7Gur+NRjl8GT22C091PDFbKP4pC4OP++Q1cV8V7GSy8IeE9PmZVlgubeFyTwCsZU/hXY/Gt2j8B3iqcB3hVvcb1P8wKZ4yKr8KJNzAD+zoBknudgFdLpLbfh9ZtjpoyHH/bEVz3wPbd4ItD/wBNpf8A0M165XhHxe/5Dvg0f9RJP/Q0o/aGkaPwjaqp4fUEVvcbJD/MCt3xl4jlsbvQNAshDHfagybLudQy24+7uVTwX5OB+HeuE8X6ZFp/xA8HgX1xd3LzZnaeXc2crg46KDzwBjivSfizoB1/wrc+QHN3ZkXduY+u5QcgdzlSeB3xWH4L1n/hO5dLu2D+RpUKvPuziS7Ix+O0AnP+3WZ8XZAPE3gqLnc2oIwPbAkQf1Feu+Kjjw9qx9LKb/0A1wfwWiWL4faaVHL+ezH1PmuP5AVzXwNGPD+vf9hCX/0Bak/Z2OfCl7/2EX/9Fx1leCVlmh+JSQhjK1xcBAp5LES4x+NdH8ArmKbwd5KbRJBdSLIB1JOGBP4ED8KoWtsz/Gy8mtWVlj08NdYXG3KqACe5+4fp9KPhywHxE8aLkZMoOPox/wAaWzKt8a73DAldPAIHY7UNX9LVT8Y9XJAJGlKRkdDmMf1r2ysbxFfWumaNfXt6m+2hgZpE/vjH3fx6fjXjd1BqWteAb3UBdpo2lmzlktNOs41GYgrYEjnOd+RkLj8yal03/kip/wCwdJ/6E1dN8PCP+Fb2JJwPscmSe3LV41ocksfwT1poSwc3G07f7pkjDfhgmvffhzLbTeCdGa0A8oWaq2P74GH/APHg1cF8BP8AkEax/wBhJ/8A0Fad8Nx/xXvjY/8ATdf/AEJqseHB/wAXd8VH/pzg/wDQIqy/CtzLP8YfEQvNwljtSkCuc4QGPGPTIOcD1P4v+PcDLZaHfW0eb6K/CQsOuSCcfmq034lRCfxl4GFwqsTK29GXIzlP616t400WDxBoF7pUsyW/2tVRZW7OGBT6/MBxXibeIfEPgtbTRfGlhHqGjPIscWoxucgq25Sx7kbQcHBwCcnFS/GJ71vFfhKTSfKe9zI1v5n3GbK4zXTfB3VrPULe+huLcxeI4ZWGovLgyytuxknrgdNvQEcVhfESeaX4m+GLH+0pbKIwlo5E2nZKxdQQrgqSSFXkV1niXwHbapFDca34i1CSGyYyqXEahemf4fYV60gwqgEkY6nvXG/EVQ3g/WQwBH2VjyO4rnfhbpdjL8P7C3ktYmiuoX88Ef6zLNnJ6n+leCWF5eaN8OfFNnbzO0A1IWqOo5Cnh+ewIAHT+I+tfVPhOCBvCukwqmYHsIhtYDlTGM5+uea8V+GGnzX/AId8XeHGnKWiXEkFvI3RCQQevbIU49z61nL4g1bwjp6+FvHGlvNo7p9miv7Y5+UD5cHvgYx0YAdDiur+LckMsPhHyG3RSajE0bdiuBg/qK3vje+zwNfDap3SRDJHT5wcj34/U1oeIefhtP8A9gpf/QBXnkltDN8Eo2lijd47XdGzKCUPm9R6Guw8C+FNEufAdnay6dAy3tsHuG2/O7HnO7qDnp6dq5X4E27T+H9b0e+BntYrtotj/dwVwwHp0zwe+ak+HGoL4MvNf8LavdBY7AtdWrvgb4sZJHbONpxnqW9DXpfgGwnt9KbUL5cahqchu58rgruA2p9FXAx25ruK8Z+M+jyzaTba/ZBBfaPMs6sVySgIz+Rw30BrVvdVi8XaTolnavhNXCzXIRvuQpgyqSOQd3yfnXLfHGCOW38OWxXET6gqEKcYUjGBjpU/xm0fTLLwTK9vYW8TQSxeWyRgMuWweevIJrO+IOqzTR+DNDkkIttTkha8w2DIuUG04HQ7j+IFehfEzRLTVPCGoxSQR5tbdp4DjHllFz8vpwMV4rrXiu+1H4YaJA8wW41C4+xTzHj5EYjPHqAmfX5uOa9m8c6RYQeAtS09LZBbQWh8pAANrKMq3Trnn359a4O0sre9+C0Szxq/lWbyx5H3XDNgj35rW+HnhrR73wFZPe2Md1JPbSB5JRucDc3Ck/cxxjGOgPWuc+GmuXOlfC/U7zOWsnlFtkcDIBHr/GxP+c1sfDmx1ibwdCY7PR549QEstw9w7h5mZzy+FweOPwFdb8MvC+p+EtNuLC/vIbiNpfMhEW75Mj5hyOmQD+frXpVfPninUr/wd45uvEN3o8t/pNxbxotxEuWtgFwQOwyc5zj73Wu88AHw/dSanqnh27ikt710aS3RNnkOAQfl4Iz16euMivR68P8AEl5/bnxJ0nw5P82n2kZupYTyssm0ldwPBA49epqv8atLisNMtPEunKlrqOn3KYljG0srcYOOvOPwyO9Y/wAaJ21bwZ4cuHAje7uIZGxztLRMf61e+Lvg/SLPwlc6rbwFNRtZI5PtZYmWUs6qSzdyd2fqOMV0PxJunn+FtzcyBXkmtbZm3DPLPHk/XnNLrmuXHh74XWl9aErciwto4mGPlLKozz6An8a5hPDN5qXgz+zh4SszPLbq8d414nmtI3PmZ25HPOM9PlziqevXfiHR9C8OeEdRv0S+1O4eCe6jmLuINwAGTzk78e4XGeTWx8YPCejWvgqa5tLGG3lsGjMTovzEM4UqW6kfNnnPIpfHniG80L4faLFp8jxXl9DBAkiHayjYCSD2PGM+/wCIpeJvB93qOh/YNN8GW9neR7TBefbYy6EMCSWHLZAI5Peud+JWnatb+G/Ds2rXVwdWa6WKZVuC6ZAIBA6bsKpJx1Jrovi14L0yx8P3XiC2e5XVLaWOU3LTszSFnVeecDGQRtAxgVb8S+ENN1DwXLreome71f7CJxdyTNlSQGwFB24HTGK9K+HuoXOqeFNKvLuQyTyQ/O56sQSMn34rsq+bdV0mWb4vQW8ep30SzWzTFhKSyAowKoT90cfhTdZ0S08EePPDEmimaJL92juI3mZw+MAk5OSTvJ54yARXo3jWwafWNOu9VvoYvDdvG4uLeSRgJ5WBCjaPv9iB7H1rgfCV9bWfxKk0/Rre7tNKurTd9nmjaJWYAsHVHGQOuOB1NfRlef8AxO8SSeFvDFzfW7Kt27LDblgDh274PooY/hXOXvg22j8GXT3c9xLqwtJLiS/81hIZNpbrn7v8OPT86r/BsXJ+HKizZRdE3HklugfJ259s4rida0+w03wbONVkluPFsReWW5tZHmlhk3FhucZCDYFBHAx+ddfrd5qF78JotTfULqG8FnHI0kEu1pDkD5mxnkdcY/Gs+Lws+ufD61vb7V71rmGw8y3KOVSMKMgbQfmOBgk8+mK2/B/i2e3+GQ13UHae4tY5F3yOSZWDFUyTzySoJrndO/4nXh9b3VNP8Q3Gp3aGRLuMNtiLfMnlKHwEHHbn9B6L8MpvEEmg7PEkMyXkcpCPMRukjIBBOO4yRz6V6JRRRRRRRRRRRRRRRRRRRRRRRRRRRRRRRRRRRRRRRRRRRRRRRRRRRRRQQD1FFFFHWkAAGAAB7UbR6Ck2r6D8qCisclQT7inAADA6UhAYEEAg9jTFijQ5WNAfULTnVXUqyhlPBBGQaigtoLYFYIY4gTkhFC5/KlkgikOXiRj6soNQ/YbTIP2WDI6fuxTriztbkET20MoPXegbP51NDFHBGsUUaRxrwFRcAfgKr29jZ2sjy29rBFJJ9944wpb6kdaj/sywEIg+w23khtwj8pdoPrjHWgabYCJoRZWwicgsnlLtJHTIxT7XT7KzYtbWkEDMMExRhSR+ApkWmWEV013HY2yXLklpliUOSeuWxmnpbW1nbSR29pGsWCTDFGAG46Y4GTXOeFtEXTpb2+NlBZS3jLi2gxtjRRgA4GN2SxJHHI9K7CszVNK0/VoRDqFlBdRqdyrKgbB9RnpTLjRdLuTbGbTrSQ2pzBuhU+V/u8cf/WHpTtU0jTtWRU1Cxt7pV+75sYYr9CelO03SrDS4zHY2kNup6+WgBb6nqfxrgPEXxBg0rW5tAh0vULnUPKDQ+VGCru2No5I+XnlugwfSuv8ACulPo+kxW87iS7kJmupP+ekznLn8z+la1/Y2mo27W17bRXED/ejlQMD+BrM0Pw5o2gqw0vTbe1L8M0afMw9Cx5I9s1CvhbQkvhqC6Vardh/MEwTDBvXNF/4V0HULo3d3pVrNcEg+Y6ZbP1rQ1PR9O1W0+x39nDcW4GAki5x9D1H4VV0fw7pOjMz2FkkUjcGQku2MYxuYkgcdOlVNY8I6Drdz9q1LTYrqYLtDSFjgYxwM4H+TTtY8J6HrSwLqVgtysCBIw8jYUD8evv1p974X0a/sINOurFZbOD/VxM7YX9a09J0yz0i1W0sIBDbqcqgYkD8zWkRkYrkYfB2gQakdUj08LfmTzDP5r7i2c5J3c/SmXngvw/e6i2p3NgZL1iD5zTybhjpj5uOvb+lP1vwdoOu3sV/qdj9ouYhtjdppAFHsAwHv0681patoGl6xpw03UbRbm0GCqSMSVI4BDZ3A4JGQc8mqOmeFNL0+eG5VbieeBdsL3Ny8vlLjGFDEhfwFR+I/B2heJpI5NXs3uTGMIDcSIo/BWAqTV/CejazYwafqFvLPaQY2RG6lA46Zwwzj3zUV14O0O70pNIntppNPQ5WBrubA6Y/izgYGB25x1NWovDGlwaK+iQxTx6ewK+WtzJkA9QGLZx7Zx7c0vhvw1pnhq3e20qKWGF2LmNp3dcn0DE49OPxrpK4rxF4L0nxFeQ3mofaWmg/1RSdkEfQ5UA8HIzmn+I/B+meJIILfU3upoYANqeewBYAjccdWwTzVbW/A2ja3Y2VpffaZGs/9TcecfNX/AIF36Dr6Vm3nwx8M3f2ZpbafzYH3tL9obzJjxne2cnp2xjtivSIYY4YUgjQCJFCKvYADAFZGgaFp/h+1ltdNgEMMkzzsoP8AEx/QAAAD0ArnvEvgjT/EWo22o3d3fJPakGDypQoiIIOV44OQDW/q2irqmkPpU17eJFJH5cksbqJHXGCCSp69+OfzrO0Dwra6BpU2lafe3sdu5JUl1LRE9Sp28Z98+2KxPD/w/tdAtb21sdY1VIbssZF8xDyRgkEocHAxnr79KveFPBdr4VtLu00zUL0Q3DF9shRvLYgDcvy9cAUzwp4Jt/DWoXt9banfzPeuXmjlZCjMSTnAXrk9c0z/AIQe2tNVn1XRr+60q4ucmdYNrpISc52uCBzn866LQtAstFNxJB5st1dNvuLqd90kp7ZPAAHYAAD0rjvEPw5sdW10a5b6hfabduoWc2cmzzQO+RyCRweew/F+n/DXRNO11Natpb2OZE2iNZyAzEEMzMPmYnOTk9fyq1rvgW11TxDDr8Wo3tjdpGIpfszhRKoPQnGeRx17D0r0GKMRRpGpJCqFGTk8e9UtW0+DVdPudPugxguIzG+04OCOxry/T/hlHBpU2kXev6pc2BR0ht/M2JHnoSB94g8gE7faui8LeDIdC0CfRJr+7voJ42icSvgIjZBVAPujDH8fwA5bR/hXbWEVxYza3qU+kyMWSxEpjQZOfmwef055rovB/gHTvDWkXWlmae9gu8+es7fIcgA4UcDgDnr71gaD8OLzQJZ7fTfFN/b6VMdxtkjUup9nOcduQM1ueCfA6+EYLpLbVLqd5yzAS/cVj0YqOp4HOaj8J+C7rw/rV/qrau101+xa5R4Qu5skggg8YJPFRaj4Iu5PF7+ItN1yawFzGsd5EkYYyAAD5SeBwq9iQQT3qx4s8EDVtVtdf0u+bTtatcBJggZJF54de/BIznpwc8YvJ4autS1Sz1PX7qC5exJa1treIpFG5x85ySWbgYzwKxPGPgzVvEGu6dq1vrMFqunNutoWti4B4JLHcM5I9uAPqev8T6Pc67oMunLdrbXUnlN56oSFdHV8hc+q+tcpqXhXXPEFtBpviDU7GfTo5Vkka3tik0+3PBOdq5zztGfpVfxV4M1XW/EOl6tBqNnbR6Y4a3hMBORkEhjn2xxVLXvAOp3XiuHxNpGp2unXSIokAhZhK2MMW56EcY9B681u+OfBEfjHTLdbqZLfVbb5orqBTgHuCDzt6HrkEDnrnE0LwT4iku7eTxR4lfUbS2kWWO1jBCu6nKlzgZAIzg5zXstcZ8Rf+RP1r/r0f+Ved/De18VJ4HsILKfTvJmiLQS3AkWSFWYk8DIbqSDkdq73TvBOlWnheXw5IjTW86k3EjfflkOCXz65Ax6YHpWJ4b0XxZ4c0/8AseC4068tY2YWtzOzq8SZyAygc47AH26YrRXwatl4RvNB0y48q4uVLSXLj78rY3McdM4xx0GKy9S0TxRr2inQtWXSgj7BLexu7EqDklUI+/05Jx19an8ceDbnVdH0m20aeOK50mSN7fz8kMEGACR34B6du1aWueHNQ8SeFbzSdXurcXtz8yvbofLiYEFQM8kZHJ64JrhE8KeOr/wzLo2oaxZwxR2/kRRQx7mmAACh3I4HGOBk96XWdD1Dw58KdT0vULyC5MEWIzDGV2qXBwSTzyTzgVb8EP4uj8HadZw2Fg6y2o+zXn2lk8pGHyl02ZJAP8J54r0DwP4Zt/CWiQ6ZA/mOGMk0uMeZIepx24AA9gK8++IfhOy8S+MPDsTJmRVklvAMYMCFcbu/LHb+Jr24AAAAYApahuIY7mGSCZQ8UqlHU9wRgivMPhr4Kfwo2ovPKZWkmaO2y2dkAJI78EkkkVnfFLRNf1650pNL06KaGynFw0j3CpuI/hwen1q98S9N1zxJ4bXTLHSh587I8pe5QCLac4/2ug/P8Ko+KfBl94n8NaSmF0/WdLAMG5w6kgAEbh0ztU/UVr3h8T69oUukXOjjT7q5Qwz3b3CPCqHgsoVtxJGeCABnrVHxZ8O4NR8G2mgac6xy2GHt3kJwzc7t2P72WP1NZd2/jnV/DF1ol34djW7MBhku3vU2zcdVUfxHjrgdeR0qaz0LxFY/DeTQZbCG4vjAYIoreZRgMxOXZyBwCOmf8N/wVa6vpPguDTrzSJVvreNohCk0Tb8k4O7dgDnn+tc38MvDOqWXhnUfD2u6W9qlx5mJfOjkDBwBwFYkEdf61zfhyy+IfgVH0e00uDV9O8wm3cyhQoJOcfMCoJIJB46+9e3eF7PUoLaW51iWN9Run8yVYhhIhgARrzyBjr6k9a6avN7nUtc03XdTS70W6v8ARJ2jNs9vskZP3ahwULZ27vb1PNZ3w/8ACsmj6zrerraHTrO/ZfIsCykoByWIUlRyThR0BxXrNeO+OfD+oweJdL8YaPbNeT2Y8u4tFYBnQhhlc98MR+XvUvi2G88dWMOi22n31hbSSrJdXV5CI9irztVTyzE+nHHWsL4uaTf3mmaRpOi6Td3K2U0b7lxtCqu0LknJPPpxjmtv4pzXmr+D5bCw0fUZri+2YQQ8xBZAx3+n3envWd4zXUdR+GsOmW2j3zX00UMLQ+UcxmNkLE+3y8Hv+lbcmhz+J/h1Hos8Etjdi1iiAnTlZI9pH4ErjPoTXBeFvEPjrw7aR+Hrrwnc38sAEVrcKSsYUYChnAK4AB5yOMZ9a2PHvg/XdR0PTdSjlF34g02drkqo4YMwYogPXbhcDvg45IFVfGOuaz4u8GXOn23hTVY7uYR+f5kewRlZFb5Q2GfOOw479Kv+K/Ceq+KfAGn2Zsja6rYLGYrd5VPmbV2kFs4GRyM9wAcc1Bofjbxk1uulT+D7qbVYlVDcyEpC3Qb2OMc4J4PPasj4qRammm+HtN+zahqt9azi5up4bd3UkdQDj1Jx7DtXZfFye41PwY9rptjf3M160ZWOKzkY7QwY7vl+X7o61c1Waeb4bmJdPvjdvYrbC2FrIZBJtCkbcZxkHnpWn8LFmh8Iada3Nrc21xAjJJFcQtGwO5v7wGRjnj1r0Kvnu5vd/wAXLW9W0vTZpbm2af7LJtD7W46epAz60/4mXLSeMPDUsNnfTR6dI0l28Vq7rGpKc5A5wAScdsdab4qvJtK+JFhqurWN1daR9mCWbRwFxDIe+3H3s/jyPQVnvqN/J8VbPUpNA1OOB7UxRKYwXYbSNx5woye54GCcZxX0nXmPxc8M3PinwxJa2QDXdvKtxFGf4yAQVBz1wxx7/mORsviFbal4TvNPmtL3+2orF4prVLZuDsYbicYUcZOcfQ1n+CG1qH4V3lvpllfW2pwq7xO0YzKGckmMdSduR656ZrJ03X1uPhvPounaBqUl+1u6XJW3IQMeWkZz1JHOOSenvUv9sofhCdPltr1LnyRbxiSFh5reZ0U9wAOvTt1BA9A8PapaxfDOB5Gddtk1uymNsiTaRtxjPX8K474e2MfiL4Y3nh4P5d7+8zHIhBVt25DyOmQOR/OqPgP4iN4Zs4/DHiLS7+O+tCUhEcW5nXJIBHXjsRkEY/H3vw3dahf2j3t/bPaGaQtDbSDDxRjgbuPvHBJHbIHauhoooooooooooooooooooooooooooooooooooooooooooooooooprusas7sFVRksTgAetc3oninRNduZrbS9QjupYVDSCNWwBnHXGD+BrpqKKxrrXNLtL6HT57+BLydgscG/LknpwOn41s0UUUUUVQ1HUbPTLc3N9cxW8IIXfI20ZParqsrqGUhlIyCDkEU6iijpVKyv7S/jeWzuYZ40cxs0ThgrDqDjvT7e8tbl5I4LmGV48b1RwxXPqB0q1RRUP2iETCDzY/OI3CPcN2PXFJJcQRSxxSTRpJJnYjMAWx6DvU9FFRtLGrrGZFDtnapPJ+gqSiiim7V3bto3dM45pcgEDIye1LRRRRRRRRRRRRRRRRRRRRRRRRRRRRRRRRRRRRRRRRRRRRRRRRRRRRRRRRRRXNeLNGm8QaTcaXHem0juF2SOsQcle4GfUZFQeDtCuPDmmR6bLqT3sMI2wl4ghRfTjrXWUUUUUUVxnjnQr/xJpE2lWt9DaQzgCV3hLsQCDgcjHSrvhHS73RdIttNvLuK6+zII45EjKHYOgOSegwPwqPxnol14g0aTT7PUpNPmZ1YTRg5wDnBwQcH61W8I+GBoMbz3d9NqWqTKFnvZydzKOigZO1R6euTXZ0UUUUUUUUUUUUUUUUUUUUUUUUUUUUUUUUUUUUYzRiiim7VyTgZPXinUgUDOABnrxRgYxgYowMYwKAoHQAfQU0xoWDFFLDoSORT6KKKKKKKKKKKKKKKKKKKKKKKKKKKKKKKKKKKKKKKKKKKKKKKKK5fUPFGmWVzLaZuLi4hAaWO1tpJjGD3YqCB+JrQ0XWdN160+1abdxXMB4JXqp9GB5B9iK8h8CYHxK8XgJs4Tjj2549ev416naeJdJvNTn0u3uWkvIH2SxiF8IeerbcdjzmrGra5p2ksiXc+JpATHCiF5Hx6KoJpmieIdJ11ZDpt7HO0Zw6YKuv1VgCB74ryX4iRxp4/8HOsaLJJOd7gAFsFcZPevW9S8QaTplxFbXl/DFcSsFSInLEnpwOe4qnceLvD9vqQ0uXVrZb0uE8ot0Y9iegPtmukmmigiaWaRI40GWd2AAHqSa5mLxf4flu1tBqkCzPjYJMoHz02sQAfwNdHd3UFnbvc3MyRQRjc0jtgAfWuds/F2g3s0cEGpRGaUgRowZS+TgYBAzXLaz8QNOtPFWnaDFdxIDK4vZpOEjwrbUye5bH04+lb/AIttfDmt6RENbuIBYFxNFI0/lgsAQCDkZ4YjHvXW2qRR28SQACFUAjA6BQOP0qeop5oreNpZpEjjXlndgAPqTWXea7pNlbR3VzqVpFby/wCrkaZcP/u88/hWgJbe5tvMWWOS3kX76tlSp75Fcj4Q8PeH9H0+7stGdJraaRvPAn8zkjG0kHjjivOvg1BFa6v4tghRY4or9kRFGAqhmAA/CvbLfUrC6lMVve20so6pHKrH8gaW91Gx08Kby9t7YN93zpVTP0yasW1zBdRCW3mjmjPR42DA/iK8M06ytbH4x3Ythjz7AzSjdn52Iz9M8HHvXouveGtI1PXdK1e9uJIryyYeQizBFkOcgEdTz2BGe+a7WmSOkaF3ZVRRksxwBVe1vbW83fZrmGbb18qQNj8q8O1myitfjJ4fliDZuLWV5NzFstslGeT6YGBwMV7pDdW8zskU8Ujp95UcEj60puIQ2wzRhs4xuGc1IzomNzKuemTinZGM54qOKWOUExyI4HUqwNeJTW7WPxeskjubl47qwed0klLKG+cYA7D5RxXt6ujEqrKSOoB6U8nAyaajq4yjBh6g5pSQOp60bgTjIz6UZGcZ5paKTIHelJx1ooyB3qC5iM8EkQlkiLqV8yMgMue4JB5rxz4OXd9MNft76/ub1ra/aNZbiQscDI4z06ZwPWvaTyODj3rxLwreaknxO1/SrnVLu8tre0V41mf5VLeW3CgBQRuIyB0ruNR0LVbnxXp+rwazJDp9vEUksudshOc9Dg5yvXONv5dtRRRRXL+MdP1bVNIkttF1EWF4XUiY55UHkZHI+o9Md629NingsbaG6m865jiRZZcY3uAAW/E5NcjqVxrt34ot9P06ZbbTYIBNeTtCH3sW4jXPQ4Gc9s/QHu688+KN5quneFr2/wBJvhaTW4VyfKDFl3AEAnOODnOO3apv7S1VfBNjq1oFub5LKG5ljcczjYGcDHRiMkYHXjvUfhPxZL4quPMtLCe2sIYwZpLhMFpT/wAs1HoByT9B3qbSrDxNH4p1G7vtRik0V0xbWyjlT8uD04xg9znP5dVcalaW99bWEkoF1chjHGOSQoyT7CtGiiiuE8P6xqmta1qLpHBHolpK1tGxUmSeReGYHONoORnn+ZHd0UUUUUUUUUUVwnijxFfafq+laNpVgl5eXxZn8xyqwxrjLsfTk/ljqRXdDOBnGe+K83l+IOk6fcahY6uWs76zYgQ7SxnU8qY+PmzkcV1eoXWpx6HLdWlkkmpCHelsz8Fuu3NReErzVL/RLW51mzFnfuD5kI7YJAJHYkYOPeujoooooooJABJOAKajrIiujBkYZVlOQR6inUUUUVwvhTxRPr2pavZy6VcWaWMuxJZQR5gyR6cHjPfgiu43LuCbhuIzjPOKwpPEGnQ6u2kXE4t7vyxLGsxCiVTnlDnnGDkdeKu6VqVvqtubm0JeDeyJJjh9pwSvqM5GfatKiuG07xrYaouoyWFpf3ENgzJJKkHyuwONqHPzHBz9OuMipvBHiy28YWFxfWlvNDFFOYcS43HABzwT/eFdnRRRXE6R4xsdW8RXug20Nys9nEXleWPYMhgMAHnuDnFdtRRRRRRRRRXIQeMNHuPELeHoZpX1BA29fKYKpAyQSQM8c8ZFdfRVHUtQtNLtJb2+nSC2iALyP0GTgfqQK5XWfHfh3RrS3u7y+IiuBuh2wuxcZIzjHA4PXriu2jcSIrr91gCKdRRRRRRRRRRWfaanY3ss0NreQTywnEiRyBih98dP/wBdaFFFFFFFFFFFFFFFFFFFFFFFFFFFFFFFFFFFFFFFFFFFFFFFFFFFFFFFFFFFFFZ2sXElppl7cxLukhgeRB6kKSK8u+Bzxz+EjdYBuZrqVrh8cu+epPfjFYfhVG0v4teIdPtI2js54FndAMLnajbv++nYfia83m13U/DvirxlfafZtMhl2TzqwBt1L/eAPU9vQd6+oPCK6U2kW9zo7ebbXA8zzmOXkboSxP8AFkHPoa8x+GFyNV8V+L7+5Ae6S6EMZJyY41LgAenQflWX8Qi+hfEfwxqti3ly37rb3AA4kXeqHPrlWA9to9K0/iL/AMj94L/67N/6EtU/jhaW00/hwNCm+e+EbyKMOVO0YyP88Vf+MukabZeCpHt7C3iaCWLy2SMBhlsHnr0JrO8e6i99e+B9FuHza30kU10H6TcphT65y3HqR7V6P8R9Es9X8KahFPEmbaB54H28xsikjHp0x9DXmNnb6z41+FNrDbSeZfRyYIkk/wBesbnCkng/w9eMrV/w94u0vxVqVhpXiHTZdK12xmWWAOAqu68bQSM88/LjB7HOKs+I40Pxf8MZRTmzlJ47hJcH9B+VV/j7p9o/huC8MCfaYp0jSXHKqQcr9K9u07/jxtv+uS/yFXK4H4n2kF34P1Xz4lk8qBpY8/wuBwa4jwD4S0PUvA1ncajYrdyzWz5eY7mQbm4Q/wAHTqOag+BwTWPA9zp1+izWsV28Sxt02EK+P++mJp3wARY9F1dEGFXUWAHtsWuB8N+MYvDWteJrYgxyXurlBdOuYoAXkyzep9B+PY19KaJo+naFYtJbIrswM01ztG+ZjyWJHr6Dj0ry/wCE7w+Km1vxFqEKz3E12YIxMA4iiCghFz0HzY/CodMUeE/il/Ytl8mm6zbG4FsgASFwGOQBwP8AVsOP73txLakn40XmcfLpygYGOy1V+IFnBD8RvCV1GmJrib962Sd20qBx0HHpXv8AXl3xF0lb650e81DUra30Syn8y7trjO2c8FRj+I8EYPqa4Ca8t1+I/h2fStNu9MhuldJPMh8lbgBTyE9MHqQO3pmrnjvTxqnxT8OWRuJrdZbJ9zwNtfaBKSAR0yAR9DWR8QvC9t4AWx8S+F1mtWhuFjuIhMzKyHnndk4JGCM9xV34p6Xb6bqOi+NYrMPCs8bX0QAO4cENzxnAx9cV6Z4ktbPxNd6HYeUk9qW+3yOQMeUq4Uc9mZl/AGsLxDfSar420/wl5hg01Lb7VcLG2wz4ztjyP4eASO/PoK0JPBc1j4o0/VdAng02xSMR3trGu0TAE4+UDBJzjJ5GM9a5LxbZS6h8VtIt4r2W0LaW26SEAvt3S5AJ6Z9eo7VRvdMg8FfELQRpDzpBqmY7qJ5mcSNkjcxJJJy2fqPeupvb8+JfHz+HTcSrp2m2wnuIopConkJXCsR1UBh8vTOc+lc544hX4d6npevaJm1064nEF9ZIT5cgxncF7NtB5HcD1OYviDFeDx54YNpq13Et5IrbdwZEwwHC9OhPXNVfH+iyeEdW0PV9G1K8S8u7sW873EhlEme7Ankctx78YxVn4paBNoWlx+JrbVb19VguY2kkeY7XB4wqDhRnHHpkV79p87XNlbXDABpYlcgdiQDXmnxm+1QeELu/tNQu7SW2aM4gkKCQM6oQ2OcfNn8K5C/8KXGo+BYtZvNe1Jr2301bqDbLiNAsYYDaMZJA5YnOT7Ve0fRL/wAZ+DrPUdW12+WZrVhGls/loNpYBn/vsQBkn3xjrVj4ceLbj/hXVzqupO0r6b5savJ1lCqCoJ78sFz7fjV/wz4fHinQYtY1i8vH1C+UyxulwyLbAn5RGoOABweQag+GHiTUrjU9Y8M6zObq802RvLuSOZEDbTn9CO/ze1cb8N9Eu9bn8Ux/2rc2Ni2puHW0ISV2yf4yDhcEcDrXWfDC61Gx8Qa/4Zu76W9trBg8EkzbnAY9CfoR+OfWm+HV/wCLw+Jz/wBOUX/oENGqTaja/FjRLQ6rdy2NxDLN9lZgI0PlyDGFwD0GM5PvXuFeG/GaDU9PtbbXtO1C+ihhkWO7himITYxADBc8HOF49R7mu38SXguPDEH9nXFwsuoLFFZSrIyPucfKxIOeBkn6V518UdL1nQtGt9U0nW9VK25VbtWuWbcp43jOcc9e3PSu/wBdvxdeEraTSrqdZ79YY7GUysH3vjBYjuBkkHjg1l/ESPVdG8FSy6ZrFxFNZIpklfDyTAsAcueQeScj0A6VpPqGsp8P7W/02JrzVn0+B0DDcXdlXc3uQCW98V5v40uL3wtoFtqi+Kb9ddHkvLZT3CusjN94eXjAA+b2wO5xXoPibxZcWOjaM1pGn9p6y0UNurcrGzgZY+oGRwfX61xXxV0LVLDwdeXMfiK9mVVRbuG5KMkylwPl4Gw5Ixg9BitPxBdazp3wy03UNH1JbOS2063aQGEOZFKoMAn7pGSc4P4dafoUPjnVY/D+rf2tawWTxRvPbNGGLptHzE4+YsOcZG3I9zUnhPVtcf4ha3omp6kLq3tLYPEqQrGo3bGHA5zh8ck1x13pE4+MUMaavfCSS287zmKMyjBOxQV2hcDGMdz1r6TiVkjRXcuwUAuQAWPrxxXifxQ17xJoOr6INMuYTa3lwsf2XYFaRgy/KznOA27GRjFUfHN/4w8J/ZPEE2tQXFo1wsdxp8VsFRFPOFY5LdCM8Hkdunc+MNU1wR6NBoVvKp1C4RZ7tYfM+zRHGWIII75yeOO+eOR1fV9U8JeKdDszrzanaajKtvPbXATzY2JADgqAQPm//X29C1Ox8QXmrObXWBYacsCBFSBJGaTLbs7hxxj9PevL7HXvEmp+M30PRtdF7Y2mGvbqa0jUJhsMilQMnoPc57DNdtJr17rvia60HR7pbSDT41a8u/LDuXJ4jQNkY9SR1/XKm8S6p4V8T2Wj67cLe6dqXy2t6Y1jdHyBtYKADyRzgfeB9aoeMvFPiXSPF2maTZR2k0V6G8qIDljyBvY9ADycdga7jwivilJb5PEj2kiBx9mkt+MjnPGOB0681peLry/07Qb++077P9otoXm/fgldqqScAd8DjtXl3hrWvHHinwrb39g9hbzfvMzTR5a4IZgAo+6o428559K6PwH4zn8Q+DZ9Zlt995ZrIkscY/1rou4YHqQR+JrD/tTxfN4Sk8UtqENnIImuRp0lou0RqTgbid2WUA59wMd69I8G64PEnh+w1YRiNrhCXQdAwJVgPbINO8X3V7YaDf32nyxx3FrC848xNysFUkrj3A61z/hrU9R1/wAI22tKtra6rPC2XMW9SFdsDqDg4z14yeKy/A/jh9S8H3PiHWRHEts7hzCvUDGMD1OcflWFqP8AbWr6ZH41XTdJWS3iFzbWtxAZZTCpLA+ZnhiPmGB3HQ11UvivU5vA6eJbLSVFyIWmltrlymxU3bmHcj5cj1BFWNJ8R6pqHgiLX4bG3nv3haX7OrlFIDHgdTnA6dz6Vx3hzxt4r8VaEbnR9Fs/tKOySzTSFIsjoEGSWOD1JABFdX4P8XXniXw5c38GnxnVLaRoXtBNtVpBjox6Ag/0z3rmvCfjjxL4t0me40vRrIXEdwYy80xWJVwpA9Wbk+gHH0rqvAHi6XxJaXq39otnf6fKYrmNWyoIzyPyI79KTT/EOreIxdXHh+GyXT4pPLhubzf/AKQRncVVeQoOOT19KseDfFv9vT32m3lm1lq1g224gLblIyRuU9x0/Mdc1laZ4n1zxHHfXmg2en/ZLWdoEW6lYSzMoBP3eFznjP44rnfGniPxBP8AD3+2rRLex8xCt2rFvNQM5j2pxwckcnBHNegeATqX/CO6aL+K2jUWcPlCJmLbdoxuBAwcYzjvmt/W57+2sJZtNtY7q5QZWF327x3APrXKfDvxTc+LdMnvp7SK18uYwiNJCxBABO7IGOvSp7HXtWnbWXfSo5ItPdoohbzbnncAHABAxgEZ9+BnFcboPxG1LxHpk1xo/huS6uY5GDIJgqRqMYyzYyxB+6PSuv8ABfi+PxPpNxdJaSRXtqzR3FmfvK4HAGcdffHOazvBfjeXxRd6zajS2tZdOYL5ckoJZiWGDjgHKkd64Tw3r/iTUPiLrCXGnQPJaWogFst1hIU3BshtvzEnGTgfoBUnxE1fw/qniOz0DXNAvnkQO0NwrbGfg4CBclgxUAZxz6VoW3xKTTdDupZPCep2cWnusGwAGNM8LljjHbPB6jrmtDUviPdw6RbaxYeHLq8sWhSW4n37Fiz94DjLbTwTjHXniu1uPEtpJ4aGu2tvd3drLEXCQR/vMc5JBIxjByfbjNZ/w61Kx1TwtBcadY/YrUb0WEtuPBwSTjkk1498JfEX9l6RrFvbadd6hem/klWC3jz8u1RlmPA7+5x0r2jwR4wtPFltO0UMltd2z7Li2l+9GcnH54P4g0N4qa9uby10LTpNSksztmk8wRRB/wC4HPVvwx71a8L+KrHxEbmGKOa2vbVtlxaXKhZEPrgE5Ge9ddXh3h0f8Xh8T/8AXjF/6BDXolh4j/tDWrzTLfT7l47NxHNdZURhsZwOck+1WdW8QW2n3cWnxRTXmozKWS1twC20fxMSQqj3J+maytN8Z2NzrLaFeW9xp2qAErDchcSj1RgSG4/kfSqur/EHRNH16LQ7wXUdxIQPNaLbEuRwSSQSD0yAearJ8RtKXV7XTLuz1Kx+1nFvcXdsYo5D7ZOcHIGcd+cVzvxc8V6po6Wen6faXMQurhEN4jBd3QlE5zk8DJx3HfNdnrXjfTtC05L/AFS11C1WR9ixvb5f68EgD6mqenfEbQNS1Sw021e4klvU3RyeVhFO3Own+964yAeCa27jxRaJe3FlaW15qE9tjzxaRhhEfQsSBu9gc1N4c8T6X4jSb+z52MsB2zQSoUkiPoyn/wDVXmc6K3xmtyXCldNJAP8AEcEY/XP4V299498P2GtDRrm7aO5AYu7oVjj2qWOWOB0HbPPFV9H+IWg6vrI0e3kuY7l13RGeBollGM/LuweRkjIHSqvj/V/Dqy6fpGs3ExeW5jkW1ijJ87BwFYkY25IJ5zxXNfH4LH4MRVUBRdRgADAAwa6S9+JHhjSbiGxmvZJFBETXMcLNCrDjluh/DPf0r0O4vLa2tWu55447ZV3mVmAUD1zXHy+O9Fg8mS4N3BazkCK7ltXWF8992OB9cflXco6yIrowZGGVYHII9RVa+vLfT7WW7u5kht4l3PI5wAK5I+ONGQ2wn+22/wBqdUtzPZSoJSxH3SVweoNT3HjTQbbV10Wa8kTUWcIsBtpcsT0wduDn1zitvWNYsdFthdX8rxQlgu4RO/J4AwoNRarrmn6TbxT3czKJjiJFjZnkOM4CgZ/TjvVHT/FWj6hPNbQXEguoIjNNbyQSJJGoxncpUHPI479s1wXh74jW+seK7+wKXMNpFGiW6G2cu7k/MzAAleSAM8Y54zXouv63Z6VEYpboR3cqN5EaxmR2IHUIoJIFc38On8OW+kta6JfR3BhJa6kcFJWfuzqwBHtn09q2oPGHhy4NyItZs2FsAZWEg2qCcD5uh59DTNC8ZeHtfW4bTdTilFuu6XerR7V9fnA496l0bxboGt3UlppuqQXE8fVFyCfpkfN+GauN4g0pdUXSXvY0v2+7A4KluM8ZGDxSah4h0nTr6CwvL6OC5nIESSZG4/XpW9RRRRRRRRRRRRRRRRRRRRRRRRRRRRRRRRRRRRRRRRRRRRRRRRRRRRRRRSMoZSrAFSMEEcEV5H4f8L6z4Mvb1NF+z32kXchlW1nl8loH6cMFORjA6dh+PT+HvDsmmXmqazdOlxq2oNltpIRFUYSNSRnGAMn2HHFcV4Q8J61YeJda1LU7aza01YMJIkmLbFJzjp83HHbPtS+CfDfiPwlqd9bW8VtNoU87NDG9yd8Qzww+X0xkf5Nybwtq2geK7nxB4eSC4tr/AP4/bGSTYSxOSyMeOuTz6n142U0G81zxDZa5rUK20enoRZ2ayiTEjHl3IGM4C4AJ6e3OH408P67qvizRtVsrS2e10tg/7y42tLkgkYwcYxTfiJoev+Ib/SDYWEAg0+dbkvLcBd7DadowCR0POKvfE7TNc8RaBHpmnacjPMyvMzzqBHtOcD1JNU/Evg+/8RaBpDR7dP1zStrQMzB1JXHG4djtB6dRWnfSeKdc0abSZtEWwnuYjBPdvcxyRqp4ZlVTuJK5wDjGe+KsX2j6r4e8O6Xp/hWNZprOZSyTOFEqYYvuPA5Jz9fzGF4i0XUfGd5o32jRW037Fciaa6llRyFXBMabTkgnvwOKPHGja6ni7RfE2jWCagLSJoZLcyiM87hnJPo555xjnimfFTSPEHiLw5a6dZ6Ws920qyzGOdFSPGeBvIJPSuo1u88RWnheGTSNK3aqojRreR1bYMfMRhsN6fritvwlqVzq2iWt5eweRdNuSWMdAysVOPYlc/jWX8Q0u7jw1f2VjYzXdxdRGFFiKjaT3OSOKyPBUeoaZ4His7jSrpby1haPyDtzIxJxt+bpyOTXPfCS11bw34du7LUtGu45o5GljC7W8wHAwOetR/CG01XQNP1WDVNGvIJJJzdJjawcEAbRg/e4rK8G+Gru8l8T6fruiXMFnq85nikfafLOWIzg8EZFb/w0n1/TLc6Drek3bWkbFLS62Ljy/RwCcDv3647VV8J6Xq3gHWNRsv7OnvdBvJvOgmtF3NC3oyZz0wM+wx6DqNM0S61Pxe3iq+ie2jhtvstnbvxJjJyzgdPvNgZzzz0rlLGLUG+Kdxq39j6iunywfZluGgwuQANxz/Dx1+nFJ8QI7648aeHbu20q+ntdOk3TyxwEjlh09cY7V7qjb0VgCARnBGD+VeGfEtNYs/Fnh7WrfSrvVdOtAd9vbqXKyHPzbR3wQQemVAzWZ4ll1+88X+HtdXwxfCzgLIqZDS4PUuBkR9e57de1bHjG31Ky8ceH/E7aZcT2NtbNFci1XzWiLBweByQN4OcdjWt4lgk8dPp2nW1tcR6XHcLc3lxcwNGHVf8AlkobBJOTk4wMdTXoWt6Vb6to93pcw2wTwmLI/h44I+hwfwrz34QaTfWOh/aNTlMtw58mHJBCQISFAPpncR7EVzvxO0rWtL8Sab4z0K1e7a2QRXNvGCzMvOTgA8EMQSOmAfeum0TxZqviuS3hstDvdOttytdXd18m0DkrGP4skYz2549Oavrvf8W7O88q7a0gtDatKLSTasnz/KCBzy3XpzVf4iXBfx54YmS2u3gsZM3MqW0jKmWB6gc8DPFTa3BdeFfHg8Xw2Utzo+owCG6a2iLNCML87D0yqnP179dPxZHD8Q5dK03S98unw3Iuru7MZVFUAjYCw5Y7jxjjv3rI8c3UB8feGpVt7qW3sCRcPHbuyxHPynIHPI/SrHxgvYp7nw7bQrLLLFfR3EgjiZtsfHJwP0q18bNSt5vCAt4Gaaa7kjeFEUklQck+w4/OvVvD1xFd6PYzQMWjaBQCRg5AwQR2IIIrz/41ToPBV9aDc09w0SxooySRIrHj0wpp11qtmvwyL+af3mlm1RSp3GXyiuzHXOQf/wBVR/D3UrS2+HtqZphGbaB0mVgQyNluCOtcJ8LbKHW/h5q2gj93dztKyqw25yqbH91yAPwrpvhr4qttK0X+w/EMg03UNMBUx3OU3x9VK5+96YHXHHFXPBGlywa1r/jHUQLS3vmK2yS5RhCDw7A/d3YXg81ifBW/tQ/iNGmVGkvnuED/AC5j/vc9qZ4B1WzuviP4peKdCkuFjbdw5UhTj15HHqKZ4V1iwuPi74geG6ieK4tkiicNw7qsYKj1+635UeJdYsE+L3h9muovLggeCVw2QkjCRQp9Dll/OvoUHIyKzdZ06HVtNu9PuFDRXETRtkZxkdfqOv4V4r8IrPVmLWephBBoE09tCVJ+aViN2c9QoJwcdHr3G/tIb+0ntLhA8MyFHU9wRivB/hXperRareaXqkvnWXh+Z0tT6yP369AuSAem/wDL0H4rjPgfWf8AriP/AENa47xTrOpaF8LNKutLLpM1paxPMi5MSGMZb25wuf8Aa9eRxPjPWvCZ8Az2WiMLm8uVheWXyiZQd6lnlbGAxIxgnq3HFWfFtz5mleEPFelk3trorRpdrEv3fljJGT06bSexNdD8S/Hegan4IvotN1CK4uLpY1WEA7lBdSSw/hwAeT3x61H4l1i1ufg0r2tzGzC1tbZhn/loDGHTnqQM/lmvWfA08U/hXRnjkRwtjCrbWB2sI1yD7ivM/DVzFJ8X/Eux1YNaIoOf4lWIEfmD+VRatf2elfF+2m1CVII5tOEccknChiTjk9M4Iz+Fe7wypNEksbbo3UMrDuDyDXhHximiTXPB6NIocX6sQTghd6c/Sp/2gp4k8HxRl13yXkexc8n5WP8ASq/jzxLLa33hnRG1BtP0fUYla5vYztZl4G0Pj5B0yewbnA68r48ufDFp4h8JW2jfZMw36STzxMGG3zE+9JkknqeScV6F8SfF7RwQaD4emjuNX1L5FMbgiKM9Wz0yR09sn0rovD+laZ8PPDAWRl/dgPczKOZZDgcAn6AD2rzXwVnw18TvEGnaiVi/tQtcWsjnAkzIWUD67mH1XFb/AMUrNtY8QeFtKtgxuftJnkZBkxRKVyx9O+PcVS8aSBfip4UViABEeSe5LjFe9VzPjRxH4X1pmIAFjP1OOdhrjvhD8vw503PQJP8A+jZK8y+EmsNoXw21/VI03yW907Ip6bjHGBn2yRW5eDR7/wAA3Wva1qUd/qN1YOUMsuVilIO1I4xwCGwOmcjrXffCOeF/BOkRpKjOkTblVgSPnbqK6bxlz4X1v/rwn/8ARbVwfgDVbC2+GlpczXUSRQ28kcjM2NrAt8uPXpgdTkY615T4atJdQ+C+t29qvmSrcFyq8nCNG5/HaCa9l+G/i3RtS8Lacv263hntbZIZ4ZZVVkKDbkgnocZB9/XNaevatb6l4N127gDC2+y3EUUhHEg2Fdy/7JOQD+NY3gY7fhhbH0sJv/Z6q/A4Y8C2v/XWX/0I1k/BnJsPEjEkk6hJkn6VH+zuZD4Tug+dovnCZGONifnzmsnwNDPcD4kx26bpZJpkiCD5y587A/UY+prrvgXewXPguC3iAEtrNJHL6kli4P5MB+FZWgWskvxh8QXVugW3gtUSZkzgsyR4B98g/wDfJ71Q1HwTd20s3ir4f6u8LXJMr2W393NySQoPA5z8rDjnkdKseKfEH/CTfCK91QwCCSQxrIi/d3CdASPY9a9j8MH/AIkGlf8AXnD/AOgCtyvnCDUX+HvjTV9MWFjY6pH9p0+JRuBmPAX1GW3Lj2X1r3DS9PGl6ItqTukWJmlf+/Iclj+JJry/4AnPhB/+vp/5CmfBo5u/Fn/YUf8Am1UvhG2/xb44JAyL0DgY/wCWktW/Bf8AyVHxb/1zT/2WjxIFb4xeGAygj7FIeR3CzEV0fxoH/FAav/2x/wDRyVcjQJ8NAigAf2H2GOfIrnfhz/ySiL/r1u//AEOSpvgoMeBLf/rpN/6Eaxf2eg//AAjV+77iXv2bJ7/InP55ql4Mkmj8S/EJ7bPnqC0eOu4eZj9a3vgJdQT+DhFFjzIbmRZRjnJwQfyI59vaqRtpYfjMj2cYSOTTzJd7cjcuCMnHX5vL/Kvd6+TfE411fiL4tl8PzCK7j05HchcuYwkG4J/tdMd+uOcV738PdZ0vW/D9tNpUSQIihJbdesUmBkE9/Xd369a898CXTz/EvxYtyZPPUbYw46RqwAwewxtx9aPjLCyan4Vu7Uqt+t8I4iTjOSpGfbI/WpPHAVvib4PDKCNsh5HcZIqP48/LpuiuOHXUFww6j5TVn40/8y3/ANhJP6V0Hxn/AORB1f8A7Y/+jkrZ0qKGx8HWVxa20YltdNEkGEBKt5eTj3J6+tcb8B5Fm8JyyFy8z3sjTMeSXIXknucY5NZRilsfjSn2MMIr2zL3YHTAQgHH+8qfifetLCP8Yx91iml/Xac/pwf1qr4ohin+L3hqOaNJENlISrqCMhZiOD7gGoPi6Vh8VeCJlIE320oePvKXjzz7ZP8A31Vz40jnw3/2Ek/pSftAjPhBB/09p/I1qfFq2t7f4b6hFb28cUUawGONFACfvU6fmfzrg/iNdsvg/wAF2EhZbG7WAXJHGVVE4z26k/h7V7n4wsIL/wAM6paSIhja0k2grkKQuVIHsQCPpXH/AAVubq58E2Rud2I3eOJj/EgbAx7A5H4V0vj7QJfE3hy80qCfyZZdrIx+6SrBsH2OP5HtXlVj4suoZLXw78RNKlt5lljaDUEOY5GU5UsV75GMjPXkLya2/jLpMws7LxRp6j7fo8qyZCk7o9w647A8/QtXU22p23iu90drVhJaRQjUZh/dc/LEp987zj/YrJ+Imi69JqWk+I/D6pc3embwbSQgb1cYYgk4zjI9fTkVH4J8W6f4m1pxeWMmm+IbS3MElvKfvoSGO3ucFc49CevWs7wKS3xE8ZMRjBiGOf6/SqXhWfVdX8ZeLJrW/t7aeKWODZPB5pEa7gu3DDAOMn3wTXQaJ4H1Gx8Xv4mvNaiklnQpLDBb+UsnyAAH5j/dDfUZrlvBmk6fL8TPFRezhPkbGiXYNqFhyQOmff3PrST6PYn4wLCLVBBJY+bLEiYR2weWA4IyAec8gVf8X20Fr8S/CL20SwSSiUO8ShSwAPB/AkfQ1P42H/Fy/B/+7L29jSfGobl8NrkjOpoMg8ivcKKKKKKKKKKKKKKKKKKKKKKKKKKKKKKKKKKKKKKKKKKKKKKKKKKKKKKKKKKKKKKKKKKKKKKKKp31s13D5S3E0AJ+ZoSAxHoDjj6jmpLS2hs7eO2t4xHDGoVFHYVYooooooooooooooryXXLPx3fa/d2dpdWltoE6KouNimRFKgMAOu7OevHI/D1Kzto7O2htYQRFDGsaAnOFAwP5VYoooo60gAHQYpcUYpCoPUClxikKhuoB+opNq4xtGPpSbEwRtXB9qVUVfuqB9BUbwQyOHeJGYdGKgkVKQCMEAj0pojQdEUdulNEMSnIjQH2UUggiByIkBznIUUGCEksYoySc52ipqKaqKmdqgbjk4GMn1ry/xr4q8Q6LrVjp2keHG1OO6iJEm4qA+SNpbGBgYJJ9a7Tw7p8mnWGLja15O7XFyydDK3JA9hwo9gK8z1/W7rxboepaDBo9/aanLKsCpPA3lhN4JkL4wFwD36kYzXqum6bFaaRa6ZKFniht0gbeoIcKoHI/Clj0jTYraS1j060S3lOZIlgUI/1GMGrqW0EcAtkhjWALsEQUBdvpjpisy30HR7aCW3h0uyjhlOZI1gUK/OeRjnn+VWbjS9PuY4457C1ljjGEV4VYL9ARxUlpYWdnG8draQQRucssUYUN9QBzVSHQ9IgmE8Ol2UcwbcJEt0DA+uQOtO1LRdM1SSGW/wBPtrmSE5jaWIMV+hPb2rWAwMDpWNeaFpF/Obi80uzuJiAC80CucD6ioLzw3ot8YDdaXaz+QoSISRhgqjtg9qS98NaLfWEWnXWm28tnCSY4mXhCc9PTqaS58M6Hc2kNlNpNm9tAcxRmIYQ4xxUF54R8PXs73Fzo1nLM+NztEMnAwP0FRR+DPDkciyDR7VmQhlLruwfxzWtq+iaZrKImo2UVwI23IWGGU+xHIpdL0bTtJ3/YrVImfG5+WdserHJPT1rPuvCmhXd6b+40yCW7JDec4JYEHIIPbn0rpUUIqoowqjAHtWdq+lWOtWjWeo263FuxDGNiQCR06VmWPhbRbDT7jTrSyENncf6yJJGAP45yPwqLS/CGgaTHcRWWmxxRXCFJY9zFXHuCSKraX4G8M6UZzZ6PAhnUrJvLPkHqBuJwPpitXw/4d0nw7A8Gk2SWyO25sEszH3ZiSfzrdZVdSrAMpGCCMgiuC074eeFtOvZby20pFkkz8rOzIuQQdqk4HU/TtitXw54S0Pw3G6aVYJAXXbI5JZnHuST+XSueuPhh4RuNQN++kr5hfe0ayMI2bOclc4/Dp7V2Gs6HY6xpp0y5jdbQhR5cLmMYHQfLjj26VkWfg/TLPRH0OBrtLB9waMXDfdbO5Qc8A5JIHXNLofhDTNCsLmw057uG3n+8v2hjtPcrnoTVPTPAulaVBdQWE+oW6XPMuy6bk+vOeffrVrw94O03w5bz22lyXcEM2SyCckBjgbhnocADNN8N+C9J8OXk95p/2lZbj/Xb52cSHk5Oep5PPvUP/CD6XDqc+p6fLeabPcZ+0Czm2JMT3KkEA8k8Y5Oa6PSNFsNHtntrKHy0kYvIxYs8jHqzMeSa5PT/AAJa6Zbva2Oq6rb20rbpYknBDnHJyQSCe+DW/P4Z0qbw+3h42+NOMezYrYI53bs+u7nPrUXhXwzaeGbT7LbXN7cjAVXu5vMKqOiqMAKo9ABXVVgal4f0/U9S07U7mItc6ezNAQ2ByO479iPcVf1Sza/sprVbqa2MqlTJDjcAfTIP+PoRXL+EvB8HhSwnsNO1G9aGVi6+d5beWxAGR8o9BweKq+FPBS+GZr+a21e9la9JeQTBCPMP8fC9eaf4X8Fw+G9QvL211O9l+2uZLiKYoVduTnhQQcsarXvgO3n8STa9bapf2Ulwqi4itnCCTGAOcZAOBn+YovvA5u/E0PiRtZuxeQZWFdibETn5MY5HzH862PGXhn/hKtL/ALMn1Ce2tmIMwhVcyYOQDkHAyAePQVXHhWQeFv8AhHP7XufJ8vyPP2J5nk4xs6YxjjOM4/OqumeDpNL8MyeHbXV5xbMjokjRIXRX3Fhkepbr1FWPDnhSTw7ok2kWOqzbGYtFLJGpaLJy2MAZz79Kp+CPBbeD7W7tLTVJJYJyXVZIl+RyAN2R16dKh8J+Crnw9rV9qrawbpr85uEa3VNx5IIIPGMmmWvgifQ9Sur3w3qhso7xt1xazxedHu7FRkEdT3PX04rqtD0CLTJ7i+mme71K6/191IACQOiqBwqjHSukOcHHXtXl+jeDNRsPGF74nm1eGeS8jEUsItdoC/KAAdx6bB/XNU7DwJqOk+J73XNL1mG3iu3YyWf2XKMDzg/N1zzkYPXoDWv4g8HS3OuQ+ItFvhYasi7JC8e+OdcYwy5HOMc+w9Aa0ofDkt7qtpq+uTw3N1ZKwtYYYykURbGXwSSzcDGTgemcEYGv+D9V1TxTY6/FqttF9hOIIGtiw29wx3DJOTT/AIheD9Q8XpZQpqNtawW0nm4MDMzPjHXcOOtTeOPCN74q0eyga/it9StJ1mSdIzsLDI6Z47HvyKh8S+Ftd17w0dGn1m3aW4cNdzvb8EBlKqigjaPlGc5zz0zXZ+G7K90/Sbey1CeG4lgQRiSJCoZQMDIPfFcJpng7VPDGqXtx4avLNdPvW3yWN2jbYm9UKnjr6dMDnAI6jQPDn2DU73Wr2f7Tqt6Asjqu1I4xjCIvpwMk8kjNc5/wi2tf8Jx/wk/2yy8ny/s/2ba2fKx/ex1zz09qh1Dwnrd144tPFH2qw8u0UwxW5DgmIhgcn+987H06dab478H6x4l1rSb+3u7KGHS5fNhSRWJc5Qndj3Tt2qXx34W1vxQ2meVcafbrZSif597bpBj6fL+tO+InhfWfF2k2+nRzWEADLJK7Fz8wzwox05HJq9410LW/Evho6OslhFLcBftMjFyBtdWGzA77ec9Peq2oeCTrngy28P6q8CXVrEiQXMALBCgAVsHHUDBHufbDodN8VzaJ/YV3JYKDH5EmopIzM0RGDhMDD475xmu50XS7TRdOttNso9ltbptQdz3JPuSST7msnxjp+palpaxaRcR299HPFLHJISFG1gTnHUY6juK5XxHoWt+LbW20vVbPTre0SdZbieKdpGYL2jBUbSQSMkngmvSL1LZrOeO62/ZjEyyhjxsxzn2xmvPfhL4fh0Hw1GUBMl45uGdlAYqfuA/8BAP1JrV12DxHHrtpfaQIJrJYGjuLaeYoHOcgg4OCPXHrWbZ+H7/UvFdr4l1O2t7FrSBooreKTzXdiCCzNgDGGOBzWNaeF/EWj+MdS1HS5rI2GqMHmknBLQ9zhQRk5Jx29aoeLfBevWevv4k8G3aw3dxxdW8jDa57nBGCDjkHvyK7Dw7p/iOWRNT8SS20lzDG32aztuEjY5BZm7sRx6AE+tYng/QNf07xdrGsX9vbC21I/wAE+5ogv3eNoz6VH/Y3iP8A4Tv/AIST7BafZfs/2byvtPz7f733cZz2o8T6N4h1Lxno+rWunQCz0xm+aS5AMoY4OABwcdM1Z+IPh/Wr3UNF8QaHFDLqGms261lcASK2OATgeo/H2rnPGfhvxl4mTSLqRLCKW1nMptEkOxMYILOeWJxjA4FeheJD4tDaT/Yy2WTKft+8/KF4xjPO372cc9MV3VFFFFFFFFFFFFFFFFFFFFFFFFFFFFFFFFFFFFFFFFFFFFFFFFFFFFFFFFFFFFFFFFFFFcV4h8baF4bukttYuZbVpFLI7W8jK+MZwVBz1qCD4geGJriK2OpiGeUfKtxC8X6soH613gIIBByDRRRRRRRRXN+I/E2keGoFm1W8WBXzsXaWZj7AA1Ym1yxg0Qa5NI0dj9nW43MvIUgEcDvyOKuaTqNrq9hb6hZSeZbToHRsYyPpWhRRUc0scEbSyyLHGoyzucAD3Nc7oXinRvEFxdW+lXi3TWoUysinaN2cYJGD0PSumooorBHiHRzqiaSuo276g5YCBH3MCoJIOOhAB4Nb1FFFFFFFFFFFFFISF6kDJxzQSB1IHaqdxf2ltPDbz3MMc05xFG7gM59h3q7RTWdUxuYDPTJxmnUVBcXENsm+eaOJM43OwUfman60UUZGcZ5oooooooooooJA70UUUUUUUUUUUUUUUUUUUUUUUUUUUUUUUUUUUUUUUUUUUUUUUUUUUUUUUUUUUUUUUV5Hqfw2g1XxNcavfareSWc+0vYhiqtgAbWOeV4HGB9a9bUBQFUAADAA7UtFFFFFFFFFFFFFFFFFFFFFFFFFFFFFFFFFFFFFFFFFFFFFFFFFFFFFFFFFFFFFFFFFNd1jRncgKoySewrwfT/jPpN3ra2LWU0dnJII47osOSTgEr2Xp7+1e9UUUUUUUUUUV4F8eQGtfD4IBB1AZB+ldB8Z4rBvBF090imVTH9mbA3B9w6fhuz7ZrT+HN7JZeANNvdZnaMRwM7yznkR722H6bduPwqzJ43gjs11M6RqZ0kjP20RKQB/eKbt+3/axXWf2vp/9lnVxdI1gIjMZl5GwDJPHP4dc8da5Kfxza2tnDfXOk6rBZzuqRzSQrg7uhwGJAPHJA610mva/p+hW8c97KwMrBIoo13SSMeyqOtYf/CZ2ltf29lqlje6bJdPst3uIxsc9ANykgH2+lWPEni6w8OTwR6hBdqk7iOOZIwyFj2znP6VP4p8UWfhizF7fQ3LWxIBkhj3Bc9M8j/JrXbVbJNLXVZZ1isjCJvNfgBCMg/qOK8X+J3iyyvfCV9A+lamiXKqLa4uLTbG7bgQQT04yRkDPau6t9X0fRfBWlS61NClq9jCmyRd3mfux8oXv06Vbu/EWnaR4RTWrK1layW3DwQwwnIBHAIH3QO5PArB+Fni3/hItHgW5F01+fNkld4W8s5kbAV8YOAQMDpjHavT7iZbeGSZwxVFLEIpY4HoB1rlfDnjHRfEk0sGmTyySxDMqtA6eXzgAkjGTg9+1aVxrOnf2ouiTF2u5Y94iMDsrLzznGMcdTx2rxPwNqWmaD4n8cXV9cw2lul1GqgjqSZDhVHJPHQCvYfDPivRvE8Ur6VdiUxHEkbKVZc9CQe3vVvUtesdPuVtJGlmumXcILeJpZAv94qoJApdC1/TNeikk0+5EhiYpLGylHjYdQysARSa14g0zRWiS9uNs02fKhRGkd/oqgn8eleH2c2i3/xd0640hIwi2LtKFiaIibEgO5SAc7SvUV7jL4h0iLUP7NfUbcXgVmaIPkoFGSW7Lgc84qlo3i7QNbupLTTdUguLiPqi5BP+7kfMPpmtnU9TstKg8++uEhQnC55LH0AHJPsKzdI8TaPrFw9rZXoe4jGXhdGjcD/dYA1b1jWtN0WJZdRu44Fc4QHJZj6BRkn8BVHTfFWh6nHNJaalDIsCeZKDlTGvqwIBH41w/hD4iadr2tapC19HFbCaKGwikG1pc5BYcZ5PY8jI6V69WY+raclybR7+2W4VWdojKu4KOpIzxiqml+ItG1aeW30/U7W5li+8kUgY/Ueo9xxWne3ltYQme7uIoIhxvkYKM+nPes/Sde0nWAf7P1CC4YdUR/mH/ATzUsus6bDfrp8l7Al45AWFnwxJGRgUX+s6Zp00cN7f29vLLjYksgUtk44zVHxNLpMunzafqeo29ot1Gyq0kyo3+8uT1Bwa8t8I385vIZPEnjHRbyCxQ/ZliulDO5yN8nTJC5A69c9eT3uv6V4b1HWNJvdRuoU1C3kVrRTchDIdwKgLn5ucdKz/AB545sfDKwWonjOoTyouw8iJCRud/QAdupz6ZNdZ/wAJFon/AEGNP/8AApP8a5TUtDt9Z1+21/Ub6CTRrGIG1i8392Zc5MjHOOOnvgfj39rd215F5ttcRTx5xvicMM/UVRi1rSprj7LFqdk9xuK+Us6l8jqMZzmvGPj5ZxjS9Lv4og16L6OJGLHBG1yBjOOte3G9s7aWKzlvIEuGACRNIAzfQZya0KqteWwlMP2iLzc48veN2fTGa4Hwloz6Ve6hq+t3qHVdRlZhG0+Vgiz8sa5POMDn2A7c9d4hspb/AEu4ht7h7e4274ZUfbtkXlSfUZAyD1FcT4KvfE2q3hk10W1tHaQhFjtp1f7RIeDI20nAx29TmvTZJEiQvI6og6sxwBTIZ4Z03wypImcbkYEfmK5G18WWd74qfw/ayRymG0M8sqtkB9ygIPU4JJ/D3x2LSIrKrOoZvugnk/SmrPE8jRLKjSL95AwJH1Fcp44stW1PRzp2jy/Z5rqVY5LkPtMEXVmHc9AuB/erf0mxTTLC3skkklEKBTJKxZnPdiT3JyaurLGzFFdSw6gHkV4N8Vke38TeE547q6xPqEavF5x8vAdOQvQGvfMjOMjPpS0dKTIBxkZNLSZHHPWgkDqaWiiuO0jQ9SsvEOp6lca1cXNldACCzcnbD06DOB0xwB15rsa8OludYsPippenzavdXdndWkkph+5HH8r9VXg8oOTzzXuNFeGWuo67bfFOPSbzV5Lmye1aRIggRQNpIBA6kEHnrXudFFFcJ4y16/8ADT2moraNd6UXEV2kS5kiyeJB6jtj6dM1f0LUb3XdNuL+NTZx3AZbJZE+dQMgSN7k87ewA65qPwRY67p+lvD4h1BL68M7ssidAhxgZwM85P0IHauwoorzzxf4u/4RK/tJdRt3bR7pTH9oiXLQyjnDDuCM9OflNdJoF/datp326S3+yrPlraOQfOI/4S4zjJ64HYiuDsvH8097LoEmmSR+I45vJ8nBMJHXzd3UJt+b19M160uQo3HJxyaWiiiiiiqkV5bzXM9rHKGngCmVB/DuyRn64q3RRRRRRRRRRWNr17d6fp81zZWJvJo1LeUJAnABOcn6dueawPh74jufFWhrqlzbR27PK6KkbEjaOM8++a7iiiiuJ8beJpfDkFmtpYNqF9eTiGG2V9pbgknODwMD867KIu0aGRQshUblByAe4z3qSuW8Ya5N4e0ibUINNnvzEpZkiIAQAZLMTyFAB5ANO8G62/iLQLLVpLf7O1wGJjznGGK/0zXT02R1jRndgqqCST2Fct4S8RDxNaSXsNhc29pv2wyTgDzh/eABzj/Par+ua5Z6EkE2oF47aWQRm4C5SNj0345APTOMepFS2mr2d7fS2VrKJpIY1kkePlFDfdBPqRk/QVr0U0MpYqGBYckZ5FOorlfFXiey8Mw2z3UVzPLcyiGCC1jDySMfQEjPb8xXTxsXjVyjIWAO1uo9jT688HjqzfxXbeGEsr1bmbeTLNH5aABGbIzyc7cdBXodFFFFFFFFFFFFFFFFFFFFFFFFFFFFFFFFFFFFFFFFFFFFFFFFFFFFFFFFFMljWWN43G5HBVh6g1842XwQgttcium1UyadHKJBAYyHYA5Cls9Pfr9K+kQMCiiiiiiiiiivAPjzEtxD4dhfOx7/AGtg4OCAOtejnwJ4alkhmm037Q0Q/di4nklVRwcbWYjHHTFee/tAzSW/hazgh+SGS8VXCjAwEYgfTIz07fn7MYra60kwxqPsstvtUdthXA/Svn/4V6c+s/D/AFrRry4WO2e4eGCfPyqSFwRyMjdg++SKgfVvEHg60j0PxppyaloDFYUvoWOVUfdBI5ONoODg+5roNVu/P+MOjw3ZH2eO0ZrTccqxZG+YfiCOfT6V0PxutY7jwPeSuAWtpYpUyOhLhP5Oa4n4nTzXXgjwnPcMXmlnt3dicliYick+p613nxk/5J7qv0g/9HJXnnji5LW3w80mfZ/Z9wYHuBIPlk2iMbT7YY/mM9K9G+MsaN4B1UHaAvklSR0/ep0/l+NV9eXd8KHGFONIjPzDPRFNWdG4+GCf9gh//RZo+DH/ACIOkf8Abb/0c9eoV4TkeDvid/zz03xIv/AftAP55LH6fvfy9G8OIL+/1DXW5Wdhb2pyCPJjJG4H/aYsfpivLPhZDbTeOPGlwYIzNFdBY3A+5l5A2OOpwM1reHo1h+LniJIxGiPYxuyx92Pl5LD15J/HPeq/wXnbUZvEeqXRBvp73bIcAEKBwPpzj8Ki1YNpPxh0prLcq6naEXUaDh8B+T9Nin/gPvT/AIZT/wBr+L/FeqXcnmXUU/2eFScmKIMwwPbgdPQ+tWtRt44vjHpkqKA0umMz47keYM/kAPwrO1vRdNm+Lumo9nEY5bA3EihcB5AZPmYDr0Gc9e9P8bW8Vl8R/CE1nFHBLKzLIyALuXpg+vBI/GrFheJrXxcvIrkZTSbIrbKx43nbuYD1+dvfAHpVf43qukjRPElquy/tb1UDLxvXBbB9R8uPoTV7x9Hr2meIdM8WaVpv9owW9q0M9sD8ygkkkd+h6gHp3rV8Ea3oHirVbvVrJTBqL2qwXtlLGA3yt94n+Lrtz6AA4xiud+EUEB1vxexhj3LqJ2naMqA78Cveq+cdT8M6bqPxZW2kgVLU2QuJYYxtWZhxhgOoPGR3xTfinoVl4YvtC8RaJbQ2Nwt4sLpAgRGyCQdoGOgYH1zXRafe/wDCQfFO8t7n57bSLQNbRHlVlOzL4Pf5iM+wqj8ZQNBudG8U2LGG+iuRDK0YwZUIzhvXhSPo3sKl+ILq/jjwPJs2s8rE+uMpx+pp3x5Vf7I0dto3DU4xnHONrV6pc6bp/nx6xehS1rasmZQCiJwzNgjr8vX0zXh2g2MfxI8V/wBuva+V4e0t9lrEUAFxIDnJHHHQnPsPWtX4iWttD8QvBtxHAq3E9w3myA8uFKBQfpz+dWvjNbQtJ4cl8qPzG1ONWfaMkehPpW98U/B9tr/hi4S1gjjvLQG4tyi7ckD5lwOuRkfXFZ+jeIY/Efw+tlhRWu7lV0xo8fdlxtLcAD7vz8dBUfxOuB4d8M6Xommv9kguriOzZlOGWHB3EH1PGSeuT61teLPh7p2taFBpunrDp8tu6PDcJECw2jHJGCcgk9evNcd8dLaRfC2iWzXDtKt/EhnP3i3luN3171H8VfB+k2PhO41i0ikj1O2ljnF4ZGaV2Z1Ulmz759iOMV7foM8l1pGn3EpzJLbRu59SVBNeK/EezhHxB8HTIojlln/eOnBbay4ye/p9KPjvZWz22h3BiiS4bUEiM+0bghByCfTgH8K6Lxfdy6r4y0jwm8jJp81u13dKpI88DcBGSDnb8pyO+atap4FI8TaTrmhzQaWtrhLmGGLaJowclcLxyMjn29BXMXepXHiLxvqVr/Y51ax0lFjjtjMsaCU/ekYMcMfvKO2B0p2ieGtd03xiuo2OkQ6dot0hS8s/tCOnI5KqOByF6DjkdDisXQfDmkSfFrXrR9Pt3tLe0jligaMFVciE7sHvkt+ZpvjfSA/xS0KOK+ubf7XGXZ/MLFD84OzOduQABjgdeKXxZoln4K8V+F77RRNDJeXfk3QaZ384FlBJLEnJ3HPbODjitP43WAefw/cpNMJJb5IChkPlkZyDt6Zz3rpPiVrF5FeaJ4csp3tm1afy5rhOGWLIDBT2J3dfak17wCYBp914Ski0zUbSQBpWZj5kZ+8G5+bscEc4rm/jJFLLq/g+JJvKma/RVl27trFl5x3wecVk/EvSpfBUem+JbDVtRm1D7Ysc7TzkrOCrMcjoB8uMDjHbivpKB/NijkIwWUHH1FeGfHxL2Hw7He2uqXdsonSJ4In2pICGzuxye3fHHToRneLfAupz6K/iJvEGoya3bW4nCqwWMBVBKKo5GAD35PXkmoLvWtR8R/Ch9W/tS7tb6zysr27hPPIYL85ABwVPQEDJ5z0rY8I+CLrULHw1rt94gvmuIIoZlhR/3XlABlTHXJGNxOc8jpird1p0MOrave+NL/dHcTGLTIIpnJSEZwwjTkHGMnnkH8Yfg7fT6/oGrWN9d3N1BBdtDDLK7CXy8DHPUY6j0zVf4W+bpPibX/D+pXVzPeQEPbS3EjN5kOeoB4H8B/E+ldfZae2seLtR1WO7uYrSzUWkYjlYK84HzvtPB2gheRgkd8Vyvw+Oow+O/Edhe6teaglvEio1w+ccg8DoOvYCrdhdz+OvFeq2slzcw6HpDeSI7WZovtMuSCXZSCQNpwB7H64dtpJ0f4vWEAurieBtPd4BcStI0SHeNgZucAg4yT1rc8WeKHn8YReHI59QitLeDz7v+zomeeRjyEGwEqMFSSPXHHBrC0+/1XTfF9jHoK63daDcsFuYLuGRktyTgkO/IA+919etb/8AzWIf9gn/ANmr2mivCfH2qeJLLxtoFhpWor5N424W0ihYxtwG3MPmYEZNY/i5vGPgia08QSa8+qWRlC3duyBUXP8AdXoB2HcHHXNaHxL1zxDZ33hy40XVNlrqc0YjtTEq5OVI3PycHdgjpXR2+h+N7W51KWTxVC8EsXmRH7IG2SdSFUngAAjqeoOM034V6xq/iLwlcXV1fb9QeeREnkjBCnAx8owMD0rk/AF5408UWWqwSeII7cQXbRG8+zK8mQvKqvChc4Oevpip/Bmq+LNUk1nwu+pRLdadOUbVJE3v5eSAAnAJOM5J4HHXBGz4A1jXIfFeteFtZvRfmzQTR3RQKxB2YGBxghgcdjmorjxbZ67qOo2s2unS7OzlMKJHGGedh1diynCg8Ad8Gj4feKNZ1S71fQbq6iuLi1Rms9RMOBMoOMsowD1Xp68561zXh3WvHniW31xbC6sFvbO58pLl4FX5RnMaZB6kZ+bOM9e47LU/FtzZ3en6DfapZ6ffC2WbULzAZUP9xA3G49c9vSsHSPG1zY+L7PRH1uLXdNvVAjuVjVXhfkBSVGG5Az/vZqWfxP4wHj+fw/bDT5kFvvRCCkaAgHe55ZsZxgEZz27aWna74i0TxnZ6Br1/b38GoQl4ZooBH5bAHjA91756/l0eo6/e6h4nbwzpEi28lvD597dtGH8sEDaqg8EnI69j3xWJqniXVvB+u6dZaxcJf6XqDlEvGjEckLZAwwUYI5HYcfQ1peI/EVwvizT/AAzb3y6d9ogM7XLRhmdskLGu75ecHnB9BV3TY/FC6jqGnXmoI8It0a0vhaqMsSd25RxuHTHTofavMvg9bay+reIZpNYEqx34jufMhDNOV3DOc/Lx25xX0dXhN/408VW/jZvD0elWcheNnt40lyGGDtd3OMAYJIAzxgc9ah8beKfDHiOy03xbb2Rsr59sdzb5Cr2yD3wSpIIzzW14l8ba9pHi6w0WLRoJYbokxBZsvKvIBycBOmT1471eTxPr/h/S9U1HxfZ2kMcLAWv2V8+exzhQMnA46nB61aurzxfHoza4j6bvEXnnTmibAjxnHmbgd+PbGRWpp3iSfxH4XGseH0hN1tP7i5Ukb1+8nykc+h+nrxX+GviW98VaPJqF6ltFIs7QmGFWBjK44bcTzyDVvQ9a1C6utamvvsiaVYSvEkyI6s5TlyckjC8jjqQemKwtO8S614isH1XSG0y0sjIy2qXhJknCnBLYICZPbk9KTwr8RrLVdA1HVNRjFnLph23cStuxnhSvruIIA9R+NEmr+K9R8Oz6xaWWnRxSwtLBZyh2laLHBLAgbiMkDHpWd8F7iCz8AxXU7LFEkkzyOewDHk/gK2IfEHiLV9IuNa0ezsEtAGe1iumYyTovclSAhODgH8SOtZVv8SJL7wZL4isNK+0T2zlLq384KIcY+bOMsMEHgevpVT/hN/FN54at9c0vw7BNEIXluXll2j5Sc+WuckADr37A9+nh8WX2qeCo/Eej2EU9xsLyWryHI2khwpA5PHA7j8KPh9rP/CX2Mev3VjaxXCFoYihLNGM/MMnpnjp2rS8P63qOpatrFvPb20dhp83krcI5zI+ASMdsAjPufyy4vEms63FdXnhyys5NPgLLHNdSMGuWHXYqjgdRk9eOnNYS+MYfF/w+1m+hie3njgkinizkKdvY9wQa53wNruuWXgPTjoeg/bUt45Wmkll8oZ8xidgP3++cH8O1ev8AgzxFD4p0O31SKPyjJlZIi2djg4Iz39R7EVzk3iSa58WyeEL/AE6I29xA7ieOdstHgnkYGM4IPNR6j4on8PeJNK8PHSIUsLxhHbTRTfdAwOVxxgkf/XrR8X6jZ37P4XSwGq3l1FultvN8tYowR87vg7ecEcE5x7VzXgK+sPD2qzeDpdLj02+P7+Nop2mS64ySGYAggDofQ12F14iurnUbnTdDsFvJrMqLqWWYRxRkjIUHks3HOBx3rO8P+M5NYfUtN/s1oNd08fvLN5RtftlX9OR27iuD+F+veIdW8QeIJLyyikzcxxTsJtot9u5dqjncBj88nvXWN8RYl8RXug/2Nfm7t0JRAFLSvwQAASACp3biRx78Vb8M+NZtS1250DVtJk0vUI18yKN5BIJU9QRxn6ZHXniqmreItPj8eaTps2l3L3+x0guJCFSMNnLKO+QpGfwrr/EXiKDRWtrZYmutRu222tpGQGlPfk8KB6muctPGs0OvW2ha5pLaddXa7rd0nWaN/YkAYOQR/wDrri/Gl/BpvxW8OXVwWEUdlJnapYklZQAAPUkCu10vx0tzr8Oi3+j32myXKFrV7kAebgZI4yAce59Otek0UUUUUUUUUUUUUUUUUUUUUUUUUUUUUUGiiiiiiiiiiiiiiiiiiiiiiiiiiiiiiiiiiiiiivLPHngm+8XXNmzaulrb2cnmRRpb5O71LZ68fSvSbJLmO3RbuVJZgMM6JtDe+Mms/wAQ6JY+IdNn03UIt8EoxkY3I3ZlJ6EVxOmeG/E2n6UdETXbV7FR5UVw1u3nxxYxtHzbeBwD2/LGtqfg+2k8JSeGtMlaxiKqElHLAhwxY9Mkkc/WsnUPDWv6/pq6Rr2oafLZmRGmmggZZpFUg4GTtUkjkgdO1TeMfAsGuRafNp9wdO1HTQotLhF3BVHRSO44/wA8ipb3w9q3iFbe18Q3NidOiZZJILRHBuGHQMxPC55wB+NWfiF4STxfoH9lrMLaSORZYHxlVYAjBA7bWYe3B7YriNZ8BeJ/EWhy2OteJ0lmGzyI4oQkWQwy0hADOcZ44APNbGufDw614TtNFvdTe4vbMD7PdvGFC4GNuB1XAHUk55zWdq/hXxrrvh99E1LV9K8ooi+ZHFI0kxVlOXY/7ueBya39R8May/gv/hG7fULaWZ4VtzPOmxUiAAwoUHJwOp9a0/D2g39r4TPh/UZbYsts1qk1vuIKFSASGHXn/wDVWZ8OtA8QeG7JdL1C6sJNPti3keQjeY+5ix3E8AAk9BmvTa8/+IvhFfF2mQ26SCG6gmWSGbptGQG/T9QK7K2tU0+wjtbOMbYIgkSE+gwAT/WvL/AfhTWfDuvazqF6bKWHVpTK/kSMTCdzMByoyPnx+FLo/h3XrXx3f+I54bH7Pep5DxrOxMaKEAYfLyTsHHHU9Kdb+F9U8MeJL/WNBjhu7HUTuubCSXymV853IxBHBLHBx94j0I6DSdAuJ9fk8S6usaXoh+z2tvG25YIupy2BuYktz2B/Lh73wl4g8OeLLnxB4WWG7gvyzXdnPLs+YnJIJ/2skHqMkdDUh8NeML3xxYeI7mTTLdIIBEyRszgRktlORlm+bOeBz1rQudC8QzfEGHxEbW0NlBCbWNPtGG2fN8x+X1YnFQeN9C1/UvF+iapYafFNaaawYs1yEL5IJ4I4xj3qx4m8MapB4jtPF/h+KN78II72yeQKJ0xg4Y8A4AHpwD2OdTUtFv8Axbd6edXsvsOnWU3ntbGZZHnkA+XJXgKMn3OTVzVj4hs/Eq3un2H27THs1iliFwsbCQO5yoY4zggdvrxWdoHh25Pi678TTWSaYstv5H2VZAzytuBMjlflGcDgemT74/hXQ/Enh7xPrQjs7abTdSujcfbGlA8sEscbM5J+bHQDPevZ6+f9Wmv4Pi/DJYWwuWGnDzYt4QsnPQnjIO0/hXXavpWoeMNT04XtjJY6NYyi5aOdlMlxIOANqsdoHPU85qn4k8Parpvi2LxfoNuLt3i8i+shIqNKmMZBPHGE465UVc1nSNQ8ZX2l/bbOTT9KsphcyRTMrSTyDouFJAUc8nkgngVU+Jug6pd3eh65o1v9putLuAxttwXehIJ6/wC7j8fauY8eaZ4y8X6ZYMNGgszFdq62ZuFkf7p/eM/Che23rzWl8R9P8Ya/bafpdrppFg219Qa1uowzc/cXeVyAOeRgnHYc9TbXmp6fo66dovhW7i8iHyoPMmhUKcYBOW555Pr361y3jKw1y68SeGb2HSri6g0tla5lVkBcttLbRnnG0/jxWp8WdJ1TVdN0u70uya5msbtLl7fIDkAdB68+lek6PcXt3ZrNf2YtJX5EG/eVXH8RHGevA9q8k8D+El0vxx4guoZN+nRODAnVUmkG5gOwKqxX1w4rqvih4Uk8XeHzaWzql3BIJ4N2AGYAgqT2BBP4gVyPh/xL4+uIINLuPC+y8UCN9RuHKxgDjeVxye/B5PQUz4qaZqN3pmjaRp9he38ttcJPLOFyGCqQSWJ+8Sc8mtz4oPd6p4NlsLDS76e5vBHtjEBzGFdWO70PHSu48IPI3h/TVntpraaK3SKSKZCrKyqAfqOODXnHxX0/UY9R8P8AiKwspb1dLnLTwRLlypKnIA5/hPrjOelct8Q5/EHi2x0iey8M3S2kV4snlzcSyMA3Vf4Ux/Ee5H47PxI0bXJb7RvGei2cxv7BQs1l1kKbicAKTkHcwIHOG+uNvRfE/iHxVJBbR+H7rSLcMPtlzcEqVAPKx5AJJxjPbJ9K5LxZaa94K8Yz+KNFsHvtPvlAu7aPJ54ByACQSeQ2Dgk9jiu+8LeI9Z8VXUcjaLcaTp0B3PJO2HnbBARVIHy8gk+2K464kv8Aw78U9R1F9Hvru11O1SOCS2jLjcFQfMeg5Q59AQelVfEt80nxP0G8k02/a2s4vKneO2kYLIwfGMD5gCy8jr2zVz4vPNNrfhr7PY31wLK6E87Q2ruqpuU9QOTwenpSfGG7F8mgiztb25aG8S5dYraTKx47nHB9utX/AIuaBe63p+ma/ocUs19p0gmjjCMHZODkKeSQQpxjOM0aH8RdT8SRpY6d4cu4tSYbJZZeIID0LkkZOOu3Ge3NZXxPfd4k8KRRxXNwdPuo5LmcQM2xNyHJIHOQCTj0pnx9vIbzw9ptvbFpZpLlLhURGJMexxu6cckV7xpdxFdWFtNAxaJ41KllKnGO4PSvI/j7/wAiaP8Ar7j/AJNVm58babe+FWtrAyzatNa/Z0sEjJmWRl28jHQZznpj61zevaUvg/4Ty6TPl764UAxxjcWlZwSBjsAOvt9K9O+HuoQX/hPTFt2/e29pHBKjgqyOqBSCD7j8RXj/AID8Tf2Xqmtx+IbK8uPE8k52+XBvMigYCIQPlXIPP3cEelafwOvgkmuafLbXMV0140zK0R2oMdC3QHParnxX0/VdN1rR/FOgoGvVYWTIQCGLkhMjPOSxH5elev6HYLo+kwW7uC0abppMY3ueXY/U5NeIeAdasLr4leJZI7hdlzhIC3HmFSAcfkTWfoGpf8K+8d61aa8zW+navK09vclfkLFyRnGePmIJ7EDPBzRJ4lsrz4uade2xubi0Nr9njljhdgc7huUYyU3H7w46npzTvGd3eeBPiN/wlLW0k2lahCsNwygcfKF257EFEb36V6HpPj6DxReWtr4ct7iVfMVrueWLakMY5IyerHpx61y66tYP8Yl23kBB0/7OGDggyZzsz647V6Df+OtGsPEsHhu4adL2Yqqvs/dhmxtUnOcnIHSu7r56+Kl9baf468IXF5KIbeNmZ5D0Ubhyfb37V1PxRv7TVtAGg2FzBcX+qTRRQJHIGwA6sWOM4UBeTXIfFBrfTb7wJYNcRl7S6j35YDCqYxuPoOO9e+X00QsJ5jKgi8pjvLDbjHXNeNfAaeFfCEwaaNSly5fLD5Rgcn0pPgdcwTWevGOVGzqTyDDc7SBg/Sq/wtuYrjxx44aN1YG5XGD1wzg4/GpfDkiH4y+JsOp3WUYHPUhYcj9D+Vc34F8Q2vgfXdY8NeIU+xxyXTT29zIMqwPAJPoQAQfqDivctE8RadrV1cLpciz21sv764VSEDk8KpP3uASccDj1rzj4LSIzeJVV1Lf2k5wDzjnB+lZGv6w3gn4myatqUco0jVbZYjPgsIyqgcADPBUZHoxPPSvTrXxXoN/dWtro8sF9dTOPlgX/AFSDlnc/wgD8SSBj04CydW+NV8oIJXT1Bweh2of60eMzn4q+Ex6Qsf8A0OqWghvD/wAXNWj1Fiq6tEWtJW+6+SrBc/8AAWX6gDuK2vjBaHWbjw5o0BLXM98JCqgkrGowzn0A3VveLdC8OeMr5tE1AOmpWkIkilVtrhWz0P8AEARyCP51z/w8Or6B4m1Hwjd3rajZQQC5gnb70YJGFOTxnPT2yODVX4Q3VvDqfiy3eZFlOpsQrMATlmAwPqK94rwxrqEfGdYi4DnTPLAPdsbsf98jNHxitBq194Y0eEFru4vSwC87YwBvY+wBz+BpvjIFvip4TAxxC55OP7/+FS/H3T573wpFNCpZbW6WSTAzhSrLn8yK9T0/UrW+0GHUlZWtZLYSkjkBduSD9OQR7V5b8A9Pns/Cks8ylVurppIwR1UKq5/MH8q5q4u7nwJ441aytInlTXYvOs1XhUnYnbkHjG7IPoCO1eq6voTWngS90e1zJIllIAT1d8FmP1Jz+deZ/CT/AIRHWfD0FrdWOnDU7bKTCRFEkgySGzgFuPrjFU/iZFpUnhPVYvDmnokFrdQi5ntkASQ4ORkdQuVz2BavYNF1G31LwRBe27bom08j0wVQqw57ggj8K8f8MRS3PwX1CK2JaULNkJknAfcRx7fzrT+Fdv4L1vw9bh7Cw/tC3QJdLMoDlhn5ueoI5z+HatrxG+iQeCPE/wDwj9lDDBHmCSSJAElb5QSpByQN2M9Mg4zXQeFTj4b2Z/6hZ/8AQDWT8DAD4FtAeR50v/oZrhPtrfDDxRrFhHC7WGqxfaNORFyqzZICAdBySPoEzXr6aRNpfgi7sFZpLw2UzOw+88zqzE/99GuS+BetWd74Sg05JVF1ZPIskRb5sM7OGx6fNj8DW74rvtPuvC/iW108JttoGWVolATeRkgEdSO9Hwy4+H2l/wDXs/8A6E1c98Axjwg3/X0/8hVe8/5LNY/9g9v/AEFqk8bOP+FmeD0yMhZCRn2P+FZ+gaktl8YNetb3Mct5CiwE4AbCIQP++R+lez3cmm2+o2jSxQnUJ2McLBAZcYJPPUKAOe3514J8JrbTdRvPEFhqTzHVIr53YJdSRhxnBICsATuBycdxXrmkeF/DWhaz59jbNHqc8TMXa4llZkBAJO5iOpHJrz/4NH/ia+Mf+wj/AOzSVN4fUN8Y/EpIBK2UWM9vkhp3iL/ksXhj/rxl/wDQJqZ4zP8AxdHwkP8Apm//ALNVTVbyKz+Munm/ChJbMRWrscbWYMB19W3Lx/er2fUrXTGmtr6+ghea3cLBI6bmRmIA2+5OK8n8Q/8AJYfDP/XjL/6DNSfEo/8AFbeCOP8Al4k/mle40UUUUUUUUUUUUUUUUUUUUUUUUUUUUUUUUUUUUUUUUUUUUUUUUUUUUUUUUUUUUUUUUUUUUUUUUUUUUUUUUUUUUUUUUUUUUUUUUUUUUHODjrXk8HhvxAvjh/E0zaa0LQ/Z1t1lfcsfru2cnPPT2969Yoooooooorzrxvpvi2+urF/DmrRWUKZE6uAcnIw3KnIA7V1egaWNIsEt2maedmMk87dZZG5Zsdueg7DAraooooooooooooooooAA7UUmAe1LXi3xrgvdU0OPStP028up2mWUtFESigZ6n15r1PRZRcWNvK1tLbyBArJPHtcEcc1qlQeoB+tAAHQAUmxd27aN3rjmhVVSSFAJOTgdaUgHqAe9L1qMRRg5CKD9KjuLaC5ULcQRyqDkCRA2PzqQRRqwYIoYDaCByB6fSlkjSVGjkRXRhhlYZBHuKitraC1j8u3gjhjznbGgUZ+gqD+zbEMH+xW+4HIbylzn16Vy+uaH/bOrWbSafarBaypM926q0sm3kIvcDOM5PbGK7evnnx5f2cnxE8NsyPNDas0dx+5LKhY4GeOeufavc7DTdNtD51lY2sBdR80UKoSPwFJc6Rpl1K01xp1pNK2NzyQKzHjHJIq21pbPb/ZWt4jb42+UUGzHpjpVKLRdKhWRItMs0WQbXCwKAw64PHIottF0q1Lm30yzh3qUfy4FXcp6g4HIpLPRdKsZRNZ6ZZW8oGN8MCo35gVWtvDeiWt19rg0qzS43bhIIhkHOcj0P0qbVtC0nWCh1LTra6ZOEaWMMVHoD1xVoaZZCxGni1iFmF2iELhcZzjFZ2meG9F0qbz7DTLa2lxjfEmD/nmr+q6XY6xataahaxXNuxyUkGRn1HofcVV0TQNJ0GJotLsIbVWOW2Ly31J5NVYfCuhQXq38Wl263ituE4X58+uetF14V0K7vTfXGmQS3RIbzXBLAg5BB7c+lW9Y0HS9agSDUrGG5jjOU3jlfoeopdK0LTNIZ3sbRY5HGGkLF3I9NzEnH41W1Xwzo2rXK3d7YrJcqoVZlZkdQM4wykEdT/kVc0jRtP0dJFsbfyzK2+R2dndz7sxJP51Qj8K6HHrL64mnRDUW6zZPX125xn3xmumr5uurfTNT+MdxBetE6C1UIPN2nzQq4AIIO7GeK9w0vw7pumXL3kEUj3brta4nlaVyM5xlicfhWbqPgnQNS1Eand2cst6pyspu5gV9gA+APYcV1c1vFPbtbzIJYnXYyvzuHvXG2/gTQ7ZXhgS7js3JZ7NbuTyGPHJTd7V28aJEixxqqIoAVVGAAOwFZt7pFjfXlle3NuslxZMzQOf4SRg/XsfYgGtWvLNZ+FfhXVr576S0lhlkbfKIJSque5I7fhiu7s9F02y0waVb2cSWO0oYcZBB65zySfU81w8Pww8OQ/aERLxbWdizWgunEQb1Cg9sDqT0FdR4Z8K6R4Ztjb6ZbbA333dizP8AU1xmqfCXwpqN/JevbTwtI2544ZdqE9+McZ9sV1mq+EdM1HR4tFXzrPT4xjyLR/LDDOcNxzzz7nmm2HhO1sNCfQoL2/FkwIH70b1UnJUNjIBrP0zTtE+HelyF9RuIdPaQAC5k3qjH+7gZGaynm07xh4s0yaxdLm00dGnkuI/umV+EQN7bdxHTgfSvVq8j1X4T+Hb7UHv4WvLGSQlpEtJQiMScngg4+gxXUX/g7TrrQBoEE11Y2GMMLWQKzjOTuLA5z39aTS/CUWleH20K01TUVt8EJIzoZEBJJAO0cc/4YpPBXg+18H28trY3t5NbyNv8u4ZWCtxyMKMdKg8XeCrPxLd2d+by6sb+0BEVxbMA2M5wc/j+dZFx8MdHnvrG/a81L7VakuZ/tGZZnyMM74zxjHGKveNfh/pPi028tw89td2/CXEDDeR6NnOf5+9W/CfgrT/Dc0l2s9ze38i7GurqQu+3PQelY3iv4a6Zr+pjV4Lq507UP45rVsbzgAE+hxxkY966jwt4WsvDccnky3FzdTACa6upN8jgdBnsBk8D9awdO8BW+m+IrrWLLU7y3hupBNLZRNtR3yTyepXJY7ff04qSx8Em08UTeJhrFy95OAkyeWgR0AA24A44Vfypb3wUbvxPF4lOr3K3kAKQp5aFEQgjbjHP3m/Oo9a8FT6p4ks9f/tqWKaz4ijECsqrkkj8QSM9f0q5468Ead4ytIo7wtDdQ58q5jHzLnqCD1B9KzPCngI6RdQXuqaxd6tc2y4thMxEcJxgkLk5OD1P88Gi98EXl14ri8THXHW4gykMf2dSqR4YbOvPDNz6nNS+LPBl34g1mx1RdZNqdPbdaxrbhthOMk5POSor0iMMEUO25gBk4xk+tPoooooooooooooooooooooooooooooooooooooooooooooooooooooooooopr7tp2Y3Y4z0zXkfg7xLr2oeLtb0bVTZ7bGIFEtlIXORg5bnoal8H+Jda1Lxfrmj6p9lWOxQbEtgdvJGDk8k4Iz716zRRQc44615T4Y8Uazf+NNX8P6nb2kS2UAkX7OWbOSpByevD+grs/E2qyaVb2xia3SW5uFgWS4bEceQTlumeFIxkckVH4Y1SfUoruO58l5rS4aBpoD+7lwAcj0POCOea6eiiiiiuI0fV9duvEup6de6R9n023Xdb3Yz+9yRjnocjJ46Y5rt6KwPE2uW/h7TJL+4VnwQkcanBkcnCqPT6+lcxJr/AIg03WbG11TR4nsL1xGlzZFpDCx6CQEcfXp39q9GooooooooooooorH17VotE06fUJoLieKBS7rboGYKBknBI4GKreFNdh8S6LbavbxSRRXG/akmNw2uV5x/u10NFFFFFc3oviTTtavL60sXkkeycxzN5ZCBgSMBuh6HpXSUUUUUUUVgaR4i0vWLq7tbC5M8tm5SfEThVYHGNxAB5HYmt+iiiiiiiiiiiisK48QaVb6vBost7GmozpvjgIOSOe+MA8HgnNbtNZlRSzEKoGSScACsPTPEOk6rdz2dhfxXM9uMyrGSQvOOvT9a3qKKKKyINa02fUptLivYXvoVDSQBvmUVr0UUU0MpYqGBI6jPSlDAkgEZHUelLRVe6ureziM1zPFDEDgvI4VR+JqWORJY1kjdXRwGVlOQQehBp9FFFGKKKKKKKKKKKKKKKKKKKKCMjBrE/sDRt+/+yLDfnO77Mmc+vStuiiiiiiiiiiiiis/VdNstXtJLLULaO4tpMbo3GQcdKdpun2el2y2ljbR29upJWONcAEnJq9RRRRRRRRRRRRRRRRRRRRRRRRRRRRRRRRRRRRRRRRRRRRRRRRRQaKKKKKKKKKKKKKKKKKKKKKKKKKrXt1FZWs93OSIYI2kcgZwqjJ/QV5l4eufEHi/TDrUOqNpMU7N9ktkt0kAVSV3OWGWJ9BgcZqb4f+L7jWF1Ow1lIodU0qQpcGPhHUZG8Z9wc9uh74DNH1HXfGUMup6bqH9kaZvaO1Bt0lknwcF23cAZBGB6GuI+F6X8fxB8Upqksc14sarJJGu1X5GCB2yMcVU0eXVx8TvFcWjwWzTyIqma5kISEYX5ioBLemBXXeEPEfiKDxfeeF/EsltcSiAT29xAmwMODjGBngntwVPUc1sjVdc1zxLqWk2Mp0uz04Jm4a18xp2YZwN3AHX1yOe/DfAfiXU9S1TWtE1YW8lzpjqouIBgSgk9Rng8dvXHbmSw1nVvFV3ff2LdQWOm2c5txcvF5rzuAC2FJACjI575/CuG8AHUT8UPEo1UwNeraortAhVGA8sKwB5GVAP1JxxXV6PrV/qnjDXPCmsJZXVnb24kBWEruDbCAQSez/mKeNZvtE8baX4WjisRpd3C8kSxRFGhVVc4+9zyvJxzmvV6K83bxDqWqeKr/wAP6WsFtHYRI1xdXETOSzAEBFBAxz1J55x7p4O8UX+oazqnh/V7e3S/0/a3nWzEpKp74PQ8r+fQYr0mmuSFYqu5gOBnGTXmHhLxjqGteJtU0S+0yKyNlHuwJfMbOQBkjjoc1m3/AI91Wz8Yt4e/sBpVKM0PlShnm4O1s8BFJHOelW9K8Xa5D4ottC8RaVa2Yvo2ktZIJi4yATtJ7nAx25x61yXxtk1TdoqCO0NudRQ2+HbeXA43cYAyT0zXqeo67P4d0a61PxALVfKIEaWjM28noo3Ack/pz2rA1XxF4q0zTBrU2hWbWaL5k9qlw32iKPGSSSoBI5z6fnjS1fxlHB4U/wCEl0uyk1C2MZk2hxHtAODuzzwcg4B6GuX0v4harqa6Jc2fhi6nsr4+XNPGwwkgzuC5/hGPvNgHBGeDU2m/EK+v9X1TSF8OXAvrRR5duJlLMehLt91V5HOT1pdD+IN3LqF7o+saHNa6xAm+K1gPm+cMZwD0B5znOMd+KuaJ421B/EUegeINF/sq5uYzJbETiVXxnjI46A9+2O4rZ1fxRLHrsfh7SbSK61ExedKZpjHHEvbJAJJ74A6VD4V8XSatq1/oWo6ebHVbFQ8iLJ5iOpIwytgdmU8+tXLvxJLPqc+laHaR311bKDdO8uyOEnopODljg8e1VvB3jGLxDc3+nT2j2ep2DbbiBm3L1xlW7jI/UUyfxPqd3bzXmgaKuoWURYCV7jyzPt6+WNp3DORnjJHGa2/CfiWw8U6at/YM2M7ZI3GGjb0NdNRXP+LTjw3rB/6cZv8A0A15x8NtUi0b4YaffzDcsQmIQMAXPnPhRnqT2Heu0utc1dNFm1CLw9P56ruS2lmRWxgnccHjHHHXnpXEfBzXdX1nS5ri/spnSe6kk+2GRNh4HAXO4YIxwMe/Wuy1HxRcCS6j0bRbnVfsjmO4eKREVHAyVG45Zh3AH607QfGmla3o02q232jFsdtxbiFmmib0KqCT9Rx16YOOLX4w6A2nNfJbXsircGIxpGCyrxh2yQADzgZ5IPocd/quvQKUsbSG4vL25h8xYbcAMiHje24gKOR171heBdY0hXm8OW9nPp1/Zcy2tzgu+cEvuBIfOQc57+mK9IpkjMqMyoXYAkKDjJ9Oa4Lw545sdf1i70eCwv4Lq0DGbz0RQuDjsxPXHbvW/ea4lrrNppJsrqSW6UvHLGFKAL94tlgQBx25zxXQ0yV/Ljd9rPtUnaoyT7D3rxHw54zv9W8c6lazaZfQw21usSW2VJQ7wS7/ADYBOR0J4Ar0vW9dtbKUaei3NxfzISsFogaRV6bzkgKB7mub8E61oaWt3pGmWl3a3WnBmnsriPE7Hu5wSHLHuD3HQEVy/h3x3d6t4y1K2l0zUI7a2hEUdusWWQ7+Xcds8fgB+PqOteILLR5YLeUTTXdxu8m1t4zJLJgZOAOg46nA/I1S0bxbpmq38umD7Ra6jGMm1u4TFIV/vAHgj6HtnpXXUVz2reILLTLlLN1uLi8eMyrbW0JkkKDq2B0HHfr2pdE8Q6frklxHZPKZLYhZklheNo2P8JDAHIxVG88XaTbTXUKNc3TWmftJtLZ5VhI6hmUYB68ZyMHPStbT9a07UtO/tKyuVuLTBO+JSxGOoKgZB9sZqroPiTSfEEc8ml3fnrbtslBjdCp9MMAah0vxXo2q3t3YWdzJJd2ilp4Wt5EZADg8Moyc9hzVXSvGvh/V9RfTLG+ea8QkPF9nlUrg4OSVAGDWtf69pun6haaddXBjurw4gTy2Ic5x94DA/E1zzXnhKfxfCnmWsniNEaOMqCzqACWGR8oOC3XnGa39Z1/TdGaKO8nImmz5UMcbSSPgZOFUE4469Kj0bxHpGvSTwafdieSEfvozGylM8YYMBg8HivJvhykafEHxgsUaRorgBUGB948/1/GvYtW1vTdICfbrpImf7qAFnb3CqCSPfFGja5pmtxtJp15HOFOGUZDKfdTgj8RUWr+IdJ0aSKK/vY4ZZeUjwWcj12qCce/TiqX/AAl+gtp1xqUepQyWtuF8x0ycE9Bjrk+lcp4A+INj4plvopJo4ZvtbLaQNwzQhRtP1PzHGa6DTrfws/ie5vLFrSTXHhPnmKUsQgKg5UHaD93tmu2orKfWNNS8Fib63+1kM3k+YNwAGSSO341Bp3iDR9TuZbWx1O1uJ4s7445QzD8K4TxzBdLrGn3mg61Z2es/6lrS4mAW5QjIBXuQen165xnoPBL262csTazbapqm7zL+aGRW+cjpx0UYwOB06DkVrt4l0RboWh1azE5bYEMy53en17YrfZgqlmICgZJJ4Arwn4x3nh/VvCt+Y7yyub+0aPydkwZkJkUNgA88ZzXqvhl0g8NaU8rqiJYw7mY4AGwck1atdc0i7kEdtqllNISAFjuEYk/QGuVvvG+mw+KbLw9FdwGVt5uXLgCMhTtTPTcT268e9dzNdW8EP2iWeKOHGfMdwFx9elMs7+zvlZ7O7guFU4JhkDgH8Kb/AGhZb9n2y335xt80Zz6YzU81zBAVEs0cZb7odgM/TNPlljhjMskiJGBkuzYA/GmW9xBdJ5lvNHKmcbo2DDP1FP8AMTeU3rvAyVzyB602GeGcEwypIFODsYHB/CiWeGHHmyom7puYDNQ3t7bWNrNd3U6RW8KlpJGPCisjwrrkXiHRrfVYgEinL7B6BXK8578V0QYHoQaMjOMjNIzqmNzBc9MnFO60UV4h4c1B/HOv64txql1BaafMIreztZzESASDIxGCeRx6flXRNZa5pHibRoodXurnRJ3lWWG4Cu6uInZQZMbivHGT2716bRkUUZrzD4vS31n4Su7+w1K5s5bcoT5BC7wzquCcbh97PBFdl4XdpPD+lO7FnazhLMxySdg5NbtVL9J5LSdLWXyrho2EUmAdrY4ODwea8w8L+KvEGvXsenTaLJYPauft11ICUYKekYIGSxBHsMkZr1qiiiiisq71aztNQstOll/0q9LiGMDJIVSxJ9Bgfma5/wAcabr+p2VvF4f1NbCdZ1aVyPvJz7HocHHeuzjDBFDtuYAZOMZNOooooooorzj4p6pq+ieGbnU9Iuobd7cpv3w72IZgvy5OBgtnkGl1jV9Vg8AprFpcRLfrYx3DySxbgx2AtgDABOfTHtWt4B1O61jwtpmoXsgkuZosyOFC7iCRnA47dq7CiiiiiiiiivMIfiDaCW40y6tpo9fgfyvsCoSZWJ+Uo390jDZ7A5roPF+u3GgaOlzDai6v5ZY4ILdc4kkY9B36Bj+FYPjPxB4g8P8AhNdWWzsftabftSGRisQZgo2j+I5YZ5x9a7nQ7qS+0mwu5ceZPbxyvgcZZQTj861KKKKKKKKKKKKKKKKKKKKKKKKKKKKKKKKKKKKKKKKKKKKKKKKKKKKKK5/xZp0uraBqWnwECa4t3RM/3iOB+dcB8FtXhu/C0WmuRHe6azQzwtwyjcSCQeR1x9Qa5rQdGm1rX/HGrWuTb3cElhbOeFlcjaxB7gFRz05q58FPEtiPDo0S7njtb7T5JA0Ux2EqWLZ59CWBHUY5ql4A1KxuviV4pngu4JIp1QQusgIkIwPlPfp2rU8Ff8lM8X/7kf8ASoZcP8aYssrbNO4AIG35T19evt1HpUmj6yni7xHrlvquotbafpchijsUlMSyAEhndgQWGV6Zx0/Hl/hk1gfEPjKPS5reO3lAjtNjbFOSwXb+OK3/AIFatbppl3oE4FvqNrcuWic4ZwevB7ggggelP8K3kFx8XfE7QyI6NaRqrA8EqsQIHr0P5VJocyw/GTxBFJ8pnso/Lz/EQkR4/AN+VJrmoWlx8XfDkcNzHI8EE0coVs7HKSfKffnpXu1FeN6Trdz4x8U61pi3cthY6U3ktHbtsmuGDMpJcchQQemPvCsPwAlnF8S/E8VhKstskChWVi3Pybhkk5wcj8K+gKK8I8Gj/i6nis/9MV/9kpbv/ks9n7aef/QWq3405+JHhD2Ev8jUXxpOP+Ea/wCwmn9Kr/HsyRaLpU+1jBFfq0m0Zx8px/WvYb2W2udGnl8wNay2rNvxwUK5z+VeA+FrWW2+DOqvKuBPHPKnuv3c/mpr2L4djHhDRR/06J/KuF8DA/8ACw/F5O7P7v72P6VFasT8ZbwHHGnKBgY7L+fWm+NBn4oeEvaN/wD2at+41RtW8YXek6IILO8tbcfbdSeAPJtyCI0B69QSTxx7DPKeDLQ2PxY8R27XM9yyWMeZrhgztlYTyQAO/YDin/B7UoxrfirTLhgt7/aEk2CR8/zMGxj0IH516Z4ieztLXVktIo49Tl0+acvFEN7BVwCSByckYz6H0rzP4U6ToWt+ErQR3F2t1CWFxHFfSrsfcf4A20AjByBz+den+GNC0Dw9JeWmi24gfKNcL5jvgkHbyxPbsK60EMMggj1FLXO+L/8AkWtZ/wCvGf8A9FtXzD4Kvb/w1D4a1HXY45vDsokjtmIytpK0jHeQActwSD6E46Gvq3VHV9KupEYMjW7srKcgjaeRXlvwgMifD1DET5gM5THrk4rk/g1pcGseHZHTW9VguEuX86GC62AE4IOMZ5GOfXNelaB4S0jwvPqj2M9xJd3cPmTiaTcSMt83TuSa5D4AwQt4RuMxxsXvX3/xZwqYz6fT8e9UPC6Saj8QfFkE2rXtpcB1ESwsoLxqSMfMp4AK4wO9ei2fg6wsdet9buNS1C61EAxRvcyr8wKN8uFUA8bjXoFFeC+LmXwh8QNL8RBQlhqS/ZLxshQrf3if++W/4Aa9I8OONVv7/XMloWb7LaHjHlIfmYEdQz5/BRXZUV4l4LXHxJ8XH/Zj/kKxvCX2zVPHXi1V1e5sbtZgqqkccgaJWKj74OMfLwAOtd9pngqGx8SJ4hu9Yury/ZWjXzRGgbKnjCqOgzwPT2rk/AZP/CyPGG5ix+TkrjjPA/pnv1pPB15LefFHxMbokywweVCCMYjDL/8AWP40fGKB7bUfDGsWjGO9ivhApUcsGIOD6jgjHfca90GcDPWlrxDxjo/ibR/FB8WeG40vVlhWG7sm+8ygr931zjqORz1zTLLxhp+q+G/Eus2EEtjrkdptvIGYh45FVlVh9CTzgHjkCum+EEUK+CNNkiAzOHklbOdz7yCSfXjH4VxngC3l0r4l+KtMhBjsmT7R5SjCBmKsuB24c/5HFz4QA/2x4xbB2nUmAPb7z1L4aYt8W/FOVK4tIRz/ALkVUfFKr4R+I2meIVQpY6qv2S7YHjeeAT6DhD/wE969KswNV8S3F8rBrbTUNpHzn982GkI+g2r9c155rEKQ/GXQzFFt8zT3aQxjGTibluOew/Kr/jex8R6T4lh8V6DaDUUWzNrc2ZPz7N275R1POOBk5HQg1p+APEOheKL6+1SyiktdVeNY7y2kxnCnAb364z7YxXNfDrn4g+NP+uo/9CapvhhcDWfEvijVrol7pbn7PCHYkxRAthQD07fl7mszxsp0L4neG9RsECSaiRb3KIv3wXClj74Yf98irHiafXPBnjK/8SxaU+p6TfRRJN5J+eAKqr+HIz6HPUda7HwVfeHtbttW1nRHk33zbrq3lwGjdVI5UZxnr1IP51x37PKL/wAIte5AP/EwfqP+mcdL4Rs7ex+LniSC0gjghWyRhHGu1QWELHAHuSfxr3yivm/XtE0/Ufi5b2csAjt5rIyTpCTH55wxO/HXPAPqBVb4t6BYeEn0bxNodtFZT290kTRwDYr4BYZA/wB0g+oPOasfETRbLUfH/hmHyBbPdqXuXiG1pMc4Y9zgEZ9DWn8Q9J07wZoN5LoFt9judZnis3ZHO1FO4nA7ZAI49a3PEnhPWdc0AaKbHQbeKML5DpLKTCwPJX5O4yOvc5zWV4hl1GA+EfBt5cpK9yw+3yKWxNFHj5M9TuAOe/Huat/GjQtN/wCEKnuY7OCOaxMXkusYDKC6oVBHbDdOnA9qXxnY6rf/AA50tdJhe4kiitpZrZQT58YTlCAckZwcDk4qr4W1jwv41v8ATilomma7pj+Y1q0QU8AqyA8ZA4PqMdOtQatpmnP8XdKg+x2rRNprs8XlKVL5k5Ix16Vv+OtO06LW9E1bWL63TSbBXVNOeIuZZCCF2qOuPl7cbfeuKsNQI+LWmGz0250qG/s28+GZAhnASRg5UE45RfQ/LyOTVn4h6faeGfG2g+LPs0ItJZvKu8jChyCPMPHUAk/VPXmvRvElnZ+Itd0nTJYEmjtSb6d8dFwVRdw/vMckdwlcLqV/f65431O0XRRrFnpKIsdpLcLEgdgMuQRhj1AB4x71PoHh/wAR2Pjj+1bTSYNL0i5UrdW4uVdSdv3gq4wSQOnv2JrntE8M2kvxN8R6as91HYLbxvJCszZlDLG20vndjcc8HPGM4zWx4bsIfCfxNl0XSVlXTbyy814GkLLGw5DDPPbHP941R1TWNN0zxpq0HjawZ7e62pp9zLGXiSLuFHY8glhyDnpXTv4V0y38Ba3bRSxX1lItzeWkhO/YSh2nPcg96h+EnhvSJvBFnLLYxNLdpIJ5C2WceYR1HThR06Y9ax/hZCvhzxXr3hq7GZ1Pm2srtlni44H/AAEqcD0PpXcaZFYHVtd8VPG3lWxeGPHcRr+8cDOCScjP+z71geBLSDx1pM+u+IbdLqW6mkSGIs2y3iGBtQZ4OQTkcnjmo/BWoXeh+NNT8HTzvPYqnn2LSybmjBAbZk8kYJ/75969vor548b/AA51O01SXxJ4MuWtb1stNbI+0uT94p254O08foKveA/iXLqWppoPiSx+yaqr7I5NhUM2OAVP3WPPI4Oe1VPid/asPjHw3Dp+s3cBvJfuM26FCrDB8sYDcE9evqKzPHfh7WfBUa+KtI8QajcypKv2xbqTcrgnAyBgbc4G09MjBGK7DXfE91rGp+G9AsJZLT+1oEu7mWJsSRx7d+xW7EhTz16fjV+IOmT+D9NPiPw3dXFrJbOguYHmaWOdGIUFlcnJyRz15J681e+Jl+uq/C261BF2rcwW0u3Odu6SM4/DOKt634jfwv8AD3T72BQ93Ja28Fsp7yMg7d8AE474rjvEsV1DpH2zRn8WnXUKt5ht5yJicblZD8oXqeBxgDniuj1jxbqzaV4dslhOn6zrLiOTzVIa3AIDNtI4JyMZHf2zVnxH4a17TpNPvfCt9eS3KShLqO7vWdZkP8TByRx04GcHgZrD+KV9r+ma94fOm6s8MN5crEbbACBgyjkgZIOTnNU/HieIfBsFp4iTxLd3ky3CpPayALbupySAg4HTHrznIIru/GviO6tb/R9B0xhHeaq+DOcEwRDGWA6E4zj6fSsfxvYat4Z0Zta0TWdQeWyCtNBdSmdJ0yASQ3QjrxjjPTiofF3jaY+BtP1zTTJCl/LHFNNGu5rdTkOR1GQVK59/XFaOl2stxLpl/wCHfEd3qdgJwLyOa6EmUweeRkEHqO/pXn+teHnT4v6UBqeoMbq3e4MvmDfD8sg2qcYC5HTGPmI710Hxhvte0DT9NuNN1qeGEypbtGsStJI2Cd5bqT8vTgHNe7Lyoz1xS15F8YtS1PRNDg1TStRmtJ47hUZVVWV1IPUEHnIFbXjy6v4PB0+o2V5Pb3cEKzBoQvzHjOQQeME9MVi3MviDVPh5Z6jp2qTRaotoszFEQ+eQASDkcHAOMY/Gtj4c65Lrng+DUb6/aW4IkFxMVRDGQT2UADAwelYsHiC78NeCZfEGqXc99NOd9tDMFBAY4jXIAzxhifrgevI+IfFk1hpI1W08ZpLqke13sGhXyZc4BRRtDcZJzk9OcZzXbS+OZrjwto+oWNsg1TV3WC3gkztV921mPGdowTn3Fcl8V9I1yz8HXc0uvzXkJMQu4ZYI1VvnXBTABXDY49D7V2Os/L8LX9tHT/0WKh8IarD4c+Gdhqd6reVb2vmFVxltzHaB9cj86m0638Ua5o9vrC699iuriMTwWsVujQqrAFVYkbmyO+eCfbm/8OfFreKdPnW6iEGp2UnlXUQ6A84YexwR9QfavRKo6nFdzWc0djcrb3RH7uVkDhTnuO/p+NeV/CbxHq2v/wBrR61exveWU/ktbpEE2Dn5sjrkhh+Fdloc+pXet6u8l7HLpcEnkQRrGAd4Cl8t32klfrn0rsKq3puRbSfYxEbjH7sTEhM++Oa8G8JeLfGvi2wv0sLbToriK4Kfa5SRFEMD5VXksepyeme+eOg8DeMNa1G81Lw7rVpBFr1jGXRidsc3pnGcdVORnIOccc8NpPiLxb4h1HXm0/Q9GbWNPcQJeCPBQAuGRXblicDGSB1yOeOt8ReKfFGiQeHH1HTNMjlu50imPmGR45CcHAAAGVPUE9SPc9B8Zf8AkQtW/wC2P/o5K1YNZtvD3gey1S7DmG3sICVQZLEqqgD6kgVnJdeL77RE1m2ewineAzxacYGbeD8yqXLAhiOOgGT+Il8O+MX8S+FbnVtMtAdQgVla0J3fvAMgDpkEEEfl1FV/FGteIPDWizape3ejYiUYjFvL87noqnfzk98dOaraZ4z1G18Hy+JPEljDa7sG2t4SQ8gPC5DHgk8/7vNQeJvEuv8Ah3TTrUsukXUKOvnWMbFWVCQBtfJyckZ+XHU16bpGo2+r6fb6haMWguEDoSMHHofcdK0aKKKKKKKKKKKKKKKKKKKKKKKKKKKKKKKKKKKKKKKKKKKKKKKK5q+8LaHf3TXdzplu9w4w8gXaX/3sY3fjmt+3ghtolhgiSKJBhUjUKo+gFcpq3gnw3q96L6/0e3mucgl8Fdx/2gCA3457egq5Z+FtDsryW+ttMt4rqUYaRFwR9P7v4YqLTPCOhaXetfWVgIbpiS0qyPubPXOTzn3qEeDPD41L+1fsH+n79/2nzpN+71zu/D6VDfeBPDF/qbapdaRDLdswZmZm2sfVkztPvkc96u2/hLQbbWH1qHTYk1B+soJwDjGQudoOO4GevrWfrfgLwzrl4b2/0tHuGOXdJHjL8Y+baRnt78VasPBfhzT9SGqWmkwRXgCqrrnC4XaNq5wvHcCmeJfBWgeJp4bjVLESzRcB1kZCV9DtIyP8imt4G8MPPZzto9uXs12wg52qMk8rnDcknkGu0AwMCivO9V+HXhzVNWfVZ7WVZ5TmdYpWVJun3gPXHOMZ75q7b+BvD1tq8erQWCxXEaKqLGxVBt6HaOCenX0B68129Iw3KRkjIxkdRXAaX4E03TNbl1yC71A3sxJlZ58hwTnaeORwOPYUsngXTn1//hIPtmorqOQfMWcAYAxjGMYx26Ua14G0/WdYh1i5vdQF3AQYPLmAWLBz8o2//rpPFHgWw8Tzwzaje37eScxokoVUPHIAHXjrXTXGjWt7pUml6iZL62kG1/tDfMwzkcqB0IGD14rkbLwHBa2jaYdZ1SXSCf8AjyaRQuM527gobb14BFdB4i8N2uu6P/Y8k9za2eFUrasqkquMLyp44HFTeHtCTQdLXTba+u5oo12xNcFWaMdgMKBge9YPh7wRa6DrF3q1tqeoyTXhJuFmdGVyTn+6Pf8AOmxeCY4vFTeJhq16blgFaMhNpXaBt+704Hv755qHV/Aq6p4ittek1q/juLZgYUQR7Y1/ujK9OvXPXnNQ6v8ADy0vvETa/balfafdSACUWzBQ+Bg89sgD8s9ajsPhppGna+mtWd1qEDhcNEk5xIcclm+8c9SM8nmjxZ8N9O1/U49WgurjTb8ffmtTgv6E+/bIrpvCvhWw8NQTJbtLPPcHdPc3DbpJT7n0HpXA6j8JrCTVWv8ASdVv9IWbPnxWshG7JycHORzzjkemK7VvDFhY+GrzR4Lua0imVmmvGk/eFj1dm4yTjnpxxxWX8MdKm0fSZ7UX015YCc/YnmTafLwM4H90tux/9evSa5/xPpdxrWk3GnQXgtBco0UsnlhyY2UhgAehOetclY+BvJ8HzeFrq/8AtVuQRBK8IDRZO715wckfl0rU8JeGLnQdMfSrjVXvrLYUjWSPa0YPYNnp147VkeBPBN54Tlli/t6e504MzQ2hjChSe5OTn8MDPNYGqfDCaHW5dX8Ma5NorTndNEilkyTk4AI+XPO05GemBgDudM8NTaVpV1bwajJcajd/6++vMyM5xgcZGAB0HSs/4d+E73wfYyafJqUV3bNIZFAgKMpIA67jxxWN44+HI13VI9c0nUH03V1K7pRkh8DAPHIOMD0IHSum8L+GrzT5Rfa1q82q6iEMaM4CxwqTk7F7E926kACu5orkfHPhqLxXoc2lyOsTsyvFMV3eW4PUD6ZH0JrodNsodNsbeytwRDbxrGmeuAMc+9XaK8qfwdq1r4uutb0vWVtra+2fa4miDPgYyFyMZ44J6ZPWqfjT4ez6nrEev+H9SOl6sMCRgSEkx345zjAI5BA6dc9L4Y8Para3J1DxBrT6nfKCsQVBHFCCBnCgDJPr6VgDwdrdl4vvta0rV4ILTUMC4SWMu69M7c8ZyDjPAz0OKva94Quz4ki8T6FdQQaiFEc8VwCYplxjkjkHG0f8BFabeHrvVtXsNT1xrfGn7mtrW3JZBIcfOzMASRgYGODXdUVwNzZ+J7PX7zULCWzudNnVB9inlZGDAAFlO0gE8/pVbQPCRXUtZ1jWI7c3eqoIZIICTGkW0ArkgEk45NY/hbw94l8GpNpmnNZanpbOZIGuZDC8JPUHAbI78e/TOB1vhbw3/ZFxqGpXUon1PUJfMnkXIRRk7UQHsM4yeTXE23hrxT4f8Qazc6FJp81jqs3nsbskNC7EknAHIBY8dxin+FvB2v6N4w1LWZ9Qtrq3vAFd3Uh3BIOQBwuMY9MV2HxA8NjxT4euNOXaLgES27seFkHT8wSPxrW8L6Suh6NZ6eMF4ox5rj+OQ8s34nNeeanoniSbx9aeI4bK0NnaxG2Ef2nDyRnf833eD8+ce2M811Go/wDCTWeuy3VhbQX+mSwopt3ufLZHBOWXII6Hn1wKzdA0G9j8Q6l4qubKO0ubm28hLFJAxbG07mccbjtA4/M1leDPD+u6V4t1nVb20tltdUYv+7uNzRYJIGMDOc0z/hGdW8MeLLzXtDthqFnqWTd2ZmEbo5bJZSxwecnBI6kehroYdCu9Y8RWuv6tCLVbGNktLRZA5DHq7sBjpj5QSOOvq37V4qsNb1JX0j+0tKmcNbtHcxq8Y2gFcORxkfnk85rP8FeFbnT9W13Wrm3jsDqZASyjcOIh3ZiOCSSTgcDJrF+FegeJvCxu9Hu7G1Ww+0tOL3zgxlGFXCoDkfdBy2MZ71a0HSNdh+Ieq+ILjSTDYXsSwKTcRs6AKgDEAnrs6ds98c+y0V88eIZr+2+LtnNp9gb6RbH54RIEOzDAkMeM8jr16cZyO11nTtR8Y6hp0V1p8lho9lcLdSC5K+bPIoOFAUkBeTkk859qwvGGl+Ibzxzo2r2OhPcWenfIzm5iTeDnJALZ4z3647V3Pjjw2njDw+9gzG3mJWaFnGfLkA4zj2JBx61514ZvviVZwpo13odvIYwsSX8067UQADc2Cd578c+taXxB8HapeafpOo6TN52uaS/mhm4M5JDNjPH3hnB4wSKwfFV94w8Y+FbnT08Jy2TsY/OMk4y+GBwikA9QCcngDHNdvJeeJNI8OaGLbRXkvIJI4Lm0SVX3RLEwJ3DgchT9cDnPOBrmlnxfr2i31jo19p1xZ3CzXN7dQ+VmNT9zHO9jgY9B9aPGdtq2meP9H8RWOjzahai1NtKtvjcGO/k+nDDk8cYzWX4mOv6Z460vxHJoFzf2xtPKENqxkNu5BDDI789cAEHrxmq+pr4km+I2ia9L4aufs6W7RRxxMGKgq4/eN91Dl89emMZNet+NdBHifw3dadIgWd498XOdso5HP14+hrE+FmkajpmgRyawztqE2ARIPmjjUbUQ/QAn8a4Txbp+v+EPGM3i3Q7CTUrK9jCXltGCSuAM9Mn+ENuxxyDx17jw1r+u+JbiK4l0a40fTIB5jmcnzbg4OFVcD5ehPrxiua8LTXLfEvXb6XS9Rgtb2JIoJpbSRVbYFBJJAwDt7+oqrPNO/wAW7e/TTtQNklqbd7j7FIVDbSeu3pkqM+/oa6O58Sabey6lo/inSp/IjunS3keyeSOdMkKVKqfmHzDI9ODnOMnwToGoWfg/xDaJHOLW8+0HTbecYlEbKQu4Hpnjj1ye9W/g1qNz/YFtotzpeo289kJBLLcQlEyXJCgnk8NjHbFVPipoOrHVdF8Q+HkP9pRSi2cqueH4UkdAoywJP94eleo22iQQaANFXiE2xgYqMZ3KQzfUkk/jXjfw51CXwKl34Z8Rxy24jmaW0uliZ4pkPXBXOOme3XB5rrPDOkz6h4z1PxZLE8NrJEttZrKjI7qAuXKnBAODjIHXp3r1eivH/Cfi9NPhubLXoLqwWO7lFvczxP5UiGRsDfjAIORzgY21j+I7W28b+KNBuNDTzo9Pm828vwhEYVWUqgJxvOVPTOM/XFL4sXiWHjPwjcyRyOkTszLEhZsblzgDk10Hj3V7PxVo/wDwjuiSfbbrUHjBaIErAiuHLueg+7jHB5rA8b6NceFtZ8O+JbGCS4stMhS2uthJZI1G3cQOcbSfbjnrW/448QWHifw9Jo/h65j1C/1EIqRRZJjTcCzOP4AAP4sdRVH4orZ+H/hodFe5QT+VBBChb5pSroWIH0Un0qPxTpU/i74a6WdIYS3NokM6xxtyWRCrKP8AaGTx6ineH/i9pl5Zw29zZ3x1nAjNtHFuM0vT5SOmT64xWd8VrPWorPQvFUcIa701zJcxKM+WrEMPwXG0n3zXT6b8UdJ1xYrXSILubVJwFS3MWAjHqWbptHUn0rlPi/fW8PiDwbFNexmS2u99xlgoUbovmbn5ehP0zWl8e7y2Pha3hE8ZkluEZFDAllw3I9vfpUXxMEtvq/h3xpYf6VYWjBbh4vmCxluvHqGYZ7ECux8ba9p194TuVsLqO8l1CPybWKBwzyuxxgDrx39MGqNk+n+BfCWiaProjMVw5t5yeUQvvck9eMkD8c9BXCajo1j4Z8V6Ld+Cr1fNv5vKnsIpRKjRdWbrkLjJ56dRjFbnizVLXRvipot5qMq29qdPaPzm+6CTJ19OTj8RVf446jaS6FosqTKVe+SZQQQxTa3zbTzj8K99ikSWNXidXRhlWU5BHsakrxz46xSSeDZHRSyxXMbOR/CORn8yB+NZ3jrxjolz4HubfTdQS7nubUKscI3Oi/KGMi/wDB/ix14ruPhlcwXXg3SPJlSQR26xvtOdrDqD6GvINLsNR0Pxhq3gy2gb+y9VkW6VkfYIYM5faPcAx/8AARXofxj0y6vfCTtp8e6SzlSfYi5O1eDge2c/QGm6F8UPDGo6VHd3t/FbXCIvnwyISwfAztAHzDOelcf8TLi8ik8J+KpbNorW1uC00XUxozKVJx0JUc+hwK1/iz4n0PUPAd6lpqtrNJdmIQxpIC74lUn5eowAeta2qXtrc/CmaW3uI5Yl0sR7wf4goUj2OeMVzeqadPrHwatYrJTLKlrFKEQbi2xhuAx3wD+Veh/DbW7PVvCWnSwSoDbW6QTqW5jZFAOfTpn6GuP+EWnS/bvEmuYYWmoXjfZSwx5iB3O8e3zAfga9uor518YXNz4G8f2+r2Nt51trcRhkgU4DTDAB+uShz7t6mvc9A07+ydLtrIv5jxqTI/8AfdiWdvxYk/jWvRXgvwEkQ6ZrMYdfMGoMSueQNowcfgfyq/p1oNQ+LGoahaljBY2aw3DqflMpH3ffA7ditVPg7/yF/GX/AGEj/wChSVJ8av8AmW/+wkv9K6H4z/8AIg6v/wBsf/RyVyPxLsru7+Fmnm1LbbeK2lnVRndGEwfwBKn8K9b8I6lban4c02+t2Hkvbr/wEqMMD9CCPwrzH4PQfZbXxDrEjbNPub13hc8IY0LZce3OP+A1kaZbt8UfEr6pdq58M6a221gdcCd8DJPtnk+2B61o/HCeN9EgMEYuDpl/DLcwlPlVGVgu7tgnA/EV2mlDwRq2mx6lBZaN9mddxMlvEpT1DAjgiuz0lrV7CBrKAQWrLuijVAgCnoQB0B6/jWjRRRRRRRRRRRRRRRRRRRRRRRRRRRRRRRRRRRRRRRRRRRRRRRRRRRRRRRRRRRRRRRRRRRRRRRRRRRRRRRRRRTJI0lUpIiup6qwyDTwMDA6UUUUUUUUUUUUUUUUUUUUUUUUUUUUUUUUUUUUUUUUUUUUV5avh3Xf+E3/4SRv7OMPkG28kTOG2Z4bOzGfbp/OvUqKKKKKKKKKKKKKKKKKKKKKQgHqM0tFFIVBGCAR6UKoUYUAD0Arwzxyt5P440C9t9Ivrm105j58iW7Ffm7rkfNjrxXt8KxhQyRhNwzjbg/jUpGRg9Kiihihz5USJk5O1QM0rxRyY3orY6ZGaVESMYRQo9AMVAtpbLObhbeITnrIEG4/j1qyQCCCMg9QarW9pbWxYwW8URbljGgXP1xSS2VpM5eW2hdz1ZowSaJbK0l2+ZawvtG1d0YOB6D2qZIYo4vKSNFjwRsCgDnrxVK00rTrN/MtbC1gf+9FCqn8wKs3Nrb3ShbiCKZQcgSIGAP41Ws9K06wcvZ2FrbuwwWhhVCfyFS3mn2V8UN3aQXBjOU82MPtPqMjimXWmWF44kurG2ncDAaWJWOPqRVuGGOCNYoY0jjXhURQAPoBUtRzRRzxtFNGkkbjDI65BHoQaxrbw9o1ray2kGl2kcEoxIiwqA49/WtiCCK3iWGCJIolGFRFCgfQCmm3hNwLnyk88IYxJj5tuc4z6ZFTkZGDXMx+FPD8V2LyPRbFLgHcHWBRg+uMYreuraC8ge3uYklhkGHRxkEVzVv4M8N20M0EWi2Sxz48xfKB3YOR+tad3oOk3lolncadbPbIdyxeWAoP0FTaVpOn6RC0Gn2cNtExyUjXAJrDuPBfhy4u2u5NItxM5y5TKK5zn5lBAbnnkV1yIsaKiKFRRhVAwAPQU6iqV3YWt69u9xAsj28glhJ6o4BGR+dXaKimljgjaWaRI41+87sAB9Sa+avgroek6vp+qXUysbkXrBZIpnicxkKcHaQSM+tfQlho9hp9gdPtIPJtjnKo7BiT1JbO4n3zmsbQvBmg6BcNc6ZYtBMxJZ/tEjbsjHO5jnqetHiLwboPiWaObV7Jrl4gQmbiRQoOM4CsB2FWda8L6RrlnDZalbyz20WCsZuZVGR0JwwyfrmtPTdLs9NshYW0bC1AIEckjSAD0+Ynj26VzEHgTQbY3CW8NxBb3JzLbQ3UiRNxj7oYCuh1DRNP1DSX0eaDFi6BDFGxTABBGCMdwKwbPwTo+nwrDp7ahZxLnCQahOFGeTgFzj8K0tL8MaVptvdQRQPIt3gXBuJWlMuBgZ3E9uK5LTfhX4S0+++2x6e8jKwaOOWZnRCPQE8/8CzXqIAAAAwBS0UUUUUUUUUUUUUUUUUUUUUUUUUUUUUUUUUUUUUUUUUUUUUUUE461xXjGy1bVRp9hpd3NZRvP5l1eQvhkjUfdHqWJH5c5Ga7GFBHGiBmbaoXcxyTjuT615h4l1XxR4e1h3sNLk1nTbtcpGGCtbSgYxnn5ScHnpk4xivQNHivIbGJdQnE12ctKwACgk52r7DOB9K0sjOM81S1O/ttLsbi+u5BHbwIZHY+g9PU+g70aXeDUNPtL0IUFxCkoUnONyg4/Wr1FcTYw63d+J7u8muZINGgAhgtSgHnNj5nPfGSceuB+PbUUVyPjGXWvsUNroAKX1zMqfaSgZLdByzNkEdBjoevrXR2EU8FpDFc3JuZ1UCSYoF3t3OBwPpVuivK/EnjG+8Kau1vf6bcXtjdrusprVASr9DE/pzyD7/XHoultdtZQvfqqXTLukRTkISc7c98dM98VfrxqPVddj+J40efUDNprQNOkKRKoRSpwCQMnBHUnv26V7LRRRRRRRRRRRRRRRRRRRRRRRRRRRRRRRRRRRRRRRRRRRRRRRRRRRRRRRRRRRRRRRRRRRRRRRRRRRRRRRRRRRRRRRRRRRRRRRRRRRRRRRRRRRRRRRRRRRRRRRRRRRUFzbQXUZiuIY5ozyUkUMD+Bqva6bYWbl7WytoHIwWiiVTj8BV+iiiiiiiiiiiiiiiiiiiiiiiiiiiiiiiiiiiiiiiiiiiiiiiiiiiiiiiiiiqGqWsF7Y3FvcpvhkQhlzjI+teQfBEf2l4KkivC0yPcyKwdicjA4rM+G2onRtH8XXsss08Nhdy+WkshchUBwuT68CtjwroKeMtAj1rxDM93f3qu0JDsiWq5IUIoIGRjOcZ56nqXW1/r3gbwFeXGvSpd31u+y1IcvlW2hdzY5wSx57DFcxf273uiieLTvE39viMSx37FhmXrgAMQE5xjA4x9aZ44srrV/hdHqXiC2uItYsgoAkcryZQm4oDgkqepGeePfutJ0Y2Xw+T+zr+8tLmXT45zOJWchhGG+UMSFHbC44rjPh9omqeLPCUUmpeJtTSIyyGNbeTa5O7q7nJbnPHSul+EmoanqGjanpt9fPNLY3D2sVz1cDHXJ64PTNR/Cm81GfU/E9tf6jc3v2W88qNppN2FBYcAcDoMgYr2mvOb/AEhbKHVtX1nW9Sjh3vKohvHRIYh90KoOM/zJFcX8LI9b1S6utdmvL9dHBZbG0uJixl7BmJ6gD68/Tme0ttSbSL6/8Z65e6PfSzSfZkhvdgjQAY2pGcOc59SRg981f+G+q6h4z8GzC81CWO+jmaEXcPyOCAGUnHB4YD3HvzVT4S39+9/rmmazqF1calZy7NkzErsHG4D3P6EV1mjvO2s67q0uoXZ0y2cxRwOx2bkH7xgD2ByBjjg155p/iSDxNZTahqOu6rpkkryC0htYJAkK5IUllXEp9cn8q2/CGv8AiLWfDOpQ3UsllqVj9y+ltD+9Tkg7GwM8EdO44zXIeB5PHfi3w19ptvEMVs8V4xWSVNzy42nDHkBRk4GOeh4rotTu7PT/AIsm8vp44YYNJLmR2wB1/Pgniu60e31XVNVk1mW/u7bSn2ta2B2jcNo+ZuCQD125z6+lcV4i1LWfD/j3S4rjWblNB1NyoGxGCOeAmSpwNxXnqATzXoHiN76fVNJsNOvpraR5DNcFFUjyU65yDySVA+vQ12QGABnNLRRRRRRRRRRRRRRRRRRRRRRRRRRRRRRRRRRRRRRRRRRRRRRRRRRRRRRRRRRRRRRRRRRRRRRRRRRRRRRRRRRRRRRRRRRRRRRRRRRRRRRRRRRRRRRRRRRRRRRRRRRRRRRRRRRRRRRRRRRRRRRRRRRRRRRRRRRRRRRRRRRRRRRRRRRRRRRRRRRRRUcql43QHBZSAfSvnH4Xa5N4Xtr3wtfaRfvq0FwWSKCPeJA2ADu6KOPvEgYOc9aX4aWtxqVh4s0W9sriCS9nlPm7D5SswIwH74I/GsjwR43uvAULeF/EmlXamCR/szwx5yCSxH+0MkkEZ6+1eneIdO1Xxx4P1FGtvsclz5b2NtOQGUKQ2WI6M3IweBx71x3hb4rJY2Vvo+t6Vqf9sQKIRHFDvacjgYHBzx/9eut+IkOq6n8N9T+0WhW9lCSm2i+cxoJVbGR1IUZJ+tV9B8X6Re+A2Mc7KLTTVgnZ0KqsvlhdgJHzHPTGar/BHU7GPwQgku4Ua2lkMwZwDGC2QT9cisj4LatYh/ESyXMUbNevOodtuU5JbnsAOfSpvhBqNlPr3itY7mNnnvmlhAP+sQs5yvrXv9fMPjHxFYeNPFcfhqbU47DQrJ2N5PLKIxO6EgqpJwRnAGfcjoM+s3vizSrOO20vQJrO8u5Y5Ft4baUMqbImYZ254yoGOvNeW+AfE+iPpFzd6ibi98Vzs6SxtCZJ3IyEWMAcDbjjjnPpWv8AALU7U6JPpJci+iuHkeIqchcLznoOeOe4o+IFtqnh3xnp3iLQ4hJNqa/YZkbG1nIAXPpwAf8AtnzxXro0YReHZNIhbBa1eHeecsynLH6kk/jXhPw98fWPhKyk8MeKGms7mwldFk8tpFK5Jx8oJ6k4OMEEV69D4hh1rRdV1CKN4tLWF1huJV2GbCncwBx8vQDOMnNcZ8A5o38ItGHUyLdyblDcjheorlvE+kaZ4t+KFxpF1ICn9mbNyN80co+YY9wDnFdL8PPEV1o+pTeCvEc6fbbUqtnOWJE6EZC5PfBGPy6jnsviZ4efxJ4buILZQb6Eie1PfevOAfUjI+pFZvwuuNQ1rTBr+qgfaLiNbeE+sUfG4+7OXJ/Dtiuw1PxHpel6lY6Zd3Hl3V6dsK7SQTnAyR0yeBXRUUUUUUUUUUUUUUUUUUUUUUUUUUUUUUUUUUUUUUUUUUUUUUUUUUUUUUUUUUUUUUUUUUUUUUUUUUUUUUUUUUUUUUUUUUUUUUUUUUUUUUUUUUUUUUUUUUUUUUUUUUUUUUUUUUUUUUUUUUUUUUUUUUUUUUUUUUUUUUUUUUUUUUUUUUUUUUUUUUUUUUmBnOOfWlAxTSqsQSoJHQkU6meWhffsXd/exzT+tRrFGqbBGgT+6FGKBFGAQI1wevFIIYh0jQdvuihIYkOUjRT6hQKlqo1lasSWtoST3MYp0VpbQtvjt4kb1VADTYrK1imeeO2hSZ/vyLGAzfU9TT4LaC33+RBHFvbc2xAu4+px1NSvGkm3eittO5cjOD6in1l3ukaZqDiS8060uXAwGmgVyB9SKtXFna3MIgntoZYVxiN4wyjHTg8VFaadY2TM9rZW8DMMExRKpI/AVV/sLSPN87+yrHzd2/f9nTduznOcdafcaLpVzK00+mWcsrHLPJArMfqSK80vvGuoT63e+FtL0G5S6QCKO6zhIgTjzSNvCgcg854Feq6daR2Flb2kX3IY1jX8Bio7nTbK6ube7uLWGW4tyTDI6AsmfQ1oUUUUUUUUUUUUUUUUUUUUUUUUUUUUUUUUUUUUUUUUUUUUUUUUUUUUUUUUUUUUUUUUUUUUUUUUUUUUUUUUUUUUUUUUUUUUUUUUUUUUUUUUUUUUUUUUUUUUUUUUUUUUUUUUUUUUUUUUUUUUUUUUUUUUUUUUUUUUUUUUUUUUUUUUUUUUUUUUUUUUUUUUUUUUUUUUUUUUUUUUUUUUmBnOOTS0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UVyN94y8O6fePY3mqwwXCHDJICuPxIxV/SvEejavI0Wn6nbXEg6ojjd37dT0Nb9FFFFFFFFc/rXiTR9DMa6lqEMEkjBUjyWdif9kZOPfGKu6rqthpFsLrULqO3gLBBI54yelaKOsiK6EFWAII7inUUUUVk6lrGnaYYlvbyKF5XCRozfMzHoAOprWoooqvc3MFpEZrmaOGIdXkcKo/E0+CaO4hjmhcPFIodGU8MCMgipaKKKKKKKKKKKKKKKKY0iIyqzqGbhQTyfpT6KKKKKKKKKKKKKKKKKKKKKKKKKKKKKKKKKKKKKKKKKKKKKKKKKKKKKKKKKKKKKKKKKKKKKKKKKKKKKKKKKKKKKKKKKKKKKKKKKKKKKKKKKKKKKKKKKKKKKKKKKKKKKKKKKKKKKKKKKKKKKKKKKKKKKqX95b6faT3l1II7eBDJI5BOFAyeByfwrzTwn8UdA8T6n/Zlst1bzsD5RuEULKR2BBPOOecV6tRRRRRRRRRRXgfjVFb4reFCwBBhPBHcFyDWZ8fra1sLXS9XtQkGqLdbVkjO12XaSTx1wQvPv717fHq0VjoVvqWrzLb/uEedmHRioyMDqc9hWPL420q1lt0v0vLCO4IWKe7t2jibPP3jwPxxXTapqllpNk99fXCw2yYzIQT16YA5P4Vg2vi/Sp7y2sZBeW1zdE/Z47m0kj83HcEjGMe/etXVtc0/SWijupm8+bPkwRRtJJJj+6qgk1U0vxNpmpX0unRySQ30Yy1tcxNE5HqAwGR9KbN4r0WDV4tGmu2j1CVtscTwSLuPsxXBHvnBpdZ8VaNol1Da6ldPbyzsFj3QSFWJ/2gu3v61r6nqVlpVq13f3MdvApwXkOBn0HqfavnL4va7o2rW+mLZ5F6L1HPmWzRu8WCNwLAZXOK9p8Z3XhmDThB4mmtxa5DCOUncxGcEKvzHv0rN+IHjGz8IaGZU5upo9lnEqnBOOCTjAA689cYrW8F+IrLxBpdu1vd/aLiKCP7T8pBVyvIPGM5z0rsKK57UfEujaZdCzvdRgt7ggERyHBIPTHrWjfalZafZ/bby5jgtuP3kh2jnp1rwj4tppt4/hjV7NYZHn1GNftMY5dQeme4yP0r2L/hKNC/tX+x/7Utv7Qzt8jfzu/u56Z9utdDNLHBG0s0ixxoMs7tgAepJrntP8U6FqVz9ltNUtpJycKm7Bb/dz1/CujZlRSzEKoGSScACvDfirqfhjWPDeooLyzuL+3jDQfPyDvXJQ9D17V6V4ZuYLTwro8tzPHDEtjBl5HCqP3Y7mr13r+j2aQPc6naQrcKHiMkoXep6MM9vfpW0rK6hlIKkZBByCKxpdf0eK7+xyapZpc52+U0yhs5xjr19utbWRjOePWsdNd0d3MaarYs4OCouEJ/LNcp448ZW/huTT7RJYTeXd1FGUcn93EW+Zzjt2/Gu+gnhuYxJBKksZ6MjBh+YqaioDcQCZYDNGJmGRGWG4j1x1qG1v7O8d0truCZ0+8sUgYr9cHirMsscMbSSusaL1ZjgD8agtL21vVLWtzDOoOCYpAwB/CnG7txL5JuIvNzjZvGc/SnSXEEThJJo0duiswBNZfiCJbrTbi0F6LOeVD5M2/aUccq34HFcF4Pu/FV7cxp4kktLeGzBO+3mXddsfuswU8LjnGBnI4rofEHhWw1jXNI1i5u5oprB8xIjgLIcggH8R26jipvF/iqx8NQW4mljN1czJFDCWGTubBYjrtAySenQd66S9km+w3ElmolnETGFdwwz4OBk8da5zwVoVzoemBL+/nvb+ZjLcSyyMwDnsoJIAHTPfr7DsKKM4pMjOMjPpXG+NZdbs7GPUdBjNzcW0gMtlxi4jPDAccMOCCPQ9elO8KT6zqIn1PV7ZrBZTst7AtkxoP4nP94nt2A967HNFc/4rSZ9C1E213LazJbu6SxY3KQpI69sj2+tcT8Frq4vPBdrLczyzSGWUb5HLHG49zXq1FFRTo0sMkayNGzKQHXqpI6ivF/hLf6hdal4nt7/Ubm9FremKNp3zgAsOB0HTsBXtteJaZeavD8U7rTLrVLq5shaGWKJ8Iqg7f4VABxyM4zXttFFeJxahrFt8UotJm1aa4sJbZplhZVUL8p4OBzgrnNe2UUUUUUUUUUhzg469q8lXx/LHqE3h+fTJP+EgWcwwxID5UqdRLnsu35iOvH5esoGCqGILY5IGMmnVSmv7WG7t7KSYC5uAxijwSWCjJPt+NXaD04615YvxAhgvrnRL2zmj15JjFb2qIWS5yfkdW6KpGCdxGBnriul8XyeIo9EJ8PxQy6puQFWKgY/i27iB+fbPeuisGuPsVu16FS58pTMFPyh8fNj2zmn2d1De28dzbyCSGRdyOB1HrXK+MtdvNHisoNMtEvNSvbgQwQO2BgAszH2AH61R8da1regeFn1S0gsnuoVVrlZGbaoOAdg7kE9yOB36V0/hu7l1DQ9MvZyDNcWkUshAwCzICf1NbVFFFFQXNxFaxNNPIsca4BZunJwP1NT0UUVieI9Xh0HSLvVLhS0dum7aDgsc4A/EkD8afoN7c6lpsF5d2RspJhuEDSByq9skcZI5x7+vFbFFcdq/icWOv6boNvYzXd3eDzHKEKsMQOC7E/Q8e2OpGexoooorkIvF+jva3E73BiktpDDNbSD98r5wF2DJJJ6Yzn86p+L/ABPd6BHpjW+jXF6buUJIqZzEOM5wDzz+hru6KKKKKKKQsFxkgZOBmlooooooorA8S6/Y+GtNfUdQZxArKuEXLMScAAfr+FbFrMLi3inCOgkQOFcYYZGcEetT0UyR1jRndgqqCWJ7CsbQNe03xDbNdaXO08CvsLmJ0GfQbgM9e1X7i+tbaeC3nnSOW4JESscbyOwPrz0qUXMLXDWwkUzqgdkHUA8An0qxRRRRWVrGr6fotsLrUrpLaAuEDvnljk4GPofyrSjdZUWRDlWAIPqDT6KKKKKKKKKKKKKKKKKKKKKQ9vrS0UUUUUUUUUUUUUUUUUUUUUUUVi+I9Ji13R7zS5nZEuYym9eqnqD+BArwzwD8J7/QfEUGqajf28sVmW8lIQSXJUgE5AwBnPfkelfRtFFFFFFFFFFfPXxDtEv/AImeFrZ3ljVoid0TlWBBYjBHTpXpEXgTSDqUWp3r3mo3UOPJa9uDIIyPQdP/AK/PWuB+KF658aeD9NnJNk10kpQ/daTeFXPrj/2Y16F8S9Pj1LwdrEEgGEtmmU+hT5x/6DXm+naRqvi74X6L5F0Y9StX8+EyDiQxu6opz7YOTxkDtT9G8aNe6zpuh+MdJm0/V4LhTbXC/ckl27R04+bcRxkcjpUngq7bUvif4mmuSGltovIhGPuoGA4/L9TUnxmD6fdeHNbtPlvYLzylIXJZSM4+nB49zT/H0Zl+Ing5FxkMzc+gIJ/lUnxrDND4eCZ3nUk24OOcU3xFKmp/FXQdMuhm3s4GuYkLcNLhmBx6jaD+FM+OSxpaaDclV3x6kgDHsMEkfoKZ8foIH8KxXJhjM4uUVZCo3AEHgHrit/4vqp+HeoZAJVYCCR0PmoK7zwx/yANK/wCvOH/0AVuUV5B8Y9Kkm0aDXLMIL/R51uY3KZJUEZH0Bw3P933q/qmpxeK9N0OxtTmPV9s84YA7YEw0inrgk4X659K5j42Wsctv4btx8kZ1FI8J8uARjjHSq/xp0fS9M8K21xZ2EEE9tcoIZI0Clc5znj5s479+as/EC7bUvEfhPw7cuBY3Trc3KEcTFfuqfUEgjHuPSul+LmjwX/hC8mCIlxYqJ4JAuCm0jIB6jIyPyrzrxN4kvNY8L+DrCaV421udYrt0bDSIrKjD8SwJ/wAK7v4vaXYDwDep9mjVbRYzb7QB5R3qvy56cEj3BrmvH9hZ3Pwls7q4gEk9rY2pgfOChby1JH4Grb+DdDm+HP2iSyR7z+yVuBcuS0iuItwwx5C5/hHGOKwdQ8SXujfB7S5o5v8ASbpBZpIMgqnzjj0IRcZ/GvXLfwxp03hKDRXtonhNsAPlH+sK/fz2bJzmvMPBF7q/iT4eazpMUzNqVoHtoX38uuMhdxxjPKgk+nSsnTdb8N6/o8PhfxBZR6HqsIWON5bcBQ6/xAkYGcchuDnvXQ/GKwspdR8LyvawtLNqKRyOYwfMTK/KxxyPY17na2tvZxCG1gigiByEiQKo/AVYor5yuvDtnN8V5bON54IJ7AzXIimYNNk4ZS2cgHjOCOlUPHXh638Ba3oviHw+HtIZLlbe4gRiVYdSME9CAQR9Dwa7D7VH4o+JNxpV2Xk07SbQSLasf3Uk2V+dl/ixvwM9x+eT8TYl8F6npHijR9tpumFtd28Y2xzoQTyo46A/+OkciovidbwP428EXMNuBPNdo0jqOXUSR4z9Bnn/AArQ+O1tAdO0a7MKfaF1BIhLj5gpViRn0yAa9M1bw5pmq6hBqmpxRzpbQMixTAGMZIJY564x345NeC2Ph/TfiH4rN1p+m2ln4a0t/LMlvCEF44IJHAHB4+g9zW/8R7KG3+IPg2ePzFaW4UMN7soCsgAVc4Uc9sDqTnmpfjbpdhJceHrlrSEzz6jHDLJtGXT+6T3Fdn8QdGs7bwXqKWQkskt4nmRbWQxAtj+IKfmHsfStr4c/8idon/Xon8q7Sivnr4x290mueGZbK/uIZ7i9VFVpC0SNuQK2zp16+tUPiD4Gl0DT5PFela1qI1e0IeaaSXJlBIBxjGBk5x0xkYqt8VLq61Xwp4b16C8ure5unhRoVlIi3FWYnaOp3Ac+grs9S0K48JTX/jObW7u7lhsm32sv3HkIAA4Iwm7HGOPXisGK3fXPD32u40XXJ9YvITKl8sqhUdgChQCQYQcYGOmavw+KvEvhz4fy3XiC1ZdaW4+yWvmYLS7gCrHGQSBu+uznqTWzrvgu0fwveXV3NePrC2bzSXv2lw/mhMnjONvGNuMY496w/hzbXH/CqVeG9ntH23EySW5UN8rPwSQccr2596xfAHhzUfGHg+CW/wDEepQqksv2dYJMEHOMuxyW56DIwPrWh4D8YX2j2fiPSNdm+1XGgKzRzFsmVQSAuT77cZ5+bHaum8I6QfF2gQaxr93dT3V2WkiENw8SWwyVUIqkDIxnJBPrnvB8N9d1Ndd1nwnq1015Lpx3W9zJ994sgAMe55U85PJ5OK4j4feILLRtZ8VwyurXt5qhitbbdhpXLuAM9hkjk/zwK9u8K+H7jSFkmvtTu767lYsfMndo4gediKxPA9TycduledWSs3xnviASF05ScDoMJXU6tBqd54kuhqtzLZeF4LRWWSO5EAkkJGd7ghsfeGMgcD155T4d69LceNNb0a31a41LSYoBPbS3EhkYZ2ZAY8kfOR15wK29Gvrnxzq2qSC7urXRdPm+zQC1mMTTyD7zsy845GBnuO9cPpemzaV8YobeW+nvENozRPcOXdUKthSx5ODnk11i3t9Z/FGDSUv7p7CW0aYwSyl1DYY8Z+gpvjfUdQ0rxx4ZitdQuVttQlKT2+/MZClRwO2c817VRUU6yPDIsUnlyMpCvtztOODjvXz54Mv/ABl4i1HxFpz69HFHZ3Xkm8+yqXG1mG1EzhcgdTkj3NdD8O9S1q08Sa14W1i/bUWslWaK5dcMVO3g8nghlOO3PNZVv4ytPE0+oSzeILvSbOGUwWsVomWkAAPmM2xupPABHA/E2Ph54m1zWZdZ0We8E81sCbPU3tdodc7csnHPQj8c5743gfVvG/i/T9Qij1a3tvKu2Vr5oVZ8bQPLVAMAd89eetdD4G8R69LqWr+EtZuIH1exQtBdlOJF4xlRjPDKfUg+2a5Tw9rPj3xHd+ILSyvbCO4sZvKW8aBBt2sw8tRg8MRnLZxj347LVfFd3pcuk6BqesWthqT2vn31/wCWCqkcBVU8bmwc9AOw5AGHaeNbjR/FOm6T/bkeu6ZqDLGspRRLA5O0AlR83JB5HQ+1VZNO1VviykX9v3HmLYtKJDEh2oePLVfugZwehPHrzW54/wDEvifw7rug2Nkbe4gv5FjVfLHmSlSgcMei53dRjFbtsnj1V1WO7msNzzw/YpoVDCNGcB/lIBIVf73PXBPFcj8QL/VvCMUN4mtwXmsXDCG3i/s6ISOM88jJx2+pFb3jHWfF3hzwZHqJbT3vYgv2yQqcpuIUBVHykgkAnOPan/EGXVLv4etfW2o/ZXNkktwEQZl3BcgNkbep6dc4qbwRdy6F4DtdT1G+SWzhsVkSNYdhQdhnJ3HoOlYN74j1a50R/Edvr2j29wsDTRacFSQiP7xQuSG3kAZAHVcYpNa8UJ4v+E+p6osBgkMflyx5yFcOucHuOh/GqsOqeNY/BNjqemW9jY2dhYRvsnbzZbmNEGX6AKuASBnJ9uK9AtPG9mfBUXiq7jMcTR5aJOSZA2zauf8AaH5c1Se48aNpQ1mE2JlMfmjSjAxyvUDzN2d+O2MZrovBPiW38V6LFqUKeW5YxzRZz5cg6jPfggj2IrraK+ffjPLrKX2gxQ3sKWE19GEh8s5MgIILnPIBPQY/MA12XjfxNrnhPQv7Qexsrt1cLJIsjIi5OBhDknt3qjovirxZrN1p0kHhyODSr2DzFupnyVO3O4gHhScYHUg5B64l8E+L9Y1vxBqejapZ2dpLp4/eLEzMznOMqTxjoc+4rrTqOqP4nOmxRWraeluJ5Zfm3oSSFTrjJIJ+gPtnkjr954p1jVtJ0i0sGh0iVBJLfhyHlBbgKuMAMh5Oema0/CHi651611WJ7CMarpkxhlt45fkdskAqx6AlSOfSuX8O/EHXNf8A7St7Lw2HvrSby9hnCxxjkEu54JyMAL157DNdJ4F8YXevXmo6VqunCw1SwI82NH3KQfQ+v59QRVTw14lfUfG2raTPoa2F1b24eSVpxK7jK7RxwBh84BP55r1Wiql/PLbWk00Ns9zKikrChALn0yeK8a0L4lal4gsr1tK8NS3F/bzlPIEw2JHjO5nIAySCAo5OPz6DwV48/wCEkW+tZdMlttYsgTJZ7h83OPlLYA7ZzjrXl3/CTaXqmraprtv4IuJ/EOmyqCBcsSNoK73A+X5duMAMT7YzXoWp/ES607T9Furjw5eRSak6xkSuqhGJwQB94nHIyoyCPw9foorgpfFF1eatf6XoenJeSaeFF1JLOIlDNnCrwSTwfQDFavhjXX1m2vZLmxewls7lreWKVw2CqqxORxj5uvTvXPt4vv720m1HQ9Ca/wBNhZh573AiaYKcM0akHcBz1Iziprbx9o9z4Wl8SoZPs8J2PER84k4+T0z8w56YOain8W6nYz2San4cltor24it4pUuVkCs7Y+cAZUj8fTNcV478R6zbeOdA06PS53tFlMkSJKgN223GeThQuT1I7k9q9D1/wAWpoNjYPeWEv8AaV9IIbfT0kVnZycY3Zxjkc+4qpp/jGca/BoOtaS2m3dzGZLdluBMkgGeMgDB4PHt7iovEXjn+wtbtNIl0e7ke7YLBIrxhZOgJGW4wT3xXUeJdaXQNIl1Sa3aWOHb5iIwBAJA4zweSKg1LxHBpVhbXN9bTpc3LBIbKMB5pGJ+6oBwT3POBXOy+Ol0zVrXTtf0qfShecW08kqSIxyBhipO3qM9hnnjml1T4i6JpmvxaLc+fG7b987xlY0wDjGeWyQQMA81X0/4i2dzr1vot1peo6fLdD/R3u4tgc444zkZ6fXg4pfGPiHQbbXdF0vU7e7uLh7pfIjWP90JWwqsxOAdu7tnGeleoUUVwUuuab4gvtR8JypfWt0YGEuVC5QjqrZIOQadZ+IdK0vW7TwjHYXNnM0ZNsNi+U6AMcghif4T1Gc1V8fyaTqNr/YN0t5cXk+JYYbBN0yFTw+ThVA/2iO9Ufhxc6Vam+0eObUP7YSUzXiapj7Q5IGGJBII27cYJ9e9dVf+JbW2vJLK2trvULmEAzR2cYbysjI3EkAE4OBnPHSq2j+MNL1qxu7uwW6mksztntBCROjZIA2epwfyPoa4L4eeN7vxBrGs/abG/EZuUhhjWPclsoBHznoCcZPX8sV09v8AEvwrcXNzAmokC2QvJI8LqowQMDIyTk9AO1aXhvxro/iK9uLC0eeO7g5aG4iMbEeoB/8A1+1ZGu6h4cv/ABZpWl3148t7buzw2YiJjMhGQzHGCQAcDPB616bRRRRRRRRRRRRRRRRRRRRRRSHqPrS0UUUUUUUUUUUUUUUUUUUUUUUUUUUUUUUUUUUUV49rvhLxDqni3T/ES3WmxiwG2K3YOQy5OctgckN9BgcevrkHmmJPOCCXHzBCSM+2a4nx14Qt/FdpDiU22oWjeZaXSjPltwcEdwcD8qzbzSfE+v6Q2jatLZWkcgCXF3auXaZR1CoQAuccnPfp2rV8QaFf/wBnaTbeGpreyk065SSNZyxQxqjKUOMk5Dc9+vOaxNR8Pax4n1DSZtZgsbODTbgXJEDmV5mHIXkAKvHPXNV9d8Iapa+KV8VeG57dLmVRHeWtxkJOvGcEZwflX8Rn2Orc6Bf+I9U02+1uOG1tdPcyxWMcnm+ZLxhnYgDA54A/Gsz4leEtT1q40zWdCuI01TTHLRxy42uCQep4yCO/Bz2rA8U+DfGHieHTri81TT4ru3uRKLeJCIIQB1yQWdsgcE4/nWp478G6xqc2la9pV5CPEGnKFJK7Y5h14BJA5J4PUE1leKvD/jbxfaaaLmHStPa1ulm8tZGc5A4Ynpjr8tbfxM8O6/4m0O00q1SzeQMstxcNIUG4AjCrg9c5zn8OeNvxnoF/4o8Hy6YyxW1+4Rgvmbk3KwOM46ED071peCY9dh0qCDXLe2gkgjWFFhfeWCjG5j0GfQf1wOxoqG4gjuYJIJkDxSoUdT3UjBFeXfC/wbceFY78Xj73M7R2vzZCwZyMc8ZJJPfiqnxM0jX9cutMj0zS45YLG4W5Mr3KpvI/hAPT60vxa0nW/Evh6Gw0zSmklaRJnDTxrsxkFeTgnn1xUfjDwpqev6bo2qWMQsdf0wq0cUkispAPKkjg8gEe2QevGprH9v8AinRW0h9GfTXuf3d3PNMhRFBBOzaxZsjjkAc96ofEDwI+qaBplropEd5pG37JvYDKgAEE46/KDn1FY/iaTxr4n8J3ekt4Y+z3b7ElkN7GA+1wTsGe+O5xjPJqx4j0fxJe/DiPw8NISXUGjhgAguE2xpGUOWLleTtPC5+tdKkWqv8AD8ad/Y1wNQNh9i+zmWIHPl7d+d2Nv6+1cvZ+Dr/WfhzF4c1Wyawv7MloGaRJFZwSQcqTgEMVOeRnvXQaDrOv2ejxaZd+Hbz+04IxBHImwwSYGFcvngcc8fTrw3SvDOpeF/BtxbaSRLrkri4kcFQJJSykj5sADaMfn61heNLObxvokVp/wjN3BrO5Ns06BVt8Eb/3mfmUjcMd+DjIFSfEjQNU/s/wzcafbSajNpE8Zkij4aQAL83fHKY7/er13Sbi6u7OOe8szZzOMmAyByg9yOM1o0V8+a1qE+nfF6GWCxlu1bTwsqwjLIhJywHfBxx+XNdZrVnceNtT0uFrC6ttHsphdzSXUZiaaReFjCNzjk5JHTPtnI17RtS8P+Ok8WabYzXljcxeVfQ2y5kHAGQvVvuqeO4981f8RWk3jy80q2hs7mHSLS5FzczXMZi8wgEBEBwx6sCf1qt8U9N1FNR8P+INPsnvE0qYtNbxD5tmQSR+CkdO4rk/iNc+IvF2l6W9h4Zu47VLxZAsvEzMFbnb/CmP4j3I/Hc+J+p67e2dnoVlpGoQQXmxb64WDzvLQnBUbCQfU4I6Ad66a31Sy8NaAbDRND1lmhhbyI/7OlO+THVjt7nkn/8AVXJeOWv7nxT4SvU0nUZlsn33bQ2kjKhJQkZxg456VrfGO3urnS9F1GytJrpLS/jneOKMl9uM5xjI7D8RWr4x1n+0vA2oSjTr+FryEx28LwEyMSBglVzt79ewzW38NZC3hHSo2hmikhhETpNEyEMvB4I5HuK7mivAPjVc/ZNU8J3BjeQRXwk2RjLNhkOAO5Nb/jHxFbeI9HuNB0ITXWo3oELIIXAt1JwzSErhQOh75Ncj8V7RNP8ADnh3Q7VZLiaxlhLiKJmOxUKljgdz+PNeveI7GPxX4UvLOynBW8tyIZMYBI5Gc9ORg14n4S+Jc3he1Tw14k0e+XULEeTCsCbmkUcKMZ546EcEY/HrviDouueL/BLO9n5V8lyLuGyBywQKV2E92wxbHrxVC1+Jmn6z4YvbFra/OtJZPFPai3ZmD7CrMSBgKD1JwR6U/wCGN6JPhfPamGZHtbe5BLxsFcNvcFWIwfvY4PaoPg14m0ew8IR297fR20sMsjFZfl3AtnK/3uvarWk+FZfENv4t1WeJrc62DHYhxtJiUZjcjqNxCnBx0+lS/DLxLa6Jo58PeIZk0zUdNLqUuiEDoWJBU9G6446gZGetXPB1o03ijxH40u821jcKILYyfKHiTAMhB5APlrj6njpXkvhfQNI8aHxRHHcxx6q981xYS5w2MsRjocHv6cHtXr/wy8eQ65aDTNVnSLWbU+VJvcfv8HG5SOCc8YH1rnNG1zTJPjHqhW9hKy2ItY2DcNKChKA9M/KfxGOtVZvEtgPiPqNt4uJSC0AGlxyxl4kPHzYA5ZuoJB9MjAFQ+Gdetv8AhbOsXVxHPbJf2iJbpLC4dziLHy4zyFJ9sVD4H8QW/gDWtY8O+IXNtHJObiC5KHY2ePTOCAMdsgimweJdM1L4uWN7bSStbPamGN/Jf9421sFRjJB9a3vFl5beHvino+q6lIYLG4s2iE7Kdqv8wwT+K5PbcM8c1g+OvE+mX/jLwteW8rvY20zBroIfLc7lzsPVsdyBjn619MxSLLGsiHKOAyn1Bp9IzBQWYgADJJ7V4L8HbuCbW/GASaNi+os6AODuXc/I9R70/wAL3kE/xd8SGKRHSSzQKwbglViBA9e/5VyHw48VW/gG4v8Awr4mD2nlztJFcFCVOcDBABODjIPTk1754f8AElt4inmfSw02nRDabsqVV5c/dUHBOB1OMcjBryv4DXlubLWbPzk+0i/aQxZ+baVAB/NTW54fhGsfEjWNatgGsbO3FkJlGFkm+UsM98cj8vxzPg1NA+peLgjqZTqLMQDnK7nwfp1rJ8Yas/gj4kwa9eQu+majai3kkQZ2Yxn6kFVP0PFeo23jDQb66tbbSJ4r+6ncfJbrny0yNzucfKAPXqeK4W9vbWx+L8cl3cRQI+l7A0jBRnOcZPsDUHxIuYZPGngeRJEZHmZlYHghmTB/GvZNe1iy0DTZ9S1CXy7eEZJAySewA7knivIfhzpd74k1NvHWvDEkqsmnWzdIYsnDD82A9clu4q58YtQivvAWoPbOxjW6SFj0DFZAD9RkfpV/xgrP8LJgoJP9nQnAHYBCa5zVYhqPwaW0sZEuJ10+CVo0PzAIyM4x14wR+FaXgPxJ4P1Xw/avcjTLa7t4liuI7lI1YsFwWGfvA4zxU/jnUbC7+G+s3djAIbJ/khZUCiX94q7gB0BbgZ7DNdEhx8NlP/UD/wDaFeHXljc3vwO0x7cEi2uHmlULklBNKp/IsD9Aa+kPDGpW2o+G7C/ikXyHtVZjnO3C4YH3BBB+lec/BC0aPR9Svwmy3vb6R7dccGMcZH45H/Aa9qorw74yELdeFiSABqSEk/UVp/HAhvBF4AQSJogfb5hXo/h8Y0bTh6WsX/oIrxf4lSN4T8X6L4uQ7bWUizvNvJI5OcdT8ufpsFeo+EofMtp9alTbcao/2g5AysWMRLx6IAfqTXD+F9Vk8bX+qzW9x/ZumWs5iaK2ISa4bH33cfMo9MY+vFY/wXWGHVPF0MLZSO/wmXLHbucDkkk9Op61c+C6Yl8USZ+9qbjH0z/jTvCDb/ij4sbaq4ijXCjHQIM/Xin+HwD8X/EpAAxYxA47/LFzXttFNf7jfSvDPgIwfRdXZSCp1JyCD1+Vam06yWT4xapdW4O2LT0+0EngOQgUD/gIH5Gofg+q/wBteMn2jcdRIzjnG6Tip/jSvmReHY843apGM+le3UUV4V4i8Jao+sXfiLwTq6wXjSFLu1Y/JJIpGRzx+BHfg81Hp3im617wh4tjmsRY6zZQuLwIfvHyyu/nodqEdT90Y6in/CnS9M1jwlZyRajqYdVMU8CajIFjYE8bAcKCOcY6Gr1x4J8Iy6Jqfh3TpvsjyXEaSTFmkKzjlANxwTgkEA9Cc4Nct/bXirwHLbWHiiGLVdDMyJFfg/MgUgqSeuQQD8w6g4Jrf8af8lO8I/7kn/s1dJ471O1g1PRLCGwhvNbmmLWRnJEdv6yNgjIHoOTiuI1+1v7b4j+EjqGpG8lcSHiJY0Tg8KBzj6kmuy+L2ivqnhqS7tlb7fpri6gZRyMEbsfhk/gKo6Jr0PxA/sZYGBhtVW81OL+7KMiNPfLqzfRRnrXN/EWQN8SfDEF1fXNpaGB1WWF9hR33rwe2TsB9q6/xL4F0e9sWk1rV9UltLfMpM1xuC8dRx1+nWsHxFGv/AAt/wspG4Cykxu56LNg8034qKreLvBPGD9pkyQcdDHinfGNh/afg9NoydTUhvT5k4/X9K90oorwvSZg/xk1pNqjZYogLck/LG3HoefyzVjxEf+LueFx/05zf+gS03wPeJP8AEXxeLsj7ZmNIAeP3S5BAH/fB/WvSzo2j2+urrH2dE1W4XyRKGYGQBc4xnB4XrjPArxH4NLe6zpeo3UPiG4trmS7aS4hSGN/mIGGy6k8gY644r0rwv4Mt/Duu3uqNq093e6gh8xZQi7vmBLBVA/ya5X4MD994ofnB1Jh+p/xqpollBcfGfxBPNGjtBaRPHuXO1vLiG4e+CR+NW9eTZ8YvDrqdvmWMgYDjdhZuvr2/KjxoP+LneET/ALEn/s1e40UUUUUUUUUUUUUUUUUUUUUUh6j60tFFFFFFFFFFFFFFFFFFFFFFFFFFFFFFFFFFFFFFFFFFFFFFFFFFFFFFFFFFFFFFFFFFFFFFFB6HHJrxm20vxG3xC/4SCbSI0sWgFpxdIWVc/fI789vSvZqKKKKKKKKKKKK8R+JVnq2oeIPDz2Wj3VxbafdpPPMhXBAZThQTycA+le0wsJI0kCMm9Q21hhhnsR61LRTSikhioJHQ4p1MEaAkhFy3U461z3i2VofD+orFbzTyyW0kccUETOzMUOBgA4HvXH/CS2ntfCtnpupadPbXdm0mVnhIyGdmBBIx37eleqVDJBDKytJEjsv3SygkfSpSoYEEAg9jUSQRRnckSKfUKBTRa24IIgiBHcIKQWtuDuEEWc5zsFLLa28sqTSQRPLH9x2QFl+h7U8wRGYTmJPNC7RJtG7Hpn0qG6srW8Ci5toZwvTzYw2PzqVYIVk81YkEmAu4KM49M+lRXlla30Yiu7aG4jDbgk0YcA+uD35NL9jtt0TfZ4d0IxGdgyn09Pwq1RTJI0lRkkRXRhgqwyCPpWdb6PpltJ5lvp1pE+CN0cCqcHqMgUyDRNJt5Flg0uyikU5V0t0Ug+oIFM1bQdJ1kodS062umj+40sYYqPQHripbmTT9G09jI0FlZxKQOAiL7AD+Q6189fBnTdB17TdSjvraC4uBfPIgYEP5ZVeexxmvoxNPs0svsC20S2mzZ5IUbdvpiszTfDWi6XOLiw0y2t5gMb40wa0tR06y1S3Ntf2kN1ATny5kDDPrg9/eqGh+HdH0FXXS9Ot7Xf8AfaNfmb2LHkj8aTWPDuj61LBNqWm291JAf3bSpkjnOD6j2PFV9R8J6Bqdwbm90m1uJioXdImeAMAD0q3q2gaXrFhHp+oWUdxaxlWSN8/KQMAg5znBI/GsT/hA/DQVVGmAKowAJpAAP++qmufBXh25soLCbTI2tLclood7hVJOScZ5PJ5Nbdto+n2unHTIrZfsJUr5DEsuD1HOeKpeHvDOjeG4ZIdJsUtkkOX+ZnLfUsSawLr4b+ELrUH1CbRIXuZH3ufMcIW7nYG2/pXRa54d0vXrJbHUbYy2i4xCkrxrxjHCEZxgY9Kqjwnow0X+w/s8v9m5z5H2qX64zuzjPOM49qtaJ4d0vQrNrLTrZorVgQYXmeROc54Ynrk1iQeA/D9t5yW9tPDbTtvltY7qVYZD6lN2PTjpwK7iKNIY0jjRUjQBVVRgKB0AHYU+iuc8T+G9M8T2P2LU4TJGG3oyttZG9QfxrF1HwFoWoabBpcsU4s4Tu8tLhxvb+8/PzH3P+FdVpGmw6TZRWVu8rQRALGJXLlVAwFBPYYqLXtGstf06XTtQjMltKVLANtOQQRgjp0rWRFRFRQAqjAA7CvMJ/hh4cm1S41DbdoLly89slwVhlJOTkdcZycZxz9Ktab8OdA0u+uL6wS4tppTlfLlwsR9UXoOp65x2qx4U8C6f4WluJNNu78faP9YskoYMecNgjryak0XwVY6PrE+sW99qD3dxnzzLMGEvPcbfyxjFSaf4NsrHXZdeS8v31CYYleSVSJF4G0gKBjgcDpgY6V29FMkOEY+xr5m+B+l3N9pmpaja6rdWLveMjRxhHQjarA4YEZ+Y817vovh210W0uYbOaf7RcuZJruVhJLI5/iYkY49MY9uTWF4T8Ex+Gb66u7fVb2f7W2+4jmCEO3JzwBg5J6U/xj4Mj8Vy2zXOq3kEds/mRxQhAA/97lck/X1NdzbxvFCiSTNM4HMjAAsfoABU1FeeR+ELqx1O/wBR0rXrq1a+l82aF4kljzjsCOPr7d63tA8O2mixXYV5Lme9lMt1PPgtKx65AAAHJwAMV5hP8IbWHU5brRtc1DSbaYgyW9s5HHoGznHXGc4zXaah4HsJtAg0Symlso4ZxcLMvzuZBk7mJ6kk5/DAwKbc+FL3VjbQ6/q639lby+aLdLZYvNYZx5hBOQM9AAD3o8ZeDm8Q32nala6nLp99Yk+XKiB8g4zwe/X86z/FvgBdej06aDVbi11Ow4S9b52YZzzyO/I9Kyr/AOGUl3qVjq48SX41OA/vbp1Vi4xgBR0THPY9a9hWFRAIHLSKE2EuclhjHPrXK+DPClj4StLm2sslZ7hptzD5gp4Vc9wB/X1qr468F6d4xtI4rtnhuISTDcR9Vz1BHcHA/KuY8PfD7ULeW1Gv+JLrVrSzkEtvaspVd45UuSSWA7D2HbirepeC9UvPGVt4pGs26SWqGKC3NoSqxkMME7+T87HPv2qbxl4O1PxFrGnajDrEFounOXt4zab+TtzuO4ZyV9uPzqPxp4N1XxPd6bcjV7e0/s9hLEq2pfMnykk5bpleB/OvUYg4jUSlTJgbiowCe+BT6K8n8UeCtTufEcXiTw/qyWF/5flTCaPejrjHTHoP68VnN8OtUbxLY+ID4mla8hixLM9urM7kMDtX7qLtbGMHHJ6nNXPGngCfVdXi8QaDqZ0vWFG2STBKyjAUZ9DgY6EHiug8L+HNUs7g6h4g1ptW1AKViIiEUcCnrtUcEnAycdq4PVvhpqljr82teDtZj0prjmWB0JQE8nHBBBPO0jA7cYA9J8K6DeaYJLrVtUl1PVJhtedhtRFznaiDhR6+v4DHJeGvButeHde1Cez1W3/si8uPtDwNGTJnk7QTkDk4zzx79H6L4W8QWPjG/wDEc13p7pfqsc0Ch/lQbQNpx1AXv1o1Twrrt343svE8c2nBLJDDHAzOC8Z3jk44bDn2HHWl8QeF9d1PxXp2vwy6ciaeCsULs5Lg5zuIX3PSvWFztG4ANjnBpaKKKKKKKKKKKKKKKKKKKKKQ9R9aWiiiiiiiiiiiiiiiiiiiiiiiiiiiuAsPE19qXiu80iz05W02xIW4vmc/f252KMcnJx145Ppnv6Kytbv30zT571LZrgQLveNDhio6kepA5xWHpXjDSdantINJuFvJJ0MjqhwYEHUuOoOcADqc+nNdjWB4n1G70nSLq/srIXksCGQxGTZ8oGSc4OcAdO9UPAmuy+JvDllq80KQyXG/MaEkDa7L3/3a66iiiiiobmQwwSyrG0jIhYInViB0Hua5e08YaJfWlrdWV4tz9qlWGKKLmQuexXquByc4wOa66iivObfxt53jFfDD6VcQOYmk86V15wM8KM8HB5z26V6NRSAg5wQcHBxS0UUUUUUUUUUUUUUUUUUUUUUUUUUUUUU2R1jRndgqKCWZjgAepNYekeItI1me4g03UILuS3x5nktuAz056Hp2reoooooooorOTVNPkvWsEvbd7xQWaBZAXUDGcjqOorRrPuNTsLa5htJ7y3juZjiOJpAHc+w61oUUVSuL+ztpooLi7gimmOI45JArOc4wATk8+lXaKKKKKKKKKKKKKa4Uqd4BXqc9KaixgBkVcEcFR1FSUUUUUUUUUUUUUUUUUUUUUUUUUUUUUUVTv7OHULZ7a48wxOMMI5WjJHplSDisTw54V0bw0si6RaNbLIcsvnSOCeOcMx54FdPRRRRRRRRRRRRRRRRRRRRRRRRRRRRRRRRRRRRRRRRRRRRRRRRRRRRRRRRTW6r9adRRRRRRRRRRRRRRRRRRRRRRRRWL4hl1GHTJm0mOOS+LIsQkUlRlwCTg9ACT+FeZ+Odf17wjpa3c2q2NxcyyLHBapZkGVieed5wAMnOPQd60tX8Va1o+j6P9r0+A61qcwhWJQRFCSf4uSTgH1Hf0qjrGu614LvtNW/8AsF/Y6jceW5t7cwOkh/ixuIbJOTn0qX4neLNe8IJb3tpa2E+nzOImaUPuibGecHkHB6Dt713GvalcafoEuoW8lu9wsasm5GKSscAKADkbiQBz3FZWs6/e6TZabazW1vc67qL+VFbxsUiyOWJY5O1QRnqScYHPHnL6ifhzqMElxp2jHTtRZUmn02MxNE3JGQWO5cHPAHf2FbnjTx9qXhrW9PsjpEcljeOBFcLKXaZflyFUAYb5gOc9RVqPWPEuoaZ4kh13w+umRRWMjQMs4k3ZRvlJHDHjqMfTmsf4fax/Y3ww0uaMLJduZktoDkmaQzPhQBz/AIV6J9o8SR6LJdSWlg2pKhcWkbsVOBnbu7senTGe/esT4b+LbvxfZXN3cW0Ft5MpiMSMxYHAPOR7/pW34b1e/wBVvNTjnt7dLWznNuk0bkmRx97gjoM4+tddXPeKtXm0LRrrUoLB71rdC7RI4TCjksSewHoCfavLdL+I2t65osd7ovheS7uFLfaQJMRx4PAUnBckYOB0rqvC/jgeJPD9zqNjpk0moWrbJtPDgNu9mbAxjJ9eCMZ6+P6J4q0qMXXinQfAk8motcNHcMlwzKitg7gMEAtnHyrxzzg4Put54llNxBp2m2DXOqSQLPLBI/lrbIf+ejY4P+yBn6cZy9F8ZSvrzeHdesF07UmTzLfZL5kdwvP3Tgc8H8j34rVvvEcz6nLpOi2Iv7u3Aa5ZpfLigyCVBbBJY46AfyNeQaTqN1qXxega+059PuYbNonhaQSDOxjkMAMgg9a9buvEl3Nq13pejaat9LZKpupJLgRKjMCVUcEkkA+wrP8A+Ep1O90HVbyw0R01CxmaBrWaUAgqqszZHBHzcY68etc98HdX1K98P/aL+2zA8s0z3zTgl2LEnKYyO/tWrF45vL/T7jV9J8Py3elQF8zPcLHI6qMllQg5HXvn2zxW1H4tS88KjxHpdlJeR7C724cI6hc7+vcYPHft1qx4K8UR+LNPbUILOS3tw5RfMdSWI68AnH41Lo/iFtQudSilsXtoLBzHLcNKrIWABIGOeAeawNQ8cTW1i+r2+g3lzoyEFrsOqMUzgusZ+Yj649eBki3rXj3R9L8PW/iAC5urK4H7treItzzwx6LyNvPf6GsO7+J9immJqVlpOp31uIw88sMOI4DjJVmPBIyM4yB612zeJtMXw8PETTMNPMQlDbfm5OAuPXJx9axpPGElrLZC90HULeG+nSG2mJjYZfAG/DEp16c1xXjnxVq9r4v0DRotPnhs5LpXLLIm66w2MD5sBe+GIJ44HftPFHji18MW9rcajpt+kVxgAhEO1jn5ThuuBn6e/FdZPqSQaW+pPBMI0h85o8LvC4ye+M496zx4isk0aPWLpZrS2kUMiTqPMbPQBQTkn0rGk8b2Fpe29rqlnfaYLpttvNdxgRueOCQTtPPfFT+IPG2iaBqFtp19NKtxcOqKFibauccljxjkdM1jXnxN8PWd9BbTG8WCYgJfNblbck+jHBI75AIxzmrGrfEbw/pV2LeeW4aPzRC9zHCWhR88qX6EjqcZ/Q16HFIk0aSxsGR1DKw6EHoakrA13X7DQxbi7aRprl/LgghjLvK3oAP64FZmleL9Ov8AUhpMkV3Y6i6l47e8hMbSKM/Mp5BHB754Poa7KmSOI0ZyGIUE4UZJ+g714voHj2bVPGmoWMljqEVpBEsKRCBnIff/AKx1AyoIPU8YHvXp2s69Y6OYo7l5HuJsiG3hjMkkmPRRz+PSqGi+LNL1e8ksI3lt7+PO61uojFJj1APB6HoTXWUUVybeL9FWaeET3DvBK0Mvl2czhXU4IyEIqHRvGuga3ftp2n3zy3aglomt5UK4653KMVPq3irRdNmktbm5MkiLmZIoml8pe5faDtH15ryP4Q3Vne+MPGNzYMjWkkqNEyLtBBZ+QK9av/GOg2FzPaz3/wC+txmYRRPII/8AeKqQD7Gt3TNRs9VtEvLC4S4t3ztkQ5Bx1rQqC6uIbSCS4uJVihjUs7ucBQO5rmLPxl4fvJ4reLUoxNKVWNJEaMuWOBt3AZyfSuuorD1nX9K0RVOo30UBYZVScsR6hRk449Ks6Xqlhq9uLjT7uK5hP8UbZx9R2/GvFLOKzsfjDetEkNvEum75SFCKDhSWPbp34/rXsela/pGsSyxabqVrdyRcusMgbA6Z47e9eNfEO2hj+I3hCdIkWWWX944GC+GGM+uM17xdXMFnA9xcypFDGMu7nAArK0vxDo+ryNFp+pW1zIoyUjkBOPXFaV9e2unwNcXlxFBCvV5GCgfia+d/Gsuhah468H32lyWtxNPdt9pkiYNuKmMJu9xzjv09q+i7q5gtIjNczxwxDq8jhVH4mqGla1pmrq7adf290EOG8pwSPw/GrzXdstwtqbiIXDDcsRcbyPUDrUFtqVhdTPBb3ttNMnDxxyqzL9QDxRHqdhLdNZx31s90pIMKyqXGOvy5zWhRULzwxyJE8qLI/wB1CwBb6DvUcV5azTSQRXMLzR/fjVwWX6jqKlnmit0Mk0qRoOrOwAH4mo7W7trtC9tcRTIP4o3DD9Ks0VA9zAkixPNGsjfdQsAT9BXlHxrtY7jwTfXQllDwGMp5czBTmRVO5QcNwx613XhWRIvDejB3Vc2UAGTjJ2CukpodTtww+bpz1oZlUZYgD1Jp3WjNICD0NLVe7keG2mljjMjojMqL1YgcAfWuU8FaZq9jZvca5qM11qF0fMkiZh5cGedigccZ5I49OBUPjO61rSlt9V0i2kv0ibZdWCDJkjP8aY53A46Z4J9K0PCd1quo2b6hqtu1mbhyYLJhhoYxwN3Gdx6n0yOnSulmQyROiuUZlIDr1U+orxH4Zz358W+K7O81O7vktZEjia4fJC7nxx0H4AD2ro/FfiHXfDmsRtBpNxq+mXScLAvz28gGMZA+6eDlvU4PGK7zRxffYYm1JkN44LSKmNqEnO0eoHTPfFadFcr4ym1iPSWj0FCdSmlSKKTaCsQJyztkEYAB/MVuaZDc29lBFeXX2q5VcSTbAm9vXA4FXqK87+KNzqlh4YvL/Sr82ktsFdsICXG4AjJ6da6fwvPLc+H9Knmdnlls4Xd2OSzFASTXnZ1q/OvvbPf3Y1EX/lw6b9mIia134Llsc/Llt2eCMYrufGb6jDoN7caXeJaXNvE03mNEJMqqkkAHjJx15rI+F2pXmr+DtNvr+dp7qXzd8jAAnErgdPYCu/ooooopksixRvI52ogLMfQCuH8EXWv6lDPqWrtFHbXLbrO2SPDJH2Zj15GOD/8AWHd1XvPP+zTfZtv2jy28rf03Y4z7ZrE8J/21/ZEP/CQeV/aOW8zysYxuOOnHTHSujorgNc128fxJZ+GdNeOGaa3a4numUOYUGQAqngkkd+gOcU7wyviu11e9s9akivdNVA1tfhUjdmyPlKL04J7duvNd7RRRRRRRRRRRRRRRRXK63qerWWqaXb2WkNd2dzJsubhXx5A45x6dT+HrXVUVD58Xni38xfOKb/Lz823OM49M1NRXKeMdZvtD01LrTtKl1Kd5ki8mMkYBz8xwDxnA/EV1EbFkVmUqxAJU9van0UUUUUUUUUUUUUUUUUUUUUUU1uq/WnUUUUUUUUUUUUUUUUUUUUUUUUVR1O/ttLsbi+u5BHbwIZHY+g9PU+g714j4I0+78aeIG8baxA0VpH8ml2xb7oBxv/n9ST2AroPGfjR7XVNK0TS7yG3kvrh4J7yRN3kFSBhQeCSTjnI/p5/8VtL03Tbvw3i7kn1I3qedLcXDSSMmRyQThRnHQAV7n4v0aHxL4ev9Mba5ljIjYH7sg5U/gwH6ivIPhfqs/iW00vRbiKRG0B990zDhmXKwqPTHP/fFRfF2W0sfGPhq+1e1WfSNjxTCRSycnBOB3AYN+HevQbnTvAtnY/2ibHTJIAAyeWiuXPYAdyfSuP8AiKB/wnXggKuwCU4XGMfMvFeueLP+Rc1f/rym/wDQDXy94MN94Q07QvGE0j3ulTxyWtxFkMbVTIQCnPcqD+BHfj64s7qC9torq2kWSCVQ6OvRgehr551a6k+HXjq4ntrV5bDXosxxIBg3APAAHP3m/KTvXvOhWJ03TLa0Zt0iJmRv7znlj+LEmtauf8Wf8i5q/wD15Tf+gGuM+CqKvgHScAAsZiSB1PnPXL+BdPW28VeOLi04s95jDA8CT5mYD6En6VofASMJ4QcgDLXchOB1OFFczpC6dd/E/wAR6frUkiXM5T7KEuJIt4CjAyrDJ2lTj2OK9S/4RTwvpmq2WotbONQ8zZbSSXM0jFiDxgsc8Z68CuO+Dd2slx4nt7iQNqA1OSSX3U8DA9MhqkkGfjFF82MaZ03Y3dePf1x7Z7U7xJ4T1ddYu/Efg3WFgv5SI7q0kAZJSMZ5OQDjHBHckEZrQ8L+JpvEXh/XY76xFnqdkskV2gHDNsIDfkuPw9MVT+Ek0Fl8Oluboj7NGLiSTHzfIGbPA9geKr6ZHqGt+GZr3T5U0DRGilaC0tI1aWRRnLM5+6SQeFGfetH4IqD4HtQQCDLLkH/eNcZ4f1BPh94l8QeH5QI7W4U3mmq2QHcjARfXP3fqldn4ztbrRfhtqaI268eLdcyYALtI480n8GYVH4V8O2OueF7F4tb1SS1mtFjeJbkbV+XDIQBxjkYrL8b6Tpnh/wCGOtadpMsv2eGRFbLlyHMse4Z469/qfpXXRRhfhmqKAAdD7DuYOtcd4I0W28Q/CWy0q6mEIuBKschx8sgncqR68gcdxkVkW+u+IfBTWeleNLOHUNGadI4dSDZ8sg5Ut6425wQDjPJ6V0HjZVk+I/g7IDLiQjv7g16B480FPEfhy+08rmUoXgPpIvK/4fjXmng/xB/wk3hPTdBDut9vFnerkq6wJyzZ75UKvPdj6UvxRuHj8UeD7D7ZLZ2jXBbfEqna+VVThgRxuxyCBk10fiP4fr4htFg1jxFqM1vEwkA2xKAQCM52ehP9a5b4uRwm48FW+fOiN8qhnw29coOeOc1f+PqIPB0Y2LhLuPbx04YcfhW38RbSCP4cXsKwoI4raPYu3hSCuCPeuy8H8eGdF/68IP8A0WtdHXmPjSTSIte0WV7aa+16Mv8AYLON9obPVnOMKoxnPt0OK4XxRFrEvxA8HvqElqjs7skduG+QDBYFifmJHHQD2r6IorxLwWP+LleLT/sx/wBKqeDrs6j8UvEklwd0lvB5MIPO1Ayg4/z3pnxniez1DwxrNmSl9FeiFSP4gSCAfbgjH+0a96GSBng0tFeX+PfEsXg7T47TS4BLq2ozsLW3U5YyOxJcg5z8x4HckDp0o+GvDsvgrwvq+q3EguNcmglu7mdsE7wpbbnuAcknuSfar3wghhPhG2vwzSXN/JJcXMz8tJIXIYk/hXI/CxIo/G3jcRKEjF0PlBGB88menvn/AOtWz4Y8mxbVbHwrbvqglvHe4vLuTbboxAygYAlyPYfxdTVL4CZGgamjKisupSZCfdHyJwPbivcq8/8AiboN/wCIfDctppkireRyJPGjHAkKnO3J4B9M8ZAzjqOG0vxjY6/qOnaL4s02fStatbmOa38wfJLKCQNpx0Pbsexziveajmfy43fGdqk4rxj4N3n9uJrmvXAEl5cX7R+aedsQVSqLnkKM9PpWRdL/AMI18XbJLA7LfWLbNzCOFJ+YAj3ygP4kd6ZPotnrnxev4b6PzYIdOWUxEna/CLhsdR82ce1M1ewtPD/xW8PjSbeKyjvLdlmigQKjD5h90DA6Dp6VrePozL8QvByqRkMzc+gIP9Kd4vu73U/iBpei28VpcRWlsbxbe8kKRvLyA3yqxJA6cetWdf8ACHiDWvEWk62H0uynsXG94ZJHaRcjg5UDpkfials7geIviPqFveIr2mi24FtCwyPNfG6QjOCcEgZ9jwa5v4h6fbQ/EfwhdwwpHNNLiVlGN+GGCff5jz1/KrniG81PVPiONNtrG2vo9NsxcRW91MUj3kjMh4OWG8AZ6dRzU914U8R33jDS/EKW2naa8DgXTW8xJnTPzA/LySuRn6c8DHP6lodlN8YooAskUVzaNNOsUjL5jFWDAkHoe4GKr+M/D9honj3wwmjRtpwvS0c32ZtmRkA49CQSOP581P8AFTwxpHhm10XUtGtPsd4moxx+ajsWYEM3JJOTkDk819JISyKT1Ip1fNfi3QYH+LGiRQS3EH22B5ZmikO4nEm7BY8AqMEDHGcc0/xvoth4T8VeFb7RYWtJLi8EVwI5G/eKXXOck9QWB9c+1d942021fX9J1fWr+BdGtFYCylUv5s5B2kKAd3B/DHua4bTZlt/izZppmlSaZa3Vk/nxPGIvNADnzNg6fMqjpngnHOa+jKa+7Y2372OPrXyt4b1TQbS61TRfHmnpb6zPOzSXs679wI4w/JQDsRxjFdr450kaL8IbnTVnWdYUiCyr0YGdSD+RrN1HwHp954Di1O6urybUbXS1nt52lIEIWPeEVRwF7evfNX9RuJta+Ecep315crdJaF/MimZC7AlRvwfmB4znvzVPwN4HFxpXhrxDd6vdGaxi81Ix/qxHyQgHbjqe/StLwMtp8QX1XXNXRrmFbtra0tnYiOKIKCCAP4iG5J/SovDsk3hD4gHwpHK76RqEBuLOF3LeQQCcAnJx8jDGfQ/XE0XR7if4leINHfWL82kdqpYtKWkZGEbbA5OVGW7dhiorbQb3w58QE8O6PrN3baZqdq08il97Rj5s7C2QGypw3UZ71dvNP/4Qbx34eTTb27lt9U3Q3MNxMXDdBuye+WB+o9DXc+LbCe612C41q9ig8K28G50a4MQebOAGwQT2wM446ZNcf4H1OKD4gXuk6Rd3T6JJamdIJw4VH+XJTfzj36cn2NdrqekaVo1rqmta/fXcqtM8wIvJUCofuRoqsozjAA9T1rjvhhb6gttfeL9Xu72PTmjke0s5LqSXy4hkljuOW4HGevXHSui8Lab/AMJnpKa5rslwz3UjPawRXLxpbRgkKAEIBbjO489PSuP+EsDaT4k8aLdXMlx9mkXfM/LOA0hyffAqxo2rQeLLa51TU7XxDL50rpbR2IlEdsg4GChAZu5JzyMY451fA9z4nudD1fTdTfUbWW2y1nqFxGDI0eScHdnJ46nnDdeBXPfDew8QeL/DUkmpeJdQhtWnkCeQ5Eshx/FI2TtB42jA6/h0Pwz8R3UHh3XI9XuXuW0OaRPPc8uijgepOQevqBVLTdRPibSTfX8niaG+uV3wvYwXCw2+c7fLCAK/HUnOfUV1/wAKtU1zUdCZPEFrcxXttKYxJcQmNpUwCCcgZI5GfYd816bXA+OvEE+lLp+m6e6pqeqTrBBIwBEQyNzkHrgHp6muA+Kvh25sPCV7ew65qMrIFFxFcTho5lZwD8pGFOSMbcelbWvz3lj8MrPUbC+mtLm10+3dGjxhsqgIII54zXTSz3d34EivhezQ3o0xbnz48ZMnlbskYwQT1Fcx4W1TUNX+Ft1falKZriS0u/3pwC4G8DOPpj8K5fwPrM0ngHTND0RzJrkyTMqxOo+zJ57fvHJ6Dpx1OeK9f0zT9R0XS7iWfUrvV75YS22UKqs4BOECgEAn1JNeYajc+IbLwZNr+q6/c6brXzyxWrCJYxhuI9hHzEgA+vzd+c93puo6r4l8FWV9ps4tNSuo4v3zIrBCHAkbaRg8BjiuL+Iuq614ZtrWGx8S3dxq15Ksdta/Zbc7skAkjZnHYe5HvT/GeoeL/DXgiC8l1W3e/GFu5DbqHDO2AE2/KNoOOhzjOar+JZfG58ML4jg1yKyMMCTtZR26NuXAyxkI5JBJ24x2ru7HWtU1nwXb6vpq20d/Lb+YVnBKZGQ2MEdSDj9ai+Fmt3/iDwvBqOpTCW5klkBYIFGAxAGABXolc94rudRs9FvLrShbm6giaQCcEqQoJIGCOeOM8Vyfw+1vWPEHgyHUXltpdTkeQBpVKpxIRhgo7D09s85rj/BHiDxj4w0u9WO7s7OaG7aNr3yg+BtHyLH7E53H1rpvht4k1XW7fVtL1ZkGr6ZKYZJ1TAfO4BsAAdVPTGRivMINM8QH4q3ECeIIhqAswz3hsVwU2j5fL3Y9Oc/4V65rGvX8Gq6Z4WsbmKTVrmMy3F5JF8sUYBO4IDyxwcDP165rn/EPiDXfAV1Y3Gr6gur6Rdy+VJIbdYpIGxnI2DDDgn8DUnxH8W+IfDl3pxsLO0ksLm4SNX37pJTwdoHRc8jPPrkUk2ofEmykvbybTtJmtRAZY4ElP7sgZ256s3r2J6EVn+F9f8beLvDaXdh9gs5g75uZl3edgnCog+7joS3t7mjwb4r8XeL9Klhtbexs7y2cw3F7Nyu4Y4WMZ+b1zx6eldN8N/E+pay+qaXrUcI1PTJRHI8P3ZAc846fwn/AVUsdX8SeJrzVzp08Wk2enymCLzrbzDcMM5JLEbRwPzrX+Hvi/wD4SXw0+q3iJBJbM8dwVztyoDbh/wABINVbTVfEXiTTpdX0eS2sbPLm0ingMslyoyMt8w2ZI4Ayf6s8OePPtng+78RatYvZG0ZlkjwQJCMbdmfUsF575qjqPiTxBB4fPiCO60ddsQnOnnkmPr/rN4+bBzgDrxz37nwb4gi8UaHa6rFH5Xmgh4852MDgjOBn6109cN4j8TS2Wq2Oh6bDBPqV4C2Z5NscCD+JscknoAP/ANfM6t42vfDXiHTtP1k2Fxp1/wDLHd2oZGjPH3kLNxll5z0OfaofGHjLXfCur2MF5bad/Zd5NsS8+ceWuRneM8EA59D69cdRpmu6pqviG8tbOG0fRrRgj3mGyz45RecEg8E9B9eKy/EfjDUtI8U6Ro/9lILS/l2LdSSZLgY3YUdMZHX1rV8V+JLnTdT0rRdNhgfUNRZtj3LFYo0UZJOOST2Aptnq+vxa+mkalZ2WyWCSaC6gZgshXHBU5IIyM9eoryHwtf8Ai28+IesvJDp8moQW6wyRSTOsUUWQwCEAnr7dWJr1GXxRqll4z07w5eWdo0N9G8iXELtkBUY4KnvlfyP4BPGXizUPDWraVb/Y7ae01G4WFW8xlkTlQSRjH8XFQ/ErxveeDYIJodGa6hlbaZ2lCop9MDJz9cCuv8Ta/beHtOF5cI8jyOsUEKfellb7qD0zg8+1cX4i8Wa94YtIdT1XR7V7BnCSpbXBaWEnOM5G09unrXp9pcRXltDcwPvhmRZI2wRlSMg4PsasUUUUUUUUUUUUUUUUUUUUUU1uq/WnUUUUUUUUUUUUUUUUUUUUUUUUVi6/oWm+IbP7Dqlt9ott4fZvZPmHQ5Ug96xIfBGgwQiCK3ukiA2iMX8+0D0xvqvqHw/8NX+mwabPp5NvA7SRYmfejMct8xOTnuDVST4Z+E301NO/ssLCsnmBllcOWxjJbOTx26egru9OsbbTbSKzs4hFbxDCIMnHOe/vVTTNGsNKnvZ7OARyXsxnnOSdznqeenc/Uml13RrDXrCTT9St1nt5OSp4IPYg9QfeuK8NfDTw54dvUvra3lluUOY3nfdsPqB0z71p674I0nXdUh1W9a6N1BtMJSdlERU5BUDoc8/WtvWNEh1fSX0q5urtYXUJI8Uu13XoQTjkHv61gWPgXTLLw9ceHY7i9bTpv4HmDFBu3ELxwCck/WoNM0bR/h7ptxdnUryLTYhl0nkMiISQMhQM5JI6etU7fVdJ8a65pkmmSC6tdM3Xck/kkASMpVEBIBB5LEf7K16hRXP+LTjw3rB/6cZv/QDXkfwi8PTP4OtLm11q/tBeGQzxxbGBw7JldynYcDqK9UtfDltp+iHR9Mmls4zndMuHkYk/MSWByT69u2MCqfg3wjbeEbeS1sb28mt5GLmO4ZWCtxyMKMdKyvHXw90nxiY57h5ba9jXatxFjJHowPBH5H3qz4R8EWfhyVrp7y61G+K7BcXb7jGO4Qfw5/Gs3Xvh5b32tf27pWpXOj6i/wDrpLcZWX3KnjPAz2PUjPNMtPhrYW2vxa4NV1V7pAN7PcZaUgYO5sZwRxgYHpgcVoy+FNSt9Uv9S0jxBJaPfSB5oZLdZY+AACASMHA6962NB8M22lWl7FJNJdXF+7SXly+FaVmzngcKMHgDpXN+Hfh7b6Nb3ti+qXt1pk4kWOydtqRh+D06nHTsDk4zyMzQfhkumWdxpdxr2oXOkSMStmreWBnruI5P0GB7V0PgDwdJ4QtZLU6tPewliY42QIkYJycDnJPHOfpjNaOt+E7HWNd0jWrjPnaazFU7Sd1z/ut8wrqrq3iu7eW2nQPDKhjkQ/xKRgj8q8Ks/hPeaVey/wBi+K72w06V9728a/MPo2cegyRniu38V+DTq/hpfDmnXiafZHHmFofNZsMG65HVgST1J/HMyeG9UXwf/wAI4dVt2k8g2n2k2h/1O3bjbv8AvY4zn8M1z1l4B1K18JL4cGuoPIuEntblLUq0JD7zxv5+bkHjFaN94V1rXY7Oy1/VrO5sLeZZZBDaGOS5K9nO7Cg99oFWPG3g+512903U9M1L+z9R08nynMYddp9vX9MZ4rvLCGa3tYori4a5mVf3kzKF3t3OBwB7dq47w74NtdD8Q6zrMLDOoFdkQXAiHV/rluam8d+ELPxhpn2S4cxTxktBOoyY29x3B7iuM8P+BvEsTLa694qlvdKQAfZo8hpADkBnPIHAzzz0rW8c+ENT8R6jpVxbXlnbwabKJoo3jYlmBB5wenyil+IvhTV/GGlQaYl3Y28YZZZXKOSXGeF56c9+a0/E+iazrnhk6OJ7COedNlxJsbaACCNgHTp3roPC9jd6Xo1np948DyWsSQq8IIDKqgAnPfit+vJvG3g/WdT8Q6d4i0HU4LW9tI/JKTqdjLlickZzncQRj8ay9Y8D+J7/AFbStb/4SG2fULRjkPb4ijU9kUderZJOTxyMV7TCrpEiyP5kgUBnxjce5x2qSvIR4Q16x8bXut6VqVrFY6gF+0pLGWdQAOFHQng4OeMnr3t694OvE8TQ+KvD81vDfBdlzbTAiO5XofmHRsYHTHAPY51X0K91zV7DUtbitoYNPJktrSGQyHzcjDs+F6Y4AH1PasbxsfFtnrNlqGk3sJ0pDGklm4UGR2baVHGTkEd+K9XHSkOcHGM9s14ZY+GPEkXi678S6lYWGoz8pZj7WYlgXkDA2HJwcc+pNdt9n8R6tfW8epWtna6UEkFzFFcGRp9yFQp+UYHOfw+lcL4b8NeNfBtxNpukTWF/o8shaFrtyDb57kDBP0BIPXjJq/4H8H+ItI1fxBdand2UkGquxkMW7eTl8MB/CPnPGT6e9UPBXh7xt4ahudDh/s5bBpmePUGO50BAGQmeTwCAe+ckitf4WeG9f8Mf2lZah9kNm9y8yTKSZJSQBnA4UYUHnnnFew1xvjZNfazs38Oqj3cV2kkiPJsV4gG3KfUE4H/6q5XXdK1bxfNpMN7on9mJa3SXM1y1zHI2FzmNNpzzkc8Yx0r1yggEEEZBrxTQfD2ueCde1B9Nszqeh6hIZfJimRJLds56SEbvT73Iwe1dFp2gXmoeKx4p1S3Fq9vbm3tLTeruo5yzMOMnc2ACetYOmWGvx/Em91yXQZk025txaLKbmElQCvzlQ2cfL064P4VX8UaTr174/wBI1q20OaSwsB5bv9ohBcZbLKpfOPm74PHaneL9M1+/8baDq1lok8llpxxLJ9ohUsGPzbQW7A98Z56cGo/ib4T1q91DTvFfhlimr2ShTAQoLpzzknBIyQV7g9eMHU0C98b6/LDb6xpMGkWSbWuJhJuknwQdigH5Qeh9s4PasjxFoWveG/Fz+KfDVgt/Bdx7b6zDhWJ4yRnucA5AJBzxg1leJ7TxhrniPw9q6eGhDFZSlxCbpC+MqW3nIC5A46njn0rQ8eeHvEllrtv4y8NIkt6sKxXNkfn3DGDjpuGMDAweMj26Pw1qnjHxBcwnU9HXRbGJhJI5fMkxBGEAzlQe5I5HFYV3basvxOj1tdEvW06K3Ns0oVDk4PzKN2dvI56+1M8e2eq3vjXQL610a8mtNNfdNKgXDAsD8uW54FTfGC11TW7LTbTS9Iu7mSK4W6dsKqqApG3JPXn8MV7PZSme2ilaJ4mZQTHIMMp9DVmvDtfjv3+KGi6nHpN/Jp9nA0EtwkBK7mVxkeoG8ZP1qD4qR3t7rvh82el6hcR6fdrNPJFASu3Kn5T/ABHAP+NM8TnVdK+IGn+I10i91TTXtfKjWCEs9uSCD8p5U88k44YjPBqvqM/iAfELSNal8NXXkvaGBI4nDlQS3MhHyqQXGcnGO5PFfQSklQWGDjkZzimTMyxOy/eCkj614dLr9h4n8M/YfE2hX66m0R8uFrFy0j44eJgvGePTuOR15/XLDUNF+EsOgXkFzPqVwwEcMURkMaiYSYYrnAA/U47V3V9qMcnw0ZTBepM+n/ZFiW3feZfL27cYztyOvTGa4GLUoz8J/wCxTbXy6kITF9nNlLnd5meu3GMc5z+vFer/AA4mjuvCVhZPHNHLBbiGeKWNkZTyO4/UV594GeT4ealqmh6tbzxaZNOZ7K9WJnjYYxgkA4O0Dj1B9s9Dp1i/iLx2vivypIdL0+1NvayyKU89ju3MAedoDsMkYPGK5vwlrVndfFLXLuMzC2vYI4reVoWUSMqxgjkf7Jx9Kn1TWLNvi5p8u5xBb2jWkkxjbYJSX+XOMfxAZ6Zqr8SNVtD488MBZNwsJj9qZVJEO4qRuIGOlP8AEGvx6V8S4pvEQd9HW2B0xhGzokhC5cBQdzZ3DPJGR7VUi8RAfFKG+uNPvoIbqyENqrwHfLnkNtGeDz1xjuBzWR4g8SaT458Ww2N9qcVp4c0x/MdZzs+1SDjgdcdRzjjPQmvWtT17R9fH/CLaXcwyveW0sZaMHZCojO0jHB5xwD2rgPh/43tfCemnwx4nhnsL+wJWMFGl84MxYAbQeecDsRjBpPhvcxan4q8ZwyxXVub9sKrwnKgbw249FI3Dr61keCvGa/Do3PhbxNazwiCUvBPGm4MrHqR3HcEZ7jtXsFp4oTVdG1HWJoZLHR/IItnugFebg5cAE8HgAdT1rj/gTe2qeEZhJcQoYrl2kDSAbFwOT6CuV+HH2bXLHxtpcN1CJ76eQ243gFwQ+CPUeuKl8A/Ei08MaZ/wj3iiO4tbvT2MaN5RbK5yAcdxnjsRive/DupzaxatfPayW1vK3+jpMuHZMffIzxnsPQD1rfrwr4x293YXmg+KILdriDS583EajkKSDnPboRn1IrP+KHjjw9rPgi8ttP1FLi4uhEUiVTuUCRWO4Y+Xp371s6pKut/CJhp7NKy6fEjCMZIaMLvXkc4wQaz4fHegt8PY7WK6M19/ZRgNrEjM6uI9p3YHyqDk5PGOazvBOs2C/CC+gNwgmtbS6ikQnB3OZCg/HIrgdA0uTQPC2jePNAdXubVpE1OAy8SIXIwc9DjAxjupGcZP0BJ42g1TwVfeINCxLNBAzNE2N0LAc7h7DJ9CBXjsOseGpPh9eXdxew3niK/hkMvm4e4EmTwB1RQMkdBjJrvPA/i7SND+HFtdz3SSGxiCywxkF97M21Mep/QZPaovh3pkmrXknjrxG8Iu7wf6DCxAWCIcbhk9fT2yeS3FT4va9Zat4CluLW4URyXwij6HztjHO324zn2rufE80Y+HV3KHUp/ZwwQ3BO0Dr9azvAcqD4YW0m5dq2M2TngYL5/lUHwLZW8EWwBBKzSggHod2f617BWF4okSLQdUeRwiC0lyT2+U1w3wYcHwBppZ0wpmz/s/vX6/z/Guf+Aro2j6vtdWzqLng9iq4NJ8KXEnizxw29T/AKYijHB4aUHjrx0z3plnIn/C6b1d65+wKuM99inH5c1W1eR9C+L9jf3mIrLUrfyI5m+6SExj67go/wCBCt/42x/bfD1ppsPz3l5exx28YPLHnJx6D+orB+K1v9kTwVas4Lw3safXbsBNe1+IW2aLqLYzi1lP/jprzj4HnPga1P8A01l/9CNZ3wQbdY683HOqSH5TkdB0NVPhpKn/AAmnjhwdwWdeF5zhnzTvCmr2vjy21LWtcvDDp1tN5aaeJykcaYBDSYwWJ9+Oo9hyfw3Qah8O/EtjbsvmPJMIIiRu2+WCBjv3rtvg74s0y48KW9ldX0EF1YAxyLNIF+TJKsM9sce2O1Z3xQ1NfEvgvVZtJUzWVlcREzxnKzY+/gei7lOeR19DW74N1LwRrWhwXn2TRoZ0iUXUUkMavG4HOQRkjg4Pf867/wAKXlnf6VHdafYizspHYwoIwm5ckb9o6Zxn6Yro6+ZvGEunaZ8VrefxDbW8+mXdoqKblBIkfGAxBBHDKfoGzXpupWng/Tlt5odJ0y6ubidEtoYo42aR2OPl7ADJOegx9Kj+JUCeIbEeFLZIpdQvCJAzgkWyIwJlbHT+6PXd6ZrE+EOqPY29x4M1GFbfU9JZgAOkyMxbcOP9ofUEH1qn8SufHngkf9N2/wDQlrrfHnhzR/FstvpVzcva6rHG1xaTIpLKuQD7EZxxkH071yfhXVPEnh7xbaeFPEM8epx3MLNZ33HmBQpYgnqR8hBzznByRR4L/wCSpeLf+uaf+y0/xVLHD8W/CjyOFU20qAn1ZZFA/EkCqXxmniOueDYBIhlGoAlAw3AFo+cU79oZS/hzT1UEk36gADOfkeqfx43Qt4ZuZ1L6fDdN56Akbj8hA/75D16E3hfwZeaYL9raCTT2j8zzWnfZt65OW9q7TRPsv9l2f2GHybQwqYY8Y2pjj9K1KKKKKKKKKKKKKKKKKKKKKKa3VfrTqKKKKKKKKKKKKKKKKKKKKKKKKKKKKKKKKKKKpajYWmp2ktlfW8dxbSja8cgyD3/POCD2IqLSdLsdHtFs9OtYra3U5CRrgZ9T6n3NaVFZOtaPZa3aNZ6hHJLbv96NZnjDfXaRnp3qr4e8O6X4ct3ttKt3ggdtxjMzuM+oDMcfhXQUUUUUUUUUUUUUUUUUUUUUUUUUUUUUUUUUUVnSaZZy30d/JDvuY12ozMSEHsucA++M1o0UUUUUUUUUUUUUUUUUUUUUUUUUUUUUUUUUUUUUUUEA9RRRRSYHoKRkVsblBx0yOlLtG7dgZ6ZxTTGh6ov5UKiKcqqg+wprQxM4do0Lr0YqMinqqrnaoGTk4HWoZrW3uCrTQRSFful0Bx9M1K8aOu10Vl9CMio1t4VDBYYwGGCAo5ojtoIm3Rwxo3qqAGop7G0uJFlmtYJJE+67xhiPoTVyimuqurI6hlYYIIyCKzYdH0yCGSCHTrSOGUgyRpAoV8dMgDBrRVEVAiqoQDAUDjFZ1to+mWpmNvp1pCZgVl8uBV8wHs2ByPrSyaTpssCW8mn2jwIcpG0KlVPqBjApqaNpaQvAum2awyEF4xAoViOhIxg0610nTbMubXT7SAuu1zFCq7h6HA5FV7DQNI04Tiz0y0gE4IlEcKjeD2PHT26ULoGjrYx6f/Zdm1nG+9IHhVkDc8gEdeTz71X/AOEW8P7i39h6bkjH/Hqn+FJP4W0CcQrLotgyw58tfs6gLk5PGMdalk8OaNLYpYPpts1ojFlhKDaCe+KZH4Z0OKxl09NKtVtJXDyQiMbWYYwT+QqxpOhaXo3mf2bYw2vmffES4zW1WdqmmWWrWxtb+2juLckMY5BlSR0yKzLTwvodnaXNnbaZbw21zjzo412h8dM4o07wvoemGY2OmW9t50Zil8pdu9T2OKj0zwnoOlXa3mn6XBbXAGA8QK8cjoOO5ql/wgvhr7Z9u/sqP7Vv3+b5j7t3r1rd1fRNN1myNjqFpHcW+AArZyPoRyOnY1S0nwvo2kXH2mysgk4QRrI8jyMqjjClicDHpUOteENB125FzqenJczAbQzu3A9gDgVoXmhadeaV/ZE8DNY4CmISuuQDkDIOcfjVDSvCWiaRZz2Wn2bW9vcDEqJPIN3bruznHGepqPRfBugaGZzpmni1M6FJDHK/zA9vve/Hp2pmj+C/D+iX7ahp1h9nun+86zyENxjkFsHr6deetU0+HvhVdUl1X+x4WupH8xt7Mybs5J2E7c59q09C8I6DoFzPdaXp0dvNP99gzNxnOACSFHPQYrF1P4b+E9Tv/t9zpMfnE7nEbsiufUqpA9/fvmu5trK1tbVLOC3ijtkXYsSqAoHpivOD8KfBhvFuxpABDbzEJn8snOfu5xj26e1eoIixoqIoVFACqowAPQU6ue8R+G9J8S2q22q2izoh3IclWQ+oYYP9KxPCvgLw/wCF5jc6faMbogr58zl2APYdh+AzWlpnhew03V7rV7eS7+1XX+uMlwzh/TIJPToPQVlah4C0a/1g61Kbwahu3CZLl1K4GABg8DHGKn1rwTpes6tHq13LeG7h2+SUuGURY/ugdOean1vwjYazdWd7NPeRXtmhSG5gnKOoPXkdc8g/U1Z0nw1aaffvqUlxdXt+8flfabuQMypnO1QAAo+g/mayNT8A6LqWuvrkxu0uZUCTpFcMiTAAAbgOeigYBAOOlWfGHgrSfFsNsl8JoZLZswz2zBHQegJBGOB27Vzd98L/AAh9khN5bP5NpvllleYh5RgZMj/eIAHABAHNc/8AE1LLWNG8NWeiTw3CS6lGluIW3gqFYE5H93Iznp3r2TW9Hsdd06bTtRgE1tKBuXOCCOQQR0INeWaV8HfDlhc+bLLe3cKvvW1mkHlZx3AAJ/P2Oa9oAAAAGAKWiiiiiiiiiiiiiiiiiiiiimt1X606iiiiiiiiiiiiiiiiiiiiiiiiiiiuD8ayazcyadpOhzSW09zNvuLpUBEMC/e6jGSSMDvg/Wu3gj8qKOMu8hRQu9zlmwOp96loooooooooorkfHGq32k6LJJpcBn1KZ1gtYwu7Lsev4DJ5445rb0WO+h062TUrhZ70JmaRECgsecADsOn4Vp0UVyup64BqcWiaeUl1KRfMk7rbRf32GRnqML3z6V1CBgihm3MBycYyadRRRVK9vraxEJuZRH58qwx8E7nboOKu0UVUv3uIrO4ktIhNcrEzRRlsB3A4BPbJwKyvC91q15pUM+tWKWV8xbfCjZAGeD1OOMcZrD8X+Ir/AEu90vTNIsVvL++kJKvkLHEuNzkj0JHetHxfq2o6Jos+oWOnx3skCGSVDMIwigZZueoAB4603wJrdx4i8N2OrXcKQzXAcsiA7QA7KMZ55AB/Gutorg9E8SXus+ItUsLfT1Gl2DmFr4v96YAZQL7En8B7itbRdeW/u7jTbqBrTU7YbpLdjkMh6SIw4ZTn6g8EV01FFFFFFcr4u1q80OyiuLLSZ9SkedYzHCeVB7nr9OnftVrxJqlzpOi3GoW2nS3s8SBhbRn5jyM+vT2B6VqadcPd2NtcyQPbyTRLI0Mgw0ZIBKn3HSrlRySRx7d7qu5gq7jjJPYe9SUU1mVFLMwVVGSScAClVldQykFSMgg5BFLRRRRRRRRRVHU76DTLKa9uS4hhXc2xCxx7Acmue8G+LNP8X2lzd6ak6wwTmAtMm3cQAcjk8YI64PqBXQ6nf2+l2NxfXTlLeBDJIwBJAHsKpeHtZt9f02LUbWKeOCXJTz49jMPXHoexrbooormYfE+lzeIZ/DqTOdRgiEsieWdoBAOM9M4IP4+uaTxH4o0rw4bZdRmdZLpikMccbOzkY6AD3H510yncoOCMjOD1pawdd8Q6XoC251K5MP2h/LiVYnkZ29AFBNbqncoOCMjPIwaWiiiiiiiiisHWPEOkaKUXUdRt7eRyAsbNl2+ijk/lW6CCAR0NZcOsadPqEumxXsD3sQy8AcFlHHUfiKgv/EGk6deW9jd6hBHd3EixxQlsuzHAAwOmcjr61uUUUUVWurq3s4/Nup4oI843yuFGfTJqdHWRVdGDKwyGByCPWnUUUUUVXa6t0nS3aeJZ3BKxlwGbHPA6mrFFFFFFFFFFFFIrBhkEEeopaKKKKKKKKKKKKKKKKKKKKKKKKKKKKKKKKinhjuIZIJkDxSKUdGGQwIwQa5vQ/CWgaDKZtM0u3tpTx5iglvzOTXU0UUUUUUUUUUUUUUUUUUUUUUUUxuq/X+lPoooooooooooooooooooooooormfF2lXOr6NdW1le3VnebCYJreZoyHHIBwRkHGDnsTXEfCHWTe+D2lv7q4lubSWVbuW5lZ34+bPzEkAKQMex75qLTfDmoav4YublNb1e3vb4tPaN9tk/cISTGnXBBGMn3qH4Mavcajp1/b6nd3U2r2lwY7lbmUsVHbCngchh65HPatTQIr/Wf+Eg1W21G78idpoNMRrgmNcDaZB7FwcegFc/43K+D9DWaXXdXudSmURW8YuP9ZLjrjHAHX9KRbLxdovgG6vrzxDcJqqxmdxJGspjUZxGCehIPJ5wcAdOamhWPivxN4OtNRk8TT2cqwSGFLdPmlIZsNI5OTnGMDGOD14rrPh14i1LXPBBv5AbnU4FljBIA851yV6ccgqPrXI6nJqmm+D5dW1vxLdWGvyo08VsbhVUHPyxrGBzkYyMcE89DWprfiDXrz4aQeIbC+jsrtYRJORCHMnzbDtJ4Xueh9BjrVa3sfGGveFbPVIvE5s5VtFeKGGEHzMc5kc8ljjsMD35Jh8H3ni3x34aSf8At6PTShkhaaC3DSzuMEFugQAED5eT6jpXTfDvW9a1zQtQguZof7Tsbl7QXDxnDlcfMyjHPJrkPBGpeM/FMWs2ja3BbfZ7oxm9+zK7rjjaicADjOTk/jzW/wDDPW9bfWtc8Oa7efbZ9PYNHcbFXKk+w9wec9SO1X4n8Q6zqeute6hdaHpdnJ5NmViRfNIz+8LOpyvTgEA57EVZ+FviS98Q6berqEsVxPZXTQfaogAJ1HIbA4H4cV6fRUNzKIIJZm+7GhY/gM14j8EpH1WHW/EN0D9rvrzaxPQKqggD2+Yj8Kk8ZeJfFWleMNE021S2e0vZflhixulUNghmYHbwc8VS8R+IfGfhDWLC4v5rPUtPv5hEtpBGI/LYj7qsee/Vjzjt2l8Ya3448MRwa5dz6c1h56pLY28RbahPUu3JPGMggZPSu/8AGev3ul6TaT6Vbedc3s8UERdCyxb/AOJgPy+pH0rktT17XPCfiDQtPv8AUotWttUlELloUhkjYkKCoU9MsDyD0I9K5b4ox68fGfhmGHVIBDNdbrSIwfLC6lQWfnL53e34da9K8TeJLrwtpNkl1LaXer3c4t4i2YYizN95uuFUEZ5riPE/jTVvCUVrfvrGk61byyhJ7aECN4wcklCGOemMn24q/wCIvHmtWOv6JaWGmW1zYaoFe3KuWkmUgfQJ97OecYz0qx/bnxC06z1W71HQdMljt1aSIx3WDtAJOAMlgB2O0/Wup8FeIrjV/B1vrt8i+c0c0jrEOCEdxwPotcTF4i8Q3fh2bxrDDpsCKjlLSaAs5gVsEeaCDnIJA246V2V1q6a78PrzVUTy/tOlzOUzna3ltkZ74IPNYfgm8vrD4baZc6fYre3CQEiFpRGCNzZOTWR4Z8beLfFWiNe6Todj5qzOjSTzFY8AAhVXOWPPXIHFdV4J8X3fiTQru6Om41SzmaCW1V9oZx6Meg57+h9qrfDLxHPrw1eOXTLfThaXbJ5EJ3EMSS25uhOc8gCsD4wXLaDeeHfEsLmOS2u/IlKjl42GSD6jCsP+BV7dFIssaSJyrqGH0NPorzD4geNrnwlNYoulNPBdSBPtBkGAe4CjLE4x6ZrD8S+PPEHh+SC/vPDaw6JLMI/MknBmAPQsoztOATjn0ODXoniHxHZ6HpiX0u6VpyqW0KfemdvuqP8AHtXG+IPFfiHwvBb6jq+lWT6dI4Wb7LOxktyemcjDfUd/wqTxv49k8Ow6fPaaW13bXxTy7tpAseGBIwPvE456Ctnxz4qm8LaOdRj0ua7A2gsGCxpuOPmPX8h1I5Gasap4qh0rwnH4huYSS9tHKsKnq7gELnsMnrWBqfibxJo6WVxe6NYva3U0cRkt7ssYS5AG4Feevbj3rhviJq3iM+N9AsItOR7WO5E9pCLhV+0so5Zm/gwCfz7165qviUaLplrPqVts1G6cQwWMMm9pZT0QNjGOmSeBn6Z57WfF2r+Glt7vXdFiXTZmCST2dwZTbk9N6lRnvyOOPcVifGfXNTtPC7Nplur6fdoqzXizLwj8bQpGSGB6j1/LrtE1q50/wyb/AFzTxp9vaWyFds4laRQo7ADaegx6muevPHmrWOkReILjw4Bo8u1gy3YMyxscK5XbjnjjP8Qr1i1uIru3huYG3wzIJEbBGVIyDg+1T0Vw3jnxTN4Tslv/AOyZby0BAlkjlC+WScDIx0J4z6ketbuj6nLqWiW+qfZPKeeDzkgMgPBGVy3QZGD7ZrhP+FgzJ4dbxDN4euxYiTZmOZHO3ON/b5c8Z/pzXbeGta/t7R4dUjtXhjnBaKN3UkjsTg4H0/OuRb4h2lvp19qN7pWoQ21rO1vvRFlEsinDBSpwAP7xwp55zxWNN8WdN/syK/tNMvrwFN86wJuFsMnHmMOAeM4969C8MeI9O8U6Sup6ZIzQsSjK4w0bAcqw7HkfmK8q+CMxXRvEE8URkK6hIyxoAC2FBAHOBnp1rodI8T6V8RGv9Ck0zUIUtmRrlJgijKvnY2GJ+8vb0NdZqPiKDStVs9Ej0y9nnnj3RC2RNioODnLDaBWXo3jqz1bX7jQYtM1OK9ti3nedHGFQA43EhzkcjBAOcitvWfEMWk6jp2nvY3txLfuUiaBUKgjk5ywIwOTx0qC/8VWttrI0S3tLu+1ERec8Nsqfu09WZ2VR279x607w54r0zxALtbYzQz2bFbm3uE2yREZHI5HUHoT0rM8P+MPD2v69c2WlgzXkMBaW48jYNoYDbuOGPJ9McVktrvhq/wDHttZGeW51aCOSCKLyT5cDjcznJx8xC4yM9Peu91vWbHRLYXF7KVDMEjRVLPIx6Kqjkk1zdt440xtSt9Mvre90y8ucfZ47yLb5pPQAqSM545I54rH1DWPDF543021nvGuNTtxJDDbCIlIZD8xcnGN2FwOuP1HqlFFc3rniOw0W4tra5Fy89yGMUdvA0rNjGeFB9RWDqvxA0XSFjbUY9RtVkJCGaxkQMR1xkV3sEqzwxzJnZIoZcjBwRmpaK5mXxRpEOrxaNLcyR6hMSI4nt5F39eQxXBHB5zjima14r0XQ7qG11K7e3lnYLHugkKsT/tBdv61r6vqljo1m97qNylvbp1d/X0A6k+w5r5w+L+v6HrFtpiWQIvxfxuTJbNG7xYYbgWUZXOK+jNQ1Sx0exF3qN1HbQKAC8hwM+g9T7CvP/Atz4bj1G+W0vjPrV+xubhpoHhZ1JyAoZR8oB7dev0474sW9tF4x8GzR20SXE98plmVcM+14gM+uPevfby6t7K3kubqZIYIxueR2wFH1rnNN8X6Bqd2tla6jG1w4yiOjR7x/s7gN34Zre1LULTS7V7u+uEgt0xudzgVlad4n0XU7kWlnqEUlyc/uuQ3Az0Iz0rz6H4l6VN40uNKbUbWHS7e1INw8gCST71GAxHQDd3x1rd8Y6fpmtaro1nquoWos0lMosWf57mXGE4/ugE59c4r0ZVCqFUAKBgAdqWiqd1fWlo8UdxcxRPMwSNXcAuxOAAO9Ul13SWv/AOzl1K0N7kjyBMu/PpjPX261ru6xqzuwVVGSxOAB61lWWt6Tfy+TZ6pZXMuM7IbhHb8ga8Pv9Js9L+MuhPaRlPtdtLNNl2YtJsmBbJJ6gD8q91s9V06+keK0v7W4kT7yRTK5X6gHir8siRI0kjqiKMszHAA9zVCy1XTr9mSzv7W4ZRkrDMrkfka0qKKjlljhQvLIqIP4mOBUT3VukywPPEszfdjLgMfoOtWarJd2zzGBbiJph1jDgsPwqzXGeOYre+0LUbU30sEyW8koW3n8tztQnBx1U9x0rD+DP/IhaT/22/8ARz16U00Sp5jSIE/vFhj86k3DbuyNuM5zxihWDAMpBB6EGvP9V0PUNY8V2l1NcXFtpNhEGVIptv2iUnPO05AGB1649zXoNIGBJGRkdRS0mQehrwgC6tvi9bW76hd3EL2byBJpMqmVbgAAADj0r3iiiiivCvHc2pWfjnwvENVuWsrq53G14VF2lR/CBu6nrmvda5zxHr9roKWfnBnmvLmO2hiTlmLMASB7Dn8h3ro6KKK4TxjFrl/cadp2iXT2QeQy3d4qg+XGBjaM8EsTwP8AZ7Cu4iTy41TczbQBuY5J9zT6KKKKKKjmEhicQlVl2nYXGVB7ZAxkV4t8Odb1y+8W+JdO1fUBdJZMEjCRCNBhiMgdRkAcZP1Ne20UUUUUUUUUUUUUUUUUUUUUUUUUUU1uq/WnUUUUUUUUUUUUUUUUUUUUUUUUUV88X2hXtl8QbvS7Ryul+IoxPd4BG1VJMgBB6k5GfSX8a+hUVUVUUAKowAOwr518daZq+geNLfUvDh8qTXozaS4UYSTj5/QHADfVW9a9q3af4T0ANK/lWVjCNzYJOB7dyT+prwfwVeWHjDxBN4w8QahZwpbyeXp1jNcoDFtOQx5HIPTI689hXb+MfF2k6n4V8Tra3kEkVtF5CurgiR2A+76jJAyOKm+Heo2Y+G9rI11Cqw2riX94D5Zy3B9D7VwHw31efTvhdq8+myxHUbVpZQmQzRjC/OV9hk88cd6oQeI/DTeALxhN9q8RXlrJ9oZojJcM/fcwHCAdCcDA9auR69pU/wAHJ7OK9Q3MFusUkbAqwdpM7R6/h25OK9Z8L3Nqvw9tJftKeUmmjzHzwh2cg/QnFc38CZrceDQFlj3pcSGUZwU6defTBql8FLm3kXxI6Txsrai8gIYcoejfT3p/wTmhlHiIxTI+/UXdcHqp6H6VD4Kmi/4Wl4sXzF3MihRnrjbn8qy/Cmu6T4g1HV7/AMYXlv51rM0dvYXbARwoM5IQ8M3boT8tXPgdqNg512CKaNJJdQeSKA/K2wjIO3sOD9K+gqKoarA1zp13An3pYXQfUqRXjnwCkI8M3dswAkt711YbsnlVP+I/Cjxy0Z+JPg9XK8BzhvXnH69KPjTKiyeF42YBjqiPyewxk/qKt/Hd2XwcVU4D3MYb3HJ/mBR4/wDEl1pFj4e0yzuTZjU3SKW/C7hDGAoOOPvHdwe2PxHnvxBtdA0vxP4Sh06aOS8+3pJdyvK0kjgumGdyT6Hj+QrrPiNdQnxv4JnEsZgMzES7xtPzKOvSs/42sttqPhrXWhS80+0uGSdAA4PzKSPTJCkc9xXdS6/4EXSRqca6VKjAbIkhRpWcjhNgBIP1HFc94pO74geCsxCF/KcmEf8ALP5en4cj8K9T8W8eG9Y/68Zv/QDXmnw/1YaH8J7fVDEZTbQ3EgjH8REr4HsM4yewrl9Tgh8QfDq98R65qZvLuaFmgTzTHDbOD8qKgIBbIxk5J6fXt9MlQfCTfuXA0aQZz38thj8+Ks+A2/4tpaH/AKcpf5tVP4GRhPBcDcfPcSscfXH9KqfBkHb4kLDax1WTIznBqL4O/wDH54q/7Cb/AMzVH9ogh/DenQjJke/UqoGScI4/qK9v0qFrbTrSB/vxQojfUKBV+ivDvjV/zLP/AGFErV+N5x4Iuv8ArrF/6EK8/wDixiC28E3l2C2mxMn2hQTzwh7c8qG6V6ZL4V8DTaV/actpbvp2zzfOeeQrj15br2x1zxXGfF8248J+G/skLQ232yDyomGCieW2FPXoMCuw+MHHw+1T/dg/9GpVu50/TNX8D6ZpeqyGOG8treGN1HIkKqUx6HI78du9eXXD+JvhebZb67TW/DTzqv75fngOcgjOSCNuR1XI7Eiur8ZMG+I/hAjkFJCPyNZnxInNp8RfB81wjG0LhEJOFDl8E59soTXoXxTSKXwTrKzfc8jI4z8wYFf1AryrxWktp8GtNhu/lmZINox2J3KPrtr1bxDrFhofgwXmowLcQG1SMW7dJmZQAvtn17DJry/x5Z6jN8OH1C91HyEMUDQ6bbKqQojOm1CfvOQMHrjjp3r3Hwuc+H9KP/TnD/6AK3aKzNa06HV9Mu9PuFDRXMTRtkdMjr9R1/CvAPCWvzrolz4ImdjrEV42nIFU5EBJzJnHRQH/AAAr306TZtpI0ho91mIBb7G5+QLtHX2r548M+IpvB9trfgy4aX+0YJ2j0jeuPNEjYTGM45YP/wACPpXruq6ZFonw/wBR0+EYW30udT/tN5bFj+JJP41V+FNvCfAmlR+UmySFt644bLNnPrXB/BW2+y33iyGAAWUV4Y49p44LgY/DHer3wE/5A+sf9hJ//QVqPxMo8FeP7LxGgMelat/ot8QAFSQ9GPp0VvX5X9a7jwb/AMTjUNT8SuwdJ5DaWRHQW8bEZH+82T7YrhviO0nhXxjofi6PaLSVhZXoJxwc8+/y5P8AwAV6HorDWdfvNZUhrW1Q2NqwOQ5BzI4/EBc9wvvXNLcRXXjTU18NWUP9pLGkep6lcMzJEOgRY8jc2FHcD5frXK/CyK4i8e+L0up1nnDYeVY9gY7zyFycD8TW3ohU/GLXwpXI01A2Fxz+66+pxjn6elQ+Ih/xePwwf+nGX/0Cao9fu0Hxe0KK9IWGO0b7OGBwZHDjP1J4/Ad69P8AEOh6HqEtrqer26O+nnzIpXkZQhyDyAQG5A4INea+MwP+FneEzgZ8t8n1+9XuVFFZOqTWOmxS6veFY1tYW3SnqE4JA9clRx64rxbwpp9z4/14eLdZtzHpdsSmmWj5GcHIcjof6n2XB9/oorxDxqf+LleEh/sSf1pvxtQvF4cQAEtqiDB6VB4odNX+KugaRdY+y2kDXKxk5EkmGYce20fkab8e4I30zRZio81dRRQ2OQCrEj9B+VdT8RotJCaLdajNcme3vEe0s7cBjdS5GE2ntxjPGM+4rg/F1xqU3jzwfPfWMVizTFURJvMcruGdzAY79Bnqa0fiqgk8Z+CFIY4ui3y47PGe/wBKn8fTnUPiD4W0G5INh/x9tG33Xcb8ZGOfuY/4Ea2vjTpiXfhKe9QiO60+RLiGVeGXDAEAjkcHP1ArnvFia94g8NeFfEWmWq3d5ZvHdy2wx+8OByB9R0HI3cdKveEPFmieM9esbiSKbT9fsY5Y2tZFJ3gjDANjt6HB68d6p+HLWEfGHxJiKMJHZRFVCDAO2E5HpVP4hadZ23xD8I3UFukdxc3BM7qMeYQUAJ9+vNfQ1FFfPPxg0u1fxF4WuEjMdzcXyRyTIxDEbkA+hHrVP4z6NpnhzSdK1PSbCC1vIb9Nssa4Y4Vm+Y/xcgHJ5rY+K99dXPiDw34cijhmhuZRNLDO5SOZgcKrEAnb1OMHPFSeL/CXiHxE1gbXT9J0u6sZd0N3FcMcKB93AQcZwfw6cmsnxnpMes/Erwzp2qFmSXT2FwIXKb8LKWAIwdpxg+xNc/8AFTwtp/gabSfEnhyL7FKlyI3iViwY4JBG7OOAwPY5HHXPb69qA8TeOdJ8N3IP9mJB9ruIMnEz7CyhumQOOOh/kfGLTItJ02z8R6VGlpqFhcRgSRKFDIf4WAwCMhfXjI6GvZtKuvt+n2l5t2+fCkuPTcoOP1q/RXzp8f8ATo2s9KvUklS4a9WLJkZkA2nB2E7QRjsPWpPiL8NtPHh671iCa6bWbZTcy3ckrO0+OWyOgwOm0DGBWbe+MNT1DwT4WtFuZIr7WpjbS3Ksd+xJPLJz2JyuT9a7/wAbeCNHHhm6fTbGOzvbGFpra4gBWUFRkjcOWyARznr61xFz8QtQPwxt9QSQ/wBr3E32ESKfm3DksBjqVHboT1zxXV654B0W28E3kK2sX22G0eY3xQGZpAu4nd1weRjOMGsPwtYC/wDg1HGbieEx291MrQyFCWWSQgHHUZ6iqvw68EaT4k8C6fJrP2i6B84wJ5zItv8AvGB2hSASSM5YHr6cVQ+EWhL4j0O7s9Yvry506yuWhishKY4+gJJK4Y9eBnA545rovhSh0fxN4o8OW9w8um2civbozZ8sknIH54/D1zTdMsnsPi9LE15c3KPpzSr9ofcUyQCB7cVV8U2V6PinoNvb6teIt1DK53PkRjEm4IMYHyjA44PNZnifQ4PAvi3w1qGjT3Km/uxBdJLM0nmglVOSxOeGP0ODXV/EDxBcyeKNM8LwQXs1rLGZ72OxIWWVQDiMElcKcfNyOD17Vz2uaXq2n6tpuo+DfDWqWcqyD7ZC8yRxXCAjAb5yDn5uT6561J4p1vTvD/xTh1DU5Hjgj01tpVc5bDYGPfkD3xXbaL4Zi168HifWVzLdIklvaQzN5cS4G0kgje2Me3tXqYAAAHQUtFFfPnxZvrfT/GXg+5upFit4ZJHkkY8KoK5NdHp9gfHmoJ4glubiDRVVorSC3uHja5AYgvJtPyjO4YGG6ZxjB4j4y6Datr/hWXzbnfcXS2z7p2bCBkA2knIPJOepJzXb/EDWpvB2i2OnadNeS3l9N5Mc8rNcSqMjcRn7x5wB78VyHjBbuysLe58Mjxc2sQuPnlhuJBMvGfMDAr2HGMe3ovjnWfFEMvha8t9RmsZNTljDWEkIRYZMICrfxMu4nIPY110tnqvgtNZ8S6n4kudTtltyyWcq7UEhI2gckKMkDgDr7c8vZXM2ueHhez3fin+2JUM0U9tBOsMb87VRVGxk6AnkkZ5GePSPhpqOtal4ejfX7WeC+ikaMmeLy2kUYIbbgeuOnavQKK88+J11qun+G7vUNL1H7G9sm5sQq5fJAwCfu9T2rhLPTvFOteCrbVX8VT21wLTzoo4I8AgZOZHPzMxH0APQccyeE28U+OfDMN1J4gfTNgaJHtogXmZT99z1HphSM4J74G78M/Et5deHNSm1u4M76VPLFJcbeXRFByQBycZ9zTfC6X/jixbXrrVL+xtbiRhZ2lnKEESKSuWIGWJIJ549sYw7wF4k1J9c1bwprkwuL6wO6G62BDNFxgkDgHBU/Qn0yeF8JW+qXnjnxlb6bdx2XmSgS3JTe8Y3HGxc4yeeT0rq/B19rmkeNL3wtquqyanbfZRc208qAOORnPfuR1P3RjGa07PW7zxd4l1XSrG+ez0vSiqTTWxUyXDtngMQdoBVunJx1GaqLr2oeE/F1l4f1O9l1DTdSUC0uZ1USxPnG1mAG/JxzjPzCpr7V9YsPiRpGijVJJtNvIJJnhkhjBBCSYAYKDjKA0ePta1fQde8OfY9Rf7Jf3ghntnijIK7lHDbdw4Y969eoooooooooooooooooooooopjdV+v9KfRRRRRRRRRRRRRRRRRRRRRRRRRSFQSGwMjocVy3jPWb7QdIe+0/S5NSmV1BhjJyFPVuATgVznhs6x4k1O213V9LfSra0iZbS0kkzIZHGHdhgYGMgAjPfA7+lSxpMhjkRXRuqsMg/hWedJ009dPtP8Avyv+FKdK04oENha7Ac7fJXGfXpThplgsTQixthE5BZBEu0kdMjFOt9OsrUsbezt4S42t5cSrkehwKbbaZp9qsq29jbQrNnzBHEqh8+uBzUJ0XSjAludMsvIjJKReQu1SepAxgZoGi6UIGthptmIGbeYhAu0t64xjNJFomkwpIkWl2SLKu2RVt0AcZzg8cioY/DuiRbvL0fT03DDbbVBkeh4qW00PSLNma10uygZ1KsYrdFLKeoOB0qnZ+FtBsbpbu10izhuFJKvHEFKn29OtTp4e0dNRbU10y0F8x3Gfyhvz659feptP0TTNNuJ7mysLe3nuDmWSNAC/OeT9TWvRRXlVtp//AAhfiG+vY43bRdWkV5WRc/ZZ8nk99hyeegJArprzwb4d1C+Oo3Wlwz3RO7zHLHn6ZxTtY8H6BrUyTalpyXMiKFUu7fKPQc0/U/COharDbwX2nrPFbLtiR3bCj8/1ov8AwjoOo6VFpF3p0cljC26KIswKHOeGB3Dqe/tWbcfD7wncWdtZyaJb+RbNvjCllOcAEswILZwM7ic4Fa+teF9F1yxgsNR0+Oa2t8eSgJQx4GMAqQQMds1pDSdPGmjS/scJsQnl+QVyu36fr9a5TRfh54U0S9S+sNHjjuY/uO8skm0+oDsQD79atar4I8P6vqK6nfWLzXiMGWU3Mo2kdMANgdO1bmraLY6vp502+ikktCAGjEzpuA6AlSCR9TVHRfC+j6JYz6fYWhjs7jPmQvM8inIweGY4yOuOtc9p3wz8JaesyxaSrLKGUiWV32hhghcn5eO4596vWngPw7aaPLo0ViwspnDzKJnVpSOm5gQSB6ZxU9l4N0ix0e50W1W5isLhmLRC5c4DcFQSeAecjvmjQPB+meH7Key0yS8ggmzkC5Y7CepXJ4PA5qHQvBGk6Ct0NNe8gN0MSEXTnJ/vcnryeak8NeDdK8MzzTaYbqPzuZUednVz6kHv15rmNUsR4y8Wae0bb9H0VzJLIB8stxkYQHuFwCeo6jrXrdFFcF4u8D6f4rngl1C6vQIM+VHFIFVDxkjjrx1qz4k8I2niSwgsNRvr9raIDKpKF8wjoXwvJ/SrUvhfT7rQV0LUDLf2iqFVrhgXGOmGUDBHY9a4XTPhT4X0ORr6aW7uIIG88R3Mw8pCvO4gAZx754HNZ/xWe38Q6Z4eh0q5iumudTRYfJbcCArBjkdAuRn0r0Xxf4WtvFdgun3l5eQWoYMyWzIN5HTJZSaq3XgyyvPD0OgXN5fS20BUwyl1Eke0YUAhQOPcGk/4RH7RJbrqmr32p2ltIJYre4CBS4+6XKqC+PQ8GpPFfg6x8STWNzJcXVpdWTboZ7VwrKMjI5BHb/PSrGseEdK1rR4tJ1FZriKIhkleUmUP3bd6nJz256VnQ+DjLBDZ6trF5qdhCVMdtOqKCVHG9lAZ8cnBODxnOK3fFHh+08SaRNpV2XSGTGGjOChByCO34Vzi+BLOXw1PoN/fXl6s0aobiZ8smzlNg6KAe3fvmufHwrs7jRf7M1LWNQvjEm21d5CqW+BhdqA4OAMc54z0r0bwzow0DSrfTlu7i6EKhRJO2TgAAADsoxwP59a36KK5C18K2Nt4pufEkfFxcW4hZNoxnIy/1ICj8PeunubmC1VXuJ44VZtoMjhQT6c968yTTdP134hDV4UD/wBj2oieZTlXmfOB6HapOcc5YeldX46JHhPXMHH+gTj7pP8AAfT+favMfhrpPiI+DbFbLX4Y7e4jcqJbQu9vliPkbeM9M8jjJ9sel6N4cj8PaE2maNKIZjljczL5haQ4zIwyMnj9B2rB+HfhC88HRXlvNqcN5b3EhmOLcxsr4AJzuIxgdMVF8TxY6t4fXSxJFLc31zFDaBWziQsPm47AZz27d69D06yg06yt7K2TZBbxrGi5zgAYHPesjxfoMPiXQrzSZm2eenySYzscHKn8wM+oyKu+H9Li0XSLLTYTlLaFY92MbiBy34nJ/GvMpPAmsWXii/1jQNci0+DUeblGtxKwJOSVB4znJ59T1qXwr4C1Lw/4lvdUXX5JrW7w0yvCpllbOfmYjAGSeg6HHHWqHh2Fz8X/ABPOFPlrZQoT6EpER/6Cfyq/qfhDxBdeOLfxTDqVhEtsnkRwNCzZhychjn7x3Mcjpx6c6fxF8CQ+MIbaaK5NlqdocwXC5OOc4OMHryCOQaztG8H+JLia0PinxGL+0tJFljtYYgodlxtLtgFsHnBzkgc03xD4R17U/GGn+IobvTkTT/lhgdX+ZcnO4juQ30GBXry5wM4zjnFLRXlfxI8L634qNna2d5aR6ZGwknt5mZTMwPAJUZxj36nPYVpajZ+KpdLbTrCLRrNTF5Kus0jeWmMfKNg7dK7myhNvawQsQWjjVCR3wMVZoryj4j+E9V1m70rWdBuYodU05ztExwrKfwPIPbuCfSuc8UeDfGXiaLTri81XTorq3uRKLaKMiGHA+8CQWdsgcHjnj1rS8feCtY1aXStd0q8iHiDTlVScGNJgDngEnHJPB4IJBrJ8Z+HvG3jKw06O4tdKsWguRI0QmZ+QDhyQOF7YGTzWx438NeJb2+0DW9MktZ9R00nzYWOxJMkZxnPUZB5B9Kx/EXhzxxqeu6Hr6DTBPaMcWm87IAcZ3P1fI646Y4B61f8AHGi+KNU8R6Df2mnQTw6Uwd2+0BBKx2l9qnlfu4Gc1r/EDwjfa++l63pbx2+taaRIkcpyknIbYSPQg+xyc+om1i11/wAXaUNHvdLbSIpihu5zcRyZUEEqgUk8kDk4x71p+I7fXdPn0aTw5bLNZ2YaO4svOEYkj2gKAW7jHHufrWNJod7r3i/StcudJbS005H3vJNG73BIwq4QkALycnrnFZ9xofiHS/iJd6/pmnQ3tpqNukEjyXIjEBAQZIxk/cBwAc56iq3jbSvEWo+LtC1Cz0Rp7XTXBkl+0RJ5mSCSFLZAGO9e3RsWRWZSjEAlSc4PpxT6K8T+Jem65qmt6JNp2izXNtpk63MsqzRrvwwO1QzAk4U0fF/StY8T6Zp2n6Xo9xO4lW6kLSxxhBtK7CWb73zdsim/Erwtqvimz0zXNGjltdasTuS3lZVYgkcZzjIIyMnBBNRaXq3j/wASQnTbrQ4tHRv3dzqDtkhcHd5aE9T2PI+nUX/Fuj6paeM9E8S2OmyX1jYWzQywwOvmgEOMgMRu4cce3407X9OvfiBdafbSWFxYaHay+fO95HslmkHARUJyFwTyeuT6ct8d+H9Tt/Eml+MNFtzdz2Y8u4tAfmeM5BK577WYfkcdam8Vx33jqzg0a10++sLWSVZLu5vYPL2IvO1VJyzE49uPy9YtoUtoIoIhiOJAij0AGBU1FeB/H93XSNH8uMyOdQXaoONx2tgV0viXXbvWtBuNL0rSNQOpXkZt5Ip7Zo1twwwxZ2G3GM4wTmue8V/D25j8J6La6Mwk1HRD5sY6eaxIZ8EnjLfMB7Yrfn8XT634fmtbPRtSTW7iEwtaS2roImIwzF2AXaOcZOemRXPeIfh1N/wrq20SyxPqFk32kZ48xzneoPbhjj1wPrT4vGt3q3hO+sLjQNXGriykilQ2xVSdpUvuP5kdc8AGoPCs91pnwrlsb7S72CcQTwwqYtxmaTey4UZYD5uSwFbfwq1CLT/AsUF3DdQzWHmCeNrZw3zyMy7Rj5sgjpWB8DpnsLHV7a+tLy1me5a6VZrZ1zHtAJBxjIx09xTPhxebvHfiW6azvIYL982zyW0irIAx55HGRzzj8OlTW+o+d8WTeC3uTZNaC1juBbSbC5weSR0zkZ6U3xJqC/8AC19Euvs90bWygeGaZYHKhmVx1xyAXXJ6DPtTfjBdRya34aWJJ5Wsb1Zrny4Hfy0yhzkDngHgc1D8T7HWbHXdJ8deH7b7XHbQYlQIWIUg/MV67SrEHA4xmt/SPiBd+MPLsNE0i9tZnIFxdzqPLt1/jKn+Jh0AOOa5DxGNE1n4otbapEZrA2ZtGkMbbUm5/ixwR0z0B+lWPBmvyeBNZvfCWrTPPpVuxNreJCzBC2G2naDwdxz6MD26ei+I/iFYeH/EFho93azeXdqrC7BHlqGOAR6jPU9vevTKKK+afite6LdeOfDNrfyxy28Dsl3GRuC7iuA3b0z6CqOkaxD8LPF0+g3F15vh++C3EDg7jbhsgE+2Rg9eAD3rpvjHdRK/hTWFbzLCC+Esk0Y3ALlTnj2Bp/xXtbrxFoel+IfDyTXD6dc+ei+SQXTg7wrDJAKjtyMnoKl074xadqVjDHZ6ddza3NhI7BFyGk/3+m3vnrjtWF8VNRW2vvBcOpXkLX1vdLNeFSAE5jJJx0HX8BXrvjvSm8T+EtQsbGRZHuIg8JRhh2Vg4APTkrjPvXkPgn4q6bo2ixaR4ijuba+09BANsW7zFXIUYHQgADnr1zXu3hy9vNRsBfXlu1sZ3LxQOPmjj6Lu9zjd7bsdq3qK80+Lt3Ba+CtUE0qI0karGpPLnevAHeq/hK/s2+GtrcPcxJAlgY5JC3CMAVIPvnjFY/wN1C1PgiLdcRIYJpBKGcDZlsjOfYj865D4WrB4h0DxfpcV0n2i6nlKDdyQy4V8ema6b4L6xFaaM/hrUG+y6jpsrhoZiFJVmLZHryT/APqIqfwrpx1H4i+IPE8TZ05UW2hlGNsrhEVyD3A2Hn39jWV8Lrq3n8c+MWinjcSSqYyrg7xubJHrTrW7tx8abtTPEC1kIxlxy+1Tt+vtUXgNpfCvjzXtG1MiJdUkNxZyNwsvzMQAfUhjx6qR9dXxrYf8JL488N2lo24aWzXN3ImGEXzKVVvQkpjHXnNUvHWoW2i/E/wzqd/J5NmLaSMynoCRIvPtl1z6ZrA+JPibRtS8TeE5ra/D29ndOZ7hARGuTEcbsYPA5x0B5r6ZjdZUWRGDIwDKR0INPooooooooooooooooooooopj9U+v9DT6KKKKKKKKKKKKKKKKKKKKKKKKKKKQkAZJAHvS0UUUUUUUUUUUUUUUUEAjB6UUUUUUUUUUUUUUUUU2RFkRkcZVgQR6imxRRwxrHEipGowqqMAD2FSUUUUUVFcQx3MMkEyLJFIpR0YZDKRgg1zGgeENA8Ozyz6VpsdvNL959zMceg3E4HsK6yiiiiiiiiiiiiiuV8W+FdM8WWcdpqaSlIpPMRon2kHGP5GtTQ9HsNCsI7DTrdYbePoo5JPck9z71B4h0WHXrF7C5uLmK3kBEiwMF3j0JIPFQeFvD8PhrTY9Ntbu7nt4ydguWViuTnAIUcV0lQXdvHd281tKCY5UaNwDjIIwa4Lwh8PNB8KXL3djFNJdMColnfcUU9gBgD0zjOO/Jr0SiiiuQ8W+F4vEiWu6/vLKa1k8yKW2fBB9wetXtA0G20VZ2jkmnubl/MuLidtzyNjGfQD0A4FdDRRRRRRRRRRRRRRRRRRRRRRRRRRRRRRRRRRRRRRXjXxU0jX9ebTrfSdLWaO1uRcGd7lEBIHTaefx/wAj1uylmmt0knt2t5SPmiZgxXn1HBq1RRRRRRRRRRRSKoUYAAHtS4FJgelc7rOm3GrTwW0pjTTUdZZQCS8xUkhD6KGCk+uMcV0dFFRmKNjkopPqRSmNG6op+opHijdNjorJ/dIyKkAAGB0qvFa28UjSRwRI7feZUAJ+ppXtoJGLPDGzHqSoJqVVVFCqoVR0AGKryWdrLMtxJbQvMn3ZGjBZfoetWqKKrXNpbXQUXFvFMF6CRA2PzqE6bYtEYTZWxiJ3FDEu0n1xjrTI9K06JJI47C1RJBh1WFQGHuMc0+102wtH8y2sraFyMbo4lU4+oFQX+jaXqLiS9060uXGMNLCrEe2SOlaAghEPkCJBDt2+XtG3Hpjpis630XSraVZrfTLKKVTlXjgVWH0IFNXQdHWQSrpViJA24OLdM59c461Lqmkadq8ax6jY290qnK+dGG2/QnpUmnabZaZD5Fjaw28Wc7Y0C5qPVdJ07WIRBqNlBdRqdyrNGG2n1GelR/2Jpe20X+z7craAi3BjGI89cDtnFbFFFFFFFFFFFFFFFFFFFFFFFRv96P8A3v6GpKKKKKKKKKKKKKKKKKKKKKKKKKpXuoWVgFN5dwW4bhTNIEz9MmnW97a3MLXEFzDLCucyRyBlGOvI4qiNd0c9NVsT/wBvCf41x/i7RofGosbUX0J0i3mM920MoJcgfKmR0HJJrtrK80425W1urZobdADslDBFxxk546d/Sm/2xpn/AEEbP/v+v+NXI7u2ljaWO4ieNPvMrggfU1FNqFlbwpPNeW8cUn3JHlUK30JPNXQQwBBBB5BFUTqViLj7Kb23+0Z2+V5q78+mM5q6zKilmYKo6knAFRSXMESo8k0aK/3SzgBvp606WaOFN8siIn95mAH51IrBgGUggjII700yIAzF1AX7xz0+tKjrIoZGDKehByDXmniu58V6Pqsd5odn/a1lcpsls5JQnkyDoyk9AR17Zz613Wjw3cFjEt9P5122XlYDADE5wB6DoPpWnRRRRRRRRXiXh19Th+KGq6fcaxd3dtFY+aiTEYUMU4CjCjBPUAdK9toorxLUbnVLL4r6PZ/2vdy2F5byyG1ZgI1wknGAACMqCCefevbaKK4jxvpGvatb2iaFrI02SOXdKSv31x6j09Ohz7V02oX0Gk6dNe3swWG3jLyOfQD09T2HrVmznW6tobhQQssauAeoBGasUUUV538T7vV9O8NXV/pF+lpJbgO+YQ7OpIGATwvXOcHoOnWuj8J3M154e0u5uJ/PmmtY5JJMAZYqCen5V0NFFFFFFFFFIzBQWYgADJJ7VUsL231G1ju7SQSwSAlHAIzzjv8ASrlcJ4o8TT6fqum6FpltFcapqG4p5zlY4UUZLtjk8BuB6H2zm+ItY8U+GtNn1GW103U4IkLSCEvA8fvglgyjj0P869A024a7sbW5ZQrTRJIQOgJANXaKKqXzXK2srWccclyF/drKxVSfcgGvPPhZ4qv/ABZpd7dajDFFPBdtDti6ABVOO/cmvTqK84fx/pVjc6hY6sWs76ybHk4LeepGVMfHzZ9K76zklmtopZovJldQzRk5KE9ifUVZooooqKaWOCJ5ZXVI0GWZjgAVm67dXllpV1dafZ/bLuOMtFAGxvP+ecd+lU/CeoalqejW93q2nmwvJMloDngZ4ODyMjseRXR1HJLHFt8x1XcwVdxxknsPepKKKKKKQMrEgEEqcHB6HrS0UUUUUVkX+sWOnXVtbXkwga5yInkGEZh/Du6Bj2B69qng1C2uLyeziffLbhTLtHCE9AT68ZxWhRRRWddanZ2l3bWlxOI5rokQhgcOR1GemeenftUyXlvJdSWiSq08ShpFHOwHpn0J9K5rRvF2navrmo6JbJci6sM+a0kYVGwcHac5PPqB7ZrsKpXN/a2s1vBPMI5LhikQYHDNjOM9M+3epBdwG6NoJVNwE8wxjqFzjJqzRTJHEaM7Z2qCTgZ4+grhrfx/4ZuL86dFqEjXoJXyPss24kdgNnJ+ld2CGAI6HmlooqOaWOCJ5ZXVI0GWZjgAVz/h7xNpPiMXJ0q6+0LbuEkbYyjJHbIGe/5UyHxRpE+vS+H47rdqMSbnj2HA4BxuxgnBB4/pXQvPDHLHC8qLLJny0LAF8cnA74p3mRiQRb18wqWCZ5I9cenIqSiiisTWtf0rQo1k1O/htlY4UO3J+gHJrYikWWNJEO5HAZT6g0+qOpahaaXaS3t9OkFtEAXkfoMnA/UgU+wvLbULWK7tJkmt5V3JIhyCKsuyopZmCqoySTgAVm6dq+nanJPFY31vcvAQJRDIH2E5xnH0P5VqUUUUUUUVSm1CyguI7aa7gjuJTiOJ5AGf6AnJq7RRRRSEgdSBS0UUUUUUUUUUUUUUUUUUUUUUUUUUUUUUUUUUUVG/3o/97+hqSiiiiiiiiiiiiiiiiiiiiiiiiud8V6Jb+IdFu9NuEVvNQ+WxAyj4+Vh6EGvLvhl4h+yeCLyG9i2XOjSSW8kLD5iSflUj1LHb+FdTL4Hs7vwe+iTwW6XU0RdpljxtnJ3buOcBj0z046cVyXwn12Cw8I32n38S291orutxEQAzAkkEgdcnK59q7nQ/C0UfhWTSrpVSa9R3u3iXaS7kk/lkD6CuA+JLadEtt4Q0DSbF9W1AeWNkSj7NH1LEgZBIyfoCfTJ4t8E6V4e+Gl5aJEJJ7dFmafJBeUlQWxnp6A9B+dN0zwRo+p+ALe61GOW6vF05jFO8rZhABZQgBwAPpz3zWj4C/tLXfhctrBfC3uzFLbRXDk/IoYgZPbC8AjoMelcX4mi8Pw+ApdNsbBdRubOJfM1G2twIo5A3Leacbs5I+XOc1s+OLZdS+EdpqF08kl1bW8DI/mEZJdEO4dG4Pf61duPAOkX/AIGivL83F1qEWlb4LiSd8Q4jyqqgO0KMDjHPfk5qv4C8L2njLwdYXPiG4uL4oskVunnsogUMVBwOrcdWzxgVofBmSXVPCF9pl7NM8VtdPbI6SsjBNqkAEHIwSe/TiuV+EPhiy1zRdUg1OS4ns49QYfZhKyK7bV+ZiuCx6d8Ctr4VTnQtS8WaMJZJLDTZDLArnJVctkfkB+OTUHhczeMrOfW9Y8L3OqG7d1gc3MSpFECQEjBZSMHPzYyT3rsPhbp/iPSFv9P1a1ki01H3WHnTpI6Lk/J8rHAAC8fWvW64/VPDVjqOqS6lqhEkKWyxRxmRkWMAszMcEA5yPoBXiWg6PbeNPFj3mlRyWvh3TXCGRJpP9Lcc4GSCOo6dsetaV5p2ov8AFE6fb63frFNZNK7u4dolbO4Rg8J0GCAcZrP8QaXd/DTXtM1fT9TuZ9NvJ1guoLhy5IJyfrkZIPUEd816Fd3zeJvGlz4dM8qaXp1sstzHE+3z5SRhWYc7QD0B5I5rl/Fpm+HWuaVqWlPKNHvZfIvLN5Wdd395dxJBwSeP7uOhxXTalfy+IfHL+GPPlh0+xtRc3SQylGnY7dqllwwA3KcAjP5VY0zw7rOh+LlfTJgPDM0R862knZ/LfB5UMTglsdOMZ9BXHSWl9f8Axb1aCzvGsg2mqs0yqDJ5eI8+WeQGzjkjjB46VY0pLvwn8SLTQk1W+vbHU7V5il1J5hRwHPU/7h59+c9ar6yb3wz8SdLa71TVG0LUW/do95KY45jwFI3dNxU4PGG9BXp2qW51HxNZQRXN5ElpCZ7oQzuiOCcRowU4PIY/Qe9eZePIL65+KPhuHTbtbS6e0cLOyB9gxJuIU8E7c4z3xWZ4qi8RfDi8stbi1++1XTJJxHc2105Y85OB1AyM4Ixg461qfELUNdi8YeHItK1mSG3vypjgYERqcgZYKQXBznBpfE0ev+EPEGiamPEN5fwX94ttc205xF8xH3UHC8ZxgZBHfJzs/F/UdY0eHTLvT9Vlt4JbqOB4I0Ubj8zbt/XsBjpVL476cLvwt9vNzcIYZI8Qq/7tiTjLDuea9S8K2H2DSrZftVzPvhjP7+Tdt+UcD0FdHXhk2uR6v421TRNT1m80kWuxbOKGURCX5QSxbuTkEKe3rXTNqOo+DvDes3+uXT3zwXDG0Z9oMiEKIwcdPmJzxxyayrjTfE974aXWrbW73+25IVuIraIoIBnny9hGG+U4yT1A/GTxnNqNx8LryXV4BBqDWq+fGCDht49OOeuO2a58WviqXwNZarba4mlx2WlrLFbQQiTzY1jBBdz0YgDgDA9811WneN9vw7i8U3sYabySCg48yUOYx9AWGfYZ9Kki07xJqXh+LUE8QXMOqzQieOKOOIQqSNyx4K89QCST0qj4W8Xaj4s8J3tzbPDY6xZkpNvi3qCBnIXPGRkc9CDxXIeDbrx54y8OedFrcVgFmfF20CtJOePlAAARQc8jJ7dBW/8ADrxVr2tJrWhanJCmv6exCzPGNjDO3lVxnBHUcYYccc5PgXVfGvi/StRjOrW1o0N00f237Orv0H7tUGAAP7xyfm9q6T4Z+JNUu5db0fX50nu9Il2m5VAvmJlhk4/3fTODzzVjw7qmqeOYbzUrHU5dK0+OZoLWOKKN3kK4PmOWB65xtGPqe6eDPFGqHX77wr4hMT39sN8NzGu37QnXJA4BwQeMdxjIqjoutap4r1PXLa319dMuLC6eCC0jgR8qpI8xtwy2eeBwMfSneKYNeufh7dvqWoyW17DDOLpYYlCzqHIA6ZClQOmMg1vfC+1u4fC+lSTX7zwvarsiaJVEfpggZPHHNej14d8V/CmtX1/p3ibw8xbUdOAHkg/MyglgRk4PUgr3Bxz0NLwr8VdM1xJNF8SQHTb2RTA5cHy5C3BB4+Q89+PftXf+N9R1Hw14YkvNHFqy2cSg/adzHbwoxjqfrxXEPrXxB1Pw9aazplrYW0SW6yvHMS011gZLgY2qp6gZB9+QK6PQ/iHZXvg2XxLdxmM27GKeFB/y14wq5653KfbPsakSfxhe6MNatriyjneLz4dM+zlldcZCs5IO4jHoM/pr+CPFdt4v0M6hAhilQmOeIn7jgA8HuOQQf8K4P4FuqaHrLuQqrqUhJPYBFrah8Talr9rNf6TqOlafahnS2S6+eSfacZb5h5YPYYJ/OpfBXxBt9a0LUdQ1NI7OfTGIu0RiQBjgj64IAyTke4rB1D+2NX0+Hxsul6QJLeH7RbWt1bmWUxKSwbzARhsfMAB1I71r6j451EeBLfxVp+kxuzjM0M0u3ygGKlh/eGQMdDgis8+LvGN54bh13TtCslgW2M8puJDukwMsY0U52+mTk46dM9rovi60vvB8Xii5UwQGFpJUHzbSpKkD1+YED8Kyl1fxbeaOmt2NlppiljE8Vi+9pniIyBvBxuI5Ax3q54Y8cadrvhmbXsGFbVGN1DnLRsoyQDxuyMEHvnHXIGSniLxPN4dPiK3s9Klt2hNwtokjmRY8Z5fozDuuB3Gc8Vxvxn1PXU0fTGt5raGwvJog8Y3b3fG8Bj2TI6Dk16br+s67oPhy41OXTbW+u4CXkjtpiiLEBkvlhk4xyBWn4L1ibxB4fsdVuIY4ZLlWYxxkkAbiByfYCuor578aaj4hX4heH9P3WRtzI01rDvYKeGXdIdud2M4AyPzNdZ488b6l4Os7SefRo5xMwR5kuAEVuTgAjceB3AFLY+LfEmpapJbW3hWWG0eEzW1zduyKw7biFIUn+71Hervw98X3nis6h9p0+GyNnJ5Lxibe+/3GBgcH8q3rPVtQuPEd7pZsoBZ2saO1ysxLfODtXbt68HPPTHrXLaf4v1rX7a91DQNItJrG2laOMz3JWW4K9SqhSB7ZNanh/wAV3HinwydV0SziN6GMTW9xLhUcYz8wHIwQegz7VxnwW1bWtVsLy6u4Elhub+SV7lp/mDFV+VUx0BA7jr04590rzfx/45i8Gi2M2m3Nwk5x5y4Ean0J65wCcYrK134h3Gkm3vj4eu20KR1U37NtJB/iEeMgdMFsZrv9W1yz03To79i0qzlVt44xlp3b7qqPU1xmpeOLvQJ7RvEWiPYWN0/lpdR3CzCNueHAHHAzxnv1wal8W/EPTvDGo2djd2l0RcuuLnAEIQkZbdnJwD0ArFn+KtrZajDDqOianY6dcNthvrmIorf7W0jOP1xg45qX4ra1oENpa6Xrthd3FrdSqVuIhtSI/wB4OeMgE8DsTTPA3iPQ7G8uPDmm2N9Ba28L3hvLkH96ufmkOecHse/tWrfePJLazOqxeHtQn0VSSbxSgJXON4jJ3be+TjjrioPG3jKa28HHXPD8DXcNxGQLpWAFvk7dxU8kg5HsRzVjw74nWw8E2Oqanp9/BDBZw5fYJTKNg+cbCSF4zlwvWsiH4u6BLa2dylvfFbi4MDKIwTDzwWOcc9cAk4z6c3/Fdxp/iy21DQ5NG1W7jtZwjXNskWI5QM5Us45AbB47kd6zvAOu6Rp+oz+Fraw1cajHvnu57pY5GY4By7IzdioGPYda6vw34s0bXdW1C00y2mFxboHnle38rfzgDnDZ+oFcLbeOdQuPiDLp0ujX6W8Fo6JbrtMhLFG8xhnGMAAcnGfc12fxATSdU01dE1GO6luLz54Le1UNMCvO4c7QB0yTjrWN8NrjR9Oe40RTfxa0x865XUwPPl4AGGBIYBQMYPTnHWvXKKK+etKAb43awSAStqpBI6HyY69k1rX7PSJIYHSe4u5gTFa2sfmSsB1OOw9zgVX0HxRput3VzZQGaG+tuZrW4iMciD1weCOnQ9x61WvPF+nW95c2cUF9eSWpAuWtLZpVhJ7MR39hnofQ1Q1jxxY2vhqXX9PguNQiBZYxHC4GQSCWOPlXjOT/ADpvw58QzeINDtpbuO4NyyM8kr27JG3zHhWIwcAgceh9K4z4Pcav4xP/AFET/wChSV3Ol6x4S1DxLOmnSWk+s+URNNDHklRgYLgYJ6Dr0FZXjy50HXLe60G5vrmC+tXjmWW3tJpWtpMbkb5Vx0J79z0PTL8DazothemxvNfuNR8QXzDdJcWUsJIC8IoZcKoAJ9zk16HqniTTdMnNtLJLLchd5gtoHmdV9SFB28c84q1oeuaZr9sbrS7yO5hB2krkFT1wQcEfjWzVLUL61022e6vbiOCBBlnkbA/+ufavnz4z+I9A1Tw20EEytfiSOWJZbaSN2XJBKllHHJ9e9e96fLHb6TayTSJHGluhZ3OABtHJJ6Vz8Pjnw3LPFANTVGm/1ZlieNX5xwzKAfzrX8Sro8ukzw669uunSgLJ58mxW7gA5HPGRjnjik8LrpKaLaLoYQaYFIg2A4xk5PzcnnPJ69azdd8WeHNNeSz1O/hB4WWPy2kC56B9oIH415j8ETAb/wAW/ZPK+zfb/wB15WNmzL7duOMY6Yr1vVPFGiaTOYL7UYYZRjcpJOzOMbsfdzkdcVrJqFm9mL4XUP2QruE+8BMeuelZM3ijQoLBNQl1a0W0kJCSGUfOR1CjqSPQVcl1vS4dPTUpNRtUsXGUnaUBG9ge54PFT6Vqdjq9qt3p91Hc27HAeM5GfQ+h9jVXV9f0nRdg1LUbe1aT7iyOAx7ZA649+laFje2uoW63NncRXEDdJInDA/iKt14N4wsbaD4oeFLiGFUmn8wysP48A44/E17Rc6pp9pKIbm/tYZTghJJlVjn2JrQBDAEHIPIpGZUUsxCqBkknAArHOvaOOurWP/gSn+NXbW/s7zf9lu4J9n3vKkDbfrg8V5zqVrpuueMbKe81eza309MW9it0haSdjyWXOcAYGO5HpkH0e5vrS0Krc3UEJYZAkkC5/OpEuYJIftCTxtDgnzA4K8e/So1ktdQgljSWOeJgUfy3yMEcjIrx7RI/Eh1JvDN5qEEml282RdC5T7VLCoyIyqtuHYE4BxmvaZZI4UMkrqiL1ZjgD8aha7tkfY1xErhd20uAcev0qSOeKVS0cqOo6lWBAoinhmz5UqPjrtYHFTUVWvEjkt5YpZDGkilCwbaRkY4PY15bokfjmS4i0nVViSwt5Pn1SKRfMuY16LtDblLd24P48n1vIxntUUc0UufLkR8ddrA4qWiiiiiiiiiiiiiiiiiiiiiio3+9H/vf0NSUUUUUUUUUUUUUUUUUUUUUUUUUV44vgu4i+Ismrxs66TcRrdTICArTpwqnBz1+f06ivY68S1LwpHN8Tra+hmYQzW32q8twcKxT5Vz2IJ2nBzyrGvU/EV9dabpN1d2VjJe3UafureMZLsSAPwGcn2BrxP4fQ3OjS3us63o2r3Gu3sr+bItuCsa5+6vzdOhzwMYA6c6/i3VNX17w3rtouhaihmZYrOLyDvYDaSzegPP5V0GgyXMPgBbebTb6O7itGtjbNCd7PtwMD0Oeteb6fouvS/Cq90OCwu7fUY3LPFIhQyoX3FVPckDp+Herd9feIPEPgGTRbHwje20yWyxTtcYhUbNp/dofmctg9hgnqe9PVbrU734Vro58P6ot28cMUSLbtIXCurFztHyjC9+cnp3r04Xcg+H4j+wX/wBqGn/Zfs32STzPN8vbjbtzjP8AF0rI+Fk/9k+Co4NQsNQs57UyGZJrSRS25yQVyPm4IHHofrXN/B26bR9K1iLUbLULWRrlrlVks5PmQhRxxgnParfwUeXT9N1eG/s7y0kN01yBPbOuYyo5BxyeDxVH4eMl54p8WCa2vIodUJFvJJbOgdfnzyQMcEEA/oeKxfDmr+IPhjcTaDqWi3epaYZC9tc2kZOSfTjBz3XOQc9c17x4X1HUdZifUbuyksLaQAW9tL/rCvd244z2HoM966qvnr4t65fahqEHhKyW6traVka+vEgdwEPYAD5lAIJx1PGRzXW2/iPw74Y0aHTdFErug2wQm2lzIxIyWYqBnJyelctresQaL8Wop7lJTC+nCN3jQv5Y5O4gAnHHPpmtjxUbfx9f6Tpell57G2uRdXd6iHylCggIGOAWOccZx+Bxn6mj+C/iHN4huYpBomqQiK4uRllt5OMbgMnkqOvHznHTFX/F6W/j690fTdKcXNra3Yub25U/u40AOEzxlmyQAOn8ud8bPd+CPHkfjEWks+lXcIguzEQSDtC4wen3UI7HGM816D4b8aDxhcRjRbO8iso23XF5cRBUIH/LNOeWPGfQfWuE8OatYN8YNedbuEx3NrHFC+8YkcLF8qnueD+VL4j1awHxg0FzdwiO1tZIpn3jEblZflY9jyPzr0T4naEfEHha7hiYi5tx9qt2HJ3oCcD3IyPxp3w4gvm0OLU9VbfqN+FklcptOwDagP8AwEZ7feNcD44vbfR/ih4a1PUJDBYpavG07KdgZhKACQPVh9M5PFbfxAMPjO1tfD+jTxXbyzpLcTQurpbxAnLFuQG9AOTzXOePbvT4PHng+A3kMcdqxEhL58vkbQ3PGcYqx8bNRs4X8No9zEHXUElZd4yqDGWPtSfHW9tW0jRglzCxN+koAkB+Ta3zfT3re+MZFz4CuJbY+dHuicMnI27hz9K7nwjrWna1pUMum3IuI4kWN2CMAGCjI5A55FdPXkOrweEPHU+o6dqkccF/p8zQ+YZBHKAB99T3XrwcgY5HSvO9N0bVtV8DeI9Dinlv7exuwmmyBf8AWqj8hSeowO3fgZ6V1Pg74q+HotBtbfVrqS0vrSBYpY2gY7ivy/LtBHOBxx+lbfxF1Ca4+G2pXl3Cts9wi7IXOGCtIu0Hr823BI7HjtmtSK5j/wCFYidXRlGiY4YY3CHGM+uePrXk1ppE2v8AwUtbeyxLcWskkxjU5PyyuSMeu1sgdTxXs3gXxHp+p+E7O+FyirbW6x3W8geU6qA2fTpkeoIrhfhjpkkHh3X9bljKf2nJNLCp7xANg/iSe3QA96ufAq/s5fB4iSWMTQTyGdM4K5OQT7Yxz0/KneBoY9Q8X+JvFkBVdNm220MnaTYF3uPUZXr7n0qp8BpEfRtX2up/4mTtwc8FVwayfA1umoeJPiJaRFUkndol5GMkyAnA98f15rX+CF+tvpt74cuj5eoafcvuibglT3HHPIb9PWren2i6p8VL7UrdX+z6daCCWULhWnIxtz3IU/pUWseFfD3jnz9Z0m7fTdZt5WRrqF9rJIhx86g/juGDjHPas+w1jUNa+FOsTakwknhimgW4Bz56qBh/1I98Z713Xwx1GzufCukW8F1FJNHaqHjVwWXHByO3Neh1xl14kisvF1vodzIkaXVn5sBY43SByNufUjp9PeuS+L/hrRdQ8PX2p3SwwX1vHuhuSdpZh0Q/3s9Bn2rP1tLyP4Ost/u+0iwj3Bhggbl2g+4XGe9eheD7mAeD9IuHlTyU06IyPuyFCxjdk+2Dn6V82No11N8NNbv7SNltbjVDdxpjaTbqcZx9e3tmvpbwfqlrqXhfTr6ORPK+yoJOchGVcMp+hBFec/Bizki0rWtR2ulte3jyW4Zdu5APvAehzj8DWR8KreS78F+KbaFS0s11cxoo7kxKAP1qv8IdQ8KX2hix1Kx0uDVLRikxuYUDSrnIbcw564xkkY7ZFdF48Wwv/BniS18OW1uiW6RtPLbRBUcqwZ1BXGSqjJ6jDY9cdF8OPE+k6h4T04i9gje0tkgnSSQKUZFCnOccHg56c1T+IGowar8P9buLUH7Nt2RyYwJAHUFl9s5HvjNa9gdvw4t2640RT/5ArxBrCe4+B1o1qhOyZ55wG6qJnBP4cH8K+jfCV5Df+G9LuomBie0jPPbCgEH6EEfhXjfwsS0j0zxfqN6ynRrm7kBOCVMY3biAOcEOBxVXU/C2seAIpde8Kau8ulRkTS6dcHKmPknBzgjn2OO5PXR+Kt+upeHvCt+AYVuL2CXB42bkJ7+leq+NJETwprRZhj7BMPXkoQP1NZHwp/5EjRv+uJ/9CavQq8I8aD/i6fhP/rk3/s9SfHc40jRx/wBRJP8A0Fq9wjGEUDpgV8/apcReAfiJPqcy+XpOtW7F2AwqzKMn8SRn/tp+XqmgRjSdCn1C/ZjJPvv7snJ2kjJAH+yoC49q4Pw2LrxXoc9/bXK6JorGQW9np6ojkAkFpGx8pJB4GOPzrO+AqOngy+LAANdyFcAcjYn9c9a0PgH/AMig3/X3J/IV7bXhfx5/5BGjn/qJJ/6C1dF8Yvl+H+qewh/9HJXnHj25it7b4ffbmlj0xURppYpSjK2yPawI5G3k5Feoax4G0HVbIHUrzUbqzjHnDztRldBgfe5bHQnn0Jrh/ie1r/angS1gAMBvYzEpyQY90Y7+2OvrXZ/GK2gufA+p+dgeUEkjbOMMHAH55I/GvOfH8GPC/gO3njIxLbJIjjB/1aggivS/i20kPgXVzb5VtkanaP4TIoI+mCax/DPhmx1zwtYPHrWrNZ3FoEaJbr5QCu1kxjoDlcdsYqj4t0jS/Dnw01rTtJdjbwkKwllLbXLpuGfX29TXZ6f8vw9t/bRl/wDRIrl/gbbwf8INakRqS88ryZQcsGwD78Befb2rW+Ivig+GrFbPSYRJreoPstoY0BbceDIRjnHv1OO2atfDnwknhXSv9JYS6pdt5l3OxyzMedue4H6nJ71y/go5+JPi/wD3Yv5Cn6M6v8X9dCnJTTI1YY6H92f5EVlR+dqPxZ1m3Gs3FjcQWUcdt5SxnchRXZfnUg/M27GM9emK7RPBcEev2fiDUdbvrm+tz5cBcxopzuG3CqMj5jwMV6VRRXz/AKLGz/GzXWUZCWaFvYeVEP5kVBoQ1TVviH4pWHWn0+4h2IgFskhaJTgY3/dA4PHUtmu6tvBKweJrfxJe65cT3ykxgGOONXUggKQBzwfrxXF3sXif4eapqmpWNl/bGhX1w13PHHxJAzHLHAyenfBGF5xW/NqGk6p8NtVvNGQx200MztERgxyE5ZcdsE9uMYxXQfCj/kR9G/64n/0Nq4z4Nqf7S8XttGDqRAbPX5n4/wA+tT6TboPjDq7RqiY05XYBB8xOwZ+vPWu18Y69p/gzS73VnRPtNw4KRljmeXaFA74ACj249TXLfDfwrd2Bu/E+vgSa5f8A7xlZQDAvPA9CRjPoAB655v4US6zrVlquqWuqWkM11fO86S2pkcHAwN24fKAeBjA5rtPBHgm48Na1qepzanDcNqAy8MNt5Sht2dwG4+p/OvUq8V8TTpqnxL8P6Lc7Ws7aJ7rynHDy7WKn8MA/geKq/tA20MnhOKZo1MsV2mx8cqCGBGfQ/wBBVD4nX7N/wh2guu60v54jcDP31BQbf/HifwFel/ETSbbVPCGqWsiqqxW7TRkL9xkG4Y9OmPoTXnGj3H9t/BySTUoFneK1mSNpRnlCyo4z3HH5Vo6Jqc2jfCGK/tuJ4bNth/ukuQD+Gc/hXX/DWwtrfwjp5jUu13F9ouHk5Msjj5i3r6fQCvMPhYRo8fjqa2jQJa3DtFGOANnmEDHpwK2Ph5a+IbzwrHKr6NcQ37SSytcrI8krFiDvIOCeMfQAdqs6B4IuPDvhDXNL1S5t7+1kjkmgiEZ2wnYc43cjnBHPBGeprO+DXhvR73wlFd3thDdTSySKTOu/aAcYUHhenaqHwb8PaZd22rfbLcXaWt88UEVx88aDA5CnjJ459u3ObPwyWLSvFXjW1to/LtIJA6QqflXBfp6VP8NJtd1nTLzWhDpNxPf3D+bJcO+8KBgR4AICjnA9DXTfDjwhqnhW71U3FzamxvJPNitbfdiJsnpkDjGB+Ar1evnj4p6n/ZHjnwxffZZrnyIpX8mEZduvAFdx4Eax8UxR+LLgR3F9JmNFZOLMKT8i+/Od3U57dK9PqrfWy3lpcWrsVWaNoyR1AIx/WvE/iHcaX4e0+20HQtIs5tbuwIrZFtkZo17ueOvXr357Gtax8BjRfAt5otrqK2d7dKHub8jAzkbh14XaCvXuT3NeeePm0cfD+O10nSJ7uC0EQTVfs/lRqdwDOC2C24kjgEZbrwK9N8V+HR4t8Cwq8Qm1IWcc0EpGX8wKCQD/ALXI9OapeBvEttJ8OoLqO3jElrH9jMCjIeUYVR/wLcpP+8ao+MUbwX4Hs9J0391NdzJbvMjBDvb5nbOOM4Iz2BGOgqn4p8Kalq+kwWVh4SstPubdk+zXaagN8JBBLcKC2QOcnOTnkiovizp11L8PbebV2P8AadqYlkaOUlGOdpJHAOevTrXX6F8PtGS40/W5zc3V+sH717iXesxZNuWU56A4AGABjriud+B0aLY67EqARrqDKF7YxjFO+HsMFt4/8XwW0KxRIY8Iq7QM5JwPrmvc6K53XvD9nr0ll9vQSwW0hk8lh8rkqQM+wzn8K8C8Q6XpnizxNF4a8MWUNtb2b79S1CAABR/cU9z2+vspNdj4zuJodY0Lwjp9hPc2HkGW4toZ1jaeNQQFLMRwNpJGfmzWPq+ga5Bruk6n4Y8Lyab5DAXSrdwIkqAjgoG543c9efXBr6GHSiiiiiiiiiiiiiiiiiiiiiio3+9H/vf0NSUUUUUUUUUUUUUUUUUUUUUUUUUUVw/j2w8R3+nQr4a1BLO7SYNJvwN6YIwDg98Va8KaJd6ZHNdatfC/1e52+fciMINqjCooAAwMk9OSTXXUUUUUUUUUUUUUUUUh4BOK8QtjqE3xQ/tQ6LqKWDWn2UTvDhd3XJz0GcjNe3qoUYAAHtQyhgQwBB6gikRFQbUUKPQDFKyq4KsAQeoIpFVVUKoAUdABTBDGCCI0BHT5RQYYicmNM/7orx+LVfF/iDUdQ0S48PpY6YZWhe9kJGYckHbnhyy8AjgZ/L2KONIo1jRQqIAqqOgA7U2aGKdDHNGkiHqrqCD+BptvbwWqeXbwxxJnO2NQoz9BUcllaysXktoXY9WaMEmklsbSZt0trA7YxlowTTJNOsZdvmWdu+0YXdEpwPTpVg20BgNuYYzARgxlBtI9MdKLa2gtIVgtoY4YVztjjUKoycnAHvU9Y9xoek3TmS40uylckktJboxJPU5IrUiijhjWOJFjjUYVVGAB7Csn+wdI+3f2h/Zlp9szu8/yV3bs5znHX361cvdOsb8KLyzt7kL93zolfH0yKgOjaWbX7GdNs/su7f5PkLs3eu3GM+9TWOnWOnhhZWVvbBvveTEqZ+uBWYfDGhG5a6OkWXnM24t5K8n1xjrTvE99Z6Zot5NdzJBD5LICT1JU4AHc+1eLfBvRvDut+E4Fu7OzuLyCeQyAgbxk8bsckYx14r3ubT7OazNjJbRG0KhfJ2gJgdsDtWZYeGtF07zvsemW0HnRmOTYgG9T1B9qTTfDOiaXcC5sdLtrecAgPGmDzxT9T8OaPqlyl1e2EM1wgAWUghsDtkduTxWrZ2ltYwLb2kEcEK9EjUKP0rm7jwZ4duJJJX0qASSEmRo8oXycnO0jPNdGtlbJZ/YlgjFr5fleUB8u3GMY9MVm6F4e0nQI5ItKsYrVZG3PsBJY/U89ulbtYmpaDpOqSma/0+3uZTH5W6VNxC5JwPTqeRzWVB4L8PwSwSrYbmgIMQlmkkVCORhWYj9Kwvi/dW9v4I1VJZkR5I1WNSeWO9eAO9UfBXhPw9e+F9KkEDSLJawvPGl3J5bybQW3IG2k5JyCPavVlhiSIQrGgiC7AgUBQuMYx6YrjP8AhBfDwaYJZyRwTNvktoriRIWb12KwX2xjHtXVz2NvPZtYtHttinl+XExjwvTA24IGOOKw/DfhTRvDIlGkWslssvLp9okdSfXazEZ9+tYWu/Dbwrrt+2oX2m5uHO6Ro5XQSH3AI/MYNdtp2m2WmWaWVjaxW9qgwIo1AHvn1J7k9a88uvhV4RutTfUZdOYs7bmgWVli3eu0Yx9M49q6rX/C2ma9p8Om3iSiyhxthhlManAwAcdQOwqKLwnp8OhtoSS3gsGBUoblidhGCm48hcdql8P+FtM0DT5tNsllNlLndDNKZFGRggZ6A9xWPYeAtK07zorO51KCymYs9lHdssPPXAHI/A8108+iWE2jyaMIBFYvCYfLjO3apHb371zsPgfTo7JdON3qMmmqR/ob3JMZA/h/vbfbOK1fEfhjS/EWlJpV9C32aNlaMRNtMZUYGPwJH0NZ/wDwhemjQm0RZ71beTHnSedmWYYxhmIPGMcDA44rU8MeH7bw1YDT7O4upLZSSi3Em/ZnsDgYHtXR1xHivwZp3ia5sry5mu7a7szmKe0l8t8dcZwe/cYPvVTX/Aena5bWlpcXV8ltandHEk3G7n5ycZLcnknua7extjaW0duZ5p9gx5k7Bnb6kAZrI8QeHNO8QfY/7QiZ/sk4mj2nGSOx9Qe49q3LiGO5hkgmQPFIpR1PcEYIryzSvhhpmnNPB/aOpy6XKSTpzXLLFk+u3BP/ANYZzWv4L8DWXhJpza3d1MruXRJX+WPIAOAOCcADJqDwx8P7Hw3qM13ZX9+YHcyLaNLiJWPGcLjOASOe1ek1wPjTwZH4ta2F1qV1BBbtvSKJUxv/ALxJBJ4/rUviXwrL4i0WPSLzV7lYjjz3REBmwcjPHHODx6D8Y7zwVZ6j4XTw5qNxJdQQqFt5mVVeLaMIRgYyBx7jrmuQ0L4VRafLHHea/qN7p0TB47BnKxEg5XcMkEDrgAc/lWH8aITc+IPB9msrwrNdFN8eAyHfGAR7jJr0efwtf6qbeLXtYF9ZQuJDbR2wiEzDODIQTkD0GBVbxx4NvPFU9ow1n7JDaSiaFFtg5DjuSTz9K7cWP2nTTY6myXgkjMczFNokB68Dp+FeH2nwk1DS7mZNH8XXljp0zhnhjQh8d/mDAZ98enXFeq3vhWwuPDEvhtNyWrxFFYncwbO7ec9Tu+b61zWleEtfsdAm0qTxIJ3aEW0Je2GyGHGMBQQS3uScAdK1/h/4avvCmlDSrjUYry3jZmhKwlGTcckfeIIySfxrmk8Ea3H4suPE41iwnunVo4UuLN2WBDwAuJBghcjPfc3rXRz6N4ivr+wuL3VbAQWkpmENvauvmPtZRklycfNWd4b8J6tpPiTUtbn1O0mGokedEtuy7QOm07uw45qrqvgnVG8Yv4l0bWUsXuIliuUeDzCVAUcZOOir6cimePvh6fEV3a6vpeoNp+s24C/aAOJFAPXbjDe47cY6Y1fCvhjWLadL3xNrjatdQ/8AHvGsYSKE4xuwANzY7npk9Sc1p2ejaxD4rvNUl1l5NKmiCRWJyQjYHOOg5BORyc812leeePvDeq68mny6Rqpsrizm80KzERv7nHOR/ImtPQPDv2LU7/XL1o31W/CLKYciNFVQoVQeedoJJrjfGngG/wBQ16LxJ4d1RNO1VVCyb1JWTAxuJ57YBBBBAH47/hTQNegnW+8Ua0upXcWRbxwxqkUQIwWwFXLEEjkcAmotJsvFujxTWytpl9A08jwGSV0eJWYsAflOQMnjr2HApNI8FfYfCeo6I90rXOoGWSaZEwgkcY+VeygBePY9M1D4B0XxNoOlf2fqFxYSRWqslrHECN+TnLvjgDthc881H8P/AAxrPhu91V717CSDUJzcHyZH3RsSTjlQCOfamad4c1+Dxzc+JZjpv2e5hFs8KSyF0jG3BBKYLZUeg/nWPrvhfX9S8ZRa1d2ljqGn2fFlatcmIKeCGY7Tk55x9Owrr518VahcWUctrZWdqlyks7x3LOzKpB2gbR1xXnd34G8UeG9fu9S8F3tslpeuGltZ8YHPQ5HIBLEEYIHH19Z8N2GrRbrzXL2K4vZFCrHCm2OBe6r6kkAkn2HQCuqryb4i+EdS1a90/XtBuEi1fT+EWQ/LIuc454B5PXqCa5bxhoPjvxhoaWd5b6ZaeXMh8mOTc0pAwWLdFAz0GSefx6nxl4JvPFPhuztbm6hi1eyO+GWENsJAxg59cA57EfnYlPizXNEl0e80lLC5njME161xHJGVPDMqLzkjIxxjPWrPiDSbbQfh7faZaA+TbWTqCerHqWPuSSfxqj4H0qLV/hpY6ZdBljubRkJxyMscMPpwRXPeE7Px/wCF4RoUem2F/p8TEW15JcBAilicsMliPYDIz1OKn+HPhbxBpk2ux61BaC01KVzIUk/eNncCVC5AB3dCcisPRNC8e+BbmfTtDtrbV9GkkLxfaJVQxZ+rAj3AyOCQATXpU1pr0fh7UGuol1HV75GQw27rHHCpBAUFyOFyTnqSe/Wsv4X2Gr+H/Cx0/UdImjuoHdkVZomEoY5GCG4698Vn/CvS9c0GLVo9V0aSA3Fw1zGVuInySPucN146nA+lQ+BdH1yw8WeIL7UtFeCy1RyUk+0RPtwWI3ANnkH8Dj6jm7LQ/GPw+1O7Tw7pyatotzIHETSBWQ4+uQe2eQQBnnFev+FYddl83UfEHlw3MoCR2ULZSBAfXJyx4yfYfSuxrxHxZZa1eeP9D1G00O6ms9OBWSUPGofdnJXLdAD3xk5H1q3Gl614P8ZTXnhzR57vRb5RJd20bqqiTnJTJ4x1x05I4GMe6xP5kaPtZNyg7WGCPY+9UdXubiz0+4uLW1e7uEQmKBCAXbsMnoM9T6V4R4EstR0/VL/xH4i0TU59bunKgxxoyRJgfd+bjpj2Ax651fHMXiPxjomsWdlplxaQR+QYYbnar3RVmL4weBwhAPXA6ZrP8TTeKvE3gibTofCr2WI4lkWWUb32upxFGBn+EH5scZAya9a8GS3sugWQv9PexmjiWLyXfc2FUDJ44zg8V5v4c8D3WmeONSmHmR6HvS8gjB+R5SGAH/ASzn8F9q634neFX8W+H2s7cot3DIJoC3ALAEFc9sgn8cVwvh/xl468uLSrrwfcTX64Q30zNHEf9pvlwffDc9q0vivZ6nd+FLfSIbS51G/d43lljhJUEZLNkcDngD0NeraHP9p0y2fyZ4SIwpjniMbqQMHINeH+DpNV8FatrmkSeH9SvVurpp7Oe3QeW4PTc5IVRjbk54zyK0Ph3a6/b+NPEV1q+kyQreEfv0/1QI5ABOCwwQMgHkV0vhXxnqOra/d6TqOhT6eq7zbyuCPMCkZ6gA8FTkeo9c16jXlXxW8QatpOlraaHZXc19d5HnQQs/kp3PAPzHoPz7VneDLrw/4O0RLO3jv5rgrvnlXTpg8zntyuOOgGcY9Tmub8YWXiS4Gg+PLG0VtQs4f39iqNkISx4HU/KxBHXvXWaB401XxXstLLQLywZgPtF5OcRwDuUyPnPBAHHPJ4Br16iiiiiiiiiiiiiiiiiiiiiiopB88Z/wBo/wAjUtFFFFFFFFFFFFFFFFFFFFFFFFFFFcz4m8UaT4Ygjm1W5MSyttjVULFj9AK3LG6jvbSC7iz5U8ayJuGDhhkZ/OrVFFFFUNS1Gz0u3NzfXMVvCCF3yttGT0FXIpEljSSNgyOAysOhB6Gn0UUE4GTVCx1Gx1AMbK8t7kJ94wyq+Prg1foooooooooooqOOWOUExyK4HUqc1JRTVdXztYNg4ODnB9KdRRRRRRRRTBIhkMYdfMAyVzzj1xT6KbuXds3DdjOM84odFcYdQw9CM0iRomdqKufQYp9FFFFFFFFFFUbzT7K+Km7s7e4K8KZYlfH0yKltbW3s0MdtbxQITuKxIFBPrgfSrNFFFFFFFFFFFFFFFFFFFFFFFFFFFFFcBrvgXTdc1S31O9ub9prZt8CrPtWI5zlcDI5APXsK7yJPLjRNzPtUDcxyT7n3p9FFFFFFFFFFFFFFFFFFFFFFFFFFFFFFFeWXHhnxPeSapZXniKGbSL52wj2wMsMZOdqkYGccZOR3xXpNjaxWNpBaQAiGCNYowTnCqMDn6CrVFFFFFFFFFFFFFFFFFFFFFFFFYVjpkkd7JqF7cC4umXy49qbUhTOcKOeT3JOTgdK3aKKKKKKKKKKKKKKKKKKKKKKKKKKKikPzxj/aP8jUtFFFFFFFFFFFFFFFFFFFFFFFFeb/ABO8UXfhjQp7mzsZppWAUTgfu4cnGWOc5549yK0fC2uRv4atr29jntobezjeWe4GA42csDkk9M++RVCf4gaZa20N9eWWp22nTECK8ktv3bA8g4BLAHtkc9s1Q+MjxzfD7U5k2upEDo3XrKnI/A1u2OsWmheENJvb0uIBa26EohY5KADgc9a6q0vorm0F5tkhhKlszrsIX1IPQfWuOufH2i20AvJFvv7OJCi+FnJ5JOccHGT9cYrpL/XLCx0k6u8rS2QUP5kCGTKnvx296reGvEmm+JrVrrS5JZIVbazPC6DPoCQAfwzUtnr9jeatd6TCZjd2oBmBhYKueRyRjnt69q888Ua14b1K9srq+ubufTNNncyCKykktmmxgF3AwdvJwM9fwr1mzube8t47i1ljlgkXKPGcqR7VJPKkEMk0hIjjUsxAJwAMngda5Xw/4y0HxFdS2mlXzTzxLukQwSJtGcc7lHerl/4l0mwvxp9zcst2U3iMQuxK+oIUjvWSvifR/ESXOlaRqqtfSxOgKwufLODyeBjHuetM0JvDvhFbTwzbSiK5bGEMbF53I5cnGCTjnnAAxwBWpeeLNDsruaznv0W4hIEiKjMVJGRnANR2HjDw/qF4LG21OJrogsImDKcAZPUDtz9KsQeKNCnW8aLVbVksiBcPv+VCc456H7p6elTaF4h0nxBFJLpV/FdJG219hIKn3B5qPVPEuj6TM0F7fRxzKm9owCzKvqQoOK0NP1Sx1GyW/tLqKW1YEiVW+Xjrn0qkviPRXs5r5dVszawvskm85dit6Zz+XrUtprulXmmtqkGoW72Kg7pw42rjsfQ+xp2j63pmtxySaZfQ3SRttcxtnaff/PNTJqmnyXEtsl9bNPCpaWNZQWjA6lhnjr3qLS9b0vVmlXTtRtbpojhxDKGK+/Hb3rN8X30FtpF1A2pWljcTxNHFJcSbcFuNwHU4yT+FV/AmnaNpehQWuiXENzbg5knicN5kmBuY4JwenHbgV2NcF4p1S4l1Sw8NafMYLm+R5bi4T70ECjqvozH5Qe3Psa6uGKx0azCKYrW2j7u+B9SSeT7mln1TT7d4Umv7WN5gDErzKpcHptyefwp95qNlYhTeXlvbh/umaVUz9MmrqsGUMpBUjIIPWs59V06O4+zPqFqtxnHlNMobPpjOaq+INd07w9p8t/qNwsUMa5AzlnPoo7moPCusrruj2d+TEss8QkeKN87Ce1bEt7aQyrDLdQxyt91GkAY/QVaZgqliQFAySe1Qi4hLIgmj3SDci7hlh6j1rkrbwvYW/i248RLczNezW/ltC8mVUcfMB1HAAx05re12aeHTLprQoLoxssG9wg3kccn8/wAKyfBeif2HpEVu1/NfTP8APLPJMXDNjnbk8D0rzHw/p8dl8XdXWMzSqbHzcyylihYoTgnnGSRjtn2r3gsoIBIBPQZ601ZY3ZkWRWZfvAHJH1rlPGdhqmrWMOm6bO9qtxMBc3SPtaGIcnHIJJIC8evPGaj1rT7rTtLS50m4mN1p8PypLIXFyijJR89SecHqCewJrX8N6zb6/pNrqdtwk6ZK5yUboVP0NblGecd6RWDDIII9qCQoySAPel61w3hjwvPomq6tfy6tcXa38pdYZOFj5J9cZ5xwBxT5/DdzL4vt/EA1WYW8UBiNkRlSSCMg54HIPTOR1xxXbUVg6NrlrrFzqEVowkSymEDyA8F8ZIH06VvUVgza5ax65b6KrB7uWFp2UH7iDABP1J/St6iiiiiiuG8V6R4g1HUNKm0jWBY2tvMHuoiD+9XcD2HPAIweOa7mis9tRthqSaZvzdNA1xtHZAwXJ+pbj6GtCiuI8aWXiS8Wy/4R3UIrR0mBn8xQQy/kcgenfNdsoIUBjk45NLRRWbrC3r6bdrpsiR3zRMIHcZCvjg1m+El1tNGt18QyRSakM+Y0QABGeM4AGcenFdJRRRRRTX3bG2Y34+XPTPvXlVj8Rbe4f+ynspY/Egn+zNpuCRv5y4fGPLABbPoPpnr/ABbro8O6LNftH51wMRwwqD+9lbhVGOeta+kPfyWML6nHDFeMuZI4SSqH0yetaNFFFFFFcpoupaveavqlte6V9msbdwtrcbuZvU4/KurooooooopiyIzsiupdcblB5Gema5fX/Ekek31hp0dncXl7ek+XFCB8qjqzE8Ac/wA66uiiiiiiiiiiiiiiuJ17xhZaLr2laLPb3Ek2onCSRqCqZO0Z/Hr6Dmu2ooooooooorPtNSs7xbhoLhHFtI0U3OPLZTgg56dKs29xFcQJcRPuhdQ6tjAK+vNY3h/xHpPiKOeTSbv7THA+yRhGygN6AsBn8K6CiiiiiisbStb03V3uE0+8juDbvsl8vkK317/hWzRUJnhEwgMqCZl3CMt8xHqBSiaMymESKZFG4oDyB6kVLRRRRRRRRRRRRRRRRRRRRRRRRRRRUMn+si+p/lU1FFFFFFFFFFFFFFFFFFFFFFFFeW/GiRU8B6mrHBcwqvufNQ/yBq9qEmkR+AYTrpP9nNYRCUKSGb5VwFxznOMf4V5x8Rjrl14AuX+y22l6REsKpaOTLO8YdQmWzhf4Tjk8detbfj/j4PH/AK8rP/0OKub8Ca1NJrul6T4otmhKWcB0hSQYchPvH1cgDBOcHIGDiuq+POoT2XhDyod226uUilI7Jgt6eqivU4rOzu9HjsvLDWclsIwnUbCuB+leO/AlZxomrabct5tvbXjxLnpyPmGPTv8AjVf4e3C+DvEeu+Fr2Yx2aZu7R5Omzvz3+Uj8VbvXpfh61zo93qOot5cupBri4YNjy4yuFXP+ymK8+0+TZ4L1Ox8NWROiw29wBqF9Jk3HDbyiAc85GTtHsea6n4NjHgPSf+23/o569OrwWFV8IfFF1Lqtj4hTcCQAFmyeM9yWz/38FelaB/xMtSv9ZPMRP2S0b/pmh+cj6vn/AL5FeXawV8C/Ea31XCrpmugxzYUARycZP4thu33m9K9O0hE1PX7/AFcqDHbr9htmyecHMhx/vcZ9F96r+Mdd07wTpF5qnkobieTKRZwZ5SMD8ABk+w9a574b+FLi2iutd8QxLJrWp5MyuoxHGf4MdMnv7YHY54f4XaTpl54w8XtLYQsttdbYUZQyJ88gJCnj+EY9K2dBtoNL+Lmp2tjClvby2Id44xhSSFOcdufSt/TxbaPr+tppQl1rVL2TzbiMFUS2XkBHkPHc4HJwOnrznwaUzXHiuzu4IhH9uO+2HzRKcsGABGMcAdOgFU/hH4a0m5m1+W5sop/I1CSGJJV3Ii+ynjPTnGeKreAfDmlyeN/E9nJaq1laSq8NqW3RKxJGSvQ4GQAemcdq6LwvZW+mfFbX7ayjEFtJYJKYYxtQNlOQBx3J/E1haR4d0u6+K3iGye1RbOK1SQW8eURiyxE5A6jLE46ZrVlsbXQPi3pEOlW0NpBfWDrPFCgRTgSNnA4HKJ+VdBcR2Oi+NL/VDdXGqardwLHBp0EW54EAXJLZwoOM846nrmuX+GTzDx74qjkshYlgrvbLIHCnd1yOOck/jX0FXhnhZzefFfxLNLgtBbJFGAOAPk/Xj9TVn472NtP4Se7kiDXFvNH5T5OVy2D+hrO8U+EdGl+Hsl9NbGW/i05JVu5HLSAhBjn07Y6YqXTfCem658P4LrVke8vW04mO5lYl4cKSoTngDA+vfOa1fhY95qHw6jhW6Mc/lzQQzH/llyQp/D+lcRf2WgWngvUNJtdO/tm+toJHudRtrcFIpsFixlY84/2STgdBWlfpHqHwZS5vo1uJ4rLEcsgBZMOAMEjjoPritnTrqHwr8LotYsra3ju1sY/3giALOxCgtgc8tnms+HRbrVfCqwN4Ugurm9txKb+W8jMjSuufN3YJHXIHpx0qtrWjarb/AAtuofETOb6xUiHy7g42ZULu2kB+MjnNa/gb4f2As/D2vT3d3JqEUMcwbzfl2FPlTHYAEdOvPrVbwppkGl/FjXYrcylJNPEp82QudzNGTyeTz61p63p1paeLbjWPFF5aXljLAIdO05oTM4Py7iI8HnIPPP3uccCub+Fsq2/jrxHp9naXOn6eYlmSxm4KN8vO3tncSB6EDtXRaSf+Lv6yP+oUn8465/XtJkb4uadFb31zEl1ZPNKTIWKgh1YJnO0HaOnTnHaodR0W18EePPDn9htNBHqbNDdRvKXEgBAJOecndn6gYq/8VYGtvE/ha6jubkGe+jR4vNPl4DJjC9up/OvfSAQQehrwf4LXXlXfifRUwILO/dolA+6CxXA9vk6V7tIu9GTLDcCMqcEfSvmnwZpk95458UaYdXvxZxkiQeZ+8kG77u85KgZPTBIxXReErEeFviJe6FZXFw+nXNiLkQyybtj7uoz17/nznFJa6jH4t1TVptQ0XUdSsbK6NtaxwMoiUqMMxBdSWOc8g4BFXPh5Za5p2rapp7WOo2nh6RC1kLmRWe3OR8q/M2ByfXoPc1R+GpuIfG/imznvbm6WDaiPcTeY23ccc1amW6s/i5ZwHUbue2uLF5xDJJ8kZ+cbQBxgY+vNU/HutWlp41tLHxJJcx6DLZ5iEcsiIZd/3m2HJx09uD3567w94btjLqQg1Ga+8P31uiRQm7dxHy25Ad2QuCO+eSD78L8FtDso5tcmUTKbXUWjhVbh1VVGcAgNhvxzXSaBOPHmrazLeSzHSbGf7Nb28MzRpIR1dtpBJ6Y+tVYdWu/Cfj628OzXs9xo2oxb7VZyZGgc5AUOcsRlcYJ4DD3Nc/D4dsovjDIqyXYElk10xFy4Yu3B+YHdjHbPYV6L4js9TutesbeWea28Mw2rPdSpdGIu+cBWcHdj7p6jOTzXG+F9eht/H7aFo+rvqGiz27SbHlMqwSgZISRslhgZ4OPnPcV73Xk3jTxOYNftPDqz3NtDJB9ou7m1iaSRUyQEUICVJI5bHGRXJtq+oaT4n006DNrep6PcER3sV3DO4hJON4eRcjg5wP7p9eJ/iRLrfhPVrLxDb6hf3Gh/aFN5aefwh3dFH90+nY8dCMdXprS+Ltaj1nTtWvotCiiQCOOQoLiXJJGOoUDAPQk5HasT4k6nrOleJPDRttUkSxub2NHtY0C7gGXO5upByeK1/if4im0VtHtTcy2Fle3Oy6vogC0SDsOuCc9cHGD9Db0rTb6LU9OudK1681HRJUkE/nXCylG2/KwY8nntzg15toegSL8V9Xtl13USY7MStL5qmUhtnyEkY2gsCBjgAV1mvalqul/EPQdOh1S4ewvUZpYJApGRu6HHTpx2xUvxSvtV0i60S40zVbi2F3epbSxYVkIPfBH1+tR/GLVNf0a10+40rVFtIJ7hbaRVhDOWIY7tx7fL0GPrXSeOvFY8OWFiiOou7+VIEkdSRED96QgDnHp3zXmXiXxdcaRFbX+heJLvVbgTKLizntfkkUjkrhBtGQOAe/X1+hNNuxf2NreBGjE8SShGGCu4A4PvzV2sLxNJfw6NezabNDFdRxM6PNGXUYGTwCOfTqPY1wfgHxTdXPgRtf1q4M8sImeRxGFyFJwMKAPbpXNnxfNqWkNqMXjKzsL5ojLHp6xROqHqI2LDcSRxkYwT04rvvhr4pfxdoC380Sx3EcrQTBPulgAcj6hhXZaj9sFpL9g8n7Vt/d+cCUz74wa8P8E+IPGXi/Sb9YbmxtJ4bpo/trRbtuFUhET6/wATZ4PTNdV8OfEmpak+raPrTRzalpMxjeeJcCZcnDbQAAeO35CszStT8TeJNJv9aF+dBSKV1traW1RlZVxkyM4zycrxjBB69K0PDfjmbUfAt14juLVftFokm+NDhXZRkY9AcjP41zls3iC70f8A4THS7/Sr69niDNDHYKDGvGUWT75K9CG9O2Odv4oeIda8O2mmT2kViY5p0idplLushBPC9Mcdc5r1uMlkVj1IBrC8U3uoado13e6bBBPcwRmTy5mKqVAyeR3xXkmi+KfHXiXw3baho2l2aygyebLcNtE+CcCNc9OxJI5H1rp/AXjyPXtEv7zU41tLrTCRdx8jAwSGwemcMMeoNT6Rq3iTxNpQ1nTfsNjBJuNrbXEZlaZQcAuwYBMkHgA49aseD/Fk3irR7p7eKG21i0YxT20uWWN8nHQg4OD+IPXFZ3w48W6r4ludVt9Ugs7aawkETQxBt+eeTk9ODW9Fq+sTeI9SsILa1lsbGJXLDcrtIy5WPJOAehJxwCPWsPwN4x1LxBq+uadf6bDaSaaVAjjl3kklhgt0PTrgVi2nxA1688SajocHhndNbKQiC4BKnjDSP90KQc4HPQc1q+FfF+sXHia58N+IrC1tLxIfOhe3clZBxwMk9sn8DVWTx9qg8X3PhxdAJdIi0W2YMz8AqzEfKi4POSak0PxprSeLF8OeJdLt7OS4jL2stu5ZXIycZJ5yAfQ5GMc10+r+JZl1qLQNIto7nUinnTmVisdvH/eYjknkcD1rKj8XX2l6/a6J4jsoLc3vFnd2rs0UrZA2kEZB5A+pHY5rR1rxFeLr0Hh7RoLaS+aE3E0l05WOOPIAwAMsT7dPzwml6x4huLzUNNu9NsoLy3hSSGQTMYZtxIznGQBjpjNec/CbUfEWo6x4hnvDZz/6YkdzIzspUruGIwB0AAxnFdXa+KfN+IH9jS6E1rcm3ZftUswZmiGWXCrkAE89c+vSvWK86+IXi658H21veLpy3dtJII3bzdrITk9MH0rQ8ceIrnwzokmsQ2Md3DFt8xGmMbDcyqMfKc8mszxH42bRPC9nr40me5W5hjlZI3GyHeARvb0ywGcc+1cxqHxNv4tMttXsfC15daaYw9xcF9gjP8QAwSQOfm4FekWXinSbvw+viFbnZp/l+Y7svzR9irAZ5B4wM+2a5m68W6zBp51n/hG3OlKvmkm5An8rGd/l4wOOcbuBW5L4ssX8MP4jsVe7tggZY14YnIXafQgmsXVPFmtaRp9xqGo+GBb20C7nc6jGfbAwOpOAPc1o6P4xtbvw0fEWoW8mm2vJCzHJZexX1z29ao33jHULCwOrXHhq7GlqA7OJkMyIT94x/lxnjPPAraufFmnReHl8QwJc3lgybwbWIuwAzkkcYxg5JxjHNefxfF7Tri1sbm30q/mS4l8qYqvEDFsKpboWPXAPQ1sR/E3SW1m50iSx1OG5hQkI9sd8r8EIiDLEkHIJAGOenNXPDHjuLWdZl0W80q80u/VPNjjuQP3iev1/wPPFS6z420/T/Eun6DJYXT3dzIESZotqLnHILfeHuPSuY+K3iLV9Ml02wttPf7JdXcStcLKoMpDA+WBnIye5wOPQmvYbGaa4gWSe1ktZCTmJ2ViPxUkVV1vUG0vT570WstyIV3NHFjdt7nk9hzWF4M8WW3i6zkvbO0uYLdH2Bp9g3HvgKx/WtPTdaW/1G908WN3DJZkCR5VTYSQCACrHJIIPtnnFbzMFUsegGTxmvM4viX4elv7uxU3fnWy5wbc/vWzjai/eLfUDjmtHwr430/xHe3VhHb3lle24Be3vIwjkeoGT04/OrV74rgj1KfSrCyu9SvrdN86WwULEOwZmIGSOgGTVnwt4o07xPbzTWXnRvA/lzQzpskjb0I/+v2rxvxHb6FrmszeIIBrT6YoVNQmtIM21yqHncdwZlGACQpGFz716fr3iXRIfC63tzdS2tjfQbImjiJcBhjgAHBGa2/CI04aBp/8AZELQ2BiDQowwcHnJ9ySSfrXRMQoJPQDNcNZeNLO/hFxaabq01u33Jks22v8AT1qvp3xE8OX9vd3SXM0cFoQJpJLaQBSTgDp146daz7v4p+FbXS4NRa8kZJ3ZI4UjzIdpwSV7Dvz6102l+L9B1TSJNYtdRjayiO2V2BUxngYYEZB5H17Vzp+KPhEWbXf9pkxiUxKvkvvYgA5C4zjB6mt3WfEenJax28N1O13f2xktEtoHklKsOHCgcAdecdKo+Arvw/FZDRdGEsMtmoM1vcwmOcE4yzggZJ45HH8qs6f430O/1h9FimuF1BWK+TJayKeBknleBjnnHUVt6rrlhpM9tBePKj3LbIdkEkgdv7uVU8+1cZ8Sraxvba0hOoT2erxyebYyWsTSyg9D8i8lSMj8uvQyfDi80me3u0ttUfUNUMpa/luIjFMzD5RlDyFAAAA4H1zXpVcvd+LNBtNUj0mfVIFv5DtEIJJBwThiOF6d8dvUVR07x34Y1PVBpNlq8M94SVVUVtrEDJ2vjaenY81v6vrOn6NHG9/dJCJG2xrgszn0VRksfoKpaR4n0fV7qSzs7zddRjLwSRPE4HHO1wD3FdJRRRRRRRRRRRRRRRRRRRRRRUMn+si+p/kamoooooooooooooooooooooooorlfGvh9fE+g3WlGbyWl2skmM7WUgjj04x+NcTe+BtV1jwg2haxq8MtxHs+zSQw7Uj2cDPdsjg9O31OXqngPxTr3hw6Tq3iSAmJUEKQwAI5XoZGI3HjHTHqQatat4O8Ual4PXw5Pq9jMXWNZJWiKBFQgqq4HP3RknFS+IPAV3rfhPTdLlNjHqunqkcF2rPhUUAZ6ZyQBx0zzXRy+G77XfC8uieJpbaecqAt3BnO4fdfBAww74PPPTNVdCsPGGl6WmkNJp03kDy4dQkkbds7ZTbywBGOccc5611XhbQbfw3pUOnW7NJtJeSVz80jnlmNcr408DReJtZ0bUmlVPsUg89GGfNjB3Bfzz+BNdl4h0saxo19pnmeV9pgaIOBnaSODivJvD/hbxrbeHZPDdxqGm2tokTxx3EKNJI6tn5ecADk84zg8c811nwz0PW/D2ix6bqstoYoS/kpACWAZt3zMfct0HevR687+JXhNvFmkRwWzpFfQSrJBK5IC8gNkj25+oFdvptpHYWVvZxf6uCNY1/AYrg/ixpcGseFZ7SQA3DTRfZOeTMWCgD1JDMPoT9a7PQdNj0fSbPTo/u28Kx5/vEDk/icn8a8Z1Lw94l1Txsut6no8N3p9mStnbLdqoGDlXOepJ55HoO2K72S/8U3F1ZldDFrbxyF58XkbtIu1gEA9yRz7CuS+HGga9oniLXb3UdOWK21WUzK63COYjudgCB1+/jj0qXTtG18fEOfxDPpaRWU0It+LlWKgADdj8OlZnhHRfGXhO/1OwtdPtLqwu7ppo7yacDZnjLKDuOQBwB171J4E0Pxd4a1fW/tFhaXFrdz/AGg3CyhTKcscIucjO7o2AOeT30/hfpuu6Kus/wBraM9u13cvdoUnicEn+AYbr7nAqDwLpGvad4u1zUL/AEdoLTUpCySfaI22YLEZAbPP6VNp1lr0PxE1DXJNBmXT7m3Fqsn2mEsANuH27+h29OvP4UzQtM1yD4iatrs+iTxWF9EkCMZ4SybQg3EBzx8nbnmo9c07XJ/iPpeuQaHcS2FhC0LuJoQX3CQblBccfP0PPHQZqjY2Pifw14z167ttDbVrbVGDxTfaEi2YJIUk9AMkdOw61Z8LaP4l03x3q2oXunW7Q6giFriKb90gGMgZ+YngjkDJGeAa9wrxq2tBofxTuJnJWDWrLMZY4Uypt3KPU4XP/Aqu/GC11DVPDr6Xpum3N3cTOjAx7QqBWyckkfpmrHiBNQuvh9LZQaVdNfS2i2wtjtDBsAEnnGBgn/8AXRojX1j4AhtbnSbxb2K2a2Nsih3LYIBGDjB45ri/CmmazL8MtU0IWF1Z6ksciqs6bRKHJOFPfIyv1P41Bpd/4ivvA8vhuy8J3VtcxWTW0ktwwjjYbSGKBhlmb06ZJ54rQ0rTdZ1L4VXGivpE9reJAY445yFaX592QDyOOOcc1d8P2F/4n8At4dvNKudM22ogEt2uCZFIKkIecZHU46cVzfhfxN4y8MxL4bv/AAvc6jLbJstpoSVUoOFy20jbx144xxXYeOxq58D3ttc2lzearqBGLezheVYvmX5cqDgBR36nP1rs/Atw8nhrTY5rW5tZ7e2jhkinhdGBVdv8QGemePWvOtGnvP8AhamqX0ulaklhPbLaQ3JspAhYbOSSOBlWGenT61m2d7qHhz4g65capol9fi9ANncWsPmFUGdqjnABHB56qOxzR4Zm1u3+JeqXuo+H7qA6hBGgEZEiRKNgBZxweFOcZ5496u6PqGfipqV49lfxWtxaLaxSy2kiBnynqOAcHk4pmp6gW+LOn3S2d49rb2ps3nS3cqJCX746ZYDIzTfiROx8c+F5UtbqSGxl3XEkcDsqBmXuBzgDJxS/FC5F5rvhb7NBdTLb3aTyslu5VVLIR2647V7sLiI24uN2Iim/cQR8uM5xXi/wWsHeDWdfdAq6neu8RH8SBjz9NxYc+hr2yR1jRnc4VQST6AV8/wDw4n/4r3xLNJb3UUd67NbPJAyrIFYknJHHGDz61JFq1pJ8WvtIMogazW0WQwuFaQnIA49+vSsKHUtU+GHiTVY7zT7i80XUp2uIGt+dhLZ4z/Fg4IJ5wDXs3hjXrzxHL9tj065sdKEZEZulCyTPkc7RnCgd88k+1ed/Dgf8XB8aH/pqP/Qmpmp6rat8XdOm3kQQWTWskxU7BLmT5c9O4H1rrNc8R6DNrV94a8SwWyWoSN4ZLpf3blgc5Y8Kw5weOh54rmPhjpsVj4o1ttBlkk8Lui+UdxMYm+XIUnlsDdyO2ASeKo/C/VrbS9a1/QruO4W/uNTkZI1iJ+U9yR0GOc+nNHgudPAHiLV9G1qT7JY3kxnsrqQ4hcZOAW6K231/u/TO/c2CeLfHum6tZMs2laTEd90jZSSbJIRD/FjKkkccEfXnNZ1a18N/Fl7/AFVpILS4sQkcojZ9xwBwFBJ5BHSk8T+ILGH4gWqeK1kj0RbRZrFJY2KCUgfNIuOo+cc5wQOnNU5/EWnr8UtO1GRZrWxax8qB5bZozKCGClVxuIJOASO3pivpZTkA4IyO9fPHxHv9Q8F+NLHxals1xps1uLS4CnBHJOPrwCO2Riu70n4h6X4jlgtfDwmuruRgZleBlW2jzy7k4B9gCckiptd1Ky8SajN4Ot7tAzQ776RCCVjDAGJf9s9/7oyevTzzwnqifD7xXP4Nv7tG0u5bzdPkJBMLOeEfHTPv3AOMNVj4xXtqmu+EFNxFuS/WRwXA2puT5j7da9E8V63oKXNhoutxQS2WqpJsllIMYZduASemd3DDoQK8x0rRY/Cfj7TbbwvqDTadqSu93YiTzEiRRkMTz6jaTzxjJDVLb6rZaJ8Yddl1K4jtormyjWJ3PDNtiwPr8rflU3xEvIdO8d+EdYumMdgVZDMwICk+vp94H86yvi/4n0q9fQfslyLiG11JHmuIwWiXHbeOCcc4GeK6H423EVz4f0WeCRZIpNSiZHU5BGx6h+MdveWQ8P8AiWzgaZdJm3SqOgU7TzxwDtxntmup074m+Fb+1gkjuj9qmAC2YhZpS5OAgAGCSeOuPeug1vxhpPhxbGPW7gWtzdKPkVGcKeNxJA6AmuvjdZEV0YMrAFSO4rM1/wD5A+o/9e0n/oJrwjwjp9zqfweurO0jMk8gl2IOrESZwPfitT4b/EHQZfDtnYaveQWd9YxiBo5wR8q/KpBIx0AyOvFevaBqUWrWZvbaFktJHPkMy7TKgwN+08gE5xnsAe9a05AikJOAFOSfpXiXwFZX0LVXQ5V9TkYHHYolZnge9W08WfEC9ADi3YyEA9dpckfpipfC2saR4m0S58QeKr6KZkkkH2GSUCKBRyqrH/ExA4JyT2qj8H9X0vT/AADeNqMsZhWeXzYshmKEKD8vUj5h+dM8SeEpfBNvP4s8G6rJbWyhZZbF/nikViBlcnpgjg5PXBHArS+MV0174V8O3Tx+W899BIyf3SY2OP1r3yP7i/QVh+Kzjw7q59LKb/0A1xnwXdW8BaVhgSpmB56fvXNeW22j3Gow/EfUNP8AnhuJGjhMY/1pViz7SOvHp1zXrvwl1CPUPBWlshG6FDA4/ulSR/LB/GuX+GenuPFfi7VIv+POa8eJG5w7hyWI9cE/rWX4uvG8CePYvEHlyyadq0BiuI4/+eigY49eF/NvevXfCWnz2Glqbw5vbp2ubk4x+8fkj8BgfhXmPw2OfHXjf/r4T/0J6f4QA/4Wn4rK7ceTH93Ponr3pt4f+Ly2P/YPb/0FqdYxlvjJqDA/d05SeD6IP61D4xRn+K3hMKCSIXOAM8fPmq/hGZrP4seJLS7+Wa5i3wnsy/KwA/4Cf0NWfjTALu58MW8GDfSagBEO+OMn2Gdtb3jbwfZeKtSFxp+pPp+v2CLiaPJwpyVDDI/2uRzzzkYFN8Ba3rw1e88M+JVjlv7SETR3UWMSx5A56dyDnA75AxWZ8Gwpl8UNn5jqjgjPbnH8zUjZ/wCFwpggD+yjnI6jNe014Z8f8f8ACL2uQNv21Nx25IG1uR7/AFroPi8Yf+Ffamssm1WSLZzyW8xCB+lYHjj/AJI4v/XjZf8AoUVel6DDE3hXT4Z+YTp8aP8A7vlgH9K+Tnt7m3+EszwiRrWbWiyswI/chdoPb+Nfz9+n2LYvDc6VbuNrwSW6kejKV/livG/gTF5eg6oWZTZi/cRBuQAFXJye3T8jVC5ll+KXiNrGIkeFNLlBmkVsC7k7AEc469O3PBIqf47SLa6BpcUSg2kF6gmiTBCgIdoI9Mfh09q9ykFveWDDhraaE9OAUI/wNfPXwoSdPhlrplXETC5MR9V8oZ/UH9a7/wCC8SL4B0obV5MxPHU+c/P6CsTRGE3xh1/KjMGnRqCeeSIjn264pPEY/wCLv+Fz/wBOU3/oEtQfEIZ+IXg7hTh2+8cfxCrXxf8A+Pvwr/2E0/mK9spCAQQRkHqK+ePClxF4A8Xa1oN5K0enXMf2yz3EY4BJAHqQCvuUFezeF7GWy01WulC3ly7XNzj/AJ6PyR+Awv4V0VeFeDYkb4o+K5CqlljTaSORnb0qWaNh8Y4WjGAdOJkxxkYI59edtaWnXUNx4g1uLwhaQrcvKn9pajcMzRBwGAVEB+Y/eyRgZ654rnvhRbSR+JPG0V3cGeQzRq8uwJu5kycDgVmRw+J/hbDNClqms+GA5fI4khUnnd6d88FfpnFdn4rvNOvfhdeXOjgCwe1AhUr90bwCMHuDkfUV1vw948I6N/16p/KuxIBBB6GvFfiJr10JLfwV4ZjI1O6QIzIdotogPXtlQfoPciuw0nw3Z+FvCVxpdmMhbeRpZD1kkK8sfyA+gFch8DLG1HgyKb7NF5s80nmuUBL4bAyfpWX8N7AaL8QPFmlWjKtioSVYo/uITggD0IDEfh7VT+B2lWN3pevPc2sUzTXjQyF1zuQAELz2yc//AKq7LUJtKtPGZbSbOS/8Ri1EUluJjHDBDwdzkgheCMAA9RwM5PLaGt4Pi7dm/aBrk6eN3kKQg+VemSSal+Iynwr4u0jxhENlrKRa3+xckjsSO/y8e2wV6dBjVfEbz7Q1vpkflxOGyGmkUFiPom0f8DNeX+GDqWr+NPFk1pqsVncRyxxFWtRKTGoIXBJGBxzjqcV12n+CZrbxcPFF1rHmXUi+W8SQCNZBs2gdc9gfwr1Cvnz4jaZZ6l8RfCtteW6SwzI/mow4fGSM+o4qz8Y7WC3n8LXEEMcc0eoIisqAYGQcfTIFdV4xGl2viXRdSlN1datCsi2mnW4VjNlTliD90DJOSR09q5C9fUp/ip4Xm1K0trV2tp9kcMpkYL5cnDNgAnOenrXv9FFFFFFFFFFFFFFFFFFFFFFQyf6yL6n+RqaiiiiiiiiiiiiiiiiiiiiiiiiiiiiiiiiiiiiiiorhGlhkjRzGzKVDjqpI6ivLPB3gO70a7S71bXrrVXhZngjkLbEYjBbknJwT9M16xRRRRRRRRRRRRRRWF4g0aHWrVY3dobiFxLbXEf3oZB0YevuO4rTsxciBRdmMzDhmjzhvfB6fSrVFFFFFFFFFFFFFFGK5jxHZ3urRHSoR5NncKBdXO4Z8vPzRqOu5hkZPABPU1vWdrBY20VrbRLFBCgSNF6KB0FWaKKRlDDBAI964zxHrer6VqOnxWehTahYTHFxNCw3Rc9l/Xnis7wP4ck02/wBb1q6jMVxqtyZFiY5aOIZ2hscbuSTjPbmvQ9q/3R+VNeKOQEPGrA9cjOaeqqihVACjoAMYpojQOXCKHIwWxyaSWKOZdssauvXDDIpyqqKFVQqjoAMVHJBFK6PJEjshyjMoJU+3pTZraC4KNNBHIUOVLoDtPtnpTmgheRJGijMifdYqCV+h7VNUcsUc0bRyorxsMMrDII9xUFpZWlkpW1tYYFY5IijCgn8KSOxs4pzcR2sCzEkmRYwGJPXnrUU2mafPI0ktjbSSN1Z4VJP4kUTaXp87mSawtZHOMs8Kk8DHUinT6bY3EaRzWVtKkYwivErBRxwARx0H5U2w0uw00MLKyt7bcct5MYXP5U6402xuriK5uLK3luIiDHLJErMmDkYJGRzzRqWnWWqW5tr+1iuYCQ2yVQwyOhrP1Gw0y10yRm0q3mhtEaaO3SBTyoz8q4xk4xXkGu6lZ/Emz0Wx0hbhZYtQSW7jeEr9mRVIbcfu55GADzXvbRo8ZjdQyEbSrDII9DWBp/hnQ9NuTdWWk2dvOf444QpH09PwrM8YaJDraRQPpEF3KVZFuptuLYHGTg8k+gHcV1lnbR2drBaxZ8uGNY1ycnAGB/KvNtd8c6NIdb0Im4S/ggkjWNov9cxXgJjqTn29enNbPw20afQfCthY3SbLkBnlXPQsxOPwBA/Crt54O8OX16b660azluS25naMHcfVh0b8a6pVVFCqAqgYAAwAKr3tpBf20lrdRCWCQYdD0IrG03wxomliYWGnQ2/noUl8sEblPY/547VX0nwhoOj3f2zT9OSC5OcyK7EnOc5yeepqCx8EeGrDUpNTttIgS7kYsX5IBOc4UnavU9AKLHwR4asLe9t7bSII4r3/AF45O4ZzjJOQMgcDAqC08BeGrQp5OnMI0k81YmuZWj3ZznYWK/pWh4g8J6J4ilhl1aza5aH7gM8iqP8AgIYD9K6CztorK3itoFKwxKFRSxbAHQZPNYnjKQReGNZdiABYzdTjnYeK8o+EvhnS7/wVY3Dm5WScyfaVgu5I1lIkYDcqtjO0AeuMe1e32Fja6faR2dnBHDbxjakaDAA/zz71yX/CDaLHfTXlqlzZNP8A6+O0uHhSX6hSPXtiutsLG1062S1s4I4IEHypGuB/+v3qrqukWOri3F7Asv2eZJ4if4XU5B/xHetORPMjZNzLuBGVOCPoa4rQfBGj6DfT31h9qSe4yZibhyJM55Izz1J9qbpfgfSNL1eXWLZrtb6Ykyym4Y+Zk5II6EEgce1NuvA+m3OvjxAbnUEvwMBkuSABgjAHYc9On60sHgjTYNfXX0udQN+Bhma5JDjGMEHt046cCotU8CabqeuQ65Pd6gL2FgYmSfAQA52jjgcnj3NafiLwnpuvXFveTm4t7+2GILu1lMckY9j0P4g9/U1Y03w9b2d4L+e4uL6+CeWtxcsCUXuFAACg/TPvVLU/CsN5qx1iDUb+yv8AyhEJLeRdu0dAyMpDD2NXNC8OW2kT3F4Z7i7v7kATXVy+52A6KAAAAPQD865/T/h9pFhr9xrUE14rTyidrYS4h8zJOcAZIBOQCcA+3FTJ4HtF8TL4lOp6m98p4VpEMe3GNmNn3cE8A+/WvQK53xT4fsvE+kzaZfBvKk5V1OGRh0YfSvPZvhVp93pb2F/quo3jgKLeaaUn7OoIJCL93nGMkHjgYqn8R9HtfDvwvvdKt57iSJTCsbXEhkY/vUOPQDA6AAVraB4Svj4dsdPHiO9GmyQKXhEaB9rDJQSYyF5x6446cV376Fpj6P8A2IbRP7O8oReQCQNv1znPfOc55rj9O8F3um2raZa+JL1NJOQtuIk8xFOcqsmMjqe35d9jU/CsM3hhvDmm3D6dalPK3RruOwnLDn+9k5PfJ9awvD3gzVPDunR6dp3iPy7dCWANhGSSTkknOSf6AVqReDbefTdSstYu5dSbUZBJPK6qhBChVKhRgEBR+VZun+ENZtLA6Q3ieWTSgoiRPsqiZIsY2CTPpxnHFdBe+Gox4c/4R/S5hYWpiaFiI95MbAhhyepznP1qDwR4buPC2mjTDqRu7WMkwq0IQx5JJGQeRkk8+vWsTS/BV/YeK5/Era0s1xcp5VxGbUBXT5QAMNxgIOfb65bqfgvUb7xfb+JxrUUctopjt4fsmQqcjDHdzkM2TweeMYo8ReDNT1jxHY65HrcNs9if3EYtN3y55BJbknkZ/LFaXjzwi3iuws41vfst7aSiWKcJkbuM8dffr1ArrdItbmzs0ivL17y4+9JM6hdxPoBwB6CtOuJ8S+EbPxBq2jalcHa+nTGQgD/WDqFPsGAP0yO9dtTX3bW2Y3Y4z0zXlnh7wfq+l+Kr7xBNqlpL9uyJ4Vt2GF4xtO7gjAHOe9Sf8IrrX/CYDxL/AGlZZ8ryDB9nbHl+md3XvmsjTvAeuaJruo3WieIUtNP1CbzZomtxI68k/LuyMjcQD9Mg4qx4Y8A3/h/V9VuYdcZ7K/JZ4miBeQ4bG9j0wXPI61oafoni6x0ldIOpaVdQCPyRPPC/mKnTGAcNgdM4980an4NuV8GR+FdKuYFiKFJZrkMSctvJUD1OfoK6nwdpd5ouh2mmXssEr2y+WrwggMo6ZB710NyJjBKLcqsxQ+WXHyhscZ9s14x4P8F+IPDd3fX7T6VfahePukuZzIGA7gYGBz/niuols/EA/tS/1W6svKFhJHBDahsISMlju6/drz74OjxFD4Tjex+wXNrLK4ijnLRtCc8kkA7gTzjqP5eoaDoF3ollezrNBea3eyebcXEoMaO2cAYAJCqOg+vTPHP/AAz8Kav4RivLa8nsZ4LmczloS4ZWIxjBGCOBWdqPhTxJp3jK58QeHLiw8u+UJcRXgYhcBQTxyemeCPyqO28GeJLXxoPEA1SznM8AjuZZISNvABEaA+gGMn1Jz0r0bxfoUfiTQr3SpGCmZP3bn+BwcqfpkDPtmjwfoa+HNCs9LVldoVPmOBjc5JLH8z+VeZ+KvAWrxeJP+Em8JX0NreyZ8+KY/KxIwSOCCD3B78jmuy8NaVr8l0mpeJr23lniDC3tbZNscJPBcnqzEcc9AT6139eO+KtA8Q6h4y0rW7S0s2tdNyFV7khpQep+78p59+lTfEfQdd8QzaYun2tqIrG4W5Lyz43sP4cY4HXmszxP4f8AFH/CVWHirRbe0knS38mW0nk4Xgg88ZHPUY5HSmar4b8ZXHijRfEKy6dLPAro8IBSK3UgjGclnyGPPr6V7gm7Yu8gvj5iowM+1OoooooooooooooooooooooqKT78f1P8jUtFFFFFFFFFFFFFFFFFFFFFFFFc14u1HUdJ0a4vNK05tQu49u2BckkEgE4HJx6CtPR7i5u9Ntbi8tja3MsStLCTnYxHIrSoriLvxDd3Wp3+k6HawT3diiNPJcyFIwzchBgEk4z6CpvBmv3ev2c732lT6ddW8phljk5Ukd1Pcf55rsaKKKKKKKKKKKKKKKKKKzNZ1S10awmv7xpFt4Rl2SNnIH0UH8+lUPC/iCz8TaYmp2KzLbu7IvmqAx2nGcAniuiooorE1zXtM0GOGTU7tLdZnEcYILFm9gAT+PatlWDKGHQjIyMU6iiiiismy1nTr+6uLO0vIpri2JWaNGyYyDgg+nIP5VrUUUUUUUUUUUVj61rem6FbrcaneR20TNtVnPU+gA5NayOsiK6EFWGQR3FOrKm1jToL+HTpb2Bb2YkJBvG88Z6duPWtWiiiiqE+pWVvdwWU11El1OCYomcBnx6Cr9FFFFFFFFNdlRSzsFUckk4ApI5ElRXjdXRhkMpyCPrT6KKKQKF6ADPoKWiiiozGhfeUXf8A3sc1JRRRRRRRRRRVK+sLPUIxHe2kFzGDkLNGHH5EU2x02x08MLKytrYP94QxKmfrgVfoooooooooooooooooorlvE/hbTfE8SQ6n9oeFDkRJOyKT2JAPJ5NbGk6dBpNjDY2xkMEKhEEkhchRwBk9gOK0aKKKKKKKKKKKKKKKKKKKKKKKKKx9esbjUtPls7a8+ymUFHk8sOdpBBAB6detYXgfw1N4V00aZ/aJu7WMkxBotpTJJPOTkZNdrRRRRRRRRRRRRRRRRRRRRRRRRRRRRRRRRRRRUUn3o/8Ae/oalooooooooooooooooooooooooriPH3iG+8M6NLqdnpq3ixEebul2CME4zjBJ5I/n2qrqXim9s/BcXiKLTBPMbdJ5IPNCKikZLZPJA64HJz+NcunjbxPqeg2+raJ4ZWaPyfMneeYICRncI1JBYDHXv0Ga7Pwx4kk8U+GotW02CFLp/laGeQhUcNhgWAJ6cjjuOleQfCqXXG8SeLpIbazdnvALgyzuFVg8nCHaS3U9QOAK9g1PxHL/AGudC0a2iu9SjjEtwZZNkduhxgsQCSTkcDnBzWRp3jO5g8RR+HPEGnx2V7Mpa2nhl3wz+gBIBB4I57j3FU/EfxC/sLxPaaJcaTOIp+lxnJfIwuxVznLcc4PtVC4+IerWGk6lf3/hG+iaymCY8wBNpHBLHn0ztBHI5pW+IOrXegRazpPhea7hERkuJGnVEjwSGC5+Z8Y6gVdg+IMur6LFqHhzRJ9UuCD9otw4j+zkDJBYjDHrgDk8etdP4J8V23ivSDfxxtbyxOYriBzzE4AJGe456/4VgReNrzVba9vvD2kLf2NnI0byyXPlGQqAx2LtORgjrjNdV4c8S6fr+iLrNuxjtgGMgl4MZX7wP06/SuXvfG17Hpra3a6DLPoqDeZ2nCSMnTesZGcZz1I456V1UHibSp/D6+IVuMacY9+9lwRzt249d3GPWuX1fxpf6NFFqGoeHLmHR3YB7nzlMkIYgKXjHIznpnjp1Nei2lzDe28VzbyLJDKodHXoQelZviHVG0bTJ9QFpJcpApeRI2AYIOS3Pp1qloviBNd8Pw61ptpLKJlJSBmVGJDFSMk46g81j+G/GkPiPSL3UbHTrsy2jlHtW2h2IAPHODwenXIx6Zl8EeMrfxhFczWljdW8Vu/ls0+0ZbrjAJrYstb+16zeaWLC5jNoAXnbZ5ZDDK4w2eeeMduetYt54wVYbq50/Sb3ULO0LCa5h2KmV+9t3MC+OeQCOOM1u6H4g03XNLGq2VxutMHezqVKEDJBB9K4/VfGcE+jXl7FpWpPpLROgv1jXb0xu2Fg+z/axVH4JSD/AIQe1diFUSykkngDca273x1ZW1pLfx6bql1p0TEPeQQqYsA4JGWBKg9wCOD6Ve1bxtoWl6Lb61NdO9lcD9y0UTMX/DHH/AsVg33xP8PW1pDdw/bLyN1VpPssBfyAR/y0PCgjuMk+1d/b6tYXOmpqsV1GbF4/NExOF2+pz0+h5FeZap4j8Pvqena7qdlqIs4sxWd5Lb/6OrMR8+M7skAYJXtXrkMsc8STROHjkUMjDoQeQaz9Z1SDR7GS+uUmaCIZkMMZcqvdiBzgdz2rP8M+JNP8TW0l1ppmeBH2eY8RQFu4GevaptN12z1K+vLG3E/nWhAm3xMoUnoMnuetbjsEUsc4AycDJ/IV4to3xCfUvGV7p0ljqENrbQ+WsItmd9+8Zd1UEgYxjPQH359N1rWrPTAsMsz/AGqYEQxQxNLIfcIozgflXKeA7zw/a2N1ZafcSvd2xaW+E8DRzs5JLMyEZP0GccCud8OfEVNa8V31m8F1b2MMYigQwOzvIW+8wCkrntnoPrXqOr65p+kGJLuYiaY4hhjRnkkPoqqCTVTR/E2lavcy2dtO6XkXMltPE0Ui/VWAPcV0tZ+qalZ6Tavd39wkECdXb19AOpPsKxdP8WaPf3sNhHPJHezAlIJoHjZgASSNwAPCmtHVtb07R/KF9ciN5TiONVLu/wBFUEn8qj0jxBpesvLHY3aySxf6yJlZHX6qwBH5U2PxFpEmrHR1vY/7Q5/cEEMcDJxkYPAPT0pl94k0iw1GDTLq9WK8nZViiZG+cscAA4x1IqrqvjDQNIvTY3+pRwXQx+7ZGJ5AIxgc9RWxqOrWOm2X268nEVrgHzCpI56dBmuT8W3XhDUNMtn8QT2r2bMssHmOyknnBAHzY6+1dnNc2mn2RnlljgtIkBLsdqqvauf03xj4f1O5W1tNSjedmCrGVZWY4zwCBkY5yOK808YWkMfxQ8KTRRRxu6yGRlXBc4bqe9e4XVzBZwPcXMqRQxjLu5wAKyNN8RaPqdw9tZ6hBLcIcGLdhvXgHkj3Fad/fWmnQG4vbmK3hBxvlcKM+nPf2rK0/wAS6JqJxaapayNtZivmAEAdSQeQK4nTPiNo+p+Kp9Mt9RthYw2m4TyOFWWXcMhSeuF/Pn0zXQaxo3h288SaZqF/JGNXgG22jM+0tjLD5c845P4854rt6o3uoWVgFN5eW9uG+6ZpQmfpk062vrS7hae2uoJoUJDSRyBlBAycke1LaXtpeBja3UM4X7xikDY+uKt1T+3Wn7//AEqD9x/rv3g/d/73p0PWnWl3bXsXm2lxFPHnG+Jwwz6ZFeS39t4qsNbu9P0a/tDpVyfOd7iQGWwDH5yq5BwOSo6c49667xFavd+FZLLSr6KNJY1h+2PKCqR5Ady2eTjPfqa4vx94Z07TfhvdWUYkkW0jWRJHlYlpMgFzzyTk8dBngCu3+HQx4P0Uf9OifyrqJb21ilEMlzCkp6I0gDH8KtMwUFiQABkk9qrfa7b/AJ+Iv++xU0ciSAmN1YDupzTBcQNKYRNGZR1QMN35VPSMwUZYgD1JrgvGulap4h+wabY3UtnYtL5t5dwS7X2L0jX3Oc56DaM+h7e2jSGCOKNiyRqEBLbjgDHJ7mvM/EVx4v0bWZJdHtV1XT71flhmkC/ZJcYznOShOGI6dRx1r0PSYLi2sIIru4a4uQuZZWx8znk4x0GScDsMVeLqGCFhuPQZ5rM1zVrPQ9On1G/lEdvCu4nuT2AHcnoBUukXh1DTbO9KbDcQJLsznbuUHGfxrQorhNEsNbl8Q6lqmoXs0VhvMNnYAjbtXA8w4PfBIHXn8K7uiiuW8Yy6qmkSRaJGzahcMIYpB0hz1c57AZ/HFauiWl1Y6db217eve3KL+8uHUKXJOeg6DnA9hWpRXlvifxVq/hnVzA+j3GpWF1HutZbZPmjk6eW3bGec9cHvjj0TTBdCyg+3MpuigMu0YAY8kD6dPwq8ehxwa8Z8M6hrH/Cy9b0m/wBSlubWCzWSFCgRBnyzkKOONxGa9mooooooooooorF8Qy3sGk3c+nSQR3MUbOpnQuvAyeAR/nsa5X4Wa3f+IPC8Go6lMJbmSWQFggUYDEAYAFeiUUU192xtmN+Pl3dM+9eUeDfEet6j4s1vR9WNoFsUXatqpC5JHOW5PBr1mqt1dwWgiM8gTzZFiTP8TscACrVFIxCgkkAAZJPaoraeO5giuIXDxSoHRh3UjINTUUVxk194iXxZBZx6bE2hGEtJd7vmVsHHGf7wAwB0Ofp2dFZms6na6Np1xqN7Jst4E3Oe57AD3JwB7mvPtQ1/xdaWtjqkOi2t7aXDAyWlvvM8SN935s4brydvH6j1JG3KrYIyM4PUU6iiiiiiiiiiiiiiiuHbxNcjxivh0aTOYDb+cb0fdHGemOmflznrxiu4ooooooooooooooooooooooooooooqKT70f8Avf0NS0UUUUUUUUUUUUUUUUUUUUUUUV5r8YJWh8CauygElY159DKgP86qat/ySo/9gaP/ANFitLwhx8P7D/sHf+ymuY+An/InH/r7k/ktVPhD/wAhrxj/ANhFv/Q3qD4eSPbfEXxjaXr4upZBJED3j3Er/wCOslO+Ltp9r8R+DorbH25rw7T1wgZCSe2B1q14wj8z4peEhuVcRSHLHHQMcfXiuw+KjFfBOslSQfJA4PYsBTfB6hfAFiFAAOnk8DuVNYXwMRU8EW2AAWmlJIHU7qxPhHcxWtt4rup+IYb6SR+M/KASePoKveGlu/EWgy3WmCLQdAkEnkwWqL582MhmZjwvIIGOeOvSvONCeWL4Kay0JYObjado/hLxhv0Jr6A8D3drrPhDS2TbJC9mkMqHkZC7WU/iDXl3xdaxtvDulW9jEItKt9TVJvsw2hQAScY9yef7w9a9An8I6Nr2np5t/qd3YzqHCtqErI44IJBbB6A89K63QLextNLtbfTSTZRJsiJYtwDjqeTVfxYceHdXPpZTf+gGuP8Ag2f+KB0k/wDXb/0c9c38CmZ9M1p2OWbUXJPvtFZVpeW3w/8AiFqcF7OIdK1eI3aO2Qkb5JI/PcPxWvQzHPZ+D9Z1Jw0d7d21xePnqhKEqo/3VCj8DXI/DLSI9X8G2DR65qkahXjkigmVVRtxyvK57j86xfG2jWHgjwVqlhokszfaJ4hch3DFA3rxxkLj8fevYbmOE+D5Y7cjyDppWMg5+XyuP0rxPSJbiw+CFzNZy/vmEgO04KqZtrDr/dyfxruPDXh+bWPCGmIniXUTaTWSxtEEiChSuCn3M8cryT061R8T6BY+Gvhrrel6fczzwxckzuGZWLKSOAB6Hp3rX8P20UXwtWOJEjD6VIW2qBljGck+5ryS9u5Y/glpQEsirLcNHIVOSU86Tj6cDj2r2jUPCd1rmk/YpfFF5Lp88agqsEADpwRyEz2Heuv8OabBo+kWmnW07zw2yeWsjsCTgn09OntitiRFkRkdQysCGB7ivAfh/ew+Dda8ReFrqQra2zNe2rOcloyAdo9Tt28DuGr2DwxYy2Wmq1yoF5cu1zc4/wCejnJH4DC/hXQ14b4MH/F0PFh9I0/9lqj4ffUda8deKDb6wtldW5WFAbVZcwgkcEnjBwT6kiuzsPBlxb+KYfEl5rZnuhGYWRbdYxKpUgA4Pbg/8BFYHgwf8XJ8WH0SP+lQ+EL5tU+J3iSS45e1gFvApJOxFYA49Mnn/gRqH4sxHT9d8MazZOY777WLfKnG9SRwePQkc9mr3gdK84+Jfh/Utc060l0iRRf6fcrdQxOQFkZeg54z6Z4/Oud8O+MLTWtds7HxDpUmka/aljB5nCylgykKTzg5yB0OOCe9P4fXzaz4+8WXdyqmW1YW0P8AsIrsuB9doP41X+JKHSfHPhXWbQ7J7idbWYLxvQsAc/gxH5elaHiH/kr3hn/ryl/9AlpvxW/5D3g7/sJR/wDoaVb+M2jPcaPDrtphb7SJVnRtuSU3DI/A4b8DW3caivirTtDtoApi1JVubpTzthTBdTg932p+dch8f7e1Hhe3maGMTi7SON9vzAbXO3PpjPHSun+I+jarq/huxOjBHvbK4hu1ifGJNgPy4PB5IODwcVgeH/F+leKNVsLXXbGTSvENlKWhjkGAxwQVDEdD6HuOCaPGfPxO8J+0b/8As1O1+6Gs/E7SNEucvY2MJufJJ+VptpKsw74GMfj6kVJ8b7JI9Cg1uAmHUbC4Qw3EfDgE4xn0yQfw9zVXxwdcu9P8L+K9NtPtps0W6uLIEnO9AdwHfHI4BIznGM1reDvEfh3xhrcepwJJaa3b27xS20gwxTI79CAc+/PNYvheGF/i34ncIu1baMgHDYbEeT+efz7VD4s061t/ir4YuoIVjmuA7TMoxvIBAJ98d/pXv1cx4y0GHxJoN7pkqKXljJhZv4JByrfn+mR3rzr4YeIEj8ETw3MSx3Ojl7eSLgbj/Dx6knb7kH1r0fwloyaHpMVtsRZ3JmuCi4DStyx/oPYCt66t4ruCS3nXfFIu1lyRkfhXzD8NvCWm6trHia2vBK+m2t8VjsVkZYyQzhS2Dk4HA+vOa19H09fBfxQg0HTZJV0vVrVpTAZCfLwrkYPXIMZwc5wetY3hLwtpuoeO/FWlkzppiKVa3SQrvO4dWByQDk478Z6Yqz8WvBmkeHvBdqLFbgPb3QVGknZshtxIK529fQA8fXPqfxKGfh9qQ/6dk/8AQlrm7zXJ/C/wnsLuH5Lt7OGKA9drOOG/Bcke4FdBpHg3Rr/wnbW11ZxTzXVssslzIu6UysoJfeec59+nHSuT+Gl5feI/D2u+GdUupWntHe1Fzuy2wgrg+uCD16g47Vl/Eyz8PaRaw+H9F8P2txrl+oihAj3PCn9/Jyd3HBz6knjm5qtpL8MPAEdrpzF9Tv7lYnnUgYkcEkjPYKm0e/NN8Q+FLq80VodM8HSWWpQsr290l/F5m7PzFn3ZPGep/KvavDf9ojRbEauoXUBConAYN8wGCSRxk9Tjik8S2lte6NfQ3UKyxeSzbT6gEgj0PvXnfwZhS58CQQ3CiWN3lVlfkEbiMflXMfDW/XRNL8Z3Zy0NjdyGOMsTwobC+voK3/Cnhuy8WeGl1XW1N7qGoq7maQn9zyQoQZwoGO2M0t3f618P/ANxJq19Hf6hE/lWsiktgNgKCWwWx8x+mB2rnNT0YapoK+T4Y1ttdMPmxajJLGH83GSd/m52nnjH4ZqDxtp97ffCw3viS0ZdasgiI7uSRmZV3YBxkr1NdiugQWnw8Y2NzdWU7aYs8ktvKQZHWEnnOcAk8gY+tch4F8KTeJ/BFrLquuag0RWQW0UMpQRAOwy3985BxngDAFdR8H7+91jwrd2V3dyl7O4e0juEOJAgUEcnPIyce2PSo/gxLdvDryXl7PdvFfmMSTOWOAMd+le11wmqeHrJ73UNY1i+uzahFMca3UkUcKKoycIRyTk968w+G9nda94iutesLrUrLw5C+y2tpLuR/tDAAEsGY5Xkn68djW+bGQT6tqXjnU5LaIzvHp8MV60SiJf40WNssTkcHJ45FP8AhVqd34i0PVLK9vrmdLe5aGG68xkmKYyCW65+v0NUPhPPe2mueIdC1W+vrm9tJAYzczM4aLOAwBPfKn6MK7OxYjWdb1yW8vV02zBiEBmdo2ZFzI4UnHHTA7qe9ef6T4gi8TadNqV/fa/ayzyOsCafHMscCA4GCo2ue55OOnHe74c1fxPf+DdXW9mvLHUNPVmivJ7Xa00YUkDawHPy4J68+tZvgiy8XeJtC0LVz4mlhSK5dniYEmeMSEEswPzHgqFIxio016w0D4reKLvUZhFCLGML3LtshIUDuTg/lXqWh6RqU97carql7exrM+6DTluDsgXH8WOpPXHQe9cEbzWND+I1npWoavdzaRfgva7iow2MhGIGSMjH4ivSb7z7rxLZ29vf3EUcEBmuokI2ON2EByOpO7OOw+ldfRXB+OrrXo49PtNBhcPd3IiuLpV3fZ4zwWxj3zntj3rh9d1i88J+JNFtbTX5dRhv7lYLqzu3R3jyQu4FQCvXp0yPwr3SvOPinqmr6J4ZudT0m6hge3Kb98O9iGYL8pJwMFs8g1x9zF8Q9Z8P2us2eqQWdyLdJI7GKEFp+ASzM3AY9QuMc49a19M+IsUngNvElzGhuomMDwqcBpuwHpkEN7ZrQl03xbLpX9oQ+IWXUTF5otltozCf4vL6Z9t3Wk8NeLF8X+DL+/MSw3McM0U8SnIDBMgjvggj9R2rifhtq72Pw+tLWyDy6tcyTraQxbSxbcfmOeAo7k8V69p9jrUWlyJfaz5uoMnEsdugjjPsuMn8T+Vcn8Ltf1TxJo2oyajcq1zDdvAkyRBcAKuDt6dSTVf4f+ItXv8AWvEemavdRTppkgWOVYghIy3Jx7KP1q/pOp6v4vW6vdL1BdN02OVobZvIWV5yuMud3AXOcY54ri/hn9u/4T/xWNS8o3aqqyNEuFbBwGAycZABxnvX0FXzt8S4tTbxz4YjXVSsUk++CLycrCQQMkZ+Yn36c9K6T4har4t8KaPHqlreWl5FGwS53220rk4DDB6ZIX6ke9dnc6u8XhE6tHexPL9lEyTtHhXYgEDb2ySFx71xHxLbxBbfD+W4l1KOC6RFF4sEOPMDuq7Vbd8uA2CRnOD0zXSeFbqXQvBtlfavfQtZwWMTr5cBUomwYB5O44wOg5qKwu/FOu6ZDrNlNZ2CyqZILCaAyeYh+6Xk3DGRzwOARV7wH4ui8VWU3mRC21G1cx3dtnOw5IBB7g4P0II9z3leYL4r1VPHsfhq5sLaG0lgaeKUOXd0G7B7AZKnjFZni/xvrXh/xPp2lrpEE1neOBG6OXkkGQDgcbSCe+RVXVPGHijw/rWlf23ptgmmalN5Cpbys7wEkAbmxgnnPAwQD3p3xx/tAeFbny5bcWLPEJFKt5hO7sc4xnaelddol9d6N4cW+124sxaW9sjKbeJwQm0YzknJ7cCqllqnivVtLGrWFppkMUw8y2tbneZHj/hLODtVmHIGCORk9cSeGvGJ8R+HZ9SsLAvqFuSktgZdpVx2yR0I5HHqOorzvR/iT4o17SZL7SPDUV08FxsnCucBSBtCjOWPXJHTjjvXRN491mLxZHoE3hzY8kJkREuFkZjtJBLDCquQQSc0x/HetaLr8Ol+I9GjSO7Qm1awYyszZ4XB6nt0HJHbot9441/RNUsF17QYLPTL6cQpIlyJHjJx94jjvk+wOM4rrfF/ir+wrvS9NtrYXGoalMI4Q7bUQZALMfbPQVkP4s1bSPEmnaLrlhbeVqJK293aO23cMcFW56kD8RXQ654he11G30bTIY7rVbhTIEkcpHFGOruQCfYADNYun+LruHxUvhfWbOKO7ni822ntmLRyDDE5DYI+6w78itafXr291K703Q7SGZ7PaLi6uJCsSOedgwCWbHXHTvVPwf4ubW7y+0m/sjZatYn99EH3oy5xuU/l+Y69vQK8l1v4hvo/iuDQJ9EuSkoLLKjB3kGDtKIucgsCOSMdTiktPHOp2/iSz0XX9AOmrf7hayC4WbJHQNtyOentkdua7DWtfe0vYtK060+26pKhkEW/YkcYOC7tg4HPHByawdO8Y3MfiNPDeu6ctleTqXtpoZTJDMAM8EgEHg9R29xSt42K+Nbfws2lTxGZXZbmVgAwVWIKgdVO1hnP4Vq694jnstUt9G02w+26jPEZ9ryiJI4wcbixBzzngCk0PX9QvNWn0nUtI+wzwwCbes4kSQFsDacD361B/wAJRPqN7e2mg6cL77E2yeeSYRR7/wC4pwdx4+g9embPhjxXba7cXdg1vNZ6nZnFzazYJXnGQRww9x6j1qn4d8XPq2vajoVzpklld2KB3zKHVgcYwQB1BBHsaWTxf5Hi+38MXGnSRyXMbSw3AlDKygMckdvuMK72iiiiiiiiiiiiiiiiiiiiiiopPvx/739DUtFFFFFFFFFFFFFFFFFFFFFFFFct4r8NWniiy+w3090lsSC8cEm0Pg5G7jnkA/hVCbwZp83hxfDjXV99gBHSYbyo6JnH3enHtVqz8LW9loDaDb39+lqQVVzKrSIh6oGK8Dr24zxVTw54NtfDdlNY6ZqF/DBK27BdG2t3K7lOM4qLw34JtfDt5c3dlqOoF7p/MuFkkVllbJOWyvXk8jBqzr/hCz1XUbfV4LifT9Vg4W7tiAzL/dcEEMMeo/Tir+m+HobW+OpXdzNf6js8tbicKPLX+6iqAq++Bk881i6p4Jg1PXoNcn1bUVubZgbdYzGFjHcYKHI/yc1teKNCPiHSX0uS+mgilAErRqpLgc9xxyB0qlpvhqXTvD50SLV7ooEMccxRN8aHsPl9zz9Kq+FvCUnhjS5tNsdYuGhYlojLGjGJieSOOfoaqeFfAyeHjfJ/alxd2t/uNzBNGuHYjBOQMjqaxNF+F1rpouLRtZ1KXSZmJNgJPLRs9QxHJH0xWv4O8AWvhyyvbGS+ub60usqbeY4jVT1+UfxH1/LFcpb/AAhisbuY6d4i1Oz0+ZsyW0T4JHpuB/DOM44r1G78MaVdaD/YEtvnT/LCKmeVxyGB9c85ry3SfhNLp8j2o8UakdGc5eyjJQvzkAsDgD1wBn2r3OGKOCJIYkCRxqFRQOAAMACmXltHeW01rMCYpo2jcA4ypGD/ADryTw78PNQ0eOXTn8S3EmiMzH7JHEI2IOeC+cjrzjGfatvwB4HXwctykWpTzxTuWMJUBFPYjvnGB1rS8X+EbPxPPpc9w217C5Wb7ufMTILIfY4Fdm6K6NGygow2lT0I9K8Ib4X6npWqz3XhXxJLpNnO25rbYXC/hnDY5xkZHrXpUPhOwOg3OjXjS3aXeWuppWy8shx8+T0I2rj02j0rgdO8BeJrPT5tFHjB/wCxyjRxotsvmhSCNu45IHI6HoOMV1Hg7wY2ieHJtA1O+/tK0lVl8ox7FRWzuAIO7nOc54PTFcHp/wANfEugzTQeH/FhtNNkk3iN4tzL+HQ/pmu58ReErq88Kv4d028jjWb/AI+Lm6DPI5Lh2bPck5yT61atdE1q38IDQftdk1ylv9kS42MF8vbtB2/3gMexrH8PeBprfwfN4U1qe2urTDCCWFCrR7iWzz3DHIP4Vzuh+BPGukKNOh8ZhNJHygLAGkCei7gdhxnGDxXt1haRWNrDawgiOJAq56n3PqT1J9at15x4m8EW+u+JNH1tpFT7E2Z0Iz5oU7kHpwc59QfavR6K8fPhHXrDxte67pF/ZJa6goWdbiNmZBhQdoGMnIyOQPX3p+M/Aeqy6+vibwpqC2WpsNs6uflfgDI4I6AZBGDjPXr1nhjRvEH2iO/8T6nBdXESkW9vbxhUiJGCxOBubHHTA5x1rAPhnxHp3jO/1XR7ixFjqYT7Q1yjM8WBg7QCMng4zxzz0zVjWvCeo2Xin/hK/DrwG5kj8u7s5iVWcYxkN2PCntyufUHVl0O/17WdN1LWYoLa204mWC0jk8xmlOMMzYHAwCAO4/P0KuT8Uwa47afPobw+ZBPunimcqssZUgg4/wAg1y15oOqeJ9a0jUNU0+306PS5fOAWUTSTMCCoBAG1QVB59frUd94W1LSPFreJtAEUyXSeXe2Mj7PMz1ZWPAPCn659a2F0a/1vXbHV9YhjtrfT1Y2tmsvmN5rY+d2AxwBwBnnv65Hjjw7rU3iDSfEugC3mvLFGia3uG2hlORwfozd/SsDxR4b8YeINT8P6k/2KI2dwZja7/wB3BhlIJbq5O3sOMcda9slgF1Zvb3QVhLEUlC9DkYOM9utecfDPwbJ4Tj1ETyCRpLhltznO2AH5e/GSSSKp/F3QdY8Taba6dpdksgScTvK8yoBhWXbg8/xZzXSay3iP7BpFxpdmou4Z1a6tHuFUNHtYFd3IPUYPY4ODWFreg33irWdDu7nS/wCzRps4uHnklSR3wQRGoUngsBycd6y/E+k69e+P9I1e30aSTT9PGxpRcRAyAgkkKWB/ixz6dq0fHHhXUbrWdL8U6Ft/tOxwsls7BRPHzlQ3QHDMpz1B6jAzPr9nqfjWxt9Ml0ufTLQypJdyXLISQvJRArEnJx8xx9K2tam1zStQ046RpbXulR27xzwRyojL93aRuIJIAxj3Nc//AGHda141sPEIsJtLhsomWVpSokuiRgKQpPAz1PXp9MlNI8Q6F8QdR1Ox0wX1lqsap5pmWNYT8vLdSQMHp1B4yeKk8T6drd7480fVLXRZ5rPTV2yy+bEnmbs5KBn5AB+vUfX2oHIBxilrxiPwVPB8Q5dStzJHpNwi3kyrgK1wG4X1PPz/AIkV7PRXzf8ADPWZtO1fxSr6bdz2jahIxmtojKVfcflKjnGO4Fd9p2mT6v4rPi29sZrSG0tDb2UMq/vX5Ys5XqvDMAOvNcr4Ei1G18ca/fXGj6hFaajJ+5leHAHzE5b0GK0fjfbahqeh22m6bY3VzM1ysr+VEWUIFYdemckcVrePZLrUvAkttZaZfTXV3GkSweQQ6YYZLDsBg/Xj61Vk8Py+KfhxBok9tNZ3sFtFEguIypWWNVwRnscYz7n0pPB/ia+0/R49I1nRtTj1WxiEKIlu0i3AUYUq6jb25OccZzT/AAppN54P8OatqktjJc6reSPdNawAs2T9yPA9CTkjPU9cVxnw/cWN/e+JfEtpqn9u3jsAjafLthTgfLlcdABwTgADuc9R4u0/UPH2m6haW9pc2Qs5IprF7qJojNIA+7r0GDgH1rM8N+P/ABI8CaXeeE9Qm1VAsYl2lI3OAN8hI+X1JHHNe36elxHaRC7cPcbcyEdNx5IHsOg+lLqEBurK5t1IDSxMgJ7EgivBPhrreoeHrCbwzd+H9Sk1G2nYR+VF+7cMeCznAVc5+bpjkZqD4d2F/qGn+KtG1HS7q1OoTTOJ2UiIFgVOCcZwcYwDn8DWT4N8Xap4Eil8Ma3ot9dSW8h+ztbDflTzgZ6r3BHrjHFek+JdD1bxl4QvI7mIWl7cMk1taSMCIQpyFY4+8w3Z9MgdjXF+FviffWFrHout+H9Tm1a3PkL9miB8zHA3ZIwfcZB612nxDttVvvh1qa3MO6+kVJWghG7y1EqsVyOu1Qcn2NUbXxVYaj8OriSJLhFXTzaIZYiBLN5RXauM55HXpz9cWPhRf2lt4BtknlaI2iyC43xkGMtIzDjvwR0rmvgnqtnZaRrCXcwgcXr3G2RSpMZVQGAI55FXPgreQtL4hhJKySX7yxqykbk9RkV7zXzX8S/E0Ou6/H4RGpx6dpkTA6jdO23cRyYx9OOvU/Tn0mLxRoGk2umaPoc8Fw7yR2sEMTZ2gnBZiPTqT3rzP4e+LNPgvL9vEUd1N4se5aMIIGlkK44jjwMKB83cdT2rU+C2rW7XmvWDrNHezXzz+S0Zyid9x6DB4+uKm+JtpqeieJ9I8TaIgNxcEWEytyrs3CZHXnkZ/wBlfx9YTRFj8NPo0ZxvtXhLZ6sync34kk/jXhfgPx1B4KtZPC/i1JrOeykIhkEZcFGOecZJAJJBHBBHpz6bq3iGO/8AB+tasR5Wny2kq2fmjY8vyMM47Zbgewz3qt8F7m2k8DabHFOrvF5nmDoUJkZsEfj1rya40jRPGXxO8T2dzdIVktUW2mRxhZVWNTjkZYEEY9mr0D4aeLnjuJvCGu3A/texdoopWcN9oQdBnP3gO3XHuDW78W9BfV/Dr3dqSt9pjfa4GHX5eWH5cj3ArX+H32u60dNY1Hb9t1ILO+BgBAoVAP8AgIDfVjU9z400W28Rx+G5Z3GoSAYGw7QxGQpPqRg/iK7OvFvij4kl0vVtC0ma6ey0u/dvtlxGdrFAQNob+Ec8kc4P58F49vfDVpqnhi30U2y29pfJJcTwDMYGUI3SfxEAE9TX0/a3EN3Ak8EgkicZV16Eeorzf4ynHgLVv+2P/o5K2vDur6cvg6y1D7XE1nDZIJJQeAVUAjnvkYx618+3XhS/HwsluFheN3vTqLQAYKxbdvIx0wA3059q+i/D3iDT9T8NW+rLcRrbi3BmOf8AVMF+ZSPUeleW/DvT5LHwR4g1OSIxrfieeFCMHywhx9Oc/hg968w8LaBqGjeGtO8daE4N1atN9sgYlhLEGIJwOgAHI9g3avqvw1r1p4l0aHU7FiY5VIKH7yMOCpHqP8D3rxz4M6pp+l6ZrkN/fW9tJHqLuyyyhSAQB368qRVH4fXkOrat4+itJlE18cWwY7S/EoyM/UH8a6D4La/ZpoA0G6mjt7/T5ZFaKQ7Syly2Rng8kjj0qDwDfW138R/FjwTxyRyKmxlYENjAOPWveq8F+Jcqw+O/BryMETzTlmOAPmWvaLuCz1mwubSRkntp0aGTY2eCMEZHQ/yrwP4cf2m1wPBep27mPRbo3Ekp4BTrGnuCx3jnkYHQV6D8Y1ZvAerBQScRHgdhKhNc94oifV/hPFBZSK8o0+3laNCGLKmwsPw2n8Riu2+G+pw6p4R0qaJlPlwLA4B+6yDaQfyz+Oe9cJ8K7QzeJPFmsQ8Wc90Y4jjAchmJYfmPzr3OvEr52f4w6cGOQmnsF9hhj/Mmm+NRn4l+EPZZP5Gl+NYLweH0HU6mn8q0vjfz4Iu/+u0X/oQqH4mwXFx8M5lgGdsEDyD1RWUn8sZ/Cu08BahBqXhXSbiBgVFrHGwBztZVCsPzBry34S2ci33jHUI2zYTXjpAVOAxVnJIHphl/yK0vgF/yKL/9fT/yFNux/wAXisj/ANODf+gtUvjU/wDFx/B49pf5VD8b2xa6B/2Ek/lXQeMtdlj8RaP4d09beHUr1Hdb+eMP9mTBzsB6sdpGMgcDrnjzvxfpg0zx14QVtTu76d5yZDcyhivK9FGAoPoB2rTg1ePR/jHqUV9mOPULWOOCR2+UYRD+RKsPrXtl3eWNveWqOEe8nby4goBfGMk+u0AZNfP3w2sdDv8AWfEOmavAG1VL6R1DyMrOmT0wRnByfxzXsmk6F4c0bWCLC0ii1KSEliGZ2CAgc5Jx2xXZ14h4hP8AxeDwz/15S/8AoM1QfFQB/F/ghSTxcyHg47x1kXFvpk3xc1G11kTL9rgiFkyzvF8wjXI3KwPOGGO59zXpdx4R8LWOo2OpTWrm+SZVtpJLqZ23k8cFjnHvwBXJeIefjB4Z9rGX/wBBmrc8ceDx4j1GDUdK1Z7DXtPRQjq2VCMWwGA5Gfm+oyCCKxfCniHX5NRvvDmv2kK6/DZu9veR7R5wzxnAwOSD26HIBpvwFnV/DFzC0mbiK8fzVY/MpIHUe/P5H0qpNAw+NMMlqVUGyL3WD94bCoz+Pl/lWj4dH/F2fFB/6dIf/QIqdrBL/F3RAkgGzTpN4Azn/Wce3UGvZ6KKKKKKKKKKKKKKKKKKKKKKhk/1kX1P8jU1FFFFFFFFFFFFFFFFFFFFFFFFFFFFFFFFFFFFFFFFFFFFFFFFFFFFFFFFFFFFFFFFFFFFFFFFFFFFFFFFFFFFFFFFFFVrySaK3d7eDz5QPlj3hd34npXlPw10bXNFvdWOp6ckMV/cNcB0uFfYTk7SB169a9foooooooooooooowPSikwM5xz60tIFAGABj6UYHoKTavoPypQoHQAfhS1EYYmJJjQk9yooWGJTlYkBHcKKBDEJTMI080jBfaM4+tEcMUbOyRorOcsVUAsff1p7Ir43KDg5GR0PrTqo3On2V3IslxZ28zr91pIlYj6Eip5raC4QRzQxyIDkK6ggH6GmQWdrbbvItoYtww2xAufriq8WladC6yRWFqjqchlhUEH64pH0rTnkaVtPtWkJ3FjCpJPXOcda8ktPE2ueMbnUfD48PzWFuJDDcXrycJFzngryxAwAM/ez0Ga9rjjSKNY0UKiAKqjoAO1clqmjLqmsW00mn28cdrIkxvCFMshXlUU9QA2Cc9cY75rsKz9T02y1W3Ntf2sVzASG2SqGGR0NVJtB0ie0t7KXTbV7W3IMULRAqh9h+JraVQqhVACgYAA6V5H8bb61h8F39pLcRpcXJiEUZPzPiRWOB9FPNbPhXQfDV9plhqFvp1hK5hQNIsQxvAAOR0zkdxnNeh4GNuBjGMVyg8HeHBcNcf2NZ+Yxy37sYJzn7vT9K29R0yy1O2+yXttHPb5B8pxleOnFZ1r4Z0WztLmzttNghtroATRxrtDj3x9aXSvDWi6POZ9O02C1lI2lol25Hv61Tm8HeHZ9TOqy6TbvfGQSGUg8sO+OmePTrzWhYeH9I0+8uL610+CO7uJGklmC5dmOSTk9M5PSsrVPBHhvVr8ahfaTDNdZyXJYBj0+YA4b8Qa0bDw3o2nX0moWmm28N3IMNIq8+nHp+FdDXPeIfDekeJIY4dWsluUjOUy7KVPsVINcr4h8Z+H/AAHLYaRcW88UTxZj8iMFI1BxzznrnoDW54ShkmS71i5tjBc6jL5mxxh0iUBY1b3wM/8AAq6S/s7bULWW0u4Umt5l2vG4yGFYnhzwvo/hqGaHSrMQpM258uzk+2WJ49qzx4I0GOaaWC2ltknH72G2uJIo3+qqQPTp6V11pawWUEdvbQpDDGMJGi4AH0qxXIv4Q0WTWTrb28x1HduWf7VKCvGMABsAYzx71FqHgvRdS1hNYu4rmW9jx5T/AGqRfLxyNuGGOcnA45NHiLwbpPiOWGTUvtUhhOY1W5dQh45AB68Dmna34Q0zXbWK01GS9mgjOQhunwTzgnnk81v6dp0NhZLZI0ssCrtAncyfLjG3J7VyNv4D0mykn/s+e/sILg7pba2umSNj646j04IGK6c6NaJpX9lWqtZ2oXYotm2FRnJwffnJ75NZfhbwnpvhZJYtL8+OGQ7mieUsu7gbsHvgAVQl8EWEuv8A/CQG91EagGyrCcbVX+4Bj7vbFJrXgix1jWIdYnvtRS7gx5JimCiL/dGPz9aPFfgiw8UyQPqF5f7YDmOOOUKqtgfNgDrx1qDxH4A0vxEtm17c3wu7QYivI5gJcZzycY698Vn6h8LvD99JaTM98lxbvvM63BMkp4xvY5PGBjGCO1a3izwFoniawgtLmF4Wtl2W88Jw8Y9MnOR9f0PNO8H+BtJ8KtJPbedcXsoxJdXL7nI9B2A/X1JrL8Z/DXRfFV4uoSPPZ3/G6e3bBfGANwPGQB1GD09K6bwt4W0zwxBJHYJI0suDNcTPvklx0yfb0AArqq8/ufBFtceJl8SNqeoLfRgrEFMW1AVKkAFDxhu/Puad4h8GR69q1pqdzqt9G9k4e1ih8sLEflz1Uk5Kjr9OlN8Z+BdM8X2sCX7SLdwgBLuPAfHcEdMHriqfh3wfpXhOQX97qk91cA7IrjULjiMnIIQHgEjj1rH1Sze7+LekTRnKWemvJIQM4yZFAPp98Gut1XwvNda2NbsdXubG78kQkIiujKDnBUjn/Jq3o3h37FqE2q317JqGpSoIhPIioI4wc7EUcAfzrFPgs2Or3OqaDqcmlteDNzCsSyRyNkndhuh5PT+protD0C30u4u75pHudQvGDT3UoAZgBhVAAACgAcCuU8R+AzqOvx+INL1efSr8p5c7xIHEgxgcHvjA7jgcA81FB8OLO38RWmuw6lercW6YdmYO8zncC7sQeobGAAMDjFeqUUUUUUUUUUUUUUUUUUUUUUVDJ/rIvqf5VNRRRRRRRRRRRRRRRRRRRRRRRRRXmHxZ1DWtI8NzanpF8LbyColHkqzMGYLwT05I7H8K7/SJXn02zmkbc8kCMxPclQTWhRRVG9v7axa3W4kCtcSiGJe7Me1XqKpX19b2Kwm4kCedMkMY7s7HAA/z2q7RWB4m1G60jSptQtbT7W1vh5IQ2GZM/MVPqBz+FYnhzxlY+KLtY9GDzW8cW+5mkjZBGx+7GMjlupPbA6mu6oorifDmvX+tarqarZRx6TaStBFclstNIpw2B6A556frjtqKKKKK5bxjqGr6ZpD3OiacL+8DqPJOT8pPJwCCe3T+ldBZPPJawPcxCK4aNTLGDkI2ORnvg1yN54kuV8VQaBY6b9pURLLd3PmbVt1JOMjHJwOme/1rt687+I3inUPCemLf2mmJdxbgskjzBRGTwPl6nJ9K2b7xFHpui2Wr3kD/AGaURm4eIFvIVlzvI6kBsDjnnParmma9YatdyQafMtykUYaWaM5RSfurnuSMnjpjmsfwvrWs6nqOrW2p6K9hBay7LeU5xMMnkE8HgA5HHNdp5ieYI967yN23POPXFPoooooorE8RapJo2l3F/HYzXphUsYoSAcDknk9B7ZPtWZ4X8Rf2/wCGotdW0dPMWVlgQ72Ox2UAcck7f1qLwN4jn8T6XJe3OmyafKk7QmKQk5wAcjIHrjp1Bq5quu/Z71dLsLf7ZqbQmbyd4RUQcZZj0ycAfWvNrf4o3L6va6NN4YvI75pxBcr5gKxZOMggfMO+eBgZzXY+NvGcfhNrQS6dc3C3LhBKhCxqSehPrjJxiu+U7lB9Rmloooooooorndc8RadoktpBdvIbi7fZBDFGXdz7AfUfnXQg5APr60tFFQXdxFaW81zcOEhhRpJHPRVAyT+Qqjo2rWet2SX1hI8ts5IR2iZN2O4DAEj3rVoorlPEvi3RvDKodUumiaT7irEzFvyGOx611EbiRFdejAEU+is3VtUs9ItjdX83kwA4L7SwH1wDjp1pNJ1Ww1m2F1p13FdQZ2l42zg9cH0PI4PrUuo6ha6Zbtc3koihU4LkE4/Kqmk65pesF/7OvobrZ94xNkCtmop5oreNpZpEjjXlndgAPqTQ80SIsjSIqNgBiwAOenNS0UUUUhIUEkgAckmqlnfWl8jPZ3UFwinDNDIHAPpxVyim7137Nw34ztzzj1pQwLFQRuHUZ6UtFFFFFNd1QbnYKPUnFG9du/cNuM5zxioba6t7tWe2nimVWKs0bhgD6HHerFFNd1jVndgqqMlicAD1psUsc0ayROskbDKspyCPY1JRRRRRRRUbxxyEF0VseozTlVUGFUAegGKdRRRRRRRRRRVS4srW5kjkntoZZI87GeMMV+hPSrdFFFFFFFFFFFFFFFFFFFFFFFFFFYmv6FpniGz+xararc2+8OFLFcMOhBBBB5PfuaNF0LTtEjdbG32NJjzJGYu74GBlmJJA7DoO1bdFFFFFFFFFFFFFFFFFFFFFFFFFFFFQyf6yL6n+RqaiiiiiiiiiiiiiiiiiiiiiiiivPvG3iO50y40zSNMC/wBp6nOI0d13LDHn5nI749Pr6c+afGLQb6x8KvcLr19cxCRBcQXJVlky3BXAG0g+nb9e78T+KJPDnh/SIrKNJtUvxFb2kTnjcQAWI7gZA+pFN8Q6d4k0jSJtVsPEM9zfW0RlmgnhQwzKOWCqACp6kYJzjH0pah4/eT4dyeJ9PhX7VhY2TG5YZCwU59hnI+oq5ANZe107VNF8RtrMEk8YukMce10LfMUwMoRnkZ45z0riPG+n35+I/hxBrd2BPI8kS4Xbb4zwq4wcjgk5Jr0XxVfa/p6aNpmmCWe4vbgRXGoiAN5CZ5baPlBwSeeMKe5rktY17V/CXirRdPl1karaanN5UsMsaLJCSVAOVAwDvBH0PFYfxWttT/4THwukOqzbLi5zDE0aFbcgoCwGBu4JPzZPbNej+KvEsnhe106ymvYJdQvZfLF1cgRxxrnmRgOMAEDH61wfijxve+FJ7K8i8SWOu2kspSe0RYldF65Uofw57465r0PWfE08mp6Xoujxg3WoQfaDcSrlbeH+/t43HrgZ69a5+ym8QeGPE1lo5t49Q0rUCW+0QWaweQwBznZx/d69sd81m6p4v8U2nj5PD0FnZXMUkTyQxoxTK7SVaRyDgjbzjj8ambxL4o8PeLNN03xC9hc2erP5cDWqmMRNkD+Lk8kcEnqOe1db4j8Trbazb6BbXdtaXUsRnkurkjZEnIAAyNznB4JHHNchY+M59E8U2fh2+vbHUrK+x9nu7VVQxOxwEZVJHUf+PZ9h7fRXk3xI8Ta94Ua1vLSKxm06eQQuZkbdC3qcMMg8+mMfn2XiPUrrTdAlv7VoJLlEQoGQlJGYgBQAwIySAOe/evPfHXivxT4Qs7G9mg0qe3mYRzuscg8lzk9N/IwOvqPcV3viDVL2x0AX1k9pPeN5YiVlOydnICqvzZBJIxyaxPG/iLWvC/htNUWwtbqaML9qPmFEiLEAYXksMsB196t634rOj+Do/EMtuskr28TiFSVBd9vGecAZz+Fchr/iPXPCFtDr17p+kzWt7LGLpbUOkykr8vJJDYUY7c+3Nd94m8SRaJYW88cD3V3eOsVnaqcNK7DgewHc9q8j+MNx4jj8KOmo21hJazSR7ntmcNAwbIBDZDA4AyMc9q6fxn4guNA8FWcw0aPULOa1jinMkwRU3KAMr1bPtis3wlq2p2EllbaL4J8nQ7yPzxNFLgs5XJc7ugOAAG5IwQeQK6nwP4tv/E0+tQzadFZyafMYRGZdx38jDEcdR2rhfCl94ju/iLrS3b2U09tAISod1jjj3BhsGCSemc46nmvoWvLvG/jqbwtqumWTaRLLb3kqp9p3jGMgNtAySRkcHGay/EXxA1Xw5e20uqeG3t9HuJfLW5NwrOPcqucHHO3685zh/iTx9qmkxrqkPhyaXQAyBrySQI7KxHzCM8gHPBIGeOma7/VvEmm6Vof9t3UrCzMayJhfnk3DKqo9Tn/HABNchqvirxDpGnLrN54cjOnAbpo4rrNxAh6MylQD2yAeO/Q12ieINNfQ/wC3VuB/Z/kmbzCMfL6Y9e2PXivPvEfiTXJfDl/fx+HCdMltZMFrkCdUZTiQoARjnJGcgUz4W3zaf8M9Ou1tZrkxrO3lQ43H99J6kV1HgnxS/ivQ5tVhsfJZZZI44TLndtAIy2OM5/CvJ/DGqa1N8S9fnGjo9wYUjlg+1gCFQEAO7HPQZA9T+PpPiLxoND1jTNOm0e4L38scQuCQIwWIBAPcjcPSuX+OzY0fSP8AsJR/+gtXomv67NpNxYWVnYHULq6JAhSYIyqB985H3fU+uB3q7quuW+iaX/aGqg24yF8tMyEueirgck1y2p+MrzRI1vNZ0Ce20xmVftEc6SNGT03oMEfhmtfxN4pj0PRo9ajsp76xZVdngIyqtjaxBxwcj6VpeH9YbW9Ii1NLOSFZlLxRO6lmXseDgZrLh8WQLo17rN/aT2Vnasy5kIYyENt+UD1bgetYNz49m0+1t9T1Lw/d2+kXGzZdpNHIQHGVLIDkDGP5dcZ1/F/jbT/C1jDe3NveXEMwBje3i3Ic9MucKM/XPoDXPax8T9P09IrmLStSudOLhZL1YdsS59Cfvenp6E5FdN4o8Y2PhzS7fVprW8urCfbtmtUVgAwypIZgQD6+49altfsmoiHxWtjc+f8AYyLeKVkyIz82QAxALDHJOcccc1r+H9Wj1zT47+G2uIIZSfLFwqhmH94AE8fX09MGtC+uDaWstwIJpzGpbyoVBdsdlBIyfauS8IeMbLxWbj7DbXSJbna7yoFAb+71zmpbvxUltql1pi6RqlxPbRCZzBGjKUOcEfPnseMZ46Vz9jrek/ErT73TIUvorZGT7QxUJnDA7OuRnHb35rp4NesbbUZtFS0uYvsMAkdxGPKSMD5SCD6AgDHauWPxU8L/AOm4uJyLQ7WIhP7w88KOp+6TyABiuq/4SvSBolrrbTutndbVh/dsXdznCBQMlsg9PT05qivjXTItQg0/UIrvTbi4OIBeRbVl+jAkDr3x6da4L9oMqvhO13DJN+gXjvsk9/TPr/WvTtV1+x8PafZzX5lCzMkMYiiZyzlcgYA9jXQWs32iBJvLkj3jOyVdrD6jtU9NdFkVkdQysMFSMgj0r5C0S41P4e6i2uhC/h2+vZoJ4o1wI9sjAELnGeOD7EV9YRXNvqGni5t5Fmt54t6MOjKRXG/DJI7Xwbp5bEahZGdm4/jbk+2P0p8/xA8PQIs73Nx9jZzH9sFpKYN2SMb9uD07cV1N/d6edKmuruaL+znhLPIx+UxsP6g/rXg/hJNNsNUso7vxFfzaWJwdIs7i0lRGZm2xkORhsA8dBznjBr3nVtWsdIiSW+nESu4RAFLM7HoAoBJP0FZOg+LNG16eS2sro/aov9ZbyxtHIv8AwFgP0rqq5vVvE+j6PeR2V9eeVcSR+YqCJ2+XOMkqCByO9Za+PPDLTpbnUwszsFVHhkUknoBlfcUeNdX06CwuNLm1RLS6u4WRdsTSuqkYZtic/dJ9Onsal8ETeHU0ZIPDs8UlnAPm2535xyXBAOT7in2HjTw7qF8LC01SKa6LFfLRWzn8sVqanr+l6XdQWl9eJBPcf6pGB+fnHHFcN8TVit0stTttah0rVrZ/3LyFiJYzwysiglh07HHtmtvwJLZyaXJdR6xBql1O5mvLpH434Hy4/gVQAADjjnHNa7eJ9CWG7n/tezMNpjz3WYEITnAyO5wcDrkYqq3jPw0uP+J7YHIB+WdT+eOn0reu9RsbKJJru8t7eKT7jzShA3fgk1bikSaNJY2DRuoZWHQg9DXJ+NPFWn+FNLlu7uYecVIghHLyP2wPT1NR6B4s0q+0axvLjVtPSeSCNplNyg2SFQSp54IOeKzvE+mWvjWOztItUgfSoJvOvRbzBi+B8qZB4BySfp61vTnRdX0i50+GW1urRYNjwwTA7VA4Hynjpx9K85+BLrH4Okd2CotzIWZjgAYHJr2G1v7O7ZltrqCZlGSI5AxA/Cq82saZbzi2m1G0jnJwInnUMT6YJzRrWnW+saZdWF0zi3uIijtG20gHuD/keuRVDwnpOn6Ho1vp2lztPaQ7tsjSBySWJPI46k9MVh6DoIPiLVNdvrkT3jSmKCJZMrbRAbRx2ZgMn6/Wu1ury1s1DXNzDApOAZXC5/OrCsrqGVgynkEHINcF4b0GdNa1PXtRuWlu55THDAJdyW8Q4AwONxHJ/wAc139QyzxQ482VEz03MBmpFZW+6QfoajaeJZBE0qCQ9ELDJ/CpqKYJEZiodSy9QDyKfTVdXztYHHXBzXhGqxS2fxf0JFvLuSG4t5pjFLMzKh2S8KDwBwOK94yMkZ5FLQDnpRRRRRRRRWJrWtWmjmzW4bMl3cx20MYI3MzMBnHoM5NReKtPvtV0W7stNv2sLuVQI7lCQUwwJ5HIyARketW9DtLmx0y1tby7a7uY4wJZ26u3c1oTypBDJNIcJGpZj7AZryTwbf6r46tp9Zk1W402yMzRW1pZiPcoH8TsytknPTAxjPetTT7rxHY+LoNI1G8ju9OmtZJoZxAsbuVIBVscZGR0AByPoPTKKKK8W+L+q61okel3enam1vBLciCSBIly2QTnceexGB6+1e00Vz/ii71DT9KmvtNgW4ntv3rW7f8ALVB95QexxyOvIxjmud8H+L/+EvcT6fZzQWESfvpZ0+9If4FOe3Un6DvXoVFFFFFZ8eo20uoTaekm65hjWWRR/CGJAz78Hj6etcxqkfig+KNNewntxoQQ/a0ZV3E8/wDAvTGCOeox17eqGp39tpdlNe3kgjt4V3Ox/ID6k4FXwcgEdDRRRRRVVby3a7ezWUG4RBIyDqFJIBP5GrVFFFFFFFFFFFFFFFFFFFFFFQSf62L6n+VT0UUUUUUUUUUUUUUUUUUUUUUUV4B8WmuNE8R+HvFIiaSztH8qfaPuAnvweoJH1+tQ/FvxdoOreDXi07VILqad43SOIksFDDJYdU6/xYrL+JkRudL8LeJ9Ob7ZZ6Yyed5YyAMocn05XH4ivZtY8Q6bJ4TutYjuY2tJLRmRtwBYsvC+zEkDHrXEeC7a38J+ALUa7GBDeSgzpKBtRZWAG70G3BPpXLeJ9FTwDd6fr/hO8ZYbm4EcmnebujuN3Zf5d8cEdK2viBcw2XxG8Iz3MixQhXBkc4UE5HJ+pH51P488XKda0TSLbVhZaXeMxur6GQKcA42rJ/DyOSPUc9a4bx3N4d0/xX4Ti0R7ZTDd5upY33DBeMfM5JycBs5PGa634l3lsPFvgq88+M2pnfEwYFPvIOvSq/xS1JdN8QeGvE0aR3mmW7vBO8ZWRRu4I+u0nHuK79vF/g1rJbq2vdOuWkA8qCLaZXY8KuzG4EnjkDHeuA8Yak3hj4k6Prd6rRWF3afZ5pCuVjPORkdcHafpXqzeL9HmubSz069gvru5dQkdu+/aufmZiPugLk849O9ec3bf8Xnsx/1Dz/6C1RfFFtvjbwUcqP8ASGHzHHVkFZPiG9tPDvxVa616GJ9M1O0SOOWaMMkWAoycj+8vJ7BvSvWotR8MLd2sOnLptzdyyBY1tBG7L3LEr90AZOa6CHWtNn1KbS4r2F76Fd0kAb5lFa9cx4y0RPEXh++0xh80seYj6SDlT+YGfbNeT/DDWbvxPBpunXcLgaHn7SzgYdx8sI+oGSfdc17D4o0eLX9EvdLm+7cRlQfRhyp/AgGvIvhfqN5rUNpot7BIp8PSMs0mPldlykS9c5A3H/gK11fxn/5EHV/+2P8A6OSs/wAReJG8L+AdHuI4IppriG3tovO/1asY87m9gFP44rhvjLpcdp4WtZ77VJb7UnnUq0k21DwdxSMELjpzjPvWp45vU0nxd4Kv7tvK02OMp5ucojEAHn6FefSul+N8iHwRcEOpDyxbTn73zA8evFZ/xT5+GcX+5bf+y169ooxpdiPS3j/9BFeQfCdi+v8AjIsST/aTjk9t7UeDD/xc7xYP+maf+y17jXhXxXlx4m8FQ4+/qCtnPTEkY/rSftBuV8KWq8/PfIpx/uOf6V0fxb4+Hupeywf+jUrz/wCI1w9t4P8ABk0mPsKvbGcdScRgjjuMBv0r3jWvIuNCvtzBreS0kyQ2AUKHv9K+TZY7uy+EOnvcBjaz6tvKA4Jhwwx17uueMdvrX1Jr00M3hLUJrdg8D6dI8bDoymMkH8q474Uf8k2sP+udx/6Nkqh8Bhjwcf8Ar7k/ktVfBo/4uh4rP/TJP/ZaPi2f+J74OH/UST/0NKb8eInn0nRoY3CO+pIqsRnBKsAaTwJq93o3iS/8P+KDF/aty3nW98cD7Up4Cg46ccDjuMZFM+MNzPb6z4SLkrYLfq8jk8Bgy4z+G79a9Q8bwx3HhXWUdQy/YpWGfUISD+BANch8LbB7v4e2dnqKloriOVQhPPlszY5+hyPwrg/BWvXuh2ur+DZJnfVLa5+z6e23qHbbkegXmTnoDXqHi2bRPDXg8W+qwfaLFESBIOhnccgcdCSu4n2NecfE2DXv+EHkuL+6gtICYh/ZtvFkIu4bVZzySOM4wMirfxUlaP4Y6cF6OLZWHqNmf5gV13xBQR/De+QYwtnGBgY7rVvw1p0et/Dyw065JMdxp6xFs8r8uAR9OMfSvOvBOvS/2Rc+B7iZl1iC6NjGdhOYM/MwP+ygkI/4D619DwQx28McMShY41CIo7ADAFS18/2c8HgX4i39vcymDStajNxGznCLLnJHp13DH+0teqeEYpJLSbVJyxl1KU3ChsZSI/6tOPRcH6k15Xc3UPw+8fvJO5h0TXELseNkcwPJx2wSMn0f249W8JxebazarIrCXUpTcYbqsfSNf++APxJry74f28MvxB8YySRK7pJtUsM4DMcj8cCm+I5gvxX8L6ZJGsenwW7SwxKBs3lZMMAOhyqj8K6H432scvgq7uiB5tpLFLE+OVJdV4Pbhq4D4rX11P8ADLw3dTPILiaS3d335LHyXO4n3ODXUeA9bl1TxPf2XiaFotetvmtYmfMSxYGfLHTcepPUj0wa9zoorzfwdYw6v4Qls76IyW91LcK6s2cgyN07jn8cjNeZ6BqM/wALdebw7q87SaFdsZbK6bH7snGd3oOx9+e5r0LwsLO6+G0S6jO0FnLZyiaQNgohLAkHHYex/GuL1Oe6l8AXlpo2neVoEFowS71B8yzqDncqKBjJyQx9uKvafoN54m+FWlWVnciK7RVliLn5WKOcKfb/AAFQ6f4ynkvbHQ/HuknTrxZo5ra8BHlPIjZBzyB6EgkfMfuip5Li/wBU+Kmo2ttfwWkun2CJb+db+cCGCOxUblw3z4znOBW0/gvWJ/FOn+I7zXLcTWoEbJBamMSJk/KfmPXdj8q9drndZutM0CO71++fy9kIR3LZJUEkKoPck9O5ryrwJpt74t1tvG2toyQqWTS7Vx9xOz+/U4Pc8+lbTS2emeMdUn0sXesa3dQqr2iuFjtlGPvyHhQcDA5PtyK534eSXLfEXxR9rhignMatJFDIXVSSp64GTz1x1zS+L4x4S+IWk+Io0UWmp/6Ldk9Fbgbvbjaf+An1r0wINV8UeaVzbaTGUUkcGeQAnH+6mPxavMvCdxrWs+KPE+qWX9medDdfY1+1q7NHGmQAu0jAPJPvW94a8D6jpninUNauJ9PWz1CIpcWNvG3ltkDnDcdQT/wJvWvPvh74X0fVPFvjC2vLKOS1gnaOKAHCIC7jK7cYIAwMcjJFdR8UPCVrpukafrOjWaRTaI6OFXndEGzyTycHnnPU129zd2vi220SCLElreAXsw4/1cePlIPq7KPoGr0IAAAAYA6AV5Z8Z4Yn8DanK8SNJH5RRioJXMqDg9uCa27DQ7LVvBtpp9zBG0c9hErHaM7tgw31B5zXnvws1g6Jo2s6FqSIl3ojyyFFGDInJyM4z82cH0Za9I8P6WdK8OOssareTxPPdHaATI4LEHHpnb+FfPHwt8VRLptr4VLmzfULmQNdOm5dpAARO25j8uT09DkV9P2ej2ul6Y9jpcaWgEZVHVeQ2OGJ7nPPNeEyQ6TpngzUdJis/wC3L9YZ5LvULeAMiS/MQ7SseSoI6Enjp1ro/D1v/bvwkjXUzLKwtJ2VmchhsZ9hz3wAOvBHqKv/AAdtYrj4fWkUu5o5zMHAJXjewwCOe3UVjfCIx6XpvihlDGK1vpcDOSQq+/U8Vp/DO1t/E2jTa7q8CXl3e3EvM43iJM7QiZ6Dg9Mda6Pwr4Tl0XSL/SLu/kurKWVjAquytFER90HOR+HHJ9TXIfAtVTStYRGLIupOFY55G1eea9xr5xv9Z07RvHGrR+MtOLW94VFjdSoZIkjAAwF6DtkjkEH1rpr2S38D+BNVvNFulngnmaSyZGyIxIVUAHnO3k89cc1haj4fvNV8OfZ/+EOmOqMokj1BryBpDJwd5csGwT2r1vwUutJoFpH4gXGpICsh3qxYZ+UkjjOMA+4qfxf/AGj/AMI/qP8AZO77f5DeTt+9n/Z98Zx74rwHQx4T8ZaKmnaft0nxMiBf3rsju4xu+b+MHB46+wxXpXia/fV/GFh4T89orJrc3V2FYq0wBOIwwwR0ycHpUs3g6507xJpuo+HZIbCwX5b62ViFkHrt5BOOO3b8OR8aW8t58V/DtvBdSWrvYyDzo1BZRibOMgjOARnBxnNUNf07/hBPGHhqfSri8eLUJTb3KTzlw+WUZJPc7s/VRXYa7qj6744t/CaXEkVjbwfab3yZCjytjKpuHIHKng859hWB8Q4JvAQsPEGgSzRW6ziK7sWnZopgRwcMTg8EZHqD2OYvi3LetH4f1HS9VvYPt1zGqQmTbFggFSVHPXGeTTfHnhXVdH06bxRZ+IdRl1a2w8+WAjZSQGCKPugZzg5GBVL4h65ear8PdM8QWt9cWkk7oksUMmFY/MG5HP3l9e3StDx54d1CDwy/iFvEOovqltHHJ8soSLG4cBVHoepJyR7mt/xD46uNI8A6fre1DqF7FGkYPTeVyzY9sE+mcVrap4OlfSJJbbU9SXXFj8wXYu5DukHJGzdt2n7uAOBXMad441PXPhtqGr2cWdYtB5MgiGTnK5kAx/cYt6ZBqlov2LxLoMEvhrX75NbREe5ikvZN8h/jDKxx64ZR+PNVfiro9pJ4t8MOZbwTXlywZhcNhFUpjZz8nJz8uOpruviNDf6V4RurjS9XvLVrVd5Yv5jy5ZeC7ZYY56EflxXT+Bp5rnwvpM1xK8sz2yM8kjFmY46knrXUOiyIyOAVYYIPcV8pan4V8W/De/n1Pwqz3mlu4d7ZVLkL2Dp1IGSNw5xzxXqvw++IOl+NJRHJbra6rAmRG5B3Aj5ih/DkdcVzniS78UQ/Eaw0mw1sCG7t5ZYo5kAjjBVxyoxvK7cjOegzxms3X7vxN8OdUsdQvNek1jSbubypo51ClO5wM4HcgjA4wa73Wdbu9V8XR+E9OuWtI4YPtF9cRrmQDghFP8OQwycdxj3wvF+p6j8PbzT9QW/ub7RbqcxXNvdSeY8ZPIKNjOMA8E9sd+K/x0PnaToYjw3maim3B65U4rrviH4qbQF0+xtpRDd6hLsFw0ZkEEYxufb/ABEZGB06+leb+IPFc+jXNle+HNav9Xj8zbeWk8LPuXruB2Db36Y7duK9H1zXL2/8R2vhjSLj7M7QG5vLoR7nhj7BQ3AJyBk9NwqtBaeJdE8UWFtbXN3qeh3KMbmS7ZWaFgD/ABADHVeMc8/WuU1XXPFsHxJXQrTULeS1ngaSKN4VCxKVJBbuxUgd+fbJqxJqPiTwv410nT9R1o6pYaqWUqYFj2N04xnABI79OOvNdTq2u3up+Kj4U0m4FoYYPtF7dhQzopxhUB4ydy8ns3HSsPxJrWr+A9U0+e6v5dS0G8k8mU3KoJIHxwQygZ7np0UjrzWn4z8QyWviXSdDfUm0qzuomlku1C7mYEgIGYEL0689QK29MtfEFvq01tPq0l3pUlmTbXDRR+YkmQPmIADEA5HGD74ryj4a6dfjxl4nQazcboJ0E0jRozTrubAJIOOnb9K7TVNd8RWfxA0fRjNaHTrzzJBHFFhigVvvFieRjPy46fhXr1fO/wC0HFejSLKRL2X7NJciI2iqAGbaSCT1PTp05rtvGV54k8OeFLi+ttRtbq5gO+Wae32nYSAAqrxkE9TWJ4f1Lx7rtrouoxfYYLGfAuN+DIyZ5kxgAZGcKPbPWm6J4g8QW/xDk8M6xqUc1uIjLbstsqGf5cgcdMDd+Ke9d3q1xqj+JtMsrC9WO1MTT3sZhDHYpAXBPTcSV46YJrGbU9c1vxHquj2Ux0q109Y/9J+ziR5WYA/xfKB196peCfEes6nf674f1GW2N9pzbY72GP5WBJAJTOMjj+R6c8d8NYdZfxp4kFxq4uZYJI0uJZIOZlBbAUA4Tp2yBX0XRRRRRRRRRRRRRRRRRRRRRRUEn+ti+p/lU9FFFFFFFFFFFFFFFFFFFFFFFFRzRRzxtFNGkkbjDI65BHoQaxbbw7ottavaQ6TZLbyEM8fkKVcjoSMc4962RDGIvJEaCLG3ZtG3Hpj0rBtfC+g2c5nt9Hso5c53LCvH044/Cte+sbTUIfIvLaK4i3BtkqBhkdDg1iad4U0HTbr7XZ6Tawz9nVOV+men4Vd1rQtL1yOOPVLCC7SNtyCVc7T7H/Oai1Tw5o2rWkVnfabbzW8P+qj2YEf+7jGPwqC78KaBd2dvZTaTaNa2774ohGFVW7nj17+verer6DpWs2kdnqFjDPbxkGNGXATAwMY6celWn0yxk0/+zXtIWstnl+QUBTb6Yrn9I8E+G9Gulu9P0e3huFGFkwWK+4yTg+4re1fSrDWbRrPUbSK5t2OSki5GfUeh9xWV4e8J6F4cDf2TpsVuz/efJdyPTcxJx+NVv+EL8P8A9pf2r/Z//Ew37/tPnSb93rnd+H0pNZ8FeH9bvUvtRsWuLlCCrtcSjbj0AYDHHStTWvD2k67ZJY6nZJc26Y2K5OVOMZDA5Bx3zVPw34R0Lwy0zaPp6WzzAB23s7EDtliSB7CudPhPTH8YR6zZ6fPBdRSGW5ui7KkhKEbVU9Sc8kYGAe5r0yis3TtLstNe6ezt1ia6maeYgk75D1PPTp0HFcr4m8e+H/DF+lhqlzJFM8XmjbEXAGSADjucH/61XvCFq0FjcahcQiCfUJ3vJEIwUVvug+4ULn3JrifiPq2neI/AuoRaReRXjzzw20awncWl81CFA9SB+Ndnd+FrDWPDllousQedHDFEDhtpV0XGQR07j6E1hJ8MPC406Sxezkl34xcSSbpUA6BW/hHsOD3zW7ceC9AudDTQprEPYo29VLtuD/3t2c55x16cdOK5dfhR4bazFpcfbrlFbMbTXBJjGclV7KDxnAzx1rc1fwLpOp6ZDpLSXkFhEdwginOGPbJbJOOwzgV1Njpy2WnLYR3NwyJH5aSOwLqMYGDjt2zXOeG/B1l4evbm8tLy+eS6YvOssu5ZGOfmIx15PNR33gbSLzX113N1DdEASpBLsSbHTeAMnoOhGcDOa7oAKAAMAcCuF8TeC7TxFqNjqFzqF/FJZMHgSFkCo2Qc4Kk5yo70vi/wbb+LLe3tb/ULxYYCGCxbBucAjcfl64PbAqXxN4WPiLRY9IudWvEiyPOdVTM2Dkbvl7EA8Y981PB4XtW8P/2BqMr6hZhBGvnKAyqAAoBAHIxwetYlp4Ikhsf7Jl16+m0gDatqVRSUxjaXAyR9MV2F/omnX+kSaPPaobB4xH5KjAAHTGOhBAI9xXmFj8K4LW0udOOv6o+myA+Xa+ZtVWPc44bnnGAM9q6nQfBUGgaJPpOn6nfqs3WSR1cpnOdqkYXOT0HpUnhLwk3hbT57Cy1Sd4X3MnmxoTG5x83A56dDWTpfga60zX7vW4dfnae7GJg8CHcMg49B0HbpxV/xR4NbxDqlnfy6tPCLGQS20UcalUYYOTnryopPF3g+bxP9jWfWJYY7VllRY4E5kA+8Sf5dKi8W+CB4ng037VqLRXtkxYXcUKhmP9OQD9a1NV8Kxa7oDaPrd016c7kudgR0YDAYY4yMn65NZcPhPVZ9POkat4iku9NwEKx26xyyRj+B35yOmSAGPrzXocEMdvDHBCgSKNQiIowFUDAArkn8KWb+Lk8Tsczpa+QseOjZI359dpK49Kf448MW/i3RpNNnlMLbxJFKFzscZAOO45I/GuGvvhxqGraE2m6t4mubqSMKLZvLCpHjoWUHLnqMk96m1z4f6jqvhyz0F/EBaGAqzyTW+9mKjAAwRhQMYHJ65JzXQeIPDWraz4YGhtq8CO4CT3H2XJdAcgBd2AeBk/yrT8OWw8L6LZ6dqepWreT+6hlIEO4dhgscn6VkaJplneeMtX8RW6JhYksfMVs+ZIMF2/AbE/4Ca9Gorg/HPg208Wrp3nlUe0uVkLFclo/40/HA+mK7kBIowOERB9AAK8z8fWOm+J10XSy8U8kt8kw2MD+6QEyEkdtuR9SPSvSWQxwlIAgZVxGD90HHGfavKvCvhLXNF8SalrM15YSpqT7p4kRxt5J+Un6nrW3428IDxC9lqFnci01fT5BJbXBXcvBB2sO44/zkiqup+H9c8S20Gn67Pp8VgrrJcCz3s85XouWA2DOCcZPHUVW+JHhLUfFNnY6fYyWMFpbSrN+/DEllBULgDG3Bqp478Gan4lTSb+1ms7LXbJ9xuld9oUZIUDBzzg89Oeua6TWLLxPfeGJLaG9tbTWzjE9uW2MARnGRlSRn8e/PHWaXFcQWFrDeTCa6jhRZpR/G4ADN+JyalvDcC3kNosTXGPkErFVz7kAn9K5PwRpus6Pp5sdVazlxJJKstu7cl3LkFSoxyx5yateMvDFj4r0mTT7xcN9+GUfejfHBH9R6Viz+E7i58BDwzJcRpcC2WLzVyU3KQR6HBwPz71yNt4c8b3nheTw9f3emWtvDa+TE8KGSSZQuFRieFHAywGenuavWWg+MLLwjp2nw3Fkmo2M6GHy2YL5a7uHP8WQQMADj68WfEWia74yt7Kx1LT7TTooLhZprhZ/NZgM8R4AIz6kiq3j3wXq15rVt4m8NXiW+qwKEeJztWUDPOfXGAQeCO4xzt+GrHxZe3Edz4ontI4YW3R2dsoO5x0Zm9uwB9K9KrxT4ieHPEPiLWbLFtDdaFZyJIbP7QI2nbuSSPcj6ZxjNdFf3XiuSzFjp/h+GyBAjE/25G8pc4+VdvpXIaZofjTwz4k1eXTLaz1Cx1OczGW4mEflkk4zjnjceACCF4x0qbw14c8W6R41v9SnWwura/CefdbigwMZCoCTu4xzx05rvfiF4d/4Sjw3d6ciobjiS3Zv4ZF5GPTIyv0Y1e8H6O2h6Ja2crs9zt33EjNuLyHliTk59PwryrW/DHijw74puNe8IRQ3cWoNuu7SVkUBs5PLEdTk5ByMmu98OR+Jrl31PxDFBDJGrC20+1YHBIHLNnBJ6YzjvXHfDzS/EOleJNcu9Q0EwWup3DSpKJ4S0Y3MQGCsc9e3f1zXtN1BFc28tvOgeGVCkinoVIwR+VeWfCbw4miWV/MspmjmupEtnOeIEYgcHpk7j+INetVxPxG0e617wnqWm2Kh7mVUMakgbirq2MnAGduOaXwLPq8mj20Gq6R/ZzW0KQqGmVzJtAG7Cj5Rx0/pyeM8Q+FY734jaXfW8jIHg86+RSQGWMjYW9Qx2DHonSvUtdmkg0q8khtpbmQRMFhhGWckYwK+evDvgu7vvAt1pGq6Zd2epWksl3aSgKTv28BSDznGCOOx7Cux0C+8U6z4SvdI1TTLq21RrR4obqQYWbjHzHqr+569c1zegTeJh4HuPC8PhSaG6htpYHmmYRxMrbiSueWc7u3GTnI6V0Xg/+1rb4eXthqmlSWRtLKdFaRuZeHP3eowCOvWtT4RzC3+HWmTFJHCLMdsSF2P75+AB1NY3wltLuO21y01TTLq1N5cvMBLEVUowwRnoD7Vxnhy48VfDS8utHbw/datpksxeCW3BOOAM7gCBn5cg4wQa9y0S51Z7O51XW7Z7V5FxHp8OZjEgJxnb95znsOAB05xwHwRjubPTtTtryxvLWWW9adBPbugKlVHUjHY17jXklx4ktLg6rpPi/SJ4rRbmRLeWSzkkiuI9x2kFVPzAY5HtzmuS0XwJeXnhDX9MVZrS3vLrzdNgush4lVsgsO27GMH/AOvTvDHxA16xtodF1XwtqU+pwjykaKPAkA4BbIwO2WBI717rpP202UTahsF04LSIn3UJOdoPfHTPfFZvi3UbvSdEur6xtxcXMO1liIJ3jcARxz0JrxLx/wD2D4u04T6LZXf/AAkqzJ5AjtXjmVgw3bzjGAMnOeCBzT/iFp2veHtY0TxhYW7X0tpbrBequTuOCCSB2IY89iAa7fw/43vPFc8MGmaJfWkO8G5vLlVCRqOSF/vE42+2c9q5PXNWtV+LelzsJBBa2rW0sxhYqshD4AP/AAJRkZ6496j+Leo2g8T+F0JZ2sroS3OIWbylJQg5H0J4z0/AzeK45vDPjiz8axQvcaTdwiK8eJM+UNoUMcdsbTn2x3Favjy4t/Hen2mhaDOt089wsk1wibo7eNQSSxPQ8jA6nn8c34zyRaVZeGUSNmit75Cqjk7UA4Hqa6fxf4s03UNBudP0i4N7qGoRNbw28Kkv83yncCPkAyfvYrzz4qxWnh7wBpPh5rhDeRmM+XnlsA7mHtuJruPiPrGnn4eTt9rjH2yBEtwTgyEFcgDrx39K4zVdGm8UfC/RptHdZ7zTFWTyoxuZioIZAP73Q4xzjHevRNL+IWjXvh9LyW6UX/liOSyHM3nYxtCdTluhxj6c45zwrb3Hw2+Hst5qFtvn89Z57cEZUO6R4zkgnbg/Xj3rmPHen+GL6C38QeEr2CHX3nQwR2TfPOxIBBj/AISASScDPfOa2fi3cSadf+C9UvjtitrhhdSBCwUnyyen+635cA10PxH8Q6XfeAb+4hu1Ed0gS28wFGmIdc7FbBOPp2z05rrPh5c2tz4T0hrWdJVS1jWTawOx9o3KfQgnpXVXzmO0ndSQVjYgg47V5x4C8cabq+j2iXt6lvqKRASx3LbC+ON4J+9kDPHvXLtpWn6r8TbHVfD/AJbpao76ncW5zHvKkKMjgsc4OPx71H4k1e0074uaO97MsMP2Ew+Y3Cqzb8ZOehJAz7/jWr8UI4PFLaZ4YspY5rqe4E0jIwbyI1Byx9ODx61ha3M3g/4pR65e/u9K1aAW8lyRlY2CqME445jU/Qk9jjb+LCp4ktdN8O6ZKk97eXSufLO4RRKPmkbHQDcPr2rM+NlxbWNh4fgMqDyb+NipYbgiqeSPSp/i015p9/4e8WWMBurTTpGNx5ZBwjFefoRuGexxXT2vxL8PajBEul3D3OoXB2QWXlMHZzwA3GFHcknAHNcD4xvrjwZ8RrPxDdrI2mXluLeeSNOBxgjr2Kq2PTpmvS7Px5o+sXlpY6Fci+ubhsttjYLDGBlmbIGOOAPUiuKu5U/4XPZpuXcLAjGe+xjj8uai+Jk8MfjvwbvmjXbM2/LAbcsuM+maguJf+EU+LL32oPssdat/KjuJT8qMAnGf95FHsGH1rZ+MNuNdg0jw/aDzr67uhIqLj5I1U7nJ7YBH1ya6bxJbeGtav7fwvrUCPN9nE9sXfYTyVIVgQd3Gcdx2OK4vwXZaj4U8aTeGYL+XUNIa188CRsm1GTgHsCT2GAQwOKg8B6jY6f4z8afbLyG3JuE2CRwu75nzjPXqOPetXxJIq/FjwuGZRi0m6n1SQCvaq8O+PA26Fpkx4SLUEZz6Da3NdJ8Tb20ufAusvBdQyosSqWjkDAEsuBx65H51ufD4q3hLRirqw+ypyvrjkfgePwrhfjFYXFpDp3ivTwftekzAyYPBiY9/ocD6MfSu48GtJqME3iC4hMMmpFWijY5KQKMRg+5BLH/e9q890rV4vGPiHXLHV9QMGn2DmCPT0lMQmGSGd2BBYfL0zjp+OR8K7jR18a+KBpctulg3lJbBDtVuSDtz15z/AErV+HdxBB408aedMkZM6Y3sBkbnz1+o/Ovd6KKKKKKKKKKKKKKKKKKKKKKryj99D9T/ACqxRRRRRRRRRRRRRRRRRRRRRRRRRRRRRRRRRRRRRRRRRRRRRRWbdaVp95cwXdzY281xAQYpZIgzIRyME8jnn681pY4xXPWXhrQ7G7N5a6VZw3BJbzEiAIJ7j0/CuhooooooooooooooooooooooooooooorjfF3g7SvFq2y6osxFuxZRHJtznsa6LS9OtNJsobGxgWC1hGEjUk45z1PJ5JOTWhRRVHU7GHUrG5sbjf5NxE0T7GwdpGDg1x3gfwJpPg5JWshJLdSjbJcSnLFc5CgDgD+f5V39FFFFFFFFFFFFFFFFFFFFFFFFFFeXeIvDHiPVdeaa28RvZ6PLGEkt0BLYxhgOwz/AHs5Ga9KtLeO0t4baEbYokWNB6ADAqeiuT8a2etX2jSQaBeLa3xdcOTjK9wDg4+vtUfhPQ73TI3udX1A6hqsyKks+0KqoudqKABwMk+5JPeuwooorzHVk8YXl1q2mNY2Eml3kTRW9ws20whhtJcHknBJwB1HWu08OaTFoWj2elwuzpbRhN7dWPUn8STW1RRRRRiiiiikwPSlpAABwMUYHoKMD0FBAIwQMelIiKgwihR6AYrxD4rLe3up6DHZ6Vf3KWV6s9xLFASoUFT8p/iOM9PSvaLbynQTxxbDIMndHtb8Qec1M8aOcsisfcZpGijYANGpA6AjpSoiIMIqqD6DFRC1t1kMogiEhOS4QZ/OpmVXG1lDD0IzVeKztYpTNHbQpK3V1QBj+NSTwRXEZjniSVD1V1DD8jSSW8MgUPDGwUYUMoOPpT4oo4VKxRqik5wq4GakIBGD0qjdafZXkaR3NnbzRp91ZYlYL9ARxU1tbQWkQit4Y4YhyEjQKB+Ar581G/sbn4q280qNLYizMLs0DMhYqTgjb7jnpXvtlp1jYBhZ2dvbBvveTEqZ+uBUt3a295EYbqCKeIkEpKgZT+BqCx02w08MLKytrYN97yYlTP1wKS70vT7yTzLqwtZ5MY3Swqxx9SKsra26wfZxBEIMY8oINuPTHSs/T9E0rTZXlsdNs7aR/vNDCqE+3A6Vcv7G11G3a2vbeK4gbrHKgYH8DUGl6Tp2kRGHTrKC1jJyRFGFyfU461W/4R7RfO8/+x9P87dv8z7Mm7dnOc4znPeluvD+jXkzT3OkWE0znLSSWyMx+pIq1faXY6haCzu7SGe2GMRyKCBjpioNJ0TTNHDDT7GG3LfeZF+Y+xPUiotX8PaRrLB9R063uXC7A8iZYDngHqOpqbSNF03RYmi06zitkY5bYOWPuepqtJ4b0aXVhrEmnQPqIxidly2QMA+mQAOetQXXhPQLy6e7udJtZbl23NK6ZYn1zXTAAAAdBVDVNNstWtHs7+2juLeTG6NxkHHSsWXwjoE2mxaW+mQmxiJKQjIAJOSeD1z3rR0XRNN0KA2+mWiW0ROSqEkE/ifetC8tYL22ltbmNZIJVKOjdGB6ipoo0hjSONQqIoVVHQAdBXFX/gLwvqGqHVbvR4JbxmDszM21j6smdp98jnvWjD4U0KDVm1iLTIEv2x+9APBxjIHQHHcDNRS+ENBl1pddfTkOpKwcTB2HzAYB2g7SfwrrKKKKKKKKKKKKKKKKKKKKKKKryf66L6n+VWKKKKKKKKKKKKKKKKKKKKKKKKKZJIkYy7qozjLHFNaaJZFiaRBIwyqFhk/QVLUMc8MrMscqOy/eCsCR9alJA6kDtTd6b9m4b8Z255rivHX9t21jHqegeZNeWkgZrMcrcxkgMpHqOoI54PrS+Dp9d1JJNU1y2OntKAkGnht3lqOrsf7xPbsB78dqWUEAkAnoM9aiubiG1gknnkWOGNSzuxwFA7msjwzrMXiDSYNUhieOGdn8tXGCVDsoJ+oAP41vVgeJ01I6VPJpEpS/hHmwrtBEpH8BB7MMjtg4OeK5nwdrmt+IpvPv9IuNIt7eMK0UylWmlPUgMAdgHT3+lWL7wzfXXi+z11dZmjsoI9r2SlgHOGHrjqwPTtW/reu2WjPYx3Mn729uY7aGMdWZjjOPQev09av6nHdS2U6WMwhuih8pyoYBu2Qe3avO/C3iHxFr1xb213o9xpX2XLXs00fyzEHAWMkc56kjoBwemfU6KKKKKK8U+Impa1pPiTw59m1WRLC8vo4ntUjC8B0zlupB5/Ova6K4Hwld69qt7f6jfMsGlGV47G18oK7KpwJGJ5GcHj+mM99RRRXE+FbXxNb3mqNrt5b3FrJNmzWMDci5PXCjjG31Oc0zWdR1qTxHY6Xo4gECJ5+oSzIWCIWwoGCPmO1uPxruaKKKK8ok1/W4fiLa6DcS2v8AZ81s9wiwxkMV+YKGJzyCvbArtfFepT6To1xeW6BpE2gMwysYLAF2A5woOT9PxrJ8J6tc311f2ct7b6lDbBCl9boFRywOUwCRkY7HuK53xZ4l1rSfGOg6XEbUafqEu04QmQgYBBJ4HJ4xXrVFFFFFFcL4t8RX2mXmnaZpFgt9qN6zHY7FVjjXq7EDgZIruV3bRuxuxzjpmhiQCQMnHAryfRfF2tXXjebw9qOmwWcUdu0y7JDIzjI2ndwPXt616zRXI+ItT1qx1DSoNM0kXltcy7LqYvjyFyOfyJP4V11FMkdY0Z3YKigliewryl/FPiLU9In1zw/plpcWUcjCKCUuZriNSQXUDAB4OF5PB74B9E0O+k1LS7S9mtZLWWeJXeGTqhI5H+f0rVoooooooorA8Ua7a+G9IuNVvA7RQgfImNzEkAAZ9zWhpd4dQsLe8NvLbmaMP5UoAdcjODg1frj/ABp4oTwppxv5dPurqMcEwgbUJIA3EngEkDoa3tFvv7T0uxvzH5ZureObZnO3coOM9+taVICD0OaWiignAJPQVzXh/wAR2evvdixjuDFbSmIzPHtjdgcHae//ANeulriLLxfb3fi298MJaTia1iErTkfKeFPTqB8w57129FFFFFFFFFYdrr2l3epz6Vb3iS31uMzRICdnTqcY7jvW5XLeJ/Fej+F4Ul1W6MXmHCKqM7N+AHsa6WGVZoklQ5R1DL9DzUlFcx4i8VaH4bCf2vqEdsZBlFKszMOmQqgmtLV9XstH02bU72by7SJQzPtJ6kAcdeSQPxqfTNQtdUsob6ylEttMu6NwCMj6HkVeqre3ltYW0l1dzxwQRjLySMFUc46n3wKpaLrOn65am7025W4gDlN6ggbhjI5HuK16KKRiFBJIAAySe1Y2n67pWpXU1pY6hb3M8KhpFhfftGcdRxW1RRRRRRRRRSAhhkEEe1KCD0qNJEckI6sR1AOcVJRRRRRSYHpS0UUUUUUUUUUUUUUUUUUUUUUUUUUUUUUUUUUUUUUUUUUUUUUVXlP76H6n+VWKKKKKKKKKKKKKKKKKKKKKKKKK+evjtYhl0a5immjnkulhyHJVR1B25xnNQ/FLwrZaNoQ8QWs93/bVvOjm9MxLyMzAEkdBjtgDoK3/AB9ruoXFz4f0G0t7iQ6ovnXUdtII5JIwMmMMSAoPOTkcDGcE557xJ4Y1aOTT77wl4Vn0vUrWTmQXUAR48cqw3/Nzj8M5pvxbtb3+1PClzHe3Nrd3VyiPEZDJDE+U5CZwcE8881B8R/BD6Dpx8U6Xqt+dVtHV7iaWTcZQWAyABgYJBx93GeKqfFi4utQ8NeHdchvbqG4u3iVoVlIhDFCSdo77h19K7m/0Gbwi994xm1u+vLiGzffbzH928hGAAFxhN23A7Y61zNpp6+IvDqXGq6Brd5qt1CJ01EGP5WYZUx/vBtUccYH0rStdM1fVfh3qdt4wtJzdWUUslvJNMSzFYyVY7TyQfXOfzrT+F+gWq+BLaW3lura5vIHMk8UzbgSx5UE4XoBwB+fNeafD/wAOap4z0LVYLrxHexpDeER87i0mBlnJOSMdBkYOTXvEnhOGadJ9U1C8uIbeyigX/SpIssud8jFWGSeOpPf2x5R4b08+KvF732jXd/B4b02RRuN3KwuZBg4G5sgdPwx0zXQao9/a/FzRLdtUu5rS5t5ZRbu+I4/kkGAowD90HJGfc1z3xS0Szbx14XlH2nzb24/fMs7A4Vk2hTn5Mcn5SOvHNd3451yTw8ukaHp8l40+oz7HlUtPMkQxvZd2fm5/AZwOmOK8Rzanp81le+E7XxIl0kn+kwXaSvHOnct5hIznj/gRI6V9D2sjTW8UrxtGzoGKMMFSR0NeLfGiz1S206HW9L1K/gFvIouYYJmVSh43e2DgHjBzk9K7TWNRifwek9hNdM95DHHZuJSJmkfATLZ65PPPY1wPxJ0fWtG8L29/pOtamZ7ID7WWuHcyqeC/JOCDjpxjPpXcahqkN14OgutPubnzLuOOO0dZT5hlb5Vye+D1+hqj4v1q68M6dpGlWlzJJqOoXCWsd1cfvCpJAZznqfm4HT8qo+JND8TaTDZ3vhvVNQvrtJFS5t7mdWSZO5Af5V544xwc9q5/4xtcf2p4O8oRi4/tBdgfO0PuTGcc4ziofGMnifwfd6ZrUviWW9jubxIZ7QwBIsEZIVc8DCkevfOc16D4xl1+4vdI03SI54rO7kze3sON8MYxkAnhSRnn24rjV1q40Xx5pWj2WuyanYXystxDPKsrwuAcEMBkdBx9fUY9Bv8ASdVv9YuJm1m7sdNSFBFHamMFn5LEllPtXmfhjUtb1/xdLFo2vXs3h6wZTPc3Ecbi4YdY1IQcHJ6dhn+7WnL4ystY1K/t7nW7jSrK1mNvELZDvmcfedmKHaB0A49TUnw88VanqWqanolzO16kCs9pqT25QOoIGGXAz168ZweeRTvhvrmu6j4k8SWGs3yXP2FkjjEUQRF5bJA684HUmpNJ1vxAPiReaHqF7FJYLbmaGOOAIMHGOTlsjJHXHFex1x19Za/d6pcNBq5sNPSNBGqwRyF253HLDIHQV5r4W1nxJrPi6exs9dkvdGsDtu7mS0hUO4P3U2jPOCM/U+le915ums3/AIi17UNM0i8FlZ6YVS4uhEJHklJOUUNwAMEE4PP5159axarbfGCyg1W6W7ZbBhb3AjWNniw5G5V4yGLDjGcZwM11t/rGr2fxE0zQZL1J9Mv4ZZWieBQVAWQhdw6jKiqfi3V9S8K+JPD9lprQJpeo3KxPbLbKqx/MoOCO53E/hVH4jceP/BX/AF2b/wBCWu2nu9Y1nWYv7Ev44NIgBW5naAOJJA3KoT144yOB79KZ4o1nVrXVNI0PTUUS3wbzL2SIuIwo5IUYGep54/pkf8JDq+ieMdP8Pajcwahb6hGXSVYhHJEQD1AOCCV/ziug1CDxReaneCy1GDT7CLYIjJbCQyEqCx5I4B4/OuG8OeJ/Ees+L7jSbS9sb7S7Eqbq9jtjGD/sr8zc5yOv8JNR6X408W6h4s1bQI9L09pLRCFYSMI4+Rh3bqwwegAPPsTWz4Y8Ta7D4rn8LeI1tJJzEZ7e5tQQGHUDH03decjvnNPuvEuqW/xIsNAltLKO1uYXdZky0rxhXIyTjHzIePfqa6TWteuRrlt4d0lImvpYjPPPKCyW0QONxUEbiTwBkdRng1h2viHXNM8X23h3VYkvba8jMkN/DAY9pwx2sMsMDbjrnkE1xN7dXVt8Xrw6fZm7um09VWNnCIp2jlm/u4HpnPGO9dXonifxFaeLovDfiS3sS13C01tPZbtvAJI+bthW64P1yK9eryjxZ401LQ/EujaSulx/ZdQuUhFzJJksCyq20DoRuHWpfiH4y1Hwo9l5GkpPb3Mqx/aGkzg91EY5Jxnv2rL8VeMvE3h4RapPoVumiNKqurS7rhFPqAdoJ9OR2zXS+PrnU5PC17caT9kMD2UrzPO7KwjMZOU2g5bHrgVx/wAFptYXwrYNOmnx6MgmKSGRvO/1jkkjG0Ddnv0FdXp/iPVvEkFxe+Hba0FjG5jhlvS4NwR1KqPurnGCefUCneD/ABoPEcOowmxeDVtPJSeyZxywyMK3TGQR7fjXDW3xP1q9m1i0s/Css1/YPt8iOXftALB9xA5IIAAXOcnHSrus/EvUdHl0NL7w1PbLqO0u0kmWXkBwqAbiRu6HB6cVLrnxC1nw9d2k+s+GmtNHuZBGJjcK8iH/AGguRnAJ2+nfINTeJPH2s6NGNUHhiZtBEgVrqSUJIVLYDeX95Qe24DqM4zXc654psdI8OHxAweW2aJJIlUYL7wNo9s5H0rkNW8Z63oNlZavquiW66XOyiUwXBaW3DdCylQD+Brtdc8SWOj2drcS75Zbx1jtLeMfPO7dFAPTqOTgD8RXGan441Dw7f6bD4i0iKC11BiiTWs5lMTZAw42jPUHjt0z0qx8QNftdLvNItr/Q5L2KS7QwTNIFjSXlQcckkAngjH5CvUaK81+MDKvgTVy+cbYxwAefNTHX3xRDrw8P+C9BnW2a7nltraGG2RwrysUXhfX1qz4k1vxBYeG7nUYdGijuo4HkdDdq3kBVJLHjDYwcAZzWV8JtU1S98NWkupWmyIxyS/bWnVvOJkYkleoPJJJrQn8X3txaS3+iaBPqFhET+/adIvMCnDFAckgAH0yeKks/Hul3nhlvEVvBezW8ZKzQww75ImAydwzgADBznGCK5S0+Lmn3VvZTxaTftHPP5MrKuVgJbCgtjBYjnaOcfhnvdf1rEk+kWFlNqF+0JaSKGRYxEjAgFnbhSew5PfFY/gXXdOcyeG0sJNKvtPGGsZWDHbwdwYcNndn8c+9ekVwmn+MNNvvFE2gRWd3HexxM7yzQeWCAR0z8xBzkHGKuav4kNrqP9k6fp8+pagIvOeKJ0RY0zj5mYgAnsKr6T4xtNQt9Tmlsr60fTCBcxTRZYHBPAUkkcdfTnpWBp3xO0fVLGe502y1O7nicoLOC23ysOPnwpICc9SR0PFWdK+JGianpkl5bx3bXMbiNtPSLdcbvQIDyODznHHY8VpeC/GuneLRdR28U9td2rbZra4XDqOmfTrkeoI5HTOhqfie2sr1rCCzvdQu413yxWcQYxDGRuJIAz2Gc+1J4V8V6Z4oinaxaVJrdtk9vOmyWM+65+o/A11UjhEZz0UEmuBt/G0N1BHcW+i6xLDIMo6WuQR69aZoXxB0LXLK8vbeS4jt7NQZ5JIWwmTgdM5P0zUHwyl0O6029vNGklnMt5Ibq6nTa8spw5P0AYDt0PqSbs/jvSY/tEkcV/PaWzlJbyC0d4VYZz83fGOo45HPNcd8aLy3vfh+t1FlorqSCSFivOD8wPPTjP516Dfa/Y+HtJ0+a/aULN5cMYiiZyzlcgYA9jWne63Y6fph1S+ke1tVHzGaNlYZOANuM59sVgWvjfSZr+CwnW8sprk4t/tls0QnOQBtJ69R+dcD+0GYl8LWxeMGRrxVRsDK/Kx6/QGvRfFF/4es9EEPiSe3WynRVMcuT5mMHhRycEA8V0OjtaPptnJYIqWbwo8Cqu0BCARx24NaPSuG1Hxh4a2z293dCS3UlJpPId4QeOC4Urnkd/wBa4r4Bc+EHP/T0/wDIV6LqHizRNOkmjuL07oDiXyoXlEZ9GKKQp9jXQWd1b31vHc2syTQSDckkbZDD2NWa5vV/Emi6ZI1tf3iLJty8QRpCFPdgoOB9a8g+GLafL488VS6WYTZMqGIwj5Dk84/HNetav4s0LR52t73UESdBueNFaRkGM5YKCV4wefWro1/STpJ1hb+F9PVdxnQ7gOcY45zk4x1zxXCeAviDZeKbu/iMywt9o22kD4DNHtHP1JDHFdlq/inQ9Gm8jUNTggmwD5ZOWGfUDkVsaff2mpWyXVjcxXMD/dkicMp/EVcZgoLMQABkk9qxote0iVJ5I9TtGjtyFlkEy7UJ7Fs47Gp9L1bT9XhM+nXsF1Gp2s0Lhtp9DjpVXU/EOjaVJ5d/qlpbyf8APOSUBvy61p2d3b30C3FrPHNC4yrxsCDXiOuG+0zxBcWGk+K9MsbG+bdPDcTqJbVjgN5YPQkcgZ6noOteuu8FpojNYTwJFHb4gleQeX0wpLdMZxzWB8P/AA3p3hzR0SxnS7kn/eT3itu89+eRyRgdOP55NdtLIkMbSSuqIoyzMcAD3NZA8QaK3TV7A/S5T/Gr0OoWU8byw3dvJHH99kkBC/Ug8VHPqmn28Uc019bRxS8xu8yhX+hJ5q/vUJv3DZjO7PGKpjULIrC4vLcrM22I+auJDnGF55OfSuf8bXXl6NcWkWoW1lc3S+THLPMsYQMcMwJI6DJ45zVvwxptjoejQWtncGa3RSTO8u/ee7E9Ov4VsxXdtM22K4idvRXBNEl5bROUkuIUYdVZwCKI7y2lcJHcQux6Krgk1L58XmeV5qeZ/d3DP5VLRRRRRRRRRRRRRRRRRRRRRRRRRRRRRRRRRRRRRRRRRRVaX/Xw/U/yqzRRRRRRRRRRRRRRRRRRRRRRRRXgnxqlnuDpFtaadf3klvcieUQW7sAuP7wGM1qfF+6N/wCDRDaWt5NLdSRmNFtnyADk7uOOnesXx1pGq6jZaD4p8OJLJfaXGA1u8TB3HHRSMkg7gR3B46c6mi/EPVvEQXT7Hw1eW2pMuJJbj5YIPVySMnHpjnpWP8Z5msbvwfJIJJ3gvN7bFy0hUx9AO5xXQ+NNdh8VaLLoXh9JLy9vSiOfKZUtlzktISMDpjGev5Hk/i5aQ2Oh6DolmJp3spoywWNmOwKRuOBjk17Br1nF4s8K3drZT5S8gIikKkAkHjIPOMivGvCfxBvfCtlF4c8SaJqJvbMeXC0MYffGPujrg44UEZB4+p9bu11TVvDGsNd2nlS3VtL9ms8BnQbCFDf7ZPOO2cVxXwv8UacvhCG0mFxD/Z8TJdSvCRHG244G7ux3Dgc1m/Ae9hWx1O0kYxXMt40yRSKVYoVXn36H8qb8XvEzXN9B4MtLhbX7XtN5dPnCJ128DJyACfy7nHVw+JvCnhTRYNP0e7glKYSGFGLmRieSxA4Jzkk//WrjvEmsacnxh0KR7yFYrW2eCaRnwqSFZcKT0z8y/nVr4vXK6Z4j8KavcK32K3mbzJFGccqf5An8Kj+JYv8AUotF8Z+HY5p00yRmZfKKs0ZI+cKRkrwQeOhz0BNdDo/xU03XYo7fS7K8l1aXCraGMYDdyWzjaOueuOwr1+PeI13kF8DcR0zVTU7GHU7C5sbkEw3ETRPjrgjHHvXhPwpsNWju59E1FVax0C5k8pgOHlbp17AFmH+/Xvl3bx3dtNbTLuimRo3HqpGDXgvww0XWbHV7vR9Qdm0vRLhnttw4Z3BwR7bWLexY1f8AjZYXscOkeI7BHkk0m4LyIvZDg7j7AqAfZq1tM+Kmh6tBbQ2Inl1a5UKlkIW+WQ9i2Nu3POc8AZOK5r4sXdvH4i8ERXM8QuYrwSSvnCou6PJPoCRxn07VP8eLuAaRo6+dGWOoJJjeM7drfN9ORzTviTr8SeJdD0jUrp4fDd7EZLmSJiqzZ3BQXHO3O3OD0bJ7Vzeva54ei8ceGJdPlgh0yzEgeVItkQJz0bHzdsnpz1611fxK8WNdz23hHQ7hVv8AUdonnLbRBEwyc5HUqSfUD6iuw0htD8EaDZadBcxOA6RjY4LzSOwDNjv1z7AY7V5L4H8Q23gTW9a8O+IQ1pC9y1xbzuhKsDxnIHQgAg+xHBr27QfE2n+ILt00d/tFpCh865CEKH42oM4ycEk9un4edfDUf8Vv41/67p/6E9FtJ/xeW7Vm/wCYeqqCf9kHA/U17nXjHxP8RXUssPg7Qvn1jUhh2DYEMXJOT2JAP0XJ7iux0Cw0nwXo1rp0LqN0qRsQRummdlTdj6kfQD2rtq+fvhzq0fh/xL4h8O6uy2txNeNcwPKwAlBPY8DkbSPXJ6YqbUNX06b4vaayXsBSHT2hkfzBtEh3nbnpnBH51J4uuoLD4r+Gbq7mSCD7JIhkkO1QSJQBk+7AfjWT8UtV0248X+EoY7qJntrxWmk3fLGN6HBPTJx+GPel+K9lb6z4y8J2cjbrefILI3UMw5BH86v+BtUuvBetHwTrjk27uW0u6bpIrHCp7ZOeOxJHpW14x8QXEvjDTfCovn0yzuIfOmukO15PvEIrfwg7cZHOePrw2qx6Jp/xL8Nw6bLDtiU/aZPM3kvhvvuTy2MdTXbfEfxPcztb+FvDh8/VNSQEyxN8sMTfxbh0yOc9hz3Fdj4d0nTPA+iWmnxtgPMkbSEZaaZyBk4/D6AD0rgPBf8AyVDxb/1zT/2Wkuv+Sz2f/YPP/oLVp6t/yVvRvbTJP5yVyup61F4U+Ldxd6mWjstRtUiWZwdsYwoz9Nyc+ma9rl8Qab9otba3uYbq5uXAjjgcOdvUscdFAyc15hYKp+MmpFs5GmqVwQOcJ/TPSpfEoDfFnwsDni1mPBx/BJXtdeCfFUFvGXgdRj/j9B5OP+WkVWvjecWugf8AYTQ/oa1fjadvgi6P/TWL/wBCFdDqDY+H1w3/AFBmP/kE1xnhW3lm+D/kWe1pZLC4Che5LPkd+eo+vpWr8E763u/BNlDEV8y2eSOVQfusXZh+YYGsDwpAZfi34pu7UA2sVukUr9QHYR8deuUf8jUnwnVT4i8ZvtG7+0nBPfG96q/Fc/8AFZeBx/0+j/0bFV348IsmhaXG4yranGCPUbHro/iq5i+H2qEAH9zGvLY6ug/r+NZeqa9Z6D8PdElurGK/kuLW2ht7aUAq8hjBBbPYY6/T1rkPi9pd7B4OW71bU5p7kTRqlvCixwRk9to5bABGST9BR45vE0jxN4EvbxNtjFGFYsRtjJ2gkn2yD/wGvetVfTRaC7v1t5IIf3qPIqsAexXPf0xXlPxhk3J4XcKQG1SI4PBFe1u6xjLsFGcZJxTq8t+NP/Igav8A9sf/AEcleXeDtR1DwzrGhTeImSfTdR06CHT7rGFtRsXC47HkBj34OcZFe/eMiD4X1ojkfYJ//RbV5ro0ksfwcLwlhINNm5XqBls/pmmfDHSNK1jwrZvBqmpllTy7iGPUJVWN+cjYGwAc59wa6SHw9onhnw94hsdHV1P2aR50aVnwTGcdeBx6f4VV+CtukfgTTiI1BkeV2I53HzGGT78AfgK4LwVa2+r+NfF8N1qV/a332xjGsE5iMkSuwHTrgbfwI969R0/wZpGl+IIdZe9vrjU3DJG1xcbt3ykHjHOFz7V6JXh9uQ3xkuMDG3TgD054U1d8Y+GfECa63ibwlfQi/EIhubOYjbMAMgAnjP3eDj1yKu+BPFVv4iXVUn07+z9bhAW9iwfmwCFOT+WD0/Wuc/Z9RB4c1CVEVQ9++ADkhdiYBPX86T4VxofGHjSYLGD9rKgBtxHzuSfYE9vbHarXh3aPjB4lVUVcWMecdyViOT781hfDK3utafX5B4gurK9/tGRri3hWM9ejcgnHBHpx+fpfhfwbZeHdXutRGpXl3qN7GfO89kAcbgS21VHPQde9egsoZSrDIIwRXiXxD1yea5tPA3hshb+6xHcMg4toNvQ+ny8+oA9SK9F8OeH7Tw1oKaXaDKJGTI56yOR8zH6+leW/AKAP4OvEKlBLdyDcD1+RRn29PwrFhn8SfDG2k06+04av4XDNsuIeHjRs5DDtyec8ZPBq98W7iwufhnYSaY5ex8yBYCc52BSADnnIxitPwJrzar4in07xFbGDWLRQbKA5MaR7Rkr6sepJ554xjA7D4lJocmlW39uPc+XHdpLbxWvMs0oBwijHOQSO31FeZfFK41m5h0C6v7S2sojqKGKFXLzIf9puAOnQZ7c8VtftAKZPDumxjOX1FF468o9dd8UokfwHqYdFbbChG4ZwQy8/Wum8H8+GdF/68IP/AEWtc38WdRm0zwdqEtuSskgWHcDggMwB/TI/Gt7SbC0t/C1vZKgNr9iCso6MpTn165P514d4B1GbSPhRq97bkiaN5QjA4Kk7VyD6jOfwr1z4ZwQL4M0oIA6zQmSTJ3bmYktn15JFcL8MVl0rxh4o0GFm/s+BxLFHklYyTwB6cHH4d69o1e6ax028u1UM0EDyhT3KqTj9K85+D6Jc+Gf7VlKyXmo3Es1y55O7eVxn0woOPeuc+HdtBa/EPxlFb4Ee9WwDwCxJI/MnitTQ5LXStQ1uDQUn16+u7ky3LEqkMByRsaQ8Z+9wB7dqzfgkjLaeIEkijjC37AwpyiHHIHt2/Cn/AAOCNZ66VClRqT7SOmMDpWlo8dpout6/FpMFxrepXlwZbrAVIrcEkiNpD9Txz06DFZHwNZlTxHCYkhEd+f3UbZVDyMD2GMfhXudxBFcwvBPGskUilWRhkEV83fCjw1pd5q3ib7VapNBbX5SG3c5iTDPzs6HjgZ963/AtlBo3xJ8UaXYJ5NkIIpBCD8oJCN+hdsegNaOkxadoOqa5b2iS+IdXvrlpp44olAgQk7Udydox83/xIrH+Coma38TW8Y+yhLwrFAG3rAfm4B744/Kuf8Pa7Z+GoJvCnjjQ/IWWV2N88ZdLols72OMkjIw4yRx0Ir0Pxdommn4bS2qst3DaWQa3n7kqMhhj+VbvwsUp4K0YMCD5JPI7FiRXX6rYQ6pYXFjcFvJnQo+w4OD6V4x8R7mxtPs3hbQNGsLjWL9DEq+Sh+zx46njg4yRnoASe2V1vwLpmhfDe+snjE1xDC1xJOCV3zAcNweQM4APb6movCnw+0bXPBlhJqImuLye0XZcNIQYB/CEHQAfTnv7YfgyIax4C8Q6Hq3mT/2TJKIm8wjG1CVxg9mBIByOnHFSfDfwBpmv+EtLv9Tnu5ZVld4AkpUQqsjAoByMMQSTjPPXiupk0/TrDxXrF7rkkWsXl4qrZWEdv58kcYByu3GF4xycDqSeaxfg4yyal4s0trWSKwjuFMdncYYRAtICpHI6BfXp1PWoPCNlZ+DfibqOjeUqW+owCWxZhkr1OwHsOJB77R3r0qDSNP1vxNfancWNvMlmotInZAwd8ZkJB6kZVQe3zCvN/DWk23gv4mz6eLZFs9UgL2Lkf6sgElQT9GHXoV9a9O03T7TU/E1/rT2qFrUraW8hHVlzvf65YLn/AGTXd0UUUUUUUUUUUUUUUUUUUUUUUUUUUUUUUUUUUUUUUUUVWm/18H1P8qs0UUUUUUUUUUUUUUUUUUUUUUUUUUUYA7V4f8S7LVdS13QZ7LQbq7h02486SRWQZ5U4XJ9s846V7ZE2+NX2MhZQdrDBHsfen4B7UtNKKWDFRuHfFOpgRACAqgE5Ix1pQiqchQD7CmtGjHLIpPqRSCGIHIiTP+6KQwRE5MSZ/wB0U6WKOZNksauh/hYZFP2gDbgYxjFQQ2tvAzNDBFGzfeKIAT+VWKKaqKpYqoBY5JA6mvNfGvivWdB1Oxs9M8OzaolyhO9GYYbOMZCkDHByfWuq8MWFzY2Ba+ZWv7qRri5Kn5Q7Y4HsAFH4V0LKGBVgCCMEHvWfaaXp9lI8trY20Ej/AHnihVS31IFFzpen3UhluLG2mkPG6SFWP5kUy50jTLpla4060mZVCqZIFbAHYZHSifR9MuLeO2m060kt4yWSJ4FZVJ7gEYHU0+bS9PnWBJbG2kW3OYQ8KkRn1Xjj8KguND0i6laa40uxllc5Z5LdGY/UkUyLw/o0MiSxaRYJIjBkdbZAVI5BBxwaXV9B0nWdh1LTra6Mf3GljDFfYHriub1LxH4f8GXFjpM8BsLe4BMcscGIEOejEdCfp7kisb4caVLHqXiLXJEkji1G8P2cOpXfEpO2QA84bdxXZw+F9CgvRfx6TaLdhzIJRENwY9/rXSVzN54V0G9u3vLnSbWW5chmlaMbiR0Ofwqva+DPDtrcRXMOkwLNEwaNzklWBBBGT1yBXXVzmueGdF19o31TTobl4xhHcYYD0yOce1EXhjQop4bhNIsxLDGIom8kHYoJIx6dTz1qXXvD2k+IYY4dVsY7lIn3puJBU+xBBx7dDVE+DvDrJZI2kWpSyJMClMhCTk8d+R3zUV54K8OXl0t3PpcbToQUcOylMdNuCMYx2qfVvCWhaxLBNqGnrcS26COJ2dsqoORjB/XrUGs+CvD2txW0Wo6cLgWy7ImaVwyr6bg2SPYmi88E+Gr2O0jn0e2ZLTIhUKVAz1zg/N68555qCXwH4blvZb/+z2jupc75YriWMnJyfusMfh246VIPA/h8TQzfYpTJC4eNjdTHaw6EfN1HrRpXgjw/pGotqdjYvDeOxZpRcyncT1yC2D1705/BegyauusvaTNqKnK3Bu5iw4xx8+Onapbjwfolzq6azNayvqKHKTm6lyvsBuwByeAMVa8R+GtI8S2q2uq2azohyjbirIfUMDn+hqr4Y8H6H4XEh0qyEUkow8rOXdh6ZJ4HsPSoYPBWhW+s/wBtxW0y6iWLNN9rlJYn1y3I7Y6Y7VX1DwNpGoasurzyXxvkOY5Vu3BjGScLzwOTwOOTXdKNoAyTgdTXFa94L0nXr+HUL43ZuICDC0dy6eURjlcH5TkA5HemeIvBGleIpLeTU3vJRbqBEouGUIf7wx/EcDJ9ql8QeD7HxBpsWm391fPbx46TnLkdCx/iP1on8IWc3h5fDzXuofYQAvE/zlAMBM4+7049qm8JeFLLwrbNa6fcXbW5JYRTS71UnGcDHHT9TVFfBGn29/d32nXl/pst2SZltJQEYnknDKcH6YroNL0S00mweysfMhVyXeXdukZz1cls5Y1znhrwNYeHNSuNRs7y+ae5JacSyhllJyctx1ySai8R+A7LxBq1pqt1qWpJPaOHgWKRAkZBB4BQ9wKn8W+C7fxTBbQXup36R25DKImQZYAjcfl68mrfiLwpD4h0ZNHvdT1AWwx5jRtGHmwQRvJQ9CAeMe+ao6h4F07UfDEfhy8ubu4toNv2eaVl8yHaMLgqoBAGRyDwa5y7+FOmX2k/Yb3U9UupVZTFcT3BYwgfwop+UDHtXTXPgXSb3w8uhXrXFzEuCtxLJulVsYDKxzjAAGMYxxisPw18MtP0a6gubjUL3UPsrh7SK4k/dwkdCF6ZHH5Vs+MfBp8Uz2rzatc20Vq4lhjhRPlcfxEkZNUPiFoNrq+iWlvqmsXEDQShw8KgPO/QAJ3b0x0Ndp4bgurXRNPgvXZ7mO3RZGbrkDv71l+M/Df/AAlWnHTZb+a2tXYNKsKqTJg5AJIPGQD+ArJ1fwRFqvhaHw7c3ztFBsEM5iXegRcL7ZxxnqQTWrpPhyS10O40S91Ke+tZImgRnUK6RsCNu7vwetZXgnwbL4at5rW41i51C0+ZILaUARxxnsRzuP6cngVxk/wjS21OS60PXr3SraZsywQsQceisCOBz1zXoU3hRIvD0+iadeSW63IYXFxKvmyShl2sSTj5iMc9scU7wR4bn8LacNN/tE3drGSYlaLaUJJJ5zyMmuS8a/DODXtUTWtM1CTStUBBaWNchyOM4BBBxxwea6nwl4VfRC1zf6nc6pqDrt+0TscIvdUXJCg4z6mu1d0TbvZV3HaMnGT6V4pYwPJ8YtQkUfJFpqlj9QgA/X9DXXTaBrdtr9/q+mavCsd4EDWd1CzxgqoXcMMCDx2qTTfDV5Yy6rqhvoJNc1EKGuPJIiiVQAAqZJOAO55wM++X8PvB+o+DrK8sl1G2uopmMseYGUrJgDJO7lcAcfrR4J8Jar4c1PUrufU7a6i1GUzTotuUIfLHKnce7dDVPSfB2uWXjG58Ty6pYyPdqIp4Vt2A8v5RhTu4OEXk1l+IvhxqI1+XXfCmsnSri53NcoxJV2PJPfOTzgjryK77wn4futJWS61XU5dT1SZQklw4wqoCSERew5yfU11V4J2tphasi3BQiNpBlQ2OCfavF/CHgrxJ4Zub+9S70m9vr5901zcCXdjrgY4Azz+XpXZW+n+JxfXmoT3GmtM9usFtEm8Rx85LHIJJ/wABWL8PvCOr+GNFvNIurmylhlDtFJDvDBmGOcjp9KLPS/Gseg/2HeNo92HgNv8AamkkyI9u35lK/McZ579/U5vib4f3134R0/wtpU9qlvbsJJJ7l23M2WJwAuMEsT19vepvGfgrVfEFto91ayWVnrdgQDdLK+3aBwANvPPPPTkc5qfxn4V17xHpmlzieyh1vTJxNHtZmhkIwc8rkHKg4wR+fGN4q8IeMfElnp091qWmre2twsq2saMsS4/iL8sW6cYA647Vp/EPwz4i8T6fpllEbDzIJxcSzl2Vd4BG0LgnaM9c5OK6Hxtput654VfTbaC0F5dKqT75jtQZySpxyeB6Yz3rd8IW1/Y6FZWOowxRT2sSQfupN4dVUAN0GM46VL4p0O38R6NdaXc5CTr8rjqjA5Vh9CBXl3hnTPiBpdkdAm/sySxjUxQ30jlmSPGAAoIJwOgIGPUir/w88Halpfhq90LXPsptboP8sDEyLvGDknjI7YzUvhTT/E/hG2l0dbKPVbCNibO4FwI2VSc7XDdvp79a6rwl4bOiyahfXMiS6jqMxmuHjXCLycIuecDPfrXXTwx3EMkMqho5FKMp7gjBFeEaBonjXwVd3Gm6RaWup6NLIzwPNOI/Jz65O78ADnk8ZrQ8F+GvFGk+KdZ1G+FiINQYNJJEx5OScopyR1P3qzPBGjeNfCn2zRYdOsprWW5MianJOMYIALFAdzHAzg454zjFbHwy0DxJ4dvNTg1G3tfstxctMblZcmQ4PKqOgJwecfSqXw80DxR4Xv8AUtMawtv7NnujMt+Zw3y4xgIOc4x1AAOetVPBmmeM/Cs99o0Ol21zbzXJmTUp5/lweCzAfMx4HHXPtzWl8MtB8TeH9V1eLUrO2FpdTmc3Syg+YefuKDkZz/FjFezXMjQwSSJE8zqpIjTGWPoM1458MdM1zRdQ1s6poslvHfzm5ikE0T45Y7W2t7jH407QbHXovH+satcaJNb2WoxCKOYzxOY9iqoZgG77c46898GsbwPa+M/Cq3uiroEN4ZLhpV1KS7CRsTgbn4LN68c9sd6k8A6T4p0C68RW9zpSAXMsk63iTDazYbbsTknJI6njvzxXQzX+p6z4ek0rXfCd5NfyQhSo2eTI3Zt4b5D3PTFQ3Oianonw3GgRWsupX7wPFiAgBS7FuSx6AHH4ds11vw8ju7fwxp9pfWU1nc20YheOXBzj+IEE8Gt3X7q8stKurjT7N7y8RP3MCEAsxOB17DOT7A14p4Btb3QHu9Z17RtWutcvZGMkscKuEX0GG4zj0AAwB0ro/Eur32q+GPFMk2mXdnaR2wS3W4jCO/B3N16dPwHrVfwF4kubfwdpsR0PUpbpINkKxQbo5QD8rb84UEYzuweuAeM2rDRLzw74J1SKa2ku9V1ETSTR2qbv3sikAfQcZP1q38IheWfhe10q/wBOurO5tS+7zoyqsGkZhg9+tcZ4Vm1/w54m16G78M319PqF0XivY/uFcnaC5+ULjHfI6Y7VZ+Gtvr2n+LPEX9paJPEb6ZXM68QIFLnhj9/O4Yxz645xvfFzw3fatZ2Op6NHIdX0+dTEY/vFSefbg7Tz2Br0fQNOGlaZbWed0iJmV+7ueWY/U5rzn4x6M1/o1rf2hKanY3UZtWT77M7hdq++Sp/4DXpOh6eNK0y1st29okAd+fnc8s3PqxJ/Gue03X9QuvFWo6NLo8sVnaxhkvckq5IUgdMc5PAJPH1x21FFFFFFFFFFFFFFFFFFFFFFFFFFFFFFFFFFFFFFFFFVZv8Aj4t/q38qtUUUUUUUUUUUUUUUUUUUUUUUUVzU/irQbe6NnNq1pHcK/lmN5ACGzjHNdLWNda7pFpK0NzqtjDKpwySXCKw+oJqHWfEWk6JaQ3mo3scFvMwWNyC24kZGAAT071uqyuoZSGUjIIOQRTqKKKKguLiG2QPPNHEhOA0jBRn05qYEMAQQQeQRS0hIAJJwB1NBIAyTxS1HNLHBG0s0iRxryzOwAH1JohljnjWWGRJI3GVdGBBHqCKkoooqGGeGbd5UqSbDhtjA4PoamoooooooopjxpIMOisPcZp9ISBjJ60tFFFFFFFFFFFFFFFFFFFFFFFFFFFFFFFFFFFFFMaNHZXZFLL90kcj6U+iiiiiiiiiuV8WeF7LxRbQQXktzCYJRNFLbSBHRh6Egj9Kv6PottpJmkjeaa4nIM1xcPvkfAwMn0Hp0rboooooooooooooooooooooooooooooooooooooooooriPiDa6pqOgXWnaVZrPNdIY2ZpVQIO5568ZFW/A9pfaf4dsbLULZYLi2jERVZA4IHQ5Hr6V1lFFFFQ3Pm+RL5G3zth8vd03Y4z+NeR+ENJ8Z311BP4wuYvJspDJBDGEzK+CAzbOML1HfJ5r2Kiiiiiiiiiiiiiiiiiiiiiiiiiiiiiiiiiiiiiiiiiiiqsv8Ax8Qf8C/lVqiiiiiiiiiiiiiiiiiiiiiiiivIPjLpEeraFbW6QRG8nvYoIJWHKMxx19O1VPhZ4mvTLP4S8QBk1jThhXkbJmTqOe5AIwe689ia6jxRaW0/inwq0kCNIs87ByORiEkD8wp/CrHjc+FJLWG28TyWnlK4lijlkIbI4yAp3Edj29a7PdDbwBtyRwoo5JwqrXM2/jHw9cXK20eqwCRztTflFc+isQA34GtXUNb0vTpobe8v7eGeZlSOJ5AGYk4GB1xnv0rOuPFvh+21BdNm1a1W8Z/L8rfyG9D2B570/VfFWg6Pdx2eoapbW9w+MI7Yxnpk9F698V0isrKHDAqRkEHgivI/FH/CN+Jde0u11HWrJrW1LOLPzRieYkABm6YHpnJJx9fT7y/sdOiV7u7t7WLgK0siov4ZNULvxFo1k9ulzqdrC1wA0QeUDeDjB+nIrYmSKeB0kAaKRSGGeCpHNeF6Mt1/bDeHLzxRp8+jwT5gtxcA3MqfwQscDIHGR1OMdOnvVeefFSytLvwdqjXUSMYYTJEzHBVx0IP1xx3pfBWqafYeFNCjvL62t3ktU2LNMqFvoCea7i4vLW1iWa4uYYomICvI4UE9eCaDeWotvtRuYRb9fNMg2dcdenWn21zBdR+ZbzRzJnG6Ngwz9RWbq11pRRrHUbu2jEwwYpJxGzD8wa8m+CMUcFv4ghiJMcepOiEnOQBgc969lu7+zssfaruCDd082QLn8zVnzY/L8zevl4zuzxj60yG4hmUtFNHIq9SjAgUsU8MxIilR8ddrA4pLi4gtl3TzRxKe7sFH61KjK6hkYMp5BByDXEaZouov4mvtb1G7k8kDybK0VzsRBxvIBwSeevTJ9sdzTFkRiQrqSPQ0odS23cN3pmlYhQSxAA6k14V4nV4Pif4akhvLgxXCPuj84lBgMDgZ4z6V7beySxWs8kEZklSNmRB1ZgOB+JrlfBOj6jpVi76vqE93f3LGSUPKWSLP8CAngD2rhIBcQfFswC7uJYGsWmMc8pZY89Qg7DIHHua9uoBBGR0oorndP1621DWtQ0q3+drBIzLIDxvbPy/gAM+5x2rMvPDdzceLbPXl1SaO3t4TGbQZ2sTkeuMcjt1HWu1oooorxH4kXmpaf4o8Lm31S6jtbm9ijktkfYpG9c5xjIIPQ5r26iiiiiiiiqt9HPLbSx2s4gnZcJKU3bT64PWvL/hLq+q6taauNVvTdy2180KuVVeAB028YzXrVFFcR4k1LV11XTdK0WJPMmJlup5E3JDCDjPUck5wPau2GQBk5Pc0teRfErXtc0G80c2NzBHZ3d0kMi+UGk6jPJyMEcdM167RRRRRRRRSHODjGe2a8u8M+JdZvvGWraDqcNnEllAHUW+45yVIJY9eG9BXqVFFFFFFFFcZrniC7tNc03RdOsBd3F0rSzM0mxYIgQC54OeT0/xrs6Ki82PzRDvXzSu7ZnnGcZxUtea+I/GF3o/ifSdGGmq1vfuFFy0vJ5GcKPTI616VRTWZUUsxCqBkknAApVIYAgggjII70tFFFFFFFFZGpaxZaXNbRXsvki4JWORxhNw/hJ7E+/pViDULee8ns4nLywAGXA4UnoCfXvir9FFcjqHiuwtb99Nt4rq/vowDJBZxbzGD0LE4Ufiags/GmkXF/BpshubXUZn2La3MDI4OCcntjjrn0rtaKKK5vxR4jsfDFiL7UFnMO8JmGIvgn17D8TWxp13HqFlbXsQZY7iJZUDjBAYAjPvzVyoLmeO1gknmYrFGpZyATgDqcCoG1C0S0S8Nwn2dwCkgOQ2emMdc1eoooooooooooooooqk1/ZpdpZNdwLduMpAZAHYYzkLnJ4Bq7RRRVK/v7TToDcXtzDbwg43yuFGfTnv7Uthe22o2sV3aSrLbyjKOvQirlFFFFFFFFFFFFFFFFFFFFFFFFFFFFFFFFFFVZf8AXw/j/KrVFFFFFFFFFFFFFFFFFFFFFFFFcR44/wBVpH/YUt//AEKua+KHhCbVoY9c0ZpIde08b4Wi6yqOSv1xnHr0PB4xPDnjG18Yal4VnVlS+hkuFuoM8q3kt8w/2T1H5dqZ+0DawP4aguWiQzpcqFk2/MBg8Z9OelXfizfMlr4e0gsVtdQvI0uCHK7oxgFTjsd2fwFd34y8JWHivS4tOuWeBIZFkieEAFMAjHI6YPT6eleW/GzT7KaXw2whVZpr5Y2nThynAxu6+mKtfGTw9o9n4Naa2062hmt5YhHKkYDgZ2nLdTkHnOc9etafifw5pKfD+8maxhluvsImNzKm+UybQd2885z7+3SuY1LW7yx+D2mvFMVluI0tTKTyibiOw/urj6V1Os+FfEGs+GhoLJoEVrsQI8QlJUgg7l44J5/M1zHxK0BrD4aW0WqGC61KxZIku1T5gu/AAJ5xtwD9K1ta8IaDF8Opp2sI3ul09Z1unXdKHCDHzdQOAMDjHasTVdevofhh4eSOXEuoSR2kkhkK/JlgQW5IyFAJ9Ca6rxb4N1TxDoo0tdN0G02FTDNHLIWiwRnH7sdRkfjXqGgwX1rpVpb6lcJcXkcYWWVc4cjvz3xiuV+Koz4I1kf9MR/6GtcJ4U+G3h7VvBln9rgkku7q3V/tbOTJGSOAvYKPTGPXNZPg3zrv4ceJ9J1Eic6Z9phiZznbtjyMfQ5x+VejfC+3gf4f6XE8SvC8Ll0bkNl2J/nXmPwy1T/hHvA3ibUIo95tbt/LQnjO1QM+2SK9N8HeGNMufDNrNqdnb311qEIuLm4mjDPIX+YZY8jAIAx0xXAfCO4j0Lwz4puV5SyupWVSeuxOB+OMV1fw50qx8Q+HBrWsW8OoXmqO7zPOm/aFdlCLu+6BjjGMdugrE+Hbvovi7xB4NlJk0+MebbJK5fYpCkJz2KsPy96tfB22gguvFcUUYSIak8axj7qqpbAA/GoPAdvb2PxE8WxwRpDAiKwRFwFzgnA+pNXvASWvjcanr2rxx3ga6aC1gl+dLeIDgAEDDHcMnGeAa6bwf4SudBTWLObUDNp13IfssKEqbdDuBAPY4Kjj+7nvXF/BuEW+qeK4Fd2WK98tS7FmwrMBknk8Cvea8N8P2kFl8XdbS2hEaPpyuwXgAkxkn/8AVUGv2EMHxb8OtaILZ7iCWSdoxjzSFc846521vJcL4t8Y6lplyzNpWkRqrW4bCzTN3fB5AAIwe9cPq+g2OhfFHw3Hp0fkW0ytJ5Ck7Ub5wSoJ4zxwPSu38V6asviNL7xLe2g8NxQYhtpZSu6bjJKj754PHPFcr4CvIrT4galpWki7g0aWDz0tbhHjVWO07kRgCoOT25H4Vv4/4vAT/wBQr/2ap7jUD4o8dXPh15p4tN02382aOKQp9pkO3hiMHaN3TuRWR4weT4f6zpur6dM0ek3kwgvbNnJTv865+6cc8enoSKsfEXXbbS/FOlQa/wDaV8OyW7MWjDbDPkj5tvJwMcDOM9K6TwzodjJc3l9p2pteaHf2wjjiFyzCNs/MFOcqMY4zkcivNPhHomnR+LPFKRRSpHYXQS3QTMAoDyDBwfm+6PvZ/HrXS3ZubL4tabbSapezW11ayTx28kp8uNtrjAUcYwueR/Svca8I+NH9p239j3Njq11biW7SAwI5VCTyGO3BPTpVH4iaTq3h3S4fEsfiS/l1O2lTzFYgQvuONojGAFGTwc8E5rqvGHiu5t7PQLO186O61goZHt498kceAXKD+9yOewyeuK4/xH/aOnSWWoeFLTxEt7HLtuIrsSyJPGRkk+YW5yB09c9qPi3591r3gkxAW93JcAoZBkRuXj+8O+Djv2pvjfQ/E/haI+KbHxRe3kkBX7VDcfcKlh91B8oXJHy4GBk5rqdc8YTahJ4a0jTJjaXWtxpPLMmC0EJUkhevzEgjPbafwb42sb7wjpy69omo37m1dDdW1xcNNHOhIDEhs4JOMkdicYr1HQ9RTV9KstRjUqtzCsu0/wAORkj8Olcf8UptSs/C17e6ZqT2UluoZikYJcbgMAn7vXqK4K30Pxd4o8MWGqJ4ontroWyvBb2+VWTA4Mj5BLN3zx069Td8L/EWU+A7vV9SjMmoae/2ZwQR5r8bCcDjrg/Q9M10cGg6tq2ix6k+vahDrE8InjEM2yCNiMqnlj5SMEAk5J65qDwl47N54V1DU9WiEd5pW6O6ReC7KOCB2LHjHqD2p2k6TrPiDSU1m7129tb67j8+2htJNsECsMoCuPn4wTn1x2yeR+CkN+2ga/GlykN+dQcGZkDKr7VyccA96i+H114v8UWer282viBYrxo3u1hDSk7cFUHCovQ56+mOtS+DtV8Xajda14VfVITPp8206rJHudU5G0LxknGQTnHI54x0fgvUtbs/GGq+GNW1H+0o4bcXUNwyBWAyo2kD/e/T3qebW9bt/iXaaHLewtplxaPcLFHAFIHzABmOSSCvUEA56Vg+O9e8V6T4z0aw065hmtrx8x2gjCbgOCHcgnHU5GPpxR4g1Lxd4T1rSr/UNYtr3Tr25W2ltY7fy1i3H+HqTjnBJzxzVv4y4Z/DC9zqsZ/z+ddXqN1rGt6pDB4f1D7LY2shW9uvKSRXYYzGm4Ek88noPXPFcx8UdQ8VeGNLi1XSdTE1tGVjulmt4yyknAcEAcZwMepH4dnf6nMfB631nfF7ua2Q286xqTJKwG0BCMcscYxxmup0yO6isoEvZxPdBf3sgUKC3fAHQdqxPGd7qWm6Be3+l/ZzcW0TTMJ1LAoqknGCOeK800HVfHfiPwnbalaTWFrNskfzJIt8lyQzAALjai4wO5JHYdU8LeJvF3jTw/HLpiWVhPC5jmvZ/mWVgP4UA4zkZPTriup+HHie91u01C11cRDUdMuGgneIYR8Z+b26EfhnvUOka3q3jM6hNo95Fp2mW8xggufJEslwwxlsNwE5GO/0pfCniu9k1+98La7HGupWw3wzxDC3Kdc47HBB/Ppjnh4Z9Vh+LHiRdIsobi4ktIl3TybI4hsi+ZsDJHbA5/Ujo/D3iXxFZeMj4Y8SNaTtcwme2mt12DABOADjIwre4I6muivfEd1qHiOXw3ojRRzW0fmXl3KhdYgcYVVyNzcjrx19DjLbxNqfhrxDYaL4hlhurbUARbahHGIfnyBsZckcEjkf3h74XxD4q1bRPGGk6QyWc9jqTgKdjLJGOBjO7B556Vb+IHifU/DEmmy20dpNbXdytuySI28Z6kENj9K9Mrzz4ja5rXhvSW1XS7e0uIYSBcRzK24AnG4EMOMkce+e1bGmarc3XhaHVpZbQXElp9pLIreUvy7gME54HB57H6VhnxVd6Z4Vg1nWYIPtd2VFtbQEoGZxlFJY8HqSewz1xzzPiLxFrnhaJNeuoNEvIZHSG6S2BSaNedoDkndznqPoMZI6fXfGPlf2FBpAtprjWjm3e5YqiJtBywHOeQMcc1Pban4mi1saXe2dg8clrJNDdQbwhZSAFYHO3qM9eox6V5z4OuvFFz4915Ly4sp57eNI5OHESJnIEY7de/v1r6Frwv4kn/iufBY/6bP/AOhLXe3uualNry6Xo9ra3MMabrq5klIWBs/dOActjoOvrjrXbLnaN2N2OcdM14p8cNU1rTPDzGwaGKymKwzy72E2Wz8q4GAMDk574ru9P1abTPDv9oa9Hb2cUESnMUpk+XAAz8o5J4wM9RWBdeKfEFtpY11tAhOmYErRC5JuFh6+YV27fu84zkd+9a194zso/Cx8SWEE19bbd2yLAZPXdk8Yxz1rkoviDq+oeHodX0fwzLe4VmucTBVjwTwufmc8dhV6y+IM2taVDdeH9DudRu2B86IOESAjqGc9WxyABzmt7wd4sHirQ5b+1szHeQu0UlrI+MSAA43Y6HI5I9fSm+CvFreKI9SH2A2s9jMYHQyhwzc9wPUUnhjxc2t6zqejzaa9nc6fjzCZQ4bnHHA47/jXfUV5Z4nkl8UR6loh8Ny3tlBKsbT/AGpITvADZTI6jOM+/uRWX8Pdesra/fwnZaJd28tszvcyPOsyq3Uszg8knA6d/au1ufEc8093baLpcmoyWjeXM5lWKIP3QMerDuAMDjJ5p3hDxXZeKLeZoUaC7t3MdzayH54myR+I4PNdhXy1onixvAPjHW9O8RQsIb65M/2pF3FQSSrcDJXB7dCMY617ndWNh4jutH1qwubeb7HOXE0bBg6FSCuR3zj6YNZviP4gaP4d1S307UY7yJp3CrO0JWIdMtuOMgZGSM1jP8VNFh1OK0ubS/trWZtsV7NDsjfp82DgheeuO4zivQtb1ux0S0W6u5DtdgkSRjc8rHoFA6muavPG9vpVxbx63pt7pcNycQ3E4Ro8+jFGO0/X39Kg+LTR/wDCC6uz4KGNMcZ5Mi4/XFdB4bnhtPCulzzyLHDHYQs7scAARjk1g3/j2x0+GK9udO1NNLlYKl+YB5eD0YjO8Kex2856dM9Ze6xplrpZ1O5u4Rp5QN5pO5WB6Yx1z6CvDNGg8OeFdVtdQvX1uxsJppJLGK9jxaxO3GQFJKnacAsBxz2r1bxL430Lw3NDBqF0yzTYKIkZb5T/ABZ6Y/Gsu7+JXhu1vI7d7iVonk8oXaxEwbu/z9CB6jIrv729trC0lvLqZIreJd7yMeAK4yXx1plt5Ul9bajZWkzBY7y4tWWFienzDJGfcCut1DU7LTbCTUbu4SOzjUO0vUYPTGOucjGOua5lfGdgLm2guLTUbU3UqRW7z2rKkrN0we344Ncj4p8dT2HjDSdFgs70QGQmdxbsTOMEYRSMsoPJI9PavYIJRNEkqq6hhkB1KsPqDyKytd1ux0K2juL53VJZVhjEcbOzuckAAD2Nc3d+PtCsFD37XtpGR/rJrGUL2wMhe+a5Hxl8R7e1t9Oj06G923ssZ+1G3dFVN4LBcjLEgEfKD7GvQdR8X6Dplot3f6gtrE5OwTI6O+Ou1CNxHuBTbfxjoFzqsGkw6jG97NGJEjCnoRuAJxgEjnHWq95420O1a4zNcSx2z+XcTQWskkUJ44ZwuO/Y1Z1bxXpenaAdeExurIrmNrdS+888cdOQQc4xjmue+HPjGHxHoq3F07R3YaZ5gyMERQ5Iw5GMBSo69qk8Lr4d1TxFq2sWOoQajqO5UZ4wdtumNoVeoOdpywPPbAr0msHVvEGmaTNFb3lwVnlUskUcTyuQO+1ASB71Jo2uabrazNp12lwIW2ybQQVPoQRWbqXjDQdMmkhur8K8RCylInkWMk4AdlBC8+pFZnj5rTU/BOqTRmG4ga1aSNxhhkdCPcGud8F+JtC8PeC9CTUtShtmktyVV2JY/McnAGcZz2x7mvWra4huoI7i3kWSGRQyOpyGB7iudvvFug2FxJbXWpwxyxkLIOSEJ7MQMD8a6AXdubcXQuIvs5G4S7xsx656VgyeK/D8dk9+2sWf2VJDEZRKCC4AJUY6nBB4zWppmq2Gq2YvbC7iuLY5/eI3Ax1B9D9aqDxFophuJxqtmYbYhZpBMu1CegJ6Z9qt6Vq2n6vCZ9OvYLqJTtZoXDbT6HHSm6nq+naUoa/vYLfIJUSOAWA64HU/hUum6lY6pD59jdw3MWcbonDYqHU9Z0zSigv7+3t2flVkkAJHqB6VDP4g0eCxlv31O1+yREB5VlDKpPQcZ59q5vwP4xs/FENxMk8SMbl0t4GcCQxgDBK5z6mvQKKKKKKKKKKKKKKKKKKKKKKKpzf8fMH/AAL+VXKKKKKKKKKKKKKKKKKKKKKKKKK888bWOuanJYx6bZ2rxWt1Hcl5pypYochQADj613ts8rwo00QikI+ZA27H4968tk8CR23j6y8T2CIkTeabuPP/AC0ZGG9ee5bn8+9Uvi/oGt+KLK007S7BJI45RO87zqnIVl2hT/vZzWp448JzeNPDUEE0a2epw4kjDMHCtjBXIOMH1+lc94ci+JlyqaZqws7O0QBZL4sHndehC7WPzH1IB75zxVn4jaBrWqz6LDo+lJJbaZMsod7lUDgbcKM5Pbqf1rU+Jmm6z4j8OJpmn6ZmadkeUyTooiwc46/Mfpx79qs+I7fWbvwO+m22jSPfzW4tmhNxGoTgAtu3YI7gfyrE07wfeat8O4/DOr2xsbuFf3cnmLIA4YsrfKT64I9zj1rF8Lz/ABL0yGLQptItZUh/dJqE8oIROgPDfMAPbPrXRfEXRNX1DwmuiadaT6jdu6PJO0saLncWY/Mw79AOgIrR1qHVrjwE+npo051B7T7OYBNEdpAA3bt2CO4xz7VyMfg6/wDEPw4s9Bu7eTT9Qsn3xibBVmBbHQ9CrfgT3xVrw9q/xG+zw6Zd+HYROgEZ1Ce4GABxvYAncfp1r2bT4HtbSGGWZppEUB5HOSx7n86wPHOlXGt+GtR0602faJ4sIHOASCDjP4Vx/hTVdX0zQbXR5fDWoLqVtH5K5CmBiOjGQHAHr39M1s6X4SOneF9T0wSo9/qMcz3E4GFaWRSOB2UcAfn3rivA174t07S4vDZ8NNFPa740vppdsAXd948Zbr0HXjoM4y/h54Y1m48I61omraa9l9ud3SeVsHeQuCU64yAe3ArR8Fax4p0GyHhu98LXlzPaZS2uo2xC65ONzkYAHHI5x2yOU+Gug6suma9pWtaRJbW+ozSsZmdcfMNuAud3uDgVc8AS6j4Ls5PDus6feyrDK72lzawNMkiE5IAXJBySenftjnpfCOhXK+INY8UX8TQTajtjggcjfHEoA+bBxk7V47Y61xWhXGr+DvEOvWTeH7/UI7+5a6tZrZPkbcejMeFAz9Qe3Iqx4Es9eg8ba/eatpDol2FUyxf6kHjgF8FhjgkA8g1y2mya/wDDDXtQtRo91qmi3spmie1QsVJJA7H5ugIPoCPf23w/f6texz6rq9i+mwKpWGzz5j7epdsDqewxwAfWvPPhIZ49Y8StPYX1ul3dmeB5rZ0VlLOepHB6da92rwXXru48KfEZ9bn0+6uNPvrIQeZbxbyrArxge6r1x96sjUb7V7v4jaHrjeG9SW1jt2VIwgMoRg67nGcIcv0J6Y71av5dQ+HvjTUdWeyuL3RNXKvLJAuTE+TgEeoJP4N68U3VNWur/wCInh7VYdD1L7FDDIgdoCGcMrjdt6qOe+M4qTVNZfRPiXPceILO5ns2hCaZJFEZFjOATtUdzhgcc59uRBYX94PitLfXGi6hClzaKkKGMFipAAZsHCjg5yeMc88VqQalbTfFxpY2dofsX2UShCUaTrgEDH49Mio9Sgn8FfEKXxDJCx0PVY/LuJY0JFu2BksB/tKDn0ZvStbxjFD47u9I0zS3+0WttdC5vLpD+7iQA4XPdmycAdO9bXiDxJo9vrE3h/xBawjTmto5Y5Zoi0ZJYjDcEDpweOh5ziuS+HOkw2Pi7Vbjw5K8nhqWLDHJ8sT5B2pn72BnnkAHGelZ/gS+j0Lx14o028tbkXt9eGSARpu3oWdgT2AwwOfc5xirmsarprfF/SS1zGfs1m0DNu4SU+Z8pPTOG/X1r30HIyK8F+N1/axjQrZpR5qX6Suo5KoMjOK0PjTqFnL4KZUuoma5kiaEBgS4znIHpgVzvjOG+m0nwr4q8Pj7adJQedHGSflCqWyPQbWVu/IrrtH+J2na9HHbaVaXcuqSgAQeV8qE4yzN02Ank+3SsH4seZZ614P1K6TNpaXQ+03G07EO+M5OOn3SR9K6bx5qdt4g0NtE0S4gvr3UiqIsMgYRoGBZ3wflUYxz3PeuJ8Z6FN4V1Twr4iija4sNIgjtLsovKouRvx77m/HHrXYfEHXNP1nwtNp+k3Md/eakFjt4bdt7H5lJJA+6AOucc8V6D4a05tI0TT9PZtz28CRs3qwHP4ZzXMfFb/kSNZ/64j/0Nao+CfFWhJ4O0+X+0LdBaWiRzRlgHV1UBht6kkjj1z715qvg7UdS+Huqyx20gvb6+/tGC3ONxj4wp567Sx9egr1XwT4p0288L2txNdxRSWkCxXSSNho3RcHI98ZGK8t0nwnqOoeA/E84t3hutYn+1wQOMs0aMJFGB3b5gPw9a6vwD8QdBPhqztb+8SzvLKFbaSCQHcSi4BUDJbIHQc54xWP8DNWsZLHW4jcokr3z3AR25EbAANk9ehq/8DrqCax1xklTL6lJIF3DO0gYP06/lTPhrNDJ468ZlJUbdOu3DA7vmfOPpVnS5oG+MWqjzk3f2aEAD9WHlkr7nGTj2z2p+r3ES/GHR0aRAf7MZeWH3iZMD61W8dyRf8LJ8Ixy4wNx69yTt/UVJ8bGj8vw6kjoo/tOMtuPAHcn2ql8cIbe9bw1bTSKYpr4K4DYyhwCfpz1qDRryT4aeJV8PXsjt4f1Fy9hO/8AyyclQVY9gDwfqG4ya931Czt9TsZ7O4USW9xEY3APVSMcH+teC/C9dTlvG8L6nAht/Ds7SiTGSzkt5YPPu7A+w9K+iK5jxswTwrrZYgD7BOOT38s1zfwyZW+H2mEMCBbuCQfRmzWB8BhjwgR/09yfyWsv4bW73Vz48t422vLeyIrehJkANS/Ae5+zaXqOhXQ8q/s7tmeE/eCkKM/mD+lXprRNS+LkF3a/Mmm2OLlgeA7B1A/Jxx7Unhl9/wAV/FJ+Xi1iHynPRYx+dQ68yj4y+HQybidOk2nONpxNz78Aj8azfBTnRPid4k0+/fZJqBM9uznAcFtwVc9eGP8A3yfStj4tW39pan4W06AbruS+DhR1EYwWb1wBz+FVfiHJDD8QfB8lyQkO5xvY4G7Ixz9SPzpvxru7Ut4fs2uYlm/tBJGQsMqnTcR2HNe7gggEHI9RVTUbKDUbO4srlN8E8bRuucZBGD9K+dfAEt4Fufh9coWeyvS8sgJCNahtzAd/mbH4Se3O38dv9GsdDvJbVZ7C2vlM8X94Yzt+hAI/Kuu0y28BXmnrqlva6O1qU3FpI0O0dwQ3Q+3WjxJ4c0Dxfp2n6dKGsLgQm4sPKUI8K/LnAHGOVyv8sZHM+Fb/AMR+F/FNp4S1u6Gp2d3E7WV4RhlCKzEN3PAxgk4yMHFT+DG/4uT4uXH8MZ/QV7ZXzv8AFu2mvPGPhO3t7lrWWRmVZlUMUJZeQDWz8Ldbl0yWTwXrUawaraFjE+c/aVOWznuQOc9x9DXt9eLfHoZ8HD/r7j/k1UPjeJz4DtBDu8v7RD52P7mxuv8AwLbXsML291oqSEq1tLag5zwUK+v0r5+8Ax3Np8JNamfhJhcGHjqm0Kf1D16X8O+Ph3Yf9ekn82rB+Aox4Pb/AK+pP5Cj4N/8zL/2FZDTfg4gE3il9wJbVHBX05P+P6U3wNIsnxH8YMpyB5a/iOD+or24EHOCDjg0teV/EjxTLotvHpOip5uu6g22COMZKA9XPvjpn69Aa1/BvhmDwjof2ZG330+ZJ5mI3SSkdAfQY4H1Pc15f8HrW31rSLsSanqUGoR3Lm4iivGTO7kNsHTPIz6g16v4d8LaJ4e1O6msfON9dJvnaaZpGcbs7iT3Jzz3rtq42707Q/G2mH7dZRzxCSSNSww8bKxU4I5B4zXhLaHqHww8XaS+m3ss+j6pciB4XJA5IXDDoSN2Qfb65674oxJN408GJIqspnfKsMg/MldR8ZbOC58D6iZQgaDy5YmYfdYOBx7kEr/wKvNXvLhfFnw7tdQJMC6fG6qVJHmsrKCefvcJ9DXqHxhtIrvwPqnmrkxBJUP91g45/IkfjXGeJXuJvgqj3RzK1pbc+q+am3/x3FQ/Eq5ntvhfoyROyxTLaxzlevl+Xn155C13EvhI67pixXPiTVJtPuYQfLQRKGU4I/gNedeN4LHw/wD8IVo0byT6NDeuzvM2/cwcD5jgDgs3Hp2r3bX9D0vxBY/Y9WtkuLUMJApYrgjoQQQRwT37mvJPjFFbXNn4YjQI9q+oRgDqrIR0+mK2PjbFGvge4VUULHLFsAHC/MBx6ccVzfxKvWWPwPYSputLi6iknLHAbbsGCfcO35V6142sYtQ8MataygbGtZCMqDgqNynHsQDXk3hTRrnxj8KINMlmEUm5lt5WzghJDt3cdOCvHpTbTxbqem3VjoXj7STH+/jNvqcZ3I7o2VYkcZyBnGDg8gA1u+JQrfFXwqrKCPs0559QkhFez1UuobZzHPcrH/oxMiu/AQ4IJz9Ca8Hgjk+KPiNLuVCPC2lSnykZSBdv6nPbgdegOOCTWl8YUAufCiqAoGpIAAOnK1tfGu1hm8DalK8amSIxGNyOVJlQHH4E1v8AhjQNHtNH0m4Sxgjkt7UMk+MMm9cud3Xnce/euC8OMIPDt9png2zkudOTzd2oai4VZGI52KBlvTJAGR3qL4b8fCi7/wCuF3/Jq6n4NoG8AaUjAMpEwII4I8565f4VxJF4x8bLGioguI8KowBzJXvNeGeJl8SeFPFd54l07Tjq2m30caXMMefMhCKF+UDn1OQCOTnHWnx+KdGn8MeI/EfhwtFfyRq1zEww0UhG1Wx09TkZBI9c11PgDTLG58CWNrt8yG8ti1wT1d3zvJPrkkZ68D0rO1bQLfwx8OtW0u2mkmjit5W3SYzlue31qn4I8N6Snw/t/NsLeZ7izaWV5IwxJPzdTnGOOncZ61xHhXW7zSvg7f3ds5Wa2laKJgcFA8ijI9CN5NexeBtLsI/B2m2iQRPBPaI8y7QRIzKC2fU5/l7V5v8ACSMwX3ifwtcKtzp1pcZhSVd6gFmBBB9cKceoPrWT8EfDGlajo99d6hYRXBN06RJKfMRF2jOB0znv14FaPg+wj8PfErW/D9moGlXNsJfs7Hco+VTjn/eYfQ96o/Cbw9pd3rPic3FpHNFa3pjhgcbo0G5x908E4AHNbngqzg0r4n+J7CyjWC0+zRyCFFAUEhG4A6DLt+dWvhRdf2/qfiDX7kb7lrnyIS3WKIDIUcnA5HSs3XAfDHxR0mbTlEcGsRiO5hU4RmyV3YHGR8p6dc+ppuv32peCvGOp69faRJqOj36Iv2mEBmt1VQMY7cnHOAfXORXeeGbXQJ9H1LUdFeOezv3acxlBtjcLgrtxxyM4PrXL/Aa3iXwo0ojTzDdSZfaM9F717dRRRRRRRRRRRRRRRRRRRRRRVSX/AI+Yfx/lVuiiiiiiiiiiiiiiiiiiiiiiiiiiiiiiiiiiiiiiiiiiiiiiiiiiiiiiijGaKCM9aMD0pCoJBIBI6UYGc4GfWjA9BQQGBBAIPY0iqqDCqFHoBihkVwQyhgeuRmhVVFCqAAOgAxSbE379q78Y3Y5pDFGTkxrn1xUlRvFG5y0aMfUrmmtBEwAaJCAMDKjinqiKu1VUL6AcVFBbW9uWMMEcZbqUQDP5VM6LIpR1DKRggjINV7a0trXP2e3ihz18tAufyqyyhgVYAgjBB71UtbCztCTbWsEJPXy4wufyq5Xm3xYmH/CJajZpHLLc3CKsUUUbOzHcueg7dav+CrLT59A0eZrGH7Xb2sUbPJb7ZI5FQZGSMg5ruqym0bS2uDdHTbM3BbcZTAu8n1zjOa1cYGO1Zf8AZGmfbPt39nWn2zO77R5C+ZnGM7sZ6U6HStOgt5LaKwtY4JDl4khUK31GMGo7fRdKtS5t9Ms4t6lH8uBV3KeoOByKbaaJpNlMs1ppdlBKvSSK3RWHGOoHoTTYdA0aGdbiLSbCOdW3LIlsgYH1BxnNJN4f0aedriXSLCSdm3NI9shYn1JxnNV7zwxod9dNd3Ol2stwxDGRoxuJ9c/hS6h4Z0TUpFkvdMtp3RQql0B2gdAPQVWuPB/h252edo1pJsGF3R5wPQVPe+F9Dv0gS70y3nWBNkQlXdsX0Ga5DxR410zwNc2OkDS7qRJoy0a2yjAyxAUAnk57e4rr/DNtKlvNfXUJiu7+UzyI33oxgBEJ/wBlQB9c10lZesaTY61aNZ6jbrcWzEMY2JAJHTpWdZ+F9GstPuNNtrIRWdx/rYkkYBvxzkfhTdL8K6LpCTx6fZC3SddkixyOAw/Pr79aTR/CmiaLcvdadYLbzuMM6ux3fXJ5p+oeF9G1G7W9uLJRdL/y2idonP1KEZ/GtPT9LstNt2t7O3WGNsltpOWJ7lupPuTWLYeENE0/VJNWtbR0v5PvzG4lYt65yxBqO58F6BdaumtT2TvqKMGWc3EuQR0wN2OO3HFXte8NaTr/AJTajaCSWHmKZWKSRnOcqykEc81Npuh2OnTNcRpJLdMu1ri4laWTb6bmJIHsKg8S+GtK8TWq2uq2omRG3IwJVkPsRyKwj8O/CxsoLI6Uhhhk80fO252xj5mzk/QnFd1bQRWsMcEKBIo1Cqo6ACpqyLfR7G21S61WKALe3SIk0mT8wXgfTjH5Crl/ZW2o2stneQpNbzLtkjcZDCvM9I+FHhTS71LyO0lmdG3IlxJvRTz/AA9+vfPQV1mveFtP1u6tLyd7mG6tARBNbymNkz1xj6UukeGLPTbv7dJcXd/ehNi3F7L5jIvcLwAv4Cs6+8C6Pea8Ndb7TFdkASrBMUSbBH3wOT0HGcHHIruwABgdK4DXfA1hrerwavc3t+t1b48jy5VVYsHPyjb6+uaf4k8Eaf4h1K01O5ubyK7tECRPBIExgk56dcmu4hQxRIhkeQqMb3xk+5wBWB4r8PWfijSZtLvt4jkIZXQ4ZGHQj/Pequl+FbGz0aXSLmW61CCZPLla8mLsVxgKP7oHYDGOvXmsaw8Dixsn0qLXNSOkPkG0Yxn5T1QPt3BT6A9CfXNb2teHYdR0L+w7ed7G0KCMiBQT5Y/h5z7c9ap6L4XbSPD50SDVboxAMscrKm5FJJIHHufpx6VW8KeEX8L6dPYWOqztFISyeZEhMbHHzDjnp0NN8H+Dz4Xnunh1W5uY7pzLNHMicuf4gQARWRcfDqM67d6pY65qWnxXrF7qC1k2eY3JyGHTk56E8nBGeL3hzwBYaBrd3q1rd3K+e3FurbYwvoe7c88n65rJ8DeHToniHUXs9Ynv7WZWa58zlVlLDaM55YDdk/QcV69XlK+BL2HxFdeIIfEEn2ycMqmW1R/LQ4wBngYAAyAO/rXQxaDqkt9Z3Ooa69zFayeYsCW6xhm2kZJHXrmuJ8Q/C5LnV21fQNWm0a6lJM3lAlWJOSRgjGTjI6e1ei+GPD8eg28im5nvLudt891O2XkP9AOwrpq820zwjf6JcXd1pWslXu7h55oLiEPCSxJ4AIIOMDOe1XofDV1eavbarrl8l09mSbW3giMcUbH+LkkseOM9K80+L1rLe+LfCVvBdPayvI4SdBkody8gfhXol74e1fXvJtdev7R9NjcPLb2kTIbkjlQ5LHABAOB1/AVY8beD7XxRaQASfZL60YPaXKLnyzkcY7jgce1VLvw7rGvWkFh4hv7V7JWVriOziZGudpBAZiflGRk7QPYirXjnw5d+ItD/ALFsbq3s7Z9olLxFztUgqFwRjlRUtr4YW48LR+HtbaK7ijiWEPEpT5VACEZzhhgc+34V55o3gHxfpK/2ba+MDDo4bAVIQZQmc4UkHaevQ13PirwPp2v+HI9DUm3W3w1tIPmMbAEZPqDk5Fcpo3gvxasa6fq/i1ptJHDRQr+8kTGNpkI3AEe5/rWr488Iap4jk0yOxubK1tNPlWWNXVixYYwOOABirfj/AMOa14q0aLS4bmxt1cq9wzKxywOQF9B9al8QeEH8T+GIdK1aWJL2HDR3FuCVDgEA4PYg8j/61M/snxXfaOukaneadtkTyrm7hLmR4+QcKQAGIwM9OvFaGteHbldAtNL8OzxWL2ksbwvLuIAQ55x1yeueuTWPrnh/XPFdtDpmtjTrexWVZJ5LVmd5cdk3AbPcnNO8ZeF9Y1DX9I1/Q7u0hvLBXQpdhijBgR/CM9Cw/HjFei2STx20a3UyyzgfO6rtBPsPSuK+Imia14i0g6ZpN5bWscxxctLuDMvUKCAcA9/UcetR6Np3iHRNKttMsbPRUit0CLm4lxnuSNnJJJJ+prB8VeEdd1fQ9HC3lvJrGn3P2hmkZjHIdxPUjPHH4DFXPGWg+JPEvhZtMkOmLdTurykFlVApyFXg5OQOSR1I6V1dhp17ceFxpeoiOK5a0a1dom3DG3aG6DnHOK848J+F/GulaPJ4dfUNLt9OXesV0kTSTAMSTtGQOpPXkZ9uNDwJ4V1/SvDd9oepz2awSRyxweUCzAuOSx6YGen19qn+HWkeKPDulnS7+Oxa1sy5txExLzZJbGegGSTkjP0pngLw/r2ja9rd/qFvarBqkiyERTljFtLEDoM/ex2r12vPZpPFWna1qM0NjHqemTujwxi5EbxYRVIG7jBIzjPqe9UdF8GK1z4ivdRiS3Gt4VrWB8iNccktjlyxJOOPrXG+HvD3j/wgJNJ0l9NvdOMhMU1x8vl7upwDkeuPm9s13Gu6Lq3/AAiV5pkA/tDVL8N9onZxGu5sZOCeAFAUAegp2g2us2PgpdMn0zN/Dbm3WNZ02yDBAbdnjj171geDvCF6PBt14V1618mJyxWaKRWzkhgcc8hhn04FXvCa+JvDOmDRrrSDqH2cFbW5guEVXXkhWDYK44556+1b/gvw2dAhv7q6ZH1HUZ2ubp06AkkhR7DJ/En2ryH4I6jqlj4fuNmkTXtm1w3lvbyJvVtoyCrEce/19s+q+H9Fu7XVdW8T6jCft16iolnCwYwxKAAu4nBY4BODjNc98M9K1zR7/XX1PSJLeK/uTcxMJ43xksdpAb3HNJ4e03XIviFq2uXWiywWN9EsKObiJioUKAxAbPOzoOmaradoer+CPEt/daZpz6hoepPveG3dRJAwyeAxGeSe+Mdegro4NEu9Z8WW3iO+tzaW9lCYrW2kwZGY5y7YJA6nA57Gp/7V1qz1TU4NQ0K6vNLaUfZprcI527VBBQsDj3x69e2d4F8KyaT/AG7cfZvsEOpuPIst+4QqARk44BO7OB06VmfCmy17QbaXRL3SDFDFcO73jTDawIGNi4yc46/14r2iiiiiiiiiiiiiiiiiiiiiiiqc3/HzB+P8quUUUUUUUUUUUUUUUUUUUUUUUUUhIUZJAHvS0UUUUUUUUUUUUVSt761uXnjinRpIGKypnBQ+4/rU1tcQ3UQmgkWSMkgOpyDg4OPxFT0UUVVju7eS5ltUmQzxAF4wfmUHocUC7t2Sd1lUpASshBztIGSPwrH8NeI9M8TWj3elzmWJHMb7kKlWwDyD7Ec10VQLcQtO9usqGZFDtGDyAehx+BpYpopjII5Fcxtsfac7WxnB9+RU1FFFFFFFFFFFFFFFFFFFFFFFFFFGKKKKKKKKKKKKKKKieGN3V3jRmT7rFQSPpUtFFFFFFFFFFFFFFFFFFFFFFFFFFFFFFFFFFRxRRwoEijVEH8KjAqSiiiiiiiuC13wVa63q1nq1xqOoR3Nm26Dy2jCpznGNnIz69a7tAVRQzFmAALEYz706iiiiiiiiiiiiiiiiiiiiiiiiiiiiiiiqd/8Aa/sz/YhCbgjCecxCj3OAa4H4aeGNS8J6dLp15NazRGQyI8Jbdk44II9q9KooooooooooooooooooooooooooooooqnL/AMfUP0P8quUUUUUUUUUUUUUUUUUUUUUUUUV4F8SfEHiK08Q6Hp0ViiWUt8kkWy4Ae78tkJVv7oyRwfb0rtPFPjg+F9OhutR0W8EspI2RsropycAv05Az0qtZ/EEX+oSWdpoOpS5h863kKBBOvXKliBgjoe9aPgnxoniya9jh02e1FoQshmdSQ5J+XA57H8q3v7ak/wCEg/sYafM2IRO1yGXYqHIBIznllIxj36Vzq+NHvRezaNo1zqNnZSGOadZUjBYDLBAxy2Afb2zWjZeKotZ8PPrGg2kuoOMqLbcsbhx1VsnAxkHjPHTNcV8IPE2reILO7m1Czmk827dvtalRGvyr8mCc8dBgHr7E17QzBVLHoBk8ZrzFPiZoDapfaaRdrNaIThoCGlcHBRVPzFunBA/StTwt410/xFe3Nglvd2d7bgM1vdxhHI9QMnpx+dauqeIYbO7+wW1tPf34UO1vbAEovqxJAH86oaB4y03WJ7qyKT2eoWgJntLlMOoHUgjII+h98ViR/FDw1LLexJNOzWuBxFzMSSMIudxxjngACtTwj460fxVNLb2fnw3UQy0FygV8ZxngkfrXlniu68Ja74huZF1nUrG5gg8u7NujItwoYAJ6k846YIxXqWg+MfD95oD6jZyPFYWjC32OhDKQBtULyTnIxUg8a6dFf2tjfW19p8l2SIHu4diSEdgc8HkdcdRXI+O/G9zpev6RotrZ3ipLdxmecRH96gZSUjH8QOcEj6c12GueNtG0GyhutTe4tjMD5cDwN5hwSOmOOncik0zx1oGqavFpFneebcyxeYpVcofl3Fd394DkjtgjqMVwPiV7DxZLZ6vpN3q9hPbqUN5b6fKwkiPJXPA9889a6vwn4s8LTaNOmnXDpp+noqzSTxMo+YnqSOWJzn1JrV8O6t4d/sa7vdAhQ2EEr+YtnbkbpAAThQAScEDp0x2rmPAfjh/EmpamJba7ijEqx28fkMwjABzvIGAc9c9OKT4h21pdahaT2eq3ljrVqh3PZWz3DCE8kOq9BnB5/I9uv8D3OkT6LCmj3y3kMXEk2CGZzyxYHkEk55rr6KKKKKKKKKKKKKKKKKKKKKKKKKKKKKKKKKKKKKKKKKKKKKKKKKKKKKKKKKKKKKKKKKKKKKKKKKKKKKKKKKKKKKKKKKKKKKKKKKKKKKKKKKKKKKKKKKKKKKKKKKKKKKKKKKKKKKKKKKKKKKKKKKKKKKKKKKqyf8fMXPY/yq1RRRRRRRRRRRRRRRRRRRRRRRRXgnxRjWTxp4LDDIE7N+IZCP1FX/j1z4RUf9PSfyNezW8aRwxqigKqBVHoMdK8Bu57fwD8R5Lu4ZotL12Is8hHypLuySfx5PoHr1XwufNtbnXLlRG9+fOG7+CEDEYP/AeT7sa4jwlJNrdjef8ACLQw6JozXMhW4KmSa5c/ecBuEHbnJwOMYrD+BJT/AIQzUtgIYXMm/Pc+Wv8ATFa/wFGPCDf9fUn8hXtdeCeDo0b4seKXZAXWEbWPbOzNW7t8fGSzC7hu04huevDH/D8qyPh/E2qeJ/Fyyave2l8L07kt9i741Zgp+ZW4GcfQjrmvQrDwXp+neI4ddm1XULrUmUxIbmSPDjaeMKgzgZrh/hvbxP8AEDxjOyKZElCoxHKgs2cfkKXxTZGx+Kvhy80+MLNeIwuFVeHADBmPqdp/8dFS6Vb2938ZdaeWCNntbGNkJGcPti+b64YimfElYIvEvhLS0eOws5Lppy8aKAJAVAOCNuc8ZI711fijwL/wktpHBq2vXkkEL+auIokwcEZyFHY1y/j2MR+LfAiK5kRZWAkJzu5TmrXx8H/FIL/19R/yavTdG0rT4LCw8qygUxWyxxt5YLKpHIyeecnPrk15l8RNakiFr4H8ORt/aF4ixuYhkW0B4OT2JA/LJ7ivQPDPhqx8M6Cul2sYKBC0rEZMshHzMfrgfgAK87+AYX/hGLt0h8tXvnIG7dkbV/8A1fhUnwc+UeJj1xqklZ/wwbV9Xg1m+t9Yiikl1GQzRvbB2DYGPmJzjGAB0GK7bwZ4ObwzqWpXh1Mzm/JkeAR7EDbicgZ98fjXo9FFFFFFFFFFFFFFFFFFFFFFFFFFFFFFFFFFFFFFFFFFFFFFFFFFFFFFFFFFFFFFFFFFFFFFFFFFFFFFFFFFFFFFFFFFFFFFFFFFFFFFFFFFFFFFFFFFFFFFFFFFFFFFFFFFFFFFFFFFFFFFFFFFFFFFFFFVZP8Aj5i+h/lVqiiiiiiiiiiiiiiiiiiiiiiiiuA8ceDYfFRsZxdy2d7ZSb4J4+SvIPT6gH8KoeKPBFx4h0i10ufW5/LibzJpHjDvM/rnPygc4Ar0OwingtYorm4+0TIuGl27d59cVzHjPwlY+Lba1gvcqLedZQy9Sv8AEue2RXVS20Uls1qVxCyGMqOPlxjH5V5D4f8AhzfaMs9hH4mu10eVy5t4UCSE4x9/nHvjGa1/AXgifwpHdWz6tJdWUjs0dvsChcjGSepOAPQd8VD4H8EX/ha6njXW2l0oymWO0WPHJ4GWOT0xwOpFeqNu2nbjdjjPTNeXaD4Q1bTPFF7r8uqW0v204nhW3Kjb2CnccEYFJN4S1Z/GS+JxqFnlEMSW5hbiPBHXd15zn9KyvFvw4uL3XR4g8Pan/ZepNzKcfKxxgnjuR17H8a6vwn4c1HT5Ptmu6xJqt+EKRMyhUhU9dox1OBk+1eW+C4tVbx54rm0ya2UJOBNDcKcSAs2MMOQRg/nXq+keHroazLr2s3ENxf8Al+VbxwBlit07hcnJJ6kn3rnNP8Ja7aeNrrxQbvTyLtBDNbhXH7sBRwex+RT+ddF4+8IW3jDSvskr+Vcxnfbz4zsbvkdwRxXHaN4Q8ZbIbHWvFSyaVGArQ28Y8yVRxtLlQ2D0PJyK3vHfhK91q50fUNIuoLa90uQtGs6kxsDjrjJ42/r2ql448Ka74n0K20pr2yMgkE087hl+YZ+VFA6DPUkk139lHqUekiGY2wv0iKI6MTGWAwCeARz1FeX+DvB/iHw9e6hqNwdKv9QvX3NcyTShlH90fKeP89hXY29v4qN5dXdzJpg/ceXawRSSbFYsCWcleTgdh2x71mfDPw3qvhTTpdNv3s5YjIZY5IHYnJxkEED06is7wf4Y1/w7reprHLY/2ReXRuNxDGUDJIUDt1wSc9KwtR8EeJdE8RXWreD7+COC+cy3FtcHC7sk4xjkZY46EZr03w7pWp2omvdYvku9TlXb+7XbDCvZUHXGeSTyag8GW3iS2hvB4jvIbmQzt5BjUDCfgBwewPIrtKKKKKKKKKKKKKKKKKKKKKKKKKKKKKKKKKKKKKKKKKKKKKKKKKKKKKKKKKKKKKKKKKKKKKKKKKKKKKKKKKKKKKKKKKKKKKKKKKKKKKKKKKKKKKKKKKKKKKKKKKKKKKKKKKKKKKKKKKKKKKKKKKKKKKKKKKqyH/SYvoatUUUUUUUUUUUUUUUUUUUUUUUUUUUUUUUUUUUUVFOrvE6xyeXIVIV8Z2n1wetcJ4Z8HtoGq3upJqtxO182+4jkRcO2SQeBxjcelegUUUUUUUUUUUUUUUUUUUUUUUUUUUUUUUUUUUUUUUUUUUUUUUUUUUUUUUUUUUUUUUUUUUUUUUUUUUUUUUUUUUUUUUUUUUUUUUUUUUUUUUUUUUUUUUUUUUUUUUUUUUUUUUUUUUUUUUUUUUUUUUUUUUUUUUUUUUUUUUUUUUUUUVWkP+kRfQ1ZoooooooooooooooooooooooooooooooooooooooooooooooooooooooooooooooooooooooooooooooooooooooooooooooooooooooooooooooooooooooooooooooooooooooooooooooooooooooooooooooooooooooooooooooooooooooooooooooooooooooooooooqrIf9Ji+hq1RRRRRRRRRRRRRRRRRRRRRRRRRRRRRRRRRRRRRRRRRRRRRRRRRRRRRRRRRRRRRRRRRRRRRRRRRRRRRRRRRRRRRRRRRRRRRRRRRRRRRRRRRRRRRRRRRRRRRRRRRRRRRRRRRRRRRRRRRRRRRRRRRRRRRRRRRRRRRRRRRRRRRRRRRRRRRRRRRRRRRRRRRRRRRRRRRRRRRRRRRRRRRVaQf6RH9DVmiiiiiiiiiiiiiiiiiiiiiiiiiiiiiiiiiiiiiiiiiiiiiiiiiiiiiiiiiiiiiiiiiiiiiiiiiiiiiiiiiiiiiiiiiiiiiiiiiiiiiiiiiiiiiiiiiiiiiiiiiiiiiiiiiiiiiiiiiiiiiiiiiiiiiiiiiiiiiiiiiiiiiiiiiiiiiiiiiiiiiiiiiiiiiiiiiiiiiiiiiiiiiqsn/HzH9DVqiiiiiiiiiiiiiiiiiiiiiiiiiiiiiiiiiiiiiiiiiiiiiiiiiiiiiiiiiiiiiiiiiiiiiiiiiiiiiiiiiiiiiiiiiiiiiiiiiiiiiiiiiiiiiiiiiiiiiiiiiiiiiiiiiiiiiiiiiiiiiiiiiiiiiiiiiiiiiiiiiiiiiiiiiiiiiiiiiiiiiiiiiiiiiiiiiiiiiiiiiiiiiqkn/HzF9D/KrdFFFFFFFFFFFFFFFFFFFFFFFFFFFFFFFFFFFFFFFFFFFFFFFFFFFFFFFFFFFFFFFFFFFFFFFFFFFFFFFFFFFFFFFFFFFFFFFFFFFFFFFFFFFFFFFFFFFFFFFFFFFFFFFFFFFFFFFFFFFFFFFFFFFFFFFFFFFFFFFFFFFFFFFFFFFFFFFFFFFFFFFFFFFFFFFFFFFFFFFFFFFFFVJP8Aj5i+h/lVuiiiiiiiiiiiiiiiiiiiiiiiiiiiiiiiiiiiiuc8UnWU0uaXQmg+2xjescybhLj+EHPBxnHvjp1riPhR4q1XxbY3N5qDWirDIYRHDGQ5OAdxJJGOccDtXaeMdSutH0G91Kze2WW2QyYuVZlYD+H5SCCeg96f4Wn1m60yK41yK2gupRv8iBGHlg9A24n5vX06V0dc74qn1S10i4uNJa0W4iRpCblWZdoUk4C9+BjPFYnwy1i/17wpZajqTh7mVpcuAFDASMBwOmAMfhnvXe0UVHN5gifyQpl2nYHOBntnHavKvAXibWdZ8Q+INO1X7KBp7IiLbKQucsCcnk9BXrNFFFVTd24u1sjKv2lozKI++wEAn8yK53xFea/bXmlx6Pp1vdW004W8eV9piTI5HI7bueeg4Oa6K9u4LGBri5kEcSkAsegJIA/UirVFFFFeWeKPGOo6L4m0fSBpka2moTrELmSQEsNyhtoBGCNw6nv07VL458W6l4cv9Lgg0yKS1vLhIGuZJe5I4CjnueT6V6dRRRRRRRRRRRRRRRRRRRRRSEhRkkAeppaKKK4rxN4vs/D2paVp1xb3Es2pSiONo1BVfmC5POerDgA12tFQXVxFaQS3EzFYolLuwBOAOpwOaqDVbBrWC7W7ia3nZVhdW3CRicALjqfb2Nc74u8ZaZ4TWBtRS6bzjhfJhLAfUnA9eM546V2SMHRWHRhkU6iiqt7dwWNvJc3MgjhjGXcjhR6n296JLy2jjhlaeMRzMqxNuyHLdAPXNWqKZLIkUbySMFRAWZj0AHU1maNrFhrdsbrTblbiAOU3qCBkYyOR7itaiiiisrV9Y07Rbf7RqV7DaxE4BlcDcfQDqT7CrGnX1vqVnDe2knmW86B432kbge+DzV2iiisOTX9Ij1KLS21G3+3ykqsAcFsgZIIHTj1xmtyiiqovLU3JtRcwm4HJi3jeOM9OvSrDMq43MBk4GT3pWYLjJAycDJ6mlooooprusalnYKo6knApVYMAykEHoQaWiimh1YlQwJHUA9KdRRRRTJJEiUvI6oo6ljgU8HIyKKKKKKKKKKKKKKKKKKKKKKKKKKKKKKKKKKKKKKKKKKKKKKKKKKKKKKKKKKKKKKKKKrOP9Ij+hqzRRRRRRRRRRRRRRRRRRRRRRRRXyd8YvF2v2niV9Ltb+XTrSBEeNoSVMuQDkkc9cjHTivafhRreo6/4Ut73U8tceY8YlK7fNVTgN6eo47ivSKKKKKKKKKKK+ctHUeBvihPpuVj0zXFDxc8BzkqPrv3KB/tD1r1DxMp1fWdM0EAm3B+3XvzYzGhwin1BfH/fNXvHEes/2JcT6FfG0vbdTKB5SOJQASUwwOCex9ax/hdr0mv+GIry81D7Veq7rclkVPLIPAwoAxtwc+/4DP0S51XUPD2v6lfajJc2cq3C2KNFGv7lQwDEqoJJ/pnvXF/DuDxXqHgWwj0W/ttMjhMwSR4RK8x8xj/F8qjJIzz+ld14A8YSat4Sn1fWCscti8iXLKuM7QGzt7HBAwO/5Uug3eveLNLbWLbUzpcM7P8AY4Bbo52BiAzls5Jx0GPxp3gHxdPq66np+srFDqmlSFLgpwjqMjeM+4Oe3Q98Cjoera941+1ahpl8NI0lGMVqTbrLJOR1Zt3Qew9/SuR+E39oDxT4z+1eQ2oK6hiuVjZ8vz3IB6/jWh4c8U+NNe1XXtJWDTIbizdYxP8AMYoOWBIHVy2MjOB8vI7V0XgTxDrc+vav4b8QPbTXtgqSJPbrtDqwB5H0Ze3c1a07XtQ8W3+oJod5FZafYSGA3DwiV55O+FJACjjnqf5QeHfFmoR+J5/CmvrD9tEfmWtzEu1bhcZOVzwcZP8AwE/j59YweKZPipqKpqtl9sjsQd0kDNEICyERhcgjDEc59Tnmu58Y+Kte0PxHolglrZrp19dRwm4ZizvkqGAX+H7xx17ciub+Nn9tedoaW17DFZS3saLFsOTNnKs57qPT+fGPb9KXUVtgNTktXudxybZGVMduGJOapeJtds/DmlzalelvLThVUZLseij61wHiTXfF+g6Kdemg0ySGPa01iEcPGjNj7+eWGQDxjqe1bWu+MhYabpD29sj6lqwj+z200mwJuAJZz2C55rnvEPjPVvCVxYzasdMvdPuZPLkezDo8Jx6Etkd/Xr7Vk/Ez9/408DGIqQbreCeQRvjP8hV/4y4L+GEzhjqsZAx2/wAkV1et6/qp1yDSPD9ta3bqM3kkxcLbZ6biOMnnjr+uL3iPxGfDtha/akS41O7kEFvbw5VZZScAZOcDkZNc/rviTxD4Xht9R1eysbjS2dVuTZ7xJb7jgH5shh0GeOTitDxp4nvNI8Ppr+jwW1/Z4VpNxIOxuAwx7kZGO/tXQaHqdxqPh631SX7PHLPbeeArExpkZAJ68d/xrmNL8Yyw+F38R+IYIbO2b5reOEszyqfu4Bxy3b25OB0ZqGv+JrHSzrj6TZPYqgmktVmYTxxYySWI2kgckY/lWldeKGu/C/8AwkWhxwXMCwtPJHO5RlVRll4z8wweOnHWrWg61fa74YtNXtLWBbq4QuIZJCEGCRjcB7elU/h14rbxho8uoPai2eO4aEorbhwqnOf+BV3teXeOvHUvhO/sIJNKkktrmRVa5MgxjPzbVGSSAR6Vz+t/EnV9CvEm1Lwrc2+iyS7FuXk/eY9So4B77T+db/jvx8PC1rZXcWmvd2l3s2XW8LGN2Tju2doz0qXQvG1xqesXFvNol1Z6WtsbmG+mUgOgxyRjgEZI5zwOPRs/i3WJ9Nl1vS9CWfSYwXVp5/LmljH3nVMHjgkZIJ7DmtFPGUN94bi1rSbWS8kmlSCO2LBG81mC7WJ4GM9elZviTxlqfhrTzf6nokSQ7xGAl6pZmPYDHPQmt1PFAj0Oy1K8sLi3ubxgkFhwZXYk7R2xkYPOMA81hX3ja70PUbK28QaObS3vWCR3ME3mojE/dc4GPwqTxX8QbPw1rFlpd1YXZ+0yKpuCuIwpIBYHktjPIAqpP8Q2stWtLXUtA1GysryURW93KnDEnjK9Vz6HkelZPxY8Qazpk2m2VrZAWVzdRq0/nANKwYN5YHVQcck/y69/qXiWPRNEfVdbtZLLY23yFdZWYnoFI4OffHSuevfHcukmzuNa0O4sNNu2CR3ZmSTYxyRvVeRwM9/0rstd1yy0S2jnuS7tNIIoIYl3PM56Ko7k/gK5MeOBZ6vZ6brek3Gl/bh/os0siujnj5Tt+6eQPYn05q54i8YaZo+s6dpF1aXMt1dzRpC4h+QFmC53H0yM4z1rvaKzNZ1Ky0mwmvdQlWO2jX5y3OfYDuT6V4Bo8Ph7whrdvqN/Y65YWd07NYLfBDBbM3XKqSUIBwN3OM56Zrb/AGgSp8LWDH5k/tBCdp6jy5Ohr2K81C10rTftd5KI4Y0GT1JPYAdyewrkLjx5Y2E9umrafqWmQXJxFc3UIEZ44DYJKn2I4747WvEvjrQ/Dd1a2t/NJ5twRs2J8oBxyWOAByO9Ztz8SvD9vqMNmxuzDM/lx3ogP2dmzjAf+Ie4BGO9dzrF3Y2dhNNqMiLaFdr7hkMDxjA5Oc4wOteEeGbfQ/C+uWp1GXW4IJdy6bFqsWIICT/Cdx2t1HOOG59a9Y17xpoWg31vYX92Uup3VVjWNjjcQMk4wAMjvmsqf4keG7fV49LkuZQ8knlrceUfJLf7/cZwMjjnrjmrXxD1rRtM0Wa21e+mtorxDEPITdI4P3gvBAyMjJ45rpfD0VlDo1gmnRmOz+zoYVIwdpAIz788+9ac80dvDJNM4SKNS7sx4UAZJNcE/wAQdFjiW6dL9bB22rfGzcQE5x97HT36V38UiSxpJGwZHAZWHQg9DRJIkSNJI6oiAszMcAAdSTXCzePtBhjS4lku0spG2peNZSiBj7PtweQRSfEaO1vfBmqzFIZ0+yM8T4DDoCGU/kciuP8ADnj7w34c8MaFa6lqKpO1ohKRo0hQerbQcfTr7V7DZ39pfWUd9bXEclrIm9ZQ3ylfX2/pXJN498OIplkvXjt95RLl7eQRSMOoV9uDiun1LVrDS7L7dfXcVvbcfvJDgHPQD1PtWVpnirRdTvjp9tdn7YE3+TLDJExHqA6jP4V5Z4wt7S1+JvhaWKCKFnWV5pFAXf8Ae5b9efevT9L8Y+HdWvzp9hq9tcXY3YjRvvY67T0bueM8DPSusrEute0qzvo9Pub6GK7lKiOJzguWOAB681xFhBoPhDUr3UNa1K1TWNSleZpZW27YyflRM9gBjPU9+1dx4htrK+0e7t7+ZIbWSPDTMwUR/wB1gTwCDgj3Aryz4d3FxqOoKdY8S2WqT2KFLOKE7WO4HdIwIBZtuADyMZPUkn1zU9TsdKh8+/uorePOAZGxk+gHc/SodN1vS9UgkuLHULa4ii/1jRyghP8Ae9Oh6159pHxH0nVfE15p8V9bR6fbwqEuJZAgmlLchd2MgdPfBPTBr0oahZG6FmLy3+1EEiHzRv46/LnNVrDWtL1G4ltrLULa4miGXSKUMVH4VyvjzTINfXTtJur+3trSS6WS4R5QskwH3Y1HcsSPyrurW3itII7eCMRwxqFRB0AFRXl9Z2QU3d1BbhvumWQJn6Zqh/wkGi/9Bew/8CU/xq7e3tvaWjXMs8McYXKvJIFUk9OTxzXCfDvSLCxt7i7XULbUNXunMl7cQTBxuJyFGCcAf413C6pp7S+St/amXdt2CZd27pjGetWLi7trYqJ7iKLd08xwufzrkvHNtqL6al/o16ltf2jiRDLJtilTI3I+TjB4OfYcjNM8FvqmoxSavq89v58o8uO1tJRJFAgPqCQWJ6nJ6Cu0M0SuUMiB1XcVLDIHr9K8J+PEFtc+F4NRilZ2W4RFaOYlGU7s5AO08jrjPHWvbbaWOK0t/MkVMxrjccZ4qX7VbgA+fFg9PnFSiWMpvDrs/vZ4pyOrjKMGHqDmnUjMFGWIA9SaRWVvusD9DShgTgEZ+tea+K77xNoeppeaRY/2tY3KbZLVpQjQyAcMp7KeMjnkHpmu40eG7gsYlv5/Ou2y8rAYAYnOFHoOg+laJdQwUsAx6DPWq1/eW2n2st3dzJDbxLueRzgKKp6DqS6xpVpqKRmNLmMSKrdQD0zWvRXlOtaz4p0TXJrO10mXV7K8XfZygYFs54KyMBjbnnnsep7el2EU0FrFHczmecL+8kIA3N3IA6DPT2q3RTJVLxsgdkLAjcvUe4ryXStb8Wz6h/YF3pkscsMxEms+TiGSIc7lBG3c3AwMgZ6cV03jNdculsNO0KdrSW4mzcXuwMsMSjJ69ycYHfHYZI4D41XOqaTpemXGn61d2rGdbdtrhA3BO5iBnPAz268V7sOlFcH8S5b+28LX93p2ovYzwJv3qB8wyMrkjIJ7EVf8B3E114V0ie4lklmktkZ5JGLMxx1JPWutoooooooqrercvbSLaSRx3BGEeRSyg+pAIzXk3wo1rWNWu/EUOsX32uSzuhCjBAigAsDgAcdK7Pxtf6naadFBogU6rdzpDb7gCq/xMzZ7BVb8xWuINTj0kQreRS6kI8faJYvkLdztXHFedfCPXNY1q31ga1drc3FtemIMqBVUAAYGAOMjvXr1FFFFFFFFFFFFFFFFFFFFFFFFVX/4+I/oatUUUUUUUUUUUUUUUUUUUUUUUUVh6z4f0jXBH/aenW90YzlGlQEr7A9ce3Q1rwQxW8SQwRpFEgwqIoVVHoAOlS0UUUUUUUUUV4l8ctCkvtBi1i0wt3pUgmDAfNsJGcfQ4b8DXQ/DJbnUdOk8S6iqi/1XaxCggJEg2oAPfBb/AIFXplfMmp2ep+F/GF9oWlRK1n4nH7vaMC3ySHYAf3QWOBjgj0r3DXbeDS/CV/bQKEgt9PkjRSewQgDPrXKfBl1Pw+0z5l+UThuen71zzXmPgDTpta+Hviuys8PNNdyGIDneQqMAPrjH416P8FdVivvCFvaEqlzYO8EsZOCOdwOOvRgPqDXJ6Los2reIfHWpWkZ+z3EE1jC+AA8pADY9eV6+9a/wN1u3k8NnSJ5VhvNPmdXhkO1grMWzg+5YexH0qr8MLy0l8a+MdlzEzTToYgrg+YAXyV9ccfnU3wwKN418bsGBP2hBwf8Aakz+tS6EC/xa8VIrFS1jEAw7fJFzWf8AAeT+z4da8P3Q8vULW7LyR56jAQkeoBXr7iruuWb6n8XtHaA5SwsfMuCBnZzJgH67l/Op9Jnjj+L+uh8oP7NT5nOAcCI8Z7Y/kazfi0yP4q8DMrZJvQRjkEGSLnNanxlGT4ZzgJ/ase5ien+efyr2lXV87WDYODg5xXivx5t538LW93CoYWd9HM+egGGUf+PMo/Gu70vxdod/oUerHULaO28sGUSSAGNsDKsP72TjHfjGcivFPiPqVp/wkvhXXtT09pNHkiYPDcRbhtJPJX1wytj2HWvUNRt/A9rYHU/7O0i4VgDCkcMbGZsHaiLjkn0/E9K5Tx+f+K28DKE8tfNbCf3eU4pvxxga6/4Rq3SZ4Xk1FUWRf4CcDdj1FVvh1qt14T1ufwVrwAmmlaezuyP+PjcScsc9Tg475yOuKb8VpZbDxr4P1GYH7Ek4RnPCo28ZJP0IP/Aa9I+JxiPgrWTIcobY4+uRt6e+Kj8DaSw8CafpeoRMomsykseSCFfJx6g4b8K8o8I380dvqHw5me4+1rePbxzAZC2pyznPb5Q2P99fetz49QNB4a0x4oQ1pbXqb4gvAGxgM8cDt+Ir2OSa2utFacMGtZbUvu6ZQrnP5V4P8N7ae3+E+uyS52Tx3ckWT/CItv8A6ErV3/wyuoD8PdPk81AkcEiuScBSGbOfSsP4B5/4RGXMgf8A02TAA+58qcf1/Gvba8N+LZ/4nfg7/sJJ/wChpXXfFeK2l8E6uLogIsQZCezhht/8ewPxrynx9BNbfD7wfDPuEqT2+4NnK/u24OemOn4V6/8AEfzx4J1n7MG3i0bO3+5/F+G3Ncf8OtH8O+IfCllOq3MjeSLe5j+3z4DqoDArvwAeuAMYIrvdAs/D/h/TruHTEjtrK1nZpyzswWQKNxLMSeBgfhXlXh+2uPiVr58QagrJ4f0+YpYWzcecynO5h0PbP4Lzg0nxSvbRfF3hj7bdyR6crSCSSKYp5b5AzuU5UglcntXeaz4J8P31qs2rXF/dWkH73FxfyugGOv3vT0rifiLDFL408CIu5Y1n3KM9AroR1+gq/wDHQZ0bSP8AsJx/+gvTPjKMp4W/7Ckddn8R9Q0qw0aP+1NPGo+bOiW1nnHmy87RnsOvP8815D8bbbW08L2c+pX8Kxvdxp9gtYQsaHZIc7zlmPA9B7dK6Px3eJa/Ezwm17n7EEYJvzsErFlB+ufL/IZr1/W7HSbmOK71W3gkSybzo3lXPlkdx/h649q8m+LLZ13wbx11JP8A0NK90orwr4v3klvq/hCOXaLD+0Vlm3dMqyYz+BavWtd0fS9cshb6rbx3FqjCUB2IAI6HIIxwT+BNeTfG1o5PD2iPCQYm1KEoR027HxVL4vXbxar4OtZp5beza8Ekk8YBMbqVCtyCONxPIPfiu31zwLHrtmbTU/EGqz2u4SbCYRyM4OfLz0P+e3HfFazt003wlZo32i2W/hiDSEP5ibcZPY5H51e+PMaJ4MjCooVLuPYAPu8MOPTisn4kXEkmpeCbF7trWCaUSecEDFJAFCthuOC3f1rtPEvgabxJaJa6n4iu5bdH8wL5EIwwGM5Cg9CfzrjvitYW5g8G2hYXEAvY4d7YbzEwo5PfIFaXx6ijXwZGqooVLuLYAOF4YcenHFX/AIrKH+Gd2WAJEVsQTzg+ZHz+pr0HwqMeHtIH/TlD/wCgCovF405vD+orq0rxWBgYTPGSGUe3vnHHf3rxLxXNqd38Npv7N0+Cy0CO3iEQvXL3MsQZSGAA2rk4PJPHPHFe2+Dv+RY0X/rwg/8ARa15r8eL+W18MQW6SGOO7u0imYf3AGYjHfkD8q9Nv9NtLzw9LpxjBtHtDEqnnC7cDHuOCD7V88+C76aX4O66l07GOAywwk5+6VUgfTcxr0/wL4Z0a78C2FtNptsVvLRTOwiAZyR94tjOR2PbAx0rg/hRps934b8WeHkuGEQnkghkYYwSpU59uBke59apweKrnQ9O/wCER8daS8VkIxbQ30SFk2LwrYH3sbQQRzwOM16d46h0R7XQbm/up2NtdRS2UFuA7Xb8YQKeDnjnjGeozXn3iu81O58deDri/wBOjsGeUiNFm3ybcjO8gADr0GeprT+INrBffErwpbXKb4XjbcuSM4LHHHbipPibZ2lh4k8HXVrbRQzG/WNmjQLuTcgwf1r3uvDPiyinxB4NfaNw1FBuxzjenFP+P+3/AIRGLITP22PG48/dfp79fwzU3jG4F5478LeHLshtOKtdSITgSSKr7Nw7gFBx3zXYeIfB9trOtaPrH2qW2n01wQIsASKDnafQdR9CRXBWt3q2t+P9bksYtOmGlpHbwi9Zx5Wc7mQKPvFg2TjpgZx13NK8J61b+Nm8RyPp1tbzxGO6t7VnPmnBw3KgZ3bT+BrH8EW0KfEjxaFijAURFQFHy9OlYOs+HtNu/i7bQNG6xT2rTzLGxTe+Gzkg5IIxnp6Vd8U6Zp/h3x94Rk0izjs2uHeKYQjYrrwoyB3+Y89+M9Kf8T9PtR438H3K248+a6PmuDy+1o9uee3NfQNYOp6Lp9/e22oX0Ucv2SOQIsoyq7sZY546Dv614NFp9n8SfFJFnbQweGtJdSzxwhPtb+mQAcHB+g9C1eheLLCxtfEWj6vqN/Gmn2MLRwaasRkMspBAKoM5wCOg42j8OFtL5l+Lumi20ubSobyzcSRSAIZwFkYOVU46qBzz8vY1Z+IGn2fhnxvoXiw28S2ks3lXWV4EhBAkPvg5+qZ616Xr9rba/rWmaa8UU0Noft85YZ4GVjUH3Y5PsnvXCXuoX2u+O9QtU0ePU7TR40WK3muBGgkYZMhBBDN1A9AM8Gn6L4c12y8cJq9lpEOlaXcIUvIFuldXOCdwVcYOcYH1Pc1x+m+E7O8+KHiHShPcxWC2yvLGsrbpVdYyULZzjcwP4AVf+KHh218LfDqPS7OWaWFb4OGmYFudxxwAP0rrdLuNP+JThJNv9l6XKB9nYYlnk2/ebuqckY7kc9MVq/Ezwbba/wCHJEs7SNL6zQyWvloAeOSgAHcZwPXFZ/hbWre++G0D20ETyrD9i+zgAgzZCKCOmSSrf8CzXo/hzR7fQdKttPtkVREgDsoxvfHzMfcmtusvWtKtNasJrC9j8yCUYIzgg9iD2INeK/BYHTbvXdBvlP8AalpMC0jMSZI+g9eAcH/gQ967XRYbOObWvFjQL5bGQ2+w8GKMYZwOmXYMc4zjHrzgeC9Jt/GuhnXfECG7nv5JfKRnbbbRhyoVB25B56njNLZvrnw+8CalPq12moz2r4tPnJ2oxVEBJ7AnOOw4z2HP3+kDVNEMreG9dl154RImovKisJtvBB8zhOfugdO2eaf4lsb/AFH4XST+J7SQatYodjSSc53gB8KcZ28c89fWul8G6FbQeAIjZSXFnPc2QkeaCZg2/G7cMnA59O1cf8PPDc/i3whCdW1rUPswll8mK3l2EHdyzsQSxznA6D3zW38N/EF1p/hLW/7Rme7/ALEmljjdiSXVRkLzz1yB6AgdBWbYlPEWiJf6tp3iCe/u1Z0ubXO2DklfKAbAGMduSPWu/wDhdNr8nh8R+IoLiO7ilKI9wfnkjwME985yMnrjvXWeI4JbjSLtILye0kETMs0BAYEDPcH/AB9xXhPw70XWfF3hRJNU8R6hHbebIYRbSkSs2eTK7ZLDPQD8/TZ+G95q4ude8G6lqc73NicwXytukCHj+LPHQgHpkjsMcb4F0jxD4w0DV4X8T3cLR32Ek3MzOwC7gxznbgLgA8HNdfraavpPjjwnZjxBqE0Nwm2eN3wjlFAJKjGd2M85IJzmrHx3GdI0f/sJJ/6C1dZ8RfEtxodvY2OnlRqeqTrb2ztgiPkAsQeuNwH1NZ3ibw9f6Ro9xquka1qZ1K0jMzedOZEuAvLBkPHQHGKx9c8Qf8JN8Jr3VGj8uWSDbKg6B1kAOPY4z+NZOkeHtZ1TwFZXbeJLqyaCx32kFj+6RQASPMb7zkgDuAD0B79F4fudX8ZfDyCeLUp7XV1D7Z4SE8x0LABvYjGenPPapvhFrR1TwvNNf3s8t9byul288pLJjkEA/dG0/mDXW+CYrhtMF9cXFzI14xljjnk3+VGSdij/AIDgk967Gql/JNDZ3EttF5s6RM0cecb2A4H4mvAtRn1fTvB0us6x4jvNP8QSK8sdpJKir9/ARYu+VH4Zz2r2jwpqMuraBpuoTgCa4t0d8f3iOT+daep30Om2NzfXBIht42lfHXAGePevLPC0eteMNK/t271m7sPtJc2dtabVSFQxALZXL5I79j78c98DEuVuPFH2tt9wLwCWQDAZwX3Hjjr/ADrasv7d1tNU1LW9SvPDyQzNFZRK6xRhR0dtwy+fXoece2x8JfEt94o8OfatR+a5hmaFpdoXzMAEHA47449K534JsXh8RSNjLak5P5VWsfHlp4jvb1pdfOj2FtL5cEUCgyzDH+sZirAA9gPfPatD4Y+MLzV9V1TQ7y7j1AWeXt75FA82MNj5scZwV6D1zXtVFFFFFFFFFFFFFFFFFFFFFFU5Bm7i56KauUUUUUUUUUUUUUUUUUUUUUUUUUUUUUUUUUUUUUVHNFHPE8MqB45FKup6EHgiiGJIYkijUJGihVUdABwBXLeM/FFn4R0xdRvYZ5YmmWLbAoJycnPJAxgH9B3rC8NXT+KtXXxEbSWHTbeExaeLhNruzY3ygc4BACg9xmu61TTbLVrY2t/bR3FuSGMcgypI6ZFZlt4Z0W0srixttOhhtbggyxRgqrkeuPpTtK8NaLo8xn07TYLWRhtZol25Hv61VvPCGg3l5LezadH9ol/1jozJ5n+8FIB/GuktbaG0gS3t4kihjGFRBgAVyOpeBfDGqX/9oXmjwSXRO5nyyhz6soIDfiDV/T/CuhaablrHTLe2a5DLI0K7WweoBHKj2GMVFpHhHQtGvDe6dp629wQQzrI53Z65yefxpbPwjodlqJ1O3sdl8SWNwZXLsT1yS3Ofel1jwrpOrXaXs0MkV6mMXNtK0MmPQspBP/1q09J0iy0iJo7OHYXOZJGYs7n1Zjyaw9a8F6BrepQanf2CyXUOMOHK7sdNwBG7Hv8ATpTta8GaDrl3DeahZvLPAAImW5lTy8dNoVgB07Ve17w5pviDTU03UonngRldSZCGDAYB3dc4J/OtHStNtdJs47OzQpDGOMsWJPqSeSatXNvDdwSW9xGssMilXRxkMD2NebWPws8I2WoC+j00s6tvSOSVmjU5zkLnn6HIruNb0aw13T5NP1G3Wa2f+E8FSOhBHQiuO8OfDXw34fvhf2lrI9wpJjM0hcIfYe3Y9a09b8FaTreqQ6rem6a6gKmFkuGURFTkFQOhzg1H4i8Eab4hmt5tQuL9jbLiAJcFRG3HzjH8XA5NV/EvgHSvEr2cmoz3rSWibI3WbB65yTjr059q373w7Yajo/8AY+oiW9tsfeuJC0mc5B3dcjPWsqz8G2kKQw3Ooajf2sBUxW13MGjXb93ICgtjjG4npXcAYGBWHFodjFrc2uJGwvprcW7tu4Kg56evA59hWjf2VtqNrLZ3kKTW8y7ZI3GQwri7PwTbWlqdOi1TVP7Lbg2RmXZt/uhtu8KcnI3c5rtEsraO0FkkCLaiPy/KA+XbjGMemK8z0r4WeH9NmciS+uLVnL/Y558wBux2gDOOnJP411HhLwhpXhS3aHTlmJc5eSaQsWPHbgDoOgFdfXgHxotkvtW8J2jytGJr4ISjYYAsgJB7EZ616K/hN7yS3Gravd6ha20olht5URVJX7u8qoL49+DnpUXjbwXD4vFul3qV5BBA29IoNgG/puyVJzj3rsrW2aOzW2uZjdHaVd5VGXHuAMdOK8bPwis7fUprnTNa1DT7Sc5ktrdyuR/d3A9Prmu11zwXaal4eg8P211cWFjERlbcj94OThsjnJOT6mlsvDWpabY21jp/iCWC3t0CIv2SI8D/AID19T3zVe+8B6dqXh99Gv5p7gtM9wLpsCRZWYksMDHc8YrE8MfDcaRNF9u1y/1G0gKtDZySEQqynKkrkg46gVpeKPBNzr+tWWr/ANsvbSWLBrZEhBCkEHnJ5zjmneOfBl14uis4JdX+zQ2zCUKluGLSAEbsk+54qz4w8IyeJ9HtbSfUXivrWUTR3cabfnAIztB46g8dxWdr/gJte8Ox6bf6zczahFKJ471wPlkxjhRjC47dc85rC1r4aajrulRw6p4pu7jUIZFaGYoBEgHH3BjLEfxE5yPrno/EvgG38R6DFp2o38899Dl4b+UAujnGeBgbTgcew5zzWT4Y+H+pWdxFJr/iO51a3t9phtGLCMMuNrMCx3YxwD3rQ8b+D9U8S6pp15Bq1vaxadKJoImti+XBByx3DPI6elR/EzRtR1HTrK6g8QHS5LMl3EeVWZ8ZG0ZyWyDgc5zXo+lNcvp9o14MXRhQzDGMPtG7p75rC8Z+F7DxbpTWF6CCp3wyqcGN8EA+455B/ng1wGg+BPEkBhtNY8Vz3GlQgKLaDKGRR/AzddpHBGeRxxWz8RfCGpeLIbO0tL61s7W1kEyhoSzbwCB3wAATxitbxb4STxf4fTTtVlVbuP8AeR3EAwFlAIBweqnPK/r0NcXovgfxbHFHpuq+LDJoyDa0ECYkkTGNm8jcoxx1P9a3vHHhLVNfk0yOwubG1tNOlWaJJI2JLLjAOD932FO+IPhjWfFukwaalxYQIGWWZyHJLjPC+3PepPFHgoeLPDltp2qSpHf2y5iuIMlQ4GMkEdDxkfrXOaJ4M8ZJ5djrHizztIXh4oVzJKvTaXZcgEdeT/Wtbx14S1fX7vSDp82n29npkqzRJIHyzDGAcDgDGOKn+IvhnWvFujwaZFJp8A3rLM7s5+YZ4UAdORyfyqXxboGu+IfC40TdpsLyqizy73I+RlYbRt77ec12PhqzutO0aysbvyTLawpDuhYlWCqADyBg8dKzfHXh8+J/D13pSyLFLLtaORs4VlYEZx24x+NeaXnhHxtrPhQ6JqOradAkUQWNbeNi823G1ZGyABx/CPTPevTfBOnappWhWtjq09vLNAixp5CkBY1UKFJPU8HnineM/Dlv4p0WfTJyqM2HhlK58tx0YD8SPoTXLabaeMYtHbQrqOydxEYE1T7QchPuglNuS4HfIycZ71pP4KtY/Bcvhe0l8pZIdpnK5LSZyWI75I/LjtWVoNr4v0bRItDjsbGSSCMxQ6h9pwqjnaTHtySBj61esPCEmieDLvRNMuSb+aN2a6LFC8zDlsjkdAPoBWTrFl4o8Q6DJoWp6NZedMoR74XQMakEHeExu3ew4/DiqXjHwdrCy+Gb/wAOtFNcaIgh8u4k2+YgCj0xyAQeh546VkeKfDnjfVta0TXRBpjTWb5W0SQhYRkNl2OCxPQ7emBgHk1q6xoniO98a6LrjaXA8WnxeXKUuQBISGyyg8gAtwD6VY+I2ia7rWq6LcabpqyxadOtwTJcKm8gqdvt0xmvYYWd4kaSPy3ZQWQnO0+mR1rzD4n+HdR1eHTdR0hUkvdMuRcLAxx5gGDge+QOD7/jx3j7SfGvjPQrWL+yrezAuVZrQXCs5G0/OzEgBRn7vJzz2rb+IHhPWtcg0nXLDyYvEGnMGEKOCjjdnALY5B9eDkir/h+48a680UWtWFvpVlGwM7I+ZZ8YO0DJAUnr7ZArA8YeHfEuj+K/+Er8KRJdG4UJeWZIG7AAzgkZBwOnIPPrXa+GZfFOr3cV9rlnFpdrCp2WiOHeRyCpZj2ABOB7+1cxa6d4g0Xx/q97a6R9rstTVNlwZgiREAct1OAQegz09agubXWH+Jdvra6FeGwji+zGTKZ5BG7G7pk+vTn2p/juy1a+8YaBe2uj3c1ppshaWVNnzZIPygtzwKd49tNV1HxN4cvbLRrya20+TzJnG0cMUJwCckgA+nNe1Rv5iK+1l3AHawwR7GvHvi9ceI5rGPSdD066mhulxd3EC7iEORsA9+c+2B3q7pWpr4d0aHStK8M627Qx7EJtlAdyPvs27HJ5PpmuV1V/EWkeM9O8QXGi3WqW8tgsGy2Us0EhUbuB907s8njDHnI4hvk8TzfELRtfm8NzCFbZolihdXKKQ4+dzhVbL5+nHPNet+NdE/4SPw3faYwAmmizH3xIuGXn6jH0rG+GGk32m+Hrd9VMh1GVQJPNHzIi5VE/Bf1JrgfF2na/4S8XTeLNCsn1C1vI9l3bqpYqQB2GTj5Q24DjkdOvoPhvXNb8Qzo8+iXGj2cR3SfasiSY84VQQCBnkk/TvXFaHJcwfFDWtSk0vU1sL23SGK4NlIF3BI+vy8D5Tz9KsfHJbi+0KDTLKxvbu5eZZcW9u8gVRnkkDA+nWsvxZY3egazp/i/wzZXhe7IS909bZ/mXHUoB8vTv3wRnmvc9Mvl1G1S4W3uYN3BiuYTG6n0IP8xkV4z4a8JnT/HuqxRTudIiZL5bcZ2LOwIUHnqAWP8A3z6CvUfF2tS+H9FudShspLySLG2GMHnJxk46AVH4P18eJNJS+NrLaTBjHNBKMFHHUfTkV1NeF+PNA1WHxhpWtaEGSS+H2K7eNCdoIx5jEdML37bBXsEmmQHSn0uNdlu0BgAHGFK4r5x8G+ItT+HCT+Hte0a9mjEpkt5LVN+c4yFOQCp68cgkgj09R1rT9U8ZeE9Vimt5bGS8RDa2k2AybGDDd6FiOh6DFcB4S+Jk+k2kPh/WtD1KXVLRRAq2sQdnVeASCQc8YyMg9a9C8YQ6rqXgLVRc2xF7PEXFtH85jXcCFyPvEAZPvmsPwR4q06fwQIytxGLKyMc0jx4TcAQFU/xE4zx+OKX4Oaha2vg3yrmUQyWkkjTrICpQFsg89Qfb6da4/wCGUUGs6J4q0cTCGe/mkaEOpHysvB57Z7dcU7wj8QD4Otj4Z8TWN2l3ZtsiaNQ+5CeB2z14IzkV75oV5c6jbteT2720crZghlADqmOC2OhPJx24q1rB26Zen0gc/wDjprxL4M+JdItPCUVreX0NrNFJIxWdtm4Fs5Unhuvat3wescmr6943vHFpY3uyK2M3yZiUKoc57MQuP/1Vi/Ae/s5dM1O2jljE5vXl2bvmZSBhsHtxj8Ki+IOoad/wsPwmst7Cot5G847x+6bIKhvTJx1pvx8vrVdO0iE3Efmi9WYoGy2wKctj05FX/i/plxqNjpPiPSMXZ0ubzcQneGQlTuGM5wVGcdBk9q6rV/GWiX3ha7urS+ime4t2jit1cea0jDaE2dc5I7dOelcFqelr4U+ENxp99JHHdzR72QkAl3kB2gdyBgHr0Pauw8OahaJ8M7edrmEIunMhJkAAcIRtz654xVD4FXMEng2CBJo2milk8yNXBZMscZHUZrn9W0bUdN+IEljpyldM8SJvu8Z+UIcykEHKscnnp+99cY95vbq302ymupiI7e3jLtgdFA7D+lYPhTxVpfiq1luNMkkKxPskSRNrKeo496m8YX91pfh7Ur+yQPcwQM6ZGQMdW/AZP4V8+Rat4Z/4V/fTtcJdeIL62Y3LS5kuGkzjn+6o4x0GAO9ey/C7UbS+8J6bHbTpK9vAkcwX+BsdD71reOtMn1jwxqdhbDM8sJ2L/eIOQPxxj8a88+FHjLSj4Wt7LUb+2tLuwBhkjncRkqCdpAPXjjjuKw/g/rlob3xPDG++5mvHnghAOZV+Y8ZFVvAfiTRL6z1HWvFl/FPqiTEfZrr5hCnYQxnpz1xk8c1q/AHUrL/hHZrM3UQulnd2hLgMFwvzY9Oev19DS/A14bmx8QrHKreZfsRg87SODj0rl/hd4ms/B82o+F/EgNnLFckxSSp8vI5B9AcKQeQd3XGK908P+JrLXtSuodJ2zWNqgEt0q4RpSeFU/wAWACT9RXZUUUUUUUUUUUUUUUUUUUUUUVVcf6TH9DVqiiiiiiiiiiiiiiiiiiiiiiiiiiiiiiiiims6qVDMAW6AnrTqKKKKZJGki7XRWX0YZFOAAGAMClooooooooooooooooooooooooooooooorjtb8GaHrt8l/qVvNPcR48pvtMieVj+7tYY55+tdbEgijSMFmCqFBZsk49SepqSiiiiiiiiiiiiiiqs1nbTzRTzQRySxZ8t3UEp9PToKtUUUUUUUUUUUUUUUUUUUUUUUUUUUUUUUUUUUUUUUUUUUUUUUUUV5149l8ZRtY/8IpBbyKWb7T5pTI6Y+8Rx1zjmuk8N6ZcadbSvfTJPqN1KZrqaMYVmwAAoPQKoVR9M9617xbloGW0eNJjja8ilgOeTgEZ496h0uwj062ECMzsWZ5JGxud2OSxx7mtCiimlVJBIBI9qdTdilt20bvXHNOpgRFGAqgdcAUuxcY2jn2oCqvRQPoKY8MUjBniRmHQlQSKlrD8SXH2fSLwiC4nd4mRI4ImkZmIIHAH69K85+EFmYvDENhqWmTwXVvLI2y7tWTgtnKlhz26elevsiOuxlUr6EZFMjghjO5IkU+qqBTXtbeRizwRMx6koCabLZ20pBkt4nIGBuQHAqdI0jQIiKqDoqjAqnBp1jbzNPBZW8UzElpEiVWOfcCpri1t7nb58EUu37vmIGx9M1GNPshEYhaQCMncU8sYJ9cYrkvGGoyeFNKN/pOhi8maVY2jgj2kKc/MdozjIA/EU3wo2oazcNr2q6a2nuYhBa2shJeNOrs2QOS3A4Bwo9a7W5z5EmIfOO0/u+Pn9ueK53w3oq6a11dm3gtprwqWt7cARxKoIVRgDJ5JJ9TXUMAwIIBBGCD3rNtNI02zjkjtdPtII5RiRYoVUOPQgDmrNnZ21jCILS3ht4QSRHEgRRn2FWqw5vD2jT3v2+bSrKS7yD5zwKWyOhyR14HPWr9pp9nZvI9raQQNKd0jRRhS59Tgc1QtfD+j2l3Je2+l2cV1IdzSpCoYn1zjinW+g6TbRXEUGm2scdySZlWIAOT60+x0TStOlM1jplnayEbS0ECoSPwFVtY8N6LrbpJqWmW1zIn3XkT5gOuM+nFaljZWun2621nbxW8C9I4kCgfgKuUUUUUUUUUUUUUUUUUUUUUUVUc/6Sn0NW6KKKKKKKKKKKKKKKKKKKKKKKK8z1Dx5p8Hi+z8PxXdsFCyNeyyMAI2C5VAxOM5zn8B616N58Pk+f5qeTjd5m4bceuar2eo2N9u+x3lvcbevkyq+PyNXqKKgluIISFlmjQkZAZgKat3bMcLcREnsHFSyyxwoXlkWNB1ZmwK+fPEMEK/FDwzcW97NcxXG+TDzmREPzZ2c4UdOBxxX0JJIkS7pHVF9WOBRHIkq7o3V19VORT6CcDJrkPGtvqt/pIsdGmeC5uZkja5jbaYEzlnzkHoMcc81v6VZ/YLGG1+0T3JjXBmnkLu56kkn/Irh/Gl54k0a8tdT0Szk1S0YeVdaepwe+HU4JHocD6iun8MrqTWAudXYi9uG8xoRjbAD0QY9B1PUkmugLAEAkAnpUVzPFawyTzyLHFGpZ3Y4Cgd6xvDGtQeItKi1S2UiCZ5BHuGCVV2QH2ztz+Nb9FcMLXWr3xZLcPdTWujWcaxpCpAF1IQGLH/ZGcfUY9a7miiiuG1BNcv/ABRbQ2txLZ6PaIstwwjX/SZCchASM4x1I9cdcV3NFQXSyvbypBII5mQiNyM7Wxwcd+a8n0DxlrWsXiaI2jSWmpQTFL64cZgRF6sp7liMAdOc5I6ev1j6+Lz+yro2FyLa5WMskhjD4IGeh4/OuF+D+o6jq3hZbzU7mS5nkuJNsjkZKjHH0zmvUqKKKKKKK8j+K+ua54ft9OudMvIYIJrpIJFMIdyTk8FsgDC46Z5616xES0aE9SozUlFFFFFFY/iA6kuk3h0dYm1ERHyBL0Lfjxn0zxnGeKg8LnVzotoddES6mVPniLG0HJx04zjGccZzW/RRRRRRRXNeMNSvtH0K91HT7aG5mtozKySyFRsUZY8DkgDpx9ex5Sz8U6rN8P08Sx2dtPeeQ9xJFvMaKils46k4A6ZGcda6nwXq82veHrDVLiOOOa4Qsyx52j5iOM/Sty/kuYrWV7SBZ7hV+SJn2Bj9e1cJ8NfFd14t068ury1itpILowhImJGAoPOe/Jr0aiqt7JNDbSSW8H2iZRlIt4XcfTJ4FcN8OfFdz4ssb64u7JLSS2umg8tWLYAAPOe/Jr0Oiiio5pUhieWRtsaKWZj2A5JrmfCniIeJbWS9hsLm3tNxWGWfA84f3gAc4rqqKarq+7awbacHBzg+lOooooooorN1fUE0rT7i+khnmSBN7RwJucjvgZH1rH8G+I4vFOkJqkNu8Ebu6KjsCcKcZOK6qiiiiiiiiiiio5pUgieWQ7URSzHGcAcmuW8OeLNK8R3V9b6a8sjWZUSM0ZUHORxnn+E9q39T1C00uzlvb6dILaIAvI/QZOB+pAqODVLOfTxqUc4NmUMglIIBUd+eayvDXijSvEy3L6VcGZLaTy3baVGfbPOPeunoooorntF8SaTrlxeW+nXizyWb7JgoIwfUE9RkEZHHFdDRRRRRWNqWuaXpc8MF9fQW8soyiyNjI9Sew9zWyDkZHSiiiqWoX9npsBuL26htoQcb5XCjPpz39qltbmG8t47m2lSWGVQyOhyGB7irFFFFFFFFRTTRW8bSzSJHGvLO7AAfUmiCaK4iSaGRJInGVdGDBh6gjrUtFFFFFJkHI4NLRRRRRRTQ6lioYFh1GeRTqKKKQEMMggj2paKKKKKKKKKKKKKKKKKKKKKKKqt/x8p9DVqiiiiiiiiiiiiiiiiiiiiiiiivna/0jTn+MNpA9hatA9kZGiMKlS4DfMRjBPA59q3fEUsep+PdG8KPGq6TBAbqW2CgJKwDFVI7qMA46Hniofi5YLolhZ+JdHRbPULGZU3wqFDxtxtYdxnA+hP4ex6Vd/b9PtLzbt+0QpLt9Nyg4/Wr9FcfqPh/Rjf3mt6tDbTr5Cp/pSKyRKuSTzxk56+35+L+EPDtj4y8Uv4lg06LT9DspFFrBHCI/PdeQxA468n8B6mum0qSHxv441lNQUT6bopWGC0k5jMmWVnZTwxyrde2K5/XNC0/Rvix4ek0+BYFuw0skaDC7sMMgds16B4z063fXrDVNcvrb+wbeEp9hmy3mzknBCAfPxt456dO9cP4Iukt/iVqVlpttdWGmzWok+xzRGIBsA5CH7oySe3U9OlfRVRTwx3ETwzIHjdSrKe4NeJ/BgFofEFu0kkkEd8Yo0kcvtQAgDJ9qq+A400/4h+KbSFnSzhiDLFvJVeVPAJ9zWh4Mih8ejUNb1n/AEq1+0vDY2jZCQxgDnHdiCMn29+NXR7TVfBGneILi+vVutJtg82nxFmeRFAJ2lj2+6Op5yeK4bTEOv8Ah4X+p6V4gudVvEZ472Fvlj5JTywJAFUZHGBnmta203V9U+Heq2ni62n+02kMrwSSzHc+1NyM20/Ng/3s5xVv4P6Fbv4Is7hLi7hubgShpYp2G0eaw+VTlR90du59a5n4baTf+JbDWLPUtc1BrGG+aMhJSJZWAA+aQ5O3GPlGOfyrpPhPdXsV74i8N3F3NPDps+23mkfc6qSwA5/3QfTJNHw/kvovHPiewutTvL6O2WMRtcybiATnoMAdewFe4VT1GGW4sbmGCUxTSRMkcgJG1iCAcjng15F42Nn4R0LzpdU1mfUJFEVvH/aMpMkuOpAbpnk/l3FJoukeLNF8C3sguru98RXKh0jmn3mDkDClzjIUlvrxzxXJeNp18K6RZXsPiK7XxPEI2uIWvWkExP3wyEkYB7dMAfWu3+IsWrXvhOPXNL1C5s7u3t1uJI4JCEdCAW49QMnPtWppWrRXPw7g1I3dyS1mMzCUmUzfdIDdc7+KzNf1W88EeGLO2e+nvNYvphEs0xMpV2+8wXkkL0AAPJHB5rkvF19Pplrb3/h/WvENzqcUgLQTwTvDOufmypQKvbpjjIA7ix8Stb8SW+k6Bqen6i9kb54kksvJC4kZd3Ln5sZGMd67LTNI8TaVLquoazrqahbS2bsLZEKLFJ1IUHPygZAPU55Fch8M9U8rwPb6ZYnzdWuTOIYkcKY+T+8Yn7qjIPqewNev6VYXum2BNxfT6heCMljIQFZsdAAOBmvM2bVpPDl1reu61d6NqLmR4LYyrFGm37ibD97OO/JzXd/D3WrnxF4W07VLtUFxMrh9gwCVdlz+O3P412dczr9jqd/c2MVlfzWVqGdrmSELvIwNoG4Hvnt/SvIvFOqazb+IbLw74X1/ULnU3P8ApTTJDLFAhxy3ycEdT7e5ruPEGt31tqej+FNPuSNTu4t819JGG8uNQcvtxgs21gM8D8RWN4wv9Z8Ci11ePUbjU9LMqxXdvdBC6g9HVlVcenPcj8MX443guvCui3loN4mv4ZYdwxnMblc/mKf4vf4gaLbf8JGuqWUkVsN8+nRxfIqZ9Ty2M8nIPHFXfGPjHVD4GtPEuhXEFuswXzN8W91YnaQuSV4bPUHpWzoM3jW5v7DVL6SyGjTWu+WzhG6RTsyCDjliccA4AJGO9ZUNx4l1Dw9ca7qGqzaJdRM7wWbQKkYC8hXDruOSPXp2rZ8M+ItY8T+CE1K0jhi1WRjEpAygIcKWwe2MnFYfj3Vdb8I6Qt03iXz72VljgtzYx5kc9cY5Axnnnt61Hrt/4y0TwONbvNTij1OJleeD7OhUIzBQvT7wyCT7kds13Gr3+o/8IW2q2lysN7HYi7LmMMGIj3EYPrWPY6/rN38PI9dge0Ooi1ed2nXCELuzwCMHA47etWvBXiaW78CQeItYkDOsU0szIoGQjuOB0zhQPrXNXHiTVrzQ5NbtPEOkWsuxp4tPIR8oOQjMWyHx17Z44ruPAPiePxboUWpLGIpQxinjByFkGM49iCD+NdpXkvxR8V614Ugs7ixgtHtZ5lhYtuaXdgn5V4HQep+lY3ivxJ460SL+3f7NsV0lHw9oSWmRDjDOQcA9uOBnkHrXXax44t7Lw1p+s2tubibUikdpb7guZGHRj2AIIJ9frVLXtQ8V+HLFtYnlsNQtotrXVrFC0ZjTPzGNsnOP9oevpW5f+MdOtfC8fiNFkkgnjUwRAfO7t0TA754P0PWuO8av4yh8KandzHTJEe0kW4so4mDRRsuGKvu5KgknIxwcdqZ4c4+Dr/8AYJuf5PTvCOrTaX8ONINlGJ9SliK2ttsLmVt5yMAggAdW6Dqa9M0r+1jZs2rmzE5XOy1VsLx0yxOfyFeSfAghNF1lieBqUhP/AHytbmj+K9d8UWeo6loFtYJZW0rRW63SyNJcFQDnggKDkY685Bxiui8G+LrbxF4cOtSqLZYd4uVzkRlRk/hjB/Gs601zxLrFkdW0nT7BLBiWgiunfzp4x/ENvCk84Bz2rlPgXdedoms3cyiLdqMkjg/w/IpP5V2Fl4h1fxDFc3fh61s/sUUjRRTXjMDcFepUL0XOMEn8BT/CHjH/AISNL6za0+xaxZZWa1mbgN0BBHVc8f8A6xWX4O8ZaprXiLUdD1DTba0lsFJk2TFi3OPl45HIOfeupudV1JfEkOlW9pbyWzQfaJZmdgY13bcYwQST09cH0rO1HWZ9XvtQ0HSbKG5EEey8nuJWSJSw/wBWCoJLYznHSqXgzxaL7Ubnw3e6cNO1LT0A8lG3RsgwAUOBxgqQPQ16XWF4ln1O20q4m0iG3lu0XKidyqgdzwOT7cfWvKfg3qOsXHh+a7ubRJ4ZZ5p3uBNmaZ88gIRgHIx1A+ndsPxWkuZNYtrbw5fSXlixCQKdxwCQxkIyFwRjAz14zzjrJPG4ZNGs7awZ9a1W3FxHZyPsWNdpYlmI6fK2MDJx0p+l+Lrn/hJR4a1nTktL6SMywSQzeZFMoBPGQCOjdv4TVbWPiDBpXia20GbS74GbOJynD8HGwDlskY7VTg+INzFr9npmreH7vTbfUH2WU0zqWc8D5lHQ5IGMnGRXVa94imstSttH06w+26nPGZgjzCKNIwcFmY5PXoAD3o0TxBdXmqXOl6hpb2NzbwLMxModHBYgFSOo46nHcYGKwYvGt3qkN5e6Bo/2/T7Nykk73AjMhUAny1wSeCDzjORW7pfiCz8TeGJtTst4jeGRWRxhkYA5Brh/hLfRab8Oxezf6uAzSEZAzhjwM9z0r0zQtUn1SzW8n06awidd6i4dd2PUgdPxrlp/G/mWl1qOmaRdX2m2mTLdB1jDAfeKBuWAGc9OldNYeI9LvtFXXIrpVsChdpH42Y6gj1B4x+Vc3qvjddIihvb/AEXUINMlIAuiFO3PQsgJZQeOtegQSxzxRzROHjkUMjA8MCMgipa5TWPE1rp2oRaVFb3F9qcyGRLW2UZC/wB5mYhVHuTUfh3xXZa5d3WnrDcWuoWoBntrhQGX3yCQRyO/euvqnqF0LK0muTDLMIl3GOFdzkewyM1ieH/Etl4g0p9U05J5IVZl2FAHJHUAZ9/WofCvirT/ABOt0bFLhGtXEcqTx7GVjnjH4Gor/wAXWVvczW1vaX2oGAkXD2UPmJCR1VmyBuHoMmvL/gzdQ6jr/i6/tpA0Fxcq8eV2ttLSEEjt1/Hmut8W61o2qhrBrXU9RgsbtTeJY2xdAy5+RycZAOCQuTxXeaFqmna1p0V5psqS2rDau0Y24/hI7EeleV/BuMJL4nIGF/tN1AA44z/jXoup+JrCwvGsVS5vLxFDSQWcJleMHoWA6Z46+tWdB8Q6Xr6Stp10JHhbbLEylJIz6MrYI7j04NZ+oeLdMsryWxVbu7uYMGdLS2eXyQRkFiBgVn6j470iDw++u2RnvrfLInkQP99QT82QNo46mqXw68XQa74fiurydluQJZbhpY2SNB5h6ORtIAIAwe3scaXhC98KX13qUnhxrV5y6tdvAhGSc4OSMEdenHWu6qK4mjt4ZJ5WCRRqXdj2AGSa4yLx54clQyJfSlAM7vskwGPXOyrVr4z8OXVlPfxavbG1gIWSRmKgEgkDnGScHAHWob3xz4ZsbS1vLnV4I4boZhJDEuM7c7QM4yOuMVtza5psOmDVmu4zYEBvtCZdcHjORnvXB6jEmqQ32taPqWnyaZqNuIruWaJpDGq5GUA74P3WHVR+HY+Gta0jVrTZpN8t3HbKsbNzkccZyB6VBP4w8P288sEuqQq0R2u3JRT6F8bc+2a6KG7t57ZbuKaNrdk3iUN8pXrnPpXPJ4u8PvdJaDVrbzZDiMlsK5zjCsflJz2BrH+KVvaT+DtVe5ijfy4C0bMuSrZGCPTnFZ/hHxFo+ieEtBj1PUra1kks0ZFlkAJHrivTopY5o1likWSNhlXU5BHsa5+48U6DbXItZtXs0nLBdjSjr6frWpf6lY6dB9ovbyC3hPR5ZAoP0z1rPvvEmiaeYBearaQGdQ0fmShdynGDz25HNWdT1rS9KhSa/wBQtraOT7jSyhd/09fwrSgmiuIklhkSSJxlXRgQw9QR1qWivP8A4pWVvfeDdVFxGH8qEzR5JG116Hin+Ap7ax8E6NJPLFBELVMvIwRcn3Pqa3L/AMSaNYadNqU2pWxtYeGdJA3zYztGDyx9OtZngXxNF4n0aC+3wpcSGQtbq4LRqJGVcjqOAK6K61XTrOUQ3N/awSnoksyqx/AmtAuoTeWGzGd2eMVSbUbFI45GvbcJKSI2Mq4fHXBzziq8+pW8kMq2V1ay3RRvKjEy/M+OB19a5zwZolr4Ysls5r5bjU5iHuJZJctIx7AE5wO3r1713VIxCgkkAAZJPaoI7q3lYLHPE7HoFcE09polcI0iBz0UsM0k9xDbrumljjX1dgo/WnxukiB42VlPRlOQahuZIVQpNMsW8FQS+0/gfWvCPhRaiz8ZeMYFmmlVJUUNM5dz8z9WPJPua98lljiAMkiID0LNinqQwBBBB6EUtcd4/t2n8MakyXk9pJDA8qSQylCSqkgEgjIPTFUfhbI8vgrR3kdncwnLMck/Ma7+iiiiiiiiiiiiiiiiiiiiiiiqrf8AHwn0q1RRRRRRRRRRRRRRRRRRRRRRRRXhfi6y1jS/iFpniKx0m41K1NsYZEgA3IcEdScD7wPPHX61a8ZaFrK67ovjPTbIS3lmnl3VgrBmKHcDtPGWw7D8sZxV/wAXQ3Xjmyg0WztL2zt3mSW7ubu2MYRBk7VDYLMTjpxxyaueN9f1TwhZadDomhTajEFKOVVmESIABnbk/ifSvQNKvU1LT7W+jVkS4iWVVYYIBGcVfr5/+Kkusazqtt4eWx1KLQsrJeXVraPN5v8AEFG0HoQPxOT0rum1xLGytNP0TRNTQ+ZHDGpsJI44kLDczFhgDGefXr3NebLHqPw68a6lejTLu90LVn3s9rHvaNjlsbR6MWGP7p7nik1281LV/iH4d1Oz8Pao9pbx8O0WzepzlucBcZ/iIPT1FafiC+u9E+JK6jqemX1/p0lqItPNvCZfKkwNxAH8WQ3oeR9ay7G/1JPii2p3Xh7UoI7y0CQRhVZtuAAzEHavTkE/L3r6Ror508D6t/wiGs6/pGp2F8bi4vmmtzBAZBKDnGMeowf54xU/gptQX4g+IZ9Q0e8hW7Cxnam5I84IDOOM7cdCfauZ8O6vf/CrVtR0fU9KubjTJ5DPbS2q7z6AgnGeAAQeQR717Er3/jXRtViks7jTLO6t2gtUuowsjMQf3jDnA6cd+favLPCXxAm8FWkXhnxPpV5HPalo4Zol3B1zkDnGRzgEZ4xXsFw+q6v4V1eS5smt5ru1mFtZ4zIqlCFDf7R647Zx1zXCfBzxNp6eFbbTJPOjnsfN+1O8ZWOIGRmGWPHO4DHXPaoPgbqFs2na0zzojSXz3ADsAShUfN244PNVPhjq+nv418Wn7VGPtMytCWOBIFZ84J78jj0ye1XfAOo2Vx8R/Fnk3Ub+ds8oqciTbw2D0OP89K97rP1bULfSbC4v7pisECF3IGTj0HuelfO/grULDxZ4iuPF2v6la2y2z+Vp9lNcKpiA53HkZxn05Jz2FbvxI8cSzaJqkfhm58w2hgE95bSZ2q5cHaR6bV5H96uZ8cax4eufh5Ja+HIpZolaEzyLCQYzkHMzY+8Scd+TXuvhC/sdb8OWb27ieA26wyZUgEhQGXkDPpXj3w+0vUrHxDqPhSdX/srS7z7ejlicg/6pc5xg/fx6qe+a6n40abqNxpFjqulxebc6VdC5KhckKBksB3wQuR6fSn6V8WfD2pWcZj+0nU3G1bBYGZ3k/uqQCvJ6En64rG+L955Vn4YN7NDBcjUYpZQGB8sYOTjPIB7+1eua/dQJoN/cmaPyfszkSbxtOVIHPTk18q+F9CkTwfb+LtAuUi1jSnle5TzOJIlJJDD129uMj8K+gtI8a22ueE7rWNPKG9t7SSSS1zlklVCduOpGeh7j8q800PW/Dl94RuNU1S+ivvEE8MqyLLiSYSEEKscePlGMcqNvqetdr8FL61m8GafaR3Eb3EHm+bGpyyZlYjI7ZDA165XnnxH8ZQeENJMoKvfz5W2hPOT3Yj+6P8Kx/h1pFp4b0qbUtVvoJNXvP397cSSgsmedmc9u/qc+1ch4j1CPS/HvhzxbLldH1G0EXnOMeXuU43enDKfpn0rsPi+y3/hcaZa/v7vUZokto48MXw27I9sKeeOvXFcp8XrUaX4P8N2juMWt3bwsxPHyxMM5/CvUfGuo2sHhLUJRKsq3Fs0EHlnd5rupVQuOuSe3vXkXi/SZPD/wftdNuTidGjLqx5DtIXK/hkj8K9nbUDp3hE6lEqyG207z1Unhtse4DPocV45o2oaDq/ha71/XdUt7zVJo5cQXEuVt2wQqRxE4B6EHGec5rV+EWvaZpngHzrq8hX7IZZZowwZ1Xd12jnuPzFQeCNNn8aa2fG2toVto2K6XaSH7gU8P2zg5x789hW/8XLsX/gjXI7Rt32SeKKfAzkho2IH03Ln6Gl1bxFpMPw4J+3Qu1xpRgiSNgzM5i24wOeD19MHPSq/hCeKX4TkRyIzJps4YKwJU4fr6Vg6BZz6h8Ejb26F5Wt52VRyTtndiB6nANbXw68S+Fr/w1Yx3Umm211axrDLHcFEOQMbhu65xnPrmvT9AvbS/tZJrCFUtPNZYnRdqygYBcDHTOR74z3rcrwv48Okej6Oz/cGpIW5xxtbvXofjme2j8HaxJLIgiaxkVWboWZSE/EkjHvivnXXNNu/DfhvwDfXSSGCyuWnuFCkFN8iyqCPXAYfWvo7xlcwt4Q1icSp5UmnzFH3YDboztwffIx9a+ctYs73Qvh14SvLiGSSO21AXUkRBwqszMoI9/wCbY78/QfizUrK78E6reQXUT21xp83lSbgA5MbAAe+eMdc1wekytD8GHZQCTpky8+hLA/zrzbw02oeBrHQvFcck13o95CLa9ikbe1uC55T0XjIHrkHqK+robuC9sVu7aVZYJY98br0YEcGvEPgpcx2XhvX7ubPlQX80j4GThUUnFXfC8r+MtIvNZu7o2GkB5RHp1lJ5IAA+ZpXGCSc8jp0PevPvDv2ib4La2tnuaVZ23hOSEDRl8/8AAMk+1e9/D/ULbUPCGky28qMsdpHFJ8w+R0QBgfTkflXj3w5Se5+H/i1LJszPPceWVPXMS9PcjpXdfA27jufA1nEhG62llifB6EuX/k4rI8PW5b4v+IriD5YY7RFlIAILFYuPbkE/UGqvxIlbwn4w0Xxcg/0Wb/Q7wYPI5546nbkj/cFeoeFEa7W61uQHdqEm+HcORbjiP6ZHzY/2vWvFvh7YaJqXiHxLp2s2oOrC/kkUtKyGRNxyAFIHByfcN6CvZNN8PeHNG1dJLGySLUZI2O5XZm8vgEnJPGcCuzrN1k7dLvT6W8n/AKCa80+B/Pgm1/66y/8AoRrC+EsQHijxtNxltQZOnTEkh/r+ldTr2r+d4wtdF0q0s/7YW3Mj39zHv+zxHOVUAgluhxkDn3NcLPp9xp/xd8OJdalcX80lnK7SzBVwdkwwoUABeOnua1vFcXnfFvwqmcYtpHzjPQSHH6UfF0Z1zwb/ANhJP/Q0roPHXhS41zUYNU0PVTY65YxbMg8NG24gH053fXnNU/CHi66a+1DTfFdjDZatY2xlkuFT5ZYF5JzznqTxx14GMVD4XkuNc0eafQjFoOhbpPKSCMG4kP8AExJyqenGSMdelYvwf/5J1qP+9cf+gCvM/B+qah4e0vQtR1OFLvwz58qFAv8AqZSxG9h/ERyR+PQ19K+PbmR/Beq3Ng2/daF0dD1QjJYEf7OTVH4Yz2eqeBtMSMI8XkGCaPj7wyGBHv19wc964L4vQ6fp/g2307TFW3sYtTjhuEgXhRsZjn1OSpzzzXfXXg601rTfs8+uavc2M6K2DcjDr1HO3kdDXWeH7Kz07SraysJGktYF8uNmfcSAT371s15ff3dq3jOWHRtPS58QJahLi4nlZYbaI/MMgZyxyvAGeeoGa5rwrb3lv8VNZW+vVu5/7MQmRYREOsfAUE8fia91qG5OIJT/ALB/lXjPwF58Isf+np/5Cub8E3U2n6Z8QL223efFczMhUDKkb8Hp2zn8K9D+DwgPgjTXhYMzmRpW7ly7Z3ep6DnsBXK/CKONNb8ZsFVQNRZeBjA3vgfTrWn4TmWQapB4MtV+yPdtJLqV9IWRpDjcI1HzOAMYJIGc9e9H4D5Gi6tuIJ/tJ8kDH8C034TyNb2viuVFLumoSsqjuQCcVP8AAyf7doeo6hK2+7ub92nkI5J2qQM+nP6mqk9u2k/GO0+xkrFqlm0l0ijAyFfnj3jU59SfWq2or4n+H2sapqlnYnWdE1C4a5mSMfvYCeT0ycAcZ5GAM4rpbXUtG1DwBrmo6MGWC5huZJombmOZk+ZTnp1HA7EY6itX4TxqfAmkIyoVaJyQFwDl2PSuQ+EMQTXfGRUKB/aBUALggB5P0r3aoLqCO6t5beUExyoUcA4yCMGvGviJrVxd3Ft4I8OEi/uNq3Tx5xbQYHUjpkEE+3H8QrZ13w7Y6B8O9Q0u1jBjhtXbe4BZn6lyfX+XSs34Y+GNEuvBFgbrTba4e6jYyvLGGY/O3APUAdsdOvXmuZ+F0c+nJ410JgzWNlK/k7hnqHB59wqnH+Ndd8Dx/wAURa/9dZf/AEI1i/Ce3a4h8XRo7RvLfyIH/ukg4I78ZrndH1q48A2EnhfxXoksulF2WO+t03Rujk53evX13AY46Vq/EG5tbXQPC/h7TLp5tN1C4SFplcEyRKVBBYDHJYf98/WvTvHej2WoeEtTspIEWKK2eSIKuPLdFLKRjpgj8sjvXkVpq11q/wAF76a8eSSaJGh8yTq6rIMHPfAIGfauo8GeBPDmpeDbD7XpsUs91bK0lyf9aCR1Vuox2HTgV514e8Qan4f8C+J7GO4dptNvBa21xz8oZtrbfTGGI9C1eiy+Gde1HwouhpBoEdlLAu11aUtngh+n3s81z3jzQZtL+FqWmtTR3t/YyIsFyoJIBkAxlucbDj8B6Vva34U0Rfh7cTSWEU12NPEou5AGm37QQd55wCBx0wMdKg+HHhvSdZ8DWF1qtot7M0UsYec7zGiyOAEznbjHatL4Fzyy+DkSWRnEVxIiZP3V4OB7ZJr2OiuK+I5K+DtaIUn/AEV+BXkngfV7XxZaad4SvFe2tLeyillgmjw17tIYBW7KCAeOWGegBr1vxZpWnx+E9UgjsrdY4bGYxKIhhD5Z5HofeuI8EPb+H/hjHq9vbRm6js5pfM2Dc7bmIBPUjOPwFZ3hPS77U/CKC68O2F8+oI8st3cXY8yUvkhz+7JBGcDnjA5qaz8L6pZ/DrVdK8QyJIbWKWW1MMzEqFQkAnjIBzx0xXP/AA6+HukeIvCWlahqct3LKHcxqJcKiLK3yBSCMEgk9/mPNW20q08DfE2zu47eGPTNXRoYzsCrbyHHC9AMkAfRjXqCWNvq/i6W+kto3TSohDG5AOZmwxP1Vdo9t3rXeU2RFkRkdQyMCGVhkEehr540LTrLwb8Up7EW8UdpqkG+yY/8s26lQccchwB6FR3r0xdOttW8Xy6hLbxumlxCCNyoOZmwxOfVV2j23HvXnfh3ULrxTqGranceHP7XgjumgtDLLGqRRjsEc9TkEnHX6Vo+DNO1jwZJr093bND4eSN7m1t2uRI0RBJ2Dk4yCR7kDvWh4D0a28SaKNe1+BL6+1LezCcBlhQMVVYx/CMAHI5965b4R2UWi+IvGcCM7QW0iAE8naDIe55OKl8KXM/i+1n1vVPDM+pm4kdISbiLyoY+mxFZgQR3bGSec1v/AAu0rxHot5qdpqNpNb6MzF7CKa5SUxDccKNrHHBGe2R717LXH/EDjwlrH/Xq/wDKvIfA+qQ+JPCuneEdPu0inFvuvZSSGjTzDlYx3c8ewB79K970nS7TSLZbazjKRqOrMWY/Unk1p0UUUUUUUUUUUUUUUUUUUUUVVb/j4X6VaooooooooooooooooooooooooooorE1uwudThFol19ntZMi4KL+8Zf7qnoue5weOmK14YkhiSKJQkaKFVR0AHAFSUUUYzRQQD2oxRRSYGc4GfWlximsqt95Qceop1RtFGzh2RSw6MRyKkqMRRqGAjUBjkgL1oWKNc7Y0GRg4XrTRBCpyIkB9lFIlvAjBkhjUjoQoFT011V1KuoZT1BGRVQ2FmetpAf8AtmP8KkS1t0Ro1giVH+8oQAH6imLY2iwNbLawCBvvRCMbT9R0qzHGkSKkaKiKMBVGAB9KBGiuzhFDtjcwHJx0yaeQCCCMg1mWuk6baTGe20+0hmOcyRwqrfmBT7rTLC8fzLmxtp3AxuliVjj6kU+TT7KW3W1ktIHt1OViaMFB9BjFQw6RpsCSpDp9pGko2yKkKgOPQgDkUWWkabYSGSz0+0t5CMFoYVQ4+oFR2WiaVYSyzWmm2kEsv33ihVS31IFTabpdhpcbR2Flb2qOxZlhjCAn1OK0ay7/AEjTdSdXvtOtLp0GFaeBXIHoMiqJ8MeHz10LTD/26R/4VqXGnWVzZ/YprSF7XaEELINgAGAAO3FUdJ8P6Ro4H9n6fBAwBG9Uy2M5xuPOPbNal1a295EYbqCKeJuqSoGU/gaxdN8NaLpcgks9NgidSSpC52k9duen4VY1bQdK1kodSsILrZ93zV3Yq3Y6dZ2Ft9ktbdIrfn90o+X06Viad4Q8PaZcyXVnpFpDNJnLKnTPoDwv4YpieDfDaWj2a6LZi3eTzGTyxgt6n/CoP+EH8NBQq6VFGoJIWN2QD8AR/nPrWxYaBpWn6fLptrYwx2cpJkhxkOSMHOevAH5Vl6f4L8N6dDcQ2ukWyLcIySkgsxVuo3EkgewNcjeav4VsdJ17w7pJt7a5gt5Ifs6psMkjKwCrnl2yccZ612HgPSpdF8L6Zp9woWaOHMigY2sxLEH3BPNULr4eeE7u+a/n0WFrhmLMdzhWJ6koDtP5V3UaJEixxqqIoAVVGAAOwFPrwn45yW72eh20zRkNqKF0Zuq4IPHpzXoSeDtEka3d457iGBvMggluXeGM9iqE4x+ldTfWVtf2stndwpNbyrteNhwRXK23grRbeKO38u5ltIm3x2s9zJJCh/3CcEexz1NdTe2Vtf2ktldQJLbSrseNhwRXmdp8KPC1slxGILiRJlYBZZiwjJGNyj+8B0JzXRp4J0SLRDodvBNBYscyLFOytJ1yGbOSDnp0qaDwhpUOhS6CouG0+UYMbzsxUZzhSTwM+lR6V4P07SNPn06wnvoLaUYKLcsdnOTtz93PfHqaZ4Y8F6T4ZS6i083PkXIIkhllLoc+304z7854rn7D4VeGrK7mmVLqW3lk8z7FJNmBT2+UAZx7k1t+FvAuieGRcCyjmkWfcGW4k3qFbqoXpjAAzjJAGSaxbb4W+HrW7lmt3v4raU5kskuSIG9iByR2xnGK6Dwj4K0fwl5x0xJ98332lmLcccY6duuM+9VU8EWlnqFxfaRqF9pbXJzPDbMvlN1yQjKQG56jp2FdRo2kWmjwvFaod0sjSyyudzyuTksx7mofEmhWXiPTJdN1BGaCQq2UIDKQcgg449PoTWzDEkMSRRKEjRQqqOgA4ArzXxl8ONH8U3i6hLJPaXwABmtyBvx0LAjkgcZ68D0rovCvhax8NQOtu81xcynM11cNvkf2z2HXj+vNdZUcsaTRvFIu5HUqw9Qeteb+F/AMPhozCy1jUfKJZoYmcFImII3bcYY49au+GPBkfh3Ur2/t9UvJTfStLcxShNjsSSCAFGCN3aqXirwFDrmsW+tWup3emX8ahHltjguv9Djj0x2rPv8A4ZWlxq1jqsGsanDdwAiadpy8s3GM7j93gkcDGOgFaupeCTe+IrXxB/a9zFd2i7IAqKVVPm+U5GTkMwJJzzT/ABX4NfxHqdlfy6rNALFxJbRRopVWBByc9TkCn6l4X1KfVo9asdde1v1to7dwYA8UgBJbKk8Ak9jxzzV2z8Kwme8vdUn+3X95AbeSTYEVIyMFUXnAPvk1xmg/DOXSRcWP/CR350aRy4s4j5bHIwQzjkg8ZAxmp9A+Hl5oGl3+n2XiGfZc70RJIQ0aK2ATt6lsADOcdeOa0tF8Dvpvha88NPfRz2k8bqjvB8yF+p64ODyOODVzwT4WvvD2lvpF9qceo2BVlSNoNhUN1XO45X73HvXDwfCu/wBMvJV0TxReafpk77pII87wPQEHrjjPX616hJ4V0qbQG0GaJpbRl+ZnbMjPnJkLf38859fbivNND+G+uaYTYnxddf2OSQYIlKvs5+UEk7ffHvXuFvDHbwxwRKEijUIijsAMAVLXjuq+BtYj8WT+IvD+tx2LXaBbiOaLzB0AOB0PQHnv3xUth4F1Ww8WvrsPiKWVZ4hHcG4hVpWGQSq4AVR8oxgcdMV67SMAylT0Iwa8W0DwT4k8PzXtjpeu28Gi3E5kQGHfPED128BQccdwMZx1rQ8C+Br3w5LqyXeox3VjfuxaDYSzA5GWc85weaytD8EeKPC9zcWuga7aJo88m8LdQmSSHPUqOhP4gHHStLwP4H1Tw5qWrzXGrpc2uoSMzp5fzt97DE9A3zc4GKy/Cngrxb4djm0m28QWcejNIzJIsJa4QH+6CNoJ+pwea0/h94R17whDf25vrK5t5ZmmiQ7gzMQBl3xxwBwAee9XPh54Y1jw3LqQv5LCWG9nNwTAz7lY9sEDiqul+FdX8Jazf3Ph9bW50m9YO2nzSmIwtjqjbSMZz26YHbNdNovh6ePW7rxBqkkL6jNGII0gz5cEQxwCQCSSMkn1wOKybKLxhpb3qfZbDULe4vJpYQ10yvCjuSFbK4IGegpuh+CTp/hvV9MlliN1qjTSSNHny42YYUL0OBx+tV/h7pnivQ9ISw1JLAw2aOtvHE58yU5JG5sYA54I56Z96/w78P69oOp6xPqNvaCDUpzOTFMWMbZY4xjkfNivXqzdZe+j064bTIo5b0J+5SRsKW9zXkfgXw/4g8MC8ubvSrfUNTvJS8t2L0KSpx8uCvTOTWp4kOuyaB4pn1aGCC3a0C2sMMxk2gbtxPA5OV/yKx/hjf8AiGDwhp8MWixXMRjP2adLlUUAsf8AWK3PBznbnjFdz4S8KjRtMvIbuUT32oSPLezJkB2bPC57AH88mvP/AAdpHjnw1byeHrezsDZLMxi1OSQYVTyT5YO4n0BGM9cjmrXgDw14m8PWuvRXK25a7aSWKRZB5jyFTgjHygZx6VrNP4luvD50fV/DRu7ua3MLzLcx+U5xjcxzlT0PA69PbM1P4byXPgaw0KO5j/tHT2MsM/IXczFmHqBz+grZe+8V6no0mkzaEbfU5YWhlu5ZkNuARjeNpJJIOcbeD+NXL/wcI/AUvhbT5AG+z7EeQ8M+7eSfTLZ+mazfC934i0vQbfRpPDk4v7ZPJSbzozARjhy27P1GP8Kng+H9uPCF7oM9wZLq9Yzz3e3kz5BDY9AQOO4z0zXFeFp/iToMcehPolreQQjy4bqWbCouOAWB5UdAMZ7V0PxC0jWrzwmmiW9vc6pqFxKsks4KqinduPUjAHQD0rX1v+0rjwIbKLR7tr6a1Ft5GUyrAAEk7vu8Ej+QzTfAaanpHgm3s73S7v7ZbK8ZiXZlssxXb83TBFY/wssdZ0Dwtf2l1pU0V7E0k0CSFdspKjaMg9cjH9a6f4f+INY1qC8i13TfsN9bup2BSoZGyRwSSOhH5V6FXC/EiC8vPC1/ZWFnLdXNyoiRIwpxzkk5IwOOvXpXlureEtRu/B+jX1jY3dp4m0lEhjA2h2APIzuwV5JHXuMcmvTLe41HxL4Uv7W80y4sdSktZIHjl+VWkKkZU55UnH54rkfAFrqep+DpPDOq6Pc6eiW8lubmX5dxYnaVQ8nGfpx71zfhnUfG3gjZ4duPDcuq2cTMLa5twcBSSeW5GOeA2CPyFek6u+s/8Ipqb31lLLqN/FJFHZWo8wQbkKhcjOfUt0ycelM+EkN1Y+ErLTr2yubW5tmkDpNGVzmRmBB7jDD8jSfF3Q4db8I3gcok1pi4gdj/ABL1X3LAlQPUiuo8IabNpWh2ltdTSTXZUy3Esn3mkclmz9CcfQCuloryf4t+H7rVtJtr/TInbVdNnSa38pcucsAQB+Tf8BrvPDdjNp2lW8FzIZLogyXEh6tIx3MfzJ/AV4BbTa58LtbvYBpc+p6HfSmWJoByp/AHBxxg9cZFet2Lan4rsr4alp0mmWFxbPBDDK2Zm3cF3Uj5SMDA9zXmXgXxFqfgy3bwxrehahI9u7fZJLOAuJQzEnngEZbg++DjFXfhsl9J4n8UvfaPe20OoSDDOnypjflS3QnDDpmud8O6jrfwuu7zR7/SLu/0qSUyW89shbBx2OMHIAyvGCM9+fdPDGp6jrYfULmxl0+zYbbe3nGJX6Zdh2GeAPTnuK66uG+JU6QeEdVD7t0sJiQKpYsx4A4FeFx6KyeCdH8UaNIbfXNHjIlAiO6Vd5GGGOcAn2IJH0978E+J4vFGmJc+RJb3K/LPA6kbW4zgnqOeK7Kiiiiiiiiiiiiiiiiiiiiiiqrf8fK/SrVFFFFFFFFFFFFFFFFFFFFFFFFFFVnuoEuI7ZpUWeRSyRk4LAdcetSedH5vk7183bv2Z5xnGcelS0UUVQu9SsLKSKK7vbaCSY4jSWVULnpwCeeo6VfooooooooopksiRI0kjqiKMszHAA9zVWwv7TUYfPsrmG4h3Fd8ThhkdRkVdoooooooooooooooooooooooooooooooqkbCzNwLo2kBuByJfLG8fjjNXaKKKybzRdKvpfOu9Ms7iXGN80CufzIrRghit4lihjSKNeFRFCgfQCpaKKKKKKKKKKKKKKKKKKKKKKKKKKKKKKKKKKKKKKKKKKKKKKKKKKKKKKKK5Txlpd/rWj3OmWUttF9qjMcjzhjtB9AO+M0zwPo974f0O30q8lt5vs2VjkhBGVJzyD35rrqKKKKKKKKKKKKjlVmjdUfY5UhWxnafXFUtNsEsImUSSSyyNvlmkOWkbpk/gAAOgArRoooooopDnBx17Zrxvw9o3jbUboL4tvrZ9OinWYQRKmZWU7kGVUfKGAODycc17LRRRRQRmijAopCAeopaKQgHqKMD0FAAHQUtFFFFFFFFFFFFFFFFFFFFFFVW/wCPhfpVqiiiiiiiiiiiiiiiiiiiiiiiiuAtvH2iXGtLoa/axqLSGPyWtmBBHJzx0A5z0xzXSaxrdno72q3YmAuZRDGyRM4LnovA6muP+JVvpt9ZW9pNey2uqeYJLCS1jZ51cdSqp82MZz/iBUXw8vNL23sP9ry32seYWvnvIWglGOANjdFAHbP4ZxW3/wAJ34X867h/tq2L2ib5iCSqjcF4bGCckDAJPNRS+P8AwrFZ296+tW4huDiPhix5xyuNw/ECpbvx14YtNRj02bWLcXTtsAGWUNnGC4G0HPqRiuvmnighaaaVI4lG5ndgFA9STXlAv/C1/wCLbfUr3UFa68sR6dHcQvHGB1LqzAKzEtgH6YzxXf6r4i0fSJY4dQ1G3t5ZMbI3f5jyB0696pXHjDw9bakNLm1a2S9LiPyi3Rj/AAk9AfYmn6x4s0HRbpLTUdUt7edhkIx5H1x0/GtW/wBVsNOsxe3d3FDanGJmb5OenPvS/wBq2H9njUhdwmyKhhOGymM4zn60/TdRstUtxc2F1FcwEld8TBhkdRVuaVIInllYJGilmY9AByTXJjxt4Zbprlkf+2ora0nWdN1hHfTr6C6WM4cxOG2n3qk/ifQo7n7K+r2Szbtu0zKOfTOetXdat7a+0u6jnijnhaFjtYAg/Kef/r14z8GdU0/SPBPnahewWsbXkiq0rhcnC8DPWvdLe6t7mBbiCeKWBhlZUcMpHsRxVBtb0lY5ZG1SyEcT+XIxuEwjf3Sc8Hg8e1WbnULK1hWe4vLeGFwCskkoVW+hJosNRsdRRnsby3uUU4ZoJVcA+hwarzazpcEjRTalZxyKcMjzqCD6EE1Na6nYXjmO1vradwMlYpVY4+gNJeapp9iypeX1rbswyBNMqE/maurLG0YlWRTGRkOG4x65qu99aR2/2l7qBbfOPNMgC5zjr068VaR1kRXRgyMMhgcgj1rg/Duhyf27quvX1yZbmaUxQwLLlLeJQAAQDjcRgn6+5rvqKKKKKKKKKKKKKKKKKKKKKKKKKKKKKKKKKKKKKKKKKKKKKKKKKKKKKKKKKKKKKKKKKKKKKKKKKKKKKKKKKKKKKKKKKKKKKKKKKKKKKKKKKKKKKKKKKKKKKKKKKKKKKKKKKKKKKKKKKKKKKKKKKKKKqkj7SBnnHFWqKKKKKKKKKKKKKKKKKKKKKKKK8B+LlrLoOr6N42sYsyWkghugP4kPAz9QWXPuvpXpMNxDr+u28sEhkstPiEwYfdeWRfl+u1CT6jeK810B9S1nx74oktdUjsprbZAge3WYmMEjAyRgZAJ+orqIfBN4vi+DxRea1G08YEYjithGHXaVIPzHJOf0HpXIaTo9je/GDXhcW0TxW9rG6RNGCu4xxDOOnQn86j+NWiaZYaBpFvZ2NvbxnUVUiJAvBVsjI554/Kul+LekadbfD+9EFlBGLYwtDtQAoTIoJB9SGP1ya5nx3f3LaT4F0qOaKNL8wtI8wLLlBHt3DuMvk8jpXWeMvBuu+LrJbO+1PTI41kEimOzfcpAxwS/Gc81yvxg0uKPR/DUEpWScXUUElyBh5AEwTu689etanxn0bTLXwRI9vYW8TwyxeWyRgMuWweevIJrY17QtLX4eXZktEeU6f5zTlA0jS7Mhyx5Jz+nFV/D4874QsH+b/iVT43c4wHx+WBW18NMf8K+0zIBH2Z+CMg/M1YPwGGPCB/6+5P5LXsF7bR3lrPay58uaNo3wcHBGD/OvH/iFrD6ZDa+EPDVrG2q6jH5SqgH7mIDGTn1G7r0AJ9M5/ieyj+HPw5mtNMJW7nKxS3K9WkYYdvbgED04+tehab4c0y68IWujS2yG1ltU3AAAlioJfP8Aezzn1rzv4SajeTeFtZ0u7YuNLaSCJz/d2n5c98HP0BArE+DXg7QtW8OS3upWKXczzvGPNJIQAD7o7H361pfDvTxpPirxN4PcmbSkVZ44ZDnaG2nH0IYfl9a534a+CdG8Qf8ACRrqMMjxRXrwwRpIUWLk/MoH8XQc9hXo+p6Rpui+I9Mvbm6M1vaWAtLHTFiMspI43KB1474/lXM+E55P+Fq6nt06TTUnslZrdymTwpDEKSATjOAf5muy8XS6F4K0W91Kaxtri6uJ3kjSVAzSyuxOOew7+w9TWF4A8NTeF9I1PxNqsCnV7iKS4aPbjylwW24HAJ6n04HY1Q8Dx6jrWhTaje+HrTUpNSaQyXM94A0i5wFA2nYByAARjHar2geFtU03wdrek6+UktBG8lpHHOzeWNpO3PBwCAcVjfCnwnpWu+CoW1SOW6BllEaPIQsPJBKAYwT1zya2PgsW1Dwje6ZeO8sFtdyW6kOynZhTjIORyT374qP4ExLDp+uxKSVTUnUZOTgKOpr3aiiiiiiiiiiiiiiiiiiiiiiiiiiiiiiiiiiiiiiiiiiiiiiiiiiiiiiiiiiiiiiiiiiiiiiiiiiiiiiiiiiiiiiiiiiiiiiiiiiiiiiiiiiiiiiiiiiiiiiiiiiiiiiiiiiiiiiiiiiiiiiiiiiiiq5H+kA+1WKKKKKKKKKKKKKKKKKKKKKKKKKxfEekw67o17pc4XZcxMgJGdrfwt9QcH8Kx/AXhw+FtAg015vOmBLyyAkgsfTPYAAfhXA+M/Amsv4kTxP4UvobS/ZQLiOViFkOAM9CCCAMg+metdZ4e0zxNPOl94murR2t9xt7S0BCbiMb3J6nBIA6DOetc/oegeIbbx5f+JLmztFtr+MQvGlwWaNQFAP3Rk/IM/U1Y+Knh3W/E8NjaaZDa+XbzC4Ms0xBLAEBcY9/Wrvj7S9d8R+FjpNrZW0c10E88yXPEW1w2BhfmztH61n614JuvEfg6w0u78q01XT0RbeZXLKCoAySOcED8CAfaqmg2vxIljTTNVnsILVRte/Q7pyo4+XBxuPqQPXrxUvxE0HW9T/sa00bTY5LbTZkmDyXCru2gALg8/jVz4maZrniTw5Hplhpi+dM6PMXnQCPac4HPJyB+Famt2usXHgttLttNY38tqLVkNwiqg27S27PIx2/lUHhHRNRi8Dv4e1O2FrOLeW2DrKrhgwPzcdPvdPauU8I2njnT9G/4RyTS7S3ht1eNdQeYPlSSflQHk/NwTgevOa3vhDoet+HtElsdXtYYB5zPGokDvyB125GOD3r0nVpruCwuJbC2Fzdqh8mEsFDN2ySQMV4n4B0bXtGvNQ1fWPDt1dazeSEtOt1BtVD/Co38c/pgDpXV6zoupeM9P1ex1Wy/s6F0iFiHlWQrIpYlzsPGcqMZ6Co/Duo+ItL0OLSb3QLubUrWPyYp4njMMoXhGLFsjjGcj39QNLwX4Sbw74cn095VlvrsyS3EuMAyMMYHsBj9T3rkfh5DrPgvSptH1DQbydxMZYZrRkkSTdgYPI24x3rq/DGj3Wkvq3iDU4Xm1XUXDvBBhjFGowsa84JA6nPYelc38KLLVdKn1eLUtIurUXt21zHI20qAc8Eg8Hp+dUNVh17QviNd65Bot1q1leWqwx+Uw/c4VRgZ6fMvtwxNR29p4pg+I7azc6H5kNxaCNfJnykK+jOQBuGCSB3PGetUjbavqvjQ674i8Pag9jZrs0+1iRZADnh2GRz1P1x/dr02TUbvXb1NMGk39vps0EyXc1xGI+CoCheTzkn/wCvXj/hq68X/DqaXQ5PD9zrGm+aWgmtUbjPcEAgA8ZBxg55r1OefW28M6rearZyfbLuB47fT7VGlMY2NtBwD8xzyfp9Kz/hWLjR/Bcdpf6beW1zZmQyRm3YtJudmBXA+Y849sc4rF+EC3eiaVq0WoabfwytdPdKht2JZCFAAx1bOeKf8F0u7SHWIL7Tr60lnvnuF8+BlUqQP4umev8ATNdz4Z17VdU1bV7O+0aSyt7OXbBO2cSjJx7E4weCetdxRRRRRRRRRRRRRRRRRRRRRRRRRRRRRRRRRRRRRRRRRRRRRRRRRRRRRRRRRRRRRRRRRRRRRRRRRRRRRRRRRRRRRRRRRRRRRRRRRRRRRRRRRRRRRRRRRRRRRRRRRRRRRRRRRRRRRRRRRRRRRRRRRRRVY/8AHwPpVmiiiiiiiiiiiiiiiiiiiiiiiiiiiiiiiiiiiiiiiiiiiiiiiiiiiiiiiiiiiiiiiiiiiiiiiiiiiiiiiiiiiiiiiiiiiiiiiiiiiiiiiiiiiiiiiiiiiiiiiiiiiiiiiiiiiiiiiiiiiiiiiiiiiiiiiiiiiiiiiiiiiiiiiiiiiiiiiiiiiiiiiiiiiiiiiiiiiiiiiiiiiiiq5H78fSrFFFFFFFFFFFFFFFFFFFFFFFFFFFFFFFFFFFFFFFFFFFFFFFFFFFFFFFFFFFFFFFFFFFFFFFFFFFFFFFFFFFFFFFFFFFFFFFFFFFFFFFFFFFFFFFFFFFFFFFFFFFFFFFFFFFFFFFFFFFFFFFFFFFFFFFFFFFFFFFFFFFFFFFFFFFFFFFFFFFFFFFFFFFFFFFFFFFFFFFFFFFFFFVj/AMfA+lWaKKKKKKKKKKKKKKKKKKKKKKKKKKKKKKKKKKKKKKKKKKKKKKKKKKKKKKKKKKKKKKKKKKKKKKKKKKKKKKKKKKKKKKKKKKKKKKKKKKKKKKKKKKKKKKKKKKKKKKKKKKKKKKKKKKKKKKKKKKKKKKKKKKKKKKKKKKKKKKKKKKKKKKKKKKKKKKKKKKKKKKKKKKKKKKKKKKKKKKKKKKKKKrEZuB7CrNFFFFFFFFFFFFFFFFFFFFFFFFFFFFFFFFFFFFFFFFFFFFFFFFFFFFFFFFFFFFFFFFFFFFFFFFFFFFFFFFFFFFFFFFFFFFFFFFFFFFFFFFFFFFFFFFFFFFFFFFFFFFFFFFFFFFFFFFFFFFFFFFFFFFFFFFFFFFFFFFFFFFFFFFFFFFFFFFFFFFFFFFFFFFFFFFFFFFFFFFFFFFFVSP8ASR9KtUUUUUUUUUUUUUUUUUUUUUUUUUUUUUUUUUUUUUUUUUUUUUUUUUUUUUUUUUUUUUUUUUUUUUUUUUUUUUUUUUUUUUUUUUUUUUUUUUUUUUUUUUUUUUUUUUUUUUUUUUUUUUUUUUUUUUUUUUUUUUUUUUUUUUUUUUUUUUUUUUUUUUUUUUUUUUUUUUUUUUUUUUUUUUUUUUUUUUUUUUUUUUVVz/pP4Vaoooooooooooooooooooooooooooooooooooooooooooooooooooooooooooooooooooooooooooooooooooooooooooooooooooooooooooooooooooooooooooooooooooooooooooooooooooooooooooooooooooooooooooooooooooooooooooooooooooooooooooooqp/y8/hVuiiiiiiiiiiiiiiiiiiiiiiiiiiiiiiiiiiiiiiiiiiiiiiiiiiiiiiiiiiiiiiiiiiiiiiiiiiiiiiiiiiiiiiiiiiiiiiiiiiiiiiiiiiiiiiiiiiiiiiiiiiiiiiiiiiiiiiiiiiiiiiiiiiiiiiiiiiiiiiiiiiiiiiiiiiiiiiiiiiiiiiiiiiiiiiiiiiiiiiiiiiiiiqv/Lz+FWqKKKKKKKKKKKKKKKKKKKKKKKKKKKKKKKKKKKKKKKKKKKKKKKKKKKKKKKKKKKKKKKKKKKKKKKKKKKKKKKKKKKKKKKKKKKKKKKKKKKKKKKKKKKKKKKKKKKKKKKKKKKKKKKKKKKKKKKKKKKKKKKKKKKKKKKKKKKKKKKKKKKKKKKKKKKKKKKKKKKKKKKKKKKKKKKKKKKKKKKKKKKKKqg/6SfpVqiiiiiiiiiiiiiiiiiiiiiiiiiiiiiiiiiiiiiiiiiiiiiiiiiiiiiiiiiiiiiiiiiiiiiiiiiiiiiiiiiiiiiiiiiiiiiiiiiiiiiiiiiiiiiiiiiiiiiiiiiiiiiiiiiiiiiiiiiiiiiiiiiiiiiiiiiiiiiiiiiiiiiiiiiiiiiiiiiiiiiiiiiiiiiiiiiiiiiiiiiiiiiqf/L0fpVyiiiiiiiiiiiiiiiiiiiiiiiiiiiiiiiiiiiiiiiiiiiiiiiiiiiiiiiiiiiiiiiiiiiiiiiiiiiiiiiiiiiiiiiiiiiiiiiiiiiiiiiiiiiiiiiiiiiiiiiiiiiiiiiiiiiiiiiiiiiiiiiiiiiiiiiiiiiiiiiiiiiiiiiiiiiiiiiiiiiiiiiiiiiiiiiiiiiiiiiiiiiiiqg/4+j9Kt0UUUUUUUUUUUUUUUUUUUUUUUUUUUUUUUUUUUUUUUUUUUUUUUUUUUUUUUUUUUUUUUUUUUUUUUUUUUUUUUUUUUUUUUUUUUUUUUUUUUUUUUUUUUUUUUUUUUUUUUUUUUUUUUUUUUUUUUUUUUUUUUUUUUUUUUUUUUUUUUUUUUUUUUUUUUUUUUUUUUUUUUUUUUUUUUUUUUUUUUUUUUUVVH/HyfpVqiiiiiiiiiiiiiiiiiiiiiiiqt7bm6t5IBPLAXGPMhIDr9CQa+cG8aat4J8bTaRrmpS6npLmNfPkQKYA4yGOB25B9QM47V9JkrcQExy/LInyyRkHgjgg9K898GW2qjUdXN/rN3dw2l2YIEcIAV2hvmwoJOHX0GRXpFFeOS+LfEGnapN4dm0e5vL55SLO+SMCJ4yeHfHA255x6V6NrV3dabolxcQxvd3kcOI1ROZJTwvHpuI/CmeGItXi0uL+3LlJ9Qb5pPLQKqZ6KMdcevrntXQUUUUUUUVxWj2/iVPEmqTaldQSaM6gWcSAZU547Z6Zzk9xjpx2tFFFFFFFVluoHuZLVZAZ40V3QdVUkgE/XB/KuN8T+INQstX0vRtJtIri8vN7u0xISKNerHH+eMdTXdDOBnGe+KWuO1e78QxeIdLgsLKKTSJAftczH5kPPvx2xxzXY0UUVxd3qmvR+K7TToNKV9HkhLzXhJ+RsNxnp2AxjPNdpRWTrurWuhaZc6neswt7dNzbRknnAA9ySAPrXA6j4h8V2kGm6nBo1vfWF2UMltbK5uIVYZHPQ47nAGfTrXqancoOCMjOD2paKKKKKKKKKKbI6xozuwVFBLMxwAPU0oIIBByD0IpaKKoapfRaZZTXs6yNDCu5/LXcQvc49AOT7A1TGuafIbIW9wtwb0/uPJIbcvdvYDufw61t0VHK/lxvJtZtqk7VGScdgO5rhvCnjS28S6nqWnwWN3bSWGBJ9pUKSSSMYBOOhrvaKAQRkHIooooooooooooooooooooorE17XtL8P2outVvI7WEnaC2SWPXAAyT07CtCwvLfUbSC8tJBLbzoJI3AI3KRkcHkfQ1boooooopiyIzsiupdcblB5GfWnBgSQCCQcH2qD7Vb+f9n8+Lz8Z8veN2Pp1qxRRRRRVQ3toLoWhuoftJGRD5g3kdc7etW6KKKKKKKKKKRmC4yQMnAyeppaKKKKKKKKKKKKKKKKKKKKKKKKKKKKKKKKKKKKKKKKKKKKKKKKKKKKKKKKKKKKKKKqj/j5P0q1RRRRRRRRRRRRRRRRRRRRRRRRXkTaHZ+INe8Z6deoGinS0w2OY2ERwy+4zmsL4f6teeFdYPgbXpNzD5tOuTnbIhzhck8DggD1BHpXovg4Ez6+xJJOqyDk9giYrjbC31O8GqXvi3VL7Rh9oaO0SG+WFFjHQrt+8e3Oc0z4YeJtS1Hwxq891MdQuNPlkWGQjmVQmVBx15/Hmuf8LTt4x0GW6tPE+pReI/nla3F5hQ3ICiLONh456g9+1dX8SrjX9L8GR6hZ6m1nPaxxC6UIrPKWKqcPzggnPHXnmvSdAlkn0bTpZXLySW0bOx6klQSa1q4r4g3ep6f4bvr7SruO2ntozLueIPkDqBngfiDXmtjb+OfFPhnT9VttcSymEO6O3RMNcEEjc79ATgYGMc81s+EviIbzwdf6xqkSrd6YTHOifL5jcbDjtkkD6g/StLTbLX/EWjW+snXrmwv7iPzreCBV+zxqeVDKVy/HJJPfjgcp4I8SXvivStR0+6l+xa1YuYJ5IQPvZIDAEHGcEH8cY4xnfC3XdY1K/wBasNf1Fp7+wk8vyREiKBkgsCqgnkflj1rsdNm1C88Qao0Wos+m2oEKwtEmPPxkjcFBwAR3zk9a5Twdr+uXvjbXNI1S6hkgs4gY44Ygqg5HOTljwccmsmfxJ4wTx/N4fgNjND5BkiBjKIqkZDtkliQeCFPPP4aOlaz4k0jxpaeHtcvoNRh1CF5YZo4VjMZUMcYH+6eueoqDWfFHiax+IVh4fiWxmtrqJpY41UoSuHwXY55XZk7eoGO9Je634r8M+JtJh1e7tL/TtWnFuEhhEfkMSANv8RwWHUnIB6Gut8Q+Iboa9ZeGdJ2LfXEZmmuZF3JbxDPO3uxIwAfUetc94g13WvBF9ZT6lfDU9Gu5RC7vCsUlu2OuVABHBPTsR71qeLvE01rrWkaHZ3lvZHUFaRr6XDBVGcKoPBYnpnjp1zWhpw8S2+sS6fe3sVzatZvJb3Yttp8zco+cA4yM9ARkenbzf4aJq7+MfFQm1RZmjniF1I8HM2N4AUZ+TAGO/H0rr/8AhINWi+IsWh3NtYpbTWzSxyxAmV4xu2hmPT5lbgV6tRXlfijxRrGk+LdF0lLa2Gn6hKFE2SzsBgMOwXr78Y5HSug8TeIm029sNLs/sxvrxic3L7Y4ox1c9yc4AHc55rk5fGV7oPiSx0jV7iyvrS/wsN3ar5bRuSBh13EYyeue+favYKK8uk8W6rF49tfDM2mwR2k8byrMJC7sgV8NxgLkpjBzVbxf421Pw/4n0vS10pJ7O9YBZEbdI/IBCrkYIz3qtf8AjDxHomtadFrekWcOl38/kxvBKXkjJ4G45wSMgnA9cVR+Oh1MeGZvL+yf2f5kfmbt3m53cY7Yzj9a7zR7u80fQfteuyWcdtbWqMDAGyAF6HJ5PQcdTWbFrPie+0gazY6fZCFx5sVnKXM0kXUHcOAxHIGD1HPar2geLYvEXh19W0m2ae4QFXs2cKyuOoz06cg9x78V5vpfxK8Satpdzc6f4VN1NbTlJRE5KqmBwB1Zsk9Og5rpNV8e3+l+JNM0m50KQQ3se4GNxJKSQcAKOBgjByemTVe68da1omt21r4h0JbWwvGK28lvJ5rZzgA4OCeR+dHiLx5rXh64trzUPDxh0OaXYZTIDMoxwSoOFJ64PpjrXoXiPxBaaFp63cuZXlYJbwp96Zz91R/jXLa14k8QeHrdNS1PSLWXTgw88Wc7NLAD3IYANzxwf8aueKfFF1pvh6HxBpFlHqFmyLLIGcoyo2MMBg9M8jt+Bra8L6tca3oFvqkkUEUlxGZERJCygdgTgc+vHFYCeMJbLw3d6/rNitvDFIUijgk3mYbtoIyBwT09uaydW8Za1oWnWmtano9s2lzld4trgtNCGGQSCAp/OsP42a3qcHhmMWEC/wBm3oVZrkuAwDchAvXkDk/hXq3hi41G506N9RsUs3AUIizCTcu0cnA4+ldDXLeMPEI8M6TLqTWNxdpHgMIduEzwC2T0z6A155ffE6caZb6npvh28vLTy1e6n5WOI/xKDg5I9en5Gutfxnp9x4W/t+Gzuby1ZWEsESBmjwDuDgnAAwcn0I65ryLwlr2gaEsOraJ4Z1N31KUwzMjF0txvwIwcYJ6HH05r2298QTveXFjo2nNqE9sB57mVY4kY/wAG45y2OSAOMiq/hLxfaeIpruy+zT2eo2R23FrOBlecZBHUZ/z0qObxRc3VxdRaHpL6jFZuY55/OWNN4GSiZ+8w/L3rzX4SXo1Lxf4uvBDJB5kikxSjDIdzZBx3GK9HbxZcXT3h0jQ7rULeylaGaZZETcy/eEYJy+Pwz2zWB4l8c3P/AAg//CQ6Lps0izh1Dysq/Z1DFN7AHJORwBnnr77HgDV538IWV5qcM0EcNoJGuZZFcOgHLcEt0GeRVf8A4T+L+yxrf9h6l/Y5bH2rEeQM43bN2due9bWs+LrLS9Et9dFreXdhMiv5lqisUVhkFgzDHXHseuK0fDWvQeItKTVLW1uooJC2xZ0VWYDuACRj8aj0LxFBrEd5KLW6tI7SRopWugqgMv3hkMenc1z9947t7SE3w0jU5tKBGb5IhsI/vAEglffH/wBfQ1/xtouiaTb6tNLLcWtwMwtbRl9/48AfiRzWJefEzRLeygvYrfULq3kRWle3g3rbkjO2Rs4DDuMk12o13Tjov9ufaF+weT5/mf7OM4x69sdc8da5d/HdrElrNPo+rwW126pDPLAgRix+Xo5Iz15ArlfH/je90zXtI0e0sL5Q93G8sqoQZkDDKRj+LI6//Xrsdd8cWGhWlvd6hY6lDDOdqloMbW5+U88Hgn6V1FvqaT6WupJb3AjaPzFjKfvCvbjPcc1S0jxDZappTasglt7NcnzLldmVHVh7e/tWHL470uGJLma21GKwdwq3r2rCE56HPXB9cd67qKWOaNJYnV43UMjqchgehB7ipKgurmG0gkuLiVYoY1LO7nAUDua4pvHejxmKSdb2CzlOI76a1dIG9PnI79s13asGUMpBUjIIPWlqKeaK3ieaaRI4kGWd2Cqo9ST0rxT4n+KNHvfCF/CRODOoFq81rIqSsGByjlcHjnr0r0PwQEtvCOilmVUFhE7MeAAUBJOTVZ/HHh9CrNeOLdyVW6MEnkFgcYEm3b+uK6TUNUstOsH1G6uFSzRQxlGWGCQARjOc5HT1rnpvG3h6CMyzah5cYxl3gkA56c7e9ben61puo2B1G1vI3shnMxO1RjrycVmQ+L9AluY7YanEskv+r8wMiyf7rMAG/AmtnUtV0/SohNqF7b2sZ4VppAm44zgZ6n2FUo/EejSXltYpqVs11cxiWGIPkupGQR9RyPUV538RA9lqlnqWla9aaXqQRkmjnJZZo8cFkUHOOcEj+Vd34USytdDhaDUIrxCDJPeCQESyE5difr69AAO1Y3hLTNMfVNW12G/ttRvbqcqZoXDrDGPuICO+3bk+3tXoNNdlRSzsFUckk4ArEl8RaNFbyXL6pZiCOTymk85SA+M7c5647ex9KuXmp2FjEk11e28EbjKNJIFDd+M9fwpum6tp+qIz2F7Bcqv3vKkDbfqB0qS/1Gy06MSXt3BbIeAZZAuT6DPU14VajTH+LtrdaVLbyxXFk8kjwSB1aTDgnI4zwPX+g90t9SsLmdreC9tpZlzujSVWYY65AOaf9vs/tH2b7XB9ozjyvMG7P0zmrtFVbu8tbJA91cwwIeA0rhR+tLaXdtex+ba3EU8ecb4nDDPpkVZoqIzRB2QypvUbmXcMgepplvdW9yGME8UoU4YxuGwfQ4pYrmCZ2jjmjd0+8quCR9RXMeK/DVh4i+wm/uJ4RaTiWPypAm5vQ5H8ufeusd1RSzsFUdSTgUxpokZUaRAzfdUsMn6U6SRI8b3VcnA3HGafUbSxowVpFDHoCeakoorltH0OTTtW1PUH1O5uResGEEj5SEDoFHb/AApP7Bf/AISYa3/al35fkeV9i8z91n1x6d8evOa6qkyM4yM+lKeBXCeENO1UXOoavqt3dhryVjb2MkpKW8Wfl+XoGIAz/jmu7ooooooorw/xbea3p/j3w9AmrTvZXkxP2VFCKqjAIOPvDBzzXt5OAT6VwXgyDW57i/1fV7idI7uQ/ZLF+PIiBO3cpHDEAf15PHfUUUUUUUUUUVwFtea5qXi25jgkEGhWAEUuYwTcSlQxCkjIxkZPT88jv6KKKKKKKKKKKKKKKKKKKKKKKKKKqD/j5P8Au1boooooooooooooooooooooooprMqKWZgqqMkk4AFeXeFtXsLrxn4mWK7gYP9mERWQHzCqENj1weK0PiN4Pi8WaVsi2xalbnfazngg91J64P6HB7VzfwkuNRPh3V572GZtUF7KZRMuGeQIoHH4AfhXH/DXxJot5Ffar4jn8/XzcMBFMhkdVxwIkxx1YYHPHpTvhHr9vY2HibeCL1bia7Fq6FWwqE4OBheQRUnjHSfCesaE3inRb230rVI089ZLeTy2Z+TsKgjDk5G4AHPqK1PiTe3E/wvtZNTdUv7hYGZWwrO3BPy+uOSB09q9g8Lyxz6DpkkMiuhtYwGHsoBrdrifiSwXwbrZOf+PVxwM1Q+HmqWK+B9MumuoVggtlSZy4xGw4IPof8RXkdn4Uvdb8FeJr2CN9+qXZu7OLHzOiOWHH+0C2Pw/H1n4Ya9aan4TsR5scc1jCtvcRM2DEUG0Fs9MgA/jXM/CPTZf7Q8Sa9hhaajeMbUsuPMQO53D2O4fkayfHv2rwf41sfE2nWvnR6hGbSeFRgySdh9Thf++TXtegaedM02G3dt85BknkJyXkbliT35J/DFeQ+C2DfFLxXtII8oDIPcFBT7P/AJLNe/8AYPX/ANBWrXiSRV+LPhcMQB9km5J7lJABVXX3DfGTw4oIJWxkzg9Dsmp3xd51rwcPTUl/9CSqeqOdA+Ltrf3zhLPVLbyYpWHyqwULtz67gvr98fhs/GyFr/QbPTLf57y7vY1hiHLNwcnA7Due1aniHw54d18WHhjVlf7bBZh7eeM7XAGFbae54yQQRjntxz/g2PWfCfiseFbvUJNR0y4tmuLR3GWhAYjBPXoPpkjGOag+G0sUHjDxs880UZa6QBWbHG58Hn6j8a09UIb4u6TggldLcEDscyV7LRXhvxF/5HzwV/13b/0JayfG09jpfxO0u71yCCXTLiz8oPcIHSIgtg4I4w2OewbNeoSReE7Z7ZorHSpZ5XUW6W8MTOxJAyuOw6k9sV3FFeNasf8Ai7ujD/qFv/OSqPj2PzviN4OTOMM75x6HP9Ks/GQ4/wCEa/7CsdS/HZivg1wHChrmMEEfeHJx+mfwo+KkNxN8N3FuGYJHA8oUZ+QFc/gDg/h+Nd/4Nuo7zwzpE8ZBVrOLODnBCgEfgQRXmHwntXQ+K72M/wChy38qwjoDtJOQOnRh/kUz9noH/hFbxipAa/cjPceWlaPiP/kq/hb/AK9Z/wD0CSqXxikxqXhGLH3tSVs/Rl/xqz8exnweP+vuP+TVz/xPaa11bwNdSkrZRXEZc5wqsGjPP4A/ka9i8bCOTwprQYrtawmwT0zsOP1xXN/DHTpD8P8ATrK/G5Z4Hyv/AEzkZiBz/ssK8y8Gajd6NDq/gFml/tEXTQ2TMDhYn+84I6ALukHrmvWfHer6f4V8NJ9osI72BmS1htpQuxmxld2eAAFzn2rzf4raXqKeD5LvVtVZ5/MjCWkAEcEeT90Dq+B0JJ6Vc+Ly7Ph1p65zhrcf+OGvdbT/AI9of9xf5VYrzz4sf8iPrP8A1xH/AKGtbHgyKM+ENFjZF8ttOh3DHBzGM5/WvGPAVq1r4F8abAws2e7+zkrjcBERkfkB+H1r0r4TQxw+B9JEaAbkZz7sXY5rz/4W2kWqtr9vd6hqEGpJqEjyxwXjxdcAttU4J3A5OPSu3m8OaV4Xj1jVNMac6xJp877pp2ld8AHPJyTuC80/4OzwT+CtPMJ+dTIJs9fM3kkn65B+hFcr8NNv/Cd+Nti7R9oHG3HO98n8/wA6pXmieJvA8t7q/hOaDUtHmdp3098sVzjLLg/NgDGQc4xwa09f1mx174T6hf2EKwRvD+8gUYEcm8F1/Mk+4NdRYzaVYfDayk1Zc6b/AGXEJ15JYOijAxzklsDpye1cdrEWq3Xw/up7c2mlaKLEva2cMfmyvCRlfMdjgEjk4BPP3s12/geyi1LwBptleJuhnsfKdemVII9T27/yrzP4f65N4YtfEHheYtLe6fcMtgjEfvS7bUUAnoWIb6OTXVfEm3m0L4aXFnA5Z1SOOeUZO4s43tz/AHiT1/vVp6L4bj1Xw5aLH4j1Z7G5tFTy0aEJsK4KgeXxjkYzxWN4x0Wx8PfDDVdKspZ7q3gAA80h2VjKpPQAcE56cVvrbxp8LvJVEC/2GTgKMbvJznHrnn61y3gzRf8AhJvhFa6U9wYjcJIFkPO1luGK59sqB9Kx18Sa34aWDQ/H2lrPpUjpCmpQE7OCNpYjH93PZsAnBrY+I7q/jfwOykFWncgjuMpXpnjXQo/Efh++010BkkjLQnjKyDlTk9OeD7E15X4H8Q3V94KGi/d1eKb+y0XnKjH3zjkbUDc/7FS/GMLpvh7RdHgDR6fLdRwy4J5RRwp9fX1ytewavY2t9ot1ZOitbS27JtA4A28Y+nBH0rzD4D3NxceEGjnZmWC7eOHPZNqtj82avaK5Dx5DpNz4bvoNbnkg09wvmPGcPkMCu3g85A7V5F8RZdXuvh/M0dhDY6PAsCol0xa6dA6qpwBtTqvGSeD617h4YGNA0of9OcP/AKAK3K8U+Lt5I934b0Rt/wBj1C/jFyo6OodflJ/HP4e1dF8WbeGTwLqsZjXbHGjIAMbSHXGPSvN/iDf3Fr8M/DVpbyNGL6K1hlZTj5PKyR+JAr3K90u0u/D8mlmMG0e18lVPOF24GPccEfSvKPgoz614Le11HdNBb3m2IOSfkXY6jnqA2eOmOKr+Mry58c+IF8HaRO8Wn2zbtUuUBxwf9WCOPUYP8Q9qX4lPFpX/AAifhO0RotNurqOOaNDjzI1ZBtJ753ZPqeTXffErR7XVPB+pQSRJi2gaeHjHlsikgj8Mj6GvJtYlfWfgrHf6lCst5CiLFPKgLgCdUDA9RlQAT1PPrXofhXwtoWm+H9I1b+z0e9tbRbkXGSHZjHk5OeR2AOQO1Z/waEWp6JeazdKk2oX91IbmVl5PovP8IB4A45xXVeFPBtj4cg1G0jka5tL2YyG3mUFEGMYA6H/AD0ri/gpAlvF4jiiULGmpuiqBgADgCvb6rXltBd28lvcwpNC4w6OMhhXzl8MfCOj65Z6/HqFt50K37xxRhioiAwcrg8HoPoMdM13Wu6fpukeKtL1aad5mt7P7LZaXFF5kpYE4ZefQnk+nWuT8NXFzJ8WrtpdMbTDcWHmNBvBMn3TubbxnOc+4rpPA8kXijxHr+s3qLK1pP9itEYZWKNc5IB/ibqT7kdKwYtNtdP8AjLGbSFIVntGldEUKu4oQSAPXGT75PerclukfxmgaKJV3WBeQouMnaw3HH4DP0qx44gjPxF8Iuq7JGMm514LBeQD+v517fRXlHiSzsYPF9rrGqXC3KR2his9OSMyymQty6oBzxnn2HpXM/D+Yp8RvE1rBZSafatAkn2NgFCthPm2qSATkn/gVe+0yRBIjISwDAjKnBH0Pavmbwl4Xs5vH3ibTJJ7trGOJQ8fntulBKnDtnJHWiHwza6V8TG0TTbm8stOvrQyTQwTFc8E7QeoGR9eTzg1e1rQ9P8G+PPCsmhQG1S7Z4Z4xIzB14XnJPZvzAPWr/wAYLIx6v4bvVuLoiS/jRoTKTEMFSCF6A8Uvx+09W8Px332m5DLcInlCU+Vgg87emffrR8RfCFinha415prqTWbdI5hetM24nKgjAOAPTA44qe+8HweI/Biarrd7d3eptYfaY5jKQsZ8ssoCDC45GeMnnnmp9C8W3OnfCiHXZyZ7uKNok8wn5m80xqST97AwT9DW14c8JadrPhuzutZiF5qN9As8l65/fAsNy7W/h2hgABxwOKz/AIT61fyy6v4c1Od7m40mYxx3Djl0yV5zz2yM9j7V7NUNxEZoZIhI8RdSN8ZAZfcZ714T8I1uovE3jC2ury5uWgnjjSS4k3uVDSAEn1wB0pNFiuLL4sXFk+p397ElkXUXcu7YW2nC4wAOfQf1qn4xg1VPidoNvaa3fKl0rSiNsOkOAwbagwMbR3B9STSeKNJk8GeJvD+q6bqeoStfXot7tLmcuJFYjPb0J655CkYxXSeOvEE7+JtP8NxJqLWrwm4u/wCzlPnMOdq57LkDJHriucvbbV9N8RaVeeFtJ1y2si+L+0mJ8p1BHIBYjJUsPbAxzmvomivHtMv28beJ9YtJZ500nSSIVit52i8+QlgWZlIJAKHAzjpWdcX914I8aabpi3dxc6NrDBEiuJWka3kLYG0kk4yw6+vtmvcqK+eJZfFlz8SL7RLTX2EAst7tJGNsKMEyUQYBcEjBPTJ/HNmuNf8Ah34v0u1utautT0fUpAg+0sXYchTyc4KlgeOo7V03j8A/ETwcDGX+ZuB9Rz+HX8K67xtDr15f6RZadJNbaXJIzahdQSCN0QAcbuoyM9P0rh7DWTpvxF0/R9K1y61PTryJxcRT3BuBE6ozfK7H/ZGRk/xewE3iG/8AEkHxI0vSbXV0EF3DJJHG8X7tF2yfeUEFyNuRk8kDpUN+2s+DPGOho2u3up2eru0MsN027aQVGVA4X7y9AOhzxXXeINbur7xXZeE9PuGtg0Rub64jxvVB0Rc9CeMnsCMd65zxld6l8P7mx1e1v76+0qaXyrq0upjMVyOqM3I6Hv1+uKm+Lk2safpEevaHqtzDCrJ56K2VKnG1gCOOcA+ua7bXdSjTwi93Z3VwTLbotrKp/eO7YCZz3JIz+NZHiNvFOj+E4ItKaXUtad0SSYqhMeclmAxggHC89jntXG+JtQufB2r6Ell4iub9ri7EV5aXU6yFlJAyBjKdT+noc3vilr3iPQ9Y0FdOuoBa3d0qeRt2tIQV+V2OflO4jgce9Zvj+58WeEFtvEf9ui6VrgRzWAi2wKpyQBzk9MZ685ruPiF4w/4R2ysY7Vo1vNRkEcLyglYlyNzlRycAjj19eh8+8UeI7jSbeHUtC8UXeo3iSAzWdzb5jmHQ4ARdo9gfx4rS8V+KvFFpq/hc2EtrHZ6wysts0WGAwhZZGOf7/VcHjp61fHGqeMvBptNcuNYt722kn8qWxjtgkaggnAPJxwRknPTrWp43m8baRpsniFdXtYltmDPp0MG5NpYLy5GWPPPTHOMV6/o96NS02zvghQXEKS7SOm4A4rRooooooooooooooooooooooqqv/HwfpVqiiiiiiiiiiiiiiiiiiiiiiikYBgQQCCMEHvVZLO1RgyW0KsOQQgBFWqYqKhYqoUsctgYyfU1Ti02wiuWu47K2S5cktMsShyT1y2M06PT7KIzmO0gQzkmYrGB5hPXdxzn3qouh6QsomXS7ESg5Di3TcPxxVm806xvmVruyt7hlGFMsSvj6ZFT21tb2kfl20EUMec7Y0CjP0FWK81+Ld7Ba+DdUikuEjlmiCxoWwz5ZQQB1PXms74d6F4c1Dwzpl3/Zun3E4gCTP5KsS46huOTz35r1pVVFCqAFAwABwBXPXPhnQ7m6N3NpVq85OWcxj5z6sOjfjmugRFjVURQqqMBQMAD0qC5tLe68rz4kk8qQSx7hna46Ee9TuiyIyMMqwII9q52x8L6Hp90Lu00u2huAc+YiYbP1pIPC2hW96t/Fpdul2rbhOF+fPrnrUN74Q0C+v11C502OS7VgwlLMCCDkHg+tQt4K8Otefbm01Ddbg3mmR92R75qxq3hPQ9Yuhd6hYLPOMYdnYY6dMHjoOlaGoaHpmpWaWV9ZRXNugwiyjcV7ZBPIPvmodN8PaVps4uLa1xOF2LJJI0jKvoCxJA9hUeseGdI1m4jur+0MlxEu2OVZXRkGc8FSMdan0fQdO0dpZLOAiaXHmTSSNJI+BjlmJOOOnSqR8J6KdcOvGyQ6gQPnJONw4Dbem7Heo5vB+hzauNZktZG1ENuE/wBplyDjHA3YAx2xiutrL1nVrHRLGW/1G4W3tY8bnIJ6nAwBkk/SvKfEMcPiLxz4Un0+dLmC3SS5kkhYMFXgqSR0yRivTfEOgaZ4is/seqWqzxA7l5IZT6gjkVheFfAmgeFpGn061Y3LDBnmcu2PQdh+AruqK4q58GaXc60Ncd7waip+SZbhhsGCMAdAMEjHuaq6x4E0zWNXh1e6u9R+1QMGhKXG0R85wvHAp/ibwRp/iZoDqN5qDLBgxpHPtUNjG7GPve9HiLwRY+IreG21G+1KSCMD92LjAYjoxGOTz1rpNK0mHTtP/s/zZrq3A2gXTCQ7cY29ORj1rmLbwNZWMc8Gn6jqllZzNua1gnAjBPXGVLDPsa6Y6PbR6T/ZNmZLK2CeWptyFZRnnBIPJ5yevJPXmsHwj4NsfCYlTTrm88mQ7mhlkDJu4G7GOvAqvqfgi31HX7fXpNX1WO9tj+48t4wka8/KAU6HJBznOeaf4q8F2niW9s7y61DUIXs3DwLBIqqjAg5Hy9cgc9eO1SeK/B1t4psoLK/1HUFghIbETou9hkZb5OTz9K1L7w5Y6joY0XUPMu7cRhBJMQZBjo24AfMPXH1zzWNb+DgLOPTr3WtRvdNjIC2spQBlHRXZVDMOnGe1d2iLGioihUUAKqjAA9BXPHw7YHxCPEO1/tot/s4AxtxnO7pndjjOenameLfDdj4q0t9Nvw4QsHjdDho3AIDD8yPxrh7z4YWd9o50+81jU7mRQoglnm3LAF6bU4XpwSefcV0V74Ksb7wwvh25uruWJQpW4kk3SBlxgjOQBgYwB0J781t+GtHfRNPS1l1C7v5B1muX3HpgADsK6GvPfiuM+B9Z/wCuI/8AQ1rD8IeHNUHhXTLaHxDOllcWySSKYVaVFdASkbn7o5OOCR2NdZqHhhH8Nf8ACPabcfYbYxmFmCb2KEHd6cknJP19ak8G6BceG9Mj019QN3BCMQ7oghQZzjjr1NcT4r+GSanq51nRdVm0e+kJMzQg4YkckbSCCe/PP1znt/C/hqLQ7eQT3lzqN5MMTXV3IZHYf3RnovtXCwfDi90jVJZvDfiO40vTrht01oIxIAe+3dwOOASCR6mtfwZ4C/4RfWNQ1JNWubgXbEmOQAkgknLsclmySc8UmjeGfE2iW0tlZeIbZ7VyxjE9oWaAsckqd3PJJAORWrH4J0+DwlP4YgeRYJo2DSk5Yuedx/EDj0GK57TvAF63he78P61r017FJEsNuEQIsCoQy+7HIHU9BgYqlafD/WpfDs+g6r4mkntFi8u0jhiCBcD5d5+8yg4+XP8ATHc+B9BvfDujwafe6kb1oRtTEYVUXPAHc/Un06d6V34Ot7nxpaeKDIoMFuYzFt+9JyA2fZWI/AV2Gp2FtqljcWF5GJLedDHIp9D6eh9D2rwzS/hz4q0R3stJ8XG30mRzlfLzIqk5+UEEBvcEV3Hirwld6h4Z/wCEf0m8SCKVt1xPclpJJfm3Ekjuzck/hirLaFq//CG/8I+s1j5/2X7F5xD7fK8vZux13fp/KuY0zwX4hsPBo8PRaraxz286S2tzEGG0CTzCGHf5uR/9atjVdA8ReI7BNJ1ufSlsmlVp5bVJDJIqsCAobhCccnJ69KZ478H32sXejajot1BbXmlv+7W4BMZXg9gTn5QPoevFehaXFeQ2ka39ytxddZHRNi59FHoPfmuH0nwRBpvjPUfEcbp5d1H8kIBykjY3tn3wf++jXQ+MPDln4q0ebTLwEBvnikHWNx0YfmR9Ca5vT9M8YRaINIuLrS2cR+Qt9vkaTy8EZK7Rl8Y53duc12Hh3RrbQNKttMtAfKhXG4gZY9Sxx3JrbrgPiV4Ym8WeH2sLacRXCSrNHuOFcgEbW9sE/iBXG694Y8b+JvDcunanqWmW7BV2w26MftBUgjzHY8dM/KOSea9M8I2uq2WiWlrrDWrXUKCPNsDt2gADOercc4wPSulrz34jeEB4v0qOCKcW17byCW3mI4BxgqccgH1HcCuF1LSPiLr3hu40a/8A7Ji+RY2l3lpLjDDnI+VRgEk4yfQZrp7nwTc6x4Hh8OaxcWxurZEFtPbq22MouEJz14yD04PY1JpR8aW+lJpNzYWj3SJ5K6kt18gXGA5TG4sPwzjtUs3hzUtA8H/2N4WaMXrfK1xM+3Bb77gjv6enHpWF4K0rXfCGliyj8Ox3Vy7l7i6W9QeaxPHUA4A9fel13wnrfinQ2kv3Sz1qC9a6sgJt6RLhQEyO3Gc464961L3/AISvxBoUujXOkLp11cp5M96biN4gmcMVVSWJK8YIH3uvFR+M/Dl4fBC+GNEsWuSUijEjSogUK6sWOSMk4zwO5+h7XwtDcx6BY2l/ZtbzQ26QSRs6tnagBIKk8V4lY6D4z8A6pdQ+HbOHVNKvHLrG7AeWenPK7T27gge3Hr2hW+sW9tcanrQSfU5IwBbWhwkaDJCLk8tknJz6DnHPHfCjS9Z0ZtYg1bS5rY3V21ykrSxuDkcg7WPPT9fSvY6rXsrw20skcDzuqkiOMjc3sMkCvHfhHZ6vpI1O21TR7m0N3dtcpIWVkGRypwc9vTvVPWbTxFoPxDn8Q2mkSavY3lusKrGw3Q4UDAJ+7yufQhj36Q29l4uj+IUetXWiQyR3Fr5QENx+7gX0dyvLDvgc54piadr/AIC8U395pelTaromqP5kkUBzJE/J7+5PsQfUU61svE938RLPX7jw+YLc2uwr9pU+UpDAbm4y2eSqg4BHWtDxlZ6rpHjnTPE1jpVzqVr9nME8duNzqeQDj0+YH8D0rJ8Q2/irUPGPh7Wv7AY2tsWK26yjfGpO0mRvugnOQATwOcHNfQSFmRSy7WI5XOcH0p1eBXh1rw/8R7/VX0S+1a0vYEitpLZN3lD5ePReQc5x1z3NHhqPxDb/ABH1LUdQ8Pzxx6jAi742DRwqNgG5+hIC8gHOegxzXvtIzBVLHOAM8DJ/KvCfBjXS/ELxBezaVqcFpe4SCeWzdUYrjkkjgHGRn26VBdyXR+K9tqY0jVTYRwfZjcixkKbip5zj7oJxn69uad8Q3uLjxt4bkt9N1GeHT5d1xNHaSMihmHQgc4AJyOPqcinfFyaS5vfDy21hqFx9muluZTFaOwVMg+nX29jnFT/GiaXVPD9tY6dY393PNIs4ENpIwVBnluOPp1rX+IuoxXHgOWK2gu5Zb2JY4Ylt2L5BGdwx8uMc/wBalh1SOP4ao3kXJmXThaeR5D+Z53l7du3GevfpjmuT8MaI/iP4WHw8Ultr+Et8s8bJtfzTIvUcgg4z9fSuj8DeK4rDRrfSNcguLHUrCMQeTJC2ZlUYUpgfNwAP/wBdXvh1oFzZ3Ws67fxSQXOqXLOkEmN0cQJKhsdG5/QV6lRXhPwrlE3i3xu6ggC6RefUNKP6VWt9Ugf4uyzGUtbtai1ilCHYZMD5dwGOuefXiqvi3UrNvinoVw7v9ksomjnmVTtST95wTjsdufrVz4vajbjVfDMSyFvs98s8+xSwRAVO44HpmqnxGa/0HxTpXjbT7d7zTxAEnMYyAvPU44BVhg+o966zTfH48VTQWfhyzug7uPtFzPEAlvH1Y9wWxwB0zXrlFfOvhmSTwL461u21lvJ03V5TNb3r/LDuyWAJPAOGIPuB2Oa6PXLOPxj400GaweOfTtHLTz3UThk8wkMiAjgnKqTjoD+Fez0V883Gq2elfGOZr2dII5rRYlkc4UMVBAJ7ZxitXxdBD4y8XeH7PT2S5ttNka4vLmE71j5BVCw4BJTGOv5GqHjrUrGP4leFTJdRqLcOJmLDahbIAJ7HPr7U/wCJurRQeL9AsNbkaLw6yNJOFZtsrcgBwOoB28c8E1h6z4h0eH4leHr2DEWmW1u8QmSIrG5ZHA2YHIG5RkVq63q1jN8YPD7JcwmOKzdZHLgBWZJSFOehwy8e4p/xYvrSLxf4ND3MatDcOZQW/wBWGMeC3pnmo9e/4pb4nW3iO5Zv7K1OIRSTqMpEdgQZPQDIQ9ehPpitz4tD/hItPsdA0l47q/urlXCo4IjjUHLtjovI5969RuNJtrrRm0i4Bkt2t/IbOM4xjP1759a8Q+FcOrTz/wBg6nHttvDs7nIJ/eSMTsBz1A+dgfdfx6P4y69daNp2nQxSy29pe3IiurmE4dIxgkL7kZ/L3rz/AOJF/wCGYF8Ow6K1r5UV8kk0sA3KqjH337nB6E54Oa2/ivqthe6l4Lmgu4niN/5m/OBsDoC3PbIPPfFa/wAfZY/+ETiTzE3PdIVG7luD09ayfi1DeQQ+G/FGnxi5g01g0oQ5GDtIPf5TggntkV2I+J/hWXShewXJkncYjsRHmdnPRNo754znHvXKfEe5x4o8CC9eKO6ErvOgb5ULGMdz0yCM98Vb/aCmVPC9shdQz3a4U8lsKx4rpvjFKq+AdTKSAbxCFIb7wMqdPXjP4V1vg1xJ4Z0ZlIINjD0OedgrpKKKKKKKKKKKKKKKKKKKKKKKqr/x8H6VaoooooooooooooooooooooooooooooooooqErDOASEkA6HANPSNIwQiKoPoMU+iiiiiiiiiiiiiiiioLm3gu4XguYY5oXGGjkUMrfUHrVTTtK07TA40+wtbQPywt4Vj3fXAGa0qKKKKKKKKKKKKKKKKKKKKKKK57xJ4fs/Edm1lfSXH2dwNyRSlA2DkE+uCAfwq5omlw6NYQ2FvJM8MKhI/OfeVUAADPpxWrRRRRRRRRRRRRRRRRRRRRRRRRRRRRRRRRRRRRRRRRRRRRRRRRRRRRRRRRRRRRRRSYHpSgAdqQqCc4GfXFLRXF+Ita1jStTso7XQp9Q0+VSJpbcgyI3YBSQMdOTge9Z3w+8OS6KuqahdKEu9WumuXi6mJSSVQnuRuOfrXoexf7o/Kk2If4V/KlKKeqg/hSlVK7SAV6YxTIoo4hiONUHooxUlFQzwQ3CbJ4klTOdrqGGfxp0UUcKBIo1RB0VRgVJSEgAk9BXz/p93bXXxRv7qayuZNPu7NLaKaSzcxtJ8nByvA4Iya94tbS2tEKW1vFCh52xoFH6VFJp1lK5eSzt3YnJZolJP6U67sLO9jWO6tIJ0Q5VZYwwB9gaJLG0leGSS1gd4OYmaMEx/7p7dO1V20fTHYs2nWjMxySYFJJ/KnXGladcyGW4sLWWRuryQqxPbqRVqW2gmgNvLBG8BAUxMgKkemOlVrHS9P08ubKxtrYuAGMMKpu+uBzWjUSQxRvJIkaK8hBdgoBYgYBJ78AD8KhvbK1v4Db3ltDcwkgmOaMOpI6cHiqEug6PLZpYyaVZNZo/mLAYF2K3qFxjPJ/M+tF1oOj3cpludJsZpCAC8lsjE4GByR6ACnXWh6ReCMXOl2U/lLsj823Rti+gyOBVyGxtILUWcVrBHagEeSkYCYJyflHHUmsjT/C+g6bcfabLRrGCfO4SRwKCp56ccdT0p2oeGtD1KWSa90iyuJpCC8ssCs5wAB82M9AKTU/DOiaqYTf6ZbXPkoI4vMTOxfQelOu/DejXtpBZXOm28trASYonXKoT6CtDTNNstJtha2FtHbwAlhHGMKCeuBWhRRRRRRRRRRRRRRRRRRRRRRVRP8Aj4b6Vbooooooooooooooooooooooooqj/aFltmb7Zb7YceafNXCZ6buePxq15sYj83zF8vG7fnjHrmoLW+tLzd9luoZ9vXypA2PyqWa4hgx50sceem9gM/nUIvrRul1AfpIKknuYLdA808cSHozuFB/OpI5Y5RmORXGAflOeKZJcQRuEeaNWPRWYAmsPxfZpf+H9RheSVB5DuGikKEEDI5HuOnSuF+CsoHgi2klkAzNKSzt1O8969c3Lt3ZG3rnNAYMMggj1BoDBuhB+lLRTQykkAgkdRmnUUUUUV5x4u1fXfDuoW15Z6dcatpc/7ue2t490sLgcMuBnacc54yO2a6zw7LqNxpsVxqkYhupiZDAP+WKn7q57kDGc9ya26KKKKKKa7BEZ26KMmuI8HXGu6ibrUtUcQ2c7t9jszDtdI88M5POSO34/TuaK4fxrqWq2qWFhoaqdQvrgIJHTcsMY5dz7Dj8/XFdlbrIkMazOHlCgO4GAzY5OO1TUUUUU192xtmA+Plz0z715D4M8Qa5feNNd0jVLqGSGyjBjSGIKoJI5yfmPBxya6i1i8VDxddST3NsfDvlAQxBBv3YH45Bz1OMHp6dVcX9tb3VraSSgT3RYRJ3bapYn6AD+VXqKKKKKKKKKKKKCQBk9K4nwrr1/r91qE32KKLSYZnhtbjeS1wVbaWA/u8Hn/A121FFFFFFFFFFFcdceJgvieLw9bWMtxN5QmuJlYBIEOeuep6cf7VdjRXm/jPxnL4b1DTbMaVLKt9OkK3DOAgyQDjGTkZ7gV6RRRRRXB+HvFj6x4g1bSG0y4t1sGIWdx8sgB259snkeo5qTUPFi2fiux8OfYLh2uozIZwPlUYP5jjn0zXQarrNnpMlqt9J5MdzJ5STNgIHxkKT2JAOPpU0OpWs9/NYQv5k0CB5dvIjySACezHBOPStHIzjPPpWPc61ZWuqQaXcSeVcXEe+EuMLJzgqD/e6ce4qzY6ja373C2solEEnlSMo+UPjJXPcjI6etaFFc3qfiPT9N1Ww0mYyve3x/dRxRl8D+8cdBwee2CegrpKZLIsUbyPnagLHAJOB7DrXF+F/GmneJr/ULGygvI5bEgS/aIvL5yRgDOQQQcggV29FFYPiTXrHw5pz6jqDSLboQv7tCxJPQcf14q3o2pQ6vptrqNurrDcxiRFkADAH1wTWnRRRRVa8u7ext5Lm6mSGCMbnkkbCqPc0zT7621K0ivLOZZreUbkkXowq5WB4k8Qad4asRfapOYoC4jUhSxZjk4AHsCfwrZtp4rqCK4gcPDKgdGH8SkZB/KpqKKKKKKKKKKguriG0gkuLiVYoY1LO7nAUDuaraXqVlq9pHe6fcx3FtJnbIhyDjrWhUFzcwWsRluJo4Yh1eRgoH4motPvrXUrWO7sp0nt5M7JIzkHBIOD9QauUUUUUUUVDcXENtGZZ5o4oxwWkYKPzNSqwdQykFSMgg8EVXS6t5J3t0niaZBlow4LKPUjqKs4ooqJJopHdEkRnTG9QwJX6jtUtFFFFFFFHSmo6uoZGDKehByKdRSBlLFQRkdRmlzj8aKKKKKKKKKKKKKKKKKKKKKKKKKKqIc3Dewq3RRRRRRRRRRRRRRRRRRRRRRRVe7toryCS3nXdFIMMu4jI+or5Y+G/gyx1278S2t5Nciwhu9iW8crKNwZsMT3IHAz6nPau2ntoZ/FujeCI5JX0fS7X7RcRytk3DY+VX7MoypxjByRjpTfirYr4X+weKNExZXUM6xTRwgJHMhB+8oGCe2fQ+wr0u40bTdfuLDWr6GOaFLQ7Le4QMg37W3HPGQAR+PtXiB0LS/iH4r2abYwWmgaZlZZ7aER/aWPYFeD069cc9xXReNr630Txlb3niPTmuvD5szDbfuRLFBJlSSVPAPb1xjrjjtvB+kaXbtqup+G7yB7O/jjWGOPlIJED5HsCXBx2OfWvPJtH0jT9B1HT9e8vWfEcqSvLPbI1xLGcEqSxGYwODjgdeDzXQ/D+/u9S+GU015PJPKILlA8hy20BgAT3rlfhj4PtPEvguAard3klt50vlW0cnlxpz1IH3mzk5PTOMV0nwmDXnh3V9E1BmurexvZLZN7/8swBhcjBABBP4+1Q/ArfP4c1OGd5ZYvtzovnEklNqjHP4/jmoPhhH9n8a+L7WNnFvDIqxxbiVUbm6Z6V75XD/ABBtddvNDa38P3C29y8q+ZKZPLKR8klW7HOPwzXinxHvNG8OR2l54VuJU1S2uAJZrdnkiZcHKyNnYSTj1PWvp+Fi8SMerKCaew3KRkjIxkdRXzz4cs9XvfGniTSW8R6iLWJVBfzMyBScgKTwnU8gZ/OtDwol74b+IV14cXUru702e0+0RpcuZGRuP4scdG9sEZya3tU0+5m8Qahe+JtREGgRRqLKFLtoQzDksQpBLA5/MYrG+F2uyT6v4i00X1xc6XZMslq90WZ1Q54y3O3AGM/1q/4UdviBDeaxfXV0liLh4bO0t5miVUUD52KkFmOe/A/HFbHhG18V6ZpWrWupyfbZoGf+zZZZAzzDadu5s9M4+9zye2K4DVbX+yvCcl9rWv38XisQNcKEv2Dq3VUEQbaFxgHjuee1bmp+KdVT4YWetRCQ3UkcaXE0f3kXdtaQe5x+Bb2q5pVjDqY0zVfC3iG+uLZbpGvYJbxn3r/FuDcq3TjjI/Cr19rE2v8AjKTwvaXctra2UH2i8lgbbJI3GI1YfdHzqSRz1HGM1geI73UPAOu6ZcJqV5eaJqEnkz293I07RP8A3kZuQMHOM9j7Yh+LMuqaJdabrdrrF/Fpslykd3BFJwF4OVGOMhT1zya9E8XNNcaZZ22nXk8Nzd3ESQTQOd23qzH1GwMfyNZuvW+uTavo2j2Ut5FpOxnu7+N/3uVBwpY9MnHbv7Vymk66dN+IFv4estak1PTruFy6zTee1vKoZiofr0XoSetN1m/8Vw/ESDSLPVrc29zatPFFLDhI1+ccgHLMCM9QDx0qW3udf8M+OdO07UNbl1Wx1eN/9bEqGJ1BOVA4HbpgYY8ZAqfxzrGvaX4w8OWttfAadfXKK9ukQzgMobLdSMMT2r2iivJ7Ua1rn9r3eqalfaFbW1w0VmqhYkCjGJGLLlweO+OuPaH4b+INR8U+Gb8XN5turWZ7ZL2FRlwFBD4Ixnn/ACasfCrXNS8R6DfPqd20txFdyQLOsaxsF2qQcAYBBJ7VV+G2v6rqWpeJLTVL83UWnXRhid4UQhQzDJKgA/dH0/Gr2h6hqPjYXl9bX82m6VFM8Fp9nCmScr1kYsp+XrgDHv0ri/hhHfx+PvFK6nLHNeKirJJGu1X5GCB2yMcV0uj+Itef4i3egahNataR2plRIIiBztIJJycjJHXB9PTl/EGlajL8WNMSLXrqIvbPcRnYrCFcsDGq9MEKM5Bz1rpvHWsa94b1LQfs2prNa3t0lvLFNAmeqgkEAdefpV74s61q3hzR49T0u9ETCVYmiaJXVgc85IyDwK9Pt2Lwxu3VlBP5VNXlWnX/AIj8R3WqvFdnRbOzmaCAPaBmlx/ExfjH09aufDTxPeeJLG9F+ITc2VwYDLCMLKAOGxnqeenFek1xfi7xL/Yj6fY20ay6jqM6wW6PnYuSAXbHO0Z7Vz3ijVfEXhK1TV57q31LT1kRbuLyPLeMEgZjIPrx83rXpOn3kGo2dve2z74J41kRumQRkVcPSvIT4o8QWnjq38Oagmmx2dyGlgnSJy0iAMQOXwG+Uj69jkV1niLUNWt9T0yx0p7MvdM3mLcRMxRF5Zxhh0yBjuSORXG3Hi3xBp3jiz8OagmmLZ3WHiuVikUyJzwPmIDZBHP17iu01a51Cy1DStM0dbGOKbd5kckDHyo1HLDawAHKqBjqw5pt/ceJZdXmttNhsI7KKJGE93G53uc5A2kdMfrXDweL/Elx4x/4Ru1g0u7WDa15cxJIohXjcOW5YZxj1OOxxJH461s+L9Q8OPokRlhiLW4SQnecqVZm6BNpycAkHiruh+K9ej8Vp4d8R2FlA9zbma1ktHJBxnIJY88KemDx0wcjU1HxLqE/ik+G9GgtfPhtxc3M91uKqpIGFVcEnle/emeGPE+pXXiK/wDDes2dvHe2sXnrPauTHIhKgcHkH5h39emOeZh+ImsS+KtR8PL4cd7i3jPkxpJklsrtZ2+6qENnP07nFPs/iBq1jr0+heINFWO9aLzLNbMl/PPZQTxzg88Dg5xVuDxrrWm+I7HSPEukQWkWo/LazW8u8b8gBWJ4J5AOO5HY1b8beOLzwxrGmWP9jvNa3kqp9oDFiwyAwRFBJYZ6d+2apav451nQ9UsX1XQfsuiXkwhSYyB5YyRwXCkgHvjngHBOKufETxpqPg+W0dNMgubO5bYJnmKbH9G4PbJ/A10mrznQtJvNahs7Rr5wjznzDiU8KAGxk9gox/OptX8RJoOkw3mqxBLuYrGlrA29nkPRFJxn3PSuS13xrqfheayk1/S4I7G7O3zLWYyNCeOGBUZ4J6eh61hfGeeON/C1wxPlrqKuSqknHB4A5P0rW1n4gahot5Zzah4entdFuZfLW6lkAkBI4LJ/D3ODzgH6V6+rBlDKcgjINLXDLrmt3N3exWWhCS3tpjCJZbgRmQjqQCOnI5+vpWP4e8dTav4ivNDOkOslmG8+aKYSIrD+HPAyTx9c+hq94Z8awa/r1/pMWnXVo9pHvc3KhHJyBjbk46inS+MoU8Y2vhk6bcpNMrsLiUBVKhWbK9yDtIzxyKTxzc2WoKvhh9PbUbq/iaQQiQRCNF/5aFyDtwemAee1Y/gu4TRPtfhu10C4tb63ha8KyXCyC5ZjtDeZxnJAGSBjGMcYrA+HHiDX9W8SeIJL+wDhLhLd/LmXbahS42jJyw78dSSe9dJ44h0/xPP/AGJHps2oXlkyztJDOsItycgAyHOCf7uOevan+Adf0hbC50az026sLrSYz51jIgaVsDlhj75J78ZJHqKq6Z8UdM1OS8gtNN1OS7gcIlqsGZZOoJwOFAI5JPH6V0vhHxjZ+JmvII7a6s7yzIE9tcptdc55x+H1rG0DW9E1fxtqUdvbX39p21sEeW5j2KkYI+VFPzDJbJyP0NdVqniK3sb+PTIba4vdQkTzBb2yglF/vOzEBRnjJPeqfhrxdY6/dXVgkNzaajaf6+1uUCuvOMjBII9x6j1ryHwrrNponjfxlJcCWSWWcLDbwIXllYFjhVHX+Qr17wr4v0/xNJdQW8V1bXVqcTW13GI5E+q5NdlRXG/EP/kUNa/69X/lWN4Z1e20L4e6XqN2JGgitYgwiXcxLEKMDvyRVzWvGDWGgy6vDoupSgIWRHh24AGdzckqvqSPWqfwv8Q3eu6DbS38F39qfzJHnkixG4MhwFbvwQAPatC98b6damZ0tr+5tIGKzXlvb74YyOuWzzj2BrTn8WaFBo8WtSajGunyjMc2GO7nGAuM5yMYxWNa/EPw1dXGm20N/ul1E4hUIflOSo3f3SSMAdeazPHOpaRrFvPojvf3SW8sb38Wn27SkKDkIzDgZIHQ5+U9Oo7jw5qml6vpsVzo8sT2g+QLGNvlkfwlf4SMjj3Fblch4y1Dw3ZWCp4lktfssjfLHOm/cw5yFAJ/Ef1raXULG30pNQMiQWAhWRWI2hUIBHHbjHFYkfjHR2uLeCSS5ge5dUtzPaSoJixAXaSvOcj/ADmrV34q0Kz1KLS59Ut1vpW2CENkg4zhsfd/HFUbHxz4Z1DU/wCy7XWIJLskqqgMFc+iuRtY/QnNOfxv4aj1RdKOrwfbGfYFAYru9N4G0HtjPXiutnmit4nmmkSOJBlndgFUepJ6Vy9v4w0C4nigXUo0kl/1XnI0Yk5x8pYANz6V1tMlkWKN5HOEQFmPoBXP6X4n0TV7j7Np+p291NtLbIm3YA7n0q9PrGnwX0eny3UaXcuNkJ+8309a1aztXisZ9PuYdSMYspIyk3mvtXaeDk5GOvWs3wnBo1to1vDoLRNp6ZCNE+4E55JPc5zS6j4l0XTJGivNSgidSA6ls7Cem7HT8areLYbHVPDGotLHBd2/2WSSMkB1yEOGU9j6EVw/wv1fTdH+H2jyajfW9qjGYKZpAu4+c/TPXr2r16CaK4iSaCVJYnGVdGDKw9QR1rMvtb0rT5PKvNRtYJOMpJKoIz3IzwORyfWtOCaK4iWWCVJYmGVdGDA/QiparXd3b2cRmuriKCIYBeVwqjPuaqXGsaZbSxQz6jaRSy48tJJ1UvnpgE85q/NNFBE000qRxKMl3YAAfU1Uk1PT4zEsl9bKZU8yMNKo3rjO4c8jHeuP8QQLrVxZ3enrp+rx2e/zrGSYFX3gBWzyARg9R0zjmtTwh5MWkQ2P2u1nmjD70t5g4QFydo74UEL+FeZeDrOz0f4l+KYIFSC2jto3AJwF3BGP6k17bZ31pfIz2d1BcIpwWhkDgH04rgfHqa1Yy2etaHdQLJCfLuLa5mEcU6c4HzEAMCTg5HWug8N2lxNo+/U7v7VcXgMkxjlJjXP8CYPCgccdTk968u+DkMNjqHi9VIjhjvto3NwqhpMdT+te6QXENxH5sE0csf8AfRgw/MU6KeKUkRyo+Ou1gcUJNE7FVkRmHUBgTUtMd0jGXYKPUnFG9Nu/cu31zxSqyuMqwI9Qa8s8R3fi3R9YlGk20d/YXwBTzm/49ZMBTznO3OGxg98YrvTpzS6PJp091K7ywNFJPn5iWBBYenXj0rI8D+HYfC2ippkN290qyM5kbHUnoAOg/rmut3rgncML156UqsGAZSCD0INcJpXhJNP8Vah4g/tK6mku02+Q7ZCDjj3AxwO1cHqtnNafFrQidRvZobqKaXyZZSVjISThQMYXgcfXOc16V4u8PzeIILSOHVLrT2gnEvmW7YLDGMV11FFFFFFFFFFFFFFFFFFFFFFFFVUH79vpVqiiiiiiiiiiiiiiiiiiiiiiioLmYW8LzFJHCDO2NCzH2AHWvDvhLHf2Gpa0l9pGoWov7kzwySwnYB8xwx6Kefx9a0fGmkX+meL9K8X6bYTXscSmG9t7cZkKkMNwX+I4bp6qv1qbxfC3j6Gx0ixt7uKzaUT3V5PbvEqIuRtXcBuck9sgfyp/FbU9Wt7a18P6Lp98ILhQtzeQW7uIosgbVK9TjOfbjvxsaTfWPhXQF0/StH1qVoo2Kf8AEul3SyHux245P6cdqm/4SKaO9msPEelTiwe2hYT/AGNpIfMKgujYBHB/LHNcd4f0K9s7nxVf+GYbi10y5tGWyilDRl58csinBAByASByRjgGqHgbVZ4vCN1oVt4X1L+19ksdwxh8tXdgTveRsc4PQ5PAApvgDVWsfh9fadcadqEcscdwgY252yOwOEXuTz6cYNdR8H7yLS/BixX6zW0ltJI0qSwupUFuDgjkcjpVH4MMY4tctLiGe3nnu2uESeFkJjYYBGRg/SsL4daufBJ1TQdT03VJL1rxpIRDAZPOBAUYPAOduc9PetX4atex+NvEz3mmXVubqT7wTfGhBJwXHHIPFe/1418arm/tdGs5IIppNO+0gX6QkgtHjoSOinkH3IrgPid4h0/V/B1tDoWnXQ06OZCbj7OY4Y+D8oJ6nOQccZ78jP0boWow6rp8N3bxzpEwwvnRlGOO+DWszBQWYgADJJ7V4F4F1awn+I/igx3UZFxtWE5wJCvDBT3PHbqAT0oGtad/wuA5u4gn2D7OH3gqZPvbcjgcevfis3SfE1na+N9bPi3zxexSlNNjaIyIsYY7RGAPvMAuDjn6nFR+AdRgPjfxTb3cN1bT6i6iKF4TvAbJyQAQuFIOSelZXgnxTF8Nb3UvDXiOOeKETmW3lVC4IPGfXaQARgdc5xXrGoeJ7/UvC2tavo1rPHFHb/6FJLFteQ4O6RV9ACMZ7qeK820rxFoZ+Ht9HbRzX2s3FlJ9u2wtJKHYEGSR8fdHXJPQCuh8F+LNL0zwDpLT/vrdJlsrzKHbFvLZzkYbAwSBng+4zja7o2k6Fr2i6n4NvkW8u7yOKSxtpg8UkfJZsDOFxwe3ORjFaMzL4Q+KU2o35EWm6xBsW6kOEjbCkgnoPmQdegYfWtn4jRxeK7vQ9E06UXD/AGwXFxJAQ6wRqMEsQeCd3GeuMdxXonirRIte0G90pwv72IrGzDO1x90/gcV5z8JJtQ1exhuNUj2tpIewhLHLM3G4n6AKv4GqPjPXrf8A4Tqz0LXrlrXQzAJdpbZHM5Jx5h7pkEYOBkc1z2oa3okfxO8O3Vo0VvpcNrJGJlj8uJmKyD5eACMsoyO5rob3ULa4+MGkmO4iZf7NKDBxhj5h289+c/jTvG9zCvxN8Io0qKVDg5YDBbIA+pOMeuaPiTcQx+OfBm+VF2TtuywG3LJjPpXuwORkVFO5iikkCliqlgo74HSvn3wR4j0XXIdQ1zxTe232+OcqlncNlbeMAYCRHqc55AJ/WnfA++spLTWrUXEcc9xfyNHASA+3aOdvXHB/Kq/wR1nTdG8P6laanfW9pcw3zs8U0oV8bEHA6nlSOPSo/hle2+p3Xja0ikCXF9cSPDFL8rEN5nY+meR2rS+DHiWwtNGl0HUriGyv7GeRTFORGSCSTyepB3A9ximfD/VtOvPiJ4pmgvYXSfYsDBuJccHae/I7deo4rRsNr/GTUsOmU09cgnnOE4+vOfpTvEF5b2Xxa0Z7qaOGM6Y43yNtXOZepPA6VF8YLiHd4VvPNjNoupI7TBsqBwc56YwCfwqh8ctd0y48Nw2lteQ3E0lwjgQuHAXDckjiveNPkSWzt5I3V0aNSGU5B49asSv5cbvgnaCcDvXhnhDWLPxlBqGqeIr5EitpmjXTXm2RxIMFWdONzdRk5HHqOGfA+e0aLXlt3iEb6ixhRcDKY4wPTFe814N8UJ5NG8XeFtcmX/iXxy+TLKc7YyTyTj/ZJP8AwGu6+J08C+C9VLkOs0IjjAG7czEBcevJBrV8DWE2meGNKs7gOJo7dd6v1UnnafpnH4V1VeN/GTTbj+zLTxDp/F/o8yzhsA/JnnPrg4OPTNdR4OvE8RPJ4mWKWOOeNYLVJV2ssY5Y9ecuSM+iisL4v6PJeaEur2WE1HSJBdRSjqFXlv5Bv+A1reAtQbxNB/wk00DQvPELeKM9FVT85HqC+fwUVT+JPiyXQ7eHS9LQza5qP7u2jXqmeN/59M9/YGrXgvw9aeCNEZ7y433c7LJeXMhzmRiBgH0yce/Wuc0hlb4wa0AQSuloDg9DmI1B4iP/ABeDwwP+nKb/ANAmrVOs3Ov+MdQ0CxlGnR2UI+03MaqbiYHHCEghQNw55P0rm/B9jbab8VtatrWaWZV04F3lmMrli0edzEk5q/4eH/F4PEx9LKL/ANAhqzqx/wCLvaMP+oU/85Kxfiz/AMjl4G/6/R/6Nip/xYY/8Jh4HTJ2m+UkZ4z5sf8AiatfHpd+haUm5l3anGMqcEfI/Ir0XxbocfiLwzdaa6hpHh3QnjKyAZU5PTng+xNeX/DzW5vFFtpWiXUUiT6K++8JJAby/liGR1OSCcnrGfWk+MN22meIfCOo3ClrCC6JkyflVtynP1wCfwr2y/l09rE3N4beSzRRLvkAZMdmH9MV498VpxNd+DSEZRNqMbgMMFeU4I9ef0q38ejjwcP+vuP+TV69Yf8AHnb/APXJf5Vbryb4k+KbjThb+H9D+fXdSYIgX/lirZBfPY+npyT056LwR4YtPCOlpaCUSXc777idjzLIRyBnnAwcD6nua4LwcP8Ai6Xio+kS/wDslTeIj/xd/wAMD/pym/8AQJa2fHvhK71u/ttV0PVfsOt2UW0Hdw0Z3YBHbJ3c9Dz6cVvAvii+vNauNE8SaZHa6/BCCs8acTRD357nPBwcnpjFZnwk51vxkf8AqJN/6G9Ynw2gh1fVPE9vPqWpW2orfySOlvclFKkkAgDgkEEf9816Xovg/RtD15tSS5u59TuY2Ba5n3lhxk9PoK4v4RIn9u+MpNg3/wBosN3fG9+KteGwq/FnxSqqAPskJ49SkZNS6M6v8XddCnJTTY1YY6H92f5EVQ+HV40/j7xml0R9q84CPv8AukZlHP02V6yunaVa6wdREMUep3aeUZAfnkUAHGPYKOfYV5R8O4kbx54zkKqXWdQrEcjLNnB/CrWiCJfi7rojVAf7NQvtA+8TGeffpXtNFcV8RwW8Ha0AxH+ivyK8W8D66Yb/AELTfEsSJYvZRHSmyfJL4PzPngvzj0BxjrmvfPGBx4Z1k+ljP/6LavM9GupbL4PCeAkSLYSBSCQVyzDII5BGc1Y8C6XqF/4P0s2fiF0tJLbaYvscRAOSGXJHODkevGe9Lc+GLbwj4B1/TrW8luUMckpMuMoSoGOOg4z+NX/hZomnL4O0aWSwgaYAziSSIMwfcSGBPIPTGKr+Hnhi1DWYvCMBuTPeNJd315Jm3WTglEKjc5G7OD69eazPgksiweIVl8vzRqb7/LGFzjnAPavca8s+NMSP4D1RmRWZDCykjJU+agyPTgkfial1XQZvEvw8ttLt5hFNJZW7IT90lQrYPscfyNcjY+MpZLyz0Dx3pj6fepcJJBerxDK6MCrZ6cngkZHP8PZnxBsLW8+JHhKK4gSSOQMXUjhtpJGfUZA4NJ8abC1Q+G2jgjif7csQeNQrBeOAR06VpfGbStPtfBcrQWVvE0M0ZjKRhSuWweR6iqPxEvLqWPwVpMU0afbp0kZ5huVnQJtDL/ECX5Hfiuk8X+E9e8VWUVpdahpcKxSCVZIbaTepHoS5xXp9lHJDaQRSy+bKkaq8h/jIHJ/GrNfP7RReDPilE6RiOw1+PYML8qykjIB9S2D/AMD+mPUdPjTUvEN3qTLujsl+x27HpuzmUgEeu1cj0YV19c/4qtYLvQtRjuIY5kFvIwWRAwDBSQcHuDXknw6v5dI+FU9/CAZbdbh0z/eycGrPgKy1+48IWwSPRJ4byJmd7gyO8m4n/WH+I8468YxV3w/4Y1Hwn4J13T769huY/s8zwiJSNgMZyMn1PNZ/wr8MaJf+CLO5v9OhvJZxKGa4XfsAkdcJn7nTPy455rI+G2ty6P8AC/Ub4Es1m0phDHIBOMAdcDcc/ia774V2UD+ErW7nRZ7m/Dy3U0o3tMSx+8TnOAAPwrl/h6JNE8deI/DELk6fGouoY8kiLdtOB+EgH/ARXu1eK/HaxtpfCUl7JCGuIJY/LfJBXLYP6E1JefDvRtR8LN5sck+pyWgcX80heUyBcrkk9Ogx6ADtmvOjdf298GZ7nUQ0k+nuIoZd+DxIgGex4IX6D1r0rwj4F0ifSvD2q3aSzahDbxyiYyE7gVG1SOm1RgAeg798n4WQRW3i/wAaRQxrHGtwm1FGAPmkPFWvD0Fvb/FrXkto44x/Z0ZdUGAGPl9u3Y/jmsaDQdP8RfFHxLFf75raKGBjCkhVJGCIMNjrgjp6iqVxow8BfEXRzo7SR6bq5MclsWJXPQj6AsrD06dDWr4evb7xDq+v6k+hx6tDFdG0t0nuVCxIvBCoy4BIIJPfp9dP4eeHNf0PxBqM8trHY6LdBmjsxciQRtkEYA4HVvw/CuT+HPh6z1zW/Fv9oNNLarqB/wBEEhWN23yfMwHUjt/XjHQ+ALSPRfHvijQrTK6esccyQkkqpYKeAf8Afx9AKXwDbwWnxF8WwW8SRRKqFUQYAzgnA+pNOWzjh+MIa3RIg9gZZgoxvJyCT6nOD+Fe51ynjm1gvPC+rxzxq6raSSLnsyqWU/gQK5f4UxRX/wAPdNhukEsUizKyvyCPNcVwvwl1t9O8Ba5qTNLctZzSuiynriNSB1OBnn8T+PV+HPDFv4k8JC81ki91PU4WkN3MNzQk52+X/cA44GAfpxWta6Fqlr4HudM1jVJZbuKGQpc20zqwABKjdwTj37cVifB23N98P4oZJ54zLLLmWKQpIDvJyGHINcX8J9AXxFo2qwalqF9JZpfMht1m2iQ7Ry7Dlu3GQM889uk+Erz2ereJ/DouZpLGwmAtRI5LRKSwwPToOnfnvT/B0Utn8T/Eliby7uIYrSMp9pmaQjcI2xk9ssce1WvER/4u34XH/TnN/wCgS1W+Lv26xu9DvbXVL2JJb6OKS2WXbGRwR0x6d8jn2r3OiiiiiiiiiiiiiiiiiiiiiiiiqqH/AEhh7VaooooooooooooooooooooooooooooooxmijAHakwPSjA9KAAOgFG0Z3YGfXFAAHQUtIyhgQwBB6g0wxRmPyzGvl/3ccflUgGBgdKKiWGJSCsSAjoQopgtoAciGPPXOwUrW8DyrM0MZlX7rlQWH0NOEMSytKI0EjDDOFGSPc1Fc2drdFTcW0MxU5UyIGx9M1YCqF2hRtxjGOMVVgsbS3EghtYIxJ98JGF3fXHWhbGzSEQLawCFTuEYjG0H1x0qO00yws3L2tjbQORgtFEqnH4CrF1a295EYbqCKeInJSVAyn8DTLSytbJNlpbQwIf4Yowo/SrdRxRRxBhHGqBmLEKMZJOSfqTVHUNK07Ugov7C1ugn3fPhV8fTIpJ9J024eF59PtJXg/wBUzwqxj7/LkcfhUH9g6P53n/2TYedu3+Z9mTduznOcdc0XOg6PdzNPc6TYTTOctJJbIzH6kim3Hh7RLmQy3Gj6fLIeryWyMT+JFbSqqKFVQqqMAAYAFOrnrfwzodtfnUYNIso7wkt5ywqGyepHHB9/c1a0/RdL02ee4stPtreedi0skcQVnJOTk9evOKpt4Y0JtR/tNtJszfbxJ55iG7eOjfXvn15q9ZaPptjcz3VrY28NxcOXllSMB3JOSSevWsrUfCHh7U7wXt7o9pNcghjI0f3yP72OG6d81oWug6RZ3T3dtplpFcPjMiQqDx0xxxVODwroVverfxaXbpeK24Thfnz6561NrfhzRtdaF9U06C6aE/u2kXke309ulXNT0jT9UsvsF9Zwz2vGImXgY6Y9Me1YieC/DaWP2BdHtfsplExjK5y4yASep4JH4muqghit4khgjSKJBhURQqqPQAdKlrjo/BXhuPU21RdItxeM28tyV3Zzu2Z25zznGa0NM8NaPpd9c6hZWEUN1csWllGSSTycZPH0GK6GqOo6faanayWl9bR3FvIMNHIuR9fY+/asKy8J6RaSwSLFNL9mObdJ7h5UgP8AsKxIHbnrwK6uioLq3iu7eW2nQPDMhjkQ/wASkYI/KoNMsLbS7G3sbSMR28CBEUeg9fU+p715tqnxB0e6nvdAsTNNq7TNZJCYDtMhJUtnptU5Jz2Br0LQ9Ni0fS7TToP9XbxLGCe5A5J9ycn8a5nUPAui3+snW5RdrqGQwmjunUrgY4weOO1On8GWVyYvtOo6vOsUiyKkt67LuU5BKng4ODz6Uyx8EafZa9Jr0d5qLX8vEjPPkOvHykY5Hyrx7Cm3vgawvddi16W+1L7fET5TrOAEU5+QDHC/MRj3NVtc+HejavrI1lpr60uyAJTZzeWJcf3uM8gYOCKdF8OvD8Gsx6tbxT27rH5bQQzFY5Pdv4ienfBwMirGm+CbPTtck12LUNRa+lXZM8kisJV+Xggr0+UDjFFx4JtZ/EcXiJtT1MXsQKoBKmwKc/Lgr935jxmofEXgOy1/VrXVbrUtSSe0cPAsUiBIyCCMAoe4BqPX/ANrr2o2mo3msap9psyDAUaJRGQQQQPLxnIz/wDqqbxh4Ig8WRWsV9quopHbkMqxGNQzgY3n5OvJ6cc9K1LnxDonh4w6dqetxrcLGGBupBvZegLEADP86qeCLCBIr/WEt1ifVrlrkfIA3l9Ezj1GX+rmtrxJ4f03xLp7afqkHmwE7lwxDIwBAZSOhGT/APqrgdB+Fuk6Xc20099qF+lq263t7mUGKNs53BQBz+n1rc8V+C4/Et7a3Vzql5B9kcSW6QhAI2455UknIFP8Y+Dx4rsYLG81W6jgjYOwjRB5jgEZPHv06dK6/TLV7KygtpLh7holC+a4AZgOmccdKvV5UngCW21+68QWmuTrqFyWBeeFJQqnHCggYwAAD6cd61Rod42q2E2reJGuVt5TLb2vkxxF32lckjlsBj09a5bwXA7/ABF8W3S8xLsiLDpuOOM/8BNbOq+Cr2/8TweIxrRiurYFIEFuCqp83ynnnhjz71r634d1G61uPWtM1lrGdLYW7RNEJI5AGZhuGR3b6+4qxo3h2S31WTW9TvPtmqPD9nVkj8uOKPOcKvJyTyST37Vhad4Hn03xNe6rZ6zcRWN7P9pns1A+eTJPLf3ck8Y6cVmeL/hv/ausJrmiapJo+pHiV4l+WT/a4IIJ6HqD6dc9R4c8MXGjQTzzarPqGrzRiM3d0S6oB0VVzwuecZ5NZXgrwfqPhq91C5k1aK7F+5lmX7Ns+fkgj5uOSePSq2heDdW07xbeeJJ9Wtp5LwFJoRbsoCcYCnccY2r+VGleENas/GFz4lm1Sxke6URTQpaso8sbeAd3XCjk56VB4w+H02o6zHr+gamdL1UDbIwGUk4xnjvjg9QcDj16Hwx4a1DSxPe6nq76pq0kflpLKMRwjnAVR0ycZPfA6d83wh4U1XQ9d1XVLm9s501OTzJUSJlKYLEBTnp82OfSqumeEtctPGt14nkvbBhdqIZoEjcfuwFAwST83yKfc56Z4NKsfEuneNpmutaF5pt60si2mSTbx/wHBGFwdq8Hnk+tes1yXjfS9R1vQ7jTNOmtoWuR5ckk4Jwh64A71xeq+B9R1bwZZ6HdT2P9oWJRba7RWAVFwB2yDgYOOuAa6rTtL1ubQLrSNburWaSS2a3W6g3bmypXLAjryOe9Y3gvwtrOmaW2ja5eWV3paRNDHBDGcurEk7yQPXjH51xWk+AfGfhe5nh8OeIrRdMkclY7tSxUE9cbSN2B1GM+1d/qPhrUn8KXmjwXaXd9fK32i6vJGUbmwCQAp4AGAO2BWp4I0rU9I8P2+k6o1q726eUklszEMnbIKjBHT8K8+8JeEPF3hWS70vT9Q07+yJpTLHcTIzyxDpwvAJOBkE4rZ+HnhTXPDF7qcd1d2c1hcXLTK6hjNIT0LdFXsTjPIPavWq8y+MYz4D1b/tj/AOjkq/dWOrXPhLTIdHmjhvo47Z1MxIT5dpIbHbjpWD4j0LW/Gdraafqmn2lhDDOJZpxP5pYDIxGAARn3pnirQfEF/wCMNJ1qytbV7bTgQEkuNpkBzk/d44Pv0pvxG0LX/Edxpi2FjbiGxnW5LzXO3eePlAAOO/NXvidpOteJPDY03T7GMzSujy+ZOBsAOcD1OcfhmqninwddeKvClhayr9g1awUGH94HXcBjGR2OAc9QR+dPQV+JVyiabq62Nrb42SagjBpyvcqA2N3bO0Y617LBClvDHDGMJGoRRnsBgVLXnXxO8LyeKdC8i0CC/t5Vmt3JwQehGe2QT+IFdhoenrpWmW1kpLGJMO5JJdzyzEnuWJP41q1i+JDjQ9TPpaS/+gGvMPhFp8Wo/DiOyukbyLrz427EqWIJB/Pn1FcroFn8Q/AxbRrHTbfWNPD7oJC+0KCTkAlht5OSDkA5wec16bfwa3D4W1FbyN9Q1W/R0MNqQI4dyFQq7iMKByTySSetU/h3BqGieB4LO80u6W8tRIDCNpMhaRmG35sYww6471z3wr0C+g8Mah4f13S57VJy+WZlIZWAHGM4I/pVjwQuu+CrZ9B1DSbq/tI3ZrO6sQHBUkkqwJG3nn/gX411XhTQLq31jVvEWpKIr3USqrbghvJjUAAFhwSQBnHpXoNeK/HtmXwaQCQGuowcHqOTW5Dr+qPoNvb22gaiNTkgESZQLEjbQA5fONvf17cVzPiXwtNpHw1fw3p1pPeXcoQu0CZDOJEZmOTnHGB9K9L8FSTv4d06O5s57SeCBIXimXBygC5+hxmvK7CPWPB3jLW5Rol9qlpqziaKa2G7adxO1ieFxuI5I6D1qbw5YeIoPiVqurXejMLe9gjjaVJAEiG1Mcn75G3acd89qsWsGoeGvH2s6ndaXe3Gn6lGvlT2cJm2kAcMq8joR09PXI6L+y5/Eviiw1q6tp7bT9LRvssU67Xmlbq5U8qBgdeSQK85aPxJ8O/E+ozafo91rGjalL53lwKxKMcnsDgjJHPUAd+nrPh/U9Z1RTquo6bJplkkZ8qzO555G7s6446cDrzk9q8/+EQuLbVPErXWnajbJeXXnwtPaOgZcueuODgjirnhdrl/iTr+ovpmpQ2d3FHFDNNZuisUVFJyRwDtOP6VQlkvvCPxA1bUpdH1C+sdSiHlSWUJkIIAO0gd8qR1Hr0pLKXW3+Ji6ndaBeR28tkIlEYDeUp6F2ztzkHjPHvivfqytetZL7R9QtIseZPbSRJn1ZSB/OvEfh14ivtJ8OW3h5PDuqS6tbtKiq0OyHJdm3M54VRnB/8Ar1m/CrSLy/8ABWsaBe2V3bPctIYpZ4NsYyoC8nk4YE8D8areDfGeq+DLZvDOtaDfzzWrMtsbZNxYEk49xk8EZ47cV7FPeXy+HNRu9XiaCa5WQQ2iAyGMFSFT5QcscZPbJ7VyXwivI9J8GLFfJPBLbSSNJHJC6sAW4wCOc5HSsr4GTi10vV4rqOa3lN29zsmiZT5e1eeRimfDS6iTxn4qlkE0aXkytbtJCyq4Xex5IGMAg8+tSeEdVtLv4oeILuN3EF1DHDbyNGwWRlVAcEjH8Bx61X8UatbwfFnRbiQOLWyt2inmCkqrMsnBPtuXNXPjPqEKTaFAu+WW3vUuJVjQsUQY647nPAru/GXjW18L6ZaaibWa8guXCq0PAAxnJJ6ew711+l38GqWNvfWxYw3EYkTcMHB9RV+iiiiiiiiiiiiiiiiiiiiiiqif8fL/AEq3RRRRRRRRRRRRRRRRRRRRRRRRRRUSTRPI8aSI0keN6hgSuRkZHanJIjlgjqxU7Wwc4Pofzp9FFFFNV1csFYEqcNg5wfQ0K6tnawODg4PQ06imSyJDG8kjqkaAszMcBQOpJ7Cq1hfWmo263NlcxXEDfdkicMD+IqKz1OwvZ7i3tby3nmtm2TRxyBmjPowHTuPqD6VoAgkgEZHX2oBBzg9OtLSAgjIORSg56UUUhIUZJAHvQCCMg5FLTWZUUsxAA6knFJG6SIHjZWU9GU5Bp9FFFFFFFFFFFFFFFFFFFFFFFFFFFFFFZlvpWnW13LewWNtHdTHMkyxAO31bGa06KKKKKKKKKKK5bVfCehavqMGp3+nRT3kAASRi2ODkZUHDfiDXUAAAADAHQCloooooorkvEnhTT/EM9pc3T3UNxaEmGa2mMbLnHf8AAVs6VpVnpMLxWkRXzHMkjsxZ5HPVmY8k/WtSiiiiiiiiiiiiqVtY2trJNLBAiSzNukcD5nPuau0UUUUUUUUU1xuUgEgkYyO1eW2Xg3V5bc6drniBtT0sz+c0TxESSAHIRnJPy5AOAO2MgV6mAFAAAAHAApaKKKKKKKKKK821PSvF95carbf2hpj6Teq0USyRsJIEZcHG0DJ69T/hXZ6FpNroWmW2mWSsLe3Tau45J5ySfckkn61rUUUUUUV5b8U9C1bxPpK6Vp1vDjzVlaaWbaBgHgDBz1r0LSftA0+2F3CsNwsYDxq+4AjjrWhRRRRRRRRRRRRRRgUdKTaCc4GfWlxmkwPQUYA7Ck2r6D8qAqj+EflRsU/wj8qCik5Kgn3FY2tw31xAlvYpbqZCQ803Pkj+8q/xNyccgVf0+zi0+zt7OAERQRrGmeuAMc+9XKKKKKKKKKKKKKKKKKKKKKKKpRjFy9XaKKKKKKKKKKKKKKKKKKKKKKKrXl1FZW0lzOWEUS7nKoXIHrgAmua8OeMdB8TSyxaRetcvEA0mIJECg9MllA7GtQ65p41YaP5z/byu8R+S+NuM53Y24989eOteWfEOC3GrxX2m+IJNL1S3hK3RgheYGLgjzFXOMZ43e3oK9F8Hf2aNEtl0q8S8t1BDTqcmR+rFv9ok5555pmpeLtC0x5Fu79U8ptsjLG7rG3TDMoIU54wT1x61F4p8W6b4d0VtVllE8brmAQ/MJT2AI4xyOayvAni+01vQILu7voVulQtc7/kCfNjqQBjoM1unxb4fGnvqX9sWn2NHMbSiQEbgAdo9TyOB61q6TqthrNot5p11Fc27HAeNsjPofQ+xrybx/NPpWuQ6lpXiWx024ePy7y2uSXVwOFcooJyN3fA4H4+peHYrWHSrYWV19rhZd32kvvMpPVie5JzWxI6xozuwVFBLMxwAPUmuXTxh4ckxt1uxOTj/AFw/X0qzLeaJr2n3tsL+zurUxFLgxTqwRWBHJB+Xvg+1VvB9noenaQINAliksUkcl45fMBbPOWz/AJGKo+FdG8OabqGqXGizxS3VxJuuglwJDGck4xn5ed3X+lcl47kvNK1yHUdG8R6Tp1zNDsurXUZwqSgfdfHJyM4zx0Hvnq7TWNH8N+HEurzWormKIHzboSiQzSk5bGMknJ4HYY9Kn8DeJrfxPo9verND9ol3u0CsN0ahyACOvQDnv+NefeKv7V0XXZ4tG8S6XZW2pEGaC+uV328h4Z41Y987sev4V7HYQ22n6fDHHNm3jjH72Rwdw67i3Qk9c+9Nm1bTYLeO5l1C0jgkJCSvMoViOwJOD0NWZbu2hhWeS4iSFsbZGcBTnpg9K47xXZN4qtLfTbC/jFq1yj30kMwLCJcnaMdCxA57YNdPpUmnpbx2lhPDJHAgVVjkDEKOBnFTXGoWVtKsM95bxSvjajyqrH6AmuM+KFnDeeD9UaQvmGBpUKSFeRzyAcEfWn+AJ7ey8G6Kbi5SNWtlw0rgZJ5xzXfAggEHINNd1jGXYKPUnFNjljkzsdWx12nNN+0Qj/lrH/30K5PxjaahrGnR6fpN00BnnRbi5ikAaKLqxGCDk4AwOuT2rpNPihtbWG1imaRYUCBpJN7EAYyT3NWfOi/56p/30KerK3Qg/Q0hkQLuLqF9SeKeDkZHSmGRAwQuoY9Bnmn00soGSwx65pSQBknApetGaAQRkdKxvEVxeWukXk2nwPPeiMiCNBklzwp+gJyfYVV8Kabe6XpMMGo6hPfXjfPNLK2cMQMqv+yP/r966OobiMzQvGsrxFlIEkeNy+4yCM/hXj/wcuL2aHXo72+uLx4dRaMSTuWOAAO/Tp0FezUUUUUUyQMyMEbaxBAbGcH1rxfwHf6u3jfxJpmo6nLeRWwBiDYCqCcjCjgcEDiva6KKQkKCScAdSaztJ1O11e0F3ZuXgZ3RXxgNtYqSPUZHBrSpCQASTgDqTWRZ6gmsaa13pcyYkLpFK67lyrFd2AeRkHFcB8K9Z1XWIdZGrXYuZra+aFWEaoAAAMAAdOK9XriPF+p3FlNp9ul+mmW9w7CS/dFYIwGVT5htG7k5P901reFr651HSYri6KO5Z1WVFKrKoYhXAPTcAD+NdDRRRRRRRRRXEeMrvxPamw/4R2ztrkPMFuPOP3V7d+F65PUccV2UsqwQvNMyokalnYnhQBkn6VRu7yT+zXvbGMXLeUJY0GR5gxnA9yOnviuP0Xx7pfiCazt9HEtxcT/PLGy7TbICNxft3wMZycV6HRXEeMPEdzosmnWenWS32pX8xSKAvsG0AlmJ9Bx+vpXaR7zGvmBQ+BuCnIz3xT6KK5Dx1rl34c0G41S0slu3hI3K8m0KpOC3v24HrWj4W1OTWdD0/UpkRJLmFZGVOgJ9M1vUUUUUxJEkLBHVih2tg52nrg+/Ip9FFee+P/GQ8HWkdw+mXNykjBRIm0RqfQnOc8Htj3rvoX82JJMY3KDj61JSMwVSzHAAyTXLeFfE1r4nhuLiytrpLeKQxrNMgCykdSmCcj3rqqKKKKKKKKOlFc7rHiPTdHvLKyu5XFzevsgjSNnLcgZ4HA5FdFRRRRRRRRRRRRRRRRRRRRRRRRRRRRRRRRRRRRRRRRRRRRRRRRRRRRRRRRRRRRRVKP8A4+Hq7RRRRRRRRRRRRRRRRRRRRRRRQRkYPSvnzQox4H+JN3pZTZpuvKJLdgOFcZIXJ9y4wP7y16PYTecNZ8SJ8waNorQnBBiiB5Hsz7j9MVh/BporrwlHeu/nXl1PK95I/LM+4jk/7oX86g1HRbX4f+EvENxostwJJkMo3yD90zfKCmAMYzkfTrVTwnpet3ng20tba60VrG6tfm3WkhfLD5ix34LZJycdRUbeG7rwn8NNb0y6vheBYpXiYKVCKQPlAP8Atbj/AMCrr/A9vbz+BdLhuII5IHs1LxsuQ3GTkfWvLvgNo2m3/h68nvLO3upBeMo85N4QbE4APAPuPanfDG4/sq78fragC3sZ2khhxhVIMvA9vlA/AVp/DBNfu/D76jbjR5TqM8ss73AkMjHcQQ+OCOOB6Guw+HXhXUPCq6hDc3VvJa3EolhihDYiPORz26flXod3bpd201tLny5kaNsHBwRg1498QNSttFtbPwz4es7c6xe4ht40jBMKHjeT1B9CfQk9K2tJ8EaXoHg6fSpraG6YxNLcyMn+tkAJB+g6D0+pNZfwUhjn8BQQyoHjkkmV1I4YFiCDXO/Be0S08QeMlhRI4EvfKjReAoV5MD6YIqncatL4D8Ua3N4h0ZrvTNTnMsV/FEHIU9IznsBxg4PGRkGuyh07Qx8P9cfRporvTrmK6uoTsGIiUOFAI4244zgiqHg26t/Dfwri1aCCNZ47SSTcEyXkLNt3HqRnH4VF4U03UbvwpEZtC0u9bUoTLNdSXpMkpfnc+YjgjI4DHGO1Q6f4O1LSPh/reka/cW95HFDJNaeVI7CIhCR1A6MMgciqXw28HaLrHgKzuNTt3upXiuERpJCfJXzHH7sdFPGc4zn8BVv4SWMHiP4dyaZqYM9sZpIlDHlBwRtPYgkkelR/B+eHw/B4h8P3yxpd6XO80sijHmxYxuHc42557MtdTYNH4Y8Iap4h+zxx3l0Jb4gIOC5/dpwOABsyPXJqv4b8L2Gu+DBJfQxT6jqlu0s17LGGk8xslTntt4wBxxTNd0+88P8Awuv7G/vDfXENq0Zlz/CWwoGeeAR19KwNI8E6XqvgK3udRe4urn7AXhkklOLfAJARegHTPrjmuz+D99cX/gywe5laWSMvEHY5JVWIAJ9hx9AK7vWNMtdYsZrG8iEkEq4I7g9iPQjsa8X+C00WkW2uaFeKkN5p10zyuV2l48Y3e4+UnPoRXTaH4W0zWdJ1G7u9Pt1bWJHljPljMcZ4jI9Dj58ju34VzPwYkj0hdb8PXqRxX+nTl3kOBviPfPoCCfT5x712/g/R4PsuoatHBFBPqzvKjIu3ZE33Bj6fMfUsa4bxlp3hfwd4fggk0qG+1e4URQAgtJNL3c85xuOePUAVJoXgu50LwFqTXWoX0WqXNqbiZo52BiKKxVPoM/N6884xWd4B8LJ4o+H9mdVv72RGE/kIk5VY/ncZI/iOd33s8HHrW58KdT1XWPAl5Cswe/tWltbaV3zyEBTJ9AWx9BXJ+ILHRtP8JzQXdw194qtYTLLc2skk0sEueWdwSUA4Bziuq1C4vtW+E0eoS397b3kdl5xmhlKPIVBHzEdVbqfX1rN0fwmuteALO71PUr55ksmltxFMUWLgsOP4j6k59BgVD4A0a88b+EbOXXtavnt4maOGK3k8skKcZkbBLnsPQepOa2PhBcX99oWraRd6hPIbG6e1iuQ37wLjHBbOMdvSuZ+GWk6lrkeuWt/4i1NrS3vmi/dzlZZCoxy5yduP4R3rb+Gj3VvrXibwjPfz3lhaH9xJJKTJGp42hu3GOmMEEgDNVfA0VxoHxC1PQtVvLq5aWHztOluJ2bcncAE8tt4J/wCmZr0jTbRb7xZqGrJLL9mtUFqqCYmN5gPnbb0yAQvpkHv05rw4/wDwnd/rV3fTyvpNrdGztLWKZo1JUAtI23BYnIxk8ZPHSt7wXpOv6Nfara6hefadJ83dp5klMkiqf4STzgDA57g15X8OtFu9c/4Sa1/tW5sbA6m5f7GwSZ2yeN5BwuMcAc4rqvhXe31tq/iHw5c3st7Bp82YJZyS4BJBBOenAP1z617W4LIyqxViCAwGce9fN/g4+I77xf4h0V/E1y9ranY8zYMgXceIwflVuSCwHHbtXReEpNT0Hx7e+GrjVbvU7Ka0FzC93KXkjwemT+OcYzweKaniRPEer6mZpdbh0/TpjbxR6dHIocj7zu6c9QcLxgY7k1Z8B6xq9vq2qWN+NRn0KNGuLPUb62lRtox8pZgM8E8nn5T68W/C4vfHNrNrt1qWoWNnNI8dja2cxi2Rg7d7kfefIPqBj8K5f4W211Z+OvFsN9ctcTR7QZpMZddx2k44ztxXUeG9RufH02pXf225tNJtbg29qtnKYnkIGS7sOTwwwOnsaq6Br2paD40bwhq93JeW08XmafdT4MpGMhXbA3fdcZPOR78Q2eux6/4r1jSNS1i80qa0mENlbwziETDn5s872PB2+hHB5xoX2la1J4O1601bVL1Z7d53huonVGmiVMpnH8J6EcHg81T+DVpNaeCLe/W6urgyJM0doxBjQiRhhRjOSVJ6/wARqif7dufCtx4g1zXb3RdSbzHt7YukEKEA7EKsNx3Y6E5/XNy01W88ZfDC51C4uZrO6W3mLvasF8worDnjo2OQMexFW/glZyxeDtPuGvp5I5PO2W7Bdkf70jjAz1Unk/xGuX+GesQaZB4j8ze9xNqskdvBEMySvg8KP5k8DvXq3hfT9fitWl1zWJJ7mVTiJIolEAPbKr8zDjnp7Ecnj/Aus6pqniLxNourXa31vYShYWeBFIG5h2GD0HWr2i61qp+Iep+H7m8FxYw2X2iIGJVZSSnBIHONxr1U9K8Pute8Qab8RLTQr7VYxpd3+9gb7Ou515xGTjg7gRn0weM13niWbU21LS7HSr/7PJO5adTCrhYVGWfkcHJVR2y1Yeq+LYn8QS6DFq9ppq2sQe5u5yoJc9EQN8ucEEnnHTFYXhjxvOPFz+G73U7PVLeZS9nf25TJOM7H2HbnAboOvsRj209K8SfXvEWm/EO00HUdStjp12hkgf7OFLjBwmc8NlSOvORwMgDvvEFzqa6npdlpl1FG9w7GdXh37YVGWfOeDkqo7ZYV5/r/AIu8UaZ45tdBhs7G5huozJbxRsysVw4Bdz0wVJOAeBxzUlx4i8U+HfE2k2mvPYXFhq8vkxi1Rh5D5AAyRk8svXrz0xWj8RfFOu+Gr3S0s4LA2d7dJB5km5pASRn5RgY69zWX8dxqa+FJpbbUBb2YZEnhSM75tzYwXzwvtjn1xW5a3mv6N4GXUBJp95JbWSzoHjeLESx7jnBO5sAAYCivO/DWv+KtS0u11jw74X0iN7i4aO8kSMRtMdxORyPkAIBJJOc/j0tt428Uv4vu/D8mhWrSx2/mRRwzkhc7SGkkI+6MkcKDkgVo6J4o8R2ni+Lw14lt7AteQtNbT2W/bwCSPm7YVuuD9cina14m1Kw+IGkaPLpVj9luwwhvDlpdmMsAeNpyoyOe1L488Z6x4Y1rS7ePTIJtPvJlj8zcWlfldwVQRg88Zzms3xZ4z8U+FJbXUdT0vTxo803lGKGUtMuQTgtwN2FJ4GO3vVvxL4w8T6XarrcOhwDRFZC6zuftJjJHzbVOE69Dkjv6V6xp93FqFlbXsO7yriJZU3DB2sARn8DXE/Fc48D6z/1xH/oa1haFq11pvgTQI9LigutTmgiSG1kYgyA/ePHQAZJJ44ru5dVl0jRJtT1828JhTfILckqOmFGepJOPqRXLXWueKv7JOt2mk2D2vl+eto8z/aGixkdBt3Y528/nxV+DxlFqHhKbxHpVlNd+XG7G23KjKV+8CSe3XjJI6A9K43Q/iDr3iPRTd6N4aM92jN5m+XbCoHQKxwWYjHA/+tXU+GfFd74q8My6hpVlDHqUUjQPBdOyxrIACeQMkYYenpkda434N6vruoaNe6jdRQXUEt3NM7LIwnZ9oO1UI24yAB8wwPpTrf4o396+rW1j4XvJ72ycKIEbdgAkNvI6EEYAGc/ga7S68ZGK20aGLTpH1rVow8NizbfLwMsXY8qo55xk46dcVrnxjdaFqtnp/iSxht4707YLy1lLxBsgbW3AFevX39Mkch+0O5XwpZgEgNfoDg9R5cld34z8VHwfosV5/Zs92NqrlSFRT0G49Rz6A1zWs/Ee7s7G21Wz8N31xpRCtcXT/uwoOOUHJI5IycDI/Guw8Q+I7G38KvrP2e7vLCeAMRaqN4R1+8ckbQM8nqKoaN4htLbwTa6zZ6POlosRKWdqA7IoJGe3pkn+dZGm/ERtZ0j7dpGh3t9OJGVoIsfu1B4LMeMkchRk1LonxHtde0kXOlabd3eoBtsljEBuj4+8zEgBT2PUnjHBxt+CfF8XicXsL2ctlfWUmye2l+8vof0I/Cu7rhz4plur69tdJ0ua/Sxfy7mVZFQCQdUUMcsR+Wao3PjqKLw4dfi0jUJbdJXjliCqJIgpILMM8DI/DvXQ+FteTxHosWrW9rLFHNu8tJGUlsEjsSOoI5x0qDRfEsWoabdajc2k9hbWzurPcFSDsJDEbSc4II/lmsS68craaWusy6Dqv9luAyTqIySpxhim/IU9ifb1Fcn8XvFmp6XY2Vrp9ncJFeyoGugyjcvXy1AOcnoSccZ9c16u+swW2mS6nqMU2n28X3xchdwGcA4Ut1JwB1rz/UPEOm6brVtrmsaNqlrHLELaC8uEUxwAknlFJKFvUjOAOgzXQ+KvHOj+GDbC9+0SG5x5ZhiypB77zhcd+tZms/EnRdGuo47q31H7JI/lrqCW2bYnvhs5bHP3QeneneI/iPo+hSfNb395brgSXdnCJIIiegZ8gZ9hn866fVPEljp+irrYWa6sGVX8y2TeQhGdxGRx6+lLpniG01XQo9bsIbm4tpFJSNI/3hwxUgKT1BB/LineF/ENj4n0/wDtDT/M8jeY/wB4u05HXj8a6Kiiiiiiiiiiiiiiiiiiiiiiiiiiiiiiiiiiiiiiiiiiiiiiiiiiiiiiiqcf/Hw9XKKKKKKKKKKKKKKKKKKKKKKKKK80+Jfg6TxZZWn2OVLfULWcPFOSRtU/e5H4H6rXf2tnBa2cVlEgEEcYjVTz8oGOfWvArDwp418EX11F4VNnfaVcP5ixXb4KnGORkc9sg8gDPpXqGn+HLm706+j8SXEV7d38ZimMKbUij5wqZGeCS2Tzn6V5loui/EPwc50nRksNR0rzGMMl02BECc8jcGH0GRkmvT9Q0G+vPC2o6bPdrNqF7FIXlIwm9hwFHZRgAfTNc94Ni8V6b4dGn3+kWym0g8iBIpwXmPQE87VAHXkk+gqv8J9E1nwvo91YalpyrJ5rTxtFKhEnCgKeevB5PGMVX8C6BrOm634hk1TTf9C1iUuH+0IxjXMhCsAc8hwOOmK5LS9G8dfD+8nsdCsodY0meTdF5rBSh9/mG09M9QcZ4r2zw1b6sVmv9bMaXs+FFvA2Y4I1zhR6sSSSfcDoBWzqs9zbWFxNZ232m5RCY4dwG9uwya8Q8DaZrGkajqGt+ItC1C81y7cYljMDpHH0wpEnBxxjHQAetegxX+r38etzXmnS2Nglrtto5mQu7bWLMdpOP4R1xxx3rnPgtIYvAdvII3kKyTHYgyx+Y8CqXwwsdX07Wtfl1DR7m1h1G5a4idypCgljhsH3Fb9vrmqw/wBoWWueG767gNzKIJLeJZkliLnaGBI7EAZHTrjBrO8KeE73TvCGu2BhWCTUjcPb2u7PkK6bUQnOOP61U8Dafql/4Ol8LavpE9gsdvJbtcyMMMWJ2lV74zzzjj345DwzeePPAsf/AAj7eG31i0ikItp4mYDBJP3uQF9iBjNen6iNbHhXVpdStXn1G+geOOyssyLBujKqv1ySWYZ68ZAFUPh+9zpfgVLS70m/guLRHRofJLNIWdiCg6n7wz6fhVP4KW97pmhS6XqGnXlpOkzSgzRFVZTjofXjpVHxn4WN94+0i4tp/JTUIXi1CONipliQZO7HVWBVD9Fr1vX9Li1jR73THwqXELRg4+6SOD+BwfwrwPwlrHjLwdbv4cufC13qS27strPArCMgknmQjG3PIzggH6Cu48bRau/gXUILu2uLvU77B+z2cTSiLLLhRgdABye5z1q5oM0tt8PIopLC/FzHZm3a2+yuJd+McLjJHPXpVf4NRXFn4Wjsbyzu7S5hlcslxbvHkE5BG4DPXtXrNeG+LfC2py+OrLUNL3pa6lAbbUZEQEKgADZJ6ZUKB7rXt8aLGioihVUAKB2FeH+P/DFxeeMNGu9PuDAdRVrO9CNtZoVG5yOP7mRn1217RPJHYWUkgjbyreIsI41ydqjoo7njgV87+Er+HV/Ed14p8Ti5t5Y3KafZy20jLEnZh8p59xjnJ9K7vxD4vtbzTPEEMEczWsNi8aytbyLvnYMBGMj2HbvVX4U3sVl8P7aO7WaFrUSearxMDh5GKkDHOQwrzbwK2r6d8NvENpYRXVvrAmaaNDE6v5ZWNWZTjrgNjHINaFt4gt7v4a3OlaRoeoSXf2Nlu2WEhFkHEkjSHqTgnAye2BjjVh1q3l+EsltJDcwTCz+yIssLAyycj5P7w46jgd8c46Twdqdjb/DSMtNsNvaPHKknDLJhuMdeSePaqvwZ1K0tvBwhuZhDLavI8ySAqVUtkHnqOR0+nWsn4PalZ2Y8RG6nWDzb950875Nyeoz1p3wSv7ZIvECSypG7Xr3ADjYPLx97njHH4VB8PtTs7j4keKZFuYis5CQnOBIVOMLzz07detb/AMYtIvWt9O8RaQCNT0y4TaV6sjMABjv8xHB4wWr0/wAP6e2m6ZBbytvuCDJcP/flY7nb8WJr500bX5fhd4l1TS9ct5f7Kv53ube5jXd34PvxgEdQR717T4b8TSa+ZtSW1lsdEjjxHNeARtM3B3gdAgHQ55JPpXnnwR1G0lTxC32iJWkv3nClgPkxnd9Peo/hte2snxA8WBLmJjPJmLa4PmAMc7fXFfQDuqKzuwVVGSScACvnv4aX1pN8QfFpjuY2M8p8rDf6wBjkr6/h9atJqlg/xiBW8hYHTxbghwQZM5259fasTQ/Ea/DjxNrGj6+ksWnXty11bXKx7gAx+8cckYwDgHBH416nDrcXjW01G10YltOe0kha9kiZVaVhgKoOCcA5Jx6V578LfF2n6Bpc3hvX7lNPvdPmcKJwVVkLbuDjrlj9QQR7Vfhxf2d7468WIspX7aW8gMhBdcnJH4YPPY1c+D0y+Gb7VvCGpf6PdrctPbGT5ROuAuVJxnhQRxyM+hxt3dgfEPxOstQtGD2WkWuJ5lOVMp3YQH1+YE+wPTil1ez8IfEJr+1v/LtdS0+4ltmkEipKNhIDf7SnGeenNZvgqbU5fAviOzurn7db2a3VtZ3QJbz0VCMg85XPQ5Pp2pnw38R2tl8N1hs54p9Vs7W6n+yK2512u7AsvYcr9c8ZPFZ2iav4bv8Awpc6rq15b6hr1zFKzxTMJJUfB2pHH/COBjA/Gn/Dm8tZfhfqNhFcRSXiWl2zQIwLqCGwSByM5GPWuq+DGqWDeDNNsxeQm6i87zId43L+8Zskdhgg59xXjfh7wxLrlpr+taLdPHrGn6nLNatGT+8Xrtx6nBx69DwePojwB4vtvFemB8iLUIBturc9UbpnHof/AK3avO/A97aaZ8QPGcd/cR2sksqvGJ2CBlyTnJx2ZSPUGmeGNd07Ufi1qs9vcxmGXTxDC7MAJWBjPyeuQCfoDX0JXjnxn0aa60SLW7HK3+jyi5jZVy2wEbsfTAb6Ka3/AADfzeI4X8SXVt5DXEaQQRkfdRRlyD6M5b8FWvLre+sfCfxK1qLxBHGllqY82C5mjygPBHJHA5ZSfUCvZbLV/D9xqNvaaWbO7uHDOz2mxxCoH3mK9MnA/Guwrxz4zaRLcaNb65Z7Re6ROtwrY52ZGcfQhW+gNdD4Gu38QrL4nmtzALpFgtkYDcsSfeOR6yFvwVa5PWQsvxj0PBUmLTXJ74P70fhwar/Fpl/4SLwWmRuOpIQPbelWPjP/AMy3/wBhNK0fji23wPdn/ptF/wChiui1CaKTwLd+XIjkaOzYVgePKPP6H8jWT8FznwBpB/67f+jnrG0hlb4w60AQSuloDg9DmI/1qLxCP+LweGf+vKX/ANAmpnjQZ+J3hH/ck/8AZqT4s/8AIweDP+wnH/6GtTfH11XwhGrHBe8jC+52sf5A1vfFKQw/D3UmBUfuYl+bPd0Hb611vhAY8NaMP+nGD/0Wtc78WBnwNrP/AFxH/oa14x4XuL7wBc6Jq2qyyXei6tYwwm4Jz9kJXcqgdlAxkDqMnkjFehfHVLi58EmSzHmQrcRyTFTkeXg88dtxWvSfDV1Be+HtOuY3R4ZLSM5ByPujI/DkGvF/hjatB4O8UXKgLazyXBgUHI2qhGR7dvwrqfgiNvga1/66y/8AoRrG+DDA6H4hkAOG1CVsE5/gHfvVz4Cf8ie3/X3J/IVB8I1U694zfaN39pMC2Ocb34qGe5MHxohS8yFm0/y7QsOOhPHpyHH1qz8foo5PCcBKBpRexiL1yVbgevHasv44wyP4R0S3mbErXsKO2M4PluDXR/Gsf8UHcD/ppD/6EK2PFWI/hzdhmAA00Lk8c7QKxYWK/CJSMf8AIJxyM/w1c8DcfDG2/wCvGX/2eq3wOVV8D2xAALTSk4HU7sVR+CaAW2vtgZOpuM49AP8AGjwNs/4WN4x8vbjMedvr3/XNe3V4TqXh3xH4d1bUPEHhC6gvLW9kae7sJTks+SW2EdTnd3BHTmu58E6vp/i3w/NKtkIBK8kN7blcfvSAXGe+d3XrzXlfhHVZvCE+t+CpWb7Ss/8AxKnbq4lIVckccblfj/b9K9sn0Sz/AOEbbRJH8u1Nr9nMmQCOMbvTOefc14nLd+Jvh9aix162TXPCoAg86NBvij6AEduoGGJHQBhxWz8WpIbux8JywHME2oQtGcfwkcfoal+NtyYo/D0M0729i+oq1xMhwyBccjg9AWPQ8gV1ut+CYNfsvs19r+rzWjYcqJItrdwc+XXn/wAWrG0g8PeF7CBzPZx3sUKMz7t6BSOSODkenFdj8ZoIj4B1IeWmIjCY/lHyfvUHHpwSPoau3FrHH8NJbcKm0aK3RcDd5Oc49c8/WuI8NszfBRixJItLgcnsJXArtfhWNngLSvlVf3LnC/77c/U9a5z4B/8AIpOf+np/5CvbaKKKKKKKKKKKKKKKKKKKKKKKKKKKKKKKKKKKKKKKKKKKKKKKKKKKKKKKpxf8fD1cooooooooooooooooooooooooooooooooooooorz7VLPxdPqF/DDPpb6Tcx+XEJdyyQggBjgD5jy2BnHuOldN4b0eHQNHs9LgJaO3TbuIxuJOSfxJJ/Gtuiiiiiiua8XLrb6NcL4ekhj1I48tpQMAZ5xkEZx68VneENP1pEOo+I5oZNTeMRBIVwsUYOcccEk8k/Qdq7aiiiiiiub8Wy6zBo1xLoEUU2opgpHL0YZ5A5HOM1i+DrTXrnbq3icQR3xj8qC2gHywocFieT87EDPOAAPUiu+pMD0FG1fQflRtHoPyoAA6AUioqghVAB64FGxcAbRgdBijYuMbRj6UgRACNq4PXik8qP8A55r+VAijXOEUZ9BVW7U21rPLa2yPOkbNGgAG9gDgZ9zxXlvhi58T+K7iCTxBpA0uyspvOC4ZWnlX7o2schRnOehIGPb2CoJ7eG4AE0McgByA6hsfnUhjRk2FFKYxtI4x9KiW1t0ztgiGRg4Qcj0pI7S2iYPHbxIw6MqAEVYZQylWAKkYII61UjsbSJw8drAjjoyxgEU3+z7Lf5n2O3353bvKXOfXOKW9sLO/VUvLSC4VTkCaMOAfxFWIIYreNYoY0jjXhURQAPoBVK60nTrudLm50+1mnTG2WSFWZcdMEjIqeGytYJZJobaGOWQ7ndIwGY+pI61Df6Xp+o7ft1ha3W37vnwq+PpkVZtraC0iEVtDHDEDkJGgUD8BWZPoGjXEjSz6RYSyMSzM9sjEk9SSR1rWihihiWGKNEiUbVRVAUD0ArPsdG0zT3mey0+1t3n/ANaYoVUv9cDmq9j4e0bT7iW5s9Ks4JphiR4oVUsO44Hfv61a07SdO0yJ4bCxtraKQlnSGIIGJ9QBVGz8NaHZR3EdrpFlClwMSiOBV3j0OB09u1GmeGtE0p5HsNLtbdpF2uY4wNw9DUen+FtC024W4stKtYJl6PHGARRqvhbQtXvI77UdKtrq5jG1XlTPHoR0I+uaujRNKF9/aH9nWpvAAFnMQLqAMDB7cccVsVFPDHcRSQyoHjkUo6sOGBGCDUVlaQWNrDaWsSxQQoEjReiqOgrL17w9pPiGAW+rWEV1Gv3dwIZfowwR+Bo0Hw9pPh6A2+k2MVrG33toJZvqxyT+JreqG5giuoJbeZA8UqFHU91IwRTLO1gsbaK1tolighQJGi9FA6Cufm8J6JNqY1aSzLagG3C48594Psd3A7Y6Y4pmteEND1y9gv8AUbR5rmAgxP8AaJF2YOeArADkVDrHgrQtblgl1K2nuXgXbEXu5fk9xhuvA59q2b/RbHUdJk0i7jaazkjEbK7EkgdDnrkEA59RWBa+BtBtNHm0e2tpIbWdt0pjmZXk9mYHJGOMHitPw34b0/w3ataab9oSBiTsknZwufQE4H4Vj2HgPRrDVzrELX329m3PM127F/Zsnke1SX3gfSL7VRq8zXv25W3JKt06lPZcHge1LqvgnSNV1SPVrprxr2IgxSrcspjwcgLjoASak1zwZpWualBqV6121xblWgKXDKIiCDlQOhyAfwqTxD4R03xFDBb6m11NDCF2x+ewBYAjccdWwTzTta8K2es6RFpF3dXptUADBZsNIAQRvOOcEA/hWzoumQ6PYQ2FvJM8MKhE8595CgAAZ9OKpeJ/D9t4ksDp95cXUdsxBdYJAm/HYnHI9qx5/BGmXHh0eHZp7ySwVlK7pBvULjCg46cVqaP4cs9L0k6OHnurEqUEV0wkwp/hHHT27Vzth4AtdOs5tOstY1aDTZWLNarMhUZ6hWKbgDzkZ5zXTX2gWtxop0S3eWxsjH5RW12g7CMFfmB655PX3rM8NeEofDely6XYanqH2dyWQyNGWiJ6lTs/nmoPBfgu18IpdRWl/e3ENydzxXLIy7u7DCg5I4NU/DngG08OXVzNp+pagsUjM8Vs0o8qJ2UgtsAwSAcDPYDrVrwn4Lg8M3t5d2+p3873jb50mKFXbk7iAo5yT0xV7xX4SsPEv2aWd5re8tHElvdW7BZIyDkckHIyAfw7VFF4Ye4vrW+1jU59RktG328bIscaPx85VRywxwT0zVLx54MXxlFb29xqU1vbQtv8qNFO5+RuJIz0JGOlO8T+EJPEmj2+lX2sXXloQZWREBmI6E8cYq1rXhq51Tw2NC/taWNSgjluDGpeRB2PQdODjk/nmk/hCc+ET4ZXVpBFt8oTmFS3lZ+5jp04z1qTSvC15pvhdvD0WqgoFMcc5txuVDnIxnBPJGaPCPhW68L6LLpVtqxkUsWhkeAZiJ68d+559ai8GeEJ/CyXiRaqbhbpmlfzIQP3pH3hjt7VH4Z8G3Oh69f6w2rG4a/Ja4iMAUE5JGMHjGa9IrzzSvD2uaKk8NhrMElvNNJKI7q3LeUXYsdhDDuScHjmtfRdP0/wjpjJPfIolmaWa4uXWMSSt1PYDpwPQVhDTtO1rxzHqsSxynSrUxtKnIMzk4GehKru+m8eldf4j059X0e90+KbyXuIjGsuM7Ce9cZdeH/E1/pZ0a+1mze0cCOW5W3bz3j7g5Yrk8DOPzNTeMvBS67othp9jdtZy6cyNauRuA2jAz36d/WrV94TbXfDjaT4hvWvbl28w3KIsexxwCgxgccH1y3TOBw+gfD/AMT2CJp914tmOjrlfJt8q5T+6GP3R06Gug8d+D9S8RDTrexurK1s7CRZI0kRmYsowAcHpWj440DWfE2gnSEubG387abmQqxztbdhR2GQvWpLzRdbn8HtoS3NiLt7f7I85VtvlbdpOP7xH4c/hVbwn4Tu9N8Iy+GdSnt5YTFJEksAO7DliSQ3GQW4+lc54W8FeKdKsP7DuvEMP9jBmwbdCJ9hz8oYj5QfbJGTg1t+APCOqeFtFu9Ol1OGRpS7ReVEf3bEAA5PXp0xXS+DNN1jS9K+z63qQv7vzWYSjJwpxhcnk9/TrXWUUUUUUUUUUUUUUUUUUUUUUUUUUUUUUUUUUUUUUUUUUUUUUUUUUUUUUVSi/wCPh6u0UUUUUUUUUUUUUUUUUUUUUUUUUUUUUUUUUUUUUUUUUUUUUUUUUUUUUUUUUUUUUUUUUUUUUUUUUUUUUUUUUUUUUUUUUUUUUUUUUUUUUUUUUUUUUUUUUUUUUUUUUUUUUUUUUUUUUUUVyfjHwpp3i/T0sNRMyokglSSFgrqwBHBIIwQT2rU0LRrHQbCOx0+BYoU5OOrtjBZj3JwOa2KKKKKKKKKKKKKKKKKKKKKKKKKKKKKKKKKKKKKKKKKKKKKKKKKKKKKKKKKKKKKKKKKKKqRf696t0UUUUUUUUUUUUUUUUUUUUUUUUUUUUUUUUUUUUUUUUUUUUUUUUUUUUUUUUUUUUUUUUUUUUUUUUUUUUUUUUUUUUUUUUUUUUUUUUUUUUUUUUUUUUUUUUUUUUUUUUUUUUUUUUUUUUUUUUUUUUUUUUUUUUUUUUUUUUUUUUUUUUUUUUUUUUUUUUUUUUUUUUUUUUUUUUUUUUUUUUUUUUVVj/wBe/wBKtUUUUUUUUUUUUUUUUUUUUUUUUUUUUUUUUUUUUUUUUUUUUUUUUUUUUUUUUUUUUUUUUUUUUUUUUUUUUUUUUUUUUUUUUUUUUUUUUUUUUUUUUUUUUUUUUUUUUUUUUUUUUUUUUUUUUUUUUUUUUUUUUUUUUUUUUUUUUUUUUUUUUUUUUUUUUUUUUUUUUUUUUUUUUUUUUUUUUUUUUUUUUUVUi5nf2q3RRRRRRRRRRRRRRRRRRRRRRRRRRRRRRRRRRRRRRRRRRRRRRRRRRRRRRRRRRRRRRRRRRRRRRRRRRRRRRRRRRRRRRRRRRRRRRRRRRRRRRRRRRRRRRRRRRRRRRRRRRRRRRRRRRRRRRRRRRRRRRRRRRRRRRRRRRRRRRRRRRRRRRRRRRRRRRRRRRRRRRRRRRRRRRRRRRRRRRRRRRRRRVSIfv3q3RRRRRRRRRRRRRRRRRRRRRRRRRRRRRRRRRRRRRRRRRRRRRRRRRRRRRRRRRRRRRRRRRRRRRRRRRRRRRRRRRRRRRRRRRRRRRRRRRRRRRRRRRRRRRRRRRRRRRRRRRRRRRRRRRRRRRRRRRRRRRRRRRRRRRRRRRRRRRRRRRRRRRRRRRRRRRRRRRRRRRRRRRRRRRRRRRRRRRRRRRRRRRVOLid6uUUUUUUUUUUUUUUUUUUUUUUUUUUUUUUUUUUUUUUUUUUUUUUUUUUUUUUUUUUUUUUUUUUUUUUUUUUUUUUUUUUUUUUUUUUUUUUUUUUUUUUUUUUUUUUUUUUUUUUUUUUUUUUUUUUUUUUUUUUUUUUUUUUUUUUUUUUUUUUUUUUUUUUUUUUUUUUUUUUUUUUUUUUUUUUUUUUUUUUUUUUUUUVThOZnq5RRRRRRRRRRRRRRRRRRRRRRRRRRRRRRRRRRRRRRRRRRRRRRRRRRRRRRRRRRRRRRRRRRRRRRRRRRRRRRRRRRRRRRRRRRRRRRRRRRRRRRRRRRRRRRRRRRRRRRRRRRRRRRRRRRRRRRRRRRRRRRRRRRRRRRRRRRRRRRRRRRRRRRRRRRRRRRRRRRRRRRRRRRRRRRRRRRRRRRRRRRRRRVOH/XSVcoooooooooooooooooooooooooooooooooooooooooooooooooooooooooooooooooooooooooooooooooooooooooooooooooooooooooooooooooooooooooooooooooooooooooooooooooooooooooooooooooooooooooooooooooooooooooooooooooooooooooooooqnB/rnq5RRRRRRRRRRRRRRRRRRRRRRRRRRRRRRRRRRRRRRRRRRRRRRRRRRRRRRRRRRRRRRRRRRRRRRRRRRRRRRRRRRRRRRRRRRRRRRRRRRRRRRRRRRRRRRRRRRRRRRRRRRRRRRRRRRRRRRRRRRRRRRRRRRRRRRRRRRRRRRRRRRRRRRRRRRRRRRRRRRRRRRRRRRRRRRRRRRRRRRRRRRRRRVGDmdzV6iiiiiiiiiiiiiiiiiiiiiiiiiiiiiiiiiiiiiiiiiiiiiiiiiiiiiiiiiiiiiiiiiiiiiiiiiiiiiiiiiiiiiiiiiiiiiiiiiiiiiiiiiiiiiiiiiiiiiiiiiiiiiiiiiiiiiiiiiiiiiiiiiiiiiiiiiiiiiiiiiiiiiiiiiiiiiiiiiiiiiiiiiiiiiiiiiiiiiiiiiiiiiqUH+ukq7RRRRRRRRRRRRRRRRRRRRRRRRRRRRRRRRRRRRRRRRRRRRRRRRRRRRRRRRRRRRRRRRRRRRRRRRRRRRRRRRRRRRRRRRRRRRRRRRRRRRRRRRRRRRRRRRRRRRRRRRRRRRRRRRRRRRRRRRRRRRRRRRRRRRRRRRRRRRRRRRRRRRRRRRRRRRRRRRRRRRRRRRRRRRRRRRRRRRRRRRRRRRRVK35mkq7RRRRRRRRRRRRRRRRRRRRRRRRRRRRRRRRRRRRRRRRRRRRRRRRRRRRRRRRRRRRRRRRRRRRRRRRRRRRRRRRRRRRRRRRRRRRRRRRRRRRRRRRRRRRRRRRRRRRRRRRRRRRRRRRRRRRRRRRRRRRRRRRRRRRRRRRRRRRRRRRRRRRRRRRRRRRRRRRRRRRRRRRRRRRRRRRRRRRRRRRRRRRRVC3/1z1fooooooooooooooooooooooooooooooooooooooooooooooooooooooooooooooooooooooooooooooooooooooooooooooooooooooooooooooooooooooooooooooooooooooooooooooooooooooooooooooooooooooooooooooooooooooooooooooooooooooooooooorPtf9fLzWhRRRRRRRRRRRRRRRRRRRRRRRRRRRRRRRRRRRRRRRRRRRRRRRRRRRRRRRRRRRRRRRRRRRRRRRRRRRRRRRRRRRRRRRRRRRRRRRRRRRRRRRRRRRRRRRRRRRRRRRRRRRRRRRRRRRRRRRRRRRRRRRRRRRRRRRRRRRRRRRRRRRRRRRRRRRRRRRRRRRRRRRRRRRRRRRRRRRRRRRRRRRRRWfa/6+StCiiiiiiiiiiiiiiiiiiiiiiiiiiiiiiiiiiiiiiiiiiiiiiiiiiiiiiiiiiiiiiiiiiiiiiiiiiiiiiiiiiiiiiiiiiiiiiiiiiiiiiiiiiiiiiiiiiiiiiiiiiiiiiiiiiiiiiiiiiiiiiiiiiiiiiiiiiiiiiiiiiiiiiiiiiiiiiiiiiiiiiiiiiiiiiiiiiiiiiiiiiiiis+1P76Ue9aFFFFFFFFFFFFFFFFFFFFFFFFFFFFFFFFFFFFFFFFFFFFFFFFFFFFFFFFFFFFFFFFFFFFFFFFFFFFFFFFFFFFFFFFFFFFFFFFFFFFFFFFFFFFFFFFFFFFFFFFFFFFFFFFFFFFFFFFFFFFFFFFFFFFFFFFFFFFFFFFFFFFFFFFFFFFFFFFFFFFFFFFFFFFFFFFFFFFFFFFFFFFFFZ1qP38v1rRooooooooooooooooooooooooooooooooooooooooooooooooooooooooooooooooooooooooooooooooooooooooooooooooooooooooooooooooooooooooooooooooooooooooooooooooooooooooooooooooooooooooooooooooooooooooooooooooooooooooooooorOtDmaT61o0UUUUUUUUUUUUUUUUUUUUUUUUUUUUUUUUUUUUUUUUUUUUUUUUUUUUUUUUUUUUUUUUUUUUUUUUUUUUUUUUUUUUUUUUUUUUUUUUUUUUUUUUUUUUUUUUUUUUUUUUUUUUUUUUUUUUUUUUUUUUUUUUUUUUUUUUUUUUUUUUUUUUUUUUUUUUUUUUUUUUUUUUUUUUUUUUUUUUUUUUUUUUVnWf+ul+taNFFFFFFFFFFFFFFFFFFFFFFFFFFFFFFFFFFFFFFFFFFFFFFFFFFFFFFFFFFFFFFFFFFFFFFFFFFFFFFFFFFFFFFFFFFFFFFFFFFFFFFFFFFFFFFFFFFFFFFFFFFFFFFFFFFFFFFFFFFFFFFFFFFFFFFFFFFFFFFFFFFFFFFFFFFFFFFFFFFFFFFFFFFFFFFFFFFFFFFFFFFFFFZ9p/rZK0KKKKKKKKKKKKKKKKKKKKKKKKKKKKKKKKKKKKKKKKKKKKKKKKKKKKKKKKKKKKKKKKKKKKKKKKKKKKKKKKKKKKKKKKKKKKKKKKKKKKKKKKKKKKKKKKKKKKKKKKKKKKKKKKKKKKKKKKKKKKKKKKKKKKKKKKKKKKKKKKKKKKKKKKKKKKKKKKKKKKKKKKKKKKKKKKKKKKKKKKKKKKKKz7T/WSVoUUUUUUUUUUUUUUUUUUUUUUUUUUUUUUUUUUUUUUUUUUUUUUUUUUUUUUUUUUUUUUUUUUUUUUUUUUUUUUUUUUUUUUUUUUUUUUUUUUUUUUUUUUUUUUUUUUUUUUUUUUUUUUUUUUUUUUUUUUUUUUUUUUUUUUUUUUUUUUUUUUUUUUUUUUUUUUUUUUUUUUUUUUUUUUUUUUUUUUUUUUUUUVQtBh3q/RRRRRRRRRRRRRRRRRRRRRRRRRRRRRRRRRRRRRRRRRRRRRRRRRRRRRRRRRRRRRRRRRRRRRRRRRRRRRRRRRRRRRRRRRRRRRRRRRRRRRRRRRRRRRRRRRRRRRRRRRRRRRRRRRRRRRRRRRRRRRRRRRRRRRRRRRRRRRRRRRRRRRRRRRRRRRRRRRRRRRRRRRRRRRRRRRRRRRRRRRRRRRWfaZ8yTj8a0KKKKKKKKKKKKKKKKKKKKKKKKKKKKKKKKKKKKKKKKKKKKKKKKKKKKKKKKKKKKKKKKKKKKKKKKKKKKKKKKKKKKKKKKKKKKKKKKKKKKKKKKKKKKKKKKKKKKKKKKKKKKKKKKKKKKKKKKKKKKKKKKKKKKKKKKKKKKKKKKKKKKKKKKKKKKKKKKKKKKKKKKKKKKKKKKKKKKKKKKKKKKKKzrIHfIfetGiiiiiiiiiiiiiiiiiiiiiiiiiiiiiiiiiiiiiiiiiiiiiiiiiiiiiiiiiiiiiiiiiiiiiiiiiiiiiiiiiiiiiiiiiiiiiiiiiiiiiiiiiiiiiiiiiiiiiiiiiiiiiiiiiiiiiiiiiiiiiiiiiiiiiiiiiiiiiiiiiiiiiiiiiiiiiiiiiiiiiiiiiiiiiiiiiiiiiiiiiiiiiqNp95/rV6iiiiiiiiiiiiiiiiiiiiiiiiiiiiiiiiiiiiiiiiiiiiiiiiiiiiiiiiiiiiiiiiiiiiiiiiiiiiiiiiiiiiiiiiiiiiiiiiiiiiiiiiiiiiiiiiiiiiiiiiiiiiiiiiiiiiiiiiiiiiiiiiiiiiiiiiiiiiiiiiiiiiiiiiiiiiiiiiiiiiiiiiiiiiiiiiiiiiiiiiiiiig9Ko2mdz/Wr1FFFFFFFFFFFFFFFFFFFFFFFFFFFFFFFFFFFFFFFFFFFFFFFFFFFFFFFFFFFFFFFFFFFFFFFFFFFFFFFFFFFFFFFFFFFFFFFFFFFFFFFFFFFFFFFFFFFFFFFFFFFFFFFFFFFFFFFFFFFFFFFFFFFFFFFFFFFFFFFFFFFFFFFFFFFFFFFFFFFFFFFFFFFFFFFFFFFFFFFFFFFFFZ9l9+TnvWhRRRRRRRRRRRRRRRRRRRRRRRRRRRRRRRRRRRRRRRRRRRRRRRRRRRRRRRRRRRRRRRRRRRRRRRRRRRRRRRRRRRRRRRRRRRRRRRRRRRRRRRRRRRRRRRRRRRRRRRRRRRRRRRRRRRRRRRRRRRRRRRRRRRRRRRRRRRRRRRRRRRRRRRRRRRRRRRRRRRRRRRRRRRRRRRRRRRRRRRRRRRRRVCz+8/1q/RRRRRRRRRRRRRRRRRRRRRRRRRRRRRRRRRRRRRRRRRRRRRRRRRRRRRRRRRRRRRRRRRRRRRRRRRRRRRRRRRRRRRRRRRRRRRRRRRRRRRRRRRRRRRRRRRRRRRRRRRRRRRRRRRRRRRRRRRRRRRRRRRRRRRRRRRRRRRRRRRRRRRRRRRRRRRRRRRRRRRRRRRRRRRRRRRRRRRRRRRRRRQelULP7z/Wr9FFFFFFFFFFFFFFFFFFFFFFFFFFFFFFFFFFFFFFFFFFFFFFFFFFFFFFFFFFFFFFFFFFFFFFFFFFFFFFFFFFFFFFFFFFFFFFFFFFFFFFFFFFFFFFFFFFFFFFFFFFFFFFFFFFFFFFFFFFFFFFFFFFFFFFFFFFFFFFFFFFFFFFFFFFFFFFFFFFFFFFFFFFFFFFFFFFFFFFFFFFFFB6Gs+y6yfWtCiiiiiiiiiiiiiiiiiiiiiiiiiiiiiiiiiiiiiiiiiiiiiiiiiiiiiiiiiiiiiiiiiiiiiiiiiiiiiiiiiiiiiiiiiiiiiiiiiiiiiiiiiiiiiiiiiiiiiiiiiiiiiiiiiiiiiiiiiiiiiiiiiiiiiiiiiiiiiiiiiiiiiiiiiiiiiiiiiiiiiiiiiiiiiiiiiiiiiiiiiiiikPQ1Rsur/Wr9FFFFFFFFFFFFFFFFFFFFFFFFFFFFFFFFFFFFFFFFFFFFFFFFFFFFFFFFFFFFFFFFFFFFFFFFFFFFFFFFFFFFFFFFFFFFFFFFFFFFFFFFFFFFFFFFFFFFFFFFFFFFFFFFFFFFFFFFFFFFFFFFFFFFFFFFFFFFFFFFFFFFFFFFFFFFFFFFFFFFFFFFFFFFFFFFFFFFFFFFFFFFIehqjZdX+tX6KKKKKKKKKKKKKKKKKKKKKKKKKKKKKKKKKKKKKKKKKKKKKKKKKKKKKKKKKKKKKKKKKKKKKKKKKKKKKKKKKKKKKKKKKKKKKKKKKKKKKKKKKKKKKKKKKKKKKKKKKKKKKKKKKKKKKKKKKKKKKKKKKKKKKKKKKKKKKKKKKKKKKKKKKKKKKKKKKKKKKKKKKKKKKKKKKKKKKKKKKKKKRuh+lUbLq/1q/RRRRRRRRRRRRRRRRRRRRRRRRRRRRRRRRRRRRRRRRRRRRRRRRRRRRRRRRRRRRRRRRRRRRRRRRRRRRRRRRRRRRRRRRRRRRRRRRRRRRRRRRRRRRRRRRRRRRRRRRRRRRRRRRRRRRRRRRRRRRRRRRRRRRRRRRRRRRRRRRRRRRRRRRRRRRRRRRRRRRRRRRRRRRRRRRRRRRRRRRRRRRSHoao2P8f1q/RRRRRRRRRRRRRRRRRRRRRRRRRRRRRRRRRRRRRRRRRRRRRRRRRRRRRRRRRRRRRRRRRRRRRRRRRRRRRRRRRRRRRRRRRRRRRRRRRRRRRRRRRRRRRRRRRRRRRRRRRRRRRRRRRRRRRRRRRRRRRRRRRRRRRRRRRRRRRRRRRRRRRRRRRRRRRRRRRRRRRRRRRRRRRRRRRRRRRRRRRRRRSHoao2P8f1q/RRRRRRRRRRRRRRRRRRRRRRRRRRRRRRRRRRRRRRRRRRRRRRRRRRRRRRRRRRRRRRRRRRRRRRRRRRRRRRRRRRRRRRRRRRRRRRRRRRRRRRRRRRRRRRRRRRRRRRRRRRRRRRRRRRRRRRRRRRRRRRRRRRRRRRRRRRRRRRRRRRRRRRRRRRRRRRRRRRRRRRRRRRRRRRRRRRRRRRRRRRRRSN90/SqNiMb/rV+iiiiiiiiiiiiiiiiiiiiiiiiiiiiiiiiiiiiiiiiiiiiiiiiiiiiiiiiiiiiiiiiiiiiiiiiiiiiiiiiiiiiiiiiiiiiiiiiiiiiiiiiiiiiiiiiiiiiiiiiiiiiiiiiiiiiiiiiiiiiiiiiiiiiiiiiiiiiiiiiiiiiiiiiiiiiiiiiiiiiiiiiiiiiiiiiiiiiiiiiiiiikb7p+lUrL+P61eoooooooooooooooooooooooooooooooooooooooooooooooooooooooooooooooooooooooooooooooooooooooooooooooooooooooooooooooooooooooooooooooooooooooooooooooooooooooooooooooooooooooooooooooooooooooooooooooooooooooooooopr/db6VTsjw31q9RRRRRRRRRRRRRRRRRRRRRRRRRRRRRRRRRRRRRRRRRRRRRRRRRRRRRRRRRRRRRRRRRRRRRRRRRRRRRRRRRRRRRRRRRRRRRRRRRRRRRRRRRRRRRRRRRRRRRRRRRRRRRRRRRRRRRRRRRRRRRRRRRRRRRRRRRRRRRRRRRRRRRRRRRRRRRRRRRRRRRRRRRRRRRRRRRRRRRRRRRRRRSN90/SqNj0f61fooooooooooooooooooooooooooooooooooooooooooooooooooooooooooooooooooooooooooooooooooooooooooooooooooooooooooooooooooooooooooooooooooooooooooooooooooooooooooooooooooooooooooooooooooooooooooooooooooooooooooooprfdP0qlYjAb61fooooooooooooooooooooooooooooooooooooooooooooooooooooooooooooooooooooooooooooooooooooooooooooooooooooooooooooooooooooooooooooooooooooooooooooooooooooooooooooooooooooooooooooooooooooooooooooooooooooooooooooprfdP0qlYnIb61foooooooooooooooooooooooooooooooooooooooooooooooooooooooooooooooooooooooooooooooooooooooooooooooooooooooooooooooooooooooooooooooooooooooooooooooooooooooooooooooooooooooooooooooooooooooooooooooooooooooooooopr/dP0qlYjCt9av0UUUUUUUUUUUUUUUUUUUUUUUUUUUUUUUUUUUUUUUUUUUUUUUUUUUUUUUUUUUUUUUUUUUUUUUUUUUUUUUUUUUUUUUUUUUUUUUUUUUUUUUUUUUUUUUUUUUUUUUUUUUUUUUUUUUUUUUUUUUUUUUUUUUUUUUUUUUUUUUUUUUUUUUUUUUUUUUUUUUUUUUUUUUUUUUUUUUUUUUUUUUU1/ut9KpWH3W+tX6KKKKKKKKKKKKKKKKKKKKKKKKKKKKKKKKKKKKKKKKKKKKKKKKKKKKKKKKKKKKKKKKKKKKKKKKKKKKKKKKKKKKKKKKKKKKKKKKKKKKKKKKKKKKKKKKKKKKKKKKKKKKKKKKKKKKKKKKKKKKKKKKKKKKKKKKKKKKKKKKKKKKKKKKKKKKKKKKKKKKKKKKKKKKKKKKKKKKKKKKKKKKa/3T9Kp2PCt9avUUUUUUUUUUUUUUUUUUUUUUUUUUUUUUUUUUUUUUUUUUUUUUUUUUUUUUUUUUUUUUUUUUUUUUUUUUUUUUUUUUUUUUUUUUUUUUUUUUUUUUUUUUUUUUUUUUUUUUUUUUUUUUUUUUUUUUUUUUUUUUUUUUUUUUUUUUUUUUUUUUUUUUUUUUUUUUUUUUUUUUUUUUUUUUUUUUUUUUUUUUUUU1/ut9KqWX3W571doooooooooooooooooooooooooooooooooooooooooooooooooooooooooooooooooooooooooooooooooooooooooooooooooooooooooooooooooooooooooooooooooooooooooooooooooooooooooooooooooooooooooooooooooooooooooooooooooooooooooooopkn3G+lVLE5VvrV6iiiiiiiiiiiiiiiiiiiiiiiiiiiiiiiiiiiiiiiiiiiiiiiiiiiiiiiiiiiiiiiiiiiiiiiiiiiiiiiiiiiiiiiiiiiiiiiiiiiiiiiiiiiiiiiiiiiiiiiiiiiiiiiiiiiiiiiiiiiiiiiiiiiiiiiiiiiiiiiiiiiiiiiiiiiiiiiiiiiiiiiiiiiiiiiiiiiiiiiiiiiimScI30qrZfcP1q7RRRRRRRRRRRRRRRRRRRRRRRRRRRRRRRRRRRRRRRRRRRRRRRRRRRRRRRRRRRRRRRRRRRRRRRRRRRRRRRRRRRRRRRRRRRRRRRRRRRRRRRRRRRRRRRRRRRRRRRRRRRRRRRRRRRRRRRRRRRRRRRRRRRRRRRRRRRRRRRRRRRRRRRRRRRRRRRRRRRRRRRRRRRRRRRRRRRRRRRRRRRRTJPuN9DVWx+4frV2iiiiiiiiiiiiiiiiiiiiiiiiiiiiiiiiiiiiiiiiiiiiiiiiiiiiiiiiiiiiiiiiiiiiiiiiiiiiiiiiiiiiiiiiiiiiiiiiiiiiiiiiiiiiiiiiiiiiiiiiiiiiiiiiiiiiiiiiiiiiiiiiiiiiiiiiiiiiiiiiiiiiiiiiiiiiiiiiiiiiiiiiiiiiiiiiiiiiiiiiiiiimSco30qpYjCN9avUUUUUUUUUUUUUUUUUUUUUUUUUUUUUUUUUUUUUUUUUUUUUUUUUUUUUUUUUUUUUUUUUUUUUUUUUUUUUUUUUUUUUUUUUUUUUUUUUUUUUUUUUUUUUUUUUUUUUUUUUUUUUUUUUUUUUUUUUUUUUUUUUUUUUUUUUUUUUUUUUUUUUUUUUUUUUUUUUUUUUUUUUUUUUUUUUUUUUUUUUUUUVHL/q2+lVrL7h+tXaKKKKKKKKKKKKKKKKKKKKKKKKKKKKKKKKKKKKKKKKKKKKKKKKKKKKKKKKKKKKKKKKKKKKKKKKKKKKKKKKKKKKKKKKKKKKKKKKKKKKKKKKKKKKKKKKKKKKKKKKKKKKKKKKKKKKKKKKKKKKKKKKKKKKKKKKKKKKKKKKKKKKKKKKKKKKKKKKKKKKKKKKKKKKKKKKKKKKKKKKKKKKjl/wBW30qpYyIwZVYFlPI9Kv0UUUUUUUUUUUUUUUUUUUUUUUUUUUUUUUUUUUUUUUUUUUUUUUUUUUUUUUUUUUUUUUUUUUUUUUUUUUUUUUUUUUUUUUUUUUUUUUUUUUUUUUUUUUUUUUUUUUUUUUUUUUUUUUUUUUUUUUUUUUUUUUUUUUUUUUUUUUUUUUUUUUUUUUUUUUUUUUUUUUUUUUUUUUUUUUUUUUUUUUUUUUUyT7jfSq9oPkP1q3RRRRRRRRRRRRRRRRRRRRRRRRRRRRRRRRRRRRRRRRRRRRRRRRRRRRRRRRRRRRRRRRRRRRRRRRRRRRRRRRRRRRRRRRRRRRRRRRRRRRRRRRRRRRRRRRRRRRRRRRRRRRRRRRRRRRRRRRRRRRRRRRRRRRRRRRRRRRRRRRRRRRRRRRRRRRRRRRRRRRRRRRRRRRRRRRRRRRRRRRRRRRUcv+rb6VXsh+7/ABq5RRRRRRRRRRRRRRRRRRRRRRRRRRRRRRRRRRRRRRRRRRRRRRRRRRRRRRRRRRRRRRRRRRRRRRRRRRRRRRRRRRRRRRRRRRRRRRRRRRRRRRRRRRRRRRRRRRRRRRRRRRRRRRRRRRRRRRRRRRRRRRRRRRRRRRRRRRRRRRRRRRRRRRRRRRRRRRRRRRRRRRRRRRRRRRRRRRRRRRRRRRRRTJfuN9KgtcbDj1q1RRRRRRRRRRRRRRRRRRRRRRRRRRRRRRRRRRRRRRRRRRRRRRRRRRRRRRRRRRRRRRRRRRRRRRRRRRRRRRRRRRRRRRRRRRRRRRRRRRRRRRRRRRRRRRRRRRRRRRRRRRRRRRRRRRRRRRRRRRRRRRRRRRRRRRRRRRRRRRRRRRRRRRRRRRRRRRRRRRRRRRRRRRRRRRRRRRRRRRRRRRRRTJfuN9Khtf8AV/jVmiiiiiiiiiiiiiiiiiiiiiiiiiiiiiiiiiiiiiiiiiiiiiiiiiiiiiiiiiiiiiiiiiiiiiiiiiiiiiiiiiiiiiiiiiiiiiiiiiiiiiiiiiiiiiiiiiiiiiiiiiiiiiiiiiiiiiiiiiiiiiiiiiiiiiiiiiiiiiiiiiiiiiiiiiiiiiiiiiiiiiiiiiiiiiiiiiiiiiiiiiiiimS/cb6VDaf6urNFFFFFFFFFFFFFFFFFFFFFFFFFFFFFFFFFFFFFFFFFFFFFFFFFFFFFFFFFFFFFFFFFFFFFFFFFFFFFFFFFFFFFFFFFFFFFFFFFFFFFFFFFFFFFFFFFFFFFFFFFFFFFFFFFFFFFFFFFFFFFFFFFFFFFFFFFFFFFFFFFFFFFFFFFFFFFFFFFFFFFFFFFFFFFFFFFFFFFFFFFFFFMk+430qG1/wBX+NWaKKKKKKKKKKKKKKKKKKKKKKKKKKKKKKKKKKKKKKKKKKKKKKKKKKKKKKKKKKKKKKKKKKKKKKKKKKKKKKKKKKKKKKKKKKKKKKKKKKKKKKKKKKKKKKKKKKKKKKKKKKKKKKKKKKKKKKKKKKKKKKKKKKKKKKKKKKKKKKKKKKKKKKKKKKKKKKKKKKKKKKKKKKKKKKKKKKKKKKKKKKKKZJ9xvpUVsMR/jViiiiiiiiiiiiiiiiiiiiiiiiiiiiiiiiiiiiiiiiiiiiiiiiiiiiiiiiiiiiiiiiiiiiiiiiiiiiiiiiiiiiiiiiiiiiiiiiiiiiiiiiiiiiiiiiiiiiiiiiiiiiiiiiiiiiiiiiiiiiiiiiiiiiiiiiiiiiiiiiiiiiiiiiiiiiiiiiiiiiiiiiiiiiiiiiiiiiiiiiiiiiimSfcb6VHbnKVPRRRRRRRRRRRRRRRRRRRRRRRRRRRRRRRRRRRRRRRRRRRRRRRRRRRRRRRRRRRRRRRRRRRRRRRRRRRRRRRRRRRRRRRRRRRRRRRRRRRRRRRRRRRRRRRRRRRRRRRRRRRRRRRRRRRRRRRRRRRRRRRRRRRRRRRRRRRRRRRRRRRRRRRRRRRRRRRRRRRRRRRRRRRRRRRRRRRRRRRRRRRRTJPuH6UyAYSpqKKKKKKKKKKKKKKKKKKKKKKKKKKKKKKKKKKKKKKKKKKKKKKKKKKKKKKKKKKKKKKKKKKKKKKKKKKKKKKKKKKKKKKKKKKKKKKKKKKKKKKKKKKKKKKKKKKKKKKKKKKKKKKKKKKKKKKKKKKKKKKKKKKKKKKKKKKKKKKKKKKKKKKKKKKKKKKKKKKKKKKKKKKKKKKKKKKKKKKKKKKKKZJ9w1Hb/cqeiiiiiiiiiiiiiiiiiiiiiiiiiiiiiiiiiiiiiiiiiiiiiiiiiiiiiiiiiiiiiiiiiiiiiiiiiiiiiiiiiiiiiiiiiiiiiiiiiiiiiiiiiiiiiiiiiiiiiiiiiiiiiiiiiiiiiiiiiiiiiiiiiiiiiiiiiiiiiiiiiiiiiiiiiiiiiiiiiiiiiiiiiiiiiiiiiiiiiiiiiiiimv8AdNRwDCVNRRRRRRRRRRRRRRRRRRRRRRRRRRRRRRRRRRRRRRRRRRRRRRRRRRRRRRRRRRRRRRRRRRRRRRRRRRRRRRRRRRRRRRRRRRRRRRRRRRRRRRRRRRRRRRRRRRRRRRRRRRRRRRRRRRRRRRRRRRRRRRRRRRRRRRRRRRRRRRRRRRRRRRRRRRRRRRRRRRRRRRRRRRRRRRRRRRRRRRRRRRRRTJOUNMgGEqaiiiiiiiiiiiiiiiiiiiiiiiiiiiiiiiiiiiiiiiiiiiiiiiiiiiiiiiiiiiiiiiiiiiiiiiiiiiiiiiiiiiiiiiiiiiiiiiiiiiiiiiiiiiiiiiiiiiiiiiiiiiiiiiiiiiiiiiiiiiiiiiiiiiiiiiiiiiiiiiiiiiiiiiiiiiiiiiiiiiiiiiiiiiiiiiiiiiiiiiiiiiimS/cao7f7nWp6KKKKKKKKKKKKKKKKKKKKKKKKKKKKKKKKKKKKKKKKKKKKKKKKKKKKKKKKKKKKKKKKKKKKKKKKKKKKKKKKKKKKKKKKKKKKKKKKKKKKKKKKKKKKKKKKKKKKKKKKKKKKKKKKKKKKKKKKKKKKKKKKKKKKKKKKKKKKKKKKKKKKKKKKKKKKKKKKKKKKKKKKKKKKKKKKKKKKKKKKKKKKjm/1bUy3+4KnooooooooooooooooooooooooooooooooooooooooooooooooooooooooooooooooooooooooooooooooooooooooooooooooooooooooooooooooooooooooooooooooooooooooooooooooooooooooooooooooooooooooooooooooooooooooooooooooooooooooooooqOXiNvpTYDlBU1FFFFFFFFFFFFFFFFFFFFFFFFFFFFFFFFFFFFFFFFFFFFFFFFFFFFFFFFFFFFFFFFFFFFFFFFFFFFFFFFFFFFFFFFFFFFFFFFFFFFFFFFFFFFFFFFFFFFFFFFFFFFFFFFFFFFFFFFFFFFFFFFFFFFFFFFFFFFFFFFFFFFFFFFFFFFFFFFFFFFFFFFFFFFFFFFFFFFFFFFFFFFRzf6tqZb/6sVPRRRRRRRRRRRRRRRRRRRRRRRRRRRRRRRRRRRRRRRRRRRRRRRRRRRRRRRRRRRRRRRRRRRRRRRRRRRRRRRRRRRRRRRRRRRRRRRRRRRRRRRRRRRRRRRRRRRRRRRRRRRRRRRRRRRRRRRRRRRRRRRRRRRRRRRRRRRRRRRRRRRRRRRRRRRRRRRRRRRRRRRRRRRRRRRRRRRRRRRRRRRRUc3MbfSmwf6sVNRRRRRRRRRRRRRRRRRRRRRRRRRRRRRRRRRRRRRRRRRRRRRRRRRRRRRRRRRRRRRRRRRRRRRRRRRRRRRRRRRRRRRRRRRRRRRRRRRRRRRRRRRRRRRRRRRRRRRRRRRRRRRRRRRRRRRRRRRRRRRRRRRRRRRRRRRRRRRRRRRRRRRRRRRRRRRRRRRRRRRRRRRRRRRRRRRRRRRRRRRRRRUc3+ram2/8AqxU1FFFFFFFFFFFFFFFFFFFFFFFFFFFFFFFFFFFFFFFFFFFFFFFFFFFFFFFFFFFFFFFFFFFFFFFFFFFFFFFFFFFFFFFFFFFFFFFFFFFFFFFFFFFFFFFFFFFFFFFFFFFFFFFFFFFFFFFFFFFFFFFFFFFFFFFFFFFFFFFFFFFFFFFFFFFFFFFFFFFFFFFFFFFFFFFFFFFFFFFFFFFFRT/6tvpTLYYjFWKKKKKKKKKKKKKKKKKKKKKKKKKKKKKKKKKKKKKKKKKKKKKKKKKKKKKKKKKKKKKKKKKKKKKKKKKKKKKKKKKKKKKKKKKKKKKKKKKKKKKKKKKKKKKKKKKKKKKKKKKKKKKKKKKKKKKKKKKKKKKKKKKKKKKKKKKKKKKKKKKKKKKKKKKKKKKKKKKKKKKKKKKKKKKKKKKKKKKKKKKKKKKin/1bfSmW3+rFWKKKKKKKKKKKKKKKKKKKKKKKKKKKKKKKKKKKKKKKKKKKKKKKKKKKKKKKKKKKKKKKKKKKKKKKKKKKKKKKKKKKKKKKKKKKKKKKKKKKKKKKKKKKKKKKKKKKKKKKKKKKKKKKKKKKKKKKKKKKKKKKKKKKKKKKKKKKKKKKKKKKKKKKKKKKKKKKKKKKKKKKKKKKKKKKKKKKKKKKKKKKKKhn/wBW30pLb/Vip6KKKKKKKKKKKKKKKKKKKKKKKKKKKKKKKKKKKKKKKKKKKKKKKKKKKKKKKKKKKKKKKKKKKKKKKKKKKKKKKKKKKKKKKKKKKKKKKKKKKKKKKKKKKKKKKKKKKKKKKKKKKKKKKKKKKKKKKKKKKKKKKKKKKKKKKKKKKKKKKKKKKKKKKKKKKKKKKKKKKKKKKKKKKKKKKKKKKKKKKKKKKKin/wBW1NtxiJanooooooooooooooooooooooooooooooooooooooooooooooooooooooooooooooooooooooooooooooooooooooooooooooooooooorzjWfFdzNrH/CP+HIIrvUFGbmaRv3VqOmWx1PPQf/q7HSrW+toz9u1FryVup8pY1X6ADP5k1rUUUUUUUUUUUUUUUUUUUUUUUUUUUUUUUUUUUUUUUUUUUUUUUUUUUUUUUUUUUUUUUUUUUUUUUUUUUUUUUUUUUUUUUUUUUUUUUUUUUUVDPzG1JbDES1PRRRRRRRRRRRRRRRRRRRRRRRRRRRRRRRRRRRRRRRRRRRRRRRRRRRRRRRRRRRRRRRRRRRRRRRRRRRRRRRRRRRRRRRRRRRRRRRRRRRRWF4o1E6RoWo6grKr29u7oW6b8HaPxOBXhvww8PeJW8Mz6hZa1b2M+pStcLIbYTSOQcDeW4AyGPAP3s+1d18NvF95r0mo6Tq8KJqumyFJmjxtkwxXIx3BGPTpXqtFFFFFFFFFFFFFFFFFFFFFFFFFFFFFFFFFFFFFFFFFFFFFFFFFFFFFFFFFFFFFFFFFFFFFFFFFFFFFFFFFFFFFFFFFFFFFFFFFFFFRT/wCrakt/9WKmoooooooooooooooooooooooooooooooooooooooooooooooooooooooooooooooooooooooooooooooooooooooooooooooooooorC8UaZ/bOh6hpwIDXEDIhPQNj5T+eK4D4UavBB4bGk30kdrfaU7w3MUrhSoDEhue2D16cGq/w7snvPEfiDxNGmywvZPKtSRjzVB5kAx0JHH1NeyUUUUUUUUUUUUUUUUUUUUUUUUUUUUUUUUUUUUUUUUUUUUUUUUUUUUUUUUUUUUUUUUUUUUUUUUUUUUUUUUUUUUUUUUUUUUUUUUUUUUVBcj92aLb/VLU9FFFFFFFFFFFFFFFFFFFFFFFFFFFFFFFFFFFFFFFFFFFFFFFFFFFFFFFFFFFFFFFFFFFFFFFFFFFFFFFFFFFFFFFFFFFFFFFFFFFFFZN9oul6jKst7p1pcyLwGmhVzj0yR0rUVVRQqgKoGAAMACnUUUUUUUUUUUUUUUUUUUUUUUUUUUUUUUUUUUUUUUUUUUUUUUUUUUUUUUUUUUUUUUUUUUUUUUUUUUUUUUUUUUUUUUUUUUUUUUUUUUUVXuf9WaW2/1Yqeiiiiiiiiiiiiiiiiiiiiiiiiiiiiiiiiiiiiiiiiiiiiiiiiiiiiiiiiiiiiiiiiiiiiiiiiiiiiiiiiiiiiiiiiiiiiiiiiiiiiiiiiiiiiiiiiiiiiiiiiiiiiiiiiiiiiiiiiiiiiiiiiiiiiiiiiiiiiiiiiiiiiiiiiiiiiiiiiiiiiiiiiiiiiiiiiiiiiiiiiiiiiqt4MwtRZ58lc/hVqiiiiiiiiiiiiiiiiiiiiiiiiiiiiiiiiiiiiiiiiiiiiiiiiiiiiiiiiiiiiiiiiiiiiiiiiiiiiiiiiiiiiiiiiiiiiiiiiiiiiiiiiiiiiiiiiiiiiiiiiiiiiiiiiiiiiiiiiiiiiiiiiiiiiiiiiiiiiiiiiiiiiiiiiiiiiiiiiiiiiiiiiiiiiiiiiiiiiiiiiiiiiq90MxGnW/+qWpqKKKKKKKKKKKKKKKKKKKKKKKKKKKKKKKKKKKKKKKKKKKKKKKKKKKKKKKKKKKKKKKKKKKKKKKKKKKKKKKKKKKKKKKKKKKKKKKKKKKKKKKKKKKKKKKKKKKKKKKKKKKKKKKKKKKKKKKKKKKKKKKKKKKKKKKKKKKKKKKKKKKKKKKKKKKKKKKKKKKKKKKKKKKKKKKKKKKKKKKKKKKKr3QzEQPWnW/ES/SpqKKKKKKKKKKKKKKKKKKKKKKKKKKKKKKKKKKKKKKKKKKKKKKKKKKKKKKKKKKKKKKKKKKKKKKKKKKKKKKKKKKKKKKKKKKKKKKKKKKKKKKKKKKKKKKKKKKKKKKKKKKKKKKKKKKKKKKKKKKKKKKKKKKKKKKKKKKKKKKKKKKKKKKKKKKKKKKKKKKKKKKKKKKKKKKKKKKKKKKKKKKKKguceWc06H/Vr9KlooooooooooooooooooooooooooooooooooooooooooooooooooooooooooooooooooooooooooooooooooooooooooooooooooooooooooooooooooooooooooooooooooooooooooooooooooooooooooooooooooooooooooooooooooooooooooooooooooooooooooooqvdHER+tOg5jX6VNRRRRRRRRRRRRRRRRRRRRRRRRRRRRRRRRRRRRRRRRRRRRRRRRRRRRRRRRRRRRRRRRRRRRRRRRRRRRRRRRRRRRRRRRRRRRRRRRRRRRRRRRRRRRRRRRRRRRRRRRRRRRRRRRRRRRRRRRRRRRRRRRRRRRRRRRRRRRRRRRRRRRRRRRRRRRRRRRRRRRRRRRRRRRRRRRRRRRRRRRRRRRVe6/1Rp1v/ql+lTUUUUUUUUUUUUUUUUUUUUUUUUUUUUUUUUUUUUUUUUUUUUUUUUUUUUUUUUUUUUUUUUUUUUUUUUUUUUUUUUUUUUUUUUUUUUUUUUUUUUUUUUUUUUUUUUUUUUUUUUUUUUUUUUUUUUUUUUUUUUUUUUUUUUUUUUUUUUUUUUUUUUUUUUUUUUUUUUUUUUUUUUUUUUUUUUUUUUUUUUUUUUVWuv9UfrT4P8AVr9Kmooooooooooooooooooooooooooooooooooooooooooooooooooooooooooooooooooooooooooooooooooooooooooooooooooooooooooooooooooooooooooooooooooooooooooooooooooooooooooooooooooooooooooooooooooooooooooooooooooooooooooooqrd8RH61JB/ql+lTUUUUUUUUUUUUUUUUUUUUUUUUUUUUUUUUUUUUUUUUUUUUUUUUUUUUUUUUUUUUUUUUUUUUUUUUUUUUUUUUUUUUUUUUUUUUUUUUUUUUUUUUUUUUUUUUUUUUUUUUUUUUUUUUUUUUUUUUUUUUUUUUUUUUUUUUUUUUUUUUUUUUUUUUUUUUUUUUUUUUUUUUUUUUUUUUUUUUUUUUUUUUVVu/wDVH61Jb/6pfpU1FFFFFFFFFFFFFFFFFFFFFFFFFFFFFFFFFFFFFFFFFFFFFFFFFFFFFFFFFFFFFFFFFFFFFFFFFFFFFFFFFFFFFFFFFFFFFFFFFFFFFFFFFFFFFFFFFFFFFFFFFFFFFFFFFFFFFFFFFFFFFFFFFFFFFFFFFFFFFFFFFFFFFFFFFFFFFFFFFFFFFFFFFFFFFFFFFFFFFFFFFFFFVL3/AFX41Jbf6pfpU9FFFFFFFFFFFFFFFFFFFFFFFFFFFFFFFFFFFFFFFFFFFFFFFFFFFFFFFFFFFFFFFFFFFFFFFFFFFFFFFFFFFFFFFFFFFFFFFFFFFFFFFFFFFFFFFFFFFFFFFFFFFFFFFFFFFFFFFFFFFFFFFFFFFFFFFFFFFFFFFFFFFFFFFFFFFFFFFFFFFFFFFFFFFFFFFFFFFFFFFFFFFFU73Hlc+tS23+qX6VPRRRRRRRRRRRRRRRRRRRRRRRRRRRRRRRRRRRRRRRRRRRRRRRRRRRRRRRRRRRRRRRRRRRRRRRRRRRRRRRRRRRRRRRRRRRRRRRRRRRRRRRRRRRRRRRRRRRRRRRRRRRRRRRRRRRRRRRRRRRRRRRRRRRRRRRRRRRRRRRRRRRRRRRRRRRRRRRRRRRRRRRRRRRRRRRRRRRRRRRRRRRRVS8GYvxqW3/1SfSpqKKKKKKKKKKKKKKKKKKKKKKKKKKKKKKKKKKKKKKKKKKKKKKKKKKKKKKKKKKKKKKKKKKKKKKKKKKKKKKKKKKKKKKKKKKKKKKKKKKKKKKKKKKKKKKKKKKKKKKKKKKKKKKKKKKKKKKKKKKKKKKKKKKKKKKKKKKKKKKKKKKKKKKKKKKKKKKKKKKKKKKKKKKKKKKKKKKKKKKKKKKKKrXYzGafbjES/SpqKKKKKKKKKKKKKKKKKKKKKKKKKKKKKKKKKKKKKKKKKKKKKKKKKKKKKKKKKKKKKKKKKKKKKKKKKKKKKKKKKKKKKKKKKKKKKKKKKKKKKKKKKKKKKKKKKKKKKKKKKKKKKKKKKKKKKKKKKKKKKKKKKKKKKKKKKKKKKKKKKKKKKKKKKKKKKKKKKKKKKKKKKKKKKKKKKKKKKKKKKKKKimXcuKdGMIBT6KKKKKKKKKKKKKKKKKKKKKKKKKKKKKKKKKKKKKKKKKKKKKKKKKKKKKKKKKKKKKKKKKKKKKKKKKKKKKKKKKKKKKKKKKKKKKKKKKKKKKKKKKKKKKKKKKKKKKKKKKKKKKKKKKKKKKKKKKKKKKKKKKKKKKKKKKKKKKKKKKKKKKKKKKKKKKKKKKKKKKKKKKKKKKKKKKKKKKKKKKKKKQjIpR0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oPAqvDN5pYbcY96sUV/9kAAAAACmVuZHN0cmVhbQplbmRvYmoKMTUwIDAgb2JqCjM3MjcyMAplbmRvYmoKMTQ3IDAgb2JqCjw8L0pJMjVhIDE0OSAwIFIKPj4NCmVuZG9iagoxNDggMCBvYmoKPDwgL0ZpbHRlciAvRmxhdGVEZWNvZGUgL0xlbmd0aCAxNTEgMCBSPj4NCnN0cmVhbQ0KeJwr5DK1NNUzMDBQMEAiLUwMMcSSc7n0vTyNTBMVXPK5ArkAPSALTAplbmRzdHJlYW0KZW5kb2JqCjE1MSAwIG9iago0MAplbmRvYmoKMTUyIDAgb2JqCjw8L1R5cGUgL1BhZ2UKL1BhcmVudCAyIDAgUgovTWVkaWFCb3ggWyAwIDAgNTk1LjAwMCA4NDEuMDAwIF0KL1Jlc291cmNlcyA8PC9YT2JqZWN0IDE1MyAwIFIgL1Byb2NTZXQgWyAvUERGIC9UZXh0IC9JbWFnZUIgL0ltYWdlQyAvSW1hZ2VJIF0+Pi9Db250ZW50cyBbIDE1NCAwIFIgXQovUm90YXRlIDAKPj4NCmVuZG9iagoxNTUgMCBvYmoKPDwvVHlwZSAvWE9iamVjdAovU3VidHlwZSAvSW1hZ2UKL05hbWUgL0pJMjZhCi9XaWR0aCAxNjUzCi9IZWlnaHQgMjMzOAovQml0c1BlckNvbXBvbmVudCA4Ci9Db2xvclNwYWNlIC9EZXZpY2VSR0IKL0ZpbHRlciAvRENURGVjb2RlCi9MZW5ndGggMTU2IDAgUgo+Pg0Kc3RyZWFtDQr/2P/gABBKRklGAAECAQDIAMgAAP/+AApDMjI3IFE3Nv/bAEMABQUGBwYGCAcHBwkJCAoMFA0MCwsMGRITDxQdGh8eHRocHCAkLicgIiwjHBwoNyksMDE0NDQfJzk9ODI8LjM0Mv/bAEMBBQYGCQgJDQsLDRMQDRATGxcUFBcbIh4bFxseIiomIh4eIiYqLSkmIiYpLTItKSktMjIyLTIyMjIyMjIyMjIyMv/EAB8AAAEFAQEBAQEBAAAAAAAAAAABAgMEBQYHCAkKC//EALUQAAIBAwMCBAMFBQQEAAABfQECAwAEEQUSITFBBhNRYQcicRQygZGhCCNCscEVUtHwJDNicoIJChYXGBkaJSYnKCkqNDU2Nzg5OkNERUZHSElKU1RVVldYWVpjZGVmZ2hpanN0dXZ3eHl6g4SFhoeIiYqSk5SVlpeYmZqio6Slpqeoqaqys7S1tre4ubrCw8TFxsfIycrS09TV1tfY2drh4uPk5ebn6Onq8fLz9PX29/j5+v/EAB8BAAMBAQEBAQEBAQEAAAAAAAABAgMEBQYHCAkKC//EALURAAIBAgQEAwQHBQQEAAECdwABAgMRBAUhMQYSQVEHYXETIjKBCBRCkaGxwQkjM1LwFWJy0QoWJDThJfEXGBkaJicoKSo1Njc4OTpDREVGR0hJSlNUVVZXWFlaY2RlZmdoaWpzdHV2d3h5eoKDhIWGh4iJipKTlJWWl5iZmqKjpKWmp6ipqrKztLW2t7i5usLDxMXGx8jJytLT1NXW19jZ2uLj5OXm5+jp6vLz9PX29/j5+v/AABEICSIGdQMBIgACEQEDEQH/2gAMAwEAAhEDEQA/APsu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vI/Enjm70jWrvT0toGjh2bWbOTlQfX3r1yvmLx/g+LNQz28v/wBFrQB2A+I14cf6Fb4P+0amHxEuFVi1lCcdAGNeO5ZXxwR2pRJ8hDA+1Aj2H/hY04x/xLk59JDTf+FkyhtraauPXzP/AK1eRFmCqc5qN36MTx6UAezf8LJwOdP59BJ/9an/APCyBj/kH8/9dP8A61eMEgKCORS53cLQM9mHxJXGTpxx/wBdBTv+FkIMf8S88/8ATQV4390bSeKChK8UhHtT/EWJCM2DHIzxIDQvxGgPJsJMf74rxJ5NgwRznFAYEenNAHtH/Cy7bIH9ny/i4qx/wsiyCqzWM+G6YIrw/ao/Oq7yNHsGfk9T2pge7r8SbI9bC4/76Wk/4WXp4/5cbn81/wAa8MRmODnKk80BcSNkZFAz3YfEvTf+fK6/8d/xqyPiJpZXP2a6z6YXP868AmQI+0c554qaPaFCnO4igD3f/hYumdrS6P4L/jTE+JOlMcNa3a++1f8AGvBgxzgdM9KmiGHzjJ7ZoA+grHx7pd5cRwCC6QuwUMyrgE+uDXoVfLOhoP7UsSp/5arkfjX1N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8t+OnL+KtSLYzuQceyKK+pK8e8QeA73UtYur+K7t1jmYMFfORwB6UAeLodzA9KndegwAK9LX4cakpyLqzP4t/hTX+Huqgj99avz13H/CgR5W4JUAcDNRMoOBnBr1L/hX+r+tt/33/wDWqB/h9rR7Wp/7af8A1qQzz6MEkDHalY7GwB1713P/AAgOugA+VCcdhKM0r+BNewAYYW75Eo49qBHCkbckdqeJAUHPU812o8B68M4gjP1lWm/8IFro6W8WP+uy0DOJY7iATzS/KVwBz3rtz4C10sD9mi4/6bLTT4E18fdtYsennLTEcMeRgjp3zTAFdtrdMV3y+BNdxn7NGCecGZeKYfA2uhc/YQSDjiZM/XrQM4YLtUdhTw20EnPNde3grxAq/wDHgSOvEqfyzTH8Ja4Rj+zZPzX/ABpIW5x7t/EB7ZpEO5hjqO9dS/hHXiMf2XL/AN9L/jSJ4S19Rxpsv5r/AI0Ac2V5B5zU8GMHORW6vhnWyCx0244H92oU8N65nB0u55/2aE7iTT2LHhwf8Tey2gn9+o/M19R187eG9C1WHVrSSXTriONZlLMV4A9a+iaY0FFFFAw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vmbxf8U9c0TxNqGl21tYvBbyAJ5qtnG0dSCO5/Svpmua1jQ9IuIbq5n0qxlnMbMZHt0ZicdckZoA+eU+MHiJhn+z9L/KT/AOKr6V0PVrXWtPhvrSVXjkHOP4W7qfQivgcHqRwM16t8LfFj6DqsWmXcwGnXhIy5AEcnY5PQHofrQB9cV5t8TvGE/gzS7a9t7SO5ea4ERWRiABtJzx9K9JByMjpWJruhaXr8CW+q2cd1FG+9VfIw2CM8fWgD55h+NOoSAEaLbkEZ4lNWG+M16o3NosIUdT5pri/ivoOneH/E9pBpVsltBLYhmjUnBbe3OST2A/KvUPhf4L8O6r4Q06+vtLinuZfN3yMzAtiVwOh9AKAH+JvincaNe21rHpcUxntIrj/WkbSwyR+FYn/C5L3Gf7Fi/wC/1ex6j4I8N6lMs15pMMsiosYYlhhVGAOD2FfDmpItrqGrRQIFjjndEXP3QGYAUAfQS/Ga4IBOiJ7nzxUsHxut1JN3ok6qG27opAwz6c4rofB3w88LX/hjTZrzSY5Z5rdXkk8x1ZmPJOQ3FVtZ+C+gXFtL/Z01zaXJH7stJvQH3BGcfjQB3/hrxxoHiWY22n3h+0hd3kyoUYjvjPB/A129fnjcwapo2qvbzZs9UsH6qeT3BHtjH1Br7h8C63J4j8N2GqzIqSzqwdV6blYqSPrtzQB1tYXiDX9M8O2ZvNUu0t4s4XPLOcZwoHJPFY/jzxTB4T0aW9YxPdHC28DtgyMT+eAMk/Svi3VNQ1jxLq0NxfGS/vZiRDAnRBnOFUduT+VAH0Fqvxpsy7R6Lpk10F+9JMRGv4DOfzxXMD4xeIWY40zTUXnAbeT+jVJ4f+Dt9qKJca9d/Y1IytvBhnH1J4B6etdyvwX8NbGV7jUXJzhzKoI/JcfpQBzGmfGp45o01rSPLibOZbZ8kenynr+dezx+L9IudDutZsbgXUFtGZJEj4deM4IPQ/WvHdW+CsUNs0mjapOblRkR3IBWT2yAMfr+FeAva6vo1zd6dcvcafNOm2aFhgSofboR780AfXngz4kad4s1JtPtbK6hkEZk3S7ccY44PvXqdfJHwWVB4s+TORaODn6ivre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rO1g40y9PpA/wD6Ca0ayte40jUP+vaT/wBBNAHw54MsoNY8SaRZXiB4biRg4HH8JNJ4s0u40LXbvSLoAGNt1vJ/fQ/db646++a0Phj/AMjdoB/6at/6Ca+j/i74RTxHoUl1bxA6lZr5kTdC6Dlk/LJHuB70rCt1K/we8Xt4h0prC9kVtQsgAT0MkfQN9R0P4HvXsVfn54c1y90LUINYsdomiG2VGGQy/wASmvvDRtTtdZ0631Gzk3286bkPf0IPuDkH3FMZ8pfHSZj4vgU4+SyAU46ck/1Ne9/CVdvgfSBgj5HPIHeRj2//AF+vNeA/G4BvGOCP+XJf5mvoP4WDHgrRx/0yP/oTUAegV+d2r5bUdYGeBcykD/gR/wAK/RGvzxvPnvdUQEbvtMvB+poA+4vAilfCukBgQfsqHke1dZXy7p3xmt9L0uysjpEsklvAsRYSjBKgD+lZeufFrXtUikh0u1g0+CRSPOJLygEdj0B6849KAMb4vXMFx42vGtyrGC3jilYdN4GSM98AgfhivoD4O2r2ngjTvNBUymSXBGMAucfmMH8a+avhh4BbxfdG9vL2H7HHJmeIS5nk69uwJ7nnnivrzxJJHo/hbUGt02JbWTrEq/w4TCj+VAHxx8RfET+IvFN/dCQNaWf+j24xgFVJ598nJz7j8Pfvgx4Mh0fSotZu4c6jeJuTeOYoz0A9CRyfyr5h0TTxqGp6VZPllubhEfHXDMAT+RNfoZGixIsaKFRQAoHYCgB9FFFABXh3xy8LxatoLavGp+2aeAcj+KMkbgR7Zz+Br3GmSRpKjRyKrowKsrDIIPUEUCaufJfwUkWbxWzK2QLRs/XIr63rH0/RNJ02TzLHTLO2kIwXhgVGx6ZAzWxQ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x/EJ26LqR9LWU/+OGtisTxMdug6o3paSn/AMcNAHx38JV3+L9DXjkytyM9I2P9K+3yMjB6V8Q/B9s+MtDGOgm/9EvX29SsKx8c/GLwynhnVxqljAq6fqOQ0S8LHKOoA7A9fz9qv/BrxUdC1AaBeyJ9hvXLQysceXLjpn0bAH1x6mvpjxRolt4i0e60y6jRlmQhGYZ8t8fKw9wa+DLizudOv7jTL+MLcWcmxsHIJHQj27/jTGel/G3/AJHR/axT+Zr6J+Fxz4L0j/rkf/QjXyLrmqXHiC/jvr4q9wLdIC4GN23PJ+uf0r7I+H8fleFNJTaF2246d/f8ev40Adeehr86brLXOokZ5uJOn1r9FZOEb6Gvzonz5l82cbppG4+poA+wPD3w+8K3Oi6bPcaNA80lrE7tucbmKAk/e9aoan8HPC91C62q3VnLklHjmLAHBwCGzkdPfjrXpnhgY0DSh6WcP/oArcoA+Bdd07xB4E8RGCG6lt5z80M8LYEyc4Pv3yD0r6WtfETeMvhxqV0EUXgtpY54oznDKM5A9xg498Vyv7RBhSx0dyFM4nfaD3XAz+GcVU+A6Gb+3rWVt9vKqb06DJ3A/of0oF1PFvDF4tlrui3ZOEjuYy27oBuAP6Zr9AgcjI6V+fXibRZ9B1bUNIkVh5UhMDNkGRMnaR9R6d819j/DfxJD4k8O2k4mVruJBFcIWyysOMn6gA596QIrfEvxbceENMtru2top3mn8oiUkADaT2+leTL8YdZI/wCQTZ/99t/jX0B4h8O6V4jgit9WtftEUT70XzGTDYxn5SK4f/hU3hIf8uc//gQ3+NMZ5w/xj1ZemkWh/wC2h/xqQfGPVNuTo1t/39Neg/8ACpPCP/PnP/4EP/jXG+O/BXgnwxod1dPHLHdPGyWi+ezFpcfLxnoDgn2oA0fDHxRu9Z1yw0yTS4YluXKlxISVwCele918P/DNXbxhoS4O4OxOfZCTX3BSuK4UUUUxhRRSEgAknAHU0ALRTUdZF3IwYeoOad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4h4u+KHhyK31nRy10btEltSFh434ZTgk9AeK9vr5+1H4NwXeqX2oLrM0ZupnmKeUDtLEkj8zQB4j4E1a08PeJdJ1C/ZktYVk3sFJIzGyjge5FfYXhrxfo/iWSaLTLh5HhUM4aNlwCSO49q8f/4UsV5TX5Aen+oHT8677wF4F/4RK5urg35ujOgTlNuMGgD0+vBvjT4YF1aJrtrEPOgG242ry6djwO3qe30r3mmuiyIyOoZWGCpGQR6UAfnYCA3U49K+6/A5z4Y0o/8ATsv8q8P1D4LXBv7mXTtUhhtZH3JHJGSyj0yPx/CvoDw5pz6Ro9lp7yLI9vEsZdRgHHegDE1nxt4a0q5lsb7WIILlRhkILFcjvgfpXwwrCRLhuxZypPoSea+i/Fvwo1bWvEV/qtvf2CQ3MgYJKrEjAA7D2rFb4Na8emr6eP8AgD/4UAev6D458LwaNp0cuuWUci20asrSYIIUZBFM1X4o+EtORj/aX2qQLuEdrGXLfRuFz9SK8ck+C2uuMf2lpfP+w/8AhU8Hwa15WAfVdOVMjOxGzj8qBM878aeKLvxbrH9oTxG3tYk8u1tyeQO5PqSf6V9KfB3w0+g+H/PuY9l3fN5rhlwyp0VT+p/4Ear+E/hPomhXMd7cvJf3UZ3J5uBGjZ4IUdT9SfXFex9KBniHxi8D3HiC2i1bS4w+o2Y5ixzMnXA9WHp36V81+FvEGoaHfi+0xxDcR5WWCQHY47qw49P/ANRr9A68h8c/C3R/E8kl7AfsGouSzzRjKyHH8S9PxGCe+aAKvhn4t6FqUYTU3/s25xz5mTGx46N26969ETxT4edQw13TcEZ5ukB/nXyPrnw/8W6Q+1tM/tGFc7ZrM793GeVxuHp0/OuTOjayenhi/P0tX/8AiaAPrHxD8VfC+j25aK9F/OVJSK1+bJ9C3Qf4A18u+L/FWp+Kr9L3U2SGCIkW1qudqDPX3bpk/wAhxWloXgTxTrEuyLRnsE6+ZeqY1Xt0IyfyNfQXgr4V6V4ccXl2RqN8F+XzFxGhxztX+pzQB4j8K2z430bB3Z8457H909fSnxJ8Vy+D9C/tGC1FxM8ywoGztUkE5bHOMA/iRXkPw9+HfiHRPFtrqd/DAlrCZSzLMGzlGUYHXqw9K9y8aabqOq6LNa6XNbJcEhtl1CsscqjqjBgRz647UhWOT8CeK9V1zU5rW9fRbiFYBKJdMmLbCTjDBjn9K4fSviP4v1bQ73XbLRNMaysWYTgyNvIADHaM9lOSf/1Vo+BfA2o6X4gk8QXlhY6VHFbtEtnZSFhKxySxySAOcYB/hHA7+b/DOx8Xah4P1DTdJjsG06/leF5biVleHKgMeOxBx35B455Yz1/UviPNcWuhxeHtPW81PVlLJFI/yxbfvhsHPBB9BgE+1UX8aajcL4m8Pa9p9va6ha6ZNMjQS5SUeXnAzznBB49D0xT5/AGoaLH4bvNAkhnvdGjdJY7hygnDkltpHTln4PYj05ih8Fa1rV9rWvaysFpfXljJa2tpG+8R7o9mWYdf16n2oA0/gQjp4KiLNlWuJSgz0GQMfmD+deq6peppun3d9IrOltC8zKvUhVJIH5V5t4P0PxH4X8L2Gm20eny3S3DmfzZG2rGzE5BA5Nek6nFPPYXMNuYPPeJlTz03R7iP4h3FAHinhn4ka1rt1aNDpFlJZ3FyYikV0DOi8ksUJ7AZ9Pzr23Urk2djc3QUMYYnkCk9cAnH6V8vv4D1y/1C0EXhq10e9tp0efU7S62wyL/sRDofp6Y4zX01rFtJdaVe20XzSy27xrk4ySpAoA8v+H3jjXvFs0Uj+Hkt9MO8PeCbjIHRQRzzgfn6YrpfG/jBPDJsrWCzkvtSvnKW1shxuPHJPYZIH/6qg8GaTqnhrwTb2ItoZNUhSRhFvG1nZ2YAt9CPyrlvE+ha/qF54e8Tf2bHJqNgf9LsYpgMgMSCjE49eOvIoA6bwp4vvNS1WXRtZ0eTS9QWETxIX3rImcE57c/1r0ivHtE0/WNe8WxeKdQ0x9LhtbQ29vbyy5klYlslgOg+ZuvscV6PoN1qN5Zebqenixud7L5QkD8DocigD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r5U1HxJrSaleouqXSqJ3AUOcAZIwB2HFfVdfGuoMDqd6SP+W7/APoRoA2o/EmuEY/ta5I/360U8Va2g2jU5iO2QCf1rlI48EgiiQhWAx+NAHWL4s1/KldSk455VT/SpB4y8SKcDUjjOc+TGf8A2WuTjxg/SkJwM54xQI68eOfEKlR9uRsDvAnP14p7ePtfUf8AH1Gcf9MVrim7Hp6VE6g9+c5pAdwPHviHbk3MZz/0wWl/4T7X+P8ASouf+mK1xYC8ZOBTJFAbAwc80xnbjx74h4/0qL/vytC+PPEPe6iz6eQtcNtGcrx7UrKd2QO2aQHcJ4+8QbsG5jJ7fuVq6PH2uxgAvA5J6tF/ga88VVycDJx+tObO4Y/GmB6KPiDrPrbf9+v/AK9O/wCE/wBZ55thj/pl/wDXrzsLxhetNIxwQMigDvx8Q9cB+7akZ6mM/wCNWz8SNXGf9Fsj/wAAf/4qvMncCM+uai3Bsr020hHqI+JOsbcm0sf++X/+KqQ/EjVQM/ZLP/vl/wD4qvLUARSWzgjoaljbCk/pTGe4+E/GV/rWqRWc8FskbKxJRWzwM9zXrFfOnw3x/wAJBCe+x/8A0GvougBGAYEEAgjBB71UsbG00+HyLK1gtoc7vLhjCLn1wK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8Y3H/IQvPTzmz/AN9Gvs6vK7n4cWM80s3225DSOWIwvfn0+tAHhkZ3Zz19aVlAGWA+pr2g/DKzP/MQn/75FK3w1tm/5iEv/fAoA8UYqSOCMCkjTLEnofWvaz8NYAPl1Bxx3QVGPhsFGF1H84//AK9IDxlyGOMdqRlGCPbP0r2I/DVtxP29T9Y//r0w/DaXJ238Yz/sH/GmB4/hVULg9aY5Ik2kfjXsa/DeYA/6fF/3waif4a3DEkahFz/sGgDyFtwIA6GgSZUKQc166fhtdYG3UIf++DSD4aXIOf7Qh/74NAjx5WOSB1qYe/WvWz8Nbkg4voB77TSH4bXhUD7dB/3yaBnkgZg+KmUj9Oteqf8ACuL5cbbu24/3v8KYfhxqBAH2u1xn/a/woEeUMoJ4H1pAoVyf1r1X/hW+p8/6Xac+7f4VD/wrbVgf+PuyI92f/wCJpDPNCA/IzzTo02nlia9MHw41Vc7bmy5/2n/+JqRfh3qq4/0iyOP9t/8A4mmIpfDgAa7GcHlHx+VfQteX+FPCeoaNqaXM8tu0QVgRG7E8j3Ar1CgYUUUUAFFFFABRRRQAUUUUAFFFFABRRRQAUUUUAFFFFABRRRQAUUUUAFFFFABRRRQAUUUUAFFFFABRRRQAUUUUAFFFFABRRRQAUUUUAFFFFABRRRQAUUUUAFFFIRkEUALRQBgY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PQ460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MlkSGN5JGCoilmY9AB1NPrgvHcsl3b2vh62kZLjVpPKdkxlIBzK3P+zkfjQBk/Dfx1H4vm1aEhVe2uCYABjdAeFPPfg5+or1OviPR5W+G3xMazd/9EMogd34BgkwQxPtlSf9019sSL5sTKrsm5SA6YyM9xQBJRXzT8KvF/iLWfFV/o+pambm1t4pFTdFGrAqwAbIUEn6570zwD418RX/AI+uNCv9SN1ZRvPGA8Man5CcHKqOePpQB9M14J8TfiBrfg3V4LS3TT7iC5TzE82J90Y6YJDAHkGneMfG2qXHjKy8H+HZ1tpWlVbq7MSyMuRuIUNkcLknI68cV5F8c4NRg8S2EN9dC7iEANvMUVZGXcchwoC5BB6ADBFAH05411rVtK8NNqGj2BvL1gmECM+wHq20cnH9c9q0/Buo6hqugWV7qlobW8lUmSIqVx8xAODyMgA/jXA/FfXdX8L+HbPUtJvFhZXSJ43hVwwI65PQjFU/+Eh13V/hO2tx3cUGoPDKZZkQqdqu6nZg/K2AOe3PtQB6xp2tWOpXl/Z2kwllsXEc5XlVYjOM9yOh9DxWzXyp8AbbWZ4ru5tdRijshdj7TDJDveU7c8N2613kHjTUfE3jS58PaJOlnaWQfzrowiRnKnacAnG3cRg96APb6K8e8IeNrufxRfeE9b8k3tuzC3uYl2icAZ5XJw235uOOCO3PF+N/iPrvhjxe2lhraayV43P7g79jYJX73JAOM0AfStFeE2XjTxePEwg1LQBa6QIWnkxGxaOLYWBL5xuHAIx1yMZ5qDw94/1vxPY6nfaT/Zv2q2Y+VpUiOZHj67t4YZbgjAGOO2aAPRviB4gvPC+hyava2cN0kLqJkkkKEKxCgjAOeSKj+HfimTxfoh1OS1W2YTNHsV9w4xznA9a4/wCJl5Je/Cia6uSiz3NvayMANo3NJGxAH5/lWJ8HL9NL+HV1dvPFCY7iUq0wJXdhcAgcnJ9KAPoauO8deJ4vCWivqUkXnPvWOKLdt3se2e3AJ/CovCd/4hutNOo+Ira0sw0ZkW3hR/MReuXyTg4/h6jvg5A8lufHM/iqy1bUrDT9JaDRCtxFFqMLSu45+dSGAU8Hse3I60Ae5+G73UNR0yG71LT/ALBcS/N9nL7mVe27gYPfHbvzkDdrz34beMR4z0d7xrb7PcQymKWMHK5wCCD6EH9DXoVABRXjlh471HXNY1ey0a2sSmmsyiG4kcTXO0kEpgYHI7+ozjPGzF4s1C58DN4mgsYFuESWSS2lkYAKjspGcZzhc9KTdhNpK7PSqK+fPDHxP17xPa3X9leGBPc2+GY+dtiVcHjJ5LEjgDr+Fdj8OPiBB4xSe3ktjaajbDdLDnKlc4yD7cZB9aYz1KivKtS8dyTeJv8AhGNAsY7y/TJnlnkMcUWBkgkAk446Dqa0vCvjWLWdUvNDvLRrLV7PPmxFwyPjuh6kdDyBwRQBn618TNK0bX10G7sdRF20iRqypGUO4ja2d+cc+mfavU6+Mfif/wAlXtP+u1p/7LX0p448aaf4RtojcK893OcQW0XLP7n0FAHdVxniDxbY+HdTs7TVA0Ftdoxjuz/q1deqt6cEYPvWTpXjOb+308Pa7po07UJoxLblJxJHIpHTPBByCMYOcH2zi/ErUdH1a5tfB01hPqWpXLLNFFDMIhCQD8zOc7fl3cbTxn1FAHZaF4ssdf1W9stMDXFvZqPMvFIMTOTwqn+LjPPTiuxrx74Taroot7zw/p+ny6fd2MjG4gkfzC7Z2s2/AzyAOg7VQHxh0qLVJtMvNMv4Z4pWhOwLJ+8UkbQAcnJGBjvigD3CivJvCnxO0zxBrD6NJZ3en3nzeWlyoG4j+E85DYycY7Hmur8W+LtK8KQRSai8jSTNthghXdJIfYZHtyfUUAddRXncXjuxh1O10vVrO60q6u1DQfaQuxweg3AnBzxg962vEfiiw0CW0t50nuLy7kCQWtsoaR+2cEgAe5NAHVUhYLjJAycDNcnpHim01PUp9MW1vbe8t4fOliuIgpQZAA4Jyec8ZHvXz/rHxKutS8d6bapp9+unWNy2bWOEmeZwpG4pweMn5fT36AH1bRVSwuhe2sVyIZoRIu7y50KOvsVPQ1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BkjpEjSSMqIoLMzHAAHUk14rplvpHxB1zUdVa/laG0YWdmkEzQvsChnc4OSGZiB7L+XtUkaSoySIrowwVYZBH0qla6ZYWj+ZbWNtC+Mbo4lU4+oFAHyr8cvCNppFvZ6tb311NcNL5Ui3dyZW24ypUsc4BB9ete0fCXxVF4k8OwRyTBtRs1EVwhI3YHCt7gjHPrmvQb3S9Pv3V7yxtrh1GFaaFXIHoMim2ek6bYyGW00+0t5CMFooVQ4+oFAHx98K9ZsvDHjvWzrMy2aNHNGXkyAGEgbHTPIBxU3whmhvfidfXKsQshuZYg3yk5Y8EH2J49q+tbjQtJub5dQn0y0lvFGBO8Ks4/Eimx6Bo0VyLuPSLBLkPvEy2yB93XO7Gc+9AHyvrEn/CMfGldS1IeTZyzB1mdTsKPFs3Z9iTk9iKq/HLV9P1TxTpy2N3FcLbwqkskTBlVi5OMjjIHWvrbV9E0vWY1j1PT7a7Vfu+dEGK/Qnp+FZ6+E/DqtEw0PTyYU2R5t1O0Zzxx6knPXmlYVle55N8fJY38FWhhljkje6jCurghhtbkY69Kh8NqzfA6QKCT9jujgDsJZCa9n1Pw5o2qpDHf6bbXEcIxGjplU+g6CrWm6Pp2l2j2VlZwwWrkloUX5SSMHj3pjPnn9njUbRNO1DT3uEW7mudyRdWICdfpwaxvg1byaN8QtZ029Gy48iRACc7iHVuPXK5NfSei+GtF0OSWXTNNt7WSXh3ReSPTPYew4o1fw5pGrzJcXtkrXEfCTxs0cgHpvQhse2aAPnHQLeXVPjVeXMAbybSaVpXU/dCoUxn3bAx9ayPiQof4tWSMAVNxaAgjOeVr6t0bQ9N0SJotNs44Fc5cjJZz6sxyT+JrEuvA/hu7vn1CfTEe8eTzGmMj7t3Y5zxjtjpQB1GozRW1lczzoXhiiZ3UDJKgEkflXx14u8Cz6VDH4z8IXTf2YUF2FDgS22ewx1AzjHUYIOetfZFxbR3FrJayAmKSMxsNxyVIweetcWngHw/GrQxW9zFaPjzLSO7lWF8eqbsGgDzLx7qtzrXwhh1K8j2XE/klxjGSHxu/HGfxrw2HR9Zl+H8esWuoSmxtb1vMtUG3yz8uJAR15PfpxivtbxF4Y0vxDYRaffwv9liYMkcUhjAwMAYHYVR0zwZpGmaRd6PaLcpZ3WfNT7Q54PBA54yODjr3oA5n4cePLXxF4cmuL2RFvbCIm7jGSSgB+cDvkD8/wAK8QGvxeJ9L8UNaC00HTLePzhbW22OW7diQoc/xDrlRjlgPevoHQ/hv4c0O5a4sYLhHdDG4+0vtdCOVYZ5HsfQUulfDXwnpj3DQ6Uj+ehQiZmk2qc5C7icdevX3oA87/ZyI/sTU+Rk3QwP+ACvouuK8KeCtE8KyTy6Xbussw2vJJIWO3Odozxj9a7WgSdz5D8deCJluJvGfg27aS3MjzSpCWWSF8neVGPu5zkdR7jp6JZeIrnxJ8KNVv7oKt0IJ4pWjXaGPXOB6hhn3zXZQ/D/AE21W4jsr/VLOG5z9oiguBtlz1zkHGenGOKb4z0+z0b4fapYWcaw20Nm6IufX37kk/iTQDSas9jzL9m0f8SvVz/08J/6DXL/AAmhlk+J+sS24HkRvcmQjptLkAD8SPyrV+A+kf2ho2q7NQvrKTz1UyWsgUkbfQgj8cZr3jwj4Q0nwnBLFp0cjSTHMs8zbpJPqcDj2HrQGt/I+dvgmssfxA1lL1SLkQTbvMHzb/NXP49afpwnk+Oc7WhJCzv5pXkBBFhs/jx9cd6941LwTZ3Gup4gsLu507UxxJJBtKzDGMMrAg8Af/rwRb8MeENP8PXF1exvPdajdkm4u7hsu+TkgAAADPYD+QoGfNHxJ5+LlkP+ni0/mtM+NUssXxEspbh3hiijgaORcZCBiSwzkcNu7Y46V7jq/wAMLHVfEL6/NquoC681JUAKFUK4wBlegwOK3vGXgXSvF9tCmomVbmFcJdREK/0PBGCecY+mKAMW88F6Td6npXiC917Up7iF4haySSxBZPm3KuFQZByenYmvD9C1M6b8ZruTUiUEt7PCHc42hsiP8MbR9DXvvg7wDa+G2SSW/u9RkhyLYXLkpbj/AGF6A471m+O/hhp3iu/XU1upbK+2hXeNQQ+OhI65AwM57D0oA7fTPDWj6Xq97q1pbCO+vuZm3HnnJIHbJwT718y+EFivPjPdyEHEV1dEAgfeAZf/AK/5V9I+F/DS6DabG1C8v7srtN1dyl2A/uqCcKvA4rgNG+GM+l+Jf+EjGuGa9MryP5lsNrb8hh144J6dKAPLgufjiT/09/8AtKpviu1xN8TtHiuB+4VrYQgjgqZOT/31uH4V6HB8ML+PxcniiTX45LhZ/OMZtMA8Yxw3THHTP4812fjvwTb+Kvstylw1nqVm26C4Vd2OcgMO4zz/AProA8c/aJZ0vdEMZIkAcqR1ByOlbPxV8Lavrtrpuv6ZJI+q2donn2sJxKAcncgHOc7uO+OOmK7WbwNc67rdlqvie9guhYgeRbW0RSMsDnL7ic5I5HfA7cVta54d1S48QR69pWqR2txFai2EE0JeOUb2Y78EHHIxjnIoFY8x+EHjWTX9Wls9at0/tmG2MSXe3a8katko4/vAknoO/wCPC6SDP8b3Dtj/AE2Y5x/djbA/TFfQvh3wm9lr194j1GWCTUrtfL2W0eyKNOOmcksdoySe5riNZ+GF/L4vPiLR9bFiZZDI5Me54yw2tt7HIJ69M0A7203PeKKht4vIhji3vJsULvkOWbAxknuamo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XrGk2OtWjWWo263FsxDGNiQCR06VqUUAczofhXRNBmebS7BLWSRdrlHb5h7gnFdN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VT1C3e7tZYI7mW2dxhZosbkPqMgivjSz+JPifw54jaPVL+a/sIbiSFxJEFEqqxUsuBwcj1OOnNAH2vRXK310+saANR0XVHtg8BnhlSNHDfLkBgyn8QMEGsbwQNY1PwvbXmoa3PJeXiCUSJDEoiHYAbMHjGc59sUAeh0V8j+DvHHjDWPFyeHJ9cTa000ZuDZx5+RWP3QAOdv61teIfiD4p8CeJF07W3tNTtHVZFdIhEzRkkbhjocg8HPT3zQB9PUVhXWvafaaH/blzKYrHyFn3sOdrAYGPU5Ax6mvH9A8X+KPH93dDQFttI0qBtjXk8fmykkcYX7pPfHQA9elAHvtFeZXMPjbRreS5i1C01zZ8zW8lt5EhHfYUOCfYj+lbHgDXrnxJoMeo3cKQzPLIpjQHCgMQBzQB2tFFFABRRRQAUUUUAFFFRXHm+TJ5Gzztp8vzM7d2OM45xmgCWivDPh58RtR8TeILnSL2xtYfJRyXhZjkqcd+1e50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Xz7L4MtvGXhG7iCJFfw6hdvay/wB0+a3yk8naf6A17rqN/a6bayXd5MsMCD5nb/DufYV5z8K9asdR0iSOGUic3U8vlOm1tjSFlIz1BBBz+HagD5x+G/jiXwodQ8Oa2ssVpMrou/ObaXBGCOynv78+tfWvgRSnhXSAwIP2VDyPavIfjZ8PRq1u2v6Rbj7fDzdRRjmdP7wHdh+o9wAfXvDl3b2PhPSJ7qeOGFLCHc8jBQP3YoA+Nvh/PqcXxIlfSbWC5ujLc4jnkKLj5s/MAf5GtDxst1deOEf4grJZwNEoj+wKHTyweApJzjO7J65PQVW+GOq2Ol+Pf7Rvrhbe0dptsrghfmBxz+NdT8YtYi8batYWHhy3l1I2itvlt42YEsRwMDoMdenNAHTfH6/SPwxoVrpsinTZ3JUxNlWVFGwZ7jn9B6V3/wACrWO38CWUyABrmWWV8DqQ5T+SCs3UfhxNqXw4sfDssyjUrMedFIxyBISxKE/3cMV/AHnFc18IPEY8L2s3hnxMjaZLFKz273KeWrAnkbjx15B6EHrQB79c67pFpK0NzqtjDKpwySXCKw+oJpujXOjuskGlXNnIAzSOlvKrYLEkk4Pck183/tA6hpWpWmkjTrqzurkzPuNvIsj4wMA7cnqa67wvqP8AwgnwtttVm04m6OWMbDYXLynYWPUDaVNAHvtYniTUW0jRNQ1GOPzHtrd5VXsSASM+3rXIfDTxwvjWwuJmtPstxbOEkQPuUgjIIOPrxXX+Jb3+zdE1C9NsLkQQO7Qt0cAcg8HjFAHzL4V8Ra14n0i/u7HxVep4lj3uNNKoY5Y8ZHlqR1xnpyCOg6nuPjL4i1/w3pWkajpuoyWk8r+XPF5SMpOwnPzKeRyPTp6V4x478OaLp0GneKPB+pGOO5mAW1D/ALyF+vyjrwRgjnGRjg8ekfH5riTwnoBu123LSqZhjo/l/MPzzQBYe6+IN14Hj8TjxFCjxQ/afs0VmmZIxzuZsYzjJ2hcYFdn4H+Iker+Eb3WdTVIp9NBW4Cn7+FBVgO27pj1BrltM8X6FD8JmiW+tRdJp7WzWvmASeYwK/d68kk5x0yfWuK8AeEb/UPhp4iKRuJL5la2jKkGQRENleOcnKj3H40Adt4S8Q+L/G9jqmr2uqQaZDbOVgtktklDkKG2sW56Y5BHJPHYdZ8J/Hr+M7O5ivI44tQtcGQRghXU5wwBJ9Oa8++CV/baf4M8RRXcyQzW88jyxOQrKDGqjIPTJBH1qp+ztpsyS6trUg2WrKIQzdzncefQDH50AY3wOQy+PNUcYASKViD6bwP619hV8g/AKRT4y1jkfNbPjnr+8Wvb9E+I2l6x4pn8OwQzLJGXVJnwFkdM7gB16AkfSgD0+vna78fanqfja88PWmqWei29sXijmuYQ/nSqQNvzYxk5x7DuSK+ia+W/Hvg3TPF91rOo6BL5Ot2EzC7tHYKJdoHzr6ZAPPc5zjrQB7f4Hv8AWr60vU16BI7y2vHgzGpVJFCqQy56g5ODXWXnnfZpfs7qk2w7GddwBx3FeQ/AvWtS1nws/wDaLvL9muDDFO7Es6YBwSeuCcZ/DtXsNwdsMhPQKf5UAfMnhX4t67qF9c6dNpMV7dCJxbJaoQzyg8bstgLjJJ9q9e+Hes+ItZsruXxDpYsJY5ykS+U0ZYYyThuo5wCOv4V8/wDwAQN4z1VyAStrJjI6EyLX1F4o8Q2HhjS5dT1FnEEZChY1yzseigev1oAvazqdto2m3OpXjFbe2jMjkDJwOw9z0rxnRvHHivxBo+o+INO03S4tOtWbZDMzvNIqjLcqQM49v/rnj/V7fxr8Mr7UtGSZ443V5I5Ew6hGBbIGRwOeDjFUvhtcRRfCG+kdhtjhu92CMg4bj68j86APUPAfi208YaSL2BfKnjOy4gJyY3xn8Qex/qDXbV8ufs+A6dpWu6reP5NgpT9433flBLH8AR+de6eE/F+keLIpn0yVy0JAkjkTay56H6HBoA6+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gMMEAj3pqoi8qqj6Cn14r4hfX9O1+6tNH1rT0tNQCl1vLkb7Fz1aNScnPJA6ZPQUAe1dajeKN08to1ZB/CVyPyqCyiitoI7aJywjUD5m3MR6k+9W6AKZsLM9bSA/9sxU0NvDBnyoY48/3FAqaigAqle2FnfpsvLSC5QfwzRhx+RFWJ5oreNpZpEjjXlndgAPqTUNne2t6hktLmG4QcFopA4/MUAUrXQ9Js38y10uygfg7ordFPHTkCp9WEZsJxLY/bk2822xW8znphuPzrQDAkgEZFLQBwPgTw3/Ykd9dy20NtdahN5j28CqEhQZCRjHBwDyfUmu7ljSWN45EV43BVlYZDA9QR6U+onmjjdEeRFdzhVLAFvp60CRkR+HtFiulu49JsVuVIKyrboGUjoQccH3rwT9o2dJLHSrWM751mZ2RRkqu3AJ9K+lJJEiG6R1QZxljjmkaKNzlkVj6kZoGeR+ANA8Na34V0e6m0zTrueKBY5JGhVmDjqG45+h9fevXIo0hRY4kVEUYVVGAB7CnIioMIoUegGKdQByGpeC/DWqXX2u80W0kuCdzPs2lz6tjG4/XNb76bZPYtp/2aJbNlKGFF2rt9MDGK0KKAOTsPB3hzTrmO6s9GtLeeM7kkjj2sp+tXLTw5o1nqc2rW+m28d/OSZJ1T5iT1PsT3I6966CigArjtS8FeHdTuJrm601XnmJMsiyujPkYwSrDI4HHSuxooAoabp9npVrHZ2FtFb28Ywsca4H19z79TUt9aQ39rLaXKloJlKOocrlT1GQQatUUAcJoXgDwzoF4t9penPbXCjG9bqU5HoQWII9jXS65pFjrunzadqMAmtpQNy5wQRyCCOhBrWooAw9B0HTdA04abp1sIrUEkoWLbiepJOc5riJvhd4akadY0vLe1nYPLaQ3TLC7DoSvtnj07V6nRQBkxaNpsOl/2RHZxJp/lmL7Oq4Xaev4nJOeueetY/hLwjpPhOCWLTIWBmbMkkjbnbHQE+g9Pc111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Yfia7ubDQ9SvLRN9xBbSSRj/aCkg+/rjvXkXwjHhvXvDxjuIre81ZmZr9rtQ80jEkhiW5IxjB/rmvc7mWKGGSSdlSFVJdn6Ad818/+L/hQy3R1jwfctp97v3/Z1fYnqdhH3ecfL0+g4oA9A8JaFH4a1TXlQPFpreVLA0jHai7W3KGPZSD9ARWdofxE0vWvFN5plteW4sYIAI53cL58pPITOMgDj3wT0wao/Crxpe+JFvtI1y32arY8S5QL5i9DlexB64GORXP/AA9tLeb4g+L/ADIInWOQBFMYIX5j09OlAHvF9f2enxedeXUNvH/elcKD9M060vbS9hM9rdQzwgkGSKQMuR15FeKaTdanrvjXX7m3g0+8TTmW1iS7mYCDqCVAVuWKtk9eCPatnwp4V1vSfFN7qx/s+y0u9XMmn20jMFYKMEfIBnOSSPU0AZWseKNPv/iJpemS6hatpdtbPO26VTE05DYyc4yF5GehP412mn+HtE8Palf+IrOdbeO8iCtEJVS3JzkMOwJ+vc+tcA+kadJ8XTE1hatCdM8wxmFSpcnG7GOuO9dB440zTk17RNU1a9gXTLJWRNNaIyGaQghdiDryV7fwigDT+HOkRWdvc382rRanqV45e4min8xE5OFXngD/ADwBXobXEKzLC00Ylb7qFhuP0FfOelTm3+Ldkmn6TNpVteWTmeCVFj8wAOQ+xTgZZV688HNM1jQ4bn4vxWqT3NvFc2bSTGKVg7ZVsgNnKg4HTtnGM0CbPo2G7tp3eOG4ikdPvqjglfqB0rkfEfhXTdZ1jStUu7ueGexf90kcoRXOcgHvnIHQ+1eZXWkWfhH4keH00RHtYNRjkS4gDkowAOOD74PXqBR8R7KCL4h+ELpPME08xEmXJX5SoGB2PJzjrxQMs/G60jH9gXYaUSnUI4iPMbaV6/dzjOR1xXuzSxxhQ7quRxuOK8O+OsqQ2egvJkIupIzEDJAAOeO9amkrpXxLuU1idIpdPsXeKG1dPnLHHzSH07hRxzzQB7CCGGQQR6imJLG7FVkRmHUBgSK8l+Imry217oXhjT5Da/2lOFmeL5SkIIBCkdCcnp6e9R+PfClppvh6TU9AT+zb/S08+Oa3yGdVB3Kx/iBGeuenPGaaGj2Asq9SB9TSggjIIIrxW+tpPiN8PbbUlVo9U8l5IDCxX94rFWX6Ntxg8dPSp/hlrdg/w/8AtUpUfZEkW7Uvklh9e7Db+JpCPYwQehzSBlJwCM+ma8kj8N6tYeCbm30RjDrF7iVzJMymPcclFOflKr8o+lebeOjoug6JHNod/cf8JBbmL7Rd2U8rhyeG8x/u4J7HBzgYxkUAfU1c74nudSgsVi0iONtQuZBDC8oOyIkEl2wOgCn8cDnOK0dHuHu9MsrmXBklgSRsepUE1o4oA+c/E48deCLc+IZPESarbq6i5tpINqgMccAdBkgZGOor3XQ9Tj1bSLPU1Hlx3ECzEE/dyMkZ9q4L4oTTajZQ+FdPG/UNVdQ3BIhgDAtI3twB+JxyK7VdEt10BdDSSWK3W2FtviO1wu3GQfWgDy2STx94luZNU8Pazp9joxlZLWOaEMZkViN5yjHDEHuOOw6n1bw9Bqtvp0aa1dw3V9kmSSFNideAB9O9fPmrfDrV/A8EuteEtbuStuvmzW0vJkUDnhRtb6EfjkV6HqPjRrr4aXPiS3xDcNblMIT+7lLeXwevDHI/CgTaXzLc/i6+1jXJ9E8L29vMbTi9v7gnyoSeygcs3DfiPTJrvdLtbu2iIvNQe8lP8RjVAPoFH8ya8F+HXhfxJB4PS70zX0srm8zcLGLWOQPnpvZgSSRjp0967r4X+L7vxLa3trqsMcOq6fL5U6pxu7biOxyCDjjjj0oGdLr1/cHV9I0mzd1kmlNxcOv8MEfJB9NzFV/MVzOuTeOdTuboeHxY6daW0jRo16h8y5IwCQMEBM5we+AehrX8LldU1rWdc3bo/MFjbHOR5cf3iD3Bct+Va3ivUdY03T3n0bSP7SuACfL84Jj3weW+g5NAHM/DPxbeeJrS8i1O3SDUbCbyZ1jBCk8+554Oea9GubiG1gknnkWOGNSzuxwFA7mvHfgzrtnqdhfWxtmt9Xjnaa/D5zK7sfn5+mMdsV0V4V8YapJpysG0OwdTdMvIuZwciL0KrwW98D3oAyfAnjq48V+I9WtBbiCwto1aAMpEh5xls+vXGOBj6167XhHgBhL8RvF7gbQu1MfQ4/pXu9JCXmFZesXlxY2jTWthNfTZwsMTKpPGcksQAOK1Kr3n/HtN/wBc2/lTGcF8NPFs/jLSbnUJ7WO2Md00KojFvlCqwyT3+aux1vUodH0y71G4z5VvEZCB1bHQD3JwPxrxn9nj/kVL3/sIP/6LjrtfiP4c1bxNp9taaXqMVmYp1mcyKTuK8ryOmDz+VAHJw+LPiFO6BfBcSK5GC82NoPrzxXpvifxDZ+GdIfUtRbaq4VUXkyORwq+/B/AGvGtG8X+KvCmswaT42RZrS4fyodQjQYJ7HIwCORnIBFXvinNLdeMPB2lFyLdroTMp5DMHXGR9AR/wI0AdZf8AifXNBtIdV1zS7ZNNcqJvs0haW13NgFweGHIzjv2r0uGWOeJJonDxyKGRh0IPINcn8QLdbnwhrcbYAFlK/Izyqlh/Ksr4S3Ul54G0aSUkssTRDJzwjsg/RRQB2+p39tpdjcX95II7eBDJIx9B6ep9B3rzz/hMNYGmHxAdAzomPMx5/wDpXk4z5uzG3GOcbunPTmuY/aAu5U8PWFhG7It5eqshB6qoJwR3Gdp/4CK9eurWIaHLabR5QtDFtH93ZjFAFyLULSawXUUuENmYvOE2fl2Yzn8q4CDxjqN5Yy6zZaE8ujxlisjTbZpUU4LrHjp16kHg/j8/W3iC4T4PXFsZZATqP2JDv/gKiQr06dRj/wDVX1j4cso7TQNOssApHaRxnj72FAP50AXNI1O01iwg1CxlEttOu5HH5EH0IIIP0qe9knit5JLaDz5lHyxbwu78T0rxL4FT+XZa3pag+Xa6gxQ5PQgDH/jv617vQB5BonxHl1uS7isfDWozPaMEmCtH8rHPHLexrp/C3jTTfEVzcWMcdxaahbcTWl0gV1PQ4wTnH+FeT/BvUrCyvvFBu723t2a+OFmmC5GW5AJqr4eX/hI/i7ca5o4B0u0UrNcIMLIfKKenJLH8QuaTE3ZH01RXik3xH1D/AISa88Pw+G7k3ccJNvE8ihpJOCCTnaqbcnOTV+Xx1qOneHYr7VtDkt9Vubr7LbWW7aJWOMEk/dHUc+lMZ65XmXiLx2NG8RaXoh0q4Y306xC4chVwW25XruwSPSoJvF+qaNrmk6V4gsLSNdUYpDPaSs4V8gBSCo7so46Zrj/i5PDbeMfBUtxvESXO5igyRiSM9O/4c0AfQlFeP3fxCvdM1Wyi1jw7c2OmXsvlQ3UkilgScAuo4XrkjOcAkZrsfFfim18OmygeNp76/mEFpbIQC7EgZJPAAJHPvQB19FecWvjC5t/EFroOuaV9iubxC1tLDL50T4zkE4BB4Pb09a9HoArXt1BY2011cyrFBCheR26KB1NeZ2/xW8K3MqQw3Vw8jsFVRbtkknAHSoPi3c60lhZ22laNNqMLzCS6VFLBkQg7CByQ3fjtVHwH420DX7tbCfSYdL1dDkQvCo3MOflOAc+x54oA9qHI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MbxHazX2ialaW6hpp7WWKME4BZlIHP41yek6p4j0yzitdX0Sa8nijCrc2cyOJSABlgxBBPc16LRQI848I+HrqDW9W8S6lClte6iQiWsbhhFGoA+YjgsdoJxx+eByOkaV4g8PeO9ZuINJ+2WmqkMlz5oRIuc/N1PGSMYyccV7rRQFj598Q6J4l8JeKrnxH4ZtTqNtqBBu7QjJBzzjnPuCOmeQRXpHhu68Q6m41DWLJNOt0Q+VZxuWkdj/E/bAHQe/PQV3VFAzwFH1SP4nS6y2haq2nvbi2Enk528DnGemf51N4uj1nRfiBZ+IY9JudXsWtzBGluu5oDjBxx8vXOTgEEjNe8UUAfPl83iRviHpWuS+Grk25tDBGkThigO7/WN91TlumemMZNLI99J8V7bVTomqpYLb/Z/P8Asjlc7TySBwMnH696+gqKAPCvGX2qX4heHbyLTNSltLDcs88VnI6At6EDkDI5FVviIbq48aeGLu10vU7i3sJN08sVnIVGWXocc4Ayf/1179RQB4X8X2uLyTQI7OwvbkwXsdzJ5Vu5Cp78cH+XeszW47rwb4qttf8AD+n3txp2qJm/soYXPOc7gMYB5yAcYOR0avoeigDw34laNfa2mi+KfD8Us13p0gk8gqVd13A4CkZyCDkdwT1rV13xQviLw5cafo1rdyapfReQ1u9u48jd8rmRiNqgAnnPpXrtGAO1AHP+FdHTQNCsNKQhvs8QV2XoznliPqxJ/GvGdP8ACd5Z/EC/01YyPD94U1GRAv7slWyqeg/efw/3R+X0NRQB5N8aG1VPCUh0kzBvOUXHkEhvKIIPTnGdufbNeb+NPEena18P3t/D2jXiWUZiMsgg2RQ4IypYn5mzgHGfUmvqEjIwaaEULtCjb6Y4oA5vwbfJqHh/T50imiAgRNsyFDkKAeD2znnvWV4+8Y2vg/TTcyxPPcyAiCJRwT6sey5I9+eK7sDAwKayK33lB+ooA+ddB+J3hPTVkuJ5L+51G4w1zdNbgFj/AHV54UdhXqL+MIrXwsviW8sLpbZwHWKJQ0gjY4ViCQPQ9cYNdt5MR/5ZJ/3yKeUVl2FQVxjBHFAHmrePdF1eweLR3mvr6eIrHaxwtvDEY+bIwAO5z0BIzVaLwMU+Hknhcyg3DwljJ283dvH4BgB9BXpsFrb2+fJgiiz12IFz+VWKAPJvh/4nsLXw3BY6tdR2N/pkfkXFvcNsdQvCkA8kFdvT6Vynha1utB0rxP4peJ45tXnLWMLcPh3byzj3MgP0Ga94nsbO4lWWa1gklX7rvGCR9CasPFHIFDorBSGXcM4I6Ee9AGV4e01NG0ez09AMQRBWI6M3Vj+JJP41jab428Oak86QatArwEiQTExYwcZ+bGRXZVktoulNcG6bTLM3BbcZTAu8n1zjOaAPPPA+mifxNr/iaCNo7G+KR22QR5oAG6QAjoSMg+5rJ/4U7pCTPNBrOswMzlz5U6LyeuMLXtwAAAAwB0ApaAPlP4ceEbc+NtdgbUNQ26bOrIUm2mY7j/rCB83TtivoNvFejJ4gHh5rsDUiu4RlTjON2M9M45xW9BZWlvNLPBawxTTHMsiRhWc/7RHX8a4vVdBh1TxLZXa6ZFE1nKss1+ygPJtU7EQ9xkjJPYYoA7+qmoMqWdwzsFVYmJJ7DFW6p39lbahbtbXkCTQt95HGQaAPHfgCIx4Qk2bdxvZN+PXanX8MV6rea5pdjfQafd30EF1OpaKOR9pYD0zUekeH9J0VnbTbCG1LjDeUu0H6j8Ki13wzoviAxHVdOhumizsZwQVB7ZHOKAOB+Klrb+I4NO0C2dJb+a8QlY8M0MQB3uf7oAI+uR1qj8WLF7G58P8AiaNZHj0q6QXCouSIiQSx4/2cf8Cr1XR9E0zRYjFp1nFbqepUZY/VjyfxNadzBFdQyQTxrJFIpV0YZDA9jQBwHxO1FLfwbfGJ90l6i29uqcmUycYUDr8uT9BWz4F0ltD8MaXpzqVkigBkUgDDt8zDj3JpbHwjodjcw3MNl+9gz5PmSvIsWcfdViQvTsK6uhCR418cNKnvvDUV7bKGk064W4YHumCD39wfwrs9U1m3Pg241gPiF7Ayqe+WTgfXJA+tdg6LIrI6hlYYKkZBHpXGR+CdEjkUiGZrdJPNSza4c26PnO4R52/gePagZ4ePB9wPg+FWFjdtL/abRkcgfd4GOvlgHtXv2havFc+F7PVpHUIbNZpSOQpC5b8iD+VdMVBXaQNuMYxXEf8ACEaOPMjjFzHZSSea9jHOy27NkE5Tpjj7vT2oA4z4G6fcQaDeajdRsj6jdtMgYYymBg/QndXtR6GmxokSLHGqoigKqqMAAdABVXUbT7dbtB9ouLfd/wAtLd9jj6GgDwH4MadY3zeIzd2dvcH7ecebGHx97pke9fQtvbw20YighjijHRI1CgfgK4jwt4H0/wAL3Es2nXd+POIMsckwZXPPJGOvPXrXeEZBGcUAeLaQVb4w63hgSuloCB2OYjWv8SPEA0+bRtJtra1m1TULtBavdoGjtznHmjP8QLDH1P0Ota+B7C18QS+II77Uf7QmP71zMMOuR8hG37vygY9hU/jTwZpni+CBL1poZ7di0NxAwDoT25BBHA/LtQB4z8QdOlsfF/gj7VqVxfXct6hleUgKMSRfcQABRnP+RXR/EoK3j7wQrKCBOTz67lx/Kug1L4XaPqEtrcy32qfbYJA5vGui0z46DceBggHIAPFaWpeAbPUNR03UJNU1NZNNC/ZQsqEJg55LKS2cDrQBynx3bGj6P/2E4/8A0Fq3fG+tQ22s6JodrYW1zrNw2+2uLlMpajkGT1J4OACOnXpWl4w8Ep4sW0jvdWvI4rYh1SJYwDIBjecqfy6VW8T+A49fGn3LapdQ6pY8R3yABmGcjIGBx6jFAHC67Z3Vn8SPCgvNTnvp3VyzOioinDfcVeg+uTx1NfQ1eR3nwztrnUdO1M61qn2+1bL3LShnkHYdMKB04HQnOetesxoI0VAWIUAZY5J+p70APzzivEfivo1vNqHh2/s4V/tdtSijXYdrSJ94k45wu1eewNdN4r8IajqusW+saT4hudLuooxEwVfMR1BJ5XIB5I4ORx0re0fw8LO6GoX19cajqPl7POmwFjB67EHC5/E+9AHV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DU76LTbSS7nWVo4xlhFGXYD1wB0rirb4k+E7pHkg1N3RPvMLSbA/HZXcaj/x43P8A1yb+Rrw/9n9I4vCN3JKy+W947Nu4AG1Rz+VAHs+kaxp2s2/2jTb2G6iBwTE4O0+hHUH2NatfM/wwjWT4j+I7jR8/2N84Z4/9UzFgQFxx13EY7V9B6zq9lolobu/mEUW4IvBLOx6KoHJPsPc9BQBq0VwbeN9Ptr+zsNStL7TZbzi3a7iARzkDGVY4PI6+orZ17xHYaHJawXLPJdXcgjgt4V3SSE+g9Pc8UAdHWBrHiHS9FuLG2v7oQy30vlQAqTubgc4HAyQMn1rCuvHeiaffHT9Ue40+742x3EDfOD3Vl3KRwR168U3WPE3hVdU0/T76S3uL+SdFtkMHmGN2I2nOMIeV7g0Ad9RWLrWtWWixxNdyPvmcRwxRIXkkb0VRyazNM8W6Zf38em4urbUJFLrbXVs8blRznkYx+NAHW0V4Rp/xKtLzx1d2Tm8j0+C3MMQEDnfJuBLFACQMDAJHT0zXol5448NWeoLp02r24uSGLAHKoFUsdzdBwOmc0AdnRXF6J438Pa3a3t5Z6gn2eyI8+SVTGFBzg/MBwcHH0pIPG+hSzW8TXMsH2kgW73FvJGk2TgbWYAGgDtaKq3t3b2Nu9zdzxwQRjLSSMFUdup9+K52z8XaJeXcVml4Y55v9Sk8Txeb/ALu8DNAHWUVl6tq1ho9v9ov7lIIydq7uSx9FUcsfYCszSPFWiaxdPZ2V+j3SZ3QOjRuMf7LAGgdna/Q6eisK48QaVb6vBo0t7GmozoXjgIOWHPfGB0PBOa3aBFeS6t4n2STxI/8AdZwDVjrXhHxy0JNUsNKFrbw/2hPfrAkpADMCjfKW9MqOvpXSfCHxC+ueGYYrmVnv7Em3n3/ewPuk/wDAcDPqDQB6nUYljJwJFJ9Aa5LxzrMuj6O/2NDJqN0wtrOJerSNwPy5P4V418A7BJTq91fIJr2C4EaySfMUODnGeh96APpN3SNdzsqr6scClDKwBDAg9CDXz1b3Vj4t+IOraR4jm/c2JCafYO5SOQ9GbqNz4IIHoT2FdXeeEF0fXdDu9FluobA3RW5sVlZovuMQ+CeMEH16jGOaAPXKKKo3WoWVo4S5vLeFiMhZJQpI/E0AXqKg+0weT9o86PycZ8zeNuPr0pYLiG5TzIJY5UzjcjBhn6igCaiuP8eWaXXhvUnMk0clvbSzRPFKyFXVCQeCM9O9eY/D/QLvxD4OtNSn8R64l/OZGWVb+QhSrsoBUkgj5eeKAPfqK8S+Efi/U9bl1LR9YcTXentgThQC65K4OOMgjrXtLSxqGJkUBfvZPT60ASUU1nVV3FgF9SeKEdXG5WDD1BzQA6im7lHcfnShgehB/GgBaKQkAZJApaACiiigAooooAKKKKACiivGIdS1xfigmlT6iZrAWbTeSkYjVQQcZGSWIOOc0Aez0UV414h1rWbH4i6Fpi6h/wAS+7Rma3WIAdGHJ5J6D0oA9loriPGmrarYpY2Oh28c2pX0+xDKCY4kHLO2Ow4H49zweR+LGr+IPDvhq2vLHUYo5Q6QzusI3OSpyyk5A5A4x3PNAHstFVrJ2ktYHc5Zo1JPqcVJPNHbwyTTOEijUu7scBQBkk0AS0V5RonijWvGEs02hW0Flo8bGMX14hd5mB5KICOMevr6g0vjDXvFHhTTnvja2GpWyEB5EDRNHk9WXJyOg4PFAHq1FRxP5kaP03KDUlABRRRQAUVzPjDUdQ0jQrzUdOgt55rWNpmSdyo2KCWIx1OB04+tQ+BtXude8N2GqXYjWe5VnZYwQo+YgAZJ7AUAdZRRRQAUVxV34y0nTdUutM1WcWE8KCWNpuEmjIzuQ9znIx1yDjNN8Q+I73TfC8mu2+lmR1XzDbzShGSMn7x684wSv19KTdhN21Z29Fc54R1aTXdBsdUlREkuY97LHnCnJGOfpXR0xhRRRQAUVm6vqdrpFjNfXj7IYhnjqx7Ko7kngCvMbT4pWP8AaEVnqek6lpYnO2GS6h2hjkDkfj15xQB7BRRXJ+MvFNh4S0z7ffCRwXEccUWN7sfTJHHHNAHWUVDBMs0Ec65COgcbuwIzzXGy+M7AG5kt7S+u7O1bbNeW8QaJCPvc5Bbb1JAIxQB3FFQWtxDdwR3FvIssMihkdDkMD3FcJ4q+IOg+F75bG/kma4KCQrCm7aD0zzweOn+NAHoVFc/4a1+y8SWAv9P80wFymZYyhJAGcZ69cZHGQayvFXjbQ/Cs0EGq3LxyzKXRUjLnAOMnHT/6xoA7WiuX8L+KdK8UwTT6VLJJHC+xy8TJg4z3HNd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Q1U40+7PpC/wD6Ca+U/APge38S/D6+eAumqNcOYZBIVBwq/IR0weevr1r6j160vb7TprWwuo7WaVShmeMvtUjBwMjn3rjPhz4PvfBlpLYvqkd5avIZQvkFCrEAcHceOP1oAzPg1rtpqPh5NMW2js77Tf3NxbqmwnHHmEepwc99wPtXN/E+4dvHfhK0mu5ba137w6EACQtgH5sr6DkdCfWul174f3EviePxLoGprpt4ebhWj3pKeByARwQOfU89ea1fGvgmLxlpMMGoyxw6lBkxXMKHapPUbSeVIA4z1oAzPE/gSLV7NTrXibUWtrZvOBPlqEIH3s7fTNYvjaKXSPiL4b8QzmSSwZWtSFyxjcq4yFHOMMDwOxqzoXgPxFut4PEPiiW902BlYWkef3u3oHY8lc9jnOBWf4q03UfFnjVm8O6x9juNFthFNKfmRXkLfKB3OM5+gHUUAW9btJfE/j/Qb3Sw7WemoZLi72FU5P3ATjcT04z1Poag+L8UZ13wZIEUSHUlBbHON8fepNRT4kaBb3GqT67pN9Z2sfmyRSQ+WWVRyBhRyee/09K0/Fnh/wAQeKb3Q9UspbG0hsitykNwXLszBSQ2F4xgjj/9QBP8S9A1y9uNK13w7Kn9paUXZYXP+sVgAQAeCSARyRkE96x/CPi+08ReJLS113SZtL8SWscghVgQsisMsOefujIzx1wa7LX9N8Rvq+m6tpMtiGt4HiuLeeRwsm4gkLge3BPtxVNPDuoav4n0/X9XhtbX+zomSKG3kMjSMw6sxAwoySB6n8wDmfCbed8WPFkuMbbeJMdeixjP/jtZfizSrG7+L/h2G4tYpIZbRpJIygw7qJWBb15VevpXTy+FtesPHF5rejTWSWmoxqlwbgMxjxjJVQRk/Lxk45p+qeGPEFz48s/E8P8AZn2eziNukLyuHdCHySdhAb5z0+nrQBe8f6P4Xt/DN4upKNOsXkSSRrFFjklcH5RgKdxOe49+MZHl3xYudWfR9DefT49PskvYxBE0pacEKcFsDavHbJP0r1f4m+F7zxXocNtZTRw3lvcJcx+YflLAEYJwezHt1AriPGHhHxr4t0m0+3XelRXNrOJUtIVYI5GRuZzk5x2GBye+KAL3xAu3uPHnhPRppCLFpPtLx7sK8gJ25HfBUfma7rxl4O0vxWlodQknhNm5eOSBwhAOMgkg8cDpjpXLePvA194t0ezkkureHXrNi6TwoVQ5OdgP3gBxg+o96paPonj7VUFh4l1S3t9NT5JvsuPOul9CwHyg9yMH86AMfU7rU9U+LLWUM1pE2m2m6yF5E0iFmVSxUKy/N8x5z0Sui1TwbreqeItK1661HTLeexkXJt7dx5q7h8pyx7ZH41V8f+BtVu9bsvE3he4ht9TtUCGJ/lDgZAwcY6HaQeCP12NAtfGmq3cD+J/sVnZ2zrIILM5a4ccgscnABwceoHFAHfy6Np0upw6s9nE1/ChSO42/MoIwR+RI/E1rVx1wfEn/AAldsIlt/wDhH/IPnMSN+/Bx75zt9sA967GhMSdzh/GoJm8OhQSf7Xi6f7kleSSkeAPieJD+60fXup/hRyeck9MOc+gV69S8Xx63cajpH9m6UtxbWd2tzLI86oW+Vl2qCfRz1xyBVX4l+F5fF3hwQwQqmoROssIkIyD0Zdw9ifbIFAxbI/8ACQ+Mri8xu0/RVa1iJ5DXJwXI9Cowv49a4j4CEG318ggg32QR9K9S0yxfwx4agtba1kvJ4YhvSLaGlkP3mOSOrEnuceted/B/Sdb8O/b7HV9Hmt/tU3npMJY5EHHQlWPp/KgDV8d/DzS/GbtqFrcm21SImPz42JUleAGHYj1GD+lcX4f8YeJPB+r2mg+NEMttPhIL4/MfTJf+IZIzn5h3rstNHifw5q2szvpLX2j3V486JbyIZo88bgpIyDgcZzx2yah16y1Hx7dWNs2kz6bptncJcST3uFlkxkFFQZ6565/ligD2YHIyK8o+MHhqPXfDVxcxwob6xUzxPj5io5dc+4yceoFerABQAOgoZQylWAKkYII60AeWW2v22peALW6tbaJpbyJbSK1Kjb5x+Qrt5yAQW9wK7jw5o1toOlW2nWyKFiQB2Ax5j45Y+5NeUeA/Bl9o3ifUhclzpFnK0unoR8heQD5h7qvy/UnHevc6AOb8Zf8AIr63/wBeE/8A6LavJ/hcPEzeAbCPSxpaowmEMs7uHT96/JUKQec9/SvSPiBcTx+GtSgtbK5u7i5t3hSO3hLn5lIJOOmAf/11g/CDz7XwlZadeWV5aXVuZN6XMDR5BkZgQSOfvD3oAXwN4Bj8N2N4J72afUb7/X3UblWAyThT1HXJPXNeR+APB6eJpPEtlqWp6g1jBdmFY1nOWZWOHYnOSABjPHX2r6nuZltoJJnDFY1LEIpY4HoB1rwz4OXM8d3rtvdaff2rXV411CZ7ZlUqc9yOD06+ooA1fEHh+G0v9EGqaqp8NWNsYmt7qc755cFVyoGH4I49j64PLeD7+G1+JU2m6Lb3tpo89p5htponiTdjPmKjjIU9M4HU1a8WX11ofxJtNV1Wxu7vShbeXZtbwl/Kcjnju2c++CPSs1dU1H/hacOp3GgapFBNa+RAixgsy8gM/OAMnnJGOCcUAejaxoWg6TDquu+IZHn3ytKXeZhtXGEjRQwGeMD1J/LjvhXo9xLNc+LrtprTT3DnT7HzWISLnLEH1A49eT3FY3irVl8U+L4tO1Y3Vh4bsGLussDqLuRTgjgcjPH0z0Jr1pPEunahqNnoWnxtNbzxSCZlhZUjjCEBQSBgk44x0/CgDy/wzrK+NI9Q1TWNI1a+tpLhoba2gOYYYwAR0Zcvzyfbj2634Y/8JBbXmpWN9b3w0ZWLWEl8f3iKDgIeScbce3HvXmXhjxFffCm8u9C8QafO+mSTGS3uYRu5OBkE4BUgcjggg8c1714U1fUNfkl1J7Oex0tkC20FzGFkkOc+YeuBjgDv1pMTOrvLy1sYvOu7mG3izjfK4Rc+mTWaPEOiHprGn/8AgSn+Nad1a295H5V1BFPHnOyVAwz64NZv/CP6L/0CLD/wGT/CmMsW+r6bcyCODULSWQ9FjmVifwBrQkdY0aRzhVBJPoBWXb6JpVtKs1vpllFKpyrx26qw+hArQu4Rc280DfdkRkP0IxQB5F4UuLjx+uoapd3d1baekzW1pbW0rRDaMHzGI+8TkewweKj8Ma3f6N42u/B+o3kl5byRmexnnYtLjAOwsfvcBuf9n34wPhNqKeFJtT8J63ILS4iuGmgkmOxJUICkqTxj5cj1yfSugsrMeJPiP/wkFvl9N0u0NtFcKPklmJYMFP8AEAHYEjjIFAD9L1G98ca9qsUN9dWWiaa4gRrR/LeeTnJLdQBjp9K5fw9ZXNh8YLu3uL6a9VbD9zJOwZwhCkKxAHIOfcjB71W+HurQ+C/E2vaBrkqWaTTG4gnmO1HycD5jjqCOenBq3beINOuPi4biKfzIHsRbRSRoziVuvy4HI68jjjrQB3aandeKfEeoaXYXs1npmlYS5mt8CSaY5+QMQcKuCDjnP4GvMta0u60z4seGY5tSur6Boy0LXO0ugw4K7gBkcZyR379at+G9Vi8CeOPEFhrsv2a01OU3NtcOmEJLEjn6MR7Faj8UeItHu/if4aniv4ntYIyr3CsDGGJcAbs4IzjnpzQB0/xA1vXdJ8YeGbS21ER6dqF3GjwJEuSA6KwLEZIO49MUvx9/5E4f9fcf8mqj8SbmAeOvBRM8YCTsWJccAsmM/Wp/2gJ418JwxFhvlvECgH0Vjn6cUAe12QxaQD/pmv8AKvHvj3qMtj4OMMXS8ukgc5xhcF/5oBXsNmVa1gZWDKY1IIPBGK4r4meHG8UeGbqxhAN1GRPbj1de3PqCV/GgC58PLSOx8IaLDGAFNpHIcDHLjef1Y109/aQ39pPZ3C7oZ0Mbj1BGK8u+FfiS3uNHg0O+b7Lq2nD7LJbTNh2C4AIB9sDHse2K9G1LVrWwUK8ivcOdsVujAvI2cAAfXv0FAGlFGsMaRoMKihR9BUlc5q/iTStCW1GsXsNnJc8IrknnHPIHQepwK6JSGAZSCCMgjvQB558SNR13RNGl1bRnhb7MAZoZYt2UzywOR04/CtTQtWlv/CNtq013GJpbTz5Jlj+WM4yflzzt5HXnFdReW0d5bTWsy7opo2jceqkYP86+aPAx1GG8vfh5NGxhtr0zSyuSM2oIJXAxgOdmPaQ0hO56jNNq1z8P9Wu9XkgaefTppUWGMpsQxEgHJOTTfh1fQab8OtOvrp9kFvavJI2M4UMxP1rpvHBWPwlrmSFUafOB2H+rYAV5C1nd33wTjisy3mC3EjKoyWRZdzD8gT+GKYzvrDUvFes6SNXsItOgSUNJa2k6szSRn7pdwwCseDgcc8mneGPGyeI/DN9qtralL+zjcS2jckSquQAByQe34jtWj8ONTg1TwjpM8LDEVusDjOSrINpB9OmfoRXAfCSy8nU/FuridRYTahIkXZcKzMW9hhh+XtQBY8YRanFpia74g0/w5I9knmIsiylg/ZAc4OTgenepLrWdU8QfDfWdT1KyhtFmtXMCRsSWTH3jnpntWGPO+KniHkEeFNKnPB6Xco/I9D+APq1d78S7i2Hg3XbaIrugtlVo0ONgYjb/APq9KaJk2k2ld9jM8P6s2i/D7RGs4Unv5beNba1AOZXJGenTqST0HeuxvNYutE0C51bW4oQ8Ee9orQlh2AGTjJyfavnfw1dal4ETQ/EF3JJfaHqFlHbysw5tMkkBcc4HX35HUA17v488S2eheGJdUe3jvoZQqxRNgpKW5GfbHNJlM5m/8Za/pmg2viW70qxfS5hHI8UM7maJHxtOSu09R6ckV6zZXMd7aQXUWfLnjWRNwwcMMjP5189/EjT7t/h9NqWsas0tywhaC2hKxQLudflCj75Cljkk9MjGK9y8NDGhaWPS0i/9AFMbRqT28Nx5ZmiSTy3Eibhnaw6Ee/NeOfEXVfDuvy6f4YfVLX7RLexs53EiIAHI3DgMQdoB/vV7VXi3xo8N6Ve+GLzVHgjivrXa6TqoBbLAFW9Qc/nj8UI9hnmhs7aSaV9kMMZd2PO1QMk/kK+aPi1bvqfhhvEV5GVea4jjsonHMMHzHJHZn4Y+2B2r0XxRpXijVfDeiW+mvALhFhkvors48wqqna3ByNw5HGa8r+K8/jYeGUTX7bSRZfaEzJasxk3YbHU4x17elCEj2Dx/qsmjfD+6uYHKzNbRwoQSCC+1SQexAJP4Vr/D+xjg8GaRbhECS2aOwHQ7xuOfrurz7xZY+INQ+GOox61BbR3tuEljW2JwYk2Els/xYD5xgcCvSvBt3FJ4Q0m5RgUWwiyc8AqgBH4EEUrBY4P4N30y6Tq+mPvlGmXskcIznCdkGfcN19a4/T/F9x4avrs+LPCc8MV7ctM195W/BYgKvORhVwMBsjHQk11fwOhaXTNX1ZlZVv793RSP4R3/ADYj8K9i1KyttRsp7O7jWS3mQq6sARj8fzpjG6bcWl1ZQ3Fg8b2si7o2iHykH0r5zm8XyaLrmo3PizwhObe7n/dXbxh/LiAwiAEbfc4IOWPBr0H4NWU2n+Hbq3d2kt11CYWznHzRjC5GP9oNXqd1bw3cElvcRLLDIpV0cZDA9jQBm6BdaZfadDeaR5Js5xvRok2gnocjA54wfpWzXkPwm019J/4SKyibdp8GpyR22SSRgfMPw+UfUGvX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sDxNeahp+lz3mnQQXEsCmR4pnK7lAJOCO/1rifB/ibxH4p0ldUt9P0yCJ5GRVlnkyccZ4U98/lQB6rRXHadq+rDWhpeq6fbwCSBpYZ4Ji6yFSoK4KgjG7vXY0AFeYa38OtPv9Uk1ex1DUNKv5TmWSzm2iRvVgc/pge1en0UAee6b4JjjeOTV9X1HWGjYMiXcn7oEd9g68+pNehUVg69r1joKW8uos8VtNL5Xn7cpGxGRu7gHB5xj1xQBvUVkWOr2l/dz21o/nCBVMkycxgnoobuccnHTIrXoAKKKKACiiigAooooAKKK5rUvEdlp+r2Ojuk8t7eDciQx7tq5xuY9h159jQB0tFFFABRRRQAUUjEKCT0AzWXDrGnT2L6hHeRNaJnfIDwpHUHuD7daANWimRusiLIhyrAEHGODT6ACiisLTPEGlard3VnY3iTz2pKzKgPyHJHXGOoNAG7RTJZFijeRs7UBY4BJwPYda5Cw8beHNQuhaWmppNckkeUsb7s/TFAHZUVh6vr+laK0a6lfRWpl+4ZDgHr3/Cr9hfWuowC4s5lmhJwHTofpQBdooooAMZoxznvRRQAmB6UAAdhS0UAMeNJMb0VseozT6KKACiiigAooooAqXVlaXmPtNrDNt6eZGGx+dWI0SJFSNVRFGAqjAFPooAoXum2N/t+2WVvc7fu+dEr4+mRUkNlawSebFbQxyEbd6RgHHpn0q3RQBnX+mafqQQX1jbXQT7onhV9v0yKI9L0+KSKWOwtUkhXZGywqCi5zgHHAySa0ajjljl3eXIj7ThtrZwfegDMutE0m7laa50uymlb7zyW6Mx7ckii80TSr5ka702zuGRQiGaBX2qOwyOBWlHNFKXEciOUbawVgdp9D6GpaAIbeCK2iWGCJIolGFRFCqPoBU1FFAHOaz4Y0PW38zUdLtriTGPMZMN2/iHPaptJ8P6To/NhYQwNjbvAyxH+8ea3aKAOF8a6HZ67HDbTaQt5ckMsM7jC2+erE98cHbznFdfp9qtlZ29ojFlgiWME9SFGP6VbooAKz4tNs4r+bUI7dFu5kVJJR1ZR0FaFc94ouNQstKmvNMRZZ7b98YGH+uQfeQdwcZIx3AHegC5rWkWWuWT2GoRvLbOQXjWV492OxKkEj26VFomh6doViNP0+BorQZxE0ryKMkk43E4ySfzrlPCPiy48VzrJa2E1pYwxg3Ek64LSkf6tfYdS309a9FoA4eHwRo9rNO9mLq0huG3TW1tcvHC5xj7inAH0xW5c6Fp9xozaL5PlWDR+V5cRK/L6ZHr39ea3KKAOB07wNp2lWwtdOvdUtYA24RxXj4BPXg9M1Un+HmmT2t5bSX2psl7IJLljc/NKR0DHHI9q9JooA4geDNNPhqTw1JPeS6exGPMly6AMGChsdMrVaPwHpK6BP4flmvZ9Ol27Y5ZsmLDbvkOOOa9AooA8mT4V6EdLk025utTu0ICwy3Fzva3UHOIxjao/Dua73w7olr4e02LTrNpnijH3ppC7HgDr24A4GB7VuUUAcr4s8O/8ACRWsMA1O/wBPeGTzFks5dhJ6c+tVLHwqFNu2qarfar9mbdElyyhAexKqBuI5wWzXa0UAFcl408M2/izSxptzPLDH5qybowM5GeOfrXW0UAQ+RGYPs7Luj2bCG7jGOa88t/BU1nby6VZa1cQaHKWJtQgMiBiSyJIeQhz6E9eea9JooAwpdEtl0N9Fsmeyt/IMEbQNhoxjGQeufc8muN0Twlrtvaf2fqviqe8sAuzy44FjkZf7pkOWx29cHrXp9FAGe9jEunvYWpNrH5RijMPymMYwCvoRXAaP4b8VWsbWl34teWzzhXEAafb6eY2cH35xXp9FAFDTNPttLtI7S0jEcKDgdST3JPcnuav0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Yfic40HVT6Wc3/oBrxv4M+ItPsvB8FtObkSRzSZ2Wssg5OeqqR3r2HxY2zw7q7YziymP/AI4a4P4Hpt8C2LblO6SU4B6fORg+/H6igDrfC3iCz8Uw3d7ZxER21y1vG8se1uEQk46jlsfhXH23izXovG8fhfULXT41kj86OdN481MEnaCeDww5/umvQnudP0u+itUULdalMziNOrME+ZyM8DCDPv7mvLvjPp81va6b4psYw13pFwrufWInv64bH4MaAPQdc1TULXVtLsLCK1l+1s3mCUkMiLyzjHbkD6kV1lcF4Nv08RyXHiRI2WCZRb2m4YPlry5/GTcPogrtPtdt9p+y/aIvtG3d5W8b9vrjrigCzXnXi3UI9Wnl8KW2nRajcTRB7lZ3ZIYEzlSxXnOQMBeehr0WvAfCeoLp/wAUfEdjfERzX2Gt2YY3Y5Cj6qf/AB2gDpvAep2ul6lc+DDpUWn3NmvnKYJGkjnDYYsC3zA/MOpPpnjFesVkzT2EOpQRlIzfTgqCqAuFAJJJ6he31IrRWaJpHiWRDImNyBhlc9MjtQBLXFXviSSXV5NF0W1S8voFD3LyyFIoAegLAElunAHT6V2tfP8A8H7jHiTxfbXORffa97bhyyh3HX0GR+YxQB6Bovi2SbW28PazYf2fqhj82ILIHjnT1RuCTweMdj6Vkat8RoNL8RnRLjSr3ft/dsihmmb+EIoPQnoSR74rnviNbSXHxA8Fi15uPNLOMf8ALNWVj/46Hqa5G74y2vIG3Tiee/DdKANLTPiNIuuxaP4g0abR5Lj/AI93kkDq2ThckDjPI74NafiD4gWmh67a6Pc2F0DOeJmXCkc/d7tk4A9zXLfHe3efTtE+ygfb21JI4CPvZKnp+IWl8agP8T/CSsoICOefX5v8KAOo074g2kun6tfajp95p0enSKjLOmGcMcLjsW45APpzXPT+KotCvB4l1Xw7eW9rqaxxLeCdZTGmMqDGMbAfvdSfx4rsviNqOk6Z4fkk1exN9BLKkaWy8GSTOQAfwJ/CvLvizaaz/wAIW0+p30FunmQhdOtYgI1OT8u4nLEDHTA+Wi4rnp3jTxmnhW1gvZNNubuylA/0iAqVQnoDk8Z7HpXS2Gq/bNFi1UWzossHnrEWXdtIyOc45GD1rHv9Hi17wf8A2VL924skUH0YKCp/AgGvIfAniC51TwuvhF3li1iK4+wPk/NHCCSzc/3UVkx67RQM9Jm8f2Np4di1++sL+G2mYiNFi3sw6Akj5VBPTcRntVC9+Jml2+m2+oxWOo3dvJGHle3gLJASASrOcLkZwQDxS/GCGOD4eanDEoSONYFRR0AEsYArQWMR/DXYoAA0PsMc+R1oA7C11axutLj1WO4T7FJEJRKxwAuM8+hHceteCarH4etdZ/4Sp7TXo9IluFmlMcI+ySyZ4kZCd2C205I5b61g3V1Pb/A2wEOds0zRyEf3fPc/hyAK9jXwpDreiww/8JHrEmn3ECjYjwhWQgcf6s/zoA3Nc8Y6LomlwapdXLta3C7oWhiZ9/T0GB174rntQ+J3h2yjglLXU0MqqXlgh3pDuGQHOcA+wyc1yPj/AEiw8NfC+70qwmlubeOdVR5pFZkYzBmGQAOuRjA6mut1O2gg+F8sCxR+Wuj8BgAN3l53fXPP1pN2E3bVnZajrmnW2jHVXvAlk8e5LhUL8EcHAGawvhumir4chbQjK9q7uXlmUh5ZAcM7e5wPwxXOeEefhRH76bP/ACer3wYAHgLScDr52f8Av89AO56jXzn4SntrT4qeLLmSWOKCO2ZnckBV+aPJP45r6Mr48TwlH4w8ceLrMXD280e94Wzld+8cMO4/l74pjPfxpx8YXEF7qdvjRoG8y0s5V5nbGBLID2wThffJ9K9CRFjUIihVAwABgCvGvAnja5+2/wDCLeJ4za6zABHHK7cXPpz/AHiMc9G/SvRfF2oSaV4e1O+hH72C2d05xhscGgCrqHi3SLGee3aaaea3AM620Dy+UD/eKggdOhOa2dO1bT9Tsvt1neQzWvOZVbgY659Me9cD8G0h/wCEKspkcSS3Dyy3En8TyFyCW9TgAZ74Fcr4Ttm0f4oeIdKgH+gXcAuWhUfKrHackfVmHpyPYUhHpqeM/Dbx3UiazaNHalRK6yZAJzjB/izg9M1PpHivQtYsri+sdShkt7bmZjlDGPVgwBA4ODjnBrx74UaRYSeJ/Ftw9tGzQ37xxKVBWMb36DHB6c+lR6NomnXHxb8QWslrGbWK3juBBt+QyFYjuK9DyzH6mmM9m0LxTomvyyQ6VqMVzJEu51UEEDpnkVrajqVlpkQlvbmOBGOF3tgsfQDqT7CvFdTs4NO+MOhGzjS3W6spDMsS7Q5Cy8nHXov/AHyKuaJeDW/inq63Y3jS7YR2cbLwnK7nHHUknn0PfAoA9T0rX9J1dmWw1CCeRc7o1bDrj1U8j8qs3Gq6fbXUVpPe28dzM22OFpAHY+w614l8ZVfRtR0DxJYN5N8lz9nd1OPMQ8gN6jhh/wACqp8TtNt7vxz4S+UwvdPtlkiO1mAZcc/QkfShifkezr4p0BvM/wCJ3p48t9jbrlBg+nJ9j+Va9rfWd5Abi2uoJoFzmSKQMox15HFcFd/Drw6dP1e1tNPjhOoRgHuI3UHayA/dwTniuO+GviJ9N8Jajp19F/puiSND5Kj5nDN8gx3yxK/lQM9ts7+zvgxs7uC4C8MYZA+Prg1drC8N6Uuj6XBahV83G+dh/HK3LtnrySfwwO1aOoxyTWNzFDP5ErxMqTf88yQcN+HWgCnNrmkwTGCXVLKOYNtMb3CBgfTGetXri8trVFe4uIYkbhWkcKD9Ca+fbuHStP8AA+oaPZ2E2uSwQzGbUEtwIkl+Yl97Hkpwflz0Hqa14GF78GjJeD7Sw092BlO4hlJCnJ9MDH0poaVz2w3dssAuDcRCA9JC42n8elPgniuIxJBKkqHoyMGH5ivMPAsENx8NbKKeJZYmtJNyMMg8tXnHgXX38OfCm+1OEDz0uXSHIyN7bQD+Gc/hSEfQmqSadcxyadeXUSGZdpj84I5+nOa8h+AaeXomrLuLY1FxljknCLya6rRvCGjz+G4/7Rso7q6vIBPdXMwDTNIy5JD9Rgk4x0ri/gLbRyeGNWtnLmM37oSCyEjYg7YIoA9F8IeFtO8NXGqS2d7LPJdTeZMskgPl8kgY/E8nk1a0nxVZav4gv9IspElFlErSyqeN5YgqPXGBn3NebfBuwgik8W2pUyRf2i8LeYxYsg3DBJ69TzWR8PNB0qTxz4piewt2is5kNshQYiwxxgfgKAPpBmCgsxAA6kmmxuki7kZWX1U5FeKabdReNfG2sWd8Gl0zRyI4rRm/dvKGILsv8XKkAHIqh4lB+H/iXRrvSj5GkahJ9nurQu3lKSwy4HRTg5/A9iaAPfCQCASMnpSbl/vDj3r5z+IGnXj/ABF8PQ2mrXkJuiXO6QssYB5CDoMgfnWtr3guLw54b8R3q6tqM8rp58LyXDBomGT1B5JJ5z1wKAN3UbbVpNZnaO2vzqP2tDZ3KuRbR2/y5Dc46BsgjJyMV63XmWjwpqvw7szfmSYmwEhYyENuCnB3dc1F8G7m4u/BtrLczyTSebKN8jljjce5oA9PlkSGN5ZGCoilmY9AB1NeMaHr2rfEG9vG0y7l0vw/bSGL7REi+fctgcAtnZjOc4zggfTsviVLLD4N1poRljbMh4z8rcN+hNc18DoI4fA1k6MC00sruB2O8rj8lH50AbGraHrem2FxcaDrd7NdpExW3vmEyynA4GQCrccc4yeeKq3F1qN98PY9UW/ubO/h043DSRhcvIiZO4EdCQeBjrXp9cr4vijg8Ja3HFGsaLp9xhUGAP3bdqAPOPh0/inxJ4Xj1SfxPPFPMzrEDZwlQFO3n5ctyDzmr/gTxlqd9r+o+GNdii+32e4pcQqVWUKQOR2yCCDxx2HfgvB3jmXwp8N9OlfQ7yZA8scVxuQQuxkduTksOcj7vY8133w28JNaXdz4pv76G8v9TUyAwA+WiudxwTznoO2OnNAHsNU9Qa6S0laxjikugv7tJWKqT7kA1cooA8q+GfiTV/EMutjVhbq1pdeSiQjhMZyM9xx1Ndj4ku9Vggjg0W0We9nbaskxIihHd3P8gOT+FeYfBk5u/FZ/6ib/AM2r3JjtUnBOBnA6mgDw2DxF4u8NeIdM03xObK8s9Tm8iC4tl2lWJUDIwO5HBHc88V7nXgeq+LlPj7SbLXdGu7G0jZls3nKlWnY7RIcZBABwME4Jyfb1vxDqrafDHBahZNSu28q1hJ6tjlj/ALKjkn/GgDgfHHjq40fXNJ0nTYVkM91HFdTuu5E3EDYMH72Dn2GPXj1+vnn4h2CaTP4MsUO9n1VZZpm+9LIXXcxPqST+g7V9DUCQUUUUD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K1nSbPWrVrO+SSS3fhkSZ4ww9DtIyPY1zFj4E0XTVEenG/s4gSRHDfTBQT1IBbgnv9BXeUUrCt1OV0nwtpumag+pRm5nvWj8rzrm4eVgmc4G4n0/zk1vahZwajZz2Vym+CeNo3XpkEYNXKKYylptjBptlb2NqmyC3jWONc5woGB9TWKPDGmjxE3iLbIb8xeVkv8oGMZx644rp6KACuD8X+BdH8VyQz3onhuYeEntnCPjrg5BB6enFd5RQBxvhPwfpXhdZWshNLcS8SXNw++Rx2BOAMD2FGk+ErLTPEWpa/FNO9zfLtZHYFUHBOO/UD6V2VFABXC6r4NtLvWo9es7q40/VFAV5oCMSqBjDqQQe35D0ruqKAOZ0rw/HZ3jald3Ut/qbRiI3MwVdqddqqoAUZ59evNeTazp0uo/FuEQX01lLDp6yrJEAScEjBB4IOea9/riU8FaSmtjXQ14dQDZ8w3Lnj+7jP3ccYoAns/Dsh1KLU9V1CTULi3BFsrIsccORgsFHVvc1gaz4IudT8TWniH+3JYZ7QgQRrApVU5yp9c7iM16dRSauJpNWZxnjbwrB4u0T+zLmdo5FYSxTKPuyAEZI7jBPHvXFal8NrvWtGez1nxLe314CDBK4xFER38sH5jgkEkk88Y7+0UUxmNoGnS6Vp0NpPfTXsiDmabAJ9sDoBWHpfhCx03xNqXiGMk3F6irsPSM/xEf7xAP5+tdrRQBwnxA8N3vivSjpVvqMdnbyMrTFoS5bacgD5hgZwfwFI3h/Vf8AhEv+EfGo2vmeR9l+0G3OPJ27cbd33sd849q7yigDzfw/4MNp4Tfwvq80N5ZlSqtFH5ZALFvfkNyD61xOi/DjxPormzsPF8kGlGTJRI/nCnrtByFPuD7179RQB5f4x8GXGr+Hbfw9pVxBaWaENI0yl3cg57dycknuauajoOt3nhAaD9psPtDQi2knZX2mMLjIA/iOPp7V6JRQB5fpfhvXdP8ABz+HVudPaTymt45wHXajBsk/7QyMdq1vh7oOoeGdDi0i9uLedIGYxPECDhmLEHPuTXdUUARXHmiJ/ICGXHyByQuffFeQeEPB+vaJ4o1HXLufTZl1Enzo4mdSmWzlcjn6H9K9kooA8k+KHgm68Wixk05rW3vLd8/apXZXC9lG1T3Oc54x710fhux8QJp7aZ4lexvomiMZuIXcO6kYw4IGSQTyCPz5ruKKAPHvC3h7xH4La5sNPFtqekyyNLAssxieAkHjo2RwOn17mup0Dw9Lpd3qutXJS51e/O5ghwiKowkakjOMAZJ9BxxXcUUAeP8Aw68P69oWr61c6nbWoh1Oc3GYZtxjYljt5AyPm/Sm6FoOv2vj3U/Ed1ZWy2t9GIAiXOWjUbAGIxycJyPevYqKAPGNb0bX7j4h6Z4gg0pHsrGJoObpAXBDjdjt9/p7VLrvhnV9M8XR+LfD0CXDzIIr6xLhDKMYLBmIA6J+K55ya9iooA8x1HSL/wAW6lpkup2AsdMsJftHkyuryXD4+UEKSFUdwevSue8c6T4g1LxjoWpWOivPZ6ZICzm5iXflgSQC2e36V7fRQAyNi6K5VkLAHa3Uexrxm68Lw3HxQjv4JpI4xaLdXcSMQryq21M/XAOP9nPeuz8daTrmr6fDDoOrf2dcpKHdySN64IxkAnvmrvhXQ5NGtpGvLyS+1G5Ie5uZP4iBgADsoHQUAdTXM+M9Pu9V8N6nYWDhbm4t2RMnAOeq57ZGR+NdNRQB88aM/i2bwTP4ci8L/ZpIbOS3ee4mCrICrD5FHJY54P3c9TW54R0vV9Q+Hlx4fvtMfT5VtZLeJppOZGOSDtxwuSP1+te10UAfP/hLUvFFt4W/4R9PC93HfWsMkQubhgkOOSCD1Y4IGBnJ9s4zfCXg/VNR+HWpeHdQsJrCd5jNbySkfMw2kArnI5XHI6HNfSVFAHhvhTxF4ktdJ/sPUfCuoyahaxeRFMqhYZAAAuZCdv1IJzjPfit8EbfU9D0TUbXU9HvrYLO04d4+X+VV2qv3iflJzjHvXvdFAHh3wgF1Dd+Iften3tqbq+eePzoGVSpJ7kY71meH31Dw58RNfjm0a+uF1SRWt5YUHl4yTlmJAAwTnqRjoa+hKKAPA47C88DeOr3Vngnn0PVyzSywoX+zuW3ZcDkAEnn0PtWr4hsh471/RVtopDpOnStPcXEkLKsjZGI13Yznbg+x/P2eigD5/wDGd1u+JPh66jt7qS2swY55kgYojEsOTjtkZNep+NrSTVvCmq29rH50k1o5iTGSxxkAD1449662igD588MeKxP4KbRLXStRl1S1snt5ohFtEZCH5izYAGMcdecYroPghJMnhWOznsru3eKR23TQlFkDHIKk9Rz+lewhVGcKOevHWnAYGB0oAo6pYwanYXNhcgmC4iaJ8dcEY4968A8E31x8NJrvQPEUMiaY8xmttTSNmiJIAwcZx0HHYk54Oa+jaa6K6lXUMp4IIyDQByLeMdGl/d2F0NQuW4S3tBvZj+HAHuSBVHxrfrY+DNUOqzwQ3E1lNGFDcF2UhVXueSB+tdvBbQW4IhhjjB5wiBf5UTW8M+POhjkx03qDj86APGvhKmma58OrfRp5IpxsmiuYAw3IGkcjI6g4IIP0rn/BetyeAdaufCHiK822IPmafdTcLsJ4BPQKfyBDc19CQ2tvAS0MEUZIwSiAZ/Km3Fna3RBuLaGUqMAyIGx+dAE8ciSoskbq6MMqynII9jRI6RoXdlVFGSzHAFEcaRIqRoqIowFUYAFJNFHPG0U0aSRt95XXIP1BoA8P+C1xC7+I0WaMu+pO6qGGSp7j2969Z1TXtK0me3t9Qv4LaW4OIllbG6rVtpen2kgltrC1hkHAeOFVP5gVHqmj6bqyKmoWNvdKv3fNjDFfoT0oA8y+JMFt4nk0fRrAxXGoG7W48xPmEEKj5nYjoDlRg9SR3xXQ+L/A9t4mvrW+k1K/s57eMxobWQLwTnPTOf8A61dlp+m2WmxCKxtILaMfwxRhf5VfoA+TfiD4O/svVPDlt/beqXP2y9WHfcTbjFllG5PQ8/oK+ntE086Vp1vYm6uLryV2+dcNuduc8n26D2Aqa70+zvJIJbm1hmkt38yFpEDGNvUZ6Gr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da8C8MW+oa14z8R239t6n/ZOnt5MSpdN8sh6jJ67drdc9vxAPfaK8Z+HHiHU7jX9c8O6jcm7XTmPkXDgbyocj5iMZOCP1r2agAooooAKKK8bvbi8n+KFlp1rqd8bWG2a7u7dZP3YOCqrgY45U856jvQB7JRXKeI77XrS605dI0yK8t5Zgt2zybTGmRyOR2zzz24rq6BXV7dQooooGFFFYXibULnStIub+1txcSW6iQxc5ZARuxjuFyfwoA3aK4Xw34juvE032ixsJrbSUOPtF2m152xyEXPAB/iPGRgd8d1QAUUV5zqWoeILzxZFpmkbIdOtole+uJY9w3NyEX1OMH8efcA9Gooqtc3UFqI/PkVPNkESZ/iY9AKALNFFeeeGNV1zW9Wvrl1hh0GKV4rYlDvuNvy7gc/dyM5/D1oA9D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DN1q+XTNMvL5yNtvA8vJxnAJxXy34Z1HxH4a0Kzu1NpGPE1+WN06FpLdmbG4g/KQQCwzXonxu1iYaG2iWEFxNc3Lr5wihchYx83UDHJAHX1rT8ZaHDrHw2+yacjsLW3SW3XaQzeWORgjJJAb6k0AdN4P8ACll4TtbqZrhrm9uSZry9l4Mjckn2GST+PU1zel6/F4jgvtc1C7Nl4dt5DHbxhyhn29ZGIwxyeAo7jGD3vadq8vizwLdfZDImpNYtFLGVIYS7CMc469j715r8L9b8OWekx2F5pMp121ZlMItWkklJYkFc8KcEDkj8qSSSstgPQ/A19d6d4e1HV9bluItOM0lxaLdPukjt/wCEHv8AQfl1rT8NPe+KrFNY1CWa2trjLWtnBIU2Jk4Z2GCzHAPXA44rl/jO2pT+ApG+zGJmnQ3Mavu2RhiRkgc87M//AFqTW/GK3Hgm7m8KLO32e1VTctC0aQAYBAJHzOB6ZA6k8csCf4YanqesX2u317qb3FjbTm0t1YgLhed+B3I28+5qL4UZ1jUfEXimQEm+uvKgJPSJOg/LaOf7tYGhXv8AwjnwbmurZG80wMfNAxueV9oI/wB3cBn/AGe9eh/DI21n4NsIoRL5MEG5pHXAdm+d9vcgMxH4cUAYGn32oXfxOudOi1e6lsLC282aFtoQuygbflA6bgee4NW/Eum+Kbi7vNQXxPHoumxELFF5SyfKONxPqT0HXkCud+Eur2t2viLxDdnZJc3DTSyHJWKJfuqT68tgDnA57UkXxI8J6xem51TUngtraU/ZrRreRg5HSVtqkHvgdvrQB2fg2PV9L0261XxLrUk8JUuiyxhPLiHO5gOjEduccd+Kl8Pz6n4stBqlzPNpthKd1pb27gSMnIDyNg8n0HHTrXn3xa1q51b4dR39tC8Vrd3ihg3UwAttY+mWVD+IrptX8ZWn/CJXb+FH+0va2g+cAqtsm0YJJGNwHReuRyMA0AR/D3xBqur6j4gu9TvFOm6e5t4iFCqdpJLnA67QCfr0rodE1DUPFyS30M8un6MXKWxjUCa5UY+ckg7VznGADXk+iWR/4Uzfw6VukuJFM07oOGO9S6j1xGu0/T8u88B+NPD6+FtNg+2Itzb2yxPbAFpC6jBwuMnJGRj1oAtabdeJrbQ9fm1JmtPsjySWcs6pLIYlBY7tvB6AA49evFYfgfxN4k8ReH4RBNDNqU7u8t3LEBFaR7ioXC43PxkD35rR+K2o3cnhOKxhgaG81e4jtEjY/MoY55+oAB/3qfrsNv8AD/4cXNvZDEkcHlBx955ZDtLk+uST9ABSuK5J8LNc1nxBo2oyX93HcSRXLw290IgocADB2jAIyfak+G2va1r+oa499cwzWFncG2t2ijChyCctkZ7bT1/iqrpdzbeEPheLuzIZo7XeXUY3TyEDOe+GYDPoPatr4S29raeELCG2dXcp5s7Lz87/ADYJHGQCBjqMDNMZ6VXzvYJqPiP4n6ip1Wf7JopLW4aJSqOwCldvTu3PX5a971K7Wwsbq8f7lvE8rfRQT/SvHfggEbSLq9mdXv8AUbiS6lI5IXcVGfTLBiB9aANW41/W9K8caTol/d2s9lfROQ0UBjYEKcZ5buvYgc9q6TXNR1Ow17QbGxhtmsrt5EnU8MoVd2R6AAH8cDvXnvxQu4tM8Z+Dr+aQRxLJIHbbnC5UHp/vV6ZpwZ2n8QagjRfuj5Eb9YYRzkjszdT6cDtQBwMPjTVk8b3+gSrbXUdvHmGO1jZWlc7SqsSSBgNlj0AU/Sq2hePNWXxBrWk6tDaztakJbrZgjfIWwEBPsec9Np9Kr/DCNHtte8eagvz3kkskW4Z8uFMk4/Lb/wAA96g+DulbbXVPG2qBhcX8skqbuiRAklh9TuH0A9aVxNpHVeGPE2vXXjC/0DVoLBfItxPi1dj5WduASepwwzx9OK7fVZNaTUNPXT4LZ7FnP2xpGIdV7bf1/SvLvg5NFqkmta/K6m91K6ZxHuy0cKnCg+nJI99te1W11b3QdreeKYI5RzG4baw6g46H2pjLFFFFABRRRQAUUUUAFFFFABRRRQAUUUUAFFFFABRRRQAUUUUAFFFFABRRRQAUUUUAFFFFABRRRQAUUUUAFFFFABRRRQAUUUUAFFFFABRRRQAUUUm0bt2BnGM0AL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IAB0FNCIGLBVDHqcc0+igBGUOpVgCp6gio/Ji8vyvLTy8Y2bRjH0qWigCFoImi8lokMWMbCo24+lShQqhQAFAwABxilooArpbW8cJgSCNYT1jVAF/Kq50ywPWxtv+/S/4VoUUAQtBC8JgaJGhI2mMqCpHpioUsLOO2NolpAtswIMKxgIc9fl6VcooAiiijhjWKKNEjUYVFUAAegFUbXSdNs5jPbafaQTHrJFCqsfxArTooArzW0E7xSTQRyPEd0bOgJQ+oJ6GotQsLTUrdrW9t47iBiCY5FyCQcirtFAFG50+yurNrGe1hktGAUwsgKYHI46cEA1NaW0FnBHb20SQwxjCIgwAPpViigCKeGO4ikhlQPHIpR1YcMCMEGuI1bVdB+H2m2kf2RoLWacRRxWsW47j1Y+vTnqfrXeUx0SQAOqsAcjIzg0AcMmmjxNqFrqmpWeyzs2LWMEo+Z2OP3rr26cKenUjOMdtcQR3MMkEyB4pVKOp6MpGCKmooAzf7LsRpx0wWkS2JjMZgVcLtPUYFSrYWq2X2BYEW08sxeUowuzGMce1XaKAMXQtC0zQLU2ul2cdtCTuIXJLHpkk5J/GnaNounaJHNFp1qluk0plkCkncx6nk/p0Fb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hIAyTgUyOWOQEpIrAdSpzQBJ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4T8WdW2azoWiX129nol4xa9lUlfMUHGwsOi+v+9k9K1PF3gbTV8P3dz4ejexvI4GdHtJXHnJ1ZCAfmyuQPqO1dp4t8O6R4rtG0vUVUyhTJEynEkXbcvt+h714WR4s+Ezgl21fw1vHrmIHgDvs5I9VJ9zSaE1c9y8TeJLPwroBv72QB1iCwxn70smOFA/n6CtDwxq0es6RY3YmheeW3jkmWNwdjlQSCO3Jrzb4ryWGt/Dm41aKFJNyQy28skY3xhpUBwTyDgkHFdT4X0W1tPCNsNOitrK8uNNjD3ccQRi5j4diOTgnPNMZ2J1KxFx9lN7bC4zt8oyrvz6Yzmsfxd4jsvC+kzaheSKCARDH3lfHCgf5wK8G1+00W1+Hl1Y2dmuqXNsN0upwwYjEpcFm808scHHyk5GBxnFdL8R4La8+F9tfXcaSXq2tqYpmXLBmKbsH3G6gD1/RtWivtLsryWWFJJ4I5HUOMKzKCRyfrWx5sewSeYuw/wAWePzryo+HdHg+H8/k6bbIz6Z55YRgsZBFkNnrnPNHwsghvPhzp0d5Gs8RSYMr85AlcfhxQB6hNdW8MElxJMiwxgs8hbgAe9cx4M8SxeKLGe+hULCLqSKHsXRcYYg9+a8m+E1hbX3w51KC8iE8Ek0rtHJyMqqkY/FQfrU3wF0PTRoQ1Y2qNqAuJEE5zkLgDA7Dgn86APSPHun3ms2VtpNnd/ZFuZ1FxOJQrJGASQBnLZOBgevPFdjY2sVlaxW0AIiiUKuWJOPcnrXhzaZZWUutDxIV1nWbxnaKK3jaaSGAfdwOkfUntx3NO+HUlzrXw2mjnvbmN4WmRJYpCHwBuAJ7jk/higD3bzExneuM4696fnnHevlv4c+CR4q8IRy6jqd6irdSPbLGwwhyMtjuSc8npWpBpl43xLudHXXNS+zrZ7i8kxaQKVXIQ/wHPcD1oA+jwwPQg4rhvGdhq2sPp+nabd3NhC0pluryB9jKijhAQQckn9K8yi02PwZ8SNIs9MmuPsepQMJ4ZZWYFgGGcn6L+R9eNDxx9ttPH/hfbqd21vdT/NbF8RrgqMADGQeOufrQB7nDGIo0jUkqihRk5OB6mpKK4Xx5aave2tnBptyLa1NwDfzCXy2WDHzYPpjJPIPA96AO6BBor5yvNT0/SPGnh228MX8ptLqQxXcSTvJC/RQcsSGPJ5HTA9a6LxZJd2XxC8OR2V7dRR3hJuIfPby5AvqvTpkenTpQB7XRXiXxde5099FvbG9u7aaW9SGQRzuEdeuCoOO36mt3xnrl4dd0fwrpszQXOoZknuF4aKJcn5c8ZO1vpj3oAxvjRfazpOkRX+m6vLaRiVY2hiQAsTk539R06DivQvEVlqepaE9tpOofYb11XbORnHTI9Rkd68N+N2h/2bo1jLbXt9Ikl0I5IJp2lEjFSQ/J+98p6dc+1d38Wr3WNL8NDUdL1RrNY9iSRpEpZ9xxwx5XHtQB6dbF7HTYjf3Ku8EAM854BKr8ze3QmmaNqUGsafb6hbBxBcJvTzF2nHuK808cWcmpfDYvJe3KPFYxzuVb/XEKDh88kH69ah8DKnhjwRFrd3qV9cwLZed9nldSidwqDGR2AySPpQB7JRXlPhu21bxZoqaxqGrXtlLdbmggs2EaQpnC9iWJxnJPQjpVfwH4n1PVjq3h+8ljGs6Y7Ri5aPKSqGKhiuRzx7cEGgR69RXzX4XvPHHiv+37JNditzbXAiF15IBypYbFAxtBwCTgn6816jqOj+KbjTdGht9cjhvLaRWvJgmBOB+HP0OAaBnodFIAQBk5Pc0tABRRRQAUUUUAFFFFABRRRQAUUUUAFFFFABRRRQAUUUUAFFFFABRRRQAUUUUAFFFFABRRRQAUUUUAFFFFABRRRQAUUUUAFFFFABRRRQAUUUUAFFFFABRRRQAUUUUAFFFFABRRRQAUUUUAFFFFABRRRQAUUUUAFFFeD/Gy91HQrK01TTNVvbaSWfyXiSX92RsJzjsfl/WgD3iisjQ7Z7TToEkup7lygZpZ2yxJHP4VrZA7igBaKKMigAooooAKKbIu9GUMVJBG5eo9xXiPhvVNevvHusaJca7O1jYr5iKLeEMwJXAJ2f7X6UAe4UUAYA5z70UAFFFeSfGLUNY0nw+L/S9Sa0CSLHKiRAlw3cNj5cfh9aAPW6Kp6czPZWzuxZmiUknucCrlABRXETXet3nigWliY4dJs1U3cskeTJIRny0/4CVJI6fpWp4q1C90nSpdQsrYXTWxEksHd48/NtPqBz+FCYk7nR0VwfhPxdF4ulabS4Jk0+FQJZp49paQjPlrz1AOSfp65rvKBhRXjGt+J/EOmeNrDw7HNYSxX6CRJJLdv3Skt2DjJG09+9dx4t1e60TSFltmgm1F2SOGF4yftDnjaqgg56nvjFAHX0VgeH21qS1WXW1s4rhs5htgSE9MsScn6frW/QAUUUUAFFFFABRRXHWF74gl8T39rc6dFHokcam3uQ3zO2B789W7DGPzAOxory/VvFup6f410zw+1jbC0vclZ/MLOQAe3GDkdOfrXqFABRRRQAUUUUAFFFFABRRRQAUUUUAFFFFABRRRQAUUUUAFFFFABRRRQAUUUUAFFFFABRRRQAUUUUAFFFFABRRRQAUUUUAFFFFABRRRQAUUUUAFFFFABRRRQAUUUUAFFFFABRRRQAUUUUAFFFFABRRRQAUUUUAFFFFABRRRQAUUUUAFFFFABRRRQAUUUUAFFFFABRRRQAUUUUAFFFFABRRRQAUUUUAFFFFABRRRQB5f4qs/EieKNP1fQ7eO4hgtmiuIZJhGJgzfdz6jrntj8DH4kudZ8R6XPocHh25glul8qee6kQQwAn7ykElyPQCvVKKAPLvFnha4b4dzeHdN/fzxQRLHuIBkKOrH8TtOKzBDr+veAbnSY9Lm0y7Szjt4/OlAaYrgMoHYMoIycfe9Oa9kooA+bZG8S6n8PW0C08KT28kMAhmedwm4Kckop5Ynb9MnjNdBrGmazr/wxFj/AGVJa3kEMIjt3bLyiPbk442kgHAPPGK9yooA808OTX+u+EJtPm0m602RbH7Iv2sbS7+XtyF67c9ziuE+H2q+IrLQf+EZXwzcC9tC8fnTnyoQrEtknHJ5PTOeDnmvoaigDwv4Q6fq1v4QutOvNMltfO8x4ZJmA37lAHy9R36il+EVxqNjpDeHp9LvILu3kkLTSxbY0ByVOT94luMDtz0Fe50UAfOHgC91fSLTWtIvNA1C512ad3e4wNkxZcAtIxAwPx+9x1NP+HF3PpXgjV7C80y/ilhaUZMBIZmUAKAOSc98YHcivoyigDx34JymHwxHp08NxBdQSSM8c0LJwWyCCRg9axLG43fFy6uzBcrbSWwt0me3cKzhV4zj1yMnHI+le+0UAfPfjXUbVfiT4euC7+TZBkuJPLYrGxzjJx7jmnfEa/gXx54XfLGO0lzcSKpKx5YdSPpz6V9A4HpRtHoPyoARGV1V1OVYZB9q8K+Md5LaX3h9r6OSTw99o3XqqMqxBGA4HUYyQO/PWvd6a6K42uoYehGaAPmfxz4gs5/EvhPULS1uf7LtpjsmW2ZVlJK5CKQCcYHQeuM1sfFO7k0zXfC3iWSCcWFu5EpAwyZIOCM9xn+Ve/tGjbdyKdpyuR0PtRIiSKUdVZT1VhkGgD5p+JniaLXI9CmsdPvJbKO/VxO0WBKwGSir1PHfGKvfESWbRfFvh/xrFbytpyosVw2w7kB3A5B6ZV+Pce9fRAjQBQEXC/d46fSldFkUo6hlIwQRkGgD5p+MHinSNa0bSRplybvbfpKfLjbgBWGDkDDHPAPNdN8ZNUs5/AY2TBWuniaGOQFHcA5ztPPQV7RHaW0SLHHbxIitvVVQABvUD1pZ7W3uCDPBFKR0LoGx+dAHmWuTLefC64eykSYf2WuSDnACDd06EDP071g6RJa+Kvhx/YGmXccmoCwCtFz8jKRw3pkjAz169K9ujghijMccSJGeqqoAP4VFZ2VpYoyWlrDbqxyVijCAn14oA8u+FGuwv4cTTL+RLXUNLLQXEEpCMiqeCQe2MDPqDVLwDYtceJ/EXixiI9PuXMFs7HiVVIBkB/unaMH3PpXqtzpGmXc3n3OnWk03H7ySBWbjpyRmrstvDLCYJIY3hIwY2UFcemOlAHh3wVuoJZ/EqLLEZG1F5AoYFipJwfcV6rr3iXStAktItRufKe7k8uIbScnjJOOgGRz71ftNI0yyk821060gkHG+KBVP5gVLfabZX7Qtd2sU7QOHiMiAlG9RQBfByMjpRRRQAUUUUAFFFFABRRRQAUUUUAFFFFABRRRQAUUUUAFFFFABRRRQAUUUUAFFFFABRRRQAUUUUAFFFFABRRRQAUUUUAFFFFABRRRQAUUUUAFFFFABRRRQAUUUUAFFFFABRRRQAUUUUAFFFFABRRRQAUUUUAFFFFABXgf7QMfm6JpUWcb78Ln0yjV75Xz38c5vtkOm2NpBcXFzb3ImlSGFm2rt4yQMc5oA7T4npdR+C7q6tNQubSW3hVh5DbQ+SAQ3foT0I655wK4+bwlJqXga31O81rUTdw6clxb+XMVjiCxblG0dTxyx5962vidrlpc+Abn7G8sjXYSKFVhO4kMpYEHpwDV2DV7Zfhisp3hl0z7NsKHJlEW3b09eM0AL4W8R6hL8NE12c/ab2K1mbc38RRnUE+vCgn8awPB2mL4g8FPrV5fzyaxcLLIL0TOrQMpYKBgjAGM4GAc/jV34YX623w1J8gyT2EVwZLeRcbjudwCPQgjt615R4X8WeHbPQJbPUjrdrHduz3EFsiiBy2cqh6hSvGAe340AeufBi/1HWdGm1HUtRvLmVZmgCTFdgACncMDJPOMknpXsted+CvEfhi60Z4fD7FbbT4izWoRg8Y5PQ/eJOecnk9a2fBvia28V6YdRtYJoUErRFZQAcjB4x1HI/WgDq68F8EOsnxR8WshyAgXp3BUH9RXu8siQo0krqiKMszHAA9zXzT8Pdd0tfiH4lna+gWC7LGCV32q+HzwTx05oA+ma8Z+Ld1f6YdGu9P1K7tWmvFt5I45PkZTzkj14rrvEPjPSdMsXe3vre6vJAVtreGUO0kh4UcdBkjmuD+NKXMPh7R72ZfMNpexPcFOOdpyR7Z4/EUAbnxjubzTvDD6jYX91aXEMqAGGTaGBOCD+dc58X7iWT4cWUsjlpJXtzIem4lSTn8ear/FnxTpes+Dpk0qY3qtJEzyRKdsQzkbycYJ6Y6+1UfipqljffDnTlt7lGZpIQqn5WO1TnAPPFFxXPRprq71+Kz07QNRa3S1ZPt17FtYKNn+qUHqxzkkcLjnnitbxbPq2keHpDocM97qGVRCw8xuvLEd+AfxNeQzovwx1S01nT3L+GtUKR3MIcN5b4JDL645PHuPTHZ/FbxRc6V4esbvSrkpb3twiSXkOGKREEkr7n17fU0DMLx1q2peCrWxv7fxE91e70W6sLqSNhKuMkqoAK4OBx2I59el+IHiifSptDtEu/wCzrfUZD9ovtgfyVAHyjIIGd3XtjNeU/Fe58KReFobXQ3t7i5luI5XmiHmOflbmSTsx54JzyeOteyarqfhfW4rPQL+WG5tb2JzFMWwhePaMK3ZuTj6Ee1Ak7otaRY6xY61brDqj32gyW7sC6RZR8jHzKoyDkkY969ArwHQtLufBHjay0PSrye70m/ieWS2kYE25A5Y4HA4GOmc45Ne/UDPmz4n6l/ZHxG0C/wDs01z5FqX8mEZduZOgr0P4d39t4ogPiOedJ9QJMXlAELZj+4oPcjBLd81yfiN4J/jJ4eRnU+TaMGGcYfbKwH6qfxqt418OXvgzUJPGPhYLHCvN9ZfwMpPJA/u+o7dR7Juwm0ldn0IwJUgHBI4PpXjWka7r9p4/PhzWL+OW2eBprZhbqhnGMjoeMYf/AL5Prmu58HeKtO8V6al5ZSASAYmgY/PE3cEenoe9cF8Y7Ce2ttP8U2Cn7ZpM6s5DYzET39RuwPox7UxnoGo3GoN4g0+zsrqNIPLaa7jaLcdgOFwe2SSP+A5+uGmp63rPiHU9Ns2Om2WnhFFw9tvaZ2GeN2AAOense9avg95NRt5deni8p9RKvEh6pABiMH3Iyx7fNXB6HrEXjPVtaj1a9NvY6fKYU09ZvLWRRkF5DwWHHQ8CgDb8EeKdR1ibW9Juo7d9R0qUxCZTtjm5YAkDO3lecetcl4c8Z+M9fvNbsLXTtONxZzCITZYQxEFg3U5YnAx09x2qt8IZNMj8T+Kxp8kK2bzRi3CnCsNz/dz1FX/g5Kja14xTcof+0C23PON0nOKANnwL4v1e51u88M+JbeGHU7dd0ckQIEy/y6cgjHHYYrQ8OeJ9Wv8Axnq+g6hb2sMdlCJEEDFs5KlSWOM/K3oKxLizGo/F63ubcErplhm5bPAd1cKP++XH5Uvh0f8AF2/E/wD15w/+gRUAJ4qh874peFV3YxBK3TPRXP8ASva68W8RH/i7Xhgf9Ok3/oEte00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mAe1G0YxgYpaKAOC+I+k6rq/hu5stFdFuJCN8ZwPNTugJ4BPHPtjvXP2Pi3WkgjtLvwPfrMiBVWEhouOMbjwB09e/pXrtFAHD+GtIuhqVzrmoWsFldTxLBHawMGEcYOcswGGYnuOwH4drHGka7URVX0UYFPooAa6q6lXUMp4IIyDVT7BZ/wDPpB/37H+FXaKAKS2FmjBltIFZTkERgEH8qsyxxzRtHKivGwwysMgj3FSUUAUE02xjg+zJZW6wbt3lCJQufXGMZoudNsboqbiyt5ig2r5kSttHoMir9FAGbJpWnSwxwSWFq8MZJSNoVKrnrgY4pH0nTns5LE2Nt9kk5eARKEJ65xjGeB+VadFAGIdB0j+zzpv9m2osiQxgEQCkjvj14HNLeaFpN9HFHc6daypEu2NWiGEHHA9Og6VtUUAZOl6NpukqwsLOGDd95kX5j9T1Na3WiigDlpvCPh+edriTSLRpmbcXMfOfWti+0yy1Cz+xXltHPbHH7uRdw46da0aKAOXsfCeg6fcJc2el29vMhyrxDb+eOv410F3bQ3tvLbXEayQyqUdG6EHqKsUUAMijSGNI41CoihVUdAB0FclceCvDlzqp1abSoXvWYMzkttZvUpnaT9RXYUUAcrb+FdAsdTl1mPT4Y71zuaYscA4xkAnC8egFeK/CzRdM1bVfE15JJKLpb9/Jlt7lo2VCzEkFSMg5619HzQxXEbRTRpJG3DI6gg/UGqFppGm2Unm2unWkEnTfFAqn8wKAGaVo2n6RDJFY24hErFpG3FncnuWJJJ57msiw8HaHp+pvqttaypfOSzzG6lYsT1zliD+NddRQBx914N0S71dNZmgna/RtyTfapQVPsA2APbpz0rsAMDFFFJKzb7iSCiiim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rG6t1JUzxAg4ILjigCzRUH2iA/8to/++hUysGAKkEHuKAFooooAKKKKACiiigAooooAKKKKACiiigAooooAKKKKACiiigAooooAKKKKACiiigAooooAKKKKACiiigAooooAKKK5TV/E9jomp29nqjC1hulzBdO2IywzuVieFI4xnrmgDq6KydF1SHWbT7bbK32ZnZYnYY8xQcbgOwJBxn0z3rW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+Zfi3pVgfGvhYC0hAvLhVuQFwJQZVHzDueTz1NfTVfOvxat5rrxt4Rit7hreUyfLKoBKfOvIBBB+h4PegD1ybwh4bKMZNIswoBySmMD69qXQLG28KaWbOe7hitVuJPIaSTACMxZVy3cDP5ZrmvFHhzxNe6PdwW/iid3aMjyhaxJ5g7ruUAjPTgjrzXdalpNrq2lSabfQrJDLFsYEAkHGMjOcEdQexoAu2t7aXgY21zDOF+8YpA2PriiC9tbl2SC5hldfvKkgYj64rxL4NzJoltrPh6/McV3pk7O77cbov7xPfByfoRXofgzTUihudYkgWO81SVrl/lG5Iz9xMj/ZwT7k0AdrRRWfq15/Z+m3l7t3/Z4Hl2+u1ScfpQB554un8TaLqovdCjtru1u49s8F3OEWKQDCuuWGBgDIHXae5yO/0W2ubWwhivblri6xumlb+JzycDoB6AcV5j4C0Wz8SeHRrOuRQ6jfakXZ5ZUDmJQxUJHkfKBgnjoSfQV1fw/wBA1Dw1og03UNQF6Y5WMLAEBI8DC8+hBP447UAdvRRWB4q1YaFoWoamV3G3hZ1X1boo/MigDbaWNCFZ1UnoCcZqSvIfCHh2z8SeHYNU1+I3t/qCmZ5ZGOYwSdqpg/KAMcD/AOtWV8ONQv3vde8GajeTy/2c222ulYpL5WcAZ7cbSPqecYoA9yyPXpSg56V8v/DPQLnXo/EFnea1fjT0vijRxSkSSMMgbnOTtxjgdSBmtvwVHfeGPGWo+DZ7+a4sLqBp7SRn/eR8djjg4znoMrnvigD6FzTXbajMATgZwO9fMHhjQ9R17XvFujSeINRSxgkVSxk3yMctsG49FGDkDGcAV6DqOgatHPodjf6q0nhyygP9oTyXHkmd+QobByRnZwTj6mgDqPBdprQjuNR1u7m868cyR2TEbbVCeF9zjH/6813FfPnh/WbS0+IlvpOg38sujXlsztCzu0aSAM2U3n/ZByvHPtxZ8UG/8O/EDRLuXVNSfRdRnKPA1y4ijlIwBgHG3JVsHjg9qAPeqK4fxPA+p6npmmW93c20mWuLh7edkPkrxtOCPvMyjPbBrzrxPJr0PxM0jT7HXrlIbyGSQRSEeVH8r5+QYDYC5G4HnHPegD32ua8WXOpWOly32loJp7X969sR/rkH3lB6g45GM9MY5rynUW1fwh400KMa7fajaaqzRTQXbggEYBK4GF5YEYA6Yyc1v+L/ABOq+JIPD32y6tbZbf7RdzWcLyS9cKg2AlexLAdwO9AHSeFNevvEcst2dNudO06NQiLdJtkmk6scdlHQHuSfTFdxXgNjrGoad4ys7fSJtX1DRb0hZ472OZvIbH3leQbgB19OvsQkt34oHxJk0WDXRJbvbmX54xiBCP7g4LA46+uaSEnc9/rivGN3raiysdAVRe3MvzzSJuSGMD5mbjHcD19M1wcFxq/hfx3puk3Gt3Wp2OqRMStwF3RuA2CMDgZx0x19hU/jHVdb0zxx4etY9UI06+mwbZIlXABUEFuS2c57VSKR7LAsiQxrLJ5kiqAz4xuOOTjtXmfxU1XWfD+jf2vpV8kQidUkheFWDbjjIJ6HpXqNeR/G848EXZ/6bRf+hikI6vwzdXp8OW+o6vqMTvNbLO0nlBFjDDd+OAR+VYPhW58W6tP9sup7WHSC+6DfalZp48nBK7vkyMHnJ56Vwfg7xBa+Jr+x0DWI2tLeztIDbWcwx9scKPmbsQAMhOc556Yr6LAAAAGAKACvPPiF40g8HW9i7osstzOF8sk5EY++w+gIH1Ir0PpXit9oi+PbXXdQIUxyRmz0t8A8RtkuDno0gxnjgUCbPZoZUmiSWNtyOoZSO4PIqSvKPg3rf9q+FYLWRj9q08/ZpVPBAH3P/HcD8DXq9AzN1jU7TRtPn1C+lEVtAu53P5AD1JJAHua8uhfU/iFYxXE2jafb6MZBLbrqAaWSXAIDBVICjOep5Hsc1y/x+u5ZY9E0ZG2JdTl2b3GFH/oZNfQttAltBFBEMRxIEUegAwKAPNbjxDqugapo2i3ekW32W7lEEd3bSHywAMBdhGVPTqemcZwap/EfxhrPhB7WSCys7u3upDHGCzK4bA4PY969OvrGC/WFZ03eTMk0Z7q6nIP9PoTXhvx6ZVg0AucKL3JOM4GBQB2es674s0KxOo3ej6fd20Sb7hLW4cSRqOp+ZcHA549/rXVeFfEFn4n0mHU7LeI3JVkcYZGHUGuD8U+PNMvLO40XRGk1HV7yF4obeOFhjKnJJYADAyfwrW+Ffhe48J+HBZ3jA3c0zTzKpBCE4UAH/dVfxJoA9JrzrxN4vu7C+fTNE0S51e+iAMwT5IocjIDOeMkHIFei1VtbSC087yE2+dIZZOSdzHqefpQBwHgrx3b+JLq40y5sptO1W3XdJbS5ORxkg4HqODzzmrXinxiNHuxp1hpl1qupeWJDBbjiNexdsHb+Xcetcha2P9qfFm41G1JEGm2wjuJE+68rIVCE9yA34bcV7Db2Nvb3N1dRxgT3JUyv3baoUD6AD9TSQked+EviJZa9qj6NdWVzpuqKTi3nGd2ASQD6gDPIHtmuk8VeJofD8cSLaXN/fz58iztULyOB1OB0A9a8z8TWLar8VtEFkpD2NuJruVeirliAfc5A/wCBCvart7SxWXULjZHsQK8xHIXPT6ZNMZ554T+Itpruqf2Nd6deaXqZUskNyuN4Azx0OcAnkdq7HxL4gsvDlmt1eCaQu4jiggTfJKx7Kvc4ya8f0vVPD3jH4kQ39teqrafB5duhUq12+HJYf7Kg/U49BXu1zFah0vJ4499urFZXHMYI+Yg9uBQB514a+I2n61q50e4srzTb1hmKO7TaZBjOPY45x+teoV4Jd6z4f8X/ABA0SOyv486akkplHAuH4KxoT1xgk+xOPUe90AFFFFABRRRQAUUUUAFFFFABRRRQAUUUUAFFFFABRRRQAUUUUAFFFFABRRRQAUUUUAFFFFABRRRQAUUUUAFFFFABRRRQAUUUUAFFFFABRQa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r598c2utah410fUrPQL6Wz0xwJHBQGT58koC3THTOM+3WvoKigDjJfEtyu4J4b1l2A/uRAZ+u/wDlmrXhVtUubae+1aJ7ee4mYpaM2fIjBIVeOCTjJPfI9K6migDxnxR4Pu7vxxYapYb4rW8hMOpuh4ZFHRuc/MAq8eg6da9hlJihcxRhmVTtQcZIHAqWigDjPA+saxrOnSz61pLabcJMUWMqV3qAOQDz1yPQ10+o2iX9jc2chIS4iaJiPRgQf51cooA+YPCeqeJvh20/h688O3mpWwmZre4tVYqSRnAOMYOMnuMmvc7C81ddGu9Tv7HbemN5YtPjfeVCqdqZA5YnqQO4GOK6yigDlPBetXmv6NFf32nPYTs7KYXz0BwCMgGr3ifSV13RL7S2fYbmEor/AN1uqk+wIFbtFAHifgDXh4a0mLw94jguLK+tGZIv3DOtwhYkFCoO7GcHH+NbXgTQrmLVta8TX8Twz6lJ+5gfho4h03DHBOBx1GK9SwKq3s/2a2kmEMsxUf6uFdzN24FJKwHzv8KfE2m6Zc+IYNRm+y+bqMkiSyA+WfVd3TPtXaaPajVPF994vmR4NOtoPs9pJIChlAHzPg87eSB65qt8JbHUdNj1S31PS7i2a5vGuYzIFK7SBwSCcGvZ6YHzv8JNRhn8W+K3dnD3tzvt90ZUSRqz8g/QjtUvjjWo9K+IGnnxGjtoMcIktjsZo45cH5yAPmYEHjnAIOK+ggoHQD8qa8aPjeitjpkZoA+ddT8SRf8ACzNG1CbT7+G3eyMMO+A75dxfBCdcZOOefbFelfE7RD4h8J3cKIxniAuYRjncvbHqQWH416CUUsGKgsOhxyKdQB518NmvdR0hNd1Ng15fIoXjlIkyFH4nc/8AwOuB8Q6pZH4w6ARcxFLe2khlYOCEkKyjafQ8r+dfQQAAAAwB0AqBra3YlmgjJPUlBSSsrAeEfFK/s4fGfg4PdRBobhzMpb/VhjHtLemeevpVXxrfXfgrx1D4tNubrSb23FtMYsEqMDgHpnKqR2IyK+gJLS2lYtJbxOx6lkBNPlgiliMMkSPERgoygqR9KYHBaR4603xHeQ2egebdt8r3ErRMiQJ33FgMscYAGee/FcJZX1pJ8Y7kpcwsrWQjUiQEF9q/KPfg8e1e62tpbWiFLa3ihQ9VjQKP0qsNK08OHFhahwchvJXOfXpQB4n4zvbb/haPhYefF+6RxId4+Q/NwfSpfiHc2v8Awn/hFJLmNDFIxkyfukldoPpmvZZtH0yeRpJtOtJJGOWZ4FJJ9yRSSaPpcrl5NNs3c8lmgUk/pQBq9a8W+PF0kPg9od6b5rmNdpPJAyeB+Fe0AAAADAHQCsy+0jTNQcSXunWly4GA00CuQPqRQB5prvg628W+FdLktZVi1O2tYmtLtTgggA7SR26/Q8+ucf4efEIvO/hzxPMkGrWzmJZ3cbZscAFs43/z+vX2u0sbOyjMVpawW8Z6pFGEB/AVz0ngzw1I7O2iWJZiSf3QHNLUSuUfHmsmw02KztJlGoanKlrbd+XYAt7AAnn1xT7DwNoVhbx28EV2qIMcX0wz6nAcAZOTwBV+bwj4en2+bpFo+0YXdHnA9BXTRosSLGgwigKo9AKYz5w0pbX4ffEyTTUlaLS9XhVkEkhYIxJ25J5PzhlBPZufWvpKuVvfCHh6/uJLm70i0nnkO55JI8sx+tdLBDHBEkMShI0AVVHYUAeM/G7w9capo1vqdijNdaa5kwi5YocZI+mAfwNeg+EfEth4m0yG7tJ0aUoPOiz80b45BH1z9a6quKvfA3hq8ujdyaVEk7EkvA7xZJ6k7CMn3oA6G81OC2uILXPmXM7hViQ5YDux9ABk5rxb44sPM8NJ3N9n/wBB/wAa9l0jRNN0dGWwtI4S5y78s7c55Y5J/E1h674H8PeILn7Tqli9zKOha5lAHToAwA6CgDkvit4Tn1O3h13RyY9Z04iRGU4MiDnHpkdR+I7113gTxTbeK9GhvYmVblRtuIc8xuP6HqPY/WuqtLaO0hWGLzCi9PMkZz+bEmuYs/BmgWOqyavaWJgvpHLvJFPIoYk5OVDbcH0xigDsK5DXNdEV2uj6fLCdSkXczSMNtun99vU+i9/pXX15dqHwt8L6hdz3lzbXDzzuZHY3L8knPrQB0mixaN4cs4LCG7jLzS8s0m6SeVurHuSf0qzrutfYJIbGzjW51W5B+z25faMAcu57KMH3PQc1geHfh34c8O6gmoWFpItygIRnlZtuRgkAn0JH41W1v4aeHNcv5tQv4rma5lOWY3D/AIADPAHpQBq6JYaf4Ws7i8vb9Zry6kD3l7JgGaQ9AAOgHICjpXaFkLbCy7iM7c84+leU6L8KPDWkajbahCt1JNbyCSMSy5UMOhIx2OD+FbniLwTZa3qkWrfbtQsb6JAgls5ghI545B9aAOL+IOg2kni/wpeWMccWpS3waYRgBpY0IZmbHXABGe4OO1e4HB4OOex71z+leH7PTrhrsNPc3jLsa5uZTJJt9ATwB9AKyvFPhC28RXNpdPf39ncWudj2koU+vOQRQBwPxc0GKS40PUNNhWPWG1BIkaIYeQEEnOOuMZyeAM817pXM6f4dt7a7iv7m4ub6+iUqk9zJnYCMHaowoz9M+9dNRYVgooooGFFFFABRRRQAUUUUAFFFFABRRRQAUUUUAFFFFABRRRQAUUUUAFFFFABRRRQAUUUUAFFFFABRRRQAUUUUAFFFFABRRRQAUUUUAFFFFABRRRQAUUUUAFFFFABRRRQAUUUUAFFFFABRRRQAUUUUAFFFFABRRRQAUUUUAFFFFABRRRQAUUVlx6rZSapLpSzqb2KFZnjHZScf5HuPWgDUooooAKKhuZktoJZ5DiONC7EDPAGTWT4c1yz8RabHqViX8iQso8xdrAg4ORQBu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e7uI7S2muZjtihRpHPoAMmvl+aW90HxHoXje+ciLWZXW5U8JBGwAjBPpsw3/AAA1638SBd6tBbeGNOdFudRO6VmJASFCC2cc4JwOOvIrnfHnhvxTrXhi6s7m70mSOBPOVYbZ1kYpyAp3YB7dKAPbwQQCDkGuNk8UCW9u7TTNMutRazO24kiKKiP/AHQWYbmHcDpWb8LNePiHwnZXEhBuIAbabH95OhPuV2k/WuB1PRfFXhnVtQ13wnPDqVhfXDT3FjnPzbvmwM8nO4ZBB7Y4oA9Ph8Y6U+gvrs4ubezVmjdZoT5isDggque+RV7wzrWnatoUOqWEZt7BhIVDoE2hWYE4HAGQTXHeHNdsfEXg7V7y0tTaTMtx9rtyxJSYqSTz2OQfz9DUHwwto734Z2lrNJ5cU8NzG75+6DJICefrQJ3NeXx/YJZPqQ0zVX0xScXgtx5bjOMgFt2M9yBXL/FrxnNpOlWkFjbXX+nshNyqlQqfe2qe7EDGPQmuRa78R/DfT30vXbMaz4akUwrcRSFXjVhgp1yB7H14btXQfFW4trrQ/Cs9m262k1CBoieu3acZ96BnsVjq8E+mtfzxXFjDGCXF7H5TKAOSQe1cxeePtIsoYru5g1CLT5WCpetat5RznB/vdvSuM+P11LB4VtbdZTFDdXsccxAzlArNj81B/Cus1Hwpd67pBsbjxPdyWU8ahhHbwKHXgjBCZA6d6TE2a2t+NfD+ifZheagvmXQVoI41Ls4boeBwOepxWJefE3wzZ6ithLdS/M/l/aFjJhznB+buAepHFed+PtHs7LQPCOlxXP261i1NYRLJg703EFeOMDp+Fdd8breE+BplESARTRGMbR8nOOPTgkfQ0xlr4s+MX8M6KyWaTG8ul2xTIh2Rgnli3QHGcd8kGuw0fxDZ3uivqf8ApCxW8ReYywOjDau44yPm454zXlnxcyfh3p+SSd1vknv8hr3OBFa1jR1DKYwCCMgjFAGT4b1+w8SaeuoadI7wFih3oVKsOoIP17Vv1WtLS2soRBaW8UEIJIjiQKo/AVZoAKKKKACiiigAooooAKKKKACiiigAooooAKKKKACiiigAooooAKKKKACiiigAooooAKKKKACiiigAooooAKKKKACiiigAooooAKKKKACiiigAooooAKKKKACiiigAooooAKKKKACiiigAooooAKKKKACiiigAooooAKKKKACiiigAooooAKKKKACiiigAooooAKKKKADpWHb+INHubr7HDqdo9zuZPKEo3bh1GP8APf0rcr5d+M2kXR8Rf25p+1ZdOs4LiQKvzE+a4DcemBn2HtQB9RVDcTxW0TTTypFEoyzuwVR9SayfDWrw69o9nqcDArcRhiB/C3Rl/A5H4V4z8cby4vrB9Hsyvk2sX22/fP3RnbGn1JOcegBoA90s9Qsr7d9kvLe429fKlD4/I1X0vWNO1fz/AOz7yK4+zyGOXy2ztYf569DXEfCw2th4C0uWRooIvLZ5HdgoyXOSSa2/B03hq4S+k8N/ZyhnJuGgQgGQjPUjkYPbgUAdlUU00UEbSzSJHGvLO7AAfUmsjVNe0zS5Vhu7nbKwLCNEaRsDuQoJA9zUEN7ovifTJHia21CzI+ZGXOCOxUjKn6jNAGjpmqWOrRyS6fdxXMUchjZ4m3LuABxnoeCOlaVfPXwZ1XTNE8GS3eo3kNpG94/zSvjc21RgDucDoK910vUrLVrRLywuY7i3kztkQ5Bx1oA0KK5jUPFmgadcfZrvVbaOYHBTfkqfRsdPxrooJoriJJYZEkjcZV0YEMPUEdaAJainmit42lmkSONeWd2AA+pNYV54m0OyufstzqtpFNnBVpQNpzjBPQH61zfxQ06y1PwjqE06CUwW7TQuHOA2Mg8HmgD0GCaK4iSaGRJInGVdGBDD1BHWpa4z4df8ifov/Xon8q3PEF7Jpuj6hfRJvkt7eSVQfVVJ59uKAOD8QT+LtL1uQaPFDf2N8mUjuZlT7LIBglcncy9GIAPfGK9G06CS2tIYZ52nmVB5krdXbufYZ7dq8V+F9joHijQTfagkWo6vOz/bWuDukQ7jgAZ+UYxgrjr+FdV4W0CbQvFOqIk9xLp8lrEbVZZWk8kbmygLE98n6Ee9AHptFVmurdHdGniV0Xc6lwCo9SOwqNdQsnClbu3IYZUiUHP05oAu0VBNcQQECWaOMnpvYDNTAgjIPHrQAtFV4bq3nYrFPFIw6hHBIqxQAUUV5D8ZmnsfDE2pWV5eWt1FLGoe3uXjyCcYIBwetAHr1Fef6L4eFxo9lLJq+sfaJYEkeUX8mdxUE4BJGPbFcVD4l1rwZ4kg0bxNei+0y9P+i35jCsvbDY9yM9cZB6UAe65xRXE+NfDMniaCyji1Oawe2uFmDxDJOPx6+hrL+KXiW58K+HBc2ZAuZ5kt45XGRGSCSxGDnhT26nv0oA9KorhIfDc62YltfEepveugZbp5/MjY9c+X9zb7AdO/erPgS41O40h/7YlEt9HdTRSMFAHyuRxgDj09qAOyooooAKKKKACiiigAooooAKKKKACiiigAooooAKKKKACiiigAooooAKKKKACiiigAooooAKKKKACiiigAooooAKKKKACiiigAooooAKKKKACiiigAooooAKKKKACiiigAooooAKKKKACiiigAooooAKKKKACiiigAooooAKKKKACiiigAooooAKKKKACiiigAooooAKKKKACiiigAooooAKKKKACiiigAoPTjrRRQB5/YeFb+28SS69NrjzyyxiFomt1AEQOQintzzx3ruLtJ5LeRLaVYpiuEkZNwU+uMjNWKKAPI/AngG98H3k0sGt/aLa4OZ4Ht8Bjzggg8Hmruk+G/EmhG8TT9bs5ra4neZIbm0P7ksxJ2lWyevfj2r0+igDgLTwnLp3h280yyvV+23xd7m7lizudxhiFHA9hVTw14Sv8ASfCd34buL+CaJ4ZYoJUhKlPM3Z3DJzy2e1elUUAeWTeHPE17ojaBf6npsto6CJroQN5xQY/hzt3cYz+PWrXjDwWdX8O2Gk6Zdi0fTpI5LZ3GeUUqMkfXOcda9JooA4PUPC0+v+GpdI8QXwubmQ7xcQxBBGw+7tHcD365PTt5/o3gHxlYQHSm8YCPRyNhWKPdKE/uqWHyenDcV75RQB5F4x8Fahq0ej2elTWVpY6W6yRrJuLMwxjOB9fXOc1q+PfD+s+KNETS4ZbCDzCrzu5c8g5woA6dOT+VekUUAeZeKvCl9r/g1NGkkt0vYRGUdSxRinH1GRn1rodPg8Rto9wt9eWa6o8ZELwxnZG23AJz1OeTxj2IrrKKAOY8IW2s2mkRxa9dJc3wdiXT+7ngE4Ga6eiigAooooAKKKKACiiigAooooAKKKKACiiigAooooAKKKKACiiigAooooAKKKKACiiigAooooAKKKKACiiigAooooAKKKKACiiigAooooAKKKKACiiigAooooAKKKKACiiigAooooAKKKKACiiigAooooAKKKKACiiigAooooAKKKKACiiigAooooAKKKKACiiigAooooAK4ERRX3jDVbW4iV4m0uKFge6Mz5H45rvjnHHWuA0/TNfh8T3WrTppwtbmJIGjSdy6qpJDZKYJ+Y8cUAeTfDvWU8C6rr3hjWZxHa22+6t5XGC4AGQPUsoBAHcGt3XLCaP4d+INWvkK6hqwF1MGOTGhZfLjyQDhVwMHoSa63xd4CtvEfiHSdXeRY1tT/pKY5mVTuQenXIPsfar/AMRNN1fWdDn0jSre2YXKhZJZpSuwAg8ADk8etJK3W4krdbjPhvbxt4F0eGeKJ42tgShG5SCSeQf85rivgmi2um+IBGuFj1CQKoHQBRiu68JWut6R4Zi0+4srb7ZZxCKHZcZSUepO35cenP8Ahz/wt8Oa34ZhvrTU4LUxXMpnEkMxOGIAK4x7etMZR+CNwNU0nU9YnxJqF1fP9olI5OFUhR/sjPA7ZrstH8K6d4dvtY1K0kmMuoZlkiZhtXqTtAHqx/SvNm8IeLfCWvX194RktLmxvXMklpcnaqk5OOo6Z4II7A5rurLTPEFpa3eq6hIuqazNB5MVrCVihhXOdoJ688ljzwB0GaAOB+BehaZceG5ru5sobid7l13TIHwuAMAHgf8A160vg2BDL4qsYk8q1g1FhEB/D94Yz7BVra+Fukaz4Z0G4sNR00iZZGljMcyMJMgfL14PHfisnwRoOv2i+JrTUNNNnHqssskNwLhJNhYMBkKc9+v6CgClpZtNK8Pa7pehW8+ugNM13ey7Y49xXkbznzGAweAfqMisvw7rV5pfwanv7eVxcRFo433coGlCZHpjcSKv+FtJ8b6b4buvDH9jWUKbJUjvpLpSpDbs4VcknngnHvVzwP4U1abwVe+GNesEs4G3iOTzQ7sxbcGwMgBWHrz7dSAXdK0HU9Q8FQaYtlorW13aiTzHklyzMuRIRtzu5B69aqXOjal4V+GGr6dqF1DcvGrCJoyxCxsVGOcc5LfmKyfDjfEnwwg0NNFttStIfktrhpVVQuTgk5Bx7EZrsvE2i63J4Ju9Njjk1TVr7DTt5qRqrEgnG4gBQBgAenagDpvh5/yKOjf9eqfyrrpjGInMxURBTv39Md857VzHgeO7g8Nabb31mbS4ggWJ4iQfujGeCeuM/jWj4lt5bvQtTtoELzS2ksaKP4mKEAfnQB4X4j+Fd7p2oSa54LvfstyMutru2jnqEY8YPPB496634a+NrrxBJdaJrls1vrFqpLgrsEi/TsRkfUcitvQNZ1fTdNt7PXNDvvtUMap51qqzpKAMA/Kcg8cgj+dVfD2iT3PirUPFt1ZtZiaEQQW7/wCsYDA8xwOhIUAL6UAeaaP4S065+JXiLSG84aYlsjPbCZwJAyxttLBgcAnIGewFWfiV4a03w5onh+y06LZt1MKJnwZPmyT834D8hXSeGv7QHxI1rUp9HvobG9iSKKd4jgFFUZPoDtPP0+tbHxd0e/1TRbWfTYGuLiwu0uvIQZaQAEEAdzz0HNAFb43W8D+EJ7h4ommilj8t2UFlywBwe1VPE2pzPH4S8NxTNBFqax/apFfaTEqrlARyN2SOCOmOhNZXj6+1zxX4Rkhs/DOoQEyx+YlwuJCc8hEGSQDj5m2jFTeNPD2t6poOg6rp9g8OtaTtJty6sxUAE4wcNyo46nJHsQSdzqPEngOK5uNLvNANvpN1ZzBmeKPaHTgkED7xyB1685r1GvHdG8YeIfEYisrfw1d6fM20XN3cfIkKn7zIGGWPoP8A9davi7xldeGdWsLM6RPcWEqjzbwEkJzjsMccE5Pf8wZ6bXivx7OPBw/6+4/5NXtVeGfHO4NxocOlW1tdXF1JMsu2KBmCqAeSQMd6APXtCGNI08eltH/6CK8H/aJ2DTdHKj/SPtLbMdcbecfjivS7DxdpdrpVsCmoPJHCqGJbCbdkKMjlcfrj3rh4tB1bx34mtNc1qym07R7Ag21jcj95IepJXsCQuc9QMe9AFb4tQ3iWWgXaaheRyTzxQSwCYiNiQDkgd8ivXvF3h608UaPPpd2WVZMMki9UcdGH+ema8t+NN3Gw0a1jWWSaG9SeRY4mbbGAeSQMfh1rrfHOtT2lloupaXaz3w+3q5jt0Ys0exw3A56Hv3oA8bt7jxt8K5Fiuojqnh9CcGPlVX2PWM5YdeM8DPWvorwnrth4k0qLU9OG2KUnehXDK/cH396y7jxj4bltJhPfJggpJbSIwkORyuwjJ9Olc58JNAuPD+jXstzBLbrd3DTxWsg+eKPGFB75x2NO2hPMj1uiuL8GeLbTxZFeS2lvPCttN5R85cbvf/63au0pF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Y2pac+oyxpNMPsK4Z4AvMjA5GW9BgcD862aKACiiigAooooAMUYoooAYY0LBii7h3xzT6KKAGoioCFUKCcnAxzTq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kPa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EPalpD2+t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Ie31paQ9R9aWgAooooAKKKKACiiigAooooAKKKKACiiigAooooAKKKKACiiigAooooAKKKKACiiigAooqKcSmJxCyLLj5S6llB9wCM/nQBLRXhuleNfEk3jVvCuo22l20q5bzVWRhIoG75fm6lcnnpg17fLv8ALfyyok2naWGRntn2oAfRXA+C9Z1vWpb97+3sorS2uJLaOSAsTMyNgsM/w13j7tjbMb8fLu6Z96AHUV4tF4z8TXHijUPDVtpGnSXVmnms7XDKrIduD0POHXj61uaH44eXX28Oa7pw03VCMwBZfNjnGCchgBjgcZ+nB4oA9NooooAKKKKACiiigAooooAKKK81i8Y3T+No/DUul/Z42haUTPKGZgASCAuQBx3OaAPSqKKKACiiigAoorH1vW9O0K1N3qd0lvADjcwJJPsACTQBsUVg+G9dsvEemRanYGT7PIWUeYu1gQcHI/Ct0kAEk4AoAWiuVTxRYXNw9tpyT6lJG22U2iBkjPu7EL6966kHIBxj2oAWiiql/eRWFrLd3BYQxLucqpYqvc4HOB1oAt0Vlf2tYtDaTR3KSx3bhIGjO7eT6Y9MHPpitWgAooooAKKKKACiiigAooooAKKKQkAEk4A6mgBaK5+DxLodxd/Y4dXspLknaI1nUkn0HPJ9hXQUAFFZ11qen2cqxXN9bQSt91JZlUn6AmtEHIyOlABRWfcanYWsohuL62ilPRJJVVvyJrQByMjpQAUVWnu7a3ZUmuIo2b7odwCfzqyCCAQcg0AFFFFABRRRQAUUUUAFFFFABRRRQAUUUUAFFFFABRRRQAUUUUAFFFFABRRRQAUUUUAFFFFABRRRQAUUUUAFFFFABRRRQAUUUUAFFFFABRRRQAUUUUAFFFFABRRRQAUUUUAFFFFABRRRQAUUUUAFFFFABRRRQAUUUUAFFFFABRRRQAUUUUAFFFFABRRRQAUUUUAFFFFABRRRQAUUUUAFFFFABRRRQAUUUUAFFFFABRRRQAUUUUAFFFFABRRSEgDJOKAFoqs91boMvPEo6ZLgUwX1oc4uoPl6/vBxQBcoqGOeGQgJKjZ6bWBqagAooooAKKKKACiiigAooooAKKKKACiiigAooooAKKKKACiiigAooooAKKKKACiiigAooooAKKKKACiiigAooooAKKKKAGt1X606mt1X606gAooooAKKKKACiiigAooooAKKKKACiiigAooooAKKKKACiiigAooooAKKKKACiiigAooooA+fPjXZXGlXWkeMNPAE9lKIpv8AaUnK57Y+8p/3hXqXiDXhF4b/ALQ07M014iR2ag4LSSYCfiM5x7VteINMj1rSL3TZcBbmFo9xH3SRwfwOD+FeC/BxdVv5E0/UFC2fh6WVE/2pmJGGyedoL4443UAe96FpsWkaXaafCAFgiCEgY3HufqTk/jWtRRQB83aRrVjpPxZ8Sy3shhikgVFYIW+YCP8AujjOCcn8yTUtxb3fjb4jafq2nWk6aTpgVGvJkKJKVLMdoIBPJx+taXgrB+KvixlYEeUBx6goK966UAeM+IvF/iTTfGdlodvpdpNDdIzQBZjukGDyzEfLgjJAB4zgmn3HibxT4c8Oahf+IdOtpLyOdIrRbdsrIGwMnGSAOeuCenvTdZYf8Lb0JS+3/iWyYGR83+s4/TP4Vs/FDxPd+GtLtTZbI57y4FuLmTGyAEZLHPB/Hjr6UAZHiPxD4i8ISaVcajPaaha3twsE0cduY2iJH8JDHd0PUfzGO51efXzqdva6TFZrbGFpJ7i6R2CnICqoUjJPX6fgD4T8V9K0nTo9BzeSXeoS3iebPcXTSO8Xc4zhVyR0A7V67488ZW3hfSleDF1qFyTFZwRncXfpnA7A4/HA70Acxq3i3xNZeJLPw7aR6Xf304DTeXBKi26cfMxLHjBJ/AeorsdW8RyDW4vD+lm2bUPL86eS4JCQpkAcDBZjngA+9YXgfw6vhLTbvW9bmZ9Wu1869lY7tnOdgxx1POOp6cAV5xPJpWnfFvVIfEVvazWl/FH5Ml3EHVWKpt+9kAcMufbtQB6YvizUdM8XW3h3WobRo71N1rd2wZATzwyMTgkgjr3H4eo15x9l8I6Xqemx2enWT6hcSf6OIEVmUAZL57ADnP5V6OelAHAyeJbrUdbudF0GCGR7Lb9surgny4ic4QKOWbg9wBivM7G41Cf4vW66naQ29zDZsmYXLJKNrEOMjI64x7VJ8EboR6l4m025wNQS6MjnqXAZlbnpwf8A0KthxHJ8YkJcbo9N4AI+9zx+RzQr6iauaV14/vLfxf8A8I6dAnLeUzoVkDPKcZXAHyqD3JOB3xik07xrrNv4mtdD8R6JFp4vQfs00VwJASOxx+XbkjjBrMuRn4x2vtp57+zVD8Rf+R/8F/8AXY/+hLQM9J8ReIv7LurPTbS0a91O9J8mANtVVHV3bso/Oucm8Y3+ia1Y6V4jsLeFb9tlvdWkpePdkDDbgCOSvPvXn3i1LFfitZjxCoOn3FmEt3eQqsZ+YDJBH8W4f8CBr0bVfC3hCya1ub2x8yQyrHbq88khZ2IwFUscngUAel1ieJV36Fqi5xm0lGf+AGtsVieJTjQtUP8A06S/+gGgDivg0ir4F0xlGC5mZvc+a4/kBXL/ABf12SW707wjayyxnUGVrySJC7CHONoABJzgk4xwB2Jrq/g5/wAiHpP/AG2/9HPXMyxNb/GWGS4B23Onk2xzxkKQR/46/HvmgDZ0Dxd4f0e4tPDf9nX2jZG23+2QiNZT67snJJ7nufWvWq8L+PlrHL4ds7gZFzFeKsLL94kg8D8s/hXtNgJRZ24uDmby18wnu2Of1oAt1ia/rGn6NZmbUJMJIfLSILvaVj0VVHUmtuvCviPqAsfHPg9rlgLMSN984VWJC7j9Mrz29qAMzQ10XwRr8c9/o+o6aNQ3JaNPMk0UOWGQoXlM5HUk4/Gvata1y20nyEdZJrm5bbBbwjLyH29B6k8CpdbsdLvLZZdVgglgtmE4Mq5CFec/56149rcxuPivp9rLeXdosunbYGiwhJO5sfMD1wffIAoA9AsvGNu2sJoup2Nzpd/Ku6FbgoUl9ldWIJ68e3rxVPUviL4f03VpdKuZZ0niDFmMRC5A6DPLE4wMA5NRah4F0ue8s9T1PU9TuZbKRXhae4GFbcCBwo6kCuX1aOK8+MWlCWJW+z6eSu7n5v3hB+oz+maANyP4o6NJptxqa2Wp/ZLaXypn8gfu2yAM/N3yP64rvtH1eHV9Lj1O2hnEEqF41dQHYeoGe/anappNrqOm3unyQxiK7Rlkwo5LD7316HPtXivgHX7qw8O6h4dlMf8AbGnXBsreMNjcXYhSOBkA7jn0HagD0c+OdHi0qbVrw3FnaRymIGeEhpGBwQoGScHjPQGsy/8Aid4YsrKG7a6mkEqBxHFCzMFJIBbsucdCQan8Y6dDpvw+1GwjGY4LEqMjqQOv1zzUHgqytbb4eWsSQRiOWxZ5VAx5hZTuJ9zQxs7ux1Oyv9Pj1K2nV7ORDIsuCBt7nnkdO9chN8QdCigN4TeNpwfYb5bRzDuzjGcZ/HGK4H4WNZ/8Kzvv7WmaHT2adZZCSMRkAHb+Z4HU1W8RPev8NrhNKsIbLQo4FERu5Ge4njLKQ4UYCZJJ5LZHYUCPoWKRJo0ljYMjqGVh0IPQ1ieI9Ml1ix+wLOYYJnC3O0kM8P8AEgPbdwPoTUXg4Y8M6KPSwg/9FrXR0AeGePvh/wCHLPwreXGn6elnc2URmhmiZt+V5wSTk/jW9oHiG4sfhnba3eK7zwWJI39XIyqEnnr8pz75qz4nRvF87eHbRmFhFKp1K6jfAAGT5K+rE4J7DGDz0T4r2QPgDVLW2QIkUUW1FHCqkiHA+gFFxXM/4baFbX3hn+0NWgS8vdW3S3Msy5ZlJIUZ7DAB4xjPFU/h3q+oSp4j8OiVpLjSJXispJupTLBAx7gFR17Gu98CSJJ4U0VkzgWUS8nPIUA/qDXmfwzRpvHHjO6VWEa3HlZI/iDt/wDE0DNu6+Ffh+70yWO6jln1SVS0moySsZGlI++RnGM9sY/nWd8FNT1G78L3tvcEzyWNw8MDs+S3Abbk+hPU9iB2ru/GOozR2p0nTV83Vb9GjiQNjylIIMreir+pxWj4V0C18NaRBptoPljGXc9Xc/eY/WgDgv8AhWGlarbPceIHurzV7ld01155UxMecIoO0AdACCOKyfgvd6hC+t6BdzvcQ6XceVDK2cDBZSoz0Hy5x2zXqHifWv7ItFEEfn6hct5NnbL1kkPT6KOpJ4AFVPBPh1fDelfZ3k868ncz3Ux/jkbr+A6fr3oA7CiiigAooooAKKKKACiiigAooooAKKKKACiiigAooooAKKKKACiiigAooooAKKKKACiiigAooooAKKKKACiiigAooooAKKKKACiiigAooooAKKKKACiiigAooooAKKKKACiiigAooooAKKKKACiiigAooooAKKKKACiiigAooooAKKKKACiiigAooooAKKKKACiiigAooooAKKKKACiiigAooooAKKKKACiiigAoqKaaKCNpZpEjjXlndgAPqTXAXHjRbyV7bw7Yy6rOn3nX5Il5H8R69a1pUZ1XaCuyZSUVds9ErndZ8S6PooP26+ijf/nmvzPn/dGTXLnQvEWtoDrOsGziLZ+zaeNpA9C5+nvXRaR4V0bSVH2eyjaTvLKN7k/U10KjRgk51LvrGOv47fmZ882/djp3f+Rya+Or3UJPK0Xw5e3ROP3k37tMEepGPzIrS8nxpfxqz3enaWTnKxx+a688A5ytehAYGB0oodelG3JSXrJt/wCS/AfJJ7yfyOCi8KXUkQF/4j1WeQ/f8qQRIfbAGcfjU03gfRJ5HeaO4l3sCQ9y5HHbr0/Wu3oqPrdVO8Wo/wCFJfkDpRe+vzOGXwF4YUr/AMStTtJIzLIev1apl8EeGlzjSIORg5LH+tdnRR9br/8APyf3sfs4fyr7jg18AeGUOY9PaNuzLcSgj/x6p38G6coH2O41CyOCC0F5Jkj8SeldrRU/WavWbfrr+Yezj2WhwS+HdbtFxY+KLrbkHF3Cs2R6ZPNTKfFtmIgy6bqKgHfgtC5OeMHkdMdq7eiqeJcvihB/JL8rB7PW6bXzPOR44WymMOt6Re6cwGTJt82MDoTuXtn0BrsdN1jTtTiWWyvIZlbptbnqR069jWoQCMEAg9jXLav4T0TVmElzYoJlxiWImNhj3HX8aL0ZvVOHpqvu3/Fg+dbWf4HVUV5x/ZnibQ0B0zUBqtsg/wCPW9IEh/3ZP8TjirOn+NbNpVtNYgl0i8xkpdcI3+6/Qj34pywsrXg1OPlv81uCmuujO+opqMrqGVgynkEHINOrkNAooooAKKKKACiiigAooooAKKKKACiiigAooooAKKKKACiiigAooooAKKKKACiiigAooooAa3VfrTqa3Vfr/SnUAFFFFABRRRQAUUUUAFFFFABRRRQAUUUUAFFFFABRRRQAUUUUAFFFFABRRRQAUUUUAFFFFABVaC1t7Z5nhhjjaZ98hVcb2xjJ9+Ks0UAFMljWWN43GUdSrDOODT6KAOQ0zwZ4f0q8F9Y6akF0CT5qyPk56555rr6KKAONu/BWgXmqjWJ7KR9QB3LP9plDA9sYbAx29O1a2v6DpniGyFjqtotzbBw4QsykMOhBBBB5Pfua3KKAPPH+G/hJrEWP9jRLCJRLlZHDkjjBfO4jBPGcc+tTXfw98LXctvLJpQV7ZQkJimki2AHIxtYc5JOeuea72igDibnwZpl4ES8uNTuolYP5U2oTMhIOQSN3ODVnxX4R0XxXCkeq2vmNHny5UYq6Z9CO3sciutooFbW5xHhPwPoXhTe+m2x89+Gnlbe+PTPYfSu3oooGcBrvgPSNW1NdVV7uw1DGHuLGYxM/Tr+Axkc8/TEFp8OPDdtqo1Y20812CHDz3LyfP3Y5OWJ75yPavRqKBWV79TgF8DWA1/8A4SD7dqH9o5z5nmrjGMbdu3GMcYp2u+CbPW9XttWutQ1Fbi1ObdY5VVIjweBt9u55713tFAzjvFng/SPFdpHBqkTtJEP3dxGQsieuDjHPoQR7VheEvhxpXhy4iu/Pur65hBEL3L5EQP8AdUcDrXp1FABWH4i0pta02bTxeS2qTgpK8SqWZCCCvIOM5rcooA4/wd4aPhaxGnxajPdWiEmKOZVHl5OTggA8kk8+tT+J/DVp4gS3d5JLa9tX8y1u4cb4m/HqOBkHrXU0UAcRB4XluLyzvdc1OXUprJt8CeUsUSv2coOrDsc8elO8W+GH8Qz6ZKupT2i2c4laOPlZP8Dx19zxXa0UAA4Fcl4y8K6f4t002V8hDqS0Ey/eifGMj1HqDwfqAR1tFAHjXh34cXdnLANb8SXmq2VuVaGybcsRK8rvBY7gOMD29OK3/iD4GtfGEEDic2moW5/dXKqWwvdSMjI756g/jn0aigDzLw54R1a2uornxB4in1YW5DW8O3YiP/ebn5j6Z6c1Wl8Hau/jKPxR/atpvjTylt/szBSm0jBO7Oec5/pXq1FAAOnPWuBXwbbJ41PihWQE22zygvPm/dL5/wBziu+ooA5DxxpWpa5olxpenS20Jul8uWSfcdqd8ADqfXtWdomj65pfhNdG82xku4ojBFNuZU2YOCRtzkenevQKKAPFdF8A6lB4K1DwpqF3aPFKS9vPDuyrbgwDAgZG4ZznvVObwd4yv/CT6Be6xp8UUMSxQpbwktMqY2q7nGB8o6DJ7nqD7tRQByfgrTdU0nRbWy1W5gmlgiSJFhj2qiKoAGT948cnj6ep4zi1640p7fw88EV3KdrTSsQY1xyV46/yrrKKBJHhem2XxK02zhs7ZNDWGFAiDLZ+pPcnqT3NemaBpt8NENrr84vLu5D/AGrB+TDZGxRxgBcDj3PeuoooGeWaHp/iPwrp7aJZ2kepW6M5s7t51j8pGOQsikZJByeM5BxxWpoPh+68K+HbqHT9t9q0xaeSSRtglmbv7AenfHbNd/RQB4Fo8fxJ0trqX+xdKubm6k8ya4ln+dvRchsbQOAAABz6mu98OP4sNvf3+u21uLsLstbG2kAjOBnOSTgknHJ4Ar0CigDwK2l+JFpqVxeP4bsLq4uGwJmu1Ahj4xGBvHAIz0ySe9d/4Tn8WXt7PceIbK30+3WILDbQyLJuYnlmIJ6AfrXfUUAFFFFABRRRQAUUUUAFFFFABRRRQAUUUUAFFFFABRRRQAUUUUAFFFFABRRRQAUUUUAFFFFABRRRQAUUUUAFFFFABRRRQAUUUUAFFFFABRRRQAUUUUAFFFFABRRRQAUUUUAFFFFABRRRQAUUUUAFFFFABRRRQAUUUUAFFFFABRRRQAUUUUAFFFFABRRRQAUUUUAFFFFABRRRQAUUUUAFFFFABRRRQAUUVm6rqlnpNs9zezrFGo79T7AdSaaTbstWwNInAya8+1Xxiv2ptN0G1bU9RU4cJxHF67m6f096wnTV/HbpuD6d4eJyRkeZdAH8wOPpz3r0rSNJsdHthbWNusMfU46sfUnqTXeqNOir1dZ/yLp/ifT039DGTlLSOi7/AOXc4Ox8H3uqMLnxXqL3pJDLZxkpEh98EA9u3bqa9Gs7S2sYFgtYI4IV6JGoUfpVqiueriJ1NNFH+VKy+4qFNRberb6thRRXFeMoLpv7NuLW/ksyl0sbuvI2vxyOhGccH1qKVP2k1G9r6L1Lk7K51Ut5bxXUNrJIFnmDGNCD823rg/jWJLq1+Z75LbSjLFasF3tOEMjYBIUY9COSea5PxLrbafHbnUCsGpWUqzRFQTHcoflcKexwxyD0+nNa19D9t1i8s7+/kTTpbeOWONZAinkqeeuOnHANdscNyJSklZp2bbs2uqtvoYTne6Td9NrXV/U1NR13y002OzhMlzqR/cCRSFVQAzM30B6d61LO3uYHD3WoPOxBG0oqLkkdABnt3J61w2mx3mqw6fqsc/2uTTbmaOJwvl/aYSNpPPGeOvTitLVpLi9e2k0/RpReLPG7TTxrHtUHkFicnjjjNa+wimoLS91KTV7X2ve1lbrvv2FKUuq97te3r6nd1ipqck1/LaQWUjpC6pLMXVQpIzwDyeCKsWF6bua8QRMiW83lBm/jO0EnHpzWFeW15PrFvNFpqxFHAa9FwMmMHlSg65GevSuKlSTlyystLq7012v/AF/kaSnpdd+xNJ4hX+0rrTbewu7me1KmXywu0KyhgckgZ56d8Vfj1uwfT49Raby7dztG9SG3ZIK7eucg8D0rmdEnvo7zXpYdN81Guz5bCYAsyqqkEHoOM5+tV4dJvdPGlX1wjTGCaea6iiBkYNKeNo77See/XFdDw9NtLb3YvdNttXsl59P+CClJ+erO7tb63undInPmIAWR0KMAehwQDiqWh6jJqcE87weUi3EkUfOd6qcbvzB/KuWuL2Uajea6bOeG1sbBkQzIUaZ87sYPOBjH1rpvDiRW+mWtqrIJUhVpIwQGUtycjtyTWdWhGEHKzTdtHur3/wAvxHCV/Nd0btFczruo3tld6fFALeO3uHaOS4mUsI2xlRgEdeRW7bGdYFN2YvOAO8x5C/hn2rkcGoqXR+Zd9bFmqGo6dZ6nbtb3ttHPC3VXGfy9Kbp+p2OooHs7uGcEbsI4JA6cjqK0aV5Ql1TX3oGk1rqjyz/hHNZ8Ny+b4auRcWWcvp1y/B9djHp+OPx6V0eg+KrXU5vsVzFJYakoG+1uBtOf9kn73+FdhWFr2g6fr1t5F9DuAOVdeHQ+xrs9vCrZVVr/ADrf5rr+ZlyOF3H7v8jdorymPV9W8ITLba4GvNHJCxaii/NH6B1GfYf49B6fbXEN3Ck9vKksTjKuhyCKwq0XTs73i9pLZ/8AB8jSMr+pPRRRWBQUUUUAFFFFABRRRQAUUUUAFFFFABRRRQAUUUUAFFFFABRRRQAUUUUAFFFFADH6r9afTG6r9f6U+gAooooAKKKKACiiigAooooAKKKKACiiigAooooAKKKKACmqGBYlsgnIGOgx0/z606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uM8XeJotChWCJGn1Kcf6PbopJbtk+1XTpyqSUYq7fQmUlFXbsi34o8R2vh+1DyDzruTi3tk+9K2cdug9/61zOkeF59VvV1zxMBJd/8sLPgxwL2BHc/5OT0ueF/CstpdSaxrU4vNWmwdxHywcfdXt+Pbt7+hV2e1jh9KbvPZz7f4f8AP7jLldT4lZdv8xAAoAAAA4AFLRRXA3c3CiiigArM1mwGp6dcWZbYZUwr/wB1hyp/AgGtOuZ1fxPpOkyCC4ud9y3CwQqZJCfTA6fjitKfPzLkvzX0tuJtJa7Gpc6fDqFh9j1KNLhXQCUEYDH1GOnPpTpdNsZo445rSCVI1CoJUD4A+tcp9u8TaqM2NjDpluTxLektKV9dg6H2NaEfh3zgDqeo3l8e6NJ5cfT+6mB69a6nGdNXc1Czuop6p9dFs/Wxi5KS0jzdP68jQv8AW9I0tSt1f2sBT/lmXG78FHP6Vmv4u0jbmGWa555+z28j4+pAxWrp+iaXpwb7JYW8RY5JVBk/j1rXAAGAAKzvRT155eei/wAyrT6WX4/5HKJ4k3g7NG1YnqR9m2/zIFSnXZlRWbQ9UyccKiHH/j1dPRUOVLpF29f+AVaXdfccfZ63BFv26NqcCyO0jH7KTlupJxnrV3/hJdLUMZrhrfDAfv42jzn0yPY10dIyhhggEe9OUqT+zL/wJf5E2n0a+7/glS2vbS9Um2uYJ1zg+XIGGfTipFtoEne4WJBM6hXkC/MwHQE1lXnh/Srxw8tjEJAdwkjzG+f95cGsz+wr6y3HStYuEBx+5u/36cehPzDv0NVCMHpGpytrW6svTS4231W3Yu6zpN1qUF1brqHlwXG0MjQq+wAYIX6+p6dqd4givV0Wa30tS1yyrEhJ6AkAnn2zWbNrmo6Yc6rpTGAEg3No3mKB2JX7wrf0vV9P1aPzLG7jnHUhT8w+oPI/GrkqsIx5opwTvpaz8rr0I5oyuk7Sff8AyMu2j0rw5pky26Q/6DDmUR48w8Z+bvlveqN1qmrabpv9rahFbiNSvmWkYO9VZsD584LDI4xjrXUXthb3tvcQSxjbcJskZeGI7c+1cvqWi3Nza+Xqd9LeWMADm3ghw9wV5AY555GcDGaqnOFSV6sr+8rt3vbqlb+uw2pLSK9LdztutFRwv5kSPtZNyg7WGCPYj1qSuFq2jNhksaTI0ciK6MMMrDII9xXl13pV34NaXUdBjM2nM2+6sDyQO7IevA7fz7eqUVvRrundbxfxRez/AOD2ZEoKVn1WzMrRdWs9asY76xl8yF8jkYKkdQR2NateX6/od3ot9/b/AIcjVWVSbyzHCzr1JA/vden4d891our2WtWiXdjMJEP3l6Mh9GHY/wCelKpTSXNB3i/vXk/61CMm9HozWooorAsKKKKACiiigAooooAKKKKACiiigAooooAKKKKACiiigAooooAKKKKAGN1T6/0NPqN/vJ/vf0NSUAFFFFABRRRQAUUUUAFFFFABRRRQAUUUUAFFFFABRRRQAUUUUAFFFFABRRRQAUUUUAFFFFABRRRQAUUUUAFFFFABRRRQAUUUUAcLdePPD9pLNFNdsJIX2MojY5POcYHtVV/iN4ZDYW9kceqwPj9QK+aNbinOqXrmF1LTuQCp9TWUEJBOTn0xX2NLI6MoJycrtLqv8j5erm1WEmrR08n/AJn1l/wsHwyNmdQYbuv7iT5fr8v8qnXx34ZZQw1RMe8Tj/2WvkkJIVLHcoHQkUGNgQSK0eRUP5p/ev8AIj+2KzTso+Wj/wAz68g8a+HbgMU1SIBeu9WX+YGalPjDw+FLf2rBgfXP5Yr4/AYDvgmmMrjnBx2qJZDSb0nJeti45zUtrFH1+PGvhw9NVi/75b/Cnr4y8PMQBqkOSe4I/pXx4Nw5wcetWEVQoGGbIzxUf2HS/nl+Bazeb+zE+3rO8tr6ETWs6TREkbkbIzVqvMvhLGU8Mqx6PO5H6D+lem18ziqPsasoXvZ7nvYeq6tOM2rXWwUUUVzG4UUUUAFFFFABRRRQAUUUUAFFFFABRRRQAUUUUAFFFFABRRRQAUUVyGu+JU0+7TTbK1e/1KRdwt4ztCj1ZjwB/nvVwhKclGKu2ROcYJyk7JdTr6K4FdY8TRw/aX0S1uI+CUtrrc49e2CfpXRaDrdprdsZrcsroSssMgw8bDqCK1nhqkI8zSce6af5ExrRk7ap9mmvzNyiiiuc1CiiigAooooAKKKKACiiigAooooAKKKKACiiigAooooAKKKKACiiigAooooAKKKKACiiigAooooAKKKKACiiigAooooAKKKKACiiigAooooAKKKKACiiigAooooAKKKKACiiigAooooAKKKKACiiigAooooAKKKKACiiigAooooAKKKKACiiigAooooAKKKKACiiigAooooAKKKKACiiigAooqpf3kGn2k13cuEhhQu7H0H9aAMLxZ4ig8O2PnyIZZ5DsghXq7f4Vh+DvDt1b3E+ua0/m6tdfwnpAv8AdHv29gMeua3ha0n13Um8U6gm2NlKWEDf8s0zjcfc8/mfavTa76lqEeRO85L3mun93/P7jKL57Pp08/MKKKK4DUKKKKACsbWtbsNFhEt7OE3HCIo3O59AB/8AqrL1HXi96dK0lFudQH+sYn93AvcsfX2FO0Tw3BYyG9vH+3ao/Ml3KvIPYKOige1dMKKS5qjsui6v08vP8yJSd7Ja/kZOzxB4iILNJomnMvKAg3MgP4fu/wCddFo3h7S9FBNlaIkh+9K3zO31Y81v0U54l2cYLkh2W79X1/LyBQ76vv8A5BRRRXKWFFFFAEIniadoA4MqqGZfQHp/KszWb64sYUe2gjuJN43RNMsbFO5UtxkehrBSV4Nb1+8wpEFtEEy2BnazYP6c+9M8LadFqFnBrOpRx3N7cKZAzjcIgSSAoPTjFdkaMY+9J+6rX63b1S6Gbk9ludRpN1PeWizXMCQSknMSSiTaM8ZI4zj0rSri/Er/ANk2Qj0qNLe9v544EdEHBP8AFj2ANSp4Wt1tAjXl8bvBJuxcuH3nqwGcDqeMVMqcWudO0W7JW6pa99PmHM1pa7SOvorn/Dd1PcWbxXUiy3NrK1vLIvRyvf8AIiugrGpTcJOL6duvmWndBXP6n4e0/UJDO0bwXWMLc27mORffI6/jmugopQnKDvF2YpRUlZnDtfaxobquoRi/sNwX7XCpEkY9XQA557iursL611GBbiznSaEnAZDnn09jV2uI1Dw5LbXTal4fljsrxjmaJkzFcd8MOx5PI/8Ar10c1Oro0oS7rZ+q6fL7ibOPmjt6K5nQ9fj1GaWxuYjaanB/rbZznjsynoyn1FdNXPOEoOzWpadwoooqBhXk3iLSLrw1eSeJNBQlCd19Zg/K68ksPT+nX1r1mkIBBBGQeoNb0azpSutU9Gu6IlFS+RQ0rULfVbGC+tH3QTLuUkYPoQfcEEVoV5DI8ngPVAFjZvD97KOck/ZXPX8O/wBPUivXVYMoZSCCMgjvVV6PJaUdYS1i/wBPVDjK++6FooormKCiiigAooooAKKKKACiiigAooooAKKKKACiiigAooooAKKKKAI3+9H/AL39DUlRyfej/wB7+hqSgAooooAKKKKACiiigAooooAKKKKACiiigAooooAKKKKACiiigAooooAKKKKACiiigAooooAKKKKACiiigAooooAKKKKACiiigDzHxp4wPhzU7W3ksY7iGRN5bOGXkjjt2rt7BdO1C0hu4LeFopV3KTGM/SuC8T6HB4l126s5hteGwUxOOobeTn29K818G+I7nwhqkuk6kmLZ5QsuT/qW/vD1HTNfQ0sGquGXsm1WSu4p/Em9DwquK9liGqqTpN2Umlo+p7Jo91JqOr6jp97pFrHFZbQjhd2c9Oo7jmuQk8S2g8T/ANhDw3ZyKZhDvAXOMglsbcdOce1eh6FMs99q0iNuVpkIOe3lrzXg9lcovxHaUpIyreSAhASc4I6DrzW+DXNWlFqSUaSlZSlu0nffzIxUlGnGXutura7S2u1+h6hqOq+HNK1kaVfaTbRBgpSfyFKnPrxwMk1099onh9YWuLqwsUhQbi7RqoA4/wDrV4zrtk3ivxe6y77C1RUXddIY2IA7A45JJxWz8Ybs2unafpcRZYidzEnqFGAD/P8AKlKjUvQhGrOFWa95NvRd/wDgAqsLVpSpRlCGkdFr5G3Y63Y6xfy2OheH7S5hhHzzyBY0Ayeg29yKs6jdWGnTww6p4YihilYRxTQhXUsT0OAMev51pfDSxis/DNo6AeZPulkbHUkkD8gAK63U7CHUYY4ph8qSpKPqrA//AFvxrnrYqNOt7K8uSLtKXNLm83vb8DanhnUo+05Y8zV1HlVvJf0yaytLext0t7WJYoV6Koq3RRXhSk5Ntttvqz2IxUVZKyQUUUVJQUUUUAFFZOl6ta6obn7KzH7PKYn3Lj5h6e1a1VKLi7NNPzEpJq6dwoooqRhRRRQAUUUUAFFFFABRRRQAUUUUAFFFFAEcrFI3YdQpIry34ZImo22pardKJLu5uGjkZgD8uFO3H4/yr1avG7611Hwfe389lazXOkX2WdbdsSW7EcsOD0ycdunpXqYJc8KtKP8AEmly9NnqvmcldqLjOXwq9/LzNyG+t9O8R2thc6WmnK6utq8DBlmJIHIUDH49KlhijtfHsgt2VFubDzJkA4Zw5GfrjB/P1rgG1zQ3vINRhu9X1e+tk/0a2mTo3qSqjp+P416F4S0e+N7c+INYAS/u1CpAvSGPjA+vA/8A1k131qTjHnm2rU3F3vaTd7Jc2vmclKcZPlhb4k9LaJb3tp5HoFFFFfOHrBRRRQAUUUUAFFFFABRRRQAUUUUAFFFFABRRRQAUUUUAFFFFABRRRQAUUUUAFFFFABRRRQAUUUUAFFFFABRRRQAUUUUAFFFFABRRRQAUUUUAFFFFABRRRQAUUUUAFFFFABRRRQAUUUUAFFFFABRRRQAUUUUAFFFFABRRRQAUUUUAFFFFABRRRQAUUUUAFFFFABRRRQAUUUUAFFFFABRRRQAV5NrA/wCEw8RHR1YnStO+a8KN9+Q5AX8MEfnXX+MdabRdLaWAB7yZxDbJ6u3+HJ//AF03wZoQ0DSUt3O65kPm3D5zlz7+3Aruofu4OtpdO0PXv8vzMpe8+X7zqo0WNFRAFVQAAOwp1FFcTd9WahRRRSAK881bWr3VruTR/D/DKdtzf4ykPXIHq3+fcTeINVub3UR4c0ltlxIhN1dFdwtkIz07sR79x68dTo+lWmjWaWdlHsiXnk5LHuSfWu6FONGKqVFdv4Yvr5vy/P0Mp8zfKtO7ItC0a00SzW1tEwBy7n7zt3JNbNFFctSpKpJyk7t7miVgoooJwMmsxh0pAQQCDkHuK8httRtfEjXt7qP26bToZDHFbQI/l7Rj5mK/eJPvwK9DghstR0eOKxmeOydAsbwHaQo7AnkdMHv1rtq4SVJRc7q9tbOyv59/JGUanM2la3rr9xuUVwcwm0nxDpVraXUr210kiSW00pk2hVyGUsSR+farUtzd6hr9xZWupG1js4k8xFjVmdmyf4h0Ax09ahYZvld0otXu+ivbX5jc7dHft39Ce20uaWbXhcJ5aXxCJICCSnl7enbHPWodCnl0eyj02/t5x9lURpcJGXjlXsRtyQe2CK0dRvJdC0We7uZXvJIFJ3bAu4k4AwBwORVBtR1W0XTprxbIx3MqRSJEGDIXOFwSSD2zx/jXRHmndNKUW4xVna7irK1/Ly/Qzbtrqmlfa+/cq+I8XkOnaxbRvLHY3HmyKyMjGPBDEAgEkYB/Cp9R8ZaJZWH2sXscrMmY4UOXY9hjqPxrfvZdQjlT7JbQTREfNvmKMDnt8prF0jVlvrjUlk0wRzWRCu0ZEnmMQSVU4GSMDj3FSkpU7tPki21aSuk+jXr1sNytK32n5OweDbK7tdPlmvoxFc3lw9zJEP4C2OP0rra59NciWSFLq0urMTNtje4VQpb0yGODx3xV/UtStNMjSS7lKK7bVwjMScZ6AE9qwrc9Sd+Vq+iXpokXGUUt1puzRorNsNUs9QaVbWbzGixvG0jGc+o9jT5dSsYZDFJe2ySA4KNKoOfpmsJRcXZqz8y1JNXTui/RR1oqRnP69osWqxrIj+RfQ/Nb3SD5oz/Ueo96z9A1ueSb+ytYiFtqqDgD7lwv99D36cjt+g7CsDXtFg1eJGJMV5AS9tcr96J+x9xwMg9a66VWLj7Op8PR9Y/8DujOStdrft3N+iuV8N6xNeGbT9RQRapaYEyj7rjs6+xrqqwqU3Tk4v8A4fzXkXF3VwooorMZT1Cyt9RtJbS6jEkMq4ZT/n15rz3wLfzafcXHhXUXBurLm3foJYuox7jOfofY16dXnvj/AEuaS3i1rTyV1HTv3iEDO5O4x39fz9a7cNNSvSm7Rlt5S6P9GZTjtJbr8T0Kis3R9Rg1bT7e+t23RTLuHHQ9CPwII/CtKuSUXFtPRrc0TuFFFFSMKKKKACiiigAooooAKKKKACiiigAooooAKKKKACiiigCGU4eL3f8A9lNTVFJ9+P6n+RqWgAooooAKKKKACiiigAooooAKKKKACiiigAooooAKKKKACiiigAooooAKKKKACiiigAooooAKKKKACiiigAooooAKKKKACiiop5BDDJKQSEUsQPYUAcjZSA+MdRTcCws4sAduT/n8a5b4oeGP7RtDqlohNzAv71VHMiev4fy+lZ//AAs7SY7ou2kyrKTteUbc46depq2PinpZcqbG52ZI3fL0+le/Cji6U4VIQl7sUn590eHUq4WcKlOc4+82+9i98Igf+EdfJyTOw/QV5d4YAXx/GGy+26lHJ74YZ4rvrf4maNAhWLTZ4lJLbUCgZ/D1rO/4Trws1ws50R0k5bzFjUEHrng9evNehF1vb1pyo1LVI2212OKTpexowVWF6cru703K/wAX5421CzgiP+kiL5tp7E8D+f51P480q/uvCmlXzRlri2iAuM8sEK9fwxz9asr4y8ItfPevpkpuWO4ytGG5x7nit+P4k+HpkZZvPRSMFXizkfhmuaM61KlRjCjNyg7tuPe90vvOiXsak60p1oKM1ZK/bq7l74X3sd34XtY1I325aJ1B6HJI/QivJNYa8Xxu+nR392ttJdr8vnN0OCcZP1rr9P8AFvhDT55J7K3ubN5CA6xIQrD125wMewBrTt/FvgyOV70A/anfLPJAzSEjvnBx+B/CrpJ08VUq+wqSjJOy5dU20xTmp0KdP2tNONrtS0aWnrqetgYAFeZ+O9ZvbC+021iumsLSZiZb3y94U84XHSu+0y+h1KzhvLcsYZV3LuGDXOeK/wC15FW3sdJttQtpEIkWaQKQfxI7d68PC2hXjzxvZu6bS/PTTzPXxL5qLcJNXSs0m/y118jH8Qa1faR4ZtbyzvY76Z5FVZ/KwJFOf4cnntVLUpfFekafFq8+pRTRoyvc2f2dF2oTyA3UkZx2/Gua1jQb/SfB9lp7un2p9QVlVWyqFs4XJ966bWYfFeu2UelSafDZxSYW5ujMjhgPRRyPX/CvXhShDWPs3F1WnKXL8Om3T7vkebKrKSs/aJqmmkr7679fv+Zo6/rOp3GoadpuhPEklzD9paaVchY+3H+e1N0nVdY0/Xk0bW5Ip1uUL21yihckDJBA/Efl60zUtG1PTdWsdT0i3S8ENsttLC8gQso44J4FR2Om6zq/iK21jVbRbKC0QiGDzQ5JIPOR9e/pWEYUVTaXI4csm5N+9fW1le/b1Npzm6m81LmVope61pe7tbv1LngIjOtcn/kISduK9BJwCa860qy1fQNK1JrezS5u5bxpY4t4AZCRz19M8V30byGBXeLEpQExhs4bHTNcGMinPmTTjaKumukV0OvCytHlektXaz6tnAaB4h1DXL2cwyWMMUUxjNpJu83aOrZ9evbFdlrd62naXd3iIHeGJnVW6Egd68o1Ox1TWNbsru38PvYyxXCtNdeaBuXjORx0GeRnPavTPFNnPf6HfWtt/rpY8KPXnkflXTi8PThKla0VJK6vdrbd3ej6GOGrTkqnNzNxbs7Wv6K2/RozPCOqaxq9ut5f2ltBaypui8tiXJ9SD2PNRX2tancazJpei21tIbdA1zNckhEJ5A+Xv/ntUyzX2iaLpUNvp8t3KBHFMoODGNvzH8Dx/WuVuZdS8M+KL29NjcXem3wDMbdCxQqvp7HP4H8KuOHhOtU5YRcVzKEbv3mn63ejvpuJ1nTpR5pO7tzSsvdv8reXkdL4b8Q3V9qV7pGp2iW9/bAP+6JKOhxyM/UfnXbV45og1RdQ1jxZdadOoeEJb2n8bLx7ZxgDt616rpl0b2xt7pojE0sauUPVSR0rHHYX2TUlHlVkpK90pNXt3LweJVRWcuZ3bTtvFO1y9RRRXlnoBRRRQAUUUUAFFFFABQRmiigBixopyqKD6gU+iim22JKwUUUUhhRRRQAUUUUAFFFFABRRRQAUUUUAFFFFABRRRQAUUUUAFFFFABRRRQAUUUUAFFFFABRRRQAUUUUAFFFFABRRRQAUUUUAFFFFABRRRQAUUUUAFFFFABRRRQAUUUUAFFFFABRRRQAUUUUAFFFFABRRRQAUUUUAFFFFABRRRQAUUUUAFFFFABRRRQAUUUUAFFFFABRRRQAUUUUAFFFFABRRXLeM9X/sXQrq7VtsxHlw+u9uBj6cn8KqEHOSitW3ZCbsrs5KzDeJfGct2WZtO0gmOH+602MH8jnn/ZFerVyfgnRf7B0O3tGA85syzEDq5/wGB+FdZXZjJx51CLvGC5V59382Z007XfX8PIKKKK4TUK5XxZrZ0izVLZfN1G5Pl2sI5LMSBn6DOfyrp5HWNGkdgqKCWJ7AV574Vz4g1CfxJOjCEM0Ono38MY4Z8di3I/A9a6cPCLblP4I6vz7L5kSdtFuze8KaEuh2JV2829nYy3M5HLuevPoP8T3rp6KKyqVHUk5PdjjFRSS2QUUU1m2qWPQDNZlDqZKu+NkzjcCM+lfOknxI1sybIYbdl3kD5Dn2zzWrF8SNXfaU0eCdST80bsBwO55xXrvJ8V0in80cbxlJXu7W8mdr4amk8O6Gum3dpcvdWzOESKMv5wLMwZSMjHJ6njH0oj1Kfwx4bt/tNnLNfP5jrbwqWwSxbkgYAG4Z/SqH/CdyoI4pNMQ3JLb1W6UIAOThjwTjtWhZ+O7C8hMsNneyBceYEjB2E568+xq6lCs7ylSb5pKUrO/fa17JihWje3OttNPzLPhe2tpLqbU59Rt73VLgbWMbjESj+BR/Xv8Az6K/g02e3kuLnyRGB804IBXHGQw5BrnrTxhoc9rNfQeYYYnCyOIDwT+FNOs+ErgrumsiCS43x4UnPXkYJzWM4VnNuUZwS0Vo7Lt0LU4JJJxb83uZ6aleXnhKyS4yt3qLG13yJwoZmXcQevyj8c0s+lvosmjNdX899bxzrCEnxhGIO1wB1IOBznFdd9q0nVoTb+dbzxltuzcM5HoOtQiw0yW7t7p5zPNa7jFvuC4QnqcZ69uaUcTGMnaPKnJtqyvbol2aCUG0l8Vkra6X8xninVJtNsNtmiy6hcMIrWIkAsx789gMmtLRtPTS7CK0V2coCXdursTkk/iaibSrSXVU1Viz3EcXlIC2VQHqQOxIOPpV+7SeSErbTLFKcYdk3D8s1yc0fZqC3bvJ/kv1+fkbWfM29lsjhtVt7281awi1jy49OSbfCbc5EkufkVyRkcZ6cEmtXV9PvZdb0/U7eOKWO0jdTG77WJbj5eMA/X6VNNpupX1zateXkKW9vIJTFbxkGRxjGSSeM5OBU17eavBcSLBpaXUGP3bLcBD0H3g3vnp6V2Rm7QUeS8VK8b2Vnpdu+rfqZS05m7206aj9L1a31e2nMBeCeLKTRyrhoWx3rxLTdT0SLwrPpsloJtRlZ4kkMefOkZjtcOQAAOOpzxXpsfh24m0jV0u5CL3Uy0jrG/Cf3UBPXA4JqnqaTTeGhocej3P2iSJbdVKAxoQB8xfOMDGc9c11Yd04SlGPM05Ruoy1Vlq79Un/AMPsyKl3G7tpfdXv20O+06KWCytoZn3yxxKrt6sAATVyqenQPbWVtBLJ5kkUSoz/AN4gAE1crxqrvOT0er22+R1xVkgooorIZynibTJp/I1PT+NSsSXiHaVf4oz7H9K1NC1WHWdPhvYMgOMOh6ow4Kn3BrXrgZkHhvXWvC6ppuqShZgekM+Dhvo3c+vWu2n+9h7PTmWsO77x/VefqZS9183R7/5nfUUUVxGoUhAYEEZB6g0tFAHlvhP/AIp7X77w7LxBOTdWTHoR3UfQD/x016lXmXxMhe2s7PXLdHN1p0wYbemwkZz7cD869GtZ0ureK4iJMcqB1JGMgjIruxP7yEKvV6S9V/mjKGjcenQnooorhNQooooAKKKKACiiigAooooAKKKKACiiigAooooAKKKKAIZP9ZF9T/Kpqik+/H/vH+RqWgAooooAKKKKACiiigAooooAKKKKACiiigAooooAKKKKACiiigAooooAKKKKACiiigAooooAKK56DX7S41BtOijuGuUkZJB5RAQD+Ik8YPb6j1roauUJRtdNXV1fqu5KkpXs720YUUUVBQUUgIJIB5HWloAKKKKACqt+rvZ3Cxjc7RsFHqccVayM4zzRQB8izeDPEEkshXTZm7k7gBz9etVT4U19chtKuOuOFzX2JRX1C4gl/wA+l95808iX/P13v2PjlfDeuKQP7LuQTxylOTwxrZLL/ZVxk9yMCvsSiqfELf8Ay6X3/wDAIWQJf8vX9x8ZHw/rCnLabc/98Gon0PUwP+Qfc+v+rNfaWKMU/wDWH/p1/wCTf8AHkL6VdP8AD/wT4obSr8KB9iuMevlH/Ckm0nUIlVjZ3AB/6ZnNfa+B6CgqD1ApriFf8+v/ACb/AIAv7Blf+Lp/h/4JyfgRWTwzpyupVhGQQRz9411tAAAwBgUV8zXqe0qTna3M27ep9JRp+zhGO/KkvuKV9Y29+kaXMe9Y5FkUZIww6HirtFFZczta+iL5Ve/VhRRRSKCiiigAooooAKKKKACiiigAooooAKKKKACiiigAooooAKKKKACiiigAooooAKKKKACiiigAooooAKKKKACiiigAooooAKKKKACiiigAooooAKKKKACiiigAooooAKKKKACiiigAooooAKKKKACiiigAooooAKKKKACiiigAooooAKKKKACiiigAooooAKKKKACiiigAooooAKKKKACiiigAooooAKKKKACiiigAooooAKKKKACiiigAooooAKKKKACiiigAooooAK8p8Rqdd8Z6Zo7LutLOM3c4z1PbP/jo/wCBGvVWIUFicADJNeZfD2N7661jXpcE3lwUibv5a9Pw6D/gNduE93nqfyR09Xov8/kZVNbR7/kenUUUVxGoUUUE4GT0oA4PxrcSXX2TQLYkTai+JWAyY4Qcs39PzrtreCK2hjghQJFGoVVHQAVwPhHGratqniArmKRhb2pP9xepH1P9a9Ersr/u4xpdV70vV9Pkv1M46ty+SCiiiuM0CqWpSeVY3UnPywu3HsDV2sjX7aa80m9trfHnSwsignAJIx1ppXYHylBLBdWqNNE8xhUK2xvLZTk9f7/Bx7V0WlpDdL5byrFDcSRtGVjMaSFQ4ZPY8jJrdi8I6/HaQ20umRSyI7uLkTpuUkDsTz049+aLTw1r1lEJJrCUXKO8kdxDIjuCRyNpOMHH+e/3tXEUZRaVSO/8y9VofPqnU5k+VrvoyW5hjS6t7uF3W3hjaNJ5FXylO3J2qBnOe+OawrRzfW32YSzCeK7LMGYRsvH8Axz9Pp61szW2sy3EwfR7qAznL7U8xZee/ZO+cdc1imzukukSW0eJiWkFu5IcDGCwcj2z+HvVUo80Ltq9r/dr/X4mE7KV433a66XOotUtRosl1JKzboysl48e5wScElM88ED2z1rnNVs1066X7O6lY5Itgd9wnVuRhf4eh/AVj3NzeWKO7TSMmI5AT975wD8w9OP1FbG+PzJy7xH7VuclBuiBVQwBP3hkZ+macKMqcnLmvHt92n9aeRUpxceWzvboWLRUWC1dbT/SYkmDsDuklO042HpxjHr0rNjuHvWnnuBJFJDGBJPaIMgkHO8E849vSodPujcRrDZWsjmNWdI0k2rHyMkMxzng/wCRT7uQHS5/tAu2jafai4CgDAOGP8XcZ/xpum03raT79Lv8vwG5bbW6vv8AqbEtj5NtbuuqTSwzSlpJIVIif7oAdtw28559/arFpqGoXLXcNpeCPyLdT9njudoRycklz97HOQOprl4ftElraMLbzY5QzMR/q9wY9YwO3H51tCWK4W9kl05pEnaGJVYKCq552Bcc5PasqtC+8VLXRtK1728vx+8qNWLeja8r2f8AX5kl54g8TQakLGDUJWyQzFogPLwOeo5HX68V0i614pDtLDdW8tkFJW5njWNGI428d88VgRopuY1gtXnYMWDSHFwhC5BC5GRx+hNUZ3FhJ5t3b7wE3sgkDcuQBlei/wD6qx9jRdoqnBO3WK1f5/L8w9pN2k5ytrdJnSWnjvXV4urKBCU3hpQUQjPUEde1a8nxDkQIy6d5iea0cgViGGADkDvzkfhXn1teRQO0csWfIJQoQZDMA3AQ9EAyf89MSLfHfQyQpM5cOWTcPOjGMEhvXHNVLLMPJ39nZW0s3Z/1/Vx/W6qt7x7JP8QJLYxrPos4aQEgCQZ4J6jqOOa6fwp4ptvEqztbW88QhIBMgHOfoa8F1DURvKw5S8VUJdQWnLbTnd6DkDj0r0n4PI76fqF1KQ0k1xktnJPGefzrzMXl1KnQnUUWnHTfrc7aGIqSnGMne6PYKKKK+ZPUCsvWtNg1fT57G4GUlXAI6qexHuDWpRVRk4tNOzWwHI+DNUfUNNEFyNl9ZnyLiM5yGXgH8QM111cDKyaN4wR9hEOsRbGYdBNH0z9VOPr+Nd9XRiVeSmlZTV169V95nT0Vn0CiiiuU0Kl/ape2k9rJ9yaNkP4jFcH8N7qVLC60e5fdcabOYjzn5Dyp/mPoBXo9eVo76Z8R2iCYi1S2zx03Kp5+vyH867cP78KkHbWPMvWOv5XMpuzi/O33nqlFFFcRqFFFFABRRRQAUUUUAFFFFABRRRQAUUUUAFFFFABRRRQBFJ96P/e/oalqKT78f+9/Q1LQAUUUUAFFFFABRRRQAUUUUAFFFFABRRRQAUUUUAFFFFABRRRQAUUUUAFFFFABRRRQAVheJr2407Rry7tV3TRR7lyucc8nHsMn8K3ahuJYYImeeRI4hwWkYAfmaqLSabV1fVdxSTadnZnDeHtNhvra21NNavp5nCySFZxt3Y5UrjAxnGKtr4nQ+JpNFaF1RYxiTy2yXJ/ReRz0965fxGth4dvLS90MpFfXlwiPBE+UmU+qdB1HIx19810FsRF46vA7ENLYoUDHrhucfkf1r2XGFVubV4OMnFJKLTVtNFrbp/SPNTlD3E7STjdt3Tu/NnR6hrenadJ5V1chJNu4qqsxA9TgHH41zfjPxHBY+HJLu0nZmuV2QSQ5PJ4Jz/Djn3z71n6F/aLa1ryJeW8Uxuc+XPEWbZj5GGGHG3GKo+INLl0TwZe2klws7S3AcsqbAMuDgDJxyKyo4ekqlOMm224ad+bpt0/EqtVqOE+XRWlr2t8+v4GjpF/pGg+H4bxJJ1+0bUd5AzMZMddrY4Ht2rX8F3lvcaa0i6tLfyBmMrzDay85xtycDH+e1P1jVpNPm0rTbWCOWe8JVWmOFVVAyTjrwa5PSLa4t/FutRy3UdxcPYhnKQ+Wu44wMAnPGOfetpQVdVpu65ryi3Z3Uem10vPTsZKTpSpQumlZO11a/fW1/L5nTP458PJD5v2/I3FcCNs5+mKva5dRXGnWssGsCwjnlTZcKu4ODkheemfX2rj/AALpkMfg2eXy1aS7SUsT3xlQPbpXMS28l34M8NxgM+b4qcZJA3uKqWDoqtyU3L3akYtuzWt+lulhRxNV0uaaVpQlJJXT0219Gd158iePzGZXMbWPC5+Uc5/+vXX2Os6dfxTzWt3HLHB/rGXovevD/HFhqOpeLLuDTFYyi0DOFbBZABn+grf1KSGf4eIumJ5EeUS5XacqQw3579cfh+VaVcCp0qEr2clGKS6Xb1fkRDFyjVqxSuotybfWyWi8zv4/Fehy3At11CPzC4ReDhiemDjFa8WpWk1/Pp8cwN1AoeRMHgHpz+I/OvP/ABydLtvBwggliVDsFptOSxUjke+M5PvWTr80+iaxoeuzbwklusN0+M5OOQfc5/SuangqdVe45K7lFX6tK66dfwNZYupTfv8AL0bt0Tdv6+Z6r/aln9snszOBPBEJZF/ur65/z1FZVh4q0TULtLS1v1knfO1djDOPcjHauBsZv7L0nV/FlzFum1A/uoHOQEJwoJxz1/IVl6iuqDVPDU+oiyhlkuFKx24w6rleGx1GP61rRyyE5ODk07WvdaStdq3W3kZzx8klJJWeuzvy3ST8r+Z7tIWCMUGWAOB6mvINR1DxjoMB1K+ltZ7USAvCoAKgnGMgfhnJ/GvYWYIpZiAoGST2FeP63eSeN73+xdLcDToWV7i7HRsdgO/+PtXJl2tRpwjKL+JyXwrq12N8wXuJqcoyXwqL+J9E+51viHXLqCx019Njjae/lREMnRQRmtTR49bSV/7Ums5ItvyeQGBBz3yOlV9W8O6dqdraWtw0gS1X90VkwwAAGf0rh/D11d2GtarosepSX1tFamSGRmDFGwDye3JI/KtY0qU6U/ZcrkuaT5r35elnsRKdWNWHPzKLsla1r9brc3bjxNqN9qM9joGnpcC2fZNcTviMH0GPf+XSu+jZhCrTbVcKC+OgOOa8L8K+Eor/AMPTXs+oXEbzGR9sblQhBI+Yd+ma1BrVw/geygR2N9eN9jiJOS3zbSfy4rXEYKDtCjZzjJRlve7/AAsRQxc05SqpqLTlHa1l+N/U7K01fU9QsLy9sbSOVTNss1ZtpdQcFjk465rP03XNYtdYt9L1yC3U3SFoZIcnkfwn8q6nTdP/ALO0eHT4pTGyQ7BIeSGI6/mc15ZDpk+geN7Ce+vDqBvVZElcYdDjHTJ+npyfSpowoznVgoxaSfJvzSstLdOl2OrKtCNObcr6cyVrLXW63PUfEOtWuhWEl5cuOBiNM8yN2Ao8Nar/AG3pNtqPleUZg2UznBDFev4V43qNxcTa5d6jrumXU1lCji1iKZjHoT/nv7V2/wAM9Sgl8OW8LHy2ikaPL8B2ZiwCnvwaitgPZYZTabndNvok76eu1/kaU8YqmIcFJcqTVurat+Hb5no7sERnPRRk4rjfD3igazqV3Ymzlt2hQOPM4JGcHiu0rz3TWVvHerYPKWkan/x0/wCFcuFpwqRq8ybag2n2sdVecouFno5Wa7ml4l1670y7srKx083lxdBiF37QAoz1rS0i/vprWWbVbAWJj+YfvQ4K4znjpisLxL4c1DU9St9RsNTFnLBEY1/d7s5Jyc/j6VyUGs6peeHPEVlqDBrqyURGRB95WyD068A/nXRDDwqYdcii56czbd1eVlZbW2OZ1ZwrvnlJQ+yrLldlrd733N1PHkZjF62lXS6WZPL+1ZB/Er6Z/wA9q9JRg6qynKsMg+1ecarHDb/D0oOIxZR/d7scf1NdT4ekkHh6xkkOX+yo2T6beP0xU4vD04xlKCa5J8j1vfz9SsNVqOSU2nzQUvTyOf1jxtbadeXFtFZXN2LUA3EkQ+WPnoc10c2vafDpA1hps2ZUMGCkk5OMY9c8Vxvw0iWbQby4lXc11cSNICeCMAY/nXBQmS40Xw9ZEYtn1VgVBz8ofpnv1auv6hSlNUkmpRlFSd97rWytpYwWKqcjqXTUk+VW1TTsuuvmeraJ4y0/Vr0WQiuLeZl3RidNokHtz7V1Oo3sOnWc15cMRDCu5iBk/hXn/j4RxX2gSIFW4F4qq4HO3I4+lb3j7P8Awi+pYOP3Y/8AQhXDUoU37KULqM2009bWfc66VWSc4zabhZ3Wm/6nPRfEfS2ki8y1vIoHODO0fyr7+/4V6dG6yIroQysAQR3FeFpqF3rvhW20XTtGnd2jRDNNtCALjLA/XpVnU21yPX9L8OafqBgRLBY3dVyowpBfHrxx+Fd+Iy2F7QvCSb0k94pX5ttjgw+YN35mpqy+FbNu3Lue21n6tfxaXYXF9PkxwoWIA5PoB9TxXn/jGeSzNlDceJv7P/cbW2QlnlbuxxyBx/OsG11q61LwFrLXMxnkgLQiY9XU4wTx71xU8vlKCqJpw5kna63duqsdrxkVU9m04ytdX9L+p7JY3K3lpb3SKVWaNZAD1AIz/WrVfPKN4t07w9Z67JqWLa3WPbabQuYiQFzgc8Edea9M8R6tNHpNldxarBpYnVXaSSLzGOQDhR+PpVYjL3CpaMouLm4p328n5io4yM4OTUk0r2a3XdeR3VU7+9ttOt3ubuZIYU6ux4rzr4e+IbrUp73Tby4F29ud6XKjG9SehGB/n6Vo/EWyvb/TLWKxtWuWW6V3jGOVAbrntnFYSwcoV40pu12tfJ9dS1i4yoyqx2SenobWmeKdF1S6FpZX6yzsCQgRhkDryRjtXTV5/wCHNbgu9TewvdIXTtRRd0a7Qdy47NgV6BSxlBUZqKUlpfWzv5q2lisNVdSHM2nr0v8AjfqFFFFcR1BRRRQAUUUUAFFFFABRRRQAUUUUAFFFFABRRRQAUUUUAFFFFABRRRQAUUUUAFFFFABRRRQAUUUUAFFFFABRRRQAUUUUAFFFFABRRRQAUUUUAFFFFABRRRQAUUUUAFFFFABRRRQAUUUUAFFFFABRRRQAUUUUAFFFFABRRRQAUUUUAFFFFABRRRQAUUUUAFFFFABRRRQAUUUUAFFFFAHN+ML7+zvD+oXPdYiq8d2+UfqaPB9gum6Bp9suciIO2f7zfMf1Ncz8Tn8zTLOwBO+7u0jAB5I/zivSEUIqqowqjAFdj93DrvKf4RX/AATPXn8rfm/+AOooorjNArm/F182n6HdzR8ysoijGcHcx2jH0zn8K6SuC8WOLrV9B0rGTJcm4b6RgnB+v9K3w8FOpFS+G+vot/wJk7LzOl0DTU0jSrWxTH7qMBiB1bqx/PNbFFFZ1KjqScnu3dlIKKKKgAooooA4HU/GA0e7W21LS7mHzAxieNlkDgemD19v8a6XRtZstZieSzkY+WdsiOpVkPoQa83+KUFzdtbJbQGXyIJZZDuCiNcqN2T6Y/nXA+F9c/sLVEFvdC5tBGWu2EZXAH1644wffvX0FLLoV8N7SN1Us7JbOz/rruedUxLpVVGTXJ36n0/WddahY20ywXNxFFIy7gJDgY+p47Vbt5o7mFJoXDxyKGVh3BqO+ghubWaG4UGJ0IfIzxXhJWlaV137o9B7aEEcun3wMcclrcDqVUq/T2qq2i6RNKzmwtGkwVOIx6Y5rI8DaXa6fotrJDEPNmTzHlZcOwbkZ9sYrM8fWtpZaZJqUMawXiuAs0a4JJPOcevrXoRi4V3ShVmrvlva13trrt/VjnesOaUF3+RuDwnoa/d09FHZVdgB9BnFVl8GaKAc28jvnId5WYjp0ycdhXklvc6nca/b2sOqTQw3UyrJHFOZCFGMkE9Mj8a9c16y1Gy0u5m0e+uRcxrvCSsJQ+Oo+cEg4z074rrrQxNCUE8R8fm9PX5mNOUKkW1S26WWokXhKxtVj+xzT28ibgZAwYuGwCDkEdAOmK5qb4c2oP8Ao12yKSCwZM7jn17fhUfhzx4txfRWGpPATKAI7mHIXcf4WB6c8Z6V63WdbEY3DStN2vs9HdX7/wBWHCnQrRult07Hj0PgK/jnWQaoi/OGJjUhwBkYDHJ6HvWPqPgvxTLcTSRX1qvnKqu0bEFgOBnI649K93d1jUu7BVAySTgCuI1fxtpenxM8Ymu2Eph2wJkFgATz06H9KqhmOJnK0acZu38t9P8AImeGpRTbk4pvuecSeEPEduBBboqwTk/afs84wwIAP3znPXpWNeeHfEMv2qMaPO0T7mMfnAAMSPmBz8x4z6V7TZaxrV1bef8A8I88WfupLcqrH6gjj8a1rfVo2mW3u4ZLO4YgKsuNshx0Vhw38/aun+0K9OT5qUG0ne26t3s29DCWGpzs1Ukk/ufpofMGp2OvrI7SaXeHytoDrEVKgdgQORyea9w+FkE0WgNJOMPLO7EbNp7Dn8q9AjuYZLiW2RwZYQpdcfdDZx/I1ZrDF5t7ek6fs+W9ru/z7HTRwnJUc3Jvf8QooorwTuCiiigDjfHcLNokt3EQtxZMtzE+OQVPOPqM11VpOt1bQ3CZ2yorjPoRmn3EKXEMkMgykilGHsRg1xnw8mkbQUtZt3nWU0ltJn1Vv6AgfhXWlz0H3hJP5Pf8bfeTb3r+R3FFFFchQV5l8QsWd3oOrk4W2vQkmB/A2Mn/AMd/WvTa4v4h2/2nwrqK45VFkHttYH+QNdOFly1oPpez9HoyZfC9L6HaDmis3Rrj7Xplncb95lgRi3qSBmtKsZwcJOL3Tsxp3VwoooqBhRRRQAUUUUAFFFFABRRRQAUUUUAFFFFABRRRQBFJ96P/AHv6Gpahk/1kX1P8jU1ABRRRQAUUUUAFFFFABRRRQAUUUUAFFFFABRRRQAUUUUAFFFFABRRRQAUUUUAFFFU769hskR5t3zuERUUsWY9gB9DTSbdlq2Ju2rLlRTQxzxtHNGkkbdVdQQfwNYbeIbCKeKC4aa2eX7hnhZFJ9MkYrXuLuC2aFZpVRpn8uMH+JsZx+laSp1KbV4uL6X0IUoVE7NSXXqVLTR9NspjPa2FvDKRjdHGFP4Y6VPcWFpczw3E0CPNCcxuRyv41X1fU7PTbctdXkdqXBVGbk59QO+KwfDWoXFxK63uofaJHH7pEtWiUADlskdT9cV1QVeqpVuaT5Fvd3+TMZOlC1PlXvPbT8jcv9F07UJ0uLm1V50GFkBKsPxBFW3sbV7X7G8CNb/8APMjI65/nV2qF/qNlpyb7y6igU9N7AE/QdTXKqtTRKT02V9vQ2dOGrstd/Mg1PSLHVBCLyDzPIbfGQ7KVPqCCKbp2i6fps0k9pbCOWQYd9zMW5zySTT7LV7C+cpb3AdgC2CpXj15FUG8T6Mu7dfIApAJKNgZ98VsliEnBc9rba9fLzMpSo6Sbjvo3bc2rSzt7O3FvbxLHCM4RRxycn+dQR6ZZx28VslughhffGnUK2Sc/qamtb21u7ZbqC4jkgIyJFbj/AOtTLbUbO6nkgguopZY/vqjAlfrWTnUUnq73u+911fmaKNPlSSVmrLtZkq2kCXL3SxKJ3UKz9yB2qtDpdlCbsx26j7WSZxyQ5PByPxNRT61ptvI0U17CkiHDKzYINaTTRLCZjIvlKpYvnjA75pSlO2rdmra9v8ilGN9Er3v8+5ytt4O0O2uBcLZhmBJVXcsi854UnFb2qaZZ6tbG1voRLCSG27iOR05BBqlYeIdJ1G5+zWl9FNNgnamf51Nf63punzLBd3kcUrDcFOc49T6VvOpiJyipObktY739Uc8KeHhGTioqL0ltb0f+RPNpllPYDT5bdXtAoTyznGB056/jWLb+E9KhnguHiknmtypheWViUx0xzjA9K2m1OyWwbUPtCG0VSxlXkYBx2681nW/ibRbllWLUrcsxAALY5PHenTrYiKfLKWru7X3/AMwnRoScXJRulp6f5G1d28d3by20oJjlQowBxkEYPNcIPh9oiY8pbiPBz8sp6+vNdfeatp9jPHBdXcUMsn3VdsZq9DPFNH5kUqSR/wB5GBH51FDE1qF3Tk43/Eqth6VfScVK34HJa34StNW+yl7q6ga3i8pTE4BK+/FXvDnhvTvD0brZIxeT78khyze3sK0Rq+mkgDULTJ6Dzl/xq3cXVvbKHuJ4olPQyOFB/OnLG1nB0+b3XuvxJWDo+09ry+/3u/6ucw/hKw23EcUtzDFcPvliST5W5zjkcCrsfh+0jvLCdARFYRMlvDnhS3Vvc4rXtL60vQTbXMU23qI3BI+vpVym8ZX2ctr/AJW187AsJRTuo/1e/wCZzfibQIvEFtHBLcTQiN96mJsc+471l+H/AAfbaTefbprma8u1G2OSY8oMY4ruKKmGLqwpunF2i79F1313Knhqc5qbV5K3V9NtNiG4hW4glhfO2RChx6EYrhL3wuzR6Lp9q5SzsZTO7s3JOc4/Ek16DRU0cRKk7x73+avZ/K5VWjGote1vk7XCsW00iC21S81JdxmugobJzgAY/oK2qQkAEk4A6k1nCpKF7O3MrP0NJQUrXWzujj9a0fWbu6knsdca1QhQsPl7gMdeadonhWz0vS7qwLyTG7z9olc/MxIxXTS3dvEIi8yKJWCR5b7xPQCrNb/Wqip8isovdpJN28zFYePPzttvs27L5HkcngjVbi3h0241vfpcUm4RbDuKjtn/AOvgdq9XiiSKJIUUCNFCgewGMVLRRXxdSskpWte+itdvq/MmhhYUW3G+umrvZdl5Hlz+GdcsI72x0e/t4rG7kZxvQ74g3VVPp2/wNaV/4SU6FZ2FhOYbmxcTQzY6yDkk/Umu9DKWK5G4ckZ5p1aPH1fdtZNNO9tW1tcSwkE5O7d76X2vvbseeQaNqmrava6hrO2GGzCtDbxuGDSDqx49Rn8q6XxPp8uq6Nd2MBUSzIApY8dQf6VvUVnUxUpSg7JKG0VsXDDRipJtty3b3KGl2zWen2lq5BaGFIyR0JCgf0rn00aUeLZNXO0QG0EQweS+e/4V19FSsTNTnPS800/nuW6MXGMekbW+R414j0a+j8Vvqf8AYy6razxqkalsCNgAMn6YPUY561JpPhfUoPCmr6dLAsdzczFo4hICNvy45Bx2New0V2vNKnsY0lFaW116O6029e5y/UYupKfM9b6JJbq2rtdnD+KdHubvwodLtEEs6xxKAWAztIz7dq47xloN2b/SLr+zW1K0tbdYXt0cruYZ5OOg6flXtNFZUcfOnJNpNczk+mrVnqiq2EVRaOzsleyeid9meS/DnSL2xv8AU7q7077EkwURRg5AGTx/Kuz1/VNS06W3FlpMl7C2TKyMAV9gO5rp6KitilVre0nC6tblbfbvuOnhpU6Ps4ztL+ZJb+mx5Xpdrqms+K4NbvNPext7WEpGsjAschh/7MTXqlFFZYisqrVoqMYqyS+82o0nTTvJybd22FFFFcxuFFFFABRRRQAUUUUAFFFFABRRRQAUUUUAFFFFABRRRQAUUUUAFFFFABRRRQAUUUUAFFFFABRRRQAUUUUAFFFFABRRRQAUUUUAFFFFABRRRQAUUUUAFFFFABRRRQAUUUUAFFFFABRRRQAUUUUAFFFFABRRRQAUUUUAFFFFABRRRQAUUUUAFFFFABRRRQAUUUUAFFFFABRRRQAUUUUAeceL9s3iTwzb55895D7YAx+f9K9HrzDXlWXx/oEZz8sMjn8mx+or0+uys/3VFeTf4syivek/QKKKK4zUK4QKt145Lgj/AESwAYYycsxx9ODXd1wOgsZfF3iFy+4RrBGMDGPl/wAQa6sOrc8u0H+On6mVS75fU76iiiuU1CiiigAooooA54KJdfmB+ZEslVlPI+Z2/oK8M1rRW0DWEWa5K26O88E7LuOCvQDoSCo/nXuOnMJNd1Y7SDGsEec8H5S3/s1HifRY9a09oclLiPLwSKcFWx6+h6GvYweMlhqii3aLir/PVP8AE469L2kHbdPT/I4DwT4hezuxot6NsLHFtIQAdxOdpHbOeK9W1GTyrK5kABKRM2D3wDXzPNaStNdwS3CxSRzpFI8YCjjkEjvg/wAq9ftPEDar4cvy5QXcEZicoQwckYDDHHOfwrqzLBqTVWnbW3N87Wfzv/VzHCVnrTnutv8AI7nTk8uxtkxjbEox6cCuA+KTudHggjYo0twvzAkYwCf8/SvSgAAAOgrzD4k30tmNPMSFm3uRzxnGOR3GCa83B3qYqLSu3K9vxOqs+Sk9bWW/Y4/wlJO/iqxg3Q+XAr5EABQgxnBz3617Vr0ixaRfMxwPIcA+5BA/WvCvh/Z341cPb2saSWyyK5lJCv24xznketeheKP7WnEf2xYLTS4nVppkYyNnPBxgHGcH/wDUa9fNMM6mJpxuknFJu6vu9le7OLB1eWlJ2bs3p/wdjxZZIbnVEjWIXrFxbxvt2bWweSq4Jwcc+gr6rtYjDbxRMclECk+uBXn/AII0nw1agz6XOl3d5YtNKf3oz/snBHfnHrzzXe30pgtJ5hnMcbMMDJ4Gelcea4tVZKEb2ju3pr6dDfCUHTu2077W/wAzwz4i+IJL68n0qCVFs7cbZgzY8yTOcAdTg/qDWt8M7SS/RL64EohsyUt0fA/eHO84HXGcD6n0rypozbXn75UuGZzI8bOCXJBO7I+7X0v4OgFv4fsEEZjBj37DnI3Etjn616uLUcJglCCTba97zad2cVCTrYhyl0Wi+Z0tUdSsLbU7WS0u4xJC45GcfQg9jV6ivkIycWmnZrZntNX0Z5f8MrS4tU1dbqRpp1vDE0rEkttAA68454+teoVn2OnwWLXLQgg3MxmfP94gZx7cZ/E1oV04qr7Wo56apbeiJhHlVgooorlLCiiigArh/DcqQa94g08FiyzpcD0+dATXcVwNhlfHWpAqAHso2B9cED/P0rswyTVRPrB/g0/0IlvH1/Q76iiiuMsKyNft1utHv4GBIe3ccHHO01r1FOA0UgPQqc/lQByHw7mafwrprMQSEZOPRWIH6AV2leefC5lPhe3AxlZJAcf7xPP516HXXjFavU/xMzpu8UFFFFchoFFFFABRRRQAUUUUAFFFFABRRRQAUUUUAFFFFAEEn+si+p/kanqCT/WxfU/yqegAooooAKKKKACiiigAooooAKKKKACiiigAooooAKKKKACiiigAooooAKKKKACub8Q7TNpKnJJvlIA68I/6V0lZep2j3DWssQQvbzeaFY43fKwxnt1H5VrRlyzi+zRlVvySt2Ya3BFdaXeQzqrRtC2dw4HHX8OteWRz3NxZ+C2lkcyPPlmY5JA6Z/CvQNTsNQ1i3NpcSRWts5/feSxd3XP3QSAFB/GjUdD+03OjvAyRQae+7YQTkYAAH5V6WEnClaM2viv3Ssn+en3GFTmnZxukvVdUc5pkSan401Se6HmGwWNLZW5CZHJA9cg/n9K9IbcFbZjdjjPTNchfaNeQ6w+s6XNF5skYjnt5gQsoHQ7h0PA7VsQ3WoyMyvpoiGwkMZ1ILdhwP1rnxEvaRhytcsYJW0Vmt9PPe/UqklByunzSk9bb9tS5p7Xb26m9jijnycrExKgduTXDaNbJq3ifVNRux5hsnWC1RukeByceuec+/wCXc6e91JbI97DHDcH7yRvuA/HFcldaPqdjrFzqekyxMl4FE9vLxggY3KfX296qhLlnUScYScbRd9E7rZ69L63Jqq8YN3cU7vTV/L1O5wPQV5J4u1K61fV4/DGjyBd4IvXCggKQMjPsCc++BXSwHxPtnEixZePEZLL8jZ68Dniub0XQNf0YNJCkD3U7lribcCzDPQZHFdWEw0Kc3Kc6bcV7qclZvz8kcWJxLqR5IwqK/wAT5XovLzZX+IEf9n6Np/hzSVbdMwXyk5Z1GT+rcmp/DN7d6DqNnouoaXa2i3KHypYmySR2Y85JP8xWhrOg6vqlvYagkwg1izZtuSpDKT044zUVjoeuX+sWupa26H7GCYkTb8x59PfBrrpzpujKM5x1cnUfNq30slujnqQl7WEowlooqC5dEut29mXfGMugaLZXT3NpbPd3SsURo9zSN65wccnOayF0bU5vh0mnxLJ9sZN3lHGSvmbtvPTj/CuRvPCHim+1c6ldxRXDq4KiWRSpAPAxngD0r0e/ufFNvottJb2SNfLIfOjXaRs5xgA/TpSlH2dGlGNWM586esk1G2yS7GkGqlWpKVJ04crXwu8r7u6MPwjrEEWqQaRqGiQ2GoLEBHKIwC5APfHcZ5zzzXIavqseleMtTuZLWPVV+586E+UcdB1HHT/Cuu0XSfEera9aapr0Yt47QExKm0Fie3BJ/OsiTRPFWgarqE+jossF1Ju3YRieSf4jkdT7fWuqnKn7dyc487ptNc+id9lLp6HDLnjh0owfKqmj5NbW3ceva/6nR/DOK0vvDc8Uixyxy3LtJAwBVOmBj8ARVCW1sNS8W22mWNhFFbac3m3EsUeNz9QpPpn+tbXhPRtV0fQ75vkGo3LtKqEDCsR+X4dBW34P0L+xbJjKzPd3DeZO7ddx7dSK5q+K9nXrzVRtaKKT0cmrX87eZ00cMqtGhCVNX3bktVFP8G/wMzxo2mWYF1d6R9skkQoXHG0D1Pbr161gfDUsfC1+1u++QvIUiU5ZDt4H1NaWvar4pt726t7LSkntm4ikZMgDHPfnv1rP8L2GreHvDWo332XdqE8glW38s5AyB90exJxURhP6lKL3ly8vvJ3u9kuhd4PGKULWjzc/u2tpu31OT8PX2j6RHZWut6HPDcbyBduDg85z2OBkDvWz8S7m2h8Q6S13G1zbxxsz26Pgnk4Pt2/KszUG8R+NLm3sLnTxaxROGeQREBQe+4+3YdateLbG/wBD8R2+rQ2P9oQeUsa+Yu85C4ycdD74r0/ZuWIpzm5RqNSfs+a72+y+lzzoVIxw9VQs4pxTqKFuuvN3t+pqfDmeC91zVruygNravGg8gtkhvX+f517LXzZYahd6a1/4jjs0tBIhgjjVcKXYg5x3Axn8K+h9OkllsbaSf/XNEjPxj5iBnj615GcUJKaqfZslrve2z7ux6mU14uHJdX1asrK1+i6I4rXfFhsdZXSrf7MrLGHmlnYgLnkKBkZOMHr3qnonjKW9sNYnmhiMtgpZRGCocc4PJOORXGeP7Sey8Qy3sth9rgu1RYsEqAQoBGR34P51f0jTVh8M69K+ntaTPH5YUsSSoHH610rAUPqkalm20tU+revX5bHPPHVli5U72ir6Psot32/X5FmP4h6gtnHqU+iAWDSGMyJLkk+3FaMHju4EtnNeaWYNOu3KRz7iSOeMgCrXiLT8+AY7ZV2vHBAcKn8WVzx+dR+OrTf4c021WJiRLEoCjJXC4/lSdHCOSSo2vVdP4n9/qWqmJUeZ1r2pqfwr7vuOk8Ra1e6ZJEtnpxukMbSSOW2hAPfpnrWIviS213wnqV5JG0RiR45EBz82OMHHQ5HauA+IYnn8TOl1FdSWKRKEVGIU8Zznp1q34bjMHhDxFGIyDuJC56Agd+9EcvprBxqNfvPdaafeX3bPsE8bUWMlT5k6dndPpaNy7qYVrHwZ5WUQzqcM3uuf616hba1Dca3d6OsbiW2jWRnPQ5AOP/HhXnd/bA2/gqKP5QHQnjPZST+PP513mn6rBda7qFiloqS26Lvn4y/t06DPrUY2CnF3i5WdV6dPeWr8jfCy5bJO11BO/X3enmN8TeI7fw8LU3EbuJ3K/J1AA6/yrP0nxhb3+ow2ElncWzzoXhaQcOMZ/DjP5VD4xjFxqfh+IruAvA56dBiovEwU+KPDahcENIcjjsMCuOjhqUqULpuc1PW+i5V2OmrUqKbamlGLV1be/mYEmvx6J4x1o3MdzOXSJUSFAT90H1967rw94msddjnaESQyQf62KYYZff6V5/Brllo/jLWpr6NlR9iLKqZCkKM5x61XinbVL7xLq+nW8qW7WDRZZdu98DkDPXANdNfDRnTUnCStSi1P7N7bbdfU5qWIam0pRt7Rpx1vvvudzJ460BFdhds6ocErG3+HStmXxDpsekLrDT/6Gy5VtpyxzjAHrkV4fp3iXQLLwnLZGyA1B4nQ/JuLORgOWI4659sVszmH/hGPCrXZUWYnzIOTk/Nt/DrmnVy2lGSilUXvqN5W1Vnfl+4VHH1JRbk4N8jlZdNt+x2tp4smljne4so7ZsEwxS3CqzDHG4EgjP0rV8O+JbfWLad5Izaz2v8Ax8ROfue4PccV8+zXFkNHnna2ml1K6n/eyvkLEuc/KB7YruHuP7Qg8TavbxSm2e0SBGbguQACT6/Wtq+VwSlaMo9nZ6PTTXe999NdtDHD4+bceacZPqrrbXXTqrba+Z6bceLtAt5Ejk1SAM+MbcsOfUgYH41V8U642jz6SwmjS2uLjZM7Yxsx1zXH3eg6TbeADILVTIbZZ/NZfn8wgc564ycfSs3xf9kaw8HxXz7LUqplYdl2pmsaWBoOrFRcpWm4yTW+j2+47PrNX2bclFNx5lZ7erZ67aa3pl5JHHb30EkkilkQPyR9Pwqa+1Ww0940vLyGBpPuiRwufzrxjxi+hvLo02hvbG7WdQFgHJXPG4D6d+at6dBZav431n+2fKk8lQkEU3C49Rn0H/oRNcywFNpT5pKFpN3jr7tvPzH9cnfltFzvFaPTXr+B7LDdW9wzLDPFIy/eCOCR9cVLNLHBG0ksixxr1ZzgD8TXkPgK1srPX/Ec1pLGLKAqqkN8oByTyewwan8b3EV9ruhaXczkaXcHzZNrfLKc/KCfTOPzrn+qRdaNOM7ppNu2qVr7K93Y6lXkqbnKKTTatffW2/qelJqmnyRyyR31s6RLukKSq20epweKzbfxPolxMkEWp27Su21V3YyeOB+dRDRdA02zuCLW3gtmTEzZwCuc8nPrXlfhvQ7HxPr0uq29ktnpVoyrCsYI85wc5Pp7/gOuTWuGwuHq87c5qMVdy5UkvXV/JdTKrXqw5Vyxbb+G7u/TQ98oooryTvCiiigAooooAKKKKACiiigAooooAKKKKACiiigAooooAKKKKACiiigAooooAKKKKACiiigAooooAKKKKACiiigAooooAKKKKACiiigAooooAKKKKACiiigAooooAKKKKACiiigAooooAKKKKACiiigAooooAKKKKACiiigAooooAKKKKACiiigAooooAKKKKACiiigAooooAKKKKAPOr9U/4WBprEHd9hfGPXLdfwzXoteeajuXx7pZGQrWUgPvgk/4V6HXVXfuUv8AB/7czOCs5ev6BRRRXKaBXCeF/m1/xIyk7fPjGCO4Xk13dcR4dJTxF4jiYjPmQvgdcFK6qPwVf8H/ALciJbx9f0O3ooorlLCiiigAoorP1IXxgI0826zH+KfJUD6DrTSu7CbsZehMZLzWWK/8ve3dnriNOMe1dJXnvhzSNe0NrxpZrS+W4k80ruaMh+h5wf8AIr0KuzGRtNWkpLlirp32SRnSldbNavf1PLvH2lxW6prcNn5ssLhpNpII/wBrAHPoc+3pXlnhsS3V/YFJY1hd18yKPCI370cEdTjr+Ir6hkRZEZHUMjAhge4rx+08M3el+JYls7FPsJdX+0jqFHJU84Bz+YxXtZXjUqbhJ6x1V3uu3y3PNxmHlKSlHW/4P/gnsdeQ/EsrLdWUJ25WGZ+cZA2n/D9K9amljgjMk0iRxr1Z2wB+Jr5++IF2l/r8bQSuY7eILvjIG7JyQD3H/wBf0rzcqhKWJjbom/wOvGSSoyub/wANLRItQuZohtiNpGuC+W3cZJHY8V7HJGssbRuMowKsPUGvHvhU0ZuNWKvGzFkHBw2AD2/rXputapBpVlLcSum9UJSMsAXPYD8a0zeUp4prd2SXz1/UnBJRoq2i1Pn17JLaQQadcfvoZ5dgj/1iEcbtx6qePzr222vJNZ8MPcSboZJYJA2DjBXIP8q8E0lL/UblYILZb0SODH5ilVTkksHGCQD1r6X02z+xWEFoz+YY0CsxH3j3P4nNdub6U4KbvUT3+Wvy2/4Jjg5c0520jqfKkmmHy5bhEBlbeqpEvyFefmDZx2NfVOigLpdiqjAFvGB/3yK+cPF9pNo17cwyF40KfIW+5Kpb+EDgcYz7ivefBl+uo6DZyhssieW+TyCvH8sH8a1zaTqYanNO8W9/vMcDHkqyi1Z22NHVbq/tVV7PT/ti/wAaiUIw+metcRF8R9JEwhu4bi1cBt+8AhCM5Bxznj0r06vkTV9Qhn1TVEjieGWafau75ud5LZ9K87LMJDFNwlF6L4lvfzOnF1pUbSTum9nayPprQdettcEr2kU/lRnHmOmFJ9Ae9dDXHeAbYWvhqwUA5dTIcnrlif8ACuxrzsVTjTqzhG9ou2vkdtKTlCLe7VwooormNAooooAK4qNY/wDhN5mQ/N/ZoDjHfzP8MV2tcLabpfHF8/O2GwSPn3YN/jXXhVeUn2hL8jOo9vNo7qiiiuQ0CkYBlIIyCMEUtNdgiM7dFBJoA8y+EwRdAlWPlBdSbfpxXp9ec/CuMr4Zjc9ZZpHPGB1xx+VejV6GYtPEzt3/AEJilbTboFFFFeeUFFFFABRRRQAUUUUAFFFFABRRRQAUUUUAFFFFAFeU/vYfqf5VYqvL/rYfqf5VYoAKKKKACiiigAooooAKKKKACiiigAooooAKKKKACiiigAooooAKKKKACiiigAooooAKKKKACiiigAooooAKKKKACiiigAooooAKKKKACiiigAooooAKKKKAKd5Y219GsVzCskYYOFPTPrVwDAwKKKrmdrX07EqKTvbUQqG6gH60YBGMDFLRUlWEwMYxxQQD1FLRQFhjxo/30VvqM0hjQqylFKt94Y4NSUU+Z2tfQlxTd7IjMUZ2ZRfk+7x936elIsMSSNIsaK7feYKAT9TUtFPnl3eouSPZETwRSSJI8SNIn3GKglfoe1Nkt4ZZY5ZIkaSMko5XJX6Gp6KaqSVrN6bA4Rd9FruZdxpGn3MrSzWcLyN1Zl5NOFmllYSwWEKoQjFEHdiPf39a0qKt16ko8rnJx7X0IVCmpc6hFS721PnU+Etcv2a2ntfIRn5kwnAySckda9hPhu0l0CDRZ8tHEigMODuHf88/nXU0V6GIzSrWUVZR5WpK3depw0Mtp0nN3cuZWd+3yPJrbwA8VzHK16jojg7Sh+ZfQ816bPZW09q9o8K+QwwUUYH6VcornxGPrV+Xnl8O1tDXC4Cjhub2cbc299fkZlzpltc6f/Z0qsbbYqbQxBwuMc/gKp6hoGn6jDBDcxFkgXYnzEYGMdfwrforGOJqxd1Jp3v831OmVGElytaWt8jjNJ8G6Tpl2LuON5JlOUMhyEPqAK4jxqVk1rnRkuVQoGkIYM3H0wQK9qoxXZSzGoqqqVbzsrJXt+Rw1sug6LpUrQTertc8u8G+HpP7K1NL2D7OmoSEhF6hMcdvc9q6PUvCmn6hpVvpsu8JbqFikB+ZeK66iorZhVnUc4vlvJNJeSstfTfubUcHCFOMJe9aNm+99XoeaHwBamCS3GoXawyABkDcHBzSaZ4AttLvba7tNRukeBw20kYZc8r9D0r0yiqWaYlJrmVnv7sdfXQX9n0Lp2d1t7z/AMwooorzDvCiiigAooooAKKKKACiiigAooooAKKKKACiiigAooooAKKKKACiiigAooooAKKKKACiiigAooooAKKKKACiiigAooooAKKKKACiiigAooooAKKKKACiiigAooooAKKKKACiiigAooooAKKKKACiiigAooooAKKKKACiiigAooooAKKKKACiiigAooooAKKKKACiiigAooooAKKKKAPNvE7/AGbxd4buCPlZpIskcZYYH/oVek15v8SVEVtpV8QSlrfxs+Oy+v5gfnXpAORkdK7KvK6NJrdc0X8nf9TOKalLXR2YUUUVxmgVwtiq2/jXUlOQ11aRyqSMA7flOPXtXdVwmsyNZ+LdFnKZiuI5LYt2Vuo/P/GuzC6ylHXWEvwV/wBDOfR9n/wDu6KKK4zQKKKKACvJdZ8fy6ZrN3YHThJFbsFLq/PIHJ/E161Xylq8Iv8AxbqLiPzEa42siYB4+XPJ6ZAz9a9jKcPSr1ZKorxUW/ndHBjqs6cE4OzbPVrX4gSbJGu9IlUI5UmF94GOpJxWgvxA00ITLBOrLywjAkAHPdTjtXk7Nb2J1UJDKlq8RACSbQrkr1BPqB+GfSk0Vpp7G+aZFsrW4TaXZgIs5HIXrnHHFe1PK8NJcyi4qyvrbf1v+p56x1W9m1f79j2OHx5ocpx5kynaGOYjwMZ/lWl/wl2hFtv9oLnp/q34+vHFeWR2Mdpdi3knIK2xjRXTYrbiy5GPfGM9QTXKXKSDUb2W3K/Z4nLiSYbGU46hR94cdxiuWGWYacnZz5Ur3utdfNI1ljKySdo/c/8AM+k4dX0y5hSRL23aOQEqS4Gfzqzvs5SI90DkgfLkHg9OK+bA8dpawb51VGRyhkjBDZx1Qc9OM+w9an062S9vVmt55IJoivlxSnf9oZeuz0GMcehqJZMottVGl3t/wSnmGmsF99j6HbTdPkLE2lvub7xCAE/UioY9E0yOQyiyhLkEZZd3Xr1r5qmvEtpTLG80W0PtcSMZAOgYjOMVoW95fhoZbXU7liQo4mZw543A5Py5P8jV/wBlYjRxrO1tL3QLGU5XvT/I+l4IIbeMRwRJFGOiooUD8BU1fP1tr+sWdysb37Dc5GZDvQ9f4j6Z6UJ4p8SRsyrqVtcGNAzFoVUHuQD0PHpiuKWUV5Nvmi763u9fM3jjaSWzS7aHtesaRY6zbmC9gWRf4W6Mp9Qe1cfoXhzVPDOYdPu47uyZ9xgmUI2SOTuANco3jvV4opmit7W8VZMCRQVCgDJyM57H8q3o/Gl2sEbz2tsPMjZkmEh8pyvVQeeRyPc1cKGMowlTspU3um1bv3uhe1w858ybUl1s/wDhjtry51N4ljtNP2zOCDJLMoWP34yT+VeeQfDaGWFzqF2JLgg7WhTYAfU/3v06Voy/EC3ileJrGUuqhgA2PMz/AHQetWE+IOlsEHkXXmOceUEBcH3ANZ0YY3Dp+zpuLk90rv0HOph6vxTTS89Ds9Eszp+l2doR80MKI3PcDn9a1K4bRvG+k6xqKadb/aBcPu2h48DgEn6cA13NebiI1FUbqRcZSd7NW3O2m4uK5XdLQKKKK5zQKKKKACuC8OFrnxN4husERq8UC5PdV5/x/Gu7dlRWdjhVGSfQVxfgPdPpkuoOpD3txJNyMHGcD+VddB8tOrLvFR+ba/RMynrKK87nbUUUVyGoVl625j0m/cdVt5D1/wBk1qVxnxCuvsnhbUnD7S0YjGO+5gpH5E1cIOclFbt2E3ZXD4eR+V4W05c5+Vm/N2P9a7OsDwraGx0LT7dhhkgXcPQkZP6mt+tsU71qn+J/mTT+FegUUUVzFhRRRQAUUUUAFFFFABRRRQAUUUUAFFFFABRRRQBXlH72H6n+VWKry/66H6n+VW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OR8eWpu/DOoxr1WMSfgpDH9BWj4YvU1DRLC5RiweFQSeu4cH9Qa2ZY1ljeNxlXUqR7GvNvhnNJBaX2jXDAzafcMoAP8ACef5hvzrvh7+GmtPckpedno/0MpNKa89D02iiiuA1CuL8fCZNCku7ct51pIlwu0+h5/QmutS4gkkaJJo2kX7yBgSPqKWWOK5heNwHikUqwzwwIwa0pT5Jxla9mnbvYUldNDbS4ju7eK4hO6OVA6n2IzViuC8CzmCK80OUnz9NmKAkfejYkqf5/pXe1eIpqnUlFO66Punt+AoyukwooorAoK+X9Q0DxHDqVzONPmlDXJk3IoBOCOQRnqCPWvqCivRwGOeElKXKpXVrHLicP7aKV7Wdz5dTS9VM+Luxuhb7G2s0BZuR3x1wf61BcS4aC2AniQqB5ksBPm8AAbe2CMdq+qaaUVjkqCR3Ir1v7cTavS+6X/AOL+z5JW9pr3sfMkWry28t5B5zea8qq4lCswC9CpPHUnjsDWVqTpHDK5u91xsysgDPLk9s9FGK+p5bK1mBEttDICckNGDms+bQNImjaN9MtNrDB2xKp9eo57VVPNqH2oST8rdiZYKpfSSa8+vqfLfnW8CJ5spCPGqLNbkFjn7wYE8fj6VpQW6NNCisUEokdkPA2gHB3Hpmvf5/Bvh+eRpJNNj3sMEq7Ln8j7Vmf8ACv8AQlLGKKaMN/CJSQPpnNdSznDSf24+bSa/MwlgK391r1PIbi0tp1hjWF5kgiAFuow0e5dwJk6d81pabZNB9kIgyEk/eSkBVUfKRvGenI57V3w+HWnK8jJdXADABQxB24GKZD4GnhaSVdVDzMhQPJbhuCPQnrwOfrVvM8Prarp6MtYSpf4LdmmrnlGqsSiBCFtX3ODn92Dk9O5NOghS4EVq0i+VNs3PPLt2YzkoOMjj9RXpUXw/lgiLJdwPchWALxHaSRjPXggencUsng2+RmIWyuEd1YqwIIGBuAOPlGR27GtY47DtWjOOj3f/AA5Cw9S95J6vzPMLm2Y2k5tXcbZFYDbtcYBxle4P/wBeunhjk0+3vDI5hu7a3jVEZxImCp3gqOFJ2j8cVfuvDWuxXQmSwQxIhAME6+Yc+u7g1yWp6X4olkuphpN0n2mVSwRs7gucbgDz2Ofr60/aKtaMZws7Xd036ad1cyalSTfK29Vs7E2p3EqXjXbRrALnBEDN5jvgEkg4+UCs6xJiLfaEE0xiZo0L4l3EhQd3QYHP4ULY6iqBJ9KngiVstCI3AlGMHD8nJ9BVcNb+R5EtjKAsbKqSqUMTdchureuK7o0+SNrO22m+xyqVnfT01/qx1fw3huJ/EytNIubaByY1HTovJ7nn3r6Krwj4SBJL+8kD+Y6whS3IOCQcEfhXu9fJZ4/9oS7RX6n0GA/hX7sKKKK8I7wooooA5Dx5fnT/AA7eyIf3siiFAOpLHHHvgk/hW3odobHS7O1Od0UKq2fXHP61y2rFdU8U6dpwVJIrJGu7gHscYT8ckHFd7XZP3KMY21k+a/lsv1M07yfkFFFFcZoFeW/E2ZpV0jSkIzeXihgecqCOo9MsD+FepV5Xcgax8Q4IwC0WlW+5wTxvYZGP++l/Ku3Ape1UpL3Ye8/kZ1H7tur0PUwMAD0paKK4jQKKKKACiiigAooooAKKKKACiiigAooooAKKKKACiiigCtL/AK+H6n+VWaryf66L8f5VY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80nI0TxzFLgi31eHYx7CVen9P++q9LrifH+nveaK00AP2mzdbiLAzyp5/TJ/CuzBySqqMvhn7r+fX5bmdRaX7anbVysWtrbSapHqUsUDWspMe4hd8RUFSM9TnI471qaFqSavplrfxjAmTJHo3Qj8CCKreIHsreBLm5sY7ubescCGMMzOx4AJ6VEKajOVOad9tNWnf8ew5S93mXqcna+Go9Q0G2uIisGp3GLlrtCQ+ZOX568qSMdM132m2v2GzhtQ5dYlCKxABIHTOPauRu9P8Q3t1aXMt5FbRRvtkt7QnJjJGcs3cY7D6V3SjaoGScDGTXTi6knG3NGzk3yp3cbbK+1ktreZlTik72e2/f8A4Pc4LxG39h6vaa8qkW8mLa+OeApPyufof8K70EEAg5Bqrf2kV/aTWk4JimQo2Dg4Nc14RvZfJk0e9GL7T8Rse0kf8Dj6j/PNYu9Wlf7VPR/4Xt9z/NFr3ZeT/M7CiiiuM1OA8TXNw2u6Xp8epPYwzRSvI6FQSQOOv0rdspodNiiW41WS7FxMI4pHAPzH+HKj271h6vFanxKtzqVsXs47EqrPCZELl+eADzj+dP1a1s7nw3KukRIFt5BLEqREYdWDHjGc4z+detGEZU6SaspaN8q/mevNv8jmc2nLy+/bsdo1zCk6W7SoJnUssZbkgdSBU9cTozw3t5c+I7hDbxMggtzOdpEYPLEHpljj8Peu1zkZHPpXnVafs2ov4rars+xvGV9enQydWuNQt1U2FkLpmBBBkCbTxgnJ6dc45rWXdtG7G7HOOma8+8JWqavZ3N/qSma6nmdJEdiRGFOAoHQYxXoEaLGiogwqgAD0Fa4inGl7m8lu1/w/T0JhJy16PYdRXJa/d3rahYaVYzpbvcq7yTFcsirj7oPBJzUcN9cadqMum3V2bkm1NxDIyBSoXIIbGAfb6c0lhpOCldXabUerS3YnUSdrfPpc7GiuA07U9em0CLVpI7Vm8gymEgguM5B3A4Hy89P/AK1nUfEk8Mthb2WnNdXN7B5sabwoXp949gBmtHgqvNyqzd2tGtGu4KrG19V8jtulAORkdK5fXnuZdPMMmnNLG8Qafy7gJtI5K5PXp+VWLTWrOU6ZFCrKl9CzwZGMBQDtI9cH9Ky9hLlutdXtra39aFKavY6Cisi41iwt2ulmnCC18sTMQcIXOF5/L6Zpthrem6hKIrW6WRznbwQGx1wSMH8KhUZtX5XbvYbnFOzauzZxTGjR/vIp+ormtf1OezntoLW6sI5JSUZLmTDDOMMo745475FdMp4X5gcjr60nFxSlda+eoXTbRFFbwQuzxwxo7/eZVAJ+tT01WVhlSCPY1Qsbqa5luQ9o8EUUhSN3PMuOrAdhnoe/Wl707tu9l+AaRsu5o0UUVBQVBdTx2sEk8zBY41LMT6Cp6898TFtc1ODw7DKRAMTX5XgiMdEz78fpW1Gk6k1Fad32XVkylyq5L4G0+URXWt3aMl5qcnmlCf8AVx5OxfyOfyrvaaiLGiogAVRgAdhTqdeoqk21pHZLslshQjyq3XqFFFFYFkU8qQRSTSHCRqWY+gAzXm3w3H29NT16RSJL65YKD/Ci9B+pH4VY+Jmqmy0cWEL4u9QYQRqOu043fhg4/Guz0awXTNNtbFSCIIlQkdzjk/icmu+nanh5ye83yrvZav8ARESV5Ly1NOiiiuAsKKKKACiiigAooooAKKKKACiiigAooooAKKKKACiiigCvIf30X4/yqxVeT/XRfj/Kr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MoZSrDIIwRS0UAeZeFUfw/rt7oEjD7LNm5st3ofvKPpg8ex9a9LZVYYZQRnPIrifHVlM1lFqlmmb3TpBMmByU/iX6Y5/Cul0bUoNX0+3v7c5jmXOD1U9wfcHIrvxEvaxjWW+0v8S6/NfjcxguVuPTdehwotWEs+sapqFw0MVzLHNAJGEcScqpAHP90/Q57V1vh+4kOkwS3cvUHZJK2GaPJ2s2e5XB/GrOpGa2RpLKwFzcTkIwLhVxjqxPYe1czd+F0vpo9Q1q4NzNE24xIh8oJg/KF6nrnPXiqUoVIJSailZJpK+i2SWur6t6+pLUou6V23r9+9/Lsd4CGAIIIPQiuJ8VaddJcW2u6WAb2zyJY/+e8R+8v1Hb/9VbGiz6WkYh06YNHIxZVBJA45Az0HtW/XPGUqFS8fxW67NG3xIoaXqFtqlnFeWr74ZBkdiD3B96v15xerN4Sv5L+FXk0e6kL3UajJgc/xj2Pf/wDVXocMsc8ayxOHjcZVlOQRRWpKNpRd4S2fbun5r/gihK909GiSiiiuYsimhinjMU0SSRnqjqCD+BqUDAwOlFYWraobC7062WIObuYxnnG0AZJrSCnO0Vd9kK2oybQLN7iW4ie5tpZnDym3nZBIR6gHFa5twbpbjzJchCnlhzs65zt9fesaz163vtTlsLOKWYQZE1woAjRv7ue5+lJqPiKw0/VLTS5i/wBoucbCoG0EnABOe5rRxqtxXK22tNNWrf5bEXik3fS+o/WdFj1Ke1u0nlt7y0JMM0eDjPUEHqDWPcaS1haaxqd5dC6vZbaRfMZNiogBwgUf/rNdhdXMFnC89zKkUKDLO7YA/GubsNaS7uRE9xaSW8wPlMivukyeAQRgce5zWlKVacHGOqinfbRdr/p6+ZM+SLTe7f4mbpmmat/wjMGnLc2w8yAJ5pUhkRhyMDgkA4zntXRQaX9n1KG5jfEMVn9mVCST94EH8hV5b+yMvkLd25lDbPLEgyD6Yz1q9RPFSlKUkkuZtvzvdfqEaSSSbbtt5Hm99peoS3GrXE9g99MwKWJMyhEQjGNpIx6njmtG70+6stI0d7W1E13p3l5iVsFxs2OAenfP4V29FCxcrKNlypp216K1vnrfuHsldvq+p5vrWjv/AGAtq8TyXF7dxvdGMZ5ZwTn2HTPsK6PVdo1PRIFi+XzpGBVeFCxtj6dRXS0YB/Ch4luKVtm3v3SSXysDpJ/geX6Pp8rXesPLdWK3cty4kimh3kJ/D1YHBHI4qZtH8uTw9o887XEMQmkkYZXcAPlHB4HzY/Cu9udPs7pi09rBKxGNzxgnH1qYW8IeNxEgaNSiED7oOOB6dBW6xi0d3ttbRNRaVncn2W+i9e+upwNpbQaP4h1X7ITFbCwWZ4lzgOCeQPXA/WtfwG0z+GtPeeR5JHVmLOSSQWJHX2IropLG2ka4Z48m4jEcpyfmUZGPbqelOsrWKxtYrWBSsUShEBOeBWNXEe0pvmu53jq93ZPr80VCnyvTRdF9xaooqhqeoW2l2kl3dyiOGMcnGfoAO5rjSbdlq2bN2M7xLrUWh2DXDDzJ2OyCEZzK56AYqv4V0ZtKtXkuX83ULlvMuZTyS3p9B/jWZoVpPrN2mv6pbiMhf9Btyc+Uh/iP+0ePp/Lu67av7iLpac7+Py/u3/P/AIBlG02pdFt/mISF6kD60tcR4oulsr6xub4zDS4su3lKWBmBGzcBzjuPcDNNOuavaNa3Go6dDDY3Moj+SQmSHccLvGMc8dOlRHCzlGMo638193r5encbqJNp9DuaKK4Xx5rUmm2CWdkC+o3zeTbovJ56t+uPqRWFOnKpJRirtvQuTSV2cxp6r4t8Zy3zfNYaRhYQDw0meD+YJ/AV7DXN+E9Ej8P6TDZId0n35n/vOep/kPoK6SujF1E5KEXeEFZefd/NkU42u3u3f/gBRRRXGaBRRRQAUUUUAFFFFABRRRQAUUUUAFFFFABRRRQAUUUUAVpf9fD+P8qs1RnY/a7dcHHzc/hV6gAooooAKKKKACiiigAooooAKKKKACiiigAooooAKKKKACiiigAooooAKKKKACiiigAooooAKKKKACiiigAooooAKKKKACiiigAooooAKKimmigQySyJGg6s7AAfia891j4i+H9OQiK5N5Lg4SBSRntljx/OtIU5z+GLfogPR6ZJIkSlpHVFHdjgV4lH4k8a+IW/4lGkrYQE8SzAdPXLjB/AVaj8D67qgU694hldOpig7fjwP0rseCcP4k4w7q939yB6HRa74+0jTd0cM6XEwyPkOQD+FY3hzXtX1+5ju44rhAgIaIKBARjrk8/zNdNo/gfQNKwyWQnlH/LS5O8/l0H4Cu1RVRQqKFUcAAYAq3Vw1ONoRc5fzPb7iLSa3GQeb5a+cUMn8WwED8M1LRRXmMsKKKKACiiigAooooAKKQkKMkgD3qhPqdhbnE17bxnGcNKAfyzQBoUVydx4x8P2/wDrNUh6Z+QFv5A1hz/Efw9H9yaeXnHywkfjziuiOGqyV1CTXoxNpHpFFeTyfEJppDHp+hX1w2cAlcfyBq/b6x4wuwuzw9BApP3p5un4ZB/StHgqyV2kl5tL82F0ek0VwdpZ+Lp545bvVLO2iDgtDBBv3L6ZPT867ysatL2dvei2+zvYfRMKKKKxAKKKKACiiigAooooAKKKKACiiigAooooAKKKKACiiigAooooAKKKKACiiigAooooAKKKKACiiigAooooAKKKKACiiigAooooAKKKKACiiigAooooAKKKKACiiigAooooAKKKKACiiigAooooAKKKKACiiigAooooAKKKKACiiigAooooAKKKKACiiigAooooAKKKKACiiigAoorNvNUsbPInuY1YdVBy35Dmmk27LcDSoqC2njuoUmiJKOMgkEfzqehpp2e6AKKKKQBRRRQAUUUUAFFFFABRRRQAEAggjINeb2cv/CL69/ZzgLpmovvtm5xHJwCntn/D3r0isTxDpEOt6dJZyna334pB1Rx0Yf56E11Yaqotxn8EtJf5+qM5xb1W62NuvMbgXelebBBDdz6tLctLCyMTHIhboxJwAAMYPTArd8Larcyb9J1ZkGrWqjzCpBEqnow/Dr/nHU3azvbyLbSLHMRhHddwU+uO9VF/V6jUkpLyejXTXsxX51dP+v8AM5HR7y10NYdO1O+gXUbqR5jEucAsScD0H1xXbV5/dWWlaLbeTcwf2lqN4QCrjdJO+MZBP3QOue1bWnTS6fptrY3E8UuqmAmOFnwXIBIGfbpn2NXiKcZR9pF3d7PTR/4etl5+RMJSTSaVrd9fn6nRyxpLG8cihkcFWU9CD1FecyGfwWw8qKSfQWbJAO5rQnrjuVzz/nnvba6SVvJZ0FyiK0sStkoSO9WnVXUq6hlPBBGQa56c/ZtqSvF7rv6Pv2Zco31Ts0R288VzEk0EiyROMqynINTV51NYX/haWS60iI3Wlsd81luO6L1aP/D/ACOw0jV7LWLcT2U6yLgblz8yE9iO1XVw/LFTi+aD69vJ9n/SFCd9JK0u3f0NWvOvGWnvq2r6LYpcvb5852kj+8AFHT65Ir0WomhiaRJWjQyICFcqMqD1waihV9nPm7J29baFTjzKxyXgxYNP006U3lx3NiSs6qMZ5yH+jDBzXCvNJq1lq2qHS7oi5mWS2uAVwscXQ4zkHhj0IOa9cm061mlmmeIebNCYHcHBKen61ZS3iS3FuqARBNgUf3cYxXUsWlOVSzc5W9Frd/lp5EOm2kr6L+kcTrsUWqa7odtNIr2TJJceUT8srKBt479c/TNd2FVQAAAB0AHSuZvPDsUthZ21vczQTWJzbXAILJxjB7EY4xVnTYNaiuCb69tZ7fbgCOEo2fXqfeoq8soKMJK0L6bX13+a/IUbp6p621/Q88fU7CPQPJOmzTy3c0vku0WFLs52tuPTqB616lpME1tp1rBcP5k0cSq7dckDn61gtoMn/CMnRvNSSYRlVkYEDdnIPc9a6uIOI0EhBcAbiOmavE1YSg4xbfvvd306NdvP5BSjJayte3Q49ftCeMBD9tuHgayaYwuw2Kd4UYAx+vPvWtq80VoGuJ9WNkvlkKGKbc+uCMk9OP8AGoobO5HiK5vHT/RzapFG2R13EkY6/wD66p6tqNjcx3dpdaddzFFZNhtS2/oPlOCOcjmpSdR01GN2oe9yxT6vW3ewSdlK+mul3b8S5o+pSnQre/1XbA5j3SHHbOAce4wce9UPD2t3eqarqltPaNbRW3lmJJBhyGB5P1xn2rNtdB1K907Rxf3mHtBvkgddwdgfl3HPOBj8RVzw5HfDWtblnaBommRSyKwJIQYxn0BAPvW06VP9+1bmV2knpH3kvmTzu8Frr/kdvRRRXlHSFFFYeu63aaLb+bcMWkYgRQJzJIx4AUd6aTk0krtibtqzSvbqGxtpbm4cJFEpZmP+etef6ZYXPim7h1jWIDFYRndZWLnr6SOO59B/Trd0/Sb7WbqDVtd/dqh322nDlYfQuf4m/l+ld6BgYHSu12w2zvV7r7Po+/5eu2S/edPd/P8A4AAYqjqN/a6bbtc3kyxQrwWPPPoAOTVb+2LLyJ5/NO2CQxOu07g+cYx1yeMVnC8sdTnRhBIuo2yPJBBcAxsMjGcdDn9PaueNKW8oy5VvZFua2urvY2bG+tNTg821mSaPvjsfcHkfjVLUtMbUbu2M7r9jt3EwiHV5BnG4+g647nrXG6Jpsh1GyubD7TbMkWNRaZDiZuMLg8E53cjoMV6dXRXp/V6nuy727rz/AMn89DKEvax1+diG4njtoXmmcJFGpZmPYCvOPCZPiPVp/EkyEQxZgslJ6DozfXkj8TWb4qnufFWtJ4asHdbKFg2oSqOOCCBn29PX6V6xbW8VrBHbwIEijUKijsBVqP1elzNe/UXu+Uer+fQpS55WW0d/N/8AAJ6KKK842CiiigAooooAKKKKACiiigAooooAKKKKACiiigAooooAKKKKAKc2ftUHp838quVTmz9qg9Pm/lVygAooooAKKKKACiiigAooooAKKKKACiiigAooooAKKKKACiiigAooooAKKKKACiiigAooooAKKKKACiiigAooooAKKjeWONSzuqgdST0rkdZ8aaFpBKzXqyyjGY4PnI/LgfnVRi5OyV35CujsqCcDJ6V4Ne/FOa5Zo9I0zLD+Odu3rgVzl5qGq646jWfE1pp9v0aGB8nH0Tr+JruhgKr+K0V5vX7twvrY9o13xromiqwmuxNMpx5MHzNnH5D8TXBy+NvEeu4Xw5okqxk48+QA/qflFZunT/Drw+4PmG/mwP3ksLSAEegIwK6VvihosahLa0un9FVFUD9a6Pq0YP3aU6j7tNL7gakvIzR8PdX1mVJ/EWuPKOSYoiTjnOATgD8BXo2h+FNF0MKbOyQSr/y2f5nP4n+lcDcfEqchRa6DcOzDIDE8j8BVR/GPjG5B+yeHSo45aF8/qQK0nDGyjayjC+yskF0e5AYGBRXhv274k3Lfu7COEDGeIgP/AB41MumfEW8Y+dqcFuDx95Rgf8BX/wCvXEsHdXdWmvLmFzeTPbKazqgyzAfU14ofBPiu4AFz4nYYP8DueP0qSL4ZzPn7Vr1zJkY+UH+pNL6tTXxVo/JNjuesyanp8RxJfWyH/alUf1rNn8T6HBnfqtp0z8sgb+VcHF8KtHU5ku7yT0G5R/StiD4b+GYh81nJLx1ed/6EUTpYeO1Vy9I/5sluVtCe5+IPhyAkC8eUgf8ALOJj+GSKxbj4o6NGP3Vvdyn/AHQo/U110Hg/w9BjZpFqec/Om7+ea2odM0+D/VWNtH3+SFR/IU28KtlN+rQe95HlTfEW/uFLaf4bu5VGPmYMR+gpX8S+NrkFrbw2Ilz/ABg7v1I/lXsgUKMAAD2FLS9vQS0oq/dybBJ9zxsD4jXasD9ltM8cmMn8MbqD4X8aXJ/0jxIkYxj90zZ/QCvZKKPrmlvZ0158o1G3VnkQ+HL3CD7dr19K4/utx+pNXrX4Z6BCQZRc3GOzy4z/AN84r0+ihY+ulZSsvJJDsjj7fwX4ctxhNKhPGPnLP/6ETW7DpGmwNuh0+0jb1SFQf0FadFYSxFWW85P5sLIQADoAKWiisBhRRRQAUUUUAFFFFABRVee5gtxunnjiHq7hf51zd54t0m2tftImeZN5QeXGfmI64zgEe+cVcKcpu0Yt+gm0tzrKK8vsfiRpVzcJDJb3MIcgByAQCT3wc16eCCAR0NXVo1KdueLV+47i0UUViAUUUUAFFFFABRRRQAUUUUAFFFFABRRRQAUUUUAFFFFABRRRQAUUUUAFFFFABRRRQAUUUUAFFFFABRRRQAUUUUAFFFFABRRRQAUUUUAFFFFABRRRQAUUUUAFFFFABRRRQAUUUUAFFFFABRRRQAUUUUAFFFFABRRRQAUUUUAFFISACScAdSa5XVPF2haWWW51GLzF6pHl2z6cZ9aqMJSdopt+QHV0V5L/AMJ5fakxXQfD9zdL086T5UB/Dj8yKQ6H4z1fjUdcisoTwY7VfmwevIx9Oprq+qTWs2oaX1ev3biuejajq+naahe8vYIQOzuMn6DqfwrgpfiBHeubfQNMu9Rn4ydm1F+p6/nip9L+HOiWjCS7WS+m65mb5c/QdfxzXosEEVugjhiSNB0VFAA/AVTWHpvd1P8AyVf5hqeaf2R4t1rJ1LVE02Ak/uLQZbGP7w/xNdXofhnTNFDm3iZ5X4eWY7mb+ldNRWcsVOzjG0YtWairX9XuwaT3ADAwOlFFFcowooooAKKKY8iRjLuqj1Y4oAfRWJd69pFmMz6lap7eaCfyHNc7c+PvD8LbEunnbjAiiY5PpzWtOjUqfDFyt2VwO9ormND1yTV7iRV026t7ZFyJp127mz0A/Pn2rp6VSlKm7SVna9gCiiiswCiiigDivFujXFwYdU0oKmrWhyjHjzE7ofWtnw/rNtrdklxC678DzY85KN6GtyvPPEOj3lhqA1/QkX7QARdWw6XC5H5Hqf8APPdTnGrBUp6NfDL9H5fkZTbj73TqdrdQsBJPbRQm82bUaXIGM9CRzjk15vq8y6DBdGBjf+IZomklmC5aFOMkD+FQDwK9B0bVbXWLNLq0kDKeHX+JG7qw7EVDrenfbdPvobdI0nuY9pcjG7jAye9KjVdKTjNeTXfXa/Rd7bk1Icyuv68/UoeFYbe1so0htbiOSRQ80kyYZ2PUk9+9dVXKX6XF3qUGmRXkttbxW/nSmHAeTnaoB7Dgk0W16bHVruxluZJbeK1FyZJDkxckFSR7YPNOtH2snNPdNpdbL5W2/AqN42TXz6fmdXXJan4cWW7Oo6ZcNYagfvSIMpL7OvQ11UUiTRpJG25HUMp9QafXNTqTpSutHs/8mi5RUlZnDQ+JpdPlW18RWws5GYhLmPLQSfQ9Qcev6V20ciSorxurowyGU5BFMuIIrmJ4Z41kicYZGGQRXHTeG7iwczeH75rNmwGt5fnhIHoDkg+4rdRpVdn7OXnrH791+JlecN/eX4r/ADO3orh/+Eh1Gw/5C+izRRrndcWzeamPXA5A+tdDpes6dqybrG8imx1VThh9VPIrKph6kFdr3e61X3rQ0jUjLZ69uv3GvRRRWBYUUUUAFFFFABSAAZwOtKTgZPSsO91/SbI7Z7+EOeBGjb2J9Aoyc1UYuTsldibsblQXNxDaxNNcSpFGoyWc4ArjZNZ1zUMLpGjGKNhxc37+WB77Blj/AJ45qK28HRXUou/EF0+q3QztD/LFGPRUH9fyrpWHUdakuVdt5fd/nYydW/wrm8+n3hP4gvtXc2/hy28yM8NqMw2xJ67QRlz/ACrW0Tw7b6dK15cSPe6lIP3l3Ny3TGFHRR9K6WNEjQJGqqijAVRgCsjVdUFjJb28cRlurkssKE7VJAyct2/nV+30dOjHlTvd/aa830Xp87i5PtTd7fcvkbVZupajDp6I0gd5JG2xxRLudz6AVjw6nqa3c1hc21st0bfzrcpISkmDhgSRkEEjtVTw/eXOraFLK0qtqi+cpBABgkyQF6cY4rJ0JQXNLZW2a1v23+8tTUtFv5oybuC2125bUdLQx6vYSL51tKdpkxyFbBxn0bnpj6dNHHaeIbe0v1Wa3nhfcjY2SRsPvKcjkdiOhrC0vR5f7Rs7iCzfS47SIpKcqzXJJGVOCcgYJ3Hk5r0KuuvVUFBRldrbuujT6NPp5bmcY89+Zb7/AKBXnnizxFcRXSaFosZm1WcckHAhXGcknvjn2/KrvizxDJpwSw0yIXOrXGRHEpyUGMliPp61P4R8PDRLd5bh/P1K5O+5uCcljnOB7D9awo04wj7Wovd+yv5n/l3+4ubb91dd32Rc8L6Db+H9PW2iw8rHdNKRy7f4DoP/ANddHRRXNVqyqzc5O7b1NIxSVkFFFFZjCiiigAooooAKKKKACiiigAooooAKKKKACiiigAooooAKKKKAKU2ftcHHGG/lV2qkn/HzF9D/ACq3QAUUUUAFFFFABRRRQAUUUUAFFFFABRRRQAUUUUAFFFFABRRRQAUUUUAFFFFABRRRQAUUVx3irxbYeGfKW7jmkeZWZFjUc4x3P1q4QlN2im32QHY0V4fL8R9UvG26P4cnnJzyyswH1wP61eig8fazCvnXNvpaE8gDD46ds/zHTtXV9TqJrm5Y37tFcvmvvR63cXMFspeeaOJR3dgo/WuOvvHXh2zJU6gszDtApf8AUcfrWDB8ObadxNrGpXl/Nju+1R6+p/WuvsPCeg2A/caXb565kXzD+bZqlTw0Lc9SUu6itvmzPU4S7+JkUpMek6Zc3MmOrDA/IZNc7deIPiFfk/ZdHe3Ug8eTtwPq3evfooIogBHEiAdAqgVNTjiKMPhpX31k7/gUfM6eF/H3iJA9/em0jZiCksm3Az/dQdPT/DFacHwhkYKbnVE3d9qE/wAzXr+t+IdI8Nwj7ZcLGcZSFPmdvoPxrw3WfiVf6ozQWUg062zzIo3SEfX/AAxXVhKmKqJRpxS/vW0JUEbF/wCAfDukR41DWZlbHCrtBJ+nNUbf4crqKr9nSe3QsD5s5x8vsMZJ/Sqnh2+Fq0cmleHrrVNQY5+2XZLBee3Zfrn8a79j8QNRUALZaerDrxkf+hEV6MqtanZOab/mnZL7lqT7K9ne3zNfRfh9oGlxYktFu5O73A3fp0rpR/YenDj+zrYD/cTv/jXnx8D61fkHVvEs7gfwQZA/oPTtU0fw18O2w33c9xKT1aWYLk/gBXlVJKbbqYi77JNr9EWlY6mXxj4bg+9qlvwM/IC3H4Cs+T4h+GEAK6gznPRYJP6qKw5dI+HtkxV1tCx6gTvLj8mOKzbyfQIbcx6D4divbtyMK8JZV92J6D2yKKOHoVFpGq/OysJtq3nsdVH8RPDkjY+1SgZ6mFuP0rt9PvrbUbZLq0lEsL52sAR+h5FeBP4di1GQTeINU0vTI1+7a2nlhxz0J/8A116Bp/iTwh4dsRaWmoR+VHzhN0hYnqc45NKvh6HIvZOUp9t1+AK/U9KoryiX4o6GufLiu5PogA/U09PHN7dANZeHb2ReDuZTgj64rmjgq8vsP56fmO6tc9UorxbUPHWu2m5n0WGEA/dlc7vbjiuel+KOqJlfs1juPGFDEg/99VosuxD+z+K/zKas7H0VRXivhTx5q2q6pBYzaYrxyNhpY1ZSg9T1GK9qrnr4epRaU1a+2oNWCiiiucQUUUUAFFFFABRRXnev6vrmk6xYxpHBPZ3c4jVVU7lHGcn1wSc9OK2o0ZVZcsbX9bAeiUUUViAUUjMFBZiAB1JNeZ+I/iHpmlyNaWYa+vc7QkQyobpjPc/StKdOVR2im35B1S7nptc5q3ibRtILLeX8SSL1jU7m+mBXl01p458RhmurldHsjkld2whfw+b8yKoR6X4I8PktqF42r3YOSEywz34Bx+ZNdlPCRulKV3/LDV+fkK69Uat38TJr2VrbQNHnupCOHYE4P+6Af1NSQab481wEaheJp0J6IhUHB/3OfwJrVg13WbtPK0DwybaLjEk4EYx7Dgfzqd/DfiLVTu1bXzCh/wCWNmu0D8eP611csKf2IQsted3b+QSX4PoVJND8M6Tj+1tUSWRW5WSQZJ/3eWx0quPFUN1i18M6C944P33TaiHp3/qR1rr9K8GaJprCRbX7RNzmW5O8n8On6V10UUcKhIo1RR0VRgVE8XHaUpVLdPhj+BKjY8ys/Cmo6pqEGp+I7pJGi5S1iHyr6ZP8/X1r1EDFFFcFavKrZOyS2S2Q0rBRRRXOUFFFFABRRRQAUUUUAFFFFABRRRQAUUUUAFFFFABRRRQAUUUUAFFFFABRRRQAUUUUAFFFFABRRRQAUUUUAFFFFABRRRQAUUUUAFFFFABRRRQAUUUUAFFFFABRRRQAUUUUAFFFFABRRRQAUUUUAFFFFABRXP6n4k0bSt32zUYI2XIKBtzcf7Iye9cJd/Em2mYxaLp11qEoGTtQgfkATW9LD1avwxb8+n3iur26nrdRySJEpeR1RR1LHArxpNY8ZazP9jhWx0uVkLbJG/ebemcHJHX0qKTwYLuXzPEfikzgdI1kCj1xyf5Ct/qnL/EnGH4v8ATvtZncar440DTAQ96JpASPLgG88e/T9a5hfF3iLV32aJ4fdIycia6+UbfxwP1NbFjD4K0QqYJNOWQA4dpRI3vySauXfjvw3aEKdRWQ+kKM36gYq4Qg7ezpzqSt12+5f5jvY5w+D9e1pg3iDXT5R+9bWowv07D9DXVaV4K8P6WVaHT0eQDG+YmQn8Dx+QrAk+J3h9GwpuXHqIsD9TUf/CyLKT/UaXfy56FY+DWsli5pqMHGL6RVkJI9TVVRQqgADoAMU6vJX8danLkWvhq8Y5/iRsfoKB4k8YSY2eGlGc/eJ/xGKweArpXcberX+ZVj1qivJftPxBmBxZWkP1ZP/ijUjad4+uFO7WLGAdNqoPzzsP8AOlHCX3qU16y/yHy6XTT+Z6tUEtxBCCZZo0A/vMBXk58FeILof6Z4nmIOcrGG/TkfyqWP4YaUTuuL29mfvl1AP6Z/WmsPRV+asr+Sb/yJO3ufE+h2wzJqtr/wGQN/LNcxefEnw/bkhJJ5yCR+7j649M461es/AHhq12n+z/NYfxSyM2fqM4/SuktdE0q0wbfTrSMj+JYVz+eM0ksKr3c5P5L/ADJTbPPk8f3V2SLDw7ez8cE9M++AcVbTUvG2oK6w6RZ2AJ4e4l3EfQD/AAr00AKMAAD2paUq9H7NFfNt/wCQWd99Dy8+HfFd4c3viURBjylrHgAex4pyfDrT5FX7ffX92w67pcA/h/8AXr06ij67UTvHlj6JIHFPc4y08E+HbXO3TY3JGCZWZ/0JxXS22n2Vrj7PZ28OOnlxBf5Cr1FYzxFWfxTk/mOwUUVQvNRsbEE3d5BAB/z0kC/zrAZforz6/wDiH4bsztF607ekMZb9eB+tU4/H0N4wFhpd5Mp/5aFQFzXRDC1pbQlr5CbSPTaK4pdW166YC20dYV7tcPj9KzpNc8Rw3Lxy6SghU/60IxBHrwTVrB1W+Wyv2uv8wbXr6Ho1Fcz4b8Q22uxyeWrRzxcSxMOR6HP4V01c9SnKnJxkrNdBnGavok1vNcaroWIdSkA3oT+7n5H3geAcZ5q94a16HW7dso0F7D8txbSDDRt9Dziulrk9f8OpqMovrOd7LU41wlxGcbvZx3H+fauqFWFSHJU0a+GfbyfdfijJxcXePXdf5Gvf6XBeyJOzyxXEasiTQuVYA9R6H8RXM+IbS10bw9feWzh7grHNcPmSR9zBSWPU4BPFQ2Xi17S9j0rxDbfYbtx8k+7MMvuD27fj6V6AQGGCAQaludFqM1eOmnRq+yfYHFSu07O33fLucvYS313JC8Cmz02AAATx/vJwB1x/CvT3+lWLHWHe9XT761NpduhkjXeHVwOuCO49DT9c0+S9+zMoEsULlpLZjhZgVIAP0JB54rC8O6POuq3OqXVqtqFUw21uG3CNc8sOwz7e/rW37qcZSk0t2l1v+uu+lrdibSUlb5ncsyopZmCqOpJwKFZXAZSCD0IOajuDCIm+0GMRfxeZjb+Oa4vRpIorzUdRtQ8OjLFux0SSQZLOi9hgY9zXJCmpRk72sr7afeauVmlpqd11rAvfDukX0jSz2ERlY7mkQFGJ9SVwag0TUNTvrK0u5ra22zgMfLkIKqenBHX8a2LvULKzYJc3cMTkFgruASPUCrkquHk/e5ZbOz/yFaM1qro51fDs9oS+m6veQsSTsmbzo8n2P+NRpb+LIGbF7pl0p6ebE0eP++c12SMHUMpypGQfahWV1DKwZT0IORT+syv78Yy6ar/KzM3RTd02vR/psctJceJYdp/s/T7jOciK5Zcf99LUL6h4kXywuhW7ErliLwYU+nSuxoo9tD/n1D/yb/Mvkf8AM/w/yOMS68VTDjTtOtzn/lrcM2f++RTmtfFMzktqOn2y5OBFbs/bj7xrsaZLIkKGSR1RF6sxwB+NHt49KcF97/Nkum3vJ/h+hxw8Ltcsrapq19eYXb5YfykI75C4/nW5p+iaZppzZ2MELf3lTn8+tWLPUrO9eRLa4jlaP7+w5A/HpWSviCI2w1DyXGmliv2gnkAHaG29dpPf8cVp7WvPRXStsvdT7aK1/IFCEfN+erOm6CokljdSyOrAdSpzXO+MJZU8PX0lux3eWOVP8JI3Y/DNU9WtbbSLaHVbCFY/s20OsQwJISQCD64ByCfSsadHnS11k7R9fPsXKVvRbixa9dS6f/a6WinTgzEjJ80RDgvjp2Jx6d619VsYNc05QkhBO2a3mXgo45Vx/noa5vTZh4dt5tK1NJGtE3tbzhS6yRkk7Djowzj3rovDNq9lo9rbyb8oDtDjDBSxKg+4BA/CuipFU/fhpyyXLLuu/qrEQTd1J3vuu3/AMfwkhuxNqF7KZdUDGCYEYEG0/dUdgeue+a6GDS7a31G41CEMk1wgWVQflcjoxHr2rQWKNHd1RVd8bmAwWxwM+tLLIkSNJI6oijLMxwAPc1hVruUm46Jq1unpbtf/AD3KjBJJdh9efeKfE7wOulaGFu9YkbaI0wwiA6luw/H8ayr7XtS8TXL6f4aJito5Ak+odh6hf/rc9OgNdj4b8OWHh+F0tVZpZCDLNIcu5+v58e9bQoxpJTq77qHV+vZfmS5OWkfm+xR8KeGIdFV7qeRrnU7gZuLhzkk9SB6Dn8cV2dFFc1atKrLml8l0S7LyLhBRVkFFFFYlhRRRQAUUUUAFFFFABRRRQAUUUUAFFFFABRRRQAUUUUAFFFFABRRRQBTk/wCPqL6GrlVZP+PmL6GrVABRRRQAUUUUAFFFFABRRRQAUUUUAFFFFABRRRQAUUUUAFFFFABRRRQAUUUUAFFFFABUckUcmN6K2Om4ZxUlFADVVVGFUAewp1FFABRRRQBFPKkEMk0hwkalmOOwGa8H1Hx5rOvXX2PwvZShG+XzWQFiT9flUdeT+le+EAggjINQwW8Nuu2GGONfRFCj9K6aFSnBtzjzPounzA8U0n4aS3Mq3WvXrSOTlokbJPsW/wAK9RsfDWi2AAt9MtlIxhmTeePdsmuhoq6mMqzt73Kl0WhnGnGLukNVVUAKoAHQAVFdPJHbyyRR+ZKqEomcbiBwPxqeiuM0Pn6817x1qIkSPTriyjzg+VbnOPYtz+Iqna+Fte1GQjUYdQnBOV8+cIgHvkkjnsK+jaK9SOOjBe5Sin33ZEoKS1ueGxfD7Umxi4tLZfRQzn+Vb9v8PYXjK6hqt5cZOditsTP05r1OioqZlXn1S9ET7GJw1p4D8O2y4NiZSf4pZGJ/nirh8O+G9OQzS2FlFGDy04BX/wAe4rra47xd4Vt/E6W6XFzNCsLFsR4+bP1rKOIqTkuerJJ7vXT5DVOC6I4PUPiBpdrM1t4e0kXU3UOkW1SR6ADJ+tRy2Xj3xDjz5k02Bs/KrbOPwy3516P4e8KaR4fANjbfvsYaaRtzt+PQfgBXVVtPEUov3I87/mnr+Bbuz5z1/wCHV/b2H2lJ5tRud37xE4IXHUZyW+nXmsbQLPRNOi/4mnh3U57tBn94G2k/QY/XNfTlxd21sN1xcRRD1kcL/OvP9W+I3h6wBEU7Xkg42wL/AFOBj6ZreGPqTi4uDl5x0a+4mGG5naMW395z9p448gGHTvCl3Go7JHjPvgLVtvF/ieUj7N4VlAJ4MoYfmMDFc7qnxI1yUgaZoZhib7slyCS306D+dVf7N+JmrHM901ojnvMke0Y/2OR/OtPZwa5p00r9ZTZbi4NJq3kdM/iDxoGxLpdnbADJMsiqAPXlvasS78T+LY0MzXOnJGAc7GRhx+da+gfDVVSR9fumu5i3yeXK2AuO+RmvTLTQdKs1xFYw9MEsu4n86h1MNTdmlK3Zfq2TKLZ4QvjTxZO4jt281z2itwx/QV12hXPj65u4TcxpHbbwZDPGi/LnkYHPTNesM9nZjDNBAPQkLWbc+I9GtjiXUrYH/Zfd/Ks5Yym9KdCN/NXJ9nzNau/Szf5G/RXEz+ONAibaL3zD32IxH54qh/wnllKpazsL+5x02RcGuBYaq/sS+46HSmt4v7j0Wq89tDcFDKgYocqehH41503ivXZyRaeFrojPWZtnr7fSsnV9b8ZWtu11c2+naZbjjdLIGP4YJyTzxitlhKsZK7UX5ySMpK2jTV+jR7HXB+KvHGleHcxSObi7x/qIjkj/AHj2/nXjljc+M/GE7Q21/KtqXIedMRxqPqAD+HX1r1DQ/htolhEGvozqF0Tl5JiQufZQcY+uTWs8JCi/3s0/KO5TTW6a9Tx7W/FGu+K28hIpVtSf+Pe2QnI/2u5/Hj2rtvD/AIa12NENnptrphIwZ5yJJceo64P4D8K9zgt4baMRwQxxIvRUUKB+Aqerljoxjy06aS8+plKmpO551D4KFxh9Y1S7vXH8IbYmM9Mcn+VdZYaHpen4NrYwxsMYbblvzPNbNFcUsTUatzWXZaL8BqEU7217hRRRXOWFFFFABRRRQAUUUUAFFFFABRRRQAUUUUAFFFFABRRRQAUUUUAFFFFABRRRQAUUUUAFFFFABRRRQAUUUUAFFFFABRRRQAUUUUAFFFFABRRRQAUUUUAFFFFABRRRQAUUUUAFFFFABRRRQAUUUUAFFFVri6t7aJ5ppkSNPvMzcCgTdizRXjGt/FG0tpWh020a6I/5aFsKfp61z8OsfELxH/x42wsrdznzNioAPZm5P4V2RwVVq7Siu7di+SVubldu9j6CmmigQyTSJGg6s7AD8zXE6p4+8OacjFtQSdgcbLcbyfoen61wVp8Mr+/kWXxBrk1xyGMaMWwe4y35cCu+sPAPhmyIZNLjlYd52aTP4McfpSdOjBrmm5d+VfqyDz27+KV7eHZomiSyEg4aRSx/AL/jWfc23xF19D5sclvC3GzckQ/LO6voeKGKFFSKNI0XoqqAB+FZWra3p+krm7uFRj0Qcsfwq4VoJ2p0rvz1/AGkzwGD4ceIGbzZpLOMgZLTSZx9cA1DLpusWhSystXurl9wXZZRMEUf73A/p717E41XxEuxrf7BYNzul5d/+A+n1/KuvsrKCxhEcS4A6sep+pr0XjnFWqqLafwL9Xr925go3eiaXX/hjyKz+GbOnnXurTm5fG4qM49sk81vRfDfRFI3tdSY/vSYz+Qrs73XdKsBm51C3jOcY8wE/kOa4+58fWbbl0yxvNQYDrFGQB9a5Y4rF1PgvbyWnoX9TVRX5W7ddS9H4B8NooB08ufVp5M/o1bVv4Z0S3XbHpVpj/aiDH8zmvPL7xR4r8jzho9tYQtn95cyAEfgSP5VktL4u1D5zrKIrcKLdBj+QrSGGxUr3q2t0cr/AJXFJQi2rK6302PaI9N062bfHZWsR/vLEq/0q1FJbk7I3iJH8KkV4JJ4L1l5N1/rYSIrnzJZiMHPIA5/p1qTR7fwn4evY72TXprqePoqKQCfXjr9M0pYNSTvW55JbRTl/wAMXTvO3Kr32se/4orzaf4jaHGuYzPKTnhUxj65rMHxS0njNpdA56fLx+tcCwtZ/Yl9xq4SXR/ceuUVy3/CWaGIEmfUIlDKG2nlhx0IHesxvHvh5ScXjNg9RE3P6VKw9V3tCWm+jHGEpfCm/Q7yivNpfiNoSHCtO49Qn+Jr0S3lWeGOZQQsihgGGDgjPNROlOCvKLS80Eqco/FFr1RLRRRWZAUVytvYX1t4guLpXaWzuVG7fL/qsDoq+5x+FdVVzhy21Tur6AFFVL69tdPgM93PHBEOrO2Bn09zXj+o+PdQ1idrDwrYPNKf+Xh8ce+DwB15aqpUpVHaPTd9F6lRi5Xsr238j1rUtUsdLi82+u4rdOxkbBP0HU/hXlOqfE+Az/ZtDsJr+Ts5UgH6Ljcf0p2k/D2a+l+3eKr6S9nYf6hXIVfYsP5DA9zXqunabZaZCsNlaxQRjsi4/M966uWhS+J+0l2Wkfv3Ivc8gisvH2vjdc3Y0qAjhQQrY9gvzD8SK0bH4ZWZxJquoXV5L1IDbV/XJ/WvXqKl4yafuKMPREOnF76nM2PhTQbDHkaXbgjoXXefzbNdGkaRqFRFVR0AGKy9S1nTdMUte3sMOOxbLfkOa4O+8fpMRDoWnXGoXBPPyEKB/P8A/VWcVWraLml+RtCnJr3Yu3kj1PpXAeKvGllo6eRast5fv8qQxHdg9Ocd/brXONpHjHxGuNTvI9MtWPMMP3iPwP8ANq7Hw/4P0jQ2EsEHm3AA/fTfMwPqPTr2rVUaVOzqTv8A3Y6/e9l+JFyj4D0O4023nvb7i8vCHdMY2DsD7859q7+iiuetVdWbk9L9OyBKwUUUViMzdU0yz1a2a2vbdJY2H8Q5X3B7GuNmTXvDZL2wk1fTt3MROZ4l46f3q9EoropV3DRpSj2f6djOVNN32fdfqYOi6/p2tKfsk4Mi/ehf5XX6it6uc1nw7Zao/nnzLa8GNt1btskH4965yNvFWhsqSIutWYJzIpCTKvbgnk5+taexhUV6crP+WTs/k9n+HoLnaeq+aNzUNA+0aguoJcNJImSkFzmSFTjGQOx4rTvL5bGKI3sJ8tlIlkiUuiHgYI64OfSqGleJtM1IKgmEFyeGt5vldD6EV03BHtUTnJWhUWkem39eoRpKDk1dNvW+uv8AXQ4XSrh59aup9NWT+yxCC4KFUeXn7gPTjGcd/wAKoaEL+y0Q65c3EV1czKbhwyAEqeihu2B26DpXpOBjFc+3h+xZEg/ei1Vi32YSHyyc55HpnnHSt414O6attq9W0r3Xq+mxm6STva+rfo31G6vM935Wm2rsklyu55V/5ZR9z9T0H4+lZnieey0fT2bZexkQmOJrUuAuOmSPlH41v6fp5trq8u5ZjLNcuOcYCIPuqB7ZP1Jpl+mozW1xDFDaMZMohkdsbSMfMNvP0zWUHFtRWq3eqV36tdP8y5rq/lpczDqF1pOhWjXmLrUnVY0RD/rZD0Gf1J9jUXhh9SF7qtvqd2txJE8e3Ym1VDLuwB+NWo/Ddi1pp0VyjPNYoqxypIyEEYyRg9yKo2GmpoeoanqVxcSeTczIIlMrN1wOR3OTx1wBXR+6caijZzd7af3lZR+V/wAgUZXjvb/gdTQ8Vae99p0pju54HhRnURvtDEDjdjkim3No+s+G0t9y+ZPbxnLk43YB5x7iuinjE0MkROA6lT+IrO0qznstJt7J5lM0MIiEirxwMA4+mK5oVLU9/ejJNfjf9CnBc17brUpzXstteWmnS26Kt4rqksTcKypkgg498fSuesL60s/Dtzp2oyJHNZRNDNG2MkfwkDvkFcfWuitdHYXsd/fXb3dxCpWElQixgjBwBxk+prZe2gkkErwRtIOjMgJH41pUqQ+FdbNtX+JX7+TIjGVr9ezt+hR0RZDpNks6/P5CBgR/sjqKyDoM32ePT/tpbTQ5LROmXZc5Cbs9Afxrraa7rGpZ2CqOpJwBWLry55Sjpd3t27fcU6UWkn0VrjsCiuK1fxnpOnSG3ika9u+ggthuOfr0/r7ViRQeLPEX/H7Imi2RyDFDhpnGPXnH6fSqp4ac1zNqMe8nb7ur+RpJtdH936nQ6/4rsNJCRR7ry8lJWK2t/nZj746fzrmY9A1nxT5dx4jnNraE7hp0HH0LHJ/x+ldnoXhvStCXFjaqsmMGVvmdvxroq09rTo/wlzS/mkvyX6mM6XtY2nonuk/1KtnaW9jAlvawpDCnREGBVqiiuOUnJtt3b6m0YqKslZBRRRUjCiiigAooooAKKKKACiiigAooooAKKKKACiiigAooooAKKKKACiiigAooooAqyf8AHzF9DVqqsn/HzF9DVqgAooooAKKKKACiiigAooooAKKKKACiiigAooooAKKKKACiiigAooooAKKKKACiiigAooooAKKKKACiiigAooooAKKKKACiiigAooooAKKKKACiiigCjqctzBZTy2cAnuEQmOInG4+ma8tW38ea5kXE0OkQ+kZG4/TGSPzFewUVvSqqnf3IyfnqJpM8gtfhfYyuJtY1C8v5eeC+1f6n0716Dpfh7R9K5sdNtoWzneEBb/vo8/rW9RVVMVVqbydtrLRfcM5jxR4asfElmtvdhlaMlopIzgocfqPauM03RfGWhI1tZ6jaXtqGPl/aM7lH5fpkivWqKKeIlBctlKPZq6Fy63POxb+NZ1Ja8062PYKu7P8A47Tv+Ed12+Lf2n4hlVD/AMs7NPL/AFr0KiqeKdrKEF8r/ncTin/w5wUHgPRFfzLlLi8kxjfcTsT+mK2rbwxodsoVNLtiB/z0TzD+bZro6KUsXWf22vJOy+5DsjOi0zT4QBFY2yAdNsSjH6VfVVUYCgD2FOrzbWfEd3qV3LovhpRJdocT3bY8qAd+ecn8Ppk9IiqlaVrt923su7DY1fFfi2y8PxmIf6RqD/LFax8sWPTPoOnvXI6X4V1HxJMmp+LmbAwYbJW2qo/2gOn0zn19K7Hw14UtNFJupWa71OQlpruXlmJ649B+tdjW3tI0tKesv5+3p/mNoighit4lihjSONRhURQAPoBUtFFcbbbuwCiiikAUUUUAFFFFABRRRQAUUUUAFFFFABRRRQAUUUUAFFFFABRRRQAUUUUAFFFFABRRRQAUUUUAFFFFABRRRQAUUUUAFFFFABRRRQAUUUUAFFFFABRRRQAUUUUAFFFFABRRRQAUUUUAFFFFABRRRQAUUUUAFZ+rXM1nYXFxb2z3M0aFkhTq59K0KKaA8JuYfHfiKUq8P9nW5AIUyeWo/LLE/wCfSr9h8MIXVTq+pXN1g58pHIQfnzXs9Fdzx00uWEYwXkhcqvc5fSfCehaTtNppsKuo/wBY43t+bZrqAMDAoorjnUlN3k2/UYVFPNHbxPNM6xxoNzMxwAKlrxL4tWmu6hJaWun21xNZbC8ixLkF89/wxV0KXtZqN0r9WDZqz+L7zXryXTfDEHmFCN95JxGq9z6j+Z7Vb0rStJ8O5vr+5N/qOMvO+G8s+i54X+fP4Vn+H9F16ayjsLi0ttI00AFo4XLSuevJyevHftXolvomnwBALdXCfdD8gfh0r0pzpUo8ilZPe1nJ+r2XoYyvLZfN7fccIfE+uaywi0LTQEJ5uZR8i89ieD0p3/CI6zqTZ1nxBO0ZzmK1JUH+Qx+FeogAAADAHYUtcv1pR0p04x83q/xNHG+5wuneA/D9g4cWXnuO87Fx+XT9K7SGCGBBHDEkaDoqKAB+AqasnV9Y0/Roll1C6SBGOFzkknGeAOawqV6tV+9Jyv0HY8r1jwbr13r899HdWssMr7kadmJjX+6BjjHtXa2Xh64ijiSS6iUIP+WUeefXLE1yl18ULFpDFp2n3d23QHbgE+w61FHrHjvXVX7BpcGlxEczXHXkdcNz/wCOmvTX1pU0mlCMer0/MhxizrdY8O2P2a4u7rzr140LKlxcFEJH0wOw9q8WPiLSYJBDPZ6fBtzu8q0DYP1Oc16Anw5m1CTzfEGvXd83aNDsUe3Oe/oBXU6d4D8NWGDHpUMjDvPmTP4NkfpTo4uNL45uXlHRL8l+A5QTVtvQ+c9T8SaZcArFYSTbCNrP8v8A6D/U1n2kWq67MWstIkYHp5MWF/E4/ma+o/EvhWy1jSH0+GKG1YMHieOIAKw9h2PIrm9BHjHQ4IbCfTbS+tYV2I8Mqo2AOOpGfyz612xzKMotxS5k7Wbtp37CUIpfqUtG+GlpAFa+YSNj7qnPNdePBPh848zT0kIOQSSP5YrNbU/GbvhNBtI155e4U4/JqpXd744SN5ms9PijRSzENnAHU8muGriMVVetSMV5SS/UWiezZ3dtomlWpBg060Rh0YQrn88ZrXrwKw8S+M9cyNMhiZM7TKiKFU/Vq9n0NdRXT4v7VeJ7w5L+UMAc8D3OP89zx4qhVp2dWSb7Xuxxkm3ZadzWooqvd3UFnBJcXMqxQxjLOx4ArhNCxXmvjDx5aaG/2OyUXupE7fJTJCH0Yjv7DmuD1rxtc+JLptO0y9h0uw58y6nfYzr7dx9Bz6kVo6FqvgnwnFm1uHvbwA7p1hJc+wzgD8D9a9Sng3Fc1SMm/wCRLX59kTzK/QnsfB2q+J501HxZcSIh5SzRsYHbIHC/z9ea9d0zTLLSrdbaxto4IlGAFHJ+p6k+5rzVvHWqXrAaR4Zu51PV5cqB+Qx+tTSHx9qQKiOx0teR94MSPqN30p1aVaVoy5acHsm0l924Jo9Td1RdzsFX1JxXKap4w0HTB+/1KFm/uRHzD/47nFcrH4Bnvfm1zXLu7/6ZoxVf1z/Suu0zwnoWmFWttNh3r0eQb2+uWziuZU6Mfim35RX6v/Io5F/H096v/Ek0G9u+cGRkIQfln+lSrZeMtbw13eRaRbsQfLt+ZMZ9R0/Pv07V6gqqgwqgD0AxTqFXpw+Cmr95a/hsS433POtP+HuiWziW6Sa+n6tJcSE5PuBwfxzXfW9vBbRiOCGOKMdFjUKB+AqeisqmIqVNJSbXbp9xVgooorAAooooAKKKKACiiigAooooAydT0fTtUTbe2cU3+0Rhh9GHIrCfQtQskA0fVpYlD7vJuh5qYx90E8gV2dFbxxE4q17x7PVfiZTpRlvdPybX5Hn8Or+JrJvL1HQhcoAf31lKDu/4Ceas2/jbR23C6a4sHUhSl3CyHJ7dxXb1FLDFMhSWJJFPVWUEGtHVpS3p2f8Aden3O4+WSej08zOstZ0y+GbXULWb2SUE/lWorK33WB+hrm7jwroNxjfpVqMf8802f+g4rPHgrR4932cXVtuAH7q5cdOnUmlyUHtOS9Y/8EV59l9//AO2pkkaSrtkRXXIOGGRkHI/WuGk8HjaBBrerRY6D7SSPyNSDwpLtCnxBq+AMH9+M+/OKapQTuqsVbbSX+Q+Z/yv8DuKjaWNV3GRAvqW4ri5vCCT7fN1nV2VSDt+08H9Khh8A6FHtDx3EqjOVedsNn1AIo9lSSu6uvZJ/rYiU6nSH3s6a41zSrYEzalaJjqDMufyzXKzeP8AR/NMFkt1fTc7Ut4Scn2zit208K6FZlDDpVsGTlSybjn6nNb8cEUX+riRP91QKP8AZ0vtyfyj/mU/aN9EvvOCGp+K9RTdZ6Rb2UbqCr3knzD/AICOQfqKrTeC7nWJFl8Q6xPdAD/j2g/dxA/Tv+lemUVSxXI704Rhro9397J9lf4pN/h+Bl6bpOn6Wm2ys4YM9SiAE/U9T+NalFFcs5ym7ybb7s2UVFWSsgoooqBhRRRQAUUUUAFFFFABRRRQAUUUUAFFFFABRRRQAUUUUAFFFFABRRRQAUUUUAFFFFABRRRQBTl/4+ofof5VcqnKf9Kh+h/lVygAooooAKKKKACiiigAooooAKKKKACiiigAooooAKKKKACiiigAooooAKKKKACiiigAryb4h+LNd8HpHfJY2N5pzybCdzJInoDyQc88j06V6zXnXxGhS5g0S3lVXhl1WBJEYZDKd2QaAOs8P6xaa9plvqVlIHhmXPHVT3U+4PFYGs6rrlnrmn6fa21jLb3rPiWR2UxhFBbIGcnk4x+OK8dgE3wl8UiH95J4Y1V1/eNk+Q3I6+o7+q+pHHr+tyLJ4p8LujBkcXRVlOQR5Y5FAGN8QfF+q+EmtHi0+1u4LqTyoyZWRg2B1GMY696u3Os+MrWMTN4YtbhANzx29984HfAK8n2HpXDfH2VYbTQXcHat9uO0ZOAOw711uq/E3Q9LtWmlg1LIU7VazdNx9MsAB1FAHTeEPFen+K7OS4shLG8L7JoJlw8be/tUvibxNYeHo4xceZNdznbb2kCF5Zm9FUfzNeW/BOwmuP7Y8TyvEo1W4YrBG4fZ8xY7iOhy2MHBwPeqHw8nHij4ha/rlxtkFkvkWo6hFLFQR77Vb/vo0Cd7abnpEeseLpYjOPDFui9Vgk1ACVh+C7QfqateFPF0PiO8v7NbC7s57EIJo7lQCGbPAwTxx1967G5nS2heaTdsQZOxCxx9ACTXDaJrvhjVfEE0ul34m1GWARSxpGwG1CTlsrwRnHJ9qAO/ooooGFFedW/iDVtZ1XVLTRE08QabKIJHumYtJJ3AC/dA5GTnkdKg/wCEt1WHwtdazNohkurV5Vmt45AojEZILEtyRxngdKAPTKK8ItviJ4i1XQo9V0fws9ysYY3UjSBUUgniMZ3Px1IHt9O88I+NNP8AEPh99ZYi1W3yLpHOfKYAE89xg8H+tAHd1DcymCGSURPKUUtsjALN7DPevPrfxB4h1SyOq6TpFq2nsC0MdxcMs86juAFKrnsCa3vCHiWz8UaYt9aho3VjHNBJ9+Jx1B/mD6HscigDG8D+MT4quNUj/s97NbKURhZGy5POdw7HI6c16FXhvwk/5DnjH/sJP/6G9e5UAFFFcNJ4lurvVL3TtF05btrDAuZZZhEgc9EXg5PBz2FAHc0VyvhPxAfEFvdyvYy2clrcm2kilYEhgqk9P979K2NY1GPSbCe+linlSFC5SCPe5AGeB/jgUAaVFeIW3xbs7vSzf2mi6hcMsxSWKJC3lKMYZmAwMg8D2Ne1QSiaGOUKyh1DBWGCMjOD70AS0VzWs+ILfTby205IpbrUbnmK2iAyVHViTwoGD1P0rNsfFsLaquj6pZzaZqEgzCkzKyTD/YccE+3Hp1oA2dTt7nU91mryW9qcebKpw0g7qvoPer+m6fa6ZbpbWkKxRqMcDk+5Pc1forT2j5eVaLr5+orBRRRWYwooooAKKKKACiiigAooooAKKKKACiiigAooooAKKKKACiiigAooooAKKKKACiiigAooooAKKKKACiiigAooooAKKKKACiiigAooooAKKKKACiiigAooooAKKKKACiiigAooooAKKKKACiiigAooooAKKKKACiiigAooooAKKK5Pxd4ng8K2J1C8sb2e1UhXktlRhHk4G4FgeuBn3FAHWUV514N8e2Hi95F02xvwsWPNeVFCpnOMnd7dBmvRaACiiigAooooAKKKwPEeuQeH7Jr66trqW3Q/vGt49+wepGeB70Ab9Ub7T7PUFRLy2inVG3KsihgD+NcV4d+IOjeI7pbXTEvJpCAz/uCBEPVj2/WvQ6abTunZgVre0trYYgt4ogOyIF/lVmiihybd27sAorG17W9P8P2Rv9TnMFsrBTII2fBPThQTUfh7X9L8R2bXuk3QubdZDGXCMuGABIwwB6EfnSA3aKKzdW1Oy0eze91C4S3tkIDSN0BJwOn1oA0qZIiyo0bqGRgVYHuDWbpOrWOs2YvdOuBcW5JAdAQCR161n2HifSb3T7jUEu1jhtiRcCX5WhIOMMOx449e2aAOAh8Da1ot3JJ4d1xbe1kfcYJlJA9j1B+vBxWzdad44n3BNZ0+EHtHH0+hKk13umX0OpWUF7bh/JnUOm9SpKnocH161S8Q63Z+H9Ol1C+kCRJwPVm7Ae5xXasZLTmjCTXVq7+YrHlfiCw1fSdONzrHjGaFA2FS3iw0jdgCCDXJ+F/BeoeKsXuqXd3HppOYhI+XlGewPQe/5VqeEdT0rxlq6anreo28t0X2WemZP7vnOSvfpn889OPctS1XT9IiR766itojwrOcL9M11zxXsY8qUfaPeySUfLzf4BuczZ+APDNoPl0xXOckySM2fwJxXU22lafa48ixtoyO6RKD+eKg0rXNK1cuNO1C3uin3xFIGK/Udq2a86WIqyVnOTXqLlXYAAOgooorAoKKKKACiioLi5gtUD3E0cKEhQ0jhQSeg5oAnoqvLc28OPNnij3DI3OBmpY3SRQ6MrKehU5BoAfRRRQAUUUUAFFFFABRRRQAUUUUAFFFFABRRRQAUUUUAFFFFABRRRQAUUUUAFFFFABRRRQAUUUUAFFFFABRRRQAUUUUAFFFFABRRRQAUUUUAFFFFABRRRQAUUUUAFFFFABRRRQAUUUUAFFFFAFKQ/6XEPY1dqjKf9MhH+yf61eoAKKKKACiiigAooooAKKKKACiiigAooooAKKKKACiiigAooooAKKKKACiiigAooooAK4Dx20Yk8Oo7AbtYgxzjoG/rgfjXf1zGr+FdE1m5W61CwSedPuuzsCvTpg8dBQBb8SaJZ+ItKuNNvYw0UqkK2OY2xwy+hFeB/D9dY03xnaeF9WZHXSIZ2tZQDmSNwuOc8j09OR24+kreCO2hSGJdsaDaoznA/Gq8un2kt7DfPAjXUCskcuPmUN1FIVjw/45spk8MRZ+ZtQBA9vl/wAa91n+zm3fz/KMBX59+NpHvnjFczrPg3QNcuRc6nYfapQcgyTSYHGOBuwB7VQb4e+F3RY201jGpyEN1Nt656b8GmM8s+EyKPGviNtEJ/sAZAAP7vdn5dv/AI9j/Z/Cq3hxl+H3xE1Cw1ACLTtXJa2uSNsY53KM+gLFD74PSvozTtPs9MtxbWNrDbQg52QoFGfXjv71Bq+j6drNv9n1KyhuogcgSpnafUHqD7igDUVgyhlIKkZBHQ18/wDwrCP428ZSouAJ9vTHO98/mRXoKeBNPhXyrbUNYtrbPFtDfyLGB6YznH410miaBpWhI6abZRW/mf6xxku/+8xyT1PU96AL1rqFleSSxWt5bzyRHEiRSqxQ+4B46Gr1ePeEPDOmWHiq61LQ/PFn5UiTSMxZHkZwdqE9QuDzz25r2GgDwjXvBtxf6le+JPBmsy2WpiZo7iAnEcsiHDA9uSM4YEH2q7ovie68RfD/AF+XUoVhvbSC4tp9o2qzCM8+gPIBHr6ZFdenguzt7y7vLHUdTsnu5GlnSC4+R3YkltrAgHntVPxVpdpongPVrOyi2RJauSScs7Y5Zj3J9aAH/ChlbwNo5BBXymB544dga8CttPum8E+NbiyOLR79dgXIzGj5bGe2Cv4A/SvT/h14ZN14N05oNW1CziuY2aaKCQYYliCQSCV6duK9dsNIsdP0xNLt7dVs1jMflnkMD1z65yc/WgRifD+7gvfCWjTW+Nn2REOP7yja3/jwNecfCe2dPEni+eAsbBrwohH3S+5iwH0yPwIrsdM8Dropnh0fWtQsrCclmtVKOEJ67GZSV4+p6c11unaPa6Vp32DTQbVACQ64Ztx6sS2dx+tAzyj4Qx41PxbLn72pOuPozf417cHUsVDAsvUA8ivP/CPgtfDF3dXEGrXc63TmSeOZUw7c88Dg81d0XwnDpXiLVdcS7nlk1AAGJ8bU7n69OPQetAHa14ZrvhbWYdavfE3gnVYhdSyFbuyfGyRlwCvPGSQeuMZOCK9zrziPwlqOn3t7d6R4gmtheXDTywywrLHub0B5Hbv2FAB8OPEn/CRWt+0+npY6hb3JS7iU8NJgDdjqPu459OtdzqnFhdf9cX/kax/DPh+DQYLjbK093dzNPdXLqA0rsck4HAHsK09Ztbi90+4tbW5FtLKhQTFN+0EYyBkc0AeU/AeIJ4OJKY33cjZxjdwoz79MfhXtNcH4E8Kz+ErR7Aam13Zklo43iClGPXBB6H0qWTw3dv4xi8Qrq0q2yW5haz28Nwe+emTu6dRQB574ZmMvxd8RLdM5lS1CwB+ir+7OAPoc8epPel+OcD/ZtBu7ZM30d+EgYDJyRkDjnqq123iXwd/aOrWuvaXenT9YtwFEmwPHKndXXjPBxnPT6DFpPDlzqGqWmp67dQ3LWWWtbeCIpFG/HznJJZuBjPAoA7WPOxd33sDP1p9cR4l0HVNU1XSLyx1mWyt7SXfPAucTDI/Dpkcg9a7egAooooAKKKKACiiigAooooAKKKKACiiigAooooAKKKKACiiigAooooAKKKKACiiigAooooAKKKKACiiigAooooAKKKKACiiigAooooAKKKKACiiigAooooAKKKKACiiigAooooAKKKKACiiigAooooAKKKKACiiigAooooAKKKKACvLfjT/yIGr/APbH/wBHJXqVeW/Gn/kQNX/7Y/8Ao5KAOE/ZyGNC1UryftQwD/uCtC8+L66Zrsmjajoc8c0UvlOYZRIc9toA5zkYHvVb9nIY8O6kf+n3/wBkWuAk2t8ctrKCPtgPPqIsim3d7WA9U0r4q+d4nj0HU9DudNeeRY4Wlcbst93cuBjPA4J612njrxvpng22je7DzXM3+pt4/vMO5JPQV86fEc5+L1gv/TxZ/wA1rvfjn4ZuLqWx8Q28sbfZgkDW7Nh5CXyoT1PJ46+lIDotW+J7+Hktm17w/d2wu08y3MEqyBl4znOMMMjI5616to+of2pYxXgtLm1WUZWK5QK4HqQCcZr52+IGn6x8QLvRrHT9GvbWKFcz3F5CYVjLYyOeuMds17415p/hrS7SPUL+C3iijSFZJnC7yABxnqeKSEjoK434hceEdZ/69X/lXYRusiK6MGRgCrKcgj1Fcd8RDjwhrR/6dH/lTGeIfs6rH5urGMkjy4859ea+oq+Xf2bh8msn0MY/nX0T4g1aHRNLuNQnG5YlyqA4LseAo9yaAOR8afEDTfB93bW2oWl6/wBoUskkSKUwDg8lgePpUnibx9pXhuGxnvYbsw3sfmQyRxgjoDg88HBH5143+0YSZtEGOcSH9Vpfjj8vg7wwv+7/AOihQB6n8Q9Qg1T4b6jqFsWMFxapIm4YOCy9RXIfARxZeC7+7YO6i6klKoOcBFGBzz0qTxFI0HwUDAcmyt15HZpEH8jXheleJ9f0XwMttY2XlafcXTrLe7g2/gZjx/CPfv270AfYXhTxZZ+KY3msbW9SBek00O1GOcEA55Nec/EjWfD+uW/2SebULmx025WS++wQbkB+6FZyQB1OcZ/OvSPB+paXrnhu1udMiSCzeMoYEwPJPRlOOhBzz3696+bpV0zQ9M8U6P4XafVVa3LXt1JIEht0BIwv/PRuTzx9TzQB9QeGNR0rVNJt7jRZI2sQuyNYxt2Y/hI7EelfPnibQ/CmqeJtQ1R7/UUsopl+3m3s2kt/MXqGcZ6kc8Yyfetj9ngCXwzqik7Q12Rn0/drXly3HiD4U6zdWd5am60e8Yh1bPlXKHqVbs+OD+oPBoA+y9KvLW/0+2u7M/6LLGHi+Xb8uOOO1cD4k0sa7b6hfahGXsrW3keyhY/KzbD+8I/lmuk8Fz6ffeGdNk01XWyaALGshywA+Ugn1yCKveJjt0DVCBwLOXj/AIAa0hNwu1v37CaPlD9no28OvalczOkaRWTFpJCAo+decnpxXu91JN8QYntbVjB4ZZtst0BiS7Kt92PP3UyMFiOcEDHf5Y+HnhWbxWNYt7W8lgmjt96Ipwsp3DCt7f1rvfg14zm0DUj4W1n9xbySFYjKMGGYn7p46MfXofrWYz6fVNI8KaQSqRWOnWwydqnC5PU4yTyetVNC8XaFr9w9vpWopdSou9lRG+UepJGK6C9tYb61mtZ0DwzIUdT3BFfHngTUR8O/H2oaTqcqx2jloXkJwq9GRz+GP++qAPrGy17TL7ULjTra6El5bkiaII2UwcHJxjrVLVPFug6VI0d5qkEbocOAS+w9MNtBwfrUHhuxeS2vNUlHlXuqsZWbA3Rx42xLx6KAfqTXgmnxjwlaeKNDF42u6hdwO7w2q5FuACC8jHoeRwMnIHHIoA+mtN1Oy1SzW+sbmOe2YHEiHI461j2/i7w9cz/Z4dZs2m5+TzQCMAk9fQA14X+zc8httYQyMY1ePCE8A4bmuF07TbTWfjFcWF9CJrZ72ZnjJ4bajMAfbKjigD620rxLomrzNBp+qWtxMv8AAkg3HjPA7/hXn/xT0jQ/Ef2LT9R8RQaVPCxlVZGXDKeDkEjHTg5rx/4u20PhbxxpOo6TEls7IkxjhUIu8OQeB6jAPrz61v8A7RTI8Ggy7Arv5mSeuMJx/OgDR+PFrbW/hHRRARMsU6RRzkhmZBG2PmHXOAfSvUPhV/yJOj/9cj/6E1eR/Gb5PAHhteuGh/8ARJr1z4VHPgjRj/0xP/obUAeg0UUUAFFFFABRRRQAUUUUAFFFFABRRRQAUUUUAFFFFABRRRQAUUUUAFFFFABRRRQAUUUUAFFFFABRRRQAUUUUAFFFFABRRRQAUUUUAFFFFABRRRQAUUUUAFFFFABRRRQAUUUUAFFFFABRRRQBRk/4/Iv90/1q9VCUf6bF/un+tX6ACiiigAooooAKKKKACiiigAooooAKKKKACiiigAooooAKKKKACiiigAooooAKKKKACiivAvjbqur+HLey1DStWurc3ExikiBUpwuQQCOOn60Ae+0V5N8ILvUdW8Ppq2p6nc3c80jqEfaEUA44AHXjr716zQAUUUUAFFFFABRRXiPxf8Qa94UgtdQ0zUlWKebyjbyW6MF+XOQ3XseDnrQB7aAAMAYFLXnPwx1HVNb8P22sanf+e9zvxEsKoqbXZeo5P3f1r0agArI1nRrDW7f7LqMHnwZBMZdgpI6ZAIz+Na9FAGRo2jWGiW/2bToPIgySIw7FQT1wCTj8K168P+LvjDW/CElhLp0lqYLrchjliJKsuOc59/0r13RLqS90qxu5ceZPbxyPgYGWUE/zoA06KK8t8WeJtdt/Edj4f8OWVrc3EsRluJLlX2QrngsyngcH9McmgTaXzPUqKxdYXUjo1x9imSPUlh3Ruse5S4GcAHscY9s14zo3xPvvE9xY6NpmmPbarLJtvJJBlLdF++yg9e+A3fjnIoGfQFFIAQBk5PrXD+Pte1Dwzo02r2ltbXEMG3zUlcoeWAyD+I4oA7mivIPhn451Lxs1xK2nW1ra27BXYSlmJIyMDFb/AI+8TX3hm2t57OyhvXmkES25kYSux6BFCnNAHoFFc/4dutYvLUTavYQWUjgFIY5jIyj/AGuAAfoTXQUAFFFFABRRRQAUUV5r45+IGn+Drq0tbq1nme4XfmPGEXOM89T7UAelUV5t428fWfhAWcl1YXc8F0uY5YgoGfQhiDnGDXe6ddx6hZW17EGWO4iWVA4wQGAIz780AXKKKKACiiigAooooAKKKKACiiigAooooAKKKKACiiigAooooAKKKKACiiigAooooAKKKKACiiigAooooAKKKKACiiigAooooAKKKKACiiigAooooAKKKKACiiigAooooAKKKKACiiigAooooAKKKKACiiigAooooAK4rxr4VHiyzWxn1G4trXcGeOFV+cjpkkZ/D2rtaKAPOvBXgePweJorHVLqS2mO54ZVQjdjAIIGR/8AWFc5H8K4I9fHiAa3enUPP88tsQKWzyMAdD0r2iigDxfV/hdHquvjX59bu/tyyJIpEabVKY24GOgwK5D40WN/q2teGtM0u7lm1mNWlWJV2Acj99u6Lyh/L8/peua13wxpWuTQXF5A4urf/U3EMrRyR854ZSDQJq5853dl8YNOt5bx78skCmR8Swngck4I547V2L6FP8V/CGiX9/cPY3sLSbmEfySDdtLAZ7hQc9jntXpS+D7SQFL3UdVvoWGGguLxijfULjP412MMUcEaxQxpHGgwqIoAA9ABQMpaNp8Wk6baafCWaO2iWJWbqcDGT9awfGuiX/iHSZtMtL+OzinXbK5hLsRkHA5GAeQa7CigDwvwx8Otd8LGb+yfEsaLMAHWS0Dg46Hr15NXtW8EeI9eu7BtY8RwT2drMkrW0dpsV8EE5weSQO/SvZqKAPLvid4Cj8bWtt5dyLa8tSfLkZSylTjKkZ9gc1wOr/CfXNY06zt7/wAUefLbHbGjxYijTAACgd+Op7Yr6PooA8k1vwdrWp+CLfwv/aNkpQRxSTeS3zRRkFABng5Vcnvis/RPh5eWPg7U/DV3cWVytwS9vJsYeW5/iPPYgEY/Gva6KAPB/APw+1/wqL20fVbSXT72NkmRFYOjbSA6HHUZ/GsTQfhHrFhY6rZS+II47e9j2mKCLcJCDlSxYZAB9OeetfSdFAHjfw28D6x4U03UrK71G1kS5BMccKEhXK43FiAew4xTB4Y8UyeGW8N38mlX8Lw+VHdSFw0GOhxt+YjseD0zXs9FJq4mrmH4a0eHQNHs9LgO5LePbuP8TE5Y/iST+NVvF1vqF7ot5ZadBDLLdQvATLLsCBlIJ6HPWulopjPAvhZ4J8QeENRle7js5LaePy2ZJiGTBznGOfTHHWqXxN+HOqeIteGo6RbWUAMYWSR5MGVv7xGOD2z7V9FUUAcH4Fj8TWdhHYeIo7eV4Uwl3FLkuM8Ky4HIHfvjnnk8h47+HCeJvFWk6qFjFspC36k8uq8rx7/dOPava6KAKd/DLNY3EFtJ5MzxMkTjjYxGAfwNfM/gfwF4z0u31vT5RYWsF/E0LzTHzWcYIym05Gc/xflmvqSigDwD4M+FPEnhWbUItStIIbScqSxlDuxXIG3aSAOe9eV+HZ5j8Y5ZLONZpFvbgbGbbnCOG59cZr7Qk37G8sKXwdoY4Gfevnfw/wDDjxHpfjAeJprrTJnM8krwiSQDDhgQCVPQNx9KALGveE9Y8b+NLW/v9PfTtHsMJ++lVnmCsW4VScZJxnPTvninfGbw54g8SXmmpo2km5itUdnkaaNFy2MABmHTFfQIzgZ60UAfN/xP0bXtf8LeH9PsdDunnhVXnyyfuyqbNvXnPXPp+nq3w2s7vT/Cmn2V9aS21xbqyMkhXJ+YnIwTxz35ruqKACiiigAooooAKKKKACiiigAooooAKKKKACiiigAooooAKKKKACiiigAooooAKKKKACiiigAooooAKKKKACiiigAooooAKKKKACiiigAooooAKKKKACiiigAooooAKKKKACiiigAooooAKKKKAKb/APH0n0NXKpt/x9J9P6VcoAKKKKACiiigAooooAKKKKACiiigAooooAKKKKACiiigAooooAKKKKACiiigAooooAK+cP2kX26NpIx1um/9Br6Pr5e/aIvYLyHTdPtWM9zDM7ypGpbyxtGM46daAPRvg7bx3Hw706Nt6rMJwxVyD/rXHBHTp2rxH4Ytr2teJtW0mPxJqFvbJHIWYyGV9quANpbO05I59M+tew/BzWNOt/ANmst5EjWgmadWbBQeaxzjuPmHI7nHWvIvghewWfjLVnupFt47i3k8tpTsDfOG4z7An8KSVhJJbHQfBnW9Uj8V6poNxfz3dpH5gXz3LlSjEZGemc8irGq+KNW8T/EmHwtBez6fpsM7RyC2kMby7FLsSw5GdpAxXJfCC/tR8Q72ZpkVLozCFmOA5ZsgD3IrpPHer+Hj8RbfZdHSL+xG+51Pyy4kcKNsezp06sevT0pjG6vqOtaV8QYvDFr4h1JNPnkjCtI4mkTeoONz5J59egr6mQFVAJyQMEnvXgXhQ+CZPEj6zP4li1TXJ2+SWcCJFONoCLgDOMAZJ9q2Nf8AiPNpfje28NRaZ5kTyRRyTMxDEuAcqPQbhn6GgD2evnP9o5saLpQx1um/9ANfRlfNP7R88J0/SbcSxmYTuxj3DcBt6464oA9H+DP/ACIWk/8Abb/0c9en15H8Lde0iLwZpUUuqWUcscbI6STqrKQx4IJyP/r1ND4zttc8aWOjaPdCe1to5JrqWJgY3OwhVBB+YAtn0zj04APNk8T+Irf4qjQRq0k1j9rwYpAhGwpuI+UdgePoM1H4t8U+IdF+JMOl2urzGxluYD5EiKyhXK7l6Zxycdx65Ga5bWLmHRfjU15qMgt7dbpXMj9ArRAA8duRz279KyvE+uafr3xRsr+xnDWn2u2QTMCobaVBI9s00ruwHoH7SbYh0QHpvl5/Ba77UdU1D+wfD2j+HtQWDXLm2gKoURlWIINzvuBwB7ZJ7A9vPP2kSrvosWfm/eHHt8v/ANeuE8X6Nqnge58P+KLC+luFlhiKSyvv2PsGUz3QrnHTjIpAfUXiDVr/AMH+E7jUbqSTVryEDLeWqLuJAGQo4UZ+v9PEda8aeJ9P8OaP4og1IB9QlkSe1ks41T5SQuDjcRgdd3ft0r07XfiHbxeA08SWMKzvPiEROeI5Twwb6YP147HNfM3izVYNZ8L6bf3Optd6zJcuJ4CcLbRjIVVQfKoIwff8KAPrnUPF32PwN/wlBgG82qSiInjzGwoH03EfhXmXhvXNZv8ARv7d0W5069vppAL60SxVJoMsM7dpy/XOWznJPbFdVpGo6QfhhayahsuLD7NFbXSxsCU3MqHPoV3A+oxXh3inwbqnw7v7TXPD2otPbTyhIGjGXGeQjAZDqf19OlDVxNXPtIdBXmfxkcJ4C1glAwKxDB95UGfwzmvR7dneCNpF2uyAsvoccivMvjUR/wAIBqwJ6+Tj/v8AJQM+c/hn48tvBmgarm3knvJ508hNvyZ2nlm7D2HNfSHw4fTdds18SecLzVJxtnkcc27Y5iQfwqM/U5znmvHvgx4fs/Evg/XdLvgTHNcqVZfvRsFBDA+o/wAR3ri/D+q6r8KfFk+n34L2pIW4RclZEPKyJ7//AFxQB9d+MrzVtN0a5v8AR0tZJ7ZGleK4RiHRRkhdpHOPz6Vw/wAKPHN74zS+N8LOGS3K7YYEYEg/xEljx2xivVbO6tdStI7m2lSe2nTKuvIYH/PSvj57bVfAPxIksNFjQDUGCWyPkoY5T8pxnorZ6/3DQB9GaLr+pStrt3qK2v8AZmmySxpJBE6vKY+XOGJGBgjjqQeeK8+tPiPrmt6Nq+t6Ra6bFbacw3W9zvaVlxndlSAO/HfBr1tUsfCvhorOM2djbky4XdvwMsce5z+dfMMGrReI/DHiW9SSDRNOtgRDptiFj8926GUgZYdBgYH4DFAHv3w98Yv400Ke8jtktr2FzE0bEsm7AIOeuDnp14P1rzfw18UvEGua1No0GiWctyocKUlZFBU9WJ/h/Wm/s3ug0XVIt67zdAhc842DnFcN8EGjHxB1EO4VjHNsB/iO8cflk/hQB6vo3xH1G38WDwx4n0+2tbmR1jimtmJTcwyoOSc5yACO55rJ+KPi6PRfEtlp9/oGm6kjIs1vNKDvjy2O4PdTx0PFcP8AFFWv/ivpdtagyzI1srIoyQd27n/gJB+lT/Hs/wDFZ6IP+neP/wBGtQBvftFuHsNDGMZeRvpwte9+EePDej/9eMH/AKAK+ev2jBm20Iem/wDktfRHhUY8PaSPSyh/9AFAG9RRRQAUUUUAFFFFABRRRQAUUUUAFFFFABRRRQAUUUUAFFFFABRRRQAUUUUAFFFFABRRRQAUUUUAFFFFABRRRQAUUUUAFFFFABRRRQAUUUUAFFFFABRRRQAUUUUAFFFFABRRRQAUUUUAFFFFABRRRQAUUUUAFFFFABRRRQAUUVxnj/xC/hjw/cajFGHmDLHHuB2hmOMtjsBk+/TvQB2dU7u+trN4EuJlja4kEUQP8bYzgflXnjS+JLVNLvbfWINVs7q5hSfbaAbY3YAsjKenPccetee+Po9ef4jaBDDqkChyz2cbQ5SDgglhnLE46/hQB9I0V5x4p13WNEtNHsoYoLnVtRuBbecI2EKerlQSenOPYntisttf1rw94o0vRdXurfULXU9wjuEg8p43HbaCQRnH5+2KAPUp7qC3eFJZVR5n2RqTyzYzgflVmvnHx03iD/hZGgxRXdoQd72MUiMY04IJcAgknHY+n49t4w8Ta94XTS5Zl024W7uFgkVI5FKk9SCW/pQB6xUNxPFbQvPPIscUalndjgAetcF8RvEGq+GNK/tWxjs5oY2VJI5w27k4BBBx6cGvP/jVqGryeD7SaBraLT7oR/aQC3mlmG4KO23jnPPSgD6BR1kRXU5VhkH1FcTqfiO7h8UWOgWOn/aPNi8+5nLYWBMkZ478d8dRVdtbv/D3hi51bXIrVhbxoYksix3A7VAbdjBLH8BXJah4m1nw9ptt4outK0x7XUGja6S3DrOisPk3MeGIXjoME8dc0Ae20V5X8QvHN14W023v7TSHuoZygE8kgVF3AkAgfNnj0x79Msj8W+Jpb7dD4PupNNkiMkDmVEkbj+IE4XPoefalcVz1eivF/D3xA1jxLpV1caT4bea8iuGjEbzBI1UAH5mbGW5xgevYV0vgPxg3ifS7ueayaC+spWintkbcdw5G3OOvTnuDTGaNv4m+1+KLjQbWxllW0jDXV3uASIkZC+5PH6+hrsq8s8AeJ4tb1XW7OPRTpr2sgebfJueSRiwJbjj7vqa9ToAKK4CTxTcX2tXmj6HZRXM1ioNzLPN5aKx6KuAST19AMUvhPxZJ4jsb8x6ebfUrCUwz2kknAcdg4GOoI/CgDvqK4Twb4sbxPaX8q6c9rcWcxgeF5QcuB0yBx6Uzwv4ubW9Z1TR5tNezudPx5mZQ4bJxxwOO/wCNAHeSOI0Z2ztUEnAzx9K4Pw940t9d1+/0aGxuYHs497vcLsJOQMbeo696fL4sa51K60zRNNl1GezYLcyeYsUUZzgruPVhzxjt161558P9SOr/ABH8S3jWstqxt0RoJcbkK7EIOOOq0Aepf8JRZ/8ACUHw15Nx9r8jzxJs/d49M5z6c4x2rrMgY964HSPGenat4ludEtbS6FxbxFpZpYTHjBAxg4bHI5I7ivO/Efi3Ul+JGkaeukXpgtBKyQIVD3WUdfMUEgFRgkZPY9DwASZ9BUVzuseILXSLO3nuo5/OuCqQ2kahppHP8IXOMjPPOB61gt41hsdQt7HW9Nu9Ja5O2Gaco0TNx8u9GIB5H/1qBnoFFcP4u8caL4TVRqMk5lYZWKGIsW/HhR+JFQ6X490XVdf/ALDsjPLMYzIk4j/dOAM/Kc5PfnGOOtAHfUUUUAFFFFABRRRQAUUUUAFFFFABRRRQAUUUUAFFFFABRRRQAUUUUAFFFFABRRRQAUUUUAFFFFABRRRQAUUUUAFFFFABRRRQAUUUUAFFFFABRRRQAUUUUAFFFFABRRRQAUUUUAFFFFABRRRQAUUUUAU2/wCPpfpVyqbf8fS/SrlABRRRQAUUUUAFFFFABRRRQAUUUUAFFFFABRRRQAUUUUAFFFFABRRRQAUUUUAFFFFABTDGjHJRSfcU+s19UsE1BNNe8gW9kXekBcB2HsO/Qn8KAL3lR4I2LgjB460z7NAP+WMf/fAqeigCqtnbKwZbaEMDkEIOK+c9Y8O2+p+MtWufGWlXps2CpYXNnG7RlBnG7ywTuxjr6H2NfS1V3ubdZkt2miEz5KxlxubHPA6mgD5f1b4d6Bq0VunhC31FLgyjddSLIsMa9yS4BJHovNfTS2NsZI55IIpLmNQonaMF/wA+tXqKACsm40XSrqVpbjTLOaRjlnkgVifqSK1qKAME+HNDPXRdO/8AAVP8Kt2Ok6bp8jSWWn2ltIw2loYVQkemQK06KAMbVNC0nV3jfUdNtLt4vuNNErEe2SOnt0plx4e0S5fzJ9H0+V8AbpLZGOAMAZI7AAfhW5SZGQMjJ7UAc7qfhjQ9VlWa/wBKtLiRVChpIwSAO1OufDWi3VnBYz6bbyWluSYoWXKoT6CuhoosJKxyq+EPDyWk9muj2i28+PMjWPAbHSnP4S0CTSl0dtJtjYK/mCHZwH/vZ657ZznHFdRRQMwU8O6Qmk/2OunwjTsgm3A+UkMG59eQDzVKw8I6Dp9wtxbaciOj74wXZkjb1VSSqn3AFdXRQAVzmv8AhrSfESCPVbVrhAAAvnOg656KRXR0UAcl4e8H6D4cleXSLE2ruAH2zSENgYGQWINUtc8BeGtevGvdT097m4YYLtcyjA9AAwAHsK7qigDnvD/hzS/DsTQaVDJBCxJMZnkdcnHIDMcHjtVq40exudUtNVlgDXtojpDJk/KG4P14z+ZrXooArXtpBfWs1pdRLLBMhSRG6Mp6ivM9O+FPhGwjuUXT2m88Fd00hYxj/Z9OvXr716rRQBw3hPwTong/7RLpsMnmyjDyzSbm2jnaOwGeen8hXyv8JtCsfEXi3VIb15UVYpJImhk2Or+YuCrDuBmvte+tIL+2ltblC8Mq7XUMVyPqOa5XS/A/hrSbpLuw0qKC4Q5V0dsj9aAK3hfwHovhu8mv7YT3F9LnNzdyeY4B7A9vTPX3rM8T/DXSPE2qnVNQu79rjaqIFlAWMAkgKMcck16hRQB5P4m+GOn+JXt5NR1fVpGgQomZUOBxn+DrxXomi6aukafBYR3E88cChI2mKlgo6DgAcDjpWpRQAUUUUAFFFFABRRRQAUUUUAFFFFABRRRQAUUUUAFFFFABRRRQAUUUUAFFFFABRRRQAUUUUAFFFFABRRRQAUUUUAFFFFABRRRQAUUUUAFFFFABRRRQAUUUUAFFFFABRRRQAUUUUAFFFFABRRRQAUUUUAFFFFABRRRQAUUUUAFcx4ul0gaaLXXIxJYXsyWzBuFBY5Uk5BAyByOnB966esrWNIsNatfsmo2yXFvuDbGzjI6HigD571Pw9qvwzvLPUfD+qS3GkXFykMthOd3LZ6Y4I68jBBx15rofGzKvxR8JFiAPLYcnudwFekaZ4O0TTLiK4gtnZ4c+QJpnkWH/AHAxIHbnrxUvibwlovic251a084wElCHZDg9RkEcGgDj/HXima31fR9AsbyO0XUnIlvty/u0B2lVzxuJBGexx36cZ4i0/S9N+I3hWC2kMlwCxuGnnaR2bHylixPJ5I6dvavXdb8F6Brdha2F5YKYLTP2cRsUMecZwQe+BnPXr1rPvPhz4UvEtUk0mNRbHKFHZSwzkhjnLdO+aTE1c4/xWEm+KfhQeYqr9nkYN2OA5A/HGPxpfjVPFDZ+H7tnXyotUjZmzxgAk8/hXoPiPwdoniJLVb+05tP9Q0LGMoPQFe3A49qual4a0jU9GGi3VmrWChQsYJBXHQgjnPv35znJpjPOfjfqNmPBssQuYTLNLH5SBwS4DZJHtgVmfGIgfDyxwQRvgwR3+Q12EPwy8Lw6Y+nJZP5chUvI0pMjbSSBuP3RknhcV0Go+EdFv9E/sN7MRWAIZUiO0q2c7gfX60hXMnx14jTwz4WN79mS7dhHEkTjKEt3b2wD9envXlnxa0xovBcWoarq9xd6hJJH5Y3hIctyVWNQAQADycnjr2r16XwTos2hSaHLFLJbSFWaR5C0u4Ywdx6EYxxxjI71gSfCvw3LpwsphezOqBEuZbktJGB0C5+VfoFpjOS+N3mDwPpMUeSXuYUIAyW/dscfmBXvJG20I7CP+lee6r8OdJ1PTbTTJ7rUDZ2xLrH5+dz9NxJGSccegHQCuybSd2kHTPt14FKbPtAdfNxn+9jHTjOOnvzQB5Z8BBjwk/8A19P/ACFR/CNt2s+MTj/mJN/6E9dv4S8G23hWynsrDUL4wy5OJGQ7WP8AEPl4P6e1ReGfBUHh27vbu21XUZJL0lphKyFWY5O7G3rk5/8ArUAcX8MWEnjLxs46C5ReoPRpB2+le515/wCFPBFt4a1C8v7fUr+eS9O64WZkKyNknJAUc5Y/nXoFAHkGl6hN4j8Razb6GYtNs7WVYr29jiRp7qQZGFJyABg4JB6571ifBmLyNT8XRb3k8u/Kb3OWbDOMk+tdEPhvbw6/d6rZaxqFjDdsXntrWTy9xJyRuHIGc9ORk4Iq14T+H1r4Y1i61Cz1G88mc5FrvOzoR8/Pz43HGe9AGF8G8A+JhkZGqSZFUvC8rr498bywAO6RLtxyNwHT8xW03w0ii1y81LT9b1HT7e9cvcW1q+zcxyeG7DJJ6cZOMVpeGfh7YeHtbvNWtLu6Xz3JFur4jCnnB7tzzyaAOZ+AVxFceGrs+bvuTeu8+WyxJVcE59cdfY+9TeDzu+JvixsAYjjGAPZf8Kuf8K7udM1mfUfDOvTaTHdHNxAYhKhOc8BuO5xkHGTjjir/AIb8Af2Lr97rL63fXMlw2drkAsPRyPvc+gAHFAGXpI/4u7rJ/wCoWn846j1GTzPi9pi4x5enOvXr98/1rYsPB+q2vjCfxM2swSNcIIprf7KQvlgKNqnecfdBz6+vNTeJ/B97qXiOw8QaVqosLq2j8p8whw65PY98MRznt0xQBy+tXIf4v6Jb3ZHlR2bm3DDjeVfke/GPw9a2Pjfax3Hge8lcAtbSxSpkdCXCfyc1seLPBcevRWM8d9NbavYAG3vRgktwfnHcZGccYz6ZFOuPD2q64ttB4hvLOSyhcSPb2kLL9oYHI3lifl9gOfXtSSElY8p+Kks83w18Pm6TdczNBkkcg+Uxz9cfzNfR8FvDCkQjiRBGgRMD7qjoB7V5v8RvCGo+LoLW0tr+3s7W3kEozExcuAQOQeAATXomnrdraxrfPE9yBh3iUqre4B6UxlyiiigAooooAKKKKACiiigAooooAKKKKACiiigAooooAKKKKACiiigAooooAKKKKACiiigAooooAKKKKACiiigAooooAKKKKACiiigAooooAKKKKACiiigAooooAKKKKACiiigAooooAKKKKACiiigCmw/0pfpVyqh/4+l/3at0AFFFFABRRRQAUUUUAFFFFABRRRQAUUUUAFFFFABRRRQAUUUUAFFFFABRRRQAUUUUAFcVc6P4bfxVb6nMYTrgTbEhm+Y4U87M8nbnkj+ldrXg2sWFrafGLw/LbwpE9xazSS7AAHbZKNx9/U+1AHuk80VvE0s8qRRKMs7sFA+pNZ+m6xpuqhvsF9b3JT7wikDFfqO1eT+INQ1DVfiDBo1pb2s8Wn2v2jyLyUpE8hx8+ADuIBGMg45Ix1q9J4V12XxlYeJETS7Lyl8u7SCZ2M6ngk/IATzxn0XnikxN2PVby8trKLzru4ht4s43yuEGfTJrwG7TTm+MWhXWmyQyJc2skkrwybwz+XKM5BPYL+ldR4Qki8VeJNc1a8jWWKxmFnZxvkiMLncwB4yxxz1rmZtBs9I+MWkPpttHBFcWkk80aKAobbIpIHbOF6e/qaYz6AaeFZVhaVBK33ULDcfoKjgvLW4keKG5hkkj++iOGK/UDpXgWt+HrZvi3pwjmuIkurN55wkzAufnBUHOQpwMge+MZpuq6JYeE/iH4ZbQ7ZrZbzfHPHG7FWHToc9jn8AevNAH0HPPFbxmSeVIkHVnYKPzNEE8NxGJYZUkjP8AEjAj8xXl/iqwtE8Rw6t4hu7WbSUgMVrp8sZkZ5j1ITBDH8z0rlfARt4viHr9lY2c9jp8losps5Y/LXdlBuCdgcnH1/CgD1G08UWd94ll0O1kjlMFt50sitkB9wAQepxkn8Peutd1RSzsFUdSTgCvnTwt4f0Sb4meIbYaZb/ZbSGIwwtGNqMAmSB065P41s3eo3XiHxrqVk2lTanpmkrGgto5kVDKedzhmAb+IAf7PTrQB7jHIkq7o3V19VORXhWmRfZ/i/eQi4uJU+w7ws0hfYSFyFJPSrnhbR9d03xg1xaaNLpfh+4iImtnuo2RHwSGVFY4ycdPU1DZj/i8l+f+nBf/AEFaAPcqQkKMkgD3pa8A8aapZWnjlIfFkczaE1qv2TO4wiXcMs4XqeG69ABx0NAHv9FedeHNBhT+1ZdP1iaXTL9Y/sxhuCzW+N24KTnA+YY7jFeT/DbRL7xVo+q2t/r2ox2K3jKRDJiaRgB952B+XH8IHXmgD6dorwDwNqV74W8Uan4Q1S+a5sYYjcWs8p3MiAbsE+m3OfQrx1rU8Gxj4g2d9rGry3JgkuXitbSO4aNIYwBg/KRlvXORxQB7XXilg9/a/FSaxk1W9ubVrBplimk+VCxHAUADAx6Z+tN8I6rqGieNb3wdfXU13ZmLz7CWdi8irjO0seoxkc9NvHWo7Us3xkvMsSF05QAewwtAHuNFeNav4h/tTxTeaNu1NdO0+JfOXT4XZ5ZW7FkG5VAOO2SDWX4Xv9X03xcun2lnrs/h26X7+oW8o+zPgnIZxnbkYwT39eoK53vi/WtW8PXFpfwWMmoaU37u6hgTM0Z7OvqOxB9B61s+GbvUNRtDf30JtlnYtBbMMNHH/CW/2j1x24964fQLq58bajqt019dW+lWVybW2itJzEZGUDc7MuCc5BAzgfnV3wjYeLbJtW0zU71pLSM406/lKyyEEn7wzk4GPvd88kUDPTqK+dfAUnizxL/btrc+IpI4YbvyjcpEBLlcghB91ARjpyK6X4c6nqsOu+IPDuq6i+oLp7K8VzKMPtPUE/l+tAHstFeP+H9Qu/H8+o3Kahc2GkW0xt7dLKTZJIwAJdn545GAMD685Z4a1vVtH8YSeENavPtsUkBnsLp1xI4GTtbHXgNz/se/AB7HR0rxK11qbxH4r1jR7nXLjSnsZAlpb25VDKO7ksp3dvl9DWpf2PiOTwjrlvqmsTJdwPM0V3BEkbTQqgZeF+6Cc5xz2zQB6Vp1/balAbi1k8yISPGHA4JVipwe4yDyK5nw1H4nTVNXOtz20lgZf9AESgEJk9cD0x1JOc1xfwWs72PwVZTx6i7pIs3lW8kamONvMYdQNxGRnGe5qz8NvEOtatrXiHT9XuYZ/wCzpVjjMMYQfecE8f7o6nigD2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qEf6Uv+7Vuqp/4+R/u1aoAKKKKACiiigAooooAKKKKACiiigAooooAKKKKACiiigAooooAKKKKACiiigAooooAK8S8QKzfF/wANEAkLYyk4HQbZRXpviaDWbjTimg3dva329SJJ13LtzyOh6/T/ABrI0rQbuTXD4g1k2xvkgFtBHbFikScljlgCSST24HrQBw3xH8M61FrNr4u8MqJNQtk8ua37yjoCB34OCM9AMV0XhnVfFWv3Ef8AaejjRrOEh5CXJknIJwoH8K5HOeo4716dRQB4H9l13wH4o1O8sNGl1TRtWlEpS1OXhfJz8vblj7YxyMYCyx+Jbv4i6brTeHZYrWOzMWDKpwpD8s2cBst054r3uigDxS/+3S/E2x1MaTf/ANn21s1o1wIGKliX5/3fmHP41X8bPet478PXdtpGo3NtYFhPLFbOVG7rg4wcDn36V7nRQB4De3Go6B8Q7zVrvRL/AFOzu7dI7Ka1tw7RcDK4ONp+9nJBxzUeg3esx/E67vr/AMPXtvFqFokUezEgiX5cM7D5R905HYnHPU/QVFAHgdk174f+JetSyaVfXKanGgtnt48oTgH5mJAUZUgntj05rP8AE8Wt+A/GF14m06xfUNK1ED7VDEpzGQBknA45yQ2MckH1r6MxQRmgDz/wv4j1DxNOlxFpVxp+mxgl3u1w05IOAg/ujqT7AetcHpl0svxZvL3yboWktqsEVwbdwjybV4zjgdRn1HvXvgGKTA9BQAteY6t4l0afVtV8PeIbeNbKJYyks8f7p8qCQW7MCwwePzr06mPGjghkVgeoIzQB4f8ACnSTp2ta8+lSzt4cZlFr5hO13wMsueoHI3dxjrWB8GPEWmadaatZ31ytq7XjzI0vyo4wAQG6ZGOnXkV9BalcCyspZVgml2rhY4Iy7E9gAK8a+COm3WnaNeafqumzwTG6M6ieE7SpVF4J4zkHigDU0bTB4m8Tat4iMbLpstn9gs3ZSDMCPmkA646gHuDWB8LdS/4RJb7wv4gkSykt5jJbzTnYkqHrhiceh/H1zXv4AAwBgVFNBDNjzYkkx03qDQB5HoNp/b3j+88SxQyjT7S2+yW8zqVE0mfmZc9VALDPeudstTsj8ZLsi6iKvarCrBxgybVO0HoT/XjrX0GFCgAAADsKrC0tlIIt4gR0IQUAfPGsard/Dnx1f6nd2by6JrJUmSL+FgPT+8CW47g59q9T8P8AjO18UXaR6JDLNaxkm5uZYmRU44Vc9WJx9BXb3FvDdRmK4hjljPJSRQw/I0sEENvGI4IkijHRUUKB+AoA+Y/B/iCP4b69rGgeIFeG1mm+0QXCxlgQeAeOSCMdBwQR9Pb9A8Tw69NcXVmjrpECbRdzLsEr552552gdSQOT7V0t7p1lf7ftlnb3G37vnRK+PpkVObeBofIMMZhxjyyo249MdKAPDPgne2sx8RhLiJmfUHkUBxkoejY9PeoPBktpqPxA8aRJcoROgiXac7sDaxH0Ne4QaXp9uWaGxtoiwKkpCq5HpwOlMt9H0y2kWWDTrSKReVdIFUj6ECgDxT4NznQbjVvCupsIb2G482FZDjzVIxlc9RwD/wAC+ta81kviH4n2uoW372z0a02TTA/J5zbiEBHUgOCfpz6H1DVND0vVip1DT7a5ZPutJGCR+PWtC1tre0iENtBHDEDkJGgVR+AoA8j1nSfCfxClv0aX7Nq+mzPbvPG2ySMqxAJB4ZeP5gEVl+Dr3Up/BXiay1C7N6lgLm2guyP9aiof4s/MP6GvUrzwpoF67SXGkWbyM5dnMQDMxOSSRyefWt6C2gt4Ft4YI44FGBGiAKB6YHFJKwkrHlHwW1Kyk8G6ZZJdQtdxmYPCHBdf3jNyOuMEHPuKyfhOIx4k8ZsCPMOoNkZ5xvfHH4mvUtO8MaJpguhY6bb2/wBrBE3lLt3A9vYc9BgU7S/DWi6TObjT9Nt7aUjaWiXbke/rTGdD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CP9KH0q3VX/l5/C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V/wCXn8KtVV/5efwq1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Vf8Al5/CrVVf+Xk/SrV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UH/H0fpVuqo/4+T9Kt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UH/ST9KtVUH/AB9H6Vb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o/wCPk/SrVVE/4+G+l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mn/Hy30q5VOM5uW+lXKSAKKKKY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GI/6S9Xqoxf8fMlX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jF/x8yVeqjF/wAfMlX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ClEP8ASZDV2qMJP2h6v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FSIfvnq3VOH/AFz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KUH+uertUoP9bJV2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wf616uVTt/8AWv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pW5/evV2qFsf3sn1q/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Urb/AFkn1q7VK3/1r/Wr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Tt/9ZJVyqVtzI/1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pRRQBTtvvyfWrlU7X7z/Wrl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QaKD0oAp233n+tXKp2owz/AFq5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pRQelAFK1+8/1q7VO16v9a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B6UUHpQBStOr/WrtUrTq/1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HpRSHoaAKdp1f61dqlZ87/rV2gSCiiigY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SN0P0paRuh+lAFGy/j+tX6o2XRvrV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prfdP0p1Nf7rfSgClY9G+tX6z7Akq31rQpIAooop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1/ut9KdTX+630oApWH3W+tX6oWAwp+tX6E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1/ut9KdTX+630oAp2P3G+tXqo2P3D9avUkAUUUUw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a/3W+lOpr/AHT9KAKVh9w/Wr9UbH7h+tXqE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yT7jfQ0+myfcb6GgClYDEZ+tX6o2H+rP1q9Qg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Sfcb6Gn1HL/q2+lAFax/1Z+tXap2X+rP1q5Qg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5v9W/0NSVHL/q2+lAFax/1f41dqlYkGM4IPNX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5f9W30qSopv9W30oAr2KgR8Adau1SsR+7P1q7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FN/qm+lS1FN/qm+lAFex/1f41dqnZDEf41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im/1TfSpain4if6UAQ2X+q/GrdU7L/VVc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in/1T/SpahuP9U/0oAhsv9V+NXKp2QxEPrVy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G5/1L/Spqguf9S/0oAjsv9UKt1Usv9UK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QXP8AqX+lT1Bc/wCpf6UAR2X+qFW6qWX+pH1q3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Bc/6l/pU9QXP+pf6UAR2X+pFW6qWf+pFW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LkZhf6VPUFz/qX+lADLMYhFWqrWn+pFW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oLn/AFLfSp6r3J/dNQAlr/ql4qzVe1/1S1YoEgoooo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WuziFjVmq90MxGgBbY5iWp6gtv9UtT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rv/AFRqzVW8/wBUaTAfbDES/Sp6gtv9Sv0qem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VvP9SfrVqqt3/qjSYD7b/VL9KnqG3/1S/SpqY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W8/1R+tWqrXRxEaAH2/8Aqlz6VNUUH+qX6VL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Xus+UcetWKrXX+roAfBny1zjpU1RQ/6tfpUt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a7OI/xqzVa6/wBX+NAEsP8Aq1+lSVHF/q1+lS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roZjqzVe5+5QBLEMIv0p9Mj+4v0p9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e5GUqxVe5OEoAli+4v0p9Mj+4PpT6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9yMpViq9z9ygCZPuD6U6mp90fSn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7n7lWKrXX3BQBNH9xfpT6ZH9wfSn0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Vrn7oqzVa6OFFAE6fdH0p1NT7o+l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q3RwBVqqt0eBQBYT7o+lOpqfdF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p3nRfrVyqd50WgCzH9wfSn01Puj6U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nedF+tXKo3pIC4GeaGBcT7o+lOpkf3B9KfQAUUUUAFFFFABRRRQAUUUUAFFFFABRRRQAUUUUAFFFFABRRRQAUUUUAFFFFABRRRQAUUUUAFFFFABRRRQAUUUUAFFFFABRRRQAUUUUAFFFFABRRRQAUUUUAFFFFABRRRQAUUUUAFFFFABRRRQAUUUUAFFFFABRRRQAUUUUAFFFFABRRRQAUUUUAFFFFABRRRQAUUUUAFFFFABRRRQAUUUUAFFFFABRRRQAUUUUAFFFFABRRRQAUUUUAFFFFABRRRQAUUUUAFFFFABXjmr/FCCx1e90610XUNQS0fypJ7ZNw8wfeXHscj6ivY6qWVnb2MIgtoljjBLYHck5JJ7knuaAPN/C3xDj8Qaumlf2Lf2cro0m64UKNoHX8+K9Trzbwqf7W8Ta9rZ5ihcabbHP8MfMmPUFjXpNABRRRQAUUUUAFFFFABRRRQAUUUUAFFFFABRRRQAUUUUAFFFFABRRRQAUUUUAFFFFABRRRQAUUUUAFFFFABRRRQAUUUUAFFFFABRRRQAUUUUAFFFFABRRRQAUUUUAFFFFABRRRQAUUUUAFFFFABRRRQAUUUUAFFFFABRRRQAUUUUAFFFFABRRRQAUUUUAFFFFABRRRQAUUUUAFFFFABRRRQAUUUUAFFFFABRRRQAUUUUAFFFFABRRRQAUUUUAFFFFABRRRQAUUUUAFUrzov1q7VO7PC0AWk+6KdTU+6KdQAUUUUAFFFFABRRRQAUUUUAFFFFABRRRQAUUUUAFFFFABRRRQAUUUUAFFFFABRRRQAUUUUAFFFFABRRRQAUUUUAFFFFABRRRQAUUUUAFFFFABRRRQAUUUUAFFFFABRRRQAUUUUAFFFFABRRRQAUUUUAFFFFABRRRQAUUUUAFFFFABRRRQAUUUUAFFFFABRRRQAUUUUAFFFFABRRRQAUUUUAFFFFABRRRQAUUUUAFFFFABRRRQAUUUUAFFFFABRRRQAUUUUAFFFFABXL+M9WOieH76+TPnLHshA6mRjtXH4kV1FYet6Lba19jF08oS1uUuVRCArsvQNkHI56cUAVPBmjpoPh7T9ORNrRwgy+8h5c/99E109FFABRRRQAUUUUAFFFFABRRRQAUUUUAFFFFABRRRQAUUUUAFFFFABRRRQAUUUUAFFFFABRRRQAUUUUAFFFFABRRRQAUUUUAFFFFABRRRQAUUUUAFFFFABRRRQAUUUUAFFFFABRRRQAUUUUAFFFFABRRRQAUUUUAFFFFABRRRQAUUUUAFFFFABRRRQAUUUUAFFFFABRRRQAUUUUAFFFFABRRRQAUUUUAFFFFABRRRQAUUUUAFFFFABRRRQAUUUUAFFFFABRRRQAUUUUAFUbzjb9avVn3yhtme1AmXk+6KdUcahVGKkoBBRRRQM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jeDJSr1UrvqlDAtp90U6mr90U6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hecsoq/VG7A3pkUAXE4UU6kX7opa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F599Kv1Qu/vpQJl5fuilpF4ApaBh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VC7P7xOKv1n3Z/eIKAL69BS0g6Cl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zL3/AFsdadZl7/ro/pSYmaS/dFLSL0FLT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Zt5nzUwa0qzrvPmpxSYGgv3RS0i9BS0w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qFyCZVxV+qky5cGgC0OgpaQdKW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qJ13MDUtFAAO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mu2xS2M4FOqKb/AFTfSgBIJfNXdjH41NVOyGI/xq5QAUUUUAf/2QAACmVuZHN0cmVhbQplbmRvYmoKMTU2IDAgb2JqCjE2MjE4NAplbmRvYmoKMTUzIDAgb2JqCjw8L0pJMjZhIDE1NSAwIFIKPj4NCmVuZG9iagoxNTQgMCBvYmoKPDwgL0ZpbHRlciAvRmxhdGVEZWNvZGUgL0xlbmd0aCAxNTcgMCBSPj4NCnN0cmVhbQ0KeJwr5DK1NNUzMDBQMEAiLUwMMcSSc7n0vTyNzBIVXPK5ArkAPSgLTQplbmRzdHJlYW0KZW5kb2JqCjE1NyAwIG9iago0MAplbmRvYmoKMiAwIG9iago8PC9UeXBlIC9QYWdlcwovQ291bnQgMjYKL0tpZHMgWyAxIDAgUiA4IDAgUiAxNCAwIFIgMjAgMCBSIDI2IDAgUiAzMiAwIFIgMzggMCBSIDQ0IDAgUiA1MCAwIFIgNTYgMCBSIDYyIDAgUiA2OCAwIFIgNzQgMCBSIDgwIDAgUiA4NiAwIFIgOTIgMCBSIDk4IDAgUiAxMDQgMCBSIDExMCAwIFIgMTE2IDAgUiAxMjIgMCBSIDEyOCAwIFIgMTM0IDAgUiAxNDAgMCBSIDE0NiAwIFIgMTUyIDAgUiBdCj4+DQplbmRvYmoKMTU4IDAgb2JqCjw8L1R5cGUvTWV0YWRhdGEvU3VidHlwZS9YTUwvTGVuZ3RoIDE1OSAwIFI+Pg0Kc3RyZWFtCjw/eHBhY2tldCBiZWdpbj0i77u/IiBpZD0iVzVNME1wQ2VoaUh6cmVTek5UY3prYzlkIj8+Cjx4OnhtcG1ldGEgeG1sbnM6eD0iYWRvYmU6bnM6bWV0YS8iIHg6eG1wdGs9IkFkb2JlIFhNUCBDb3JlIDUuMi1jMDAxIDYzLjEzOTQzOSwgMjAxMC8wOS8yNy0xMzozNzoyNiAgICAgICAgIj4KCTxyZGY6UkRGIHhtbG5zOnJkZj0iaHR0cDovL3d3dy53My5vcmcvMTk5OS8wMi8yMi1yZGYtc3ludGF4LW5zIyI+CgkJPHJkZjpEZXNjcmlwdGlvbiByZGY6YWJvdXQ9IiIgeG1sbnM6cGRmPSJodHRwOi8vbnMuYWRvYmUuY29tL3BkZi8xLjMvIj4KCQkJPHBkZjpQcm9kdWNlcj5LT05JQ0EgTUlOT0xUQSBiaXpodWIgQzIyNzwvcGRmOlByb2R1Y2VyPgoJCTwvcmRmOkRlc2NyaXB0aW9uPgoJCTxyZGY6RGVzY3JpcHRpb24gcmRmOmFib3V0PSIiIHhtbG5zOnhtcD0iaHR0cDovL25zLmFkb2JlLmNvbS94YXAvMS4wLyI+CgkJCTx4bXA6Q3JlYXRlRGF0ZT4yMDIyLTA2LTE3VDE2OjU0OjI3KzAxOjAwPC94bXA6Q3JlYXRlRGF0ZT4KCQkJPHhtcDpNb2RpZnlEYXRlPjIwMjItMDYtMTdUMTY6NTQ6MjcrMDE6MDA8L3htcDpNb2RpZnlEYXRlPgoJCQk8eG1wOk1ldGFkYXRhRGF0ZT4yMDIyLTA2LTE3VDE2OjU0OjI3KzAxOjAwPC94bXA6TWV0YWRhdGFEYXRlPgoJCQk8eG1wOkNyZWF0b3JUb29sPkMyMjc8L3htcDpDcmVhdG9yVG9vbD4KCQk8L3JkZjpEZXNjcmlwdGlvbj4KCQk8cmRmOkRlc2NyaXB0aW9uIHJkZjphYm91dD0iIiB4bWxuczp4bXBNTT0iaHR0cDovL25zLmFkb2JlLmNvbS94YXAvMS4wL21tLyIgeG1sbnM6c3RSZWY9Imh0dHA6Ly9ucy5hZG9iZS5jb20veGFwLzEuMC9zVHlwZS9SZXNvdXJjZVJlZiMiIHhtbG5zOnN0RXZ0PSJodHRwOi8vbnMuYWRvYmUuY29tL3hhcC8xLjAvc1R5cGUvUmVzb3VyY2VFdmVudCMiPgoJCQk8eG1wTU06RG9jdW1lbnRJRD51dWlkOjZiYWVlOWZiMDdlNjExMTAzNjFiYjQzMWE1NThiNDMxPC94bXBNTTpEb2N1bWVudElEPgoJCQk8eG1wTU06SW5zdGFuY2VJRD51dWlkOjZiYWVlOWZiMDdlNjExMTAzNjFiYjQzMWE1NThiNDMxPC94bXBNTTpJbnN0YW5jZUlEPgoJCQk8eG1wTU06UmVuZGl0aW9uQ2xhc3M+ZGVmYXVsdDwveG1wTU06UmVuZGl0aW9uQ2xhc3M+CgkJCTx4bXBNTTpWZXJzaW9uSUQ+MTwveG1wTU06VmVyc2lvbklEPgoJCQk8eG1wTU06RGVyaXZlZEZyb20gcmRmOnBhcnNlVHlwZT0iUmVzb3VyY2UiPgoJCQkJPHN0UmVmOmluc3RhbmNlSUQ+dXVpZDo2YmFlZTlmYi0wN2U2LTExMTAtMzYxYi1iNDMxYTU1OGI0MzE8L3N0UmVmOmluc3RhbmNlSUQ+CgkJCQk8c3RSZWY6ZG9jdW1lbnRJRD51dWlkOjZiYWVlOWZiLTA3ZTYtMTExMC0zNjFiLWI0MzFhNTU4YjQzMTwvc3RSZWY6ZG9jdW1lbnRJRD4KCQkJPC94bXBNTTpEZXJpdmVkRnJvbT4KCQk8L3JkZjpEZXNjcmlwdGlvbj4KCQk8cmRmOkRlc2NyaXB0aW9uIHJkZjphYm91dD0iIiB4bWxuczpkYz0iaHR0cDovL3B1cmwub3JnL2RjL2VsZW1lbnRzLzEuMS8iPgoJCQk8ZGM6Zm9ybWF0PmFwcGxpY2F0aW9uL3BkZjwvZGM6Zm9ybWF0PgoJCQk8ZGM6dGl0bGU+CgkJCQk8cmRmOkFsdD4KCQkJCQk8cmRmOmxpIHhtbDpsYW5nPSJ4LWRlZmF1bHQiPkMyMjctMjAyMjA2MTcxNjU0Mjc8L3JkZjpsaT4KCQkJCTwvcmRmOkFsdD4KCQkJPC9kYzp0aXRsZT4KCQk8L3JkZjpEZXNjcmlwdGlvbj4KCTwvcmRmOlJERj4KPC94OnhtcG1ldGE+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jw/eHBhY2tldCBlbmQ9InciPz4KZW5kc3RyZWFtDQplbmRvYmoKMTU5IDAgb2JqCjM4NTMKZW5kb2JqCjE2MCAwIG9iago8PAovVGl0bGUo/v8AQwAyADIANwAtADIAMAAyADIAMAA2ADEANwAxADYANQA0ADIANykvQ3JlYXRvcihDMjI3KS9Qcm9kdWNlcihLT05JQ0EgTUlOT0xUQSBiaXpodWIgQzIyNykvQ3JlYXRpb25EYXRlKEQ6MjAyMjA2MTcxNjU0MjcrMDEnMDAnKS9Nb2REYXRlKEQ6MjAyMjA2MTcxNjU0MjcrMDEnMDAnKT4+DQplbmRvYmoKMTYxIDAgb2JqCjw8L1R5cGUgL0NhdGFsb2cKL1BhZ2VzIDIgMCBSCi9NZXRhZGF0YSAxNTggMCBSCi9PcGVuQWN0aW9uIFsgMSAwIFIgL0ZpdCBdCj4+DQplbmRvYmoKeHJlZg0KMCAxNjINCjAwMDAwMDAwMDAgNjU1MzUgZg0KMDAwMDAwMDAxNiAwMDAwMCBuDQowMDA3NjI5MzY5IDAwMDAwIG4NCjAwMDAyMzQ3MzAgMDAwMDAgbg0KMDAwMDIzNDc2MyAwMDAwMCBuDQowMDAwMDAwMjA0IDAwMDAwIG4NCjAwMDAyMzQ3MDggMDAwMDAgbg0KMDAwMDIzNDg3NyAwMDAwMCBuDQowMDAwMjM0ODk1IDAwMDAwIG4NCjAwMDA0NTUyNjkgMDAwMDAgbg0KMDAwMDQ1NTMwMyAwMDAwMCBuDQowMDAwMjM1MDg0IDAwMDAwIG4NCjAwMDA0NTUyNDYgMDAwMDAgbg0KMDAwMDQ1NTQxOSAwMDAwMCBuDQowMDAwNDU1NDM4IDAwMDAwIG4NCjAwMDA3Nzk2NDYgMDAwMDAgbg0KMDAwMDc3OTY4MSAwMDAwMCBuDQowMDAwNDU1NjI5IDAwMDAwIG4NCjAwMDA3Nzk2MjMgMDAwMDAgbg0KMDAwMDc3OTc5NyAwMDAwMCBuDQowMDAwNzc5ODE2IDAwMDAwIG4NCjAwMDEzMjc4NjQgMDAwMDAgbg0KMDAwMTMyNzg5OSAwMDAwMCBuDQowMDAwNzgwMDA3IDAwMDAwIG4NCjAwMDEzMjc4NDEgMDAwMDAgbg0KMDAwMTMyODAxNSAwMDAwMCBuDQowMDAxMzI4MDM0IDAwMDAwIG4NCjAwMDE0NTY2NTAgMDAwMDAgbg0KMDAwMTQ1NjY4NSAwMDAwMCBuDQowMDAxMzI4MjI1IDAwMDAwIG4NCjAwMDE0NTY2MjcgMDAwMDAgbg0KMDAwMTQ1NjgwMSAwMDAwMCBuDQowMDAxNDU2ODIwIDAwMDAwIG4NCjAwMDE5NTA0NTIgMDAwMDAgbg0KMDAwMTk1MDQ4NyAwMDAwMCBuDQowMDAxNDU3MDExIDAwMDAwIG4NCjAwMDE5NTA0MjkgMDAwMDAgbg0KMDAwMTk1MDYwMyAwMDAwMCBuDQowMDAxOTUwNjIyIDAwMDAwIG4NCjAwMDIzMTYxMTggMDAwMDAgbg0KMDAwMjMxNjE1MyAwMDAwMCBuDQowMDAxOTUwODEzIDAwMDAwIG4NCjAwMDIzMTYwOTUgMDAwMDAgbg0KMDAwMjMxNjI2OSAwMDAwMCBuDQowMDAyMzE2Mjg4IDAwMDAwIG4NCjAwMDI0MzA3NzYgMDAwMDAgbg0KMDAwMjQzMDgxMSAwMDAwMCBuDQowMDAyMzE2NDc5IDAwMDAwIG4NCjAwMDI0MzA3NTMgMDAwMDAgbg0KMDAwMjQzMDkyNyAwMDAwMCBuDQowMDAyNDMwOTQ2IDAwMDAwIG4NCjAwMDI4NzA1MzAgMDAwMDAgbg0KMDAwMjg3MDU2NSAwMDAwMCBuDQowMDAyNDMxMTM3IDAwMDAwIG4NCjAwMDI4NzA1MDcgMDAwMDAgbg0KMDAwMjg3MDY4MSAwMDAwMCBuDQowMDAyODcwNzAwIDAwMDAwIG4NCjAwMDMwMDYwNTMgMDAwMDAgbg0KMDAwMzAwNjA4OSAwMDAwMCBuDQowMDAyODcwODkxIDAwMDAwIG4NCjAwMDMwMDYwMzAgMDAwMDAgbg0KMDAwMzAwNjIwNiAwMDAwMCBuDQowMDAzMDA2MjI1IDAwMDAwIG4NCjAwMDMzNjU0MDIgMDAwMDAgbg0KMDAwMzM2NTQzOCAwMDAwMCBuDQowMDAzMDA2NDE2IDAwMDAwIG4NCjAwMDMzNjUzNzkgMDAwMDAgbg0KMDAwMzM2NTU1NSAwMDAwMCBuDQowMDAzMzY1NTc0IDAwMDAwIG4NCjAwMDM2Njc5NTkgMDAwMDAgbg0KMDAwMzY2Nzk5NSAwMDAwMCBuDQowMDAzMzY1NzY1IDAwMDAwIG4NCjAwMDM2Njc5MzYgMDAwMDAgbg0KMDAwMzY2ODExMiAwMDAwMCBuDQowMDAzNjY4MTMxIDAwMDAwIG4NCjAwMDQwMDI0NDQgMDAwMDAgbg0KMDAwNDAwMjQ4MCAwMDAwMCBuDQowMDAzNjY4MzIyIDAwMDAwIG4NCjAwMDQwMDI0MjEgMDAwMDAgbg0KMDAwNDAwMjU5NyAwMDAwMCBuDQowMDA0MDAyNjE2IDAwMDAwIG4NCjAwMDQyNDA5MjEgMDAwMDAgbg0KMDAwNDI0MDk1NyAwMDAwMCBuDQowMDA0MDAyODA3IDAwMDAwIG4NCjAwMDQyNDA4OTggMDAwMDAgbg0KMDAwNDI0MTA3NCAwMDAwMCBuDQowMDA0MjQxMDkzIDAwMDAwIG4NCjAwMDQ0NTI0NTQgMDAwMDAgbg0KMDAwNDQ1MjQ5MCAwMDAwMCBuDQowMDA0MjQxMjg0IDAwMDAwIG4NCjAwMDQ0NTI0MzEgMDAwMDAgbg0KMDAwNDQ1MjYwNyAwMDAwMCBuDQowMDA0NDUyNjI2IDAwMDAwIG4NCjAwMDQ3NjEyNzUgMDAwMDAgbg0KMDAwNDc2MTMxMSAwMDAwMCBuDQowMDA0NDUyODE3IDAwMDAwIG4NCjAwMDQ3NjEyNTIgMDAwMDAgbg0KMDAwNDc2MTQyOCAwMDAwMCBuDQowMDA0NzYxNDQ3IDAwMDAwIG4NCjAwMDUwMDI0MzYgMDAwMDAgbg0KMDAwNTAwMjQ3MyAwMDAwMCBuDQowMDA0NzYxNjM5IDAwMDAwIG4NCjAwMDUwMDI0MTIgMDAwMDAgbg0KMDAwNTAwMjU5MiAwMDAwMCBuDQowMDA1MDAyNjEyIDAwMDAwIG4NCjAwMDU2Mzk3NDcgMDAwMDAgbg0KMDAwNTYzOTc4NSAwMDAwMCBuDQowMDA1MDAyODA2IDAwMDAwIG4NCjAwMDU2Mzk3MjMgMDAwMDAgbg0KMDAwNTYzOTkwNCAwMDAwMCBuDQowMDA1NjM5OTI0IDAwMDAwIG4NCjAwMDU4Nzg4NTkgMDAwMDAgbg0KMDAwNTg3ODg5NyAwMDAwMCBuDQowMDA1NjQwMTE4IDAwMDAwIG4NCjAwMDU4Nzg4MzUgMDAwMDAgbg0KMDAwNTg3OTAxNiAwMDAwMCBuDQowMDA1ODc5MDM2IDAwMDAwIG4NCjAwMDU5NzEyNTEgMDAwMDAgbg0KMDAwNTk3MTI4OSAwMDAwMCBuDQowMDA1ODc5MjMwIDAwMDAwIG4NCjAwMDU5NzEyMjggMDAwMDAgbg0KMDAwNTk3MTQwOCAwMDAwMCBuDQowMDA1OTcxNDI4IDAwMDAwIG4NCjAwMDYwOTI4NDQgMDAwMDAgbg0KMDAwNjA5Mjg4MiAwMDAwMCBuDQowMDA1OTcxNjIyIDAwMDAwIG4NCjAwMDYwOTI4MjAgMDAwMDAgbg0KMDAwNjA5MzAwMSAwMDAwMCBuDQowMDA2MDkzMDIxIDAwMDAwIG4NCjAwMDYyNDE1MTcgMDAwMDAgbg0KMDAwNjI0MTU1NSAwMDAwMCBuDQowMDA2MDkzMjE1IDAwMDAwIG4NCjAwMDYyNDE0OTMgMDAwMDAgbg0KMDAwNjI0MTY3NCAwMDAwMCBuDQowMDA2MjQxNjk0IDAwMDAwIG4NCjAwMDY2NDg1OTAgMDAwMDAgbg0KMDAwNjY0ODYyOCAwMDAwMCBuDQowMDA2MjQxODg4IDAwMDAwIG4NCjAwMDY2NDg1NjYgMDAwMDAgbg0KMDAwNjY0ODc0NyAwMDAwMCBuDQowMDA2NjQ4NzY3IDAwMDAwIG4NCjAwMDcwOTMxMTkgMDAwMDAgbg0KMDAwNzA5MzE1NyAwMDAwMCBuDQowMDA2NjQ4OTYxIDAwMDAwIG4NCjAwMDcwOTMwOTUgMDAwMDAgbg0KMDAwNzA5MzI3NiAwMDAwMCBuDQowMDA3MDkzMjk2IDAwMDAwIG4NCjAwMDc0NjY0MjQgMDAwMDAgbg0KMDAwNzQ2NjQ2MiAwMDAwMCBuDQowMDA3MDkzNDkwIDAwMDAwIG4NCjAwMDc0NjY0MDAgMDAwMDAgbg0KMDAwNzQ2NjU4MSAwMDAwMCBuDQowMDA3NDY2NjAxIDAwMDAwIG4NCjAwMDc2MjkxOTIgMDAwMDAgbg0KMDAwNzYyOTIzMCAwMDAwMCBuDQowMDA3NDY2Nzk1IDAwMDAwIG4NCjAwMDc2MjkxNjggMDAwMDAgbg0KMDAwNzYyOTM0OSAwMDAwMCBuDQowMDA3NjI5NjEyIDAwMDAwIG4NCjAwMDc2MzM1NDggMDAwMDAgbg0KMDAwNzYzMzU3MCAwMDAwMCBuDQowMDA3NjMzNzY0IDAwMDAwIG4NCnRyYWlsZXINCjw8L1NpemUgMTYyCi9JbmZvIDE2MCAwIFIKL1Jvb3QgMTYxIDAgUgo+Pg0Kc3RhcnR4cmVmDQo3NjMzODYwCiUlRU9G</byteString>
</datasnipperfile>
</file>

<file path=customXml/item3.xml><?xml version="1.0" encoding="utf-8"?>
<datasnipperindex xmlns="http://datasnipperindexes" fileName="2021_vyrocni zprava_auditor_sken.pdf">
  <fileName xmlns="">2021_vyrocni zprava_auditor_sken.pdf</fileName>
  <version xmlns="">4.1.5</version>
  <checksum xmlns="">4852e76fb95c5df7bb76f351baf4efd3</checksum>
  <byteString xmlns="">3AAQxy1izQ/+zX/4zX/qzX/xzX/wzX/4zX/pzX//zX/1zYAAzX/zzX/1zX/8zYAAzVXRxgAADLP2KIqrQW1vdW50SW5kZXjeAympMTY1LjUwNzgxlpkBykN7A2bKREH5AMpDmixkykRFEn/KQlLYEAMnAPkPzQgUmQLKQ31WwcpEQirEykOa8orKREVEQ8pCT7vOKQAQFSkA+QiAmzPKQ+EsBcpDmcjcykPm/GbKQ72DmikA+Q0WmQPKQ4D+u8pEP6WmykOZZkDKREKN1spCeyKSKQD5DReZFspDlek4ykQYgSLKQ7HNxcpEG/4pykNZB14pABAYKQD5CJRc78pDzD7GykOwQI7KQ9M36cpD0UgXKQBlGaMxNjWc+wCHQirFykOGVx/7AAAhABAHygAG8wA3ht9u8wAAIQAQCCEABusA0Ygt4cpD5pjdykO95yMhABoJ4wA3iEBa4wAAIQAQCiEA8QjhD5jKRCt+jspD6KJHykQuZr7KQw9lCEIA8Q/NCPqZBMpDvWyvykQ2JvDKQ8Rl08pEOKwOykLMn4sjAPENDJkGykPW/PbKRCqGpcpD3r0qykQtC03KQxTSzCEA8w/NCPuZCcpD18QHykQrG3zKQ9+DT8pELT0SykMUC7wjAPMN/JkLykOSz7nKRBqiuMpDm1YRykQdiujKQ1LUYCMA8w39mRPKRAMf28pEPq2+ykQFcr/KREA6fcpCkCwYIwAQ/oIBAqsBd7JwykOeblWrAQDxABARIQAGowE3nJD8owEAIQBREqM1MDebATCJIJ+bAfACxMpDkm0dykRE4TDKQlXs8wMhAIATmQLKQ4pKTCEAaMXKQ5MzQbwBQDUwNxQhADOLEHGGAgAhAAaGAgBCABAVegEzi3P5fgIB+gAFfgIAIQABnwIz9ySumwE4/6obmwFgNTA3zQj/mwEzxSv4mwE4zCUbmwFANTA3GJsB8QjjxY/KRCdssMpD7EvnykQp8c7KQyE4xyEAEBmZAfEI5IyfykQnnnTKQ+yuhMpEKiMcykMgc44hABAalwHxCFjttMpEF1d0ykNqv57KRBoN4MpDYMh8IQDxDRuZE8pD7dgxykQ8KKDKQ/J9+cpEPbXVykKkUVohABAccgEzoYgkkwE4qnEZkwFANTA3HSEAMJ/72jYD8QHHykOo5NDKQ9LVTcpD0aqzIQBwHqI4MdwAEC8DOJOWySoEBZQBQKI4MR9yATOUXO+TAQIhBARKBESiODEgIAAPGAQBQKI4MSGRAQFAAAMPBBc/kQHwF6I4MSKZA8pCkzJVykQpjkbKQqSEcMpELEUoykMX618DojgxzQkAjwHXzU3cykQ19SzKQ9H0kY8BQKI4MSSOATPtdKmOAQErAYApwArKQyH/2EIAECUgAPEHeNk+ykNwSOTKQ4Foh8pDdn24ykQUoIIAMM0JASIA8AiIvgLKQ0yhZMpDjQBCykNTm3DKRB1ZJEIAMc0JAiIA8gdaespCk0hgykONY8vKQp4gMMpEPnv6IgAQA/MBM+47ufMBAYYABfMBs6I4MSmZC8pDbREg8gE3eLAM8gHyEKI4MSqZDspDs72XykP7hhvKQ7kphMpD/8oyykOktc5iABAEEwIz8uGCEwI39l2eEwJAojgxLPEBOav+TlAFcMxlykNZzm5CADItmRYoAgIRAjewQI8RAuCiODEuqDQ2NTA0ODM0nhQCAawAgD7fgspDjV/oHgJ1AcpCgjf9AyYAMM0IGigAMqLWsDoE6EO3/9fKREGV7spChVCQKADwAxuZAspDbp9BykQ/ENDKQ46B0U4CaMTKQoCp2ygAEBwoACCjslAAIt+CBAEBCQQMKAD4DR2ZAspDNtYqykPWUlPKQ18gsspD2vgbykPJh+VQABAeKAD4CEHN5cpD0B5qykNrhNfKQ9WLQ8pDzvS9KAAQH6QCcHJ+5spEPFoAAiCWnq4CaKfKQpTSzCgAECAoADOgmTIoANi2EAXKRD9z48pClmDtKAAA9ALgQtdhaspEKVz4ykMb0+TUAhIp1AIHQAGDIpkEykM9CSdpBDdhcjQEBgcoABAjKAD4CKUlu8pEBSAuykO2c43KRAdCOspDlfuOeAAQJGQCAVYE+AMQjyvKQ4bOMMpEE3dcykN7IpIoABAlCgL4CHvKeMpEEYcUykOYny/KRBShCMpDdnveKAAQJigAAKoCwEO43dLKQ5cS5MpDv8IBOOVvMCgAYCehMdwAXw0C0IvXgspCJ3FQykOO8BVFCPMO0MpERURDA6ExzQgomQTKQgheKspEKAGHykIaHUnbBjEe5WwhABApIQDxCCpwLMpEBknaykI57r3KRAgIXspDlG9EIQAQKggB8QjRkQjKQkZuYMpD04DaykJrpADKREOFwCEA8Q0rmQXKQuCrJMpEN7OwykLpigDKRDnVRspCw1XUIQAQLMgD8QiJhCfKRBG42MpDjo14ykQS4oXKQ3117CEA8Q0tmQbKQlRqJspD6U/AykJedrrKQ+xpP8pDuBbBIQAQLkIA0Ut5n8pDxm5mykNO2xF3AgGBAkADoTFEQADxCE0yX8pDoZ08ykJX1o/KQ6S2uspD/8lGQAAQLyEA8QhOTufKQ4gIXspCWiMGykOKv0DKRAzgYCEAEDBhAPEIaZfjykOL6O7KQ2w59spDjp7kykQK8I4hABAxIQDxCIHisspDhO7gykODOazKQ4hr5spEDgoNIQAQMmMA8QhQqU3KQv4+2MpCXPCSykMEi1jKRDEdKiEAEDMhAPEIN/zTykKtonDKQkQxY8pCughwykQ6/vIhABA0YwDxCG8h6spDB6XAykNxzCrKQw3YwMpELsnQIQAQNSEA8Qhz2abKQsA9QMpDdjspykLLFRjKRDjdXSEAEDYhAPUMoxVZykOgc47KQ6VnyMpDpRlWykP/ZqoDoTFNHwD1B5ncHMpDpctQykOegtDKRAL+mAOhMU4fADOTRZgfADGX7EwZAkADoTFPHwCDok81ykMWXxRdAMQfrHzKRCpU4QOhMVAfAOFCw1XYykOlBSvKQtRigBUCQAOhMVEfADPjxY+bADnmGOmjARVSHwAzmXmAHwDAniA0ykQDL+YDoTFTHwAw5CkXmwDwBZbKQ+bfDcpDl4jCykQGe58DoTFUHwCD4v9qykMVmdw+ADAe50TqAlAvA6ExVR8A2eNi8spCxOPwykPlUsSbAPURVpkGykQCJ/LKQ7oHf8pEA4LuykO+rjPKQ+XRzQOhMVcfADOgEAYfAAddAhFYHwAiWba6ANBEA4LtykOdvKzKRANhdAERWR8AcIsEykOS4vo+ABntugAQWh8AMgH2LroASUQDUZ+6ABFbHwDxJpMbykMIbNTKRAMf28pDEbo8ykQt0XEDoTFcmQfKQlZ2+spEMU7uykJlVYjKRDLbrspC+yKSEQIQNyEA8Qhdj+fKRCEH78pCaYiXykQilK7KQz6tRyEAEDghADJfB2UhB+FCaiEQykQZFfjKQ2SoICEAgTmZB8pDsWo7pwIAfgWxBMpEPFpjykKvLOMhABA6IQAzoG8TKAvRoeurykQumAzKQw6fzyEAEDshADOxBrOkB9G05lfKRCkrNMpDJFMxIQAQPCEA8QifrtDKRCNbSMpDoSWGykQktkPKQzYm8SEAED0hAPEIoAghykQZqs7KQ6Hba8pEGzeOykNcIcghABA+IQAwoopW0AOx1spDo/P6ykQOO9HuAwEhABA/IQAzoN303gfRokDXykQBcdjKQ6GcTyEA8Q1AmQfKQkqTxcpDjK8SykJWxkHKQ4/IkMpEClu4IQARQUIA8QeeHMpD0nHEykOhquLKQ9UopspDz1daIQAQQiEA8Qih91zKQ5G5TspDozuVykOUDKjKRAg5rCEAEEMhAPMO2CajykQHEHXKQ9p5/cpECTILykOSG+oDoTFqmQdIAgDjBNBEA7SxykPLFRrKQ9lqAgP3A2uZCcpCM72XykQR6pzKQkM8JmYGUKExzQhEIQAyShzGXwCQQlTBYspECM74eAIRD4AAEEUhAPEIS/oHykPrP5LKQljr3MpD7fZ0ykO2iYwhABFGIQDxB9IzykPHNIvKQlkgfcpDyrGSykPZzm4hABBHIQDxCEgyVspDlTZWykJSIU7KQ5hP1MpEBhgWIQAzSJkJLQIB6QUBMweBE0WXykN76aMhABBJIQDxCKD+DcpECcbiykOiZ7HKRAsiU8pDjjtbIQARSiEA8Qd9XspD7+ZFykOhljPKQ/KcO8pDsePFIQAQSyEAM6EeflAJ0aKaD8pDz1hGykPVJ7ohABBMIQAAsQIBxgDhQ7VJ38pDyettykPalJMhABBNIQDyB6eQ1spDr5BrykOo5+zKQ7Kp6spD8dbGABBOIQDwCaFU6spDmj+mykOii/7KQ5z2iMpEA8S8A8YAAFuw8BKhMc0IT5kJykOfQbfKQ12v7MpDoF9iykNj4ujKRBlHRgMhABBQIQDwCaEhHMpDQQJ4ykOijd3KQ0c1dMpEIHKjBiEA8Q1RmQnKQkM8JspCwD1AykJOSPvKQs4xWMpEOHnVQgAQUkIA8QigHzvKQtRigMpDoVq7ykLgyHjKRDYm8SEAEFMhAPAM2CajykPUYZbKQ9rdhcpD2WvSykPLFC4DoTF8HwD1DNdgfspDYANIykPaef3KQ2oV5MpEF7qHA6ExfR8A8AdRSBjKQ9oWdcpDW1yQykQbaNwDoTF+HwDwE9b89spCoTx4ykPZs9jKQrPTmMpEO8WNA6Exf5kJykQCWbZdAPAARMpEA+YAykNpUKzKRBfrvgAlzIAgAPEIUg8sykQDtLHKQ1whyMpEGzeOA6ExzIEgAHOLBMpDGLJwIACAIf/YykQpwAogAPAOgpkLykN2XonKQ9ilrcpDfh3SykPe2KvKQ8WnVQM/ARBUIQDxCFo4QMpDnPaIykNfYnDKQ6RTMspEABZnIQCCVZkLykI57r2iAeFCTFaJykNq3PTKRBeIwyEA8Q1WmQvKRAWkhMpCUtggykQGaqjKQnTxcMpEQvDpIQDxDVeZDMpCUrq2ykQcxE3KQmx9espEH95CykNJhvkhAPENWJkNykPw8bHKQ4uFZspD9NFUykOSG+rKRAkyCyEA8Q1ZmQ7KQlXW+cpEJISAykJmZdfKRCdssMpDK00/IQCDWpkQykNY7bRZANBeWaHKRCIxnMpDQDmRBwGBipkSykJk12N3AfEAykJ1sS7KRD211cpCpFFaQQAQWyEA8QhhuyDKRC6YDMpCcpTqykQwVpDKQwelwSEA8A1cmRLKQ8J2AcpEO5PJykPEAkrKRD2EEcpCpd97YgAQjSAA8AjBTFTKRAL+mMpDwtidykQFUfLKQ5ncHSAAEI5hAPEIWgo4ykOxgD3KQmvH8MpDtP1EykPvgrxhABBdIQDxCFd7wcpDgEgsykJo6aLKQ4SLWMpED/pUIQAQXiEA8QhUEWDKQruWiMpCZVWIykLLFRjKRDjdXSEAEF+DAILA6MzKQ9whyIMAkEPgAljKQ8R9qIMAFZIgADLGCt7NAJBDyettykPalJMgABGTIAByIqfKQsyjQM0AkELdr+jKRDaKAyAAEJQgAPAI56UyykQzcITKQ+kyaMpENWBWykLm/VEgABGVIABwQpfKRBNFlyAAsGnKRBU138pDdCiEIAAQliAAMObfDX0CalbKQ+hsQ4AAEZcgAHIY6cpDXnUgagCQQ2Y2QMpEGLJwQADxDZiZFcpCgJszykN2fbTKQowkpspDgjf8ykQRJAIBAfENYJkWykKJ6JzKRDAlQspCnFBoykQ0mjLKQu0udu0C8Q1hmRfKQ4ZqqMpECyJSykOIt6LKRA7Qp8pDht6xIQD3C2KkMjAyMdwAEJkDykOyMGDKRDJG18pDvpZc6wABJAAwzQhjJAD0CEQBX8pEIQfvykNX3EzKRCPvqspDOUFbJAAQZCQA9AhO2xHKRBuaoMpDYwBWykQeUQzKQ0+7ziQA9A1lmQPKQs+iIspEFi3IykL/qEPKRBkV+MpDZKggJAAQZkgA9AiZZj/KRA2m+spDpKGjykQQjyrKQ4NhqiQAEGckAPQIW0EPykP6v/bKQ3DwxcpEABZoykOkUzEkABBoJAD0CCgeqspDt1CdykM90DjKQ72EhspD5vt6JAAQaSQA0/FUTMpCHiPwykP89CTaAzRFEn4kAPQNapkFykMdRPfKRDeCYspDMKMrykQ51UbKQsNV1CQAEGskAPQIeLAMykQ3UJ7KQ4WkhMpEOaP4ykLE4EUkAPADbJkGykOdRePKRDbti8pDrrRFJAAX9yQAk8ymmQnKQ54MCCMAPa96aiMAEKdABPQIixBxykQH1xDKQ5cS5cpEC1OhykON2L9qAPQNbZkRykPVcKzKRDZYtcpD4WytykQ6OM7KQsA5kSQA9A1umRLKQ9tAIspEPhjnykPi/2rKRD/Xa8pCk0SrJAD0DW+ZFcpDWCajykK+ryjKQ29kespC2Qk4ykQ3HtkkAMNwojMxlZkFykM9CSciATdGBo0iAWCiMzHNCHH8ADF/qhs7AFfKQ4eUVdkAUKIzMcytIQDyCGuE18pD4GXgykN0+6HKQ+N/X8pDwQChQwAQchwBM4D+uxwBO4kgn0MAEK/SAPAI5IyfykO1YMvKQ+gIu8pDuUBvykPrP5FDAPMDzLCiMjCYmQHKQyHrrMpDDp/QCgDwADlBXMpEI++pA6IyMM0Ic4oA8giJhCfKQ870vspDjinvykPRq6DKQ9LUYCIAEHQiAPAIn5hRykMJMgzKQ6PbfspDEPMoykQuAzYiACDMsyEAM+BJcyEAO+TvPCEA8Q20mQfKRAQXxMpDpkMDykQH92jKQ6rpt8pD+ZZJQgAQte0A8AixBrPKQ7HjxcpDthAFykO0mqjKQ+/lWCEA9wXNCHWZD8pDxMhvykOwuhjKQ8luOGQFUKIyMMy3DwEA1wEC4gQAjARAQtqXWD8BEBVDAJDMuKMyNTbcABUSAfAJuSmEykIz06DKQ7+MxcpCVfRQykRE4LsDIwDzD80IdpkCykO++PrKQi2igMpDxS3FykJPu9DKREVEQyMAEHdJAwCUAfMEQjoMEMpDjyaFykJfQbDKRERL5SMAg3iZBMpDgu6NaQDTiSLpykJcJYDKRER9qCMAEHlJAvMIhzDNykIbB7DKQ41lmMpCQ1mAykRGCmgjABB6XAHzCJd2bspCC4kQykOd2a/KQjC+sMpERzQVIwAye5kHIwOXQjC+wMpDkXOy1QMC0gCDfJkIykOf+9qMAD2mMDaMAPMNfZkKykONY8vKQhfy0MpDk8cMykI6DCDKREafPmkAEH5QCN2FQPvKQghs4MpDi3XGjACAf5kMykONx1NGAPMBwMpDk/uvykI9IQDKREZt8EYA/QOAmQ3KQ5AZwspCEbpQykOWfQNpAIOBmQ7KQ5IJlBgB05g+X8pCQD1QykRGPCtGAICCmQ/KQ5B9ShgBYiDKQ5axptwAQ0RHAsYjABCDOQgDjAAA0gAAjAALRgAQhDoEAYEBARAFPY2UDiMAEIVYAgFpADMU1oBpAIM27+DKREbRAmkA8w2GmRPKQ47wFcpCBVfwykOVU1bKQiqGMMpER5edIwDzDYeZGspDAJszykQkUzLKQxJ+bspEJ550ykMqhi8jAPMNiJkaykLdkpDKQ+JVsspC9aonykPm/GbKQ72DmiMAEIlGAPMI50KXykPG0QPKQ+vSocpDzi6ZykPWUWcjAKOKqDM0LjE1MDAw6wIywQFtGgFHQ9MdUesCBSgAo80Ii5kCykPGl9fwAjfYiitBAgcoAICMmQPKQ5CF57ABZxDKQ6Kx0PUCBygAEI36AjOKjOJ4ADecftL6AgcoABCO/wIzjs+q5wE3oMH+/wIHKAAQjwQDMJ9OV+wBZxDKQ7FqO3gCBygAEJAJAzCS6FseABLASgcG2wMHKAAQkQ4DMKeaLygAb7DKQ7mNDKAAA4CSmQrKQ5U7tc0CYNDKQ6e7IvoAAxMDB1AAEJMYA9KM39jKQgVYAMpDntIsWgABpAMHKACAlJkMykOVZahQAGfAykOnV5kdAwcoAP8DlZkNykOX8avKQg6lYMpDqg58eAADEJYnAzOZqHFAATer/k6+AgdQABCXLAMzmBueQAEBUAAA/QQBLAMHKAAzmJkQoAAB6wIBoAAFMQMHKACDmZkRykOPCLY2Az+hJYYoAAMQmjsDAXgAAVAAAXgAD0ABARCbQAMzlsf+QAM3qUdrQAMHeAAQnP8C0BaR/spEJCFuykNJbyRFAxJ1RQMHKAAQnUoDg/snsMpD4fIp/wYFSgMHKAAQnlAAM+zc0E8DN/vKd08DBygAYJ+hNdwAKzgGMt+DT9sB8AVD4dW9ykJZCTDKRESvbQOhNc0IoEYDMOVSxCEAEsDjCgZcCQAhABChPwPwDYvXgspD0/75ykOUv4vKQ9nObspDyrGSA6E1zOUgAAAECQFgBEdDsc3ElwIAQQDxDaKZBMpC0gFQykJJirDKQtpTgcpCa6QAykRDhcAhABCjeQMwqOTQgwBnsMpDqzc+cwYAIQCCpJkFykLTjuAIBOFC2+E+ykJ4DbDKREK/JSEAEKWTAzCtJxCjAmfQykOv3fJ6BQAhABCmjAMA7ATwBEQoyCHKQ5JtHMpEK0zKykMbzNrFABDrIADxCIhaespDdCpcykOLk1nKQ3pdWMpEE6iqYgAQpyEAM73PTN0CMsAipq4AAS0DAGIA8Q2omQfKQlmZrspD7lkPykJkP0XKQ/FyjspDsw1yQgAQqSEA8Qht1wHKQ6ami8pCeViWykOpwArKQ/q/9iEAEKoIBAFOCPEDwQGNykO0g7rKQ8QbDMpD4GT0IQAUqyEAAmoBO7NaDcwBEKwhAPAI26OqykQQXWfKQ+Ni8spEEuKFykN9dezmABDy0QiDAosEykPAOn2bD4DEfanKQ+ACVyAAFfMgADOGGIwgAICKW7jKRA0SJCAAEPSCBDLF8hz7AEJDyKgTkgEBhQgABQEQrREJ8AiQGcLKRCkrNMpDkzNBykQrfo7KQxsFykEAEPYgAPEIsWo7ykQDk27KQ7bWKspEBSAuykOaP6XjAIOumQrKQ7O9l88HN7ZzjXwDAGIAEK+1BAAiAvEEQf4/AMpDrYqYykIncVDKREfI6yEA8Q2wmQzKQotzDcpDw7eEykKX2QnKQ8kkXcpD21ujIQAQsc8EM55vkYEK0aDB/8pDu/dRykPoiK8hABCyIQALhAAFUAQAYwAzs5kNmwAB6QQBlgkFYQUAIQAQtOIEM7f/1yEJN7pTMSEJACEAELXbBACZBfAEQ8eYE8pDqnEYykPL2z/KQ9ikwSgBEP8gADPH4e4gANDJ0cDKQ8w+x8pD2EE5pAAhAQAhAMJ+ZspDVGKEykPKNUivEkFEGtQFIQARASEAAEIAMydtnCEAgTC7BMpEJhE/IQCAApkPykQF1dFDAvABQMpEBzFDykJ7IpDKREKN1yEAIAi2QgAAogECNwkB5gAAoAMF8gIzt5kQKAEBEgkA/goKBwEQuHEFAaIBMx4j4JYDBSgKAAcB8Q25mRLKQla4SspDwWQqykJk6GbKQ8ThMcpD357PhAAzupkSBQIBSQE3uMX7ewYAQgAQu4QFMLVJ4CQGEyB0AYEtooDKREdl2EIAM7yZGNoJAMMBAnsJgWiPIMpEQ7cOIQAQvU4FMGq/np4F8QFtykNxt9TKRCc7YspDLBJ4IQAQviEAMzt83pcF0T9cgcpD5pjdykO95yMhAPENv5kaykQBxODKQ9IOPMpEA1GfykPTN+nKQ9FIFyEAkMCiMzTcABeZAdoDEm3FBkdDxUOZPQNgojM0zQEOiwUG0Qg3yrsJwQsBIgAQD2wFBssIN5SJ1cALASIAEBBMBQbFCDeOr8m/CwEiABARLAUGvwg3kvLclgEBIgAQEuwEBrkIN6OQg/oBASIA8g0TmQbKRADM98pDjEx2ykQDH9vKQ5CPospECfgvIgAaFNUIN5cqhp0JASIAEBVNBDOnmi8QATyrvReqABAWShQyATAJWwpHRAO0sREHAUQAEBcvBAbrCDeZfeCDAgEiAIMYmQvKQ4zf2P0LPJEDCswAEBnvAwbfCDeZiJDfCAFEABAa8AMzl/Gr6QI8nDPXZgAaG9MIMp3Lo3ACQkRGPCsQARcczQhiIMpDnD6G+AAB+QsBZgAQHU8DA4gAE9CIAAC0AgZEABoewQg8k0riIgAQHzADAWYAAfYLAWYAAJYHQkRG0QJmABAgMQMGtQg3mwoqtQgBIgAQIfACAq8IAPQLNyJ+0PQLASIAFSKpCIziVbLKQwWbtZgBECNEAAajCDfv54LyCwFEAIAkozE1MNwAGRUDAOkEl0Iz06DKQ82xZBUDACMAos0BJZkCykPNTdzZA0dD04DbSgICIwAQJhcDAW4OAdcON52ofxcDAiMAECcYAzKRQ292AQGREQYYAwIjABAoGQMzlYacbQQ3m1YSGQMCIwCDKZkGykOly1DTCwG7CgUUBQIjABAq+QIAGBMC0gAAgRAGJAcCIwAQK/oCMq5QvTwAQEO0IDOFBQOUCQIjABAs2QIzm7iuCAcwok813AADYwYCIwAQLdoCM5OWyb8LMpnI2yIBAfsEAiMAEC7bAjCcHDZGAGfAykOh66zbAgIjABAv3AIADgcCtQs9pQUsaQAQMN0CM6BfYxgBN6aRdXcCAkYAMjGZD4YPQEPBx7IkCrKKykPGbmbKQ94RmiMAIQvzIwDzB8dTykNIwcTKQ5UjE8pDUtY4ykQdinIjABD0IwDd7p5WykPCKzrKQ/ZdnkYAEPUjAPMI8hteykNJiNDKQ/kUgcpDUg8oykQdvDZGABD2IwAzntIspAEypKGjaAECexABUwI/NpkQGAENEDdsAwENAgFjDz2cHDf1ABA4bQMBaQABbQMBaQALpAEQOW4DAY8CAXsQN6PbfiMMARgBIAE6KwMzKOPjHgzTOrXNykQnbLHKQytNP68AEDsjADMLcw1wAzcWTMBwAwJGABA8IwABGAEBUQjT9ySuykPLFRrKQ9lq5kYA0z2hMNwAOJkBykPO2xEHAwpcD1ChMM0BPm4DMtSqiEwCC1UPACEAED9sAwH2AAFsAwpODwAhABBAagMzmDySYwAKRw8AIQAQQWgDARcAAdUHAIEJBx4JQDDNAUJmAzOWr12tCwBNAwetC0AwzQFDIQAzhA4zhxQ3haSDhxRQoTDNCbchADODyeRAAtCFQPvKQ8mH5cpD2vgbQgAgCbghADOECt58FAAKFpFDvL12ykPnwoohABC5IQDwCFOBxspDn6x8ykNWmlrKQ6JjYMpEAQ5QIQAgAUchAPAIcD5SykNV7szKQ3iddspDXOjYykQbBcohACAJuiEAM4NZ8SEAO4TeXiEAEbshAHBI/spDO5S0IQCxX8pDQce0ykQhzhNCABC8IQDxCG8a1MpDLyzoykNyCcfKQzSaqMpEJRlWIQAQvSEA24L38MpDLmesykOEetYhABC+IQABYwAzFNLQYwCBGkCQykQrr9xCABC/IQABOQ0PpBAAAK0BFE6VDOFEKrfzykO05lfKRCwTZN0bAUIAEMAhAAEeBAHCBQEGAwXwBABCABBQIQAAlQxCQ/PF6OwUckP40CTKQ6uEACEBUSEAc0AiykPtL2IhAIDx1hbKQ7Kp6mMAkgFSmQfKRARJiEIAIEQIpw2B+GycykOsE2QhABFTIQBzF8TKQ+zMxqkVBnwNYzDNAVSZCCcKAzsRFw1yBQClADJVmQlCBphEKSs0ykOaLGS5DEAwzQFWIQAxp7b8HhvwAMpDqTMLykPynDvKQ7HjxSEAkAnBmQrKQ6MVWWwFDXYRAGMAg1iZC8pDmvKJsAUBogQGqwpAMM0BWa4FA0IAZ8DKQ6dXma4FAEIAEFqsBQF+BoAOpWDKQ6oOfYUDAxUGACEAEFuqBQE4AAFaAwGfBgVDCAAhABBcHAXxCKrUocpDtibwykOzWg7KQ7sxLMpD6U7UhAAQXSEAgtAEvspDtop4IASQQ7rNpMpD6bJcIQAgCcIhADOmLtgxAgEdEQBUAQFeBQBjAPcDX5kQykNsS+fKRCV83spDcCuLPwgAnAMQwyEAIJDfIQB4ri3KQ5LPuTodQDDNCcQhAAEIAQFYBQHQAAWNFQBjAINimRHKQ5ziW5wFCskRACEAEGOaBTIwoytoECBDM1AOY4n6+MpEQSAEEMUhAAFKAQGtAQ5KARBlIQCw7ju5ykQjjJfKQ/DGADAlGVZfAxGnpQAQxiEAg/COJ8pEINYrCgCBIZzGykNCjOshABDHIQABQgAzHh++IQAGYx5FMM0JyCEAAGUbAmMAgRe6iMpDahXkIQAQySEA8QjtdKnKQ+ujGcpD78gDykPvICDKQ7Vf4CEAFcohADPAngUhAAYxEEEwzQnLIQDxBxIMykNTm3TKQ+8B3spDWpWAykQbmqAhABDMIQCD7K6EykM96BAhAIFE4hzKRCEHeSEAFc0hADMdWSQhAIEkUzDKRCkrNCEAFc4hADMTRoAhAHIZeYDKRCvhYwARzyEAc0vnykMHpcTfB4EOn9DKRC6YDEIAENAkBzPCdgHNBTvEZdPNBRDRIQABWAQBRQcKaBMA7wEQcv0GMz0JJ0MHMElvI1ICA0MHACEAEHMhADkZZVRaEwXDDUAwzQF0IQAz9+rTJgYBUxMGkA/zCDDNAXWoNjI1ODczNTjcABOZAcpDrV6lkAA3vqhtAwMFKAAwzQjBSwfXst/MykICO7DKQ8RxuasQBygAg8KZA8pDeoLo8AI3jkMX1wMHKAAQw1kHM2zjrqwFN4gDxNMXBygAEMRgB9J1aJDKQeV6YMpDjEbhEARIREiPhSgAEMV4BTN9xe3IADeQLL6dCAcoAIPGmQjKQ5N/JHgAP6UREXgAA/gNx5kKykOBSePKQdkJQMpDktx8ykIRukDKREkkXHgA8gPImQvKQ3Ff8MpBwETAykOJ+cDRBEhESVWqKAAQyRAFAVAAM99BwFAAABoFSERIwNQoAPIDypkNykOD7BjKQcynAMpDlTUySgFIREjymCgAEMseBTCF8GcYAW9AykOXglRQAAMQzOME0oRO5cpBxm6AykOVmKz6AEhESYdvUAAQzagEM4GEcFAAMJKFZpEEaODKREhdwigAEM6vBDB2Lz8oAACQAS+pjKAAAwEqA3CEY2LKQdLfeAAv9fwYAQMBMQPSgtboykG6DCDKQ5Ro1GICSERKHEV4APgN0ZkaykKsOLvKQ91LdcpC7xlMykPiVbLKQ8IqTigAENL9AtLozuDKQ+myW8pD+dqmxBRIQ7Ym8SgAYNOjNjM0k9UCMXJ+5vkGocpDgWFXykO3UJ68BxADIQDzD80I1JkDykLm3/rKRCamjMpDBHrXykQpXPjKQyOMISMAENUDAvMIYjlFykPFRLnKQ3NEH8pDy3e3ykPZCEkjAGDWoTLcADNuAAGYGwBkBgK+EQUqDVChMs0I12wAMMAjk/sDYG3KQsltTHYAYYvKQy5l0iEA8APYmQTKQgheKspEGtR8ykIaHUlyDGHoykNS1GAhABDZVgMBKhUyBxB17SGRRAljz8pDkbhiIQCC2pkEykQAOCAhAOFEAWHNykQJMgvKQ5Ib6iEAENtjADCRp+NAAfEBXMpCmvGcykPt9nTKQ7aJjCEAENwhANCGzFnKQ+XSuMpCjouhKwBhW8pDus2lIQAQ3YQA8Qj2LE/KQ268mMpD+E1vykN3QvDKRBRvRCEAEN4hANLkKRfKQkZuYMpD5mD72wYCQxdAMs0I3/QDMtEtgGQX4UPTgNrKQnHcgMpEQyI4IQAQ4CEAAOcAAiEA0eWa1spCbsBQykRDU/shABDhCgrwA4F10spDYxvYykODOGzKQ2oV5JQGEYchAPIM4pkGykJSDJ/KQuJWoMpCX1VnykLuvJjKRDRojAEQ40IAAKoOQkMwuwiyBZBDOUFcykQj76lCACABmSEA2+L/aspDL/P0ykPltWAhAIKamQbKRAH2LiMXAkoTgatNP8pD+TLBQgARmyEAIpMbQgACeBIJYwDwDZyZB8pCXHC8ykQd7frKQmrs6spEH3q5ykNLFRpCACAI5CEA8QhLsE3KRApbuMpCWOvcykQL6HfKQ4yvEiEAEOUWBYPXxAfKQ/QpcFwnBq8KQTLNAZ8hACNgfoQNASEAgeujGspDuNzmIQARoCEAAEIA8QOmQwPKQ9oWdcpDqocbykP5+OUhANOhmQfKRAJZtspD88Xo2BIG0ApBMs0BoiEAAKgXM6ZDAyEAgarpt8pD+ZZJIQD4A6OZCcpCTaAkykQDk27KQl8dAtslQDLNCOYhANNMNwTKQ+RFg8pCWUltrwAxvYOaIQAQ5yEA8QBEdkbKQzYm9MpCTsiIykNlCTEi98AhABDo8QoBqxcyDjvRhRWRRA/IkMpDhO7fIQAR6SEA8QcGs8pDfwQQykO0g7rKQ4KbhspEEPI9IQAQ6mMA8QhGBe/KQqLG6MpCUrq2ykKwuwDKRDwooCEA8Q3rmQvKQjO9l8pDKPnkykJGJWPKQzVhuMpEJOeSIQCC7JkMykJPnnOjAeFCY98uykQPZX7KQ4W1BCEAEO0hAGFGWGnKQmKUAsEdAspChVRAykRBlXghABDuHAbxCHyPsMpDQ1P8ykOAmzLKQ0vcKMpEH0j2IQAy75kOmwDxBEQhB+/KQmUigspEJFMyykM3szkhABDwvgWDq/5OykQ2u8ftI4A6ahzKQr6vICEAEAHRIvAJQmAiccpEOUDlykJwGmnKRDr+8spCughsIQAgCPHmFvEIXQYvykQLtynKQmz+J8pEDXWsykOJlKchABDyIwnYwUxUykQTRZfKQ8M8JqYmRDLNAbIhAPEDQ/YZQspDwtidykP6XG7KQ6ojKQEgAbNjAPAIV99RykObBcrKQmhqbMpDn0niykQCmw9CACAI8yEAglUmmcpDSk4MqicGfhEAKAUQ9CEA8QhSClbKQqXjMMpCYjlGykK1YcDKRDuTyEIAEPWEANHAIqfKQ3/LIMpDwhJ56yVQykQQjyshACUBtyEAM3QqYCEAcXywuMpEExOLBSABuCEA8Qi/vx/KQvsmSMpDwa7wykMFUmjKRDDrZkIAELkhAPEI5t8NykPmNVXKQ+jO38pD6hXlykO6ahshAPIMupkVykJ+GiLKQ2Pi6MpCjFxoykNxD/DKRBX8EAKD9pkVykOOjXgJFMGSbRzKQmVy4MpEQ+iEAPAOCPeZF8pCiFp6ykQ0/UTKQpRRlcpEOQ8hykLJhvljALAI+JkXykOGzjHKQ1ICkEOKSkzKQ3BI5KULEcchAGD5ozQ2NZR3BvAJ12FqykQpjkbKQvl3HMpELEUoykMX618DIQAwzQG/4wYBACqAEPI+ykNqv57fAWOYykN76aMjANPAmRbKQ3vKeMpEEbjYBiiDFKEIykN2e94jABDBIwCAeLAMykO5o/fBD7NeykO/ENDKQ+VvMCMAYMKhNNwAI5EAM/4d0moHOAnmxKcPQDTNAcN8BdiAmzPKRCiWXcpDg7SyAR1ANM0BxCEAM52ofyEAANIPCiEAEMUhAIKJhCfKRAsiUmYBkEQMfU3KQ4uFZUIAIAlrIQaCTbuHykPPWEVbBQESGUFD0nHEIQAQbEIA0HG31MpDSMHEykN0/7Z2KGHQykQeUQwhABBtIQAwoxVZGgdnpMpDpWfI7gBQoTTNAckhADDjxY8TAvABHMpD5nxxykO+rjPKQ+XRzUIAIQHKrxByajvKRDFO7r8akEQyqenKQvywsyEAIAluIQDzA57SLMpEIA+QykOg9gfKRCGcxbgNQTTNCW8hBvEH0jPKRAdCOcpCWSB9ykQIzvjKQ5LiDyEAEHAhAPEDcCwnykOtPRHKQnwj/8pDsFaQMAYBIQAQcWMAAcgdguEsBcpDtOZXhgVBQ8A6fSEAEHIhAIPXYH7KQ4vo7iEGgJAsGspECinzIQAlAdAABjOs2nUABoGxgD3KQ/L/wyEAENF8BbCBxODKRCjIIcpDhGMJCc4BENIhADOeb5EQAjuhJYchABDTIQAytIO7wgLgQ7YQBcpEKxt7ykMckhJjAOIJc5kJykJGT/rKQ4besr4FkUOJ+RzKRA1DciEAEHRCADKxzcQpAeFDtnOMykQInTTKQ5NFlyEAEHUCA7BsS+fKRBDA78pDeSUDgBN3XMpDeyKSIQAgAde+BQFELYIzcITKQmSM6GUFQELcIcghAOMJdpkNykOm9P3KQpNIYPoNgK2icMpEPIuyIQCQAdmZDspCTImPDgkQELYEsEXKQoPGIMpEQcc8IQAlCXdpHYi2JvDKQ6oOfPEQQDTNAdshADPp+I3xEAGpDgF9AgHxEPMBNM0B3JkQykOHMM3KRB+sfgEDgSIxnMpDQDmRIQAy3ZkSzQQBxgDhQ8OewspENZIaykLlbzAhAPAN3pkSykJYVMvKQ8bRA8pCZ2jUykPKsZLKQ9nObiEA4wl4mRPKQ79cgspD6nlt3wUGQQpANM0B4CEAELxNC2DXGHjKQ77CA4HaMffKQ8pOCSEAEOEhADDoCLxCAPEBbMpD6TJpykPtkuvKQ7btFSEAEOJIBAHQKQFrBABTCwZrBABaAxDjIQDXhggMykO5QG/KQ4w6HmkEACEAgOSZF8pDj1OdWwViIMpDkgmUdQfgREQalgOhNM0JeaM4MzQZBUNDDDoeeAI3HAAaiAQAIQAwzQHmFwIxewNmOgYCbAUGFwICIwAQ540A147wFcpEEYcUykOYny+uAAIjABDoIwAA+CeXQ7jd0spDlxLksAACIwDzCOmjNDM2k5kDykP3JK7KRCYRtcpD/oBu4QRAJqaLAyEAMM0JBVUK1wAGXMpEDab6ykQDUZ/qCAEjACAB67IDM9tAIrIDAcQKBbIDAiMAsOyoMzExMjIwMjGRpQT1CX+qG8pENu2LykOutETKRDmj98pCxOBFAyYAgM0JBqMtMTmRoADwCcyaO8pEExRJykPTrbPKRBXKtspDcdUqAyEAkM0JB6QyMDIwlSkA0PDxscpED/pUykP7M1/cIXGEykN9dewDIgAwzQkIBgYBBA30AwuFZcpC8nQCykQOCg3KQ4hr5iQAGglcCjcH92hcCgNIABAK9Agylq9djwNHQ6HJVvQIAyQAMAuZEtwE9AZYykQ+SqvKQ70JKMpEP9dqykKTRKtsAHEMpTQxNjg5uwDyCTedOspECGtwykNVDhDKRAtToMpDjdi/AyMAMM0JDWMBgtUNJMpEE9puqwxARBX8BOEHFfElABAOdASC0+RjykKCN/iIAZVClNLIykQ/paclAPUND5kKykPW/PbKRDqb4MpD5IygykQ8vXbKQqwUUCUAEBAyA4L8kJzKQ9ZSU/UBBlMDBJQAWhGiNDGZvQA3QnUVvQBgojQxzQH58AEwiL4CfQkTyIssgZ28rMpEA2GqIgAqCgHcADHaFnazCALcAAAiACAB+9kA17CkF8pDVGKEykO2EASqEwAiACAKAiIABvsAN9lQUPsAACIAKgH9+AA32t2G+AABIgAy/pkMNQFARAVR8mEJYuDKRAidNbMFACIAIAoD1gFgxrhBykQ2MAXSypflykQ4FzjKQtFGP8wAGQQ5AUdD/6obOQEARABwAgGjNjg5ljcBNUWPgPQBFw83AQAhADDNAgIWAT/bo6ryAQICIwAQA/UA8wihiCTKQyON+MpDpVHbykMqiATKRCed/yMAEAQjAD/aef0TAgICIwAQBRkBP9zNWBECAgIjADIGmRPlDw8PAgECIwCBB6Y1Nzc2OTLjBPMJX+XrykPv5kXKQ4IoaMpD9VMdykOvLOMDJAAwzQkSAAEA/QYA5gX2AMpDiYQoykPfns/KQ8ThMSYAEBM7AjPfH8YjBzPwK4wEDDZ76aMmABAUKQEz0x1R0QI348WP2QEFcgBbFaM1NzedADdw8MWdAAAhADrNAgyaADd+HdKaAAIjABYNlwB48j7KQ+YY6rwKAUYAGg6UADfZs9iUAAJGACQPoy4BP3NEHy4BAgAhADDNAhCRADGAmzMRBwwrAQIjABARkQA/6Ai8KAECAiMAEBKRAAFOAgH2AwolAQIjAGMTpjQyODYUBtfVC03KQ+myW8pD6GxEWRcDJAAwzQkWdAAz3lmiSgc378gD8hkFJgAQFx8IAAQC9gREHPYRykOSz7rKRB9Ja8pDS9pTJgBRGKM0MjicAQZ3ADfczVd3AAAhADrNAhd0AAEiEYPynDvKQ7HjxSMAEBjoAPMIo3f2ykQWkNrKQ6eR/MpEF+xLykNpTtQjABoZlAAAfAIGlAACRgBRGqM2MzaRABDfygIPCAEAACEAMM0CG5EAjOelMspD7fZzBQECIwAQHIEDAXkBMwatYrkFgwkARspDkn9yIwAQHZEAP4qt1SUBAgIjAJAepjMyNDUwMJLDBtf6DOXKQ9RhlspDISSbXwQDJAAwzQkZBQEBEgMzN1CedACGOXI0ykLGbmYmAIAapjI0MTAwNVQAT0OCOUrCKgIDJAAwzQkbVACD0lctykQQXWdUAAU9KQUmAFAcozMyNDkBA6UAd8UeykMNxmilAAAhADDNAiNOAPAFqUdrykPFRLnKQ63uIMpDyF44ykPcCgEjABELFgYGxQA32hZ1xQABIwBCAiWZDmsJ8wRD+4YbykOaLGTKRAAWaMpDpFMxIwBRJqM1MDDmCD8Q4NM2AQIAIQAwzQInkQAAwwgPMwEBAiMAECiaCTPRLYA9DdLZpdLKRDT9Q8pC6hXkIwBrC9ejMjQxUAEBJA8BuwNAyrGSAyEAMM0CKm4AAk0BAOUJAdwAgxKwwcpDfjz9IwByK6YxMTMwMgIJghWBpcpDzvS9awcCVwFDz7riAyQAcc0JHaMxMTN5AAYrADclBD8rAAAhAPIPzQItmRLKQl/Ck8pEI++pykKOi6DKRCWuLMpDMkdNIwBRDBGiMjlKADknV5l1AOBhlspD0B5qA6IyOc0CL/oC10+iIspDxm5mykNZsu1DIAEiAPUYMKgxNjU1MDc4MZGZBMpDvWyvykQ19SzKQ9H0kcpEOKwOykLMn4sDJgBwzQkeojgyliwA8AEZZo7KRC/BucpDIrK9ykQxSxfDAXDsA6I4Ms0JH5kExgmALaAkykLdkpAsAGK6ykMJ+RwiABAgRADRlq9dykOl4GfKQ5u4rwsSUspD+lxuIgAQISIAAK4LQkN3QvAnJJJDgKu0ykQR6iYiABAi4ADSfVbBykPTm3HKQ4M0EgsJQkPOLa0iAAHDAoLUqojKQ/n50cQBkUP+oIXKQ6XfeyIAYAI3ojkwlGoAMEkAJKQAaLnKQ1EXfNAAUDkwzQkkIgDTFxPRykQtbtXKQyBZsywAAdAAACIA8Q0lmQrKRATd6MpENrvHykQIjD7KRDjdXcpCyxUaIgAgAjqYCPEI6lwWykKLhWDKQ+47ucpCmwegykQ+3wwiAIAJJqQyMDEykmwAM1UjKGIAN2VR2I4AASIAMM0JJyQAMyOFLZAAMzYQ8S4AAJAAAyQAoCioMjc1MDE4NjjcAeBCuOfGykQFIC7KQvsFPvEOdTrKQ5X7jgMmAHDNCSmiNzWWWgAy0dMUKxjwBkPWNtHKRAljz8pDkbhiA6I3Nc0JKiIAgPeHS8pDoZ08aRyyeMpDpXzeykP/AyIiABArIgDyCO3YMcpDbryUykPyG17KQ3gJ/MpEFD2BIgAQLLoBg4f33spDC4VoBQ2CEbo8ykQt0XEiAIItmQbKRAPmACcRR0QHxaQnEQCIAEICQ5kQxQiXRB/eQspDcCuM1g4BIgBgRKM1NzWVjQAz79dd0QA39l2e0QAAIQAwzQkurgIyAiWkRQZDQjnuvTEHAHsOAiMAEC8jAACEGUND5dK4IwABcgYwus2lTwhANc0JMLIAMgQXxKMF4kQIKSzKQ9kISspDy3e2IwAlAkizADMoM0qzAIMqt/LKQx4gNCMAUEmiNDCZswABIhWG6U+/ykPHG8qQAHAGojQwzQkxIgDyCJDf58pD4Y+NykOVddjKQ+XSucpDvq1HIgAQMrEA8gh7BT7KQ5iycMpCka+HykOc9ojKRAPEvCIAEDNEANDh1b3KQ2Y2RMpD5uGDsAERmJUHAiIAEDSmAfAJn5hRykMixujKQ6Q/BspDLBRQykQnOuwDiAAgAk4iADPgSXMiADzk7zwiABFPzhIAYxfxA+gmEspDtnONykPq3AjKQ7mj+EQAQgk1mQk2DUBD4rk6hwkX2X41AWYAEFE6A9fEAkrKQ/EP8spDyEV3EgoBIgBQUqMzMDHHA/AKQfG/NMpCbsBQykIpNtTKQobesMpEQWQqAyEA8w/NCTaZBcpB9+j8ykJ7IoDKQixLuMpCjqGoykRAa8sjAPgDN5kNykOisdHKRAgIXspDqzYu9gsBRgAQOCMA8whzRB/KQzYm9MpDgDeqykM+ryDKRCKUOCMAoTmoMTIwMzIyMTN9A9fhpVrKQmukEMpDFzzolgAFJgBQzQk6ozjnBwTDAIBJirDKQjtxJDcAcADKREOFwAMhADXNCTvDAIdV9FDKQj6Ha0kyAiMAQDyhOZz/ATNG0dhJADdoGpxJAMOhOc0JPZkFykJJ6FxHADdrMdJHAAAhABE+yRogxOAhAaGwykQC7hfKQp+uLA9wNQOhOc0CXNoBMNgmo/QT8QH0ykPa3YXKRAx9TspDi4VlIQDSXZkHykQCJ/LKQ5J/cpUQkUOXJibKRAas7SEAMl6ZCagaAncJN9p5/XcJAGMAEV8hAHBgfspDm2lUGwKx2MpDn6x+ykQCacFCABBgIQAAKA9DQ313xCEAgYL/DspEEMB5IQAUYSEAQ0LZCThzDoHqFeDKRDT9RCEAM2KZCUwQM5sFynIECWMAAYkjM+YY6SQa0egIu8pDg8UyykQQXWdCABBkngKD5VLEykL5mCBqCoEEi1jKRDEdKiEAYGWkMjI4M9sBQ0Jze1GSATebBm6SAQEiADDNCT+VATN2ksSVATecktjcAQMkAKBApzI1MzIwMjKRLQAxs72XaQD0AcpDHtMZykQ0BVrKQvHVKgMlAIrNCUGkMjUuMy0A8QBC79y5ykQz05bKQvNjSwMiADDNAmkXEQFXAE9DAJszVwACASIAQs0CaqbeAgFWADLim+KbQhBD8wSjQo0TiMpEQJ2PAyQAcM0JQqEz3AB6A0NDE5bKKwA3F2X+KwBQoTPNCUNLBNisYOvKRCkrNMpDsECOvRdAM80JRCEAAb0X8QMObZbKQ46NeMpED8iRykOE7t8hABBFIQAzg20OlBbRhL4YykOOnuTKRArwjiEA00aZBspCOFFaykKTSGB1G4GhPHjKRD4YcSEAEEdCAAGZDPADCr7KykOly1DKRAzg1spDir5UIQAhAnEhAPEH237KRAdziMpDpi7YykQJlR7KQ5FVxSEAEXIhAHMVWcpEBChEQgCBBknaykOX7EshABRzIQDxBEOnbLDKQ6VnyMpDq7DIykP4zzghABB0IQCD48WPykOnChR6AgZBHkAzzQJ1mQMASygBcQ8BGgcCeRMxfK7cIQAQdiEA8QgB9i7KQ0pOCMpEAx/bykNTm3DKRB1ZJCEAEHchADIDgu3FHpFEB2KRykM5QVxwCgEhABB42wOCsWo7ykQ0mjG1BQEXCkBC4ladIQDwBAlImQfKQlv2qMpDx5gTykJo4mrJFWEKykPaMfYhABBJIQDxCG3XAcpDs3D6ykJ5WJbKQ7buAspD7ZH+IQAQSmMAgtfEB8pDrNp1/AOQQ7EdoMpD82JgIQCSAnyZB8pEBHrWDQ9HRAgpKwMTUKEzzQJ9IQAwAlm2zxcS6LoDkUQPl0LKQ4VRfEIAEX4hACKLBPoHR0QDtLH6BwBCABF/IQBwJ/LKQ4xMdhIBse7KQ5DyPspECcbhQgAQgD4EM60nEJQCO696apQC8A1LmQnKQku1dMpD/8oyykJXO+LKRAGjnMpDoTjHQgAgCUwhADJImMrkFeFCVdb5ykO791HKQ+iIryEAEE0hAPEISehsykOjjQ7KQljr3MpDpqaLykP92XUhABBOIQDQSDJWykON2MDKQlIhTm4CEMZ4AhEdIQAQT6UAAa0B0ArwjspDttYqykQMS/8GAxEBIQAQUCEAAUYF8ANDU/zKQ9oWdcpDTKFkykQfF6chACUChyEAMzVhuEYFBdAGACkBFYglBQBCAAFKAQpCABWJIQAAQgACIQAJQgDwA4qZC8pDNILPykQn0DjKQzkphEoBE8m8G0AzzQlRIQCDiL4CykPYpa29F4He2KvKQ8WnVSEA8Q1SmQvKQjbZ2cpClNLQykJJQabKQq8s6MpEPFpjIQCCU5kMykJMiY84K+FCXvFbykP4CgDKQ6x2ACEA8ANUmQ3KRAWkhMpCUtggykQHMUQHCGGQykRCjdchABBVixnxCFK6tspEGnDzykJlIoLKRB28rMpDUg1PIQCDVpkOykOOKfDMDgCBCQbMDgApARGRIQAjjXgzEwAhADBD3nWBDSAK3kIAIQKSIQBz8BXKQ5tpUhgPgaBzjspEAgY5IQAQkyEAg49TncpDc2NMIQAGgx5AM80ClCEAgusiOspD+yN+XSkKhAAQlSEA2+q+sspD2WvSykPtEgyEABCWIQABMikBhADR72R6ykOgEAbKRAI3/WMAFZchAAGEADvvAd6EABWYkxoz0g48kxqB1rTwykPNyxBCABCZIQAyqIFGeQThQ6rUoMpDXa/sykQa1AUhABWaciDwAzaKA8pCcBppykQ4ekvKQs4trSEAIAlXVgcywUxUzgFHQ8M8JqMUAGsBEJxCAPADWvuUykPMPsfKQmuGrspDz7rjTg8CGAMQWCEAMFbVCJEI8QFmykJmzQDKQ49l9MpECo0GYwAQWSEAMlD1HeIISEJiOUXiCEAzzQlahACCwOjMykPLFRqoSJBDz1hGykPVJ7ohAEICoJkWvQzwBEI27+DKQ5B9SspCYlagykREGpYhAIIJW6IxMpiZBhQCl0Q27YvKQ5ZMwEwZYKIxMs0CoiIAgIkgn8pD/E0rLAAReU0NUcpDpXzeIgAgCZ8iAPEIn5hRykNXexTKQ6Sho8pDYMh8ykQaDeEiACACpCIAM+BJcyIAPOVSxSIAEKVyBQCeGEBDkn90CwmyUcpDlsKeykQG3rFEABCmCAQAfAIBxA5MQ5d2baoAEKciAABsBEJD3IVRGQYGExYBqgAQoPoB16s3PspD0aufykOzvZcbAgAiAJACqaU0NjUwNJKxAAbOHzCgX2ISBHLKykMbzNoDIwAwzQlccAAGJR4CBB51fo7KQxsFyiUAQF2hNplNAABQDgIoADeLEHFNAFChNs0CrCEAgImEJ8pEB9cQYwHwAnjKRAkyDMpDkhvqA6E2zQl/HgEBvhiHk0WYykO2EAQeAQAhABCAiwDXiL4CykQo+ebKQ4tz+YsAAGMAEK8hAAAcAQKPAwGIBTMBo50MBvIGNs0JgZkQykJJbUzKQmiPIMpCXAge8RdBREH5ASEAEIKRAvEIWgo4ykO8WtnKQmvH8MpDwDp9ykPkRYMhABCDkQKC50KXykQQjywkHZBEEn9zykN/AjUhAEICs5kZXwSYQkA9UMpDkUNvkQJxNs0JhKIxOJECM6Kx0coAN6dXmS0BZaIxOM0JXpECM9UopvIEgthCJcpDzD3bIgAQXy8BgrEGs8pEGqK4CQKSRBwveMpDWEIkIgAVYCIAMBeJOVEBsgXKRBjkNMpDZW8wIgAQYTEBgqQ/BspEKVz4LwQG8gkBZgAQYhUGMwtzDTYGMBcT0KoAEskkAgEiABBjbwIAqAlDQ2lQrGkEgXKcPMpEFZjxZgAgArs0AQCzI0JEDgoNSQSSRBAsGMpDhCfPIgBQvKIxNJTyAAG9AQHeAQD/AUJEKxt8TCBgojE0zQlkIgAAQgJAQ++CvBQBsu/KQ/I5n8pDskZhIgAQZU8IMgD+RYAeAk8Igb3nI8pD5pjdIgAgAr/yAAA2AfEEQ84umcpDta1oykPRSBjKQ9M36CIAMQlmpY4TAY8AAAUKIEQnJgri8n36ykQp8c7KQyE4xwMjADDNCWdOAIDkjJ/KRCeedCUAtfnKRCojHMpDIHOOJQAQaEMB0FjttMpEF1d0ykN4sAw1BGXgykNgyHwlAPUNaZkTykPt2DHKRDwooMpD9l2eykQ9tdXKQqRRWiUA9whqozEyMZaZBspCPg+sykQEvRvKQm1qYeAKACEAMM0JeikBImq/WQRTykN5btY1HTOTqR8jABB7IwDSZNnnykNjG9TKQ24FosABQ0QX69UjABB8IwAyppF1xQpCQ63uIEwGAcUKAUYAIALIIwAADgMCIwA97wHfIwAQyYUCM5qxFz4BMKCd1kECEspBAgFGAHEJfaQxMi4y8R4xgJqEDgVXykOFpIS1AAEiAFHNCX6hNzsDAAUCAf8AAtYF4AXmyMpDmLJwA6E3zQmFcQABSAIzLgOsGAOBL5BrykMKvlQhABWGGQszmXmCGQsEmBEBIQAQh0IAAa4JM7MNco0JBZ4sVaE3zQLPIQAzhhiMIQCAilu4ykQNEiRCACAC0IgCABkLQ0Oyqep7IwlCAPAN0ZkRykQGB5bKQl9BwMpEBzFDykKArZDKREIqTkIAQgmImRokBUNCPSEARwQGhCaAN80JiaIxM5p/AdJczVjKRAPFMspDZhjqYBSwQ5o/pQOiMTPNCYoiAAHYBiT1tkcEgvhsnMpDrBNkIgAQiyIAg6DB/8pDs9OX2AaBuBevykPsaFEiACAC1iIAM6Yu2IQSAQgCBoQSUDEzzQLXIgCD4Q+YykOzcPr6BnC3tCbKQ+zLJQRAM80C2CIAg+Z8cspDIf/YKQIKRAAQ2UsDAZkDAfEEObYQBfEEQDPNCYxpBDLoCLycBQI/CYLAngXKQ+Ph+4gA09uZEMpDhN5eykQilK4mAoIk6AjKQzVf4CIAENyLBNO+MtXKQ6/z88pDwhJ5+AAy8KxpIgBR3aMtNzOMAtdt7+vKRAOTbspDfMe+WQEAIQBSzQmNojkkBDN9Yt8nADeDdpknAGCiOTHNCY74APIIei6AykNV7szKQ4GkiMpDXOjYykQbBcoiABCPIgDXeYC7ykM7lLTKQ4GAf8A3ASIAFZAiADMU0tAiAIIaQJDKRCuv3EQALZGiswA4dl6JjABzNzPNAuOjLbMAM3sDZtoACrMAACEAMM0C5HAAP3fq07QAAgIjABHlIwAvI8K1AAICIwAV5iMAD7YAAAIjAGDnozEuNZPPBPAJO+9TykQBo5zKQlpzLspEAv6YykOegtEDIQAgzQmoCEJCUojLfRjjQm3dospDg8UyykQQXWcjAPgDk5kSykJesNjKRBPabspCg7PGASMBRgBRlKMxNTFuAAA9BQHoCQE9BaBD/2aqykOlGVYDIQAwzQmVuQDzCG7KJ8pEAHnvykN4irLKRAHU6spDoNYrIwAQliMAM2rfmhwI03dko8pDwvFfykPhjqEjAGGXpDgxNTK6ADItjG9/A/EAQmgA0spD+NAkykOrr9wDIgAhzQnRBDN8T49NAAC/AgZNAAMkAEGZojExYQkB+QQzAXHY+QTgAszUykOe5lkDojExzQkPBAL+BgAXA0FEA1GfFgpAykPfnmgHQTHNAvEiAGDM98pDY+KxD8Ef28pDbTBQykQW8+xEAPEOAvKZB8pDoFS/ykQzokjKQ6La7MpENP1DykLqFeQiACAJmyIAMtVwrPUPR0PaFnZPLQFmABH0ywPBajvKQ+N/X8pDttYqgQcBiwcCRAAQnCIA0p7SLMpDr5BrykOh/cIqBUJD8dYWIgAQnc8OASYxgAatYspEA+YAZSJhNMpDk0WXIgAgAvcyBzN/qhvdCtKCKGjKQ9qVf8pDyeqBIgBh+KQxNS4yzAPXgDeqykQASCvKQ4UfDdABASIAgs0JnqU0MTk59wMydRmiUy8BgwaiQ/bgU8pDrZ+tAyMAcc0JoaM4MTFVAPAJa4TXykPtkuvKQ3bM0spD8EjhykO0Nx8DIQBhzQmiojE1TAIBfwUz6Ow4xgnwAOujGspDuNzmA6IxNc0Jo04BAPcEQ0QkUzKuBoIl3/HKQzGAPSIAEKQiAAE1DPEDuaP3ykPZUFHKQ72EhspD5vt6IgAgAv4ZBTPEyG/YEDLJ0cECAgMZBUA1zQL/LAHxCH4d0spD/jz9ykOCiwTKRADdAspDosX8RABRAwCjMS5jAvAJQlAnD8pD4lWyykJtYdbKQ+VvMMpDvxDQRgNAMc0JpfsC8QdoCIjKQ4VSaMpDbmp1ykOICF7KRA47rwMwMc0JxAxCQko1a9ECAhcOg8NU58pD4SsZRgAAxQzzCUI22dnKQ6rpt8pCVvBZykOtoJnKQ/bfZyMAEKgjAvMIn0knykPFRLnKQ6LY08pDx/qwykPchVAjAIGpmRLKQl9nfCc48wDKQoSWgspELdHoykMRuGIjABCq8AUzOTpaDQjTQw6BykQwiFTKQwbesSMAEKtGALBWGhPKQ6uwyMpCf9cDAZYCM/TvlSMAEKwjANJUvynKQ3W2pMpCf5ksixZDRBJ+/CMAUK2jMTEyEAYCXgQy278smwmgQ988M8pDxUPNAyEAMM0JrkABMGelMuMW8AB8ykNw8MTKQ6JjYMpEAQ7XAFAxMs0DC/EBgNK6tspD05txXgiy2cpD196dykPMoWNGACADDJEA01+ubMpEJnTHykKOaTzQGjIoMtUjAFIJr6M4MYAEgipwLMpD1e7L8AwHERsQOJEAgLCZB8pEBBfEXwATZMongtGroMpD0tRgIwBhAw+kODE0HQPwCUInW0nKQ8jBwMpCbPbEykPLd7fKQ9kIScwEkDQzzQmxojE2m+IAMomEJ0UCASUqBkUC8ACiMTbNCbKZBspEBUFxykPcCOJEB5RVykNE4hzKRCEHeSIAELMDAQEWAzMhOT0WAwHTBzI+rUciABC0IgABhgQwI++pFgMQUDgDFPA4A0E2zQMUIgBzDSTKRCBzGKgEgSLGcspDPeY3RAAkAxUiAEBDv9fgRACyUcpDxBsMykPgZPQiABAWHQEyAZMbZgBDRAOC7QIqMjC5LCIAERciAGAwCcpEIKRVBwAiAApmABAYyQIAzAACSQ43tnONDwMAqgD5BAm1mRPKQ7xDAspD/qCFykO+llyeA0A2zQMaIgAx/oBulBQCYyaSRACrPspDoymEiABCG6MtOesEIHiwwgBzZeDKQ4J5dIMFQMEAoQMhAEPNCbaiJwA0ewNmJwAnRKUnAJaiOTLNAx2iMTe8BDDcIchwBhd5zQJgojE3zQnS6gEzn/vabgQzpQUsrQMg3zumAUA3zQMfIgCA4XMgykPBAY1KFxzqIgAQIIQBAB4BQkQd7foeAZFEH0lrykNL2lNEACAJ094EAWAOg7v3UcpDqg59cAAx4+H7IgBgAyKiMjGfagDwClwGR8pD2WvSykNlUdjKQ91LdcpDxzSLA6IVDRDUIgDyCD3QOcpDO5S4ykNE5brKQ0KOxMpEIZxPIgAQ1aoBgNSqiMpDzQTseQMY2BwOUDIxzQMlIgCC1Q0kykPGCt5UAgZ1FwBmACADJiIAAUQAM78Q0EQABf0EASIAMyeZCaYHAGYATEQDtLJmABAoIgDcATAJykPFp1bKRAO0sWYAECkiAIAA/kXKQ76uMyIAHLJmABAqIgAA1wNDQvTxcNcDBRMbAYgAECsbBfIIxGXTykQw62bKQ8qX5cpEMqnpykL8sLPuABAsIgCDwCKnykQrTMpSNIItbtbKQxNEqyIAACgjQ0O/vx8dEgEiAFAq6bfKQyMOAWYAEC5EANDmGOnKRCsbe8pD6TJoRAAX1UQAEC8iADPltWBEADzpMmlEABAwIgAAGACSQ7T9Q8pD78gE4A9CQ+s/kYgAQjGjLTaUBzBpctOSBBJKAgsGAwIAIQCBzQnWpC05MjQpADN5xPgpADeFQPssAgEiAETNCdejKQAB3iIBUgAKKQAAIQBhzQM0ojIyKgMBfAIBsQU4Zh8wBSMAgBsQ2I4BAc4IMA3YvrABBIEtMYSLVyIAIQM25gJwZ8jKQyamjEYRsqHKQy/z9MpEJkMDIgAQN/QF8QNYsPrKQ5DyPMpCgilUykOVmPAIGwEiACAJ2SgBM+QpF90MASgdAdUNAd0MkDIyzQM5oi0xlggDAd8LAa4AM3yPsEIJoM3LEAOiLTHNAzrEAjPV1DXkBwEIA4KJ+RzKRA1DciIAFTsiADMJ+RgiADATRoDbARJgIgARPPIAcjAJykLXexAYBZJC66QIykQ0y38iABE9IgBzYc3KQp4gMCIAgrJJKMpEO/bbIgAQPtAAARoCMhs3jgICAHwQUspDU5twIgBCP6M0LvgB8ANnIlbKQ81odMpDbokBykPQHmvGJiCVAyEAcc0J2qQ4MTHCBkJDeoNjegNHQ4TeXikAASIAYc0J26IyM5ILAQ0WJMhetgkBfxag2WrmA6IyM80J3MIGggCbM8pDhhiMmh8GARAAIgAlA0MiADN/BBAiAAW0DAEiABVEIgAzcQ/wIgCBel1YykQTqKpmACADRSIAACwCAV4RQUQGaqj7AAEFAQIiABBGiAEAPgUBuxoCNQ8xpkMD5wkBIgAgCd1EAQDmA/EBQo6hsMpDyKgTykKclcjKREoHAMwAEN4iAABND/IERDZYtcpD8CuLykQ4FzjKQtFGPyIAkt+oLTEwMjkwM2EGM0t5n88m5WpincpDyYflykPa+BsDJgBhzQngojg5sAwzauQcLAA3dNBoLAAQoq0vEOGKAgEnGTDNyxB6ABOMzhgy0nHEIgAV4iIA8gPHNIvKQ+9kespDy9s/ykPYpMEiABDjJAEwBXK/RAATEegEBb8IAUQAEeQiAHNBccpDx5gTxyQKRAAQ5XwDM4+3JmcJgJWGnMpD3IVRcAoSr2YAEOYiADPxVEwiADz2XZ4iADDnmRCBEbDpykQwVpDKQ3G31E4FE+pOBQDuABDoIgAzjcdTIgA8kzNBIgBS6aQyMDlkATN4jk44ATeCI4E4AQEiAHDNCeqiMzKTHAEzW0EPKAA3ZIygKABgojMyzQNV2gEz5VLELBsz6M7fYggBeycAIgAQViIA1+TvPMpD0IHyykPobEMLKQFEAFFXoy04OTEFM2hsRPcBCssBACEAcc0DWKM4MTXvDgEjCofCKzrKQlwIH+8HACEAMM0J6/AHg9tAIspEBxB1RzAyCTILBhgBIwBgA1qjNS4xcwDiQlINfspDu5PJykJwOVLsBlBD5dHNAyEAQ80J7KPeDUJCU0qwEV3gQmuKZspDuHpLykPsBbUoAHEyzQntojI0owUB0wMzwcey0wOgxOExykPfns8DovEFFe5LAzOckwCAEoKfSeLKRAKbDyIAFe+XBzKwuhixBJFDtP1EykPvgrwiACUDXyIAM6H/2LsDMaami7YJAiIAEGBxATO/vx+dFNLDnsLKRC/zfspDCTILIgAyYaI12wEzar+e5wYBcAHzAry9dspD58KKA6I1Ms0J8JkGrB0ygKu2VwKSQ4NhqspEEI8rIgAQ8dAA8QOwpBfKQqRVCMpDta1nykKwuwBgFgIiAFDyoy05NmgBQ0N4feNrADeCPZBrAAAhAGHNCfOiMjVtAgFwAACPAfAGQ44p78pDvkqrykPmNVUDojI1zQn02QHxCKQ/BspDq00/ykOntu7KQ65mvspD9hlCIgAgA2eSAAGtBDCU0s6SABBolCFhTMpEBknaIgBRCfWiMjiRAAE/DAFcAcCOjXjKQ7e0JspD7MsmAHI4zQn2oy00JgMAZgPwBUOyqerKQ4AG5spDtibxykPuWQ8DIQBTzQn3ojnjGiPpgicAAcIHBScAYaI5NM0J+LQBAJsH8QMKKfTKRAPmAMpEDEwAykOL6AEiAEEDbKI0SQ0B1QMCExYBPQsGSABQNDLNA20AAfEIo9t+ykOKv0LKQ6b0/cpDjdjAykQLU6AiAGELEqMtOTTfAD9/qhuRAAIAIQDwFM0Db6MxLjOUmQbKQjguHMpDmwXKykJUwLXKQ56C0MpEAv6Ycw7xBjPNCfmZEspCXTrIykQZR0bKQoHjZlcUU8pDXOjZIwAQ+iMA0VMCm8pDoNYqykJ8xFLqElPKQ/9mqiMAEPsjAPMIVWj6ykNgA0jKQoCbM8pDaImcykQYHZkjAEH8ojM4QQMBAQIQpz4gAQECALwPsEP5lkkDojM4zQn9Cg0BlAowzQTsHwMX7kkOACIAIAN1AQIBYAsw21ukPguxdcpD4AJYykPEfahEACADdiIA09tAIspDsFaQykPi/2oHAgFjA1UzOM0Dd8oQMup5bMoQAPMBAY4BAiIAQHiqLTEBADIyMTG5BDJTgcbLAxFD3QAFbg8HKABxzQn+ozE5MeYCM4FhVy8AAS4CBS8AACEAMM0J/woGMquaxgUER0OzWg6iAAEjACADe+QD8wjpMmnKQ3QqXMpD7wHfykN76aTKRBNFlyMAUHyjMTExLgVDQ1zNWAsQOWYY6m4AUDExzQN9nQHQYIB2ykQpKzTKQo/PsBwLErhgCwEjADQMEKPoADNyfua5ADp7ynhLAGE5zQN/ojOgBQI2BPAKoTm0ykONY8vKQ6PvqspEAEgrA6IzNc0KALwAMMLYnbwAZ2DKQ8d+ZvwgACIAYQOBpDEzLn8DQkI9R9jMA0dCaGprzAMBIgBhzQoFozE18AIBch0BDQHwAEJ+GiLKQ3skaMpEE3bmAyEAws0KBqkxMzExMzIxM7ABAcYNh5J/cspDefLG5AoGJwBjzQoHpC0xvQQxf0aTPgbxAcpDhaSEykOVNlbKRAek1QMiAHHNCgijMTMxdgMGWAAoZDo8CwAhAFPNA4ajMeAIMGbf+oAAZ3TKQ28Sh1EAACEAcc0Dh6MxMzkpAgFwAQEoADp6ENUoAEA5zQOIWASDAAZcykPwrGkMBpD1Ux3KQ68s4wNEADDNA4kjADMErJoyAzcIKSsyAwIjACSKo+cAAZcCD+cAAAAhAGHNA4uiNDOVAICIWnrKQ5RvQqMD8APwykOXJibKRAas7QOiNDPNCglfAwAUBkBDROIc5AYXBMhCASIAEAqTAAHxEACEF0hEA7SxUhqBNDPNA46iNDa6AgF+BgDiBAHVCPUBQ5CPospECfgvA6I0Ns0KC2oAMCj55OwFsmfKQy5nrMpEJqYVIgBRDKMxLjIkCjBz34RuBfAB7spDevCBykOOnuTKRArwjn0E8xAyzQoNmQfKQkrQR8pEKrfzykJoamzKRCxFKMpDF+tfIwAQDiMAMkesrBQkR0JkP0XoCABnADHNCg8jACLjXvcd40JpObHKQ9DkkMpD05twRgCCEJkJykI+nDdkC+NCWIOkykNZzmzKRBvMZSMAEBHWANqnhmLKQ8VEucpDqxYNlBTzBjLNChKZEspCXlEiykQbmqDKQoM89NoQM1FIF0YAEBMjANNYH/zKQ6ZDA8pCgCRhNAcz+TLBIwAQFCMA8whToqHKQ2ukBMpCfOTOykNzY0jKRBVnLiMAVRWiNDeTBggzh0I6BggGhwxQNDfNChayAIOwpBfKQxpAkIgBgiBzkMpEKiMcIgAQFyIAMtVwrPIBAs8XgQWDtspDmXiVIgBiA5ykMTE1QwPxCVpdkspDfjz8ykNpMRfKQ4HVYspEEVVPAyIAYs0KGKQxLvMD6UN9XtzKQ313xMpDg+aTKgAQLvQD8QMZti0zMzUzNzEzNzMzNzQzNzUDAAL+B/8JJpJgykNwSOTKQ3iV/spDd0LwykQUb0QDNAAEcc0KGqMzMzW2DQY7ADcv3fI7AAAhADDNA6AwATAly1CUGvMBzMpDLxbhykMbBcjKRCt+jiMAEKHHBzOpR2uTATetipjHCAIjABCiMgEBpQYA6QZIQ+Ni8rcDAWkAEaMjAHOjqspDxgreIwAxyrGSlCYDIwAVpCMAM76uMyMABiYXAUYAEKWNBTPp+I08ETDw8bFhDwM8EQKMABCmIwDQ6lwWykQoll3KQ/COJyEGE7chBgFGAEKnozM3bAYzMjFNWAE5O3zfHQFQNzHNA6gdATMxajsdAQBDVggdAQAjAEGpozM3mghDQz0JJ0sAOkcbyUsAQDPNA6pLAAEjAIkU0szKQ0ZUuWgBUDczzQOraAEzkm0cWxEAd1mTQ9whyMpDyF44IwAQrCMAMp2of1oG40OiTzXKQ5qjLspEBO5pIwBCraMzN+QJM0ioFJEAOlK6tpEAMTTNA3YXASMAAZEAOlEubJEAcjTNA6+jMzfnCjNURv9LANBdkpHKQ3Z9uMpEFKCScwBANc0DsNwAM18gsiMAPWkxfSMAELEjAAF2CAFuAAHjBwdnApE3Nc0DsqMzNzi/AwHnCwHtAjp0Cy9LAEA4zQOzSwABbgABSwA6Z6UzSwBAOM0DtCMAAUYAMxTS0JYGAO0DQEQrr9y0AHI4zQO1oy04wQMzdl6JbgA4gWiHbgCSLTgxzQO2ojU33AUARgYzZv1UVATwDG0wUMpEFvPsA6I1N80KG5kHykQESYjKRDeCYrcGsSzKRDmj+MpCxOBFIgDwFAO4ozIuMZeZBspCVEB4ykNalYDKQnCrn8pDYMh8ykQaDeEDIQDyAM0KHJkHykJhA8jKRCdssB0Ik0QpKzTKQyRTMSMAgh2ZCcpCSv+gcA9BQmxV9LQNRMpDxOEjABAeSgMzn2eFijPTowRIykPkqQzKQ7/W9EYAEB9QBdFbNN/KRAjO+MpCga7SYwYAbQYT4yMAECAjANBT7/PKQ5ZgAspCen/I9QYQpv8GEy0jABAhIwDzCFCJAcpDP3RcykJ5zvXKQ0f6sMpEIEFUIwBQIqMyLjTYAeJCUM0CykNNaHTKQmsI7lQGQEQdWSQoAEA0zQojSwAyVt8HtSnjQoADzMpD2vgbykPJh+UjABAkIwCAWt9lykMe50SZC7MyykMoNKzKRCgy1SMAMiWjMvcHQ0JQc42WAIF6yLzKQ0ZuaJEYEAMhADDNCiYiAWDbo6rKQ6F+IQGyBAWYDgEjAJMDxJkKykPdL/UjKdPkjKDKRDkPIcpCyYb5IwBSxaQyNC7RCfEJRpB0ykMyR1DKQnTUGMpDOs2oykQjjJYDIgBwzQonozI0NXQJQEJPEszOAfABMMpChD9sykMtoJjKRCbX2lIAgTXNCiijMjQ2LgHXR2pgykMX7TjKQnsFPqMGACEAIM0K7xbwCEPbQCLKQr0hAMpD4pzNykLOMVjKRDh5CwHyAjQ2zQPJmRPKQ+dCl8pD9Clw0BKQQ/dC78pDrT0RbgByNs0KKqMzMQYDMz6VcZEhMEepAzANA5EhACEAUM0KK6MzJTpjBspDUS5rKAA6Wj/QKAAxM80KHxfwCcQCSspEAv6YykPKl+bKRAVR8spDmdwdA0QAYc0DzaMzMQkBQ0Ndpy9LADpscURLAHE1zQotojU2wAYBvwkzWc5seQPwAGADRMpEGj8vA6I1Ns0KLuoDAXAZiWSp/MpDpKGkmwNANs0D0CIAM+Cs/CIAPOTvPCIAgdGZBspEBXK/3xwwykQI6QOC+TOtykOrTFNmABAvCgIysjBg3wNHQ7bWKgoCAGYA9wQKMJkOykOUv4rKQ+VvL8pDmcjcilABIgBgMZkPykNpugYyECwZ2gQGJikBIgAQMiIAg+siOspDVGKE1BeBXa/sykQa1AWIAFQD1qUxMt4V8glckDvKQ0mI0MpDaYdeykNO9LzKRB6C0QMjAJDNCjOlMTIuNDhzAvAJQ3jmAspDSMHEykOEIeDKQ0+70MpEHlEMLADyBC40OM0KNK0tMzQxMzQyMzQzMzSeAddH4QLKQzuUtMpDeEjrFxoKKwBxzQo1ozM0MRsCAzIAELhwBhe1MgAAIQAwzQPauwYzjQBDbg8zkRpKOA8z/K/IIwBR26MzNDJLADNTgcZ9AAFwBoBBx7TKRCHOEygAQDLNA9xLAAEpBzOlGVYpBwhLAIEyzQPdozM0M0sAAZgGAcgAAa4TCEsAQDPNA95LADOYPJJLADqc4lxLAHIzzQPfozM0Jw4AvgECEwEBmAYISwBANc0D4EsAM54MCEsAAZwHCJYAgDXNA+GiNjSZkAIB1ALwCkECeMpDjcdTykNFp1TKRCDWKwOiNjTNCjYiAAHUAvED4Mh8ykOlZ8nKQ+XSucpDvq1HIgAQA+IVAtQCASIAPOZ8ciIAEOTUAjIAmzMiAAL2KQW3IABmACAD5dcMAPYCAUEEAfYCBkEEACIAIAo3kAIQhmIXg91LdcpDi9eCTwYywvBziAAQ5yIAM+gIvCIAAWIEguHyKcpDwo3XIgAw6JkQDwLyBrbKRDMNcspDXlmiykQ1LwjKQuiHwiIAEOkiADOEetYiADyJ568iADLqojaTAgE2ATMzDmCnD/EDOHpMykQkIW0DojY1zQo4ozMxigXwCUNjAFbKQy8s6MpDa80vykM0mqjKRCUZVoAEkTTNCjmkLTM5MRcDMnWXeYMNR0OBLi0pAAEiAETNCjqjKQA0eXccKQAnREApAAAhAGDNA+6iNjbaBwKgANElGkTKQ40AQspDK01Axgf4CQOiNjbNCjuZBspDoF9jykOGGIzKQ6Q/BpkMVTY2zQPwIgAzf8scIgAGIBkAIgAQ8SIAg5+YUcpDcpw8IgAFOhAAZgAgA/IiADPgSXNmAAHuBApmABHzIgAAPAIzfwQQIgAGJxUAZgAV9CIAM3HXACIACmYAQvWjMzhaBBCAYwLwBCE6nMpDhN5fykMnbZzKRChkmQMhAD/NCjzTDAAyODM3OwAGdQw3eFbtDgoPNAAEYc0KPaI2N3QTg4f33spDF+00CALwAB4gNMpEKrfzA6I2N80KPr4AMKDB/+waEJY+A7HIykPYpa3KQ8vaUyIAIAP5qQOAsQazykONEpoBDhdogzEBRAAQP9gCAfoC0MbRA8pDi3P5ykPLd7eZCxJJRAAQ+yIAAfoCASIAPO0SDCIANvyiNxYCQ0L8sLAWAvAAA8YgykQxTngDojc2zQpArgAyx+HuaxXhQ8+hNspEDH1OykOLhWUiACUD/iIA8gMHQjnKQ889rspECWPPykORuGIiABX/IgAzA/aARACBBknaykOX7EsiACAEAJ4G1/Ari8pDm2lSykP4sPhcMwCIACUEASIAiHKcQMpD+E1v5RJQNzbNBAJXDfADxlWlykQQwO/KQ8qX5cpEErDB/A4CRACyCkGpMjExMjEzMjZfA4Jqv57KQvNjSBwCpkL/yUjKRDJG1wMnAFPNCkKjMvYTBi4AN3NEHy4AACEAMM0EBfoJ8ghb7AbKRAYYjMpCj4BYykQIa3DKQ5OpHyMAQwwVozKkCDN1l3l5ADp+4wtLAEAzzQQHSwDXWnWAykQA3QLKQo0BLzUoAEQARM0MF6PEAADgAg/EAAEAIQCDzQQJpjIyMTIJEAF2ADPZCTjvAABuBVNENZIaAyQAcM0KQ6MyMjGRKAIrAIfal2DKQ33LhisAACEAMM0EC6ACAeUN8wPL2z/KQ6Kx0cpDzvS+ykPVi0IjABAMIwDzCNMdUcpENAVbykPZs9jKRDYm8cpC4Mh8IwAQDSMAgNK6tspEMLoYIwAS2WIFQ0L5lHAjABAOIwCA/6obykQz05efFh3tRgAVDyMAAEYAAiMAC0YAEBBQAfAJXjY+ykP24FPKQo+oBMpD+r/2ykOpwAoDxgAAUFnxFKMyMjHNDBiZE8pDe8p4ykQrfo7KQ4LujcpELQtOykMU0swDIwAgBBIjAN26UzHKRCsbfMpDvvj5IwAQEyMAMPwtEyMA8wF7ykQAaeTKRCyoOspDFl8WRgDwExSjMjUxkZkGykOAmzPKQtkJOMpDhN5fykLlbzDKRDWSGgMhAGHNBBWiNzcnAPATh/feykLgyHjKQ40AQ8pC7TIoykQ0mbsDojc3zQpEojc4kk0AASYA8SXGbmjKQ41jy8pC0tRgykQ35XQDojc4zQpFmRLKQ+W1YMpEDdi/ykPozt/KRA/IkMpDhO7fIgBRBBiiNzluAICIWnrKQqwUUG4A8wZCykK4elDKRDswtgOiNznNCkajMzi8AHM3qspCpFUIvACQsLsAykQ8KKADIQBxzQpHozM4Nk8AASgAM4n6+CgAgJZg8MpEP3PiKACxNs0KSKY5NDQ2NzgrAPMJnah/ykQRJALKQ660RcpEE0WYykN76aMDJAB7zQpJozk0NCsA4KXLUMpEExRKykN8rtwDIQBEzQQdo1MAP6dXmVMAAgAhAJLNBB6mNzk2MzB+APMJngwIykQNpvrKQ68W4MpED/pUykOEi1cDJABizQpKozc51AACKwB32L7KQ6UFKysAACEARM0EIKNTAD+nuyJTAAIAIQCBzQQhpDM3NjK8AYOjd/bKRAqNfHwAkQzg1spDir5UAyIA9A/NCkuZDspD6r6yykPZa9LKQ/ZdnspD3nUiykPGCt4kACRMo00AAXYAD00AAAAhADDNBCRMAD/uO7lMAAICIwBiJaQzMjM5mQBz237KRAdCOZkAkQmVHspDkVXFAyIA9A/NCk2ZBspDoxVZykQEKETKQ696aspEBknaykOX7EskAGBOozIzOZQpAAGZAA9NAAAAIQA1zQQoIwAPTAAAAiMAECkjAICm9P3KQ83LEZMAsuHKQ9JxxcpD0g47IwAlCmIjADPHmBMjAIPL2z/KQ9ikwSMAZWOjNTIzlZEAMADdAigAwODKRAL+mMpDnoLRAyEANM0KTyMAQkP075UWApND+TOtykOrTFMjABBQIwAz6GxERgA978gERgAUUSMAAkYA0/ArjMpD+ZZJykOq6bdGADJSmQ+1A/MERBBdZ8pDlYabykQSsMHKQ348/SMAgVOmNzkyNTQ2lQEAKANDQ+32c5QAk/KcO8pDsePFAyQAMM0KVFEA9gjlUsTKQ7C6GMpD9Zd5ykO1YMzKQ+8fNCYAYFWjNzkynZ8AAVEAh+5ZD8pDpWfIUQAAIQDyD80EM5kHykPcBkfKRC3R6MpD48WPykQv837KQwkyCyMAJQsdIwAzKrfzIwCDLNn/ykMVmAUjABUeIwAzJztiIwCDKY5GykMixugjAIIfmQfKRAR61mkA40QIKSvKRDAlQspDCGr6IwAVICMAMyqGpSMABl8FZTc5Ms0LISMAAGkA40QIWnrKRClc+MpDI4whIwDzDSKZCcpD26OqykOUDKjKQ+Ni8spDmE/UykQGGBYjABAjIwDyCNrdhcpDCfkYykPi/2rKQxNGgMpELW5gIwAqBDtmATfsroRmAQEYASAEPA4GM4O0sXcFAFsFBncFASMAIAskIwAzv78fKQTSxSv5ykQPZX7KQ4W1BGkAkgslmRPKRADM9yMA40QDtLLKRA+XQspDhVF8IwAkJqMdAgEfAwMdAhjhzAFgNTQ2zQRAtAAB/gMPGgIAAEQAls0EQaY3MDczMxUFM0PnXyIDo0PsaT/KQ7gWwQMkAGLNClajNzCmBgIrACPCikUCBSsAACEARM0EQ6NTAAGhAANTABjhKADQMzM4zQREpTY0MjMzl5cCgp/72spD4Mh8EAaiQ+XSucpDvq1HAyMAMM0KVyUAgOCs/MpD4GXgfgMfAyUAAIJYmQbKRACbM0oAYEQHxaTKQ2kHRUO/ENBKABBZFwH1CIZqqMpD3Ut1ykOUv4rKQ+GPjcpDwvBzJQAQWiUA9QjoCLzKQ9zo2cpD9fsBykPh8inKQ8KN1yUA9Q1bmRDKQ1K6tspEMw1yykNw8MTKRDVgVspC5v1RJQAQXCUAEITpAvUDMtuuykOSz7nKRDUvCMpC6IfCJQAkXaMIAQEyAQ8IAQAAIQAwzQRMBgE/56UyBgECAiMAEE0EATIEF8RGAAsEAQIjABBO3QA/jWPLAgECAiMAEE8jAAE8AgcAAQQlAQIjABBQ2QA/YKz8/gACAiMAEFEjAD+LEHH8AAICIwCGUqY2NDMxMDXtBDPaMfcFApPfPDPKQ8VDzQMkADDNCl6XAAHtBDPSDjyXATDWtPAkBhYQJgBXX6M2NDNRACKVf70HBlEAACEAOs0EVU4AAdUDg9ZSU8pDzi2tIwBgVqMxMDWUdgEAXggPnAABACEAIc0EnwIBvAGBrT0RykOuUL2nBQGUAwMjABBYRgABUwLzA6zadcpD7wHfykOxgD3KQ/L/wyMAAZsCP+6eVt8AAgJGAHFapTY3MTA23gCDoMH/ykPT/vkvAZLYpa3KQ8vaUwMjADDNCmDgAAFyADPG0QNLCAUgBwQlAGBhozEwNpOcAAHiAA9PAAAAIQAwzQRdJQXwCNMdUcpECin0ykPZs9jKRAxMAMpDi+gBvwAxNs0EngEBvwAPcAAAAkYAYl+lMTc4Np0BAfMDM8CeBS8BksVEucpD3ztHAyMAMM0KZJUA3+FzIMpDwQGNykPvZHolAAAkZaNPAAF+AQ9PAAAAIQAhzQQsCAE6Aw9NAAACIwBhY6Q0ODAw7QEA5whDQ7rNpFoBMb8Q0EkEEQMiADDNCmaaAAAcB0NDumocmgCEvq4zykPl0c0kABBnfQGD6fiNykO2JvCYBwFSADTpslwkABBoIAP0CIcwzcpEH6x+ykOTM0LKRCIxnMpDQDmRJABgaaM4MDCWcQAB4QABQwAAMwsA1AQClQAAIQAwzQRoIwAB4QAPlAAAAiMAFWkbBPMD518BykQH92jKQ+wFtcpDuHpLIwAwapkPDAzyBkPKQ7buAcpDlFzvykO7MSzKQ+lO1CMAIAv4IwA/7dgx2QACAkYAEGzYAD+KrdXYAAICIwBxbaUxMzA2M24BAcgCM7PTlwkCkrgXr8pD7GhRAyMAMM0KatsAg+EPmMpDs3D6OgOFt7QmykPsy9olABBrlwAB7QIzu/dRGwQBDgI14+H7JQABmQCAhN5eykQiYuqNBbW6ykQk6AjKQzVf4CUAI22imAA/ppF1mAACEKJRAhBylQAz50KXIgABzwMFlQABIgAQc5IAAX4LD5IAAAEiABB0jwABKAEPjwAAASIAVHWmMTQ3HwUBdgcPYAQAAyQAMM0KbpQAP969KmMEAgUmAFFvozE0N0EEBlEAOaSho44EWjQ3zQR4TgAAUg4IsQQAIwBheaQzMTYwTAABMwMzpwoUngKRq7DIykP4zzgDIgAwzQpwTQABMwMwpqaLJgS0V8pDq00/ykP5MsEkACRxo00AAYsED00AAAAhADDNBHxMAAHrAQ9MAAACIwBTfaQxOTFwDXMVWcpDoBAGmQCRpRlWykP/ZqoDIgAhzQrIAQGZADCgc47MA7R7ykOktrrKQ//JRiQAJHOjTQABEwIPTQAAACEAMM0EgJkAARQCD0wAAAIjAGGBpDEyNDj3AgEyATOZ3Bz3AjGegtCXDBEDIgAwzQp0TQABJAAQkx0PMK3uIGsNEUx1DQQkABB1JAABvQAwmXmAvQC0espDniA0ykQDL+YkABB2JAAw5CkXSAATlpEChJeIwspEBnufJAAkd6OVAAFlBA+VAAAAIQAwzQSGTAABIwAPlAAAAiMAEIcjAAGIBA+TAAACIwAViCMAD5IAAAIjAHKJpjEyMzEyWwKDnUXjykOMTHYFAZOQ8j7KRAnG4QMkACLNCqoCI1miJgABgwYOJgBCeaMxMnEEAlEAI68U+AIFKwAAIQAwzQSMnwACTgAAIwA95O89IwAUjScNAjALAYIBg+ujGspDuNzmRgDzDY6ZEcpDsKQXykQ2igPKQ7kphMpEOjjOykLAOZEjAEKPozEycAYBUwEP4gAAACEAMM0EkJEAAVMBASMACt8AAiMAgJGZCcpEBN3ofQwTviwNBdYQAiMAEJIXEgCRBgJ6DtDwK4zKRBJ/c8pDfwI1kQChMM0Ek6U2NjQzMm4Gg6BfY8pDhhiMzQiSilu4ykQNEiQDIwAwzQp6lQABJQAzfwQQmgGFhCi8ykQQK6IlABB7JQCDn5hRykNynDwlAIV7JGjKRBN25iUAAc8DMeBJcwcNA0oFDW8AEH1KAAEADAFvAIHunlfKQ4PFMs0ABUoAFX4lADNxD/AlAA1vACR/o+MAAc0DD+MAAAAhADDNBJpNADOmLthyAAGAAwXhAAIjABGbIwAAEwQP3wAAAiMAEJwjAAETBA/dAAACIwABlw8BIwAP2wAAAiMAFZ5GAAbZAIN6XVjKRBOoqiMAYp+lNTY2OB8UAVoJ8gRkqfjKQ62KmMpDbfWIykQWwp4DIwAhzQqoBAFNAQElAAFRAg0lACSBo08AAQUBASoACk8AACEAMM0EopwAM+bfDSMACk0AAiMAcaOlMTI1NjcoBgEOAjNWteBYApJgyHzKRBoN4QMjADDNCoJPAAEOAgElAD/vAd4lAABRg6M1NjenAgGcAAEqAAF0CwVPAAAhADDNBKZNAAGcAAEjAApNAAIjABWnFQkA3QsCMA2D3tirykPFp1UjABCo+wrwA5XpOMpDFZncykOaVE7KQxyT6PcVEwYjABCpIwABZhAz4lWyZhCD5vxmykO9g5ojABWqMA3zAy1u1cpDcCuLykQvwbnKQwn5HCMAdqulNDQxMjEoATNKTgh6ApJTm3DKRB1ZJAMjADDNCoTbADPf5eslAAGACA0lAFCFojQ0likAAXYBM0sVHPIEBSkAEKJDFRCuIgAGSwA85bVhIgAQr/AE8QixBrPKQ9r4G8pDthAFykPeEobKQ8ZtekQAIAr3IgAx1Q0kzQHxAMpD2hZ2ykQcYTvKQ1d7FCIAIQSxIgBzcKzKRBb0YiIAghkV+MpDZKggIgDyDbKZE8pD/PQlykPqFeTKRAA4IMpD7ZLrykO27RUiAGGzpDIzMDkgAXSiTzXKQzC7IAGROUFcykQj76kDIgAhzQqqBgHKETMv8/QfAQwkACSHo00AAUYCD00AAAAhADDNBLYgAQGhAw9MAAACIwBxt6U0MDAxM5oAAWwBMyLG6LoBkiwUUMpEJzrsAyMAIc0K/wYB4gIzIf/YmwANJQBXiaQxNznqADMWXxRQAJEfrHzKRCpU4QMiADDNCoqeAAHqAAGeAoDvZHvKQx7nRDYTFC8kACSLo00AAeoAPBcmKE0AACEAMM0EvEwAAeoAPBZfGEwAAiMAgL2lMjA4MjWTKgAB6gAzCTIMGQSSEPMoykQuAzYDIwAwzQqMJQAB6gAzCGzUewgNJQAQjZgGAMAAQkLMo0AlAJVC3CHIykQ2u8dKACSOo3QAAAQYD3QAAQAhADDNBMFyAAHxAw9yAAACIwAQwnAAAE4HD3AAAQIjAELDozkyzAEALwFDQvgKAF8EkASLWMpEMR0qAyEANM0Kj24AAiMAAV8ECyMAcpClMTk5MDIvASL72tsAAZcFokLuvJjKRDRobQMjADDNCpFPAAAvAQIlAAAvAQ4lAAHHB4DjxY/KQqE8gG8FtVfKQrJJKMpEO/bbSgBQk6IxOZZOAAAKBpdC3a/wykOj235OAGCiMTnNBMkiAAFwAAEiADzkjKAiAPENypkHykJILavKQ+EsBcpCZVWIykPkqQzKQ7/W9EQAIArp+QQB1gMAeQgC+AMFeQgAIgAgBMxwAQGxADDj5MBeArGWykLzY0jKRDPTl0QAJQTNIgAB0wA35t8N0wABRAAkzqNEAQGRAQAfAgtEAQAhADDNBM/SAAFAAAEjAApCAQIjABDQbQAAPQwPQAEBAiMAUtGkMTI2khIAZgRCQsNV2C8DkELUYoDKRDezsDgLQTY1zQrICzPjYvIkAAGNAQwkACSVo00AAbwAD00AAAAhADDNBNS8AAB8Aw9MAAECIwBR1aM1NDFLAgC7CENCqoYwmACQughwykQ6/vIDIQAhzQr7AQEHATOqhjgHAYO7lpDKRDrNLiMAEJe4AfMIp1eZykOS4vrKQ6v+TspDlZjwykQHc4gjAFGYozcyNNIEAbkAMpAsGOgDoEKfrljKRD5KNQMhADDNCpm5AAFuADCOobAFAR1WIwCCmqctMzY2OTi4EvIDvWyvykQQ8j3KQ8+hN8pEExRJ0RsEJQAhzQpZCTK9z0wGF0dDz6E2wxwGJwAgnKRXAAGjAAZUADfF8hxUAAEiADDNBN2kAAJRACPYvyQABRQdAyQAJN6joQA/yEV3oQACACEAMM0E30wAP8fh7p0AAgIjAHHgpS0zMDc2qwEzwnYBNBMBxwCSDH1OykOLhWUDIwAhzQr/CfUIwzwmykQHQjnKQ889rspECWPPykORuGIlAAEBCoPC2J3KRAP2gEoABX0bAm0AcM0Kn6ItM5idAAJzAHdbuMpDxlWlcwBgoi0zzQTkIgAGcAABLwEFcAABIgAa5W0AYMZVpspEBgoMMphO6CIAEOZvDDIBkxuKBeJEA1GfykMSf3TKRC2gIyIAEOdnA4PAIqfKRAidNHAAAZIAMo/IkCIAEOgiAPIIvpZdykLiVqDKQ8FMVMpC9PFwykQzodIiABDpIgDxCO10qcpEGOQ0ykPwjifKRBqiuMpDXnUiIgAgDEQiAPEI5O88ykPLFRrKQ+hsQ8pDz1hGykPVJ7oiACAE6y4CQTM5MTBdBQAmAgJTCABnAUFD8v/D9hAUAyUAMM0KoA0CFzMtAABeGTHFjpSnFQItAAEiAHHNBO2jOTEw4gEzx+HuqQgCVgAEpBsAIQDyBc0E7pkPykPw8bHKQyXhVMpD+RSBSAhDRCZDAyMAEO/HAITplQXKRABILFscczh0ykOgDxojAIPwpy0zMDY5N+4CIwknYAoBcgAFqxkEJQAwzQqhxAEzvKaMtBYBJwAFUBcGJwAgoqRXAAZUADPnworvAAVUAAEiADrNBPNRADfFjpUoCwMkADP0ozn1Aj/HfmahAAIAIQAwzQT1TAABIwAAdAsB8wIGnQACIwAV9jYBgmlQrMpD+XcdZQ1DRBWY8SMAcvemLTU2NzglIABrAkJD0/75LQQGDBcDJABxzQqjoy01NtgBBisAAdgBBSsAACEAYs0E+aM3OPYEAaEAD1MAAAAhADDNBPqhADLxVEwrC+ND+XccykNc6NjKRBsFyiMAYfukLTE1MF0Bg8cbycpDzWhzigEBvhhB0nHEAyIAMM0KpBEBAKwDQ0PHmBMkAHDL2z/KQ9ikgQEBJACSpag2MjU4NzM5rhv1CYtIB8pBxm6AykOckc/KQguJEMpESYdvAyYAoc0KpqY0MjkzMjL2ADPfH8axBAFfAgWkBwMkAGLNCqejNDJxCgYrADfltWErAAAhAPIAzQUAmQfKQ6lHa8pEFpDagAaTRBgeD8pDaIfCIwBCAaMzMvMIATAfIA2mthUAMB8FdgAAIQAwzQUC9wAAjAcCugEAmQAGugECIwAQAzYNASMVMygBhyMXgyqGpcpDHuVsIwAzBKM2WQYBbgAyCr7KSwCgRAyvEspDiyHcAyEAMM0KqLIBAPcaApEAOJUjE6EdASMAUamjMTYz1AMBSwAzB3OISwAyCWPQkQUAIQAxzQqquQAADCABjwUAuQAGjwUCIwAQq24AgI4p8MpEINYr6R+znMpEIvfAykM9IP4jAHKspjQwMDM2oAEw3lmiMgMQZXYLF3p/AwMkAGLNCq2jNDBNAgErAIfnXwLKQ+YY6isAACEAMc0FC9EOc0mIykP7I34FHYL/ZqrKQ6UZViMANAq7o3YAAX0BB3YABQ4YszM2Ms0FDaYzMzYxFgIBWBYy2pV/7wAGJA8DJAAwzQquqwEzgiho4Q4B6hwF4Q4FJgBCr6MzM8UEBlEAN+W1YE0EACEAOs0FEE4AN4mEKE4AAiMAZBGjMTI5lIsBD5wAAQAhADDNBRKyAjD/qhtfBfABK8pEA4LtykQCm4XKQ59I9voSQDnNBRNuAD+Lc/m8AAICRgAQFKUFM8TIbxshOMr7bhshAUYAcRWlMTAzMjKlATPh1b0+BArXAgIjADDNCrByAIWEetbKRCfQONkCEqTZAgQlAEGxojEwXwkGTgABLAFw2EIlykPMPR4LQDDNBRjyAfIIAP5FykOzDXLKRALuF8pDt1CeykPtL2IiABEZIgDHaeTKQsHHsMpEAosEzAoBIgAQGhAK07FqO8pD6twIykO2EATTBgF8D1AxMM0LcdECATgfAc8YANcdBmEZAUQAEBzTANdVDhDKRCJi6spDXZKRXhkBIgAQHSIABvUAMInnr84DA/UAASIAEB5mAYK++PrKQ9Dkj8oIkUPUxR7KQ8+64ogAIAUfJhDyCJMzQcpD6nltykOWTMDKQ+32dMpDtomMIgCQIKY0ODYwMDOSGwKC/6obykQQwO8KAwZtCgMkAPMAzQqymQfKRAAGXMpEOpvgOxWGPL12ykKsFFAmAEKzozQ4twICUQB38j3KRANRn1EAACEAOs0FI04ANwOC7U4AAiMAcSSmNDM2NTKCJwJ5ADMNdayfAAeXBQEkAETNCrSjKwA/BEmIKwACACEAYc0FJqM1N+UIAfwDARQmSEQH92gGBaA1NzDNCrWjMTE0EiUgRAR9AgB0CkdECCkr8CUAIQAxzQq2IwAAcwAAoyWQRAgpLMpEBnuePBgTwyMAELcjADIDtLEuEEdEB5RVehABIwAgBSo1AjNkjJ8GBdN00GfKRCMphcpDPFntRgDzDbiZEspCX65sykQhOT3KQo5pPMpEIsZyykM95jcjADK5ozS8BwK0ADAA3QK+HMBnykQCzNTKQ57mWQMhAKHNCrqmNDM1OTU5+QEy/uP2wwLzAEQHxaTKQ/I5n8pDskZhAyQAMM0KvI0Cg07bEcpEHPYRvyGGH0lrykNL2lMmAEK9ozQzDA4GUQA3A1GfUQAAIQA1zQUwTgAwHSfV/QIXkE4AAiMAIzGjnABPRAQXxJwAAgAhADDNBTJLADVf5euZABjFSwABIwBxM6Y0MTU4MPEBApkAAMUFAfEBBsUFAyQAgM0KvqM0MTWRDgMGKwABxAAFKwAAIQChzQU1pjM1MTU2N0ABMv9Gkz0KAkABB/AFASQAMM0Kv6cAAUABAfAFN3ArjKIFBSYAW8CjMzUxUQABfAAFUQAAIQA6zQU4TgA3XlmiTgACIwBROaQ4NTeMAUJEAifyNQgBmQKhQ9kISspDy3e2AyIAMM0KwU0Ag1jttMpEKDNKmwCEKrfyykMeIDQkAEDCoTiawQIGSwA3A7SySwBQoTjNBTwhADABxOBAFhPcWgWBYANEykQaPy8hAPANPZkHykJc2pjKQ7pqHMpCaGpsykO9hIbKQ+b7eiEAJQrsWAUBTyjRtnONykP76aPKQ6iWXSEAEO0hAPAI1vz2ykK9IQDKQ9lQUMpCzjFYykQ4edUhAOAFQJkJykQCWbbKQ313xKUAF7H6GACEABpB7QABegIF7QAAIQAQQlQFAfYKM7XEVFQFMLmj9+sFEQljABBDIQDxCObfDcpEA2GqykPozt/KRAVR8spDmdwdIQABaA2A5hjpykN0Klw2CLG7ykN76aTKRBNFlyEAYUWlMTE0OWQCQkQA/kUaBgISBAfYIQAjAETNCsOjKgA/A+YAKgACACEAaM0FR6QxMO8BMroHfyYFB2whACIANc0KxAIBMx/eQu8BBkghAiQAUsWlMTA0URwCogABLAcBtAQFtx8CIwAwzQrGUAACyQYAjiEBgQMFyQYEJQBgx6M0MjCTIQIBxwAPTwAAACEAMM0FTOEBM9ujqggLN+PFj+cFAiMAEE1wAAHxAwG2AApwAAIjAHBOpTM5Mjg3xQMBHyhDQ6zadQ4BkrEdoMpD82JgAyMAYc0KyKIzOeIFBikANwMf2ykAYKIzOc0FUFgCggFhzcpD/wMiWAKSRAGjnMpDoTjHIgDxDVGZC8pDpmAmykQxgDzKQ6uaxspENP1DykLqFeQiACAL1CIAABgYAiIAPLb3ViIAgNWZDcpD20Ai9BATZsgIgpIb6spECTILRAAk1qPYAAEWBQ/YAAAAIQBxzQVVpDI3NSwLk0QB9i7KQ6ZDAwEBBkggACIAcM0KyaM3NTJzBAJoBQ8pAAAAIQAwzQVXAgGCBKyaykPpT8A+KgZKCAIjAFFYpDE1MHENAnMEM6AQBnUAByQgdDUwOM0KyqMpAAEPAg8pAAAAIQCBzQVapDEyNDSeAAHVAzOZeYBSADGdvKyBAxEDIgAxzQrLdgBziwTKQ5Li+qsCCbkfVDTNCsyjTQABPQEPTQAAACEAMM0FXUwAASMAD0wAAAIjAGFepTM0ODlSBgJiAvIEi+juykQHYpHKQ5CPospECfgvAyMARM0KzaMqAAHtAA8qAAAAIQCgzQVgpTIzNDc5k34AMgCbMwUdAlQABlEeASMANc0KziUAM348/HkAhYPFMspEEF1nJQAVzyUAAAkdAr8DBQkdAm0AYs0K0KM0NwEDPwO0sXQAAgAhADDNBWRNAAHBAA9yAAACIwAVZSMAD3AAAAIjABRmEA8C+REBKB6C9bamykOuyVojACUK8SMAM9ilrSMAgtu/LMpDyMDUIwAgBWgeBSYxMeADMGMb2BgCwqPKQ20wUMpEFvPsAyMAcc0K0aM0MTFCAgHgAA8qAAAAIQAwzQVqdwDyCJ5vkcpEMFaQykOiTzXKRDGyAcpDAjf9IwBiCuGkODE3twUG5wYBVgEF5wYBIgBEzQrSoykAAUcCDykAAAAhAGHNBW2jMzJAEwKmA2BKTgjKRAY2DAXCHAAhAHPNCtOkMjAwKQBzkxvKQy/z9PUBB8sbAaELM9SjMSkAAawBMyON+HoAgCtNQMpEJ2ywfyiRM80K1aQxMTE0QgEBIQQkFZmjAAcPGwG5ClHWpDE2NMMaAnwAMwhs1FMAkRG6PMpELdFxAyIAMM0K1xoHADsHkELMo0DKQ8kLnC0ZZOjKRDaKAyQAENgkAILnpTLKRDNwhOsTlEQ1YFbKQub9USQAYdmjNjQ1lE0CL4LtcQACACEA8gDNBXWZDspDsWo7ykPlby82IpJD6bJbykO6zaUjACAL4G8AP8ISeZMAAgEjACAFdyMAP+n4jZIAAgIjAEJ4ozcy2AQARAJDQvTxcOwDkAPGIMpEMU54AyEAcc0K2qM5MTfAAwEoAAH8AAAoAJBC8Eq4ykQ0NqmgFEA3zQrbcwDzCMJ2AcpCpFUIykPIRXfKQrC7AMpEPCigIwAQ3CMAg+pcFspEON1dKAGDOs2lykK7kt0jAFTdpTEwMeYGAK8OM8A9QHAABXsZAiMAZ80K3qMxOJoADyoAAAAhADDNBX4GAzLbo6p4BuND4pzNykOWwp7KRAbesSMAg3+ZD8pDjQBDRDHTlFzvykO1YMzKQ+8fNCMAQoCjMjQcBQCFAphCqPvAykQHMUN7GbIyNDDNCt+kOTk0N4UCIsTgExlHRAbNuhMZASIARM0K4KMpAD8Dgu0pAAIAIQCAzQWDozQ5MZHFADOpqvPLAwBlBAjLA6E5Mc0K4qQxMi41KQDwCKgnwMpEKfHOykOtJxDKRCtMyspDG8zaWQaRLjXNCuOjNDEzKQABxxMQJiYWAVIAAWMTMCj55R0EsTPNCuSmNDIxNDIyKwABtzQzIA+QKwCTIc4UykNBx7IDJABizQrlozQyqAACKwDwA0FUykOogUbKRCGcxcpDQozrAyEAUM0FiKM0IxEDNQUPUwABACEAMM0FiS8Cg+kyacpD0B5qFhOA1MUeykPPuuJLALIyzQWKpjQyMzQyN6EAI9t+yg3QrlC9ykQegtDKQ070vaEAACQAos0K5qY0Mjg0MjkuAADPADMWkNr6AIAYHhDKQ2iHwi4AACQAcM0K56MxLjgrAOBCRQLEykPnwonKQmI5RTULEAg/CyD4AyEAgM0K6KQxOS4z0ADnQkRe7MpD2vgbykJ36PwhIQEiADDNCurEATOoLCKJFwCbAQIuIjTCKk4kAEfrozQ1mwEBCBoBzwCQCyJSykOOO1sDIQBizQruozQ1yQABwwEBCxrQrYqYykQH1w/KQ5TR4SgAgDnNCu+jNDYxxgABKAAChAwA8QAGhAwAIQCAzQrwozguNpHNDDBe6xm+CPACCMpCej/wykOjjQ7KRAB5eQMhAGHNCvKjMC4QAvAKQjbZ2cpDhnwWykJfHQLKQ4mVlMpEDXU2AyEAcM0K86M0NzhQAAJ4ADLsaT6gAHFD7yAgykO11wqHNzjNCvSjNDigADPl0rigADDoiK5pEiBSAyEAMM0K9SABAikA25qwOcpD357PykOf41JCAfIHMc0K9rIzNzIzNzMzNzczNzk0NzQ0NykBAeADBoAHn9whyMpDyF44AzAAAIDNCvijMzcykrEBATcAAWAON5Gm+DcAACEAMM0FmSMAMpg8kpsp40OcBYrKQ5qjLspEBO5pIwBRmqMzNzdLADOYny9LADqc4lxLAEA3zQWbSwAAOwPwBEOX7EzKQ6eR/MpDmwXKykQEvRtLAIE3zQWcozM3OUsAM54MCEsAOqJPNUsAQDnNBZ1LAAF5AQFLAAAZAglLAJA5zQWeozQ3NJEoADOjd/ZLADioHqtLAJE0NzTNBZ+iNDVyAAH+IwGAA/AAthAFykPXfADKQ80EAAOiJwcQ+eQM8giwpBfKQzYm9MpDta1nykM9IQDKRCL3wCIAUPqiNDmXbwABSAAzzcsRSADwANDkkMpD05twA6I0Oc0K+z4TMgEwCUYk4UQDgu3KRBxhO8pDV3sUIgAlBaMiADMXJbAiAAdGJEE5zQWkjABgQI7KQvmYbALBrWjKQwL/DMpEMYA9RAAgCvwiADLVcKz6DAKsJIEBo5zKQ6E4xyIAIAWmIgAz1KqIEQbS2bPYykO0/UTKQ++CvCIA+AOnmRPKQ7sZVcpD6nltykO+llyGFIE0Oc0FqKkyMsUqITMyaAEBeTczy9s/4QKWzvS+ykPVi0IDJwBizQr9ozIz5gIBlgEBLgA3qB6rLgAAIQBEzQWqo1YAM6lHaygAOq3uICgAhTLNBauiNTCTdgEzxzSLghAwyk4K3BGF9gOiNTDNCv4iADOnChSYAXOpwArKQ/q/IgAQ/xABMrCkFwEIAeABQELqFeDtDRFERACCCwCmMzIxMzKABgG9ADO/ENB7ApPCKzrKQ+JUxgMkAFfNCwKjMywGAisAACwGoEPBx7LKQ+K4TgMhAETNBbCjUwAB6AABKAAKUwAAIQBXzQWxojWmAgCLEQJqEQWLEfISojU1zQsDmQrKQ7L2hcpEOv7yykO3nTrKRDxaY8pCryzjIgAzBKMxjwQwmmaSChnwAUrKQ6BbBspDu5PJykPo7DcOCIIxzQsFpDE4LncGM6eWJSkAN6yb9CkAASIAdc0LBqI1OJRgATOz05dgAfUAtop5ykPt9YcDojU4zQsHIgAzraCZIgCCr/PzykP0jA0iADMImQnGCDPUYZYXM4HZa9LKQ8sULiIAIAW4xQgBoBfyA1RihMpDi9eCykNdr+zKRBrUBSIAcrmmMzMxMzNgBgGkATOx48U5AgXeAgMkAFjNCwmjM4wCASsAAYwCBSsAACEARM0Fu6NTAAGkAQEoAAGMAggoAJIzzQW8pTI1MzMhAoOkPwbKQ6tNP84Bkq5mvspD9hlCAyMAkM0LCrMzNDEuM7oHoTMzNDUzNDgzNDdGAwGmCTOlGVZkABCnPBlP/K/IAzEAAWLNCwujMzSHBgHvAAE4AAHEAAU4AAAhAGLNBb+jMzSkBQHEAAEoAAHEAAgoAEA3zQXAZAHThBg6ykMl4VTKQ4tz+bkMAcwfASMAVcGiNTGXzwEzoHOOzwHwAKMphMpEAKs+A6I1Mc0LDCIAAWEEM8ZuZmEEgcsVGspD2WrmIgAgBcPpBDMF1dHINzgIWnp7JQBEABUNIgAA+hoCIgCC3nUiykPGCt4iABAONQIBtwPRwcewykO1Sd/KQssVGIELAiIAEA8iADLURv8CDEdD2bPZAgwAqgAgBceHCQB1GkJEMLoYkQmRRDKp6spC/LCzRABhBcijMzg5nQEBPQEQnnkJAaUDMKE5tFkFICYDIQBFzQsQrZoHIy4zlQcGOwcBMgAF8AYKKwBizQsRozM4uAKDqOTQykOKv0IyAICN2MDKRAtToGQAcTPNCxOiNjjxBAD2ADFDhhh+AWEEykOJMgyAE3EDojY4zQsU+RFwSYjKQ2DIeGYPEqRnIEFEF+vVIgAhBc0iAPIHF8TKQ1LWOMpECCksykNcIcjKRBs3jiIAUc6jMzg09gABkgAzhCi8MwKAh0I6ykQOnuOSALE0zQsVpjIyMTY1MBQC8wnTHVHKRDPTlspD42LyykQ2WLTKQt86WwMkADDNCxYYAoPSurbKRDCIVCYAhjMNcspC+ZRwJgAQFyYAAYgaMjPTlp4AD0wAABUYJgAAugEBxAAPTAAAEBnJBjN7yngnDNaIWnrKRC0LTspDFNLMcgAQGiYA37pTMcpEKxt8ykPFK/kmAAEQGyYA8AP8LRPKRCrpt8pEA4LuykQsqDogGhYW5AAkHKMPAQCWDQ8PAQEAIQAwzQXXwAA/20AiDAECAiMAENgDAz8ESYgJAQICIwAV2SMADwYBAAIjABDatwA/g7SxAwECAiMAENsjAD+/vx8AAQICIwCP3JkTykQAzPf9AAICIwBi3aUxNjIwkQQx1XCs5hAD5QGSJhG1ykMwuSwDIwBEzQsnoyoAASYBDyoAAAAhAJHNBd+lMTYxNzFkBoPVDSTKRCBzGGYWBUYbAiMAMM0LKAwBAV8JACUAR0QIKSuUIAQlABAp6wDwCLxDAspD/jz9ykPEZdTKRADdAspDosX8ngABSgAQKiUAgv6AbspD/XbY0RkA3QQB5wQFJQAkK6OZAAHDAAB0AAuZAAAhADDNBeSXADIEetYjAAuXAAIjABDlcAA/v1yClQACAiMAEeaAAS+bM5MAAgIjADLnojPmBYPevSrKRB2K6CkBATYYoEmG+QOiMzfNCyxJAIMBYc3KQ/PF6DsXgvemd8pDrNmJIgCFLaU0NDE2MZN0ATMaDeHIAQWuCgIjADHNCy4lAADtATMW9GIlAIUZFfjKQ2SoICUAEC/fAAb6LgFzAAV+HwQlAEIwozE26AGD3AZHykQaP6VPAAV0AAAhADDNBe1yAAFyAQ9yAAACIwAQ7nAAgoLujcpD1rTw9QMCPyEwyeqBnSJAMc0F7wYBAbQVD5MAAAJGAGLwpTExMTnSBwHPAjMNEiSTAAWzQAIjAETNCzGjKgABmgAPKgAAACEAgc0F8qQ5MzgwWAWD2CajykQKKfRTAJEMfU7KQ4uFZQMiAHHNCzKjMzgw9QkBUgAPKQAAACEA9wXNBfSZDspDkgmUykPZzm7KQ5osZCcHAiMAUvWkMTgxyAABdQCBBxB1ykPi/2qmGAE4EhEDIgCSzQszpjIyOTgxoQCD0lctykQDk24sAHEF5sjKQ5iyqAUAJABxzQs0ozIyOcwABisAN9lQUCsAACEARM0F+KNTAAHvBA9TAAAAIQCDzQX5pjExNjjSCAFTADMASCsfAZMCm4XKQ59I9gMkAHbNCzWjMTE2fgAzAHnvfgAFKwAAIQBEzQX7o1MAAUkBD1MAAAAhAILNBfylODI3MicBARwNMvmWSX0AokP+oIXKQ6XfewMjAETNCzajKgAAVAAPKgABACEAcs0F/qQyMDDGATLXxAdyAwF6AaFD+NAkykOrr9wDIgAwzQs3JQQBMhkz88XoEAmE+GycykOsE2QkAEQ4pTMwTwAx1Eb/ASMCnQGiQ/HWFspDsqnqAyMAMM0LOVAAgAD+RcpD7MzGTyAfaCUAAFA6ojMwlk8DBk4AASMJBU4AYaIzMM0GAyIAABIBMsyhZGQBkkPRSBjKQ9M36CIAFQRtADLtL2IvBQZtAAEiABAFiQkBtQgzcdcEQg+Bdn24ykQUoJJEACALfXwKM6VnyJQOOKoOfZQOAIgAEAfWAzOXEuWUDjia8omUDgAiACAIpJMOATUDgtdgfspD5vxmkwUGvjgBIgCpzQs7mRHKQ6v+Tr84dGocykK+ryAkAHI8pjExMjk23w4AtQhDQ9M36RICMNfenQ8BI2MDJABEzQs9oysAAOUCDysAAQAhAILNBgylMzAzMFsJAWcCAVUBADAJBlUBAiMAgM0LPqMzMDSVfwEBVAA8zQTsKgAAIQBSzQYOmQliBkNDxadWPQIFBA8CIwAVDyMAM76uMyMAg8NU58pD4SsZIwAQEAsLM8Rl0ygI08o1ScpELW7WykMTRKsjABURIwCCKJZdykPKl+UMCUNDHVkkIwBnEqU1MTEy4AABAgwB4AAFAgwCIwBEzQs/oyoAjNujqspDxtEDKgAAIQAwzQYUNggDwgTwCNUNJMpDv9fgykPinM3KQ8QbDMpD4GT0lgcQMsMEQkCjMjEtDwE0AQ8qAAAAIQAwzQYWkgKA/6obykQRVcbNCbPtykQTd1zKQ3sikiMAYhelMTUzMeIEAXcAM7mj93ADkr3nI8pD5pjdAyMARM0LQaMqAAF3AA8qAAAAIQBjzQYZpDc3TwwBowIzsw1yUwAxt1CeQAMRAyIARM0LQqMpAAEdAQ8pAAAAIQBjzQYbpDM49Q6D18QHykOs2nVGAQU6HwEiAIXNC0OjODMzk08CDykAAAAhADDNBh2LA4PK+27KQ7BWkPsCBu4OASMAEB4JAvII6GxEykK279jKQ+6eVspCxm5oykQ5cjMjAFAMX6QyNisbBJgAM6XgZ+oAkaqHG8pD+fjlAyIARM0LRKMpAAE8AQ8pAAAAIQBTzQYhozLyBQAiCENDn6x+UQCAo++qykQASCu4AYE2zQtFozg1OHkAAToBM5l5gigAMZ1ZJNIGEAMhAILNC0alMTIxOHkPAeABD0IZAAIjAHLNC0ekNDQzbwYBuAEzi+juVQAwkCwanwch8wMiAIHNC0ikNzc1MX8AASoAM4W1BCoAgIpbuMpEDRIk4gFkNTHNC0mjKQABqAAPKQAAACEAoc0GJ6YyODMwNTdUAIP/RpPKRDdQnhgNkzmj+MpCxOBFAyQAYs0LSqMyOOYBBisAMANRn5sBEDSlASBmAyEAMM0GKbUFAZcKACoKR0QIKSsqCgEjACALTHIFAZcKh/QpcMpDxGXUKwoCIwBhTaUxNjQ17wNCRAGTG8oLAk0ACPQLdDQ1NM0LS6MqAAF3AAD0CwsqAAAhAKDNBi2lNDkwNDiSoQABzwszGg3h7wAFLhUCIwA1zQtOJQAADgrlRAf3aMpEGUdGykNj4uclAEBPojQ4QgwCTA0PTgAAYKI0OM0GMEsAASIAD0sAAAEiABAxNATyCJiEucpDoTm0ykOank7KQ6RTMspEABZnIgAQMiIAAdcFMKJjYE4HstjKQ6ami8pD/dl1IgBwM6UtNDg4N4cDAjEBMhPabqAHokQV/ATKQ3EP8QMjADDNC1C1BYIBYc3KQoI3+MkPlUKU0sjKRD+lpyUA9Q1RmQrKRAKLBMpEOjjOykQI71HKRDyMKMpCrZ7CJQBLUqItNHMAARQCBXMAaqItNM0GN3AAABQFBnAAASIAGjhtAAE/AgVtAAEiAGU5ozg4N5VLAQ/eAAAAIQAwzQY6bAA/BBfE3AACAiMAEDttAD8FD63aAAICIwAVPKICM9a08KICMNox9/8GEwkjABA9IwAw6fiNNwhnbMpD72R6fQwCIwBxPqYxOTM0NLUDkEQABlzKRBBdZ5UBw2fKRBKwwcpDfjz9AyQAYc0LU6MxOa0RBysAAU0BBSsAACEAcc0GQKM0NDHFAgEnAQ9TAAAAIQAxzQZBCgFySYjKQxiycOgCATs7Q0QpwAojAEJCpDMzSAqBRAJZtspEDUOyAxcsigwBIgAwzQtUegEBDgIwBt6xMwITo2cbNJG4YiQAJFWjTQAB7gIyDXWsdgAG1wwAIQAwzQZFTAABvAAPTAAAAiMAYkamMTkwMToBAk4HIQOTzwIYZzEMAiQAcM0LVqMxOTASAQcrAOADH9vKRAW1BMpDmRX4AyEAMM0GSF4GYMTIb8pEO5kWAIsGYEQ9hBHKQoQLAiMAI0mjdgACNCsPdgAAACEAks0GSqYxMjk4M8UHAaEAAAEMAigEBSkMAyQAQ80LV6MrAAGQAQ8rAAEAIQCgzQZMpTk3MjY4kSEBgAEwCcpD+fnRMAIYaCwMASMAUc0LWKI5ugUHKQAAWQMCfxC0pkMDA6I5N80GTqNQAACUAQ9QAAEAIQBhzQZPozUyQwEBogBDQ+dfAngABeIKACEAMM0LWeEK12Cs/MpENu2LykNyfubhCgIjAHFapTYwMzAyxQABKgwz0zfpTQAw13wAbwoiAAMjAFHNC1uiNhUOBykANwNRnykAoKI2MM0GU6MzMDLgAQKdAA9QAAAAIQAwzQZUJgUB9AaA/wMiykPkKRdJFQOiGgIjAGdVpTM4ODGdADPMoWSdAJLRq6DKQ9LUYAMjAHLNC1ykMTExZAEAHgMBcgpHRAhaenIKASIARM0LXaMpAAFmAQ8pAAAAIQByzQZYpDU5NOQDAEwDQ0PAOn2OJZHEfanKQ+ACVwMiAETNC16jKQABUgAPKQAAACEAh80GWqUxNDQzRAEwuUBvnwMZpEwKACMAcc0LX6M0MzCuBQAgBQ8qAAEAIQA0zQZcRwEBwwoCdBWDE6iqykN6XVkjABBdSgOD6TJpykOvkGv9BAGmGTPwrGkjAERepDcx7AAhWbZGDgIPBAiSChAx7ABSYKMxNDOYAC9JiCkAAgAhADXNBmBACgFLMfAA0x1SykPBAY3KQ+N+cwOjSwAgBmGYAPMIxAJKykP1tqbKQ8nRwcpD+lxuykOqI5IjAGFipDQxNDSeAoMCiwTKQ6x27JgAkbGAPcpD8v/DAyIARM0LYaMpAAGEAQ8pAAAAIQBnzQZkozIzPAMzoBAIggEHQAoAgAEQYlgBAGMKQkQJ+KZMCwafEQEjAEMGZqM4BAYBcwAgmRXCKCn3aGMKkTkzzQtjpDk1MFQQk0QCJ/LKQ5J/cnQAkZcmJspEBqztAyIARM0LZKMpAAH1AQ8pAAAAIQBkzQZppDM1FwEAUgAzjEx2GAMFOUgBIgByzQtlozU0NI4DLxfEKQACACEAMc0Ga4wBc2XTykQbaVLVDYIdJ9bKQ1RgqiMAYgwepDU5Nh8HAYwBAKsKAhADBtQKACIARM0LZqMpAAEZAQ8pAAAAIQDgzQZuqTMxLjEyMjAyMZFvAdCA/rvKRDa7x8pDr3pq1woS99cKBicA8ADNC2ejMi4ylJkJykJI/+VeHmdDykJr7g4bUAAhADDNC2hRANen2JLKQ+GPjcpDq3VVXBoCIwDwA2mZEspCWiEZykP8TSvKQoBYd0ISABEiI4whIwAQaiMAsFOT8cpDNJqoykKAexUxPSEAUxYDIwCBa6Y2MDE2OTLCAIOiTzXKRBDA71gQkxJNrspDf8lGAyQAcc0LbKM2MDQrADKnuyLEB/AAQ6xg6spEDp7jykOHQjkDIQBYzQttozUoADMGGIwoAJAHpUzKQ5U1aQMhALDNC26pNTAxNTAyNT8oswnKQ5x+0spEAmnBLgCWBChEykOcL3cDJwBizQtvozUwcQECLgDwApuFykOgmNnKRAP2gMpDnJL/XABgMc0GeKM1GgZjCcpDoeusVgA6pgWzKABUMs0GeaN+AAHUAA9+AAAAIQDxAc0Geqw1MTE1MTI1MTM1MThZAAHKETP92XWvAAVfFwkqAGLNC3CjNTGyAAExAAE2BzibLOyvAYA1MTHNBnyjNS8GAwgBAHALA9oABtcBoTUxMs0GfaM1MTMoAACxAQIoADemGCyBAAAhAETNBn6jqQAA2gACKAABrgEFqQAAIQCAzQZ/ozU4NZJyAtKWr13KQ/bgU8pDmslkEwhQQ6qGLwMhADDNBoAjAPMIiq3VykMWXxTKQ47H3MpDHJPoykQrGwYjAFGBozU4NpsAAJ0BAksAAJ0BAQ4IBEsAgTbNBoKjNTg3cwABwwABcwAAwwAJKABBN80Gg1kKcHrWykPiVbI8BRMrExMCtkeCODfNBoSjNTiPAQHmAAFLAADmAAlLANI4zQaFqTUyMTUyMjUyPAGCnBw2ykPoiK/tAgZ9CAYnAMPNC3KpNTI0NTI1NTLVAAA0AAGdC+ar/k3KQ91LdcpDxzSLAycAcc0Lc6M1MjTbAAFiAAD6HUdDoDY8LgAAIQAwzQaI9hYAdhDyBEPlbzDKQ/ZdnspD6U/AykO7MEAjAGEL6qM1MjVOAQDDAgJLAADDAgZ5AAAhAETNBoqjoQABAwEPoQAAACEAps0Gi6Y1Mjc1MjhTAADgCPMAQ6v+TspD1lJTykPOLa0DJACAzQt0pjU1MTW0DwBEAyOIJOcHAS4ABQwHAyQAoc0LdaY1NTg1NTAuAIOgUYXKQ7buAS4ABcsyAyQAUM0LdqM2cguQCcpDp1eZykOoixMBWQAFKjAAIQCSzQt3pi02NDQufgEzkN/ntw43mAamtw4DJACAzQt4ozY0NJOmAgYrADeU+e0rAAAhACHNBnkA8wiFQPvKQ3pdVMpDiVsCykOAq7TKRBHqJiMAEJJSBjPplQXZC4PwK4zKRAfXELonAUYAQZOiLTZtAAE2AwKYACeEuW0AUKItNs0G7QUCAQ8AwB/iRAOC7cpDBItYykQxHSoiABCVawDyCMCGL8pEMOtmykPDnsLKRDKp6cpC/LCzIgAwlqM2/SAAGQQAgQIBawABUwIFug8AIQAhzQYzRDOWTMHYADqaZsfYAHc3zQaYozY0AAIBSwABUwIISwBgOM0GmaM29AsEUwIBKAAB9AIHKAAA9QsymqIymgABNibwCo3YwMpDta1oykOQj6LKRAn4LwOiMjfNC3njAAGjIDAuA6xYAbEEykQv837KQwkyCyIAsgacqTUzMTUzMjUzngABPAMBohLmq5rGykOPAmzKRAq+ygMnAGLNC3qjNTNYBQYuAAEXAZCOnuTKRArwjgMhAHHNBp6jNTMyzAABxgIBVgA3paIrVgAAIQBxzQafozUzOM0AAZUCASgACn4AACEA8wDNBqCZCcpD2nn9ykLzY1AZEyADxvArIE54cwDSOM0Goak1NTI1NTQ1NcADAaEAMISLWFEAxsXKQ4elwspEDm0fAycAYs0Le6M1NacAAi4Ad+7gykOf5S0uAAAhAFDNBqOjNa4SBJUDAVYAAc8ABVYAACEAcc0GpKM1NTWhAjOm9P0oAAp+AAAhADTNBqVkBQJHFjgIWnpHFgEjABCmwAEADgOTQ/sjfspD78gE+AwzpXzeIwDzCae4NTQzNjQ0NTQ1NjQ2NjQ3NTQ4NjQ5NUYCM37jC5YCAecDBW4DDzYABlDNC3yjNdULBj0A8AFYykODi4zKQ4BILMpEEhvq2glyM80GqaM1NGYBM4sQcWUAN48qeGUAACEAY80GqqM2NEkEI31KKAA4lJdRKACDNjQ2zQarozUjAwGIAQEjBAFXAgW1AAAhAHHNBqyjNjQ5oAABVwIBKAABiAEGKAB0NjQ5zQatowUBM6dXmSgACgUBACEAYs0GrqMzLlAAg7CkF8pDYlagZhqQZ8KIykQYT14DIQCSzQt+pjY2MjY2ywABewDzBE+70MpDqzc9ykNV7szKRBzETQMkAHbNC3+jNjYypgABKwA3pVHbKwAAIQBxzQaxozY2Nv0CAS4CASgAClMAACEAMM0Gsv0CAUEBMyRTMEEBgyqIBMpEJ53/IwBCs6M1OHMAAUsAMzJHTHkCkDh6TMpEJCFtAyEAYs0LgKM2NcADAR4CAVAAAeEBB1AAgjUxzQa1ozY2tAczhN5eKAA5iPhlKACCNjPNBrajNjieCgGlCAFQADmOx9woAJE4NM0Gt6M2NjcTATOV6TgoADmaVE4oAHA2N80GuKM2IRFjCcpDm7iuKAA6n9K0KAByOM0GuaM4MLYEAfAAMCON+OEBGE0oAPABODA4zQa6uzU4MTU1MzU2NCsHwzY2NTY3NTY4NTY5NWgAgHNEH8pDFZncQAAXTl0JDzkACSDNC3UJETG7AQZAADd7eCxAAHCjNTgxzQa8uwEB6jfwAyamjMpD4v9qykMv8/TKRCZDA5MBcjHNC6WjNTVrAQGTAQGLAAGTAQfoCYI1M80GvqM1NmsBAZMBARAKOYlItCgAczY0zQa/ozWpAgEzAgFQAAEzAgdQAABWAkLAozU2ewUBawEBKAABawEIKABAOM0GwcMAAWYBASMAAWYBCyMAUcKjNTY5tgEBHAMBKAABlwMIKADyATnNBsOsNjkxNTkzNTk1NTkxAAAPAgIOGgAoBalCw1XYykQ51UUDKgBizQuCozY5uAIBMQAyuHpIQAIGMQAAIQBizQbFozU5TQEA1QACKAAA1QAHKACANTkzzQbGozWkIQOyAAIoAACyAAkoAFQ1zQbHo6kAAAIBD6kAAQAhAFPNBsijNdENASgAMpyVyMsDkEKl4zDKRD2DmngAcTLNC4OiNTM3AvAPsECOykKG3qjKQ7YQBcpCkbo4ykRACLkDojUzzQuEcwEBrB8wbfWMPB8YUfgeAA0CUcumMjgxGhISCWYeAUkGC80RAyQAYs0LhaMyOD4BAisAI4cU4S0FKwAAIQCCzQbNpTE5NDJVAD/VcKydOwICIwCAzQuGpjEwNjKcEhAJrREQUXsIDfcQAyQAcs0Lh6Q5NjM/BYPXxAfKRAatYiwAMQkARuEQEQMiAHPNC4ilNDcyTAEBhAAzAszUKwCSBYO2ykOZeJUDIwBEzQuJoyoAAf0jByoAgFHyykOZ3B0DIQBhzQbSpTQ5tBQDVAAPQRQBAiMAcc0LiqMtNDajAYDdL/XKQ/hsnAIBEZBRK2DKQ6fQOAMhADDNC4ugB/ED5IyfykQLU6DKQ+jO38pEDRIk3BACIwCCBtWmMTU5NTRQAYLSVy3KQ/CsacwAo0P1Ux3KQ68s4wMkAGLNC4yjMTUUAwYrAAEKGgUrAAAhAETNBtejUwABWAQPUwAAACEAks0G2KYxMTg5Nw4DAVMAAesMAYMEk+32dMpDtomMAyQAgM0LjaMxMTiReAICKwAjslx+AAUrAAAhAETNBtqjUwABihUPUwAAACEAc80G26U0MDXzBQF9HzPiVbL7AAVNDgIjAJHNC46lMzg5ODd+AIDUqojKQ9tbpHUBsI/KQ+ACWMpDxH2othWDOTg3zQuPoznGDgGAAA8qAAAAIQAwzQbenwHXwzwmykOqhxvKQ8luOFItAiMAUd+jMTU46gE/2CajQy4CACEAMM0LkEsAM8QCSpwYOMqX5pgM0DE1OM0G4aUyMTMzNZVAAQHCAAd1IQV4FgEjACHNC+cAARMBM8YK3hMBMcqxkoolBSUAAZcAAUoAM76uMyUABXkhAm0AMM0Lk5kAg+YY6cpEKxt7PDiFLW7VykMTRKtKABCUJQCD5bVgykQoll0wTgCJKkVDHVkkJQBilaU0OTAzAAIBdgABwx8BKwKStP1EykPvgrwDIwBizQuWozc55AoAdQNDQ6nACioAkK4DNspD9nzKAyEAMM0Ll3kAAUUWM5o/pkIbg56C0MpEAv6YIwARmCMAcJUFykOVNlQjAGF7ykOZFfgBDgMjAFOZpTQ4MpQKAZoAM6H/2BABBSIdAiMAY80LmqQ5NFcGg9dgfspDm2lUKwCRn6x+ykQCacEDIgBxzQubozQ5OWQBP9ujqikAAgAhADDNBu2hAAD7AQKTAgFxFgWTAgIjAELuozMzuwIBSwAzjRKaDwGQkVXGykQJlR0DIQCRzQucpS0xNDg1dQCD1dQ1ykOFUmgqAJKJ+RzKRA1DcgMjADDNC513AAG0ATMbN460AYUdWSTKQ1ObcCUAQp6jNDiIAYzbQCLKQ4W1Bk8AACEAMM0G8k0AP+pcFk0AAgIjABDzIwCC6fiNykQLIlJsDJNEDODWykOKvlQjAEP0pDk4WQ0y1vz2d0MCzwiRgv8OykQQwHkDIgBEzQufoykAAZgADykAAAAhAHPNBvalNTMzQAYD7AYTiMIAkndC8MpEFG9EAyMAcc0LoKMzMzA7ATDa3YUWBw0qAAAhADHNBvjJAABRAgEXBQE1DTH075XIGACIAZEwzQb5pDE3NzRMAAElAjNgA0jJAJFqFeTKRBe6hwMiADXNC6EkADJRSBhcB5RDW1yQykQbaNwkACSio00AAe0AD00AAAAhADDNBvxMAAEjAA9MAAACIwBm/aQzMTc3mQAzQ1P8dQCRTKFkykQfF6cDIgAwzQujTQABvQAzNJqoJACEPq8gykQilDgkAGCkozE3N5QpAAF2AA9NAAAAIQAxzQcAIwAABQMPTAAAAiMA0wGZDspD0GdbykPlC6ctBYLpslvKQ7rNpSMAJQvpeAEBygQAuxGSQ89YRspD1Se6IwBSBwOjOTcKBwGRADMX7TR3AYEhOpzKRCnxWSEAdM0LpqUtMTcACAAoAzMJ+RgqADATRoDhBBBgAwMQNwAIVKelNTE1twQvRv8dEAICIwCBzQuopDk4NDl9BQDBAvAEQtkJOMpD4jlFykLqFeDKRDT9RMECZDQ5zQupoykAAG0CDykAAQAhAGPNBwikODLeDgFSADK9IQBfJqFCzjFYykQ4edUDIgByzQuqpDE2MPgJASoAMp+uWNMAoUKz05jKRDvFjQMiADDNC6tJAQDTBfQEQ151IMpD7wHfykNmNkDKRBiycCQAJKyjTQABoAAPTQAAACEAMM0HDEwAP+hsREwAAgIjAFQNpjIxNTERAegeEBG2BAqQEAMkAIHNC62lMjIxMsUBAV8TmEQN2L7KRAgpKx8KASMAkM0LrqU5NDc2NXABAiwAMwop9FkAkgx9TspDi4VlAyMARM0Lr6MqAD8ErJoqAAIAIQCHzQcRpTExNjFUAABGCgKAAIAIzvjKQ5LiDw9CdDYxNc0LsKMqAD8EetYqAAIAIQCBzQcTpTQzOTlYDZNEAZMbykQC/pioADAFIC68BiKlAyMARM0LsaMqAAFUAA8qAAAAIQCBzQcVpTM5MTXuCgH8AEND/qCFVAAFsB4CIwBEzQuyoyoAMgTd6AggAn8BBSoAACEAcc0HF6MtMjJOAdkFQXHKQ/hsnMpECIw+lwqxMjLNC7OmMTM5MzPpApJEAAZcykPwSOF9AAh0CgEkAETNC7SjKwAAegEHKwAINQWiOc0HGqYxMDQ3NYEAAVYAAPkJAakABiEKAyQAcc0LtaMxMDSsAAYrADkDtLFMCpIwNM0HHKUzNDX4CQLnIDLiVbJQAgckCgEjAHLNC7alMzM3ogoCLAAz2vgbLACS357PykPE4TEDIwB1zQu3ojMzkykAM9tbpH8ABSkAYKIzM80HH9cEAXkGMJtpUu0KENndHWEGykQCN/0iACEL7CIAAJEKMHNjTIcNslDKQ3vppMpEE0WXIgAk7aOUAAFAAQ+UAAAAIQBizQciozg2kwEAOgJDQ9TFHpMBBoQcpDg2Oc0LuKUyMTG9ASL+RUgKAeICCUgKEDG8ARC5Bwo1MDSU6QAPxisAAiMAMM0LuiUAAVEAAE8KArgBCU8KACUAELswBDXAIqfKKxBIbgUW1k8KACUAELwlADO/vx9PCgENCwlPCgAlAEO9pC0x/AODA4LtykO4F67wAJG8WtnKQ+glJwMiAKDNC76lMjQyMDeSoAAyATAJeQoC8QAGeQoBIwA1zQu/JQAzoZ08/AEGBAoDJQAkwKNPAAFqAQ9PAAAAIQAwzQcsTQABIwAPTQAAAiMAUi2kOTE3xgODAosEykObBcp2AAdPCnQxNzbNC8GjKQABUgAPKQAAACEAUs0HL6MzEw0CKAAgjRLFAycpK4UfACEAZ80LwqM3MC8CAQ8fASgABQwqACEAgc0Lw6Q4MTAwagMBwyIAbAkCUQAxg8UyjyYRAyIARM0LxKMpAAF6AA8pAAAAIQB3zQczpS0yNWMFAWsJAqQgBpUJASMAYs0LxaItMrkBBSkANwOC7SkAYKItMs0HNTECAVYCMgXmyJMNBj4NASIAJDajcgA/BBfEcgACACEAYs0HN6QxMLISAu4A8QRgA0TKRAfFpMpDaVCsykQX69UDIgAwzQvG3QEBJAAwUg8sOwEIqTgDJABSx6QzMjcnBAHeATNDU/wqAAdvCWEyNzPNC8hOAAACAgAjCQJgAQdvCQEkABHJ5gAj6Mw9JAEpDAUBCQMkACTKo3EAAeUgD3EAAAAhADDNBz1wAD8EetZwAAICIwAQPm8AALYaD28AAQIjAEI/ozE0GwIBbgAzJqaMyAEGfxQQMXcQcMukMTQ0MZF0AAHkADMYsnAIAZEh/9jKRCnACgMiAILNC8ylLTM1MBEDMAGTG0oaEwyBAQXnXAIjAGHNC82jNTBGEQLUAQ8qAAAAIQD4Bc0HQ5kPykOMnabKQyXhVMpDlL+KoQABIwBhRKUtNjAybRUBagJDQvTxcMsAkgSLWMpEMR0qAyMAMM0LzhgBBtgbAZ4EBdgbBCUAYs+lLTExM6EGggEwCcpC13sQUQCQQuukCMpENMt/YgqhMTM0zQvQozEzNCUCAEYBDyoAAQAhAKPNB0iZGspDf6obBCPSiYQnykQgQVXKQ0f6ryMAIAxrIwAw8VRMGQLzAUXKQ/ckrspD05txykPQ5I8jABBsmgAhOTiNAQHAHDOeIDCaAIGySSjKRDv225oAZDk4zQvRoyoAAGIBDyoAAQAhAHHNB0ymMzUyQg9jCspD04Db2yfj5IygykQ5QOXKQsf42AMkAFDNC9KjM+YHCSsAN9rdhisAACEAoM0HTqYyNjMwOTArAJJEAGnkykQ2u8eSCKNEON1dykLLFRoDJAB7zQvTozI2MysAALYABisAACEA8AvNB1CkMjAwMpGZC8pD25P2ykQxTu7KQ+bfDZ8LEEOpCyHkAyIAUM0L2KM1UgBjC8pDbdgxLlgwfxXWuwZwycpDG8zaAyEAgc0L2aQxOTkxKQAzgYHVKQA3jQBCKQABIgBwzQvaojgwknoA8A8h66zKQv/JUMpDLlGoykMNE4jKRC77HgOiODDNC9siAPIIlYacykLj5MjKQ5qPAcpC/j7YykQyeCUiANPcozI5OZKZDcpDc0Qf7w3ggJszykNZzmzKRBvMZQMhAPMAzQvdmRLKQ8M8JspDtWDLMgQFtR8BIwCAB1ekNDM2NZFMAPEJpvT9ykKTSGDKQ7NaDspCraJwykQ8i7IDIgBEzQveoykAP6rUoSkAAnCjMzY1zQdZxgAAXNvxE6QzMzI0kZkOykOOKfDKQ/uGG8pDmixkykQAFmjKQ6RTMQMiAILNC9+kMzM4MCoAco14ykPZzm4qAJBD3nUiykPGCt4qAJE4MM0L4aM3MjYpADOxBrMpADe5KYQpAAAhAJHNC+KkMzIxMJJ8APEI8BXKQ5tpUspDm1YRykOgc47KRAIGOQMiADDNC+MkAPQIj1OdykNynEDKQ5ryicpDfLC4ykQTE9IkACTko00AP5MzQU0AAgAhADDNB19MAAEjAA9MAAACIwBgYKMxNjeTKADwCbKT6MpDm8zaykO6trnKQ6AQBspEAjf9AyEAMc0L5SMA8wf2hcpDdCpcykO576jKQ3vppMpEE0WXIwAQ5iMA8wjQyuPKQ/sjfspD2CajykP/yjLKQ6S1ziMAcOekMzIzOJEpADPrIjopADn2XZ6DAXQyMzjNC+ijKQAz7p5WUgAKKQAAIQBizQdlozM01AGD0AS+ykPaMfd6AAWqAQAhAIHNC+ukMzA3NoEBM+yuhDQBN/iw+OkAASIAMM0L7p4AASQAATUBOfhNb4EBASQAwO+uMTEyMDIxMzExMggA+w6SmQ/KQ07bEcpEK36OykOVhpzKRC40+spDECwYAywA8gDNB2mZEMpDSvtuykQ19SyhAZ5EOEiGykLPu84uAFFqozE3MGEA8AllUdjKRA2m+spDdAsvykQPyJDKQ4Tu3wMhAPIPzQvwmRLKQ8OewspD0IHyykPKNUnKQ9TFHspDz7riIwCgB2ymNjQwMDkzka8A8wmEGDrKQ9Grn8pDlL+LykPWtPDKQ83LEAMkAHbNC/GjNjQwKwCH0g48ykOLc/krAAAhAEPNB26iUgA/jQBDUgACsqI5M80Hb6U2NzQwewCAhmqoykPG0QN7AMKKykPLd7fKQ9kISQMjAETNC/KjKgA/jJ2mKgACACEAkc0HcaUxMDQxOaQAAVQA8gS791HKQ5P5Z8pDwJ4FykPj4fsDIwBEzQv3oyoAAacADyoAAAAhAKHNB3OmNzgzMTg3VQABJAHzBLC6GMpDlFzvykO1xFXKQ+67qwMkAGLNC/mjNzjUAAYrADeLEHErAAAhAKbNB3WmMjg4NTI4VgAyaVCsKQKjQ3KcPMpEFZjxAyQAbM0L+qMyOCsAAXoBBSsAACEARM0Hd6NTAAEoAQNTABibKACjNTI4zQd4pTU4OH0AASgBMFObcH0AwpvKQ12v7MpEGtQFAyMARM0L+6MqAAFUAA8qAAAAIQCmzQd6pjM0NzUwNtIAMyXhVNEBky/z9MpEJkMDAyQAgc0L/KQzMDEyLAAzp7sieAI3s72XTQIBIgBjzQv9pDUzUAIBKgAzxzSLKgCRy9s/ykPYpMEDIgBEzQv+oykAP6v+TikAAgAhAILNB36lMTc3OKkAM6XLUPwBObNaDiYCACMAcc0L/6M3ODZtAz+rmsYqAAIAIQAwzQeAbQPzCOkyacpDqiOSykPvZHrKQ67KRspD9bW6IwBSgaQ0MDBAAwHJADO2JvB2AJG7MSzKQ+lO1AMiAJHNDAClMzAxOTEeATOlZ8hyAgGhAJK0/UTKQ++CvAMjAILNDAGlMTg0NB0CAc0A8gRoiZjKQ7SDu8pDc2NIykQVZy4DIwBEzQwCoyoAP6xg6yoAAgAhAHLNB4WkMzYz8QLXqIFGykNS1jjKQ7QgMx4CASIARM0MA6MpAAFzAQ8pAAAAIQCWzQeHpTIyMDg10gABHAIBUwAFHAICIwBDzQwEoikAAXIBDykAAMCiODXNB4mkNTY5MJO5BPEJx+HuykPHmBPKQ9MdUspDzD7HykPYQTkDIgAxzQwFJADIfmbKQ1RihMpD04DbyAAARgAxzQwGJAAASAAzJ22cJACEMLsEykQmET8kACQHo3EAP8r7bnEAAgAhADDNB41MAD/LXgpwAAICIwAQjiMAAUYAD28AAAIjAGKPpTE1MTRLBDPEyG+hBAHhAJLBAY3KQ+N+cwMjAIfNDAilMjA4MywAiLBWkMpD0rq2MAIBIwCSzQwJpjMwNjk3/gIz6Ai8JgQ4+XcdeQQCJABTzQwKozPSAwYrADfwK4wrAAAhAJHNB5OlNTY3ODTgAQHJBwEnBDf5dxxrAQIjAJLNDAumMzYzOTEKAwFXAAHkATf5FIENAgMkAGLNDAyjMzbaAAErAIcmpozKQ+/IBCsAACEAgM0HlqMzNTiRSQfwCeI5RcpD/XbXykPrDrHKRAHU6spDoNYrAyEAgM0MDaMxLjaSrgPwAVlKWMpELgOsykNkLDzKRDA0AUAHpcEDIQDzD80MDpkSykJdOsjKRBEkAspCgeNmykQTFErKQ3yu3CMAYA+jMTE1kSgA8AlfrmzKRB6C0cpCjmk8ykQgQVTKQ0f6rwMhAIDNDBKjMS40kigA8AhesNjKRBaQ2spCg7PGykQYT17KQ2fCilAAQDTNDBMjAPMIUky3ykNV7szKQn4aIspDXOjYykQbBcojADAUozI2BfAMEspCWkniykQDk27KQoy2wMpEBbUEykOZFfgDIQBizQwWozIyKADwCVsZ+8pD8dYWykKOGePKQ/VTHcpDryzjAyEAgM0MGaQxMTkwKQCSQ8J2AcpEO5PJmQKhRD2EEcpCpd97AyIAYM0MGqQzNQUHACoAchJ5ykQ43V1UCKFEOv7zykK6CGwDIgCBzQwbpDQ4MTgqAIDBrvDKRDNwhCoAwUjKRDWSGspC5W8wAyIARM0MHKMpADXEZdMpABdJKQAAIQCRzQeipTI0MTI5UwCDv78fykQt0einAJIv837KQwkyCwMjAHHNDB2kMjIwlgFBQ8FMVI8KAH4AwUnKRBU138pDdCiEAyIARM0MH6MpAD/EAkopAAIAIQCCzQelpTE4MTDRAAF+ADAN2L5TALBIykQQLBjKQ4Qnz2IFdDEwOM0MIKMqAAHSAAMqABdJKgAAIQCCzQenpS03OTNUAIDAIqfKRAsiUlQAwknKRA0SJMpDilu4AyMAYc0MIaItN/sAAikAd1OgykPDPCYpAHSiLTfNB6mjUAABzgAPUAAAACEAh80HqqUtMzgyUQAzCJ00egCSClu4ykOPyJADIwBEzQwioyoAAVQADyoAAAAhAHDNB6ylLTIxfgMEpQDyBAXmyMpDypfmykQH1xDKQ5TR4QMjAIHNDCOkMTMxMysAAaABMwL+mCsAkQVR8spDmdwdAyIAgc0MJKQtMzU2KgABnAIzAHnvqQCRAmnBykOfrH4DIgBwzQwlpS01NlEEA4AAAsoNAU4BBcoNAiMAUs0MJqItHgIATgGXQ/vpo8pDwtidKQB0oi01zQexo1AAAUELD1AAAAAhAFHNB7KkMqUFA24C4UP1tqbKQ8nRwcpD+lxuDAgRAyIAUM0MJ6MzPQsEKQCI8Q/yykPIRXeSA5EzNDDNDCijMjIfAfAJQljr3MpD7Gk+ykKMnw/KQ+/mRcpDtJm7ugOAM80MKaMyMjRQAPAIQljVMcpD5pjcykKN8pXKQ+rcCMpDuaMKBJAyNM0MKqMtNjAoAAGSAkBD5jVVoQDAwMpD6hXlykO6ahsDIQBhzQwrozIyGQECeADwA+GPjcpCjQEvykPl0rnKQ76tR3gA8BY1zQwsozIuM5KZEspCVwmiykPbvyzKQn2VpcpD4GXgykPEGiADIQAwzQwtIwDzCFCJAcpDKcD4ykJ5zvXKQzMOYMpEJXxoIwBCLqMyLnMA8AhRfDvKQxJ/dMpCd4W+ykMck+jKRCsbBigAcTXNDC+jMi4IAgIdBTMJMhAdBYARujzKRC3RcSgAgjbNDDCkMTQ5JgSAwOjMykPbW6TsAMHBykPgAljKQ8R9qAMiAILNDDGlMTAxNxcBP774+iINAgIjAHHNDDKkMTA4fwACVgAzxgreVgCRyettykPalJMDIgBDzQwzoigAAJ8DTEPGbmYoABCiKgpCwKMzMU8AAZwN8ATBAY3KQ8luOcpDxBsMykPgZPQDIQBkzQw0pDgyzgBzIqfKQ7Vgy1AAMLmj9+cBIQkDIgBzzQw1pTEzNvQEgL4y1cpDr5BrVADCOMpDs9OXykPwrGkDIwBwzQw2ozYwNb8BAUQEDyoAAQAhADDNB8QiBwAZA+FDhItYykPJC5zKQ4kyDG8OAyMAY8WmLTEyORQGg70JJ8pDqocbeACTrma+ykP2GUIDJABSzQw3oy26BgcrADfCdgErAAAhAGPNB8ekLTY+BgF/ADCl4GdUAME5ykOpXW7KQ/sikgMiAFbNDDimLfgAAVUAD6sAAAMkAGHNDDmjLTG4AgKAAIiE7uDKQ8Gu79YAYC0xM80HyvkAM+n4jTUCAe0IguULqMpDv3RYIwBiDFGkMjM1PQIBRQQzf8sgIgGRg2GqykQQjysDIgBEzQw6oykAAcwADykAAAAhAGHNB82jMjMKAwLrAYd0KmDKQ8d+ZmgQACEAkM0MO6QtMjE3kqMAAFsH8QVDSMHAykPIqBTKQ1CC3MpEHh9JAyIANc0MPCQAAFcDAiQAhBpAkMpEK6/cJABAPaQyMTYKA9gGQEL7JkiUBLB2ykMFUmjKRDDrZr0EZDMzzQw+oykANcJ2ASkAF3cpAAAhAILNB9KlLTMxN1MAgr6WXcpC4lagoQCiQvTxcMpEM6HSAyMARM0MP6MqAD/CEnkqAAIAIQBTzQfUozeyAgBEAUNCughwUgCQxm5oykQ5cjMDIQAwzQxA8gDyA+q+sspEO8WNykPw8bHKRD2EEMUIAiMAYkGlNTE1MyIEg+W1YMpEMIhUKgCSMqnqykL8sLMDIwBEzQxCoyoAAA0CDyoAAQAhAILNB9ilMjczNsoHAVQAAZwIOfCOJ5wIACMARM0MQ6MqAD/qXBYqAAIAIQCBzQfapDE0MDFGATPnQpfECACKAgfECAAiAETNDEWjKQABpgAgE0XvAwkpAAAhAHLNB9ykNjEyswIBUgAzEF1nUgCREn9zykN/AjUDIgCRzQxGpTc4OTA3fQAB0AAzDab6KwAFYBICIwBEzQxHoyoAP+mVBSoAAgAhAIDNB9+mLTQ2NNYNYxLKQ+SMn+8IN+/IBMYIAyQAos0MSKYtNzg2MzIuAHMpF8pECGtwgwAFowgDJABizQxJoy03fgEGKwA36M7fKwAAIQBEzQfio1MAAawAD1MAAAAhAIDNB+OmLTQ3NkMUAKwAAFMAAVsLAX4BkwfXEMpDlNHhAyQAYs0MSqMtNCwBAX4AASsAN+hsRCsAACEAYs0H5aQ4OZELkEPm3w3KRANhqiUCGCj2CAAiAETNDEujKQABqAAPKQAAACEAg80H56YtMzk59QgBfQAzAEgrVAEFIAkDJABTzQxMoy34AgYrAAEmAQUrAAAhAILNB+mlMzI1NYsEM+VSxGgVAKkBokP/AyLKQ6V83gMjAHPNDE2lNjEyqwUBLAAz9hlCLACS+ZZJykOq6bcDIwBSzQxOojbQAgYpAAB/AAYpAHSiNjHNB+yjUAAA/AAAQAYMUAAAIQCSzQftpi0zMTMz0AIx42Ly4wYDKwAx9O+VAQcTAyQAYs0MT6MtM30ABisAAX0ABSsAACEAcs0H76QyNjhUAACkAUJD5jVV+AEGKwkBIgBEzQxQoykAAagADykAAAAhAIHNB/GkLTQwOEoCABUCAS0JAhsSkd7Yq8pDxadVAyIAc80MUqUzMjQhAoPk7zzKQ9AeaisABbMVAiMAMc0MU0IFA3YCACwAM8qxkqkAgs9YRspD1Se6ZQWRN80MVKQxNzc2ggAB1AAzxUS5VwAHvQh0Nzc2zQxVoykAAdQAAykAF3spAAAhAILNB/alMzEwMlABAMsDQ0O0/UN7AZK5QG/KQ+s/kQMjAHPNDFalMjI0pwEx5CkXmAEDfwAgs9OqBACZCAEjAEDNDFem2wYDQQkx48WPPQsDLQAFSRMDJABQzQxYoy1lFwUrAAB5CAEgEAUrAAAhAKPNB/qZEspD4v9q8QcBIwCDiGvmykQOCg0jADT7pC3vAwGlATOlfN53AAhxCADtAxBZfwATNqkHBlUAASYBMIjPbu8NI0kDJABEzQxaoysAM+jO4IAACisAACEAcc0H/qQ5NzkfEJND5hjpykN/BBBQATGDxTKqBREDIgAwzQxbzQAAQQP0BEL5mCDKQ+6eVspDBItYykQxHSokACRco00AAXYAPH/LHE0AACEAMM0IAUwAAPAAD0wAAQIjAFICpDgxOekBAZkAAegZge8B3spDe+mkbAYRAyIAc80MXaUxOTE7AwC7AUJC4+TAoACiQvNjSMpEM9OXAyMARM0MXqMqAAF+AA8qAAAAIQDwFs0IBaUxNTYxM5GZE8pDfh3SykP+PP3KQ4i+AspEAN0CykOixfwAE3Q2MTPNDGCjKgCAgu6NykP+oIUqABcDKgAAIQBxzQgHozU1OFIAM5cS5VIA4Jx+0spEAKs+ykOjKYQDIQBQzQxhozKpFfAME8pDg1EpykP0jPnKQ4haespD+AoAykOsdgADIQBSzQxiojihADOYny8nAABPAPEGQ/emd8pDrNmJA6I4M80MY6QzODc0TwAByQDxBOp5bMpDhs4wykPuWQ/KQ7Ym8QMiAEPNDGSiKAABdwAPKAAAkKI3NM0IDKQxMFUDYBPKQ5MzQSgA8QJtykOa8onKQ+32dMpDtomMAyIAcs0MZaQ0OTB6ADO7GVUqADjC2J0qAAAiAJHNDGalMTExNjFVAIN/qhvKQ9a08PQAktqVf8pDyeqBAyMA8wHNDGekNDg4N5KZE8pDvKaMKwAzxGXUbRswyk4J4BFQODfNDGgkAAF0AwHMAAH6BITtkuvKQ7btFSQAUGmlMzQwcgbyDBrKQ4cwzcpEIHMYykOWr1zKRCO+W8pDOgaTAyMAYM0MaqQyMrEKYxrKQ+EPmJEQ4e10qcpEDBo7ykOMS4kDIgD2NM0MbbVBbW91bnROb1BhcnRpYWxzSW5kZXjeAg+pMTY1LjUwNzgxlpkBykN7A2bKREH5AMpDmixkykRFEn/KQlLYEAMnAPAAzQgUmQLKQ31WwcpEQirEawG5ispERURDykJPu84pABAVKQD5CICbM8pD4SwFykOZyNzKQ+b8ZspDvYOaKQD5DRaZA8pDgP67ykQ/pabKQ5lmQMpEQo3WykJ7IpIpAPkNF5kWykOV6TjKRBiBIspDsc3FykQb/inKQ1kHXikAEBgpAPkIlFzvykPMPsbKQ7BAjspD0zfpykPRSBcpALAZqDQ2NTA0ODM0ngAB0G0RIMpEPt+CykONX+gKAXUBykKCN/0DJgAwzQgaKAD4CKLWsMpEPq2+ykO3/9fKREGV7spChVCQKADyAxuZAspDbp9BykQ/ENDKQ46B0TEBSEKAqdsoABAcKAAgo7JQACLfgh4fTURCKsUoAPAHHZkCykM21irKQ9ZSU8pDXyCyykPa+GIOKIflUAAQHigAM0HN5TUH2GuE18pD1YtDykPO9L0oABAfdQHQcn7mykQ8WmTKQ42Wnn8BaKfKQpTSzCgAECAoADOgmTIoANi2EAXKRD9z48pClmDtKAD4DSGZA8pC12FqykQpXPjKQxvT5MpELEUpykMX618oAPgNIpkEykM9CSfKRDYm8MpDYXI0ykQ4rA7KQsyfiygAECMoAPgIpSW7ykQFIC7KQ7ZzjcpEB0I6ykOV+44oAIEkmQvKQ1jttGoOAkoEmEQTd1zKQ3sikigAECUTAoJ7ynjKRBGHFKQEmEQUoQjKQ3Z73igAECYoAIB4sAzKQ7jd0hsFQOTKQ7/CATjlbzAoAGAnoTHcADsNAtCL14LKQidxUMpDjvAVBwPxGNDKREVEQwOhMc0IKJkEykIIXirKRCgBh8pCGh1JykQqhqXKQx7lbCEAECkhAPEIKnAsykQGSdrKQjnuvcpECAheykOUb0QhABAqCAGA0ZEIykJGbmCMGbHaykJrpADKREOFwCEA8Q0rmQXKQuCrJMpEN7OwykLpigDKRDnVRspCw1XUIQDxDSyZBspDiYQnykQRuNjKQ46NeMpEEuKFykN9dewhAPENLZkGykJUaibKQ+lPwMpCXna6ykPsaT/KQ7gWwSEAEC4hAPEITTJfykOhnTzKQlfWj8pDpLa6ykP/yUYhABAvIQDxCE5O58pDiAheykJaIwbKQ4q/QMpEDOBgIQAQMIQA8Qhpl+PKQ4vo7spDbDn2ykOOnuTKRArwjiEAEDEhADOB4rKMEDeDOaybCABKARAyYwDXUKlNykL+PtjKQlzwku8HACEAEDMhANI3/NPKQq2icMpCRDFjHw9BRDr+8mMAEDRjADBvIerYGPEBwMpDccwqykMN2MDKRC7J0CEAEDUhAPEDc9mmykLAPUDKQ3Y7KcpCyxUY3hcBIQDxDTaZB8pCVnb6ykQxTu7KQmVViMpEMtuuykL7IpIhABA3IQDxCF2P58pEIQfvykJpiJfKRCKUrspDPq1HIQAQOCEA8QhfB2XKRBdXdMpCaiEQykQZFfjKQ2SoICEAgTmZB8pDsWo7twAAbwOxBMpEPFpjykKvLOMhABA6IQDxCKBvE8pELQtNykOh66vKRC6YDMpDDp/PIQAQOyEA8QixBrPKRCeedMpDtOZXykQpKzTKQyRTMSEAEDwhAPEIn67QykQjW0jKQ6ElhspEJLZDykM2JvEhABA9IQDxCKAIIcpEGarOykOh22vKRBs3jspDXCHIIQAQPiEAMKKKVuABsdbKQ6Pz+spEDjvR/gEBIQAQPyEA8Qig3fTKQ//KMspDokDXykQBcdjKQ6GcTyEA8QNAmQfKQkqTxcpDjK8SykJWxkFsFwGoDgEhABFBQgDxB54cykPSccTKQ6Gq4spD1SimykPPV1ohABBCIQDxCKH3XMpDkblOykOjO5XKQ5QMqMpECDmsIQD3A0OZCcpCM72XykQR6pzKQkM8JhkEADECEEQhAPEIShzGykQHEHXKQlTBYspECM74ykOS4g9CABBFIQCDS/oHykPrP5KCFgVVCABCABFGIQDD0jPKQ8c0i8pCWSB9fwwx2c5uQgAQRyEA8QhIMlbKQ5U2VspCUiFOykOYT9TKRAYYFiEAM0iZCe8BAZwDAeYEAbcQMXvpoyEAEEkhANCg/g3KRAnG4spDomexLxBhU8pDjjtbIQARSiEAI31eExfRoZYzykPynDvKQ7HjxSEAEEshANehHn7KQ8w+x8pDopoPGg0AxgAQTCEAAHMCAcYAR0O1Sd/nDAAhABBNIQAzp5DWsgzCqOfsykOyqerKQ/HWxgAQTiEA8QihVOrKQ5o/pspDoov+ykOc9ojKRAPEvIQAEE8hAPIHn0G3ykNdr+zKQ6BfYspDY+LoykQZR0EEEFAhAPAJoSEcykNBAnjKQ6KN3cpDRzV0ykQgcqMGhAAQUUoBMkM8JpwD4UJOSPvKQs4xWMpEOHnVYwAQUkIA9AWgHzvKQtRigMpDoVq7ykLgyHjKRNYC01OZC8pDdl6JykPYpa19CgV5DgBjABBUIQAyWjhAvADhQ19icMpDpFMyykQAFmdjADJVmQuiBQHGAOFCTFaJykNq3PTKRBeIwyEAgFaZC8pEBaSENQnxASDKRAZqqMpCdPFwykRC8OkhAPENV5kMykJSurbKRBzETcpCbH16ykQf3kLKQ0mG+SEAMliZDYMT8QRDi4VmykP00VTKQ5Ib6spECTILIQDxDVmZDspCVdb5ykQkhIDKQmZl18pEJ2ywykMrTT8hAPIMWpkSykJk12PKRDvFjcpCdbEuykQ9tdXKQqRROQMQWyEAMmG7IDcE0kJylOrKRDBWkMpDB6XuBRBcIQDXWgo4ykOxgD3KQmvH8GkhACkBEF0hANJXe8HKQ4BILMpCaOmibRZBRA/6VIQAEF4hAIJUEWDKQruWiCgFCkkFUV+ZFcpCGwrxA3Z9tMpCjCSmykOCN/zKRBEkAkIA8Q1gmRbKQononMpEMCVCykKcUGjKRDSaMspC7S52hACAYZkXykOGaqgOA/EBUspDiLeiykQO0KfKQ4besSEA8ARipDIwMjGemQPKQ7IwYMpEMkbXhhXBXMpENWBWykLm/VEDIgAwzQhjJAAyRAFftQXkQ1fcTMpEI++qykM5QVskABBkJADwBU7bEcpEG5qgykNjAFbKRB5RDMpD9QoDSAD3A2WZA8pCz6IiykQWLcjKQv+oQ9wFAyQAEGZIANCZZj/KRA2m+spDpKGjuAgRKiwXBGwAEGckANdbQQ/KQ/q/9spDcPDFuRsDSAAQaCQA9AgoHqrKQ7dQncpDPdA4ykO9hIbKQ+b7ekgAEGkkANPxVEzKQh4j8MpD/PQkmAI0RRJ+JAD3A2qZBcpDHUT3ykQ3gmLKQzCjKz0IA2wAEGskAPQIeLAMykQ3UJ7KQ4WkhMpEOaP4ykLE4EVIABBsuAL0CIsQccpEB9cQykOXEuXKRAtTocpDjdi/JAD0DW2ZEcpD1XCsykQ2WLXKQ+FsrcpEOjjOykLAOZEkAPQNbpkSykPbQCLKRD4Y58pD4v9qykQ/12vKQpNEqyQA9A1vmRXKQ1gmo8pCvq8oykNvZHrKQtkJOMpENx7ZJABzcKIzMZKZBWoKAdwAN0YGjdwAg6IzMc0IcZkGIgvyA+Bl4MpDdPuhykPjf1/KQ8EAoSIA8wJyojIwk5kBykMh66zKQw6f0AoA8AA5QVzKRCPvqQOiMjDNCHNIAPIIiYQnykPO9L7KQ44p78pD0augykPS1GAiAIF0mQnKQ7EGs5cF8gDKQ7YQBcpDtJqoykPv5VgiAIB1ozI1NtwAFW0A8Am5KYTKQjPToMpDv4zFykJV9FDKRETguwMjAPcFzQh2mQLKQ774+spCLaKAykPFLcV1CgIjABB3+wHzCIkgn8pCOgwQykOPJoXKQl9BsMpEREvlRgAQeFgKM4LujWkA04ki6cpCXCWAykREfagjABB5QQHzCIcwzcpCGwewykONZZjKQkNZgMpERgpoIwAQevoA8wiXdm7KQguJEMpDndmvykIwvrDKREc0FSMAEHupBwAbApdCML7AykORc7KHAgKvAIN8mQjKQ5/72owAPaYwNowA8AN9mQrKQ41jy8pCF/LQykOTxwzcAGMgykRGnz5pABB+wAXdhUD7ykIIbODKQ4t1xowAgH+ZDMpDjcdTRgDzAcDKQ5P7r8pCPSEAykRGbfBGAP0DgJkNykOQGcLKQhG6UMpDln0DaQCDgZkOykOSCZQYAdOYPl/KQkA9UMpERjwrRgCAgpkPykOQfUoYAWIgykOWsabcAENERwLGIwA1g5kQjAAA0gAAjAALRgAQhDIDAYEBAcIDPY2UDiMAEIUxAwFpADMU1oBpAIM27+DKREbRAmkAM4aZE5sM8wMFV/DKQ5VTVspCKoYwykRHl50jAPMDh5kaykMAmzPKRCRTMspDEn5uPgozKoYvIwD3A4iZGspC3ZKQykPiVbLKQvWqJ84PAscBEIlGAPMI50KXykPG0QPKQ+vSocpDzi6ZykPWUWdGAKOKqDM0LjE1MDAw6wIywQFtGgFHQ9MdUesCBSgAo80Ii5kCykPGl9fwAjfYiitBAgcoAICMmQPKQ5CF57ABZxDKQ6Kx0PUCBygAEI36AjOKjOJ4AACkEgb6AgcoABCO/wIzjs+q5wE3oMH+/wIHKAAQjwQDMJ9OV+wBZxDKQ7FqO3gCBygAEJAJAzCS6FseABLA/AUG2wMHKAAQkQ4DMKeaLygAb7DKQ7mNDKAAA4CSmQrKQ5U7tc0CEtBGKQYTAwdQABCTGAPSjN/YykIFWADKQ57SLFoAAaQDBygAgJSZDMpDlWWoUABnwMpDp1eZHQMHKADwA5WZDcpDl/GrykIOpWDKQ6oOfHIBA4sDBygAEJYnAzOZqHFAATer/k6+AgcoABCXLAMzmBueQAEBUAAA/QQBLAMHKAAzmJkQoAAB6wIBoAAFMQMHKACDmZkRykOPCLY2AwDgDAafAwcoABCaOwMBeAABUAABeAAPyAABEJtAAzOWx/5AAzepR2tAAwdQABCc/wLQFpH+ykQkIW7KQ0lvJEUDEnVFAwcoABCdSgOD+yewykPh8ilaBgVKAwcoABCeUAAz7NzQTwM3+8p3TwMHKABgn6E13AAhOAYy34NP2wHwBUPh1b3KQlkJMMpERK9tA6E1zQigRgMw5VLEIQBnwMpD56UyRgMAIQAQoT8DMq96akAER0OxzcR3AgAhABCiqxDY0gFQykJJirDKQtpTgYoQQDXNCKNZAzCo5NBjAGewykOrNz65AgBCAIKkmQXKQtOO4OgD4ULb4T7KQngNsMpEQr8lIQAQpXMDMK0nEIMCZ9DKQ6/d8rsBACEAEKZsAwF9FvEDdCpcykOLk1nKQ3pdWMpEE6iqQgAQpyEAM73PTJ0CMsAipo4AAe0CAEIA8Q2omQfKQlmZrspD7lkPykJkP0XKQ/FyjspDsw1yQgAQqSEA8Qht1wHKQ6ami8pCeViWykOpwArKQ/q/9iEAEKrIAwHMB4fBAY3KQ7SDuq4iAGMAFKshAAGKBUtDs1oNjAEQrOIDMsXyHJsAQkPIqBMSAQHlB1GhNc0IrS8IAAYQANQo4UO21irKRAUgLspDmj+lhAAQrvwDM7O9lw8HN7ZzjbwCAEIAEK/1AwCCAZJB/j8AykOtipikEkFER8jrIQDxDbCZDMpCi3MNykPDt4TKQpfZCcpDySRdykPbW6MhABCxDwSAnm+RykO1YMv/BLH/ykO791HKQ+iIryEAELIhAAuEAAUHBwBjADOzmQ2bAAEpBAHWCAUpBAAhABC0IgQzt//XYQg3ulMxYQgAIQCAtZkPykQF1dFAAWBAykQHMUMVFmGQykRCjdeEABC2PAQAHwEC9AcBYwAAfQIF7wEzt5kQpQABzwcAeQkGJQUAYwAQuC4EAR8BMx4j4HMCBeUIACEA8Q25mRLKQla4SspDwWQqykJk6GbKQ8ThMcpD357PhAAyupkSoBQCxgA3uMX7OAUAQgAQu0EEMLVJ4OEEEyDxAIEtooDKREdl2EIAM7yZGJcIAEABAjgIgWiPIMpEQ7cOIQAQvQsEMGq/nlsE8QFtykNxt9TKRCc7YspDLBJ4IQAQviEAMzt83lQE0T9cgcpD5pjdykO95yMhAPENv5kaykQBxODKQ9IOPMpEA1GfykPTN+nKQ9FIFyEA0MCoNjI1ODczNTjcABNNBDOtXqVKCTe+qG1WAQUoADDNCMFUBNey38zKQgI7sMpDxHG5ZQIHKAAQwlsEM3qC6KUIN45DF4UBBygAEMNBBDBs464pAWIQykOIA8SNBEhERtECKAAQxCcE0nVokMpB5XpgykOMRuFCAkhESI+FKAAQxYkDM33F7cgAOJAsvroFBPAAMM0IxpADM5N/JHgAP6UREXgAAxDHdgPQgUnjykHZCUDKQ5LcfFcCaEDKREkkXFAA8gPImQvKQ3Ff8MpBwETAykOJ+cADA0hESVWqKAAQyUIDAVAAM99BwFAAiBfywMpESMDUKAAQykkD0oPsGMpBzKcAykOVNTJKAUhESPKYKACAy5kOykOF8GcYAW9AykOXglRQAAMQzDYD0oRO5cpBxm6AykOVmKz6AEhESYdvUAAQzT0DM4GEcFAAMpKFZiYDSERIXcIoABDORAMwdi8/KAAAkAEvqYygAAMQzyoDcIRjYspB0t94AC/1/BgBAxDQMQPSgtboykG6DCDKQ5Ro1GICSERKHEV4ABDRSgfSrDi7ykPdS3XKQu8ZTJ4KSEPCKk4oABDSHgPS6M7gykPpslvKQ/napv4FSEO2JvEoAGDTozYzNJPVAjNyfuarDTCBYVdlD3CeykPtL2IDIQDQzQjUmQPKQubf+spEJvMb0wR618pEKVz4ykMjjCEjABDVAwLzCGI5RcpDxUS5ykNzRB/KQ8t3t8pD2QhJIwBg1qEy3AAjbgABkgwAtwQC+wMGuAdAMs0I12wAMsAjk/sDQELJbUx2AGGLykMuZdIhABDYlwfxCAheKspEGtR8ykIaHUnKRB2K6MpDUtRgIQAQ2VYDAO0hQkQHEHVXH5FECWPPykORuGIhAILamQTKRAA4ICEAkUQBYc3KRAkyC3oSASEAENtjADCRp+NAAfEBXMpCmvGcykPt9nTKQ7aJjCEAENwhANCGzFnKQ+XSuMpCjouhKwBhW8pDus2lIQAQ3YQA8Qj2LE/KQ268mMpD+E1vykN3QvDKRBRvRCEAEN4hADPkKRfnGDjmYPtdCEAyzQjf9AMy0S2AfgjhQ9OA2spCcdyAykRDIjghABDgIQAA5wABnwjhQ+Wa1spCbsBQykRDU/shABDhGwjxCIF10spDYxvYykODOGzKQ2oV5MpEF7qHIQDxDeKZBspCUgyfykLiVqDKQl9VZ8pC7ryYykQ0aG0hABDjGwjxCFxwvMpEHe36ykJq7OrKRB96ucpDSxUaIQAQ5CEAMUuwTcgWAjIWkUQL6HfKQ4yvEiEAguWZCcpCTaAk2QfhQl8dAspEBVHyykOZ3B0hABDmIQDXTDcEykPkRYPKQllJbR0KUKEyzQjnIQDxAER2RspDNib0ykJOyIjKQ8MOMSL3wEIAFeg8CAGTFwAbCJFED8iQykOE7t8hABHpIQBzBrPKQ38EEMAIgYKbhspEEPI9IQAQ6mMAgkYF78pCosbosBSRQrC7AMpEPCigIQAy65kLWxfxBEMo+eTKQkYlY8pDNWG4ykQk55IhAILsmQzKQk+ec/4A4UJj3y7KRA9lfspDhbUEIQAQ7SEAYUZYacpCYmsBwR0CykKFVEDKREGVeCEAEO7zBIB8j7DKQ0NT/EcesTLKQ0vcKMpEH0j2IQAy75kOmwACaxkzZSKCvQ4xN7M5IQAQ8LgH8QhgInHKRDlA5cpCcBppykQ6/vLKQroIbCEAEPEhAPEIXQYvykQLtynKQmz+J8pEDXWsykOJlKchABDyIQDxCFffUcpDmwXKykJoamzKQ59J4spEApsPIQAQ8yEAglUmmcpDSk4M6BRAQ1LWOIADEXIhABD0IQDxCFIKVspCpeMwykJiOUbKQrVhwMpEO5PIIQCC9ZkVykJ+GiIPF9JCjFxoykNxD/DKRBX8KQEQ9u0SM46NeMoRwpJtHMpCZXLgykRD6P8D8Q33mRfKQohaespENP1EykKUUZXKRDkPIcpCyYb5YwCg+JkXykOGzjHKQ2sBkEOKSkzKQ3BI5KYUEcchAGD5ozE2NZWjB/AB4Q+YykQrfo7KQ+iiR8pELrcsQA9lCAMhADDNCPpAA9PW/PbKRCqGpcpD3r0qhBozFNLMIwAQ+1sCgtfEB8pEKxt8kAyTRC09EspDFAu8IwAQ/BkFgpLPucpEGqK45T0GrwQCaQCC/ZkTykQDH9tjH+NEBXK/ykRAOn3KQpAsGEYAYP6jNTA3kbQAM/ckrrQAOP+qG7QAkDUwN80I/6I4MdsA8BBCkzJVykQpjkbKQqSEcMpELEUoykMX618DojgxzQkA2gAyeNk+GQHiQ4Foh8pDdn24ykQUoJIiABABIgDyCIi+AspDTKFkykONAELKQ1ObcMpEHVkkIgARAiIAc1p6ykKTSGCrEoKeIDDKRD57+iIAEAOeBwAwC0JD+4YbrAqSQ//KMspDpLXOIgBWBKM0MzbWAPAEJhG1ykP+gG7KRCiWXcpDJqaLAyEA0M0JBagzMTEyMjAyMZF2ABB/+QCANu2LykOutEScFXX3ykLE4EUDJgBxzQkGoy0xOVoA8AnMmjvKRBMUScpD062zykQVyrbKQ3HVKgMhAIDNCQekMjAyMDIB8gRD8PGxykQP+lTKQ/szX8pEEuKEMh4BIgAwzQkImAYBjgb0AwuFZcpC8nQCykQOCg3KQ4hr5iQA9A0JmQfKRAKLBMpDpkMDykQH92jKQ6rpt8pD+ZZJJAD0DQqZEcpDlq9dykQ2u8fKQ6HJVspEOmocykK+ryAkABALOAj0CLTmWMpEPkqrykO9CSjKRD/XaspCk0SrJABxDKU0MTY4ObsAMzedOicrglUOEMpEC1OgiRYCIwDyAM0JDZkHykPVDSTKRBPabjUGAHEDAHsDFfElABAOzAKC0+RjykKCN/iLFpVClNLIykQ/paclADMPmQoUA/UDOpvgykPkjKDKRDy9dspCrBRQJQDTEJkTykP8kJzKQ9ZSU3wLAYo/NcpOCSUA8xYRpjU3NzY5MpSZA8pDX+XrykPv5kXKQ4IoaMpD9VMdykOvLOMDJAAwzQkSJgDRbEvnykPZzm7KQ4mEKJAMVspDxOExJgAQEx4C198fxspEEMDvykPwK4xeHAVMABAUDgEz0x1RxAA348WPxAAFJgCQFaY0Mjg2MzaTegDzCdULTcpD6bJbykPobETKQ+8gIMpDtV/gAyQAMM0JFnoAM95ZouIkN+/IA5YcBSYAMheZEOIA9gREHPYRykOSz7rKRB9Ja8pDS9pTTACQGKYzMjQ1MDCScgLX+gzlykPUYZbKQyEkm0cBAyQANc0JGc4AMzdQntwBhjlyNMpCxm5mJgBgGqYyNDEwSi/zAQPKQ4I5SspD0/75ykOUv4tSAUPKsZIDJAAwzQkbVACD0lctykQQXWdUADIS4oUQAwUmAHIcpjExMzAyZwOCFYGlykPO9L2NAqND1MUeykPPuuIDJADQzQkdqDE2NTUwNzgxkfsI2L1sr8pENfUsykPR9JESIwQmAHDNCR6iODKVLADwARlmjspEL8G5ykMisr3KRDGnCsMBcOwDojgyzQkfmQSYA4AtoCTKQt2SkCwAYrrKQwn5HCIAECBEANOWr13KQ6XgZ8pDm7ivXioy+lxuIgAQISIAMo9TnaQJ4kOTlsnKQ4CrtMpEEeomIgAQIuAB0n1WwcpD05txykODNBLdAkJDzi2tIgBQI6I5MJNIADBJACSCAGi5ykNRF3yuAFA5MM0JJCIA0xcT0cpELW7VykMgWbMsAAGuAAAiABAl/APyCOpcFspCi4VgykPuO7nKQpsHoMpEPt8MIgBwJqQyMDEykkoAM1UjKEAAN2VR2GwAASIAMM0JJyQAMyOFLW4AMzYQ8S4AAG4AAyQAoCioMjc1MDE4NjiYAehCuOfGykQFIC7KQvsFPoIkBCYAcM0JKaI3NZRaADLR0xRDC0dD1jbRZAtgojc1zQkqIgDyCPeHS8pDoZ08ykP7ynjKQ6V83spD/wMiIgAQKyIA8gjt2DHKQ268lMpD8hteykN4CfzKRBQ9gSIAECx2AYKH997KQwuFaGQGBvY1AUQAUS2jNTc1dwEz79ddjQA39l2ejQAAIQAwzQkuJgIyAiWkxgPjQjnuvcpD7ZLrykO27RUjABAvIwAAWAxDQ+XSuCMAAfMDM7rNpSMAQTCiNDCSAjDC2J09JGa/ykPHG8pKAHAGojQwzQkx2ADWkN/nykPhj43KQ5V12Ec3AiIAEDJrAPIIewU+ykOYsnDKQpGvh8pDnPaIykQDxLwiABAzRADQ4dW9ykNmNkTKQ+bhgyYBYpjKRBaQ2iIAEDSkAwHWCjLoJhL3CqFD6twIykO5o/gDiABQNaMzMDGpAUJB8b80HAzwAEIpNtTKQobesMpEQWQqAyEA8w/NCTaZBcpB9+j8ykJ7IoDKQixLuMpCjqGoykRAa8sjAPcDN5kNykOisdHKRAgIXspDqzYuZgYCRgAQOCMAMnNEH6gL40OAN6rKQz6vIMpEIpQ4RgChOagxMjAzMjIxM2sCMOGlWvQMZxDKQxc86JYABSYAUM0JOqM4tAQEwwABiBUwO3EkNwBwAMpEQ4XAAyEANc0JO8MAh1X0UMpCPodraRUCIwAwPKE5SQBDQkbR2EkAN2ganEkAw6E5zQk9mQXKQknoXEcAN2sx0kcAACEAYT6kMjI4M0gAM3N7UUgAN5sGbkgAASIAMM0JP0sAM3aSxEsAN5yS2EsAAyQAoECnMjUzMjAyMpEtABCzuyP0BDEdKspDHtMZykQ0BVrKQvHVKgMlAELNCUGmQAEBLwAy4pvibSHzAEMIKSzKQo0TiMpEQJ2PAyQA8wDNCUKhM9wAGZkFykMTlsorADcXZf4rAFChM80JQ2MD8QisYOvKRCkrNMpDsECOykQrTMrKQxvM2iEAEEQhAAFOJ/EDDm2WykOOjXjKRA/IkcpDhO7fIQAQRSEAM4NtDusmOIS+GOsmsjPNCUaZBspCOFFaKgoCBg2BoTx4ykQ+GHEhABFHywJzajvKRDSaMcINABsGQULiVp0hABBIZw7QW/aoykPHmBPKQmjiakwIYQrKQ9ox9iEAEEkhAINt1wHKQ7Nw+sQWgbbuAspD7ZH+IQAySpkJaRcC5wA7r3pq5wAQSwQOMku1dMIl4UJXO+LKRAGjnMpDoTjHQgAQTCEAMkiYyigp4UJV1vnKQ7v3UcpD6IivIQAQTSEA8QhJ6GzKQ6ONDspCWOvcykOmpovKQ/3ZdSEAEE4hAPEISDJWykON2MDKQlIhTspDkVXGykQJlR0hADNPmQkIATIK8I7nFUBEDEv/WQERASEA8ANQmQvKQzSCz8pEJ9A4ykM5KYTGABbJrQEQUSEAAbcLAfQj0Yw6HspD3tirykPFp1VCABBSyg7QNtnZykKU0tDKQklBpmonYejKRDxaYyEAglOZDMpCTImPJRjhQl7xW8pD+AoAykOsdgAhAPADVJkNykQFpITKQlLYIMpEBzFEOARhkMpEQo3XIQAzVZkO9CPxAxpw88pCZSKCykQdvKzKQ1INTyEAFVapDjM2igOpDoE4ekvKQs4trSEAEFchADJa+5TCJdJCa4auykPPuuPKQ9TFKQEQWCEAYFbVCMpDi6MT0WbNAMpDj2X0ykQKjQZCABBZIQAwUPUdyQShsMpCYjlFykKfrlALETUhADJamRZQBvEEQjbv4MpDkH1KykJiVqDKREQaliEAgFulNDY1MDSS3QIzgJszkwwwoF9icgEDHwMCIwAwzQlcuAHTgcTgykQoyCHKQ6Elh6INNRsFyiUAUF2iMTiWTgABRwWHKPnmykOnV5lOAGCiMTjNCV4iAPIIiSCfykPVKKbKQ44p8MpD2EIlykPMPdsiABFfLQNzBrPKRBqiuC0DghwveMpDWEIkIgAVYCIAMheJOQMYkkQY5DTKQ2VvMCIAEGGxANykPwbKRClc+MpDqIFGiAAQYkkCMwtzDWoCMBcT0CIAA2oCAYgAUGOiMTSTrgAzsWo70AAzthAECQ+gHJISA6IxNM0JZCIAAD4EQEPvgrzQALLvykPyOZ/KQ7JGYSIAEGWMAAHIBtDOLpnKQ7WtaMpD0UgYrhcS6CIAIWalNwoQlEsAAa0L8gQnbLDKQ/J9+spEKfHOykMhOMcDIwAwzQlnTgCA5IyfykQnnnQlALX5ykQqIxzKQyBzjiUAEGjdAPUIWO20ykQXV3TKQ3iwDMpEGg3gykNgyHwlAPUNaZkTykPt2DHKRDwooMpD9l2eykQ9tdXKQqRRWiUAQGqhNJ+XAADiAALWOAEgBTAMfU2bAvMEZQOhNM0Ja5kGykJNu4fKQ89YRRgEAJQYQUPSccQhABBsQgDxCHG31MpDSMHEykN0/7bKQ0+70MpEHlEMIQARbdEBAGcB8QMxTu7KQ7bWKspEMqnpykL8sLMhABBuIQAA6B7xBEQgD5DKQ6D2B8pEIZzFykNCjOshABBvIAUwS9Iz0QloOcpCWSB9+ylANM0JcCEA8QhwLCfKQ609EcpCfCP/ykOwVpDKQ/QpcCEAEHFjAAGnATDhLAWdDrFXykPkRYPKQ8A6fSEAEHJ6AYC0g7vKRCmORgwCEAUMAhJ7DAIACAHxDXOZCcpCRk/6ykOG3rLKQlK6tspDifkcykQNQ3JCABB0QgAysc3EpQDhQ7ZzjMpECJ00ykOTRZchABB1nAQAeQWSRDNwhMpCZIzoRQ9BQtwhyCEAMnaZDr0EAVcIAvcDgYPGIMpEQcc8IQAQdxgE8QNYVMvKQ8bRA8pCZ2jUykPKsZJWDgEhABB4PRLYj1OdykI6DCDKQ5IJlBgEcTTNCXmjMTKLAvAKQj4PrMpEBL0bykJtamHKRAZJ2spDl+xLAyEAIc0JKSQBwhrzAwbescpDeW7WykQIa3DKQ5OpHyMAEHv4AfMIZNnnykNjG9TKQ24FospDaVCsykQX69UjABB8dgEzmrEX6gIwoJ3WhwMSyocDAmkAcH2kMTIuMpFMADOAmoRvADeFpIRvAAEiAGDNCX6hNpYnAAGtAgG3JgGtAjMJMgz6FkA2zQl/cQAwsKQXdQEQmMYBYQTKQ5bCnlcAASEAEYClAXNqO8pEABZojAIzAaOdKAfyBjbNCYGZEMpCSW1MykJojyDKQlwIHlEQQURB+QEhABCChAHRWgo4ykO8WtnKQmvH8EUCAU8CASEAM4OZGVswiEA9UMpDkUNvhAF1Ns0JhKE3lckAAIIBApYIMQXmyFELYAOhN80JhckAAagAMy4DrCcFgS+Qa8pDCr5UIQAQhvICATMIhpl5gspCeViWhAsBIQDwB4eZEcpEBgeWykJfQcDKRAcxQ8pCgK3pBiEqTiEAMoiZGkMBQ0I9IQCoAAarFHE3zQmJojEzIwXSXM1YykQDxTLKQ2YY6l8NAdoeYaIxM80JissAAPMFJPW28wWC+GycykOsE2QiABGLdAEjBrMVBgBbAwgVBoEzzQmMoy03MwQCwG3v68pEA5NuykN8x0wUBEUfACEAUc0JjaI5vQJDQ31i3ycAOIN2mZIAUDkxzQmOkgDwBXougMpDVe7MykOBpIjKQ1zo2MpE0AYBIgAQjyIA8gh5gLvKQzuUtMpDgYB/ykNBx7TKRCHOE0QAFZAiADMU0tAiAIIaQJDKRCuv3CIAUJGjMS41HwFAQjvvU0UC8AKcykJacy7KRAL+mMpDnoLRAyEAIM0JgwdCQlKIy5MP40Jt3aLKQ4PFMspEEF1nIwAQk1MCMl6w2OASSEKDs8bpEwFGAFGUozE1MW4AALgDQkP8TSu4A6BD/2aqykOlGVYDIQAhzQlZAvMIbsonykQAee/KQ3iKsspEAdTqykOg1isjAAFFAzNq35q3AtN3ZKPKQ8LxX8pD4Y6hIwBhl6Q4MTUyugAyLYxv2gHxAEJoANLKQ/jQJMpDq6/cAyIAMM0JmCgBM3xPj00AN4TeXk0AAyQAMpmiMbYBAboDMwFx2PEC8AACzNTKQ57mWQOiMTHNCZryAvIIoFS/ykQzokjKQ6La7MpENP1DykLqFeQiABGbSAJyajvKQ+N/X7wDBjUfAUQAEJwiADOe0iz6LtKh/cLKQ7Kp6spD8dYWRABEnaQxNW8ExzeqykQASCvKQ4UfDSYBASIAUc0JnqIxAgEC3AIAcQFBQ46NeQAQwMpDpXzeA6IxMs0Jn3IAAKgDQkPchVGoAwbZEwEiAGKgpTQxOTneAoJ1GaLKQ/PF6OIEokP24FPKQ62frQMjAHHNCaGjODExCAMza4TXmA/gdszSykPwSOHKQ7Q3HwMhAGDNCaKiMTWeAQKcADPo7DhrCfAA66MaykO43OYDojE1zQmjUgEA9AZCRCRTMpwAkkQl3/HKQzGAPSIA8BKkozEuMZmZBspCUCcPykPiVbLKQm1h1spD5W8wykO/ENB+AkAxzQml5gHxA2gIiMpDhVJoykNuanXKQ4gIXrMaAyMAgqaZCcpCSjVrCQIC9QqDw1TnykPhKxkjABCnIwDzCDbZ2cpDqum3ykJW8FnKQ62gmcpD9t9nIwAQqE8B8wifSSfKQ8VEucpDotjTykPH+rDKQ9yFUCMA8w2pmRLKQl9nfMpEK+GgykKEloLKRC3R6MpDEbhiIwCDqpkSykM5Olo9BdNDDoHKRDCIVMpDBt6xIwAQq0YAsFYaE8pDq7DIykJ/DwODr5BrykP075UjABCsIwDzCFS/KcpDdbakykJ/mSzKQ38EEMpEEn78IwAyraMxJQIClgMz278slgOQ3zwzykPFQ80DIQAwzQmuSwDwB1+ubMpEJnTHykKOaTzKRCgzSspDKDIrBwAjAEGvozgxmAKSQipwLMpD1e7LfQaQQ9kISspDy3e2+wGBMs0JsKQ4MTROAuBCJ1tJykPIwcDKQmz2xCQAYLfKQ9kISZsDgTQzzQmxojE2LQUyiYQn3AEBtCIG3AHwAKIxNs0JspkGykQFQXHKQwYG4kQHlFXKQ0TiHMpEIQd5IgAVs0cCMyE5PUcCgiKUrspDPq1HIgAQtLYBAGkCAgkHN7ZzjfwBAUQAQbWjLTneAAGuCpND4GXgykOCeXTKA0DBAKEDIQCAzQm2oTDcABtuAjOEDjMoADeFpIMoAFChMM0JtyEA8QiDyeTKQ8ZuZspDhUD7ykPJh+XKQ9r4GyEAELghAICECt7KQ7lAb0IAsYTKQ7y9dspD58KKIQAQuSEAM3A+UiMGN3iddiMGAEIAELohADODWfEhAAHYBAVEBgAhABG7IQAjSP5DBjeE3l9DBgAhABC8IQDxCG8a1MpDLyzoykNyCcfKQzSaqMpEJRlWhAAQvSEA24L38MpDLmesykOEetYhABC+IQABYwABhAYBYwAFhAYAYwAyv5kHeAFCRCq389UKkUQsE2TKQxiycGMAEMCZATOntvy/DDepMwvXFwBCANLBmQ/KQ9AEvspDtop41CuRQ7rNpMpD6bJcQgAywpkQuRiTRCV83spDcCuLmwwxKoYvIQAQwyEAAC4UQ0Qlri0qHAHhDDErTT8hABDEjQPzBjCjK8pCa6QAykMzvZfKQon6+MpEQc4BEMUhALDuO7nKRCOMl8pD8GMAMCUZVg0BEadCABDGIQCD8I4nykQg1isKADMhnMYfDEAwzQnHIQABQgAzHh++IQAGpzNFMM0JyCEAAOsxAmMAgRe6iMpDahXkIQAQySEAMO10qUMFZxnKQ+/IAyYZACkBFcohADPAngUhACDEG8sCIWT0QgARyyEA8QcSDMpDU5t0ykPvAd7KQ1qVgMpEG5qgIQAQzCEAg+yuhMpDPegQIQAFaQMAYwAVzSEAMx1ZJCEAgSRTMMpEKSs0QgAVziEAMxNGgCEAMRl5gAkFASEAEc8hAPEHS+fKQwelxMpD7p5WykMOn9DKRC6YDCEAg9CZE8pDwnYBWgM7xGXTWgNG0aIxN1kGMNwhyKsHF3nQBGWiMTfNCdJ4AgBYIUdDtnONCBoBIgBB06IyMUgA0lwGR8pD2WvSykNlUdj4I2BDxzSLA6JlDBDU4QLwAz3QOcpDO5S4ykNE5brKQ0KOxN4BEk8iAELVoy02EQcwaXLT3gRnSspDdl6JSQAAIQCBzQnWpC05MjQpADN5xPgpAAEYBAVyAAEiAFLNCdeiMtcHAZoAiNObccpDZh8wDhkAfRQQ2LEF8ghYsPrKQ5DyPMpCgilUykOVmPDKRAdziCIAQtmjNC6aAPADZyJWykPNaHTKQ26JAcpD0B5r8hoglQMhAHHNCdqkODExsAWQQ3qDY8pDzQTsywMXXikAASIAcM0J26IyM5QSAQFNCyTIXtUH8ADLFRrKQ9lq5gOiMjPNCdzTAwFsBTOjjQ5NCwCuHUJD/jz9IgAQ3QYCANsB8QFCjqGwykPIqBPKQpyVyMpEsAUARAAQ3iIAAIsCQ0Q2WLVyA4I4FzjKQtFGPyIAkt+oLTEwMjkwM7UFM0t5n2wFN2pinWwFBSYAYM0J4KI4OUoIQ0Nq5BwsADd00GgsABCiyh0B1COA6r6yykPNyxB6ABeMTRABIgAQ4gIBASIA8gPHNIvKQ+9kespDy9s/ykPYpMEiABHjsgYgcr9EABMRph4GvjMAZgAR5CIAANQGjMeYE8pEB8WkRAAQ5fgE04+3JspD196dykOVhpzBCTLH+q9EABDmIgAz8VRMIgA89l2eIgAQ5/oEgmYY6cpEMFaQAhGSRDKp6spC/LCzRAAQ6CIAM43HUyIAMJMzQfkQCCIAUumkMjA5ZAEzeI5OOAE3giOBOAEBIgBwzQnqozgxNeECAvcHMMIrOiAIEx8pCTDfO0cgCIE1zQnrozUuMSgA8AlSDX7KQ7uTycpCcDlSykO+rjPKQ+XRzQMhAEPNCeyjCAtCQlNKsDE44EJrimbKQ7h6S8pD7AW1KABiMs0J7aIyRhQBlgIzwceylgIFUysQolYDFe6WAjOckwCWAoKfSeLKRAKbDyIAUO+iNTKT3AEzar+elwcBIAIFlwdgojUyzQnwIgAwiL4CLQ0StjwBkkODYarKRBCPKyIAEPFqAPIIsKQXykKkVQjKQ7WtZ8pCsLsAykQ8KKAiAFDyoy05NgIBQ0N4feNrADeCPZBrAAAhAFLNCfOiMkULAXAAACkBAuAT8AC+SqvKQ+Y1VQOiMjXNCfRwAAFwAzCU0s5wABBoJxERTDERAiIAQfWiMjhvAAFoCTC0/UQ0BfIGeMpDt7QmykPsy9oDojI4zQn2oy006QHwCXG31MpDsqnqykOABubKQ7Ym8cpD7lkPAyEAYc0J96I5NE4AM4DpgicAAcgEBScAkaI5NM0J+KMxLi0EQ0I4LhzwJIFUwLXKQ56C0IIOAKEKQDPNCfnIBDFdOsi6O1HKQoHjZgYPAMwIE9kjABD6IwAwUwKbIw5hKspCfMRSUA5TykP/ZqojABD7IwDzCFVo+spDYANIykKAmzPKQ2iJnMpEGB2ZIwAy/KIzBQEBTQEhp9C9BBLv6gvgQ/mWSQOiMzjNCf2qLTEBAEEyMTE55QAyU4HGKQIRQ1UAl6JjYMpEAQ5QAygAcc0J/qMxOTEvADOBYVcvAAEUAQUvAAAhAGHNCf+iMzUnAAGEAPENoTm0ykONY8vKQ6PvqspEAEgrA6IzNc0KAKI0MWcFASYAIJsF4wbwBCnvykOdvKzKRANhqgOiNDHNCgH3AQBnAkBDVGKE0QIXBM8HASIA8g0CmQzKQ+L/aspEBVHyykPozuDKRAidNcpDk0WXRAAQA2cF2Ma4QcpENibwykPKl+VnBQBmAFEEpDEzLhYCQkI9R9hjAkdCaGprYwIBIgBhzQoFozE1GALwCkJJbUzKQ3QqXMpCfhoiykN7JGjKRBN25gMhAMLNCgapMTMxMTMyMTNhAQGAB4eSf3LKQ3nyxsQGBicAY80KB6QtMTIDMX9Gk00T8QHKQ4WkhMpDlTZWykQHpNUDIgBhzQoIojQz1weDiFp6ykOUb0LjF/UAlyYmykQGrO0DojQzzQoJPAEzROIcPAGCS9woykQfSPYiAEIKojQ2SAAA6wMzjdjA6wP1AJCPospECfgvA6I0Ns0KC0gAgij55MpDta1nKwtCRCamFSIAUQyjMS4ydgYwc9+EaBqx7spDevCBykOOnuSGGgCeAvMQMs0KDZkHykJK0EfKRCq388pCaGpsykQsRSjKQxfrXyMAEA4jAPMIR6ysykP7hhvKQmQ/RcpD/qCFykOl33sjABEPIwDzB+NeykPOLpnKQmk5scpD0OSQykPTm3AjAIAQmQnKQj6cNwYK8wFwykJYg6TKQ1nObMpEG8xlIwAQEdYAM6eGYroFOqsWDeMOsTLNChKZEspCXlEiPQpTykKDPPRqCTNRSBdGABATIwAyWB/8/QfjQoAkYcpDq00/ykP5MsEjABAUIwDzCFOiocpDa6QEykJ85M7KQ3NjSMpEFWcuIwAyFaI07wkBDAMzh0I6iAHwAIpbuMpEDRIkA6I0N80KFrIAAQwDMxpAkIgBMSBzkJoYAiIAUhekMTE1owPxCVpdkspDfjz8ykNpMRfKQ4HVYspEEVVPAyIAYs0KGKQxLskC6UN9XtzKQ313xMpDg+aTKgAQLsoC8QMZti0zMzUzNzEzNzMzNzQzNzUDAAJmBP8JJpJgykNwSOTKQ3iV/spDd0LwykQUb0QDNAAEYs0KGqI1NxwEALoCM2b9VOoA8gxtMFDKRBbz7AOiNTfNChujMi4xl5kGykJUQHjxA5BCcKufykNgyHxkGSDhAyEAMM0KHAoCgmEDyMpEJ2ywiQNARCkrNLALEzEjABAdCgIySv+gNghHQmxV9BkSAkYAEB5YAfMIn2eFykPhj43KQ6MESMpD5KkMykO/1vRGABAfxAHRWzTfykQIzvjKQoGu0tcCAOECE+MjABAgIwDzCFPv88pDlmACykJ6f8jKQ5o/pspEBSAtIwAQISMA8whQiQHKQz90XMpCec71ykNH+rDKRCBBVCMAYCKjMi40k/oA0lDNAspDTWh0ykJrCO7IAkBEHVkkKABANM0KI0sA8whW3wfKQ9a08MpCgAPMykPa+BvKQ8mH5SMAECQjAIBa32XKQx7nRC4GszLKQyg0rMpEKDLVIwBQJaMyNDOPAUNCUHONlgDgesi8ykNGbmjKRCCkZgMhAHLNCiakMjQu9wTxCUaQdMpDMkdQykJ01BjKQzrNqMpEI4yWAyIAYc0KJ6MyNP0FQEJPEsyIAfABMMpChD9sykMtoJjKRCbX2lIAYjXNCiijMnsE50JHamDKQxftOMpCewU+0QIAIQChzQopmRPKQ+dCl0IaAi0LkEP3Qu/KQ609EUsAcjbNCiqjMzH0AjM+lXFsFjdHqQNsFgAhAGHNCiujMzHtAENDUS5rKAA6Wj/QKABxM80KLKMzMcMAQ0Ndpy8oADpscUQoAHE1zQotojU25xUBhQUzWc5sywL1AGADRMpEGj8vA6I1Ns0KLiYLYPTvlcpECPcCgvkzrcpDq0xTIgDTL5kKykOyMGDKRDeCYpcbgjkPIcpCyYb5IgDzAzCZDspDlL+KykPlby/KQ5nI3EYoMrrNpSIA8g0xmQ/KQ2n4jcpEECwZykN0Cy/KRBJ/c8pDfwI1IgBEMqUxMioN8glckDvKQ0mI0MpDaYdeykNO9LzKRB6C0QMjAJDNCjOlMTIuNDgZAudDeOYCykNIwcTKQ4Qh4FEcAiMA8gHNCjStLTM0MTM0MjM0MzM0OAHXR+ECykM7lLTKQ3hI60sOCisAcc0KNaI2NJJqCgAWATNBAnhCATFFp1RkEJIDojY0zQo2mQlCAUJCvSEAQgGSQs4xWMpEOHnVIgAyN6I2eQABigEzMw5gcQjxAzh6TMpEJCFtA6I2Nc0KOKMzMcQCQ0NjAFYOEjdrzS8OEgAhAHLNCjmkLTM5UQIydZd56wZHQ4EuLSkAASIAYc0KOqI2NiUBAXgA0SUaRMpDjQBCykMrTUCSBKIDojY2zQo7ozM4TAHwCYCbM8pDITqcykOE3l/KQydtnMpEKGSZAyEAP80KPDUFADI4Mzc7ADAly1B/Ev8BzMpDeFbtykMbBcjKRCt+jmkFAQA0AGHNCj2iNjdcATCH995gAxM0FAExHiA0fgd0A6I2N80KPkIQQEONEppTBrJoykOPZfTKRAqNBiIAQT+iNzZIAADkAENC/LCw5AAwA8YgSB6BeAOiNzbNCkBjCXNVpcpEEMDvYwkwErDBggYS/SIAokGpMjExMjEzMjZbAYJqv57KQvNjSAwBpkL/yUjKRDJG1wMnAIPNCkKmMjIxMtEGg3WXecpC2Qk4MQAAGhdTRDWSGgMkAFLNCkOiN1sGAPIAQELgyHiqAPMEQ8pC7TIoykQ0mbsDojc3zQpEolIBASYAMsZuaBgBMELS1IEDQOV0A6I+AUVFojc52gFAQqwUUEwA8gZCykK4elDKRDswtgOiNznNCkajMzjOADOAN6oJDQDaAQYJDQAhAGLNCkejMzgpAgEoADOJ+vgoAICWYPDKRD9z4gICkzbNCkimOTQ0NqAAgJ2of8pEESQCni7DRcpEE0WYykN76aMDJACSzQpJpjc5NjMwIALzCZ4MCMpEDab6ykOvFuDKRA/6VMpDhItXAyQAgc0KSqQzNzYyygEwo3f24QETfCwAkQzg1spDir5UAyIAMM0KS24EM+q+sjASAXIPhN51IspDxgreJABiTKQzMjM5TgBz237KRAdCOU4AkQmVHspDkVXFAyIA8wDNCk2ZBspDoxVZykQEKEQyJYQGSdrKQ5fsSyQAUU6jNTIzSwWDp7siykQA3QJNAAbDG2A1MjPNCk9MAAAjAAFMBQHqAAZMBQBEADDNClAjADPobERGAD3vyARGABRRIwACRgDT8CuMykP5lknKQ6rpt2kAMlKZDxcCArksN5WGm88CAmkAYlOmNzkyNcQGAawBQkPt9nO3AKND8pw7ykOx48UDJAAwzQpUUQD2COVSxMpDsLoYykP1l3nKQ7VgzMpD7x80JgB2VaY3MDczM9IBM0PnXwsBo0PsaT/KQ7gWwQMkAJDNClalNjQyMzMnCZJDn/vaykPgyHwtAqJD5dK5ykO+rUcDIwAwzQpX9AAz4Kz8yxc/78gDJQAAEFirBhAApAQASgBgRAfFpMpDZwNFQ78Q0EoAEFnKADOGaqhEFDOUv4o3CTXC8HMlABBaJQD1COgIvMpD3OjZykP1+wHKQ+HyKcpDwo3XJQD1DVuZEMpDUrq2ykQzDXLKQ3DwxMpENWBWykLm/VElABBcJQAAkxdDRDLbrtcWhTUvCMpC6IfCJQByXaY2NDMxMEYQAYwBM9ox9wsBBQIaAyQAMM0KXp0AAYwBAfISAZ0AMNa08McSFhAmAHFfpTY3MTA24wIzoMH/6S4AiwOiQ9ilrcpDy9pTAyMAMM0KYFIAAe8AM8bRAzIDBSwTBCUAJGGjMgMypvT9NBOQQ68W4cpD0nHFiwAgOwMhADXNCmIjADDHmBNRAhfhTQACIwBiY6UxNzg2Ag4B+gEBDBczrlC9zAxC3ztHAyMAMM0KZE8A3+FzIMpDwQGNykPvZHolAABwZaQ0ODAwlCsAMKMVWVgIE6TsADG/ENAFAhEDIgAwzQpmJACD48WPykO6ahxPAAXSEgMkABBnDwFg6fiNykO2cA8B7QIBUgA06bJcSAAQaNgB9AiHMM3KRB+sfspDkzNCykQiMZzKQ0A5kSQAcWmlMTMwNjOXAAGDATOz05fnAJK4F6/KQ+xoUQMjADDNCmqYANfhD5jKQ7Nw+spD7wHf+REEJQAQa5kAAagBM7v3UfoBATsBNePh+0oAEGyaAICE3l7KRCJi6nICtbrKRCToCMpDNV/gJQBUbaYxNDdyAoOeDAjKQ609EZwAMbHjxQMEEwMkADDNCm6dAIPevSrKQ6zadZ0AhrGAPcpD8v/DJgBhb6QzMTYwcQIBhQEzpwoUhQGRq7DIykP4zzgDIgAwzQpwUAABhQGHpqaLykPunld1DgMkAEJxpDE5FB0BfgVDQ6AQBk4AkaUZVspD/2aqAyIANc0Kck4AMKBzjtMBtHvKQ6S2uspD/8lGJABhc6QxMjQ4igEBnAAzmdwc7gAF6RIBIgAwzQp0TgABJAAQk7IGMK3uIOsFA6gTAyQAEHUkAAHAADCZeYByALR6ykOeIDTKRAMv5iQAEHYkADDkKRdIABKWVhqUQ5eIwspEBnufJAByd6YxMjMxMjQBg51F48pDjEx2dACTkPI+ykQJxuEDJAAwzQp4UgAz3lmiJgA/7p5WJgABgHmlNjY0MzKWLQCDoF9jykOGGIzrAAWODwIjADXNCnolADN/BBB4AIWEKLzKRBAroiUAEHslADKfmFEZbQIRAQUtEgQlABB8JQCD4ElzykOFtQQiAg1vABF9JQAAxQUBbwAB9wExg8UypQYFbwAVfiUAM3EP8CUADW8AcX+lNTY2ODhsAgFBBPIEZKn4ykOtipjKQ231iMpEFsKeAyMANc0KgFEAASUAATcBDSUAU4GlMTI1cQoB7AAzVrXgNgEFsw8CIwAxzQqCUQAA7AABJQA/7wHeJQAAcoOlNDQxMjGiAAA9ASBKTmUDAE4CBQoPAiMAMM0KhFEAM9/l6yUAAfwDDSUAYYWkMjMwOVAAdKJPNcpDMLtQAJE5QVzKRCPvqQMiADDNCoZPAIPi/2rKQy/z9E8ADCQAcYelNDAwMTNPAAHwADMixugBApIsFFDKRCc67AMjADDNCohQAAHcATMh/9hQAA0lAFeJpDE3OZ8AMxZfFFAAkR+sfMpEKlThAyIAMM0Kik8AAZ8AMBWZ3D0DEnvhD0REKoYvJACAi6UyMDgyNZMrAAGfAAGdJwHgAZIQ8yjKRC4DNgMjADDNCowlAAGfADMIbNRpAw0lABCN4AsAdQBCQsyjQCUAlULcIcjKRDa7x0oAQo6jOTITAYOmLtjKQvgKAAMCkASLWMpEMR0qAyEAMM0Kj3IAM+bfDSMAAQECCyMAYpClMTk5MKkYAKECAW0AAaECBlo+AiMAMM0KkU8AAMEAAiUAACoEDiUAEJLBAIDjxY/KQqE8gMYCtVfKQrJJKMpEO/bbSgBSk6QxMjZGCAAkAkJCw1XYhQGQQtRigMpEN7OwegRBNjXNCgoFM+Ni8iQAAU8ADCQAUZWjNTQxgwGDppF1ykKqhjBNAJC6CHDKRDr+8gMhADDNCpbAAAEPATOqhjjAAIO7lpDKRDrNLiMAEJeiEtenV5nKQ5Li+spDq/5OBx0CRgBCmKM3Mk0PAX0BMpAsGPEBBrAuACEANc0KmW4AMI6hsLoAHVYjAIKapy0zNjY5OP0I9Am9bK/KRBDyPcpDz6E3ykQTFEnKQ3yu3AMlADDNCptTADO9z0yBDNfPoTbKRA/IkMpDhO7fJwBxnKUtMzA3NhIBg8J2AcpECin0LgCADH1OykOLhWVyYmAwNzbNCp1TADPDPCZaDNXPPa7KRAljz8pDkbhiJQAQniUAg8LYncpEA/aASgAFWwwESgAQn6gAQTM5MTAnAgDNAEJD7ZLrUwBBQ/L/w4oHAaYAACUAsc0KoKctMzA2OTc23AODvQknykPm/GYwAAWFCwQlADDNCqGFAIO8pozKQ9ox9ycABXQKBicAcqKmLTU2NziAEDPAIqdQCjfPoTZQCgMkAIHNCqOkLTE1MIIAg8cbycpDzWhzWwAF8i0BIgAwzQqkfwAzxlWlLgoAKQEGewoDJACSpag2MjU4NzM5WQz1CYtIB8pBxm6AykOckc/KQguJEMpESYdvAyYAoc0KpqY0MjkzMjI0ATPfH8baAQFODQZbDgIkAFPNCqejNiwCAXkNMwq+yisAkAyvEspDiyHcAyEAo80KqJkPykONY8tOADeVIxMoAgIjAFGpozE2MyICAUsAMwdziEsAMglj0P0BACEAMM0KqvcAASMAAfsBAZkABfsBAiMAEKtuADGOKfBKEgDEDbOcykQi98DKQz0g/iMAcqymNDAwMzbnADDeWaLrARBlUwUXeusBAyQAks0KraYzMzYxMqUFAc4JMtqVf3wAo0Pe2KvKQ8WnVQMkAPMAzQqumRDKQ4IoaMpELW7VuQyGL8G5ykMJ+RwmAFOvpTEwMwkhM+HVvRYCN+/IBBYCAiMAMM0KsFIAAQsNECfXGwEzC4UqhqTKQx7lbCUAcrGmNDg2MDCHBTL/qhuREQHMDQa7AwMkAPEKzQqymQfKRAAGXMpEOpvgykQIKSvKRDy9dvIQBiYAYLOmNDM2NaE7EwYuADINdazPHwdpEAIkAGHNCrSjNTdtA0JEBEmIaBABHCAHDgKgNTcwzQq1ozExNEgFQkQEetboAwKBAAVCEAAhADDNCraWDgFLAABBEONECCksykQGe57KQ5eIwyMAELfrATNkjJ/rAdN00GfKRCMphcpDPFntIwDzDbiZEspCX65sykQhOT3KQo5pPMpEIsZyykM95jcjAFG5ozQ1NuQAAZEAhwDdAspEB/dnICtwozQ1Ns0KusYAAFsb8BKjNDAwkZkGykQESYjKQ/sjfspEB8WkykP/ZqrKQ6UZVgMhAPMIzQq7pjQzNTk1OZKZBspD/uP2ykPtkusrAJPyOZ/KQ7JGYQMkAPYPzQq8mRDKQ07bEcpEHPYRykNw8MTKRB9Ja8pDS9pTJgBivaY0MTU4fwACVADzBOb8ZcpEB/doykPsBbXKQ7h6SwMkAKHNCr6mMzUxNTY3ggCD/0aTykPaMfeCAJPe2KvKQ8WnVQMkADXNCr+CAPYDLW7VykNwK4zKRC/BucpDCfkcJgBgwKQ4NTc1UgDxCkQCJ/LKQ9P++cpECCksykPZCErKQ8t3tgMiADDNCsFQAINY7bTKRCgzSlAAhCq38spDHiA0JABxwqUxMTQ5NU4B8gkA/kXKQ8CeBcpEB5RVykPFRLnKQ987RwMjAGjNCsOkMTB6ADO6B3/MAJG+rjPKQ+XRzQMiADXNCsR6ADMf3kJ6AIQiMZzKQ0A5kSQAccWlMTA0MjDJAAF6ADOzDXJ6AJK3tCbKQ+zL2gMjADDNCsZQADNVDhBGANVw8MXKRCToCMpDNV/gJQByx6UzOTI4N8sAc8z3ykOs2nWgAJKxHaDKQ/NiYAMjAIHNCsikMjc1MisAgwH2LspDpkMDKwCRq00/ykP5MsEDIgCBzQrJpDE1MDgqAAFvATOgEAYqAJGktrrKQ//JRgMiAIHNCsqkMTI0NNAAgwJZtspDmXmAKgCRnbysykQDYaoDIgAwzQrLbgGDAosEykOS4vr0AISXiMLKRAZ7nyQAYsylMzQ4OecCAc4A8gSL6O7KRAdikcpDkI+iykQJ+C8DIwCgzQrNpTIzNDc5k1cAgwCbM8pDhbUELACSilu4ykQNEiQDIwA1zQrOJQAzfjz8JQCFg8UyykQQXWclABXPJQAzcQ/woQCFel1YykQTqKolABDQGAIhMTEbAQGiADBjG9jxALGjykNtMFDKRBbz7DsCkjExzQrRpDgxN2YCgwHE4MpDVrXcVwCRYANEykQaPy8DIgBxzQrSozMyM1QAAZkB8ARKTgjKRAZqqMpDU5twykQdWSQDIQBzzQrTpDIwMCkAc5MbykMv8/TOAJE5QVzKRCPvqQMiAFPNCtSjMSkAgwPmAMpDI434ewCQK01AykQnbLADIQCGzQrVpDExMTR7ACQVmaQAkR7nRMpEKoYvAyIAgc0K1qQxNjQ1bwEBfAAzCGzUUwCREbo8ykQt0XEDIgD0D80K15kSykPAIqfKQsyjQMpDyQucykLdr+jKRDaKAyQAENgkAPQI56UyykQzcITKQ/DxscpENWBWykLm/VEkAELZozcyhQKDA7SxykL08XAMApADxiDKRDFOeAMhAHHNCtqjOTE3mQABKAABawAAKACgQvBKuMpENDapAyEAMM0K23QA8wjCdgHKQqRVCMpDyEV3ykKwuwDKRDwooCMAENwjAIPqXBbKRDjdXZcAgzrNpcpCu5LdIwBU3aUxMDFyA3Np5MpCwD1AcACA1GKAykQ3s7CeAxAxcgNC3qMyNM4CAIYB8AVCqPvAykQHMUPKQroIcMpEOv7yAyEAcs0K36Q5OTTFAwAqAvEFQo6hsMpEBs26ykKfrljKRD5KNQMiAEHNCuCjfgLwDAfKQ55vkcpEMFaQykOiTzXKRDGyAcpDAjf9AyEAYs0K4aM0OSgAM6mq8ygAIK3uNwEGKAChOTHNCuKkMTIuNSkA8AioJ8DKRCnxzspDrScQykQrTMrKQxvM2pwDkS41zQrjozQxMykAg6lHa8pEJqaMUgCAKAGHykMo+eV6ALEzzQrkpjQyMTQyMisAg6N39spEIA+QKwCTIc4UykNBx7IDJACizQrlpjQyMzQyNy4AI9t+iQbQrlC9ykQegtDKQ070vS4AACQAos0K5qY0Mjg0MjkuAABcADMWkNpcAIAYHhDKQ2iHwi4AACQAcM0K56MxLjgrAPAKQkUCxMpD58KJykJiOUXKQ+rcCMpDuaP4AyEAUc0K6KIxUgDxMkJILavKQ+EsBcpCZVWIykPkqQzKQ7/W9AOiMTnNCumkMTkuM5KZB8pCRF7sykPa+BvKQnfo/MpD3hKGykPGbXoDIgDyAM0K6pkHykOoLCLKQ988M04BlEPiVbLKQ8IqTiQAMeuhOEsA8Slc2pjKQ7pqHMpCaGpsykO9hIbKQ+b7egOhOM0K7JkJykOxajvKQ/kzrcpDtnONykP76aPKQ6iWXSEAR+2jNDWTATMJY886AZALIlLKQ447WwMhAGHNCu6jNDXiAAK7ASAGSTQBwIqYykQH1w/KQ5TR4SgAkDnNCu+jNDYxkb4AACgAAnYAADUCBnYAACEAZs0K8KM0N1AAQ0PynDsoAJD1tqbKQ67JWgMhAHDNCvGjOC42UABAQl7rGUYG8AIIykJ6P/DKQ6ONDspEAHl5AyEAYc0K8qMwLjAC8ApCNtnZykOGfBbKQl8dAspDiZWUykQNdTYDIQBwzQrzozQ3OFAAAqAAMuxpPsgAkEPvICDKQ7Vf4HgAdzjNCvSjNDjIADPl0rigAJDoiK7KQ7v3UgMhADDNCvXTAQIpANuasDnKQ9+ez8pDn+NSrwFxMc0K9qI0NBkBMrEGs/sBR0O2EAX7AfQHojQ0zQr3sjM3MjM3MzM3NzM3OTQ3NCcBg40AQ8pD2KWthwCf3CHIykPIXjgDMAAAdc0K+KI0NZJsADPUxR5sAKDXfADKQ80EAAOiZQUQ+R0C8giwpBfKQzYm9MpDta1nykM9IQDKRCL3wCIARvqiNDlIADPNyxFIAPEA0OSQykPTm3ADojQ5zQr7SABgQI7KQvmYRQHCrWjKQwL/DMpEMYA9IgCx/KkyMjEyMzEyMzIDAYOdqH/KQ8vbP80Als70vspD1YtCAycAdc0K/aI1MJPEADPHNIu/AvUAyk4KykPaMfYDojUwzQr+IgAzpwoUngBzqcAKykP6vyIAEf+eACKkF9YFAeYAkULqFeDKRDT9REQAUgsAozMymwEzqUdrwAkBtAIxyF44agEAOweiNM0LAaYzMjEzMusEg6N39spDvxDQPwKTwis6ykPiVMYDJABmzQsCojU1PAEAoAMCfwMFoAPyEqI1Nc0LA5kKykOy9oXKRDr+8spDt506ykQ8WmPKQq8s4yIAMwSjMYoCMJpmkigL8AJKykOgWwbKQ7uTycpD6Ow3AyEAcs0LBaQxOC4FBTOnliUpADesm/QpAAEiAFHNCwaiNToEAooCM7PTlzgB9QC2innKQ+31hwOiNTjNCwdaATOtoJkiAIKv8/PKQ/SMDSIAcgimMzMxMzM/BAEQATOx48U7AZO0/UTKQ++CvAMkAILNCwmlMjUzMz0BM6Q/BjIK4q2KmMpDrma+ykP2GUIDIwCQzQsKszM0MS4ztAWSMzM0NTM0ODM02wABBwMzpRlWZwCfp9A4ykP8r8gDMQABdc0LC6I1MZTIADOgc47IAPgRoymEykQAqz4DojUxzQsMmQfKRAXV0cpD4Mh8ykQIWnq5BQAiABUNIgAz2pV/IgCC3nUiykPGCt4iABQOTAPyBELBx7DKQ7VJ38pCyxUYykQ43V0iAFEPozM4Of4CAWYCEJ6aBgH+AJChObTKRAGjJgMhAEXNCxCtAgQjLjMkBYOYPJLKQ5fsTDIAmpsFyspEBL0bAysAUs0LEaI0YQPyEqPbfspDir9CykOm9P3KQ43YwMpEC1OgA6I0Ms0LEqMzOLUBM6jk0CcAAYoABScAACEAUs0LE6I2KwUBJAQhhhg+AfEHBMpDiTIMykQNpvoDojY4zQsUozM4NNgAAU4AM4QovJwBgIdCOspEDp7j2ADANM0LFaYyMjE2NTCXkAHzCdMdUcpEM9OWykPjYvLKRDZYtMpC3zpbAyQAMM0LFiYAg9K6tspEMIhUJgCGMw1yykL5lHAmABAXJgAy/6obTABPRAgpLEwAARUYJgAzMLoYJgAOTACDGZkTykN7yni3CNaIWnrKRC0LTspDFNLMcgAQGiYA37pTMcpEKxt8ykPFK/kmAAEQGyYA9gj8LRPKRCrpt8pEA4LuykQsqDrKQxZfFuQAYByjNzkymp0A9RDcBkfKRC3R6MpD48WPykQv837KQwkyCwOjNzkyzQsdIwAzKrfzIwCDLNn/ykMVmAUjABUeIwAzJztiIwCDKY5GykMixugjABAfxAIyBHrWaQDjRAgpK8pEMCVCykMIavojABUgIwAwKoalKQEXK7cAAowAFSEjAABpAAEsA5NEKVz4ykMjjCFGABAiCwOC26OqykOUDKi7AYRDmE/UykQGGEYAECMgAYODtLHKRA3Yv2wBgw/IkMpDhO7fRgAQJCMAMb+/H2oCA2kBMQ9lfqQNAyMAgiWZE8pEAMz3IwDjRAO0sspED5dCykOFUXwjAFAmpTE2MocOYQfKQ9VwrOAMApMAokQmEbXKQzC5LAMjAILNCyelMTYxNzAEg9UNJMpEIHMYSwGAIsZyykM95jcsAGAxNzHNCygHATIBMAklAAJNAYUi98DKQz0g/iUAECnDAPUIvEMCykP+PP3KQ8Rl1MpEAN0CykOixfwlABAqJQDR/oBuykP9dtjKRANRn5oEAaQEBSUAQSuiMzdMBnTevSrKRB2KKQIBJhCgSYb5A6IzN80LLBAB8ggBYc3KQ/PF6MpEAx/bykP3pnfKQ6zZiSIAgS2lNDQxNjGTDwEA4wAzGg3hDwGSHGE7ykNXexQDIwAxzQsuJQAANAEgFvRTAsVi8spEGRX4ykNkqCAlABAvvgCD/PQlykPqFeRzAIXtkuvKQ7btFSUAUDClMTExLBEAdgAAUQAzDRIkdgAFrwECIwCBzQsxpDkzODArAIPYJqPKRAop9CsAkQx9TspDi4VlAyIAcs0LMqQxODFPBgEqAPEEBxB1ykPi/2rKRAkyC8pDkhvqAyIAks0LM6YyMjk4MVYAg9JXLcpEA5NuLABxBebIykOYslQEACQAks0LNKYxMTY4NPoEAS4AMwBIK4QAkwKbhcpDn0j2AyQAgs0LNaU4MjcyhwCC1KqIykP5lkktAKJD/qCFykOl33sDIwAwzQs2WQ8RMMgBMtfEB6YBAbIAoUP40CTKQ6uv3AMiAKLNCzeZB8pEAlm2JAABZgOUQ/hsnMpDrBNkJABEOKUzME8AgtRG/8pD7S9i1QCiQ/HWFspDsqnqAyMAMM0LOVAAgwD+RcpD7MzGdhMNJQAgOqSkCQKfACBgfqETEmaQBKFD66MaykO43OYDIgChzQs7mRHKQ6v+To8P9ADKQ7kphMpEOmocykK+ryAkAHI8pjExMjk2jwYAyQVDQ9M36RoBk9fencpDzKFjAyQAgs0LPaUzMDMwRwYBRwEzzKFkLQCA0UgYykPTN+jNALczMDTNCz6lNTExMiwAIMZuqQDSYvLKQ8sVGspD2WrmAyMAMM0LP90DAyYC8AjVDSTKQ7/X4MpD4pzNykPEGwzKQ+Bk9GUDEDInAnFApTE1MzE5fAIBLAAzuaP3UQGSvecjykPmmN0DIwBjzQtBpDc3zgcy12B+hBMCywExt1CeiwERAyIAcs0LQqQzODNuB4PXxAfKQ6zaddkABV0TASIAd80LQ6QyNjIqADOl4Gd/AJGqhxvKQ/n45QMiAHHNC0SjMjE2qAAAOQZDQ5+sfikAkKPvqspEAEgrAyEAYs0LRaM4NcgCMNujqlkTE4IoADGdWSQFAxADIQCCzQtGpTEyMThhCQH6ADOSG+omAZKWwp7KRAbesQMjAHLNC0ekNDQzfQAB+gAzi+juVQAwkCwasAMh8wMiAIHNC0ikNzc1MacAASoAAF0TAiQBBV0TASIAoc0LSaYyODMwNTcsAID/RpPKRDdQnoAGwyzKRDmj+MpCxOBFAyQAgc0LSqUxNjQ1AAJCRAGTG9QFSkQIKSvUBZE0NTTNC0ujMjjTAgL6BjAdiuhXABcrOgUAIQAwzQtMyASCv1yCykP0KXCrBQY7BQIjAHFNpTQ5MDQ4TQAB+gUwGg3hTQAZLDwFACMAMM0LTnADASUAADwF5UQH92jKRBlHRspDY+LnJQCBT6UtNDg4N5MsAHKTG8pEE9punAOiRBX8BMpDcQ/xAyMAUs0LUJkJ2wVAQoI3+C0UtaTKQpTSyMpEP6WnJQD1DVGZCspEAosEykQ6OM7KRAjvUcpEPIwoykKtnsIlAHFSpjE5MzQ0mAFBRAAGXMEUAHcAw2fKRBKwwcpDfjz9AyQAYs0LU6QzM7MEAY8EMUQNQ0EBFyy6BQEiADDNC1THAAF9ADAG3rGiABOjThA0kbhiJABiVaYxOTAxfAACtwkhA5PzABhniQUCJACSzQtWpjEyOTgzkQMBLgAAiQUCTQEHiQUBJAByzQtXpTk3MrAKAXoBQEP5+dHXABhoiQUBIwBizQtYozUy1QCDBEmIykPnXwIqAAXpBAAhADDNC1noBNdgrPzKRDbti8pDcn7m6AQCIwBwWqU2MDMwMroCAmEFAOYER0QH92htDwIjAIfNC1ulMzg4MSwAM8yhZHkAktGroMpD0tRgAyMAcc0LXKQxMTERAwF5AQHkBAKaDAXkBAEiAHHNC12kNTk0NwQB/AHxBUPAOn3KRAeUVcpDxH2pykPgAlcDIgCBzQtepTE0NDMHBwKsADC5QG+qARmk4QQAIwBkzQtfpDcxVgAAiAYysqnq7QII4QQQMVYAUmCkNDE0jgMA/wFDQ6x27CoAkbGAPcpD8v/DAyIAU80LYaMyfgABdwEzoBAIfgAHtwQAfABCYqM4OdEAASgAIJkV7BcAUgEHtwSROTPNC2OkOTUwewcC0hkzkn9yUQCRlyYmykQGrO0DIgBkzQtkpDM1pABzJ/LKQ4xMdnkBkZDyPspECcbhAyIAYs0LZaQ1OcESAk4BALUEAk4BBrUEACIA4M0LZqkzMS4xMjIwMjGR8grQgP67ykQ2u8fKQ696argEEve4BAYnAPAVzQtnozIuMpSZCcpCSP/lykPVi0PKQmvuDspD2KWtykPL2lMDIQAwzQtoUQDXp9iSykPhj43KQ6t1VZIOAiMA8ANpmRLKQlohGcpD/E0rykKAWHcPEwAZEyOMIUYAEGojANdTk/HKQzSaqMpCgJsz4BECRgCBa6Y2MDE2OTLCAIOiTzXKRBDA79wHkxJNrspDf8lGAyQAcc0LbKM2MDQrADKnuyINBPAAQ6xg6spEDp7jykOHQjkDIQBYzQttozUoADMGGIwoAJAHpUzKQ5U1aQMhALDNC26pNTAxNTAyNWgYswnKQ5x+0spEAmnBLgCWBChEykOcL3cDJwDxAc0Lb6w1MTE1MTI1MTM1MTg3AIOXEuXKQ/3ZdTcABT4LCSoAYc0LcKIxMDAAARAVM+rcCM8OBbAKEKL/CbFxqTUyMTUyMjUyMy0AgpwcNspD6IivFQEGCwkGJwDWzQtyqTUyNDUyNTUyNjQAMNox9zQAYU3KQ91LdcESFgMnAJLNC3OmNTI3NTLCADKh66w6BAFWCaND1lJTykPOLa0DJACAzQt0pjU1MTUiB2MJykOhiCSyA+Or/k7KQ8EBjcpD435zAyQAks0LdaY1NTg1Ne4Ag6BRhcpDtu4BLgAB1Qgw6twJLgAAJABQzQt2ozaTBWEJykOnV5kaFgMrAAXTGwAhAJLNC3emLTY0NC7jAPMJkN/nykOhObTKQ5gGpspDpFMyykQAFmcDJABhzQt4ojI3VQABZRIAWhBHQ7WtaIUb8gCiMjfNC3mpNTMxNTMyNTMJAQFuAQFTCOarmsbKQ48CbMpECr7KAycA0c0Leqk1NTI1NTQ1NTVhAAE0ADCEi1g0AMbFykOHpcLKRA5tHwMnAPIMzQt7uDU0MzY0NDU0NTY0NjY0NzU0ODY0OTU5pACDfuMLykN6XVT5AJ+Aq7TKRBHqJgM2AAZAzQt8oswEA/URQ0Nx1wRBFfYEdn24ykQUoJIDojMwzQt9ozMuOScAM2JWoCcAkGfCiMpEGE9eAyEAks0LfqY2NjI2NlwBAeAB8wRPu9DKQ6s3PcpDVe7MykQcxE0DJABxzQt/ozU4MlYAAd4RMzJHTPwAkDh6TMpEJCFtAyEA0M0LgLs1ODE1NTM1NjQQAsA2NjU2NzU2ODU2OTUqB7MJykNzRB/KQxWZ3PkAnxyT6MpEKxsGAzkACfIAzQuBrDY5MTU5MzU5NTU53wCClek4ykK279iJAKlCw1XYykQ51UUDKgBTzQuCozVtBAC6AEJCnJXI5QCgQqXjMMpEPYOaAyEAUs0Lg6I1fwPxE7BAjspCht6oykO2EAXKQpG6OMpEQAi5A6I1M80LhKYyODHSBrIJykPSurbKRBFVxl4LAHIdANMBEFk4CgAkAILNC4WlMTk0Mi0AgtVwrMpEDab64QxARA/6VEMCIlcDIwBxzQuGpjEwNq4GEwmtEjMJ+KZaAAWJDgMkAHLNC4ekOTYzvAEA5As0RAatMQ+RCQBGykOSf3IDIgBzzQuIpTQ3MgIBAYQAMwLM1FcAkgWDtspDmXiVAyMAYc0LiaU0OVsIAywAkEP/AyLKQ+QpFy4UcpzKQ6E4xwMjAGLNC4qjLTSBADPdL/UsDjHjxZAcFWDKQ6fQOAMhAJLNC4umMTU5NTQFAYLSVy3KQ/CsaYEAo0P1Ux3KQ68s4wMkAJLNC4ymMTE4OTeKAQEuADPpT8DEC5Pt9nTKQ7aJjAMkAJLNC42lNDA1NjewAABsDTPiVbJbAJLm/GbKQ72DmgMjAILNC46lMzg5OCwAgNSqiMpD21uksgCwj8pD4AJYykPEfagLCYA5ODfNC4+jMcYM8AwJykPYJqPKQ9RhlspD4XMgykPZa9LKQ8sULgMhAKDNC5ClMjEzMzWVPAcBVAAzzQTsgAAGXwkBIwAhzQtPAAGlADPGCt4lAIXKsZLKQ9nObiUAFZJKAAGoIdXjYvLKQ8NU58pD4SsZJQAQk+8dMOYY6TgDE3vvHYUtbtXKQxNEqyUAEJQlAGDltWDKRCheBTLwjicaFEVDHVkkJQAQlRkMAwgFAcAAM7BWkG0BgLT9RMpD74K88AGwMDM4zQuWozc5NZOgAAECDjOpwAoqAJCuAzbKQ/Z8ygMhADDNC5d5ANLpMmnKQ5o/pspD72R6ehZDRAL+mCMAEZgjAHCVBcpDlTZUIwAQe3MJY/jKRAW1BCMAUJmlNDgyDgoEmgAzof/YEAExpqaLfAcSAyMAY80LmqQ5NBQEAfYNM5tpVCsAMZ+sft4HEQMiAGLNC5ujMzMCAgGeDjONEprEAJCRVcbKRAmVHQMhAJHNC5ylLTE0ODWOAYPV1DXKQ4VSaCoAkon5HMpEDUNyAyMAMM0Lnc0AAWkBMxs3jmkBMR1ZJAYhBSUAQ56kOTg8BoPW/PbKQ313xFAAkYL/DspEEMB5AyIAc80Ln6U1MzPoBQFkETNt9YgrAJJ3QvDKRBRvRAMjAIHNC6CkMTc3NKYAAfkAM2ADSCsAkWoV5MpEF7qHAyIANc0LoSQAM1FIGLoQhFtckMpEG2jcJABmoqQzMTc3TgAzQ1P8KgCRTKFkykQfF6cDIgA1zQujTgAzNJqoJACEPq8gykQilDgkAEKkozU4pgqD20AiykMmpoybAIAv8/TKRCZDAzEGcjHNC6WjOTccBAEoADMX7TQoAJAhOpzKRCnxWQMhAHTNC6alLTE3xwQAkwEzCfkYKgAwE0aAAQMQYG4BEDfHBFSnpTUxNdcCc0b/ykLzY1AsACADxk4gMk54AyMAgc0LqKQ5ODQ5aAIAmgGXQtkJOMpD4jlFshsBIgBjzQuppDgy8gQBKgAyvSEA2BGhQs4xWMpEOHnVAyIAgc0LqqQxNjAzSgEBKgAyn65YfwChQrPTmMpEO8WNAyIAMM0Lqz0CAMsD9ARDXnUgykPvAd/KQ2Y2QMpEGLJwJABUrKYyMTV6CAGVDgBzBgGaDaNEE3dcykN7IpIDJAByzQutpTIyMXMG6EQBYc3KRA3YvspECCkrcwYBIwCQzQuupTk0NzY1/QACLAAzCin0WQAFcgYCIwBwzQuvpTExNtcSBCwAAHIGAlgAgAjO+MpDkuIPQySxNjE1zQuwpTQzOTm3CwJnEDMC/phYADAFIC4ZBCKlAyMAgc0LsaUzOTE1SQYBhABDQ/6ghSwABnMGASMAcc0LsqMtMjKCADIFQXFzBklECIw+cwaxMjLNC7OmMTM5MzPWAZJEAAZcykPwSOFVAAhzBgEkAJLNC7SmMTA0NzVZAAEuAABzBgEHAQhzBgEkAHLNC7WlMzQ1RwYC9Q8AcwYBCAEHcwYBIwByzQu2pTMzNzIMAiwAMtr4G4wBokPfns/KQ8ThMQMjAGLNC7ejODaxAIMEetbKQ9TFHrEABqgNpDg2Oc0LuKUyMTHbACL+RXMGAoAACHMGEDHaABC5nwY1MDSUgAAzxadWVgAwyk4KMAwR9gsGUDA0zQu6JQABUQAAegYC/gAJegYAJQAQu68CM8Aip7EaMMo1SHkDFtZ6BgAlABC8JQAzv78fegY7ypfmegYAJQBDvaQtMXoCgwOC7cpDuBeumgCRvFrZykPoJScDIgCQzQu+pTI0MjA3TgMCRQEApAYC8QAGpAYBIwAwzQu/xQCDATAJykOhnTxqAQYvBgMlAFLApDkxN3ECgwKLBMpDmwXKKwAHLwaCMTc2zQvBozNdCAKUASCNEnACJykrww8AIQBnzQvCozcwvAEBwQ8BKAAFwQ8AIQCBzQvDpDgxMDDBAjICWbYGBgJRADGDxTIWExEDIgCGzQvEpS0yNTGaAwEGBgKSEAYGBgEjAIHNC8WkMTA2OCABAVYA8QRgA0TKRAfFpMpDaVCsykQX69UDIgAwzQvGHwEBJAAwUg8sowBhLMpDXCHIugYEJABgx6QzMjcz6AcCHgEzQ1P8KgAHBgZhMjczzQvITgAAQgEwNJqoJAAZKwYGASQAEMkMAjPA6MxEEtTJ0cHKQ89YRspD1Se6JAAyyqMxHgoCfBEAKgYC6gAGKgYQMRsKdcukMTQ0MZF2ADAYsnB2AMEsykMh/9jKRCnACgMiAILNC8ylLTM1MOMBYAGTG8pDCT8eARMBkhJ/dMpELaAjAyMAkc0LzaUtNjAyMT8BADAFQ0L08XCAAJIEi1jKRDEdKgMjADHNC87OAHOGL8pEMOtm2gKFMqnpykL8sLMlAHHPpS0xMTM0qACCATAJykLXexBRAJBC66QIykQ0y3+pBmAxMzTNC9AsABE5gAkB/QRDQp4gMCwAgbJJKMpEO/bbLACROTjNC9GmMzUyEwljCspD04DbIhTj5IygykQ5QOXKQsf42AMkAKDNC9KmMjYzMDkwLgBCRABp5CgSAS4FACAgY8pCyxUaAyQA8A7NC9OiMzmTmQvKQ6ZgJspEMYA8ykOrmsbKRDT9QwgHMOQDok8EENQiADOxBrMiADy291YiADPVmQ3wB4KLhWbKQ+HVvdkXQkQJMgtEADDWozUCA/cBC8pD0S2AykQxTu7KQ9ml0kkAACEAMM0L15caETIpADPbk/YpADfm3w0pAMGkMjAwMs0L2KM1NjMpANBt2DHKRCfQOMpDfxXWowRwycpDG8zaAyEAgc0L2aQxOTkxKQAzgYHVKQA3jQBCKQABIgBwzQvaojgwkuwA8A8h66zKQv/JUMpDLlGoykMNE4jKRC77HgOiODDNC9siAPIIlYacykLj5MjKQ5qPAcpC/j7YykQyeCUiAGDcozI5OZETATNzRB96CQESE5BZzmzKRBvMZQMhAIHNC92kNDM2NSkA8Qmm9P3KQpNIYMpDs1oOykKtonDKRDyLsgMiAPEWzQvepDMzMjSRmQ7KQ44p8MpD+4YbykOaLGTKRAAWaMpDpFMxAyIAcc0L36M2NDUpAAF7EjLlby81G6BD6bJbykO6zaUDIQCBzQvgpDMzODApADGOjXiNDAJSAEFD3nUiqwwAUgAA8ABR4aM3MjYpADOxBrMpADe5KYQpAAAhAJHNC+KkMzIxMJKkACDwFY4L8AFSykObVhHKQ6BzjspEAgY5+QMA+BIQ4yQA9AiPU53KQ3KcQMpDmvKJykN8sLjKRBMT0iQAYOSjMTY3kykA07KT6MpDm8zaykO6trndLUACN/0DIQAxzQvlIwDzB/aFykN0KlzKQ7nvqMpDe+mkykQTRZcjABDmIwDzCNDK48pD+yN+ykPYJqPKQ//KMspDpLXOIwBA56QzMjgKYw7KQ+siOikAOfZdnmABoTIzOM0L6KMxNzcpAIPQZ1vKQ+ULp1IABmABgzE3N80L6aM1sQEw7p5WiAESMFEAAWQIUEO7MEADIQBQzQvqozMuFmMOykPQBL7KEwGiAAWHAQAhAGHNC+uiMzNcAQEcDAFcATfZs9kPAWCiMzPNC+zrAAHlDodzY0zKQ9lQUA4BASIAYe2kMzA3NkoAM+yuhEoAN/iw+EoAASIAMM0L7kwAASQAAaYBOfhNb6YBASQA0++jMTcwkZkPykNlUdjmENB0Cy/KRA/IkMpDhO7fDgGxMM0L8KY2NDAwOTMrADCEGDq0CPMCn8pDlL+LykPWtPDKQ83LEAMkAILNC/GlNjc0MC0AgIZqqMpDxtEDLQDCispDy3e3ykPZCEkDIwCAzQvyozE1MJSCAIONY8vKQ8HHsioAkMZuZspD3hGaAyEAMc0L8yMA8ALHU8pDSMHEykOVIxPKQ1LWOKgbE3IjABD0IwABrgEBYicA/wEMRgAQ9SMA8wjyG17KQ0mI0MpD+RSBykNSDyjKRB28NkYAcfalMTA0MTnqAAG9APIEu/dRykOT+WfKQ8CeBcpD4+H7AyMAUM0L96M4FQVjD8pDjQBDOhXglFzvykO7MSzKQ+lO1AMhAIDNC/imNzgzMX0KBD8BM7C6GCsAk7XEVcpD7rurAyQAcc0L+aYyODjvFQQuAAAQCAGzBJBDcpw8ykQVmPGrEgAkAHPNC/qlNTg4LQABsADyBFObcMpDlYabykNdr+zKRBrUBQMjAHHNC/umMzQ3YQcEWgAzJeFUcAEF3w0DJABgzQv8pDMwgxr3AQ/KQ6e7IspD0aufykOzvZfzAQEiAGPNC/2kNTMdAgEqADPHNIsqAJHL2z/KQ9ikwQMiAJHNC/6lMTc3ODZVADOly1BeAQA0BQheAQAjAGPNC/+kNDBfAQFWADO2JvArAAVfAQEiAHDNDAClMzAxJAZjD8pDpWfIXwEBVgAGawoBIwCSzQwBpTE4NDQ4LAAAggCAaImYykO0g7t0A3JIykQVZy4DIwCBzQwCpDM2MzcrADKogUZxAkdDtCAzWwEBIgCRzQwDpTIyMDg1KwABggABWQEBKwAFWQECIwCQzQwEpDU2OTCTiwLxCcfh7spDx5gTykPTHVLKQ8w+x8pD2EE5AyIAMc0MBSQAcn5mykNUYoQ9CAbVAQMkABEGJAAASAAzJ22cJACEMLsEykQmET9IAEEHpTE1oxtjD8pDxMhv1AIBcwAFEhgCIwBhzQwIpTIwhiAELAAAtwsBMhUHTAEBIwCAzQwJpjMwNjmUC2MPykPoCLyqAjj5dx2qAgIkAJHNDAqlNTY3ODQtAAGmBQGqAjf5dxxPAQIjAJLNDAumMzYzOTGcBAFaAAFRAQGxAwVRAQMkAPAAzQwMozM1OJGZEMpD4jlFHiXwAtfKQ+sOscpEAdTqykOg1isDIQDwDc0MDaMxLjaSmRLKQ1lKWMpELgOsykNkLDzKRDA/E0AHpcEDIQDzD80MDpkSykJdOsjKRBEkAspCgeNmykQTFErKQ3yu3CMAYA+jMTExkSgA8gNggHbKRCkrNMpCj8+wykQq6bisEwAhAHHNDBCjMTEzKADwCV/Ck8pEI++pykKOi6DKRCWuLMpDMkdNAyEAUM0MEaMxNwzwCxLKQl+ubMpEHoLRykKOaTzKRCBBVMpDR/qvKACQNc0MEqMxLjSSeADRXrDYykQWkNrKQoOzxiEYUMpDZ8KKoABANM0MEyMAMlJMtxQY40J+GiLKQ1zo2MpEGwXKIwAzFKMywwDwCVvsBspEBhiMykKPgFjKRAhrcMpDk6kfAyEAUM0MFaMyBwTxARLKQlpJ4spEA5NuykKMtsD2E1DKQ5kV+CgAYzLNDBajMusA01p1gMpEAN0CykKNAS+5FjCe5lkoAHIzzQwXozIyOwHwCV42PspD9uBTykKPqATKQ/q/9spDqcAKAyEAYs0MGKMyMngAMlsZ+4UkR0KOGeN+FgAhAGDNDBmkMTExC/EMEspDwnYBykQ7k8nKQ8r7bspEPYQRykKl33sDIgCCzQwapDM1ODcqAHASecpEON1dDQ/BScpEOv7zykK6CGwDIgBgzQwbpDQ4ARBjEspDwa7wNzThyjVIykQ1khrKQuVvMAMiAJHNDBylMjQxMjkrAAE9DzMt0eh/AIAv837KQwkyC8IOgDEyOc0MHaM1LQiwEspDxGXTykQbaVKNDMDlykQdJ9bKQ1RgqgMhAIHNDB6kMjIwNSkAMcFMVAwJAH4AwUnKRBU138pDdCiEAyIAkc0MH6UxODEwOCsAAX4AMA3YvisAsEjKRBAsGMpDhCfPzgSyMTA4zQwgpS03OTMsAAEMECALIoAAIzVJZidCilu4AyMAgs0MIaUtMzgyKwEBLAAwCJ00WADCScpEClu4ykOPyJADIwBhzQwipS0ydxcELAAwBebI2ADC5spEB9cQykOU0eEDIwBizQwjpDEzEAMC2gAAYRICKwCRBVHyykOZ3B0DIgBgzQwkpC0zXxIE1gEzAHnvgQAB9h1Bn6x+AyIAcM0MJaUtNTYrBAOAAEND+4YbKwAFXgsCIwB2zQwmpDIxNIAAQ0P1tqbeDpH6XG7KQ6ojkgMiAGLNDCejMzRUAACpAJhD8Q/yykPIRXd+ApEzNDDNDCijMjJRAEJCWOvcJjLgQoyfD8pD7+ZFykO0mbvOAoAzzQwpozIyNFAA8AhCWNUxykPmmNzKQo3ylcpD6twIykO5o0YDkDI0zQwqoy02MCgAASQCQEPmNVWhAMDAykPqFeXKQ7pqGwMhAGHNDCujMjIjAgJ4ADLhj41uA5BD5dK5ykO+rUd4APAWNc0MLKMyLjOSmRLKQlcJospD278sykJ9laXKQ+Bl4MpDxBogAyEAMM0MLSMA8whQiQHKQynA+MpCec71ykMzDmDKRCV8aCMAQi6jMi5zADJRfDuTD0dCd4W+DBwAIQBwzQwvozIuNsMAAoEEMwkyEIEEgBG6PMpELdFxUABwNs0MMKQxNGkNALgBI+jM2RkBaxAF2RkBIgBhzQwxpTEwqgqyEspDvvj6ykPQgfLjAQKyMkLPuuIDIwBxzQwypDEwOH8AAlYAAbYZAVYAkcnrbcpD2pSTAyIAYs0MM6MzMSkAM8OewgsH4MluOcpDxBsMykPgZPQDIQBkzQw0pDgyqABzIqfKQ7Vgy1IAMLmj98EBIQkDIgBzzQw1pTEzNroDgL4y1cpDr5BrVAATODwxQvCsaQMjAHHNDDamLTEy2RqzEspDvQknykOqhxstAAXmMAMkAGPNDDekLTaRBIDC2J3KQ6XgZywAwTnKQ6ldbspD+yKSAyIAVs0MOKYthQABWAAyhItYGDkgQ4lQEUMNpvoDJABgzQw5pDIz/h8ALgEA3AAzf8sgLACRg2GqykQQjysDIgBhzQw6ozIz/gECKQAzdCpgnAgF+w0AIQCAzQw7pC0yMTdyAgE7BfEFQ0jBwMpDyKgUykNQgtzKRB4fSQMiADDNDDyKBzLBrvBLAgIkAIQaQJDKRCuv3CQAYT2kMjEzM6AAgL+/H8pC+yZIiANhdspDBVJo0BEAsQOiMzPNDD6lLTMxNysAgr6WXcpC4lageQACGxJCM6HSAyMAcc0MP6M3MDWjAABNAUNCughwKgCQxm5oykQ5cjMDIQAwzQxAogAx6r6y/BdQykPw8bFVBhIQVQYCIwBiQaU1MTUzAAYBtxszMIhUKgCSMqnqykL8sLMDIwCCzQxCpTI3MzaCBQEsAAEsBjnwjicsBgAjAFLNDEOiLcwAg+10qcpEGOQ0KQDxBBqiuMpDXnUiA6ItM80MRKQxNDBNB0ND50KXKgY48CuMKgYAIgByzQxFpDYxMlkEASoAMxBdZyoAkRJ/c8pDfwI1AyIAkc0MRqU3ODkwN3QBAaYAMw2m+isABRcOAiMAgM0MR6YtNDY0+QoQEtMSE59VBjfvyARVBgMkAKLNDEimLTc4NjMyLgAjKRdrCAGwAAVXBgMkAIPNDEmmLTQ3NjEHAS4AAXEIAS4ABVkGAyQAYs0MSqQ4OS8IkEPm3w3KRANhqjIBGChaBgAiAIPNDEumLTM5OTEGAVgAAbYtAbQABVwGAyQAkc0MTKUzMjU1NbMAM+VSxIUQAC0AokP/AyLKQ6V83gMjAHPNDE2lNjEypgMBLAAz9hlCLACS+ZZJykOq6bcDIwBxzQxOpi0zMTEcExKKGzPwrGktADH075U7BBMDJAByzQxPpDI2OL4BAN4AAhcGAAoBBhcGASIAYs0MUKMtMTkCM+n4jUoFASkAkOULqMpDv3RYAyEAY80MUaQtNDkIMuhsRBkG8QBD72R6ykPe2KvKQ8WnVQMiAGHNDFKlMzJiOwDjAXDvPMpD0B5q/R0Yen0FASMAMc0MU2IDFjcsADPKsZKAAILPWEbKQ9UnuoUDkTfNDFSkMTc3NisAAdQAM8VEuVcAB6kFEDc6DFJVpTMxMDQKAWUCQ0O0/UMrAZK5QG/KQ+s/kQMjAEDNDFalbRUCKwEx5CkXSAEDVwAxs9OXZgEArQ0QNFYBIFemqwQDLQYx48WPAQgDLQCTrspGykP1tboDJABUzQxYpC2OAgEyATOlfN4sAAiDBQCMAhBZNAATNi4FgOL/aspDhO7gLABge8pDiM9upgkRSVgAEDYxBWFapDk3OTSOBAFSHDN/BBDdADGDxTKpAxEDIgA0zQxbWQJDQvmYIOwQBe0WAyQAMVykOAsPAAgDIBjpqAWxXMpD7wHeykN76aQhBACsGAAKD1NdpTE5MVUCAP0AQkLj5MBVAKJC82NIykQz05cDIwBBzQxeoxQOA/sAQ0K279gqAAYxBfIPODMzzQxfpTE1NjEzkZkTykN+HdLKQ/48/cpDiL4CEAxSQ6LF/AMjAHHNDGCjNTU4KgAzlxLlKgDgnH7SykQAqz7KQ6MphAMhAFDNDGGjMgcQ8AwTykODUSnKQ/SM+cpDiFp6ykP4CgDKQ6x2AAMhAFLNDGKiOHkAM5ifLycAAE8AB9gyoTgzzQxjpDM4NzRPAAGhAPEE6nlsykOGzjDKQ+5ZD8pDtibxAyIAgc0MZKQxMDMwKgAwkzNBKgATbe0UBdEiASIAcs0MZaQ0OTBUADO7GVUqAAGnBwYqAAAiAJHNDGalMTExNjFVADN/qhs+EwHOAIDalX/KQ8nqgY4dwDE2Mc0MZ6Q0ODg3kksBM7ymjCsAM8Rl1GYUQcpOCQMiADDNDGgkADDoCLx6ABNsmwMFqygDJABQaaUzNDDIBPALGspDhzDNykQgcxjKQ5avXMpEI75bykM6BpMAHdIwNTXNDGqjMTM0kpkapAACngyEiYQnykQgQVWNDlAzNM0MayMAMPFUTN0D8wFFykP3JK7KQ9ObccpD0OSPIwBAbKQyMsAHUBrKQ+EPTR4ASAwB0waRDBo7ykOMS4kDIgDzFc0MbalEYXRlSW5kZXiJ04jYrd/M6BgAm5kBykNPoiLKQ8c0i2IpMNDkkGcA0XACrTEuIGxlZG5hIDL7A/IVbpkEykMtipjKRDHjxcpDV2FqykQ0NqnKQvBKuQKqMDEuMDEuKgAQbyoAgqxg68pEMbIBqAgPKgAEgnCZBMpClkro1UL0A0LV00jKQy2gmMpEJtfaAqgxLlIAEHFbIdZ4sAzKRDJ4m8pDj7cmhhkIKACDcpkOykOHlFXNBjOaLGQFBziTqR8oABBzKAABGAIzrHbsiBeIsR2gykPzYmAoAPgNdJkPykNO2xHKRCuwUspDdNBoykQuNPrKQxAsGCgAEHUoAIOCiwTKQ+Mb1vMTiOfCispDvL12KAAVdigAEIVtB8mVhpzKQ4q/QMpEDOB4APgNd5kQykNK+27KRDX1LMpDcPDEykQ4SIbKQs+7zlAA0HjTiNnL6BtFGADcABnNATOqcRnzEgGVBAXNAdOxMzEuIHByb3NpbmNl0QHzFHmZA8pDpKGjykQgpGbKQ7wY3cpEI4yWykM6zaUCqjMxLjEy0QEQetEBAcQWAdEBOIeYKfsBCCoAEHsqADPIqBQqAD/d9hkqAAUQfPsBMvAps/sBR0MhJJz7AQl+ABB9/QEAbAT6BEQyeJzKQ7VJ4MpENS8IykLoh8J+ANN+mQvKQ4f33spENWBW3AAFNwEQrAMBMzEyLv4AEH8sADJYJqNlH+xDiYQoykO95yPKQ+aY3SwA9gOAmQzKQ15ZospEOgcKykOIzub+EAqCABCBWQIz34NPpw839l2egQIJ1gAQgioAMeFzIEs2V8pD+LD4gwIJKgAQgzUCgnsDZspEK36ONQIGhQIJKgAQhCoAgt8fxspD4rk6fgCaQ+gmE8pDvFntqAAQhWECM3ZeiWECAIIFBmECCVQAEIb+BP8IF9kKykQ8KJ/KQ0ZUucpEPecjykKixuhXAgIQhzEAAK0E+gREL8G5ykQDH9vKRDFO7spDA8RHhQAziJkUUxWD13wBykQA/kS5ADzBxsaDAdOJmRXKQ8ZVpcpECvCO10UxD2V+SQMMLAAQiiwA0mPFj8pDF+04ykOMnaZlAkxEKVyCLAAQiywA1pg8kspDA8YgykO05ldJDwwsABCMLAAzk5bJ/QzcrrRFykL8sLDKRDKp6iwA+g2NmRfKQononMpEErDBykL0wzrKRBYtyMpDcEjhBgHwA46ZF8pDnah/ykQSG+rKQ7mNDCcXEC0xFxpLKgAQjyoA+gh9VsHKRAEOxspDmo8BykQEi1jKQ5tpUioAEJAqAAC4BEJD+4YamgSaRAFAFMpDof/YKgCwkdOI2k5ROhMwAJFABPAOEODTykNDU/zKQzt83spDT7vQykQeUQwCqTE1LjYOBPUeMs0MktOI2ky+5T+wAJOZCMpCuGRLykQ3UJ7KQvl3HMpEOQ8hykLJhvkCqTEzMwDwApOZCspCvpVxykQwuhjKQvyPNQF5eJzKQv47JCkAEJSWAzFZsu3OC/kAykOE3l7KQ7C6GMpD88XoKQCwldOI2uq5lAvYAJH1AqDh1b3KQ4VSaMpDhQAGVAUGywKwMs0MltOI1417/000APABE8pDd+rTykQwJUHKQ4qt1LEEZgDKQwI3/SAB4TE5zQyX04jYrRaiflgAKwgyuGNf2ALmQ8a4QcpEMYA8ykMC/w00AADjDRCYfgGDU4HGykOUDKhOCTCbaVKtARlXKALgMM0MmdOI2TXJFJpwAJEyAvQPgilUykON2MDKQuuGrspDlNLOykQH1pkCqzIzLiA2vAShmtOI2k8aZHzwAPsH8hYAmzPKQ/W2pspDThQBykP8TSvKQ6gy1QKwMTYuIMSNZXJ2bmEgAwHwDJurU3RyaW5nSW5kZXjeCUqnbMOhem7Em9wAJP8Bg20RIMpERRJ/RQeySF44ykIeHIUBp0wnADDNDJwnAIKbVhHKREH5AEJBl0RE4TDKQlXs8ycA9gOdmQHKQpMyVcpDRBsQykLDPCZNAgcnADOemQLeBjJFdgcqAZdESI+GykIbB6EnABCfJwAAnghDREIqxXUAAKYAR0JS2BAnABCgJwAzV2Fq5yzXcCuLykPszMfKQ7ezOScAEKEnANOa8onKQ+EsBcpDp1eZMQA3vYOaJwAzopkDdwUzQyKtJAKHRdkZykJGbmYnABCjJwAATgBCRD+lpk4Al0RCXBLKQn4+1CcAEKQnADFSurYtBPcAykNxt9XKRDXD3spC4+EPJwAQpScA9whA6MzKRCvhoMpDXAZIykQuydDKQw3YvycAEKYnADOlZ8iYCNey9oXKRC6YDMpDDp/PJwD3DaeZBMpCF9y6ykQ2JvDKQnTUGMpEOKwOykLMn4snAIOomQTKQ9MdUW4IL932JwADEKknAPcIBs4xykQoAYfKQx7TGcpEKoalykMe5WxOABCqJwDQ9TTcykQn0DjKRADM9ycAHKQnABCrJwDxA5ziW8pEBxB1ykOmkXXKRAkyCxojB04A8gOsmQbKQ8CGL8pEN4JiykPNsWSFB0dCwceyJwARrScAADgBJCc7JwCHKfHOykMhOMcnABCuSwgAFBMCTgDXzhTtykQ6OM7KQsA5kScAEa8nAHNMVMpEJ550JwCHKcAKykMh/9gnABSwrQT5AkQhOT3KQ3o+LspEJFMyykM3cAIQsScA9whaef3KRBqiuMpDdZd5ykQdiujKQ1LUYE4AELInAAFwAvgCF1d0ykOL14LKRBo/pMpDYAFfARCzOAgzz6E2iQo23ZN8XwcHTgDwAbSZEspCpcl4ykRBARjKQtJ6AodDVHLKQm646CcAELWtB4Dw8bHKREHHPIYIEPknABxxJwDStpkUykMtipjKQ6UZVsUgl0OzDXLKQ/Fyjk4AELchBzM4YnNvSwCxC5dD8pw7ykOx48UnAGC4mRbKQ3wEBvcDIEFUykOMOh7KRCMphMpDPFntJwAQuScAg7NaDcpEGIEifhqHG8xlykNZzm4nADK6mRZ8AZ9D4GXgykOLEHHPAwIQuycAgLHNxMpDy9s/UwK3LspD0tVNykPRqrNOABC8vAWCLxbhykQqVOBEB5dELgOrykMQ8VEnABC9JwAATgBDRBjkNJwAhxxhO8pDV3sUJwAQvtQF9wj+HdLKRAFx2MpDIeusykQEvRvKQ5sFyicA8ga/qWLEm2xvaHJhZNwAI5kBykOJIJ/jBLBDo3f2ykRILHTKQssCJKlCKQAwzQzAKQAzqnEZvAGCv1yCykRE4TGLBQgpABDBjQUyyW1MjQVHQw3GaI0FFapSAEAszQzCGwX5CInnsMpERURDykOkPwbKREjBSspCF+tfUwAQwykAAnwAAAcGML+/H68AEn6SBQgpABDEKQAzcn7mlAEA7AGZQ+xpP8pDuBbBUgAQxSkAM6iBRpYFM7vfejMAAJYFCFIAEMb8BAEeA2BC8OnKQ6FUAQWYBQgpABDHKQAAUgBCRD9z4lIABpoFCCkAEMgpAAGZIwFhDNmSz7nKRDWSGspC5W8wpAAQySkAM15Zop4FN4KLBJ4FCFIAEMopADO0g7s4DgAeGAagBQlyATLLmQS/GQKjBTfH4tqjBQjuARDMMAWD3r0qykQ19SwEFgXMBQgpABDNKQAATw0CpwU3RMhwpwUIKQAQzikAAP4G+QREB0I5ykO21irKRAljz8pDkbhi9wAQz10FEM4GD4c3UJ7KQ+KczYQFCFIAFdApAAGGBQEpAAWGBQgpABDRYQUzzz2u1gU342LyiAUIKQAR0ikAAO4EAYoFASkAiSojHMpDIHOOpAAQ0z4FM31WwYwF2ZfZCspEJISAykM27gEpABDUKQAB+wkBjgU3kUNvjgUIewAQ1SkAAHokl0QXJbDKQ6Kx0ZAFCCkAg9aZDspD3x/GkgU386enkgUIKQAQ15QFMtdhapQFQEMSbRxcCGmuykJx1SqkABDYlgXX+XccykRBxzzKRAK8yJYFCFIAENmYBWB6Pi7KQ6R4BgByAiBDsmAIOfHWFlIA8QPamRXKQ37jC8pD4+LnykO0IDIkAAEuAAkpABDbJwXQjWPLykQf3kLKQ6PbfpwFEoWcBQh7ABDcKQCwxAJKykQYT17KQ9rgBokbmqDKQ1qVf1IAEN0pAAH4AzLgAlhIAUFD5pjdbg8JKQAQ3ikAM8ISeaIF2djttMpD0nHFykPSDjspAIPfmRfKQ1HzpKQFu4CbMspELdHnykMRuQIQ4CkAAqQAAKYF2dwGR8pEHC93ykNYQiRSABDhKQAzJQQ/Jg03VQ4QqAUI9gBw4qJhc9wAHXoFMqUFK3AFR0OvemqjBYCkYS5zLs0M49AEM6XLUEsFAB4qBtsKAyQAEOQkADONx1MRATeWTMAdBQMkABDlSwSDoxVZykRCv5tXE4RFp1XKQkmKqSQAEOYkADOUXO/BBDeeDAnBBAMkABDnJAAzhBg6vAQBYQYFWgpwo2Euc80M6IwEM8yJjy8KN98gsmMEAiMAEOk0BAFzBfAKNAVbykOmLtnKRDZYtcpC3zpbAaJhc80M6iIA0+BJc8pELW7VykPk7zwxDTIJ+RwiABDrIgAzRxvJoQQ3VdNISAoDrgAQ7IsA05Gn48pEJd/xykKtjG8uADQo+eX2ABDtSAAAhQ9DRCBBVAULgiLGcspDPeY3agAQ7iIAM7edOuIE1L6WXcpECTILykOSG+pGABDvJADwDygeqspD9VMdykMyMUzKQ/n50cpDqoYvAaJBU80M8CIAAMgAAhkZNumVBJseAmgAEPEiADLH4e6HMOJDy8GSykOASCzKRBIb6iIAMvKZBjEZ9ARENx7ZykPsroTKRDmj98pCxOBF9ACD85kJykPkjJ8VBdTtEgzKRDnVRspCw1XUJAAQ9JUEg5lmP8pEIQfvigEFcwoDSAAz9ZkOgQsBIgoQ/RUFhDFO7spDA8RHSADQ9pkSykMVha/KREDPU/sCED6LBBKtiwQDSAAz95kTvxGOQZXuykQFpIQkABD4gQQAFQ+RQ6ONDspDzneJ7QlUykPynDtsABD5fAQAXgYCfATUyvtuykPxD/LKQ7NwDiQAM/qZFlIDAXcEIK3uNzd098DKQz0g/iQAEPskAACTCAJJBDOsxHOqGzS+SqskAIP8mRfKQ4IoaBsEAScIBRsEA9gAEP0kABDexgcBvAk36TJpFgQDJAAQ/iQAAdsLATcRgW0RIMpEBItXyA8EbADzAf+rbMOhemXFiHNrw6GbmQEuCgERCTd5dxwRCRCrPw8DKQDzAM0NAJkCykNRLmvKREIqxPMLi0VEQ8pCT7vOKwAQASsAAIcAAhUJM34d0isEO73nIysAEALgA4JbQQ/KRD/Xa/8Ym0RCjdfKQnsikisAEAMrADPKl+aeCAK7BgQ+DgqBABAE2gIyqzc+EwRHQ7xDAxMECisAgwWZBspDwCKnzQPb1XCsykQtC03KQxTSzIEAEAbqAtPBrvDKRCrpt8pD1jbRLgQ7E0SrKwARBwsHc9qlykQ+rb4LB4tAOn3KQpAsGCsAEAggAoN7ynjKRBiycBAFixv+KcpDWQdeKwAQCSsAAKQBQkPMoWPyCZtD0zfpykPRSBcrAFAKozE2Nc8QApwNAYEQMIhaet4BA4EQgKQxNjUszQ0LrAEBgggB1wE3iL4D1wEDJAAQDCQAEICvEQHQATeJ57AMBwMkABANngGCgP67ykQ/paYkAEJEQo3WyQEDJAAQDiQAM+EPmBMW1OpcFspELma+ykMPZQgkABAPuwEzvWyvuwE3xGXTuwEA1QAwzQ0QswEz1vz2swEBXgoFswECIwCDEZkJykPXxAdnUQHbFoMtPRLKQxQLvCMAghKZCcpEA4LtShcCJDcErzYxAaQtagAQE7gEAGcBAgQPAUESBQQPAkcAFRRvBAHqATcFcr/qAQIjABAVtwEzlek44gE3oF9j4gED9wAQFiQAAPwBl0PMPsbKQ55vkdsBAyQAYBejNTA3nLIDM4kgn4cDMJJtHc8HA8oSACEAMM0NGK8BMIpKTCMAZ8XKQ5MzQfcBAiMAEBkjAAF0DgHSAQAjAAa3DAIjABAarQEzi3P50QEBBgEF0QECIwAQGyMAATQXhyt+jspD/6ob0AECIwAQHM8BM8Ur+M8BOMwlG88BAa8AEB3PAQBsHpdEJ2ywykPsS+cFEQJGABUeZAYBUAsBiAYFUAsCIwAQH6sBM1jttIgQ02q/nspEGg3gykNgyHxpABAglQPzCO3YMcpEPCigykPyffnKRD211cpCpFFaIwAQIYcBM6GIJKsBASsOBY0DAmkAECIjANef+9rKQ8w+x8pDqOTQkg8CIwBBI6I4MXwDAHYXAmsON5osZKgBYKI4Mc0NJIQBM5Rc76cBN5ryiqcBASIAFCUiAAJIBTeZyNxdDgEiABAmggEBRAABdgMBYwcFpQEBIgDwFSeZA8pCkzJVykQpjkbKQqpwLMpELEUoykMX618BozgxLM0NKKQBM81N3KQNN9H0kaQNAUUAECmjATPtdKmjAQE6AYIpwArKQyH/2CIAECqiATPuO7miAQEiAAWiAQEiABAroQEBkgYBoQE3eLAMoQEBIgAQLAIIg7O9l8pD+4YbkDQE1DMCZgAQLcIBM/LhgsIBN/ZdnsIBAUQAEC6eATOr/k5+ETexzcV+EQEiABAvIgAA2QECwAE3sECPwAEBIgBgMKNpxI2WaAODXM1YykQ+34JQAvARQfkBykKCN/0BpEnEjDrNDTGZAspDX+XrykQ/ENDKQ2y6AgBGBURCgKnbJAAQMqIB0GelMspEPIwoykNwK4usAWSnykKU0swkABAzPQGAafiNykQoll0kABOMYwbxAB1ZJAGjScSMzQ00mRbKQsEFUBJNrspCUAiURBXKtcpDcdUqRwAQNSQA9AiCKVTKQ7rNpMpCn5hRykPBAY3KQ+N+c7MAsDaoNDY1MDQ4MzSV4QABkAEB4QAoj1PhABSpJgBALM0NN+YAM26fQeYAN5B9SuYACCkAEDgpAPUJNtYqykPWUlPKQ18gsspD2vgbykPJh+UBeAAwzQ05EwGDcn7mykQ8WmR6AAUTAQhRABA6mQIzPQknPQQ3YXI0mQIHUQCQO6RkacSN3AAX0wAzkN/n0wDyAZu4rspEQcc8ykKDxh4BpUS1ARA8JQCCoF9jykIIbOBKEJVCML6wykRHNBUlABA9ywAzkgmU9AA3nH7S9AAESgDzAz6ZAspCngowykPQ5I/KQsyJkPoANc4trUoAED9KAPUIppF1ykH+PuDKQ60nEMpCJFUQykRH+q8lABBAEgEBuQABEgEBxwOFP3PjykKWYO0lABBBJQD1CGCs/MpCEbpQykNt2DHKQjoMIMpERp8+JQAQQjMBg1K6tspCDqVgLwCFNu/gykRG0QIlADJDmQXcAkJB66QgegKVQhsHsMpESI+FJQAQRPQD9Qh9VsHKQcym4MpDhaSEykILiRDKREmHbyUA0EWZB8pDZIyfykICO7DVAbXlykIqhjDKREeXnSUAg0aZCMpDhs4xlAA/jWPMuQAA9Q1HmQrKQ2kxfcpB2QlgykN3I8LKQhTWgMpESPKYSgCDSJkLykNYJqOUADBmGOkNAWVAykRJJFwlABBJ9x6DaGxEykHfQcBKAIUX8sDKREjA1CUAMkqZDUMBQEHS34CACR93bwAAEEuRBN9xt9TKQeV6QMpDf6oaSgAA0kyZD8pDb2R6ykHMpwAhFgF8AUVESVWqbwAzTZkQ3gABcgEB3gCFHiPgykRIXcIlADNOmRGXATLlemBzBA4DATJPmRKOAwK5ADJ9VsBXAQlvABBQKAUAjwSSQboMIMpDej4toQFFREocRW8AMFGZGl0ZYhfKQ92u/iQGlUPiuTrKQ8HGxiUARFKqY3oMBBCUOgMynOJb6whCQ7f/12QNhEKFUJABqkNaKAAwzQ1T9QIznah/iQMwuSmEPwNqxcpCgKnbKgAQVCoA+gg2EPHKQ9AeaspDa4TXykPVi0PKQ870vSoAEFX/AjOajwEkAze2EAUkAwl+AMFWqnbDvXJvxI1uw63HBREzVAbwEemjykPLXgrKRAelTMpDlTVpAapWw51ST8SMTsONzQ1XYAAzWbLt8CnneLAMykQFg7bKQ5l4lQFSADDNDVgqADDRkQjDAUDwykPgkwOAUtggykRFEn5UAAR8AFLNDVmZFXMH8ARCvq8gykMHk2nKQt2v6MpENooDKgAGfgAyWpkXbhlAQ38EEG0LujLKQ4YYjMpEDzO6fgAQW50X+giZZyvKQ1XuzMpC5VHYykNjG9TKRBl5CyoAoFynenByw6F2YZ25AfAURY+AykPnXwLKQ79cgspD+r/2ykOpwAoBp1pQUsOBVkHNDV0rCPILorDlykQ1khrKQu0RIMpEOUDlykLH+NgBp1pMADDNDV7/AIJdkpDKRCDWKzsDl0QjvlzKQzoGkycAEF9OANO57r3KRALM1MpC9NBorCtEmRX4AZoAMM0NYE4AM+HVvU0BN/ArjE0BBicA8gNhmQTKQtRI18pEO8WNykMX2QqbBUdCmXmAwwDSYpkEykPCEnnKQ8jBwHEal0PNaHTKQ9cXjMMAEGMnADL3h0szL/MERAVBccpDqiOSykP6XG4Br+KAnp8A8ADigJwpLs0NZJkUykMJIYu5D7FUykNQZ1vKQ/CsacAvB30A9w1lmRXKQyzDh8pEEPI+ykNlUdjKRBVnLspDc2NLJwAQZhUC8AOa8Z3KQ2Pi6MpC2nn+ykNwSORpIRfHpAAQZ04AgAqt1cpCvq8oJAOg8spC3CHIykQ2uycABLUBEGgPAgG1ARA05UkAMQCXRDkPIcpCyYb5dQBCaaJ6YQIUAVUbkEPH+rDKQvNF9ngD0GvKQ9RhlQGiemHNDWqPASCfNfEdIHicChQTUQ4CMuVvMCIAEGvYAfAFwzwmykQQwO/KQtjr3MpEE3dcykOyDwFEABBsIgCCkafjykMv8/SsCPABQzxbyMpEIykOAaJaYc0NbYABM2MAVs4B8AVyfuXKRD9ClMpCl+tfAaJaQc0NbvAB0vsFPspEMePFykMGByC8E0JC8dUqiADyDW+ZCcpCrxbhykQOCg3KQrt83spED8iQykOE7t8iABBwUwYQAwg3Mjr+8sEBkkQ9IP7KQqj4DiIAM3GZCjsUMjeCYsknQkQ5o/jgEgEQAfIDcpkNykQEetbKQ9r4G8pEB5RVVzNCQ8Lwc0QA8g1zmQ3KQy/d8spDDEx0ykM7fN7KQxl5gMpEK+GgIgAQdCIA8ANp+I3KQpNIYMpDdNBoykKvLOjJBBJjIgAydZkQVAFAQ7uTyRMCsv3KQ8HHsspD4rhOIgAzdpkQiAABohMBiACChnwUykQPAfYiABB3GQawHH++ykPAngXKQyQjYwE+LTLfO0ciABB4IgAArwoCIgDSZ6UzykPE4THKQ9+ezyIAEHkiADONAENEANKQ3+fKQ8R9qcpD4AJXIgCAepkVykM5KYSWAvIBIMpDQzwmykLal1jKRDbtFSIAMnuZF6EG8gREEk2vykN7A2bKRBWY8spDcpw7IgAQfCIAAVQBg/vpospDEBnCwRYQoU4MAHYBEH0iAPIIyjVJykPKsZLKQ889rspD0augykPS1GAiABB+IgDyCLjF+8pDVGKEykO++PrKQ2GPjMpEGdwdZALyDX+ZGMpDsKQXykPrP5HKQ7ZzjcpD8dYWykOyqepEABCAIgCCeLAMykPeEoaAE5JD5KkMykO/1vQiABCBIgAAdAaSQ9a08MpDoSWHLQdCQ8bRAiIAM4KZGIQFYNCB8spC/usSgtd8AMpDzQQAIgAQgyIA8gh+GiLKQ5o/pspClMB3ykOg1irKRAHU66oAEIRmAAGkBvIDhO7gykM+lXLKQ4uFZspEDH1NRAAQhSIAgpOWycpDJqaMTQ6SQzSaqMpEJRlWIgDihqdvYmRvYsOt3AAhmQE7A5BDx5gTykMyMU2dAHTzykPT/g0BJwAwzQ2HpgOC5t/6ykO3UJ2GAZdDvYSGykPm+3onABCIqwMzB5NqiQPXIF9jykQ0BVvKQvHVKicAEImwA/cIEaQ0ykMkUzDKQnfo/MpDLaCYykQm19onADOKmQYQJzIXV3QfQZdEGOQ0ykNlbzAnADKLmQZaBOFCqoYwykL/qETKQroIcMkDBycAEIwnAILOFAHKQpG6QGMGMEKfrrMNJ0o1JwCCjZkGykQBYc11AENEBjlaRBUKdQAQjswKgjCjK8pEE9pu2wJCRBXKtmMNBjgBM4+ZB6ID9wOMTHbKQwCbMspDj8iQykQKW7h1ABCQJwD3CNwIH8pDhVJoykMBYkPKQ4mVlMpEDXU2JwAQkXUA19OA28pEQM9TykPdk33BDwZ1ANSSmQjKQ9PkY8pEQJ2PJwB3XBLKQn4+1E4AEJNJDoPvyAPKRBfsS4wbhxl5CspDYxvWJwAQlCcAAZ8N9wOGGI7KQ3J+5spDifkcykQNQ3InABCVQAUxHUT3dwH3AMpDLlGoykQ87zrKQqqGLycAEJZFBTL+HdJFBQLPAwVFBQbDABCXTgAAGC4CRxww+qDK6gAw18pCOAYGJwAymJkMuwoCfQmBh5RVykQIzvmUTAd1ABCZVAX3CLVJ4MpEDp7kykPHfmfKRBGHFMpDgXHYJwAQmicAMuTvPL8FR0P3JK6/BROoMwNALM0NmygAM4mEJ64BAOUKBoMDBygAEJwoAAE6AQHtBTd/qhvtBQbFABCdJwAzixBx8gXXm1YRykKtonDKRDyLsp4Ag56ZDspDdZd5DRnYjWPLykQnnnTKQyqGL3YAEJ8oADPmGOkoAD/5FIAoAAMQoCgAM8FMVGcZ19JXLspEJCFuykM4ekt3ABChJwAAgAXARB3t+spDKzc9ykQgtw84RadVdwAyopkQ2hkBdAYCPQEFdAYHnwAwo5kRBwpjeMpEPVJMShAAzgJHQouFZXcAg6SZEspDjDoeOT03l3ZuWwgGPAEQpScAgIWkhMpCzKNAhAZg6MpC3z4QsRsXPk4Ag6aZE8pDIeusmwU2N506LjEHJwCgp6JvZJmZAcpDNuEAAREFN0r7bhEFYKJvZM0NqPYIg6dXmcpECAherhyCCvCOykOOnuMiABCpBwUAbwACkAg3Kzc+BwUBIgAQqiIAABcLAnsKAPMRBnsKASIAEKskBQEKBgEkBTeRp+QkBQEiABCsHwUz4XMgBBsAuQJARC/zfS87EguIABCtuwMB3RQzMnicPQLwATTLgMpC66QFAaNvZDrNDa4jADPiOUWMFdLlUsTKRDAlQspDCGr6RQD3A6+ZC8pCPQsAykOC/xDKQm6bkpwEAYkAYLChMdwAOTgBAmgxADgBNlzNV2gxcAGiMS7NDbEiAPEDi9eCykIncVDKQ47wFcpCT7vQQhhgAaExzQ2y8wDwDwheKspEKAGHykInW0nKRCqGpcpDHuVsAaIxKc0NsyIAECqWFIMGSdrKQjnuvYUBMZRvREMAELRYAQFuDTBGbmAsBbHaykJrpADKREOFwCEAELU1AQAbIZND05txykN8j7AUAqDNyxABojEtzQ22IgAgRlT/KnFuZspDTtsRlBLAykPa+BsBokAxzQ23IgCCoxVZykOgc46kKJFDpRlWykP/ZqplABW4IQAwmdwcGAuxUMpDnoLQykQC/pghABW5IQAzk0WYIQAxl+xM1wABIQAQuiEAg6JPNcpDFl8UYwCBH6x8ykQqVOEhABS7IQDxBELDVdjKQ6UFK8pC1GKAykQ3s7AhABC8IQAz48WPpQAAEQSRQ6S2uspD/8lGIQAVvSEAM5l5gCEAgZ4gNMpEAy/mIQAQviEAMOQpF6UA8QGWykPm3w3KQ5eIwspEBnufIQAQvyEAcOL/aspDFZltFnAY6cpDHudEtQERLyEAEMAhAILjYvLKQsTj8F0CCqUAEMFtB/EIAifyykO6B3/KRAOC7spDvq4zykPl0c1CABXCIQAzoBAGIQAJxgARwyEAIlm2xgDSRAOC7cpDnbysykQDYYwBEcQhACCLBBQGEPpCABvtxgAQxSEAMgH2LsYAS0QDUZ/GABHGIQDxB5MbykMIbNTKRAMf28pDEbo8ykQt0XGlABDHlwcz2Caj5ykAkQsGgx8A2QIzyJkHpQDyAsZuZspEA7SxykPLFRrKQ9lqawEQyZ8MANUJYEQR6pzKQikLBicNAEIAEMqnAwBjAJZD1GGWykPa3YWSWAGEABDLIQAz1dQ1lAY32bPYpgdgoi0xzQ3MIgCC12B+ykNgA0imAJFDahXkykQXuodDABXNIQDxA1FIGMpD2hZ1ykNbXJDKRBto3CEAEM4hAAFkADMJ+RhkAIITRoDKRC1uYGQAEM8iAILW/PbKQqE8eCIAkUKz05jKRDvFjUMAENBIGwGvAfEDYANEykQD5gDKQ2lQrMpEF+vVIQAV0SEAM1IPLCsBgVwhyMpEGzeOIQAR0iEAANABMxiycCEAMSH/2GMYASEAENMhAIIBMAnKQtd7EPEBkkLrpAjKRDTLf6YAEdQiAHNhzcpCniAwIgCCskkoykQ79tsiAPAB1ZkLykN2XonKQ9ilrcpDfqkLgd7Yq8pDxadVZQAQ1hUFAH8E8gRDXa/sykJY69zKQ2rc9MpEF4jD7gSD15kLykQFpIShENEGaqjKQnTxcMpEQvDpQwDS2JkMykJSurbKRBzETesFkkQf3kLKQ0mG+UMAgtmZDcpD8PGx4QtBQ/TRVNYhAV0CAUMAgtqZDspCVdb5ByYRQnEtgidssMpDK00/QwAz25kQ6RoBWwDRXlmhykQiMZzKQ0A5kUMAENxBB/EIwnYBykQ7k8nKQ8QCSspEPYQRykKl33shABDdIQABJwjQAv6YykPC2J3KRAVR8tsEER0hABDeIQCCwOjMykPcIcghAAK9IDHEfaghABXfIQAyxgrebQCRQ8nrbcpD2pSTIQAR4CEAIyKnxQcAbQAG+RJQoTHNDeEhAPEI56UyykQzcITKQ+kyaMpENWBWykLm/VFCABDiIQAx5bVgJwIAIQCQacpEHVkkykNTfQYA/gIQ4yIAg+dCl8pEE0WXIgAEC0UBQwAQ5CEAAeQEi8WnVspD6GxDpgAR5SEAAOQEMl51II8AkUNmNkDKRBiycEIAUeaZFcpC+R7yA3Z9tMpClMB3ykOCN/zKRBEkAr8GgueZFspCieicYwfiQqjlu8pENJoyykLtLnawAfIN6JkXykOGaqjKRAsiUspDikpMykQO0KfKQ4besSIAgOmlbGVkbmGRTQczYXI1bwc3hs4xbwcCIwCwzQ3qpDIwMjHcABstAD+JIJ8EOQERASQAMM0N6yQAM9ujqlEAN+8B3vgIAyQA8A7smQPKQ7IwYMpEMkbXykO+llzKRDVgVspC5v1RAcYAAFhN8BakMjAyMc0N7ZkDykNEAV/KRCEH78pDW0EPykQj76rKQzlBWwGlJABALs0N7iUA8wlO2xHKRBuaoMpDYwBWykQeUQzKQ0+7zgFJAPQN75kDykLPoiLKRBYtyMpC/6hDykQZFfjKQ2SoICQAEPBIAPQImWY/ykQNpvrKQ6Sho8pEEI8qykODYaokABDxJAAAhwD0BEP6v/bKQ3DwxcpEABZoykOkUzEkABDyJAD0CCgeqspDt1CdykM90DjKQ72EhspD5vt6JAAQ8yQA9AjxVEzKQh4j8MpD/PQkykJS2CDKREUSfiQA9A30mQXKQx1E98pEN4JiykMwoyvKRDnVRspCw1XUJAAQ9SQA9Ah4sAzKRDdQnspDhaSEykQ5o/jKQsTgRSQA8AP2mQbKQ51F48pENu2LykOutEUkABn3JACD95kJykOeDAgkAD6vemokADP4mQsgATM1YFYgAWY4SIbKQs9oARD5JAD0CHo+LspDuBeuykOJhCjKQ73nI8pD5pjdkAD0DfqZDcpDixBxykQH1xDKQ5cS5cpEC1OhykON2L8kAPAP+5kRykPVcKzKRDZYtcpD5bVgykQ6OM7KQsA5kQGm+QH0ESkuzQ38mRLKQ9tAIspEPhjnykPi/2rKRD/Xa8pCk0SrSgD0Df2ZE8pDOSmEykQ8KJ/KQ0ZUucpEPecjykKixugkAPQN/pkUykPvAd7KQ9d8AcpEAP5EykPh8inKQ8KN1yQA8w3/mRXKQ9ujqspECvCOykPqXBbKRA8CbMpDhnspJAAgDgAkAPQIgihoykMX7TjKQ4ydpspDI434ykQpXIIkABABJAD0CKiBRspDA8YgykO05lfKQxDzKMpELgM2JAAQAiQAgqPbfspC4lagsgGUQvywsMpEMqnqJAAQAyQA9AhYJqPKQr6vKMpDb2R6ykLZCTjKRDce2SQAgASZF8pCu3zeWwH0AcDKQuuGrspDlNLOykQH1pkkAPMkBaJkb52ZAcpDnm+RykPHNIvKQ6geq8pD0OSQykPTm3ABomRvzQ4GmQTKQ1my7cpEMePFZAOCNDapykLwSrkiABAHIgDcwtidykQxsgHKQ8d+ZiIAggiZBMpC2nn9FAHiQu0RIMpDLaCYykQm19pEABAJhgLwEJUjFMpEMnicykObVhLKRDUvCMpC6IfCAaNEbzrNDgphAvADjo14ykLlbzDKQ5P5ZspC/j7YMgASJUUAEAsiANzBTFTKQuPkyMpDxrhBIgAQDDcC8giO8BXKRCCkZspDks+5ykQixnLKQz3mN0QAFQ0iADMd7foiAIIgD5DKQ0jBwCIAEA4iAPIIg1EpykPV7svKQ4bOMMpD2jH3ykPKTgkiABAPIgDyCEAhuspDfwQQykNIqBPKQ4QovMpEECuiIgDyDRCZGMpDZ6UyykQiMZzKQ3NEHspEJd/xykMxgD0iAPINEZkZykO4Y1/KQ8+64spDvjLVykPWtPDKQ83LECIAUBKiMzGevwHXqnEZykPHmBPKQ7Zzjb8B4aMzMS7NDhOZBspDf6obHwJXykOHlFXgA2CiMzHNDhR8ATOA/rsCBDyJIJ8iABAVWQEzh/feAAQ3j1OeAAQCZwAQFiMAAJUCl0O4ekrKQ2bf+v8DAiMAEBcXAfAL42LyykPwrGnKQ+jO38pD9O+VykOvkGsBoy2LABAYIwDyCOSMn8pDtWDLykPoCLvKQ7lAb8pD6z+RrQD3AxmZE8pDF9kKykQ8WmTKQx+YUtUDAmgAEBrUA/MI04DbykPX3p3KQ9/l68pD4rk6ykPBxsYjABAbQwPzCMZVpcpECyJSykPPoTbKRA9lfspDhbUEIwAQHCMAM2PFj9IDMnDwxL4CAdIDAlsBEB0jADOYPJLRA9Oe0i3KQxG6PMpELdFxRgAQHiMAM5OWydADN5qPAdADAkYA8w0fmRfKQ1OBxspDlG9EykNjAFfKQ5tpUspEBItXRgCwIKhwcm9zaW5jZZLxAQEXAgHxATfZUFDxAQUmADDNDiEnATMgX2MnATc4YnMnAQcoAGIipWxhem5XAPASNtYqykNq3PTKQ4i+AspDhhiMykQPM7oBpUxBWk5FzQ4jVADwC/ckrspEPCigykP+4/bKRD211cpCpFFaAaVMSADQzQ4kqGJlbG9ocmFkk6sAAR4BM3QqXPkB8AaKv0DKRAzgYAGoQkVMT0hSQUTNDiUdBDIFQecCA/MCQotzDspEKAGHykMo+eUBqEJOADDNDiZ/AND/qhvKRDv3UcpEBXK/fwAS1H8ABygAoCenMTU2MjAyMpGBALAQ4NPKQ0NT/MpDOw4FMU+70CMIcAGpMTUuNi4nAHDNDiiiMjCVLQCDIeusykMOn9AKAPAAOUFcykQj76kBojIwzQ4pSQOCn5hRykMJMgylBQa/BQEiABAqIgAz4ElzIgA85O88IgDyDSuZD8pDxMhvykOwuhjKQ8luOMpDtP1EykPvgrxmABAsAgPwA+L/aspCzKNAykPm3w3KQtqXWJwDEhUiALAtqXDFmWVkc2VkYbUAQ0LMiY8uBuYNAS/KQvmYIMpEMwz8AScAMM0OLgUJ146LoMpDBhl4ykLfILKaAAgpAPQQL5kFykIkPwbKRBsFyspCjQEvykQcxE7KQ1XuygGpUHkA+Q/NDjCZEcpCRlhpykOsduzKQrVLt8pDsw1yykPxco5SAPkNMZkWykOqDn3KQ6PvqspDv78fykOq6bfKQ/mWSSkAIjKv2ADAdGF2ZW5zdHZh3AARlQEwD1Kx0QVnwMpDUS5r4AAMLwAwzQ4zLwD/CNSqiMpC4MiAykP1+wHKQvgKAMpEMz7ALwAAEDQVAf8I80X2ykQ1w97KQ01OyMpEOUDlykLH+NgvAAAQNbkJ/wiNAEPKRCOMl8pDrYqYykQmQwTKQy/z8y8AABA2XgAw5VHYcwH/AXzKQzL2hspDECwcykQuNPkvAAAQN14A0rkphMpDBItcykPaFnWKAk9ELpgMLwAAEDioAdeRp+PKRBs3jspC+XccqAEO6wAQOS0Kgp/72spEGnDzaACfRBwvd8pDWEIkXgAAEDrdAf8Iue69ykOs2nXKQyN39spDsqnqykPx1hYvAACCO5kRykOPU50MAu9DsvaFykOyR03KQ/I4sy8AABA8EgIzwOjMEgLf5hjqykOqI5LKQ/pcbi8AABA9LwD/CNMdUcpDmdwcykP36tPKQ6BzjspEAgY5LwAAED4vAP8InzW2ykOG3rLKQ8QCSspDjK8SykQL6HcvAAAQPy8A/wjIqBTKQ3dC8MpD7XSqykOCm4bKRBDyPS8AABBALwCDhggMykNSDyx7BzFfPDRYAQ8vAAAQQS8Ag7SDu8pDPFvErwWPSk4IykQfrH4vAAD/DEKZGMpDBs4xykPsBbXKQ1UOEMpD8v/DykOxgI0AAYJDr23DrXN0bzgDAxAEQEO05lgBAxJ4BAcGEAQMLQAwzQ5EdAIzmQK3wAbft//XykMPZuDKRC5mSC8AADNFmRECDYirsMjKQ44p8OcBC4sAUs0ORpkWwQoCuAHf0fSQykOg1irKRAHU6y8AABBHLwD/CHcjwspDhnwUykOdqH/KQ40SmspEC7azLwAAUUijc3RyDgfxAIKLBMpCJ3FQykOKrdTKQuIF9BhFREMBpFN0ci7NDkmZAspDhBg6ykIwvrDKQ4ydpspCWQkwykREr20kAIBKo25iZ9wAGUAE8BCzWg3KQmukEMpDvKaLykKQLBjKREA6fQGjTkJHzQ5LTgDzCLkphMpCZXLgykPCdgHKQouFYMpEQM9UIwCDTJkEykN36tNGANOGaqjKQpNIYMpEP9b0IwAQTY8DcYFhV8pCVfS4ALPVykKDxiDKREHHPCMAg06ZB8pDhN5eaQAB+AqDkbo4ykRACLkjAPMNT5kKykOH997KQkym8MpDkH1KykKArZDKREIqTiMA0lCZC8pDfh3SykJDWYDYBzBCeyIjACON1yMAglGZDMpDiFp6OgFNQ5FDb4wA8w1SmQ7KQ4tz+cpCUtgQykOVhpzKQoVUQMpEQZV4RgAQU9kGM4nnsGkA05S/i8pCfj7QykRCXBMjADJUmRB/Cp1CTKbgykORpvdGABBVYgIBGAEAEg8PGAECM1aZE8gAgD0hAMpDkm0caAFjAMpEQ4XAaQAzV5kUugbzA0A6fcpC8CmzykRHAsfKQjPTlyMAM1iZFSMA8wNBARjKQu6fQspERp+1ykI6BLwjANBZmRbKQotzDcpEQGxBIwCzQcpERzSLykIwt1QjABBaZQ0AOwECIwDT64auykRGbfDKQj0g/jACM1uZGCMAjUEyZspC6GprjACDXJkZykKJ6JyMAAFGAAtpADJdmRq/B0BEQWQq0gAdsiMAEF4jAAFGAPAMJ9A5ykLEykjKRCsbfMpDHJISAaROQkcszQ5fJACCxlS5ykPpT8BqAJND8EjhykO0Nx+wABBgIwCDhUHnykO+SqsEBoTEfanKQ+ACV0cAMGGZGpsL9Aa8ykPzxejKQ+8B38pD96Z3ykOs2YkkABBiJACD5VLEykPdS3W1BTHmNVVXAANrALJjpHNwb2zcAB6ZARcI8AZCaI8gykPH4e/KQon6+MpEQQChAaUkAEAuzQ5keAPXxSv4ykJiVqDKQ82xZD0CBCUAEGXQBPUIj1OdykJuwFDKQ5cS5MpCjqGoykRAa8tKABBmnwMwiSCfNwITEPAChY0TiMpEQJ2PJQAQZ6EDMI1jy4kCAfICF5vPAgRvADJomQaoBAJdAzKly1B5AEVEQ1P7SgAQacgDAVUDAd4AP5lmP94AAINqmQjKQ6Yu2O0DN63uIFYEBG8AEGvvA/UIk5bJykJJirDKQ5u4rspCcdyAykRDIjhvABBs8QMzi9eCHwMyk5bKeQBFREO3DiUAEG3zAzOUXO85BDebuK8WBARvABBurBH1CJavXcpCRm5gykOeb5HKQngNsMpEQr8lSgAQbxoEAOQLAhoEP6BfYygBABBwHATflkzBykJAPUDKQ57SLbkAABBxHgQBlAAB3gA/nBw3SgAAEHIgBA+XAQ0Qc0ILgnsDZspEFcq2RAWVRBgeEMpDaIfCuQAQdCUA8AMuUajKQ8WnVspDPQknykPKTgrKDxX2JQCDdZkTykOVIxRNATKdqIB/AkVERBqWJQCCdpkUykMAmzMoBEFDEODUXgUAUgEVkiUAEHcHDjMCJ3wlADERpgwaBQDjABXUJQCCeJkWykL36Py4BOVDCebEykRETFrKQl86WyUANHmZFyUAUAi5ykMLoQQwRBqWmQAVnSUAEHp2BPgF/I+wykRAz1PKQw6NeMpEQ7eEykIDAYN7mRnKQwFiQyUAAGcLlURDIq3KQnHVKkoAEHzIAwK5AABKAAK5AHXw6cpCdPFtJQAQfTUEg8ltTMpEJ550jQoQKuMLNR1ZJCUAEH4lAIL2XonKQ+jsN7kAlUPuWQ/KQ7Ym8SUAEH8lADHAI5MoBAKYBZVDxBsMykPgZPQlABCAlADwA+/IA8pD82NMykP2XZ7KQ/gKAH4KFQAlAICBoXPcAEiZAWUNEjkEA/AFQ8o1ScpCht6wykRBZCoBoXPNDoJXBDDOd4k/AWegykPQBL79BgAhABCDUwSCzz2uykQmEbXFCJFEKMghykMl33tCABCEIQAA+wPxBEQTRZfKQ6iBRspEFfwEykNxD/EhABCFIQCD+8p4ykQNdaw2D4EQLBjKQ4QnzyEAEIYhAADIBkBD7+ZFcAKxE8pD9VMdykOvLOMhABCHIQAApwkC1wQBQwQFdAgApQCCiJkEykNBr9zYBeFDRY+AykPt9nTKQ7aJjEIAEIkhAPEIK/5OykPNaHPKQy/d8spD0g48ykPSccQhABCKIQABUwHxA8jBwMpD8n35ykPNBOzKQ9d7FCEAEIshAPEIrrRFykOc9ojKQ7EGs8pDoTm0ykQBoyYhABCMIQAwks+5VwUBeQQXyegEAKUAEI1TBQFQBIdS2CDKQ5fZCnUEACEAEI5PBTOnV5knBDKoHqoPBUFEQ+jSYwAQj0sFAUIRMGiPILcEG67OATKQmQjBFuFCZXLgykOwQI7KQohs0HwHAUIAEJFDBQAQFwJDBTeeb5CyBQCEABCSPwUzaGxEyxTRbREgykQ0/UTKQuoV5EIAEJMhAAGiCwAlDOFDDcZoykOJMgzKRA2m+iEAEJQhAPEIu996ykMMTHTKQ73PTMpDGkCQykQrr9whABCVIQDxCPtm7spC/LC4ykP9ukjKQwuFaMpEL16mIQAQliEABnYEATkFAJ4CAXYEAKUAEJe/BYL0bczKRAidNAADkUQLtyjKQ40RrkIA8Q2YmQzKQkltTMpDm2lUykJV1vjKQ6GdPMpEAXFiIQAQmUIA0BJtHMpDJFM0ykMZZVR6FGFAykQl3/BjABCaIQABKQEBrAk3ngwIbAYAIQAQmx4GM0o0XRgD0U+iI8pEKVz4ykMjjCFCAPcDnJkNykQGB5bKQ7Nw+cpEB5RVyhMAQgAQnUIAAJMOAmAGO6Elh2MAgJ6ZDspDoeusmQpnwMpDorHRgQYAQgAzn5kPQgAzQD1QQgAAGgIB7AYAIQDxDaCZEMpCwzwmykLAPUDKQsr7bspC3CHIykQ2u8elABChdQYznah/dQYBEAIxdPFw4wQBIQDyIKKZEcpCT55zykQwiFTKQmuGr8pEM6JJykL07b0BonMpzQ6jmRHKQ9dgfspEFvRiuA+RRBmqzspDYlTGQwAQpCEA8QimLtjKRAwaPMpDp7siykQO0KjKQ4besSEAEKUhAAMZAxMQGQMJ6ACDppkSykNWmlpjBNFaef3KRBWY8cpDcpw7QgAQpyEA0BZMwcpDyxUaykMaLGQ2FmHjykPUxR0hABCoIQAAxgVwQ7BWkMpDBeAJBXcSVaFzzQ6pIQAzq00/IQCBr5BrykP075VCABCqIQAALQYgQ6VHEwFCAAW0DwBCABWrIQAzoHOOIQCBpLa6ykP/yUZCABCsIQAB8AEBfAMB2QEG3wNAU80OrW4HM57SLG4H0aBfYspCX0GwykRES+VCADOumRSCBgCSC0dDFxPRRQcAhAAQr2YHORJtHCEABIsHACEAMrCZFrQD8QREQDp9ykMQGcLKREPpSMpCZWuAYwAzsZkXFwABXgcCIQAghcDVBBEFIQAQsiEAAAwJQEP7hhulALFjykQBDsbKQ6JidCEAELMhAFB8j7DKQ7QDAc0MQUNxD/AVBgEhABC0IQABHxfxAx1ZJMpDbdgyykMrTUDKRCdssCEAELUhAAE8FDMck+gnFzEo+eQVFQEhANK2mRfKQun4jcpDAv8MDQgGtw8A5wAQt0IAEGV7EosCOADKQ2xL5yEAELghAPEIXlmiykKtonDKQ2MAV8pCyxUYykQ43V1jADO5mRj+AIdAnY/KQxP5ZhwIUKFzzQ66IQCw7wHeykQXuofKQ/PBGIEbBcrKQ1zo2UIAELshAPEIoxVZykQQ8j7KQ6UFK8pEFG9FykN3Qu8hABC8IQDxCBTAd8pD13wAykMcf7/KQ951IspDxgreIQAQvSEAM/+qG0IE0QFhzcpDuaP3ykPq3AkhABC+IQCAQzwmykNDU/yOBGFcykNRSBi6GQEhABC/IQAB5wDxA98+EMpDZhjqykL7JkjKRDLbNyEAg8CZGcpDEODT3ggxFYWv+wMABQQRbSEAEMEhALAnV5nKRBhPXspDLfQTAWseMVqVfyEAEMIhANPVcKzKRBRvRMpD2O21EgETajEGEMMhAPEIdAsvykP5lknKQ3o+LspEABZoykOkUzFCAIPEmRrKQxM0LoQAOxfZCoQAgsWZGspC/6hEXgkBvQORRCq388pDHiA0QgAQxkIAAOQJAloJALUCkUPtkuvKQ7btFSEAEMdCADPzRfZWCdH+HdLKQ8O3hMpD4Mh8IQAQyEIA8Qj3JK7KQ/L/w8pD+LD4ykP3Qu/KQ609ESEA4smicm/cAB2ZAcpDy8GTZwVHQ9EtgIEHo6RyLm8uzQ7KmQIaADJiVqAaBQbbEAMkADDLmQPjGxMR0Qg3oSWH8g0DJAAQzFAIAQYHANMFR0Oa8orMBwMkABDNUwgzmQK3Uwg3ntItUwgDJAAQzlYIMKmq8yUGZ0DKQ696ancEAyQAEM9ZCDCdRePnA24QykOjd/XYABDQXAgysc3EPgBOQ7jF+pAAENFfCDOfmFFfCDKlZ8jiAAERDgNsABDS3gczl9kK5gQ3naiA5gQDJAAz05kMSAABfgcAPQYGfgcDJAAQ1D8HM6Kx0X0OPqmq9GwAg9WZDspDpD8GQgc3qnEYWgYDSAAQ1kUHMKJPNSABYlDKQ6jk0HIBAUUHAyQAENcnBwa7BTCmLtkiAwMnBwMkADXYmRGMARMQjAEMbAAQ2QMGAWwAAQMGACwLAaoJAQMG8wCkci5PLs0O2pkTykOhiCQgAT6mkXYgAYPbmRTKQxigG8cF1CQ/BspEQirFykKAqduQABDcDAYCJAAkbEEkAARyDQMkABDdDwYB3AQBDwY3IeurDwYDJAA03pkXJAAAEgYCJAAEEgYDJAAQ32gEAIAHAi4FNyN39i4FAyQAEOAIBDMXE9EkADcisr3nAwMkABDhhwMAjQkCJAA+JpJgJAAQ4iQAMweTag4EAOwHlEQqhqXKQx7lbPwAEOMkAABTBEJD6IiuBxyUQ+0vYspDt1CeJAAQ5CQAARMIh75Kq8pDFMB2FAQDkAAQ5SQA9Aj5dxzKQ/KcO8pD/hzmykP24FPKQ62frUgA8ArmrcWhdGVmw6FuaWtvdmHcABSZAcpDo3f2bxNnkMpDt//XcBU3rcWgLQAwzQ7nLgQBdAIwKoYwLgsQTawCbdDKREVEQy0AEOg3BAA6B0NCOgwg+hQAZQRNREQali0A0+mZBMpDWO20ykI27+BVFA8tAAYQ6kkEgmMAVspCHiPg4BcBlgpNREXZGloAEOtSBIOBxODKQguJILoJMDPToNgTHcYtABDsWwQwafiNfhZiwMpDikpMrQRNREUSfi0AEO1kBAFFFQE7AQHQBAUCCQwOARDubQTSb2R6ykIU1oDKQ4ydphgBTURGnz5aABDvdgQBCgczC4kQDxcAGAFNREbRAi0AEPB/BAFaADAX8tDzGhJCHQRNREY8Ky0AMvGZDeAGAocAMo9TnroDTURGbfAtABDykQQzeLAMaAHdkN/nykJDWYDKREYKaC0AEPOaBIN00GjKQg6lYFoAD7QABtP0mRDKQ3Ari8pCGwewDgEPWgAGEPWsBDNiOUUtAAGiFwD+BA/hAAIQ9rUEAYcAAWgBAeEAD4cABvID95kTykNxt9TKQgVX8MpDjinw2gJNREeXneEAEPiXB9OLcw3KRCRTMspC+wU+1QM9KoYvLQAQ+S0AEIW5C/0D4rk6ykLXYWrKQ+fCispDvL12LQDD+qUyNTYzNNwAFZkBrxgAogLwC0PGuEHKQlX0UMpEROC7AacyNTYvMzQszQ77hwPXvvj6ykItooDKQ8wlG4cDBicAEPyBAwE7FYc6DBDKQ5XpOKACBicAEP17AzOC7o11ANeQGcLKQlwlgMpERH2odQAQ/nUDM4cwzYYBN5Rc7rMBBk4AEP9vAzOXdm67AjClBStMA2awykRHNBVOACAPAGkDMIsQcR0AZ8DKQ5ifL2kDBU4AIA8BYwMBywYBEQE/rScQnAABIA8CXQMBaRQBAwMwmvKJ9AADXQMGTgAQA1cDgoVA+8pCCGzgxREPnAABEARRAzCNx1NOABPATgAFJAMGTgAzBZkNLgEwEbpQGwgff3UAAhAGRQMzkgmUOAE3nzW1vgIGTgAQBz8DMJB9SjgBEyBOAAD0AEdERwLGJwAQCDkDA5wAE9CcAA9OAAAQCTMDAa0Bjx4j8MpDlL+KJwACEAotAwF1AAEtAwHDAAUtAwZ1ADILmROHJQInAzecftInAwYnABAMgAYyAJszIQNHQyaSYSEDBicAEA0bA/cI3ZKQykPiVbLKQwhaespD5vxmykO9g5onABAOTgD3COdCl8pDxtEDykPw8bHKQ84umcpD1lFnJwCgD6MxNTDcABuZAYwYEu41AUdDzbFkOgMAIwCjzQ8QmQLKQ81N3DYDN9OA23MCAiMAEBEyAwG9AgEyAwEQAQXSBQIjABASLgMzkUNvaQA3lxLlkgICIwAQEyoDAXYbAd0EN5tWEioDAiMAEBQmAzPHG8niEzfPPa7iEyGkLbAAEBUkAIPGVaXKQ8eYEyQAhMvbP8pD2KTBJAAQFiQAMKXLUDYCYBDKQ6v+TlEDA24DAmsAEBdqAzOZZj+xAAHwCgVUBAIjABAYZgMyrlC9PABHQ7QgMwQIAiMAEBliAwHDEwFlBgEWCgViAwIjABAaXgMBSRSCBVgAykOZyNtqAUNER2XYIwAQG1oDMJwcNkYAE8BVEAVaAwIjADIcmQ2yDwJHBj2lBSxpABAdUgMAyw8CPQY3ppF13QICRgAQHk4DABEEQkPBx7IAA5NDxm5mykPeEZqMABEfIwBwx1PKQ0jBxLwMsxPKQ1LWOMpEHYpyIwAQICMAg+6eVspDwis6uhYLRgAQISMA8wjyG17KQ0mI0MpD+RSBykNSDyjKRB28NkYAECIjADOe0iykATKkoaNoAQESBQKvAD8jmRAYAQ0QJNIDM5WGnNIDAXEZBfkDAkYAECXOAwFpAAHOAwFpAAukARAmygMB1wIBAgU3o9t+8QYCRgAQJ3gD8wgo4+PKRCQhbspDOrXNykQnbLHKQytNP9IAECgjADMLcw3CAzcWTMDCAwJGABApIwABGAEBvQIBrQ4B7hIz2WrmRgBwKqIwMNwAFrkDM87bEZ8CKNMdnwJgojAwzQ8ruAMy1KqITgJHQ9iKK7gDASIAECy3AwH5AAHpBjeisdC3AwEiABAttgMzmDySZgABwgQF5AYBIgAQLrUDARgAAbUDN6DB/7UDASIAEC9sAwGCBgGVCTexajvIAQEiABAwawMzsQaz8Q/StOZXykQsE2TKQxiycCIAEDEiAAG7AgDcBQKjAQXhBwEiAIIymQjKQ7VJ4FwAR0O5jQ2MAwEiADIzmQqrEQKLAzCnuyL4AAPtBgEiABA0igMzmvKJigMBGgEFigMBIgAQNYkDA0QAZ8DKQ6dXmYkDASIAEDaIAwFaBAHPCTyqDn1mABA3hwMBOgABMgEBfAQFkgIBRAAQOPoCAQ8PATIBMqoOfNYAAfoCASIAMzmZEIgAAbMCAU4ABREEASIAEDr4AjOc4lv4AjyhJYZmABA79wIBqgABEAEPqgAAEDz2AgFsAQH2AjepR2v2AgFmABA9rwIzPQkn9QI3SW8j9QIBIgAQPiIAAXoX0eHyKcpDIeusykPmmN01LwLcARA/IgAB7ySHyYflykP7ynewBQFEAHNApXByYWhh6Aky1Eb/DwEgQ97bEwUHAiClUCUAMM0PQfgCMNmz2CUAZ8DKQ+QpF/gCBCUAEEL7AgHHAwE4DQHFBQXZAgQlABBD/gIB9gMAHAYC7gENJQAQRAEDAZIFAUcBCs8BBEoAEEUEAzOyMGDSAQFzIwBUAAHSAQQlABBG5QIBkQEBlAA/r93y3gAAEEfoAjK6trlAAE9DxMhvJQAAMkiZCqQbAusCN7L2hYUCBG8AEEnuAgEkCjMCO7AAAgXFCwQlABBK8QIDSgBnwMpDspPoaQIEJQCDS5kNykOrNz70AgGGAwVaAwQlABBM9wIzrMRz9wI3ttYqFQ0EJQAQTfoCAUoAASwEAUoADSgBEE79AgGUAD8RukCUAAUQTwADAZcBAewOP6xg628AABBQAwMBbwABvAEBbwANuQAQUQYDAR4DAZQAAOcmBvwFBLkAEFLFAjNLwn4JAwFcGwX+BQQlABBTJQAzJD8GDAM3OGJzDAMEJQAQVCUAAEkd9QRDzcsRykQCJ/LKQ9Aea8pD1rTvJQBgVaE13AAiAwYy34NPIwFHQ+HVvfMEUKE1zQ9WCgMw5VLEIQBnwMpD56UyCgMAIQAQVwYDM696anICAfgTBeECACEAEFgCAwG5EACGAQLkAQkhABBZ/gIB3QUBQgEBtAIFRQ8AQgAQWvoCAAQLAlAe0ZJtHMpEK0zKykMbzNohABBbIQAzvc9MPQIywCKmbQABGwMAIQAQXBcDM7EGs6UAAbkmBdomACEA8Q1dmQfKRAKLBMpDwDp9ykQDtLHKQ8R9qcpD4AJXYwAVXiEAM4YYjCEAgYpbuMpEDRIkIQBzX5kIykPF8tcMR0PIqBNVAwBjABBgPDAA4g3xBEQpKzTKQ5MzQcpEK36OykMbBcpCABBhcgMzs72XCAE3tnONSgIAQgAQYm4DAGsC8QRB/j8AykOtipjKQidxUMpER8jrQgAyY5kMiSUBtBbhQpfZCcpDySRdykPbW6MhABBkiwOCnm+RykO1YMtqB5FDu/dRykPoiK8hABBlIQALhAAJjAEQZqgDAZsAAZwGN7kphO8CAKUAEGekAzO3/9ekAze6UzE1AwAhABBooAMAOgcCXAs3qnEYrAUAIQAQaSEAAFAMAiEA0cnRwMpDzD7HykPYQTmlABFqIQDxB35mykNUYoTKQ8o1SMpDXa/sykQa1AUhABFrIQBz4e7KQydtnCEAgTC7BMpEJhE/IQCAbJkPykQF1dEGAmdAykQHMUMPF1ChNc0PbUIAAWAEMwhs4OcAAL8CBVICM26ZECkBAYIOO7YQBQgBEG89BAGjAQE9BAHWAgXBEQBjABBwOQSDwCKnykP76aMWNAXvGGCiLTXND3EiAAFsAQHmBze4xfs5BQBDABByVwQBsQgBuQ4BdgEFbQgAIQAzc5kYTw8AxQFHQ5B9SrMWACEAEHQqBDBqv550BBJtkBGRRCc7YspDLBJ4KgEQdSEAMzt83nAENz9cgXwHAEIAgnaZGspEAcTgRQ3hRANRn8pD0zfpykPRSBdCAPAAd6pjejYyNTg3MzU43AAScQQBDQYBWQEKqwM0q0NaKgBALM0PeHsEM63uIF0GAVwDBe8CCisAEHmFBDNw8MTMCDePtyaWAgorABB6jwQwYwBWNAFiEMpDiYQnFQRLREbRAisAEHuZBINrhNfKQeV6YEgBAIoBS0RIj4UrABB8YQQB3BMB1wA3kab34QUKVgAQfSkEM46NeIEAP6aRdYEABhB+EgTQeLAMykHZCUDKQ5Rc7m8Ca0DKREkkXIEAMn+ZCyc1Q0HARMCDKgCiA0tESVWqKwAQgOQDAVYAM99BwFYAAJoHS0RIwNQrABCB7gODfh3SykHMpwDBFQAuCktESPKYKwCAgpkOykOA/rstARNA4BgPVgAEEINdA4N+4wvKQcZugMgPAI0BS0RJh29WABCEZwMzeXccVgAyk/lmUANLREhdwisAEIVxAzBsS+crABNgURQPrAAEEIZZAwGBACDS34EAADMTDy0BBNOHmRPKQ3vKeMpBugwgyRMAjwJLREocRYEAEIhdETKZZyvJKetC9NBoykPiVbLKQ8IqTisAoImlZW1haWzcABMPAzPA6Mw4AgEyHAVoBBGmJQBAOs0PigoDAZIUAHsAR0PRkQgKAwUmABCLBQMBKRYAJAJHQ5tWEVkCBSYAEIwAAzCKrdVzAQDRACIjFBENRkRHAsYmABCN+wIwjo14TQEAzgEAxBAFzgEFJgAwjpkGVhMTtskBAeEIhgVX8MpESeqBTAAQjxwDM5LPueQAN52ofxwDBUwAEJAXAwGFDAFCAwHpCg4KARCREgMzlSMUugEBewoFugEFTAAQkg0DMIydprUBEwDgAQ6YABCTCAMA1w8CCAMBTAAFMQIFTAAQlAMDM5fZCgMDAUgcDnIAEJX+AjOZyNwwAT+koaMwAQEylpkPCw8CpQMBTAAA7gBGREm5MjABPZeZEJgADnwBEJjvAgAVCQKiAT+aLGQmAAEQmeoCAXIAATABAXIADr4AMpqZE4cDAuUCAPMKlkH+PuDKREpOCZgAEJvgAtP7BT7KQ9zo2cpDEm0cFQY2wo3XJgDQnKhuYmduYmdjetwAEN4CM8zrQA0PN+SMn6AG4KpuYmdAbmJnLmN6zQ+d4gIz0rq22wg36fiN4gIJKgAQnsACAeolAQwDN62KmCgCCSoAEJ/EAjOajwHoBAGaCgVIAQkqABCgyAIzqtShMAI3whJ5MAIJKgAQocwCAeErALgBT0O1rWjSAAUQotACAWkKAagAP8qX5SoABRCj1AIzoMH/YgIyuGNfgRMBuwUJfgAQpNgCALAXkkGncWDKQ696al4AAY0ECSoAEKW2AjOj234PBj+7fN5UAAUQproCADIOAgYDN7ymiwYDCVQAEKe+AgFUADOz06BUAAVWAwkqABConAIABRECVAABzAMPegEDAU4lAVQAAaACD6gACBCqpAIAwAICpAI3ue+opAIJfgD6DauZGspDFYWvykPbvyzKQ0M8JspD4Y+NykPC8HMqANCsqnrDoWtsYWRuw62UggKAE/lmykP40CT3B/Ah1spEAEgsykOj76kBqlrDgUtMQUROw43ND62ZB8pCjougykQ0aG3KQrhkS8pENibwSjQQfCoABFIAMM0PrioAgI0BL8pEMR0qKgC6TMpEMtuuykL7IpIqADKvmRMkOAETDCBCkG8lii09EspDFAu8KgCQsKbDumRhamWWsAAA8wgCsADwCZLPucpEAHnwykOjjCEBpsOaREFKRc0PsRQG8wmTlsnKRCDWK8pDn5hRykQjvlzKQzoGkwFKAPYPzQ+ymQzKQ1p5/cpEDBo7ykN3I8LKRA9lfspDhbUEJgDSs5kMykQAaeTKQxTS0DULlkMh/9jKRCnACiYA9g20mQ3KQq2Mb8pC4+TAykLjx2bKQvywsMpEMqnqJgDwALWZF8pChsxZykQLtyjKQvgBCHIAEJriAIDND7ahb9wAMOkAAPUCAukAN51F5OkAUKFPzQ+35AAzUGdbnTjwBFdhaspEON1cykLLFRoBoW/ND7ghAPEIsc3EykQ1khrKQ7VJ38pEOKwOykLMn4shABC5IQDxCAkhi8pEI++pykMPUrHKRCami8pDLmXSIQAQuiEA1660RcpEI4yXykOxajvROABjABC7wzgykafjhENAQplnK0wAYarKQzlBW0IAELxCAAC8DUJEAmnBtwSRRAVR8spDmdwdIQDTvZkEykMaLGTKRDvFjfYggT9ClMpCl+tf5wAQviEAgnZeicpEL8G5lAiRRDHjxcpDAXDsQgAQvyEAgkr7bspDpeBnaSoGLTgApQAQwCEAM7edOiEAO7nvqCEA8Q3BmQTKQm6bkcpDnPaIykKCKVTKQ6GdPMpEAXFiYwAQwkIAgpRc78pDlAyoEAqRQ5iycMpEBebIIQAQw0IAAAgBARg2AQgBB0cuY2/ND8SZBSEAAH8kR0Ka8ZxUMgClAIDFmQbKQohaen4DEys+A4ECBq7KQ6Byo0IAMsaZC8skQEQn0DmOF7E2ykQrG3zKQxySEiEAMMeZC3gCEmdvLOFC8bfVykOQLBrKRAop8yEA0siZDMpC6GprykQjKYVqLwrOARDJEAMAdgoCEAM3f6obEAMApQAQyuUC0N2SkMpD++mjykLrhq4kAWHYykOhnE9jABDLIQCC6fiNykOzcPnoL3BDumocykPq7SbxEG/ND8yZDcpEBXK/ykOLhWbKRAdikcpDkhvqykQJMgshAPAUzZkOykJSurbKRDgXOMpCd+j8ykQ6/vLKQroIbAGibynND84iABDteC0BIgAZ9yIAAKYA8ADPmQ7KRAZqqMpEN+V0ykTuGwZDAAAhABDQQgABZADxAy40+spCcbfVykQxgD3KQwL/DXQC8Q3RmRDKQkyJj8pD4xvVykJiOUXKQ+myW8pDus2lpgAQ0iEAAP8AQkPCKzpLAZFDyMHAykPbvkAhABDTzQiDDo14ykOn0DiwGIGuZr7KQ/YZQiEAENRCAIBPnnPKQ4CrtH4CF5JQPwHoABDVIgCD5t/6ykM9IQCeJ4FLFRzKRB96uUMAENYhAILiOUXKQvTxcBMBkUMIbNTKRDAkyyEAENeQBoI90DnKRBdXdRIGkUQZ3B3KQ2GPjSEAg9iZEspC0SyUCQEQ2gsFEDAALDEHpcEhABDZSAnyBwbOMcpEEMDvykMKrdXKRBLihcpDfXV9AxDawQUBQgDxAz57+spC4KsjykRBxz3KQoPGHksBENshAKChJnPKQ80E7MpC6gqRQ9DkkMpD05twYwAU3Iw38QRD2QhLykKisOXKQ+RFg8pDwDp9QgCC3ZkVykLxt9Q0BeFDAu6NykQP+lTKQ4SLVyEAgN6ZF8pCwzwmIQCxKcpCzhQBykQPM7pQAQFjADLfmRcbDkJD4AJYPgoHzQ9Ab80P4CEAgzYQ8cpDxOEx+A+By3e3ykPZCEkhABDhIQCAtCAyykNiVqBNBLE5ykNvg6jKRBZfFiEA8Q3imRfKQ6Yu2MpDAXLIykOpqvPKQw6f0MpELpgMIQCA45kYykO++PqPA/EB9MpDwzwnykQNdazKQ4mUpyEA0uSZGcpD34NPykORuU7hP5FDl+xMykQGSdohABDlIQDSWO20ykOLIsjKQ1/l6isAQUQJY1khACDmrAs30mXEjW5vc3Rp3AAmmQI3HQJCBjfdL/QrB/kdrFNQT0xFxIxOT1NUSc0P55kDykPeWaLKRDTLf8pD/uP2ykQ4ekrKQs4trQFYADDND+gsADMNxmhqGgFhAowuydDKQw3YvywAEOksANLjYvLKRCNbScpD+wRSxUFMQzGAPSwAEOosANAFQefKQ/sjfspDOfCUDQUDiwgLhAAQ6ywAADcGQ0PwSOH/BYz1tqbKQ67JWlgAEOwsAILO2xHKQ+68mMwVnEP0jPnKQ6/zBywAEO0sAPEDIrK9ykPZzm7KQ1UOEMpD357PGQIMLAAQ7v0Gg46LoMpD1MUeDwSM2jH3ykPKTgksABDvWACCAu6NykPC8V/cAAYxBAm4ATDND/AsAPgKGKAbykMvLOTKQ0yHt8pDO5S0ykQjWtMBrSwA/BA6zQ/xmQTKQpZK6MpEKAGHykMEetbKRCqGpcpDHuVs5QEy8pkE5gcC5BX3ATxCF8pDySRdykPbW6MBrVM9AkAuzQ/zWQAzsi91NgcBCSgFVwcLsgAQ9FkA0sOewspDj8iQykPYJqMqB0xECDmsCgEQ9SwAMp/72gIGAUsMATYASkQKW7jeAEAszQ/2LQCCE/lmykMaQJAvG5xDJFMwykQpKzRZABD3/AsAAAH8BENCjsTKQzFqO8pDTKFkykQfF6csAIL4mQ7KQ7TmWPkE7EPOFO7KRDFO7spDA8RHLADwAfmZEMpDl3ZuykP2fMrKQ7KnQYr9E1DKQ6dssLEAQC7ND/qMBPwI64auykQqVODKQyv+TspELgOrykMQ8VFZAIP7mRfKQ5Rc725M3LBAjspEHGE7ykNXexQsABD8WACC1dNJykQLhWWiAgbkBBisuwEwzQ/9LACChsxZykQBcdiFB5xEBO7fykOaokJYADD+mRdaLxG+VRxRykNV00jrAgH1AgxYABD/LAAzDQEvh0bbRY+AykObzNrKRARZkywAIBAALACDCebEykNH+rAsAIxVKZDKRBz1nGsCIBABHAXyA8Rl08pECfimykPinM3KRA11rRwFCZgCQCzNEAItAADdJEJD6z+RngqcQ/I5n8pDskZhhgAQAywAgww6HspD3nUihgCM5W8wykO/ENAsABAELAAxFMB32A/8AMpDTtsSykPJh+XKQ9r4GywAEAUsADCwpBf+QvwBdspDzz2uykOz05fKQ/CsaSwAEAYsAPwIlek4ykOYT9TKQ7IwYcpDn6x+ykQCacEsABAH4wX8CKiBRspEF+xLykPF8hzKRBtpUspDW1q4LAAQCCwA8AO7fN7KRAop9MpD2IorykQNpvr+CRwLLAAQCSwA/AhjxY/KQ+ujGspDj1OdykPynDvKQ7HjxSwAEAosAAGKS4LWUlTKQ/ckrtkTTEPHNIssADILmRpACPsEQ6/z88pDIF9jykO2innKQ+31h2oC8gUQDKlvYmNob2Ruw62bmQLKQpx/vlMX9AJC9+j8ykPszMfKQ7ezOQGpTycAMM0QDSkAg54KMMpDt7QlKQCJvYSGykPm+3opABAOKAQw5VLE4Dhnv8pD9G3L4TAGeQAwzRAPKQAAEgoBwAvpQymq88pDnPaIykQDxLwpADMQmQawBzI6zaSiFJlEPL12ykKsFFB7AIIRmQnKQ7+/H2QKAikAiT0g/spCqPgOKQDyAxKZC8pCQB/jykQhOT3KQsAjk9cpK0M39gAQE9gJM+6fQXQKMyaSYOYGAIU/CKQAgxSZEcpC3yCytQk3HgwIfDYIKQAzFZkWdw75AyCkZspC5VHYykQjvlvKQzoGk3EBEBYpAAEADfkD4Y+NykLgqyTKQ+gmE8pDvFntKQCQF6ZqbcOpbm+RogEy/I+wywFHQx1E98sBAyQAsM0QGKZuw6F6ZXaUkggBJgKH5pjdykNNTsguADGpKE4lAFApOs0QGX4BAA0JAn4BAJQnBn4BA00Ao80QGpkJykPgrPx7AdbnpTLKRDzvOspCqoYvJgAQG08BEHcmDPIFEn9zykK9CwDKRBXKtspDcdUqAaZ0ALDNEBymc8OtZGxvldEAAXMCAQIB8QHXYWrKQ+b8ZspDvYOaAadTJABAOs0QHc0BgkZYacpEGtR8zQKXRB1ZJMpDU5twJwAQHnwAAEQA8wVEEn9zykMFQefKRBWY8spDcpw7AXIAMM0QH3YBAbEF9wMZqs7KQsGuBcpEHJL+ykNWtARNABAgJwD3CICbM8pDzi6ZykK7fN/KQ9P++spD0IEGJwBwIaRpxI1vk8gAAWQD0NXuy8pCzhQAykPbW6TxB7BcAaVJxIxPOs0QIsII8AqvFuHKRCmORspCz6IiykQsRSjKQxfrXwGkJQAwzRAj6gAQPTUB9QMQ8j7KQpfZCspEFAwyykN4zzhJALAkqHByw6F2bsOtmHgAAUABAEgeEUJJBDDKTgoaCUP2AahQJgBSzRAlmQTqAJdDGwXIykLun0LaBwVOAPgPzRAmmQjKQjChVMpENDapykJ01BjKRDXD3spC4+EPUADQJ5kLykJDPCbKRApbuEcMEeSkHljKQ4pbuCgA+A0omRXKQprxncpDdn24ykLUSNfKQ4HVYspEEVVPKAAQKW0BgrClAspEMCVCNgnwB0Q0mjLKQu0udgGoUFLDgVZOw43NECooAIODs8bKRAq+yocMiA3YvspDiM6CUAAQKygA+Ah01BfKQxl5gMpCttYqykMl4VDKRCjHrCgAgCylZm9ybWGWRwEBfwMzxBsMdRYFRwERpiMAQDrNEC0dATN36PwdAQDXAAYdAQJJAFPNEC6ZCqIAMi1u1YwNlUQvLOLKQwxMdiUAEC8/ATKo5btOBgGPAQY/AQVwABAwxQAyx+Lb7QACzwIF7QAFJgAQMSYAAGcD9gRDGLJwykL+HdLKQyUaRMpEKPlvJgChMqhha2Npb3bDoRYEAn4NI32pdAuzyettykPalJMBqEEmAFLNEDOZCwENAicIOHyPsOMBBE4Ao80QNJkWykN7A2ZPCDePtyVPCAV2ADDNEDUoAIJ00GjKQxZfGDkZmEMjjfjKRClcglAAJzardAsw3AAWxQQQVxgEAOICR0ODUSmvAAgrADDNEDfKC4AwoyvKRCZ0x10VENddALf4ykMjjCEBs+KAnlkAgOKAnCkszRA4MwAB5A6DFi3IykMy9oYfCjtkqCBeABA5vgOCkzJVykQIzvgAELdEC4VkykONdTYBqxQKMM0QOlYA+whAIbrKQ7buAcpDbdgxykO9IP7KQ+dfAlYAEDuZA4MIXirKRCBBVGAAiyKUrspDPq1HVgAQPJEBM3+qG2kBN5lmP5EBCqwAED18EgFSETC1YMtEArvaykO8vXbKQ+fCilYAFT4rAAEaEQErAIuICF7KRA470SsAED8rAINJbUzKQ1nObCsAi2b9VMpEGICrKwAQQCsAACAEQkLZCTj+RptC9PFwykQzodIrADJBmQ0rAAHTOSBCw1UEBdM5ClgBEEIrADJAH+NbDkdCwa4Ehw4KKwAVQysAMMc0i/sEEgTIBUtD1lFngQAQRDYGAC0BAtkB28ltTMpEC7coykONEa4rABBFnQwzyKgULRTb4XMgykQFIC3KQ5o/pdkBEEbvAjORQ2+uAdusYOvKRA1D6cpDifgvKwAQRysAgo3HU8pDFZnckgoGGgMK2QEQSG0M9w2Lcw3KRBX8BMpDBs4wykQZR0bKQ2Pi5wGy4oCeiAIA4wKjzRBJmRjKQ6UFKyktN7+/HjwTCjQBhEqZGcpDwUxUIQDLo6rKQ8+648pD1MUdCQEQS/4YAH8+kEQt0ejKQzkphH4YayvKQwSLV94AxkyqcmVqc3TFmcOta8AIiLdQncpDJ1eZGQMGKADQOs0QTah6YXBzYW7DoTUA50MzvZfKQ7gXrspDVppaNQAjqFomAIDNEE6hdtwAWC8EMljttMQKR0NeWaEtAFChds0QTyEAM9oWdZwDO9zNVyEAEFC9AxBI5AGHKSs0ykNOFAHkKwBCABBRIQAwydHBYgXxAeXKQ8wlG8pEK7BSykMaPrkhABBSIQCA7ju5ykQoyCHZMLGwykQrfo7KQxsFyiEAEFMhAIC4xfvKRCYRtVcMEN9MAGHmykMlGGohABBUIQAAigqYRCEH78pDK/5N6RdAds0QVSEA8Qgv3fLKRBvMZMpDNUnfykQegtDKQ070vSEAEFauBAHhGTIWX4ybCAYpAlChVs0QV0IAM+Kczd4T0eSMn8pEEuKEykN9dexCABBYQgCC8CmzykQOCg22AZFEEMDvykOC/iIhABBZQgAzikpMlQbRjWPLykQQjyrKQ4NhqiEAEFohADPhD5h7E9HjxY/KRBAsGMpDhCfPIQAQWyEAARgRiPq/9spDQnUVjD1Ads0QXIQAMo6LoDACkUKWSujKQ73nI9EKAcYAEF1hDBADEAgwGtR8awwXexkKACEAEF4hABHiUhZ3T7/KQ+QpF6sMAK0BEF+BBTL8j7CEGAI1EoGl4GfKQ/6fmYQAEGBCADPwK4shAMLyG13KQ6V83spD/wMIARBhIQDxCACbM8pDmLJwykMFQejKQ5z2iMpEA8S8QgAQYmMAAdwRh4/IkMpCue69sBEAhAAQY0IAMvqgyiEAS0P8kJshAIJkmQTKQf4hgbUJ4UILcw7KQy2gmMpEJtfaCAGDZZkGykOKrdViETOMnadKCTEIavqEANNmmQbKQun4jcpC+ZggAQowBItYtgMRKiEA0GeZCcpDi9eCykQuZr6PBBtUQgAQaCEAATECAS4PAEoBkUQZeQrKQ2Mb1kIAMmmZCSANQkPNyxH3DJFD0UgYykPTN+ghABBqIQDwA8r7bspDhhiOykLPoiPKQ4n5HBgFEXIIAfAUa5kKykNGVLnKRDdQnspDSjRcykQ5cjTKQsZuZgGiVi7NEGwiAAF7ADJBMmaEDpFEQr+bykJ4Bk9DABBtJQcAtgvxBEQ7xY3KQ4VA+8pEQGxBykKOnfgqAfENbpkLykQFpITKQ/kzrcpEB5RWykP/ZqrKQ6UZVkIAEG9CANdun0HKQ+wFtcpDdl6Jvg9QoXbNEHAhAAAvFfEEQ9ilrcpDQa/cykPe2KvKQ8WnVUIAEHEhADO5jQzgFtG8QwLKQ8sVGspD2WrmIQAUcuUL8QRDQ1P8ykJV1vnKQ1FIGMpEHe36pQAQcyEAYFjr3MpDAJUH0W6bkspDDROIykQu+x5CABB0YwCCSjRdykLlbzCGG5FC/j7YykQyeCUhABB1QgCAl9kKykLLFRihCxLlKx1BRDXDaCEAEHZCAPEITIe3ykKTSGDKQ1HzpMpCryzoykQ8WmMhAIN3mQzKQ4IoaCYT0YWkhMpEH6x+ykNKTgkhABB4IQAzuGNfYxzRu3zeykQInTXKQ5NFlyEAMnmZDE8H8QRDB6XEykLSurXKQxTS0MpELQtMIQD7A3qZDcpD9Zd5ykQlri3KQ/kUgAgFEHshADObuK4UCTCfNbXQFhLw0BYAjAEQfCEAMYQYOq8I8QDKQ4cwzcpEEYcUykOBcdhjADJ9mQ0UCpJDhO7gykM21ioKFUFEDH1NIQAyfpkO7CQBvxrhQ9Sqh8pEOzC3ykK4ekshADJ/mRBZAPEEQ/bgU8pDiYQnykP9E1DKQ6dssCEAEIAhAAFSBgFjBNHdk3zKQ+/mRcpDtJm7IQDxDYGZEcpD0AS+ykQv833KQ9MdUcpEM6JIykL07b0hADCCmRKjCGAFykQ5DyEzAbFNykQ7YnvKQrbsKSEAEIMhAIK4ZEvKQqRVEM0QkUK1YcDKRDuTyCEAM4SZEzAaMDoHCkANF7JCAPcIoih2zRCFmRXKQxAZwspDF+00ykMT+WbcFQBLARCGIQDxCFtBD8pDBItYykNgrPzKQxJ/dMpELaAjZAAQhyEAYFK6tspC4pYZO1dha3QC8Q2ImRfKQ2kxfcpEC1OgykNt2DLKRA7Qp8pDht6xQgAQiSEAAK4B8gND+4YaykOGzjHKRAFAFMpDof+uARCKIQDXJ1eZykPgZeDKQyzDhg8QAKUAEIshAACLDAJRA9GA/rrKQ9JxxcpD0g47YwAQjCEJMIbMWY4DElawCwZUNwARBjKNmRc6A0BDYxvU0h8YXBBGQHbNEI4hADIsw4cPAwETDJFCzKNAykQ4q5ghAIOPmRjKQ8a4QSMfwso1SMpEMw1yykL5lCEIUJCZGMpEEQbxBEQbN47KRAJZt8pEHlEMykNPu85CABCRQgDxCNK6tspEF7qHykPWmlrKRBsFyspDXOjZIQAQkiEAAc8FMBEkAlsHsczKRBShCcpDdnveIQAQkyEAggYHIMpEA/aAJxaRRAcQdMpDll8WQgQQlCEAASMM8QMDYarKQ51F48pEBt6xykOWwp5CANOVmRjKQr6VccpD196dshABtxUixgpjABCWQgDxCGhsRMpDu5PJykNwK4zKQ8IrOspD4lTGQgAQlyEAAXUdM0QbEHUdBsYEQHbNEJghAPEI2O20ykNBAnjKQ9xpz8pDTvS8ykQegtEhABCZhADxCHsFPspDKcD4ykKIWnrKQzbuAMpEJISAIQAQmkIAAPo+Q0MZeYCMBXInbZzKRChknQcQmyEAADECQkLgyHgSCZFC+yZIykQy2zdCAPENnJkZykQA/kXKRCj55spEAu4XykQsdnfKQxcmJiEAEZ0hACLM94wBQ0QCiwVMCDFdrhIhABCeFgvSTU7IykQKjXzKQ1RG/hIJMkOIa84FEJ8hANPt2DHKRAop9MpD8VRM8QgxiZSnQgAQoCEAgtxp0MpD5EWCaRORQ+rcCMpDuaP4IQAQoSEAMyEknIIB0SdXmspD5QuoykO/dFghABCiIQDbdyPCykPeEobKQ34d0iEAEKMhAPEIyjVJykOKv0DKQ82xZMpDkVXGykQJlR1CADOkmRqsSfMBIKRmykMX2QrKRCQhbcpDOOcEM6WZGjkD8QP2fMrKQpTAd8pD/K/IykOn0DhSAjSmqm8rFiBtkkULASIEAcgLAbkBBeEOJapPKABQzRCnmQNlAxNbTgsAugAGTgsHUgA3zRCoAAwRdWEAM4qt1WEAN5x+0mEACCkAMM0QqWIAMoD+u+IBkUOTlsrKRCvhoDMCJwGsVADgLM0Qqqh2ZWRlbsOpbZHCADOdqH9hADewpBdhAAUmAMLNEKupa3JhanNrw70zANeyk+jKQ7buAcpDxY6UMwAkqUsnAJLNEKymc291ZGUxADPH4e4xADfXxAcxAAMkALDNEK2maHJhZGNpk5IAM932GZIAOOvoXy4AEUgkADDNEK7uADPNTdxcDDfbQCJ9DAUmABCv3QczvWyvgggzzOtAMQUAgggFJgCxsKlrcsOhbG92w6l9ADPtdKl9ADf/RpP7FySqSycAQCzNELGBADPcadCBADftEg3dDBWpKgAwzRCyhAAzzneJhAA34dW9hAAIKQCBs6ZvZGTDrWz0AQHoDYCx48XKQ0fhAzkBcwLKQ+2R/gEkADDNELTJAjNA6MzJAoJaef7KRCPvqQQlBSYAQLWhYplQAQAjCQJPADBSurbdANCeykPtL2IBokIszRC2XgwAIgaSRCbX2spCpD8GmhVCQyLG6CIAMLeZBNISYCbKRAxMAAgb8AKVykQObZbKQ4ek1QGhQs0QuCEAM6v+TvwD0a60RcpEDH1OykOLhWUhABC5BgHxCFgmo8pDxUS5ykNfILLKQ8t3t8pD2QhJIQDwCLqZC8pCOe69ykOJlZTKQl8dAspDkCwaUQCA8wGiYinNELt4GDJJbUxaAEdCa4aujRwBIgAQvB8IgzbZ2cpDhnwWUAoFWQvyEqJCLs0QvZkXykOa8onKQ2JWoMpDn/vZykNwSOTKRBYtx2YAkb6ndmxvxb5rYYcBM1UOEIcBAX4FBTgBBCUAMM0Qv4gBg2xL58pEIHMYHwoFiAEGJwBgwKM2MzSTiwEzcn7mUwA3gWFXUwAAIQAwzRDBjAEAfyOIRCamjMpDBHq8EwIjABDCSwEQYssNAUsBN3NEH0sBAiMAYMOhMtwAJm4A8A6Nx1PKQjC+sMpDkH1KykJZCTDKRESvbQGhMs0QxGwAMsAjkwIFIELJWwEGiSeyMs0QxZkEykIIXioKBvAGQidbScpEHYroykNS1GABojIpzRDG+AHxCONi8spEBxB1ykPmGOnKRAljz8pDkbhiQwCCx5kEykQAOCAhAJFEAWHNykQJMgt/JQEhABDIZACCkafjykPpslyjJpFD7fZ0ykO2iYwhABDJIQABygiA5dK4ykKOi6ErAGFbykO6zaUhABDKhABg9AsvykNuaSHwBvhNb8pDd0LwykQUb0QBo8KnMs0QyyMAAC8N8gRCRm5gykPoCLvKQmukAMpEQ4XAyQDxDcyZBcpD0S2AykJJirDKQ9OA2spCcdyAykRDIjhmABDNIQAA6gACIQDS50KWykJuwFDKRENT+0MAEM58DtCiTzXKQzC7CMpDpKGjjQMRXA8CAUMAEM8hANvi/2rKQy/z9MpD5bVgIQDxDdCZBspEAfYuykOmpovKRANRn8pDq00/ykP5MsFCABHRIQAikxtCAEtEAx/bQgAQ0jItAWEFM/QpcFEdgfjQJMpDq6/cQgAR0yEAI2B+UAoBIQCB66MaykO43OYhABHUIQAAowUzpkMD0AuBqocbykP5+OUhADDVmQfMCfEGtspD88XoykQDtLHKQ/hsnMpDrBNkIQAR1iEAIosEQgACIQCBqum3ykP5lkkhAPcD15kJykQBYc3KQ231iMpEA4LtsQGhoi0yzRDYmQvKQgMFUSj55MpCtATwADVhuMpEJOeSAaIyLs0Q2VQN10+ec8pEC+h3ykJxt9VFKwEiABDaIgBQRlhpykLrAwFRBJFChVRAykRBlXiHADPbmQ1EC/EDQ1P8ykOAmzLKQ0vcKMpEH0j2IQAV3BUoMyEH72QAgiRTMspDN7M5hgDxDd2ZEcpDq/5OykQ2u8fKQ696aspEOmocykK+ryBDADLemRJLFPEERBNFl8pDwzwmykQVNd/KQ3QohCEAEN8hAIPAIqfKRAXmyCEAggfXEMpDlNHhDAEQ4CIAAEMA8QRD9hlCykPC2J3KQ/pcbspDqiOSQwAQ4SEAAEMA4EN/yyDKQ8ISecpDg2GqhRIRKyEAFeIhADN0KmAhAIF8sLjKRBMT0iEAEOMhADK/vx80CuFDwa7wykMFUmjKRDDrZiEAEOQhAPEI5t8NykPmNVXKQ+jO38pD6hXlykO6ahshANPlmRXKQn4aIspDY+LooRIFTgxgojIpzRDmNg3xCI6NeMpCOgwQykOSbRzKQmVy4MpEQ+jSQwAQ57IMAEIJQ0Q0/USqEwIHDiKG+W4BMuiZFy0NEEPSAUdDikpMvQXwCKEyzRDprnBvZG5pa2F0ZWxza8OpkpkDGgcS/bwb+wBDk/lmykQ43VzKQssVGgEsADDNEOouAP4IsvaFykQjW0jKQ9BnW8pEJhG0ykMwuSwuAMDrqcSNaW5ub3N0aZw5APYJlSMUykQ1khrKQ6uaxspEOKwOykLMn4sBJwAwzRDsKQAz0ZEIYgA34dW8YgAIKQAQ7QADg7hkS8pEA2GqmRmJBnueykOXiMNSABDumQGCOGJzykQwuhi+EAaEDQhSABDvKQDXFYWvykQN2L7KQy8W4IQUCCkAEPApAPUKRxvJykQInTTKQ2MAVspECr7KykOPAmwBqvQAQCzNEPEqANdqv57KQ/uGG8pDgu6NthQJKgAQ8ioAM2n4jcMC2YNRKcpD+r/2ykOpwArPABDzKQD5CBTAd8pD0OSPykMuUajKQ9UopspDz1daKQAQ9CkAgCv+TspDtWDLsAC5yspDugd/ykPqeIEpABD1KQCwbEvnykN/BBDKQ4KXBImDxTLKRBBdZykA0PaZGMpCgJszykOnbLAIDroCykOuykbKQ/W1uvgAYPehYdwAwssBM60nEPQBADgLBvQBUKFhzRD4IQAw/C0T7AFnScpD/0aSgygAIQAQ+SEA8Qg2EPHKQ+p5bMpDPQknykPvgrzKQ7T9RCEAEPohAILHG8nKQ+Pi5mAPB/kGQGHNEPshABBHIQAy1GGWnA2RQ9ox98pDyk4JIQAz/JkD3A4zz1hFqRqB1MUeykPPuuIhADP9mQStCbAvkGvKQ7EGs8pEMXUKMQFw7CEAEP4hADK0IDKXG+FDtnOMykQixnLKQz3mNyEAEP8hANjOd4nKRBrUfMpD0MrjeRZAQc0RACEAEDJWA4gLU6HKQzhicoIq8RBBzREBmQTKQgtzDcpEBknaykIeDeDKRAgIXspDlG9EIQAQAkIAM4O0sdwSMYYIC9sEAeUEASEAEAMhADNvZHqeCjh0Cy+eCkBBzREEIQAz3x/GQgAx4XMgAAIBCgIAxgAgEQUhADGJhCekBvEAykOL14HKQ/6ghcpDpd97QgAQBiEAMghaeqAhQEMNAS+PCGG5ykO+rUdCABAHIQDQt//XykPNaHPKQ7nvqIwRYTzKQ9JxxCEAEAghANAaLGTKQ8jBwMpDHtMZKwBhdMpD1xeMIQAQCSEAM5x+0ncXMZ7SLOMFAe0FASEAEAohANMZZVTKQ6GdPMpDHUT3KwABohdAQc0RC0oBADwKmEOPyJDKQu6fQmAXQEHNEQyNCQGxBwAhAEtEBN3oIQAQDWMA07bWKspDi4VmykO5KYQrADEKW7iEABAOYwDxCPG31MpDb4OoykL7BT3KQ3gJ/MpEFD2BYwARD2MAANIHgmY2RMpEBKyalwlBRBaQ2kIAEBBjANA7fN7KQ12v7MpDQCG6KwBhQMpEGLJwIQAQESEA0u3YMcpDVGKEykPwK4srAEFEGtQFYwAQEiEA2MhFd8pDQo7AykPKl+a4B0BhzRETIQABpQABIQA79AsuIQAQFCEAgow6HspDGkCQlgYHBBRAYc0RFaoJ8Qi++PrKRC40+spDwIYvykQvwbnKQwn5HCEAEBZHGAChBUND6IiuZAMBJxcBLhVAYc0RFyEAMu6fQcAEQ0LzRfYnFzHL2lMhABAYIQDxCIbMWcpDv9fgykKLcw7KQ8NU58pD4SsZIQAQGSEA8QiwpQLKQ5o/pspCttYpykOeIDTKRAMv5iEAMhqZByUJl0Q3s7DKQkAf4zEHUKFBzREbIQABzg1RLdHoykKoCDYvwbrGABAcIQCAwa4FykQdvKwgBLHbykQfernKQ0sVGmMAEB0NCiCmLrglABMH8AWo5M/KRCToCMpDNV/gAaIrQc0RHiIAASRG0azadcpDJctQykOwVpCACgFDABAfZAAy/6hEDgpBQwLujfcFAQEGASEAMyCZCdwWMkA6ffgCkURDVHLKQm646McAECEhALC/vx/KRC5mvspDwPQOgS/zfcpDCTILQgAQIiEA2GI5RcpEF1d0ykNkjJ+SGWNBzREjmQkqAQC7EiBCQ4YJAckOMYvoASEAECRCAPEIB5NqykQRhxTKQwqt1cpEE3dcykN7IpJjABAlIQAAvACYRANhqspDBUHnUTRAYc0RJiEA8QhYJqPKQ+K5OspDW0EPykPmmN3KQ73nIyEAECchAIIo4+PKQ9whyMsckUPgAljKQ8R9qCEAECghAAEPAzDGbmZPGRDbyQVhCspD2jH2IQAQKSEAgkJ1FcpDv3RYIBoKMgIQKucA8Qi9CwDKQ40SnMpCwzwmykOQ8j7KRAnG4UIAECtCAIMT+WbKQ4YYjqoUgYn5HMpEDUNyIQAQLEIAEOJbDvEDYMh8ykLoamvKQ2iJnMpEGB2ZIQAQLUIAAf4E8QNSDyzKQxAZwspDWpWAykQbmqAhABAuQgABhASLRBsMykLtESCdAxAvQgAwD1Kx0QvxAbzKQxJtHMpDPegQykQixfxCACAwmboBAHcI8QNBARjKQ2YY6cpEQvDqykJ08W2tARAxAA+DrMRzykQxgDx1C4E0/UPKQuoV5EIAEDI+CTI9CwCdLhFCGgLwACtMyspDG8zaAaJhKc0RM0MAAcUBAc8BNwqt1GAJUKFhzRE0IQAB/Q/xA/kzrcpDXAZIykP/yjLKQ6S1zmQAEDUhAAHzGjPy/8OGBwErACKrTOADEDYhANjuO7nKQ/KcO8pD8VRMJw1AYc0RNyEAAQ0QANgOS0N5dxxDBBA4IQDY5hjpykPe2KvKQ+hsQ+0UQGHNETnoADKqcCxaBOFCue69ykPfPDPKQ8VDzSEAEDpCAAFJBouIz27KQ6Hrq88FEDshAAHvEgEhAIDwjifKQ49l9CgDEQZCAAFsI9KisdHKQ4HVYspDppF1KwBBRA3YSSEAED1CADPy4YIhADv3JK8hABA+IQABVzAzXOjYtgZjatz0ykQXawEQPyEA8QiBYVfKQyXhVMpDg7SxykM0mqjKRCUZVmMAEEDnAAEaEjAAq7SiIrGQykMNE4jKRC77HiEAEEFCAACMAQIFHDhHG8mRGUBhzRFCohvxCJIJlMpEMz7AykOUv4rKRDa7x8pC3CHIIQAQQyEAgoi+AspEIvfAAAiRRCZDA8pDL/PzIQAQRCEAMxZMwRYlMxu4rg8cMVd7FCEAEEUhABCWIQCIDBo8ykOZZj8ONEBhzRFGIQDxCPOnp8pEC+h3ykP2wSbKRA8CbMpDhnspIQAQRyEAg3+qG8pECM74TwuBC+h2ykOMrxIhABBIIQAz20Aimgs33lmhoCMAtQIQSSEA8QgEetbKQ/CsacpDCSGLykP3pnfKQ6zZiUIAEEohAACtCUJD7+ZFrQkCzRsxrZ+tIQAQSyEAM3sDZqUIMIA3qiwKYePKQ9TFHSEAEEwhAPEImixkykOhObTKQ55vkcpDqDPBykP8TD8hABBNIQCDEzQuykObBcr5AQArAEFEAaMmIQAQTiEA8QhhcjXKQzC7BMpDaTF9ykM+ryDKRCKUOCEAEE8hAAFSAjMwuwhSAgkhBBBQIQCwyQucykMjjfjKQ8ypMgBMADJEJhGEABBRIQABWQABYicQbggJACsAQUQpXIJjABBSIQAzqnEZaSQ7rScQIQDSU5kNykKtjG/KRDy9dukHkURAbEHKQo6d+EIA8gNUmQ3KQ4pKTMpEPIwoykONAEO/BkFCkCwYIQAQVSEA8AOc4lvKRCkrNMpDoMH+ykQsqDuTABEWIQAQVmMAAJ8QQEQmEbWsFACgAAArADEkUzEhABBXQgABfAcBNwwzqUdrTAAEIQAQWCEAAfwaASknAJYFBxUeQGHNEVkhADPUqoghADDYJqNMABXwgwwgEVqEAPEIsi91ykPbW6TKQsGuBMpD4fIpykPCjddCABBbQgABtQYB3gcBkA1ys3D6ykPxDyAEEFwhAFHH4e7KQwMoAaQMchl5gMpEK+EQBhBdIQAyJD8GkgPhQys3PspDDEx0ykQvLONjAINemQ7KQyKyvVsRAG0AkUQnnnTKQyqGLyEAEF8hADOnV5khADuqcRghABBgIQAASQ3xBEQhB+/KQzxCF8pEJCFuykM4ektCABBhIQAzkH1KIQA7k5bJIQAQYiEAM9OA2yEA4NaaWspEJCFuykM4eksBxgAAXO3wEqFhzRFjmQ7KQzCjK8pD/8oxykM2EPHKRALM1MpDnuZZASEAEGQhAPEIL93yykOgc47KQzVJ38pDpeBnykP+n5khANJlmQ/KQypyBcpEJa4tKwCRRChlD8pDJ2vEIQAQZiEA8QglBD/KQ8vbP8pDKar0ykPRq6DKQ9LUYCEAEGchAIAkPwbKQ1whyCEAsfPKQ2fCiMpEGE9eIQDxDWiZEMpDJ1eZykQqhqXKQyzDhspELQtNykMU0swhAPENaZkQykLDPCbKRBJ/c8pC0SyUykQVmPLKQ3KcOyEAEGohAPEI3AgfykPpslvKQun4jcpD7+ZFykO0mbshABBrYwDxCOvoX8pDwWQqykPvAd7KQ8jBwMpD275AIQAQbEIA8Qi57r3KQ4CrtMpCxlS5ykOGfBTKRA8B9iEA8gxtmRDKRAWkhMpDPFvIykQHlFbKQ0mI0MpEH92lAPENbpkRykOQfUrKRD0g/spDkzNBykRAz1PKQouFZUIA8Q1vmRHKQs4UAcpEMIhUykLaef3KRDOiScpC9O29IQAQcEIAgujO4MpEL/N9rwBGRDOiSCEAEHEhAPEIi9eCykQs2f/KQ49TnspEMFaQykMHpcFCABByIQDxCO10qcpEEYcUykPvyAPKRBQ9gMpDeAn/IQAQc4QA8A9PnnPKRA8zuspCZVWIykQRuNjKQ4EOUAGiYSnNEXRDANckPwbKRA8CbMpDKB6qIgAAMgKAdZkSykMVha+9APEBSMpDGixkykQ1w97KQuPhD2QAEHYhAPEIEzQuykQrfo7KQxZMwcpELdHoykMRuGIhABB3IQDxCEQBX8pEKMghykNH4QLKRCrpt8pDHVkkIQDwE3iZEspCQB/jykQObZXKQlK6tspEECwYykOEJ88BoUHNEXlCANEMOh7KRBX8BMpDEBnCTgIAWAIRikIAEHohAPEIhggMykQVyrbKQ4f33spEGB4QykNoh8LGABB7IQDbGvN1ykQTd1zKQx7TGFMCEHwhABCa3QDxAw2m+spDnBw2ykQP+lTKQ4SLV0IAEH0hAPEIjvAVykQInTTKQ5FDb8pECo18ykOPZQghABR+xgBCQ+xpPsYAB5UCQEHNEX8hAIM9CwDKQ+HyKSEA9QDl0rnKQ76tRwGiQS7NEYAiAPID0aufykJY69zKQ9Xuy8pDzpE1IgAQgSIAEDm4AmC3UJ3KQlwEA4K6ahzKQ+oV5CIAEIKoAAC/APEEQ9WLQ8pDngwIykPZzm7KQ8qxkqgAEIMhAPEIY8WPykPQgfLKQ2bf+cpD1SimykPPV1ohABCEIQDxCD9cgspDxadWykNDPCbKQ8nrbcpD2pSTIQAQhSEA8QhZsu3KQ8CeBcpDXlmiykPE4THKQ9+ezyEAEIYhAPEIBUHnykO7MSzKQwkhi8pDv9fgykPkqCAhABCHIQDxCC5RqMpDlTZUykMy9oXKQ5ncHMpEBVHyIQDwA4iZEspCyW1MykOKv0DKQtK6tWkBEPRzAREGIQAQiUIA8QiAmzPKQ0f6sMpDgosFykNSDyjKRB28NiEAEIohAPEIUGdbykMoNKzKQ1UOEMpDMYBAykQl3/AhABCLIQCCEaYMykLOMVjjApFC4Mh4ykQ2JvEhAPENjJkTykMbuK7KRBKwwcpDHgwIykQUoQnKQ3Z73iEA8Q2NmRPKQplnK8pD9Iz5ykKeCjDKQ/hsnMpDrBNkIQDSjpkVykMisr3KQwSLWFcFkUMTRoDKRC1uYBMC8Q2PmRbKQvAps8pEQJ2PykLxt9TKRERMWspCXzpbIQA0kJkXIQAkbEEhAHEalspCYladIQCCkZkXykNFj4AsBUNDTIe2BAMxcdUqhAAQkiEA8Qi7GVXKRBIb6spDvjLUykQVZy3KQ3NjSyEAEJMhAPEIuMX7ykQOnuTKQ7vfespEEeqcykOAqsghABCUIQDxCLEGs8pEBFoIykO0g7rKRAfXD8pDlNHhIQAQlSEA8gfwjifKRAQoRMpD9AsuykQHc4fKQ5WYSgEQliEA0Jx+0spEAQ7GykOgX2NMAGEJykOby+9CABCXIQAzura5IQABpQAJIQAQmCEA0NVwrMpEAN0CykPZUFBtAGFFykOcL3dCABCZIQAxqzc+hQLxAMpDrlC9ykPmmN3KQ73nIyEAEJpKAfEI6GprykPSccTKQvZeicpD2WvSykPLFC4hABCbQgAQdhcA8QPEfanKQ3yPsMpDyxUaykPZauYhABCcIQDTg7SxykO9hIbKQ4bOMCsAIuACIwQQnWMA8QjtESDKQ7BWkMpC9+j8ykO27gLKQ+2R/kIAEJ5CAPEIgDeqykNVKZTKQ4NRKcpDYlagykQZqlghABCfIQDxCAOzxspDEPMoykMKrdXKQx4gNMpEKrfzIQAwoJkYMgcSh1UGQEMzvZeYBRZJNAaCoZkYykLiOUXlAeFC7p9BykQX7EvKQ2lO1EIAEKJCANOf+9rKRAop9MpDo3f28wQxiTILIQAQoyEA8QhYJqPKQ+ujGspDXZKQykPynDvKQ7HjxSEAEKQhAAFdB8DchVHKQ+9kespD439sByEAoSEAEKUhAPEIlYacykPWtPDKQ5kCt8pD3a7+ykPG0QIhAIKmmRjKRAAGXJ8H4UQBkxvKQ8c0i8pD3Ut1IQAQp0IAgCEknMpDtP1DLQixmspDu/dRykPoiK8hABCoIQDxCMGu8MpDXOjYykPFjpTKQ2rc9MpEF4jDIQAQqSEAgF/l68pDJ22c5gSx+spDNWG4ykQk55IhABCqIQDxCIFhV8pCwcewykOE3l7KQt2v6MpENooDIQDSq5kZykMo4+PKRDPTl1YJkUQ3HtrKQtkJNSEAEKwhAPMGlSMUykQwJULKQ5g8kspEM3CFykL2IATzA62ZGcpCx+LbykQtPRHKQtdhaisAMQhq+kIAEK5CADNIqBThBztPoiMhABCvQgDxCNXTScpECvCOykLjx2fKRA470MpDiAheQgAQsEIA8QhCdRXKQ/mWScpDSW8kykQAFmjKQ6RTMSEAELEhADO5KYSCAQDeA5FD5EWDykPAOn0hABCyIQABrQEytJqnxgACtgUT6TECELMhAPAD9NFUykOz05bKQ/fq08pDus2kfAkRXEIAELQhAPIHq5rGykOtPRHKQ696aspDtDcfykPwSCAEELUhAAFjABCSgwQBEAJymLJwykQF5mIEELYhAPEIvWyvykORuU7KQ8Doy8pDmE/UykQGGBZjABC3CAHS0rq2ykOL6O7KQuCrJCsAQUQJY1khABC4QgDbT6IiykOLIsjKQ1aaWiEA8ge5pXN0YXZ13AAQmQPKQ7ZzjcpENWBWOgKiRDisD8pCzJ+LASUAUs0RupkD0AX1BEQhB+/KQsyJkMpEI++qykM5QVslADO7mRKdCvUDG5qgykL00GjKRB2K6MpDUtRgJQAQvCUAAQYKMwtToMEFAWIIAG8DBG8AFb0lAABcCEJC80X28QFFQ46e40oAFb4lADMF5shKAIUIOiLKQ5QLvCUAFb8lADMDYapKAIUFg7bKQ5l4lSUAEMAlAIPPoiLKRACrPkoABSYMBJQAEMElAAC5AEND++mjJQCFAEgsykOj76lKABDCJQAASgBCQ/Z8ym8AlUP7I37KQ6lcgiUAEMMlAAFKADPxD/IlAIX1tqbKQ67JWiUAFcQlADProxklADHwSOFKAgUlABXFJQAy5jVUlACVQ+rcCMpDuaP4JQAVxiUAM+DIfCUAheVvMMpDvxDQJQAVxyUAM9u/LCUAMOACWNEFFaglABXIJQAz1lJTJQCF2pV/ykPJ6oElAMDJp21hamV0a3XcABlbAvQJxxvJykQ1LwjKQ90v9MpEOHpLykLOLa0BJwAwzRHKJwAyAu6NXQJHQyQ/Bl0CBicAEMuEAjO7fN5SAQExAAWBAQYnADPMmQnpBPcDxm5mykN0Cy/KQ8pOCspD2jH2dQAQzScA9whjAFbKQ790WMpDdyPCykPC8V/KQ+GOoScAEM4nAPEDJ1eZykOpwArKQz0JJ8pDrgM24AEHJwAQzycA9whAIbrKQ5RvRMpDVEb+ykOX7EzKRAZJ2icAYNCZC8pC2MYKAaYFNxWFsKYFBsMA9wPRmQvKQy5RqMpDJqaMykNXYWqsBQYnAPcN0pkMykN36tPKRDM+wMpDkN/nykQ2u8fKQtwhyHUAM9OZDDQF9wMZFfjKQxP5ZspEHGE7ykNXexQnAPMP1JkOykPJC5zKRBo/pcpD3x/GykQdvKzKQ1INTwGo1AFALM0R1ScKM20RIL4MAAAIAI4HAZgHB08AENYnAPcIgP67ykQgpGbKQ43HVMpEIvfAykM9IP4nABXXJwAzHe36JwCHIA+QykNIwcAnABDYJwCAW0EPykQYgSKWCLeKykQa1HzKQ12uEicAENknADNNTsgmDDdnpTKhAgY5ARDaJwABAQsAmAhAQ29keu0FZ6jKQ+/lWE4AENsnAGBaef3KQ6qeDdd00GfKQ68s48pD9VMdJwAQ3CcA02I5RcpDpRlWykN+HdItAij6v3ECEN0nAIBcBkfKQ6AQCMMAEImVBhAynwYXZ04AEN4nAIA1SeDKQ5qjLsMFYCPKQ57mWpEEF9MnABDfJwAzS8J+MQwBzweHmXmAykQFg0AnABDgJwCAWO20ykOPyJANAxIuogJHRAgIXicAEOHaC4MDs8bKRBKwwdQOBdoLBjgBYOKjcm9rma4D0qb0/cpEMkbXykOwQI46BlBC5v1RASEA8AjNEeOZC8pEArzIykMLhWTKRAb/fspDGZ0AMyvhoCMAEOTjAgB4ERFCiwTTP1yBykL+PtjKRDJ4JSMA8APlmQ3KQ4IoaMpEB9cQykOJ57A0BmOhykON2L8jAILmmRHKQ4sQcfgCAnwIsTpqHMpCvq8gAaQojQAQ5yQAMco1SckI9ADKQ9RG/8pEOjjOykLAOZEkABDomAwxRlS5OQACGwKTQtqXWMpENu0VawDT6ZkXykN9VsHKRBJNr1IPBYQRAvcAEOojAIMSbRzKQ/vposgEgwFAFMpDof/YRgBw669wxZllZFYHcGVuc3R2b5zVBPoLkafjykQsRSjKQwtzDcpELvuUykMNEa4Br1AtADDNEewvAICqcCzKQy/z9FwQzMDKQzxbyMpEIykOAVwAos0R7ZkEykH36PzUEkNCrxbhyAQ/+r/2XgAA9wPumQTKQw9SscpDlAyoykNHG8mYCA5eABDvXgAy/iGBXQJCQq2MbzkAT0QIOayNAAAQ8F4AADkCAS8AR0PCdgGMAg7rABDxPQwG0Q7fBs4xykNUYoTKRB0nX14AABDy6AsBLwAz3tirYw8BWwIA5gYOXgAQ8y8AM5TAd/UFAbYBBdQPDusAEPQdCwH9BTKtoJn1BJ9DtP1EykPvgryNAAAQ9X4JgpRc78pEClu4bwqfRA3Yv8pDiM6CLwAAEPYvADNczVgQCt+TlsrKQ5kV+MpEBbUELwAAwfeg3ABqmQPKQ4qt1VQD8AfKQ41jzMpELpgMykMOn88Boi4szRH4IgDwA/COJ8pEJhG1ykPzp6bKRCiWXVQGo4sBosKnzRH5mQRDC2A2JvDKQu3UBTI4rA76CQFEABD6swHwDsluOcpD6U+/ykPLwZPKQ+2S68pDtu0VAaElzRH7IQAyk5bJYQLiQ5XpN8pDqiOSykP6XG5lABD8IgDyCPOnp8pDoZ08ykP1+wHKQ6V83spD/wMiIgAQ/SIAAf4A8AmG3rLKQ2Cs/MpDi4VmykQMfU0BoS/NEf4hAPIIi9eCykN3QvDKQ44p8MpDgKu0ykQR6iZDABD/ygABdwnzDGY2RMpC0rq1ykNuvJjKRBaQ2gGiLCzNEgCZBkME8Ak3HtnKQ40AQ8pEOaP3ykLE4EUBoS7NEgEhADCYny/0A2uLykObVhEhABACIQCAewNmykQQwPALBPMKwMpEEhvrykOASCsBoi4uzRIDmQbKQ3o+LiQB8AV/qhvKQ/CsacpDs9OXAaJfLs0SBCIA2HiwDMpD4GXgykN5dxwqDkAtzRIFIQAA0weRQ9kISspDe8p3BA4BDg5wAaJbLc0SBiIA8QhpMX3KQ9ObccpDa4TXykPWUlPKQ84trUMAEAchAIN+4wvKQ59J4hMSMKJjYEoQEVAhADIImQZOFkJDgEgskA2RQ4PFMspEEF1nIQAwCZkG4AATwY8CAVUD8ACVNlbKRAek1QGiKC3NEgoiAAFaCTOFUmjSALCIa+bKRA4KDQGjLg0BFQtmAPEDTKFkykLGVLnKQ1LWOMpEHYpyZgAQDCEA8QOa8Z3KQz90XMpCn5hSykNGbmgwCAEhABANIQCDfhoiykMyR0wKAPMLOghsykQjveUBoXzNEg6ZBspDdZd5ykMvLOg3AYE0mqjKRCUZVkIAEA8hAABlAUJCwD1AwhCSQssVGMpEON1dswEyEJkHWA8C9QjwCC5RqMpEHC93ykNYQiQBpSgrLy0pzRIRJQAzorHRlhc3pctQbAMhpC7vABASJAD0CKHrrMpEI1tIykOlZ8jKRCToCMpDNV/gJAAQEyQAAc0V9QMXJbDKQ18gsspEGOQ0ykNlbzBtABAUJQDTRMhvykQT2m7KQ1BnW8QVAMASBJIAgxWZB8pCuGRL0wvRvQsAykPkqQzKQ7/W9PoAEBYhANeisOXKQ6ami8pCpcl4mANQoS3NEhdnABCklRgy0nHEsACTQ9WLQ8pDzvS9wgEQGNQKEG0VBDI2WLUHArBEOQ8hykLJhvkBpvcAAOgBEBkmAAKDByLti50DClkDEBohADOxzcRHAPAAuY0MykQ4FzjKQtFGPwGlRQBALs0SGyUAAEoP9AREKfHOykP+HOXKRCsbe8pDHJISPwHSHJkJykIzvZfKQw3YwCAXkUMSf3TKRC2gI8MDEB0hAIO+lXHKQ/gKABAEsPxNK8pDqDLVAaMoywEQHmgAAfcAM+/mRfcAg/KcO8pDsePF9wAQHyMAAaQDARkMN3o+LRkMADsBECAhAIKL14LKQ6E5tHsFBskJUKEozRIhIQAyHgwIhARCQymq87oERUQUb0ToARAiJQD1CKElh8pDXa/sykOkoaPKQ2Pi6MpEGUdGFwEQIyUAgxllVMpDCsAsZhoF8wAEnwIQJCUAAGUA9QRC9n+YykM21inKQwPGIMpEMU54bwAQJSUA9QgJ5sTKQqE8gMpDFxPRykKySSjKRDv22yUAECYlAIIe0xnKQoPGIFcTlUKTSGDKRD/W9CUAECclAIKj237KQtRigEMBQELgyHhFBhLxbAUQKCIAANEA8hdCfj7QykOoHqrKQouFYMpEQM9UAaItLc0SKZkKykMv3fLKRDrNpFkHlUQ87zrKQqqGL2kAEColAACZB+NEN4JiykMVha/KRDmj+LMFQD3NEishADMcf74hAPAEHtMYykQ5cjTKQsZuZgGhK80SLCEAAVkbAUIAAcYbCSEAEC0hADMzvZchADs2EPEhABAuIQDbQOjMykQ3UJ7KQ0M8JiEAEC8hAAByDAIhACBO2zcGCIQAEDAhADNZsu1CAAABDAohAGAxmQrKQnHpFnghawHKQoIpKQ1goi46zRIyQwAypi7YuAriQ6mq88pEO5PJykK1YbhQATMzmQvAC/EDJ9A4ykMJIYvKRCtMycpDG8zaIgcgEjQiAAEgC4An0DnKQ5d2bmEDEnxhAwDsB5ISNZkNykKyL3VODgFUBJFENli0ykLfOltUBBA2IQCCq/5OykQvwbl/BJFEMw1yykL5lHAhAPIDN5kNykPWmlrKQ4uFZspD2hZ14RJCRAkyC4YAMjiZDugUAb8TkkQAzPfKRA3YvhgJADsD0jmZDspD/6obykO2inghAJFDvFrZykPoJSchAPENOpkPykOWr13KRDEdKspDl9kKykQzokjKQvTtvSEAEDshAPEI/0aTykPt9nPKRAA4IMpD8v/DykOxgD0hABA8IQCD/oBuykOQj6AhAIGVmPDKRAdziCEAMz2ZEGMAMzr+8mMAgT3nIspCosboIQAQPiEAgzedOspDwis6hg3wAsjBwMpD275AAaQqKioszRI/JAAzaGxEMg43c0QfYw6woio6zRJAmRDKQrsKCQAZCXBC3ZKQykOnvgFg/K/IAaMqIwAQQUUAMPnapeQL8QHEykP7Zu7KQ0pOCMpEH6x+iwQQQs8c8A9MiY/KRBeJOcpCa4auykQaDeHKQ2DIfAGiKirNEkMiAPAIUrq2ykQSG+rKQnsFPspEFNJWykN1tqVmAPELKs0SRJkRykNbQQ/KQ7gXrspDe8p4ykO95yMvGCEBqKEFAeoFMEWZElsJ8Qa2ykQ7xY3KQtdha8pEPbXVykKkUVqOABBGbQ4yBHrWJwbhQwbOMMpEOzC3ykK4ekshABBHIQAzE/lmCwYB0gMFEBIA0AAQSCEA0DIxTcpEK36OykM1SeDeBYAkykMSf3IBooUAEEmFAPEDZVWIykQOnuTKQnTUF8pEEF1owghgAaEqzRJKIQABvQIzGLJwsAAwGwXKchGg2QGkKC0pLM0SSyQAMv4d0iQAR0MIWnokAHCjKCspzRJMIwAzXx0CehwAoAMHehwAWgEVTSIAMre0JbgDBgcWAloBEE4jAAGTHPMDht6yykKAmzPKQ4pbuMpEDRIkfQEQTyMAg1jr3MpC/8lQ5QgwBt60zxgTUyMAEFAjAILJbUzKQroIcDkUBsYIADYBEFE2AfEIDo14ykKNE4jKQxDg08pCniAwykQ+e/p4ARBSIQDXC3MNykJrpADKQw3GZ5EFUKEozRJTIQAzFMB3IQA3FxPRIQBgoi4tzRJUIgAzKnIFIgDwBS5RqMpCifr4ykRBAKEBoi49zRJVIgAzNtYqIgA3OSmEIgDyAqEpzRJWmRPKQq2Mb8pEJkMDqQcGSiECnwfxDVeZE8pDrMRzykQEKETKQ65QvcpEBVHxykOZ3B3KABBYIQAAhgXwCkPiuTrKQ0WPgMpD5jVVykO+SqsBoS/NElkhAAB6GJhD4SwFykOZyNyMGfEQLc0SWpkVykKhJnPKQxftNMpCp1eZykMl4VDKRCjHrCEAEFshAPEIn5hRykMGGXjKQqXJd8pDE0aAykQtbmAhABRcIQBhQub9UMpCTgiBAXLEykQx408hABBdIQAAfQkBdwoBIQAHShmyLc0SXpkXykOCiwTtGuJDhaSDykNxD/DKRBX8BCkF01+ZGcpCi3MNykO43dIKAPEGugd/ykPqeIEBoS7NEmCZGspDOGJzLwuiykM+lXLKRCPvqZEXABUCcGGic2XcACAFDjOO8BUnDjeT+We7CtCic2XNEmKZBMpDYwBWwAfyAfDKQ2xL58pEOKwOykLMn4siABBjRgvyCN2TfcpELjT6ykPhD5jKRC/zfcpDCTILIgAQZPEH8gjevSrKRC5mvspD4XMgykQwJULKQwhq+iIAgmWZC8pDVdNJ5wIC5A2CDROIykQu+x4iABBmIgDXrGDrykLj5MjKQ7CkGBESAYgA8AhnmQzKQkltTMpDB6XEykJoamvKQxTS0JYLEkxEABBoogYAWRdDRB8XqNsOMCJi6mIMElgiABBpowbyCDVJ4MpD1GGWykM/XILKQ9tbpMpDySRcIgAQakQAMun4jYgATEL+HdKIABBrpAYAAAriRCfQOMpDkBnCykQqt/IBFQGqAABNI/IJQ63uIMpD/XbXykOzvZfKRAHU6spDoNYrZgAzbZkQiAAy4xvVvwGSQ+myW8pDus2lIgAQbiIAADoAl0PBx7LKQ7hjX2UGAWYAYG+ZEMpC+UMOEK52ATcGByCUEAEiABBwRAABqQYycpw8yAiSQ3/LHMpEEk05ZgAQcfwFMy8W4fYOAVECBUETAUQAEHIiADMDs8YiDdILcw7KRBzETspDVe7KRAAQc/kDgigeqspDhO7g1wmSQ4mVlMpEDXU2IgAQdCIAgidXmcpC+ZgoPQQG5QQBZgAQdRIDM82xZIsfN9OA2xsNASIAEHYiAAHKFPID4AJYykNjxY/KQ+b8ZspDvYOaZgAQdzES8gjwKbPKQ8VEucpDAid8ykPL2z/KQ9ikwSIAEHhEAPAQZhjpykO27gHKQ3NEHspDvYSGykPm+3oBo3NlLM0SeSMAg04UAcpDLBRU/hUxOUFcXQMCRQAQeiIA8gjcBkfKQxyT6MpD4pzNykMo+eTKRCgBhyIAEHsiAINpMX3KQub9UCgPBSEEAc0AEHxPEjMh66xLHdIsw4fKRDdQnspC13sURAAQfSIAM+siOs4i0vIbXspDwWQqykPjG9YiABB+IgAAhwICJRg3km0d/g4BZgAQf1cSghigG8pEGE9ePgySRBuaoMpDWpV/RAAQgCIAAVsCiNa08MpDvc9MbxAAHwSggadzw61kbGVtkkoE15WGnMpEK7BSykOjFVlKBAQlADDNEoJzAjO05lj7AjfDnsL7AgYnAHCDpHBzxI2RVAAAOR8C7wcz9NFUQgTwBA9lCAGkUFPEjM0ShKM0NjWUmQNxCGJqykQpjkb1AgIwFUAX618BIQAwzRKFQATzCFjttMpEEPI+ykNqv57KRBNFmMpDe+mjIwAyhpkW3wjzBEQRuNjKQ4ZqqMpEFKEIykN2e94jABCHIwDzCHiwDMpDuaP3ykOE3l7KQ78Q0MpD5W8wIwBQiKIwNJaQAAAbBEJEKVz4WA3zCEQsE2TKQxiycAGiMDTNEomZB8pDsQaziAY3tOZXZx4BIgAQirEAAW8F8gMQwO/KQ3l3HMpEE3dcykN7IpJEAGCLmRPKQ7+jBPID6nltykPC2J3KQ+32dMpDtomMIgAQjK8AM4eUVdIAN43HU9IAAWYAEI0iACCGCNEAd0BvykOMOh7RAAEiAFCOozgzNGEBQ0MMOh7RADcfmFHRAICkODM0LM0Sj7EAgHsDZspEEI8r7yEXMbEAAEUAMM0SkG4AAW8GhxGHFMpDmJ8vkAACIwAQkSMAMo1jy9oGR0OXEuSRAAIjAKGSqHphcHNhbsOpIQIBKAMBaAE3RlS6lwAFJgChzRKTpmt0ZXLDvccAoJS/ispEKPnmykPGB6NEK+GgykMZeYABJADQzRKUmRfKQ8DozMpDkyECAHcElkOaoy7KRATuaSYAEJVgAzL1+wH4CeZEAWHNykPchVHKQ8f6ryYAEJZCA/ED4v9qykOs2nbKQ/DxsMpDs9OX+RMGJgBhl6R2ZWRlQwMzoSWHngAzq5rGlwcAngABIgAwzRKYUAAB7gMBUAABqAwFUAADJAChmahrcmFqc2vDvSABATAJgyj55cpDvKaMnwNjGj65AahLJgCBzRKapHNvdWQuAADkAwIuADfIRXYuAAEiALHNEpunb2Rkw61sda0AAIkAQkQoyCGUDQKmA0QbBcoBJQAwzRKcTAEBywiAyxUaykORpvdSEmfFykPSDjsnAJCdp3Zsb8W+Y2WEAJNCqOW7ykQm19qZI5QpjkbKQyLG6AElAKDNEp6lZMOhbGWZIQRRBs4xykTkBDMeDAkKAmEjjCEBpigkADDNEp/DCAHqFoc19SzKQ/l3HMMIBSYAEKAmALDHfmbKRC+Qa8pD0FkThjHjxcpDAXDsTAAQoSYA9gjm3w3KQ6XgZ8pD8CuLykOqI5LKQ/pcbiYAEKILA9fdL/XKQuJWoMpD56UzrQggpUS7ADDNEqMbAQHeBAHlE9b5FIDKRBwvd8pDWEIkSwBgpJkYykKDYAf1AwrwjspCsKUDykQObZXKQ4ek1UsAg6WZGMpD4ElzoBo37XSpoBoEJQAQpjsCAGYAl0OzcPnKRAIn8ZEMAlABcc0Sp6NqZW4nAxAgdSYBVwE3LYqYVwEAIQCizRKomQTKRAH2LlQBR0QFD61UAQIjABCpKwEz0ZEIUQE312B+UQECIwAQqiMAM/DxsU4BN/bBJ04BAiMAIausEhtwa2zDoWTDoR8CMENt2PEB+QNDA8pDjJ2mykQpKzTKQyRTMQEqAPECzRKsrW5lanZ5xaHFocOtbXU7ADONx1M7ADOmkXXoAkolGGoBKwDAzRKtp29yZ8OhbnWVYgIzp7siNgA3ttYpNgAEJQCjzRKumQjKQ+YY6UUcgu8B3spEOKwPJgsGJwAQr6oRAD4CASMRAoAsBWQCBicAwLCZDcpD+wRTykLE43kQJ2KRQxMTqJoAQCzNErF8CYJEAV/KQ9M36VMIlUPZzm7KQ8qxkigA0DrNErKnc291bGFkdZvOAIO9CSfKRCYRtVEJAb8DRCXfewElAPcFzRKzmRfKQ4haespD+4YaykOc4lupHAYnABC0JwCAL93yykPgAli/CxdIcwkGJwAQtXgJMprxnXgJR0Loamx4CQYnABC2TgBgUrq2ykNiNAM3eXcd9QwGJwAQtycAAKILgEKtonDKQ1tBZQF3o0DKRDirmMMAELgSAxDY7weHF7qHykPtEgzDDwZOABC5JwAzjvAVFgiCoYgkykQUoQnzBwYnABC6hQP4B9RI18pD13wAykMRpgzKQ951IspDxgonABC7TgABjxXRQ1P8ykNAIbvKQ1FIGLwgB5wAELwnAPcIMvaFykLfPhDKQ1tBDspC+yZIykQy2zcnAOG9rHVzdGFub3ZlbsOtbb8CM9PkY7sBN+3YMrsBCSoA8wDNEr6jNDM2k5kDykP3JK4xADf+gG7gGwAhAPMPzRK/mQbKRAAGXMpEDab6ykQDUZ/KRA/IkMpDhO7fIwDTwJkHykPbQCLKQ4vo7soGg5AsGspECinzIwBhwaRvZHN08wjQkzJVykQkIW3KQrnuvT4EgIvKQy5l0gGlIgBALs0SwvAD8xTW/PbKRAcQdcpD4pzNykQJY8/KQ5G4YgGlT0RTVC7NEsOZBL4X9QPpslvKQo6LoMpD7ZLrykO27RUlABDESgAy/VbBHhNwRAPmAMpDpS0TNf8DIm8AEMWHBQCQAQKKDTcxajv3FASUABDGbQOC4v9qykOLhWaUAwaWFAQlAKDHp3rDoWtvbmGY2gkBQw4BTg8DfAYD5wAEJQAwzRLIfQHyA5osZMpEAmnBykOqDn3KRAVR8qkQBicAEMnGANglBD/KRC/BucpDPpVyEAQDcwAwzRLKJwAzqUdrdQYAhQQGdQYGTgDQy5kEykH36PzKQ5z2iAEPE2weATcBcWJOABDMFgEwPEIX6xUSOFAdBhYBBk4AEM0nAIK0IDLKQ9hCJaclAjsfU8WnVQGonABALM0SzpEDALYIArgD17L2hspDcEjkykQWLcd2AODPq29iY2hvZG7DrWNomh8BAEYDQkQjvluxEQLCBwAtAggpADDNEtBxAQE+BABlBAFwD5tD5QuoykO/dFgrABDRJwEzfh3STgHbk5bKykQyFRPKQwCrsysAENIrADO6trlSATfPPa55BgpWABDTjwIBDQUBVgHb3AgeykOhObTKRAGjJlYAENSSHILK+27KQ1nObBYPm0NgA0TKRBo/LysAENWBG4PBrgXKQ/QpcNcAi/emd8pDrNmJKwAQ1isAg8Ajk8pDwDp9KwAgxBskHitk9CsAYNeZE8pC+8QVggjO+MpDHUT3NwhLQ46e4ysAMtiZE6IA+wREA/aAykMjd/bKRAXmyMpDmLJwKwCg2axrb3Jwb3JhY7wBAVgEM0WPgLwB6Xfq08pEJnTHykMvLOMBKgAwzRLaZwEz0AS+ZwE35bVgZwELLAAQ22gBAakqAGgBR0MeDAloARitggCyLM0S3Kd6cHLDoXagB4J6Pi7KRCOMl/AOQkQmdMiOAAQlADDNEt1dANBJbUzKQ81oc8pClMB2ggpnPMpD0nHEJwAQ3rAAAdIGh6XgZ8pDSW8ksAAGJwAy35kX2BGSQ1UplMpDoMH/tQZHRBmqWE4A8QjgmRjKQ9lQUMpDXCHIykPqXBbKQ2oV5JMGBycAkOGnamVqw61ob3cJAiArgCEH78pDAJsyZgQQqmEQJFsBJQAwzRLipQAzoF9j8BEwqzc+1gBndMpD1xeMJwAQ46UAMvU03LUq50QCiwTKRAQoRcpDnC93JwAQ5KUAMvRtzEkQAscMh8EBjcpD435zJwBw5aRyb2NllrgDMy5RqKIAADESBqIAASIAMM0S5iQAAFUSAkwQ1EyHt8pEHlEMykNPu84kABDn1QP0CKEmc8pEFl+MykLH4tvKRBkV+MpDZKggJAAQ6EgA9AjmGOnKRA/6VMpD72R6ykQS4oTKQ3117CQAEOkkADKOKfDBBgHYFZREEI8qykODYaokABDqJADXRMhvykP6v/bKQ1my7fItA5AAkuuob2JzYWh1aoQNAUQEgCDWK8pDkm0c6AJ1XMpDOgaTASYA8wDNEuyZF8pCvQsAykQPAmz3EogSf3PKQ38CNSgAYO2ha9wAOYMAACYCAlUAEKNsAwGvApA6zaUBoWvNEu7TAdOHlFXKRA470cpDieevRQ8AyAAAIQDwE++ZBMpC3yCyykP5lknKQun4jcpD/jz9ykOmQwMBoUvNEvCQCwEGBwAFFOFEBUFxykPNBOzKQ9d7FGMAEPFCABDJAgMwlG9E+BgRtesDAfUDASEAEPKEAPEI4pzNykOPyJDKQ+TvPMpDlAyoykQIOawhABDz6BXwD2elMspENrvHykNwK4vKRDh6SspCzi2tAaJrLs0S9KoEMrnuvWsBSEK+lXKmAEBrzRL1IQABogYA0QfhQvyPscpD8Q/yykOzcA4hABD2IQAyuGRL0gLhQr6VccpD0OSQykPTm3AhABX3IQAzs3D6IQCBtu4CykPtkf4hAIP4mQnKQ2n4jZYgAAAjkUQ5DyHKQsmG+SEA0PmZCcpCMKFUykMaQJAVBPADTcpDIHOQykQqIxwBoksuzRL6+gaDg1EpykQ1YFYIEoE4SIbKQs+7zkMA0PuZDMpDVQ4QykQ6BwrBCbEPykQ9hBHKQqXfeyEAEPwhADKh66yOAeFDpQUrykPPuuPKQ9TFHSEAEP1GFvAPQB/jykPbW6TKQmI5RcpD4fIpykPCjdcBomspzRL+RhYBhQDxAwYYjMpDhggLykQIa3DKQ5OpH0MAEP8hAIKE3l7KQ6zadT4CkEOxHaDKQ/NiYCEAIBMAIQCDHgwIykN+PQBXNYGEKLzKRBAroiEAEAEhAAB7JUJECJ00zBABZQ4BLgZQoWvNEwIhABD1QSPxA7HjxcpD+E1vykO2innKQ+31h0IAMwOZDyQD8QMuNPrKQ5UjE8pEMLoYykMGF6AhABAEIQDTRxvJykQrsFLKQ0yHtisAMRAsGCEAEAUhADF8j7C5FPEAykOA/rrKQ+fCispDvL12IQAQBiEAYH1WwcpDhggBwoHE4MpDir9AykQM4OcAEAchAIAX2QrKQzGAQPEAoQnKQzxbyMpEIylUAiATCCEAAOcA8QRD6IiuykP1+wHKQ+0vYspDt1Ce5wAQCSEA0vbBJspDiyLIykP5FIAEA0FEClu4IQCCCpkQykOQfUrwAuFDkzNBykQ6/vLKQroIbCEAEAshANJDPCbKRDX1LMpDSKgTKwABGwMAYwAQDCEAg7TmWMpDp2ywrhcBlhcx9hlCQgAzDZkRaQ8yFG9EHgyRRBclsMpDbGk+IQBwDpkSykOTlkoBI0zKawGBLW7WykMTRKshABAPIQAzDQEvugTREODTykQi98DKQz0g/iEAEBAhAAH/BIsgpGbKQ12SkCEAEBEhAAFCADMeH75CAIEgQVTKQ0f6r0IAEBIhAAFCAIsd7frKQ1zNVyEAEBMhADAyMU1CDBLgpw2RQ4mVlMpEDXU2QgAQFCEAMzCjK+oXNzSCz+oXACkB8Q0VmRTKQ8wlG8pD196dykPRLYDKQ+K5OspDwcbGQgAyFpkVnRPxBEQLIlLKQ8TIb8pED2V+ykOFtQQhABAXIQBzWnn9ykMX7d8KkUMjjfjKRClcgiEAEBghAABKAfEEQwPGIMpDlq9cykMRujzKRC3RcSEAEBkhAIIIWnrKQuPkyBIBQUMAq7RNCgEhABAaIQAzjvAV3xHRkgmUykL8sLDKRDKp6iEAMhuZF50g8QREFWctykQCiwXKRBiBIspDZvt6IQAzHJkXQgUzAUAURQmBBItXykObaVIhABAdIQAySKgUrwVBQ0+iIxwAASYAASEAEB4hADAVha/vLGLAykMcf74rAEFECAheIQDwAR+ZF8pC64auykMs2YzKQvxkA4E6CGzKRCO95SEAECBCADNczVjLGDdkjKDLGACMAfENIZkYykPjxY/KRAn4pspD6Ai8ykQNQ+nKQ4n4L0IAUiKZGcpDoxMiKzTfCZFELHZ3ykMXJiYhABAjIQDzBuVSxMpD6z+RykPpMmjKQ/HWFspDsikBECQhADOmkXUpBSCpR3oTcR5rykPUYZVCABAlIQAy/6ob5gRCRAH2LvoFQUPxDwYhALAmqDMxMTIyMDIxn2YHM6Sho+ACgr3PTMpEI4yWZgdwqzMxLjEyLigAQCzNEyfsBvYKyKgUykQxsgHKQ932GcpENDapykLwSrkBqisAMM0TKDcHATUaAEQC6kMhJJzKQy2gmMpEJtfaKgAzKZkJtDn6AzJ4nMpDtUngykQ1LwjKQuiHwioAgyqZDMpDXlmiPwY3iq3VPwYHqQBALs0TK4IF19+DT8pEBebIykP2XZ4GBgmpABAsKgBg4XMgykOsaRg3+LD4DwYJKgAzLZkPqBczK36OtBkBvwUAlAUJKgAQLioAM98fxoMDAH4AmkPoJhPKQ7xZ7dMAMi+ZELMwAgEFASIFBTMHCVQA+g0wmRPKQ/ckrspEL8G5ykQDH9vKRDFO7spDA8RHVAAQMcECgononMpEErDBwQKYRBYtyMpDcEjhJwFALM0TMssCMp2of8YiAkQoAHoDSkNzY0tVABAzKgAATwaQRAEOxspDmo8BUwMRWF0DCioAEDQqALBO2xHKQ/uGGspDgkALAa0DOqH/2CoA8wI1p25lbsOtbGmRmQPKQ774+mIFN8vBk4ICEaglAOEtbGnNEzandXZlZGVubzEAg8zrQMpEIHMY6QGUI1tIykM7kt0BJQCRzRM3pWppbmFrcxcz4Kz8LgDxAOuE18pEIymEykM8We0BpiMAQC7NEzi4AIN2XonKQub9UBgIkgFyxMpEMeNPAUkA8APNEzmucG9kbmlrYXRlbHNrw6GJABFCqh75BhvMZMpDCSGLykQetJTKQ04trQGuUCwA0M0TOqjEjWlubm9zdJfyADMLcw04AOUtipjKRB6C0MpDTvS9ASYAU80TO5kLrQn0BeY1VMpDBUHnykPsBbXKQ7h6SwGpTgBALM0TPCkAM8Ajk58N2ACbMspD2KWtykPL2lNRADM9mRJZCIEFtQTKQ1/l6voEAQQFCCgAED4oAPgIQCG6ykPAngXKQ1gmospDxOExykPfns8oABA/KAAzWO20ugY3cbfUugYHyQAQQCgAglOBxspC+AoAXwoBCCJIRDC5olAA0EGremF6bmFtZW5hbGFeAQG0FEBEFfwE+AUXjNkrCCkAwc0TQqhzdGFnbmFjaTUAM3NEHzUAAesWlRiycMpDZjZBASYAoc0TQ6Z0csW+ZWIeAgHgFgFlADeZZj8wAAMkAFLNE0SZA4kBQkQOCg0gBpZEEMDvykOC/iImAHBFonZl3AAU3QEzmvKJUgAA5BEGggBgonZlzRNGIgDyCLq2ucpEECwYykO/vx7KRBMUSMpDfK7cIgAQR2oF8RNYJqPKRCgBh8pDYwBWykQqhqXKQx7lbAGiVkXNE0iZBMpCRQYyIEFUyTiSRCLGcspDPeY3RAAQSUQAgkM8JspD+ZZJUg6SQ/6ghcpDpd97RAAQSiIA8gjH4e7KQ+VvMMpDy8GSykPpT8DKQ7swQEQAhEuZBMpEArzI9QwiD61oEEJEA8S8IgAQTEQAMuyuhPYMREPxVEwsACLmyCIAEE0iAAAQAZdDi4VmykOe0iwoCgHuABBOIgAz9+rTSgo8+8p3IgDTT5kRykNqv57KRBoN4eABghyS/8pDVrQEZgAQUMADM8+hNn4c0tVwrMpDmj+mykQFIC0iABBRIgABBgGCfwQQykNXYWodC0JEDzO6IgAQUjsFgICbM8pDVrXc7xCyd8pDYxvUykQZeQsiABBTRACCthAFykMOn9AaHEFDG8zcIBUCIgAQVCIA8ACo5NDKQsmKqMpDrxbhykJeAUJENZIaIgDwAVWZGMpDLxbhykQYT17KQz1YGAZAIAAgAhBWIgAAKQnhQ5hP1MpDlL+LykOfrH4WFQIiABBXIgDQpvT9ykNBx7TKQ62KmCkQEdAzEAIiAIJYmRnKQ4ZqqL0MAQgDkkOLIsjKRAyunCIAgVmmdsWhZWNojQTXoxVZykQVyrbKQ7BAjnYJAyQAMM0TWqQBAHQF9gRD6U+/ykPWmlrKQ+2S68pDtu0VJgAQW5YCMqXJeAQCIELPgAkFMAIFJgBgXJkMykPOJAb2AyLG6MpD3ZN8ykMwuwTKRCYRP0wAMl2ZF44AAkoBN74y1EoBBUwAEF4KAfIDQa/cykQYHhDKQ18gsspEG5qhTgEFJgAQXyYAAIwBAjABN70JJzABBSYAwWCqc2VnbWVudGVjaEgEM7HNxBYBAPoABowKBygA8wHNE2GucG9za3l0b3ZhbsO9OgAA3gCXRBWY8cpD7p5WUAELLABwzRNip3NsdYkEEJQVBAFvHQGDBzP+4/YhAkRnwooBJQAwzRNjMAkzDDoeDCABrBSHE3dcykN7IpInADJkmQuFCgIwBtfzp6fKQ/I5n8pDskZhJwAQZScA03TQaMpD3zwzykOKSkwMBFO/ENABqJoA8AEszRNmq3pwxa9zb2JlbsO9GwEC9gYzE6iqDQUGYggHKQDxAs0TZ65taW1vxZnDoWRuw71tngVDQvAps7QANzIxTDsACywAoM0TaKxvcGF0xZknCAI8AAH7DALwADdhcjQ8AAkqAKDNE2mmdmzDoWR5qwAgQ2OMCwE0ADN6Pi2WBUNxD/EBJABxzRNqo8SNcoABM3yPsCsAN4R61isAkqPEjFLNE2uZF3wBQ0PZa9LWCvAC4GXgykPEGiABpMSMUinNE2xCKINsS+fKRB0n1lEAMiBBVQ4OAkcAEG0jAIPW/PbKRAidNL8IgwwaO8pDjEuJIwBgbqF63AAqEgICECJ3RZfKQ4kgn5IA8Behes0Tb5kDykKOi6DKQ+XSucpClkroykPrP5LKQ7lAbgGhWs0TcCEAg40BL8pD4AJYIQCB5QuoykO/dFhCABBxYwDxCKiBRspD05txykOrmsXKQ9nObspDyrGSQgCCcpkEykKnV5lqDOFCsKUCykPNaHTKQ9cXjEIAEHMYBNi3/9fKQxpAkMpDue+oOA73BnrNE3SZBspCwa4FykNZzmzKQsfi294XAIQA8Q11mQfKQuCrJMpECin0ykLlUdnKRAvod8pDjK8SQgAQdiEAgrhkS8pD9ClwhwcG9RcAQgAVdyEAM8A6fSEABesXACEAUHiZCcpC/wNgRBGHFMpCACgCRQIANQMAIQAQeSEAgL6VccpDqiOSrwCxBMpDrgM2ykP2fMqEABB6IQDxCKQ/BspC3CHIykKqcCzKQuoV4MpENP1EIQAQeyEAgrVLt8pCvSEAzxORQs4xWMpEOHnVIQAVfCEAM6LG6CEAgbJJKMpEO/bbIQDxDX2ZDcpCOe69ykL/yVDKQkyJkMpDC4VoykQvXqYhABB+BQcBSBA0Nu2LCw0hahy+IAEhAFB/mRLKQvIHARsMAR8T8AFEMz7AykL4Cf8BolouzROAiAnXHH++ykQw62bKQyBfYiIAAAkBEIEhADMJ5sSzCNENxmjKRBsFyspDXOjZZAAQgmQAMtK6tnwDR0LY69ynBABCABCDIQAy+wU+KwlDQwFiQ+cIMYQnz0IAEIRjACQjd/8C0SdXmcpECr7KykOPAmwhABCFIQAzIrK9vg3RJpJgykQIOiLKQ5QLvCEAEIYhANdGVLnKQ/uGG8pDSjRcnBYAhAAVhyEAMvYZQiEAkUP6v/bKQ6nACkIAEIilAIP5dxzKQ9DkjzALgdUopspDz1daIQAQiSEAALEcQ0PLd7fFHgZiD0B6zROKYwAzAJszIgvRBHrXykPFRLnKQ987RyEAEIshAIIIWnrKQ7XEVO4LkUO6ahzKQ+oV5CEAM4yZEg8DM5qjLiwHgZ9J4spEApsPIQAVjSEAM5WY8CEAMZncHBMdASEAEI4hABDGCAEwkCwaIQAAJAFx0s7KRAfWmSEAEI+EAIIkPwbKQ2lQrGsBQUNynDyaBgEhABCQIQAAEAJCQz3oDBACkUNHNXTKRCByoyEA8Q2RmRPKQsM8JspEEuKFykLJbUzKRBShCMpDdnveIQAVkiEAMgkAR9AABw4VQHrNE5MhAPEIieicykQEKETKQo6LocpEBhiMykOYTughAAE4JtPm3w3KRBVnLcpD6lwWfQIxZjZBIQCClZkXykQAaeS0MuFEAlm2ykPDVOfKQ+ErGSEAMJaZGZESE111NtGajwHKQ/kzrcpDq0xTIQAQlyEA8QgoHqrKQ9CB8spDLYqXykPXfADKQ80EACEAoJinZMWvdm9kdZIRBQAHBwJ0BTOZyNxJDAAxBgQlADDNE5msA4JV1vnKQv4+2M0DBqwDBicAYZqkYm9qZYUGM5tWEVQAN6Q/BlQAASIA0c0Tm6lwYW5kZW1pw60vADOpqvMvADe9CScvAAYnALHNE5ynY292aWQxOTIAML6WXUYMEkn8CgK2CPAJcdUqAalDT1ZJRC0xOS7NE52mdHLFvmJ57AZCQpGn48UMAfkEBhAFIaZUJAAwzROesgQBJgABNgUzq/5NHAcANgUFJgAQnyYAMpMyVfAD5kKr/k7KRA/IkMpDhO7fJgAQoCYAM5+YUWEFN7nuvGEFBSYAIaGncwgDoQAy3ZKQoQACkQQL5ggAogAQor8Ig5u4rspD5W8vBwsFIA8TqEwAYizNE6OZC+YAAhUPAe8DAfEIM8VDzQ4JAE8AEKRPAPMI5O88ykPYQiXKQ/eHS8pD3nUiykPGCt4OCQFPACelrPIJEal+ATMMOh58GjdCdRWsAAkqANDNE6ajcHJvnpkDykNEghWDEI8rykNR86TrAUB76aMBIQAwzROnsQDwA9RI18pEMYA8ykLzRfbKRDT9Q3QGE+QjAGComQzKQntoBQA8CAIXHAXSFQJGABCpaAsyMvaFLRZHQ0QBX9svAiMAEKrHIfMIcn7mykQH1xDKQ4CbM8pEC1OhykON2L9pABCrIwAAdwYC2BUyafiN9gJDRDJ4JSMAM6yZEdII8wMsqDrKQ+BJc8pEMFaPykMHpcEjAIOtmRXKQ5g8kqIWMqPbfpUIQ0PEfagjADKumRdbBvMEQ+32dMpC9+j8ykP075XKQ6+QayMAM6+ZF9EEMtlr0h0QBoIJAtIAELAjADPGVaXFAdPPPa7KQ9+ez8pDxOExRgAQsSMAASYWMq/z82gPk0O2innKQ+31hyMAELIxDDM4YnMyBNNLwn7KQ9cYeMpDzWeIIwAQs1UEgOdCl8pEF7qHuwsXKCsHAowAgrSna2xpZW50iAozVEb/8wE3cCuM8wEEJQDAzRO1rHpkcmF2b3RuMyABWQIBnAGHEF1nykOSCZQ1AAkqAPEBzRO2rHBvamnFocWlb3ZlbjoAAXAZAToAOKjkzzoACCoAss0Tt6h6xa9zdGFspQAzqnEZNgAzuY0NUQRFfK7cASYAsc0TuKdzdGVqbsOpLQUzwOjM4QcwzbFkMQADyBAEJQBTzRO5mQM3FoANdazKQ9XUNWIAZ2bKQ4PFMicAkLqmdsO9xaFply8AIM89YhEAHhE312B+VgADJAAwzRO7JgABRQsBVQA33+XrVQAFJgAQvAIDAOAGQkQIzvgMAwEvAwFrCxKncABALM0TvScAALkDl0PwSOHKQ1UOEFciBU0AEL4mANcdRPfKQwbetMpDL93yTwMFJgAQvxsGEGtBGPEGDEx0ykKeCjDKQxl5gMpEK+GgAaZW4wAwzRPAVQMA+BMBAhkCfAAAMABGRC8s40wAYcGkamFrbxEBM9iKK2cBAK4WBi8SASIAMM0Twg8B9AgGByDKRALM1MpDGKAbykQFtQTKQ5kV+CQA9wPDmQTKQznwlMpEIEFUykNJbyMzEgMkADPEmRD8DDAPAmyFELQUykQSTa/KQ3/JRkgAEMUkAPQI4pzNykQCBq7KQ+yuhMpEBSAtykOaP6UkAILGmRfKQ73PTLMP5EPIqBPKQwCrtMpEMhUTJAAQx2QD9AiuUL3KQ2ukBMpDuSmEykN5lkjKRBPabiQAcMikMjAyMJXeAPAK8PGxykQP+lTKQ/z0JcpEEuKEykN9dewBpSIAQC7NE8ntDAGhCDILhWXeCZVEDgoNykOIa+YlADLKmRErCPIERDa7x8pDo9t+ykQ6ahzKQr6vICUA8AEpzRPLmRLKQ7TmWMpEPkqrggfBKMpEP9dqykKTRKsBkQAwzRPM4QCweXccykOUDKjKQ4jpCYSbBcrKRAS9GyQAEs3JAUBl3AAQnACAkBnCykQOO9H/BhO92gYBQBQBFQJAZc0TziYAM9dhaocCAacGg/W2pspDrslaFQJAZc0TzyYA19p5/cpD2jH3ykMCJ3zhBANyADDNE9AfBgHnQTDJJF29BxdOwQoChwJAZc0T0SYAg9wIH8pDoZ08YRaGqJZdykP76aNyABDSJgD2CHTUF8pDMYBAykKtjG/KQ0A7aMpEIjEmvgAQ0x8DADMF9gRC13sQykNMh7fKQvNjSMpEM9OXTAAQ1B8DAEwAQkQ8vXZbDpZEQGxBykKOnfhMABDVJgABAAgzKVz49DqGLKg7ykMWXxZMABDWJgCCPQsAykKU0shlCpZCraJwykQ8i7JMADPXmQ4pBzMhB+9yAIYkUzLKQzezOUwAENgmAIN+GiLKRBqiuCYAMh28rahLBVYBM9mZEUwAMD2EEQoBEXB/P1bKQouFZXIAENplAoJ+4wvKRBG42BwClkQUb0TKQ3dC73IAMtuZGCYBQkNDU/ymEJZDUUgYykQd7fomABDcJgCCaTF9ykLdr+ihB5ZC+ZggykQzDPwmACPdqLoSEHX7BUJC/6hEjwlHQys3PmoCBSYA8AXNE96wc2Ftb3Bsw6F0ZWNrw71jaDoA8gRDLYqYykQN2L7KQ3QLL8pEEI8qTiMNLgBCzRPfqN0GIcWvOgAzdl6JOgA3iSCfOgAFJgA0zRPgRQYC2xfXpctQykQNpvrKQ7VJ374FBSYAkM0T4aV0YWvDqbAKQ0O2c40vACDAhpsABEIGAiMAMM0T4t8E9Qj6oMrKRDX1LMpEAWHNykQ4rA7KQsyfiyUAEOO3A/UI+j1BykQY5DTKRAK8yMpEHC93ykNYQiQlABDkiQiC64auykLMo0DcCcBC6It4ykQ1LpEBpVSSAJDNE+WibmHcADSaBDPBTFSHBjfHfmbJAGCibmHNE+aXADNkjJ9bFxBtuFUA4AhCQ7aJjCIAEOciADLCdgErFUdDxxvJKykBIgDyDeiZBspC6GprykQCBq7KQvTQZ8pEA8UyykOc9ZxEABDpIgAx5t/6ugMAIgCyaMpD/8oyykOktc4iABXqIgAywvFfUwqSQ8bRA8pD3a79IgAV6yIAM7rNpCIAgr6uM8pD5dHNIgAQ7CIAEOkBCvID3z4QykL2XonKQu68mMpENGhtIgCD7ZkHykK4ZEvNETfGVLnNEQHMADLumQlpBEJEBt6xGA8CnQcykuIPRAAQ7ywM8gjMiY/KQ+Mb1spC2OvbykPmmN3KQ73nIyIAEPAiAIPSurbKQ9u/LOIlAOISAU0KAWYAMvGZCwgk4EOCN/zKQ4sQccpDiM9uogISSUQAEPIiANzAIqfKQ4HVYspDx+HvIgAQ8yIAMo6NeF8ER0OUv4pfBAFmANL0mQzKQ4i+AspEBYO2LABHRAjO+cwAM/WZDhsDhy40+spDgDequB0BRAAQ9nkE8AHV00nKRCSEgMpC8CmzykQn7iIyK00/qgAQ90QAAHcLAcEE4kN1l3nKRCQhbspDOHpLIgAQ+CIAAKAAAiIAAX0aCiIAEPkiAAB1EfIEQ988M8pDLlGoykPkRYPKQ8A6fUQAMvqZD94I8gREErDBykMo4+PKRBU138pDdCiEIgAz+5kPLQbyA7Ym8MpC8bfVykO7MSzKQ+lO1CIAM/yZEMsTMh+sfoYCkkQiMZzKQ0A5kSIAgv2ZEcpDIeusQQUBiAAGQQUBEAEQ/iIAM6UFK6IHN6rUoaIHASIAMv+ZEYITQ0QtPRHzBzIwVpBuDAAiACAUAEQAM5Gm93cFN5ZMwBckASIAEAEiADKWTMHcDgLRHoEUPYDKQ3gJ/6oA8QkUApkSykNTgcbKRDNwhMpDXAZIykQ1khrOGQIiABADIgAAVhCXRBX8BMpDMKMrCxOAom5hzRQEmRJVERNjKAHCKOPkykO/1+DKQ+SozAAgFAUiAPADg7SxykN/BBDKQ4eUVcpDg8UyRQQSZ2YAEAYiAPIINhDxykNIwcDKQz6VcspDUg8oykQdvDYiABAHIgCCBHrWykMz05yvBJJDPFvIykQjKQ4iAPgDCJkSykLun0HKQxJ/dMpC/6hDtxoAqgAQCUQAAL0HQEMHpcD7HaO7ykMQ8yjKRC4DZgAQCiIAMk7bEdcU4kNXYWrKQuDIeMpENibxRADTC5kTykMaLGTKQ80E7PUhgtCB88pD0/4NIgD3AwyZF8pDPEIXykQVyrbKQ0lvJMEqAYgAEA0iADENAS/tA1HKQxllVLkNUspD357PRAAQDhEHg/9Gk8pEMqnqwgWCNli1ykLfOlsiABAPIgDQCebEykQpwArKQxWFsPIOYk3KQxTSzCIAEBCZMoCGzFnKRCL3wJgQ8ANSykQmQwPKQy/z8wGiTmHNFBFEABBVlgMyCo18nQcGTQoBqgAQEiIAMjO9l7gLApgBghpAkMpEK6/cZgDTE5kZykP0Cy/KRC+Qa3YGgjMNcspC+ZRwIgAQFCIA2MioFMpELHZ2ykPQBL8EQAAQARAVIgAB+goBQQjS94dMykQXiTnKQ2rbHCIAEBYiAIOT+WbKRBFVxrISMhShCaITAaoAEBciADOV6TgVEzudReQcBiAUGCIA0/4c5spD4+LnykQCJ/IdOzK6BpNmANEZq3Bvcm92bsOhbsOt8AcAKBEC9QYBdAcBrA1IhCfPASkAkM0UGqVyb2tlbTIA50KOi6DKRAuFZcpCwCOSTwECIwCizRQbqGRvc8OhaB8IQ0Lxt9QiGYIa83XKRAtToJYQBSYAkc0UHKV6aXNrdVERMx1E9y8ANzSCzy8AAiMAUs0UHZkHBBJARCPvqcgEYB7KRCXf8NQKFT0lAPAXHpkJykOJ57DKREA6fcpDmWY/ykRDVHLKQm646AGlWklTS1XNFB8lAAAKA/UERBdXdMpDX+XrykQZeQrKQ2Mb1iUA0yCZCspDUS5rykRBARiuGoVC8OrKQnTxbSUA9Q0hmQ7KQ3TQaMpEN+V0ykOHMM3KRDswt8pCuHpLlAAQIiEG0sfi28pENMuAykL8j7EvAEVC0tRgJQAyI5kQECdCQvTxcHMKlUMIbNTKRDAkyyUAgySZEspDMjFNsQQ3RAFfsQQEAwEQJSUAMis3PgYIR0M9CSi0BAQlABAmJQAzQnUVLwQ3VEb/LwQEJQAQJxAEAMgXAhAENzFqOxAEBCUA0yiZFcpC/h3SykMEi1gtBYUTRoDKRC1uYCgB0imZF8pDJ1eZykQSf3N5AAJCBDVx1SreAEEqojQxKw8zN5067yUAogAGOQLzCKI0Mc0UK5kHykPVDSTKRBPabspD2hZ2DgEycQ/xIgAQLN8B0tPkY8pCgjf4ykPZUFBgDEJEP6WnIgAQLdwBAXwQgzqb4MpD2t2GzgwyrBRQIgAQLhkIMeL/aqwXUMpD6M7gnAJiNcpDk0WXIgAQL0IBMMa4QUAF8gHwykPKl+XKRDgXOMpC0UY/IgAQMD8Bg/yQnMpD1lJTzieC2jH3ykPKTgkiANMxozY4OZaZA8pDRY+A8wA3VQ4P/QIAIQAwzRQy9AAz26Oq9AA342Ly9AACIwAQM/UAM6GIJLEn8AemLtnKQyqIBMpEJ53/AaQ2ODkszRQ0JAAz2nn9GQEA3wAGGQECRwAQNRoBM9zNWBoBN+SMoBoBAiMAgjaZE8pEADgg1wBHRANRn9cAAiMAgDejdGlz3AAS2gAzV2Fq2gAAIQ0GzQGApHRpcy7NFDgkAIKC7o3KQ+/mRbsDlEP1Ux3KQ68s4yQAEDkkAPQI64TXykPpslvKQ/Onp8pD7yAgykO1X+AkABA6JAABJgoBWRQxks+5cwYBfQYEJAAQOyQAgyQ/BspD1GGW0AIFkQEDbAAQPCQA15XpOMpD05txykOcftNRHQMkABA9JACwOfCUykPO9L3KQ0fwCwFSADTQHmpsADI+mQtSCPQEQv/JUMpDQOjMykMNE4jKRC77HiQAED8kADOcHDaZFTKjFVmPGAGZFQMgAfcDQJkNykO0g7vKQpNIYMpDu997xAoDJAAzQZkOLw2ACyJSykQESYgnCxK+V1UDJAARQiQAcjAJykO27gEkAJRDvFrZykPoJSeQANBDmQ/KQ5kCt8pEMR0qJ0C0UspEM6JIykL07b0kAPQNRJkPykQAzPfKQ+2S68pEBBfEykPy/8PKQ7GAPSQAFUUkAIKQj6DKRAO0sgIbREQHc4gkABBG8AQBnwX0Azswt8pDnzW2ykQ95yPKQqLG6CQAM0eZEV4Fhzbti8pDgWFXSgoD2AAQSCQAdLpTMcpENorKDYQ6OM7KQsA5kUgAgEmja8SN3AAVtwEzZhjpjwIycbfUMQHAQ447WwGjS8SNzRRKIwABbAwBjgI3kUNvjgICIwAQSyMAM/WXeY0CAXUH8APuvJjKQ7XDaAGlS8SNKS7NFEwlADOT+WaOAjic4luOAnBLxI0uzRRNJAAA6wYCjgIBqzMGjgIASQAwzRROJAAzngwIjgI3p1eZjgIEbQAQTyUA10ioFMpDzpE1ykNcBkiPAgQlADNQmQZYDPMDLjT6ykOf+9nKRDAlQspDCGr6/QAQUR8EM5u4riMAN6Elh5cLAv0AEFKyAgB3BgLWAjdSurbWAgIjABBTIwAAIxsC1QIA/wsG1QICIwAQVNQCMr0JJ5cFR0PEyG/UAgIjABBVrwIBXj8B0wIwCO9RcAgSDL8JAx0BEFYkAHAErJrKQ7aKuA0o71DTAgIkABBX0wIzoMH/0wI4qB6r0wICJAAQWK8CMwR61tMCOAiMPtMCAiQAEVkkAMhJiMpDkCwYykQIWnrTAgIkABBa0wIzoF9j0wI4qOTQ0wICJAAyW5kR7wQC0wI3ieew0wIC+wAQXCMAM8J2AdICN8kLnNICAiMAM12ZEyYHMznVRiYHgTuTyspCtWG4HgGwXc0UXqVkw61reZEdAgGiCDMIOiJ7AABTAQH1AgIjAPAAzRRfqmZpbmFuxI1uw62bMQAghBiCBwAxADeUv4oxAAcoAPMAzRRgmQnKQrVLt8pDJ22gxQ+KLmesykQmphUqABBhKgCDttYqykMZeYQqAAV8NAkqABBiKgAAaApAQwrALGgVErzzDHVELaAjAapGpgAwzRRjaAIAHQEC/w+A3r0qykOIz276BBpJfgAQZG8Cg5B9SspCx/yQnAKK4lagykQ19SwqABBlwgH6CNXUNcpDp2ywykPqvrLKQ65mvspD9hlCKgAQZqUBMvz0Je8LQkQJIRVnDkpC9nveKgARZyoAIJCcABUTOioAMjAlQXkDCfwAEGgqADOXdm7JDtqm9P3KRBb0YspDbS52VAAQaXwIMjbWKkoU6kNQZ1zKQwYZeMpEMLmiKgCBaqZwb21vY2kHAgEvDzMICF66EwUHAgMkAKHNFGumc3TDoXR1LgAzre4gLgA3ue+oFCASpyQAoC7NFGykdGF0b5LPFoKQGcLKRAL+mBECB7oYcFRhdG/NFG2gDDL7Zu5KDUdEAosESg0BRgBizRRuomplpQVDQvl3HAgZNwR61k4AYKJqZc0Ub6ECAJEJAncF0u0SDcpD9ClwykOwVpAiABBwkBMzO3zeFRfSQzwmykOl4GfKQ/6fmSIAEHEiANiJIJ/KQ5z2iMpDjWPMshMAZgAwcpkI1xQT4MYQN7c5stpCAWYAEHMrCTK2c40DAgHcNDFEMhUnGRKzRAAQdKMCMukyaW8CkUPsroTKQvywsPkOAiIA8g11mRDKQs+iIspECM74ykLgqyPKRAvodspDjK8SIgAQdpMCAHIF4UP24FPKQ0vCfspD/RNQogICIgCCd5kXykMPUrHqIpBDFxPRykPSccVKLhI7IgAQeCIAAXEY8gMqiAjKQ9/l6spDN7UUykQkUrsiABB5UA+AgJszykPDVOeBA7KhykPJ623KQ9qUkyIAMnqZGKYH8gRDwis6ykOjd/bKQ8jBwMpD275AIgAQe0QAAOcMAYUFAUYSkkPC8V/KQ+GOoSIAEHwiAADcAfIEQ231iMpDBgcgykN76aTKRBNFlyIAEH1mAPIIjQBDykNQgtzKQ5JtHcpDXnUgykQaorgiABB+IgAAjgFAQtwhyEYGYSjKQvgKAAYlAiIAEH8iAPAD7wHeykK+ryDKQ/U03MpC2pdYRQgSFSIAEICOAtMrNz7KRCYRtcpDNhDxpxgyI4whIgAQgSIAM5cS5T9aN5ryiZknASACEIIiABAT4gfzApJ/cspDHtMYykOZeYDKRAWDEAFwg6VjZWxlax8DAgEPMgKbhXUKBtECAiMAMM0UhLQAM7q2uUobAIYWBkobBCUA4IWrc291xI3DoXN0w62VBgMzM72XVwABZgsBxBRImXiVASkAU80UhpkOmAaAGnDzykOzWg58EmusykNSDU8rABCHkAIy5VHYkAJHQxfZCpACClYAEIhVAtfunlbKQyj56MpEAZMbVQIKKwAQiSwB104UAcpEIpSuykN3I8K6DworAJGKp3pwcsOhdnngANd7ynjKRAJpwcpDi9eC4AAEJQDwBc0Ui5kEykPXxAfKQ81oc8pD48WP+AIQPAIDF8QnABCMJwAzISScEgQ3OfCVEgQGJwAzjZkV6yiHhO7gykMHk2p1OROomgBAOs0UjtEA0taaWspDz1hFykPplQUNDUVDzi2tKACwLs0Uj6Vwb2RsZZmsAQDWAgLMADeYny/MAAIjAPAFzRSQmQTKQqpwLMpEL8G5ykLRLJS7MmXFykMBcOwlABCRUgQQNkkH9QOckwDKQ1HzpMpDpFMyykQAFmclABCSJQDSl3ZuykN2fbTKQ6UFK0UXRUQRJAIlABCT4Q4zztsRPhnV3fYYykQferrKQ0sVGiUAEJQ6BwDkDvUEQ4uFZspD1Q0jykOSG+rKRAkyCyUAM5WZDfgDADUB5UL+HdLKQ4vo7spEDEuJJQCDlpkRykOqDn3SBgFZBYUZqs7KQ2JUxiUAEJe3GQCJHUBEBSAuiQETBLYIYJQLvAGlUEsB8APNFJitw7rEjWV0bmljdHbDrZNcAQEaKoACOHLKQ8WOlLMPifHKQ5ncHQGuKwBALs0UmRsBgp1F48pEJ9A5SASqRCsbfMpDHJISAVkAMM0Umi0AASIeAVIC25WGnMpD2KWtykPL2lNbAMQszRSbpHN0YXbcABQPB0JD+yN+9gjyBUQASCzKQ6PvqQGkU3Rhds0UnJkOkgj0BEQInTTKQ5nI3MpECvCOykOOnuMkABCdJACCkUNvykOyR02YC5RDtu4CykPtkf4kABCeJAAAYQYCSAA+8n36SAAQnyQAM+uE10gA1PRtzMpDtop5ykPt9YdIABCgJguDYXI1ykQumAwvCoQxHSrKQwSLVyQAEKEkAGCHlFXKRC4SCQCaAJREMOtmykMFUmckABCiJAABPw2C6Ow3ykOVIxQnDkRDtu0VJAAVoyQAAVQCASQAhJAsGspECinzJAAQpCQAgugIvMpD6Iiu2AANSAAQpSQAg+voX8pDiyLIkg2Ej8iQykQKW7hIAPQNppkQykNdkpDKRDisDspDcPDEykQ6/vLKQroIbCQAEKckADOGCAwkAD6PU54kABCocAkAYwfxBUQ7k8nKQx4MCMpEPbXVykKkUVoB+AEwzRSpJAABVQaAON1dykM5KYRIABPzbAAAHAIwzRSqJACAOfCUykQ2JvC0DbQTykQ4SIbKQs+7ziQAg6uZEspCorDlew8xvQsAqQpUykLiVp20ABCsJACCmvGdykLOMVhzCUBC4Mh4VwAU8SQAEK1sAIIGzjHKQrh6UEUXlELJiqjKRDkOq2wAEK4kADAwoyu+GfQBYMpDP1yCykKeIDDKRD57+tgAta+oY2Vsa292w6GU2gIz8Ejhvxuz9bamykOuyVoBqEMmADDNFLAoAIONAS/KQ9qVfygABYsRBygAFbHiIIeh/9jKQtdharwgBygAELJhBAAoAAGlB0dC1EjXTCAHKACAs6Vha3RpdpcSBDIDs8anAAHEBganAAIjADDNFLQlADPDnsJJEoDOFO3KQ/SM+VEmFQclABC1yQAz9+j8nijVEODTykPq3AjKQ7mj+CUA9Q22mQbKQtwIH8pCxm5oykL2XonKQtRigMpEN7OwJQAQt4UDAc4G9QMn0DjKQ4qt1cpEKrfyykMeIDQlANK4mRLKQzq1zcpEAzBc6wlCRAVR8ssEBJQAELl3BxDfshbQBChEykPt2DHKRAdzh44OFfFKAIC6psSNaW7DrbIBQ0NNTsjPEAAKAwZdEwMkADDNFLsMAQBBCJdD2c5uykNp+I07EwUmABC8DAYBuwYBQgwBHhAF0xcFJgAQvSYA15x+0spCk0hgykOlZ8hzHQUmAGC+ozU3N5R3AAB8F0BD7+ZFnQMXxZ0AACEAMM0UvyMAM2xL55oAEH5bBgVKAgIjAPAIwJkGykPfH8bKRBDyPspD5hjqykQTRZhZChOjIwD3A8GZB8pD0x1RykQ6m+DKQ9mz2O4VAiMAUcKjNjkykQAzc0QfLgE4gihokQBgNjkyzRTDkQABKAsBKwE4iYQokQABIwAQxJEAALwE40QQwO/KQ/ArjMpEE0WXkQABIwAQxZEAM9ujqpEAOOPFj5EAASMAcMakdMOtbZFvAAGNFIfvgrzKQ57SLZIAEKUiAJAszRTHo8W+ZZ4qADOf+9oqADily1F7KdLFvmXNFMiZBMpCaGprBAlwQoVB58pDpSUNM/8DIiMAEMknCfMIBHrWykOUDKjKQw0BLspDmLJwykQF5sgjABDKIwAzoYgkIwA9ppF2IwAQy2kAMl8dAuIFR0KCKVSaBQCtADDNFMwQA4ONx1PKRBpw8+ooBZMKAiMAEM3pAvMIdl6JykO27gHKQ4CbMspDvYSGykPm+3qMABDONgvzCNrdhcpEIf/YykPhD5fKRCVLGspDM9OXRgAQzyMAMINRKToe8wE8ykOIvgLKQ3pdWMpEE6iqIwAQ0CMA8wj8LRPKQ04vhMpEATAJykNbXJDKRBto3CMAENEjAIABYkPKQxpAkBgBsy/KQyg0rMpEKDLVIwAQ0hMKAb0D8wMpXPjKQ0ZUucpELNn/ykMVmAUjABDTIwAy/oBuRQTjRAJZtspD8XKOykOzDXIjABDUIwAzulMxXA3Tv1yBykPPuuPKQ9TFHSMA0dWrbmVqdsSbdMWhw60hAgApEAIhAuC3/9fKQ/TvlcpDr5BrAcYAAFUZ8ySrbmVqdsSbdMWhw63NFNamxI3DoXN0k5kDykO5KYTKQ+8gIMpDwtidykP075XKQ6+QawEkADDNFNcmAPYIXyCyykPkqQzKQ3J+5spD6hXlykO6ahsmABDYJgD2CLnvqMpD2QhKykPEZdPKQ988M8pDxUPNJgCw2ah0dm/FmWVuYZEwAPUJ7ju5ykPuvJjKQ/6AbspD9ClwykOwVpABJgD5Hs0U2qxkbG91aG9kb2LDvW2SmQPKQo6LoMpD6twIykL7BT3KQ+/mRcpDtJm7ASoAMM0U22IA/AiDUSnKQ+myW8pDnzW1ykPvgrzKQ7T9RCwAkdyobWFqZXRrZWIA50MGByDKQ+p5bMpDLlGoYgAFJgAwzRTdXgAzura5XgAzzneJRgE4tV/gKABw3qJ0b9wAES4AMEM8JjoBZ+TKQ01OyIwAYKJ0b80U3yIA8gjLwZPKQ+Pi58pD0GdbykPpT8DKQ7swQCIA8g3gmQTKQ5ziW8pENAVbykOgwf7KRDZYtcpC3zpbIgDyDeGZBMpCfhoiykQtoCTKQotzDcpEL8G6ykMJ+RwiABDiRADQ26OqykQtbtXKQ98fxSIAF7kiABDjIgDyCHWXecpEDEwAykN+HdLKRA5tlspDh6TVRAAQ5CIA8giTlsnKQ7mj98pDl3ZtykO95yPKQ+aY3aoAEOWIADCeCjBrAfIBQ8pCrYxvykO5QG/KQ+s/kSIAEOZEAPIIaGxEykOwuhjKQ29kespDtWDMykPvHzQiABDnIgDyCIbOMcpDeAn8ykOKrdXKQ4CrtMpEEeomIgAQ6GYA8giJ6JzKQ2Y2RMpCmWcrykNuvJjKRBaQ2iIAEOlEAPIIvc9MykNCjsDKQ8Gu78pDS9woykQfSPYiABDqIgDyCBfZCspDOghsykMfmFLKQ0NT/MpEIWsBIgDyDeuZBcpDMjFNykQ3gmLKQzq1zspEOdVGykLDVdQiAPIN7JkYykLp+I3KQ7v3UcpDAJszykPC8V/KQ+GOoSIA8BrtmRnKQ0yHt8pD+ZZJykNbQQ/KRAAWaMpDpFMxAaN0byzNFO6ZGcpCgDsAM67KRj0BBREBAiMA0u+scMWZZWRldsWhw62oAjNSurZSAgCoAQfeAggqADDNFPBcAsF00GjKQ+RFg8pDj7eIAgPCAwlWANDNFPGoaG1vdG7DvW2RNgAzoxVZ4gI4tnON4gIEJgCAzRTyozQyOJQtADPTHVEtADfczVctAPAVpCg0MjjNFPOZBspD3lmiykPtkuvKQ+W1YMpD8pw7ykOx48UBRQChzRT0mQfKQ6N39sUB8BnKQ6iBRspEF+xLykNpTtQBpDQyOC7NFPWZEMpDgihoykQc9hHKQ4mE0QFzSWvKQ0vaU0cAUfajNjM2kwAz3+XrkwAQ6G4CAegEAKIDACEAMM0U95IA2OelMspD7fZzykPvyAOSAAEjADP4mQkyA/MDBq1iykPjYvLKRAkARspDkn9yIwAQ+ZEAAKECApEAOJLPupEAAUYA0Pqrb2LEm8W+bsO9Y2hZAeJCnH++ykPlby/KQvApss8EWEO5o/gBKQBBzRT7pzAFIMOt+QTgQxP5ZspD5QuoykMnV5mhBHRtykO6BpMBJQA1zRT8hwGH2KWtykPd9hiGBQYnAND9qnbDvXpuYW1ub3WVMwAzKarz3wU3XAZHWgAHKAAwzRT+KgAznah/4wX1Abf/18pD357PykPE4TEBqlZSAFPNFP+ZGOABgmoV4MpEAP5ExwNJRBQ9gVQAIBUAKgDXQOjMykM1YbjKQ3iwDIEDCSoAEAFFA/oIg7SxykQpKzTKQ6BfYspELKg7ykMWXxZUAIECrGtyw6F0azQGEakHAjCSz7n9AmOCykOq1KARBkm6zaUBKgCjzRUDmQbKQoVB51MEN76VcVMEJ6xLVgAwzRUELACAgilUykMxgEAsABJyRQRMRCO95SwA/A0FmQfKQo0BL8pDxtEDykLGVLnKQ8qxkspD2c5uLADgBqtwb2hsZWTDoXZreZ1zAdesxHPKQ+Pi5spDxY6UvQAIKQAwzRUHKwABVAMz439fUQcFQQYKKwAQCLsA9guGzFnKQ411NspCwa4FykORVcbKRAmVHQGrUH8AMM0VCSsAAbAA+wOGfBTKQwLujcpDilu4ykQNEiRWABAKKwABPQH7A4BILMpCwCOTykODxTLKRBBdZ1YAEAsrAAECA/sDc2NMykLaef3KQ3pdWMpEE6iqVgAQDCsAAaIA+wNmNkDKQv+oRMpDbfWIykQWwp4rABANKwABgQAwWc5wkgG7ccpDYMh8ykQaDeGBABAOKwCAg7PGykNMoWQrALtyykNTm3DKRB1ZJCsAEA8rALDMiY/KQz6vIMpDBR4Ci0ZuaMpEIKRmgQAQECsA+wia8Z3KQxcmKMpC2OvcykMfrHzKRCpU4SsA0xGZDMpCSW1MykON2MACAYuUb0TKRAgIXoEA8AgSmQzKQwInfMpDgKu2ykM21irKQ4elwpcHGx9WAKETqHplam3DqW5h2wkz0ZEIDgI35IyfDgIFJgBQzRUUmQuuBfgGWMpDdn20ykPw8bHKQ4I3/MpEESQCKAAQFYUA+AjrIjrKRCKUrspEAGnkykQmEbXKQzC5LCgAoBandnp0YWjFr5yPAjMBYkMjBDMfmFG7BFO/dFgBqCUA8BwuzRUXmQTKQ4w6HspEKAGHykOcHDbKRCqGpcpDHuVsAadWWlRBSMWuzRUYJwAARQCARCBBVMpDN52KAITGcspDPeY3AXQAMM0VGScAgpMzQcpEGwXKvgYA0wEB3QEHTgAQGicAAWMJMxsFzCcFhSON+MpEKVyCnQBjLM0VG5kGDQr3A1nObMpDFxPRykNgA0TKRBo/L3YAEBy2BjMAmzPCCtcSbR3KQ/emd8pDrNmJJwAVHScA9wPAngXKQxGmDcpDxBsMykPgZPQnABAeawH3CBllVMpDySRdykM58JTKQ9Aea8pD1GGVJwAQHycAAVUIM6GdPEMJh6gzwcpD/Ew/JwCDIJkNykNQZ1s3BTdzRB43BQY5ARAhJwAy/oBuJwCQRAfFpMpELHZ3ygIXJk4AcSKlcGFzaXY0BoAGByDKQ9ox95gBE1LnAULE4TEBIwAwzRUjAgIzxSv4LwY30lctjAYEJQAQJBoFMOPHZ1AHE3RFAYWWwp7KRAbesUoAMyWZEggBM+XSuT4LBf0GBEoA9Q0mmRfKQ/bBJspEBChEykQCiwTKRAdzh8pDlZjxSgCwJ6h2bGFzdG7DrZeeADPfH8YqB+XunlfKQ97Yq8pDxadVASYAMM0VKHIMAbsFg8NU58pCyvtumAFj21ujAahWTgAwzRUpUAD4CIydpspDtu4BykOajwHKQ7y9dspD58KKUAAQKvEAMo6LoFAK6EKvFuDKRDlA5spCx/jYUAAQK5EBMxGmDCAN2C/d8spD9bamykOuyVpQABAsKAD4CBDg08pDxzSLykMvFuHKQ84umcpD1lFnKADSLZkTykJGWGnKRCZ0xycFmEQoll3KQyami3gAsC6oa2FwaXTDoWyT0gABEwmI2EIlykP/RpIiAQQmADDNFS/SADOyL3XSADjXYWrSAAYoABAwggD4CJMyVcpEK36OykK7fN7KRC09EspDFAu8KABQMaMzMjS2B+NC8bfUykPUxR7KQw3GaGwCwMpOCQGkKDMyNM0VMlAD8AmpR2vKQ8VEucpDre4gykPIXjjKQ9whyAFFADDNFTMjAPMI0x1RykQ3UJ7KQ9oWdcpEOXI0ykLGbmYjAPgDNJkOykOSCZTKQ/uGG8pDmixknQsBaQBgNaM1MDCSDwEBaQGD1GGWykMhJJv+AgCSAAAhADDNFTZuADPbQCJuAAEsCgZuAAEjAHA3pWNpesOtAwoBlgOXQ9P++cpDX+XqTQACIwChzRU4pnpkcm9qZXoAM2MAVi0AN34d0i0AAyQAMM0VOYcB9giisOXKRBCPLMpCwzwmykQSf3PKQ38CNSYAUTqjMjQxUQAzgDeqUQAxikpMiggBlAiQAaQoMjQxzRU7zAAAtANDRBCPKzoBkBKwwcpDfjz9AUUAcc0VPKMwMDUmAjOL14JMADeUv4tMAAAhADDNFT1LAAFDCzMQXWcXAYMS4oXKQ3117CMA8w0+mQnKQ7FqO8pEA5NuykO21irKRAUgLspDmj+lIwAhP6c6ASFjaL4AARQJh9ObccpDuY0McgAEJQD3D80VQJkLykNURv/KQpTS0MpDcPDFykKvLOjKRDxaYycAIUGnZQEhxa/JAPQJura5ykPTN+nKQ8kLm8pD2WvSykPLFC4BJQAwzRVCdg4BhggzyMHAPA6HzWh0ykPXF4wnABBDfgAAxwDzBkP5M63KQ8hFd8pD/8oyykOktc4BqHMAgSzNFUSjcGFrDgIzyjVJewA30lcuewAAIQDzAM0VRa1wxZlldmzDoWRhakACM9OA2zIAN+kyaTIACisAs80VRqliYW5rb3ZuOAABrA6D0tVMykP+4/bNC0bLd7YBJwCwzRVHp8O6dsSbcnluAQK7CoPPWEXKQrnuvZMDRM+64gElAPcPzRVImRLKQtXTScpDir9AykL5dxzKQ49l9MpECo0GJwCxSal2w71wb21vY2lZAAFYCYfO9L3KQw9SsVkABicAMM0VSv4FATIRh+s/kcpDbREgkhEIKQBRS6MxMTNMAQE4BQFXADclBD9XAMCkKDExM80VTKMwMjmAAAJIDQEpAABSCALaA0DQHmoBIQAwzRVN/wfzCE+iIspDxm5mykNZsu3KQ8mH5cpD2vgbIwBwTqVha2NpZT0CIELPKgAA+g9DQv+oQyACQtu+QAEjADDNFU9CBNebuK7KQ7aKeMpDqOTPIwYRpkgAQC7NFVDRBTMyMU3RBTdKNF3RBQRLAMVRqXByxa9ixJtodZRODoe3UJ3KQuCrI48RBicAMM0VUlkAM4haetAR2Z4MCMpEEYcUykOBcdgpABBTKQD5CDkphMpDhO7gykNjxY/KQ4uFZspEDH1NKQAyVJkZ2QMB9QFHQ/Ari0gMCFIAYVWkcm9rdZsBMhM0LqoA8QBDJctRykO9hIbKQ+b7egEiAMHNFVaobmVuYWJ5bGGgARBwUwD1BLbuAcpDi3P5ykO9IP7KQ+dfAgEmAKPNFVeZDcpCx+LbSRTYDo14ykP2GULKQ65mvigAYFijaW5nny0BgpGn48pDFA2UfgdAQx7nRHMKoC8BpEluZy7NFVmnAfQImDySykMSf3TKQ6BfY8pDHVkkykQq6bckABBaFhL0CIcwzcpEHJL/ykOOKfDKRB5RDMpDT7vOJACDW5kIykODUSmwE9SH997KRDX1LcpC4ladJAAQXCQAg4LujcpEMbIBJACEM9OXykLzY0skAPQNXZkKykOEetbKRC0LTcpDiSCeykQvXqfKQwuFZSQAFV4kAIcrG3zKQ4i+AlwHA9gAM1+ZEXMMELNiANSFQefKQ7jd08pD66ItSAAzYJkRAxCDsw1xykNrhNbmEzTq3AkkANJhmRbKQ3cjwspDpRlWmgCUQ6tNP8pD+TLBJAARYiQAc+rTykObBcokAIShnTzKRAFxYiQAEGMkAIJ1l3nKQz3oDCoBBp4TA7QAM2SZGqgNAd0COKpwLTMCArAB0mWZGspDpWfIykQN2L4HCJREESQBykOCN/0kABBmJAD0CKiBRspDvFrZykOxzcTKQ8KN18pD4fIpJACRZ6dqYXJvbWlyzQMzs72XJQI39NBoJQIip0olADDNFWi8AQFqAYcz05fKQ5S/iuABBicAEGmbATOKSky/ATeVhpy/AQYnAHFqpWZlcmJyzgMBPgUAoQJHQxWFr0MOIKVGIwD3Bc0Va5kFykKlyXjKRB0n1cpCzhQBAhMEJQAQbO8BAYMOAO8BAq4LBe8BBCUAMm2ZFvMIQEOkUzKTBFLQykOq6akUIQGmbwDgLM0VbqhtaXJvc2xhdpYcAzOhiCQcAzezWg4cAyOoTSYAMM0VbyAD147wFcpEHMRNykOcftIgAwcoABVwRAEBAAMylYabTgEBAAMHKAAQcUUBMYnnsIUDUMpDlkzB4AITETwKBngAEHLAAjNun0HAAgBYDphDuUBvykPrP5EoABBz+AD4CIYIDMpDmqMuykObVhLKQ6E5tMpEAaMmKACAdKZiZW5lxaGXAUNDtIO7+AA3wtid+AAhpkIkADDNFXWmANOX2QrKRCq388pDoeus9QE2FNLMJgAQdqQA143HU8pDs3D6ykOdReOZAQUmABB3ogDXnOJbykOaP6bKQ60nEKIAEqdyAJEszRV4pG5pa2VaBfEbgosEykJuwFDKQ41jy8pClNLIykQ/pacBpE5JS0XNFXmpYWJnZW5iZ2VmLwAAlAHyB0IIbODKQ7QgMspCNu/gykRG0QIBqkEnALM6RWbNFXqpdnp0YXcJ8A0EykMly1DKRDvFjcpDXyCyykQ/QpTKQpfrXwGpqQ+AWsONQ0jNFXtdD4NRLmvKQ6XgZ9wXlqojkspD+lxuAVAA8AfNFXyxc3BvbGXEjW5vc3RyZXBvcnSRPAAzdNBoZQA3ulMyZQDwC7JTUE9MRcSMTk9TVC9SRVBPUlTNFX2ib26VNgABUAwBmwA3xAJKNgBgok9OzRV+IgAASwdCRC1u1RcK8AFEL8G5ykMJ+RwBok9uzRV/IgDYO3zeykN4CfzKQ0TIb3AYUG9uzRWAIgAB2A2IZjZEykOe0ixwGAAiABCBIgDQc0QfykNdr+zKQ31WwSwAYkDKRBiycCIAwIKpcmVsYXRpb25zlC0AM8WOlLUAIOel6wDwBhDQykKZeYABqVJFTEFUSU9OU80VgykAM+0SDPsQMv26SYURZUM+rUcBqlAAgC7NFYSZBMpCoRKRRBaQ2spCoSZzewAAhQAZQVMAEIVTADNHG8ntADdmGOntAAajAPAAzRWGq2nEjW9jb21wYW55nQEBlA3yDEQ2JvDKQyv+TspEOKwOykLMn4sBrEnEjE8vQyoAYM0Vh6JpZDAAQ0MuUagwADc6tc0wAPEEo0lEOs0ViKtzw61kbGVtd2l0aDAAM23YMTAAN4ydpjAAE6wpABAvKgDSzRWJqnJlZ2lzdGVyZWgAAFEDAmgAN5+YUTgABygAcs0ViqRzZWFlAjOgwf9oADeqcRkwABClIgBXOs0Vi7adArFoZXJlbmRhZnRlcqUAMz6VcdYHAaUA5jYm8cpC4Mh8AbvigJ5T1AInIi85AIrNFYyocmVmZrIAARsIAfUSlTZYtcpC3zpbASYAQ80Vjad7ARCYsQEzpvT9MQAgvjKFAQQxAEOs4oCeeQFQIinNFY4sAPAU34NPykQn0DjKQ/QLL8pEKoakykMe5WwBp0NPTVBBTlnNFY8tAvcIvQsAykQUb0TKQwbOMcpEFsKeykNt9YcnABCQTgAgt/8rB3OPjcpDyKgUhhFTvq1HAaifADAszRUYAUBB9+j8FAMTlLQHAEoDAfMXE6efADDNFZJ2ADKWSugjAyBC31ceBSMDB08AEJN3ADDRLYCxG/QCLMpD4jlFykNUYoTKRB0nXwEWATDNFZQnAAG/AjJDU/wfGAZECAYnAKCVqDAxMDEyMDIxgADwEUMtipjKRDHjxcpDV2FqykQ0NqnKQvBKuQGqMDEuMDEuKAAwzRWWWwAzrGDrmwk/wa7wKgAFYJerMzExMjYAImZvIAIzZVHYNwA3jo14NwBhrjMxLjEyYQDgL2Zvcs0VmKN0aGXcACxsADOPtyY1AAEkCAWWAAAjADDNFZkjADPmGOnCBDfr6F/CBAIjABCaIwAz1ppa+QE33lmi+QFwo1RIRc0Vm38BcMZUucpEJd+0AsOrI8pEKDNLykMoMtVGABCcRgAzzz2ubwQ31KqIbwQCIwAQnSMAM9BnW14EYNgmo8pEG+gJM1zo2WkAEJ4jADLdk32LBOND5bVhykQY5DTKQ2VvMCMAEJ8jAPMI8bfUykP5lknKQ/iw+MpD/jz9ykOmQwMjABCgIwDX2O20ykPlbzDKQ+FzIBUfMKQvVBkBEKEkANexajvKQ+GPjcpDttYqoQICsAAQoiMAM9OA2yMAM9jttVEAM78Q0CMAEKMjABAbnA0BLwg3KB6q1R4CIwAQpCMAARgMjbmj98pDnm+RIwAQpSMAM9xp0CMAOOL/ayMAAa8AEKYjADP36tMjADj+HOUjABB00gAQp6UB07O9l8pDtP1DykLMiZCWAADFCAKMABCoRgAyvEMCIwACkAgBlgAz6twJRgAQqSMAM+9keiMAPfX7ASMAEKppAAGNA4CwuhjKQrIvdS0AEURJHgOvABCrRgAQcaUBACMA40N+HdHKQ7VgzMpD7x80aQAQrCMAARgBASMAPZ4MCSMA8w2tmQTKQf4hgcpDeAoAykIwoVTKQ4BILMpEEhvqGAEQrkYAMt/l6yMATUPmfHIjAIKvmQTKRAHE4CMASEQE3ekjAAE7ARCwRgDXCq3VykNvg6jKQxcT0YYEAjsBELEjADM7fN4jAD1H4QIjABCyIwABqQ8BRgAB8AoFzAQCRgAQsyMAMDVJ4L4EYETKQ0DozPkEEZjvAgOMABC0IwAzh5RVIwAB8gkLIwAQtSMAMgtzDQ4FQEMX2QktABFAWAMDRgAQtqQBAYARMlUplPYLAV4IQ0Qa1AUjABC3RgAwh/feIwAQkGkAEFSKAxHYlAMDIwAQuCMAEMfxB41UYoTKQ8zrQCMAELkjADPd9hkjADLkKRiWAAdpABC6jAABVxswS9wsXQwS2y0AAZUFAhgBELtGAAAZDwEjAE1DjWPLIwAQvCMAMso1SUYAAUgEAZYAB0YAEL1pAADXDAHXBUBC5t/6LQBjKMpEH0j20gAQvkYAM1gmo/oFPWPFjyMAEL8jAIIh66zKQzoIbPYFAVAAQ0QhawFGADLAmQUUD/MERDezsMpCfhoiykQ6BwrKQsHHsiMAMsGZBYoGkEQ27YvKQ9dgft8WY+XKQsf42CMAEMJGADKlyXjjBONCu3zfykQa1HzKQ12uEiMAEMNGAPMIpKGjykQYT17KQ6oOfcpEGnD0ykNfPDMjAIHEpnBlcmlvZKMGM5avXQ0GAH4CBqMGAyQAMM0VxXQAAMQPAroAN7O9lroABSYAYcakZnJvbSALM6Kx0VIAAfEIBV8GASIAMM0Vxy0BMEr7bgIEE0PsEgVSBAMkABDIJAAzsjBgJAA+ue+oJAAQySQAM5Gm9zwDN5kCtzwDA0gAEMq8AACpBQK8ADfV00m8AAMkAPAAy6x2eXByYWNvdsOhbmGREQIyEaQ09AYC/A4BMhFJAjf9ASoA8QDNFcyrdXN0YW5vdmVuw605AAFhAAHvCzMSbRz6B0gBcOwBKQBhzRXNojgyKgEzFMB3LwA3IrK9LwCApMKnODLNFc6MANDJbUzKRC2gJMpC3ZKQLgCAuspDCfkcAaIiABDPBAEAwgGXQ6XgZ8pDm7ivAg0BIgAQ0CIA2I9TncpDd0LwykOTlsluDABEADLRmQd9B/IEQ/n50cpD2hZ1ykP+oIXKQ6XfeyIAoNKoxI05MDIwMTLlAAGDBAEeAQN+CADfCADlAHCqxI0uOTAvKABhzRXTonNiWwkwZ6UytgBnucpDdNBn5ADwDKNTYi7NFdSZC8pD6GxEykQxTu7KQ/NEH8pENIwGwOoV5AGkU2IuKc0V1SQAAd8IMifQOcMA9wJEKxt8ykMckhIBolNizRXWrkMLMWVjaKcAAScRYC+Qa8pDrYYJmzIVE8pDAKuzASwAxM0V16tkcnXFvnN0djsAAHoCAjsAN8ZVpbQACCkAxM0V2Kt6b2twcmVwYRsMM9iKK3MAN/ckrjgAhK8iWk9LIikvLQDgzRXZqWFjY29yZGluZ5SiATL4TW86AEdEBQ+tOgAGJwAwzRXaKQAyaGxE5wJHQ4WkhMsBCCkAFdsFBwAzBgLWEgUQBggpABDcYQIB9AQBuAQ3FkzBuAQIKQCQ3adzZWN0aW9uWgFDQpAZwpMCAeEJBZMCIqdTJQCQzRXeom9m3AAgXwAz4KskLQA38CmzLQBgom9mzRXf0wAwz6E22wFnOMpD1XCsQgxgok9GzRXgIgAyGixkSAoBZQWSRCgBh8pDKPnlRAAAjCiTQ+gIvMpEIEFUsAqCIpSuykM+rUciAIHimQTKQ/Lhgu4GA2wBBTYFAWYAEOMiAPIICq3VykQLIlLKQxJtHcpEDUPoykOJ+C9EABDkIgDTvEMCykQMTADKQ8DozN4WMoek1SIAEOUiAABkBkBECin0BgoT2iwAMovoASIAEOYiADPrhNeICjfwK4yICgGIABDnMgGD7REgykP1Ux3qHwGWAzKqhi8iABDoRAAzI3f2hQo3Kzc+Jg0BEAEQ6SIAM5nI3CIAAfYRCiIAEOoiAAGkFAF4BTesYOoaCgFEABDrIgAAjQMCIgA89sEmIgAQ7CIAM+pcFqIFM+6eVk4AMurcCe4A/APtmQTKRAA4IMpDtWDLykQCWbYiABDuRAABkgSAsLoYykOXEuQsAAPzCQGIABDvEAEyjQEviQlHQprxnYkJASIAEPBEABChewcB4AQ3pctQFQMBIgAQ8SIAAUoBAWQJNwhae2QJASIAEPIiAAFJGoJuvJjKQ/1WwC4FQkQUb0TMABDzIgAAWgIBUgMCugEALAAAdAwCIgAQ9KoAAQUVAT4JAVUDBdUIAWYAEPVEADCaLGQ+CBAsvgoXCLEIASIAEPYiAAWFA0BDHUT3LAADjQgBIgAQ91QBgwLuF8pDQo7EmQqCSxUcykQfermIABD4iAAArgeTQzoIcMpClMB2LAAyIZxPIgAw+ZkFGAATd0QIOKEmcw4DAJYDEPoiAACGAgFJDQFjG5JEGqK4ykNedSIiADL7mQWwGENEGIEiSCkFZQgBqgAQ/CIAM7YQBYcI0rmNDMpEGj+mykNgAWxEAPIN/ZkHykOj237KQ4QovMpDppF1ykOHQjrKRA6e40QAQf6jYWNEEUJC80X2RQRHQwYHIEUEoaNBY3TNFf+ibm9GBTMIWnonADgUwHYnAGBOby7NFgCTAPIW78gDykQ2u8fKQ/TRU8pEOQ8hykLJhvkBom5vzRYBmQXKRAR61iIAMEQG/4IJCSIAEAJEANJ6Pi7KRDUvCMpDgWFXrytCQtXs80QAQAOmOTADBxCRzQEAFwwCRw8wNhDxkQASub0HFKcoB3EWBKRjb2xsLQAzN506dA83R+ECLQDxBaVDb2xsLs0WBapjb21tZXJjaWFsuwkQVoIPhy1u1cpDgJsyMQAHKAA1zRYGDQYAjwJAQpMyVRcGA/oLCSoAsQepY29tcGFuaWVzTgEB3QABXwA3lSMUXwAGJwAwzRYIbwIx9l6JjwxTykMsw4ZlBQEJFAIDEmBJRVPNFgkPATOAN6opADKZAreAAklDZW8wKQAQCikAM6DB/ykAATkCDykAAlELo2FuZK8SM5XpOKkAN5ziXKkAACEAMM0WDFEAMy8W4VEAN0Ahu1EAcKNBTkTNFg0jADPxt9TdBdP4sPjKRA470spDiAheRgAQDukAMpAZwpoFR0KvFuGaBQJGABAPRgAzx35m5wQ3zneJNQUCRgAQECMAM4sQcTYFM5JtHC0AM+rcCWkAEBEjADOqDn0jAD2xBrMjABASIwAyhHrWrQdHQ4tz+SgEAmkAkBOsYXNzb2NpYbUHEXNfAjOdqH8mAQHDCwWMAgkqAKHNFhSraGVyZWluhBQQkmoAM7TmWDkAOMqX5jkAFygqADDNFhUsADKxajs8BUdDxrhBigULLAChFqhyZWZlcnJlZJsAM8teCmIAN9p5/mIABSYAgc0WF6Rhb2NjNgsz7RIMLgAAqgUCigoAEgvwAKvigJ4sQW9DQyIpL80WGI8AM9AEvt8h8ADZUFDKRAdCOspDlfuOAaQnADDNFhnVAQESAzLlby8pDAayKzCkQU8kAAHCJwGdBAFBCzewQI7XAANIABAbbAAz/oBuFQYyBN3oLgABQQYQpWwAsCzNFhymw7psb2hh8gDgQjChVMpEKAGHykKRp+T0CPENpcpDHuVsAabDmkxPSEHNFh2qc3RydWt0dcWZZYYBAeoTADIAAUACBjIA4KpTVFJVS1RVxZhFzRYe0QAAHBUCDAkAQgYGvSgHUgDgzRYfqnBvcHNhbsO9Y2iSAAEoCALIFTe2c4yGCfEKqlBPUFNBTsOdQ0jNFiCqbsOtxb5lcm9sZTYAELe0BAH+FQDvAgY2APADq07DjcW9RS9ST0xFzRYhomluyxMB+RECERQywa4EAQECyQlzaW7NFiKZBGMCAb0AOM2xZMkJACIAECMiAAGhGgGCEziwpBfbCAAiABAkIgAB7wyD3Ut1ykOSz7ksADLC8HMiABAlIwEUu5YRSELK+20PCABEABAmRAAARiQBYRZMQ98fxSIAECeHB4MA/kXKQ2Y2RJEHBg8IAEQAEChEADLzp6d2BUBD9ySuLAADdgUBIgAQKSIAMrHNxAUIR0O1Sd9MEQEiABAqIgAz2bPYIgAy3S/0TgABkREBIgAQKyIAM07bEQkEN1XTSQkEASIAECwiADDtdKkFCGzAykPwjiciAIMtmQXKQiEiw5kQEEPOJQWZEHCiSW7NFi6piwJQY3R1cmXSDSBC5YoCAMUBAZQkBtYVBicAMM0WL3gAM9Y20cwBN+bfDpULCCkAEDApAAGdAwE3BjHxt9ROEgAMATDZAancAsFDVFVSRc0WMahyZWzPBAEPAzMkPwaFAAGyAAEZAwBKAgUmADDNFjJbAPgIRxvJykQKW7jKQ2MAVspEDBo8ykOMS4koAHEzpWJlbG93VwAzRY+AVwABLwAFVwARpiMAQDrNFjRVANMJIYvKRBQ9gMpDKnIFWAbxCG68lwGmQkVMT1c6zRY1qXZ5c3R1cHVqJwNCQpZK6AoBAsUPBgoBBScA4c0WNqpvdmzDoWRhbsOhXAMyS8J+NQBIQ20RIMgDBigAks0WN6xvc29iYboHATkbQ0NvZHo4ADeUv4o4ABGtKgAFOhtgFjiiaXOYzwABQAcBdAMBlwcFaQBgomlzzRY5IgDT/6obykPhLAXKRAEwCSQXMr8Q0CIAEDoiADMyMU1hCzg5KYVhCwBEABA7IgAwK/5OBANgRMpDMvaGMAERmDoBAiIAEDwiADKYny/iAgGdLQgwA0BzzRY9IgAz8VRMDgMy9AsuLAADDgNAc80WPiIAAS0XAewCOaElh+wCs3PNFj+ZBcpDcn7mvgk4d+rTvgkAqgDBQKpjb25zaWRlcmVkEQIzmixkHAE3rYqYHAEHKAAwzRZBegAzqUdregAovQlmAwkqABBCDgBTdHJvbGxgAAFBBQF8ATvJbjlgAAMoADDNFkNgADG6UzExAVfKQ9UNIxQJ8A2qQ09OVFJPTExFRM0WRKxzdGF0dXTDoXJuw62W7AQBawYA7w4B3TDwC0QdiujKQ1LUYAGsU1RBVFVUw4FSTsONzRZFLAAB/hr5BM1oc8pDEzQuykPSDjzKQ9JxxAFWADDNFkY0BAGCA4AoZQ/KQpfZCjEGA8MGJ6xTggBSzRZHmRbvFPwEQ6XgZ8pC3AgfykOsE2TKQ/hsnCwA00iZGspCiFp6ykQO0KhpBIwR6pzKQ4CqyCwAEElpIxCr/w78A7XEVMpDwhJ5ykO7MSzKQ+lO1LAAgUqmb3Jnw6FuvwQzxlS5EAE3/6hDEAGgpk9SR8OBTs0WS24BARAjAQoBNypyBAoBA0oAU80WTJkWMAEA2AAgQxAbCqKrsMjKQ/jPOAGncACxOs0WTad0YWJ1bGMIBENDC3MN3wQ4LxbgMTCyVEFCVUxDRc0WTqZiBwECBDMxajsvADdEyG8vABKmXgeTzRZPqHBvcGlzZwRDQ0fhAjAAN3ArizAAwahQT1BJU1VKRc0WUH0FUWt0dXJ1YwABDgMBkgA3kgmUMwABewXgS1RVUlXNFlGkbWV6aZUXAQFZFgEvADeutEUvAICkTUVaSc0WUiQAAaEH8QSUDKjKQ7bWKspDmLJwykQF5sgBRgAwzRZTJAAAlwVwQyON+MpDWHUbhCzZjMpEJwmdJAAzVJkRCR0zEYcUeAoBcAU0eAn/JAAQVSQAAUA69AMG3rHKQ4TeX8pECZUeykORVcUkACdWrfkhAqQVQkOwQI4AAkdDzOtAwwDArVNQT0xFxIxOT1NUEQMhV6cwBSBtaTYCQ0PR9JE2ADfmGOo2APIDp09TT0JBTUnNFliZBMpCaGprAQ0gQsOXBgEqAQDKBgYnABBZ/wAzgiho/wA3kUNv/wAEcwDwBc0WWq9vdmzDoWRhasOtY8OtbWmROAAy50KXhgBHRAMf24YA4K9PVkzDgURBSsONQ8ONjgCQW6RuZWJv3AAtlgAzBUHnlgA3WOvclgCApE5FQk/NFlxbAABxI0JD5W8viA4HBwsASAAwzRZdJAAwnH7S/QVuL8pDpQUrJAAQXiQAAYgaAPQB5EOQfUrKQ5z2iMpEA8S8SAAQXyQAAOgTAiQAPt69KiQAUGCZBMpBxgqSQxsFzMpCQB/jLQFERClcgkgA0mGZBspD0x1RykQ6zaQnCZREPO86ykKqhi8kABBiJAABwhUzMFaQ7wGEMhUUykMAq7MkABFjhhAjFVkkADeo5NDwFwFEAVPNFmSZB40EMxclsDcEBX8FAyQAg2WZCMpDzneJXRCC1Q0kykQ4rA+zIgMkANNmmQnKQ9PkY8pEOv7y7AwMtAAQZyQAADwNnkQwiFTKQ81N3LQAg2iZCspDzz2uKg3U1dQ1ykQx48XKQwFw7NgAM2mZDK0qUep5bMpCTgGE8Q/yykOzcA4kABBqJAABtBL0AxZfFMpDA7PGykMkUzDKRCkrNCQA9A1rmQ3KRAIn8spEPL12ykQIKSzKRD/Xa8pCk0SrJAD0DWyZDcpDZIyfykP76aPKQ3yPsMpEAXHYykOhnE8kABBtJAAAqwkA0ywD+imE4fIpykPCjdckABBuJAAA/wX0BEOzDXHKQ5WGm8pDugd/ykPqeIEkABBvJAAw5hjpyQBn+cpD8uGBHw8DaAEQcCQAg3cjwspC/LCwkgKEDEx0ykQvLONIADJxmQ5sAENEN+V0KgmEOzC3ykK4ekskABByJAAgxGUlCAAkAD7QZ1skABBzJADSAJszykQ0y4DKQxigHC4ARELS1GBIAPQNdJkQykNEAV/KQ4BILMpDXM1YykOGfBTKRA8B9iQAEHUkANeBxODKQzxbyMpDjWPM2hMD2AAQdiQAMNfEByQA9AHEykPjYvLKQ0pOCMpEH6x+SAAQdyQA9AiJ57DKQvTxcMpDlek4ykMIbNTKRDAkyyQAM3iZEVAOMwxL/wcJhA8CbMpDhnspJAAQeSQAM2q/nlQFM31WwR0RNIvoASQAEHokAICUXO/KRAatYmEQtIDKRAljzspDkbhiJADTe5kSykLrhq7KRDEdKv0jhDM+wMpC+An/JAD0DXyZEspDEODTykMHpcDKQyEkm8pDEPMoykQuAzYkAPQNfZkTykK9CwDKQ+rcCMpC2nn9ykPuWQ/KQ7Ym8SQA8Ah+mRfKQzq1zcpC6It4ykNR86TKQwFyxB0DBYgCMn+ZGLQAQ0PJJF0lCoTPuuPKQ9TFHUgAEIAkAADuAfQEQ6zadspD3ZN8ykOz05fKQ/CsaSQAEIEkADKcHDYkHwL9CYRq3PTKRBeIwyQAEIIkAAFYBfQDKDSsykNAIbrKQzYm9MpEJLZDJAAQgyQA9AhTgcbKQxl5gMpDbEvnykMnbZzKRChkmSQAMISZGTEIE+GkBAHmB4QzoknKQvTtvSQAEIUkAIBpMX3KRB8XqBEUtDPKRCJi6spDP3RYJAAQhiQAgLQgMspD8jmfxBi0y8pD+TOtykOrTFMkABCHJAD0CEJ1FcpDyYflykNZsu3KQ9CB88pD0/4NJAAjiKycBjJuw72ZBgFqBALCDTca83ZiBhOsmQYwTsOdlgaCiadzdGVqbm98CDMdRPc1AChBr5cGw6dTVEVKTk9VzRaKrWoAAgYHAYMIAEkDAjYAN3cjwmsAE61rAAIEBzDNFov6BgEoAvgG6U+/ykMNAS/KQ+2S68pDtu0VAa1PXgcwzRaMlwbQafiNykPIwcDKQ4bOMf4JenTKQ9cXjAGFADDNFo0tAIJEyG/KQ6E5tOIcAgUKPf6fmS0AASUnEG3TGTKc9ohzBAE3AE1EAaMmLQAgj690CBBvVx5SdHV0b3LRDTN5dxwoATepqvTyAPELsU9TT0JPVTovU1RBVFVUT1JZzRaQpGJvZHmzCDOrNz43ADe21io3AHGkQk9EWc0WUQgzThQB8yPhX+XrykO95yPKQ+aY3QFGADDNFpIxDTAKrdUKD9CGykMgX2PKRCpU4MpDcgTxBKVCb2R5Os0Wk6lkZXNjcmliZXNUADO3/9d4ADfO2xF4APAHqURFU0NSSUJFU80WlKdiZXR3ZWVukqYBEKTND4MWkNrKQvG31DwA8ABmNkEBp0JFVFdFRU7NFpWJADPAIqccIeTQBL/KRDlyM8pCxm5mAUwARM0Wlqs3DTBpbmf+DEJDQnUVWwBHQ34d0rcH8ACrQ09OVFJPTExJTkfNFpeGAAEmCfsDFG9EykK4ZEvKRBbCnspDbfWHKwABMg8BKA2A5W8wykP0Cy9hAnjAykO7MEABfwAwzRaZKAIzxAJK6iA312B+rAYKKwAQmisAM0o0XUQP23ArjMpDeAn8ykQUPYFWABCbrAAw1dNJIwEQRDgFF9RNDwpWAEGcom9yBgEzmcjcBgE3n5hSBgFgok9SzRadfADT5O88ykPhLAXKQ+gIu9wAoL8Q0AGib3LNFp4iAAErAmDdS3XKQ1V9AILhj43KQ8LwcyIAEJ8iADMwoysPBTA5KYSfAATwEgBEABCgIgAzx35mIgA8y8GTIgDQoZkFykKcf77KRDWSGoMxsizKRDezsMpC1GKCRABBoqJieYABM9aaWtAAONxp0NAAUEJZzRajagAzDcZorgA4FxPRrgBQYnnNFqQiAAGyDYe5QG/KQxosZPsCASIAEKUiADOnV5nJDDKsYOvVCgHJDAEiABCmIgAzpi7Y0AA4qtSg0AAARADSp5kNykL+HdLKQsf8kEcDkkLiVqDKRDX1LCIAEKj9BYPCdgHKRCxFKAIQgi/zfcpDCTILIgAQqSIAgg9SscpDGkCQMgUBTQZCRCgy1SIAYaqkc2FtZfEDM+Z8chYBN/IbXuYBgKRTQU1FzRarsgAz2hZ16AEQ48kkAcQCQb8Q0AFGADDNFqwkAAEQAYddr+zKQy5RqNYAAyQA0a2saWRlbnRpZmlrYWOdFkJCl9kKMR8Cqhu3D5dCykOFUXwBrEkqACHNFnsng5ziW8pEDjvRiBiMEF1nykODxTIsAFKvpW9zb+8BAb4KApAfAJcQwEQPZX7KQ4W1BAGlTyMAIc0WjScB0C0BWAA3gu6NWAAEJQAQsdsAM7SDuyUAP8CGLyUAABCyJQABwQ4BGgE3t5063gMCkgAhzRaTJzOHlFUtBgFlFgUtBgQlABC0SgAA2iIC6Qwy80QfAgZFRAPEvCUAELU2DABMDUJENrvHeQAGNgwRpgEBQCzNFrbwCwDaHgIdAoKt7iDKRDIVE8gMBSYAwLeqxI3DoXN0cGFydIgFAsYkhwvod8pClMB34gkwq8SMKACkL1BhcnTNFrivYc8BEWNfFQE8APQMmWcrykQLU6DKQwkhi8pEDgoMykOIa+YBsEEv0wECLgDAzRa5p3N1YmplY3SU8gAwE/lmOQATob0QBUUhIqdTJQAwzRa6JwDXf6obykQMTADKQ46NeEohBicAELsnANNGVLnKRATu38pDYKz86Q9ElsKeAXMAMM0WvCcAAVMCgwop9MpDqzc9WAAAqAoGTgBgvaRkYW5hQAgCrAKAB0I5ykK+lXKxChPPsQpwREFOQc0Wvl8F9AiFQefKQ4uFZspCsKUCykOPyJDKRApbuCQAEL91AAF/C/QDS9wsykPt2DHKQ1RihMpEHSdfJAD0DcCZEMpDfuMLykQIzvjKQ4+3JspEC7coykONEa4kAPQNwZkQykNH4QLKQ/1218pDafiMykQB1OrKQ6DWKyQA4MKraW52ZXN0bWVudHOVnQABWhAAwQDwD0MSbRzKRAkyC8pDkhvqAatJTlZFU1RNRU5UU80WwysAMrO9l8gAR0MOjXjIAAorABDEzwABwSuHS9wsykQErJrPAAorABDFsgDXkUNvykQInTTKQ7q2udYACisAEMYrAACVAwLdAAEtMQXdAAorAFDHo3Nyb9wAIEMUqgIB3AA3KB6r3ACRpnMuci5vLs0WGigBLAwAnwFHQyQ/BtcABSYAABwo9glB/iGBykNDU/zKQkltTMpDS9woykQfSPYmABDKogAB1CMBzQA3yQubzQAFJgAQyyYAM6DB/6UBN6zEc8gABSYA4cysacSNbzI3NTAxODY4RAMBFQWABSAuykL7BT7WANQ6ykOV+44BrUnEjE86KwDgzRbNqnBvc3RhdmVuw605AAL2AocOO9HKQ2uE16UEJapQKAAxzRbO+QMhxJsyABCKowkBMgDxAZavXcpEEI8rykODYaoBpk8kAFPNFs+oYqYDATAAAecYAX8DAKEBBskkNalCL6gDENCQGHFhZGFqaWNpNQABlwD3BAcQdcpDZhjpykQJAEfKQ5J/cgEoAEDNFtGwtgQXYYcJATwAACQLl0QG3rHKQ5IJlNgBEbEuABcvLwBjzRbSr2JpNwYCZAQBQgAznah/swAwu3ze7QADnx8tsEKSBBHTjAGBNDY1MDQ4MzQ+AAC6EgGMAU1DtnONjAEEKwCxzRbUp3pwxa9zb2LNBDDQBL5qABLRBA4GVwEip1olAPcFzRbVmQTKQ3G31MpD+ZZJykOIWno9KfIIp1pQxa5TT0LNFtaZC8pD8n36ykN2fbRQEaRDgjf8ykQRJAIBcwDzAM0W15kMykMeDAjKRBkV+BYNhxxhO8pDV3sUJwDQ2Ktwcm9zdMWZZWRrebsKQ0PiOUWpADf3h0syAggpADDNFtmtADONAEOtADelBSytAPMCq1BST1NUxZhFREtZzRbamQb8BPsDCfkcykLp+IzKQxG6PMpELdFxVgAQ2ysA8QOvFuHKQvmYIMpC5t/6ykMEi1jxDwsrABXcKwAy4MiAUxObQu68mMpENGhtKwDxA92ZEspDkN/nykN+PQDKQ6MVWdICAdwCCysAEN4rAAFVETJH+rB0BZtDUg8oykQdvDYrACLfsVAOosOhbsOtbWV0aG+BIAHpAQGPBjDwjidKAQNdAheyLwAhL00wAJDNFuClbWVhbnO6DOdD+XccykQMGjzKRALuFzkAIKVNIwA1zRbhhgXzDvVTHcpC6GpsykP5+dHKQ6qGLwGlTUVBTlPNFuKnAAMBUwABCDMBzQYz42LylgABzQagQ29udHJvbM0W48gBMgLujVUAR0Mly1BVABOn2QxhzRbkojc1GAozz6E2uQM41jbR8gZwwqc3Nc0W5U8AADgCwEOhnTzKQ/vKeMpDpSEfUP8DIgGiIgAQ5iIAAeYGMm68lF4KBp4MASIAgeemem9rNTc1bQMz5t8NcAA39l2ecABgp1pPSy81UQBR6KNwYXLuADP3JK4sADf/RpMZBICkUEFSLs0W6UABsEAf48pD5dK5ykKDoxSE6hXlykO6ahskAOLqrnBvZHJvYm7Em2rFoUQFAc0NAZQDAUgMBu8z8QiuUE9EUk9CTsSaSsWgw43NFuulcG9wac4BQkKtjG8cA0dC3AgeNQDzAaVQT1BJU80W7JkXykMOjXgvE+IrNz3KRBJ/c8pDfwI1AUgAwM0W7ajDumRhasWvbQ0BQkLun0FUAEdDFMB2VADwA6jDmkRBSsWuTc0W7ql1dmVkZU4RADMAAVcfAbwAR0NAIbtQBPMEqVVWRURFTsOdTc0W76dzbG91cJsFAQQgAYIEN29kejIAx6dTTE9VUENJzRbws8sCgWRldGFpbGVkbgAzppF1PAA3zneJPADyC7VPVkzDgUTDgU7DjTovREVUQUlMRUTNFvGr7w8VcJsFM9BnW0IAASgEBWwBEqvxD5JQVElPTs0W8qdxAxBzdgACnQeD9VMdykKLcw0+APUAqum3AadNRVRIT0RTzRbzVxACqADXNILPykP075XKQ15ZofECEqlmABBCnABx9KVhYm92ZVoCM2I5RTAAAPoPAlABAGIAkKZBQk9WRTrNFpEpApAcAcYJNwR61vcIAkkAcM0W9qM1NzUNBkJCAiWk8xhHQjnuvUsSACEAMM0W96kCMAheKqkCE7gjAAVEGQIjAPMN+JkGykQEF8TKQ9P++cpECCksykPZCErKQ8t3tiMAMvmZEIoRQkQoM0oHEJNEKrfyykMeIDQjAFD6o3pva0MBQEKeCjBkABJc4kjxAkPt9nTKQ7aJjAGjWk9LzRb7ZAwQYbsA50MPUrHKQ+lPv8pDI3f2uwACIwAwzRb84AMwkab39gxgL8pDm7iuWQBiW8pDus2lrAxAYc0W/eIAMononCcEEULcGwUnBARKABD+SgBgx35mykOYDRQ31Eb+9gwBsgiQYSzNFv+pbmFr3howw6GTMQAzJQQ/oAAB8QIFWwEGJwAwzRcAKQAynzW2UABHQ63uIEgTCCkAEAEpADOv3fKDADK+MtQzAAF5DQgpAKECqHBvZMOtbGVtJQEBiAsByhE3YKz8TwEFJgAwzRcDWwAzUrq2KAEAngkBEgIBKAEHKAAQBCgAMrKT6HkAR0O/vx6sAAcoABAFKAAzn/vaqwAyrScQMgABqwAHKADhBqxobGFzb3ZhY8OtY2gzAQHoAwGuADeLc/muAAkqADDNFwdiADLIRXdYAEdD3ZN9igALLAAQCCwAM3ZeiVsLN5B9SlsLCywAoQmocHLDoXZlY2g8ATOMOh6OAABqEgg8AQMmADDNFwpeADPfH8aKADft2DKKAAcoAIILmQ3KQ/U03OEZ6EQE3ejKQ7mj98pD6twJKAD3AwyZEMpD5IyfykM8W8TKQ/hNbw0ZBygAMA2wcCkJAGELYXVqw61jaZcFQ0OajwGyADey9oVAAQ0uAMHNFw6oYWxlc3BvxYhYBDO05lg6ADjBrvDsAAQmADDNFw/BHAHiBAAGA0JCa4au9gBIRAPEvCgAUBCiNDCYGAEwwtidVABnv8pDxxvKAQNgojQwzRcRIgAzkN/nxhIwmJ8vZQTgucpDvq1HAaM0MCXNFxKcAzN7BT5xADefmFJxAAIjABATRgDQ4dW9ykNmNkTKQ+pcFs4HY5jKRBaQ2kYA8AAUmQbKQ5+YUcpDIsboykOWFZJDLBRQykQnOuyLABAVIgAz4ElzIgABNRQKIgAyFpkJ/hzyBEPiuTrKQ9mz2cpD5vxmykO9g5pEADMXmRIWFTPxD/KdAoL1Ux3KQ68s4yIAIBim7wIhxa9vATPXxAcbATfhD5gbAQMkADDNFxn8ADPUSNf8AABsDQZtAQUmALEaqWtvcnBvcmFjaVcAMvWXeVcAR0QDtLFXABWqJwBALM0XGzQBMiv+TlsAR0NRLmxXAQkqAMAcqnDFmWnEjWVtxb5gAENC2OvcJgQ3Bs4xTgUHKAAwzRcd7AL6CLVJ4MpC4lagykPIqBTKQv4+2MpEMnglKgCgHqhzdGVqbsO9bV4AQ0MIWnpeADch66xeAAUmADDNFx+8ABBttAkAhAJHQ4TeXrwABygAoiCpdnnFocWhw61bADM4YnNbAAFVCAUHBgYnADDNFyFcAAEwBgFcADedReNzAQgpAEUiq25l6wUAtQYBnSaXQ+VvL8pDiYQnPgUIKQCRzRcjpWppbsOh7AAzikpMkQABBAMFkQACIwAwzRckjQAzv1yCjQA3xlWmjQAEJQARJQkAEalnFwBKEwLfEzCsYOsFAnLAykO7MEABIwAwzRcmUQAQ3w8ZAd4AAHQhBt4ABCUAECd2AjOhJnOkIAGaHAWkIAQlABAo8AyCgilUykMXJigGKMJDIHOQykQqIxwBpUpvANMpmQfKQo0BL8pD2jH3VACF3hKGykPGbXolABUqJQA8mXmC4QMESgAzK5kJQAAzosX8dwyFpqaLykP92XVKABAsJQABOwj1A349AMpCsi91ykOCm4bKRBDyPSUAMy2ZF7kA9QOjKYTKQqv+TspDqV1uykP7IpIlAPUNLpkZykPTgNvKQ5G5TspD3fYZykOX7EzKRAZJ2k0B0S+ramVkbmFqw61jw63QATC4Y1/QAWcwykPHG8l/AQgpADDNFzCFATL0bcyFAUdEAify1gEKKwCBMaZzaG9kxJsYBzPM60BeADfYJqNeABKnJAAwLs0XFyrjQffo/MpDlG9EykJum5JkAFIF5sgBqCcAUCIuzRczggDX8hteykOUDKjKQ/7j9igAA08AwCzNFzSmZW50aXR5li8AAbgGAdwAN/9Gk34AAyQAMM0XNSYAM9iKKxMaAOINBt4GBSYAEDYmANdzRB/KQ2+DqMpDhHrXDhoFJgAQNyYAMxP5ZtIFNyjj49IFBSYAEDgmABC7zw0zXa/sly8FmhkFJgAQOSYAMs2xZAILAqIAADAAAV4pBSYAkDqnaGFuZGxlc8sDAuMEAQcaAeMEBZMGBCUAkc0XO6VzaGFyZSMIAZEZAS4AAbMEBS4AAiMAMM0XPIIAAUABAYYaM/6AbkoBNb8Q0CUAED0lADCO8BXDAGdEykOZArfzAAQlABA+JQAyXM1YwgBAQ3G31S8AA/IABCUAgT+mdm90aW5nnAAzLMOHnAA3Qa/cnAADJAAwzRdAUwAwoMH/SQAxRMpDEAMFPQcFJgABByozgDeqeQAwi9eCMAADeQAFJgAQQkwAEB9mBwCcFEBDNhDwgQwEnBQClgChzRdDpnJpZ2h0c6AAM0M8JqAAOFdhaqAAAiQAMM0XRFQAMK2KmHAAE0RjAwagAAQmABBFJgAzjJ2moAAwl9kKMAAEoAAEJgAQRiYAAQYGAaAAOEyHt6AABCYAgEescmVwcmVz/QIhbmfZAzNY7bSmADeCKGimAAkqADDNF0hgADC5jQx8ABNEPQ4FrAALLABBSaJhdFwAM4NRKVwAN4ZqqFwAYKJhdM0XSlIAM9H0kVIAAOUQBlIAASIAYkulbGVhc0sAM4cwzUsAN5AZwksAAiMAMM0XTE4AM9b89k4AAXYIBU4ABCUAUU2jYWxscQQzngwITwA3ok81TwAAIQAwzRdOTQAz8PGxTQA39Zd5TQACIwAyT5kHaxxCRDNwhMYB8QhENP1DykLqFeQBpCtBTEzNF1Cldm90ZaUQAgsTAUkDAb8GBXcDAiMAMM0XUXMAMvbBJnMAR0QAmzJzAAQlAHBSpXdoaWxlyANDQ8nRwVEAONJXLlEAASMAoc0XU6ZoaWdoZXKJATPpMmmiAyD0C4gKBKIDAyQAMM0XVH8AM0J1FWUCMFp5/okABGUCAkoAhc0XVaNub3SVZ0MA8wNHRASsm/MDACEAMM0XVk4AsCs3PspDVSmUykM2dQ4FmAQCIwAQV4oHMo6LoLACEEJKAQZQAwIjABBYRgABnwGHQo7AykOoHqvTAgIjANJZmQXKQ5osZMpENx7Z7AMGYSACIwCSWqlleGVyY2lzOREC4wmD3Ut1ykMMOh5CAUbC8HMBJwCEzRdbp2Fub3Q9ATMYoBsyABAydQwBxQEAMgAEJQAwzRdcqgABXwQA5gBHQ7q2uj4BBicAY12mcGVyc38RARkRAYgAN0vCflYAAyQAQc0XXqWDABCTXAABQQQBLQAB7iIFgwACIwAwzRdfJQAzzIe3gQABtCAFvwEEJQAyYJkFAzeXRDWSGspC1dNJqh8EJQAiYaekABFzZQIBLA8BeAAGywMB+wADJQBlzRdipmFjTAQzhBg6LwAQjrkaBacAAyQAMM0XY6gAM+dCl6gAN/J9+qgABSYAsmSqYWNjb3JkYW5j7AIzk5bJWAA3qOTPWAAWqygAkC7NF2WkdHV0b/ACAvYRM81odIYU8gnRq6DKQ9LUYAGkVHV0b80XZpkQykQCiwTCG0dEB/doHRoDJACwZ6l6cHJhY292YWwLAUBCmWcrUwD2AnPKQt2SkMpD0g48ykPSccQBJwCSzRdop3DDqcSNzRRCQzIxTTIAR0NAIbsyAAQlAODNF2mqxZnDoWRuw6lob2UAAoIDAGUAIENfygoFZQAHKADizRdqq2hvc3BvZMOhxZkgATNiOUU3ADeDtLE3AAgpAHDNF2ujZGxlvgMCVwwBZwA3ikpLMAAAIQAwzRdspQHzCHDwxMpDpeBnykN9VsDKQ6ojkspD+lxuIwAQbSMAAQ4HALQNR0MrNz3XEQIjAPMNbpkLykLjx2fKRCfQOMpDAJszykQrTMnKQxvM2kYAMG+ZC4IAEkw/DeNDkab3ykMNE4jKRC77HiMARXCmc3YeAQE0EQG3ADeVhpy3AAMkAOPNF3GsbmVqbGVwxaHDrVIBAFobAjQAN6jk0DQACSoAo80Xcqh2xJtkb227ATOpqvNqADe21ik2AAUmALPNF3Opem5hbG9zdDMAM7sZVTMAN8nRwDMAFaonAKEuzRd0pW9ic2Fo1AMzyvtuMQA31ppaMQAgpU8jAHDNF3WZFcpCEihDQ4Tu4KwMhYsiyMpEDK6cJQAQds4L15nI3MpDtJqnykOnuyJQMQJtAPMHzRd3qm9kcG92w61kw6GUmQTKQ+TvPHsAN/TRVHsABygA8wDNF3iZF8pD7EvnykNTm3TyBYpgyHzKRBoN4SoAg3mZGMpDR+ECAg3adZd5ykPlC6jKQ790WCoAEHoqAPoIs1oNykOYT9TKQ8o1SMpDn0niykQCmw8qAKR7q2luZm9ybWFj4w4w9fsBtQBndMpEBKya1AMIKQAwzRd8tgABKQIyK01AogebQzh6TMpEJCFtKwCAfap6w61za2GgDwB+AyBCBUAgMMjBwHcBxzLKQ80E7MpD13sUASgAcc0XfqNqYWsvADOIWnovAAFSDgUvAAAhAIHNF3+rdmXFmf4PIWNoMAAB1x8BXwAy+wU+ywABqSgIKQCAzReAqmRva3U4ICDFrzcAQkMhJJw3AEhDTU7INwAGKACBLM0XgaN0YWtYAgEBEABnAEdDXAZHMAAAIQAwzReCggHwEas3PspDz7riykO3ObLKQ9a08MpDzcsQAaR0YWsszReDJAABHxDzA6ami8pDpKGjykOtPRHKQ/dC70cAMoSia0sEAZsFAW4AN5ifLm4AgqJrZc0XhZkQCCVwRA8zuspDGqkHghJNrspDf8lGIgAQhiIAAJwTAmUggrpTMspEBSAt2V0BIgDTh5kSykNR86TKQ1ObcNsqMVzo2JEzAkQA0oiZE8pDBgcgykQ8WmTXB5JEPecjykKixugiAFGJo2RuaR0BM5lmP68AATITAE8CAYQBACEAUs0XipkM0BECIwAw0GdcJwFj48pD1MUdIwAQi20AMw3GaG0ANxZMwW0AAiMAI4ysOgZRw6Fuw63EAQGLDwF3ADfBTFR3ABitKgCRLs0XjaRieWxhMwABnxkBMwAB1w0FqgABIgBGzReOqzsAAjEAM9mz2DEAN+8B3jEACCkA4M0Xj6lyZXNwZWt0ZW2RCwQQ87AOAGcAR0QC7hf0AgYnAMDNF5Cob2NocmFuxJszAAJdB4LEfanKQnfo/D0AVUPbvkABJgC0zReRq29iY2hvZG6IBUNCfhoiNQAz0rq2xy1I21ujASkAws0Xkqp0YWplbXN0djkBAaUIAWwAAXQBBjcABygAkM0Xk6R0aGlzklIKAfkHAHkWSEI57r0aK3BUaGlzzReU8wAyFMB3mQ8C1A4FxlUBRgCwzReVpnJlcG9ydJZQAAHEDQFQADeQGcJQAAMkACDNFyYAQkP/RpMmAE9EBaSEJgABEJdMALC1S7fKQ7C6GMpC4rAHBUpPBUwAAVUWMyQ/Bp4ANznwlJ4ABSYAEJnEAPIOzOtAykN4CgDKQ969KspDgEgsykQSG+oBreKAnizAAFEiKS7NFzsTMxllVJQQMjCjK10ARkQUPYFTAEKbo2hhQAEQlBwBAfAAN68W4coAACEAMM0XnMcAASsgAccA0/+oRMpDtWDMykPvHzQjAGGdpGJlZW6MAdeyL3XKQ7lAb8pC12FqTAABIgAwzReeyAAyAid8TQBHQxTAdk0AAyQAsJ+ocHJlcGFyZWSTewAy2nn9UgAgQw5gCpW95yPKQ+aY3QEmADDNF6BWAACWAwFqAQJ7DAWjAAcoABChUAAz48dnRgE3Em0cRgEHKABQoqlzdGFYCjByeZJbADMqcgWDAAG3CwWDAAYnADDNF6MpADOisdF1AQH4BQBwAgF1AQgpAGCkpHdpdGjbAENDYjlFWAABmCIFWAABIgAwzRelUwABoCsAegFHQ0ioE9cAAyQAEKYkADB7ynhTC2dEykOGCAxRDwMkAEKno2R1NAozdAsvcQA3gP67cQAAIQCkzReoqWRpbGlnZYILM4IoaC4AEJIqAQWfAAYnAIDNF6mkYmVzdCMEAvIbAEcCR0OnV5ovAAEiAGHNF6qjaXRwAkNDrScQKQA3sc3FKQAAIQCgzRermQTKRAK8yOwAY8vKRAVBcS0AAFYaAiMAoqypa25vd2xlZGfXADOy9oUkADfGVaVRAAYnAKHNF62mYmVsaWVmqwAzz6E2MQA320AiMQASpyQAQS7NF67pISJlbtsAM+QpFzAAOPIbXTAAAyUAcM0Xr6tjb3JmBTFvbmRHDQIyBQA7FAJGDAAUA1hD6z+RASkANM0XsPMIMnRpb0IDMtEslDgAAqACBjgABykAMM0XsfgBAfERM1UplAwcAIgOS0Qa1AUrAKGyqG9idGFpbmVk/AABCgUAmABHQzSC0NMUBSYAcc0Xs6Rib3TACAJMAwEuAAHsCQHfAQCJAQEiAKHNF7SmcHVibGljWgAzXyCyLAABDgoFLAADJAChzRe1p3NvdXJjZSEBQ0N3I8IvAAAPDAaJAAQlAHHNF7apZG9jFwkCMgABEw4BjQA3qUdrYQAVqicAgizNF7ekZGF0GAIBWxGHtWDLykP/qhswAAEiAPUAzRe4qnByb2Nlc3NpbmeRCBwAbANAQpMyVWoAA60FFqsoAMAuzRe5p3Jlc3BlY3Q0AEJDSvtuNABAQ2YY6m4AAxoFBCUAMM0XumcAMHRlY+IBATMAAXgUAGcAAlgDBTMABygAss0Xu6hjb21wYW55+wABXQMBNAA3svaGNAAiqUMmAKInc80XvKV0cmFk+wAztCAyMAA3vc9MywACIwCizRe9p3NlY3JldF4AM774+i4AN81N3C4AE6glAHQuzRe+q3Z5HA8Rb8cAEAPiIwEuDjcuUaguDggpAPEAzRe/q3Bvxb5hZGF2a8WvTgUzfuMLOAA4ks+5OAAHKQAwzRfAkAozpWfIcS8Bxk0FcS8IVACRzRfBpW7DoXNslQAQn64VAZUAATYQBcMOEaYjAMAuzRfCp3rDoXbEm3IvAAKlA4ehnTzKQl8dAiUhIqhaJQDRLM0Xw6h1dmVkZW7DoTIAM7nuvTIAEPcJCQFrAEX+n5kBJgCxzRfEp8SNw6FzdGnlBQFhDABjAAJ6VgUxAAQlADDNF8WXBoPAI5PKQ4/IkCkIh5QMqMpECDmsJwAQxvMDMv26SScAT0QDH9snAAKBx6Zvc29ib3VsAQE6EjOhObTNBQV9AAMkADDNF8hVAAFIBDec9ogwAAH0NEKp4oCeTQCyzRfJqXZ5Y2jDoXqlCQJ1EAFaADeRQ29aAAYnAJHNF8qlcG91emWKAAHrAgEwADedReMwAAIjAPAPzRfLmRHKQ4mEJ8pEEbjYykOVIxPKRBRvRMpDd0LvsSUBJQBQzKJ6ZZSyAAHLFQFOADeisdBOABCiJgAyzZkHywjyBEQkIW3KQrt83spEJd/wykMxgD0iABDOIgDTuGRLykOs2nXKQsTKR/8CMvPF6CIAEM9TDoDy4YLKQ5Li+mhKsvnKQ5ncHMpEBVHyIgCh0Kh6w6Frb25lbZIAM6PbfpIAAY4GBWoBBSYAMM0X0boAMpRc78EB9AFDpctRykOUb0TKRAgIXgGpTgCQLs0X0pkXykNmcwlR4AJYykN0DojmmN3KQ73nI1EAENMoAAAFDUNDxOExhwOIy3e3ykPZCEkoAMHUqnN0YW5vdmVuw6mNATO1SeCUAjfIRXf3AgcoADDNF9WvADOAmzOvADeTM0KvAAkqALDWqWRvbW7Em25reSQDAR4zAvMCON5Zol8ABScARCzNF9cyAyCplmkAM9+DT5MAAcoMBooDA34DQKnNF9iqDYBPoiLKQtd7EGUGuHjKQvNjSMpEM9OXKAAQ2UsCM1zNWEsCN3yPsUsCBXYAMM0X2j8BAdES+AN/yxzKQ0lvI8pDhnwUykQPAfZQABDbKABg7ju5ykNiFDQBBxcFkCEHUADwAdyZGcpC6fiNykPedSLKQx6kAgUTEQcoAGXdqGt0ZXLiEhAtDRoBfgMBVjYA1gIBfgMFJgBxzRfeo3RlblsBM46NeC0AN5XpNy0AsqR0ZW4szRffo2tkngUzlxLlKQA3ngwJKQAAIQDizRfgsXDFmWVkc3RhdnXxHRFtXwAy72R6NgBHRAR61jYADi8AhM0X4adsZWRhAUMyU4HGdR0BCi8B0ABURAPEvAElAKLNF+KodnpobGVkhQ4CSA6ClG9EykK+lXI7AALYHRNWJgBxzRfjpHRvbckEQkLXYWouAAI+DAUuABClIgBjLM0X5JkZ4xAA2A5HQ7jF+8YPBCUAYOWrbmVkaaQJQHVqZZJ2AtdJbyTKQ5QMqMpDdl6KVwAIKQAwzRfmKwAzJpJgbyUyUrq1qwVLRApbuCsAFOfQCTJjZW0ABjN4sAxjADiTlspjAAPQCQApAFPNF+iZF/oFYGMb1MpDL4kNi3EP8MpEFfwEKwAQ6SsAEHd9BjIQ8yi3NptDHiA0ykQqt/MrAELqo3Rv2QEzmDyShgCAoMH/ykOYsnDGAABXvvIiykQF5sgBpHRvbSzNF+urYWtjaW9uw6HFmWmSmQTKQ7edOspDlAyoykPIqBTKQ5iycDEACCkA9hLNF+yZF8pCiFp6ykQqhqXKQubf+spELgOsykMQ8VEBq0FUAPAAzRftqmV4aXN0b3ZhbG+RYgAzyW45YgA33GnQYgAHKADRzRfuqWplZG7DoW7DrTUAM92TfTUAN+voXzUABicAwM0X76d1dsOhZMOtkmcAMv+qGzIA9ABEBUFxykOYT9TKRAYYFgElAPMRzRfwmQTKQffo/MpDi4VmykJV1vjKQ4/IkMpEClu4AahMAPIDLM0X8aVvc29idZGZBMpC80X2JQBDQw9SsWAAQgg5rAEjAOPNF/Ksc3BsxYh1asOtY7sAMhGmDFgAR0MvFuEzAAkqAPAAzRfzq3NhbW9zdGF0bsSbbABDQzFqOzkAN1tBDjkACCkA4c0X9Kprcml0w6lyaXVtNwAzXZKQNwDnfI+wykOUb0TKRAgIXgEoAJHNF/WldsWhYWsqATPZUFAxADfhcyBoAAIjAPUPzRf2mRfKQ+EPmMpDKcD4ykPtEgzKQze1FMpEJFK7JQCB96d2w73EjXQnAUND5hjpUwA38CuLUwAEJQBAzRf4pFUBAYAAM/DxsS0AN/l3HS0AASIA8g/NF/mZDMpDjo14ykMG3rTKQ5x+0spDFA2UykQtPJt4AeI6zRf6qnbEm3TFoWlub4IAMlUOENgBQkN0Cy9fAAHYAQcoAKDNF/ulcHLDoXaTMAIzkab3MQA3mcjcMQACIwBQzRf8mQ2JAfEID8pDrNp1ykN00GjKQ7Nw+spD8Q8GAaZIAPUQLM0X/ZkQykKo5bvKQzC7BMpC2nn+ykM9IQDKRCL3wEsAkf6ndHVkw63FvrABM7pTMXkAN8M8JnkABCUAoM0X/6VuZW7DrZSnADPEZdMuADfMJRsuAAIjAPASzRgAmQzKQlK6tspELNn/ykKTMlXKRDAlQspDCGr6AaVOSAAwzRgBJQCDT55zykQSsMElAIUV/ATKQ3EP8SUA9Q0CmRjKQ9iKK8pDTvS8ykPjxY/KQ1zo2MpEGwXKbwDRA6twcm9wb2plbsO9bc8A181N3MpDiyLIykPiOUWhAAgpALLNGASocG9kbmlrZTUAM+TvPDUAN/WXeTUABSYAoc0YBaZzbXlzbHUzAjL89CUwAEdEBQ+tMAADJADxAs0YBpkRykN1l3nKRBoN4cpDqwSGHJL/ykNWtAQmAJAHp2RlZmluaWO6AAILBIKHQjrKQlwIHxUEVEQMfU0BJQAzzRgIkAAgxa8xAOdCZVWIykOG3rLKQqv+TjEABSYAoM0YCaxzdGFub3YgASFjaDYAMrClAjYAR0MGByA2AAkqAMDNGAqocHJhdmlkbHk2AENDCFp6NgA3JQQ/NgAFJgDRzRgLqWV2cm9wc2vDqSUBMydXmTMAN0ioEzMAJKlFJwAwzRgMKAH5CPJ9+spEGarOykQCWbbKRBxhOspDV3sUKQBhDaR1bmllWAAzSjRdWAABDwMFKAHzAKRVbmllzRgOmRHKRAMf21MANwi+A1MAEKZGAGQuKc0YD6utAAMYASBDYi8CAE4BR0OGaqhXABSrrwABFwHjEK5zcG9sZcSNZW5zdHZjBTOHMM07ADeeDAg7AAssAKDNGBGlYm9hcmSVywWCOe69ykN4CgDJBsBDgEgsykQSG+oBpUIjADDNGBIlAAHLA/UDVSmUykLUSNjKQ12v7MpEGtQFJQAQE5QDAZ0E9QNL3CzKQ5lmP8pDVGKEykQdJ18lAPADFJkFykLAI5PKRBjkNMpC6GprRQBlfMpDXa4SJQD1DRWZBcpDqzc+ykQYT17KQ7TmWMpEGnD0ykNfPDMlALEWqWRpcmVjdG9yc8QAM54KMMQAN98gssQAJKlEJwAwzRgXyAAy6fiNyABHQxZMwcgACCkAEBjMADOe0izMADev3fLMAAgpAPkNGZkFykL+HdLKRBiycMpDHgwIykQaorjKQ151IikAEBrUAADgBPkERBgeEMpDyjVJykQaP6bKQ2ABbCkAQRuiZXTnAvETlL+KykN3QvDKQ5g8kcpDgKu0ykQR6iYBomV0zRgco3NlcScAAWgBAScAN6DB/ycA8QSkc2VxLs0YHapjb25jbHVzaW9uMAAy56UyKAFHQ/o9QSgBBygAgc0YHqR0aGF0DQYy+2buMABHRAEwCTAAASIAMM0YH1MBMljr3FMBR0KJ6JxTAQMkABAgTgEzwUxUTgE3yQucTgEDJACAIaZzdGF0ZWR0AAFPCfMFQ2+DqMpCtUu3ykN4CfzKRBQ9gQEkADDNGCJSADMGzjFSADceDAlSAAUmABAjdAGCkm0cykQ0/UTQAbJEN1CeykLXexQBp3AAkC7NGCSkcGFydNADQ0LOFAF5ADftESB5AICkUGFydM0YJXcAMuVSxG0ASEPsroTtAABGAKHNGCamYXJpc2VzbQEyhaSEUABHQ5B9S1AAAyQAxM0YJ6twcmVzdW1wdKABAO4Cl0NuvJTKQ8vBkzMACCkAU80YKKNzJwIBZQYBMAA30rq2MAAAIQBxzRgpo291dIsAM9PkYygAONp5/igA4W91dM0YKqdhcnRpY2xlLAAz4Kz8LAAB4wAFgAEip0ElAJDNGCuld2hpY2guAOBCn5hRykNmNkTKQsltTDgAcpjKRBaQ2gEjAGLNGCyjb25YABBD1gcAKgBHQ1EuayoAACEAcM0YLaN3aG9SAENDVEb/KAA4Y8WQKACyd2hvzRgupWRlYWzWADNm3/oqADd6Pi4qAAIjAKDNGC+mdW5sZXNzVwAgQuJXBQC4BEBDCSGLNwARQLcDEwEkAIDNGDCkaG9sZAoCQ0Oc4lssADelBSssAAEiADDNGDH3AoOqcCzKQ0NT/PkAhEvcKMpEH0j2JACDMqhlbnRpdGkMAjPYJqNSAAETCgV+AAUmAEDNGDOnrQNAZXJukmkCMvhNbzEAR0QE3egxABOpJQBQIi7NGDQpADO2c42SAjfF8hyaCBOoKQCRLM0YNaVnaXZlAgRDQf4hga4DM0+ecmIAAckFEEcjAIHNGDakZG9lc4MAMhfZCisAR0Mo4+QrAAEiADDNGDcGATNPnnMGAQH9AwYGAQBGAHLNGDikaGF2/wEzOGJzTgA4SvtuTgAAIgBkzRg5pWFirgIzeLAMKwAQhuYDALUBAm0GASMA8QDNGDqsc2hhcmVob2xkZXLeAUBDjvAVMwBnkMpDpi7YBgEJKgCQzRg7pWFjdGVkEQJDQ6b0/TkBN7EGszMAAiMAdM0YPKZsaXMtADP1NNwtADf+4/aTAAMkAJDNGD2ldGhlcmXCBEJEAAZcLQACvAEGwAABIwAwzRg+mwQA3QcBkQTlQ5Df58pEOaP4ykLE4EUlABA/JQD1CFwGR8pENS8IykNwK4vKRDeCYspC1ezzJQCBQKdiZWNhdXNjAUBB8b80gwFjLMpCcbfUggAAgAcEJQBRzRhBomk7A0NCewU+KwABuAEFqwfAoml0zRhCpW1lZXRzJgFDQo6LoCkAN7t83ikAAiMApM0YQ6ljcml0ZXLCBDIgX2MwAEdDPpVyMAAGJwDDzRhEqnNlcGFyYXRl1QkzQCG6NQA3afiMNQAWqygAwC7NGEWnaG93ZXZlcpkAQ0NrhNc0ADeGCAw0ACKnSCUAo80YRqhkZWNsYXKDAwHmAQAeAUdDwIYvMQAFJgCxzRhHqG1ham9yaXRsCgItCADjA0BDE/lmPAAD4wMFJgBBzRhIqdQBMmZvchQK14ydpspDQo7AykOdReMzAAYnADDNGEnaAQAPAwLaATdZsu3aAQgpADFKomLZAUNDwtidVgAox36JALSiYmXNGEuncmVsYakCATgGAYEAN9iKK4EABCUA0s0YTKplbnRlcnByaXO0ADPZs9gzADfsS+czAAcoADDNGE3uAxCXEgSAOghwykLiOUY0AHfEykQhnE8BUgCxzRhOp21lYW5pbmenAQE5AwCQAAFUCwZEAQQlAELNGE+qfQwEBQcCxwIBZgAwgJsyPQAEZgAGKACxzRhQqGV1cm9wZWHXBAJTEII6CGzKQ1HzpLUBc0QhawEBqEUmAJnNGFGtdW5pb243ADNTgcY3ADeHlFU3ACCuVSsAFi89AHBSq2NvbW11pgADTwIASw0CcgA3n/vZOwAmq0MpAMTNGFOrbGVnaXNsYXQhAwGpCQE4ADe05lg4ABesKQDALs0YVKYxMTIwMjGYeAHwDpZK6MpDI434ykLV00jKQy2gmMpEJtfaAagxLjEuJgBSzRhVmQk5BZBEMnibykOPtyb5CGhDykLqFeQoADJWmQ7tAPgERAW1BMpDmixkykQIa3DKQ5OpHygAEFcoAAHkAPgDrHbsykObVhHKQ7EdoMpD82JgKADSWJkPykNO2xHKRCuwUg8QmEQuNPrKQxAsGCgAEFkoAIOCiwTKQ+Mb1uAKiOfCispDvL12KAAVWigAEIWgAMmVhpzKQ4q/QMpEDOB4ADJbmRBKBvgERDX1LMpDcPDEykQ4SIbKQs+7zlAAk1ypbmV2em5pa2sEMiN39ksB9gBDRY+AykMs2YzKRCcJnQEnAIHNGF2qdXZlZMsPEGnRBUNDWnn9NQA3gP66NQAHKABTzRhemRiTCADvAupDjo15ykNQgtzKRB4fSSoAEF8qAPoIgcTgykLdr+jKQ54MCcpC+ZggykQzDPwqAKFgqMW+w6FkbsOp9RAzkm0ciAABXgQFvQAFJgAwzRhhFAgz0AS+KAA/2t2FKAADgGKZDMpDGixkEAv4ARDKQzVJ4MpC82NIykQz05dQADJjmRjFA0JEAzBcxQOYRAZJ28pDl+xLKACBZKZ2enRhaHkwAQF+DgCwAkdDqg58ZQEDJAAwzRhlfgAAdABDQ7Vgy4cDhrxa2cpD6CUnJgDyD2aZDcpDVdNJykQYT17KQ3l3HMpEG2lSykNbWrgBp3AAgC7NGGeidGqS9wAzqzc+dwA3sKQYdwCApCh0ai7NGGjLAIIFQefKRC0LTZAUsUQwVpDKQwelwQGjIwByaaZuZWJ5bMYAM7HNxE8AN73PTE8AAyQAMM0YasYA9gioHqrKQ+/mRcpDt//WykP3Qu/KQ609ESYAEGuqArD/RpPKQ8FkKspEB2kEhsheOMpD3CHIJgCxbKl1emF2xZllbnnMADO+ll19ADfPPa59AAYnADDNGG1lE7BMiY/KQ7uTycpCvnEHicHHsspD4rhOKQCBbqdzbWxvdXbXBkND3AZHWwAB4QsGRgIDJQDRLM0Yb6hwxZlpamF0YcUFM+10qTIAOPl3HDIABCYAgM0YcKpvcGF0wAADeBYBYQ6HI434ykQFD600AAcoADDNGHG3AYPvZHrKQxsFzCYBATQAVilcggGrUgDRLs0Ycql1xI1pbsSbbsYAQkJJbUw2ADNCnH/uAgE2AAYnAIPNGHOmw7prbzEAAbMWMhsFyPoBskMkUzDKRCkrNAGnJACBLM0YdKR0ZWQtAJJDPpVxykMaQJDcBAYtAAEiAKLNGHWnbmVtb2hsHwEB0AwBLQA3cCuLLQAEJQBBzRh2qYQEFG7iCjNyfuYyADeLEHEyAAYnADXNGHe6BAJmAADTBQKTABCgZAkFwAAGJwA0zRh4ugMRobgBM6HrrGcAN6xg6zMABSYAgs0YeaXDumptYgAzrYqYLwA3ttYqiQECIwCQzRh6q3Rha292whMhdG9hADC7GVVUARPMpgIGuwEHKQCRzRh7pXNtbHV2MgAz3x/GMgA36fiNMgACIwBizRh8o8SNdQUz6yI6KgA37ju5KgAAIQAwzRh9oAbzCPnapcpEIQfvykP9ukjKRCQhbspDOHpLIwAyfpkXPwRDQwI4AFgTgw9m4MpELmZIIwBhf6ozMDF6tRYQYXcDAXwI8wpCbsBQykKNAS7KQobesMpEQWQqAaszMDFfKQBSzRiAmQUnFUJCeyKAJAubQo6hqMpEQGvLKwDwCIG1dnp0YXrDrWNoMTIwMzIyMTNkb2N4DAHnQpx/vspCa6QQykMqcgRtABW5MwASXzQAUF8xXzMuNwD3Bs0YgrIwODA1MDkyMjgzYmNvZGM1YroAMkmKsL4QsEJrpADKREOFwAG1MABALzA5LzIAxXxCQ09EQzVCQc0Yg8QA/wNV9FDKQu6fQcpCeA2wykRCvyU1AAaBhKZzdHJhbmHmBdDFjpTKQkZuYMpD0MrjyQADcgAhplMkADDNGIXpCvYIxSv4ykJMpuDKQ9BnW8pCcdyAykRDIjgmABCGexUzUfOkoxY5aGxEoxYDTADzAYemY2Vsa2Vtm5kEykPURv96ADfinM56ADGnKEMlADDNGIh7AAEnAAATAUdD4dW9ewAGJwD2M4mZBspCsi91ykQRhxTKQt8gsspEE0WXykN76aMBpkNFTEtFTc0YipkHykK1S7fKRDrNpMpC48dmykQ8vXbKQqwUUCYA0ouZDcpCqOW7ykM1YbhMALRDPq8gykQilDgBppkA9g2MmQ7KQqpwLMpD2WvSykLlUdjKQ951IspDxgreJgAQjSYAAUwAMHKcPHIAtmfKQ313xMpEEuIPJgAyjpkPRQL2BEQNEiTKQtdhaspED8iQykOE7t8mABSPJgD2BEOwVpDKQtjr3MpDtWDMykPvHzQmABWQJgAzJRpEJgCGL/P0ykQmQwMmANKRmRDKQqKw5cpEHMRO5ACWRB96uspDSxUaJgBgkqMxc3SRHRXwCeCrJMpEN7OwykL36PzKRDnVRspCw1XUASEAsc0Yk6dqYW51YXJ5LAAy+wU+4g5HQxu4riwAIqdKJQBTzRiUpDNZAENDPQknLQA3TU7ILQABIgDAzRiVqGRlY2VtYmVyWwBDQ0+iImwPN3ZeiWwPI6hEJgBxzRiWo3dhcy0A0JGm98pENx7ZykOZArctABL3mQ8AIQBhzRiXo2FusAAwQ6GI3AAAKADgqOTQykQ5cjPKQsZuZgEhAGLNGJiscmX2C0FzaGlwWQAzqarzWQA3vvj5MQAJKgBAzRiZp0wUATkSEgV5GvQFRDbti8pD5bVgykQ5QOXKQsf42AElAGHNGJqiaWUrADPm3w0rADfunlYrAPIDpShpLmUuzRibqWNvbnRyYWN06QD1CvX7AcpENrvHykQEF8TKRDkPIcpCyYb5AaonAMEszRicqG1lYXN1cmU0AJJCJ1tJykQ1khoMDgLbAUXUYoIBJgCQzRidpWxlZ2FskwDjQtp5/cpENWBWykL8j7AKAgAvAAIjAGDNGJ6nYWMaDQFdAEJDAJszLgABmQoGXQAEJQBwzRifpXRha8oSYwXKQxx/vi4ANzbWKVwAEacjALIpLM0YoKZkYW1hZx4BAHwMkkQ0/UTKQ5FDbw4CAQsWAyQAoc0YoadkbmVkYXQvAEJCJD8GMRzwEUKhJnPKRDJ4nMpC/jskAalEbmUvRGF0ZTrNGKKjMjUzjACTQrO9l8pEMR0qxgLwCTPTlspC82NLAaUyNS4zLs0Yo6QyMDIykpUEAeUAACsA8QBDHtMZykQ0BVrKQvHVKgEiAFPNGKSZGhoLYPW2pspDTpQWhPvpo8pDqJZdJACApa9vcmfDoW7FFjN1dG9AAxCcEAFkKDNLykMIkSBiQx7lbAGwLQAkL1MuAKHNGKanY2Fyb21pHgOTQljr3MpEHPYS2gOyIA+QykNIwcABp0MlAMHNGKeoY2hhaXJtYW7uANchIsPKRBkV+MpCkBnCwxkjqEMmAFPNGKijYqcBAU8DMh6C0QwM8AZEJUsaykMz05cBo0Jlbs0YqaViZW5wFPAOBcpDnah/ykQcxE3KQ6geqspEHlEMykNPu84BpUIjAPIAzRiqmQjKQ5cS5cpEMU7uSQ8HagEDJQDwAauubWlzdG9wxZllZHNlZGGxAPkMQ4cwzcpEGnDzykOe0izKRBxhO8pDV3sUAa5NLACIzRisrHZpY2XtAAI8AIcYgSLKQ581tuAZZq1WaWNlLfIAHK3pBxNp6Qf1DQXKQp4KMMpCdPFwykMqcgXKQo0TiMpEQJ2PAbkcCATpBxVJ6QfwB66ncm96dmFoYZKZBspDiL4CykRACLnUCWCrykRC8OlRAPMAbQGnUk9aVkFIQc0Yr5kVgB33AxftNMpDDQEvykMl4VDKRCjHrCcAMLClZskBEJVVACPMh9MG8gBD0lcuykQ87zrKQqqGLwEjAP8FzRixmQnKQ8zrQMpEOv7yykPSurYlAAD3A7KZC8pCxlS5ykQhOT3KQwOzxokJEaZtAPIBOs0Ys5kWykLrhq7KRCBzGFATlkQjjJbKQzrNpSYAELQmAPYI5t/6ykPhLAXKQxGmDMpD518CykO9IP4mAIC1pWppbsO9m8MAAOAOAZYHR0PevSmWBwIjADDNGLbhB/ALhsxZykPH+rDKQplnLMpDy9s/ykPYpMEBpUpIADDNGLfoADPbQCLoADjfg0/oAAFtADXNGLiTBzDqFeT1F7VNykPvICDKQ7Vf4EoAELklAPUIp1eZykOKW7jKQsfi2spDj2X0ykQKjQYlADK6mQ8TApdEGE9eykK9CwBEAwSUABS7JQBCQ8FkKjYdlUPGbmbKQ94RmkoAFbwlADNHNXQBDoVSDyjKRB28NiUAEL20B/AGpcl4ykQlGVbKQsTKSMpEJ550ykMq6wEDAwGCvpkTykJAH+OfEdZCZVWIykPm/GbKQ72DbwAyv5kX9wZDQ5OpIG8PhZqjLspEBO5pKAHgwKnDusSNZXRuw63cAFKkATPoCLykATfwK4ykAQYpADDNGMEpADPYJqOSD9ngSXPKRDHjxcpDAXDsKQAQwikAgr1sr8pEF1d0hArTRBjkNMpDZW8wAanDmnsA+Q/NGMOZB8pDy14KykRAz1PKQ9MdUspEQo3WykJ7IpJSAPcDxJkIykIwoVTKRDJG18pCbpuSlgUIUgAQxYAEMcr7brwDBFIAeVwSykJ+PtRSABDGKQAyuGNfXgfpQ8Aip8pEOKwPykLMn4spABDHKQD5CPAri8pENooDykP36tPKRDh6S8pCzi2tKQAQyKICM+jO4KICN/COKKICCB8BEMkpADTYiitIAcms/MpEMhUUykMAq7NSAIPKmQrKQwtzDVIA2RrzdcpEPSD+ykKo+A4pADPLmQrIB2A3gmLKQvmFEQWtGAh7ABDMUgDQuY0MykQv833KQ8DozHsAHhN7ABDNKQDf8PGxykQvwbnKQ/iw+ewBBDPOmQuABfEDO8WNykOlZ8jKREBsQcpCjp34mgGQjEVUTsONzRjPKQDSHUT3ykQxsgHKQznwlOsHAf0UCKQAENApAIMGzjHKQ6ojkg0UibEdoMpD82Jg9gAQ0dYEgtp5/cpDnJMAUgeZQ6PvqspEAEgrKQAV0ikA+QN3QvDKQwqt1MpDgpuGykQQ8j0pABDTewAzP1yCKQDZXZKRykOCN/zKRBEkAikA8Q3UmQvKQjnuvcpDDdjAykKWSujKQxvM3MpEK0zJ9gACXQPwAM0Y1ZkNykNeWaLKQ9r4G+YmubHKQ+HyKcpDwo3XUgAQ1ikA+Qg90DnKQwxMdMpDXM1YykMZeYDKRCvhoCkAENcpAPkIdyPCykKTSGDKQ4nnsMpCryzoykQ8WmMpADPYmQ6BCYAacPPKQzt83nQEaazKQ1INTykAENn9EgGQCPkDEk2vykMo4+PKRBWY8spDcpw7KQAQ2ikAATQCMhIb6iwOmUQVZy3KQ3NjSykAENspALA5KYTKRA8CbMpDV/UMAVwAOX/JRikAENwpANC1SeDKRA7QqMpDxGXUXABL68pDgMMBEN0pAIABYkPKRAIGrlAguQjKRAUgLcpDmj+lUgAQ3koF00+ec8pD/XbXykKfmFIzADmgcqMpABDfKQCC/I+wykP24FNnFZlD/RNQykOnbLApABDgewCDar+eykPpT8AyIInwSOHKQ7Q3HykAFeEpAPkDwis6ykOEetbKQ8jBwMpD275AKQAz4pkQgRz5A6dssMpEB8WkykOuAzbKQ/Z8yikAEONSADBfILIQAfkBLMpDfh3SykOGfBTKRA8B9ikAMuSZEWcCApsF2X1WwcpEM6JJykL07b0pANLlmRHKQs4UAcpELQtNZwMCMwA5B6XBKQAQ5ikAg62Mb8pEKfHOFwgBMwA5FNLMKQAQ5ykAg3G31MpEF4k5MwCJGg3hykNgyHztBRDopAD5CLWtaMpEFD2AykPBrvDKRBb0YspDbS52UgAQ6VIAMICbMwsCEOrVD7m4ykQU0lbKQ3W2pVIAEOpSANPMJRvKRBGHFMpD12B+XAA5eAn/UgAQ61IAgkyJj8pEBxB1rwNxRAnG4spDkAEEBq8DEOwpAAGkDzMEKEQpCYkG3rDKQ5bCnlIAYO2ZEspCpIAMAVIMAXIGYTM+wMpC+HsABlIAMu6ZFPoY8QRD2KWuykOa8onKQ+RFg8pDwDp9zQAEIAUQ7ykAAPsOAj4C2Y0AQ8pDyettykPalJN7ADLwmRULAvkERAtToMpDmo8BykQP+lTKQ4SLV1IAEPEpAAAqBAARBVPKQ44p8NcAOZwvd1IAEPIpAPEDEODTykLj5MDKQys3PcpC/8lIbQcJKQDxDfOZFspCg7PGykPt9nPKQsM8JspD9VMdykOvLON7AAT3BBD0hggAkhmXRBlHRspDewNmMBI1qcO6AggQ9SkA+QjevSrKRBHqnMpD7p5WykQVNd/KQ3QohCkAEPYpAAGeD/kDCyJSykO3nTnKRA6e48pDh0I5KQAQ9ykAAe0E+QMEvRvKQ12SkMpECAheykOUb0QpABD4KQD5CN69KspDyrGSykPtdKnKQ9FIGMpD0zfoKQDwDPmZF8pCgilUykOVNlTKQsGuBMpDm8zaykQEWZoBBvYAEPpSABA2lxX5A1XuzMpDVQ4QykNiVqDKRBmqWFIAEPspACMCJ3cZ6UMisr3KQzoIbMpEI73lKQAQ/CkA+geUv4rKQx1ZJMpDpctQykMqiATKRCed4gIQ/aQA1/+oRMpDAv8MykMhJJxIFQhIATP+mRdqFvkDAKu0ykO9CSjKQw6f0MpELpgMewAQ/1IAAJEj4ELqFejKQw9SscpDAjgAvwcYACkAkRkAmRjKQoVB56sjA2cMiRv+KcpDWQdeKQDwAgGZGMpD9TTcykQXuofKRAJZqw0EmA4HpAAgGQIpAPkIt//XykPrP5HKQ8d+ZspD8XKOykOzDXJSABADKQD5CJu4rspD3a7+ykOq1KDKQ+SpDMpDv9b0KQAQBCkA+QiCKGjKQ9AeaspDkzNCykPXGHjKQ81niCkAEAUpAAEVAgH/GdnuO7nKQ870vspD1YtCKQAQBikAg4+3JspDuzEs2yeJwis6ykPiVMYpABAHKQD7BdjttMpDs3D5ykPobEPKQ7pqHMpD+AggGQgpAPkIYKz8ykOEKLzKQ37jC8pDiyLIykQMrpxSABAJKQD5CIpKTMpDbGk8ykOZArfKQ3pdWMpEE6iqKQAQCikA+Qjdk33KQ0ECeMpD7RIMykNO9LzKRB6C0SkAEAvDAQA7DkJDDROEFgaZQxsFyMpEK36OKQAzDJkZ+QsA7QQCLAwAFwtJQt2v6SkA0g2ZGcpChsxZykQHQjkbDUBECo18ag0ZCCkAEA5SAAAVAvsCQ//KMcpEAu4XykQC/pjKQ56kABAPKQAzks+57AE/oeus7AEEEBApADCpR2uhBxAeKgQTOqQBOelO1HsAEBGkAAAMB5dDrma+ykMHk2p1FQiQAvMAEqhqZWRub3RredwAFZkGGQuHOpvgykP89CXSDgUoADDNGRMoAACJMEJEMCVCxhtCRDHjxi0NBygAgRSZCMpCdNQXbQUDPwcFmxIUqXgAYDrNGRWZCIgLEvhxAUhEAifyiAwEKQBALM0ZFl8MEPGRBzA6/vKiABckiAwHegAQFygAM+HVvQEIAB4CBocMBygAMxiZCo8HMCt+jooXtnbKRC09EspDFAu8eQBAOs0ZGTQMAe8ZiC/BucpEAosENAwHogAzGpkLHhYBCww3ZVHYCwwHegAQGygAMwtzDeEL2DO9lspDpFMyykQAFmcoABAcKAABTREwd0LwWgAYKOALBHkAQDvNGR1QCTMrNz6OCjhcBkjqCgQpAEAszRkeKQAzhs4x9Ak4ntIt9AkHKQAVH28KMKE5tKwIErfVCTlD/RMPAvMIIJkRykN/qhvKRDAlQcpDl3ZuykQzokihCQdRABAhKQAzCSGLoQkBJw0GoQkHKQAQIqsIsPAps8pEKcAKykMojxMBMwA2FNLMKQBALs0ZI1IAM8LYnRwJAOcDmEQWwp7KQ231h0YBECQoADMGByD8CAAGEwf8CAd6ADMlmRRILgD3EAGVB5hDyYflykPa+BtRAIEmmRXKQ49TnbABAp4FmEQD9oDKQ5yS/ygAUCeiMTKeLwMAVACXRDbti8pDlkzA1hdgojEyzRkoIgAByiqBV3sUykOkoaNjCgGSGgIiABApIgAz4ElzIgA85VLFIgAQKnAQgNUNJMpDkn90TTQRUdoJAOQJErFEABArFQMBtAAAdRdMQ5d2bYgAECxtAteQ3+fKRDVgVspDl9kK1SJwozEyLs0ZLSMA8whobETKQ7gXrspDd+rTykO95yPKQ+aY3SMAMC6ZEn0HpCfKQ6qHG8pDwnaGBGD2GUIBoy3xABAvZwEAoANCQ9fenUIEk0PiVbLKQ8IqTkYAEDBiATPRLYAVCdPaFnXKRA8zuspDhhiMIwAQMSMAMHQLL3MUZzjKQ4CbMwMeAowAEDIjAAGwHvMDA8YgykOm9P7KQxDzKMpELgM2RgAQMyMA8wicHDbKQuJWoMpDok81ykL8sLDKRDKp6iMAgTSZF8pDZhjpaQkDygqDm2lSykQEi1cjANA1qnRpc8OtY8OtY2iTrQHQjWPLykQuNPrKQ5osZBsDd0LKQwhq+gEoADDNGTaTAQEbAgIqAC/yiSoABfoNN5kTykMjd/bKRDoHCspDNhDxykQ7k8nKQrVhuFQAgDilc2lkaW+RhQAzv1yCAwU3xY6UsgQgpVMjAPAAzRk5qmJ5ZGxpxaF0xJuUMQAgzbGsAACUAzDXYH5AERAUTQknswEoADDNGToqAAEPGgG2ADPwjid0EToJMgsqABA74ADfzhTtykQwiFTKQ9fEB1QABRA8KgA15nxyVAAYKAoBBqYAkc0ZPaVtaXN0b5cWM8FMVDEAMshFd5wFUkMJ+RwBIwAwzRk+VgABjg0QLgcHN8ioFKoABCUAsT+pcG9kbmlrYW5pNQEzyQucVQA31ppaVQAVqicAkizNGUClaXN0bDEAM9b89jEAN9zNWDEA4KZJU1QtbGnNGUGixI2VNQHxIGhsRMpEKGUPykNun0LKRCrpt8pDHVkkAaLEjM0ZQpkLykNjAFbKRCfQOMpDar+edBHzAMpDG8zaAaPEjS7NGUOZGroO8wMdWSTKQr6VccpEINYrykNFp1UjAPMNRJkaykOt7iDKRAkAR8pDsjBgykQMTADKQ4voASMAEEUjAPMI6M7gykPUYZbKQ+q+sspD2EIlykPMPdsjAGBGoTTcABazAABWA5BEKJZdykODtLKRABLKkQBQoTTNGUchADOdqH8hAABoAwohABBIIQCCoxVZykO6zaRCE5FDvxDQykPlbzBCABBJIQAz48WPOArR5nxxykO+rjPKQ+XRzSEAMkqZB4wCQkOL6O4HBJFDkCwaykQKKfMhAPcDS5kHykQBkxvKRBPabspEA1GfRDeCoi00zRlMmQeyB/EEQ6zadcpEA7SxykOxgD3KQ/L/w0MAEE0mAtuBxODKRCjIIcpDhHrX6AAQTiEA255vkcpEKVz4ykOhJYchABBPIQDxCLSDu8pEKY5GykO2EAXKRCsbe8pDHJISYwDyDVCZCcpEAWHNykKCN/jKRAOC7cpClNLIykQ/paemADJRmQqmAPIERDo4zspEBHrWykQ8jCjKQq2ewiIAMFKZDB47svnKRDNwhMpCbpuSygXQQtwhyAGiNC7NGVOZDeQEYv3KQpNIYCkKkUKtonDKRDyLsocA8Q1UmQ7KQkyJj8pCa6QQykJiOUXKQoPGIMpEQcc8IQDSVZkPykOnuyLKQ7Ym8DMbAgUMMelO1CEAEFYhANPp+I3KQ7aKeMpD7Evn3AEx6bJcIQAzV5kQ8RrxAx+sfspDiYQnykQiMZzKQ0A5kSEAEFgfBgGUAwDHALRDw57CykQ1khrKQhQCg1mZE8pDvKaMxwwQvnwCgdox98pDyk4JQgAQWiEA8QjoCLzKQ+p5bMpD6TJpykPtkuvKQ7btFSEAMluZF+oGsUI6DCDKQ5IJlMpCrQ4xRBqWIQBAXKE2mHoCM4f33vUBOIsQcdQBQDbNGV3UAQH4GoEo+ebKQ4tz+TQMUcpDGwXKIQAVXtQBMvTxcNQBQUMEi1iJHXABoi02zRlfQgnTSW1MykJojyDKQlwIHgACMUH5AUMAEGAMAYPAhi/KRDDrZgwBMDKp6YEGErNDABBhIgCC50KXykQQjyzsAJFEEn9zykN/AjVDANBimRfKQqKw5cpDjdjApgnwA7jKQ5TSzspEB9aZAaI2Ls0ZYzUM2I7wFcpCQD1QykORQ28OAZA2zRlkoTDcABMQATOWr10QATiZZj8QAUAwzRllIQDxCFOBxspDn6x8ykNWmlrKQ6JjYMpEAQ5QIQAQZjEBAf4JMykrNPcGAFcLAjEBQDDNGWc8AgEcKgE8AjjTHVE8AkAwzRloPAJgbEvnykQl7S83cCuLKxpQoTDNGWkhAAGhCDIlri0zDZFEJ2ywykMrTT9CABBqLwFxMKMrykJrpFcLsZfKQon6+MpEQQChIQAQayEAsO47ucpEI4yXykPwYwCBJRlWykM0mqchABBsIQAB0wYBWQUBCgCBIZzGykNCjOshABBtIQABQgAzHh++IQCBH95CykNJhvkhABVuIQAzFi3IYwCBF7qIykNqFeQhABBvIQABlBGH66MZykPvyAPLGwDnABVwIQAzwJ4FIQCBxBsMykPgZPRCABFxIQDxBxIMykNTm3TKQ+8B3spDWpWAykQbmqAhABByIQCD7K6EykM96BAhADBE4hyuJhF5IQAVcyEAAEoGAkIAMSRTMLwBASEAFXQhADMTRoBCAHIZeYDKRCvhYwARdSEAckvnykMHpcTfEgZuEQDGABB2pwMB/gkw4GXgAReT08pD439fykPBjAFBd6IxOBcHM6Kx0WYDN6dXmUMGYKIxOM0ZeFcCM6Q/Bn0FPKiBRiIAEHk5B9ALcw3KRCfQOMpDFxPQIgASyagGAUQAEHp6AgFiEjNpUKxNETBynDwiDRLxIgAQe84A8gi/vx/KRA4KDcpDwzwmykQQLBjKQ4QnzyIAYHyhM9wAKwUDMaxg6ygBUMpDsECOawAEEwdAM80ZfSEAEKOoCTIKvsp0AJFEDODWykOKvlQhABF+IQDxB9t+ykQHc4jKQ6Yu2MpECZUeykORVcUhABF/IQAjFVmsDAC2AJFEBknaykOX7EshABSAIQAgQ6f7AgFVB4GrsMjKQ/jPOCEAEIEhAAB5AfALRApbuMpDxlWlykQMfU7KQ4uFZQGiLTPNGYIiAAHkAPIDB0I5ykPF8hzKRAljz8pDkbhiIgAQgyIAAVoNMAP2gEQAsqbKRAYYjMpDmE7oIgAQhCIAAbsHYKcKFMpD5h8L8BCrTT/KQ/kywQGhM80ZhZkGykQB9i7KQ0pOCMpEAx/brwJhcMpEHVkkIQARhtwHIsQHmQdHQ9p5/Q4bAEIAEYe6B/EHWbbKRA1D6MpEA+YAykQPl0LKQ4VRfEIAEYghAACNDyMHENsHBsgAAEIAEYkhAPEHJ/LKQ4xMdspEA4LuykOQ8j7KRAnG4UIAEIpeAjOtJxDRATuvemrRARCLIQCD12B+ykNDU/yBCIFMoWTKRB8Xp0IAFYwhAAB4JwLOMnI+ryDKRCKUjwEyjZkJ2gcBQgACgAgJQgAVjiEAAEIAAiEACUIAEI8hADABkxtiCxIM5AiSQxJ/dMpELaAjjQEQkAMDMzSCzwMDMDkphMcAAwMDAAkBEJEhAPEIiL4CykPYpa3KQ4w6HspD3tirykPFp1XHANKSmQvKQjbZ2cpClNLQaAgGfBtgojMuzRmTgAgyTImPsRTiQmuGrspD+AoAykOsdgAiAPENlJkNykQFpITKQlLYIMpEBzFEykJ7IpDKREKN12UAEJWACBBSyCGHGnDzykJxt9W4GwFDADKWmQ7PF0ND+4Yb7AWBABZoykOkUzFDABGXIQByjXjKQ9nObiEAkUPedSLKQ8YK3iEAEZghAFDwFcpDm6wv0ZIJlMpDoHOOykQCBjkhABCZIQAACA9DQ3NjTCEAgXywuMpEExPSIQAQmiEAgusiOspD+yN+qgUKhAAQmyEAguq+sspD2WvSXxIKhAAQnCEAAX8FAYQA0e9kespDoBAGykQCN/1jABWdIQABhAABwQUJhAAQnrIEAYkJ8QPSDjzKQ6oOfMpD1rTwykPNyxBCABCfIQAyqIFGVAMC0wSBXa/sykQa1AUhABCg0gSDwCKnykQInTTuAwEQBDKPyJAGBBChIgAywUxU0QEB9AQG8xgANQIQoiEAgsDozMpDyxUaUwSRQ89YRspD1Se6ZAAQoyEAAKEJAjwPAEwAAg0JMjOh0mQAEKQiAADsBkNEGOQ0LgcFxCQBhgAQpSIAM+TvPGUAAUUWBWUAASIAMqaZFlAPmEI27+DKQ5B9SsEIcTPNGaeiMTQQDjOxajtJBjC2EASDCxJ8gwvzA6IxNM0ZqJkHykQA/kXKQ7lAbwwEBbsQASIAcKmlb3Rpc2tLAJJCyvtuykQgpGYpGEJEIjGbwwoCIwCjzRmqmQnKQtEslCUAP+hqayUAAKGrqXBvZGFjw61okA9CQuVR2DAAAakfBjAABicAwM0ZrKdtYXppbGthkWEFMww6HrQkMB4MCGIAA0oLBCUAcc0ZraNvbWGzAIIwoVTKRBaQ2pwD8AdEGB4PykNoh8IBo09tYc0ZrpkKykJD2AbzA0BsQcpCfhoiykRB+QDKQoI3/SMAkK+mYWt0aXZhk3oAMyUEP8IIgkGv3MpEGB4QTgD2FqZBS1RJVkHNGbCZBspCieicykQRhxTKQq8W4cpEE0WXykN76aMmABCxJgCDpcl4ykQOO9H/I5MP+lTKQ4SLVwFwAJHNGbKlxI1pc2vzAIKIvgLKRBdXdOcDBl4jMaXEjHoBYrOkbWRrdSsAI1p6VBs3j7cl+xPxAKRNZGt1zRm0pmJpdG7DqSwAAZ8NAVcAABkaBlcAIaZCJACwzRm1p3N0w6Fsw6EvAALhFwGzAABdCwazACKnUyUA8AHNGbarZGxvdWhvZG9iw72f5wABjwAwCvCO5wDmR8pEDK8SykOLIdwBq0QpADDNGbcrADD5dxySBFCuykMa87oGiMUyykOc9ZwBVAAwzRm4KwCD2nn9ykQASCvkCAE1ADugcqMrABC5KwD7CPfo/MpD++mjykMaLGTKQ//KMspDpLXOKwAQuisAALsCAu4D2wbOMcpD+TOtykOrTFMrABC7KwCAieicykPuvJjXALtIykPynDvKQ7HjxdcAELwrAIKvFuHKQ86RNlYfm0PSccXKQ9IOO1YAEL0rANecf77KQ8f6sMpC2OvcFicK1wAQvisA+wj2XonKQ8LxX8pDGWVUykPG0QPKQ92u/VYAEL8rAILXYWrKQ7/X4GIDm0PDVOfKQ+ErGSsAEMArAAFWADO6zaRWAAV3EAqBABDBKwCCz6IiykO0mqhFFptDuHpLykPsBbVWABDCZAczbp9B6CLbk/lmykMaQJDKRCuv3C0BFcMJBzAT2m7jAbv+ykQXiTnKQ2rbHCsA0sSZD8pCPQsAykP/ZqmLAJtEAszUykOe5lkrAPMExaluZWhtb3Ruw72WmQbKQsfi25ACN/yPsZACBicAMM0ZxuwD1xx/vspEAdTqykM2EPGOAggpABDHKQAAihgCjAI3JpJgjAIIKQAQyCkAMxu4rsMHMDVJ4LsAaarKQ6UZVikAEMkpADMIWnqIAjch66yIAggpABDKLgEBzC8ALgHpQx4MCcpEFyWxykNsaT5SAMDLp21hamV0ZWvcABIBAQA2HgKJCzcUwHcBAQQnADDNGcyEADM3nTr/ANdMh7fKRAOTbspDnVkkJwAQzScAMygeqokDMzxCFzEAN6DWKycAEM4nADM21ir7AABOAAb7AAZOABDPJwCCI3f2ykP075WuCQaBAwYnABDQwwAy8CmzfQNHQw3GaH0DBicAENFOAAFLGoDOLpjKQyEkm3QDZzzKQ9JxxJwAENInADIDs8Z1A+dDF9kKykPLd7fKQ9kISScAENMnADMv3fJxAzdEyG/5KQZ1ABDUJwAzIF9jbQMB5QEBogM34Y6hTgAQ1ScAAU4Ah7pqHMpDRY+AaQMGTgAQ1joDAZQK+AKB1WLKQ6DB/spDiM9uykQN2JwAENcnAAH0CAFhAze6UzFhAwZOABDYJwDS5nxyykL8sLDKQ/napjEAR0QvLOOcABDZJwDS+wRTykLgyHjKRAacbTEAR0QyqeonAPMD2pkMykO5jQzKQ+/mRcpDzOtAVyU3rZ+tJwDwA9uZDspDISScykQUDDLKQ0cbyqQCErCkAgacANLcmQ/KQxDg08pD/wMhLAKXRAKbhcpDn0j2TgBR3aMwMDGHB4OJhCfKRBG42A4HkBLihcpDfXXsASEAMM0Z3kMNAfYIMzr+8vYIgzxaY8pCryzjIwAz35kJIwABRgA3tnONpwcCRgBA4KJhYvUGwENwK4vKRBDA8MpDeaAG8QMSG+vKQ4BIKwGjQS5CzRnhoWM2EwC/H5dEEI8sykOA/rsmAFChQ80Z4rQCgCQ/BspDrma+UQwR2CwGAbkCASEAguOZB8pCM72XWQ4CDQzwAgWDtcpDmXiVAaJDLs0Z5JkJOQDyBtnKQ/jQJMpCT55zykP8TSvKQ6gy1SIAMuWZDBgAQ0QjKYRHDPAAJhG0ykMwuSwBomMpzRnmQhwAOgCYRAnG4spCaGpsAw8AIgAy55kSiABCQv4+2JUMkkMG3rTKRDCIU2YAEOgnFzNdkpCyCfMPaTF8ykQj76nKQzlBWwGiQyzNGemhZJWZBspDgihoEQE3hUD7NwFgoitEzRnqEgHwDh4N4MpCx/yIykItjG/KQtRigMpEN7OwAaFEzRnrEgEAvAn1C0OTRZbKQkyJkMpDlmACykQHD/8BokQuzRnsEgEy8dYW2AACMwUA5gEBIgAw7ZkMOgBgj8pDySRdEgFg1MpD0B5r4hfQlQGiZCnNGe6jMDAzlq4AAVICMw5tllICkA/IkcpDhO7fASEAoM0Z75kGykQESYgIAvMB78pEB8WkykQTFEnKQ3yu3CMAEPAjADMDgu2iNTAHYpEUARFcHgEDIwAV8ZgCMzSaMXUCgzX1LMpC4ladIwAz8pkH5xbzAzqb4MpECCkrykQ8vXbKQqwUUCMAFfO7AvMDCvCOykO21irKRAxL/8pDi+gBIwBA9KJibP0K0ENyfubKRA11rMpDe8ptCvAA0KfKQ4besQGjQkwrzRn1+QDyE4CbM8pD7ZLrykOE3l/KQ/CsacpDs9OXAaNCLkzNGfajYmlLADOAN6pLADeGCAxLAJClK0IuSUzNGffSAYAqcCzKQ++CvI8BEXLfAgHpAiIBpCQAVvijMDA0wQMzCyJSbwEyDH1NiREAIQBTzRn5mQeeAzMxTu7jADAyqemKBBCz4wBBNM0Z+gYBcM3EykQHQjlMAROM0w0zk0WXIwDQ+6pvY2VuaWxlbG5hkZ4AAYoKMwelTCQatQmVHspDkVXFAapPKACwzRn8pnByw6F2YZQyADPBrgUyADDgqyQOEnPQykORuGIBJABTzRn9mQ5ABvYD9Iz5ykMcf7/KQ/pcbspDqiOSJgAV/iYAM5U2VgcIhpqjLspEBO5pTAAQ/9QI9Qj8j7DKRB28rMpDFYWvykQgQVTKQ0f6ryYAcRoApGIxMjHQAABuAUNEBL0bUCIFEBPxBqhCLjEuMi4xLs0aAahzb2Z0d2FyZdAAAQIBhwSLV8pCtUu3vBIjqFMmADDNGgJXCDKo5bvoD0dC80X26A8HKAAQAygAMqdXmc4PR0Lxt9TODwcoABAE1gD4CJrxncpEIHMYykLm3/rKRCL3wMpDPSD+KACgBagwMTIxYjEyMtwAAukb8AgG3rHKQ4WkhMpECGtwykOTqR8BrTAuMdsA1itCMTIuMs0aBqMwMDZTAjMH1xBTAgAVEkBDkhvqDQJANs0aB1MCMLCkFyECEpgUBjJDlsJkAAMjADMImQktDwHwAOC21irKRAGjncpDoTjHAWcAcc0aCaMwMDdaAwEwBAB8AeBDjo14ykQF5sjKQ5iycCgAQDfNGgpuAAFLADAuA6yeArONykQvkGvKQwq+VCMAsAumw7rEjXR53AAghwMzUfOkYwrjW0EOykQFUfLKQ5ncHQEmADTNGgwmAAJfERBaGBSG3Ut1ykPHNIsmABENJgBzLmvKQ9ObcSYAhtZSU8pDzi2tJgAQDiYAMmCs/PUP5kNpMX3KQ7xa2cpD6CUnJgAQDyYAMWhsRIcn8gTKQ3ArjMpDtibxykPuWQ8BpsOamAAQECYAAL4AQ0OSf3JyAIaVmPDKRAdziCYAEBFOA4K1S7fKQyRTNEgQlkMs2YzKRCcJnXIAAJ8KkkN3I8LKQyE6nD8jlkMnbZzKRChkmSYAEBNyAKEbuK7KQxTS0MpDWAcFUgwFmAAQFCYAgl5ZospC82NIyACWQv/JSMpEMkbXTAAQFSYAgnWXecpCpeMwcgCWQrC7AMpEPCigJgAQFs8Bg5kCt8pEMFaQ3R2GMYA9ykMC/w3kABAXJgABER0yHPYR4h2WRB5RDMpDT7vOTAARGCYAc9IsykQWX4wmAIYX7EvKQ2lO1CYAYBmZB8pCveAM9gOgEAjKQtK6tspDo40OykQAeXkmABAaTAAQpAABM+XSuAUKhuiIrspDu/dSJgAQGyYA9giYny/KQ8vbP8pDnOJcykPO9L7KQ9WLQiYAEBwmAAFlIzPFp1ZMAAETKTbcIcgmABAdJAMyoxVZfRYQQwAElkQOnuPKQ4dCOSYAEB4mADOisdFiBDGm9P4PAgAZAhbxJgAQHyYAARsbggKbhcpDm7iu/whGQ5yS/yYAECAmAIOSbRzKQ/48/SkkhgB58MpDo4whfAERISYAIwmUhgpwlkzBykP5+eA4JoYvTAAQIiYA9gic4lvKQ73nI8pDoSWGykPBAY3KQ+N+cyYAECMmANeiTzXKQ6iWXcpDppF1xBcFkAMQJCYAMJavXXgHse7KQ5tWEspDjp7klgcGmAAVJSYAM4SLWCYAhoelwspEDm0fcgAQJiYA9gh1l3nKQ3pdWMpDfh3SykOASCzKRBIb6iYAECcmADCcftJRAhDQEAy2/8pDVSmQykQc9ZwmABAoJgABTACHJFMwykN9VsFCLAW+ADMpmRLEETI5DyFqApZEOzC3ykK4eku+ABAqJgDwB5rxncpCpFUQykKzvZfKQrVhwMpEO5MUAgMCBFErozAxM/MJM1zNWMUEMGYY6rAxcC7KQ5o/pQEhADDNGixsA4OJIJ/KQ/W2ptAWg/hsnMpDrBNkIwAQLSMA8wimLtjKQyLG6MpDre4gykMsFFDKRCc67CMAEC4jAN3mfHLKQyH/2MpD7wHfIwAQLwMBgLEGs8pD1Sim7AUYBcshAYwAUTCjMDczaQYzZ6Uy3Q4AwiQGtADhpigtKTA3M80aMaQwOTFBCENDewNmLAAB0woFLADQpS0wOTFBzRoyo2IxNVYAQEInW0k9BvAZnMpCYjlFykQC/pjKQ56C0QGmQi4xLjUuzRozq3Bvc2t5dG51dMOplx4FAZwHhwIGrspCwCOTbxAmq1ApADTNGjQrAEJD++mjKwAH0hIJKwAVNSsAMsLxX/QIAC0GW8pD3Ut1KwAVNisAM7rNpCsABvsRCVYAEDcrAPgJwa4FykMwuwjKQvsFPspDOUFcykQj76kB1QAwzRo4IwgBSwiH3zwzykMC7o2uLQrXABA5JgiDmWcrykQSsMEJFIsVNd/KQ3QohIEAoDqnesOhbG9oeZqKAAGwGwE2ATflUdg2AQQlADTNGjsnAAIyAQApQgYyAQYnABA8JwAB2AABLgHX48dnykPG0QPKQ92u/ScAFT0nAAEqATfiOUYqAQYnABA+JwAQ/sgDACYBR0MQGcImAQYnABA/5wUz7p9BawDXB5NpykPKTgrKQ9ox9nUAg0CZDspDBUHnSQEBzRAFVDIGTgAQQUUBAHUAAUUBAkQVMBVnLk8ZF0tOABBCJwDyC5x/vspDtibwykLXYWrKQ7sxLMpD6U7UAadaXQH3D80aQ5kQykKhJnPKRB+sfspC3AgfykQiYurKQz90WCcA8AFErW5lZG9rb27EjWVuw72Z+QAykBnCnRVCQtXTSJ8BAZ0VCisAMM0aRS0AAPgCAbkNR0LOFADsEiitTlgAMM0aRi0AsIbMWcpDtJqoykLMEg6NuBevykPsaFEtABVHngrQ5KkLykMNxmjKQ+myW7YBHaUtABBILQCCpcl4ykOEKLzPE51DiZWUykQNdTYtABBJPgEAFAVARBVnLbMBF2rABwyHABBKLQDXngowykO7k8nKQwkhi3EGDC0AEEstAIKfmFHKQz0hADFAnUNHNXTKRCByo4cAEEyeAQD7BwKUAd0Lcw3KRCToCMpDNV/gLQBhTaRiMTUxmQQyKnAsORABNAwGiBMBNAwRNTQMUU6kODE1hgtCQi2Mb64FQkJum5F7EHFDq6/cAag4xwRjMi7NGk+nXRUBjwMAXRUCFhc37REgFhcEJQAwzRpQxwEB8wKIzi6YykMJ5sSZEwNMADDNGlEnANPdkpDKQ8f6sMpDAid8vwg32KTBJwAQUg4GAOkCAbYDSEMuUaiZEwVOABBTJwDXDDoeykO/1+DKQx7TGAYXBpwAEFQnADAbuK4nAhOkTgAFBwUGJwAQVScAAaMVM7Q3H38ABf4WBicAEFZLEwEsTwGZEzem9P6oCgYnABBXJwAA9yOSQvywsMpD5VLEMQBHRC8s48MAEFgeArDV00nKQ/8DIcpDDnYMATgJASQTBeoAV1mkYmls6wHxCelPwMpCZVWIykPsaT/KQ7gWwQGnQi5JTOoBkFqncG96ZW1reb4HAokDAD8KAqkLMewFtdcAMgGnUCUAMM0aW5UBAfkYUOGPjcpCIg2XQ+VvMMpDvxDQJwAQXKsAAckCM9yFUe0Bh+HyKcpDwo3XJwAQXScAAYgEM38EEBwZACYJR0QP+lQnABBe6gKworDlykQy267KQvEfH4c1khrKQuVvMCcAcl+mc3RhdmLLAAHIBQHLAAAWBgbLAAMkADDNGmDKAAFNBPEG278sykKr/k7KQ9+ez8pDxOExAaZTSgAwzRphogABvwMz0aufkxkFRjQFJgAQYiYAAe8AM2iJnFAFBUgjBSYAFWPHADAtPRHbAraRykQvwbnKQwn5HHIAVmSjMDExYQ4zAXHYYQ4F3RgAIQBSzRplmQlhDmFD439fykOKATHmmN3ZCgMjACBmpfUDEGL2AwJODzMAee+nFKQB1OrKQ6DWKwGq9gNjK0LNGmej9wMC7BEzAEgr7BEFLwAipTH0A2VoozAxMpPPCTD8TSumABB5mwJgIspDpXzegwBFMs0aaaYAAAkCR0O2c41mAQBEAKLNGmqZD8pDqzc+YwFHQ7O9l9MfAiMA0musw7rEjXR5MDQxOTm1CddobETKQ/PF6MpDhaSEehYVrSoAsS45OTPNGmyjODExAgGCa4TXykPtkuvFFUFD8EjhvgMgAabKBHMxK80abaMwMB8A2w8BxRLwAEOOKe/KQ/I5n8pDskZhASEAMc0abtQAIAazwARnmcpDta1oRjgCIwBSb6MwMTXFAQDuCjPo7DjuCoDroxrKQ7jc5ksAQTXNGnDnEnMGs8pEJFMyJhCDJd/xykMxgD0jAEJxpGJpwgACjAUy4lWy7hEGeANhqEIuSS4x0ANgcqRiMTEy8AAC6AUB3AIzdNQXgQkyxUPN6AURMboFUHOjODEypwACLQDwBdXuy8pCXAgeykPZCErKQ8t3tgGlHQHwBTLNGnSZB8pEBBfEykPMoWTKRAf39ACAq6DKQ9LUYAFGADPNGnWDBCCplFoDMononH0LQ0KtjHBeI4DL2lMBp0htb3weMM0adjUDARoHh8w+x8pC3yCyRwEGJwAQdycAASQEM1zo2CcAh2fCiMpEGE9eJwAQeF0DAQ4HMiqGpfUDl0QtC03KQxTSzCcAc3mnbW92aXSlADOwpQKlADjSurWlAAMlADDNGnp+AAFCBAClAAF0BQb4AARMADDNGnsnAAExCgClAEhDDo15pQAFTgAQfKUAMuuGrqUASEMRpgylAAUnAHF9pXbEm2NpSAEB8AWH1SimykLp+I2jAAIjADDNGn4+AzMQ4NMcBzAh66xIAwOZAQQlABV/JQABnwABJQAFRAEEJQCDgJkQykMT+WadADclBD6dAAQlAJCBpmplamljaJ7kATL36PycAALXCAFCJQDkAQMkADDNGoLZBvYIRxvJykOCN/7KQ2SMn8pDiTIMykQNpvomABCDShoyRAFfvUjmQ18gsspEHGE7ykNXexQmAIOEmQ3KQ4KLBCEDAe4qhikrNMpDJFMxJgAzhZkNNAH2A6zadcpDBs4xykOzcPrKQ/EPBiYAEIYmADO+lXHlGDL36PuiBwFxBwWYABCHcgAAOApAQsf8kCVBEuTQI0ZENfUsTADwC4iZDspD2CajykQhB+/KQ+TvPMpEJCFuykM4SA8CLgEwzRqJggHXK/5OykNcIcjKQ0J1FYIBBXIAEIogAvYIorDlykQn0DjKQs4UAspEKiMcykMgc45MABCLJgCDa4auykPjG9W6BgXaCgVMAPABjJkRykPtEgzKRC/zfcpD+/4XMjOiSCBABSYAEI0mAACWBfYERBb0YspDwUxUykQZqs7KQ2JUxnIA8AOOmRnKQ9EtgMpELHZ2ykPf5eq6BhO4ugYE5ACQj6dzb3Vib3J5uQKSQwqt1cpD1MUe/hsHAQQDJQAwzRqQFAEzRlS5cB0B0gUFuwIETAAwzRqRJwAzRMhvOwE3aTF8OwEGJwAQkhYBMtRI1zwBAg8LhypU4MpDH6x+dQBRk6NiajQgBdcnW0nKQ89YRcpCWOvcggrwBqVCLkouNM0alKhvc3RhdG7DrdwAGu8CEIjwCWDOkTbKQqpDCzDSccU2AEM7AahPKAAhzRpGCTLK+269EQKlHpWDxTLKRBBdZwFQADDNGpZQAHTJbUzKQ0vcKACIUtY4ykQdinIoABCXHg74CI0BL8pEBxB1ykKyL3XKRAjO+MpDkuIPeAAQmCgAADUQQkPgyHx2JQZoDwd4ABCZKACDuGRLykO6B39NBYi9hIbKQ+b7engAEJrjBtdczVjKQ+K5OspDbdgyXQgHUAAQm4IbMqdXmQcEAvoABQcEBxgBEJwoADKQGcLJKhFC5AeItJqoykPv5VjIABCdKAABFAYADgECxQmIWpWAykQbmqAoABCeKACAn5hRykM2JvTtCbgEykM96BDKRCLF/CgAEJ8oAABAAUNDGXmEeAAxIHOQVgMIKAAQoIME1660RcpDFZncykO/XIIzNwfwABChZQKDT55zykOoM8EIAoiuZr7KQ/YZQkABASIoMgw6Hi4cAe4/mEQS4oXKQ3117CgAM6OZE30mMhfsS2ICBn8DB0ABFaQoAIEN2L7KQobMWSQLAC4LGFfIABSlKABDQ/6ghCgAiAFAFMpDof/YKACDppkXykKAmzOoAgG4AYiG3rLKRA7QpygA+A2nmRfKQ8CGL8pDVGKEykPQZ1vKQ2GPjMpEGdwdyAAQqCgA+AhjxY/KQw9m4MpDhBg6ykMdWSTKRCrptygAUamZF8pDXzP4A8sVGMpDgcTgykLm/VDKRDVgVigAgqqZGMpDbREgswToQ4eUVcpENx7ZykLZCTUoADKrmRi+AEJEG/4okg2YRB8Xp8pDTKFjKAAQrCgA+AjOFAHKRBGHFMpDBHrWykQU0lfKQ3W2peABEK14ADJbQQ9wAwF/GJhECo18ykOPZQgoAGaupDgxNDNHBDDIwcBnCRMYywRQ2QhJAag6CaY0LjMuzRqvozAxohqXQ+JVsspDjcdTwgkAIQA1zRqwDgozITk9lwWDIpSuykM+rUcjABCxmQMB2RQywDp9IwCTQ8NU58pD4SsZIwBAsqJkeZoAQ0NhcjVkMDNp+I0nDABkMKGiZHnNGrOjMDMxJwAza4TXJwABeBkFJwDhpDAzMS7NGrSlMDkyYTArADN7A2YrADeFpIMrAAAjAJBBMM0ataMwMTdQCgL3CjPcIcgWDAV9CgAhADXNGrbpADId7frGAJBEH0lrykNL2lPGAIE3zRq3ozAyMUkG11wGR8pD2WvSykNlUdjyGgAhAFLNGriZCZkKQ0L08XCZCoMEi1jKRDEdKiMA8AK5mRLKQ8Rl08pEMOtmykPKl0kOBkweAEYAELojANPpMmnKQ7T9Q8pD78gEGRsz6z+RRgBCu6MwNjEBMGbf+uMBEkowFgaRANGlKC0wNjHNGrykMDkyZAYCfBcBKwA3hUD7vAABIgB2zRq9ozAxOEYNM9UopicMCKwWRTjNGr4wATMaorgwAYAcL3jKQ1hCJDABRTjNGr8jAPMDF4k5ykO2EAXKRBjkNMpDZW8wIwBBwKMwMhsMAlMBAR8c8gpobEPKQ9ZSU8pDzi2tAaQwMjIszRrBozA4KQAzbEvnKQA3dl6JKQAAIQCRzRrCpTA4MmFsGwIB6gABUwA3hmqoKgAAIwCSQUzNGsOjMDIw6wBwhCfKQ870vusAF+/yBwAhADXNGsRpDDOmQwPQAYCq6bfKQ/mWSYoBRTDNGsUEAzKx48XrAAZNBgJGAFLGpGJqNK4BAQYD8RPNaHTKQ3NEH8pD0B5rykPUYZUBp0JKNC4xLivNGsekODExzQOQQ3fq08pDzQTsCyEXXi0A9gGoKzguMS4xLjPNGsijMDIz5AIwyF44yQAT8AwuMNlq5qYARTPNGsmmADOjjQ6mAADTAEND/jz9IwBCyqMwM2gBgFtBD8pDxm5mJAvAoMpDyYflykPa+BsBIQCAzRrLozA4OZE8AQEkCQEoADd00GgoAKakLTA4Oc0azKYyrQMBsgEBLAABfAIFVAAgpyglAACvAzLNozimDgIMCTDCKzr/DbIfykPFRLnKQ987R/8NQDXNGs5eAvMD20AiykQHEHXKQ+L/aspECTILXx/wBTgxNc0az6xuZWRva29uYmVuw72R4QiAjougykO/1+CYCRfWqAQJKgCBzRrQpWJpbDWuAQKJAIe7k8nKQnfo/HsTgKlCLklsLjUukgQR0TAAATkB4UItjG/KQ7T9RMpCcbfUrRIBtxIBMAAiTC6sEJDSp21hamVsZWuVAEFDHH+++A9XykMyMUxAFgQlALPNGtOpb2LEm8W+bvMsAfgJYK4DNspCrW4AAXUCZPKcOwGpTycAkM0a1KVha2l2YWIAAlYOATAAAVYOBTAAAiMAY80a1aMwMmgQAB0QM8HHskICgMThMcpD357PHwJFNM0a1uwFMpyTANMDQEOfSeL1ExMPIwBk16hiMTUxrRVDQ2elMhkGM4TeXhEVY+GOoQGtQuQRwTguMTUyzRrYozA1Mo0DMmq/nvgvAlECkLy9dspD58KKASEAMM0a2XQCg4i+AspDgKu2tAaDg2GqykQQjysjABDapQCAsKQXykKkVQgNERdnPx8CRgBT26UwOTZCBgGVAgFwADeFpIRwAGCnfC0wOTaVAlHcozAyNZwAAXkAAAwCAoYRgL5Kq8pD5jVV+wBANc0a3ZMCAPEPApodN6iBRosJgKQwMjUszRrenQABLgczlNLOqhGDl+xMykQGSdpHAFDfozAyOLcBApgEAEsC0UOOjXjKQ7e0JspD7MsoAHE4zRrgozA0cwIRQ2kCMrMNcg0cBhAhACEAYs0a4aMwOfwFg3+qG8pDsqnqgAPwBbYm8cpD7lkPAaQtMDk0zRriomNs4AZwQiQ/BspDp/AN8AVJbUzKQ6uwyMpD+M84AaJDTM0a47ELgjChVMpEAKs+qgzwAkQCacLKQ5+sfgGjQy5MzRrkIwCwNtnZykP075XKQmKQGgWANICkQy5MLs0a5SQAAEcAAds+AvEMg9d8AMpDzQQARwCQ5qd6w6Fzb2J5DQEBYgpAQ6dssPQCE3BjATH5MsEdGgAlAHDNGuejY2wxCAUCtAPwBaGdPMpCXx0CykOktrrKQ//JRgGmfABQMS7NGuirAdOc4lvKQ9JxxMpDo3f27AZSz1daAacmALIrzRrpqG1hdGVyaVIGAoMAAVcA8wGvFuHKQ6RTMspEABZnAahNJgBxzRrqo2MxM4QAAUUBM5sFysEEgJ6C0MpEAv6YhACTMS4zLs0a65kSJgEzYANI/AqhaImcykQYHZkBpSYAwM0a7KhjbGNsY2ljbQUBk0NeWaLKQ6x27K0CoK/z88pD9IwNAbGzAAAEAPECK0MuSS5DLk0uzRrtpGNpdGU3ADNt2DHrBfELej4tykOo+eXKQ/uGGwGkQ2l0Zc0a7qNjbHgpAAGBCzOl4GdgAAUpALCjQ2x4zRrvozAzON0AAgkDACICAgkDBw8HUDM4zRrw5QIAnAVCQ7BWkJwFAscCMO+CvEEGcTjNGvGjMTFgBQLUDTKfrHygH6BDomNgykQBDlABIQBxzRryozExMnMAAUoEASgAOnDwxCgAQDLNGvPRAQGSIgHyB4DZs9nKQ9fenR0UEGNLAHIyzRr0ozExtAYycn7muARKQ3vKeEsAgTnNGvWjMTkx7wMzgWFXKAABLAkHmwBQOTHNGvYGENOrmsbKQ7C6GMpDs1oOrQMB5gABIwAV98UJM3QqXBggg3vppMpEE0WXIwBR+KMwMzV8AQHWBPACoTm0ykONY8vKQ6PvqspEAEjWBIEzNc0a+aMwNN0CAigAIJsFyQoACxaQnbysykQDYaoBIQAwzRr6fAEA/gRAQ1RihKMFFwSwDgIjAJL7qHbDvXJvYmtZA3GFQefKQ5o/GBXjb8pDniA0ykQDL+YBqFYmAMDNGvynemJvxb7DrZRFBzO7fN4xADfXYWoxAAQlADDNGv0nAAFYAGCUb0TKQqRQBAXmBCKnWkwA9w/NGv6ZCcpC4jlFykQOCg3KQwCbMspED8iQykOE7t9OABD/0wAATwNhRAbescpDkywFcxAFJwBhGwCkYzEzEQUCPQgAYQVHQmhqa3sA0KZDLjEzLjLNGwGiY2lWAgLrBPAFjjxIykJMiY/KQ5FVxspECZUdAaRIAzDNGwLJAAFOAPQDdO+UykJDPCbKQ3skaMpEE3bmJABRA6RjaWzMAgJOAFCICF7KQlIOkEOKv0DKRAzgYPQDd0lMMS7NGwSKNBGpgQABJgEyht6yNiAGMwAmq0QpADDNGwUuBQE2EDPt9nPWEAWNTgorACAGpY8AAVMCAggBM4CrtAoOBfgREKmQABAuggdhzRsHozE1HwYC7QUAqQIBczYG6AAQpSkAgTTNGwikamluUQToQoOzxspDc2NIykKZZywTAaFKaW5lzRsJozEzEgEC2Aswkn9y3gMX6YUnIKQxyw0zGwqjswFAQ2bf+ikAEHTfA/EJxcpDlTZWykQHpNUBpDEzMi7NGwujMTM5lQMBvQMBKQABvQMIKQDCOS7NGwyZCcpEAAZcNizwAEQDtLHKQ/VTHcpDryzjAUUAMM0bDSMAMASsmmwGEuzQLPACQ9GroMpD0tRgAaMxMznNGw7GAABZJ/ASozE5NpGZBspDgWFXykOSG+rKQ4WkhMpDlTZWykQHpNUBIQCAzRsPozA0M5IoAPAJiFp6ykOUb0LKQ44p8MpDlyYmykQGrO0BIQDzD80bEJkJykOwpBfKQ0TiHMpDthAEykNL3CjKRB9I9iMAUhGjMDQ2SwDwB74CykON2MDKQ43HU8pDkI+iykQJ+C8oAEU2zRsSSwDzAyj55MpDta1nykMuZ6zKRCamFSMAwROqY2ExYzEyY2ppM8UAg1/l68pDi+juxQDyFY6e5MpECvCOAbJDLkEuMStDLjEuMi4rQ0pJMy7NGxSkY3IxMTgA8RogsspDhVJoykNyfubKQ4gIXspEDjvRAalDLlIuMS4xLivNGxWkY2wxeC8A9hd6Pi7KQ4Tu4MpDhHrXykOIa+bKRA4KDQGmQy5MLjF4zRsWozA0N+QAM4dCOuQAkIpbuMpEDRIkASEANc0bF+QAMxpAkOQAgyBzkMpEKiMcIwBiGKVjMTE1pwDxD1aaWspDfjz8ykNun0HKQ4HVYspEEVVPAahDMS4xNaYAgRmmY2ppMTU0qAABzQCHfXfEykOE3l8wABCpAwHBMS41NC7NGxqjMDVlLgAB2gHxEHQqXMpDjWPLykN6XVjKRBOoqgGjMDVFzRsbpGRldHnUAPEJG7iuykNwSOTKQyUEP8pDd0LwykQUb0QBIgAwzRsc1QD0CKKx0cpDkuL6ykOmkXXKQ5WY8MpEB3OIJABgHaMzMzWYUAIzJpJgTQA3L93yTQAAIQAwzRseIwDzCCXLUMpDFNLMykMvFuHKQxsFyMpEK36OIwDzDR+ZB8pDqUdrykOrTT/KQ62KmMpDrma+ykP2GUIjABAgkgDzCNtAIspDzQTsykPjYvLKQ9GroMpD0tRgIwARISMAc6OqykPGCt4jAIPKsZLKQ9nObiMAFSIjADO+rjMjAIPDVOfKQ+ErGSMA8w0jmRLKQ+n4jcpEKxt7ykPw8bHKRC1u1cpDE0SrIwAQJCMA8wjqXBbKRCiWXcpD8I4nykQq6bfKQx1ZJCMAYCWjMzcxkvoAMzIxTR0BOTt83x0BUDcxzRsmIwAzMWo7HQE5OrXNHQEAIwBgJ6MzNzOUKAAzPQknSwA6RxvJSwBFM80bKCMAAWgBOkZUuUsAQDPNGyloAfAJkm0cykPZCErKQ5d2bspD3CHIykPIXjgBZwAwzRsqIwDzCJ2of8pDl+xMykOiTzXKQ5qjLspEBO5pIwBRK6MzNzTcADNIqBSRADpSuraRAEA0zRsskQABIwABkQA6US5skQCQNM0bLaMzNzWTKAAzVEb/SwDQXZKRykN2fbjKRBSgknMAQDXNGy4jADNfILIjAD1pMX0jABAvIwAzU4HGbgA6XM1YbgCBNc0bMKMzNzhuADNqv55LADp0Cy9LAEA4zRsxSwABbgABuQA6Z6UzSwBAOM0bMiMAAUYAMxTS0KYDAAAEQEQrr9y0AKE4zRszpTA4MWF1mAMzdl6JcAA3hUD7cADTpi0wODFBVc0bNKMwNW4Ec1p6ykNm/VRuBIBtMFDKRBbz7MMD8xA3zRs1mQfKRARJiMpEN4JiykQIKSzKRDmj+MpCxOBFIwBSNqRjMTJtBAHEAPEJYxvUykNzRB/KQ2lQrMpEF+vVAadDLjEybARSN6RjYTISBTB3I8ItABPYagTyB2oV5MpEF7qHAaUrQ0EyeM0bOKVjaWxZAPAJQidbScpDWpWAykJ36PzKQ2DIfMpEGg3hbQWhSUwuMi4xLs0bOTAAAcYEAjAA9QNNaHTKQnG31MpDU5twykQdWSQwAGA0Ls0bOqZgABE0BgYCMQDzBT90XMpCgJsyykNGbmjKRCCkZgGrYQDQNC4zfM0bO6VzdMOhdIwCQ0KDs8YyADeX2QoyACClUyMA9Q/NGzyZB8pCjQEvykOmpovKQp+YUspDqiOSykP6XG4lAKA9qGRhxYhvdsOpJwJDQqKw5VQAN8ltTVQABSYAMM0bPlcAM6pwLFcAN9EslFcABygA+A0/mQvKQ6b0/cpD0g48ykO3nTrKQ9hCJcpDzD3bKABiQKVjaTI0NgHxCCQ/BspDMkdQykJ01BjKQzrNqMpEI4yWNgGgLjIuNCw0zRtBrTAAkDVkb2hhZG7DqW4C8wtCISLDykMkUzDKQrIvdcpDLaCYykQm19oBsjgAQy41fEQwANHNG0KpYWxkw612bsOtPQD2Cc4UAcpDJFM0ykLzRfbKQyzZjMpEJwmdAScAMc0bQ6UAETYwAAFtAIcX7TjKQnsFPvsGFKltAHE2zRtEomNtLQDwGx4N4MpDC4VoykJDPCbKQxG6PMpELdFxAaNDLk3NG0WqcGVuxJvFvm7DrVkG9QxCgilUykMJ+RzKQqv+TspDEn90ykQtoCMBqlAoADTNG0b+AUJC4MiAKgCaQu68mMpENGhtKgD6DUeZEspCpD8GykQ2WLXKQtXTSMpEOHpLykLOLa0qABBIKgCDwCOTykO1xFQKAZe6ahzKQ+oV5AGmAPMAzRtJmRLKQr6VccpDhO7gKgCKifkcykQNQ3IqABBKNgb6CEAhuspDSMHAykNaef3KQ1IPKMpEHbw2KgAQS1QA+gi7fN7KQvmYKMpC8CmyykMG3rTKRDCIUyoAEEwqAPoImWcrykKNE4jKQsyJj8pCn65YykQ+SjXSAEFNo2NtFQQBHgLwBEL+PtjKQmVViMpDBItYykQxHSr6CBFNuQNhTqRjaXYysAHXISLDykLiVqDKQmhqa1cBoKZDSVYuMi7NG08NASFkabMBATIAAIcDQkL7JkiJAQZeAACzAQMoANHNG1CpcG9rbGFkbsSbNQAw8bfU7ABnIMpDEaYMkwAGJwDBzRtRqMO6xI10ZWNoMwDX+XccykLfPhDKQw9SsZoABSYAgM0bUqjEjWFzzQMFIQTyCELGbmjKQqjlu8pC1GKAykQ3s7ABqMSMJgA1zRtTJAT4A5Li/MpCsKUCykOWwp7KRAbesSgA4FSrcm96bGnFoWVuw62UgAIzq/5OXQA312FqXQAIKQAwzRtVYADXtUu3ykOSf3TKQuCrJGAACisAEFYuAvsIHH++ykQDMFzKQzhicspEBYO2ykOZeJUrABBXKwAB0Qlg5dK4ykM3WwSL6twIykO5o/grAFBYomQxlrAAAdkBYK2icMpCTDQC8AK6CHDKRDr+8gGkRC4xLs0bWd8G8QhvZHrKQsA9QMpDeLAMykLLFRjKRDjdXSQAQCvNG1rNAPEIM72XykOMrxLKQl8dAspDj8iQykQKW7gkAEAuzRtbTgjwCp+YUcpDkblOykOlZ8jKQ5QMqMpECDmsAaVsAGMrzRtcmQlJAPUm6z+SykJY69zKQ+32dMpDtomMAaNELjHNG12ZCcpDnm+RykPv5kXKQ6N39spD8pw7ykOx48VIAFBeqG7DoVcCIHmf4wABigIjrBSKAgbjACOoTiYAMM0bX3oAAJ8AAOEBoMpCyW1MykQIzvj/ARgPKAAQYCgA9Qm57r3KQ/EP8spC48dnykP1Ux3KQ68s4wF2ADDNG2EoANfK+27KQ+oV5cpC9l6JygAHKAAQYigA+AihJnPKQ+Mb1spCx+LbykPmmN3KQ73nI3gAEGP3ANhwK4vKQ+K5OspDgosEKAAE7gAwzRtkUAD4CKXJeMpD278sykLPoiPKQ+ACWMpDxH2oUAAQZSgAAeEFYNTFHspC+7EFiNilrcpDy9pTUAAQZigA+Ajm3/rKQ5vM3MpDCFp6ykOfrH7KRAJpwSgAEGegANc0gs/KQ4YYjspDSKgT/QQH8ACDaJkJykLlUdjKDNgJIYvKQ4KbhspEEPI9UAAQaVAAgxDg08pDRBsQNQyISxUcykQferkoABBqKAD4CCzDh8pDNWG8ykNCdRXKQz3oEMpEIsX8KAAQa3gA1+I5RcpDGLJwykMGByChBgegADJsmQ2SBkJEMz7AzQOYRDaKA8pC3a/pQAHwAG2scMWZw63FoXTDrWNolWYCM68W4WYCN9XTSUkDCSoAMM0bbiwAAKIBQkKRukAkAgapBQssABBvWQMBfAQwjEx2WAAXSFkDCywAEHAsAAHmB2CFUmjKQtg8A4yJlZTKRA11NiwAEHE2ATNKNF2uAQEiCwWuAQssAEFyomQzaAUAsgfxDUKTSGDKQkZYacpCoTx4ykQ+GHEBo0QuM80bc6gRAUBqbXmU4QAAsAdCQpAsGN0CBuEAIKhQNwHSam15zRt0mRLKQpx/vlYMSELEykdbAgYoABB1KAAwmvGdeA74AfLKQsM8JspDmj+mykQFIC0oABB2KAABUAAzkCwaKACIlNLOykQH1pkoAEB3omd50QDxFkMzvZfKQ1XuzMpDPQkoykNc6NjKRBsFygGiR3nNG3ilMzExYXEpADM+lXEpADdO2xEpAAAjALFBUc0beaUzMTNhMCwAM1EuaywAOmCs/CwAozNBMM0beqUzMTUsADNjxY8sADpzRB4sABA1LABwe6UwOTFhMIEKQ0N36tMsADeE3l4sAKCmLTA5MUEwzRt8qQWAdyPCykM7lLQmALZfykNBx7TKRCHOEyYAFX0mAAGuDAEmAAWuDAUmAFB+ozA1NisHAkcQM1nObNYRcGADRMpEGj/WEcI1Ns0bf5kKykOyMGCEDONDttYqykQ5DyHKQsmG+SMAYYClYzEyNHAIk0NXYWrKQ0mI0MoE8ApO9LzKRB6C0QGqQy4xMjQuMS4rLM0bgaY0MgAROE4Bg3G31MpDSMHELg3yCk+70MpEHlEMAag0QzEyLjQ4Ls0bgqMwODGsAACCEodMoWTKQ40AQlsMACEAMM0bg/oAAM8AAcQCARYRk0KeIDDKRD57+iMAUoSkMDIxHAIwPdA5SQEQuGEPwcrKQ0KOxMpEIZxPASIAYs0bhaMzNHUAM0fhAikAN1K6tSkAACEAMM0bhvYG8RWNAEPKQ6UZVspDkgmVykOn0DjKQ/yvyAGkMzQxLM0bh6MzNDLBADBTgcZMAGe0ykNdkpG+AQAhADDNG4hMAAGzDwFMADeXdm5MAAIjAFGJozM0M0sAAfANAUsAOmhsREsAQDPNG4pLADOYPJJLADqc4lxLAIEzzRuLozM0NUsAM2n4jUsAOnQLL0sAQDXNG4xLADOeDAhLADqiTzVLAHE1zRuNozA2xwwCTgIzQQJ4TgKQRadUykQg1isBIQBxzRuOozA2NfcBAKcBM0MzDqcBkEM4ekzKRCQhbSgAoTXNG4+lb8SNdHmdAAFTAmAvLOjKQ2LdBfADNJqoykQlGVYBpU/EjHR5zRuQ6gT1CJFDb8pCuHpIykOVhpzKQsNV2MpEOdVFJQBUkaUzMTSUAyMAVlEAN3QLLlEAwKYzMTRBMCzNG5KlM5UDAagA13l3HMpDLmesykOEetYtAAAjAACUA0GTozA2HA0C+gAwJRpEDgKwQspDK01AykQnbLDSAHI2zRuUozM48QKDgJszykMhOpybA5AnbZzKRChkmQEhAHHNG5WjMDY3+ACCh/feykMX7TTJApBDHiA0ykQqt/NQAPMQN80blpkHykOxBrPKQ40SmspDta1oykOPZfTKRAqNBiMAUpekY2l2lwMQZY8HMwelwJ0QoA3YwMpELsnQAafbC6ExKy7NG5ijY2548gABhwQgBt5hBCcYOiwAwaQrQ054zRuZozA3NbAEAaEAMwuFaKEABuAN0jA3Nc0bmpkGykQD5gBMDUNEB8WkiBMz5dHNIwDzDZuZEMpDX+XrykQf3kLKQ3ArjMpEIjGcykNAOZEjAGWcozA3NpbYAzP8sLBfAYADxiDKRDFOeCgAQDbNG50jAPMIx+HuykQKKfTKQ8+hNspEDH1OykOLhWUjABWeIwDzAwdCOcpDzz2uykQJY8/KQ5G4YiMAAEsKAkYAMwP2gEYAgwZJ2spDl+xLIwDzDaCZDspD8CuLykObaVLKQ/iw+MpDoBAGykQCN/0jABWhIwDzA3KcQMpD+E1vykN8sLjKRBMT0iMAQqKjMjGaAYJqv57KQvNjSLYRoEL/yUjKRDJG1wEhAGHNG6OjMjGbB0NDdZd5KAA6fuMLKAByM80bpKMyNlAAAF4CAlAAAPkFCCgAkTYxzRulo2dseeYBAXgAMNkJOAUD9QkvykLlbzDKRDWSGgGjR2x5zRumozIyMZl4AIfal2DKQ3+qGygAgKQyMjEuzRunhwIBQhQzy9s/RhaQzvS+ykPVi0IBRQAwzRuoIwDzCNMdUcpENAVbykPZs9jKRDYm8cpC4Mh8IwAQqSMAgNK6tspEMLoYIwCz2cpEMw1yykL5lHAjABCqIwDd/6obykQz05fKRAOC7UYAFasjAABGAAIjAAtGAPAIrJkTykN7ynjKRCt+jspDgu6NykQtC04rBxPMaQAQrSMA3bpTMcpEKxt8ykO++PkjABCuIwAw/C0TIwDzAXvKRABp5MpELKg6ykMWXxZGADOvozIEGAGRAQFpAQGRAQZpAaEyNTHNG7CjMDc3kQHwCIf33spC4Mh4ykONAEPKQu0yKMpENJm7MQJyN80bsaMwNz8EASgAI8ZudgMwQtLUmwcg5XQoAHE4zRuyomR4PgSDfh3SykLAPUB3AAXQDfcLpStELnguzRuzmQfKQ6e7IspDkVXGykOtJw+tDcCjK0R4zRu0ozA3OZEFAgCtBUBCrBRQnACwQspCuHpQykQ7MLZ0AHM5zRu1ozM4fQJzN6rKQqRVCHUAgLC7AMpEPCig2wSCMc0btqR1dHR+AgHOAiSLhVYCkZZg8MpEP3PiASIAYs0bt6MzOFUFAVIAM4n6+D4BBSkAACEAoc0buKZicnV0dG+lAPELnUXjykQUDDLKQ6XLUMpEFfwEykNxD/EBpkIkAGLNG7mjOTSlBgCxAkNEESQCKwCQExRKykN8rtwBIQBTzRu6ozZsATOnV5koAOCutEXKRBNFmMpDe+mjASEAYs0bu6M3OaYAAB0H8AVEDdi+ykOlBSvKRA/6VMpDhItXASEAYs0bvKMzMLwBAHABmEQNpvrKQ68W4CgAkjMwOM0bvaM3NiYIASgAMwqNfCgAkAzg1spDir5UASEAMM0bvmAE8wjuO7nKQ9lr0spD9l2eykPedSLKQ8YK3iMAZb+jMjM5lEsAAfEEAXMAMAmVHvIBIMUBIQA1zRvAIwCIBChEykOvemrxBAEjABDBIwABzBQwzcsRRgCz4cpD0nHFykPSDjsjABXCIwAzx5gTIwABDwQz2KTBIwBgw6M1MjOVKACAp7siykQA3QIoAMDgykQC/pjKQ56C0QEhADTNG8QjAEJD9O+VIwCTQ/kzrcpDq0xTIwAQxSMAM+hsREYAPe/IBEYAFMYjAAJGANPwK4zKQ/mWScpDqum3RgAyx5kPuAZARBBdZzYIYJvKRBKwwa8bE/0jAFHIozc5MlkGADACl0PuWQ/KQ6VnyI0QACEAMM0byUsD8wjcBkfKRC3R6MpD48WPykQv837KQwkyCyMAFcojADMqt/MjAIMs2f/KQxWYBSMAFcsjADMnO2IjAIMpjkbKQyLG6CMAgsyZB8pEBHrWaQDjRAgpK8pEMCVCykMIavojABXNIwAwKoalMxgYK5sEAa8AFc4jAABpAONECFp6ykQpXPjKQyOMISMAEM9TCTLbo6oTBOND42LyykOYT9TKRAYYFiMAENAjAPMI2t2FykMJ+RjKQ+L/aspDE0aAykQtbmAjABDRYwHzCOVSxMpDsLoYykPsroTKQ7VgzMpD7x80IwDS0pkTykODtLHKRA3Yv2gEk0QPyJDKQ4Tu3yMAENMjADO/vx85A9PFK/nKRA9lfspDhbUEIwCC1JkTykQAzPcjAONEA7SyykQPl0LKQ4VRfCMAUdWjNTQ2GQUBywIw7fZzXQIY4cwBYDU0Ns0b1rQAAVwDAbQAOPWXebQAASMAQtejNzCzBYOeDAjKQ+fCihcCkOxpP8pDuBbBASEAYs0b2KMzM/cDAXMAIedf8wIY4SgAoDMzOM0b2aI2NJixAoCf+9rKQ+DIfE8AEMngE9C5ykO+rUcBojY0zRvaIgAz4Kz8IgA85nxyIgCC25kGykQAmzMiAGBEA4LuykNuBkJDvxDQRADS3JkJykQFcr/KQr0hAPoBkkLOMVjKRDh51SIAEN3/APIIhmqoykPdS3XKQ4vXgspD4Y+NykPC8HMiABDeIgAz6Ai8IgAB1QGC4fIpykPCjdciABDf1gkyUrq2fQfiQ15ZospENS8IykLoh8IiABDgIgAATwsB5QdMQ4nnryIAYOGjMjMzl/MAATwBARUBN660RfMAACEAMM0b4iMA3eelMspD4GXgykPvyAMjABDjFwEyBBfERgBHRAfFpBcBAkYAEOTUADONY8vUADeUv4r2AAIjABDlIwABGAKN3OjZykP1+wEjABDm1gAzYKz8+ADQcPDEykQ1YFbKQub9UQYFQDPNG+cjANeLEHHKRDLbrspDks+5+QACaQAz6KM24A0BdQQy2pV/VQagQ988M8pDxUPNASEAMM0b6ZEAAV0DM9IOPIgBg9ZSU8pDzi2tIwBg6qMxMDWUIgEAyAZDQ9ox90UBBksAYDEwNc0b6yMAAWgB0a09EcpDrlC9ykOx48UcAwMjABDsIwAB9gHzA6zadcpD7wHfykOxgD3KQ/L/wyMAEO2RADPunlaRAAEiATDWtPA3BhMQIwBQ7qI2N5NKAICgwf/KQ9RhluoCF8iWFGCiNjfNG+9JAAGEAvIDxtEDykOLc/nKQ8t3t8pD2QhJIgAQ8CIAAY4AASIAPO0SDCIAUfGjMTA2awAB+wAz0/75+wAFARUAIQAwzRvyxgQBnAoBNwzT2bPYykQMTADKQ4voASMAEPNtAAHYAAFtAAFuBwbdBgFGADL0ojHYAAHCAzDAngWzAfADLMpDxUS5ykPfO0cBojE3zRv1+gDc4XMgykPBAY3KQ+YY6iIAEPZrAAC9CJNDu/dRykOqDn1OADLj4ftEAEL3ozg2HgIBsAEBawABsAEFawAAIQAwzRv4bAABGAMBbAA972R6IwBg+aM4MDCWKAABSwAzus2kIwExvxDQIgMQASEAMM0b+iMAAUsAM7pqHEsABsgNASMAFftjA/MD518BykQH92jKQ+wFtcpDuHpLIwAy/JkP2QrzBEO27gHKQ5Rc78pDuzEsykPpTtQjABD9IwCD7dgxykO2JvB7BQGWADPpslwjABD+QAPYiq3VykQfrH7KQ5MzQjEOAYwAMv+iMTkEAWQC8Aqz05fKQ6Sho8pDuBevykPsaFEBojEzzRwA1QDyCOEPmMpDs3D6ykPlUsXKQ7e0JspD7MvaIgAQAY4AAWQCM7xa2egEAW8BAowBQDPNHAKNAPIIhN5eykQilK7KQ4mEJ8pEJOgIykM1X+BEABADrBnTvjLVykOv8/PKQ8ISeZIAMvCsaSIAEAQiADC9CSfxBrHgykPBru/KQ4kyDOwGMAGjLasAEAUjADPp+I3lF9PwK4zKQ+ULqMpDv3RYIwBRBqMwNjPpAzOmkXVjAAEWAgX1AAAhADDNHAf2ADPnQpcjAAHGAwX2AAIjABAI9wAB6AQBgwIBxgMF9wACIwAQCfgAAYUBMCJi6sUEF7r4AAIjAEIKozE0xRABIwcBVwQBhgEHNARQNDfNHAuRADPevSpXBD3ltWAjAFEMozE2MLkHAcoDM6cKFKcCkKuwyMpD+M84ASEAMM0cDUsAAbABMKami7EDs1fKQ6tNP8pD+TLBIwBCDqM5MWALAScBM6AQBksAkKUZVspD/2aqASEAMM0cD0sAAScBMKBzjvICs3vKQ6S2uspD/8lGIwBSEKMyNDhyAXP0/cpDmdwccgExnoLQ1AoQASEAMM0cEUsAAWADgJNFmMpDre4gTBARTGULAyMAEBIjAAFgAzCZeYBuALN6ykOeIDTKRAMv5iMAFRMjADOTRZafAYOXiMLKRAZ7nyMAQhSjMTIDAoOdRePKQ4yvFHIBkJDyPspECcbhASEAMM0cFUsAM95ZoiMAPeTvPSMAgBaZB8pD3AZHzgPzAQLKQ+PFj8pD66MaykO43OZGAIIXmRHKQ7CkFzkZ40O5KYTKRDo4zspCwDmRIwBWGKMxMjAiAQDdGAL/AAiRAEAwzRwZkQAB/wABIwABaQULIwAQGrcIMATd6CUKE773CgZjDQFGABQbJQMCzgsAJQOTRBJ/c8pDfwI1IwBBHKI2Nu8EMKBfYxUZMIzKQx4g8AFDilu4ykQNEiQBojY2zRwdjwABIgAzf8scIgAxg8UyWAACIgAQHiIAMJ+YUd4REzwiAIJ7JGjKRBN25iIAEB8iADPgSXNmADzk7zxmABEgIgAAzQkzfwQQIgCCg2GqykQQjytEABUhIgAzcdcAIgAKZgBRIqM0MzLRAAHOAgHRAAH1AwXRAAAhADDNHCNKADOmLthsAAGDAoOEKLzKRBAroiMAESQjAAAUAwHTAAEjAAXTAAIjABAlIwABFAMzhbUEOwQLaQAVJiMAAdUAN+6eVzsBAkYAFScjADNxD/AjAIN6XVjKRBOoqiMAQSiiNTb5CQFMBzBkqfzIAhekGyVgojU2zRwpSQAzwCKn2wc3xY6U3Bwgoy0jABAqIwABZAEBRQABhgEKRQAQK7cGMgVyvyYOAQkNBmwOAWcAMyyZDg8KgOVvL8pDmcjcjgYQW5gGEqUiABAtMAURaXkCIiwZTBMGeQIBIgAQLiIAgusiOspDVGKErw6SQ12v7MpEGtQFIgBRL6M2ODjjBAGnATNkqfgWKZBt9YjKRBbCngEhADDNHDDSADPm3w0jAAErAwsjAFIxozU2NxUCAPIBM1a14BUCBbUlACEANc0cMksAASMAPe8B3iMAEDMeAQE4CzPaMfc4C4Pe2KvKQ8WnVUYA8Ag0mQnKQ5XpOMpDFZncykObVhLKQxyT6BcToAYBpDU2NyzNHDUkAAFLDjPiVbJLDoPm/GbKQ72DmkcAFTY5CwF7KdNwK4vKRC/BucpDCfkcIwBQN6I0NJW0AAF5AyBLFZsDJ6GjARpgojQ0zRw4IgDc3+XrykNKTgjKQ+W1YSIAEDncBDHVDSQMAfIAykPaFnbKRBxhO8pDV3sURAAROiIAc3CsykQW9GIiAIIZFfjKQ2SoICIA8g07mRPKQ/z0JcpD6hXkykQAOCDKQ+2S68pDtu0VIgBSPKMxMjHRASORdY0AN63uII0AACEAMM0cPbAAAVUDAbAAAZAHBtMaASMAUj6jMzA5SwAA0QEkMLtLAJA5QVzKRCPvqQEhADXNHD9LADMv8/RLAAsjAEdAozc5SwAzFyYoSwCAH6x8ykQqVOErD0U5zRxBSwAwFl8YkQaze8pDHudEykQqhi8jAEJCozgyBBgBrgozCTIMsgKQEPMoykQuAzYBIQAwzRxDSwABsgIzCGzUuQYLIwAQRLoFAAAGQkLMo0AjAJNC3CHIykQ2u8dGAFVFozkyMwQBQ0L4CgDVApAEi1jKRDEdKgEhADTNHEZuAAIjAAHVAgsjAEJHojE5SALwDvvaykLdr/DKQ6PbfspC7ryYykQ0aG0BojE5zRxISQAAwQUCIgA85IygIgAQSdYCASYCAJMGAkgCBZMGAUQAEErYAIDjxY/KQuPkwOYBYZbKQvNjSL8WAmYAFUsiADKhPIAnAZJCskkoykQ79tsiAGBMozkwMpONADKmLtgXAUdDrYqYjQAAIQAwzRxNIwAAZwECIwAAIAgG0gACIwAQTm0AAB8JAm0AAJ0FBm0AAiMAVk+jMjY1ZwEyw1XYIAIGPSUAIQAwzRxQbgAAtgICIwABSwAFYCUCIwBSUaM1NDG5AHORdcpCqoYwSwCQughwykQ6/vIBIQAwzRxSSwABuQAzqoY4uQCDu5aQykQ6zS4jABBTagEB+wmAkuL6ykOr/k4lIGPwykQHc4gjAFZUozcyNLkAMpAsGI4CoEKfrljKRD5KNQEhADXNHFVuADCOobC5AB1WIwCgVqdrb3Jha2NlkSwA8gu8pozKRBQ9gMpDx35nykQVyrXKQ3HVKgGnSyUAcc0cV6MzNjZ7APIDvWyvykQQ8j3KQ8XyHMpEExRJUxYwpC0zWAgQWFAAML3PTDECE78kAAXpEgMkAEJZozk4TQAzyEV3TQA3z6E3TQAAIQAwzRxaTAAxx+HuJgwAIwAXNkwAAiMAM1ujMygOAJgAAu8SASUHMfL/w7oPAXQAYjPNHFyZDxgCQ0MmpoyeBpAv8/TKRCZDAwFFAHHNHF2jOTEwzQEAdAAC6wQxzz2uHxBQykOx48UUC0AwzRxeSwDY8PGxykMl4VTKQ/kUgUsAASMAEF+GAoLplQXKRABILG4Ak0QCOHTKQ6APGiMAM2CjM7oPARcNAV4TAboABV4TgKQtMzA2zRxhBgEAogFAQ9ox9yQAF5WgBgMkABBikwAA9gJCQ2lQrBcKAeMIQEQVmPE5BYI2zRxjozk3Nt4AI35mmwYB3gAFcAAAIQAwzRxkbwABIwABbwABIwAGkxEBIwAQZW4AAQEBAW4AOPl3HW4AASMAQmajNzirAgFLADLT/vnAAQe9CGA3ODTNHGdLADLxVEwQBkdD+XccvSIARABxzRxoo25pZ3sC8xyRQ2/KQkNZgMpDmvKJykJ7IpDKREKN1wGjTklHzRxpmQjKQ5osZMpCaI8g7wSDkbo4ykRACLkjAMFqqmN6NjI1ODczOTj5AgB+EUJBxm6AwA3UQguJEMpESYdvAatDWigAdCzNHGulbm99GQDFDQJ9GTfmfHJ9GSClTiMAYs0cbKM0Mn0GM98fxrkCN+W1YTYFACEAMM0cbX8HgqlHa8pEFpDaNQSTRBgeD8pDaIfCIwBCbqMzMhYFAQUYAQQDOO/IBEsAYDMyMs0cb7IBAf0BAWcBACMAB2cBASMAFXDLDjMoAYdQEIMqhqXKQx7lbCMAM3GjNpUDAW4AMgq+yksAkEQMrxLKQ4sh3J0JQDbNHHKyATONY8uRADiVIxOVAwEjAFFzozE2M2sCAUsAMwdziEsAkAlj0MpDkbhiASEAMc0cdLkAc2xEykQD9oAjAAaGHgEjABB1bgAxjinwXCEAvhiznMpEIvfAykM9IP4jAFF2ozQwMCACM95ZoswNAXQSBtkCYTQwMM0cd+gJc0mIykP7I37oCTH/ZqrPIgMjAFF4ozM2MhkCAU8BiOb8ZcpD72R65RGSMzYyzRx5ozMzwQQADwICvBQB1A8GOApgMzM2zRx6dwEzgiho8Qk4iYQo8QkBIwBke6MxMjmUCQECSwABwgEGSwAQMTACEHwwAjD/qhtSBPMBK8pEA4LtykQCm4XKQ59I9iMAEH1uAABGFAJfCgF1FQZuAAFGABB+mAQzxMhvwhk4yvtuwhkBIwBBf6IxMKYXM+HVvVICAdsABdcvYKIxMM0cgE0B8ggA/kXKQ7MNcspEAu4XykO3UJ7KQ+0vYiIAEYEiAMdp5MpCwcewykQCiwQ+BwEiABCC3AEAggMCBhQ5ixBxehJAMM0cg9IAM1UOEIIRN12SkYIRASIAEIQiAGCEetbKRCeLJDCJ56/ZAhKk2QIBIgAQhfMA8gi++PrKQ9Dkj8pDwnYBykPUxR7KQ8+64qoAEIboCteTM0HKQ+p5bcpDlkzAqisBRABBh6I4ORQBg+q+sspDzcsQYwUBkhag0nHEAaI4Oc0ciMYBASIAM8c0izkCBUEVASIAMomZBpgYQ0PNyxFAFAXvNQEiABGKIgAiQXFiHExEB8WkRAAQizYBcI+3JspD195IKMKGnMpD3IVRykPH+q+IABCMIgABVAUBIgA89l2eIgAQjTYB8ghmGOnKRDBWkMpDcbfUykQyqerKQvyws0QAEI4iADONx1MiAAAeAQsiAHKPp21pbnVsVDKQQ/napcpEF1d0FQLiRMpEGOQ0ykNlbzABp00lAPcPzRyQmQfKQ/QLL8pEQQEYykP8LRTKREJcE8pCfj7UJwDVkZkIykPzp6fKRECdjycAHBInAHGSpW5ldHRvOQMy/0aTvghHRANRn74IIKVOIwD1D80ck5kHykPMJRvKRD3nI8pD04DbykQ/QpTKQpfrXyUAEJR4AAIlAPUCtdXKQ9MdUcpEPxDQykKZeYAlABCVJQAB6wAzPYQRECENJQBClqM0OB0EMv+qG94IApkABSsJACEA8wDNHJeZB8pEAAZcykQ6m+DSAzE8vXaAIAMjAGSYozUyOZG4BEJEDXWsuAQGgwsAIQB2zRyZozU3MCgAMgqNfF0CB7wFsTU3MM0cmqMxMTSUUAAAMwMzB0I5ZhKQCZUeykORVcUBIQAxzRybIwAiSYguH+NECCksykQGe57KQ5eIwyMAEJwjADIDtLE9DUhEB5RVPQ0BRgAQnYgCM2SMn7wF03TQZ8pEIymFykM8We0jAFKeozQ1NrkAAJEAMADdArkAwGfKRALM1MpDnuZZASEAYs0cn6M0M7MLMv7j9oYOAe0BoEPyOZ/KQ7JGYQEhADDNHKC3AoBO2xHKRB0n1TEEs5DKRB9Ja8pDS9pTIwBBoaM5NaEHQ0QEF8RLAAFnAwZLAGA5NTnNHKJLANhf5evKRBz2EcpDcPDFSwABIwBQo6M0MTW+AAKWAAAvBgKWAAYvBrA0MTXNHKSjMzUxkh4EAKsCAccJAigABuQFYDM1Mc0cpXMAAb4AAcEFOV5Zoi8GACMAMKahOIkEQkQCJ/ITEpBEA7SyykPZCEoaGnC2AaE4zRynmwEwAcTg9BAT3JwFgWADRMpEGj8vIQAQqGsMMtb89h8dR0PZUFAfHQBCAIKpmQnKRAJZttouAucBgYPFMspEEF1nQgAQqqoAg1jttMpEKDNKaAGBKrfyykMeIDQhABCrdgUBuBIztcRUdgWBuaP3ykPq3AkhABCsIQDxCObfDcpEA2GqykPozt/KRAVR8spDmdwdIQARrSEA8QcY6cpDdCpcykPoCLvKQ3vppMpEE0WXIQBArqIxMUETk0QA/kXKQ8CeBVUB8ADE4THKQ9+ezwGiMTHNHK8NAdgAzPfKQ2Pi6MpEAx/bYxMAIgAQsB8EhNVwrMpEDUPo4w4hZX4BFAIiAPAWsZkJykI22dnKQ6rpt8pCXx0CykOtoJnKQ/bfZwGkMS4xLs0cslQBg57SLMpDr5BrLxDwA7Kp6spD8dYWAaUxMS4rLs0cs1gBggFhzcpEBq1iNSiSRAidNMpDk0WXawAQtIwGM3+qG1McM4IoaBsdMsnqgSIAQbWjNDl1AkNEA+YA+AABfgMFhRsAIQBhzRy2ozQyzgwCKAABpwcBKAAGCRlgNDIwzRy3uQAz26Oq0Ak448WPYQoBIwAQuO4BAQsDAbUoAQsDBQEaAGcAUc0cuaIzcBACawEzrNp1awH0ALEdoMpD82JgAaIzOc0cugABQkP/AyI/BJJEAaOcykOhOMciAPASu5kLykOhJYfKRDGAPMpDq5rGykQ0/UPKQuoV5AGlKMKnRwDTvJkNykPbQCLKQ4uFZqkIgpIb6spECTILRwAQvT0CMuQpFy4JAl4CsAJpwcpDn6x+AaMtRQBBvqMyON4gAggEAbMAAQgEBbMAACEAcM0cv6M3NTK9AwIoADOmQwMoAAZ1GWA3NTLNHMDcAIMErJrKQ+lPwGUVg+32dMpDtomMIwBBwaM1MHgMApMBM6AQBksABnUZkTUwOM0cwqMyND0NAnMAM5l5gCgAMZ28rDADEAEhADXNHMMjADOS4vreAQgvGWI0zRzEojNKAAEDAzOMTHaYAfAAkI+iykQJ+C8BojM0zRzFvAAyATAJvBQC8AMFvBQBIgBCxqM4OWIGAXYCh4vo7spEB2KRSQAAIQBizRzHojIzlQNzmzPKQ4YYjIAEBn0YAMESEMi5AAEiADN/BBAiAAVgBAEiABXJIgAAQRcCYAoFQRcBIgAQyiIAAaoAgkpOCMpEBmqoRA4zRB1ZZgAQywUCM8Rl0wcR0sioE8pCnJXIykQ+rUciABDMIgCA7K6EykQ2WLXUCbKLykQ4FzjKQtFGPyIA082ZF8pCgilUykON2MDjMfIElNLOykQH1pkBozIzLs0czqM0N/wCAY4AADcYAhsBBfQAACEAMc0cz7EAALQDM348/CMABfUAAiMAFdAjAAH2AAGvAwX2AAIjABDRrgQzqUdrlhABbhWD9bamykOuyVojABXSIwABKhgBIwCD278sykPIwNQjAFHTozQxMdUCAbQAMGMb2GICF6MbBQAhADDNHNRLADOeb5EHCtCiTzXKRDGyAcpDAjf93QZyMc0c1aMxN5AEAVAHM1a13LkABXMGACEAcM0c1qIxNpngAIMFQXHKQz0hACcA8ABE4hzKRCEHeQGiMTbNHNdxAILVcKzKRCPvqZsGkkQl3/DKQzGAPSIAEdgiAHMNJMpEIHMYrwWCIsZyykM95jciABTZIgBAQ7/X4EQAslHKQ8QbDMpD4GT0IgCC2pkHykQBkxtmAOJEA4LtykQmEbXKQzC5LCIAEdsiAHMwCcpEIKRmIgAKZgDyA9yZE8pDvEMCykP+oIXKQ76WXMAIQkOixfxEABDdIgCC/oBuykP92XVAF5JEAKs+ykOjKYQiAFHemRrKQwgD8AP2GULKQw9SsspD/E0rykOoMtXeDoAuzRzfozEwM2QIAjsCMyON+DgBBncvoTEwM80c4KM2NDXbCQDOAAGHFgKVCQauLtM2NDXNHOGZDspDsWo76hnTuSmEykPpslvKQ7rNpSMAEOIWA/MIwhJ5ykLMo0DKQ8kLnMpC3a/oykQ2igMjABDjIwCC6fiNykQzcIQMEgcDJAFpAEPkozcy7QRztLHKQvTxcDIEBtEusDcyOM0c5aM5MTeTGQIBKAABaQAAKACgQvBKuMpENDapASEAMM0c5nMA8wjCdgHKQqRVCMpDyEV3ykKwuwDKRDwooCMAEOcjAIPqXBbKRDjdXZYAgzrNpcpCu5LdIwBH6KMxOG4AM8A9QG4ABtkVYDE4N80c6UQCABYH8wRDkhvqykPinM3KQ5bCnspEBt6xIwD4A+qZD8pDjQBDykOwuhjKQ5Rc7/YnAUYARuujMjQ2BZhCqPvAykQHMUMfFpAyNDDNHOyhOZoCAQC1CQGtBAHxBPAAQp+uWMpEPko1AaE5zRztkgAz2Caj+S832t2F+S8AIQAQ7rMC8QgCJ/LKQ5J/cspEA1GfykOXJibKRAas7UIAEO/qBzLXxAd+CJFD2nn9ykQJAEYwAAEhABHwIQDBYH7KQ5tpVMpD2bPYMQcBOwcBIQAQ8SEAMtb89hgKAiEAgYL/DspEEMB5IQAU8iEAQELZCTh7AxBQugcQ4MQHEUQhABDzagaDAosEykObBcpNBgljABD0xAEy5hjpGwYC9wkFJgVQoTnNHPUhANflUsTKQvmYIMpD56Uy/RgAIQBS9qM5NDcyAyKC7fwFR0QGzbpPAQAhAPIIzRz3pm96bmHEjZOZB8pCPQsAykQ/pabtBcFEQTJlykKIbNIBpk8kAFPNHPiZCSYA9gMWwp7KQoOzxspEGIEiykNm+3omAPIP+ZkSykJSurbKRD57+spCmvGdykRAOn7KQpAsGAGnTACxLs0c+qZwYXNpdmF7ANeOi6DKRDqb4MpCsi91Aw6gplBBU0lWQc0c+/oBARcM9gM/c+LKQ2q/nspEQZXuykKFUJAmAIP8mQjKQ04UASYAEGhXE4ZBZCrKQobesSYAUP2iYWyS8QDyETnuvcpENJoxykJY69zKRDX1LMpC4ladAaJBTM0c/pkWhgXQQ5AsGspD3M1YykOWYJwNIg//IgBR/6NhbDFJANI22dnKRDFO7spCZVWI8CfAQvsikgGjQUwxzR0AvADzCJ1F48pELQtNykOh66vKRC6YDMpDDp/PIwCwAahrYXBsacWhbJGZABC9igHQNGhtykLgqyTKRDYm8C4wFnwmAJLNHQKma2FwaGEwAIC7fN7KRDEdKjAAFyOAAAMkAGLNHQOjYWkrAAAlOUJELdHowwv2B0QvkGzKQwq+VAGkQS5JTM0dBKNhMTLUAPANKrfzykJoamzKRCxFKMpDF+tfAaVBLjEuMs0dBecB8QpDPCbKRBuaoMpCiFp6ykQd7frKQ1FIFwGmJQCRLs0dBqTDpXNv1QAB5AEBegAwoSZy1Q0SuvUd8w6kw4VTb80dB6xrYXBpdMOhbG92w6mUmQfKQq8W4TIAN+I5RTIACSoAMM0dCCwA9wuNAS/KRCqGpcpCwa4FykQsdnbKQxcmJgGsS1YAU80dCZkTLAD8Axe6h8pCxlS5ykQZqs7KQ2JUxlgAEAosALCJ6JzKRA3YvspCw+wABXUQCywAgAulZm9uZHmbiwDX5VHYykQtoCTKQwLujWMBAiMAMM0dDCUAAXoAAbAAOOPHZl8BAUgAMM0dDSUA9Qjrhq7KRCdssMpDBgcgykQo+eXKQyUYaiUAEA4lAAH6AIckIW3KQqv+TioIIqVGSgAQDyUAoPG31MpEHYroykP6IJVEH0lsykNL2lNKAHEQmRLKQ4kgOxITth0XsBgeEMpDaIfCAaZmSgBAKc0dESYAgkZUucpDxadW/Q6WQ8nrbcpD2pSTJgAQEjgBM8r7bmQBN+0RIGQBBAUBEBMlAAEFAfUDDdi/ykLoamvKRA/IkMpDhO7flgD1DRSZE8pCue69ykP+PP3KQtp5/spEAQ7GykOiYnQlABAVJQD1CMyJj8pD9ClwykLun0HKQ/hsnMpDrBNkJQBxFqVhaWwyMYkCAQMDAFYB8AFCfhoiykQpKzTKQyRTMQGoAwPwAS4yLjHNHRenb3N0YXRuaZU9AQG6AgExADewpQIxACKnTyUANc0dGCcAMyEH78UEBZEJBicAEBknAAEaATAdvKyrABFCAT9kykNLFRoBcwBSzR0amQl1AJdDm8zcykKzvZYhBgZOABAb+QAzorDl+QA3x+Lb+QAGTgAhHKtZAxFhWAMBAQEzs72X0AA36Gps0AAIKQB3zR0dpGFpbDIBAdoAoHG31cpEIpSuykNBDBCmMgHRMS7NHR6ncmV6ZXJtaWAAM7VLty8AN92SkC8ABCUAQM0dH6RTAgEtAAHbAwFcADf5dxwtAAEiADDNHSCGABEyKgABuAEAYwRHQnTUGDkBoKVBSUwyLs0dIamPATN1dGGHAAG3AQFpATe+lXEwACSpUycAZs0dIqJhbl0AMxpw88MFgBxhO8pDV3sUGAXwAU4uzR0jqXbDvXNsZWRla5rFAQF1AzIaP6WfAgYvACSpVicAMM0dJCkAAYUAgxPabspCuGRLXgM5cdUqKQAQJfABAAwD9gVDb4OoykLzRfbKQ3dC8MpEFG9EAXkAUs0dJpkJHQaXQwrAMMpC6fiN3AoIKQAQJykAAKQAAUEhAkMDBXQKCHsAFSgpADKDxiDNAJlCk0hgykQ/1vSkANApmQrKQpMyVcpEOzC3UgG5cspEPSD/ykKo+A4pAPAIKpkLykP4sPjKQ4HVYspEBzFDykOIz27oAxlJzQAQK78C12uGrspD4xvWykKkPwZxDwjNABAsKQD5CEAf48pD1xh4ykKQGcLKQ9r4G8pDyYflewDwAy2taG9zcG9kYcWZZW7DrZyZB6kAE3GpATf+HdLYAQorADDNHS4tAABbAQKtAQEtAAELBQCtAQwtABAvNgHX9l6JykNuvJjKQxu4rrEBDC0AEDAtAAAFBQG1AUdDFxPRtQEMLQAQMS0AALQAArkBN/+oQ7kBDC0AEDItAAC0AAK9AQC0AAa9AQwtADMzmQocBwDBAUdDAid8wQEMLQAzNJkL7hOHeAn8ykLV00nlCgwtADI1mQ4jAP0ERC40+spDJD8GykQxgD3KQwL/DS0AEDbNATOnV5n2Ad3tESDKQ+aY3cpDvecjLQAQNy0AAHUCAQoUR0LY69z6AQxaABA4pxD9CIbMWcpD++miykMBYkTKRAFAFMpDof/YWgAiOam6GTC9Y2jjBUJDAWJDJwIBoAGmRBwvd8pDWEIkAScAMM0dOsgJ1zIxTcpEFyWwykNJbyTlGQgpAII7mRDKQ0ioFFwNASgoBuckCCkA+Q08mRPKQyN39spD6twJykM8QhfKQ+32dMpDtomMewAQPQkBMvApszYBR0MQ4NM2AQhSAFA+o2xldFYZQ0MZZVTSADcfmFLSAAAhADDNHT/MABFKpAcAzAA3US5szAACIwDQQJkMykKcf77KQ8NU5xsEs7zKQ8kkXcpD21ujIwCAQZkMykOiTzX1DfAKy8pDqnEZykO791HKQ+iIrwGkbGV0Ls0dQg0BM3cjwg0BEIPhDgUNAQMkABBDCAEzPdA5CAE3RxvKCAECawAQRCMAMxJtHAIBAN4ABjgCAiMAQkWjYXawBgC6AkNEF1d0sAaAGRX4ykNkqCCXCiBWLrAGQUaiYXb3BQEqAIcUDDLKQlwIH/IDoaNBVi7NHUeiYmMnABAzMgczEPI+UQDwCRJ/c8pDfwI1AaVCLitDLs0dSKVtaWRrdSwA4UOwQI7KRD6tvspDtzmyeiGAykKRujkBpU0jAIHNHUmkYWJjZCsA8QyfNbbKRDoHCspDre4gykQ7k8nKQrVhuAGqQStZAKArRC7NHUqjYTExJg3gQ54MCMpEM6JIykOlBStQDgMUFgBuC2UxLivNHUuUCzMr4aC8CgByC0BDEbhi/QARMf0AEEzGCfQLL93yykQuA6zKQ0WPgMpEMIhUykMG3rEBpygnAEFNozQ5TwGTQ6mq88pEMFaQpwAH/RKROTHNHU6jYWl4zwAzppF15Aw3rYqY5AzxA6UrQS5JeM0dT6hhMTIxYTEyNS8A8AqYPJLKRCnxzspDrScQykQrTMrKQxvM2gGxggDwBTIuMS4rXytBLjEyLjXNHVCiMDGStALXsQazykQnnnTKQ7TmV7wIg6IwMc0dUZkJ2RGHxzSLykO1Sd+gCgEiAGFSpMO6xI1KAABxBvANRCamjMpDp1eZykQoAYfKQyj55QGkw5rEjM0dU24AM4haelkaN4ydpkIUEKUkAIE6zR1UozQxM80AM6lHa04AAcsBBU4AACEAYs0dVaNhbUwB8hOcHDbKRCNbSMpDoSWGykQktkPKQzYm8QGjQU0xzR1Wo2lsTAEBdAEBKAA4rScPKACxSUxYzR1XpDA0dHl5APEJntIsykQgD5DKQ6Kx0MpEIZzFykNCjOsBIgBizR1YozQyegDXo3f2ykQgQVTKQ6iBRikAACEAcc0dWaM0MjIYAQHKAAFRAAHKAIAhzhTKQ0HHsggZQDLNHVo9AoPpMmnKQ9AeauEfBUsgAEQAoc0dW6Y0MjM0MjefADOj234+HPIQrlC9ykQegtDKQ070vQGnNDIzLjQyN80dXKZhbjFhbvcAM5qPAZENARQC8BYbN47KQ1whyAGqQU4uMSsuK0FOWM0dXa1uZXJvemTEm2xlbsO9tgAB7QgBzARHQsyJkH0fKK1OKwAwzR1eSgUAtw5DQ+rcCHYIAe07PbYm8S0A4l+kemlza5SZB8pCz6Ii+AVHQuI5RWAAASIAMM0dYHoDEM56EAGHD9ToamvKRDM+wMpC+An/JAAQYSQA0aEmc8pEGLJwykK57r3jJYHKQ1zo2QGkWkgAEGKfAACQAgKfADe7fN6fAANIANFjq25ldWhyYXplbsOhZQEBvgYBlQY3ISSbnQAIKQCwzR1kp3p0csOhdGHRAENDIrK9NAA3MKMrNAAEJQAwzR1l6wEQCNgPhzDrZspDGvN11AAGJwAQZtcAACIIAtcAN/sFPtcABicAFWfBBQB5AQF/AAZ5AQYnAMBoqmLEm8W+bsOpaG/ZAedDAJszykQT2m7KQxZMwaIFBygAMM0daTcBM9wIHzMcNwYHICkICSoAIGqrAQSAZXRuw61ob5/kAzMYoBthABAvcBAF9QkIKQAwzR1r6wb7CD9cgspEBYO2ykNp+I3KRAjO+cpDkuIPKwAQbJsbAdsF+wMObZbKQ7QgM8pEEYcUykOBcdgrABBtKwAzzhTtrgA342LygzsKVgAQbisAg2bf+spDhVJomgQwi4VmARUbTVYAM2+ZDp8IgyRTMspDc0QfMwU7KoYvKwAQcCsAM9AEvisAP+TvPCsABhBxKwAyqzc+rg1AQ8Aip3cQa27KQzh6S1YAM3KZDr4RAK8NAmwKiyDWKspDRadVKwAQcx8IAQIBM4BILAIBi4Z8FMpEDwH2KwD7DXSZEcpDTtsRykQ9UkzKQ3iwDMpEQM9TykKLhWUrABB1uwL7CHl3HMpEM3CEykOLEHHKRDWSGspC5W8wKwAQdisAM20RIOoXAEglQELfPhAPGxs+KwAQd8MCMweTamYCMyBfY60mO8nqgSsA8wN4mRjKQzYQ8cpDmLJwykNgrPzsHAA1GgrZAWB5pGNpemnIAwLFBPAUEMDvykKeCjDKRBKwwcpDfjz9AaRDaXppzR16p3JlemVydnkOCAItAPIGDXWsykK21irKRA8zuspDhhiMAadSJQAwzR17uQQQs7sIMAbesY0PYpHKRAjO+LQCBEwAUs0dfJkJcQBDQ4YYjkgQMIn5HAwgF3JOAFB9omIyklIAAQ0JMwpbuDcV8gML6HfKQ4yvEgGjQi4yzR1+mRJaFfMEQ5sFyspCaGpsykOfSeLKRAKbDyMAE398ABZh9QAzCin0OBCEDBo8ykOMS4l6AKBhzR2ApGRhxYiVfAAzyW1MLQABWxAFfAABIgAwzR2BywAyjougYwpHQqKw5HwXgKREYcWIzR2CJAAAYAH0BEK9IQDKQrIvdcpCzjFYykQ4edUkABCDJAAA/ApDQqLG6CQAhLJJKMpEO/bbJAAQhOkA9Ajjx2fKQ8CeBcpC/I+xykPFRLnKQ987R5AAMoWpcCBPIcWvvwABGAYA7ABHQwVB578ABicAMM0dhnwAM62Mb8QAAHkGBsQACCkAEIcpAAEsDgHJAAARAQbJAAgpABWIKQABzgABKQAFzgAIKQAziZkSPQUA0wBHQxosZNMACCkAUIqiYjSR0QABDAKHB0I5ykJiOUZeAsGkQi40Ls0di6NjMTKuAgApAJND+4YbykJrhq4wHGCl33sBpkNPFkAuzR2MTwD2CDChVMpDzi6ZykJxt9XKQ9DkkMpD05twJgAQjXUBAZkOMmukBIMYlkNzY0jKRBVnLiYA0I6oesOhdmF6a3ncABRYAAATAkNEA8UyhhGzBYO2ykOZeJUBqFooADDNHY8oAAHCB/UEAHnwykL36PzKRAI4dMpDoA8aAVAAIM0dxCcBbghCQ/q/9nwDAZ4USEOmQwNQAAEfAQB4AAKXFNi21inKQ/gKAMpDrHYAKAABUwMBUAAy4Mh8BAOYQ+SpDMpDv9b0KAABRgEAtApCQ9ox9xcCmEPdrv7KQ8bRAqAAAN0HAScDQ0PTm3GmEAA4EUhDzWeIKAAQlfAAAXgAM81odHgAiNFIGMpD0zfoeAAVligAABQC2UK1S7fKQ8QbDMpD4GSgAAB1DgIYATO6B39QAIi9hIbKQ+b7elAAFZhQADOzcPooAIi3UJ7KQ+0vYigAEJkoAIOLcw3KQ6zadSgAebC6GMpD88WgAAGPEzLUSNeXIuhC/I+wykOqI5LKQ/pcbvAAEJtQAAFAATKZeYLqAZhDnPaIykQDxLwoABCcwBIyp7siwBJIQ774+cASBFgC+BAszR2dmQzKQ9JXLcpD7+ZFykPmGOnKQ/bgU8pDrZ+tUQBgnpkMykJMoBb4A2b9VMpCu3zeykN075jKRBUEGoECEJ9QAAArB/gEQ1nObMpDJ1eZykNmNkDKRBiycFAAMqCZDQ8BAogVEAOGG4gl3/DKQzGAPSgAEKExCDMPUrFUFT85KYQoAAPRoqtkbG91aG9kb2LEm7YCAHYBAaYfQELK+276HJbCykOfrH4Bq0QpAPEAzR2jq8O6dsSbcm92w71txgIAehkCFgMy80X2tBcBFgMIKQAwzR2kiQEBKwABeQIBKwAF6QMKKwDCpatpbnN0aXR1Y8OtYwAAlwMBYwBIQxP5ZmMABykAMM0dpmMAAfoCM81odCsABmMAFklUAGHNHaejY2yPDgKiBDPuWQ+iBIDxco7KQ7MNclYE8QBMLjUuzR2op3NtxJtua3klATLOFAE6KUdC9NBoLwAEJQCizR2pqMO6aHJhZFYBQkMAmzMxAJBDEzQuykPxD/IDAyUOASYAcc0dqqNjMTheAAEJBTDnwolYBRNFMwtQuaP4AaUvBYE4zR2ro2MxOSoAAQ0FMuEsBXwcBjsE5aNDMTnNHayqb2Rsb8W+KA2DkBnCykPnXwGJAgGMCwBZACWqTygA+g/NHa2ZEcpCT55zykQ3HtnKQsAjk8pEOmocykK+ryAqACCuqJsHAAMCAQICACoAl0Pm/GXKQuVR2F4ABSYAMM0dr1wAMsTKSFwAR0MEetZcAAcoACKwqGwDIWVrWgAw6GprHxZoZcpDCebEWgAEJgD4Bc0dsZkRykMGzjHKRDbti8pDLMOHWgAGKABhsqRjMTkzVgAB9AHxEdr4G8pCd+j8ykPeEobKQ8ZtegGlQzE5LjPNHbOZB8pDNQTyCN88M8pDrScQykPiVbLKQ8IqTgGnK0MuJwCHtKxrcsOhdGtEAwFaBQGCBfcBxlS5ykPX3p3KQ8yhYwGsSyoAhs0dtaRjaWwzyQEzx5gT/AbwDspOCspD2jH2AaVDSUwzLs0dtqlwxZlpamF0w6mT4AIAnANDQ8bRAwgYBTAABicAMM0dty8Hg5+YUcpDxgreiwC0yrGSykPZzm4BqVBQADDNHbgpAADxCEBDuzEsoAETRzokOeSoICkAELmxAAKkAgE9ARC6FwIB5QlwvYSGykPm+z0Bsi5JTDjNHbqkY2li3AABKwAB8AUQgAYD8AG27gLKQ+2R/gGoQy5JLkIu3wDxAbuuemFtxJtzdG5hbmPFr20UATLBrgU4AAHYAQY4AAssAGDNHbyiYjHSAfAUQ5/72spEDODWykOnV5rKRA470cpDiAheAaZCLjEuKy7NHb3qAIM57r3KQ7GAPfgBoLT9RMpD74K8AaQmAGDNHb6iYniAAENDp7siTgA3rScPTgCxoytCeM0dv6TDumIOBJNDpKGjykQJlR5dEZELIlPKQ447WwEiAHHNHcCjNDUzUgCDqUdrykQJY88QETILIlIpAAAhAGPNHcGkc2XYEQFSADMGSdpSAPEFB9cPykOU0eEBpFNldHnNHcKjNDUBBAJSAAEpADetipgpAAAhAMDNHcOnY2xjYWNpbJHLAgFCFDAC/pgsAGGXykQEvRynC6EBq0NMK0MuQS5DBSBRxKNjYTEwAIOdqH/KQ//KMo8AwQFx2MpDoZxPAaVDQXEUN8WjY/wTQEP/ZqpaABiYKgDCK0MuSXjNHcakY2VsLAEAExJCQ/kzrdoA8gZD/E0rykOoMtUBpENlbHnNHcejNDZ+AADaAAIpAACKEqBD++mjykOoll0BIQBVzR3IpGMsAXM/BspD8v/DUgCA9bamykOuyVpSAAAsARDJiQIGsArhQ609EcpCgilUykOwVpCgCQSJAtE0Ls0dyqxzb2Npw6FsIxAABwFDQsfi24cIN/sFPjYACSoA8QLNHcutemFiZXpwZcSNZW7DraYDMv4d0jsAAi8OBXEACisAUs0dzJkJzAeXQ+Mb1spDJQQ/4hcZrlgAQCzNHc0uAAETAwDoDO1DJ1eaykPgAljKQ8R9qFsAlc6semRyYXZvdNEAAl0Ih6zadcpDRY+AlgAJKgDTzR3PrHBvamnFoXTEm9AAQ0NHG8k6ADheWaE6AAgqADDNHdChALBA6MzKQ+K5OspDVUEaBecZCVYAMM0d0SwAgEfhAspD278sWAAXos0ACywAENLLAQewBzOmpotUBISpwArKQ/q/9ssBALIHgNOmZG90YWNlxQEBagYAjwgASRIXwDAAAyQAkM0d1KVjaWw4Ni0AAg0IM6AQCF0AoKONDspEAHl5AakiA/IALjguNi7NHdWoZG9oYWRu4AdDQo0BLzMAN7nuvTMAI6hEJgDBzR3WqHBhc2l2bsOtZQAQ1RYBM5+sfj0OBWUABSYAcc0d16RjaWJKFQKTAAG8CgFEBQa8CgJEBeU3Ls0d2Kd2w71kYWpllpEA8gaMTHbKQq2McMpDj8iQykQKW7gBp1YlADDNHdkMBQH2BfcDy3e3ykLJbUzKQ9Aea8pD1GGVJwAQ2icAMp4KMO8BAg4Dh7VgzMpD7x80JwAQ2ycAMprxnRcuAicAh6/z88pD9IwNJwAQ3CcAAZQGh6V83spCx+LasQsGnAAQ3ScAAXUAJKBzlhAxpRlWZQQHTgBA3qIwMvkFAggJ0IZ8FspCXx0CykOJlZQeEUA2AaMwlhAQ32QC8A+xBrPKQ38EEMpDtIO6ykOCm4bKRBDyPQGiMDLNHeA8AVBub3N5mDwB8QiLcw3KQ4VSaMpCrxbgykOJMgzKRA2m+nkAACUA8wDNHeGZCcpC5t/6ykOxHaCNA5S0mqjKQ+/lWAFMADXNHeInADOixfw+EoempovKQ/3ZdScAEOOgAPcIDo14ykNgA0jKQyHrq8pDaImcykQYHZknABDkJwAwKnIFYGb3ASzKQz6VcspDWpWAykQbmqAnABDldQCD4jlFykMnbaD6AocuZ6zKRCamFScAgOaZDcpCSW1MWyVoucpCpcl44RUF6gDQ55kSykKisOXKRBYtyPkKtwLKRBhPXspDZ8KKJwBg6KRvYnJ52QICMgkz7Gk+kAXxBu8gIMpDtV/gAaRPYnJ5zR3pozQ3OCkAM6lHaykAADYGBikAACEAcc0d6qMwNDAoAAG6AYfoJhLKQ7Zzjf4JACEAZ80d66M0ODIGM+XSuDIGkOiIrspDu/dSASEAMM0d7PkJAikA2JkCt8pD357PykOiTzXUCQD5CQHbBkHtozA0NAYCfQABcSA3thAFJQoAIQBhzR3uozM3ggLjQ40AQ8pD2QhKykORpviaBUDIXjgBIQAwzR3vgAfwFZg8kspDl+xMykOc4lzKQ5qjLspEBO5pAaQzNzIszR3wozM3N84CQ0OYny9MAAEpAAHmBQNMAEA3zR3xTAAQozgeAUwAMaiBRscHANEHEBtMAAAMBFHyozM3OUwAM54MCEwAAewACEwAQDnNHfNMAAGIAQFMAAGIAQVMAABEAHHNHfSjNDc0iAEBdAAB4wA4qB6rSwChNDc0zR31ozA0NXMAATMBM9TFHjMBkNd8AMpDzQQAASEAMM0d9sYC8wiwpBfKQzYm9MpDta1nykM9IQDKRCL3wCMAUfejY2prcwCDpi7YykPSccTTAfII1YtDykPO9L0BpytDLkouSy7NHfijMDTqAAF3ADPNyxF3AAU/EgAhADHNHfl3AGBAjspC+ZiRAiCtaKMgEQytIAB3AHI5zR36ozIzIQIB6gAzy9s/6gAwzvS+fAAgQgEhAHHNHfujMjMynwAzqUdrKAA6re4gKACAMs0d/KMwNTAICAJFAjPHNIvCAgXeCwAhADDNHf2FAQG+ADOnChS+AAXRBgIjABH+vgBypBfKQt2v6DUBBhcUAiMAQf+iMDWVAAFKADPBAY3pBAWvEZOiMDXNHgCkb2OoA/EVnm+RykO/ENDKQ6Kx0cpDwceyykPiuE4BpE9DcnnNHgGjMzIxUQABDgEBKQABbAIFKQAAIQBizR4CozMyeQABDgEBKAABSAKAwis6ykPiVMZJAHc1zR4DozA1IAIzumoc0AMFOwwAIQDzD80eBJkKykOy9oXKRDr+8spDt506ykQ8WmPKQq8s4yMAkQWoYzE4MWMxOBwHk0OX2QrKQ7h6SngAobuTycpD6Ow3AbIvDwH6CwCtDbY4LjcuzR4GozA1OKcCM7PTl3IBgLaKecpD7fWHZABFOM0eB5UBM62gmSMABdAGAEQAc80eCKVnw6nXCgFNATOx48VNAQVUDCClRyMAWM0eCaMzXAIBKgABRgMFKgAAIQBxzR4KozMzM3YBAU4BASgAOq3uICgAZDPNHgukZ8gBM4f33h0H8QGMOh7KQ6fQOMpD/K/IAaRHyAFCDKMzNHAFAcgBAUYHAXoABSkAACEAYs0eDaMzNH8EAXoAASgAAXoACCgA8BE3zR4OmQ/KQ4QYOspDJeFUykOLc/nKQy/z9MpEJkMDAUQAds0eD6MwNTFkATOgc45BARCjhxIwAKs+ZAFEMc0eEAsEQkLBx7CyH5NCyxUYykQ43V0jAEQRpHVkFA1kPwbKQ56ChwKRoTm0ykQBoyYBIgB2zR4SozM4OToBASkAAYgCBSkAACEAkc0eE6XDumN0eZ8AM5MzQfoEN5fZCZIFkKXDmkNUWc0eFKEAg6JPNcpDMkdMjgSSN7UUykQkUrsBSABSzR4VojQOBAHbDPEMir9CykOm9P3KQ43YwMpEC1OgAaI0Ms0eFqF5CwQQp9oTASUAAU0DBSUAUKF5zR4XdAIBIQAzhCi8IQCBh0I6ykQOnuMhABAYkAAyj1Od1QDhQ5AZwcpDpFMyykQAFmchAEIZozM4PwIzqOTQaAABBQEFaAAAIQBxzR4aozA2OJAAAYoFAPsZR0O2EATsCAAhAPMPzR4bmQnKRARJiMpDYMh4ykQHxaTKQ2lQrMpEF+vVIwARHCMA8wcXxMpDUtY4ykQIKSzKQ1whyMpEGzeOIwBgHaMzODSR3QABlgAB3QABWwIF3QAAIQBEzR4eqP8dAZsA9BfCdgHKREDPU8pDypfmykRCjdbKQnsikgGoQsSbxb5uw6nNHh+ZCCgA+AKdj8pDyjVJykRCXBLKQn4+1CgA0iCZEspDIeusykQw62acGwaiHwV2AIDNHiGjNjUwl6oAgtujqspEM9OWlhygRDZYtMpC3zpbASEAMc0eIiMAc0AiykQwiFQjAIMzDXLKQvmUcCMAMiOZBzsBAUYAARgBDEYAFSQjADIwuhg7AQxGANIlmRPKQ4O0scpEK0zKkyKTRC0LTspDFNLMaQAQJiMA0L+/H8pEKxt8ykPFK/mIIwkjAPMNJ5kTykQAzPfKRCrpt8pEA4LuykQsqDrKQxZfFkYAQiijMjAnBAH6ADMj76nXAJAmEbXKQzC5LAEhAIHNHimjMTcxlP8AACIB8AQgcxjKQ+PFj8pEIsZyykM95jcBIQAxzR4q3AAA4BMAIwBBRAgpK+IHU8pDPSD+IwARK7kA8wdcgspD/jz9ykPEZdTKRADdAspDosX8IwARLLkAwZszykP9dtjKRANRn0AEAUoEAyMAMi2iM7cEM969KuYuAZAA8AAf3kLKQ0mG+QGiMzfNHi5JAHQBYc3KQ/PFBj2C96Z3ykOs2YkiAEIvozE22QCD3AZHykQaP6UBAZAcYTvKQ1d7FAEhADXNHjD8ADMW9GIjAIMZFfjKQ2SoICMAEDHZADOC7o0rHtOIWnrKQ9qVf8pDyeqBIwAQMpAAAdkAM+oV5JY9g+2S68pDtu0VIwBCM6MxOVkHAZIBMw0SJG4AkA+XQspDhVF8ASEAcc0eNKMzODDPBAEoADMKKfQoAJAMfU7KQ4uFZQEhAPMPzR41mQ7KQ5IJlMpD2c5uykOaLGTKQ951IspDxgreIwBRNqMyMjmpA/AJ0lctykQDk27KQ9lQUMpEBebIykOYsnABIQBxzR43ozgxMCgAAQQDASgAOOL/aigAoTgxMM0eOKMxMTYoAAFQADMAee9QAJACm4XKQ59I9gEhAFPNHjmjOKQGAcMAMwBIK8MABigAljg0OM0eOqM3MhMBQkP5lkkoAKBD/qCFykOl33sBIQBwzR47ozAwMOQaAaUCAfMB8ABD4v9qykP40CTKQ6uv3AEhADHNHjzMAQBIPTLtL2LDAJND8dYWykOyqeojABQ9xwMBRgAgRAjMAYP4bJzKQ6wTZCMAET4jAMcXxMpD7MzGykQH92hBGAJpABA/NQfSqtShykO2JvDKQ7NaDmwVQ0PpTtRGADJAojOzADPURv+QADfZs9mQAGCiMzDNHkGyAILUqojKQ8yhZE0BBrkbASIAEEKOADIA/kVEAAEzAwtEABBDjQDXpWfIykOwuhjKQ6oOfYcIAUQAEETBAvIIlxLlykPqeW3KQ5ryicpD7fZ0ykO2iYwiAEJFozk29gYAAgJDQ9M36YoBBewWACEAcs0eRqMzMDSKAQBnATPNBOwoAAW1AAAhAFLNHkeZCS8EQ0PFp1ZnAQYnCwEjABVIIwAzvq4zIwAAnSpDQ+ErGSMAEEnnBTPEZdMuBQEPBoMtbtbKQxNEqyMAFUojADAoll1aBhLlFQVDQx1ZJCMAVUuiNTGVaAEwxm5migHyCtjKQ8sVGspD2WrmAaI1Mc0eTJkHykQF1dG7HQKyAAW7HQEiABVNIgAA/QMCIgAFcQMBIgAQTtAHgNRG/8pC9PFwZgDA2cpDA8YgykQxTngBxgAAWazxE6I1Mc0eT5kSykPltWDKRDC6GMpD6TJpykQyqerKQvywswEiAPATUKMxMjSRmQfKQ9ujqspDxtEDykPjYvLKQ8sVGspD2WrmASEAgc0eUaMyMTWSKADwCEAiykO/1+DKQ+KczcpDxBsMykPgZPQBIQDzD80eUpkJykP/qhvKRBFVxspEA4LtykQTd1zKQ3sikiMAUFOiMTWTSgDwCtUNJMpDuaP3ykPZUFHKQ72EhspD5vt6AaJJAPINVJkPykPEyG/KQ7v3UcpDydHBykPAngXKQ+Ph+yIA8g1VmRPKQ34d0spD/jz9ykOCiwTKRADdAspDosX8IgBSVqMzMTndAAC1AAFrAODi/2rKQ73nI8pD5pjdASEAYM0eV6E3lpEA9Q7XYH7KQ7MNcspD2bPYykO3UJ7KQ+0vYgGhN80eWCEAM4YYjCEAgYpbuMpEDRIkIQD7A1mZB8pEAlm2ykOyqerKRAO0sUIA8Q1amRHKRAYHlspCX0HAykQHMUPKQoCtkMpEQipOQgAQW64B0cAip8pEC1OgykPDPCZeAAFoAPETAaItN80eXJkaykOOjXjKQj0hAMpDkUNvykJlcuDKREPo0kMAQ12jNzjyAADPAQHMAAHyAAXMAAAhAHHNHl6jODMzhQEBGgEzrNp19wGQsR2gykPzYmABIQAwzR5fhgHzCMr7bspDsFaQykPSurbKQ7T9RMpD74K8IwAQYLYA8wjobETKQrbv2MpD7p5WykLGbmjKRDlyMyMAVmGjNjIziAEzpeBnlgCQqocbykP5+OUBIQBxzR5iozIxNigAg9wGR8pDn6x+KACQo++qykQASCsBIQBxzR5jozg1OCgAAbUCM5l5gigAkJ1ZJMpEA5NuASEAds0eZKM3NTEoADOFtQQoAAW5AQAhAKHNHmWmb2Jkb2JsKwDzCfyQnMpEQM9TykQDUZ/KREJcEspCfj7UASQAYs0eZqMyODwBg/9Gk8pEN1CeKwAwOXI0+wAgZgEhAPMPzR5nmQfKRAR61spEHYroykQIKSvKRB/eQspDSYb5IwDzDWiZE8pDv1yCykP0KXDKQ8Rl1MpD96Z3ykOs2YkjAEFpozQ1oQMCSwAzI++pSwCQJhG1ykMwuSwBIQBwzR5qojQ5lXIAgwEwCcpEGg3hfQP1ABxhO8pDV3sUAaI0Oc0eayIAMxclsCIAghkV+MpDZKggIgAQbMED8gjVcKzKQ/8DIspD2hZ2ykQBo5zKQ6E4xyIAEG0iAGDUqojKQ7BVBAErAwUUAgFmABBu1wDyCLsZVcpD6nltykO+llzKQ+32dMpDtomMRABgb6MwNDiSjQAzBEmIrwA3CCksrwAAIQA1zR5wIwDzAxb0YspEB/doykQZR0bKQ2Pi5yMAUXGjODg3+gABSwAzE9puKACQFfwEykNxD/EBIQDzD80ecpkJykQEF8TKQoI3+MpEB8WkykKU0sjKRD+lpyMA8w1zmQrKRAUPrcpEOjjOykQI71HKRDyMKMpCrZ7CIwAQdNsAAbIBM9a08LIBg9ox98pDyk4JIwAQdSMAMOn4jf4A8wFsykPvZHrKQ+2S68pDtu0VIwBBdqMxOREDk0QABlzKRBBdZ0MCkBKwwcpDfjz9ASEAcs0ed6M0NDEnAQBIAgEoADgH92coAGE0NDHNHnjcAHJJiMpDGLJwSgGTQyH/2MpEKcAKIwBSeaMzMDBLAAByATINdawoAKBED5dCykOFUXwBIQAxzR56cgEAbgAwBt6xJwGzo8pECWPPykORuGIjAEF7ozE5SwAC6QWwA5NuykQDH9vKRAVhAzCZFfi+AEAwzR58GgSCxMhvykQ7k8lHBJNEPYQRykKl33sjAEF9ozE0ogMCcwABSwAB4QCQBebIykOYsnABIQBhzR5+ozgz2AQCvgAwAEgrKADAaMpEApuFykOfSPYBIQBgzR5/ojk3xgMBBgNCQ/n50eQCAiIG4aZDAwGiOTfNHoCjMjY4JwAAMwICJwChB/doykP+oIXKQ54AkTI2OM0egaM1MukAAXYAQ0PnXwIoAJDroxrKQ7jc5gEhAPMPzR6CmRHKQ2Cs/MpENu2LykNyfubKRDpqHMpCvq8gIwAyg6I2SgCCAP5FykPTN+nxAfEBQ9d8AMpDzQQAAaI2MM0ehDIB8Apl08pD5jVVykPJ0cDKQ+oV5cpDumobAaMtIwBVhaMzMDLIAQJKAAG8AAVKAAAhADDNHoamAwEfBQHIAzfkKRfIAwIjAFCHojM4k+8BAZQAMM0E7C0B8APuykPRq6DKQ9LUYAGiMzjNHohJAAHvA/ID21ukykPaFnXKQ+ACWMpDxH2oIgAQifECAYkHAfECAIkHkkPuWQ/KQ7Ym8SIAVoqjMTE3cQGJxm5mykQIWnpmCIIxN80ei6M5NBgDAZkBgMA6fcpEB5RVbAAQqXYAIFcBIQBxzR6MozQzMLsAANEDQEO5QG+qAhik2QdgNDMwzR6NvAAABQEBjggB2QiTRBOoqspDel1ZIwAQjnMBABkJQ0OvkGuuA4Oz05fKQ/CsaSMAUo+jMTQzbgAAYwMB3wcArQQGIQgAIQA1zR6QLQcBswjQ0x1SykPBAY3KQ+N+c8gCQDPNHpFuAIPEAkrKQ/W2ptYIg/pcbspDqiOSIwBDkqMxNPEFAG4AM6x27G4AgLGAPcpD8v/DKACQNM0ek6MyMzCSvwEBLAEzoBAIBAEHLQcABAEQlAQBAFAHQkQJ+KbmB5NEDH1OykOLhWUjADOVoziPBAFLADOZFfpUAgdQBwCPBFKWozUwNccBcxfEykOSf3JzAJCXJibKRAas7QEhAHLNHpejNTQ0mwAAKAAzjEx2UACQkPI+ykQJxuEBIQAxzR6YDgHzB2XTykQbaVLKQ8qX5cpEHSfWykNUYKojAEOZozk2IQQiSYjDBwISAgbDB/AcOTYxzR6apW96YcSNkZkIykIzvZfKRD+lpspCewU+ykRBZCnKQobesQGlTyMA4M0em6lzZXN0YXZhbm+SMAAyMKFUxwf0AkKOi6HKRDjdXcpCyxUaAalTJwD5D80enJkKykI9CwDKRDCIVMpClMB3ykQyRtjKQv/JRikAYJ2jZG5llFcAM5Gn41cAN62Mb1cAgKRkbmU6zR6eUgAzl9kKUgAQs7UABVIAAyQA8A6fmRfKQ/o9QcpDkuL6ykQCJ/LKQ5ncHMpEBVHyAWkA8w/NHqCZGspC1dNJykP2GULKQvsFPspD/E0rykOoMtUjAKChpzEzNjIwMjKTlwAzuGRLlwDwBfl3HMpEOQ8hykLJhvkBqTEzLjYuJwAwzR6inAAyvpVxOAzpQvyPsMpEMnicykL+OyQpAPMDo5kLykNZsu3KQ6rpt8pDhN5eFgg588XoKQCxpKlwxZllZG3Em3SGAAF0AfQGL/N9ykKDs8bKRDGyAMpDAjf9AalQJwAwzR6lhgABdAH5Aylc+MpCiFp6ykQrG3zKQxySEikAM6aZCykAAEEG6UKyL3XKRAatYspDlyU7UgDRp6twb2RuaWvDoW7DraUB14VB58pEMCVBykLAI5OIABesKQBAOs0eqEUD0sluOcpELma+ykPW/Pa+AElDCTILLABALM0eqbcAM4tzDbcAN8TKR7cACCwAQDrNHqpAAfkIDQEvykQDYarKQ0WPgMpEBnueykOXiMNYANE6zR6rrXBvc2t5dG92vwAQl80BAR4B+AYtoCTKQqv+TspEL5BsykMKvlQBrVArADDNHqyUAP0ISW1MykQnCZ7KQrClAspEKSs0ykMkUzEtABCtTwH6CTnuvcpD+TOtykLPoiLKQ//KMspDpLXOAYUAMM0ersIAMskLnC0A7UPmfHLKQ/9mqspDpRlWLQAQr1oA/QjEykjKQ+xpPspDHtMZykPynDvKQ7HjxS0AELBaAN/EZdPKQ+wFtcpD4pzNLQAIELEtAAFTBv0D3zwzykNAIbrKQ+VvMMpDvxDQWgDRsqtsw6F6ZcWIc2vDqY8C168W4cpELW7WykLm3/pIAQgpADDNHrNGAfsItUu3ykQm19rKQu0RIMpEKPnmykMlGGorABC06gAz1EjXFwE3E/lmRAEKKwCQtaZww6nEjWWV0QEAOApwRC1u1cpDBZoCky9epspDC4VlASQAMM0etoQAMvAps4QAR0MHk2qEAAUmABC3DwEzFkzBfwA3L93yfwASp3AAQCzNHrgnADL+4/YnAAH7Cga9AQVNABC5JgAzUrq2tgE3ar+eiQEFJgBhuqRwb3puUQUQLfAEgSgBhspCaGprhQoBjwqQAaRQb3puzR67wwAAYAL0BEQhawHKQmuGrspEIymEykM8We0kAHC8pcSNaW5v0AXwBEOxBrPKRECdj8pDttYqykRB+QDEC2D9AaXEjGmcBZG9p8WZw6Fka3UuAPQJsECOykQ+e/rKQ7edOspEQAi5ykKRujkBJQAyzR6+7w0RaS8AMvz0JV0AD+8NAvAAac0ev6pwb2RwaXNvdsO9LAL1DEODUSnKRDa7x8pDkBnCykQ4rA/KQsyfiwGqUCgAos0ewJkKykOEetblBOpDkN/nykQyFRPKQwCrsyoA08GZEcpCRlhpykPT/vkeAwVSDAlUAJHCp3rDoXpuYW2HAAFTAAGHADeajwGHAAQlADDNHsOEADOSCZSEADebVhGEAAYnABDEgQAyyW1MgQBHQwYHIIEABicAoMWoZnl6aWNrw6nkAQJOAAF/ADej235/AAUmADDNHsaAADOcHDaAADekoaOAAAcoAPMBx6ZrdGVyw6GZmQjKQ65QvVgAN7SDu1gAAyQAMM0eyFYAAbADAVoBN7VJ4FYABSYA9g3JmQ3KQ3fq08pDrNp1ykOIvgLKQ7Nw+spD8Q8GJgAyypkNTQNDQ4uFZqYDhpJ/dMpECQBGJgD2DcuZEMpDXyCyykQSTa/KQ3sDZspEFZjyykNynDsmAPYNzJkXykO/vx/KRBVnLcpDzCUbykQY5DTKQ2VvMCYAM82ZF8oGUQ8zuspC0QIF9Q0FmADTzpkYykP0bczKQxcmKKALMSRTMLQFBkwA8AjPmRnKQ62KmMpDir9AykO6trnKQ5G5TrANFlkmALLQqmplZG5vxaFrbyEDM8DozGIBN82xZGIBBygA8QLNHtGuc3RhdHV0w6FybsOtaCkJ50PV1DXKRDaKA8pD5VLEOgALLAAwzR7SEQ3XCq3VykPTm3HKQ0DozFMCDS4AINOpOgRQw6Fta2FbAkJEArzIZwD2AEQJUmPKRDh6S8pCzi2tAScAMM0e1KsPAXUO+QMvwbnKRAnnOspEMePFykMBcOwpAHHVpWZlcnRy7APwC5XpOMpEM6JIykOe0i3KRDX1LMpC4ladAaVGIwChzR7WpnbDvWthejMLgm3YMcpEQDp9PQLwBURDVHLKQm646AGmVsOdS0FazR7XFAj2CDt83spEF4k5ykNNTsjKRBl5CspDYxvWJgAQ2K8C9gg9CSfKREEBGMpDT6IiykRC8OrKQnTxbSYAMtmZFcMHQkMFUmSaCUBDE0aAlAYWYCYAoNqnenRyw6F0eZl7ADOgX2OhAAEEA/AFQyKtykJx1SoBp1pUUsOBVFnNHtsnADNm3/qiADd+HdKiAAYnABDcowAyaGxE9xIgQ3++FTJC8OmjAAYnAPMP3ZkOykOy9oXKRDfldMpDw57CykQ7MLfKQrh6SwGomgBALM0e3igAgFXTScpENMuAhQMS1DIASELS1GAoABDfVwP1CLSDu8pC8djgykPFjpXKQwelwMpEMFaQKADzAS7NHuCZEspCzhQBykMeIDSvA5QnbZzKRChkmQESAfcFzR7hmRXKQyzDh8pDBItYykNY7bVDAQbGABDipwPxBU7bEcpEEk2uykNsS+fKRBXKtcpDOwEDxgCgzR7jpXNpZGxvkUIBAdUDAPcLQEPF8h1tBJAUykMAq7MBpVMjAKHNHuSmbGnFoWhpLQAz18QHJQrh3ZN9ykQwJULKQwhq+gEkANFIac0e5ahwb2RhY2loXQAgQuv+BvUEIKRmykMNxmjKRCJi6spDP3RYASYAsc0e5qdyYXppdGthYQDXD1KxykQgcxjKQyEkmzEABCUA8AHNHuerc2t1dGXEjW5vc3SSwgDX0+RjykQX7EvKQ+I5RQQCJqtTKQDwAM0e6JkKykPVDSTKREEyZioOu/PKREK/m8pCeAZPKwDQ6arDusSNZXRuw61tlGIAM+TvPGIAN+6eVmIABygAo80e6pkKykPmGOlhADfwK4thAAkqABDrvwXXU4HGykQilK7KQ3o+LvEUCSoAEOwqADL7yngKAepEBzFDykQlri3KQzJHTSoA0e2rc2xlZG92YW7DqW0XAfgJx+HuykQUoQjKQ9b89cpEFi3HykNwSOEBKQAwzR7utgCAyKgUykQ95yPhAbsIykQ/c+LKQpZg7SsAdO+obWludWxgADL3h0tgAEdEAP5EYAAFJgAwzR7wXQD4CPiw+MpEPbXVykQBkxvKRD9ClMpCl+tfKABA8aJpbP8BAt0O8CQOO9HKQkyJkMpED8iQykOE7t8BoklMzR7yomExk5kJykI22dnKRAcQdcpCXAgfykQIzvhDDqAPAaRBLjEuzR7zswEwnm+RjQ/wA+LKQ6XLUcpECyJTykOOO1sBpiQA8QcrLM0e9JkSykJDPCbKRC6YDMpCfhoinAMApgMUwUoAQPWiYTJMAQLQCYEDk27KQl8dAqEOwMpDmdwdAaJBMs0e9koA0kAf48pEC7cpykJ36PyCFEBDiZSnSgCBMi7NHveiYTNKAAC8AAFwDAJKAIABo5zKQ6E4xygAUDMuzR74TACCPQsAykPMPsc+CvUFQ8+648pD1MUdAaNBLjPNHvmiZDItAfEHQ+RFg8pCYjlGykPm/GbKQ72DmgGkRHMAVvqjZDIxKQDwBdyFUcpCdNQYykPfns/KQ8ThMQGmKQAAMgFC+6NkMlQAgzChVMpD1YtDKwCC2KWtykPL2lMrAABWADH8oWXIAIIzvZfKQ84umaoBB1YTcEUuzR79mQwYAGKPykOh/9gSAfcDQ6iWXcpD++mjAaJlKc0e/qJlnAAzxzSLxQCxyrGSykPZzm4BpEWaAEf/o2UxKQAzwDp9FQGgw1TnykPhKxkBpSkAcTHNHwCiZTPuAAHDAIO43dLKQlXW+a4S5+iIrwGjRS4zzR8Bo2lsKADwDqONDspCWOvcykOmpovKQ/3ZdQGjSUwzzR8CoWaVbAIBTgAwnC94YQ7wA03KQ5+sfspEAmnBAaJGLs0fA2oC8A+mkXXKQ5o/pspDqOTPykOc9ojKRAPEvAGiK0bNHwQKAQBmAkNDMkdMuwAgQDsLBbIxJgGiZinNHwWZEmYAQkLoi3gsAPAAQvZ/kMpEM3AOAaFGzR8GSBLxCBAZwspCa6QAykMSbRzKQouFYMpEQM9UIQBBB6JmMZQBAVwCM5U2VtIAsJhP1MpEBhgWAaRGTAEgHwiuADOfNbauAACyCgauABClJABiK80fCaJmHwEBTQAzjdjATQCAkVXGykQJlR1NAIYzLs0fCqJmNG8BUYbesspCRQ3xBYn5HMpEDUNyAaNGLjTNHwujdjEyKAABMQIyU5twQwPQQ1nObMpEG8xlAaVWMa8CQR8MoWrFAAFxAfIMROIcykJGWGrKQ0vcKMpEH0j2AaJKLs0fDZkNawMASgICmgD3A0QBcdjKQ6GcTwGiainNHw6ianAAMzYm9AcCsT0hAMpEIvfAAaRKbwCRD6dwcm9kZWpl5gEBqgpgEYcUykLfCguUE3dcykN7IpIBJQAwzR8QhgH3CA9SscpEGLJwykMoHqrKRBsFyspDXOjZJwAQEc4BAUkc9wOaoy7KQwInfMpDn0niykQCmw8nABUSJwAzlZjwJwAF+xIGdQAVEycAM5AsGicAh5TSzspEB9aZTgCxFKl2w71yb2Jrxa9rAQEHBwDOAAHvDAbOAAYnAHDNHxWjdWN0LgDxF0OdRePKRBDyPspDoSWGykQSG+vKQ4BIKwGjVUNUzR8WpjYwMTY5VAHjQ6JPNcpEEMDvykOr/k5kCPIBf8lGAac2MDEuNjkyzR8XplcBAcsBAXUSMw4KDVYBBc4FAyQA9wXNHxiZC8pDi9eCykPe2KvKQ5osZNgQBSYAQhmjMDCAADKxajsfBkdDtnONUQAAIQBxzR8aozYwNNMAMKe7IoUC8ALoykOsYOrKRA6e48pDh0I5ASEAQM0fG6oJC2Bvbm92w6EvABFC6g5gCo18ykLDEAa1DEwAykOL6AEBqlYoANHNHxypc3BvdMWZZWJh3QDXxlS5ykQKW7jKQvZeiXUWBicAos0fHZkJykKfmFEBEwFsEgDdFADsAUQdAalTUABgzR8eomFriwABTQSXRAmVHspDrMRztwbwB6UrQS5LLs0fH6x2eW5hbG/FvmVuw6kzAOdCzImPykQG3rHKQwLujQ4HCSoAQM0fIKiaAQAfCAA2AAKQCQE2ACAh6y0bBEQHBSYAWM0fIaM1UAEzBhiMUAGQB6VMykOVNWkBIQDgzR8iqm1hdGVyacOhbHVcAEJC0SyU8gBHQwCbMi4HBygAsM0fI6dlbmVyZ2llMwDnQwbOMcpEAzBcykMbuK4zAAQlAGHNHySjNTAKBkBDnH7SUAPzDIXKQ6GIJMpEA/aAykOckv8BpDUwMSzNHyWjNS8CEKHaAIoCacHKQ6b0/ikAgTIszR8mozUw7AQCMAIBKQABMAKABChEykOcL3fgAKAzzR8npXN1ZGJ5qABDQqEmc78HAOkTBr8HIKVTIwBizR8oozUxpgDwDJcS5cpD/jz9ykOcHDfKRAB58MpDo4whAaQ1MaYAMimjNRkFAc8AAHkGA88ACCkAAKYAQiqjNTGmADOiTzUpANCm9P3KRACrPspDoymEUgCQMyzNHyujNTE4pQABzwACKQABzwAFKQAAIQCxzR8sqGFsZGl2YWN6AfMMQpGn48pD+GycykK7fN7KQ/xNK8pDqDLVAahBJgBizR8tozAwWgAysWo7OBUBgQMBhQVQQ6iWXQEhAHDNHy6jNTg1HQPxLUOWr13KQ/bgU8pDm7ivykP5+dHKQ6qGLwGkNTg1Ls0fL5kJykOKrdXKQxZfFMpDj7cmykMck+jKRCsbBiQAgSzNHzCjNTg2zwAA8AECTQAA8AEJTQCRNizNHzGjNTg3dgABIQEBdgAAIQEJKQBRNy7NHzIkH3J61spD4lWysyAGNQkARQBizR8zozU46gAAEwICdQAARAEGTAAAIQDAzR80p29zb2Juw62R4gMAQARCQ/Fyjj8VwkP1Ux3KQ68s4wGnTyUAYM0fNaIweCsA8hhDpi7YykPvgrzKQ6uaxcpD8pw7ykOx48UBpCswLnjNHzanbXpkb3akAwJtAofqeW3KQsfi22UgIqdNJQBxzR83ozAxMFkAAZoB8ATq3AjKQ7YQBMpD7ZLrykO27RUBIQBxzR84pG9tbMICApgCMOiIr5sBF67tHfICpE9NbHnNHzmpNTIxNTIyNTJ1AjOcHDYvAADzBQYvAPALqzUyMSw1MjIsNTIzzR86qnNvY2nDoWxuw62LAZNC3AgfykPjG9a1BpfmmN3KQ73nIwEoADDNHzs9AYLjx2fKQ9whyBQWBn0dCSoAgDyqemRyYXZvkw0Bkg3YJ1eZykPiuTrKQz6VcWAABigAMM0fPWcCEC1DEojbvyzKQ0WPgGAACCoAED6JBjPnQpfdAjf+HOYrFgd8ADDNHz8qADMhJJzlFzdQZ1zGAQkqAFNApmQyMVgLk0Oc4lvKQ+GPjU8CouSpDMpDv9b0Aa2DCxArBwBgMi7NH0Gmew4EqwFzdm7KQ9qVf6sBMd1LdSsLYAGmw5rEjK0BUEKjNTI0cAECpwEBKwA3oSWGKwCipDUyNCzNH0OZDrwOAl8H4PZdnspD6U/AykO7MEABRQBxzR9EozUyNUsCM6HrrEwAADcFBncAwaQ1MjUszR9FozUyNikAASQDAc4VN6v+TXUAACEAUs0fRqJjcgIyngwIFSABYQjyB0PWUlPKQ84trQGiQ3nNH0emNTI3NTJ1AwF6ADDTN+lRABdOKgDxA6c1MjcuNTI4zR9Ip8O6cHJhdi4Q50KOi6DKQ83LEcpCs72W2x8xp8OaJQClzR9JpmhvZG5vdOYJAi8AAZ8CMNFIGG4AI+gBJAAwzR9KkQKCxlS5ykPG0QO+EAaSDAUmABBLJgCDzImPykO/dFizEQWPDAUmABBMJgABTAAwuBeu+xi2jMpDvFrZykPoJSdyABBNTwL2CAkhi8pDJqaMykMrNz7KQzVhuMpEJOeSTADATqlwcm92b3puw62cVwAy6Gpr+ABHQwnmxMkABicAMM0fTykAgLhkS8pDsR2gZwMXZt0mCCkAEFApADG21ipbKAApABdnDQ0IKQAVUSkAMpvM3GYKBhANCCkAEFIpAAEFC4eGGI7KQv+oRBgMCCkAEFMpAAF7ADN+PQBSAImCm4bKRBDyPSkAEFQpAPQLlkroykNvg6jKQsGuBMpDd0LwykQUb0QBqVAdATDNH1WnC4Io4+PKRAidNPMDmUQKvsrKQ48CbFIAEVYpAADGC2AF5sjKQ0TJI3oIOiLKQ5QLHwEQVykA+QhLwn7KQ/uGG8pDaGxEykQAFmjKQ6RTMVIAEFgpAIJMh7fKQ/YZQikAmUP6v/bKQ6nACikAEFkpAPkIDcZoykO1xFTKQymq9MpDumocykPqFeQpAHJapm9ibGFzpwuwC3MNykPNaHTKQx5QAwXHIgMkAHLNH1ukZTFlZgYA/RDwBkPMPsfKQ6s3PspDz1hGykPVJ7oBqSwPgytfK0V4zR9cSgMReRsDM54KMPUC1MGuBcpDyxUaykPZauZKA0B5zR9dgwEzp1eZ9gI3yW1M9gIGJwAQXicAAPMKAvcCAaoBBfcCBicA9w1fmRLKQqQ/BspELjT6ykLOFAHKRDBWkMpDB6XBdQAQYCcAM92SkHYM5AVB58pEEuKFykN9dewBwQDwAs0fYa1kbG91aG9kb2LDqWhvQRZCQu6fQdIAAVIKBscDCisAMM0fYrEAMvTQaNgAArYdBc4DDC0AEGNSBv0IAWJDykOqI5LKQyUEPspDrgM2ykP2fMotABBkLQDXGKAbykOU0s7KQz3QOZQPDC0AEGXqAAE5C4AoyCHKQxcT0Q4JbXvKQxySEloAEGZCAjMpqvONDjdY7bSNDgxaABBnLQBgI3f2ykOwYQE3UfOkCQQMLQAQaC0AMwR61sAONzL2hcAODC0AEGktAGADs8bKQ4+pEzIyMU3rAE1EB9aZtABgaqtuZWhtwgdAqWhvkxsBAcgCh8ZuZspDPQknogEIKQAwzR9rKwAyIF9jbgUCbhkF/REKKwAQbJAAAHEBAkQBN0Gv3EQBCisAKm2pjAAAAAQCjADmXZKQykPKTgrKQ9ox9gEnADDNH26KADNH4QKKADdhcjWKAAgpABBviAAzSjRdzAHZar+eykQq6bfKQx1ZJFIAZHCmZTExZQgMACMIM8VEuf0GoMf6sMpD3IVQAa21AzAxLisHALIyLs0fcad0cnZhbCQKQ0N7yniQAOSFpITKQ8LxX8pD4Y6hASUAoc0fcqY1NTE1NTezB4OhiCTKQ73nI2UABcEl8gunNTUxLDU1N80fc6twb2hsZWTDoXZla5iZCQogAc4DR0MWTMHFBggpAPcFzR90mQzKQzxCF8pDySRdykN4sAy6FCesKFUAMM0fdSwA/AhyfubKQ6E5tMpDmJ8vykOoM8HKQ/xMPywAEHYDF4N2XonKRCkrNA8ejCyoO8pDFl8WLAAQd3kB0jedOspEK36OykNfILJAImdDEn9yAayDAEAszR94cQMAxgRCRCNbSV8FBlsXCtsAEHkrAAHmD/sDCJ00ykMhJJzKRArwjspDjp7jKwAVeisAAVcGALgCBlcGCisAoXuoZ3k1NTg1NTCaAYOcftLKQ7buAZoBsLmj98pD6twJAalHJgCSLDU1MM0ffKIx4QUBRwwzr5BrLQD0BLKp6spD8dYWAaUrMS54Ls0ffartDyBobyAKAtUIh6ojkspC/h3StAQHKAAwzR9+7gEA6AACsQQAhASaQ5hP1MpEBhgWKgBCf6M2NOcOARIGAdwVAbYCkKtNP8pD+TLBASEAcc0fgKM2NDSxCzOQ3+fuAYCV6TfKQ6RTMkcHoGcBpDY0NCzNH4FcA/QIhUD7ykN6XVTKQ4pKTMpDgKu0ykQR6iYkABCC3gEz6ZUFiyvQ8CuMykQH1xDKQ5TR4XAAQDTNH4MjAGDobETKQ6XNDvEB72R6ykOpXW7KQ/sikgGkLSQAUISjNjQ4FQECpg4BggI3m1YSlACQpTYtNDgszR+FlQABlAoBJQABDgsIuQCROC7NH4ajNjQ3TgAznBw2KQABgwsIKQBQNy7NH4dNABCWQQMB4gAAYiAJ4gBwNyzNH4ijNuIrBMMPAXYAAVsLBU0AACEAUc0fiaF4cwCAqarzykOZ3BzoBxc9zRVQoXjNH4pwAPEIqUdrykLUYoDKQ6rUoMpC4Mh4ykQ2JvEhAKCLrHrFr3N0YXRrCRMQk/wBAbgHAK0GR0LV00itBiesWioAUs0fjJkPjgn8BEQz05bKQvNF9spENli0ykLfOlssADKNmRBYAJJEPhjnykL7BT7uIkxCjROGLABhjqRjZW5higAz2nn9igAAXgAGhgIBIgBSzR+PmQ7KAvQERA3YvspDEzQuykQQjyrKQ4NhqiQAEJCmAAE+AILy/8PKQw6NeOgQREOsE2QkAHCRpWRhbsSbogICAwmHjRKcykK57r3OKSClRCMA8QXNH5KZEcpDBs4xykQ9hBHKQx+YUoMXAI0XImUBSAAwzR+TgQL1CIQYOspDwJ4FykOMOh7KQ8ThMcpD357PJQAQlCUAAfUEIQbeLwK1h8pDD2bgykQuZkglAJGVqHBvcGxhdGtFDQLBAzOMrxShAwVsKgUmAGLNH5ajMDI+AvAJsQazykON2MDKQ7WtaMpDkI+iykQJ+C8BIQBizR+XozUzvQMBswIwi+juhAAQhs8EEeTZBMIBpDUzMSzNH5ijNTN5FQE3BgEpADGmkXZNCwFXCwApAIIyLM0fmaM1M1MDAQ8EASkAIKuaGAgEKQAAIQAwzR+alAIA2wHzBELzY1DKQ+L/aspDA8YgykQxTngjACKbp/QKEWnhAgFrCQBFDEdDEm0cRQwEJQAwzR+cTAEAbAf3BEN/BBDKQ1/l68pDhCi8ykQQK6InAMGdqmtvbXBsZXhuw60jATMX2QpaADcy9oZaAAcoAGLNH56jNTUBAQEqAfAHhO7gykOgwf7KQ4elwspEDm0fAaQ1NQEBQp+jNTV7FgEqATOEi1gqAQgpAJA0LM0foKM1NTXiAkNDpvT9KQA3q5rFKQAAIQA0zR+hrBIgRBF5GTcIWnrIFwIjABCi+gAADwXhQ/sjfspD78gEykP/AyL7BAMjAEKjozU0xxEwfuMLeQTxDljKQ4R618pDgEgsykQSG+oBpDU0MyzNH6SjNTQ1GAEwixBxKQBoVMpDkBnChAUgNTT9D1GlozY0NikAM5B9SikAOJWGnCkAIDY0lhNRpqM1NDgpAAE7AQFSAAFlAgbWBRE1ZQVRp6M2NDkpAAE7AQEpAAFlAgYpAJQ2NDkszR+oozUdBSNXmSkAAXQGBSkAACEA8QPNH6mubGFraGFsa2JhYmNkZWZcAIOHlFXKQ2xpPDMA8RhynDzKRBWY8QG2TEFLSEFMSytCLkEuQi5DLkQuRS5GLs0fqqMwMzA7AICwpBfKQ3HXBE0DwGfKQ3Z9uMpEFKCSASEAMM0fq00YcG5vc292xJsvAAKUEDBgyHz/GOWSykNoiZzKRBgdmQGqVigAsM0frKbDunJva3mVdgUzwzwmMgA33yCyMgADJAAwzR+tJgAAOgVAQ1IPLKsItg7KQ1qVgMpEG5qgJgAQriYAASkUM0QbDJ8PBT4bBSYAEK82AtFCdRXKRBNFl8pDVEb/CQFWykNynDtMABCwxwiDyW1MykPGCt5MDQYJEQK8ADDNH7HHISRvYkEF1+uGrspDYANIykMNAS/IAAUmADDNH7IBBDMRpgzKADco4+PKAAcoABCzzAAy8CmzzABHQw9SscwABygAELRQADAT+WY1EfgBvMpDKnIEykM96BDKRCLF/CgAQrWjMDNlAgHOATNiVqDOAfMFZ8KIykQYT14BpDAzLjnNH7ajdmwcBQCPC/IOXa/sykOgX2LKQ2Pi6MpEGUdGAaNWTDHNH7ejdmyLCTOlZ8goADerNz4oAIWkK1ZMeM0fuCACMMOpktYAAYoJAMgBAmoJBcgBBygAMM0fuaYBAWgKAaYBN0Ahu6YBCSoAQrqjNjajBAE/AzBPu9AeCvAA2cpDVe7MykQcxE0BpDY2owRQu6M2NjaCAAJ6BAEpAAE2CAUpAAAhADDNH7xTAQHdAzMkUzDdA4AqiATKRCed/0wAAN0DkL2rbsOhbGRhZNYAEJHWABCN8gEzRBsQzgK2TKFkykQfF6cBq04pAHDNH76jajFqMACSQ57SLMpDQQJ4mQjwCENHNXTKRCByowGpSi4xListK0olzR+/ZgAia2xmAAC6AAIFBzM2JvQOAwXqAQgpADDNH8C9AjPun0EyBTAZZVQ9ARLy4wIIVAAwzR/BGAMTY2MHARoLMjVhvB0bBkgCAyQAYs0fwqM1OGwBAb0FMzJHTL0FkDh6TMpEJCFtASEAsM0fw6dvc3RhbG5s6wACEQTyBig0rMpCsi91ykMvLOTKRCZ0xwGnTyUAYs0fxKM2NXUCAacFAXgBAacFB3gBoDUxLM0fxaM2NjNVAENDhN5eKQA5ieevKQAQNp4fQsajNjiQBjOKrdUpADmPtyYpABA4kAZCx6M2NjQIM5XpOCkAAQ0LB3sAEDabCkLIozY20AUzm7iuKQABCwcIKQCCOCzNH8mjODApAAElATMjjfgfFgUpAAAhAHHNH8qjb3R5zACDaTF9ykMVmdwTDpAck+jKRCsbBgEhAHDNH8ujNTgx/gFDQ3NEHygAN31WwSgAMKQ1OB0BEMy5AgHxOzMmpoxdCIAv8/TKRCZDA5kBcjHNH82jNTVAAQFpAQF0AAFpAQV0ADCkNTUQB0LOozU2QAEBaQEBpho5ikpLKQAQNkABUc+jNTY2xgABMwMBUgABEAcHUgABMwNR0KM1NjjHAAFAAQEpAAFAAQgpAABAARDRxwABOwEBJAABOwEFJAAARQBizR/SozU2zgQB9AMBKAABMwcFKADwAKQ1NjkszR/TpXDFmWVklFMAgwInfMpC+AoAngUFdwkCIwAwzR/UcwQBlSZgMLoYykNiSyeFMw1yykL5lHAlABDVJQCAMKMrykQN2L6YBLW6ykQQLBjKQ4QnzyUAENYlAPUIL93yykPQ5I/KQz6VccpD1SimykPPV1olADHXqnp7C0Fuw61toAAA5AUCoAAB3BkFoAAHKAAwzR/YWwD6CGSMn8pEMIhUykOCKGjKRDLbrspC+yKSKgAQ2SoAAQISAaoAATQABaoAFqt8AEAszR/aKwABxiuH0IHyykNgrPywAAlVADDboWy8CZBCLYxvykLdr+gVJPADTMpC6hXgykQ0/UQBokwuzR/cbgGAqOTQykJ+PtDgBPIEocpCi4VgykRAz1QBoUzNH92ZCoAK8QREN4JiykMa83bKRDlyNMpCxm5mIQAx3qJs8gLwEkIwoVTKQsA9QMpCVdb5ykLOMVjKRDh51QGkTC4xLs0f32oAM54MCOMNN6N39eMNEKUkANArzR/gqHNwbGF0bsOhpwKQQuCrJMpCvSEA5hMX11MABSYAUc0f4aJs5gQCfwDzFKLG6MpCUrq2ykKwuwDKRDwooAGjTC4yzR/iqm9kbG/FvmVungUBWwD3BKE8gMpDB5NqykKySSjKRDv22wEoAFPNH+OZEaIzMD2EEYUAYNbKREDPVCMBGmUqAPIk5KJwb5KZCcpDAWJDykKDxiDKQwbOMMpCk0hgykQ/1vQBonBvzR/lmQzKQ1aaWspDtWDLtwKSQ7v3UcpD6IivIgAl5qnuAQACAUNDCFp6TwA3HH++TwAGJwBhzR/nomhsLQAAaRECXgE3qIFGXgGSokhMzR/oozY5uAWClek4ykK4ekg9BdBCw1XYykQ51UUBpDY5mwRC6aM1OXgEAP0DAikAOKDB/ikAsTU5MyzNH+qjNTk1eQAzoYgkUgAA2gMJKQCRNSzNH+ujNTk5KQAAKwRCQrbv2IsGBikAACEAY80f7KRnZWcFAMkQQEKbB6DVAPAA2cpCpeMwykQ9g5oBpEdlaAVW7aM1OTJSADKclcggCAYpAAAhAFPNH+6jMEQF0LBAjspCht6oykO2EAWHMnA4ykRACLkBIQBizR/vozI4HQEAChrgRBGHFMpD2hZ2ykQTqKq+CyBZASEAYc0f8KI0N+cBg9VwrMpEAv6YJwDwAAWDtspDmXiVAaI0N80f8aQDguQpF8pEBbUE4xEH/BEQLSMAM/KjMsEA8APcBkfKRALM1MpD42LyykQFUfImESAdASEAYc0f86I0NnEAM90v9RIQ0OPFkMpD/K/IykOn0DhPAEE2zR/0cgAAawTzAwtToMpD6M7fykQNEiTKQ4pbuCMAQvWjMTWFAYPSVy3KQ/CsaTFABQIgACEAgM0f9qM1NDCRywIBnwYBKAAAmgAHKACSNTQwzR/3ozExOwcBUAAz6bJcUACQ7fZ0ykO2iYwBIQBizR/4ozk3TwIz26OqyR044v9qKACSOTczzR/5ozk4XAEBKAAw21uk6wAXjwUfACEAMM0f+usAAYYM8wOqhxvKQ8luOMpDrma+ykP2GUIjAEH7ojU4NQEBSgDyG9RhlspD4XMgykPZa9LKQ8sULgGiNTjNH/yZD8pDhmqoykNUYoTKQ4vXghsLQkQa1AUiAFD9ojIxnAoBg9SqiMpDzQTs4gDwANFIGMpD0zfoAaIyMc0f/iIAMtUNJH8MATcCBpMXASIAEP8iAAFEADO/ENBEAAUWGAAiAJIgAJkJykQA/kVmAEtEA7SyZgAgIAEiANcBMAnKQ8WnVspEA7Sx+RcBRAAQAiIAAUQAML6uMyIAHLJmABADOwGCwCKnykQrTMpFAZFELW7WykMTRKvMACAgBCIAM7+/H5UYAGcBBg0YAWYAEAUiAAE5LgHxGYfpMmjKRC1u1UQAEAYiADPltWBEADfpMmlRGAFEABAHIgAB3AEBwwHwBugIvMpDrspGykP1tboBoy0yMc0gCCMAAScCM4Tu4CMAg4hr5spEDgoNIwBCCaM3OZ4QAEMDQ0OpwAoyAAXkGgAhADDNIApLAACGAENDmj+mZxUxnoLQvwMDIwARCyMAcJUFykOVNlQjAGF7ykOZFfjAAwMjACMMoiIQAcgBM6JjYMgB9gSmpovKQ/3ZdQGiNDjNIA2jMjQzewIzof/YPQMFJwAAIQAwzSAOVgcA0wPzBEQ27YvKQ+SMoMpEOQ8hykLJhvkjAFYPozQ5OUsAM5tpVEsAMZ+sfgAmEAEhADDNIBC8ADPEAkozAzjJ0cEzAwEjAFIRozMzN9MDAIMDM40SmioBkJFVxspECZUdASEAYs0gEqM0OFIBAfsDM4W1BigABRAfACEAMM0gE3MA8wjqXBbKRBs3jspD8I4nykQdWSTKQ1ObcCMAEBQjAILp+I3KRAsiUvARk0QM4NbKQ4q+VCMAUhWjODU1lgAAbgAzfXfEbgCQgv8OykQQwHkBIQBDzSAWosMF19RG/8pDbfWMykPZUFHcEKGiNTPNIBejMzMwLwEw2t2FJwATiE4ABXofACEAMc0gGJkAAOsBAdoEAYkSgPTvlcpDr5BrBwFyMM0gGaM3N6kiAQcBASUQ4OL/aspDahXkykQXuocBIQA1zSAaIwAQUREEASUFg1tckMpEG2jcIwBlG6MxNzeUKAAzQ1P8KAAFdA4AIQAxzSAcIwAAnQEzNJqoIwCDPq8gykQilDgjAPADHZkOykPQZ1vKQ+ULp8pD2CajdQVjW8pDus2lIwAVHtwAh8qxkspD8CuMTx8CRgBWH6M5NzB1ATMX7TTcAIAhOpzKRCnxWY4FcjDNICCjODQuBgBPAZdC2Qk4ykPiOUU/CgAhAFPNICGjMqEGACwBAqwJAB88Bv8JACEAU80gIpkTtCTwA/QpcMpD7K6EykP3Qu/KQ609EfECcjbNICOjNjA8AwFzADKfrlibAKBCs9OYykQ7xY0BIQAwzSAk5gDzCOhsRMpDXnUgykPvAd/KQ2Y2QMpEGLJwIwDCJaIyMpSZCcpEAWHNVAsBMQXwAUQP+lTKQ4SLVwGiMjLNICYiANkFQXHKQ/hsnMpECIw+WAcAIwAQJyQGATURMiamjB8LBqcNAUUAECiOAADsB+FDr/PzykPoCLvKQ7PTl18CAmcAQCmiOTRyAQKNAPENCin0ykQD5gDKRAxMAMpDi+gBAaI5NM0gKqM3Ng4DQ0QErJonAAD9CWBEDH1OykNwCgAhAGPNICujNjEoAMd61spEBq1iykQIKSsVKwAhAGLNICyiNDN2ACGTG+sEABIG8wWxykQFIC7KQ5o/pQGiNDPNIC2jOZ0AAdwKAScAAXYABScAACEAYc0gLqMxNToOk0QE3ejKQ/6ghSgABRMyACEAUs0gL6MzuxIBxgBCQ/BI4SgACWMDcjnNIDCjMTAVATIABlwVCAGiAQg9CJAwNM0gMaIzM5OnASABMGwDIlukxgAAoRjAykPE4TEBojMzzSAyGwMBHgQwm2lSmAWy2cpDoBAGykQCN/0iABEzIgAAxgcwc2NMQASyUMpDe+mkykQTRZciADI0ozfPCAK6ADLa+BtYAQZrAAAhAGHNIDWjODYZAwGAAUND1MUe4gCQ2KWtykPL2lMBIQBmzSA2ojI0ugD1CrC6GMpEA4LtykO0/UTKQ++CvAGiMjTNIDfcAAArBgIDAQUrBgEiABA4YAIBkgfyAy4DrMpDw57CykQv837KQwkyC0QAUDmjMjA3+gQCkgAzsFaQugAFawAAIQAwzSA6bAAA5wFDQ6GdPCMABWwAAiMAQzujMTfnAXN61spDmwXKKAAGdAaRMTc2zSA8ozM2UQYCKAAgjRI/A9ApK8pDkPI+ykQJxuEBIQBnzSA9ozcwLQEzhbUEUAAxilu4oQoQASEAYc0gPqMxMJYEAlAAAAsGAlAAkIPFMspEEF1nASEAVM0gP6M1/QIiF8TlBUhEB/do5QWSNTE1zSBAozI3OAIyBEmIdwVIRAgpLHcFZTI3M80gQRMBMzSaqJsABncFASMAEEKAATPDnsJnJAFfBwWjJABnAFLNIEOjMTILAm4AMyamjJYABSoEACEAYc0gRKM1MM0LAr4A8AQJMgzKRAfFpMpDEn90ykQtoCMBIQAwzSBFdQTYjJ2mykMl4VTKQ5S/iksAASMAQkajMTNfAgBzAEJC13sQcwCgQuukCMpENMt/ASEA8w/NIEeZGspDf6obykQdJ9bKQ4mEJ8pEIEFVykNH+q8jABBIIwDzCPFUTMpDz1hFykP3JK7KQ9ObccpD0OSPIwBBSaMxOesLAbkAQ0KeIDBuAAU2DwAhAPEczSBKp8SNaXN0w72WmQrKQpMyVcpEN4JiykKqcCzKRDmj+MpCxOBFAafEjCUA8QXNIEuZEspCorDlykQOCg3KQr6Vcu0BV8pDg8UyJwAQTCcAMp4KMPMQR0K9CwCjEQZOABBNJwCwnH++ykO2JvDKQrtUH4e6ahzKQ+oV5E4AFU4nAIeFUmjKQrnuvOAIBk4AEE8nAPcImvGdykL7JkjKQrbWKspDBt60ykQwiFNOAIBQpW9icmF0kfEAM62Mb/EAN8fi2vEAAiMAUM0gUaFpGQFCQyEknCgASEMlBD9OEfQXSc0gUpkNykJDPCbKRA5tlspCVdb4ykQSG+vKQ4BIKwGiaSnNIFMiAJdDs3D5ykJiOUXnAPIDokkpzSBUmQ3KRAK8yMpDi4VmUAZhQ5Ib6spEMwQARADyDVWZEMpCT55zykQSf3PKQm6bkspEFcq2ykNx1SpEADBWmRfND/APdcpDvYSGykOo5M/KQ8R9qcpD4AJXAaFpzSBXomlp9gBDQyzDh84ANzFqPM4AoaNJSS7NIFiiaXYnADM4YnMnABA+5wEFQxKSo0lWLs0gWaJ2TgDXUS5rykQ3UJ7KQ1dhaicAoaJWSc0gWqN2aWxOADBfILInAPIQncpDZt/6ykQ5QOXKQsf42AGjVklMzSBbqHByw6F2bi0AQUJAH+NfAwM4ObMvLOLKQwxMdgGoUCYAoM0gXKZiZXRuw61dAAIwAIArsFLKQnsFPt4MAyINMadAQiUAkM0gXaVjaWVsby4A8AxDsjBgykRBMmbKQ7hjX8pEQo3XykJ7IpIBpUMjAJHNIF6lcGFka3UsAGCxajvKRD8EDgEsALBAbEHKQo6d+AGlUCMA8BnNIF+hbZOZCspDqnEZykQ6OM7KQ63uIMpEO5PJykK1YbgBok0uzSBgAQIA1ABCQ4vo7r0BIEOSQgSkCQBGAaJtKc0gYd8B8gRD6bJbykKCKVTKQ+/mRcpDtJm7IgBRYqMzNTKTANjTgNvKRDbti8pD2t2GSgGgMzUyzSBjozI2MygAkkQAaeTKRDa7x70EoEQ43V3KQssVGgEhAHHNIGSjMDkwKAAAIAgCKAAAUAkHKADxATA5MM0gZalqZWRub3Rrb3XpAPYJwhJ5ykQvwbnKQ853icpEMhUTykMAq7MBJwCjzSBmmRHKQ9iKK5cR2evoX8pEFD2AykN4Cf8pABBnKQAAqQNARAPFMhoQEjkgCUlDlyU7KQDiaK1zdGF0dXTDoW3DrWjHATPW/PaKAOrmGOrKRDHjxcpDAXDsASsAkM0gaaVmb3JicuwA8gRDlq9dykQs2f/KQ5+YUspELyzjWQIgpUYjAGLNIGqjYnUqADHRLYBjGvlXykP8kJvKRCXf8MpDMYA9AaNCdXLNIGupcMWZw61sb2hhkpkLykM2EPHKRDvFjcpDe8p4ykRAnY/KQo0ThgGpUMWYw41MT0hBzSBsmRXKQqv+TspC4+TAykMEetbKQwFyxMpEMeNPKQDAbal6w6F2xJtyY2WWXQAzpvT9XQA3zOtAhALwCKlaw4FWxJpSQ0XNIG6ZFcpDLlGoykLifRzmTtsRykL/yUjKRDJG1wFQADDNIG8nBPkIM72XykONdTbKQ1jttcpDlG9EykQICF4pABBwKQD5CCUEP8pDLNmMykNLwn7KQzoIbMpEI73lKQD1D3GZGMpCyvtuykQYgSLKQxDg1MpEG8xlykNZzm4BqssAsizNIHKZGMpD7p5WmxvpRAD+RMpDTvS8ykQegtFTAIFzqXN0xZllZO8xsAvKQvfo/MpEMbIBzhZgdcpENP1E1wwm5AEnADDNIHQrAfkIgcTgykOdWSTKQ5Rc78pDpFMyykQAFmcpAOB1q3Bvdmlubm9zdMOtljYAM29kel8AN5B9Sl8ACCkAU80gdpkXtR77Ax4gOMpDHH++ykMrTUDKRCdssCsAEHfpAPsIypfmykLal1jKQ+W1YMpC9n+QykQzcA4rABB4PgHXbpuRykKtonDKQuPHZuAVF6yqAPIBOs0geZkZykOogUbKQ+RFg4sDm0PrP5LKQ7lAblcAM3qZGQMHMpJ/cpUBm0OZeYDKRAWDQCsAkHumYXVkaXR1lQsBM5Gm9wsBN5/72QsBAyQAMM0gfNsA8go0gs/KRAcQdcpDWCaiykQKjXzKQ49lCAGnSgBALM0gfScAggOzxspC4Mh4SAKWQvywsMpEMqnqTQAQfiYA0gbOMcpCxOPwykMmkmEwAEZENibxJgAQf/cAMi2KmB4H5kNMh7fKQ5G5TspECWNZJgBggKMzOWKRxADQsQazykQxgDzKQ7nvqMQAEkMuAgAhAOHNIIGqdnlobMOhxaFreS8AM7sZVS8AN9AEvi8ABygAsc0ggqc1MDAyMDAyMwABHQSHMU7uykPm3w0zAFCoNTAwLyYA8BDNIIOpaW5mb3JtYWNl3AAgmQvKQmuGrspEJ9A4ykLfDAe0K0zJykMbzNoBqUkpADDNIIQpAIJoamvKQ4kyDCkAmUOQLBrKRAop8ykAM4WZDO0GMiMphDcCmUQmEbTKQzC5LCkAEIZ8BgFzCPkD++mjykLY69zKRAFx2MpDoZxPKQAQhykAAKQAAqYIAIkCBo0JCKQAMoiZDbwNAmsEN+0SDNsBBvYA8APNIImZDspCgJszykQ4FzjKQub4B4k6/vLKQroIbHsAgoqZEMpD9G3M/gZBRAf3aHENAXsNNQGqKEkBMM0giygHAOQH+QRDwis6ykLlUdjKQ8jBwMpD275AUwAQjCkA17ClAspDp9A4ykMMOh50FgilABCNKQCwdNQXykM9IQDKQuIqAYlLFRzKRB96uVIA+Q2OmRHKQ6MVWcpELKg6ykO9bLDKRDBWj8pDB6XBUgAQjykAghP5ZspEF1d1tCyZRBncHcpDYY+NKQDyA5CZEcpCvpVxykQUb0TKQwYHIFpYSUNsaT4pABCRUgDTM72XykQRuNjKQ1p5/jMAOXdC7ykAM5KZF+cTgw5tlcpEAifyMwBVgQ5QAapIAUAuzSCTKgAyl3ZuewsBMwOXQ70g/spD518CKgBALM0glPcEg9EslMpDf8sc9wSJhnwUykQPAfZ9ABCVUwBg1Eb/ykNigwYAGAKZQ268mMpEFpDaKQAQlikAMdH0kX4UUMpD6r6yHAERjCYBCSkAEJcpADKGCAy/KAGzB5lDHJPoykQrGwYpABCYKQBRk/lmykLfPYGsYOrKQwCrtJ8ICSkAEJkpANKC7o3KQsmKqMpDm7iuMwBJRDWSGikAEJqaBDCIvgKzBRKEWjYBdAlJQtqTpykAEJspANMKrdXKRBuaoMpDQOjMNwg6TKFjSQEQnCoAMweTahYJ2TedOspEFNJXykN1tqVTABCdKQCDgWFXykQG3rGTLokKW7jKQ4/IkCkAEJ4ZBTOTlsmTAtqutEXKRDAlQcpDCGr6fAD6DZ+ZGcpC7REgykQKvsrKQys3PspEDjvRykOICF4qABCgVAD5CNY20cpD+NAkykPvyATKQ/9mqspDpRlWfQAQoVMAgIbMWcpD3tirMAQQZ+gUaajKQ790WCkAEKJSAPkI2hZ1ykPdS3XKQ/J9+cpD4+LnykPAnRkpAJGjpzU2MzE5OTFkBTJt2DEvBUdDjQBCLwVQqDU2My8mAGDNIKSnc3ARDBFhMQD0CTIxTcpD+TOtykNSurbKQ//KMspDpLXOASUA4c0gpa12eXXFvsOtdsOhOwxjC8pDXlmiNgA3hmqoNgAKKwBBzSCmrfIJgXJvZG7DrWNoPAAzh5RVPAA4oF9iPAAJKwDTzSCnq2zDqcSNaXbDvToAAH8dAqwAN7YQBToACCkAw80gqKVvYm9ydZKZCz8Mg/L/w8pClMB2dgBCq0xTASMAMM0gqfoGsHo+LspD7AW1ykOM8QSF8pw7ykOx48UlAOCqrGZ5emlvdGVyYXBpZcQAQkKZZytYAEdDBs4wWAAYrSoA4izNIKurYmFsbmVvbG9nOgBDQwkhizoANz9cgjoACCkAQc0grKr8AFBlYm7DqXEAQ0NJbyQ3ADdt2DI3AAcoAPEAzSCtrHJlaGFiaWxpdGFjqQA0Q3ArbwA3kzNBOAAJKgDBzSCuqHbEjWV0bsSb2wkBBwoANwFHQ6PbfjYABSYAUM0gr5kM4w74BnHKRBxhO8pDX+XqykQfrH7KQ0pOCSgAELAoAPgIsjBgykQL6HfKQ8Gu78pEDzO6ykOGGIwoABCxgBIwVdNJGgb4AcDKQ2uE18pDEPMoykQuAzYoABCyGAP4CM89rspDs9OWykPfH8bKQ7rNpMpD6bJcKAAys5kZRwdAQ4Tu4DEGEnIJCUhEDH1NoAChtKh2w71rb27Fr2gBJKUF2QEBYwIBGQMC+gADJgDxAM0gtatha3VwdW5rdHVyeTUAM7c5sjcCBgMEV6uv3AGsKQDELM0gtqptYW51w6FsRgMz12B+OAAB9wUBOwQAOAAHKAC3zSC3rW15b3NrZXQ5ADLyffo5APoARAdikcpD+GycykOsE2QBKwCxzSC4qG1lZGljaW6oAOJCOe69ykPsaT7KQsAjk0EAAekCFKkmAPAALM0guaxwcmFrdGlja8OpMw5jC8pDjinwIAM3qnEZNwAJKgDxAc0guqxsw6lrYcWZc3R2w606AAEKLAFaAzfDPCY6ABitKgDyACzNILurbGFib3JhdG/FmbgCMvU03DoA9wFEB5RVykPyOZ/KQ7JGYQGsKQDwACzNILyqaG9zdGluc2vDoXIAAvEDguY1VMpCuGRLQgBXQ7h6SwEoAMPNIL2qbWFzw6lyc2teAwBgBpdD5dK4ykM4YnM2ABarKADkLM0gvqxyZWtvbmRpxI3CATM6tc05ADdwK4w5AAkqAMbNIL+tcmVnZW5lcmE7AIJ8j7DKQ+VvL6sGAmABAKoACisAh80gwKpzaWxudAAzrrRFOQA3wUxUdAAHKACyzSDBqW1vdG9yb3YYAUBDwnYBNQAQMDYYxtjKQ+ujGspDuNzmAScAsM0gwqdkb3ByYXZhSgEBnRpCQ+ULqPgcBjIAE6glALAszSDDrXByb3ZvemYABBIBMvG31DcAArkBBWkNCisAo80gxKljZXN0b3Y4AONCPQsAykPfPDPKQqjluqsARr8Q0AEnAJDNIMWra2FuY2WHDAInAkJCrxbhNgBHQwVB5zYAF6wpAJIszSDGrHNvY2lBAyFjaN8AAHwUAXAAIUNxsgAEcAAJKgCVzSDHqWt2YXNuDAMA/AgBuwcC/QkBUgEBpwAFJwBxzSDIpGxpaIAGQkOyk+jqByBDvEAfBS8AEKUiAEAszSDJgAYz3AZHJQAy5IyfPQEBDwgBRwCyzSDKq2tvbnp1bW7EEWMLykO+MtUxADfaef5WAAgpAHDNIMunbGlotA8BNAAz6fiNNAAy+8p4ogEBZQATqCUAsizNIMyndsO9cm9iAALY/VbBykPedSLKRAb/fzEAAyUAsCzNIM2mb2JjaG9kYQARQlEBg9ilrcpCpD8GlQFDxUPNASQAtM0gzqpuZXV2ZWRl1AYyAu6NMgAB1gkCVgFHxadVASgAQc0gz6wXCFNsb2jDobsBM0TIbzgAM3J+5tUAADgACSoAcc0g0KNhxb6GATOAmzMxADeHMM4xAAAhADDNINF6BjBH4QJrBvMBrMpDT6IiykQwiFTKQwbesSMAsNKwxb5pdm5vc3RlawQwqWhv8wCYQ46NeMpD2EIl6AEAiQANLgCSzSDTq2tvc21lWAUBPQAzyEV3PQAB6SQBVAIAPQAIKQDCzSDUqXBlZGlrw7pylgGD+LD4ykPX3p36BQCgAWVDxgreAaonAIYszSDVqW1hbjUAAlwDYNIOPMpCuQIGAbIAMcw922gGAicAcSzNINarw7oECAAjAxCZmAIBoAEANwBDQypyBUEBSMvaUwEpADDNINcrAINf5evKQ4kyDC84MY/IkH0LCysAENgrAN+9CSfKQ4jPbspD0lctKwAGFdm6FwAtCAG4AJtEEn9zykN/AjVWABDaCA/7CIkgn8pEAgauykOc4lzKRAVR8cpDmdwdKwCD25kRykOnV5lbDhC3TQyLHJL/ykNWtAQrADPcmRfZEvsDFZjxykOly1DKRBkV+MpDZKggKwAV3SsAMw7QqCsAixIb68pDgEgrKwAy3pkZMy37BEQN2L7KQ43HVMpEEVXFykOB1HUrAIPfqHBvcmFkY5kIMyzDh40BASUJAGkDAY0BFKkmAFIszSDgp18DIK2TaQEzWCajMgA3dyPCMgAEJQAwzSDhJwAzlq9dJwA3pctRHQIGJwAQ4uQQ9wjOFAHKQ0KOxMpDAid8ykNMoWTKRB8XpycAg+OoZXZpZGVuegozuMX7WAAgztvZFgAnAwB1AgUmAIDNIOSoc3Bpcz4GABIDArwH8wbE4THKQqXJeMpDyxUaykPZauYBqFMmAKHNIOWnem5hxI1rDQNDQqv+TjEA8wD2XorKQ8t3t8pD2QhJAaglAEM6zSDmoAABYgBCQ3ZeiTEAR0OLc/kxAAQlAGDNIOehdZQWATONAEMqADePtyYqAHOhdc0g6JkNSwAy1GGWvBaRQ9r4G8pDyYflIQAy6ZkOfAoA5RTwBspCkBnCykQq6bfKQx1ZJAGhVc0g6rMCAZYBgnKcPMpDfVbBKBBBRBJNOUIAZ+uqa3JhamsEM5Df55AAAcoUBesAJapLKACRzSDspXNvdWR16wAzqarzMQA3t//WTQECIwDgzSDtqnJvenZhaG92w70xAAIlBNC3tCXKQsZUuspDvkqrSQlFVQGqUigAcc0g7qNkZW4vADPMiY8vAPEQ9+j8ykO95yPKQ+aY3QGkZGVuOs0g76hva2Ftxb5pay4AAYgNMqqHG2Ysw0OxHaDKQ/NiYAGoTyYA8gfNIPCqc2VzdGF2ZW7DrZWZC8pCtUu3NAARQ80fBTQABygAMM0g8fYP+giDtLHKQ92u/spDmixkykPkqQzKQ7/W9CoAEPIqAADdBfoEQ9AeaspDgDeqykPXGHjKQ81niCoAEPMqADPBTFRjDDfXxAdjDAlUABD0zwMw20AijA76ATHKQ/OnpspEAzBcykOeH0lUAOD1qXrDoXbEm3JredwAFWICMyXLUN8AOFHzpN8ABSkAszrNIPaZFMpDnUXjmAPVyjVIykPjf1/KQ8EAocoYw0tZzSD3mRXKQ5x+0ogm2b9cgspED8iQykOE7t8pAIP4mRfKQ34d0s4EN5LPuQMFBqUAMM0g+SkA9wjvyAPKRBHqnMpEAosEykQVNd/KQ3QohKUAQCzNIPoqAIK5jQzKRArwju8DAUoTR0OHpNUqAEAuzSD7KgD6CO8B3spDyrGSykQB9i3KQ9DkkMpD05twKgAQ/CoAMqe7IrsS6UO7GVXKQyqIBMpEJ53/pwAQ/SkAghGmDMpC6It4IBKZQwI4AMpEMbIAKQAQ/tYBATIEAVER2cAip8pD5EWDykPAOn0pABD/KQAwlL+KKkET4nADiNa08MpDzcsQKQAgIQApAAAiAUJDyF449ySZQ86RNspD1e7KKQAQASkAg6HrrMpDuzEsWg6JwceyykPiuE4pABACKQD3COmVBcpDs3D5ykP+gG7KQ7oHf8pD6niBIAFALM0hAyoA+QiA/rvKQ4PFMspDlek4ykOLIsjKRAyunFMAEAQpAAF1EPkDDEx0ykMwoyvKQxpAkMpEK6/cKQAQBcwCAL4LQ0QzDXLwAYk2igPKQt2v6SkA9wMGmRnKQsTKSMpEB0I5ykMNAS/MGAa+AkAuzSEHKgCChUHnykP5+dEPFZlEAEgsykOj76lTAIMImRnKQ6MVWcYDOLedOsYDBVMAQCzNIQkqANi5KYTKQ7Q3HspDzbFknAMIKgCzCqxrYXRlZ29yaXoNESBCOf4IgJyTAMpC1EjXhgCXqspEAEgrAaxLKgBwzSELojFikaMD8RZVDhDKQ5z2iMpDZIyfykOkUzLKRAAWZwGkwqcxYs0hDKR6b8O6KgAzZ6UyKgA3f6oaKgDwAqVab8OaOs0hDatwb3XFvml0zBIAYQYgQvaLBgEyCTEr/k6lFGjKRApbuAEpADDNIQ6HADOjd/YyCT+733orAAb7DQ+ZF8pDLlGoykQPAmzKQ12SkMpEEk2vykN/yUZWABAQRQEzQa/chggAuw4HhggHqgCQzSERqW9iZWNutwAB6QAAYQAC6QkAYQAGtwAGJwAwzSESBQJTc2Fkw6E1ADOGzjHBADedqIDBAAcoAIbNIROpbWV0bzUAM9PkYzUAAAofQEOPZfRnAiYGAScAtc0hFKtvZGNoeWxrawAAwQKXQ4hr5spEBzFDNgAIKQCwzSEVp3TEm2NodG/uEkBCfhoijStiEMpCwCOTlQFURA2m+gElAPcPzSEWmQzKQzt83spDmwXKykNY7bTKQ6E5tMpEAaMmJwDTF5kNykP/qhvKQv4+2KILhwuFaMpEL16mJwBQGJkQykKGCpNDtWDLykLiOUUZBDfpTtQnABAZJQgQGtEGM6fQOGsQh65mvspD9hlCJwAQGtQK9wh36tPKRAP2gMpDh/feykQG3rDKQ5bCnicAIRulXwEykpkLvQNDQ4KbhoMNBfEAAiMAMM0hHEsCAKEAQkQOnuTfEgbRCgQlAMAdqXV2ZWRlbsOtbZWmAtcQGcLKQ4I3/spDQCG6VQAGJwAwzSEeSAEQ96wAMgidNKMBmUQLtyjKQ40RrikAYB+ZDMpCYhkBAHEBAn0KiaGdPMpEAXFiKQAQIFIAgx1E98pDJFM05hyJMYBAykQl3/ApABAhnAEA4xb5BEQl3/HKQ4A3qspEKVz4ykMjjCEpAHEipXZsaXZ17gIB1wOCgjf8ykOBxN+OAlJEDdhJASMAwM0hI6dzaXR1YWNpkwIBgN/l68pDgdVihgIX1S4ABCUAMM0hJIUA9wily1DKQsf8kMpDtUnfykLiVqDKRDX1LCcAgyWZEcpDqB6qACLXtIO6ykQW9GLKQ20udicAIyaoZSIgYZp/ANJgrPzKQ3dC8MpDhggMtwBVRBEkAgEmAPgPzSEnmQ7KQz6VccpEGnDzykNpMXzKRB28rMpDUg1PKAAQKHsCM1p5/UwEN4LujUwEB1AAECkoAIDFjpTKRA7QqFojF4UpAgcoABAq8gIBFxAy/XbXMgoCrQ04oHKjeAAQK1AAAb4Ah8IrOspDm7iuqRwHUAD4DSyZEcpCsKUCykQXV3TKQvTQZ8pEGg3gykNgyHxQABAtKAAyuGRLxAggQvvnJIgU0lfKQ3W2pSgAEC4oAAAFJ3BEBxB1ykLdPAWICcbiykOQ8j0oAPABL5kWykLJbUzKQ+2S68pDFFQYiPTvlcpDr5BrKAAhMKUcAxCUlwEB7xgBlwE3lkzAlwECIwAwzSExwgIAXARCRAwaO7YNlUQPZX7KQ4W1BCUA0zKZDMpCd+j8ykPxD/IbC4X4CgDKQ6x2ACUAEDPeATORpvcBGvEAoxVZykQqt/LKQx4gNAGmkgDCOs0hNKhwcmluY2lw4wKwpi7YykN2fbTKQ7vgBAY2AgQmAPACzSE1rHbDvXpuYW1ub3N0aZLVADO8pow2ADfbo6s2AAkqADDNITZ9CADIIfwERC+Qa8pEAu4XykQy267KQvsikiwAwjesb2NlxYhvdsOhbj8WAgEE+QRdr+zKQtK6tspDatz0ykQXiMMBKgAxzSE4EArSYXprxa+amQvKQyBfYzcAR0NK+243AAYnAFLNITmZDDYJ+QREMz7AykOrNz7KRDa7x8pC3CHIKQAQOrMDMsJ2AYkhQkPW/PZKCUlELyzjKQAQO0cS0Cjj48pD+4YbykNEAV8tCBBoDQgZMSkAFTwpADP2GULOEon6v/bKQ6nACikAMj2ZEiwD+QRDf8sgykMXE9HKQ4QovMpEECuiKQAQPlIAggeTaspDaVCsPFpBQ3KcPLsQCSkAED8pAINXYWrKQ151ID8TiWb9VMpEGICrKQAQQCkA+Qg0gs/KQ1ObcMpDUGdbykNc6NjKRBsFyikAMkGZE3EB+QREErDBykM2EPHKRBShCcpDdnveKQDAQq5wb8WZaXpvdmFjYhIG4QEyQ1P85yCrQ1CC3MpEHh9JASwAk80hQ6djZW7DoTcAMuuGrjcAAjFGlE+70MpEHlEMASUAoM0hRKpzdGFub3afBgCxAvcKQl8dAspDKDSsykLPoiLKQzVhuMpEJOeSASgAMM0hRWYDEHslBIczcITKQtwIHxUCCSoAgUamw7pwcmF2xgDX1dNJykMnbZzKQwYHIFwAAyQAsM0hR6ZvZHBpc3mUngIAVwWXQyXhUMpDfuMKLgAipyglADDNIUgbAbCcf77KQw3YwMpC17ABkxsFyMpEK36OAUsAMM0hSR4CMaQ/BhcAApAPwUQt0ejKQxG4YgGmT3EAMM0hSiYAgqEmc8pEKMghSQeWRCsbe8pDHJISJgAhS6j5FzBuw6ktAQLEE4Ml4VTKQ5lmPzQuRSUZVgEmAFLNIUyZDKwEQkPwSOFPB5hD96Z3ykOs2YkoAKFNqHBvbG/Fvmt5WgBgmvKJykMmPQQ3sECOWgAUqSYAQCnNIU5bADOBxOBbANaV6TjKQ/dC78pDrT0RKQDxAizNIU+scm92bm9txJtybsOpiwHX3yCyykMNE4TKQymq9DYBGK0qAOQszSFQrG1pbW/FmcOhZPUAAWETATsAN2uE1zsAKK8oKwBQKS7NIVETBPkJv78fykQ8vXbKQ9wGSMpEQDp9ykKQLBgBWQCRzSFSpWRvYm91/QAyv1yCPAQCtwwFhg0CIwAwzSFTHwIw/0aTawRnuMpEBs27PwoEJQC2VK5wb3XFvml0ZWyPBTLPPa4rAEdD7K6EWgALLAAwzSFVWwLTM72XykLlbzDKQtEslKwKMDJ4JXYDCFoAcc0hVqNuYWTbCDDuO7lhAPACZMpD9sEmykMZeYDKRCvhoAHGAABUl/IUo25hZM0hV5kLykMLcw3KQv/JUMpDHtMYykMNE4jKRC77HgEjAPMNWJkYykLgqyTKQ5l5gMpDAWJEykOg1irKRAHU6yMAgFmlamVkZW6STQDyCffq08pDC4VkykQCJ/LKQxl5gMpEK+GgASMAMM0hWiUA9QgUwHfKQuVvMMpDLYqYykL+PtjKRDJ4JSUA8wxbrHBvxZlpem92YWPDrZSZC8pCewU+ykMAq7SMAAWlAAkqADDNIVxfADNR86RfADeBYVdfAAssAPcQXZkOykKhJnPKRA4KDcpC+XccykQQjyvKQ4NhqgGsUIIA/A/NIV6ZD8pClMB3ykPzY0zKQu6fQspD+GycykOsE2QsAHBfpWNlbsSbDwFDQuVR2FwBNwkhi7cAAiMAMM0hYLAAM4KLBLAAN41jy7AABCUAQGGiODBOAENDIeusTgA3LlGoTgBgojgwzSFiSwDXlYacykLj5MjKQ5qPAUsAASIAwGOpb2RlcGlzdWplkS0AMmMAViMAR0OIvgJPAAYnANHNIWSpb2RwaXNvdsOpNAAzkzNBNADmqIFGykMMTHTKRC8s4wEnAMDNIWWnc2t1cGlueZNmADOqDn0yADe+MtUyABOoJQD0ES7NIWaZEMpD+8p4ykQSG+rKRAf3aMpEFZjxykNynDsBTQAwzSFnJwD3CGq/nspEAgauykOH997KRAVR8cpDmdwdJwCRaKdkcm9ibsO9sQAzv78ffwA30ZEJfwAip0QlALDNIWmnZGVsxaHDrWQBQkLV00mNAUJC/6hEOgABnAIEJQBTzSFqmQzeAvcDyMHAykQIKSzKQ89YRspD1Se6JwBwa6RuZcW+lQMBMgInfFQAR0MSbRxUAAEiAPQPzSFsmQzKQkyJj8pDw7eEykKGzFjKQ8kkXcpD21ujJAD0DW2ZDMpDlL+KykO1YMvKQ5ziW8pDu/dRykPoiK8kAPQNbpkYykOTlsnKQ6ami8pDnBw2ykOtPRHKQ/dC7yQA9A1vmRnKQ1jttMpEJhG1ykNsS+fKRClc+MpDI4whJAB0cKjDusSNdCcCM7IwYFQCN7+/Hr4ABSYA4M0hcaluw6FrbGFkxa+U8QDXyEV3ykLiVqDKQ9ujq+EDFaonAPcQLs0hcpkNykOOKfDKRDyMKMpDpD8GykRAOn3KQpAsGCoA9hEszSFzmRLKQ5Rc78pEIKRmykOhiCTKRCLGcspDPeY3AXsA+Q/NIXSZF8pDok81ykQBDsbKQ7jF+8pEBFoJykOby+8pAHF1pXRlbnRvIgIz7ju5rQDi+dqlykL8sLDKRDKp6gEjAFDNIXaldt8EACwA4EI57r3KQssVGMpCkzJVFgFywMpENcNoASMA8QDNIXerb3BlcmF0aXZuw60yADKnV5kyAEdDAid8MgAIKQDAzSF4qGV2aWRlbmNpNQDnQwR61spCzjFYykMvFuA1ABSpJgDTLs0heat1cGxhdG7Em+sC+ApCYjlFykKTSGDKQtK6tspCryzoykQ8WmMBKQCQzSF6pHDFmWmYVQUz12FqMQA39NBnMQABIgAwzSF7dAIBTgH0AyL3wMpDqar0ykQmQwPKQy/z8yQA9A18mRPKQsAjk8pEBChEykLPoiLKRAYYjMpDmE7oJAAQfUMGgNRI18pEB0I5bAC0aMpECr7KykOPAmwkABB+vAIyt506VQNHQ774+lUDgKRQxZlpzSF/JACAuGNfykOz05aOArQfykO6zaTKQ+myXEgAEIBsADJxt9TSAUdCl9kKfwIDSAAQgQQD9AjQyuPKQ//KMcpD2bPYykQDMFzKQ54fSUgAgIKqcMWZZXBvCAMAkwFCQvsFPiwBR0MpqvQsAQcoALDNIYOnw7pkYWrFrzMAQ0Msw4czADdKNF0zAAQlAFDNIYSobb8BMaFjaDEA13NEH8pClNLQykONAEMxAAUmALHNIYWnxI1lc2tvdTEAMJZMwTEA9ALIykOmkXbKQq2icMpEPIuyASUAQM0hhqViAAIuANenuyLKQpZg8MpDtnOMLgACIwDAzSGHp3Bldm7DvW2RkQTyC1jr3MpEOdVGykKyL3bKRD1STcpCp22dAadQJQCSzSGIpmt1cnplLwAzuGRLLwDj/I+wykQ9hBHKQqXfewEkANTNIYmtdnlobMOhxaFlZAABEwMBZABHQzhiczUACisAgM0hiqTEjW5ilwBCQzt83mgAR0NR86QzAPADpMSMTkLNIYuocmXDoWxuw6mTxQD1CeCrJMpEM3CEykMOjXnKRDa7x8pC3CHIASYAMM0hjCgAAbgC+AMckv/KQwnmxMpEH95CykNJhvkoABCNKAD4CJ+YUcpEBbUEykLcCB7KRAjO+MpDkuIPKACQjqdob2Rub3R5gQBDQxDg04EANznwlIEABCUAMM0hj2YDgw0BL8pEHGE74ACjH6x+ykNKTgkBqEwAQCzNIZCAAAHQAIAFg7bKQxosZIAAEvmAAAZPAPECka9wxZnDrXNsdcWhbsOpaG82Acg8QhfKRDM+wMpDdZcIAQwtANDNIZKocG91xb5pdG+ScQD0CplnK8pELNn/ykLp+IzKRDBWkMpDB6XBAakmADAuzSHpAAIpAPkDErDBykLoamvKRBX8BMpDcQ/xKQAjlKo2ADDDqW2XAAFVA5BEIymFykMo4+RdBBIEXQQHKACSzSGVrG9jZcWIDQoBOAABNwoCOAA3ZVHYOAAJKgCgzSGWpm1vZGVsdWwAQ0NpMX3JBDCHlFU0AAPJBAMkAMHNIZeodGVjaG5pY2UwADONAEMwADehJYcwAAUmAFHNIZipb+sJEG6lCmMMykOq1KEzADe9bLAzAAYnAFPNIZmZDLsIhxwvd8pDnH7S7wEIKQD5DZqZDspDtOZYykQaP6XKQ8d+Z8pEHbysykNSDU8pABCbgwUzkafjgwU3vQsAgwUIKQATnPYCIG91sgFDQ76WXUcHN9Etga4ABSYAMM0hna0A9Aj8kJzKQ+/mRcpEB8WkykP24FPKQ62frfQCACgAEJ6aBQCQA0JDpwoUZAKYQ62gmcpD9t9nKAATn9ACIG91XQJDQ9JXLckHAV0CAZIIRTC5LAEmADDNIaCFAvgIT55zykPqeWzKQsM8JspD8Q/yykOzcA4oADChpnrpBBB5iAFCQoVB584DR0LH4trOAwMkAFPNIaKZEvsL8QYLU6DKQsr7bspEDab6ykOJMgsBplpKAPAAzSGjmRLKQzSCz8pDPegMxQW2XMpDRzV0ykQgcqNMABCkfwGDQzwmykQhnMV8AIYjvlvKQzoGk0wAIaWloAAQllEBM2PFj+0DN3+qG/4BAiMAMM0hpvQAABAKAmoEMJrxneoDA2oEBCUAEKc+CfUIfuMLykPUYZbKQ4w6HspD2vgbykPJh+UlABCoMgsAZQD1BENynDzKQ41jy8pDf8scykQSTTklADKpmRIBBfUEQ3/LIMpC80X2ykOEKLzKRBAroiUAEKolAIPOFAHKQ0jBxCUAhVLWOMpEHYpyJQCwq6hwb2TDrWzFr5XoADOeDAjmAjeuULzoAAUmADDNIazGAICWr13KQ/xNK6IGuCPKRAFx2MpDoZxPKAAQrSgAACwKAu4AN5/72u4AFKl2AEAszSGu8gAwjo14PAxnPMpDoF9i8gAFKQBALs0hr90BMxJtHKsE2CXLUMpEGE9eykNnwop6AMCwrGVrdml2YWxlbmMjDGMMykOwQI7YADfNTdzYAAkqADDNIbHHAQANB5dD6twIykM21iq7AgssAPAAsq1qZWRub3RsaXbDvWNoxgJDQ98fxmcA6v4c5spEH3q6ykNLFRoBKwAwzSGzHAEzBs4xSAvdRAFfykRAbEHKQo6d+C0AMrSZDhYJ/QREJ550ykMIWnrKRCrpt8pDHVkkLQDQtZkRykNFj4DKRBclsdcDvXjKRBncHcpDYY+NLQBgtqZkcnVo+wjwAQzKRABp5MpEG/4oykQIKSy8ABK5vAADJADwAc0ht6xmaW5hbsSNbsOtaG+QBAHmA0JEGUdGjQICIQNJV3sUASoA/A/NIbiZEspDKarzykPWUlPKQ0vCfspD2pV/ykPJ6oEsABC5LAABwgP8A4/IkMpDVppaykOUb0TKRAgIXiwAQbquemH4DEFvdsOhvgvzAQzKQ2I5RcpEGRX4ykOMnaa1AwCUAAssALHNIbuna2HFvmTDvcsAsKXJeMpEDBo7ykLiQQCUD2V+ykOFtQQBJQBSzSG8mQ02BEJD1MUekgGXQ9u/LMpDyMDUJwDxCL2ZEMpCSW1MykNzY0zKQp4KMMpDgEgsKQ8HJwBhvqRkcnVoewAy5t/6ewBHQww6HnsAASIAMM0hv3gAAUcAAXgAAdIDBXgAAyQAEMB1ADOkPwZ1ADfUSNd1AAMkAKLBqmRlcml2w6F08gEzQw6N8wBHQzkphHgABygAwM0hwqdyb3pzYWh1lyAEMID+u6sA9AI8ykOUv4vKRA8zuspDhhiMASUAMM0hw9sC0DCjK8pDrNp1ykNYJqP5BRD6SAMXBicA9w3EmRXKQzVJ4MpDF+00ykNXYWrKQyRTMMpEKSs0JwAQxScAAHUA9wRDA8YgykOSbR3KQxJ/dMpELaAjJwAQxicAMniwDEMMATUFl0L8sLDKRDKp6icA08eZGcpC3ZKQykQVBBuQCQZBBAPoAEAszSHIKACAgJszykOL6O5yAbcCykORuU7KRAljWU8AEMmdBGFzdGF0xJt6AjOa8okdATexBrMdARWqJwDhLM0hyqlobGF2bsOtY2iaBAAfB5dEC+h3ykPYJqM1AAYnADDNIct7AfADlL+KykMjjfjKQ6oOfMpDMLsEfwcZPykAEMySAGFtw61uZWuQBAEoDQFdADjyG15dAAUnADDNIc1dADOsxHNdADjGVaZdAAcpAIPOmRDKQ0DozMYQ0XcjwspDwis6ykPiVMbkAAJ5AEAuzSHPrg33CMQCSspD8jmfykPgrPzKQ/jQJMpDq6/cKgDTLM0h0Kpva29sbm9zdL4DMvhNb7IAAlMSpg8CbMpDhnspAasoAOAszSHRpmt0ZXLDqdwAErIFAYcEMAkAR/wKEiw/AFNDjK8SASYAMM0h0uQAM5Rc76sOgKDB/8pDz7rjUgMWHSYAENMmAPYIs72XykOhObTKQ8J2AcpDp9A4ykP8r8gmABDU4QIzpctQvAXWspPoykRAOn3KQpAsGCYAENUmANG8pozKRCXf8cpDydHB2wIA5QIWMSYAENZTATMcf77pADA21inoB2avykN/yUYmABDXJgAQu0UN9gMB1OrKQ8d+ZspEBSAtykOaP6UmABDYJgD2CKBfY8pD6U/AykOtipjKQ/BI4cpDtDcfJgAQ2SYAEE4VCAG7AdZnpTLKQ8jBwMpD275AJgAQ2iYA3/COJ8pDwWQqykP9VsAmAAEQ2yYA9gh/qhvKQ6dssMpDjcdTykOuZr7KQ/YZQkwAENySBoOYny/KRDAlQToBhjOiSMpC9O29JgAQ3SYAMiv+ThIL5kM/XILKRAbesMpDlsKeJgAy3pkXcgH2BEO2JvDKQ76WXMpDvSD+ykPnXwImABDf2wr2CEQBX8pEG2lSykNfILLKRB8Xp8pDTKFjJgAQ4KUCMy8W4dkQ1klvJMpEDgoNykOIa+YmABDhJgAz4jlFywI38CuLRhYFYAIQ4iYAgoydpspD0B5q7gCWQ9cYeMpDzWeITABw46Vtb2hvdWkJAdAFArMCN+PHZrMCAiMAMM0h5MQA9QjdL/XKQzMOYMpD7dgyykNAO2jKRCIxJiUAEOV3AIKUXO/KRCJi6lEQAm8CNTGAPSUAEOYlADLy4YLCAEdEAlm2wgAESgAQ5yUA0Ii+AspDySRdykOZZj/LAGVrykPUYZVKALDoqG92bGl2bml0k3YDATUOAeUKAUkFlQwaO8pDjEuJASYAMM0h6cYA+Ajxt9TKRCwTZMpEAu4WykQvwbnKQwn5HCgAEOooAPgIorHRykMYsnDKQ7ZzjcpDJeFQykQox6woAFDrqMSNYdoWIL2RrAMzNhDxggA4VdNJggAEJgDBzSHsqHByxa9ixJtoMgAAjwYCtAA4fVbBMgAEJgDRzSHtqXVyxI1pdG9zdDMAM4QYOmUAMJd2bqoBEnZdBAYnAKDNIe6qYnVkb3Vj1gUBNQAB8AIBaAA3sc3FNQAHKAC2zSHvrHBlbsSbxb4OBtezWg3KRAidNMpDy8GSOAAJKgCAzSHwmRLKQyenFDLj5MC8AkBC9n+QtxAcDiwAcfGldG9rxa+XADPM60BfAAIaBpG3KMpDjRGuAaYjAMEszSHyp3RhYnVsa3UvADPfg08vAABAAgYvAAQlAEDNIfOmWwEhZW0dCAHJBAHqEDA6tc3/ABL5ahEDJAAxzSH0FQUjQwIJDNbLwZPKQ+HyKcpDwo3XJgAw9ZkO2wNjXcpEJFMysQuGJ550ykMqhi8mANL2mQ7KQlK6tspEHe36/AiWRCEH7spDROBFJgAQ96MEAIcFAYMJ5kPLXgrKQ4Z8FMpEDwH2JgAQ+FcEAKcC9gRC/8lIykQAmzLKQw3YwMpELsnQJgAV+agUgsZuaMpCsi91bwhGRDX1LCYAKfquzRERbUkBg4+3JspEBVHykhWbCJ01ykOTRZcBLABBzSH7ptAKAn8BEKsPBQE2ADe21io2AAMkAEHNIfypLgBBb3bDqWcAM70JJzEAN8yHtjEABicAo80h/ahza3VwaW60CDPNsWQzADfhcyAzAAUmALDNIf6mbmVqc291n/UDgkyJj8pD/dl0AAHBRAJpwcpDn6x+AadOJABFLs0h/ycA9gPdS3XKQq8W4MpD5EWDykPAOn0nAEIiAJkNHBAB5BLzAEL/qETKRDZYtMpC3zpbAXIAMM0iASYA9gi9CwDKRC/BucpC+wU+ykQzDXLKQvmUcCYAEAJYAjPK+25tBzjbQCJtBwK+ADDNIgNMAIM9CwDKQ6AQBlILAXYZUv3ZdQGmwACjzSIEmRDKQ68W4UcHOL+/H0cHBEwAEAVwCwEMATPV7st6C4bc6NnKQ8eXJ0wAEAYmAINGWGnKQ5QMqCYAhpqjLspEBO5pJgAVByYAUFkJOMpC9gGXQ2VvMMpEGOQ0MQEVCCcAMBZfGFgBEuGyCUdEKVyCJwCDCZkRykOm9P1vBxC2UwgGbwcEwAAyCpkRQwBCRCNbSRwQskQmpozKQy5l0gGnJgBALs0iCxkDg6JPNcpDDp/MegeGHJPoykQrGwZNABAMPQYy9AsvAwHmRAIn8spD439fykPBAKEmAJANp2TFr3ZvZHmrAkBCu3zeEwz0AvLKQwFiQ8pD96Z3ykOs2YkBJQBBzSIOq0kDYXBhZG5vdSsLEAwxETLwrGkfCAY0AAgpAPsPzSIPmRjKQrnuvcpDNib0ykMNxmjKQ0QbEMpEITk8KwCAEKVwb2t1ZJhMBgDdBUBD7+ZFRwcRdYAbYspDrT0RASMAMM0iEXAEg/TQaMpEGqK48waFHbytykNSDU8lABASfQHXPEIXykQs2f/KQ12SkIAVBEoAEBMlADOQ3+clAD+h66wlAAAQFCUA9Qj7Zu7KRAZ7nspEA4LtykQJMgrKQ5Ib6m8AEBXrAIKAmzPKQ7xa2SgDlUPC8V/KQ+GOoSUA8gMWmRjKQ9b89spDJRpEykPm3w5UCEVEJXxoJQAQF8MBMr1sr7UDR0PNTdu1AwS5AJEYqG9jZW7Em27DASBD5zwKATIBAKgAB2UUBCYAxc0iGa16w6F2YXprbyQR50KyL3XKQ8kkXcpDFkzBZggKKwAwzSIalgH9CAeTaspDoZ08ykNH4QLKQ6iWXcpD++mjLQAQGwIEMwnmxBodEEoMBDAsqDssAx0WLQAQHC0AM9wGRyUE3fyQm8pELHZ3ykMXJiYtAJAdpmRsdWjFr5OPADOBYVcJCzeTM0FDDBKoJABQKSzNIh4oADOfmFFFDNiy9oXKQ6gzwcpD/Ew/KAAQH4UAM6MVWYUAAPMIBoUABygAgCCscm96dmFo5QUgbXU8AwKhAgG1CwALDAaGAAkqAJHNIiGlbWFqw60zADPRkQgzADfczVe5AAIjAHLNIiKkZG9iXgAz3fYZKwA36fiNJx8BIgCQzSIjqnNwbGF0sw0RaZYDMusiOjAAR0QBkxswAAcoADDNIiQWATNlUdgMHzeJIJ8MHwkqANAlpW5lbcOhlZkMykLOqAyCtWDLykL+HdLlAlJD6CUnASMANc0iJiUAM4CrtiUAhYelwspEDm0fJQAQJyUAEMy3BvUDWc5sykL/qEPKQ2b9VMpEGICrJQD1DSiZDcpCx+LbykQYgSLKQvyPscpEG5qgykNalX8lABApSgMzGKAbMxcQMtsBha4DNspD9nzKJQAmKqvzAhGpIQEyAid8xgBHQzIxTMYACCkAMM0iKxACMyKyvZIQM1OBxr8MO1tauCsAcSyldsOtY2VdADOKSkxdAAGSAgVUAQIjADDNIi1IBIKe0izKRAatYtwElUQJY87KQ5G4YiUAcC6kanNvdZykATPDPCa6AjfOd4n/DgEiADDNIi+mADO0IDL9Dje+MtT9DgMkABAwwAmDlL+KykQacPN9ADIdvKwqBQMkABAxZgczj1OdOw43mixkOw4DJAD0DTKZEcpEBEmIykQWwp7KRAhaespEGarOykNiVMYkABEzJADHF8TKRAZJ2spECCksJwUDJAAQNAMBoUGv3MpEBChEykM0CgVbDgMkANQ1mRfKQyXLUMpEC4VkEBMiAmt8EAMkABA2JAD0CID+u8pD2QhKykOLc/nKQ+ACWMpDxH2okAAQNyQA0DIxTcpDYxvUykNH4QNTGxHwXRsEJAAQOEcC9AixBrPKRBsFyspDu996ykQetJXKQ04trSQAEDkkAPQIE/lmykQYT17KQymq88pEG8xlykNZzm4kAGI6pWtyeXSMBTPQBL63ATffH8W3AQIjANHNIjupdsSbY27DvW1pEATX3+XrykOg1irKQ/ZdnjAABicA0c0iPKl6w6FydWthbWn9BDL3h0s0AAGbEQYbAgYnADDNIj1EAjJVDhCSA/UBQ4HE4MpDh0I6ykQOnuMBqlAAQC7NIj4qADBEAV/TAGdsykNzRB+XAwkqAIA/pnBvdmFoefACAQAhIEObOAEyEBnCGwZTRAFxYgEkADDNIkCiAjOSCZQMCjOkoaNiBTYkUzEmAGFBpWZvcm1TAENDGvN1UwAyOGJyRgFSRAGjJgEjADDNIkJSADOq1KFSADi7fN9SAAFIAFIszSJDpt4AAKYA50NbQQ/KQ5tpVMpDeXcdUwADJAAwzSJEVADTKOPjykQmEbXKQ0cbyboGNiOMISYAIEWm4gEDRwQzOfCUVgE3UfOkVgEDJAAwzSJGUgEAKgICUgEA8gKWQ2Y2QMpEGLJwJgAQR14AMGxvaAcCAowH8gUxgEDKQu6fQcpDP3RcykQiYukBpyQAQCzNIkiLAUN2ZGF2Qw4BAwmXQzC7CMpDLYqYMwABowQCKABALM0iSQ8AgHDFr2rEjWVrawACExYBOAA7XlmiOAAEKQCjzSJKqMO6dsSbcnAH9QlsS+fKQzC7BMpDhUD7ykM+ryDKRCKUOAEmAFPNIkuZEvYAARoKAH0JmEP1Ux3KQ68s4ygAEEwoABA28gIydCpcIghwQ313xMpEEgwgBHYA8wDNIk2tcG9za3l0bnV0w72kFTOGzjGHADeogUeHAAorAKLNIk6ZDcpCXx0C1gFHQvfo/CoCDC0AsE+oxI1sZW7Fr22UuQEzqarzZAA3ura5ZAAFJgAwzSJQKACCjDoeykLXexBRJphC82NIykQz05coABBRXQIBqwgyDEx0DQOYQxl5gMpEK+GgKAAQUq8A19RI18pCk0hgykMLcw2QIgdQAJFTrMWZw61kw63gEAEMBAErCvgFL/P0ykPSurXKQz3oEMpEIsX8Aa0qAEAszSJUiwAzlFzviwABPwEFiwAMLQAzVZkRiBn9Aw8zuspC5t/6ykQR6pzKQ4CqyFoApVasa29udHJvbG6VADDURv9DAWcIykPxt9WVAAkqADDNIleUADKqDn31KgLxFgWUAAssABBYkwDX64auykQPAmzKQyHrrJMACywAFlmxDDDEm5SsAQDNFgEsA0dEB5RVkQAIKQAwzSJakAABDBEBfAY34dW9kAAKKwAQW8sGMypyBY8A20yHt8pEEbjYykOBDlArABBcigaD7ju5ykPX3p2VDYvfPDPKQ8VDzSsAcl2rc3Byw6GVGADfAQK0DoIkUzTKQsZUuSIEWEQl3/ABKQAwzSJeuQAw42LyuQATaAYMAMATAO0TCysAEF+5ADNO2xG5ADh0Cy+5AAd/AMDNImCob3Jnw6Fuxa9VEgGfJgGLAAFxIwGtBAGLAAUmADDNImFsATOeb5EYAzewpBgYAxSpTgBALs0iYrEA1/yQnMpDCsAsykQHYpGxAAdRABBjGQPXPQsAykLj5MDKQqjluk8aBVEAQDvNImRRADKhJYcJEgE8GJZC/j7YykQyeCUpAEAszSJlKQAzR+ECawM4Z6UyawMEowAwzSJmKAEzdl6JcAI3iYQnKAEIUQBgZ6nDunJvWA0RqV8FEFT8AgEeGjd/qhyyAQYnAILNImilc2F6YjEIAZoHATAAMJMzQjYDEAS1BDE/AaYjAKEszSJppWRvc3VkXQDX4ElzykMixujKQ+/IBC0AAiMA080iaqtzcGxhY2Vuw70AFTDyffoyABPs+gKnL/P0ykQmQwMBrCkAtSzNImurb2RlcHNhOQACegKAFl8UykLSuraEAhEwQwUYASkAk80ibKxwcm9taaQFAaQAMgYHIDkAR0NFj4A5AAkqAKPNIm2oxI3DoXN0lgYAkwEBbwBHQ2bf+TYABSYARs0ibqsRBhGhawDScPDEykMVmdzKQ5P5ZkYBAYURCCkA480ib6x6YWppxaF0xJtuhg0zlSMUOQA3qUdsOQAJKgBgzSJwqHBsZw8ww62S2gIzwIYvNgA3z6E2NgAFJgAwzSJxKAAgeLAgCQAaBjeKrdUCAwcoAGBypnTEm21FK2MMykPQyuNYADDevSmuAXPoykQpjkYBJACwzSJzp29zb2LDoW0UBAIFAocU0szKQ/TRVC8AE6glAPABO80idJkSykMmkmDKQ4pbuKYR04HKQ48CbMpECr7KAacoADDNInUnAPcIgihoykNTm3TKQ47wFcpDXCHIykQbN44nAGF2pHR5dG9JBTP1+wF8ADf/RpN8AAEiADDNIndeA4DKNUnKQuJWoJMGF7awAwMkABB4EAX0CIkgn8pC5v1QykOSz7rKQwFyxMpEMeNPJAD3A3mZGcpDztsRykPdS3XKQ9iKK7sUAyQAwHqqdXbDoWTEm2rDrRgBsUJxt9TKQwelxMpCPA2XFNLQykQtC0wBKAAwzSJ7UgQw6GpriRoSqEUOQEQiYuoICRpYKgAQfMwAMAFiQ3wEEsiUDAZTBAlUAJJ9qXNvdWhybm4DBEJC2OvciQABnRIGiQAGJwAyzSJ+9CADURMAdwqXQwbetMpDa4TWuwAEJQAwzSJ/jgAzbREgjgAAwC8GjgAGJwCigKlrYXRlZ29yaRQQM23YMVkAN40AQlkABicAMM0igVsAAZEBAekAN5+YUvcrCCkAQoKqbmWDA6NsYZGZDMpCyvtu6QI3FxPR6wUHKADAzSKDqG5lZ25iZ2N6NAABpQXwFkHS34DKQ7hjX8pCFNaAykRI8pgBqm5lZ0BuYmcuY3rNIoShZ5GpAbBDPCbKRDy9dspCaLMB8gBAOn3KQpAsGAGiZynNIoVrDCBhkyoAMr6VcSoA8wBDA7PGykRAbEHKQo6d+AEkAPMFzSKGmRDKQobMWcpD6bJbykLUSNhmFGO0mbsBplAmABCHJgCDSW1MykOuZr4DFiK0N3oWBkwAsIiocG9sb8W+ZWuVPAEzRlS5hw83bEvnfAAFJgAwzSKJiw8zCq3VOyQ3MjFNOyQHKAAQiigA+AgNxmjKRCEH78pDM72XykQkIW7KQzh6SygAEIu6AzMgX2ObEABtC7REHVkkykNTm3ABqZ4AQCzNIowpAIAhJJzKQ+DIfLwMuJXKQ+VvMMpDvxDQUQCAjah2w71ub3PwC2MNykNvZHrTADiIvgLTAAQmADDNIo5aABCTGg/4Ax3t+spDn/vZykQgD5DKQ0jBwCgA9wOPmRfKQ8CGL8pEAN0CykPTHVJYMAV2AJDNIpClc3bDvW34AUND3S/1zgHi6ZUFykRACLnKQpG6OQEjAKLNIpGnb2JqZW1lLgAy64TXLgBHRADM9y4ABCUAUc0ikqhw8xYCMQAB4QF0RDoHCspCxrsBZEKtnsIBqSYAcTrNIpOndGHWBxCX4wEzAu6NBCw3JQQ/IBkTqCUAQC7NIpSHAtf/qETKRC/zfcpDJD8GIhkHKAABMwKEAJszykQYgSLFAQTiEgR1ADDNIpZPADGkPwbWGfgAykLp+IzKQ6ami8pD/dl1TwAQl7ICgqpwLMpD1e7L2wSXQ9yFUcpDx/qvTwAQmCcAMqjlu8QlR0Lm3/oCGQYnABCZZwsBmREyI4yXMQAHjxgSVBIBUM0imqFoqAHnQkAf48pEKVz4ykJ01BfpFXOiaCnNIpuutCIjxJtXCGENykO3nTpICAP5HJssdnfKQxcmJgEsADTNIpwCEQBXCGANykL+HdIZCRK12AYBdQABpA8GJwDgzSKdqnZ5a8OhesOhbnk1APcKQ9zNWMpEJa4tykP0bczKRCj55spDJRhqASgAQc0inqfZFSF6ZfoCMvo9QTMAAV0RkUQoyCLKQyXfe5YkACUAsjvNIp+ZEMpD3x/GSwRHQ/LhgksEBE0Ao80ioJkRykPUqogRAjfnpTMBGgYnAIGhqXBlbnppapwIBPQEgCKUrspCsKUC6xB28MpDMYA9AScAsM0ioqZ2xa/EjWmRnAIQO5EiADEAR0NRLmsxAAMkAPAAzSKjqmplZG5vdGvDoW2SMgAQfkwBATIAM5kCt1YBRzC5LAEoADDNIqSBAgGBBTMfF6cqA4oiMZzKQ0A5kSoAsaWva29uc29saWRhlCgClgMzoF9jZQA3w57ClwAMLQCgzSKmpWNlbGt1k5sAM8ZVpTYAN9OA2jYAAiMAMM0ip3wBAQUs9QMIzvjKQ3vKeMpEC+h2ykOMrxIlABCoegEy7ju5tBkC0wEFtBkRpm0AUCzNIqmuzTN0ZHJ1xb5lbnoEM9mz2IAAN/iw+IAACywA0c0iqql6dmzDocWhxaW5AAC9EkJEHuXjmiUHVAgFJwBAOs0iq+MAAFkA9gVD2vgbykQD5gDKQ+GPjcpDwvBzAVEAMM0irOcAM/hNb7IoASkAiYZ8FMpEDwH2KQDQratwcsWvbcSbcm7DvYkAIEJiNimHDjvRykLV00glDyarUCkAMM0irt4BgkyJj8pEB6VMshqbRAtTocpDjdi/KwAQr7UAAGUCQ0OLhWZTCJiSf3TKRAkARgF/ANDNIrCtcMWZZXBvxI10UwEBkAAy3AgfkAACOwUGSBAJKwAwzSKxkgAQw/EHAJIAR0MVha+SAApYADDNIrKUAAH/CwGUAICUXO7KQ5Ib6ucBHQtaACCzppIAIWV0ygUzKB6qjwA3QnUUtQ8DJAAwzSK0WwAAXRgBGgFHQzFqO4gABSYAELWuAPAIbpuRykPbW6TKQq2Mb8pD4fIpykPCjddPCABwADDNIrZMADOVhpynADejd/anAAVMABC3JgAQaeQZM2rc9BIOhnNjSMpEFWcuTAAQuMIF8QN36PzKQ4CrtMpCs72XykOGGIykEQYmABC5OQLxA/z0JcpDPFvEykQFD63KQ0pOCGotAMEIApgA07qtemFtxJtzdG5hbmPzBzNFj4AZATeCiwQZAQorADDNIruuADM0gs+oATdwK4sgAQwtABC8LQAA+xUCPAI3xY6UAQEMLQBRvaMzMDGhBNCisdHKRAgIXspDrScQXwASoJkCgKQzMDEuzSK+VgAzc0QfWh6AgDeqykM+ryC5AyA4AUUAkM0iv6duYWJ5dPANYQ3KQvAps68cA9kBBSYvBCUAkc0iwKp2bGFzdMQSAYMAAY0WATMAAJ0LBjMABygAMM0iwYkAM37jCyoAAOoBDyoABIHCpmFrY2nDrf4HAOMmAo8AAa0DBVwAAyQAMM0iw1gAAfwgiNr4G8pDuxlVXgIEJgAwxJkNyQqy18pD1GGWykMFQeeOAmJDySRcAacmAEA7zSLFEwIyrrRFTAQCTQAFTAQFcwAQxl8C0tjr3MpDcpw8ykMIWnowAEdEEhvqTQCgx6dwb2TDrWx5lKMA8woy9oXKQ+5ZD8pDU4HGykP1tqbKQ67JWgGoJQBALs0iyCgAg15ZospDxtEDLQGIzi6ZykPWUWcoADLJmRL6FPQFQ7sxLMpDHtMYykO/1+DKQ+SoIAF1ADDNIsonAACeG0NDB6XASBaHEPMoykQuAzYnAMDLqmptZW5vdml0w6HPAQHpCQGrA0dDFMB2TQEHKAAwzSLMBAEyyvtu+gBHQxcT0SoBCSoAkM2naG9kbm90YacJIUMXgi53W6TKQ0Ahu10ABCUAMM0izgYBAaIpAdEBAbAEBS8EBicA9wPPmQ/KQvfo/MpEM9OWykMfmFJsCgYnABDQqAABawr3Az3nI8pDI3f2ykRAnY/KQo0ThicAENH5ATMZZVTPADdBr9zPAAYnABDSJwABRAMAbAYCJRYFIAIGJwBy06l2eWRhbowXYw3KQ5XpOM4AN62KmM4ABicAMM0i1FsAABYDAlsAASkABVsACCkAodWob2Jkb2JuxJtcAAF+AgHVAgGqHQG4AQDVAgUmADDNItZbADMKrdWwAtg1SeDKQ3/LHMpEEk05KACx16lwb3N0dXB1amVbADNCdRVbADdyfuZbAAYnADDNIthcAAETGwEMAzd00GhcAAgpAEDZqG5lFgEAEA8EZQKIxzSLykMOjXjnAgQmAGLNItqjYW63CTNNTsgtADdbQQ4tAAAhAObNItuvdnltxJtuaXRlbHQBAI8QcEOzcPnKQ0qmApy6ahzKQ+oV5AEtADDNItwjAhD3LgZQPFvIykPICZ9DSxUcykQferkvAACz3atkbHVob3Bpc2UABTNQZ1trADeGCAxrAAgpADDNIt4qAQA6BgJnABCAsScFZwAKKwBA36pwb+MBBUECEJc2AzKzDXGvFadDugd/ykPqeIEBKAAwzSLgYQAzjvAVyAA3qg59YQAJKgBW4ahjZW4rATO2EAXAABHKKwEEXgAFJgAwzSLiXAAzqzc+vQA3v1yCXAAHKACE46lwYXDDrXIbATPM60BbADfjYvJbAAYnADDNIuRcABDApC8BGQE31jbRXAAIKQCk5ax2eXpuYcSNZToLAnsVM6zadXghmbNw+spD8Q8GASoAQc0i5qZpCRB1ewIBcyMBNABHQyaSYDQAAyQAss0i56t6YWtsw6FkiyJiDcpDieewZwBHQ6PbfjMAF6wpAOAszSLoqWluZm9ybWFjaUEDQkJ7BT7PCEdC64auCgokqkknAEAszSLpfwL1Cnfo/MpC9PFwykLdkpDKQwhs1MpEMCTLAakqAIPNIuqnZG9wbPwMAnIFAWYKNzhic1wABCUAkM0i66Vww61zbYoAAjIfAC4AAuomBQAKEaYjAPYQLs0i7JkXykOL14LKQ2JWoMpDmWY/ykNwSOTKRBYtxyYAUe2tcm96AxwjxJuJAJNCNtnZykOFUmhMFJqL6O7KRAxLiQErAPAAzSLuqmthdGVnb3Jpw62R5AUBogOHhO7gykMuUag5AAcoAEfNIu+sfwkBDgQCmw8zT7vQ/ATwBVqVgMpEG5qgAaxaYW3Em3N0bmFuLwFR8KMyOTn9AAH/CDBRSBh1AxIzvB9QRBvMZQEhADDNIvEnB/MIwzwmykO1YMvKQ8nRwcpDuaP3ykPq3AkjAILyqMWhaXLFobkAAoEAM0KOxAEHwkyhZMpEHxenAajFoCYA0s0i86Fuk5kNykI57r3SHEdCXx0CIxtgom4pzSL0BgHwD4qt1cpCTKbwykOSCZXKQoPGIMpEQcc8AaJOJs0i9RwCAWQTM8IrOrcVBfowAUQAgPamb2RtxJtu6QACBBEBbgABtRAFQB0DJAAwzSL3lAD2CI6LoMpClNLIykLPoiLKQq2icMpEPIuyJgAg+KzuDSJ6bsIGAKwBQkLtESBaAEdDLMOHWgAJKgChzSL5pmZ1bmtjZTQAAIcQQ0L+PthVEwCYAFNELyzjASQAoM0i+qp2em5pa2znBAAyAOdDRMhvykL8sLDKQ3TQaDIABygAh80i+6tzamVknQBDQ4kgnzcAN6XLUDcACCkARc0i/Ks9EANvADOnV5k4AAF+BAWhAAgpAJbNIv2qYsO9dmGmADDYiis3APcCuMpD7p5WykMLhWjKRC9epgEoAEHNIv6nJwMhxa9qADPwK4sLATf+HOUzAAQlADTNIv8ZFyHEmzIAgijj48pC4+TITjgBPABWRDJ4JQEnAKTNIwCpbmVtdXNlpgSC7ju5ykLgyHjlAwFJAQFNNgYnAIDNIwGkYsO9dC4CQ0QC7hcvANIHlFbKQvsmSMpEMts3IgCjzSMCmRnKQ6e7IqEPM7CkFyASNDJHTSQAkAOndXZlZGVueVEAAeMSQkLH/JCPEbNC4lagykQ19SwBqCUAsyzNIwSZF8pDPQknqQzkZVHYykQPAmvKQ4Z7KQFNAMHNIwWpamVzdGxpxb6KCENCttYqWgA39+j8WgAGJwAwzSMGsAABiCD0Bus/kcpDzbFkykPyOZ/KQ7JGYQGpSlAAM80jB5AAAs4DkkMr/k7KQsmKqKQiBlwABSYA4M0jCKl1bW/Fvm5pbG+RtAMzVQ4QMwAADAoGMwAGJwCxzSMJp3pqaXN0aXQyADKBxODBAAE6GgYyAAQlAPIBzSMKrWtvbmtyw6l0bsOtaGgABfcAAScgBjYACisAQc0jC6ZtAhFhawDT1dQ1ykLGbmjKQ+I5ReEBQzYm8QEkAHDNIwypdGFrmykDZgAAmgcCMQA3+XccMQAGJwDWzSMNrnN0YXR1dMOhckADALoJAochANcIBkkECywAcc0jDqMzNjWdADOq1KEzADezWg4zAAAhAPkezSMPrG5hdnJob3ZhbsOpbZKZDspC/I+wykQ4FzjKQ0AhuspEOv7yykK6CGwBKgAwzSMQKQUy80X2RQcBkAAGRQcorihXAMApzSMRq3JvemTEm2wFAjKTmQ7BAEJEN+V06wqoRDswt8pCuHpLASkAMM0jEpIAglK6tspENMt/8AabRDezr8pC1GKCKwAQE9UIAT0fANYHR0N1l3mRAAorANQUrnZ5cG/FmcOhZMOhkQAzlek4kQA3sc3FkQALLAAwzSMVvwAwG7iulAASgF0OATgATkLS1GAuABAWlwDXl3ZuykLzY1DKQ7L2hpcADS4AwRevcMWZw61zbHXFoS8KEJFtAABhAgFjAEdD8n36mwAMLQBBzSMYq0AAMXBhZBAKYg7KQ/Onp9cAR0QGB5bPAQgpAPIFzSMZmRjKQ76WXcpDQQJ8ykPXYH7xB0tEHlEMKwCwGql2w71zbGVka3VhAAFzCfYFRC40+spC0SyUykQxgD3KQwL/DQEnADDNIxuFBPkI26OqykQAqz7KQ/LhgcpEBChFykOcL3cpAGEcpGJ1ZGX1AAArCgFYAAK+BAVYAAEiAHDNIx2qcm966A4xdXRvMAAzP1yCMAAAfggGiAAHKABBzSMeqPYBMW7DqTQAM4HE4DQAAMYLpUQxTu7KQwPERwEmAHTNIx+mdmFsMAAzkH1KMAA3nah/MAAhplYkAKDNIyCoaHJvbWFkVAZjDspDnzW2MAAAfQMGMAAFJgBQzSMhoXAQA5JCT55zykQnbLCaCvABRCrpt8pDHVkkAaJwKc0jIm0DAScNhz3oEMpCbpuSygwBIgAyI5kSIgBDRDQFW5Ic8AY1khrKQuVvMAGiUC7NIyStZGxvdWjnDEDDvWNodQDgQzSCz8pEJ9A4ykN4sAz1GxK2dQAKKwD9D80jJZkSykMGzjHKQ3QqXMpDNILQykN+PPzKRBKwwS0AECYtAAC+AUJDXnUguwVBQ2fCiKUqDS0AUCepesWv6gQga3kyAQJOAjMkhIBOAgARAVZDK00/AScAYM0jKKl6YaAhMHRrdcYAkkLzRfbKRCRTMvcIAUUBAzQABCcA9wXNIymZDspDd+rTykQhB+/KQ49TnbwcCCkAECq+ANddkpDKRDNwhMpDdyPCSQEIKQCAK6Vrb25jaZRZADMrNz6CAOJHG8rKRCeedMpDKoYvASMAMM0jLCUAM5x+0n4AN6mq834ABCUA9Q0tmRHKQzCjK8pEPYQRykNMh7fKREDPVMpCi4VlSgAQLp8A01my7cpCzKNAykNqv56BCDU2JvElACEvrAYEEHJaATBreZV9AAA6QwIkATemLtiiAAkqADDNIzAsAADVCvAHRAgIXspDuSmEykQLIlLKQ447WwGsUJwEA1YAMM0jMSwAAE4AQ0OxHaAJCIy27gLKQ+2R/iwAMjKZDw4DQ0PnXwJUD4zt9nTKQ7aJjCwAETMsAPwH+9rKQ4pbuspDtIO7ykOQLBrKRAop8ywAZDSnw7pieeUAM6uaxocBN70JKOUABCUAMM0jNbQA18fh7spECDoiykPXxAfBFTGnw5pMADDNIzYnAAGYDAHbANfZs9nKQ7aKecpD7fWHJwAQN6oAAckMh+fCispD0x1R1gAGJwAQOCcAM8QCStEAwNPkY8pDkI+iykQJ+JwABHUAcTmqb3ByYXb3BQFaBTOtjG8xAgB7FAavAgcoADDNIzr5AwCkCQKoHdoe0xnKRB2K6MpDUtRgKgAxO6hvwScwZWuR3wAQPpUgAQ0DN2bf+Y8CBSYAoM0jPKp6dsO9xaG1BxCZNAAz5nxyNAA3+E1wNAAHKAAwzSM9kgCDmvGdykN075QnEAUtBCWqWlIAMM0jPioA15x/vspDahXgykLMiY9cGAkqABA/KgABVAAwXzwwKgC6kMpDaVCsykQX69UqABBAKgABVAAwVGKEKgC6j8pDXa/sykQa1AUqABVBKgAzPq8gKgCKRzV0ykQgcqMqABBCKgAyvQsAIAyRQvG31MpC+AoAdR8mAaskAWMszSNDmRN5IDMyRtcnBoo0BVrKQvHVKlUAEEQqAPoIzneJykQyFRPKQ9lQUMpEM6JIykL07b0qAIBFqnNuw63FvocBEJeHATL/RpOHAUhECL4ChwEGKAAwzSNGtQAy0SyUhwFHQwVB54cBJqwoKwBAKc0jRywAAJwOAYkBAiwABeUZCywAEEgsAAFYAAHfBQFYAIxoiZzKRBgdmSwAFUksAIdUYoTKQwR61o0BCywAEEraBDINxmhlAUdDJQQ/ZQEHAgEwzSNLOgEzp1eZOgEysWo7kxZ1QvNjSwGqUywBsM0jTKfDunJva8WvpgUCUAMwGqK4cxkQsm4yg63KQ1INTwGoJQBALM0jTYUA0JnI3MpEExRJykOjFVkEARAtDgEkSwFNADDNI04nAIMCJ3zKQ8sVGrYXh8+648pD1MUdJwAQTycAM3TQaCcAP4O0sicAAiJQqMsIIWxhmQPyA2uE18pEGnDzykOMnabKRB28rKcAFKkmAJEszSNRpG5laG3WAAEJAfANABZnykLfILLKRALM1MpDnuZZAaVOZWhtLs0jUkMLACUAIEOg1A0B7hKFpkMDykP+PP0lADJTmQ82A/UERCXf8cpC0rq1ykQoZQ/KQydrxCUAEFTPAIM1SeDKQ5U2VCkaoJncHMpEBVHyAaWRAFEszSNVpR8KEJN2ABDlbQ4AmwBHQwYHIJsAEaYjAEAuzSNWJgAy48dnnABHQwR615wABSYAEFedAIPXYWrKRCWuLVwYBZ0ABSYAEFivI0F6a3VtFQjnQwhaespD/8oxykMtiph8AAUmAPIAzSNZmQ7KQweTaspDoHOOKAAGGgEHKAAQWsAFAO4BAYAAR0MoHqqAAAcoAJBbp3bDvXZvamX9AAIlFIf/ZqnKQ1UOEIEABCUAMM0jXIAAgjedOspDoBAGSQyXQ6XgZ8pD/p+ZJwAQXf8AANIEQ0QjKYScAYclfN7KQzMMhicAU16rb2NlkxcQoYIAkkKr/k7KQ/Tvlb0AxkP6v/bKQ6nACgGrTykAMM0jX4QBASsA+wOVNlbKQwFiRMpDmqMuykQE7mkrABVgJgIAlQIgQvaCLIsgQVTKQ0f6rysAoWGoZ29vZHdpbGyLAIKqcCzKQ+/mRasGApUAY6+QawGoRyYAMM0jYogAI6jl7QcB1QmYQ5TSzspEB9aZKAAQY4UA154KMMpEGwXKykLoamzxBgdQAGBko2RubZlVAAGCBjLpsluyAPACQ+8gIMpDtV/gAaNETk3NI2WGAYIQGcLKQ+SpC7AaAS0AQ0O6zaUjABBmIwCCMWo7ykPfPDM1E5ND5EWDykPAOn0jABBnaQAwzImP5AfzAbjKQvTQZ8pDj8iQykQKW7gjABBoRgABaQDzA4QovMpDIrK9ykOJlZTKRA11NiMAEGkjANIlBD/KQ313xMpDOSmELQBDRBAroiMAEGr/ADHBrgVPC/MAykLp+I3KRBrUfMpDXa4SIwAQa7ACMwnmxLsEARMIgxgeD8pDaIfCIwAQbEYAgJx/vspEEF1nUAARBMwLACIGE/0jAFFtozcyNpEEgrEGs8pD2c5uEAqgQ951IspDxgreASEAM80jblcIMGt5lAQBAJoBQkO8vXaaAQFGFXFD4lTGAahPfQgAXgkQb30A+AiTMlXKQ5X8espC3yCyykObaVLKRASLVygAMnCZEh4EQEQg1isFCcUOykQi98DKQz0g/gF2ADDNI3EoAIDiOUXKRB4fvigAFw2XAgcoABByDABgYXZuw6GSqgABbAKHfj0AykLun0JoAQCqAAEmADDNI3OqAAHSADMxgEDkFYE7lLTKRCNa06oAAygAoXSocG9sb8W+a2HuAgCRDAFaAEhDGvN1WgAEJgAwzSN1WgAAvQEBWgBCQxZMwY0ZSEQjKQ4oABB23ACCpD8GykQ+e/oEH8NEQDp+ykKQLBgBqFB2AHDNI3ejMjEw1wBCQ5MzQU8BQkObVhHbBFBEAgY5ASEAMM0jeGICASMA8wNynEDKQ5ryicpDfLC4ykQTE9IjAFB5ozE2N8gAAbZIQ0ObzNrdCwCmBFBEAjf9ASEAMM0jeksAM7L2hRUO07nvqMpDe+mkykQTRZcjABB7IwABQi6A+yN+ykPYJqOUBWMyykOktc4jAFF8ozIzOGcCM+6eVigAMPZdnjgGcGjKQ6RTMQEhAHHNI32jMzQ0KACD0AS+ykPaMfdQAAaPArAzNDTNI36jMTcwkgIDg2VR2MpEDab6STIwD8iQ/Rgg3wEhAPAFzSN/mRLKQ8OewspD0IHyykPKNUm+BxAeoQcT4iMAYICjNjQwkUsA8AmEGDrKQ9IOPMpDi3P5ykPWtPDKQ83LEAEhAHHNI4GjMDkzKADYjQBDykPRq5/KQ5S/iygA8AMwOTPNI4KqdW3Em2xlY2vDoZMAAoOeCjDKQ9d8ADICBRopJapVKAAwzSODKgAyn5hRZwEBfQoHTwsIKgAQhCYQAOoH+gREMCVCykL36PzKRDJ4nMpC/jskKgBxhaVkw61sYYUAACcAAYUAR0MNAS+FAAIjADDNI4aAAAElAAHnATAMOh4mBBH8MAQFJQAQh3sAAToUAWAqAKgUQkQyeJt7AAQlAFKIp2plaswUQA/KQyueBmDL2z/KQ0NCDZTRq6DKQ9LUYAElAIDNI4mjZGhtmX8A8BDEykjKQ8FkKspC64avykPGbmbKQ94RmgGjREhNzSOKowECniFQk8nKQx8sAYPBAY3KQ+N+cyMAEItGAPMI9l6JykO2JvDKQw9SscpDuzEsykPpTtQjABCMIwAQw4sAAAUMAVkFQENSDyjsBhM2IwAQjWkAggqt1cpDPSEAWQUBLQABMgwCjAAQjiMAAYIAAdgDNzSCz9gDAiMAEI8sAdfJbUzKRCUZVspC8CmzMhACIwCDkJkQykMNxmgKGLEhJJzKRCToCMpDNbcGAPUAEJFGANf7BT7KRB+sfspDEODUAikCIwBRkqM0MDNsAYCMnabKQ8bRA5gCwIrKQ8t3t8pD2QhJASEAcc0jk6M0MTkoAAHAAvAEu/dRykOT+WfKQ8CeBcpD4+H7ASEAYs0jlKM3OFAAARAD8ASwuhjKQ4sQccpDtcRVykPuu6sBIQBxzSOVozI4OFAAASgAM2lQrDgDALEgUEQVmPEBIQBizSOWozUyKAABoAABKAA4lYabKACINTI4zSOXozgoADNTm3AoADBdr+z9BiAFASEAU80jmKMziAMBzwgzxzSLahABZgJA2KTBASEAcc0jmaM3ODYjBDOrmsbwADizWg7wAPMSNzg2zSOamRLKQ+kyacpDqiOSykPvZHrKQ67KRspD9bW6IwBCm6M0NMMAMKxg6wgNYJjKQ7SDuzAMAz4NACEAcc0jnKM2MzcTAQGbAIhS1jjKQ7QgM8MAojYzN80jnaMwODUoAACbADMl4VQoAJAv8/TKRCZDAwEhAHDNI56jNjkwvwMCQSDwBMeYE8pD0x1SykPMPsfKQ9hBOQEhADDNI5+PAjPLXgqBDTnTgNtzAAAjABCgIwABRgAzJ22cIwCDMLsEykQmET9GAKGhqDMxMTIyMDIymwDwEOHVvcpDhVJoykP5dxzKQ4q/QMpEDOBgAaozMS4xMi4oAKHNI6Kpc2VzdGF22yITEEpLMhJNr5wjQEQVZy4lASZLAScAMM0jo/cC8AMaLGTKQ/1218pDRY+AykQB1OoeDBkrKQDwAqSua29uc29saWRvdmFub3WTOQDTl3ZuykQSG+rKQ774+vwIAGIACywAU80jpZkQXyr5BgIGrspC/h3SykQFIC3KQ5o/pQGuS1oAMM0jpi4Ag0+ec8pD90LvCgUx/RNQlEAOXADAp6l6w6F2xJtya3WWlQAz0fSRlQABPBEFlQAGJwAwzSOoKQAyH5hRkAABXwoGkAAIKQAQqSkAMxx/vqxZN0Gv3IsACCkA0qqZF8pCx+LbykOU0swMCgHIB0lEBFmTKQD5DauZF8pDV2FqykNVKZTKQ34d0spDYlagykQZqlgpAPkNrJkYykPJC5zKQ+s/kcpD3fYZykPxco7KQ7MNcikAgK2qbmVqdcW+vB8B+QEz6Ai8AgE3+j1CAgEHKAAwzSOu2gAyRlS5kwFHQ2kxfJMBCSoAIK+ojB5Ab3Rla14AIEK+xhIyDzO6vga0RBJNrspDf8lGAakmAEAszSOwXQAzngwITQKAs72WykQFUfG9DhkdKQAZsc8BIMOhYgCQQ5AZwspEDtCoOQATl8MCAGIACywAMM0jsmcAMu3YMcQAR0QH92jEAA0uAHOzp3BhdMWZJQEz3GnQZQAw6yI6LwGD68pDgEgrAaglAEA6zSO0iAIAYwcCHQMA1ycGHQMEKABULM0jtbAcA4FhxI1uw61ob8cAAFcDl0QIzvjKQ2Cs/JcuDS4AMM0jtokW0NAEvspEBnueykPtEgzUVG/OykORuGIwAAHQt6tuw6FjaG9kc2vDoZgGQ0PGVaXEAxDgbQAFpwAmq04pAHHNI7ijMzU4MAAAvQsC1wABbQAFMADxAaQzNTgszSO5p3RydXRub3YtADLunlZdAEhEAcTgBAESVCUAUS7NI7qnPh4hw6kxADNO2xEyAzdt2DG9AwQlALHNI7unesOtc2thdEkEM3ArizAAOIYICzAAAyUAMM0jvA4DgwhaespDbfWIsg0F+woETABSzSO9mRnfDENELQtNogIAmwlHQwhq+k4Agb6mc8OtZGxlrQABUQcB3wM3lek4fQADJAChzSO/psO6xI1lbNYBMyjj464OOD9cgcpTAiQAMM0jwMwBgCBfY8pEMFaQkAhi0MpEM6JJZhQDSgCjzSPBqG9wZXJhY44CAVkEh+lPwMpDaGxEVgAFJgAwzSPCWAAQNnFOAVgAN1wGSFgABygAocOoemFocm51dHmwADPBTFRaADjY7bRaAAQmADDNI8RaADO3/9dLCjDO2xFaAAMYFQVOAJHNI8WrZmluYW7kAhBtOwGTQrClAspD4xvV8QQBFwFIus2lASkAoc0jxqZkb3BhZHWQADMNxmgzADcyMU0zAAMkADDNI8eOAPYIXyCyykQUb0TKQ3sDZspEFyWwykNsaT4mAEbIrG5l8TkVkUQBh+K5OspDdyPCWgAYrSoAUinNI8mnewEgZZPgA4DtESDKQ9XuyxAGF1KNCwNSAcNlLs0jypkSykMTNC5ZHOQtipjKRDCIVMpDBt6xAU0AMM0jyycAg0lvJMpEEI8rDQ2HErDBykN+PP0nAKDMrHRyYW5zYWtjmQsBhADX+wU+ykPCKzrKQzVJ4P4kCSoAMM0jzeYA+Ao90DnKQ6fQOMpDfVbBykOuZr7KQ/YZQgGtVgBALM0jzkcBAX8b/AMXJbHKQ5JtHMpEGdwdykNhj41ZAJDPqXV6YXbFmWUQFfcBEMpDnUXjykPBx7LKQ7IwYJAABicA5M0j0K1zcMWZw616bsSbEAgBkQ4BOAA31KqIOAAKKwAwzSPRyQAzCSGL3QndP1yCykO0/UTKQ++CvC0AMtKZEQ4I+AhEGj+lykLGVLrKRBzETspDVe7KAa4qU4YAUM0j06dzCQEDkQABaCmHwWQqykPqXBaRABOoJQBALM0j1IwAAdgHAWkKN2YY6owABE0AMM0j1YYAAUMMAIYAR0MBYkOGAAYnAMDWqmLEm8W+bsO9Y2hLAQJrETK7k8k/BgJVAUfiuE4BKABgzSPXqXRyNQASrTUAApEJATUAAe4BARoCRuJUxgEnAILNI9ilb2JqZYcDASwJYLT9Q8pCnKsIBWcNAiMAQM0j2aoUAQJzAgFxAjDoamtEDGdUykMly1AxABarKABAOs0j2kMCAGYCAooDN5B9SooDB1MAMM0j2yoA+AiIvgLKRAP2gMpDm7iuykQGrWLKQ5clO1UAsSzNI9ymdnp0YWh1HgEBQAQAwwICvxOTtJqoykPv5VgBJADgzSPdqW5lemJ5dG7DqZKpAYCcHDbKQ6dssBsIEpY7AFZD9hlCAScAMM0j3o0AACsGArcANys3PbcACCkAAIMsQGNob3DmGQFeAAHAAgFeADfURv5eAAcoADDNI+BfADM0gs+gBDdczVdfAAkqAJHhp3NpdHVhY2VdADPsS+ddADf+gG5dAAQlADDNI+JkAgDMAUJEKfHOLhMCxwY3FNLMJwAk46lRASVllMIEEJQsBQHNAQVKFgWiAQDEBBDktgABmAHwAxGHFMpDrlC9ykQUPYDKQ3gJ/1gCApIEQGXNI+UpAPkIKzc+ykQG3rHKQ0+iI8pECZUeykORVcUpAPED5pkZykOSCZTKQ609EcpDqnEYCQcBEwcJKQBy56Zyb3pzYRAD10ltTMpDMLsEykKisOTbEwMkAFHNI+ihcRsCMkyJj8Ej8A5Ca4auykMIbNTKRDAkywGicSnNI+mremFwb8SNdLsBBi8A9gbAPUDKQr6VcspC3CHIykQ2u8cBq1opAOLNI+qrbmV1aHJhemVub4ICAIMbATgASEMjd/Y4AAcpAKLNI+uoenRyw6F0NQABayECNQA3RlS5NQAFJgDAzSPsqG5ieWVuYmdlnwDzC0OhJYfKQcZugMpDuMX7ykIU1oDKREjymAGqJgCQLWUhzSPtoXKSAwLyA0ltTMpEPVJMykJ01BfKREDPU5Ig9wiicinNI+6ZEspCM72XykLRSfDKQkM8Jo8gYaFSzSPvpfQRAEoA50OUv4rKRD0g/spDnOJbSgACIwD1D80j8JkYykP52qXKQ6x27MpEAZMbykOzcPrKQ/EPBiUAIvGmZRkzkZkR1QuHPO86ykOt7iBSABKnJABSLs0j8qifHSFpbDEAgjt83spENu2L9QylRDpqHMpCvq8gASYAcc0j86Zwb3YTBBMR8wAAXgdIQsfi2joJEVAkAEHNI/SlTggBLQCDT55zykQtPRGxFZIwVpDKQwelwQEjAODNI/WqdsO9em5hbW7DvTEAQ0Nf5esEVDeKrdUxAAcoADXNI/YlBBGhNQDQvpZdykQsqDrKQ9VwrDUAEo9mAAYnAMPNI/eqcG9zb3V6ZW57ATPhcyA1ADf7BFM1AAcoAPEFzSP4mRfKQxAZwspDECwcykNIqBQOJHbKRCrptwGrUgCjLM0j+adyb3p1bV4AAEYJQEQaDeGQChjkigYDJQAwzSP62wEwLxbhqR3wApfKQ1aaWspENx7aykLZCTUB/xwATABILM0j+3AHAE0MBP8DAV4AAf8DiRyS/8pDVrQEmwcA9QDQ/K9tZXppbsOhcm9kbs4IAT4AM4mEJ2sIN6Yu2D4ADC0A4c0j/apzdGFuZGFyZMWvOwAAHQMCOwDnyvtuykQcYTvKQ1d7FAEoAKPNI/6rdXByYXZlZQeyEcpDzCUbykQZqs7XDEJEHGE6NwAIKQCQzSP/p3Byw6F2NAdjEcpD42LyNAAw8I4nawADNAAEJQCgzSQApm3Fr8W+ZUoD4EL36PzKRBdXdMpDEaYMHQFz4MpDYMh8ASQAMM0kAboDASkd9gMR6pzKQxTAd8pEFKEIykN2e94mAHACqnNlc2t18AIRdIcA0JMzQcpEFvRiykOo5M83ARIcogkHKADhzSQDqmNoYXJha3RlcnU2ADPCEnk2ABDW2AEB+wBHYlTGASgA4M0kBKl2w71qaW1rb3WUuwMz20AiNQA37XSpNQAGJwBQzSQFmRJbDBFHUxjxAMpDeLAMykQVmPHKQ3KcOzcoAlAAMM0kBikAEBxuCDPLFRo4GwWQHwZ5AKLNJAeZGMpCgJsz8gZAQtwIIHoIA74UCCkAIQiqyglQcGFkxa9zAQF2DpdEFsKeykP+4/awABarKABALM0kCWAAg+VR2MpDrgM2xQuLtWDMykPvHzQrANIKo2tkeZOZEcpEAAZcWwBHRAO0sVsAACEAMM0kCzsDMyKyvVMANzhic58KAiMAEAwjANMDs8bKQ6cKFMpDFYWwLQAz9nzKIwCQDatzYW1vc3RhvQgQkR4CAa4EABQCR0K7fN7VDAgpAFDNJA6mb1YDAh8CMxcT0VECMjFqOz0AAlECAiQAQ80kD6q7CzFuw6k2ATOvemrkBzfAIqfkBwcoADDNJBAQAjNR86TlBzdzRB7lBwkqAIERpsSNbGVuecEAMm6bkfsR8wBCoSZzykQRuNjKQ4EOUAEkADLNJBJLGCBtaYsA4kJxt9TKRAx9TspCpcl4OQBDQ4YYjHAYUG1pzSQTFwEBVgAzCcbixQWHDEwAykOL6AEnACQUsX0UEHXOGAA8AAGQADKo5bthAAKVAwVhAA4vAEHNJBWroQ8gdG4+ABCXAAH4CRP5ZspEDEv/ykM2EPDKRA8CbMpDhnspASkAMM0kFisAM3o+LisAL44pKwAHEBcrAAC8CwJMATc8QhfOAApWABAYKwABJwv7AwmVHspDq/5OykQMGjzKQ4xLiYEAEBkrADOnuyJSCze4xfocEgpWABAaTwYARAX7BEP6v/bKQ87bEcpEAQ7GykOiYnRWABAbwQKwTIe3ykPXGHjKQ3lXFoveEobKQ8ZteisAIhyqABRQa2FtaZWNAAARAwI5ATdjAFY5AQcoADDNJB0qAN+PU53KRAwaO8pDpQUrKgAFEB4qADM90DkMATdobEQ3AQlUABAfKgAwrScQAQESz0wctkQL6HfKQ4yvEgGrpgBALs0kICsAM7nvqDYBAQsBigljzspDkbhiVQBSIatwb2SnAyC9bVcCQEOo5NC2ABM8+gcBihRIht6xASkAdM0kIqZ2bGlOBjPAhi8zADfPoTYzABKnJABULM0kI7DEAjBvdmFrABBpbAACwwIzCZUeXxQF/QINLgDQzSQkr3DFmWlkcnXFvvwGAgQDQ0N/qhtBADOaLGSEAABFAgwtAEHNJCWnSzMhw615AAABFENEBxB19hoAgANUQ5DyPQElALLNJCaodXbDoWTEm4sEMw9SsS8EMyjj43MARZFVxQEmAJLNJCemamVkbm+kBjOGCAwwADCSz7p9ARLPfQEDJABJzSQorhIBEamXAPoIRlhpykQEKETKQtRI18pEBxB0ykOWXxb3FwDDBIIpqHN0cmFuYUgBQ0NURv99DjB1l3l4AHWwykOWwp4BJgBEzSQqr3AAA0YEAHEA50OcftLKRAPFMspDta1otg4MLQCRzSQrpXBsbsSbNgABnwgBNgAz0x1SthVCl4jDASMAws0kLKp2bGFzdG7EmzsFIUPUoABQk27KQ+jgAgUxABarKABxLs0kLaNpY4QC8hlCi3MNykO8WtnKQtjr3MpDxBsMykPgZPQBo0lDTc0kLqhqYXJvbcOtMQwyieicuAvzAkLUSNjKQ7jd08pD66ItAahKJgBSzSQvmRaTAfgEQ6S2uspDmJ8vykOrTT/KQ/kywSgAczCicDGRmRKJATA7xY29B/EIMspEPbXVykKkUVoBpFAuMS7NJDGicDIoAINDPCbKRDlA5UkugDr+8spCughsKACGMi7NJDKicDMoADM2igMoAIA4ekvKQs4trSgA4DMuzSQzp3BlbsOtemWSfQABMAYBfQA3zhQBfQAip1AlADDNJDQnADCZZyttAPcBcMpCxMpIykLLFRjKRDjdXScA8AE1rXBvxI3DoXRlxI1uw62TNgCD3AgfykQ7k8n6AgXaAAorADDNJDbjCACmEgBUAAP2ApA7MLfKQrh6SwHGAABYDPwerXBvxI3DoXRlxI1uw63NJDeZEspDF9kKykQ2JvDKQzedOspEOHpKykLOLa0BLQD1GDioYmFua8OhY2iSmRLKQsyJj8pEOQ8hykMC7o3KRDswt8pCuHpLASYAMM0kOSgA+AjEykjKQqLG6MpC/I+xykK1YcDKRDuTyCgA0TqrZWt2aXZhbGVudHldANDaef3KRDZYtcpDEaYMlAASS5QACCkAMM0kO2AA+wjRLJTKQo0TiMpDDQEvykKfrljKRD5KNSsAYDyjcGVumjAA8hjBrgXKRDOiSMpC3yCyykQ1w97KQuPhDwGkcGVuLs0kPZkSykMbuK4kAEtDKnIFJABFLM0kPkgAMw4KDUgAhBBdZ8pDg8UySAAQP0gA9AiH997KQ9Xuy8pDj1OeykPaMffKQ8pOCSQAEEBIAPQIwCOTykPQ5I/KQt2SkMpD1SimykPPV1okABBBSADRiL4CykN/BBDKQ4+3JWcAAXEABCQAEEJIAPQIz6IiykM+ryDKQu0RH8pDRzV0ykQgcqMkABBDJAD0COuGrspDKPnoykMEetbKQzGAQMpEJd/wJAAQRCQAILhkbAHAMVjKQtXTSMpC4Mh4HgIU8SQAEEWQAAAzAgEkAE5DJctQJADwAEascHJvc3TFmWVka8WvlVYAM+I5RVIBNxP5ZlIBCSoAMM0kRywA1/Aps8pDPegMykMa83XKAAssABBIigDXBgcgykMoNKzKQyjj49IACYIAMM0kSSwA/AhLwn7KQuJWoMpDcCuMykL2f5DKRDNwDiwAEEqEADPY69ziADcPUrHiAAssACZLrLoCIMWvuwJAQyzDh1cAaITKQ1EubOoACCoAMM0kTJIAMydXmWYAOEyHt2YACiwA4E2sbmVwZW7Em8W+bsOtZgABLAL5BUQuNPrKQxDg08pEMFaQykMHpcEBKgAwzSROZgD8CCUEP8pEEI8rykNHG8rKRBLihcpDfXXsLABQT6NhMTZdAOdDUfOkykQuA6zKQ2n4jF0AsKdBLjEuNi4pzSRQJAHyCkM8JspEESQCykKGzFnKRBMUSspDfK7cAaYnAODNJFGpZGxvdWhuZWhtkTEAAKsDQ0Qrfo61AKEt0ejKQxG4YgGrJwAQLigAoC7NJFKlaG1tYWoyAENDGKAbMgA3L93yMgDxCKZobS5tYWrNJFOsdW1vxZlvdsOhbsOtNAD5CWFyNcpEK0zKykOCKGjKRC2gJMpDEn9yASoAwc0kVKhvY2XFiHJvejYAM4NRKTYAN5IJlDYAEaomAMEucm96Ls0kVaNuYWIvADOWTMEvAPQInUXkykQtbtbKQxNEqwGkbmFiLs0kVqPCADOeb5EpADelBSwpAAAhAIDNJFekYTExMVIA8AtCRlhpykQpKzTKQpTAdspEKum4ykMdWSQBqE4BAAIAMM0kWC4AFjIuAPQDJnTHykKTMlXKRCgzSspDKDLVLgChMi7NJFmkZGFyeS4AM6Kw5S4A8Ae+lXLKRCiWXcpDJqaLAaREYXJ5zSRaWAARMyoAAYYA8gMj76nKQo6LoMpEJa4sykMyR037AcExLjPNJFulb2RwaXMuANCkPwbKRCOMl8pCxlS5LgASLS4AIKVPIwAwzSRcWQARNCsAAVkAMyE5PbEAhCLGcspDPeY3sQDDNC7NJF2tesO6xI10zQEAiwICugD4BiDWK8pC4KskykQi98DKQz0g/gGtWisAMM0kXmACg5+YUcpEHh++kwWNIEFUykNH+q8tACFfrNUBgG92YWNpbXWRJAMyEzQuaABHQz9cgmgACSoAwM0kYKhyb3pkw61sdZ4A50NA6MzKRCCkZspDV2FqNgAFJgAwzSRhXgABKAAAmQACKAAFmQAHKACiYqluYWJ5dMOpbVsAEF+dBgFbADd/qhtbAAYnADDNJGNcAAEpADMd7fopAAVcAAgpABBkiAEQNekAAogBMx6C0YgBBS8AA2cCczUuzSRlo2EOAgHiAzMZR0biA4IbBcrKQ1zo2eIDczMuzSRmo2HgAQErAPAFFpDaykKDs8bKRBhPXspDZ8KKAaW/AmM0zSRno2GCAAEqADMT2m4qAIIVyrbKQ3HVKioAcjXNJGijYTITA4NAH+PKRAjO+H8AgArwjspDjp7jfwARMhEDJWmtyQEjw63KATMSbRxsAQHKAQYFAgkrALDNJGqmem3Em25hnjoC8QuhJnPKRBuaoMpCzhQBykQdiujKQ1LUYAGmWiQANc0kayYAiAidNMpCzImQkAAEJgAVbCYA9gMF5sjKQsr7bspECDoiykOUC7wmABBtJgAB2QIzA2GqJgCGBbUEykOZFfgmABVuJgAzAKs+JgCGAszUykOe5lkmABBvJgCDngowykP76aMmAIYAefDKQ6OMISYAEHAmAADkAEJD9nzKJgCWQ/sjfspDqVyCJgAVcSYAM/EP8iYAhvW2pspDrslaJgAVciYAM+ujGSYAhu/mRcpDtJm7JgAQcyYAAOQA9wND5pjcykLJbU3KQ+rcCMpDuaPkABB0JgABmAAz4SwFTACG5W8wykO/ENBMABB1JgCDnH++ykPbvywmAIbgZeDKQ8QaICYAFXYmADDWUlNyALZMykPalX/KQ8nqgSYA8w53mRPKQ0cbycpD4lWyykNaef3KQ+Y1VcpDvkqrARICoM0keKZyZXplcnYyA/MKQz3QOcpEG2lSykNTgcbKRB1ZJMpDU5twASQAwM0keahkaXZpZGVuZDAA50LcCB/KRBX8BMpDCq3VCgMFJgDBzSR6qHbDvWppbWthRwQzRY+AMgD0AWCs/MpEGB4QykNoh8IBqSgnAPIAzSR7mRLKQvG31MpDxgreRglAQ8pOClUKGfYpAIF8pmludmVzdFoAM2MAVmIDN3iwDFoAEqckAPcGLs0kfZkSykMWTMHKQ8WnVspDK/5OWAAGJwBDfq12eXIFQWFuw6npAADfAfgHRBN3XMpC6fiNykQVmPLKQ3KcOwGtVisA0c0kf7FrYXBpdGFsaXo+ABK9Qgz+CkN7A2bKRBNFl8pDmJ8vykQVZy3KQ3NjSwEvADDNJICnAP8IO3zeykPLFRrKQ3J+5spDz7rjykPUxR0xAALQgatwxZnDrXBhZG7DqQwBAWgCQkQQwO/dCUJEExRJrwgmq1ApAFPNJIKZGPYLhyzZ/8pDVppaAQkIVABxzSSDo3Rva94KM+PHZwwM4Pfo/MpEECwYykOEJ88BIQAwzSSEuwEAvwYC5ws39NBo5wsCIwAQhSMAADwAQ0O1xFTWCoO6ahzKQ+oV5EYAFYYjAPMDhO7gykMFQefKQ4mVlMpEDXU2IwAQhyMAAF8A8wRC+ZgoykMDs8bKQwbetMpEMIhTIwBgiKRwcm92EAEBHwBARA4KDU0CF2e1ABClIgBALs0kiXMBMgInfLcAR0MSbRy3AAQlACKKqEYFIG1pEwKTQ2YY6cpEDdi+fAkFCQEFJgCBzSSLpHByYWMuAAF0CQEuAPAAi3P5ykQP+lTKQ4SLVwGlIgBRLs0kjKk5AlDDoWx1l40A14ydpspEDab6ykOZZj8wAAYnADDNJI0pAAGHADALIlIUB7kaykQNQ+jKQ4n4LykAEI4pAPADGixkykNIwcTKQzO9l8pDUtY4/QUZcikAEI8pABBxegPRPegQykOGzjDKQ0ZuaJ4HJQGqogBALM0kkCoAAUIDMDMOYNcDuYHKQzxbyMpEIykOUwAQkYYE8iJw8MTKRD5Kq8pDk5bJykRBxzzKQoPGHgGpS0FQSVTDgUxVzSSSmRPKQsTKSMpEIZzF3AGZRCOMlspDOs2lUgBBk6NtaWULQ0OdReMlATej234lAQAhAEjNJJSuSwwgY2iIAQEzApNEC1OgykMkPwY9AEuJMgsBLACwzSSVp3Nsb8W+ZWs3AENDJpJgZgEwPQkniAJ0rMpDiZSnASUAQM0klqvKAXFvdm7DrWhvNAABlAcBNAA3ZIygNAAIKQBxzSSXo2FrdDAAMmSMn3MH8ABDbp9BykQKvsrKQ48CbAEhAEHNJJinMQowxa+SegEBUQGHCJ00ykN+4wosAAQlADDNJJknANchJJzKRAB578pDLxbhVAcGJwBhmqTEjWFzgAAzgDeqVAA3hmqoVAABIgCBzSSbpHJvemwqADOHMM0qAPAAjinwykQKjXzKQ49lCAGlIgCALs0knKpkb2iOBEC9Y2iTiACDkgmUykQIa3CpAQUxAAcoAKPNJJ2ZEspC9l6JsgA3HtMYsgAJKgAByAgAKgBCQ+DIfCoABkwHCSoAV5+kYTIxYgmDBhiMykKUwHaOADCTqR+WCwBiCQBkCWCgpGEyMTLjAOdCQB/jykQDk27KQpGn5LQIAy4A9QIyLs0koarEjWFzb3bDqWhvkrwAMgMwXM0Pp0QFg7bKQ5l4lQEoADTNJKIqAEND5jVUlgMFLggJKgAQo44AAp0KAY4AhwDdAspCjQEvFgESp44AdjPNJKSjYTK6AJBD/E0rykKFQedMAQQiCQAsAAC4AGClqmFrdGmpAgIUA0BDMWo7KABn78pDT6IiXgAHKAD1BM0kpq5rcsOhdGtvZG9iw71jaJXIADP7hhshA5sASCzKQ6PvqQEsADXNJKcuAACWCUdDJ1eZlgkNLgAVqC4AM/CsaS4AjvVTHcpDryzjXAAVqS4AM+ujGS4AjvBI4cpDtDcfLgAQqpACMQbOMdkI/gDKQzL2hspDXa/sykQa1AUuAHOrrHBhc2l2ewMAGgJDQ4O0sfQA8QCUv4rKQ//KMspDpLXOAa0qABMuKwBAzSSsqB8CABIDATcAM5XpODcAAKwEBjcAAfMBAHQPg2wuzSStpGEyEQyCQzwmykP24FOvApJD+r/2ykOpwAqvAgCxAjDNJK4uAAf1AYfx1hbKQpMyVS0BAa8CAAIAgc0kr6QzNTg3jADxFsISecpEON1dykPKNUnKRDr+88pCughsAaUzLjU4N80ksKM4MTgqADPEZdPiEQEqAJA1khrKQuVvMAEhAGHNJLGjMjDpDENDxAJK4AgBKACQFTXfykN0KIQBIQBhzSSyojc2TwAyxlWlmAj3CUPKl+XKRBKwwcpDfjz9AaI3Ns0ks6MxMHYAMw3Yvk4ABVsHACEAY80ktKM5MygAAHYAAWIFAXYAkA0SJMpDilu4ASEAYs0ktaM4MvAAAZ4AAS4FASgAkApbuMpDj8iQASEAZ80ktqMxNVAAAM8M8ABDypfmykQH1xDKQ5TR4QEhAFLNJLejMywOAngAMwL+mCgAkAVR8spDmdwdASEAYs0kuKMzNe8AM8J2AVkDAXgA8QYCacHKQ5+sfgGkLTM1Ns0kuaM2MTAYATPDnsIdAgEpAJAAFmjKQ6RTMQEhAHDNJLqjMjIzKACSQljr3MpD7Gk+lgQHjAwA4wEApQ6Wu6xmaW5hbsSN3gPXKOPjykPrP5HKQ0r7bjQACSoAMM0kvE0CETRmAIM9CwDKQ+aY3E0CBZ4EA00CgTQuzSS9ozIy+gECkwAy4Y+NmwSwQ+XSucpDvq1HAaWTAGM1zSS+o2G9AAFXAAHXDBCDrgkG1wwTQb0AM7+jYYIAgjChVMpD1rTwxATAQ9r4G8pDyYflAadbLAAAgQAywKJhKwABVgBRxtEDykK4CLHKsZLKQ9nObgGkQSgAMsGiYagAASgA8APBZCrKQm6bkspDxOExykPfns8oAHE1Ls0kwqJhtAHwCUI57r3KQ7xa2cpCd+j8ykPAOn3KQ+RFgygAAOgTM8OjYlAGASkAM6uwyKQA9givkGvKQ/TvlQGmQi4xLjEuzSTEo2IxMnwAM6ZDAysAgqtNP8pD+TLBKwAAnAMyxaNiWwKTQjbZ2cpDoNYqJQGCpRlWykP/ZqorAADiATPGo2IiBAGBAPADlmACykKCKVTKQ5o/pspEBSAtKwACIAQ4x6NiFAYzkPI8KwDyA5WY8MpEB3OIAaNCMjLNJMiiYl8CAVIAM4uFZkwBsY9l9MpECo0GAaRCewAyyaJj+wABpQBwgEgsykJ01P8LIYtYfQkxAaRD+QAzyqNjJAEBKQCCdbakykKFQejXF2BEEn78AaYpAAAkAULLo2MxyAEBlQqAVe7MykJ+GiJ7EYDYykQbBcoBpSsAYjTNJMyiY00BAVQAh0pODMpCZVWIyAqTo0MuMs0kzaNjHwEBUQAzP3Rc9ACAR/qwykQgQVR8AAIfATPOo2MfAQErANE0mqjKQoCbM8pDPSEAhhIAfAAQMlUAM8+jY8QCASoAMynA+FUAAPwKQkQlfGhVAAAkATPQo2PEAgC0B0BDHudEVQCAMspDKDSsykS3FAFVAHI0zSTRo2MymwKDLYxvykMSf3QqALAck+jKRCsbBgGnfCsAAJ4CQtKjYzKfAgGBADMJMhAnAYIRujzKRC3RcasAYjbNJNOicqQBACkAQkK7lognAfIEQssVGMpEON1dAaNSLjHNJNSicpsCAScAh6XjMMpCYjlGsxogo1L5ADLVonIaAoAwoVTKQo6hsCcAF0V6GiCjUigVIdaq/AYGdAQzPEIXnAnnXM1YykPlC6jKQ790WAEoAJHNJNemesOhc29lFgH4CQEdBEFDDo14mgMBpAMTASQAOM0k2IAIEqljCwHOC5dD1lJTykMnV5oEEQssAKDNJNmmbmVzcGFk9ACSQ2n4jcpD1e7Lug0GOhESpyQAwS7NJNqncHJvc3TFmTAAM5B9SjAAN5qPAdsaE6glAIEuzSTbo3Blci0A0Z81tspD1YtDykOkPwaLBAGVBBABIQBgzSTcpm1pxRcBKwCCaTF9ykPQgfJ7CwYPGxKnJADxAC7NJN2qcG9sb8W+a2FtaTMAM4FhVzMA55LPucpD1MUeykPPuuIBKACSzSTepnBsYXRlWQEQ2DMG8wTLd7fKQv+oRMpD0B5rykPUYZUBJADgzSTfqnphcGxhY2Vuw6FkAAJ/EvUGwJ4FykLgqyPKQ8VEucpD3ztHAapaKABRzSTgqGKkGRJvVBYyJctQNABHQz6VcTQABSYAwM0k4ahkb23Em3JreWYAAv0AAGYAQUOC7o3sAQKQBQUmAJLNJOKnbWludWyXAENDkgmUMQDknOJbykPEfanKQ+ACVwElAGLNJOOjb2LiATOeDAgsAAFtCQUsAAAhAETNJOSpxRIgeZKfBYPH4tvKQ7sxLEcQlr/X4MpD5KggAScAMM0k5SkAMN8gsnsa+QHAykMPUrHKQxDzKMpELgM2KQCw5qhzcG9qZW7DqZQzAIDMiY/KQ7BWkH8BxUPKQ7T9RMpD74K8ASYANc0k5ygAABkGAigABU4GBygAFegoADOlfN4oAIiqI5LKQ/pcblAAEOkoABDK7AcwoHOOKAAXREgGB1AAIuqohxcgrW2qAEJDB5NqqgBIQyEknKoABCYANc0k6ygAiKrpt8pDIF9jqgAGKAAQ7CgAAWQLAKoAAlAABqoABigAEO0oAAF4ADOgEAZQAIiktrrKQ//JRigAIe6uXRtUaG1vdG78A0NDI3f2iAA3WCajiAARrywAFS4tAEHNJO+wEwAlbmUUAAGCAjMisr2hADdgrPyhABGxLgAXLi8AMs0k8BUABl0JA0QAAYUAAb0AN1jttL0AErJEAAgwAEHNJPGlFgABfQAQAwMJMpWY8PgbQUOZ3BxICiEBpiMAUC7NJPKkrgABLAABuhGHlTZUykMsw4csABClIgCyLs0k86hwxa9qxI1aAwIjF4eKv0DKQsZUucYHI6hQJgBRzST0rnMzFIF6bsSbbsO9bQcDYP4d0spDihwLAdYAMY8CbAUQGwEsADDNJPW3ATNcBkdDDQHfBgWwBw0uAML2rHZ6dGFodWrDrWPSHQJrAgHbEzcly1HbEwkqADDNJPdoANcGByDKQvmYKMpDJQQ/5BMLLAAi+KznFRFp+woBNwEzN506ZgA4VppaZgAIKgCDzST5pmRvcGELBICa8Z3KQ3/LILkD4ZDKQ4QovMpEECuiAaZEJAAwzST6XQMBIgUzSMHAZwOGUg8oykQdvDYmAHL7rXNwYWRh8wADZg8B6AGHfwQQykM+lXJbAAorAHHNJPyjZmluwQAzYXI1MgABsgYFCyEAIQDDzST9qmRsdWhvcGlzmQ7wAymq88pDaVCsykNKNFzKQ3KcPKkWJ/EBKACzzST+qW9zdGF0bmmWAAGmA2BedSDKQySvBjFnwojHFxYBJwCRzST/qnZsYXN02hIBKgIBexEzSMHE1QAFgwkHKACjzSUAmRPKQy5RqPkTN2xL5/kT9gOqVkxBU1ROw41IT80lAa5wZW4HIAIgBgFnDzNH+rDNBQVkAVevcGVuLi0Aks0lAqZ0aXR1bIkGAdUDhz3oDMpDMjFMGyIDJAC1zSUDrHrDoWtsYWTPAAEtIQI0ADdvZHo0AAkqAKPNJQSZE8pCiFp6oRQ3wa4EoRQLLABxBaVldmVudMcBMIeUVZMA8QMQykORpvfKQ0ZuaMpEIKRmAaYjAFIuzSUGq4MZAZIAATMAAd0HATMAN6N39jMACCkAY80lB6p2eboHEK03AJNCmWcrykMz05j2BwXICiWqVigAgs0lCKZwb2RpLwFAQt2SkDIAZ5zKQwInfMIVAyQARM0lCan8ARBtYwACngkBMQABWA4FMQAGJwCRzSUKrnNwb2xligMya8WvOQDwCEfhAspDMw5gykNwK4vKQzuUtMpEI1rTXgQILADFzSULp2RhbMWhw62T0wBgKPnkykK5mQ2yMkdMykQlri0Bp0QlAPAAzSUMmRfKQ71sr8pEDp7kQQ/ESMpEEeqcykOAqsgBTAAwzSUNJwDXqg59ykO9IP7KQ7YQBRgIBicAMA6mdh0CAYQCQ0K9CwB9ADfoamx9AAMkAEnNJQ+tvgAykZkSURkB7gtHQ07bEacjCisA480lEKxha2Npb27DocWZOwABqAQBOwA3eLAMOwAJKgCwzSURp8O6aHJhZGFwAAKzBPEHHiA0ykLJbUzKQydtnMpEKGSZAafDmiUAR80lEqymAALaAAAHFwFpDEdDHgwJNQAJKgC2zSUTp3DFmWltxJtqADMTRoTJJTAbzNzvIULJAadQJQAxzSUUVgohYnkvADPDPCbXDDfrhq4vAAMkAHHNJRWkdnJ1pgpCQwFiQywAAloJBVsAASIAg80lFqZmb25kJgEyEaYM+QwBkiUGLAADJABUzSUXqnbwAhGpigABGAOHCGzUykLcCB64CQYYA0apzSUYCAsBNgBAQ20RIO4JE8TCA5cQLBzKRC40+QEoALDNJRmrc3LDocW+awgWAG0AQ0OIvgI3ADeXdm43AAgpAJLNJRqnxI1pc3Q0APENQpfZCspC5W8wykK4ZEzKQvgKAMpEMz7AAafEjCUAhc0lG6RyZXNwfgWXQuPkyMpDC3MNLQAQpSIA9RAuzSUcmRjKQtRI18pDp2ywykMAmzLKQ65mvspD9hlCJQBRHalrb26jAyC9kmgD19K6tspCuHpIykMEetcvDgYnAPIAzSUemRLKQxM0LspCi4Vg3AWZQp4gMMpEPnv6KQCUH6prb250cm9swyUApAKSQm7AUMpC12FqPwB1REDPVAGqSygAMM0lII8cM8hFd9IN59/l68pD3OjZykPHlycBUgDBzSUhqXbDvXBvxI1lYgVCQtwIH18AR0MJIYtfAAYnAGHNJSKicnCgAXAaLGTKQmuk2gPxDB6qykKJ+vjKREEAoQGkUi4rUM0lI6VuaWRhbCsA8haKrdXKQkym8MpDlFzvykJojyDKREO3DgGlTklEQUzNJSSkc3BlKwDxFZavXcpCSYqwykOfmFLKQmVy4MpEQ+jSAaVTcGVsLs0lJaMwOMIPEUMXA/AExm5mykPJ0cHKQ8nrbcpD2pSTASEAY80lJqMzMSgA8AiewspDwQGNykPJbjnKQ8QbDMpD4GT0ASEAcM0lJ6M2MDW6AQJQADCvkGsoAGE4ykOz05c3FxABIQAwzSUotAHzCMLYncpDhItYykPJC5zKQ4kyDMpEDab6IwBRKaM2MTjwAAEoADCl4GdLAFA5ykOpXTwh4iKSAaQtNjE4zSUqozM1sBQBKQAAJwkCUQAxg2GqdicQASEAUc0lK6Iz2RACJwDxDnQqYMpDx35mykN8sLjKRBMT0gGiMzXNJSyjMjE3wgAwwa7wTwjwCsDKQ8ioFMpDUILcykQeH0kBpC0yMTfNJS3DAAEkADMSf3QkAIQaQJDKRCuv3CQAQS6jMTOqEJNDwnYBykL7JkhLApAFUmjKRDDrZgEhAGPNJS+jMTcoAHISecpC4lagUQCgQvTxcMpEM6HSASEAU80lMKM3XwEAxABDQroIcCgAEMa+B0A5cjMBIQAwzSUxnADzCOq+sspEO8WNykPw8bHKRD2EEMpCpd97IwBRMqM1MzlfATDp+I28ChNUKACQMqnqykL8sLMBIQBhzSUzojI3JwAz5bVgkyiA6ZUEykQv837yEbILAaIyN80lNKMzNq0B1+pcFspELdHoykPwjicnAAAhAHHNJTWjNDAxTwABdgAgE0UWAigrjJsXoDQwMc0lNqI3OJLFAAF2APAKDdi/ykPozt/KRA/IkMpDhO7fAaI3OM0lNyIAg+QpF8pECGtwIgAGRhcQLSMAUjijOTA3cQAhlQVfAgNxAAVKAAAhAHbNJTmjNjMyKAABUAABmQAGUACXNjMyzSU6ozkyKAAwA2Gq6QAYKG4XkjkyMs0lO6IzMsEAclLEykP7hhufALBD/qCFykOl33sBok4AETzBACPvPHARN+hsQz0RASIAMj2iNjABAUgAM/YZQkgA8wL5lknKQ6rptwGiNjHNJT6jMiwDM+mVBScAN+/IBCcAACEAYs0lP6M2OCsDASgAMuY1VeYAoEPqFeXKQ7pqGwEhAGLNJUCjNDDPAfMT6GxEykPbvyzKQ+9kespD3tirykPFp1UBpC00MDjNJUGjN0QZAVEAMMVEuSkAGHtABIM3NzbNJUKjNn0DMOjO4MIBE+AoADCIz27gARBJXwGQNc0lQ6M3OTSSFgEBKAAzf8scyQAGZgxhNzk0zSVEIwAgbESEDfMBIMpD7p5WykMEi1jKRDEdKiMAM0WjMewAAMQAQkLj5MAoAKBC82NIykQz05cBIQBSzSVGojkTAQC6AgJDBvIb7ju5ykKbB6DKRD7fDAGiOTDNJUeocMWZZWhsZWSRmRPKQkZYacpEPnv63ghCREHHPUEM8QeoUMWYRUhMRUTNJUipem3Em27DoWNoMwAz6GprdAw3Kzc+dAzwAqlaTcSaTsOBQ0jNJUmnY2VsxxwAMgD0CkMQ4NPKRDoHCspDIeusykQ7k8nKQrVhuAElAHDNJUqpesWvOQ30EmVrk5kTykN8j7DKRDQ2qcpDieevykQ19SzKQuJWnQGpWicAMM0lSykAM7nvqCkA2cXyHMpENcPeykLj4Q8pABBMKQDX+RSAykQ0BVvKRAKLBGobCFIAoU2oMzExMjIwMTm3APAQd+rTykQwJUHKQ4qt1MpEMbIAykMCN/0BqjMxLjEyLigAMs0lTssLEHkyAAK+DPMEJnTHykKqcCzKRChlD8pDJ2vEASQAgc0lT6RhdGlvLADxEkM8JspEHPYRykJ01BfKRB60lMpDTi2tAaRBdGlvzSVQq1QsMW92YdYPBDEAMhLihXAJxkQUoQjKQ3Z73gGrTykAMM0lUdYBAVwAMgkAR/oIm0QK8I7KQ46e4ysAFFKCKhB5dAEBmBQCYAA3wCOTYAAFJgAwzSVTXQAznH++XQA3vpVxXQAHKAAQVCgA8wtAH+PKRAQoRMpChsxZykQGGIzKQ5hO6AGoUnYAQM0lVayNAoFjZW7Em27DrRcBM8yJj7kcALQKQkQUoQnmAAkqADPNJVarASAyMDYA9glDuGNfykQvwbnKQ8a4QcpEMYA8ykMC/w2rAcMyMM0lV6lzbmnFvmVrAPQMQ+L/aspEMhUTykPtdKnKRDOiSMpC9O29AalTJwAxzSVYLwMAAAMAaAAChykBWQEBSSEFWQEFJgCkzSVZqmtvcnBvcrgB50Me0xnKRAjO+MpDOfCVNAAHKAAwzSVapAIAghGTRAP2gMpDQOjMKh06mLJwKgAgW6o0AQCSACHDoZQAM9K6tjYANwInfGgBBygARc0lXKkEDwE1APYJieicykP+PP3KQrVLt8pEAQ7GykOiYnQBJwBwzSVdozYxMy4AQ0OC7o3yBTKIvgMqIUBDosX8QB2BM80lXqM1NTgoADKXEuVWAPAAQ5x+0spEAKs+ykOjKYQBIQDwAM0lX6tzdGF0dXTDoXJuaTAAASMC9gdD9Iz5ykKUwHbKQ/hsnMpDrBNkAatTKQBizSVgozIw5wEyg1EpMAAQQygQEEPIC0BDrHYABx9iMM0lYaI4rwAzmJ8vJwAAhwDwBEP3pnfKQ6zZiQGiODPNJWKtbmX4AkTEm2xlQwEz3AgfiB3qEODUykPuWQ/KQ7Ym8QErAGDNJWOiNzS5AAKJADPqeWzEJQUxANGiNzTNJWSmb3ByYXZhKgDyCxrzdcpD4rk6ykMv3fLKQ+aY3cpDvecjAacoJQBwzSVlpWNoedQNYxPKQzFqOy4AN0Gv3C4AAiMAks0lZqZtZXRvZG4EEEMBDgDJBvIBQo6LoMpD4fIpykPCjdcBpyQA413NJWercm96aG9kbnV0RQQQPXMPM80E7McUttDkkMpD05twAatSKQD3Ec0laJkYykPXYH7KQxcmKMpD8uGCykMlGkTKRCj5bwGsVADwACzNJWmqesOhbG9ob3bDqcQAAfsEAmMAAf4QBWMABygA0c0laql2w71wbGF0xJs1ADLgqySYAEdDBUHnNQAGJwBgzSVrp3BvrwQQdTIAQ0MGzjEyAAH6E5TQgfPKQ9P+DQElAPEUzSVsrW5lesOhdmlzbMOpaG+TmRTKQ1UOEMpD5W8vykOr/k7JCwHTC9ABrU5FWsOBVklTTMOJNBMybZkVQRqXRBDA78pDqB6r2wkMLQD9DW6ZF8pDDcZoykQ0y3/KQ3WXecpEOQ8gykLJhvlaALBvqGF1ZGl0b3JhmJEAsK96aspD5KkLykPgJhfwBu/mRcpDtJm7AahBVURJVE9SQc0lcIwAMapxGQQM+ADKQ9BnXMpEFQQbykN075UoADNxmRVJAfUEZKn8ykMVhbDKQ3BI5MpEFi3HAXYAMM0lcq8A0Ho+LspENJoxykOj236vABIhrwAHeAAQcygAMbTmWGEbAz0MiNGroMpD0tRgUAAQdCgA9Aqh66zKQ1RihMpDtzmyykNhj4zKRBncHQGp7gBALs0ldVcCMwR61jgJ2DCjK8pDi4VmykQMfU1RABB2KAD4CO0SDMpDXCHIykQBMAnKQ2oV5MpEF7qHKACRd6pvdsSbxZllCA8xFMpC1AHwEtilrspDKzc+ykPkRYPKQ8A6fQGqT1bEmsWYRU7Djc0leE8B+ggGByDKRAuFZMpDSKgUykQP+lTKQ4SLVyoAY3mncm/EjV0AAsADAV0AN2xL510AUadST8SMWgAQeloAM0vCfloAN3sDZloABicA+Rx7rHNrdXRlxI1ub3N0aZSZFcpC2nn9ykN3QvDKQyEknMpDgXHYykQRhxQBKgCjzSV8mRbKQxJtHOwG8hV7ynjKRDRobcpC7ryXAaxTS1VURcSMTk9TVEnNJX2ZF8pCsKWqBQAOAhevcg4LWAAQfnEBAIYR+AZEGzeOykOlZ8jKRB7l48pDTWh0Aa2uAFEszSV/qdwYQWxvaHm8APQLfhoiykM96BDKQs+iIspDSxUcykQferkBqlAnAPcGOs0lgJkXykO/vx/KRBIb6spD0ZEJpi0GUQAwzSWBKQAzjDoeeSTZnUXjykQO0KfKQ4besSkAgIKZGcpD4ElzwAP1A5bKQ/NEH8pDus2kykPpslwBqqMAkizNJYOodXLEje0FExXNBjLYpa1VEKVD4AJYykPEfagBJgBGzSWEqzwUEWU1ANB5dxzKQ8LxX8pDp1eZnx7wDwrKQ9ox9gGrQUtDSU9Ow4HFmEXNJYWmcGxuw6ltkwkCgxcT0cpDF+001gWAJFMwykQpKzQaHgAkADDNJYYmANJjxY/KQwPGIMpDfuMLgw9GRC2gIyYAEIcmADBbQQ8BC/YBoMpDdNBoykL+PtjKRDJ4JSYAEojyAPMSamVtY2WRmRbKQobMWcpEJtfaykLlUdjKRCpU4cpDH6x+lgEBKACgzSWJpnNoYWlraDIAk0N2XonKQ5FVxpEf8wuXiMLKRAZ7nwGmU0hBSUtIzSWKo2lzYZKZFkAXASsA8xKcHDbKQ5cmJspEBqztAaNJU0HNJYuZF8pD3r0qykPYQiXJA/EK3zwzykPFQ80BpShJU0EpzSWMpmtoYWxpZHsA154MCMpDkPI8ykO0g7pQAPEDpktIQUxJRM0ljadhYmR1bGxhLwCgttYqykOQLBrKQ/wI8QdDlsKeykQG3rEBp0FCRFVMTEHNJY6nXgAwZmGTrwDxCt5ZospDj2X0ykP7BFPKQ5ZgAspEBw//AahfAGBGQSzNJY8oANCFpITKQ2Y2QMpDn/vamwIQSKUCMy4BpygAMM0lkCcA17O9l8pDZKn4ykPNsWQJGgYnAKGRqGdlb3JnaW9zsADxHncjwspDel1YykOZArfKQ4PFMspEEF1nAahHRU9SR0lPU80lkqhhbnRvbmlvdTIA15qPAcpDeNEQykO733oBEvEEqUFOVE9OSU9VLM0lk6XEjWxlbuIAAKAXAjAA4scbycpDgv8OykQQwHkBIwAwzSWUuAAB4QH1A1LWOMpDhHrWykNgA0TKRBo/LyUAEJUlANepR2vKQz0hAMpDsvaFzgMESgBRlqNhbGmkAAHWAIdnwojKQ4QYOi4BsqNBTEnNJZekanVtrwHXoYgkykNlbzDKQ7IwYTAB8gGkSlVNQc0lmKhhbG5vYWltVwAw0AS+XgES/HgRQENx1wR3MvEGPwGpQUxOT0FJTUkszSWZpWpvc2VmhwAzhUD7khrwAZFDb8pDS9woykQfSPYBpUojAGDNJZqoamGKFSFlay8AM5LPueAAAckDBS8AI6lKJgDALM0lm6Z2w71yb2uXQwXxC4haespEIEFUykLH4trKRCO+W8pDOgaTAaZWJAAwzSWcJgAz/I+wOArjHgwIykP075XKQ6+QawFKADDNJZ0VAwHVHTONdTaBGIaUDKjKRAg5rCYAEJ5MAAHGBtEs2YzKQubf+spDOs2oCRsGJgDTn5kYykMGByDKQ1IPLKcXol88NMpEGnDzAae8APIBLs0loJkZykLdkpDKRCmORvkjl0QtC03KQxTSzCcAEKFJBYNp+I3KQ9cYeM0Bh92u/spDxtECJwBgoqNiZXqSoAABow0BEgE38bfUEgEAIQAwzSWj6QAA+waXQ40SmspDhmqo6QACIwAQpKQAQWhyYWRPADL36PxPAAH8BgZhAQQlADDNJaVTAACfBpdDjK8SykOaLGRTABOoTADRLs0lpqhwcm92ZWRsaVkAAboBMhl5Cl8HAWwPc0NVJ7oBqFAmADDNJafQAPUJ9NBoykPgZeDKQyQ/BspD518CykO9IP4BTgCQzSWopGpzbWWaLgAAqgpCRBl5Cw0XoUQcxE7KQ1XuygEiADDNJakkADLBrgVSAEdC7p9CUgADJAAQqiQAMePHZwoM9ADKQwnmxMpDxOExykPfns9IABCr9ADQmWY/ykO9hIbKQ6UFK6YGA5QjA0gAEKwkANHAhi/KQ7Ym8MpDy14KuQABcQAESADSrZkYykK21irKRAq+ylIClEQObZXKQ4ek1SQAEK5QAtD36tPKRAnG4spEAlm26TJk6cpDifgvJAAQryQA0Ytz+cpEA2GqykOYPJJ0BQF+BQQkABCwSgIBngH0A9AeaspDpctQykPWtPDKQ83LECQAELEkAAHVBIKKv0DKQ8ioE0oGREQJlR0kACGypTUKEJjfABAMCwgyGUdG5wJCRBzETW8BAiMAMM0ls0wBEIU0DADCAUFCue69/wABCQEwAaVBfQowzSW0SgDSOGJzykPZCErKQ1UOEC8AYUPEGiABpm0AQCzNJbUmADPQZ1u4BjjdL/S4BgEmADHNJbYlACPK4xUL1dzNV8pD0UgYykPTN+glABC3LQEzQa/cFhg3XM1Y6QoEugAQuJoBg3fo/MpDROIc9gOFUg8oykQdvDZKABC5LwH1CPJ9+spEF7qHykQABlzKRBsFyspDXOjZJQCBuqxwxZlpbG/cECCpkaIAMyjj4zcB6VdhaspEHJL/ykNWtAQBKgClzSW7qnNlc3RhdjgA0wnmxMpEFfwEykM5KYRCAEdj4ucBKADgzSW8qXrDoWtsYWTEm5ZtADBMh7ekBfYCtspDcn7mykQZFfjKQ2SoIAEnADDNJb0TAYMYoBvKRCnACgo5iSzZ/8pDFZgFKQAQvhcBAJwF+QREIsZyykLtESDKRCZDA8pDL/PzKQAQv1IAM2YY6dsW2YZqqMpEDdi/ykOIzoIpABDAKQD5CF2SkMpDCsAsykOA/rrKQxl5gMpEK+GgKQAQwW0B+QjhcyDKRCxFKMpD9TTcykQvwbnKQwn5HCkAscKpxI1lc2vDvWNobgEB8g0BAQE4jvAVAQEFJwDwAM0lw6pwxZllZHBpc8WvkzYBAeQA0RWY8cpDvjLUykQY5DQmByYBqygAQCzNJcTgAoPun0HKQ7buAqIEATYEOOaY3SsAQC7NJcXoAAAkFvEERDKp6spD/bpJykQ2igPKQt2v6RILA34AoM0lxqhza2zDoWT/ELAXykPVDSTKRBVnLZ0XxcXKRBiycMpDZjZBASYAsc0lx6dyb3p2YWh5MQAy64TXMQACkQIFMQAEJQCxzSXIp3bDvWthenUwAIIAmzPKRBJ/c8AApEQV/ATKQ3EP8QElADDNJcmBHIDEjcOtY8Otkh4B14mEJ8pEEk2vykOcftISOgcoADDNJcoqAIMnV5nKQ/vponsNigFAFMpDof/YKgCAy6V0w6l0b5UxADPTHVGHDDLdL/TIAFJDc2NLASMAMM0lzCUAM57SLIMM1ae7IspEDp7jykOHQjklABDNJQD1CB+YUcpDjdjAykMxajvKQ5RvRMpECAheJQAQzlECMFgmo+ct9QF8ykNsS+fKRA4KDcpDiGvmJQAQzyUA9QgqcgXKQ951IspDPQkoykPlC6jKQ790WCUAUNCscG9kPxMVbnUC02FyNcpEDtCoykOOjXgsAUl/yUYBKgDhzSXRr3Z5c3bEm3RsdWpfAQGSATDMJRvVAPwC5MpD6M7gykQR6pzKQ4CqyAEtAHDNJdKlYm9kphGyF8pDcPDEykQLU6BCCgaYDQIjALDNJdOnbmHFoWVob8MB50LK+27KRATu38pDCq3Vvj4EJQAwzSXURQExhggMLAn3AMpDlq9dykO2innKQ+31hycAgtWnbsOhem9yTQLZEBnCykQEvRvKQzVJ4FcAAiUAMM0l1nkEYXbEm3JrYWoDgmCs/MpEBItXbAAAogEBrAEB0wMCJwBTzSXXmRi8BoJrpAjKQ60nELMLSUQTqKopABDYrwEAJwX5BEOuAzbKQzFqPMpDtP1EykPvgrwpAKHZqHBvZMOhdsOhPAEBjgj1BARaCMpDnBw2ykQH1w/KQ5TR4QEmALDNJdqndsSbcm7DvT8BQ0Oeb5ExADeuUL0xAAQlADDNJdu0ABDcXQb3A9zo2cpD6lwWykPj4ufKQ8CdGScAg9yocG9jdGl2WAAztzmyWADQypfmykQHpUvKQ5U1aYkAAiYAMM0l3VkA+Ajw8bHKQ9yFUcpEAfYuykPjf1/KQ8EAoSgAgN6lb2JyYXqSxwEyzU3c7xdHQ90v9VcAAiMA8gXNJd+ZGMpCg7PGykPX3p3KQrhkTL0URUPFp1UlABTgWQUhbWlVAIOh66zKQ/sjfrYABqcWA1kFUG1pzSXhrQABigMBwAozSW8jSgM5xgreKQAk4qlaBRB52gsC6wcw+fnRBAO238pEAN0CykOixfwrBfYSeS7NJeOZF8pCxlS5ykPLd7fKQwtzDcpD0nHFykPSDjsBUQAwzSXkBQH6CKe7IspCqoYwykO/XIHKQsmKqMpEOQ6rUwAQ5bEA8AO+ll3KRBBdZ8pD1KqIykQUb0QBEhrvKgAQ5ioAEHxbDAFHCdmTlsnKQ94ShspDxm16fQAQ5ykAgI+3JspDQce0egkXUegfBvcA8AfNJeiZGMpDnzW2ykLcIcjKQ7WtaMpCRxdJRDM+wFIAI+mn5AcAiAECYQky7lkP/QsG3wywp1rDoWtsYWTNJer/ANMmkmDKQ6/z88pDRY+AsgZE7ZH+AUwA8ADNJeuqYXVkaXRvcmVjaJMzANGQGcLKQ9+ez8pDqar01gYBFgsXASgAMM0l7CoAMz9cggMLM3J+5o8BOtkISSoAEO0qAHC5KYTKQ2JWqhTKurbKQ2+DqMpEFl8WKgCw7qlzdGFuZGFyZHnjAENDr93yiQABTSEFiQAGJwBTzSXvmRcbBIPYpa7KQ8Ur+DMAOcThMSkAcvCma29tb3JaAAEVIgHjAPEB3ZN9ykPmNVXKQ75KqwGmSyQAUs0l8ZkaoRNARB0n1hwJEDjCKGZnykNGbmYmACPyqTsBA0AI198fxspD3zw0ykPzp6dXAAYnADDNJfOxAIPevSrKQ8QbDCUTAbgKOdnObikAEPSDAAF2GgGDANlpMX3KRCBzGcpDRzOfKQAi9ad7AxGpNQEy9TTchABHRAJZtoQAMKfEjCAJQKnNJfaCAIP00VTKQ8O3hEsEBYIABicAsPepcmVwdWJsaWt5WQACKQTR2WvSykLfILLKQ+DIfEEAFgEnADDNJfibAwFSBDO+SqspAAEgAjngAlcpAEH5omthVgAy5VHYVgBHQwhaegMMcKMoS0HNJfoEATPM60CuG/AA1dQ1ykQMGjvKQ4xLiQGiIgBg+6hrdGVydwQQkdcAAFsLQEPZCEq8ExAKdwAEShQEJgDzAM0l/K1tZXppbsOhcm9kbnwHoYydpspD2KWtykPqDwU3AAorALPNJf2qZG9wbG7Em50Lk0KGzFnKQ9LVTOwAAB8BV0PLFC4BKABQzSX+qXV+GgTSC0BC/6hEsgRnxMpDLYqYNQAGJwCyzSX/r3NvdXZpc2UiCAPfADAyMU3nBBA84AoQemwDEEp2Ayy2AS0A1c0mAK1hcGxpa2HEjW4+ADN4sAw+AAHNEgU+AAorACDNJr4AY2xvxb5rYXcAAVMUMtGrn9YdAmABAHcAFqsoAFEuzSYCpWsIANcBQ0O576gyAAG7AwFbAWDL2lMBpU6OCDDNJgOzBwHdEwFHBTeSCZXiEAQlAKAErG9kcG92xJtklxcQlOABMMkLnN0NExdbBwVYAAkqADDNJgUsAAGcBXDLFRnKQ7NaIwYhDjx2ATcBrE9WADDNJgYGB/wIgJszykPsBbXKQwR61spD82NMykOxHLQsABAHLAAzd+j8LxncAWJEykOL6O7KRAxLiSwAIAiqzgQQb8kNAm8IMuuE17wA9wBEAifyykPYQiXKQ8w92wEoALDNJgmndMSbbWl0b88CAl8CgMvbP8pCvpVyvgAD5gYEJQDwAM0mCqtwb2Ryb2JuxJtqaTQAIEMajBEBGgc3ThQBNAAIKQDBzSYLqHBvcHPDoW5hNQAwUS5rLAFnGspDeXccNQAFJgDBzSYMqGV0aWNrw71tMgAzgDeq3AMzk5bKPABj2WrmAahFJgCizSYNp2tvZGV4ZTEAM5ZMwfQEN6uaxjEABCUAMM0mDpANRGlqYXRkADOvFuEzADfCEnkzAAcoAEHNJg+n2QUhb3WXAAEBBgFaBQEIEAHTAACXABGn2gVmb3XNJhCrhBwRrTQAAU4zg72EhspDgiho1QBI4AJXASkAos0mEadzcGxuaWxmATOH9940AAB4EQecNQMlAFHNJhKnZQoBAsYP07edOspDvSD+ykPGVaaiAETgZPQBJQCQzSYTqnBvdmlu6wICYwDXx+HuykO8vXbKQ+I5RDMABygAws0mFK52eXBsw712YSkEAX4D+wnjxY/KQ7xa2cpD/0aTykPDt4TKQ+DIfAEsAP4PzSYVmRnKQ23YMcpD8pw7ykOT+WbKQ/mWScpDqum3LgBxFqp1dmVkZfAMACoIAuoFMLdQnYIkEWwlCAGmBxcBKAAwzSYX4AjyA4kgn8pELHZ2ykOkPwbKRC/zfeInCSoAEBgqAPoIMvaFykQDk27KQ2kxfMpEBxB1ykOWXxZUANEZq2RvbW7DrXbDoW1lxAEzJ1eZ3gg3YwBWiwAmq0QpANDNJhqpZMWva2F6bsOtwQAC8AGDtop4ykOVhpzQAUbm+3oBJwAwzSYbJAH5CHvKeMpELKg6ykOSbRzKRDAlQcpDCGr6KQAQHCkAgsCGL8pD+TOtww8GLEEIUgDEHa1zaHJvbcOhxb5kUAIA5QaTQ7Vgy8pD6yI69wFZ58KKAa4rANMszSYeqnBvc2t5dHVqvAYBlh0AOgBHRAH2LjoABygAsM0mH6xkb3N0YXRlEAYQvTIBAr0BAag3AdQWBRoKCSoAYM0mIKd2aCkHAjUAM/4d0k8KNyN39jUABCUA480mIax2eWrDoWTFmWVuogDQW0EPykOvkGvKQ4R613ABA08OCSoAMM0mInwQQHJva3WfAENDmJ8vNQA3qzc+NQAAXRYAJQBDLs0mI20eQW92YWw0ADKKSkyHFpFDn/vaykObBcqXDhcBKABDzSYkp/AKAQICgKzEc8pDk6kgHwzTgspDmqMuykQE7mkBqCUAsyzNJiWZGspC6fiNng83HH++ng8EKACzOs0mJpkaykPC2J3IATfURv//HAR1AGPNJiekc3YVBPEJ1vz2ykOTRZjKQ9+DT8pDmj+mykQFIC0BIgBxzSYoqHpwchAPEJTQBtfhD5jKQ5Li/MpD8VRMLgAFJgAwzSYpKAABxQTAfwQQykOUv4vKQ4Z8Th8oAfYoABAqqAkA0wD4BENV7szKQxWFsMpDYxvUykQZeQsoABAr0wL4COxL58pD4+LmykP8kJzKQ+rcCMpDuaP4KABSLKV2eWSFAUNC8bfUghE4EzQtghEBIwBBzSYtqooCAZcIEJKIAPEDgJszykNkqfjKQtwIIMpDcQ/wkBI1AapPKAAwzSYu2gABQgf3BBvM3MpEAWHNykMo+eTKRCgBhwFSAIDNJi+kbWltb1oAQ0MYoBviADc0gs/iAAEiADDNJjDeAPQIwnYBykORuU7KQ9EtgMpDmE/UykQGGBYkABEx1QgCkQWChHrWykNVKZTfEaJDYlagykQZqlgBIwBAzSYypdsyEKF7AENCewU+MhoQp5oE8AM6zajKRCOMlgGlTsOhxaHNJjNKCNjiOUXKQ1IPKMpDA7PG/xsBSABFzSY0qSsBAeAC9globETKQywUVMpDiL4CykM5QVzKRCPvqQEnANLNJjWqbmV2enRhaHVqGgX2CqpxGcpDKogEykPHG8rKQzh6TMpEJCFtAasoAFAuzSY2p5MOEnN4CEBDyEV3NADyBAjKQ9jttcpDN7UUykQkUrsBp1AlALDNJjenbmHFoWljaJkAAu4AgB4gNMpCvQsAowBiUMpEJzrsMRIQaQYGGjijCgI4APwKQx+YUcpDHVkkykNfILLKQytNQMpEJ2ywAS0AQs0mOavsAwBVBAJQCDNzRB88AAFmDwDiAFhEJ53/ASkAgM0mOqtzZXpuJwYEjgT4Cb4y1cpDHJPsykPaFnbKQynA+MpEJ8/CASkAos0mO6N6ZGGZmRfDFENDECwcpAAArgBQRCrptwEhADDNJjwjALBVDhDKQub9UMpDZksFgwFyxMpEMeNPIwAQPSMA0k7bEcpCyxUYykNf5estAENENWBWIwAQPvoG8whY7bTKRDOiSMpDar+eykQ3HtnKQtkJNSMAED8jADMUwHcxHNMnV5rKRDBWkMpDB6XBIwAQQCMA10Gv3MpECo18ykNTgcbcFAKvABBBIwDzCJXpOMpDwis6ykOdqIDKQ8jBwMpD275ARgAQQhYDM12SkAoI03DwxMpEABZoykOkUzEjAPADQ5kZykKisOXKQ65mvspCyW1N9ARjzMpD7x80IwCQRKt2w716bmFtWSEAJAICYAWDDp/QykPbo6vHA0grTMkBKQDAzSZFrW1hdGVyacOhSzMC6gGD4Kz8ykMN2MB4JLkbBcjKRCt+jgGvKCwA0SnNJkapbmVzb3VsYWRFBgJZQzMC/xC0DgDGAVZELjT5AScAMM0mRwYncHbEm3Jrb3W7AwLRF/cEAjgAykNRLmzKQw9m4MpELmZIASgAMM0mSMADAAAJAaYX6kLaef7KRBgeD8pDaIfCKgASSSoDA0sNMm9keiECAq0GBV0ABCUAs80mSql6bmFsb3N0MgAzi9eCMgA3pKGjMgAGJwCyzSZLqGplZG5vdGPzAwHjAoIAq7TKQ9OA23UBVUQumAwBJgDTzSZMq3rDrXNrYW7DvWgAAF0Pk0L/yUjKQ/ArjHABSC7J0AEpAELNJk2tiANDb3bDoVIDk0J7BT7KQuoV4LYpmgL/DMpEMYA9ASsAk80mTqduZWpldhYI0q2KmMpC5W8wykO8poyvAFREMhUTASUARM0mT6pEAiHEm5oBM8nRwW4vMuNi8q0AV0QyRtcBKADzAM0mUJkZykKGzFnKQ+xpPpoKAd4KOrHjxSoAJlGsQAIhxJulAjLkjJ9iAEdEATAJYgAXrmsCocSbKc0mUqtuZXOeBxJuzQcBbAJCQsyjQNQQt0Loi3jKRDUukQGsKQBALs0mU5gJYnV6dWplba0BMg6NeDgAAWoEAUcEARoEFqsoAIEszSZUpGJ5bIkRQkOc4lvIFEJDp7siQwFRRDWSGgEiADDNJlXjA4I6tc3KRBFVxtoNBrQtAyQAJFasWgFBw71jaF4IAJ8DQkLH/JCcIwGZAQFWAAkqADDNJldeAPwIY8WPykQX7EvKQ5FDb8pEG5qgykNalX8sABBYSgTSZIyfykOLIsjKQ5Gm92oHTEQJY1ksABBZLAAzFkzBtjU3UfOkoB0LWAAoWq4kBCFjaBwCAEIJQkLE4/AlBAEmAnpENcNoAbAoLQBAKc0mW8QAAB4Q/wREF7qHykO3nTrKRBtpUspDW1q4MAABglyob2hsZWRlagAC7wKCsLsAykLRLJS7AVVEOKuYASYAMM0mXWIAAPQUAmIAgdAEvspEGzeOPikIKACBXqx2eXByYWNOAwHeAedC12FqykKvLOjKQypyBV4ACSoAMM0mX2IAg1RG/8pEESQCYA2MFKEJykN2e94sAMZgr3DFmcOtc2x1xaHwA9JmGOnKQqwUSMpDj1OdnAZcRDjdXQEtAEPNJmGq6QIDsglDQ5Df5zsAN6aRdTsABygAMM0mYqIAACAAmUQQjyvKQ70JJ1QXAjsDASoAkGOmdMOtbXRvkVQFgononMpENAVbsyHBRDdQnspC13sUAaZUJAAwzSZkGQMzb3V6CghiGMpCx+LbMwBHQx1E9zMACCkAks0mZalzcGzFiDgN9gwYykOisdHKRDM+wMpDs1oOykQ27YvKQtqTpwEnAOHNJmaqcG/FvmFkYXZreTUA8QO05ljKRDMNcspDz6E3ykQ2u8e3FwCORgQoADXNJmfeAADnCBIYWgqZRDLbrspD5t8NNgADBgEANAJiaKpmb3Jt+AYANgACCgGDMLoYykLgqyQUAUfx1SoBKADxAs0maa1uw6FsZcW+aXRvc3RpOQAA0A36BUQwiFTKQymq9MpEM9OXykLzY0sBKwCgzSZqpnBvc3R1cDUAQ0M5KYRRCIJbQQ7KRDOiSXsxAyQAR80ma62sAgKjAALHGwENDwCECQG9CAE1AAorAFPNJmyqb8wLADoQEhgMBAIGENanuyLKRDNwhMpC9nveygsAEgEzbZkYAhcBLiUBrB0FoSAHUgAwzSZuKgABYgL6AwMwXMpD0+RiykQGrWPKQ5clO1QAQG+qaW5AAUFhY8OtigAAXg4CUyAyxMhwEQJXQvgJ/wEoADDNJnBgAAC7B/YGRClc+MpDkH1KykQsqDvKQxZfFgGrUgBALs0mcckE02VR2MpD0B5qykOLEHEGGzjNZ4grANEszSZyqGtvbnRleHR1ggFgzOtAykQvJw8y4v9qZgJVQvmUcAEmAELNJnOrzQRBYWxpdJECAiUCgy0LTcpDAu6N9gFTBt6xAa73BAEqAMEpLM0mdKxuZWRvZHKSIhGtcQAwWO20xwASOs4SAsgBSQhq+gEqADDNJnU1BhFvMgAzyvtuiiEz1ppaNwFBCfkcASIA0M0mdqt6cMWvc29iaWwVB7AYykPXxAfKRCwTZFUIF4sxAAgpAMXNJnenw7pzdWRla5LTAIMpwArKQsltTN0AASAnAyUAMM0meI8B9whaef3KQsNV2MpDfVbAykLfPhDKRDZYPicAsHmpxI1pbsSbbsO9jQBCQs+iIlkAR0MGzjBZAAYnAHXNJnqscHJv5hIBNwD5CfTQaMpEImLqykM4YnPKRCYRtcpDMLksASoAQs0me6hOAyDFr8YAkkM7fN7KRCIxnAIHBjYAFKkmAEAszSZ8yAD1CWuE18pEA2GqykOJ57DKRAbescpDlsKeAU8AkM0mfaVtw61yeY4A8AZDdl6JykQh/9jKQ4f33spEJd/xykNtCRGmIwCRLM0mfqRqacW+LAAziYQnLAA3j7clLAABIgCxzSZ/qmRva8Ohxb6LCASWAwFcANCo5M/KRCWuLcpDMkdNEBgEKAAwzSaAmQAQb0MREJS/ADOq1KE0ADfA6Mw0AADoAAEmAEAszSaBKQAzewNmdgzZlFzuykPJJF3KQ9tboykA04KZGcpCzImPykQOO9GmOAHGCGOB1HUBqFBSADDNJoMoAAEeAoMAee/KQxP5ZjQUOJ1ZJCgAwISpdXbDoWTDrW1lkYQAM8LYnT0BENj8AqUlfN/KQzMMhgGqJwClLM0mhalwb3BpcykGM2MAViAIAdEkgB8Xp8pDTKFjuQADJwBjzSaGpGpldQEzpvT97Qc3rxbhtS8BIgBzzSaHpXTDqSsA8gO9z0zKRBsFyspDxrhBykQetJVxOAIjAPEAzSaIq3DFmWVkbcSbdGVtwQAAmQ8CMgA34jlGMgAIKQCRzSaJqnpvYnJhIwcBjQIz5hjplADn/6oaykQegtHKQ070vQEoADDNJopVAYPaef3KQ6dssJwPpq2gmcpD9t9nAatSAMAuzSaLp3BvdmlubmmVAJNC7REgykQKvsqABwG7ATCICF74MwElAKDNJoymdXbDqXN0LwBDQyBfY6IONz6VcqIOEqckAOEszSaNqXBvem5hdGvFrzIA2IeUVcpEClu4ykOeb5BTJgUnAMPNJo6qcG92xJtkb22cBgAuDUNECin0ZwGADab6ykOJMgurBwQoAHPNJo+lbmltjgHX6TJpykQJ+KbKQ/bBJm8pAiMAwM0mkKhkb3NwxJtsaZUAkEKGzFnKRAdCObECxZDKRArwjspDjp7jASYAMc0mkSMEMMOhZIQEAYoBQkL7BT42AENDMWo7NgFJjwJsASoAIc0mLAAA1zn8BELgyHjKQwFiQ8pC/LCwykQyqeosAJWTq25lb2JzYWiyAgGgJQFJBDO4xfsFAUiQLBgBKQA1zSaUNw0ww6mWHgMwue+oNwdgYspD0+RjCwF3pcpDkI61ASgAMM0mlaMFAH0g+gREAEgrykLiOUXKRAPFMspDnPWcKgABVADxA+n4jcpDzvS9ykQBxODKQ9WLQw8ACioAEJd+APoIm7iuykMl4VDKQ7VJ4MpDM9OYykQlSxoqABCYXgcyhggMMwhHQ5+YUroJCagAEJkqADOpR2vHBNrDPCbKRCkrNMpDJFMxVAAimqxVBwJzEBCbjAAw1XCsajFnnspD9AsvCgEEVgcCKwAwKc0mLgDnQuhqa8pEABZnykMuUagOAQ0uABCcPAGDgilUykPJ620qFY7Q5JDKQ9ObcC4AEJ0uAP4Id+j8ykNgA0jKQvNF9spDbryYykQWkNouABCeuAD+CHvKeMpDNJqoykOaLGTKQ0KOxMpEIZxPLgAQny4AM7bWKnIBAPAABnIBClgRAD0IEKBNAdegwf/KRDNwhMpDvc9NdwENuQAQoS4AM6Kx0XEBN7+/Hy4JDS4AEKIuADPFjpSpAd7kKRfKRCj55spDJRhquQD4A6OZGcpC9l6JykPy/8PKQzedOrIaA/UIAsoBQCnNJqRcAIMYoBvKQ+ULp1YOjuwFtcpDuHpLLgCQpad2xJtjbsOpfgMgQ/U0ODIGSdqvHaRECcbhykOQ8j0BJQAwzSamRQEBxwMB/QEBdCsFhgYGJwBSp61uZXNCDQCjCwAXAwF9GUNEA/aAtwmpB0I4ykOV+44BrisAQC7NJqhkADNPoiJkAAGCBgVkAApZAFPNJqmZGB0BAGAC+QFDOfCUykPQgfPKQ9P+DQGtWwAwzSaqWgAyuxlVawP4AkPbQCLKQ0HHtMpEIc4TAa1OswAwzSarSQEAIxACMg033x/G/QwMWgAQrC0AAXMGAGEH7UQCvMjKRCjIIspDJd97hwBxraZyw6FtY1QFQ0MRpgxAAzcwoyv9GwMkAGPNJq6sb2LECgOfCQKVJwFACTe733tACQkqAMDNJq+saW5mb3JtYWNdDADCBQH2AgIxDDDzp6fwA3mfykOXiMMBKgDCzSawqm5lemppc3Rp+gVDQ4f33o8BM57SLHwAVp28rAGrKADDLs0msalkb3pvcsSNaQwALA2XQ+ujGspDg1EpkxIGJwAwzSaylAH5CMteCspDmE/UykPdk33KQ59J4spEApsPKQAQs2MBMpryiVER6UOt7iDKQ5iycMpEBebIKQBhtKRyYWR57wCChN5eykProxnADKFD8jmfykOyRmEBIgCUzSa1rXBvZMOhSR4BMwCDwUxUykPc6NkfAprkRYPKQ8A6fQErAJLNJrandGFrb3ZoCwH7A/QFQ9ZSU8pDtCAzykPdrv7KQ8bRAgElALPNJrepdm5pdMWZbmgA9gm1rWjKQ9ZSVMpDxrhCykPdS3XKQ8c0iwEnAKLNJrinc3lzdMOpCQnT4Q+YykPV7svKQ/RtzKQAU8eXJwGoJQCxLM0mualwb3Zhxb4JGRMYaBoz0IHyaBqW13wAykPNBAABJwCjzSa6qW5lemJ5dDMMQkMDs8Y0AEhDM72XNAAFJwBizSa7o2FiYgHQuGNfykPPuuLKQ8ISedEAcFPKQ84trQEhAEPNJrysqAdQb3ZhbGGTAOdDxMhvykPPWEXKQ+dCljEACSoA8QDNJr2renDFr3NvYmVuw6lNAtA8QhfKQ8mH5cpDcCuLogAD5QMIKQAwzSa+LQUyi3MNGA5HQu6fQQ4QCisAEL8rANeGzFnKRCKUrspC7p9C6gwKKwChwKhwb2R2b2RlbYsAAfsnAc4LANUPkEPQHmvKQ9RhlcAMAiYAMM0mwdcC+Ah+HdLKQ12v7MpDl9kKykNrpAjKRBdW/igAEMKFAADoBkJEMFaQARMGvhAFdgCwzSbDpmNoeWJvdZRYAAFuAoDIwcDKQ7YQBX8BguPKQ9TFHQGnJABALs0mxCcA8wmrmsbKQ1zo2MpDvpZdykNq3PTKRBeIwwFLADDNJsVTAzNK+24JDzBxt9UGERJIBhEDTQBALM0mxqQAAhMOd5SuykMisr0pAQYnAIDHrXNlc3Rhdv8JBOYCM8CGL6oAMN0v9fgBekbKQ9UnugErADPNJsheCwJ0DwDBFZNDwo3XykN36tP1ATTa+BteC6BvzSbJp3NjaG9wyyMSGIcN9AVDwceyykPVDSTKQ8heOMpD3CHIASUA8QPNJsqubmVwxZlldHLFvml0xJtHAfAI1jbRykPBZCrKQ/COKMpDx/qwykPchVCSBggsADDNJssoAdedqH/KQ+s/kcpDuY0MTAQary4AQC7NJswwAQH0CAF7Azfp+IxHAwuJADDNJs0uABCzawOHw1TnykMSbRzyAA5dAIDOpXRydmF0lOEBM/G31MEA8QD+gG3KQ8eYE8pD3OftAaYjAEAszSbPuQAzkH1KhgU3nH7ShgUCSQAwzSbQJQAy+LD4jwRHRAKLBI8EBCUAENGmABCDGwSDwvFfykKtjHACAzXbW6MlAKTSq3JlbGV2YW50AALABUHnykO791HKQz3QghsA1AFX4fIpAawpAFAszSbTppslIWF0zgGCQCG6ykO7k8lHEAY0AAMkANHNJtSpcMWZw61sb3pljwMzdZd5MQAzjQBD5xtG4lTGAScAMM0m1eUAMvNEHyANAeUAmUQNdazKQ4mUpykAENYpAIKAN6rKQ94Shu4XmUPlC6jKQ790WCkAPNeteocUAvQrMrrNpE8MApMCSuK4TgErAIPNJtirdMO9a3cGEJLLAQCZB5NDumocykPplQXVAUjjG9YBKQAwzSbZnQCDpQUrykPWtPDOCgVsBgorACjasPICQMOpaG8sAeNCgJszykO1YMvKQvsFPjIlTeglJwEuADDNJtuYANOHMM3KQ7Q3HspDp1eZZgE/6Ow3MAABENydAICbVhHKQ//KMZsIF3opCA9gAABC3ah0cisEAJoAIEMAmgCDtP1DykMeDAk1AkXoiK8BJgAwzSbekgAzqIFGkgDYttYpykO7MSzKQ+lO1CgAEN+KADO++PqKADfPPa6KAAdQAFDgqXBvdREEA4UBMymq84MAN0vCfoMABicAMM0m4VwAgElvJMpEAEgrjAYXjJ4KCCkAIOKsfwGBZHBva2xhZHVgANdO2xHKQ7SaqMpDhaSETQEJKgAwzSbjYwAzc0Qfcgk3mJ8vYwALLABz5KhwbMOhbvEHASgOkEOtPRHKQ5nI3CcBdR/KQ/BI4QEmAJDNJuWpenJ1xaFMGAFvAwGyAQEzADevFuEzAAYnAKXNJuaqdWtvbsSNNQCD3+XrykOsduw5BJezcPrKQ/EPBgEoAJHNJuelamlub3VmAIM2EPHKQ6cKFAUBkq4DNspD9nzKASMAss0m6Khtb8W+bm9zBAQB+AUypqaLfSYGlBEUqSYAsizNJumndcSNaW5pMgAzpctQMgAztnON0QBT90LvAaglALAuzSbqpmRvaGxlZJEA8wpCmvGdykOZ3BzKQtp5/spDoNYqykQB1OsBJACyzSbrqHByb2Nlc2V+CfUJBHrWykOZFfjKQzIxTMpDoHOOykQCBjkBJgDzAM0m7K12w71rYXpuaWN0dl4BMmMAVqcK+gBDjcdTykOgEAbKRAI3/QErAHLNJu2kcmFkIgkz3r0qDQs36+hfDQsQpSIAQS7NJu6IIiHDrZgAAi4PUW68mMpCDgSyfLC4ykQTE9IBp04lAILNJu+mY8OtbMcAsUK+lXHKQ231iMpCPQaTe+mkykQTRZcBJACSzSbwrXDFmWlt0kQDvQHXJ1eZykNtMFDKQ18gsjUACisAos0m8adqaXN0b3TzAfMKYjlFykNsaTzKQ4IoaMpDeyRoykQTduYBqCUAUyzNJvKqIAowdWpllgGQQ8kLnMpDatz0FQ/HGMpDeNEQykQUC7wBKABIzSbzrNgNAD0EkkL5dxzKQ188NAceAawAWUQW8+wBKgAwzSb0QQQBdhEQNIYDAckHBTIQGK1WAGIuzSb1mRkPDHBEKSs0ykPg+RmKLHZ3ykMXJiYtAEYszSb2sAoDNQHSPpVxykNedSDKQ3iwDAkBWEQXJbEBKQBzzSb3pXZ5ZPkGAOoU8gVDXOjcykPXYH7KQ2oV5MpEF7qHASMARc0m+Kz0EhJjXwIgQnvFBYBS1jjKQt2SkDYReUTKRBo/LwEqADjNJvmqASHDoWsB0igeqspDUUgYykNcBkc9AXZEGnDzAa1QAAJgw6HNJvqlZxcRYcEEMF5ZotMzE+B0BwBxAQE0AAIjADDNJvtgAdKisdHKQ0+70MpDrlC9AwFFRBqiuCUAE/wmAhF5UwAzd+rTUwA3i3P5UwAEJQAwzSb9VQAzr3pqVQCAwOjMykNdr+zGAABxMvMnykQa1AUBqGppc3RvdHkszSb+pnZlbGvDoZGZGMpDk5bJykNPu9DKQ6GII8pDXnUgykQaorgBJADgzSb/qW5pY23DqW7Em5IxAPIDwhJ5ykNO9MDKQ9dgfspDXa/sYQAGJwD0Es0nAJkZykKFQefKQ8pOCspC12FqykPQ5JDKQ9ObcAGpTlAAwc0nAah6w6FydWtvdY0AM+TvPFwA9AD6oMrKQ1whyMpEGzeOAakmAPAALM0nAqpwcm92ZWRlbsO9NQD3CkKwpQLKQ0QbDMpDDDoeykNSDyjKRB28NgEoALHNJwOnb2RoYWzDrTMA0HsFPspDNib0ykKzvZc9AHQQykQhOTwBJQDizScErGV4aXN0dWrDrWM1APkKQxDg08pDNWG4ykM90DjKQ0NT/MpEIWsBASoAsM0nBad2em5pa2F0agD0CkPvZHrKQzMOYMpEAMz2ykNAO2jKRCIxJgElANDNJwapZMWvc2xlZGt1YAH2CkKNAS/KQyj55MpC5t/6ykM27gDKRCSEgAEnADDNJwdgAfkIi3MNykQmQwPKQt8gsspEKVz4ykMjjCEpAKAIqHBvZHZvZMWvjgDiQu0RIMpDKDSsykMjd/YCAVVEJLZDASYAgM0nCaRjaHliLgDiQ0J1FcpDJ22cykNczVj7AFFEJOeSASIAoM0nCqpwb3Zhxb4kAQEwADNpMX0wADeKSkwwAAcoAHHNJwujbHplLwDT6GxEykMlGkTKQ/COKCUBQCV8aAEhAMHNJwyocmXDoWxuxJstADLyG14tAEdEATAJLQAFJgDyAc0nDa5wxZllZHBva2zDoWSAAeJCcbfUykMaQJDKQv4d0lgBakQoAYcBrywA4yzNJw6ramVkbm90bGl2dAAyH5hRPABCQ1EuazgBWEQoMtUBKQCizScPp3NvdWhybsIC9Al4sAzKQxl5hMpDkBnCykMmpozKRCiWXQElAJHNJxClbW9obHnWAIORpvfKQxiycH0DBS4AAiMAxM0nEatla29ub21pY68D+Am3/9fKQxftNMpD1dQ1ykMl4VDKRCjHrAEpAPAAzScSq3XFvml2YXRlbMOpagD4CkJ01BfKQw3YwMpCzImPykMbBcjKRCt+jgEpAKDNJxOmamVqw61tMwDgQ0Gv3MpDC4VkykNY7bTVAHOAykQr4aABJACjzScUqHDFmWlqbb0D0oIoaMpDCfkcykOX2QrXAGRELBNkAakmAMAuzScVpm5hxaHDrZZKBPMJvjLVykLal2DKQ8luOcpC+AoAykQzPsABJAAwzScWJgCA9sEmykK+ryBCAxD3MABmWMpENu0VJgD2DReZGcpDnH7SykPkqQzKQ6b0/cpD6z+SykO5QG4mABAYJgD2COEPmMpD5EWCykPqvrLKQ+rcCMpDuaP4JgAQGSYA9gjK+27KQ8+64spD1Q0kykPWUlPKQ84trSYAEBp/A4N+GiLKQ5Li+oEEsZncHMpEBVHyAaZO4gDSzScbq3VwbGF0xYhvdo0CkkPm3w3KQtkJOMUCqEL2f5DKRDNwDgEpAFDNJxynY7cBIGhvhgH0CkLDPCbKQsTj8MpDAid8ykLgyHjKRDYm8QElAJPNJx2ob2Rib3IPBfUKQys3PspCw1XYykNWmlrKQt8+EMpENlg+ASYAxM0nHqt6YWNob3bDoZoA+AmHlFXKQsHHsMpDo9t+ykLdr+jKRDaKAwEpALLNJx+pcHJvZmVzbkcF8AJDpWfIykLAPUDKQ7sZVcpC3K8FRja7xwEnAPABzScgrHNrZXB0aWNpc211c9MAQEO8pozSAWcoykPevSo3ABitKgDiLs0nIa1pZGVudGlmaWtDAfgOGcpCz6IiykQz05fKQyaSYMpEN1CeykLXexQBrUkrAIDNJyKqdnlob9ADMGl0ktUB8AMy9oXKRDOiSMpDaGxEykQ3HtmLASc1ASgAMM0nI9kBAf8B9Qa0/UPKQxosZMpDu/dRykPoiK8BqlZSAKHNJySmcml6aWthXAAza4TXXAA3hN5fXAADJAAwzSclWAD2CIbMWcpELT0RykLBrgXKRDAlQspDCGr6JgCiJqluYXZyaG5vdbMAM3TQaCcAMJP5ZyoCdoXKQvZ73gEnADDNJyfcAPkIbREgykQUoQjKQ5AZwspEGB4PykNoh8IpACAoqDcHMcOpc0gB4EOZZj/KRC/zfcpDq5rGXAAShFwABSYA8QDNJymrYXVkaXRvcnNrw6noADOsxHM1ADHGuEKsA2jKQvgJ/wEpADDNJyqTADORQ2+TANurNz7KRBfsSspDaU7UKwCRK6dwb3N0dXB5XwDXyEV3ykQvwbnKQ9tAI18ABCUAMM0nLFsAAYYA0hRvRMpDwCKnykQX7EtbAAYnAGAtq3JlYWeYBkBjw62RNADX3M1YykQvkGvKQ/LhglsACCkA480nLqxkb3N0YXRlxI1u8wAQEFEBgy0LTcpDRY+AjgEAtQEJKgAwzScv4QEB8Qj4BdfencpC7p9BykPe2KvKQ8WnVQGtVgBgLM0nMKd2mwIDYgCCUrq2ykQs2f88BgYXAgQlADDNJzHCADPBrvD2ANfURv/KRBe6h8pDahXkJwCgMqdhYnljaG9tkzAA06/d8spELHZ2ykPFK/i2AUQJMgsBJQAwzSczJwD3CBx/vspEFNJWykNHG8nKRBhPXcpDZ8KKJwAQNCcAghP5ZspEEYcU/AiXRBUEG8pDdO+VJwARNbQGIGmTLgAAswWQRCxFKMpEAx/beAFyaspDCr5UASMAMM0nNiUAMEyHt3oAslfKQ2q/nspEGB4QtQIEJQAQNyUAM0J1FXgAM1/l6y8ANXW2pUoAwDiqdnlqw6FkxZlpdHsAkkKIWnrKRCmORnUKAroBMBTSzOcDBCgAMM0nOVsA12I5RcpEEVXGykOEGDpbAAdSADDNJzrYAfoI9NBoykPXfADKQx7TGcpD3nUiykPGCt5UABI7EQQRb8oCMxGmDJEJMzedOt4BYBWYBQGnUjUEUG8szSc8gwCCcbfUykQl3/GABQIxADMjjCESBPEBb80nPatuZW9kaGFsw61tZckCM0lvJFoAN4IoaFoACCkAkc0nPqVuw63FvjIAgugIvMpEKPnmZwmiRCx2d8pDFyYmASMAoc0nP6Zkb8WhbG8tADLyG14tAEBEAAZcQAIDLQADJABCzSdAp1EKEHXoAAFQCpNEJhG1ykMnV5mYAADBABOoJQBALM0nQekA03o+LspEImLqykOTM0LzAEQxgD0BTQCjzSdCqHbEm3TFobADMzt83lkAOFXTSFkABCYANM0nQ/MAEWWPBmMZykOLEHFcABmnjgAIKQAwzSdE4wRCdG/FvlEB0CXLUMpEIpSuykNK+24/ABLwmwAFJgCAzSdFpnRham5JCWMZykOyMGDLAOO+llzKRCWuLcpDMkdNASQAoc0nRqZkb2hvZHkuAAGiBIciMZzKQ9SqiC4AEqckAKAszSdHrGZhbMWhjQcEyAAz1jbRNQA37wHeNQAYrSoAwCzNJ0ipw7pteXNsbhwK8AEZykPwK4vKRCH/2MpEAx/aTAt238pDMwyGAScAws0nSapvcG9tZW51dGoBAjEDgx8XqMpC80X22gBWP3RYAasoAOIszSdKq25lcHJhdmRpdm0AQkL5dxw4AEhDMWo7OAAHKQDVzSdLrXByb2hsw6HFoacBMzSCzzoAN2bf+ToACisAtc0nTKtvYmNow6F6OgAzgcTgOgA3mvKJOgAIKQDxAM0nTat2bml0xZluw61jaBkBAB0KekQe5ePKQ7GsAAcpALHNJ06na29udHJvbDQAELIwCAE0ADPEyG/EAURAOZEBJQDwBc0nT7BwxZllZHN0YXZlbnN0dmVtFAPiQ8ZVpcpEHrSVykPwjieQAWxDQQChAbEuAPMBLs0nUJkZykLY69zKQ/n50fYCnQBILMpDo++pAV8Awc0nUalzZXpuw6FtacYH9AxCzhQBykQYgSLKQxZMwcpEG5qgykNalX8BqVMnAEXNJ1KqDwECoQAQLxoGhxhPXspDV2FqNQAHKADzAM0nU5kZykONx1PKQ4QovBwQioq/QMpEDOBgKgAjVKs3AQVhADNeWaLQBTCJ57BhABKhlgAIKQAwzSdVYgAAbgqXQ4PFMspDvc9MYgAKKwCxVqlzeXN0w6ltZW2cATONY8thAOalBSvKRBtpUspDW1q4AScAwM0nV6xyZWxldmFudJgAATcAEMfiBtEX7EvKQ+Ni8spEGzeOYxAZASoAcM0nWKh0YWsrCQFtAAK3CYAVBBrKQtXTSW4BdSHKQ2b7egEmAJPNJ1mnb2hsZWQBAjPaFnWgCDjuO7mqBwMlADDNJ1r7AIB8j7DKQ/mWSRQFt0HKRAAWaMpDpFMxJwBEW6VkYXcE8gn5FIDKRBQ9gMpEAu4XykQXiTnKQ2rbHAEjANDNJ1ypb2tvbG5vc3Rp7AAC1wP1BRG42MpC5VHYykQVNd/KQ3QohAGqJwCiLM0nXaZuaWtvbDIAM+uGrmsHAb4GBeMHAyQAoM0nXqZuw6F6b3JgAENDhUD7Pgcwkm0c6glzCcpDdnveASQAoM0nX6rDusSNaW6TAAEyANebVhHKRBEkAspDr3pqMgAHKAA2zSdgvAMSaJIGM7EGszcAMMa4QVgBZ0XKQ3dC77wDAAQNJmGshQIDOQABTgoBcAA35O89OQAJKgBDzSdiqFwCEXW+A/UI5nxyykQQ8j7KQ/tm78pEFD2BykN4Cf9bAlB1Ls0nY78BANoFAroCAK8FmUOKW7jKRA0SJCkAIWSo6Qkib3PQC9MTNC7KRA4KDcpDPpVyPgFFgdR1ASYAMM0nZVsAMBcT0QcE+AErykNGVLnKRAOTbspDnVkkKACSZqhwcmF2aWRlrQSDj1OdykQNpvoRA4ARJAHKQ4I3/YkNAiYA9QAszSdnrnDFmWltxJvFmWWVATOmLtg5ADfC2J05AAssAEbNJ2i3dhNwY2jDusSNZVkDA2EFM8QCSkcAAagCnxDyPcpDgpuFATUABUDNJ2mn2AgwZMWvHAICZAMzCvCO0gSUDjvQykOICF4BJQDxAM0naqtzb3V2aXNsb3N0aaoB+AlvZHrKRAqNfMpDks+5ykQN2L/KQ4jOggEpADDNJ2tRAfAGQCG6ykPeEobKQ3QLLspD5QuoykO/5AYHVACgzSdspnV2ZWRsb5IAAsUDYAop9MpD690Nkw11rMpDiZSnASQA9AHNJ22vc2hyb23DocW+ZMSbpwP8CZ5vkcpD+TOtykO++PrKQ//KMspDpLXOAS0AQ80nbqhhFBFlzgD1CfDxscpD+NAkykQCiwTKQ/8DIspDpXzeASYAMM0nb8sAM4CbM+gQ9ACVhpzKQ+ujGspDuNzmAalOAPAALM0ncKp2w716bmFtbsOhXQCSQoOzxspD8v/D5QMCdQRHqum3ASgAMM0ncYwGgsr7bspD5W8vUQaaQ+wFtcpDuHpLKgBCcqluZU4WAv8O0zxCF8pD8pw7ykNnpTLUBABfAAYnADDNJ3O9ADNVDhC9ADh+4wu9AAVQAIDNJ3SqdWTDoecBA7sNgp1F48pD8jmfkwcCXQFHq0xTASgAcM0ndap6cG+5FBNuGgcB6hQBvwAzLYqYngBHsePFASgAkM0ndqlzY2hvcA4DACgBARoHAvQAN2FyNDUABicAMM0nd8kAABQC+QRDyF44ykQCJ/LKQ89YRspD1Se6KQCCeKdkb2pkZW1nCvQJztsRykPrP5HKQ+QpF8pD8dYWykOyqeoBJQDBzSd5qHrDoXbEm3J1gQIz6yI6oRI3/VbBMQAACxcBJgBSLM0neqeqBhChMgAC5gEAvAFDQsTKSP0AALwBBCUAo80ne6l1cG96b3IlAUBDwzwmDxNgg8pD20AinwADNRMGJwBzzSd8rW1vZIMRMG7DvWoAkEMh66zKQ9cYeMIJE/paA0rGbXoBKwA0zSd90wACDQv1CZMzQcpD1rTwykOjd/bKQ92u/spDxtECASYARc0nfqqSAQGWBgJHA/cE1lJUykPY7bXKQ91LdcpDxzSLASgAYs0nf6t2eSoKEmo1AuNC8CmzykPQgfLKQyUEP70NSM0EAAEpAKbNJ4CrZMWva2F6KgozMKMrOAAAHw4C9Q0BOAAHKQCyzSeBqHrDrXNrYWykAABuDJND0B5qykO21iriADDNyxDYAAImAIHNJ4KkZGF0YT0Bgr+/H8pDz7ri9hQGXhQBIgCTzSeDqGJ1ZG91uRCTQt8gsspDyettkQOV0OSQykPTm3ABJgBEzSeEqTIDAhkFghllVMpDyYflZwYGMwAGJwAwzSeFxgL5CLCkF8pDrNp1ykPFjpTKQ7Q3H8pD8EjhKQCihqlwb2Rtw61ua8QB0F2SkMpDySRdykOHMM0rAXbzykPT/g0BJwBGzSeHpWgSAPYH8gVDyMHAykOkoaPKQ9Aea8pD1GGVASMAks0niKd6dHJhdLcBQkPdk31YA0dD6ZUFWAMEJQCyzSeJqGNlbGtvdm8mAzMdRPesE+VKNFzKQ7uTycpD6Ow3ASYA8ADNJ4qqcHJlemVudGFjaZH3ANdNTsjKQ7SaqMpDgP66NAAWqygAxCzNJ4uqxI1sZW7Em5YNMIIoaDcA9wKnykOT+WfKQ7sxLMpD6U7UASgA0c0njKl6b2JyYXp1amVsANA0gs/KQ62gmcpDZVHYqgB2RMpD74K8AScAsM0njatwb2RrbGFkdAoBNgABRwWArT0RykOQ3+d1AHioykPv5VgBKQCzzSeOqXpwxa9zb2IWCwAgCfAEQ6zadspD4dW9ykOz05fKQ/CsafMEAycA0SzNJ4+pdsSbcm7DqW1BAZBCgilUykOoM8HeCsZIykOuAzbKQ/Z8ygEnAOHNJ5CqaW5mb3Jtb3ZhdKAAAQAE9wSSf3LKQ1my7cpDmRX4ykQFtQQBKABxzSeRpHJhZGUAAfEJ8QVDkblOykO7GVXKQ5hP1MpEBhgWASIAkc0nkqxwbMOhbmEEIaltYgCC5VLEykORVcYqF6lDl+xMykQGSdoBKgCnzSeTrW5hxI1hcz4PAfAKkkOLhWbKQypyBXcAWkQJY1kBKwChzSeUrXpqacWhdOIBIWNodwABogSHir9AykOsYOo8ABmuKwBzLM0nlaRqZWgKAdoFATQAM9p5/bUAQQmVHQEiAFDNJ5aodQcLE2ksBABhEQEuAEdEAcTgLgAUqSYARyzNJ5eaABK9mgAC0wUyhItYRgoB4ABaRAx9TQErAPEAzSeYq25lZG9zdGF0a8Wv1AAzVQ4QxQ0AtAuoQ4siyMpEDK6cASkAN80nme0V9hGhkZkaykKNAS/KRC4DrMpC/h3SykQxgD3KQwL/DQGrQSkA5s0nmqpyZWdpc3RyYWNlNwAzINYrUBC1JCFuykM4eksBq1IoAHE6zSebom1zLwABRxAALwBHQw9SsS8A8ByiTVPNJ5ylcHJhemWSmRrKQxrzdcpEIKRmykM1Sd/KRCPvqcpDOUFbAaVQIwAwzSedtAD1CJrxncpD9hlCykLPoiLKQ/yvyMpDp9A4JQBwnqUzNDA1NXoAAcAE8gVEIHMYykOWr1zKRCO+W8pDOgaTASMAcM0nn6JldpNVAAEJAYMdWSTKQqjlu60AsEWnVQGjRXYuzSegnQCApWfIykQJAEc4ArPrykQMTADKQ4voASMAEKEjAPMI48WPykPUxR7KQ+dClspD2KWtykPL2lMjAIKirG9wcsOhdnAEAXcAMsTKSHcAR0MSbRx3AAkqADDNJ6NdAPwIs72XykQIzvjKQ8vBk8pEDBo7ykOMS4ksABCkLAD8COxL58pD0tVMykP8kJzKQ9fencpDzKFjLACxpaxyZWFsaXphxI0CBfcOGspCi3MNykQTqKrKQu0RIMpEFvRjykNtLnYBrFIqAIHNJ6akdMO9bTIA8ArzRfbKRBN3XMpDEODTykQWwp7KQ231hwGlIgDROs0np6hhc2lzdGVudC8AgohaespEBSAu9wbDRAfXEMpDlNHhAalBJgDAOs0nqKfEjWVydm5hMgD0CkMRpgzKQ/W2pspDMjFMykP76aPKQ6iWXQElALHNJ6mnbHVrw6HFoVUBg68W4cpDt1CdIgiyvYSGykPm+3oBp0wlADDNJ6okAQCxBENEDdi+5RMFUA0GJwAQqycA9wizWg3KQ7xa2cpDw57CykPCjdfKQ+HyKU4Agayma3ZhcGlsfQDxC/ZeicpDtu4BykMfmFLKQ70g/spD518CAaZLJAAwzSetVQAzwCKnTA030S2BfAAFJgAQriYAM8TIb7sG1tdgfspDwvFfykPhjqFMAKCvqGplZG5hdGVsKQEC6AX1BK/z88pCzImQykO2JvHKQ+5ZDwEmAIDNJ7CkMjIzMy4A50PhD5jKRAidNMpD7XSpUAIBIgCSzSexp21pY2hhWwAB2QfyB0QEKETKQ7f/18pEB0I4ykOV+44Bp00lAJHNJ7KlxaFydWNbADO5jQwuAPENxfIcykQHc4fKQ5WY8QGmxaBydWMszSezo2RpcysA18d+ZspEA/aAykPSurUrAMGkRGlTLs0ntKNpY28pAABoEZdD7S9iykP0bcssC/EBo0lDT80ntag2MjU4NzM1OC0A0ejO4MpD6bJbykP52qYFAQEPARUBJgCgzSe2rHN0ZWbDoR4REnZpAjPa3YWICfcB5VLEykPZCErKQ8t3tgGsUyoAkM0nt6RrYWNykaIBM+gIvOgJM/ArjPsD8f8kz7riAaRLQUNSzSe4qUliYW5JbmRleICoTmV4dExpc3TeHZsHEwgUCRUKFs0I+s0I/wwYER0SHhMfFCAVIRYiGCQZJRopGyocLB0tHi7NCQDNCCLNCBrNCBvNCBzNCB3NCCDNCCHNCCPNCR7NCCvNCN/NCCzNCGtEzQIwzQgxzQoNTc0EgE7NBIZPzQSHUM0EvFHNBNRSzQSBU80EiFTNBIlVzQS9Vs0E1VfNAkNYzQVaWc0FXVrNBV5bzQUqXM0FdWrNA1przQZYzQhLzQnBfM0FuH3NBvx+zQb9f80HDMyAzQXNzIHNBc7Mgs0GQs0IVM0JUsyKzQJEzI3NBknMjs0DzcySzQbuzJPNB8DMlM0Fd8yVzQV4zJbNB9zMl80H9syYzQcNzQhrzQhxzQhtzQk4CQDxmWzMrc0Cos0Ics0JtsyvzQKnzLDNAzHMs80Ewcy0zQTCzLfNBh7MuM0Ew80Ids0Ii80Id80IjM0IeM0Ijc0Iec0Ijs0Ies0Ij80Ie80IkM0IfM0Ikc0Ifc0Iks0Ifs0Ik80If80IlM0IgM0Ilc0Igc0Ils0Igs0Il80Ig80ImM0IhM0Imc0Ihc0Ims0Ihs0Im80Ih80InM0IiM0Inc0Iic0Ins0Iis0In3sAEaB7ABGhewARonsAEaR7ABGmewARqHsAEax7ABGtewARr3sAEbB7ABGzewARtHsAEbV7ABG3ewARuHsAEbl7ABG7ewARvHsAEb57ABG/ewDxp8DM680BQ8zzzQZazPTNBm7M9s0BVsz/zQd+zQEAzQeNzQEBzQeOzQECzQePzQEOzQElzQEPzQEmzQEQzQEnzQERzQEozQESzQEpzQETzQEqzQEUzQVgzQEVzQErzQEWzQEszQEXzQaEzQEYzQEtzQEZzQEuzQEazQEvzQEbzQEwzQEczQExzQEdzQE2zQEezQE3zQEfzQE4zQEgzQE5zQEhzQE6zQEizQE7zQEjzQE8zQEkzQE9hwARPocAET+HABFAhwARQYcAEUKHABFOgQARUIEAEVV7ABFYewARWXsAEVp7ABFbewARXHsAEV97ABFiewBxY80BOc0BZXsAEXJ7ABFzewARdHsA8c91zQFDzQHFzQFHzQN9zQm6zQmPzQm9zQo6zQFWzQHTzQjVzQkFzQjazQkuzQjgzQjhzQGZzQS2zQGazQS3zQGbzQVXzQGczQJ4zQGfzQFRzQGgzQSOzQGhzQYhzQGizQFTzQGjzLXNAa/NBI/NAbLNB6XNAbPNBmLNAbfNB83NAbjNA4HNAbnNB9LNAbrNB/HNAb/NAcPNAcDNAdfNAcHNAePNAcLNAeTNAcPNAebNAcTNAqzNCW3NCjTNAcnNBGjNAcrNBGnNCW/NCuXNAdDNAezNAdHNBmTNAdLNAq9FAPEc580B2c0HWc0B280BXc0B3M0EbM0B3c0Ebc0B3s0Hos0B4c0GPc0B4s0GPm8AEehvAPGn6c0B680FJs0JC80LPM0B+c0CAs0B+80CA80B/c0CBc0B/s0CBs0CAc0CB80CBM0Gus0CDM0CEM0CDc0CEc0CDs0CEs0CD80CE80CF80CG80CGM0CHM0CGc0FAc0CGs0CHs0JGc0JG80CI80CJ80CJc0CKM0CJ80CKs0L180L2M0CKszlzQIrzPLNAi3NAi/NAjDNA1XNCR/NCSTNCSDNCSXNAjfNBf7NCSTNCSfNCSXNCSjNCSqqAUEszQjesAHxKNvNCS/NCNzNCTDNCN3NAk7NAtfNAk/NAtnNAlHNBKrNCTbNCTrNCTfNCULNCTvNCT3NCTzNCT4JABE/CQDwLkDNAlzNBYPNAl3NBfTNAl7NBmnNAl/NAh3NAmDNBu3NAmHNBvbNAmLNBwjNAmPNBy/NAmTNCAHNAmXNCAJFACAIo0UAgQilzQJpzQJqaQDx/////////////05DzQJxzQQkzQJyzQQozQJzzQQpzQJ0zQR8zQJ1zQR9zQJ3zQNGzQJ8zQYdzQJ+zQZFzQJ/zQZGzQKAzQZrzQKHzQcAzQKIzQcBzQKJzQc9zQKKzQc+zQlRzQvZzQKRzQImzQKSzQX1zQKTzQdfzQKUzQdgzQKVzQdlzQKWzQQlzQKXzQQBzQKYzQQCzQKZzQKpzQKazQeHzQKczQJSzQKgzQc/zQKizKbNAqTNBKbNAqXNBKfNAqbNBX/NAqfMp80CrMzrzQKvzPbNArPNBJPNCWPNCVHNArvNB4XNArzNB6fNAr/NBlzNCXvNCX7NCXzNCOLNCX3NCuPNAs/NBhvNAtDNBifNAtHNBmDNCYrNCY3NAtbNBHLNAtjNBHPNAtvNBHTNAtzNBHXNAt3NB8TNCY3NCY7NCY/NCbvNCZDNCbzNCZHNCb/NAuPNAuTNCZbNCZ7NCZfNCZnNAvHNBUfNAvLNBWrNAvTNBfLNCZ3NCE7NAvfNBxPNAvjNBe/NAv7NBhnNAv/NBmHNAwDNCAfNCabNCDLNCanNChLNCavNDA7NAwvNA3/NAwzNBgzNAxTNBd/NAxXNBeTNAxbNBhbNAxfNBi3NAxjNBeXNAxrNBebNAxvNBefNCbbNCbfNAx/NBGLNAyDNBGPNAyLNB4DNCdTNCdbNCdXNCjXNAyXNA6PNAybNA6TNAyfNA6XNAyjNA4rNAynNBg/NAyrNBhDNAy3NBhHNAy7NBhLNAy/NA6bNAzDNA6fNCdbNCdfNCdjNCSPNAzbNBJLNAzfNB4nNAznNBl7NAzvNBvLNAzzNBDvNAz3NB0jNAz7NB0zNAz/NBvPNCdrNCdvNA0PNBWTNA0TNBWXNA0XNBWbNCeDNCeHNCeHNCerNCerNCbjNA1XNA1jNA1bNBqfNA1fNBYrNA1/NByzNA2DNBy3NA2HNBRXNCfDNCfPNCfPNCbnNA2fNA6LNCffNCfjNA2zNBxHNA23NA2/NCxLNCxPNA3XNAw/NA3bNBt7NA3jNCAzNCf7NCf/NA33NAwvNCgfNCgjNA4bNA4fNA4fNA4jNA4jNA4vNA4nNBxrNA47NBxXNCg3NCUbNA5zNBtLNChjNChnNChrNCQHNA6DNA6jNA6HNA6nNA6jNA6rNA6nNA6vNA6rNA67NA6vNA6/NA6zNBZvNA63NBZzNA67NA7DNA6/NA7LNA7DNA7HNA7HNA7PNA7LNA7TNA7PNA7bNA7TNA7XNA7XNAufNCh/NC2nNCivNCizNCizNCi3NCi3NCbrNA9DNBKLNA9HNBKPNA9bNBPvNCjPNCW3NCjXNCZDNA9rNA9zNA9vNA93NA9zNA97NA93NA9/NA97NA+DNA9/NA+HNA+DNAubNA+HNBb/NA+PNBEzNA+TNBE3NA+XNBE7NA+fNBE/NA+jNBFDNA+nNBFHNA+rNBFLNCjnNCb3NCjrNCb7NA/DNBJrNA/HNBJvNA/LNBJzNA/PNBJ3NA/TNBJ7NA/XNBJ/NCj3NCZHNA/nNBF3NA/vNB3HNA/zNBF/NBAXNBAfNBAfNBAnNBAvNBBXNBAzNBarNBA3NBdfNBA7NBdjNBA/NBdnNBBDNBdrNBBLNBdvNBBPNBdzNBBTNBd3NBBjNB9/NBB3NBB7NBCDNBCHNBDPNBEDNBDzNBEHNBEPNBETNBFXNBFfNBFbNBFrNBF7NBmbNBHjNBFjNBHnNBFnNBIzNBJDNBI3NBJHNBKnNBsHNBK7NAsjNBK/NAsnNBLHNBe3NBLLNBe7NBLPNBfDNBMnNBM/NBMrNBNDNBMzNBU3NBM3NCAXNBM7NBNHNBN3NBN/NBN7NBODNBOTNA/7NBOXNA//NBObNBADNBOfNB0PNBOjNB6zNBOnNB9TNBOvNBwPNBO3NBO7NBPPNBPXNBPTNBPbNBPnNBPrNBQDNBQLNBQvNBQ3NBRDNBRLNBRHNBRTNBRPNBkzNBRjNBQPNBRnNBUzNBRrNBX7NBRzNB3PNBR3NBU7NBR7NBQTNBR/NB2zNBSDNBgjNBSPNAnbNBSTNAn3NBTDNBTLNBTHNBTPNBTXNBGrNBTjNBKjNBTnNBKvNBTzNAkjNBT3NBW3NBUDNA8nNBUHNBzPNBULNAknNBUPNB1fNBUTNB+fNBUXNA3zNBVDNBVXNBVHNBxfNC9TNC9XNC9XNC9fNC9bNCFnNCuHNCuLNBYjNBYnNCvbNCuvNBZnNA6zNBZrNA63NBZvNBZ3NBZzNBZ7NBZ3NBZ/NBZ/NBWjNBaPNBjDNBaTNBjHNBabNBlXNBafNA3fNBajNAeDNBarNBavNBbDNBbHNCwXNCwbNBbnNB3rNBbvNBbzNBb/NBcDNBcHNB0TNBcPNBhTNBcfNBqHNBcjNB9jNBfjNBfnNBfvNBfzNBgPNAVLNBgTNBg7NBgXNAVTNBgfNA3vNCzzNCG7NBhfNBqbNBinNA7jNBjLNBpfNBjPNA8TNBjfNBjrNBjjNBjvNBjnNBjzNBkDNBkHNBkjNBkrNBk7NBk/NC1rNCQvNBlPNBlTNBnjNBnnNBnnNBnrNBnzNBn3NBn3NBn7NBn7NBn/NBoDNBoLNBoHNBsDNBoLNBoPNBoPNBoXNBojNBorNBorNBovNBpHNBpTNBpLNBqrNBpTNBjLNBpXNAyvNBpbNAyzNBpfNBpnNBpjNBqzNBpnNBprNBpzNB9rNBp7NBp/NBp/NBqDNBqPNBqTNBqTNBqXNBqnNBpLNBqrNBqvNBqvNBpjNBqzNBq3NBq3NBq7NBrHNBrLNBrPNBrjNBrXNBrbNBrbNBrfNBrfNBrPNBrjNBrnNBrnNAgTNBrzNBr7NBr7NBr/NBr/NBoHNBsDNBKnNBsHNBsPNBsPNBsLNBsXNBsbNBsbNBsfNBsfNBsjNBsvNBvjNBs3NBl3NBtXNBvTNBtfNBtjNBtrNBtvNBxzNBVjNBx/NByLNBzXNBzfNBzbNBuHNB07NA8XNB1DNAjrNC9nNC9rNB27NB2/NB3XNBYDNB3fNB3jNB5PNBPfNB5bNBO/NB6nNB6rNB7HNB7LNB8fNBt/NB8rNB8XNB+LNB+PNB+XNBpPNB+nNBPDNB+zNB+3NB+/NBvnNB/rNB4HNB/vNB/7NDJzNDMDNDJ3NDMHNDJ7NDMLNDJ/NDMPNDKDNDMTNDKHNDMXNDKLNDMbNDKPNDMfNDKTNDMjNDKXNDMnNDKbNDMrNDKfNDMvNDKjNDMzNDKnNDM3NDKrNDM7NDKvNDibNDKzNDM/NDK3NDNDNDK7NDNHNDK/NDNLNDLDNDNPNDLHNDNTNDLLNDNXNDLPNDNbNDLTNDNfNDLXNDNjNDLbNDNnNDLfNDNrNDLjNDNvNDLnNDNzNDLrNDN3NDLvNDN7NDLzNDN/NDL3NDODNDL7NDOHNDL/NDOLNDMDNDOPNDMHNDTHNDMLNDijNDMPNDOTNDMTNDTLNDMXNDOXNDMbNECLNDMfNDObNDMjNDTPNDMnNDOfNDMrNDOjNDMvNDQTNDMzNDOnNDM3NEqDNDM7NDOzNDM/NDO/PAPEi880M0c0NHs0M0s0M9M0M080NH80M1M0M9c0M1c0NFM0M1s0QJM0M180M9s0M2M0M988A0fjNDNrNDPnNDNvNDPrPAPEQ+80M3c0Sh80M3s0M/M0M380SiM0M4M0M/c0M4c0M/s8A8Mr/zQzjzQ0AzQzkzQ0BzQzlzQ0CzQzmzQ0DzQznzQ1rzQzozRH4zQzpzRH6zQzqzRWOzQzrzRWazQzszRNIzQztzRYizQzuzRD/zQzvzRbUzQzwzRb0zQzxzRXtzQzyzReazQzzzRL0zQz0zRL5zQz1zRAezQz2zSMizQz3zRPMzQz4zQ0IzQz6zSWEzQz7zQ0JzQz8zQ0KzQz9zSWczQz+zRKkzQz/zRMdzQ0AzQ0LzQ0BzQ0MzQ0CzQ0NzQ0DzQ0OzQ0EzQ0PzQ0FzQ0QzQ0GzQ0RzQ0HzQ0SVwAgDRVRACANFlEAIQ0XPwARGD8AERk/ABEaPwAQGz8AIRKEPwAQHT8AIBlCPwCAEhzNDRPNIDdxASENIEsAESFLABEiSwARI0sAESRLABElSwARJksAcSfNDRzNDShLABApxQEgDSq/ASENK0UAESxFABEuRQARL0UAEDBFACAMnUUAIAygRQAgDKJFACAMpEUAIBAjRQDgDKnNDSrNGarNDSvNGatFAIAMs80NLc0cLUsAIA4kSwAgDLpLAPEXDLzNDTHNDTfNDTLNDTjNDTPNDTrNDTTNGU7NDTXNECvNDTbNFkghABE8IQBxPs0NOc0NVScAcUHNDTvNEmMbAHFTzQ09zQ94IQBBVM0NPycAQUDND3knAPHWVs0NQs0Pes0NQ80Pe80NRM0PfM0NRc0ca80NRs0Pfc0NR80Pfs0NSM0Pf80NSc0PgM0NSs0Pgc0NS80Pgs0NTM0Pg80NTc0PhM0NTs0Phc0NT80Phs0NUM0Ph80NUc0PiM0NUs0Pic0NU80NV80NVM0Prc0NVc0QJc0NVs0NXs0NV80NXc0NWM0Ui80NWc0NYc0NWs0NaM0NW80mKs0NXM0mK80NXc0Nas0NXs0ONc0NX80S7M0NYM0Ub80NYc0N9M0NYs0Pvs0NY80Xjs0NZM0Xw80NZc0lbc0NZs0lbs0NZ80lclEAcXvNDWnNJW9LABCHDwPwTRHjzQ1szROizQ1tzRHtzQ1uzRV9zQ1vzQ2JzQ1wzR8YzQ1xzRjLzQ1yzRjMzQ1zzSG9zQ10zRjXzQ11zRjYzQ12zSPXzQ13zSG+zQ14zSThzQ15zSTizQ16zSTjbwDxNRHpzQ18zRHqzQ19zRHrzQ1+zSW3zQ1/zRqozQ2AzRkDzQ2BzSDyzQ2CzSa3zQ2DzSa7zQ2EzSbrzQ2FzSW4zQ2GzSaYqwBxqM0NiM0VVpkA8LKqzQ2KzQ2szQ2LzRmxzQ2MzRtzzQ2NzRt4zQ2OzRyTzQ2PzRIVzQ2QzR3fzQ2RzR3pzQ2SzRyUzQ2TzRyVzQ2UzR7uzQ2VzRomzQ2WzRIqzQ2XzRIrzQ2YzR7vzQ2ZzRP1zQ2azSKvzQ2bzSKszQ2czSK4zQ2dzSJSzQ2ezRS+zQ2fzSMwzQ2gzRDdzQ2hzRFjzQ2izRmWzQ2jzSKtzQ2kzRFvzQ2lzRjuzQ2mzSQ1zQ2nzRy1zQ2ozQ2xzQ2pzRRswwCAFZbNDavNFo3JAPELGFXNDa3NGTvNDa7NGFbNDa/NGT3NDbDNIRYzAPH/Q+rNDbLNDkvNDbPNFh3NDbTNFs3NDbXNGIjNDbbNGsPNDbfNFU7NDbjNHA/NDbnNHBHNDbrNHBLNDbvNHEHNDbzNHFDNDb3NHBDNDb7NHBPNDb/NHBTNDcDNHELNDcHNHFHNDcLNG5vNDcPNHMLNDcTNHMPNDcXNHMTNDcbNHJ3NDcfNHOHNDcjNGs/NDcnNHovNDcrNHvLNDcvNH/zNDczNIBPNDc3NIBrNDc7NIBvNDc/NG9HNDdDNICTNDdHNHhzNDdLNHh3NDdPNHnnNDdTNIEfNDdXNIErNDdbNINHNDdfNITjNDdjNDvDNDdnNIaLNDdrNIuzNDdvNIyjNDdzNG5zNDd3NHn3NDd7NJLjNDd/NIBHNDeDNJSbNDeHNHOPNDeLNHOTNDePNIBTNDeTNJTbNDeXNJULNDebNICXNDefNECnNDejNECrNDenNJYJTARDrAwDw/6QOBs0N7M0OI80N7c0R7M0N7s0NX80N780QV80N8M0QOc0N8c0T4c0N8s0UsM0N880QO80N9c0U7M0N9s0YP80N980QZs0N+M0SG80N+c0TqM0N+s0g8M0N+80Uvc0N/M0Oo80N/c0lMs0N/s0Qhc0N/80Y8M0OAM0Xds0OAc0SXM0OAs0SXc0OA80SXs0OBM0Q580OBc0mLc0OBs0OE80OB80VmM0OCM0TKM0OCc0TKc0OCs0TKs0OC80hY80ODM0hcs0ODc0hdM0ODs0ij80OD80kQM0OEM0fnc0OEc0mfs0OEs0ng80OE80OIc0OFM0SAc0OFc0SGs0OFs0ZLc0OF80ZLs0OGM0gGc0OGc0au80OGs0OIs0OG80ZMM0OHM0ZMc0OHc0ZMs0OHs0ZM80OH80ZNM0OIM0ZNc0OIc0N7M0OIs0N/s0OI80OJc0OJM0OJ80OJc0Mns0OJs0M7c0OJ80lS80OKM0OKc0OKc0OLs0OKs0cQ80OK80cRM0OLM0eYM0OLc0cRc0OLs0OM80OL80ON80OMM0OOc0OMc0OO80OMs0OPc0OM80ORM0ONM0OSQEF8VYPuM0ONs0Pu80ON80VWs0OOM0Vec0OOc0YqM0OOs0Yrc0OO80SRc0OPM0OVs0OPc0VY80OPs0lis0OP80lks0OQM0ll80OQc0VZM0OQs0QNs0OQ80RpM0ORM0ONM0ORc0OOM0ORj8AEEc5ACAOSDkAIQ5JhwNASs0QxI0D8S8OZM0OTM0OZc0OTc0OZ80OTs0OaM0OT80Oas0OUM0ObM0OUc0Obc0OUs0Obs0OU80OcM0OVM0Occ0OVc0OcpkA8UBzzQ5XzQ52zQ5YzQ53zQ5ZzQ54zQ5azRGQzQ5bzRGRzQ5czQ57zQ5dzQ58zQ5ezQ59zQ5fzQ5+zQ5gzQ5/zQ5hzQ6AzQ5izQ6BzQ5jzSe3kwARgpMAcYPNDmbNDoiZABGNmQBxjs0Oac0Oj58AcZDNDmvNDpGlABGSpQARl6UAcZvNDm/NDp6rABGfqwARoKsAEaKrANGmzQ50zRF7zQ51zRGFtwARrrcAEa+3ANGwzQ55zQ6xzQ56zQ6ytwARurcAEcG3ABHFtwARxrcAEce3ABHItwARybEAEcqxAPEKy80OhM0Svs0Ohc0TnM0Ohs0UG80Oh80Ux8kA8QrMzQ6JzRcDzQ6KzRdpzQ6LzReQzQ6MzRcF4QARzeEAEc7hABHP4QAR0OEAEdHhAPEK0s0Ok80gds0OlM0hHs0Olc0hU80Ols0hVPkA8QTTzQ6YzSEfzQ6ZzSEgzQ6azSEhCwHR1M0OnM0hIs0Onc0i5hcBEdUXARHWFwFx180Ooc0j6x0B8QTYzQ6jzSP0zQ6kzSQFzQ6lzSQiLwHxHNnNDqfNJAbNDqjNJAfNDqnNJOvNDqrNJOzNDqvNJO3NDqzNJO7NDq3NDtpNARHbTQER3E0BEd1NARHeTQHxHN/NDrPNJeHNDrTNEl/NDrXNJjrNDrbNJi/NDrfNGP7NDrjNJkrNDrnNJmF3AfEW4M0Ou80ZAs0OvM0mY80Ovc0l4s0Ovs0kCM0Ov80T3M0OwM0T3ZsB8RDhzQ7CzSdTzQ7DzSdazQ7EzSdbzQ7FzQ7izQ7GzQ7jrQER5K0BEeWtARHmrQFx580Oy80O6JUBEel9AXHqzQ7OzQ7rfQER7H0Bce3NDtHNDu59ARDvZQEhDdhTARDxRwEhGZVHARDzRwEhD21BARD1LwEgHlsLASEN3wsBEPgLASANZQsBIA1mCwEgDegLASAQ6OEAICZkvQAgJyKrACEnmqsAEfmrABD6qwAgFWWrACEntasAEfurABH8qwAR/asAEf6rABD/qwAgDwCrACAPAasAIA8CqwAgDwOHBiAPBKsAgA8FzQ7yzQ8GqwCADwfNDvTNDwirAOAPCc0O9s0PCs0O980PC6sAIA8MgQAgDw2BACAPDnUAIA8QdQAgDxF1ACAPEnUAIA8TdQDwFw8UzQ8AzQ8XzQ8BzQ8YzQ8CzQ8ZzQ8DzQ8azQ8EzQ8bzQ8FzQ8cdQCADx3NDwfNDx51AIAPI80PCc0PJHUA8SkPJc0PC80PJs0PDM0PJ80PDc0PKM0PDs0PKc0PD80PKs0PEM0PK80PEc0PLM0PEs0PLc0PE80PLnsAcC/NDxXNDxYDACEcaYcAETCHABEyhwARM4cAETSHABE1hwARNocAETeHAPEKOM0PH80cg80PIM0Yvc0PIc0cAs0PIs0cXZ8AETmfABE6nwARO58AETyfABE9nwARPp8AET+fABFAnwARQZ8AEUKfABFDnwARRJ8AEUWTANFGzQ8xzR1QzQ8yzQ9HmQARSJkAEUmZABFKmQARS5kAEUyZABFNgQARToEAEU+BABFQgQARUYEAEVKBABFTgQARVIEAEVWBABFWgQARV4EAEViBABFZgQARWoEAEVx7ABFdewARYHsA0WLND0rND2PND0vND2Z7ABFnewARaHsAEW57ABFvewARcHsAEXJ7AHFzzQ9TzQ91ewARdnsAEHd7ACANPXsAIA1AewAgDUJ7AACBDKBazQ1EzQ9bzRllgQAgDUWBAOANRs0PXs0ejM0PX80emo0AgA1HzQ9hzRlnkwAgDUiTAACZDKBkzR1BzQ9lzR1CnwAgDUqfACANS58AAKUM8QdpzSOZzQ9qzSOfzQ9rzSOgzQ9szSOhgQMQ9L0AIA1NvQAAwwygcM0NT80Pcc0kusMAIA1QwwAgDVHDACAnm8MAIA1SwwCAJ6LND3jND4pHDSAPi0ENgA+MzQ97zQ+NQQ2AD47ND33ND5A7DfAFD5HND3/ND5LND4DND5PND4HND5Q7DeAPlc0Pg80Pls0PhM0PlzsNIA+YOw2AD5nND4fND5o7DSAPmzsNIQ+caQARnWkAcZ7ND4zNFXppABGfaQBxoM0Pj80PoW8AEaJvABGjbwARpG8AEKVvACEihG8AEaZvABGnbwBxqM0PmM0j7W8AEalvABGqbwARq28AEKxdACAYhV0AIBiGXQAgHGxdACAeHz8AICM2LQAgDf0tACAZWy0A8QsOYc0Prc0Psc0Prs0dAs0Pr80dA80PsM0VMRUA8RC3zQ+yzRLuzQ+zzQ/KzQ+0zRJozQ+1zRJrzQ+2zQ/fIQDx3OfND7jNEOrND7nNEbrND7rNEtDND7vNEOvND7zNEbvND73NFJnND77NFXvND7/NEtLND8DNFXzND8HNEtPND8LNEtTND8PNF+vND8TNGILND8XNGK7ND8bNGkXND8fNFJrND8jNIQ7ND8nNIZXND8rNIcPND8vNIsDND8zNItzND83NIu7ND87NIIrND8/NIxDND9DNIxPND9HNIxvND9LNGozND9PNI83ND9TNIRrND9XNIrnND9bNIt3ND9fNIxHND9jNIbbND9nNJE7ND9rNGqPND9vNJUnND9zNJWrND93NJXjND97NJXnzAPAc/c0P4M0l7M0P4c0l7c0P4s0l7s0P480Y/80P5M0QAs0P5c0nk80P5s0mWR0B8HEQDc0P6M0Mpc0P6c0Mps0P6s0Q+c0P680QXM0P7M0Uu80P7c0UcM0P7s0UvM0P780VMs0P8M0QXc0P8c0VWc0P8s0Mqs0P880XlM0P9M0Xv80P9c0X9s0P9s0RDs0P980Ydc0P+M0Q3M0P+c0MtM0P+s0gYs0P+80Mvc0P/M0MvrEA8AsiNs0P/s0Mv80P/80mEc0QAM0THs0QAc0mM7EA8P//ERMizRADzQ2AzRAEzRd6zRAFzSbJzRAGzRaBzRAHzRd7zRAIzSdYzRAJzSdtzRAKzSbQzRALzSbRzRAMzR5dzRANzRAYzRAOzRBNzRAPzRcbzRAQzRcczRARzRixzRASzRiyzRATzRizzRAUzSPAzRAVzSPBzRAWzRi0zRAXzRi1zRAYzRAZzRAZzRAdzRAazRjBzRAbzRjJzRAczRFqzRAdzQyhzRAezQyyzRAfzRjazRAgzQ01zRAhzQ02zRAizQ0/zRAjzRKFzRAkzRKGzRAlzRAtzRAmzRh0zRAnzRAuzRAozRAwzRApzSV8zRAqzSV9zRArzRAxzRAszRAyzRAtzRAzzRAuzRjFzRAvzSBdzRAwzRA0zRAxzRj0zRAyzQy5zRAzzRA3zRA0zRA9zRA1zRBHzRA2zRBIzRA3zRAOzRA4zRKszRA5zRNCzRA6zRQczRA7zRVXzRA8zRY2zRA9zR6nzRA+zSImzRA/zSInzRBAzSIozRBBzSKDzRBCzSIpzRBDzRVYzRBEzSLazRBFzRR2zRBGzRPGzRBHzQy7zRBIzRmnzRBJzSW8zRBKzSbKzRBLzSeJzRBMzQ5fzRBNzRBOzRBOzRBPzRBPzRCnzRBQzRCuzRBRzRCozRBSzRCvzRBTzRKczRBUzRKzzRBVzRLmzRBWzRLnzRBXzRLozRBYzRLpzRBZzRPezRBazRLqzRBbzRQazRBczRLriwKwFVLNEF7NFk7NEF/jAeAQYM0Xxc0QYc0R/c0QYu8B4BBjzRfGzRBkzRfHzRBl6RDx/3cQZs0ZNs0QZ80bUc0QaM0ZN80Qac0e6s0Qas0fT80Qa80fU80QbM0SMM0Qbc0e680Qbs0Yz80Qb80gqc0QcM0gqs0Qcc0g0M0Qcs0QsM0Qc80hQ80QdM0hXM0Qdc0hXc0Qds0heM0Qd80VQc0QeM0hms0Qec0h/c0Qes0ifs0Qe80in80QfM0ips0Qfc0VU80Qfs0VVM0Qf80jGM0QgM0jv80Qgc0ioM0Qgs0ioc0Qg80kOc0QhM0kOs0Qhc0lSs0Qhs0lhs0Qh80lh80QiM0liM0Qic0l080Qis0StM0Qi80Stc0QjM0Snc0Qjc0Sts0Qjs0St80Qj80SuM0QkM0mc80Qkc0ZAc0Qks0Suc0Qk80Sus0QlM0mrs0Qlc0mr80Qls0Su80Ql80m1c0QmM0SvM0Qmc0ZC80Qms0nB80Qm80nEM0QnM0Svc0Qnc0nCM0Qns0nWc0Qn80lz80QoM0m1s0Qoc0nGc0Qos0l0M0Qo80m180QpM0nls0Qpc0nnc0Qps0nng0CEakHAhGqCQAQqwkAIRKUCQARrAMAEa0DAAIxAnGxzRCvzRCycQERsw8AEbQPABBTDwAhIO4PAHG2zRC1zRnpCQDxIr/NELfNEp7NELjNFjPNELnNDKzNELrNEMPNELvNIIXNELzNJBPNEL3NEk/NEL7NEs8zAHDBzRDAzSefCQCADkrNEMLNEp8zACEg56MO8K9MzRDFzRLIzRDGzRZFzRDHzRbozRDIzRYZzRDJzRb7zRDKzRYazRDLzRXzzRDNzRiJzRDPzRw/zRDQzRxAzRDRzRzAzRDSzRnxzRDTzR48zRDUzRwXzRDVzR5izRDWzR4+zRDXzRrFzRDYzSBAzRDZzSFFzRDazROpzRDbzQ5SzRDczRiMzRDdzRPYzRDezRwYzRDfzSSyzRDgzSS3zRDhzR6SzRDizSUrzRDjzSUszRDkzSUvzRDlzSVAzRDmtRTwAhDozQ1pzRDpzSLtzRDqzRDsCwchEO0JAEH4zRDtAwbwK+7NETTNEO/NH9XNEPDNH9bNEPHNJJjNEPLNJKzNEPPNJK/NEPTNH9fNEPXNHdvNEPbNFAbNEPfNJR1FACEPuUUG8P9PvM0Q+s0U380Q+80U4M0Q/M0VOM0Q/c0VSs0Q/s0V2M0Q/80WQ80RAM0WWM0RAc0Wvs0RAs0NtM0RA80S780RBM0U5M0RBc0W2c0RBs0W2s0RB80XPM0RCM0XdM0RCc0Xgc0RCs0Xws0RC80Ujc0RDM0X8s0RDc0X8c0RDs0X/80RD80V8s0REM0WB80REc0XVc0REs0WPs0RE80YTM0RFM0YT80RFc0YeM0RFs0ZPs0RF80aYM0RGM0ags0RGc0a0M0RGs0a/c0RG80VK80RHM0dCM0RHc0dGs0RHs0dV80RH80dz80RIM0d1M0RIc0e280RIs0ZP80RI80e3M0RJM0e880RJc0TZM0RJs0fJM0RJ80am80RKM0fPs0RKc0fbs0RKs0fb80RK80fls0RLM0fns0RLc0fss0RLs0fs80RL80ftM0RMM0ftc0RMc0e3c0RMs0ggc0RM80ghKEB8P/UHqvNETXNIKbNETbNIK3NETfNILjNETjNIMDNETnNIMzNETrNE6TNETvNIQ/NETzNIRXNET3NHZ3NET7NHSvNET/NITnNEUDNIUzNEUHNEHTNEULNEHXNEUPNITrNEUTNIZjNEUXNFtjNEUbNIcrNEUfNIdHNEUjNIe7NEUnNIfPNEUrNIg/NEUvNHZ7NEUzNIh7NEU3NIh/NEU7NIkLNEU/NIkvNEVDNIlrNEVHNE13NEVLNIm/NEVPNGqHNEVTNIobNEVXNIXPNEVbNIiDNEVfNIk/NEVjNIkPNEVnNHaLNEVrNIqrNEVvNIszNEVzNIcTNEV3NIlvNEV7NE8HNEV/NIyzNEWDNIzXNEWHNIzzNEWLNE/nNEWPNGonNEWTNI1zNEWXNI13NEWbNI17NEWfNI4nNEWjNGorNEWnNGovNEWrNEB/NEWvNEBTNEWzNIdvNEW3NIs3NEW7NI+jNEW/NI/DNEXDNEBXNEXHNGo3NEXLNIhTNEXPNEXTNEXTNJBLNEXXNIlzNEXbNJD7NEXfNJFPNEXjNH3DNEXnNEkrNEXrNIbDNEXvNHRHNEXzNH7rNEX3NJJTNEX7NJJ3NEX/NJLvNEYDNJL7NEYHNEk3NEYLNEk7NEYPNJNzNEYTNJN0VEvD//00dEs0Rhs0Nec0Rh80iys0RiM0jVc0Ric0VSc0Ris0lAs0Ri80lEc0RjM0kRs0Rjc0hQs0Rjs0dHM0Rj80e4s0RkM0Oec0Rkc0Oes0Rks0e480Rk80lgc0RlM0lDc0Rlc0l3c0Rls0VJ80Rl80hdc0RmM0ikM0Rmc0jHM0Rms0l780Rm80l/80RnM0mDc0Rnc0mEs0Rns0mIc0Rn80mMs0RoM0j+c0Roc0ma80Ros0arc0Ro80mj80RpM0mss0Rpc0l3s0Rps0Ngs0Rp80iFs0RqM0m4c0Rqc0m+M0Rqs0nC80Rq80nH80RrM0nI80Rrc0nKc0Rrs0jvs0Rr80nMc0RsM0goM0Rsc0U7s0Rss0iGM0Rs80Xd80RtM0Sp80Rtc0nhs0Rts0mtM0Rt80mMc0RuM0nlM0Ruc0P5s0Rus0Rys0Ru80S4s0RvM0jO80Rvc0klc0Rvs0fes0Rv80fe80RwM0kos0Rwc0kns0Rws0kp80Rw80kqM0RxM0kqc0Rxc0kqs0Rxs0ko80Rx80kn80RyM0k2M0Ryc0k2c0Rys0P6M0Ry80QVc0RzM0P680Rzc0fcc0Rzs0SIM0Rz80aJM0R0M0a380R0c0RP80R0s0hSM0R080RQ80R1M0RRc0R1c0ZxM0R1s0kWc0R180ODc0R2M0ODs0R2c0d6M0R2s0k2s0R280d3M0R3M0d3c0R3c0d3s0R3s0bdc0R380bds0R4M0bd80R4c0k9M0R4s0Rjc0R480N7c0R5M0RQc0R5c0RQs0R5s0N+80R580Ty80R6M0N/M0R6c0OBEMasCXKzRHrzSXLzRHsAwyAEe3ND/HNEe7NC+AR780X5s0R8M0QY80R8dkLIBHylwvwBRHzzRAEzRH0zRAFzRH1zSblzRH2fwvwFBH3zRG2zRH4zRJizRH5zRK/zRH6zRWHzRH7zRNbzRH8zRXQkwnw//9NFubNEf7NGBDNEf/NFdHNEgDNFpzNEgHNGSjNEgLNDffNEgPNGeLNEgTNGfbNEgXNGrXNEgbNGr3NEgfNGsLNEgjNGvbNEgnNGpbNEgrNGw/NEgvNGxbNEgzNGpfNEg3NGz7NEg7NFQXNEg/NG5PNEhDNG7PNEhHNHUbNEhLNHU/NEhPNER7NEhTNHSXNEhXNHXrNEhbNGpnNEhfNGz/NEhjNHfjNEhnNDhXNEhrNGSzNEhvNDa7NEhzNDLDNEh3NE5/NEh7NHy7NEh/NHzbNEiDNH3LNEiHNHhnNEiLNH6rNEiPNH7jNEiTNHSjNEiXNHfrNEibNHSnNEifNHf/NEijNH+jNEinNH93NEirNIEvNEivNH97NEizNIFLNEi3NIFjNEi7NIFnNEi/NEGzNEjDNIFrNEjHNIFvNEjLNIF7NEjPNIGDNEjTNGXrNEjXND8fNEjbNIgHNEjfNIgLNEjjNHL3NEjnNFELNEjrNFEPNEjvNFETNEjzNFEXNEj3NFEbNEj7NFEfNEj/NIdrNEkDNGqLNEkHNIgfNEkLNIrrNEkPNGOjNEkTNGOrNEkXNFWHNEkbNJDbNEkfNJDfNEkjNJDjNEknNH3jNEkrNHvfNEkvNHWfNEkzNE4LNEk3NHvnNEk7NHb7NEk/NJMrNElDNHwbNElHNJR7NElLNJR/NElPNHwfNElTNJSPNElXNGWvNElbNJSTNElfNIaXNEljNGqbNElnNJHjNElrNJWfNElvNGLDNElzNHtrNEl3NIG3NEl7NDVrNEl/NEOnNEmDNJyTNEmHNELV5AvACEoLNEmPNFYnNEmTNDa3NEmX5G/BxEmbNIWTNEmfNIXHNEmjNInvNEmnNInzNEmrNItjNEmvNIn3NEmzNITTNEm3NEoPNEm7NI8nNEm/NI9HNEnDNI9LNEnHNItnNEnLNI/PNEnPNI/rNEnTNExTNEnXNExXNEnbNJcfNEnfNF9PNEnjNF9TNEnnNFM7NEnrNEyHNEntZFvAaEnzNEznNEn3NI/vNEn7NEuXNEn/NDYbNEoDNDsLNEoHNJ3/NEoLNDKeBAPERI7jNEoTNDRzNEoXNEonNEobNEovNEofNEo3NEojNEo4VAHGPzRKKzR3uGwBxkM0SjM0YvyEAEZEhABGSIQAQkxsAIBAoFQAgEDUVACAVYhUA8QsQUc0SlM0SmM0Slc0TUc0Sls0mus0Sl80SmRUAEJoJACETJgkAEJsDAFEQUs0SnE8Lc53NJgbNEp4ZC/AvEqjNEqDNE+PNEqHNEqrNEqLNEqvNEqPNFHXNEqTNE+TNEqXNJa7NEqbNFIDNEqfNFO/NEqjNEDjNEqnNFYwzACAV2TMAgQ1kzRKszRKtAwAQrgMA8Q4QVM0Sr80YyM0SsM0Yzs0Ssc0T180Sss0kLs0Ss9UY8QS0zQ6zzRK1zRJ3zRK2zRJ4zRK3zRdwuM0Ouc0Sua8XIBK6rxfzBRK7zQ69zRK8zQ6/zRK9zQ7AzRK+oQTxAhLCzRLAzRyZzRLBzR5ZzRLC3wsQw9kL8AgSxM0Qyc0Sxc0SzM0Sxs0Zkc0Sx80N2v0LAEUS8AHJzQ+9zRLKzRXTzRLLzQ/BJwAALRKgzc0ZQ80Szs0g1FEM4A/izRLQzRLazRLRzRUXXRKAFdfNEtPNEttXEvEREtzNEtXNFRzNEtbNFR3NEtfNFR7NEtjNJVrNEtnNJVs5ABHdLQBwos0S3M0Xbg8AsA42zRLezRdozRLfqxLwDhLgzSV1zRLhzSV3zRLizRHLzRLjzReNzRLkzR05ZwJQJtvNEuaFHfAgEufNDe/NEujNDfDNEunNE8nNEurNDfHNEuvNDfLNEuzND7LNEu3NFu3NEu7NEyeFC/AsFs/NEvDNFu7NEvHNF5HNEvLNF+TNEvPNF/jNEvTNDhTNEvXNHaTNEvbNHarNEvfNHaXNEvjNHbzNEvlDBfD/7BL6zRIdzRL7zQ4WzRL8zRMrzRL9zSIhzRL+zSK2zRL/zRhXzRMAzRhYzRMBzSNqzRMCzRMszRMDzRMtzRMEzRMFzRMFzRhZzRMGzRhazRMHzRhbzRMIzSOPzRMJzRMvzRMKzSOizRMLzRMMzRMMzRhczRMNzSPgzRMOzSPhzRMPzSRWzRMQzSRgzRMRzSRjzRMSzSRqzRMTzSRkzRMUzST5zRMVzRRqzRMWzQ4bzRMXzQ4czRMYzQ4dzRMZzQ4ezRMazRjzzRMbzQ4fzRMczRMyzRMdzRM0zRMezQ4gzRMfzSXOzRMgzRj8zRMhzSY1zRMizSaQzRMjzSc/zRMkzSd6zRMlzRflzRMmzSeQzRMnzRM2zRMozRXMzRMpzRhdzRMqzRBozRMrzRlTzRMszSN8zRMtzSAzzRMuzSNUzRMvzRvfzRMwzRvgzRMxzRuvzRMyzSXJzRMzzRGTzRM0zRGXzRM1zRCKzRM2zRM3zRM3zRM4zRM4zRM6zRM5zSJ5zRM6zRM7zRM7zRBWzRM8zSC+zRM9zSDXzRM+zSShzRM/zRGGzRNAzST6zRNBzSUbzRNCzRNDzRNDzRNEzRNEzRNGzRNFzRBZzRNGzRNazRNHzRO5zRNIzRYezRNJzRYfzRNKzRbwzRNLzRcyzRNMzRczzRNNzRc0zRNOARSwE0/NGAbNE1DNGAdlBPEjJijNE1LNDVvNE1PNDVzNE1TNJkXNE1XNE17NE1bNE1/NE1fNEAfNE1jNE2DNE1nNJ1R1APAEYc0TW80XGc0TXM0XGs0TXc0iajMAICZXMwARJi0AISMaJwARYgMAEWMDAPEEZ80TZM0Z4M0TZc0gvM0TZs0fGRUAEWgDABFpAwARagMAEWsDAPEEb80TbM0TsM0Tbc0gSM0Tbs0nsRUAoJnNE3DNFPvNE3HDA/AFE3LNFUDNE3PNF4DNE3TNGHvNE3XDA4ATds0dhs0Td8kD8P///////zgTeM0S180Tec0fEM0Tes0ffs0Te80dh80TfM0diM0Tfc0dic0Tfs0Tms0Tf80eg80TgM0e9c0Tgc0eIc0Tgs0fEc0Tg80kes0ThM0kic0Thc0fVs0Ths0fV80Th80fWM0TiM0fWc0Tic0kis0Tis0k380Ti80dis0TjM0fWs0Tjc0fEs0Tjs0fE80Tj80fFM0TkM0k/s0Tkc0lA80Tks0lVs0Tk80lWc0TlM0hnM0Tlc0lyM0Tls0mF80Tl80ndc0TmM0ngc0Tmc0Tm80Tms0ah80Tm80Ohc0TnM0Tnc0Tnc0Tns0Tns0NbM0Tn80Tec0ToM0NcM0Toc0Tes0Tos0Tps0To80gwc0TpM0gz80Tpc0g1c0Tps0Tp80Tp80Ttc0TqM0gdM0Tqc0hvM0Tqs0if80Tq80R5s0TrM0igM0Trc0j+M0Trs0lhc0Tr80lnc0TsM0ltc0Tsc0lts0Tss0mIs0Ts80g880TtM0lus0Ttc0Tts0Tts0Tt80Tt80TuM0TuM0TR80Tuc0Tu80Tus0TvM0Tu80Tws0TvM0QW80Tvc0h7M0Tvs0hTc0Tv80Tqs0TwM0i980Twc0i+80Tws0QWM0Tw80UhM0TxM0WN80Txc0jss0Txs0js80Tx80mUM0TyM0Uhc0Tyc0Tzs0Tys0QOs0Ty80T/80TzM0kMc0Tzc0mJM0Tzs0TRc0Tz80UtM0T0M0VI80T0c0iGs0T0s0iG80T080iSM0T1M0X2c0T1c0RVM0T1s0iHM0T180i+M0T2M0jOs0T2c0jTc0T2s0f5M0T280XzM0T3M0YX80T3c0YYM0T3s0T380T380T4M0T4M0QWs0T4c0T4s0T4s0T5s0T480Sqc0T5M0QSc0T5c0mVM0T5s0Tus0T580XB80T6M0XCM0T6c0ZuM0T6s0Zus0T680Zv80T7M0Zwc0T7c0bUs0T7s0dgc0T780fIc0T8M0fO80T8c0fPM0T8s0Z180T880UZM0T9M0hhs0T9c0h+80T9s0jH80T980jKc0T+M0jKs0T+c0jLc0T+s0jZ80T+80jbc0T/M0jjM0T/c0jks0T/s0jLs0T/80Q3s0UAM0Y5s0UAc0Uac0UAs0j5c0UA80jK80UBM0UJc0UBc0UJs0UBs0kQs0UB80bS80UCM0lCs0UCc0lFs0UCs0UJ80UC80jL80UDM0UKM0UDc0lvc0UDs0P/80UD80mac0UEM0lvs0UEc0lv80UEs0lwM0UE80nFM0UFM0Ubs0UFc0aj80UFs0nXM0UF80nYM0UGM0nbs0UGc0gos0UGs0Ohs0UG80Tys0UHM0UHc0UHc0UK80UHs0dGc0UH80RIc0UIM0RI80UIc0RMc0UIs0Wcs0UI80WdM0UJM0WeM0UJc0ke80UJs0gTs0UJ80gss0UKM0ZWs0UKc0Rj80UKs0Rks0UK80UMs0ULM0UM80ULc0UNc0ULs0UNs0UL80h/80UMM0ZWc0UMc0UN80UMs0UOM0UM80VPM0UNM0fys0UNc0eU80UNs0gY80UOM0USs0UOc0US80UOs0UTM0UO80UTc0UPM0UTs0UPc0UT80UPs0UUM0UP80UU80UQM0UVM0UQc0UVc0UQs0UVs0UQ80UV80URM0UWM0URc0UWc0URs0UWs0UR80UW80USM0UXM0USc0UXc0USs0UX80US80Oh80UTM0TcM0UTc0U/80UTs0Q/M0UT80Tcs0UUM0VKc0UUc0ZOc0UUs0NNM0UU80SZs0UVM0SZ80UVc0i9c0UVs0SOs0UWM0Uoc0UWc0Upc0UWs0Ups0UW80UqM0UXM0R580UXc0R6M0UXs0Mts0UX80UYM0UYM0Ua80UYc0d5s0UYs0bbM0UY80dJ80UZM0hJM0UZc0hJc0UZs0j4s0UZ80j9c0UaM0j480Uac0hJs0Uas0TQc0Ua80Nqc0UbM0Ubc0Ubc0NYM0Ubs0nJs0Ub80Tw80UcM0U2s0Ucc0Wjs0Ucs0X380Uc80Yx80UdM0Yzc0Udc0hds0Uds0UiM0Ud80ju80UeM0mC80Uec0X980Ues0R9M0Ue80QSs0UfM0U7c0Ufc0jvc0Ufs0m/80Uf80nFs0UgM0nF80Ugc0nQ80Ugs0nGM0Ug80nkc0UhM0Uhl8E8B0m880Uhs0NWM0Uh80hm80UiM0jts0Uic0mOM0Uis0nQs0Ui80UkM0UjM0XeP0U4BRxzRSOzQ3nzRSPzScBGwDwNRLJzRSRzRXNzRSSzSEMzRSTzSE1zRSUzSGzzRSVzRI4zRSWzSLvzRSXzRqOzRSYzSXUzRSZzRSczRSazRATzRSbzSDiDwBQEczNFJ2rCSAUnqsJgBSfzRMCzRSgpQlQFKHNFKIDAPEOEwTNFKPNEwbNFKTNEwfNFKXNEwnNFKbNEwrNFKdtDvAHqM0TC80Uqc0aKs0Uqs0bSM0Uq80UrAMA8QgkPc0Urc0kRc0Urs0aK80Ur80lIM0UsD0F8QqxzRPQzRSyzRPSzRSzzRPWzRS0zQ/szRS1lRzxJbbNFPzNFLfNG1nNFLjNEmzNFLnNJKTNFLrNEZbNFLvNFL/NFLzNFMDNFL3NIr7NFL7NGVQVABHDFQDRxM0Uwc0Uxc0Uws0UxhUAETkVABA7FQAgHG0VAIEVNM0Ux80UyAMA8EnWzRTJzRb+zRTKzRHvzRTLzRamzRTMzRa/zRTNzSIxzRTOzSYbzRTPzRqszRTQzRkKzRTRzSW5zRTSzRaqzRTTzSc+zRTUzSd7zRTVzRBLzRTWzRTXzRTXzwDxAhTYzRTxzRTZzRUkzRTazRTbAwBw3c0U3M0U8gkAAEkX8BPezRTzzRTfzRTwzRTgzRUUzRThzQzqzRTizRXezRTjzQzrMRfwHRa7zRTlzRWlzRTmzRWozRTnzRWszRTozRH/zRTpzRgszRTqzRhLzRTrzRXAcyngGJXNFO3NJtPNFO7NJkOhDSEmRGMAENyTACEVA4EAAnsA8QT3zRT0zRT4zRT1zRxuzRT2zRT6FQAQOhUAgBx3zRT5zR/xFQBUIFbNFPuhAXH+zRT9zRUoCQBB2M0U/+cA8BkAzSaezRUBzSafzRUCzSaizRUDzRUHzRUEzRUNzRUFzRo4zRUGzR23FQDwCBD7zRUIzRNxzRUJzRsEzRUKzRsHzRULAxIjFQwzAFAaEc0VDo0JIBUPCRLwCBUQzRtBzRURzRtFzRUSzRA/zRUTzSJGNQGwFQjNFRXNFtfNFRYXKyAVF2cC8AgVGM0WIM0VGc0TxM0VGs0WUs0VG80YfJsNIBs6mw0gGuWbDfALHbrNFR/NH3XNFSDNH3bNFSHNH3fNFSLNEVfjByEP7r8B8AT9zRUlzRtbzRUmzSR1zRUnzQ/+/wDwHRUvzRUpzRVPzRUqzRVQzRUrzRUwzRUszSLIzRUtzRVRzRUuzSVPzRUvzQ/vGwCAHP7NFTHNG61xH/ALFTbNFTPNHgDNFTTNFTfNFTXNDS3NFTbNFDwPAIEbqc0VOM0VOQMAcTvNFTrNHXsJAHA9zRU8zRU+CQAgFD0JAIAcsc0VP80aIMUKgRVCzRVBzSGFCQDRRc0VQ80RCc0VRM0erw8AEUYDABFHAwAQSAMAIBD9cRbhJPXNFUrNFUzNFUvNJL0JABBNAwCAFD7NFU7NGsvhACAP8OEAIA1t1QDxFCLbzRVSzQ2IzRVTzR1tzRVUzR1vzRVVzSeXzRVWzQ3zzRVXEQEQWAsB8UoVWc0VaM0VWs0Vb80VW80VcM0VXM0Vac0VXc0Vcc0VXs0Vas0VX80Vcs0VYM0kL80VYc0Vc80VYs0kMM0VY80VdM0VZM0lms0VZc0nqs0VZs0nq80VZ80nrFcAEGtLACAe1kUAICBqDwDxBQ4vzRVszQ4wzRVtzQ4xzRVuzQ4yewAQdXsAIBiqdQAhGKtvABF2aQARd2MAEHghACAORRUAICBrFQAgDkYVACEORy8roWbNFXrNDVnNFXv3L6F8zRdtzRV9zRV+AwDwCoPNFX/NFgbNFYDNFYbNFYHNF0HNFYLNF0IbAOEMqM0VhM0Qxs0Vhc0WlSEAcNvNFYfNFYgDACANO9USIRWKAwAQiwMAgA0FzRWMzRWNAwDwfRThzRWOzQ1vzRWPzQyrzRWQzRY1zRWRzRdTzRWSzRgizRWTzRgwzRWUzRbAzRWVzRYTzRWWzQ4HzRWXzQ4IzRWYzRWZzRWZzRXFzRWazRYYzRWbzRWPzRWczRYvzRWdzRYwzRWezRYxzRWfzRarzRWgzRbzzRWhzRaZzRWizRWRzRWjzRaszRWkzRejfQTwFxeqzRWmzRevzRWnzReXzRWozRexzRWpzRaazRWqzRe4zRWrzReYmwTwCBe7zRWtzRe8zRWuzRgSzRWvzRgezRWwtwDwOxWxzRebzRWyzRabzRWzzRekzRW0zRgtzRW1zRc+zRW2zRatzRW3zRgTzRW4zRg7zRW5zRc6zRW6zRgmzRW7zRb2zRW8zRgUzRW9+QCAFb7NGEjNFb//APEOFcDNGFHNFcHNFcbNFcLNGJrNFcPNGBXNFcTNGBYFARHHGwARywkAoJfNFcjNF7XNFcnDACAVyo0AgxXLzRiTzRXMZQdRFc7NFc4PEkHPzRXf6RbwBArNFdHNGBzNFdLNHjvNFdPNFdQDAPMCD7/NFdXNETPNFdbNEjXNFdcNHYASoc0V2c0V2gMAIBTi+wFQFOjNFdy1BSEV3a8FFN5dAEH/zRXgoQFw4c0WMs0V4jcCIBXjNwLwBRXkzRa6zRXlzRa9zRXmzRbjzRXnrQHwCxXozRbkzRXpzRdAzRXqzRdOzRXrzRerzRXsoQEgFe2VAYAV7s0XrM0V748B8C8V8M0YF80V8c0WG80V8s0Vsc0V880WHM0V9M0XT80V9c0YGM0V9s0YGc0V980XQ80V+M0YUM0V+c0YTs0V+k0BgBX7zRgazRX8UwGwFf3NGBvNFf7NHhi9ACEWAAMA8QQEzRYBzRiczRYCzRidzRYDzRihFQAQBQMAAicDUBYIzRYHuwIACQDxBAzNFgnNFg3NFgrNFp3NFgvNFkQVABEUFQDwEJfNFg7NFuHNFg/NFuLNFhDNF67NFhHNF7fNFhLNFcnxAiEYSS0AERUDAHAXzRYWzQzyCQDwBRTjzRYYzQ2zzRYZzRbrzRYazRaM+QAhFhbzAKHczRYdzQ/yzRYeJwagH80VGc0WIM0WIQMAURXgzRYiJwMRIycDECQPA/AXFiXNF2XNFibNGCXNFifNGCvNFijNERDNFinNGDTNFirNGDXNFiupAiAWLJEC4RYtzREUzRYuzRXBzRYv1wEQMNcBAG8DEOPjAeAWNM0WM80W0c0WNM0QPNsD4RauzRY2zRNJzRY3zRY4AwAROQMAoUHNFjrNF1bNFjs5A/AKPM0VtM0WPc0YMc0WPs0YPc0WP80XWc0WQHEB4BZBzQzuzRZCzRTqzRZDwwAAUwHwFqPNFkXNFkvNFkbNFkzNFkfNGKbNFkjNFk3NFknNJibNFkrNJichACAQXiEAIA6KGwCBECzNFk7NFk8DABFQAwAQUQMAAk0H8w4WV80WU80X7M0WVM0YXs0WVc0Y680WVs0kKM0WVwEg4RZbzRZZzRaJzRZazRhhDwARXAMA8fpZzRZdzRchzRZezRcmzRZfzRcizRZgzRcnzRZhzRhzzRZizRi2zRZjzRk6zRZkzR1OzRZlzR1kzRZmzR7SzRZnzRi4zRZozRk8zRZpzSBpzRZqzSGyzRZrzSJtzRZszSKTzRZtzSLCzRZuzRjWzRZvzSLgzRZwzRcMzRZxzSL8zRZyzSMVzRZzzRB/zRZ0zSMWzRZ1zRjkzRZ2zSLhzRZ3zRcNzRZ4zSMXzRZ5zSQXzRZ6zSQlzRZ7zSIuzRZ8zR1mzRZ9zSLLzRZ+zSVjzRZ/zSY9zRaAzSbEzRaBzSbnzRaCzSbFzRaDzScKzRaEzRCbzRaFzSbGzRaGzSdNzRaHzSHQzRaIzSeHHQERigMAEYsDABGQqQLxBPzNFo3NFrTNFo7NF8jNFo/NFHIbABGRAwDQlM0Wks0Xpc0Wk80Ypw8AIBWeXQYASwMQlvsEIRaXUQMRmDMGoJnNFzXNFprNFzZzBYQXN80WnM0XOG8D8A2ezRdUzRafzRdfzRagzRERzRahzRdgzRaizRdhNwLgFZ/NFqTNF1zNFqXNFaQfC/AOFlPNFqfNF13NFqjNGojNFqnNJnbNFqrNJw/NFqt1ACAWrFcAIBatUQAA0wJxsM0Wr80WsgkAcbjNFrHNEQMPAHDTzRazzRcw5wDxBReFzRa1zRcxzRa2zR7IzRa3zR7JLQAQuQMAAgEFUREBzRa79yMRvFEA8AG9zRC5zRa+zRbDzRa/zRbEBQfhFsXNFsHNFsbNFsLNFscbABHIGwARyRsAEcobABHLGwAQzBsAIBECGwAgF+cbACAYOBsAICOmGwCBEm3NFs3NFs4DAHCxzRbPzRbQAwAhEQSxAxHSAwAQvMMAgBXlzRbUzRbVAwCAEQXNFtbNEQaJCuAN180W2M0ahM0W2c0W4Oki8REW8c0W280bTs0W3M0QZ80W3c0T7c0W3s0jPs0W380RiicAAe8EAOUF8AHizRXozRbjzRblzRbkzQzwCQDwBRLDzRbmzRLFzRbnzRDLzRbozRbpAwCBEMjNFurNEMrpBBDsAwDgEvDNFu3NIRDNFu7NFu8DAFATSs0W8J8AAIcAEPIDAFEV580W81sFQfTNFvUDAHD3zRb2zRgjCQBQEsTNFvhXAOEW+c0cis0W+s0Zac0W+xUAcPzNFwDNFv29A4EW/s0XxM0W/70D8RYAzQ6JzRcBzQ6MzRcCzRclzRcDzRPnzRcEzRcjzRcFzRPozRcGGwDxAQfNFwrNFwjNFwvNFwnNF/wPABEODwAQ4aUDgQ6dzRcNzRJCFQARDwMAcBHNFxDNFxMJAIAR+80XEs0V6g8AURNczRcUwwbxHxXNGi7NFxbNGi/NFxfNHDbNFxjNEX/NFxnNEF/NFxrNEGLNFxvNFx3NFxzNF+IJAHAfzRcezSJ4CQBRFl3NFyCJBBEhsQARIqsAQCPNFyQDACAW/c8AURb/zRcmtQIRJ68C8B8ozRAmzRcpzRURzRcqzR2UzRcrzR2czRcszR9RzRctzR9UzRcuzSV+zRcvzQ/l6wIgE0vlAvAFE0zNFzLNFaHNFzPNF+PNFzTNF/ClAyAXO6UDgQzxzRc3zRgnpQNBPM0XOZMDEDpdBuEXO80RB80XPM0V6c0XPRUGET5xChE/cQpAQM0XRH0KgBdFzRdCzRdGxQchF0cVABFIFQAQSRUAgRY9zRdHzRYsFQARShUAEUsJABFMCQARTQkAERIJAHAUzRdOzRdRHwiAF1LNF1DNGfIPAFAWJM0XUv8GIBdTIwogF1SNACAXVYcA8QIXVs0XW80XV80YOc0XWM0YMpkGcELNF1rNGJgbAAJNBCAXXkEEUxc5zRdefQQgF2J3BCAYM3cEIRieDwAQYwMAAHcHEGRlB1AXZc0XZgMA8QUS3s0XZ80jp80XaM0WRs0Xac0XagMAEWsDABFsAwAQcaMLIBfAXRvhF97NF2/NEjTNF3DNIWUbABFyAwAQcwMAgBEIzRd0zRd1AwAAeRHwB3bNFI7NF3fNGRHNF3jNF3zNF3nNEfKjLIENgc0Xe80msxUAcX7NF33NJjYJABB/AwACPxiAFUPNF4HNF4IDAPAdDavNF4PNJrzNF4TNJurNF4XNF4rNF4bNIdfNF4fNIdjNF4jNJPbNF4nNF4wbAIAS480Xi80iIg8A4A4azReNzQ1jzReOzRePAwDhDovNF5DNEvHNF5HNF5IDABCTAwDhD/PNF5TNF5bNF5XNF5kJABCcnQuAF7DNF5jNF50VAFAVgM0XmoULURebzRY7IQARnhsAEZ8JABGgCQAQoQkAIRalCQBBps0XolEAEaNpBqGkzRgozRelzReoGwBBus0Xp68LQKjNF6kDAFMU5c0Xqn0KIBetcQpTF7nNF62xCQMzDHDszRewzRTmMwyBF7PNF7LNGDoJABC0AwACiwtWF7bNF7bhCbAXuM0V7s0Xuc0Vq3UAUBTnzRe7ywpRF7zNF70DABC+AwBQEe7NF783HeAXwM0R/M0Xwc0Wqc0XwsEdUBfDzRTJoQTwBRBgzRfFzRELzRfGzREMzRfHzRENWQeBF8rNF8nNFo8JABHLAwBxzc0XzM0UAgkA8QTRzRfOzRQezRfPzR3LzRfQzR6gFQDxBNXNF9LNEfHNF9PND+DNF9TND+EVAEDXzRfWGwBQF9fNF9gDAPAIEGHNF9nNInLNF9rNE9vNF9vNE1LNF9wtG1EX3c0Qop0CccnNF9/NF+ADAEEBzRfh6QRA4s0XIB0EUBLyzRfknxLwAhflzRTVzRfmzRfozRfnzRf7CQDgD8PNF+nNIjjNF+rNEaDPMOEUy80X7M0X7s0X7c0P+wkAEO8DACATTWUEUBHwzRfx4RJRF/LNF/MDABH0AwAR9QMAQdbNF/YJHqD3zRSJzRf4zRf5AwCBEGTNF/rNEEF1AAGvBfEFE07NF/3NHsrNF/7NIgnNF//NGAADAPEEBM0YAc0hk80YAs0hlM0YA80nAhUAEAUDAOETT80YBs0YCM0YB80j/QkAEQkDABEKAwARCwMAEQwDAHAOzRgNzRgPCQAgEf4JAIASQ80YEM0YEQMAA1UOEfAlDnH1zRgUzRX26Q0R++kNEP3nDCAXos8MgBg3zRgZzRhHtwzgGKnNGBvNGIHNGBzNGB0DAIAV8c0YHs0YHwMA4BWwzRggzRW3zRghzRW9XQ8gFiYLB+AYRM0YJM0Yos0YJc0RD4UOgBESzRgnzRXKFQMhGCkDABAqAwBQFifNGCubB7EYLM0SAM0YLc0YLgMAEC8DACEXp6sPEba1C3GnzRgyzRW+7wRwZM0YNM0YNj8MIRW5CQBBIM0YN0MFEThDBRM5LQMCDw9RGDzNGDxvDEE9zRg+AwCgQc0YP80Yl80YQAMMURhBzRhCAwAQQwMAIRW7wwARRQMAEEYDACEVvBEBESE5D6D3zRhJzRY/zRhKPwCwGEvNERPNGEzNGE0DACEWLfsNR93NGE8NDkFRzRhSAwARUwMAEFQDAPAFEGXNGFXNDgnNGFbNDgrNGFfNIzEBIPQOIzLNGFnNEy7NGFrNG97NGFvNGl7NGFzNEzDNGF05DNBazRhfzSXozRhgzSXpJwzxBRhlzRhizRhvzRhjzRPUzRhkzSaWFQDRaM0YZs0f5s0YZ80gUw8AcWrNGGnNJkAJANFtzRhrzRnbzRhszRhuDwAQYgkAIQ12SwARcAMAEHEDAABjDEByzRiAaQzhFyjNGHTND/fNGHXNGHYDABB3AwCBERXNGHjNGHkDABB6AwDhE3TNGHvNFRvNGHzNGH0DAPAEcs0Yfs0jRs0Yf80OuM0YgM0PxGECgA/FzRiCzRiDAwDwZQ5NzRiEzQ5OzRiFzQ21zRiGzRDNzRiHzRNQzRiIzRDMzRiJzRDOzRiKzRm2zRiLzREbzRiMzSK/zRiNzRmXzRiOzRmZzRiPzSN/zRiQzRvwzRiRzR4PzRiSzRSnzRiTzRiUzRiUzQ31zRiVzRiWzRiWzQ32DQICcQfgGJnNGJnNFpbNGJrNGJsDAAmfD3GizRiezRifAwARoAMARErNGKHxAhGjAwAQpAMAsxZHzRilzQ5gzRimdQzwCxVszRiozRX6zRipzRVbzRiqzRiszRirzRxqCQCwDjrNGK3NFfzNGK7/APEFGK/NEBHNGLDNEIbNGLHNFmLNGLLFDfD/IrPNDLHNGLTNECDNGLXNECHNGLbNEBrNGLfNGb7NGLjNEBvNGLnNI2XNGLrNI2jNGLvNI2vNGLzNI4rNGL3NI43NGL7NI5DNGL/NHSzNGMDNJiXNGMHNGRPNGMLNGRTNGMPNDYvNGMTNDZLNGMXNGRXNGMbNDZPNGMfNHtHNGMjNGRbNGMnNGRfNGMrNGRjNGMvNDZbNGMzNDZfNGM3NIGbNGM7NGRrNGM/NIG7NGNDNGRvNGNHNIPbNGNLNGRzNGNPNGR3NGNTNISfNGNXNIUnNGNbNIs/NGNfNDZ3NGNjNDZ7NGNnNISjNGNrNGR7NGNvNI6jNGNzNISnNGN3NISrNGN7NI6nNGN/NISvNGODNI6rNGOHNGR/NGOLNISzNGOPNGSDNGOTNItPNGOXNGSFVHfD////sGSLNGOfNGSPNGOjNIS3NGOnNGSTNGOrNIS7NGOvNIGfNGOzNIS/NGO3NGSXNGO7NHWHNGO/NIPfNGPDNGSbNGPHNIPjNGPLNGSfNGPPNIG/NGPTNITDNGPXNIPnNGPbNIPrNGPfNIPvNGPjNJdfNGPnNIPzNGPrNI6vNGPvNI6zNGPzNIHHNGP3NIP3NGP7NJkjNGP/NJkzNGQDNIP7NGQHNIHLNGQLNJknNGQPNI63NGQTNIP/NGQXNIQDNGQbNIQHNGQfNIQLNGQjNIQPNGQnNIQTNGQrNJdjNGQvNIHPNGQzNIQXNGQ3NIQbNGQ7NIQfNGQ/NIQjNGRDNIQnNGRHNIQrNGRLNJdnNGRPNDK3NGRTNERbNGRXNHqXNGRbNHtTNGRfNDK/NGRjNESLNGRnNHqbNGRrNHtXNGRvNDpPNGRzNFJLNGR3NGNTNGR7NHszNGR/NIdnNGSDNEkHNGSHNId3NGSLNIhPNGSPNIprNGSTNEkTNGSXNId7NGSbNDLfNGSfNDLjNGSjNEgLNGSnNHDLNGSrNHDPNGSvNHOrNGSzNDfjNGS3NDfnNGS7NDfrNGS/NH/vNGTDNDf/NGTHNDgDNGTLNDgHNGTPNDgLNGTTNDgPNGTXNE83NGTbNFFHNGTfNFFLNGTjNFF7NGTnNFmPNGTrNGMLNGTvNDQbNGTzNGMrNGT3NDQfNGT7NGUDNGT/NHqnNGUDNGUHNGUHNEmTNGULNGUfNGUPNIKTNGUTNJ6PNGUXNJ6TNGUbNJ6XNGUfNGV3NGUjNGXjNGUnNG/rNGUrNG/vNGUvNEsHNGUzNHnLNGU3NHpPNGU7NGV7NGU/NGXnNGVDNHuTNGVHNHnPNGVLNHnTNGVPNIUbNGVTNIw/NGVXNDlPNGVbNHkDNGVfNG/7NGVjNG//NGVnNJLHNGVrNHnXNGVvNHnbNGV3ND1vNGV7ND2HNGV/NGrnNGWDNDlXNGWHNGrrNGWLNHBzNGWPNDgXNGWXNGUjNGWbNGvLNGWfNGU/NGWjNDizNGWnNHITNGWrNHAPNGWvNElbNGWzNGW3NGW3NGW7NGW7NDePNGW/NDeTNGXDNEOXNGXHNDhnNGXLNGXPNGXPNGXTNGXTNGXXNGXXNGXbNGXbNHPbNGXfNHS3NGXjNGX3NGXnNGYvNGXrNEsbNGXvNI5zNGXzNJLTNGX3NGajNGX7NG77NGX/NG8DNGYDNG8HNGYHNHA3NGYLNG57NGYPNG5/NGYTNG6DNGYXNHA7NGYbNHMvNGYfNHl/NGYjNHnrNGYnNHnvNGYrNHpjNGYvNGVDNGYzNIBzNGY3NIB3NGY7NIEHNGY/NIELNGZDNIEXNGZHNEs3GAABNxPGxzRmSzSDTzRmTzSF6zRmUzSEzzRmVzQ7yzRmWzRPZzRmXzRU1zRmYzR42zRmZzSN4zRmazSN5zRmbzSN9zRmczRu/zRmdzRuhzRmezRuizRmfzRprzRmgzSOdzRmhzSS2zRmizRcYzRmjzSBDzRmkzSUwzRmlzRlvzRmmzSAfzRmozQyuzRmpzR6NzRmqzRmszRmrzR7mzRmszRmtzRmtzRmuzRmuzRmwzRmvzR7ZzRmwzRmzzRmxzRiKzRmyzRm3DwARtAMAELUDAFQYw80ZthsA8UzGzRm4zRnHzRm5zRnIzRm6zRnJzRm7zRnKzRm8zRpQzRm9zRpRzRm+zRpSzRm/zRpTzRnAzRpUzRnBzRpVzRnCzRpWzRnDzRpXzRnEzRnLzRnFzRpZzRnGzRnMVwARzVcAEc5XABHPVwAR0CcAEdwhABDeIQAgD8YhACAaTiEAIRpPIQDxyvjNGdHNGlrNGdLNGq/NGdPNGrDNGdTNERnNGdXNGtHNGdbNGtLNGdfNET3NGdjNDpXNGdnNDpbNGdrNIXfNGdvNEUvNGdzNIV7NGd3NIV/NGd7NGeHNGd/NHUvNGeDNHxbNGeHNEgPNGeLNGerNGePNGkfNGeTNGuTNGeXNGe3NGebNIIbNGefNJBTNGejNElDNGenNEMDNGerNGe/NGevNG1DNGezNFyvNGe3NG13NGe7NE9HNGe/NGfXNGfDNEsDNGfHNHODNGfLNGfrNGfPNHmfNGfTNHvQhAHH3zRn2zRpuCQAR+e0AEbwJABD8LQCBGhfNGfvNGh8PABD9AwDxCxoBzRn+zSNizRn/zSNjzRoAzSNkzRoBzRoCAwDxBAbNGgPNI1/NGgTNI2DNGgXNHJ4VABEHAwDRCs0aCM0bXM0aCc0aIQ8AcQzNGgvNHQEJAPHKLM0aDc0auM0aDs0awc0aD80a2c0aEM0a4c0aEc0bCs0aEs0bQ80aE80blc0aFM0bH80aFc0bo80aFs0bts0aF80c1c0aGM0dXM0aGc0U9c0aGs0d180aG80d7M0aHM0bqM0aHc0VM80aHs0fG80aH80fIs0aIM0fJc0aIc0fKc0aIs0fL80aI80fc80aJM0fgM0aJc0fmM0aJs0fn80aJ80fpM0aKM0fu80aKc0fxc0aKs0Qg80aK80QhM0aLM0aMc0aLc0abc0aLs0Nu80aL80NwM0aMM0fRxsAETIDABEzAwARNAMA8BY7zRo1zRo8zRo2zRo9zRo3zRo+zRo4zRo/zRo5zRpBzRo6zRpCJwAgE+knACAT6icAIBPrJwDgE+zNGj/NG0LNGkDNHZctACAT+i0A8AIT+80aQ80T/M0aRM0T/c0aRUsDgRpGzRm7zRpHIQPxFkjNI2bNGknNI2nNGkrNI2zNGkvNI4vNGkzNI47NGk3NI5HNGk6ZAEFPzRpGdQMR0XUDEdJ1AxHTdQMR1HUDEdV1AxDWdQMhGtN1A0DYzRpY/QJQGlnNGd0zA/EvGlvNGlvNERfNGlzNGnPNGl3NI4PNGl7NI4TNGl/NI4XNGmDNGmXNGmHNGnTNGmLNGnfNGmPNGnjNGmTNGnkbAHFnzRpmzR9BCQARaAMAEWkDAMJszRpqzR9CzRprzQ8PAAF9ASASBM0CgRpwzRpvzR9cCQBxcs0acc0asQkAAocAAm8AcXbNGnXNDckJABF6ewARe3sAEXx7ABF9FQARfhUAEX8VABGAFQAQgRUAIBEYFQAgEWcVACARaBUA8UcRac0ags0akM0ag80hI80ahM0hu80ahc0iQc0ahs0i580ah80i+s0aiM0jCM0aic0jPc0ais0aks0ai80ak80ajM0jxs0ajc0UZ80ajs0kBM0aj80lwlEAcJTNGpHNGLwtACAjli0AIRi+FQAQlQMAABMF8IWWzRsDzRqXzRs7zRqYzR18zRqZzR2zzRqazR27zRqbzRtkzRqczRtmzRqdzR9QzRqezR+5zRqfzR/AzRqgzRRizRqhzSJxzRqizSCNzRqjzSRPzRqkzR0KzRqlzR0LzRqmzSVdzRqnzSCVzRqozSCXzRqpzSCYzRqqzSCazRqrzSCbzRqszSCczRqtzSCdzRquzSCeKwUgGLcrBSAas30BgR1YzRqyzRojDwAQtAMAgRIFzRq1zRq2AwBxDc0at80aGP8D8AS8zRq5zQ3UzRq6zSA5zRq7zSApFQCBEgbNGr3NGr4DANAOzRq/zR1dzRrAzRoZLwThEgfNGsLNDbbNGsPNGsQDANHHzRrFzR6UzRrGzRyzDwARyAMAEMkDAOENt80ays0SIc0ay80azAMAEc0DABHOAwDQNs0az80eN80a0M0ZwOUFAJ8DEdKdBUHTzRrUAwAR1QMAEdYDAHHYzRrXzR8JCQACuQTR3M0a2s0bG80a280f7Q8AEd0DANHgzRrezRsgzRrfzRsdDwAC4wQR4gMAEeMDABDn/QXhHYzNGuXNHajNGubNHbUVABHoAwBx6s0a6c0SGAkAEesDAHHtzRrszSTMCQAR7gMAEe8DABDwAwDhGWbNGvHNIArNGvLNGvMDAHD1zRr0zR5GCQDxBRIIzRr2zRr5zRr3zSM0zRr4zQ3mDwAR+gMAcPzNGvvNGigJAPYLERrNGv3NGwHNGv7NGwLNGv/NHxrNGwDNGfsVACAVCYsCgBsIzRsEzRsFAwDhFQrNGwbNHanNGwfNFQsbABAJAwAgFQzTBSEbCwMAEAwDAPEFEgrNGw3NIDDNGw7NIALNGw/NGxADAHESzRsRzR+/CQBxFM0bE80aKQkAEBUDAIESC80bFs0bFwMAcRnNGxjNH8sJABAaAwACgwEhGxwDABAecQEhHFQJAHAmzRsfzRsniQHxER3+zRshzR//zRsizSAAzRsjzR5uzRskzSAHzRslzRlsLQARKC0AESkJABEsCQDRLc0bKs0d8c0bK80d8hUAES4VABEwCQARLwMAETEPABEyCQARNAkAETMDABF+DwARNQMAcTfNGzbNG6sJABE4AwAQOQMAgBUOzRs6zRUP1QPxFxs8zRs8zRINzRs9zRIXzRs+zRUQzRs/zR2bzRtAzSDkzRtBzRIODwYBIwfgG0TNG0TNFynNG0XNG0YDAPAjFtvNG0fNFt3NG0jNJDvNG0nNJIbNG0rNJIfNG0vNFt/NG0zNJIjNG03NJDzNG07NG08DAAJbCFAW3M0bUT8AURtSzRtTAwBwVc0bVM0bVgkAIBS3CQDwERUlzRtXzRS5zRtYzRUmzRtZzRtfzRtazRIQzRtbzR3Z9QfhG7TNG13NHvrNG17NEh8hAKBuzRtgzR8gzRthFQCxG2LNHzjNG2PNE/CzBHFmzRtlzRPxuQRAMM0bZ2MD8AsbaM0bcs0bac0d4M0bas0bEc0ba80d980bbPsBUBttzRI2VwDwBQ2MzRtvzQ2NzRtwzQ2QzRtxzQ2ROQCBDZXNG3PNG3QDAPEKb80bdc0Tjc0bds0Tjs0bd80Tj80beM0beQMAEXoDABF7AwARfAMAcX/NG33NG46/ARGWDwBxgc0bgM0ULgkAEYIDABGDAwBxhc0bhM0buQkAEYYDAHGIzRuHzRuJCQARigkAEYsJABGMCQARjQkAEH0JACEeDWMAEY8DABGQAwBwks0bkc0f6QkAgBIPzRuTzRuUAwAGCQmhls0bmM0bl80eFgkAEZkDABGaAwDQnc0bm80cgc0bnM0coQ8A8RcaFc0bns0Zg80bn80ZhM0boM0cXM0boc0gNM0bos0SOc0bo80bpAMAEaUDABGmAwARpwMAELBFCfEdHfvNG6nNHiLNG6rNHiPNG6vNHiTNG6zNHiXNG63NHibNG67NHifNG6/NHigzABGxAwARsgMAcVrNG7PNG7UNAhCXCQACvQkhG7cDABG4AwACOwERugMAEbsDABG8AwAQvQMA8REZfs0bvs0Zf80bv80jN80bwM0ZgM0bwc0bxM0bws0bwwMAEfUPABHFAwBwyc0bxs0bxwMAgRT0zRvIzRiPFQBx1s0bys0bywMAEMwDAIEc2M0bzc0bzgMAEM8DAPARHNvNG9DNIBLNG9HNHk/NG9LNG9fNG9PNI0TNG9TNG9UDACElUksAENgbACESPQkAEdkDABHaAwDxHOLNG9vNG+PNG9zNG+TNG93NDdXNG97NG+XNG9/NG+bNG+DNG+fNG+HNG+gtABDpLQAgHHotACAcpScAIByMJwAgHI0nACAcjicAIRyPJwBx680b6s0b7gkA0e/NG+zNGYHNG+3NGYUVABHxFQBx8s0b8M0jkw8AEfQPAHDCzRvzzR6VDwAhDyEpAdD4zRv2zRv5zRv3zSOaDwAgGUkPAPECGUrNG/rNHADNG/vNHAHNG/zDAHH9zSOVzRv+CwFA/80U9iEAIBwHIQDxERwIzRwCzRwJzRwDzRwKzRwEzSUozRwFzSUpzRwGzSVBJwARCycAEAwnACAZVycAIBlYFQAgG+wVAPEjG+3NHA3NDbjNHA7NDb3NHA/NDbnNHBDNDb7NHBHNDbrNHBLNHBXNHBPNDb/NHBTNHBYPABEZCQBAGs0cF9UGURwYzRRJFQARHRUA0SDNHBvNICrNHBzNJTcVANEjzRwezRwkzRwfzRwlIQDdJs0cIc0cJ80cIs0cKCEAHSkhABErFQBxMM0cKs0cZw8A8AExzRwszRygzRwtzRzizRwuZwJQHC/NHGgnACAZKSEA8BQZKs0cMs0cOM0cM80cOc0cNM0cp80cNc0f0c0cNs0eic0cNwcCACEAET0hAPAEPs0cOs0eMM0cO80eMc0cPM0eMxsAIBDPGwDxHRDQzRw/zRcVzRxAzRcWzRxBzQ4qzRxCzQ4rzRxDzRxGzRxEzRxHzRxFzR5hDwARSA8AEUkJABFNCQDwBE7NHErNHLjNHEvNJUbNHEzNHE8bACANvBsAIA3BDwDhJUfNHFDNHFLNHFHNHFMJABFVCQBxVs0cVM0fkg8AEVcPABGQCQARWAMAdlrNHFnNHFsJACAZgmUEgRxezRxdzRxfCQAQYQkAgQ5UzRxgzSU8DwDXZM0cYs0cZc0cY80cZg8AESoPAHAvzRxnzQ8VUwHxFw8izRxpzQ5pzRxqzQ5rzRxrzQ+PzRxszRTBzRxtzRxvzRxuzR1eCQDRcs0ccM0ciM0ccc0Zag8AcXTNHHPNGcUJABB1AwDxAhvGzRx2zSNhzRx3zRx5zRx4ywHxAXnNG9vNHHrNHHzNHHvNHH4JAHGAzRx9zR5/DwBxq80cf80gBBUAEHBhBfAIHLfNHILNHOnNHIPNI5TNHITNHLnNHIV7ALEchs0jgM0ch80eRY0AEIkDAIEb9s0cis0ciwMAca/NHIzNI4HnA6HqzRyOzRymzRyPewDwEJDNDY7NHJHNHmbNHJLNHr/NHJPNHJfNHJTNFMLNHJUVAFAcls0ewBUA4RnwzRyYzRnzzRyZzRyaAwARmwMAEZwDAHCfzRydzQ3Hkw8hHHYPABF4tQJxos0coc0cowkAEaQJABCFCQBRG/zNHKWpAhCmnQLwCBynzRb5zRyozRzWzRypzSAizRyqzSA/CwHxBRb6zRyszSLyzRytzSU7zRyuzRr41QDwFrbNHLDNHNTNHLHNHjTNHLLNHwLNHLPNH33NHLTNICzNHLXNHjInACENwkEBELqRAiAb8zsBIQ3cDwDwB7/NHLvNIC/NHLzNETLNHL3NEsfNHL43AvEUHL/NENHNHMDNDcPNHMHNHMbNHMLNDcTNHMPNDcXNHMTNHMUDABDHGwAhHzMJABHIAwD9Fs/NHMnNHNDNHMrNHNHNHMvNHNfNHMzNDvfNHM3NDeLNHM7NGWMnANGwzRzSzR3KzRzTzR321QAQqHEQIBZkEQEgGYZFAPAjENLNHNjNHinNHNnNHirNHNrNHlLNHNvNHmrNHNzNHivNHN3NHizNHN7NHi3NHN/NJ6mXEYANxs0c4c0c5TsE4RmYzRzjzSUxzRzkzR5QFQAR5gMAQILNHOelACAc6KUAAGcC0ezNHOrNGUvNHOvNI3APABHtAwDwyvfNHO7NHjXNHO/NHpfNHPDNFPnNHPHNIBDNHPLNIBbNHPPNICHNHPTNIDzNHPXNJUTNHPbNJUXNHPjNHPvNHPnNHtjNHPrNI3fNHPvNGIvNHPzNHUnNHP3NHr3NHP7NHQDNHP/NJY/NHQDND67NHQHNEhLNHQLND6/NHQPNHQTNHQTNHQXNHQXNHQfNHQbNJGbNHQfNERzNHQjNHQzNHQnNHQ3NHQrNHRPNHQvNHRTNHQzNHQnNHQ3NHRfNHQ7NHR7NHQ/NF87NHRDNHSPNHRHNJH/NHRLNJOAzACAlUTMA4RvTzR0VzR5WzR0WzSVhOQARGAMAoR3NHRnNHR/NHRo/AHAbzR9SzR0cJwAmHR1dAAAhABEgAwARIQMAECIDACERHW8AESQDAPEoLs0dJc0dL80dJs0dMM0dJ80dMc0dKM0dMs0dKc0dM80dKs0dNM0dK80dNc0dLM0dN80dLc0dODkAETo5ABBpOQAgEiI5ACASJDkAIB/UOQAgH+U5ACANcTkAgRjTzR02zSMdPwARPj8A8RBqzR05zQ19zR06zR0/zR07zR1AzR08zR1DzR09zR1EJwAQRRsAIBIRGwDgEhTNHUHNED7NHULNHv4nACAZYCcA4R6KzR1FzSVlzR1GzR1HAwAQSAMAAssBUx1KzR1KfxTxAhdQzR1MzRz6zR1NzSDSzR1OjxOhT80PMc0dUM0dUQMAcVPNHVLNH14JAHFVzR1UzR3vCQAQVgMAUBITzR1XYRFRHVjNHVkDABBaAwCBGrfNHVvNGaaPEwSrD7AdXs0dYM0dX80dYwkA4BZlzR1hzRZ8zR1izRJLFQCBFn7NHWTNHWUDAPEBO80dZs0Tgc0dZ80STM0daAUBQWnNHWspARB4CQDwOw2PzR1szQ2ZzR1tzQ2azR1uzQ2bzR1vzQ2czR1wzQ2fzR1xzQ2gzR1yzQ2hzR1zzQ2izR10zQ2jzR11zQ2kzR12zQ2lzR13zQ2mUQDwBQ2nzR15zSbtzR16zRU6zR17zR1+TxGBHY/NHX3NEGsPAHCAzR1/zSTHCQDwLxPuzR2BzRN2zR2CzRN7zR2DzRN8zR2EzRN9zR2FzROLzR2GzR2LzR2HzR/fzR2IzR/hzR2JzR/jzR2KzQ14GwASGecP0ZjNHY3NHZbNHY7NGuxvAHCjzR2QzR2RAwDxAhL1zR2SzRN3zR2TzRIWzR2UERATlTMA9DsS980dl80TeM0dmM0ams0dmc0S+M0dms0Xz80dm80RIM0dnM0bVM0dnc0T880dns0iGc0dn80QQM0doM0iR80doc0RWc0dos0io3UAoaTNHabNHaXNHacJABGSCQBDts0dqMkPgRL2zR2qzR2rAwARrAMAEa0DAHGvzR2uzR2wCQARsQkAEbIJABCTCQAgEnKTErEXKs0dtM0Sis0dtcMA8Aq2zRUGzR23zRpAzR24zR+xzR25zSTlzR26zwAgHbvPAFEdvM0dvQMAcb/NHb7NJMQJABHAAwARwQMAEcIDABHDAwARxAMAEcUDABHGAwARxwMAEcgDABDJAwACxwWAHZrNHcvNHcwDAPEFER/NHc3NHz3NHc7NESjNHc/NHdADANDTzR3RzREnzR3SzRpqDwCBGz3NHdTNHdUDABDWAwCAGhrNHdfNHdgDAPAdGezNHdnNG3DNHdrNE4rNHdvNJOfNHdzNJOjNHd3NJOnNHd7NJOrNHd/NHeHBDiAaJwkA8A4bcc0d4s0axs0d480ays0d5M0fts0d5c0a+80d5u8Q8QId580SN80d6M0Tg80d6c0d6gMAEOsDAIEaG80d7M0d7QMAQ7TNHe6fAwCbEPEB8M0bK80d8c0d880d8s0d9AkAEPUJACAaCAkAAskG4BrpzR33zR4VzR34zR35AwDhGhzNHfrNH9zNHfvNHfwDABD9AwDxBRodzR3+zR4MzR3/zR/gzR4AzR4BAwARAgMAEQMDABEEAwBxBs0eBc0bgAkAEQcDAHEJzR4IzRreCQARCgMAEQsDANEIzR4MzRuHzR4NzR4OAwBxEM0eD80gRgkAQBLNHhH9DlEeEs0eEwMAEBQDACAd8LEAgR/DzR4WzR4XAwDRGs0eGM0eHs0eGc0fgQ8AEBsDAOAV/s0eHM0N0s0eHc0ZjiEA9wUOT80eH80YxM0eIM0Yxs0eIc0Q780OF8rNDnDNzR4mzRUuzQ4hI0XNDhbU3QcgHi7RByAeaNEHsSVgzR4tzSAjzR4utQtGL80dX7sLIBQs5QiBJWjNHjPNFDEJCQGhB+ENyM0eNs0jbs0eN80eOAMAETkDABA6AwDzFxXSzR47zRDTzR48zR5BzR49zRDUzR4+zR5DzR4/zR6CzR5AzR5EGwBUHkLNHkcbABBEyxOEHkXNHm/NHkYbAPEKTM0eSM0gA80eSc0NE80eSs0gBc0eS80emRsAcVHNHk3NHk4DAHCEzR5PzR+bfwggJTMbAALHCIEeVM0eU80fogkA0VfNHlXNHpHNHlbNJV4PABFYAwDwEF7NHlnNHmXNHlrNHpDNHlvNDvbNHlzNJLXNHl3NFWYhAOEZh80eX80Q1c0eYM0jOZ8McUzNHmLNHmMDABBkAwAgGStFAAP1CnGYzR5nzRs2awFBa80eaT8JAlEJ8ARrzR5wzR5szR5xzR5tzR6HzR5u6xRWHm/NEowbAPELGUzNHnLNHnfNHnTNIGTNHnXNDlfNHnbNHDwVABB4AwDxBRmIzR55zRmQzR56zRmJzR57zR58AwBwfs0efc0ksAkAAv0LIR6AAwAQgQMAIRDWiQFxTc0eg80USDsBcYbNHoXNEYAJABCIkwAgH/QJACAadeMN8wIf+s0eis0lZM0ei80PXs0ejEkdAC8BEI6PDVAej80gCDsBIBlNXwHgGWjNHpLNGaLNHpPNENfLFiAelr0PUxzwzR6W4QmAGYrNHpjND1/LAYEQ380em80enAMAcZ7NHp3NHp8JABGiCQDQo80eoM0czs0eoc0c3xUAIBAnFQDxCyBczR6kzSELzR6lzR6ozR6mzR6qzR6nzRDuDwBxrM0eqc0e5RUAca3NHqvNHq4VABGzDwARtA8A8Qq1zR6vzR8/zR6wzR9AzR6xzRNlzR6yzSDHJwARticAEbcnABG4DwARuw8AELwPAOAgpc0euc0Qb80eus0QcBsAAGsKobzNEjLNHr3NHr4DABEg+QzxBJbNHsDNHsPNHsHNHsTNHsLNHsUPABHGDwARxw8AENMPACAWtg8A8DUWt80eyM0Uc80eyc0UdM0eys0i6M0ey80i680ezM0jo80ezc0Sds0ezs0S7c0ez80nE80e0M0lss0e0c0WZs0e0s0Sr1EA8FkSss0e1M0VXM0e1c0VXs0e1s0VXc0e180UH80e2M0UIM0e2c0UIc0e2s0UKc0e280QEs0e3M0e6M0e3c0dKs0e3s0Wc80e380P0c0e4M0j6s0e4c0lE80e4s0Qh80e480NfM0e5M0WaGUBgBJlzR7mzR7nAwAAiwvwH+jNEGnNHunNEG3NHurNDZTNHuvNDZjNHuzNIqTNHu3NIqXNHu7NHvDNHu/NHvEJACANygkA8AgSM80e8s0RJM0e880e9s0e9M0fH80e9e0JAA8AcPjNHvfNJGkJAIAZ5c0e+c0kwZkVIR77AwAR/AMAEf0DABD/WQogFLIJACEfAAMAEAEDAALLDSEfAwMA8QoIzR8EzR+KzR8FzRPTzR8GzSPvzR8HzRJUGwBBCs0fCSEAQQrNHwsDABEMAwARDQMAcA/NHw7NIIcJAPAREvrNHxDNHxXNHxHNH2fNHxLNH2nNHxPNJPLNHxTNH2obAIARJc0fFs0fFwMA4BOgzR8YzRr/zR8ZzSDIjRiBGh7NHxvNHxwDABAdAwCAGfTNHx7NHyP/AAJrFrMT780fIc0bAM0fIhsA4REmzR8kzRU/zR8lzR8mAwARJwMAECgDAIEaCc0fKc0fKgMAESsDABEsAwAQLQMA8QUSHs0fLs0aIs0fL80fMc0fMM0f0AkAETIDAGI0zR8zzSAJABA1AwCAG2HNHzbNHzcDAIEbYs0fOM0fOQMAEDoDAFEbY80fO4sIEDyLCACRCHHRzR8+zR3SXQMRuV0DcLrNH0HNG2X7HCEfQwMAcUXNH0TNI34JABBGAwCBGpzNH0fNH0gDABFJAwAQSgMA8BoQas0fS80fYs0fTM0fY80fTc0fdM0fTs0R0s0fT80fW80fUM0d4s0fUYsI8CYfUs0bZ80fU80fnM0fVM0bac0fVc0dJs0fVs0Q8c0fV80TPs0fWM0Q8s0fWc0Q880fWs0Q9UUAAnkdIR9dAwAQSzkMAG8AEV9vAKFgzQ/ZzR9hzQ/ahwARa4cA8BZszR9kzRHPzR9lzRHQzR9mzR9tzR9nzRHZzR9ozRHbzR9pzRHfAQIgIbozACARKTMAIBEqJwDxCBF4zR9uzRHNzR9vzRHOzR9wzRHWzR9xsQxAcs0asssfIR9f5wDwHHzNH3XNEUzNH3bNEU3NH3fNEVbNH3jNJFTNH3nNJF3NH3rNE4XNH3vNE4YtALAanc0ffc0Toc0ffp8AIB9/nwBQH4DNFyxhCPEFH4XNH4LNH6XNH4PNHK3NH4TNIAsVAHSHzR+GzR+JCQBAiM0fpw8AIR0bIQNxjM0fi80eEQkA0Y/NH43NItDNH47NItEPAPAcf80fkM0Unc0fkc0Uo80fks0RK80fk80T/s0flM0Nes0flc0gUM0fls0flwMAgRolzR+YzR+ZAwAQmgMAIB19uQcgHPOzAfEFESzNH53NJP3NH57NG2jNH5/NH6ADABChAwAgFy3LB7QgJs0fo80lPs0fpM8AEaYDAAK3ABGoAwARqQMAcVXNH6rNH6sDABGsAwAQrQMA8Q4RLc0frs0RLs0fr80RL80fsM0Op80fsc0kfM0fsssK8AezzR3lzR+0zRtqzR+1zRtrzR+2zR+3AwCwEiPNH7jNGp7NH7lFALEfus0fsM0fu80fvAMAcb7NH73NH8gJABCv/xvgGp/NH8DNH8LNH8HNEXwJAIARMM0fw80fxAMAgRRhzR/FzR/GAwARxwMAAj8AEMkDAOEUNM0fys0aoM0fy80fzAMAcc7NH83NICAJABHPAwABvQPjHDXNH9HNH9PNH9LNFGMJAPAIH9TNH9jNH9XNH9nNH9bNH9rNH9fNH9sVACESJRUAEGAVACAkixUAIRGEPQvwCoLNH93NH+/NH97NEizNH9/NHYPNH+DNEigHDlAf4s0f4isOgB/jzRImzR/k6QGwH+XNH+fNH+bNIiUJAFASJ80f6DECUR/pzR/qAwAR6wMAEOwDAIAa280f7c0f7gMAIRIpaQAQ8AMAsB6OzR/xzR/zzR/ynQLxAh/zzR5tzR/0zR/2zR/1zSAVCQAR9wMAEfgDABD5AwDwCxcXzR/6zQ3LzR/7zSUqzR/8zR/+zR/9zSOYCQDzAhshzR//zRsizSAAzRsjzSABox2AHkjNIAPNHkkJFQVTCvAOIAbNGyTNIAfNGyXNIAjNI5vNIAnNJUPNIArNIA0nAyEgDAMAEQkPABAOAwCAHPHNIA/NGVKlEvECG9DNIBHNHIbNIBLNDczNIBO3EkAUzRmlvQCBJTjNIBbNIBcDABAYAwDxDg3NzSAZzRlwzSAazQ3OzSAbzRmMzSAczRmNzSAd4wEQHh8F8QggH80N5c0gIM0Nz80gIc0cqc0gIs0N0LUL8QEvzSAkzRQtzSAlzRlyzSAmMxjwByfNGw3NICjNI57NICnNHo/NICrNICsDAIEctM0gLM0gLQMAEC4DAFAcu80gLzMAUCAwzSAxAwAgHMH3BeEgNc0gM80Znc0gNM0Zng8AETYDANABzSA3zSA6zSA4zSA75SAmHH8PAAKbEyEgPQMAED4DAAJpFfALENjNIEDNDdHNIEHNGY/NIELNIETNIEPNDeAJAPA1DdPNIEXNGV/NIEbNIzPNIEfNG93NIEjNJ6bNIEnNFWfNIErNGVHNIEvNIFHNIEzNJD/NIE3NJEHNIE7NG0nNIE/NG0pfBCAbTCEA8///sA1yzSBSzRItzSBTzSKuzSBUzSCIzSBVzQ/NzSBWzRAczSBXzSUOzSBYzRIuzSBZzRIvzSBazRIxzSBbzR6dzSBczRAvzSBdzRkZzSBezSBfzSBfzR7pzSBgzR4FzSBhzSLpzSBizSKHzSBjzSAPzSBkzSBlzSBlzR7BzSBmzRZpzSBnzRFzzSBozSQszSBpzRKwzSBqzRVfzSBrzQ5QzSBszRBuzSBtzRMazSBuzRL7zSBvzRCIzSBwzSWezSBxzRJ6zSByzSI6zSBzzScEzSB0zRjQzSB1zRC7zSB2zSB8zSB3zSY5zSB4zScczSB5zQ90zSB6zSd8zSB7zRSDzSB8zRy8zSB9zRquzSB+zRCczSB/zScezSCAzRG5zSCBzSCCzSCCzSCDzSCDzRXVzSCEzRdvzSCFzQ/IzSCGzQ/JzSCHzQ/LzSCIzQ/MzSCJzSMBzSCKzQ/PzSCLzQ/SzSCMzQ/TzSCNzQ/UzSCOzQ/WzSCPzSP3zSCQzQ/YzSCRzSPfzSCSzRfazSCTzQ+2zSCUzSHfzSCVzRfbzSCWzRfczSCXzRd5zSCYzSIMzSCZzSZPzSCazSZVzSCbzSZmzSCczSHgzSCdzSZWzSCezSaUzSCfzSczzSCgzSHhzSChzSdvzSCizRfdzSCjzSINzSCkzRXWzSClzRE1zSCmzSCnzSCnzSCozSCozRVEzSCpzSCrzSCqzSC6zSCrzSCszSCszRE2zSCtzSCuzSCuzSCvzSCvzSC1zSCwzSGmzSCxzSHLzSCyzSUZzSCzzSWDzSC0zSeYzSC1zSC2zSC2zSC3zSC3zRE3zSC4zSC5zSC5zR6wzSC6zSC7zSC7zR6xzSC8zSC9zSC9zRM8zSC+zSC/zSC/zRE4zSDAzROjzSDBzSDCzSDCzSDDzSDDzSDEzSDEzSDFzSDFzSDGzSDGewyBE2bNIMjNIMkDAHPLzSDKzRE5CQBRIMzNIM0DABDOAwDwBRE6zSDPzRBxzSDQzQ3WzSDRzRmSDxXwBSRQzSDTzRLOzSDUzROlzSDVzSDWAwDxKRM9zSDXzSDgzSDYzSETzSDZzSEUzSDazSOwzSDbzSOxzSDczSP+zSDdzSXEzSDezSEdzSDfzSdnMwAQ4QMA8QUUm80g4s0bQM0g480P+M0g5M0g5QMAEOYDAIEQus0g580g6AMA8QTszSDpzSGozSDqzSG1zSDrzSGpFQAQ7QMAgBByzSDuzSDvAwCADhfNIPDNIPEDAPGkGNHNIPLNGQTNIPPNGQXNIPTNGQjNIPXNGQ/NIPbNHqTNIPfNExbNIPjNExfNIPnND/zNIPrNHs7NIPvNFJjNIPzNEI3NIP3NJjvNIP7NFn/NIP/NJrbNIQDNF4PNIQHNFHrNIQLNJtjNIQPNDr7NIQTNJu/NIQXNFBPNIQbNJr/NIQfNJoTNIQjNJ1HNIQnNEbLNIQrNILPNIQvNGNLNIQzNIQ3NIQ3NIHXNIQ7NIRLNIQ9HAXAQzSXRzSERLwEjIRJfASARO18B8B0RPM0hFc0NsM0hFs0hHM0hF80iRM0hGM0iZM0hGc0j2s0hGs0jzs0hG80j3CEAIA6UdwHwZRGUzSEezRqDzSEfzSGnzSEgzSJAzSEhzSJozSEizRqFzSEjzRPyzSEkzRE+zSElzSMLzSEmzRjpzSEnzSExzSEozSNRzSEpzRPFzSEqzSO0zSErzSO1zSEszSPQzSEtzSQBzSEuzSQCzSEvzSQmzSEwzRAXOQDwCxSTzSEyzQ+zzSEzzSIOzSE0zQ3bzSE1zSE2AwDz/3EVFc0hN80mdM0hOM0R0c0hOc0Qc80hOs0YAc0hO80i/s0hPM0Th80hPc0TiM0hPs0k/M0hP80TkM0hQM0jQc0hQc0XiM0hQs0apc0hQ80hRM0hRM0Q2c0hRc0hR80hRs0hjM0hR80fTs0hSM0RQM0hSc0hUM0hSs0kUs0hS80fZs0hTM0hTs0hTc0hT80hTs0Y1c0hT80iEc0hUM0hUc0hUc0Zw80hUs0ikc0hU80hVc0hVM0hVs0hVc0hV80hVs0has0hV80hWs0hWM0hYs0hWc0m7M0hWs0R5M0hW80R5c0hXM0hYM0hXc0hYc0hXs0fkM0hX80fkc0hYM0hWM0hYc0OC80hYs0UP80hY80UQM0hZM0XcM0hZc0hZs0hZs0hac0hZ80g2s0haM0g280hac0aWM0has0hbM0ha80hbc0hbM0hW80hbc0PZM0hbs0PZc0hb80XhM0hcM0nPc0hcc0ODM0hcs0So80hc80h1c0hdM0kZc0hdc0RmM0hdpktgBB2zSF4zSF5AwCBGZPNIXrNIXsDAPANg80hfM0hmc0hfc0lXM0hfs0mks0hf80myM0hgEsDgCGBzSaTzSGCUQNQIYPNIYQDAOAQd80hhc0T9M0hhs0hhwMAgQ5RzSGIzSGJAwARigMAEIsDAPEFEvzNIYzNIY/NIY3NIZDNIY7NIZEPABCSDwAhILAPABD0DwDxBRHTzSGTzRnmzSGUzRDazSGVzSGWAwAQlwMAVBFEzSGYqwDwAZ3NIZrNIazNIZvNEdXNIZy9APACIZ3NIaDNIZ7NIaHNIZ/NJukPACAVFg8AURZqzSGigQDxB6PNEb3NIaTNJQTNIaXNJQXNIabNEHgtA/ABjs0hqM0hrs0hqc0hr80hqosCUSGrzSUAaQBwsc0hrc0QQyEAIBBEIQCAIgjNIbDNFAQbAPAFFJTNIbLNIgDNIbPNIbfNIbTNIom/BIEiis0hts0jzxUAELgDAPEXEdTNIbnNEdrNIbrNEeHNIbvNGALNIbzNIb/NIb3NIcDNIb7NIcEPABDCDwAgIsUPACEixw8A8C4yzSHDzRFGzSHEzRf9zSHFzRMYzSHGzRMZzSHHzRMbzSHIzSc0zSHJzRG4zSHKzSCxzSHLzSHNzSHMzSHOCQAgEUcJAPEFEVHNIc/NI9nNIdDNIeLNIdHNIdIDAPFM5M0h080S/c0h1M0iL80h1c0iMM0h1s0iA80h180Y3M0h2M0QRs0h2c0iBc0h2s0Y4s0h280YbM0h3M0iMs0h3c0iCs0h3s0iNc0h380lrc0h4M0mhs0h4c0Qn2kAcefNIePNJbFpANDpzSHlzScGzSHmzSMDGwCAJlHNIejNJ4gbAPAFE73NIerNJnjNIevNJxLNIezNIe0DAIERSM0h7s0h7wMAEfADAHDyzSHxzSRKCQCAEUnNIfPNDphPAvAdHWzNIfXNHW7NIfbNHXHNIffNHXPNIfjNHXTNIfnNJk7NIfrNJx3NIfvNIfwDAIAQec0h/c0h/gMAgBQvzSH/zRmU0QHgGe7NIgHNIpTNIgLNIpULAfAXIp7NIgTNIpfNIgXNI8TNIgbNIpjNIgfNIpnNIgjNIyPNIgnNI+kLAfAFI8XNIgvNI9PNIgzNE1TNIg3NJzAfBfFWEUrNIg/NE77NIhDNJwXNIhHNGGvNIhLNGNnNIhPNI/bNIhTNII/NIhXNIjTNIhbNFHzNIhfNJwzNIhjNInrNIhnNIZ7NIhrNFR/NIhvNFSDNIhzNFSHNIh3NFSLNIh7NIdPNIh/FAfEBIM0inM0iIc0Xi80iIs0iIwMAECQDACAha3cN8QIiLc0iJs0iK80iJ80VE80iKCcboCnNIpbNIirNJugbAPAFGGbNIizNGGfNIi3NIW7NIi7NJBofAiEiOx8C8ARSzSIxzRSHzSIyzSPezSIzzSQOtwAgJCkHAvERJCrNIjbNIwXNIjfNJf3NIjjNEI7NIjnNJojNIjrNE1ZFABE8AwAQPQMA4A6ZzSI+zR2fzSI/zR8FvQaxEU7NIkHNEVjNIkIFBxFDkQLQRM0VEs0iRc0OnM0iRjMAICJHMwBRIkjNIkkDABBKAwDxBRFPzSJLzSJOzSJMzSRzzSJNzSM/DwBxUM0iT80inQkA8QRUzSJRzSJizSJSzSJVzSJTzSMOFQARVw8AcFjNIlbNIlkPACARUA8AIBFdDwDxCxF1zSJazSJezSJbzSJfzSJczSJgzSJdzSX+FQARYRUAEWMVABBnDwAgDppjACAQ2xUA8AUTfs0iZM0Ptc0iZc0XHs0iZs0NdScAIBC8pwdQImnNImmxA1Eias0iawMAEGwDAIAWa80ibc0ibgMAgBFSzSJvzSJwAwCxEVPNInHNInPNInLJAEFzzSJ0AwDQd80idc0gT80ids0k+w8A4A+0zSJ4zSCJzSJ5zSCZSQLwFyCjzSJ7zRB6zSJ8zSKrzSJ9zSMAzSJ+zRO/zSJ/zSKBzSKAzSKCCQAhF/oJAPEBZc0ig80YY80ihc0T1c0ihukE8BmHzRFrzSKIzSPdzSKJzSKOzSKKzSMlzSKLzRFhzSKMzSR5zSKNzSTXGwDwBRFVzSKPzSRrzSKQzRGZzSKRzSKSAwDhFmzNIpPNG23NIpTNHedpAxGbhQJBLM0il0EN0JjNI8rNIpnNI+TNIppXA1Eim80Us98CER3LAfAKRc0ins0Qe80in80ios0ioM0gi80ioc0RcQ8AUx2hzSKjRxbgEHzNIqXNEmnNIqbNIqcDALERWs0iqM0Wwc0iqXUDQKrNHu0RAeAQQs0irM0Nc80irc0NdxkO4SKxzSKvzSKyzSKwzSKzDwARtA8AEbUPABG3DwARuw8AcbzNIrbNEVsVAPAEvc0iuM0i8M0iuc0Rbc0ius0RbicAIBB9JwAgE6shAFAUlc0ivh0WsSK/zSL0zSLAzSLBAwBAw80iwnsGgCLDzRZtzSLE1wSAIsXNItbNIsbRBPAaIsfNItfNIsjNEv7NIsnNIFTNIsrNFAXNIsvNFArNIszNIs7NIs3NItIJAPAFFm7NIs/NItTNItDNEjvNItHNGl8bAIEWdc0i080i1RsAEcQJABDGYwAgEmpdAFAScc0i2JcL4CLZzSDrzSLazRUtzSLbbwCwItzNIt7NIt3NIt8JACAWbwkA4RZ2zSLgzSLizSLhzSLjCQAR5AkAEOUJACAWcAkA8QIWd80i5s0ahs0i580RXM0i6FUFEemxGEDqzQ/XtxgAZQEQ7IcP8QIi7c0Qvs0i7s0Uls0i780Qfk0BEfEDAHDzzSLyzRwECQAgIOM7AfAIE8DNIvXNDm/NIvbNIIzNIvfNIvnNIvjbA/AIIvnNDXTNIvrNEV7NIvvNFnHNIvzNIv0DAAKJCoAi/80i/80hGAkDgROszSMBzSMCAwAQBKUGISdGCQAQBtEEIBCJCQDhFqjNIwfNJ3nNIwjNIwkDABAKAwAgFGVbCyEjDAMAEA0DACESsVkE8ARmzSMPzRRBzSMQzSMSzSMRzSMUCQCAFCLNIxPNFCMPAPALFCTNIxXNHt7NIxbNHt/NIxfNHuDNIxjNIxkDAPALD9DNIxrNEJnNIxvNHTbNIxzNEuTNIx3NIx4DAIET9s0jH80jIAMAECEDAIAP+c0jIs0g6pkGgCCOzSMkzROAnwNRFLjNIyYTBREnZwvwFijNE/fNIynNEV/NIyrNEWLNIyvNHXbNIyzNHXDNIy3NHXLNIy5HIvAIIy/NHXfNIzDNEWDNIzHNI1LNIzLNI1OFEbAZn80jNM0Ze80jNXcH8AIjNs0Un80jN80UoM0jOM0PagEdUA9rzSM6HQQgIzsdBPACIzzNE/jNIz3NGH7NIz7NI0ejBfAaI0jNI0DNI0nNI0HNI0rNI0LNJEPNI0PNJRzNI0TNI0zNI0XNJVjNI0bXBwAzAHAmzSNIzSE/MwAgJP8zAIAkq80jS80h8S0AUCVMzSNNXwfxCCNOzSSCzSNPzQ6ozSNQzR24zSNRzRTNwwARVsMA0VfNI1TNI1jNI1XNEeAVABFZFQARWhUAEFsPACARZA8AIBFlDwDwERFmzSNczRoDzSNdzRoEzSNezRoFzSNfzRn+zSNgzRn/ZynxWRoAzSNizRi5zSNjzRi6zSNkzRi7zSNlzRpIzSNmzRo5zSNnzRiNzSNozRpJzSNpzSNzzSNqzRiOzSNrzRpKzSNszRo6zSNtzRwuzSNuzSNvzSNvzRSezSNwzRSkzSNxzRMQzSNyzRMSOQBwdc0jdM0jdgkAIBMBCQDwBRMIzSN3zSQ0zSN4zSN6zSN5zSN7CQAgGZoJALAZVc0jfM0Zm80jfTcU8Agjfs0ZnM0jf80cc80jgM0Zo80jgc0jggMA8AUaXc0jg80jhs0jhM0jh80jhc0jiA8AIBpiDwAgGmMPAPEUGmTNI4nNGpHNI4rNGkvNI4vNGkPNI4zNGJDNI43NGkzNI46fAPAHj80Ykc0jkM0aTc0jkc0aRM0jks0Ykrct8AUPH80jlM0b/c0jlc0c680jls0jlwMA8xQf/c0jmM0PIM0jmc0b980jms0ZVs0jm80fhM0jnM0ZoM0jnbsUUCM4zSOfrR/wAiOgzQ9szSOhzRI8zSOizRxjAR3wLyOlzSOkzRbCzSOlzRjbzSOmzRjezSOnzRjgzSOozSOuzSOpzSOvzSOqzRR3zSOrzRAAzSOszRGfzSOtzRHzIQAgIWchAPAUIWjNI7DNF4bNI7HNF4fNI7LNGN3NI7PNGN/NI7TNEEXNI7VpACAjtlcGICO3VwZRI7jNI7kDABC6AwCAF2fNI7vNI7wDAPAREIDNI73NJvHNI77NJy/NI7/ND/rNI8DNI8LNI8HNI8MJACAY4QkAIBjlcQrgEIHNI8XNEILNI8bNI8cDALASbs0jyM0j280jyY8KACkH8Ar2zSPLzR1NzSPMzSBMzSPNzRI/zSPOzSHcjQzwCyQDzSPQzRJvzSPRzSPUzSPSzSPVzSPTzSPWDwAgEWwPACASQA8AgBJzzSPXzSPYAwADMwxBGc0j2u8H8AHbzRQBzSPczSQrzSPdzRJw/wnxAhMNzSPfzRMOzSPgzRRmzSPhmQDwK+LNGOPNI+PNGOfNI+TND9XNI+XNJBDNI+bNJBHNI+fNEbXNI+jNF/7NI+nNIurNI+rNDqHNI+vNI+wDAPALHTzNI+7NE9rNI+/NJNTNI/DNI/LNI/HNEPcJAPAFHa7NI/PNE3/NI/TNEXDNI/XNFABDC/AREXLNI/fNE63NI/jNFGjNI/nNJjzNI/rNI/zNI/vNJj8JAFMYh80j/b0SgCP/zSP/zSQAAwDxIxgNzSQBzSCQzSQCzSQPzSQDzRSXzSQEzQ6kzSQFzSQJzSQGzSSAzSQHzSSBzSQIzSQKFQARCwkAEAwJAAAHC/ABDM0R9c0kDc0iKs0kDs0gkUsAICCS+QAgFlX5AFAWVs0kEl8KsSQTzSQVzSQUzSQkCQARFgMA8BYdzSQXzSQezSQYzSQfzSQZzSQgzSQazSQhzSQbzSXjzSQczSXnJwAgFnknACAOpScAIBZ6JwAgGOwnAIAjt80kIs0kIwMAIRnnXQBBGM0kJUsAQCbNJCcDAACDAfABKM0We80kKc0Y7c0kKs0hG9EBgCBozSQszSQtAwDxCx7CzSQuzRVgzSQvzRVtzSQwzRVuzSQxzSQyAwAQMwMAICMkZQTwRxJGzSQ1zRJRzSQ2zRSpzSQ3zRSqzSQ4zRSrzSQ5zRJHzSQ6zRtNzSQ7zRJIzSQ8zRJSzSQ9zSRHzSQ+zSRMzSQ/zSSEzSRAzSTbzSRBzSSFzSRCzRbe/QXwBSRIzSREzSRJzSRFzSRLzSRGzSRNOQCAEXbNJEjNE5EbACAlEAcOIBStIQAgEYxRACAUAycAUBQLzSRODwMgJE8PA/AIJFDNIUrNJFHNEXnNJFLNEXfNJFPNEkkZHeEkVc0kVc0TD80kVs0kVwMAEFgDAIEhS80kWc0kWgMAEVsDABBcAwCAH3nNJF3NJF4DAOAjcc0kX80jcs0kYM0kYQMA8RETEc0kYs0TE80kY80R180kZM0R2M0kZc0dBs0kZs0kZwMAEWgDAEBRzSRpPwAgJGozAPB3JGvNEbzNJGzNEb7NJG3NEb/NJG7NEcDNJG/NEcHNJHDNEcLNJHHNEcPNJHLNEcTNJHPNEcXNJHTNEcbNJHXNEcfNJHbNEcjNJHfNEcnNJHjNElrNJHnNHWLNJHrNEXrNJHvNJH3NJHzNJH7NJH3NDnTNJH7NDnXNJH/NH8HNJIDNI07NJIEjB/EsJILNH2HNJIPNJnXNJITNE4TNJIXNE4nNJIbNE4zNJIfNJPfNJIjNJPjNJInNEPDNJIrNEPTNJIvNJIwDABCNAwBQEX3NJI7PAPEaJI/NFAfNJJDNJQbNJJHNJQvNJJLNF4nNJJPNJVDNJJTNIaPNJJXNJJYDABGXAwBxjs0kmM0kmQMAcZvNJJrNJKYJABCcAwCxEX7NJJ3NJKDNJJ4bABGfaQwQoDUBICShNQHxAiSizRtXzSSjzRtYzSSkzSSlAwARb0UAQHDNJKd5FIEkqM0hPc0kqSUO8QGqzSS8zSSrzSFBzSSszSStAwARrgMA8ApxzSSvzQ3dzSSwzRQwzSSxzRlhzSSyzSSzAwDwERl8zSS0zR5czSS1zRmhzSS2zRDgzSS3zQ3ezSS4zSS5AwCwD3HNJLrNEOHNJLu5AfECJLzNFUvNJL3NHoXNJL7NJL8DABDAAwCBEYHNJMHNJMIDABDDAwCBEYLNJMTNJMUDABDGAwCBHX/NJMfNJMgDABDJAwCAEL3NJMrNJMsDAIEdjs0kzM0kzQMAEc4DABHPAwAR0AMAEdEDABHSAwAQ0wMAIBnoWwUhJNUDABHWAwDwHHTNJNfNJHbNJNjNJHfNJNnNIbnNJNrNDg/NJNvNEYPNJNzNIE3NJN3NJN4DAFAd2s0k310JICTgDSzwAiThzRM/zSTizR+UzSTjzSTkAwDwLx25zSTlzRGHzSTmzRZ9zSTnzQ6pzSTozQ6qzSTpzQ6rzSTqzQ6szSTrzR9ozSTszSTvzSTtzSTwzSTuzSTxDwAgEdwPACAR3Q8AgBHezSTyzSTzAwDxAhGIzST0zRGJzST1zSJ1zST29w5A980SdJ0C4BJ1zST5zRNAzST6zSGqDw/wAiGrzST8zQ4QzST9zRD2zST+cQoAOwrwASfNJQDNJI/NJQHNJJLNJQJ9CoElA80hpM0lBLsCEQWvAkEGzSUHAwARCAMAEAkDAFMUCM0lCtkCISUMAwDQD80lDc0l0s0lDs0mEw8A4CREzSUQzRGLzSURzSUSAwCBHuHNJRPNJRQDABAVAwCBFAnNJRbNJRcDABAYAwCAJObNJRnNJRoDAFQflc0lGw0L8BBLzSUdzSQNzSUezRSuzSUfzRSvzSUgzSUizSUhzSa5CQDgElPNJSPNElXNJSTNJSUDAIAOrc0lJs0lJwMA8REcrM0lKM0ZL80lKc0Q4s0lKs0cBc0lK80Q480lLM0lLQMAEC4DAPEREOTNJS/NGaTNJTDNDeHNJTHNHOfNJTLNHOjNJTPNJTQDABA1AwDwBSAGzSU2zRlizSU3zSU5zSU4zSU6CQAgH/UJAIAf8s0lO80cvgc14B+jzSU9zR1bzSU+zSU/AwCwDhjNJUDNHAbNJUEbAPAXJULNGXHNJUPNHPXNJUTNHK7NJUXNHEvNJUbNDi3NJUjND9vNJUmtAfAIJUrNGTjNJUvNJU7NJUzNJVfNJU3NEzEPAIAPsM0lT80SV2UE4BqkzSVRzSVTzSVSzSVUCQAgE5IJAOATk80lVc0TlM0lVs0R4j8AIBuuYwywJU3NJVnNEtjNJVohAPAIJVvNEljNJVzNEtnNJV3NHRXNJV7NJV8DAOAc3c0lYM0Rjs0lYc0lYgMAgB5pzSVjzR1oASmAHIfNJWXNJWYDAPELElnNJWfNGXfNJWjND9zNJWnNHs/NJWrNJWsDABBsAwDwBRQMzSVtzSVwzSVuzSVxzSVvzSVzDwAgD90PAIAP3s0lcs0lgBUA8BcX7c0ldM0Nfs0ldc0Nf80lds0Nhc0ld80m+c0leM0les0lec0lewkAIBjvCQDwCxjxzSV8zRDmzSV9zSWJzSV+zRj6zSV/zSaHUQDwIxjyzSWBzSXMzSWCzSXNzSWDzRG0zSWEzROuzSWFzRJbzSWGzSHFzSWHzSHGzSWIzSHHRQCBEBbNJYrNJYsDAHGNzSWMzSJdCQAQjgMA8Qsc/80lj80OSM0lkM0lmM0lkc0lmc0lks0lkwMAEJQDAPoCDkDNJZXNDkHNJZbNDkLNJZctAHGVzSWazSWbAwDxHJbNJZzNJaPNJZ3NJbTNJZ7NJaTNJZ/NEyDNJaDNJvrNJaHNJzzNJaLNJgQnABGlIQARpgkAEKcJACEapwkAcanNJajNEIsJAECzzSWqDwDxICWrzRQOzSWszSBXzSWtzSYezSWuzSaMzSWvzSaRzSWwzRCVzSWxzSeCzSWyzRCkOQARu4cAoKrNJbXNJfzNJbb/APAIJbfNGPnNJbjNGQnNJbnNJwPNJbrNEJ4tAPAdGPXNJbzNFA3NJb3NJcPNJb7NJm7NJb/NJnvNJcDNJo7NJcHNJxXNJcLNJzYhAPAjIN3NJcTNHs3NJcXNJhrNJcbNFA/NJcfNE5XNJcjNExzNJcnNFCrNJcrNEzPNJcvNEzW/ASAY9r8B8AsY980lzs0gcM0lz80na80l0M0nbM0l0c0g3pUE8AUgk80l080N6c0l1M0l1s0l1c0mIwkA8QUY+M0l180l2s0l2M0TyM0l2c0njQ8AENsDAPAFEZXNJdzNEaXNJd3NJd/NJd7NJeAJACAUugkAURCWzSXhoQoR4qEK8AfjzSXqzSXkzRR4zSXlzRlczSXmzRKluQrgEabNJejNE1jNJenNFH8nAPEXE6/NJevNE7LNJezNEZrNJe3NEZzNJe7NIJbNJe/NJfHNJfDNE7EJAHHzzSXyzSX1CQBw9s0l9M0l9w8AIRNtDwAR+A8AEfkJABH6CQAQqwkAgBNszSX7zRNupwFQIjfNJf1RALEl/s0Rm80l/80mAAMAEQEDABECAwARAwMAcQXNJgTNJ34JAEAJzSYGbwOAJgfNDkPNJghvA1AmCc0mCgMAgCXkzSYLzSYMAwCBEIzNJg3NJg4DABEPAwAQEAMAsCX0zSYRzRGdzSYSZwJRJhPNJhQDABAVAwCxE5bNJhbNE5fNJhfvAaAYzRfBzSYZzSZ9+wHwBRJ5zSYbzSCUzSYczSCfzSYdzSChowIhJh8DABAgAwBQEZ7NJiFHASMmItEB8AsXLs0mJM0YwM0mJc0Slc0mJs0nqM0mKM0mKQMA8AsX0M0mKs0mLs0mK80mMM0mLM0UGc0mLc0THxUAgBfpzSYvzRfqGwDwAhj7zSYxzRcvzSYyzRLgzSYzdQMhJjR1A6A1zRd9zSY2zSY3AwDwCxR5zSY4zSB3zSY5zQ61zSY6zRj9zSY7zRJ7gw3gGqnNJj3NEnzNJj7NGqqJDfEXGqvNJkDNJIPNJkHNFBLNJkLNFHvNJkPNDsTNJkTNGRLNJkXNJkYDABBHAwDwBQ63zSZIzRh/zSZJzRGizSZKzSZLAwCAD+PNJkzNJk0DAPELIfnNJk7NGQDNJk/NE8fNJlDNJlLNJlHNJ3YJABBTAwBQE+XNJlSHAPEUJlXNE1XNJlbNJmDNJlfNJlvNJljNJlzNJlnNJ5XNJlrNJ5kVABFdFQARXgkAEF8JACAQkgkAIBCPOQCAEJPNJmHNJmIDAFAl5c0mY+sCUCZkzSZlAwCBEn3NJmbNJmcDABBoAwCAJcbNJmnNJmoDAIERoc0ma80mbAMAEW0DABBwFwSAJnHNJm/NJrAPAPAOEJDNJnHNFBHNJnLNIePNJnPNITfNJnTNGGnNJnUrAlAmds0mdwMA4CHqzSZ4zSZ6zSZ5zRGrCQAgFBBfBIAmfM0mfM0OEU8CgSWwzSZ+zSZ/AwARgAMAEYEDAECFzSaCgwGwJoPNJ2XNJoTNJ2YVACAUz8kbAicGAr8ZISaJAwAQigMAgBCRzSaLzScbKwUhJo0DAPMBQc0mjs0Ro80mj80P5M0mkEMF8QUhfs0mks0gfc0mk80gfs0mlM0mlQMA8RCbzSaWzSaczSaXzSadzSaYzSagzSaZzSahzSaazSajIQARpiEAEachANCqzSaezSb0zSafzSb1LQAhIhctAHGszSaizSb2MwDRrc0mpM0nc80mpc0ndD8AEag/ABCpCQAhEJQJABGxSwBwvs0mq80h5T8AIRkNOQBBwM0mrnsDE6+DASEYZC0A8AQHzSayzSa1zSazzSbuzSa0zSeSDwBQEAPNJrYZBVAmt80muAMAAoEJ8QUSls0mus0Ng80mu80Ts80mvM0mvQMAEZd1AHHBzSa/zSbDbwAQxw8AgBaAzSbCzRaCFQDwBRaFzSbEzSF/zSbFzRGpzSbGzScnJwCxJ0XNJsjNGQbNJsmtAUHKzSbLAwBAz80mzI8WsCbNzSeAzSbOzRJgFQBQEafNJtAbAIAm0c0mzc0m0hsAUCbTzSbUAwDwCxCXzSbVzRkHzSbWzRkOzSbXzRkQzSbYzSbZAwDwCxJ+zSbazRKBzSbbzSbezSbczSbfzSbdzSbgDwAgEagPACAhgA8A4SGCzSbhzSbjzSbizSbkCQAR3AkAcN3NJuXNJuYDAPEdEAbNJufNI/HNJujNIZ/NJunNIW/NJurNDYTNJuvNIVnNJuzNHXnNJu3NE1dfAXAIzSbvzSbwAwCAFH3NJvHNJvIDAOEU0M0m880VAM0m9M0m9wECEKv1ASETIw8AcMLNJvjNEuEDCYEmNM0m+s0m+wMAcP3NJvzNJv4JALAUfs0m/s0nAM0m/xUA8AInAM0YA80nAc0nhM0nAs0U0bMH8BEQmM0nBM0iEM0nBc0VAc0nBs0Qms0nB80nCc0nCM0nQQkA4BaDzScKzRGqzScLzRJ/ox0hJw0DABAOAwDgFNLNJw/NFoTNJxDNJxEDAFAh680nEvMJgycTzRkMzScU7wfwCCGBzScWzSB4zScXzSB5zScYzSB6zScZkQVQJxrNFI9dA/ACIHvNJxzNIfrNJx3NIH/NJx7hA1EnH80nIAMAECEDAPAFEqbNJyLNEazNJyPNJyXNJyTNJ4oJAPELJpnNJybNEa7NJyfNEa3NJyjNJyvNJynNJyoDABEsDwARLQkAES4JABAyCQDwBRQUzScvzRGvzScwzSc7zScxzSYcGwDxCw7DzSczzRQVzSc0zSc3zSc1zSc4zSc2zSc5DwARKA8AEDoPAACNCUE6zSdfPwAQfZkJ8AUU080nPc0nRM0nPs0VAs0nP80nQAMA8AUQnc0nQc0Ugc0nQs0h5s0nQ80hcCcA4SaazSdFzRSKzSdGzSdHAwARSAMAEUkDABFKAwARSwMAEEwDAIEWhs0nTc0nTgMAEU8DABFQAwBwUs0nUc0RsQkA4RKAzSdTzSdVzSdUzSdWCQARVwkAEGQJAPEREAjNJ1jNE7TNJ1nNIcjNJ1rNFBbNJ1vNFBjNJ1zNJ10DABFeAwAQNdsAgRQXzSdgzSdhAwARYgMAEGMDAABDBUBkzRlkSQUhIRFJBXHizSdnzSdoAwARaQMAEGoDAIARsM0na80R9p8JsBCjzSdtzRCgzSdu4wewJ2/NJ3HNJ3DNFIIJAOAmpM0ncs0mpc0nc80mFtcEgCdwzSd1zRaH2wawJ3fNJ3fNEArNJ3jnA+Anec0TJM0nes0U1M0nezkAUCd8zRChiQEhJaLTCPAB2s0nf80QC80ngM0TmM0ngV0GsSeCzQ4SzSeDzScaDwMQhQMA8AgWiM0nhs0nj80nh80h6M0niM0TJc0niWkAUSeKzSeLAwAQjAMAgBGzzSeNzSeOAwAgI+czAFESl80nkCEGQJHNEfcxBeARt80nk80hyc0nlM0ggGUH8wIe0M0nls0VVc0nl80gtM0nmHcH4BNZzSeazRBMzSebzSecAwDwBRClzSedzRJhzSeezR6hzSefzSegAwDwCBlEzSehzRlFzSeizRlGzSejzSXyzSek8wmwJ6XNJ7jNJ6bNJ6cDAPERFknNJ6jNEKbNJ6nNGKXNJ6rNJ63NJ6vNJ67NJ6zNJ68PABGwDwAQoQ8AIBZKDwCBEAzNJ7HNJ7IDABGzAwAQtAMAgA5izSe1zSe2AwDzlQ5jzSe3zQ8PzSe4zSBJrUV1cm9wZWFuRGF0ZXPcACrNDG/NDHDNDHHNDHLNDHPNDHTNDHXNDHbNDHfNDHjNDHrNDHvNDHzNDH3NDH7NDH/NDIDNDIHNDILNDIPNDITNDIXNDIbNDIjNDInNDIrNDIvNDIzNDI3NDI7NDI/NDJDNDJHNDJLNDJPNDJTNDJXNDJbNDJfNDJjNDJnNDJqtQW1lcmljjwDhkLFXcml0dGVuTW9udGgTAPM0lM0Mbs0Mec0Mh80Mm7dOb3RJbk1haW5PcmllbnRhdGlvbklkc9wAFc0RkM0Oec0Osc0O3s0NNc0Rkc0Oes0Oss0O3/8A8A4PKs0PQM0PVc0Pd80Iis0In80IwM0BJM0BPc0BdQ==</byteString>
</datasnipperindex>
</file>

<file path=customXml/item4.xml><?xml version="1.0" encoding="utf-8"?>
<datasnipperfile xmlns="http://datasnipperfiles" fileName="2020_vyrocni zprava a zprava auditora_sken.pdf">
  <fileName xmlns="">2020_vyrocni zprava a zprava auditora_sken.pdf</fileName>
  <byteString xmlns="">JVBERi0xLjcNJeLjz9MNCjE2MiAwIG9iag08PC9MaW5lYXJpemVkIDEvTCAyMTgwMzY4L08gMTY0L0UgMjU4NTQxL04gMzQvVCAyMTc5ODEwL0ggWyA0NTMgMjc3XT4+DWVuZG9iag0gICAgICAgICAgDQoxNjggMCBvYmoNPDwvRGVjb2RlUGFybXM8PC9Db2x1bW5zIDMvUHJlZGljdG9yIDEyPj4vRmlsdGVyL0ZsYXRlRGVjb2RlL0lEWzw1NEREMDA1QzU0MUE0QzQ5QjFENTA1NjdFMTg3OEVGQT48MEE1Mzk3Rjc5MDAyN0U0NUIxM0Q4NDZDNkRGMUVCQjA+XS9JbmRleFsxNjIgOV0vSW5mbyAxNjEgMCBSL0xlbmd0aCA0NC9QcmV2IDIxNzk4MTEvUm9vdCAxNjMgMCBSL1NpemUgMTcxL1R5cGUvWFJlZi9XWzEgMiAwXT4+c3RyZWFtDQpo3mJiZBBgYmA6xcTAGMzEwHAISOcC6Tomhj+zmBgZjJj+M8oDBBgAVBIF2g0KZW5kc3RyZWFtDWVuZG9iag1zdGFydHhyZWYNCjANCiUlRU9GDQogICAgICAgIA0KMTcwIDAgb2JqDTw8L0ZpbHRlci9GbGF0ZURlY29kZS9JIDI4My9MZW5ndGggMTg4L08gMjY3L1MgMjMwPj5zdHJlYW0NCmjeYmBgYGZgYJJgYGFgEFJmEGFAABEGRqAcCwOHoKAAAzLgsj15ec7T2AyN77NUdRW2JDKXC8gyM2V+EGlmVhAQ92HZt0GcC6jMxY+lb4JvMkvSBvskpmYDpSjG4xdUnjK1P5BuY9oToLGEsbLBeQeD74Y8fo6mhngJkMkODQy0MruIQdGgCkgD/cnACvZGLoMQg6gDkOH+ZhmDAojBUMygaJgBpBmBQbIGSJcxKDqxQ/gMdwECDAAq/ENCDQplbmRzdHJlYW0NZW5kb2JqDTE2MyAwIG9iag08PC9NZXRhZGF0YSAxMTYgMCBSL091dGxpbmVzIDEyOCAwIFIvUGFnZXMgMTU0IDAgUi9UeXBlL0NhdGFsb2c+Pg1lbmRvYmoNMTY0IDAgb2JqDTw8L0NvbnRlbnRzIDE2NSAwIFIvQ3JvcEJveFswIDAgNTk1LjAgODQxLjBdL01lZGlhQm94WzAgMCA1OTUuMCA4NDEuMF0vUGFyZW50IDE1NSAwIFIvUmVzb3VyY2VzPDwvUHJvY1NldFsvUERGL1RleHQvSW1hZ2VCL0ltYWdlQy9JbWFnZUldL1hPYmplY3QgMTY5IDAgUj4+L1JvdGF0ZSAwL1R5cGUvUGFnZT4+DWVuZG9iag0xNjUgMCBvYmoNPDwvRmlsdGVyL0ZsYXRlRGVjb2RlL0xlbmd0aCAzOT4+c3RyZWFtDQp4nCvkMrU01TMwMFAwQCItTAwxxJJzufS9PA0TFVzyuQK5ADHyCxYNCmVuZHN0cmVhbQ1lbmRvYmoNMTY2IDAgb2JqDTw8L0ZpbHRlci9GbGF0ZURlY29kZS9GaXJzdCA2L0xlbmd0aCAzMi9OIDEvVHlwZS9PYmpTdG0+PnN0cmVhbQ0KaN4yNLNUMFCwsdH38jRMVDA0MwfyguzsAAIMADjeBNkNCmVuZHN0cmVhbQ1lbmRvYmoNMTY3IDAgb2JqDTw8L0JpdHNQZXJDb21wb25lbnQgOC9Db2xvclNwYWNlL0RldmljZVJHQi9GaWx0ZXIvRENURGVjb2RlL0hlaWdodCAyMzM4L0xlbmd0aCAyNTcxMjcvTmFtZS9KSTFhL1N1YnR5cGUvSW1hZ2UvVHlwZS9YT2JqZWN0L1dpZHRoIDE2NTM+PnN0cmVhbQ0K/9j/4AAQSkZJRgABAgEAyADIAAD//gAOS01DMjI0RlUgUTc2/9sAhAAFBQYHBgYIBwcHCQkICgwUDQwLCwwZEhMPFB0aHx4dGhwcICQuJyAiLCMcHCg3KSwwMTQ0NB8nOT04MjwuMzQyAQUGBgkICQ0LCw0TEA0QExsXFBQXGyIeGxcbHiIqJiIeHiImKi0pJiImKS0yLSkpLTIyMi0yMjIyMjIyMjIyMjL/wAARCAkiBnUDASIAAhEBAxEB/8QBogAAAQUBAQEBAQEAAAAAAAAAAAECAwQFBgcICQoLEAACAQMDAgQDBQUEBAAAAX0BAgMABBEFEiExQQYTUWEHInEUMoGRoQgjQrHBFVLR8CQzYnKCCQoWFxgZGiUmJygpKjQ1Njc4OTpDREVGR0hJSlNUVVZXWFlaY2RlZmdoaWpzdHV2d3h5eoOEhYaHiImKkpOUlZaXmJmaoqOkpaanqKmqsrO0tba3uLm6wsPExcbHyMnK0tPU1dbX2Nna4eLj5OXm5+jp6vHy8/T19vf4+foBAAEFAQEBAQEBAAAAAAAAAAABAgMEBQYHCAkKCxEAAgECBAQDBAcFBAQAAQJ3AAECAxEEBSExBhJBUQdhcRMiMoEIFEKRobHBCSMzUvAVYnLRChYkNOEl8RcYGRomJygpKjU2Nzg5OkNERUZHSElKU1RVVldYWVpjZGVmZ2hpanN0dXZ3eHl6goOEhYaHiImKkpOUlZaXmJmaoqOkpaanqKmqsrO0tba3uLm6wsPExcbHyMnK0tPU1dbX2Nna4uPk5ebn6Onq8vP09fb3+Pn6/9oADAMBAAIRAxEAPwD7LooooAKKKKACiiigAooooAKKB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Vk605SzYjPUfzoA1qKwtGcvEpNbtABRRRQAUUUUAFFFFABRRQKACiiigAooooAKKKKACiiigAooooAKKKKACiiigAopO9KRmgAooxRQAUUHmigAooooAKKQnFKaACiiigAoooPNABRRRQAUUUhGaAFooooAKKKKACiiigAoozSGgBaKQ0tABRQaKACiiigAooooAKKKKACiiigAooooAKKKQ0ALRRRQAUUUUAFFFFABRiikoAWiiigAopO9LQAUUUUAFFFHegAoxRRQAUUUntQAtFFFABRRSZ5xQAtFHeigAooooAKKKKAE70d6WigAoozRQAUUZooAKKKKACiiigAooooAKKKT6UALRRRQAUUUUAFFFFABRRRQAUUUUAIKUUUUAFFFFABRRRQAUUUUAFFFFABRRRQAUUUUAFFFFABRRRQAUUUUAFFFFABRRRQAUUUUAFFFFABRRRQAUUGigAooooAKKKKACiiigAooooAKKKKACiiigAooooAKKKKACiiigAooooAKKKKACiiigAooooAKKKKACiiigAooooAKKKKACiiigAooooAKKKKACig0UAFFFFABRRRQAUUUUAFFFFABRSd6WgAooooAKxdfGbFv94fzrarD8QjNg4/2h/OgCPQgfIUmugrA0EH7MvNb9IgCiiilAKKKKACiiigAooooAKKKKACiiigAooooAKKDRQAUUUUAFFFFABRRRQAUUUUAFFFBoAKKDzRQAUUUUAFFFFABRRRQAUUUUAFBoooAKKQnFBOKAFooooAKKKKACiiigAooooAKCcUUUAFFFFABRRRQAUUUUAFFFFABRRRQAUUUUAFFFFABRSUtABRRRQAUUUUAFFFFABRRSd6AFooooABRRRQAY5ooooAKKKKACijvRQAUmeaWigAooooAKKKKACiiigAoNFFABRRSGgBaKKKACiiigAooooAKKKKACiiigAooooAKKKKACiiigAooooAKKKKACkNLRQAUmKWigAHFFFFABRRRQAUUUUAJ1FLRRQAUUUUAFFFFABRSdaWgAooooAKKKKACiiigAooooAKKKKACg0UUAFFFBoAKKKKAA0UUUAFFFFAAaKKKACik+lLQAGiiigAooooAKKKKACiiigANJ2paKACiiigAFFFFABRRRQAUUUUAFFFFABRRRQAUUUUAB4ooooAKKKKACiiigAoopAMUABOKCcUtFABRRRQAUUUUAFFFJ3oAWiiigAooooAM0UUUAFYuvjNi3+8K2qxdf8A+PFvdhQAaJ/x7LW1WPouPsq4rYpEAUUUUoBRRRQAUUUUAFFFFABRRRQAUnelooAKKKKACiiigAooooAKKKKACkxS0UAFFBooAKKKKACiig80AFFFFABRRQRmgANFFFABSA0tFABRRRQAUUgNBGaAFopCKWgAopCKWgApMH1paKACiiigAooooAKKKKACiiigAooooAKKKKACiijpQAUUUUAFFFJ3oAWiiigAopO9LQAUUUUAFFFHegAoxzRRQAUUUUAFFFFABRRRQAUUUUAFFB5ooATPNLRRQAmOaWiigAooooAKKKKACiiigAooooAKQUtFABRRSHmgBaKKKACiiigAooooAKKKKACiiigBBnvS0UUAFFFFABRRRQAUUUUAFFFFABQKKKACiijvQAUUUUAGKKKKACiiigAopKWgAooooAKTrS0UAFFFFABRRRQAUUUUAFFFFAAeKKKKACiikzQAtFFFABRRRQAUGiigAooooAKOlFFABSHPalooAKQ57UtFABRRRQAUUnNLQAUUUUAFFBooAKKKKACiigUAFFFFABRRRQAUUUUAFFFIRQAtFIRmloAKKKKACiiigAopM0tABRRRQAlLmiigAooooAKKKKACiiigAozziiigAooooAKw/EH/AB5/8DFblYXiH/jzH++KAJtGGLVa16ytH/49UrVpEAUUUUoBRRRQAUUUUAFFBpO1AC0UUUAFFFFACd6WiigAooooAKKKD7UAFFFFABRRRQAUUUUAFFFFABRRRQAUUUUAFFFBoAKKCM0UAFFIRmloAKKKKACiiigApCcUtFABRSEZpaAENLRRQAUUUUAFFFFABRRRQAUUUUAFFFFABRRRQAUUUUAFFFFABRRRQAUUUUAFFFFAB3ooooATHNLRRQAUUUUAFFFFABR3oooAKKKKACiiigAooooAKKKKACiiigAooooAKKKKACiiigAooooAKKKKACiiigAooooAKKKKACiiigAooooAKKKKACiiigAoooHvQAUUUUAFFFFACDpS0UUAFFFFABRRRQAUUUUAFFFFABRRRQAUUUUAFFFFABRRRQAUUUUAFFFFABRRRQAGiiigAooooADRRRQAUUnWloAKKKKACiiigAooooAKKKKAENKaKKACkOe1LRQAUUUhz2oAWiiigAooooAKKKKACiiigAooNFABR1oooAKKKKAEAxS0UUAFFFIBigAJxQTilooAKQnFLRQAUUUhOKAFoopKAFooooAKKKKAEPpSiiigAooooAKTvS0UAFBoooAKKKKACsLxD/x5f8DFbtYPiL/jzH++KALWkf8AHpH06VqVl6SMWsf0rUpEAUUUUoBRRRQAUUUUAFFHeigAooooAKKKKACiiigAo6Uh9qWgAooooAKKKCM0AAooooAKKKKACiiigApBS0UAFFFFABRQKMUAFFBFFABRRRQAUgFLRQAUUUUAFFFFABRRSGgBaKKKACiiigAooooAKKKKACiiigAoopOc0ALRSUtABRSc5paACkpaKACiiigAoxRRQAUUUlAC0d6KKACiik70ALRRRQAUUUUAFFFFABijHNFFABRRRQAUUgNKTigBCcUA0tFABRRSA5oAWiiigAoopOtAC0UUUAFFFFABRSCloAKKKKACiiigAoooBzQAUUUUAFFFFABRRRQAUUUUAFFFFABRRSUALRRRQAUUUUAFFFFABRRRQAUUUUAFFFFABRRRQAUUUUAFFFFABRRRQAHiiiigAooooAKKQ0tABRRRQAUGiigAooooAKKKKAAnFFFFABRRRQAUUUUAFFJzS0AFFFFACHFLRRQAUUUUAFFFFABRRRQAUUUUAFFFFABRRRQAUUYooAKKKKACkAxS0UAFFJmloAKQDFLRQAhGaCcUEZpaACiiigAooooAKKKKACkzS0UAFFFFABRRRQAUUUUAFGaKKACiiigArC8Qf8eY/wB8Vu1geIji1T/fH8jQBc0kYtI/pWnWZpX/AB6x8dq06RAFFFFKAUUUUAFFFFABRRRQAnOaU+1FFABRRRQAUUUUAFFFFABRRRQAUUYooAKTr1paKACikNLQAUUUUAFFGKKACiiigAooooAKKKKACiiigAooooAKKKKACiigcUAFFFFABRRRQAUUUZoAKKKKACiiigAooooAKKKKACiik70ALRR3ooAKKKKADHNFFFABRRRQAUUUUAFFFFABRRRQAUUneloAKKKKACiiigAooooAKKKKACjGaKKAEBpaKKAEApa85+JfjI+CdKt78WYujNcCHYX24ypOf/HaPht40HjbTrm9Fn9m8ifytu/dn5Qc/rQB6NRSE4rwH4veM9Y0+/sfDnhsP/aV0Q7PGoLAdlGRjnqT2AoA9/orA8L2eoWOj2sGq3zXt8FzNMwA+Y8kDA6Dp+Fb9ABQDmkNLQAUUU1wWUqGKkjGR1FADqK+W7/xz4l+H2tX9hrwn1OxkVmsLiRFUk/wkkYBHYjrXpvwxk8Xajby6t4muSkc+RbWRgWMouQdxwAfYA5OOe9AHq9FAOa8s8ffEjTfBV5bWl5Z3c8k8RlBh24AzjuevBoA9TpDXz5b/Hjw277ZrDU4gf4tiMPxw2a9l8O+IdL8SWYvNKu0uIs4bHDIcZwwPIPNAG/RXhnxJ8T+JvBmr2mqp5d14ckdVmgEQ3x8YPzds9QSevFQ+FPHGt+OPFH/ABJbf7L4btMfaJp4wWlOOg9CT2B4HJ9KAPeaK8k+IfxIh8FX9raS6dLdefCZdyOBjBxiu+8M6uNe0az1RYHgW5j3iNzkqM0AbtFFBoAKK8a0n4q6bqPij/hHEsLlZvtEluJgylCVzz1zg7f1r2WgAHvRRRQAUUUUAFFFQ3Ey28Mkz52RqXbHXAGaAJqK8z8HfEjRfF1/LYWMd3HMiFx50YAYAjkEE+vevTKACiiigAooooAKKKSgBaKKKAA80EZoooAKCM0GigAooooAKDxRRQAGiiigAooooAQ0tFFABRSEUtACGloooAKKKKACiigHNABRRRQAUUUUAFFFFABRRRQAUUUUABooooAKKKKACiiigAooooADRRRQAUUUUAGKKKKACiijFACGg0tFABQaKKACiiigAooooAQnFLRRQAUUUUAITigDFLRQAUUUUAFFFFABQaKKACiiigAooNFACZ5paKKACjNFFABRRRQAVz3iX/j0X/froawPERxapx/H/SgCzpAItY8njFa1Zul/8esX0rSpEKwooopRAooooAKKKKACiiigAooooAKKKKACiiigAooooAKKKKACiiigAooooAKKKKACiiigAooooAKKKKACiiigAooooAKKKKAAc0UUUAFFFFABRRRQAUCiigAooooAKKBzR3oAKKTvS0AFFJ3paACiiigAooooAKKKKACiiigAooooAKKKKACiiigAooooAKKKKACiiigAooooAKKSloAKKKKACiiigApAMUtFABRRSA0ALSA5paKAPnT9pA48P6b/ANfn/sjU79mxdvhjUef+X8/+i0qv+0iR/Y+kKdoH23OW6fdPWofgBrWjad4YuYrrVLO2na8ZmjnnVG+6oBwT0wP0NAh7v4sfUU0DUm0lS2oC3fyAOu7HUepHUDucV8n3Wi/Fy3tW1ma/uUaFGdozeJuCfeJ252446de2O1e4/Ejx/Z6H4aubrRtSsbnUHYQw+VMkhjLZ+fbk5wAT6ZxnivnPwn4W8RePdKvNb1DxRcJZW7OjCSZ5XO1Qx+UkBRyO/wCAGDQB7H8GviDqviG6k0fWdksyQGWG4C4LgYBDY4zznPHSuE13xP8AFjTr2/uBHdpp8EkrjzLGIqsQJwSwXkAd81mfAXH/AAmEWGyBYyjP4rWl8b/HUus3MnhvRZS1nAwF5Khx5smSPLHqo/U/TkDUp6F8TPG9/rem6f8AbIJ/tVwkZSK2TO0sMnpxxk57Yro/iN8S/EeieLdR07Tbm2W0tDEFQwByxZFYgnr1JFdp8HvA2neFrRNQvJ7ebWbmMFhvU/ZwR9wc9exP4Djr87fEbP8Aws++AYgNfRZH4JQKb/iD4kfEGC4hvblbjTYJWzBD9l2xsM9MsMt279PrX0bo3xAgm8BN4ovUVZIUZZIlIG6UHAUfU4/OuE/aOOPCulLj/l8X/wBFtXk86u3wV3J91NYy/GeNuPw5IoA27XxJ8RfiFcXF1o8MMdpbNlIlji2I3GAGkGS2Md/yrtvhh8UdUv8AWz4d8TLH9pLNElwqBW80HGxgOOx5HfA715H8N/Bmq+LdPnm03xEunGKYo1sHYFvlU78Ke/TPtXf6V8MH0DxHpU+o+K7H7Ut3HLHBg+bMdwJHJyc9M89aBD61r5A/aFdh4m09B308n8d7Yr6/r44/aIP/ABVenjuNOyP++3oBnE6k/gEfDyzWPcfExAJMStu37jnfn5duD25PGO9ev/s76fqKxX+szxLb6bcII4uwkZT8zAegwRn1z6VyVj8M/CVx4Fg1mbWXtL9rTzmeS4TYJMHClcZxnAwOa5L4Q6pqdvqdxpNrcStb31lcKYQ52q4RirY7HIHIGeaAPTvGvxYv9T1ZvDvhXTorvdIYC88Qk85skHap4298n07CsnQ/iL4n8Harb6Z4o0i3trOYhiscCwlFY43jb8pwev41494O0vUNc1u3stI1VNN1AxyFZ3maIs390FeST6ema9W1X4OeLZgbzV/E9hOsK8zXlzK3lr1+8y8CgCf9oO4WXxBpLxEOj6eWVh3BZsV6/pfiqw8IfDXR9RvmJP2REhhX70r44Uf1PYV89fHG3ktNQ0C3imjma20eNHkiwVOCRkex6/Q0fFOW5/4RHwWh/wCPT7HuXr9/jP6bf19aHa+gppN8Y/HF8Jb6z0+FbOEnzDFas8ajH8Tc4x16ivd/hd8R4fG0U1rcwJa6lCu5o0JKyL/eXPpxkZo+EcNnH8N7Ty9jLJFM8/IbLFmyD+GBj0FfN/wh2J8RLcWyjYDcCQdguxsY/HFAHLaVqq+HvHEuuSRNOtvfTN5KHDMSWAGe3XrXp1r8dNeh1VDqFhZiyLjfEkTK6p7Et1+vHtXM/DCBJfipamRA6td3LAMMgFUkYH8Dg/hXSftGQx23iSwkgiSN5rP96yqBv+duT7+/WgQ9x+Jfjyfwtoem6ppltDcC+kUL5+QAhQsDgY56V5g/x826XAw0hX1JmbzVDkRKueMHqSRWb8Yhs+Hng1Rn/VRHk5/5YivR/gr4b0WbwPYXk+l2c9zctK0kk0CuxxIygZIzjCjj60CnP+J/ir4jtdRt7PRdBiuTJaRXDAxSStl1zxtI4HT8DXO2Pxu17Tr6O38Q6HCkeBuCI8MoH97DE5/IU/xx8V9Yh8SSeH/CdlDG0Mv2Qs0IZ5JFbbhR0CjGBn68dvNfHth4wt7u0uPF8qyTzROsQ3xkqOpGE4Ayf8KNBD7Q13xdpWi+HP8AhIJpS9o8atCEGTIWHyqPc/pzXzRL8ctVvku4m0O3azeNkJjZ96AjGSen6VzXxCuJl+Hngq3cS7SkrksODzhfyH6EV7b8MNMsLb4WS3ECxPPc21xJPIACdw3AKT7ADigU8p+ATOfGADEEfYnZeOeSOtfatfEv7PCPJ4vlbBISzdmJPbco/mRX21QB4V8SfifdeEtXTSbLSku52jWQMznkHPQAe1cjpPx1cXEMWtaL9nRmxI8LnMfTnaRzwfWp/iT8UjoniQ6doGl2l1qEY8mW5lhLPvPREwQTjP58YrxDx5deKp76O68WWn2aWeArCBEqfLnPQc+3PPApVoxGfoJa3EV1bxXEDh4ZUEkbj+JSMg/lTL66t7G1mu7qVYreFC8jt0VR1Ncd8PZYoPBeiNLIka/ZEG52AHSpPHmlP4o8KappdhOhnmjGwq4wWVgwUntnGPxpBTxi8+O0cl9JDpeivPbo2BK8hDOM9QoHFesfD/x5ZeNYrj7NbTW81uF81JCCOc9CD047gV8Z6D4k8Q/D3UpgNNSC4IEUi3luT054PB59jyDX1j8JfEekeJra9v7TSoNP1DcovBEgUSHGQw9Ryev9aBE01dbHsNFQpLFISElRj6KwNTUChRRRQAGiiigAooooAKKKKACiikJxQAAYoIzS0UAFFIDmgjNAC0hOKWigBCcUEZpaKACkNLRQAUUUUAFFJS0AFFFFABRRRQAUUUUAFFFFABRRRQAD3ooooAKKKKACiijFABRQRRQAUGiigAooooAKKKKACjFFFABiijFFABRRRQAUUUUAA5ooooAKKKKACiiigAooooAKTPNLRQAUUUUABooooAKKKKACiiigBKWiigAooooAK5/xG2LRB6uP5V0Fc74lH+jRn0f+lAF7Sjm1j+lalZelD/RYj7VqUiAKKKKUAooooAKKKKACiiigAooooAKKKKACk+tLRQAUUUhzQAtFFFABRRRQACiiigAooooAKKKKACiiigAooooAKKKKACiigcUAFFFFABRRRQAUUUd6ACiiigAopMc0tABRRRQAUUUUAFFFFABRRRQAUUUUAFFFFABRRRQAUUneloAKKKKACiiigAooooAKKKKACiiigAooooAKKKQUALRRRQAUUUUAFFZtlqun3800FpfW88sBxKkUoYofcDpWlQAUUGigAopCQASeAO5qpFfWk0DXEV1DJAucyLICox79KALlAqON0lRZI3V0YZDKcgj61JQB5p8S/BH/AAm9ja2hvfsogl8zds3Z4I/rXko+AMGSTr0mTyf3A/xr6lopLAfPml/BTTrSw1K0nv5JzdxBUk2bTEwOQw5wef0rkdO+BWopM0V14iVbFyTIlurbn9ODx/OvrAHjNRxTRTAmKRHA4JVgaVO2wjVzw3wN8J/+EV1K4vf7WNwJLaSBI/KxtLY5zn68VxEnwKv2Mm3XoUV2LEeST1985r6tBzQaBT5a0z4H31nf2ty2vRssEqyFRE3zYP1ra8S/CG81fxdJr8erQRxPcJN5TRHcNuMjOfavoyigQ8u+KXgmfxtpFpYW95HbPBcCUtIhYEbWGOPrT/BvgVNH8Hy+GdVuEvoJWfcUUoArHOB3yDzmvTqQ0CnyhqnwGuortpdC17yIW6LMGDL7bl6/lW94O+D15pWu2Wrapq6TtaOHVYtxLkfdyW6D2/lX0lSdqAFrwn4o/DbUfGOs2uo2WoW1uIbcQlZlYnO5j2HvXu1FAjVz46i+AmtZxJrdmVPHAc4HtkV7b8N/htYeCvMufON3qEqBGmZcBB3Cjtn8+K9YooFPmPxl8EnvtVk1Pw9qUdjJLIZGikyqoT12FRkc9veuTPwc8a6lKtvqmuRNaK2Sz3Uko+qqR1+uK+yM0Ulle9tQPm34n/DfXdevtPbR2tWgtrBbRjPJtJwW7YPYiux1z4dJr3gnTNDupliv7GFPKnXlVkxhgfVT0/AGvYaKVAfFlt8NPiVptvNpVjerHYyMQ4hvdsbZ4JxwcY9q9j+E/wAMh4OMmoahLFcapKm1dgO2FT1AJ6n3x0+te4UUAfM3w/8Ahp4h0Hxous3s9oLONpjtjkLFw4YAAEDHJB/CtD4x/D3W/F+r2d3pn2UxRW3lP50pU7txPHB7Gvojv7UtAHgPxG8Bax4g8J+HtMsTAbrT0jSZXfAOIwpIPsRXo/w40S58OeFNP0m9CC4gEm/Y+4ZaRm4OB6129FAHxn45+GnivTvFMus+Homu0luGuY5YigaF2JOCrHt2PI6d6k1/wB8Stfa01HVZLa9uijJ5DTIvkDjGQuEyefu56cmvsiii4iSWx4D4o+HWoa58P9G0j9xHq2mopAL5U/KQybsd+PbI645rxzw94N+J0Fjc6NaJcWFjKGaRHlRVbIAIBySM19w0nOaNLeYp82/BbwV4g8N61d3er6eLWFrTyUPnRuWbcp/hJ7DvX0lS0UAfEnj3wZ4p0Txpca3pOnTXcb3H2uCW1hMm0k5IZQCc5/xpni/w78S/FslnqOqaSzEIVihh2J5YzzuUnIJ96+3qTvQB87eOfDusXHwu0nTLfT5pr+DyfMt4xuZcA56elcZ4Q8I+Kz4F13TY7G6sr97mGWBZJPKLhTkhckAYxnqK+vDS0AfF2u3PxU1zSToOpaHJNE21Wk+yqWbBBB3fdB6cjFepfD/wHqfhjwxrkl427VNQtnxbxEHYdhwMjq2T24+te/0EZoA+O/gj4e8R2HiqO61Gx1C3tBA/zTBlXJHAIP8AI4/pX2IaKKACiiigAooooAQiloooAKKTrS0AFFFFABRRRQAUUUgNAC0UUUAIRS0UUAFIaWigAooooAKKKKACiiigAooooAKKKKACiiigAooooAKKKKACiiigAooooADSGlooAKDRRQAUUUUAFFFFABRRRQAUUUUAFFFFABRRRQAUUUUAFFFFABRRRQAUUUCgBM80veiigAooooAKKKKACiiigAooooAKKKKAE60tFFABXPeIz/o0f+//AENdDXO+I/8Aj3j/AN/+lAGlpn/HrF9K0Koad/x7R/Sr9ItgCiiilAKKKKACiiigAooooAQ57UtFFABSClooAKKKKACigUUAFFFFABRRRQAUUUUAFFFGKACiiigAooooABRRRQAUUUmOaAFooooAKKKKACiiigAoopMc0ALRSY5paACikxzS0AFJS0UAFFGecUd6ACiiigAoopKAFooooAKKKTvQAtFFFABRRRQAUUUUAFFFIKAFopBS0AFFIKWgAooooAKKKQUALRRRQAV4d8cNc1TRrDSRpV5LazT3gQtGeTwcA+oz2r3GvnP4/DcfDqdM3g5/KgD6HgJaGMk5JUEn8K47xn4hstNsLqzGtWFhqc0DC3NzLt2MRgMRyR+X512MHEUY/wBkfyr5/wDibf8Agmx8RwnVtHuNX1l4VVbeDLALkkZGcZ4PGDwRxg5oA7T4U6bomlaL5GmanaaldOxkvLiGQMzOfXuAO2fr3rqZfFvh2K6mtJdc0+OeElZEe4VdpHBByeo9K+Y/h/eW6/FOzOn6PcaLb3VvIrWsgYb8IzZwcYGUHtlencd/8T/DXgbQbC71a60VZdTu3YQRJcSKZZm7hQ4GATk4H86XS3mB7lYatp2os62OoWt0yDLCCZXKj3weKpXfiTQ7O7Fnc6vYw3JO3ynnUMD6EZ4696+botJvPht4AvdawLfW9RKQgck26Mc7R6MBk85wQPSuH0O7+GEeixw6tbarcanKoe4uRkMshHIXDYwCT1Bz37YQD7guLi3it2nnmiS3C5aR3AXB9zxXzVq/gyeHVZtNg8SafZ+F9Vuo7uS1a6CSSAnlEHfd27HA9MVyNlqtxcfCHxLaSPJNb2lxElq04+YRNJHgfhyR6Z+ldDa/CTRpfA39qzXV22pPYC7Eu8FV+TcFC46YwOufQ0gl9T6jtoYbW2ihgVUgiQIgB4VQMD9Ko22s6XdTeRb6lZzTZx5cc6s35A18uz6jrWr/AAZhFq9xNJDdfZ7llyXaAZ445IGUH0FV/CXhv4a+JbCztbfUbyz1llUHfNskMoAzgEFTz0xzTkm9hT1PxTrepWnxQ8OaZBeSpZXEBMsAb5HP7wcj8B+VezSTwwlVklRGb7oZgCfpXyt8UNbj8O/EfQ7+dJJ00+yGcsN0vD9TjGSTXVeBfDl74xv4PG3ieVJVf57CyRspGoPyk/Q54655PpSAenePrm5/sK7stNubaLULpfIjM1ysWzfwWBPOQM4xzR8PfC9r4T0GGwgkWaVj5k8y4xJIeuPYYwPpXhHj6x+G1p4jvrrWdRv7q/mk3y21uxZYzgDbkAYPU43cYHA7r8CtQjHivWNO0m4u20TyDNDDcvypDKN2BxnkjtxjPSlTsB9XV5V8QviPp/g5jZvbzz6hJD5kKhcR85A3EkcZHOM16qK8++J1pay+E9YuJLaF5o7N9kjICy8dj1FCsBoeAdYu9e8Madql+sS3NwjMwhBC8MQOvsBn3zXK/EHx/L4d1Cy0TSdOOo6xdgMsOSFRTkDOOp4PHGAMk1q/CT/kRNF/64t/6G1fPllc+JtT+KOvX3h21trq5t3eAvdMfLgQfJnkg5+U9M9+MUgHvHhS58fTakjeILHToLB1YssLguhxkdGPfjqeh9q5PxV418WReOm8NeHLCyuCkCylbjOD8uSScjHUCnaJ458SaT4ntvD/AIysbaP7dhbW5tQQpcnAGScEE46cgkZ68ZHifRvGlt8R7vX/AA3pkU6m1SMPcMojcBRleWBzn6UAd54fvfiJPqluus6VpFvp5J854JCWAx2+c85AH416qPevGfAHxA1HWNZuPD3iLSRpurRIZFC5CuvHGCSc4JOckECvZ6ACvLfin4vvvCFhZ3Fhb288txP5W2cNjoTxgjn616lXhPxv0fWNXg0ddH06S8lhuDK23ouBxnp1oArJ4o+KRcI3g6zy2MfPxz6nzMD+ldt448bL4O8PW9/fWwbUbhVVLVW48zGWBP8AdHrz2rz+1+J+v6JeW9v4y8ONZW87bEuYuADxyckg9ecEY9KpfFMRX3xH8HWcyrLbkq+0nKtmT0/4CPrSu3QS+tiaH4qeIdKuLSbxT4a+xaXd42TxhsqCMgnJOTjtwevHavQ/GOveKrGe1/4RvQotTtZYfMaVmxgk8Acjtg/jWN8elX/hBblioO2aIjjp8wFdz4Dl87wloj/9OUS9MdFA/pSCnjesfEnxroNr9r1bwjBbQFgodpuMntwTXvHh3UH1fR7HUZIfJa5hWUx5ztyM14F4udviD8QLTw1Cd2laSxkvHHIZxjcM/kn13V9JxxpEixooVEAVVHQAUAch458V2fg/SG1C6QysziOKFSAXY/XsACTXkyfFLxFYRW2o634Se30icj/SI2OVU9Dg/UdcZrQ/aC08XPhy2vPtkMD2lwHRJOspIPyr79Tj2NeZeIfiRN4n8N23hm40j7Hf3hhja5uiEhUZB3jI46enAJx2pG7b6ID6vutb02z0pNWuruOCxZFkEshwMNjH55rgvBXxDg8W+ItU0yzt1+x2ab4roOczDIGdpAwOtdZZeHNObw1Z6FdwxXlnFbxxkPyHKgfMPx54rxD4T2kFj8RvFdtbRJFBEpRI0GAoDjgUoH0xziuE+IXi1fBukRai1r9p8y4WEJv29QST0PZTXeV89ftHSlPDFkoAxJeBTn02sf6UAe9afci8s7e6C7RNEsgX0yAcfrU8zrFG8j52opY4GeBWfoQxpNgPS2jH/jorzr4lad4mvpbRtH8RW+jWKIwnkkfYWckbece3qO9AFT4d3/ibXtb1bV9RNxa6LuMVnZzR7CeR83IBwAOvck+hr2SvlLSvEuueFvFOk6dL4rtfEen6jKsT+XIJDGSQoJOSVOSO+CM8V6Z4z0PxzeapNd6P4ntdP01UG2KRcbMD5iTtPfJznp9KAPYc0V82/C3xB4y1m/1Ke/1aG+0qwR0MiwIEklA42kKrH1+h9xWD4O1/4meOLC7/ALN1Kwtoon2tdTRBWyedi4U9ARzj8c0AfWFfP3ifx5rvgzxFqFnqNsb+0uoWl0vyo+j9FjJA56HPU9D3q78O/G1+Ytd0/wAUyxm60QF5J0A+dBkHp1OR2HOR3rm7LVviN45MmraFcWel6QJGFtHPGpMyg45JVjnjBIwM59KBGe5+Ejq76Jaza46NqEy+ZIiR7BHu5CY9QOD75roZXWON3f7qgsfoK8p+GHi3UtcbUdJ1yKNdW02TbK0QwrqeAeOM5B6fpXpmqHGn3Z9IX/8AQTQKeFp8c9CkL+VpWqSKnVlRMY9fvV6X4N8b6L4wjkbTJnE0QBkgmXbIoPfHII9wTXzH8HPHXh7wrpWoQ6uzieWYOipCXLKFAxn612nwturTxL471vxPBFDY2UMASOEMqMc4G51B9AST0yR6UCHbeOvGuq+CvEVrLeQC48O3SbcxxfPFIB/e6Enrg9s46V0vgbV9a1LQZ9c1mNIlnLT2lui42QYyuT3J5OfTB74rzB/EnjLx/fXqeEhY2mjWzmH7TeIGEjYznlWye4AHAIzWv4Y8a61PqGq+E/FFtCupw2zvHPANqyLsycg9Tg5BHHXjik6gdv8ADfxkfGmnXV4bP7L5M5i2792RgHPT3r0WvlL4K61b+HPAuv6vc8pBc8JnBdti7VH1JFbFl4i+KOuWDa9p2n2MNgys8FswBeVBnoD8xPHtnsMGlFPePEusReH9GvNVmieVLZN5RMZY5wB+ZpfDWrxa/o9nqsMTxJcpuCPjKnOCPzFeMav4vi8X/C3W7zyvIu4FEVzBn7j7l6d8H39CO1ch4X8TfECLwtYzaL4ct/7Ks4dvmONzTbTywXcGI/3R1zz6AH1lRXkFj8QX1DwBeeJoLWMXdqCkkLH5PMBX0OcYYHsf51y/hz4h+MPEhsZdO8MRvZs6x3Ny2Qud2GKZYcAfXkfhQB9D0hOK8S1LV/iZNq93Dpmg2CWMEzrDLOwHnIGwpPz55AzwB1rb+HnjmXxK+o2Op2IsNR08/vkDZTb0zk9MEH26c0Bc9SJxXJjxTp7eJ28NBZvtyw+cWKjy8YzjOc5xz0ry/wD4WL4j8Q6hdx+C/D0d/Y2rbHublwgc+q5ZRjv1zgjIFc54Fv8AVtR+K17NrenrYXy2ZR4F5AACgEHJyD6g4oA+oKQilooAKKKKACiiigAooooAKKKKACiiigAoo70UAFFFFABRRRQAUUUUAFFFFABRRRQAUnelooAKKKKACik5paACiiigBDSmgjNFABRRRQAUUGigAooooAKKKKACiiigAHFFFFABRRRQAUUUUAFFFFABRRRQAUUUUAFFFFABRRRQAUUUUAFFFFABQDmiigAooooAK53xGcW8X+//AEroq53xH/qIh/t/0oBmpp//AB7RfSr1UdO/49Y/pV6kQBRRRSgFFFFABRRRQAUUUhzQAtFFFABRRRQAUUUUAFFFFABRRSGgBaKKKACiiigAooooAKKKKACiiigApMd6WigAoopM80ALRRRQAUUUUAFFFFABRRRQAUmecUtJnnFAC0UneloAO9FFFABRRRQAUUUUAFFHeigAooooAKKKKACiiigAooooAKKKKACiiigAooooAKKKKACiiigAooNFABRRRQAV89fHiz1G5Ghyafp9zeGCcyMsETPjGMZwDivoUUUAfOsfxW15VUSeB9SHyjnY/Xv/AA1yttqOpeEvGV14j1TwzfXEerxebbiNN8kBbB2HI4YD5SODX1niggHqAaAPmPw3da54j+KFlrepeHrzTreO0kihE0LYVQGwSxAwcsfz964q+8T3OoePZtY13w5ql7ZWDMljawRMVUq3yuc8dsnHU47CvtKm7V/uj8qAPBNavT8U/DGp6fa6TqWnz24SeB7yHasrgn5Rg8kgEe2axNH+KCaRplrpXiTwxqY1CyQQkx26srBRgMNxHXHbj0NfS4A7DFMaKNmDMikjuRQB82eL9Xv/ABR8M9RvW0KTT4/tcYghAJZ4wy/ORtHGTj8K9ZiQp8PERgQw0UAgjp+5oPjfSI9dvdBvllspraMyiS5ULFKgGSVOee/b+E1r+FPEdl4psJL6wiuFtlmaFWnjC+ZjHzLycrzjt0PFAHhHgPxD/wAId8NbLUH06a7jnvnEyL1RCD83TphR19a4zx3rfh/xsbS18KeHrn+25JQ/nRwLGwHOc7TyemSeBjOa+zTFGY/LMalP7pHH5VDb2drbf6i2hiz/AM80C/yoA+dPEuiJqfxV8M2mrQRXcZ0wi4RsujkJLzz0G4D9D1NRaVdXPwp8TvpF0sknhzU5N1pJnIhYnGCT6cAj0wfWvpfYm/fsXeBjdjnFNlhjmwJY0cA5G5QcUAfGPgfWfDvg/V9dbxVp8z6q1yxjdoPMBTdn5QT687u4712Pwp1dNc+JmvahHZvaRzWIKQuu0qoMQGQPUAH8a+lJdOsppxcS2dvJOOkjRKWH44zU6W8McjSpDGsjABnCgEgdBmgCevE/jD4w0jTdH1HQZ55V1C6tT5apGSOemTjHavbBzWbd6Vp15J5t1YWs8mMbpYVY4+pFAHj/AMF/FekXmh6d4ehnc6hbW7NIhjYD7xPXp3FcXLe/8K7+KGo6hqqSrpWrISLhFLKu4g5IHcMpGOuD3zX0xbafZWrl7ezt4XIwWjiVT+gp97ZWl/F5N5aw3EWQdk0Ydc+uDQB8x61qcHxJ8eeHxoCzTWWlyCa4ujEUUDeG6nBGdmBnBya9IPxb8M22p6hpuqSz6fNZzPFuliZlk2nGRtBPOOMjnivU7KztLCLyLO2ht4s52QxhFz64FU7zQ9IvpPNu9LsbiT+/Nbo5/MigD528HX7eNvinL4k061mj0qyhaLzyu0SnYVG73O7OOuAK9bn8cQDxnD4VtrRriZlzLMrgLEdpYgj2AH54rvYIIbSHyraCOJFHCRqFH5CvI/hv4Z1G21nXPEeuWpgvry4dIIy4bbFnORjPsBnnC+/IJdXt1PZa8/8AE/j3RfC+q2um6qZoTcx+Ys4TdGo3EfNg5HT0NegVmanpOnatGItRsLa7QdBPEHwfUZ6Hk80CnzB8YPFGmeM10nQvDsp1C6kuPMLRI2F4Kgcj3J9gK2fitbXPhzUPCfiAxPc22nCOG4K8kbSDn8eeT3xXvmkeHtG0Yk6ZpVnaMRgvDCqsR7kDJrWubeC7heC5hjmhcYaORQyt9QeDQB8x/FrxrpHivQrLRvD9w99eXk8b+VEjAqozgNx97OOPbPpn1Dxbqw8A+A4gmDcRQR2cGO8u3Gf0ZvwrrtI8LaDo0xuNN0iztpiMeZHEAwHseo61oarpGnavHHHqVlb3ccb70WaMOAfXBoA84+DXhg6D4bjuruErqWoHz5y4+dVP3FJ69OcHoWNeuUgAAAAwB0ApaAPmb4/yT22oeG7yaN5NMgn3yrsyhIZSQfqBgD61a+LviXwbqvhOWKC5sry+cL9k8kbniO4c5HKDAPBx9K+g76ytdQt3try3iuIHGGjkUMD+dcnpXgLwtpN5He2WiW0VxGcpJyxU+oyTg+9IxGiHwtejQfBmkyeIbhLN47dEdrhtpBP3VOed2MZHsfSvF/hjrmlDx/4pvZNStIrediIXllCCXL/wk9elfQXizTtF1LSZotfSI6chEkhkkMYUjodwII/PvXGP4K+HlrBBeSWGmR28rARSyT/JITyACWw2cHjvSinqwwRkcg185/tKHHh3Tf8Ar9/9kavotAoUBcbQOMelc/4l8N6V4ntEs9XtBcQpIJFG4qQR6EEHpkUqV32AwNI8a+F1sLWI69YhkgUENKBjC+/0rwXx7c2HjH4i2OkajrSw+H0jDRSRzL5UjFN2Q2duScrk/SvYn+EXgk4K6Q6cHhbqXn82PStLWPht4W1bTrPT59PKQ2alLdo5WDopySNxJJGTnBzRoI72dtz5x8T6P4Q0fxR4Xs/DVwJ7g38X2mRbjzQPnQAEg4BznpXpfxe8VPeXsHgrS7u2ilvCBe3EjgLCnXYT245PfGB3rvrD4YeE7CewuLfTSs1lL50UnmtkvkEFjnnBAwDx+Zput/C/wtreoz6le2kzXM7bpCs7KCcAdAfakFNLS7XSNI8Ky6XpFxBNFbWjgmORWLHacs2O5Jz+NcH+z0gTwhKQBlrtycDrwK7PQfhz4c0GS4lsLaZHnhaFy0zN8rdetdD4V8OWHhbTv7O07zfI8wyfvW3HJxnn8KAPl+HT59U1/wCI9vbHExt5CoB5bDhtuPfGPx96m+GPg7QvEegRSx+J9VtLxC32i0gu0QIc9QuM4Ixz9a+ktG8KaZo+s6lrNqJfteonM+98r1zwO3NcP4i+D/hfXL6e+dbq0mnO5/ssgVd3cgEEAnvQBf8Ah94Q8P8Ahm/1BtJ1Wa+upFUTiWZHKckjO0DBJz1r0TWP+QZe/wDXB/8A0E1geDvB+keELWW30qKQCV98jyvuZj259K6m5hS5glgkzskQo2OuCMGgD5k/Z/tdIl8O6jLqMVi7i8IBuEQkKEX+925rHvbWzm+Kwg8GS28aS2Un2trfa8Qcq+4AA4H8H0b8a9Db4HeFG6vf/wDf4f4V6R4T8HaJ4ThdNJsxG8n+smdi8j/Unt7DA9qBD5f+EfhO28Q2F3C3iLVNMv4JyslnbziM4wPm29fYn2r1fT/Auh+HtQvdRXXrq/1WK0mPk3FwjPjackjG6uh8U/C7w/4i1A6k5urG8Y5kls5Ahc+pBBGfcdas+F/hpoPhw3clubu4nukaN5ribLbWGCBtAH4kZ96BT5a0i2nuPhFrDQ7isWqo8gUH7uxRzjtkivsTwpqunTeFNPvormL7FHaIGfdwm1QCCT3GMc1D4W8GaV4a0a40a3EtzaXEjSSi6IcsWAUg4AGMKO1ebzfBHQmlKw6lqcNk7B3tVlBUkdOo/nk+9AHk2lDz/BHj7VIVAtrm8TycjaCpl7Zx0DDj8K+kvBY2/D7Th6ad/wCymr9/4M0q58LSeGIEe0sGVQDDjcCrBskkHJJAznrzW5p2kW+n6PFpETytbxQ+QrOQX24xycYz+FAHyd4K+b4Q+Kv+vj+kdfQnw9cWHw/0ybacRWZlIbv1bt2qrpPw507TPCl/4aju7p7e9kMkkrFd4YhRxxjHyD9fw7jRdKg0vSLbSkLSwQQiHMmMsMY5oA+Y/C+neKPiY15rk3iq50y2WcxLbWsjhUAUHgBgB1HJ5NVfh7ZNpmr+OLaC+N6YLGRFnPzM7DOD/TvXoU/wdt47+aTS9e1DTbGdt0lrA5A+gOen1zXW+Bvh5Y+Dr3UJ7S6lnhu0VBFMAdgGc89+v/66BDmP2e2tz4OZYmHmrdyGYZGd2Bj/AMdA61meGT9s+NHiGdCoEVsFIzn7qxp/OrN18HUh1GabRNevNLsrg5mtomPI54BBHAycZz1rq/A/w6tfCGr3OoW1/cXAng8opMBkEsCTkY9PSgU9VpCM0tFABRRRQAUmeaWigBDS0UUAFFFFACUtFFABRRRQAneloooAKKKKACiiigAooooATnNHOfalooAKTnPtS0UAFFFFABRRRigBDS0UUAFFFFACGgDFLRQAUUUUAFGKKKACiiigAHFFFFABRRQOKAEzzRnnFLRQAUmecUtFABRRRQAUUUnegAzziloooAKKKKAE69KWiigAooBzRQAA5pBS0UAFIaWigAooooAK53xFxBF/v/0roq53xEf3MQ/2v6UAatgf9Hj+lXao6f8A8e0f0q9SIAooopQCiiigAooooAKKKKACiiigAooooAKKKKACiiigAooooAKKKKACjFFFABRRRQAUUUUAFFFFABRRRQAUUUY5oAKKO9FABRRRQAUUUUAFFFHegAooooAKKKKACjvRRQAUUUUAFFFFABRRRQAUUUUAFFFFABRRRQAUUUUAFFFFABRRRQAUYoooAKKKKACiiigAooooAKKKKACiiigAooooAKAMUUUAeSeM/ibYeE9TbT7rTb6UhVbzUChDkZwCTzXYeEvE1r4n0n+1IILi2hDFSLlQvQAkg5wV56/WvHP2kX2+H9N+Xk3nX/gDVqfGrWLnSvANtBaN5f24x20jKcERlCWH44x9CaAOT+KGt+BPEl9Eki6jf3lp8vmabja655BY5BXPcDvwa9V+HPjDw3rFumj6Kk9q1nEFW1uIwr7RxngkE+vOecmtL4deGLLw54dsoYrdBcyxLJcSlfmdyATnPOB0x7V0X9haXFqja1FYxrqJjKGZMqXB9QOCeByRmgRKxuE4NKOa8r+G+seJtVn1VfEFnLBFFIBbGS2MW4ZPTP3ug7fie3qlAoVxsnjTQ08QxeHhd+ZqD5G2Ndyq3PysR0PB4/OuS8d+MbpLxfDHhhRc67OQsjKCVtEPV2OCARx16ZB9q8v0jwxD4U+KvhmxSaa4nltJZrieRs+ZIY5csB2HHf8A+uVs7X6AfTmr6rYaNaNeajdxW1upwXkOBn0HqfYVwWg/E7w3rmqRaXZS3BnlOI2eEhWOM49ex6ivHvi7q+n33jyw0fW55YNFsYhLOEY/vGKluAO+Nq+vXHWvVfBfjbwVrlxFYaUkVrcx/LBDLAI2PH8B/D1zSCX1sdH4o8c6H4Xu4rTVJ5I5pI/NUJEzDbkjt7g1kaZ8UvCupXtvZW95N51xIsUYaBwCzHAGcdzgV5P8TtX0rTPirol3rERksLey2zKY94JPm7Tt7jLL+Rr2fwprXg7xAwk0M6e86YbYsAjlT32kA/iKBTY8T+K9G8LxJJqt4sJk+5GAWd+eSFHOOap+FfG2heKWaPTLvdOgy0MilHx64PXr2rxy3s4PFvxhv11JIri30mD91EeV+UrjI74ZycdM074kQW3hbxv4X1fTIYrVp5hDOkQCK67gDnHH3SR+XpQB9LVzdv4m0i51ubQ4bxZNQhTe8SqSB6jdjGRxkZ71wvj7xZefaU8L+GAtxrd0CskiOMWad2bH3W54z06+gPnHgLQU8NfFKXTFnknePTy8sznJd22sT+tAHvHifxfofhcR/wBq3qxSScpEql3YeuB0HueKk8N+K9E8TIx0m/jnZBl48FXUe6nB/HpXzl4gubHR/i/Pd+LYPN06WMC1eaLzI1G1dpAPYHcOAcHJ963VGn33xY0xvCXkC2hty1/LZY8gj5iclOCT8o+uPSgRX1PZvEHjbw54eleDUdUhjuEGWgQF3GcEAhQcZyOvrnpV3w74p0XxIjHSr+O4ZFDPGMh0B9QeaxNd0DwlYXl34m1q3tfMbZ5k1386qQAq4U8Z4HQZrxvwtHZat8UYtQ8H2/kaNbQMt5LFDsiY/NwBgAZOzA9ie1Ap9S1hW+v6Tc6pLpEF/DJfwqWkgVslQOue2eenWvPPiF4vu4bqHwt4bTz9bvhtMin5bVDkFiR0IwT7dfTPmvgHw+3hj4ptpi3JuWSwLzzSdXZlBJH44654zQB9VdqKKKAMPWNf0nRDENT1C3tDLny/Nfbux1x+YqCx8T6DqDiO01ixlkLbQizruJ9hnJrwf4/bJ9V8MWcgDRyz/Mp/iBZQf5/rXe6t8IvCN/CwhsGs5dhCyQTMMHscEkfpQB6zNLHBC80rhIo1LsxPAAGSa5OLxv4XlkWNNdsS7EKB5w5Jry34Ua5dzXGq+BtddbqSwV445S3+siB2lfU8HI74OO1cH4V8LaLL8WdW0trKP7DaKZIYCzEBsKRjn3JweP0oA+rtVt7S90+5tr0r9kmiZJSzYG0jB57fWvlzwv4Y0q212zh1Pxxpl9pGmTNLYWn2oEkkgqCeF64JAJ6Y7mt/x3Pd+OvHEXgu0vXtdPtE8y9ZeC5xkj3wCAO2STziu8ufhH4MmsjaLpbQtjAnjnfzAfXJJBP1BHtQB6wrBlDKQVIyCOhFLXj892PhT4MiFw0mprFcGNMHYdrEkDnPSvUNIvl1PTrS/SNo0uYVlVHxkBhkZx9aANA+1HWqOqX0OmWFzf3JIht4mlfHXAGePevmbRW8c/E43Op2+ttoelLIYoFg3IWxzxg5PbJzjOQOhFAH1PRXhGm+G/iLbvc6bc+KElsZoW8q8CBpYn4x1wwz7EgVzGveH/GvhzSrnUb7x6VgiGW3BiT1AA9yTwPx4xQB9PUV5H8HrzX7/wANPqXiG6aUTyGS3aUBSIgMZOAMAkEj256GvKPiL8VNTk1OCLwvcNFp0E6xyXYjDLNJ6c/w4B+v0xQB9Z4xRXlnxB8aSeG9NsYbCJbnW9RZIrSBu5OBuI9MkDr1I7Zql4d8O+OYdWtdS1nxTHPF/wAt7KOLamMH5RgY9OcZ4oA9gxigjNfOPizVvFWofElfDmia0NPiEKuCY1ZeF3EkEHJ9uld74c0jxdo9011rnieO+06ON3khFuoYnHB3YyMdetAHqNFfMela3488eG+1vQ7+HTdNtJCttatGGM+BnB4OT90HnHPHevW/hv4tj8Y6Al+y+XcwuYblOgDgA5HsQR+vpQB6DSGvmT4mfFS+stT/ALN8NSxrFbSKt3emISKHJ+4Ccrjg54zkHBGK7z4leN7vwzpOnR6fFHLquo4SHzB8q8DLY4GckY7etAHr5oIzXzVrHiP4g+BDa6j4iuLHU9NmmCSpAgVo884GFXnAODyM9TXpfim48Z3d9Z23hiKyt7GWESzX10MlGJPygZOeAP4T16igD0ukIrxbwX4r16PxRc+E/FAtpb1I/NhubUYVxgNg9O2ew6V33jPxRY+E9Im1G8cFgNsMII3SuegH9fQA0AdZRXjnwm8aap4vGpnUoIITbyjYsalSoPY5PavY6ACikxS0AFFFFACZ5paKKACiiigAoo70UAFFFFABSUtFABRRSd6AFooooAKO9FFABRRRQAUUUUAFFFFABRRRQAd6TnNLRQAUUUUAFFFFAAKKKKAAUhpaKACiiigAooooAKKMUUAFFFFABRRRQAUUd6KACiiigBMc0tJjmloAKKKKACg8UUUAFFFFABRmiigAooooAKKKKACikFLQAUDmiigAooooAK5zxFzFEP8Aaro653xD/q4v96gGa9j/AMe8f+7Vuqtl/wAe8f8Au1apEAUUUUoBRRRQAUUUUAFFFFAAKKKKACiiigAooooAKKKKACiiigAopMUtABSUtFABRR3pO9AC0UUUAFFGOc0UAFFFFABRRRQAUmeaWigAooooAKKKKACiiigAooNFABRR3ooAKSlooAKKKKACikFLQAUUUUAFFFFABRRRQAUUUgoAWiiigBBS0UUAFFIc9qWgAooNFABRQKKACkFLRQAUUUUAFFIKWgAopBS4oAKKKKACiiigD5v/AGi7mFdP0WEzR+Yt8HZNwyF2nkj0963vjLpEuseBYZrZPNayZLhtmDhApDH6AHJ+me1b/ib4XeHfEmpS6lffbBcS43+XNgHAA7g9gK6/w74csPD2lHSrQSPaksSs7b87uo+ntQIjI+H/AIn07xB4esri3uIxLHCiTwlxuicDBBHpkcHuMV066vp76idMS8ha+CGQwK2WCg4OfTr0ry7VPhB4avblrm1a801m+8tnKFX8AQcV0/g7wFovhJ5ZrBZ5J5U8tprhwzbc5xwAMcDt2oFOk0XXtK12OSTS7+C7SNtrmJs7T7j/ADmtquL8HeDdM8IpdJpxnb7S+9zKwPrgAAAAc12lAHger/Ci8utb1HV7DxNdafLeSM5EAK4BwcEhhkZ5/wA5ryO/8F6nD8S9N0Q+Kb2W6eISR3824yxqFZiq/MfRu4HJ/H7XzziuRm8J2EvimHxM0k/22GExKmV8vBBGcYznDHvQB4Za6fa6b8ZzBqjC5FzaIYZbtV+eTYqgjPfKMBjvxUvxzt7HT9U8OXWnRrDrDXACmH5SyAjGQPfjP1r17xv4IsPFqwyTSy2t7b8wXUJwyc5/KsXwr8NbHRdT/ta9vbnVL1BiF7k5EXuPf09KAO5udN0PV7hjeWOm3l1CAj+ZEkrx98HIyBz+tfP2v6fp+i/Frw/BoMUVo8iqbmG3wqgEtnIHAyvb0xxXoPiX4aR6rq1zq+na1faZdXIHm+S5CsRgdsHsOM1oeCPh3Y+F7yXUZLqa/wBRkBU3E38IOM4Hrx169aBEkjhvCEa6Z8YfEltMSj3cBlhBIO7JRj0/H8BUfxejXVPGPhLSoyHka4VpApyVTeuSR9Ax/CvQfG3gC08T3tvqUd7cafqMC7FuLc4JHOM9+/rUHhD4d2ugamdYu9QutT1LYUSa4OdgIxkZyc44znoTQKcNc/C7xJBrOpajo/in7CL2ZpGCqwbBJIBIPbNef6P4d8Sx/E+bTpPEbf2jHAJJL7aXLxYX5cHvjH+NfZlcTD4Uii8YT+J/tLmSW3EHk7RgYwM5/CgDw3w9BB8Q/iJrg8Qobm10wSRWtq0hCIA+3OBjPTJ9yPao4rYfDX4lWGmaNM8mnav5aTWrHcUBYqCT7ElgeuM+teg+KvhcmqazLrej6tPpV7MMytHnDN3YYIIyOvNX/Bnw3g0LUf7Y1TUJtW1QLtSaYZEY9Rkk5xxnPSgD0HVtM0vxDavZX8MV3ArgtGW6MPoeDXzrp9vJ4B+KFjoGj3MraVqUavLau+8LkMO/QjZnPXBxzXXax8MdS/ti81PQfEtzp32uZp5YwWA3Mcn7pGRnPBrc8D/DiHw/qUut6nfyaprMmcXEgwEyMEgEk5I4znpwMUAcHa/DfxvpOsX+p6N4h0+3ku5GZndS7FSSQDuQ+v6D0FcVo2k+M4fifJDNrNo+tCEST3JBMbREDKgbBzgjAwBkV9mV5/beEmh8b3XicXS7J4BEYNhzkKq5zn0X0oA7nzY0KRySoJGHAJALfQVPXzpbW3/CU/F+6uGMn2bRI1AP+2vRfpvZj74NfRdAHzH8bz/xV/hD/rsP/RiV9MyOkaM8jBUUEszHAAHc15F8S/AuoeK7/TL3T9QhtJLIHBkUk7sggjH0rnbv4c+Ldaxb654zllsWwJYoFK7x6Y4H5g/pQBkfDNl134m+JdetlZrFFaNJVIKsxKqOe4IVj+VW/AjrJ8YfFZQ5AtyvTuGjB/UV65pXhe38PeH59K0Ai2meNtlxINzGQjAdiOp/DA9O1ePeGvhp4u0XXf7ZXxDaefK2Ll8M7SoWBYHcvfFAFbwxJ/ZXxs1y3uH2m9iYRmU/e3BHAX8uPpjrX04a8v8AiD8P7bxW0N7b3DWOrW2DDdRkg8cgHHoeQRyK4+Xwv8ULv/RLjxbaJa8Aywrtkxz0Kxg5/wCBd+tAHuN5bWOoweVdwW91BuzslRXXcPY8Zq5GiRoscaqiKAqqowAB0AFeRav4EvpPA9p4b0/UgLiCXzHuJSy78szN0yerV6hpNvLZ6dZ208nmzQwJG8mSdzBQCefU0Acj8UhIfBGt+V977Oc/7uRn9M1R+DskEngPR/s+NqxurAdnDtu/XJ/Hv1r0S7t47u2mtphuilRo3HqCMGvn2x8D+MvBlxcf8Ipqlrc6fIxZbS7JBHH0xntnIoA+iHZVUsxAUDJJ6AV84zNL8VvFZgjfPhPR5lLntdy4PT1B5HXhTngtU2o+FfiRrNpdXN7rdtFcSwmFLGFysYViN2SBjOM8/MeetReGtB+JfhzT4tP0+PQY7eMHjnLk/wATHHJ96AOn+Mtzr1todvYeH7G5kinbZcGzQl1iAxtUAHGfUDoK+fvGuvOugaRpMXhK/wBJhtbkSh7lWXzn2kHqoyx696+vfCQ8Rm0l/wCEl+xfaPM/dfZM42YHXPvmuS+LHhfUvE9ppkWnJG7W94skiu+3C4OT/nmgDxTxpNf+MPGvhCJYrzRJZ7UMnnA+bCRJJk9iThARn1GcV02qrr/wv1nTLo6/e6xpF9MIJYr6QsUJxkgk8HHI6dO+TXovxG8H3usT6ZrOiNDHq+muDGkp+R0Bzt9Ov+RXNp4b8WeM9b03UPFdtaaZY6ZL5kVnDJvaVuDklWI6gd+3TnNAF7xb8NLvXPE7+ItP8QTabM0KonlIdwYDGcgj5SOork7HxJ4j0y58ReENfuo72aHTZpLW5HyvJ8mRz7g555GOtd7q918QtO1m8bTtNtNV02Vt0CtMkZiGBxyQf503wf4R1F9Y1TxJ4oELX2oReQtrGcrDEcAqeozgKOD0zySeAFoVPgRj/hX9uW6eZNn/AL6NeG6PqGuWnhTxHH4ftrqY32q+T5tujNJEhBJI2jOT8q59+Oa9N0fw74/8G295oWhwWN7YXEjNDfSSBGgyMZK5znp2bBHccV6x8PfCy+ENAi0zzFlmLmWeRejOfT2wAPwoQI+RfFGpWdl4NstCsNA1awlW4WR7q7g2edJjnnufQdgK9N+KGo6br/hzQYzpl/ba3dSiKwSdPKlQgqpLdfkORj14PavSPi/4Z1TxLpmnxaVAk01veLKyNIE+XBGcnjv/APrqr8TfB+o6qml6zozbtV0kqyQMfllUEHH1yPXkZoEPJ/F1t4m0240GL4gTDUvD1vN+8ks8kO2DtMhwCSM46ZIDY5JNfUGuw397ok8Wh3cVpdyxr9nnZcqgyO2P7uQOOK8Q1ax8a/ENIdH1bSItF05JkkuZw+WcD+FRk5659ARya6jW9Y8Z+H9Xkg0/w+NS0ZI40tvKwrDC85xk5yCOmOnTNK01uKch8NEutE8d6lpfibzLvX54FMN95hkQxAZIGQCM+v8As4478hb+LLW68V3Wt+LdP1Sb7PLs06zjt90UShvvHJGSOD7nn0A9V8I6HrmseLG8X+ILJdPMUJitLUMCwyMZPccFuuDk9h19qaNCD8injuKahup8sfA3xFYt4j1q0ZZ0udSuGmgUx5AUbmIYg8HH4e9fVleL/CXw9qOi3fiKbULNoBcXrGF3xl1Bbkc5xz+Oa9nxSjhaTPNLRQAUUUUAFFFFACY5paKKACik680tABRRRQAUUUUAFFFFABRRRQAUUUUAFFFFABRRRQAUUUUAFFFFABRRRQAUUUUAFFJS0AFFFFABRRRQAUUUUAFFFFABRRRQAUUUUAFFFFABRRRQAZ5ooooAKKKKAE9qWiigAooooAKKKKACiiigAooooAKKQ0tABRRRQAUA5oooAKKKKACud8Q/6uH/AHjXRVzviD7kQ/2jQDNiy/494/8AdFWqq2f+oj+lWqRAFFFFKAUUUUAFFFFABRRRQAUUUUAFFFFAAKKKKACiiigBOc0tFFABRRRQAUUUUAFFFFABRRRQAUUUUAFFFFABRRRQAUUUUAFFFFABRRRQAUUUUAJnmloooAKKKKACiiigAoopBQAtFFFABRRRQAUUUUAFFFFABRRRQAUUUUAFAoooAKKKKACiiigAooxRQAUUUUAHSiiigAooFFABRQKKACgUUUAFFFFABQBiiigAoopMc0ALRRRQAUUUnUUALRQKKACg8Ud6KACiiigBO1LRRQAUUUHigAooooATNLRRQBlabpGn6ZJdS2VpHDJdzNPO6jmRz1JP9OlatFFAAfaiiigAooooAKKKKACiikPtQAtGM0UUAFFIKUjNABQaKKAENBGaWigApCM0tFABRRRQAUUmKWgAooooATvRjmlooAKKKKACikxzS0AFFFJnnFACikxzS0UAFFFFABRRRQAZ5o70UUAFJ3paKACiiigAopKWgAooooAKKKKACiiigAoNFFABQaKKACk70tFABRRRQAUUUUAFJ3pcUUAFFFFABQBiiigAopAT6UtABQOKKKADHNFGOaKACiiigAoNHeigAooooAKTPOKWigAoNFHegAFFFJjmgBaKTHNLQAUUUUAFFFGaACigc0UAFFFFACClFAooAKKKKACud1/pD9a6Kud8QdIP940AbVp/qI/pViq1p/qU/wB2rNIgCiiilAKKKKACiiigAooooAKKKKACiiigAooooAKKKTnPtQAtFFFABRRRQAUUUUAFBoooAKKKKACiiigAooooAKKKKACiiigAooooADxRRRQAUUUUAFFFFABRRRQAUUUUAFFFFABRRRQAUUUUAFFFFABRRRQAUUUUAFFFFABQKKKACiiigAopB70tABRRRQAUUUUAFFFFABRRSCgBaKBRQACiiigA6UUUUAFFFFABRRRQAUUUUAFFFFABRRRQAUUUUAFJ0paKADrRRSd6AFopDS0AFFFFABRRRQAUUUUAFFFFABRRRQAUUlLQAUUUUAFFFFABRRSCgBaQUtFABRRSCgBaKQ0tABRRRQAUd6KKACiiigAooooAKKKKACik96WgAooooAKKKKACiiigAooooATvS96KKACk70Z5xS0AFFFFABRmiigBO9LRRQAUUUUAFFFFABRRRQAUUUUAFFFFABRRRQAUUUUAJ3o70tFABRRRQAUUUUAFFFJjnNAC0UUUAFFFFACdeKWiigAopM80tABRRRQAUGiigAooooAKKDRQAUUUUAFFFFABRRRQAUUUUAFFFFABRRRQAlLRRQAVzniD/lj9a6Ouc18/6n60Abdp/qE+lWKr2v8AqU+lWKRAFFFFKAUUUUAFFFFABRRRQAnOaWiigAooooAKKKKACiiigAooooAKKKKACjFFFABRRRQAUUUUAFFFFABRRRQAUUUUAFFFICCSPSgBaKKKACiiigAoopAMUALRRRQAUUgGKWgBDS0UUAFFAOaKACiiigAooooAKKKKACiiigAooooAKKKKACiiigAo6UUUAFFFFABRQKKACgUUUAFFFAoAKKKKACiijFABRRRQAUUUUAFFFFABRRRQAUUUUAFAoooAKKKDxQAUUUUAJmloooAKKKKAA0UUUAFFFFABRRRQAUUUUAFFFFABRRRQAUhz2paKACiiigAooooAKKKKACikxS0AFFFFACd6XFFFABRRRQAUUUUAFFFHegAooooAKKKTHNAC0meaWigBM84paKKACiiigAooooAKKQCloAKKKKAE70tFFABRRRQAUUlLQAUUUUAFFFFABRRRQAUUUUAFFFFABRRRQAUUUH2oAKKKKACiiigBO9L3oooAKKKKACik70tABRRRQAUUUUAFFFFABRRRQAUUUUAFFFFABRRRQAUUUUAIaWiigBBS0gpaACiiigAooooAKKKKACiiigAo70UUAFc5r/WH610dc5r3WH60Abdr/qU+lWKgtf8AUp9KnoQBRRRQAUUUUAFFFFABRRRQAUUUUAFFFFABRRRQAUGiigAo70UUAFFFFABRRRQAUUUUAFFFFABRRRQAUUUUAFFFAoAKKKKACiiigAooooAKQnFLRQAUgOaWkFAC0UgGKWgBBS0UUAFFFFABRRRQAUUUUAFFFFABRRRQAUUUUAFFFFABRRRQAUUUUAFFFAoAKKKKAAUUUUAFFFFABRSd6WgAooooAKKMc0UAFFFFABRRRQAUUUmOaAFo70UUAFFFJjmgBaKQ0tABQTiiigAoNFFABRRmigAooooAKKKKACiiigAooooAKKKKACiiigAooooAKKKQZ70ALRSHNLQAUUUUAFFFFABRRRQAUUUUAFFFFABRSUtABRRRQAUUUUAFFFFABRRRQAUUZooAKKKKACiiigAooooATvS0UUAFFFFABRRQTigAooooAKKKKACiiigAooooAKKKKACiiigApBmlooAKKKKACiijFABRRRQAUUUUAFFFFABRRRQAUY5oooAKDzRRQAUUUUAFFIRmloAKKKKACiiigAooooAKKKQDFAC0UUUAFFFFACUtFFABRRRQAUCiigApO9LRQAUUUUAFc5r33ofrXR1zevD5oaAN21/1KfSp6gtf9Sn0qekQBRRRSgFFFFABRRRQAUUUUAFFFFABRRRQAUUUUAFFFFABRRRQAUUUYoAKMUUUAFFFFABRRRQAUUUUAFFFFABRRRQAUUUUAFFIBiloAKKKKACiiigAooooAKKKQUALSClooAKKKBQAUUUUAFFFFABRRRQAUUUUAFFA96KACigUUAJzSiiigAooooAKKKKACiikFAC0UUUAFFFFABRRRQAUUUUAFFFFABjjFFBpM8UALRRRQAUUUUAITS0UUAFFFFACGloooAKKKKAAnFFFFABRQeKKACiiigAooooAKKKKAA0UUUAFFFFABRRRQAZooooAKKKKACiiigAooooAKKKKACiik70ALRRRQAUUCigAooooAKKKKACiiigAoooNABRSAUtABRRRQAUUUUAFFFFABQaKKACg0UUAFFFFABRRRQAUUUUAFFFFABRRRQAUUUUAFFFFABRRRQAgxSiiigAooooAKQ+1KKKACg0UUAFFFFABRRSZ5oAWiiigAooxRQAUUUUAFFFITigBaKQHNLQAhGaWiigBAMUtIBiloAKKKKACiiigAooooAKKKKACiigUAFFFFABRRRQAUUUUAFFFFABXNa/96GulrmPEAy8H40Ab9r/qU+lWKq2gxDH9KtUi2AKKKKUAooooAKKKKACiiigAo70Ud6ACiiigAooooAKKKKACiiigAooooADRRRQAUUUUAFFFFABRRRQAUUUUAFITilooAKQHNLSA5oAWiiigAooooAKKKKACiiigAooooAKBRRQAUUUUAFFAooAKKQe9LQAUUUUAFFFFABRRR9KACiiigAooooAKKO9FABRRRQAUUUUAFFFFABRRRQAUUCigAoooxzQAUUUUAFFFFABRQeaOlABRRRQAUGiigAooooAKKKKACiiigAJxRSUtABRRQTigAooooAKKKKACiiigAooooAKKQ5paACiiigAooooAKKKKACiiigAooooAKKMc0UAFFFFABRRRQAUUGigBDxS0UUAFJjmlPFFABRiiigAoopMc0ALRRRQAUUUUAFFFFABRRRQAUUUUAFFFFABRRRQAUUE4ooAM0UUUAIM0DNLRQAUgz3paKACiikFAC0UUUAIM96WiigAooooAKKKKACiiigAoxRRQAUUUUAFFFFABRRRQAmeaWiigApAc0tFABRRSA5oAWiiigABooooAKKKKACiiigAooooAKKKKACk70tFABRRRQAUUd6KACiiigAooooAKKKKACuZ1/wC/B+NdNXM6+MyQ0Abtr/qU+lWarWv+pT6VZpFsAUUUUoBRRRQAUUUUAFFFFABRRRQAUUUUAFFFFABRRRQAUUUUAFFFFABRRRQAUUUUAFFFFABRRRQAhFLRRQAUUUUAFFFFABRRRQAUUUUAFFFAoAKKKKACiiigAooooAKKKBQAUUCigAooFFACc0tFFABRRRQAUUUUAFFFFABRRRQAUUUUAFFFFABRRRQAUUUUAGKKKKACiiigAooooAKKKKACig8UUAB5ooooAKKKKACiiigAooooAKKKKACiiigAooooAKKKKACiiigAooooAM0UYooAKKKKACiiigAoooFABRRRQAUUUUAFFFFABRRRjmgAo70UUAJ3pcc0UUAFFFFABRRRQAUUmKWgAooooAKKKKACiiigAooooAKKKKACiig8UAFFFFABRmiigAooooAKKKKACiiigAooooAKKKKAEFLRRQAUUUUAFFFFABRRRQAUUUUAFFFFABRRRQAUUgGKWgAooooAKKKKACiiigAPNFFFACAYoBzQBiloAKKKKACkJxS0UAFFFFABRRRQAUhpaKACiiigAooooAKBRRQAneloooAKKKKACg0UGgAooooAKKKKACuZ1/8A1kH4101cxrwzPD9P60Ab9r/qU+lWKrWoxEn0qzSIAooopQCiiigAooooAKKKKACiiigAooooAKKKKACiiigAooooAKKKKACiiigAooooAKQUtFABRRRQAUUUUAFFVJby1icpJcwo69VZwCPwoF7aHpdQn/toKALdFUvt1n/z9wf9/BT/ALZbf8/MP/fYoAtUVAJ4cf66M/8AAhQbmAdZo/8AvoUAT0CoPtEP/PaP/voU4TRHpIh/4EKAJaKj8xP76/nS+Yn95fzoAfRTA6/3h+dO3D1H50ALRTQR606gAooooAKTPNLRQAUCg0nbigBaKQUtAAKKKKACik5z7UtABRSc59qWgAooooAKKKKACiiigAoooNABRRRQAUUUUAFFFFABRSGjoKAFoNFFABRRRQAUUgOaWgAopAc0E4oAWiiigAooFFABRRQTigAoooJxQAUUUCgApBS0UAFFFIKAFooooAKKKKACg0UUAFFFFABRRRQAUUUUAFFAooAKKKKACiiigAooNFABRRRQAUUGigAoxSd6WgAoooxQAUUUUAFFFFABRRRQAUUUhOKAFopAMUtABRRRQAUUUUAFFFFABRRRQAgpaCcUUAFIKUHNFABRRQKACiiigBBnvS0UUAFFFFACfWloooAKKKKACiiigAooooAKKKKACiiigBBSiiigApBS0UAFFFFABRRSAYoAAc0tFFABRRRQAnWloooAKKBzRQAUCiigAooooAKKKKACiiigAoFFFABRRRQAUUUUAFFFFABRRRQAUUUUAIKWiigArlte/wCPiD6f1rqa5XXv+PmD6f1oA6K3/wBWn0qxUFv/AKtPpU9ItgCiiilAKKKKACiiigAooooAKKKKACiiigAooooAKKKKACiiigAooooAKAMUUUAFFFFABRRRQAUUUUAFFFFAHx38S5pD4x1MhmwDGuCe3lrXICeQDhmGfQ10XxEA/wCEy1UfNzIvX/cWuXAyM/lXqmA0w1LT7EfyPIM0X+1Vb/zy/Me0kuf9YT2qWOeYf8tmBA4Bqvkt0FIFI5I596u8q2KHPLvqX0upiG/euM9gcVWa5nIx50hHT7xqMZxzTeabyJdEHPJvVsnFxP185x+NTC9uY2yJpPpuNURkckVIc4zjil5I21SBTkrWb/4YuHUrwtk3U/P+2cflTv7Sv9oUXc/t+8NZ208EcmgZpvsofyr7kS/WKv8APL72X/7QvVyPtk+faQ/408anqA/5iF0B/wBdW/xqgB944x60fh0oVCm94r7kN+sVU9Jy+8vnV9Rzgajd/wDf5v8AGp11zVMAHU7sfSZv8ayGHzZC8U4gdB0NM+rUn/y7j9yJPrdZL+JP1uzZGvatuLDU7z8Jmwf1p/8AwkWtYDf2rej/ALbN/jWExOB8tNGQMAc0jwlB704fchVjsQlpVn/4E/8AM6M+ItbbP/E1vOeuJmH9aX/hI9aIx/a97z6TsP61hKeAABkioye3Qij6nh3b91DX+6hHjsVdr2tT/wACZ0f/AAk2vIoA1e9wD/z2JP8AOpf+En17nOs3vrxMf8a5bJzjFOyecdaT6lhv+fUP/AUO+v4u38ap/wCBP/M6YeK9f2HOsXmP+upzUo8XeICCDrN2OP79ckTxxS5G3A696R4HDf8APmH/AICgeYYr/n9U/wDAn/mdvH408RIoX+1p29MhSf1FRr408RZ3HV7jIz2H+FcaCfp9aBnbjbn3pPqOG/58w/8AAUCzDF/8/wCp/wCBP/M7b/hOfEQ66pMf+Ar/AIU+Txv4iwCuqTAf7q/4VxGGAORxUeW6E8U5YLDL/lzT/wDAUCx+L/5/1P8AwJnbf8Jx4kPTVZv++V/wp48deJUYEarIcHuiH+lcNnbgfnSjgk9qT6lhrfwaf/gK/wAhfr+K/wCf9T/wJnex/EDxMhIGpE54+aFDj9Ksf8LE8Sbj/wATAY/64R4/lXnZHcDmpAPlbAHSl+o4Z/8ALmH/AICv8iKWPxT19vV/8Df+Z6CPiF4mIx/aC/XyI+f0pT8RfEoXi9Qn18hP8K86PLck9O1Oxgccmnf2fhv+fMP/AAFCfXsU/wDl/U/8Dl/meij4j+JM5N1H9PIX/CnP8SvEPVbiMAY4MS5z37V5tzu5yPegAZPrTXluF/58w+4njmeLj/y/nq7/ABNnpP8AwsnxGelxEf8AtitOPxJ8R7R+/hz6+SM15qQRgg4oDcZPJpHluF/58x+4V5pjHa1af3npg+JXiE8+bBjPaEU//hZXiHcCJIMDqDCMGvMRxznrRnrj86T+zMJ/z5j9wz+08Z/z+n/4Ez1Rvidri9Dan3MP/wBeoh8UNfOeLT/v0f8AGvLx0K9aZjjdjio/7Iwf/PpFhZ1jf+f0vwPVU+J/iAnDCzH/AGyP+NTH4n65xtW0I65MR/xrycqcgDig9cDpR/ZGD/59L8QedY1/8vpfgesL8Utc7wWRx6xtz/49U6/FXWehsrE++1//AIqvITz6CjJC4BpjyXBPemvvf+Ysc9x0L2qvXuk/zR7F/wALW1TH/HnZE+gV/wD4qkHxX1TB/wBDss+m1/8A4qvGhnHXHvT1AyM/pTFkmCvb2X4v/Ml/t/H/APP3/wAlj/kezH4rakACLKzPrw3H/j1B+K+pdrG0/wDHv8a8aI460nHrTv7DwX/Pv8Zf5jVn+P8A+fv/AJLH/I9o/wCFs3466dbfXLf404fFi+A50639vmb/ABrxUj5eDSg44NI8jwX/AD6/8mf+Yv8Ab+P/AOfv/ksf8j2z/hbVyB/yDIf++zUy/FmXndpkf/fw/wCFeGAEcDvTuhI/Ok/sPBf8+/xf+Yv9v4//AJ+/+Sx/yPcR8W5OQdLX/v4f8Ksr8WFxltM49pP/AK1eBudxGccccUgBPpSf2Fg7fw/xf+Yn9v4/T97/AOSx/wAj6AHxYj76Y2PaSnf8LZt/+gbJ/wB9ivn454puAaP7AwT+w/vZIuIcd/Ov/AUfQv8Awtm1A502X8HFPX4sWRznTp/++hXzq2T1PA6VJjABzg0x5Dgv5X/4EOXEWO/mT+SPof8A4WzYf9A65/76Wnf8LY0/jOnXHP8AtLxXzryvfmg9AD60jyDB22f3h/rHjf5o/cj6L/4Wzpw66ddfmv8AjQfi1pg/5h13+a/4185Zprdh196T/V7CdpfePXEeN7x+4+k/+FsaVx/oF5z/ALv+NL/wtjSf+fC9/Jf8a+azu9804buQM03/AFdwv977x/8ArLjP7n3H0mfivpAOBY3p/Bf8aP8AhbGkYz9ivB7YX/Gvm1jycnn2pRnORg0f6u4T+/8Aev8AIP8AWbGdofd/wT6QHxY0cn/jyvh/wFP/AIqpR8VtEP8Ay633XH3F/P71fM+7uBipBk803/VzC95/ev8AId/rPi1vGH3P/M+m0+KWhNnMF6vPeNef/HqkT4oaC3WO8X6xj/Gvl7JzilDE5BpP9XML/NP71/kL/rRi/wCWn9z/AMz6g/4Wj4eHVbwf9sh/jTx8T/D2QD9rHv5X/wBevlgnPBpTnAHrTVw3hv5p/ev8hf8AWjFfyU/uf+Z9XD4keHOP304z/wBMTR/wsnw1/wA/U3/fhq+U1cgEN2pCSeTgYpXw3hekqn3r/IT/AFpxf8lP7n/mfV4+I/hskKLmbJOB+5anD4i+Gzk/apeP+mLV8o78445X2o6knqKX/VrC/wA0/vX+Qj4pxdtIU7+j/wAz6s/4WR4a/wCfqX/vw3+FPHxG8NEEm7lGCBzA/wDhXyfnGQBxTix2+3pSf6t4X+ap96/yF/1pxf8AJT+5/wCZ9X/8LF8M5/4/nx6+Q/P6VN/wsHwxnH9pd8f6iT/4mvkkY64zmn85zik/1aw388/vX+Qn+tOL/kp/c/8AM+uB488Mk8aovXH+pk/+JqQeOPDRJxq0WR/st/hXyAevWg89Wpr4aodJz/AfHirE9YQfpff7z7A/4Tfw3/0Fof8Avlv8KB428Nn/AJisP/fLf4V8eLnsOKkJYEDPBo/1Zofzz/Ad/rViP+fcPxPsQeM/Dp/5isA5xzkf0qUeLvD5z/xN7Xjjl6+OmYlQO9RE5BFMlwzS6VJfOwR4rr9aUd/M+zR4r0A9NWtP+/gp58T6EACdWtBnkZlFfGKuwI5pWJZgecio/wDVmP8Az9f3Ev8ArXUv/BW3c+0F8SaGy7hq9iB05nUH8iaX/hJNEzj+17HOcczr/jXxexLfe9KYVOByKP8AVdf8/n/4D/wSRcW7Xoa9fe/4B9qHxFooJH9r2HTP/Hwn+NKPEGi5P/E3sP8AwJT/ABr4qUHnpShmUYHQ03/Vf/p9/wCS/wDBHf62r/nx/wCT/wDAPtca9o56atYn/t4T/Gj+3tH/AOgtY/8AgSn+NfFe7I4ppzjsD60n+q//AE+/8l/4I1cW/wDTj/yb/gH2wdc0gddUsv8AwIT/ABo/trSTx/all/4EJ/jXxMXO7rkUjOT827aAMU18M2/5ff8Akv8AwRf9bH/0D/8Ak3/APtwazpZGRqVnj/ruv+NO/tbTT/zELT/v8v8AjXxAk4BCBx14qUSui4zkGhcNRe1e/wD27/wQlxXKO+G/8m/+1Ptz+1dOJx9vtf8Av8v+NSLf2RPF5AfpIP8AGvh8yse/XmkLuBhWIA9DSvhh2v7b/wAl/wCCH+tv/Tj/AMm/4B9x/brT/n6g/wC/gpfttr/z8w/9/BXw0zsRncc/WlWV8AbvpR/qw7/xv/Jf+CL/AK2afwP/ACb/AIB9zC7tj0uIj/wMUouYD/y2j/76FfDYlYE5Y8++KR5ZOAJGH0ND4Yf/AD+/8l/4In+tq/58f+Tf8A+5vtEP/PVP++hSC4gzjz4/++hXw0LiYDaJW596cJpm6SNx6mkXDEv+fy/8B/4Iv+ti/wCfH/k3/APuXz4v+eqf99Cnq6Ho6n8a+FhcXA/5bScf7VXbXU721kEsd3KrLyDuOPpimvhiXSqvu/4I5cWRvrRfyl/wD7c8xP76/nSCRD0dfzr4iudYv5nDG6lXjACsQKom9uY8sb2ZM+jn/GoXw7KMbuql8v8Agkq4ohJpKi/vPu3cvqPzpcj1r4fspNa1IYhvLmGAjmR3Ybu3HNUvFWpSokMH9tXu6MD/AFMxHI9efp+VYGIw6pSspKXmdRhsQ6seZwcfJn3dRmvz3v8AWNdvYrFLfVL5XcmONUmdQcYzk5q5JFr8LIra5e+YvzE/aHIB/OqvK3otyw5KK10PvsUCvh4614gOTPqt43oVlYY/I0sOvaozlRq14WP/AE3f/GtrDZS66uqsE+zMLE51HDyalSm0uq2PuGivl7whrWr+ZKGvrmQSDaBJIzY9xk16pBqF4I1UzSswXj5iSazsXh3hqrpyabXVGxga6xdBVopqLez3PTaSvKvtuoGJ3e7miCLhmZ+mO/WvLZ/GuvPeS2WlXF3ebJv3kix7gvqC3QDrVRa+RdqU3BK7R9UUV4I2payYgZtWuBjkhCAR+NZes+K9Qt4lli1aXfCQ2EwVOP73tUnJ5rYruSPo+ge9eM+CdS8Vaw9leXbj7FIzM3yBflwfbkHjH6V7JntTB46imnrRzQA6iqGo3aWNnPcyZ2xIWOOtfJfin4l69dyrBpepNbrDIyu0cSfvP7pzj6+lLYS59h0D3r4VXxx40jbcfEU2VwRmJCOvuK1j47+ID/Lb6pcTSHG1U06I7s+4SkC59qUCvmfTW+K9zatdSakkeQpETwRb/wDvnZxX0LpyXsca/bJ1lfaM4UDnv0oFNOimbqp3kzxLuVgMkAZHvQhGy/RXnHjTxFfaMFa18rbjkOM5r58vPip4x3GOK4slwfvJbcn8yaVqyT7icyPsojNFfKWj/FDxPtae+k01o0HMfklWPB9/pW3Y+PfGktp/aTafYNbPhlj2NlgT25/maQVO6ufSIoBzmvBJ/iLq1mSs1rZFxglRuyARnsa8+u/jR4pjmZY9N0nZk7SyyZx/31SC7H17RXyRbfGjxEQ3nadpe7+EKJB/7NU0Xxn151b/AIl2mbwOBmT/ABpQPrGkJxXyLJ8afE0WN+l6UM9P9Z/8VUK/GzxQ2caVpLEdgJP/AIqgD7BpCcV822PxV8RTFY7jw9HbSdSZg8akc9M9elbd78SdRto1cWNm2eo3txQI2l1PeKBzXyvcfGfWYmdRo9l8vfe2D+tdjYfFC8vbOK5i0UOGBLBZgMelJcLo93oxXzBq3xrvbZvKt9Fh80EBjJKSAfwq03xhvo4w50m3kGAdySMB0561NSozqu0FdkVavToq83ZH0rRXzfbfGG8miDnR4skdpDj+VTXPxhmhjcjSI3kABC+djv8ASp5YKvGCqOPuvrdFeOPw8qns1O872tqfRVA5r570T4vm/Vmm0pY8NtAWbJP6V2MvxBijtxKbByxAOA4wPrVd0pqKm17rLKrQc3BP3o7o9ToBzXgus/FxNOjLLpDyMP8ApqAK5pPjm54fw+VP/XwMfyqMkuj6for5ps/jnbvcpFdaM8EbEgv5wOKgufjvAt1LFbaK00SEbZPPHzD8qXldricyvbqfTtFfLJ+PYUEt4ek/CcH+lPj+P0BlVX0CdUY4z5oz2pBx9Rd6WvFT8XtEyAtvcMSM9AMfnVb/AIXFpTKGTT7pgcjgr/jViOGqytaL1Ks8XRg7Smke5dBS1zvhbXIfEWlRajDE8SOWXY+Mgg47V0VQyi4tpqzRZTT1TugooopooUUUUAFFFFABRRRQAUUUUAFctrv/AB8wfT+tdTXK66T9rgHbb/WgDo7cfu0+lT1Xt/8AVp9KsUiAKKKKUAooooAKKKKACiiigAooooAKKKKACiiigAooooAKBRRQAUUUUAA4ooooAKKKKACiiigAooooAKKKKAPi7x7/AMjjqpA/5ajqP9kVzZzjGa6Pxyd3irVm6HzsfoK5+MbQK9XwCthqX+CP5HjuaP8A2qr5Tl+ZCp7H8akJY/j6UrE7ScDBNKCQOT2q5qZw1Tgg/pTWB3cgA+9KCCcd+xoY85JyaYPXoMLEHHrTj0PrTs5IJFA54pwlwVWxntTckADtT/mA+9xTQoPGT9KH5CIeQcDGDSEYHWkxx9KQHOOKXr0GoCOeBn6U/GNucfSmA4zSKcMKTUd0HEnkHFMbqOn1FPBySCKbjPA604QUAjacHmlI2twcmnvubb6CoyT6UbDtOjAcgseD/Om9RxUqkEHPB7ClAGCDzStMboRd6eTx04NKAfTFN5644pAuhenQikDcYGaDkUZycIv5HqaNbCrsOYMBz9aZyFJp53EjBwR601gQP8DTk9NRLCEEj60rjacBadjKgE+9L1PPNKJcaMdPSpFbqARyKaBwx49aAA2eKBrF245/Ok56Z49KXnotIefvdelC1EuM6nqOtKcgmjA5pdpJpRwhBCg4p46ZHH1pGUZAP6UgBxxwaNkJuLgDPNIQ2BzjHalI4x1zSHOQOlI72AcMkYz2poJUenpS8njt60u3JpwlxqnIPH40mQCcHilAGeM9aGUChCjc0pbPalxg49KD1FIKxwxkqPSoxhWx29afjAJB5pB0zRYRMcBx24poxSZxnHemgnPPakuwSHkgntTeAO596cQOOaDwB6ikF0EUmlJHPNMBHf1pG9CM0t7ahbUdgjp3pACBycUA9gOlLw3JNF9hfUeOQSaZmgjpnpSAAc+9L1EQc7vepM+nOKbyTxilwQcYHHpRcHsIMHv+FMY9+KUnj0zSHA4NDfcLaj8E+nIoZcAN07U3nFO57mh3AiwfWphx1/Oos4pc7jzRuKSFR1pFAIOcUpz24pqnnk4oQ3oOwCOnPrTcc5qReelN4wD0wcUXBMQqPWlwPpxR3xnIoP8AOkQEe3J4p+0jige1PU8YJ59jQhWxpUUjDpn8qf7ZOBTW5HQ4pBE2MAKtTyMHsD6U4e9IR0pbtIGwHTtRjbzjrSr0+7mlJwPc9qUTqNXkn+ZoO7k5p3TPvS5H50NsRkYBPbpQV+b2qQEjJpo9c/hSabfMLtiMMdBjNNBw3Wnvk856UxRlh9KHd/eKvMkbJPUUwAk4p+cDp7U1ieWPFLcahu3b1wafnaMjvTd3A4p2DgYpGO9RpBP0oww+XFKaXIA5NLYLj1X5c9M0MvA9BTgBgE9cd6aeTj0pbDL6jQDjIHWnRwNdSxwKSC7hc+gNKM1q6GB/aln6GYD9agxDapya3sS0venFPq0dP458IWPhy0sp7V5neQ/vN7dsVy+gWMWo6rY20wzE8wLKe4HavfPH+g3GvyWFhbPGjYLlpCeMD2+tQeG/h2NKvoLye6V2jOdijIz2Ncdg8zhHDTVWo3Nt2vrod9j8onPFU50qa5Fa622fU8/+LdhZ6be6dDZWsMEZQkiNQOc968vwcD0r1n40k/2vpwxwIz3968r+UgetamQtvDO+r5tzG4kUY4mKja3Kl+YwdKBnvSjr7U/GD7V0SOXbIxxwO9G1iNuOnrT3GSPb3p2Bwec0IS+hCSDgU7AxjsKcfvcDmm+vrRqFxVGB0pOp69O1PDDPaozjdk96bdC3dxT1zURYAH+tPfcVwnWkjtreAm61S7Coo+WGPqx+lZuPx8cLBSer6I1cty2eNnyxaSW7ZVhea5YR2cDzOT1A4FbBgtNJQSatLHNeLg+REwITnofesC/8UTTN9k0a3EMAG0FF+Zj65p2l+F7q6cz37+Xu5IySx+tcJjczr4l2vaPZdT0bAZTQweqXNO3xMS+8R6hqshtbKIhCcL5YIOPr2qbTfCsssgl1FiO4XOSfrXfWljb6fGRDAi4/i7/iam86NAMgvnghV6VmavVmv5GFYwTaVqDiP/jyWL5QwyA3qPf/ABovfLluH+XHA5PFbN6pMLqowAARzyeaw7k7ruUZI24zn6UJ2CUb7lS4iLhUBbaOnYmovLiB2/Zxtx6bWq0C2/aD17dRTyrFvmx8o5p6nJbOw104PeJNp+oX9mnmaW0cpBxsm4K9q9AtvGTCxLjTj56YUKG+T9K86gtFnYyIPKAHJPANSXmrWOmr5Y/fuRkBD8oPuajqe87y1Y+lJxVoqyOtuTqOsrv1a4hSzHzLFDn5fqfasGTxbaaU09rYhXg24GI9pLd8njPSuGutS1bVLpIkaV/N3bIogQFA5wAK6bTfBkjxrcai5hVhkIeGx7+hpnRdB7k7sxNS1vUNUURSzlRIcBIAVx/jW8t0jutl5DujAJIxXgZrpYW0/TZF+yW2XAI3Dk56dazrvUDBeo0sKJHJ95sc0XEtqfQHgrWLUwWmjIWea3gALgcHA/SvQD1rx34axAajdSIp2iAKSe5LZr2TqaQeJilxR0ozzmgCnfWNvqFvJa3cYlhkxuQkgHBz2rwPV/g1YJKJdHkkiXcMxtJn8cn/ADzX0SR3pMDNFxLa36nz9ovwftYbyGfUrg3EKfM0IOAxx0JHJH+Fe16bo9hpmfsdqkWfTJ/nWr1pQKADoOlQ3EyQxNLIwVVGSSam7VwHj7U1tdMa3Vh5k3y4z270qV3YCSy8V287zFwFRThCpzmtXUZTNZRzI2AXVsj0yK8Qt3UbSOP9kV6X4c1KO70l4mfAgfac9dp6f1/Kp5RtaysQKd+pkfEJFu7COSL5juHQc15ZpGm6ONftLS7iEq7JCdwGwnA+9WnrviqBUuLKWTc0MrKMrjocV50dUMsnnmfYUyAR3FRuVkI3Znq/gG18P2l/q8FzDaFRMGi85lPAzkDPUe3NTeLtdhux9hs4UghXGzYoDE+mB0/+vXlGkXE7zqFLKpb7x6kV2eqLbwxDVoxKXjYDcDjaahv0RKnc5m/0i+VRJ5icj5mZ8DFedX1tJEu0urknqtdpfzvqkZdrh44xkrHXOWNtNcyFj/q1PcdaT1EujlYmZGOeoyPpmtbR1UOjblxzndWxqOkBEaXKk/3V5rj7iK4R18tGLHhUU8kngcUWvoFy9rU0U1w3kNgLxx0rRlsIdJ0GLUr9pvtt/wDNYwxtgKinl3OO/YD/APVeh8PQ6RcRTaxJ5uobN0GnxMCVOOspxgDuAM5/OoJbO91G+e5vXdsABFckrGPQZ6Cl1XQcnrqa/hvX7v7bGLme4nWRwoEkpYZPGcHrXR+LgsUsrSPjYAuwevtUHhy10+wDXckv75ORnqD2xXCa5rK31xIFDhgeD1zTd9RWk0VJJPNYbywj5yAK7jw5rEWn2ZR1AYA7c85rgrXznKrIm1GOee9dPbWFuzI0kw5OFQHv70PUYYGoyG6vt0q/MzjqMVr37KtvtHGeAKf4i024TUQQGYbQdyqSBWdHJNOQXUybBjpjH1rostxMKEZ3SvJWTOezfC1K86Tjfli7s07GQi0y427PXrVD99c5ES7huywx2qaa5XyHEowWYdKraVfqblU2fKpJJFRYzM51YKircqFweVwhVdaV1KWtl0NrQrSWC9RkBO44KnivS7qS1tLcR3j43DBfsPSuU0+aPeZ2cHB+UHtR4lKXqqJZcBsYCnqazqSq1YqC23Niap0m6j3tqctrc0VxKVSdWhABDZ6Vx0xjRsIenQ54rWm0qS0aSTchAGdpasjCu33cgdabUpTg7SjZjqdanVjeLuisG5Ynk0r29zGA5jbBGea27eziG13hd16nHatETQTTMhGV6Dd/KtHD4BTV6k1G+3mZmLzL2UnyU3K2rt0OUt7a6mwVjJH0pjF4mKSDDA136CCL7g6da5XWBvvWYLlsjpUuKyv2FFT57u/QrYPOFiazp8llbRspLIyuCzMQ1atjePEphyCpPG4dKg8tlZZd2SPUcCmxDyLoGQBjndjtWclOi4zTszWk6ddODV119T7q+Fe4+DtNZ1jBYORs7jeevvXoVea/CO+N/wCDrKUps2tImMg9HPsK9KqvUk5TlJ9Wy9TjywirWsl+QUUUUweFFFFAAaKKKACiiigAooooAK5TXBm7h/3R/M11dcrrn/H3B9P60MDo4P8AVr9KnqGHmNfpU1IgCiiilAKKKKACiig0AFFFFABRRRQAUUUUAFFFFABRRRQAUUUUAFFFAGKACgcUUUAFFFFAAKKKKACiiigAooooA+JvGTbvE+rf9fDCsVcgA46VseK8nxPq3/Xw386yU4x8pIr1jA/7vS/wL8jxvM3/ALVW/wAcvzI8ADNPzx9KaSMnPHtTic9BVszxmeRwKf70LnOeDn2pSBjOKGAgH8WOaRmBHTnNOzuYkU3aQcEDnjNLbqFxh5+lKMYpzAKdo59xSDgYHWnJgOJ/+vSY49KXjjPWlI556UCDVGQe+e9M/i9hUh29vyqMAk5/IU2w+44Lzk8084A+XANJn86QYIyTStDRS2QOcdqacc4ye1P4GMjAPemdhSroIh4GR0pN3t25pRwdtHAJyOTQwHDk8Coyef6U5elRgZ6jIpoWHk56nHpSNjqDilwBgnijGRyOD0NG4fMSQc5NHY8U7kjJGfrSMBx1pG1f5DktLBwcUFc98H2pMdqeBx/KpL2GsTkYzinHtzSDJGPSmtx70rGkpGQRmmYBwOlHAHXr1paRBsNI5OetJjJ4P408jBPem49KUUb04qTnJIPWk6H39KUnk5xSpeQjYDAA5NRjk89Kk47Zpq8inAu5JwPlzx2pBkgUwnHSgj0/GkEFOAe+O9K3zdAQKbjDY6+lKwJAJpHYdsNA7Y5pSB2GaOh6807JJ6UqEuIBxzQyntSrnJzSkgcjrTbNiMg6n5hx0p4xnjJoIJHU0iAZ5z1ptm9GPuPODwQPrTfc54HpTmGGwKTcT1I/Ol0V+4gnbPFBHelAYd8U057mi9gQm305p5GQCAPwpinBANB69cUqAdjAOMD8aVU3KWNRnPI696cu7pmhXFFAAzk00HnFB65xzTsjPvR1EGHnjt2NOI+bkUuSMcUZwKLNi3EPfGAMYxQCB9fSgbt3Y03q3I/LtQFg69uKBjPBp57DFKBknNKJfQMMO1MwPzqTgc80owcknim3EuIFAAOKjcjdxipuo64xUDMQ2cEj2FDairt2QsU5PTVjsBaUAAZI4qCK4iccnBJ5DcGrWAppIz51dNMWWjs00yLoDT8DIOPxpQRjBFL1UDP0p1htxpXcM9+9BwBmnkfNgnpSFcjBGfQU0LkeM/SnjBxnpSYOOOg60o5GOPWlt3Bh0OBSKCxGM5+lPxS7TkcnNKxtxpBz05oCg8EcjvTwMk8Uw5B64pLBdhg4GCfxpwBOfamZJwO1OPB6ULQTUD39KacjtUgyaUZB56/Si35hewwjtmmbS2B6VMRkcLR0+veke4JkZQ59KQZ9eaeSO4zTe+BRfuCbAY/KlPJ6GndqcDjOelO0C4vDAe3eoyDknqM1JxjGKTZI7qka5Z2AH5026Wokd9BFHzVt+HELazZbevnDP0rp/Ffgw6DpdteidpJXKqybRgEjJ5rG8L2sjavZlh92UEnHHWsqWPo1aU3CV7XTNunluIw+Ipc8GrtO6PqCZAdYsz83ywuRg8dhWy2Sp4IrJmYDWrZOp8hzn8RW0TxXl7PXla1j5o+MJ36tbL0wma4DRtKudXu4rS0AaWTJG44AA65Ne8eOPDF5r+qRm2SPEcI3M7Y5ycfyqx4O8Fz6LdrdTzRnarAKuScniuuwmaU8PhLJ/vOiZxWYZPVxWMjJp+ydrtW28jwLXtFv9DvVtL6MDeNyspyCPrWUmA2DXq3xeXZqlsS3ROnrXlHmc/4V02XYiVehGcmr+RyOaYWOGrunC/Kl1JdoqM8kdqeW9jmm7h1xWi5GQrhu+lJ1pR06c0jHapLEBR1NNc0t9ByTbskMyuaZLIsa5dgAPWsS71dVkCWwErkcelWNO0PUNYffcBoo/Vsj8hWDjc4pUE4r3pdkdHl+RV8TZv3Yd2Z1zqru5FoD6Akcn6Vpab4d1DUpfNv3eOMHkMfmP0Fd/pWi2emqPLt1kkU/6w8tmtnEgyxQsR1AOM1xmLxdTEy5pvboegYLAUcHHlgvV9yhpmj2Vgu2KIZHO88t+dXSFXhI2Y+1aosb7bb/AGm1dHn/ANXCpySOxOOgr0NvClpHFY+arhwhM4Un5z257VSS10NF2W5wT+HL2XTE1Ep5iO21IEfqM4ye1WdT0k6TojeYkaNLMoAXkkYJ5Nes6lFFa6PBDCnlxpgKuc1594zkC6EvffcAD8jTre7fzC+qSPNJs7HwBjjPHHWsqVla7lPlqD3PrW5ebhb7GcJkjJNczqer2y7ooAZWPfAxTJAi5Hgt8gAx1z1FZ11qUNozhUEzY6jp+NZMFtqWrynyo5GHAJjztHPc9K7aLwTawIr6lKZOfuxtj9abzDrHA3FxqOqyrGgckA4iiHAHrgV1tn4JnQRyatOkKHkRxHc5HHX0rtUmtdPgEGm24UL/ABDJ/Gs+XzbjmZy3ooPFMu2xysh6y2WmoLfTrcLtPLL1J6cn8Krzi5uUBuJcZ42r6VOkSxAhOB6Y5zVgKApCjC+9TKlKXQhnVjHqU0tsAYwlRXdit1bPFxuxwx9a0AWOV649DTk2szA8YqdYfTzIfb3dkdz8FLlpdKvYpVPnJPhpMcPgY4+n9a9oXNeM/CllE98iLhQoJwOpJr2b0qm1YuJ3Qh9aSnUhpBwoo60Z496QUAKeDSHkUpo7ZFADW4QkHtXz54keSfVJJbpWIU4UnjI7V9C9FNeMfER4oH6rkgEjHWpKbsyOaurHDS6hFawM52jP3QOtZunajckFrVyryZ3nPpXB6lqKzXkVl5bZ3ZJ9O9WY9RVNUZFJREXbnOOcUlSbIIR0KOs2Mou7gzqSud5Ze/vWf4e09tSulLQn7MpOSTgGvSHaG+ijHnDKjD57jtWzBo6rZr9nVf3nI2dB61W9om7EqTWlmczclIkUQoBtPapLd7+SzaBNjQMdxDDv7VkeIoXgIhE5hYEZQHJP+NWzqE7QWv2SQwww5MvAzJ/hTuZictkzKvIoIgiTy7Hcn5VHSunsNPSe3LxJ+7j++3rXP20dldym8uizbTgIDjNehJeLFZ/uoiFIztXoB71DVbHUkr3Zyem3kF1skjtdsZYoA0fP1Oa5rxDf2lpPnTbZBOfl88HkdvlHatLVvENqm6BGZJSeSenFYtppZuy16WRlGSPc0+Ctdj21cq+FtIknvDcmWdZifmlkJYn0616BqNtFa28jNMDJgsCedxrl9PvJLK3nvbneke3y0U5wT3NclqHiGTUZmEe4REYwx6UtpX1E7FqC6e4hMIUu24rkD1p1ppa2MwM0W+XdkE9Bmtjw9aR29objzCH2ngHGaw73U7lpjjftJH14p+kdSKabaSNS/gkkuNqx42jsO9X9M06aeQKYDGcZ3k+lT214100UchWNM8joT9a7WOSC0IhVsPG26RpKrSm/66E8NErvU4m/1adLeS0KgSdFwORXM2cLRuFjbdMwJfceK1dY1k3F5JNEE4bh9vWsGGd1MhRsuw+YmrcajStYi9mrt9XuQ3Wk30yyXG4vEpwcHiqlnE2nznzWAyDyBmtdtV8iFY2BAJwMVivePIHCglWOenSi452v2LM11c3T+VbkkdNwHJrYZpVKtchmMX3Vz+tVPDxSCdJpx8oOcEV02q3Hmy7reJZM57VJT9pf3U36EdX2aj7zST7s89vpRPOzRblZvvDPFUw4QeXH25OatyIYWklkGzJ6ViqQZJG9aJTcndvUbTgoxtHRI3RqVwVbbtVcY4pIbsJ+8kUM3WsZ3Iyi8A0u8gZ7k8Zp0qkp2u9gjShC9lvudGL2eeNTEOFpbO3aRWuGcbmzxmsq1bYdoGQ3WuoFuBArR5B4IAqxTdevaCbaKtVYXD3qSSi+5zNw91s8s9D2A7VNZ280zjcG/lXQWtq4csy5/wB6tOC2j4BBXmtujklWdnOWiMKvxBSp3UI6n1n8JLJLHwVpka8lg7sc9SXb/wCtXpFcb8Pl2+FdNXriM/8AoRrsq57EU1Tqzgvsya+5nU4ap7WjTn/NFP70FJS0VAWAoooNABRRRQAE4ooooAKKKKACuW1z/j7h/wB3+tdTXLa3/wAfkP8Auj+ZoA6OEfu1+lTVFD/q1+gqWkQBRRRSgFFFFABRRRQAUUUUAFFFIKAFooooAKKKKACiiigAooooAKKKKACgDFFFABRRRQAUUUUAFFFFABRRRQB8QeKju8Sarnj/AEhv51nKCANp5q/4lbPiDVMAnNw/Xtyaz8gHk4r1jBv9xT/wL8jxvMtcTV/xy/MbgEEHrSkcUoAJpuMZq1fUzhVBBAIx6U49McUzc24E044AApWrAyMegz7U/sDk5ppzjgYFO7fe6U5PZAxcgKOxpg4HNKT0/wAmmMcc5o0FSJVX8jTgMn6ds0IwVR3z3xTCR1796aNDAyelL157imHrwcVKh4205MVjgOOeaYcBSB170oHoaT5f4uopGNTGLyO5qRyuFHGaGGBuHAPGKbnJ56CkumO1EyWalPJwKZxjPf61IoA/KlYNahwFx0prcfSnhhnnNRsQCSOlCE1HZz2p38OfT0qIDueQaeB8pxzQKwYgHHOM0ZHIAz6H0pAMnnkUgHPy0gaD/TgmjB9MH3pQxHy5ximjB5b86fcQcuRw3NI2COv4ClB+XnGab0HUUbDRcAgdqkqMDAGc8+lAOPWj1B6jmz0xSdAc0o/XFBx2596fFhsIRkZXrSsML05o4x1AobBX+VGwgAkUbfXjNNB6dxSk5JJoAVgB0pOc96Mjj0pc9Dnil1ATBHQ07PHXA9qbwScUvygYzTWKIeKQE55NOJBPekcrj0NK9A3HY4zUeCD0qT5eMDn0pM4J70lhEM5HJpVBPIHFKecClU0WFuDgjgdajxntUjDByTjimpxyf170gLYbtOeTQwBPWnE8Z7VE3POeaByFTHPFOwT1xSKMk5PAFDDtmjoHUQDGQKUE8YpcjnJpSAcUJBcYcA+opy46jj1pmOemcVJgY96TfVAxepBpu1iOnHvSHrg5qUHIHoKcn5jdiLGSfaoznORTyQMimHrQPQoJyCKeM5zj8M04gMBj8aQKPXFNQjsNJ3djS57GlHyng8U49M0mgCHkcV6d4N0CRI1vZbVJbi5XFtG3Oxe7kVz3hHRl1W782ZW+yQcsR/E3Za+ndB0z7HG9zKo8+UZAxjy07KPpXHZ7mX/LiD2+I7vh3K7f7RNf4b/n/kfOmpaZaLPLb3NoqyKxyy8Z+lZM3hu3YgwTvG3YZ4r6YvNKtL4lp4Y2OMZI5Fc/L4MtXw0bMntuzWBSxUoWtJrzTOlrYKFRO8FJeaPnmXQb6IMUZJOOx5rMktLm3OJYJBjnO2vfbjwhdxszxSI45IwcH24rDurG9hJWe3YqB1xkfnWzSzmtFq7U/Iw62QYeaaipQfdao8XyMnHIPpTieMnpXotxp9nLkSW6qe5XisG68OwKn7i5dG7BjxWpSz2m2lOLRhV+HKsVzU5KSXyZzGRt4NBHGRU11Y3Np9/5sd1PWm7ThSc/lW7QxFKurxdznq+FqUHaasxuOMUEAetO2qDnnmnMhVM88+tTcyKhCMjjnp1pbm1mks5JYwy7Rnnq34V0Wl6X5xSWZCqgnhu9dFexoLKVVQHC4ziuWzPN+V8lJ+r7HbZVkKnapX23Ue/qeBW1/dxlmbe4TltwrYt9ZRwBMNpPpVfWkVZvJUFcjnbxmoTplx5SP5JwwyPWsClm2KpO0Z83qrnQVsjwlZO8OV90dXFcRvgrIvHbNTnn5uv0rz2SOePaCCpXPzY61ei1C6iXAYkDuea3KXEcdFODXmjna3CtRXdOon5M7RQxYCNSxPpWibQQjdMNz9ViTkn61y1l4nkhKieJdp/iQfNiu30zxDoTFERnWVjg71PX3NMxGfpq1ND8Jwy73rS+SPN7zWbn7XI2zYinHl4zip4daikK+YjLjqRzWjr1qj3BuYVUo3XaQea557VVXOOfQVkU81xVO/vL0ZuVcjwVSNlDldt46HSRXltKuVnQ+gJwauAqRnNcIbMH7gw3XirqPd24/dykg9Qa18PxDrapD5oxcTwq96VRejOxT1NbehRhtWss5AMq84461jeF/wC0ddu47S2tFll/i7BR6k19L+H/AAVYaS0V3eust2o+UE/Ih9vWrOIz6h7J8qu30KmD4bxDrJzajGLv6nZ6pZW1+ltFc26ToJQcPwOh5/8ArVZg0vT7dt0NlbxsB1WMA1ZmVj5IGQN4JwAexqyRxXA3a2PS7XtfoY0ke7WYW5+W3f6csK1yOKp/KL4cfMYiM/jV5hxQ23YVdShF/wAf0owP9WOcj19KtMOKhj/4+pD/ALIFWWGaQSx4T8Q9MtdW8SWNpckqsi7Q6tgg/wCcVxGr+ANR06eSOyf7QgwQAOcflirXxW1c2ni618gS+ZbJG7BGI3c5I/LHr1r0nQPHGh6pIQJzbzsoyJwFyfY9/wD61a2HxtSjZQetlt1ZlYrL6eIb9pFNdPI+db2zvrOTZdWcsY/vYOPzqFMddw455Ne7+OfH3hzRoXtdsWoXTDhIQrqh6gsc4/rXz7JBqXiPUZXtrb7PC+CwxtVBnHXufpW1S4gavzxuc5X4Xi7eznYrX+qR23yxAyPnGV5FVrLTNX1zJKtFAxBy5wMV6RpnhKw07bNOpuJR/e5GfpXREAAAAKg9BWXi8zq4mTV3GHZfqauCyShhGpW5p93+hy+keGLDTgjlfNmH8betdBNByo3nCjg9Kswq5fcUHlY+UnqasBOFytZcUkzdfvIqxxomDjH8qsRoCfmbc1AI3nBPHfFLEQrg4XOec0smEY20sezWy+XaWAdfm8gc9+g4q7fBy0AVv4Kx7+/sNPsbW5vLqKCPyVPzNjIIGMDv+VeMeKPiq0zGDQrdVEahTcTgYGO6jPP401Oyi31HNa2PbPFN9a2WirLd3McMaldxYjB56fz+uK+evEfju31CCOy063d0STe0sg2joRwM5rlNP07XvFUglu5rm6jBwHlbCAcnp3/Ku9sPCulWTB7xzcHIIQgY6d+M81HzuzQ5U9b+VjgrW21vxFOiKGZC3OfkRPr/AJNdxbeDrGyRJdQmYt3jRuM/j1rqDdMqeVYwR26Z6KMVTNuzktK+9u+TxTVqOHC+WGMQWNusUIzkKMCqLRyTfNI7MT27YrQkjAwPl49KrSFmTIGCfSpoUJSIZ1VEZIiAFVUqB6dKrCNgcbhVy3ikZlRcktxg9M11+meEL27G65UWyjoH5Y/hVpU4U9W1cqOcquyZwjKy4wmT+tdJp3h7UdSZcQGOI4O9zgYr0u20XRNBQXFy8eQPvzkHn2q5o3iPTdVvJLSxYsY1JLFcBhkDimSxNlaK+ZY+qq+ruY2neCbG2Ie7YzuB90cKf615zqGmzrrUtulsUWVz5XbI9RX0LgdD0rOu7K3Mv28xA3ESNsf049KgjVabbbehJKknbRI8y+FoUXWqhX3eWyoePrXsGCCM14l8GCJF1mTv545/Ovb+tQsmSshPejr2oYZpRSCiE0D2pTQBigBMmo5XWKNndtqryTUneub8VrI2mSmOUx7cE47j0pUruwj2dty62q2pgMolXHucGvAPGOrKBdTEq8eRgde/Srj3UvlrC78dOK4/xDpl5fwuLS3kmAwQE69asciim0yr7Rydn8zzSW7hm1BrlkKvjOR06Vi2bvLckhs5PJPar8+nX7yPCttKH6MpGMU+x0u8R3hMJQk7iWqrLYmOhYyebFaxTbSw5bPWr9nqF3pE8FlI7uiMTnJKktz0rFmQWEPmOuZckIc9KxjqywEvI7TTbcLk9KijC17aXJebQ9ButStbm6FxcwiSU8K3b0pfFF7b2VoE2qu8cIo5Nef6ZdTzOrtFvSNs4bgZrU8SrNKVuZwu5lygB6ClirDZRcluO/tS3tdNhgGDMx3E45FXv+EmuECrsVlPTK9q80W7IYu67j0waVr6SaQxlyEA4pwxKzPUNI8PWfiGRru5nMQ3FvLByeO1bHiEWenR2thZOIFjUkkHOc+p7/8A1643wtfPZurlv3Qzuyeo9K5/XdSOq3zFW2xA4U+1C36Eh2N7fHWdOTQrWNZp1YuGB242gk9epwDXlzRmNpAGB29x0q3uWGdvLlOBwT/eB7VPLc2uHEUIUHoDT3qMaZJZ3k6yLGZmMYHFaUl0gGI8bj1xXNFuR2WpbJbq7vYbe0j8yadtqDOKaOOot77Y8dw3zMjAEVe1zxCt4z+V8hKjdjvXR3Xgy10nSIZri/tomO4zSSMfmYdFXjp/jXjczK0zBGZlHQ47Ucthj3NUXsTPGJAVQHnIqtNfmMt5XryarAO0aFlO0k7aq8qzbgT6rS2HizNJORyxYnA5rttL0swW8ZnK785IH6VzFiiiNJsLndgD0rroH+0RsfM+Yds10OTYenKbnUV0tkzlc9xFWMIwpu1/iZaEUPmELyR27Ukryxqqo4XPQVlxXiIrgnaxbBz1xUlzcwugVHHIznNdPB0IRk48sX1sctKOIc4Rm5SXS+xyV3O6vLGX3Dd0Pc1UUlQzMtOnYeeMHOM9Kv2kSXTAFTx1NcG6TqVnGPV6HoaqxpUozltyq5mKWJDbup71bkt5WCMADk9jmunj0uIoSQBWlBYxoPmRTnkd61qOSV5fFojHr5/h4J8t5Mo6dp5VRuVTnnNbiRbBjH61KijgYpzY+tdphcFSoQSil6nC4zH1cTNyk9H0Gxj2qZQQwpgK4xUqFdy461etbUzm7n194AAHhfTcD/lmf/QjXX965fwSAPDenYP/ACyz+prqa8ox3+81f8cvzPZ8uVsLRX/TuP5BRRRVMvBRSCloAKKKKACiiigAooooAK5fWv8Aj8h/3f6muorldaOb2Ieij+dAHSxfcX6VLUUP3F+lS0iAKKKKUAooooAKKKKACiiigAooooAKKKKACiiigAooooAKKKKACiiigAoopO9AC0UUY4oAKKKKACiiigAooooA+H9dBOt6lnHNzJ3z/EaoFcjJq1rDf8TjUD63Eh/8eNVQ2CK9Zwv8Gn/hX5Hi2YX+s1f8b/MRgoPy0DggZ5PWnZABz1o6kcVaKVyPGWPT2pOSeeop5GMj0poOCMdaOZih3204jPTHWmkksQTzSg9aVCXEIGQSOaYRlTmpSd3bnFNAwecGgVNIEBOPSlGC3I5pQeODQoO3OelIkDY7yyrEnpTMYII6daUsSfY0/wBOBxQht9hqg4OOKQDrTmJwPfrTT60tw7jhggfypCuBnFKTjPbimFicdxTmwSYgQ84p4AYcDgUL70pJwAuAO9N7gxigkbvwoIB6D9akU+1K5HXNFtBOYjIwB6+3akUc45pjNngDpSq+5yc4IprdmSKLabJcY/8ArU3AAJ2mpsj6n1FNzwQD+dOa1I1K+pEVyM96kVRg03OSBwTU3UcYz1oW4jfQj2kdRigoOvQetO6geuaViaeIQkHONxwOlLgjkVIMf1pwxuJzjjIosLzeRCAS2R1qQ5xnpSBsd8fSlOfXrS37IRgvz43c0rRjGAeKT5RQD3pwjGgDORSEbiDU4ycHA+tRkdOgFFtPML6iEccjmkxxnOafjBGOtOxmltcOYhwc8DNKxI7Ac07IHGaY5J6Ypuiv6Cjehyec00jJGetTKCR1BprA5A70jshb6goznmnqp5J6YpoGBigg8Dp706wg1j7UgJ6GnlWyDnOaQg5pLAmIw9fSm44pcZOSKkA6ccYpBb2ITjqevpRgk9KlOSeB+dR89x1pBbjgu0getNIzkZ608dwfzowB0FL5CX1GAY7ZpwGQOACOaQZHtmnFtuABmltuKxFwefekXBJznApe2RgUuRnPrSCAQNvFMYEjrgGnZzxQeD1pbAhm0dBzSNnpin4255zSrjrSWHXI9uP8KXHPSnBRjPvTx16/nSWEbExnPYVYs7Z725itoVLSStgYHQdyfpUQwc5J59u9exfD3QJImVpYT9quFzJkf6qLPf3Pb6Vj5nmEcNT0fvvZG1k+WzxlVae5HVnoPgvRoIreAxp+4tiQhIH7x8csfxr0JuFP0ojiSGNI41CoowAOwpz8ofpXmUpOTbe7PXIxUYpLZKyMtVAQuo5qQFVTPc9qRRkE9hTQUPU08bYYIw2T+lSSxh+PLVlNPDYGMgj1zSkqcjbikuxWkzIutG0+5BEtpESe+Olctd+CreR90EpRf7pzXf7Pl+9tNRhXJIByO9PjUa6jJU02eFavoBsZF80qVY8EVmPptq52EflW18WtTvNJuYZYLaSWExAs+0lVOT19O351wtp4wt3hjN9D5bOM5QEirEMTOHwzkvQq1MNTk9YRelrtHSf2VYFQRCPYetVH02BZwZEG3+EA/wA6hsfEug3SMy3aw7WxiU7Sfeulha2uSrRyRvxxhgc054mb/wCXkgjhKcV/DgvkZCW+WwxOw9AtR3ygWsseDt28ZrdMbgFgoA9KydRbFrcfLwF4qPnb3JeXseRywRTa1Eki5UJnFdhDbh4Q4ZEVTtANcqmX16PcoyYq7m2sxPZRo2cNLk4NMW/qD0Rj3GnSHhrZZFPdRkVlT6HbTceX5Z68cV6l4ksHtdG0eCyG2QsxJHDHvk1Drcf9m6Voxa3Ek0+4ynvgcimyStsOT2PGLnw5JGrFJRjsD1rnZNNuoc7Y2JHcGvZtWtHUaddxsiR3UbMYwckAHFZ62xQK3b0IzTLCqx5NG11BtVWcH+6elXlvpBHtkRXPc46V6otjDcRFzboc9MisC60O0ZipTy3I4weKTUVJHGR3du2AysvvWvDHBN8yyoQPU4qU+H5NpKFWHvWXNpt1CdvkOPdRmlUmugOCPYPBd4nhqyc28KteXU26NQoJZduMevXtV7VbXxddX+iX2ozslvPdoBAjbVXkdQOgIB9a6L4L6VstPtV9bg3IB8oyLlo1zjjPQ9a7fxqrNf6CoHy/bUPA9Dn1qNv/AIcmO/fAMWc/ex1x2P51NWff3VtavA1xNHHljt3dTwelQwavY3MwhinDMemBwaLXFLvAusY58vOfxqzXH67r9touo28c6MzTxnbjpwec1PpHiODUroW0cZDlS2c8cY/xpBDo1P75xgdBU3FedeIvEt3puqtZwJBt8pWDSE5ySegzWx4b1WbU3lMjRlFHy7Ov40oXPP8Ax5olnqXiXTQ0IWecqjy8lioz0HTHPP0rI8SfDWOK0urq1YM8UTOqA4Jx+ldl4gK/8JtowHXac/XBrsPE+Bomok9Ps7+/anqVvLuR8qPkbw/4ehlUXl6vmTM3CtwB7n1NehIoiXCqqKOg9a5/w+qukAbI2jcPc13MuhQazpt/H0ZYQyse207uODjpilVg8jNjtZnt2usfukYAkNzk1t6joT3Hh+3ngxFJuZ5HJzlRx+Fc18OGkl8F3gkBUrdheeuAB/ntXqt1hPDEZPdcD/vqmp8yvcLa2tc80liNpDBEz5O0sSfrVJzvA2ls+gFamqTW0SwvK6qQnc89a4G71m5upTDYJgdN+OaeJyrU6p7mG1UmWZU4ydxwa5C/8TgyrHaKeTjcVq5pvhLVdVbzbnKAHrOSMj2ArrtO0bSNHJMcS3c2c7nAYqfbjio5SsPUTz1dA1rxHdC5vXJyc7p8hQAMYArptO8J6Hp0wmux9tkXgI2DGD3+XofxzXVyXM85If5ExgDFRRwjJJHX+Kma9BWTvPKw2QxrDDjgKKppCVbdgk9y1aESCM7QST61I0e5QF5qVU2NckVTGQAwbP07UFS3auhsNGvLpB5cGB/eY4rsbXw1Z2y77lwxHXJwtSpxhvuR8spbHmtvYT3TCOGF3J7gcD8a6+y8IM+PtcgUAfdQ5rXvfEem2CiOxjWeTH3YhgAfWuK1bxHqt5BJtxbw7TnZ1/PrSuvK/u6CKjHrqzv2bRtAgJJiDJ2yGcmuP1HxrdXDPBp9ssfy/fl6jPpXjtzrpM37uMtK3BZ+Sa7f4cWf9sahd/b13xRp8q4wMk4qL2cndsepx+FfI891LXria5eG7mlmZWwHYliCPQZwK9H+Esks2uXjMCFFvkMxyWG4dfSuI1vw5Lb6rLKm1lkkZkAP3RnvmvUPhhY/Zb2di2WaDBA/3hTXT5UmLGTvZrX9D2kiobn5beY/7DdfpU/Q1VvMi1uMdfLbH5UwlPHvgptNhqbhcFrgZJ79a9qx3rxH4HKy6XqBbHNwMYxjp7V7f0FAAaM0ZGaTnrQAppozn2pfrVaO5hk3bZEwDjO4c0AWsCql4kTwv53+rAyTVoYxnPFeYfEfW57SzaxtF3SSrh8DJApUhGeVeMtbt4dVeKwUkRkBjjAyR0rRl8V3Gk2EIs7SN5Zl+Z2ONv5V43cz3Us7xyxuGOOcfrXRx3Kx2qrKQfL5z1pZ1LKxBGLex0Yu4543dxm4mOSccDFc9q9x5bGXbtxxnPWtQNE1v9o85QuMqh4rlL/VbCGdBLE04x6520zmuLysqXQNxbrLIxdi3CgdK5+KwDz7VXk85xXotyDdWkT2MCGFlOfUH3rnMXVtBKQAGHUqOtNbYNtPYSLSpmt91sAQDl8nBrN1ewvooP3zlsj5BVnT9SuIzsT2D89qdqfiBA5A2yYOMMOPwpF2sSJnnUism1WXG39asQKsgfPXtim3s32uVnKkZ7UyOQRbcfnSyG318jYlk+z2W0PiVj0Fc5JIxwQx5OM1clkeQHZyO9VwhMWNhOKUduMRircncabPIxYjjFbujWVlMZJL6YxLGuVUDJc+lZt9FFFcvHEwKDoRzxQCvYgRjjYxDCvbfhhoNtDpEmuR3CtdOrRliQFgAPPUfeI7+hrxi2tJZIzKsLlV4yBnH1rZs9d1DTtKm0iOXFtO2WGzDe4z6GnLf0HX0fobvjdNRvr0tJd74IgGTDfL9cZxmuPe2jSFZjKGY9Vps088/wDrJW2joM8VWc7xjnFD1ZHqOe4V2XAKqB0BqCZsD3NOXaCNy5p5KnLKuB6EdaEOexZsZoILNXABl38j1FWJbqFI98blZGPTNZLs0jhmCggYGOKj6Dd1B6YHSrCxE1HlTsipLDQlJza1fcsCZlByTkfrTFm3LsZiCp45qBmy2RySKbkZX5SPwqNN9GTuK7IkJCZxyx6E1sWN7HBGiAfNjk4rJx8oyMemaI4iXG8kfjwKkoV5U580dyGvRjVg4y+F7nX2kk0vzO3Wuhs8lAGPSuZhdLKNfMYc9DniuhsZxKo24K9iK9DwFbmjHml7zV2rnmeZ0eWUuWPup2TsXuN2QaO/rSZ4yKcBzWxzfcYVgQ89gBUiD94MiowpJ5AqdMKQSc5obB33PsPwWNvhzTRnP7kV1Fc94U/5AOn9P9StdDXk2Md8RVf9+X5ntOAVsNRX9yP5BRRSZqqXRaKKKACkNLSGgBaKKKACiiigArldaGL2I56qP5muqrjtdfZfx/K7fKPuj3NIwOsh+4v0qWqdtLvVR5cij1YCrlKK01uFFFFAgUUUUAFFFFABRRRQAUUUUAFFFFABRRRQAUUUCgAooooAKKKKACiiigAooooAKKKKACiiigApD0NLTZDhGPoDQB8MagQ+q3/b/SJP/QjTCAOBis7zTPql8+cAzucf8CNaJG7pXrWFmpUYNdl+R4tmUHDE1E/5mxu0ZNIcdutSe2KjOepJPvVndFBPUZjtk5o28HBOacpwThcmnLn8TSDmyJR83JzS98YqUAA5bj2oO080ut22xG+g0nnFCrjPNO2kAAUuD1/Sl3X4jfyFK4APB+lNO4A088qMDBFN57nk+tHQQZg4NOUY6fzpei80oUMOOKLMViMrYyR+RqNQcVKNwIBzj+dKQACMZ59KXUROwxgPU0bflIzweadwcc/Sjo3r70BciIzjJp5UYpdoPvS4PTpQFxFIGR0+tNkxjHWnBcDJFDHBzikYdSrLJlTt47CoocqxIwc1JKvBOOc8mi23YJI71XndtF+nZQfexbC7eentSE/KeKcrDHHBo68dqsXRR6kYxnPenDn60fxYwAadt55pH1BiDKsOOKkOOmaQnI5pBg9RT0RvURgMjgCjp2pTgnOKbt25B5oV2PWwp5IxTj1P0pAxztIxSscdO3FPQ2/QFUbvSjHXDUu7PzHr0ppBA4HNF7biasUEkU0gcZp5JIBpm48A/SnXBDu+M00lugxSEcA+/and+nNDa7AIF980hHOAefenknvTBzz370l/IVMcGxwOKjzznrinMVHFB6g+1KvQNB2flJPc4xSMeMdacrLjmmdTz0oaEEzkUoxg5pcUKBktSNXHC4BwMUvTqaTnrjmgnIA6GgQTbg57UEBs85p6n5f64pCBnj8Tim369BCNsFvakIw2D+FOONwOBx0pxznPvS2HXImGD70o4PQEU84GTjil9OOKLBcaE2nJxnrTdvrxzT8qSO+aUp1IoasHMMChTjvRgg9sU4deaQgZ96GrBfUCoI44JpmCo5pyjIIFKR0FILcD8tAOM5/SlBG8A8itC0spbu4jgjjLGQ8+w9TUVSrCnFym7JElGjOtNQgryZp+FdIbU7sXEin7NDIFUdPMkPQZ9OtfVOhaWul2wU8zvgyNnPPp9BXN+C9GS2tIpntwgjBWHJyW9Xx2zjiu/HNeYZljXiarfQ9fyrARwdBR3k9WwHFMkOI2IOOKkxzmmSAMrD2rLNYox52qCBz+tOZVXPrTY8Erg/hUpYAk4708bYjXHcDGc0SEZycAU84yD1NJIvqv4+lKgHMQ2GBpv3SeBj2qRV7j7uKRjjkL+JpoI8w+I166QJp6gbLxCrsDyAOeK8C0bw7FfancQXV0nkRL8giYZByODXsnxdu47JbS5fJYKyxgDqx6Vy+h6a1nbFZI9s8p8ybeMNk/5FI7jtDnJ/AFvMD9luuQM/Ma5e/8F61YzxTWkjLIoJDRNz9M8V7EE8skL8n41P5s6r8svfv2pBp41F4n8Tac32e423Hkff8AOj5x7kEfnWwPG8E0ZjurAxbxjejZH1x2r1J2RlxPbRzHocgGsifRNEuSSbQQFgQdg2gf4UXaHWPKY7i3l1uGdXUR+Vjn1r0TSpImt4lRgxEnI/CqEngazlBW2mcck5Y8gVjXfhTXrIE2Uz7SeiP14p/OlqyOUbo9Q8SyLnRIicO4OFI9O9TeIgGTQw2A4DHkHHQV5Rc+JfEKS2seo20c/wBjyEPlbSRjHUcdh0rYuvHtlfLYi5t57ZrfORtzn6U7mT9GN5X8zf8AF/7ptJUoObc8joDu54rmnAYhSRx/dNaniHWdK1N9LNneJLst/mXoVOehz0NUhEpAkjIO7pzSvRv1FZmrNPNqEFtCGG91UAcdTXQws+o+L38PPBA1vE3+t24YAJkn3NTeFYQ/iW2LknaQQAOM4rT8PSIvxJ1KIAjBbGQeTt5/rSNdPn9wsX95xdpPay6lc2UAJaORkDDkHBI5/Kranz5VRzjuOOmKl8EQQ3OqeI7tovmthJtGc85OTT7RBguWHETt+IU0l7g+7PYPAQUyTMHDExLwO1WPGThdV0KMgYa7VieOoPHX61Q+GLb7V3aLy22DOR1rS8WRh9c0Fifu3GcetMJEL8RJPK0uKUKC6TAjI+tcl4XmuZdUti+0AnsM8V1/xDjMmlxqoyfNH9apeFtFuI2t7tgFTrz1I/pU8EuS7foQTlLnSW25wfxquDBqOmEZBELnI+tVfhJeSXmvS+Y+QsB2/mKg+Pknl3FhhCSYj8wH3fm9e1Z3wNZpfEFySCdtrnOenIFQW0J+p3Hj23WXxFFkZHkj8K7LwFbLBbzlUC/MBkd6yfEFtHd+KII2PGwbtvX8a9B06yisVdIt2GOTk5qduKppLcrxX71vyOI10bvGOjnJyobt2wf/AK9dV4jBGiajtUEm3cHv2Oa5bW97eMtIAUsArHjJwMc10/iUiPRb9sZxC3B+lQ32J2j508OKEtYk2g4yM16foTbINQiJGRbknHOOK8r0e5gtbMTTShQc4B6mpDr+qzJJaaTH5azqVd2TLY9vTqac2rbjVqbng+Wy0nwnepe3KxO1z5ioxwzHAHC9e1UtW8d3stta6NpdocNw8zqScZzxg8Umn+EmaMSajL90cc5P4109vFYWRBs7RDIOsmKY5WVhxxdr4PvtRkEuqXDIgbJG/t7eldpa2mlaWuLS2EsnTc4yal3TSN+8kJz2FKAEICqMDk96SzkxNI3sNka5uDkyEIR0BxRHb7DkAepNWMM33j8vYVdt7K6uDiJCf5VLGmnqNcjGCqr4I7/nU8du8r7UjZj6Cu3svDRO17uTtnav9a1Jb3StHfy8DzOhCDJH1p3NGPqIoyluc1p/hy4lJM48se55rsrHRrOz2ssW+QfxvyataZeLf2/nKuASRitGo5TbHqCQxUCjAAA9q5DxtY3F9pTRW2/zVYMAnU+1diWC8k4qpLPHvVQck+lMQ+x8sS3mqrcS2iw+WsZ28D+te0+DNHj/AOEf/wBLAkmcsSznOPSuV1GTTI9Vu/N88StcYBxwzH+Ef5716lou19IXYu3Kt8vcHmn80Wk4jeS123e54SdL8PaddS/bJZL2cOSI4x8vPQH1r0zwNfG6u72BLO3t4YlXaIUxu+p79/zrytdPZb64KYZhIfnJ969D8DI9kb6eSCZ2lUEbFyGAqxV+Fa7Igpv3n7tr/wBbmD4oXF5Ax6NGWO05711ngJQZ55e5jA/UVzuvmTUbwMltJCBGFAkGM10/gOFoHmV1IbZ1Pfmo5yuhYxtK56SBx1qpqRxY3RHURP8AyNXOgqjqhxp92cA/uX4P+6agLB5H8D+dEvDuJ/0nGP7vyjj+v417Uc9q8f8AgpHs8OS85zcN/IV7AeooAKCaXFN9cUAef+P9duNEtYniysbnbJIvVfTFeHeGdblF5MTeSlAePMbORnP0FfRni+3hn0S886JJFSMttYZBI5FfGpeVLhGaQIpwSoG3P4ChjHpc+v8Aw/rMd8s0UZ3eVt+YkENkZ4+leT+JdQM+pXU0sgMcZ2jHQVxS+KLm2gjgh3xgd04NUru4e4RzJKFLJyD70RnbVobNXRqRSW1wZGLoGGRtOK4PU5IobpSJAzZ6DkU+OzkhYyTXBWNepB6/Sufia5mld4raSZVOQVUkge+KWTUtQgmtDVbz9UuEt4m+dvlUdO1X18L3MU8SXI8sv03Hp65r0jwZ4VmubrT9R+zvEgIds8Adea2/ijAyIk0QIMK9ewHFJydxzZkahZ2Gj6Y8VpPHOske4NkH24rw2+1yZ5JIeBHyDtFQHVpYTIkoYKSQMds1QubXzYlkAIY8k+tDGaMbcaikFuEgbDScs3esPzDJnfip2h8tDuII9u1OSJNrN3HSmj7F2GyLIrtxu756UyaKEOwEgx7VOZA1qMvz2GKowIiBncjOaQY7r0Cwv4beXBhEhz/EOK0Bc8u7xoqsflAHSsWZVaTMfA9qiYybdpNOuKuxalkRmYoT14xVvSrdbu5WNuuCTmsxUZmARcnPOK0bdZ7NvOxtcccjikuK0a4lns9OnSGYqsj4dfp0rmi29lLsWc1bW9mMTQqVKOeSRyKy5JSucLyOM0o71Jg25zk4Ht2peOTnjAqsPmGQeDUsQ81fnbkGgZoS4UnOeaN+4BSMY70oQg8tTSVQN3x1BoHdDVtLFZLc3BOdh5X1FLq0tq5EdrAUA6n1NYiTTKWjSQhfQdDT4rhwrqzbvTI6VbjVpqm48vvPr2KUqdV1Ofn93pEcpRXUuuY161dub2xGPKgJJ45rIZ3Kk47c07eAo+XB7E0yFTkTVk79X0JalP2ltWku3UfK+/IUY57U52J+UngelQnaMYPI6irFtFJO/wAkbE55wO1Qp3ZI1oW7Oya/fAdgi/3jXc6faC2QL2HTNRaNaG3txvHzHPWtrHJ9K7zKcB7OCqTXvvz6HnGd5p7abpU2uRP72R4ww6YqQY/GouQemadjJGa6Dm3OZ5W7D1bPFSRgsw6ZpsS/MSgOO1XREIlaZxhRULrJXuyeOGnLRK9z7D8MjZoenj/pgn8q3awfC8izaFpzpnabdOo9q3q8vxD5qs2usn+Z7LhY8tGmn0il+AUUUVAWAooNFABRRRQAUUUUAAooooAK5DWRnUI/oK6+uR1cf8TBD7ChgdRD9xfpU1RRfcX6VLSLYAooopQCiiigAooooAKKKKAAUUUUAFFFFABRRRQAUUUUAFFFFABRRRQAYooooAKKKKACiiigAooooAKZKMxuPY0+orhtkMjHspP6UAfBU1oovLpskZlY8cd6twrtG3eSfU1kzarEtzchkOfMbgc9zRDqPncoh+teoUMRh4xhGMlsjyDGYbFVKlRyi7czd2bIJpSCOoJFALFFLAA1LnjJ7itOL5lcxJrldiMAbucUgQgk9KkxjHH40xh23fWlsFxhTpzxSYYnC1IR7UgUEen403bqLtuBByRjimkZBwaeTRuxxg06/qIugikEfe596GAz8x4P6UoAbnsKCuR6064nUQKOmc0pAUkdqWOMgjIJqVl4wP5UiC9tCLJHHYUjZbOTz6U8r2ANLsz25ot1/US/kRAZNOxgZzzQRgEjrSJ6HrTrC3EAJ75pc8N1pcleBQw2jI70CMZ15obHfj0p2R0AP0NRsBu3HPPSo5MelqQvEWyq/XnpWfDd+XIY5m284HFX5kaaNxGee3NcXJNKZX38hDz6VzOaY2eHnFx6nYZNgYYmnPnOyS5iHO/P4VcQ5Acc1ztjcR3DiMxhVYcbT3roo1CpgHp61r4DF/WYc2hh5lglhp8nUTkgn16UoGeM5NTKu7IpjgqPTFaKMi4mDnGads6+uOKFBwM005HSnbg3roGPf8qU46CgBsUp4ByMUm4DMcAnGSaXGO9PC7gTk8dMUbcjDcYHUU7YRsjA+bG4VIo68fiaRBkjaMj9ae57d6cmEn2IwM8cgUKo6Y6Ujbsd6fnGO1Kg1GqTnpScg4pwHPtTTxg45ptrdRB3XGcVHjBO3tUoOR05pCvIJHSnXBEQHGetBG3GOan5CimkH0Gaah19SHngYFSKCc5A+lLjGOaUEEE5NF9Qb0GY65600KD940vsMY9aGwo7YpU1cUCMZpccY5p2QwB6j1pC3JOMD3pHLsIA3bB3pOTjGcd6cGxx29qbuC8DtQmJbfQQDnkfnQ/C89QegqQHPpRtz3pLhfuMbBAoIIwAOKVsAnHTtSLyRTkwTEA+YHpjsaeO/vSkc03+LgUt1369wuJz0A69aVlxzxS4wR604885FDYXI9hHc/hSYyeM1IQQepximyMI0Zz0UVFUmoRlJ6JK7H04ynJRSu3ogt4pbu7htLfBllfb1xgdSa9ustDhtIBHBKRL5YVpSec9z0rlPBGj/YFOo3cYa8mHyhv+Wa+n1Ndk1wqggZHHrXmeZ5pLFTaWkFt5+Z6zk+UQwdKMpK9Vr3n28jUgvdctg3k38cyqAqRvGMYAx161pp4l1tcJLpsDDoXjk/XFcPNfGND8xABrJXVLi8nS0hZhudQ7KccZrFudBsfScDb4YnyfmUHn6U+TJRvXFJCNsMa+igfpTpCAjfSgUzYkzg9cc4qUglSA55pIwFUEU5sMAentT2xgg549OKRmYvs3AUu4LwBmmYLsXxgg96A2Jmyq7SRn2phJCgH9aeOuGAJHbNODEnBHFAHg/wAXFLatoaBN4EgY/QMK6jxRaxKyahboDHMBv29M4/wxWJ8UTt1bTBwSQO3T5q3dLkP2EQXMTfZbh9gfB+Vu1CS3Yj7HLJHu+bORVhYkIZcEmn3Vp9hvmtpiwGTtOMZFWo48Idhz6VPJQtpuRJz5mmtCosShARtz7mncKuWGfQVJ5Xy7ucegNO8skAcg0xQT3Y9ya9SBkBHyNg4zgVXUTIQVlbHuM1olPvAjtjPrTBE2cMSF9BUbhYdGVyJYwdzTwpKhGMYzWfcaPpV0mTZpHn+6MH9OlbGABgNgdKcqs3yg9e9M5X0HNnEz+B7WbMls7A9lzisi58LavZEfZp2ZfrmvS2iIIwPbirHzqoAJyKR3FaPIbS/1rRdUgvZbN3jjYeYqcb1xzg4rQ8M+JrO18Y3epXymzgu9+N+TsPBGcetej7d3MkSuM9Dziqt1Y6XP8s1miF+f/r0X1u9wSsct4FlhW48Uuk8T+ckskZDDBBJx1qjabo4n6L+4c5xnnaa07nwVpU8zzQNLFKx+Yxykcen0qvceGNQtxttrncm3btY9Rinp2GtXPUvhlIXtH4wojTAPrjk1e8Vvs17QQpw3nenY8V5z4e17XvDiyQXGlwzw9Q8bYJAqlq/xCjudb065vtLubeztGMjHZlg3YfyprfUW9ke0eL7SS9gtoIs7mmHHtg5robKIwW0MLfeVQD9a4m/1mw1y0tLjTLtJfmD8HDLx3Hb/AOsa19Gab7RiSV2BHRjUiV4jW7NeZ538UfC+oeK9Us7SxlgiCQbpXmzgDcew61ofDjwFJ4UvZ7yW+Sd5oPKKKmAOQeD+Hp3rqfECltTjwQp8oDPrya1tDgMe9iD8w70nLpe4vUz2Fv8A2/NLcOVaNFEQK8dOTXR2l1DcB3jfKr1JBArlL+F5NVlGdxKjArE8V6brx06RLC6itrZuJl/iYHj73YflS2TW/TQRO1zmPE3i/TrbxRaXtlN9o8mMxSBF4PXv+lY2ueLNe8UmXTNIhNlbMpSaR1+cg8EZ7cenPPap9I8KaVYhGuD5rpyUyPm+tda0yRxNDaQJbxjuFAqJtXY+xw2neEILNEkvpd2ABtZs546V0aS21qBHZQquD97HNSpBI4/ebm9CTUwiUYBQZ9aWzYl0iph5STI5bPbpU/lqOpq9DBJIV2RljnoBXRWWgTzEtP8Au17DvUsYRW7I5SfQ5FULfKBgewrbs9IuLpV2wkL/AHm4zXb2Oj2tryE8x/7z807XLmewsHntIldkwSp9PajntsOUW9zKttCtLcFrlwx9CeKtXGrWdnGUg2kr0C8CvJ7nxTLetslLxl87VK4yAa6G60W+vtIsp7dSs0uGdD1APTn/APVUe7F9ELqGuXN0fJNwqhztCRr69q5XxOdQ0aSNY4sed3PPNdjofh+G0vbeW9vI/tAbKRhuWb0pnxNC7bdjnhTkgVKoLmir3uRznaEpPSyLfgW9li0q3tmIkuHd2Y56DNeiIrlR5hy3tXknwqK3Md1c9dp2L6j1r1K7v7SzXNxcJGM4wTz+VFaChLlXT8yLCV3XpKo/tGJrmq2sHmWcpYHYC2O4NeTarrs2+I2ryrEhyMNy3NbfjHWTNb3Fzp2nXBuEjKLcOoVQD1Iz1rkW0G7Mdrcyo63xQO6/3Qe3t3qvK9tNPM1IKFmnY5C417ULnW4WiVprmebmIoAMZyQPf3r6C0ePWn051hs4LRpWP+tJGB9MVyfgvwx9j1OO9uo2d1QtGT0Uk+v0/nXtqqAAAMAdqSEbLXVldtPY4rSfCFjZgm5/0lzyd3Cg5yeP8a7KKKOJQkcaog6KowKl4zilI4qRyb6gZ95YW93/AKyMFh0bHNYX9hSxs3lTABjnI4IrqjmnLTWgGxJ5caJknaoGT3rP1vjSr8/9O8n/AKCa0+lZWv8AOjah/wBe0n/oJpQPOfgx/wAi2/8A18N/IV63XkvwZGPDT/8AXw/8hXrRPagAxR/Og0nTrQBDdQxXEEkMyho3XDA18beKPDw0/W54rY5iRwyAc9R0/Ovs5xlSPUV4br1rbwazvb5i/JHUZqWnHmuiOo7I8PnjvobmKMwEeYRkAZzVxdKurmKSVkw5PC+wNeiKYkvGnWIO4OQXHT6UrOGdiNuW6jHSpFQvuV/a+R5/BpN1PGElQ+UoJwepr0fwbo1rbQM0seAyYYep6VSB8vI9+MCr1rdTQfdbj+dLGjbcd7VnT3niAafGtvaKEWPjGM1leJLt7wjylDrcQdBg8gf/AFjXPXjF45JDwxGa63w3YLqlnaTnnygVIpJU4xWiBTcrpnztb2EeoXV1byxZbOVYcYI681kak8turWgjwY+M9a+rpfAtiL+S4t08nzFwVU8Z9R6Vweu/Dq5S2u7lLjzXUFlTbkt/n+lVmncnsrHy3JFKzDLHr271o6Ulol7bjUGY22/97t64qS9gltpGS5jeB0OCrDBrGkYoSSee1FiJOz+Z6HrsOgsk406Qs/mYU9QB1yPauM1FFi/drngAE461VguGhdXjXnv3olaaed2fjPvxSNpC26dSopC5OKaeSQT06VaMWCQevtUnlhYmXHzetImSWsOsrhYGYvgk96uX2+4O3epXAPynNZtn9nSVTcISuedprQzGszPbDao6ZpyegzVlRoY42UHII5IqK4SIKzoQM8AVpxmKdj5hbex64qlcojTusYyo/nTEyRRZTSPIAIwfWpQAqgDPP61Mu5EO4Lz0xTCBIY1Zufai9xtncZJlTu7Y5qB1WQMejAcVotAoIJYFfQGpEjgkTYseZj8qgGnxTegSdkZKyQ+VtWNjJjkntTYnTZscDK8g1ZeFo3dCNsinGKrW9q0koXv1NL5DbLoRu27lQMemKv2ttNePHHDGWY9fQfWqTKY5Sn93rXW+FZBHPISBgg9TinwSlNJuyvqMnJxhJpXaTZZj0FQoRgCf72a6C3sUjIG0cdOOtaEkljEgkku0BbnGeapPr+l2/wDq90rgdq7Gm8Fhfejb9bnBVI5ji5OMrqN+n+SJ1T+ELVhbZ3yeFx0rirnxRM8mLeIIp9qyZtX1K4OTK4B4G35aKud046Rux1Lh2pL+I0j0aU28BzLcRp9TWXJq+lxAnzGkPbA6154RPI371yc9yaDGAuGbjvWXUzutL4dEbFHh+hC3P7x3X/CTRKP9Hhyf9rtWde65f3MTIJAg6nao6VzkWF3N1GOKVZn2naONprLqYyrUveTNulgqNP4YI/Q3wFIz+FNHZ2LMbVOScnpXXVyfgRFTwrowVtw+yRnOO+0ZH4dK6yqRoJJKyCiiigUKBzRRQAUUUUAFFFFABQKKKACuP1g/8TKMewrsK5LVj/xMY/oKAOni+6vHapqjj+6v0qSkQBRRRSgFFFFABRRRQAUUUUAFFFFABRRRQAUUUUAFFFFABR9aKKACiiigAooooAKKKKACiiigAooooAT2qtfBTaThgSvltnHpirVZ+rSeVp15Jt3bYHbHrhTQB+e62EEs0pim2/MflP1rat7Ly8gsp/3etcSL2OUNKNyl8kAdBVqznvjnyXc54OO1dNhcbQg1+7bl5O/5nH47A4mo3+9Sjfqjt5J4osK0oJ9BVtcFQwJweelYVvpgBSSZtzDkjPet0EBcdf6V2WGqzqR5nDlXRdTg8ZSp05KMZ8z+0+grHJJIpBy/I4pQBnjNMZiSKt9igvIGJxk8e1OXBXPcUhG0g8UgHJ4+tOC9xTwQDxmlB4Pp60Ec+tOUd/0pEg9BgB45qZFLc5AFAIIHr2p3PG7nNL1f5CMQLnJyQKUtjHQnpmjIBwwJHbFKFxigRegxgSM49qUgBDg80EZJweBQwOaVr1Gv0GbccGkVRk5qQc55NS4Xbk80q13BysVmQgmgtyARwKl6rxxTSnek77hfoxm3K1WYZwKvuoAwp7VRYBgSWwccVHUdovyJqWslqtzPupXtSs2wmPO0iuYO2W7lxGQjHOD2rV1HUZ3T7ENhHXeKz4FaYs2fudfevNs1xTrVrdF0PWMmwio4dO3vPdj7eGS0LSrGH2c+1alvrCzhgiEMMdaq3V4sfkBosREfMc9avW4srifdBGEjC5696uZbXqUpKFOorSeqKWb0KVSPPUpybit0bqOzRxluGIpx+Y5yT+FNjKyKNrZA71MPunB6eneu/i3yrqeYyspPS2uxGBk8/hSjjhTzT8cjrTfl3Y5FSEY05BoJ9akKqe+TQq7+OmPWgVMiyQQKcc4yTk0Y+c859xTv4valv+IMahC8jtQTntSrwOnNOIXaMk0rdkHmNbgY7H3oGM4J4pShzjp7mm8568UXBbCk9cimtgDBHFSEEdvzozjPbiktcbexDnHIJHtSk5IwOKcygnNOwOOaS47QQEk4wMd6bnB7mlKnOe1KeTgfjRcCLJ7jPrTlfPGPpSkAAk4ApG+f51PyjqKbOagrt2RJTg6klGKu2MkIDLjgd6RihX73B6GpZIfN8tc43DqelOaKNJEjkHHZgOKy6maUF9o2YZNiWleNivEyn5N2SPShnBbbnJqWW28iZWj+ZTwackO5wzEKB2FOp46Lpc99ERVMtqwrxptNcz0YkgO35eSeOtV4/N3qsgO49B7VswvFKpj43pyGqszkMJiAdo4x3rDqZ9D7KZ0NLhqSdpNX7mesx8wrtx65HSnCVGHBzT4pRcyFmXajHaDip0tVWJ3HQZx71o4bOITi2+hmYrI6lOaUVe5Ax57808gAYzUTgoEcggH1qYbW5B5HWtfD4qFZJxZiYnC1KEuWasNbOwc80itxj25p2Mk5pBywGKtNsq9BBx0PNOOeeOPpSqAMmjk9jz2prl+Yl9RxKgfMcDufStvwvoz6verd3A/0GBsqmBiR+2Qe3/1qx4bVr+9g09Nx81v3hUZ2L3Jr1+OCK1gjt7ZAkUY4x3+tcTxBmWvsISf9635Hf8M5Vr9Ymv8ADf8AMmkkUsoxtbHas+8wDkkqB1qKe4CknI3dwKxby5GGwTk9Aa4tnfplW9uGdtiMTn0qXT8wz20a4xJMisc+prMlMsVsZihBJxk07Q2kl1KzZwBtuo1x9WH+FOSEufXycKo9qZNwjfSpBwKjk+62KBxWBJIHqKRfv/LyOnNKCD9fSl5GWGKcNEwpbjginu20FuvtSLtYhieadIM46YoEGrgqCR70KPck9qkGAQBilyNx+lIKeH/E8s2uaUv8Kr+pavQtAhSfRTEV6sfTg+ted/E1i3iHSUHA2gnn/aNemeFRjTtpxgMenenbIa9WeI/Ey8urKW2DNiROA6sfnHPWqd5r93p3hT+0lKSyo6r8w7EgVp/G8t9rsQF42Ek964nxG4T4e85+aaMD88/0p9rxuNvZ2NHRfHMl222e3jQlsDbmvQ7nUYbJIPOlIcx7s9Sc1866BayzXsDkBUWVTycdx0r0Xx8ZDqcZQn/Vhce2T/jTIpjpNaHo9neR32di7lA5IGOat5UKQWIzwaxfBo/4l8Xy9FOeOtbUm5S7N/D14qzBPqvQhlJbojVEOFbp61N0IXnHQAV5jqXime21VrW1AkAlRHDL0yQOK7+fVtOt7traW7RZ0Xcy1E6ivqh6jdXTNcJ8rFcgj1qFlB5JwQeRRpt/b3rSRRSFioyT2q4zQRSKm/5iOhoi4vcVqXcojofXPegJvC5IP161aYbxgr9TnrUscIwQTgj07UjgtAU3qZ5Gzkx5+lSqxHzDcpxwDVv7OByCT7VKIlAxtPSo3CxImyrJM5hbein0Nc7qLWaYWS1R9x6YrpbhR5ZHNcddxTi/j5DR56elIoMLm74Xs7aCWeSO2WJpGBIHFexW0EcaIyooJXqK8s05xBIm9T5buMHtXrSMuAqkdPWny91WGxd2cxeoZNZjGzICA5NdTtAHAxXMG5X/AISKSF3CiO2DjJAHJxXRxypLnY4bHpTZdBy6mFbgtq0uedo4zVnxEpfSrmMIzb02nb1Ge9Zlnf2o1a+jkn2yREDaQemOtdPFKk6nady9KGC0PCdHj/eyxBiQh6tkn9a6Ex5IUAE9zXXtoK/bJJYzsjbBA9DV4adZ267pmBx3Y8U9cu/UTXocRBY3EzBUjJ9+wrpbfQUVVa7kHHZTxmpLnXbaAssCgqBkv0FcJe+I2u2hWG48/wA19gVDhc0Oo76aDYw07neXmq6dpKssce91wDsAP5munhbzIkfGNyg4ryXXdIu47pYR81u65dgcADvXpGnzefCnlH92qgbsdaY07X/EemrtdTW7YqvOY/LdXYY2nOazdTvmsY/N6qPvcV5vq3jISROoiBB4yvYVG5RW7JYU5T2VzHv9IiilHzo/mYKEDjBr0DXXlsNAs0tZmjYBF3KeTxXldrey3FzbyyZck7MJyPpivXZba71SzitxCsCKB80g9PanU5qX3kc42W+rOI0iFVvrWa5flH3FmJJz9a1vF7rq8qQWSPOyKQ21TgV1Vh4ct7dhJM7TPjp0XPriulSNIxhEUAegp/P710R+zvFxezPKvC/hXVtNtGh+2rapI25go3P9PQfnXeadolnZBW2tPKM/vZjubnrW5RSSk5O7Fp0o04qMdkc9d2Alu/MkG6DZtZO31rMuLASMrfMpwFUD+IV091eW9q8aTSpG0hwgY4yahMM07h96qnUdyKatCQtxIkca5wqgdD2pEuYncxxtvYDJA7VGUiQfvZM/7xqu9/BHxGpbH9wcUCGkjFhyNp9KeKzRfQRxeZLIqk87Seazjr9s2PLy2e/YUjaW7FRvsecUvSsNNZhZsMpUetaUV3bSsESdCx6AGhO4F7tWP4hJXRdRIJBFrLgj/dNbFYXigldB1MgZ/wBFkHXH8JpyV2Izifg6qr4ThYcF5pCfrnH9K9T715l8Il2+E7f/AK6Sf+hGvSz1ApASsKTXHanrr2+tW9gmwR7d0pPXnoP8+tdaTgE+leB6wzLr10285D5/TpUkIuTdhs5JI9d17UxZ6XJOjDey4Tnua8TjnMs/muzSPjq1bz3st/GlvIxI7fTFc9cIIrhl4/rVqnT5b36lSrPm2GynL5GASO1RtleSASauWVnJe3CRIOCD8wH607ULV7KUxvgjuc5qTmS0G2ZWAVx8qt+dI2QpUpjHep7SQDOMHj0pskTb1V8hTzSXAmW08+xmm4CohPJra+GN5iW4tDJgOAyhumfSubvrl4bKaFOV281heHdSFlqUTo4UD73eoqkbr0J4P3lfY+o8AdxVW8CmFgPSovtcUkCTqxKuARx/Oq95Oka5JABFVkSs+VfGOjQ3Gp3DSEnJ3YA714zqNoEZ+TkHAr3bxo8sV7dZ4Zvu464rxG8ZjvZjk5xTWNvqVLOADGeabIGEjMowKYJXjJ2krSCZn6jODUTHbCsSzYL8j9aqyM44Ldam8qRiSoJHtS+W5wW4ApUF7aCW1s8xVARuPIyavSr9m2rIQQDyB3FUoriSJmKrkjtVuO2u51aXyiV67ielDQXHT3MId5IlKg4AX0rO8/DOAee2anlhxIcjJ+tVnTZJ3OD0pGx6G7jsAY++KbsYsTu6Cp9gkmUfdWnTRKpO1uDxTkhjepAhb5Sex6V2cUVtZQQ3yOgnCkiPr7DNcVt5Ea5I69ankWTaCdxAGDmpaU1B3av5DakHKNr2C9v5tQuy8m1X/wBkYqGJpkfeGx3xTUG192KXdtYkE9aY5NtthayS7EnmGXcCBk9yKeglB3K209OKqs7k4xgVMhdiBuz7U5iW7D3iU5MshOOhJpivCHA+ckcdKe8TMOQetTpasMlUzik5gtqVI3Qu21SvfmrG5ycjqKvR2e7qME1ZFqoPNHMPcVcyYyWYKevvUvlMx+VOPetkQxjB2AEd6f8AIBlmHHFIBnw2bEElcCrYs1WJ95I4PSpDcRImA+agn1FFhfapJI70WFR+gvhKIQeHdJjBzttIucY/hFdDmsLwud3h/Sm9bOE/+OCt2geAooooAKKKKACiiigAoFFFABRRRQAVyWrD/iYp9BXW1yGqf8hNfwoEZ1cf3F+lSUyP7o+lPoQoUUUUAFFFFABRRRQAUUUUAFFFFABRRRQAUUUUAFFFFABRRRQAUUUUAFFFFABRRRQAUUUUAFFFFABWP4hGdF1IetrL/wCgGtisnX3WLR9QkcZVbaRiPUBTQB+cOiJEzIZsHGThuhya7C1urUEiJMN/dUd6yrefTWjkCJ8/IBI5NJbW3mzb97p9RXV4ODw6Uo8k2+q1/E4jMZxxUnGTqU4rpJWXrY60OpUFmC57HrU6ANznI9awTpMwcP5mQOQN3FbdvB5MSxg8etdVhq86i96Djpv3OLxeHo0leFVS12XQs4UZGcgDFMbAIyPpTmAH3RmmkcA4rQ2MtXY3ByQcYBpw6nng9qUKCDzg0FD68UKy1C+oZHTvQACCB0pQM8Age4pMbSQRn0p1xPmJjBxilJOBg8fSnYz14x1pueAOaLgPGMA96AGGDjimke+c/pUiDng5pL6jrJr1GkAE5OaFOR2NDDGScmlGFB/SjQRP7hMdl70hJC8flTwBjn0pjEEYApBL3G5JHHSnEEDHpSjHc4pQc9BgUXHMgcfxA4ANMYg7gyZGOtT7CflHI71R1C4ks/njGemcjiqeLrKlCUpaq2ti9g6LrVIwj8V9OhjXVkIlaONQSeRxyKx4vMgidVKjs2etakl9dT/I6bFPT5cVz93GXHmoz7geVFeZ4ypTnVbgrI9ewVOpTpKM3dlKa5ZmIYjavB5rVIL28DWiYJOGI71zMgK70cZyep7Vr2iXEdp5sUbmMnGR2owyTlq2tN10ExMnyadXt38j0LToBbwLGzb2PJ9jWgmBz39KxtDhmih3zk7m5GTyBWvuya9NwUouhFxvY8jx8WsRUTabv02JGJ64wKYCDxilyG7Hjmk2/N1/Kr6M0kIxgAZoUd8U4Dt/Ol24AGeDQlrvcR7ES4yQKQjGOPyqTADcU0sQfT8Kd1Dz6Cc9DwO9O+Xsc09hnPNMAHUjANNsIxGxyeCPrUQb0H41Ns49/pTMAZUDAp3kO0EYnIJpSck7hxQWJOD0o2mk6sQaBluaecYxzTRknFOwRxnFI0AxiOByKTofT3qTG769KUJxg9B3NJYXbUjcBkIboKpAExzFc4HYd6uXAYRDHTvVUM0Kug4BwT71i5rTc6dr29DoclnyVeayauSSySPaFQ2DHjBpHaaaOLachgOfQ0XAV4fkYZIBxWaj3D+W2CsY4JrgqtGUXZdT0qnXjON3o0asjSw9RzjofSnWdwWwxC8dfSopbhZLbc24g5XOKQOGaCGMBggGeOorRpQnF8l9LaozK04fFbW+hLc747oOpVExk46Goprop/q19+BVi9gEhwp2qF3AZqoqEERg43cFazHQXNa5pxxMrLQsiQ/ZxGq5KneeK045I/s+1AGO3OD2NMuoYbKISwszKQGwwGc1mQXCuwPVGzwKsQpcmjejIqlTnWi1RG8pMjCRgSOOKmhBCknqR3qtFCfObjG1s/UVoZGThea7bKcL7KPNc87zrF+0qctvUaD83NGBnngjpSBOCep9KcMHdkhCPXvW22knd7bnPpXdluO49M1DcT+UjOF3FR09aqy30a3PkKwPYt2FddoOkNqF7FdOVazgO5QR99u35ViY7NqNKnPlleXbzN7Lcjr4irDmi4w3uzp/Clk2n2YuJVxdXA3uT1Uf3a0p3+UkPx6U+SRgT6Y44rm726KszHHFeY1Krk3KWrPYaFC1qcFp2HXUqqSS3NYwJlmUMNxLcCnNewyR7thZlOAqjkknAr0qz8B3V5Db3UsywEFZBEOpHBwTTYu5LWpSpys9zjtVGLIIAQSRxVXwyjHV7UbRj7WgJz05B/pXpN74Ru7gMmAQOc5x+VZuieDtV0/V4bkhDbrcK7BG7cdqnfLbRlSLknqlue71HKcKTnFS1HN9w1GTFdRtOTzTtpPcY9MUxcdxmnqCOe1OY0FwOgH0p3UcjFNLAsMCnjntSAN4zgin4wCSKDg5waQHtmgDwn4kkt4r0eLa5BizkDgfMeter+Gl26euOOTXmPj7e/jTRIlYgeVnrx1avW9ITZZIMdeaW+lhGle54H8bhuvbFR3TP45Ncd4vt3HgaCIRMZN8bYCknv8A0r6au/D1pqmpRX9/AJTApWNGwVHOc4rSl0bT3XElpE491qRT0a8hvK73PhzRI57nVbdA5wJVYjPYEV7B4us2uL5WDLnywCDxivaH8HaF5kcsFhFbyRnKvENprmdf8GtPM1wl0WGwLsfsB71FdrYkUVJq+xc+H5tDYhDLE0kY2su4HnP/ANYV3dzawtbyxiNArA5GK+cx4euvD9/DfW7b8Skhc/KeO4717xYa7DfWiz+TKqMp5K9+h/WkjJsfUp206dz5KuLVIfFs0DJkLNgZOM88GvQfEGjJeavPeROqSPt+TGM4Hr3zWBq1hPc+N2u0hYQPMCJGUhTwBmvStifa8/KRke4q7WcZO/UycHGUFKL1jfRnMaHZPYWeo7+JvK5YHtVjw1591MzTh5NuNpPOKsRN9lXUTLwJSRuJJ4zwKv8Ahi7to7uOP5dp9e5qp7WELK2r/E1I4ack5XNyXcrONvP07VzOra/DpeqW9rcO375Rt2g4znHNe3R2lpODJ9nTLfe4618+fErTksvEtlcRqSGwwBxgYPT9KmT9poVJv2UXLdeSO0bVYInaGWQIyAZJGetXre+tp4hJHco8ecBl6ZHauE12wurueaa3ZAXjBKq+McdD71wcLSaT4cvjHJiT+0cc+pQZFQ2aJ1JM95kmhlbYrK7H+HNc9cR7r2JQDuLYA9zVLwZEfs9tKxLPKm7JOTzXoGm2GdRglJxtJPXrxUy21I7Wkc548imsrDToLXKymTllHPIrrfCpdUiSRmd/L5ZjzWD8S5DH9gYdVckelVvh9eT3d0wl+YLGfmx701K8Wx17SsaGuEL4kkLMig2y5JOD1NdL4YYGKQCQOQeoOa898dzLBriuy7i0SqPbk10/w9l82zmOxV+botJy+5cdze80c7fsqeK9QnchQY0QAnsO/wClej+HJlmswykEZxxXj3jA+X4quMybRLHH8o74FereDcHR4yMdT0prVoiqWtjqe1cD4usbwOt5amRxkK8Ybge+PyrtLq6jtk3yHCk4zXL3nibTwhjMuGJ2kgdKj5knq7XHuEnFtLYzvDukEm6kvfMaORMBZG6D6VT8MaXoNhdbNPhnupVkJ82ZciM+3A/l2rsdPuYmtWmZxsZc5PFV4LjdtFnaOyjvjAFOXdbDW+hhePbt7W2GzGXwg555PSuosJbax062SSZBiMHBYEnjJrO1TQptXljN5OqwoQRHGO/1rZs9LtLbGyIMy8Bn+YipZTXIo22K0KcvbSm9mtDntc1K6mtTFptg1w0gwXOAqfXPNeZXmg3IJeaPbzgKuMV7xMhKEbcjPAFUntkmXMseTnsKrygpblyM5RvZ2Of8JeHotLs7dmQifbucNydx/rXbY4qNSFAA6DjipFORkjFLZLYG3J3e46imk84xQcAcnHvSiC96bn5qpXGoWtuPnmXI7Lya5+78RLkrbp6fM1Nckt2Klc0Ndt7K8Rbe8thOhOdp7VUN+YYkRZY41X5dvVsVy15qU0vzvcn6AYrHnvYkTc7ZIPbvUMq8Fs7j1SfU6ebU4gM5aWQZ5Y4B/Csy41WXaDvCr0+Wuak1EyD90ucf3hWVcSXVwiquVBzkCo3UnLpYWMYp66nSyX1uGZ2kUSHrnrWUdbEQEcCYAznjvWd9klZFMrbm71ZgtFUjew9qWMJPfURySeg17+8ufl3EZP8ADXbeC9MZ78X0jN+5Qgc9Wb1/CuYRBGDjn0r13wzZ/Y9MhB+/IN5/HoPyqzGNhl7m+enFcx40OPDeqf8AXu38q6c9K5PxyQnhfVSxwPs7Cnq6eg1tJanPfCMk+EbYj/nrJ/6Ea9N715r8Itn/AAhenhMblaUPgY58xv6Yr0nvSCmN4hvZLDT5Zoly44Ht714K0jz3TTSjljnNfRGo2kd9bPBIMq1eNapo72ExhRi5J4OOgqxRaT1IKt7aGHLK0LqYsDis8kl9zEknrmu1n8OyRQI7OCcdBUlv4bTyBI+CzDhTVnm6lez2MCzvDaosqZDDj8Kkv7iOaz8xhmZ29elasmhzeS2FCkZrk8srNG4wyU1fC2hZe6zU0m3DyKzfKickmq2o3CXF63l/6tDjjvSi5AhKKRk9asppwazeclVPUE96RaasRu6t17nNandR+XJGCFJGOa56JRausigEPxUWvWdwVkl835Qfue1M+0JbJaLPEd6rnrVarN32Hwjsdy/iu80+xNrCymVhhHbnbUMmt6hfx2yveHeYyrcYBP8An+VeU3eqRTX3lhTy4y3auwQtIjXMbK6RfdRR0qBzkttyWOunQytctp/PY3E3mSN93noK881WAwzbZlwD8wx3rr/EepyHYywkMODkcGuAvJ7ich33Ps7AdKar9dyWR0+jaRZXSefdTpFGD3Oa4zVxb2+oSxWcvmRA8HGKrm4uGXZvcA8YFC6fcbt7q4zyM96k0+Yy6NnRpIy4E2NhOK19S060abMTlY8VS0nRppss7rGg7s2MVbv/ALPASFuBKw/ucirFKMbe8RVJO9kYz20Ks4jB47mt2S9H9lR2/mpv6bUHOPesDzP3vClvr0qwjSBm2oBnvimXinohbSatfUz5pREdyjOeuRVON02k/ebNXLuKUknb1qgsJjGHzz71E9ya9hu/cxLLjHSpxIMFDj6iqzAZIzjNOhjfcAQMYpBpMBsPygk/zpSJHABY+tWwnycDkVRZ34H5n0pUtB72GBAXIQE8d6YVwu7NOMpjcMhz+PWo/NDMw2/jQMbswRWeQKvIrYtoAnO3OPWs5LgxAEKqkd6a95PKQiv144GKNRV5m6XUYyUHrTmuLdTuEowB90d65l4pmAJDMTwOKdb2V2/HkPtPQkYpVFvZDXUUVd6I1pdQjTgZNVpNTY42DHOOa0LTQbqXIkUJnHLHpWZeWC29xJCz7mU9R0qd4eoldxaRCsTTcrKSbW6I2up5Rgvx3xTI8swG58n0ra0mxjnuEV1yoBPFdfHDYWh3bIgfU81boZfUrJtWSXVlDF5pSoNLVt9jgVhnfGyBjj2rbg0PULpCq2+N3HzHFdHLqdjEo2up56IKdb67Gs0RjjJwc/N0qzLLacV71VKxVhm1Wq/coyaPuXQoWtdH0+3f78VtGhx6hQK1qqWEnm2dvJj78St+YFW6wzpQooooAKKKKACiiigAzRRRQAUUUUAFcnqZH9pKPYV1lclqZH9ppj0GaGI0dUh+UU+mJ90fSn0IUKKKKACiiigAooooAKKKKACgUUD3oAKKKKACiiigAooooAKKKKACiiigBKWiigAooooAKKKKACiiigArE8TBDoWqCQlUNpLuI7DYc1t1zvjBtnhrWWxnFjOf/IbUAfnvp9gsswjtnUBeMk8Guzs7a5QhmlVkHHFed2u4wo4cgkDjOK2baO+2b0MgGeOc5rosuxVKDS5G3vpqcjm+ErVNqsVHVe8d8BjC9Ac4qVDxgcrXGWUt8vJRpG9X7V1dnM8owyFDjnIrsqGMhV2v6HBYvAToK9013TJHznFP6qGA6UYBZeeO9Ox82O1XrmYrWWmhFtIPBzmlPI4PSpCPXFJtxx60qDzGA45qU5IyKFQ/3eBQyDtmhXuJa4hLenFADE9qCpUegNKgI6de9LbS9hqYjDByCcilGcdPypwTdxnJFO8sjvxRYc1K22gwkrxxg0mTg8AGpGC9D+dM256D6mk23C34CMDjpzio+gwRirYV2X6DrUTJ8tK5W9UO5G9ttiNEzjJ5+lSlcKxBPtTkXDZweBUV85t4mlABxyRUdSpGEW30HwpSm7RV32Oeaa9t70qxIRvu55BrYe4hNmWnXeM4ZB1FY9leQ30mZpSmDgMO1Ras7DzYX27FIIkX+L61yGKzGSi+Waknfod5g8qjKUeem4Tj20K17cl3jYA+SvGAOlYst799UXBA4rYsYftJOU428fNxUNz9nt2JWFCx4J965Kcru528Y8sbHGgee5LNgnmtmznudODLFKHhYZ6ZGazbiMgNKgXbnHAqbTnWKVSfmIzgNU2HqezmpX+ZWr0vaQcbK1up3egTXF0rTTk89MdK3T8vt61S0eTfaI2FwMj5RWiWBHA616Zl8m6KblzX6nkeZxSxMoqCglpYTAOMdcdKVQQeQATTmbA9/WkLE+npWlbQzHpprcULwM9+9GdrYI4HY0oXbjOT6U7BJJIApdHoJqtRhwxyB1oA7VIFAC8/UUBQTx17UqsNd7XGqox93n1pwAI5xTgPlIxk+tMTnOeaddfIR3GHr0yKXC55696mAxzjtUIBDe/pQlqDWgm0d+aCue9Ofnn07UAnGcdPWhXtruJbbsRqOc9KdIBgHqPWgjoD1qTO5ccAdaY9NR7W3QiXHAFKygdcCmGZEbac/UVYK/MMHOajU1e3yHuEluinNkxNtHSqaxgwkscFea2nhJjPOAOarbFa3YKMnHWqWJhzt2fQ0sJV9irtPfQzJEMyqYztOMdOtVpbg/ZhEowyt82O1Xt6xbVlYqO2OtR+VFcN5sC8E4Ze9ctVlRTe3MtDsqdOvo7e41coO06QiNuTu/IVfBTT5U358uRR82M4pm5lmbzB8mdvTpTruX7UsUezCI20E96pTrRjBu/vWNCFCUqqj9m5biK3DsyMWGADgVGs4tbkPNHuZXG0mixVLKeQKxOVyFI6VFfxSYa4Iypf5R7VnXbjzruaVuWpyeW47VJ5rl5PnCo/zbcdPasmOVEVh/tcY6g1t29zEYXR0HmNwpYZIqrHYuvmOxGB83I6011nK3kSKgoXa2aHwTrmIGUs7jn2rR2HOe3esFoQJdwLHHJGO1bNpuMOSSecYru8orynS97ozzbPsN7Os2uq2JsZ988VzOtai9rcG1kGARxiuiuPNEZaL7w5A7mvPdVknu7hpnj+YcYxUOe4ydKmowdm/wAibh3AQxFRzmk1HoWFmQZZWyW9a3NO8SX2nQmKCXCA8BhmubEDNHzHgkd+KfGqwFTLGCOm081wPK5Lmb3PS4tRfKke+/DjUh4n1C6tdRwscdvuUhcc5A/lVvxjpMOmNH9knM6y5LAkEj24rivB8bx2nm2LSCUg7to5xx+nSvUfA+m3PigjU9Q/49IspF0JkYdcj0/rVVtPSxs04zpKFRyV+iPMNBsd/iHShNHhWulPzDIbB9K+xz0A6CvKtV0C0tfEGnXcZWGGHkRju2eteqKQyKw6EZFOjBxRHia/tp8wtHB/hFLn6UdeKcVhxqGY/Ial6VHJyOMUARJwvPWkVuvpQAM8dakPHTHvSjQ9CKXIz70gHOc0d+1IKHbjg0uOmMUMO+aB0oA8V8Yuh8f6NG5z+44wM4OXIzXsFhg26hRgV414nUD4j6aZIywa3O3jpw3P6fzr2awH+jofXml0AvmmNT6iYjHakFGJJGxKrIrMDggHODTJlDLggHjGa8Z0iw1Sx8c39zPOwsvMLAO52EMOMDpnH5V6fc3NuYJXtrgGRULKofGcc4oEtc5rU9N8wtFvztG/pWp4ad0j+yMuY1B215JD461X+1IIr7SpY4pnEQfYeDn6c9ete2RWwt5PMB2r1/OnIHdFyfTbK4+aW2ifvyKy5/D1rL9zMf0ro0JKAmjA654pAPIfEfhiaG2m8iQy7xnGPmryO08yO8WKUsGDA819T6pbrcwFkPzr3BryfUtCjS73CIuzfMDnpVStR5mmt0WqNXk6XPQdF1eIWcYeCSLC9WHB9686+Irx3uqaWIAZBzvYLwo9+K7TRJwkCxMoYDgg12DWdtMuWgQ5HQirkW1r1KdSCndPY+WvFJEeszzgspLLuEbbc4H15zUVxYTyaO9k22MzXv2pXl5UptGAff8A+vX0zceHtJuFZZLGE577ec+v1rxzxh4cvLa6HkIGswAI13Z/AceuaST0Yqjt1Ox+H1rH9mTDiQRKVPy8A16bFDGh3KgBry/wTHeabY+X/rXZ9x3Ag4wOP516KLt1UtLEy4H8IzSJtpMXY88+JEfnS2EJlSMOT8zHpVP4d2yQ3UuLpJSFIAWk+JjmYWRQfeRiB3PBrK+E8DLdzvICGEZAH4ip1f2b7ELf7xbbFf4ktYr4gX7bO8QEC7di5yea7T4amzNjcC0aRlDgEyDBzj0rzj4nW73fiZY9yriNCC5xx7V6F8LrdrfT50Zlb585FLJfu1oNV/avZ6HE+LJ9Pt/FUv22KZ3ITad2QOP/ANVeveETB/ZMRgj8uP0JyfrXg/jYPc+MJiMEjap56Dp/SvdPC0QbSIY3AOz+6etJNLlix8ZXk12OU8aXLtH5cMskh387OiDP/wCqvN44LuW4QvGQHf7xHzYz1r6Dv7K3kj8kQDJ6bV/rWFpemxx3Tq0WGU/eYZyKoVKCqSTeyNOjiXThJLqbelaRa2VpFEA8oVcZl6/lW6oCgBRgUDGMZpQMVYRS8xCaMZoNIWABJOBQA07t20Dt1qBlRfmkf9ayb2/CzAR3CBMYIHJzXPy6id+UUkg8FjmmuUVuws9zrPt8QjJhQt7AVCmrQLHmdwsndFOcVw9zeMytvn28/dHArElvwpLK28n2qtPExu1HUmjRk/I7u48QsXZYYwFXox5zXPXmq3UiOz3OB6AVyst5O7HbwvbAqt5cshbczsv1pjlUkulh/LCPS5pPfxqCWk357AVQbUZX+WIYB7kVLDbeXGS0ecnrmrUUPQeX07U6NB9WMdRLZGZItww+ZifcU9bbA3SKcnpWs8Z2HgD2FDzRJ8kjjI7GpVQS6EbqNlGJFXOVqVkJPGFHtVZruJSx3Y+oqteXwgt/OfhCfTmplHshupoMsaZbd8/vVdpI+5AHauTuNXRy3VvQ4q3FM1xo9y+3axUgbeoq1HDztflsis69Pm5b6+RqjUow67HX5TXtPhPUJtU0iK5mCiTLL8owMA4r5asg+VUkkjuea+n/AAQjR6DahgMHcRj0yf8A69RzpSgk31HUqsZNpdDqz0ri/iGM+E9UUsB+6HJ/3hXacZriPiT/AMihqv8A1yH/AKEKjjJpprdE5T+FShfBmmhM8+bnJzz5jV6COtcJ8Mo/K8H6WuP4Xbrnq7H+td33pqSQD68j8Q6m6apNGeACAOPavWua4fWPDZv7+S5yAmBge+OakhKzGyjzKxhQXxvIWMkm1VGB2qja3jyXsYaUlF4Aqhq1v9hd1RuBjIrFhkaOTzFq007blRt3tY9P1bU/It5DGFwFwD6mvJyzPK7vjc3JwK39aleeGNU6YGcdaxSg25ydw4x60sfdVkJO7Y2NCzDC9a9CezEei/McErnArhlGza2eR6Vdu9SnuFWIOQgGKTlvoEWjAv7NhZTTgfInOfWuDhi+03JkuW6dj0Fej6pesNNlgCgA4Bri4otsoJ5BWlkkxPhehAdPswfMEK5znIrasrmK1UpEiqjDkVSIGCucAenpTGwDnt0FOUI32Qxzl3Zh+LDugDRgA5HQVL4c8Of2jolzcyyrHmT5AwwcDuKNZjd4wnXew56Va0+K+tklto23R54qGrGPMtLE8G3H5iW3hvTY8r5Pm4H8Rqt4ztA0EPkxCMKv8AwK6O2Sa3lRJVKlh371s6vpjX+kO0Ss8sYyFHU/SmyguVaIWMnzHzYbW7n3DzT7jNaNlpXlthnJfv7V1ml6Xe3GWt9OnkA7qhx+eKnksZ7S+ffEV+UDB7VCo3Jm2ZMWnID83SrYtVC5OAK0hGxwCeMZzirUUAcbSM/hT7Dbs801mZ0bMZGB7da5ySV5cbuvqK77xTCsbOkUYAAyxFefrIMlducdM1HNWYLXW+hMpYNlsfXFTrMwbaMYxVcSswZcLgfmaYE5LE4PtTEguyZppAcK5H4U3HDA9+9OAzjkE1OLV35eRVX0qRRb0W4spJLV7FJFx90cVMYGA+YfWta3gsoFLTs7t2RehqS+khlAWOMKMetW44SdnJ6W7lJ4yHNyq7b7bIu2uhwtDHK7swYZwOK0odJs4sEQcHn5jWfZy6g0CokZCjhWxTmtNSlxulKj34roKGGoKKfs3J2VzlMRisTKUlKqoRu7a9DfQwRfKBEv5VTkvraP70q/Re9Z6aId26ac59jVuPRbQYJVmb/eq/GM4r3KSj5szajhNrnrSm+yITrMaHKKxwO4rmbmY3FzLMRjcc4rvYdPt0xiFW9zzXD36qLuYDGOw9KqY6NVRTk479DSyyVFzkoKW3V/5FR5WEiJET5mOg4qyttfSnPluxHr0qXSEzqaEcYU9a7YZLEHj2qlg8NLEKVpOKTsXsfjI4ZxXs1KTV7nLJpFywRmKqc8it/T/DcU80cdxPJtY4+Uj+tXQBtGMnmtrSlLXkAGRmQZx9a1HldFp6v7zJjnNfnW0V5I+0rGJYLSCFPuxxqoz6AYq0KZFxGv0FPrh2eioKKKKACigUUAJmloooAM84ooooAKKKKACuP1H/kKj8P5V2FcfqK51Uf8B/lQwOsj+6KkqKMEAZOaloQMKKKKACiiigAooooAKKKKACiiigAooooAKKKKACiiigAooooAKKKKACiiigAooooAKKKKACiiigAri/iMceDtb/69H/lXaVy3jeJJ/C+rxOxUNaSDIHQ7eP1xSptO63A/PPTZbdreNbiHdleCDjBrrLa/eKJ/II2KOFJyaybbRQkKyKVlhUc5PIFV7y1SOGSS2kLEEfKK28K6+EvLl6HM41YfGtQcr2ep3kF5aPbxt5yeYw5X0q8CvUD6V5TYTFJgAhLE9MV6ZZJcGFTOuM9j1xXU5Zj44iNnpJHGZ1ln1V80X7rLXTGKcThsD86VY+OBn1qQIRycZrZvqc6kn/mRNgZ7ntQTyME08R5Y4oC9gefWpE0hJJvYYGIG0nmjcSMYFSNgL796Zt4yBSOe9l8xEtE3b/IOW4J/ClU498dakCggdab90HHU07mXYFfo9Rd4DcDqOaeSWJ44IpoAGKmwPlJHApt7q35aDlda/gQOMH7tOJG0ZGCKlPP0qMoe+Mn1p7a62Eju2r/IXgLkEY7io+AcNkg+lOYbccA0E7V9+1NcvmOa5norD1GTx17VgeI5GW3A2lsnHXpXQY5BBrKvtTsYILhJv3jfdKg9fpWfmM17Cd2lo9y/lt1Xgkm7Su/S556sckDKfLYKx7HrXYaY9kbQrPF50jNjaTwBWfp9tBLEt0jsLcE8P169Kdfq8N3mw5jkG4g9q84aUFdNM9ZjJ1HZxsRNEdPZ3U8OflGegpps4b9VmRioB+Ysaj1Cf7SixLhpTjJXoKvmeAW6pCCx24YDoDVVuxdtocJfMY7hokOU39avmzDMn2Nmlcjc+ONp9KS+tYfsr3GdsqkAjPWtHwnfC2eUSKCkn8R6ireFpc9WMP5tvIo4ms6dKU4pvl1t3O40+H7NZxxYwSuSD61dCkMvemW88Mwby23ADsOlTA5I+U/WvT8PCNKEYw2SPIK8p1as5z+KT2G47baCvOMDFSLt5LMST0FJs+Y8HPqKtqorlWUXbuNwCeDn8KUAZ9akijJb0I7etMJKsFPQ9aSU9RYq0dQwOQaTG1sY6VOQmWI5GfWo1GDx0zSwkE6bS217IRwSflBAp2McHqB2NSA5z/jTNuM4NOuM5WtdyHaTxj9aXGGHSrKhQpLck96QRgAMcHjpS879Byp6MqueT19KRuox0HWp3TjAxmhUyw4yPahNEc00+hXx83rTyeR8nepygDY5p4jXbnOH7YqNtK5JGD2dtv6/4BkXaM6kRrgtwTUdoV3xh5TyMGrGqloUQK/ykc4qgsDzW8YhfYQCxJ4ri8yzOdKvaHQ7/KMpjWoXqLc3HmjQGJgcHo1NtVRISQwKk9DVAhhbASszEdwK0LKJJoSVbJJGAeKq4TM6s615di7i8nowocsdHfQzr9IpmIYHfnC4FNilhhdhg7guM44qXy2MzoQRt7msWMkTvExzjlc1j163NWckupt4eg1QjFvW2htPbtcur4xEVz75rEW3d977v9WxOB61d3XQXZIxUH+H0FFpM0WY2AO9sA9aiq1ebS5JSockrjbXd5okcksF6VqkGeOMTqAqHP19q51riWLLNyQxHIxxVuKZrgpIz4VWAwOKji5WsiaUY31Ll+9gJC8QKS9No9aWK8cth8ls7QKhWKC6mUuNnPJzVfUjHbzbcbmzkY7UyWj8x8dvI1mVIyRKNshGTzTYyABtzzzWLPctfXMTSZRSQCQOAK7LyoESMLIpYfniuqyfG+ypy5tkzkM9y14irHl3Zi3d7a2WBO5LDJIFcVeSbnMkbZQncM9q7bXtChvQLmOULt5cE1zgs3lQII1VF6nPBrNzPMJYmVr+6trGnlGVRwcb/ae5ivL57J98gdQBXRxeH7ya0juhHkFuhODj1NJFdQWl1HEoQKuNzY4rv47t764SygmaCKRxukUDKgmsWUnodNQw/PGc7/Dqbvww8OalNd3UsrqlpLb+V5qNkgZ6D3/lX0PolnBp9hDa28e2JMgdyeepp2mWVtpWnRwRKEjjQFj3Y45J9zUem6hFcpPIvyxRtgEnrSDDD1yGW+1OKBCRHGoZzjhRnrn/AD0rYXUURBHEchQFye9YupX/ANolwhCp7DBb61lPKVXdnDZ6ikckKkzsk1NcZYd6emr2rTJCXw7kKB1ya83utR2ttAJ4qfw+guNSgeYDerEoaZGVxWrHrVRvjb0qQ1BMcIcVIIRHGeOPrT14BJJNMiXqWOfSpugpWNDINKR+NJ/OjnvSCgMnNKMZNL1zg9KaQQDjGfegDwvxSHb4kaeEIGIMkn02tmva7Ak2kRJ6ivCPFr7fiXYPtYgW+DgeqsP617ppnFlDn+7mla021F2Of1nWZLW6+zBGC7c7xWLHqqOw2zPk+tdB4k0/7VD58ZG+PBx6ivPxECzZ4+tRyUr6Dly213OnW8jcn94pPQ5wapymEMT5akN94A4rm/KKLkZBz1qQCQLuEhqPnmug+0GalxDYXCqs0PAYMuTyp5GQe1dha6zaJEsTs7BBjc/Oa8wuZpG4J3bSD06/WpUvHIywB701Tkt0Dim9Get2+qWcpOyQD68Yq/58W3h1I9jmvFPtw3kN8uTycVdgv+SUlY0vtl1Wwns77M9Ht72zLXKvMFGcEHIA+lEmn2tyPkuCWI4O7JxXnkd1uyGlVyc/fAxj0p8khYMgGOAMxMVIpfbQbtcV0prZHVS2jadNHEJAysp478V1ttIJI1GfmAyRXjunxx2l8t3LcXUpVSqiWTdjNegabrFiqsCzKeMlhUqnF9URuMl0OpAyOaytUgjuIWQFNw9+anj1G0cZW4U1mXWq2CzPE8bbmHD7flY/UU4ToVtLh8nrgFGOea6kYK+oNcHJMSBLHdRh8jcnODXU2d0JZJkSRWSFQDgd+v8ALFCd/kIeZfE6WSK4smjbBRWOO3eqfwnmaW5uQzEkRlv1Fbfi690mHU7W6v1N1EYSI4l6Zzkn3q94I1HQ725uF0nThbOEy7hNuRnp+tS8/uWIuVc9/wADy34pJNJ4nKxI0mETKj0wK9M+FkTxaRKHUowlIwwx71z/AIn8S2mheJ7wT2InkeOPDtjCjbXf+DtZXWrF50txCqsV2ilk24JW0Qi+Nu+ux4f4stWvPF13HbxySiPaGKjoSM4r3rwlG8GjW8boVZRjBXBNeWal4vfRtfvbSCxgLGTJkKncxx/9evWvDuoSajpqXU4RWb+70Aom5cqTFjy8ztuXJ7zaJhGm6RFJCnjccdBXnOnaz4tuL5YJ9FhhiZ/9Y0mQi9cnHt26/SurnSL7S8rMWYHcAtUprwxcIoDDqzcmq3Oo7llJ22OxhlRoQ7Mo9TVSXVrSMf63cenyiuAu9SITDS4A7CsSXUs5aNGYjsBVeWJ1tFXHRp3Wp31xrshyI1Veep5rAuL9nYmW5Y+wPFcq0s8uGLMoPbpilEBbqc/jTOepLyHpQizSlv1YttBJ9cVVeaaYYPy46VJFEAvtUsYJODjbnvSqhzfEwdTSyMp7ZyQGZmP86tm3CLnyzgirckkUT53jPpWVqOrWllMIJpmD46YyBU8aaWxHzuS8i3CihckfN6GrAATPRfeucTXPtN9bWsMahZiRudsYNYB1W/uru4t5I9qxzNGu0YBAPXnrUkfJEbO/UbFZj+AqNCoOMYHJ4pE3SQxAsSdvPfmnbGjYb1IJ6HFTqKIm+xIBhRgZJrkfEWUed0Yhwq4IrvPskxQsiMx7Yrj9ajlV5YpYsEgHHtSuwmr6HJ2JlKF5SWLV0msQSXOlRJEhdzjgVjRRbbWI/wB4mt3WVePR4mRzu9VPvVynSSin1ZTnUlzSXS2hzMemFceZKkfbGa6REig0aYQOZVIPOPzriGjdhuZyTn15r1Lwvod1qOiP5QUIzMAScE1cxLtFXe5TwlPmlLlWyOD0W38695HAbPAr6f0NQum26j+76e5rxHRNPNnLN5g+cSEda9x0YY0+Aex/mazMTNyaNPDRsn3ZpYrhfiWQvhDVAc/NGAMKT/EK7uvO/ipK0Xg7UAoB37EJJ6AuPzqoXFbqaPw/XHhXSwGB/dHkf7xrs65LwImzwxpg9YQ3XPUk/wBa62gQQ9Ka/KkDuKcOaDwKAPHfF1g1tA0pYsXP5DNcZETkAN25Fdh45vZLq9W3hfCJ8pwc5+tReHNHS4iae4H7sdzV1P3U2U5R95pdjKgl/cyLKMtjjIrJy2QeW56V2+oWME1zHDaYck/Ng9Km1HQoYJI3YiONeWOaWTVxOR2MnR9PS5zLcELGBnGetUrye2S5KwKCBxWzdvBGjFJARt4UGuMjOXLY5JyaWK+QSutjP1tzJA7thckcCsZdu098YrS1xsW0jZbBIxWVYiWQTMq5AXJpztcY236j3Q8kYAwM0whWABJyOlElwroURvnBwRUOHxg8Y6GlVxtk+9itqjbYQ393oRW/4UliuZ4jKQQWydxxXGa7diIrDJJ97nkVd0+UQRQvEwBxUc1eW5JHRbHrnjWzjBhuodoC4zj0rY0Dy1dEfBjcdzXCjVzfaS0c5BdTxjtV+xv2bTldGw6AgnvUck+VEkfiZveJPEUGmTtpkChXUDhF6ZryfUw8rmdg3zHoa6PQNBPiPXPPu3JjgAeQ85f+6M/54rqvHNrZ2trsiRFdcYIqONm7WHu+9jyJF3OBjkdvWt2zhiVWY8HqBmsYMQ4Y4HpQ8jSSH5yOOlPStqMbb0KWtQi4VlUDkc57V5VNpcsDn5gQD2NetSKdjHvXFXG1mOQKZLUdG6ONuIBEpODkH1pgUlS2c57VdvhnAPQmqyjAABqHl1Bs19N0drqASlwq5455Nb0Wjwq3zkk1a0nA0+FcY6n9a1WUKQ2RjHWuywGBo+yjOSu2jiMwzKu6koRdoxdjMWwtlGVj47ZOa57V4hHcBUUBcdBXa7dy8N1rkPEGftfPTA4zVrGwjCi7JblbLas6mITbb02OltiUgjU9kHapSCWB7U6IKIYsnI2Dt7VL8rLwOfStCl/DhppZfkY1b+JK76v8yLbkHuT0pFBQ56ipBtY5zgYpVKkY70+/3DHH7yZAQoK56V5regnUJtw4znmvU4V3IfYZryy9cG9nDHq3WsbNZ2hFeZ0ORxbqTu+m5e0VB9vY7f4CPpXXoPnOfSuW0Aj7RIcfw+tdWmDIxPTHrS5SnGlL1uMzx3rxS/lS/ElRQyqeMjmtzSVX7bagHgyr/OsRfurxkZrd0IZ1KzzhR5y/zrWa0evQw4yvKNl13Ps1eFUe1OpB0pa8yPYgoopM0ALRRRQACk70tHegAzziiiigAooooAK5HUf+QoP+A/yrrq5DUD/xNR/wH+VIwOsToKfTEPyin0qAKKKKACiiigAooooAKKKKACiiigAooooAKKKKACiiigAooooAKKKKACiiigAooooAKKQnFLQAUUUUAFcV8R5ZIPB2tSRFw4tHAKHBGRg12teffFb/AJEbXP8AWf8AHsf9X16j9PX2zQB8KW2sywKiSKApPz46kVd1G/02SH/QY3if+JecEUzRYNLlQDUnkjKqMeWpz+NVLuzVCXtsCFjgbjzWpDEV+Rv4l3Zh1cNh/aJfC/Lr6kkOpWMMW0W+ZequTjFd7oV3Ld24aYHj+I1wvk6W9rFJJeAz/wASBCMf410Fj9nPTVAEAwFzjArYyyrOMr3il2MPOaNKVPlSbktm79Oh2g+UA9M96d97GTWZBe2McQRbwEDglutSJe2gUlZhx0rqVUjLVM4nklBtNddi8Fwx6HPPrScLgkZKnvViBgwEinqO4qErhuevc9qki11IZJaWXVp6Lca+CcZHrUgXgDcME800qfTH4U4H5fUjrxUl0tLbEV9n/WgSDGcgY7YNM2kkYBxU0hBVflOfehMqSpxgc0jemiHSi+b1V7kOwhuOD1NPwQ2GOOOlS5wcgZ45pWUswOCcdTRfyHKK13fkRiPoW5qIrkHPrUxODk9OnSlJAB25P4U/mZHJLbZX117EJUHAz+dMmAjUs44XrRMXSJ5FTdtGcetcxqGt289s0MYKyHg5GKq4rEwoR5pPYu4PBzxVRxjF20+43rq+ihsRPzskyAw6g15/+7ulLMpclvvEdqtaVdTlfKxHLCcgxSVo3aJaSQlIykTgE8ZC+1cRjsZPFLTSK6dT0PAYClgpvT3npd2KADfZGt4dyRJlhk/eq1alJWXzZQG28D19qvJp89/HI9pgwRgkvXM3AktoUnmgPlE4VgeprGdOVua2nc3+eO19SC3s53uJnHyAtwTXZ2thHDAxbhtn/fRrl/7S+3OUhygEfIx6VRuL+7jSPLOwXuSelRtakyegjRSyyyKG43HINWrO4tYR9kYqFcH5/Q1nRyS3DtLCdrHqPWsq4DbsMMEdBUtGq6U1Jbor1aaqQcX1R6jaajpdtYjZKSxPIA+Y1uWMwuLcSLkA/hXjtuWaKGNRwTzXs2nRolnCgycIMV2uV42Va8XFKKRwGeYCFF8/M3OcutuxJjoOKQEjdyR2qQj5OWHXpikxwwXr3NdKmjkbyT629RiYxklt3binxxb2IJzRyNpyM1NsKjcGySeaH+I2m9f61GLGBk5A46GkC5PBAxTVXcST0pdo4XnNSR2FT12897XHBsHPekZipPHWlMS5z0/GmFMtxnNOTixjk00h5QhAeORkYpF4OCe1TAZAzwB3poC43DrSXQ/VbepCQTwenrTwI128tnHNOXnnGPenoAxw3TGaR2GJe8ut/wASEAliV5xyM05RxnBGe9WQBnGMHtzTm2ggbsZPNRuVuhYjTvr+Rz00KNF5srZVXINUJHVpIlidtijn3rob+A+Q44VXkABrA1C2NrK4VwDtBHvXm2axft22erZNJPDJdi+tzFHD5SqWYnFUgXikUEFNpyKgtZllZdxwUGdx7n0p0k7S3AV8AAcY6VkqTTunY2GrrXU1pJf+W7MvA5rF1GPz596Y5Td8tXbq2b7O0pOE9PWk0tlRXlfGWQquegpwL8CAXAlCq5x8uFNZUkrLNs27VHO4VPtjjAaQnc3r3FUbl9+HZSR935e1JcLM0bGUysqT4YNk7iPSqokWSdV3bSr8gdMVZ0lg1j5JzvJJWsxojGZDzvUHr0p0W1sDt1Omjto7hfMi6EdPQ1nXAE058vaWXqDWXp920ULgEktkEelSRybZPOTOSMMPU0xyvqKbdnE0jJG8H8WfQCtPWbULew3Ec237qunoP/1VQsb6QyGR8GNAABT2mN1LI0jBGbhQP0q3CaVGUbu9yrKk3XjKysl+JqSz7mKKu6LbkGsK9K+QMyCLn7p6mtmK3uBZncylQDjHpWHfJDJbEvktnG7uDVFaMvWuc1dNuiLBhI2eMV7T8EY/7SOpfbcOYvLA3jO0ZGa8cexaIoVOMj7pr134PRSNJrEQO0koSR0xjrT9Oo1LddD6kv1V7KVN4VWXG4+lchLPGLdba1URQLwBn731qHUL5rkLCj7Y4lAxjris0vwSzZA70yTQ9Ekz5Y5IJ9QeKx7262qEyGJ9DUN3cF8ojHmqMMYVsvy3bPNR8nNuh97FpEOQzjmuo8Oy+XfxYUEvla5S+uWiCrGM5qfwvdSX2u2kYJQRliw9cCpkrIjvdnuNMk5QinCmPzj60DiGNeMelS9e9RkjdkUpBJFKJcfgjv8AjSYOev6UpHqaXoB6UgABycUo5opMUAeIa/IP+FgpFzn7KDkkY6Hp/n1r2SwH+iQj/ZFeE+IYU/4WQ8hPzG2AAHY7R/SvdNN/48YP9wVI9kD3OH8T+Jxo+ppbOyBGi3fOO/4VzOpavp1kgu7q5WCKc/IWUkE47Yrj/i6D/b0eASTCowB9azfG9q8fhzQkkR1y67SeM/LUzov2akV41W6jjbRI9BgvLS5RTHOrIeQcYqyzRYO2TCgc1xuk2sMcKxxBcZB3YyR0qW9up11y5tzJiJYQwHYHH6U14WoknboLDERlszq12SA4wfpVMwY6jgnrmn6dGiWyeWMsygtu96sSIuwtjlQc4qvyW6E/MUvs+fUJn86eYwFG1VGTxXLaX4ljvryOwAZnkkZd/Tbj2/Cr6+INPjL75QCrlSTjkj9aicF2HqTNgW4KhtpY8/nQBMv3Cy+1LYajbXkBntZkeItt3erelXFkglmaKNvnAzwOtROmtvkO5zM33Sod755447VbW4cfeOR9OKkZNwKqM/0p0SZwrEZ6D6VG6LbZKqn3kUVwrHoyg9u1X4p13Ha559RVUwGMINpPPWrJhUNhV5+lChNJpCNpvctxXEW0bsH0O2tW01WK3LbEAZuvFYSwgOvY+/aqzkm+ZeCNvUDvU0ObqiOXKvUxvFSLc+WS4XJbBbgCtn4UQhHuyHDYXHA9xXHePXdLe0WLlwxHAzmu0+FEUiC5Z0K/LgE9+RWjr7JlO79otOhxHxIhjn8Wz+bN5SrHHz1z8or1X4awxx6O4jl8wGQknGK8n+JVvNP4qnMEDSlUTO3oOB1r1T4XRPFoRV43jbzDwwIz706pZUo26jIJupK/TY8U8VNEfF135+5UWQcqfYV9HeEVjbRLco25GB6jkfWvBNe0nUL/AMSX8ttAzKsnXPHQV7/4TtZLPSIYZV2uMkgjHWm1H7qWmiJoK8pS1S2XyKGssLSTEYwSM9M1xtwZ52P7zA/nXZa/zdAAsDgdK5OWWNCRvGQeRmqM6adiaMrMzDbLkbxn61PHAqnlRj1xTpZ40jMrSAJGCWIGcVBbXkV06LFPuV+m0UKnFPYOYlYKCvcfSrSR7WSMQ5VgSZPSuJ1DV7m31q3sY1BieUI5x0zXfyeYqBdpIqVR1GNkC4JwR8vqawNbLoSYmKsFya6eOCWQDCMSfQZrH12JoH2zoyM0ZK7hwal5UlqJzN7HCaTLPcXAaaYkbsc1l+LYZJvEhWLLN9k+6D7ium0KBTtdTklzzTNdYxeIX2MA6RoufrTXFWfcbd3v0Dwvo1xFeWl7PAU8liVLtyeOeKpH93qU8jZxubt712OkW89zexqqM59SenFcZ4gWSwuJ/NUhw54B4IzU9GKlZbtlfE1fZ05T1Sir/I9P8M2D3s4kVlMKAZbH6V6T/Ztr/FEpx61zPw9jYeHraRlCmXLDBzxnArs2B3ZzwP1qGt8TV/Ikw0ualGX82v3jI4Y4htRVUD0rzbxnbQ3Nwzxy/vEUB1qz4z8QJpjxwrKweT+5/CB3rzLUNbTlzNmQjgD+tValdU792jSpUU9ZfCiM2U+AiKJEXOATivS9Y0S0PhVGCBZViVg46k8V57pF19qEJA8zcSOK9YuXu7/T1srSwkUbQrPIwUDp+NS4avKcU9UupFiKcE7wSPEreyhzyCTXvHg6NU0SNQMDJz7n1rmbfwbct8s08cQ9U+auhj8L+XAsKaneqq54D4H5VexFdVLWuZmGoypuTaWpwcSiS+mfKkGRun1r17Sx/oMAHZa4uLQmsG8qKBpFB4fu3ua6qya6URR+WFQfeJBzVWc+boWoRcdzbrzn4sEDwheg7eWjAyM/xr0969F+leZ/F1ivhG6wTgyRg47/ADCmp2JTpfBmR4c0zJB/cL0FdMawPCg2+H9NBXH+jp/Kug7UgC4prqGUqRkGlNJyelAHlGraDM+sEQoxV/mDEcD8a7eTSsaZ9kjYISvzH1PeugOOp7Vwmp+IB5k1tC3zKduQKlvKVl2ImlEo2f2XTbvyEk8x/wC+eeaseJQL3TXCt93BJFcXClz5pnCv164rstRP2bQ8v8u5eAepqRJXXca130PKw7tlWydowOaZEjbwMc+tTj5lzj/69dHpdnGto13MMYHCmrctNbFVNsyNU0vdpMsh+9jcB171xugyi3vXicgLIpXJroNVvZnyDIRGTtwOlcZBGIrp3LMzA4z2pkloK7F1I4gZVP3gevrUUoC42lxnpT8nzt3YnmnXbrwOBjuKE7CFS5tLe+dfOgVuCMntWDdaE8Lk2s8iqDwM10Kuo46gVPcBWjDLzj8qRpPoKmzOsEuIoCkj5brkela0E0i2rxtxn0rOB2suM8mpJmILJn3pkrco6LfMdP4d8Qw6bC+58PjrjrXLa5rU+qTvJI/yE5AGcVgtkSEZ96mVN4wajSQ9t/cWAwKjr0yM0gIBDscjpjHamH5FAzmoy3QZ6VI15EakS3DfuG2ZIxXCzknJWu3YbYGJ9D1rjp0Byc456UyS8iSLOXviARnjngUgjG8YPJ61JqgUqnHQ80yIksp6Y7VHFXYlRux39mP9Fh4q5IewIpLQZt4BjHy0r7QNigkdvavQcMlGlBW+yjzXFturUd9HJ6jxuKjnNcTru7+0FBwB8uTXeIOAM8DrXAa0d2pYJyDjkVWzJ2oP1LmUK+I7e6dsBiJFP90U8L3FO5MMYyTgDHFOzng/hV6krQj6IyKrTlLtdkO0Zp6jIIx14NOHzHgc1IQVHDdfSnNAmyRAdpw2BjmvL7kKZ5mySQ2cV6vHwjLgH5Tz+FeSTsGuJQO7GsPOXyxhY6bh+PM5t9NLGvoBP2iQdBiutAC7snmuY8OoBvb25rqRz0XkVaylXoX8zMzx/wC1NdLIlUYK9fWuh0JQupWIOcmZc/nWDtJ8v2re0HedVsA4IzOuD07itKWzemxl0mvaRv3X5n2TnpS0UV5iexBRRRQAUUneloAKKKKACiiigAooooAK5C/I/tYfhn8q6+uOvv8AkLH6r/IUPYDrk+6KfUadBUlIgCiiilAKKKKACiiigAooooAKKKKACiiigAooooAKKKKACiiigAooooAKKKKACiiigAooooAKKKKAEIrlPHcgi8K6u7IHC2r/ACnODx7V1lcJ8Tbo2Xg3V7hUSQrDja4yCCwHP50AfIBtNKu7NHhZEnYcKv8AXNZlrpvnxzyTKXSMNwD0I7is2S9S6nSeVFiDLyIxgVCbua3YyWjvGh+XDchq0I4qEtJR8nbT8DFqYKaacZNq/Xf7zDMMb+Yd5UA/LkdahgkkgGOvrVncHdmdguTzgd61oHtRGiwwL5mcNu5yKqJ+9oXpx93vpsOsrSe4hYtDKytgqy9K9L0/TrW1gjdwHbGdrDkGp4LizNpEIpo0VFwV7A+lWIJLeZVPnK49Aa7DA4WCgpOV7o4bMcZUqNwULW6iySMTyOOgpAQ2Ac+masSxbMbcHPpTRESFJJx1roYVI2OTnSmn3fmM5PHXjvTHQggqOQOlXSgGCxznioWPHHXOKRVH0RN7G+r09exHtfHK0ojL5IGadsfAB4wOfepYz/DtFOcmlcgVJN2vp2Yka/MAV7UwB1ZlXrzVna4zhcc81Kq84defXoBSOb+RMqV/J9CgyncCyk5qZIwoPUA+lSuMPyP1qR4mQrhRge9N5tN9BypNSbsrlC4DrFJsXJA6eteWarcQ3haJYPJlB+YnvXsE25EZkUF+ozXkmsG2uruUXW6C5D8MBwR6Vz+cu9JevX9DpsgiliGr/ZOcLC0kSWLgr6/xV3A8Qm50tbN7fc+CN5HT6VyGoWrjaQuUXnNQyvLtXLMscfIwOTXIRqOK0O4nTUnqdjp02s6YqQ2m352PHX880zWI7m5VLN1SML82F6EnrWbp+oyl1zK2V5zj+ddUlz9ueKRYMoThnx0oVaXLy9BqoRve2pw8Rj095N6biRjI7VJajzLeZw5Zk4Gewro9T02JA91sxGSMKfWrVvb2UenmbhGcHahHJqN/gWLM4tZUjz5Z3leoArPvSHPmYOCOQa3tLDRzyI8aqXJ+8O1R63AHGIVwF646Ul9Rehk6OwaeNHjLrngCvbLddsETFdvGQB2rxnQIybtPMZY1HVj6V7XbFGhj8pgVxx712eQW5JvzOD4li3UpryDy+M84/WmiMEYBK1ZClmADYOe9RtG25s5PvmuoUpJdmcY6d5JK9ttxkUK/KfXpUpHB788CnlCdmAPTOaeqOAVwKVvXyJVTtF2Tv8yJo8A845zj3pvlvu9+1TFlUc564z1xSFskcDPvSp2+/sI4p9em1yNo9uNmM+gpkkLDB79cYq4N65KqOOtOPJG7qO3tSqpZjalC67N/IporEdOPTFSNGAnOQuMk1PtVvu5Geue1VL1lQsjHBK5BFHtLa7Cxw7d+XUFRdgAOfYcmpPJOSCME4H4VmQM0Ns0kQ3MCTkmr0Oog+WZ1X5upqi8bFX5mX45ZU0UUXFgVfujcOxrO1eYQooGQxxggdK0rW8juyY0QIQTjHeszWIlkliQMAOjc1RxeMcacpReqNPA4CM6sYOKceq/4cjN5b3aLG28Ko446msO+RnfKN82OQewq3IptIQynKk/KT3qEXMc6SSKSJf7uOtcJXrSqyvLVnoeHoRpR5YqxkmJRycgAc49amitJJYXuDhQoyp7064V5IjIpxnll9KfExe3ZEfgjpiq5OOt45biN4GlYqtTTWwjRFfiNB0HrWLGzrO8QyFHIGavwX6yo1qztsUZJ9/SlEJbopFACNrhVIz1IrBgmdoJI1b92XB6f59avy3USWTWwTDkn58dR6VQDBInO0EHkj3oBlyST7O8cahQUTBPrmr8bRXds/lrvJGGyORisSPcVLhTLuHzeoroSbaKyjljjMbMArAHljT0NbdznBALecOqgg5AFLZRgMw3cknI64FdCLZJShP3VO7A/lVAQYummjwoGfkAxTSSxV8pYxujkxGX+bcetbEq2tmAzDOeR3qrdwxySN8hycHiq8ziRvsxBdVPHtSXESsbUmp+RZGRAMsSAuOlY9o7Txie5wqB9xB7+1Xnt43QQYKKPm39jWLcOqkWqg7c5U980lhzZW1O8Z7/JcGM5xx2rd8IeL5vDr3qwW4kScfOHYg8elc87q85QxglOhq3bRWyKWcBiw5zUvPpYh5fevfQ+kPh9rh8Yi6WW1FtJbgZG7cMmp9aaW21GXTkOdgDFxwMHpWF8BYctq10D8rMqBfTjNb+vyRR65d7n/i/pUbinfUsJvTQoCNhzuwQKxrfVHOopZTQOrO7LG4wQwAzk9xW7buJM7XGMc81BoNh9u16GHfsCq7scZyBxxTkl3Gy5r2sR6mzBo8jdziovCSn/AISGxIIz50nHHHy16xqvh21uLMW8IEcincrnkk471zPhnwvJpt1Z3c8uZvMkLoq5AOCBzTnJPVbiJNbnq4pknTipKilwRUZIMGOcjBp3A9qTPHfFBY+lAgDnnNOHamc9RTxnNACml4HWm89qBx1oA8G1dZJPiXOrBwi2i7T2IwOPzz+Ve42ilLWJT2UV4zesrfEi6iCYP2ZXLZ77VH8q9qiGIY/TaKe7WVhttWfOfxUXf4ih6fdQfTrUvxbuJLbQ9AERG7C845+6KZ8Tw0viOJVByFjHy88c/lVX4x/Np3h4YY/KoIUZx8o/GrL/AIcNepWgmpybKGhXM5uIo3DEEg9qv6pJt8QSxNk+aowT246VPpVhDZQxXLvlmGQPyrLvpobnVbi7M7ENjavAAwMVPjsVT5oqMr2Su/MTL8vrqEnKDs5NryR2tnkRDDHAAzT7i2vGjaW2IZSmWVj0+hpdMnglt1KNuBGD25rs9DhEkErsMgRlRVLnUrNdiy6cqaae6PnzwVZ/8VEFZMvGzty3f+vXNatx4OEUF5JMcvIzyKM4HPrVjw/cMviK4teNsTyEHH3jz1rPn8VldMeGUb7liyjP93JxTZpRfyI6UudXvsyLwtZM3hYRbd7JfNwATyBXYeG9ivIFdiEleM7xzmuZ0z7Zp/hS3khSaSWS7Z5FA25B7/TgVueFJHe18zy/J8yR5GQ54P481He7J2mjrh5e/YjkdzXKay15aa3p3l3GLe4m8t0xndnAH9fpXUWtotw6rIOWbr0xWH4msBaeJdMhaWUhGDx5yQ3r+NKlcS9i3c3kUMjRxmRChIIJ4p11qYtLeOV5TiRSQNvYd686vtftbi9u4bnT5UbzCocPjK988VteIT/xK9JWAbB5bEgjqpHANIkhx32kXkl4ju5UrjKkCoiFN0DnJxyKb4aGLGPkHEYHSpHbZclgMjp0p8YX0I5PS5y3jCR0WyWPau9j1ANeifDqR/IliLZVVBHHHWvKPiC0pFlsADKSRzXqXwxgxpzTFss45qSatGwyDvI4/wAWXl1a+ILoWty0ecBiq/4/0r0rwJLJNo/mSytJJvYFm615hromn8UX0ccUbqu0kscY5/WvWPCcL22kiNgAeSMdDSyd6atp5BT5lKXZnjerTyf2zebZmA3c84A9q9t8J7zpELuCC2T1zkdM14DqVusmqXz75N5mKgCvfPB+8aDZrLu3qpB3fU4/TFNqbIKcbSkyhrhH2/lhgKOPSvLtb3JDJInyyNIBkDk17hd6bBdSiWTduA7Hg1454qsLi1eaH7PmFpQ0bY4I/p6VHo1Zkr0KNp5k2h3GHVGU/eI/z61i+Grazj1S0LX0s8287QgKoeO4NdPaWtzP4V1KSJCHh6oF5ZQM8f57VzvgnTZn1jTpmSRB5m8jHTjPNN6hFdxt8vm/ECztpFyplT7uSSCo/wAPwr6Jj0u0iH+qDfXmvLZfDN2nxAj1GC3YWYIcyY4+7gj26/pXszHil22YJESxogwqKPoK4/xdZpfWrq2BNEN8fPJ9RWtq+piygeRJIzJj5Y2bGa8P8Q69dz3XnFwMLtAHTFRzqKCcr6roXsNgZYl26Gnpto6G12x4VpANrgA4zzmtnxNoNxea+81rbZRIo/lUAAnn/wCtXPeHYrvVGSRVJ2tnJOAPSvZ7SwutwkuJkV8YxEMcVDQqyqc0mrK+g3E4dUXyXuzE0DRLiyuIrmeZUCqR5Y7k+prK+INvZ3ujXaQrE90yggqAST/n+Vdwuk227dL5kzesjE1eitYIgAkSDHtVyMnGV1v0KM4c8XF7NWfoch4PM2n+HNPtmtJvNjiAZduOc57n3rcnOpyjdH5MIx0YFjW506VFLgITTW2229Wx0YpJJbI+e/Gkd0Z4WuSJWY7BGFxn3Arcm8LQRafbxNbrHdeWCz4+bPoTXf3ejR3l9FdXMYkZOIw3ROc1vzwvKwBVdvfI60xxV2+5LKbkrdDL0LS47PT7GN4kM0MYG8LjnHWui9qavCgDjFLuApwwMetL0pAck0pzQA004CkanCgArzX4sDPhacf9NI//AEIV6Sa8z+LZA8LSqTgtKgHvzn+lAHbaCu3R9OUdBbR/+gites3RuNLsR/07x/8AoIrR4oACKXFJ34o6UAUr8S/ZZhDnzdpC49a848OeHZpppri/yDu6YIya9UNAAHQU9TaTSGOPvX6GatlBHEIljAUc1wXjtJyqkH9yuPlFdvqupw6eFMrYyPSuHvtRh1WCRhztHQipaV07jKtrWOe8OaK+pkSt8sCnn3qDxBKUufscbbYVHQV2nha6H2JoFAUpnOO9ef66C2oSMvfsKsQm3J3KzjZbanLa0pES7fUd6xFckuGIHPNbOqEiJOoG4Zz3rIniCXDdCGHBxTpOw1pjRIh+Xp3obaR8xyD+lR/ZnaMyDPB5ApqgdOKbcLCjO7AHFal3BiyjkQH3xxWe8bKMjGPatixdZIfs0jcbsDApUg9TB3McYySKgvpMRFu5XBqzcJ5NxLHnG04rL1Eg27ZIGKHsIrp2MqOQGTHJYDmry5xxnPrWVbMWmYHsvBrRB+VQKiJehZDBiBn8KliUBipHA5we1RnGASvNMDgEnmjmE5bCzjdG5z0FchNkZOcg/pXWTSDyJDntXKXDDZ+NI2KjnNRXcygGoEI3Jzg9qfqTAMnPNR5TKk45/So4u0h1RXWm56jbEm3g7fJmny/fAzwMYxVeO+s/s8I81Ewgz78VSfVbBXH70sPZeK7ehiIKnFN2dkef4jC1ZVZ2V7yZsjBIBB615/quP7VbaQeQM11p1m2Cfu4JXPrjFcrNDdXV21wsBAJGM9qo5jjKcqTipXd9jQyrA1KdfmlC2j1O8ZXES8HoM0oQtgckgVnQ3GqSKAIUXHHIpk0eoom4XIRyckDtVmGYwSWmy7FN5PVvLXRvua3llCM5BoYqCQZVGfcVzklrdXG1prt2PTI4xUkWlRplpJJGyfXvTf7UTb912JFkrsrzuzamu7dIpP3yZCkcHvXl4SSWSRwm7ngV3n2C3XB8vJznJq7biKFflhX8qxsZiJYhLS1vM3cBhoYS+rlc4rTLi4tFdTaMzNzmtUX2quwSO1AJGeB/jXRswYkqqj6CpInIcMQM4xS0K1WnDkjOy9Ba+FoVantJU7y82c95OtS99ueM5xitvRNG1OfU7FZL10XzlLYftuGe9X/mIx710PhhSdWsgST++Xt71DVq1bXc5aFijQpRatCKTtfS59fDjiloorGN0KKKM84oAKKKKACiiigAooooADRRRQAVx16P+Juee4/9BFdjXG3n/IYb6j/0EUj2A65OgqSmJ90U+hAFFFFKAUUUUAFFFFABRRRQAUUUUAFFFFABRRRQAUUUUAFFBooAKKKKACiiigAooooAKKKKACiiigArzX4w8+Adc/64r/6GtelVxPxGaJfCWq+dKkUZhwXcgAEsAOvvgUAfAdqizmOHJWRlG0evFTSrLGqiRfkBx9K9d0zxN4XsbuJWEaKFKGYwFtvHHIB+n41yupXnhtT5dlO8kUjgykxNwvXAzj+lN2Gct/I4d4ont3cMo5xt702Cwv54Q0NpM4PIdVP6V3P/AAi8t5ZG80RPtARzlZsDcB2A7n2zXrRilazhRIkSQIMqowqnHQCpqUeZ2vYbU0R8yNb38Y8sxzKp5Iwa0rGLURJ5drK/TJB4FeyShHlSC52xyZzk9CKmutKWUMiRrgjOV4q3TupaTdvUpzpqUdYJv0PLzPqtjcxmaRpR1KhuD7cV0Fr4guriVYxbxIWyBuzTbfTpNN1PZdktG/8Aq26966iZNM8zlIwwPPy10NCs+lXrszk8ZRS5r0le2nKv61LdqWlhjDFGYjJI9al8tQSSo4qKMIhMds6kDrg9KsoflCt1/nW9z3s4u6sc0qVrxmrST/AjKcbcKQOtRRrliFxx3qyY2AyTgd6RYgCcHOR3pefR639BHD3rbL+thZMg5BGB2p67myCwAalZNoUALnFSiM7Qf0NNurE/JKXe35FR+SMAYzyakkDBBgVIcK2eCM+lPfcpU44Jpyle2hG6dr+9vp8mVzNFEQs8iIG6ZrzHxdPZtqBaMq+zAYKOprv9d0pNVtgnmeXIDwa8zmsFheRZpkWaPGDjO6ubzatJxtytJnVZLQSfNzJ227mJdSXEobyQfLx0x0qBmuX2WrAN9OtabwzF3cMWXjIAxxU9tbxpIhkjl9VOcVyfMda2m9ehpIsNnbhmt0BK4IzyTWvoeLyVFjkWGNf4AOTWJdxkJ++jyHOQQeVrR0SWDSmeVySrLhXxwCfWh6qyHRve5t30TGdD5TNEvAXqDWDr955NwiSxoixrlABw1UZfFF1DO6JMHGeu0Y/CuX1rU59TVXkUHb0YCj1JJO2g99Ra6nyMIMgALVuPz5S8b/MxGR2rn4YHLeYASV5zirLXlyZxM7n5ODxjIpRqdzc0tbNrmCG4+X95hlbIzXq1pLAzm3t8HZwABXgs9wJbh50Y4bkCvQPBupxLdlfKkkmYY3E10WUYyNKXJJayaSZy2fYCdeKmnZQTbPSGZlcAr8w71IM916n8KldsyJx8x64FPaPer84HUCuz59F5o4dwu5Wbsn/XzI1GCoKDrwRUoOXOVPTtTo1GQCuOMjPrik2vkjjn2ovqOhBctldJvfUYYj/dGKYijG3GPTirKs23k9O1TqVLhfu5HXFPcn2uhI07W5XZu2/9f1+BQAO37uOfWjlnGVzxmriKct2AHp1pc4B+XoOuOgprkr6r0F9k2kr+vqMMW3+E89PTFc1PqEi30kBjTAPy7h1FdZuVkAJJwK5a+t/KnkmADBlySeoqli5S5LI0sKoKS7djGvb2VlcwDAXiRQOAPWp7S8srubbhhuAAJ7H1p8doRYT3KDAeMrtJ6n1rllSROAflyATXHYiVSnNSeqbOxwio1ItLR2O7bfb2jvbIGdOj+3esGJrqSGWS6X5McE9aZY3DwgQzM20HGOeQa39btpQIBBbF4zHk4HQe9SYiLxEOaLt5DcMvq8rNXk+pmSI89uoRw21flFY9pHcJeRYQ7W4Y4q20DkwSb9oVguADTpZNsxKvk5xx6VgtPub10Tx7XW4jjYfL1YjrVC2dLZn3KWweMVpSJGhhQSYZzlgB1qtcrHFB5gceYTgilshehz10zLJI4Pzt2ApmlyLvaL5dxBIJ9at3gIYMrfeHJrn1iNvdiQHpyR60Ddmat1OHAhk6r0OKuQWzGxlZAjsz4K9wPUf57iufJZpQWbnPSuk0+8jgAjkJEbHLGi4o6ygk3ERJgBSWzximXMc8TFmG5c9uldBNc25EbQsDjggdarXF8rQOkfDZxyKcmG5lWkhlBt2JAJ3DnmrP+q80gkuVIC9qZDsgljYzRls9ARVqbYS0wdFVhx83eks2HUr20c80yxbSXMWBnjHvWTsay1WSCRjuRyvynO6tuadFaKRZkRmixwenvXOWksf2vzpZUcK+eT19KAbsbmrtLDHtWQqvGAOx9KwrW4EZEkmGYHit66S2miJjkDL97GelYn9m+ZKZC2EB42+tSRjKbtFXYyc1BXbsjNuXXzcx5EjHJPoKktbS4uJBsbIP3gxqC5jIvpIIdssm0HbnkVbtbO7nIECsSvBwelLpFPmEjFza5ep9K/AxDaWOoJLD5Z80fO38XAqp4sdP7bvchlO7nvnisvw1NNY6DMWlnDrzuV8EkDgH2rofBvha912OXVNXuXENwd0SDhsevTp2/Cq89VoauGSo1E6qdl5HG6dBqOpajbWNi3lGRsGTI+QAZJwevANe96L4WXS2W5W5ZrvZtL7QBycniq2m+HLbTdWha3X5ETnIBJ989jmu8akpxcVZshrzjOo3FWTM3yrveCZFYL04xmkW1kEkTHGEYtxWoOKQnmpLkFh9Rvj1p561DIA2M9KBQB7ZzS8n60xRgmlUlvwpRB4Io69DzTQfmxTlGDyaQEL0pe3SkP1o7daAPEbZ/tXxN1N13YhgCHI/2V/TNe2jmMAenFeJ6Gn/ABcbXDgnKflwte4L0FAGKdFsHuvtk1sklyQFMjdTjp7U3VdGsNQgEM9sjAABWCjK49K3DnNRS9ME0AeTa94XMMPmwOWRF+YMece1eFXRn+2bDGzKp4VeCcV9banbLd6fPAHJDrg7TzXkC6MtnJIpiwWfG8+lRTpKTuX8NjJ0otX0KHheG6mt9kCKGJ+cP/D9K9Q0ya8sIGhltCR6rzmuV062is7xMRgA5GQcfjXptlOGVI9wdgMcU+ELaFatV9q73PD9P0O8ttWuNSmt2DSsxVT2zXFXPhe4kl3SL5UZfKgE56k4r61cAjlQfwqvLa28qbWt42U9RtFPl7y1K9OKp6Lvc+brmZrS1igBby4xnGefxqlpmsNEw2oRGSc5OMfQV6V480a325gi8shD0OBn+teBWcFz/aRhkUph+M9Gx0qhOE110OswuIoSjyyS2Povwq4u7xFAIUDzM9fwqp4/Ij1zSWI5JwPXHepPB2mLtDl5Y5VBHysVzmtnUvCZ1GeGea/lkMHKKemfp/npVyk2kr6nNY1RnUkorS58wX4X+0Jstld56jrXoGv+a9hpCRndutuRjngCut1D4VW95vP2uWMsM/IQBn6Ypus6JdaXFCXijeO3XZHKHyxGOScj/OaWcrJsZGKbsWNImEdoh6AoAFrQXZJMMnBx0x1rx2bXntx5TTKDuxnvXfeHNUF1LGHfesjBA204B9Kip4jmdmi5PB2g5KS01MvxbGJtUs4o2xtjIK4OOTwa9p8GWcllpkccrLvIzgZ4Hb9MVkXE+kaVr3nXs3lOkQ8sbCQe3oeeeua6/StUstVR3tGJCHDZXBqw5XM9LW55lDo815r+r3ysyIswQZjJ3YVc/wA69O02HyLMpknAPVcGuMfxjo+k3l7Z3DTiRJiznyiQM/07fiK7HS9Tt9WsWu7beIzuUFxtPFI+w6x5Zpmhy6j5l1JHNGJZWZQF4wOBz74r1bSrb7FYRwHd+7B5br1Jrze1+IGm2iG1+z3MhhZlZwvGQTk/59a72C6udWsbW7sXWCOZNx81MsPpzihgldmBq/ikafM0Oze+PwFc1c+KLq8j8pLSKdCc5zjpXE+MxLaarJDLNI82Odv3cdq2vh5Zy3F7FJLHujUtnzBntkcVWlUlzpJaGzLCUlh3UUry8j0+3ngudIlgEBIkQqViB7/5/SotJ0z7CY2trHYUHG9j6Yrso40ThEVR7DFS9KsIxrGJ9lvZJ/Na4WMf3UXP86mk05ZlKyzztkYOJMD9K1CKWksKc3eaNZmPbHAEOCox7/WvK9d8PAqIo0w6kEgd69xkw2RjJHSsG40ySWdZScnPJJpkoRlqyxSxNSkrRelzK8OaPFawRoY1BCgkjufU13I4AFU7aJYExwG7nNW1xjOc09KxFObm7sd3opOtLSjBCcUHmmsyr1YD6mqr3lvH9+dPXrmgBZW2zIhbAbJHqcVWNx5VztklBRlyPrWXqF5p07L5peQKcgLnrWfJqdjJIpNryhypZqTmSCx0S30Yl8oZPYFRmg3srSlI7WTC8FmGBn2rlZvEPl5CtCnvisibxHL/ABXeR22JimucbDlBnqMEjNErSgI56g9qPOj/AOei/nXjM3iJkyyu7AUJ4iusblXAHHIpPaITlZ7QrKx4ZT9DUnPFeInXdSKbUuDEegIHau48DXOoXtlLcXszSKz4jyB0HXp706MriWsdvXk3xlYjwwFB+9cID+tes15N8YZPK0GBtob/AEleCMg8HrTgPStLOdPtD6wp/wCgir2Kq2IxaW49I1/lVrvQADrSD3peopB6UAOBzSd+KQ9OKbLIIo2kbOFGTgZoQHm/jtkd44yDuC8YribeYsjwg7TmtLU9UF9qMjHcI84Xd2qrpdsLnUlRcHqeTVyF4wuVanvSSuXLC5bT93X5uDxWNeq885kUFix4xXearp8FvbSOcbwOB6Vk+FbbznaeUZUHjPrT+a2oyyeh514jtZ4LUSMhUbhWBFJ5kaFuSCRmvafH1vBPokyxSIGUhiMehrxSwjaS1dgvKU1SbbEnDbsdL4f2zrPbsApKnGfWuUcOsjqT901ejnaCeORBjPehkRr1jyPM5A9KelfQbe1ip5m5dpqa1Yxybs4zVNgI3dCc4OM0m9hwGOaXoNZb1KYSXJkUD5wOlYWohWs5B9P51dILsuKz9UCpbScnOQDSPYVbmRaj5+T0FX14UA1RtipyDnf3q2M4UBj/AFqKw4nDNuUHv61IpB3LgULE0pEaZIA5NRAiMldxyD6dqcLcdMoEL/SuYkwVG3GM55rpJ3DQSEnGB3rlZZFGBn8aSQsV5lUaTFdyb3ZgPSrkeg2Wfuk/8CNTWsnHBrUidByXGT6mmRim7hUb9SKLTrWJW/c5HvzVyO1hQ5WFBx1xTPtKIDlx7c0xtRt0OPOBPqKtNpWILOV2XVRcDCDHsKftGMdO9Y51e3VSSzE/Sov7cgDYCyEjrgU11EJ7N31Oljjkkwirn3FXH02Zju24+tZOneKobNSY7ATuTwXzx+VF34tv7lT5dmsTYxwpFN9rqP8AY2j1G3ERgyp+8abGDggEt7VzE9zq9y+SuPeniHVJCTv2EenFDq2EVE6jcigBuPrTTJbgMPNXI96wP7Ovpwd05H40kWjyL8zTHPpmj2r7B7HzRsG6tgcmQN9OKjOoW65Kkn0xTbLRI5pgrscMetdDd6FpdqBhWZ/ckimurIcqMe5gf2uoYMoz7YrofDeqvJr2nfusfv0HHpkVNBpthHCGMSk+prf8M28S69pzxALiYZG3rTHOTRJGnFPY+s6T2paKql0KKKM0AFFFFAB3ooooAKKKKACiiigArjL3/kMt9R/6CK7OuMus/wBsHP8AeH8qR7AdfH90VJUadBUlCAKKKKUAooooAKKKKACiiigAooooAKKKKADFFFBoAKKKKACiiigAooooAKKKKACiiigAooooAKKKKACvG/j1v/4QG/2btvmQ78dMeYvX2zj9K9krx747zeV4A1FcZ8x4V69P3in+lAHxCqYOf5U9CB1HfoOtTuUEIBhbcTw1OdUeEsinOME4pFqQ32Ok8Ka9dadHdQR6g8RmA27k3ru/mD15/wDrV3ov9ajs3iv3tosoAk8bZ3/5FeO6ZftYeaywQy70KHzU3DB7/Wrs+sNLFGiB0deWbNGy0HSe2x6GLmJrcm9labPCsOx9qwNP1nUraZ7fzmK5JjMh61h2Uqywv5kuHHzDJxzU6JJJiZ5s46HIqGnKa33B3OpTXpLmUTSrBlPc5yKzb3WLp5GfYMNnJ44rntWtZYLhJIlPlt8xOOKici5URglZOm4dKnc5MTR9DVTXprK6injG5MYdOzV6xZXcOoQR3MLK2V5Cn7prw+SxkU+Ucll5AHStTTNQubBjDbyNGerKRwTWpgMfKjK0m3Dt2MjMMthWjeKSmvxR7dsbbyvGPxpQyjA2j1xXnln4wuoAEuYRIOm4DBroE8SaXcLl5GjY9RjFdNSxtKp8LOWq4CpSd5R6HVKFkHC9Rg0xIjxjoO9Ot3VokljfKMMqRTyfl3A89MVYVTXTYg9kmk2RooPYH3olXJCgYwasKDxTnQ4Pzc57VJz32/MRxVndalG5KwxPMwyqjkV4/qZ0+41Q+QzKJCc+hb2r2DU0b+zblVBJ29K8JitlndkDbZY2znPNc7m9a8Uu7N/KKPvuXbct2yzIJo0b5Q2MP1xWMJXhnaKZiyZ4PXBrSvmaIEMrFSvLgdKwLif5WUDeMda5lxOm0udfLa3LCF4WDq4wcnJArN10PC+xNxTaOAO9Q6Drxs3WNxuXntW/JrVtfyGIwLzx06UqVh1rnDlEkAwSXI/Cugs9FVbQzTSFGX+AHhqoXjxXNxFbxrtfdtyowK6q50829lFEjOwjO4n1oei1FZyC3O3KA7Yg5HTmqF1cJOQBtAT5cKuMj39a0tdNt9qnaGIwqcfJ1GfUVgRIXkCOo5OM0oR0FnVU2mM5zXVeEHWPWbYSSeWCcZzx9K5mYFAIwgCocfWrOmusV9byMThXBNTUpKMovzK+IjzU5x7po+k2jIlBXoOhNTbAuScj61XguFlWGQZKuB1GKuEqxO1eAOTXorm2ovyPNlCMZSjo3cIwJCvb8KbyMinpwFC9/WjacsAufpTo+t/USyXTfqiGJGztJH4ntUqjMh4GR3pV+RhnIqYAEksO1SOX3CRgtv8AIiwcY7fzqOSNsfIeo5JqVSykBiPxoJLAgjA9RTdn+ZI1Fpfh0sRISqhMc9ahuYo2DE5GUIxnGaueU4TPJbHHtVXUrETWxZM+ao4wahrNcrJMPFtqytY5vFqtulq6gkSbwA3IFVrPR/PM1yjhsfdWqc9vdpeL+6B2HAY1rXULWiyuJgkjAcZ4Nc3WrQfuy09To8Ph5v3kt0Zd35kUjzfuom2hcYzgetTrfyxw4F0zkDDdBke1YF9ZzpFvMzO7D7nWsTM8IRnPG7p6/WsKpVd3yvQ36dK0VzatHbyXjSx4t0wsY3EjnFY88sfAEZUscFu4q1aSbIxMgO0nbsA6mqd7EBIzt9/27VWuWLFciUSkrKGIOVNRT3y5JbIYcYI61BPN5UpYfeUgjFMdLm+uhJDGHyMYz0pbXFuXbhhJHE4GNwrHu3AnUjo2OTXTyW8gt4pJkAXaeN3PFcpOklw6uiYQttXJoaaBalKRyLjBB+U44rptH0u61m5a0tmiVghld5m2oiDGST+NVjDFhpMfOhxtr1PwTosTtF9rVtnFxKAmdyg8IfYmgFuYsWg6FHaww3eq3l5KG2sthHlM8cdOe3NdNZ6JYTkRWHg6/umz8z3khjxnpz09fSvbra3vriHdDo9jZL1VJh83fso4/wDr1cg07WHIa61pgON0cEKKOvYkE0Dzyu38Maqzv5PhLR7T0NwyyA8/7JrSXwzrhUr/AGdoYBOeIc16hNosExzJNdMfadh/I1GNCsGHzRSNj1mf/GluB5wfDuvgjbZaLwu0fucYqH+wNe8sN9h0aY9RtjAyK9Fk8NaQwO+1L855lf8Axqn/AMIhopDAWZUnuJWP8zS389fQSx5yth4hijcHSLEIeqxhOfwrJeDxJE5EXhe1Cem1SD78GvYU8MaWkWzyXIB/ikbP069Km/4R6xWIonnKpGCBKRTlNrYZKGv6HhKWF+rPLc+EbONz8wMaAEn8CfWrHnPEcDw/bqPQKQfxwea9hfwvZ4ISe9jUdkuDg0Dw1AmSL++wexlBH6im6dh6une54/DqaRI8J0hQGJ3Dc2DXQ2HjKfT7aG0gsxHFGCqjOe+e/wBfWukuvCd08peLUmVT2eMMayp/B144JN1EzAcHbin2jfyCTnJatkkHj2QztmykdsBSdoAAz9a2IfHds+PMj2HPTmuMPhXVE3cRn6P1qk3h/V4mDPZ+Zj+4wNK4ruhikz0mPx3prnBWReM5YVp2vjHRbnG27Vc/3uMV40dI1AHJsJfb5aVdHvgC39nzYU85Q8/40yyuPuz3qPXdLlICX0LZOBhuM/Wp2v7OQApdQkDnAYZr53lsJ4V2tYzrzwNhx/KmiNASwWVXUYzgggUWFbZ9Gx3MDnImU498VOsiHhXHNfOkZmKYW8ZQoJJLEVcjutQiQAXzFWHB3ZocRLn0ECCc5zT1J714RHrOqpnF4xz6gVZh8RaxEQRKjkdj3o5Bb6HtwOByKAwIOK8iPi3V1XK28Dn0JxVi28Z35jc3WnpGwPAjbdmm2FuUNFff4/1xchdijA7twK9nXoK8Osb+wtddudYNveGa76gAFV7V3qeLLQj5kdPqM/ypLAdtVO8TzbeWMNyUI61xN3rwnOIrxYwe2MY/GsKS+nfe8d4jHsPMxQxTd0S7W0trezuoLpprcFd5jO0575qXU9U8P/N9rlCd+UYdu2B9awlu9SMZVLnOeAVZSajkvtRdSrBWQ9cqDkUjfyBeWousXmjR6eLu0mMqBwhCZDfkcV1OlhHMLIeAARiuM+2RtbgXNnAW6HagANatpq6IqII1jVcBR7U32kV1Hcj3selk+34VBfXCWdpNcSBikaliF64rlf8AhJIvl/dvn2/rT7rWYLu0mgIdDIu0EgcUc8e4cj7Ba6lZ+IopYoreYqvO512jPsa42/8AC84uHeK1Ugtkc8Vu2TNaIFs7yNRnkOpxgVaudS1ZVLxTWjgdippHZhd7LoU9IJt5milYwyqoAUnnnpXeW8wmiD9T0P1rzSzuNQOsXF/eGBYpIwixIemO+T3rt9LlR13JKAp5INP0G3b1sbm3NYmrWP2xcgfMBitl8eU4U5O09DXEaFLLbyTDULmRy0h2bhwPYUAnZnlV/wCGIkneSSNA+d2D9a7nwjFDbTJCbZUK/dwOPrXZXZ0SdszvEGGQCSQfeuN0m6hOp3ywFntbZwEZRweOmaj9mlK5L7V8rRm+Ot766URNzCBSPzrq/h4u2zufk2lpMkfhXD+Lpvt+rmS3byj5A+9wTzj+ldr8OEKWN0pbdiUYwcjpVmSskVlueZ6vPcL4gvzCCVMpDcA/SvY/Czzf8I9GZnLPtbkrjHJ4/CvEdXiD69qbG4EZM5G3OM17Z4Pj8rwxbr5wlXy3wy9uTkfnmlduV9xY72ujwOxsrtdQutjhgZXwN2O/Jr6W0NSmlWitwREM85r5qsWgbULqWe+WHbM4KE9s19MaQFTS7YKSR5QIyOuaY7WFW5yPiTRvtt7HKluJXJALZ6D3/wA966XSNPitI1Ii2Sdz60tqJ4TI0xiXc3ygt2onvUULuvI0yedozTNNx/M+W3TsbtFYR1mzjUfvGb3x1qhL4jhAJRCQPWjmQljrKK4F/Ezg5O1B16ZzVCbxHNIMq5HOOBxTPaR7juV9jvZmuUuMp5fkkclz/KqUsp8wvJfARjkJGB/PvXnUup3Dqfvv7McVC95OwGBtH60z211otR/s+7PQDcWEbmYu8rjpk5ofXIUQ+WvPo1ebNLM3V2piCSUklz6U11H0QqgurO8l8QkR7hLGM+1Y83iGVsfvmHfIH6Vz4iBQhjkKeBUYUA/LkDqc0t5sOWNi5eaxKFLgyyNwcd6rS6nMVXZgBh17ikK9ML1pTAqjBIOOcZ6Ujpye7DmS0S0M43FxklpTjtikkSViWMhwB0zxVtk6ghSM9qcIVONw28etOVHu7iOouyMryC7cru461MIRu27c4q7jYcNyKefvM3G72p6ooZzsznij4JBA9KzdId7t9R+1Dascmy3BAB46kH3rc8q7nid7e2aUryQtY9vBfssTT2jRLvO3cMZ96lUEl0I3I1Y42eVI403Ox4GcV7hptsLKyt7dc4RAOfXvXm3he0M+oxyDJWL5zxx7frXq5IpGrCptgeoryj4wY/sGEMoYfaUyCcZ69+1esV4/8YgW0zT1GMC7Vjyen+TQB6tZ/wDHtB/1zX+VWqhtuIIv9wfyqagUKSlpozQAtNddyMp6EYoY0HpQB5fe+FZzO8inKs2QAc1hof7Gu2ZiC2MV7ZjORivPfE2gidnud3TnGasQnfRledNLVHOWNxPqt5slkPlnqO2K1dX1GDS4jb23ynrketcLaXr2juF+UrkZBpolR5DLOSxPNWfZ39CBTWq6lDVtSuJGLSyNsk42ntXLWEzQuyFsI2R68Vp+IHEroQMKDXOxjltowN3rRLSwl7svSE7AF6g8cVZs/wB5dW6n72cE1ns6xDls0ttO0UscoOcNnBo9Bpd1y0+yahMmMZww9/est/QferpfFE8d0La5TPKDP1rlCS2R3pEna9x0mr2JkXgEZqhrCZtmPA5HFX4WYY59aoasCsBU+ooeiEvroYlqMu59K0YtgALZyKqWrBywBAq2h2Yz82TzUfUW+hrQT+UpfgMeBWftDSZPVjTWZgTz+FETMdozS/IXsVNSVjbyhDzjjFcnFYXjAHK8eprrrwE282OCBWBbazaQxqrCRz3OKjlYlgnbpbuMi0y4PLTEY9KsHTOWZpXA6daaPEdoAQImamya+gOEgyTzzTU0r6hJN9iePSVGQXLAepqx/ZUAOQv61kvrtwPuRJjPeqx1m+J+SRAP92jmiluLaR0sNhByPLHtmrX2SCJv9UmM81w8moX8wJMpXH93jNQm4vGH/Hw459aTniugcrZ6tBFaRRl2WMn3qhdzWgVg0iAkcHIrzTfPISGnkI9KkKnB/iOMc0nOl0HKJ1Ml6qy71uY9uPu0sOr20fEtx5npgVxzRlVyy80+KPgjZg0iqO4ns4naLrdnFn7xz6CqkniCI52Qv8vWueMHyj5c4HPvTo4WYNj0odRiumjdj8TTRjKW4B96hn8UajOuNqAeoXms77OMEY/OgW564zTW5MVRXQsDW9Ucr+8610nhO8v5/EWkrJO3/H1HkE8Y3DP6Vzy2v3WGcjtXaeBrRj4m0rrzcKeB6Ul5J3uPVj7kpaKKQeFFFFABRRRQAUUUUAFBoooAKKKKACuMuW3ay3+8P/Qa7OuLl51hv97+lI9gOxXoKfTF7U+hbAFFFFKAUUUUAFFFFABRRRQAH2ooNFABRRRQAUUUUAFFFFABRRQRmgAooooATr1paKKACiiigAooooAKKKKACvFP2gTjwFd/9dov/QxXtdeOfHZtvgi54/5bRf8AoQoBnxEZJCAM8DtSxX80SMgIIYYORQ0wK+WqjJ7moV4fBGc0jV9yEkDsYy238KgLZOc4zVy1uzasyeWrK67CCM9arzAqxDoVI7UtrIGh0Z3OqlsZ4zUkqvG7RhztOOc1Bw2OdvoKdcSMzMZGHy4AOOtNejHHbaZp7TWe6+uWWFuIQW6mlu9IfSFieb90843xHcGDAfT/ADzXOaXLLe3dpZzTFYd/c4x3rq/Fd41xFAVut8UAMcce3kD1J/Kkau9xSpp009xO0mx3AHSNc090Sa7Rtu0qM4xiqWgapcWl0jpGSOjgDjFbVxObueacQpGdhwFNPpN3Qj+F3M+5ZZE3cAdh3NQTWRjiE8kDxo4yrN0b6VDEsnmwFgP7wBrvhfW2qWogu33eWmyFTx5f+ParLmo7IgjFzW/odBpF+n9mWkbAbSgG9eQPrXRqnyjHp1ridK0qeAyRRgGJ4iRhsjP4d67+wtZv7PgWchHVfmLGulweIbpq+xzOMwq9tJLfsQpnk8Hn1rjvGWrXVikYtv3f94+tdVf39tZuLcTxPORlUB5P/wBevJ/EeuDV1MEkLW6IcBZBhs1BisdGMWoSXP5DsNgJ8ydSL5dSFPEN/eo0rTBTH2xjdXK3kpW6a7TCFvvID1NCgeXHFbMTIx57YpbywktnDZDl1ycdK52dWU37zbOhp0YU/hVivNczXkefNI55XtWfKgjdcEt+PSnSo2POiRsr94AVTMhZ8nOT61HYmb1L13aSxhWbZgjPynP51a02RULQyYEjcbj2rPFtOUeVVLRqPmIPSrVi0KP5kpDL6eppB10V5WInYA/cbhh3roF1i5gtWhRgyv1J5NRXx082pWEKJevXr9KzrKKKQLJM2UzgqDzSWFaJZr6CSyRXG6cvkt6CqLPFKXKkqBjGOtLqkVrAwa1JKN2Pao7S48mXzAq8DvzRZINS1K6LHtb5scjPFW9IO9SogRwmXy3tzVdytyS+3nrzS+dMIljhKqJBjHenxdmmNns+h6/4e8S22oPDbtHscLgADgV3flgEkZ9hXz34bnbTdUgDQ7pC2OvXNfR0W5olaRFVz2BziuzwWLdWHaxxWOwSpVX1Unu1+BAyZKnGOKUIxIx0q8EBCtjIHrSnGccfUVe9rfotCsqNr+ZReBmI68ds00x8k4HArQkAwMY49Ki2q4yO9SKvp5Ebw8b6213KUUeQSw49fWp+dvQADtVlI1IwvWmhSCcrQ53GKjZeRDg4HHFSFP3TjB5FSYyQCKe4GOvtUcpX0J4RSWp534gaS3EjxsQSADk/rXLS3Ut2FYk7AO4r0XxEqhCFiDMwxuP8NcRKqs9vaoqhkBL46GuUzGDU3qzpcukrW0uysxaaNFR0BByeO3pWXc5aXaibto+761dxK1wpiiBDcMB9etWnDW16snlBiQVwDyayEtTa0sZNvLPCFj2kh/u+xrSEjEzQyLufZndmi6uSm5nAGD8uBV+d4AonEbZYAHIoasCMKwj81JN67WY4GRxVm0UW9wrxOAB8rDqTUVxmOPzFkG85Kqp6fWsvTWfzC3mY+YMc9zTW7bBY2JPNa78l5GZCCQcdPaqUDEzRoFywYjkdhWhNOI70hmwHwc4pYo3Y+ZhXUHCn0pbglYn0Kw/tC5dJIQ8QJZ1J6jsPzxX0d4K0J1Ed1OoUyETMoGMDGET6Af1rzbwDoW1jdXCStJK2UBzjvxj3JH5V9J2cAtoEQYBHLYHU96VD7PQsvjAGOnajC544rMutX020J8++t0ZWwQXGQfTFYd5400C0iMj3yuR0REJZvpxSDvI7DoKUdDXj918WfD8MsUQ+0MZGCriM/wBavXvxCjtIvNk0m+Ef94x4B/E0MD0/BIOcCowdvIGR3rwG4+NFtHPJCuj3LlDgkEdfpXT6f8Qbm9tI7qPQ7oxyLuU8HI/CgS9j1cEMOTj8Ka6OeVPynsa8K1D4vxafcvBLo90XBxgYBH4VNovxZj1S+FpHpF2JGUsqgKTgfUilA9tKkAHkeoqNj8uMNxXlknxGjjbbNpV4rA4wAP8AGmj4lWW4qbS5XnHIHH60qYbHp8m5unp3qJsiMYPNeen4iaWB8yT/AIL/APXqxN460lYWnkW4SJRksYuP88UtxDtcZGT+VCLnPevOLP4leFbpSw1NYsY4kRgegPp71sJ418Ndf7asgD/00ov0A7jkHn8qjxuOQMgflWRba1pE+Gi1SzkDdMTKfw69a0YLyydtqXtuSeABICT+tJfzF1L6gFBhQBVcrnKlVI9xml82E4RJ0J68GnhkxkMM0t9QaK81taS53WkLZ+9lB/hUDaPpchDmygJHI+TpWlkMQc8fzp/BbnGKAWhhS6BpsrZNsAPQEiq7+EtLchikg56B+DXUAex/GlVB1pLinHyeDtPbpJOqk5wHpV8JpEgRLuRgCf8AWAE12WemTgUo+fpwBSIDgJvC12D+6mgKjj5wapTeHdSUE+TBIeg2Pj8ea9NwCO2aQ9Bxj0ouxLI8mk0K+hVi9iWOM4jfOazf7OMZJm0i/jAHJVg4/lXtisO9PLDFLfYRo8T+w2suV8q+RWGCGhb+lJNbQW8ShHm4ACxujLj869v4I6VwHjZkjEAZlTcTyT1pNxzONZcDJGO31qZIsrkk/nU0ccRiUghlxnOetTALtycDJ4qu6KuSqo0rIreS4Od315p6o+DjOOeSasBC33x19KkVcArk4qKVC/UkVXSxQkVynlB5EJ7qcH86zpkndSplkHPDK2K32GVOGGaz71WCIvGD1p0aXmMlUv0MGT7UWJSUkZ6UyTzWHkmdyXU8AkEDv0qa6nEEbO0UzAnaNiZ5pLdyeoIPZcVJyNbMbzXGwPqDbI11C7QAdpCK6C21LVIPla5eTHcnrVKKKaRgphbHXpWhFaXbLkQlh+FLZ23Fugj1i7unMUsJ2A4+ePg1bTUZBmARooP90YpwsrrYWaIDGAcnFRjQrxpHlQpznoc0qTGtqxyXiQQfbg07lAYNowOfvGvQ/hfHEmkTCFyyeaeSMdq4LX/CeuX18ssRjjhUBeVLHgn0+tel+D7OTRbGW3mEssjPvJSBgDxUvQjS6nh+ryW7+ItS892V1nIXjIIr3nwmu3wnagH/AJYv1Pua4O68ICe+uLqTzSJnLbTATgZr0PSVWy0aOwjhuD5cZQExEZ6880r2sC7nz6i6dJeT+eJ2mMx5HGOf/rV9O2aK+m26EHHlKOfpXksXge6VpXNyGLuW5iwcE9OteprdG3giiNvO5RACVTrjikYI4fUY5IrlwJHHPAzkVkSSygH5/wAlziurvbd7q4eUJIq9PmQg1TXSribcke0cfecECopwu9yWnNdUcc8txKcR9A2CX7mnoCzFSW3D72K2DpF7p1p5l9LDKQ5O5M9Cfp71nJNEL+RROm7ywdvf9e9NVJdUHtBphZhgc9ulOFth2ZVJduv5UskjqhIikbjoO9UrHVYLnUFsTC6TMpblSOOf8KcqcbCOp2NEweUwfbknrg9amZN4J29qo3Os6JayeXLqltG46qZAfwrCuvGvh22Vtt/57Z+7Cpb9en60/lSG3Z0hyoyOMDHHenxDemScH0rzqT4iaa04jgt7uUPhQSoHJ/GvSFk3wxuVKFlBx6Z7UqSEbEVc9Wzg0OuSQgJqKWbyYZHTkgZ5rxfUfFXiBtQnitbyOCKJhwIFbPsSakasIme2hc9eMetQzeQWAMioxGa8ETUdYuZNsup3OO+Gx+VdHY6PFqEaPcyzsy/LnzCMimCnqQkhdvKSeNn5yqkE1FzuA61geHfD1jp85msrVhKUwTvY8fQ11H2Sc4KwSt7hTUi2G6lO7kW1jeWQnavJxzXnT+PIGmlhstOupijEdAAf14rvdctLpdPmL28oC8kkEAD1rxbSIybskDrITT4pyaSe4yc+WLfY908M69fnRo7g2K2zu7b0Y5PsfyPenatrl150VzcMqxxg4GOMkda88S/vLK4UWsuM9VxkH603Wbya7jbzmzx0A6Voww3SVjNqYpSejsQ2d/4okdjb689usjdFjU8dq+sdLD/2faeZK8r+Uu536scdTXzFp8f+q+UYFfUdiALO3A4AiXv7CqOJpKDVupbwtaVRSv0LXPFeR/FtgbTTISDiS8UZHavWwc15L8WAzw6TEOj3ig9OfaqhcZ6vEP3aAdNoqSokdFRRvUYA6momu7dThp4x3+8KBSyTSe5rIn1nT4vvXKH2XmqEnifS4+WnOOcYWlsxvMtrnS96SvPZviJ4ejdEM8uXOF/d4yfx/wA8im3XjuwgjLsu3HQk5z9AKT5pCtno1eeeLtbEBe1TBYjB46VgS/EJzG7RWoPGQSpxj1614n4l8cajqF9IyRIqqcLhOfx/Kpqas03sRTd1ZHYsnzEg/e5NC/L74rx2bWddlIaNnXPXC8VUmu9fDZaSUD/ZPFXXWjbR3Kapu+x6frqeaEVW59QelYlqrRqFOSc9WOayPDk9zNDKLnfvVs5auiiXMYY+vSkck1oFtSKQjIJH04pXbgAIBmnYDc5wM+tRtuI46Z4ote+oN26aEkqytY56qCevYVnxkrgsOldr4bhW/tLm2dsttyoPr/nFcYy+VNIhB+VtvNKpWduoso3tqPibLcHn3rN16ZI4iGk2k4ArUyC2BjPqO1YviCFJ0AOOCKSa0uNT1M+2QIdwYZJ5q95mWO3geoqpbR4YZGVFWQBuwONw4JqEfYmyDyDg06JWJzvxioSCCAGBxTi6t8vIOKL+Q56Ec/zW0uSRmvOrmFkkJQYJrvp3xC+7r0rkrwYOV6+lRVFfUlptJGfFDJkFhk+1WXtXyCDUCXnlp8sfXqM1ct7q5nUFIFKnuTUHKiW+gkduzdRyaf8AZDuwo6c9aso166geWgI75qpcPfwKSxj/ACpySFbstCeO3IHTIFWGtsA4X/69YJur3YT5wUnngVBb3N1JJtadqGkhnNc6eO2+YYwM9c1M1vtB5UgdeawAsjj5p3GenNEUeWKmViue5606yBM2WgiP3nX86kV7UEgzR8dDmsdreNjzk/jTFtoFLHYCPrSJIG3dG39pslXmdT9Kh/tCziJ5J+g61iX0UccGVQKe5FZWdyBueaNhWzrZNWs+o3k+wo/tm2XpGxP0qGCJDAvyDpnpTxGmM4GP5UquIy0uqtxsg4IrsvAmqTHxPpA8kKftCqDnseD+lcXEPlVcV3/w3hDeKdMVhkedn8QCRSO/cfHR7H26aKKKYPCiiigAooooAM0UUUAGaKKKACiiigAri5BnWG/3v6V2lcY3OsP7N/SkYHYKKfTF7U+hAFFFFKAUUUUAFFFFABRRRQAUUUUAFFFFABRRRQAUUUUAFFFFABRRRQAUUUUAFFFFABRRRQAUUUUAJivEvj8WHgxlUcNcRhvYZz/MCvbq8K/aEcJ4OAO75rlAMHHr19aBHsfF+QCOOaYWG7AHTvUaDIDdfrTm45HIoI/QV2+Ud84pkvmDhuQemT0ppAAIPNGU+4uc+tJcR7isCeFyRjr6GrRIaAI/LZ4qKL5VAPemyOQRtPGc0jFSujUtpI7VlLA7j6Cujt9XtFaOO4tFkiwRuYcr7iuQNwCysPvVJJMJEGDgg80JAy3d3ckU7i0mIjxgEdwe1QQ6hcKrLu3buM45FVQhYY75xmlQ+S4DYOD0pY3QI2Iru4Pl7oipHygnuK1pVYqHU4J6mqYvmvTErKoVBgACtqQ/6MPlwakTT9BEtbHsvhyZodBsIljRT5WSyj9frUkhkuH2NJuiHLYOM+1JpKbdC07/AK4KAMc9K04rfy4/mxvPU4qKVeb92+iOgoYKgqam0nJ2OI8UabY3MSO58ifqjg4ry6/sJLS6ia6QlGIG4HINex+JdNm1PT5vJIWRBld3GR3rxVILy6jEjQSvGh5JJAzSJu1yljYWnorCxRqt/hYSYkPL9OPWr85R1J3ubdW4wOlRQKpUEDy33YYMeorWmurX7MYV2Op+XavFK316GbbyMubUIfsk37sAA4QKOvua4y5ikJWaTA3c13UEcELG28ve8mQP9k0sPhe8ubdprgMkIz7n8qFJDWmjj0vpPsBtlGwMSSR3rPjhaVSvC4GfSvVbXwpbLbG5kgkRI1+Vnbhj9PrQ/hjTFt3km85ZDyu0YHsPSofaLoOtqeUdUdehU0yFnUY3HIr0a80PSUTakrlznnd0PpUVpo2mwqswvEmYpkxlSNren/16kU09hdThGTeMYJP6Vs2Fvb/Y5JnGWU9Kju7O63YitnRWJAwODUYjntIzGylTjOD3pwliK5JiGY8hWHTFUBy2QcEVoyzxsqDzct/EMdDWYFVy2Mgg8+9OENjTpi93bBmG4OBuavqOwJmt0EbpI6KA20g4NfKkVncvbm5iikeNX2llUkA19B/BOdBod/Lczx7UnIw+MgbQc59Oa0cJiXSbVr3KOKwqrpa2sdirsMhhggUFdygr0z0FReLNc0rTrCK9s7m3uGeQJhHzx3OOtX4mR4UlXkOoI/Guio4iElpv2MCrhpwdnt3K5jbt3pu3Bxzx2FXlUDBOM0wIWZsHg1YU7/fqQOnb9Cv5e1s5/AUrIcEc565Bq4iDd8x4x3poUEH+dNcw9g0ktiFEJ6dxyTSpEARk5JqddozzinlQW+/70Oa72HKk0Y+rWAurRkXAcHOa4o2Dw6pAHiU5X5SvH516OyMyMucZFYl1FFBqFt5vLSDCgetVK9OM9WWac5QtbSx5le201jfzvb7dsPLHPGD2pkMbyTrdygALnv29a63xMFs5pIo4yyygM+elctJIJrYwpuLhfToK5ivFKbS7nR0W3HXczrorISmE2k8PnnOamu96whFYyDhR60xLFmsDKXUBTgjuTTHYQWqurHI9u9QEyv1K01tKYRE6kFD275qzbaZBGsj+ZgqBU63EtxCjswDqvp1qncRSCIsASXOcZpqFKd3ubUFDEABe9X9Iu3FyIPlRS2M+1ZuqQSLcWbyISsigda17fT40k3iU7l+YGl6gmfUvgaFJdOtr9CHSQNjnOMHb/Q1l/EfxlFo1s9jaT/6fL8uVH+qHck+uP8+lPQdah8PeAbG7MarK6ssacfO+5uePpXIeFdJutb1HUm1u3U/brXesmMhcsDhfTHB/AUJ9h523w/8ACujSaFZ6lPbC5urgeY8kjE4OTwB04/n3r0O503T1tJcWFsAiFgDEvXHXpUXhjTZdL0W1sZWDNCpXcO4ySD7da1b8Ys7k9/Kbt7GlsKfDRt5f+Em8OuI8xHUEXjp/rBg4HoMmvrn4hKf+EX1Ladp8oDI4/iFfNNvGJ7/w/nK51ANx6hif6V9N+PuPDGof9cxn/voUMEkum+rPj3yQuoXJIBGMZr7I8ILjw1pff/R1/lXyCo3X90SAw54NfYPhU/8AFO6acceQuQPpQkDPkfxvIZPFd9nBxORx7ACu6+EY3eKd2Mf6K4xj3FcT47Cx+Kr0gdZs8f7ozXonwflil8RTEjDLaHbx3LD+maAPogRQbsG3T2yoqCW0tW+9Ywt3yVH+FXjwfmI9qRwcZ7ClEOcudC0q4U+bp0JA5+7j+VcF408M6dHoWpXUKyRtFCzhQxK5+hr1vA2nrzzg1w/xCYR+ENXOwHMOMHpyQM0oWPja2toj/AOlTQWsRzmLA3YGKbbCYEBSApx1rYRLiFQg2Ek5zSWEMCWPybyOJCQpxkZxmr13JJbyHy5ZFAAxhjSXok/taLzUG7AwAaS7Znmb5MEcYBpo81rAahPEXS/uUGOAsrf41R+168b8wjXLsMo6iQ4x9M4rT0KQqfLMbMCDwDVBZANUmIRz2Ixk0q1QhZfWPFdofm8Q3j7umHP+NTN4v8VxdNdueAByqnp9f51Vnl3lA0MnXP3ap3pCqcow47jFDQlz3jwf4i8Q6hokdxPcvLIHYCUoOceoHX/P0rd/t7xCij97DJx1eHB/Suk+Glqlv4O0lDEgLxFzwOSSTn8sV27QWz4JhjPrxSpIDyuDxfrEUu2dLRiBkpgr9K2YvF1//wAtLCH/AIDIcYruJLW0cnfaxN3yYwar/wBl6awz9ihP/AaQEcrB4wmkQuNPOOo/eDmrMXi7fjdYSLn/AGga3l0XTeosYxwRwcdaZ/YOnr92HbnggHpRYUz08WWRl2SI6A9G7ZqQ+KdO2M7mRVU4OUNK3hmxbOxpU+jA1Vk8Lw4KrOxJHBIBpQNiPXNPOB9qC5/vAivA/jhqFjqtnaR2F7HNOkhJVG+7j3r2E+F0K5S45/2hXyR4jdYNZ1e1+UGOYorBQM+nFOsvmIe3eDWd/DWmmUuzGLksdxIycfpXUqo8hxv8ssuAwPT3rmvCgx4b0wf9O6/yrS1MRLpl20pIiER3YznGKXdITW5zVrp2otHIsXiWaQp1IRW2/U960ZNO1m2Tc/iZUjA6zW6Z/OuIsNd07RoGi01cebgu7tk5/pWimrNrCK8Fkl7dglgZWCrF0HQ9ajew4qXniDXbYM1tcWl3CvBlEJXJ/OtLw5rF/wCILC7S/EcTBiiNCcHp1q8fC+p39uBqOq5jxuS2hUKg68ccY57Vh+AoPJfVYCwyt465HqOKF3Bt3PXPDtrGllBa7TcbQQxc8k+v5VtXcOnQ3QjTTriSUAf6ofKPrk1leGUzfwJliAGbivUMgdcZod2CscWEnkLKuj/IveSTnp/npViKPV0GIbK0t/X5s/r/AJ6V1hZR/EB+NV2u7WP71zCv1cCksKYO3XCCGW26evenJHrmMtJbg/3QK031bTk+9f2w4z/rR/jVS48RaLAA0mq2QycDEyn+RpbdQtYrC01qR8tfIgwcAIPSpBp2pk/NqjYwMYQfj2pf+Em0Q9NUtv8Avumr4l0RzhdSgOSf4qQS4Ppl+wO3VJVPbAH+FRrpV+oYLqUmT0yAf6Ur+KNGQkC/jYjsuTTj4o0VVDNfxqDwMhgfyxQKMOl6kST/AGm/PbHApp0/VhtC36gd+DmmnxboI/5iUX5N/hVpPEWlupaO6VwPRT/hSNaAUpNP1ofMmoqxB4DLxirEKasW/flCuf4CBTW8WaCspibVLcOBkgtjFWl17SWOF1G3/wC+xSiNFS//ALShQfZYvOO4bskDA9feuKlkvJdSmW7sVZjEDu2Y4zj8elejrq2nMBi9t+f+mgrOhurGXVJZFurd/wB0o4kB7n8KRq97MXTscL5QfiO22EdyxAqk1kxeR1tz8iN84+leug2bDJaHHUcirYSIo2wJtIwduKSMbdRW7nwZfW8N1q91IERl3eg69/8APtXT2eloXjIhQL1IC4FXL7QGtfFOsAbBE8vmKB/tc9Pxrq4BHbYjZNykY6VIrdQ5JP4UYMGnW4ukTZllAOTwCa+hovDzSRIZJhu2jpXjMSqLgttQJuUD16ivpeL/AFScY4FDaWwnLJfEtThrjwxF9nlCysX2Hb9cV8qRrPJf6lE6KHjl2FV698E/gK+5HGEY+1fMOoRQyeIdXUIoDzhiV4OcYOfxpG235BGLbtscpp2mCW7TgnA+au8js0tGhEWW3A5JrP32cEnlLKEl6dOammuAoAeXI9RRfUk9jdXuj1PwXFmeR2C8LwMZPUc16MqgDgYrx74aTpNqN/sZmAiXqeOvavZKCO1jG160S90u6t3HyyRkcfpXyRomntaKqXDqpWRgO/Ge9fYmoKGtJgcfcJ5r5D85ondipZWlZcntg0+MuV3W4OMZJqWxsywRJOH3ggDgAVMRbS8MDgd6ynvkVyggJAXqTVmFWnRZNjBSPXpUzr1XoQrD4eOu5vx3UEWAkQbHavoqzJNlAV6mJcflXz9oOnm6uxIYQtsgIZSPvHtX0Lbp5cEaZPyqBzUVRyb94fDkt7qseYa1d+NbK5K2lrFdwsDtZAvH54rhtVk1/VJIRrduIVhfMZlAUE98ev8A+qvozrXzr+0LPJHY6ZFG5UyzbSQegpvMOG3aa40oEVzGImHzb2Jx7YrJWDUg7G5v4vRdoP8AKtiKLNvEN2fkHPrxVd4GGSo49MdaY2xUkc7ch4ZU+2ayxEfKgLtX8cdfpVB/EGjudj6h5rK21jg8e/0qj4uQoG+UcpzXAeHbOK5kmacBlTsaE2Iz0oatocmJD+8I6Epyv+FLLrmjxgfLN7YzXLX1lBHE7xjZjGDiquhSRtN5dwqtnoWFK00J3Oml8U2qDCW7OnuauWF/b6jveO0RMYzlc1OLW3j48mPDeiir1pBEqEKmOegGKdKLQiZDKWXgRxlf93FRGMSD5yv0xWoUH3W5FEVsWbd2HQ01JsW5z9xBHbEJGAM8nFQJJtiKk5Har2roI7gbj/8AXrMCEL1PJ9a0IL3V5FGfxD921Tn+VR7sKPm5pmG3bWPX3pQmcrnmpLWRE3qdN4YuVh1KENyWyo/EVl+IoGh1e5C8KSDgD2rNtnaGRJQclWBFdZqTjVJ2nHDMgPAxk96Yt277klrqyOQUfJkHg1Q1VvkXnowrReMqdo496ztSHyr65FOeqGJ2MuLI4LHJ7VaG4KOBxVWNAOdwGT1q35WeQxxVfYl6Cj+nY03aXH+z60jqQd3anDaU20qEtfsV50xCxPI965m7G3PAziupnAMGAeO3FczddW3D+HGKjktCWByPltuYq3INdjpSYtVBxzkg1xrF0V/TtWja3dykYjiZR6ZFV+pP1sdeDtJA5zWZfZKnPODmsx11MkYb8qY9tfSfK74x6nrUgMYxHlkLVS0bEpwOQKS4gkQOd2MDsagtcvJjgDFNb1Gq69DZYkdwR6UsbxsAS4BFUJVVSWZiRUUdvlGYOcHoDS3G2sbZni3Z81aiFzCAcsOuazrazVyGkYip3tYhLt5z1pE32HO2jDUJd8e0EHHpWRvLbV3YAGa0bmNU55b8aplRt2rTZO7HbI04tT2KqKmcDFSDU9pAEQ96pPFHGAAvOKtGKJYVk2jJ7Gl1EuW11JuMKM9q7T4f3sp8X6KehFyq/geD+lcNHFGEZggAr0T4VxJJ4w0gkZAmJwRnnacUmo5bn3jQaKKB4UUHiigAoNFFABRRSCgBaKKKACiiigArjQM6u+f71dlXHpg6tJ/vUj2BbnWr2p9MWn0IAooopQCiiigAooooAKKKKACiiigAooooAKKKKACiiigAooooAKKKKACiiigAoFFFACUtJ3paACiiigArwf8AaFG7wlEP+npf5GveK8I/aD/5FWH/AK+V/kaVCPY+Ks8qF5FPlUYOO3NS+XwM8Z4FPmQRHlwTjGBTLjEn8jPTLcAdehqTGDg/mKkIGwntmmQYJK9AKcDJEZWzkYxURI2cnnPFWeIzg/lVXKk7NvU5zTXbYUi53DjI9RUxYsCAMjvik27cAYojIQjHftTxjRbiJ24HB64zUuzKZK5fOaos4xuA+bOM1N5w2bCvQdajHxNaxkjQoZCAV5rrZkBgDLyrAGuQs1ikJR8DjINdZOcWKLvBHt2qalZXuNqX0a3GJruvW6xxw3zqkSBFUqGUADA4IqU+KfEgTZ/aDYA6+UhJ/HFZeCV2qcVLBHzh3/OnSpxS3EjXqPq9PNnQQeJvEMisGulYFevkpn+VcPHqeo2qywmeTDNn5ucH29K6WJVY/L9DzVqHw7Jf3W5oiY+pccioXaI51ZS3bfqzntNWfWJxEiFpsHZhgtdKmhPZ3Ki+YpcbQ4RcEAn3rT0qKwsdVWGwUtGEJeVyMj1z9Kmn1G2vFdZIHDIcJLz61RdVSbSv6jkk7aXLFutna+T5FvLeX8kuCxTiP3Pb1/KukmeW4RI1uFZhyzI2B9PespNQsdPtvMI8x1GWBHMma5ZddWYkPEQzMWQjqM0ypzSitHdD00nsS3Mt9PfPa20txK5blT90CrOnS/Yru9S/lu7kJt6DMSnHJ5649PeoNR1Wa1VkhiVGkIHmA/MRiktbzVZoGtLizt57cAtLcOQpjUjA7jJqxSiktN/MJO/3le4s7C8KSWas7SSbfkPQ96e+hw2k6b5Ny43OueR9aludeht9Ki0+2iEMCZHmxA5LHvn1rnrPU7tf3QYTB+WLDk0+1ldDU1fyO+mmEZSN3VYFXK/JWA1vBqztHtDEKdrlcGm6dPdx3kK6pADbS5GWP3QR2x2q7d/YrPUAbO+AUkARL0X2pYyte4nUwW0SxtIxCqK07khjIM7PpXHXek3NnNJthd4zkggdq9IvLqG2nBhbzC33SRn5qjSK9kb7Xd3G2I5wuM5qa+g1mB4U12xswmm63PNBp+9pf3ce4FuBhsc469M133iO60rTfDsyaIPllk2SNvOSCOfrx/OsO60iBoCyQmMkAg1ymo2N5HGIWLeWDuJ9aljJ2GuK6o7DwFplnqUc0d5Cj7UzEp4xz1r2WIRrGkfCIgwOa8O0GW7sZ45rQ4TZtkZhuAHuPwpNT8SX8lxKsbycjClB2q/QxFOjF/zGZXw06krt2R7VqN1BaW7z+ap4wMHNSrcxraRXDuAsi7gTXz9A17PbZubhlhOflZs1q2usapZ2iEyo8S/KjSDJx+NTRzTyInlyvzN6eWx6VD4iL3iQgLskfavHJrpry7hsdvmthW96+fpdXkWVZFO58ZGO1T3Ouz3SxmWUkMCAjdveoo5o9bxHzwCbWrPcYtQheQZkwj/dyP51wOta1La+J7cCUrbj5XGeCP8A9dcG19exqsgnYjGMU6C7ju7iGW4k/wBUMAmlnmTastNBYZer66numtXxgtFaE48wZDgfdrkYdW+07Z70Em3ztkA4OP51LfeJhbaH5VuiXEzDZjGQB9O+OK8tXULlyA5LIpyY/X1pyxala9vMSeFlHZPXbseitqM2swyJtxGvJZxjIrLlMcbwoiiOUjaNo4IqWxu01S4V1K28cceNg4Un04+tZ90+zUIpJeEBwtZtWV5NsvUFaJRup2jVoQg2hvmINU5JhJo7x4UMJQc55ArSMAcyhxkMc5B6VmtH5YlCLuRlxzUNyZK2o2yJ2ncxZQp6e1aWoedDFHLtIDqCufSq9p5Vvp7AD963DVJfXss9tDFLIuyNNqDHOPTNNsOZnXN0XlSUnI2hcehqQXhRSCcSYwpzway2cgZ4x2AqWxZJrhSxGAOpGcmluFj17wJpN14gsI11FN1jBHJFBk4wTghv1Ir6DtbXyIIou8UapvHcAV538Ii0vht3cqSbhh0AGMAV6dIvyMoyV3DoaVLqStmxAf3Sc5OOaranxYXf/XF/5GrUIAReO1UtW5028/64uP8Ax00CPQ+SbQA6x4chdQc3glyDxkNx/PNfSfxAx/wjOoAsBlAOfXcK+bdLtmi8Q+GFaQsxnznr/EMV9F/ETY3hu5V1ByUA56HcOaAZ8rylIrq9cn5V9K+xdBVI9EsF6D7NGf8Ax0GvjLVwN2pKBgY7V9k+H+PD2mD/AKc4uf8AgAoFZ8gePf3fiW+3YA84k7fcA16J8EnQ67fbCT/onP8A32K868bJnxBetkfNKxHGO+P6V6R8D4THq125HD2vH4OKUQ+kdyO3ByRTCSBgninc/wAP45pW4XOMmgLDCBt3DtXn/wASDu8I6sOn7of+hCu7bpnOfauB+In/ACKmrenlD/0IU5CHynZw4wT6d627aDfICOi81k2gP3uvoK6S2ZVDDbyRThhg6gFine5kGSo+Ue/asGEmQBiCS3JFdL4ojC2xy2SMVnQoEtYJQATs9KhabJm+5a0m4WG6j4wG+UmtdrZYNSllC/Mwya5+MnakgAyH6V10hEtypGM+UOhpUHRlZ0DSqcAc8e1ZWsWokfylyCTx9a15WCRgqMlDk1iteLd6taIFK/OvX6ipHsRRPsjSIVTR9OQHGLePt1+UVqoAF6c/zqhA3+iWvtEvf2FWkYsnOc46ZpvQcWF24+Y4PpTV+9kdPeowzYwOPrUoGQQeD1zQFgC4YnsetSHHT9KjVskjd096dk545NADgOMYGKYTtPy85oLEqRtwaYpw3UZ9KLAOzg4x2r4o8b2sCatrNwqt5iTM+d3U5r7XYH+KvhvxPfK2p+Io1XO+R0H1BIoTGy/I9t8NsU0PT8gg+Qv8quatELrTbi3OVEybMj3qh4exHounI2P+PdOnuBWzuJCrjv61ItgPA/FHhiHw/wCUkdxJJI6byGx647VgWUlsH2XU0qZBxsQt/KvVficyveWqMPupwc+p5/z7Vz/gOzU68sxYMiRSErwc8Yx+tRWHp32ONlLox8q4m29sSEf1r1P4aQGPT526sZySxHXgVwXiGzS1uf3eApb7o4xXpfw0UvpRJJwLplAH+6p/rRHcRtvQ15Lq+t9ULW97PHvG1Yl5B7/0rlNd1rW4YnY6tcF1bH3unPI9u1ew+FbTz/EVzcSJ8lumEyP4j3/LNcH8VtAFhDLq1q+YpJR5sZI4zxkfjj86RoFc8/N1qdwCJ9Su2HUYkI7VA0TycyPM2fWVv8a1NnlsUJ6ACpmi+QKCOTTlG6GOdmel/DXwnpt1pM095EZ2eQhd3G0eorlvFfhi10LUyW2tayrvj3KPlI6ivbPAFs9t4ctFfILrvwTyM1U8exKdF1ORo9xWD5Ttyee/+fSmvQl23PmRfEmkxsVa2ZipI+4PxqxH4u02JUXyZML0+WuB1SNIp2KjGSTUEOwj7oz70lhLno6+M9O3FhBIPwok8Y2Tf8sHP1FeexqMYwPypJiyYUAcmiwtz0/SNQ/tl5DFEflAwrcflX0FpvhW1hsFNzvNw6fNk/cPXArxX4IWCX+q3s1wvmLAi7R/CD719Q3KjyWyD0z1osB8karplpd+IJfOhVm80KTyAcHuB7Yr0PXdC0xdJnZbKJSF+Ugc/nXnt5uTxBLt4Jucc/71eweIBt06YDPKjNSRjqNcrbbnz6tjCqspRgM54c1Z0SytXAAWUtuPJkP+NaLjiTJ+lXtEREh3ZI25NRyQqf3HW6NpCzsI1jldmXJ/et+fWveNNsksNNitkBAROcnnPfNc74Q077FpyzsB5s4D5I+6COBXbPyh+lNirCnyp4nElvrWrToxH75FHHGdtJBeXEiRlwOeATXR65pEmpX+qpC4JNyp+nygVojwjdxLCgdDz1zU8YXGOq46XOfhLvcQIEQkMpIx7ivplRlF9cV5BZeE72O/t5vNjEKt+9HcivYeg4pslYVSctyNjhHPfBr5k1SWOHVdTmUAf6SQTj2H9a+nD91jXzbr9sJbjVQTy11ngYx0pYK7Q2pLli3exwMky3OrJKF4YkDmukmRQNvTjPSreoaHK2oW01rGgjIC7UGAOOp/xreOh3DSJux90ZzT+VjebQ6H4WQmO51Bv4Sq4IFeyH0rz3wJp72hu5WIw5CgfSvQj1qElRVvSVtpmHBCH+VfLS2jXgjS0QTAu5JB75r6h1QgWFyc/wDLJun0rxjwEEFvE5jAPznGOM5/wxTooZN2W55vJEwuZ0xtZAAQRV5jsEYDkcAkV3uo6IlxqGpXDICGRdmDzux1rG/sYz6iYgdphjUt6GpVHV3T3IVUTjpYu6TqciWjQwON5YHJ64zyK95jO6KNuxUGvErTwzG8ssysdr7gEB4Fe1wApBEjfeCAHn2qOS1JYExwOtfNf7QBV5tChJOTNk8ds4r6RLqM89K+Pfi1dnVvElo4dgkMyRrjpgEf1zTUh7PSiAsaJwcAConHG0jnPHPapplwit371ASR1OT7Cn8qG8x574wAYSY7IBXB+F0wbjgkE+leh+J4zI8xXAVU5YnvXl2n6m2my4CqVdiCPWkTUX5CSV9tDX1XUBGjWj5LNwDWNpqbJo33nk9xTJ5xdTLIx+Zie3SuitADEMdu5FRzlzMlgrI7qAW8iAK5kcLzjtWnYRhEbJwSeMiuIsNR+wnAGQTyPau30m7N5C0m0gZ4yKlUr6EclbUlZBjqCM880AgfKrY7Cp1HJBVT7VBKuGZi2B6AVNGN2QynZHL6wx+1BG6jkfSs1ceXkc/WrWvAPOrqeMcVnhW8kBf1q49CjzMUZZxnp6mn5y6k/jTEXJ2scY7CnTjZJnPHYU3XQc3vYnljaOZw3TGQMdRTrK6aGRSSdvQ884qxekT20cq53jhhWYqbgCKb1Y+5ZuQC5ZAcdeKxNTLCNR0INbu4CLJ7HgVi6qAFVjwxNOb0G8t2Z1uhZckDgmtS2jzHyeV6ZrOthkDJqwxdVbB49j1qHQlsWGVnYgLkDrUJQ8g8V0fhi1trmUiU/MBnGaTxHFBZTfJxHimp3uK42SZx90pWMjPHtWJdrkM2egrZurmCRf3cg561z97dxhGRXBbH50kmu5JFI5RxlScd+K1YLZJY0PRvasaOQxglhwTnFbME6Ii5faTVXqyU0Y0MJ++34moxKyhwT24qEznO0MOO/rTS2EZjkn0p9waM2Zt5fuKjtBkEkEE05ssGYdB1ogb5M4J/DrTW9RUtCaeF2K4U4+lKAA4Qfw+9KZJMDhsfyqMljn922fWjqNZenYIiKh/CkR1B3N1P61TYSyLkxtwOKdEJj90D8aHYTqQ3bh1xgDNU4g5kBPTOMY6VPdh3bdjYB1AqKJm85epGcU17kl7mq8LFhmppY8IoAGcZPNQTzbH5POarmduh5UdTS3G6XNWPIi24zXpXwownjDSsoOZW4JPHytzXk6SuGBHGema9P+FLl/GWkZ6+cf8A0E0Dup930UUUhIFFFFABRSCloAKKKKACkpaKACiiigArjIv+QtL/AL5rs64uI/8AE3l/3zSPYVbnYrT6YtPoQgUUUUoBRRRQAZooooAKQ57UtFABRRRQAUUUUAFFFFABRRRQAUUUUAFFFFABRRRQAUUUUAFFFFABRRRQAV4H+0M+3wtbrj71yv8AI175Xz9+0SwHhuzX+9cgfoT/AEoEex8er8wAbtSFcAsck9KYpBzhiOMGmhyoG7pSEd9R+D5OSoHfGahK8Apg89RVktv7DGOaqMgABXjPahB0JA3ILDcfXNMkZD1PPcU1EHkjB7880jEDgfnSNDkyHJ3Zx8p4z61bwAgIGQPzqumQQ6/UirsZWXacYHfHrSvQQi52gr1PJFWrmxurUxPcW8sQkUOhdSAw9qcFwWIx6CrOoXN7c+THezyyrGgEYckgL7UiY5LQqIwYAZxnvXS2k8LWvkZO8DJOKoaVJpIgljvbOeabYVgWNtqhz3Y5z6VoPAtshKcArnHenQTGS06nd+Lv7EttKsoLK2Q3bIkksyNnaMc59e/ArnZhaysrwKFAXkE9TWS0zeUsgJkwMYNMnuCqBzFgN26UhHubVrZXN2izRwEQ7uZOw+tdrY3s9va/Z4W3leQV4781xOk3dxcLDZR5WMk7gp6j3rsmtJIEn/dhUKiNQD+ZrPxMr6N28i5TgtyxZtBab1W6iS5PLyMBsGew9awLjUl8iS3ZZJ5N3MqjrzXOG2la5SABpNzbgF54rqjf/wBlIzR2MUkgAUrKN36UR5Ytd9AWxFLoZnsjJc6gI5AuY4ZCBjnjNc1Bd2Hh6ctPEb2QqdgDYQH1Nat5fXl68lx9h2oABLtHr7VztrBZXd67XUqpGo6PxVxt21V0Nla+jM+4uLjUJpLjZjLZCr0Uewqghu5ZGLSSDH3jmu8s9KhnP2mA4jjJLc/ex6VBNDBGrrddJQSjIAdp7ZpvMLynGzShI1t4t3PJJHetDS1uIZlZ4flI+8ewqebSZG2BSAv94mrF8os4k8u4MgwCwPINO5k1oNsQ32pPbPHbx3FzN5QwRcPkA9Tj26Vo/brG+tlEtoqTKoy8XBJx1NctqF6t5cq4iSPPB2qBk+uBUcQwHXf0HFOcdQdjs9C1G2XerZZg3y7hk10ckzhCpTIfpn+EV5Fazy285eLluxq/FqV7JOFkkaTPGCeKVNq4x+h6NNcIo2xSGURgEsDmmRIt+vmXDsoxxnjNZVtFdeZ56BIFbhg3NdP5xECo5jjDjAfHHvRzA2Ur7U4razPkKpL4UD6VhXN3B9lC/IZX4O3tVrUYIjEIIz+6DY3kjLn2HasC5tB9mJjgmjGeWfgU2MX1ImriRTAo21A5XjGabMl5cJsRJMDqBzismS6ljjjU+WFU8+X1I96nfxBOIXitFMSNjLHkn8acojuVE8q/2ewaNmZgPmLDpWRPcvKY+csTkEVALqRWcn5t2M7jmp5ruKeMCOIKw/iFEfMR9S1a3N1JKls82Ax5LHgVoG0eBSzuME8A8ZrnJWVRG0bFWByc9c1d+2yXmfOm37R1PakkhDsrO+jtpo4WKgkYJ6jmuz0vQbSWMXcsoMhYsEB4rzGHS5GtTcLcRPIRnO7kV2vg27kiuIUuLgSQsCoUc4PbNGu1yWnbqdfF4aktZpwjqIpHBjA/XNYOuRSw3aROBwwbI54r1W+Cpa+cjFAAG+avM9Su4rm62mVGkIGOlLr1Jqqpq3LcqCC6e3a4ht2dOhbI4rBuhP5KxyRMrFs8eldfDfXNnaeXDIwEhBIHQViajLJNd+aXzsAyAODQkQGPZIzyOpbGF/i71JqroLRUHMvQYHIpHk3M5CFCRjNULiTdFuQEuvB9aR7iNFGFiIj5h+YDGatWw2gP8o2/w+tZqOYJCsgLKx71qNB5t/DFCPvpk4pyC59LfCNvM8N78YH2l+M/SvXDhoif9qvIPg5CyeE13jazXMhweowQD+or1oPtjbByN1PWw9mwv3VrO1ptmlXp/wCmLj9K0IySoJI/Cs3XSBpV6fSB+/sab8gez6Hy3pn7zxT4WRiEG7IY+o5x+gH417/4+croUwC8F1HIBxz714NovPi3w1Gy8Esc5wcgE17p8R8nQnjXoZF3E9hn/HFAt/uPlXVPnbUR3LAAe5NfZWjAroWnqwORaxgjH+wK+QIYzcXlwGOF88Nx7HpX2XaEGwgPODCuD6cCgGj488VrFL4sniH3d5HBzzyT/M16/wDCyOOPV7mNAcR2gUHPB+Yc14h4nnK+K7wED5Z2XIPUe9e3fCRIUup9gPmGD5z/AMCFNuhUnY9sfI6E0jMNpyeTTTu3dfwpd20ZOMelSDSuOAeefWvP/iVNHF4T1IM2N6qg477hXeyNuyF7815b8V32+FLnPJ8yPI/4FQ797Ba588WnyjHtWvaSCKLznb5U+YisKyGUDdjwfaszWL0TA2sJwsfLn1PpS30GmleXJ1G2knzlS5ABHQVuWKqbW1+Rf3ZAY461yemxn+zFGcZcmu80qGNoGhkzyAwx3qNdyWeyKK2+VXftG5iRgVt6RaJPdLukAAj+lZ2spJGcwJgIAK5fUtTlsL+yuFJ+QDK+uetHUFs/Q7a2tFkvvIPzIW5+lYviHTjZeJbKSJQITIvAGBya6Swnt9QlgurSRA2R5iE4I/Cr+uWizyxSTNsKOpT3OelSSkQwj+Z9H2p3WsAxx5a/yqZemC1VbXcYoAQQFiUde+Km2gnqeOuaREj6ku4hcEUSZyo5JNICSOMUqhj0I3EUog0lixB7dauIwYkjtVMb8ncKeGZW5brSPUWw93PKk/jUYGOhFG7d0Az60ijH3jxSgLLI4Bwc+lfGOmxi98ZaqssKTL9plBVxkY3EfpX1L4n8Q2Xh+3a4uy5ydqKo5LV8v6bcRWmsXOpREsbidnEb8YBbPUfU01tDT6o1LQ4LyG2+zoIGjjAG0ADGOBXP3OhTWVtLcSOhKjIGevtWDH8ULdQvn2Eiovys6uCPyzWZ4l+I0Fxp0lrBaTo8wUb2IG1c9eDS84l195518S51+0wIDhwgJHp1rP8AhvL5mqz73IWO3Z/1A/rUvi4W2s3ENxbXA3sgUqxx3NN8Fomiy3jz3ETtLHtADcqRmkbXcXZlDxM5muIwn/PTHWvUfhRp8stl0A/0lwcnoQB/hXns0aXdwlwZY/JR8nJr0Tw14k0/w7ZCMRNMHlklBixgEgAA/l/KmqSd7WbsPvue96VYfYUlLBN0h3NtHXiuJ+JALaG6KvzNImB/wIV0XhfxHBrmnxTuyRTNndEXGRgkVk+O2CWEbYyPOTOB0+brSjUeRXGg3rTu4UYOBgHpWvZ+Fro4dyu3PHNddnDNu5OQeDWvBygDORznBqyoe7e9iq5JzaaOr0C1+x6ZbQZDFRywGM1y/j5x/Yeqdz5S/wDoQrsrDAtY8Nke1ef+P2zoeqL2Ea/+hCqrWpbWx8g6o26UMcjmkWONQTuFQ6o7JuP3vmqskxJAKnaepxThrLtoA8hABx14o1JRlcAgY71dtvJtrhSiuQw5BNQahIjTgkELg8Ghinv37PyKLLUpP4jKF/QV9B3h2wSHvtNfP/7PzZ07UOOftH/sor3rUpNtrL/umminyVc4bWlPPzTjPGOd1ey6/n+zpwx56CvILOHzdet4mJAacYJHbNex+I4nTT5gVJI71LF/kRyX5niVwvZeM123gfRYtT1CO3uELQxRGV/Q5OAK5NlUhicj8K9n+HSIPN2sCwiXOKbLYSnZs9PI2BFUYUYAxzxU7H5SKry9BknrjirD/cP0ppMeN2SFtT1JgP8Al6NdPfX8Ns0LTSFF3hV9ya5nS0K3GpNwAt62CBgHof61xHifU9Rj8Qz20cxMQhBCdkJ/rU8ZKMfMruMnOy2PeLOUM8Z3HaTkHPX6101ePeA9RvJrSM6jKMAhYjjlh716yJVYkB1PPGKjk+ZJokgmrp9x8pIjbjtXzhqj+dNqDLkYuWXnuQa+ibqTy4HbqQK+fo0RvthbpJeSMeOnI/OiEuV3EqxcotI6a0OfJOMHtj6VuMSWOAOB+NUYDGSg38AH+VWxcoJCijdx8xBBxxVj2qstCNUmnudV4cA8hiPXB9K6MkdK5zw3/wAezH1auiPtVV7lhGZrIC6bdk8gRNxnHavHvAxIgtlByAh5B969d8QnGkXh/wCmTV5R4HhcWltOp48vkfjUlNXZFWdkrb3NuQjz7jgD5gea5P8AtS3tNXvnluFVmChQfYdK6a7wpupWUkZGcV88eL7m3e/uZrdmaUHgEHrjnFSVanLblKUVfRo9OXxokLNEWAZScOO9dC/xFQSssSL5YGSx61822l1JJHtuAxc8529K0N/kJ+6/eq3381nTq1L7KwqqOLsev6h8RbqdpEtH8mNht3smST7elcXqPlX3l3E53PGwIHQk1xfnpJIRcI8ca8ooHArRvbiKW2WRLjcyAYVT1qN1Kj02EdR30PUE1VVRDI2TjpTbnWII1Pln5up5ryW2ur2TBKHy8feanfbkvJkhgEkrIfmY8AUxSqdQdSpqeiXMkd5uWQgIy8g15ndeGbi5nzb7ViJyMngCtgSSSyqTLsVeDGOpx6etWJJiYHNvE6lTk56j6UzmqR87i+1cPMxh4auLdlLTRkrkkZ6VM8N3GgSOJWHXcpq4t1ePaNKUjfGdyE/N7ZqS0uJDGjXiLZiTKoFHWpYupbdXJPb1H0HxaZK0aMjKf7w7g1fs9Zh0u3NtMCHLnmse/N5bwvHbSo/ctu5I+teX33n3E5ZnZyOCRxip6cpWu7DoVZS3tY9vXxFaOwUzFCe+OPxqpe+L7GNSuWO3jdjg/SvEDNKjFCxzU6yednccr9KtKrJJg47XO7bX/tLPITwBhcipYNXijtt004eY/wAIHFedSSLCdqNuz2zTGzuHzDjsaPby7jfZI6z+3JVneQyEoD93sakPioknMYOB1xXFGVWBUDI71ULFQ2AMepp/1me9xqpRXSx6OvispGq8fN6jpSv4qgRcxqSx6grXnYkG1B/eoYkqu3jGck01V3bpce6Sfc7qfxXOUAEa7sg5xVibX0u48ugEijoO9cA/C9xkY/GnxgRBSx7Z6011n10HKFtjoV1aeGTeoB3dvSpJddcxFSApzgkiuXSXe3zDjP5UCHKkl8nnFI5sfym9Brt9by5t5eSMGmXur3jHdNcPMVHQ1zzyONhXtwT7UGTPynP1pvO+oqRbe6aVy7bs47cVEHye+QKjRkwWIzRuZQBGOc96S46y7DAeSXPyk9Penby5BYjjnB7Ujn7qFc5qIhgSCBgUnVjXub1tc23y+YOT+VWpLiAplSo7Y9a50ggluueMUEssY4IG7nincwtrFtHIEiZ+U9BVqzmjt1JYA+5HSsZX/ebiSBg1bDKFCgn1pGKnc0Z7oFgwUD6VRku5Q3yNz1ximO+UGe9VVViWBPGeKW9htm7mxHfyFPn2+lUmkbdksc55xVSZT8oDADPFPG9lYtwO1NUm9BbE8snnEJGCe/XrUeNrL8uMH1qWxmSErt+9g0lzIJW3HAwegpL3Y5jbgsxB709CdrA9SO/Sq52hcYJPY+lOLO2OQMU7ewwtx5yO9er/AAk/feNdJRF5Ejk89gjE/wAq8lDyEAEDj0r1z4K4HjnS8c5M3/ol6REltUfdmaKKKcPCiikBzQAtFFFABRRRQAUUUUAFFFFABXFQ/wDIWl/3zXa1xdqC2qy567jSPYVbo7Fe1Ppi9qfQhAooopQCiiigAooooAKKKKACiiigAooooAKKKKACiiigAooooAKKKKACiiigAooooAKKKKACiiigBOvNfO37Rx/4kOmr63Z/9BNfRVfOH7SB/wCJLpY/6ej/AOgmgbLZnyLnZkYyvapV2sOf1qKMHftzx71O8R8tiG7U0i7ELDCE7uB71BIVK5U0AYXbnqcn3pVCMPm47etP2HCoAdozihlXHy9qM8qB92j5R8o/DjpTXuFvvGhdrD36ipoF5IzgY6VGoAIbGSBjJp6jPIzu6cUDbPqy5BgEZXdmuwjs11XRV+zjFzDJ8yt/EpHUH+n+TzViEYozShSOGU969eVkj0IXVsyoFwAo559/ekppOdhZNxizlfD3h+JrqO3vU/e+ZjKt04pviKI2txLGxUgHgLzxXS+GXmv9WlkwpkwWPGAxrh9elL3dxs7ORV5QUObXYrOV4xb9TO0+U3GYxHg8lTWhfQTfZlkkC7en3qoW2AyAvsA9OM1bku7dNwFyrD+6R0qktyVM19Bgxc2v2R1Wds5yevtXXagNQtLbbc6ih2jcyDk4/rXn+g3xtZ3MbRIxGBI/8Oa3NVv7RYz5couHVgxdzw/qAD+HPtVasm5LRW2Zai7Jly08RWmnxvJa2yyS/dWRx0qobyJ4S16HinmfcJcE5HaueutXW8l+a0hhTaFVUTAWons72aJT+8ePqEUEmkjRjF36sHM7PU9TgttOWKC+EkknMmwcsT61yjGwbSjLgyXrZDDGAnPX34rDml2glgQBwKn80O0UEcRHy4OD1NT2sMcmdFoQktka3nl3xSjAjU880ao6wQIYcSoG4z61ANNnTEsiur8fKD1p2ofYmhiWCWcSMfnQgYX/AOvUbhq+4/msYt3eTMpEjjk5wBjFQx+ZdqkSKzM3AFV5lzIYcEH+8w4Nb+mmztbeOQSlLhSWbcM59hT7dhu5n32h3VpH5kqggfKxVgdp9Dj+VZagxqVkwOldZf63aRWUccNthmlZ5cE/OxHWueu5EuHaRVVAwHA7UqYWQzyYQAFcBsctUVvAwmRw2QhzTIlLtsyuOuAa1bOQqxVYVfI2kkZxS+Q01hds0yQyEJDjJxVmG5MsEmJOIhhFzzUC20criRykWxclQOnvV6CK3trR3CoZZASrD0+lGguhS3TsUkijaRsgsMZP1qbVptXurV4mik8oHABXGP8AGrGhao9peKLiMjeNu48Y96n1bXI2ZgEmeAtkyM3B9gOwpyI7dUeaSQzxyAPAwYjGK2LTTpLiJgXjUH16irOo6hZ3F8ktuJYY9o6nJzVK1ujGs7CZQ5J24H86VivTco3GmyQKzY2qOuTVOIovBU5FWbye5kkbzZ/MzyfY1UUknJ4PTgU2+o1u+3cUox5PPepFhaUnyz15qNJCDyQxB6VeWTaoKjG6leoNaaoZDNPbsV3Yyea6rwxerDfJhN5HOT61ywj3vu4yfetjSgsF3EWHytwaRJcyvsOTa2PU7rVb3VbaSEy7do4I7+1eVPdNFqcZlYNsbBI+td95/wBnZ4YYgskkfBJ6A0y28FyW+mWuqX4jVrmQlI1k/hxkZ9856elXMXGmpLkWlgpubXvPW5etr+O8uY4EH7o5ye9O8mUytEqAK/TnBAqLxFoN74fRZSsaHOcxvu/pV3w/c310iyvaCUxkLvPBINVUh/UbeaYh0ZJbdGkuBN+856Lg8/nXOJZBYnkfIbdgCvatdt1Ojh9vlTOyrsxg5x6da8lMMjtPAit8jAMO9NloDMHVIGEg74Ap9mBcajaPbYeQlY1TO0bjwOfxqzcTxRzEuclVAII71s6PpKXJSZCEA5IpkqsYJuTshEe4/CIFPDTq64ZbqRSOuDxXpwG1fmX+KvIvCd7H4d0sWULGTEjSNnqc44q9P8QUVeNLuyQ2TlBn2706lWhUV4yTQu57VEPkX1ArE8TH/iSX/wD1xaub0PxnaXdu73qmyZBuxIDyO9R+KfEukS6Ffxw30TyvCwSPJDMcZ4FSXsxx4vo37vxn4ci5ON3X/dNe0fEomPQWYsdplQNgZ4zXkPhGJIPEOj6rKP3EUbR7mHQspG79a774pa9ZR6IgiuA0rTptVVz7k8+mPzxSXEb18jwE71mkSPdvmu1jBB9f/rV9pWkZh0uCPn5IFX8lFfJ+jxzxz2961k80SXgnKEdVH1r6gbVLRrbJuQmYwdvpxQgk7Hxr4hfZ4lvHeIORO+Bn34Ne5fCaQvql/GwKyJAm5SOmSK8R8qS58ZTyRaY+oRJcTO6hflAYnBz0ODz/APXr3PwXfQwazqWo3yrYiSCNdsrAbiDyR69qLPcc3oeyZBJGdpzUDsQxAGfWuKm8deHILhof7UjMi43YRiBnpyBircPizRJv+YjDkngNlSfwIp1xtrfM6Lew3FSAfevL/i3k+ErnOMmSPp/vCusm8S6QAW+3xL34BJry/wCKms2N54bmgtZxPPK0brGikkgNz2oCx8wS3l2rtbtI2N3b0p0QLA5cgg85PWnrYahc3HmNbOo78V0EPh+Z0LlJFXj/APXUTlG2+g6Opp2p8qxTbjJz1rpfDbyyFmB3bV6VgyaVePDHFbxsVjHzPjiuh0yGWytljiDuQNzMgzTU7Me0mbGp+bdRyIBgN6jkcV5Z4rjMZiGcsqjdXpkZu513JBM4PQ46VzmraBdahcFvuL23d6XnCySOJ0iKeTUbGKOVkMkig4bHcZr3Lxg4M2nooKrHc7Dz1wAa4nRtJfSb6O7YeYIs4X/A11N3cPqlxFusJuJd42DODx1/nT1qQo+k48/Z4VzjCL+PAp6nn5eMjk1gHXtNt2jhe6QSABSpB4OKa/iHTQTm5RcnjINPugbOkTOMk8dKkUMBuBwK5NvE2lKADeJ+R/wpy+JtJc7TqUKr6HI/nRcU6cMcEkktn1ojOA2VyxrCfX9Kixu1CAA+/FMi8QaVLlE1GBz1+U0XQHTbvl6A460xpATtUHNc/HrVgo+W9j5OOajk12wjJDXag56gHn8qW2uiDY85+MHlS2trFNMYgJ1KkDO488V8+YdZn+0ylEB+THevojx/LaX8CzxXCu0Wfk25B4PevA7q+VHeB4EkYd+gFVJt86RDPoUldY5N8jyFMc9+aW7vfN2pCcsTtx6VjxaikEUhlTc75ATOQKg3xuyhJAitkkqOakSvuN2ZvzXMkDxRnI2LksB0+tZzXDeZmBi0sn327Csb7S6S7vPLRng55JFOimeO43RIT3x1FK12HanQp9rDFB8qKMMW4HuattfsvlwBUSNf4x0Ncpd6lLO2WLBm4wOBinWCXhXcqExZIwTTmMaZ2llqNzbXsd6t20flHKsp5I9MV9CxX1j4r0iJIL24l2MryAkbtwPQg9Of5fSvme306QLiVxkjIBHA+tW9NaSxeWWG7KdmVWIzTXKzJVO2jZ9F63Je2/lSW0dxgPlsMoyAPSuBe+1BL97hr6Urs2COQ9Ofaue/t64MQH2yR2I43PnbUljejz90jLI7DOWHemzm2tGSwlBvVHaeGfGGs6dqMdpK/n2chbHmAfJ+PWvRvG0huPDGoSHgtCp/8eFeQwhW1GJ9o2schcdsV6r4oufM8HXz4O9kVSdpP8Q9OnHeintZ9CWpFJ6bHyRqcmxW281lLIdqtvz7e9TaluYuPQ1kwITIqg5HpUrITqYmL3CkjBCikutxc8DJU8U9SBegYHCAVHeMPPwOy0rEZ9D/ALPgb+wdQkUYLXGRn/dA4pfFfizWhqd9pqS/ZoYyQD5Y3FCMg5/SrH7PvzeHbk5AP2g9au+PNIludaa4LjY0Srj0A/xzTJbEsFdpHmOn3bm+gmEw3xkEPgZyPY9a9autbtLu0kjmkvV8wfMyxLjHt7Vzvw/0C0m8QXEt1Zq/2P5YSeRkjJJBr6GNrbBAhgj2jttFJBSS1Ys1Ha36ngunx6FdCSISXUhUcq6BSvX9a0/BtxDo/iHULLyblLUxJ5ckmWXI68/j/niuv8Y6DNdWIfRYoYL9GXBUBdy55B7e/PpXjHiGTxb4dsG1C7FpLErjKxnkA/0FOdyNJLofRd1qthE6rLcRox5G6ludZsYrZphMGGBgL1Oa8q8IWx8QWdpdpJtV4A03ynhz2B9uv5V1lz4bu7e1cwXAllUZVCMA0opwE15NaNeNHJxLO0mfQHpXI6hfC7D+c4DjneD1q5rsPiB7CWe50zyAG2kLIGOMcnA7dK5PwlYf29aanKb2ONrUHCuv3uMnmq1SEpfDLRmjRq0oR1hdmvYa9PbWqvHnZG3AAr3rwJrp1rR4b6ZEhHKkZ7g4Jr5e0WKO6hE5uVjjTO6LPOf8K703N1caRvstLnmtkcqz27Y5B74/Tg9qfRpuF7u5Tq1FUb0se2eLNcsdPtVaSdhJuxGFJ5Pv7f8A1q8Hm1W5t5VLKHHmFztH3s81kapPezDy59PntE6q0zck55xmksLmG+1Wy0t7uO0SUlfPcZAOOB9Tnj3+tFRt6Lclprli5PY3D4jmeKdJYDuJOwKOox0rrfC/2l7WKZbRY7iaMb0z07D9Km1PwXd6NbS6kl2lwkWGMIj/AIcjO3A61Q177boslvcWtjcXlrJCJFlhHABwcfrT4xaWrKzdz0rQdTi05ZYNUnghmyCqpk/LitZPFugO20anDk+uR/MV88zeK5Xja4k02+ihA2s7R/KPrVf/AISLTnjSUW0YL5zlBk4609u41Kx9Dahrun6hYzw2c6XBdSrBTgrn6153B/aOnbVs5IERQVIdC38q4y08Radc3ltZxO0LXBIXan8Xoa9Dk0zWIIBNDG8gAywDAcfT/ClUneyB2IL6TUTbS5CfMAXIUgV4FdTbr25jliRA7fK4Fd7P4qN4Li1Wa5SWNCCXGAtecmGRiWmLSHOckcYqGrO5Srxs7bDDBa22+RGMkp4Cg/dNUzHe3M0OGJQffCCp7pTFsdIAAf485qeC5nJkghDDjmYjHNRLa6K7u9xzp5kRQ/NgFTzk496z7SCzigaaNJCOhWrWnTyQxskkZlfduJq5HOSznykjjJwFxxmm3sIk0ncrLfrMojS3cKwxn29DTbaKwttxWdonmPAPY05byG2bbOh8xz1HQe9JdWouZC0kah/4JN39KOYVGatvcfbRN9qCNHyrOOD9K0vtd5cyeUCB6yA1WjWG4nW1m3t5YyuTx6nNNu4gZgNP3EgcsOgokritX8x93EGvo5zMAqEA4PU1LeQ3t+pkS5V2VuFAwBVVltoEVWQyyykhTngGtK1t71fLiCxoi8s4PJ9qdtqI9HfQW2iukiZ7hlab+AHFc/JpHnzNIs+1skuv8INbsriST7RKu6JMlgG9KqW8/wBvDW8SPDvO5Snce9JGXkKp72OMutNmhl8qX94/RQp6iqs9rNbuFlGGIyK782i2+0yPm56LJuxgetcjq9pdRyPIRujc/fByKsRdyWMr/wCRz7MCQUUFh3pjYcsDnOKlkVYhsQ5564qMgArk7ac9ie2nkQj5U+QHB4ANOAO8bsHjOKfKuEBHUZORTYxmMuTgD1pELEhkYSBUGRipiQm0cnHeowMtwcYpmdzFWXmi4epZ+/hM/LnihkABUtyo4HrUKuqPjOH7VI3mKWyAWPPSka0E0AYiTrg0nJBy2PQUjEkL3zTpELsp96GOS+4Q7QoyQWPQUxlIHIGD0xTNuJMv1HA5qwpyO30pegg1cDDHG33qMDcS2csD0peuVHXFOA2gc80abWHsizgcthu49KFRi7Dfk46U7B2u/A5zQUIO4DLHg+1G7GPewrZDdD0qTJIGW6dcVEWcsvGF6k+lNV8sdp/OgkvoOG1t3AwenNRj50yCMg496lc5RtmDg5qKEYj643GhjL2uTybQqk/eHbNJ935l604qSBuAHFQEMcr0I9DSsROw+RXZA33mz0qUI7Ip7fWoIt28bGO0feBqbZ8uck85HNIlqLrcXGxsLgfWo9pU4bBHc05kwRkk46e9OJaRTwDg9BSg2LIo/CrpsLgw+eFCRgcljjitC2tAYsyHB4IrZaz8qAM03m7ufLPao3Ia2jlsqEVYxx3zXrfwUXPjbTCMceaTzj/lk9eVSwjzGxgZ5r134HpnxpZk7TtjlOcZ/gPT0p5NE+36KKKcPCiiigAozRRQAgpaKKACiiigAooooAK4yxBOpy+u412Z6VxWmZbU5W9zSNaCrc7IDmn1GucipKEIFFFFKAUUUUAFFFFABRRRQAUUUUAFFFFABRRRQAUUUUAFFFFABRRRQAUUUUAFHeiigAooooAKMUUUAFfNn7SLY0nShj/l4b/0GvpOvmr9pEY0zSW/6bsP/HaVCPY+UFCliQOalhbauDUKdWHqc0FDggcU1oi7eRC8ZbJXimYKRYAB5pW3BdoJznvQqkLjPQc5pRzbGDIOT0A6GpPvAEjHpUPll+QfrzU20yKNvTFNbsCdxyRnDelSxBQu1jg9qauETazYPvTk+YqNoPvSsR3EZW3Haee5ru9KvGtdEu4FcNyHwR05ri1HATsSc4rXhUDTrksVAICqN3Jp1GajMZXi502ktzsPCXiI2uqbmCFp/lJIwBXIazIlvqN9GGyBKcMO/NZmnAC9hfnO4cVFq8Z/tC4btvP41NKrdtjIwtFXYk91LICNwxjpiqO35t38R7Ui8MxOQvQVajVnIXB+buBzUC3JUvuNTQ7WS/nhJtWaAPhmzwa6vWtPtfPBjgaGBSEHPJI6/U1c1O+1GfTbOFII7a0iAVI44gC7dNxqW5W3sIopriPLlOFY8buTnHbqOPaoZNXt56CpEVlZ2C3Udk22e5l2hFHQZHc+taOqTro6oLfVNzuSjrEMbR/vVx2il77VVcvyMkcccdqvXmmXtxG14ZLWS2L5EZl2ufoMZPNNa1uloOSZvQ6faT6XOZY4XRGyrrJh8+lVtPsLm1KSTaOXMv8Aqd5I59ce3vWe/n2fkX1vbqoRgV5Dc+uK14td1SR7aaa8BERw2V7HrTn0TauDLGpazbx2FxBKpF591VAIxzzzWFb20dvYPcTQNdSt8w8uT7v1rcuNTs9XF5dRwRIIxt8yXGcEdVHc1wcGsGG3a188rHvzkD72OlJFWVuvUR67aDninuoneKJpCuWZUQ/IvvU+kw22VllbKg4ZCO9ZP9s6ipuPJu5I0n4kEfyhhjHOKpi5dujEHOcdBUjFi0rHV6zZWnkRTRxFXL8p6Csu/jtiyGIbVI5Cnqfes+K7nMm+V9w6c9qWWSMT7kbK9T6GmJdxyasQKjI+VGQO1dDBJPaLkKq7v4sViK2JSQwAPr2qxJczSxCDzNy5yBjrQ27iHYTz2rxRkvG0qAbimcN0ODkVJbSxNM8yBVRlJxjGPpXBbXim2Snaf5VZM5KiIPnZ0IFO5dbjdzR1S/xcoSrb05O4dayb66urxVNzkqB8gxgAUkxabazHLA4zUU0ThfmJwe+elOQIphTnI6U4A7SdoyT1p2SgVV5ap0O5du3GOtFxGiv5RXknII5BpV8sgEHHPera27S+YUy2zkjPQU5reYWT3YtJDbqwUyjhQfrSJDGimiKCQBz3qRo22IrHtXcaH4J1XULe3u9iLbzMpBMgJCE/exXoeseC9KsoIJI1nbdcRq25/wCEnkU/le9h1tjxG3g8yeKFWUM5ADOdoH1rroPCt5b+fczSWrLFGXUpOHOexAHavarf4ZaBckfaLOZV7Hz2qa78HeH9M3Jp9oZJZPkZnlZgB6cnFLy2HcvU5PTrLRZfD+navqFyFuWCoVUg85xyPoM9qbG2ivDbQ3eshbeEuVhZS2Mk45A6YrtbXw5pskG6XTYZmUhVxJjCgdPzz71pWfhXTo0YppFuqnnLNn+dDbZJY5+a00q5ijnvNWW7RRmMZHyqcEDAP860NOu9IWBJEQKxOcBMdD7VDq+kwrKtvDZwKxxuIb8hXS2un/ZkjilWFVQdEPepForEe5LdX+kyBPPhWQHa2SpPIzXmt4uj6XrV4o5N6BIgK4wec4/HP516dqFrC8UTGUjsQuOK4/WtEtLmLIaR3iUkZb9Ka4jmzyS507zp5LhRnecEE10+gR/ZYJXdWXd936VaTSbpElAt1EMYDKxfLE9ziqVtcqkTo8hddxXAHesjGxbVlsxkmkjainOxmDgd/rVXzgbhSW5xkCqlqBJBJCG8yQAnp0FZVmhmuJZWY/INoJGMVjxp8vNq0yJXT+R0El/KUaRuB0xVJriaRfNJwUII57VVGHZbaWTlhke+KfLc20cTq8gUDgCpad4O+4ifTYZc6hcIcxyFsnPB4p76pcMGj6kJnnnmsmWeCxsJJdrNuYYJ70+xE0qm627Q4zhj/DVyFkvL9Rq0fX1JZtXvVjiXzQCWHAOCBWkuuvcxkK7DsRVCO3tJJfN3GVm4II4WszULoWVx5UcaANjnHen3UklFNO4XfY3l1D7NI6iVvMYDcQOgz0NVdZ1gSyxqjOxwM1y0ly22fyo2fd3xx781FYOstyk00y7ycJGOxq1Thy3erHRbtq9DpRMsl6kuwIEj+ZjwTirMmoWqBzk+Z/AwGetcdrbT/akgg3OSckr6+lSiyu0AScKm7HfnFQ1KSm93f1Gxk0rGlPfyxXSqrOyhdxz0NS3upSx+SRkq+CfasREI1R5JWfZCuTkZFaMuoafNAX87cy4KqF5qRxtbR+Yl+1y7PLMFyjjb9454yPSrljf7p4oGbJkQnaeQtc75jTKt0ImeF8qqA4waz7eO8ljmuLa3ZSoO5ye3oKTk5la46Dk9FudjfahiOW2jYrFHy5XnPtWdBeyxhpBKUTHGR0HpWXDePBbERoj3HO8Y6e9QH7S1v9plQ4Iwvv8AWmUqbW72euovvM6TRtcuMuqs/lE/KT2p/wDal20khkUuiHjJ6Vg2Mk1xcQ4jPlouXCr0NWZbnyroRynEUg4OPfvUjpK7dtQbb6su6vqbukC58onrg81NZ+IbmMPGk2wYGGHc1xGoszXpktAXBGMAdK6zwvYW95byXco8vy8q1LNKMHuhE2lu0Xp9YnYhJJd8x6Y71Uj124tZsSqQMnIPQn+tU5rayMsDxXG7L4DD+H60t7BbQSs9yfMCkBAT6+tLHWy1GJX66k99r0Qg3mSQzY+6OlVYtQvbhI415QEMSOTTJYbCacHb5YAHA5BpY7mziumjWLYCdu4Hij0T9BbG/cajEYWR5yAF6Hqaprq8MBRzJlWXsO9ZdzbQ3DNIpDRryRnvVa2RJnVWXAVjkUKlFbtjrHX/ANrxfu3EjGNh09KmTVNsL3JnLIo2/KOlcndsTcqLdAygYwBwKjMkWn2csYUTTynnB4GajjRS2b9BFs9TtrfW5Z7dZJY/kPAOOtcRrotLgSsYXhnD/K3Zh3GPyrXESLZpvkaEIAzAHoax55orqdVebz1THzdAKKa5Ju17gm0zhEt/NmCiQKScZPSrVxbPBKsdvIshX7zKcj6VtahbyG9aEW8aRY42GsK3spvte2PajqCw3N1FaJJv0HWjQxzbbqBg6Ekgkgn2xWwLvaFWyhQO3LKecj0rLSGa5utkynzFOTI2ee/40Sq6yE27/Oh5OPmFL00JOm5YupI5V2tAiSBuRmrUW2OCN4mIdTll7GrXh7QpfEuqw2khEfmOZJHI52Driu9+IXhvQNN095tPEsMyOiBPN3KxOecHnsaRpsTlbschHqSOwN5PsResePvGs66f7TKTBPGiKd3TFYn2qIyMZUMuBxk96opIW2r9wDJx6im2I0jYN0yz72YbkPDAda6CLUjcWhJkHmg91wa4osNm3nqCK04rkGAQkDI7gUMcl2Pcvh7HPqt1HNIoaOFsZLd/TH616T4xsbm70m+07To1JmMYA34wAQW/lXz78O7qW21yKcNII0UiUKpOQeBn/GvcZfEWmmZYjLMjNzgKaWNie90eQDwDrV3Gv2i3jVyTuHnDA9DxTY/htfpuDqo9CJAc17Pa+INJuXaKK4uC0Z+YYIx2q1c6nYIgka8lHO1VKljn24p4WPHP+ED1YNuEKZxj/XCo5/AmpRkMYN4JwdsgOPevXH1ex2kfaZxn2NNTVrUk4uZMemyhiGl8KNKHhzTp7WVCheYuM857f07+ldlr8iyfNHy2MD5c1wses2+7zEklxjGMcVowa3HK+NzkdORTbJKw5PyOG8P+JEsL7V7V7kRyR3G7zCMLtwOP0Nbs3jwsP9G1qBWHXfGCP1rWvtD0aJhqf9jq8cgPnrjd1P3/AK+/ua1LLSPC7qitpFs0bAeXMyBg/wCPr9aWwPucqfGFxd27q2pxyICOV2qc9ccYrKOsxa2J9M1O6AjkTHDhRn/P8q9WPh7w8c50q2XH/TOuXsvAnh1NRurj7BFIkgGyJ+UT1wKWwFPw5HpOjWS2VpcB4o2ZlLTYIyc9sZrqIbyBZVYg5Uk5NwcfzrLufA/h64cldP28YwsrAD9f8ahg8AaBDu3RSsW7eaflobBIbrGqNbRTeXb+f9rby2+fIjBBGcCvCYvBU+nwyXst9KYA++SOJsBxnkH+Ve73fgPSAmYIZg3TImPTHvWNqPw7s7m3jW3vL236lgs2cnPcdKS4mpy1t4EsJIry6s4RCLwKYY3dj5IP3l7celehWLQ6XoC6Ra2pJtx8yxg5Zs9fzNZcPgdrVdkWt6ouWBOZQc/pxV5fCGxSya1qIJJJ/eDGfypfQEupyPi549TijSS3lik8vIkb+E5qnp3hmx/saJUtYzfIfNiugfmLAggHP8q6/UPBV3fwRo2r3DKrBsOBnI9xRa+GNdtygj1bZEufk8pTTd9STndrPY1IPEGuNatbzTW76osO9rfyfl54GW6dxmq3hya50XQbm21uVSGlYQgEHYG549t2fpWcvh/xak7SrqNkxxs+aPHH4D8f8aZLo3i9kKtLpjgcYIPze/T/AApzGaHXXslpd6S9hIgYSxlGUHGPQ/nivm6TwX4neNYYbGAW9rMUjVZAHYMc7s9wPX68V6/BpHjKPICabz33n/CoryfxfaxNM+jWrgY+VJwT1xwM89aS99ugJM80h8J61ayreW8IFxaSBo90gIfHoMDP6V9NQ63qLWtnPNaW4FwFDoHO5M/e9uPrXkf9oeKpFDy+GmUAZGJOfy61XXXPEhCq/ha5A7kMen5UgjZ3PxFOnQ6LK9rb2kkrnBKqARyOeO9fNazLbSMXnLR4Pyep9q73xBfySwMl3BNaHIwsikZ9v/1Vwqad5kTyDBkB3AA5qvVnra3UzsRNudlqxq3GUIRTIOoX0pJpzki5DKn8JC8GrCSZiz5ao2cYbrULRygAyMVtwfuv3+lR3dxlvwF024YysWK+Rg8HjFVZnBuAI2LxjnaDx9akmuLZ1WBRhc/Oy9vrUEhhjZJYT8q8EdCactrh1HG8sZI/KnQby2cMcFaluVtLPLtcbkXBGOefQVDP9jIW5WzHnyfwOf1pkVjEsqvIny9TEWzTdL7iWV9+heSSO4hRreIsW4c9Mj0piGSCWNUUpCuSVHOfxqz9vspoJIokMAAxk5IqKCZ/K4cqo/i7NRrqOdwjnhfBliZoySSpHKmrHlWs0c91bSuqAcqT0NOV4/IMChGhcHfID8wNY7WcsX+rJ8oDcCMkH60LXqFibTnVoCGXfFn5mPc+lbBRhdJJAyJbqANkeCc+lZdtOxh8yaIJa/dXA5JoWxSMeZpszbpM539FocrbjNU72NbM92JZvLidVOAGHOK4fWtRjnnFvCNkWMFe2a1LS8S1dhHO7zKdu1gduT3rNvtOYyNM06yP/Eo7VYgrMli9exxswBlJUEYPNEiAfNJn1FWriMIQqncc8mlMckkJ+VnKjOQOgqUsN3sUMqmCQSDSSFNm3pu9KkI/dBzwMYxUbfKigkYPTIpq2FV30I41RXSPrxSSDDfL60HBfcOW7U8YzycN9aRA3uAUGTcw4FI7nPzEYA/GpGbaWX+90PpUOUZAc8g0PzF0JFPzAMMKBUhQOhcN0PFJuUt9aiLpsZFzk+1LbUVjJiOBkMwqSIMyB8YJpjIAgU4PHNSeZtj2DkAUdBE9RF43E/MTUeAm0HOetKindgcj2p8hBkx1ZRzQh19NBr42fLk5PelVjjgd6ZtG1UyQT7VG8W3ftJyOnPeje4lx+XZyBjaeOac6BAqgZI6mnKNzL+tSsg2spA5pbuw9kCEoCq9R196HCyAEcfSnM2OMHNRkBVKjnnPWkGSuEm/g7uAcUqE7mzz7Uny7TSrgEhs5zSi37CnzVI6c9qcoJyBnrzimhmDJ3pxJVmHU5HTtSIRjgzySY2/KO5rY0u0inC5Ybz0UGqlkC0gjZgEbOSR0rrdHs7C3BeaZg6ngrzmo6k0hs2Ottlp5IuLbeN/G/itq+mkNsGa3RYW5DJzj61bVob0KlzCUtz0aTgg9qq/2bc2wntoZgbVxlWPP1FQKz8miJSTaOCu4W80jcZEYZBHavWfgk4j8cWcQ5DQynPphDXCpb3EizR2SBlXhyT/Ku++DEEx8e2bNEVEdvMWz/u4/qKtRZYhufbWaKKKeTBRRRQAUUUUAFFFFABRRRQAUUUUAI3Q1x2j830x+v867Fulcfow/02b2JpJbAdcKfTB1p9CAKKKKUAooooAKKKKACiiigAooooAKKKKACiiigAooooAKKKKACiiigAooooAKKO9FABRRRQAUUUUAFfNP7SDn+z9Jj7GZzn8K+lq+YP2kWAt9IHP33/lSoRny0oZRyD9cU5UYgkDI6ml3u6BSOQalkDKoG4EkcqKZqMuVWyhGV3CkBOW4yKUyKNxK7scCo1ZnH3gFPf0pBwwZCliD/wDWq0tqzRGRXwOuBUUjNEu0MHU96nhu5I0dUWMrIu07lzii2urYj22IdhO0yY471PFGFmyehqvG0fmDzM46DAq5FskJxwelJcW9jS07T5tUuDBahWlALYJxxVOSGWG9NjMoVwdp+bIBxmt3w88lhqcEqTxwK4KtI6lgFJGcDuaz9bheLxJencceblHZcZXsaatmxTqvCXhia41QNdRhIYPmIPO8+1d1L4Rs7qQyG1XDHd9/+lZei+NtLkSCzvklUxr/AK9VAXgDr3/TtXqWlNY6lbLcaZK1xGeGKH7p9x/npQ4Nte9byGNNrQ4RPCmlxnY1rGx7ZY0slho2mkedBbwt94B+Sfzru5PCkF7ci5e3u96kOAZwoBHp+VdAPDySz/aJNMtmmyMs5BIHelVJrqMdN9zzR9S0ZBHLJNA+B8oIPH4CuN8QNFfh0S3kk3fccKR+NfQv/CPgvh4LSIAcYAJ/lTLzw9ax2008twcRqWwgz27Ujw8U79eg+NkfLsegvZWMt5LexWzD7qMcsR3wB36ViWl/axWrRu8k8hbhOef88119xaR6nrF4l3p9/DbW6HypGG1S3qxxgA47V56IGt9UzGAoV8rkcCn7LUczqpZ5o7KWW6jaI8Ki1nafrS2dtJiKOaZzgGQZ2j6dKseJNUniC2YvYZ1UAt5YDAHA/ixya5iwgheQNOxwvIUdWNNUeVLmtcRrU0o7+WW5dZwgjY5CgYArPm0m5aN54ipjHzH2zV+PyZNSRNQzDACS+wDOAMgD64A/GpNala5toxaq0duM7lPc0LUYkzFiiCgrKdjKPrmnm2jD7XJUEZ5pqXDJMJtqsVGAGGaS6nlnkd3I+boOwpbj7aXKjsQWCHdtPWniIhfmPbNNVGGAQMZ5p8mSfkOeKVB1Ily7ABjyOPpWvBFhF5BzxkdqpW0TMhJOO1X7dN2FjJJPBzQwuaZsG+yhxiVS2Dj7wp95Z+UIwqIIwvLAc59639Bk06OaKTVreUxE7EZHOQ+Rg4HavUrbQ9LQSMkHmpNIZV3DGM9vXFSQg5bag3bc8AtLS4vJxBBGWf2B4HvjpXV2Hg3U9QvY7e6hlhtw3zygDgY7V7da2ltYxhbW1jhzwdowT+PerYnIUZyMdvapFh21vYjc0jxXW/h4NNtZ7yK9acR4ZYwnJGecke3NO8C2NkZLqeaHzZI3jKE9F5546elesatcBdKvWcBVELZJ57GvNPAysYLhFXeBtGW+vH8qJQUWu1xU0723PTF0TRhqZ1FbRPO2bCBgJjH93GPx9qyfiQIU8HX0ccMUSl48Kq9969AOldTZ287DLqMccZrL8c2ZvfDeoQKqltqsufUMD606pCCei1CDk7OW/mWfCibfDWkgMMtbrjIq5r6RLo8rM5Lh424HowrO8HSh/DmlkqBtiCnJ7A4/pVzxTJaNol4omAxhuDnowPTvTXP3bD+W7OvvrmC7tBbeZJESAd8bYPFZbWOnsSdzbe43VEt5ZSRo0c2QVGOPas59b0UT+XJeqJN20rz16elRpLuOLcPh7SJJiYUk3sckb2rSi0QxxiGNnWPqPmzirlhreg2uXOo2ys4/ifmmzeLPDsDAy6nAWxlcZP8AKnJJbiJ3V0UP+EdBk8x9shxjDnrV9dEKtu3RgkcEkk1FB438P3LFYpZXPoIGz/KrUHia3uDiKwvvxgIp1wZF/YzkFC6HjrjvUUmisx2FkJHXHFby38UoWRo5Fz/Cy81It7AzbRGcngnHegbocJrGnrZWczF2BKEY9eK8Yt5jFcmMx5jOcN6GvoLXj9vtLi1cbQV4PcV8+SwPHNNChHysc574qrXjoNmWVvDYwy3BAQAYLf3qxdM1eK9aeefPlDCqBxzUurPFJaRWoVmLsMY7H1NZscVlb+baRhi23exzxVD6rFxv1Ib33HXmt28tyI1UlkBVcdKsWl8mov8AY/JJwCWbGcCubItIWLwqDMFJCYJyam8PEw293dSBk4LMOmfQVYjh4pfkLFGvrF0AFij2tFGABnpSy3E4SCWDcy4AIJxWHNcC52OICgPUE1Yt/wDSsIsnloo3SNnp9KWNKw1RdtdTWS/likM1uny4wyjpmuZuL1lv1e6UbS2dob7orq72C1stM8yIyFCMjnvXGRy2k8LlbVpJWYZc5wop0IpbL5hDU3dY1WNFf7AvHBO3sf8ACq3h++sXeI30TiVCSrAYyT61mSW0YjOyXywxy2eAB9azlvSUWIMdobhlHNK4J3vswUbM7K8v5BcPLGE2/cBrnJbm4EMjvPuOcD58miRUcKGDJzj5u/vVZ9PjjkE5kD2yPyvIJp8acEtheXbRXL76vPb2ipHKm9jltw5I9KNFlW5n2zFFiGS/y9eKmub6wkJH2VdxXC7h90VTe70+xDCFGYsOWHQkjpS6WY5JXLM19eW86Im0QxHKqnce9STa2ZoY4rMsrZ+fcOua5kRlijw3OGZuV/uj3rp2RLHSdts0bzu3zPxkfSl5bIW3ma+mQWYtGkywuC2W8zow/wAKqavrLOqxxRJtzxGo4J9eK5FjfTzJbq7yGQhQPU1px3I0uHyHsyt0By0gzx9Kj9lrd3fURR6+Zr2GpolwnmkxMV27B0q9ILSaUvCTKEODvbAH0rlIPtMhDsqMOoJHNXbax8xXuEA2LyX34AP0pVFK7Qh1mnyJbXYj+zDbGhJJ71btdQF8k0FqQi7TiILjJ71xt1eW0cIBuJJ5m/iHGKzv31puktrpdrpzzzzUcqHM73G23ua1ql5DcsZUTahLMmaw9UvRdzsybgDzjNRCW8kDL80pA5celVYrlo2AjgVmU/eI6VNGKRLyo1lubmC2Tym+Q/eGKpPcSCABpD8xzyOacTvTcXPP8PvR9kmEW6ZTsI+XvStL5iqGncv21/di0a3tl3HPL98VPawXaAzSy7HPIyetZSC5EXlRRsBnqBzVuGxmkbEnm4xzSaDlTk9kSz6uzvnau7GwstOa63COS0BaQdQRyDUlroxmbbLGdh9OKuQaDIhfBCnacMGpvNHZWJHhqiV+VmVLqE8chWUMSzZcdvpViadHtfs8cDR7sNnFZ+LiGZlba6r95jQ103lsBIMnv7U9rV2ImtS1dB/I8tFMsrYYsv8ACKn0iCee4cnmONTnPAz9azIpshfJuHSQj5sjitoxypErRStFG6bnC9zS2GmdezXijJKKG4XH+NRWlud4IDZI+ZqlItOHV3MgGSjDvTEvMGQOGXIwoB4pw5LoeyeEPCd5No9pqlrqTWVzcMyqMAgrnAwRzzioviRZ61HpeyfScW1uFElysobOMYbHXnPPpXnWi6jfrBaWgvJnggmDIhJCqMjjr6/zr7G1+yTUfD88dyS6SW+5gDg8Dd1oWpJ0sfBCx87m/wBWTt3EVdhtHZPMUrgcDJxmuo1i3aSdIrdQkTLuwVxmuZufMYeUBgJ1wKLEVmiu6mGXa6EnHrV3RLGbUdRgsYBl5nwWwSFHcn8KsaHYNql/b2KSorNk72yQK+gPDVhZ+HdNjs/t7SOXL+Z5JHJwOOPamtkkYOxHo1nB4b0qS2aeVpd5Z5IoeTnjv2q3MsMiiZLy7jLjO3yhkD05HH51rz3luXUjVFTaMMpQZP51nfaIkYsNYUgknaQuKPkPsFrbqsSPHqM21+eYACf0qZ7mzi2tJqrnIIKtB0P4DNXiod40TWkTPRQqEn86pzrfhznX7TaDx8q5/EYpVqDZk295aybv9NM4VuGaHb17VaiK7S/moWyTygyB6VWeG5I+XV9OdgeSQP6U8W1/HGX+3aOYzxuYnANIO9TSF7CUUCWPIHTZTYblnm5ljX0wtYSJfqjlp9KJbk/vfu0gl1mPBibScA5OJPX/ADikshG2e26LcGWEROwmx7etZd7pN3p0jPpaCe1JO+xZtoGRnKnscjpWD4Y1S8jlhN/NbKCxB8rn8K9at5kcZHIPfFOWw05fQTfSSzTXe6GA58uFhlh7k1p2DwvfzpkMy4xxWjPtDnLYz61n2bRG8nVOuBTriaFgDcTtNOlG1dwPNNyUbcKc7M3ysBik1H7CqcjO3NQFNrc4wehFZ2t6idK0u7u1G5oU3KD69q84g+IMhRDcWahud2w/40NpIlp0Z1L8quz1mZQQAOtIgwcsF49a88h8e2AGZYZAe2Bmrq+NtIlbJaVR/tR5/lTOddx7w1VfZZ2qsV3HgGkZA3zDlv5VzY8UaRKAUuwuR3B/Wr1rrmmSjm9jBJxgnGadzxfW5FKlOK96LRrIR5g8z5vwp8+xGz2x+VRWssE8g8mVZBjkryB+NPdFkZsjgc0rGepKpj4/eEcVTkzNcuoQOkWGIJ79qmmUmMmPAUD86r7fs0PzPmQ9aUTQvxXCSLtLDI61FHKu8pwePpWfAfLVpP4jmqzS7WaT0FAh4N8T2F9qpjeSRY0QKFBzz34rh4LDai/Z5tjAcAtya7DxpcwTascuFfPT0rzW5a8NxIUZgu/jHeqlRuTsZ87uWmiNVVtHkPmyP5sXRXPBIq1C8c8O2bcqknaCaqJa/wBqfvHHltHgM5OBkVea3tmwu5pMdGU9qjejfUZyW6mdao8YMaRRBGbLhjyferFxJYJbywPxvIKugzVb/RZJGXyWc5+9uwRU8F1Gp8iCAS7OvGc0Nv7htr7EUVm6nzJS7oozvI6CnSrbrhPPG8jg9yKvs8JUlpXQNjdFnpTJYbRSpih81wuFyen1qHmVyTRlKcaecqjsGPHQ4q0l1FLItiIUZYx85PAFFuPIci78tBjIOeprPuI4zK3kbld/mZs8H2pd310Hamilo9s7KgjMZ5QZ600wzQuskszeU38Kcj6VWt4S8QuFEhdcgnPy1JBfeaBDaxlyPXpTk3fR6DOV38y1Ld2sDkrcIWwSqkcKaz7a91WGXclvHLCR8yg4zmludNhuFNyiKZs4aMnGferAeRka0t9pm28vnGPpTm0rJ6iSjZdznNa1SGO4Hl2qxybeSoxyetYEeoo0DhWkV2yCc1t6xpc6Kv2lsyYyzgcYrmWtZIIsgoFPQ9yPWrisSQXfX5jc4IydwHetyK5/0KVYp1Wd8YQLzWHZRmSWNQcjPJrpb2xi08C7gmGCNu3v+FOvuPqW67GI9u1rFi6UMzfcA7VjyBtpOQB79q19QuA6RoTwPSsaWQsOgKgd6ardx8Ve7JYwMbtoHHWqrnaVI5yeDTwWK7uoxjikOCFbPehPQW1yXOQu4jOcYqTYm7aq8A00jA6ZNCghiwBI9qBCCQlXzt6d6nyBkgcYqMseecAHqakKjIORg/rS9UP1foMOGK5GWxzQqlM9cdc0igFyF6Y6etOEgZScAcYIpE7oT17j7eRMqV6AHB9KRvKVm55PX1pkSBBtxgY60xokIJGeuSfWlHu5JgJ05UVGCpP3fvHrmhhtyew7Cnq6qCSuWI4FJ3Q12JZpY0UeWvUc1EHITJPT2p5AzuIGagPzIBjGDTh70Wo984O49KjjA6vkcZ4705FCu5KtlhTol46Hr603djGwi+YszcKelI5Awc98fWtDyUcP/CoGeTUEUSgB2XcmaV7CPuQEGQBR0JxW1/ZchCqsUhG3qBQ9kTPujdVRRuHPWuw0O91S6lWB/wDUhecgc46c1G27hdHODTLhpIxHbyDHXHpV+K7FpcbXVUWFh8u373Fb39tTzyvbRWknmowDMBitiXTpruNmxGJODkqKilNfa0IZyT3Rkxau+owSStbJ9nDYJ74HpWnBb6ZeRfudSYqOWT09qznWxsbT7LOxJYk4QdKox3OnWaBRbMBjI65plrq60fQbZPdGqmlJBN50Ln7M/Rs4HFesfB9LN/EM0sU5MggYAFfvcivLLbUIriEW9vCFixnLnvXrHwW8ubVZXK7ZIoXHyjjkrSwlK6VyWCfMmfSxpaKKulsKKKQ0ALQOaKKAAHNFFFABRRRQAUUUUAI3Q1yGh83M31Nde33T9K5LRP8Aj4m+ppHsB1Q61JUa9akoQBRRRSgFFFFABRRRQAUUUUAFFFFABRRRQAUUUUAFFFFABRRRQAUUUUAFFFFABRRiigAooooAKKKKACvlv9pA8aQP98/yr6kr5c/aQAK6Qe43/wBKBHsfLe1zx0A5qSNiw+dvmpqysFCnJ+oochRuK8Uy9yFrYim8oRuTJ+8HRQO1V1BKgAcntVmTONwxt96mgbcvCjd/KnXHXK0a7yoP0okVjgAZx1qbBwD0xTcndlhwOuKaxRgLJx7d6dHIyMOmBSbDM/yZ5NDRusm0jPpilSG63NmK6JtQEO05zg1q6heS6msCSrl41Cl8AE/41zkAUFfNyrDnkV7n4M0LSPFnhqOGSB7G8tXJNxH95898nqCMf0qOMGr2Jr+6eU6PaXEs6yC0leJWwcRlgfUZxXsmmPrllGY9K0z7EknLeVHjd7nNeveH9Bs9P0uCxs45mjQkl3GGZj1J/wA9q6aOwAQ7iIsf3j2q1SfJ0uyGcHJW5vuPGYv+EvnB2mZcddwA/pU40zxXcEeZO4/3pAuK9Pnk06BiJrsuf7q9vyqst9aOhjtNPklOc5Y8Zqx7WT6IY6UXu3sedDSdeGRJedf+mlMOj3P3rjU5Ap4+VyK9Nj06/uG3NDDaoOeuaR9M0+1O6+u979dq/wCApsqt9NBY0op/qzw/W/CFteQnytTuJJc5w7ZUj0xXKyeCvstvdNNcM0zbRDxkAd8mvo+W/wBJgz5FkHPTceK5bXLhmx58ccUJIxgiq8lfVpkifnf0PlbVNO+yiRWBaQH746Yqja3DW8kMqqNyHPIyK9a8TW9zq0z/AGRF8knacYGD61xWmaDLfarBYFQ0SN+9dWAwvf8AHg1DvqC3sY99fG9ZT5QTjBKjGaSO2ubpCsSSSKud2O31r3C38G6UsflSbGO/cJPMIOPSu/0Lw/4a0rTJLS6vQY5nMhDvye3HGeMDpzT/AGbeot13PkSa2eAgSKUJUMB6iq6r2P8A9evpL4kWGj6vb2SaMLUG2cM5J++gGAvPOK8UewaCeQm23R/NgqenvSTg46MF6nMlCCQSRnqR2rUsra1kwJrjyiemRxn3NT6XZ299qenw3Jb7O86pJjglSwBr6p0nw/4N0y3eCPTBMGYktKNz49N3p6UKDeoqPEPCXgjUNSbzbq3kitGUPHMhDrKvtjpS+J/BWsafeN5Ngxgf/VmE7uPf0NfQWnzppempYaV5kVvGzbfNfewyc4HoOT61WQh5CbmZmHUhTkn1qX2at+Y26ueT6J4FvTFaS3NzJFMWLGBVztx0B55r2W30e/MSL5IYqo+Y8Gti01rSLEAJC27+9jk1U1DxPJNkWy+UCMEnrUsINbIa5rqYV7ZzwMfNIz2GahhtZJXVY4S7n05qSMtI5d8uCefeuttNYt7NAILXacfNu6mpZPl03GqKerPLfiTY3OmeELy5lTy2Z4025ByCwz9P/r1xPw7j36Jc3IyjS3sUPPOV4NeofFW8bWPC9xbgCMF0YN6AHP8ASuS8EWqx+E9HRl4uNQLZ55wxH9P0qq25Ml0jZdz0mCM/MLclgvvxWJ4qikg0LUrl48BY/uk9c8V0d3d2unsVUgIFzlec1wetawuoWlxFDHK7PwoX6965ytnT9soU4c6vqy/HB3hqzP8AAOnSXvhW1nkuiqszlF/ugMRj8wfzrsF0WxkXEkzup46VxHhq7u4dIt7EQOdjvv4xxuz0/E1eutTv7aR5BEUjHRSeMVRq4/FqtOMEt9PQlWFp297TQ761sNFhkjhaVVdziON3xurTm0/SYVLfYoDknJ2DJP1ryH7esWox6jqVvd3EsCjyY448IhP8We9Nv/Hl7MSLWwMbHGGlU4H09a6jB87pp1EubsUKnKpWWx6vZaTpU8hkewgJ56px+VaEtjYIxX7Db57fuhz+leO23ijxUQStqu0qGB+ztyfTmmG98ZXiF5o7hSARt8sJj3GOv/1qspxvtoR3PbI44IcbIY0HoFAqvLLEhOGAbryev4V4vHD4wkbzGW6bHGHwB+WRWU+h+LLqXzjFKrYxlp1X8MZ96crDdT3nzAyM25Rk4PNRpKolJLrjsc14cPBnii5YSG8jgC87GlJ3e3ArQg8Ba1PIpm1Pyxn5mRzuAob8rC6NI9dv2EifLjjrzXinimz+x3T3G9ssc9OvoBXp+meGbfT8O1xdzuBz5spIP4VzviazEkZZ22rHwMCopbA43TseU3CyKqzIUDEHI9fasSMOrTCdlV5FwqrXaz28TM+9FZNmTzjArlIZLaeaTawaXaQij+D3qCKuitonqUYtNvFmjkhcxkJl3b19KtXN3PHbyNPJG2TtCgdTS3Uyw2p8l5JGBwwIrOgs5TELlrZ1XO45Ocr3NPQ7UrILl8QDy2ZhvJJ5A9KQ+et6DDbh0XAI6CpoIJVujdWpMEZ4zJzn8604bOeO3kM7l2mcbFT0p3TYL3eu9iPU2vDEIHtT5YHKoDWZaLf3zJawRCFAQGAHb1NW9YvZLW6W3jlfcMbWz09qqyC+ghaQTCNWOZHU5JzRZsV66WG6hPHDL5FxbecV43p7e1Vo4YJp4hFHsiYZI64qWSWaOISKkhULy5HrUlinl2ZnWVS2eVYdaRAtmOvLN/OC+eHJYBUA5AqrfkeeiFmXycDZj71algjWzyXk0Mgbqjqcj6VkTSztM8yKrbjnOOlLbRASTx2s826d2E38KRrWZd2E1tGspXCyHgHkirkCXbNLfLt3ohIOARURW4viryT5bIAUnGKWwbGS5nVCwY7CcEY5zU8s2YIpFJznkY6VoXtm9vE0qzLIm7HBzzUsdoJjCRcBlUZYDAI/PrR0HSfSxn6epkuEkMjoyEuCg5BH8quQtLHBcXMkoctwok5I/OrsUiQJKLO3dmHV3FVrsMpTeoYOuQuOhpE7g3dFWF3aJpHQ7iMJ2GKc8zeWvlkxhuMdjUEpnBWKZWVMEDimSySNGiySswjG1EbsMnpQN76EYRrl/ncLtGBxWrDHpkUBeaVnkwcIo6ntVBISU37sEcbasGwltZAt0pXcu4EjqDQhz6FiC/xIQsflRnj5etV5nd4WjhjRVc/MT941XEbiMzFRgHGM4JqWNrZZd0hZcDIAGeaFuCTRs6bc2scHlbA0idcr1NQzarLFnfbhQOQCODVPTY7aW5ZrhysZBII65zXQX32G6nENyh2oAEI44psoq17FzD1qkLxi0r97GXBrEvl7xGCOeAOlMk1W5lwqkxseMgdq3Gjs7SH7Oi4Rxk+tVvN021G4BCw4BJ5qNNdmaLdZrWpFLyMm8vNQQj55Ci9WAxmmRnUb3c6GQY6L61v3OowsuLdkY5HyYp0V7dtEwi06+LA4BSAkY+tLd9IkEoRad67OZa2kMVwJSVkUg4NRxwRG3jTKiUjcfXFdkbHV54kebTpY1k5UuMFhn0PSuvj8E6kLL7GlrpsAdtzTtlpMf3c46dKmepnezV9zxtzGZkEUJREA3e9W2nPn7oUYx7e9e3WvgTbIWudStiMfcjhJz+NX38GWUpIZ5Co4PlptPPvSddOwqgras+dUimun3RRt15PpWza6Jdu7sEB55y2K9w07wHpEE7LJZ3MkeP45sD9MH9a6CDwvpKSfu9KRWGCDk9acJGK7Hg/hzRb698QaNp8qBIjL5zKCM7UOTmvqjxTqKzf8SWzl/wBKnUoVjHKL356DjNQ2lrFZlp1s4oxCjZIA3YxnANZ3hm/F/eDUUsWWHDgzPjd9BjPFC0HSR85+Jpbm1v8A+zrq1NrPAuACwYkZOOR14xWr4e8JSavapfm9WOMtteNojyOM89/yr6D0+Ky1K4vb17WKRzOUzJEpYbQBjP0rX8pI4/uKo9MUNaDba6nFWkOk2iRQpPZRyRHBZ4lyf8K0gswdX+32EygEBDxz9K6NYrK4QsYIWA5w0YPP5UwWGn8lrGM57kUxQ+8k0RlGOU4YRWDHHJK1m3EV2Srxw6TkAZYxn/PWulex0ojLWcZzx06VRl0PRLgtI1oMkEEqzD+tLyhfUxGs7xiJFttLaTOWdUINNlsXht2A02zaR/4eACc+v9K0F0DRWLKsc2eRlZDWoLKw+zx24jYogwCzZNK0xEciFmRRGNK09VH95hx+lDxRkKo0y2OO28YBrWm8K6RcOCyyAgk4V+DVd/B2jsMlLgFTuwJSKEmLZa6nPX9jBFA8kOjpK6/MEV/vZ+lZkljLM+5NEt0U4OPN6eo611//AAhukL8yvcR8YAWY8D0pjeCbIjIubn8ZaENuc9aWN0RiPTLUbWDHdM3Jr1DQNRvy6pdRW8MGMDy23c1zln4VtIkmEb3ID9cyk/lT4PDtvYsrRy3JQLjaXyP/AK1Ftbgz1DzoJh94E1ivdafp880011Ejcbg7gYqtaMkMCRRjG0fePWuA8Q+CIdY1FtRbVLncX4ifDIO20eg4pWw07npL6zYhTK9zEE4w2ePzrmvEPiJbe6t4IpXCHljHznJA6+1cFN4F1PyPLTUo3CD5FIIrlL3w94pja3gMKyOQ2GWdfmxz3pq3JpRgup7TqUtulzaLNds8atuYkgjj19avGfQ5RgC0bHH3R/hXznqf9u6OY/7Ts5YYzkA7w4PHqD9Kzhqd0QPJcndTZPuti1TpQtpVs/uPpxtK0K7XaLeDp/D8pFVW8L6GSP3A6fwPjNfN/wDwkl7GywyeZ2+YZrVXxXc24B+0XAHrnNMvHqmSxpVFflrRt6nsd34M0vaWSWaMfXOK5w+G9KdWNrq0hdWK8x7huHbiuMPjmRVyL+QZGACoNT6T4uurBJIreSEKzbyHj6E+nNPiovoQ1a1aDs6l1boe3eBYWs9NYSOZS8rncVxwMDpXStOpYjPy1wXhPxRol1aRJHeRLOR80ZBB3HrgH6V2YltpQoEqnd0walKHTyLaSDkAZA5qrNJ5gLEbRn0pwBC/I+44+6KcYz5PzYDdh3os7iXTe5XjBCDuKqXqxrby7s7dvOKsS3HlgJgj8K5/XLqT7FKI8nIwfWmvQGz5r1ua4vNVuFt7fciNgM3YVPYlbSJElt2knOSMdqtApbXsn2iQhieAP61WnmllUELhC2MqeTVKpK726lBze9tSGe2DSuZJnjjf7yqc4NFvb21ju2zyMw6DPXNXCFST5JMbhg5GcGoiothEclpQcgkdfrTb6jG9Hcz4CkMkh8kCMkg+YeT7irC2EcX73T2Yb/vFjytK0gu3eWVU8xDhQBxTbmCGSItHfiIgcqrcGnbN6iJpLsFvG0rC2lcZbjcw+9WrJa4YwNcReWi9UPNZ9uI1iCM7SFeWLDt7Gp7cWcrskA+aRcHcecVWqNj4PVkL2drJboWuHZMn5gM5qktvILn5rj9z0KFSOK0REII3tWkDqvK7Tgr9arwzXRdYJAdg6l6cpND15D4r8WgkhG024H3SM0+wf7SryxxpE6deMAU6R7e1nWHyg7yrjO3p71Skci4+zFHCDh36A0qSa82NLrm3mZd7OexKjimXVn8oltthiTnJGCfamyuCwaxZYVXC7nPDmhptSadbcRLGP7+etPal0e41t9LDpALwuto/myj70b9P1rhLrSrmad5LvFsCeBnORXZyC6t4FuVZI5IyQwOMkVxV/qjzTSMVBYjAOc4qzTvqEObp+JYhNjpymNP3kvXf71zt7eT3LneWx6VKoeWE7sEZ4qjI5ZmXBAHt1qWzsWGu4P8AMyhs7mHGKaUAXbtIGcU2RnB3bTgd/Sn5IGzbkHvQuoqiugM+V9AO4qMDDe5PBqZtoUBRgdximqpYYI470JaDmSK5CFWIyKTc3lsqnBPpSKgLcjqetK1rKeQ+Oo68ml7CWIkUkZfAB7VOQCcelRmNwAgHtzTYQxVWJwec0lxU9CQJI0mRwB0pXUhV2n5mOSCKvWKqSEkxkjAyac1t9mutspzx16imqVxnNqZQLKfm6dORT8MzrhgB79KlugpmZUIx1zmqiOWmVGXPvTiRu6Na2sY3iaUvgDgk1UmSFAPKJ3Y61Y+1xxwNDs3buRg1mJIztgDaPekS8iNJ3ZKF3AkHgAcVLDHvYeYCUpId8co5yKsPlWDK46fdzTkSXditfKfMUqVCDgHNT2AhKkSMzZ6YFQtC7hpn6elPQoIyqtt57dqRq4xPQvzWlqvP2gsG5Iq1pVlDdSNbKW3nnr0FZEJQthvmweOa6y3ktreMT27jzCCpyKJNoSd+hfs9JnVx5SKu3GPMPNReRqFzcvvwgiYAENgfhWRp+rSw3m+SYuDxz0rYuon1AvdfatkYxhFPWoL2I022k+pIL/VrK4dBHiMHJZlHzCrttrl3CzPdxOinAXZyM1yWpalerD5G9tmeC3JArLTUbpZEL3GUH8I6GnSgnq7CuC3Z6BFqluZXluIl5GQuzPNUb/U/tEBkiEXuNvIHpXErfSfaVm3FjngUt1czP87Nwew6CkULdBqhZ+RoyXzuww5UH0r6A+AF4TrFxAxLb7ZsH0+ZT/SvnAKm0EZIHevoH9n5C/iCdlHypbMT+YH9alUUmWoo+waKKKkJQooooAKKKKACgUUCgAooooAKKKKAEboa5DQzm4l+prr2+6fpXJ6IP9IlHuaR7AdQvUVLTAOafQgCiiilAKKKKACiiigAooooAKKKKACiiigAooooAKKKKACiiigAooooAKKKKACiiigAooooAKKKKACvlb9o87ZdJP8AsP8AzFfVNfKX7Rxzd6QuM/unP6igRnzcq7lXPG6llRki3bQUqMSZ6DOPWozI0gCsOCegpiI2Mf7ikHg9RS2gxlgvfmpSqg4yRgd6iViFXAx604da/QsyMZCCGAHT0xVeeFhnHPvT5Bsx0IqYu04UJ+IqOTXcWxDEGVxsyBjqa6HSfslldRXF6WeJGyQgBLH8aoQWshA3rgfyp2pYjXyVOSPShSTETa9TpI9Y8P8A9tHU4tKurg4JMVxKuzzM8NgDke1d4nxRv4yEtbG3iX+6E6CvFrQKD87D6VrJKoIwoGPTvVyhTjJb2XQhqVZR0SPX3+KWtuvEcC+4Tmsy48eavN80svQ/SvNXdmUAGn7GkUKx9qmUYoj9pN6Hbt4x1BgX8xRx0AoHjbWBHtS4KZ7qozXHLEoXGBn19akwiL2xSqOt9hHNvzZ00nizWpDzqNwD04OP5VSk1nU3ALX8xx/tVhCQA4K5z2q1Bbzz9IiPUtxUto+X3EanP5FptTvWPN7Lx71G+r6hIoEly8i88NzSzQ2sDHzn8xgPuoaryXarxbwbAB1PNRyin1F5ma2mahqMVtPEGAimXBLnoPb0qi9xHFKGWQq46+X3/GslvtVwxXLN7KK6bTPDN9d7GaPyl67n4NMvTSJf3jZmPqd2T+6Z0B981dtrPVNSZSglk9DngCvStI8L6fagNcoZn68nj8q7SCKGNQsMKovsMU51G99l+Iip792eYad4MdiGvGO3rsDVt+ILCOx8Oah5ECjbCfrjvz9K7syKuSV5rkvGl3s8OX4CffjCZ9NxA/rUNWTs35E8Yq6SPFPCiq2uaaBkYnUnn3r6RleIsw345/yK+bPCygavYt384Zr3uSXazNkgZ79aShC9xZytY2lnjjCqTn3qrJdfM4U8Gs0Sb2GORip4Y3mcBFY5PTFTWSI7t9BryIJFyxZu9aWnwszktESPerUOnwRjzHBJI6EdDVlflZdrEL6U2dS+w7k11LexE4A4xUZiMhOcEAZyGpYVyTkMcnr1qxIY4IW891QEcDuaxswx8MLBuT97ou5eoUXNrTQ4fxrIo0iVFG7Ckkj2FZ/hGUN4N0KNdwUSvnPXPmNn+tXfGKKunucrh8j5R7f4VzngTUEg0i2spQJEty43Ac8sSOPxrCr4ypXwaqW+196syzCko1eXZnZ6iS0pyxCZHA5zSiygMSyKjDH3gOv41SbUYywfBZ2bAXb1FaMl5biIxQy+Wp5dgDk1yzc4KK1RpJcvUzb3ULTT0bIdUBwxCdPr7VU06zXxTqNq0iNLY2+JlnRcI+DjZ9cj9KqtdNqOrW2j27B5XxJLKqghEHU9euK9bmENnaJFaQqiIMKo4FdblOXLSrK909GZeJr62VnpsVr8wFxGsaZAwSp4qWxtIdokeJXx93gHFUUjSSRXAO7OCM10vmLDGFCY+XsP1rq7JGdqyF5Ni9QvJxkdKijuHctuy/HTZinie3djwGYHqKDKpUsUJwDjsPakHFCSa6DERWjuvrnFRq14VZzbopGflZwc+lWxcokYMkyqCc8N0qhJeWA/1l7GOenmClQlrkyC6LHzlj2EfdBqIjYu0bhk9BWfPq2kx4zqUCg/7VKNW04xGT+0bcIOrbh9KUR7G3A6+V36dDWBqlrFMHikJw68ZFW4NTsmTLXluAPWVf8AGnXrQ3FvuiljkA7owNRvuOR4D4mlaCQxbdsaDEgHfFcdpiwTyyRKpDup3sf4Mele3654ZvtSmj1LSnhklQjdG7YII788eled3fhjW7UzPc6fKfMkLyy2+GyDyRgc4qNK19BZ0o3TTOMjkuftA8vc0T/Jgc1dgW8M0NrNdi1iZwGeRwNq56kH2p8mnS6beSAzMNnzqMHr6Gs6dpGv5NuGkkXd83AApWQ+zaL2uXEUt20Okh7iCLaokxjfgc/rmrVrdzW8EaR26i6LcO/JVf8AOaxrW7ltWbMQKyLtx71oJPcOgigEW8dcnoPxpEHJp2M/VZJmlj854nJYFgBzmrkttZO3nJMYsbd0fWqa2y3N2fNV/L9c9+5rVuY4IpGigeOQLj7ykbvzpdBFBvVmTqcvmgYnIAONh4BFVG1KeaVIoo1IIxtA6Vp3sC33mGCyuC8WAXCkhh7YHFRWelSjT5QNK1E3+9fLcRkIByTn8utLv0EcGkRtd3CxrZujLlgXq9erbpG4hkGxgFbHJU5qT/hGvFDjaNGuWdhuLsR/XofatC2+Hni+6jZRpPlc53yzoOfpnNKmLyNHP3GqQWlu1na2uCV2u7DlqqG6MmmMJolKlgAy8EV3Ufwu8U3sIkMdpG56eZKQR9RitmP4RX0RVLvWLSFGUEqgJYH8aal0HODbueVXE1stulvC7EOcufSs7BimG0nA5GOc17KPhpZqxFx4hO08ny4QehrStfAnhKC4WNm1K9ZCAX24Qn3x2/zzR0F5Lbni0mrzvvSQKFJGcDHSq9zeozxujKmABy2ea+lofBnheOEJD4fErL/z0mbJ+pJrobXw/o0bqyeGrAcZbIU4PpgjmlSYqikfJUtw1y3mSymRlAAC84p7RyTyxQPaXLsxyNkTZAHtivshLO2hw9tpVnAe+2NQf0AqT7PeMRllXjGQoFFkOsfKtr4W1+YZh0K6KcH5/kJ/Ot5Ph94oklRnsbdUI5WS5U7fyz/WvpBobg9ZpcD3xVX+z2dCJBuDerU5x1ES09DwtPh7qyXQudRlsoYI0OP3hIGOmeKqjwVPcAgXFuMtkuoLKR6CvdF0u1jjELWy7F6A81fis4SoVFVVH8IFNsLY8LXwPZWE0BuLmeYSNgpDHwnHBP8AniuW1+y0+11aJLu1vJoWyAIz8zkEY7cDHBHX6V9SC044Qc0CyiDD9yhdeckc0thyR8129pZvMv2HwldyPj71xK+R2x6AY/z6dHbaFrK7ntPBmlQhsDFy4k4+hbj9K97MJKACLjHUcVIIAirnn6npRYLHiKaH4ojKtbxaRaYHCxQrx364z+ta8PhbxBJbkX3iSfe2QVhXAx9eK9ZEaNkMnPvTRDEASZQAvJycYotbYDze08FQrLHLLquoTFSCqySZANdjBp8MSgMCQOgaq114m8O6cdtzqtqWzj5W3c/hmuW/4WR4f25hFzcdyBGV/nj3/KlsIegrbxKVxHmrAiUdEAP94dq4VPHEU7j7Jp77uAN5H+Nb765cBB+5QEqTsI6UWSC5uJGCSQwHPTNTpHjvjFcpBq966ZeNAc8YFaUWoXLAElR6jbRcDXeIzRTxk/K6EZ+oxVnS9Pg0/TI7O3OFRTjLZ5JyevvXIazN4laQNpSWbxhcssvBz7VhRy+OyQDBpoBGc7untSNi2Z1+jW91bwTC4P717h3yRjIzwa1JyCvOc1jWNxrBtx9vjt1uATgRMSCKvwXc7qRLFG2e/pStoRJi6am5ZWIyM9K0/JWTBxjtkVVhmbZxEB1xirkEu1cOuBSC20Kk0UQyXbG3rz1rCVnZj5WSrcYrpJ7e1mUtuYewqKG3tYiQsjbh0BFO2GlaG2jAAaTBb+EVJHbLGxIJPtV1bfL7toOOnNK0TR7ioILCkCxnTCGKTeCdw7etNKSXAzjYp/WkiiERBm3M/UlulW2YqPlwV9KSw4qLCqkArnFTlsjCqAc0wb2yTgDtignDDJwKcFkS5+XGTknkU0DG7aeTTSCqBsn6UIFL4Oc+tJYCMiRByAyevpUg2fLuAb09qQ4xgHpUQBDZ5AB5xQANFAxOU6dSDVC/0iG8khlSaSEx5I8s9c/yq9jLYbGMc80pAONuR7UNCXOC1nwIurp5U+s33lbt23cD2xjmuNl+HGoRMptdSj64+ZSMCvcF3g4JAx606JXkYJtUDHJzQ0Fj5sv/AAl4ntWJihguwoJ3JKBn2wec1j3dpr9rzc6HIRjIKpuA/wC+c19XC1AHBJHQ1n3Ebo2CuRnjNHKLqfJ9wdPKRRy6bJbyL99y7Def90jgU6f+xWUPJfXcTsvCCAEA/XdX1P8AZYJ0ZZbeNh1IZQaz7fQNKt9zQadADncfkzz+NFhHqeMeD/Butaqf7SsJYo4FYqplYgyD19hXdz6H40t1WOG38xIlyHiuFGfbnBz+Fd+sBVNqKEUdAvGKsIsq7tkrAjqCaa4ksakoqyPIBrfjOzaE6hpN3CsJO5kQuJM+uOuPrV9/HN7bXAaRCmMZWRCAa9WjnuVJxI3vk06O9mwRNbxS8YG5AaVrzFjO104p3/A40eMYJHSWT51YcDbwKy9f8TWM1mPKyj9Tkda9JksrO5iCz6XAd38KrtFcprfgjTNWttkNkbaZcBZI36Y9jwf50xxeqfUWUqco7O54BKoa4eQjezndwM8VLFFcw7WdAgxlQTwBXcf8K/8AEFo4jikgljBIVy+0ke45p2o+E9etYy9zHDcLIoVY4SSynPfPb3qJ0tTKlR38zzuPzJ7lDHCHVW5kzwK1mSdvMdxgVamt9a0e3f7Xoc8MAbaXjw/P4dves6G7fMgmhYnA+8CmPzpJU23dWElQkuhXktlEICyYU5LfL3psOl2CyK7ShyRwvYn3rRx9ms5CZY0R/wC/2+lZyWtwY5IogpwSSSQGIHoKilGb0G+ynrYlaAyOElRoWjHUfdxVa4ZXtg9umZw3JQc4+laemhrnYvm/MoJCE5JqzqSizSIxIqyScZA5FR2d1oIoNPVMo29nZTK0zXDiU43o5wSah1BzI0f2hljhVgFHUmqM1rcR3B+cK7Lyz+9b9jBaQwGKZkJxxu5OfWidPlequRN8tmR3BWe2SVIxvjO1Qf4hVZ7+4nTzTFyq7NnbHehdJv2cNbStKinII6CuqvNKvoLZZGREY8sc/d9zUV1HtcsxhKWiW5yJiQRmSOErnoHPT6CpLae3iXzJYnE49z8tVRcpbB4mIuZM7iQMYpQ8N6jmWQ7iOmMYqxbQjqqUHyyvfuctrGq/LLAH3Rk8E9feuSi27gDjJPWusvdHdX67Qo5Ld6yBYIAzbtyJ95gKtwaSJYNLqPghUxPJK2PLHAXvWNK4Yuynjpg1alkEYKw/cYcgnrWf0DMQDx0p7H2+ZPK7vCEyMew5qsoKIQxOR0GabESoJOeOakbEvzYxSJfePirCsMIHJPI7U5VcHdnKjtVy2iNyVVUZz2AqeB4reRhd27bs8Cmt6CXs7FQErzsxkdxWicm3D5RdnQDqar3Ewld2CkL0AqnD842EnGfWkl38yOavqMnnfcAFzk4py/MMBsfh0psw2s4QegyasIN3ytgYHUU/qSJFvbGEGSAR37mseeZnkfDnHQZFa04aa3EaR7SOWPc1k/KyA7BnPNJYErO4CLIIXpt61Gqg4HQgVMrKdwHHPOakKp+XalsO3GhUVQeM55pssygghRuPAxSHLJnGBnkCoSQGPykZxwaBOqHs7lxjIzVmFFkVmbKhO9VcZYZx9M1LuYxGLIxnpSjnZCOzMNoDNjoaYpJVlYHkirMMnlgBx0FVgWLksevIpthnmSQKI5gTyBz9a1rm6jkgMYXbjkEVkZYnO7ABxTcHdkHgDOKGgSIwWZ0HQZ5raSVlQGGVyDwy1kKjEEt1FaNk3lnL+ucU2wnLcluN8kYaRflPUZ6VnGL5dy469K07uSCXJjBU+1Uc7UOefenjkRooDrjjmtiCG2ltvLkYibseorFyOnNTwPJGpCE7vWmA0zprSO0sY2Msiu+DtU8ivb/gDJ5/iC+cYULakkKMZ+Za+bg7Fsv83PpX0d+zrzrGoN2+yf8As605KzHRTvc+uAc0UUU8lCiiigAooFFABRRRQAUlLRQAUUUUAI3Kn6VyWiH/AEiX6mutboa5HRD/AKTKPc0jBHVr1qSmDrT6EAUUUUoBRRRQAUUUUAFFFFABRRRQAUUUUAFFFFABRRRQAUUUUAFFFFABRRRQAUUUUAFFFFABRRRQAV8nftGELqOlEn/lg/8A6FX1jXyN+0gM6rpYx/y7Nz6fNSoRnziDwWB4z2qXO1SwH61GBlOBg+lAwcrk025HoRENgktnPrVuL7gJGT2qsFOSD0q0q4Trj+lNY5oiAZ2wSASfWtqyjNopkwrgnnHasLyiWXLH1+taFv5wXdyE7CkaT3FT0N2a/mJ+RFC9QMVjXbSSu0rksfp0q9CTJGpK4Jqby14JPNXVShKKcU0VOdxlZ6nN7WWRSv48Vt24Eqgqd3Y+1OWBVcHqDV22tZZHIgh/LiilCUXqtCScoyjpuN2hV560GRc45zWmbARD/SrhEP8AdHJp4ns7Yf6Nal3H8bnOanfkV0UYLe5uACkTY9TwKsy2cMGBPOGbuI+abJd3NyMO5GONoGBTY4+QQMimtruPSfoKt3DFxbQAMP425NRSzzTH55SR6DgVsWOlXd42I7c4PBY8AV2dl4QiiCvdPub+7ml57dBqgeaw2k9wdsUTPn0FdnpvhSeUq903lqeqjk16NaWUEGEihAX2rVSMA7dvA7YqFyv5E6gc/p2k2lllYYV3H+IjJNbcdvMQA2Ao9KvqqKTk9Rmomlb+6DSX0JNOpGqbW64A/I0r3CrHkZz6VDuZjubOKZIqheufrSoaKu6TcxPXsTXG+ORnw9dIRliy4PHGGBP6A11O8AEHp7VgeJQZtHuCi8KOeO1JLRO4qaPHPC/ya5p4BPMwr3LymnlbnJLY61414SgDa/pygNzMM/419FxWvlscx8etNpy5bsdKN7dirZ6cVXkDjnNbsFqEXP4e9MJ2gASKPRaqT3kanYzbpDwAoJpvN1HKJalYR5LcAe2Saq/aWSR2+zS7R/GSMD696liuI0+/ERtU7i54/CqU17dTQhYjbwQluSSCWH0rHxuZwoXUWnNdOxco4dyd2tDTtHVY/NjuFDsOecj3rD1d4ZkeaaWMgA5UnHPbFajmWOyMgt4WlAIx0+XvWXbaOus2r/2pCYkzuRInKkD1JHNcBPEudV1Kk7JPXX8jX9laLjFM4XUr5p9Okg8p1dBnHUMMHkGjwSk1lYopswCzM7zSDGc//WxXocttY6bM4FqhBAJAycD1qhLPbxW00tnEjrk4Uk498VpzzBToqlCm+V21IVSSqOUmua2hU1C6uIMm2SJlAyztjn2FcFr+t3+oXEWm6WuLm4OxdvGztkn24/OneIvEz30SWtkgLMdrFCAD/sj3/wAK9A8MeHXsrFJrqIRXbj5vLblAexPr9K1Mry5TXPUhZ3+8p1670Sep0Oh6Xp3hDTA7uWk2DzppHBYnvz6Z7Vx2p/ELS1lxD5kwA/ukAGtbXvDtpqaiO6aR2DBtwfnPTFcpF8OLOeUKl/OPYqDXXxioaRWxmO7RbHxFMYLRWW44IBY9D61zt5471e53lJI4V29FXn8K7q1+G2mxId01zKD0+YDFPT4eaAkjeYZznn7+APyp90ru2oJNtK55E3iLVpv3Z1CfBIyVbaR+VUpNU1liy/2nPxxw3P6V7hD4G0JzvCzsOTt8w4/xq6vgzQkQBdIQlVz8ztk/rSJ+Qlu7PnOS4vmT/j5m29eXNRPJP8oeZ24zhq+qYtA0tP8AmHW42gdVzWoNMsEYuttbKQOMRinczXQFE+S4LC8umPk280pBzkKcCta38La5dSJbw6fIqnOWl+VFHua+p9kcapsVR82Biqpc5wCvUimrrohbHg2mfDXULy4QahcQw2sZBZYjuLev0r1HT/B+m6XEy2rXAVmyd0nXj2rofMlBAWPIzjOKusHwGB684pHFIWJy0cKRL5SDG05+tdJZyyeSAj4C+1Zdwm2fdtx3qezmKOUbo1I0Ki9Kp+bdbxNuHUoCaqfZ7d2DSWFow/65DNbJAeMFs+4qMR7uFziksKYq28QwWs7RQM5xEOnakSGFxn+z7P8AGIV0ElnhcrzkYwaqCFMcZBz60qiDbM9bSwfhtOs8+0S/j2o+yW4GV0+zyD1EIrUWJC5GOR6mn4KDIGc0KIJlJIpkRRD5UYB5UxjkVP5t2oZFlChh0QDipnB4JBx7U8jK9s9elLyidTCnhnuHy9xPuU8hJNuRViK1kO4GVyCc4Zs4rSGFBbABpVH8WMNSBp2M0WqiIp0VTnGaatlE6YWPgHgmtUujHBAIpuVUgoCKVxC9yotkiYxCvSp0tolORGAfrUjscY5IqPzGOAQffiltoLcc0KkZ2AenNSR8ABcZA61AWdzjk/hUse8ZXoPajlEBk2sCzfUUO4bOBTgQQVOce9SbRt6YI9qXoC8ysAT8+eB2qQKrAY4xzS4Jbn15ApWYgggbeO1ICEYBmIxnNV5LZRzuKNjrVpZQuCGGf9qopbmMdZAcego0XQCri4hTMbbx9Oahhutr7ZVIJPerSXHBKIW3d6bMzuAHiwffpSMcSxSEr8rcE4zmpJGwM5/+vVGKB0BKngnsakW2DzCIhi3UfNSMXoXLdt0eZcAZ4Oa8a+L1n4nuPLfTWlbTVT95Fbth885LAcke3I9q7XU9Vk0rUHtLtfL2cq7fdcexrQGsxtGkzSR+W3Qk0jYlj4+Xao2tw/Qg8Emuq0e2EygdgCM+tfSkum6HqxZpbC0kPdggz+Y5rDPgLw8rEWyTw7jnMc7cfmaRCSv0RyGjWgI8wEHH8PpXXSMhCsHUMBgBuKit/Ba2crtbajOQxHyyHOB7GtN/Dt6LqF0u0MSD5kK9T65/Kmv0FGpMkUB3SqHz068VJFe24Ko1wqkfw4rOn0HXIp2No1s8ZXHzORg9uMVRi0nxND8ssNm+f4lkxSW8gO2tJobiNjHK2AcelXo1Ily0j8981i+HrLVraFk1KOFG3HZ5bZGK03ilEhBwMH160juPiWJAqswMhzjHzGorcRyqfKcMPY1yOo2niGS+uDBbWxgL/u3eTkrVi1stShJjWKMrjht9LqIrM7MKQuRyB6VI6yPCCm7dnoa861m18XNNC2n3FlCu0h9+SOo7Y/zmu8tXmt7eLz5PMlVRvYDgn2pWnoJ3sWYvMZcFDxwaQsC444HBqt/aCrubefypp1GMBeF5706w0sSswRZI2bOauQT7olDnMh9RXO3OrW0K5kmRe/PeuO1XxxZW4kEL+ZIvG0KcE/WnpCOx6fcSW0Y3yzou4gDNVlEblm3gqew7V8/eGtcvNZ8TW51a+QWyFpIo2GBvzwB7/pgV7u6w7sFMN0GKa7dhdSZ/LRwCxAx0FNJVuCSwA4471XaHAJUkH+9mmFbhUyHzRYcXcnGxie3epFQLwrMM9eapeZNtUtEGI6nvTlvEBBMZXPBA5pbCtl0KoBCHJ75p4PyeWRgk8nNQJPA2CGAPoRVxzA/zFhxxnNIIQbRuO5RgcfWm+Vj+AD6GnPcxBSUI49utQi6VnGyNjn2oEuWRDx1HPeqaxSKT82CelSSvcPEUSEqe2aFt7pkxJIPXI60qXkDZKiuBt3dvWqzYwdzYI9eaelszY3yvj8qti3ROgyT3Y0thLmEWKyAKST3BqxCJ3O5UwBxW5s2Y2KoJ9KUDkZIH4Ur0ewjbM2OzmYncSB9eanWxwcu2AvP1rQIycjPSosnPzEjjpRYW4RwQbTgZ9TUiRgLkDv8AhTSdq5HyqOOBT4ZCyHDDj170WEuWt7tggflTN0m4k9McGnCTeeqgjinbQfvAYHpRZIUCuUGe/IpuxG/gyOuKuGJBt2t+FCKW+Y8f4U3QQrCOPymBXg9Vasu70mxvZfOubKOV8YDOM8f5FbjFXb5Tml2HGPxosDOUn8LaVIql9MtmCZxxmsIfD7Q3v5Lx9PUh02eUHKqM9WwO56dfWvSRzkFhTEi2DIB6HBoSBnkF/wDDXSEBbSo5bCYEfOsrOMD2YmvPf+ES8RRTvHd2bSwgkpKjB8fgOfT86+l5LyNPllmQHtk80vmQyIWEoIxk4NHJZDVy6o+W59G1CW33T2snDiOMyYVmJ9BXLwWzR6mlvdW0kkqNjYoJJ/D9a9y8b69YyQC0iCysrqwkRvusD61g/wBuFZ4tTms4Vmi3EBBtLkgjJP41HzwtYbPL6tT31pFdi9JcWPhxGjVN52ZETepHeuI1DVLvVIZZrk7ERSQq8Jx9ao2Vmuqal9r1O9lSNpfMkER4Y+n07fSrXj7XdJMEuh6daxrEsimWaHGF55X65A/+vVP6vGTunZ9SzFuC2si/8PfDa6hptxdaijQ/aX3xykYwmMDGR14P6VzHimw/4RaTbbXL3fmncSYxkfU/jXVQeLLrVNOVIbcW8MLLHFtI5UDAxWdcPJdRbJUbzB0c84qfq1JKxVm1K6erPN49ZnvUZ57Uu/RSErP1K+jNmsUMDpIp+ftur0GylOnoEZI3ycMcUsgtZ3kKRoqjuy5/Kpb2WxBzK+x42scs5VYo8seox0qw9jMikhNzZxivZTBFYqJoViWRzgEDtUbJBdSxziFQ6k5I4Boew/nWx5JFouoOAy25CAZyx61oxeHLufiMpxngnmvR5EBYCRzGGPyqT1qBRaCaUMWjZccj1pnMthvtGcjbaVdWyJCrGNs/erD1KzubS4xNGzMTkMR96vabWFpJmwiGHbkN1OazL3/S5IrUSRNKZM7m4wO+KE0xVM8dlillkHlxO2/pgV0Gl+HpLkq08bwsp+6wPNekxW8cDSmIZnU4AYfyqZY5BBJM4dpcYI6bfpRdeoc9zxnWLaOKZ44kPynk1p6LplxIrXBtfMQjCg8Zr0+4jtpYow9tGZCMFsdK1tLhs7OS3W8LMqAt5UY+YntSuS6Dkzx3Vo7plRUtWjlH3gq9q5u6tb6M+ZJasFUemBXut08c89xNCRHbs+FL9QO1Zl+sd+sVnICZAT8yjge9LdESqLbqeEhGjBAG3uc1Mgzg7sqR3r0bUvC6ttaFwoz8yseKgl8JSheWQZ54PShFhSTvqcJIMoxTqOKhfa2Rg++K70+Em3xYfAc8NnIpJfBzrcFfN4Y/KVFGwjkjhX24XnbUyRcbi2FFdKPCl89y6uE2KM7vX6VWuNC1GCEyxxZiJwOefypdEO5laxgJzuJ6Do3rUXPmYZsY5BxXTL4b1OayN95QSIDPzMASPXFRwaBdXIXyvmkIO5WOOKR2EbRgqHKtgZH96o2zlsN16V1R8LazEoAhG1+28cUyLwzfFwJomReu7IIFLbS9hFotUc2Fw20kmo8srkDgHn8a3LrQr2N1HllwM4KkHisl90T7XHK4H0NItRVZ6oUxOoEjDac880p+ZNwweafLI8m1cjnv60jgOoC9M0JC+pVdsTA44I4FWodrcknmoNpJJPBH6UuFEigNgfzpWORaiyznjg19Kfs77Tq+pbRgC2Ax/wACFfNsJUHYcZ9a+lf2d0C6pqRH/PuP/QhQLGx9YUUUUo8KKKKACiiigAooooAKKKKACiiigBG6H6VyGiH/AEqX8a689K43R/8Aj+l+p/rSPYDsB1p9MHUU+hAFFFFKAUUUUAFFFFABRRRQAUUUUAFFFFABRRmigAooooATvS0d6KACiiigAooooAKKKKACiiigAoNFFABXyJ+0c2NX0wDr9lP/AKEa+u6+Q/2iOdf00EcLaZz/AMDagRnzqSdo7VKjJzv5GamIUjGM1C/AOBwDUZHqnsSKqBd24c1Xk45Q5FRsfunrzijc2H4x2pyFlr5Eqs2VGM4q0J32AbvbFRQOJHVSDux2rqLHw891FFIl5aq7n5YnfDdetMvd2FaY/RdN1PVl2WdlNM6j5tq8D0rrofA2sko1zAIFbIwWGfy/KvadMa50vR4LaeSJZwmxmhTbuA6Dj0HFV/tDkFlJb3JzV6m3FJX0IpQi3fW/4Hl0PhC7hBX7Gj46M8g5qJ/DeuSkjMMUfTCv2/KvTzM7AfMc9DTMMepye1LzNrew32cfU80TwTM5JkvFHtir0fgyEqCbgk9sV3zA44x705DlSB/Km3Y6yOLXwhagcu351r22gaZZsrRwGRx/ebNb6RkgYH3qnERUZIw1G461tUU44MY2KEX0HeriQKwwy59OaeSUxyBnrxTZDgZB5ND1BKxNHGqnAPGOeaglkBYDkjpk96iLYJHr3xUUjbSBngGksDLHzEt8wxVUv83DZ+hqN3LNndgehprlUHyjB9qcJ1JG3OpYk49KgXeQMAtmnwgy4yxGDWjBbqvCjmmsfYqQwyMD8px3rK8WtJp+gXNxCMlSoYH0LAf1rro02H+Gs3xJax32jXVvI+1SATt9QQR+oFNbHJWPn3wtciHxDp9xtOBOBt/3uP619PNKc4AyfrmvmWO3TT9YsEQ7gbhM+v3h2r6SwBJgRyMTnhBmok9xyRWYs1zg7A394jua2IoYhgPtD/3u9UAq29wsQQEt8uWGSM9/rWfc3MUIdDKzOjH5j3B7VyGOzualKnTVuzZqUcMlZyRJrUFjMceexkPAQNis6HT9NtEE7xl5M9CS3OfypbaFWVLtA53EkYB59DzUECecs7TTSeXG2S4G0E+grnpzlJayfS/fXoW9O3z9DblkuVYNHbqy4BZj2qxHcxw3IZt6+bH+7bHGay7vUba4ASO7cxKAx2EDOOMHvWDqGutFDGqtG7L0NQU8POpb3bPt5Dqlbljq9DoLa5ku4muFCyQ7mQFuMgGs15vKmlQNGCRkBhgA47Vix3DXzRCS+MDY3bIhwee+K5rxLrr6XqEcV3pwZMYgut5bAI5yo7jFatDBydTkja7W39Wv8itOukrrbodh4d0/T9U8SR3MdvIwsUP7xP8AV+bkfyznr6V6vchbdSwPOMKPX3rl/BUkL6NbywkFJcvICuCOnH8q05Z/NmOz7uMAHsPWu7wtL2dOMG22lqZU5czbArvUvtyDwBWlp8BjjMrZBPyrk/rVK2BlkRVXOTgH0HrW3IQVVV428AZq4QjfLIBKk4YbRWZ9nRSSWYn7oHerk5nLHy8hVGMnHWqEXn78SrvCjOR2pRC5GHjUgS7QeOlNdpCGdZGYsQvK4qWMKojUxgN945P60NOh2Abt2cniluhdSF/NkBAI3MQpPrTmW5dnBcAA8YFDXMYAKseucBaQTIVBVS3zHP1pN3YUCjFCzrkBwM08/IGIQcNmlDPJC5VQAX9ahkWTc4kdug5xSbiXG/amU4YYIPT2qzHMHHyqeDjmmrbDYzYD8Z681LGoHLcKRwBSgVb2MmPeCODgn2rKUBWBJyVroZCGRlwSGHB965tiUJVgf60IDpkk86NScA4wRT4pFVjx04NZFjKBIAWI3cY9DWoVAY5z0wTSrsFgdzKSwYgCmqw5JwQOp96cU+XCnP8AUVGsewHj86NBEhF+c5VO/epJGAAGfrUiKQnbjpUZLN9xRtHei2un3i9BwJxtHHemyPg46mmOMjIJBqaNlaP5gNw74pGCREylioI5znOafgbRjOc800MQ2SMjoAKC4Rc98+lLYBHwDgqfahcAk7eCO56UjyLJjdjI/lSAu2MABcflRqIIrDf1PIp/fO7OfQ1GvA+dgD2yODQgO4kHI7ntSMUmDYIzwT6VGxZSdnTPeniWPbk8Aevesy4vkBYBSSemKXZ6gtVoaancoYjmo3ulTCO2D1zWI0l3MMrlVPYVoW0AjG6blwe9MukOS7jhdMSwiBPPWoZmuGGZJNinsOtWAI5HwvHGTjvTZWZWxgNjgZNI2xUiu0QXGck47mralc7cAcUNKNwG35geOKqNKquVIySfypLi2L4wowrZIpTKSuGxhfWs0zZBOMDNZus6nbaZZG7vZdik7Y0AyXbsP/r0jFszVvNRihQs0yxoByTVTw3rsF/qE0UDg7Ilkz6gnFeHa7qz6vOzh5LeLbt8sHINdZ8MY4n1i6UTlpBbdMcAbhUftI3sjVq5fKnRU5Kz/NHu1yllqkbwXEccsbYJRxkHFcfqHgqzukItLma0B7RsGT8jU7NcQXJjZCqhc+Z/CasW95wVWUSD0U5waeZXQojQdZs4dkE8NzIRgySfIR+VcncW3jG2lXFu8iliSYpVfA/H9K9Xg1BFTcQSRxxT1v4s54/EUMQ8lfXr+KUx3FhfRv3JtywH5VOfFMMTIsskvzHgtAy47c16ss9s/wAxdQ3fJqN1spSGBjYUl2LdeR5NdeLrZCGgnicoC3UgH2oPjp2BcRWpUDp52Cfwr0yXTNMmJc2sDN3O0VX/ALE0txg6dbf9+xS3YOJwK+Nrl495hgK9tsy5oufGc5G2OwjLOerXS49K7T/hGNDbeJ9NtBvGOEA/lS3Ph3w6rbV0q1BHX92BQNsebyeN5V81ZLWBfLzwbtMtj09fwqgnxB8yXK2qbRwMzqOa9Nbw14d76XZkjt5YqFPDvh/r/Z1r/wB+6LiWOB/4TqKSOST9yrg4VTLnPvxUM3jlEU+TJHIwHb9K9IbQvDyDP9m2p/7Z1oJo2gqgcWNqFPfYBTk2LY8AuvG17KxBkRfXA6Vh3fifU5o9n2oRpnllABNfSU1loiZZLOzXPX92pz+lZtzcaKiO8kds3lDLDygSP0od+w2x8xy39xMAz3Er54GMn+VOFrqLqDFpd7I7ekLY/E4r6AHiLSCjC3tCNq7l/cYDfSuW17xle2J8u2W3hLrndINzAe3OKTuK0ebyaBqsK+Ze25skBGJZGGM9unNereFfGkd9Cltc5M8I2mVuj++a8C1G/u9RZpbu9mnYNkbjxnpkDpWn4fcpG0hyATjkVHKVty7hMO601BdT60gnL5beHQ+lWYpFBb5Rj1rw/wAL+IZ7S8it5JQ1tIwU56rXtMylEQqTz0+nrT4yuJicNKhKz1V9GTxnLdsHoDUcgKyjC4Heo/N+VSF+YdTinRnlsHPHelK1glBMhzGMY7Co/JG1Tuwf0q2pQoWz8w4pHQBlBHXgUo2xFG72wAwrA+3SrUN1btgN8rdc9AKeoCtyM8elEiwE4aMHHoKW4WuWBsA3eYSD6UiEAnBwD/Ks9oAcvAxBH8JqA3ksbbZVA564p90MtZm2AcdeM0wxglirYxVZHSX7rAt2Bq190AsAp7jOc0oaACc5yam3Ejjn1qF03DBcgf7IpAiE7lySOuaBUWui7gv4U4fO/IIqONQzDsPY1NztIBHHJpARIpyAABkUxVJO0r+NCuVHGB71OGCr94Z6UMFoMSHe/HTscVOuVbbk7Rx0p5cGPO4A5x1ppJOR1x6UWE9R0YKvgjIB4qyz/e/IVAGIT1Yd6A3y8jPPemijwQ3IGAO+KkAyhBOSB1qBXyAQOCelSD7rH1NDQehIGQ8EAYHNIWAVumMZ4qF5VAYzDjHUVmzahHFFvx8o98mhsSx4Zrl7A8WpX16EeZb8woNxJjQdB+OP89KravrLSy7LK2NujKofy8kPx6+lbeqaUdRu5rqGGFRJMjur5IIH9atz2cYgSOH91MI8Lu+6fSqtfE6WW4UIQhO8uu5xt6sNvbQy+SpfoQBgVz+qSTSKCSqj09K7vVP9I0/bO0SvH/F90Fu+BXmGpOt24s7eUmRuJJOuBVfDXm7NLR7lzETXs9JSs3ojbtrXUNViks9K8uMBB9ovZBhLcdTyepP4/wBa4K80y8knbSrPUYr2yMgllniUBN5GOSOpx7966LWW1O9SPT7KP7HokSlDHb/IJc9S3c5I/wA5rVjha2sl+zW3lJ15arcY8q0KlWrdJdgtYrazRYLdWQRj5z1yasoywwZiVi7ZDmSpZbplSLZHHudcEmoDb3coJCb1j52k1A5u9rFJtiR2aS2ZCAIY85YnqaqeZHG8cMuCpByq8/ypytvBtVXBkI78D1qlNpkttJ+6lLTJwwIqVuwNPyEvybhywHydBt4NMtpNjInzP5Jyx6gitFiY4I5JAS4ODx09qgFzJbkTR4MJJ3AnANDqKwtugxYZr2YzEM0APyhh0+lOZrOzjLTNnJyEKnOa0vtPybTKkW77vvWaZobgSmQAiLn60znvcNiLT75BqGFfyVcDAfkE1Z1q1aSVTa4UE/exg59qzria1vreKO2XFynO8j0NVg11ch/PuC+05AU/dNOSS9BduljqX0yY6SryT/OnLc8gZqp5q2sAbzGm44yelZ1rbz3KoH1E7cYKNzmp0gcARB9zAnnGabGz66gkSSyTNGqxRtliMnrWwivNFJLFKomwBhx0xWJPcXojeHAEaHiQdcVNLq8bwGNRudAMbO59aaovRh5mjDc7Y0jeJSm3njOT61bubyJrRfKQRyqP3gIrDg1GNYgZJVQjnYi81OZ7S9Yk7kDKOo/WpEvxFerCBC7CUkyBl6np+VVppUjWSLd5+7rGONtUlv7hVkFsuQpwGbgYq3bakqJLLPaRrlfmKjkH1pdtgsjTlE1rYqZsR8ZAHJAqEajAYo8oxlKkBhxWS9zdzWjbbhbozcBMcgA/pUFjaykDLvuj4k56fSm7aMikm2+hrRzLZL5r7lfBJXqDV62dtQtIw0Xl7W3AY4YVSnnsJLfy5Vbpg+pxViEb7eKW1kfyz8vPG3FMqczQ9pJDjeHzHsSwEbZG0jp9DUiR2qOXXlQu1mXtVG6tHkbcsW656lCevuKgOm3kTxvNcrG0vzNEp5+lRRg+7I+R330H27tJM4mkYIpwjgdDUF2btXKwyn72OVyCDVi4vJNOugiwrJDt5HemfaDdu0ccIiHBGP8AGnScr36DWl0uSWaC4kkEnlEouARxmsG/8NWM8PnLHKr55wc1uxyRwSyZjZimDuUcVSF1JPc+VDmNHJBbHyn60kKz1Q6MmtjG1DwlBBaedBPnIGSecVRsvB1xdZ2TjpkHNdlp6yiKa3nOEBPPrSxTXVpA4gG7JxvTnA9cU9zkthZTkjlX8GSeUSt0rsDyAORWLceF9QhY/wCj+YCTgqRxXoEFx5KI8jZLHBfufwpphlu51/0kkt9znFLzye+wqqvtqcLbeGL6aURlEiZhlS7ADPpX0d8BtFvNPn1G4uEVUMaxjDAnOc/0ri5bCIIv2iX5gOnoa9h+EQiWLUVQknepYk9ePSpIVOZ2tbzLNOTb1PZaKKKmJwooooAKKKKACiiigA70UUUAFFFFACHoa4zSP+P9/qa7Q9K4nSeb9/qf60j2DqdoKdTB2p9KgCiiigAooooAKKKKACiiigAoooxQAUUUUAGKKKKACiiigAooooAKKKKACiiigAooooAKDRRQAUUUUAFfIn7Q6s+v6eqqTiyycdhvavrs15x4qs9JXWIdRvYmluBamFUP3Su4k/j/AJ5oEZ8JWyT3c8NrbW7yzOdowD6/TpXXaz4bXQYJP7WbF1ICII4ZFbnjlh2H/wBetTxV4y8QjW7q2026fTLSJgEhjgUE8dTkc9K4Weaa5uZrq6keaeQktI/XNMCyaMUEYbjHNG3LADO41YC5brjmpoo2lbZGu5hycUvQRIZb7llyPl464rqNHXUZbuOSxWR5E+8ygMVGeuDXMeZhsFTx+tdJoeoQ2E6srsm8Ycg9qZbUkUlax7q1zcROvnSbkwNxKgYOKvQBJoleJgynnIrzRYNR1+YwLcOLIncJWU8jFd1oeh3emsF+2F7cLjyiByfXP9Ksc5BZXNJl+UnIFEIYnOM/WtAR9QV/EU9Cikipe40q+SXbJHHtU6R7CQp5NTM2eNuAe5qjLuy3XHrQCLD7kwVPSmyyNs+ZuM1X5AHUtUjyIvB6nrmkFIUkZ85JIPQmkYktjdz0BqR1PJUDFVHfYOT830pbA2WHLkYzgjvVcAZ+/wA+tMMrOSCoJzxz2qaCAyuSRgDvSXC2hUeRg+NpOepFXLSKSRhuB21ox2seclck/rVkRumcAfSgW1iNY1V12gDFWkXa+8DilSPaCz4+lNnlBUfL09Ka2OSFlcJk9vWuc1uYtZygK23HXHBrpo7VWXzJkOewqh4jVF06RQpTI4AqCdWMXZtJkii2r9EfOszyDxJp8attD3MecehYf419VpcQWspjhVpJCAHkXkKa+ULiNP8AhKtJaU7gt0nyjv8AMMfkcV9HS6kqG4WGMxRoATKT1PNc9neMq0YRjTXxXu+2xbwkIttt7E89xJHevFLI5dh+7AHaqIt47SKWRo2Yo29wvJOayYfElhfwo1rIjsvOQuDwfypbi9n1Gz/dp5blj87tx06j1rj1Sqp6ppu3NfQ1XUSWjT7EmpahavbjzTNACeMnHNUV1qUpJbwWDSKMAMTkZNc3pXh3y70Xst/NP8xdoZhlQc8YJ7Vv3F7bK6WVhcbL2ZjII0U4HHO446Vp/VqUbRjeb36qzKbm27vRF+VpLuERG3jgd/lYY5Hvn04rK/sJ0LpJdgKQGJjGeOlQaZZ6zpMl3OkwuBdfMqyPkR+pGeAK4y/8RXQjv7N2KmcFN2QBj8e2Mj8etT4ehVc5QpOLXVjKs48vvJpmvqztpUZt43Z5XcRBYAGcg5xn0rrvAfh7U1I1LVlJGSIIHA3c8ZPt1/z1wPAHg0x3aa7qcz+ZnfDEhyoXAwxyOc+nsDXtU832eNpcHB4ix39663C4X2Ku3eT62M6UubToRXT+SFt9oznJKKPyqllsAbOWPfqBUDnLKPm65Yg559M1cgJkdV3EsfT0rQVhpq2A2xl9pDOcKDVveoYkFT5fGAe9R71DM20jHC46VSvpfJjEaBd5O5sinK7Q1suODujXuBk5pivnncPnbn6elYMuox7Xe4u4kBOOo6fSs+fxPoNo7EXQZlOMAF8n14pbNCXVzqWu1/fhDu52jC9KUSTfNsXAVR96vP5fiDolqqqwncFuqR/rzVKL4n6PIsirBcnnqygcfnSBoj01I3DRqZR/exj9KijRvLyHP3jz71wk3xB0QhWUTknqAnI9/SsaP4laZI5T7LcEIcbxjB/X+lI2xbp6HqDG4HmBZQQDnlf0qdvtGShKMCuTx0rzWPx7ZyM2ImXd1yOlWk8a2shjDGQL6IuSad5jdDvDM9uijC4I2mo7S7eQrGUyAetZOla1YaoSkAlZkYb96EYPoa6kKgRsJj6Umgo4FYl2hckHuaxdSTZIZAThueK3ORhj1bjFUtRiWS3znDIelKG5kI4Uq4/X1roIZRNGHBPo1cqy44H4VradII3KOcrIOR70BobJI4GMEdvWoyzFuBlT0xTj8vuV4Oe4phAx8vfng4pLCk2WQjptP6Gq7ORnP3u+OlSngNjHPBpoXYQFBJH8qUBi5GeSc/rQd0a7dzYPqKJWYcqOP5Gl3bgcxkkdfejQAG8kFm2+1NfJA5yKcBjlx16GpGXJYEcUjYlyJ4yy78YPTNMGI1HOf51ZAJXgDHUZPWo1V/My3HGfpRcCvkuu0AfU0k0wgi2s2W7ACpZDHGjO3GBmuYnaSZnJwQATx/KnNihPNNcyJH0z6GtS0sUh+Zz8y85zUtnbBYo5WIDEBsdce1XoiSzggFT0qJu49IgaXazBFyoGc1G5JKlyQMDipFQRy4C53deelTMqleANynPPpTRSqrKpYqB7E1HLIx5bGQKsTYRAQNxY9MdKiaLfGpycY9KUCmWzl923H61H9+QhnBJ4B6U9AAroy8j2pi7VxjAH9aQCHybiW4hjhEYycOWJwF749/SvK/iZGbzxUyyzSeXbwKI49x2gkEk+x5r1uGYC4WQEkwkZUjg4o8XeGrfxTZi7tSI71V+RwB82AflP+ewpJbOxJTlFTTkrpPU+arV2UNFuzljy3Y13XgC/h0/V7i8klAJgMbDHB+YY/wA+1efalaa3pU0sepWjWXQ5cZVuvRhwfwNNhupIolCsCH4OO+ar8ridBVxVHEQjC7SXfyPpuLXLC9/d/aQGc7Rk45rT+z2zWo3RKCxwGHBr5dS7kUR4fDHJHfBFdpZ+NLvbaxPKd0XB4zuHvTOZrW+olXLopLkakme3XNpLFFHHb3TxnIyWG7Pt/k1QurbW42UWy2kq/wATOSp+lc5p/jSG4vI0uP3SMMbyOK7yG7iaV2WdCoHrSOrJdihVw3I0pXRyV5dataMqy6Q1wuMlrZ84/A1nyazKoUvpWoRx45/d5x+R/wA5rs7S9t7q7kjSYMwzgAVZupFV1QjIxzmnKu9LogeF133POJfEljExV57mIL13RMAMVah8T6cSxN9IpHqrc/pXYyLBuGUXHv0qbbBjiGM8dxR9YiI8LJdUcP8A8JTYGYE6g7KCDxG2Kv3HiLTzLu+3sVY5wI24/SutshAAcwJkewqSU2gjbbDHkDg4p6rqwyWHadjgZfEun5LC7yew8ts/hxTItbhmV5FnlwgOR5RruIXtzGC1vGCQOQorIWeIsz7VADEdKX2quMVB6nJya9AoBeS52E9rduf0qG68QQSRsoTUfLHX/R2Arp9dvAtuAoDKGA2j86r3t3/xLizIwAA+XbR7W/QPY93Y5Fbm8Ex8mwleDG5pHkAGCPSqtzcak/2gLbW8cRAxIX+Y8d6nuNRyBFnaWA4J96z5byAW0qs+1iMDPO6nKbfkw9l71o3flYwbiLU5BlL4ICMEKuK5XUdGuBMoe8Mpb+I9MV0N/qMrDBVByAGI5qlcTSMjSsVHZQOuKZKobOHytNKVR2XVFCPSbK3JEj+cy9c8DNXSUX5lQKvYCs2W+Ee5vLORzsx0FQHUbZ3BZ8Nt+Uf/AFqjak2rmt7TDYWPuWu+vU00vYoZGLoFUd6+k9HvFuvC+nXeCS0eF3cHrjn8q8S8J+AtQ8VRRanqEn2Gw3kiN1O91H5YHHWvW9Y1CG6urPw9paHy4CrSyxEERoo6fXpViEbHMY3FOs7dInSK25UyvGOvYGhVXOecjoKZhhEAG3Edsdu1OCMuWXnNSFK5OFDDuD9Mc1IRIMZ529cVF+8bG5hzzQM9MYY8HJoY25KWchgFOD39KGMiruAPPU0uZs8nHcD1FToVGA5wD2oFuMWQELuGKWfymAXbyfahBFnnG3B96jj3D/V469xS63Ayry2e3O+FzgdB6VNa3z4Czdu9aO2PPzIWJHBHSucuIJI5CUOQfmAp6fQZLyOv3MfmTGMZHtUcbsu9hzWbpk7N8rP8rfzrUWPZuI/i680/YTcesxZQ23kVZDeYoIPUVUUAgfLgdquQIvJA2qM/iaYLciUcsu7DdqnTJIyvI71VZuo2fOe9WVwq5A6HBIPenCNlkIN23buUDODUqfd4IAzkgVUIcsOcgjmiNCEPB5PY035i3Ljk9QcA9hU6upBBXGOxqjKQgABOB71Mi/KOCSTmgQlC7MYHTrUM2WG5XYHNPbajEljn0qtdkdyenT1pOopRu5HMbKJMkD72K8y17ULmNQYuYVP73I7e1dlqkoiYRbyrNxtI6ivPvEMq20SSI4IRhu3tgKM4/rVert5C6FuadE06c3THyTH/AA8MQRyB71W02FXiR31SU2uxRBFIg3RD0J7n/Cue8QaXbajDBGJLp5/NEiwxsG3Z9umOlbTtatqMFrdXdzbvcqAloY/lX05HQ8VneybScb6+X9aivW5a16208CBri0jmx9yTcVwfw68imavp0dpolrs0+1S7K5ldOSQe9MPhwNcJpzrOLbzxdyOz/e25G36HNc9qfiCylupWkuhAqtt4JKnH/wCqrNGE4R1YtScXFaa/mY08iwWsgM/70HmM4qNizWZmvJGRXHER4P4VqapZQTRR39v5bRSjPWuZMdzMTHcTbiPuLjpUjbduncoSjrvuc7Lqh83EF9ttlOPLP3h9K7HTdUnFswgBI6EuOcVjW2hWvmMGt1lLc/NJ92nzKUt28wFPKONsb4Jpk4pvzFcUth9/L5CiTeFEpJzk5Uj+lH+niFL5ptyYyMHOfrWYjeYN0wJt8fLuHIqe3hilkMEdy7RvnKY4UVK4iok86/uVaWRgSRkEDg4rAuFlhCvcbmZiT5Y6VeRpYg0MEwmReqg8CtK4ZJbSJfNQvGNzFTz7Ur2YvTuULS5aZRHcoFA+6x7U6F5FPkQpHM5J3FTS29tHK0s95Ps2fcjcfeNbOmRRTT7bYpCWXntzUbSS1Gpaa9yqLi2+wusSiKUthgeoxVbR7gIWXyVZGb71SXttALxPOk2TDuBxmrEFvcvdFJVH2fGRjFP5bIR/8A1o7JZofNiT98fmO08LVO0S5muDEjLG2MM3fFVRdWyQXdq0sq+aNvycFfoaxXknti0qXxIVQoEg+am+zsNtax0ZuZbe4MEk0bwng5HWmvbvPGslmiRhj+8dR0rIN75cha7AZmHy/L1q1LeXTSQRHCQt2jGBUliRskgtLbzpFJWQ7TnJ6GrljFBPaMvmENA3R+/PSqd1YyxI8kcKbDyX3elQrqU9vCYoVWYN04+7Ubi97iptodqyQQR3KW14ZHUBjEF4GemKbpsluunoLslGXkKVwT/jVp7xLC1aSYJLIwwRjkHtVG2K6zbSXc2FaPkJnrSwvy6iq/Uw45LjTp2uUDeXKSFC84966HT9XWK/jS4RRE42sfr61Ak9q97HutvLUjAXt9amu9LUy7gh+cjBzkZ9qdazYF6W3smuS8DZiXoccD61FCZzHLHbMs8S8nYcU2GA2a3MYmKSsuBk8ViRSzwmRItyBuGPZjSq+gLzN2y1po7sxXMccYcFfMDZ2/Wn3c2LiOOKUylc5mTkKetc3aII9RieeMPHyHGOnFbl1osARnhkZYwwYAHrULSvYE+hLE9zqEZ2XA8wcMGXr71A8LxsIr1ZEKDPBqvCJ7SF/kckfdI9KpDUIbqYCWSVXU4HoakUWuovIupt6BqUjXRWSJo7b7vmlSas6vqaK81pFGGg671PP1rXudeFzpZsrmGBI1AWOWJcbgBxkevvXG/ZI5bkAOyDbyCPvCkUUhr5VsaGm6lBCTG8qSrjGCP61JPqsNpBkZ2k/Mv8qxriOzdibGAAMBhWJJBA56+/P41bVQYUS5tUYL/GD296e42YTS7l6PVILi0/cWoMmMYxWZM04MW2OSJMblJU8/8A1quxRFLk/wBl2oljcBmOfu+1QR2uqkny7skKTiNjlV9h2pm6GWtbqakck08aTMxG7IG719q9v+C8wkXVUYESI6buODwa8Qv3lnsYreWEB4x8pTjBzXtnwQsHsrfVfNkZ5HlQkk54wT/WnRi1Zslp/Ee7UUUVKWQooooAKKKKACiiigAo70UUAFFFFACHpXFaQT9tb8a7U9DXDaScX7/U02Wwq3O3Bp9Rr1qSlQgUUUUoBRRRQAUUUUAFFFFAB3opO9LQAUUUUAFFFFABRRRQAUUUUAFFFFABRRRQAUUUUAFFFFABRRRQAV5H49n2axaR+sGc/wDAjXrleQePYt+s25OP+PYDn/eanwV2Mm7RZ5pcaLZy6idQeAPIVwVPQnpmsvWdL060sJpYdGErv95YRhs8/N+FdokcnOWGB2FV2LJDKVjZiAcL1Jp8oKzuMjI+WZgY5WUwmM55RuStSRPgHYMHpxXoMfgrVLvzb65eCF5cuYSSWUemema4yyspZ9UisBhXlkEW70ycZqvZok0Mx16ZB+laEccIeK4ZAwQglGHDAeteqv8ADcW8paK+O1SCA6g7ueeeMVav/h/9pmlmtrzYu0BYyvfnvnpQ4scrHew3NnFaWsrywwidQVHQEnnA/OtBYhkAHjvXlPgTwrewam9zrNkvlwj9xmcMFb1AB6fWvVZDk7lzkdferEW+xHOxKT8pC1TV26AZb1pwkZj90c9KhkZyDggfpTmNQ5nAcbic+g6U6f5Bg89xiqxO/qOlRfMWIJG0UjE6ss+Z3Ujp61Dy2cjk96jUgM3y5wOmaUgsQF6/WhhoRtKwJDYb0xTIk835m6D3rSgtfm3Fcn17iri2+4/KAD3pW+g5IqW9r8rHPNaNtAq4BGRUkShQQMVMqnAZgtMbHIiI2vtAKjGeKeJFUDk59MUsh38Y/Gs67uIrceWNxYDnikbHJMtSTMxGODnp6CoTPGh2gFpfbnmqkEl1dYWGDCnndntWopNguUhE0jDh85rNxWOp0NJPXsT06Mp7F60S72h70KrNwqLzj0Ncj4lE8drP5s5dt2SBwMV08F5KwCXC4kbnbntXE+MLkSJL5UqGPABXvkc1xEcTVxONi3pFvT/gGpOnGnRa6niN7IBr2ntg8XKckEgfMPT/AD1r2PUJNL8yOee8nmwxAXkD8vSvDpZydasiOT5yDGf9ocV7Rc+b56JLZlVQkBSMqa6TNI60ru2ku3kZ9DRSVl0J0tLCePbp9spQnMhj44z3q1YASs6uyRRQNsQ56nPTFUNO820kDoFjmd8OmeNv0rmPFdtd2kst15Y2iXaNjdOM5IH9axI0HUm4KXo93cvOXKk7HpU93a2EM0/nA/NjleawJrVoVhvYLby/M/5ag84+lZWlNPrWnK5mPy/6wyIMfL1/D3qbUNW3Wpht7oSs64RVXgD/APVTqeGnTlyLWV/evfYjlNyV38iLVvFctu0hhJkBATIHA/Csvw9p9n4l1uIXUcTrHullQoQzN1Ge2OnFcFYRX+pavHp6OI1dy0jt0RAeW7+v617DqfiTTNDsmtNKWOW7KGJp9uGx0ySByfT+VdPgsDCg3ZWuZ1Sq5PU9cfyEQQ7o440xu5Ax2/CuT1XXtNgEjz3SIiDCKMsSfpXzjeX09wQs1xLIxOcO5IH61S3yO3zSswHqc1rRWt7ELZ7hN410OIBUeeTJyxWPH86oj4jLE7eVp3mdlzJjH04rxVkDOAoPJq+FAZR1A5p7Sb0Gc7R6xf8AxFuZY/Lgs1iPdi5JH0rzyfW9SmLSPeylm681jt8q+ZjrUOXZQVxnuDTrJbDbuRpieaTAeVzt561AkzRlyhyTxzzUQEhGWPJ60/MSumxCoHUepouMsMaY5GFJIHO4UgQyMThVJ9BU5dmL4GMnOKfbQXspWWC1mYdmVCQfxxRfux6j2KrRA9iSOKSOKNWBkDFSea6CPRtWllkW30q4lc9XK7QPzrtrP4b6pNAPtd3bQOQCVTL7T6dv60xyQvK7HJ6bb2VxI0fzrnp3rpNJ0e7Mvm2o81Y+hxx9K7PTPA+j6cZEurqW4lZASB8uB+Fd1YRtZ6bDbafCkax8ZbvzyaE/IeonO6bpGpiMS3EiLsO4Kp5x71vG9cMpHQjFaJjkaRg0nJXtxSwxRJAjEKdp70+wC2bGWLJJLI2avbEkbBI+YcD3qONVUnaQAwyKRi3kAvjeh6im6i2OcuUaKVhuyFNR52yZUkHqD1rRvlUESKMhuvNZxxhiBginXEOojmV40m5JxtPNKEUOVAOeozWPpM+0+WxGxvXsa1R+8Yj7pHIJHWk1AN27n8xTlA3Y5OOQaYTjDpjB4YmlVsMQzc9jRbyFFchhlR3xj3p4ZtoXoegOKaHzuYEnsRik6ffORjjJoYEjqSp68daNzbf7pA9OtVd3B4wR2z1qcOvkjJwD+hoBsbwRgkn2x0pFZQSrdMcU7gjB5bqDUYyAWIyCcYpBGzP1VmeNEAwrMAayo1Adw2Ww3SugvIGlhIUZI5BzXOZaOXOPm6MCaBx0USZHy4wPSp9gPA6VVt3V1X5RnHNWvMZF+XDkHkVGx6IEChywU88UfIp3BfrntTiSy4T5W9etEqLGgONzNyTSAStgeW2c7s81GUBAJztxTI3LRkquWHQe9OjDhA0pyzYymeh9KAsVnh+Y7VPPQ+tMMDgYMf51qRruHyLnB4OeKlf1IGB3zSoWxhSWwPzEbSOMKetTQiSzZmt/lZ2yUJJB+g7VqyxbBu4UEZz15qIKFHmbiWx3pLAkWzcWF/F9mv7eM5AJSVQRn1rzjxB8JtG1KMtpsr2UudykMXX6YJ6fj6V3fyvJwMgjJzTFXypROPlB4AB60WuNPn/UPhh4p01S9p5GoBeojcIxGOcA4HrXEz6brdpOYrrS7yLBG4+SxG32IGCK+yEvrtG2rh16gmoLjVj5uyW3YAAZJIIP0pvJcsRxFSFrSdkfGdzeRrJtWUh1OE3KQR+fWukt9Zu7RoNswcAdDzn1zX05cP4cuo2uryygAXqzxdT+A5rnp/B/gm/YP5EK9cCKZlBz7A9qa4Ev1ycn72p4vpniH+ztVWaBjJJISXXsF9K7qx8d2U++O+YRSLyuEbnv+ddPP8MvDEmDFJKuB/BNkH881np8KrCN/Mh1Cbn+EkYFMdJPcRYqV72R5/rHi43UUiMyxqGDKBkN9KfpHjZkRrdz5mBkOewrotQ+E2oSAvaalbTEknbMpH5YFYI+GnitEZBJp4V+uGIOPrimOj2L8cfT2cP8zT0XxpIZJUcD94x2ludn/wBatSXxXAEaFXLy8DBXg5rjh8NPFCOdi2aDqD55/wAP85rRl+HfiuRcxfYll2hS7Tk/ptp0oPfqQwrUHK8tNH0NuTxPAlo8bLmUDhD6en5Vz58TK7xLHGQp+8O4NW9O+HPidrrfdSadGm3BIdjn8hWxb/Di4R90uowKxzgLGcUqpra1/MhqVKeri/wPP7vX5zqRUSnyncbQOhH1/wA9KsXusXV8j24cAHHfPFeg/wDCs7TzfNutVbcvKiNQBU0nw/8ADewGbUZlAOATIATQ6b6Ev1ijypWZ4kbtvMcghwjY9TUk98kQRHcGXGQuRnNe0weGfAunjzGKzYGNrzs2T64yKv6bN4Shd4rLSoJXUbsiDeePQsM05077sbDHuF7RV2fP7y3N1GTDY3UrI2GXyydvpRp/hzxPqjsbbSZVUpuDTuIxg+ma+k4tWeS2L2dgVYjOxlCZPpVJ7/xFckGQW1oj/KAx3sPy4zSqmkQ1cbVqaN9bo8y0n4Xam0YbV9SitYSDujgG5l9tx4x06V32jaL4M8PD/QrO3nuR/HI3muSPc5C/hioYtBlnBOoancXBz8o3bFP4Cult7CC2YGO0jU4xlcU9JLZFWcpStd6Ix72XW9ZLQ20i6dbKfvHl3HpgdBWvp+mw6bEIYCF3Dk9C7epq0LcqDz3yCOMUpjwVZGJORy1LYaTlNjA4469aQMN4O0/h2qbH4HtzSIjDLseR2pUKOVkwEPPpTpYhu8wMMAAAd6jbht64OOT60yJi+cLwT37UAWPMfb05HrTQjSOSDnnv0FTuQY9nGRjcaCpQgJyAOcd6AY2JcErH1PcilcZYBzgjqBSSEgDcmAT2PeozhGLbix6n6UASRAE4LkbT0rJ1BmMoQdgTkVdu7mOOH5eWPTIrn2kL5Xdl26mnJDZPUvWgCxLk4Jbg11BUEj5s+prm7BWPzlCVXge9bkYYOobnuTmnsamTbwWPHTgVPlt2zJKgZNUtwJJ6YPAqwVdUIVs55NFgJlK5Dj8qkGCNvIBOTgVBEDvZg5KjovapChdcBsMTQxL9iwNqLgElvWpeFA+XgdcVVXAON+FX1oDEjr94/pTRxdwGTPHPqKRd6OSWGFFLgBRvJ4phYspIBAJwKSwCiSQQ5RMnPJxTLkFPnCO7AdO1TxuxZYzzgc1E8pxIrhupAoe9xTzPxJepDEzywPLNKwCIByOecVwmuaVNNG8zbEgBHnpKTyv+cV61qeiPPKlzG6eevMZkXcFrz/Xp7m0hu47uFbhwMERKfmGPSopIRBo89rZ6lZ3UkLvN5O1PJBf5CMZ47c1mafr8p1m6kvbIXtlbyHMsUZPk91JOOf8A6wrufCUjRaRE/keWRBlUk5IHOB+PFebjVNQ0fS9Wku9MS2W7cCMR93OSSeemKZaxJG1123LHibxBrM8skcawfZ3UmO5gY5C9QCD7HFeWwaKl2zI5Ztnvx+FdlLK1zoz4J345I789KxLGw2W6Nl4yeuKW6sU5P8yXS4JbLTLyCGUtADlUbJK/T0piyzNY75Vczx8BwOTn1qVBNbqfLZgzZGCMkj1pkDLbuscty5I+Z/T6CktpoJdt6jRaF4FnJO4nMgGRUbrYS3QVFcsq7Shzg0h1Ge7uglqgMYOAT3FbtxG8iu0MKxT5ByaidxbJHP3onnRoxHKnlAAhfuYrPuLJnljJJCYwWRq2xczwo8ZnUNIcOoHSp5DHJF5UUMZZOi5xmlV7iM5mPSpY5/Lj27zzkN296mMcqSbpESPnGQOv0ps0uy5zcfu9q5+SukU2s9kJYmeTB43dR9addg9LGHcQTSyrHtOCMktVhLWd4iDEYpoxkOuMEUyO8ktirOhVw2Oecg1flSVle4SVom7KOhH0pWnqItNznHsb6a2WWVmYMSVPfjrVyyvFWFYPNeADh8rkk1ZiuZmQQfatsSnglelR3TSs5ga2jAXgSqmCfc0R1EvfUk1OPeUZLjBC8EcbqiW1W98oz73bBycZpXuGEGWiilZTyo7dqt2N+tqvmQOp34Drj7tI0A+Kx8y1i+0/fQkKWOMisZUN87eTeSBYTn5xitnVJzPLFKkGWU9uR+VWdPjQSXEUxUl1zyu0ZHPFKh0UyGaWOfSRHBOWfIBQr15rJsrHbaSbA5uVPT0/Cmvb/YJRPFk+YTlW6Cop/tkEzXBwzscqB0p1h2o+Ka3kmeGdCx7sexrRGm2c0eLG5Ac/eXpWFFci8vM3cAjaT0BGTUk8L6fqBkiIQcfLzg01xe4Ndy7LZqkYj37HQHcy87qqxyyTS/ZFlYxjBR2HQ4/yKvwXiNcC5v2QrjhFyDStLb3Lsbb5HPRQMdKEmN8xrx3s6qsu0rGDtx3HvWR58ksDfvwgXpGQP51sObiNZPKYIrYDBTnHFY8tzDCcm2OSMbgKffuLd9ix55gtm8oZmIy/erum6lcyxxWkyJKrfdOMEfWp9KgjntpZVx5jDA3HGaWfT2t7Y3AXbcR8hQeKje61E01uQ3mppBCxlkEsmdiovGBWDA97JFJMIFljcjC9xVuN4rq8MkqLuAB8tOQeMVbkDwTILYsFU7iB0pzWg61upIEia0CXEhIdcoQPuH3qzHcxy2xtIiruo5bvWZY3M6TzKXI3g4VwAAappDN9sE7mMO/GB3oT1GsuaXILaVyz75AThB6GpLm9mjleOFHiZl5Rxnd9KqgzRSM5g3f7QHSrhlubqSG5dt+36A8U/oI9dSlb6hcExRoxgX7uemKtRRy285Buy0ed3ymrt7deaI5zbn0YAfqar2VtBc3Il8uQQ7vuuOCaj82Kom28kAjjSOcCZwDl24r2r4HSXM9rqc891HMHdMKB8ycHg8V4tqVpaCWGIW0qrNnEkeGUY9fSvePgzbrb2OoosqP+/X7p9qcnd7fMlgrO1j2iiiinkwUUUUAFFFFABRRRQAUUUUAFFFFACHoa4TSsC/YH1Nd4elcBpr41B/lJ5NNlsOirs7pMZFS1XjbJA2kVYojsI0FFFFOECiiigAooooAKKKKACiiigAooooAKKKKACiiigAooooAKKKKACiiigAoooxQAUUUUAFFFFABXEeI/Dk2rX0d1FPHGFi2EEHJOSc/rXb0UqdtgPM18IXSj/j5hJxznNOXwldjjz4ACecbq9JAxS0vMxvKjzUeEbnkGeHb+P+FY0Xw2todSOpJHbi6PRtzYBxzgYx+Nex0Ujd7eQtkea/8ACKXoKn7RCcE5yT/hTT4TvdpAlg5/2j/hXpYGKWnObYnKjy5PCN+rEGW22k9QzZx+VMPhTUd2A1uVOcneRj07V6pRScz7hyo8qXwrqAZRiDGRk+YeP0qD/hFNTZCrCDqRgP29eletgYpaOZhyo8jPhLUgpC+Tz/t//WqufCWqYAKRHnHEn617JRS87DlR5CvhG/JbeidOCH61MvhvUEUBbaMkf9NBXrFFJzC2PLx4e1AA5hU+wcU7+wtRBP8Aowx7SL/jXp2aKOYLHmB0LUVA2WwPr86/41m3ukavEu6OxaQ5+6HX/GvYBQKRsU8isdE1d0WW4tipJP7vcuR9ea0l0K4lOHtAAfUivTKBTbCp2PMNWsL7TbCRrCxaVwRlY+T9cd64yeDX2uFSPTrjYV+bMfHIz1PFfQVFY9XKadSTlKTbd/kW4YqUUkor8TwObTNYjtoUWyneU5JJGcD+leYajYavLdSpaeHNUfG4GWSNlDdORx/n86+y6TqOKTC5TChU51Jt/wBf0hKmJc9LLc/O3UvD/iITHf4b1LnqFt3I/MLXtFhBr9ppccc2lX03lxqjL9nYtn245xX1UPelq/icLGvFRl0dyvCbhex80nTdSUo9xptyQCGJWJmJU9sAZzWVqfh8T2l7qqaRq6scI0JVjux0OwjOOAc//Xr6roNZyyqzUo1Gmn0XTqiz9Zdratep8Na4l/Ja21tbaTqTI+GlD2TARnvjjnHWs0+HtThkikNlqFrbsP3ZEDuSv4dP/r197ClrUpUFBNJt3d9So3c+OtC0O/0rSHjsvDt9eX90T9oubmIj5B90Lk88Y7DnPWsqPwb4quzNPc6K0bE/LGGGf8P1r7aoqxdiH566v4e1qwudj6Xdu55OyJmA/ECqAstTcDy9Kvjjr+4b/Cv0Z7UmKcpNMZyH55DTdRjjMp068Dj+DyW5/SpI7C/ZVb7BdAkcgxMMfpX6E4FGB6Cl52NdPzPz1Oj6xcv5dtot/Kq8kiJlH6iuhtfBXiWcjOjzRBuA0jBcfXuK+6sUUjk2OUEkfHdp8MNckljS6ltbcEZ4YsePXH4fnWzbfDO2eR0vJpmMY/5ZjHJ9fyr6qwKMDk45o5heVHzpp/gXSbAbksTIx4zKxbd746f/AK669YJoZYbeGBY0VSTtGF7V65jjpQAPQUKVugtjySNbxxLlgFDHkD9Kka2c+V5khZGwMdq9WwPQUbF/uj8qOYLHmsVokc25YmOVwc0skTiBwMjktmvSdq/3R+VJsT+6PypeYLHnHls0kLHk9Oe9CIX8+PZgc4PrXo+xP7q/lSeWgHCL+VLzhY88BkRIjjjODxVlVJkaNvusK7oxxkYKLj0xR5Uf9xfypHILHnlzF5to8SLynOK5IFwwYZwDhuO1e3+TFyPLXnrxUD2dqRg20RH+4KXnE5TxpUZXbqR1XiuijkaWOOZWOVGGGOor0T7Fa5/49ov++BSJZWqZ2wIM9cCjnFscI5VgoIO1vboah2MQy85Xoa9D+yW/GYUOPUUhtLYf8sE/KjnEaPPmEgIdDg9CDTnBbhhx29q9ANnbkFTCmD14oWztlQIIUCjoMUc600DlPPl+8CW+cdeOop7jAyW+Q9sV3ps7Y/8ALFfypPsVtzmFeaOcTlOCYsoAyMkcMKPmXuM4ru10+0UYECAdaQ6faHGYFOKOcWxwyM2AMgg9eKyL6yyWlj53dRXqX2G1xjyVqNtOsywYwLkHI60c4ctzx+B2iYbc5HtW1HOXXaoGW5P1rvZtE02Vtz2wJ9mYfyNJ/YOmf8+o/F2/xpHIVXRx0bCOFlKE85yKZ8j5UsQeoruBpFgi7BbjH+8f8aX+x7D/AJ9l6Y6n/Gm3FOCKSeWyrtHPY9alRPlzKBwecV2kOh6dCwaO2AIGPvsf60HQ9PIwYM8EZLn/ABoFOQjdQBHyoPTFWvvDaQuK6l9IsmVV8ogKc8MRQ2k2ZGPLI9MMc/nS3QuhzD+YAQNmzOQMVGSxQMwHqBXVJo9mi7VjI7k7jk1I+m27kZDYH8O44ouIjiWXJZSDhj61DIGIwhIOcZ9q7U6NaFs4fpj7x496aNFtF6+Yc+rmkuLocYFZVBV8kc1Tnk3j7pByORXfHRLVgRmQZ9GpBoVmAB8/bPzdaLg7HBxIj5Rl6E8EU14YpFMMkKlQMcj+Vd+dDtcjDOABjHBz+lMk0K2d9xkkzxxkf4UC3RwJtkCpFGuwAnABPSnTxssLbGkyMYGT+Vd2NCgUYEkn44/wqVtFt3Ch2c4Oeo5pLiKx50DKjhRLIuOuDUk09zgYuJYyCCDjIYehzXdSaDCxJWaRcnJ4U8enSmv4etpChaSQ7Rjr1pbhoeZxNfJFLuv7klm+UvtOPpxUo+1gBW1K4JHOOM16O/h+3aExh2XOMNjJFRR+G7dP+Wznn0FIJp2OH/0poxi5kldeDyBUXkeY2xpp42PUrJ7V6CdAjzkTt7/KOaI9AijZiJnO455A4oQaHmM2lQT3CmY3D7U2r85yeae+h6cspLWu9h0MjEivSRoC5Ja4Yk+igYqQ6FGTnzW+vWlA82ttPs4wyxWkcZK/e2Z+nWp7RGbyzJCsZMeSgHQ/57V6ENDUBR5xIHXI61AdAPmF/tAxnj93yPXvQIcZ5DOp3KUXr1pFTZsz8wHVcZx6V6D/AGSNmwOMHOSRzVc6IT1nGB6JiluKcgYFdAXIAXOSanQqEByOBgCunk0IOmDKN2eDt6VGfD/T9/6H7vei6A5h237QSNynt0qCR2dPl5IHBAxXYNoI+ULKFUZzhetVpPDjPt/0nAVgcAEdO3Wh2BHLI7BCwUn15oIckYHy4JznpXW/8I4i/wCrcL8xJByetRpoNyMbrmN/fZg0l7CHORrIQMELu5p7QfMqkt78810p0KbzAwnQKB0waY2iXYlLpPD7Ag0rYuhzuRCpLHcRwD7VYjlaUuVGPQEdfxrYbQrtmJa6jYHBxt6ewouNAmlj2eZG2CCNxIpBDAnfyx+8b5eMDrzWfLdoD+7G4+uOK6J/Dt9KuJJ4CfbP+FMXwtOCB56Y7nJ/wp8bCO5ycrTTHlsk8dKuWulqVG5tq559a7GHQGhBwUYnPJ7VONJuSq7mj456nrSqSEMLKqB/dXhRVkkEY6kitcaVIWyVTA6c1ENLuVYsNmT/ALVLdCWMpWKsQBhR3p5aQjLkZPTjtWmdKuDx8uB709dNudxJ2DsOaS4tjJIJZVD8ZGRUm9c7w2cHAFXTpdyrFl2kn3p7aZOAqrGmB1560JoQqhY3iBOATUyqCcoAdo9asHT5yeQCB2zT4rGdAQFHPvSXQJFcsxX5uvanNgtGi/KMc81fFpJgDaPxNRm1mMp+QEetFx1iBmVHLLnI4J7VHyINxxknirItZ1VzsByc4BFTm3lKqPLAAPrS3Q2xSPzBVOeeQR2rEv8ARrG/d/tKCXnncTkfiK6w27hwQox9ar/Zn3tlOD3Bpjsx1jkYtOt7GLZGzeUOi9QK8M8a3Vlf62RYwmaBSEmcNtGQTyAe1fRuo2s6WsrRQysVGQFwSfoM181X2jatcO0iaHqRcMceZERk5ycnv16012QyUnsjmxDBKZ28xo416Ip6mibU7G3KwPJIQnIX0z71t3XhfxBPF5kWg3a5G7AIU457HnPtVKHwvrjuHn0C6O3pmPrSJEPLvoY9vdXUkjTRIwAY4LelbXmSSLsnhUyN1YAdKlu9G1dplaLRdSjwMOgt2wT7HFNex1pEEc+gai0sjBdohYgj/eAx29qaxeVp7blQXD2cYh8hFCc7wOSKgK3d5J56XR+z56Y2kVek0fUfJVl0nV3PICPbv8v14ottJ1W0VWn0bUy7DcB9nYqKRxvYGn1WhhxxyRXpYAtH3z3qyZIo58SuSn8OFwRVo2WqwxM6adqAmY7UiNs5Hvzj0zWZLa6h5SmfStSilz/z7PhvXtSpXG2lfYreUzSGRIcR7SoLJuHPGeabbWl3lk+0KA5wVXiuiD6pboY0027cY+VhAwx+lZU9vqFm6zpY3ombkx/ZmOPfpS3v0BNtbbELwNGxjZc7P4d2c0sQnLOsJ+cgEKeQK0bay1BYZZb3T7xl6qwgYFifw6VnpPLauJ/sd4pYbSjQtyfrQw5G3axJL9mtki8yBixPLEEc0k2pGSfEMu1enllePzq2mpWWoTiDUBJFxlXkQqFwCf6VUjNs80kccUbJkkOQRuHYihKwNNd9Byy2ESIsSsbgnaSucHJ96r3NvDbvsG5kc/fA4qC9+z7sAyo4IyShAB/KlKomzdduy9SpBFFhOVroy7aRRJALvznQjIKDJrNXzDJ9qLPjd8zlskj6VqWz2cSM5mGCCOpyR9KZILAqxF4DgZdMdPalsPW2xA0PmS4Lt5IAKv2A7mrcN2+m3Qe3mYDbgOVzx9DWZbzxQREPLvib7oA5qVtWl2Ro5iwg48wf1pofeWorzzipuo1k7Jt+9VG6iEjPlXAXnDHpVjzbeRDc+asRQYwh/kBWpcxxT2UbxzQG5YbizsA2Px+lIvwGt9zKhDC2VoEEsK8Hd1zSz3sTukMlqVnX7rAdR70sGow20UkM04VXGPlGdp/Cr2pWNrAI5ReFppFzG3ODj3pbMLvczr2Sae6YxkxKE53dCahvJIIoBG82926hRjFJcJN5ZM8yyIMfOp5q5YaJcXOya2iWYAgO7MMLn1pfUfv6mZbXriJkZ8RqAVLLzx71ds9Wa4O6d2IHykbcirWmWtvJcyQPdRBlJwByCfSqc91DDHLFZXEbRr95vQ0lrryGv5k8ssIugpth5LH5jjBFXriV7eIyWnlME+baTziufgv4g7C4uowNv3t2c0sN1DbyER3qOrHI3cg+xoVugmjJ5rqO6AkeMBWPzAjnP1p2nyxxakEVBtIwgc5watv+/TiaFkHLLEQRWRJPaK6zXjsy7gP3WN2O+B/+qnCqCbNWeRY5ZYLgIjSd1OcfX0rIlhMDLvuBMoP3kbpVlrTTLmeXyC7KQR5jttz6ZHr0qnZRadbyzRnBcEhstwKRipW9TSt755rtYmnCRAcOBntV6Ke68z7CZg0DPkkrxz3qjaRWllJHdI26JhhscgGlivfJmkVJBtc/x45FAnNZ6G0L8Qf6NA7DfjcxUMD34zXvvwaFq1pqlxAyszzgPg+g447dTXhsVwJtPYwpEuDg7TnFe0/AWG2Xw7cyxczvcETHaRggcDPQ8HPHrS2syWDue5UUUUpKFFFFABRRRQAUUUUAFFFFABRRRQAh6GuF0v8A4/WHua7puh+lcJpP/H6fxpsthVujuF7VJUS9qlpUIFFFFKAUUUUAFFFFABRRRQAUUUUAFFFFABRRRQAUUUUAFFFFABRRRQAUUUUAFFFFAAKKBRQAUUUUAFFFFABRRSEZoAWiiigAooooAQDFLRRQAUUDmgcUAFFFFABRRRQAUUUUAFFFFAAOaKTqOKUUAFAoooAKKKTvQAtFFHegAooNAoAKSlooAKKKKACiiigAooooAKKKKADFFFFABRRQaACik7UtAAaKKKAA80UUUAFFFIDQAtFITiloAKQnFLSAYoAWiiigAopCcUtABRRRQAUUUUAFFFFABRRSGgBaKQnFLQAZooooAQ0tFIDmgBaKKKACiiigAoopAKAFooooAKKKKACiiigAooooAKMUUUAFFFFABiiiigAooooATvRilooAKKKKACkxS0UAFFIeKWgApMc0tFABRRRQAUUUUAFFFFABRRQTigAooozQAgpaKKACiiigABzSClooAKKKKACkHvS0UAFFGaBQAUgpaKACiiigAooooAKQ4paKADFM2g9VH5U+igCubeFjloYyfUqKcIIQMCKMD/dFTUUBYgMELZ3Qofqopn2O2yT9nhyeCdg5q1RQBSNhZltxtICR38sVGNL08EkWNtk9T5K8/pWgKWgDNOl6c2M2FqcdMwrx+lNk0jTZlCy6daOoOQGhUjP5VqAYooAyV0bS1+7ptmPpAv8AhTn0jTJDufTrRj6mBT/StSigDHbQ9Jb72l2R+tun+FNfQ9ImKtJpVizIcqWt0OPpxW1RQBk/2LpWMf2ZZ4HOPIX/AApF0TSl+7plkO3Fuv8AhWvSDmgDmpvCnh+bbv0Ww+Xptt1X+QqGLwf4bRWUaFp+GGDugUn8Mjj8K6yigDjG8C+FWUKdAsCASR+5Geff8KJPA3heVNj6FZY56RAHn3612dFAHn6fDjwghUroNqNvT73POeeefxrTt/Bnhq2LmHQ7FS6lT+5HQ11tFAHAj4d+ERL5o0C03em07f8AvnOP0qWbwB4TmQo+g2WD/dTafzHNdzRQBwNr8O/CNqzNFoVqCRg7ssP1JpLj4eeEbkhpNCtcgYG0Ff0Brv6KAPP4vh14Rjzs0SAZ6/M3+NdFoPh/SvD0MsGlWi20Uj73VWY5b15JreooAKKKKACiiigAooooAKKKKAAnFFFFABRRRQAjdDXCaWP9MPPc13bdDXC6X/x+H6mmy2FW6O2UdOalpi9qfSoQKKKKUAooooAKKKKACiiigAoNFFABRRRQAUUUUAFFFFABRRRQAUUUUAFFFFABRRRQAUUUUAFFFFAABiiiigAooooAKKKKACgDFFFABRRRQAUUAYooAKKKBxQAUUUUAFFFFABRRRQAUUUUAGaKQUtABRRRQAUUUUAFFFFAAaKKKACiiigAooooAKKKKACk5paKACiiigAoPNFFABRRQaACg0YooAKKKDQAUUGigAopCQASTgDqTXyh4j+N+pW+tX1po2n2E9nbyeWss5fL44J4I4znFAH1eTilr47T45eJWmjgGjaa8sjBERN5JJ6D73vX1boMuoz6ZbTarDFDeyIHkiiziMnnbyTyO/vQBrEZoIzS0UAFFITiloAKKKKACkzS0UAFFFBOKACkNLRQAUUUUAFGcUgpaACiiigAooooAKKKKADNFFFACc5pe9FFABRRRQAUUUUAFGaK8Q8RfGDSPD2tXOk32maikkDbfM2KFYY+8BnOD2PegD2+ivHPDPxe8M+IdUg0y3N1DcTtti82PCs3pkHg17HQAUnOa5Dxj4w0bwfaR3OrTunmttjjjQs7nvge3XJx+deaL8c/Cjf8s7//AL8j/GgD3rHNLVayuFu7aK4VJEWRQwWRdrAe47VZNABRRRigAooooAKKSloAKKKKACijFFACA5oBpaKAEAxS0UUAIBiloooAKKQjNAGKAForKudZ0u0maC51KzhlXG6OSdVYZGeQT6U3+29J/wCgpZf+BCf40Aa9GajiljmRZInWRG6MpyD+NSUAFFFFABRRRQAhpaKKACiiigAFFFFABRQKKACgUUUAAooooABRRRQAUUhoGe9AC0UUUAFAoooAKKKKACiikFAAaWiigBDS0UUAAooooAMUUCigAooAxQBigAHNFFFAAOaTFLRQAUUhOKUc0AFFFFABRRRQAUUUUAFFFFABRRRQAUUUUAFFFBOKAEFLRRQAjdDXCaX/AMfhPvXdt0NcFpf/AB+H6mmy2FW6O6XtUlRr2qSlQgUUUUoBRRRQAUUUUAFFJ3paACiiigAooooAKKKKACiiigAooooAKKKKACiiigAooooAKKKKACg0UUAAGKKKKACigUUAFFFFABRRRQAUUUUAFFFFAAKKBRQAUCiigAooooAKKKKACiiigApPalooAKKKKACiiigAooooAKKKKACiiigAoooNABRRRQAGiiigAooooAKKKTvQAtFIaWgAooooAKKKKACikJxS0AeKfHHxifDXh1rK1kK6hqIMUTKcGNP42/I4GOhOe1fEEYVVJySO5r6O+JPhDx54h8VXl/Bo/wBosl/dWgN3EoWMdCAWBBJyefWoPAXwg1a51iO68V2KW1jbHetuJUkM7ZyAdpI2+vr0oEOl+B/gJlEXinV4B5jrmxhcZ2qcES/Xrj659K+nqaqhFCqAFAwABwKdQKIBiloooAKKKQjNAC0UUUAITiloooAKKKAc0AFFFIDmgBaKKKACiiigAooooAKKKKACikzS0AFFAooABRRRQAUUUnOfagBaKKKACvEvjN8Ph4v01byxjA1a0BKY6zLj7n16YzXttFAH5bpJM0zRyeZbzwtwOQyuOOnY19ZfDv4wWEnhyZfEV2qajYx8M2c3QwcY9W4AP1z61X+N3gBpC3ifRrQPMgJvoIhguvOZAPUcZx9fWvl5WVhyrjAwPkbP8qGJc3fFPie/8V6vLq2ottGNsEAHywxDOAPfnr/9avavgv4BbU54/EmtWpW1jIaxhf8A5aNnPmEd1B6ep9uvB/CTwLJ411NNQvoNmjWjfvAxz57/ANwcg46ZP4V94xRpFGkcSKkaAKqqMBQOgAoBD6KKKBQooNFABRiiigAooooAKKKKACkJxS0UAFIBilpCcUAAGKWikBzQAAYpaKKACsDxTrUHh7Q7/Vrgjy7WIuB/eboq/ixA/Gt4DFfHf7QfiVtT1WLw1aS/uLPEt0cceaR8oz3wD+Z9qVWvrsDPCL+6uNZvrnVNQIkubqTzGymAPYc9MY/Kut8C+CpvG+srbQK0WnwfNdXCjhAeij1Jx0+p7Vzmi6ffa5qFvpmnQmW7uG2j0QdyfQAdT6V+gvgnwvZeEtGg020UFwN082MGWTux/oOwxTUrKwiN3SdOtdJsLews4/Lt4ECIuc4H1rQoopRQooooAKKKKACiiigAooooAKKKKACiiigAooooAB70UUUAA96KKKACiiigAooooAKKKKACjFFFABRRSCgBaKKKAADFFFFABiiiigAoooxQAUCiigAooooAKKKKACiiigAooFFABRRRQAUUUUAFFFFABRRRQAUUUUAFFFFABRRRQAjdDXBaZ/x+H613rfdP0rgNMH+mde9JLYWO6O8XtUlQoOnNTULYQKKKKUAooooAKKKKACiiigAooooAKKKKACiiigAooooAKKKKACiiigAooooAKKKKACiiigAooooAKKKKACiiigAooooAKKKKACiiigAooooAKKKKADvRRRQAUUUUAFFFFABRRRQAUUUUAFFFFABRR2ooAKKDRQAUUUUAFFFFABRRRQAV8/fFX4laz4L1u3sLPT7OeCe3EqvNvznLAjggdv1r6Br51/aQ0M3vhu21WGHfLYzgSMAcrEwwfw3baAOFT46+IAcSaNpwB773H9a9M+G3xQuPFetPpd7YwW7NCZInhYnJHUHJ9P5V8Ybt+3eAB2I6E1veE9YbQvEej6opKiC4G/PdDw/5qSKBqZ+lNFNVg6hlOVIyCO4p1A4K+cPGnxlk0HxDeaRY6VHeJa4R5DKVO/HIxjt/Svede1KLR9JvdRnOI7aFpTxnoPSvzOE0tze3F9MwaS6dpWwMckk5/WlXURv7j6aHx2vtm7/hG0+n2jp+lesfCzx1c+OrS8updLWyit5BGGWbfvbGSOgxgEfnXws7MoLB8nsoHBJ6V9//AAw0T+wPCGm2jLtmePz5vXe/zYP0BA/CkBXO+NLRRQKZus3cthpt1dw2xuZIImkWFTgvgZwODXzpH8ebd0Yv4ducqcELODg/lmvpwgEEHkHqK+EfjT4SHhbxGL6yjCadqTF1HRY5P4l9hySB2B9qBHc9UHx9sd21tAvA2M4EimvZ/AnjCw8aaU2o2KyRbJTFJFLjcjDB7diCDn/CvzwVwSQF55BNeofB3xP/AMIv4mghnl22GpYgnBb5Uf8Agf04JwSegLUBfWx950UmeARzmq95dQWVtLdXMixQQoXd26KB1NAp5/8AED4haV4HFsl7HNcXFwCUhhAyFH8RJIwO1edr8e9BP/MK1Ifgn/xVfMnjHxJL4q8R6hqz5COfLgX+5GOFHb6/UmseMgHlsBOaBL9LH2JpXxv0HUb23s007UllnkWKPKIRuJwOjete9g5AOMexr5U+AfhD7RM/irULZlC5SxV+nP3pB69wD7n8PqygUKQjNLRQAV5B4m+Lfhrw5qk+l3gvGuICFfy4crnAPBz716/X53/FaQr4915hwVnT8fkFAjdj6THx38IH+HUP+/A/xqaP45+DmcK7X0YP8TW+QPyJNfGZIk+8OSu7ANMIx8o444JNCEufbS/GzwY3W6ul4B5tm/Lj0rXt/i14HnwBrio2MkSW8q49slcZr4Kk3KA3Xgc1In7yNTgKRxjFHQW5+mWk6vp+s263OnXkNzEf4o2zj6jqPxrUr8wrK5vrC487TL2exlXq0DspP1wa+zPg18Qm8V2b6dqTqNVtVB3dPPT+99R3/P6Ap7jRRRQAUUUUAFJ3paZJIkSNJI6oigszMcAAdSTQA+uX1/xZoHh5SdV1a1tmHPls+ZD9EGWP5V82+PvjDdX88un+F5PIs4ztkvsYkkOT9z0X36n27/OskDSzyTyyNNK7FmeTkk5PJoA+07r43eDYZNsc15OB/HHbkD/x7B/Si0+N/g2ePe815A39yS3JI/75yP1r41UMDkHnp1pgYxyPtzu5H1oeg1M/Q7RPGvhrXCF07WbWVyQBGzbHJPQBWwT+Vdfmvy7KpN82djjkMBgg17T4G+K+qeHZrW01i6bUdMdtjNID5sCjAyDyWA9DnoaS7uOPtyiqen3ttqNpDeWcyTW8yho5EOQwq5SgFJzn2paKACiikJ9KAForJ1vV7HQtPm1HUZ1gtoVyzHv6ADuT2FfFPjf4ua34kea00qdtL0/JUGL/AFsqnPVu3HYYoEbsfZuqeIdE0rKajqtlbN/clmUMf+A5ya4mX4j+AYZRE2r2e5iQCsDMvHuFx/jXweIRu3s29m6lzknmn+UsSOWwrcnjoaBLn6Eab458I3gSO01zT/mOApkEfP0OMV2NtdW90u63nimUcZjcMP0r8vQqsGPlgY7Y61qaVf6jpF1HPpd/PaXC943OD9R0/A0WFurH6b4or51+D/xE1jxFqc2i60kMsqQmVLmNQpOCOCBx68gCvoqgUKKKKACoZZ4YiBJLGhPQMwFTV8V/HiZk8cLksQLBQBuIxy3T8z+dAH2as0J5EqH/AIEKk8xD/Gv51+YCnaqss0obHAEhp6zzjJF3cIT0Ilbr+dAlz9PgMUteQ/BnxhH4p8ORxSyA6jYqsVwpPJHRX6dwPzBr16gUQkAZNAYHoRXkXxzu57PwLfPbyvE7SRKWRipwXGRkV8SPe6sV3R6zeY/67OM/rQJc/TnNFfDnwZ1TVm8daZA9/eSwTLMJUeVmUgRsRkE/3gPxr7joFCkBpaKAEAxS0V4p8edYvdG8JpJYXk1pPLdIgkhlMb4wSQCOe36UAe115bf/AAq8Iajfz393p0kk08jSyD7TIAzNkk8N3JzXxj/wlnipMf8AFS33Of8AloaQeLfFnOPE2oDH+2f8aXYRSPuvwz4F8N+FriS50bTFtppF2M5lkkOPbcxx+FdtX5xf8Jd4rA48T6gSe28j+tXIvGnjGHEq+Jb7PYM24H8DxSBc/RE0V4X8Btf1XX9DvpdVvZLuSG5EaPJjIXYOM9/xr3SgUBRRRQAUUUUAFAOaKKACiiigAooooAKKKKACiiigAoHtRRQAUUUUAFFFAoAKKKKACiiigAooooAKKKKACiiigAFFFFAAKMUUUAFFBoFABRRRQAUDiigcUAFFFFABRRRQAZooooAKKKKACiiigAooooAKKKKACiiigAooooAKKKKAEb7p+lcBpn/H3n3rvZPuN9DXCaUP9KpsthVudynapaiXgipaVCBRRRSgFFFFABRRRQAGiiigAooooAKKKKACiiigAooooAKKKKACiiigAooooAKKKKACiiigAooooAKKKKACiiigAooooAKKKKACiiigAooooAKKKKACk74paKACiiigAopOopRQAUUUUAFFFFABRRRQAUUUUAFFFFABRRRQAUUUUAFFFFABWL4j01dY0XUNOckC5t3iyOoJBAP51tUUAfltslgmltpQRJA5R888g4x+lWHLFCo4J7fyr0741aH/AGR44upY12Raii3KEY+8eG6e4J/GvMAx5AGffPWgbZn6A/C3Wl13wdpdzkeZHELeUDsyfL+oAP416DXyt+zhrBjOpaDK3PF1Fn04Vh/Lj619U0Dj5+/aK106d4Vj02Jl83UZ1RxuwRGvzE/mFH418dHhyueAMAV678b9cOseOJLONibfTI1hGDwZD8zH687f+A15OiZY/LgnkZNAjR2vw/0E6/4o0i1WPdGkomnXsEUgnPscY/Gv0LAAAA6Cvl39nDR1eHUtekiwzOLaFiegADNgfivP196+o6AQUUUUChjFcZ8QPDcfivw3e6U4Hmuu+Bv7si8qf6fQmuzooA/LRBOl3Nb3MflzwOUkT0YHBz+IqwPnVypG0Zwc85r339oTwv8A2XqMPiWyhUQXf7m6VQAPN6hse4ByfUe9fPyudoTBCnikdurGNH3b8GvFq+KvDEPnOPt1n+4nBPJwPlb8Rj8Qa8//AGivGH2HT4/DNnKVubsCS5IHSHnC59SR+Q968H8AeL5vBWvpfbJJbOVTFcwqwHmL2P1BwfzHc1zviPVL3xBrV9q925L3UhITg+XH/Co9gMD8Kcgeqs1fyM8AqI0XBUAZya6Twp4duPE+v2mjW52iZt88n9yIHLH8u3rj1rnvmjUfLkD36mvtT4I+C28M6Kb+9i26lfgM4JyY4+qr9e5/+tSC8uuqPX9NsLfTLG2sbVNlvbRrFGuc4UDA+tXqKQHNA4WiiigAr87vigyyeNvELDPzXATB4IIXGf0r9Ec1+cnj/wCfxzrob/n8cZ/OgQ5jhVIbqePevZPg98N9D8Y6bfXOqm5MkM3lp5Um0YKg+leNlSCwU8+3bFfWX7NSbfD+qHPW8/8AZFoV0wjoTXPwB8LPGVgu9Rhf+95it+hFeDfEXwLd+Arq2D3X2zTbjKwzbQrqwH3SMnn9Pp0r9A6+cf2lJo08N2CMoZ2vBt+bBGEbnHf0/Giwp8kxbhvbrk11ngjU5dJ8V6JcwFg/2lInAbG5WIUj6YJrlEJOQ+S2cntXQeEbX7d4l0S2GAJL2PJbnjcCf0FIJZn6R0UnTilpRQooooABXy78fvF8qsnhSxm2GaMS3jrnIXsnXoep9setfTV3OttbTTuQFiRnJPYAZr80NXv5tW1jUNSlfe9zcFwx/u54A/DA/CgGVIl2oYwpVeg5/WrNtbXdzfQWlnbvcXE52xxrySabgkjIySO3avqD9njwzEtnP4luEVp5WMFtznYg4Y+xJGM9cA+tAxK5U0T4Erc2yS6/qsyzlQfItAoEZPUFiDuP0Han6z8BLcQE6LrdxHN/dulDK34qB/I19R0UDz8yta06+8O6lLpmqWxhvIm9flkB/iU9wf8APeq0eCRkcHnBr7K+PfhaHWvC8upoii900easmcEx/wAS+/r9R+fxgqFo1AzgjOc+1A1rZHv3wJ8VvpOqL4cupAbO+YvAxHKTYHH0IHT1+tfYtfmNBLNazQXMTbZrZlkU+hBBH8q/SXQ75dT0qyvlYEXECS5HuoNAqNSiiigUKZIyxq0jkKqgkk9hT68h+N3iGTQPB9wLeQJcXrC1Q4ydrA7senyg89sigD5c+LXjR/GmtmG3lK6VaEpbqORIR1k/Ht7Y75rzleWwx4x+dHl7Auxfug8VIQ7vHHHHukkO2NQOcnp/OhEctemxbsbC61O9i07TbSS7u5CcRR9eOfw4717npvwN1+5Qy3+rWloW6RIplZR7ngZ+ma99+GXgm08GaNHEI1bUZ1DXc5HJb+6P9kdP1716RQPsfHmo/A7XrNGfTdVs7zH/ACzlQxMfp1H5kV4ZqNjfaPfNb6vYzWU/A/eqcfUHoR9K/TasHxD4f0vxHZmz1W0S4izlc8MhxjKkcg80BY+TP2f0M3jKd0+7HYsST3G5Rx+dfaNeJ/Dz4bSeC/EmoX0V4s9hPb+XECMOpLA4PbjHX3Fe2UAgooooFCviL49nPjxV/wCnJD19zX27Xwp8dTu+IFwA7FltogARwOBwP89zQB5GzZjLdlPGBQ+Pl2/e+meKFODIGHJPamqHVdzRkKzEAn1HX8qF1G2fb1O9+Gfik+FPFNteyNiznH2e6XtsOPm/4Cdp+gI71+hSsHUMpypGQR3Ffl2FEgy3AYcivtb4GeLh4g0AadcPm904CM5bJeP+Fvw6fhSIVE3x+/5EO7/67Rf+hivicDLqOy5Ir7V+P5x4Eul9Zov/AEMV8VgFMAAYyR9aURnrHwV58eabt3f6qbdjH9w9c/09u2a+6AMV8NfBKPb47085/wCWE3/oJr7moFQUUUUChXjXxu8Nav4m8Nw2mi232m5S6V2i8xEymGycsQOuOMj+h9looA/PO/8Aht45sLaW6uNAIghQu5F3CdoHU4DkmuFjcCPLdSucegr9FPiF/wAijrP/AF6v/KvzliTd5QChgFHP4UDXpsWPLiRi204XkjrXeweAvGN1Zw3kGgTNDModG81MlSMg7c5HHrXCsjCB2cHJ7D8q/SPwsNvh/SR6WcI/8cFGz0Gu72fXqeXfAnw3q3hvQb2LV7Q2ss90XSNmBbaFUZOCccg+/H0r2+iigkCiiigAooooAKKKKAAUUUUAAooooAKKKKACgUUUAFFFFABRRRQAUUUD3oAKQe9LRQAUUUUAFFFFABRRRQAUCiigAFFFFAAKKKKACigUUAFFAGKKACiiigAooooAKKKKACiiigAooooAKKKKACiiigAooooAKKKKACiiigAooooAbJ9xvoa4LSj/AKXXeSfcb6GuA0pQLoU2WwsdzvE6ipqrxqARVilWwMKKKKUQKKKKACiigUAFFFFABRRRQAUUUUAFFFFABRRRQAUUUUAFFFFABRRRQAUUUUAFFFFABRRRQAUUUUAFFFFABRRRQAUUUUAA4ooooAKKKKACiiigAooooAKKKKACiiigAooooAKKKKACiig0AFFFFABRRRQAUUUUAFFFIc9qAFooooAKKKKAPm/9pLQhd+HrXWY0zLYzBJG9I34/9C2/nXyUZGCE4Bzzmv0o8T6UmuaHqOmSDIubd4x7MR8p/A4P4V+aSM0Mk9pNkT27sjAdODg4/KhLUL2O4+GutvoXjPSbsjMckn2WT/dfC549CQfwr7+1vUItK0q91CVgI7aB5Sf90E1+ZRZgEYcbfmT6jpX0/wDFTxkb74U6TIsg87V9iS7WyfkOZP8Ax5QD9cUW7jYyufL8lxNf3dzeylRJdStK+0YGSST9OvSrGXfYkeWldwif7xpqRruDA/KBx7cV6d8JdATXfGdpG5Hk2Q+2yA87trDA/wC+iv4UW6i3e12fZ3gvR00Hw7p2nKgR4oF83AxmQjLH8ya6iiigUKTmlooAKKKQ0AZGv6Tba5pV3pl2gaC5jKNnsex+oOD+Ffmxqmn3Gj6leaTdgrPZyMh98dD+Ix+dfp/Xy5+0h4ZSSytfE9uqrPblbeck/eQk7Tj1BOPx9qHsDbta58urynQgjrnmoiOCCTnpUiErGSNuBxxR5ZbaowZGYKD6E8f1pyQ277nqfwf8It4q8QRz3C/8S7T8SzEjId8/LH179foD6195ABQABwOK4r4e+Gbbwp4dtdOgwzkebPIM/vJCBlufoB9AK7amjgooooAKKKKACvzg+ILv/wAJnr5Tj/TW/ma/R+vzc8eln8aeINvH+mMf1NDWgjOZV2QL1G7k+5NevfCf4l6b4F0u9sbuzurlp7nzVeHaBjaBzk+1eSj7pyRx6DNRkbXVicA9Bml5RLu9ux9T3P7QmmqCLbQbyRtpxvlVefwzxXz74t8Tap4u1aTUNRfAX5YLZWOyJfQep9T3/ly2wEAgcjJ+lWVYBsE9wfSjlC9rBGy4XnO3k+9fQf7Pvh+fUdUk8Q3drttLWMx2rMOHlPBZfoMj6n2Ncb8Kvh5B47mmvL+9SKytJAptoz+9foeT2UjjPXr061902VpBYWsNpaxLFBCgSNF6Ko6CmodqWqKM84opQCiiigDhPihc/ZfBGvSbtubOSPOM/eG3H45xX55WocRgsPlK5r7/APjB/wAiFrf/AFxH/oa18BozSom4joCQOKVCNk+SochsccCv0C+GFoLLwVokSqVBtVkwR3f5s/8Aj1fn7Kxw6gfwkD3r9E/As63PhTRJVBANjCMH1CAH+VIxEdXRRRQOMfxDCLnRdSgYkLJayoSOoyhFfmdAGjXyxnPK4PbGa/TfWZRBpd7Kw3BIJGI9cKTX5jod8hk6MxYjHbJNKkI9i0CSrbh/Dx7mvvr4SO0ngTQ2c5Ig2/gGIH6CvgWNlI2nkjrx/Kvuv4KWxt/Ael5kL+aJJAMY25duKS1gu9D1Wik5zS0ChXyZ+0rcSSXWjWO7Eex5ce+cV9Z18cftIRlvEel/OVzZEceu9qAPBFbphsr0J716P8I9Ph1Tx1pIl+5AzXAUjOWRcr9OQD+FebRp/eOOc9K9p+BDpF43RGbl7SVV46ng/wAgaW2gy7vY+26KKKQeFFFFABRRRQAUUUUAFfCXxuj3fEG/JOP3EJ+nyCvu2vhL45f8j9fdP+PeLr/uCi1wPJyGbeDznuK9n0fwoPEXwevJYlBvNOupbqH1IAG9fxXPHqBXjI27gq9ONoH86+yv2eQH8FSKwypu5AQe/AoGx9bnxkhLKuG5759a6zwV4om8IeIrPVVX90cxXMY/jiOMj6jgj3UVr/Fbwv8A8Ir4ruY4F/0O+H2iHBxsyTlevY5/CvOJX+bZuyvRu1KkK2fZf7QVws/gWKWCTdDPcRMGHRlIJH9DXx1G244PTOQf512934rj1L4ZDw7dz4u7C6R7feSTLESeB/u59emK4eMEbQCGIH0zQkIew/BE/wDFdWAzn9xN1/3TX3LXw98C42l8c27Ar+6t5Wb34x/UV9w0jFQUUCigUKKTPNLQBxfxF/5E/Wv+vR/5V+dNou1UbOBtGeelfop8R/8AkTdb/wCvR/5V+d0AzChc/wAPymiwN2JJiTDJu7DOfXmv0o8M/wDIB0v/AK9Iv/QBX5rMGSCQHkDABx71+l2gf8gbTv8Ar2j/APQRSvcanc1RxS0UUg4KKKKACiiigAooooAKKKKACiiigAooooAKKKKACiiigAFFFFABRRRQAUUUUAFFFFABRRRQAUUUUAFGKKKACgUUUAFFFFABRRRQAUUUUAFFFFABRRRQAUUUUAFFFFABRRRQAUUUUAFFFFABRRRQAGiiigAooooAKKKKAGS/6tvoa4LSeboV3kvEb/7prg9JP+lZNNlsKtzuk6ipqhjPIqaiOwMKKKKcIFFFFABRRRQAUUUUAFFFFABRRRQAUUUUAFFFFABRRRQAUUUUAFFFFABRRRQAUUUUAFFFFABRRRQAUUUUAFFFFABSe1LRQAUUUmeKAFooooAKKKKACiiigAooooAKKKDQAUUUUABooooAKKKKACiiigAooooAKSlooAKKKKACiiigAooooAK+APjLoZ0PxxqDBf3Wop9rjKjAyxIYfXcGP419/wBfN37SWhfa/D9prUaAyWEwSQkf8s34/wDQtv50AfIy7kRSrcDrjmpImmktYbSWeR4ICxiXHCFuWxQBx8pyOo4p23aWIAAPU0IjW4YA+XIwOD34r63/AGcvD5sNBudZnj2y30u2IkYPlL3/ABbP5e9fJcUUkskFtFFmS5YRJg9yQB/Ov0m8OaVHomi2GmR4220Cxk/3iByfxOT+NA9XNuikNLQKFFFFABRRQKACvFf2gMf8IBegg5M0OOenzivaq8T/AGgW2+ALw4/5bQ/+higD4kVAqAnjkAjNXLRcXlmGHLTIPodw/wAKqKCHDvnB6f8A6q0LBcalpwyT/pUZzj/aFLbyYi38uh+mMAxDGP8AZH8qlqOL/Vp/uipBxSChRRRQAUUmeaWgAr82PGk4fxjr7Jyv211Jx3DEH+tfpPX5n+JiT4s8QSM5z/aE3XJ6O1I9hGZqHPKx8bucdq9/+CPgPw14r8P3d3rWmfariK8aJH8+RMLsQ4wrAdSa8DUg5yO/FfYn7OaOvg2XcVIN7Jtx6bV6/jn9KcluB85fFbwM/gXVvMtEeTSro5t5W58s85jJ9R/LHfNefxJ8xJHViOma/SfxToFl4m0e60q/iDxTIQrY5jfHyuvoQf8AOK/O7XNFu/DetXWi6gm2WBsRtg4kTsy5AyP/AK/pSCNGp4O8UXXhDW4NUtCfJLBLmHdxLGSMj68Zz2wK/QzSNStdY0+31Gyk8y2uEDxtjGR9Oxr80gMRjC//AFxXsPwZ8a/8IpqC6TqExbS75/lY/wDLCXoG78HgH8/WgVH29RSAggEHIPIIpaBQzziiiigDnPF9j/aXhzVrIAlprOVFx/e2nH64r824DjCOoDKMcj04r9RmAIIIyD1r4E+KvhQ+GvFUyQrtsb79/CccDJ+ZfwOfwIoA88CHBYkZI9K+5/gpq0WqeCNPjVwZrMG3lXIypUnb/wCOla+Fl3EEMQSPSvQfhh45fwTrDfat76bdnbcIo+4ezgd8fyJ74ob1GRP0AorH0fW9L1u3S502+guYn6GN8n8R1B9jS6trWmaNbvcajfQW0S9TI4H5DqT9KByaautjkvitq0Oj+C9WmmfaZoGt4xjlmcbcfkTX59xReUByAB0weteqfFnxy3jjUPsVjLs0e0b92cf69v75BAI74FeZBWLbdoJ4/CkEYJyueWdhtUY79K/RfwPpzaT4X0ixfG+G1QPgAfMRk9Pcmvif4b+G38ReLLC22Fre2f7RcsR8uxSDt/E4H41+gQAAwOAKUcFFFFABXyl+0zaMqaPqAAKhmhPY88/0NfVtea/Frw6viXwhfWoRmuIB9pg24zvQH19QWH40AfAakKXRSf8ACuv+H+sNoXi3R78t5cbTCKTcM4RvlP069fauRCFohI2Q+cMp9e9ObJABOAMdP50vQjtqfqECGAIIIPIIpa+cvhN8VbLUbOLSNfuorW+hASKeVgqzqOmTwAw6c9frX0YCGAKkEHkEd6QkFopCQoJJAA5JPavDvH/xf0bw7C0GmOmpaiSVCxn93GR3ZsYP0GenagD3Kivl74GeIta8ReI9YuNXvpbhhbLhCfkT584Cjgda+oaVqzAKKKKQAr4L+OAP/Cf6lvcEGKArkY2jYOPzyfxr70r4G+NOZ/iJrCuQFiSBRgdf3Snn8SaBGeaQKZdrE9P4favtX9n2IReCIyA3z3MrHOOeccfl/OviyMjqWxngcV9tfANFTwLbYABM8pJA6ncaGJEt/GfwiPFXhiYwpm+sszwEDlsD5l69xn8cV8JfLIPNK9eMV+pLAMCpGQeCK+Aviv4VPhbxVOIUxY6gfPgOOFzncv4HP4YosK79DzPaFIDY5OQP61ZjBKID3zz7U0MgXaD69DSZG35s7SewxRbUalY9v+AxX/hNAAfmFnJkenK19qgYr4n+AoX/AIThsf8APk+fzFfbFA8KKKKACiikzzQBwnxQkWLwTrjOcD7Ky/ieB+pr874CxXGcKFFfoR8Wm2+BdcO5l/0fGV92HH49K/PeMbTtPK4AXtkUgjLTBjG2/kEjPuM1+l+igLpVio6C3jH/AI6K/Nf72DyAcDH41+lmmDbYWi/9MUH6ClBF8cUUUDmgUBRRRQAUUUUAFFFFABRRRQAUUUUAFFIaUUAFFFFABRRRQAUUUUAFFFFABRRRQAUUUUAFFFFABRRRQAUCiigAooooAKSlooAKKDRQAUUUUAFFFFAB3ooooAKKKKACiiigAooooAKKKKACiiigAooooAKKKKACiiigAooooAjl/wBW/wDumuC0nBuhXeT/AOpk/wB0/wAq4XSf+PmmydkKtzuI8ZFT1CnapqEDCiiinCBRRRQAUUUUAFFFFABRRRQAUUUUAFFFFABRRRQAUUUUAFFFFABRRRQAUUUUAFFFFABRRRQAUUUUAFFFFABRRRQAUUUUAFFFFABRR2ooAKKKKACiiigAooooAKKKKACiig0AFBoooAKKKDQAHiiiigAooooAKKKKACiiigAooooAKKKKACud8V6V/begalpnRrm3dEOAcNj5T+eK6KikYH5exny55beddjQEo47AgkH+VSxiMjBIGPWvvu++HHg+/uZbm50G2eaVi7sCy5J6nAOKq/8ACrfBI6eH7f8A77f/AOKpRjj5nzf8ENGGreLoblwGg0yMzHA+UueF/HnP/Aa+3MVzvh/w1o3hxJU0iwjtFlIL7CTuP4k10VA8KKKKACiiigAooooAK8V+P5I8BXZH/PeLPv8AOK9qrmvFnhrTvFeltpmprIYC6yAxvtZWHQg/mPxoA/OONWdWY9verumAnWdMyfu3MfH/AAIV9cL8CfCS9Hv/APv8P8Kt2vwU8L208cyyX5KEMFMwwSDnnjPb9aBvLue3Jwqj2p9IBgY9KWgcJjmjHNLSZ5oAWikzS0AFfmb4l3f8JNroVc/6dP8AT/WNX6Zd6+fNV+CGl6jqd9qDaveI95cPO6BVIBZi2B+ZoEaPkaHdjLrgAcH0r7K/Z8GPBZ/6/JP5LXPf8KE0kdNavf8Av2leweBPCkHg7R/7Lt7mS4j81pd8gAOSBnp9KBErHZ15F8X/AAMnjDRWktkA1W0Uvbt3cdTH+Pb3x7167R3xQOPy/jYr5kbq0ckZKujdVI4qULGUZS2NwAyO1fZfjf4Q6b4o1dtVjvZbCaQfvVijUh2/vfU9/WuQPwDgUfJ4ius/7UI/xpLeWw2xsfA/x2NVtv8AhHdRlZr+1BFu7c+bEO3TqB+Y+lfQ9fMdn8DJLK8hvbfxLNHPC4dHW3GVI6Y59cV9LwK6RRpLJ5kgUBnxjcccnHalFRLRRRQKFcP4+8H2fjHSJLKcKlwo3W85XJjfBx749RXcUZ5xQB+a+taNqXh7UJNO1a3MMy8Bs5WQZxuU1jjh8H8vUV+j3iPw3pPiS2+zarZRXCDO1iMMh9VYcivm3WfgPc27yTaHqsbrkFYLlMH/AL6H19KBjjqfOEe1DvgDxSDjMbFf5H60/wCeQZuJHlzgEuxPIPvXqN18KPHCIuzR4ZeeVS8jH4/MRTIPhX43dip0GOEYyWkvYiD7cMaEKrnmD4Em3bnC8CtLRtO1DWb+HTtKtWuLyQjAXkKOOW9APU9K920n4E315IsmuapFBHz+5tF3MOf7xGP0NfSXhfwto/ha0+y6TZrCDy8hJZ5DxyWPPbp09AKAS7mL8OfBlr4O0hbdAr30wDXU+OWb0HsM4H5969ApaM0DgoozRQAUUUUAfGfxo8AXGjalceJNIti+nXB33UUY4gk7tj+6evsSfavDEcSMrK+U3c1+nkiJIjJIqujDDKwyCPQ184eM/gdp19K174emGnzfe+zMC0TNknI5yvbjp9KBjir36nyi8SSNggcHpjvWpp+s67pg/wBE17UIlzjasrhfTpnFdfqfw08Z2BbzNEecDgSW0quD06AHd+YFcpNoHiC3YJceHtRyOhNu5B+hAxRcEmitqOta7qa+Vf63fXEbDbskkbaR15Gcf/qqkgRAoVVUNznHU11Fn4M8U38sccXhm/LuMgyAoo+pbAX8SK9R0D4IazqCxSa1exaai9YYcSy+3zA4HPuelCS6imz+zsv/ABMtZPH+qjHH1r6srjfCHgzRfCMLx6VbsskqqJZpHLPJjoT2HXsAK7GkSsKkLRRRSihX59fFdw/j/XBGmweYgIznJEa5/M5NfoLXxv8AEP4ceLNS8X6rqOnaSLq0uZFaOQXMSZGwDozA+o6dqAPDwANoz05/SvtT4DjHgW0H/TaX/wBDNfOA+FnjftoRHf8A4/IP/i6+qfhJoeoeHfCFpp2pwCC7R5GeMOHxlyRkgkdMdDSiJHpQGK81+K/hT/hLPC9xaQoDfQET2x7716r+Klh6ZIPavSe9LSCn5XxMzPIpjKOpIK46HvV9V4XIOB3HavePin8NdXj8SS32g6ZJd2l+TIyxFR5Un8QPoDyfxxXmU3grxdAfLfwzfN3+X5h+YpLDdF1tc9H+AkTSeM5ZVHCWLM30LAZ/UV9nDkV8rfAvw/remeI7y61LTLqyh+xeWrSpgMd6nGT+f4V9VUo5BRRRQAV4b8avF+s+FINMOjzRRPcSMrl4w+QBx16V7lXzf+0LpWo6lb6R9gsLm6Ecj7vs8ZcjIHYA4+tAHhviD4jeLdZ02502+v7Z7adQkii2QEjr1xx0rzoNvG3gEADINaraJrgXP9h6h97J/wBHfn8MVCNK1sHnQtQA9Dbv/hRp1Gq9yIl9hYHGCCD9K9htvi/4ughSJf7PKRqEGYTnA455ryQafrK4zo18AD/z7v8A4VcjstR3fNpOoKvPH2dj9O1AX12Puv4ZeIbzxP4Zg1O+WMXDu6nyxgYDEDivQOteTfBO2mtvBNmk8MkTmSRgsilTgscHmvWaBwUUUUAFFFFAB3ooooAO9FFFABRRRQAUUUUAFFFFABRRRQAUUUUAFFJzS0AFFFFABRRRQAUUUUAFFFFABRRRQAUUUUAFFFFABRRRQAUGiigAoNFFABRRRQAUUUUAFFFFABRRRQAUUUUAFFFFABRRRQAUUUUAFFFFAAKKKKAI5v8AVP8A7prhdK/4+uldxcf6mT/dP8q4jSebimy2BK7O4TtUtRJ1FS0R2AKKKKcAUUUUAFFFFABRQKKACiiigAooooAKKKKACiiigAooooAKKKKACiiigAooooAKKKKACkpaKACiijtQAUUUUAFFFFABRRRQAUUUUAHeiig0AFFFFABRRRQAUUUUAFFFFABRRRQAUlLRQAUUE4ooAKKKKACikNLQAUUUUAFFFFABRRRQAUUUUAFFFFABRRRQAUUUUAFFFFABRRQBigAooooAKKKKAAcDrmik70tABRRRQAUUUUAFFFHegAooooAKKKKACiiigAooooAKKKKACiiigAooooAKKM0UAFFFBoAKDRRQAUUUhoAWiikFAC0UUUAFFFFACDNLRRRYAooooAKKKKACiiigAooooAKKKKACiijvQAUnelooAKO1FFABRRQKACiiigAooFFACdRS0UUAFFFFABRRRQAUUUUAFFFFABRRRQAUUUZoAKKKKACiiigAooooAKKKKACiiigAooooAKKKKACiiigAooooAKKKKACiiigAooooAKKKKACiiigAooooAKKKKACiig0AFFFFABRRRQAUUUUAFFFFABRRRQAUUUUAAooooAKKKKAIbj/Uyf7p/lXFaQP9Jrtbn/US/wC4f5VxWj/8fNNnsKt0duvUVJUa9qkpUIFFFFKAUUUUAFFFFABRRRQAUUUUAFFFFABRRRQAUUUUAFFFFABRRRQAUUUUAFFFFABRRRQAUUUUAFFFFABRRRQAUUUUAFFFFABRRRQAUUUUAFFFFABRRRQAUUUGgAooooAKKKKAA0UUUAFFFFABRSGloAKKQ0tABRRRQAUUUUAFFFFABRRRQAUUUUAFFFFABRRRQAUUUAYoAKKKKACjFFJ3oAWik70tABRSd6WgApAaWigAoopM84oAWjvRRQAUUUd6ACiiigAoopM80ALRSd6WgAooooAKKKKAE70d6WigAooooAKKKKACjNFFAATgZPSvhT4u+NJfEviOS20vUZotNsAIlMZKiSTJ3N2Pt/wGvor4z+MU8L+HpLeCTGpX6mKADqi/xP8AgOPqRXxBAqwwDJyRyfUk0CMtxXOtS3NvaWl7fT3Nw+xEWdhuJxjv719/+APD1z4b0RLW+vpr29kYyTSSSMwDH+Fck4AAA9zk15X8DPAp0u0TxFqUTLfXCYto2/5ZREdevVh69B9a+iqBQxRRSfSgBaKKKACiiigAooooAKKKKACiiigAooooABxRRRQAUUUUAFFFFABRRRQAUCiigAooooAKKKKACiiigAooooAKKKKACiiigAooooAKDRRQAUUUUAFFJS0AFFFFAAaKKKACiiigAooooATnNLRRQAUUUUAFFFFABRRRQAUUUUAFFFFABRRRQAUUlLQAUUUUAFFB5ooAKKKKACiiigAooooAKKKKACiiigAooooAKKKKACiiigAoFFFABRRRQBBdf8e8v+4f5Vxejf8AHxXaXXFvKf8AYP8AKuL0Y/6R0pk9h0d0dsvUVLUKHkVNTkNCiiilAKKKKACiiigAooooABRQKKACiiigAooooAKKKKACiiigAooooAKKKKACiiigAooooAKKKKACiiigAooooAKKKKACiiigAooooAKKKKACiiigApKWigAoooJxQAUUGigAopDS0AFFFFABRRRQAUUUUAFFFFABRRRQAUUUUAFFFAoAKKKKACkpaKACiiigAqvdXVvZxGa5nigiHBeVwqj8TVivEv2gmI8CXAHeeLP/AH1QB6ouvaO33dWsT9LhP8af/bWlf9BOz/7/AK/41+aQt4FO4RIOmKiMcK7jsUgjj3pLh1P00Gr6Yemo2h/7br/jUn9p2H/P9bf9/V/xr8xo4YyQxjxjnv0qZUWRg23APJHbFKIz9NRf2Q/5e4P+/g/xqVbu2b7txEfo4r8w3iRixAGBxjPapQiqCUdgoXj5zwaS4tn2P1A60Vx/w/jaPwjoqsMH7HG34Fcj9DXYY5pQCik70tACZ5oBB6GsnxAxTRtRYEgraykY/wB01+akV5fIqbdSu13HLbZmHf60AfqFjmivzDN7qMYJj1W+9/37H+tJHfawSB/bV9k/9N3/AMaHoFmfp7RX5o2/iDxLZMWt/EOpR7hg/v2IP4E4rutJ+J/jXS3iZtXW+hXBMF1Cp3+24fN29aTXruB96UV4d8O/i5p3iq4j06+gGn6i/Ea790cp9AT0J7A+nWvcaUAozQaKACiiigAor4Y+JnizxBB421m1t9avLeCCREjiSQhVGwdB0H9a4Q+LvFQGR4k1AZ/2z/jQB+kVFfnEni3xYvEnia/DN0HmH/GrFr458XwOdviW+JIx82HH65FJcD9FaDXwVa/FPxtbRhf7aWYEZHnWsZI/EDP516ToPxyuoZ0j8Q6bE0DLxNZZDD6qx5/Aj6UoH1ZRWZo+q2OtWMV/p1ylxayjKyLn8iDyD7HmtM0AFFFFABRRRQAUUUUAeQePPhdYeNdSS/vdUvojHGI0ij2lVHtkd6xdB+CPhzSdQhvZLm8vPJcOsUxXYWByMgDke3SuF+I3xT12w8U3um6LcxW9rZBYnMkKuXk6k8/l+FcCPjB415zqNuMf9Oif4Ul7C2b6H3iAAMAYAor4p0v4weJ01SwF7dW8to86rMgt1UlMgNjHfBNfaiMHUMpypGQfUUog6iiigAopDS0AFFIc4OOtfH+rfGLxTpWs6jZPa6bILWd4sMjAEAnBGDnoKAPsGivj1fjd4lb/AJhWlf8AkT/4qvevhd4wbxpoTX80UUNzFM0UscecDGCDzzyCP1oA9IooooAKTvXP+LNaj8O6Ff6tKoYW0RZUJwGY8Kue2WIH418xD46a4cY0fTsH/bf/ABoA+vqMV8kN8c9YWRE/sOzO9goIlY5z0r6tsZJpbS3kuIxHO8atIg6KxHI/OgC1RRQKACiiigAoNFeD+Pfi7b+FtcfSLbTDfyRRhpnWYKEY87eh5xj86APd+opRxXzBH8eAVJfw3KvcH7UuMflWrpfxwsru/tbWfRpreOeVYzKZ1YJk4yRjoM0AfRVFHWigAooooAKKT2paACiiigAooooAKKKKACiiigANJS0UAFBoooAKKKKACiiigAooooAKKKKACiiigAooooAKKKKACiiigAooooAKKKKACiiigAooooAKKKDQAUUUUABooooAKKKKACiiigAooooAKKKKACiiigAooooAKKKBQAUUUUAFFFFABRRRQAUUUUAQXf8Ax7zf7jfyri9F5uPWuzvOLab/AHG/lXG6L/rzxTZbCrc7VeoqWoU6ipqIiBRRRTgCiiigAooooAKKKKACiiigAooooAKKKKACiiigAooooAKKKKACiiigAooooAKKKKACiiigAooooAKKKKACiiigAooooAKKKKACiiigAooooAKKKKACiiigAooooAKKKKACiiigAooooAKKKKACiiigAooooAKKKKACiiigAooooAKKKKACiiigArzf4q+Gr7xX4ak03T5IknMqPiU4DAHkZ7ev4V6RRQB8St8GPFxIOdNGOmJW/wAKY3wW8XlVXOnYBz/rj/hX253paBLI+HZvg74zj+dILCTPGxLn/ECvLtY0q90LUZ9Ov0h+1xqDIkUocLnsccA+3vX2/wDFbx3D4L0n9yUfVLgFbaInp6ueDwPQ9TXwW4nknnuppy80zGR2IxuYnJP5ml0s2MloTZxhsdBnFQyNIcQIm9pDsRQeST0471KuUjY8bsZNfSHwG8FyXUqeKtThIiTIsY35DHoZPw5A9+ewpGPX4n0r4VtpbLw/pNrOhSaGzhjkQ9VYIAR+dbuOc0tFAoUUUUAYXig40DVT6Wc3/oBr80oAPLjJGQQMHFfpZ4q/5F7Vv+vKb/0A1+Z9u4dY154UHGOKBsiyvUDsT83sK6e08F+K9Qs4b+z0C4mtZU3xujL8y+wzn9K5vevlSEHAwcmv0N+HP/InaJ/16J/KgRas/PbWdP1nRkjbU9Iu7RW4V5EIU+2cYzUQ2lFLHORk+9fp3dW0F3BJb3ESywyqVdHGQwPY1+dnj7w4nhTxbqOmwcWoKy245OEYEhcnk45HU9KTUdY5dQGCsNyOnzI4HIPYivu74P8AimbxR4aR7ss15Zv9nmkY5MuACH/EHn3B9a+FwAowRj1r6J/Z1uXTWNWtA58mW3WfYBxkMFyffmlBI+s880tFFAonejvS0UAfnf8AFJSfiB4g9BMmf++BXGSndgqTkgc12vxRXd8QNe/67p/6AtccCSvyn+LijqJqzR8P6Br3iCN5dI0iW7igba5V1GGPPfFXbvwp4p08vJP4bvkCjkqm8fX5Qa+iv2aB/wASXVv+vpf/AEEV9L0BY/LlZVkdomDIwwSpXkGnMMkBSSRxye1fUP7SPh+yGl2etw2yJeC4EMsijG9CGPPqQQOevNfMEabeCSSO/ejzE6nrHwa8TzeGfENtYyzg6dqTiKRWyAkhwFb65wPTBP1H3VX5p6Tkanp7KNzC4TA6fxDiv0qTOxcjBxyKBUOooooFCiiigArE8SarFoui3+pSuFW2haTJ9QOB+JwK26+bv2kfEBsNAtdGgkKy38u6UA4JiXt+Lbfy96APkPzXubie5mffNcuZXPT5iSf61YV/4mAJHORTkKLjGBj+dRkn5gV43cMtCGtrQUHczqDtx0+tfoT8MtbGv+EdNvC4eZYhDN6h04Ofc4B/Gvz3jYocEcCvqP8AZw1Vlj1TQ5GzsIuogQehwrfhnH6+9JcE9bH1FRSGlpRwUUUUAAr4l+P2jSab4rj1JYgLbUkB3dB5iAA/jgA/jX21Xhf7QWgjVvBkt7HGGuNOdZgcHOwna2PwOfwoA+M0kZhjLDGc4/lX0H+zvqYtda1DSWk/d3cIniz3dTgj64JP4V88RFiEZQGUjdnPT6V0ngvWn0TxRot+G2KLgLIQdvyMQrA+2CaLiJn6QDiikBDAEHIPIpaBT5m/aV1jydH0/R45MPczedIvcooOPwyc/wDAa+VosMq54Occeteg/FnWU17xxqEqnMVni0jbeGGFznGP9rd+dcBGu48D5e5z/KgS56H8MdA/t/xrp8EuWgts3UuM8KvT/wAe2j8a+/a+bf2cND+y6LeazIF33cvlRkHnYvXP45/KvpKgUKO1FFABRRRQBVvrmKytJ7uYkRQRtI5AzhVGTx+FfmfrWqy6zrF/qztlr2d3AP8ACuTtH0AwPwr7K+P3iBdH8Hy2aMvn6iwgCknOzqxGPYY/GviRC67AV+VenNA1ljcVOW64NTbMqNrkFTuFVlUM+1uAw5FSBpAHI5wcD2pBD9EPh9rK6/4W0vUAcu0ISTp99flbp7gn8a7I818yfs3aqfsGo6HJNva3cTxDsEbrj8f519N0o8KKKKACiiigBM8UdRS0UAFFFFABRRRQAUUUUAFFFFABRRRQAUUUUAFFFFABRRRQAUUUUAFFFFABRRRQAUUUUAFFFFABRRRQAUUUUAFFFFABR0oooAKKKKACiiigAooooAKKKKACiikJxQAAYpaKKACikIpaACiiigAooooAKKKKACgUUUAFFHeigAooooAKKKKAK15/x6zf9c2/lXHaJ/rzXY3v/HrP/wBc2/lXH6IP3x4psthVudknUVPUKdRU1KgYUUUUogUUUUAFFFFABRRRQAUUUUAFFFFABRRRQAUUUUAFFFFABRRRQAUUUUAFFFBoAKKKKACiiigAooooAKKKKACiiigApOtLRQAUUUUAFFIRmloAKKKKAEBpaKKACiiigApCcUtIaAFopDS0AFFFFABRRRQAUUUUAFFFFABRRRQAUUUUAFFFFABRRRQAUUUUAHSiiigAoopO9AC1z3inX7Lwzo9zqt/IEihQlVzzI2OEX1J/zxW7LIsUbySMFRFLMx6ADqa+BPi342PjjWWtLScLpFiSIMciZu8nOPoPb60tna/QQ5HxJ4iufE+t3WtX+S8p2wxqMeVGPuqPoO/+NZSYxnGexGe1OSNM7uozn8K2dC0S78Q6rBpOmqTPOwDsF4iTPLn0A/z1FIvQDqPhV4KfxrrCvcKyaVZndO/B3ntGPr39s+1ffUEUdvFHDEgSONQiKo4UAYAFYPhPQLXwxotrpVoo2Qp877QDI/djjuf8K6OgUKKKKACiiigDnvFxx4b1k/8ATjP/AOgGvzPtSPJiAByR0xX6WeMxnwvrYJxmwnH/AJDavzVhIESOBjAx1oAllb9zKCuQAa/SLwPn/hFND3AA/YIOhzx5a4r843O2NvlJLcV6NpfxO8Zabp9tYW2owJb2sCwxA2iEhVXAHPXgUrGrbzPvqaVIY3llYJGilmY9AB1NfnT8Q/EMPiPxfqupWrq1tvSOFwuNyoNoP44J/wAKreIvGHirxJbCDU9dnmtyMNEiLEp9mCABvxrm41ChY1UD29abcXqiRRu2qM4I7Cvpf9m+1ea41bUyhCBFt1PbsSP0H5184iKe4uIrS2hMtxOdkaDrk8Cv0A+HPhZPCHhu10vcHuOZblx0aRuv4AYX6LSsEt7ndUGiigUKKKQ0AfnT4+IPjTxASP8Al8f+ZrlSSEUdGxzgV0/jxg3jPxCduT9rfH5muWO0YAz15GaBrPrT9m3nQtUb/p7A/wDHBX0azKgLMwAHUk4xX5fQy3lsXW21C5tlZssI5GAP5GnT3F/PkXN/d3CnKndMx47gjPSi4XPffj94207W0t/Dmk3Edz5c3mXM0fKqQCNoPQ9c5B9vWvAogQPXnd0qsII1TG3A3dDV62W5uryCxsIGubqZtkcUfXP+f0FImK1c7H4faVLrfi7R7a3QFYp1uJSRwEQhiSPfGPxr9C68d+Efw9XwVYvcXbrJqt0oExU8Rr12Dseep9favYqUEgooooFCiiigAr8/vi34j/t7xretECYLE/YovmyCVJ3MPTJz07V9reONbXw74b1HUyyh4YT5YZtu5zwoHvkivzhRSw8+VmeWVy7kjGWPJoC1x/B3Fj82OcV7QfBTf8KZfVPKBunuRf4I+YRAmMDPptJf6GvJbCzkv7+106FS0t5MsQOemWAz+tfo1/Y8A0A6KABD9kNtxxxt25ovcTppufmtuB2PggEdM4r0r4Xat/YnjPS5iyrFcN9lkLDPyvgD6c45rzi6tXsNTuNPnVvNtpWiPPBwSM1KHCYlXAkjIZW9CKSy7DVofp/RWB4V1NdZ0HTdRRt32i3R2P8AtY+Yfnmt+lHhRRRQAVUv7VLyzuLVwCk0TRsD0IIIP86t0hzmgD8v57N9L1K80uVSktpO0RycgkMRn6cUyQoobaSD0AHqK9k+O2kf2V43XUEQrDqUKuxAyN6/Kf0AP4146uEXeQTk9T3pL2Cx+hnw51hNd8JaTfKxLmARyZOTvT5Wz+IJ/GtLxjq6aD4d1LVH3f6PAzLtGTu6L+pFeEfs3auHsNU0Nz+8t5hcJx1VgAf1H60ftKa6LfStO0KM5kvJhK477F4HfHU9/ShJJaAfJ0HmyO0ruGeYmVhjuTV2OOSeaK2iQGWVhEoz/ETj+tNXar7VBBz2Fep/BnQjq/je1mbPk6cpuX5xz0Ufng0W6hY+0/DWlpouiWGmRjAtoEjPuwHJ/E5P41t0UUoBRRRQAUUVka/qcOjaTealcOEit4mcnGeQOB+JwKAPjH4567/a/jNrKOVTb6XGIgF/56Ny3bqOn4fWvHPmYozcHPPpQZ2uZ5rud909zIZG47kkk/macVkd4Yol3STN5a9uScCjTqRu7e52a+C3Pw2fxV5cjTC92qFBI8gfKT/33nt2rjLZ85PqM1+g6+FIY/Ah8M4Zl+wtDknJ3kE5/wC+uRX54whoXa3kQieFjE5Hsf8A61IPZ6f8KtYGkeN9LmfasdwWtZdxA4YYByenzba+/q/MGPzEeOZGxLEQ4z6jBr9IPC2qprmhafqcZJFzArtkYw2PmH4HIoQtrG9RRSZ5pQFooooAKKKTPNAC0UUUAFFFFABRRRQAGiiigAooooADRRRQAUUn0paACiiigAooooAKKKKACiiigAooooAKKKKACiiigAooooAKKKKACiiigAooooAKKKKACiiigAooooAKKKKACiikAxQAE4paKKACiiigAooooAKKKKACiiigAooooAKKKKACiiigCpfnFpP/ALh/lXI6Ef3xrr74ZtZv9w/yrkNDz5ppstgW52aHkVNUKfeFTUqAKKKKUAooooAKKKKACiiigAooooAKKKKACiiigAooooAKKKKACiiigAooNFABRRRQAUUUUAFFFFABRRQRmgANFFFABRRRQAUUUUAFFFIRmgBaKQiloAKKKKACkxS0UAFFFFABRRRQAUUUUAFFFFABRRRQAUUUUAFFFFABRRRQAUUVHGrqoDvvPPJGKAJKKSloAKKTvS0AFFFFABRRR3oAKTFLXkvxb8dxeDdHKQkPql2ClumcFBjmQ+w/nj3oA8z+PXjdmV/CelTDe4H2+Vedi/8APP6ngn8vWvlxYduAoGO3HIpMSGeSaaYyySuWkc9Sx5JP4mpw21vmHA6H1NLK3QbcVBI8kUEEZklkYKijklicAfrX3V8J/AcfgzSt1yqPqtz81xKvOwcYjB9Bj8ye2K8x+B/gyK3EXizWPLjklUiwikYYC8fvPr1A9jn0r6dF1bnpPEf+BikYqLNFQLcQMcLNGT7MKk3r/eX86BR9FJ70tABRQaKAOU8dMV8Ka2QCf9Bm6f7hr83IVVLeFj0zngV+jXxHZk8G64VOCbOQfgRg1+dUP7xEwxxx7Y4pem2pE0+Z66NJW+8nbayly21UIJwO1QyE/eUSlGORiMnHvUzbTBICQMZzgV+kPhiJD4f0hXVW22UIBI/2BSfmPtdH5rw+a0hVLe4lxn7sZ4/Cu68NeC/FniMK1no0kcfH+kXP7tMeo3YJ/DNfoSsUSsSsaA+oUVNQLY8i+GfwzsPBSG5ldbzVXBDXBXAQf3UHb69T9OK9dpM0tAoUUUUAFFFFAH5u+O28vxtr3BO+8bp25Nc8qn7+7qcgYrb8YyeZ4t8QuOQt9IuMY6Mw/pWP8vlqcemQOtCGt6HUeFfBviTxZZS3ujWUMkKSmJ2knVDuAB6H6iuZura7sNRudNv7dre8t22yRbw2D9Rwe3I9a+vf2cIvL8IXLf8APS+duv8AsIPw6U745eAz4j006zpyf8TOxjYuqjmeIclfqOSPXkelANaeZ8brywQ+vOD0r334B+ItP0jV5dEu4Ilnvmzb3ez5y2APLJ6gHnHvn1rwJMN84YnJIKkcg+lKA6+WytscHepHUHtzQg6n6jUV4r8GPH3/AAl+lNaXzg6vZqPOPTzUzw4/QH35717VmgcFFFFABRRTWYIpZjgAZJoA+Yf2j9cAtNP8PwyYkmf7RMMdEGQB+J5x7D1r5UdwFzzjOAfeuy+IOtt4j8ZatdpIWiWQwQk8jYnAxjscE/jXKxp91evTPtRa78hGdJ4C16w8OeJbXWNWgnmigR2jSEjIkxgHqOMf0r6PP7QHhtUZm07UwR0XYmW+nzY/OvkYhxyD82eABUpy7MMHHPJHTiluIdB431vS/EviW61TS7Wa1iuArSLNjPmYO4jBPXj8c1gRJ16BDwKh8tQ5c9Rmpc4RSC2T2pPzEtr6n11+zlrAufD93pT432k5dPdH5/Rs/mK+iq+FPgvrI0nxraxuz+VfxtakAcbiQVJH1AGa+66ByCiiigUKKKKAPBP2iNCGp+EDfooM2nyrLnjOw/KR+oP4V8bEsysS3ynBB9BX6Xa9pyavpN9pzgbbmB4uc9SMDp71+ZrRSW11c2MyES2sjROc55Ukf0pL6+YjR6X8HdYOleONNZmIS83Wb5bGd2Nuf+BBeKZ8ZNabXvHl7GpBh08fZEAc4ypO4/XcSPwrzVQ4ngnglMU0T+ZGwXOGBBH8qIgxmluZpfMllcszEc5JOT+OaURPTfUtRMm7ccg4yVr7B/Z50BdO8MPqrpifUZCQT18tCVH67jXyNptnNqN/aadCCZbyZYRz0ywH9a/SfSLCPS9NtLCEYjtoViX/AICMZpWKjRxzRRRSChRRRQAV84/tH64LXQbTRkkxJezB5QOvlpz/AOhbfyr6Nz+Vfn78XdaGv+ONRKTF4LILbRBH3D5fvY/4FmlS31A86AEUnDnpz2rtfh7/AGb/AMJdpdxrFzBb2UDNMzXGNpKjKj88VxgSNn2jPPJz6UmQyurkHPHIpbfcR32P0O/4T7wk3TxBYH/tsK+HviMmmQeK9SuNFvbe5sbt1uQ1u2QjMTuXqed2Tj0IrkBHFjiNMj1A6VGpVFKKB64Hamj76l2PJTBcE8gmvrn9nXWvtnh260mRwZLGctGM9I35/wDQt3518jKxYLk4z19q9e+CurnTvGtrE77Yr+N7ds9C2Ny/mQB+NIgPuKiiilFCikxS0AFFFFACGloooAKKKKACig0UAFFFFABRRRQAUUUGgAooooAKKKKACiiigAooooAKKTmloAKKKKACiiigAooooAKKKKACiiigAooooAKKKKADFFFFABSE4paKACkJxS0UAFIBilooAKKQGloAKKKKACiiigAooooAKKKKACiiigAooooAKKKKACiiigCnqP8Ax5zf7hrk9EH7411mo/8AHnN/umuU0M/vTTZrQVbnYp1FTVEnWpaIiBRRRTgCiiigAooooAKKKKACiiigAooooAKKKKACg0UGgAooooAKKKKACiiigAooooAKKKKACiiigAoooNABRRRQAUUUUAFFFFABRRRQAgNBOKWkJxQAtFIRS0AIRS0UUAFFFFABRRQKACiiigAooooAKKKKACiiigAooooAKKKKACiiigAoopO9AC0Ud6KACiiigAooNAoAK+Nv2igG8Uaf/e+wbRn13vX2Sa+c/i/8PNd8Wa7aX+l/ZTFFbCJhPIVIYMx44/2qVDXfSx8iFNnyAZbH5VI4JyoPOB1r2OT4N+MgPljsHO0nP2jqR26Cq8/wa8ZKB/o1jKT3S5HH1zikSBI8h8pGXHzAg4+8RTcAk7TKp7/vGA+vWvXD8IvGu0D+zbbgY4uk/wAaI/hD40UAHTbYkf8AT0lAp5SBtZSHlG7j/Wt/jVkvIAu2ecADJ/emvQ2+EnjmJlxpMUo5OEu4xj82FInwv8ebNreHhwc/8fkH/wAXSIR+h9MfAyR5vA9q8js7maXLMck/Ma9frzr4U6HqHh3wlZ6bqahLmNpGMYcNsDMSBkcd88etei0o4KKKDQBwvxN/5EnXf+vN/wCVfnjAMBTs7Dn8K/Rvx5Y3OpeFdXsrOIy3E1q6RoCAWOOnNfEB+HvjJVQf8I3cnaBj96nb8aBGchg+S6qQSevFfpD4b40PTB/06Rf+gCvgweBfGRYxf8I5dhuGzvXGM+vTP61996TE8OmWcUqlZEgRWU9iFGRQCRpUUUgGKBRaKKKACiiigAoooNAH5p+J23+KvER3FiL+b73s7cfh0rMc7iBjgdPaup8VaFrUfibWzHo+oSo15MVdLd8MpckMOOhHIrIXR9cON2g6iMf9O78/+O0CH1r+zsMeDH/6+5P5CvdyAQQRweteK/AOyurHwcY7u2mt5GupGCSxlCRxzg9uDXtdAp8VfHPwPJoF63iTTI/+Jfcyf6VGMDy5GPX6H6cH614moBAJwxIyD61+m99aW9/azWl1EstvMhSSNujKeor8/PGPgO/8Ia7cWccFxc2cmJbWaKMtlMnhsdCOn4Z70LcRow9H1C90fUrTVbCUxXFswbC8bx3U+xGR+NffXgnxVY+LtIi1GybDfcniPDRSY5B9vQ+lfnv5d6PmOnXmT2ELGu78AeJdQ8J65BPa2Ny9tOAl3AYyN49RxwR1/wD10Aj78oqtZ3MV5bRXMDbopUDqfY1ZoFCvP/ilrv8Awj3g/U7xWxM8fkQ8873+UEfQEn8K9Ar5M/aO1V5rzTtFV9sEcZuZSBnLElVH5A/nQI2kfN5Uom0yZcjJ47+tLbW01xdWtlFzJdSrEMEdWIHf605GUNg7iCMg7D/hXq/wX0Uat40tZJFk8nT4jc7gMAsCAAfxI/KlEaPoa0+DfgeO3iSbRjJKqAO5u5gWbHJ4fH5VaPwg8CHrof8A5Nz/APxdes0hzSDj598U/BrwumjajPptnPFeJBJJBid2AYAkDBPPTHNfHcWWRQ+Ay8MD+tfqMyhlKnoRg1+cHjbSk0Hxdrdm37qNbjfFkEAq3zDHtg/pSMbbU5yJpLae3uYX2S27+ah64IIIP6V+lug6iuraTY6igwLmBJdvoSMkfga/NIz27bR5uQVOeDxX2V+z5rZ1Dws+nysDJYTMiDOTsb5h+pYfhSio95ooooFCiiigAr4J+NOkf2N48umVWEGoot2pJzljkMPbkHivvavm79pPRhceH7PWEVfNspwjkjko/wD9kF49zQB8nBjn7wGScUxUJdQQPUdqe4R4xIZUyeg3CkMsO1Ssi5HON1BH1PbPgHoJ1DxbLqUqEw6ZGSpxlfNcbR+m4/hX2vXjHwL0P+yvCMN06oJtQb7QxU5OzooP4c/jXs9BIFFFFABRRRQByXjvXB4d8NajqfHmRRERAsFy54X9T+lfnREzn5pF+ZiXYk9Sea+ov2kdZZbbTdBjdlFw/nzYH8IyBn8eevavmFyqvw4bPXnqaLX0Eb8yFidpKD945CoPc9K+mrf4CCW1ilk1+4juHjDSRmAEKxAyOvY15N8MdHXWvGmjwFVMdu5uZAc4wnI/UCv0FodhIqyPlf8A4UEQQR4kfPvbD/GsbXvgjc6XpV5fW2srcyW8ZlETQBd4AJPO6vsGo5UWVHjcZVlKn3BpGOPy+tf3kKsmTvycHjHarlvLNZXtrdwsVkt5BKCO2CP8KueIdHbQPE2r6Ucr9nuP3Yx1Q5ZDj/dKmqJHO1s8j0oQ1s/SrSL6PU9OtL6I5juIVlX8RmtGvDP2f9c/tTwiLJ3zNp8rRYOM7D8yn6ckfhXudKOCiiigBDzS0UUAFFFFAAaKKKACikpaAA0UUUAFFFFABRRRQAUUUUABooooAKKKKACiikNAC0UUUAFFFFABRRRQAGiiigAooooAKKKKACiiigAxRRRQAUUUYxQAUhOKWigApCcUtFABRRRQAUUUhGaAFooooAKKKKACiiigAooooAKKKKACiiigAooooAKKKKAKWo/8ec3+4a5XQ/8AXGuq1H/jzm/3DXK6H/rjTZbCrc7JeoqWol6ipaVCBRRRSgFFFFABRRRQAUUUUAFFFFABRRRQAUUUUAFFFFABRRRQAUUUUAFFFFABRRRQAUUUUAFFFFABRRRQAUUUUAFFFFABSYpaKACiikIoAWiiigAooooAKKKKACiiigAooooAKKKKACiiigAooooAKKKKACiiigApKWigAooooAKKKKACiiigAooooAKKKKACiiigAooooATvS0UUAFGOaKKACiiigAooooAQ8UA5paKACiikBoAWkAxS0UAFFFFABRRRQAUUUUAFFIBiloAKKDRQAZpCAeozS0UAN2juB+VAVR/CPyp1FABRRRQAVXltoJmDSwRuwGMsgJqxRQBUNna/8+0P/fsVLFDFHkxxomeu1QKmooAKKKKACs260rT7yTzbqwtZpMY3ywqxx9SK0qKAMT+wNG/6BFh/4DJ/hV2z06ysSxtLO3ty+N3lRKmfrgVepKAFooooAKKKKACqt7aW99bSWt3BHPBKNrxyLlWHuKtUUAcR/wAID4T/AOhfsP8AvyKP+EC8Jj/mX7D/AL8iu370UARQRRwRRwxIEijUKir0UAYAqWiigBO1LRRQAUUUUAcR4l8CeGvE90l1rGm/aZ0XYrefImB9FYCubPwe8BnroX/k3P8A/F163RQBxvhnwT4d8LTzXGjacLaWZNjt50j5XOcfMxxXZUmKWgAooooA858UfDnw34nv/wC0dStJHuSgQtHKyZA6ZAPWucHwW8GD/lyuP/Al/wDGvaaKAOG8I+BtD8Iy3EukQyxtcKFk3ys4IB46/Wu5oooAKKCM0UAFFFFABSEZpaKACiig0AFFFFABRRRQAUUUUAFFFFABRSc0tABRRRQAGiiigAooooAKKDRQAUUUUAFIaWigAoooNABRRRQAUGiigAooooAKKKKACiiigAooooAQjNLSEZpaACiiigAooooAKKKKACiiigAooooAKKKKACiiigAooooAKKKKACiiigClqX/HnP8A7hrltC/1prqNS/48p/8AcNcvoX+tamy2BbnYr1FS1EvUVLSoAooopQCiiigAooooAKKKKACiiigAooooAKKKKACiiigAooooAKKKKACiiigAooooAKKKKACiiigAooooAKKKKACiiigAooooAKKKKACiiigAooooAKSlooAKKKKACiiigAooooABzRRRQAUUUUAFFFFABRRRQAd6KKKACiiigAooooAKKKKACiiigAooooAKKKKACijvRQAUUUUAFFFFABRRRQAUUUUAIDS0UUAIBS0hOKWgAopCcUtABRRRQAUUUUAFFFFABRRRQAUUUUAFIaWigAoooNABRRRQAUUUUAFFFFABRRRQAUUUUAFFFFABRSUtABRRRQAUUUUAFFFFABRRRQAUUUUAFFBooAKKKKACiiigAooooAKKKKACiiigAooooAKKKKACiiigAooooAKKKKAA0UUUAFFBOKKACiiigAooooAKKKKACiiigAooooAKKT6UtABRRRQAUUUUAFFFFABRRRQAGiiigAooooAKKKKACiiigAooooAKKKKACiiigAooooAKKKKACiiigAooooAKKKKACiiigAooooAKKKKACiiigCjqf/HlP/uGuX0LiU11Opf8eU/+4a5fQ+ZWpsnZCrc7BeoqWoU6ipqVCBRRRSgFFFFABRRRQAUUUUAFFFFABRRRQAUUUUAFFFFABRRRQAUUUUAFFFFABRRRQAUUUUAFFFFABRRRQAUUUUAFFFFABRRRQAUUUUAFFFFABRRRQAUUUUAFFFFABRRRQAUUUUAFFFFABRRRQAUUUUAFFFFABRRRQAUUUUAFFFFABRRRQAUUUUAFFFHegAoo70UAFFJ3paACkpaKACiiigAooooAKKKKACkBpaKACiikBzQAtFFFABRSEUtABRRRQAgGKAMUtFABRSA5paACigHNFABRRRQAUUUUAFAoooAKKKKACiiigAooooAKKKKACijvRQAUUUUAFFFFABRRRQAUUUUAFFJiloAKKKKACiiigAooooAKKDzRQAUUUUAFFFFABRRRQAUUUUAITigjNLRQAUUUUAFFFFABRRRQAUUUUAFFFFABRRRQAUUUUAFFFFABRRRQAUUUUAFFFFABRRRQAUUUUAFFFFABRRRQAUUUUABooIzRQAUUUUAFFFFABRRRQAUUUUAFFFFABRRRQAUUYooAKKKKACiiigAooooAKKKKACiiigAooooAKKKKAKOp/wDHlP8A7hrl9C/1prp9UOLKc/7Nc1oX+sNNlsKtzr16ipaiXqKlpUIFFFFKAUUUUAFFFFABRRRQAUUUUAFFFFABRRRQAUUUUAFFFFABRRRQAUUUUAFFFIaAFooooAKKKKACiiigAoooAxQAUUUUAFFFFABRRRQAUUUUAFFFFABRRRQAUUUUAAozRR3oAKKTvS0AFFFFABRRRQAUUUUAFFFFABRRRQAUUUUAFFHeigAooooAKKKKACiiigAooooAKKKKACiiigAooooAKKKKACiiigAooooAKKKKACikBzS0AFFIDmgigBaQilooAKKKDQAUUUgoAWiiigAooooAKKKKACiiigAooooAKKSloAKKKKACiiigAoopOc+1AC0UUUAFFFHegAooNFABRRRQAUGiigA60UUUAFFFFABRRRQAUUEZooAKKKKACiiigAoopAc0ALRRRQAhFBFLSA5oAWkIoJxS0AFFFFABRRRQAUUUUAFFFFABRRRQAUUUUAFFFFABRRRQAUUUUAFFFFABSGlooAKKKKACiiigAooooAKKKKACiiigAooooAKKKKACiiigAooooAKKKKACiiigAooooAKKKKACiiigAooooAKKKKACiiigAooooAKKKKAM7Vv+PGb6f1rndDHzmui1b/jxm+n9a5/Qj8zU2WwsdzrF6ipaiU81LSoQKKKKUAooooAKKKKACiiigAooooAKKKKACiiigAooooAKKKKACiiigAooooAKKKKACiiigAooooAKKKKACiiigAooooAKKKKACiiigAooooAKKKKACkxS0UAFFFFABRRRQAUUUnegBaKKKACiiigAooooAKKKKACiiigAooooAKKKKACiiigApBS0UAFFFFABRRRQAUUUlAC0UUUAFFFIKAFooooAKKCM0UAFFFFABQKKKACiiigAopAc0tABRRRQAUUUUAFIKWigAoopKAFooooAKKKKACiiigAooooAKKKKACiiigAooooAKKKKADNFGKKACiiigAooooAKKKKACiiigAooooAKKKKACiiigAooooAKKKKACiiigAooooAKKKKACiiigBCcUtFFABRRSA5oAWiiigAooooAKKKKACiiigAooooAKKKKACiiigAooooAKKKKACiiigAooooAKKKKACig0UAFFFFABRRRQAUUUUAFFFFABRRRQAUUUUAFFFFABRRRQAUDiiigAopO9LQAUUUUAFFFFABRRRQAUUUUAFFFFABRRRQBnat/x4zfT+tYGg9Wrf1b/jxm+g/mKwtCHJps9hVudSvWpajXqKkpUIFFFFKAUUUUAFFBoNABRRRQAUUUUAFFFGaACiiigAooooAKKKKACiiigAooooAKKKKACiiigAooooAKKKKACiiigAooooAKKKKACiiigAooooAKKKKACiiigAooooAKKKKACijvRQAUUUUAFFFFABRRRQAUUUUAFFFFABRRRQAUUUUAFFFFABRRRQAUUUUAFFBooAKKKKACiiigAooooAKKKKACiiigAooooAKKKKACiigcUAFFFFABRRRQAUUUUAFFFFABRRRQAUDmiigAooooAKKKKACiiigAooooAKKKKACiiigAooooAKKKKACiiigAooooAKKKKACikpaAAjNFFFABRRRQAUUUUAFFFFABRiiigAoIzRRQAUUUUAFITilooAKKKKACiiigANFFFABRSUtAB3ooooAKKKKACiiigAooooAKKKKACiiigAooooAKKKKACiiigAooooAKKKKACiiigAooooAKKKKACiiigAooooAKKKKACiiigAooooAKKKKACiiigAooooAKKKKACiiigAooooAKKKKACiiigAooooAzdYOLCb6AfqKw9CHWtvWf+PCb8P5isfQejUyWwLc6ZeoqWo161JTkAUUUUoBRRRQAUUUUAFFFFABRRRQAUUUUAFFFFABRRRQAUUUUAFFFFABRRRQAUUUUAFFFFABRRRQAUUUUAFFGKKACiiigAooooAKKKKACiiigAooooAKKKKACiiigA70UUUAFFFFABRRRQAUUUUAFFFFABRRRQAUUUUAFFFFABRRRQAUUUlAC0UUUAFFFFABRRiigAooooAQUtFFABRRSCgBaKQUtABRQKKACiiigAooooAKKKKACiik60ALRRRQAUUUUAFFFFABRRRQAUUUUAFFFFABRRRQAUUUUAJmloooAKKKKACiiigAooooAKKKKACiiigAooooAKKKKACiiigAooooAKCKKKACiiigAooooAKKKKACiiigAooooAKKOtFABRRRQAgGKWiigAooooAKKKKACiiigAooooAKKKKACiiigAooooAKKKKACiiigAooooAKKKKACiiigAooooAKKKMUAFFFFABRRRQAUUUUAFFFFABRRRQAmOc0tFFABRRRQAUUUUAFFFFABRRRQAUUUUAFFFFABRRRQAUUUUAFFFFABRRRQBl61/wAg+b8P5isbQPutWzrX/IPm/wCA/wAxWRoP3WpkhVudMvUVLUS9RUtOQgUUUUoBRRRQAUUUUAIKWiigAooooAKKKKACiiigAooooAKKKKACiiigAooooAKKKKACiiigAooooAKKKKACiiigAooooAKKKKACiiigAooooAKKKKAA0UUUAFFFJnnFAC0UUUAFFFFABRRRQAUUUUAFFFFABRRRQAUUUUAFFFFABRRRQAUUUUAFFFFABRRRQAUUUUAFFFFABRRRQAUUUUAFFFFABRRRQAUUUUAFFFFABRRRQAUUUUAFFFFABRRRQAUUUUAFFFFABRRRQAUUUUAFFFFABRRRQAUUUUAFFGaKACiiigAooooAKKSloAKKKKACiiigAooooAKKKKACiiigAoIoooAKKKKACiiigAooooAKKKKACiiigAopKWgAooooAKKKKACiiigAooooATvS0UUAFHeiigAooooAKKKKACiiigAooooAKKKKACiiigAooooAKKKKACiiigAooooAKKKKACk70tFABRRRQAUUUUAFFFFABRRRQAUUUUAFFFFABRRRQAUUUUAFFFFABRRRQAUUUUAFFFFABRRRQAUUUUAZWt/8g+b/AID/ADFZOgfdNauuf8eEvOOn48isjQfutTZCrc6hetS1EvUVLSoQKKKKUAooooAKKKKACiiigAooooAKKKKACiiigAooooAKKKKACiiigAooooAKKKKACiiigAooooAKKKKACiiigAooooAKKKKACiiigAooooAKKKKACiiigAooooAKKKKACiiigANAryfxZ8U9A8LarLpd/HdmeMKWMcYK8gH1z0I7V6FoWrW2u6ZbanZ7/s9wu5N64OM45H4UCJp7GtRRmigUKKK8v8ZfEvRPCOpR6bfx3Ukzx+YTEgKqD0zkjnjtQB6hRXO+FvENl4o0tNU08Si3dmVfNXacg4PGTXQ0ALRRRQAUV5bqPxV8IabqVxpt3qTpNbyNFKRbuyqw6jIBzg8fWvSrW4iu7eK5hffDMgkRsEZUjIPPtQBYoorkvHHiSHwpoF1qsqh2jAWKMnHmSHoP6/QGgDraK8E+G3xE1/xpqJi/si1is4f+PidWb5BjgDPcnt9a97oAQUtFFABRRSCgBaKQVm6xqtjotk99qNylvbIQGkfOAScDp7mgDTorktB8Y+H/ABBcta6XqkNzOq7yihgcevIFdbQAhoFLRQAUUUUAFFFFABRRWZe6pp1g6pe39rbOwyqzTKhI9cE0AadFVrS7tr2PzbW4injzjfE4YZ9MirNABRRRQAUUU12VFLMwVVGSScACgB1FUor6znYLFdwSMeAEkBzV2gAFFFFABRQaTPGaAFooooAKKKKAEzS0UUAFFB4ooAKKKKACig8UnegBaKKKACig8Uh6cUALRRRQAUUUUAFFFFAAaKKKACiiigAooooAM0UmKWgAooooAQ0tFFABRRRQAUUUUAFFFFABRRRQAUUUUAFFFFABRRRQAUUUUAFFFFABRSCloAKKKKACiiigAooooAKKKKACiiigAooooAKKKO9ABRRRQAUUUUAFFFFABRRRQAUUUUAFFFFABRRRQAUUUUAFFFFABRRRQAUUUUAFFFFABRRRQAUUUUAFFFFABRRRQAUUUUAFFFFAAKKKKACiiigAooooAyNdOLB/qP51laD901qa7/x4v9R/OsrQfun602Qq3OoXqKlqJeoqWlQgUUUUoBRRRQAUUUUAFFFFABRRRQAUUUUAFFFFABRRRQAUUUUAFFFFABRRRQAUd6KKACijFFABRRRQAUUUUAFFFFABRRRQAUUUUAFFFFABXk3jn4o6N4N1JNNvbW9nnaISkwKu0AkgDlhzxXrNeU+N/hhonjHU4tSvpruKaOMRkQuArgHjIIPr2xQgRy0fx18MMoZrbUEP91o1z+hNbmg/F7w3repW2m263iz3Egjj3xDGT6nPFfMPxR8O+FfDGoppWj3N3LfLzc+Y6mOLjIHTJY59cDiu1+BPhC51rUYvE15mKxsnItl4zLKOp6fdGevr06GkCz6a9/I918bfFLQfB9//AGfex3c1yEDskEYOM9BkkDpzXHW3x78NSsRJY6lCAMgsiEH8mq78QfBfhG41yTXvFOsG3jmRUS3MgTJUcn+8eB0HrXhXiyw+FLWFwdC1S/S9WItCBHI0buM4Vt6gjPTPbg+opQPsPwp4u0XxXA0ulXYkZADJCw2yR/Ufh16V1tfAPwyvZ7HxtocqMymWTyJFDYDKwwQfXrn8BX39QAVyniXxfoXhlQdW1COB2GViALO30UAmtLxFqP8AZGjX+ohQzW1u8qq2cMwBIBx6nAr89bOy1Lxp4ntVurrdfalPzKwwIxnJwPQDkCgD6+tfjL4Mnn8lr2eEZAEklu205+gJH4ivWrG8tr+3S5tLiOeFxlXjYMD+VfI3jn4MQaH4dutTsdUmmktV82SOVFAZR1wR0IGTXO/AzxBd6J4nttLeUtY6nmNkLcI+CVYD1zx+PfigQzvjDMW8e69tbcAIUHfH7lcj8819D+FvG/hnwt4L0CPU9ThhlezVhDGpkcnvlVBxk55OOc181fFJwfiD4hbCna8f3RgcRqPzrtvDXwR/4SDw/b6s+tmKa6iEsMQhyqA9ATnP5UCRSV7dz6d8MeNfD3ihimkakk8qrvaIqyOo+jAV10siQo0krqiKMszHAA9zX5pWF7f+G9fN1bSCK7024KuUOBJtbBB9jg/nX0J8c/F9zc6VpOlWbNFFqNql5cbf4kP3V9evPbtQCf3HruofFXwTp9x5EuuxO2cFoInlUe+5VIP4E9a+Yfi/rGn614vS/wBNvIrm2FmgEkTZGcnIPofY1S+G3wwm8eW8t9NeLY6dDIYlEabnd8AnGeMdOaxPHHhKPwb4gk0a3u3uojCs3mMgVgTnjj6Chq24tz6w+Ahz4Cs/+u03/oZrv9e8V6D4edI9V1S3tZH5VGOWI9cDJx714H4O8RSeD/gxFqiJmeSWVLbgEb2kYAn2GCfwrwLwz4Y1Lxr4kSxa9/0idTPPcT5JAXr9TyBQKfb2m/EjwfqUgjttct95O0CVXiyf+BgetegqcjIOQehFfB3xL+FNx4L0qPU7bUjd23mqkgaPayE5w3XGMgD8RXq/7Pvim9uVu/DmoSvMbdTPbSu2TsyAUyTk8nI/H2oA+afEzFtf8RMOM3sxx/20avurT/Fug6F4e0YarqttayPYQsI3fL42L/COe/pXwj4hGde15sYU3kuR/wADavW7H4H67eaZHqravaT3MkAligYM24EZVSxxg446Y96HuxFsfYGi69pOuxebpeo212o5bypASv1HUfjXknxh8Lx+JZrCO78UWOk20SsVhuio8xs8sMsO2BXyr4M8RXnhXxJa3MG+DbKsV5CD8sibgGXH4fga9t/aLkSa/wBEQfMGidyMdR2oQSR734B0nQtE0ZLHQ7i2uUjx588Lq5kkxyzEE8+3YV29fN37N67dI1Xn/l5X/wBBFfSNAoVi6jrukaY5S/1SztpAM7Jp1VsfQnJrz34xeMpfCWggWeRf3pMUMgI/dccvg9cdvc18j+EPBmveOtUvRDcISuHury5JOGOcD1JP8qS62Euj760zXdJ1bH9n6laXJOflimVjx7ZzW1X52eL/AAbrvgjVrLzrhEYqXt7y0JGSPvD1BH65r6T8CfE1rvwLqWr6sN93pKhJWAx5xPEZ+pPBpRT3K+1Cy09PMvby3tkP8U0qoPzJrxX436tZXngC7ksb+3nVp4k3QTBwctyMg+gP618pzXHiHxr4ghMjve6hfuRHBnCIBzgDoFAGfoCTXR+Lvhprfg3T01e/urGS2aVUaCB3zkg44K44x60PyEudf8Bt3/CZnIAzZv0GO4r7Sr4v+BIP/CaNkkkWb9vcV9oUiFQx2CIzt0UEmvkfxb8arrUra+03RLD7KxJhNzK4ZgDwSo6A9fWvrplDKVYZBGCK+cfHnwr8I6X4d1fVLS0kguIoWkjPnttVuwAJ6dsU5O2q3EPDPh5e6gPGOhpJqF06yXSKytK2CMjg881+gVfnn8O42Hi/w6WYn/SkPP1FfoZSAgooooFCvjv9oko3ifTonQNmxBGf996+xBXxd+0ITJ4xswpZvLsVDcfdy7H/AD9aVCM9F/ZqH/FM6k3/AE/kf+Q0r6Mr5x/Z8uIrHwVqt7OxWGG7klckdFWNCT78CvEfE/jnxb471qKx0ua4t7eeUpZ2lvJ5e4f7TcZ6Z5OB2xSLUEz77BB6Glr88PEugeOfAyw3t7dXcUUjALPDeFgGx904OfzGPrX0t8F/iLN4rtrjTtV2jUbKPzDMBgSxDA3N2ByefXOaAue81xPxJcp4M11lJB+xyDg44Iwa+TfiN8UdU8QaldW2j389jpNuTGht2KtcdtxIwcHBwPTGe9cvdaF8Q7LQri/mh1OLSZIcziW6BBQjJJjLZxz6cZpVbqL0JPhpH5vjTw+qcMbhWJJP8Iyf5V+hlfnt8Lcjx5oGf+ezY+mw16x8f9d1jTvEGm22nald2kZtPNKwSFQW3sOcdelNuCPrGkxzX56xeN/H19p02n2l9qlxGsnmyXECOZRwON68hRjtjqfWq3hrxt4l0C7F5b6lczIHBnt7hmdX9QQT19xg+9KB+ilFec+KfEFy/gC613R96XElossOFyyFsZ455GT+VfIsOn/FTU7b7Qv9vtETuG6Zo26dgSDj6daAP0Aor89dM8ZeO/D+oNFNqF+s8P37e/3OGBz1Dc/Q/lX234G8Rr4q8PWmrLCYXkBWSPsHU4bHtkcUgHX15V8XfGN54L0GK9sYoHuJpxCvnKSBkEngEc8fSvVa5vxN4a0rxPbwW+rW3nxQTCZF3FfmAIwcduTkUoHxFJ8UPF9y5lk8RSKMZxFbIFX24Wt3w78W/E+mXSyXl+uq2W4GSOSNVbb32sBwfrx7V9m22i6VaW32WDTbSK37xrCoU/UY5r4R+JFtplh411u20mFIbOMoGjjAVFfYN4UdhnPHrnHFA13XU+8dI1S01fTLfU7RybaeMSKWGCB7+46H6V8u+OPjTqC6ndWPhxbeK1tn2NdzR72dgcHaM4C5z1GT7V1Xh271DRvgjJdMzLMLaUwHPKo8hCnp6Nke2K+bvA+kR6r4o0SwuEDRSXAMivyHA+Yg+ucY/Gk2FZ1lj8V/GlvMjvrcV0ZQT5U9oir06jaoP5HFfTvwv8fxeN7ScSW4tr+2x5saklWB6MpPuDxzisT46aBZ3nge6mjtYVnsWjliZUAKjcFIGMcbWPHsOM4rwf4I6jJp3ji1idiqX0MluwxkEgblP5qOfelA9o+L3xI1PwhqdppmnQWm6eATNPcAnHzMMAAj+715614c3xd8ZmVP+J1artzlRax4b65H8iK+ttf8C6F4i1i31bVbd7mWCEQpC7fusZJyVHU/N3OParGs+EvDF1pk9veaNYLaiNiSluqmMYOWUgZU9eRSCniHgf4zXE+o2ul+JIIFE7eWl9D8oDHG3evTGTyRgDjjqa+j9X1O00fT7jUb2Xy7W3Qu74zx7DvX5lLkXXk2hMn+kBIGPfn5a+rP2g765tvCmj6YzHzLiVDOcY3bU6f99HP4ClETRx2r/HPXLyW4Gk2tjZ2yn929wpaTHvztz36UujfHbWLWaFdWtbO8tWYCSWBSrqO/fB78YFM+Anh+11bXr+91C1juEs4AkaSjcodz1wfYEfj9Kd8dNCstI8S6fd2FrHbpewbJUiQKu5T1wOhxgfh9aOop9c6NqlnrWn2+o2Eoltp13I4/Ig+hBBBHqK06+dv2dL+SXQ9R06Rsi1uiUz2DDkfmCfxNfRNAJ3CiuI8d+MdP8GaZ9tvQ0kkjbIII8bpGwT36AY5Pb6kA/LWrfG/xRLP5lpFZ2kSNgQCPeWHX5if6YoA6740+MfEWkeKI9P0nU5LOFbRXKxqp3Ek8nIr2H4Q6zqGveELW+1O4NxctJIhkKhSQGIHQDtXxX4n8UXXi7VF1O9ijiuVgWBliBAOM/Ng9M5r68+BzJafDmxnmKxxAzyM56bRI2Sefb26fiVa31uNuey0V8oeJfjxIt40Ph+wge2UcT3YbLnHZQRj8c/Sub0747+IonAvNPsLhN3IRWV8Y7c4/SkHH2nRXJ+DvFWneLtLXUdOZsbtksTjDxN6H/GusoA5vxZ4htPC+j3GrXqyNFFgBIxlmYnAA/Gvmy6+POoyhmsdBgRM/KbiUk49eMV9CePvDP/CW6FJpH2n7MJJEcybd2ArAkYrhbD4R+BdJSIXlt9omC/6y6uWXce52ggd/T0oA4DSfjxMssQ1jRo1hc4MlrIcrz1wev519KaFrNjr2nQ6lps4mtZgdrYIIIOCCD0INfCfxF0Xw/oPimay0CffamFXkjD71gfP3QxJJ4wec4z19PpP9n6C9i8Gb7rIhluXe2UjnZgAn6Fg3+TQB7FqOoWem20t1e3McEEQ3O7tgAdf6dK+cIfj9ZS3JiGhzmMvtR/PGSM9cY4rz/wAefDzxnfeJdY1FNLkutOed5Yi15Go2dc4L5HHbFeTWab7u0AGN06Y46HNAH6aRuJEVxwGANPqOEbYkHooFSUAFFFFABRXmXxK8dx+Bra0newa7NxIUCrJs24GfQ157F8edI+xzy3GlXcNygHlQFs+bk8/NjAx70AfR+KK+Y7T48QLdRpqOhTW1tIwAlWTcVXuSMc49q+gbjW7JNFk1qGUXFosBmVozneAM4Hv2pUm3bqJc26K+fdF+OGi6lqNtZSafd2wnkWMTSMm1CTgFueBnHNbN18ZPDEeqRabai7vHkmEIlhjHl5JAzliCRk9QO1IKe00VwvjLx1oPg+MHVLlvPYZjtoU3yP8ATsPxIryIfH/STKB/Yt75WOW3puB+n/16APpegVwng7x3oXi9WGm3DrOgy9vOu2RR645B/AmtvxH4i0rw1ZfbdWu1t4s7V4LM59AByaAOgxzR3r5yvfj74dhcLBpuozDu21FH4fNmu88EfE3w/wCMZxZ2bTwX20t9nnjwSB1wRlT+efagDlfFPxjtPD+u32kvpE85tGVTIsgGcqD0/GvW/C+sp4h0az1aOFoUuU3CNjkryR1/Cvmvx83wxTxXqI1yHU5NQaRfPMZby1O0dMHPTGevtXu+i6roGieCrfUrDzY9Ft7ffGCGZwM9MHnO449PwoEO9oryLRvi54T1W4S3W7ltnbODcR7FAAySW6AcdzWXefGzwlbXLQq17OqkjzY4fkOPTJB/TtQKe40Z5rJ0TWLDXbCK/wBOuEnt5BwynkH0I7EehrN8S+K9E8MQiXVtQity33I+Wkf6KMn8enNAHT96WvC/+F4eEBJsLX23ON/kcfXrnH4V6b4b8U6L4mjeTSL6O4MYUyIAQyZ6ZB/H8qAOnori/E3jfw94YcRapqCxznBEKKXf8QAcfjiuZsPi74MvJxCNTaEno00Dqv54wPxoA9aopkbpKiyRsrowDKynIIPQg088UARTTRQRtLNIkca8s7sAB9Sa4C9+JXg2yZlm8QWhKgk+UWkHHoVBz+FUfjHp2oar4MvbTTbaW5neSI+VFyzAOCeO/Y/hXzvo3wV8VXNss876XZyMBhJizSD67QRn8aAPqrRvGnhvW5xb6frNrNMxwsW7azH2BwT+FdhX5s6/ouoeH9VfTNThSC9hUOrxNkMD0YH0r7N+EHiWTWvBUN5qEwaWzLwzSnHITkE4/wBkr/OgRM9K1HUrHTIvOv7yC2i/vTSBAfpnrXK2vj/wnd3H2aLXrMyE4G59oJ9mOAfzr4b8YeJ7nxpr95euZZbcSiOzty52opOFwOxOAT7mum8XfDDX/DWhDWLv7DNFHjzoYNxeEE8HOMHB6n+fWgLn3pFIkqLJE6ujDKspyCPY0k0scKF5ZEjQdWc4FfIfwB8QT6frEnh+6uibS6iMlsrHhZRyQPqN34jpzXaftEafqmp6dpNpptpc3JedtyQxs/bjOBgfU4/nQKeu33jXwzYP5dxrtgj8cCYN1+ma2dN1nS9UGdP1G1uuMkQzK5H1APFfGNr8GvF11Csz2+nW25AwillJcexwDz+NeY3EeqeH9YkhQPY6lYyYPlNnLde3BHH0NAlz9Me9QXFzBbDdcTxRL6yMFH61xmleK4pvBMXia8URL9lMsi9RuHBA+rDj618I61q+ueMNUhnv5JL28uz5UEKfIqDPCqo4A5/qSaBT9ErTWtKvGK2up2U7DGRFOrEfka1uc+1fnT4r8Da94Ot4LvUbOOKOb5RLbz7tr+h9P5e9fR/wM8X32prcaFqlz581tGJLeR8l2TOCCT1xx7/XHAB9EUUUUAFFFFABRRRQAUUUUAFFFFABRRRQAUUUUAFFFFABRRRQAUUUUAFFFFABRRRQAUUUUAFFFFABRRRQAUUUUAFFFFABRRRQBka6cWEnuR/OsrQejVqa7/x4v9R/OsvQDwwpshUdOvUVLUS9alpUIFFFFKAUUUUAFFFFACGloooAKKKKACiiigAooooAKKKKACiiigAooooAKKKKACiiigAooooAKKKKACiiigAooooAKKKKACiiigAooooAK8L+MnxHTwnaf2bpsitq9wvbn7On94+57fnXulfN3xF+FWs+J/FE+tWOo2MEckaIEmDFvlUA9B7UAfO3hTQrbxFriR6pqtva2i5nu7q5mWMsCQMKWPJJx+Zr710rVPD8MVvp2nalp21FEUMMVyjHA4AAzk18uP8AAvxHIuJNT0hz6kSf/E1ueFvg1rekeINM1O4vtMMVpOsjLDv3MB25WgDwjxfrU/iDW9VudQdmk89kjjLErCoOBgZx2/T3r2vVfhX4c0bwPday17NdXgs/NjkMgWMvjPygfyJPernj74Palcaxdap4ea2khu3MklpK+xlY8kqTxjOTjIxnHNc9pPwS8R3VvPHql+lrCkbNb26ymTL84U9gPU8n9aRLVgcP4BYP4u8PHbhvtSbvrxX6C18oeD/hZ4m0vxHpmpXh08QWs4kfZIWJHfjHX0r6vpQON+Ids934Q1mGMMWNq7AL1OBn+nSvi/4b6va6b410G6uXWOEO8TOxwFLoUBPpyw9q/QFgGBVgCCMEHvXyR8QPgpd/bZb/AMKlXimfc9kzhDGeSdhOBt6AA9M+nRLaiKMbt9T3z4majb6d4N1eed4gHtmjjDtjezDAA9T3H0r45+GcL33jPw7AindFKZXwM7Qo3c/lSL8K/iDqLGGeznVYehuLtNvp8vzHP4V9PfCj4Z2/geOW6uJ1utTuECtIFwsS91XnnnqfahoHe2h8vfE6cJ458RoV58xQD/wAV9nfDuRV8F6NI7BVFmhJJwAMV81/EP4c+MNR8XarqGm6OLm0uZFaOT7TEmRtA6MwPXI6VyN/8N/iTYW0dgq3dxZvHjybe93RqD1UqWA/THPehKwpyXibUbfUPEOtS2qq8U923llTw2WPIx1z1/Gu7+KNjJo+saRZzFiY9GgjUN2C5B/UGu2+FXwf1C0vrbV/EarAtvJ5kVllXZmGCpYgkAZ7deO1et/FnwIfGenRPaOkeo2gYw7hxID1Qnt7H1osvvEMX9n3Ube78INbxlFnt7lxIgPzc4IY/gcfhXjXxvmX/hPLheuyyiBx2PJ/wrkLPwD48ScQ2mkX9nLIRukjm2IQTjkg44+taeqfCzxpptzsWx/tMyxqzTRSZAPdTuIOQc0iXu2DXQ6XWFaT4D6JKA2Eu3Jx6edKOam+Ad/EfGVxC4AMtgwiz/eDKcD8M/lXuvgjwm4+HFt4b123KNJDKk0YYZXfIzDkdxkH2NfLviD4V+MvDt+kml2813HEd0N3ZP8AOM8YIyGBHsMc/Wl5Ve4H0l8eruK28C3aShS880UcWTj5t4bj8FavF/gNG934ymmTKx29kxbjg5YDH65/CuCufCfxI8VvGl/Z6rOsbbV+2MVVCTjOGI9Oo7fhX178MfAtv4H0t4meOfULg7ri4RSAcdFGewyfTOaGtvIU+IdYm/4mmrRsuQt5Ic/VyP6V+iOkSxwaFZyyuEiS0RnZugAQEk18L6t4E8YS6nqqW/h26kja7lYSkhQwLHBGTz68UzX9J+Jlnbpo+pw6xPaKgRI4SZY2RegJTIPbg+3pRbVsRHLXd5Hf6zfeQc/ar0mIg8YMhINe3/HdGs9R8OwNl2jsjGSe5HFWvhV8LdROqW+s+I7IWtvanfb2chBaR+zMB0APODySBxjrq/H3Rta1LVNKl0vSrm9SOFg7RLkKc9D+dKuoJWtpsa/7ObeZouqPjH+lAf8Ajgr6Krwf4BaFquhaFfx6rYy2jy3W9ElGGI2gZx25Fe8UDmfLf7RrvBNos2Mx/vFx78Va/ZquIpNN1iPCif7QrkD+6V/lkfrXrvxH8IReM9Al00ukVwrCS3mYZ2OPXvggkH618ZHTvHPgbVHmtbO/tLhQY2uIIjJFMAevQqR06+1JbUbbU9q/aSuYorfRU4MxmY4PZcdfzrxrS/Nk8BeLr1ABCstoChyD/rAOv5cf5NWPS/HnjzVYbi4tL28lddq3FxEY4Y1znOcBQOvA69ga+uNB+Hdrpfga68MPKrzXkbfaLhVHMhHBGey4GPp2pUk2tbCW1ufPnwPaFvHFuWXBNpJ5f1x/hmvZ/wBoNtng1TjP+lx/yavkvWdC8S+FdRiE1pd2t3bP+6uIVO1uwKsPXH455rd8Qw/ETxJoC3+qrqNxpcUgIDx4yTn5toAJAx1xjkUi0FPRfgEfP8YXjFQoisWIBH+2o/rX2LXyP+z/AGN/B4mv5rqwurZPsGwGaFkBO9TgZH1r64FCVtBQrzv4sK7+Bdb2rkiDdj2DAn9BXdX0jQ2k8qffSNmX6gV+f2teOvHOtw3mn31/cmzk3K0SWaLlc/dyqg4/GlEd7ablv4ZSiXxn4fiKjmbdknphc/0r9AK/NCxvtQ0m+tNS06OeO6tCWRmt8jpjkEYxjP519UfBjxp4j8UajfQ604aKKAOgFuI8NuA6gc8UJeYHscninw/FcTW0ut6fHNC22RJLlFKt3HJ6jv6V0MUiSxpJG6vG4DKynIYHoQa/ODxoF/4TDxCJEYuL1wvyZP3j6fhX394N/wCRY0X/AK8IP/Ra0AmdJXxb8dptvjbZsz/oKfzNfaVfFPx7kRfGgDg7fsSZOM9zR0Ypq+FZmT4Ia9IuQfMccHHBZAa8S0Qatdalpsfh/wA4aptfyfJYK/3OcH/d3V9R/BfS4db+Gd9pk7MsV3NPCzL1XKgZH0618zeJNL8Q/DnxBESjwS20hezvRhkkXnBGcjoPun8qSwh2mraB8WNWs2sdQtNQurZiGMcjx9RjHfPatvwp4b8V+HpNW1W60R7SGDSbkb5JF/uZGMHqDz9AaUfHjxGbQAWOkmcKdzjfn67d3Xp7e1b/AMJNf8ReO/EeqHWrqaXTZbB4pIFBWAAkDCr03cnnrjPNFhTxv4fW9rqHivw7Dcqpia6VnDDcHOcgEe5GK+3vidx4I17H/Pm/8q+Bdb0nUfDPiA2FyWtLyym3wSEZDANlHU9xxn/9Rr0HxL8U/FviLRLvSGs7VrcxYuri2gctsBGSTkqAeMnA69qENb0dtzM+Fs2/xz4dXaARIRn1/dmvQf2hpAni3TQR108f+jHrhvhCUuPH+grG6fKZT93OAInPf6fhXZftFsq+L9M3EDOngDPr5j0JaC/L5HqX7OyqPBch2j5ryTdx14Uf4flXzT44SKx8X+IIbcAp9pcjAwATkkfgSa+nP2eP+RKP/X5J/Ja+W/iC6Q+NPEbu3W7cAevJoaurML2PqyHxdbeDfhjo+qXELTO9vHDBEv8AHIVJAJ7DCkk+1eEXPxY8fa9ePZ6RAIpHX5YbO28xgufvZO4j3P8AKuh+JumXd38KPC13bo8kVoqGcKCdqshAY+wIx/wIV5z8PfHY8D6nc3jWYvYbmPy2VZArLg5yOtLewpQ8Qt4ij1dh4qjmGoyQK6+aVJMYLAfd46g19V/AE7vBpP8A09yfyWvlnx14ul8Ya8NVltPsiLbrDAjHJ2bic5xzyTX1J+z9u/4QoMVIDXchGe44FJZXEPb6KK8E+OHjXVPDNtZ2OlFYpr0MGuD1QdPl9Dz17YpRR3xX+Klr4XWXStMK3GrMuHwflgBHUkfxdDj6V87fDfwleePNWLzpILKF995dk5LknO0H1I9On415/EhSZ3m3TyMMymRzmT15617ho/xfv9FtI9P0zw3ptvZxkiKNZX457knLH1JpFr8hLo9v+MumwxfDm+t7ZPKhtBEUjRc8B1GOvv1r5s+E88f/AAnWhF03KXlA4zyY2AP54NfQ/g/xE/xV8J65b3tlFa7t1soRiwyUyG57g4P4V8e2z6l4e1uLKCDUdLnBCyrnJB9D2wPxBpdBW1Y+4/jJcxWvgTV2lbG9EjXg8sXGBXzD8IYlvPHmkB8jyllm+pCHAqf4jfEq78Y6RFposo7K33iWZ/M3FyoPA9skH8BXZ/s7aNcXN7feIp4WSAR/Z7cnOHJILEeuMY/E+lJ1T7AnZn1kTgZPSvkz4x/E5LoT+HNBuUaFlKXlynRhyGjU+mOpHXOPWl+N3jnVo9Xm8L6fKbO3SNTPMmd8oZc7c8YXDY46+vavn3T102zukuNQs5b21hYsYI5Qm8/7RweOOQOaULntXwX8CT65eW3iLU7fydMtG3WkTAfv3B+9yPugjr3P0NdR+0ZlJdDlPMe512+9Zdt8fraCFILbw0YoIlCxoLgYVQAAPu10vxXs5fHXw3stdtbOZJ4tt2IF+dvLOQ3TsAd3rx9aErAUv2cZhImtjPzeYhH0war/ALRVyiXmhw9ZMO+Mdq8i+GfjqLwXqs11NBJc2lzDskWI4YMDkEZOP/11X8eeNh40146iIWt7WCIQ28UhBbuSTjuTn1pLdxb2d7Ht37OjNP8A21cgBYt0aBR64619O1478D/D8uh+Eo5bhSs9+/2kqc5VSAFH5DP417FQlYQ+Ofj3qizeLbWy3Ex2dqpZT03sSePw213H7PnhrT4/Dj6vNbxTXVzM6h3QEoi8YGRxzmuL/aI0ua28Qafq+3dbXMHkMWIwHUk/yI/I1T+F3xPsvBukto+s28zQq7SQSwKCeTypGfXJz70rtcDN+N/k2vjpo4oURBZRsQigDOTXUT6nLYfAew8pmVrmR4Dtx90zuSD9QDXkPjzxFbeMfE19q1pbtDD5aRIHOWfAxuPp06ele5TaLc698C7CC1hZ54U89U6sQsjZwB1O3PH9aFG703YhwPwb0Ww17xegu7aKWCxtmnETjKs2QoyOhxuzXrfx88MacfCj6tbWcMNxZSoS8SBcozbSDj3YH8K+ffhh4ysvCPiWO/vxKbea2NvN5aglMkEEg9sgZxz9eleifGT4naL4l0SLRtFlklWWZJLiZ4ioVRztAOCTnHtx3zSJW0FIvgLqj2/iuWxR2W3vbUuYiTjevIOPXGefc19lV8j/ALO+j3N1ql74hlTbaxwG1iBzy5KkkewA/X2r64oWwi2Cvnz4y+Ddf8T6hp02kW6TQwxMsgecR8k+/wDniuo+K/ja88FW+m3FrbwziefbKsmeVA5Ax0PvXM2nx28MSwI89tfwykfOgjDbT35zzSiny7q2kah4f1eK21bR1gmhPmiGU7kuFz/eHUcV9x/DfxTp/irQY7iwt/svkYhltgOImA6A9xjkGvkn4leN7XxrrVtcWls8NnZQsgeXG9y3U4HQe3+Ne7fs8aXc2Xhy7vJ0ZI7u43Q5/iVQBux6ZyPw+lAHteuHZpF+cdLaQ/8Ajpr849PmVrjT12EFrhCDn/aFfY3iT4reEo49T0t72b7Qiy27bYGI3jK8HoRnvXxNZy/ZriwnkyIopEkbHYBhTWriXP1BjG1FA7Cn4rz7w98RPC3iC9h0/TdT828lUlIWgkQnAyRkqBkAHv2ry/4q/EfXfDHiJdM0xbTyvs6yEzRliSSR604U+kaK83+FviW98VeHv7Qv1iWcTvH+6UgEDGOM+9ekUAfMn7R8yxW2jF1JXzXzj6VxHwe8I6D4ym1GTWbWS4S1KrFGJWjUZHOduD6d66/9pJiBoY9Xk/lWP8ANb0rS01p9S1K1tGcxsizyhdwweRnr24pLdQOb+L/hXT/CGsWf9mROljdwsXhdi4VgexJzjGOvvXV/CvUJJvhj4mtpDuS2LmMZ5AZAcfTIJ/E1yfxq8Vab4n1y1h0u48+2s4irzKPkZyc/Ke+K634aaTNp/wAK/EeoSx7TfJIY9y9Y1XaDz7lsfnSxSUrtX7iHhmgWQ1vUdO0vzfJF3IsTSAbtoOO3c19O2fwN0SxliuzquoNJAyyj7gUlTn+704r5r+H+U8YeHlOCDcx4IP0r9GJ4xNDJEejqV/MU2KA/ODxFrFxrviXUbyTbJNPceXE2TtRc7VA9sYr6mi+CPhhtJSKYXZvfK+a4ExBDkZ4GMYzxjHT35r5F1CC40PXrq3uYdkthd5KA5BG7I/DHP41+gFt448PS6LHqz6taJE0IkZDKu8E/w7c5znjFOWjv3F+R8Hadf3fhnXBNbSNDc6ZcFGZT/rMNhlPscYx716T8bNRkvfFlrJMhELWET267sqVOSSPXkkfhXkWoyz63rVw9tA0s2p3TPHGg2nlzgfrX174ysvA+uS2nhLXr37DqlhbxrBc52AZUcB2+UjgcN68c0lgPBPhzF8NbnTjB4pNxDqWW/es0gjIzkbdnQ445Hr7V7v8AD34c6PpOvW/iLw5rYvtOAkjdGYMVJGMBl+vQ9sda8T8afDO78MadJqKa9p93Zxn5FY7JHU9MdQx9hUvwQvrnTvG1nbQ+cbe8jkSaNDleFJDEexA57fzUQyvidOsfjbxAXGf3q4Hr8gr3+7VY/giNqFR9gQ4J7lwSfx6183fFB0l8aeIWX5lEwU/UKAf1FfSmrrj4Ibc/8w6L/wBCWktrcD5k8K6R/wAJRrum6Alz9nS83l5Qu7aFQtwPopH412HxL8Dp4BFlPFey3ltckxnzFAZSORj29qh+Ciq/xA0wsCdkMxT2PlkfyJr1z9pdseHtMXHW8zn/AIA1JyrYVM579n/VWs31+0Mha2hgF0qnouM5/SvD9U1O98aa9JO0QmvdRmEUS5IVOdqgZ6AcfTFemfBaza4k8UxgEO+mNGoUZznPavKPBuqQ6F4i0W9ulBitrjMmR90ZwTj2zn8KW2gKySsfSsPwB0sWSCXWLz7ZsG51VfL3d8DGcfjWXZ6NqXwg0fxDfTSQ3AnSOGzljbBZySMkdRjrX1MlzA8AuEnjaBhuEgcFSPXPSvnP426vpniPwnqMWk3q3culXETXIhRmVdxIHzdCOvIJxjmlA+bfD1hYa34ht01/VfstpMXkuLmRsHgZABPcnArqfiF4f8HaMtndeHNWXUNzlJrfzg5HBIbIH4flWF4R0LTPEfiC10vUtQNlDNG5jmXHzOOQuTwOAev0r3o/ADSYsTR+ILxAozuMaEYoETL/AOzzrdzcWmo6NPM0sdoyyQbjnardQPbPOPc19I14h8LvC3h/w5q+qppOvNqV2EVLhOCI+c9RwTnjrxXt9IhQpjukaM7sFRRlmY4AHqarahe22nWk15eTJDbwqWkkc4Civib4p/FCfxgj6Voolt9KTmVn+V7k+47LxwO/f0pQMH4meLLHxH4tvbyyHm2saJbwPjmXHUgem7OPbFfQOiaNc+EvhHqK3kTRXcsEs80WOVLcAHH+yFz6cg9K4z4O/CwwTW3iLxHEkeB5lrZydc9ncEcY6gfQn0r6M8ZWp1Pwzq9rCwLyWsgXbzk7SQKVaPXYSx8EeEFS98TeHoSoVDdxnGOOGB6fhX3N8TYlm8F62jjI+ysR9RyP1FfAXhi8XTvEOh3JfasV5HvLfwgMobP4Zr7o+MGqQaf4D1WVpE/fxCGLuHLkDAx7ZP4U1Cnx54AvNnirw/Jkg/aUGc4znAx+PSv0SxXwD8JLF73xvoiIgPk7p5Nw4RVU4P54/HFfdWs6tY6JYS6hqVyltaxDLSPn8gByT7DmhIC7dXENpBJcXEqxQxqWd3OAoHc1+c/ivxBHr/ibVNRgjZ/tUwFuD1IA2rweegFdT8T/AIjXfjeX7DYRyQaVE2Vjz8054wWA984H9a9S+DfwnbT5Itf8RW7LeRvvtbVz9wjo7j+9nkDt164wjimrAaPxAt5fDXwctdNnyJiII5FPXcX3lfbBH6V5H8I4Vv8Ax1pCFVCQ+ZNt9NqHH64r6M+PUDzfD/UXQZ8p4nYd8eYoP8818z/B28Wz8d6K7H5LjzYiSeQWQgfrinPW3ZCH078dIFl8A6lIV3NA0MigD/poqn9GNfO/wiv418faRuAXzo5YyevPlsQPbmvdv2g79LTwNPblwHu5oowuRlsMHP8A6D2rwb4I2guvHtoREHFpDLK3cJ8u0H82H50tlo+ojv03PumiiikHBRR3ooAKKKKACjvRRQAUUUUAFFFFABRRiigAooooAKKKKACiiigAPNFFFACAYoBoAxS0AFFFFABRRRQAUUUUAFFFFABR3oooAKKKKAMfXP8Ajxf6j+dZug9Ca0td/wCPFvqP51maD0NNkKjpl6ipaiX7wqWlQgUUUUoBRRRQAUUUUAFFFFABRRRQAUUUUAFFFFAAKKKKACiiigAooooAKKKKACiiigAooooAKKKKACiiigAooooAKKKKACiiigAooooAKTvS0UAFFHeigBMc0tFFABRQaKACiiigAooooACcUgpaKACiiigAopBS0AFFFFABRRRQAUUUUAFFFAoAKKKKACkIB6ilooAQADoMUtFFADWVW+8oP1FLgYxjig0tABgCikGe9LQAVH5aHrGv5VJRQBF5MX/PJP8AvkUqRomdiKufQYqSigCubaAksYYyScklRzU4AAwBgClFFABVWe0tbhg01vDKwGAXQMcfjVqjHNAEcMUcKBIo1jQfwoMCorq1t7tPLuYIpo852yIGGfoas0UNAcmng3wxHMJk8PaWrgYBFogA5znGMZ9+tdNBBDboI4IkiQdFRQo/IVNSY5zQBk6roml6woXUtPtrsL90zRBiv0J5FLZ6NpdlaPZ2unWsNs4w8SQqFf6jHP41rUnQUCNJ/IybXRNJs5lntdMsoJlztkit0Vhxjggehp1/o+mai6y32m2l1Io2q08CuQPQEitWigUq2dpbWUIgtLeK3hGSI4kCKM+wrKufDehXU73Fxo2nyzSHLySWyMzH1JI5Nb9FAEAt4RALbyY/ICbPK2jbtxjGOmMdq4b/AIVz4O+1fav+EdsPM3bseX8mf9z7uPbFegUUBY5nUfCugak8b3mkWczRp5aboh8q5JwPbk1tWFjaadbrbWVtFbwL0jiQKB+Aq3nmloESSCuc17wzoviEwtq2nQ3Zgz5ZkByuevTt7V0dFAp5u3wy8FkKD4ftvlGBgsP680H4Y+Cz10C3/wC+n/xr0fHNLQBh6BoGleHbZrXSLGK0hdt7LGPvH1JPJqj4g8I6B4jZW1bS4LmRRtEhyrgem5SD+tdVQeKAPJrD4ReCrKQyf2R57cYE8zuB+GcfnXqNpawWUEdtbQpDDGMJGgwAPpVig8UAef8AiD4eeF/EeoPqOraabm5ZVUt9okQYHHRWHbH5ViP8H/ArKQNEKkjG4Xc2R+b163RQB45/wpnwPuQjS5QFABX7VLhsevzd/bFepaXptrpenW+m2se21gjESIx3fKBjnPWtGinym5b2+5ILHj2u/B/wlrE81w1tPayysWY20u0AnrhSCB69Kk8OfCLwjoM8V1HZy3VzEweOS6lLbSO+0YU+vI6167QKYAAYGB0ooo6UAYniHQ9P8RabNpupQCW3lH0KnsynsR614jD8BPDEd2JpLzUZIBz5BkUAn6hc4/X3r6JooA8Y1b4N+E9QnEyQTWgChfLt32rx3xjr716foWkWuhaXbaXZh/s1uuxPMbJxknk/jWxRQB4l4p+DPhnXbp7uFZtOmflxakBGb12kED3xjp9c85pfwC0C2lV7zUb66UdYwVRW+uBnH0NfSFFAFWxs7awto7W0gjgt4htSONdqqPYVaoooA47xn4P0rxjZx2uqJKPKYtHLC+10OMHHBH5g14k/wDtYSxstduF3cYljU/yxX09RQB89aD8DNBsLhZtQvLm/ReRC2EQn3xyfzr6Aghjt4Y4IUCRRqERVHCgDAAp4GetOoA+dNW+B9lqWp6hfPrd1GL2dp2jWNeCzFiM+mTVD/hQdkpJTXrpc9f3KEH8K+mqKA6W6HiHgz4T23hjXrfWf7UlupIEdER4lA+YEZyPYn86m8ffC6PxdrSasNVltJBCsRVYw3Qnn9a9pooEt0OO8C+GI/COippUc/nhZGcyFNpJJ712NFFAp8sftI/NLoKf7Un8hXk/gT4dN8QLPUpYdRW0mspljRWj3IwIJOcYI6V9M/FjwDf8AjRtPewvLa3a13ZE4Yg59MA1a+E3ga98E22oRXt5BcvdSK4MIIxgEc5FAh5ZofwEcXUL65q0UtvH96K1UqX9AWPb14zyeRX0Xqmg29z4cuNCtAttA9sbeIKOIxjA+vaukoFAp8x+Ffgve6NrmnalcazBLHZyiQRpCQWx0GfrX05jmk70tAHiXxN+FFj4ynOpWtx9i1TaFZyuUlxgDcOuQBjI9vSvFU+BHicyeW+oaaIyPmkEj4+mNuc/5zX2vSY5zQB4j8NPhPY+EJv7QvZ1vtSxhG2YSHr90dzjufwrB+KPwmvvFetSa1p+oQJI8aKYJ1IGVGOGGeox2r6NopGgPheH4IeMp5fKmmso40xtd7glfXjAJ/Svor4YfDSz8DpLcyXH2zUplCvNt2qi5+6o/LJPp2r16ilA+SvGfwg8Qar4g1XULCeyNvdzb1EsjBuRz0GOuf0r2jUPCt9N8Oz4ZjlgN6LRYQ+4hCykHrjPb0r02igD5f+Gnwv17w/4os9W1Q2fk2ySY8qUltzKV6Y9zXd/GjwfqnjHSbG20vyTLDc+Ywlfb8pUjP617LQeKAPBvg/4G1rwne6hPq32XbPEiJ5Mhboe/Fc38S/gy+q3s+qeHJIoZZ23zWkjbVZ+csp7ZPY4HXntX04OuaWgRKx+f8Xwq+IKubIWMyxdeLtPLxnr9/wDTr7V9FfCT4d3XhrTdTh11baU6gFQwoxbamDkMemTnt0x1r3aigU+LPFPwM1mxvJJ/Drx3to7ErA8gjkj46ZY4PfBzXHS+A/iVIoszp+o+UDt8s3i7Ov8Av4xnv0r9BKKXS6utAPCvgx4G1bwkNQuNXMCy3O1VjjbcQBnknp+Ve60UUgHinxy8Oaz4m0G0tNGtTcSpdCSRBIqfLgj+IgHkg/hXzivws8c9/Dv/AJOw/wDxdffNFAulvM/PmX4bePY94fR730QR3iMFOB6Mcjn/ADivf/gX4Z8Q6GdUk121lgWYIsSyyhicZzxk46jnv+FfQ9FA2x8b+P8A4Rara6xdX3h+0F7p92xdrYOqvET1AyeRkkjHQY9M15pbeEPG98I7A6Lq8vkkCJZyywpkcY3fL+vpX6J5ooCx4d8Hfh3ceEY7i+1Rom1G4AQIh3CJB2z3J9vTvXHftBaLr+sX+kjTdOu720jicssIyqvkdffGK+oqTvQKfnKfCHi5ipHhvUkKnKlVIx+lPOh/ENl+Sx8RRt3Jmcg/hxX6MUUCWPEfhHo+sTeDL7TfFcV3unnkjWO6Yl/JKKOCeR827H518yeLvh34o8L3YSG0nvLaHMkN3aKWOOOoHIIr9CaOtAux+dN3J4y8TyQxXtvq2pG34jVoGIQ9CTgfTk19WfBvwDN4PsZ7rUdn9pXmA6Kc+Ug6LkHBOeTj9a9pAA6AClouAUUUUAFFFFAB3ooooAKKKKACiiigAooooAKKKKACiiigAooooAKKKKACiiigAooooAKKKKACigUUAFFFFABRRRQAUUUUAFFFFAGNrv8Ax5N/vD+dZ2gj5TWlrv8Ax5N9R/Os3QfuGmyFR0y9akqNetSUqECiiilAKKKKACiiigAooooAKKKKACiiigAooooAKKKKACiiigAooooAKKKKACiiigANFFFABRRRQAUUUUAFFFFABRRRQAUUUUAFFFFABRRRQAUUUUAFGKKKACiiigAooooAKKKKACiiigAooooAKKKKACiiigAooooAKKKKACiiigAooooAKKKKACiiigAooooAKKKKACiiigAxQOKKTtQAtFFFABRRRQAUUUUAFFFFABRRRQAUUUlAC0UUUAFFFFABRRRQAUUUUAFBoooAQ0tBOKKACikXIHJyaU8UAFFFFABRRRQAUUUUAFFFFABRRRQAUUUUAFFFFABRRRQAUUUUAFFFFACd6WiigAooooAKKKKACikxS0AFFFFABRRRQAUUUUAFFFFABRRRQACkxzS0UAFFFFABSZ5paKAEzzRjmlooAKTvS0UAFFFBoAKKKKACiiigBO9LRRQAUUUUAFFFFABQaKKACk70tFABRRRQAUUUUAFFFFABRRRQAUUUUAFFFFABRRRQAUUUUAFFFFABRRRQAUUUUAFFFFABRRRQAUUUUAFFFFABRRRQAUUUUAFFFFAGLr5xZEerAVn6FnZ+dXvEH/HmP98VS0H7hpkhUdKvUVJUS9alpyECiiilAKKKKACiiigAooooAKKKKACiiigAooooAKKKKACiiigAooooAKKKO9ABRRRQAUUUUAFFFFABRRRQAUUUUAFFFFABRRRQAUUUUAFFBGaKACiiigApAMUtFABRSA0A0ALRSAUtABQTikApaACiiigAooooAKKKKACiiigAooooAKKKKACiiigAooooAKKKKACiiigAooooAKKKKACiiigAooooAKKKO1ABRRRQAUUUUAFFFFABRRRQAUUUUAFFFFABRRQaACiiigAooooAKKKKACiiigAopDS0AFFFFABSGlooAKKKKACiiigAooooAKKT60tABRRRQAUUUUAFFFFABRRRQAUUUUAFFHeigAooooAKO9FFABRRRQAUUUUAFFFFABRSe9LQAUUUUAFFFFABRRRQAUUUUAFFFFABRRRQAUUUUAFFFFABRRRQAUUUUAFFFFABRRRQAUUUUAFFFFABRRRQAUUUUAFFFFABRRRQAUUUUAFFFFABRRRQAUUUUAJ1paKKACiiigAooooAKKKKACiiigAooooAKKKKACiiigAooooAKKKKAMPxB/x5j/fFUtB+4fxq54h/48x/viqWhfcNMkKjpV61LUSdalpyECiiilAKKKKACiiigAooooAKKKKACiiigAooooAKKKKACiiigAooooAKKKKACiiigAooooAKKKKACiiigAooooAKKKMUAFFFFABRRRigAooooAKKKKACiikJxQAtFFIBQAtFIBS0AFFIBiloAKKKKACiiigAooooAKKKKACiiigAooooAKKKKACiiigAooooAKKKKACiiigAooFFABRRRQAUUUUAFFFFABRRRQAUUUUAFFFFABRRRQAUUUUAFFFFABRRRQAUUUUAFFFFACZpaKKACiiigANFFFABRRRQAUUUUAFFFIaAFooooAKKBRQAUUUUAFFFFABRRRQAUUUUAFFFFABRRRQAd6KKKACikNLQAUUUUAFFFFABRRRQAUUUUAFFFFABRRRQAUUUUAFFFFABRSYpaACiiigAooooAKKKKACiiigAooooAKKKKACiiigAooooAKKKKACiiigAooooAKKKKACiiigAooooAKKKKACiiigAooooAKKKKACkIzS0UAFFFFABRSAYpaACiiigAoopCcUALRRRQAUUUUAFFFFABRRRQAUUUUAYXiH/AI8x/viqOhfcq74iOLIf74qjoR+Q/WmyFR069alqBD8wqelQgUUUUoBRRRQAUUUUAFFFFABRRRQAUUUUAFFFFABRRRQAUUUUAFFFFABRRRQAUUUUAFFFFABRRRQAUUUUAFFFFABRRRQAUUUUAFFFFABRRRQAUUUUAFFFFABSE4paKACkBzS0gOaAFooooAKKKKACiiigAooooAKKKKACiiigAooooAKKKKACiiigAooooAKKKKACiijtxQAUUCigAooooAKKKKACiiigAooooAKKKKACiiigAooooAKKKKACiiigAooooAKKKDxQAUUUUAFFFFABRRRQAUUUUAFFFFABRSUtABRRRmgAooooAKKKKACiiigAooooAKKTnNLQAUUUUAFFFFABRRRQAUUUUAGKKKDQAUUlLQAUUUUAFFFFABRRRQAUUUUAFFFFABRRRQAUUUmOaAFooooAKKKKACiiigAooooAKKKKACiiigAooooAKKKKACiiigAooooAKKKKACiiigAooooAKKKKACiiigBOtLRRQAUUUUAFFFFABRRRQAUUUUAFFFFABRRRQAUUUUAFFFFABRRRQAUUUUAFFFFABRRRQAUUUUAYHiP/AI8h/viqGhfcNX/Ef/HkP98VQ0E/J+dMkKjp0+8Knqun3hVinIQKKKKUAooooAKM0UUAJ3paKKACiiigAooooAKKKKACiiigAooooAKKKKACiiigAooooAKDRRQAUUUUAFFFFABRRRQAUUUUAFFFFABRRRQAUUUUAFFFFABSAYpaKACiikAxQAtFFFABRRRQAUUUUAFFFAoAKKKKACiiigAooooAKKKKACiiigAooFFABRRRQAUUUUAFFFFABRRRQAUUUUAFFFFABRRRQAUUUUAFFFFAARmig0UAFFFFABRRRQAmaWiigAooooADzRRRQAUUhOKWgAooooAKKKKACiiigAooooAKKKKAA0UUUAFFFFABRRRQAZooxRQAUUUUAJzmloooAKKKKACiiigAooo70AFFFFABRRRQAUUUUAFFFFABRRRQAUUUUAFFFFABRRRQAmeaWiigAooooAKKKKACiiigAooooAKKKKACiiigAooooAKKKKACiiigAooooAKKKKACiiigAooooAKDRRQAUGiigAoFFFABRRQKACiiigAooAxRQAUUUUAFFFFABRRRQAUUUUAFFFFABRRRQAUUUUAFFFFABRRRQAUUUUAFFFFAHO+Jf+PROf4/6VS0I/u+tXPEwP2NP98fyNUdCH7umSFjudRGfmAqzVOIfOOauUsQYUUUU4QKKKKACiijvQAUUUUAFFFFABRRRQAUUUUAFFFFABRRRQAUUUUAFFFFABRRRQAUUUUABooooAKKKKACiiigAooooAKKKKACiiigAoFFFABRRRQAUUUUAFFFFABRRRQAUUUUAFAoooAKKKKACigUUAFFFFABRRRQAUUUUAFFFFABRRRQAUUUUAFFFFABRRRQAUUUUAFFFFABRRRQAUUUGgAooooAKKKKACiiigAopCM0tABRRRQAUUUUAFFFFABRRRQAUUUUAITilpMUtABRRRQAUUUUAFFFAoAKBRRQAUUUCgAooooAKKKKACiiigAooooAKKKKACiiigAooooAKKKKACiiigAooooADRRRQAUUUUAFFFFABRRRQAUUUUAFFFFABRRRQAUUUUAFFFFACAYpaKKACiiigAooooAKKKKACgUUUAFFFFABRRRQAUUUUAFFFFABRRRQAUUUUAFFFFAAKKKKACiiigAooooAKKKKAAUUUUAFFFFABRRRQAUUUUAFFFFABRRRQAUUUUAFFFFABRRRQAUUUUAFFFFABRRRQBzviUZs1/3xVLQs+X1q54l/49Y/9/8ApVXQiPL/ABqOYsTpIwd4qzVePG4VYp0dhAooopwBRRRQAUUUUAFFFFABRRRQAUUUUAFFFFABRRRQAUUUUAFFFFABRRRQAUUUUAFFFFABRRRQAUUUUAFFFFABRRRQAUUUUAFFFFABRRRQAUUUUAFFFFABRRRQAUUUUAFFFFABRRRmgAooooAKKKKACiiigAooooAKKKKACiiigAooooAKKKKACiiigAooooAKKKKACiiigAooNBoAKKKDQAUUUUAJS0UUAFFFFABRRRQAUUUUAFFFFABRRSEZoAWiiigAooooAKKKKACiiigAooooAKKKKAEzS0UUAFFFFABRRRQAUUUUAFFFFABRRRQAUUUUAFFFFABRRRQAUUUUAFFFFABRRRQAUUUUAFFFFABRRRQAUUUUAFFFFABRRRQAUUUUAFFFFABRRRQAgNAGKWigApBS0UAFFFBoAKKKKACiiigAooooAKKKKACiiigAooooAKKKKACiiigAooooAKKKKACgUUUAFFFFABRRRQAUUUUAFFFFABRRRQAUUUUAFFFFABRRRQAUUUUAFFFFABRRRQAUUUUAFFFFABRRRQBzfib/AI9o/wDf/oaraEP3f41Y8Tf8e0X+/wD0qHQv9X+dMkLHc6OMfMKsVXT7wqxTkIFFFFKAUUUUAFFFFABRRSd6AFooooAKKKKACiiigAooooAKKKKACiiigAooooAKKKKACiiigAooooAKKKKACiiigAooooAKKKKACiiigAooooAKKKKACiiigAooooAKKKKACiiigAooooAKKKKACiijtQAUUUUAFFFFABRRRQAUUUUAFFFFABRRRQAUUUUAFFFFABRRRigAooooAKKKKACig0UAFFFFABRRRQAUUUUAFFFFABRRRQAUUUUAFFFITigBaKKKACiiigApAMUtFABRRRQAUUhpaACiiigApO9LRQAUUUUAFFFFABRRRQAUUUUAFFFFABRRRQAUUUUAFFFFABRRRQAUUUUAFFFFABRRRQAUUUUAFFFFABRRRQAUUUUAFFFFABRRRQAUUhOKWgBCcUtFFACAYpaKKACkAxQDmloAKKKKACiiigAooooAKKKKACiiigAooooAKKKKACiiigAooooAKKKKACiiigAooooAKKKKACiiigAooooAKKKKACiiigAooooAKKKKACiiigAooooAKKKKACiiigAooooAKKKKACiiigDm/E3/AB7xf7/9KraF/q/xqbxRzbwj/b/pVfQv9XTJCx3Omj+8Ks1WjHzirNLEGFFFFOECiiigAooooAKKKKACg0UUAFFFFABRRRQAUUUUAFFFFABRRRQAUUUUAFFFFABRRRQAUUUUAFFFFABRRRQAUUUUAFFFFABRRRQAUUUUAFFFFABRRRQAUUUDigAooooAKKKKAEpaKKACiiigAooooAKKKKACiiigAooooAKKKKACiiigAooooAKKKKACiig0AFFFFABRRRQAUUGigAooooAKKQ0tABRRRQAUUUUAFFFFABRRRQAUhFLRQAhFLSE4oJxQAtFFFABRRRQAmaWiigAooooASloooAKKPagUAFFFFABRRSd6AFooooAKKKKACiiigAoozRQAUUUUAFFFFABRRRQAUUUUAFFFFABRSUtABRRRQAUUUUAFFFBoAKKKKACiiigAooooAKKKKACiikIzQAtFIBiloAKKKKAAUUUUAFFFFABRRRQAUUUUAFFFFABRRRQAUUUUAFFFFABRRRQAUUUUAFFFFABRRRQACiiigAooooAKKBRQAUUUUAFFFFABRRRQAUUUUAFFFFABRRRQAUUUUAFFFFABRRSEUALRRRQAUUUUAFFFFAHMeJziCH/f/pVfQj+7qfxT/qIf9/8ApVfQ8+XUc7Do9Tpo/virVVY87xVqnREYUUUU4QKKKKACiiigAPFFFFABRRRQAGiiigAooooAKKKKACiiigAooooAKKKKACiiigAooooAKKKKACiiigAooooAKKKKACiiigAooooAKKKKACiiigAooooAKKKKACgc0UnUUALRRRQAUUUUAFFHeigAoo70UAFFFFABRRRQAUUUUAFFFFABRRRQAUUUUAFFFFABRQaKACiiigAooooAKKKKACiikNAC0UUUAFFGKKACiiigAooooAKKKQDFAC0UUUAFFFAGKACikIzS0AFFFFABSGlooAKKKKACigc0UAFFFJntQAuecUUlJuoAU1WuLu2tgTPcRxgf3mAqSUM8TqrFWKkBh2PrXy5420fWtNvJpbt5bi3kOVn3Ejb6Y7Y+lQ1aqpq7VzRwGDjiqqg6ihqt/wBD3+TxboUbbTqMRI7qCR+YFWbbxJo9y4SLUISx7MSv86+Q1mdRh3yp9BUwupR/G34VTjju8fxOsnwpFX5a2vmj7UVlcBkYMp6EHINPr5H0rxLqOkypLBcyMo4MTNlcfSvadF+IWmXNk02oSLazpnMQBOfpVynXhNaOzW9zAx2RYnCpStzwfVf5Hpw6UzeoOCy/nXzb4h+Il5qTPBYl7SDPDxkhz+PauL/tK+kcAXM7uxwMyHrUU8VGOyuWMNw5iasOaTUF57n2OpBGQQfcU/Fcp4Utv7L0W1huZds7r5jiRhkE84rpwwIyGBHtVpeasc7Vh7Oco3vZ2uSUU0HPSlpSMWiiigAooooAKKKKACiiigAooooAKKKKACiiigAooooAKKKKACiiigApAMUtFABSAYoBzS0AFFFFABRRRQAg4paKKACiiigAooooAKKKKAAUUUUAFFFFABRRRQAUUUUAAooooAKKKKACiiigAooooAKKKKACiiigBKWiigAooooABRRRQAUUUUAFFFFABRRRQAUUUUAFFFFABRRRQAUUUUAFFFFABRRRQAUUUUAFFFFAHK+Kv9RCP9s/yqvoWfLFW/FHEEP+/wD0qtoR+So5jo2Ojiz5gq7VWP74q1To7CMKKKKcIFFFFABRRRQAUUUUABooooAKKKKACiiigAooooAKKKKACiiigAooooAKKKKACiiigAooooAKKKKACiiigAooooAKKKKACiiigAooooAKKKKACiiigAooooAKKKKACjvRRQAUUUUAFFFFABRRRQAUUUUAFFFFABRRRQAUUUUAFFFFACc0tFFABRRRQAUUUUAFFFFABRRRQAUUGigAooooAKKKKACiiigAooooAKKKKACiiigAooooAKKKKACiiigAooooAKKKKACikzzWL4h1aHRNNmvpjwgwo/vN2FAG1kZx39KWvmDSvGeoJrov7m5aSJ22SRZ+VUz2HavpiCaO4iSWFw8cg3Kw7imRnGWzL2KwNbDKLqK3NtYnpO9MlcRRO5BIVSSB14ryaf4n6dFNJD9knLRsVYnAGR1FObSKtOlOo7Qi2/I9SvDL9lnMBxNsOw4zg444r5sl8f67HJJDJchWiYhv3IB4Nez6J400fV5DCkpgl4ASb5d307VwfjfwG8802q6OBI8qnfb8YJPUr+lQ1eZpOL2NnKVh4V5QxUXqkkmtn+aOBk8aa4XbOpyj0CqMfyrBvNe1W9jeG41GaWN/vK54rFkt5rR9s1rJHIp5DjBqNG3nnpWbUnKSs2/Q76nhcNSfNGnDTZpXLJyOSM09evOBUeQM46UZOAQByPWoUi25a6bD1Y4/2alY4HyvjviqDEgjnj0FPB5OCenWk5R6q+fyFKnduJOKcHKuriTDKcimbjwMkpTWcHBK5xTbNXeo5Vb6NKxui+uZsvLdyseg3NXpfw6udbuL1RbSSNYKwExk5XHoCe9cP4b0FNQVb7VLhLPTEPLO2Gk9lH9a9Mm+IWi6Ra/ZND08uiHAGNq57n1P1rRoc3xuo0u3c5bMq9C0sPRw6nNp3aWiPbAfQ07jrXy7f/EHXL1SYriO1UnIWNBkfia54+I9YmYmXVbo87h+8P8AT+VWZYiC8/Q5+hw9iqkVJ8sPVn2GCD0pa+RLPXtbluI4LW7uzM52qA5OfrX1HoiX8VhEupTLLdYyxVcY9vc+9Pp1VPZMpY7LJ4NJznBt7JN3/I2KKKKlMoKKKKACiiigAooooAKKKKACgDFFFABRRRQAUUUUAFFFFABRRRQAUgGKWigAooooAKKBxRQAUUUUAFFFFABRRRQAUUUUAAOaKKKACgUUUAFFFFABRRRQAUUUUAFFFFABRRRQAUUUUAFFFFABQKKKACiiigAooooAKKKKACiiigAooooAKKKKACiiigAooooAKKKKACkBpaKACiiigAooooAKKKKACiiigDlfFP8AqoeeNx/lUOhD93+dWPFAzFD/ALx/lUGhf6v86jmOjudLGPnFWqrJ98cVZp0dhGFFFFOECiiigAooooAKKKKACiiigAooooAKKKKACiiigAooooAKKKKACiiigAooooAKKKKACiiigAooFAoAKKKKACigcUUAFFFFABRRRQAUUUUAFFFFABRRRQAUUUUAFFHeg0AFFAooAKKKKACiig0AFFFFABRRRQAUUUUAFFFFABRRRQAUUUUAFFFFABRRRQAUUUUAFFFFAAaKKKACiiigAooooAKKKKACiiigAooo6UAFFFFABRRRQAUUUUAFFFFABRRRQAUUUUAFFAooA5u98TaPYXj2d5eJBMmCQ4IBz715Z8YNUs7zR7NLW5jmDT5IjccYB6j0/wAK0Pit4dlu4l1a1iaSSNQsyKMnaMnd+FfNzOZSwLsMDow6VWr1LK1nr2OlyvLYV3Tqxmlyy95Py7FyCQo68jGfWvX/AAN43TSVTTr3c9qz4ST/AJ5Z/mK8ZDLgYxUiStHjB5HqKpUpShJeenyOqxmHpYmm4VF1uu6fkfX0njDQQrH+0I2GDkBTz+lfNXi640yfV7i60kMYJ8OwYEYc5yQPyrmPtEnK525Ocmo2b5hnngdKkqT9otehSwOXwwlRzhOWqt0LKT545G05zXunwx8WyTsmkX0xc4xbs3sPuk9T7fSvAQfmbHFTxXBiMcqOVdWyGHrSU5uDSvoWsdho4um1JLmto+qZ9N/E7UbPS9GkDW8Ml1cHYmQARnq34CvlaPfuZupNdb4n8S3HiGSJ7gBRBEEC84J7t9a5mCUIO5z7UtbllK8e1mVMpw88PRaqX5m9u1ibnBJ/KnAgEAHg9j2qFXGTzx6imnHB3ZqBI13LoSs21Thec0pc4BIHPSoDJxjqT1pFI2ncfoKNx/NoWMjOM4FIzbTkD2qEkADFIhyhAPzHtRZMRTaehOzTTKgZ2KqMKGY4A+lM+XJyTjNNDsVwy8jpTOCeCMiiwKSTbSWu7tuTGTOM9c0mSrYXGM03IPYkjvikRjuBxwe9OtoCqdVf0R0GiapcaPexXltsMidPMXcK+lfBHiO91+J2ubRYgg/1i5wx4/8Ar187aJqGh2TBrzSnunHdpcD8q+o/DVzDfaTZ3dtbrbRSqSIR25x269Ku0Lpb6djlM7qU2vepScr2Uuh0lFNWnZq0cgFFFFABRRRQAUUGigAooooAKKKKACiiigAooooAKKKKACiiigAooooAKKKKACiiigAooooAKKKKACiiigAooooAKKKKACiiigAooooAKKKKACiiigAooooAKKKKACiiigAooooAKKKKACiiigAooooAKKKKACiiigAooooAKKKKACiiigAooooAKKKQnFAC0UUUAFFFFABRRRQAUUUUAFFFFAHK+Kf9TD/vH+VQaH9yrHij/Uwj/aNQaGPk6UyQsTpYz84q3VaMDeOKs0sdgYUUUU4QKKKKACiiigAooooAM0UUUAFFFFABRRRQAUUUUAFFFFABRRRQAUUUUAFFFFABRRRQAUUUUAFFFFABRRRQAUUUUAJilHFFFABRRRQAUUUUAFFFFABRRRQAUUUUAFFFFABRRRQAUUUUAFFBpO1AC0UUGgAooooAKKKKACiiigAooooAKKKKAA0UUUAFFFFABRRRQAUhpaKACiiigAxRRRQAUUUUAFFFFABRRRQAUUUUAFFFFABRRRQAUUUUAFFFFABRRRQAUmecUtUrO+tL3zfs1xHN5TmN9jZ2sOoNAF2k71578TNU1LSPD0lzpknlzCRVLhQxVTnOM/hXzmfGHiOQfaP7XuBzwuQB+VRymo7l/C4CriU3C1lu2fZuA2QeR0xXgvxD0LwZp8pub6d7KeQcRW4+8T0IXH1rzi38c+I7clk1ZpMjG10Vv6VsXfjiw16wW08R6SLmVfuXEQCsp9f/ANX5U1ThItxwmLwsuaP3x1/Dc8xlWDz3W2ZzCMbWcYJ96kAU5+bDDoK7q18CtqbST+G9Ttru3HJhmbZKh9CMfhTrrwFqmnwvc6hLbWsCAlpGkySPQYzk1VlTkntudFRzCg43dT3l0f5Hn6sSzbvoAafJgAYOfoaqbl3ERFmUHCufSpslQP8AGmOGrVi8qiaVuo9GZVII4Pc0wHORnA9Kbkk/MCBjimx4BIPPvSKIqqE3BPDdOtOIycDpTcZ4NQF9uP5ijlBzUrtlgYxgdMc0R9en51COT6CneYucDqO5pFG2thedDpG2YOeKQMpGc/hUeA2WPQHpQSC3pjmjl0FVT1JHJ46cdh2qUMeW/CoFxyRk5qDzC2dvAHU0rSW3cOa73t2Rb3E43fjSBdrttOe4quHPqeKfndySQ3SktqHPp5E2OTgnJpMP0zx0+lRI2Ccnp1pwLE8/LzSpCObSVnZm5pNmL69ihLokbN+8eQ4Cr3Jr3O5+I2laXHHYaTbmeKABA+flwPT1+tfOhkk2lVcr6471EGKnJJPapYVOVOy3M/E4NYlx9pJqMenc90j+Kt8ZRmytwme2en516b4L8VSeIzMr2fleUuWkU/LnPSvkFJdh4yB2OK9J0rxqug6Cmn6UoN5MS88zIQUJ6Y9eOM+3SpoVG3q9DLx+XUYUr0oy576Wf5n09qWq2GlRmS9u4YRjIDuAW+g6mm6NqtrrFmt5ZszQsxUFhg5HXiviu+vrrULgzXl3LPKxyWc/07V798FZpTp97AwPlLKHUn1Iwf5U9VE2kjPr5XOhRdSbV76JHtlFFFTGOFFFFABRQBiigAooooABRRRQAUUUUAFFFFABRRQKACiiigAoooAxQAUUUUAAooooAKBRRQAUUUlAC0UUUAFFFFAAKKKKACiiigAooooAKKKKACiiigAooooAKKKKACiiigAoFFFABRRSHNAC0UUUAFFFFABRRRQAUUUUAFFFFABRRRQAUUUUAFFITiloAKKKKACiiigAooooABRRRQAUUUUAcr4o/wBXB/vGo9C+5TvFP3IPqaZof+rpkx0dzpkHzirNVo/virNLERhRRRThAooooAKQjNLRQAUUUUAFFFFABRRRQAUUUUAFFFFABRRRQAUUUUAFFFFABRRRQAUUUUAFFFFABR3oooAKKKKACiiigAooooAKKKKACiiigAooooAO9FFFABRRRQAUUUUAFFFFABRRRQAUUUUAB4ooNBoAKDRRQAUUUUAFFFFABRRRQAUUUUAFFFFABRRRQAUUUUAFFFFABRRRQAUUUUAFFFFABRRRQAUUUUAFFFFABRRRQAUUUUAFFFFABRRRQAUUUmeaABhlSPUV8YyalqPhnxRqn2KfyZftTlxyVcbs8juK+w5L20RvLe6hV/7pkANfNfxf8OtDfDX7JDLbTACcq4O1/X6EUyV+m5oYCVNVbVEmn3Vzprbx9pvizQ7/AEvUgtldyQMo3ECN2xxgnpzjrXztGrRbonJ+ViKZvDAFTg85qL5s8kn0FV5T5lZrU3sPQhh3Llk2n06F3cm36n8qbuAJCj3quTIw4AAFPLAAHNRpF+M+XY2NO1G7sbhLmzuXhkjOcg9fY+orc8Y+Mb/xNDBbXBSOGIfME43t6kf5FcUGI43fKetRgnGSce2KX2jtZPQrzoUp1PaOPv73Hr8oU9varBMZx3/xqorZBB7dKQtgDIP1pEkT82ll0LRI3Ab+BxT8qAx7A1WTBHbHWngqOM8Nxk0th3tCfzBuGDx3FMUApvyPTFe86F8NvD2oWsMjasZ5njDMsUq/KTzjA/zxXXx/C/w5DE48qaRyhAd5TwSDzxxxUrpO1zNlm1KLSs35nytaw3FxL5cEEkznoqDP8q6yTwbrtvp02ozac0cMYOQ5+b67etd94HuE8JeN5/D16EIuTiCUjnPVe3ccfWvefEd5bWGj6hc3gBto4W3jHUYxikhRUtXdEFfNZU6loWcdNdz4YjLGI7uOegq3aafdX8gjtLaadzzhFJxXrnw++Hg1u3/tnV/Mit55WkgtxgF4zyC3p34r6K07SrDTIxHY2cECgY+RACfqeppVR7sdUzlRiuSN5PdvofP/AId+FM04jn1aQQLkEwK2WI9yOlSfE/S9J8NeHoLKwgCPPKGLsdzPj1P/AOqvo47VUk4AHJNfGvxT8Sx+IdaZLUubSz/dIxHDMCdxHtUjiknoUaWMrYitBN2Sa0XkcFbnnAbnvVjeDgc1mowVs9z3qcNls5qnZHTOZbX5SeQfqKa0nAOOKrhvqV9qc0hJ2gZAFOaS9BVUJRLlRgjrinPIGOO4qkhyeRxTiQXwFzimoHJM0EOeM9qjJJbn1xmoQcc5/AVHuAYtk8mnWuKqm/maMal3RFBZ3OABX178PdEOiaFEJjief97Jk/dz0HX0r5J0fUJNNuFuoFjeWM/L5i7gPce9XrvxFrF6ztc6pcEMeEWQqBn0A6CpqclG9zMx9GrXiowStu2z7jDqejA/jSgYr4Sh1PUBL8moXK4B5Eh5/WujsPGev2UhaLVZnxyVl+cfrUvtI+ZkPKK66xenc+y6K87+HniDVvEFlLcajZxxRqxWOVDjzPwr0QcVIZMouLae6CiiigQKKKKACiiigAooooAKKKKACiiigAooooAKKKKACiiigAxxQKKKACiiigAooooAKKKKACiiigAooooAKKKKACiiigAooooAKKKKACiiigAooooAKKKKACiiigAooooAKKKKACiiigAooooAKKKKACiiigAooooAKKKKACiiigAooooAKKKKACiiigAooooAKKKKAOT8U/cgHuaZof8Aq6d4p+7B9TSaIf3YpshYnSRffFWqqRZ3irdCBhRRRThAooooAKQGgDFLQAUUUUAFFFFABRRRQAUUUUAFFFFABRRRQAUUUUAFFFFABRRRQAUUUUAFFFFABRSUtABRRRQAUUUUAFFFFABRRRQAUUUUAFFFFABRRRQAUUUdqACiiigAooooAKKKDQAUUUUAFFFFABRmiigAooooAKKKKACiiigAooooAKKKKACiiigAooooAKKKKAE5paKKACiiigAooooAKKKKACiiigAoo70UAFFFFABRRRQAUUUUAFFFFABXC/EDS9c1bSGt9Cvvss5b5xnaXXuA3Y13VITgE46UAfAF/wDa7G5ktrzz47hDhw7Env8AnRbalqVvG6xXkqRvw43HDD3rs/if4qm8QavJYrpv2OOyJ+aVAJJCDjP+76V5sHYIAT19elQSdtmzdw7jXg5SglZ20XYmU7icHHc05ZeSemPaqySMCflbOOeKeA24LkY6mo2jQjU0sicsSo5yDTEPUjqPWmkNvJzx0AqEM2SN3IpCVTZaDDbnGO+DShmIAAGCOlQBiVG4jd7Ugc4BJIPfIxSNWQ1Sdr9BUfqe4FPYkKAxz3AFQSMAc8gGpN5wDnt0o7+gvtH0sPRl+bB9sUgZmYe/GKrq5LYwQTzirYBJJHAAzkU5XY72rT12NKymvVngjs5JEmZwkflsQSc4FfTAPj/w7aLI32XXUUDdEBtlA74Pc/nxXF/CCx8ORJ/ad5qdpJqAOEhlkC+USeDhurcde1fRgvbQ4IuoSD0xIKsR2Wpz+PrKU+VRtby1Pk/4h6/aarf2mp2qSWWrW2Entp8rJGw5+hHPUdcV0XiLxAPG1n4Y0sSqi3s+b9E6gqQNv48n8BXb/FHwjp/iKzbULd4U1K2UkOHA3qBkq3OOg4PtXhHw3nSHxRpglPPnFQPcgilk7SvbRjaSp1KST0cG2/Nf8OfattCltBFBEu2ONAij0AGBUhICnJwB19qpX17bafatcXs6QwoBudzgV83+I/Hms+LL9tG8LQTLb9DOoId/XkfdXr9ad5IoxjKbVluzrvFfiG+8S348LeFJ8Fhi91JclYk7hSO/bI78D1HbWvgvRItBg0R7SOa2ReXIAZn7sSMc5rifD3wxksoC13rV7FNIB5sdnLsU+xPU11cXguW0VvsHiDVISTnDTb1z24IpN9xZpRlaEr267Hyt4z8Nz+EtXktGxJbyfNBJ3Zff3rmgy5GD9a6/4kTa3J4gktdcmikuYERFaEfIV6ggds55rh8MCM8c/nVWatI6TC1nKmrv5F3dyuDx0qQMM8/SqS7tvzdjwaA5Xk8Ck+Rd59GW1cn7o6cU0NgHkZNRM5RcDv3pgbOcYPFJYSNTUsjbyN3PrTQ4YgEdahD5J79jUrkdQTwO1LZDvaK/ck8woxC+1SiQYORnHQ1QDlsHmlXJbgH6UP8AAY5rqupbR2Cs2BxUtvIUkjcqGw2cHoaoeYSpU5B7jtV2z+zNdQreOyW+cOyDJA9qcleyE59eh6/oPiTxHr99Y6LZTi1gLgt9mjWPZGOW5HbFfVCDaoXJOBjJ6mvMPh1ZeFrGBjol4tzcSKPMeRv3v028Y/KvURVrbTrc5XEVfaTb5eX8/mFGKKKCuFFFFABRRRQAUUUUAFFFFABQOKKKACiiigAooooAKKKKACiiigAooooAKKKKACjvRRQAUd6DxRQAUUUUAFFFFABRRRQAUUUUAFFFFABRRRQAUUUUAFFFFAB2ooooAKKKKACiiigAooooAKKKKACiiigAooooAKKKKACiiigAooooAKKKKAADFFFFABRRRQAUUUUAFFFFAHI+KekA+v8ASm6GP3Q4p3ikf6j8f6UuiD90KbIVHQxf6wcVcqpH98VbpUDCiiilECiiigBCcUtFFABRRRQAUUUUAFFFFABRRQKACiiigAooooAKKKKACiiigAooooAKKKKACiiigAooooAKKKKACiiigAooooAKKKKACiiigAooooAKKKKACiiigAooooAKKKKACiiigAooooAKKKKACiiigAooooAKKKKACiiigAooooAKKKKACiiigAooooAKKKKACiiigAooooAKKKKACiiigAooooAKKKKACiiigAooooAKKKKACiiigAopMc0tAHNa/wCF9G8QLjUbGOVx0kHyuP8AgQ5ryO6+CumOzm21S7jGThWVWA9B0r6Booeu5JGrKNuV2tsfO8PwahQE3GrMVGT8kWP5k14BrFrbrrt3punRzSx27eWrE5aQjqcDp9K/QfFUF06xjkMq2dusmc7xEoOfXOKRRjYnWKqX1d11PjSHwVqf/CNXuuX9o9nHbx744mH7yXpzjHC89685jYSYkVhjAJNfo1LDHPC8MqK8TqVZWHBHpXgt18FtMN+ZrW8kitWlDmBlDYGeQD6H9KScU1ZIno4xppyex4t4a8E+IfEsQuLCzjiti2BPdMVVh6jjJHuAayPEOlpo2qy6d9sjupYcCVo1ICtjkc+lfc2qwSRaLdw6fGFkW3dYUQd9pwB7185+BPg7NcZv/Fskhd33i0SQZbOPvsOfXgH8aY6atoRwxdTmu3o+nQ8OCyyMEt7eSc/3Y1LEflW8nhjxIyhk8P6gQefmjII/SvuTTdI07S4UhsLG3t40GAI4wPzPUn3rTxRGnbfUfPHzeySPgoeF/EKkFtBv8/8AXOtfw5q154RubgXfh77UHADCWBiQO+CRjFfb2KieCKTIkiRwezKDTlGzumMljZyjyv7z5ptbn4X+M/lmtv7Lu3kBIY+SSxz0IyuD+Hauhh+D+gmPztN1S+8mT5lCzq0efUEDnp6mu88QfD3w1rke2bTYreTnEtqBEwJ78DB9eQa8X1PwJ4z8GOt14S1W6vLVOTbF+ev9w/K34DNL11+RUhNxd1b5q5leNvhjrem20mp2N89zBCN01ukjByoHLehx3HWvHrO8aOSG5t3KyRncrEcqRX0JoXxugJNl4k0qW2mUmOV4huXp3U8j8M14JrUti+vajNpx3Wcs7PEQpUbSc8A9Ov8A+qibWjLlCpKcpXUfe30sjrPGXijVPGFxarK+2JQFjt04XccAsfUk/lX0/wCD9B0zwJoCvezQwTMA91cTSADef4QT27Ad/evjC0uDb3dvcoo3QyK4U9CQc/0r1Lw94f1n4o6nPe6ve3C6ZG3IDEIDnhUXp0zk+9JB3DE0VFRUdvXdnqurfGTQbaRrfTba81C4LFUWKPCufbPOPwqmnxI8UXbg2Pgu5aPaWJk3L79cY6dPWvWdC8L6LoMCQ6dp0EOznfty5OMZLHnNdGBj0p5QPkPx3Dq/iORL+bwnd2t/tALxsXDKPUYzn2ryqaw1KD/j5sblByRujPH6V+iRH0qMxI2Q6Iw91prVyzSxU6VkrWPzowQ5UMMjqM1GgyvJ+b3r781DwvoWo5+16RZSMTksYVDfmOa8R8TfBGzlDz+H717WXH+omO5GP16imcnmaEcxT+KHzR88od2MjPbpWvq2h3WnaNb6xGhezmyhIOSjZ78dDkVSvrK80m7ey1KBrW4jx8smRuH94Z6ivrz4YaB9k8Gw2moQrIt2WmeORc5DHjIPsBSKOoVMW4wUodWfGylTGOQd3ORT2WQQmUofK6bz0/OvpTX/AILafPNJPot0bLeP9TJl0Bz27gfnXVfDfwZe+HdPu7DWDaXkUkm5AF3ADAB4I6GlUOlxrxyte2vbofH6DKhl5B6Uu1xxyCK+27/4f+GL4HfpMMTE5zATHj8FIFcrcfCHQJMiO4vYs/3ZAf5g0OH4Do5hBv3ouzPlHy2JySaVVbjtX1APgxooIP8AaOocdRuTn/x2ui074XeGLIlmtZbonj9/KT/LFJyO9ugjxsP7x8u6Bpes6vciHR452lXq6HAQHuT0FfaPhLTr7StGtrXUr+W+u1XMksrbjk9s9SB6nJrU07TbLTYvKsrSC2j/ALsUYUH8qv8ASpUrGfXrOrK7FooopSuFFFFABRRRQAUUd6KACiiigAxRRRQAUUUUAFFFFABR1FFFABRRRQAUUUUAFFFJQAtFFFABRRRQAUUUUAFFFFABRRRQAUUUUAFFFFABRRRQAUUUUAFFFFABQaKKACiiigAooooAKKKKACiiigAooooAKKKKACiiigAooooAKKKKACiiigAooooAKKKKACiiigAooooA5DxSf9QMev8ASl0T/VCjxSRiD15/pS6IR5QpshUdFH98VbqpGfnFW6IgwooopwgUUUUAFIDmlooAKKKKAENLRRQAUUUUAFFFFABRRRQAUUUUAFFFFABRRRQAUUUUAFFFFABRRRQAUUUUAFFFFAB3ooooAKKKKACiiigAooooAKKKKACiiigAooooAKKKKACiiigAooooAKKKKACiiigAooooAKKKKACiiigAooooAKKKKAE5paKKACiiigAooooAKKQ0tABRRRQAUUUUAFFFFABR3oooAKKKKACiiigAooooAKKKKACiiigAooooATHNLRRQAUUnWloAKKKKACiikxzQAtFFIaAFozRRQAUmOaWigBKXANIDQDk0AeE/F/4dJ4itZNV0yLGqwLuKDpOo5Ix/e9PWvkeKTeq5G1lyGU9QR1r9LHChWLfdxzn0r84dba3k8R6s9kqrbG6coFHGNx6e1MktCahLll6jQGKZ6MSAPxOK/QTwtZR6boOm2cQASK2RfqcDJ/E5P41+fRI2Njk9Rz+NfefgDWINc8L6ZeQsCfIWORdwJV1ADA49+foRwKILQkxEm2u1jsaKKKeVQoozRQACiiigDK1DR9N1KWGW9sYLiSE5jaRAxXv/AErUACgAAADgAUfSloAKKKKACjFFAoAKKKKACiiigAooooAKKKKACiiigAooooAKKKKACiiigAooooAKKKKACiiigAoxRRQAUUUUAFFBooADxRmiigAooooAKKKKACiiigAooooAKKKKACiiigAooooAKKKKACiiigAooooAKKDRQAUUUUABooooAKKKKACiiigAooooAKKKKACiiigAooooAKKKKACiiigAooooAKKKKACiiigDkPFX/LD8f6U/Qx+6FR+KesH0P9Kfon+qFMkLHc6KIDeKt1Uj++Kt0qBhRRRThAooooAKKKKACiiigAooooAKKKKACiiigAooooAKKKKACiiigAooooAKKKKACiiigAooooAKKKKACiiigAooooAKKKKACiiigAooNFABRRRQAUUUUAFFIBiloAKKKQjNAC0UUUAIDS0UUAFFFFABRRRQAUUUUAFFFFABRRRQAUUUUAFFFFABRRRQAUUUUAFFFFABRRRQAUUUUAFFFHegAooo70AFFFFABRRRQAUUUUAFFHeigAooooAKKKKACiiigAooooAKKKQjNAC0UHioWdhwFyaAJqKzZXuj9wKPwzWZJBqDHJuGHHbigWx0hIHUgVSn1Gygz5t3CmOoLjP5fjXNS6XPKmHmlbnu5rOfw4Gflc47lqBeU6eTxBpKDLX8P4HP8qy7jxjo8BwJnk9NiE5rPbw2hLHylGTnrVV/CyE5EQ9aByiu5Bc/EbT4mIS0uJF7FcDP51mP8UIM/JpF230wa0/+EWXkGBTkd+1OHhVMH90OPWizH8sOrZzj/FC4LkR6I+B/efBqlJ8UdUU8aEhycD96f8K6tfCka5PlA47ZpD4VRjkxD2pLBy0+7/A81134keJL6wubO10yC1eZCgnBLFAeDj39DXg8GgX6A5QljyT6mvr7/hFwoIEI59RUKeFhk7YsfWgWKjFu1z5NOiXqkZQg13/w71PWPB13M0cPn2cwzLbltuSOhHvXur+FEJDeSDg9McVIvhlAD+4HTvSWfQklKEkr3sYB+KtxGD5nh+fPba4IqeD4swsD5uiXoOf4ADWl/wAIrkn90Oe2OlMHhZMAeSPrTrMh5IvZsvRfEzSJB/x6XynOMFF6evXpVuL4jaNIBmK8Qns0Q4/I1n/8ItGgJEQ+magbw190eV09qBFCPc7iz8VaRdAFboJkZ/eDbj2rcjv7OTAS6gYnsJBmvLx4VDHIjxihPDLBcAMPfNAOC7nrasrfdYH6GnV5cmjXcRXZLMuD1DGtSJNXgPF27jj7w3fzosN5PNHe0VzkF1qCH96qOMf3cE1fW9kAHmQMCfSga1Y1KKhjmVxkZ/EVKCD3oEFooooAKKKKACiiigAoo70UAFFFFABRRRQAUCiigAooooAKKKKACiiigAooooAKKKKACiiigAooooAKDRRQAUUUHigANFFFABRRRQAUUUUAFFFFABRRRQAUUUUAFFFFABRRRQAUUUUAFFFFABQaKKAA0UUUABooooAKKKKACiiigAooooAKKKKACiiigAooooAKKKKACiiigAooooAKKKKAOP8AFJ+aAexp+i/6oVH4p+/B9DUujD92KbIVHQRH5xVyqcX+sHFXKVAFFFFKIFFFFABRRRQAUUUUAFFFFABRQOaKACiiigAooooAKKKKACiiigAooooAKKKKACiiigAooooAKKKKACiiigAooooATFLRQaACiiigAooooAKKKKAAjNFFFABRRRQAUUUUAIDQRmlooAKKKKACiiigAooooAKKKKAEpaKKACiiigAooooAKKKKACiiigAooooAKKKKACiiigAooooAKKO9J3oAWiijvQAUUUUAFFFFABRRRQAd6KKKACiiigAooooAKKKKACiiigAooooAKTFLRQAmKXFFFACYFGBS0maAFxSEClooAYAM5p2BS0UAIFA7Um0U6igBu0d6Nq+lOooAbsX0o2j0petLQAzap7UFFxjaDT6KAGBF/uik8tepUVJQKAG7F9KNq+gp1JzmgBCopNin+EU+igBhQelGwenNPooAYFFLtAp1FABRRRQAUUUUAFFFFABRRRQAUUUUAFFFFABRRRQAUYoooAKKKKACiiigApCeKWigBDyKWiigAooooAKKKTFAC0UUUAFBoooAKKKKACiig0AFFFFABRRRQAUUUUAFFFFABRRRQAUUUUAFFFFABRRSc0ALRRRQAUUUUAFFFFABRRRQAUUUUAFFFFABRRRQAUUUUAFFFFABRRRQAUUUUAFFFFABRRRQBxvin/WQ/wC6am0U/uhVfxT/AK2H/dP86m0U/uhTZCo6SP74q1VOL74q5SoGFFFFKIFFFFABRRRQAUUUUAFFFFABRRRQAUUUUAFFFFABRRRQAUUUUAFFFFABRRRQAUUUUAFFFFABRRRQAGiiigAooooAKKKKACiiigAooooAKKKKAE60tFFABRRRQAUUUUAFIDS0UAFFFFABRRRQAZooooAKKKKACiiigAooooAKKKKACiiigAooooAKKKKACiiigAooooAKKKKACiiigAooooAKKKKACiiigAoooNABRRRQAUUUUAFFFFABRRRQAUUUUAFFFFAAeaKKKACiiigAooooAKKKKACkFLRQAUUUUAFFFGaACiiigAooooAKKKBQAUUUUAFFFFABRRRQAUUUUAFFFFABRRRQAUUUUAFFFFABRRRQAUUUUAFFFFABRRRQAUUUUAFFFFABQeaKKACiig0AFFFFABRQaKAA8UGiigAooooAKDRRQAUUUlAC0GiigAooooAKKKKACiiigAooooAKKKKACiiigAooooAKKKKACiiigAooooAKKKKACiiigAooooAKKKKACiiigAooooAKKKKACiiigAooooAKKKKAOL8Un97B/un+dTaL/qhVfxT/AK6H/c/rVnRv9UKbIVHQRf6wVdqjD99avUqBhRRRSiBRRRQAUDmiigAooooAKSlooAKKKKACiiigAooooAKKKKACiiigAooooAKKKKACiiigAooooAKKKKACiiigApBS0UAFFFFABRRRQAUUUUAFFFFABRRRQAUUUEUAFFFFABRRRQAUUUUAFFFFABRRRQAUUUUAFFFFABRRRQAUUUUAFFFFABRRRQAUUUUAFFFJ3oAWiiigA70UUUAFFJzn2paACiiigAooooAKKKKACiiigAooooAKKKKACiiigAooooAKKKKACiiigAooooAKKQHNLQAUUUUAFFN606gBAc0tFc/rHiTRdFONR1O2t34/ds43/wDfI5/SgDoKK8iu/iQtzx4e0LUtWGSPOSFki/76Iz+YFWhqXj+9j3W+jaXZBun2qdmZR9F7j/OaAPU6K8wi0/x7J80ut6ZFk52pb7sD8R/n1ofSvHuPk8Safn0NkKAbsen0A5ryJp/iRpi75LbR9WQDLLCzRvwD0zgZP0rEb4vRaVOtp4l8P6lplwRnhQ6n3BJGRnIyM/4AHvFJzXnl98SPCVpYi9/tm3nU/digO+Q8/wBzqPxxUej+Jdc8QhZ9O0CSysm5WfUzsLj2RST0wc9D60iaaugPSKKam7Yu/G7HOOmacOaUAooooAKKKKACiiigAooooAKKKKACik70tABRRRQAUUUUAFFFFABRRRQAUlLRQAUUUUAFFFFABRRRQAUUUUAFB4oooAQ80tFFABRSA5oIzQAtFFFABRSE4paAA0UUZoAKKKKACiiigANFFFABRRRQAUUUUAFFFFABRRRQAUUUUAFFFFABRRRQAUUUUAFFFFABRRRQAUUUUAFFFFABRRRQAUUUgNAC0UUUAFHeiigAooooAKKKKACiiigDifFI/fw/7n9as6OP3Qqt4p/18X+5/WrOj/6kUyQ6Jvw/6wVeqjF/rF/Gr1LERhRRRThAooooAKKKKACiiigAooooAKKKKACig0UAFFFFABRRRQAUUUUAFFFFABRRRQAUUUUAFFFFABRRRQAUUUUAFFFFABRRRQAUUGigAooooAKKKKACiiigAooooAKKKKACiiigAooooAKKKKACigUUAFFFFABRRRQAUUUd6ACiiigAooooAKKKKACiiigAooo70AFFFFABRRRQAUUUUAFFFFABRRRQAUUUUAFFFFABRRRQAUUUUAFFFFABRQRmigAorE1jXdJ0SMyanqNtajqBLIAx+g6n8K8T8RfHLRbPMekWk9/IOkjr5cZ/P5v0FAH0PSA5r4xvvjf4nuz5VhptpCScAiJpG/U4/Suam8e/Em/k81JdQjGBhYbMBcf980AfelIBivgaTxJ8R4mVobjXQcYO+BmH5EH862dO+K3jvSFWO9hF0Oo+12hBxz3XaT1/SgRM+4aK+XNE+PUDlV1fSWjB+89q24Dnjhsfzr3Lw5418O+JFH9l6rBLJx+5YlJAf91sE/hQKdjRRXP+IfEWleHbVrnU7uOEYJVM5dz6KvegDfJABJ4ArzvX/iBo+mMttZs+q6g52x2tiPMZj35HH9fauZtV8VePIvMuWbQNDk48qPm4uEI9SPlBB/8ArGvSfD/hvSfD1skGm2ccW0YMm0F3OMZZupoA86/snx34mkWTUdVTQLA8/ZrE5n6dC/br2P4cCui0f4c+HNMmNy9o1/cnBM1+3nMT688Z98dq9FooAYiJGoVFCqOgAwKfRRQAUUV5T8R/iPp3g212Jsu9SkyI7dWBCn1fnIH60Ad7rut6boFlJe6ndx28KKT8x5b2UdSfYV8oeLfGGr/FC7GgeG9KQ2fBeWeIF15GWLchFz3HP8q4nQ9N8T/FzXGnu5ZPs0fMs7ZEUS5JCoMYzycDn3r7S8IeFNL8J6elnp0ChsfvZ2GZJW7lj/ToKVNp3W4Hxh8R/A+r+BhpuofaRcIeDPEuBFKOcepB7E+le9fCL4mnxBs0XW3RNVVf3MvQXAAHX/b68Drg9MV3XxbsoL7wPrCTR7/Li81CAMqykEEZ6e/sSO9fBkU8tuYLuFzHLFiRSDyOncc0PXqMWjtY/TqisPw1qR1jRNP1Fk2NcwJIy+hI5/WtykHhRR9aKACiiigAooooAKKKKACiiigAoopKAFooooAKKKKACiiigAooooAKCM0UUAJilooNAAaKKKACiiigAooooAKKKKACiiigAoopOtAC0GiigAooooAKKKKACiiigAoNFFABRRRQAUUUUAFFFFABRRRQAUUUUAFBoooAAMUUUUAFBoooACM0UUUAFFFFABRRRQAUUUUAFFFFABRRRQAUUUUAFFFFABRRRQAUlLRQAUUUUAFFFFAHFeKDi4i/3P6mrmjH90tUPFP/AB8Rf7n9at6NnygKZIWJ0cRO8dKtVSh/1i1dpUDCiiinCBRRRQAUdaKKACiiigA70UUUAFFFFABRRRQAUUUUAFFFFABRRRQAUUUUAFFFFABRRRQAUUUUAFFFFABRRRQAUUUUAFFFFABRRRQAUUUUAFFFFABiiiigAooooAKKKKACiiigAooooAKKKKACiiigAo70UUAFFFFABRR3o70AFFFFABRRRQAUUUUAFFFFABRRRQAUUUUAHeisjXtYstB02fUtQl8u3hGSQMknsAO5JrnPCHjjSfFskyaYt1mEZcyw7VHTv0zz09qAO6opOc0tABRRQaACiiigAooooAKKQUCgBaKKQUALRRRQAUUVzvijxBY+GtLuNRvpAFiUlYwwDSHsqgnk0Aaep6jZ6VaSXl/cxW1vGMtJI2B9Pc+3U18u+OPjTNdyNpvhCORmdgouzESz5BzsQjIOcdR2rlzJ4l+MOpSSzyf2d4ftmLO7ZEMSAn1+8+M5OcfQYr6S+H/hTwzomnpNonk3nmHJvSyyOxHHDDp9B0oA+Z9C+FXivxbM+pa5PJZiViXN3u81+/3Ow574xzxXvOjfBzwppzRyTwz30icn7RJlSf8AdAAI+voK9du7u2soTNdXEUEQ4LyuFUfialikSaNJY2DI6hlYdCD0NFgMuy0TSrBFS0020gCjA8uFV/pWqI0Xoij6Cn0UXAbtU9VH5VFJbQSjEkMbg9mUGp6KAOM1fwP4Y1eJo7vRLP5gRvjiEbjPUhlwc14Z4i+BKxxmfw5qcq3KvuWO6fAA9mVc59P519TV45468Z3iajH4V8MKJ9cuOJJCQUtlwcknswHPI4HqcCgDxfSviV4o8FrdaLrSW95LZrsTzpN0iknjLA/MOnHXGK9k8C+EYNQFv4p12/Gs6jdL5qZYPbwZ5ARcdR09j0GRmrfhv4XaJp+jT2eqQR6jfXgJuruUZcsefkY8rzznqTyfby3RpNS+EXiiLSb64M3hrUZP3dxIMLGemfQMONw6Ec/QA+rhxRTVZXUMpDKRkEHIIp1ABRRRQAUUhIAyTgDua+W/it8UXeSbQvDk8bIVKXV6pPynkFUI/mPwoA6n4q/FOHw6sml6JLFNq4YLKxXckA7+xbtjt39K+X/CPhPUfHOviAPK8byb7y72j92O557+30qLwr4c1PxPq/8AZ1gTLPNlp7mTO2NR1Zjzz2/Kvvbwb4ZsPCmkQ6dZRqCADNLj5pXxyxP+cChMZq9tNTT0HRrLQNNt9M0+ERW8C7VHdj3YnuT1JrXzS0GgeeTfG6/jsvAepK4Ja5KQIB6lgf5A18LSAiIKAuSuwDPOe1e0fHDxaviPWP7HsZ/9B08kSkYw82SD+AA9fWsT4P8AgyfxhrEOo3EHl6RYSB5C5J81uoQdM8gZ9vrStWGvpb5n2X4GtZbLwto9vOu2VLSPcvocZxXVU1QANq4wOMCnUg4B70UUUAFFFFABRRRQAUUUUAFFFFABRRRQAUUUUAFFFFAARmiiigAoooxQAUUUUAFBoooAKKKKACiiigAooooAKQDFBOKWgBCM0tFIDQAtFIRS0AFFFFACEUtFFAAaKKKACiik5oAWiiigAooooAKKKKACiiigAooooAKKKKACiiigAooooAKKKKACiiigAooooAKKKTmgBaKKKACiijFABRRRQAUUUUAFFFFABRRRQAUUUUAFFFFABRRRQBw/in/j4i/3P6mrmjf6kVU8Uf8AHzF/uf1NXNH/ANSKZIdE3ov9YKu1Si/1gq7SxEYUUUU4QKKKKACiiigAooooAKKKKACiiigAooooAKKKKACiiigAooooAKKKKACiiigAooooASloooAKKKKACiiigApBS0UAFFFFABRRRQAUUUUAFFFFABRRRQAUUUUAFFFFABRRRQAUUUUAFFFFABRRR3oAKKKKACiiigAooooAKKM84ooAKKKKAIpJoozh5EUnszAU0XEB5Esf/fQrz74keEtK8RaVcXN9HL9otLeR4XjlK4IUkZHQ8+or5Z+D2ir4p8RXFpqM929rFA0m1Lhl53AA5znv+tAiZ92KyuMqwYeoOadWRomj2Oh2YstPiMUAYtguWyT1OSa16BzCiiigQKKKr3c8drbTXErbY4kZ3PoAMmgDxXxj4M1rxt4jiTUJVtPD9ocxqkm55jjk47Htk9BXrOhaHpugWa2emWkVvEAM7FALkDGWPVj7mvgDxD4h1e/1K712O7u7aKe5YxMjuFJHIUc9hivvHwZraeIfD2n6ojqzzQr5oBHyyAYcfnmlY1HT0UUUg4KKK+evipLrt34w0LRNH1mbT/tcXzFHYAEMTuOOvA6d6APoWivAE+H3jTd5j+O7gPjGAHI/Ldj8cV578RD4k8FQQGXxxdXVzM2FgQMpC+pOTigQ+waK+f8A4EXviLWLK91PVtQnuLNn8qBZjklhglgfTnH1B96+gKBQopkil0ZQxUkEBh296+UfiTP4s8F3Fs1v4qvJ4rxyB5iqSDz7Y/KgD6xor5R+EHxL1G41uXRPE1+0jTsEtnmjCss2cbDgDGfQjr9a+reuaGAtFfNnxXfxb4XgbVbTxRKbWW4KrB5KgoDkgZxzjp2r0/wHpuuwWsF/q+vy3/2m2VjbvEqiJmwRgjrgcUAd7dTxWsEtxO4SKJC7segAGSa+Q1h1H4x+Lnd3mi8OWLEAjgKuOg9XYj8B9AD3/wAc9Wu7kaZ4P07IudVkXexyBs3YAJHbdyeOgr2DwroNv4b0S10u1VQIkG9wAC7/AMTH1JP9KANS102ytLBNNt7aOOzSPyhCo+Xb3FfKPiXSPFXw38RtdeEoJ7jTLtvM+zRQvKgx/A6jnucEHOD1rY+KGteOvAogu08SJcWtxcssUZtIsgcthiV/DipfCF98UPGGlQaxZ67pcFszsoR4QGO04O792eOOx70AY2jaN4p+J+vNc+Jku7DRoCC1qQ8SP1wqK3U+reg9cV9bQxpDGkUahI0UKqjoAOgrwd7L4tqRs1PSG9f3aj/2WtT4TeJdf1y41i1154mmspBGAkYXB5B5HUccUAe0UUUUAFFFcJ8Q/FkHhDQ5b1/nuX+S3jx95z0z7Dr+FKk3sBy/xN8bz6Q8WgaFG1xr14AIxGA3lA9zzw2ORkY7mtz4e+B7PwnZB3An1SUZuLluSSew9B/OuO+DPhKS2tv+Ep1WT7RqepJ5kbP8xSNuc5Izub+WK94pBEFcL8RvDieJ/Dd5ZLGjXSr5lu5XJV154+oyPxruqQ4IIPSlTs7inmHwh15tc8KW6ygrc2J+yShjzlAME/hj8Qa9Qrwn4OA2up+K9PQAQR6gXRR2zn+gFe7UgegUEgDJ4FFfOvxk+JY0YS+HtGYPqUo2XEuOIFI6D/awR9M+vQAxfi58TnMlx4c8OzfvB8l1exn7vXciH16An6jtmvnPT7K71G+g07T4TPdTuEGPUkDLeg561Qxl1SOMyyzHahHVmP8A9c19a+BNE0D4X2kd74i1KCHVr9OA4P7tRyVUDJ7jJx7fUG7+h6H8NfBNt4M0kQ4WTUJ8Ncz46nsoP90fzya9Hrxq7+MfhC3DeTc3N1jtFbsM8dt+36Vy/wDwuuDULiOz0jTAk8pAWTUJ1ijU57kE0Dj6JmljhjaWV1jjUZZnOAB7mvlf4lfGMSLJpHhXzmmZzG14oxnH/PPByfrx+XXq5PBfivxniTxJ4ngTTJBkW2kE7GBOcEkYOOnO7oK9D8KfD/w54WPmafYhrjOftE58yQfQnp+GKAPmXwN8G9U15Yb/AF2VrKyY7xGV/fy59c/dzxyea+ytN0+00u0is7G3jgt41CqkYwBgY/E+9XQABgDArzfx14k1/wAOq91Y6El9Yxxl5ZfOwyADJJXHQDvSO17iNpbnnPxKn8SeCNcHijTryW60qd1FzaSv8inGNuOwPYjoT3rB1H443OqWtvZeHdJdNWuHEf77DBSf7o759+mDU8Pxd1HxEklla+EBqKNHuli3kjbnuMGkt/FM2kSLNp/wrmguwSBIsRI25OOVTr0pQPcvAWj6no+kFdZv5LzUbiUzzs77ghIA2KfQADpxnOOK7WvCPC/xUudY8Q2mi3nh+ewa43ANMxUghSRwwGRx/wDrr3ekur26ihRRXlPjnx1feEnllk8Pz3GnoVH2tZVC5IHGOvU4pQPVqK8F8P8AxXu/EfmHSPCl9dCMgOVkUBSRkZPboa9ztZHmgikliaGRlBaNiCVPpxQBPRRRQAUUVheINf0vw7ZNe6reR28I6bj8zn0UdWPsKAN2ivELb4waZqEjJpmia1ehTgvFbqQP/HuPxxUl18W7DTGVNY0LWbEsSFaSAbTj3JGfwzSJ3A9q5zS1zvh3xLo/iO3FxpV9FcLj5kBw6ezKeRXRUoBRRXn3izx3pvha48nULS/K7QfOjgzHz23Z60tgPQaK8YsfjD4bv5PKtbfU5pMZ2R224/kDXsFtMtxBFOqsqyIHCuMMARnBHY0gE9FeWar8UPDek3ktpftewSRuUy9q4DEdccf5zT9M+KHhjVJ1htLi5dmdUz9mfAJOBk44oA9QNFFFABRXm+q/ErwxpN5NZ3l7Kk0UhjcfZ3OCOvboP/1ZqCP4q+CpImkGuRgL1DQyg/kVyfwoA9PorzW2+KHgy5/1euwjnb+8jkT/ANCUce9eg2l1b3kQmtZ4p4m6PE4ZT+IoAs0UUnWgBaQilooAKK5LWPGXh3Rbz7FqWr21tc4DGN25APTPp1/rXUwypPEksTh43UMrDoQeQaBE09iSiiigUKKQGubuPFXh+1mmguNb0+KaE4kSS4VSD6YJ5PtQB0gOaCM1zX/CWeHP+g/pX/gZH/jUsfibQJTtj1vTXOcYW7jP9aBLq9joCKWo4pY5kDxSK6HoynIqSgUDRRRQAUUGigAooooAKKKKACiiigAooooAKKKKACiiigAooooAKKKKACkNLRQAUUUUAFFFFABRRRQAUUUUAFFFFABRRRQAUUUUAFFFFABRRRQAUUUUAFFFFABRRRQBw/ij/j6i/wCuf9TV3R/9UKp+KP8Aj5i/65/1NXdHH7kUyQqN2L/WLV2qUX+sFXacgYUUUUogUUUUABo7UUUAFFFFABRRRQAUUUGgAooooAKKKKACiiigAooooAKKKKACiiigAooooAKKKKACiiigAooooAKKKKACiiigAooooAKKKKACiiigAooooAKKKKACiiigAooooAKKKKACikxzRjmgBaKKTvQAtFFFABRRRQAUUUUAFFFFABRRRQBg+KuPD2rH0s5v/QDXyf8As35PinUyT/y5N/6MSvqrxiQvhnWC2MfYpupx/Aa+WP2ax/xUOptz/wAeZ6/760DftP0PsuiiigcFFFFABXjHxw1waf4ZfTIQz3mpuII40Uklc5PT6Y989K9nr5F8aeKtMufipp7ajcGDTdGcKzeWz4kUk/dAP8W3n0GevFAjOu8f+Do7T4UW1nHEqz6Ykdy5xgl8YkPA/wBpvyHpWb+zfrfm2mo6JI4zEwuYl2/wnAbn67fzrv7/AOKfgS6tLi3k1ksksbIyrazZIIwQMpj86+U/h5q8Hhzx1aXUEoNm9w0DsOFMTkqCfpkH8Kda69BT9C6KQHIyDkHpS00ArIn0ewuNUttVlgDXtsjJFLnlQcg/oT+da9JnGSelAGbrOp2uj6fcX95JshhQsT1JwOgHc+1fCdpFqXxX8cfvmlNs0hZyq/LbwD+XYe5rrvjp4x/t3VofD2lv51tbPtk2Z/eT5I2j1A6fXNe8fCHwUvhDQw9wv/EyvQslxkcx8fLH+Gefcn2p17L8xqkmz03T7OHT7SCztkCQQII0UdgBirlFFNHBXzf8dCDq3hdDjBvE4Pf5hX0hXzT8cXP/AAkPhSPAx9qQ5xz98UCp2OG/aB8JnSNWg8S6eHRLqT9+QfuTDkMPTOM/WvfPhN42g8Y6DG0ky/2nbAR3UfQ57OBk5B9fXNd3rmkWWu6ZPpt/CJbeZNpHdT2IPYjqDXwlYyah8K/HUgZJGW3bY65wLiBvfGDng+xHtQIfRv7Qpx4Ti/6+k/ka9h8P8aLp3/XrF/6CK8E+OWpWureCtI1C1kZoLqdJIyCO6E4b6c5HYivdbJxB4fgc5Ijs1PHslAh4x4VCeKPipresPHvttKj+y27bfl3g7c57niTH1FfQleB/s+p5mg6pekH/AEnUHZS33iNq9fxJr3ygU+W/2nedL0kf9PB/9BNeh/AiPZ4A09ufnkmbkf8ATRhx+VefftK/8euj/My4lY5U4PQ1ifDy/wDiZB4WsYtD0ezm01C4gkk2I7AsSSdzjIyTg49c5oEdz6tvdSsrGS3iu7qKGS4kEUKuwBkY9AB3rH0Xw1ZaRquq6pA0hn1KRXlDNkLgdB+JJ/GvnDUbvxnd+LvC6eLdOitYheBrcR7GUtkZOVLcjjvX1vSvcUKKKKQCOWRIY3lkYLGilmY9AB1NfIekl/it8Rpbi4O/RdNG5Yn5VkDcLjpljyfYewr0L4/eKW0fQU0i1l23Oo5WTa2CIf4vwbp9M10XwX8Mx+H/AArbysv+l3wFxKzKQQD91efQY/OgD1pFVFCKoVVGAAMACnUUUAFNchVLHoBk06uO8d6xJpGhXDWrf8TC4xb2ca/feVztG0dyM5/CgDhvg3GJh4j1HBP2nVZdrHuo5Hbpz/8Aqr2qub8I6ONA0Gx03Cb4Yx5hQYDOeWP55riPiv8AECHwXpoS3CTapcgrDHuH7vj77D0Hb1NAGb8X/iPH4RtBYae8UurzD7hyfJQ/xHHQ+g/HGK+LCXZ557mZ5ZXO52PUnNEjTT3Ul5d3LTyzNvlkckkn1PrXvPwo+Gja9JDrmtwbNMX5oLdutwf7x/2P5/Tqo21zpfgv8ONq2/iXW4j5hPmWdtIPuDIKyEEcHjI9sGvaPGPgbRfF728mpxy+ZbgqjwvtOD2PqK7hFVVCqoVQMAAYAFOpBxx3h7wV4e8PRFNP0yFWJyZJBvc85+8eaZ4l8E+H/EduY77TYfMwdk0ahHUn0I/rXaUUtwPgJtR8XfDLxFPpkF+5jt2DJBMxkhmiJ+U7e2R6YIr6z+HHj2x8aWOV2w6lEubi29OfvL6ryK+ff2hIlTxbaOg+aTT13c9w7c/yrzDwTrTaD4m0nU4xkJLskGcbkb5Tn8CaQD9G65bxw4j8K60xYL/oUwyRnqhGK6dSGUMOhGRXJ+PpTD4T1pxn/jzkHHupH9aWKu1f/ID5r/ZsKtrOqMrswFqBhu3zCvsE4718FfCXxTH4O1G9lbTry+WeBV224yVOc816b4v+MsN9oV5aWOmalaXMybFncABORnkHIyMj8aQQ9j1nwm2peNNF8RRyRCGyidZV53OSDtI/FvyFejVzHgpFj8L6KqjA+wwn8SgJ/U109JYLdQrzb4vMF8B60Tn/AFSjgZ/jWvSa80+MLhPAWtE55iUDAz/GtKKeU/sxndpmsH/pun/oNfUNfL/7MQxpGsf9fK/+g19QUAFFFFAEU8scEUk0rhI41LOzdFA5JNfC+mvffFf4gJDqFwZLCJ3cIp2rHbq33VA7n5Rnrz14r6x+J9zLaeCtamhYq4tyoIJBAYhT09ia8E/Zzs0XWNWuMgukCxggdQWB/oKAPqnT7C0022jtbO3jggjG1URcAD/Pen3lpbX0D291BHNC4wySKCDVuigD4S8UWlx8L/iFHc6YHFoSssSZIDxN99D68hvbpX29pd9DqdhbX1ucw3ESypnrgjPPvXzB+01GhGjPtG/5xu9uOK9m+EU3n+BNFcknETLyc9HYf0oEtqekVxvxCUN4S1jcAR9mY8j0rsq434hsE8I6wWIA+zMOT3oFPm/9neNT4jvmIBIsARx0+delfYVfD3wV8S6R4b1u6fV70WsUtmqRs6sQW3A9gccDvX0p/wALT8Fbwn9uRgkleYZQOPfbj8e9JZIDh/2jFiHhq0covmG7UBsDP3W9efy/xqb9niCNfC9xJtUu10x3bRnoB1ri/jh4y0HxBodrZ6TqKXUouN7CNSNoA75H8vSvQfgAP+KSk/6+n/kKUQ9yooooFPBf2hLKB/CJu/Ji86K4QiTYN2CcYz17/pXKfs86FpOoeH7+4vdPsruU3W3M8CuUAUcZIP1/Gus/aHTzPCMSZx/pSHP4Gsz9nOaCHwveI8kUbC8OcsAT8o5P8vwoBLc7zxH8MfDGr2E8EOl29lOwLJNbRqjK3b2xntXzv8Fdev8AQvGB8OSSb7S4lkhkQkkI6hsMv1K4+hr6t8ReK9F0Gwmu7vUbZdiEpGJAWkOOAoHJr5S+CWkXOu+OZvELxMLW3eSYsynaWcMAoOMEjdnGe1AH2xRRRQAVDczJbQSzyHEcaF2PoAMmpq8e+NevPpXhl7G3ZftWpN9mVSedh+9j8OOfWgD5Y8SWWqa9Y6r45lhgWznvPLCE/MAeAQPb5R+dfUPwM8SLrvhOG1YEXGm4t3yR8y9UI/4DgfUGtT/hBYh8PG8LMVaX7MT5gUH9/nfnn/a4+npXzz+z/qzaV4rm0efCi6VouSeJFycfof8AJoA+2CM0tFFABXy5+0ToelWmj2uoW1hBDeS3mHljAQtlSTn1yQD69/WvqOvm/wDaVIXw5poOc/bMj/vhqBLdeplfBXwV4e1rw3Jd6npsV1P9oZd7lgcADjg122rfBbwrd28iWaXFlMTlJFmZwvths5H6+9V/2ef+ROkP/T2/8hXu9Ap8KatY+LfhDqsFxb3RmsWJ8s5YwSDurpng/wD6wa+vPBPimz8W6NFqNqQHzsmizkxOOx/n+NYXxf0xdT8EaopB3QILhcdihye3pmvDv2ZbmRb3VrQSZheFZSvowbH8jSCan14aWiilFCiiigAooooAKKKKACiiigAooooAKKKKACiiigAooooAKKKTmgBaKKKACiiigAooooAKKKKACiiigAooooAKKKKACiiigAooooAKKKKAEBpaKKACiiigAooooA4jxR/x9Rf9c/6mrukf6kVm+KgTdxY/55j+Zq5pKnyVwTTJCo6OL/WLV2sy3VhMuenNadLEGFFFFOECiiigAooooAKOlFFABRRRQAUUUUAFFFFABRRRQAUUUUAJS0UUAFFBooAKKKKACiiigAoozRQAUUUUAFFJS0AFFFFABRRRQAUUUUAFFFFABRRRQAUUUUAFFFFABRRRQAUUUUAFFFFABRRRQAd6KTPNL3oAKKKKACiiigAooooAKKKKACiiigDkPH3/ACKesH/p1f8AlXzP+zZ/yHtT56WmP/H1r2v4k6V4y1tJdN0WTT00u4g8ubzs+YScgjPbt0ry7w18OPH3hWeS90m/0pJpoxE6Elvl4P8AEuOo7GnXVtte4H1bXmnxO8WXHhXTbSSzSNrm6uVhXzBkKDkk4/D9a5L7L8W/+f8A0k/8BX/4muan8DfEHX9T06TxFqtpNa206SFQwAABySFRQC2Mj+tNEd+h9MwsXiRm6lQTUlIBgAelLQKY3iLUU0jR77UHOBbwM49yBwPxOBXh/wAGPC9pqGlX2vaxpttcTajdPJEJ4Q4CZ6jI7sW/KrfxK0jx34nS70q1sdPXSfMDRv5uJJACMZyeO56Cun+G8Pi/ToLfStb02wgsLWDZFNFLudsYABGT788UvQDs5fCvh+VSr6HpxHtaoD+eK+SPj54attB1ixv9OsorW0uI9uyFQieYp7AAY4xX22enHWvmv4l6P488XO2mDQLJbCG4Z4LhblMlRkAnLZ5H+yKEB618NtcTX/CmnXm4mVY/Jmz1Dp8pz9cA/j2ruq+ZPh7ovj/wRbzWUWhWd5bXEolObpFKHAB53dMAdj0r6XhZ2jRpE2OVBZc5we4zSASV4/8AGLxwvhLRjBbsf7TvVKQbWwYx3f8ADt74r18V8ZfEvwZ4x1/xXqF7/ZU91bbvLtmV1CrGPu459yfqTQI79C3+z/4NOo3knijUE3RQSFbUMSC0o5L+4GcfXPpX2HXzppGufETS9PtrC38F2qRW8axrg4zgdcBu/X8amk8XfE/dtj8G22QMnJOPz30CnqVz4phh8W2nhpIi8s0DTvJnAQAHA984rs6+avh3pnijVPHk/ibxFpjWn+jsi5QooOFUBQST0z1z35r6VpXboAV80fGuUf8ACWeEoTnJuI2Hp/rAD/MV9H3krwW000cTSvHGzLGvVyBkAfWvkXxvc+LPFGt6XqUfg69gXTZVkRWUsz4YNgnHHTFNbSA+wq8b+MPgaPxTpD3lpEf7VtELxbFBaYDqh/XHvXXeD/Ed7rwuRe6Fe6W0BABuFwJM5+7kc4x9Oa7Xr1p12B+blpqt7JoUXh+aTdaJdiVUZQHiY5DAH8Qf/wBZr9CpI2bQ2iUZY2hUD32V8wfE74b3sHiWHU9EtZJ7W+uA8sMSZ8l85LcDAU8n6/UV9X20Z+yRRuCD5YUj8KS1hEeJ/s9SbvCVxEVZXivpEYMMc7VP9a92rwD4W+ZoXi7xR4anwMzG8gOCNyk+/sV/X0r3yRtiMwUsQCcDqaEKfLv7SjBYdHyrMDI3C9ehr1r4Ops8A6KPl/1Tn5VwOZGP5188fFnWtT8XT2qW/hbVoo7ZnG6SBjv7cYH4103gvx/rfh7QLPSZPB+pTNbAqJFidQQWJHG0880CH0pqWjWGpXNldXUO+ayl82BtxG1sH069ensKrT+ILKHX7fQH837bPAZ0wvybRnv68GvGG+LWs9vBGpj6o/8A8TVTwFear4o+I1zr17pFxY28VkUjE0TALyABuI5blj9M0AfSdIxCgsTgDkmlrlPHOqtonhnVNRRN7wwHavueB/OgU+QPEFw/jv4rwW8XlPCLpIUKfMDCnLH34DH9K+6ERY0VEACqMADsK+Mf2drQ3fiq/v5Qd0VuzL8v8TMo6/TNfaFK7X02AKKKKQArnrrQLO71q31e5DTTW0ey3RzlIyTksB/e6c//AFsdDXmPxJ8f2HgywYEibU5VP2e3B7/3m9FH60AHxL8e2XgzTWIZJdSlGLe3zzn+83oo/wAK+GNUvrrUr641HUZ/NuJTudiAMH0A7D6VJqmo6treqi8vXkvb+6bCjuOeFUdhzwB0r6S+GnwlkiuLfWfE0UTFVEkNlycN2MgxjI9Off0oG2Zyvwm+GUutyx61r9uY9PQ5htnXBnI7sP7v8/p1+xo0WNFjRQqKAqqBgADtTlUKoVQAoGAAOBQSFBJOAO5ofcchaK8u8TfE3w/oN39g3T316QAsNmok+YnAUnOM+3WuetLv4i+KJHaOO38OaczEK80O+4C9vlbv/wB8+1AHtFzeWtqu64uYYV6ZkcKP1ri7j4g+GYyUi1EXU2cLFbRtIzn0GBj9axNL+GGjwyi61a4u9XuydzPdykrnv8vp9c9Kq/E/X9L8C+G547CG2tdQu0aG1jihUHJ+82OOB68844NAHyv8Q/EqeKPFF9qVujxwIqQxLIuGCgc5HruyfxrD8OWs19rOmxWlrNdyLMJDFEPmZVIJxyMcA9SKwlEiMBJmR5CeVGckn+dfZXwP8Dv4e05tXv1xfXqjZGy4MUfYHPRj/LFLpp1Qmvc9Bg8WL5iQSaFrcIOFVntcj81Jp/xGb/ijNab/AKdHP6V21eRfFTxVoVloOsaPcajGmoSWrKluFLMWYfKOBxnI/A5pAbsrnkH7Mir9s1h8Dd5SDP419K+LPD8HiHQ7zSmCRi4UYfYDtIOQa+Q/gN4p0bwzc6o2r3otkliBRmRmBweQMZOea+kW+K/gsKGXWN+ecLbS564/u8UCnc6dFFomkWVrc3MarbQRwGVyEDEKF7+uOlbIORkV8tfEbx/o3ilNJ0jRL15fNv4zOxhZAFDYH3gM8kH8B0r6iiXbGq+gAoAfXj3x3cr4B1BQ2N8kIPGc/vFP4dK9hr59+O3iDSJPC15pUeoW734njBt1cFxhgTx7UAZP7Mw/4kmrH/p6X/0AV9MV8k/ATxHovh7SNSg1PUobeSS53oHzyAg5r3tviF4SSPzDr9ntwDgNk/l1oA66e+tILiC1muYUnnJEUTOAz464HertfNSeIbPxb8WtH/s+4W5sLK3cq4yAW2MTjj1K/lX0qfagRHD/ABKs5L7wbrUEQJf7MzgAZJ2/N/Svnn9my6kGr6tavyZIBLnH91gP/Zq+u5Y0ljaORQyOCrKehB7V8Vahoup/CfxomsQW8k2kM5KvGODExw0bH+EjIx+FAp9sUVx+j+NPDmsW0c9rq9oN4GYpZlSRSexUnOaXWvGfh3RbZ57vV7T5VLCKOVXkf2VQcn+VAHzt+0vMkl3o1t5hyqszKD0yf517z8LLU2fgjRYmUKTb+ZgDHDEsD+ua+X9N03Ufi344fVprV4NKR13sRlUiUcJnuxxyB6k9K+2beGO3hjghUJFGoRFHYAYAoAmrhviWSPBmtY382zD5Bk9v09fau5rzb4sXtvb+DdWjeeFZXiCqjsMsSw6A9+tOirtK1/ID51/Z+03T9X1fUU1CxtruOO1XatxEsgB3Dkbs4r6ok8HeGZCC2gaYSP8Ap1Qevt7/AMvQV80/s4+Ta6xqkbzIGkgQIGIBY5zgepr7BpoHyZ8fvDmiaHounS6ZpdtaSyXW1niQKSNh4rvf2dznwVnaozdSdDnPTr6f/qrnP2lZ0Oi6XHHIGk+1kMitz909R+VdF+zwynwSo+TIupB8owex59T/AExQB7vQaKKAPA/2iBnwnCP+npf5GvKvhJ8NbHxXoE99eajfwEztH5dvIoVgAOSCp55NeoftEuo8L26bhk3S8Z9jVr9nr/kUJP8Ar6f+QoC7Pm74neD5PBGsquJrywuFVoZ7g8sRjcpI78fkRX2t8P7vS77wxp9zo9tDbWjxj9zEAAj9GB9855PJ61X+InhWLxd4fuNPKR/ah+8tpH/gkH09sj8a+Wvg14suPCHiKXw9qriKyuJjG/mHAhlGQDk9Aeh/A0CNn2/RSA5GaWgUBXyF8TdVvtc+IdtbaTpc2qDRNpaGNCQXyGbJAPGdo57jH1+qta1CLSdMvNQmbEdtC0rfgM4rxL4D2L3Vrqvie6VftGp3LbSGJIQEkj2+Y/oKBL62I3+IvjSNSz+AbkAejOxP4Ba+aNdur3TvFh1SfS7jSpXuRcpA4Ixzk4IAyOvQV+jYr5o/aS0bz9IsdZRRvtpfJkPfa3T9f50mvyFPobSr6LVNPtb6B1aOeMOCrAjkcjI9OlaNfP37POurfeG5dJkc/aNPlPysSSEY5H0GcivoGlAK+af2mjjQNK/6/D/6A1fStfM37TR/4kmkj1um/wDQDQIdF+zx/wAic5/6e5P5CveK8U+AEap4GgZRgvPKze53Y/kBXtRIAyTgUCnDfE2ZbfwXrUjAkfZiuB6kgD+dfPv7NsJj1fVw2Mrbp06ctW38f/GFpLpkfh3TrqOeaeUG5ER3bVUghSQeucHHtXafA3wg/hvQGvLpCt7qOJHVlwyIM7VOfrn8aAPbaKKKACiikoAWkNLRQAUUUUAFFFFABRRRQAUUUUAFFFFABRRRQAUUUUAFFFFABRRRQAUUUUAFFFFABR3oooAKKKKACiiigAooooAKKKKACiiigBAaWiigAooooAKKKKAOH8T/APH1H/1zH8zWhpH+pFZniY5u0Hog/nWjpB/cimSFib0X3xVyqMJ/eLV6nIGFFFFKIFFFFABRRRQAUUUUAFFFFABRRRQAUGiigAooooAKKKKACiiigAooooAKKKKACiiigAxRRRQAUUUUAFFFFABRRRQAUUUUAFFFFABRRRQAUUUUAFFFFABRRRQAUUUUAFFFFABRRRQAUUUUAFFFFABRRRQAUUUUAFFFFABRRRQAUUUUAFFFFABRRSUALRRRQAUhz2paKACiiigAooooAKKKKACiiigBBS0UUAFFFAGKACiiigApAaWigDwn4q6fdaNqmn+ONO5exKxXcSg5kiJIycfXHPqPSvYND1az1zToNRsJRLbzLuB7g9wfQjoRWjPDHcRPDMivHIpVlYZBB6ivCb231T4Z30l5pkD3XhSaTzLi1Vd72pI5ZORgcdzj19aVg229T3raPSjA9BWLoGu6Z4gs1vNMu47iI9dp+ZD6MOoPsa26QBMD0FAAHQUtFABXhf7Ql6LXwaIcA/aLqNOfbLf+y17pXzd+0o+NA01fW8B/8cagRkf7N1pGmlarc7QZWuFj3Y5ACg4/WvpWvnv9m+OJfCl46cyNfMJDjoQi4H5YP4mvoSgEFBrmvEXijRfDcQk1XUIrcsCVjJy74GeFHP8ATketfL3iP4meJvG08+j+EdOuIrdshpIQTMyZ6lhxGD/XGaBT1P4mfFay8LRmy0vyr3U2HZsxw+7EdT7fnXy3oWl6/wCOdbka1WS7ubglpbmcN5cIOSctzgD0/IGvafCXwMd2S58T3ec5Jtbd8n/gT/4fnX1Bp2n2mmWsdpZW8dvBGMKka4A/xPvQB5h8O/hhpXg9Rcy7b7UyATcSJxGfRB2+vX+Veu0UUAZ2qalaaVZy3t7MsUEQyzMf0r478R/EDxD8RtUj8PeHYntrWaTChX2vIo/iduy4ySP512P7SF/c7dL01ZAts5MzrjlmHA/Ac8e/tUn7N2n2v2XVtQKI115qxKcDKLjPHfkn9KXp5idT0r4ffDXSvCEa3Df6ZqbKN9xIOEPog7D36+/avVqOorjfFvjLRvC1pJNfXSNOo+S1jYGVyemFzwPc8Ugpt67rFjoOnTajqM4htoQNzYJJJ4AAHUk1+ffi3xdeeLfEE19cmWSLeVsrdORHHk4GP72Op7/lXdapJ4u+L2qRi1tzBp8fyqCzLbx9TuY85Y+wJ6cV718OPhZp/hFlvbl1vdTxxIV+WI9Pkzz360AcR8K/hW0Uset+JLciZH32tm5/1ZBBDOO544H5+308KKKAA1iX2g6PqExnvdJsLmYgAyTWyOx/EjNbdFAHLnwj4bIwfD+lfhZx/wCFRS+DPDEuN2gaaMf3LZF/kBXW5ooA5e28I+HLW5S6g0PT450IZHW3UFCMYI44PA5HNdRRRQAVyWo+DvDep3Ul3e6LZT3Ehy8jxAljjHP5V1tJigDiF8AeEl6eH7Af9sRVZ/hv4Od958P2YOMfKCB+QOPxr0GigDldF8I6Boc/2jTdKt7efBAkC5YA9cE5IrqqKKACobiCG5iaGeJJYm4ZJFDKfqDU1FAHkupfCPwffSPINPktmbr9nmZQD7A5A/KptJ+FPhLTLjz/AOzzctzhbp/MUf8AATwfxzXqgooEtrcgtraC0iENtDHDEOiRqFA/AVPRRQKFeb+I/hx4e8Sam+p6lFPJOyBCFmKrwMA8fSvSKKAPFz8GfCIZWhivIWU5zHcnOe3XNew20CW1vFbx58uNAi5OTgDA5qeigDw29+Cvhu8vpbya71RmlYsyGdSMn3K5/WtTQ/hRoeiXcNzZXmpxmKQSbBcYViPXAz+RFevEZooAQ0E0tFAHiniD4QaTr17LeXmsaw0krbmUzoyg4wMZXjiqunfBvTtM3fYPEOu22/73k3Cpn8lFe60UARxx7ERNzNtAG5jkn3NeReMfhPonifUzqTTXFnO4xKLfaFkb+8QR19fXHrnPsNFAHEeDPCr+GI5o21nUNQVwqot1JuWMDso7V29FJigDyrxz4Al8W3nmP4gv7a0MYRrSNv3ZOeuOn5j8aj8FfD6fwndxmDxDfzafGWYWLkbCSCMn8TngDmvWqKACvE/GHw41PxNf3Us/im8WxmI22eD5aAc42g4PQds8Zya9sooA+ddL+D17o9w1zpniq7tZ3wHeNNu5fQgEZ/HvzXvelW89pYW9vdXJup44wrzkYMhHcir9FACMCVIBwccH0r518RfCnXvEdwZNU8WPPGsheOMxnamT2GcD8BX0WOaKAPmKw+EHiTTYfJ0/xpPbRE7jHD5ka59cB60P+FV+JbjMd742vJIGGGTfIcj8WxX0bRQB5V4W+Fvhvw9cJdrBJeXag4lu2D4J7hcAA+hxnnrXqgGBS0UN3FbvqwooooECiiigAooooAKKKKACiiigAoopOaAFooooAKKKKACiiigAooooAKKKKACiiigA70UUUAFFFFABRRRQAUUUUAFFFFABRRSA0ALRRRQAUUUUAFFFFABRRRQAUUUUAcF4mB+2rx1Qf1rT0g/uhWd4k/4/R/uitXSMeSKZIWJsQ/6xavVUi++Kt0sQYUUUU4QKKKKACiiigAooooAKKKKACiiigAooooAKKKKACiiigAooooAKKKKACiiigAooooAKKKKACiiigAooooAKKKKACiiigAooooAKKKKACgUUUAFFFFABRRRQAmeaWkzzS96ACiiigAooooAKKKKACiiigAooooAKKKKACiiigAooooAKKKKACiiigAooooAKKKKACiiigAooooAKKKKACiiigAooooAKKKKACiigUAFFFAoAKKKKACmuqupV1DKeCCMg06igDy/Vvh/bG9OqeH7uXRtSHObfHkucnlkxz16dPaq1vrfjPRZBHrmiJqdtyBcaWCZOO5Q+3pivWMc0tAHmtn8SvDU8zW891NZTK20pdQMh/E8gfjiuyTXNIfOzVbFsdcXCH+tXJ7G0uM+fawy/78Yb+dYMvhDw5MdzaJYZ/wBmBVH5CgDY/tXTv+f+1/7/AC/4182ftC6zpd9pVha2moW9xcR3W544pAxC7Dzx9RXvJ8HeHD10WzP/AGzFcd8QvAul3nhW/i03TLeK7jHnxNFGqsWXtn6Z4pVYDxf4KeMho2jahp1vpWo6lem482OO1i3BVIAyx/hGR+tenx3XxO8Qq6rZWOg2syMoeRt0qDHXgkg/gK8o+BmvR6X4lexuAETU0CKfSVeg/HkflX2bTREeEaV8HNON59v8RajdaxdHllkcqhPv/EeegyB9a9l03StP0qIQ6fZW9rGP4YYwg/TrWlRSihRRRQAUUUd6AOJ8ceDtN8ZaeLW+DJJHloJkOGjYjGfce1eQ6B8MfF3hS9ll8P8AiW2SCRwWjnRsSAdNy4IzyenPvX0pRQFjya40Hx3qIVLrxRaWcWPnWwtsMecj5m5H4Y9Kh0z4TeHIJhd6kLnVbw/NJLeTFg792IGM/jn+tev0UARQwxQRpFDGkcaDCoigBR6ACpaKKACik70tAB3ooooAKKKDQAUUUUAFFFFABRRRQAUUUUAFFFFABRRRQAUUUUAFFFFABRRRQAUUUUAFBGaKKAAjNFFFACEUtFFABRRRQAUUUUAFFFFABRRRQAUUUUAFFFFABRRRQAUUUUAFFFFABRRRQAUUUUAFFFFABRRRQAUUUUAFFFFABRRRQAUUUUAFFFFABRRRQAUUUUAFFFFABSd6WigA70UUUAFFFFABRSA0tABSA0tFABRRRQAUUUUAFFFFABRRRQBwXiT/AI/R/uCtbSf9SKx/Ev8Ax/D/AHBWrpX+pWmSHR6m7F/rBV2s6A5kWtGnIRhRRRSiBRRRQAUUUUAFFFFABRRRQAUUUUAFFFFABRRRQAUUUUAFFFFABRRRQAUUUUAFFFFABRRRQAUUUUAFFFFABRRRQAUUUCgAooooAKKKMUAFFFFABiiiigAooooAKKKKACiiigAooooAKO9FFABRRRQAUUUUAFFFFABRRRQAUUUUAFFFFABRRRQAUUUUAFFFFABRSUtABRRRQAUUUUAFFFFABRRRQAUUUUAAGKKKKACiigUAFFFFAAKKKKACiiigBAMUtFFABTZFV0ZGGVYYI9RS9eaWgD4N+Jvh+68DeLvt1jvW3nl+1WsmMBWzkpx6H9MV9i+CvEtn4q0WDULWQF8BZ4+A0cg6gjt6j2IqTxh4Y07xZpUmnajFkHmOUcPE/ZlP+c18l2Nz4h+D/iGSOeF7jTJSPM2hvLlQnhgegfA/pQB9u0VzPhfxPpPimyF3pd0JF6PG3EkZ9GXtXTUAFFFFABRRRQAUdqKKACiiigAooooAKTNLRQAUUUUAFIaWigAooooAKKKKACiiigAooooAKKKKACiiigANBoooAKKKKACiiigAooooAKKKKACiiigBCKWiigAooooAKKKKACiiigAooooAKKKKACiiigAooooAKKKKACiiigAooooAKKKKACiiigAooooAKKKKACiiigAooooAKKKKACiiigAooooAO9FFFABRRRQAUUUUAFFFFABRRRQAUUUUAFFFFABRRRQAUUUUAFFFFABRRRQBwHiT/j/H+4K1tLH7kVleI/8Aj/8A+ACtjSx+5FMkLHqa0H+sWtCqUIw4q7TkDCiiilECiiigAooooAKKKKACiiigAopM0tABRRRQAhpaDRQAUUUUAFFFFABRRRQAUUUUAFFFFABRRRQAUUUUAFFFFABRRRQAUUUUAFAoooATvS0d6KACiiigAooooAKKKKACiiigAooooAKKKKAAciiiigAooooAKKKKACiiigAooooAKKKKACiiigAooooAKKKKACiiigAooooAKKKKACiiigAooooAKKKKACiiigAooooAKKBRQAUUUUAFFFFABRRRQAUUUUAFFFFABWdqumWWr2kllqFtHcW8mN0bjIOOlaNFAHzXqfwk1LRbo6j4N1qa2mHPkSPgn2DdCPZvzra0/wAY+NtFlaLxL4ZmuoV5M9ggY49cAkH17V71R1oA8fHxZ0JRm4sdXt8E7/MtPuY65wTUs3xZ8LxsipJdys5wBHbnOfxxXqxijPJjU/hSeTFx+6T/AL5FAHnR8YalqIRdC8OX0u8jbPeKIYsdzknJA9uvNdPpNhqaXBvNT1LzpWXaLeBdkMf0B5Y9eTzXRgAcDgUtABRRRQAUUUUAFFFFABRRRQAGiiigAooooAKKKKACiiigAooooAKKKKACiiigAooooABRRRQAUUUUAFFFFABRRRQAUUUUAFFFFABRRRQAUUUlAC0UUUAFFFFABRRRQAUUUUAFFFFABRRRnnFABRRRQAUUd6KACjvRRQAUUUUAFFFFABRRSUALRRRQAUUUUAFFFFABRRRQAUUUUAFFFFABRRRQAUUUUAFFFFABRRRQAUhFLRQAUUUUAFFFFABRRRQAUUUUAFFFFABRRRQBwXiP/j//AOAitvSx+5WsTxF/yEB/uL/WtzTOIVpsgia0X3xVuqkR+cVbpUAUUUUoBRRRQAhOKU0UUAFBOKKKACiiigAooooAKKKKACiiigAooooAKKKKACiiigAooooAKKKKACiiigAooooAKKKKACiiigAooooAKKKKACiiigAooooAKKKKACiiigAooooAKKKKACiiigAooooAKKKKACiiigAooooAKKKKACiiigAooooAKKKKACiiigAooooAKBRRQAUUUUAFFAooAKKKKACiiigAooooAKKKKACiiigAooooAKKKKACiiigAooooAKKKKACiiigAooooAKKKKACjNFFABRRRQAUUUUAFFFFABQTikFLQAUUUUAFFFFABRRRQAUUUUAFIaWigAooooAKKKKACiijFABRRRQAUlLRQAUUUUAFFFFABRRRQAUUUUAFFFFABRRRQAUmeaWigAooooAKKKKACiikxQAtFFFABR3oooAKKKKACiik70ALRRRQAUUZ5xRQAUUUUAFFFFABRRRQAUUUUAFFFFABRRRQAUUUUAFFFFABRRRQAUUUUABooooAKKKKAEBpaKKACiiigAooooAKKKKACiiigAooooAKKKKAOB8Qn/iYduFFbum8QrWB4g/5CR5PRa6DT+IV+lMkLE1IvvirlU4vvirlLEQKKKKcAUUUUAFIBilooAKCcUUUAFFFFABRRRQAUUUUAFFFFABRRRQAlLRRQAUUUUAFFFFABRRRQAUUUUAFFFFABRR3ooAKKKKACiiigAooooAKKKKACg0UUAFFFFABRRRQAUUUmOaAFooooAKKKKACiiigAooooAKKKKACiiigAoopDQAtFFFABRRRQAUUUUAFFFFABRRQKACiiigAooooAKKKKACiiigAoFFFABRRRQAUUUUAFFFFABRRRQAUUUUAFFFFABRRRQAUUUUAFFFFABRRRQAUUdBRQAUUUUAFFFFABRRRQAUUUUAFBOKKTFAC0UUUAFFFFABRRRQAUUUUAFFFFABRQKKACiiigAooooAKKKKACiiigAooooAKKKTFAC0UUUAFFFFABRRRQAUUUUAFJjmg0tABjmiikzzigAxzS0UUAFFFFABR3oooAKKKKACiiigAoopKAFooooAKKKKACiiigAooooAKTvS0UAFFFFABRRRQAUUUUAFFFFABRRRQAUUUUAFFFFABRRRQAUUUUAIRS0UUAFFFFABQKKKACiiigAooooAKKKKACiiigDz7X/wDkJN9F/lXRWAHkr9K53X8/2m30X+VdFYhhCn0qOSQ6PU0YfvrV6qMOfNFXqdFCMKKKKcIFFFIRQAE4paKKACiiigAJxRRRQAUUUUAFFFFABRRRQACiiigAooooAKKKKACiiigAooooAKKKKACiignAyelABRWRpms6bqrzpp97BcmBtsvlNuCn0yPpWvQAUUUUAFFZ+oalZaaImvbqG3EriNDI4Xcx7VK15arcraG5hFyw3LCZBvI9QvWgC3Sd6WigAooqob21F0LM3MIuSu4Q+YN5Hrt64oAt0VBFcQzNIsU0cjRttcKwJU+h9DU9ABRQaKACiijHNABRRRQAUUUUAFFFFABRRRQAUUUUAFFFFABRRRQAUUgpaACiuP1fxbp2mXbWjJcTvGu+c28e8QL6ue1dXBLHcQxzRMGjkUOjDuCMg1JKlOMVJxai9nbRjFOLbSabW67EtFFFRjwooooAKKBQKACiigUAFFFFABRRRQAUUUUAFFFFABRQKKACiiigAoo7UUAFFFFABRRRQAUUUGgAoo7UUAFFFFABRRRQAUUUUAFFFFABRRRQAUUUUAFFFFABRRRQAUUUUAFFFFABSGlooAKKKKACijOKKACiiigAooooAKKKKACiiigAooooAKKKKACiiigAooooAKKKKADvR3oooAKKKKACiiigAooooAKKKKACkzzS0UAJjmloooAKKKKACiiigANFFFABRRRQAUUUUAFFFFACUtFFABRRRQAUUUUAFFFFABRRRQAUUUUAFFFFABRRRQAUUUUAFFFFABRRRQAUUUUAFFFFABRRRQAUUUUAFFFFABRRRQAUUUUAFFFFABRRRQB59rp/4mjD2X+VdHaFhCox2rmdaGdWk5PVf5CuntU/dLgnpTWOj1LsBJlX0rQrPhXEinJrQpUIwooopRAooooAQGloooAQHNLRRQAUUUUAFFFFABRRRQAUUUUAFAoooAKKM0UAFFFFABRRRQAUUUUAFcJ8Tru5sPBur3NpPJBcJCNksbFWXLAcEdDzXd15p8Ygx8Ba1sOD5ad8ceYuex7f5HWgDa+H1xcXXhPR57qZ555LZWeRySzH3JJJPvWF8R/GekeHrVtNvL2e3u7yBvLaCHzGjU5G7BIHr3rZ+HH/ACJ2if8AXon8q828aeMZG8WjQdB8M2ur6vDGA886r8nG7APYDIJJIGTjrQBqfBe88MR6MdM0S+aa5RjJcefGIpXY/wAW3n5eMDk4rWl+K/g6G5lt5tTeNomZS32eRlJBxwQDXk2hjX4Pi9pJ1uHTrW7ubRzLFYv8pTy5CAwJJ3ZAP4exrf8Ai1c22oXkPg/QNOtpdavHH2iVIVzAhweWxxkck9h9RSK/URX6nqg8f+Fjpaar/a8Ysnn+zCRo3H7zGcYIz0IOcYqta/Ejwnd6kumw6xE07kKrFWCMxOAoYjBNeS/E3w5Z6J4e8KaHCimIX6rK20DzWIwzH65roPjXoulWPgaZrTTbSBo5YgjRwqpXLDOCBmlFOx+K8GhXfhie212+hs0cg288ilikoBwVUcnjI47E1598GE0Jr+5uh4oOs6xJCsSiaNo2ijX+FQ/J9yP8SfP9d1TU9b8aaWh0ddda10yJ0s5WAVi0YLO2eDye/tW3f2HiXVvEWi3lt4IGjT2lykklxbMoDpuAIbGAeAfwz2pEkgPrKvmTWb7xfrHxK1fw/o2v/YY4IY5UVwNgXy0JAGCc5f8AyOn00M96+Q5tO17Wvi14iXQ9WXTryOIFpSMhowI124x/u/lSgdr4Y13xboXjq18J6/fQ6lHeRNMs4TBUBGPBwO6EY5qb4xWGljULDVYvE1vomt26lUZ3OXjPHRcsD8x5x0J/Di9NXWfAnxHsJfFFxBqsmrReRFetKf3OWA4DAbcHAxjGG4PUVzfhPU5NT1nWtU1DwbP4lle5ZVmcBhCBnCeWQQOD+HFKIe5eErfTNM+H2ptpWrQ6jcG3nnuruF8sZihPP8QI4xnnv3qx8GNReXwHb3moXjNtkl3zXEucAOerE9K8i0azv7C78V38Hha80fSrjRplaFySu8L1HQDqfXA3VzivPP4F8HeH4rhoYtWvpvNZcD5RLsx/49nHekFPrTS/GHh3Vrr7JY6vazXGcCMPgsf9nP3vwzXn3jTxDd6X8RfDVkL9rfT5ona4VpAsbfe5bPHauZ+MfhPSNC8NW+q6LYwWF3Y3MZSWBdrEZ4ye5BIOTzx1rnfE8MXjLxt4Kt9TgMsd1pySXCIxG/IZz0wQOO3agD6V03xJomq3DW1hq1nczr/BFMrE/Tnnp2rQk1OwimkgkvbZJol3yRtKoZF9SM8D3r5v+K3h/SfCs/hvUNEsIrK5W/RN0eQGAwRuHfp+pqrfeFrXxp8WNfs9QuLmK3gtoZNsLAFvki+XJBwMnPSgD6QuNe0e2gjuJ9Vso4JW2pI06hWPcA55x39Ksafqunalu+wX9rdbPveRMr4+uDXz/wCPbL4e+EotMsNT027vZY/MltrON3bdvIBJywHVR+XSuL8MajbW3xF0U6Jo2o6Ha3atFNBcAqs6gEggHr27ntigS+tj62v9TsNO2m+vra13fd8+VUz9MmvL9I8Wz6l8RrvS7W/gudJWxV0EJV13YB3Bh35x1xivO/BGkx/EjxHrms+I913bWc/2a1t95REAJI4HPTH1JOc1p+DdBs9B+Leq2OmQmK1SxEuzdkJu25AzzjJoFPpGiikIzQB4V8R/ixD4XuJNN0+za41CNgHaYYiXgE9DknmvWbzUpLfw/NqgRTJHZtcBD0JCbsfSvEf2kcJ4asSFXc98oY4GThHr2e9sZb3wxNYRECaawMK5OBuMeBmhiNnjHhnxv8QvE1gdQ0zQdHkt/MMe55WQ5GM8F/evbPDU2sz6csmvW1rbXpc5itnLKF7ZJ7//AFq+dNL0z4i/Dbw9LJCdMvNNtmNxJbjc7oufmxwOMcnk4GTXv3gjxHH4r0C11eOEwmUFXiJzsZSQQD3HGR7GgU0vEOs2nh/TLjU75mEEIyQuNzEnAABIyTXk+k+LfHWvKmoaX4bsl0qSQmM3Mu2V4s9fvAZI74x+FYf7Rkk8ul6Pp8Of9IvOmcAnGAD+dRaprfxH8G6fBqmo2ukS6XAqRyWtvkGMH5Vye3O0cEjke9AXPpFCxUFhhiOR6V53418Q+INMvbOw8P6F/aM06M7O5ISMAgYJ4HfuRXZaJqUWsaXZ6lArLHdQrKqt1XIzg/Sr8sqRRvLIwVEBZmPQAdTQB5H4a8dam3iT/hGvFGlR6dqEqeZbNC+6OUYJ65P904OexHBqh46+Jx0XWToWk2aXV4gXzZHb5Yy3RQByT0/OuQ0S5n+InxLi1mCCQaJo/wAkcpwAzAHbz3yxzjngds1h+BtJfX/ilrd7cpvt7a7kdweR8rkIOevIX8qmoQjKaU21Hq1vbqRVpyjBuKTfS/dno/wq1m0vzq3h68s54tWRnlvDMvM4Y4JJ6/xdD657msPRPFPi6w0ZI9I8OpqFjZSSQvNJMFcBWPBXOeB3x6VYugLb452hhjI+1WJ84r3xG3J/74UflWhp/iOx8KeG/EV9duFJ1O4SGNSN0jngAD9T7AmrntfawrOSV24teVtLL5PYqxh7OdKHM9pX/vev5nfeAfGNp4y0k38ET28kTeXPE/IRsA8HuOev6VyGp/FvRYddsdG05HvpZ7lLeSVflSMswXgnr19O1N+BmhXWl+G5bu/jZJ9RmM4R1wdmAASPfk/QiuC+J+k6dpvjzwgtjp8UPnXIeQQrt3HzF5IHp1rNL59UUUUUAFFFFABRQKBQAUUUUAFFFFABRRRQAUUUUAFFFFABRRRQAUUUUAFFFFABRRRQAUUUUAFFHeigAopOgpaACiiigAooooAKKKKACiiigAoPFFFABRRRQAUUUUAFFFFABRRRQAUUUUAFFIKWgAooooAKKKKACiiigAooooAKKKKACiiigAooooAKKKKACiiigAooooAKKKKACigUd6ADHNFFFABRRRQAUmOaWigAooooAKKKKACiiigAooooAKKKKACiiigAooooAKTvS0UAJS0UUAFFFFABRRRQAUUUUAFFFFABRRRQAUUUUAFFFFABRRRQAUUUUAFFFFABSClooAKKKKACiiigAooooAKKKKACiiigAooooAKKKKACiiigDzzWP+QvJ9V/9BFdTbD90tcxq/8AyF5Pqv8A6CK6qAHyx9Ka9xUWIR+8Wr9Uov8AWCrtKhAooopQCiiigAooooAKKKKACiiigAooooAKKKKACjNFFABRRRQAUUUUAFFFFABRRRQAUUUUAFcr440WbxD4b1DSbeSOKW5jCq8mdo+YHnH0rqqKAPnfSfCHxO0ixg0+y8V6bHawLsjQwhto9MtET+tVP+ED8d6RrQ8Q6XrGn3WpXMZS9WVSiOeg4AwRwp7c9sV9J0UAeCaB4A8Sw+MIfE+tavaXlxGkmAm7AJRlUAbQAo3dsf48toHgPx/4e1W51S1udIuLy5z5s02XJyTnBKgjPB49vpX1JRQB4l4h8KeKPEen6L/ac+nm9tNQE8vklggiwOmRyRg11XxO8OXnijwxPpdi0S3DvGwMhwMKwJr0OigDxLXvAOpibSNc8P3kNtrtjbxwSiUnyp1VcYOAee3uPTGau2MfxI1HULf+0ZNK0yxjlUzfZcu8qhgSF3bsZ6c44J49fYDRQAV806r4T8daZ481LxD4cisXjvV8vdPIMBCFyCDznKg8V9LUYoA8B0b4feIdW8RWmv8AjXU7e6azwbe0gGUBB4J4AHPPGSeOeMVTj8I+MPBOt6nfeEEsb/TtQl817K4bYUPJwMkAcsQDn0znFfRVGKAPGIrTx5r2l6xDrsGn2iT2TRW9rCwJMpxyWyccZHXqa51vhtql14A0bTzN9k17SJJZ7fY4K7zKzAZHtjB7GvomigD5n1TSPH3j+K10jXdPtdKsreYST3CNkyYyPlAY54z7Zwa7PVvCV63jvwxf2UCnS9NtDC7u/wBwKGAHqT8wx9DXstIKBGrqx5D8WvD+o68mhjTrczm31BJJRkAKvqc9vwNO8P6FqFr8S/EGrzW7LY3NrHHDNxhyFjBHXP8ACa9dxRQKfPXxA0jW9N8eaV4t03SJNXt4o/KkgiPzIdrDOOezZBxjI57VVS08W+I/HWg63qegmy06AuY4y4YxKM/NJ6MSR+Q44zX0fRQB8yadY+Jfhv4j1b7Bos2s6Vqb+cjQ/ejbnGeOuWxj0xg1teANP8S3Hj3U9d8RaU1n51piHGCi8qFXIJyduc55+lfQAGKiuYzNBLEHKF0Khh1XI60CJJKy2PKfAfi3VPFHiLXY/LhGjWLmKGRUILtuwOc88KT+I6V65XI+CfDFv4S0gadbzSTs0jTSzSfekdsZP5AD8K66kSsKfKnxuvtZ14DRbfwzqhS0uvMS6SBnSUbSOMD/AGvWvY9J8Q61f+E7i+h8PXNpqduu2O0u1I80gDJA4OOvYZxxmvR8UtKB87ar431/xFolzolv4O1WHU72JrdmePEKhvlY7iOmCeTgcjmtW7s9c+H3w3trXRo/tGpRSDzmSMyY3sSxC+2QvTp+de6UUAeG+P8AQNZ8W+CdNu/IKa1aql0bcJtJbHzLtPQ98eoxXNa/4m8QeONGTw3YeHNQtdQuAgvZbqPy4kUYJwT2J+hx0ya+l6MUrd7eQiSXzPDtZvdd8FnwvoOjWpurQRrFcSmBnzhlB5HA4JNYPx21fW1kstDsba7Om3MYkvJLWIs7LuwUz06DOO+R2r6ONBAPUUgp4N4I8a6NpsVloVh4V1+xgZlRZJLPIJbje5Bzz64P5CuP03xVN4U8QazqyaNd3mjX91IGlt4QzBlJ5ByOP89ufozxJef2boeoXfG6KByvQfNjA/XFUPA+npYeGdNt9gyYRI2R3b5jn86u0vdo1JW1dor56v8AK3zK07upBdrv9P1PKvA9re+IfFuo+Pb6wns7RYPJsYZcq7ALgkj0xnnpk+1eN2t5os+tyXniK01aayFw9xb2kMOYWYtzv559wBz3PY/b9y3l28rDA2oT+lcN8M7YReFrN2UFpmklOVx1c/4UUpWoVX35Y/r+g2dvbU4pW0lL8l+pY8IeMLDxNDO1lY31stsoytxBs9eFwSD06e4r5s+Ini6z1vxZ4e1K3sdSSDTpVacSWxDcSBsAZ9q+ygAOgA+lR+TF/wA8k/75FUi2Z+h6pb61p0GoWolEMwJUSoUYYJByD7g1q0gAAwBge1LQAUUUUAFFFFABRRRQAUUUUAFFFFABRRRQAUUUUAFFFFABRRRQAUUUUAFJS0UAFFFFABQRmiigAooooAKQnFLRQAUUUUAFFFFABRRRQAUUUUAFFFFABRRRQAUUUUAFFFFABRRRQAUhpaKACiiigAooFFABRRRQAUUUUAFFFFABRRRQAUnelooAKKKKACiiigAooooAKKKKACk70tFABRRRQAUUUUABooooAKKTNLQAUUUUAFFFFABRRRQAUUUUAFFFFABRRRQAUUUUAFJ3paKACiiigAooooADRRRQAUUUUAFFFFABRRRQAUUUUAFFFFABRRRQAUUUUAFFFFABRRRQAUUUUAFFFFACZ5paKKACiiigAooooAKKKKACiiigDz7Vcf2vJj+8v8hXWQH92v0rk9UONXcY/iX+QrqYXHlr9KYxUXIvvirlUYWBkAq9TkIFFFFKAUUUUAFFGKKACiiigAooooAKKTNLQAUUUUAJ3ozzijvS0AFFFFABRRRQAUUUUAFFFFABRRRQAUUUUAFFFFABRRRQAUUUUAFFFFAAaKKKAEpaKKACiiigAoooIzQAUUUUAFFFIBQAtITilooAQDFLRRQAUUUUAFFFAoAKKKKACiiigDzv4lSeZpdppwzm/vYoCAe27J/DivQYkWONI1GFUAAegFefeIka88XeH7TP7uESXTD3AwP1r0SrdR8tGnHu3L9P0KlNXrVJW2tH1tr+pjeIpvI0TUpsA7LWVsHvhTVDwVH5XhrSlwR/oyHp6jOar+PpxB4W1RycboSnXH3iF/rW9o0Zh0uyiPJS3jU/gooV1h32lNfgn/mP0dbzjH83/wAA0qQUtFVCwFFFFABRRRQAUUUUAFFFFABRRRQAUUUCgAooooAKKKKACiiigAooooAKKKKACiiigAooooAKKKKACiiigAoPFFFABRRRQAUUHiigAooooAKKKKACiiigAoooNABRRRQAUUUUAIaWiigAooooAKKKKACiikoAWiiigAooooAKKKKACiiigAooooAKKKKACiiigAooooAKMc0UUAFFFFABRRRQAUUUUAFJjmlooAKKKKACiiigAooooAKKKKACiijNABRRRQAUUlLQAUUUUAFFFFABRRRQAUUUUAFFFFABRRRQAUUUUAFFFFABRRRQAUUUUAFFFFABRRRQAUUUUAFFFFABRRRQAUUUUAFFFFABRRRQAUUUUAFFFFABRRRQB53qA/4m0n++P5V1sIAQVyGoH/ibycfx/wBK62FjsHFRt6irYtwj94KvVnwE+YOK0KehAooopQCiiigBKWiigAooooAKKKKACiiigAooooAKKKKACiiigAooooAKKKKACiiigAooooAKKKKACiiigAooooAKKKKACiiigAooooAKKKKAENLWdquoQaVY3F/clhDCu9toyfwqxZ3Md5bQ3MRJjmQOueuCM07ldr202uN5le19d7FmiiimjgooooAKQnFBIUEkgAdzXL3Pi3QLaQxSapblxxhCX59PlzT4QlN2im35DZTjFXk0l5nU0gGKwLLxHo964jg1CEyHGEc7GOemA2DXQUThKD5ZJproxYyUkmndPZhRRRTBQooHFFABRRQKACiiigAooooA8/GLj4gn72LbSwDxxuaT/CvQK888MZufE/iO8b+GSO3X2CrzXodXMUuX2ce0F+PvfqV6Eubml3k/w0/Q8/8AiJiXT7GzwD9qv4YsHuM5/pXfqAqgDoBivPPE2bzxV4esQMrG73T+g2g4/WvRKKvu0KUe7lL79P0FhFOc5ekfu1/UKKBRVMnEFLRRQAUUCigAooooAKKKKACiiigAoo7UCgAooooAKKKKACiiigAooooAKKKDQAUGiigAooooAKKCM0UAFFFFABRRRQAEZooooAKKKKACiiigApAaWigAooooAKKKKACiiigAooooAKKKM0AFFFFABRRRQAUUUUAFJ3paKACiiigAooooAKKKKACiiigApO9LRQAUUUUAFFFFABRRRQAUUUUAJjmloooAKKKKACiiigBMc0tFFABRRRQAUUUUAFFFFABRRRQAUUUUAFFFFABRRRQAGiiigAooooAKKKKACiiigAooooAQUtFFABRRRQAUUUUAFAoooAKKKKACiiigAooooAKKKKAAUUUUAFFFFABRRRQAUUUUAFFFFABRRRQAUUUUAed6h/yFpP8AfH8q6+E/u1+lchqH/IWk/wB/+ldfD/qxTHuKixF98VdqnF98VcpyAKKKKUQKKKKACgDFFFABRRRQAUUUUAFFFFABRRRQAUUUUAFFFFABRRRQAUUUUAFFFFABRRRQAUUUUAFFFFABRRRQAUUUUAFFFFABRRRQAUUUUAcP8Sc/8Ihq2Dj90B/48KueBXZ/C+lMcE/Z16HNUPicdvg7Vjgn90On+8KT4ZTLP4Q00rk7VZDn1DEVrcv/AAnt9fbf+2mbzf7byr/n1d/+BHeUUUVkmkFZ2q6la6TZyXl5KI4YxyT1J9AO5rRrzizRfFOu3FzMofTNNk8mGMnKyTDq59QM8fhU9Gmpt8ztFK7fl/WhBWqOMfdV5PSPa/n5CDT9U8VhJ9Rln0/S25WyibbJKvGPMPb6V1tloOkWKKltptrGF5BEQzn1z1NbdFSTxU9oe5Hsv1fUbDDxS9/331b/AK09DB1Hw/pOoA/abCBnPIkVArg+oYc1zej3N/oOoxaLqc5ubWbIsrt/vHH8Dn19/wDI9CrlvGOlLqmjzKuVuYP39vIv3kkXkY+vT8afSxDm1CtJuG2uvL5r07dQnSULzhH3lq0vteT/AEOporD8Nan/AGxo1nfkANNHlgOgYcN+oNblU5wcJOL3TsywndJrqFFFFNFCigUUAFFFFABRRTJW2xs3oCaAOC8AAFNZlGMPqcxB744616BXn/w0Bbw/9oJJNxczS7iMbssRn9K9Aq5jdK0l2svuVivh1+7T76/fqcBbn7T49um5K2mnpH7Bmbd/Ku/rzrwT/pmpeINUPPm3hgQ5zlIxgfhXoooxVk4RX2YR/HV/mJh7uLbW8n56X0fzQUmaWiqZZAUUUCgAoooFABRRRQAUUUUAFFFFABRRRQAUUUUAFFFFABRRRQAUUUUAFFBooAKQ0tFABRRRQAUUUUAFFFFABRRRQAUUUUAFFFIRmgBaKKKAEJxS0UUAIRS0UUAFFFFABRRRQAUUUCgAooooAKKM0UAFFGaKACiiigAooooAKKKTnNAC0UUUAFFFFABRRRQAUUUUAFFFFABRRRQAUUUUAFFFFABRRRQAUUUUAFFFFABRRRQAUUUUAFFFFACA5paKKACiiigAooooAKKKKACiiigAooooAKKKKACiiigAooooAKKKKAEFLRRQAUUUUAFFFFABRRRQAUgpaKACiigUAFFFFABRRRQAUUUUAFFFFABR2oooAKKKKACiiigAooooAKKKKAPOr/nVZCD/AB12EA/dr9K4/UONVkxx8/8ASuvgP7tfpTGtRUWoh+8FXKpxf6wVcpYiBRRRTgCiiigAooooAKKKKACiiigAooooAKKKKACg0UUAFFFFABRQaKACiiigAooooAKKKKACiiigAooooAKKKKACiiigAooooAKKKKACiiigDgPiln/hDNVwcfIv/oa1n/CRPJ8NeRzmK4kVsnPOR09qv/E8ufC9xCgyZpIo+OvLr0pvw/jW3XWbZd37rUZAN3UjAINbNNp5fNP+e6+Vl+pku6x93t7NL0d2/wAkehUUhpaxjWKWpStDY3UqH5kidh9QDXMfDy2S28MWIU7mcNI7d2YsSSf89q7F0WRGRhlWBBHqK8wtY9X8GK0Eds+p6Grkx+V808Ck9MfxAVeoLnpTpxfvuUWl3tfT11WhWqPlqRm/hSafztv5abnqVFYuja5putRl7C6SUr99OjJ9VPIraqnKLi7STTXRlhNNJrVMKQgEEHoaWiminn/gIC0XVdKC7Vs76QRgdAjYZf5/rXoFefaRi28b61b5IFxbQ3KjHHHyH9RXoI5q5jHeopfzRi35u2r+8rYa/I076SaXonovkgoooqmWQooooAKKKKAAVn6vJ5Wm3khOAkDtn0wprQrmvGUph8N6q4AJ+yyDB91I/rSxi5NJbsRuyuyl8PYxH4U0sAEZi3c+5J/rXQ6xdCx028uz/wAsYXk/EAmqXhaJYNA0yNegtY//AEEVz/xBd59PttJhbEuo3KQ/RM5Y/QYq9Vh7bFSjtzVHr2uyrTfssPF78sF+CLvgGzNl4bsVdSJZVM0mepLktz+BFdjUcMawxJEv3UUKPoKkqtXqe0qTn3bZPTi4wjFu9kkFFFFQkgUUUUAFFJ2paACiiigApOaWigAooooAKKKKACiiigAooooAKKKDQAUUUUAFFFFAAaKKKACiiigAooooAKKQ8UtABSE4paKACiiigApCM0tFABRRSE4oAWikAxS0AFFFFABRRRQAUUUUAFFFFABSd6WjNABRRRQAUUUUAFFFFABRRRQAUnelooAKKKSgBaKKKACiiigAooooAKKKKACiik3D1FAC0lMMsY6yKPqaas8LdJUP0YUATUU0Op6MD+NOoAMUUUUAFFFFABRRRQAUUUUAGKKKQnFAC0UUUAFFFFABRRRQAUUUUAFFFFABRRRQACiiigAooooAKKKQUALRRRQAUUUUAIM96WiigAooooAKKKKACiiigAooooAKKKKACiiigAooooAKKKKACig0UAFFFFAAaOlFFABRRRQAUUUUAFFFFAHnF9n+1JCf79dlb/6tfpXG34A1SUf7ea7GAjy157Ux7iotRffFXKpxEbxVynIGFFFFKIFFFFABRRRQAUmeaWigAooooAKKKKACiiigAo70UUAFFFFABRRRQAGiiigAooooAKKKKACiiigAooooAKKKKACiiigAooooAKKKKACiiigDz74jfPp1jB/DNfwI303Z/pSeFiY/EviWDccCaKTZ6ZQc/jS+P8N/YcZGQ+qQ5+gyaNKBg8da1Hhttxawzc+o+WtejrhZK/SX5wMyquXEwb2bS/CR6DRRRWQaYhOKWiigDjda8Mw3kw1DTpP7P1SPJW4iAw5PZx0YGneHtemuZ30vVYBa6pFzt/gmX++h7/T/ACOvFc34l0GLWoEKuYL2A77a5Tho2/w9RV2nWjNKFXa1lLrH/NeX3FeVNxblDfquj/4J0tFcp4Z1ia986w1BBHqdpgTKBgOOzj2NdXVapTlTk4vf8/MlhNTSaPNNRvYdN8cNczuqQjR2Z2PYLJnirHh7xLqN3qMFtqlnFbJfQtNabCd2B2bJ645rj/H2nPqnjnQ7IE+VPBiUAkBkDFmB9eBXZeMEFpf+HbyIBDDeiDjj5HUgj6cVrqFOVKinrOcWl/ds5W+92+4zOacZ1Gk1GE1t1va/3HoNFFFYhrBRRRQAUUUUAFcf4/kEXhTVWIyDAV/Pj+tdhXE/EcBvCWpg90Uf+PrVnCpOtTT6yX5lfEy5aNSXaLf4HR6Knl6VYp1228Y/8dFcjOF1HxzAm0sum2hck9A7nAH5HP8A+quvtZEttMikkOEigDMfYLXIfD2Nrmzu9amUiXUbh5BnqIwcKP0NT03aVWo+iaXrLT8rv5DKi5lCG92m/lr+dj0GiigVnlsM84ooooAKKKKADPNFFFABRSduKWgAooooAKKKKACiiigAooooAKKKKACiiigAooooAKKKKACiiigAooooAKKKDQAUUUUAFFFFACEZpaKQGgBaKKKACikJxS0AFFFIBigBaKKKACiiigAooooAKKBRQACiiigAooo70AFFFFABRRRQAUUUUAFFFFABRRRQAUUUUARyypCheRgqjqTVWS6kBKxWsshA4PCj8yasXEKXETRSDKsKWBXWJVkbc4GC3r709ctr9b7Ca3Mxp9Tb/V2UK5P/AC0m6fkDTE/tkk7zYKO2A7f4Vt0VJ7SNrezj66/5iWfdmR9n1Fm+a+jQdxHD/iTT3sHkB3311n/ZYL/IVqUUiqtKyS+5MHG5jrpMONrzXcgxjDXD/wCNRDw/pgIJts4/vSMf5mt2ikVacXeMmvTT8heVGP8A2JpZIJsIDj1QGmNoOksSTp9vk/7ArbpCcVL9br/8/J/exOSPZGA3hzSS24Waq3qjMv8AI0p0OILtjvL+Mc/duW/qTW/RTHXqN3lJy9dfzFsjnzp+oxBfs+rOwH8NxEr5H1GDTkn1eH/j4tLedf71s5B/75b/ABreopXX5vijF/K1vut+IW8zNttRgnma3+aKdeTFKu1iPUev4VpVm6paw3Ns3mnaU+ZJAcMhHQg9qs2TSvbQtOu2UoC498c02UYuPNG+9mmF+hYpaKKhFCiiigApAMUtFABRSE4oAxQAtFFFABRRRQAUUUhOKAFooooAKQUtFABRRRmgAooooAKKBRQAUUUUAFFFFABSD3paKACiioXnij/1kqL/ALzAUATUVkT61p0H37uMnOMIdx/TNM/teJ/9TbXc3OMrCQM/U4qaNCpJXUJNd0hrklpdG1RWIbnU5D+6sERT3mlA/QZpxTVnGDLaRe6ozH9SKHRkldtfevy3DmRs0dKxhp9y4Xz9SuDj/nmFTP5CphpttwZBJKfWSQt/WllThH7afon+tgu+xaku7eJtrzxq390sM/lUS30LnEYkkPT5Y2x+eMVNHbQRtuSGNW9QoBqwBim+4u7/AA/zDUpLNcOeLfYPV3GfyGacEnYDfKF9Qi/1NW6KZzdkhbeZEke3qzMfc1LRRTWKFFFFABRRRQAUUUUAFFFFABRRRQAUUUUAFFFFAHm16M6pKevzmuxtl/drXIXgxqUn/XQ12dv/AKtfpUbWo5PQniGJBV2qkY+cVbp0UIwooopwgUUUUAFFFFABRRRQAUUUUAFFFFABRRRQAUUUUAFFFFABRRRQAUUUUAFFFFACUtFFABRRRQAUUUUAFFFFABRRRQAUUUUAFFFFABRRRQB554yIk1nwzblfvXxk3BsY2qTj/PpU20RePsgcy6Xz7ESVF4lTz/FfhqEkAK00vPfCUmrYi8daJJux5trPFgn05rXgvcprvTqP8/8AIzpJc05W1VSK/L/M9DoooFZBohRRRQAUUUUAef8AjOyntXg8RaehN3Zf65F/5awfxA/Tr/kV2theQ39pDd27h4ZkDqfY/wBaslQylWAIPBB71554eDeH9duNBYgWVyGubD2/vR/h29hVyN61Pl+1BXXmuq+W/wB5WaVOd+k3r5P/AIO33Gbe3Uc3xO0+3zzb2LjkD7zBjx/wHFeh6tplvqsUUVxv2xyrMu04O5TkfhXimizG++LN/ITkQIyrx02oFx+pr3+rOLi6H1fleqpxkn5ttlbCS9r7fmSa9o18kkgoHNA4orKNIKKKKACiiigArgPia2PDNxGThZJIlY+g3j/Cu/rz34nEL4dLMQALiEknp98VcwP+80v8cfzKuM/gVP8AA/yH+OLp4tGg0y2bFzqLpaxj/ZP3j9Mfzrs9PtUsrO3tYwAkMaoMD0GK4XSCviHxJPq2A1np4NvanqGc/fb+ma9GFLXfJTjD7T96Xz2X3fmFG05Oa2+Fa6WXX7woooqkWgooooAKKKKACiiigAooooAKKKKACiig0AFFFFABRRRQAUUUUAFFFFABRRRQAUUUUAFJS0UAFFFFABSEZpaKACiikJxQAtITigDFLQAUUUhOKAFopCM0tABRRSAYoAWiiigAooooAKKKKACiiigAooooAKKKKACjvRRQAUUUUAFGaKKACiiigAooooAKKKKACiiigAooooAKKKKACiiigAooooACcDJrBuRJcX9sqyMEU7yq+gzyfqeKv38kYiZJHKJgs7A4wo6/4fjWfoUbyrLqMysst0cqrdUjH3R+XP41YpRaTn0Xl1e39eQyWuhv0UVVubu3tVLTyogHqefyqBK+iHlqql5eW9lGZLiVUHYE8sfQDuaoi6u7tSLa3MKHpLPwfqF6/nin2ulwQyefJuuLj/nrLyR9PT8KmVJR+N28uv8AwPmNv2Fg869KyzRmGAcpE33ifVvT6Vq0UVHOV9lZLZf11FSCiiimCiEUtIDmloAQDFLSE4paACiiigABzSA0tFABRRRQAUUUUAFFFFABRRRQAUgpaKAEFLRRQAUUUUAFFFYsV42peclnKEWKTy3kK5PvgU+MHK9tlu+wjdjUnnigXfNKkaDqzsAP1rnm8SWblls47m9Zev2eIsM/XpVyHRbJW8yZWupehe4O8/keP0rZVVQYVQAOwFTpUY/E5T9NF97v+SG+8+yOeW61qf7mnwW4yMGeXdx9Fp4tdXcgvqUUfqI4Af510FFI6y+zCK+9/ncOXu2YK6OT/r9QvZs9QZNo/JQKnh0XTYc7bOJiepkG8/mc1r0Un1mondS5f8On5C8q9fUhjgijGI4kQeiqBU1FFQyk5O7d2OCiiimgAooooAKKKBQAUUUUAFFFFABRRRQAUUUUAFFFFABSE4paKACiiigAooooAKKKKAPOL3nU5c/367K2/wBUv0rjbz/kJS/9dDXY22PLWmMVFuL74q3VSL74q3TkIFFFFKAUUUd6ACikxzmloAKTPNLRQAUUUUAFFFFABRRRQAUUUUAFFFFABRRRQAUUUUAFFFFABRRRQAUUUUAFFFFABRRRQAUUUUAFFFFABRRRQAUUUUAef6vl/G+hKP4Led2+hGKj8Xjy/EPhiYYOLp0wTjqh5qScef8AEC2Cni30xnbB67nxj+Rpvj3CzeH5MAldTjHPuDWrTfvUF3g197kiiovmqO9rVIv7uVnoVFFQxwiN5GDu29t2GYkLwBgeg4/WsovE1FFY3iHVYtF0u41CUbhEuVTIG5jwB+dKk27JXbEbSV3okbNFUNKvF1CwtrxBgTRq+PTI6VfAxSyi4txejTswjJSSa2YVxHjjTJ7qxTUdPU/2npzefb46tj7ye+R29hXb1WvX8u1nf+7Gx49hTqdR05KS3X9WGVKanFxezPnX4XvNeeKp9Tmj2NeJNJjPQbhx+FfSdfMXwukSw8SW4vLgA39q0luueAxY/Kff5T+lfTueK2M6io1oxSslBJfJsysnbdFuW7m2/mFFJ1FLWGbIUUUUAFFFFABXlnxclifQI9PMirPeXMccQJ77skn2r0+WRIY3lkYLGilmY9AB1NfP+uo2ueR4ouQwgF7DDp8JHWPeMuR6tzx/9atPLaXNXhJu0YyWvnfRfP8Az7GfmE2qE4x+JxfyXVv0/Ox7doemxaRpttYQjCwoBn1Pc/nWtSL0H0paz5zc5OT3buy+lZJdErBRRRTBQooooAKKKKACiiigAooooAKSlooAKKKKACiiigAooooAKKKKACiiigAooooAKKKKACiiigAooooAKKKKACiiigAooooAKKKKACiiigAopCcUtABRRRQAUUUUAFFFFABRRRQAUUUUAFFFFABRRRQAUUUUAFFFFABRRRQAUUUUAFFFFABRRRQAUUUGgAooooAKKKKACkJwOaWs3U7o2sQMY3zOdkUY/iY9PwHU06MXJpLd7A9DMvv+Jne/2ehzBHte6YHr/dj/AB6mtR71B8lshnYcYj+6v1PQVmw6O0NtEvmiSYFnl3/dmY9d307Vet57lRsfTzGB02SKV/Dof0q3UUVFRTTUd+l338/8uzuMV7jTDfztmS4WCM/wQjLf99H+gqxa6fbWzM8ceZGOWdyWY/iaik1BkODY3R5xwqn+tKmoBgCbS7X6xGmL2rXuxaXkv1C8erNOisw6nArbZEnjH954mA/PFXYJ4rhd8MiSL6qc1BKnOHxRav3Q5NMmooNIBimCi0gGKWigAooooAKKKKACiiigApAMUtFABRRRQAUUUUAFFFFABRRRQAUUUUAFFFFABRRRQAVygB0XUZGK/wCg3jglh0ik9/Y11dQ3EEdxE8Mq5Rxgip6NTkbT1jJWa8hrX3omFFZenTMDJZzHM0GBnH3l7GtSo5w5Xb+rCp3CiiimChRRRQAUUUUAFFFFABRRRQAUUUUAFAoooAKKKKACiiigAopDS0AFIRS0UAFFFFABRRRQAUUUUAFFFFAHm14P+JlKf+mhrsbcZjXntXF3an+0pTxzIa7CBH8tee3rTWtRqlZdfuL8Q/eDmrtZ8CuJATjFaFKhU7hRRRSihRRRQAmecUtFFABRRRQAUUUUAFFFFABRRRQAUUUUABooooAKKKKACiiigAooooAKKKKACiiigAooooAKKKKACiiigAooooAKKKKACiiigDz6xw/j7UmX/lnYRI31LZp3xEBXTrKf+GG/gdh3I3Y4/OotBczeNfEUgHyRxwRZ9TtqX4nL/wAUreS7ivlNG/C5PDr+Va9O/wBZw6f9z8TOqu+HrNf3vwO2ggjjeWVd26UhmyxPbH4VZqG2bfBE/wDeQH9KmrKle+poJLoFeNfG298jw7DbDrcXCg/RQT/PFey18+/GuQvd6Ta4GCruCfXgCtHKoc+LpL+9f7tTOzSp7PCVZf3fz0PaPDcQh0TTox2t4/8A0EGtqqWmxmKxtYz1SJFP4AVdqlXlzVJvvJl+CtFLsgrJ15jHo+oMDgrbSEH/AICa1q5bxvIIvDGrMf8An1cfmMVHFczS7hOTjFtK9lseNeF9Dg1a5tLZ/kkj0WOWGXBDRyGQkMDn1r1vwxrU0ztpOqp5Oq2ygMCeJ17Ovrnv/nHKfD6Fhq9yz4Bi0+1i2jt8uTXc+IvD9vraRuXa3vIDuguY+HjP+HtW7mFWLrSpTfu7pr7N9fud9TLwEbUVOKfNrdPq1odLRXm0Xie80NxZ+Jrd1UNtTUYkzFJ0wWx90139pd213GJLa4jmQjIKMDWPVoTpW5lo9mtn6M0oVYzbSeq3XVFqig1Ru7+zslJubuGEAZ/eSBf51ASl6muQilmYKoGSScACuCuvG1jIxg0eCfVLroFgQhAf9piOB7803+x9V8QMja+wtrRGyLG3k+//AL7Dr+Bq5HCT0dT3I95b/JbsqvExa/d++/Lb79iG4uH8YXD2NpvTRomK3VwRjzyP4E5zj1P/ANbLviDGkWl6bFGgVFv7dVA6KAeK9AhijgiSKJFSNBhVUYAFcJ8Ssf2EjEKdt3ARu7fOKmw1VOvRjHSKmrd3ruyOtTtTqSlrJx17JLojvx0FLTU+6v0p1ZpeCiiigAoNFFABRRRQAUUUUAFFFFABRRRQAUUUGgAopKWgAooooAKTmlooAKKKKACiiigAooooAKDRRQAUUUUAFFFFABRRRQAUUUUAFIRS0UAFFFFABRRRQAUUUUAFFFFABRRRQAUUUUAFGecUUUAFFFFABRR3ooAKKKKACiiigAooooAKKKKACiiigAooooAKKKKACiiigAooooAZLIkSNJIwVFGST2FZWnJJcv8AbpxguMRJ/cT1+ppLwfbrkWWMwJhpznr6L+PX6VsgY4FTp8kf70vwX/B/rcbu/QKKKKgHBRRQeKADFY1/Yqivc2gWG5QZDLwG9Qw6Gp5tSgVmiizcTAZ8uIbiPqeg/Goo7ee6dZb0KiLysCtkA+rHuf0qxSUo+9fli/x+XX+rjW1t1NKB2kiR3XazKCV9D6VLVGe+toH8tpMyHoiAs35CmiW5mOI4fKT+9KefyH9ajcW9UrJvTt6XFv06l/OBk8Cs2bU7SINmUMQQMJzyf0pWs4xukuZXlAGSHPyD/gI4qhYxLqDpeNGFtU/49oiMD/fI/l7VLTpwesm+Vbtf8Hr5DW2atpLNLuaSAxL2DMCT+XSrlFFV21fRWHiAYpaKKQAopDWfNqEEb+UhMsxzhIxk/wCAp0YuTsldiN2NGikUkgEjB9KWmihRRRQAUUUUAFFFFABRRRQAUUUUAFFFFABRRRQAUUUUAZGqROvl3kKlpoM/KP4lPUf1rUjcSIrr0YZFPrG0+5xd3Onvw8OHT3Run5HiplecLW+H8v8Ahxuz9TZoooqEcFFFFABRRRQAUUUUAFFFFABRRRQAUUUUAHeiiigAooooAKKKKACkJxQRmloAKKKKACiiigAooooAKKKKAPNrvP8AaUv/AF0Ndjb/AOqX6Vx9yQdRkx/z0Ndjb/6taY1qKti1D98VdqlEf3gq7TkIFFFFKAUUUUAFFFFABSZ5xS45ooAKKKKACiiigAoPFFFABRRRQAUUUUAFFFFABRRRQAUUUUAFFFFABRRRQAUUUUAFFFFABRRRQAUUUUAFFFFABRRRQB5/4Q51rxK3GftijhfRB3q78Q4/M8JasCekBbpnoQf6V4LpWt6vZ+MdYurOSWaxt7l5ruFDwYw208dyB/KvojxE0d94Z1B42DRy2cjK2M8bCRW1iqM6FSjWfwtQaa6WS/EyqFWFaFWmk7pyun1u3saWiv5mlWL4xut4zj/gIrTrnfCMpm8O6XIQATax8D2UCuh7VmYiPLVnHtJr8TRpy5oRfdIWvAPibB9t8a+HrQn5XVfw+c5/lXv4rx/xfbCTx94YlMqrw3B9jn9c1cyupyYmMuyk/wDyVlXHU1Uo8r2corv9pHr4GAAOgpaKBxWYXhM81xXxG/5FLVP+uQ/9CFdtXAfFA48I6hwf+Wf/AKMWrWEV69Nf31+ZBiXalN/3X+RQ8CLu1PVpF5RY7eLOO4jGf516dXm3w2k+0W+qXONolvWwuemFUV6TU+ZO+Il6R/JFbL3ehF92326sjkRJVaORFdGGCrDII+lcNd+BNFkdpbRbjT3YYY2Upjz+HT9K72iqlKvUpfBJq+66P1XUtzowm05RTa2bW3oedr4IjP8ArNd1qRc52m54/lWna+DNCgbe9n9pfOd1yxkP5Hiuw6ilqV42t0lb/CkvyGLDU0rWuvNt/mQwwRQII4YkiQdFRQAPwFTUUVVbbd3uWErBXA/EwH/hGLl+0ckbH6bwP6131cH8TELeENU+bGERumc4dTVrBaYil/jj+ZXxKvRmv7r/ACO3tzuhjI6FQf0qWqlg2+zt2xjMSnH4Va71XmrSa8ydO6QtFFFMFCkNLRQAUUHijNABRSUtABRQaKACiiigAooooAKKKKACiiigAooooAKKKKACiiigAooooAKSlooAKKKKACiiigAooooAKKKKACiiigAooooAKKKKACiiigAooooAKKKKACiiigAooooAKKKKACiiigAoooNABQaKKACiiigAooooAKKKKACiiigAooooAKKKp3i3TAfZpEQ994zmlirtIC0zKoyzAD1JqhNqVpGmftMOTnb84OT6VX8u9cjzYLRtucEszf0qQwXZKYFomP8AYJI+lT+yStdr5Nf5jOYh0+5s4YlQ3kDTOcu28Au1bIZT0YH8ay2sriQ7pLs5B42RqMfmDUP9h2TcyCSRickmRh/IgU6ahL3nPXsk9PyBX2sastxDCMySog/2mAqkupQyZ8hJZsd0Q4/M8VVj0DT4pBLFEyP67yc/mTWibV9oUXUygem3/CkUaX8z+elvzFu+xUc6nOv7tYLbJ/jO9h+XFZ0ltbKdl/fS3kvTy1OPw2L/AFrb+xRMMSF5cHPzuT+nSrUcUcQxGioPRRilVVRWiS9F+Td2hLXMiH7Sg8u0sYrePP3pCB/46v8AjUn9nyTMrXd1JIACGjX5Ub0yBz+ta9IaY6z3sr9W9W/v/QXlRHFDFCMRxqg/2RipaKKhcnJ3buxyVjM1qKWfTbqKHPmNGQAOp9vx6VZsZYprWGSE5jKjH+FWqzm0+ISvLC8kLSHLeW2AT64PGaki04uLdtbp/wCf9fmIzRpruqDLMFHqTisxtOZzlr68PsHC/wAgKVdKs+skRlOc/vmL/wAzSuEE1eaa8k/1sIm+w2bVrOPIWQzOOdkKlyfyojuby4OYrXyU9bjqfoBWmiLGNqKFHoBin0c0EtItvzen3f8ABFKK2zMQZ5mkP90DC/l3/GmtGYbmN44gYyu1scFPfFaFFNVR/LtsJy/eU3vIl3cSsV6hYmb+QqA3srD91Yzt/vYT+ZrToovC2zv66fkKrmUW1OTaVjtoR3DsXP6Ypos7x93nai4U9oo1XH4nJrXopyq2d1GK+V/zuJbzMwaZb4YOZZC3UvKx/rSC5NqPLnjk2LwJVUsCPfHQ1qUU1Tv8Wq/rYVrqZKaxpz9L2Ec4+Ztv86sHULJcZu4Of+mgqeSCGQ/PDG3+8oNNW0tlOVt4h9EFLan3a8rfqGpTbV9OUAm9g5/2xUQ13TDnF5GcHHGa1TDEesaf98inBFHRR+VC9n5sNTOj1Wykbak2T6bG/wAKU6pajPMpI7CF+f0rTwPSinXpfyy+9f5Ca90ZP9poTxa3Z5x/qGFC380hZY7C4ypwd+1QfpzzWtRSOVPpF/N/8BCq5n+Zev8AdhiTnne+f5CkK352/vLdTzn5Sf61o0U3nX8q/H/MLeZjLBqakn7bE+f4WhwB+RqQvqMZ5it5V/2GKn9a1aKX2mt3FP8AD8rA15mTHqkHmCK4V7aU9FmGAfoelZmtDydR0u/jP/LQwPj+JXHH5EV00iJIpR1DKeoYZBrnrnRc7RaXDQx7wxhYbo+Dngdjn0qzh5U1UTvyrZ31uno9fT/hxsk7Pr2OkoooqiPCiiigAooooAKKKKACiiigAooooAKKKKACiiigAooooAKKKKAEJxQTilooAKKKKACiiigAooooAKKKKAPN58/2jJk/8tDXZwf6tfpXGzKTqMmT/wAtDXZwD92KY9wWxYi++KuVUjBDirdOQBRRRSgFFFFAB3ooooAKKKKAEpaKKACiiigAooooAKDRRQAUUUUAFFFFABRRRQAUUUUAFFFFABRRRQAUUUUAFFFFABRRRQBXuvNW3lNuoMwRvLB6FscfrXH6RP4pfw1cS6jaW0euASGGFWG1sfdyQxGT9cdM967iigDh/tfihPCJuXsLc+IQn/HujApnfjP3sE7OcZ6/lRq114qi8P2Uun2NrLrLmP7RFIwCICPm/iGcHA4Priu4opUxHfpucV4ouvE0Eemf2HZW88kkwW7EjYEa4yT1HHX36Ypvia+8S2uq6RDoumwXNjLLi9lkYAxrkdOR23HoeQPoe3oprB36HzV8No7/AP4S7V0jsEm0+WWWK7mcj92PmKjGecnAxzxXStdy+FZNU0HUGMejTQy/YJ5cnkqD5YPoMnj1+tdd4GPnXniG5KqGbUXj49FAA5rb8Y6Ra63oV5aXa5URmRGHVHUZBH+ehNbOIxClWtP4JRin5aLVehmUKLhSvDWcXNrpfV6M4n4Waj4gutMaDUNMjhsreFVspw/M4568+mPSuk8Naxr99pWoXWqaL9juoXcW8OeZVA4yMnvx79q5f4W+I0k0qx0m8ge2mWPMDvwk65ONp9favYarZhFxxNW6avNvX1JsBJSw9O0lK0Um/Oxwmka3rlx4ZutSvdEaHUohIUsxnMmBkYHXn074rxzUbzWfExuNXm0a6i1LTLNDHaW5YuspkODjGfu5OPSvpqR0hjaR2CogLMT2Argfh7A01tfa1IpD6nctKmeoiBwo/nRg5+y56vWMbL1lp+V38hcTBVHCm9m7teS/4NhdV13W9M8LWOopos17qbrGJrRFJYEj5jhQcflxmrfiXxBqWkQ6XJaaHcXzXUqpOkWcwAgZJwD698DjqK7agCqLd233LiVjjNY1+9sPEWlaTBpM1xb3gJlulzthx+GPfqK8z+MHiG9QtoA0uQ2kyxyNeZO372dp4x1A717/AF5F8aJvK8NxA5CtdJuYHoBmreBV8RSS/nX5lbFu1Co3r7r/ACM74R61PN5+kPptxHEoe5F433JCWA2jjr+Pau38NeJbrWZtWSXSLi0isZCkckmf3+M9Bj2Hr1FP+HsJg8K6apxkxl+PdiR+hrs+1LjpJ4irZW95pei0GYGDjhqSe/Ir+tjhvDfie61jQbzVZ9GubOSAybLeQHdKFXIIyB16fUGoofF0j+EZPEUmkXkciA/6GyHzCd+0Y4zjvnHrXfgUVSLpwOt+Lm0rwxba62l3LvMI82uCHQt68dqs+IfFDaPZ6bdDTLq5+2uqmKJSXjBXOSPbgV2pAPWkIBoA8q8aeNb3w/4l0TR7eximi1B1EkjE5UFwpxj0HNdHrXif+zNe0zRvsE8xves6fdj5xzXYFEZgxUFh0JHIpxUEgkDI6GlW4HJ3XiWO38TWnh82Vy0lzGZBcBf3a4Vjyf8AgOPxrkvG2vxXkXiHw4lnM09tp5uTIPuEcED689PY16zgZzgZ9aw/E0XmaFqqKoLPaSjp1Ow4p9OfJOMuzTI6sXKEoq12mtTl/Afi+18RWUyQ2t3CbGNEkeaMKJDjquDz0/UVf8MeMbHxFp17qNtbXkNvaMyuZ4wpbaMnbgmrnggg+GNJIHH2VOv0rp1jRAVVFUHqAMU/ErlrVF2k/wAxKLbpxb7I43w34wsPEGhXOt20FzHbW5kDJKoDnYN3HODwR368U2x8Zafd+GJPEghuEtIwxaMqC+QcYHOOvv8AlXaLGiqUVFCnsBxSeVH5fleWvl4xsxxj6VASnGX/AIz02y8MReJZYroWUiqyoIx5nzHA4zjr70a5400zRdI0/VrhLh7a+2GIRoCwDLuBIJHauxeCF4/KeJGj/uFQR+VEtvDMgSWKN0UghWUEAjpQBy+v+LNN0K50y3vRNu1GQRxFFBCnjluc45HQGrGoeJdPsNcsdDnMou71S0WEyvGep7dK35IIZXRpIkd4zlCyglT6j0oe3heVJnhjaVPuuVBK/Q9qAMBPE2mt4ifw7vkF+sXm4K/KRgHAPrg5/Cmad4o0/UNdvdChEwvLNd8u5MLjjoc8/eFdF9nhExn8mPziNpk2jdj0z1oS3gjleZIY1lf7zhQGb6nvQBz2jeKNM1nUNS0+0kkM+nSGO4DIQAQSOD35BH4UmjeKdL1ixvb20kk8mzZ1m3oQV2jJ+vFb8NpbW7yvDbxRvKS0jIgBc+px1NNgsbS3SSOC1giSQkuqRhQ2euQOtAGDYeK9Iv8AQ59ct53axgDeY5jYEbevGM+lNm8WaND4fHiJ7v8A4lpAIkCEkkttxt653cVux6dYxWz2kdnbpbPndCsShGz1yuMGmzaZYTWJ0+Szt2siMG3MY2Yzn7vTrz9aAMrVfFGj6VpNvrF5d+XY3OzypPLY7t4yOAM9Mnp2qfVfEWlaRb2tzfXXlQ3TBYWEbNvJGR0Bxx61cvdK0++s1sbqygltVxtheMFVx0wO2KL/AEqw1COGO7s4J0gYPEsiAhCOmBQBpg5GR0oo6UUAFFFFABRRRQAUUUUAFFFFABRRRQAUUUUAFFFFABRRRQAUUUUAFFFFABRRRQAUUUUAFFFFABR3oFFABRRRQAUUUUAFFFFABRRRQAUd6KM0AFFFFABRRRQAUUUUAFFFFABRRRQAUUVxug2fiODUNYk1TUIJ7OWUmwjRRmJcnAPyjttHfkH6kA7KiuL8P2/iiHR7xNZvLSfUy0n2Z4VwqjHy54Hf26dfarY2/i1fCs8Vze2reICG8qbaNi88ZwuCcZ7emaAO+orhriHxYvhSKKC5s38QhVEkzACMndycYxnHtjrTfEsfixtGsV0Se1TUgyfamkAwePmxkYxn8cdKAO7ori9e/wCEn/tfSP7J+zf2dv8A+Jh5mM7cjO3PPTOMd+tWb7/hIf8AhIrL7Gbf+xfKP2oSY3bufu989PagS51dFceG8RjxSRstzoBh+8SN4fH59fwxUujy+IX1nU11KC3j0xWAsnjI3OPU8k/njnNAp1dFcb4an8SyDURrdnbRFH/0QxMMOOeuGOB064PJpPCUviaTTbh/ENvbRXu8+THER93HGcEjr70AdmKQVxPhu48US6DdSa1Z28OrKZPIiiZSGG0bckMRndkdemKZbXnidvCstzNYQprgU7IBjaeeD97rjnGevbtQB3WKK8+1LUPFcHhW1u7XTYJ9bJQzW/8ACAc5/iHPTPPc1Z8U6n4h0+zsZNK0qO8uJGC3CckJx2wR3zz0GKAO4xiiuJ8Tal4hsrvS4tI0qO7hnkxdyOf9SuV6cjsTz7VavNR1mLxPY2EGmCTSJoGee8zzE43YHX2X/vr2oA6yiuQt9T1p/FNzp0mlhNIjiDx3vPztgZHXHUkY68UzRNU1q713VbO90v7Np9uQLW45/fc/kfXigDsqK4Tw5rWuX9jqU2o6M1pcW5b7PFgjzhgkdzzkY49abY69rUnhObVbnQ5I9VjVyLFQxLkHjA68j60Ad7QOa8+vvEOtweFbbVotAlk1GTb5liAxZASecAZ9OMcZqz4n1/VNJ06xubHRJr65uGUSQJu/dZXJyQD34yaASudwBiiuL8TeIL/SJdMS10ea9F3KElKbv3I45OAffr6Vg6/4p1ux8aaXodnpYlsLkKZrgxOxUZ+YgjgADHXNAjPUqK43Vdev7PxJpmkw6PNcWl2jNLeLu2w4z1wpHp1I6inNr14vipNEGkzG0aDzTfZO0HB46Y68daBTsMUVx9j4huLnxRfaI2lXEUFtEJFvG+5ISFOB2/i7EnrwKi0XxHdaj4h1TSZtJntobMZjunztm5xxxjvkcnigDtaK43w94kl1e51eCTS7q1XT5TGskinbOAWGVOOfu5/EVW8PeKp9X0K/1WTSLm1ktS+LaQHfJtQNxx3zigDuxRXA23i55vCMniNtKuY2RWb7Kww7YbAI46HrS3ni82nhFPEcmlXe5lGbQL86ktt59BmgDvaK4XXfFq6Rp+l3v9m3dwt+yAJEuWj3AEZ/PFSeKfFa+HrzTbZtOurn7c+wPCMhDkDn8/0oA7Yc0DmuM17xZb6Lrek6RLa3EsmpMVjeJchSCBz3xzyew5pZPFloniyPwwYJ/tMkBmEuBs4Gcdc9B1pUm/kB2QorlNO8U2WoeIL/AEGKK4W6sk3yO6qEI46HOf4h2FLofiiw1vUtS061WYT6dIY5jIoCkgkfKc8jIPpSAdUKK5Xw/wCKtM1+41G3snkMmnyeXPvTA6sMj1Hymo9A8XaTr+nXWo2MsjW9qWEpeMqRgZzjvxQB11Fch/wl+jnw+/iITyf2ch2s/lncDuCdOvUipdS8VaRpuiQa5c3DCxnCGN1QsTuGQMDp/wDWoA6qiua1rxPpGiWVvfX935dtcECJxGzbsjPYHtzXSKQyhgcgjIoAWk7cUtFAAKKKKACiiigA70UUUAHeiiigAooooAKKKKACiiigAoNFFABRRRQAUUUUAFFFFABRRRQAUUUUAFFFFABRRRQB5u3/ACEHPP8ArD/Ou2h/1a/SuI/5iD/9dG/ma7aE/IKY9xUWIvvirdVIjlxVunIQKKKKUAooooAKKKKACiiigAooooAKKKQDFAC0UUUAFFFFABRRRQAUUUUAFFFFAAKKBRQAUUUUAFFFFABRRRQAUUUUAFFFFABRRRQAUUUUAFIxwCfQUtUdUkEOn3cpOAkLtn6KaAOI+GgLaTd3Bxm4vp5Dj/ex/Su8vRm0nGM5jbj8K5D4bwiDwlpihcbkZz77mJ/rXZz8RSf7p/lVzGv9/UVrWdvu0K+GSVKFuqT+88v8IaHZa14H0y2vEJ2hykicPGfMblT2NWY7vxL4bPkXdrJrViDiO5gGZx6Bl7/X9e1XPhgrDwpaOzZ3vK3TH8bf4V6BVnFVnGvVhNKced6drvWz6fl5ENGj+6g4vllyLXvp1/q/oeYX99qniuNNOs9Ou7Cxm4u7m6TYwTuqjuT0r0e1t47S3it4VCxxKFUDsBViiqVSqnFQjHlje/dt+bJ6dJxk5Sd5NWvt9wgpaTrS1XJwrxT45/8AIvWi563Q/wDQWr2uvI/jFaSXej2CxLvb7ag2jqcgjir2AaWJpX/mRTxyvh6n+Fnofh2AW2i6fCP4LeMEjudozWzUNsnlQRRgYCoFx9BU3eq1afPUlLu2yzTjyxS7KwUUUVEPCiiigApOtLRQAVU1CLz7K5hPSSJl/MEVbpD0waAOF+Gk/n+EtO5O6NWjYHqCrEY/lXd1578O8x2ep2n8NtqU8anGOM5/rXoVXMbb282tpPmXz1IMP/CirWsrW9AoooqmThRRRQAUUUUAFBOKKQ0ALRQaKAENLRRQAUUUUAFFFFABRRRQAUUUUAFFFFABRRRQAUUUUAFFFFABRRRQAUUUUAFFFFABRRRQAUUUUAFFFFABRRRQAUUUUAFFFFABRRRQAUUUUAFFFFABRRRQAUUUUAFFFFABRRRQAUUUUAFFFFABRRRQAUUUUAFFFFABRRRQAUUUUAFBoooAKMYoooAMYoopBQAuMUUUUAFFAGKKAEFKBiiigAooooAKTA/H1paKACijvRQAUgGKWigAooooAMDGO1IQCMEZHpS0UAIQD1ANIQCRkA46cdKdRQA0qpIYqCR0OOlGxd27aN3TOOadRQAwRoHLhFDt1YDk01IYo2dkjRWc5YqoBY+9S0UAV4LW3ty5hgijLnL7EA3H1OOtNhtLaCJoYbeKOJySyIgCknrkCrVFFgKH9m2P2U2f2K3+ynkweUuw85+7jHXmludPsrq3W1uLO3mt1xtikiVkGOmARjir1FAGZfaXp+oRRQ3llBPFEQyJJGCqkccCtIcDHSlooAKKKKACiiigAooooAKKKKACiiigAooooAKKKKACiiigAoNFFABRRRQAUUUUAFFFFABRRRQAUUUUAFFFFABRRRQB5sB/xMH/AOujfzNdrEPkFcSn/H+//XQ/zrtoz8opj3FRYiHzrVyqcR/eCrlOQgUUUUoBRRRQAUUUUAFFFFABRRRQAUUhFLQAgNLRRQAUUUUAFFFFABRRRQAUUUUAFFFFABRRRQAUUUUAFFFFABRRRQAUUUUAFFFFABRRRQAVy3ja5Fr4Y1abji2defcY/rXU1wXxIdH8HasUdWAjAJU5wdwqahFTqQi9nJJkdWTjCTW6TsdD4ZgW30PTYlOQttHz/wABFa843RSDOMqRmqej/wDIMsuc/uE/9BFXpPuN9DRiHerNv+Z/mJSjywiuyRwHwvYnwvbqSTsllXJPX5zXoVeefDA58Nof+m83/oZr0Op8eksRUSVlzMgwUm8PSb/kX5BRQOKKpFwKKKDQAmeaRkV8blBwcjIzg+tOooTsAUUUUAFFFFABRRRQAUUUUAFFGaQ0Aee+DSIdY8R2uTuF552O2GA/wr0OvPLcrZeP7qIsQL+wWVfRmQ7cfXAr0OrmLs5Qa2cI/grP8iphbqMk91OX4u/6hRQaKplsKDRRQAUUE4pDQAtFFFABRRRQAUUUUAFFFFABRRRQAUUUUAFFFFABRRRQAUUUUAFFFFABRRRQAUUUUAFGKKKACiiigApO9LRQAUUUUAFFFFABRRRQAUUUUAFFFFABRRRQAUUUUAFFFFABRRRQAUlLRQAUUUUAFFFFABRRRQAUUCigAooNFABRRRQAUUUUAFFFFABRRRQAUUUUAFFFFABQKKKACiikNAC0UUUAFFFFABRQKKAAcUUd6KACiiigAoFFFABRRRQAUUUUAFFFFABRRRQAUUUUAFFFFABRRRQAUUUUAFFFFABRRRQAUUUUAFFFFABRRRQAUUUUAFFIc0tABRRRQAGiiigAooooAKKKKACiiigAooooAKKKKACiiigAooooA83jH+nv/vn+ddtGPkFcTDzfv/vn+ddrH90Ux7gieIfOKuVUi++Kt05AFFFFKAUUUUAFFFFABRRRQAUUUhOKAFopAaWgAooooAKKKKACiiigAooooAKKKKACiiigAooooAKKKKACiiigAooooAKKKKACiiigArNn1XTreWSGe/tYpY13ujzKrKvqQTwORWlXzJL4e0/xT8Y9bttVQXFtaWkUohyVBOyMAEjH94nv2+lAH0Nper6bqyM+n31vdKv3vJkDFfqB0r5j8VaBqOk3GqnRtTsp/Dup3UZvIjKGMTlskd8c9/TGelXNTsIPAnxT0NNGXybPUowktqrkLzleeSTzhh7iuB0HRVvJ9d1KW6nEKauIntkbCSBnPJ9xmrWDjzV6a7zX5lbFS5aM32iz7Is20zRtLt0Se3t7KNQkbvKNv/fR655qf7fa3VjPcWdxDcxqjfNFIGGQOmRXxxr2paUPGD6Nf6bqeoaHocYt7aztMv8AOMZZ+Rx1HvgVp+GdUttE8Xz3mg6XqNppNxZSi4iuYXCIwVnB78ZUfTJqs9WT3sj3v4d6jp1p4X09J722hllMj7JJVVsmRuxP0rM+GvifUvEOs+Jory5WW1tLvy7ZVjVdi5YYyPvdByf64rz/AOGvw20fXNJl1bW7WWV7hysC+a6BEH8QwRnnPXIrA8EJqOleHPH8Ph/zBeW06pAyjc+xWYNj32BsY71axitiKttud/mQYW/sKd/5I/kfWaX1pJKYUuoGlHVBIC35VadlRSzsFUdSTgV8XeANJ8Ca7p1uk2tXWn+ImbLu8+xt+T90kbTn0zu5rX+JfieyvfGX/CP6vqV5a6HYRqkxhBZp5NoPzD8cZx2981ULB9cxuki7kdWU91ORQ0iIQGdQT0BOK+N/CniPTPD/AI0srbwtqN1Pot4jC4tbgELGwBPGfoDnqOetbPgTwvJ8TEv/ABH4g1G7Ae4MdvFDIB5ZABBHGBjOBx2J5zQKet+DPFeoa14u8SaTciIW2nuBAEXBAzjk9+mfxr1ITRM20SIT6Bhmvl/4RadHp+t+ONMe6l8mFBE127/vAPnG4n1Ayc1wmuReA9It7ltM8Q6pcaxFHmG4iJw8g5X5gAMZxyDx7mgQ+4KCQOtef/C3V7rXfBek6heuXuHjZHcnJYo7Jk+525rh/j7e3dromkrZXU1rNLqKL5sMhQj5G7gjvg/hQKe75GcZGfSvIfiZ/wAJZp93pus+GjNdJC3l3GnrkrIOTuK9/Q9xwe3HnnjzwVf+GdCk8T2fiXVrjUrUxvKZpdwcFwOB2AJBwcjANZvivXfEOu+IPBb6LfvY3l/ZK+N37pXOdxKnIIxnqD0FAHuPw/TxBcW91qviJpYbm8kzHYk/JbxjgYHYnv8Ah3zXoQIJwCM18zeKbnW/h3ogt5/Es17qGsTrELmfO20QD5mQZJH3hz7ZxmvPdcv9N8PwRar4c8d3t/qcLqWhlLFZex4Pbrwc8UAfbea8z8V+L7vRfFWg6JDbwvDqLYlkfO5fmx8uDj868v1jWdU+IfiTT/D2m372WmtYx3d61u3O1lViD3/iUAHHXkVg6n4ZPhn4k+FbVtXvr+F3R0N029ozuIwOehwP/r0AfXdcp4z8TWvhLSW1O7illQSLGEjxkk/X2zXzld6pdeL/AB7qmlal4oudDtLFpI7ZY38oPtbHXIGcc5PJAqv8VPDOuaZ4Pgk1bxLNqSw3mIgRw6MvBYnkkbe5PU0Ae4eJXC+IPCusxiRY5pDbk8ceYvygj8/yr08nFfNmr+DdQ0nwvJqbeI9QvzDFDLDFM2PJIK5YHPJH8q4PxDfyeFYxf6R8SLy81BAsjWNwxlVwxBC4BKggHoR+VXqqcsPSlb4XKP6q/wB7KsGo1pxu7ytK34aH2hRXzvf+KtattX8F609xJ/ZWqQxwXUAwIxK3BOPqwI7/AC/hWr8Rtb1aXxf4e8M6NdywGZxPdtD1Eee59NoY4+lUS0e5Glr5Yk8T3vjTXdVhPjGLw7pVjIYoUjdUkn6jduJB7Z6+mB3q34K8XarbXfiDQLvXItY+z2UlzaahE2/LBRkbueme/cHnGKAPpyivlPwVZ/EDxn4dXUB4vktYUZkgQRjfIV4O5xg9eOSaIPiXr6/Du+uZ9g1i1vRYNMV+YAjO4jpuHI/DNAH1ZXMWXibT73xDe+H4TKb2yjEkuV+TBCng56/MK8d8L6F41u7XT9bsPHcd6s4WSeGVMxqDglB156g8KR7VwOg6B4gn+I/iKx07xQ9vexR7pbwwZ81SU+UqTxjIGfb3oA+x6K8F8H61rulePrvwrr+qvfrJbiS1maNU3sAG4A9t46/w10DeINS1L4kDRNPuPL0/T7bzL0bFYSMcHGSOD8y9D2PvQIndXPWqTPpXzdrEXjfQw91eePdKiuBucWsuxVbgnaNwHXoOP5V6p8NPE03izw3BqVzHGlxvaKUR527lPUZ9QQaBTvqKKKACikOe1LQAUUUUAFFFFABRRRQAUUUUAFFFFABRRRQAUUUUAFFFFABRRRQAUUUUAFFFFABRRRQAUUUUAFFFFABRRRQAUUUUAFFFFABRRRQAUUUUAFFFFABRRRQAUUUUAFFFFABRRRQAUVUvryCwtZru6kEcECGSRyCcKBk8Dk1wZ+Jfg4CE/wBuw/vSAvyPxn+98vy/jjFAHo9MkdYkaSR1REBZmY4AA6kmuL1rx34Y0O5ittQ1eKKWVA6BVaQbT0JKggZ689uax/ibNBf+FVt49ZtrCDUpY4RcyKWV1bJ2jHcgfzoA9Fs7u2voRPaXEVxCSQJInDqce4q1XArfeGvh5pFlp11fRWkKIQm4EvKR95sKCSSefxxUeqeOdEPhrUdX07V7SQQRssbZ6SkHYpXGeT7evpStNfMD0KivJ/hr49svEOj2CX+pWv8AbcpdZLcHaxIZsYHuoB4rqtR8Z+G9Muvsd5rVnFcAkMhkztI6hsdD9aQRtI66is+41Kxt7E6hNeQJZBQ3nmQbMHgfN05JArHm8W+HYZo4X1uwEkmNo89TnPTnNKk27LcU6OSaKNkR5EVnOFDMAWPt607zE3+XvXfjO3POPpXlXxa0G11/R7ZBqNrY6jHMr2E08wj3Sf3VOep7Y7gVV+HHhy807UbzUvEWqRXviGaMIUWUN5UI6cYGMn2x+JNIB7FRXOy+JtChufssmsWKz5xsM68H0PPB9q35JEjQyO6qgGSzHAA+tAD6K8M+LPjhbHw8G8OazbNfNcpH/o0qSPggnAHPtyK9gk1G1s7SGe/u4LcMoy00gQE498UAadA4qlZX9nfoZLO7guEHG6GQOPzFV59Y0y3mME2o2kUwODG86q2fTBNAGrRSEgDJIx1zXlHxO8WnR/DNzd6Lqdv9tjlRQY3SQjLYIwc9s9qAPWKKyrW/iXT7S4vJ4omliRizsFBYqCetaEM0U6CSKRJEPRkYEUAS0UUwyIAxLqAv3jnp9aAH0VGGSaPKOGRhwyn+Rr5way+IsepS+F4p7r+yprkSJrLS7pY4MkkB8k59jzkehoA+k6KrxCO1gjjMnyooUM7cnAxye5qcEEZByKAFoFRvIqA5IzjIGeteafDLxXeeKrfU5rxYV+z3ZijMSkArjI6mgD0+ikDAnAIz6ZrjLfxVDN4vuvDH2dlkgthP5xbhs4+XH0P6UAdpRSEgdSBRnI4NAC0UCigA60CiigAooooAKBUU8qQRSTOcJGpZj7AZrD8L+IbHxPpianpxl+zuzIPNQqQQcH/IoA6GikPpSigAooooAKKKKACiiigAooooAKO1FFABRRRQAUUUUAFFFFABRRRQAUUUUAFGKKKACiiigAooooAKKKKACiiigAooooAKKKD0oA81t/8Aj+f/AHz/ADrt4z8oriLUYvm/3j/Ou2QfKOKa9wWxPEfnFXaowj94KvUqAKKKKUAooooAQUtFFABSA5paKACiiigAooooAKKKKACiiigAooooAKKBzRQAUUUUAFFFFABRRRQAUUUUAFFFFABRRRQAUUUUAFFFFABXyvd6tqmjfF7xJdaVokmrSG0iWSFJPLKr5cRznB7gcYr6orjNP8KwWXizU/Eq3EjTX8KRNCQNq7QoyP8AvkfrQB5poPh/xD4l8aQ+LPEFkdNtbWPFpZtIHbOCOcYxyS3IHOOK5Ow0LVNDs9VXU7V4IrrXomgyw/eKXOTwemMda+qq87+Jo26JDKDhoryF1+u4D+tW8E7Yil/jX5lXFRTo1POLOB8Q6R4j8KeM7jxToOnf2raX6CO6tFOHBwBweT1UHIB6nj0pap418V61Zain/CKy6ZpQtnWea83K+CuOAQM8nsDX0av3R9K4L4lsX8PPZqcPeTxQL9SwP9DTMNBTrU4vrJJ/Ni4mTjRnJOzUWzxHwV4g8V+DNKk0aTwfqN8TIZLWaJWKYbsSARjPPXvV7wBF4p8N6R4o1T/hH5DqVxeJKtu6sd4JbdtAOTjcelfTUCCOJIx0VQPyFS0ytPnqTn/NJv72S048sUuyPjzxs6eOYoLHSvAt7Z6tI6s9y8HliMdCSQBkdRlsdvSup1DRtU8CeJk8QnSzrdjdWcdvdrDHveN1RF3DIzyVB98nPavprFFREh4XpfiaHxPqCaZpnhG5hsZ1kiur6W28oRgqehx1z6kGuI8BeJ774fW134X1jRb+e6imZ7b7LGXEmR0B7gnkYHc55r6qAA6DFBUEgkAkdDigD4+0bSvEWtaN8QZU0y4tb2+eBo4XQqXAdmdRnqdh/HPHWrGj+KIbXwbJ4btPB+onVVtHhmYWgxvYEFyfvZ5z064FfXVNCKCWCgE9TjrQB5v8ILSex8C6Tb3EbRyqJSyMCCuZXOCD35rhv2g5Vh03QpHQuiakrsoGSwCnjFfQXtXm/wAR/CV14ri0uO2uIYfsl4s7mXPKjsMd6APMPHXi6XxrpX/CL+HdM1L7VdyKkzTwGMIikE5OeOQM+2ade6HLpHj/AMDWESPKlpZBHkVSRkB8nP4Zr6SSNUHAAOME460/aM5wMjvQB4Z8b9AvtQtNM1ewszetpdwJZbYDJePIJ479OfYmud/4WH4EeJUtfCRl1BsD7H/Z0asCRnk46fTP0r6VIyKhFvAH8wQxh/7wUZoA+Xry8T4f/Ehtf1G1nt9K1e0CjZGD5LbUyhx6Mo4HYjrVK88TWvjX4neG7jToLhbO3bAnkTAk2ksSB2GcD8a+sJoY5kKSxpIh6q6giiOGKMKEiRQvQKoGKHqIkkrLY+afGWv/AA816+1C28R6bcwahZyvAJo0Id9pxkFTg9ON3tXBtYazd/CK9eSK6Nnb3yz2qzD5vs+MEr/s5bPp1NfZM9hZTuJJrSCRx0Z4wSPxIq4UUrsKgqRgqRxigU+UviZ4vtPEvgmKz8OXs0z2/lyahEkMiFYQpB3EgAgNtzjPY9BXFanrHhCbwJHFDpEL+I5ogJJUgwY/m5kLYx2I9c/nX2pbabYWokW3sraESDDiOJV3D0OBzXnWg2NnpfjDWNKFtAttdwpdwxmMADswA6Yzk49varVGPPCpHqlzL5f8Bsr1VacJdnb5P/g2OT1vQ/7d+DtpGq5mtbOO6i4zygyfxK7h+NZvwNjvfEGoal4w1Qq07ItjEQuOFClj+i8/WvfbPUbS5u7rToAd9oFWQbMIMjgA/StGKGOFAkUaRoP4UGBVZxa3VidNPY+NfD1p4U8Na3rOh+N9MjVmuS9rdSxuwMZPGNoyFOAc57kHGDXodjeeBXt/EFv4S07N0mlzl7mKNwuNuNqs3OST2HOOte+X2mWGo7fttjbXO37vnRK+PpkUtrp1jZxNDbWVvBEwIZIolVTnrkAUNinlnwKjaPwBYsw4eSZl9xvYfzBrzDwbqOhabovik+IrZrjTp9caJlEe8AnJBPcdOo9q+rIYYoI1ihjSONeFRFAA+gFUn0rT3ikhawtWilbfIhhUq7epGOT70gHx9q6aFo+v6Vc/DrUrmW9nuAr2cTOybR2JIyQc9DnjJr0Kw1ax8K/FbxA2s3C2sV7AhglcHY2dh5I6dDyeODz0z73YaLpenO0llp1pbSNnLxQqp+mQOlM1XQ9K1codR0+2umT7rSxhivsD1xQB4j8Y2FoPD3jnS2Wf7DOoJRvlkibkc+hwV/4HR4Psr+y8C+IvFSA/2xq0c92pUYaNRu2gH82H1HHFe9y2NpLa/Y5LWF7XAXyWjBTA6Db04wPyqykaRxrEiKsagKqqMAD0A9KAPinwna/D8+Fp9T8RXTXutTb1dJncyI3QbVVuex3Hn6dK9m/Z6GPBP/b5L/Ja9Ih8H+G4bk3MeiWCzEliwgXqevHTua3tPsLTTbdbWyt47eBSSI41wAScmlVgLtFFFIAUUUUAFFFFABRRRQAUUUUAFFFFABRRRQAUUUUAFFFFABRRRQAUUUUAFFFFABRRSd6AFooooAKKKKACkBpaKACiiigAooooAKKKKACiiigAooooAKKKKACiiigAooooAKQUtFABRRRQBxnxE/5E/Wv+vR/5V4zo/hvRz8Hprsadbfa5rN5XuDGDIXDHB3HkYwOBx+de8eLNOm1fQNR0+3Kia4gaNN5wMkd65Oz8L30Hw7PhxnhN79keLIY7NxJPXHvQB5r4a8L6HF8J7i/k0+CW8uLGZzcPGrOrZbbg9QAQD+FcPrM0l58L/BIYgub8xAknoHkUfoBX0To3hq8svh+PD0zRG8+xSQ5Rzt3tuxz6ZIzXnk/w71h/BvhjR4Tbrdafd+fcCWTAALMxwQDn71AmtzD+KmkX2neNrTxRdaMdb0VIlSSArvEQGQRt+p3DIxk/jWjbyeBPEXhDxJeaFpyWtwbQG4gCbTG4BMZC524DZ5Wu68TTfEDTtauLjQrSx1PS5VXZbTOEeIgAHBJHU89SMdgevPeFPA2rzP4k1XXo4LS91mBoRaQNuWMEfeJyRnOPXue9ApkeF9N0zQ/hhF4ltdMgOrRWkki3Pl5cOWZd2fbP4AUfCnwHoWreC47/AFWwiurq+MjNMXJdQGKjBB4Py5/Hn0rU8Hab4stdMTwZrOhwnSzDLC+oJcKQEYNjAHJIJAHQ9D71i+G9P+I/gq0l8P6fpNnqFmZHNteeaq+XuzyQW/HBHUkZPAo0W7G3010PM7SSaH4deMNFaUvDp99CY9y5wDKFIB7crnj39a9b1D4eeG0+Hcl1FYxpejTluRdOxL7wm/r78jHTpXK+KvB0vhP4Xakt5MsuoXt1DNcFeincMKOxxzyO5PbFa0918Q/EHhq10GLw1bWsFzbJGbxrhWVotvHAJ2kjHqfbmgcedaveXXiPwR4LguZisv29rRZhksFyFU9eoGPyr0Hxd4XsPhh4cuNY0ea6fV5yLb7XNJllDnLEAYAOAcHBIz+NbOvfD69tLTwdp2lQm4TT7sSXUxcAZZlZmwTkDKngZ7Dr19U+IHhkeLPD1xpSyrDKxV4pGGQrA5GfbqOPWgS626nyeo8KjQxav4O8QS6hLGD9uKsWMrLww5wRnkDHNXpdV1zWdH8IeEL+4ubUXchjud8ZSR4RIAmSeuFzgY5wCc16rYeKPH+jWcOmXng9725hURrdRzfI4AwpOARn15H0FUvF3h7xTqttoHio6fD/AG/p8paWzi5Bi3blHXqOhAOfm9aG7itnPfF7wL4e8N6Rp1/pVg0NxHcxxko7MZF9wTgn34qD4yxeX440+88RWd5ceG1hVV+zkhe+QT67jzyCRjmrPjW58deNbW0iXwnJaW1tMskimQF5GHTG7BA69AfrXp3jLxPruk6tLanwlLq+kGJWR4ELsWPUEcjrnjGaGCbWxwWnyeDvDHh/XfFXg++d5Wtxbi3klYCNmZcfKw3ZyRySRwfevJ45vB95orS6paa7c65cIZXvAhP7wjtztK5xyeT7dB6XoHw8vfEU/iXUbjTzoVrqcJitrJxyr5Vw7LjgblB7dTgDitnw/wCKPFPhnTLbRNV8FX13LZp5EFxB86OAcDJAIAAxznnHagQ8zbxdrWr+FfDPhoS3UM93dNbTOvDvErKFGfQBvx28+/T/ABb+HXh3w14Y/tCwWeO5WZEUvIW356g9umT26VveN9J8T65peieKRpTQ6vp07M1jCCWMe4FTjkk8cj0Y8VhfETXvE/jfRk0+x8J6jbQB1ecyxkOWHQKOMr747CkV7aina/EOPwX9j0WbxTdTiaO0HkW8JbLggZ4A9R1JHSvMvhtrGmWHxHtLTw6NQi0nUImRobsgAnYWDDPUZUe/Xk5xXT+MNP1Twv430rxNJo8+rWC2yxskMfmNC6pt98EEgg9Over1nJr/AIm+JOh63L4dubHTYYn2NPHxtKN8zkdGJIwD6D605WEPpboK+SPD/hqPxn458WW97f3kNrDNueGGQgSZJAB+mBX1xXyR4X8Ujwv4x8WzPpWoX0cs6qTZxb/LwzY3emc8fSkFNfwjJN4A+Ik3hCOeSXSL5BJbiQ5KMUJB9uQy+/BNcf8ADTwjrHjXRppr7xHeW2lpcMfJjYs7vgEtn09vXP4+j+DrDWPFPi+XxtqmnPYW9tG8VlbuCHfgryDz0Zucck8dK3fgRp9zY+EHju7eaB3uZDsljKHGAM4P40JtO/3AeJXniXQvE+rX6eKdXvrXTbNvJsrK2DMrhTt3MQCM4APb+h2PA3ja38OSa/Y6ZqVzqOkwWTXFgLobTG4/g56DLdgAccAHrd00P8Ntf1a31nw9NqGkXkxkt7uK3V9vP5AYYAjIOR0Ndp9qsvHuj63pel+GpbGI2u6K8kt1QSSKQQowOuR6/lQtWCVznfB/gS88V6H/AMJH4g1zUheXSmSAQy7TGqk4PpzjIAxge/TlfBl/qOi/DDxVc6dLILqK/VfPU4ZAdgLfl/PPaun8E/EUaJ4bj8N3ul6pcazarJDHBDBuZhuO0de2cdO3fu34ZX974a8B6tqNzo9xeu2pYktjGVJQqgZsEdOo6dRSWEsUvAXhay163stR0/xzeRa4QslxEZNzZzypUkMRx6kfhVWz8FHUvilr2mDWtQg8iIXBuYpNsrbwh259Bvx9AKytcOheIr/Tn8B+H7201pbkM7LH5cceOzAEqMHrjH1r0PXdRPgf4oXeu6lbzHStUtFj8+NCwj2qin9UH4MKUU3PHvh/RbbT9Kg1XxhqFhBZq0al7jdJNnkE4GSR0zjpXAeBPEVrpfjmw0nRNfvtV0a9jaN0ugw8pwpI27gO/oB1PXArP8cahpsHj/TfE+sadNe+Hry2Hlb4SRkKVwUbHRuSD2Oea0rfUrXXviP4YutG0Kay01A5WX7L5azHa2WGBggYxn2NAHoPwq1i5t7/AMR+G9TuJJZ9NuWljkdi37o9hnnAwD/wKvO4fG+qh/E/jAXM5skYWWnW5k/dFicK23ocD5vqTVn402Wo6H4lg1vR45N+q2r2dxtG4OcBcEfQrjPdR6V1+ufD64Pwvg0GwBe+twtyUJx5kmcuvPTqce4FAHkZmhvdMTU5fiXdRa+U8xYt8giU9dnA49D25PFdFrvjnxBrfhbw1eafeNZ6hcXr2kxhO1ZHGApPHTkHHI5P0p+jeKvhzDpsEOu+H1ttUhiCzxNZ5LOBgkfXGecdam8UXWn6tbeBrrRtMksLFtUby4miC8eYvzYGRzgnr/KhIQn8ZWniz4fxWXiL/hKrvUmM6pc20pIhYEE4Ck4xxjgAjORirPj/AF7V9b8b2nhjT9fbRLIwrIblHKFyy7h3Bz2AyK6r9oJC/g0EA4W6jJOOg5FYnim+8AaxeDSPFcEttfWtvEIr0hl3hkDcMnpnHzDHpQB0J0HxfYeHtet7rxWl1C0AktLwx5ljCnc+R6MuR9447V5Z8MdB8Zz+E1vdD8Si0tcy7LQwhjkEg4JB5J/Ktj4VR3E03i3R9Jvbm+8OrbNFaTzAkCQjAA4HOCc4HYHuK6L4D6/pVv4ag0Oa9ji1JLiRfIl+VmLEkYz1/wAaBTs/hn4uk17wm+oapIPtli0kd420L90bt23t8pHtkGuR8I65438W+G9Z1KyuLaGaa5VNOMkSgRoD8+ODnjAG7PINeYeMhf8AhbxJ4l8OWEJeHxH5UsI5G0s2TgDtkyL9AK6/4rQXPhHwl4d0GyuJbfTt5ju54WwznqRx2JLt+AoAg1bxP4y8EtDd3/iTStagabE9suwOmfQAKfy6EdMZr6htZhc28U6cLIgcfQjNfFfxC8P+ANE8OxJoF6l5qjyKRKLoyts77gvyj6YBr7K0f/kGWX/XBP8A0EUAaNFFFABRRRQAUUUUAFFFFABRRRQAUUUUAFFFFABRRRQAUUUUAFFFFABRRRQAUUUUAFFFFABRRRQAUUUUAFBopD0NAHm9r/x+v/vH+ddup4FcNZn/AE1s/wB4/wA67dT8opr3BbFiI/OKuVRh/wBYtXqVAFFFFKAUUUUAFFFFABRRRQAUUUUAFFIDmloAKKKKACiiigAooooAKKKKACigUUAFFFFABRRRQAUUUUAFFFFABRRRQAUUUUAFFFFABRRRQAVwfxKjLeF7uVT80DRygeuHFd5WB4qtBfaBqVsQTvtnxtPOcZH61NQnyVISfSSZFWg505RW7TRsWsglt4pB0dA35iuG8SAX3ifQNPHIhZ7yT2CjC/meK1/Bt8t54Z027Zhj7MoY+m0YP8jWL4RLavqmo+IzkQTYtbQHIzEh5b8W/katwpulVqy29nzK/nsiBzc4011lZ/Jav/L5nodFFFZxcCijrRQAUUGigAooooAKKKKACkJxS0HigAooooADRRRQAUUUUAFcF44tp4EtddsYGmvNOfcUQ8vEeGX39fzrvaTFS0qns5qVr23XddV8xlSCnFq7Xmuhxvgi1uI7Ca+u4zFcahO1y0Z6oD0X8h+tdnRRS1qntJuVrLouyWyEpw5IpN3fV92FJ1paKhJAooooAKKKKACiiigAooooAKKKKACiiigAooooAKKKKACiiigAooooAKKKKACiiigAooooAKKO9FABRR3ooAKKKKACiiigAooooAKKKKACiiigAxRRRQAUUUUAFFFFABRRRQAUUUUAFFFFABRRRQAUUUUAFFFFABRRQKACiiigAHNFFFABSClooAKKKKAOX8Y+HLfxVo0uk3M0sMcjK2+LGQVOe9b9lbpZ2sFtGWKQxrGpbqQBgZ/KrNFABRRRQAUDiiigAooooAKKKSgBaSlooAKMcUUd6ACvPPCHhGTw/rOualJcpL/aUodQqkFVGeD+dehmgUAA4ooooARlDDDAEehpFVUGFUAegFOooAjEUe7fsUN645p20YwQMU6igCNIo0JKIqk9SBiiSNJBiRFYejDNSDiigCJ4YpFCvGjKOgKggU8IqhQFA29MDpTqKAGsqtjcoOORkU6kPpS0AUprCznfzJbSCRxzueME/nVkxRttzGp2HK5HQ+1SUUARTQxTpsljSROu11BFUL3SNNv3El5p1pcuBgNNCrkD6kVqUUAV7W1t7OIQ20EUEQ5CRIFUfgKyB4b0Rb5dQXSbNbtTuEywqGz69OvvW/RQBnXOmWN1dQXk9pDJcwf6qV0BZPoaNU02y1e1ey1C1jubd8Fo5FyDg5FaNFAHEWvgLwraQTW8Og2XlzEFw6bicdOTkiu1VQqhVAUAYAHQCnUUAFBoooAKKKKACiiigAooooAKKKKACiiigAopKWgAooooAKKKKACiiigAooooAKKKKACiiigAooooAKKKKACkboaWkb7p+lAHm1iM3h+tdqqDaPmrh7Dm8P1rtl6DmmvcFsWIFAkHNX6z4f8AWLz61oUqAKKKKUAooooABRRRQAUUUUAFFFFABRRRQAUUUUAFFFFABRRRQAUUUUAFFFFABRRRQAUUUUAFFFFABRRRQAUUUUAFFFFABRRRQAUUUUAFIQGBBGQeDS0UAeSW/h3XLCG80CyMUekXMzOl1u+eCNsFkC8ZPUD6mvULC0isLSC0gXbFCgjQH0AxVuirNbEyq7pX6tbt92QU6Kg20277J9PJBRRRVYnCiiigAooooAKKKKACiiigAooooAKKKKACiiigAooooAKKKKACiiigAooooAKKKKACiiigAooooAKTmlooAKKKKACiiigAooooAKKKKACiiigAooooAKKKKACiiigAoxzRR3oAKKO9FABRR3ooAKKKKACiiigAooooAKKKKACkzS0UAFFFFABRRRQAUUUUAFFFFABRRRQAUUUUAFFFFABRRRQAUUUUAFIKWigAooooAKKKKACiiigAooooAKKKKACiiigAo+tFFABRRRQAAYooooAKKTFKOKACiiigAo7UUUAFFFFABRRRQAmOaWiigAooooAKKKKACiiigA7UdRRRQAUUUUAFFFFABRRRQAUUUUABooooAKKKKACig0UAFFFFABRRRQAUUUUAFFFFABRRRQAUUUUAFFFFABRRRQAUUUUAFFFFABRRRQAUUUUAFI33T9KWmv8Adb6UAea6fxdk+5rtwBgcVxGnZ+1H6124PApj3FT0JoRiRfxq/WfAf3i1oU5CBRRRSgFFFFABRRRQAUUUUAFFFFABRRRQAUUUUAFFFFABRRRQAUUUUAFFFFABRRRQAUUUUAFFFFABRRRQAUUUUAFFFFABRRRQAUUUUAFFFFABRRRQAUUUUAFFFFABRRRQAUUUUAFFFFABRRRQAUUhGaWgAooooAKKKKACiiigAooooAKKKKACiiigAoJxRSGgBaKKKACiiigAooooAKKKKACiiigAooooAKKKKACiiigAooooAKKKKACiiigAooooAKKO9FABRRRQAUUUUAFFBooAKKKKACiiigAooooAKKKKACiiigAooooAKKKKACiiigAooooAKKKKAAUUUUAFFFFABRRRQAUUUUAFFFFABRRRQAUUUUAFFFFABRRRQAUUUUAFFFFABRRRQAUUUUAFFFFABRRRQAUUlLQAUUUUAFFFFABRRRQAUUUUAFFFFABRRRQAUUUUAFFFFABRRRQAUUUUAFFFFABRSUtABRRRQAUUUUAFFFFABRRRQAUUUUAFFFFABRRRQAUUUUAHeiiigAooooAQ+lLRRQAUUUUAFNfhG+lOpkn3G+hoA850xs3Jz612ytwOK4nTP+Pn8a7YDgU17gloSwnMi8VeqjD/AKwVepUAUUUUoBRRRQAUUUUAFFFFABRRRQAUUUUAFFFFABRRRQAUUUUAFFFFABRRRQAUUUUAFFFFABRRRQAUUUUAFFFFABRRRQAUUUUAFFFFABRRRQAUUUUAFFBooAKKKKACiiigAooooAKKKQjNAATiloooAKQGlooAKKKKACiiigAooooAKKKKACkpaKACiiigAooooAKKKKACiiigAooooAKKKKACiiigA70UUUAFFFFABRRRQAUUUUAFFFFABRRRQAUUUUAFFFFABRRRQAUUUUAFFFFABRRRQAUUUUAFGKKKACiiigAooooAKKKKACiiigApBS0UAFFFFABRRRQAUUUUAFFAooAKKKKACiiigAooooAKKKKACiiigAooxRQAUUUUAFFFFABRRRQAUUUUAFFFFABRRRQAUUUUAFFFFACZpaKKACiiigAooooAKKKKACiiigAooooAKKKKACig0UAFFFFABRRRQAUUUUAFFFFABRRRQAUUUUAFFFFABRSc0tABRRRQAUUUUAFFFFABRR3ooAKKKKACiiigAooo70AFFFFABUcxxG5/2TUlRzf6p/8AdNAHnOl/8fP412w6Vxel/wDHyK7Zegpr3BbD4f8AWLV+qUON61dpUAUUUUoBRRRQAUUUUAFFFFABRRSE0ALRQKKACiiigAooooAKKKKACiiigAooooAKKKKACiiigAooooAKKKKACiiigAooooAKKKKACiiigAooooAKKKKACiiigAooooAKKKKACiiigAoopCcUALRSEZpaACikIzS0AFFFFABRRRQAUUUUAFFFFABRRRQAUUUUAFFFFABRRRQAUlLRQAUUUUAFFJS0AFFJ3paACiiigAooooAKKKKACiiigAooooAKKKKACiiigAoo70UAFFFFABRRRQAUUUUAFFFFABRRRQAUUUUAFFFFABRRRQAUUUUAFFFFABRRRQAUUUUAFFFFABRRRQAUUUUAFFFFABRRRQAUUUUAFFFFABRRRQAUUUUAFFFFABRRRQAUUUUAFFFFABRRRQAUUUUAFFFFABRRRQAUUUUAFFB4ooAKKKKACiiigAooooAKKKKACiiigAopKWgAooooAKKKKACiiigAooooAKKKKACiiigAooooAKKKKACiiigAooooAKKKKACijvRQAd6KKKACiiigAooooAKKKKACo5v9U/8AumpKin/1Mn+6f5UAeeaXzcV2g6Vxmlf8fFdmDwKY9wWxND/rBV6qEJ/eL+NX6cgCiiilAKKKKAAUCiigAoFFFABRRRQAUUUUAFFFFABRRRQAlLRRQAUUUUABooooAKKKKACiiigAooooAKKKKACiiigAooooAKKKKACiiigAooooAKKKKACiiigANFFFABSClooAQjNLRRQAUUUhGaAFopCM0tABRSEZpaACkxS0UAFFFFABRRRQAUUUUAFFFFABRRRQAUUUUAFFFFACd6WiigAoopO9AC0Ud6KACik70tABRRRQAUUUUAFFFFABRRRQAUUUUAFFFFABRSYpaACigjNFABRRRQAUUUUAFFFFABRRRQAHiiiigAooooAKQDFLRQAUUUnWgBaKKKACiigHNABRQKKACiiigAooooAKBRRQAUUUUAFFFFABmiiigAooooAKKKKACiiigAooooAKKKKACiiigAoooNABRRRQAnajrS0UAFBGaKKACiiigAopCKWgAooooADxSHkUtFABRRSZ5oAWiiigAoooPFABRRRQAUUUGgAooooAKDRRQAUGiigAooooAKKTmloAKKKKACiiigAooooAKKKKACiiigAooooAKKKKACiiigAooooAKTPNLRQAUUUhOKAFooooAKguv+PeX/cP8qnqG5/1Ev8AuH+VAHnukf6+uzB4rj9IH7/pXY9ulM6gtiWH/WLV+qEP+sXir9OQBRRRSgFFFFABRRRQACiiigAooooAKKKKACiiigAooooAKKKKACiig0AFFFFABRRRQAUUUUAFFFFABRRQfagAooooAKKKKACiiigAooooAKKKKACkpaKACiiigAooooAKKKKACiiigAooooAKQnFLRQAUUUUAFFFFABRRQKACiiigAooooAKKKKACiiigAooooAKKKKACiiigAooooAKKKO9ABRRRQAUUUUAFFFFABRRRQAUUUUAFFFFABRRRQAUUUUAFFFFABRRRQAUUUUAFFFFABRRRQAUUUUAIBilpCcUtABRRRQAUUUUAFFFFABRRRQAUUUUAFFFFABRRRQAUUUUAFFFFABRRRQAUUUUAFFFFABRRRQAUUUUAFFJS0AFFFFABRRRQAUUUnegBaKKKAA80YoooAKKDRQAUUUUAFBoooAKKKKACiiigAooooAKKTrS0AFFFFABRRRQAUUUUAFFFFAAaKKKACg0UUAFFFFABRRRQAUUUUAFFFFABRRRQAUUUUAFFFFABRRRQAUUUUAFFFFACd6O9LRQAUmeaWigAoopAc0ALRRRQAVBdf8e8v+4f5VPVa9/49Z/+ubfyoA4PRSfPrssn1rjdFGZ67CmW1ES0J4STItXqzoM+ataNOQoUUUUoBRRRQAUUUUAFFFFACUtFFABRRRQAUUUUAFFFFABRRRQAUUUUAFFFFABRRRQAUUUUAFFFFABRRRQAUUUUAJS0UUAFFFFABRRRQAUUUUAFFFFABRRRigAooooAKKKKACiiigAooooAKKKKACiiigAooooAKryTbJoovKkbzM/Oq5VcDue1WKTHNKgFooopACiiigAooooAKKKKACiiigAopO9LQAUlLRQAUUUnegBaKKKACiiigAooooAKKKKACiiigAooooAKKKKACiikoAWiiigAooooAKKKKACiiigAooooAKKKQjNAC0gOaWigAoopAaAFopAMUtABRRRQAUUUUAFFFFABRRRQAUUUUAFFFFABRRRQAUUUUAFFFJQAtFFFABRRRQAUUUUAFFFFABRRRQAUUUUAFFFFABRRRQAUUYooAKKKKAENLRRQAUUUUAFFIRmloAKKKDxQAUUUUAFFIDmloAKKKKAA0UUUAFFFFABRRRQAUUUUAFFFFAAaDRRQAUUUUAFFFFABRRRQAUUUUAFFFFABRRRQAUUUUAFFFFABRRRQAUUUUAFFFFACUtFFABRRRQAUUUUAFVb7/j0n/wCubfyq1Va8/wCPWf8A65t/KgDhdD4n5rsOa47RP9aa7HHApj3DoPh/1i/jWhVGH/WLV6nIAooopQCiiigAooooAKBRRQAUUUUAFFFFABRRRQAUUUUAFFFFABRRRQAUUUGgAooooAKKKKACiiigAooooAKKKKACiiigAoooNABRRRQAUUUUAFFFFABRRRQAUUUUAFFFFABRRRQAUUUDigAooooAKKKKACiiigAooooAKKKKACiiigAooooAKKKKACiijvQAUUUUAFFFFABRRRQAUUUUAFFFFABRRRQAUUUUAFFFFABRRRQAUUUUAFFFFABRRRQAUUUUAFFFFABRRRQAUUUUAFFFFABSA5oIpaACiiigAooooAKKKKACiiigAooooAKKKKACiiigAooooAKKKKACiiigAooooAKKKKACiiigAooooAKKKKACiiigAoxRRQAUUGigAooooAKKKKACiiigAooooAKKKKACiiigBCM0tFFABRRRQAUUUUAFFFFABQaKKACignFFABRRRQAUUUUAFFFFABRRRQAUUUUAFFFFABRRRQAUUUUAFFFFABRRRQAUUUUAFFFFABRRRQAUUUUAFFFFABRRRQAnWloooAKKKKACqt9/x6T/APXNv5Vaqrff8elx/wBc2/lQBwuicS114Nchoh/eniuvzjtTGHQmh/1i1frPgOZRWhTkAUUUUoBRRRQAUUUUAFGKKKACiiigAooooAKKKKACiiigAooooAKKDRQAUUUUAFFFFACCloooAKKKKACiiigAooooAKKKKACiiigAooooAKKKKACiiigAooooAKKKKACiiigAooooAKKKKACiiigAooooAKKKKACiikxzQAtFFFABRRRQAUUUUAFFFFABRRRQAUUUUAFFFFABRRR3oAKKKKACiiigAooooAKKKKACiiigAooooAKKKKACiiigAooooAKKKKACiiigAooooAKKKKACiiigBAaWiigBAMUAYpaQHNAC0UUUAFFFFABRRRQAUUUUAFAoooAKKKKACiiigAooooAKKKKACijvRQAUUUUAFFFFABRRRQAUUUUAFFFFABRRRQAUUUUAFFFFABRRRQAUUUUAFFFFABRRRQAUhOKWigBCcUEZpaKACkIzS0UAFFFFABRRRQAUUUUAFFFFABRRRQAUUUUAIKWiigAFFFFABRRRQAUUUUAFFFFABRRRQAUUUUAFFFFABRRRQAUUUUAFFFFABQaKKACiiigAooooAKKKKACiiigAqlqX/HlP/uGrtU9ROLOc4z8hoSA4nRMebXWZFcxopUyHKius+X+7UTbuKrWFgIMq1oVShK7xhcGrtPi9AYUUUU4QKKKKACiiigAooooAKKKSgBaKKKACiiigAooooAKKKKACiiigAooooAKKKKACiiigAoopDQAtFFFABRRRQAUUUUAFFFFABRRRQAUUUUAFFFFABRRRQAUUUUAFFFFABSUtFABRRRQAUUUUAFFFFABRRRQAUUUUAFFFHegAooooAKKKKACiiigAooooAKKKKACiiigAooooAKKTvS0AFFFFABRRRQAUUUUAFFFFABRRRQAUUUUAFFFFABRUbyImN7qufU4p4IIyDmgBaKQUtABRRRQAUUUUAFFAooAKKQGloAKKKKACiiigAoooHFABRRRQAUUUUAFFGaKACiiigAooooAKKKKACiiigAooooAKKKKACiiigAooooAKKKKACiiigAooooAKKKKACiiigAooooAKKSloAKKKKACiiigAooooAKKKKAEIpaKQGgBaQignFLQAUUUhFAC0hOKWigAooooAKKKKACiiigAopKWgAooooAKKKKACiiigAooooAKKKKACiiigAooooAKKKKACiiigAooooAKKKKACiiigAooooAKQilooAKKKKACiiigAqjqf/HlPn+4avVQ1T/jxuP8AcNAHHaH9811ea5PQ/vGurpnUUmh/1q/jWhWfB/rFrQpyECiiilAKKKKACiiigAooooAKKKKACiiigAooooAKKKKACiiigAooooAKKKKACiiigAooooAKKKKACiiigAooooAKKKKACiiigAooooAKKKKACiiigAooooAKKKKACiiigAooooAKKKKACiiigAopMc0tABRRRQAUUd6KACiiigAooooAKO9FFABRRRQAUUUUAFFFFABRRRQAUUUnegBaKKKACiiigAooooAKKKKACiiigAooooAKKKKACq17Mbe1nnCljHGzgDvgZqzTHKhWL4C45z0xQB8f+BvDUPxTm1LV9f1e6MiXBCWkcg+VSMg89FGcDAHSu+k8PXXwy07WdVj1e/vrBrQxRQclopGYASHBxx68Hmrus/B7Rr66k1TQ9Tu9LuJcupgk3R5PcfxDnnhsemK5DRvEviC1/wCEt8Ka7dDUDZadcyJcEfNwvQnuCGzzyOmegosFtDT+EvxBjGmafpF7barc3c1w0a3OwyR8txlic4GefSuo/wCF0+E/IEo+3F/MKeV5HzAf3uuMfjnjpUPwb+X4aA9cfaD+rVT+AelWB8NSXrWkLXT3Lq0rIC2ABgZPQcmhprcD3qGRZoklXO11DDPoakqETRGQwiVPMXqgYZH4VNQB5b8UNR8Vabpsk/h+G3+zRwSSXNw5zJGAD90fTnPPSovgteXV94Ntp7u5muJTLIN8zlyAGwBk844rsPGziPwvrLFgP9CmGSM9UIrg/gOc+BbQ/wDTaX/0M0tna4HsdFAopACikFLQAUUUUAFFFFABRRRQAUUUlAC0UUUAFFFFABRRRQAUUUUAFFFFAAaKKKACiiigAooooAKKKKACiiigANFFFABRRRQAUUUUAFFFFABRRRQAUUUUAFIaWigANBFFFABRRRQAUUUUAFFFFABRRRQAhOKCKWigAoopAaAFopCM0tACAYpaKKACiiigAooooAKKKKACiiigAooooAKKKKACik5paACiiigBKWiigAooooAKKKKACiiigAooooAKKKKACiiigAooooAKKKKACiiigAooooAKoarxY3B/2DV+s/Vf+PC4/wBw0AcfofDGurrldD4Y11VM6iksH+tWtCs+A/vFrQpyECiiilAKKKKACiiigAooooAKKKDQAUmeaWigAooooAKKKKACiiigAooooAKKKKACiiigAoopM0ALRRRQAUUUUAFFFFABRRRQAUUUUAFFFFABRRRQAUn1paKACiiigAooooAKKKKAEFLRRQAUUUUAApM80tHegAoo70UAHeiiigAooooAKKKKACiiigAooooAKKKKACiiigAooooAKKKKACiiigAooooAKKKKACiiigAooooAKKKKACiiigAooooAKr3lul3bTW0ufLmjaNsHBwRg1YooA+eV+Feu6axi0Pxld2tmcYikBJX8iB+gr0Lwr4B0vw/YXluWlurm+Rku7mVvnkDdR7Dk+/NehjPeloA8N8L/AA713w9O9tbeJ9ujmVn+zGAMXBGMHPQ4x0+tdz8PfC7+EdF/syS7W5YzNLvVNo5xxjJ9K7ge9LQB5ZZ+Bp4PHs/iptQV45AQIDGdwygXGc9BivU6KKAPMviF4e8S+IUFro+tQWNhJC0VzC8eTLuyDzgnGDjHFZvw08IeIvCSCyvNYtbjS0DlLeKHDBmOc7iM+vfvXr9FABRRQKACigUUAFFFFABRSd6WgAoo70UAFFFFABRRRQAUUUUAFFFFABRRRQAUUUUAFFFFABRQaCcUAFFFFABRRRQAUUUUAFFFFABRRRQAUUlLQAUUUUAFFFFABRRRQAUUUUAFBFFIKAFopDS0AFFFFABRRRQAUUUUAFFFFACEUtFFABRSdaWgAooooAKKKKACiiigAooooAKKKAc0AFFGaKACiiigAooooAKKKKACiiigAooooAKKSloAKKKKACiiigAooooAKKKKACiiigAooooAKKKKACiiigArP1XiwuP9w1oVnasQLC4z/coBnH6Gea6jNczonU10+aYBJbnMq/jWpWbB/rVrSpyAKKKKUAooooAKKKKACg0UUAFFFFABRRRQAUUUUAFFFFABRRRQAUE4pBS0AFFFFABRRRQAUUUUAFFIaWgAooooAKKKKACiiigAooooAKKKKACiiigAooooAKKKKACiiigAooooAKKKKACiiigAooooAKKKO9ABRRRQAUUUUAFFFFABRRRQAUUUUAFFFJ3oAWiiigAooooAKKKKACiiigAooooAKKKKACiiigAoopBQAtFFFABRRRQAUUUUAFFFAoAKKKKACiiigAooooAKKKBQAUDiiigAooooAKKKKACiijrQAUUUUAFFFFABRRRQAUUUUAFFFFABRRRQAUUUUAFFFFAAaKKKACiiigAooooAKKKQ0ALRRRQAUUCigAooooADRRRQAUUUUAFFFFABRRRQAUUUUAFFFFABRRRQAUUUUAFFFFABRRRQAUUUUAFITilooAQnFBGaWigAooooAKKKKACiiigAooooATvS0UUAFFFFABRR3ooAKKKKACiiigAooooAKKKKACiiigAooooAKKKKACiiigAooooAKKKKACiiigAooooAKzNX+WwnP+zitOsrWv8AkHXH+7/WgGcpoY68103PrXNaGM55rpCP9qo7oXl03J7b/XLznrWpWVbDEy8561q09CWsFFFFKAUUUUAFFFFABRRRQAUUGigAooNIRmgBTRRRQAUUUUAFFFJmgBaKKKACiiigAooooAKKKKACiiigAooooAKKKKACiiigAooooAKKKKACiiigAooooAKKKKACiiigAooooAKKKKACiiigAooooAKKKKACiiigAooooAKKTHNLQAUUUUAFFFFABRRRQAUZoozQAUUUUAFFFFABRQaKACiiigAooooAKBRRQAUUUUAFFAooAKKKKACiiigAooooAKKKKACiiigAooooAKKKKACiiigAooooAKKMc0UAFFFFABRRRQAUUUUAFFFFABRRRQAUUUdKACiiigAoNFFABRRRQAUUUUAFFFFABRSUtABRRRQAUUUUAFFFFABRRRQAUUUUAFFIaWgAooooAKQ0tFABRRRQAUUUUAFFFFABRSYzS0AFFFFABRRRQAUUUUAFFFFABRRRQAUUUUAFFFFABRRRQAUUUUAFFFFABRRRQAUUlLQAneloooAKKKKACiiigAooooAKKKKACiiigAooooAKKKKACiiigAooooATrS0UUAFFFFABWXrX/IPn/wB3+talZWt/8g64/wB3+ooA5XQxwa6THNc3oR4NdIDTLi2JrYETL+NatZdsQZl/H+ValOQgUUUUoBRRRQAUUUUAFFFFABRRRQAUGiigAooooAKKKKACiiigAooooAKKKKACiiigAooooAKKKKACiiigAooooAKKKKACiiigAooooAKKKKACiiigAooooAKKKKACiiigAoxRRQAUUUUAJ3paKKACiiigAoooPFABRRRQAUUUUAFFFFABRRRQAUUUUAFFFFABRRRQAUUUUAFFFFABRRRQAUUUUAFFFFABRRRQAUUUUAFFFFABRRRQAUUUUAFA4oooAKKKSgBaKKKACiiigAooooAKKKKACiiigAoFFFABRRRQAUUUUAGeaKKKACiiigAooooAKKKKACiiigAooooAKKKKACiiigAooooAKKKKACiiigAooooAKKKKACiiigBDS0UUAFFFFABRRRQAUUUUAFFFFABRQKKACiiigAooooAKKKKACiiigAooooAKKKKACiiigAooooAKKKKACiiigAo70UUAFFFJ3oAWiiigApO9LRQAUUUUAFFFFABRRRQAUUUUAFFFFABRRRQAUUUUAFFFFABRRRQAUUUCgAooooAKydc/5B0/+7/UVrVieICV0y4P0H5sKAOb0P7proz+Nczomdvaui+b1FMC5atv9cv4/wAq1qxrQHz059f5Vs05AFFFFKAUUUUAFFFFABRRRQAUUUUAFFFFABRRSEUALRRRQAUUUUAFFFFABRRRQAUUUUAFFFFABRRRQAUUUUAFFFFABRRRQAUUUUAFFFFABRRRQAUUUUAFFFFABRRRQAUUUUAFFFFABRRRQAUUUUAFFFFABRRRQAUUUUAFFFFABRRRQAUUUUAFFFFABRRRQAUUUUAFIKWigAooozQAUUUUAFFFFABRRRQAUUUUAFFFFABRRRQAUUUUAFFFFABRRRQAUUUUAFFFFABRRRQAUUUUAFFFFABRRRQAUUUUAFFFJ0FAC0UCigAooooAKKKKACiiigAooooAKKKKACiiigAooooAKKKKACiiigAooooAKKQ0tABRRRQAUUUUAFFFFABRRRQAUUUUAFFFFABRRRQAUUUUAFFFFABRRRQAUUUUAFFJ3paACiiigAooooAKKKKACiiigAooooAKKKKACiiigAooooAKKKKACiiigA70d6KKACiiigAooooAKKKKACiiigAooooAKKKKACiiigAFFFFABRRRQAUUUUAFFFFABWD4mONIufoo/wDHhW9WB4nO3Sbg+m3/ANCFAHPaIPk5FdB+Fc/of3Otb/41GLYs2v8Ar049f5VsVj2o/fJ+P8q2KehAooopQCiiigBDS0UUAFFFFABRRRQAUUUUAFFFFABRRRQAUUUUAFFFFABRRRQAUUUUAFFFFABRRRQAUUUUAFFFFABRRRQAUUUUAFFFFABRRRQAUUUUAFFFFABRRRQAUUUUAFFFFABRRRQAUUUUAFFHeigAooooAKKKKACiiigAooooAKKKKACiiigBAaWiigAooooAKKKKACiiigAooooAKKKKACiiigAooooAKKKKACiiigAooooAKKKKACiiigAooooAKKKKACiiigAooooAKKKKAENLRRQAUUUUAFFFFABRRSUALRRRQAUUUGgAooooAKKKKACiiigAooJxRQAUUUUAFFFFACZpaKKACiiigAooooAKKKKACiiigAooooAKKKKACiiigAooooAKKKKACiiigAooooAKKMUUAFFFFABRRRQAUUUUAFFFFABRRRQAUUUUAFFFJ3oAWiiigAooooAKKKKACiiigAooooAKKKKADvRRRQAUUUUAFFJzmloAKKKKACiiigAoooFABRRRQAUUUUAFAoooAKKKO9ABRRRQAVgeJyP7JnHqVH/jwrfrnfFPGly/7y/zoAxNDB8ut7FYWhn91W3moxSxaj9+n4/yrZrGtD++T8f5Vs05CBRRRTg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gUUUAFFFFABRRRQAUUUUAJzXOeKf+QZIP9pf510lc34q/wCQXJ/vL/OgDF0Rf3VbW05rI0XiIVtVHcdYmswROmff+VbdY1pnz0/H+VbNOiIwooopwg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YXiL/jwb/eH863ao39r9shMW/Zkg5xmgDl9IGIq1TkVNb6V5K7fOz/wH/wCvU/2D/pr/AOO02wpFaf65Px/lWzVGG08qRX35x2xV6lQgUUUUo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//ZDQplbmRzdHJlYW0NZW5kb2JqDTEgMCBvYmoNPDwvQ29udGVudHMgMiAwIFIvQ3JvcEJveFswIDAgNTk1LjAgODQxLjBdL01lZGlhQm94WzAgMCA1OTUuMCA4NDEuMF0vUGFyZW50IDE1NSAwIFIvUmVzb3VyY2VzPDwvUHJvY1NldFsvUERGL1RleHQvSW1hZ2VCL0ltYWdlQy9JbWFnZUldL1hPYmplY3QgMTIwIDAgUj4+L1JvdGF0ZSAwL1R5cGUvUGFnZT4+DWVuZG9iag0yIDAgb2JqDTw8L0ZpbHRlci9GbGF0ZURlY29kZS9MZW5ndGggMzk+PnN0cmVhbQ0KeJwr5DK1NNUzMDBQMEAiLUwMMcSSc7n0vTyNEhVc8rkCuQAx+gsXDQplbmRzdHJlYW0NZW5kb2JqDTMgMCBvYmoNPDwvQml0c1BlckNvbXBvbmVudCA4L0NvbG9yU3BhY2UvRGV2aWNlUkdCL0ZpbHRlci9EQ1REZWNvZGUvSGVpZ2h0IDIzMzgvTGVuZ3RoIDI0MDgyNy9OYW1lL0pJMmEvU3VidHlwZS9JbWFnZS9UeXBlL1hPYmplY3QvV2lkdGggMTY1Mz4+c3RyZWFtDQr/2P/gABBKRklGAAECAQDIAMgAAP/+AA5LTUMyMjRGVSBRNzb/2wCEAAUFBgcGBggHBwcJCQgKDBQNDAsLDBkSEw8UHRofHh0aHBwgJC4nICIsIxwcKDcpLDAxNDQ0Hyc5PTgyPC4zNDIBBQYGCQgJDQsLDRMQDRATGxcUFBcbIh4bFxseIiomIh4eIiYqLSkmIiYpLTItKSktMjIyLTIyMjIyMjIyMjIyMv/AABEICSIGdQMBIgACEQEDEQH/xAGiAAABBQEBAQEBAQAAAAAAAAAAAQIDBAUGBwgJCgsQAAIBAwMCBAMFBQQEAAABfQECAwAEEQUSITFBBhNRYQcicRQygZGhCCNCscEVUtHwJDNicoIJChYXGBkaJSYnKCkqNDU2Nzg5OkNERUZHSElKU1RVVldYWVpjZGVmZ2hpanN0dXZ3eHl6g4SFhoeIiYqSk5SVlpeYmZqio6Slpqeoqaqys7S1tre4ubrCw8TFxsfIycrS09TV1tfY2drh4uPk5ebn6Onq8fLz9PX29/j5+gEAAQUBAQEBAQEAAAAAAAAAAAECAwQFBgcICQoLEQACAQIEBAMEBwUEBAABAncAAQIDEQQFITEGEkFRB2FxEyIygQgUQpGhscEJIzNS8BVictEKFiQ04SXxFxgZGiYnKCkqNTY3ODk6Q0RFRkdISUpTVFVWV1hZWmNkZWZnaGlqc3R1dnd4eXqCg4SFhoeIiYqSk5SVlpeYmZqio6Slpqeoqaqys7S1tre4ubrCw8TFxsfIycrS09TV1tfY2dri4+Tl5ufo6ery8/T19vf4+fr/2gAMAwEAAhEDEQA/APsu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q3xxbSn/ZNAFqiub0Fiycknk9a6SgAooooAKKKKACiiigAoopMc0AGeaWiigAooooAQHNLRRQAUUgNLQAgOaWiigAoNFFABRRRQAUUhpaACgHNFFABQDmiigAooooAKKKB70AFFFFABRRRQAUUdKKACiiigAoFA4ooAKO9FFABRRRQAUUneloAKKTHGKUUAFFFFABSd6WigAoopOooAWigUUAFFFFABRQKKAAUUUGgAooooAKKKKACiiigAoopD7UALRSHPaloAKKQ+1LQAUUUUAFFFIaAFooooAKKKQ0ALRRRQAUUUUAFFFFABRRRQAUUUUAFFFJnmgBaKKKACijvRQAUUUUAFFFFABRRRQAUUUUAFFFFABRRRQAUUUUAFFFFABRRRQAUUUUAFFFFABRRRQAUUUYoAKKKKACiiigAooooAKKKKACiiigAooooAKKKKACiiigAooooAKKKKACiiigAooNAoAKKKKACiiigAooooAKKKKACiiigAooooAKKKKACiiigAooooAKKKKACiiigAooooAKKKKACiiigAooooAKKKKACiiigAooooAKKKKACiiigAooooAKKKKACiiigAooooAKKKKACiiigAooooAKo6n/x5T/7hq9VHU/8Ajyn/ANw0AYnhzPl/ia6mua8OjEA+prpaRAFFFFKAUUUUAFFFFABRRRQAUUUUAFIDmlooAKKKQGgBaKKQDFAC0gOaAMUtABRRRQAGiiigAooooAKKKKACiiigAooooAKKKKACiiigAooooAKSlooAKKKO1ABRSdRS0AFFFFABRRRQAUUUUAFFFB4oAKKOoooADRRRQAUUUUAFFFFABRRRQAUGiigAooozQAUUlLQAUUGigAooooAKKKKACiiigAooooAKKKKADFFFFABRRRQAUUUUAFFFFABRRRQAUUUUAFFFFABRRRQADiiiigAoopMc0ALRRRQAmecUtFFABRRRQAUUUUAFFFFABRRRQAUUUUAFFFFABRRRQAUH2oooAKMUUUAGKKKTnNAC0UUUAFFFFACd6XFFFABRRRQAUmOaWigAoooxQAUmOaWigAooooAKKKKACkJxS0UAFIBilpCcUAAGKWikBoAAMUtFFABRRRQAUUUUAFFFFABRRRQAUUUUAFAoooAKKKKACiiigAooooAKQZ70tFABRRRQAUUUUAFFFFABSClAxRQAUUUUAFFFFABRRRQAUUUUAFFFFABRRRQAUUUmKAFpAeKWigAFFFFABRRRQAUUUGgAooooAKKKKACiiigAqlqP/HnP/uGrtUtS/wCPOf8A3DQBl+Hh/o/4muhrA8P/APHt+JrfpEAUUUUoBRRRQAUUUUAFFFFACA0AYpaKACkIzS0UAFFFFABRSEZpaAAUUUUAFAOaKKACiiigAoooFABRRRQAUUUUAFFFFABRRRQAUCiigAooooAKKKKACijvRQAUUUUAFFBGaKACiiigAooNFABRRRQAUUUUAJnmloooAKKKKACiiigAooooADRRRQAUUUGgAooNFABRQaKACk5paKACiiigAooooAKKKKACkOaWigAooooAKKKKACiiigAooooAKMUUlAC0UUUAFFFFABSZ5paKACiikzzigBaKKKACiikPpQAtHegUUAFFFFABRSd6WgAooooAM0UUUAFFFFABRRRQAUUUUAFFFFABRRRQAUUUUAFFFIfagBaKKKAA80UUUAFFFFABigiiigAooooAKKKKACiiigAooooAKKQigDFAC0UUUAFIDmlooAQDFLRRmgAoooFACUtFFABRRRQAUUUUAFFFFABRRRQAUUUUAFFFFABRRRQAUUUUAFFFGKACiiigAooooAKKKKACiiigAooooAKKKKACiigcUAA5ooooAKKKKACikJpRzQAUUUUAFFFFABRRRQAUUHiigAooooAKKKKACiiigAqlqX/HnP8A7hq7VLUv+PKf/cNAGb4f/wCPb8TW/WB4f/49R9TW/TUAUUUU4AooooAKKKKACiiigAopAMUtABRRRQAUUUUAFFFFABRRRQACigUUAFFFFABRRRQAUUUUAFFFFABRRRQAUUUUAFFFFABRRRQAUUUUAFFFFABQaKDQAUUdaKAA0UUUAFFFFABRRRQAUUUUAFJ1paKACig8UUAFFFFABRQaKACiiigAooooAQGlJxRQaACiiigAooooAKKKBQAUUUUAFFFFABRRRQAUUUUAFFFFABRRRQAUUDiigAooooAKKKMc0AFFFFABRRRQAmOaWiigAooooAKKKKACkzzig0ooAKKKKACijNFABRRRQAUGiigAooooAKKKKACiiigAooooATmloooAKKKKACiiigAoooxQAUUUUAFFFFABRRRQAUUUUAFFFFACAYpaKQHNAABiloooAKKKKACkAxS0UAFFFFABRRRQAUUUCgAooooAKKKKACiiigAooooAKKKKACiiigAooooAKKKKACiiigAooooAKTr1paKACiiigAoFFFAAOKKKKAExzS0UUAFFFFABRRRQAUUUUAFFFFABRRQaACgUgpaACiiigApKWigAooooACcUGiigAooooAKKKKACqOpf8eU/+4avVR1P/jyn/wBw0AZ+gf8AHsPqa3qwfD//AB6j6n+db1IgCiiilAKKKKACiiigAooooAQHNKKKKACiiigAooooAKKKKACiiigAooooATrS0UUAFFFFABRRRQAUUUUAFFFFABRRRQAUUUUAFFFFABRRRQAUUGgjNABRRRQAUUUEZoAKKKKACiiigAooooAKKKKAEIzS0UUAFFIDmgjNAC0UUUAFFBooAKKKKACignFBoAKKKKACiiigAooooAKKKKACiiigAooooAKKKKACiiigAopOc0tABRSd6WgAo70UUAFFFFABRRRQAUUUUAFJnnFLRQAUUUmecUALRSY5paACig80UAJnmloooATvS0UmaAFopM0tABRRmigAooooAKKKKACiiigAooooAKKKKACiiigAopKWgAooooAKKKKACiiigAooooAKKKKACiiigAooooAKQHNLRQAUUUUAFFFFABRRRQAYooooAKKKKACiiigBM0vUUUUAFFFFABRRRQAUUnNLQAUUUUABooooAKKKKACiiigAooooAKKKKACiiigAooooAKKKKACiiigAoxzRRQAUUUUAFJjnNLRQAUdBRRQACiiigAooooAO9FFFABRRRQAUUUUAFFFBoAKKQ0tABRRRQAUUUUAFUdT/AOPKf/dq9VDVDiyn4/hoAo6AMWo+p/nW7WDoH/HqPqa3qRAFFFFKAUUUUAFFFFABRRRQAUUUUAAGKKKKACiiigAooooAKTPOKWigAooooAKKKKACiijtQAUUUUAFFFFABRRRmgAooooAKD7UUH2oAKKKKACiiigAoooxQAUUUUAFFFFABSdaWigAooooAKKQjNLQAUUhGaWgBAc0tFFABRRRQAgNBOKWkNAC0UUUAIaWiigAoopBQAtFFFABRRRQAUUUUAFFFFABRRRQAUUUUAFFFFABRRRQAUUUnegBaKO9FAB3ooooAKK5Hx7rFzoHhjUtUsxGbi3jDIJBlclgORn3ry34RfELWfFuqXNhqkVmEitfPV4UZWzuUYOTjHPpQKfQFFBryz4tapq1l4fa00Wyu7i8vG8nfboxMS9zkdOOM+9Ah6nRXlfwn8LXfhzREbU555L+4G+SORyRAP7g5I9yfU16pQAUmeaU80UAFFFFABRXzv8AE3/hLPC+vQeJtFnvrzS8r9psfNd41PQ/JkgKR3A4NT/D8+LPF2szeI9Wur3TNIV82tgkhUSAEYBGBuXA5Yjkk4wM0AfQNFJmvPviR4xHgrSYNQ+x/avNuFg2b9uMhjnp6KaAPQqDXy1/w0BbI+2XQZhg4OJhkevavXvA/wAQ9E8ZM8NiZobuNN7QTqA2O5BBII/X2oA9Horyf4p2/iaCzTWfDV/cLNZjMtkihllTOS2D1Ix07jNeZaf418WfEHU7DS9EWTRooEDahclN3zcbsEggcfdXjJPJxQB9S0V5l8S/Fs/gjQ7a8ggW7leZYB5x6/KSScY5+WpPhd4uuvGWjT6hd2kds8dyYlWMkhlCqc8+5I/CgD0mijNFABRXz14j+Ls2k+MpPDsekxyRJPHB5zSkMSwXJxj1Pr/hX0KORQAUUZxRQAUUUUAFFFFABRXiOtfFqy0rxRN4fk0y4d45o4RKrrglsc4/GvbqACiiigAooooAKKKQ0ALSGlooAKMYoooAKKKKACiiigAooooAQHNAGKWigAooooAKBxRRQAUUUAYoAKAMUUUAFFFFABRRRQAUUUUABpO1LRQAUGg8UUAFFFFABRRRQAUUUUAFFFFAAaKKKACiiigAooooAAMUUUUAFFFFABRRRQAUnalooABQaKKACiiigAoooPNAAaKQHPGDxS0AFFFFABSUtFABRQaKACiiigAooooAKKKKACiiigAooooAKKKKACiiigAqhqgzYzjOPkNX6o6n/wAeU/8AuGgDN8P5+zDJzya6CsDQDm2H1Nb9IgCiiilAKKKKACiiigAooooAKKKKACiiigBOvNLRRQAUUUUAJ1FKOKKKACiiigAooooAKKO9FABRRRQAUUUUAFFFFABRRRQAUUUUAFFFFABRRRQAUUUUAIaWiigAooooACKKKKACiiigAopCM0tABRRRQAU3HvTqKACikJxS0AFFFFABRRRQAUhpaKACiiigAooooAKKKKACiiigAooooAKKKKACik5zS0AFJS0UAFFFFABRjmiigAooooAKKKKAPNfjD/yIOuf9cR/6GteH/s7rjXtR/wBmxUdOvzivbPjLKsXgDWmbODGi8epkUD+dfOPwg8U6J4V1i/n1m9Nsk9qqxnyXcE7v9kEjp6UCH20+SrBeuOK+O9Y+GXidrq9v9X8V2VgkkzmIy3jhWySRycYHI45r2e9+K/hWWzuxpWpvdX628jwwpayhnYKTxuUD3+gNfJ3gnR7Txtr93L4o8Q/ZUETStNLMqvI2egLcADJPHYdPQBq503w/8Y69oHiu20qTVzqNnNdLbSDzTNG25sbkY8jk5yPyNetfE7wp461XxFJe6JqUkGnGFFGy+MITGd24Ajvk556187W9lpuneO4rPSLk3VhHfwxxTbg2/DKCcjg855HHpxXvnxw8fTQNJ4W0WYrcMoN5Mh+6pB/d57E8Zx2OPWgD5+g8V+L4Lx9Ph1/UJpvO8pQty0m9s7flJPIJ6V7d8U9d8TaJpPhiFtWns7p7XN0VYBmkwPvHuRyPrWd8FLHwloix61q+uad/aknEMMkoH2cHjJz0b37A/lD+0hcwXlzok9tKksT27OkiHIIJ4NAHLX2qfEnVvDkGsvLqCaTbLj7RDLsL4P32AO5uf4sY49q9r+CXjW61TTb+y1i8+0SWC+cJ3cs5i77j3we/vWjCoi+CgAyf+JSTyc9RmvF/gpbSXOmeLlRSxbTJIwRy2WU4AHegUsP4z8Z/EfxJJpnh/UP7OtvnMSo/lbYxxudxlieRwPwHektPGHjD4deIk0zXdTGp2vytMHlMw2FiCyuRuBGDwfyrzXwNo+leIdVGn6vrB0gLCfKmJADuCPkJJGD1x9Ppn1vVvhn4R0W0kur3xt+7PUKqOzEdAACSTQIfYEMqTRJLGwZHUMrDuDyK+dP2lWx4e0wf9Pn/ALI1e96JDHb6VYwROZI47eNEcjBYBQAcdq+f/wBpVsaJpS463ROf+AGgU8U8E634O07wrqdpr+n/AGnUZpWa3ZIf3ijYAuJP4Ruzxnv0rqv2fNLvL/xKdUZUjt9PhaNgzDczMMAY69DnPSq3wr8NeBdW8N3dz4mvLeK8M7JGZLvyXjUKp+Vd2G69cH0rgPBt5Jonje0/sSd5U+3iCNycCaJn2gMOOo5/L0oA+gPih8UNVttbbwx4WRTdAiKS427n8w/wIDwMZHJ759M1w+rax8Svh7Ja6hql9HPbXEgDRMySKxAzsPGRwOq/nXm+tWjP8QL7TtQuvsAl1Nle5zxEGc7WzkcYYHtx6V6/dfBy4MHny+NIGVfnR5iSg98luOKBCx8avEFt4n8AaFqtrkLNefOpBGxwjBl/A55rd+DGr23hv4c6jqt9N+4huZGVcYJO1QEHqSf5+grgfiHpNvo3w00G2tdRh1GE38jLcwjCNkPnHJ6Hj8Ky2SZvguTG7Kg1fMoAyGXb0PoM7T+AoA05PH3xD8YX9wdASVIYFLeTZxAhVzwSzZJbpxn6DrXffC34rX+qasNB8SKv2l2McU6xhSZB/C4HA6HoOtO/ZmuIG0DVYsoJ1u97DvtKLj8Mg14jdk33xaP2NkdjrS7WJ+XKyDJ+nBoFH/ESU23xK1O+Cb/s17FJ5YOC+ApwPyro9U+KPxAtdSS4uo30+NifLtJLLajD/gQ3Hp1z+WayPFU4b4tyhQCDqkC5B7goK9Y/aYYJp2kNtBbz2GfbbQB2mt/EC5Pw0TxTp0cUd3KETaTvWJy+1vr0OM+oryWx+N+vRWU0E2n293qIZTG6xsECY+bcAck/TFQk/wDFh8/9Pn/tWut/Zpgik03V7l40aX7QqByoLAbc4z+NLfSwjuV7z4h+Obvw5ok+kaU017emZp5IbJnCqrgJjkgA5OSR6VzmpfEb4l+GHjk1zT41idwAZrYBWxyVDKcZIrr/AI0fEbUvDt/F4f0ErbzlFeWcKpI3Zwqg5A7HOM+leSeOvD/jZPD1trfiPWDNazMu21e4ZmQtkglMbB+B4pW126CJNdT6y8K+OLLWvCTeJLpPskUAf7QpOQrL12+ueMDrzivnW6+M3i3WdTeLw9pqCFSWjgS3aaVkHdsfrjGOPx57SZ5oPg1rbRnAk1RFfa+PlwnHHuOhr0D9mm3t1k1qVhi7GxQD1EfX+eKRdx3NZo8UXVL3WfHltfajbrb3k+oQ+bEqMgQhlGMMSR07mv0Zr4F1o/avjC22PH/E3jGFOPusuT+mTX31SCXV7dTy/wCKXi/UPCGm2s+nWMd3cXE4iCuGIAwT0Xk9K8Ok+L3jnTQZ9S8PxRQOw2ma0liH0BJ/nmvVPi/8R5fBSW1np9skuoXKlw8wJSNAcZwCMknOPp+FfP3iqT4ja/4Wk1rWpcaGRHJsIjiDKSNrBRyQSw/zigG0ldvRH1x4B8W2vjLRU1KCPyZA3lzwFgTG4/p3Brtq+bP2cgqaVrEjMFUTrnPAA2179aavpl8/lWmo2lxJj7kU6ufyBoQp4l4/+MVr4e1GXS9KtFvruFtkzuxEaMDgpxySO/p0qn4U+L9/fa1ZaRrPh97R7uQRpIm4EEnAO1h0z1OeK8V8e+D/ABJ4U8T3Gr21rLPbm5e6guokMigFt3zDkgjODn869I+H3xQufEGuWGmeJ9LtJ2eXFpci3G+KXjBwenI6jBBxSq19dgPrCiqs13bRNsluIkYdmcA1ZGMcdKQBaKKKACgUUUAFFFFABRRRQAhGaWiigAooooAKKO9FABRRRQAUnUUtFABRRRQACiiigAopOaWgAooooADRRRQAUUUUAFFFFABRRRQAUUUUAFFFFABRRRQAUUUUAFFFFABRRRQAUUGgUAFGOc0UUAFFFFABRRRQAUUUUAJnmloooAKDRRQAUUUGgAooooAKKO1FABRRRQAUgpaKACikzS0AFFFFABRRRQAUUUUAFUNVIFjPn+7V+qGq/wDHjcf7hoAzfD5zb49Ca6Guc8O5+z/ia6OkQrCiiilECiiigAooooAKKKKACkzzS0UAFFFFABRRRQAUUUUAFFFFABRRRQAUUUUAFFFFABQaKKACiiigAooooAKKKKACiiigAooooAKKKKACig0GgAooooAKKKKACiiigAooooAKKKKACiiigAooooAKKKBxQAUUUUAFFFFABSUtFABRRRQAUUUUAFFFFABRRRQAUUUUAFFFHegAopOc+1DEKMsQAO5oAWikBBGQcj1FLQAYork4/FukTeIT4dgnabUFRnkEa5SPHUM3QGusoAKKKKACijvXP2viLSLq7vrOK+jNxY5NyjAr5YHUnIAIHqOKAOgpO9ZmkarY6zaLeafcLPbsSokUEAkdetalAGJ4j0Wz8RaVcaVfq5tpwofY208MGGD9QK8g/wCFFeEf72of9/x/hXvDOqY3MFycDJxzTqAPI/D/AMJfDGhalDqVtHdSTw52CabcuSMcgAZ4JrktS+A/h+6uzNBf31vExy0SlCB7LxwPzr6I71lWus6bd38+nW99BLeW4zLCjgsnQcjt1FAHlWn/AAZ8MafqdpqMEl+HtpEkWJpVKMynILZXJyRyM03xT8HdE8R61davPfX8MtyQzpGybQQAOMqT2H617Z3pSM0AfOTfAPQG/wCYrqX5x/8AxNdX4n+FWl6/ZaTZvfXkMemQmGIqVJZTj73HXjtXsVFAHJN4Ytm8KHwz5832c2v2bzeN+MYz0xXOfD74d2Pgie7mtLy4uGuUVGEu3jBJ4wB616hQeaAPC/GPwZ0LxBeyX9rNLp9zKxaQRAGNmPfb2OeTjrXI2PwCto5kN1rUkkQbLLHEFLD0zmvqKkAxQBFbQrbwRQJnZGgRc9cAYrzj4m+Bz44sbW1W9Fr5E3mbim7PBGOvvXpgOaWgD5SP7P4dsvr5JJyT5H/169M8B/CrSPCV3/aDTSX18BiOSVQFi91Hr75/KvYaKAPHPiN8K9M8Zzm/W4ks9S2BfNUblcDpuX+oryf/AIUNqrOI38QQ/ZgcY2MSB9OlfXZOKKRKwHg3ij4WTaj4S0bw9p9/FGNPkZzLMhG/OSeB3ya6XwT4Bj0XwjceG9VmjvYriR2kMYKjDY6d8jGc16oTiilA+Q7j4F65ZXM39i+IIo7aTj94zxuV7Btowa9L+GPwpt/B90dTvblbzUgrJGUXCRA8EjPO4jjPoTXuNFAHzjffCK+uvGbeIBqtutub5bry/LYtgMGx6dsV2nxX8D3XjezsoLS8ht2t5S5MqkggjHavWTS0AeI3Hw4vG+HCeEk1CJrpZPM85wfL/wBYXwB1Awfz+tbPwo8F3ngrTry1vLqC4eeYSKYc4A2gdxXqtFAHzn8XfhdqHifU11nR5oPP8sLLBM5XcV4BU4xnGOuOlcjdfCXx1rOmxxat4jglMBHk20s0kigYxknHXHTg9eor66ooA8Q8I/DWbT/BGqeGdXuoJGvpWcPbgkJwu08gZIZQf0rxmL4S+PNKv3XSr5Yo2bZ9qhvDFlM8FgPm9Djn8a+1aQ5oA+SNA+DHiLT/ABNZapdahYXMVvdJNI7yOXkwQSRlTz9T1FfXFFFAHz98a/Amq+JZLXVNGRJbm3haF4WfDMuSflzxnk9xXmo8EfFDXvDY0q+uI4NPtURbeynaNWkC4AGVB6Y/iPpX2XSHNAHg3wy8F654f8Ma9ZalFAlzfB/Kjjl3HJQryeg5x3NeafCjwL4n0vxVa3V/pLWlqiSebLIynqpAwAeucfhmvsWkGe9AiSSsfIC6H8WvCkl3baOTLZSSlkaJ4pgMn+ESfMvA9Mc+tWPh78K/EEviODxB4l22whuBc+WXVpJZB8yn5chRuxkdeMYHWvriigU+Ovi34Y8S6p42ubrTtFu57ZkiVJYxlXwgzz2wcjn0r620uN4tPtI5F2ukKKynsQoyKvgYopWwEFKBiiikAKKKKACiiigAooooAKKKKACiiigAoopM80ALSZ5xS0UAFJjjFLRQACig8UUAFFFBoAKDxRRQAnUUtFFABRRRQAUUUUAFFJ9KWgAooooAKKKKACiiigAoooxQAUdqKKACiiigAFFFFABRRRQAUUUUAFFFFABRRRQAUUUUAB4ooooAKKKKADvRRRQAUUUUAB4ooooAKCcUUUAFFFBOKACiiigAooooAKKKKACiiigAqjqZxZT/AO7V6qGqc2U2P7tAjM7QP9R+JroK5/QP9Qfqa6CkQoUUUUoBRRRQAUUUUAFFFFACdRSiiigAo70UUAFFFFABQaTHNLQAdqKKKAA8UUUUAFFFFABRQaKACiiigAooooAKKKKACiiigAooooAKQe9LRQAUUUUAFFFGKACijFFABRRRQAUmKWigAoooxQAUUUUAFFFGKAAc0UUUAFFFJigBaKKKACgc0UUAFFFFABRRRQAUUneloAKKTnNLQAUUUUAFFFJ3oAWiiigAryv41TeT4C1X5irOYlGO/wC9TI/LNeqV498dnZfAl6ASA0sQIB6jeD/QUAdd8OmZ/B+isxLMbVCSTyTimeM/GejeEIYm1SeRHuMiKOKPcxx1PpxkdTT/AIdf8ifov/Xon8q474o+KtP0S5sLEaFDrGs3HNrDLEG2AnGc4J6joOuOvFAHOfCjXvBMN7c29hqN1LrGoTF3m1CPbJMTztDAbeuTjOST34x6B4o+JHhrwvqH9nandyJchA5WOFnwD0yQOtfOHi6+8UXer+H5Nd8N2WkBNQj8iaGMb2O4fKTuOQOvSvpfx7f6D4f0qfWtV0+0uJBhIhJCrPK5HyqCR7Z9gD6UAM8O/EXwx4hvo9P0+/ZryTdsheF1LYGTgkY6A9+1Q+IviX4V8PXrWN7qOblP9YkMbSbD6EgYB9uteYeFtCl0Xw9rvjy9hSHVru0mltIY4wq2qFfkwOxPy89dvuTXDfDTUJNP0Y3LfD++1me9LPLfSAOJRuPTcp49fU5PpQB9X6N4k0nWtOfUrC8SW2jBMjDIMeBkhh1BxXz349m8CeIryLW18YGwM0Qt51to3Z5k9GUDcOBjkY4Gar+CrHU7TUPF1y2hXekaVcaZK0UEinargDgY7/e6VtfBTwZoN94T+36jptveXFxO+XnjDFFUgBR6dCfxoA9u8JXGiy6Faf2DPFJpkUYjjZD90AfxZ5Ddznnnmufu/iX4OtLtrObXYPOUkHYjuoI/2lUr+tePfDXTbq403x9oenv5Sec8Vth8FWO9QO2MhQM5rnPCeoaB4R05NH8aeDZYrgysTfS2ivvBOR8x5wOR8uRx7mkEueifG7UYLrRvD1xZ3SSW8+oIyzRvlSADzke/8q9rv9X07R7SKfUr63tY2AVWmkC7jjoM9a+cPjSthpPhjwvHoyrJYxXnm24WQsCoBYAHknrTfh7GvxP8SXmu+I5YZUsDst9IblYwehIPVeoPHJ68DFKKe+a/4r0XS7MNPrNpay3EHmWzO27II+V9o5Iz/WuG+EFhoOn2ly1prdlqur3bmW6micb8HkAKfmA6nkckn0wMv4pax4MsNVtINT0WTWNYWELDbQEnYucgMM4GfoTj2NeP2N9G/wARfD8+meHbjw4jzJG8bhl84bvm4wOq8HH45pbu1ugH25XD+OvFEvhaxhuIdLudQklk2BIFJ28ZycV3FRTgGJ8/3TSAeNfB7xVq/ipdaudVbaY7kLHbhAoh45X1/P0roPid4zbwdpcM1tBHc31zKIoYnJx0JLEDkjjGPUiuK+A5DR+JGBJB1N8Fuv41xvxfGpat8SNB03THijuoY0a3ablA5YsWPB/uj16UAd7pWlfFC+nsr/UNesLOLcryWUcIyEJyVb5Tzjjqceual+MHifXdDn0W00K5jgnvZ9hLxqwbkAA7gcDJ7c1y2sXnxA+H622r6prEGs6aZVS5h8sAqD6HAI9jnrjINb/xH8N6140PhvVNA+zII9twHuJNvl5wykjByP8AOKALaaX8WFYFtf0FgDnBhbB/JK9sTcFXeQWxyR0zXzvB4x8Y+FPEGn6X4vis7m01CURxXVsMY5CkjGMgFlJBGcHivoqgArifiNrVx4e8J6lqloQLiBUEZKhgCzqvQ/71dtXnnxS0fUPEHhDUNM0yJJbmYx4RmC7grqxwTgZ470Aeb6Dq3xV1rT7fULaHRRbzxrJE0nBYH2BOK9B1HxHqXhXwY+q+I1tZNUTKiK3yEdyxCKD9ME/jXj9vr/j/AOHOlWKaxpFnNo1sFhJjcF1XIH3geDzxkYq18b9Wj13wh4dubZ9lvf3Cuc9V+Q8HHoSc+4oESsrESeNPiXb6TB4pudMsX0iRRIYEjIIjJ4fruAI6HJ4wSMV6zquta/rXhvTdW8Gw20kl1h5EuuCq4ORyQMhhj+XFa3imGEeB9SiIVYl0xwozgDEZ2/riuL+AUjyeCIg6bVW5lCHHUZzn8yfyoFOY1rXfiroun3Go3tppEdtboXkbcpwPpu5NeofDHXdT8SeG4tT1WGOOaSRwmxCodAeDgn1yPwrzP4v30/iTXNL8C6a5ZppVlvSn/LNeoz9F+b8vWvoDTbGDTLG3sbVNlvbxrFGuc4UDA+tAGT4s1628M6Jd6tdcpAvyoOrsThVH1JH0614jD4y+Iz6G3icaTpTaWU80Q4beIh1fG7OMDOfTnGK9L+LFtp914M1OPUrr7NEEDpJjJ8wEFRjvk4H418zW/jvxRpPgQaXfaHu028tXt7W+dSuI2BXtwTg8Zxng80AfV3h/xbp+r+GU8RMxgtViZ596n92V+8OOvQ4x14rz/wANfFKLxP4yi0bS7cHTWhZjPKpWRmAJ4GeB06jPWut+GWm6ZbeCtNtrKWO8tZYizyYJWRiTv4PvkY9q8yhgtbX43xQWlrDbRpZEFYkChj5ZOcAdeQPwoA+kRXOeLdWk0LQNQ1SONZZLWEyKjA4JHrjtXR15z8Wj/wAULrX/AFxH/oa0Aa/gPX5PE/hqx1iaFYZLgPuRDwCrsvGf92uvrzT4OxrF4C0ZVzgxu3PqZGJ/nWn8QdPvdR0Ty7LXBoxjlWSS7MhjATkEbgRjkjr6UAcZBB4n174hzXEkuoaboGmEIke5o0u2Ge3AYE8k88DHeva6+Jdc1FPB8MV74f8AiLdapebl320jNIjj16lfXg+vX19/8SeHtX8aaZo97Y+IbrR2a2WWRICwDl1B/hIPBoA9bor480Ww8S/8J8ugad4y1HUre1Ia+naSQJGFPzoVLnJ4C8Hqe2DW5eXnjPXfiNrmh6NrclpbRph2flII8Jyo7MTxxzyfc0AfU9eS/E658R6K1hr+hvJcwWz+XdacqlhMrH73HcdM9s57YPn2hXXijwR4407QdZ1yTVrHUkARpWLEE5APzZYENxjOCCPwsa34j17xt4h1DRPDusQ6Pp2mtsuLt22vI+SDtI5xkHGCMgZzQB6D8OL7xFrj6hrWsb7aynkKWNg8e1okBPLcAk9Bn69sV6iM96+dPDeteIfCnizT/Dmta1DrNlqCkQzh8vERnGWPJJIAwSeoI9D9GUAeNeL/AIpWnhrX20P+yby7nVFbMGDuLDOAOp4x+vpTdH+LWk3epxadqGn3+lPMcRS3aBUbr1J5HPfGPXFeX+MNfsfDXxkGrahFM8MECj90AWBaLbnBI9TWV478caV8R73SNE062a2VroCS8vAiEA8YU5PB69iSAMc0CH0t8QJdcg8PXF34dlC3tvibbsD+ZGOWUAg8459eMDrXB+C/Gmu+NdZtfslobDSrSHdfvJHnzpT0RCeg7+uM57Vc8ceLtS0y+sPCnhiBZ9ZnQZllGUgQDqffHPPQepNcPqWueP8A4eyWd34gvrHVdNmn2S+VGAy55PIVSO+OCO3pQKeoah41ls/Htj4W+xxmG5i3mcyYYHaxHHT+ED8fwr06vmOedrv47ac6ZeJbYlSB0U27n+bd/WtiXxj4r8XeIL7TPBgs7exsCVkvrpCVkYcYzg45zgAZIGaAPoTFcHofi+LVvFGraAlsVbTwCZt4IfkDGO3X9K4zwz4y17T/ABJH4Z8YwQJc3KBrS6tx8khx0P4gjp19sV5Rod/4jtviN4oj8NafBdXUzuHM5wkShgd2cj6UAfY1FeF+APGXiGTxFP4X8V2qR3yoZIpUTbuA57cEYzgj0xWHN8SvFM3iDV9F0nQob+a3m2wbVbEaDqXOcdhjpyfoKAPpCivGdU1L4lmy0tbLRdOW9lWRrz94CkRDfIMl+4Pbdz361jW3jXxb4f13TdM8WWFibXUJRFHd2xIAY4HPOOpHUDqaBL6nv9cj4v8AFVl4Vtba4vI5ZBcTrAiRAFsnvyRwADXJeOPHV7perW/h7w9po1HWpgHKOcJGvvyO3PUADBrxT4kXPja6g0a18UadYQQtfL5U1u+SX6YbDHsfQdKAd+h9iRsGRWHQjNOpqDCKPQU6gUKKKKACiiigAooooAKKKKACiikzzQAtFBooAKKKCcUAFFFFABRRRQAUUUUAFBoooAKKKKACiiigAooooAKTHNLRQAGgUGigAooooAKKKKACiiigAoNFFABRRRQAYoopCM0ALRRRQAUHiiigAooooAKKTNLQAUUUUAIaUnFIRS0AFFFFABRRRQAUUUUAFFFFABRRRQAVn6t/x4zf7v8AWtCs/Vv+PGb/AHf60AZ+gD9weO5roKwNA/49/wATW/SIAooopQCiiigAooooAKKKTHFAC0UCigAooooAKKKQnFAC0UUUAFBooNABRRRQAUUUUAFFFFABRRRQAUUUUAFFFFABRRSGgBaKKKACiiigAooooAKKKKAAUUUUAFFFFABiiiigAooooAKKKBxQAUUUUAFJ1paKACiiigAooooAKKKKAAc0UUUAFFFFABRmik70ALRR3ooAO9FFFABRRQKACiiigArzX4s6JqHiDwpcafplv5908kbLHvVcgMCeWIFelUUAfNelz/FvTNOtdPg8P2BhtoEgjLSxbsKAAT+964GKpatpHj9dY0vxmNHtJNXj3QS2UTAqqYIB+8eoLDIbI49TX1DRQB8v67ovxE8X6noN5qek2lnaWt0knkRTrmMblJd8sc8DoOfbPWP4j6b401XxlFdR6CdQ0nTnVrSBmXy5DgEs3IJ+bt6DHrn6kooA8c0TUvF3iOebSvEfhiOx0y4gkSWdJRlcjAxyef8A9dcJoK+Ovhwk+k2+gf21pnms9vJE/wAyg59OR0yQRwT15r6dGc0tAHjWkXvjbXtO1r+2tHt7G3ksJI7aBOJHlK8ZyTxyRzitT4PaVf6N4NtLTUrV7a5EkjGJ8ZALEjPpVnxj40PhTVtNivrQf2Td/I95k/upM9xjkY5qbwV4vbxbd6o1rZBNKtJvIhuzJkzsOuFxwMYP0YUAeeeCtL8SaHb+N7q200rfz3Zks0nHyy4ZzkcjPB47dKxdZ8YeLvEOiXOiz+ALsXdyGhMrwv5SAqRuG5cBh2Oce9fT9FAHzJ4n8Hazb6D4J0ZbeW/ltbxftMkS7liGc8/7IBIycfd963PiB4e1TQfEFt4z8L2rz3JYR3tnDHuMqnq20DPOME8nOD2Ne/0EZoA+T9RuNQ8LeO18YHw7fXlnqtqHEYjYS2rsqhlYY4cbSMHghutLdX3iXxT478Naje+G7zTrKC42wrJExYAEFmfIGO3YD68mvq8jNGKACuF8deKf+EYs4pP7MvL7z2MeLZclOOpruqQgHqM0AfJ/wc8TyaPc3GmXWh6qH1K/3pIISVjDYUFiccAkZPpXT/GLS9U07XdH8ZaXbNcixKpPFGDuwGJycDoQSpPbivokKB0A/KlIzwaRKwHyd4s8XXXxPtbbw94f0XUE3XCG7mmjAWLHqQcAA8846etei6945h+HV1peiahp9zNpqWMaJexAEll+X7p46Lk859q9oVEj+4gXPoMUk0EUy7ZYkkU8YdQRSrS/W/4AfKGua1L8V/EekWei2FzHp1lOHnuZUAxyNxODgAAcDOST0FewfEDxw3hS70nTrSzW7u72QKI2YjC5Cg8d8mvT4444FCRRqiDoqDAFeVTeDrzUPiP/AMJHf+W2n2kCrZrvy28DuMcAFnPfnFAHrCElQWGGxyPQ1xXjrxbD4Osbe/uLSW4hknETiLG5QQTnnjtjr3rtgc0yWOOZDHKiujdVYZB/CgD5n+IXxM0nxFoB0Tw+lxeX+olY/KMLAoN2ce7cDpkc1Y8a+DNSf4V6VYR27TX2nbZ5IkA3AENuA9cbug64r6BtdJ02zlM1rp9pBKerxQqrH8QK0yMjBoA+V9f+K+l614L/ALLtILiTV7yBLZ7fyzhWPDEEdenGOTkcDmvUPD0afDv4cRy3qnzbWAzSoTyZXbIT82C16LFpOmw3BuYtPtUuCcmVYVDH8cZq7cW8N1E0NxFHLE2NySKGU9+QaAPCfgpot1cLfeMdWBN/qsjGIMPux56jPIBPAH91R2Ne+UyNUjRUjUKigBVUYAHoKfQB418ddO1LUfB7Lp0byiG4Wa4ROpiAbJx3wdp/DPauJvfin4XvfAjad80mpS2IthYmB8eZswMMBjAbpzngdK+mjhgQRkHgg1iR+HtFiuRdx6Rp6XIfeJltkD7vXdjOfegDzL4VQt4P+HqXWuyNaxKXuXEinMSE8AgZOT1wOfm9a8lg8b+H5fi4Ne+3hNLNuY/tDxsoyI8dMZ5PtX1zepbvazLdxpJbbD5iSLuUrjnI715tbT/Dq60mTWIbXQ2sImCvKbNBtY4wCCuQeRxigRtJXex6Za3EV3bxXMDh4ZkEkbjoykZB/KvP/i7x4D1v/riP/Q1rvLCS3ls7eS02/ZnjVotq7RsI+XA7cY4ovrO21C2ltLuCOe3lG145F3Kw9xQKeAfDX4j+FNL8J6Xp9/qgguoVMbo0Mhwd2eoUjHPX61yvxb8T6Z4nm8PxWl+0ugNcgXkqI6hTleCSOuwk4xXvn/CA+Ev+hfsP+/IrRHhTQBpkulrpFmljKd0kKRBQx7E45z70AfKfxHX4caf4d+xeGVt5tSkdCs0LtKVUHJLMTxnngflivUvG3jZ/C3g7RLHT50j1W9s4VjdhxCmwAufT2/8ArV6bbeBfCtvavaRaDYeS5BYNCGJwcjLHn9am1nwb4d1v7P8A2jpUFx9mj8qHORsT0GCOKAPPfhjd+E/DekwWEeu6fPqd0we5kEwJeVsfKD6DoPz7msrwM2/4t+LGAIxDjBGO6f4V6RZfDzwlY3CXNvoVqssbBkZsttIOQRknnIrorHQtL0/ULvUbWzjivLvmeVc5fvS6W8wPCviUpk+KXhBBgcKck4/javPtC8OeHE8a67pHjA+RM05ktZGnMUbhmJ68dQRjn1FfW91oemXeqWurXFnHJf2qlYZmzlAc9O3c1leKfBug+KUQatYLLJGfklUlHHtuHJHseKQR3tpuecaN4W+G+k65YNYXUUmpedi3jjvGlO8AnkKTjGO/Fe7VwPhz4f8Ahrw5dreafp+27XO2aSRnZcjBxk4HBP5131K0KfMN5c2MPx0Ml5NbxxxWw+eZgAreTkcnoeaPjpd+FbrRI7e0exn1gTL5AtcM6gn5s7exHY+or1TxH8NPDPiTUpdT1G1le6lChmSZkBwABwPYCrGgfDrwvoNyt3Z6YpuUO5JZnaQofbJwD74zSCK/U+a9S0jzPGekQ+KdUvdNku9NizdRN5b+btA2sxHHIIPv1Negap8L/CMduj6n4xv/ACMlkNxfREE8k4yvJ69K9s8V+FdI8V2YtNVtRIqnKSKdrofZv6dK84sPgl4StJxLJ9tuQH3eXNMNv+6doBxQKcoLZV+NcdsrHbHZBQTycCGr/wABbmG2l8QaVcuI9SW8MjRPw7L0J9+R+tewf8Inpn/CT/8ACTYm/tHy/K+/8mMbenriua8W/DHQvE2oDUpXurK8xh5bNwhftk5B5x360CHAfEKSLWfib4W0+wlMlzZyB7ny+fLUMGwfThTn2Iqf4VIP+FgeNH7+YB/481el+DPAOh+DzJJp8cstzJw1xcOGfb/dGAAB9Bz3zV3w94P07QNX1bVbSS4afU5PMmWRgVU7ix2gAEcsepNAp5nfgH426eTnjT2Iwcfwt+fWqXwhhZfGnjNy+4CcDk88uxx+HSvXZfCljJ4pi8TtLc/bYoTAsYZfL24I5GM559areGfB1j4d1XWNTtp7iSbVJvNlWQjah3M2FwB3Y9c8Y/EA8q8c3eu+JfHkPg/T9Wk0qzSHzZpYWIeQFQx6EE+mM9yTXAeMfCEHhbxN4ZI1u61G5lvI/MW5fcygOuCPQHmvefHHw5sfFN9Bqcd5Pp+pQgKLi3OCcZwT7j1644rE074O6JY31nqP2/Up763uUuWmmlVjIy4IB+XpkZ9evPoAc1pDmH436n9vZQ8lvi23uo/gTAH4BuOvU+tXfjtNEzeHbYSoZft6kpuG4DgZxXbePvh5Y+L5ra8+0y2OoW/C3EPUjORn6HoetcnB8F9LjmtruTVb+a+jmWaSaRg3mEHOMY46epNAHvQ4ApaDRQACiiigAoPFFFACdRS0UUAFFFFABRRRQAUUlLQAGiiigAooooAKKKKACiiigANIc9qWigAoNFFABRRRQAUUUHmgANFFFABRRRQAUnvS0UAFFBooADR1oooAKKKKADFFFFABRRRQAhOKCcUtFABSE4paKACiig0AFFFIRmgAJxS0UUAFFFFABmkFLRQAUUZooAM0lLRQAUUUUAFFFFABWfq3/HjN9P61oVnat/x4zfT+tAFLQTm3H1Nb1YGgf8e/4mt+kQBRRRSgFFFFABRRRQAUUUUAFFFFABRRRQAUUUUAFFFFABRRRQAUUUUAFFFFABRRRQAUUUUAFFFFABRRRQAUUUUAFFFFABRRRQAUUUUAFFFGKACiiigAoooxQAUUUUAFFFGKACiiigAooooAKKKKACiijvQAUUmOaWgAopKWgAooooAKKKO9ABRRRQAUUUfyoAKKKKACiiigAooooAKKKKACiiigAxRiiigDy34l+LNb8KQw3enaOt7ZhSbiZicRHIAzj69ad8NvFes+KraW91HRksbMqGt51fIl5IPB54x1qX4vvs8Caydyr+7QZbp/rF4+p6VyFvdT6P8ABVbiJ2WUafhWjzlfMbGR6EBuvb9aQTUreNPHNnr09x4c0bw03iR1OJCwPkxsDjdkDPB43ZUc8H1seCfGZ0q5sfDOo+EZ9CMj+XCYwTEzk5yMjvzyC3+Gz8DdHh07wba3SqhnvmeaRwOcZ2gZ9MKOPUmvW5raCcxtNDHIY2DoXUHaw6EZ6GhO4pMaWvMNJ0/xUnjnUL26uG/sF4ysMTTBhwBjCfwnOTn0r0+lAK8o8ZfEzSfDWpQaYEa8u2kVZkiI/dKfU/3unFN+JXjZ9BMOiaWvma5fqFgLcJCGJUOSeOCDx7ZPHXw/x54cs9BsNCAvo9R1e81IS3d3vBaRuOB32gmi4Wdr9D621TU7XStOn1K8k8u2gj8x2xnA+nrXj1v8W47+dP7M8N6vdWhfa1wIuB7jGR+ZFcv+0LrDRWuj6IsjGC5cSzeWAWdQcDH48/XFamn/ABVsNDNpp114W1XSdMGIYZZognpyQcD3OCfWgD0/xz4wt/B+mW+o3NrNOk0wiCRkAglS3f8A3a4aH4tCUZHhPXWHBBSDdWH+0DN5uj6FPbo08LXQlDRjPy7cg/iDW74a+L2h6jeQ6bf2l3pczhRG90oCNnpk9s+pGPegD0fxB4p03w/o66tqTSQxuoKQlR5rMRnaFz971549a4jw/wDFnQ9XvYrOaC7sGnYLA9wg2yE+4Jxz+HI5rjfioItW+IXhTRrl99plZJIm5Ukv0I9woH0PvXQ/Hmwth4O+1LEqTWk8ZhdAFKZOMAjtz09cUAe5VxWteNdG0fWbHRLiZ3vrx1jWOJd2wsQF388Zz+VcJrHxDktPDuiwaan27xJqlrEYoEGdjFRudvbOcZ64z0BryXxP4Tl8N674QnvJGutTvtQEl7dljhn81CFUdOAT/wDW6UCNpbn1H4q8UaT4Vsxd6rc+WrHakajc7n0A/r0rjfDnxV8Pa7fQ2AW8sp5yBCLuIKJCegBUkc9s+n0z598dbWaz1vw/4hmtjc6ZaOqzoBno+4gjpyOOe/FZnjvXNG8exaBYeFAX1N7oN8kJR7ZACMt2ABwevagU948W+NdF8J+UupzSCWYbo4ooyzMAcE+g/E1meGviR4b8RXQs7a6eG5Y4SO4TYX+h6E+2c10Gr6boqJHrGs28Ez6fCW+0TJv2AckgeuRngZz0r508Rajp3xE8TaJbeErI+bbSCe6vvK8ry0DDGcjtjP1IAoA+swc1yN74w0Kz1q20OW+Q6hO2xYowX2t2DEfdJ96574g+Mz4fSHStLia91+9Gy2t05KZ/jb2HXB649MmvCZ/C7+GfHHhJbu5kudSu5RPeTM+4Fy2MD2FAqPsQDFApaAc0CGLr+tWPh/T5NQ1CRo7dCFJVSxyTgcCuKsfin4Ou22jVhC2ek0LoPzxj9a5/9oByPBZUdHuoweT7n+ldL4b8JeH7vwrpMV1o9lNusoiztCu8syAsd3UEnng0Ad/Z3lre263NrPHNAwyJI2DA/lXnD/FbwdFPNBLqjRvE5Qk28jBiCQcFVPpXnHhd5Ph98Q38LJJI2janiW2SQ52MRwQT7qV98DqazvEmlWP/AAufSLSPT7byJUEskSwrtdtrksVxgnjOfagHY+nkvLWWyW985BayRiQSP8o2EZBOenHrXydLYeAF8Ss//CXH+y5rgXMmm+S5gZwejOPlxycZHTv69b8XJrnWvEmg+B7SdbW0udss7JxgZYAceiqSF6Ekfh6tZeAPCtpYrZLodlIgTaZJYVaRuMZL4zn6Y9qBNb+R1emXtlqFpHcafcQz2xGEeFgy8duPT0q/XmFvo1n8OPD2tXelJJKgzciGZ8gEKBjPXHFbngDxHJ4q0CDVZbdbd3Z1KK24fKcZoFOzo+tIxCgsTgAZNfL1vc678UfEl9Bbard6XoNi2w/ZyVMnJx06sSM89BjigD6iHtRXhVt8N9c0i+t5dI8Yah9k3ATQ3cjN8ncrjjPXGR+NUrz4WyW0c11ceOdZggQF2dpiAq+/IFJ8gPoKivmr4JW2q3mqajq39qajcaImYbcXkjEzHP3sZxxz+ePWrnxa8canGbrQ/DAkea3hMuoXkB5tlGSVDdmwOT1HQc9FA+iaK8Y8O+KZNF+Flr4g1OaS8uEgYgyOS0rmQqgJJJ7jJ9AT7VhaT4b8XeLrOHXNU8V3mly3K+bBZWW6NIkOCMjPOR2Oe3J6UAfQmKK8E+NeqarouhaNDZalPBcSXKxyzwtsZ8KeTjsTzjNTWvgTxh+6l/4WBdspwxHkn+rEfpQB7qOKK8A8V6zr+veLovBfh/UPsK20Sy3t+nzOBjnoeOqjHUkjoK0fB2uazo/i2bwd4h1FdQd4fOsrrYFZgASVb8ATzk8HkjFAl9bHt1FeVfE3xyPC1mtpp6fadZuvlggUbin+2V6n2Hr7Vh/DXxjqF54G1PXNZuBdzWkszAhQpICBgpAAAOSfwIoFPcO1HUc18t6Pe/Ebxhpk/iWw121sYAz+TZiMYwnXqpz3+8efYV3/AIW8Y674r8ESajpFnbPrcc32dkkO2LcMEtyR/Cw4z1/KgD2YcUV83a9q/wARfBcFvrOsanpl9ZGVUntUiC7AeMKQFJPU9TgjuK+gob6F9Pjv3YRQNCJiXP3VIzz+FAF+ivmKL4r6jrHjbTrDTYlh0aW5EG6RAWnGcFge3tj8a+naACikxS0AFFFFAAeKKKKACiiigAooNFACYpaKDxQAUUUUAFFFIaAFooooACcUUUUAFFFFABRRRQAUUnNLQAUUUUABpDmlooAKKKKACiiigAooooASloooAKKKKACiiigAoNFFABRRRQAUUUUAFFFFABRRRQAhGaCcUEZpaACiiigAopCcUtACA5paKKACiiigAooooAQUtFJQAtFJ3paACiiigAooooAKztW/48ZvoP51o1m6vn7DNj0H8xQBU0If6MPqa3axND/49h9TW3SIAooopQCiiigAooooAKKKKADvRRRQAdKKKKACiiigAooooAKKKKAAnFFFFABSClooAKKQ0GgBaKKKACiiigAooooAKKKKACiiigAooooAKKKKACiigcUAFFFA4oAKKKKACiiigAopO9GecUALRSY5paACijvRQAUUUUAFFFFABSZ5paTvQAtFJ3paACiiigAoooFABRRRQAUUUUAFFFFABRRRQAUUneloAKKKKACg0UUAFFFBGaAPEvjxrFja+D73TJbhBe3flGKHPzMBKpJx6fKaXwo2n+Kvht/YNpeQy3a6aIpI1IJicg7dw/3h+lel614a0TXJI5dU0y2u5I12o0yBio9BU+j6FpWiI6aXp9vaLIcv5KBdx96APDPg941sdP0o+HNeuo7C8sHZY/tJEalM5wScAEEng9eOteoS/EDw2NTs9Lt9Qjvbq7kEaC0IkVSe7MDgfnn2rV1nwpoOuSiXUtKtriUf8tCuHP1YYJ/GovD/AIN8PeHW36VpUEEvP705eQZ9GYkj86Vu4EWleMdK1TX73QLczfbbMMZN6YU4IBwc89a7Kufs/Dej2Wq3Gr21hFHqFxnzZxnLZwT3x2roKQDzjxh8OtD8XX0d9qX2kTRxCIeVJtGASfQ+tfOnxO+HOheGp9Dh083X+m3YilMsob5SQOOOvNfaJrB1vw7pWuvaSalaiZ7SUTQneylWHQ8EZ+nSksIkkfOHxM8P2ng6+8G3ltFIdK066Hms7M7D51bJP0BwOnHSu1+NOvaFdeC7i3W8s7q4naNreNJwXBz98Ac8DP517LrGlWGs2b2Oo2qXNs/VHHQ+oI5B9xzXn+jfCrwnpF+t/DZSSSxkNGs0pdUYdwO/45pRSbwlq+n6VoXh3SdavIbfUJbJGihuPlJHAAyeAeQMZz1wPTzj4/z6bf2Gm6davFPqr3S+VHDhnwQRg47EkceuK9h8V+C9E8WeW2qWzNLENqSo5VlHPHp3zWP4a+GXhnw7erfWtrJLcp9x7h9+w8cgYwDx1680AeW/EFDoPjjwXqt+EFusccE8zKNoZThmJ9gwP4e1dF8fdXtB4Tj0+OVJbm9uI/KjjcFioO4tgdRwB/wIV6z4o8N6Z4osDY6pB5ke4MjKcOjeqntXC+H/AISeF9Ev0vljuLqWNt8S3UgZUPYgADOO2c/yoA57/hUsV/DpN3Jqt9YXdvp8Nuy25ClWC/Nzz1J6V5H8QPBtxoviXw5px1+/u2vZlVJ52JaAmRVyvPuD26V9tVx2v+EdN17VdL1W7acXGmyCSERuApIYMNwxyMgelAHgHiKBrr4heGvCOt3895p9pGpZ7jP+kyEMwLc85IVM/WrHxg0LSPCbafrvh0Lp2qG4CiC1O1ZR1+4OnTtwc49K9p8ceBNH8ZxR/b1kiuYhiO4hIDgc/KcggjJzj+Vc3oXwk0LStSi1Ke5vtQmhwYlu5AyqR0PAGcdh09qV26Aek2d7a6hbxW1y9u1xPbK8tozAttZecqecdR0r5t+KWlaf4M8QeHtR8NILLUZZtjW8BwrrkD7vvnB7GvXPGHw503xPqA1M3d5ZXoQIZLZwN2OmePp+QqloHwv03TtUh1a/vr3VL2AgxNdSbghHQ+pI7c8HmmtiNmD4i+Gutah4oufEOm+IvsM0wAUFCzxDaAVDZ6cHp615H4u8OeIrTxnoOm3viaa5vZyDbXZ3fuMtgEDPXI7V9r1xGteELPWPEel67PPMJdOH7uJSNrHJIJ4z1NKKbMV1baHp9nBq+rQecsao09zIsZlYDk8mt1SGUMpBBGQR3r548caevi74l6RopTfbafb/AGi6DZwVLAlfofkH/AvavocAKAFAAHAAoA8M/aEOPBq/9fcf8jXqnhllh8OaUzuFVbKHLMcAfIKyfHvhVPGGj/2ZJctbgSrJvVd3TPGPxrzlPg+skYgu/E2rS2+NvlCTjHpg5GOnagDm2u7fxt8YLKfTmE9lpMP7ydPmRtu4gqQcEbmAB/ydTVAX+OuklVY+XZtuO08fupf05Few+GfCuk+GNPey0mDyQ+S8pO6Rz6lv6dK8ml+EN1JqTakPFN6t0Sdswz5ig5GA2c9Dj6UCJWMb4gSjQvivoesXTGOzdEDTMSEXO5Dk9BxyR6fWvpxWDKGUggjII71xvijwhpvifSE03Ug7vGoEdzn96jAfez79x3rzT/hXPiqOL7HD43uvsYGxVbeGVOw4b09/agElfzPcGu7KWO4DXFu8cJKz5dSEPcN6fjU1qYDAhtTGYMfIYsbce2OK81tPh9b2Xg7UPDdveys96zSSXMoyfMO3nHp8o4/Wuo8E6B/wjHh+z0jz/PMG7MmMbizFuB260CnQX8bS2dxGmd7Rsq49SK8A/Z5ljh0/WtOkEcd5BfEyRBvmA2he/OAQRX0TXjPiH4c3Da3Nr/hnV30rUJ8+cuMxvn7x49TgnOeeetAHspIHUgfWvnbxpqV34+8SJ4L0Wdl0uEh9Uu4jxx1TPTHQe7eymtA+AvF+q3AuNd8XM5iBMSWoKLuxwSAFGM9eM1jaJ8NfGehRyx6Z4otrZZn3ybYyS7epJFAHruu6dd6V4OudO8MQlLmC28q1RCAw7Egn+LGTnrnnrXzJJH4v8O+D9R01vCUcFrPExvL133SNnqxO78uw/OvofwhonizTr95tc8QR39sYyoiVMfN69BXVeK9KfWtBv9MidY5LmExqzEgA++O1AHx1qt7q1z8IrCG6sBb2UF4i284YE3C/vckqeVAO3nv9K9H1f4fnQPC7eItJ8Q6uNRt7dLgO04KMMLlcYHy46DJ9DmvUR4EhuvAsHhbUJg7xR/LNHxtkBJDDPbnHuM1wkng3x7qOnweHdQ1ewTR49qPNEWMskYPA5XnHHHHTknuCG9daCnxV8H6JdajcPaS8zN5ABBblT1+ma4PW7bX/AIXapplzba/c6hpV5KsEsN6xfbzk4GcDjPIxXqevaD4k0+30mLwfewQ29hEYmtrpiRKOACTg5PHt7Vy8PhHxT4q1uw1Dxi1nDZWLF0srZiQ7Zzz17hc8ngY9TQFiDwOhX4seKyWJJh7/AFSs7xw8v/C29ENjb+dcQ2TSFegLBZCM/hgV1nijwrr1j4mPinwmbZ7qaMRXNrcEKsg9e3opPOcjr2q54N8K6uuv3XijxM1qdSmj8uGG3zthXgdfXAx34780Cnh3h/WNZ06+1nWtd8J63e6tco6pMtufLhQjGFyMjrjgn5R9a1fg54ghtfB2uW2qaZcS6bCstw05XEUgIVfKB/vk5r6q1KFrmxuYExvkidFz0yQRXkPgzwLd2/gK+8N6viGW6eQ5jcNtzjacj3GcUAeL+HvDnjhPCF3qfh++W20y9EjiwWXdIsWTkqxHDYXHBBI9698+DN1pNx4PtU0qNovKJW5R23N5vG5j7HqOnFcVpNn8TPDWmnQbLTNPvbaMFLe8EyqY1JPYsCcZyOOPetrTvCniPwT4WtrXw0ba71I3Xn3gfAWUEY2rux8o+XuDwSMZxQIlbQ8/+Keia/peoprms3x1fw8uoeaLHeVEak/KpXpwPlzz+prd+MGtX162j6TZWd/Jod5GlzcPYxlpJY8/cXsOOcHvjsObGu2njnx9BFpF/okOkWPmK88zTZzj0GST7DBHr619A2NpFZWdvaRA+VBEsSbuThRgZ/KgU+LtY8T6c3izwvPZ6LqNjZ6cEjEEtuFkfDnlVB+Y8/ia+1rWYXNvFOEdBIgcK4wy5GcEeteS+K/D2oah8QvDmqQ2pksrWMiaTjCH5iOp9xXsNAiSWwUUUUChRRRQAUUUUABGaKKKACikzS0ABGaKKKACiiigAooooAKKKKAENLRRQAUUUUAFFFFABRRRQAGiiigAooooAKKKKACiiigANFFFABRRRQAUUUUAFFFFAAaKKKACiiigAooooAKKKKAEJxS0UUAFFFFACE4oAxS0UAFFITiloAKKKKACiiigAooooAKKKBQAUUUUAFFFFABRRRQAVmax/wAeE34fzFadZurnFjL+H8xSoCvof/HqPqa2qxtE/wCPUfU1s0iAKKKKACiiigAooooAKDxQaKACiiigAooooAKKKKACiiigAooooAKKKKACiiigAooooAKKKKACiiigAooooAKKKKACiiigAooooAB70UUUAFFFFABRRRQAUUUUAFFFFABRRRQAUUUUAFFJjmloADSAYpaKACikzzS96ACiiigAooooAKTvS0UAFFFHegAzziiiigAooooAKKKKACiiigAooooAKKKKAA0UUUAFFFFABRiiigAoopOtAC0gpaKACiiigAooAxRQAUUEUUAAooooAQDFAGKWkzxQAtFFFABRRRQAmaWiigCqlnbR3Ml0lvCtzIArzBAHYDoCep6VaooouK3cKQUtFAgUUUUAFFFFABRRRQAUUUUAFFJ3paACiiigBOce9L9aKKACiiigAooooAKKTFLQAUUUUABo6iiigAooooAKKKKAExzS0UUAJilNFFABRRQaACg8UUUAFBoooAKQjNLRQAUUUUAFFJg+tLQAUUUUAFFFFABRRRQAUUUUAA96KKKACiiigAooooAKKKMUAFBoIzRQAUGiigAoxRRQAUUlLQAUUUUAFFGKKACiiigAooooAKKKKAAUUUUAFFFITigAAxS0UlAC0ZoooAKM0UUAFAoooAKKTNLQAUUUUAHeik70tABRRRQAVm6x/wAeMv4fzFaVZmsf8eEv4fzFAEWiD/RV+prYrI0U/wCij6mtekQBRRRSgFFFFABRRRQAUUUUAFFFFACE4paKKACkAxQTiloAKKQigigAJxS0UUAFFFFACCloooAKKKKACiiigAooooAKKKKACiiigAooooAKKKKACiiigAopO9HegBaKKKACiiigAooooAKKKKACkzzilo70AFFFFABRRRQAUUUUAFFFFABRRRQAUlLRQAUUUUAFFFFABRRRQAUUUUAFFFFABRRSCgBaKKKACiiigAooooAKKKKACigUUAFAoooAKKKKACiiigAooFFABRRRQAUUUUAFFFJ0FAC0UCigAFFFFACCloooAKKKKACiiigAooooAKKKKACiiigAooooAKKKKACiiigAooNFABRRRQAUGiigAooooAKKKKACiiigAopOtLQAUUUUAFFFFABSHPalpAc0ALSA0tFABSEZpaQHNAC0UhOKWgAoopDQAtFFFABRRRQAUUUUAFFFFABRSfypaACiiigAooooAKKKKACiiigApDS0UAFBoooAKKKQ0ALRRQRmgAooooAKKKKACiiigAooooAKKKKACiiigAHFFFFABRRSAYoAWjNFFABSZ5xS0UAFFFFABRRR3oAKKKKACiiigANFFFABWZrH/HjL+H8xWnWXrIH2GTPqMfmKAGaL/wAeq8d616yNH5tlrXpEAUUUUoBRRRQAUUUUAFFFFABRRRQAUgGKWigAooooAKKQDFLQAZooooAKKKKACiiigAooooAKKKKACiiigAFFFFABRRRQAUUUUAFFFFABRRRQAUUUUAFFFFABRRRQAGkxS0UAFFFFABRRRQAUGiigAooooAKKKKACiiigAooooAKKKDxQAUUUUAFFFFABRSCloAKKKKACiiigAooooAKKKKACiiigAooooAKKKKACiiigAFFFFABRRQKACiiigAooooAKKKKACiiigANAoooAKKKSgBaKKKACiijqKACiiigAoo70UAFFFFABRRRQAUUUUAFFFFABRRRQAUUUUAFFFFABRRSUALRRRQAUUUGgAooooAKKKKACiiigAooooAKKKKACiiigAooooAKKKKAEJxS0UUAFFFFABRSUtAAKKKKACiiigAooooAKKKKACiiigAooooAKKKKACik5paACiiigAoNGKKACiiigAooooAKKKKACiiigAooooAKKKKACiiigAooooAKAMUUUAFFFFABRRRQAnelpO9LQAUUUUAFFFFABRRRQAUUUUAFFFFABWVrRIsnx3Iz+datZWtgmxkI7EZ/OgBui/wDHqv1Na9Y+i8WqjHetikQBRRRSgFFFFABRRRQAUUhFBGaAFooooAKKKKAEAxS0UmaAFooooAKKKKACiiigAooooAKKKKACiiigAooooAKKKKACiijvQAUUUUAFBoooAKKKKACg0UUAFFFHegAooooAMUUUUAFFFFABRRRQAUUUUAB4pMc0tFABRRRQAUUUUAFFFFABRRRQAUUUUAFFFIKAFooooAKKKKACiiigAooooAKKKKACiiigAooooAKKQUtABRQKKACiiigAoopMc0ALRRR0oAKKBRQAUUUUAFFFFABRRRQAUUUUAFFFFABRRRQAUUUUAFFFFABRRRQAUUUUAFFFFABRRRQAUGiigAooooAKKKKACiiigAopKWgAooooAKKKKACiiigAooooAKKKKACiiigAoopCM0ALSE4paKACiiigAooooAKKKKACik60tABRRRQAUUUUAFFFFABRRRQAUUUUAFFFFABRRRQAUUUUAFFFFABRRRQAUUUUAFFITS0AFFFFABRRRQAUUUUAFFFFABRRRQAUUUUAFFFFABRRRQAUUUUAFFFFACUtFFABRRRQAUlLRQAUUUUAFFFFABWTrX/Hm31H861qyta/48n56kfzoAZov/HqPqa2KyNG/wCPYfWtekQBRRRSgFFFFABRRRQAUUUUAFFFFABRRRQAUUUUAFFFFABRRRQAUUUUAAooozQAUUUUAFFFFABRRRQAUUUGgAooooAKKKKACiiigAooooAKKKKACiiigAoNFFABRRRQAUUUUAFFFFAAeKKKKACiiigAoopAMUALRSAUtABRSUtAAaQUtFABRRRQAUUUUAFFFFABRRRQAUUUUAFFFFABRRRQAUUUUAFFFFABRQKKACigUUAFAoooAKKKKACiiigAoopB60ALRRRQAUUUdaACiiigAoNJjmloAKKKKAE7UtB4ozQAUUUUAFFFFABmiiigAooooADRRRQAUUUgoAWiiigAoooNABRRRQAUUUUAFFFFAAaKKKACiiigAooooAKKTFLQAUUUUAITiloooAKKKKACiiigAooooAKKKKACigc0UAFFFFABR3oooAKO9FFABRRRQAUUnNLQAUUUUAJ3paKKACiiigAooooABRRRQACg0UUAFFFFAABiiiigAooooAKKKKACiiigAooooAKKKKAExzS96THNLQAUUUUAFFGaKACiiigAooooAKDRRQAUUUUAFFFFABRRRQAUUUUAFZOt/wDHm31H861qyNc/48m+o/nQAmjf8ew+tbFY2i/8ew+prZpEAUUUUoBRRRQAUUUUAFFFFABRRRQAUUUUAFFFFABRRRQAUUUUAFFFFABRRRQAUUUUAFFFFABRRRQAUUUUAFFFFABRRRQAUUUUAFFFFABRRRQAUUEZooAKKKKAEJxS0UUAFFIDQDQAtFIBiloAKKKKACiiigAooooAKM0UgoAWiiigAooooAKKQ0tABRQaKACigUUAFFFFABRRRQAUUUUAFFFFABRRRQAUUUUAFFFJ0FAC0UUUAFFFFABRRRQAUUUUAFFFFABRSY5paACiiigAooooAKKKKACiiigAoopKAFooNFABRRRQAUh9qWigAooooAKKKKACiiigAooooAKKKKACiiigAooooAKKKKAAjNFFFABRRRQAUUUUAFITilooAQiloooAKKKKACiiigAooooAKKKKACiiigAooooAKKKKAE70veiigAopM84paACiiigAooooAKKKKACiiigAooooAKKKKACiiigAooooAKKKKACiiigApO9LRQAUUUUAFFFFABRRRQAUUUUAFFFFABRRRQAUUUUAFJ3paKACg0UUAFFFFABRQaKACiiigAooooAKKKKACsjXP+PJvqP51r1ka3/x5t9R/OgBuin/AEYfWtmsfR/+PcVsUiAKKKKUAooooAKKKKACiiigAooooAKKKKACiiigAooooAKKKKACiiigAooooAKKKKACiiigAooooAKKKKACiiigAooooAKKKKACiiigAooooAKKKKACiiigAoopCcUALRRSAUALRSAUtABRRRQAUUUUAFFFFABRRRQAUUUUAFFFFABRRRQAUUUUAFFFFABRRRQAUUUUAFFFFABRRRQAUCiigAooooAKKKKACiikoAWiiigAooooAKKKKACg0UUAFFFFABRRQeKACiig8UAFFFFABRRRQAUUUUABooooAKKKKACiiigAooooAKKKKACiiigAooooADRRRQAUUUUAFFFFABRSYpaACiiigAooooAKKKKACiiigAooooAKKKKACiiigAooooAKKKKACiiigAooooAKKSloAKKKKACiiigAooooAKKKKACiiigAooooAKKKKACiiigAooxzRQAUUUUAFA4oooAKKKKACiiigA70UUUAFFFFABRRRQAUUUUAFFFFABRRRQAUUUUAFFFFABRRRQAUUUUAFFFFACGloooAKKKKACiiigArI1z/AI8m+orXrF17/jz/AOBCgB+j/wDHsta9ZOjgC2WtakQBRRRSgFFFFABRRRQAUUUUAFFFFABRRRQAUUUUAFFFFABRRRQAUUUUAFFFFABRRRQAUUUUAFFFFABRRRQAUVQvdQtbIgXMoQkZHBOfyqJdWsWAIuF59jUipzavyu3exE61NOzkk+1zUorJ/tewIz9pXH0NSDU7I4/0hOaHTmt4v7hFXpvaa+80qKzjqdkMn7TH0z1py6jZsMi4jx9abyS7Mc6kF9pfeXzRVA6jZr1uY/8AvqnG/tB/y8Rf99CjlfYXnj3RdoqkL+0zj7TFn/fFSC7t+f38XHX5xTR5Zoqr9rtgcfaIuuPvjrQLy2IyLiIj/fFAFqkJxVdbq37TxH/gYp32iA/8to/++hQBPRUPnw/89U/76FL50X/PRP8AvoUAS0VH5sf99fzo8xP76/nQBJQDmm71/vD86Ny+o/OgB1FN3KP4h+dAZT/EPzoAcKKTI9RRkeooAWikJHrRkHvQAtFJS0AFFIKWgAooooAKKKKACikFLQAUUCigAooooAKKKKACiij6UAFFAooAKKKKACik70tABRSd6WgAooFFABRRRQAUUUGgAoooNABRRRQAUUUUAFFFFABRQaKACiiigAooooAKKM0UAFFFBOKACiiigAJxRSUtABRRRQAUUUUAFFFFABRRRQAUUUUAFFFFABRRRQAUUUUAFFFFABRRRQAUUUUAFFJ1paACiiigAooooAKKKKACiiigAooooAKKKKACiiigApM84paKACiiigAooooATHOaWiigAopKWgAooooAKKKKACiiigAooooAKKKKACiiigAooooAKKKKACiiigAooooAKKKKACikBzS0AFFFFABRRRQAUUUUAFFBooAKKKKACiiigAooooAKKKKACiiigAooooAKKKKACsXXf+PQf7wrarF17/j0H+8KAJNI/wCPZa1qydHGLZa1qRCsKKKKUQKKKKACiiigAooooAKKKKACiiigAooooAKKKKACiiigAooooAKKKKACiiigAooooAKKKKACiiigDzjxmxGoWgyP9Wxx3PNYcQJA+bnvW94xP+nW4+b/AFZ7cdT3rFRCAoXFdXg3/s1P5/mzjcdFyxVS3S35IQDK5PP40oY7uuKftI4A4HNNIIFWCBJkZBI5JP1pSxXGCQO+DUjg7R0+neoSCMZbA9KVJMTVIlLswzzjtS7nB2g84phyME+tOzyeeT60lkumgNsYSytgdPWkZyAQHOT6U1gxGM4pSBt680tthd9UQs8meuT9KDI4GAeg5pxUsoHH1oCjGTjPQ1IrdiNpt2uAZuDvPPTim+Y/UHJHHSk2koSDnBpCSrYwNp96S3kOa0HLI545B9ahmMjPgMc5zxSnI3A8kc1GGwxI5zT1FXvYa3dW2JyZdvMrccYqQPMxzvb65pmflLdh0yaXccHJH0pjs+iHXa6tCs8xJ+dvwOKcJJF6zN9Ac5qEuWPHT0qVsBs9xScq7IXmk9pN/PoSNPJs2mRsdeaYksw+VJGUDjIOKa2QexpuOSSOpzScqtsgk5X1epaa4nJGJ3z7+tOjupu8jcccZqE9jyPxoQg/KR+tNdONvhQ/nldvmZI1xMc/vXGfc0R3Eu7CzyDOSeTz60gAXtwaNo3cDFJyQ25V9wrlJ2dyR7i5/wCfiU9vvHmg3t3977RJwc4LHrUHzZxjvxTSnzfMec9aRUodYx+4HUqd5feWYr684BuH9OtBvbrdtNzLx/tGqi/Kx9RSkE8nvS+xp3+GP3Ce2qW+OX3ssx396FBN3JjJIy3NPfU7xQMXcn51VK/KDjj0psoXYCM9ab7Glf4I29EOdWrbScr+rLQ1O+LBvtcg5z97imnVL9Vx9slwRj71VkTKk8gHtTGQ5zn2NPVCjf4I/chPbVlpzz+9l+LU71RzeSn6sTUf9raiW2i7k796qhe2OaaU+fJJ/ClWHo/8+4/chrxNd2/eS082aiatfqo/0qTPfPNPGsajvJ+1H6YGBWXjCncvWogOTtJ57UxYek/+XcfuFeJrNfxJfea417U/uC4PHcoPX6ULr2pBubjvk5QVlBSDg5pCBuzinfVqN/gj9yG/WcRb45fezeHiG/6ecpP+4KcPEN8RkyqP+ACufYqPujBpGOG54zxTfqlH+RfcS/W6y19o/vOgPiK/Gf3iHgn7gpy+IdQI+/H2/grnwAFyRketKVG3LfhTfqlD+RC/XK+3OzbPiHUeT5qAZ/uCpV8SXyjDGM8ddn/165xyCDxmhB29qV4Og0lyIYsbiL/GzoT4mvh2j4/2etRp4l1HkZjOO5WueYDjOOtO6AnAoWCofyIPruJf/LxnQp4ovc4ZUyAP4Op/On/8JPebVwIixz/D/wDXrmAOhJ6c5pyqeox1oeBw/wDIL9fxNnabOn/4Se+VeUt845JU/wCNPfxReDkRQbfof8a5RuA3SomO5ccdM9aasvoPXk/Fkn9pYlO3P+C/yOx/4Sm6258mHpxwev51KviickDyos+nP+NcYOgIOe9PAz1wSaR5dh/5fxYizLE/zfgjrm8VTq23yos9+vX86Q+KrhvuQxdB1B/xrkADnnFNC8nA6Uv9nYe3wfiw/tLE3+Nfcv8AI7MeK5ccwJn2z/jTf+Esl6eTGTjjGetcgucbiMU0qu7J+tCy7Da3j+LF/tHFWvzW+SO1PiqUDPkJ19+lIPFx5/0denqetcZyxwDhaD3HGQOaT+zsOt4/ixVmOJt8S+47QeLj/wA+vp/F+dPTxaGP/Hr6/wAX5VxDnceMEd6YqDfnP1zSvLcP/K/vYn9p4nbmX3I7k+LsZBtOQM/f/wDrU7/hL48/8erYz13dq4STGSVweaULkgjik/s3D/yv72J/amJX2k/kd0fFyAZFsf8AvrvSHxlAGIa1k646iuAAJkwcZJodck4657dKd/ZmH7P7xP7UxSW6+49EPi23wMwSDIzwRTm8X2i/8sJT+VecgMVGRjB61IUDbcnHHXOKa8qw/n949ZriV2fyPRE8XWTD/VS9+wqZfFVmesUo49B/jXmaAKDwPYmnAMVOQMA9qY8qoXsnL70Pjm2Itqo/cz0oeKrHOCk3XGcD/Gm/8JZYd45xx/dH+NeZnkg9RTRuH/16P7Io95fev8geb110j/XzPUh4q0454m/75pT4p04dfO/74/8Ar15eu4cDk9aaSxf26cnoaP7Io95fev8AIT+2a9r2j9z/AMz1RfE+nsePN+uz/wCvSSeKNOjIz5p5I4SvLd3Qbsn2p7FtuFGS3Wk/sil3l96/yF/tjEdVDbs/8z1FfE+ntn/W8f7NNHinTu5lHOOUry9QRwRg/WlHPGOBSf2TR7y+9f5Do5xW6xj8k/8AM9MHizTD0M3/AHxUp8T6d/el/wC+K8qbBcCnYbdwo/Ol/sij3l96/wAg/titb4Y39H/merHxJp3aR/8Avg0v/CSabjPmP6/drykZDZPbnikJJXIpP7IpfzS+9f5CPOay3jHbz/zPV/8AhJdMzjzX/wC+DTl8R6Y2f3xGOeUNeTOWUquOtJ82cUv9kUf5pfev8g/tmtf4Y/j/AJnrcniPS0IBuCc+iHinp4g0xxkXOOvBRv8ACvIWViOhJHXFIpPG09sHmj+yKVvilf5f5CPOq1/hj/XzPY/7d03vdKMDPKnp+VIdd0wED7WnJx0P+FeMlmyoGTTwxRvm9OKb/Y8P5nYes6qWXuq57Kdb00Yzdpz7GnDWtOIyLuPtXjjFgOGOSKYGOTnNJ/Y8P5mOWc1NPcVj2j+17DjF3Fz70p1bT/8An8h6Z+9Xiu59uDmnF8+x6cU3+xo/zv7hVnU+tNHs51fTh/y+Rf8AfVJ/bGnf8/sP/fVeMEtgjJIHQmmA8DJyRR/Yy/nf3CyzqS+wvvPb11SwbpeQdcf6wdaQapp5/wCX62/7+r/jXiKsSPlB/lTJAePxo/sXX+J+H/BD+3dP4T+//gHuS6lYY4vbf1/1q/41IL+zPS7gOf8ApoK8NX5Rnac9OaVucEsOvTFNeTW/5efh/wAEd/bd/wDl1p/i/wCAe6fbLU/8vEPr98Ufa7UkD7RFn/fFeFhGZfvH0xmn5fO4PyvHSk/sb/p5+H/BF/tu29J/f/wD3Jbq3bpPEfo4p/nw/wDPWP8A76FeELIQCd/6U5ndlwH6nJNJ/Yz/AOfn4B/bi/599P5j3Xz4cZ81Mf7wpPtEPTzo/wDvoV4cdxUKT+R7VBIWEiqM5z6Uqya7/ifh/wAESWd2TfstvP8A4B7z50WceYn/AH0Kf5if31/OvCmkfu7VErSkAb2xjFIsmf8Az8X3En9sr/n2/vPe96/3h+dG5f7w/OvBzLODgSydc9e9RtJMQAZ5D2xk0n9jS/5+L7gecr/n2/vPfN6/3h+dG5f7w/OvAA0+/HnyDvncamgaYbB574Gc/MeeaV5LJf8ALxfcMjnik7Km/vPedy/3h+dLuX1H514P5r7+JH496b584kwskgA/2j1PemrJ5P7f4Dv7aS0dN/ee9bh6j86Mj1FeCefcA8TSA4wDuNNFzdltzXM2c55Y07+xZ/zoRZ5HrTf3nvuRR3rwU3N4mUW5mwRg/OcY/OmJd3eD/pM/B4+Ymm/2LU/nj+Irzumt4S/A9+orwRby8Iwbqf8A77P+NI1/fjP+mT5XH/LQ8/rSf2NVvbnj+I5Z3Stdwl+B75Qa8FW/1DOftc/PP+sNSNqV9jBvJ+eP9YaT+xqv80fxHLOadr8kvw/zPdqK8N/tS+Uj/TJwev3yaadU1EHIvZzx/fNJ/Y9b+aP3v/IP7ao/yy/D/M90orw06xqROReT5JycPQmtamq4+2zdO5zSf2NW/mj97/yF/tqj/LL8P8z3KivEf7b1IH/j9l7Hr6U1vEGqoMC7k/EA0f2NX7x/H/IR53QSvyy/D/M9worwseItVY4+1yAgc8CrI8Q6r9/7UcZztAGKV5NXXWP3v/ISOeYeSulL7l/me10V4kniLVGU4vG44+6M/wAqk/4SnVcn/SQM4/5Zr/hSPJ666x+9/wCQv9uYdvRSatvp/me00V4u/i3U1GftCf8Afsc0xPFWrsSTcpyOB5a0n9j17X937x39tYe9ve+49rorxU+L9VwT5sWfTyxS/wDCYamvV0PBP+rFN/sjEWvp94n9t4a9ve3tex7TRXiB8aaqBjdFkjtH0NTN4y1RVDFoMnoBH1/WkeU4jsvvHQzrDT2b0V9j2mivDZPG2rKqhWgLd8x//Xpp8daqAD+4P/bPr+tSf2Liv5V95E8/wateTWl9j3TvSd68Rj8daoFJZLbgZyUI/rTl8f3458m2K+pRhj/x6mPJ8Wvsfiib+28DZP2q16Wf+R7bRXh5+IWoZIEFoT2+Vuf/AB6hviDqQI/0a1wf9hv/AIqm/wBkYv8A59/iv8xrz3Areqvuf+R7hQa8NPxE1AA5trXd2G1v/iqgb4kaiGAFpa7f91v/AIql/sfGf8+/xX+Yjz/AL/l8vuf+R7yKDXhQ+I2oBctbWn0Ct/8AFUx/iVfLn/RLXtjhv8aX+xsZ/wA+/wAV/mIs/wAA/wDl7+Ev8j3iivBk+Jl6Tg2dt/49/jUv/Cyb4n5bK3I/4F/jR/Y2M/59/iv8xP8AWDAWv7X8Jf5HulFeFr8TbnODZQnPTBIpP+FnzhSTp8JOOAHNJ/Y+M/59/iv8w/1gy/8A5/fg/wDI91orw1Pii5+9pq9ecSdqanxTJPOmjr/z07flR/Y+M/59/iv8xf7fy/T98tfJ/wCR7pRXia/FKHvpz9Ozip/+FoWoODp8p+jCmvKcYv8Al0yWOdYF7VonstGa8a/4WjaAj/iXTf8AfQpD8U7PJxp05H+8KT+ysX/z6YqznBNfxons1FeMj4qWffTp/wDvsU7/AIWpp+ObC5/Nf8aT+y8V/wA+mKs4wT/5fRPZKK8aHxW04/8ALhdf+O/41J/wtLTwebC5/Ar/AI0n9mYr/n1Id/a2D/5/Q+89hNFeQ/8AC09K72V2PwX/ABqZPifpDZ/0a7H/AAFf8ab/AGfif+fUvuH/ANqYT/n9D70esUVyHhrxTZ+IJZY7aKZGjUMfMA/oa6+qlSnOm7Ti0+zLlKrCrHmhJSj3TugoooqMlCiiigAooooAKKKKACjvRRQAVi69/wAeg/3hW1WF4g/49F5/jFAFnSf+PZK1KytIH+ip71q0iFYUUUUogUUUUAFFFFABRRRQAZ5ooooAKKKKACiiigAooooAKKKTvQAtFFFABRRRQAUUUUAFFFFABRRRQAUUUUAec+L1VtQgLEcRevPU9qzYs4HbAxWx4nGdTiOekI4A9zWYuABg5b3rpsLL/Z4L1/NnKYyKeJqfL8kV3DYJJ/I0AHbw3NP2kg8jg0mDzg4471avoVFHzK7An14ppTdkHPqM1IgGc5yTTZDtbjGafd7dRGNKFcZb8KCc8EfiKYzjdzk460jsc5XhTT7PqRO3Ri7WIXDf4U4gj71MRiWzkcdKeVZhkN36e9DHpfMjwc+/oaRvl4zwetO+cZLkH2qIgE4NL2F36MFYgnoQfSlJLZyMY5zSFEKnDdOnvTQeNoJ49qchlrdxgBGcH68Urgk8Dn2pwyFYk/hUecjODz3pyGNEp5yvGR29aD8xAAPuai5Jyuc+tSpkHpwaQLXTfmBxxg8VPjntz6GoCNmKnXAByRTZElOwEdVJo7epB604YJwp46808BVGPWmX0HuOrsMIz+HWk2tn5QeKmGCafu4APFJdjlFW1KTK3JJwB2zSo3y5OevGKs+Vu+9wD0FMCDb8p2n0FCmnbVEbi1fQjU4bgHHvTg68A96eqZxk8ChVyNwIpboLPoNwByeDTSSOnepUTrnJoUDoce3NJcfyqw0jOBuximkbT82DmpcbDg8+lHDDHcDvRcakhgbJPPb8KYw5LAHHepQoBHPPpUcnLY7elCFaE5VjnH+NNIxtIAx1qY9c4qEBvw9aemRtdPMbwRznJPNIQA52Amp9mQQMVGwY9OKRMfJW3QrHawO0c0hAJJxTyvy5yCaase4Lg/jQtFuMaRAVTjOQc0+RR0GDRwM55INJ1PH0p/p0Gt2GADaMA59KZJk5XsKmAPSnsnYZx2pb6jUtClyOeKk35I+bB71KEKcHvTQgY+h9RTuZMXk0eugAZ53cfzodhgKCB24pVXZg5HB6U3BJYkAimrfyBxt3IyPmx1OKepwvNQgHPDc1IwbGCOnTFPaGR1voNYg9TzTAMZ4OaeiEnLZzj9al2cE56Chuw1JSId2E9CeKcH2ABhzUDBmlyoGAKkxggHkd6c1+I1Nt+S/EcrZwScd80gJw23p3qJ2I6An6VLuXac8E+lI4+Q6Mr6L8x5OAM9D3qHILcetNC5bJNGMEEDr7UtrAmr3J0Pykng54zTGJDHAGcdM0wegPFK4G8EcUnqLpb+uo9QO/5UxMsS235QcU4ucsTyD04qFWYZUvjnml1YjajoyQKVzgj6VIQVC9DntUBbedq9c9e1PJPy/N0oauCafoOcc8Hn0qIkgA+/Wkdt3DfnSAqpx2pyGyS27EwzjIPvjNIRzycD3pnysF64HanAHGMe/NNb69By28xpdcDIz9KfGQZAu4qDzzUZ+THAyaCDxgYzTrDU7JeRI6qrcHp6Ug5HQ8VEeeT6Y/ClJVI+Rz2560K/UT3fQkxnknGTUUgYZA55pQ3zAZowM8daXbfYRpPW+ogXLDjFOyVyAcGjAOCemfWhypYfKR70X77Ala+4xiScsKevJGe9H3gW5pCAgB7+uelAr301sKOp9RSryGccCkX/a5pxyOPX3pGC17hweVbpR1we3Tp1qIgj8e1MztYY606w1yVyV2O8E1Ip/e/KeOuaaxBGSOlNDFmJxxj1ptrrYe99/8x78lsEgHrSFOCRtx39abyA3OR3prlvu7uPrS+g1+fXYlRRuBPOR6VGFw5yvIHSnID2PbuelIxwc5zkdaNdri2WmgpUnGCDxSRIeQxGBUZLBgOemODS5faQMlh70tn5aiN9ei3JGBjxu5HYZqPAdjjg44o+YkFuT70L/ETkHHFLYNwLEYHU+1PRT3PUcUxSeQeDigMTjDcikt23DbceyjHHBpjrkE5OMYzSZYqwJJFNcnbkfhSxuxG1uiQZAC5yKCm/qMY96YrEnJOCOuambOc9fpSMEknbXQVFCDbnilI4PpTC5Hy89aiZirZJ/ChJsRtR0Sf+RKyKWxgn8aQqVIAHWkL4APINKH3NkHj1AxRdodyx/rqS52/Kc1Bli/XvxT3fcTgjJqMgk+1IkxzsSgMBjHXrTOhI59aeXDKOSCKj3YIyCaRb+ojdlfQlwcn6dc0qqe4HFRKeMtgAmhm2NgZotfQWUlHcTO4gAHABpcOAAMYx60FlO7saeGyu1VHI6UvTYbpeydhm1jlgBk0DeQxwB9KduIBH4YpScAA/iKW7GqKuIvPqPxppBOP1yakA6c/Sm7igPHzCkQ+ytqNztLHk03ByOMCkDuz4xx3pzbVJyT+Apwy+r8gxt5wTzSEAkfL1pSPlGM/lSkhVwMn8aL2BDWcA4AIAPPvQY13BmzyetLnjH6mmlju9T7UqF07gVBI5OB+tNMbbgN3HvTwx3YI4pVCbySckUJtDHFNq3pcjZWA6EDrmownyYOevYVfHcMeO1MGORg0nOSKnre7uim0fGSDSFMuMHPHrUzqQSMEk80wBd2e4HOKfchcVom9L/eAjI6ZqNoxxt4PtUqksThuB60o4XJpt3cfyxtre5D5ZOcc+9MMRwN/Wra4J44yM1AdrAdd31pdfuEcVfbV/iQGPqBypFIIsn5VIAGOKtAAA/Njj1qFScgA9utKmyOcF1WpCIUDAYJPfNRvHtTG7nHFWMEcnr7UMgI+bO7HrTrvqRckVsUPLyBknOO9RtESo56elXioU4GSopIhg55wAetPUmvQg9kutk3oZ0qNIRgYGec1CygKuM5zwK0X6gKc57Z6VG2FdcAE+56VLGp0K9Sja7+XkZwjJwM5B6ZproIwM4JB6etXdqnjGB1IqEHI+YH2zS87InRTjbd9Ci8RyCnyt1IqvI0hDFicjoKvllIG4Nmo5RkYVRnGDUqet3+JUlBtWTfTRf5IzgCSrkdOx6U3aM9wT0FXWjG4fMMenpVfJznPT0qXnuVZU7XT36ERU9CzHHQU3aSQpBq1KwyCO3XFRlSwyuR7mk5rj1DldnrZEM6+Udp5x0qEMUGQcelWdisw3c+/pTXhUrkdj3pb6aiKLe3b5lQgqD61Cc9M81b2Z4z0/OoinXcME9xT0/QY4cr6263GMeAcAHpx3qBgWPbNWNmRjPNMx27+uKLsN0kMxwVwOR1ox0BNJs54oYbcZBx2pE2PukJnruJOaY4O329c08sNvA/GlA3LxQ77jYWuQYYfWlDHYR1FOKkdfTtTT0GSKQfzW3IjkNuBxQAfXn2pWxk/pTMsPmB5prdnt1JeW63HYfcAfyqYFsbRzTAARkD6n1pR68niom2S07dPme3fCFSLu8JxzEP5ivd68L+EAPnXhP/ADzH8690rgs5d8S/RHqWQr/YofMKKKKxjeCiiigAooooAKKKKACiiigArD1//j1X/fFblYev/wDHqv8AvigCxpQ/0ZK1KzdL4tY/pWlTY7CsKKKKcIFFFFABRRRQAUUUUAFFFFABRRRQAUUUUAFFFFABRRRQAUlLRQAUUUZoAKKKKACiiigAooooAKKKKAPPvEYzqqgggGJeS3uegrOQDJxitDxDzqn3RgIuT69apKMDI/Gulw+lCHocrif94qa9f0GE/MQD9TUbJxkNz6VIeck8+1LlSNwzn0xVhMh6FHBJ6dOuKFjDtu6BeSatMQG4GeKrueGRAMsMc1IpPotRrUftPQ4298XWNvNJbi0uJCp2lgAMn86zT4vsTu82K4iC8E7c4/KvENctb/TdVu4L/wAyJnctEzE4ZSTgg9Kxg1zHyk0mfrXP/X6qk3ZejWxvLL6Dilb5rqfSlnruj3fzRaiEKtgiUbP51vwSLLk29/BKoPO2QGvlaPUL2Ll5CR/tCrEepbdrPAuR0K5H8qsRzap9qMWV5ZTSfwylE+ox568sQwqQtg8ggV802viG9ibKX93Hj/bJH5E101t411IEI2oQyYHWWEDP1IqzDNKb3g16EU8tqapTT9T29j1PAFMV+gHT1rz6Dx1jBurWJ16ZgbnP0Jq/beK9FupCkj3Fr3/exjGOvYmrVPMKDWsuX1KdTAYiOvLfyTO0bbjlqTJVNxyeelZ1vqGmXCLJDfwsh6bm2/zrSBZ1YRbGHqpzVuFSE0nF3K0qc4u0k0KD8vT8qn8zB7gfSoDL5SkmLJHtUiXAmJG39Oac79nYj0va4FgSSO571MhAzk84qui88gdam8sNzuA+lNvpuLaV9h6spAzj0FTADBzVYQcg7uBzUoIzwM01+THJ33ViT73OOtSk4O0KCBTMkkADH1phcjIphJq9B0Z+bGSfSpFI3kVCpA9vc0m8B8jkd8Ubv5C2HlWVuD9M05Dkjnt6UqgNyDx601QoI5NItfUG+q2HZOSAefQCmFec559KlGFOVA6dajLEN/U0iYOz0AjjJJz7ihQ2eenvTt2CPY09hv4pROVWG4XqAMdzUEmSM5/KpSB3+mBSbVXk96E/mD0+QinKgHk1GwIHUY/lU25AeBjFIrBsgCnX1GtaDQCVG48DvUb4GOwNSYABGCffNNKDAOP1pb6jXe2zGDaMY5qSLGdoz9KQRgnIJ4oKY+bmlb8xFoIVznocdeKQAHv09KVEPJycfzpBtBwMg0XEa3uJwPmBWk6tjOc+lKQAMEEt60IM5I/nS+omwxgcfT1pSNwA4oPAyTx6UoBwGApbhf7hFUE89v1pn94tUn3cYzmlVQQSw5NHqEtloV1iH3h0p8nCDjnpmlVSRjsR0pSpxnPTpStq+vQRxumu5Cqknbz9c0xsgY64qYcZOOopijOfp3p3MJysYqDpxg808IF53/nQckAMOaayt0GTj2p17jF7vQaQBg4pWTnJWgDacN2qQjC9z70a9xG07XQwKMZAxxTQqgYJB+tOGSu31pCpXOenSi/QWyttuNRVUnkHFNfOcenvS7SDg9M087QcN+dL1vuJbQhcDAOe/rTNmDhgMdqn3g/Jt59aRhk7cGhPoJJPluV2TacAkU8AEEE0OpxkDvjrRtBA7HPpT7sjcUnsxgCgLnGc80EAsF5xnipHXI4HNR7cBfmy38qHL7+wtlsOXjHBpy4OOTTVDcDjOM1GewFKN5tOv/BJnGSNvIxS5A9cjiozwFxx6+9OBVR1yfem9B9+5IVx1IJxTn2lcHt0qMnke1MccAdeaRq4+6BgOaaCActUmABx1HWoScgHqe9PXUiTtYVBznOBTmGOd3PoKaC2cnH07UAdeme+aViRvay1HsBg5bpUTjkd/wAKfjoB09aOcnuD1oQrfcTdjK8/WnEHYpH4g0DarbcZpSw2Z296br1F269BHzgkEAZx0qLYAQRkn6U5W3KSV5JpG37uB+VPV1oRtJpPdDpQAgHIpqFWYZzj6UxznPUkcU0BvMweEA4+tCWmoc3M9O1ix90Eg9RjBFIoHdRSFuDxzjuaRM8deaBrZKR75o2k+2BnpUcmVY4zkdqmkbKKS3AGKbdkqX3kci7WBGM+ppTnHyjPrio5CD/eNSFwqghSD6UuyQl9yFhjrz60LgkZORj8qlDgDAHJqPBUn5aVJNWsMa5XcVAGbH9acdozjGcVEkmXxt4HTNSkgPk9Md6GOV7kZJAxnjFK20bQDjnJpx27TnPPQUruMfKD70egPz7EDgZ68HmnjIPJPtipDtXB9aedg+Y59qG9NdReW700K5Hy4B70ka/OB1OfSrBwe3OOtMVthAxuGeppb3GJWdwlxJ1wDTduF+VgRUrEd1wc9KHCgqAD07UiY6zu762IguMEkUuCwyOAKaM5xUilSdvv1z1ouJd7K+pC+QvIxg9Kb8zMpJAOOKm37mbuPTFRs43dOg7U9PyGzsnuS+WWXBP09qbIrE/1pqE7jxwfelJyCRke1Ms7kj26oaygAnv6mlQ4wc9qXgg544zk0xcZzjHFOv0I9d+mg4jg469c5pxzgMe/ehCMMAuR3p7NuG3pik+QrV0mnqNYsePwpEUqTu5/HrTS2QRj9aeSAoAU56CkfbuSK97ikFBlR0pikknJ4pQ6rkDOe+aXcMcDA96P6uNTff8A4IckhQxP1pcEgdBihQNo601c55Jx7Ueg5Oz1JAM8E9Oab05BxSNIegGB3phHtzilsxqlFNrmb/AfIp52knuaSMYPzAc0CQj2/Costz2z0oSYjavdf5lo/ewOfXNRZJPy49KVicZGc96Vi3OMYpqRJzX7htJOeRjvTCBu4x/jQo3A5/Og4L89egpdhr13fUhU7WOOealK9iPp600rxkcYqwD8hBHzUrYLXuMwwwB8o6ZqEgNwcDHSpyQzEk0EAk45NInYWUbtEATI+bHtUTMAcck9OKsEADPf0qLZuZSMZUU+L+QxxfzGsQAfXimEhxxkEVKcE52nr1qTCsPm4x6d6W4xbtXKarg85zioljk5OcA1oMi5AToeeTUT5Cj5c56UqlvYa6ezd7FNYcMSW+mKieMk5AAHf61aH3sAdKJNrDgkGn3dyNxTTW+pQ2kgjrgdagdOOh4NX87GyBmoW2sxJHB7U5PXQq1IJxs/QoNGyMC3APfvTZImyWX7nqelXiUxgA8DIzTeTH8o3Eds0qlbp5DXSvJq/ndMyHgc/NtK55471Dj5G3DDZ4+laszlhjDKapyqHQFuoqeM9rmfUpr7Lura9tfyK7RgBsNkZqJQ2flHvjsKtcbW2njp71FGHwSMf1peYRRd1bW66dCuyhW3ckfWonUFQobPrVsdemGH61Wm5bO3kdaen0KrV03/AFr2IxnvyO9EgwMgAYoG4ktkKMdKY+WGSQPQZ60/S9xvM7b9xoCnnuaYwwxGcHt6U5TtI9e+KG2sST0z19Kc0CldNjduDwaicsGBOD6VZyoBHJ49argnAG0k5xRHcHout10IgpPYCgK2DjG3607LcDoKRQWPXikvp2GLV2Y0jHA6UmF4B7d/anNwMEd+1NPHIBwaNxyut1cjCjJH9aYEOc7elPwN3PT2pdmOjZzTWPT6jcbTk4+lOUjzM7R9KjIwfXPapIhznnPp7Uya0JoT126nt/wfU+dfMTn5Bj8690BzXiXwgTb9tOey17bXn2cO+Kl6L8j1bIlbBU7q2/5sKKKKyDcCiigUAFFFFABRRRQAd6KKKACsLxB/x6r/AL9btYPiA4t0/wB/+lAF3TP+PWP6Vo1naXzbJ9K0abHYVhRRRThAooooAKKKKACiiigAooooAKKKKACiiigAooooAOlFFFABRRRQAUUUUAFFFFABRRRQAUhpaKACiiigDz3X/wDkKOcHiNR9etZ6gqMYGfc1p6v82ry8/dVc857VWK7uevrxXSUXalBeRy9dc1abXch2ZGVIpDu6Hr9al24AwCKRgGBIH41LfUjS6kIUluy1XmUqckgn2q8SFznGagkAJxjk806Mnca42RialZWOpQPb31pHNE3UOM/l6V4jrfgG5sBJdaMDdRZBNu5/eD/dPf8An9a+hHhwOB1FVnCk7SMEelRVcJSqraz7k1LFVaL1d12/rY+abOGx1G0mSYeVdRcujIVYY7muWeBN5VHUj0zX0r4xg1dIkudEsbOY7SJ0eJTI3YEZHI9vYV5tHqmnTfJfaNZHYTkeSFYfX9K5ytTdKTi0/LQ6ilNVYxa6o8taEbSMYPaq3k+vrXq8mmeE7lBm2vLdwMB4piT7nnP8qr/8IboEkZa11iZJPS4UYP5AYqDmXcl9nK+qPMGVlHDkY96sQ3FxDgrK3J9a7Y+CNUkVmt57C4wM7FmYMfpkYrAuvDmuWm0yaXNzz8hD/wDoOacrkdtSh9ukwdyRsOxZRkVYi1i6j27J54DjB8uVhkfnWXL5inZcQvFj+8pH9KgDxsfkdWI4wpzSqTvoI43Xc72y8X6hauGOpTSADG2Ubx+NdbbePL5my7Wci44BQoR+teLgEDAHWlAY5AbGKmWIqR+0yKWHpyWsUfQEfj2yKKt3YzpnoYmVx7960LHxboVy5CXckJzgCaMgfmOK+bhJLGRhzjHY4qyt5OespI7huRVqGZVo9b37oqSy6hJ3tZn1lFdWdwgaHULZgO6yj/GraBlAIwwP905r5Si1Vo8CSNGwePlxitKDxLc2zZt7maAHkrG2QT9DVlZq+sEU3lS3U3c+nyxJGc0/II6nFeA6f44vkyDqYcZzieAH9RXW2nj3K4uYrWQHjMb7T9TmrUcwpPuvkRTy2ql0kenbxkKG3U5cBSorzyLxto8pUNHcxt0wEDc/ga6S113Rbkjy9SjjI7S5Tn8cVaWJotaTS9Ss8JXu1yX81qdGh2sBggY9KcpJPJzVaPZNloLmOT12MDQ32kDhRt9cVLdN2TV7EHLbeLt6Fw+uarF93BH44qNJO528U0SoMkkCnRjYbo+pdGNv09qQlSABn3qHehI+bAHvQCo6EkUlhdbk5IJAzk/TpS44Oear7l7kKcUjSbgV6+9CTBtL5kr5JIxkfSjA+h9KiDHHB5/pQzKGz1NOSexHvqSjAwcjFLkHK5HtVdS2ckcVKCpGM4z60jQ+Og7BC4XGT70AcEHqai9utPIwc5/Wk1uI0h/UEfpTAoB+lO354JwetKDjkHNLqCQFSRnjimfLg9OKRmAP3vypfkKjIJ560Iby62GlNwyRg1Gy4GAPxqQndjK8HinMoxjJ4p1xrjrqVwACCR1qQE56Yx2zTV6gnNOGMFuTk9KWWoyK+Vxw28ljgdqYxBwRgL601s8UR544BHpS26hfWwnIwAMkU0qVHK/lTsEsST37mnhsDI69KLtdB1r9SBlxxxkUB8nBJ5608t8vI5zUbYxu75p241pLqRqoJLEcfWpSfl6ZyOuaj+XORkmnsy8DOe/SnS13Gx8ri8+tMkLdAM5HrTvlxnkY9aaflb5mwO1Ih1ui3sM+8cN+lIRhuefrT9w2nvz3qMr04zzmnJjLO3oB6jnHPalXdn734U7A3YOAB6Ui8NxnmlGtsY+RkHgZpZeBxkZ96MckZ6etSqgJORQg39SsW28E5xUO0k5wevFWykeTnt0xR5YJBLGncyWuxHKm7takI3YBH40xslSR296nI5IGDjsaayhsZ4HpRcOTTzGKTtDH6VGxDE4OMDOKmKg4G/geoqJ0BP3unpTluNs7aMYJDvHPtT3k3dSA1OCgnAwCBxSCMYxnjuaV8rsJaWqeoxTgHmnEj5RuwepqNkKsR1FOCZ5xz0pRib+4kYk8k5xQPmORgfSmkgEA84pVHOVFJeyHpahuByCwGO1PU4PA68c1Aw2uCVwSamAyCeM96Rjk9Wn0FBO4jjjvTDlsYzuFMUYLDqaeTz8hAPfNLYRbX6IXDLx2604k9FI496ZnHU84qMbSAT160JCSsn1FOd2afuwxz1+lKQvB4/GoTncWOD9KUSzvclx1bJyadHkDnvQdvduKUBMli1N0HLbvYVcncTjpQwU9ME4pmAdwVuTTgFXBwM470ifUe426akeNxwRz3okyoxtGBQVJb7wGeaT5sEH86eiK1lZ/IWP7wxzj2p46sRSbRjnAOKOBxmkY+Ksl6kbcMWwSOgFKATyf4egp3yqMUADnrz0oG23uIgYEEjilZc5+aliBDkEk/jSbR83Y+tLfUFHf7iPcW+UrwKVmJAB6DsBShgWBJPFJtySufxoaV7W8wUeqFJIB5yfWkwSAedxNLtGw9yetOUOp55XoMUlk7+oJXte9mBznHNLk5IOMU5PXoPrQwxjpikuLyvQrl13e3pQIzndwG9KQqCwOMY9KkJG8Yzjuafr0GpK6v06DFXoNo3e9KFTJHXB6U5Rk7uMfSo2XktgkE8HpQgb0vuSEnJJ4FNwcg5JGMkU/aME0LjGQOlIFuuq03EVQSDxilbH3cY+lOJGDyBTSM89OKL+egNaXtqN2rtz370KQufunPcU7gqykfSmMpU7QppVqMcbWE+XJC9fepmUBQwJNQmPHJyM1KhbgEZAGBxSPTVEsY9NmIqpIxPTPYmnMq9iKQ555yajbpjIwKELtt1GbSuQTnNP2lcHoB704BcDIFN4J6HH0pbjVbvboRE84wc/WpCcsvHTvmnIoJIA57UKuOnOBzRfX5BrbcRwWJ7c8GmEZLdT9TTWznkcCgjcCc4JpUraDWuZ3JFbAIzz7mpN2B8w6jtUEmAuDy386Cc9x9KS1wTaGuEAGzr9ab5hDncePWmug3ZHPtTWUhgSOMVLpoQtbpF8Llg38OKazbc4BxVdeQcdT2qRyQADjB9Kjs7k1rLqSIedxB56YFNUljjtSKAMDIwakIUKM03Yerv5CDbv29cdKi+VWGT9PalPB+U8GmhMnP8NOQkla6Vh5JYgAnHp0puz73r2FIVHJ6H61KDg+vHai1hllpfoIF4wPTnioSH/hxkcc1IcBv8aaxGBgDNKvQWS0s2Qg8klscUir8o/l6U3IDHPNIFLN1HTgZqW3cg1ffXQHVi2OnvUXlsMEg8c1JHgkg9uKe3ycbuCOlJsI4J37+RXcBc4UcjOMVWyQThsk+3Sr2MnqdwFVH2gYwKVdhkoet/IjKucg8j86qTRc561dYbcsCeO1MYhlClR9adrfoV5011b07lBlUR4xg9elQMgTbt4J61emUqpJB46VT2ttJBy3qalT0Kzjqr9FuQuitg52j0NRSKypwRjp7mp2DbcNzz3qJVGCvYVJr8iq4Xv0bVr6lNo/kPIpgTP3e3rVs7t2CF2imFRuBZsd+KmUio6V1p8ynsBJ3cYqPA385q4cjf6HqfaoCBu65p6kRuny9Nr3GFQBgd+mKYRgfrUpHzdee5NQjr6rQtWK9E9LXGsBjAOTmmDPzAHj61NwG6fhTAhwSMZ9KT5DUnp36Ee0jGaACAeeD1FP4XIJqM4yFHXvSbj2mmkRbs5x0pGBx2I/UU/YQfTNKUHTnNJpbRj1uRhckE5JqUA7wKaij/gQqYjlSDmo3buTqLsnbVnu3wjH7m7PH8I4r2WvGvhCD9nvc4+8uOPrXstee5v/AL1P5fkerZCmsDSv5/mwooorJNwKKKKACiiigAooooAKKKKACsHxB/x7p/v/ANK3qwPEP/Hun+//AEoAvaYT9mj+laNZul/8eqfStKkQrCiiilECiiigAooooAKKKKACiiigAooooAKKKKACiiigAooooAKKKKACiiigAooooAKKKKACiiigAooooA8+1YA6vPjAOF/9BFNUFeSCMipNVUnVp+M/d5/AU0swXB5ro439nD/CjmaiXtJ6W95kTsQcZz7UMVwVIxSgckntzS8E++KURKxEyryWGfSkAB6DOKn7AYBqHlA3GB2xS3ewPS9xWPRQAaqFAzHjmrW4Bzyaj9wcCnrQjsitJG6rlTg57ViapounaouL20UyH/lqnysPxrpGJ2gY7VC+cgADpSThGouWS3HQlKnK8W/ToeF6p4T1fR/Mltv+JhaKM4H+sUfTv+Fcwk6uTkEMDgqeCp9xX0oQ8Z+XOc9qyta0XStRtpby4tVDxAktH8pY+px1rDxeXci5ovTqdLgc1cpcskeCLcshysrg5x1rVg1S6jxtupPpnNa194fttoktjlT79a56XTLhCdjGsDnS8jp4wjPojfi1+7wqyNHIvo6A5qrK2hXRdbrQrbL94hsP5iueKXCqMKSahFxJGfnQk55p/tJdGMeFhLdF+bQ/C9wmPs97Ew4+SXJH51B/wh1mV3WWtEE/8s7pR+pHSmpfIG+ZT+VSC+jbgE5PrTnWas2r2IvqEXfldinJ4G1sqTCLG5xzmKfH8xXI3ujavZu6z6ZcR46lULL/AN9DivRIrhODu6+9XUvriMHZcPj0BzSrEK+xG8tmtmeQcIdkqlGH94UuOcqQfTB4r2QaxdjIkMcwI5WaMMDVWa40e4bN9oVrK3rENn8qk9tHuQTwVSPQ8iCkdF571DtcEnua9OudO8K3XyrZ3loTzuSXdj8Dms//AIRrTyR9j1tFLdVuIiOPqKkjO+zKrpuN7pnBRy3MR+SV1OexrQ/ta9QgGTd/vjNdlH4L1O4GbTUNJnJ4wsxyf0rn77w3r9pv8zR5yE6sh3jHqMU9O70I5JRWu3mMh16dV3AeWRnDxkof0Nbun+N9Rtc41C4yeolHmD9a4ySF4wFnhmi/34mA+uSKrERlhskViOoBzTlNpaNq/wAhJQi91c9esfH96CPMntp1JOfNj2EflXSQ+OIG2/arJNvTNu+4j88V89mIkbwMewNSbZRghjn61ahja0UrTZUng6Mn70EfTNv4t8O3WF+2tAT2ljI/UcV0lldWly5W1vopW6lVYcV8jxXN1HjbK4HcE5rVXWbmAkkKx9dtWo5nVT1s0VZ5ZRe116H1k0TY3Z3GoFOO3PpXzBF4pv1cMLy6iAHRZGI/Imut07x1ewFit95vy4xdR5H4Yq3DNY/aiynLK5P4ZL5num7tux7VLx68mvNbTx8zx/6UtnMw7RZj/UmtSPxto7ACaO4jfoflDD36GrNPMKUtG+V+ZBPL60Oikr9DvAmD17d6Nm7k46dfSsOx1rTLr5or4JnjEoK4/E8VsqPMX91cI4OcFGB/rViNaEtpIgnSnFWlBkrKE4Bpo24JA+tRkSgYYZbP5UxZSG57dal5X6kLfy9UTNt9ADSgjBTv7UwXCsSvAPrTy0YGVxuPSk20aew5ap2aHfL2HI609gpVeQPWq4fAJOAfpSswIAPJ9KVjNXuTYx/Fk+lBwVPOPaohINw4/OpCQy54pGmgeqsRnG3nHHpSFcIDnIPSlKgnI6UxhuXg9KcvUZvstB20nBwaYASOMfSplJAycAY4pqgZ46Ut9wS7elhidDmmbSxIzgVK2MnbkUwEg9ck80q7jdFuIwIxxx7VEVDe1TMxOcEZz2pmd2MknHGKVMTkImUAE5HTjmnIRjpn8aQKcnjGKco3dBz6064WeghXBz046etRNz8uQAamKhTySfrTXwD1HIoUheXTUaEyODnnvQflwCSKVQFG4nn0NKcswOKXqN3VxxAABGDnnPekxzknpzgU3aQeeM9KUEg7sj0pNRbeRGAC2e57VOSF6VEN24ZAoHyk559s0r1GJW2W4OuBjPNNAAAJPFPJ+bPQU47jHwAfXNJew9xdyA4J4PPanrzyOcDk05VU9hz0xRtUcEduKc5JCRi7EG0cjvSAoBjdwalIBbA4qFk2n3zT0yF33S9Qbbu6ZwPWnNjaFzSgjIBUU045OM9hxSa9RyXbcY/3iDSZ3L8oIA/nUjKxBbaPemZ444p6a+4hcWvQRUGQT396k2R9/XrT0+YgNjA6U4gFlwB1xTW3ck5VboVyPn4JPalC7Qf1qxt+bOAcVE21jk9PakUk9AUGnfzGRtgE4B96aVUEtnrUxQFsgcjjnigquMOoFLfUOXoVxjgDBFNkODgDFWPL442gDpSJtflfmIOOaW6RFKLv3bIz93jNAVvL6dOOaUKSeB3pctgqaW3QOrItgA549KcVPIJ49qmKDb8/I/lRt7DGMcHNHNcaoNXSI+F3YOBRuycE9/SpWVSeTShQDgikuSKFkRMEY5BOR0pCdwwfzpWRTyPzpwx0xR+IREI43YBqMMGVsfyqcDHHb0qMcknHuaNxWuX/AIYHwRnPaozgKADk59KU856UJjt+lPWgyTurDPmwDxTwOOTinMmV3YP504ghTjnim81+wqVrjAifwnmkKDruIPtQpKjg8U/OTnkD2pzuK1uGRjB6+9NB68kegpWYZ+lKDknHNNt3Ecv67jVYDHOM9qZkdBUkihwuQKhIVScDkeppyt8xsm09tLEi4OV4z65o43DkEU5XUjgCmkgPnHHTmjW+w5fn1FGMn5f1phyRtzwD0NPPyrwMimDLcgAeuO1JoNSlq7XHuAqgAgUwA8e3ORSSNn5euakBAHGenSl2VxZWdkR4A+7zTzkLwR06UKM5ZflxTmUbc5+maS45oizhQOOO9TOAT9B2NMyCpz27UZP07UPfQRPSzEJOOpPtS52x/j1p/UcDOaVhkYo/zHcvXfsRK2c9MVIoXgYU5qEpnIx7cVIsagnk5FK7DUmrKwNt3YHUcmj/AHcH603aQSV/WkJGTQJt5XGJnfjjd7mnK2T8v41FtGM8j045p64U57Y5pzQ1SVh+0N1wR9aQ/KMU4vkYAAOaBgrzzTbj+XsV2BV8fnUuOQSATjjmnOOAe9AxnGf0p17pEahZtJEHCsSSAPemOA27HBqwyKSeAT24odOM5wfypykNlHp06DI1IAzmpdvy9iR6mmJnOaUqSeAKY22SxSUdEKEIIIxz1pq9c/rTlHJyDx0pFVs8rgD1HWl6DdX6fqNkb5QFzmjPTJOaFUsWGM8/lTlHzc5445oDldr9GMJ4AIwOnvTlBG7qO3vQwJyeKQcscnketGnyYn5ilBwOeKbkqgGPxqRs7sk4AFREE56kUqbFn3RCwV3yTilDdF6+9LnL5xge4qM5DHHRfanroRXtd9wVVyST9acwGQc5wOwpV7jjnmmshwD8v580vzBLXa4xjtG4HntULgOvGM9zirbovlnpkVAvyjHB55NC7iVYX08tSERk9zjvxRtQHHX0qV8K+CRnGcVF949AAvelvfUha5XZrr6kEwRFKsPvfjVTbiNiCBirhR3Byfm7DtUEiSbcdRSrQhlDW9ne3bUoSKWwwIwO1RtG5TCkcnnFW5QxGOBjoRVdVZRznIHGKmi9FtuZ8oNyd72tv2KjLhgMnPrUXByGyffFW2jLDJ4wOfWoo1Cjv/vd81Mm7kXs29Pnr1/EgO45GRg8CoGGG61aIBIPJx3FRNE8jMwGB65pVLz6EUo6PTVMjwAcr26VWYkirjKQo4G32qFgCozwewqRPTzuV5wknbyuVgpz0pedvUelSFdo6jmosfu/5GnNkcbp/IZhfXkd6XZjnqe3tSc4Axj3p/zDIc0wk3u7EAHHJ4zSAf3Tx71Iw5ByCD0qIk5HpRuPemlgAG7HTFT8dAScelM524FCHaQAMCmtaDotH0F8Jx/oN0c5+Yde3WvW68l+Eo/4l10fWQf1r1qvOc1/3qp8vyPX8k/3Klvs9/VhRRRWWbIUUUUAFFFFABRRRQAUUUUAFYHiH/j3j/3/AOlb9c94i/494/8Af/pQBf0z/j1j+laVZml/8eyVp02OwrCiiinCBRRRQAUUUUAFFFFABRRRQAUUUUAFFFFABRRRQAUUUUAFFFFABRRRQAUUUUAFFFFABRRRQAUUUUAcZqgT+0ZMk5wM8+1QbNq5zzUuokf2jMV9Fz9cVAHAj4HOfWtyF+SPojn6lueX+JkeAevXvQ6hWJA56U5SpXnOTSMrN2xUqbuRtDBGVYnnFIV/vMCKcN+D6U9QSBgZ9aW7GtLUqrGhyelKE6ham29jxz1o24B206+ommwzyyBgkVC23HvU2eOuM96fwAQwHIoUhzRRkyEGOp7VVurJL3T7i0kYqk6FCVPIzWn5YZQo4CjPJprDA2+tD96Nn13HU5OElJPbY8gtfhq9tby/b9cvGXdmNbd8DHvnvXnevS6noOsNYRXDzqQvleZhiwPTPvnivqO7Vvsoz6182eNYRN490xDkg+XwPUE4rBxGHijfw2IqK+rSsY82p65bJvn0mUxfxEJnA98dKjTWo3lSKeydHfgArivaJrZ1+XBwewqG8t0NlcGSFWIXIBAzke9R1MFGKuncsUc2rS91rl7Pc4Q6T93ER2sM1Tm0eRQXCYGeCa7+GINDFnPKDIJo8hijZQ7fTpWHJyTfWx0kcRFpaWueatpkmMrwfSohYzd3IxXpQsAcNtUVGbMEH90PSmXaexOq8DzYwXIOB+tMJkUjKjpg8V6O2nowyFwQcVzmuLHYRBhAHYnpSp3drD/aQkjlZHIyu3kd6q5J4IOPau1sba11WBZ4CqnoyHqp96qz6cqlhtHHen89nazIP3U1zXVjjt8kBBRyPpWhDrF3DgpdyqRwBvNTpFZyMyfaYtwOOTilk0tXGU2N9DUqnbe4z2Sl70HFrY0IPFGol1824E0XdJFGGHoadNqek3Dlp/DmmOz/AHmVCv6DpWQ2myhvuYwOKrm2kA+6QxqT2rT3K7wcHduJdn0vwrdMT9lu7QEYHly7gD685qvL4a0+UbrHxCVbPK3cWB+lQeXMoAK/pVZy6Pt2tg0KtL5ETwEXda3LkngzWmdhazabeAdPJuME/gawbnw54hgkKyaFdMe5jIcfpkVpK8oOVJQZ5xxWxBrF/ACsd5OB/vmn+27ld4Nxatr6nnxTy2K3Mb28gx8sqlTjt1owp2qHGG6c9a9aHiK6cAXKwXOOf30KsaR7rRLwlrzw9Ztu5zEu0547j6U9VV5kLws3tFfI8ldGyQp49qbEZ0+dJWB7EGvSJtI8L3ILKdRsycjbFIGH05B4qiPCllIw/s/xAoUEBUu4dv1y3pT1NPqiJ0JpfDL7jlU1fUIWXEzHjoRmraa5Mv38AbgSUyp/MV0EngrXfLLQLZXeO8FwOfpkCuUv9H1qzci40e5THUqu9fzAIqS5BKOh12n+Ob+22omozhR2lUOP15rrtP8AiJOWxNJbSDuXiKk/r/nFeFXGxCN/yP2DjaadE2QCCD7g1Iq01tKX3kUqMJK0oJ3/ABPpKPxzppAE1tIW9YiGA/UGtK38T6Fc523kkOOgkjPP418wjcoyCc59aliu7uLiOeQc+tXY5jXit7+pUnl1CfS1ux9fW91Yz8xalbSD08wZz+dXDE2VYEHvxzXyGNYvcbWw49161pWvia+tCBFdXMK4xhJWI/ImrMc1krc0U+7WhTnlMfszaPqOVpATgYx6im/aMADOOOTXhNl8Q9QiVEN2JAP+e0IOfYnrXQQ/EQyKTNaW0j548tyvH0NXYZlSlpJNeZVqZZWi24NO562Z1EYGefSkU7ecjnsK4Sz8ZaRdAfaVmtm7nbuH6c1rw69olwFEepxqf9vKfzFWYYqhPTnWvcrTwdaOjg7LsdQW2jBINRtJsyw6npVWJd53xyrIh7q2RT5CVPTt6VaVn1uVWpJ/C16lveW44/CoFf5tpJFQwzFSS6kenNS/aUB6LkdzSN8t9BYtS2Y9mIORjA9ajbP3gAKrGUybsYx7d6FfOFPPNSJaEbavZothmByentSq7Y5IwOKiLgbR0xT8gkZ4+lNWo5rWwxx3BGPQ0/r0HJ9aYAOq569Kc3zA8EHPendBLCAfMPr3pyklsMBjPFPwAvamKTuAPSkuFvuAtyyAVCTycgcelWGBAyB1qIj5sbeacmM23DJBHzDHSkbJHPQ00f6zbz+VSsu5OMn2oe6HW0a6DVJftwKmwAoKnnuKjU4HyrxT8soGeARSS3EitPMjQHJG0celPK5wSeAKUDJOD8vrSbgXxxgUjkCpqPoyMkjjI6UYAGcBvU0MA0mR09qkVOobIp19BvKQkEnGMY6Umcrjb3qwWA6Y4qMnLCi9xUkupE+e3FQgNtOPxqwcMSvv6U0ZxjH4+1LGS3XUY4N+QiHGfSpTISADgc0YA4zimKhbnB+lDaeosU9VsKee/wCNMBVec5PoalAyMMuD9KcEwCcD24oT7g46lXzCwJCk+poG4jJ7djUqDax4wSalaIbcjnPal5khqUn19StuA4AJ96N+35cd+asbRtG3HvTQgB+YClutRvK+/wAyLPHHTrStjYpHXrTiFH17VIANvvmi4RjuVmIGeeRS4IwQc5qwQuCuB9aCwA6YPFHMK46diDBwx680M3zc1MVGCwPJpxUF+O/UUnMLyvpfQg5A6nHUU1jkNkk4PHFWNuVHHAPc0hjwGIxRdByu3nYgzwCCaP8AZ7euKkRUC8Z60qAFtx4FLpr5DUmyE8NuUcelOGH4J24FTMqsOc4B6UFVzwODQ2Ly29CuSdwHanF2AwCBnjJqd0wTtFVWGD8wwe2TSqzGyXL+gbQOCwyPSg5XnI5FSDbycdRTGHcZJxThnK29yIlgmVwTn0qTBOCeDijAI9MdKUK+49+KVhZ7a+ghBCqcjBpsoHC559qdxxuBxTpVHYGk2YJafcMjHqRxSFupxwKcqLgkr+JpcHov+RRfUOWy3AN+7KgDPpUaJnOamKgDHc96Zt2g8kE0X3F66oZtGcsRilY4yRTc4I44qWPBBzjApWxkYp6K+pFkdOTSEA5IPPan7acw54OTQmriyjKw0AqCDg561IiLtJPOfeoSWx9ak3gADHTrQ7i+6huT8w4FSKM5A5xQTwcAYIpqbsEnp7U3TbsO1WpGCTlelSkdAAPzoiJG/nOKX5dv+11ouhyWgwjg/NjHFI5RUOfpRjJHbikZd2cc/WndUItU9PQanIOOg55ozx938aam9vlOQPpUmTuIGcYFOe4xNcutxu3B3+tKq9QWIqUIMEYyT3zUYJJZcdPSm+Q7luxue3FOzgADHvRtJXjr70rKVwCvPWlGrqKNoY9T71F655HapguTnuetMMRBO7J9KRWQNPUcnQ9AuKRXymOCPWnAqAQR+FMB+XAwCDngUeYNLZaDCQCwPT60nmAtjccDpQ6kkk9DxwKiePAOeacopjHKzbS21Hqx5KnrSscsQTj1OaReowCMUu3JP6UrSFW3n5EjKM8HB9DTSVI+bv1NN4JPPPeo2B/hHSkSEk7C8EkZ4p+CF+8OtREnAK43e9SBSPXPela+4TRerIpDubGQAe9SE5Gfw+tMI68cj2pCex5NLbYRvewYOclQPcUxyd2O3egkscZOPSmNlmIJAzT0noNd/XbUVCGz+ue9BPy9gKbklSB1xzTWbOMDnviltqNS03u7dRhUMMgnNIA2MA/UClb5ckjn1pGdgeAB7iiV9ER6Ntsjf5VBDYPemlsqMgkd6SWNn4OSAaVVaMjavfkGjRdbjLNy26feMOAA20AVnyx7jgsBg+laCn7wcZGep6VBKAVwAp3cn2p8PdIK8VNXXy/pFLcQMI2fTA6VX3D1xxwcVYMXBKYB9M1GYyvzHaR6VKra23KPLJ25lovwKYQp97jjNCsN2M8VZxgHCEkjg1EI8DIXkdakjLqQSjoltb7yLahfLN8vUYFNYZycKPQUpQKDhsD0FM6jkgnOPpSpvTUSdrt21K8gCnqOelRsFxjGacQTnHP9KUxYxg5Jqa+lmyo0ubRdSI4BwPxowMn3p0i4OckHvimqcrgKSc8GlvdBy9CNjkYx0PWmsoUKx7+lOBPbHpUTjnIGfX2pj7Elm4t6vtYlAOQCR7UoUlsdT2wKjzlu4AqSNmBODih3+YQSb+e59B/CdNul3Bz1kr1avK/hOP8AiUz/APXWvVK82zT/AHqp6r8j2PJf9ypej/MKKKBzWabAUUUUAFFFFABRRRQAUUUUAFc/4i/1EX+//Sugrn/EX+oi/wB/+lAF7S/+PaP6VpVn6aP9Gj+laFNitBWFFFFOECiiigAooooAKKKKACiiigAooooAKKKKACjNFFABRRRQAUUUUAFFA5ooAKBzRRQAUUUUAFFFFABRRRQBwl64fUp0y3JAzj2pEC4bH4VPcrnUZ/aodm4EL1rdi/cj/hRz7T55/wCJ/mMZRt64zSLyAR69TT8EgcAAUuw44GPpT1tuMs2MY5zj7vvUStz8uR61YaPLDr9DTRHyRtHXrQmrDmmRkE+5pOgwRzUu3DYAJI70eWOpzk+tLdL0GorngcHgdKRTnORk4qdiFByvNIvHVT60txXEj+8o5BOadbwtITuPOeKdtyOU4zXO+Lopm0WWS3uprcxEMfKbbuHQjOPemzqcsWx8Ic0kkdPdxMlsq7ea+XvHLPF4/wBN8oKZP3WN3TG45zXfyW77R/p94vHBE5wa5G+8KrqF4t82o3ou0wFkBXgjpjisKriVPc3IYeS0O+lu70rujt4ZAePv4z+dYd/rUkVvIs2nXAyMbo1DAfXmqpsvFEaAQa4kuwAbZ4F59TnGfzzWLqFv4turVraW2sZVc53RyFGXH40OtzRavuJ7CzvY7wJ+6hK8/L0AqZU4APC5qaAMY4Uk4baN3PfFSzBSp2Z46msqRrx6X+4iWNCeoPPpS+Vxx0qaNMhcA5xnFKhwSCTgVHJEikVVQLkMAAfauC8aW4WS2l3PgBsxr/FkdT9K9NQBskr16Vnato9nrClLhGB2FQysQVz19v0ptJ2nqFS/K0jwfSrqXT71Ht58K/30Knke9ehC6F7A6eXG0rIeEIBz26mrFt8OILWXzYNUumYDGJQGHX0/Cp/+EO1VJN0d/aOncPGQfzFaDVOTT3ZR/eJNao8y0Hw2NTt5rm7jlhJlYKNw6Z9q0f8AhFGWQfZtQkj4/iPFd9oPhLUNMtJoZ/KZjM7KY3/h/HFXH069hG7ynxn61aioSWr1KUpVISfLsjzuXRddtXzFeJKOvzN/jWFFqWsNcNCtqJpU6gL/AIV65OrRmEuo46hh1rk/DV1C3iW/h8hYyse4OGOSc+lNlQhp5k9PG1Vf3np5nLPq15C2J9KdcDP3TSHWNOcgzxSxP/dK167KIGZBjcCOmMiuB8UwWX9p2O9okMjbdrAgP+n0qOeEimuhZpZpVfVNGUs2lSqCtyq+zcGpI7S2mGYp0ZT0IYZrqp/DmlXKbms0X12Niua1vwpBZafPfW7Sx+SoYgMTke1QSwb3Ui3TzV/agmVZNMlDZVtw9jSm2uYxwrflUOlaRqVxaRXcF+wEi7gjf1rRGm+KrMF5DBPx0Vtx+mMCofq9Te90WI5lQeji0+pQ2XAGWB5qJmfghT0rY0ubUrm9is9Q0uaJXJHmiMlR179O1a+owWljdQwycNPwo7CoZc1NpNF5To1Y3jLQ5KOSQfddl+hxVu21W+tj+7u5R9WyPyNaWtQWulojXD7N5wuBnNYay6ZLtWO6jyexNOUna9n6kdSnTk7KUW13Z0aeI5pVIu4ba7U84mhU5/SsyX+wLpyLnQLZE9bcmM5/A1BHaLIP3UkZGf72aR7KUEkDjHQGnRnJX11I54OC3syqdE8LTEmKfVbPPBVWVl/xqKXwzbgE2Wt27juLlCCP++aVoZVJDIRxVddwydpFPjW111KcsDppoWP+EI1rH7qTT7jjK+Vcfe+mRXOXeha9abxLod2SDglFLj81zW+JWQgB3HHSr0Go3UI2x3kyDpgOal9suxG8BK2jTZ50dqBhIrRsOokQqQaam0hvLkQsemDXrUfiC+GUleOeM9VljDA1Fcz6NfBvtmh2u4jloP3bZ+oqRVY9yrLCVFfQ8wUyw8qzA+metWRe3KrhpCy9PmGa7SXS/Dt2fm+3QY/uMrY/MVA3hWzkSQ22vJnHC3EO38yP8KepruRewqdmc0mq3aAGOaSMr08tivH4Vu2vjHVLcIRqVz/wI7/55zTJPCGr5K2y292gxh4Z15/PFYF7pWsWQPnaTcKFyCyjcPrkAjFSRm18L+4rygnrKPpdHpdp8RLoErMttMMdWjKnP4GtOL4gWMv/AB86dLvzgmFwR+ANeEt+7bDfIcdGGKnU7hkMp9watU8bWg0lJ/mVqmCozfvQR9I2nijQpUBe6miPo8ROPyzWzBqWmzqGh1G2dc42lwp/I818rxSzKP8AWH8DUq3ku4FnzjjkZzVqOaVla9mVJZTR6XTPr1YpG+eJ0dD0xzVd/OU72QjHavmC31eaBSUkeM+sbkf1robXxrq1uQBfOy+kyh/1PNWoZutpQ09SvLJ3dctV2PfY5znJBGam838a8osfH10yoJYLSYHq3KMf6VuweONKlO2e3uIs91AIH15/pVyOYUJa6op/2diI30T8z0BHRjyw9eaQOA+QM+1c7Fr/AIcnQFdTRCcDDoyn9RW7DPBL/wAetzDKM4yjg49uKsRxFGXwzuQ1MPVj8ULFsgsMZwOtIqlccc1E3nAHcDgUqXJjxuDf41PrbTUradXbzGhWyST0PNSouVAzjJppnDfdGB34pol4B569BQnLqtRygrb6fmS7SMjPQdKRgcAHOccU8ZZi2ccdKbuwMHrjNFxLMjbl8ZxjrSv83IGDTg/OSM/hT3GRgd6L2Yjhdf5FZiQe4GKeMsvuPekKscKBx3qdQAHd2CxxjLMegHenOSRHFvsQzfu1UuwQf7RxUeXxuBBGOCtcp4oY3umzXDA/Z1X91tPX3PtXndg+pxjMeo3SNjs2V/I8VkSzSEZNWuvI145XNq97X/rse2JuUZ6ipGkXAya8xtdX163ba80NxGDyXTBP5VuJ4p8pQbm0JA4LR1PHMaMt3Z+ZWnl1aGyv6HYnBI+b6YqRThfvEkds1ztl4h0iZss0sB9JF7Vspe6dOB9nvoXzz97BH4Grca9OVlGVyu6FSO6t8yzuzkFuDTdzKnU/jT4gvXO8+1Pd0UFccn2qT0REl1bsiOIlmxuyfrVg8Hn6VSiwjEhT+VTCVjxgilcfuEhL7ySTAXgmoAu1jgknvzUxYFMMv5VBG23OM/lRHqOk1sSYBYHn0z2pzAYPOcHtSKd2Mc+1RnrjuTxQNcR5OVOcZFM3Anvk/pSynJIxnPWhMjI2dDTlaw13TXYUNgNwcdOKRAQ2ckCnZO0gdjQHz2FIvQc42WrQrA9AQRTN55XIBpzn5uAMe1NOMZx7YoSDQVQVGD0pMjBUNSueAO1SAKV6c9RxR5vuJ6PoM2lTtJ5p5XHNM4ZifT1pxkXpgjmk6oVq33kYG4Z3HOaY0YIU5PBqZXPQjNG7aPmHJ7U5NoY43/rqVSpDEc9alQbflbJPtTmfnAGD60vAkzSvazQjhbVsj8sEEYwexpsYOSD0qckAnOevenLsyw9qbzaDnGz0KbZLdcqKcdwbcelSAZPy9u9OCnp/Wn8yGqmyr8zNweKlj+9SsoycDmljGXOflpbroI42FI4OTx7VUd8Njnj2qyx5IHA9KawDOSopI+YjaIDuYjr6VJGCpPQDFSn3HFNxz8wpzYnKRBm4BFK7Mf4QamKjBIFRumT6UJizjZO24wAgEkgY6Ubs56EU8KpPQ/Sk/jG5cZpb3GRi+XvYGwACSfpSnDHB6e9SMoAztA+tMba5xg/WkTHctrvTXoMUDBAOeelC4BOTzRtK9Ov1oK5HJFHzEtpt8hjAnHIOOmakX5RwKQqcgg0qk5yAfSlvfQRJL5jMnJ2n8qRThiCPxNS42tj2psiHcp3c4oTvvoFmroAeTlselB2kdfyPNIRkkZ5FMCbQFI5zQ7dxY3Vxw3FRnpnrSkjA5FNbB6k0KeeBx3zRpvewaroToNpOcY96bnkndx9aaT8xUjilHP3Rz6UlvxHatPt6jQcdTmmjG5uTxzmpSrDHHNMwqduvenJjWm7i5HHY+5qLJORkdfxpxUsF+U4pgyG56e9Aa3/W475tp6fSkkGCDnt0FPdhjgdvSoHxxg9actRk5WVkAbI570rEDIJJNBHygjFKQrc+tD5dxIqVtNRpOcfnxQrbyQFOKU7SRjj8KCRjoOfal0fRhrdNvUA+c+1NJYHJzgegoySThcHvUrksg9qSyT2BXstdOhCR8u4fhmoDyTnoByPSpmLAkCoChXnHBpYu1umoxrR+g4fdySen51FkE559qmyAp6elHBIxgYFLcTlbX9ai54HPzZxUDBS+MYp52bsnJx3HSkO0ruKgA8c0X6q4jTelle/V9BwZhnGPamhs5Y9M1Hlgu1BhvTFPQjoF60NaaCq7dn0IyFPVuO+KheNO5qYqcdsCmsQBuwM4yOKVPVakPIpJppbrqUDCAQyn60E54KZ45JFWW2/fPPaoXAORnAPSpG09Gyuqagm0lb8zNPBK5xg0x8Ejnn0FXmjTBOM461BIoDgL949qlUr7XKUotLpp+BRmjRCCpPIqqAQSCc57itWdGcbdoyB+lVNuzaCvHtUkZXWu7IJwad1siBYwQAv40mxRkFuasmPYAVGfeoJY8EnPPUY70/mb66EPs1f4dU9rkBHOBjJqFi20gjpVkkkhhjjt7VGzHaT/AEpdFf8AUbrK26f5lEpzn86cq5GBnJNTFiRjAyeelMf72ASKLpoRKSf9IQAAkMOetEfzN7ZpcHOMZ461LGm4gg896aSpSulvZ/16n0P8LRjR5T6yn+VemV518MgRohzn/WGvRa84zF3xM/X9D1/Ko8uEpL+6FFFFZ5qBRRRQAUUUUAFFFFABSDNBOKWgArnfEZxBF/v/ANK6Kud8QnEUX+8aANLTf+PaP6VoVR0//j3j+lXqRAFFFFKAUUUUAFFFFABRRRQAUUUUAFFFFABRRRQAUUUUAFFFFABRRRQAUUUUAFFFFABRRRQAUUUUAFFFFAHETNtvrg5z83egHJ6c02X5r+4yeN3r0p7NtbIJ9K24/DH/AAowZP35f4mKOeMkmo2wCaeSRg9jSevy80qFastBCBnbnjvzTehzk+wp+Mnpx60gOSV/IetCegg3efw707bubmhcZI6+1PzwNwOaBPMgYHdgU5j8vuKeQT83PWmuTuxmluLe413+UBevtWfrZxoVyDwDtOSf9oVocjnH0rE8XOkfhu9Z3KABSSoJ/iFQYhpU5N7WJ8P8aZw0gYsFyNo6Z4qKM7ZQSe3aufj8WaE+SbzaVGcNG1TReItFuM+TqEQ29QeK53kd9jo5TW1zowCDuPTtUqcEjr7VSt7q2lK7LlJGboAc/pVqMhi22QE5wcdjTWiRbXH4wcjjn8qnZDtBPJqEM20Drn0qUkkAcgfWmO47sPRSMEH681JkM23HPXioQdpUknP0q4GPLcH8KY9hyvfQjyMqOcfWlhm3zyQ/PmMdWTAOfQ96U4xvHb2rD1qzuLtBLZ3UkEyDgjo3tUaRM0mdLkqR15pWLAV4RN4j8R2EzwzXD5Un78Y5+nFXoPHmpoo8yCB/QkEVLyXl5kbjpe2jPad52YJ7/nVhXJHPQc149F8RjnElkvuQ2K3LH4gaZdBfNimhJ65AI/ShxktdfvBJf0jQ8Ya3baS0AlhMhkzjYo6CuM8Ny2d3dXd3HAqs+d5K89c81a8T3vhfxE8P2jXDavESEPlkcn3IximaFo+jW16Li28TW04VCrozBAc9O/Na1GvGPLzLqYdehOSlyPWx2EUMXlh+QwXiuP8AEVgt5qOnBZWjdW3hyM9K9GWFfIUJJDICOquDXK6pa3h1Kzkh02doxwxA+7zir1WpRm9N7lGnTrwtppb8S3bwzzTBQyuW6nGKt67pt9LpF7BZR/v2jARUfaT64NWdPTbcfOGUr1ypGa6cyBcdM1Vxs4waUNV95YwEJzTc9Hf0POrDTL62021ivInM6RgPzv5x685rSmt98qYU8qOSMV2hdQwJ5qR2QgFkTnjJqpDFpW0tYvSwbbfmcjsjUxFlBZX+U574Neb/ABITy2hlDlWcYAx6e9e2tBA45Rcg5rxv4qoI2sVUhSCxwO4xUEmqk+ZFhJwg1c4rxJeTXuj2Iu2aRkYYYnk+596n/sSx2xZhHKgkg89Kg1a2kudPso4hyxHfjpT1n1mEANbwybRjgjpWhheSPxq6sZWN9pKK5G1K999xToNmoPlTyo/selKml6hG5+z6iQD2fmlGrSqR9osJFz1KjNTx6vYhjzKnqCtSunh5LdojhXxkLbW9Sz4ea9l1j+z79lY+Uzg7fStextra/uL2GPGYJNjDpVHw3PHc+LxJGdw+ysM/iKqmSK312+ZJnBEmH2kflWRVoJzdrrT9To6GOqRgr669SxqsVnZXaW0m4yMPlCjOazpYrQMu6XY2M4IrsPDzC98WJ5x8wpasyq0YwnIG7r1Nen3djpl4VM1lAxA43IM4qCpaFld7F3DYlz5nJK97Hz8LQNzHKrKfQ9KadOlCMw3ZXnrXrkvhXSptwEZj5z8vGK5LW/D39k6fc3EV/KBGu4A/liiEefS+pYlWglc4w2064yuaqS+eCRsOPatvSbHXruwiu4JYZUkyQrnmtTRYbi8vriyv7ZYpYUDcHIIJpXGUU9LkMMRTnbWxxwaSM4LMo9AavW+rXcBzFcOvG2utk0yFpZowgO3Ga5C6l0xJ5IWk2Mp6BeKVS3snp2GVIQ/mj8zTj8Qzv8s6QXGDn99ErZqPzdCnlb7RoNsqkY/cgpz+FVreCzuMuk8f0BFNbT5g2EYFeo5p3O+7Q1YaEnok35Dn0PwndsWH2+zz0VHDgfmM/rVRvCVrIM2WvxHJ+7cQFf1FSG2uVI4PFQs84Ygqce1PVZpemgx4Omv5infeEtXgyYEtLtOMGC4GW9ODisC60jWYJmV9Iutw4OxC4/MAiuqExjYsdwPtV2DVL2Fg8N1MhA7MelOVddirPAyvpJHnREkbYkDxv/dZSMfnTyzDlCckV64fFWpSp5MjwyoRgpLCrA8Y59aok6DPIGu9AgX18iR4x9cA051lew2eDmrNL/gHmAuZ0+XzGwPWraalcqVKuy7e65H8q7efQPCM8bCNdStZCSVKusgHoCCOfzqAeF4ZlIs9WtSgP/LdWjbH4A1I6kf5kQSw9Vbwf5mbZeJ9Vt8bNRulGeAZSw/I11lp4/vhsWVoZQowS8eCfxFcxN4O1uN/3KWdwnAHl3IAJ7Absc1g3ukatZM6z6NfqQDysDMOPfpU0a0o/C2vQqzowl8UUeyr8QbYqDNYKRwP3EmCPqDW5Z+MtElZFeSaEsf404X6mvmgTopIJK84wwxUqvJtwrEAdKurMK6Wsr+pTeXUOkbPuj6ui1nSbpj9m1S2Jz0Ztp/WtQiRkDIyuPUN1FfI4vJo8HeMD1GatQ6rcxH5JXQD+67KP0NWoZrNW5oplWeUwd+WUo+R9YCV8jK8YqV3UoctjaPSvm/T/GGq2g2x3zlB2kUSfhk8iugf4h3bW7wPFayBxtJdWU/oasLNKb6NFV5ZOKsnFntVvOk5LI29R1PpWROy67c+XDM/9nwOVlA485wenutebDx3ZzWS2T2jQAkCZ4fmyvGcZwasT+LrC6t5LKyl+xWsVs21nQh2fGFUbc456mq2Oxqq2hB+69/8i1gcvdJ89Szknouxv3esWeq6jc6FalHht7cs8gOAHBxtB9Bnmueg0sRD5JXViMdc1jeErU273moSXKRRmERJHuG58tk/yGa7OPc4BU5I6kGshGuzKNvcrhROrHr8wxSP9qQfPACP9jn9K2wjglgN2PQU/cFK5BxSjDlzMpb5o5EHutLttHIIdQT+BrrNkW7ccc9jVea0tpOWgQmlu1sxGk1sjHtXmt1Jhup0PbD8H8K04Nc1aIR/vYZQudxkTBP5VCdLgJzgoexU1UbT7iMgRTtjtvFTRr1I7SZFKhTlvFHUQeKZvKJltQzDsncVYi8V6dNtEkV1ExHRouPzFc2sE0MXzbS/qKgaBhEpZSN1WY5hWVtmVZZfSd73PTIbyykTMd1GfYsAamOGICYz7GvIJraOX5miBbkZxg/nUsZktI0EE8kYHAAY8VchmmvvQKk8tevLM9XywO35vrTQTkg445zXm9nqutxO7fbVmXdlUljGAPqOa3IvEVwgQ3NhFMTnLW74H5GrkczoP4tCjPLa6fu2f4I64sm/OefQU4sAD3/GuQ/4SvT3YC5t7m0OeN6Zz+IrZtdU027Dbbrbg/xrtq3TxNKfwyT8irUw9WHxRsa2dy4AAJNKBt+UAk/Wog9oBvW6jx7sKkE6yEbZYzj0bmp2+3QZy23TQ1jzwCKG3YyOBVkPkE5Ge+KQnjlf06UifkI4p3u7Irg5OOalRyAcfjQ7srH5Dj2FMjkLjaVwD7U611sRuW1mCLnofzpZQ2M4+tKu/wBOM09g5BIHB9aRuw9L7iNwflIPXrTZGCrgdaXBOAMe4pu0ZJJoT7i2fTcc4Hvx1xSZBIJyBQkx83/VhgOKc3UquMUJ9AlHS7AjJBGfxqMHbkgkZ61KrBVABH5UwdM560ozlTe4qnaMk8HoBTyNpz14ppDHC4x/SmlXwee3NJcNfUZnDZHX0xT22cszfgKiAwrZ6+lLt43ckdqf13G3fYVnHy9c49KjDk4/pT2b25PrTAAG4z+dEbbdRsoyb8h+4nCgcHrT2OQcYOKQcAFTxUY4yBnmksnsPXmiRmG3v+VJ945Jx6UgUkck/WnEEkgkAAUbA0Rchx04pSxPbilDZ+XbmkUg5zxjtT77Ebj29B2d5z0pg78cdaUEYJzg96ehI3EfrSbIk36IgGMZx1NSrtK4/HikHK87uuaVWAXaD+dK2IkRHOML1xQhK9QAMVKM/e9+BilbOemKS6S8vMZy3I1ZSwXJJAprsM8c4p/Ck4/PNKpGfY05PqDV00Vy2c9B7ijGDnndmrG1ScE7cVG/Q46UJrbUOW2tkN2jv096kwvy4H6Uwbm+nuKkXIA7j1FK/USKV2yNUPJwQPrTgflJPWlCs2QGPBph2tuBJAHTii9wceUVXAYEZ9z6VKMnPeo0/iIHtyKjXO3OcHOKOoPRbEvG/jOPSo9u4kk+9K3yqAQaCwGcE/Siz0+4E9+/VCMp4xjikwu45NDH5OTjHtTAynG3GehGKcMu+ooUZ28EdKH2KBtHbpmhGPIwPrSYCnBGfWi+octkGdoLcAH2ppCjIPfvTmIYkYIz0qNWzgEZ9zTkF76WHjAGew5JpjEYyCcmkHKsRwKVs8j+dIlYY9SMH5iTz70hYb8scjuKeAB14FKFVkyeop10CV/v1Ij8ynDfhimHdu25Cj1qxu2L0571CzB17cetItxsktXd2GMRuJIyM9qhPzNySOalBGduP0poTg8H+dPSsRStJvbuJkE/KxX60/gYbnJ6moOmN3HfFSA5CjBGD3pjVrdR0HfyFO5hkk+1RyEyYBPXqKmfIxnj6Goi2AFGOOc4pLphKLvq2+hWdGLqAQQO2ajkfJ9AKtFS4YlBmoCpUFSMjsSKlW2pWcWpaX1f5FV/M3Hk89qqru3nIOfQ1eJIYZUcHtTACWYbRu65p8Xa+mhXqQu07tu5VnOGJ3HJPbtVZmPTduNXJFO0kdaqvgfMynOO1SQei8irUXvOz0Y3cQD8xHvmmfdwG+YH8cU5lAA+UHPrTgCQBgfhT00RuMnvfbbdfMz34kYDgfTk1EwIXnpnrVt4wHbGee55qIx5B5OR709SRDKErv8ApFZSwDAnkng0OMcd/X1p0Zww4Jp8pAJ4PWi4trX7XICWGeuR1PYU6CTapwefSmLnB5PXpViNRv46euaSWiFprmk/u8z6M+GLbtBBwRmQ9a9Erzv4ZDGgj/rq1eiV5zmLvianqew5ZFRwlFL+RCUtFFZ5ohRRRQAUUUUAFFFFABRRRQAVzviL/VRf7xroq5zxF/q4v940AzU0/wD49ovpV+qOn/8AHtH9KvUi2BhRRRSgFFFFABRRSEZoAWkBpaKACiiigAooooAKKKKACiiigAooooAKKKKACiiigAooooABRRRQAUUUUAFFFHegDgnY/bbkYB+c44qVi+QOMVkW+qWV5ql3bQXHmukjA4HGR1GfatjGYzxk59a3E1yx9EYNT4pa9WLkAKC314pCcDhgPr3oVR06EetMKEg5waBF1HIu8nmkZhjA6j2pqklsLUnG3OPrilFQKMNnuaTnOcU4AANnPtRuIGSOKb12EfRDUbkAnAoJy+MZPrSZHHGKkCjqOTSgl0HqAR81SIq4eN4leNuqsMikHJ6YHtUnmbeDg4/Oopaq1iemrO99UYM+iabDCRa6bawbyWYrEoz+lfL3i3TlbxfHbtGircBMiJSMjnkj1wO3pX1zqr+VahsHO09K+fdYI/4WdpClQRtB5+jVn1YrTSxoU5avW5y114YsS2IXkQg9m6GqcXhm4ikjkt9Wu4Y0kG5FkwGHv2r1XWbRDJPJjndkEcVkrFlcH/8AXTZwikFOcm0dSRuVQTzjrQFA43fLTY/uqAM8Y5oAUfKCetZb6+Rs2sttyeM7QeMj3qwi5Uj+tV4nOdoXj3q0FIyT+lMdh0bkYXHGfaq8pCq54GPWrgy24+nOK868ezq+bJZsSCLzNo64zUPLd27krnyxbNLVLGK94liBb+E1x9z4cQEMmfpmjwx4mZsWN+V+Vf3U5OSQOx/xrp9bnVdKuZredQ+zIYHmnOlPmtF+g+ni4xi21frY82vNDljJxGWHr6VjvpVyh+4cdjmtfTf7YuLTzYtQKs2cF1DYH41YhGux582a3n54ym3H5VZVKor6pjJYvDVH70Wm+xyUtrcDjOR70w2pA5iVgeuABXV3V1fx4ZtGjlQcuySAY/Cstta01nZWtZUx6c0i9olrES2Gbsqn3ozxG8KkJujHfYxH8q1rLXdYsxhNTuto5AZyw/I1H/aOln5fMkUMe6dKtqdPYgrcRHtyadzvS6YfV6b1jKOhqQeN9dhUJ9qjlJ7ywg/yxXQW3xEnVQJbSKRsfwsVzXHmxjmy0bIwHowqk+luCGCceoNNlUj5j44KcdbrXsz1GL4j2DBBcWc6Z+8UwwHv1rWtvG+hXBY/aZI8dpIW/pmvFDYSqw4xSNbTADPIxSJwYk6FRW0Po631jS52Cx6hASRuwXxx+NeV/FKWN59OZZldfmBKnOOnpXnsiShgAMZ74pjQTTLs5ffwPanQlFMgq0ZWvbY6y8KJDp4ZgoGOT9KE2NKzBgT2weKbeQeXFYpOM4OD+VMWK1mBTytrA9VrVw7etldHPYxRulJ2Dz2zjGQKseWki7jErfhVUWMSN8srr7A1J5LLwk7YI/iqxKSe8X9xXjBp/Gl8zqvClvbDUvOW3VJfJKAj0yD/AE616E2i6JcEzPpVs0jncx2DJNea+GZpku3+ZVYRNhiOB9a7i18X6Htjgm1JFnyEKtG33vyxWLWbVRcqexu0eVUrya9TT07QNI0q5a7s7URSuu0/OTgewJ4rUZMkBVwPWohe2LAMb622kcZcD+tTgRuAyyhs9CDVaT5ndl6C5FYqC2clyH3D61zviXT7qbR79IoTJK8W1Y15LfSuu5RcYJ5pWYHp1NLGfK0NqWknocNosUttpNjbvFJFJHEA6smOaq2bq3iG4i8peLZX385OTiuvaQCWVQ2SG/KsmyWM+Ipv4j9kG4EdPmq64JrVblNTtJeRwuv77LUGkjkZd4wQMEewrL8JaVaau+oy6ikc+2chVYYK8cjI/L8K7rxPDalomMS5YnOO9VPCWmwRw3skTN+8mLMCc4OBQoJITnvK5xF74YgXxVYRQ2eywK732EgZAJwTnuRXZN4UsHcNCJYvo5rRttLM/iXzjdPtghVvKxxknqOa6d7N8cAEdRioKrtZMv4WXLJv/hjkB4RlcgQ30ir79qx9W0C70ueAs6T27tgtj5hXpcMTKwOGUfWqetIxjUKu/BHGPeqMeaUrOxqVay5NF+Op5lqVhbWqgsvUgcVn3tnZ2sqROrbpFyMAmup8Uxq8HBIIIJxWn4PSO81BGkTznhTILdv85p0ockXJ6+RWp13OSVkebmyiJUq+MngEEGpm0x1Gc5yfWvpFLTT5pF+02sWSeCyDio9W8OaIy7liTnn5Dt/lWbSx8pqclB8sd2akp04tRlFps+Z5bOeM/KuWqqVliwCp57V6De+GftHiZrCxuWtYxb+b6jrjHNUtR0fUNK1O0tLueGeGcnDhMev68VoQqqoklbVXsQVFCGrva5wklw6gjB21dttYv4VAjvJlC9BvOK6XVrOCyAzEHyRn2rn5BbG5mhW0mYR8F0TI/Sp+a60b0Krpwveydy6PEM8gX7QlvcKRj99bq38xVKQeH5izXOkIWPeGVkA/4COKYlraT58reMdcg8VE2nDnZKvXHWj2jWl2J9UhO75V8iu/h/wvcP8AM+owLjOUZWx7cj/OKevhG0kVjbeIoSzN8qXUBTA+ozk/hSTWdzGAAuffNRMtwiZdW4qeNVvqinUwMY7XM+48I65HkwWUdwo6mG4Q4/DOa564sNVtstc6Vdoitjc0TAZ+uMV1K3Eo7sPersOqXkasqXcyqRtIDHkeh9qkdZbW1Kzwjte559g+YwBGB2pmXByGIJPr1r0+TV3nYSXUVrcHqRLAnP145qvJ/wAI/Md0/h+Dd2aCVkAP0zg072iIlhpnn4nbIzIdy9ParUOsX0D/ALu6kGMZ54rpk0jw/LG7Ge8tpP4VCB1/nmqsvh6wdEe11aJucMJY2QjjPHXPpT1JSWhE4SjutS3Y+ML+JdjyLJ6GQZ/WtNPHjOT5sCED0Fcsvh2/kV/ssaXKg/MY5VOPwzmsa40jUrcETWFwm4dTGaVMZ6o9Xj8YWMjLviZV7kDNbdvremTElboDnGDXgKrJChzG34ikWaYEICQvfilTCy7an0/FNayAGO6iYt0wwNSojN8/DqOmD1NfNSXUsYDLMy7Rxg1o2Ot6hbEiO7k29wxzSpiOx9B+YCCGHPTGKiKrnOD+NeMQeNNQjY/MpB/vLmtyHxyzqPPgUkenFLcSz8j0NxnO3H0qldQJKE39enBxXMW3izTp8b/NRs9cV0KalpVyECXiBu27ihahyvsQfYDz5dwyj0JzThDcxYGUY+9aUGyQExyK3bGRVuNW3jKAgd6BNTDc3JA3wAjPZs04zoF+eBgvTla2Q4VmygxnoRUh2uu3AwfagLGLG1kyBGjHB6HNBfT2kWNLhVcfLtDkfhW8kcWdwUZ96mNrA3PkRknvtGaOZ92HIuyMJoVcB0vriMZ6JKQB+FOP24fMmo3QA9XzWk1hEekSn1p6W4CgDjb2pyqTStzO3qN9lB7xX3IpxXuroW8zUXf0JUZqeTVteDfuprRh3MkZ/pU/kkqTjn0NVjGehXBp6r1F9p6DXQp/youx6xqgxv8AIbJ5AXGKtLrt40pR7MbB/wAtA45/CudkhlafasmwYz061ILa9BG2RCB2qb67WX2iu8FS7GzJ4lMMm02E7EdShGMUh8QwFQ/2e4QN/CygGsn7JdZGBGfXnFQSRXC8mFCP96po5lXXVfcRPLaLWz+86eLXLNhj96n1Wo08Q6ZK5UXDKEODuQjFcun2gAj7NjB4wadtfad9qSD2qVZnU6xTI3ldO2jaOxj1TT2G/wC2JtJ7g1sK8ckayofkYZBFeS748rGtuyZODheleqQSiHyLJxgNED75q/hsd7Z+8krGbisD7JXi7+pYyM/N0xmo2JZjt49qfI6hsDBwMc1EWwc5Ga1EZ7XckOQRhRkikZiBxUS54znFNkfB5H0p1hrVtQHPOOTTkIbqOKYZCAOmT7UqsR04p1xi38hcDuOPpSBjyV6dMUhJznOc9eaPlzx270b7iXaHfOfvcCpCO4xioMkj8aeJMsRjApt9dx7s9bDmXjbj3pFjIBJA9qXcm0An5vSgnCgg8A0rbaBRS+SGkRkE+nfFSKdy/dHpUZ+YnIwM/rQSQPSh66C6LVjUAGQf51IgwO2MVD0XPpSIcuAQTT33bIU7aW1JBnpgYzSudx+Y4welI7ZYccHtTCwDEDJ9TSa3Wg9tbXHKikkHk0pUK5OOKF6dOtI7bW5GaXW9ugl0teooCnJ65pQu0cDk+1AbAHygDPFOZz5Y7nPem6i+7dEQBHy56/pSlio2gcUKy5PJpPMG4fXrThrSWzHRjkgk/Wo25ye1ToVCsTyetVSMkmlTCaslpoMTPTtUrDPJHBP5UADIIyR1xSP7Ut79BqS0RIUGOc+1N8vHzsM0pPox5pBJlcENuHU0bai/qLgAbtvHTFR+X834VIykru3cU5Ac59BSRdl6IRpLoQYGeMj1pM9FHPNNZeeT1p7NlsJkDuafYZ1EyzDjGaZ8y4A4PpinSEYC8jtmpTlVB6ii+g22tr69SB/lDZzxTQdyc9M/Whi5BLc801QVHB5z0PanJOwydr9fQC3XvjoMUnJOADkU1o8Z5OaN5X/6wpUuwknbVkj4C4Oc4qArgbcdepFSE8Yzkd6jkbA4BxSpdO4kmmtx2xQBlhUW07iTwB0xQcEY7g9aYDjI3E4/WhCOza029CPc+Bu55qYN82R0ppXIDY7enanLH8nGcZ60j27dwi3d7v8AQcxDYAx+I6VFICrFu3qKMkE5PPtUfDg559BTErNCVJNpjdzNljkClYb8c5PelVVO0ZPHtRjA645pW0gV7XIXV9r1VAbnPIqyR1IYAUxzj5hwO4xxUq8irNW3b3ImGBgjI9fSqzryxB59xV1lDFsZBx61XGN3JGB1zT4vVshkvdS+4p7HkJOOnqKcEkOFAx6HsamZhg4HzdKaeMKXI9sUvNtpoRqnq9bfgUJUYj5sjBxgCq53BdoxnHSr8jZDZJ45zVfAZMd+/HNTJ30K04O907sriMnnstLIH2ZIGOnpTpVKkL075HeoSxZeW4PenLVdLDJxs7a+gqIc5GMetKsZORxuzSQoM5JFW7VV2scDOO9MlLT0JKdP3k2nr3sfQvw3Ty/D6Dt5jY59676uI+H2DoEJ+X7zdB7129ec493xFT/Eeu5db6rSttyoKKKKpF8KKKKACiiigAooooAKKKKACuc8Rf6uH/eNdHXN+Ivuw/U0CM17D/j3j+lXap2Axbx/SrlIhQooopQCiiigAooooAKQilooAKKKKACiiigAooooAKKKKACiiigAooooAKKKKACigUUAFFFFABRRRQAUHpRSHpQB8C22r6xpepXs1jKEil1B1wwyMl/5c/pX2HH5hggyV5QZx618g3N5NrGr3OkW9nDG01+/lupxghsnPHPFfYkEeywtoznKIASfpVzDze3S5QxEIu762IwuxTnkn2oUfKeMU4kgc9zxUkQBRuBV5vcoqPQrKhVzzinruJwBxVhMKMsM0qdiRxmhzv0HqnZblcKw96YcDPP4VeUDByBUDhTgAc0ikI4feRhCSMYwPSpCCOAOtObHRevekBbouOO9HM2OUewK7McE/pTLuaxtGX7XeQ25foJZAu78zUxTkMpHuK5jxvbWdxp0Ut3FE+yRQpcZ78j8agqyaV46E9KF5Wki/q2q6TLbJFHq9iM9N06/418863qFk3xMs7mS8tFtY4wPOMvy/cPVgeDk98dq7SWx09h81lAwHABjBx+lZ39j6M/L6Zb8n+4BWY8SpJI0/q3K29PIw9VtFeS4a3vdsfUCLUlPX0H58Vlw2t8txAYdVuWJcBlfawYDHFbkvgnw/MzbbSRC/TbMw21DY+BtNsryG4guLoNE2dvmcEen06Uz2i8x0qc76K/oz0Q9VOTnGRUZyGBp+3CqCRwOuaFA9aqPqXlrYkjUvtO4getWBnDDnHrVdMFtoOfbNWN2MAL70yWqHwVgiViM9cGvJfG0V1Frs92lq8lutkFd/J3gfN/PivWlLHnpUith3G3OecE0kKihK7VxtSDlHRnzDb3tp5/z+SHC54yvNdQ88U9m6vtVChOA3UV7cbOzZvmsbfPqY1/wqlL4f0ScMJNLtiCDkBcfyqwq0Lq90vQg9hPXY8l0JbZNPiLLMEOQDkH3/rW55duykR3BGR/Etd9DoGkQwrFBZpFGMnCse/1qtN4bs5WDxSTJtGMK/B+oqdV4dGV50Jp7HG/YlS2ceZFgpn73WvP/AA3aL/alwsoRlIIXuCc16rqNhb2hNv8AbFD7OBJiuJ8P6ROL66ePawx97oOal1k9OpA2op3ZqSaRaM5L2KsTxwtc5qOlWUGs2dtHbfI4JbH3fXmu/t9PvI45GQZOOMNXGata6suo2ZiFwsXzeayDOKVqzGwaZdudEsCwAtNpK4yhK5BrD1DTI7Syk+zyzxGFflG84r6S03w9p17o1ncXVkr3HkKSzEgnjv8An3ryb4sWVl4ZEBtgx+1K25GfIJHPWh01a7S1HxnJSdm9EcdY6ZqE9lBcLfHc65w3vTm0/VY8EmCXj+Kt3SbsNYWj/ZzGjRjaA2a1rwRnCszjgHO3tUXs4PdImWIqRekn95ydjb3U95Hb3OnxiFgf3yNnYQO4rdih0u21GPT5JVS6mXfGpU4OPf14rZ0aOJ7pNjhiAeCD+dcV40i8jW45VC7lCshx90//AKxVKdCLlZNx9DShjajpu+rvuXfFts0K2gQhHL9cViWC3Cq3yxO2c+la2v6oksVh9pZVAbJb8KNNGky3EfnahEsbNyWbA/8Arf8A1618IkoWcrHO47nlUjJQ5lrr2Khlm+YNb5IHG0istrpvM+eF1OeeOK9Ul0TQpDiHUoNxHRJlb+tchrOmJZzRpb3CzKwySCDj8qtPyaKr66O4/wAMukt/jJ+ZCMEdK5zWdCvba+lli2ukjF1C123hmGWLUwpjyhhLeYOxyOKt6ddQalc3tu6oJYJNoXoSMdawsTKSqXWuh0mB5XSXNornkksEuCkke7aBwwzRDd3ds4+zTywcc+WxGf8AGu6vvtMutHS7HTopm8nzSzNtHX1qtJpGoLu+0aHMpHeIh/5VX52t7JtXsaUaVOeqei0uY1j4i1e2Jdb+dgTjEjF/51tQ+N9ZRnLSwtzjaYsYrIe3gAxLaXUP+9EcVTNtZkt+/UHHQ8Y/Ol53ukJ9WjLrovM7O38ZFz/pllBknJZPl3fU1pWfi3Ro5HuHhuIpnUKdvzDA9K84bTo22iKSNj2w+TVdrKdh8gyBnmpVUdlr07EDwUX8K89z0+fWtA1iWHff3Vq0ZyAy4DexxmtLSI9OtI7qLTtZtbh5ZGlKuQMEjp19q8Xa3uSOBjAxzVYRTAE7QGJycDGTT/bWsVXhW76W8z6J0RJVv57m4MAV4wqFJQ2cHmunA3DKtuXoeK+WftF1HIArsAuD1IzWlHr2pxcx38wYD6/zqOb535IsU6LgrdT6OYqAOSPXApRKOAo3fUV4Nb+MNZiTa10smO7oCa04/Hl7GPmggf14I/rUThbqK4aJ3O+8Yv5eg3cyhUdVGMpyTmtvSraO0gguIEWOSSBSxUcEkDmvI9W8ZR6jp0ttLbSKJAAWRh9T1/8ArV0un+O9FuURSbiJ1XB8xePzBqT2alCzV9SBTlGd72sup6Ab6YMQzKVHU4xTjqGTh9vTIy3X6Vzdrr+jTnC3i7iejqRWrb3lhcMyx3kLuOCNwzWfUy+nq2tTQjjKia2IYLKZPEj6hIE8kw7FG7Jzx2/z1rF8Wy3K+I9JEUG6JiPMfbnaM/p3rrAVJ2q4Jxk4INYWuySt4g04JG/lbcMwX5TwT1p9HDxVVbWSY3EYmUqeuj6f8E5/xGYBG5mTaOACPXNX/hxcwy293+6+7cOp3c5xjmnaxdqk1us2AHkRdwGcHdxUvw+RJIL12QfNeS8fkKsYmilh569CphqrdeCe3Y6TT5dImvdSSOyAmSQLKSB27/TrUk2m6PNv86xgYHr8mK4fw7qVoNe121d1iuDdLHGM5L9ecH6frXbfaJRIQwRh9Kx6uGrXXLJr3Vt6G5Sr0krOb3f/AAxwXjPw1YraJNp6tbvuBOwnnrWTBZpHp0Bn+ZgPmJ6k16XqSG9tDFgKexrGbSZlsY4QySMqgbs9a0qMWqSU371zPrVV7VuPbQ4DTfD95qrztbpbnyWwys2Dz0qxf+Fb+zXL6cXBGd0bbsflXoHhaK4svtjXUaW7tJ8pJHzD14Nd5c3TSxKFkTA69KqVK9SM30si/DWMdE77+R8uX2neQq+fbTRYHOUO0fjis0WCuheKUYPrxX0T4hy2kXqPt+aJhkCuYfRrM+ETPJBH5gtg4cDocdakjjo8qck73SsgeGSbtb7zxtdLuiCcZz6GsuW2ulmKlMqpxXsmkWqppMDBAzCPPPqa4zW9PuvOlS3kbcCOf8K0oXk+UyKrgruSfocZtmRmwDjrmpkvr+LOLqdcDHDmo5H1e2kSKQIxbplcA1caW6XcJ7BT7r3qx7yb0KSdKXVr5Cf2tcO6+cIJyD1niDk9OM9e1MFxZyZW50q3kHPzQlo2B56ckfpjio1urKRwr2k0TdOnFatzobLEs+diMM8nFDqW3siRUFNvld9DMa20CULvjvYM91kV8fgQKovplmZHW1u3ZSODKm0/Tirgsdy4WZT+PNP+wXCA7Ezj05pFV9CP6q736Gevha7mRTbz2cuMAKLpAc+nJFUrvQ9UtQ3m2FxhPvMqlgPqRkVpNHcoD+7bPriljubnzVhTzCW6j1pVU01GyoNOyOTEbozIyMMdvSmPJIDnJHpXocNxqNuJbfBEbfeDICD+YqSVre7CyXOnwjaoUGKPywceoHU+9CqJ7iPDzVu5wdvqV7CBsuHB6fKa3bbxFqtuysLuTGMkNyPxrZTR9IuNzbZISeOH6Up8LWuwtFqLbz2kQAD8qVVYdxzwle1+XTqTweObpeZVRwP9jH8q14fHKOo8yLH+6MmuPn8K3isPIeOcbuzY/nis+XQNVgJzaOw/6Z/NUimu5BKElvGx69beLdLdRvdxn/Y5/wDrVuJruk4GL5PyORXzhLa6nFxLp18oJxxAxH8qeIpwisIpR3I5/WlbGrVH0impaa4yb2Mfjirf9o6cP+XuLn/ar5kaWaJm3S7WI4ycVEbl8gfaBnv8wouLY+porm2k+ZZ4znphqmzG33HU8djXyvHfTp0ncD2NSpqF3CW2XEm5zk4Y0JifI+nfIQS+Ywz8uABTlDKCdqhfWvmpdb1NPla6lGO4Y81ej8SarmNPtTnvljz+NHNYWx9DlnBwMY9qZwRkp+GO9eDR+MdWhYky554yM1b/AOEy1AtuEhznpj+lLcPme1AnkFPyFDvjkjOBgjFeSReOrpAQ0YYHvjmrC/EGQPh7dMYz0P8AjQwt5o795FMiFRg7hkVrvfpPro+VweFXPQe9eUN43hZgTb46dq1rfxvp+6OS6gdypziPripqVRR66XK9Wm2tk9D12SdfMbMgwO9RvLu27SCetef/APCb6FcFvMiuVBwcbBj+dWF8XaHwpluEHYmL/wCvXVU8dS095bHKVMBX1tF2v0O3+0P90sMY5pI5izY3f/Wrk08R6E7BBflcjOWiYD6dKn/tzQWHy6rGP+At/hU6xtBu3tIlZ4PFf8+5bHRliTjJ6YBqBp33HLYA4waz11TSnA26rbnjjc2P51Zia0nbA1C0P0lGc/nT4YijbScXfbXcjq4evp7kl/wC6jM/OePWpgSq5BJJ7Gq62+FDRSq+R1Vqjkt7gD5yBgZznNSqpB7SiRKnVjG7hK/l/wAAvxliO3WjcNxwaoKkyA7XyM9KliWQH5sn1o0Wrat6gpN+6lLmXkXN4IDYyM0gOTgtjPWqy5yfkYCpI2w+ccChWHqV+hZGQSevpxTHb5cAHPU00uwJozjqMDpmkWg6+9tthRkqM02PcHH+FKDtAOKjU/NxkmpLjbW36Fo4JGcY9hTwmCckVXU7WwRwakAOcg/hTPmSct2nYcF/H0prKzn73P8AKkL4Ur05z9acZMfX2pVdA0m0OKADgjI7motpCkbxxSo2d2TzSA4BA5zSfPYVrZ2HDBOe/bimmMgj5qAcjsKAVLfTpmlvtYYluJkjgFT6UMu4nHT6UhADDngmkAyxBc4p3mNtra2jJFXA+YgYpApIPIFRAEk7Tx9akAZDndmhvzBdhQMkAkCnY3ScEYHvSFe+eKbjDgHmm303HWS6W7lhoxxtxUW4qSM8elDSAY5pjEYGMkdc0Iba7Ixyxx07ZpgDFyeue1SMAGPYfWmlQFP86elYjb5k/VoCuVPQd6j3jaMk0coMjn2pQFZSMfX2p3TyGq6em6HEgowXoTUecg7sZBpgJKjPQGiQE8+/50trb/eI5EyEHO4jPY1GW25+YYPTikPyjdjAqDlhgdSeMUqVxsm7bdSQcr+PNB3/AIetRxjPGcN16U5ztbCtn1pzYyz0uSMMDI/Oo96hxnGKD3PNRtwSep9qbfUc76BJIVU8jBowxj+8CPrSON3OOPT0pd6hMevtTU3buI1re622I254IwDwSTTgwAGePTFNj4PT5KHXdyCeBSt9BlnvvqKGG8/KfzqBgSWyRyfpSwkYIbqejU8AHcp5x0OKNnYRe9rcrSKwAxgg8UBX25YDjjmpywCDtj1FV2bO7JI74qVS6EE4q233bEcgbJyR7AGmSMPLwcZ9alYZxwOepNKyLtw3X+dJeyVxlrt26rQohDgEdBTnUkkZwTVhgMPghfSq5EsnO0++Kcnd9BiioRu72f6blZlBBDMCBTGYKBtAJzxirEiKCNgHTmqzoAq4OP50+Lv1IZxa0SWi38vUbICVyVHt6iq0kJRcHmrhY5OBUMiKy8nHf606M9n0GzpxaffbXyIwwUYC8Yx0p8YIYBRkdyaaBuG0A7cVPGudgx3Pekk9wpp+7pon0PovwAu3QIB/tN/Ou0rk/BCqug2oXH8Wceu411ledYx3r1P8TPWsFHlw9Nf3UFFFFVS4FFFFABRRRQAUUUUAFFFFABXN+IekP1NdJXN+IeRAPc0AbNl/qI/pVuqtn/qI/pVqkWwBRRRSgFFFFABRRRQAUUUUAFFFFABRRRQAUUUUAFFFFABRRRQAUUUUAFFFFABRRRQAUUUUAFFFFABTW4U/SnVFPnyZMddpx+VAHx/4T02PUfEn2nTm2LDO7S/ON2/ccnB7e3pX0q/KrlSGxyK+R/hdq8uleLXtpVj8u6nkib5RkP7E9BnFfRXhrX7nVL021zGhjdGaGaMZGVOCp9DVmjNIp1qcnttbQ6wDjB6UoO2PjOfXNWCrdO+M4quCgO1mAOe9Xea6Kqi10CPIGSCaeMrgFuCaVmIHHc4HFRkqp+dhxQ3ceki1t464zUQDDtyKb94Bw24e3apQ42jPAFN1QW7jHIBBOQfakQSMuR09adxtyT9Kkj6eg96L2QJajCpGNxrmfGUYk0uNW+756HBGc9a6qRcjHeub8V2F/f6UI9NEbXMcquFkbaGAzkZ/H/69RVNYMlp/xFfY8+LMx2gEY71FgE7SOBzUv9leMjCJn0vT43xnyvtBLfTjj8jXl9x4yvbK9l0+608m8jkA8qE785GePWsWNOX2jaqTjf3WeoJIFG0dCetOTnJ7etedjx7Yxl/tdlfQBeDuh7/nWpY+LdHurpLKO5dJ5GChWjPX0yOKc4vog93ujtApUDdyKnQKFHXPpSHagwx96WJgCBwR61BfQmvYlVCMEHkUsfz7skjHQUuCwwCQOpp4IU8Kc98UyTstB0VuO42cZrKuL+DTnJvbjG8/IShI/MVpklgcGq1/FFcwGOaNXjPUGorq+pIo3TtoQx6rpshB+2xZP95sfzq+tzZMuEvID9JB/jXkOo+GfLcmDlDyATXOPY3UI3AMP91uaVyhctLCzcbpqx9EKUOcOhHtUx4TCsK+bvtGoJwlxMB3O41Yh1rVoJABqE4+pz+lL7orwlVdNDe+IZm/tlCsFxInkgsUUlVAz6d+tWPCyXUAPmxNsePdk+naslPFOtRM+y4DAn+JAavw+Or9Rtlt4JM9cgitKFdRs09uhi1sDOSleNrnoFvv8uUle1cTqOuRwX5jH3oiQQelSr47xtWSwiK/7BwarS674bupzPcaKokLbzID8xb3xipHjOZ7aFWOAlFWtfzOu0nx3dXK2mjT28BilXyRKXO48ccf5/WupmtLaVRHPBHKqjChxuOPxrz2DxB4bSZJI7NkdeVZkHyn2rqYPEuky9LoLnn5gRiqtWrfVPUt0aPJpJGk+nWLqFa2jUAYXaNuPyqlc6Dp87M5SZSU24R8AD1q/DqdjK21byEnt81X4ZoWPFxE2eOCP8agjVn3RNKnB667aGLaaJbWskc8M0ybRgKzAhhjvxXl3xCCLqsEO8FjGG47c4r28pGwGGXbXgfxH/deJkycZgQjPfk1LGTm7vsRNKEbJFXVbJLw6faykDcfXBxjtUH/AAjFtkoJZAAe/Oas3UgGqaLM6/Km4k49uK6I3VpK+UnT0I6VqUKcZ3uZGJquFuXds4l/CscLkwSREd88YqudG1VW/cTAgdNsmK7+7ihkhfypEY4zwwqjDEcKV44p/wBWV92QvGSS1iibwFb6rFqs6XzOIvIyuWDAnI/lXOvtttcvGt5ZVkEuWIAYcnOPz4r0Hw8JjqoYlfKSFvrkkV1T+HNAuGeSfTYTJIckrlSSfcYrNqyVOVnrobVP34XXfbscj4YLz+JjMz4H2b7hXHP+Sa7+RmO/Hr61V0XRNP0W6ae0jdd67SrSZAraljR9wAXJNZ9dKU9LfLqa2FnyUrSZjOx8tht5I55FclrlvG2n3SiFd/lk8ICSa7lrDKEKw+tZd/pFxPp92iBWmeMiNc4+bBxz2p9Oy8yGtNNNI8c8I+GtPm0qC4vLTN05c+Z5hyoBwMY4FX9D0+G18Q39lHJI8f2dXw5ztJPQfpXZ6Np99pmlW1ndRnzkzuO7cDzng1Fowmk8S6grR7EEKYJXk+nP51bqJyjLTcoU3yuNtGYZS3N7Nau0akEbRwO1YNrp+pXtzdvayQvFBKY/LJ5ro/EkaW98z/Zslujnd+lM8CrG0WqPGpX/AExhgtnsKgjTcFfrYufWpTly7J9UcTIL6C/isJtOiWWZiiZbAY+ua0bnR9Qiid5dHmwO6tuOPXpXW63ZpN4o0mV5SnlHIXbncc+vavSA+cDHXrS1ZpRTsr9UT0m22m/R6fkfPX9nMQBJZXUWcD5oiP1qtPpoG0ebsLHgEc9a+mopBwjLuB9etYvi23gks43FuhdZFIIXnr61T9veW1k+pounFLZaHz22lXEaEODknJJqpNZTK+fmz6ivRfEo+z2wZFbBYFuMGq0FlZazI5WSQGOMEheMZqzRlOS2MuuqSu+p595FwvODjtxVbbIGO4ZJ6kivR5PDbFd0N3IpHID8iq0fh7U2HyzQMMch161PaS1RV56b3/I4oXF+ilUu50wu35XIwPbmtG18R67bHC6tOen+sw//AKFmo53uoL6SzNms7p1MWeRUlpB9ouxbzWTwu33c9DTZOSVx1oPRP9DXh8YaszqZWtJGXADGDDfnnitrTPHLWMTxtYxxlnLMYjjcT3I9a5u90MQ/MWVAT3PWsh7S1jkeN7pAw4OTimycakeXdMdGEqclLS/Q62LxB4WTVjq09nex3ZmMuVkDqT9OK7qx8a6JczEJLLF3zKmB+ea8X+wKSPLljK9sNTfsE5JIHT0NPc04pPpsKqc03ot7s+irfWdIuSVj1S1YnjHmAVqHbgOsiupPylTn9a+Xvs9woYBG2n9ahdJoFXa0sZ9Ucr/I0xRjvew1uS6XPqElRuVhlscDvUGBuDfdOMDk185Q61rFq+bfUJkPcEBgfzrUj8aa7GcveK/s8C/0ApropvWzGe1cV1+R78Cjo0bJuDjDA85qlrzOPDt/b73CfZyFx2AHTFeUwfEHUk4e3tpCTy2CpA9Birj/ABCs57SW31GzuP3ylD5BGAPqT70ipWd+VabCzq+7pJ3Oz0WDd4Ys0ViD9nUZxXMXNrcRXl2vn5+UsPlx9fzpLHxj4f8AsMNikt3bxouwNLEGwAeCdp/lTf7Tsbu/Bt9Tt5Ipoyrl8x7TxtHIq7GPv3Kcm3DTe21zk5rqRr63iLpJ82MHtXaXmlXjGN0tC6soOUXiucuvCuu3Gom4ijsfLB48ufJx6njqRzXs2kpNBp1nBc5E6RhXydxz9alnUjG7IaNKc7Jnk2oWTC3uEk0+fe0ZVdiZ5xxW7PbweTCtwW3RWG8Rt1Xjr9eK9IDgZL4IJ9OlQMlvKGDwI+5dpyo6elUqtRTXXQv04Om90eeaRYaXeaNBM8Cybh/rF+VupFUJfDdk2fs8k6cZyGr0iKwtoYFgit1hhjJ2qgwOeSajXToCeTIq9MZqFNXeuhZlJ6aHh8OlahNJdLBd/u4Wx85yT+VdL4U08TBLu5TdJGWHT0rqbHww9gb/AGXpkFzIZBuXlCfU1oadp1xpti0ckiyFQx+X0P1p9R80bRIacuXWT17HP2i2uo30sSxqhXgE962LvwrPbwlmiiePG4srcY9awdHO7VZQVUd+K9g1SVI9OZZJB80Q7Vn4nng1ymhhaqmtbadzy6XwddpAJvsBMZ6FWBz78dq5y58OyR4LQzQlj8u8EZNfRmkSPJbwFiGURjaAT6Vg+LTuji3xjIfjI9qq08RU5uW/WxddTllqlp1R4INEvVHySMQOuTUwt9VgB/eL/jXqFjFG9xCsigozDIxXdaloWmzI8wQqQMja2AeKlqYh03Zoquor2aPnRrjWlxhn/wCAnFOS61JgFmtFYH+8ueK9AaJFmcKuQD6V1mkaBa3loLmbdncRhWx09qldVwje1tBZOD3WnyPDrqb7ofR7dyVGS0IYj6elU2udNXBk8O2RCrtA8jGfc4r33UvClsIZ545pUZEJC8Y4H0rlJPDN82nrdJfxH5PN2vD7ZpsMemtZcq9RjpU2tIr7tTxqUaWdx/sOJA39wsoH5Hj1/E1VWTRlykmkiQjpiZkwMV7TZafBcWcUk0SmQoCdi4rx/wAQCCTVZxBYzeWnynYPTqa06M3LdGbWpU42sYxsvDMuGfTLxOOiXef5rTzaeHiB8mpbvQTJ/wDEVdsrCG+gSe3t7mSNiRuVTjI61fk0XykaSSG6UKOoQnFSusr269rCLCSkrrVepzf2TTBIwU3QjPQsFYj+VSRadpkkmW1Nolx/FbEn9GNb9roRvIhPA7shJAJ68Vl3Wji3l8trj5+uKbGtG9hPqztcqzaPpRJ8rXUcf7cEi/0NRHQYCyhdY04lvVpBj80rUTS0JU+enTucUg0/5yqTW7ewkGakdTRjfqzexgNolwykiSGTacfLIP61ZtvC2s3ZV4bSN89At1Fz/wCPVpjSr4/Mi5HsaG0i4ZhI0CFx0ZuopvtV16DpYOSM2TwvrqIWfTn2jsjqx/IGoDomvBdw0e+IHXMLA/gMV0EdvqMJ3JvVh3Dc1eW71dMgT3OB/tE0e2sOWCm/Q4OfS9at2zLpl6nGc7GIx9cU2S3vIx9yVe5JBFd42r60g/4/bofRjVebWNbeMpJfXRRgQQXPINP9qvQjeFmk7anEyG5Zdu9jt6kc0qSzrxySenFdd/aWoqqx79yBSMMgPB69qtDUZimHtbRz13Nbrk8564pVUXcZ7CXY5UXl0I9m+RD65xTYdVvI/wDlvI3puc/411Y1G2ZgJdF06QLzzBUP2rRnYmXw9YBSDkRiRT+Hz8U5VF3GujL+W5kpr2qR/Kt5OAAOd/Wr0fi7WkY/8TCbn6f4VpN/wis6KjeHz8vpcOD+eagaHwtMxH9l3UI65juCf55p3tnFfHb5kf1dt25PwHL481qLP+lMxH99FatNPiPq6BQUtSMdWjxn9a5+TTvDzRs0ceoQSEDaPNRx16/d/rThp+hyPlru8QAcZgU/yapfrU0vif3kf1WL+wvuOqj+I94wAkt7ViO+0jP61a/4WRMCA1pbYHs3+NckdD0bI26uRz/z7twPWq82gWLKPK1qFjnADxuv9Kkjjqy2kyOWX09/Zrz0PQ/+Fj2bDDWr59VHA49z9atQ/EHRnUboLlW5/hHHp3rzNfCkrrui1nR3wDwJJAf/AEGoU8Iak7futQ0cnrzdFcfmKk/tCto+cheW0m7ez7/gewQeN9FfGTcKR1yn+FWl8YaFIqt9pkRmONpjOR9e1eMXHgvxAowILSQ52/urxPm/M1nN4e1dCkJspfMZdyhSCSM47VMs0rX0aIpZXRSXutX2Pfl8T6BIyR/2moL+qnC/U9BUp1vRS5H9qQAe5xXzcdF1rL+RpN/KV++FhbK+nGKqzWOsQLmXSb5B6tC4/pUv9q4hdvuIZZTRdtH959QLqulE/Lq1ue33xUq3MG8kX0GPTzBXy0q3yjGJAB3YdKct5cK2Ap39vl5qSOczT+FMilk9N2ak0z6vZHcbw6HH9xwak8mQnCuf0/xr5MfU5UIiF2V4IIBxT4tSvRsK3EjbOBhzj+dO/tqWl4q4z+xYXfvysfVn72IcjJNRoZCMupz6Yr5mXX9TjZdt9cA4x/rDzWnF4w1yFdsd83PUuoc/qKl/tpdYMhWSSvpU08z6M8zGSQQBzUTSNj5c9e9eFRePtYUnzZY3x0HlAfyrUh+IN+iq80EGM/dCnkVLHN6druLT7DHlFX+ZO57IszYyQOuRxUMtztI6j8K8tX4kT4JOnwY9iaQ/EeRyFNjbj1+Y1Os1w/mirLKcU7bOyPVRcAjpxnGaeJ0CbSea80Tx5att8yzQHGeHP+FWD490oqp+zzKx6/KDipFmWGb0kw/s3FpNtR+R6GjIxb5velSWMDDN3wK4NfGWkHO5Zx9E/wDr1bHijRJCD9oeLHGZEI/lmpPr2G61NCF4HFdKaOxWSMBvmAJ6UhPGN2Paudi1fRJtzrqsOf8AaOP51Iuo6ax51WA/9tAKmjiaMrWmvmRPC4i+tJrtb9Tb6AAngmh1yoxyM9c1n/abNiB/adux6D94v+NTEMBtSZc9ualjWjL7UbrdXIJ0qiWsJa9iYFvu5GCeaGDbuGGB2xULrKFBCknuaUxzLhgGJ71Iqivo0V5wkk04yH4OARznr2pzhumOB79arjz4uGWladyo9R7U2Utb6Eiemt7+ZL0GeTnrUYOEJ6E803zODuBz61WEuOSOfpRfQje/W2vyZaLAZOeD60gBJBCk+pzVZrlSeoI+lWBMhQc8mjVa2CEoyVrr5DvkZQCcEdSDTHYbSFGQOM561X807e2fpzSidcbQcY55FKk+w1y89SxHvAyR04FB+UZIPXnmolk47evWlZzuC54Pr3ot3sHNbv5CkjZ90nnpmkZSFJTIJ7elPLAIDkE9sCmYZuWHvSp3+8Ho/Vf0yFuw549ac/OD1wMUTbmjAGMZwajOQAAOc+lOtoiHm1fUGh3DJJz2OaAQqgK2D705hu3cnj0qOQ5AAUDjrSNi2s2/1/AqNvDsfvHt6VFxwB+YqeTcowMD3pjptwVG4DrUqKk7q6tt36ehSkVzL8qkKOKkmjIjXuMc5NOLAgybMY7Cot2773Q8gU++qt0I2lZqWvNt5EKg5BHrU6cSjggEGiMIysFJ3E9O1PgXLBXY5zmhy/L5iwinaS6vTa2/6n0l4KAHh+zIOcgnpj+I11Vc74TGNDsxxwp6fU10Ved4t3rVP8T/ADPV8GrUKS7Qj+QUUUmarFoWiiigAooooAKKKKACiiigArmvEP8Ayw+prpa5rxB1g+poBm3af6lPpVqq1r/qU+lWaRAFFFFKAUUUUAFFFFABRRRQAUUUUAFFFFABRRRQAUUUUAFFFFABRRRQAUUZooAKKKKACiiigAooooAKgusi3lI67Dj8qnpkvMb9DwetAH5sW0s1rdNcx8SxzmQN/tBq9o+Hnia5il8gQIzu5fEMfztwSc9u+c/hVeDwzYyeGfEV7dWcUV49w3kO2f3aqcjZn15+v6Vg+A2tdO19bq61K3tobdGyJFJL5BGB6ev+NF2NOq8XePL43EJ0idlZkDYdDliCQV29K0vCXjOXWrmK21KULeIDtRU2hmHVfrxTbHxh4a0VobufTpbq+aeRhcGMKyqScMAexBH6+lb2n3nh3xBZalfW2mxR6m2Z2t5SA+8AlWU4yc5zx3NPU2mrDXFWelzpNQ8Q3VvCPtc8NiZU+Qydn9CRXnM/inVodbs4L+6tVs3uBD/osgZjnvjrjOO3Fefa5qus6trws9RZPtYn2raIMrEMdQQDn179fy6HStE8VanZ2rMiB47k7d8QVkXOdwJUYHXvyKd7SV9BFTT6as+poo/LjRQTtx36mnqp2fN37Yrw/RPEevav4lfQLvNsY9x80KS21RwcZxzxzXuKeZFBEJG3yBQGb1Pep4VObpqV5wsAUjjFLnB5xinZJwf5UEBid1StkT6CFCzjnGelKvyuATgeuKcrDcCeCO9Gfnwy55zmkv08hyVndjNYwbZSpxx6V8r6On/F1LjI7OQSOv7uvq7VQBbDPQDtXybo9yYvilfSGOaXYHwsa7iBsHb05rNqWd1a90zUpu1n5o9ynsUcMpjVww5yOtcjqOmaTp8fnyafbfuWBRvLGc5+ma6dPEFkMCaK7hxwfMtn/oKyNX1XTriEIl0u+QjYpUgk5A71HGLStqSzalK+gzaQqsSGB6nFLGFjOeoPtUvGEAJFMw3Ynr2qr7rRalJ3Jxu6q2RSqmSMHnvimjkfMTntUtuD2wPeoWSRe+g7btO0DJxnmuW8Va6ujIjGBp+5VTzjNdcFPPzdea8o8ceZ59wZdoRVUR89vX/9VEUpPYJS5U+h2Vrc2WowiW3mWVeCQvVc9iO1YeuLFaWc9x5YIjQsQB1rz3w+bm2u5JY+DjoDw2K6vVLua50i7iMbMzREDAzTnRjzdkLTxU4p66+Ri6bcz6nbR3EejyGOUZQgj5h7YpZbG7ZsPo93HjglYif6V6p8OLAx+GdIeUMHWM/KwwR8xr0NlOCecZqvWqRhKyW2+pp4evVlG8ne6PluaCGLJnWaFF6l0IFZqRWFx80N5G4J7HpX0x4ggX+x73KjHktwR7da8v8AhdoOl3mivJcadbTS+awLsgyR/k0+nKLg5XegypWqc6SUbdTz37An8MsbDPrUT6aXbjb+de/TeDNDkO06bH1zlXZf5GvONK8OWMfjq+0ryCbSKISIHbPVQePXBPepITUk7N6K5FOvyuKcV7zt+BwU2nTrj5ePrmq7QXCgAq1e/wBx4L06XkNPHx/A/wDjXGeLfDK6Lpkt/b6hMSrKNj45z701PmejvfQklKPVM84VZYiCdxA7UG5nVs7nzjsTxXr8Pgq8kt4ZU1CFvMjDDzIfUe1Yl/4R1a3kUFLWZSPvK2P50sZ66bjGqdtdupwiarfxKAl1OuOyuar3U1xqsyfa5JJn4VHY5212UOg3C3CJc2qxKQSGDZBPpWva6XbJOsRMauRuAJ+Y/hUl5RlotSvOFKcLxa9TAaN1vNPWUfdB/Hit8xREkiFee+BWT4kjdL6xijcRu2du4dcVIhv1QnMLDuOa18O7wu1qc3iotTstiS5s7UKQkKn3rHW3hDbVMiZ/uk4rVQ3YGGhQgn+FqoTXDiUo9rKMemOas8yWhScZSV7E+nzzWU0vkXOHjgZ90ylkUZGc4ru7LxfpE0ESyatamdVHmMoIUnvjIrkNC8m4vmjkVhmI/I46g47VzureGXhnd7bZhsnB96ycRye013NzCwny3R7tHf6fOQ631u2cYxIv+NaCGM5AdSxr5Lm0uaEktBgrgZX+mKSK2u4pPMhnuVIU4ZZWB/PNV3Ti1dPRF5qa3j+J9WMTwN2B6UglIPLnjrXy1Be69EjBdVvW5zzK39TW1ZeKdcsgQ140uf8AnqobFHIu+xHaTTXIz2K51JVuZEZ4hhjyzYqLR7oSaxevwNsMeMH615iPGuvsU3GycqPvvb8gevWrEHjS8SbzJNNsS7YUugKsQOmauKaasik6M1LZ2PStdmzJESF+6eDzmszwvcQPDfbxHGwunH8q5T/hNLK5kjS+0l9mMb45fufWrUGu+G7eOVEl1CBXcyHac5PpSOcVuKqU76I9Ag0yyu9SjvZVE00C5ibccIfp3rbyudoDYHSvPdB8T6EbuSSO/uyHUL+/XCAj+tdcusaaRuW/gx6Fuaq1leXkXKLaV9PwNwMI2BYcjnFVdWi/tG38hCFw4Yk+lMW7t5el1E/0YVNlTjbIoz0x3qryRunYtSqzs1fc4zxRpzx2TSsyCKJcs2az9DsNVgSbz7XCHBjZZFO4fQdK6PxZC8uiXkSIZGZVAHvuFblqDHaWythWEagjr2FXYzSgnu7lF07za2VrmCYphEd8LcDqV6VWiUFnDIUHriupLZGCc+9OLbiu4KR0PrTfbeQ72D7njehQxSeNtUCvKSkQYBsYB4B/n+pq/f2qL4q0sAkMiO/TO4YP5V6pHa2SXUl1FbRJcuPnkVQGb6nvXE3cSt4s037g2rJ05ydpqRT5r6bIhnHk3fXoc94ptR5ckg25VQwU+x614fqFvcTX00w28tnANfSniGwiuHEbM6qSFBHI614HqtkseoXUaueHI5FSUoWQyvUcrC6LZyyIzPbs/fg9K1jAu4kGZD7E1teB9KlupHjjmAJU9eldfdeGNUjUmNlfH908mrCUU9VqVLzs+WTOLsrCe4Q+TdONoyQ3Nb66aU09Z5grEKc+/NbWj6ffW1vP9qsdr9RgByfyrTeJ5NMhD27qQQdjKQR+FVcRFbLuaGEq1I3u2mtzyG5U48yK1BKnDKT/AEqmxXad9k+fUc1uiCItdXBMiHz2TB4Gcnpnr2pwijGNu4ccluamVJaa2K8q8032ZzG+xCjeskYA53LSxx2suCk6YPPNbF9Zr5LjzwGI6EGo47DdpskqJGzRxk9eTgcU10ttR8cS1vFMzDpdwCCgJU88dDVI2c7fIYTt9+lew2VsyaJYOsaGRoVHIzjIFcx/ZiXt/Np73MiOSWRgMdKr87crdS64QaUktGr3OEWCYuEZW5PVSRirTXN8sZC3VyhUgKwdsgZ+vtXRtpdxaa/Y6S96SlwjMZCPQH/DFdi3hGTbhJ427/MvNLKo4bsSjQVW6ieer4h12KNWTWbocciTDc+vNdDD491iEgyi1lXHeMrn8Qasa74WvdNtTczxwsmQpCNk/wAqxpdEiRN7DAIzgckUz2kJIklhp03udAvxDuOk1hE/ceW5X+daUXxG0t1Vrizu1B4HyqRnuevIrzM6ZuUuIpWQnIO04NQGyxlQxC/7QxT+VdV6FZxmt2e3W3jfQJAyyXZhOcjzIyAfpjNaB1zSpldodTt3JH3Qw3fkTmvn6OylcORIrLnGM0+2sbqS4WNF5JwGB4p8YxWyZHO/Wx3rwanbX089pHHKtwhMHlyBnfjP3R0rK/snXNQSJr2+vI3bOUdmG0A9T2qA6NqlvICjtu9QxNW1l160H+vlPYYYGmSxEPmTUsHUk9Nj1y1E1vZ20K3DgxptLBjk49ake4uZysc0zMF5G85rzKLXNaRfMkzIBx8wq2PFtxF/r7cFf93GKqe63e25c+r1Yr0PRUkMLxyDBZSCBXTN4hllieOSBGV1I9OoxXjkfjOzIw8L5zwQKvx+MLDK/eXJ/iXIx3+lRzw0aj2Kzk1udSI1WVjsHHvXYaPq1naWaQyBiwLEkCvOE8R6Ocnz8A/3hVtdc0hlGL1T25U5FJUpcys76Eilc9Duta0+e2nRDMrMrAAjqfzqvLqFqNBkAkPmRWxG3J67a40anpMqlv7QT3B4I/xpv9qac9vPF5qMMFG5+8COoqCWBi0lbqHtuXqM0fUbGTR7aRriEMY+VZwCG7iudtoNy38whbkMvHcVy+vaKbu3t202GBhGchDKqYyfT6+tdn4eg1O00K6ttQgxOchMOGLDHA4rbjSittmyhKrOfmZXgBWGg26KSSJJCO3evQFjma0uU6gRlm5zkYrx/TF8V6XLplvbWs623mZmXy8jBbnP4H617kxVXPy556dcVBXprmUki1hqtoyi+3U4TTI4m0cmNm2+Y2cjng4rOszaP4gvo/J4hRQw2ggnH869MDIwIwuBxjHelZbcctBHg8khev1NV43jLmd9h7u4xXZnFy2dlcNgWsR4zgqBXL2XhzQ5pb+4e1gJR+qcbCOT04Feu+TBgssKBR7dapwaZpKecUsI1aU7pMZy2T6/jVn2mml0QcrWrSZyGlWluuh2sluy4kPBYeprmdd0W2e4vJGuZUMC7/3UmO3THvXqF1b29tZW9pbRCOGNwFXcTgZyRzXMahYWv2XW7ld/nSxkMQ3HA4/WiEPebT3H1MQ3FJ+RU8PeH9NvtPtriVpmeVAxIbmtLVfCdjBptxc29xcCWNM/eH61S0LXtH0zR9Itri8xI6CIbUJw3Gc+1eg3zSXVhNZ7diTAL5qdcdeKrVoTjNJfDc0aWKvTtf3rI4GPTI1jtY/LDySryxHSvO75b4aldW0EqFIpCoJjr3ZLCPbAqFiYhjOOTXODwnIt5c3J1BgLhyQi/wAPORzT8PG0mpalCvWnZct0eUSpq1tEZZzZyhR0VCD9K1NLsb+8ntFmtbfyJj1TOV+uK9Dl8LXRAVL+Mpn5/MyeParFloGo22oW0qXqm1i+9Gec8H247VaqRg72tsQ0q9eLWr0fXqcne+Hoo0mEEYeWNd208D8/wrzezuY7xvLi08M+MkBsV9DXUTre3fTHkZxjOTzxXnGkWCW6yTJZwRnoCD0qKhScrp38iXF4px+HtqcX9lkGQNKlJ9mz/StXS9BS/WXMUkTxEbkLcjPSu/0e1lkUvFbB2P3Tu4zXSWFhKhuHmtAk0oAYr3wMde9S4ql7Ne7uRYXFzqWbtZni+o6LFZAfJLKo6mMZA+tZ7WkGBmK5QY/55mvbLq1uYNE8uK0Z3MijYEJyN/XjnpTVglS3Ia2kztPVTVeleUXfuWqlZRe2m54YY9OJ8v7XsbOMMMVu/wDCM3RTzUYYxnk1uQWtsvh6C3m0ud3mnYEOnzKd2QT3xivUbqDfZxZTAwowe/tS17x1X4j6VXm3WnQ+eJNOdJCr3UYfOME4qVNOduRMhz3Vq9Q8QWls19DEsEahmX+AHvzXf6bY2Ajb/QIGwcEmNf8ACq86/JDmfYt0lCbt1XmfOJsrvIVCGPorc02Sx1EHlWx65r1lrGyfxY3kRLHsTlQMAtj0q7dabZ3dvcySsCInIXa2ApHr709Vpcy3s+pFJQs1bY8XWDU48srSqRzkNzVoXWsIpU3Nxg8YLE5r0C38OWDjeWlbIB4krlv7Jjn/ALSEd3KktpIVRN+cj1PerCbkr32K14RavG1/QyW1PVkAUTyYHGCoIx+IqY67qyLnzt+ecGMcfpXqQ0uFLWyXyVLyoAzH1xnNef8AiqyvNLv7axtb0KZ1L7zEGIx2/nTIVW3yrfoSVadPk5nH1MUaneMCz2toTknDWyHryeopH1J8qzaZphwBkfZQoP5YrSFhrbQoC4kbB+cxAZ/Ctvw9p76jZXMl/EnmW0zRttGOB3qSq5wVyGhHD1Jcuq7HFTT6bclTLotsh54jd1H/AKFSyReG5tqS6LKCP4luXyPwNdfdeHpiHu7aCI2wAK7m5b6D61k3em3NunmPpyMu4L8knc1HGrKSTjqSSw9JNps5l9N8KOW2W+pxYzwky8/mpqsNG8Nty0+rpg4GPLbI/TFdnp2kfa797Ge0MM6ruOJM4FS3nh4Qttt4nuDnDBD92h4iSdmgjhabV4T/ABOHbStFwqx6lqaL6yWyH+TVcXw/pmdy66Scn5WsyP1BNdZF4cupsSLZzAHoAPSqtzpUsUyJNFPCznChlODUksRvYlWWvqzk28Oo0QkGp2mcZCM7Bvp93FRjwzckRtHdaeWkGcG4xt+p24/Wu4utCnt4d0h2qo6+tYb2kSklpsD3UinrEJ9CCWX22l95kL4W1FvnDWpA4GLqPn9apr4b1lgSlqzAdcOv+NdCkUWcC7Tj1PNTnSr1VEgyQRkHNM9v/TGvA9nc5B9A8Rx7mfSrhQvQp82fyqrLYa5GgL6XfMexELEe+eK69o7h2cLNx04koih1KHiK6ceyPUir73v5ETwc+hxKxawuWOnXaYHJMLc/pTzLfQ7mLSJgctmu083WEz/pV3+Ejf41LHf6zGci8nb6tu/nR7dWQ36nU2Zwy3t80aMt1csoOcB2wD+dXI9Y1OMErd3I9cyE1176zrKJtEzDHUmNSf1FY815dTOzzpC5blv3CLn8hUnt0upFLB1E/huihH4l1eL715NIo6b3LVabxhqxAdbnaFH9xefzFQmaN3VjplrjPI8sgEfgasE2zI4bTbc57kvlfphqljipWspv7yB4LW7grryRND411SNQzTI/QfMgyas/8JxfZJfyWHGVCVQCaT5W2TStzA8MJ2Gev1/zim+RoTvl7C7jA42x3II/Vc1IsZV0tN/eV5YCm96a+4108dS7yDaROo9yCatR+PGkYBrCJU74c5/Ouai03w9GHCR6qGOOWmjI/wDQRQ+maS2PKlu88Z8xFwPXoanWY1v+fn5EDyqi3/CWvkdg3jW0PzLA3ToKI/GNlMOYblT35Uj+dcpNolj5e436x456HFV/7MsYwSNZtSxPHD//ABNTRzTEr7X4FaWT4Ztpwt6Ox6FF4r0t/vNdJ2yyA/yNXY/EGmzHm5cbe7KRXntn4fuLwSLa3Ky4YAlcjjv1Feg6b4Y0rT5P3dsZX4+aZi3P06fpWlhMdi60rRUXbV3MnG4DBUI3m5Jy2s7s6+IxPAro+4MMjPGaRCc/McAVMAGjwoVdvHSo2XBB689q6BarXexzrvdcukU/v16iNlQCDxnNE37wAhsEcU5vmh/nUCkkYB69aekRc7XmmvmRSAbigbIHvUx2gKAdxxmmSqFwepz2FPXzCofgjt6inS6EMNG9NfvsQnoVLcevpTAF2HLc9venuHPmbgM59Kh7AY6e1KloEqjv1/ryKxLY+98mcVC0LHlSfwPSrpCqgJGeeuKaFA5DnJHTFLzdUiP2bb5W9PXUohHJ25Oe59KvxI+87cZxjmhE5DEHntVmIYf36c02cr9FtqFKFlq3vp3sfQ/hIY0Ky6fcPT6mujrD8NjGj2g5+53+tblee4l3qz/xP8z1bDK1Gn/hX5BRRRUBYCiiigAooooAKKKKACiiigArmvEH3oPqa6WuZ8Qffg/GgRm7a/6lPpVmq1r/AKlPpVmkQoUUUUoBRRRQAUUUUAFAoooAKKKKACiiigAooooAKBRRQAUUUUAFFFFABRRRQAUUUUAFFFFABR3oooAKp6i5jsbl16rExH5GrlU9RQS2NzGXCB4mUs3QZB5NAH56Ta/qt3Yx2t7ezmFSSgX5STngn1FVoJUeVnlkVH6jK8NWxPpbwGdZdQtLxIFCpJGxYOPY4wSOnWudubfy9zRNvGASVPA/SmtajGzsLmW0v9FkmmuR9sh5WPZjA4AUGsCxv/ss8N0mUmWNk39cj/GqtlbyyrhW3E9cipp7Fmkjsrd4pJ5GAAZwgz3wT6UIWztr9xs6T4knstUGolFaTLZ4AJyME5r2bwp4rgv/ABNZyyQCJpoXgUK24EjnJ9OleG3ehiyvLe0J3h0VpJklDoTznaQOntWxpqXXhrxBY6hY4mjDFTkZBVuDz+OaHro1oLa59dfaNKVm1R5YYuPLeSQBTwcDJrZjaOcZjlRwRkFSDmvnzxRDHqYkk0zZJPcwFxbF+d4JySM9+Me4rvvh54fvNIkluLm4Zo5oI9iFuhKgtkduanVR6WIVBdT0Vd2OenvTmQZBH5Uzc4IOcg084wDnLD0qw2yK3RiNtBAPTHpWJruvpoU0MP2C8uPN/jiUbR7ZJHNbmPnGWxxmuS8ct+7tsnv0qGvUcYXLGFoqpUUX1Zkaj4zmlQpHoly2Mgkug/Lnmvna1k1zT/GU/iN9DuTDNuzCrqDtIwMnJ9BXrqI+DhuO1ID8xDdR7YrI+strY2quDhCStLZ7Ga/jA22xptJ1hdzcbHWUEnsfT6VXh8UWWr3kFmLbUIbgyjC3NuMKR1yRyPzrp43PII6elT+YM7tgz60rqLotRipvv6oczEvnGPTFWMDgDp3quoLEMCPoKkQOpyTnPt0qGxK15D2PzgcDA4qwpKrnj6VF97hRhj61IpKjaTj1pjd7Dox3JIeMkgHIxXF+JNEnv3untzCzsoULJntXaRcY7e9VCf3r4IJJ60qdhko3Wp5JpvhnWYppzNYwBSvyMk2cn9P5VuWumagkTK9rKDjjDV6Jnhgv6UKWjIycCpPaNt2+4iULWvqbunSQLp9hDI2JPJQlWPKnAyCfWrZMWSBJg57NXNxnLHdg80bfnGOmfWq0qSbbLar282W9dlRtE1D5zjyJOp77TXG/Ce4+0+G1kQLDtmdWUcgng55+tbuuX0sVtNZrZSyRtEQZQRgAjnrVX4fCP+wdsMaeWs7Aep6c/jVyOFtTtfVlP65+8elk1qdtvkAwpX8q800p/P8AiJqTAnCwKuPcKK9FO1mztx7Zrh9GjgXx9qkph/fNbLhh0AG0HP8AjSRw/Ipdbr9R/wBYUpR6a/oegZKgkp+tec/FCRU8NSyMvSWPj/gVejXDhYZGGcqOK4jxLZf29ph0+SXy1d1beoyRg1HGHLJc3cmlUvF8urOwtCq2duCDxEo6ewpmoQiaIMD09qZFcmKGJCoYBQPTsKct8oUqRx6GqsIOM00TTneDT3ORv7eY3lqQh2jcHxzjjivJvFTm28SQXCEiREVRx6mvbL6NpZxIijauepxXh/jUsfEiDk4WMDjoMmtNWcvkZTlJQtbdmprd0Jr7T3nKhkzhjxjIq1ZNHcTxxvNHtZsZDCsLX7SO9vrOzLsjSgkFRk8VRPgwSDbHfHIIO1v/AK1aFJuMXZXMysouavK1j1hvDkZIMd3gdeMGuc1nSJ7G6jCyeYXGfwriG8M6lapiC/cMf4lmYD6UqWPiRGLieRmxjLTBjj8akdT+6yL2K259T0bSbby9VW4cjcluy7fqQc/pWZ4e1uPWzdR3EaQvDKVUZ++vrWf4OTVk1qdNTVij2vyEkHA3d/T/APVXJWkMNrf3C27z7opShJXdz+Y4rPqxjUbuuho0ZypqKi+tjf14Xjar5FpOsSLEG2leKofY9UQDc1qw7DBFbMJM+sSytM+z7OFwyYxyTnrxVzyonkkVJ0do/vAsRj9KfGjBK1kEq9RPSTOLeO+ifH2eFl9nxVGR2jDPPYFY1HVXzXTXCkTSABGC8nBqtdwTGxlYxH5h6jildGDXmO+t1W7NtnLpqNjIPMWC5C4I+7xitPTbeC/LmBSQOoYY+lbui2Uo06ANbvk5HzLjvitnw9AP7T1NEUhY1jCqBx05ziq86ShG6b0LNPFOUkpJW66HGz6S5BZUxnjgdBWW9kjAoZU3DjAau6mvmg1K6tZYv3YI25IPGKzvC2kadqzatczxeYY7kxpyQABjoKhipSbu7Is1KlNP3Y3ucolq6nGckHsalSCcs3yn1ro77RrO28T6VawqRHLuLruPv/hXdt4Z005KpMvtvoqNRS8ySklNtdnbRnkp+0qwIZ0x6Gh7i/jIb7RMPQ5Nesr4RsmUmO4n59cH+lZGueGfsVm9ylyZFDjKFeuaYq0W/UsvCpxvc4H+19UxtN7MwPUFq1oPF2rwgr9ryMYG5FOPpxVu50+2twocDLsFXj1qWDQZbm9+x20MbHbuLM2BTvapr/Mr/V7O1x0PjvUkO1xC/uU/wrYj+IMv/LW1iIzwVyKyLrwlqEJP+g7wvGY3BzXP3OjXkK5exnUZzwM0OcZv/ImnhZx3/q56KvjyxIPmW8q/7gGf1qi3iLQH1CDUpJr5JogyqhUbRnrkc+v6V5oqQxuySSGN8chl6U+O1hmJEU6sWGQB2p0WlsVHT5nZ6ux6vJr+hXUij+20hIYEeZGQCB2ycVwt7pVreX89zB4i0hw7HAL7T6jPp6d65l9MmBBMZIFVXsm+bge65qxCp530KtXCtNu1rns/gvSP7LCzzXETMxIHlSBlI+td5gkh1fJ+lfLRtbgIF5AXpg9qkQajbxosV7coB1CyMB/Oo6lpfa2CnB0/s3ufU5AUYYHOcnH8qMhiMgdcYPavmCLVvEEIAi1e664O5t3fPete28XeJLV/+P8AEgH8MkKkH8Rg1GoS7qw+Td9YyPoTyraVnWe2hdT13KCM1Rn0HR54thsIlUnJC5XPp0ryCH4ha0rfv47KVewCsv8AWtCP4lXKsRNpaFP9iXB/WnfvFsxjhDs/uO61Dwno93G0ckLoCMZikZTisS98K6Zp+k3v2dnDRQOVDPu6A1lr8RrJgDJp9ymR/CynP61Ld+OdE1G2uLMy3EBnjMPmtFnYDwc4PIp8JVL67Efs4NNr8zpLaz8rQLBWlH+qj7YzwKz9Ktn/ALRvHTBbnb7VBZ+J9EFjDZjVo5zAiqzmNgTjgHGKbYapbQXbmO9hYy7iHBwo54Bz0qblSbZE5yaS6Iqaqk58daQiBflhdjkdiDnH+e1ejbSGyf7vBxXm3iS01bXd8+nqzFIiqtHIgJ4Pv712nh6K5t9G02G8UpcRxASKzZIPuagrU4yho9UWMNWcJXS3Zd8XRNHoCkFW3OCdvOK4y8jt44ryRwQEts7iMgcfzruzEcANlgegNP2ROrxNApRuHUrwR71Spx5adr63L1WrKcubyscdoaxvoltIr71kG4HFULy1imySi/KDg4rvAlusKxCALGh2qi8AVWfTrORg5RlHoG4qzFpNu5WndrzZ4pY2FvcxahIY+YZCu4HGDXUeFbB003zDGN6lmBPXiukbwrYC3uYYWnQ3D72ZX5B9vQVqx2K2VhNDCxYIjYLfSnVPfTUSOL5XdnM6TLLcXTw3JLDPBPFemX3hzT0s3nEbgom7AOM15N4eukW/lhmz52QeOgr2zU7uBtInMcsb/uf4XB5ArLxsJxaS2NDC1W0+V21IYfCWm3FlF5O4OyBixwT0rj9f8MWtnGM4YnttH513Oj6xbJBCXumVwgDBh7VmeKLmKWKPybhZct82MZFVqSlzRim7k3tZqT5pXR5VJ4XjlXbb2xkkIOFHGaxrzwxdW6sbjR5kRVJLqcgfiK9b09/Ju7dmbC7uua6jXphJpV8qkH90w4Oas18ROjKKtdPcjX7xNpL1seAQ+FoJUjkUuMjOK1tO8ESXQxHFKFIJDMMA/jXb2KE2yMRyEAH0xXpWhxSNp8IxhDk/rTcRWqxj7rd/yE5oxex8yah4ZFmZAy3SBOCfLOPr0rHXTbRRzfvG3YMCK+ptaAXT7wZB+Q1iX9rC2jzMltCJvsxwdgz0+lV6WP0UZprW3Qe6fNG6Sv31PAz4VvZYd0dwxDDOS3UfSuG1XS7myvmtQx3gBuHOBxX0vFE32OFidrCIdAPSvG77RpL6W/vLgybo8srKeOBW9h23dN6GXioxWyPPymrkkrcXQz12yMM/kauRy60gOLy8GfSZv8a3NG003NhBcsJsy8j5sHHauxtPDdtNbK/71XOc4bNWJKd9yFTpuyaaPOH1fxIgG3VLxef75OalHiTxOmS2rTsR0HlL/hXqFjptsmliUjziHZRkd84rhNViMep3MKSBBGRkKvQ4qCE3KTj1RYnCEYc13+JVi8XeJc4/tOQZOTmFD/Srtv4z8SxffvVmx/et1H8hVGMO0mBIp4/iQVQkuL9Gl2QLJGpOTsqdwkuiK/NTlvKSOrXxzrHIaG1kPbcpH8jVBvGt7LG8M2j23lMf3irO4LD0zniun07RrS40Oy1GWLbJOu4oF754rkNQsJ4Lm4VbSMJGN3zHBxUcavNJpbod7FKKk9mWLvXdOu4Le3m8PBoYF+RftbfLzn0rro/iIFhRTpQVVAGFl6D8q5vT9Eu7y2jmS2hIdc8NjikvdGnsoDLNYrsXkssnSpGm+g20FrzHVp8TbMNk2V0oHYbT/Wnj4m6O43G2vlOe0an+tc0/hi3ESTShlMgyqg9a5pdOd5JYktH+Q4PzVWi4yei2Lk4Sirtqx6nH8SNEfP8Ax9D/ALZDn9atxfEDQyGzNcjA6ND1/I143c6ctou+e2mjAwc5zVi1s7e7nhhUSJJOcIGXGae4rrcbFNtJNanrB8Y6NcyyPFev86bSGhIArLS+0+WxmtpdVQMzZV0UjjsDxXD6h4baxjkkmYgL6HNYcMFpKxKTlm/3TTqVRWuiCrh5J2lY9G8LuNL1O3ZvEVmdORi7xmX5t3zdvxx/SvVF8QaGyuyavabR1HmjP+NfNSWEMvzFl7/eWr1t4fa5Je3jjkUcMAo4oqTj1bHUqL1sl959L2+r6c2QurWmB/02X/Gpze20pZVvrRl6Z81Tj9a+Wp9HnhCiRY0z0yKjXRmKn5UJ/wB6ooxSd1L8CZwnb4dPX/gH1eZIHx+/hcH0YGorkr5Xytuxg/L3+lfKwsJQuFMY2nHEnSpW0/VQDsEuCM/K5H9aa4pNXl+AqhPt+P8AwD2jxStzJqFoIbOaRVkR2kSPIGDyM/41OfH9/puqXlveaPM1hFlY5Y4D8x456Yx1rxW3l1a34a6nJOCP3hJFaQ1XxFE+ftlyC3cPgU+MqfKoy1I40qspNwZ9B2W25SG+eBI7idAxG3px69avPDamJ4DAhSTl1HG4984r55TxF4gQ7XupvXJANMHi/wARoxAuML2zAp/nTeSL2at+RNUjOCtZtn0JHp9jGmyO2VBjGBWSfDWjv9sJsgDd/wCtIJX8sdK8Vh8beJYuGmtnzzlrfn6cGt3TvG2tTZG6J27qYsEVI1ZP3iFQk3rE9iWytxHbqE2paj93z04x/KvMPFsVovivS5ZpxFiFsIeA5JOAT9TVbUvGuq2NpmO3tnYf8s5EI3D069K4W78VHUrhJtQ0G0d0UKrCWQEfTmnUrfFv5kdeMvhe34He6hf2jXUyf2iI1hABAHTivRdM0yIaUoiuknSZG2yJ908nn3r52/tTSXmM83hsSSkYyl04zxjkHrxXead49tLKwgs4dLkt4YVwiiXdxnvx1p9dqasrEWFjOD1v9x6dPpjTactoJU3qAMlcA/h+FY+oaFfTwGOCe3DF1Yk57enp+VccvxMtFYmSwuOf+eZVv54q3/wsjTnYE2t6vpkKR/OqkIuK02LftIt67nVaPo1/balNdXZgKOgUFTzn/Cr1rZvALpwq7WORjqa5lPHeibcvJcKfRo8n9Km/4Tvw9LGVN5JGSM5aFuPyFJKi5j/bcmh2WkxPHp9vJg8uefXmsbWonkvrMSx7lEgxkdDXnR8QzyW4S28WJFDvLCOSJlI5yBkDPpWRZz3M+r2l7qviuzeKJ95jMjj8ACoH6/zpKeCatLmWvTsSvM48tlHra/4HsN5Ybr9QYFeMLkEjgf0qjqFmhuJg9nlNgUELxWo/ifQnII1i1P8AwMVLDrelSt5UOq2zMewkFL7Fxd+zGRr3j7r7WPOrvSrRLJoZLXLFw28J8354rq9StEWG1jVAISyg/LnIxW7Z3NgkRRruA8k/NKp6mrEs1u6gi6g2gYB3LjNNkubYeqzSv3PL/FWjaZaafG0VtHEzPw2Tk1y39mac1kpCuJzwGDHAr0vxgs1xaxJBatcOpJGxd2Pyrz2O61uOzRX0G5R3Y7A0LcAY68cd6u04/u7PdmbXqP2l7+h2F1piW+lQBR8xIBc9ea5rU/CNpbWFxfJeXJYEfI7jbyeccV3fhW6udQtZotTsBGYZBsHllQwx1561v6hYWWo2r2l3AskDkFlyRnHOciqrjKnJdm9fQ0HXdWn5pfczyTw3pa7riaeUzRJFkB+cGr48OxX0Yu/OEKbc+WgFdadE03RNOvRYWnkCRCW/eMxPHHUmqmnSf8SqNuuIyCB2qOrJqSa7ktCdTlavbTQ83tNMnukmaKRAEYgKy8mqIsL1tJ/tFBEY2PCFcMRnGfSrPhPX7e41aDSZIZf9LlcB+Bt+U165Jodo2kDShLcCBeFcNhuuev8A9atH2cYrzM321aTcuZ7nk0ujX1skcrx20iuRwucit+68N2a+XGwbzJBnj/GusvbS3tvIgS4DYHy7jnIz1rYukJ1SzK7Cm1t2RyOOMVWqRk1eJYoV1e0zyu78NiKRAv8AHnbyO1ZOr6EbKz+1QqZEA+f5vu17bPZiVs8ZXIBNeY/ENhbaYYt5UsSQDjBGRxTaPNJ2kLVrWV42v0K3h7QLTyGuNUsVZn2mIGUnCY9AcfnXV2On6eoJhtLZO+RGKsQwMLGxz9wwJnHf5RWpFCEUcAL+degYLAUVQhJpSlJX1R5ljcfipYqcE3FJ9G1fzI1RVjyoVfTAqMYXPzDP0qzgEE4GSeMVGAWUKRxmtGMFDRIzpSlUd3e/cazEAc/UVHn96AeQOTUxXkAgUCPEgO7PrT09HfsRyi0R4HpwfWnBdq8degOKc3CntzilPA27v0ob+4dbq1qkQMvz7WGOetG1twUDpTj98989iKXEhBAHXnrSarqhGrtuzKozyvQjmmNGM7TkN9aeVKsXOMGhCxPJGRUjlbW/3lZq7sr/AC7EQUMhjGCp65pwXYcEdOKcqOkZbAPPamYZjuI60t731VhXDb3Xf0GKmx9xYkdqfBkyrk49BSZYA5xnNSqRuT5Oc8+lJLZ+gRfw+u3zPorw5/yCLT/rnW1WXogK6ZaBgQREuQRjtWpXAYj+LP8AxP8AM9Ow/wDCh/hX5BRRRUBOFFFFABRRRQAUUUUAFAoooAK5nX/9ZB+NdNXMeIP9ZB+NAG9a/wCqT6VZqta/6lPpVmkWwBRRRSgFFFFABRRRQAUUUUAFFFFABRRRQAUUUUAFFFFABRRRQAUUUUAFFFFABRRRQAUUUUAFFFFABWTr0pg0fUJlAJjtpGAI4OFJrWrI8QQNc6NqMCFQ0ttIgLHABKkcntQB8WeE9T0zV9Nn029Vbae2gkngTaUE77e+OuMZ/P3rzr7TcMu5pHbcuG3DrU8LXWj30BjmH2i3OQ8bZwfw/wA4rsrK2TxFbpbW9mUa3haaeUNuZ2zgdvrSaifmcvo959muVeWFbiHBDwltocYx1qxY2iatfG2hhlDy7nyoyIwOcn296SXTbrSryEXsklorHO6LbIQpHX05z9a1vh9frYeK7N2810cSRDYMlsjgY+oFII1db2PRfGekW0NnY3V3cQR2tvbCK2jQEM7nG5gPr7V594F02TXdaXS5JJDaRjzmUShehwDg9cegrv8AVbm+jtDYyaXc21tvdIGuY9zHceFXv29q5/wmt54dOpXt1oF3FLDH5tvcOpXaeRg9iD3HNLbXyFvb1Z9EaBoGl2t6lzBKHurVDHjcAVB4ORXYgEAD+H9K+dLW/Muk3txHbyQ6rfRhpJEkIOc54HbrivYPBmrW+qaNaQtdK15FGFljLfOpHHI69qWlVjdpNNrcbKLdrnVy4XA/LFPjU7SRxXN674i07QpI4r2V1MgJXahP8qi0rxbpGp3Udpb3ExmcgKDEVzkZ7+1S843lOpjlAbDAGuH+IUkcMUEs2Qm7GQpIGfXHSu2ZVYsNoBHvTAUYFZIw468jIpKq54tLsPozdKal2Z4Smo2wyRMCucHjpU63lmw3G4QgdTmvWL/RdKu1bzdOg3HPKjB+vHSuQn8BadPGfsrzQN7tuGfxrNeFqQ1WqOghjMNVvzycJehgRzWhY/6QnToxx/OrCyQkcTxEHr84rkvFOhw+HwrXt/GGkH7sKrEt+Q4rmYAlwyRwSGRiMjac8VWnJw3jp3Liw1Cq/cxC9NLnr0YjJBSQYHoRVgJnBGOnrXlO2ZeGkdcfUVMr3KkkTSY/3jUcsQk1poWFk85W5aid+x6eqsmTwWxxmpCSBnAyfauV8My3cs8pnmZ024UMa6gENxu+gp/MnqtTMrUJUZ8r6Cs/y9t2KwtYk1eCRHsIraaHB3pISG/4DitZ2VSd0mMVC0kcvEbqxHBAPQ01tRa2It9nucP/AMJhdQnZd2IDqeMUq+Orcn95bMB7GuivbKCfcXjUkDuK4+70CMvmNRzycU322trfMtQoU5LV2fyN6Lxlp7E/JIP+A1dj8W6S2N8zp/2zJ/lXm82iugJVO/Y1nyaXPnIU/TNOjOPzJngY9HoerXur2F4WWPV0iR1KMpiLdfc9KqaA66TA9vaeJbV4vMLBHtwNuevOeleYnTZ17EZ96je3mj24QirDxDsVP7KkpXcj3SLWZhw1xYzuG+XbJtrNsUvY/EE2qPHarHLF5TKk+44yME8ew/KvHo4bh+DGxA5zW7pto7qZpJJII1/WleKsr6WIquXcurlse2reSyO0bR4RlGHyMH2pFUZJ4xXhN/fhZPLsr64yvqeD9KzjrOrB+LyfK/7Waj9vzatWRFSwspK8HdH0Q53YPRfapRgj614Pb+I9Xflrl2I55A/Krw8YasnWZSPeIUjadtCX6vUT22PaMc44bPvXg/jx/wDirkGcHyEP15Nba+ONQjGTFC/1Uj+tYGrJHrnm6zLKbS7jCxxhQWU4OamjOKlq9yvVpTsrrTuW7m5ZdZ05WK/OCCx7DFdPEilidyn2Fc2trFqd/pzztFL5QJkIBAzjgj8a3ZrGzQjap+u6tPD1kk15mFiaak0+xLeoPIYjkj1qs2DDgEZxSTaehQgSTKSOBvrNW2ZSoW6mGOxIq3zu/cquCfkb/hm2UahJO25pBFgZPQZrp5fCWgXAd306IPIS7sGYEk89Qa5nQPPt5rpllVmEXytNwoOR1xXoEep2TxKHu4C+BkhuM+1Y9efv9jboRXIlujGt/COkQSmWCORNyhdvmEjj680kfhW1ieZ45Z90v3stmui86ArhLhCR/tClEgbkOv4GovbtbMm+rw6pp9zkJfCCM5ZZ8g/3hWNq/g69njaO0ntdhUD95Gc5B9jivTNo2k7wfYVEVIU4J/A0scTd2CWHgo80bnj2m6TfWUIiNzF5gY5CMcdc+tb/AIasby2vtTkm3NvKYIfIPHb86zVZheXMUltKjCUnc6YUjPGDXR6BeQfa7y2ZwmwKwGDz61dlFOO+5Rpzale22xy2vWlz/aLSeQ2GHAxmovBCz29nqKGMbzfPwE2jGBXVa9cxJfxIZQH2cJj61neG5IYoLnE4Q/aGY5cck1HGK5f1JnUf3GdfTRf8Jlpxe0LzBDhhkBODz78Z56V6CuXThR1zj2o0thdNMxlD8/KAo4/z9a1DGMnK5xxVHEWul2RpYeb5W31ZDax5hX5Op6ZrL8UxrFosks7GKMSLyBknmtpGKjA9aWZY7i3MNyglQkMoJ6EdDVD2dpxlbr0L8q75JJW2/pHj/jGFY7WOQSbShHJ4xWv4OR5LxJmdWIAGO+Km+Itnbjw7dS4IYBQADxywHP8AOul0PR7bTI4JIncuyhjvI5OBV6Sh7LTrcownL21tbK2p0DR73JBIHvWfdKpZl3jitNrgcZXkish7d5HfB656jisilQabb7m9PFRta/Q8/sLfd4v1BJoA0YtxhmAIbJHbH+eaW90u0GqWTJbKqnOSgwDx39q6Sw0a5t9auLpijQSJtGT/AEqvdPNHrdhbBAUdXJIYcde34Ctf4uVK/wAJj+0hGMpPV8115HE+IFayAeELtXlvzrzia3W6knmV3UFi2Aa9r8R27sWXyi+4Abce9ecRwlYpS1tjDMMY6VZw8bXM7GVG7NnK6f5rhy8rjBwOe1akaTSMEScjJ7ipdFiSYShrbpnJGR+NTWrWb3SL5gXnoTjntVnkj1sVPazS0btYnbTL/YxEkRCjccjHFaUekpLZRXEzjlN3B611NpbRTfaFYEfuWAJ5xx1qzLaxrodtHvDKiKMkdaq14JWa0NDC4idmm7qx53DozXgaS0h8xVODzgg1Wn0OdcbrWXrnivSPDNuFiunDZQucD0rUk2hQflB5A5qupO9i84x5Lux4ZPapbZ86KSMccsKgRLVQWSYZzxkV6d4miI0u4ZlBZEDDB/X+dZWp2cb+GEuYokVxAHzgEjjrmrSjdX8+5nTm7PY5JNKuHQtGuQy/nVQ208YAZSP0r2W3tiul2xVPnMCDgYxwK4yLTory/ezud5CMT1qKM5NtdETOlDli1u0cNDbukm9FwenynFXYLnUrckpeXPTHLnj2ro10i2t/EkNiiuYniZyd3IwK63/hFrKRgqtMPxFLOryWTYlDDe2vZbM84Gsa7Ciquq3QAGAN54ArQg8a+ILRET7ZHKAMZlhBP4kYNb3inQP7Je3EDu8cqZLEd84xWfPotuhwVkLbdxC9qd7RNKWjXQY6HLNxu1JPUlg8f6suN8NtIc5yQy8fh1rVj+IUzKVbT4s9hE+3+YrJXwvK8SyQ+UQ4yOcYrHl8PXcO5jFuwP4WoTi+i3CVOon1O6tvHtpKv7y3aFicdd1ak3imzOjRX5laK3kneE5Qk5A9B/nmvEdg3FWglG08nFdNo+mtqVssSs3lq+eafBRir2t3K8uaTSvc6OyvtMhvWmXU45vMPP7ho9oH861rbSdEuT57NGpJyoWZs9fqCK59fDEW9jGS3qQanTQXQg/6QjdsqR/Sq08XGPkzQp5fKVrP8T1GAQeUkMUilIxgFmz+tTyQiNmU8MAAMGuEXw7qdnGsxWdI2wc56jrmoNcTVftbNBcOFwMBe4xUUakJJu68iaeGlBqzvffqegmI/LljkUfNtZWZyrdeeDXksdz4gGD50jD0YVqJrWtRf8si/wBVps4wb1aEjTqR2Z6fFuSNSp+XpgVr22qahBAEin2KqkBdoOPzFeWHxJqsWnTSC2xtZQMLz1qvD4x1fG57AH22mnSpt2aRDOje6e56dJqN3Kkscs27zVwRt7VFe3lw2nXC7xtEJGMYJAFecf8ACZXeSTpmB7A1LJ42cwmNtNcgqRUKw6cr2Hvm7v8AIyH8ZapBBBbzWkcQYbS5OWx06dK27Ty5fD97cLcSyLMGLbwPkPPHFcPdX9heRJ9q0iZGjHDRz43fhtp1r4u0y2046TJpeopbNltomQkeuDtrYgop3VreRjzjUlve5q+Hp9NtNP0yGa4dS52xrt3HJbGSOwr1mPThBA0KMcnI3emfSvDZ/EuhNBawxW2pKIChBcRE4U/Sut/4WVpDSHFvebfoMfzptRyily6jqUI682h3lno4tdOjslfIXnzCepzmud1DwveTXt1ci4hKy4EanOePXis5PiNobZ8wXiYOMmPI/Q1bHxC8OkL/AKVOuP8Api1VYe0jJytctyVOUVFNJJaFSHwhqqSKzJb4HX95/wDWoj8O66ltcrHBbM7khVYoRjPUhgRmtRPHvh1/lN9Mg9fIb/CrI8c+GSu8aqp9cxSfy21P7Sq9olf2dOK+JLtqTRSxWGn2VjqLQRXscas8CYwozgEY4rBu2t76x1K/WHzECsAoGN/HNYOvtpuu6xJfW+v6fDEYUj2yuyMcZz/DWjZz2Nlo9zph1jTS0oZYnW4GMH+96VJGlFS5nuyOVWUo2TXL0Ov8PRRrpVkTB9nVo12RueRx6/j9aTxNaXbaVfRW1s0jyYXCdSM/5/WvNdW0ae6tbFLLV7CSeF180m/ULgDtnnH+cV7gL60ZEUahbttUKdsgPT8aK1SyV0LSpczte3mZH2Ix/wBnD7MxKRhef4OOhriU0+aa9v5ms7hVWVlUsMBsHqPUV6f9rsyw/wBNgyOv7xf8aneaHbj7TGc/7QqhSqcjcu5oVaPOkux5f4h017m1SMQSMWQAkL93HtWbpcAm8Q6XbrHIqWyOxfbwTtwOfwr2IyKqkg5OPXNIhUE7QAccEAVZqVm09OlivDDWlH3tuhyUlnE09+XQuVj4yAccV5da6cLeVrvcDGRt245zXsV3OsQ1CTypCdoGFQncSOK88v5bg6JMba2uFkEmChgO4j1Ap9ClyJ9mxmIq89kug+xtYJJ1bllTkxqmSRXReGoPOg1CdovLzMQoVCCAB3rnvAWpanJqkMF3YukLI4dpIduTjjnFezRxW0asEiChhkgDrTMVK65bb9Qwyd+a/keb3lhAdNSZ0SSfeMu/PU09LO1ktBvit+V/ujrXc/Z7N0MbxIU9KrtY2QGPITGR0PNVqdoK1y3ObnueEjQobXRJP3Ub3clw+193uOPbivTtZWOzsII4SqMEUMMAkA+v61uvoGm+QkIgJTeXB3ZOT1rjvHWqvaW8tvBEV2qBvbuOeB/jS1JOpJLTzIoNUoaaeR4heXUkWpSMjGTDZO08H2r3fwpJoWtxWavboszx7mXJHzenX614BLNBLB5gyHPUAda9G+HHiNdOvyZzGkbJsjBj6H3PX8fam4ui503y7oXBYmVOestGn9/Q9AvNBtIfEAihiCw+VuKnkZqtJoKXdpNM4WNYycBByQK7K3ms9Svft0EqsSPuqQdv196tCzVbGS3Ev3ySGb3Oaq+zkorXXQ0pYj8U/M8wsNAtZUYOZCw59OKxtSvbXS4W+zLFIVdkdscqR2+tevQaQ0cbASqXOPmPUV5t4m8JNFbFpp4clzIzAYLEntVhxjJK706oo1ZSs7bnPaDfz6zOIriyV1fOGK/r9Kz9X0u+0/XYrCf7I6zIZImQE/KPXOOeK6TTbcCeGCylYqvVgM7RXQTQXH/CS2cjyr5f2Yo2Ry3Jx+pptFp1uRL3WvuGOc40ua/vX6HG/wBgXJXiK3GfUGrekeG4bqxknuFX5CQdncDvXX3lvKUuJ57qCK2VwqrkDj3z610lpp2zSGjtirJKpZCpBzn9Kv4qDimoppkeFr3leTTPDNW0O5sVa6i08vaZUeYXA6nA4PrWU6BYFY2zEFsABh1r6J1awluNBFoqB5AowpPcHNeUX3hzV47aPy9LZpC+WRZFO0D3zimYa0oty3uSV6s4ztF6bmHpOlRajcyW6RSxyxgFw3OM1Je+HGtx8gkmYHBWM5I+td34K0u/tr29uLnTHtGkRQJJJN272xn2FdbaWphS7aWIrmRiG6lhVepJwfu6rQuUZRqL3kr3PE7Lw3c3qF4bWdlA6iq0miMLlLaRJEkY7QGFfR3huzKWcMqbTnPyg/zrk72ENrcMkoORJwAeh7VXjXk5tW0LbhT5bpK67nlF34bnt03tHkDrgdax49L8tjtwjD/Zr6Gntlk1Ibo+Amcdq5nWoUGpTKqbcoAoCd6swqS+EqyhTSukrnj4t0UDFyu48dcVPJot0kSuYiV610smlxxvGkgXPnAlguT16fSvUNVs4iLWMEBWYZ2jGRjvTqtXla5dRlNQlpOKPn0Wc7SP5UzZznIc8frT5bXVbflNQuwcdVmYf1r6D0/QdOW8hWOyiw6sSucg4ql4rsbeawEcVtFGyyjkADP41D9e1SWhahgqbT0PI4W8RbDtv7oIq53byc96wR4h11JCG1a6+X/b719AXVssWnwRxKse9QjEjtXKax4a0ixsZ7wQtJKD1kfjP8v0qxTq/wAxm16Vn+7vb1Oa8O6lrWsWd7C2oySloWA8wBtp46fXNc1eLqcaJFNLqBdeGCOEVh9APSvVPBy2ywXMkESKqqeBzV+XSLbVUiuZ5XDbSdicCipVaeyt6BRp8y95y+TPDbW6uLGeG5s9OhW5iyUmlRnOT1J59DXTL448SxkFksT6gxtj9DU0VnHMkrJPIwDMiAN3Fc3cWN8bczI0nB6Yzx0qzdta2+ZB+7jdJz8zpl8da2xDPZ2DlR8rbX/xq9D421C7mj36dCZVztCbu/Xqa5630fVQse/5Q2M7lr0mPS7ezmt4Ut/Nmdc5zjoOtRVK3K7O21ySFJNcyb3Lelarr18E+1abbW65wxMp3Y9QBWtqFhZah5Qv7GGcpwoYZ21XCXFtPbosUYVgcnJz3rA8aavqWm2Md1pzIOTvVl3E+wohadnG3qiOpHlXva+VjqY7WO3i2RphUACgknj8aRumABgVFY3NxPp8D3LK0ssauQq4AyBxiriACE465rvsuv8AV4c3yPPcyiniJqK9SvgmPOF46VGpJIxwc1KHCqy5OKqpIw9ce1abW5kN8tvxJTznAyTUWwnqBmpUkwMcj8Ka5LHGeetM1V+g9SUle6v6ETrgDA9zTXGU+Xk56UpbcQuelAIXnPehSsMcb3vsLGSmN3U9yacZDjOMjvzSDaw+709acPlGwfxH0pGOp3j6dyKRsjIUAEdKqAnjjp61b2kbtx71Gdr7QQSfalUhso6lQvkgA8e56095cYAYZx3qRly2AORx0rKurm0tLhEmmXdIcBaWUl10Xcjipa296Vy9uztc85HarVqvmOoZ+R0rnde1230YRp5auzdSORTtH8UaXqdyI0n8qT+FZFK5/HpVd4ulspK/T/gFqODr6Nxbju9H07n1fo//ACDrX/rmvfPatInFZujbTptoUcOpiUhl6HitKuKrfxJerPQ6atCKtbRaBRRRURIFFFFABRRRQAUUUUAFFFFABXL+If8AWwfjXUVy3iH/AF0FAjN+1/1Mf0q1Va1/1Mf0qzSLYVhRRRSgFFFFABRRRQAUCiigAooooAKKKKACiiigAooooAKKKKACiiigAooooAKKKKACiiigAooooAKyde2/2PqG/O37NJnHptNa1cz4zDnwzrARgD9jl5PptOf0zSN21YHwprthfPJ9ot7V2hEYIK/NhVHOcUvhm+vLItLC8zwScSQRymPzODjkcjk1b0d9d0yH/QbqIK8JTBAYhWwe/StXwjpN7d6gizadG1nAwMkzOBzjIOO/NRVKsYRbbS5dWIldk0mk3EelQXcMa2twzyGS0JDlVxhcGs/wHZzHV9P1K7tpIbS0lZ2kYYDccY6ZwRzXaavdoX8nJUISCz4H5Vl3WuRzWPkiRFQYQYrOWKqyg+WOr2fbz8yWXKmd++v22sS/Z9TkIa1vvMt3XoVB4JP0zx9K6LxZ4osriyktRGVkdR+9bkEAg8Edz6V8rXeqTIXEEuTn73rW1Z6vvtVjuonkHOCOtWL1bXdm+39fkMuuqOi1HXP9KzCWX6jrUuk63Lb38d1BL5ZTqrHIcehrg7+6t5ZNwbk9h2qi5dmQKrjHO7tSU6Kgrp2dglJnq/jDVIdT1qS6hVYioVSZJi5LDn5cHAX2+tQaBq19ZSzOmtSwzTYCqAroCPVW9s/Q158bO5ljEwIKrySWrR00mwkSWWIu5GVwNwFSqUl1uxtj3YeMNZibzbq+tljzhViiHzD1Oc810en+O1vZDZ2/2f7TG3ztdTLGrrg8rj8OuOtfOOqX+Yg7yEyA8IcDFZmi6xNZ6jb332a3uFBIkhmjVg6ntkg49aShOpvJ/wDAF02PvBMSwpJJt+Zcna2R+B71xnjXxFN4ftt0EkaOw4BQn264IHWuT0PxlBqmlpb6JbbbhEDFDOAsa5OSSecfhx+Fcl8R/Ei/b7fSrqzklnCLJJ9nuNin1Xnp9auc77jbXH6v4iufFKSRx34it4lI/dnY7scA5OPu+3evL7ya40iZgksglHUqcYFbdpp/2uN/EFvq4uYYi3mWcZMsq9lBPfqOT29axdRsZr3dIxKznpHjkDHcVUly2V7NefULtMdpfivV4jFDFcfaIgcHz4Ax/wC+jz+Zrop/Edk9yruzRJn549vQ+gxXBTyNa2bokapKjbWKnk++KwJ2kcq7knNMeGpyX+Rdjja8Nqkl8z2iz8VW8FyREGCNgAhcmu4k8Q2cNuZpyVIXdhepHsK8V0+X7LpOY2iLFTlsjIz/AFrnpry6uyIWd5Ce7HpVWNKSlaLtFbg8XKTbk235nous+JJSvm2LyAMNxwMH8fetLwRrN1PIv22NSj5MbuDuHbgntXku6SyzFJKT7DnNakOqTKIzEdgHJKjnHvU0qSgtVd92QRqtvV6HV+PdU1a18RrBZalNBE0KnaMFQfp+FN8P3PiW51W0FzqwlgJ/eIYkXK/l/wDXqTTr+w1aTy9QZftJXCzEYxj+tWPDltZ6nrsKpe3EU9k3miB0xvHQnI4I6frUkZaO8LNb6XRMpOUrqTSfmemT2oVSNv6V5r401mfRLqGCBI2Vo95JHOc4r0/UdQtLYqskmc9gQa8+8XeF77xLLDe6fcW2EjCbHY88k9RVOlThz+8y/VxM+Vxj8zA8OeJLzUrwxXlvbLbrGW81cg5HbBPPWtjUNZsYFZUjJIPUgYFYUXhi70JFN60Rlc5xE2dorM1vSkb54p/MWTBCYOc+9JVw9OdTTT0KX1qul8RoT+LN7hYoRwAMIOtRt4lu4bZlnt9sbH5VZf0rkdIaSC/8mSLBBK89qt6vdyw3pt0BcDGAeanjhKaa0uypVqylpJ3ubUInvlSZLRl3MMkqF4rcafSYjsnlCOpwQa4m+utSjRd0hRemFPSss3hjXMqK7Hu47U50uf5diehiqlFWiervDppVG89FVuhzUckGn7T/AKQp+navP1aa4RXk+SMD5QDjNXYEhWy88Elt4LBz1HtUH1eSdlIsvMqttbHcwaRaTkCGQScZ4Na17pxTSpIYkHHYHNcEviE2CmS3RVTbtULWONf1qU74d7gnOSOKY8NWdtVo76iVcf7WHJJaozBNq1tO6qsowcYxxiuk01dXlljmmnWJNwGJD179Ky0Oo3kryTPsReWOcYwO1R3F3MphQzGZV5UVoNJ3ta9jLklt+Z7b9ptZoTM0vyxj5mCk4/KscGAycTZDDIyDWP4WnmtbOaa6DIJASin0qrN4kQSSRwozSAZGFyac8XKL5eRsbKEep3mmoZbmaNShTycHnPOehFc/c6TC0ha3vI0JY7hvyM+lcxpXiK4FyVjjKyMcFMdax9WhubS5ka2lT5yZHRT3NUajnUqNfDpp1NOhiFRiklfzOzksrqKJ2juvMYHAANU/tOpIP9bID6Zrm7TWpLWaJrrfzj5RwK9CsNTsNSnEUaM0rAlUA5OBkjH4VXnzU1r95sYTG05K0zLXU9VjTJnkHYYbkVKuv6sMk3MnHbirl3PYxKsrpKI2PDbeM1as7a0u13wLIVJ4IjOD+NR+13aRq8tOok7K3TRFOLxNqqrueRm7gPzirX/CV3nVlRjjuvNTzadCIjuOwdckEVVGkxPGpjHmZpY4i+muncjlhKG7UVfsh58TGQiSe1hkb1aMZx9amTXtMkDCTS4Rk7jtQAnNVTpaoB+7yQenWnxaQATlBk1I8U1opMjeAoSu7I2rDxLp9tmO2txCnJIxwa0f+Eptc5bjPSuYOhsQSFH0qq2kSFeVJ+hqF1lJvVkv1KmrWsdt/wAJNZpjcxOfQZqVtesZfm80gj2xXBSaRJhQqEkCqTafKg27Tn61J7XXRjPqEJbb3Oq8WXNnq2jS2MdwpkkKlTnG0gg5966601C0MEcYuYxtX/IryH+z5lcgqwHvUq2lxl8NjvT/AGl1a+lyP+zle+zPYY7y2ZsC5T1yRVljGcFZlPfg14kLW6i4DtkHdkd6fvvlYnzXPb2pspv7LVhXl3W57Y20RnDAkfSvLrEatP4itpbnTLqGKF3AkEZYbSCOT2/+vWO11fIgO9v++jUiavqahsXE3pjdT6Vfk6XK9bK5St72x0etXxa7EUcF0xVwjN5Rwoz1z3FcHLeyxW9yzPgrNIAGTB254rfXV9QDJi4cMOc4zVyHXrgq6yW0MgPXdGOavQxSW6ZQqZRVlazTTf3GN8Pv32pRTbw8WX3pjqSOM17BLaWZfJs4GJ6koK4S31sRFRHaxxnOcquBWhH4jcgkx8DvioJ4pyaabS7DoZZVhdSjf5HZfZLXnNsmXG0jaOR3qi1hZNbLbfZ8QouFUfwisT/hJohtDJ17ipB4jtB8uO3bpUUq997kqwc47Q0NOzsLayWS3giKRsN27OeTUUmjWzjcS/rgVQTXbEsWLYyKux61YNz9oGB2FRqoriulUtaxi6z4ZXU7OW2juGjWUAbgM4/zk1Q1LQzYeFpbZ7nd5VuV3bMZ/CuvOqWRz+/wO3FUdalTUNKntoZ498q4BZsDr3q1Cvra+lylVw7ipS5dbGVbo9vpFvI7q+2JTnpngYrmdOeUXV5dEADcSOMkDNdd5E4tIbZDAyrGqs/menoMVyAiuIRfwfuZZ2LOiCUKGUHnk9D14q5GMHs0VHOcLNrYqtqUCeIUnZlKLC3zH+Wa7Kzd55IJEjPksMhh0rx7V7DVkaQzaRcb3iIURsHAOfUV7r4R0y8fw1pkLwPC6wKCJgF7DtnP54qriKalC90m9PUvYbE8k2rbsz/G6QMlgkW6Xb8zFef8965vVJVtmuFMTbfJBYj+E5xg17NZaHbwhTcL5zjoSeK2Jbe3ZWVrWMqRzwOfSoKSjFKLSdhaylKUnfdnh9oyfYYV+YAjrTXdWLKMjA6kV6hd29uvW1jO3+6KyBptpINxt8dyM9KmULbbjHWasjwtFY2l5iRWzI4Hy8dR/wDXrT8LE+dcWIABSHLnPSvS38OaXsaOK2WHczMSrdz3/SuM8PaA0XiHWo91xDEoQRuBgOMcjkciri5ZxaKNnGSa7lrwmskF46sF8vdnPXBr3fV9v9m3Gx/nMROR1rzDTdDXT3kaO5mdncvmTB/p0rob691O5imgleDyXTaoCYI45rJxNDn1i9C/Sq2S5u/4Hb71OitubcRb9T67a86QbvCukmcBpfJxuAzn8at3OpXQ0+SBokKiHZkdemKxrK7u59Ftk+yAmFSB82CR/wDqqKNJ8rj5/kXYU4q9VSvZ/mWNO06O6uYVYHaWwRXT3/hi0hWW4dnYKM7FUAVy+i6g/nQyz2UkGGORvDH9K7W51uwa3mUyyLuXHzLVetTmpWVmvIiVdz1T0OIS3iXStiqp3TZ2k849a2LLwpbXdsk2ZlZxyI5Fx/Ksaa/toorHBH2W6DIJChDB1OMfzrvfD2t2XkR25uFURpyW4zz0qzjFKEYJOzaIY13eTTuzlNT8GxR2sjrPOu1c8lcfyrKm8IXIsTMdUyRGX+aEHtmvT9XvrRrKdRdRFnQgDcOtZl3cQ/2WyieN3EPQMM9KyvaVlonfXsWqc7x7HmcOkwPbK80Sv8oOcV5JqOmvfX1zLZ26+TH8p3ELyPSvc4rm2WyKtcRhgmdu4Z6dMVw2lQB4758YEjkdcV0FK6TZUm4ylZnGaR4dudQtFuI7eNUbpl+TWjJ4OuoYJLp4UCouSA/P5V1ekr9igtrfdsJLcE9a7W8jCeH7+UvzgADPXmopYmXPyxT3LlOhS9i5z3SPDrPw4t3bfakYonI5Nc3qENlYXRt3MhI5JHSvZtFT/iSwowJ/eE8e5rynxg1rHq90RdKWGN64OQfTv7VcpJubvtbQzak4qF0lvb5GQl1poKhjKvvjNW2fSyMeawJ9VNUJIrWaGGRLhdrybFJBAOO/TNSxLYk4N2BngZQ8VO466p/Irqs/I6mHww91arcR7HikGcN6fjWBJpEEUrq6L8hwfkyK9t0m3SLw1o8JYsm3k4Izzms+4hRVvvLjXbggjHSqilJSa1sti9FQlGLsr2PJk0dGHyQAhh1WM1KdMkto1ABjTtkEV7to6qtnbLtBJUdB1pfGkJj06JDGq7zkE4Aqu8Q+fkaZeWHhGnzpK/Q8Jk0G6kXf5e4H5s1nx2UqFgkoUgc/Ma9+ubRZfsyE/L5QzjjPFeaSWYjuZwIww3GpIV3ezehHTw9Oo/hVzlit6xDS3hyOmZOlWo59YZyIr2Zj/symruoacJIH2wcg+vOK2fDGmKNYtT5G0AE+ozT5VFa99glhoxesUl1Zycs3iCL5lv7yLGc4lODzmnLqPiQ8rq92Rj+/Xrer6Ql3Fdo4GyIBlCjBPGa4HwvBH9tlR7YFCMYI4FLGv7rfYhWGhOSSW5mw634oQKj6pdPtPDMRVqPxB4oL7jfTEDqoUY/xr3az0TSZYNw0+I8c9f51yOl6RD/prGL7spwo/l9KqRxilJ6bFyeEhCPVP/I82fxJ4nXBW+kU+hjQ5/MVMvivxOnLXZYdeYU/wrqNS0VGls9Sd8ebIF8odMV1V74c08WzzJGw2xkj5z6U+tjqdFxvbXyEp4KM4uV3ZeZ5mfGXiM7CZgPbyV/wrK1vxNqmpQsL8Q7cfLsiwQOe9dRqnhxLbQE1kX18pb5imAyoC2OeM4rzzUrh7gCF1dDgGNHQqzj1Ga0EpaSsrdzDxSpRUopybT6v/gmSuotbvtS1iZSO65xU9pcAzhvJ3L3xWIZWRjkDJPINaFpcSQyBsHDHHFSS2uUoWdrnqGkeMptEtfs9jpdsqA5YsWLOfUmtBfiXqJznTLfP/XQ1Q8L6dNqt+qXKxtCU3AFf610Oo+Go2tZprSBVWHLMzEdB7VSqVYQavFe8a0Kd4uSlZIZafEa/ndFOiZyeWSTA+pp2s+Nb+RJGkgt47ZQRwNzZPbk9R61g24kmxCAqhcD7uBT5VsXtZovs6xmHguTncaZUcU/ejpb1+ZXcr/aM3TNckgTzIpSFBy3A59qtSeLLOWaN9Q8wFMBfLXJAFVtHsdIu43jlcrcOcRxlsFj7VQGi3SXoS4sPLjz1Zuq0sFTTctU18h6heKTkmn8y9rGq+Eb2+kvp7vVyZvvIYlKDGBwM13WnfEPw1b2ENnHJerFAgUO8PX8u9cleaDCRG1vGH3HGFb9KdYeHft1q88q+V5bFeTjpVmVVcvvJ2H0cPeXuzR6PB498OyfKNRZOv3oXH64q3L4r0NI/Mk1SNEJ28q3PX2z2ryC/8ONbfvfJZolGd4bisK4ihg2rskbJ7YPNQXjUelywqEo3u1ofRCa/pEyjbqlvyO7Y/PNEuu6VJBLDDqdlvAwA8oA9q8D0fTjqcrxRxSrIg5DcVJqujnTtpcl2PQRjcac1C9tV2F9nLlTurHWrd66LiB4df05zbh3QC4UbiRgAjHPb25qhpmnaw+r2Ooahq8D4mEkoa7UgLnsM45x2rh5Iojh234PHIotrKG7uFt1csW4CkVY54w+zYqew57pzv8z6nN1ayOxiu7dz3KyA4/I0ha2KsUeLdjJ5FfOV34en0u0aTAiXuVOCayBMu1T9vYZ4zuNV1BPWN2vQsKLi7NpM+mNOEX2VBKEJBPv3q7IUlb5gGwRjPavmAu8pwmpn5uMFyM1cXSNWtw0kc065U5PmsePz4oaV9Wx3LN7Jfee93d/LperWskdtJMm0hgq4AyMVx/izXb+6g2RWEwV3JG2MsR/k15LJJqoI26tcKT2Fw3P6062k1yOT5dduwCOR9oOf1pFQppqV9tRk6lbX3fLyPTfhpDqS2moJq8VzII5lMPnE5wc5wPSvSLqxtbyLyriMyRswbaXOOPoa8Du7vxAvznVL+BAOokyPqfX/AOvWL/b+qqwVteumGOpanziqjumrorQq+yXLJPU+iUsLDT4J47SIRblO7BPPFVtMKrZRsOPk59K8Jj1u8uXdLrVZ3CdN5OPyp6Xb3EaiOW5mQE/dlOxvqKT2N7XY5Vkk7LX9R3hnU1vddh0to18qeaRGZDgjryPevYm8Naeunf2cst0gZgxlVwXOPcj+QrxKNprSeK8s7WKK4gbcrGPP9a6GPxlr0bYkaOTPTdGBj8qnqNtXi1b/ACGQptOzi7237Hd+MNRFhHbWsUM8zqAQkcZbcBgcmtNrmd9c0wJGqoYZDKMdPlGB9c15kPGmsKuJIrdzz0jIx+tXLLxLqN7PG6afbG4jB2s4YAD86jmubtez1uPj7rW9rrS2x7HNCJCrfdIPXFec/EhktdGcMfvsQPqa39OvfEs8q/abewjiJ+bBYkD866gqHj23CI4YDI25H5GmUouD019AqtSVnuu5h6RC82j6fOzKWeBCcfQVpbWPyjv6VOBHDEyRLsBPAA6fSm7zGoIBJPvXoeCqOdCHpZHnuNpRhXm+rd2ZMnmAnaoI7kUgUbQRjd6VO53HJ49qjwF74NXnNJW9TL5Ndxq/McKBmo9247RxihmOeOM03yzt3Ec9uetGg299ku40ggD1JpspIkX6+nFO6Kcnk96QHuckds0PRdxPS10MO7PXk8U6UshXI5HTBp0hAXOPmqXZlQ7fKD601vr0Fcbe6t+hDEd4PAz3GayhqcSXr2rgIyj7x4BrP1bVXtJtsEsRV/lJGGINeZ+IZLtNRlFwxuXdRiUgqMYGOtZmMx6pO0de5q4LL3Wi5S0sevXt7b2lu11I25AcfJzXiniHUGub3z7ZnVGwy7uoNVdIkuA32N57k2zhjJHEQCSR2JzjnmqOpXJ84RHfiMbQz8k1jYjHSrabI3MPl8KWr1fQS5eWcmRpWkI67qh3FVLZwQp4zUCSNJzmtyy0yS4WRi8cS7CdzNWa5eZppWVkj7v+HZ/4o/RT/wBOifyrtK5bwRB9m8MaRCSTttI+SMdVBrqaUkCignFFABRRRQAUUUUAFFFFABRRRQAVy2vk+fAPb+tdTXK6/wD8fEH0/rQB0Nt/qk+lWar23+qT6VYpFsDCiiilAKKKKACiiigAooooAKKKKACiiigAooooAKKKKACiiigAooooAKKKKACig0UAFFFFABRRRQAVzPjQSHwzrAiGXNnKMeo2nP6V02a5TxzI8PhfV3RirC1fBH0pk1eLXddQPhi6t9SghRmjaJQo6dT9aZYa5dWIZBIeegPOa25765a2EcsZmdkGXPYYrndK06S+u1SSGRlz16AD3qrpKL50lr0EkuiKvnXt4xdneTk8GiE3KJ5SxPlz94jpXaapaWdvlFkSB9oHHGa529uHWBRbTCQL1xwadSqKa93YOWxnXOmvFH88TtKT1XkU+1trmKZSVmXPcjFXLK7uo2gk3qjbiNzniuq1TV4zAwa482XGODwaZKpNNK179RSrFo+nyQn7RKsc5ydyMSDWdf6RLBFJNFKDEoyGZuo9hWPe3synIJXNVk1SdgY5XBTHTHGKIRqJ3bVhH+JXhu2EbRbgDu+ZgPmbpwT6V1ug2suoTtJIxS1ijZ8xlcKRgDcT0GetZCpBdoW+zjb6pwc1vaMtnBaSLLgo3DIwyWp7mox89hV5mHq+l3aTSTrEWjdiA3UNg44PcU/SrG6YxkxRbYzudJHEZK98E9foOa379bSaBAkhjKDCJGMACsdl+zw71u5HdePmbpRGpzR8xqep6bdeKpdMeFNF+wW8UMRiKSR7sDOeD1/CsfU9Zs/FGnPNPAian8qzyQWzHeAflG4nCg/0rzZI7mbcoQu56+1PFxc6YoUs6oTyhY7W9Milp8yXK3e3Uc2diJINPd7axsI4JSMOcKc9Dg4+lWLRnuEe5mZROONwOBXDy6l54Hkfut3VQKdaPfGMxAblc8kimTptq1/vBvVs0oooJbme4nulTYpYDaSXPYD3+tZsqC8VgXbb6haVo8kqdquvQk9a3tJvUt7ZvM8p2U4EbAYapHLljp0EtcwIcQiKOGAmTnOTkVniYpdyPJGcDjGK2kulSd50ts8/MxbOK2L+bSZdHjkl8mO9eQA+WWLbQMkkduabBN6/eKorU4G6lzKrRgAjk4NPjvJURtgG9+CTRsiaVkBK5PBNab6YIYlc3cBycbATu/LFTWRG0Y0b9W37eeg7/Su60rxFJZtboIAViG3d1Yg9s1zE9jBEissu+QsMKKknAWH5lEarzwOtNk1LS5InY6XXLqF2+0W1zuLfMVJ5B9BXZfD9LiRJJbl4Dp7KV8p4x9/Pr0/ya8TQzzDMSbiOMe1begSX1pqFqshmSMvk4Jxj3FRyhpo9RYVLSPbPF7LFDJJFcBCqAeWePwFeFNcak9yWV5WA6kccf0r07xXOLyABNjtlcMHGSPp2rz43TxLLA2C7HBf2qCEU1e2uw+ctfI6nwi2jC8X+0bWS7uriQLbqQTt9Se349sVj63ptzYXl5KLVoo45MIztnI//AFYqfw/rkmjSvKSjKy4QMOvvmtDUvFaanazCaFuDwccVO5O0dL+ZG7d3focdJ+/MaRBmuH+9k8VZvtE1ZUX9w0vTG0ZwK0dIgnu/9Iilj2A5KDrio9V1vUY53y+1Rwi4x/KhS1srbDU+tjk7iW4jZ0uEkVkAG3uKjjuJfLCByVznBq5e6lJO2+TDTN1IrRtdO+2pGYVXdjLN2B9KcnGOr3GPQxkmdSQoGD2NX0urhVU84b7oU8CludO+yhhKC3cMpyKpQrLM3lxJI0eeoHSn6PXoLcuXd7OMKCy5PG4da29LllZgpt/MlxlXx92on0ouI4i8T4GWPmAsPw611KvFY2ccNtIqkDLvxk1XqTVrLe4N6FW+vLmNkcZV+Mp1yMdcVgySxJqySxRlPNIDEE9+uKhvNYzK7KxcHjdjFUZtVfKPGudox93pSxi/kJY7u6tray/1XyyOuQ7NkgmudubaePKG6RlfnK8tVWK//tVo4Vd/tR4UnpWZfQTRXDQo7M6/ezUcIOO7uxyRJdQPC67plkCnJDHn6VtyFpbhNVtZ/sUi4KiJdu09OMHgVztnY3VzukCcA9GbFXVgmA3yo3kqdrbWqxPa1/UcmdjJ4nutQs4bW8eCUiQlmWPaX9zjjPXkV7r4P8Q2VnpthbvCMFtpbaSOvJr5lWPTIB5v7wDGQCetWbXxN9ki8qFmGDnqcZ+lZtTDXacVezv5F+lifdcJttPr1R9ja3rOiIJLZ4YzIwwp8sEH6GvOrPyJosx7RgnKp1rxAeK5meIyT70z8xH8Nd14R1JPtAadWELBiJOw+tMr05ylrFJeXctUMRGKajJt95HeiHJGU69Ca2NK0qyu7yQXUDyARgg5OBz7Vi22r6TdSiODUI3PZcEfzrvfCMtu1xOTJGdsYH3hjrTHQbkorT8C3LEv2cndNlBvDeitnEMq9vvmvM4NJWXxK2nC4nS38wrkPzgCvpFzZsCA8XPoRXiNqIh4zkj2j/WsM57+tRVqM6CcrRemnUly/EqpKUW5aR0udZa+DLaQkxaldkj+9gj+VcjqOhpYavcW5uDMmxWyV5BNex6SdvmcjG71rgNd3P4jnAJK+Sv0/wA9aKMIzw6qOCU9mQUsTV9s4ObcbHInTl4XZn6GrmnaLJeXUMUIVcsd3mDOAOuK0vLO/HStzQNkWo24zy27BI74pkKS54pu6vqW54mSjJxfvJaepj3vhPUImzFDbS/8Cx/OuLFteHWRpX2GIzDBO1+MHnNe76rIxlwh4A5ry2FseMUBYZ4z78cCoqzpxnOMb6E+BxVequaVnaLdvQjuPC9+oONN3nPVXFcummu808T2wieJtrAnrX06pHlDPp3rxe+UDVL7B53jP5VarYdUoQaerK2EzGrVcoyt7qOL/scdTGQB2z1psemQySlFjkyAGwFJH44rr44wSNw/Wut8PpEJbnaCzjbkHpVSpeKvcsyxbirtXaPLJNLtIgWlcp9VNXLPQ47uPdbkSJ3Ir1HxLapJpE5O1W2knP8AKq3hLZ/YkCxqBjIJx371WlJwSbbHxzB+zckr2drdjy280LyCGkwD2H+FYb6MXdmK8H3r3TV7bz7RmOMqfTkVxv2dXJwoBHGKno1W1dMfDF861SuecHQzjAAx7mg+HpBExTofQ9K9HOi2+oz21vcK4Uv/AAnHatm68LWkVuY0e5jUfNgSc9KV4hx6izxcYNRaTueJPol2vQsfxqlNpt3H9526cYNeh+F9Il1J7oy39yohkIQAg5+ual1/R59Me2kF9NMJJRGVdR3ye1LGtafK2rsWdSCdvw2PHbu21TeqxzSfMcDnFdVpPwt/tExXmv3rs4GVigfA9ssRn8q63+zA1xGNuSW44r0KaZrGCFFheRjwAvrjvVxYtwaVkr9TNr4eNT1vsQ6fo2n6XFstYNpHJYnJY/U1ozTxwxhp5FjwOSxxVYxavcW5dRFCCM8HLAVyVvo89y8pn/0iZcjMjcZ9hVeeKpxV5XHUsK5396Ktub0viKzgQ+WZJyP+eS8fia34/t13ZR3cUAUSDcAXH3exrmLjS5bfSSm0B9nIHau/0+MDRLNGJxsUHFGGxiqSkkkrEeLhGlCLi7vmszzLWb3VLe5hhlsU8qVlUSLJ0JNWGs7/AGb/ALLyOgDgmrniiMNqGn8Hi7jOPXrXZ+Uhic7uxpMTjKlNxUUtUVuSnyXad2/l6HmcJaZEaRNjHqPSrkyIlqhwoYseneq6fNKdoG3cf51duEItI8DncTW5Rm5Ru1bQo1Y2lZfkUgZT93A9cimvG5X5m46jBqVDkMcHFRHcc4GQB0pbtLyC2u+pXnge5s5oo3w7rtDelRpb/wBn2C2fmbjHHy2MbjV9B80YK4Bb86TVTEbqYMVChepOBmke1xrm7cvTsZunIv2aJkPynJOTxmrchI3bmGCeDisXwrbvBpskEkxl/fvtLfwjjAFdVp9klzM8UsXmALngnj8qgqVoUoSnJc1trElOnUlaOiFuHiksbXIWTYTnjnNc9bFV1mRVXh4+eOldfNpELw/ZzbuFLbsKx649a4PWbBdLu5Hha4RjGAfnLEfiaoyzOjWSut1sXI5fUUrRcbdWdNKiuxi+UgHrimPawFcBFGRVhdKBgTM1wGK8nj/Com0941ZorqYED+IA5pf7Rw7dr2HRwVbyIF0fTPM842MPnZzuI5z65qdbO23bfsyAflWboD3+pW8sksyDZKyLhRyB9K2JbK7OQ08YBPQA8VJVzGjD3ea7XQhhg6t9kr9TgNf0aKfxZoyoNsKBi4U45Of8BXpH2OA5QIRGeNpOV4rktRtZ7fVbKVZ0dwM8k4xXX5nWFZZJIVHU/Men5VGsdRajzNLsPWGqQTt317CwabaOdgVV5yEqtceFtFnleeXS7Z5ZGJZimST71kPq866jC0aI0ZBXcOhGea7qI7hgkfQVIqyk3KL+4jdK2k4q/mYJ8H+HC2Ro1oT0+5xSDwJ4aKlW0W2AZg/ykg/mD09uldYiYHC9f0q6gO3kgf1qrUxFVbTf3knsoJfCvuObm8N6e0UcSrJHGnCLG2AtUU8IaZtlRpLl/MO5izAfyFdwB06U8x44xkVUVeon8Tv+OgOMexyEPhi0hVSk84C9BuB/pS6n4cg1GBIp7qZlTlRkZrrQmB0HNQsoU/dpPbVL35mOWuhx8nhiBtp8+QbRgdKwLnwNZiJ5PtEv94nNd9qWpWlkVW4lEO7hSRnP5ViXniHSHtWQ6jboGGMscVaoucrMcpuKfK7f8Meb2/hmynVmcyqA+Fww5rS0zw1a6fcR3Ec8xKt0JGDXP3njGPTZjDbRJcxsM71PH0qsnj5ApDWox6YrSaaYjU5r/gG7ql+0a6oq/wAK4yDz0rg9Du40sLaeQE75GDYGT1q9Pruj3K3AuLSYicYfaxHXrVTTdW0Kwso7KC3uBFHkrubJyTyTTowVpaNXtoKnWi04pf18jtfDvxAtLrxCPD0Ni+zDIkzcbiFLHI9ODzXW21iIxcYbHnOSM+/avHLDWPDlhrH9rx2lyLkIUUB/lGepx6811aeO7A7gIZaj9jTjbkXqRP2zu6ny0Opu9He5itkEmPIkDEeuO1aU0EstjJbDbypAJPQVx8XjjTwqibzQxzk7OBTZ/GGngARzOO+FXcKhqUIVWuddbq5JTqTpL3dilqt9eWWnx6c1uVhhT/X5G1znpj8qz/FGu6XLpkReKKTUNv7vMRJUHrhscf54rjfEvjC61WOS3cwBQcI0SEE/iea4pp7m4KwyTlljH8RrVUb8rehkTrPVWKd+YJZy0Ubbjy2R3pLMSfaUR1+XPP0rRluVVwmUZhwMD+dNe4ChmGD/ALVTXKmltj3XwShigudQ3ItqgbG5uVx0BqK18UQalbXkFvEzI4ZCAOee/NeK2Wr31tbulvfS+W/DR7jj9a2tIkuZyQ4VIWVg0p4x9KrToatyevTyLarO3Klo9zsRcWD2p/eiGVG28cn8+h4qk2nNqEEjxyGWMZOTxyPWsu+utHhtY7PTYnEcJJLBiS3TnnvnP6fQdJDqKy2UCyz+TZBAjqQA5wO1V6/OpOSeuw1RV7PQ5vR7GO2uGmnjEs6HciqcAVWjnfUNQea8upo9z5AUn8PpVm1vx5ssNmQYm5PmccCtbT9GOq3HnSxxRQ4AKo238frSp7ubtfZkzjoklsaWi3FrHqMcEk2ChJLsepxXoUVtFb6DdR20TurAuqod5Yk8Yrxu88D+IJ7u6nWSyWFnON0xX5T+HpXu+irY6TpFlYz3UAaGMIcyhue9S1kuVPmvtsFDquVq6tsZ/iOIDw/LGqMDsGAF5zkeleMy2O+CFpYbgEvjha+i0ntjuxcRHPQAimST2wO3zIzj3GKqRTjoairNP/M8/wDBlikV3cyqrBio+/3resLaILcvIis29vmbqPpXSmSMgMHTn06Vm6swXTpvs/zueAq+tK48xEp26X8v0Pn1I5LjUTaSXPyo5PK4zjk16Ta6PYWt5ZPHgvIQBnoeM15wNB1VxdXJsLlZHV8IOo646U3wgniM67o6X1rfLaRSN/rUYAALjnI6D3rRnS5qbVzLVV05prvpc9sks4bjUHSZBIgUYQ9K8h8cadCmuSJF5UcexdsYGAOOg/GvoAKuQSBuwRuA5xWfNpun3cv2i8sI55V/jKkkemPfpVWi1T9DQq+/ury7ngMHh4WfkSXDASpKMqDkDnvXs9/bLJJbw42JJ8rADGRitOXStPuYWS4sYXDnc3UZOfzq/LFA7pIyfPH9w5Ix27UlSXMtQp+5ZI8p8WaPZ2sduIIEQtnJz+tZkOhQJapdsm5R1AOaPirqE1vdWtrbyFAkRZuPU8fyrm9P1fV5NHgRJSySZyWXlAD2p6pScVbdiyxkYtpp3PS9U1DTZLW0tGiZVIG52TAX3968w17w5p9vLmyuy8fByTnB9K6LRrqHxJZOl7PNI9s2DOseNo9D2/rXC3xkt7oWxL+Xu/MUU6fK3aXy/XUo1aikruP9djuvCXhrTbiOSe6gNxLEvyhidhPqR3rv49LsrmwU+VFGyoSVhTYM4z0FU/DQNtpYEdmVgkjZvOZsl+Cenatu0kD6ZG6Y2NATk8Hp6VDUlKSsnsy9hlCNns7HlljZJJpruylzubvzxWRLochsY51EpkPXGfWtbwXdTOtjaylVjuGIB6k16g+hQm3Ft50uM5yOuadJyjN9rlz20ZwV1ZtI85bwy8ZgaVWwXG7B5rvXtI7a6gtYbSIllJ3NxjHrVfxHc3Ni9rHbWc90hGW2IOMHvW2+oltYt1+XYYjxjBz1/wAimyU+VN9mVlWg3brfYRTPb3EMP7sCTJIA44Fcb8Q7/VrXTrW7065MOHbzFjUZwAevtXokyFpOOAvOQP0rzn4hpdfYIY7e3kuDIzB1ijLFeOvFWcNVk3aTuU68I6tKx0umzrb6XYSXN1LJLcoJN8vPJA4+lbAc7QQ4B+lfPOqa7qP9m6VYXFpcWtxaoVLumwOvAUD6DGa67wfrE1wWhkZ2n/h39Md+a7DCYyEYwp2+ZxeMwc3OdS65e1ux6czZbLH3qJG3DJGQKgF9Z+elpJeRi6I+4O/0rzvX9cle+NsXaK3X+6dprSrYmFNNmbRw0qjW1n3PRJZ4lZVMsYZugJqVDuAOcj+deD7xPeyzNM8iRDKqW4IrTtvEt7ErRKroj9DIudv0rPWZwts0X5ZXLXVWsexTBBGZXfag6k1nT31pAUJnVwx4jQ7ia5DxfryR6NBaxThrpwpkI6j1BFcPpGtPYTR3DW0c8oJwz5OOMetFXMoxdkJTyyctZWVvxPZ9SvorG1NxkO5GVTdyc143qWsapPcP5uouoAOEThVB7Y71DqmrXM8m6QqO4A6CsB5d6Fi25n71l4rGyrPdpdjUweChRWq1Zr2LLeTOLi6WIIpYOT94+n+fSo5o9yK6XPmFuNhPIrIh+ZssBx6VqJEwTKfL7nrWdzfeaOy8hoUINzHDjrg9aqTbLgN84A9xUhh3thJgWxg56VmSxtDndIp9QtIrijliww2sCPWt9QkkPlOxO4Y+WucglBYZHGa6HT3JuoVeHfluBQ/MD7/8KNu8PaUcEf6JEOR6KBW/WZogC6VYhRhRbxgD/gIrTqQcFFFFABRRRQAUUUUAFFFFABRRRQAVyuvD/SYPp/WuqrlNeP8ApUA9v60AdHb/AOqT6VYqvb/6tPpVikWwMKKKKUAooooAKKKKACiiigAooooAKKKKACiiigAooooAKKKKACiiigAooooAKKKKACgnFFFABRRRQAYrifiQwXwbrZP/AD6P/Ku2rzz4sKreBtbDPsHkZzjPO4YH4nikbsrgfHdnfwotuLiPzsoAxPXoOgrpvtUkDhoIlVCmcY5IrkrOe1itbaNVW5lC/OWU5H61f1LUZZLdURJI5Om7GOPasutC8lZdQdjB1MT315I7qI2I4Un7wrOMMyRFFxgck5qQ2l9JIshSRsdCw6CrPlssLbYmyOvHWrq0QjRz+y4lb7rMVrSWR4YMNGqMBkHPNVXuZIl252DHB71B5odwZ/mOeMCnWuGhZt/9IdI5JwO2TVq5toYiY4mJPc4rHL4nUqcEZI46Vds4ZNRvYbdZMPM4UMx4os73ewlrs0rS/eKCSIDY+KLPUbpTHEJF2554H86q6npOoWd5qFqbd5RZNiaVDlQMZBzj0qD7FdLjZFvBGflOeKPZx10VmK0+xsatdFiyRzDZjqtZ+muPPjWUMyjkDrmm6Zp73twY50lVB/EB0rrYNKs9Pvg7ShowvRvWom4QTitXbYS12LdXtxLGWhjihj25IUcmsC6uUlUC5j5UYX3qbUZEurtxbLIVY8BTUkUL2yGW8tzIoOFBbmmxaXl5CJJLQ5PeyygZ2rnINdvFcxSWKOzneMgYGMisu9tpbuNpPs8cYHO4Ht9Kyx+6Qb2cxjoQOKleqFUWkdBHawG2kurv+E8Yb9Ky18mWTfs2nPyqKqea5hVMblJ53Cr8ME0sLxqj+YBlNozSSvaw9alee7dZgUGMjbgCnve4lRvIVGX2+97mpNL0eW73NcNLGsZ5cLnB9Kfc6Sqytsndwpx0pb200sJZlOaeF7VIVijjdSd8gyS/1yf5VUWWT5V39R1q+FtkWWG4t927hZBwU9x6/SvSNL1Xwzp8Qe20YecI/LMkh3buBkkH1p7tboJbzPMrS2urmTfG/B4OT2p2o2tyi5e4Ein5cZrsBcx/Zz5awxIOuxeBXN3d/wCdncu4L0bGKjT97bYDDQGNwpbaw6EdK0baS5knVEl3c87jWO+yRid446cVNbsyzqoB5ODzipGIjob+3ubWJy0gYs3yhXzj8am061N5ZS3Mr/OgI6Vp28ME8BhckKOVY/yqGdl0u1aFVWRZOp3c1WbUtPtILs5V45Hb5SGRBwe1PVLiS1ZFIWMH86juVl+zqRAQhOQR3rQt9OumtsoAcDdjd0FWOZKwGn4ZWWBpIcL86nv2qndGW6aS38rei9x1Bp0UGrWMDbETawycEFiKq2RjMwaZSHU5bJwKi5PecgTKEOjzoXd0ITnDEjmt2G9eytjBHKBuPzFe3tVC8vmnLKihEGcc8msKU5kDKcEjmnRTe4xrQ0jcyiTYSwQnIXrmrq37rAlpaoV3NznrWhoosFtXkkUNcj++eB9BVe2voDfecyAAH5QBwTQ5WukhbdzsbVbTSrMZsYhNK26RxyzZA4z2HHSsaVoMTXfmiPOQEdc5+lSlpb+Oe6MmQSVVQcYrjrqOZSYJHkbnJJ5FV6Ku25bhLXzZHev9pZVVs4GcYwBU8FncmzEuFCKfXmqMpijdXBO4HGBWpausycNlN3IJxVpvQW2h1lhpmkQxQXUFzKt3GUd1JDDGfmA/DNV9dUS6pJLA+1Tk5A69eazpNUiSLMCodvygY5NVbDWdtzvuRvRl2lfT6VDyylO7/wAh6fQFSUxGZLlcc8dzVKSeaLJWZXycYx0qvdzF5GS3UrFu6Driol8tZidpHPIapXHTYatTorGaGNPMvgHzwOM1kXAinvM20W5G/gUYwKtxi3aLdIrGNjheeQadDLa6cxnguA7kY2svSiKv3HJaala4VI7MNFDjcxBJ7V3ngnUIbaVIpWRkIz1+6fevM5rme5cvcbinRSV2g/T1oWV1ZWQlSPSlnBO6CMrO59YRJYyKlzaJC6uCN6KBkVajAQ5T5R3AHWvAtC8TXlkYz53yD5cEcYr1uPxDpsywhryFJXHKbwCDjPIzUEo8z222ZbpVFt0OsS6YN94j2qKNIPNMvl4cnkg1j2+padNwuoQseoAYE/lVsXVumczRnPvUM6aekixCrLdLQ24CkTSeSpQu2WO48n1qnNAk83nO8mehIeq0V1BnImTj/aqws1uwz5qLg92FDimrLZDoSlFt2tcYbBGYkTyj/gVWrWGSKZJYbhxImdpY+tPV7dgSsyZPfcBUq7fuo4ZiOlM5L6WHOdlpqi+l1es5Y3RJH+zms5LQx6oNRBBuM8jGRj0qUIcjc2B6VMFJbjP9aq/VYNtrfqWFV5fhVumxvy6teBdsjR9OOMZrmXgme4muF8oNIckc1NnBw/TuaduGzCnj1xUnslLdvQiT9n8C33KkcF1y37vI9619Ha4sHnkliU+aRhVbpioYcbRu7+9KBj+LvSVKSkrEjs/1LWrXUt9aS28cGxmQgEuCOaj0CR9M0+K2miYsCTkc9TUUjqq96eNxB2HHFVnhoyTTSsOUkoOHdlu/u99uyoj7ia59ZW3cwyD8K2ACwI7+tQbcOMjvSwoKGnQkjKyt3LWmTqL23ZlfaCdx4wOP89K6HUtSsXgkUSjcVwBgnJrD24GAKjaMfxBcH2qSMYpNNLUiq03UkpX2MXwN5cCXbXOY90p27s8irHjeWGSKyeCVWCTqTtOfWpnQAYKjg9RUUyROvzJ09qjjh4vW2pJWk3UU+itp6GZFJGLmEtIgHdj/AFrpLl4nniAlQlWxww4yOM1j/ZoXGTEoxUMttCQR5QC56qeaZUwbqJxWmg+Ff3rs9BilJgKAg8YGDWPpCpvuHYfNuOa5A2sR2t8wAPHzHr61WigK7yskiknJCuRmqM8uqOMY3vYYmoqp59TvNfZY7FcuOSAOahbW7eDToFkfBDYwFPSsfTC015G8gZzGhVcuSB05x07VrS4CszqMDpV6lhLX0s7WYxyShySV7PmRwXibxBp8lzaypMxEUylyFOAOa1IfFWmSowM5Xj+JTVy5ETFj5KMOwIHWs0wwEENBHx/sinV8up13GXM7rsCxHIrWI7WRZo/OiZWQsRxWjKx+yxNjA3kH3qmuxFCRRqFHYVanBe1hOdu2Q8A8HitWkuWPL/KjPq6vmfVldVG1m756UxhgHrSKMf73epJAWbLDKjpQ3cclYfHkNGTnkjvWR4x09dSinUTSwyJhleJypyPWtSEoHQYATPQVX8RySRrd+SNrhQQSODxSvZ23RDJX+e5xfgFTDo0qPKZGW4dCX5xg4616j4aliW9lOdvynqeCa8H8O2eu6nIxjj8ixLEmZnxuI9F646813V/plwbNLZbhgQQRKDyKr4inKaafXclpemnRnr+pSOUJgmVXClgfYVyHiO5juEXY6+Y6gPiuAutH1l9NEJvJJJGnXayqchQp7jt0rY03SrxHjjmZmn2n7x4NYeIwTpqL7F+nUjdq+35HtUECeRH0Y7R2pslrHg525xXnV/ea7Yt5gmsI4MABriULzVSbV9VuLWWFbnSxIwBV0uQDjv3piwdWaTdLcRStqqiOs8N20CW8+IwNtw/8625Ehb5mVScV5Po95q2n2v2dXsJmZ2Yt9qBOSenWsmGPxMbgSK8co3HCfaQVPtikngKrlJqC+etywpJu/tLHb62sY1ix3ImzBzgelS3t3bSzRWhhXaT97qPpxXDX+o6wt0BJYpviTgeYpBJotbzUYgJF0l55HOWZZVAB9OtUvqNZxi+V3V9F3LcKtLrPXqzd1S0FvexTwsqQbcbFHfvXYWc6zwow5PTNeZXWqTpKUfTbiJ0BYmRhjn0Peuv8O6lBNbRxGVFlGWKKOgNbGDpTjTtJe95lGvWjJ6O6R2sO3y+eT6Vdj79OBWR/aFgoLNdxqByfSrQ1HTAB/psX4tTatOcvssic49zVHAwcfUVOoOMgDmqtrPa3QIguI5SvUA81oomOtVVTfmn5lac0VyuASwFQSAEZIxnjNaTR5FUJBkFSO9Ek46hTldnlXjpC0tmpyTvHSvKtfgi2XlqoAMVv5nAzXsXj2J827JbSTBX6RqT29q8f1yG6e5upxZXSxNbeXuMTDnIq/hVe12bKqJUl53v9xq6XpFtLpdqWjVmMYYkjmm3+h3VnZNdPpsZjQbiRKM49a6fSGjksLVEIOyMBs+tdD4uYroN13XyQenTpUlebjUiukmNo1JKNlueR6FDHrKs1pp+4g7SCQK14NBhkkkilsjFJGcFc561zXge/NmXnS5iijilzKpbBYHsB3r0qwv7W5vdTvWkjS33ph2PB4/8ArVPUjL2jX2d0EsSlG61tuc8fDFsMjyh61WvtFtrCzkult1bYMjmvTAsMipPG6NGRkMD1rE8R4SyaNkOHIzjgdaJLS7eiKs6rqRt3POl0yzbT4ru6tJEDDJwff65q3Z6JbzWyzQadcsj5PKZr0jWdKsovC85SEGRIQ24jkHIrX8KW+NCswf8Anjn+dUZ4pqmpK+srF6naMPTR6Hi0vhOC/tg9rAsTEkZY8iuC1Tw9eabdwW78tO21dv8AEfavoezRIdKlmXIEQd8Z5PJNeLax47S9dZbXT40uoSVSaQ7iv+0B0zj1raw8py3enW5g4qNJPmUd+hyEWniXUJba4ZY2jB5Pr71Wks1+0GFdsoB5CHj86oTNMXNyZC2/JB70y2lurQ+bGD+8BzkZq615mWtPM100+Ge4CCIxBhn72Rj1r0Cz8PfZ4jHKxmRoyUdT8oJ+tePNcSC43+YwI/KunTxHqDQJaG4ITI5XrVfEU6kvhaSHQkr6o3b3QoLO3MjzDeeFVTkZ96vDS4HsfOlllndBnaCcA0aejSgzPch48YKy1oXt60DL5EsIj6EIMnFUueV1FvVFql17mPokH2uRgtu4UjDHbkLV6wd7W/MUU0qQhsMXGN3ritHwvqdlcXV/BazzAJ0EoChsDk/XNQLq8zagto0cbIP4nHOKZUlLmmnHS3XoWFLSKVnK9tCW+F5qEjravdSKCMMBxjr1q8NIkltkQ2oaRc5L5BrorLVfKGyyVjCg+YFeM11NhcfaLb7TPEqqSQSM/pVSFXVRjoaUocjfMrnj8vhy+LbkZ0HopOKD4c1HZkyv/wB9mu+8S6lqmlkz29tH9kwAHdeTnv1rmm8X6rHbCRra2Zm6YDD+tXVKdlZkloX0gYR0HUhgLNL+LmmHRNYyP9Jl/wC+zXpXgy+v9bmulv4oY0RdyKqEd6l12XULdA+jW8EuCTLvBxgehpW53tdXI4+y1vE8w/srW1ORezZ9pD/jVldP14AkXk3qfnNW28Y3gcqbCE7eOa6DQNcu9Vv4reSxREfq4JOBilbqpN32F/cNr3HqcabbX+n22fj/AGyajeHxFlcX1x6ffIr1LxNLJpVnNPZ2n2qeJlzEoJOD1PFeYp421MymOfw+IwMZV3Ktg+xp1KNWcbpaLcidXDxlZp3fSw1k8Qof+P6c/RzTDJ4kGR9tn/76rodH8STancxxJom1S21283IHv0r0W+tY7SzeYxKZFUsqZ+8fSmv2l7NokjOjKLaTPH473xNECWunc+rIrH9RQ174gOc7X69Y179uldfp+qzXLqlzpDwS88E8fgasT3i27ASWDgscDBBpyrSjorIe8NCSu4vlORs7nxBsZWlSKIgkhYlUfiBiuLmuWuHeRsOQ2NwXGD9K+jbvT0jsLjJETSphSx6Ejj9TXzumnXOlPJPLOruCSyqDgDPHUVLTqc0W3a79NjHxVOMWuS7Xc9G8Nahc6rp8mnTsVjRNiNGACB/kVg3Frf2shR4JJY84+dyQR+Fdt8Poo5YZXRR74PP41taxPb2kwWSF5SRn5ADUUqknr/wC3h6atbf8TySG9vLHyUtNHsrZoQfKkEZcrnvlifetRPF3iRIxvWKQ+piANdSmp6RKpb7NLhcc7c4rHfWtJUBvImC54Ozg0qqzlLVJk7w9FWbcl03ZjT+LNZm+Se0hcDtsI/rV2w1vVru6SQWNsCn8TIT+PWtdL7SZXSNLecs2ABs9a7aHS4UOVh8snHfFOdRq10Q1KNPW19Slpdzrch/0prQqeQVjIKn3ya6FOMGXb9cGpIYY1BRWjwOmWrJ1jVtL0Vo/7Tult94O3cCd2OvQVKo82qS+RBLXRv7zyj4qMPt9m7ZwkRxx1yf1rzmDVbyznint5tmzsQMEehrr/iHq2n6zewTafOZkSLax2MoHPuBXnrcIyhScHqatwbVtdTLnq3c6O41mKeeK8uY0luYzlcrjFUry+N9cG4dwzkc9sVmWVt9olVPvDuD6VNqlrHbyFYFO1R19akcmyJQS2RE1zJE4aLAI4zioGvbmZWzOT9e1VBufAPX37VLBGuNrZ5OSRQhxZhaS5ZXlZpCepPNaBfYSFAGRUAKW67EOPY1WQeZKoZ8A96Y7irYeshZwrZapY7YeZlzhByBTgYoWygyRxzVWWdmbAouCLS+XErPCDn3qnc3E2DuergQPHkvgVVaJcth88YxSiMijdwuSwCgcetQHBJABPHUmmsMEKM/Q08/K3PI7U5DWOtotjg9Oe9a1rOwkBHVW4rDGQ/3ia1rMRmWNZGKpnkgZNNaFifox4ectoumsxyzWsRJ99grZrJ0FQuj6eo6C2jAz/uitapB4UUUZoAKKKKAAUUUUAFFFFABRRRQAVymvf8fcH0/rXV1yuuc3kH+7/WkYHRwf6tPpU9QwcRr9KmoWwMKKKKUAooooAKKKKACiiigAooooAKKKKACiiigAooNFABRRRQAUUUUAFFFFABRRRQAUUGigAooooAK83+Lwz4D1v/riP/Q1r0ivOviy/l+B9Yb/AKZr/wChrSN2VxJOyb7Hw/aPHbbHklJZAMKvfFdKq6hdqt95SLEB8oZsjFcrGsLCNRzKfTpXR3dysFusIlJCjlQe9U6yvLTf8gTXc5++1G9eV4pbp8D0GB+lH9pTugt3bGBw3tVS7lWRsmLJ781GzRbAXyPYGp4xVrWC71KTHzZXB+71pkaqHywzz09atvGi7fKyC3UH0qQSRxlk8jccYBJ6e9Ldg0SXEKKFZlT5upz0pdOf7LewXSfvDEwfHTNUQJAf3inB6H1oeR8Bd3vxSKOjTC9nc6G8v9SvHu1E7Kt5IZJYl4DfXFaGnxvAC6IxnxgHPQVzOmztC5diwPQV1nlXxsHvAGCqcHAwT7/Tioqjtt1JE2+pdtbgw7hPIzOf4cd65vVJZkumkKsM9A3Qiqbx3ckyMA+Ccgqa3bi2vBbAuhdgOr9qYoqE7u2olvzEit4ntopmmZTnlgMZ9qy725hjG2NH3Z+YuetVJLm62KCwIXgLirFvp9zexPPlcAZwW5IHoKdGF5XY1pWK51C4hj2hvkbgCtKx1r7FG65BLrtGVztzWEYjjBTbzgE1CsDNIVyNw9e9TciYnU37i5t54gpiLZ644P1p2j6hPpl1BNbznykY7kYZBB7VRhtp54ykMR3Y5x1pn2d41IlXBHApGkSRbi7o71NahstTuXspx9mvgpeJ0yEYZ6enU/nWNeal+9fyjtVD8zgZBNc9t3IzJltvTA5NI80xsQhiIQHcT6moeS7Ql3qyrLcK08jhGbnirBa5MWAAqEdjzUVtBNNG7xJuwcEDqKieSYKBjAA5JqZjGhnmzJG0bA7D61EZpduN2al3K4+Yk9+aruxAICnPbinpB0ZXjRXY/eIPGK3BERsEccjHPQ1ljDBQCByM1u2xSG4VDKWYkY9KbN2BLUWa+uxi2ztV+OnrVW4hkhYRMwOOSc1r3cNwVknRV4bJxzxXL3TTGcs7HBH4CmRkmI42OhF8BCIYyJA3Ut2H9KgN1NPGUVgi5wuDjNZ0cL/ZwTjbnGRVqGCCO0aSRmWQHg07lSQI0LG5kt5HXznbI2kgZ59qrxtbvdL5rbiOoIwCahtbqKPcqxMx681fvZIUt0kjWIM3Qgc0xbtdxGuxT1ArZXDokal2GSpHFYKxvIxbHJ6gU26lLybyS2fU0I7RglWI9qlStYT1NiwQvGIiSik4ZiO1U7h1jlEUch8kNg8VYt70xJgKoB555zU0UNvcyw7nZsgl1Uc/ShtK99gs0tAe6CxJCpZULZIU8n3rrJJGjs0WSFQZPukgFsVystpGkubbdkHkN/DSrftE5N23mbhgEc4HtUM4JtSTen4irTQrSSefLIrxcZyDjBqe1kt4onMseOOAOtUrm780hbdNqg8n1q3YxRTzrHJuBx9affS+wFaKa3W6tkuB/ojToZVyRlM88j2r1HX/AAzpekxLfWJWe2lUFV8zJ+o9RzXAyMtoS8Nsp/h+eqSQ6xNp76pDYzGxD7WkQ/Ln6dcds9KhleTi1KyT++/QnhKMFK6Tv1LzLYwvbSJNIzPlpRswI+eAOeePavRmsPCev232uW4ht7lItoRJBHvbHG4f1rznT7ZLiOV5VBAJ781aLLEJNiFY8Y9zRVi2vdk1Jf1qhadRK/NFNdDLMscd7tMKyRoQWVWyGHfBFPh0x55zLbSL/eKP1+la0d1bRxiQ2+SVwOOlZCTMZlZmxnoKlbk72RE2rPTQ6jxB4glvLSOwuVjd41HzeWOGxjIx0rnYNPubzY0UeFJ5Pas+6QPIQGIbrityzs9alhgFp5myQHaEYfrTVaCS9SaLdR7bdilf26xTtHG2dgwcHg1u22koLWO5KjLr364NcrM80dzLHNnzVOGya24X1wW8ao0ghIwnA6U2qttbFnDwTburpdD0/wAG6PANXt1ljRw0bdRntmvWm0ex6Nap+tfOVpqWv6bMkrzPETwrMoOfaujTxb4iDD/SAckf8sxXN4/B4utUThVSja27N+jKKVowfnoj2tdB0suC1qhyMYBIFQ3PhzS2wXs1P1J4rytfHGuROQXjHPQxDmll8e61tOXiz2zEOKy3gcyjtW/8mZO4pO/In5HcaTodnJDIzxHAmdR8x6A8fWrtz4dsUgleJCjBMhg57c159Ya94oMQeC2MsTszqfJyOTk4/GrNx4i8UiJgdNypU7j5J4FTSw+YKd41Lf8Ab35kjceRc0Ypeh6Xa+HtPNpGXklTcuQRMRyetV20S1UZi1CdR7T9a8p1XWb7U4FtrkSpFuUMdpHljpWg/hBMoYdSuAoGQFbG761ao4TGNSc8Q4tva1zOqtRl8KktrHejSiCV/tGdgR/z16VTtrK8+0TRrqlxiPB+Yg9a8/fwu0Ryup3K54+Uk1MPCl2XV4dXmHB3Lg8+nerNPCYqN/8AaFK/dErxELfwtjrNdm1vSoojb35lLsBh0Vj0Nc5deIfEtrG0rSx/IwBUwjn8vpWe3hXVjEFn155WV8hihXaD+PNVJ/AuvTyMU8TSBCx+R4y2PzPStGhSqRSU5xfml+RTnUg3dU5LXpsIfiDrQkAZrdRnGPK6/rW5Z+NNauHjUJbgSHAJjPH61zlx8PNXjy39rW21csWMbVNbeCfFKhXh8QWyqQMARnGPxFW5wf2XH5laFXll78ZO/Y9stBrU9pHMsluC38LCqkl5rFu8aPHbOzH5cnjNcXaWfjG1gVX1lGI7kDoKpOPGeFaO/tpGX7u5Rj69Pc1iexxqnfmpuPzNGnOjq3F2+dz1Eajqq8PZQk/7MhxSm/1LOBYI3H/PTHPpXmi3fjxCqzDTsFT84wSD9PX9KktdT8epkS22njjhsg5/WmTw+NW0abs++45YnD2S5ZXfqjr7jxDew3C276YcsMjD1W/4SW4DFG0ucdemK8+vNY+IEUqTvpVizgMgwQePX73t+tST+IPHkJRxotjLtX51D4J/HcP0/KpksbBL93B3/vdSs6uFlKzunbbqegrr0jMFFhOeecY4/WkbXXWaaI6fduqHGVXrXnkXinxssgX/AIRKBCTjdk4H4g1H/wAJp4ytJJQfCwcs2SV3EdB3FTN4taeyTdrr3kI3hN4ylb0f+R6ImvW2GaW3u4QoLZaLIwOtc2nxF8N8Frx4y7Y+eFuPyrmpvHXizymMnhHK42fKrnrxjFcG9tqdwjGbw/PE2ck7ePrVygqsk/a0+XtZplWrOmmvZT9bp9z3uw8Z6GjfaY9RDoQcbUP9etdWuuRXkKzW9vePG4yGEXBHtXyTaqBcrEy4weRX1PouradHpdpGbpE8uIBgxPUDmqeY4qWGgpQi272+Rfo4Vzi5O7MeTxTbNfixSzvfNJIBEfBxyT1z29Kn/tFhjdY3uD1/c965i51fS4/ENpdC6UxrIS7AHAyDz7816IPEOkv8yalDj0Jx/OqeJzGrS5XGlJprUesDG177vTyOXTWoHnEBtbxHAzhosZFdC0hexjlETlQSSoXkVjxa7pba685vY9gt9u49M59a7T+1rCOMOL6EIxxncOtMWbT50vYu0o63EqYFaWORGoQtIyqWG1trfKeDUjalZRMHZwrH5cEnFa+hX+nGS9JurZWaYsC0g5GB3rT1C6s3ktiJoGPmg4DD86P7XfOo+z6EMsKuZLyOWjvLVSrPMq4I78Vzfie6v4Lm6+eOWAsDEinkZHevVrie0d9gltd3GFbbiuesJYS2oLdRQSTee23pjGBjrVinmimptR2IZ4bRWe5xuhXMn2CBrWAOWbDhnwFB6mt+bUYLZvMfbMqkgxriumsLC1tNNRTFGmAew7nPWuT0bTrSXXLlXiWVNhYDqAc4P86jhmuslba5LHA86bvolsLP4vtY9PFykEiYk2FdoPUd/aobjxV5ypcRWnmTRo3lsAepFd+NNsAvlfY4fJYFiNoxkVz1lHpaavdWs0MKRBQygdOmOo9abUx3tUrJ7beQ2OHjdpbW+ex88+Ib+916Zv7Sm3qD8iYwF/Ks7TNOtliZzKAc8qvevoTX9N8IxWVx5C20c6xsV2sSd2OO9c94I0vQrzQQ15EjTl23MWKsD7EfhWhLGWp82qXQt0cPRtdwbtvdbnmNnpNm25/tKQEAlcgjP0xWtpmnMZfMtbpfNwQGJP48V6zp/hjw5Lb5k2LJuOcznIGeO9acHhTw7Ad6yYbPUTn/ABrPeZO7+L5rQkdPDxv7tn2seHXge2EsU1wkspx8wY5X2qB9HIhgvTfxyF84QSncleua34c0SOItAm+R8kkynOav2XhTw+8ELNkO6jgzEHP50149RTl7179Oo2VKk43a8tjwSVruJwpnllGcAbieKgMF8lxFK088IDYXLkA+3vXpvjLw/ZaTGk1iXRlYH5m3Y+lYHiSykFtp537j5q9fer+GxCrJNN6lGph7apXXYvWOga3OQWiuGUgYy+P616JpngxpVH2kNG2OSZCT+la+mpcSoiLeunyjoBXUw2t1swt/JuPVioqjiMTO/LzWJeRRjpuT+H9GtNGRvs6sXkOXkZySa6RBjjFYosb3BK374PYxrmlXT9VCkf2w2T3NumR+lLRhzK7epmVXrujcY44qnKoA+aqH2HVlB26uHPH37dcfpiont9TVQHvIicdfLxRXo2T6jKWr3CZQzEnGPaub8QTLbWDk87sAAVdkg1PO0ahF/wB+hWBrenz3O2O6uEYDoAuKjw0Uqibeiexp3ahppoefnUPscwJA8tiSQB0o13Xo9Vsbm0t4ZSJ4jGnAwD04rp4tEtJopV35XJBANeOG21C1v44nieFTIfJVW3Blz1GK1KlONS0lvEi9o6as+py1pZS2N7Cb60n8oOCyKPvAdRXc/wBgXXjfUTfb3sdOEuTGDyQAMYHrx1r1QaFBdwxyz+YHUcg8ZrR/smJYwFndFHI2tjFWIVW2qiWvfsVvZO3K3o+gkMUFvbpb28SxRp0A7+9c94kdWe3kaQ4SVQ8YP3vwrY1O2XT9Pmn+0SFY1zvLZ4zXm0viWz1SRbWVvLMb/fJ4J6elV68pyvaF/MVNU7anonifXoLnRrm3gt7hWkTaBt4HIpdC1yG10eCCS1ut6RYO2E4P41yGvnUcqbG6sDA6DaXchyx9MV5zq95rcFxIZ54oZIwBiKTI69P071BRwftIpSjZdu3QnnjlCFuVu73PZ9N1HTorJReXUVswLboZmCtyT2PNeTfEB9JeZXsooVMwDtKin5+39COPevP7q9lu5WW/YSPjjgZ/QVHM8l3IkdtEWXGMD/PFbSgqd99epmVKvtNkrdjKmmLOY1GF7Zq5ZXwtV2TKXGCAMetTX3mbt0nlySBFXai7QoUY6fh+eaux6M13Z/aYSWcdUFSXjFasgV76GS88EzY8sgk8BR1rorLTdN+zfbZ7w/amYhbeMD5QO5JrmoX8mVI5YWWRTyH4xXomlWjyRmSH7KihOZM5aT169Bj0ptZqMW728xIxuxbGwmkCyrb+apPUyAirE9pYW8xiSQea7duetVbbUbixQotmvkqSVcHiuPkvXFybo45b7p7VSUJym3skiyqkVZWuby6OYNQ8xty2wz88XJzzx9a3fDGmWl3fNM90oIIYKx5+lc5a33mtKiOEVxnLnijS0mjvS2TFGPmJz19qkq35Gm7MfTkoVIytfyPbNS1KN5XsdPFpB5KhpXlcKCPX9R+ddFYljoyxRpvEnIK89T1rwO80y11i5ZpdVYtKNpXbk4+v9K968Pz29pplpZBwwt4gm4nk4rOjSpUUtdX30uairyq3XK7dyr4xtpJ9G8mOKSRsr8qAk8V5ymnXUSQq2nz5Mnof8K9im1KwQ5N5EvH6VT/trTc8ajAPxqSDSVrFlVpQZT8MWjQ3d3cSRyRl1ACt0x7Vdi2wafKsilcMzYPvStrWmcbdRgOP9qsXWdbtGs5Y7e6gd3GMb+lDip2TRApXlc8YtLZL/UbiGBHaQMzKikfMR2r0vQ57aDULCCVhbzEkCNupPTFc/wCH9MbSbo6vbS2El6qPsWS4wGLfiKurea1reu6XJq0WmwRWshlbypgSvy8ZOT37Zq+6cJJ6uyZVqV6t1G3ToeplXfVnK8jyh9BXjviqI3fiC7jVJht8td2zj7o6V61/aFgHBW9hGeuW6/jUL3unlyxuLdjjswNVYPlbdtySUXKybsec6Rapp32dVjkLrNhzs5Of6V6LqZVriywAeTnjPapIrqzCLm5gz3+Zc09r2x3c3MRPb5hSNqT9R8YOPoMmWGW7gSdlUBGO4nA6d6wtcihWzinSWORPNwrrgjg1yXj+LUNTEiaXIkipFk7Z1XI7jr9a88g8L63HZWMe0/IGby1u1YITzjAPB5qCGBTanz7dCZ5jKK5FG62PoDUtUtZoLUK+8q6sNo7iuB+ISeZClzGuyNgBjj1q/wCC9LXSdKltr+SITea8gDOGIz2+vFcL4hme6lckEhWGOeAKsSivaLrYoyk5U3fds1vBctxGk8UT7AyFWfHau8jYQ2Dq+2XcnUdc/WuN08/uHl3eXEkWcKMk1Auu6RNp7Rp/aJmCY2eQwGfc4xiknCc2uVO1xac1TXvEmikSiZA2D82cdqlNtHJoiMzAqW646fNisHwDb6o3iuK5ktp4rZY5N27gdOM17o8dkg8vZCI+6kjGafUhySRbjWlWTVtmYItIIUiaOLHzLg+nIrdu087V7ZTzGEbK/gMGuV8SWy3N7bSJf3VuqAEpbuNr4ORmrZuWk1e3/wBZgBgWI9v/ANVJOMXC6vrf5ECk+ZXjomv6+8272C3t5YZIYljxw2PTtXFeOmSXTIfN2uyEgZWu9kET/eYfKMYJrn9c0WPWwiS3TxRx54Qgg5+tOw75d22LWpqS00XkfMDFmdyTxnrTZtpjwWyx5rpvGPh+Pw/fLBDcyTBow25wBjk+grjX+bgglsVptW0Maa1Zbs5zE5C9cYIqZi0oKsce5NZMUbq6jaQCa3YYRtO/PTIFNbaeoR22MWb925Xdx61XRwsxIchfSn3kgMrZBYr2pbZk83cwBI6D0qR7EbTbLrKu3evzOepqNIzu3s33fSr6Mu1iQuT2Aqo4Jfb0zTb3H2BpAeh5+lMIVf4ssBV0xZXB4z+dQi2LSBVRiMc0Cct3sQBiyLluM8U6eTgBDwTyKlhs5tzAIcDvSy2ZJGTgD0pLq/mO9nLsyiQzyBscj0pC37w7jgD2q5Ipj2qnPqR1pioqnnO4jvT09BjRGIWLB1BYHoa6zSZLBpoV8gmXoF6hm96ztMuIoJRFOMo4wcCuv0PSk/tm1dCNhfK56VDOpFaPQfCm3qtT7n01WjsLVHxuWFAcDAzgdqvVHF/q0/3RUlWRgUUUUAFFFFABRRRQAUUUUAFFFFABXJ67/wAfsH+7/Wusrkte/wCP2D/dH86AOmg/1a/Sp6gg/wBWn0qekWwMKKKKUAooooAKKKKACjqKKKACiiigAooooAKKKKAA8UUUUAFFFFABRRRQAUUUUAFFFFABRRRQAUCiigArzn4tSiHwRq7MCQURePUyKB/OvRq8w+Mis/gbU1XbgmLdk4481On6UXsI3ZXZ8QwSxxuJIgA2c5PataOXETlmjbPODXPKfLcKF6U6TeQCE6dcVFKIFt5oZGIEe5u5rNntm+ZmQgHpURlbzGP3SRjipQ0rLtJ47ZpErCkMAcN1I+tI8jZbc1SOCu0Hr0JFI4VgOMY/WnIVodb7nkjRpSygcD0qZ4Rlmjz8vamBFiXeAc1b01bnULuKzjYAzOFXIpqdhbLYgtbv7PMW8hJGxxvGQDXYw6xJqflW+0xg8Hb0qLwho2k32r6va6wCy2Y+UtJtGQSGOQevTvXZxnwppCzQ2TfvJBkybmfGOmCeKhqtaqzbXkSQi0rtpROB1i4a2nSOJsFeoxjFXNRvL/7NE0k5UuOMLyRVu/ksNxuRbCZg27cejexqWfxLFcBJZ7a2LpwoEfI/pTYxTUdLtbg4JPdHFedcMDCg3lgT05rt7PwzfQWT3kkyRjy92wtzjr9M+1ci8xa5Z7QFnk4CqMEVPDBrl3v2JdMMYI5HH0NS3uhNFfroZt2okc7c8Huas2Y3BogoRyMqzVfGlxxzeZfyqAi58leWJ9D6Uy4YP91dhz8oUc0bWHKN7jraG6hbcshzgksDTGhN1uXzCOcknvU9sbm1YCPExdSGQjoKmS3uo5trQSRj72xR1pknZXJVRu9jKj8yFnh3kAnkr1Aqa7lSNPLtpGc4y2RmtiBJhfRSS24cqc7HHBHvVfU7iSJ5pI7WJPOPL7eSPQen4U2Ery30H1KLjBuwnhyyjnt72fe8c8W0qA2NwJ5//VWZfTJdXCq9sqiMYJQ4BrZ8NeH9Q1h53tZ44o4iu8OTk5z0+leo2vhWzjsFgu0DyE/O6nBI7VO5JLcqKm27WPHls9MuYsw3TvPsLmJI8hecdc/jWVHB5d4iopZV65FfQlloOlWG/wCy2caMwwxyeRVLUdAtrhHiCrEjDooHB9aYpj/ZWdmeBahZyWg84RgQueMNkVDZXGLhJZULgcAE16Z4t0i00vRbeJd7P5ir5v3mbnqR06ZrIsdBtp9bk09XfZEMs2O+PSpt1cjaszP0y5mmM0NtEWJy2zGeKzJ7LUdzubWRRIduNv6V6fceHp9K/wBO0yQCVBkpjOR7Vh2GreJLzzWhtg+DgjaBtP41GopPTqwcTk5NOureLYwCsDwCaz7qR/JCEhthyTnrXWW1lfy71vUfcWLK0nTPU1y8Vv59xJCZPuZI+tLG33Ebi+hkQuTJtOfmPaui1qO1FpBIJSZsbQnoPeqthYxTeZJLKi7DwCap3kuZCoxhTwfUUm706dgaKKwglRuyevJxU88exD86s2cEVWJi+YEHceVIo3cZLAg/zp+o0YwOen5VtaLcxW10s0m4KvUqM/nWOcyKOOM812ngWGCW+kt5gx3ow2kZFNqtKDY+EOZpFa4/eTM8QKwscnPG6q139gubiNETy1x8xB4Br1nUNJsprZIXVYNnIwAMn61yUOkafDDdrLd27MFOBGdzKc8VXhVXd7E88O477GLDaadaxhpC0gLcMR1ourmytR/oqksxIYVRhRppIrSMmYg444AFUXgZJrlJI5UMbkYYYyKfbXV7ELTSQxZmup1fZ5nl8qpGQT7juK14ZtZWCS0s7x4orl2kkgiARATnOB/CPYe3pWVp9y9lOlxbRpuTON6hhyMZxXXQNF9jNxPa+X5h5YNkkevtS1HGKSa0vsOik0/xMzQraWW2kuEtGlYy7BIpzg4zjb/Wl1rT7xYftBSUR84DKQVwOScDinWGoTaeJl0yZ0ZxliDzXT+G/Ely12sGp3USxOCGe46MO49Oaiqzmm2o3S+8mpwjLRu3meawtJ5LEkGKT5c5PzUryRzTJ56iMfKrGJAuAOM46Zx+Zrt/EdlYzz+ZoiR/2fIQ5EXRWxg4744HHY0tn4UTWbe7l0y4cXtqg2QOF/fHPOWOAKf7eKjzNtLzVreonsJ62V/Q4GYwC5kEDSNDkhGfAYj3rpdH1ubTFRYQsnUgsOlUtU0PVNGVF1CwnBYbt0Y8xFHfJHHHeq+n2Nxc30MSIwLHOG4BFSS5ZRvo4tXT6MjSnCWl0wuHiluZJcEO3Jr1OzjH2GwUjPQ15pqEflXckRQLg4r02yO60sArdAOlUcZN8sX/AFsauAjabXU29WgSO80sFFZTKvDc9a9a+x2Q5+wW3sfKX/CvJ9fAN/ooBGPOT+deyr94Ac5ri8yxE4UaPLJxvzX18zf5YqUlbXc848SWlr/wkmjoLaNY5GO9VUAMc966nX9L04aTdP8AYLcFYWwQgBHHHNc54iBPivRgSOoxnjvXZ+IzjRrwf9MW5/Cq9fFVfZ4Vqbu076+Yttor8PMxfBAK+H7TIQHDdD7/AM67C6dYrKSVVGFQn61yfgh2bw7abgeAwAxjjJrorst9gmUc/IcCqGKa+u1L/wA7t94VE7/NHHeMbQy+HHl3ZLop2gdM966TRdKsYNGtSbdXYwqWLDknHWqnieJk8LuzJ/yxT8On/wCr8a29LkJ0a0Lf88VH6VexOLrRwtlJxXO1p2t1KVk3ddyJdO05hzDggcYJ5/Wq0FlbC6mHkjaMY5OKvB/m7EYqvbSk3U3XAAqjTxNa0v3j0XfYtqnv2scf4tssXWnfYlZN1wpkCNwRS63m2triaJnSQHPWtjV9WjsdSsWkj3b5NgyOBXOeMLhJ4rnYoAb0rcwlarUhScpNO7TffYsUcPprFtWv6eR5t/wk1/8AahbGbO7jkV3eiSXNw8CPcvsYYwGxjivJTbLJdoxHzAgV69oZSGeNABuxW/i58lP3d7Mgw1BSlJtGt4Xtjqd3qsN3PM0cEmxPm6A9a2ZdKsre4hijeR4znPzelY/g5z9p1og4JuAPyFdDcjF9bZb7zEAfhXO4vG1I1FCMtoJv/wABuRwpJzd9tRt7pME2Gt5ZIRjGM5ya4TULbUbbW9N05dTby5CWbCAev516lKHAAIAFee66+3xZpC4J4PT8ajy/Na9SrZtP3W9fJDXQi47X1+Zoz6ddPeG1N8eE3Bygoh0LUAoU6gmc/e8rrW2yZ1vOf+WP9a2doRAxYHcSMVBUzfEJR5ZWurvTzY90oJLTVo828WWt1Z21oY7zDG5jXIX14rp4NOabz1Fy2IpNn3RzwD/WsfxtKVtbQY/5eo8EH3rpdOlzLdhn6ynHtxV6pmdd4RT5rS11XyIPq6UtFp+RE+mskDYnJx8wG0ZJHvXl+peI9Ss47qM28BRcgE56H8a9ouJAIGJ4O014L4xHl2cxC9f/AK9WMmzCtVl77vshKmHTWi+48ugJN4jN1dufxr6LsPDdkmlR/wCscyoH4bvivnezBWeFivGRX0pbzXEulwyofmRABHuxurWzOc/d5Ha71ZawylBO2i6nm0nh62h1SFLgMYGJyqmuvXQNE81RHbXT98FuKq+Krr7EYbgK28KQR6HFRafrN008ckpj8oKpww5NVKsq04KSk07a2ZdpRjzcvUuHwzpkt+U+zzRxFOmcYNbtx4V0ia0hgeVlXJfdvGWbGKsatrVreJEkCxqyqCcj9K1RZWMsEQe1QEqGYkcE+tZ9avWhdqppYbVlNqLacdbW06HBWPg/TLua6UX8i+TLsAwOeP8AHNGqeDrW1nsx9umZZJQhIUcD8PpWnoW2G+1QvAJIkmP6CuZ8S69hbO9toFhSOb5VLZY8VejVrTnyqV/dTfzRBOpUi0+bT5HUN4IsGcOt3cAZznise78O288mqX5u7gGGQqEQZDYUYJrvNIvJrvRE1CVlLupcALjAzXE2uu3EeoapZoI/KaUv8y5IJFVcJiMS41U5L3NNPUgrVHKUE3fy0J4PDnnWaAazcFmUMMg+n14rnNO0KUapJB/a8toNpO/+9046ivW9rLFZrGAdyjcSccYriJrKZvED+UoY+XuwSOlRYXGVJOpG8V7sraFiMFo07XHan4eu59NW2j1uWdpJR87knb7dawrbw5d291cWA1ANOyg+Yckgf0rsbRJ5reJbcfP9pGRvCjGKWz89fEt756okn2dcKGyAOo5q/OvVjC2nuxu9CuqUac2rpu9/w6Hlk2nXcMV4yoJwm4PIWwceuO9HhR7r7LDDDbmTzJCFOcDP9K331aSNNatBBGyuj7mI5Gf8/pWX4PfdNZRkf8tTyOOtW1UToNyj2/I1oSqKqu3LpsdXNpmtRNF5lkil2wMSg4P51o3Oj6tbRtJ9mVgF3HEo4raurHN5bqTxvzgSE7cA/jUHjG3bSbSOWJciXhssfSqFOTqRTUVbyIf7Tr3UW4NvZWOFaad4/MkTaiHOc5zT7xJliikglUuzrtwclT64qnZXOLSKHadsmW5FdGkNppk9jL5O8PtY7m4Bp0koTSt10NKOKrctpKO/Y4/xFB4gh8j7feNNEzjHT/CrXiP7QsEEkxXbvUKo7Cu68aFXtYGyFHmq1cv4/hWC2swMndIvTrVrB11UUNIpttaaHPTgvekk0d9p87W/kuuNrKM16NpnO0luDzXnKp/o0Q6FV9a6nThPdwQJbyIhjb95uGcrg/1x+VUsRBcye5nVFaDO+jAxj+tT7eK4tba/WF7P7YouDFvDqDn7/X8uMVr3M0lzFFLa3IWKUAK4HfPoR7GuioxjGKvHUwZLV6m5iqVwueMYqOYybI1jZW8lh5u7IJGO1c9eabdvPbypMQq3AldN5wVwRj+VMxUI8nZND6S97cluX27umAK5PzfNnLvtOeBV3xXqDWyeWjEM3HHYVzFnLkqeTx196ysLT3fc1teVDNZsJWiea1vTAwBJUDIP4Vz5uLa7ksrPfJCbflpeFz7f59a6G/upkkWG3QSO/wDDnFcpFBMusRySWreY2S6H7uexrUSSVyCpd6dPLuanijxppvhmJVJknnI2xxIOvvz2rB0/4jedNGl9p4hRm++j7to9TTbuPw7d63fHXWjuLqAoETY+EAGePX6fzroLiPRL+1uLYxQQh4yVdQAV44Of6VZdaMLJxs2T0sHOacubRK+mv3nR61pNnrekvE7iVJF3xlZCgY9R06180+INNuLCTzPJCz7BhIuRn0/Su20z7fp/hgW9ol7qXlzOkUkCngcYGMk46+teYaneakxVrt3Dk/KD2FWFfv1Miq/K3c9YtpNZ0jw7A89jDJeEBovMbPlg+vHDDP8ASvMNVbZPJLqUsYu2ZpCkCHYBx39a774daos2onT792uoGheTEx3cjGAAfqelbvxE0yyTT7eRLZYAZFAfGCQc5/lVV11Cpy8vxMsLDurT5k9EeCRJHNIJIcyPySh7Vr6ZdJbXoeNQRjgCkuoLKC5k+yuzKy4+XtWJJa3CBpQjAIep4q2/e7lBq17WZ0V7OWKARIoVeMLjP19TWtomofZYXZMxuQTnGQag0HTZ7qEXGPNA6xk9RXb3dytnL5Nzp6ww7AFITd29arYiql7rV35E0Iuynsc9bNb6hdBtWCKWG5XAwD7HFbOsf6BZ77dLUoeqjgke1cnf3kMQWFnQIe4Tkc5/rTYNRSYrFGJJJn+X95yM1A6cp2l9laWBS1ae5Wk1UTWsivH5RxwQePyrl3kVpUkyCxPIxxXUXtjc2kyC5sjAHX6qcHmt/RfC9hqWhPdwyebPHKwlkQEBMfw4Jx05/Grbqwgr9H1/4I2FKUpWX4nKW4nu2VhGVjODhB1rqvtcyWpgvLMnPIbABAH0rV0e40bSrh7d5fOmIzuIwB7fWrenWUF7qkqi4dEumyySHIP09KqTrpv3otK107b+hOqbbS6t2MLw9IZLjbbQRAKxPK8gfWvT7cwygq837z+7npVCD+xI7h7Szt/njONyEkSNgZGatwXUFhqex9LjUvgRxE5P1rJxcvaTVtNNPM18NDk3+Zovo8Eh+YFjjnBpknh2zA2CBCD19q07At58kcsHkAtny8+1dPrGjaf/AGVJcJHiQoGJ3HrUsJ7ak9V8srON2zz0eHLPkGJePemnw5p7sQYVODwAa7x7ayksUbyE3OE3MByenWptY0uwih3wQqjZ7Ux19bNsVyadmv6+44IeG7HcP9HPr160yXw3ZswPkYI9DjNdVG+4jjoMcV3Fro1hNpqzy2wZymc5Of0NTqbeiYSrxpK7V2eLt4YtWxhMgZ71APDNqvRc/jXrvhPQ9PfTZJJbZXcSPgknOPz4rkVjRZZBGNoEjDH0NOvKMYyb0kPjUVSU4JaxOVPhmzYHCn8CarN4YgcY2sSPevYvDthb3Tuk6bhtz1xWXrun21jqO23hEfyZGGNElJQVS7s9CNVYe0dO2tjzP/hFrULny8f8Cpx8NWoH3fyY16Dp8UdxcRRyD5WOOtaviXRrG0t0MMJQvKi8O3TPI68UKpK17v7xk6sIyUXFXPJ/+EatwB8rdf71ZGuaH9ntGkiGcDBzya998TaPZW2lmaGAK+VH3jxXn17GkqrG/KlgMVI+dTim99RinCtBy5VoeZ+CFnuvMjznaxDMewrc1HSL6Vj5VzMADwA1dvpmj2lgWltrcRO2eleGa7r2rQardRRX0uxXI2kDA+gqyk5tuLsuwlKXs7cyTWxuHRtTHSeTr2JqN9J1DgNJJj6mu48Etc6hYvNduZGzxn0rtDYxAHCCoHOcXve2xpOpT/kR4YdG1Bz/AK+QD6mtzTNIvUlDO8jDp8xNeq/YAo3bd2PSpDa5+UKAcdQaV1ZSIZunfSNjznX7+70XTRd28KyT5C4kOOK5YfEjUU+7Z2bHvksK7n4iQImgyvKoJU7h9frXziu0sMDO3g1eoxi4q6uYmI5oT308jZ8T63N4gvRdzIiOiBAsecYGT/U1mWtvO7hgm7J7VYlsYokaTzOSOFq9poMMKvvKgt+lTzk9bMgo0k5rm0i9zqdN8Hz3EYu1RmKkkqa57UbVrUuJkw3QLmvVdD8Q/Y9KZPOwrA5yMk+1ed3+pW+oXmJn2qzAFscAVnKtUlJ6XOrlgcPGHL7q2s+rOIlspJH3pGWB61ZFosS7pIgH7CvUtPj0O01KNPPN1an7x6c1D4nj0yW6Lacu2IckEcfhUsMTdpNaFCeUKMFLmu2m0+h51Ep2sWiHPepPs7hFkOCPUVcaGMElQxB/StO3i2QZJ461PKdttDPhgZN6lSy0dryXKg5AyFzW/NpE1pGN1ucnoWq54X1RILmFnRTzg5Fd54o1u2vE2RoqsB2GKz61eopKPQ6bDZfQiqfu35t32OLsdDmvEBihZgx5x2rntZ0t7eVsqUjXj6mvWfDvi1bGyMXGRwcgE03Ur7RbyzmvLmRRcMMbdvftj/Goo15qWxbrYGi1KLpNQ+zNPVvpfyPBNoQEiIg/3j3rNlwSW5z7V0V8wnn8qNgQTx2wKnFrbxoVQ7mx19K2I1NFc4zEYLkm1HU5OBPNb5s49q9P8JTia5hZgR5JG0etchDAIxhgmc8464r0Pw3LamWFY7VWd2CFnHQ+tV68uZeguEwkua76H2dC2Yoz6qKlqOIYjQegFSVpmOFFFFABRRRQAUUUUAFFFFAAaKKKACuS13/j9g/3R/Outrktd/4/oB/sj+ZpGB0sH+rT6VYqvB9xPpVihbA9wooopQCiiigAooooAKKKKACiiigAooooAKKKKACiiigAooooAKKKKACiiigAooooAKKKKACiiigAryT43MV8E3YBIDSxAgHqN4r1uvHfjo4XwbKpOC88YH55/pQB8UEjg/x08y53bwcmrcEIXjbu9fQVA4+bcDwP0pmgbbkCxgZZgKkEgchSeB047VaVo3jy4K+hqRbSSZQYo2bnnAxTHJa6linRlNpRVyq8CspKMaILR5GEUUe+R/bmt610mYAhgeTXQ2FmsRH+ikyD+LNV3XijXp5PWk0rWOPu7K5totk9nKnbcRVbRro6fqUF0q8wNvAboTXria9qelo0IJliIwYpVDqR+P0rAkutLuLyO8uvD0AIJZ1hZlV/TK5x156UKrCUXqV6+ArUaiVlddUcHK009xcywnAmYsyj3OajRFuFGXVQo5Oelb6XNvaaqt9Ha4hEm9IGORn0+lY14EmuJpgNpkYttHQZqeMk9UyjUhKErSVi3btcXEL6fb2qzlySjt1GOcA1v2ng29meB3jWBCPnUsCRVTQtbstLVXa03zjP7ytmTxvcMAI4kBznNRycl8K+Y+Eab+J/I6jSfDlhpbxSrD5lyo/1rMfzA6V06qDJxycdK8mn8X3rECPy0/DNNTxXfSEATqG9AtQtSe63LSnTS0O9vvDlheOZZUbeTk7Tiq0PhLT1beRIx7Hd92uXi8S6mpx5qkDvtFaqaxqU21g6gdcAVWbmlo9C3SpKbVobnV6doUVpdfaI23fLgqcce9bfkqHMnlLv6ZrlLC/1CYjeD+ArtbOzuLoZTJPesytXlzJX1Opp5aow5pWSOeurRW122cIAuMEY4qr4q8L22p27TIxheEZATgMPpXU6ppE6YLgqR3BrmNUdrWBgJmLYxyako4iSlqtemgYjLKeJgnCS89TL8AWSwCabzSuTtZSeGwOK7tygYKHXI7E143dXdxCrpGSme68VybXV6CZDdy56DJrXTc2cpiqH1dtJJo+hJWAPMi4781GWU4YOpH1r5wnur4Nk3kp7H5qb/al1Eo2XcuOnBqwoJeZkyqN9Ej17xg8bNYwngG4XOfTvWbozoPGGoEMpDZwQRjtXlc99cXGGeaRmU5GWzUC3l2JNwmZWPBYdxUi2sROSbufTzTQ5G+ZR7ZFVilqXdo3VCepRgM183SXlw7FnmkxjHBqH7dd52rPIMDpuqN09NGPVaz2ue7ajoSXtw1xHfSpJt2+WX+T3NZh8F2MZ8xLiQ5B3AEc15Ab+9wP9Kk/76q3Hrepoqhb19oPQ05U3orjXUjfWOp0nhfRba8v72CVm8uLKgd+uM1j+K9Mj0q7SGAsylQTmsWDVL20mlmguGjeQ/OQOtV7rUL29fzrmQyFflBIHSnJbjOaNvMTamRtPLDkVWROuQDzipYDjLnrUZk+YKOSTTyJ2ZejHlple3HPrXTeEX+z6pZzuQBIzJk9q5RnKhlB57jFJ5smFRXIw2R7U2Ub6PYljNLU+kbyCC+BhllTb7MKyrTwxpcaSROEy7bt+cMfbNeFPc3EgAaViBznNRtPN9wSHrzk1T+rTSsp2+RdljIO14fifQmm6PpGkS7kkj8wdGkkGRWnqEGn3ltM0kNvOVQnOASDivmxZT82TuI7UsFxcRylopCpxjj0qJ4Kblze0d/QkWOglZU1Y7jw7pFnqviNtNlIjiaFnG0/xDsK9F8Q+BrZNNmuLe+MYt4y4Q4YPgEkHnvXz7M5STzAzebn7wOCKvQGVl/ezyEDJILnnPrzS18PVlOMoVeVJaqydyvGtTSadO+t1rax6p4D8IR6v4fl1AT/6RMGWNAAFjwT0+vc1ZPw11iSRd13bxRsw3DG4gZ5x2rzjw94m1fQoRZWN8kduZC7AwqT78nNa+ueJNcuVWKPUJosjJaPjj69fTvVXEU8bGs/ZyhySenNfQlp1aDglKLul956PdfDSY3Baw1cwRBQPK8vP41a8MeDn0+7uoZL53lXDb0+UHJ/H0rxWCbV2g82PVr3rhv37f41E002Qf7TvGL4Ljz2G4+9RrDYuSlGdaDTX8v5j6eJpQkpRi7rzPrPV/Ki01gWTAOCfU+/vXmHlxrdxyYRdoJU14orxrOfnmMec4aU4z/WrC391JK5jldscDB4xUWFyudC69pe++lv1LUsyjLeCv63F1p2fVJ2Vs5ftXo2inMVqrHaen1FeYTHZKBuJcrnnnmtyyW/wFaYRqozkdq1a1JTjFX2RTo4lwm5b3Z6zrrRjVdEKuGUTqPYnNevFgGBDIBnHWvlO20rWtUkRlnQBQW3+YNw9MYrb0yLXI3ZZ75o0PzZZ81zuPypVacIqrG8E/nfyNmljJTlpTep634h2HxPpXI6ZbPQc11GuvHLpd1FHKrloyowe9eQ2eh3Nw6PPc7/Rt2a9O0LwzvaPzJF8vd0Ddqzq+BhajBVLygmvXW5sU6K5OatJQS79R/hcfYtCtIZmCsqH7x9ST/WtO6urUW0u+5iUbSOWrQ8QaHawWw8k/MPSvLb7w80yyPNIFVeRk80zEZV/tDc52cnzOyEoxpYiLnSlpfZmz4q1azn8OXMMF7DKyRqu1XBJ+n5Uzwb4htrbRY4r+/h3j5I9x5CgAAY9q868iyRJTuKiMHIx97FY1nLpcrorloFOW3Z78cVqf2fCVF02205X2KFTmg+WXKot6nvr6xp2GIuod2MgbsZqKxvLG3EkkuoxM0x34ZgNo9K8GvWgWaKG3kaTzBnOehqu8qwt9nlYiQDrnioI5DTUZRbd5dexDPEyUkl8z0PxrqlrdXFgtlOsrrKCzKeB+NV9XuLu7dFh8spjEuO1cnbwLIkaxMC/Umu10PT5ZZVUR5Lcbqsxw9PDwgrX5L7+ZuYOM6sZbxW/M+nocq9hKs6vsOP0rWM9zYS74yvm8YD9CDXqGp+H5rSzLOgCnrXmGuvFGvlqCz4+8e1P9o5SUZQevkWkqcoN0pJpPVnTeB7yIS6gJ5o45ZptyoT145x+VXfFOtRaZe6bEL+3gfzwXjc8spyP/rf558ONwpnUsSjlsZ9RVbUZorm5RnKzMOm4Zx+dN/seM8Uqkn7tknG3RKxylfG2jO29+57/AKl4onXWFTh7dYiNoPGexri7/VG/tXSb7WJIbPDHvkAZ47nHFefSahcLcrKr4IH3cVHJfyXBYzhZFYn7w4BqxTyylCanGKTUbX6lX6/yxstJXPb9R1e3nuXvbC6hmja0I82Jg2w54q/oPiC3u7RGup1SRRyW4zXgD60beIwqipjCkIMA1Gb+clTJt2qN3HcVWlkkXR9n22fW2v8AmW4ZtTULON5dNdj2nx1qWnXVpY+Rf2kgNyhIWVeB746f/WrqdPurKMzM13EMyZzuHPFfNKX1rHIZIPLVjwRtxUDamgJUO+SSc54p0smSoKipOybd2tdbf5FSGZtNtxW3c+oNS1e2SHFvd20kjMFC+apwPpmvL/GhVLSWEukkzY+WNs47815BcXBaMYRGJOWOBmnx6tJFbeSg2kHHHf3qxgcojh43Urvfa36iPNHf4NPU04oJQ0Y8ts13moX5iuLGEB+VVWKnIryd9VuCgRJ2GOc1EmpyFxumYk9zWlLDyk1foyWWcPpGx9A+J7myU20nyXaqOURuv5Vx9zqELarvtrPyodiho88E4ry8X7kMEfYCecDrUkN0XlEskrZHGPWijglCHK236kP9rTU1JKzTPdbK4tVu3kuViaIRDaC2MHP8639R1drrSNsE0KSkCNcNyP8A69fNM2oSCYlpztBBAFD6jO0wlExUE8kDHFV55cn10t1Jqubc61g9+57r4UklsYLq3muIwXky+eSeOaw/Ek2lyNCIYpCyvgjs1eaxak8Zf96ShH3ie9UxqUkbDE8hJPU9qRYKUarnfftpcdVzdNe7C2mt+p9S6PNDH4UijeaNfkKqGYdc5/PvXn4iuYNU1hpNgBKtCSQOMDNePT6k80QzMZGQ/Ju/h96sWF7Oznz7h2LDv2plHLp0vae9f2jva22pUnjozmpctrW6n0/qF7axPYmW+iiRYlySwAz061zc2q6ZH4geZ9RtViWDZv8ANB+b0r5vurkXLqZm3lRt+bniqJuT5wRFUqMcAVDQyVRvJz1s09O/Yl/tZwSSjt+J9Nx6nb2dhbXMVx8q3ihiBz34/StO21nTNT1ma6DbFMaqPMGPmFfOk169zoAhclTBdK6ODnGFIxjvVuDWZ4YEBcs5yc47Vbr4FONlvbUZHMpTq8/Ktz165s3aDWr9GQpggIDz7mqXhC2fzLCQYw0pHJrg9H1p5meN5WyQRz3rrNEumWeFULfKSRg9PeqFSlOFOUeump1OAqyxTumtF1PW72GS3vo7gxAliQcHPbFaXjC/tLrRoY0ZGlVeQRyOK0PCpsZraQ3u13GcbzmvNfGBt5Jpwj7Y88YPWqtCNWFBbcstPNWEpYanWxSptNTp6uS2MrSIYpZAoy3lRO3J64FV726WefT0ifKeaqMfXmufs9Vl0+SQxyAqy4+aqcWuW4toGVRHdxzbzJ/e+oq19VlzOb1/4ZlupU9nUUbpRXTvqew+MIc2tkEJUCVR6nFYXxE2otiCcBJAc+tYHiDxVNPa2TC5hYb9xwvIrC17xM2rOqTTrtX7o2dDUOBwdSChzdG2zFnUXvJtN31PUr/xDotksCXF0zPIo2qkbMf0rpdC8TaHb7JRegK4zgqcjjOD6V8vQ3U5XZI7ZzlWPpTJtQwWXcS+OtX5YHaz1T17fcYdTFOTknt0Ps3/AITLQnVyuprHjuYmz+HHNZM/xA8NKOddjCHjakDn+Qr5GXX7hGYKwU4I4GKgOpzgIHkyOuQOa0mpX+H5X/4BnJdmvmj7HHj/AMLq24a5B0xjY2P5U6T4geFGTadbgJ9drf4V8Zy6uyEqXx6ACqcmsS+aPmA7cCmulzRs1+IjlZ76n0/rGs6XqUwm+2xJAgDBufmBGf60+O909MqLpV46mvlGTUbkEBJG29AcVctrvUZh/rWqrHA8t1Fq3QuPGbJLpr5n0/b6po5lkK6jAWj+98wP6/4Vaj1Gwe9e5F/AYTEFB3Drk9/yr5YefUAuyIkbuCRVl5L+C1iC3B3kn8Kuxo8vqiJ4l9j2zxVZ2uq3AutK1a1+07fnjEy8gYGRWKbfUby1FmZbO2iJCvO865x7AGvJY2vBJvJ+c8bh1pWkugzgqrsec4zSVaXM09LIu0M1q06UqairS/A+qNPutE0nTodOTUrXZApR8yqC57kivG/G8mnXEkiWUNouQsasi8sfrXmxunZ1+RUdevygc1KtxJLIjSP909zU1+XXUz5yU0rpaHU6BHFb63YC4vo7Z2LJmNcgHsM+5xXQ/FTUUv5LKG3v0mhg5YoOr+orzSVxbu9wjBCeAO4rPgnZpQ7zcZBJbvUDo81VVOyt/Wg5VkqTpu+sr7mtbaTqJYXcUbPAAGYj+Ee9Ta5cCSRoYbgmJRnbgda6mPxcV0OewjESxdHO3525rzh7lBIJRGGB9TzSwu3dqzWnyLWMpUqcI8jvdLW9zqPD3iltMspbZIFck5zznH9K0Jtbm1GEoLhMjkx9x9DXnqybpMQxHcx4712en6I1tbLeXP2dTIx/dvIQ2B7dOce9OlRpxfM0lLzM+NSVrO9kZ628kBae5hDBuhZuBz1oknhkdXt2xIvR415Wrd2ou0MZJ2J0weBWWkslkYrYXIkh372jxwD05/CpYttWtrYZDR7/ADOh1bWZNQa2N6hcqpHyLjjuf5flXY+H7uxbTWgsWa2t1JabOAZSep/SuQ0+G5uJ5pY5I1SEZWMj7wqtqEj/AGeeZbmIc/dTj8KpVKba9nF2229STncZKW7ta5RltrOW4uJjdMjhvlHByee/5Vatbm9tpk8xg0YPBPUisW2iguoGlmcpMT8vGAav2thJckEP9z5uvBAqedO618rabDYNpprY9t8MatpuilWtlW5klXcynjy2OO5/Gnz6nBqGuJfTyqs0fyogYYxXhsk021o4lEY3YBU1pWEIWJj56o4/5aZyc1lSwsk2+bf+tTRjiG3trse0SXdrb3bH7Z5UjHJO/Ix2rqtR8S6S+jzWwv0eQxFRsBOTj0xXhMekTahbt9l1FGnC8GRSQDWJquj6vZW+dhuIoxudoyflGOtMp4WMrRc1e/zLFTFSVpuGiW570PFGiRWcUD3hbYFDbEJ5H+e1XLzxl4ev02WuqRyMvJVEJP6gV8qNNcwKBLG6K3TcKptcTb8RkrjvjrVz+zo35m3p0K8sc29j6utda0yUjF6mV/vDGa9Gsdd0v+zhEL6HdtIxu5zzXxRaX9wr/wCrY574rc06e+M2VRwv+16VDWwsou8Xaxew6WL5YN217H1v4Sv4hp0kTSKJTI2Bjk5PFchIht5pGuBsBdiM1jeDdU+zPEXJdhkAHtWh4t1uO+3MiAMB0qtObnRUb6xeiN+OAlRxcoxTlCotZPodX4X1XT47lg15GpC4Ac4yfxrN8Uanay6kzR3MbAJt3A5GfrXgF7d3QEnkRSbifSufil1RmctBJgkcdqtRozlTjC9rGLjKcaOJlJNtbaI+iLDVbCCeOSS8jUKQSSa2PF2tadc6dBJDqETq8iMCrc4z6da+VZJNU5220gz1qORdWKCPyJgoHQCpfqctubVP8DOliVKabT0Pr7xL4j0y40iW2i1GAzAKGUON3Udq4i1UXFzCkEwlG/PXp9a+bo7TV4zuED5PU8E4r0/wle3WntHO6kOAflP86gr0JxSalzNI1Ms5Hzwsk7u19n5Htl3mzhY3I8pSOvrXy7rEbPqtzIqMymQkHFeueMfE97PHEoUyZXnYnrXjE82rSys/ky4J4+XpU2FVRataeZPiFGnT96yk3sj3j4fyQx6WxeWNSWP3mANdxNcWisBJdwqeoBcCvlhJNWAUCCTavGMYBrSt0vZhsaJx6HmnShrv3I8PF1n7v5H0uLy0I+W5iYexpPOtw2VdST1weleS6Dp90WQNCxyPXmvVovDN0IBIsQPGdu7n8qoqpLncYpu25r1cFSoqLqVEmzl/HUVne6Jc20zK4crhARnORzXiUmi6ZPISpkt8DBHavVdUtWSWQTRsHX+HrXF3FxLC24WpIHHK5qfD4qVuVLZhXyei4805XutLGDb+FHnYTLfQ+V0DSNg1p3nhqKy2RLK8j9eDxUUd7++3vYM0eMFSMfjXY2OpaRCis9tIJMc5OcGrFTEOK+B3fkZ1LA0uf4rqPQ5HUdCuLWx890fy26c8KPWvP57VVZSJF5ONvevY/EfjVJrRbJoQUUYA215Xc3FtI4cQvGQ2elPw3Pa8l66BmHspwUU1Gaeiv0Iltrq1nR3ym4ZUnuK7uOJ5tMQvYBn7ODg4965rU/EdxqMFtbvGjeRwjiPBxUulalceb/pMx244x0qSqpct7EWEdLnUed6766Haab4ZlvlTyrcqe46/nT9R0C4skeF4tvc5rt/BPiCO3kTy8Nxg76Z4u8TQXdw/mqgI+UDFZntZNNuVpraNt0dNGNq6pqipUuW/PfVHhl1b3dnMQkbFT0IHBp9/HfPcooWUqFAbj2rrDq9uZFDuohHoOlVbzW7SYMltKcngsRirqqPT3Hc57EPlnZVbK+iRixGRJHUckDv61oG0ku7FszRpj1PNYkt7YKojJdpu7ZrWtY7K4URrI3Iz1+7TttWQwrOpLk5vxM+Lw+ZmLvOT2JUirsmmrp0qoG80kcZ7Ct9ILTT4ZGD+bkYVSe9RQo8xR3mAwc4YUs6ylG62XUtYXAxdZJv1uO0/w99sHmLF15610Ol6TLaala/Lja4Jr0LwjqthaW/71EYqD2HWoL6/sb3UVljjwSwOAcCqHtpWTTTv07G37KEa8qXsXypfF0Z72n3V+lOzSL90fSlrpjy17gKKKKBAooooAO9FFFABRRRQAUUUUAFclrnN9D/uj+Zrra47Wv8AkIR/QUPYDqoP9Wv0qeoIP9Wn0qemx2B7hRRRTgCiiigAooooAKKKKACiiigAooooAKKKKACiiigAooooAKKKKACiiigAooooAKKKKACiiigArxD9oKRk8Dy4KYa4iBDHkjPb3/pmvb68B/aNGfBkY/6e0/kaAPkmKYqeTgHrzTyQxxGMg9azoFLPksOPU1ZikKHA+bNRtCppmvDDLIEXYNmexrsLG3uFVU8o1x9rc4ZTv2kflXb6ZesGDEknHWqFe9nY7bI6VKco62Z1+k6c9xJHEYiWc4AruU8J3qgsLQgjsSMmm+CbiNr62kmIQHPJr3U3lsTxcxYH+0Kz6FCNfm5pWs9jUznN6mBqxhCC2uz5g1jRJbf57mJo8jgE9a4HVmKArED0r6I+IV5aTiNInWUr94KehrwrVmtySGTDAjpSKHsqrhdyRp4Oq8dhPazjySd7djzi7eZocqMFTWcXlC+afl7c10t0UGRtIWsS7MbJtbJQ9Mdq2KT+RwWZ4fllfmuY6yurHJyfTFQAyfMSfvH8qldSp+UEZppD7QSp5qxYwNbhvPAGd9LDJhs5Oe+ajWN3ZWCnAqwsRbnHPTpSWC73NaynG4uW6cYrqbG9iV0bzDn0rho4ZRnA6H8627C2ZWV24I96qVoRs2b+WYicakVY9i0O8EhXapP4dK9r8JX9pHHsmKq5zgYzXzPaai9svlxsBxzXeeF7yacs0jnOO9YNSE6dRVErpPY7rF0qeLoOKnZpa2PaPFWqWEtgyxFZG3DGOK8O1a5t1LFuPYDNT6xqbwSOu7NcZe3ZuUBOBuqWV8TUUuXlSEy3CRwNJtzvfXUz7+aN5CQ4CiuemmhbnAPrxUV5BMz5ViB6Z4NY0sFwCW5X15rapwSWhyWaYxzk48oy6kQFgpyM1nlxk8Zx6Vce1kI3MwyR+dVmtnAA5BPtVhNXOWld9CB9p+bkgnpUUkhJA6Gr4tDhMk8GiSxJO4gE9qkuiNxbK4bcmzPPU0LsJI6c0skLqwyopY4nYnC8A5xSXEsxsgCyBQRt9RUJI7HnODmrBgZ26YGeuaDatlsLkCi6CzKqxbpQzhiB196lwA5B6davxAhShB6VA1jPy4HH1oT3BxKSMxJ44zSrHmTdkZB7mrkVnOCWxyfWnNZyyFV2H16UJoSz6kWHA+dV596pMsiMPlOC3NbItpcAMAD60ySzldt2QT0oUl1Dl6WIXiKwrI3VuABVzSrGK7Sd5JCpVTgUjW03leX8uKSC0uU3IrfeFI3pox/K7bGeCUcqh5BwfpSxMfMzuOAM9OtXVsZlbDMu49acLLMpO4ZH8INF0I03bQYircSAKoJPIJ6Y707U5fJfYn3cYqZLR4280OFAHQc0hszKSzt3yBTU3cfay0M6F0Zz5owuOorYMgNuxJxjABqsLPfGc5BxRJbM0RXkeppZWGqLSIpLmQJsRtq45xWbLKR1JGeK10sT5AVenXcaQ6admdxP0NLdCODZHb25miV5ZcDuK2dAjje4K5JCglTWasT7GTHQVNZxyRIyhWUnpUT2dnqPirOzJtY8uG5WWOPGeTmnf2uTGRjG/wBqqX0EkjYyxAqqbKaQgogIxg5OKR000lLWw7mabsjoLbVJI0BhkYDr0qdLm7uf31xOQmR1OKxbaKZIntyo2ucg56GopYrmUbHDccCk9lHmeiuWY1pxildnqej6tJBbCRJOeQMjtXe+HfE5kIQuQx4x0rwexS9hUgROUA6egro9MvJrVllSMsynjisvEYGL5ns+h2GX4yFWCpzjdNW1PcNR1l43SKWb/WHAweR71NPMJUWItkEYJrxiSPVb+6SZYJWbrgLgYzXS/ataWN0FhKGPRtvSsuphJy5Wnd9TZjTpQS0UbPTTcxPFCW0d+YYX2xYAkIPQ85zXBJY/6y4eUrHGT5eTy30FdLf+G9dvS7m2kO45IBH+NZbeEfEckaothMQp/vLx+tb1LljCKcle2tjk8fzVJt8jsuu1x5vLa3hSaB8yFdpVvWuZvLlpZt5cngdDWuPB+vlj52nyoP4csOauReCtUJx5QGDwWbFWLQjeTfqZcvbVEko2I9HuJIsAEnd0r2Lwrqa2hieZwWDZAP8AKuDt/COqxIBtjJH+2K6Gw8PamssZk2IFYEktnis3FUlUWjsdZlVZQpulVb1PavEPiaK4svJCAFsc14Jreo7TIpXK+orpNV8/UL5rKBtpReS3esG48J31ypV7tB71HShKpPmqE0Xh8FhpRpfFLfqectc28jsX69j6VlySbX8xTx0r0NvAJAb/AEvPfgVGfAalADck/hWxBROIxE5Svp1ucHLdbyMdx9KgmumWMRr07mvQ08ERZbMzAA9c9asnwRYbQxmkI+tSWSKTjLseTyzMRlicetMeU8YcnA6E164PBumsQGaQ987v0qceDdL3H93Iw7fOaVDXF9jxiAlSWdt2T0HappmBYc969uh8KaYqktB9O9Tp4a0kk5sU49z/AI05rsHKzwZ229OhNI2W+YEgV7/H4b0vtYoM+5/xqddBsEGBaRfL6jNKIo7nzsgk4wp568UnkSkcxNke1fSiaPacMLSLjnp3p5sYDkm2QE9cik6hy6HzdFBOf+WL4z1xTjb3BO4QSYzj7pr6RFhACAYkT14qZrCBVLBE45wD1oEcGfNX2O5k3f6PIB0xtqVdPvWG0W0hx7V9IpZQ4VhHnNOksAVIUYNDaS3QvK30Z8zNaXCEiVTHzn5uOKnjs1lzmTIAr2C/8FvqM7TG8IJP/PPJAqqPh7HtBN/IDnnCVG3ruh6pvszy5LZBgl8EetXh9khYEuXYDGO1elt8ObRwCdSvRx0UKP6UD4bWa7h9vvfmGDuCn+lJzd2hypye0bs8nktrQksDz6Z4qZFskHEXzD3r08fDSwQMTfz8dcleP0q7B8MtKkUH7RNJ77wP6VFKVO3xk0cLW/59/keWi4tgn2cR/I3Jz600tCVAXGB0r1sfDLQEAEjy4HrPVqH4caAuTGJCG/6bmh1KSX8RE31TEPX2f4o8ptWgjOd2D64rXtNS+zAtEwJX2r1aPwJotvkrEORg5kJ/masL4Q0mJgwjjHbG44NUqk6b3ZuYCeIwz92C+8xNC1uWe3keWQhgpOa5PVtWNw0qFwQK7TXrKx0y0K2kO6R/lymTV+18OaPNawymNMsgJ3E5zVRRpQ1vozelmE0rxp+89Gz57urxnJQMevaqiyvnJTI9c19Jnw3oqLg28GM56moBoOiTJtFtb7ScEHvWhHF0drnLYjD4qrNuzPm25uJQFOeg6UyO5m8zdlgw44719Fz+GPDyEr9it+eTjP8AkVGNK8PQR5+wQYzj7vPFTLE0n9rQoSwOIWvKzwv+0p1ZEOMYGQRyRUgnVpTKbcMOmQK93J0OJfktIT64QZqSO90dwSkKKF5Py46U5zp9H8yGVCru0eP+HdJ07W797CUXkFwyGRJFAKHHXINdnL8OLeQhReOSDkMCOK7A6haRweZDCDuHBCgVhL4rWO8WN4wsBB3E9QaX20fs6kP1d7yKI+HlvHEENwzDJO9iM1g3vgO7RwdKWC6QAEl5wPy4ruW8SWYjDKWbPVccis2HxVYpI6+VtH93AHNOU1bQWVHrY85uNB1qEnOmZxzlXU/lg1VbT9aBLPY3EYI4ASvVP+EztU4aBFHtzTR43t2G6OMHHY8U/niyP2Ur7o8ieHVIW+azuQQOcxt/hUZg1CRjtsrhsdlUnH5CvYU8cIQPNjjBPQc4FRy+OoYQWjhjBPp3pOZId7O1rs8lS11RSdthdEH/AKYt/hTGtNW3Fls7odv9U3+FesR+Pi21ikS92Gc1c/4T21K7hFF9McimKondWJfYRaT51r5HiiadqZbe1hck4PWNv8KktNPvYpFaWwumC8gCI8n8q9ePj6NidixAd+KlXx7ahvmt43HcDjNRzr2+w/vHPDw61F93/BPIdTg1GdjmwmVF6BYmx9elZb6bfR26yNbMi/7XBH1Br36Hx7pU0uy4sGjTopGD+dcR4113SNXlAtY3j2AhuMbjn/61OjV96yi0iOeGioc3PzHnv2XbYk9XzjANUltJp0AiiYg8cDvVqK+it4yEJZweOOKns9XkgLFW3buxqw21uiqnfyKXl3Vs6FVZJEPDV3NnbGezS91C5mm5wYl42mqOgxLrF4vnL87Hrnjj2rb13TruGXzFYFtvGx+vbpVepNOShez3uLyvlutUWbbUdPikNla2PBG0tIcknua5TxJaW8RWW1I2sMkc5z+NZU9hqDP9o8qUOOGYD2/+tWn5FwVK3CsgKfLvPWiNNKXMpO3XzGuWljFtLw21yhLOsfRtvXFWZ761lcDyn8vPOOS3pTbeORSVEJlbPDDkVv2miG4mikuSIEzgBRkk/SpZckdXoLG7e1zpryC2TSrdpYTDHKi7SFBbkZxx6e9YwjuLRxEjB4iMrnqBVfVr+4lnFh9pkkeP5VI/LGPwro7W7mhNpa6fYwOc5unuMkj6f59Kz2pW73b0vpb1ZLFXuySHQG1PSWPnQ2kznMYdcg49eRjtWDdeFZNOEAubtGaT5iqMcD/Guk8R3DuFeJxEP9W4ReBx6157LqtxI2Bl/LOBnnFRUZVpa3Vnql28ieSin7y1PTrKxttNjKjMjgBly/etyG0ubi28yW7ZVdSGWMAEV53ZSzXs4hSZgWHBxntXWW13BpMAN9LM8rcB16e1VZR5ZNy9+XZlqnJO0dolP/hFbIRL5+oSybON8vX8asReGNMfpdkj1BFV7mePVGkX+0J/I+8VEePwqpENHQ+QNQkRj6jk1owxCtrHXsgeGgnq7I2ofDVkjsyX0hyc8EYHtWj/AGDbhjtumPQkAiubiTSwSy6lIuMd6tZsY5OL+VsjrzUNaon0dzRw9OEWuWVjq4Le209TJHNIWPQdarQwR3LmV5GbnoCK5Wa8jZxHHM5Q8ElqtW9vp0SkpfuM/wC10qrG273N5YlrRSvdWudcbexQDcn/AI9Qn9nxjcYc57E1yDRadI6q19ITng571dbS7OdFRbmV15P3+lPUY31bKVZ/yv52OnQ2PLGzfHXGaN2nEc2ko+pqjYzw2KGJZGOOAJGz+VX1v0x80Q+tQvkvez37hG/KveV/Qj/4lRHNvMvbrVOWLSzcwokc6Kc7uasPqEO/aYhWTcXSveQuqHCgg4qJxj0UvS5NCUm17yv0Zt/ZdOLfv2mIx8pUDAp32PSCuBJLgf7PNV2miCq4Vsn9KlMSlFcEEnsO1LzR7yXkPkqru9H8kNNnpZAVZpePVantrKzEmY5GyPUVVZWjTcyEZOMVFFdLnauBimyUX1ZJQqVI9EvkdnpxW1mRmfKg5zivSF8RaeIk3SMMDkY5rxKHUC7Beqj2qhPq8UrTRq3zIQM9BUmEqyoN8qunvcXF5dDF8rqNq3Y7XUriG9upHT7rdzWNNbRSYG5QfWrdlFFJaIySq0hX16VlzwTq+FVWPqKptKU3KTs99C3/AAl7OF5KOmvkMbSlZsiWMVCdEct8rI4+tU5pJEfDjBI6UqXjJywPtirfJp8TM2pVs9U0WptCkdsmCE46U8aAQDi0hbHsKqtqLHA+YnvSjUZOzEA+9Phz62kyGag1flT9QOgEHJsIuDjgCkOgODxZL+QqzHqcqnBkY4qyury5z52PwpG6iWsriJU91FIzJbb+zkEn2YxkdAKp2ulRajCJ5ELFyfwroG1dsYZg4PZh0qJNWcDCqijsAMUiqNevcuqvHa/4mQfCtmwO6FuP9mqzeDrJuiMM/UVunXblOQQfbApV12Ruvy/UUvPWelyvKNGT1ijk5PAlo53BufTpUsfgeOL/AFczD8a61dUz8xY89sU9tRUKdrEjH40321ba45UaEXpFJnAXfh0zXUSfaQC3yqN3pWzF4Rulz++U/jWvG9juWQhgynIJNXftVs//AC2fI9KklXmkixGnBN8uncwToN/bIPLkGOcqG5qfS7S4g1K0W4ODIwKjOcc1qtLZ43PcH6ZqlpyW03iiyWOd2VZAdwOeeoFLRvUkkt2Wp15Rja6t5H1IOABS0UV1J5aFFFFABRRR3oAKKKKACg0UUAFFFFABXH60f+JhGP8AZFdhXH6z/wAhFPoKAOog+4v0qxUEP3F+lT0i2AKKKKUAooooAKKKKACiiigAopCKWgAooooAKKKKACiiigAooooAKKKKACiiigAooooAKKKKACgUUUAFeC/tEru8HRj/AKe0/ka96rwT9ogZ8Ixf9fSfyNAHyJHApbJPPXrV1bYHkdKIV+YLuXj0rTgjXkEcetQOXmTwp3Iba0jZ/mOQO2cV1Nq8UAGFxiuckZkyFjxjjPrS27TyZxuA2nnHSq1SLkbmBxP1fZXb2PT9IvvMu441YbT/AJxWzf6gFztkIGcYBrz7w4WSYM4OFUnJqnfag5uHAfgdKy5UOaWjtY7OGZQaUpxu10O1udRTA+YkkccVy1/OsmWPaoCJ5okeMUz7FdMN7Rkg9s1JSpRhuyPEY6c1anF7djJkAmJIHBqj5BLbRHu+groJtOkXaoO0mrKaNcuN0ZA45IbFXIVEupzFbB1qrbszj/LXLfuuh9KWKJn+Xyxiuzj8PzkBcfMTzzxitX/hG38sqGVSfeleLpr7S+8hjkteWrRwONqlTDGCO5p7REIrAIAfSu6/4RqR4wj4yO+aQeGZvL2eX+vWovrlP+ZbFhZHV/lOGjtgELH5jmpFQrtyhHpXeL4ZuRHhVOPTNT/8I3esEPlsSvTkVC8TB9blyGUVIW6HEIrMQB96u08NXDRzFARnaQa0k8K3fDsBmrMeg3ti/mxW7yE8YUVHOpGorGhRoSoXbknocVr08g1A457YqsY5gmeMAdK6e38OavPqDTXNjIsZ5GSOK6ePwtM33l4HbIFDrQptegcjqpt1LI8ieC4bcSvyegpDZMflK5Vu3pXsEfhm5DgPGoQf7dalv4cRc74o+fXmkeNS+yyrPLaU/iqp/M8H/shpUIIYY6GkbTTyoBO3rxXv50CMY+VPpUD6BBggLGppP7Qaa91kKyih/wA/EeAppWQcKefepV0eQMrBCfTNe4jQ4HY72jP4dKcNFtAwxKox2zT1jJW+FiSyjDp/GjxL+w5DkGPn1qL+y3jIHlck9q9rk0W0Ykm6YEddoqouiWrMFN0xGfWp41ak72VipPL8PH7V0eTf2V8jExDA7+lV2skRgmBk/wAQNeyf2PpyoV3yNz1BqFdE0sY/dux9zmnRnUIamGoRXunj5s4sZXnJ5z1qSOxiIKHdlRwTXsK6RpgjH+jA4/vE08aTpxO4W6MfUk1IpT6lV0qSPGY7eM4Ty2OOCafPbKD+6QgnjOa9hj0+wUlfsqD8M1bjs7IY2WqZ6+9OSZDNQWh4QkDiba8ZOParJgJOBGw/Cvb2jtl5S3XI6/LUahQSUgj6dlqaz7lb3Ox4SLaUyblifj/Zp8en3M3zC1kIHHQ17mAGXIhUHHcVLGWwv7tRj0FHs2MfkeFxaVqMilFsZRznOKmTw7rDli2nuuOfmYc17jvYMdqjHc03FwyDDdKc19w1K540PC+rL0tRjAJBYVPF4Y1ZwG+yqvbDOBXrIEjEgg4p4hmA2qcj3pbLuCi9TyoeENUkJ+eFQf8Aa6VKPBWoEY+0Qj3JOP0r04RuwIY428U4wENgycn3ovG+4ckn3POP+EIvAiK93Dx2XOP5Ui+Cs5/0vaF616QqxJndOoGem6q9zeWNvgyzqAzBc4J5/DpS3Qjh3OKi8H2ij57iQmrK+D9PJG6SVh6ZxXVfbbIcCUHv0NTfbLKc4V2UqASCp6VG5Qi9SRUZS2RzK+D9IRid0zdsFsAUxfBmhIdzLOQ3QGQ4FdUt7Yk/fYn1xTZNRswVGHb1+WonXiizHCy+TM1PD+jxni1U4GOWNXIND0mKX7Qmmw+YT125/nV9ryywc5OemFqO21W0bEeyVfqKhliI3uvwJ6eCm94/gWI7W1jHFpH+Iq/EY0X5LSLj/ZFVlvrfGVRjjjk1ONQVOkIx7t1qnUxMNdTaoYaa2TLLXM3JEQU/SoHuLtiB0x7VYW/iYA7B09acl9GFzhapPF09LdC97CpbVGay3rH+L8KatteMQcyda1l1AHGcAVKt8McMPypssbFbR/Ab9WqLv95jmzuSCCG65zmpRp13jucjg5rTW+ZiRu/SpjfsBjcPQcVF/aHkNlhpdVcx49Lu85LED0qwNPuQOWqy13OTgSkfhVSWS4bP+lEdulOWYRvqh31R+RyGjI134iu0HylFI5712R0uQkkyCudh0dIbyS7S5kSWQ/MVOM+1b4JAUeaTj1NSVcxUUlDUPqd3q0NfSnx95R+NIdMYIFDA9+TVhZgOsgyPWl+0xKMeapP1qus0qdIjHgYPdFKXS1Cjdj86jGmJ2wfxqy9zFz84I9Kqy3kaqMNwTUkczrfyjXldJ9LEZ04YCgd+uelNe02cZ5xgcVKNSjCDDiq0mpKg4+bPbFTLMa7VlFETyqj1f4jWQRj5i3HotRmeID5g4H+7UMuqEjachT6CqnmBvvyDbjoanjjqttUkRPLaS+0WGmt1XKRSEZqP7Sm3KxSZ+tQ+cmQA2FB6Gq3mAltjcelTLG1GtiCWX0l1RoPdrGf9Uw+p60179vlJtgARzk1lSySFTkBVB6E9arpcMQFZhjHK4pFi6u7dyD6lR7am21yxUgRJjtmoJdTnVMLGgb+VZskrMmRgH3NVZLhkGFI57inPFVWuwnsKKd3H8Tbj1O8C7nGOegXNOTUrlxlnCKfRaxBeyj5fMzkYxinLfugIZM4H3iKbKvUd9Vf0E5KMdeU0DqF4WJjlYj16Uj396qn94xb0qgbzMZLlE9yaxptVWL/loWB6YpnPUfQkU6S6HUW91esdxmY9eM8Cs+8jvbvKnU7iLPQI2P1FZVvqvmHGWX9KcurRNJs3MGQ4yR1oUaq+4JVKK6foQroWoCIrFqchxn75JJz7062sdetU2rdhl9C1QXevvAxQJnB/Oo4vEcLRgzMQ2cYWpEq715U0RKrh4/akvI0p7bXWUbHQHGD8/J96hE/iKADKoc8DBFV5dctR88jMfQdTUaatDK/mLI6hR3FO5Jt6wRJ9bS/5efiacWpa8rATW+RjIIOfzqa61PXZkAjtwCvPXk1gPrqByVnXH+0tVTr7oG2TBlHWj2Enr7NEizFW5XV9NDo7TUPETYDQLjOPmA/WrsmpawEBEILZxjA/OuHXxVdqfvLj6Zpw8UTL0ZeexFH1VtX5ELDNFDT2kmdZJN4jnOSka9sZAqo1vrojAxCDnPD8muXuPEt0x2mfZ7rWa2uXbYEc7H1J7U+OFla/LEgqZpq/3k9fQ7FbXxJMNqSRxhR/fqK0s/E8cchlWBWI+QPJuyf6VgL4hvY12m53ZPUrUkviW4DgybcD0PB/ChUKik/cjb5kEsfdfxJfgdBa6b4hfP2h7dG7BHJBFVG03WCSou4+eMbgKwZ/Es90SInCY9sVh3Gr3jYUSke47VZjRm1tFFaWKhbeT+47xdI1wphr2OMAAY3VB/Yl8c776Mf7wrkYtauiSDP261HLqc08i7blz+gFOUKi/lXyIHWg19r7zrW0ZzE2b1Xx6VDH4eCkbrti7dh6Vx80ssR+S4bjrzQbu83gq7nHftTlCp/MrDHOm/ss7hPD0B/1k0nFXpPC2nxxh2ncZ6DNcK0upM4BlKp37ZqzcahPBtXzuMdzmo5U6l9JhGrT35TsIPDWmgHe0zL0GW6Uybw7pqoQA+B33cmuPOuShgEuNzY/A1LJr84VCZF+UfXNNdOtr7xK6lHblOgGi6NGhbZKcY/iPNJLb6LAgk8l2I42HNcpJr0so+Q5APIxWZNqM9w3zPhc9uKlVGo/iZDOrDSyO5NzpiRho7KMEnox5rMvJ7O6CiO1SFlHzbe9c+9vI7MTLleu7PFOaXZHt+VmQ9af7NdGRyq6bF1mEULtGABjgE1jxBpmyDx1IzVbzklmZpixReCBxTUliYMY0ZV96nULFdu5CzFHZGHU5FPRf3gbP1qGQLgO2cmpYHCqH+9k09ifM0BNNDKDDK6HGAVFdpZTX13YuXT5osEORzitPw9qWmS2iwSwR/aQQq71yWrfu2RZTDmKNGI344yPSsyrXSny8mvf/IsU4N3sziZ3vb4pJbq6hcLKEPX/ADzVm6Iu5Ss90IFRcDevP5V0fn6RYyXC2yC383G6ZizZIGAB3rgdQNtK8rTTzfaSCQAuVznhc5z0wadSk5SSSaXRsa427G5p2o2Wm6e0QkSVjyCOG96q3mo3NzHEunq8O48qp5J9cnmuXZbYJIoLI6DjNLZan9nXyGmbJICvjoM81O8PFvm6jVI7GNtQ0eTdcgI0mPMderAdMmmWerWcFwZ5ZZHUsfkHUg+prk7/AFGa8Z0MjSop+Ut6Vb0zTJLtl3qVXP3euRTZUoyj7/Va2FjJxl5nZp4lind4VtIyjDDZJweOK5l7BprkvGhh3Y+UHIrYs9MsJpHt43dJ14DKeCaxry41HSrzbM3ToFHDD3qKMIxclTtfzLLm2ryvby9T1TQriz0xIWWyzOPvSb/vde1XNU12aWxlt4rAJJ1DcEsM15HFqdy6RmNcR+voa0rbUVlmFu90+98jcRwD6VXlTqxd9GW41aTjbVHYWWrC3h+031qrmMcRJgZrJ1Lxh4Ymczx+Gw9wTndIFXn14zXLatY6hYROR+9hkGWJOcfSuO3AKMgGruFpJXlfcq4mo27WtbudbcaxZysDDEIstllA4+gqnLqzyvvjcKvYCuZAG054zzmlCAAEduKsSpRfQhVaUVozX/ti4EnXIHU44rasdR8+UllCqcZFcsroikMM5psLcHZkEdTTfZRaehJSxVSEr3O5XVIoZT5yfu/XHSr0HiG2C+VDIRnqSK85jMjqV6qfXtU8EbrjaBtHAJNROhHqXf7TrN9LHpK6is6s/lnC9Dmr0Oorkv8AaWQgcqw615611MyqnmiMgdMYrNa5kORJKSvY96heEUmX4ZooJXhzHrM0kF1CJkuhHMTgpnpQ4jf51vCCv3QrV5RaRzTsIVlK+YerGt+Jo9LD7rtXI42qMgU2eF5Y6MmpZnCctaaUfyPWdJb9wZXlJPvzW/a3dswKl1Ljsa8ZsdRuJIwYZgIf4ie34Vty6hYqo8y93Me61nVMFKV2dFRzDD8vLdKPc9iSaBU5cHPY1VKWYbe3l8+leUNeyXAJhvECqejHmtlNXitICiy5cDOTzmqywdSOqd2WFUoy1U1v5HQajaR3BJgvtuOqA4rDt/Dkiyea13tQ8nJqg16s5+0IF2jksD/Sk/4SYxuomWJ4AP4etWYwqpWivUJV6MEpSnbp8j0SOTTrcCOFwpPGcnk1UutRe1lRUlVieorzafxMbmU+SIo1HQuMYqh/aNuD5txeLI2flCDpUSwMpayWoz69Qj9tSXmevyXdvlZJXRz6Vms9ofn/AHYcn+9Xks2v7LsmBTMvrVefWYbhjvbZIvSpfqE1s2UauZYR6SaPUoUEjFkbYQe56CoZ1MZ3RzggHAXua8/s/EUccap8zOerHpSP4i2sREgZl74PP0qZYao/NEMsRgpLdeR6LvwOZwgPOSKrvJKQFFxGR645rho9RE9uJZ+hP3M9KSWYyuiwyMpPTI4+lKqDKtV0rXi36HY3M18iqY5Ifq1NW9uAhBkhDeoPWuameZV/ePv29QTSRRxSbRuIZugzxTlTto0VGm9mdQt5JjczxMvrUbXI5LGMgdADXOJbyHKcHB4APWmPpuoNnyLZnbuV5Io5FcVqXe51QulGC74x0Aq0Ly33H97gjjHvXBPYanFl3jl/dndyvBFVGjuHYuVKE8nOacqC7kLru2jZ6N9rhSQiVgCe5NQ/2taIrFflYdj3rzhVuNzCWQswPHHGKrT3EaTbfOGejDPIqSGHS3GSxc1rc7S81a0uo23MyMOQPWovDeoyx+ItMkL/ACPcInHGQSBXGG8gZvL3jd064rU0C82eI9FXBH+mRrnGerKKt06MYyVlYo1cbVabU7Py01P0R7UCiirxmBRRRQAUUUUAFFFFABRRRQAUUUUAFcdrP/IRj+grsa43WhnUU+goA6qD7i/SrFVoB8qfSrNItgCiiilAKKKKACiiigBCcUtFFABRRRQAUUUUAFFFFABRRRQAUUUUAFFFFABRRRQAUUUUAFJmlooAKKKKACvDfj1psmp+HbOKI4ZLsNjA5G1h36da9yrzX4nwNPpMCLn/AF4JA78GmylypvsT4el7WrCH8zSPlyDwlcFgXCe/zVrJ4akBw5jUDpg13sGnXDAAgjHvirS6TJjmseWIutzsFl3I7WR59/wje5sGVBn26VpReHwuMTpgf7PWu3GltwNv4k1L/ZygElT+dVniF1ZMsK1ta5wl5psdjYzzBwWC8YGK8eeQvMRk4Br3Pxun2PR2YDAYgc968FidWulXrk4q5QtKLkupRxtSUZJXW57Roml20lhbvIXyyk8H3rZTSrEhlLuQfetLRbeIWVsgK7hGCeRnOK3BaRnAwv51nSn7zWu5uxUkleVjlP7PsOMBmx61YS1sGG3YcV05s4cYG0fQ00WkAONygUznt1Y+NSK+2/uOcSO1hPyRlefXNWVaADIU/lWy8EC/xr+VMMcAB5GaglKm+xKqze8mY0kpA3RoGH0pI79gFBhI9cCtfMKpyRioRJFn5QDUblS7EilfdNldNQlzhYv0q2NQkIGUOfpSLMmOFoaaMHkU1Tp9NBrhF/ZLy3shHKnFBvJeQBzVL7RHjgCmtd4X7uPej20b7kPsF0gXTc3AGSaf58+OtZL3sgbCoCKd9slYZCqB9KSNeLe7H/Vn/IjRZ7kj75/AVWb7SQQHJ47VGt1KUySB+FV5bmRWOJB19Km+sUyOVB66JEvl3PRpG6+tNe3lJILHnvmqr3MpbfvNVZb12P32HFTLEx25SvKhPvYu/ZiGxk/nQII9uCwz65rBa4kYkCRs9BVYMzk5Y5HepFin/KVpYR/znTGOBcZYAeu6oH+yqQPNUfjXNuMDDHIFR5+c4ZcdqkeLl0irFaWDej5zpjLaBSfMVgDUH2u0jbPmZ9hXNecV+QAEdzUdwXCh1ILZHFKsTPsiCWEj/NsdFLqduFICyEeuKet5B0JYehxXOIbiWJtzAhhg4PSqkjTbgPOBx2IpY4me2xBPDU+up18l/FCQDnk46UJqVsdw2N9a5BzKRvadTj2pshnYD998p74oeKqd0N+rU76aHYpfoYj+7OOcZqvJqflJhI13HpmuZRLjcFM3G3oB1o2fdYzEn3pfrFW+6EdCn2N5NSnVS8kajB7CpRrDEkKqgdc4rnSxRSqSFgOuaWNkLqNxI6kVG6tV6pi+xpvoakmrXe4hGQAf7NV5dRv8f8fABx/CtVJZtjfd61GbhHYfISRxwaZ7WatZi+ygty2l9qDqMT9OvFKtzcOdvnsSahExCsFAGagSZkOSrHPGaJSqO+oONNaWNcSy4GSfu9aS3mlfJZuc8VlS3bp0HQgdetNErkE4564zTPf7iRdNGo6gn5iueoxQrfNlSB65rK+0gYVlzgetNafgAZHPShxlJkinBI2SShAJXrn7tSSODySuTWBJdnzNvzcDmoZZhsB3FR2INOVBh7aC0OjjcOhBUEZ60ExquSeCPyrnYpSrZMhB6jinzSYG4uKa6JIsQjbE0WM7hR9ojxnjnpXPJK7cbgPfFJLNscYAY+p7UqpNsd9d5dUzp2vY4xnap9j60yS/hfggZ9K5cydCdpyemaezwsAxPPTjtS/V0vQFmElqdUl5EEG1hgDOKcupoo6Ln1xXINPAjfeHtTpLmIHkBqYsPHsx/wDac11Ou/taMydQPbtTTq7od3ylOwFchLdQbgScYHTHWmNfRq21WyMcgDrUjwsN0mKsyqPeVjqH1ibA5K5PbrT/AO1HPHnHriuU+2RM24hgM/3aa12g3ukUjAdyKjeEX8o7+0mvtHXHULjoJDx3qNtSmA3NK3HHFcz9pYxiVo2UDnFQm8kYExI230NP+qR/l9SP+0pX0kdPJqc+Qu98etPa8l4Jlb14Ncz5rld0j4J6AGnl8xABue9KsOuwz+0ZPqbv2uRskSnPpUDXToc+Y9c8s0ykfIMevao3uZGGG4HbFO+qkUsxn3OjjvJiCQehxTPtUhOGn+b09K5ZpJn+VWO0e2KryxTtuLHafUnrUscNbe2xWlmMulzsHudq7nlA+gqt9tCnLSEEjpXMCMomGbKnk/NSm3MpVklOAcdal+rqxDLGzl3OsF+rrjzGx64qI6hbDO5ya50I/KoW4461BPAFXd8xOOhPFEqCQixczqJNURgAME/w1JFeq8ZfeuQe/auRZJPLGGCVIlpIIsBs7uc5ojTXVjfrMm9jdudRDkxjr3YHpUaXyoqhg2O5PNYrZh4fk+tAncY8tM1N7PTYi9u+5ti+jklLFmx0w3Aqre6x9kGcIRnGDWW80jFvl+b9Ky7hWYkSgnnOKFST3RG672uai6/cSgmJAvuRxUC3lzPuRpZCpHIAxmss20qfMhJHZR2rSiu1tArNGSenIqdwSTsiJ1HLdmpYrvibzHB9FbqDWiI0SHJiTj261hi6huN0uwDHUZ5qSS53IrxHK5xg9qrTUrqxPGVkKwE0plb5TngDirxMZO5tjbR0z3rK89TIWYYI4wKQvGrYdAQT1qTluQ8/kbLahpcwEMltl+ny5rHmXToGHyYI4zj1rKuIJBJuhBVcZJBrNLTqwRnyT2apYUktbsjlU8ia7a3y21iVHf3rM3tyyu2D0FWpCBGSVOScHAqkI3Y7h0HI4qykiKTuJK7THEmBzzx0pJAqgqSSD0NWg0Z27s8nBOKcbdGQ+Wc5PfpTthChEQrbRluOmaspGGz1qa1gFvIpJ3dhWtKNxG0Kh+lRppBsjnvLkMhG3IHf0qdYJVGAvatZbSQklzwT2FSmFS+2MyMwOMDvRzrViNoxWt5nGdpJ+tVWtp2YYjYg+9df9jnIDOqxqP79Wz5CKimVWCjoARk0z2uuwWOdj06YBC6qMe/NWl05VB3gYzUsuqIgf92CuNvI5zWM9207gGUge3anXk/QXQtNbW6L87KAD26moHubWFsKhrNnkO4DJIHGaiJDH5u1PUH1Yl7dC+16shOY09uKkXU5AuFK7RxjbWOrYDD8qTdlepwPSnKKGuR0EuqSzJtdEB6Agc1jb3ZvmGVHWo9wB+9yByaCecnjIpUkm7C3HnYqDbxx9KrsSTxwB2xTuTz1weamYfIoCjkZNFhLv5EUZO4jpnk0isCSDxz0zT3wOe56e9RzHaOnXrilYg7zmKmNGO30FP3Bhn+Lp0qFDxlsCpoWj3KX7dKa194r0RLbeUoLSMC3p2NPmnjZdqDbgZIA61E57hRjdmlunBYMgwuMZApLCX27lEYYBmzj3q7p4geREmDBSeCDiqqglsHkVZiCNkAfh609irY9Zt9P0m1t0uIHjMwwAS/IPrWTe3NtbJHBLHJOsZO+ZnJL5PHPt0qHTdNmawKiRI4WO5g68j8arm2WaSRJJ5JYI/uleBWdCHve9K9iZy02sZ2o6mLt41gAjRMEZ5qG5M11Ozbt0gQcgU6e3tpY3EEciupxubmq8MNxHOPs6s7HpjrVyKS2REm+plXMbqpZyXJ4JqO0tWlfCDB55NdxpvhTxDqksm7TDbqTy1w+0Z+nU/gK6a1+HGvAljdWUOeD8zE4/AVLZhY8v8tUchi3I6ds1rGS8tkQebtiHJ28da9Xg+G63GxtTvyCp6QL1HoSa6aw8D+HrSQsbJrlsYBuZC3HTAHSm8l9x1zxDSbu+txJNaypGzKQrnqvqRRqSazfAPeqbjC8SBRyPqK+iY/DWgQyKyaTaIw5B8sda1Xt4tvli1QoB0CgVF7Kz5la4++lmfJNokDHyTOVbuA3FbVpp9qkw/es+eeOtfSzaPphjZZrG02MOQ0S/wCFRyWukW6qPsNqPLxt2xjt07Us6bltLcdFpdDxHUNLe9sfKg875SNoZSc15XdWtzZzGG4hkifPAYEZ+lfX82rRZKxRgOenAArnrt7y7eVLkWjWnG1WUnn3z70lKHImm+t7j6r9o1payPliR8fKOaEclvmPFe4az4Q0/UEWTT0S2mB+cIuFYn0HavGdQs5bG7ltrhMSIemeCPUVPuVrOIqKkqHaxGfyp0cixBlKjPSoYZBtwDj1qFwoY8knqKFqIn2NR5YxFwcMeOKhkdFQeWWBz1PSqbn5VwcHHNBZgFXd8oPTFN6jlIsxx7mPmSEN2zSXGw/Ko+ZTyc9agyWLHJz7VEnXL9B0zS2DmL7iVfnDkDH5VSXC7t4LFupzUscuXbf9w/pSS7FX2J4oaFc2TQTyRKwjYqO4HekkuPNYZU571Eq4VnAwe/NMbAddpFJZMOeS6lszFATk7h17UjzTPt/fOOOmaTbEjbpMv3x61YuZoXjXyf3bLzmo2tWSKcrXuLG0kQH79lGeeasjy32gzED2HWsgKX5ZiT/OrAcg7VOD3NO5RFVfcvX+Ffy+NoxgjvUMKBm3DaQvJBNVJWJyXfr05p8flxSYcjn1oUewntHfcsx3QRiEQKc4B9azZG/fs56mrF0csqooAz0qKSPAxvG7HQ0thtyaIb3ASUp6r71dj89bgFZi6j24qtbx7R5xAHHr3pZp9sAiXIz1PemNXTsPi0tWW7i8CyYKB+/HrQNVuQwbIAHTHasyNCwwG5x96kMPBAYEkc470qhGw51ZXumzdiv55fvy7k+nSpxqIRijN074rm4pGUKqrgd6ZhmBOD64pPZppDo4iWup0n9rOuArbifXitS18Q31lL5sc7KwHYdfauJR8lAynJ/MVLgBzliPeldOPYFiqifxHoKeMNQSRpJp95fHBGRTJvEkskgmiCqT2xx+NeePjqTn6VaTDxd8YpvsojvrU/Kx33/CQwyzKbiJQPWNR+tdNdav4evbJd9laNcnG5jEqn659cV5AuFULgnjrTRFwuAQPemxhytO5J9ZbVpRTR7NDd+DHjj3aXaIWJ4MYyv1OOldd4M0vwrqGrRSRabBvjnUoyHABBBBIPv2FfOqIFKZkOBXZeD/AC/7f0tgSAbuMfKe+4YqVRd1ZvdFfnVn7q8uh9/UUUVOQhRRRQAUUUUAFFFFABRRRQAUUUUAFcZrP/IST6CuzrjdZH/EyT/dFDA6mAkqnParNV4MbF+lWKRbCsKKKKUQKKKKACiiigAooooAKKKKACiiigAooooAKKKKACiiigAoFFFABRRRQAUCiigA70Ud6KACiiigArgPiFJ5enwHbn97647Gu/rzH4ozeVptsP7039Kp412oT9DUymPNjKK/vo42HUJGAxHz0p0t9dKmViXisK31BMYDZIqSXVEGAFJ98VxUZ1ex6NVw8U/h/Enn1LVTGfLRA2fSqEVxr0oILIPqAKlOpA8KKaNTIOOKmVSa05UQ+xh0S+8wNW0jV9Vg8m5m3IDkYI4rkW8BT5yHwc9jXpEuqFuMge4pP7SwABID6nNWY4vERVklYpVMvoVJKUt/U4+PwtfIQftjr64eutstKuIYwjXkhI/2jUM2qqAPn/Kq0mq7QSHx9BUU6mJqblinChS2av56nQJYuuD5znHX5queWVUDfn3zXFDV58j94x+gpJ9ULMBubA701YerJasnliYaXlE7Jkz1YfnTGZFIHmDjrXDSai4xtyarJdzljhiKX6lL+Yi+uR6O537XMQXG8H6Ui3dtjmRePavPftLbiwfjvR9oBOd1H1Lz1E+twseg/brX/noPzqvNqNqT8xrgRPGzkLJk+lOaYE87cY7Uv1KK3uMeNikmtzthqkKMOOKkbVLfGNmfwriPtUash3g1M95Ex3M49hTvqsbdSN49O1nY6V9YIJ2xDdTV1aUrkKiY7YrmDcRvkK+GNAnXHzN04yR1pFhYpq42WO00aOrOpziPqufWs+a+mb5g67uhrJN2gUKMt6+lAuYXzlCvvUyoQj9nQrvGvujQa9nZePm461ni4uDuZiygHrUhv0VdsaYHfiqwuI33AseT0PWnxguqK8sVpuPe5nJxGe+c1RD3AYku2fSpVdA3L49OageaLcdyNx3z1qaK1ehUliZd9idpJcgbyRj0qONpC4aNsZ9ahe7TaMJhffvUDXKbG2xng+uKe4JrYjeJdviNdZHXlRx3+tL5hmV2BAIrnY7sAiNl59M9asPPyVMSgd/moVIieJsayT7FKLKuetRI7oxOFLNWWs6QjKIM+p7U+G5SV1MjqRjt2pvs7XG+3va7NQMCpJfle1Q72MgIbIrOe4hSRkBOBSG5hxhZGXPtR7K78xvttzVeYBl2lgR1IqcyhiBuAWueaRiMoCR6nvTyz+UnLL61L7K/3Eftddzd2kFixBVu5qIuIUd1I3elYjTvzliG9x0qu1y2STKxBOPlFPVK5G60kbyTCVC2CW7cfpSxPtcb4wqnnOaw45X25Ej4/rTFlLkgS7SO1N9iEsQ2jYa78qQocY7c1GL0EDedwHArG81kztC59TzVmGXcgQ7T+FL7HUT2ztqaCSsufunvzT3kZm+V8EVjPOAACMEGp/OMgCljz6U72Q32rZcUs7FHYZ6g0xoJpD8kvAPJJ6VW/jJycngDPSmjeisfMKkdQKFTa2tYTn7kzxTKzMXz0HXtSSGORV3sVIPBxRDPhNpJz/tU2aQ4G7bj1p0YsRserKo4yT0zmopG+TA3HnpmoUYn7zAg+lRmRd7LntQ46u43n7FsbwDvVlHXOaVpFCZ8wEH86prPCAVdmbPbFXI0jCF1BQY4zzRyPb/hhLjY5cxHf1zgcU/eAm1HCH/apiRwSnLSnPpVO8tlVXActx94dqbydBXJ2LjlcIfNQnqaSTGxn3cfzrNW2jWNTub5RUokVkGDgVIoCObRM7eXHuOCCPrQbpVVDCFLDrkdKrxMoJBIwaf8pG5FXb6kUrVgUn3LKX88jfdOBweMZqwk0hyAQT6Gs6SVwmFYHn0qW3ZARIz4IosnqkOVRrqWZnkU/MNykeuMVEJpAwPVfrUriNoRIr5XuBWcBgjDH2FI4vcbzXNEShlPBPuRSkssWXLYJ6DvUZyqjDAk9qrMLiV9p+XIpbdhbkjmRkyGZUHvUDYwCJCcD1qUDy12O+fpURhRiwXIC81JoMd9ywszKBgDH1qN5HL7iRimfumAUg+tTBI2QsAQB70xvoMsyJ3LEAAYz0qzDIy7iRn0GOlV5UUsuAc9sVYG1V5bDEdM0J9xVoWEuNoUBMMaZJtcEsenYU2OIkfM6+nNTPGEQEkMe+KRrS49PWxWEcSRIcNgnJzVsLGIxIGxx0qsyN2ztPNKV8sk7CwI65ptrifMBFHKgYOeD0NIXA+UFR+FTBCyjJCDsopJY03Khf61KthGyJXU52gD3qWZFkAVADxyc0jpApYb/wBagJCcRgY96jjJiysVGt2XJGQfXNUJMq211Mg+tbJUN95jnsc1A8LBQQgx6k81PCdkQzTMWRYHB27gO4qpN5g2rFgKD6108Vl5oZ8gDNUpLJDLtI5HWnOaTGWZluWhkUiQYIyQPWrD3LSIN0uQvtU0tkcYQADpzUf2dkj8sR89MmpYyjuN1BLzywxC5HbNZOJLiQuGI3H06Vfe0u4iNqKy/XNQ5lQhmRl9eOKdFroNbuU5JGUNFkswPWmif5NjcYq1MRLJuBAP6VXuIVQ5POehFP2BplVfLOWXgn8qtRzqgxvB9jUK2UsmCgGCeafJprg7d3LDv2pHZhrYu29zb7hwp+tXoZPOcxoqc9ya5lo1hO1WO5fatOCYRhX3px6r19aj5FYDoTBJAhDxoxI6q9JbymAdlbuccVQhnfduyCrdBUsrttGVyD7VDON/IVJFiU3MqlxPuxyFbvXceFtItrtHuNWgjl2keSnP45xwe1ctpElhHIG1CzkmB4UBiB/9eu/h8VadaRJa21ulkgHVE4J/nU1OktGDNjU/CGkaraNFJpscJ2/JLEoVl9x6/jXiPiLwhqGguTDC93akkiaNOg/2gM4+vSvZF8UWqBVW5Mr46DPJrm4/Gsj6rJHdsqWrqVGekf6c1ashLnk+maNqOrzuLS0dkX/lowKr+ZqHUtMvdLdlu7R43PB5BHTPUZFfS8d9aSW5FvMmzJCnPPucUjCxlgIZY5l5DEjPNJYYfKBUDdz06ZpqrlSDwfSvoS/8N+GHAmljituxCSlc/hmuQ13QvD32fbY3SrOOh3Ej8aLCM8sCgEMetPcBhjg56HFXZbIou1CGI9KZ9lcFS2OPekuthdSiUaNcDnNPRXf7p4Uc10EFoMbpdrD+EVaja2hjZAAdx6jtUbnZjuW5zf2Z8oShIPJFaaaUZIJJnAXHRT6Velmjjx5ae1SnEjRq8pKnsDUc6jtoO5bFKTSIRbxMmSWXls9KxJYDu2ICTnrXTSg27A7j5X8IqstntcPuBByTzSRqd/kI0ZqQp5eX4cDpUEiBsAE4I6VtyRJFNvHzIRg/jU0QjWXeRjaOB61J7RdBvL5nL7ZVDBgOKVU2r5hIyeDitydoZi7SoRnpiqQihZBt4HPU1IpdwlEksLu486OOWV2izjbmvTdL0241jUoLGMT2ls8ZLyiLI4GQOeM15tpsyW9zG4g8wBupr3qw8VX93FjTtOW4KYDKzbcDFQSUedO3TXsSRvbcwNR8DzW6PJaXAljByAyhG9/as7SPBY1KG4N9Pc2bqw2eUw54PP0r1s3S3Ww3WbZ8fNG4HH41dgihdQIsYU5IU9anVhGc1pujzW86yya3fzxhh8khHP8A9auvZVDDbwTxwKkREEo5AB9KeWUksDgL1+WnArhmNCQd7EdeOtV2uIPNCjlvc9KqXuqRxITtLfQda5ltVbcdkIXd2xTOdEvs2dJcXyxMS7BSvIUHOapSandy/MpVE6gDrWJLPLNt+ULsOSKnt4YmYXLSbQvRd3U1BKbexYjSS3LkdyZ5gJpSR1K+tSzFXJfk4HA9KxpUggf7cJxtYhQp5JYntSy6skk7+TkIFHLDGT9Khk5Nk6ppJDYkMk+5ySF6CrEiI/c5Paq8Qx+96scZBqzPG+FICqvqKj1ZNpbQZa2ro7LI6+X12g5ryn4i2hHl3IA4O0nvXqfmFFClsM3TNeafEjVIhD9jB3ysQTgdMVPTb5kVa8VyPueUIAFyo+UHt3qU89s+hqGM5bAPB7VYYABexPHFXEZdhrJhSw59ajbKfxHHoanVsgqACMVUOG7kmkuCRMJACcDNJKjsvAx9KnFs+xW/hPPHamvFLwCvB70qsO1KqcI27nHf1p+PlLNngYFKsRjQrTQdgALnmlbB7j/4fl4b0P8AWiQhU3HGfpT+2CoJJofAcA9+1N7DbdSLIMnJwe1OCZYZXnvihmjViduWzRuLcLkZobuOWg90bI28g/pQrtuKnv7VIwZRgcdifSm4YKTg/L1NKNIwuAAQST6im/ZpThywA5xVpJFIHc+tOMnyc8nPpTbCq5Uk6DLHg9u9Ko6N1AHGalVXbnBbPp2pUtiWywIA9+KRhqP3SbQyhVB7VGWkdtrKvPHIqfycttA7etSSB45E2/MQOmKS1hyvYqQmJI85O/GMHpUZ+Zic4NX5Im6heDxyKcLXBBK4705NWEs0rFSFWUglQQD3qywZk4FWo4yz+WqYbr0pIo+qv8pFI3YdymeiASEYJ7j2q0yIgXcpye4q6ywQ5KSgkrzmoghuH2o4JA60mwW1KjwhUVt+3uOOaeiz7RtK4I61Ylt5UOMhjikitbhwXVcADrmi+4WKAE3qCe9TxpK0W2TIbsQau/Z2U8g5+vWqjJOhHzUR2HNErxgKFzlgMAg11fgKDd4j0lWIx9qQ4/GuaG7aMZb1GK7rwHCJ/E2kjaFxcqecdjmnR0a1+4Q+8884oooqUaFFFFABRRRQAUUUUAFFFFABRRRQAVx+sH/iYp9BXYVx+sf8hFP90UjA6mH7ifSp6gh+4v0qehbAFFFFKAUUUUAFFFFABSEZpaKACiiigAooooAKKKKACiiigAooooAKKKKACiiigAooooAKKKKACiiigArxH42XRttP07A6zNz/AMBr26vnj9oJ9un6WMdZm/lUdSHNFruT4eq6VWM1unc8jh1URp97d7ip21GUAMHJri4HhjVX2kAdz61da88xQA2B9KyPq6WyN+WZyk9ZHTHUXGSd1V2vpDxg/nXJyX5xhSSR1NVHvJASSDxTlhrkP9pNbNs67+0pWbHldO+afJqA2Asyg+grjEuZyxbpnoKja5kfOcc9ycU76v5Ff69N31Z1gv8AecBx+FMlnZXAWQk9a5HzmVvlcAjtVhS7sN5yT6URoIa8bLa50/21icMx9c0TaiSdgDE+1c3LcvwrMPoO1Sx3o3AZHpT/AGVtBrxUn1NI6gwYfK2KkXUwMkROc8dKx5bg4PzL69KggubgtkMCvYYpfYx7DFipbXNVr4hslWUnoDVpbqV4wEXp3IrHaZifMkxx0xU4u1dcbufXpSKkr36jniJWtc0PtEwxiNFJ9KiFzcMdpVfl65aqJkJO0g8VJiQ/ci6jtTpU009EM9u+jLbTZXKrkn1PSozcSJn5CfpVaOOfeHxj2Jq35bhd2RmmyglbQb7ST6jZL+faCEqKS/vAAu3r3PapWmctsJX8BThukbG0ADuTTOVX2Q5zfdiC+u5CpJIxxjHWpVubglv3m0+mKZFGYwxcqcHg1IZELqTHzSNJ20BSkluL9oldSSXB/nVfzJCQXVix461qmRghZgvTis5pmRgzKvPfNMS8h/M+rLkPmnllyegyKZIl04Kt8p/hYVFJdy7FxgD1qJ76XYpDc5x0zTnGT6Ia5LuW/s0saASPuI9KVI8knOFFUvtE27gn8qhW4ui+wx5PalcJLp9wxTiaXlKJV4DcZphiZm56A5IFVvNuVJBPPvQs7/dbGT157UBdE6qpIRWBBPelYRI5QEbjweah2LHufcc9VGKjgCO25kzj070lmN5rbFlp+wXd2zS8k4YcAVVUohLpkM5wQegFPVlk3Ayn06Uq3WgOTLvnhEARh9KJFcuW52gDPNUlXA6k46HpUSOAwMhdueRmn26dBvMb6GMRYYphupYcmsuJCNzBl5ORx2pJpkyeOCvA9KhMpkGwuFGKa0SKRbDDHQbc9T60gZFz8iqDzk1WLDyhG0gwD6UycJuBbJA7Z4NK+g25P5wZT93r6VIDCQCxGP8AZrOkdhjao5Pb0o3N5qrwMGktqJfQuXDIpURrvwcncaEf5Tj1ycdqqMzlHboM88U1BnaAQB15NPETNTG7Dgjjrn0poZCCu4YPU1SiKq53sfLbI47UyMopJ2lgM4/+vTpRsN5i4ycIMk4PPNPSVZG/eEYXgCsyO43sqbRyee2KkLRGTGcAnjIpnJv0HqfqaoaORmxhSOw9KiPkKrMIlGBjr3qkgDkbQCTzmrcYwzLKg27c59TSNaCpplaGTI+6OTjNTyswRU804Jx07UZDsu0qKdLbL5m1rgFvQU5b7CXKLHDMARx+tOMqzIEH481HIsavj7zL1phwp3iIE9KcRt9LGjC+F2kZxx1pksgAI2ZU1VVyoaQ7VIOMZo84qDg5J/Skt5dRFIfHK0ewKoGOhIqOS8maRVkAKqeAopodvl+UEt69quCM4GdoPoKc9tUOT7FYzK8ZQgqCfSpo1t12kc7R0NTG3Vm2s6q3UcVDLaISW8w5zTOuiFasTmVRFtVAATzt4pxCqMqAue9VY1PdN2OmDTwWXBePC9xSye3QVMkRZMBlOT2OKDPMWJzyOMYqQzfvAqDbjtTI5H807ioI60ySs9hyfYVJSCVYjOfTpUTuySspZSGPQVaLwOGB69cgVWdbYDcAXHepLeWoj9SSLyVIHU/WrcoiVSGbbxnisyPy2+5G5PWpmjcqM9CeQDUKSQiuxN6s/BBO3tSrtY53YxxxUwt1YZVDt/KqZs5VOdwGeBzS6PVg/Ic0fOTKevApHmcIQM7umfSkktGUlt+4D0NG25AUqoIJp7Wmwi3I83DxhiGOPwppeRSAhbtnNX/OaJCso6Gq0txGwOF2gdM02zbQmxE8rnqTjPWpNynHX5u9V3uUkkREXKAc+9TSDkBW47VItdGFi3uK8oEJxxmqxZmPzYy3GFFNVRvwCSB3qVQ0bcsRxkUlklf8xHqx/l7gcK2RxzTlWTdt3fKOhqtHJcOwH3sngmhfOWR0CYK9RSNO2wlzQgZkVo2PfrQ7FmYEc8YJqtZoZWJJO4nofStAwFY/PLYAbAJpnL+A5b2KLFv+Wm4DpnFM3qMqHYnrk1alvQyGJ4wSp4PrVaCaN5mZ09hjpTl6BYkWZAFVgCB68VJtV025GO3NRTTRSEIAp9cilZkXiMrmhJobJK5WazD/AC7V45PFMuNNdkCIeDyCD0rS85lTEbBz3JpBcDbtdisnUcU/2k0w5EYclneIVxjjv61E9tetuUMMk9R2rpWkyF3cjHOKFZHDFQFUd++aPaSV1YORWOctbKTcQ0QZscEnrUkkSq/lvart6cdK32OULEHC9MVXcQSAFlZPb1oVW26Dl1EgtreKILIgG3lSD1qtJeRoHYW2CPu571Ya2Rjn52A/unpUu0rHgxA4HC57UkZK4rWhhi5u5cyRuRGD82asiA3KM7AAHHJPWtHFvMcNbOEI6A4waZMESNlhXDDufSpOdMRwKkS28bEFWBHAx3rLu7VpXVVBye5rWVnjwGG8jotRyq0v7yTch6DaaRS5WNcdCglncLxHcEBeoDV0UN9fpEsK3G+MDpnGPxrGhtYzkb5DkUJY3OBiTIOePSpHJd7DFbsV7mC6vZpJJZQNp6E44rLuLRml/dyblXqQa15rC7TOXJz6VUg065DMfvJ1yKdz366CWKq5DDeRgjqKhmkWKIKx79a1W0+4eRo4w2PYVXk0uSX5N+SBzSrlbuLYoRXuDyBsxVaWZM4A46gCtIaVcAIdq4I9aYuly7vlUE+5oXLqFnsjKF1xjdgDtirO/OyRdxCdavtps7qY0jjODnrzTFhuYSEWJQDSuza9RGtBBPIzornCsvftUm6IN98mmSWdzgO5VQegJqjNBcb1XY2319abbW4t+xopKsjPHuwMfL9aQQPsLliXzgCseZblW8uKPlSDkinma7D/ALwNkckYp3L2Evc1Fs5ZNxlBHpUljp9xJcxr5OUz+QrP+23rMhVWCDpjvW9ZalfxkOy7EXqMCkfN03HXj6kWp2/9l3iZQlc5A9a2Y9djillbTI3hd1ALdh0zisS51mS5kHmoG2fdOBmpYrm3KhpbN/qOKVX67jvQ3tG126uNSMd9PvSTJO/nkdMf57V3jXK6WkdzFLJuYZKZ6+ma8ZeZEmSaBHR1OcdjVy6vbm+Vnffu7Z4x9KEtb3C9tD3eDUpr8AnESAZyD3qVb3e7QsSwBGCD1rwWDUtVsk/4+GAPG1hnFatj4jvIEIYByT1PWhptDozit0etXc6GR1J+YdF9ax5pZjMGLFCvRfSuAvPENw0u8R4z3A5pbTVZnlkM247h1NV1F7EvtInpEs0aRFSwLsODWPHcbIpP3rbVYKyd64UayJZRCwkJBAUjvXcW99o9nas8ZBkdcFWOTmh+701Ykq6v5F2aW2s7L7QbsCAdSy5IOeBXC6lruoRX0ojZm5B6cCt4mzktHnJG1nDeW655FcJrbIJ3kR18t/vAHnNOpa3T6DalTqmdFa+L76N1hm8tjn7xGCa7867aLBGXlPzjJOM188HecsBgE8E9avfbblIfLEuVAxz2qd00/L0GRrzj1ue4DXNOkG5Z0dlHp0rxLWLtdU1OaYE7ScA+1ZpZ92Afmxyc1JEBHhj1HPNEYKN7dRZ1nUVmWLa1YkFGweuD6VNPEm4sXGSOgqPcXGQMZ6kVCIlkbbn5uxzT0QJEifZigBbOetOhtSkyOArIeuaqLaMFJ3llJ6ZxVhUUnYZT16A9KYKml95uSJbkDkhc9B0qw0cUcUZABTrgjkmsOIt5YjQ52t1NKzM4VCfuj15pltUPTVjVltYZpdpGwfpWHcWkaS5bPyHGPamtLKxB3FmNTvMW2o8m3nJzTnf5BZEUiQ788lcdKUWkciBs8k55qxc7VyFxwBkU2GTMbEjgdPancw1pEC6aJshWH4mrkelwIoeWXAHGBzVYSu2SFwM8Ed6mj1FhhR17jFMlzO4sVG6Nq30uAqkgbzATyCKuNp9rHJIjSfu5MbcVz51GR/mBO49hVc38+7BZiuO9NSn3Juen1ibs+g2ayF0l3xAcjPeqX9jyqrFV3DqCaz1vJY8qjYDfw1bOpzupXzSo6cUWkgUqb2VmW5NPaGHcw4OMYPNZ7YUlZ/u9hRNcyTYXzm4NVpS1w6qOR2PpTkmtGRu3TYl3o42pGQR1NPkkRHxn5hySBUcBe1LZVWyeferbW80rF1j2seDn0pFFXDUkW7giIVgGPfIoivImmA4Re9VRpt42SAM9Oopg0q+VSWQfN3zzT+WNhvMzQkvIkOY3O71xVMlZX4bGevvTotHvGbPycdSWq6NJYOdzqvoynim+73Fv5GdII0VfkBPqTVJZCWAUEe9dQNBVmi3TD5vfrUw0WKEEhWb1yaOdCcrOTZ5kOBnJHSnRz3A+U8DtXYPp8cQ/481PHB35zVVIgG+aFBkdPSk9pFjnCRzclzK4LMCD7ClhYk5wzE9O9dMiRsd8iL6cCrEMZZMoqBV79DSqomDic0Y7vAP2Zwp9q9A+HNpO/inSd0ZQeeGBPoOaosJDhRJxjkZr0T4cBn8TacBg4YnAPopJojUXPFdLiuHut32PraiiirJEFFFFABRRRQAUUUUAFFFFABRRRQAVx2s/8hKP6CuxrjtY/wCQin+6KBGdVAPkX6VPVeD7i/SrFIhQooopQCiiigAooooAKKKKACiiigAooooAKKTNLQAUUUUAFFFFABRRRQAUUUUAFFFFABRRRQAUUUUAFfOX7QrYtNJ/66P/ACFfRtfNn7Q3MGlL/tPj9KGIz51S4R1K9ajMzBmUDjHGKS3WBIxuOaRjFliHwT2xVceiVSgGTnPU1EDknngU5XiKgEMxqSSWONgyxcfzpnUeMOxFVTnPWqsqRvkAEk/lVyZnkxjC56jFNCbUYK2cnilTsDKIiVWUbu1TJDLu3Fz9BVtUUxqOFKj86uxvGCoIXcB3pqm09heVPqYDQkNwx29xViOBnUsO3TitB5UyS6AelMadY2Hln7w5wKTmkHKrblH7LL0bIz61YVAi/KvP1qN5HZzg5/pTluJBtCgAjrkdaS8hUkTnzHwuBzx06VYEGwKW2j3FVHacHcWyDwBTiQoIdjg9/Smpahdl9idvyMjHGTiqbTycEPkdOBioF8sDIOVHfPWh5wCo8vg9hTuUEy35zhfMJBPQVG807A7X+XsBTQyc7otvvmp4mjByx47U2SFuMR1Rld5MBh6ZqV2yVXc3qCR2ppkgDhipYfSrCMtweGAYcAVH8hdSujyl+fmC9ABVoXchIQogOeuKFjdVwZAM+2KjNv5XLOzE9COaN15i3Y6aeR1KuARmkKw7Mj72OhoELnggjI4JqIoinaeT60dbDuZkrMo2qVBA9KnjlT7vlBcdCe9UwhRWwOD0wetSlGMeQfu9eaIpNiPQlS7d5OdpA4C4pHljGGUHzO47VXitJSoYOBnJ5OMU9IBK4UOT+PepJPQj1G4dpS0mNzD9KUR/Nu3/ACr1qU2cKS4upCOwAqT7MIsAOCDSSYqWuojTsFyiEqB3qCBt6szkqewFWmWNBxIMMcYHWpMWsMLNuLsenY1Gno7i21KDsgBBjJz1NSxyK+xVG0EcmjzIkVGwBnqDUblXOUUnrgLSRSve+oNl51VQFXJPUioZ440lyfukflVMyXDbSM/lz+NWY/nBV1+7zk053EEkEZwycjGKjQAkqUOB3qONgCSHRdpxg1oS3ZGVQoFxyQKXlvqIUprd8gp90mlW2kZJXyu1TzzWhEIiQDMQcZJxUUlzGqbUy+TjpimNt6WFsUBwo3KPqOtXPLjURMG6Z+pqqjszNlBhTnioxIVZQ0hCnpTox1FNaT7O8BDkLjt61WjWyVWYqu4LhMniq3LhjncB69KIkwvI5POKc1+YiLoW18pQ6kue6GprZow5VdrADneOlZ+TgOA2R17AUPJIRtyBnqe9JqIPmt4HYZOHzkelMRo1A3oXVcgcYpUMibSfmPbNSPMOQVAA/nS6tijhMqj5YOlRSzBocEYOeBQH2kbz/wB81IojuM4TOPegQYrqo3MAOOCfWoFuxE7MpBY9yuasmBQfnK47DNPWGAEgBRnoaLIcZ0UxYyOWAZiSSRTxEzELlsdakljQZBfp0KioBI/QZbHQk09KzGWLXkgsQVGRxx3qRLWV+Bx6U9GkC7tw46j1oLzOf9aoJ96ZzDrJabjDarHnzHD7eDzUUlvFHGzrJnPT2q47Rop83DMegHeoJCjINg4zk+1O1fQS5WysSAk4J61bUq6htuR0AqrPsCgKCy8c+9QkuFIXJJ9abyvcLmiJ5UjYbBwaal1E2TKWznhQKprGSuOVbvmrDoAy7TkgdqGl8wLDSQRsdoOT3x0pqSRgAL0Y85rPKzEkOdoPpURimU9MoOjZpz3ETfY2RtI2grx1+lRyvGdoIVcdSKpbEULuc/N3ppU7mHO0dCfWhxt1Hc11axNvjXLRNgjrk1WWeRgcMflNTbQQNqZY8GpQhMoiMIT1BNNvZ+TEWo4XDMoAk4FMMhwcZJHrWhJcW1tJsCJj1xTTdwBvljyD7U3oL1Mr7UVZcKfQj3q8Lh2c5OAOQPSnb7eUkvDT8rMAH2xgcDPU0SaHJeZBtjdh5h56jmn3EC5zhWA9DUZWBjnJIHGamFsJGJD7EGOaObsJZkTW6thgdhA7dqRLdSRzkn3q4yIIijTEAd8daoLHLlWQEDsT3puqWovUtTI0bbVPUcCodswbe4wMY61Y2MWVXUs3U094pUzwW7YFPT0sNauytG0KgknPpjsanhumt2BVQ74wSwzmpI0lkjbeigA4PFDAEMowCCMHHSoXUsOcGQR/aZAx3hTniq7W9ww+aRpEJyBVyaERqzKScjsetQtuVYsnCk9M80/muhlrDWjRV+8SfTHWoSYx8qIwcVakEIyyuN3oaZDdRRu6svIGN3vUil3uFyEkyOuYmz3HSp1WNTkJtY+vQVpveWspeZg4kChVCjv61TgUsxeSJn5+U0WdrsR26Fcoq7zu4/vU3PzcvxTXildmDsEOcbcU8OkLFHjOR3x1oYqLMQVwrbhgdqg6sQfmT0UVMqHIwmARnml8zyIt6xrnPJpHa2g8sRFSR8oI70sscRlBXhQcnPFQwzMzggKQeqgVRnucO29eAeBTEn07A2aodTIPKiBPrmnSsY13vFubviseO4uJCwU7AOprRS7OVjkw3GSe1McWx90ys9zlSBHt/GoxcRsQFzvPGRU0tzB5isVi+Y4xVdJY/Mb93tJPHtUkENl5FyOIR7ZN3zE96OLcsZl3DdwQOKgZnRvvkjPHpSh53DI2Tk8H2oabQ01obq2x8sRG31XjNVPtYaUg7cew61RQuHYGTH1oVblc4Tdz1xRyhfpYsPdx70Hllh1OB0FMW5hLlBC2D0OOKktpJEDfIN/cmrgYAx/KMH0HShCWQ2G5dSqIVIPByORU026KJmRRk9SBVYyXByItg2nH3R+dKhnRSskhZD94AdaXqCRWjB8ooihtxySwrTjWKICSbaGUfIAOM1WjDS5i3ERA5Ax1pZLQ3Dl2mC46AnApjavroPStshxS2yxkHMgzgLyKzWgGCUi384GaWOGUS7hcAheop63kqkqrADPTFLzPWw1+gkimRkR7VNyj+EcVMtuHcSSRqV68HrVRpJyzlVZlHoe9MFwfLCrgN7iku2hNF0LE9osqb1hVVBIwDzUsWlR+QzhOR3JzVBWmYkGUKBzirHmz7DscsrdcCpfevuNsmhs2lJCqO5U55GGp/wDZaT/vC5PHU8VFtkbbGd2/ORnoKSGOdJsvJkL2ps3LvqIvwGy6ZbxuvlyLKzcYx0q3DaM8ix5AQH5g3Q1GwYS+ahJcc4PSrMMkjqu7K5bLcfyoi5O2vqO5UitJYwb2aJA3quOBUqWJYMAoUgcYNSRySJvRRuQHOO5+tQwysJi5QxnHTPFLzT7iqKGT2zSMoZV+UYO7oaWWzT5fLhUe4NOl1NlbcQr+ikZqdLyWSMMFSMdyBTrzuhriihc2cBI2RsG9c1ANP+XBmyVq8jSrISSCPcUoBVvuDrnPehOdxOVdzPg09UkjdASw9asPpodcttMnUAHkVeh+dR5qAZ75qYW6iUbW57eppHKVxVBGebSQwJErEnk4z0rNfQTPk8K3XrXS4kG4ZG3GQSOlUoAyMQX/ABoU5IVQRnponluqMyHjgFutI/h55SwESZ6/K4rcJSQgOQNvG4VC8booaJsKPQ80ntJX3H+yilcxU8NM4LbGb9aRfDhSNmKPj+6TXSQ3lzD9yU7T36iqrXbMd3nMSvIBHFL7WSEUY+Zz8ehXLHcqfL2BbFWF0I87oQCO4NbMMk7OfMf5cdqkaViuxHJahVZiKnFHMnSS0nleS+AOtTHw0pbD71b0zWw95cFtjSqOMfSlU3DMSs/3Ryc9qVVZaC8kdjKi0ExO22M8dyetOfRA0hJixnqSeK2WnktyJnkcx55XrSPcRSI5SU+oB70qnLcTkT2MhtB8rmMgnH8Rqm2iO3Lhd2c9a3EnnBBlXjqTkVJC4kRfmJznknmlcpaBypmTHpCudx2gn3qQaCu/5Rj15rZhjkYFw6EL0ViM0sskrMGzs+lNc36g4GQNK2AqzL68086TCF+UIWrTmXeCN+8fTFOgRI4TkZUcYzzzSe0aF5DJGmK5yEiPsDimzaVDIW+6pOMe9awZGl8voSM8DtUZhtn4j3ZXknNPdR3tcZyWM8aTaR4LjnoM01tLtkTdtBHtWk6RucByeOCRmqwmkjYRtH68nvTOeVx8IogtdLhIyqbhnvV06fCFDQwrgdSTzUZl2o373aDj5T2qr9oZXASYNntilcpC8q7EgsliYEhcfSkmiX7UsikYPPFTsDJjdJnnBWoJUdSmEf8AKiLb3eoWXYf9mLbnDIEzn6VHAjErtcEj1PApzGRVAjViF6grRs3p8sYLdwDih6LULdhkkKbmJYAn0PFQRwNIhCN075zVmW0AIYMQvYE05VRQFVhyeecUisCRXa0u12klXI6YNWDNcJt3AdM1aWOBAUaQ7n4yD0qNkABTGVHPJpGxVFpj4pY5YcTEK3Y4pQsbP5i4K9OvWkAcgKAvl45GelGQyYjQAL1yKE9PIe0yYxRKDhwARVSKEMhAIJWq80LghwGWM+vao4lYDAkVTnPJ60qW9mNbta6Lr20gQbiPlHGPSvQfhnBu8R6c0ZxtdidxAz8przlp5nZQBsJHX1r0r4XEt4usCV24En4/u2p8E04tPqMm00z62oooq+VgooooAKKKKACiiigAooooAKKKKACuM1g/8TJfYCuzrjNYP/EyX2AoEZ1kB+RfpU9V4PuL9KsUi2FCiiilAKKKKACiiigAooooAKKKKACiiigAooooAKKKKACiiigAooooAKKKKACiiigAooooAKKKKACvmf8AaHPGkr3+c/yr6Yr5i/aFVml0raP4Hz+YoYHzwoUIAVzipQY+AEAOM80zYScc5A6U5I+CXAyBUDQtyJJDnGzgmnzOBIRIhGOwqRo8IewHek+zqWUtOBn1pNByY1WBxlWz2pkk6qCpyD7VZQ28MxZpSwXgYHWo1ihadW4AbOSTxTbDrkKuvAIJz05p6NESWCtnPWmlUDkJjg8H1q8gDj5iqAdsU1dRu7KjeUyYwwyatZQR7B07nFNcIGCgjPrSSShV2Kcnpml1HOwxlQkBiNvoOtTDY33Izx0yKqM8a4GPmPoKkikYkgKAo96S1guBSVn3BwBmkkglOUOKXc7AquAe1SsWC5bJYUzUc7FYWrx4TcOOeaVUGWLcnp7Va+1/u2wvIGMEVGiG5hkdmC46DNSRTsNuiYxADqPc5qNkwQQECnpzzVZcSDYXAA7561K4AIOCExwcU1xDmsSyh2Ow9M8YpFUKpKtgjjFQPJIM+WwVm6EU0ibIx1FNUR17kqMuxtzE7evNWY7hs/u2Kr1HFUY4SkhJYZ71Ky4bdzjpx2pfZq9xvMzRNwVJ8yTOfWqjnfgrjIqizqXzgsV7VaUySDKIEDcUnIrjufQsozbNuzJHc9qeplRdz8h+AKrmR14/TFWlhyFeRyYzyBSWsDlcjKyOuc546Go40kU5yQ+OgNXpo1ReZNoYj7vJpskce/eH6etNbuu4JdikXBDeYSx9+1NIbyllO/b7elaVr5eyUvtzjpjqajCyTKfMbagOQo4qRbITrYqRlGCuEbIp3nKzHdGCwOetHlFWyqtg0+OEMWLR4J70224gnzFPMkiAXsD0qMOfM+U7cDIIq20aqdjSKVXnHr7VXYSFTswQT09KRKw67EiSYyg7mVfX1p0u9M8s2TxUKpcGPzCcbR1zVxbrYFTBZu3FTMYUZYECbnjO4npVoQkoCqjaR609ppJW3Eg44xin3BkaNFXAYc57UxsfuV3BDLs7jmmG3zktKd38qSORwMNjd6CnQnchY457mkYaDoIFC+Yz7R65xQBDlWCk46e9MufLEXzON2PlAqsilPmU5XApLNBpuaUcbPGdoIyecdqrB2DGNTwh60jPJEN0b8t1B6VBKSf+Wuc8YA7USi3swReXzJkAkcFeoJ4qHagyxkBIPNN/uRqPlqIxgNuIB5pGrBdFmOTcyjzPl69KluY0WTeCX71ASvm7tv5VNCrMGZvlUnv2p2t7sQhjc7s84bsaimIgbhyT6Vc8tPmYKzc/LzQixOWLoQeD9aG9QRR82RwSQCc96FbLFmJGKuzRx7tpRgo55NNfJj8tVH1PpStrsHQq/aQzYXO7IGMUskjBsNhecEZqdbMOjHbjA61BHYOwIkBG45yTTbr8BGmTiZXICEZU9arkqX2lt2e47UqWUSMctlhyMNUYWQsuxSEXuD1pVbfUNepNLE6KGVsg8ZJqYxkwjJ5zzT0SbIyrEDrmppIi4DMGIPLD0pOez1HJXK3kSBtuGwOaXaka4MpJGeO+aebllLfPkHgCoYyySEt86470nNfUR2JYVaboWz7jFPldo32jgnoTUcLySNsOV5znPan3SNgI65VDkMKRpdhWxAJFUmYgbun0pmAW2iQkZ9e1PaMN8+CExjimxWjSn5P17U5+YiLLRxhQykbtvTNRxFrh/LZDwOW7YpfIRVcMw3j7taEaxxJlHAY9TQ2LYzFjlXkncFbAVabKsxdnkJC9MDrWrFNBkr/GeTIO5rOuZ4nnzA2SOCT0qN3at5CNLuQi2DBmzjvUYmRWVCBx3pk10FBV1AJbnFJEUcOTF0OQakW2oXVzQnAeFDE3LD9azprd1ZN3LN1OelasyFkRFACAZPsaqwqgaTeTwuV96Se3nYExIIyjHDZjx0xT5DJEEGxivpSQtKzKkO1u+DV4tM0jb4cgDJpFZLYXUrpJulGfl2jAB9aZG8skhActz+VRvMolCLGAWHXrg1ZhaSN2YFQD3I60xjo6llJJUZg0RZvQmpo5HfDFMbewPSnxyArk9jzVdJGWctsIjz1FRWdtug5bk09xIImSOBivdveqkDu4O9AADyO5rRS6V0liDFz1xjFY5s5y5dVYb+vPIp0bLRoV+TELyMW4ZctwTSXbI+Bv+dQMkcimeRcCQpgdeGJ61MqvErRskYPQtmpNNWRXKWIpCjQtIFGQ2RTwsW3Ee5nzyTU8rKuwIvXqQOKjO8BSjAMT2FP3dhgnmSqQHjz7j+GlhmlT/aBP5UsU25lRl+XPzNnpV6c20TKu7euM0J6aCPcz57uVsx+ZyxyDjmrMMkkUIV/mfrk80ySePn9ypxUT3OdqheSPyptvIkuT/aZgcy8AcZpryyEiQDA3dMVVO6QbfM6HvVZXnWTarb9vOT2pzjcYpM02ZyWZFwccj1qt5DqGc8N1K+lTK0smGRyAepqy4BDZkO3+LikSsOv8yJoj5O4FR04HepUTd8xXJHr6Vm+YSzAb8f0q5bL5aZeXJPcntSJLm8hyloTSx2iIJX4YenrUHy3DZVzyeSaVht3J5RcZyWPcVGj7MlFAUnpilUdQcgML7gom4zwM1oxh8Y+8R3rNll3ACJck9/SmQCWQMqsQoOOOtEkwTRbuHuo8gxBlJzUMkly5UliuByBVaT7ShMUsjMV96mdJfLQN0I49aco9xt2ydNwyWJJXnB71OJ1Ee5pGC9MbaxwZXm2RnGOtaN07+UqrhvamezaY69xpE8khWLO3ruzjFXpFnbZscfL97cetUWR/kJ3AgcgGo5CV+VmOW6j0pOXVA3ub8dy8YI3L8oxxSFo5Y5Cf596wo5vkYqASOpPFInmsC+MH68Gk5dReaxfErNGVQn8BQEAT51wx5y3FQQTzdUQbk4Jokvnm3B0B28HinSXZCX8whnmfKKAox0prKqkMMNn8cVXAkOSWAyeAPSpn8sRjZLyOCBTZfEC1RCDvl43he5xxVyKzlZRhsBffFQnYoXbICM84qw29oyykMM4AJxUl7DeUmRAHG7Oc4JLVMI1AOEfJ5yTVY8MPNXJIyAKSckCM4ICio3e49WsSwxyMzMUKqOmastFMkTRjIDdKgilZUCMuVIyvOKtLeAkQnO89DilVw6GYySRqTMxGD/COtSOHlUNtPp71r3BcuCVQrgADPWq825AxyBnnjtTr3YjMN1C4TyzkHlhS7Q0gBR/U1omMAbXy568HGKsFgSpMZUEcc5pVuNsUJGXOMMe+MU+N32tEFGcZBPepVugzlFUhwDgY4NSM25lxCwk+tAOxWSWWErvRQqcnPOTUNxdyLtlZG56Y61emQOd0UGHxzk1msrSNvdTwMDmmpaitlotJJEWEYB+uKkXlF2FcnrzVYSbQEVc7+pJ6VQdMSExq2MjgU1rQVNG1GssTY2bgx5Iqwf3cbysg2g4CmsX7RM6lSCoPHTFPE8qRszYbsOaFDXUdzK1i99qQL5a25VevXioHvk27Ugx6n1FUUuGh3CQZB5FMWeNmLPlGP3cc/nT1HXUTn03LqSRBizKygjg1bgkhR1PnAEHrjFZbzhHIZt6dM1VaQSblyAMcA9adGFhvPc3ZlgdgcK2epzSKh8wJFwe9YKtjD7lBX3rUhvYj8zgswOSFprjoOUvIuSSLE+HTOeDWYfJYMhZl54HvUizwyiQ4KgHI55przQKQQpLdRx1ocWI2rkrQuCiJJnjkdaaqrHIu5SGHUg9ajhnk89WIXvx7UsjlQfMPXpjsKkewiLbAtlgrZI4xUcEdzMwccAHHSs9LlQQfMYAHmriXZIULNuHoBjFR8vWw67LpS4VmC5yepqKVJYowNzO55Ix+lRz3lzFOoRgRjpUiXvmE+aMHqCR0o5QuJOGjT7QjFWIwRipY5CSq7fmPQ9jVfdBOpSSRlA5yDio4g648iQlD6tyKfy7Db7llLkPIY5FkjIOOBwavSWsTCSQs7MvI9Kx3uJlbYM9cndzmrc88jRiOJzgDHC9aY0k79ByJprUTF3WIluOBTP7OjmlwMKRzjOCaIrudIA+SJQSMAdqgJmwjEkAE5JGKc03v0FuhqxJHOSFzg4wTVgXMjsuFxt/SqEhJDFTtb09akjnw4yuQeDQkxU0aC3YEUnzfvAO461Xe5SaIlkB2jqo6GqUiLNcYgAU96s+WI4yoBYZp1tNBLksbLKUJOO3NQMsM7kIzBh0A71K4QANsYgcjniqInRG/1RU9iaVIa35l6S1KLuPA7Gqsshb5VI3dzmkS6imU7pCHHr0qtKQdzxqCO4pln1FbIjNKrAIw+pqZZ3UYZyoz96ooFlki854wEXuDmpBIrKysoBPGTT7Db+YsmpEM0TNuA7+tVt+6Iuo5NWfs6yhF3Rlj39KVbZoQThHHTg0RjpsDZLBLMEDnOMYHFepfCB2bxNar8rACQ5bqPkPT/PrXksbShFUxsoJ65616x8JCV8VWIG/aUlAwP9g9fb/61OiryQl/daPrqiiirZCBooooAKKQUooAKKKKACiiigAooooAK4rVz/xMx+FdrXE6x/yE/wAv5UAdbbn92n0qzVa2/wBWv0qzTY7AFFFFOAKKKKACiiigAooooAKKKKACiiigAoo70UAFFFFABRRRQAUUUUAFFFFABRRRQAUUUUAFFFFABXzD+0A5W90oA4/dOf1FfT1fLn7QLD+0NLU/88HP/j1AjPn8GZ3Zlb6UoEzHaJMEc06Ep5eW3YHSm+aygMykA9D61FZ3YtwcHYVc45qk0JkbCn5jVtk81ywX5cY4NM8kI+I4256ZPND0BEPkuq45LU9VIGS3IpHdos5X60LmR8DgH0FI0AqKXbl+MdfSpmiyvEmB6UpVYsLyT3p3msAAqbcdz3pEDViP5lOT1HSoJFk2FnYDJ6Z5q9LLknoCOaik2NhuvrRYdexChDKqrliOuKlC4JQ53HtVX5kdWCnrxxTvOJcFgS+eaQNC1ukjY4ABA5pheeTLKo9809rh2yCAO2cU5Xk2kOAc8KMUgrZXVcqzNz9KVFJB5257VZ3FlAXG49cU1UJyWXOKelYbcj8t1XqOKFZ5HCyPknjb2FTEAYzk47VEzMJd6KBTJConkh2PlWGB+lKVRYxufB+tVpJWZ2XqD1FSIuY1+UZ6YJpttRyEi+yo+95c5PTNSzXNuCSuSR27VX+zIBnYCxOcE0ioTu+6oU9euac0hBzXEQU7E5PWpxMVYLjg9DVN+hDduhFSIWI/u56ZpqjqOvcsszBvNO3GMZNSJNwFaQYPYd6zGbPyO+ahCxhyc/TFOUUJc6P7TaR/OcNz61DLdi5ysaBfpWX5Y2qyoGA9aliAD9OvaklFJ3E5y5EZMkd8VMNzjcXztqp8yhuN1VUMrYwSqdDSNXQKVjWF2sUYjUlnz0FSG/l24RAEzz9KzCrp8wVcnPNQqsjKdxwfrTVFIc5mpJdIytiNOfWsieeZmwhwPapYYYmRjICeexqUxK7sQCEA4pUrPyGBHGwVWml4Iztq46Roq+U5bIzjFVGV0CfIMtxz6VdgkghIyeTxjFLK+yHWE5Cf6tgAPpmodyiM7iSPalupS4OHOSeAfSoFgZY/u5yOuaJIUszyJGEMf8QweKchAtGdEzg4wagKKV2u43KBg5606Tnb824AdAKYlYGxgBI3GMZ69anYKqqgIIxk1XUsuSEzn1qUAshcLnsBTvUUsmGIqshfGfWpFjjEeQV2+mKpeYpxGfvdz6UouQpaPHyrwMUOOgJ3JlbYhfZk9AKaAJB84AJHFKkqJFjB3eppxLOSojBJGM0nK+ol+wsKzZVd6AYq1HYtc2c863CDyQCUzy2fSsvz1gJKjacbSOvNVG+0v92TAPOBS2YXLkTOvyHjAwKsCZ0bDKDwOtZpRzhAMADnmtG3tnWBp9iPGowQW5pJQsKpEF1dPkbwuD2FEMjoQHVcHjJ71V2Deqsu4ZOfarpgMpDbj1xQ0gLdvmWTYz5brgdMVdljnJA4Mf8AdxzWQ8bjlCQw4yKu2jzou3fknoCaY12HJ99RvkeXKyyRYbGduetTsLdFxs2HuOaheSYzASlnYjOKdm4kKgRDBHG40nUG0aBZgcw8IB+dOBZ0+ZByDnmq8LMqDcwOT26CkubpXcICykZ4ApslfQekuxWNqCPuDPWpDbHAVk+UDccUkbkFTh24z83Sjz7xpMKmAPaltbYbyq9ipcAK42pheOfWlMe5PMJwo7Zpt3NLGVDrub0qO4eW58tIgFzjj6VK02Rl1fLKqxlwAPuEdakkvYEKiOM7cdT61lXPmwlTIm4r2qbeDGd0YwBmm8vcLsrzmKaRQAxPtU8SMxkUYVcbfmNPimRVj2KBn71S7bYnzn5PtT7+QEMZhiYRqzN2wB1pkywSREhW3A4YZpGUSMSoAIOQAeaY9zEJCdhX196atNhN7DhHF5bny9x7H0qS3n+Vk8tQuOcmoZDJMhkjJ8kD5lHBxTY4YA8T7GYEdSaW2lg80W7a8jXcu3gdjVa4mco8fA3HHA6Cpb7akamOIA55OKzTPIXHTcOx6UnItwuXYmEW3kjI61ox3TFyu84JHvWJ9pkbKz4HepILkBgVUDnnNDj5Am+5pyyKbjJUAA9R61POyFRKSdoPpWUkpnlk+U4Pr0q1BBLsYrIMA8AjrTGlfzJE2TmRJZd6liAvYUO6BD5Ycc9W6U4QMkLMJFOeuO1Sg/JGgHDDJNJbTQLkBZADtbaW/i74pZp5YF2Qyl955epxawyqZXkbKj7nrSRi1AZcMuem7nFMbBEayFlHmFgM8n1qtcecJRtYbTjqOatwxRKXLOTkcZ6VciMDhEMiMw96bKfK9ULGzWpUKps5dC69FNUvKuZsMINqc9Ku3d1ZBmIiJk7Htms2TUmLMfMk6dB0FTQvJaL1uMe5NGojBQpgDk+poKblyW5+8B6Cs15L2QpKBvjJ49SK0o55BITKoBI2jjoKe4O9xtyCGTO9ljOwfxe1X41t2j3FOD+dMbdKWEQGAOccCs2aO9kjLiNolUcAUujdg1sX0ghmdikgG3sRU4hjiC+XhccMzHOTWJbBlzIHJU/eJ7GppWRgQJDgfxYpOS2wJqxoPICdsUivjuOMUtyEDZyyhxzkVQhQgr5akgdWxT7mRkUxkP5mflJOeKTl9NgIpXHlgRxMxbjdVu3swyoHIB7ljxVWKaXeIiSVU457U2eOdDukfchOQKjim32H3sbJt3Qfupw75/IVWkKzZSQ7QhHSqkX2lDkIXDDjb2plzPKoAEWC3WpPtDPU0IpIY2DfKMk4BFSvDhjJv/EdqzI/NkjDBThfvA9qsRTzRMYywMb9iOlOla2gNtdCyAs0DukmJFOCW61XZI3lVTIzALyw9ala3YozbhirDYhtgVUcimjrjIY40QhBkZ6+tL5S7MAfMe57VSERAWUKxZuSBWpCAsI89RlugzziobtbD7FOOOSO4wGMpYcjPSm3tu7fOEO4HOM9asRvGjFlj+bHHNSqEJUtJljyFzintiKN/IyHkJBjCMOnbrQ8iRy+WVyFGD7GrsUcpZ3VsgEkg1C2F3ZUZbqSOadF3dnoJJWI4H8sKvKg87iak3oWbYAT6k0llC8gMkqkxqe/X8qbuXOcDHPzGlsID2pDKPtClR8xBFJbwx+TmEDdn5u9LISu0qhY9xUSK2C33Px60bgCszELEgPPJxU5lbkGDheBkUr7VVGjX5h71OHuLhwVQAHoaV6tCK5AiTZEkwbZ6A5IpwZU+cO2AcbDV6ae4hPISWPvis6a4YymR4wA3AAodrjrlsJuIckjd0zRHHJGWdUy57k5qLG2PzIpC4HGD2qYTzoyAGNxjqetJyvumFy6nKhXQ+pI7VVlZmdgrkLjpilNxJnccDdkEjtUKySqzAjrxuPenJO+4gyaQMAnzMW/u8dKmgl8u2yecHIDHJAqqJD5jL5eSvpUfkXDkrHB39fX3pUkF+xct5HcttCKT03d60HjmdciYbyOcVjrGwmAeJsrxtHenBpFYrtMeTgA1G12FJpBOCokyq9C3tUUx2sixL+77nPWlMrPJsdGIPJBohMI6DGOnFIkLfoVoUDkkJxnrmrixmB1JTKZ65qpO4jYMuVB6r6UwXMYIAlLZI6ihxYxMvSyy7iZlXyyflqpJOitjHB7deac8kUoy7cr0Ve9QiWBpAoibPqVoULC3uOgTzXBPzjJx2qRbcFykkflg85qORyZB5HGD6cU5p5EwjAMSOCRT3/TG2HTQRrsdWZiThRj+dILQucSKoLZIOacuTjG7djkDtTZWiIIJcyL1bsKc0CRTawVsopOeuB3oso0RnWYtleMZqwHkWfdGAuBjJGeKhlRzIC2GDZJbGDTY7jmioFgDnErrzznkUrK3nhEfK9mNSJsEYXZtI4J9alDRQgqHRmI5IOce1KosYMtba9gl3FSd3GT0xUzozMSy4JzkE08zEjymchQc0krGVdyKFUcfhS6jiO3sJJAAMBW96e2nskixCRRnq5PSpI3IwyvwOnvTpB5zDa2UP3hSK/yFZJJZbWcifJUDaTyDSXEMyhQWVnbooNUiwJaJZDwcDnpSQP5bKXnxzx7U1J9dxbotzwR/ukMZy3J56U+SFI94hJyoxzxzVQSqhbD72zwwNWoJC6HecsATk9ae0MTKIZ43TfIS2fTgVqhA43vIxkwMbeKzvMDOrSMu32HQ1YnuYii7Ad46n1pEhUzYSHyocuHZXP8XUU17VbiQo3mBMcfhWLcS3qxCORyQDkAd6et9diLY5KEcjjtSrRD7oZLYyBiTM3+wM1HBC5Ut5hCr2NMMlxNOqsyqp4GOlSQiRjsOARnANItXqJcvwI64Lthh3Hek82VLhQrAhj060QxQlXQyYbHrxVGGAiYeVMVYZGcZpVZBdm3M1w1v8scbBeD2xWPLI7okQQk9zV4x3AT5pcrVQ3EkZC4HHGaLoV7DYoDGpEluMkcc9KYvkmNtqsT39Kv3V1IsfCgds5rCe8ZMrjj6UuoxtF8lNpgjUgdetNaJZCBwNvOTVKC+iwd6Zz0I7VMHQrwdx9KSzC49AisytkAjgjtUTRvn5ZSV7YpAXkZkYqABxmnHMMQdRlj605NiFm2WdQVd8+leu/B9mPiaANwFSQAf8Brx2IzCQNLGAPXNevfBhTJ4mRgp+VJCx9sY/rT4rVDWz64oooqcaFFFFABRRRQAA5ooooAKKKKACiiigAriNXH/E0/75/lXb1w2sN/xNMY7L/KkYHYW4/dp9Ks1VtiDGmPSrVJF6CtahRRRThAooooAKKKKACiiigAooooAKKKKACiiigAooooAKKKKACiiigAooooAKKKKACiiigAooooAK8v8f8AgCLxjdWk8l+9t9nQphUDZyc16hSCgD54/wCFL2+Aq6swAOf9T/8AXqZ/g6jtHv1gusYICmDj+dfQVFJZAfOh+DC5Lf2spJ/6Y4x+tE3wguXdSNYiAQYX9yc/zr6LopOVAfML/Ba7ck/2vb5Jz/qjUK/BO9Ryy6rbD0Gxq+pMYopbAfL7/BrUyAF1SyH1RqgPwW1Rj8+p2Z+gcf0r6nopOVAfLB+DGq7sjUbHnqDv/wAKV/g1qpj2Le6eD65f/wCJr6mxiilsIfKj/BvXcjZqOnkYwQS4/wDZarv8HNcVxtn09gBnIkbk+nK19Z0UWQp8ozfB7XBytxp7EnHyyPx78rVF/hH4kIwGsz/22P8AhX15RScqA+Qo/hJ4m2gMbLj/AKbHn9KqSfCTxWhdkFq/cKJ+v5ivscmlo5UB8an4T+LJm2mK2iGOrTgg+3FRt8JfFSOAtvA4XuLhcH86+zQMUAYo5UB8Xt8J/Fe7cLSE+32hP8akHwq8VqQVsof/AAJWvs2kAxRyoD4uHwv8YSKwbTolw2Bm5TkevB6frUMnwy8YRkpFoyMv95bqLB/NhX2xRRygfEbfC/xgUXdpAbk8faogf/Qv84qaD4W+LDKN+lAIeu65ix+jGvtagc0WQHxFcfDbxTEu7+wjycDbPGxH4BqhT4c+JmDH+xJhgc/On+NfcYGKKWy8wPh5vAnirGE0SZeMH5l/xpo+H/ig/e0efPruX/GvuOim8iDU+EZfAvitEZm0W62+isrH8gapjwh4mwP+JHe8f9MzX3yBilpeUEfBP/CH+JEyx0a+wO3lE1AnhPxEd27RL0ZGR+6PSvv2ikUFd72G+9ffQ+BV8L68I5AujXvv+4bP4DvRH4V15kDtpN8FUZx5JyfwxmvvkUtJyK+l7C626fcfn+mgaxhiNGvsjkEwP/hzUjaDq0gAOj3wx6W7/wCFfflFLyfeKfAcei6xGwJ0e9I9DbP/AIU6bSNWDFxpV2AeMeQ3+FffVFI4XFufnhDpWohiX0269swsP6VaNlfc/wDEuuBn0ib/AAr9BOPSggegpHTTF5j8+TaX7DCafccekbf4VTltr8FVa0uFTuPLPP6V+iAUY5A/KjYvdR+VHs/MS5+eaWl0wA+xzDPT5Dz+lT/Y50G37NKGPcoa/QXYv90flRsU9UX8qFTsFz894rabIDW0hGeSUNRzrco3ELhec4U1+hflR/8APNfXpTTBCRgxIR7qKdyhc/PxLGRlaRYSBwSGHXiq624hzO/yqnLZB6V+hZgh/wCeSf8AfIqNrS2bk28J+qCm+z03DmPz6S4tXZ3EiqrZH3Tz+lJ58S2+7zwFZsAbT0r9AxYWf/PpB/37FDWFmwAa0gIHYxij2avfuO5j89ZLuxUlUlUdyxHWnJqFuCVWVcnrkGv0BOkaYeunWn/fhf8ACj+yNM/6B1p/34X/AAodJMRSaPgdLm2MKkTKzOcc9v8ACpYbqOZ9vmx5AAXDDNfeK6Npa9NNsx9IF/wpq6HpKkFdLsgRyCLdP8KYqKHc58PBltlOSCTkE96yneWSUBmCqT8tfe50TST10yyP1t0/wqKXw/osmN+kWD46ZtkP9KSNG3UHO58DzxXAH+sG3p8o61IGUIo3fODya+9D4f0VvvaPYH62yf4VRk8IeHHYsdEsQT/dhAH5Cn+zE5nc+InllyMZxkEkelXPLnEbTxSnk8Ke/tX2h/wiHh3/AKA1n/37FKfCHh09dHs/+/YolSvsLGdj4fdzK5EjEueoHapLaOVPur7jI6V9rf8ACFeGsg/2LZjHpHj/APXUp8H+HdpX+x7XBGOE5/Ol5Btz4knuir4MHK98Zqi9w0shV0OCOBX3B/wg3hnfu/siDOc9Wx+WaifwF4WJJOjQZPoWH9aT2dhLnxBjDBVQhh3qzGsiyBQDtJ7ivtRvAHhU9dGhP/Am/wAaH8AeF5OW0lOueJXH/s36U7kFufGkMEyuMIAT1Y9ab9lRFLMock87u1fZDfD3wrlj/ZK/N1xNJ9ePm4pj/Dfwo4wdLxz2uJf/AIqo/ZO+6Q7mVrHyJHayINwyVxkgdDUUBVfvLtIJI46V9ij4e+F1Uqumbc9xPJn/ANCqtN8N/DEpBFlImOyzv/UmkjTlbWwjkuh8ePKRIdzK4PSlNuJy0sXUcFa+sD8JvCh/5dZ/+/7f41cX4Z+GU6W03P8A02b/ABpZU+wKWup8mw2cO0B0DMRjn1qs9in35IMFGwB619cn4YeGT/y7Tf8Af5v8aWT4Y+G5PvQTZ9fOanKErrURy0eh8jGO4eMC3tyq9z61EsV1CrblOT6819fv8NPD77vkuBnGMSn5fp/9egfDbQAQWW4bHYy9aidKWuqHKSR8i2olt2Z3Tcjds1Ye+Zn2eXhcYGBzX1RN8LPD8ucG7TPTbL0/MGqv/CpfD/H728/7+D/Cnqk9L2Y1zfZnzLMZBGuwY4yR61ARIypISFJOCM19O3fwh8P3P3p71cAgYkHHv0rE/wCFHaAP+Ynqnpy8f/xFMVJ210Hc2h4FEnmbvMfGOaopE4d3hiBC9HzX0O/wN0bGItY1OMHhuU5/8dq/B8F9DhQRjUdSZN27azrg/wDjv+c0vsXr1DmTPmefKIdsQDevWsweaQSCOvTFfXEvwj0iQAG/vRjv8v8AhVH/AIUzpPbU738l/wAKfCm1fuMdj5ojjlXYhO5Dg4UdKsNAiT7JeUxkHPWvpeX4RaYwwmoXSD/dU1my/BeyfGNXuBj/AKZrRyNgmreZ8+2twkZMflcH05zWh5zBpNxIUjp2Ar6CsvhHYWoyNRmZ/UoKgufhDayn5dWmXJyR5Ypsqcmx3Mj5fIHmMkXzqeTz0p0cbIGC27EnjJr6Ug+DVrCXP9qPlv8ApkOP1qV/hH+8V49YKgcYMPUfnSypvbdBdfM+f4X8qP8AfR/LxgYqeMw3Ebu1uVHUNiva7z4Q3U0u5dZjVOw8k5P61cT4TSKqIdVTC8H90ef1qJ0HZtbjlJd9D51NpGQJYwzc5JHFWY4FMR+Vjnkbq+gn+Fl0u5YdRt/LPQNE3H60sHwvvUTY2o2xA6fum6/nTfZz7PfuDa7nz6DcpGBsaNvX1pLWNpdxncHZ03DnNfQLfDLVC6j+0rQoueqNms2f4TanIwYanac/eBVutOjCSewjkjxhofJVuCV+8cDrRbNswZIwOOh717VP8KNUfG3UrTpjkMP6U5/hbq0iFXvbIsQBu+b/AAo9nNgpI8QN8k2+KOPc6+gxUcU8kgCzoEA7N3r2xvhPqMNuRBc2fmgdd7Dd/wCO1Efhbrkg3TXGnudv3fMfP/oNI6L7DnJaHjE84lU28ThMkAYHWnm2mQfOGfaMhjXrMvws1oj92lkhHQiY/wCFSxfDXxGFKu1qR/11P+FL7N20QjknueNbJC2fJIaorxtsQHlgPjGa9mk+GOv7gy/Zff8AfH/Cq9x8LPEE2PltBj/psf8ACnqL7WByXc8Zt1lJVxIyhR3HWpJ1mM6O0oCnnB7166/ws8QqnyraEgcYm/8ArVVl+F3iaZ4w0Frjby3njA9j/wDWoUJPdCXXc8ze6d9xZ0Xjt3rIikeWYlslAO3Fetj4TeIDEd1vDu3cDzxkD+VQQ/C3xUgb/RIskYH+kL0ocHZ2QlzzWW/ZWVY2z2JAq9cSW0q5LBflGe3Ndv8A8Ku8Vgqv9nxMACc/aUH4datr8MvEgEe7So3Zh83+kp8vsef5ZpFCV9hzkeXL5YGxeSO/rV1pG27R90DtXo1z8MvFBjHlafCCo6C4TJ9utNtvhv4qCFm0xEYdAbiPJ/I0NS0G6HmPzKjgE7W4PrVi2tjKoaQbQOAK9Cl+HPiyRwTpXHp9pi4/8eqa78EeK4I44xpDyDuVkjP8jS8sn0uLdanmgma03qE2kn5e9IkzPIiugViMk9a9Fu/h94kmO46W68BsLIh/9m6+1Z6+BvFG7cdGmyOnzL/jTnCS1tow5jl5GjAHlEFj0yOhqE3UrlFkCfKeSO9dRF4Q8UtKQ2j3LMp7qFH4HpUkXgnxJMN50a4Vc9Gxk/rSckm9mxvN07nI/a8S8IFU8EjnNTC/2qAjFRnbzXTDwjr24kaJdDjj5OlVh4S8QupWXRLw9x8hFCi30238hyku+pyL3Fys24T87q1nvmlVEdIyc5Ld63/+EP1uZdraLdLt6YjNQt4P1lck6Re/LjpExos301YXsY0kssiMVwMcjArHYybdxnAIOStdRH4b8QhTINKvgoxwIGJ/LGaYfDOsKoL6Te4c5/492/ljimuLi7WEunre5zZiuJnwrcMOTnoKc8P2WAqyb1J+9jpW7/YesAny9Mvl4xxbv/hUcml63GcSaZe9+Gt2x/KhrsJdGAigRFlXC565q8LhEAAX5VHBxzWhFpupRxn/AIllycN0MLc/hiq0tlflsvp1yw9PKb/ClSvYdzWKZljKBAFHzZ4OCKhcOE87dkGtBrCcsQdMmX1Hltn+VWvsdxOWjSynATjAjNI1uCkrGUiO21lJJ780zypgGkZcKeDg1caK7jODaS8dih/wqzJBdQ7S1vINwyAEPSnWAoq79Nh6D8qheV3cFl+X0p90ly0h8uOVR3yppkEcu0K8Lkf3sHpTV6BddxVZZEI3KOagAhaQ+TCQV6nrmr5smmUosBO04yBVUW7qzxorA9uMGl8mhHuQxW/mvw/TtSywSwtsPzgjJweBU0kEiwFYgc8d+ahKFQpZ34HIBpWrCXEyEGcYAHIqFdxUiPI28sCeop6GVl2ov7tjjB61KsRdthyfbocUiQrZnIquzHOM1LH5aA+aQc8KKsrbSKrKijr37iqUsYBOU/eggYotrqFx0u+NmXb24Ip1vMMhmOARgnFNVpG2qYznOKmAC8FeD0p4whMaMWcHDdF5oj81XXeO/rThb5UAuQM4o+zPEDcA7gPlyTTOUcpItNLIZF/efMv8J71SeWZ2wfmA5GTSLG4TdJn5ueRTo0Xa+1sHPNKlcL2JBcEmNdoBB+VsU+5kVLjbNIVYD5ioyBVSRSq55JHTApQjBwSh2n260thUyc3EZJIbPbkU6K6CxFFk2yE8VVMYdm+QjPqKAVyB5eSOgpVHTYRs0lnunG2SNWA5JzUDTq7YKMo9qao3nhip7DPBq28DhsMSRjPSgNTLmdcbY5GHPftVosGChpFIHBzVSXO1/LAPPORRHbNKu8qRjrSME9SwtuC52EHPf0pcSWkbhEVmPOT2pghki5ycnp7USMwA+bnv60qQlyu0kmCQpLAjkCrbTybY2eMqSfvHvU0bEQsrIrZPU8GmzlnUKrHy8DAbnFLbTUVMmkfzpS4GFI71658FpR/wlCKTtzA4UDv3x/X8K8WRHJCr26V7V8FQv/CUKXKljbuRkdDx/TNLHcRn1xRRRUogUUUUAFFFFABQKKKACiiigAooooAK4nV/+Qn+X8q7auI1bH9pt/wHP5CgDr7f/VoParFVrf8A1afSrNJHYAooopQCiiigAooooAKKKKACiiigAooooAKKKKACiiigAooooAKKKKACiiigAooooAKKKKACiiigAooooAKKKKACiiigAooooAKKKBQAUUCigAooo6UAFFFFABRRRQAUUUUAIKWgc0UAFA4oooAKKKKACiiigAoopAMUALRmiigAFFFA5oAKKBzQKACiikFAC0UUUAGKKKKACiiigAopO3FKKACgUUUAFFFFABRRRQAUUGigAoNFFABRRRQAUUGigAooNFABRRiigAxRRRQAUUmKU0AFFITiloAQnFLRRQAhGaWiigAooooAKKCcUUAFBOKKSgBaKKKACijOKKACiiigAooooAQZ70uKKKADFFFFABiiiigAooooAQ5pcUUUAFFFFABSY5paKACiikoAWkxzmlooAKKKKACiiigAooFFABSY5paDxQAmOc0tFJnnFABjmloooAKKTvS0AGaTvS0UAFFFFABSd6WigAooPFIKAFxTQOegp1FADdq+g/Kjav8AdH5U6igBmxD/AAr+VBRT1UflT6KAIjDEesaf98ijyYh/yzT/AL5FS0UAQiCEciJOf9kUz7NBuLeRFn12CrNFAFM2Vo3W1hP1jFMOm2LdbK3P1iX/AAq/RQBnf2ZYZ/48bb/v0v8AhTW0jTW66faH6wr/AIVp0UAZv9ladnP2C1/78r/hULaHpDMHbS7IsDkMbdM5/KtfvS0bgY/9iaT/ANAuy/8AAdP8Kibw9ojfe0bTz9bZP8K3cc0UAYI8OaGOmjacP+3VP8KYPDGggk/2Lp3PrbIf6V0NFAlkc6/hjQXzu0XTzkY/49k/TjiqQ8GeGv8AoCWX/fsV19FI1cLHI/8ACF+Gv+gJZf8AfoU8+D/Dp66NZ/8AfsV1dApRTj4/BXhqPdt0W0+Y5OUz/PpVZvAXhZyxOiWwyR93I/ka7migDgD8O/CRIJ0WHj/bf/Gph4A8LDpo0P8A303+NdzRSWQHnj/Dfwi5JOjqM4ztmkH8mpg+GnhEdNJ/8mZf/iq9GoosgPNG+GPhJkK/2awJPDC4kyOf97FVpPhV4Tds/YplHoLh8fqa9UpCM0r2sJZXueVn4VeFT1tZ/wDv+3+NRj4UeFCf+PWf/v8At/jXrNFJYU8rHwt8Lbgfss2RzzM3+NdBoXgvRtCvjfWMLpMVK8uSOfbt/wDXrtKKEgCiiilAKKKKACigUUAFFFFABRRRQAUUUUAFcRqwxqZPrtP6Cu3ridVP/EzYf7v8hQ9hH0Otts+WufSrNV7f7i/SrFIthz3CiiilECiiigAooooAKKKKACiiigAooooAKKKKACiiigAozRRQAUUUUAFFFFABRRRQAUUUUAJ1paKKACg0UUAAooooAKKKKACiiigAooooAKKKKACiiigAoxRRQAAYoooFABRRRQAUUUUAJmloooAQDFLRRQAUUUUAFFFFABQKKKACiiigAooooAKKKBQAUlLRQACiiigAooFFABRRRQAUUUUAFFFFABRRRQAUUUUABooooAKCM0UhoAWig0UAFFBooAKTNLRQAUUUUAFIRmlooAKKKQnFAC0hOKAMUtABRRQTigAopDS0AFFFFABRRRQAhoNLRQAUUUUAFFFFABSZpaMUAFFFFABRRRQAUUUUAFFFFABRRRQAUUUUAFFFAoAKKMUUAJ3o70tFABRRRQAY5ooooAKKKQDFAC0UUUAFJnnFLRQAmOaWiigAooooAKKKKACiiigAooooAKKQUtABSA5paKACiiigAooooAKKQ57Uc5oAWiiigAooooATvS0UUAFFFJ3oAU0UUUABooooAQUtFFABRRRQAUUgGKAMUAANLRRQAgOaCM0tFABRSE4oBzQAtFFFABRRRQAUUUUAFFFA5oAKKKKACiiigAooooAKKKKACuG1T/kKP9V/kK7muG1X/kKP9V/kKRgdhb/6tPpVmq9v/q0+lWKSOwPcKKKKcAUUUUAFFFFABRRRQAUUUUAFFFFABRRRQAUUUUAFFFFABRRRQAUUUUAFFFFABRRRQAUUUUAFFFFABRRRQAUUUUAFFFFABRRRQAUUUUAFFFFABRRRQAUUUUAFFFFABRRRQAUUUUAFFFFABRRQKACiiigAooooAKKKKAEzzS0UUAAopO1LQAUCiigAooooAKKKKACiiigAooooAKKKKACig0UAFFFFABRRRQAUUUUAFFFFABRRRQAGiiigAooooAKKKQHNAC0UhOKWgApCcUtIBigBaKKKACijNFABRRRQAUUUUAAooooAKKBSd6AFooooAKKKKAE70tFFABRRRQAUUUUAFFFFABRRRQAUUUUAFFFFABRRRQAUUUGgAxzRQKTvQAtFFFABRSY5paACkxS0UAFFFFABRRRQAUUUUAFFFFABRRRQAUUUUAFFFFABSClooAKKKKACiiigAooooAKKKKACiiigAooooAKKKSgBaKKKAEAxS0UUABGaKKKACiiigAoFFFACA0tFFACA0tFFABRSA0tABRSAYpaACiiigAooooAKKKKACiiigAooooAKKKKACiiigArhtV/5Cj/Vf5Cu5rhdV/5Cj/Vf5Chgdjbf6tPpVmq1t/q0+lWaSOwBRRRSgFFFFABRRRQAd6KKKACkzzS0UAFFFFABRRRQAUUUUAFFFFABRRRQAUUUUAFFFFABQaKKACiiigAooooAKKKKACiiigAooooAKKKKACiiigAooooAKKBxRQAUUUUAFFFFABRRRQAUUUUAFFJnmloAKKTHFKOKACiiigAooooAKKKOtABRRRQAUUUUAFFFFAAKKKKACiiigAooooAKKKKACiiigAooooAKKDRQAUUUUAFFFFABQeaKKACiiigAooooAKKKQnFAC0UhGaWgAooooAKKKKACiiigAooooAKKKKACiiigAooooAKTvS0UAFFFFABRRRQAUUUUAFFFFABRRRQAUUUUAFFFFABRRRQAUUUUAFFFGKACiiigApM80tFABRRRQAUUUmKAFooooAKKKKACig0UAFFFFACA5paKKACiiigAooooAKKKKACiiigAooooAKKKKACiiigAooooAKKKKACiiigAopO9LQAUUUYoAKKKKACiiigAooooAKKKKACiiigAooooAKKKQGgBaKKKACiiigAooooAKKKKACiiigAooooAKKKKACiiigArhdV/5Cr/AFX+Qruq4fVR/wATR/qv8hSMDrrb/Vr9KtVWtv8AVp9Ks0kdg6hRRRTgCiiigAooooAKKKKACiiigAooooAKKKKACiiigAooooAKKKKACiiigAooooAKKKKACiiigAooooAKKKKAAUUUUAFFFFABRRRQAUUUUAFFFFABSUtFABRRRQAUUdqKACiiigA70UUUAFFFFAB3ooooABRSdRS0AFFFFABRRRQAUUUUAFFFFABRRRQAUUUUAFFIfaloAKKKKACiiigAooooAKKKDQAUUUUABooooAKKKKACiiigAopDS0AFJS0gGKAFooooAKKQnFLQAUUUUAFFFFABRRRQAUUUUAFFFFABRRRQAUUUUAFFFFABRRRQAUUUUAFFFFABRRRQAUUUUAFFFFABRRRQAUUUd6ACiiigAooooASloooAKKKKACiiigAooooAKTHNLRQAUUUUAFFFFABQTiiigAooooAQUtFFABRRRQAUUUUAFFFFABRRRQAUlLRQAUUUgoAWiiigAooooAKKKKACiiigAooooAKKKKAAUUUUAFFFFABQKAMUUAFFFFABSdaWigAooooAKKKKACiiigAooooAKKKKACiiigAooooAKKKKACiiigArhtV/5Cj/AFX+Qrua4PUudUkJ/vD+QpGB2dt/q0+lWarW3+rX6VZpI7A9wooopwBRRRQAUUUUAFFFFABRRRQAnWloooAKKKKACiiigAooooAKKKKACiiigAooooAKKKKACiigc0AFFFAoAKKKKACiiigAooooAKKKKACiiigAooooAKKKKACijvRQAUUUUAFFFFABSYpaKACiiigAooooAKKKKACiiigAooooAKKKKACiiigAooooAKKKDQAUUGigAooooAKTmlooAKKKKACiiigAooooAKKKKACiiigAooooAKKKKACiiigAooooAKKKKACikzzS0AFFFFABRRRQAUUUUAFFFFABRRRQAUUUUAFFHeigAooooAKKKKACiiigAooooAKKKKACiiigAooooAKKKKACiiigAooooAKKKKACiiigAooooAKKKKACiiigAooooAKKKKACiiigAooooAKKKKACiiigAooooAKKKKACiiigAFFFFABRRRQAUUUUAFFFFABRRRQAUUUUAFFFFABQKKKACiiigAooooAKKKKACiiigAooooAKKKKACiiigAHNFFFAAOaKKKACiiigAooooAKKDRQAUUUUAFFFFABXCah/yFH/AN4fyFd3XB6gf+Jo/wDvD+VIwOzt/uL9Ks1Wt/uL9Ks0kdhWFFFFOECiiigAoNFFABRRRQAUgNLRQAUUUUAFFFFABRSAYpaACiiigAooooAKKKKACiiigAooFFABRRRQAUUUUAFFFFABRRRQAUUUUAFFFFABRRRQAUUUUAHeiiigAooooAO9FFFABRRRQAUUUUAFFFFABRRSY5zQAtFFFABRRRQAUUHijNABRRRQAUUUUAFFFFABRRRQAUUUUAFFFFABRRRQAUUUUAFFFFABRRRQAUUUUAFFFFABRRRQAUUGigAooAxRQAAYooooAKKKTvQAtFFFACZ5paKKACiigUAFFFFABRRRQAUUUUAFFFFABRRRQAUUUGgAooooAKKKKACiijvQAUUUUAFFFFABRRRQAUUUUAFFFFABRQaTFAC0UUUAFFFFABRRSE4oAWkJxS0UAFIBilpCcUALRRSA5oAWiiigAooooAKKKKACiiigAooooAKKKBQAUUUUAFFFFABRRRQAUUUUAFFFFABRRRQAUUUUAFFFFABRRRQAUUUUAFJS0UAFFFAoAKBRRQADiiiigAooooAKKKKACiiigAooooAKKKKACiiigAooooAKKKKACiiigAooooAK4TUMHVXx/eH8hXd1wd7/AMhV/wDf/pSMDs7f7qfSrNV4Pur9KsUkdhWFFFFOECiiigAooooAKKKKACiiigAooooAKKKKACiiigAooooAKKKKACiiigAooooAKKKKAEpaKKACiiigAooooAKKKKACiiigAooooAKKKKACiiigAooooAKKKKACiiigAooooAKKKKACjOKK8Y+MXhnxB4ltdPi0GTY0UrGU+f5eAR+tAHs2aWvgLxb4U8aeErL7dqmtssO5VUJqDlpCT0UdyByfau3+BN1reo+KnkbULy5soIHFx5srMmT0GCeucH8KAPsamscAnBOBnAp1cb8QNcHhzwtqep7iJI4isWDg+Y3yrj8SD+FAHhNlbeKvHHj2S8kfU9L0a1lIyrPEDGpICr0yWIOfTJ9hX1MihFVFzhRgZOa/O/RvHXiXStQsryTXL6WFJlaWGWUlHXcCwOTg8ceo7Yr9C7eZLmCKeI5SRA6n1BGRQBPRRmvh7WfG/idPH11aW2sXdvbrqPlJCWDoql8Y2ngjFAH3DRXzr8cPiHN4fgj0XR7kx6nIQ08q8GKPGQB7njnsPqK2fg1/wleo2R1vX9VlmtbhcWtu6KCRn7544HHHr16YyAe40U1zhWI6gV8YeHPHviq58fWthcavI9pJqBiaHy1CldxGOnHFAH2jSc0tFABRUU8qQRSTSHCIpZj7CvhnU/i54vuNUvZdP1VYbJJnaGH7NE48vJ2jJXJ475oA+66MVzPgzWR4g8OabqoILXECmTHZxw4/BgRXTUAFFfN3xn8ea/4W1yystJuo4IZLXzpC8CvzuYd/oK8xtfi34/t4hez2qy2pAIeWyKxkeu4AfzoA+36Q+1eJfDX4r2Xi6b+z72FLHUjzGm/KTf7pI4Pt9a9uoAKK8O+MnjfVvB404aV5G64Lb/OTcDjpjmqHwl+JV74n1G40nWRbrdeX5sDQoVDDuvU89/zoA+gKK+afiV8UdY8M+Lf7I0+G0aFIkJ8+MnLMM9mHYj8q+j7WQzW8UpABdAxA9xQBPXzv43+JGrxeLYPDPhaC3uLjIilMq9ZT1XsAFHU+59K7D4seK9Y8KafZ3Gj2K3TyTES7o2cKoGf4en1r5s0v4q6pYXz3Fn4Y0Rr+7ZmZ4bZ/NYnludxJz1xQB9yWomW3iFwyNOEAkZBhS2OSB6ZqesLwxfXep6JY3t/bi2up4g8kQBG0ntg8it2gAooqOV/Ljd8Z2qTQAskiRI0kjBUQFmY9ABXz/wCGfijqnivxa2k6PpEDabHJmS5dyWWIHBfsOew9+9YekfFm88Qa6nh680e2FpeTtZu6ysCVOVP6V6X4lm034Y+F7vUNE0e3X94gaMMV3EnGSeScZ6UAeqUV4z8LPiJceNri9guNPjtTboHBRyc5Poa9moAKTmvmzxL8apdF13U9MXRFlispDH5pnwWx3xj1qlpv7QWnSOgv9GnhRuC0Mocr9QQKAPqGiuf8N+ItK8TWX23SbtbiEHa3BVkb0IPIrf70ALSY5pk0qQRPLI22NFLMx7Ack185QfHnSZbwQHSrhYTJs8/zBjG7AbBGcY59qAPpGimoyuqupyrDIPtS+1AC0mecV4v4z+LmkeE9Zl0e4sby4mhVWdoimAWG4Dk56EfnVrwZ8VdG8WasulW1newXDozoZVXadoyRkMcHHtQB6/RRXk3jn4oaR4N1KPTry0vJ5niEpMCrtUEkAcsOeKAPWaK8BHx08Lk/6m+/79j/ABr1jwl4lsfFemLqWnrMsJcoVmUKwYYyOCR39aAOmooooAKKKKAE70d6huriG0gkuLiVYoY1LO7nAUDua8guvjR4JgmMQ1CaUBsF47Z9vTryBkdv/rc0AezUVyvhnxbofiiN30i/S4ZAC8eCrp9VIB/HpXVUAFFFFAAeKTNLXHeIfGnhzw3J5WrarDby4B8sBnfn/ZUE0CNpbnY0V5zp3xN8G6lKkVtrsG922ASo8XP/AANRXooIIBByDQKLSc5rO1bVLLR7N73ULhLe2QgNI/QEnA6VxsfxK8GyHC6/a/8AAtw747j3oA9EorM0zVtO1aIy6dfW13GOC0EofB64OOh56Vp0AFFFc1d+KfD9nJ5dxrenRSbtpVrlMg+4zx+NAHS0VVs7y1vovOtLmG4izjfE4dc+mRVqgAoqtdXVvZxGa6nigiBALyuFUfiaZZ31nehjaXUFwF+8YpA+PrigC5RRRQAUVQk1CxikaOS8t0dfvK0qgj8M0DUrE/8AL7bf9/V/xoAv0UikMAykEHkEUtAFWO6tpJmhS4iaZfvRq4LD6ipDPEJBEZUEh52bhn8q+e/iT4H1e31yLxd4PIj1BTuuYhIqBsDlvmwMED5gTz19a0vhf4Ju0u38W+J5xd63dHcg3BhCMbcnbxuxxgcKPfoAe8UUUhIHUgUALRSde9A470ALRRRQAUgOaWigBAMUtFGaACiikFAC0UUUAFFFFABRRRQAUUCigAooooABRRRQAUUUUAFFFFABRRRQAUUUUAFFFFABRRRQAUUUUAFFFFABRRRQAUUUUAFFFFABRRRQAUUUUAFFITS0AFFFFABR0oooAKKKKACiiigAooooAKKKKACiiigAooooAK4O9/5Cj/7/APSu8rhbo51V/wDf/pSMDsoPur9KsVDD91ampI7AwooopwBRRRQAUUUUAFFFFABRRRQAUUUUAFFFFABRRRQAUUUUAFFFFABRRRQAUUUUAFFFFABRRRQAUUUUAFFFFABRRRQAUUUUAFFFFABRRQaACiiigAooooAKKKKACiijFABRRRQAUUUUAFUdSv7XS7Ke+vZlhtoELySN2A+nJ+g5NXjxXyb+0frFyLvTtE88xWUkX2iQKD87biAD6gYz9aAPJvGGv6n8T/FEVvaRHY0nk2VvuAwvqT6nkk9vwr7Z8CeFLLwfokOm2qhpcB7ibvLJgZb2HoOwr4i+Hnjy28Ez3c0WkxXt1LhUnaUqVTGdoGPXvX0R8PPi/L4t8QwaPLpcNuJlciRZiTlVLYAI56UAfQ9fKf7R2s+dJp/h2J8YH2ubH4qo/mcfSvqmV1jRndtqqCxPoBX51axeXHjj4hzQ2sm/+0L4QRSH5wkQOMj/AGQoz9BQI306kXiLQdPsPBugahDcQPf3LubqNZcvg8pkZ4AUe3Jr7E+CetrrXgqxBcGazzayLuyVC/dz6fLivD9c+BtxoulXep22sC5ltImmEX2fBdQCSM7uuBTv2atcEWqalo8mF+1p9ojHbcvBA/Ak/wDAaBT7Hr80dYmkTxdrF0sm2SHUZHVm5wRI2P5Cv0tPQ1+by7ZfH/lugZG1jaytyCDN0IoEZa8H22na143sz4mvhKl5OXmZxtDyE5CtjoGJx2Ar9FUVY0VEUKigBVUYAHoK+LPj/wCCn0fUR4l06PbZ3TBZ1QY8qXGAfYHH4H6ivbfgr44TxXoa2lwcalYKscoLAmRAMB/6H3FAp7JOcQyH0U/yr89/BRLfEPTWJGW1Q54/2q/QS8J+yzkHB8tv5V+b+iaxDoPiSy1SZGmS3vWlkROG4boM0CM/Sg0tfOtr8etAnlSL+y9SVnYKOIyMn/gVfQ8bB0Vx0YAjNAp5X8aPEH9geDL4o6i4ux9liG7B+bhiPoua+O9E8Kyar4I1rXxudtPkRI0XHTILk/QEfrXpP7Revi68R2miod0dlEHlUn/lo/OOP9nafxrHsfhD40vLCG4gurRLe8iWXyRcsoAYZwwxjOPrQB6p+zbrQn0a90Z2G+1l86Md9jdf1/nX0tXwV8IdZbRfiHb212giaYvp8uHyAxPyj3+dVFfegzQB8ZftFH/isNPXGc6Z/wC1Hr6S8AwRXfgfSIJ41kikskV0YZBBHSvmD4/v/wAVsoOSVsUC9+pPFdfoXxo0PQ/CWn2UVtc3OowWqxmMLtQOB0LHt7gGgRPueKa1FH4X8fTfZFxDYaiHRAeAocHbkdscYr9EopPNiSRejqG/Ovz/APh9oOo/ETxodRu4ibYXH2q9lVSsfXOwEdCeABnOMntmv0EACgAdBQKfKH7Sc8cVzoocHhJG4/KvDdRtNR8Mr4e8QwZX7SouYHCn5ZFb7pB6jAB9wa9l/acP+laMvrG/8xXdSeE08U/CDTbGKMG7is1uLXaBnzACcD/eyR+NAh84fEHW7XxX4qh1i14SeGAvETkxvjBUn2x+tfoTZDFrAP8Apmv8q/MSy3teQhxsZZ1RlbqDuFfp9bcQRD/YH8qBSnrLFNLvWHUQSH/x018KfB3f/wALA0ORV3MZLjIzjgxvk/gOa+xPH3ibR/DukTDVbzyDdRSRQqI2cu208AAfqcD3r4v+GOq2OkeMtH1HULhbe1i84ySNkhd0TgdPcgUqdn3A/QmiqtldQXttFdWsiywTKHjdejA9DVqkAKq3xC2lwx6CNifyq1UF1H51vLF/fQr+YoA/PjwHNv8AHukADj+0euf9qvqf4+f8iFef9dof/QxXyV4Y1H/hGfHlnJqC+Stnfss5bnYCxVjx6A54z+NfQHx78aaJN4Xi06x1C3vLm6lRwkL79qD5txI4H8PB556dwCLQo/s4lTda1t7LGD+tfVVfLn7NEM0lrrF+0JSGSRI0Y9GIGTj6Zr6jouKfnT4sRLn4jajHIoKPqYVgeQQX5FfX3jz4d6DruhTxwafbWV1EjSwTW0KoQwGcHAG4HpivjXXbyNPiDqFzKQipqxDZPAVZCCc/h+tfWvjj4qeF9P0W7itNSjv72aBkhit8sCSMZLYwAM55Ofaiwh4F8CNYl0rxhbWBkZYb9JIpExxvAJH6rjPvX3VXwt8AdLn1fxVDqJtWNrYK7vLuOA5GF/Hnp7GvukUCnkXxu8QDQfBd2qn9/fn7HGARnDA7j9NoYfiK+JktrqDw4mseUBatdG0Ql+S4TcTjHT+ufSvYv2iNeiv/ABJZ6Msm+3sYsyqpz++ftx3C7fzryy61TxEfCsfhu406SHS4ZTP5jWrhgckkljxjk0CM+5fhZra6/wCDtLuuBJHF9nlA7Mny/qAD+NehV8p/s3axGj6poXmBgSLqM4xnhVb+nHsa+qndY0Z3YKijLMxwAPU0CnmXj7wd4d1DT9X1e80qGW/WzkfzssGJWM7TweowPyr5p+AIWfxpbO2SyWUpU9MHgfyJr6l+IGu6dZ+DdZumu4HR7SSFNsgO93QhVHuc/lmvmT9n1FbxgDGM+XYPvwOBkr/X+dAjPtuviX4+SbPGje1imPrk4r7ar4g+PbZ8by7QSVsY+CCM8n/GgUs+Hbr4Qx6Dp8WsWry6j5StdMguM+ZjBGQR+Q4r6j8Aw+H49Agl8MxlNLnZpEBLk7s7W++c9Vx+FeTeF/g/4QuNA0u7u4Z3uLi0ilkc3DLuZlBOADwMmvc/D2j2WgaXBpmnIyWkG7y1ZixG5ix5PuTQBs0UmecUtABRRRQB8eftF69c3WpweHo2C21vGtxIAcl3OcAj2Hb3rrfh58HvD8/hu0vNdtZLm9vIhN/rXj8pWGVACkc4wec815V8eI/s3ji9aWNsXFvDJGSThsLt49OVI/A19feBdSt9W8L6Vd2zqym1jVgpzsdVAZT7ggilb8hGrnxHrOm3vw48dvHp9xIPsrpLC5OPMiYAkH1HVT9DX39YXK3tnb3SfcniWRfowz/WvhL4zatBqvj65SzHmiJEsyw7uv3sfQkj8K+4PD1tJZaLptrKCJILWKNwexCAH+VIKbFFFFAGF4ovZ9N0HU762UNPb20kqZxwQpOefTrX55eG7LS9Z1+1fxLq8lvaXRaSW4IyWbrgt/Dn1/yP0d1Ga0t7OeS+kijtQhErSnC7Twc18qa58CZHL3XhzVreS3l/eRwXKkjB5GHGcjBGOPxoA0L/AOCGhX1k114W1p2lXhd0qyxswPTcvIP/ANavpzToWtrK2gfG6OJUOPUACvzvQeKfh94guIlkOm3sCBisTB45kJyDjoVO3vz9DX6FaNdnUNLsr0jBuLeOUj03KD/WgDyr49uqeBbkEgFp4gAT1O4V86/Db4e2XjmXUDdXlxa/Z9hURKpzkc5z9K9+/aFZV8FEEtk3UeMdCeevt1/SvmLwdc+OLZrxfCP2spKyrcmGFHG7HGSwO3jvx3oEHeHbvUvAfj5dOtLkF470WsxDZSZCwGCPpz7H6V+h1fIHwu+FGsnXY9d8TRCJIZjMIJWDyTSckMcZAG7nnk4r6/oFPm349+NLzTIo/Dumu0c11F5txKhwRHyNme2cc+31rz3wH8HJPEuhR6vqGoyWjXJLQRLGGynZmJPc549MHvWV8ft6+OJ/NcbGs4/LHt6fnmvsHwQ8EnhbRmts+V9iixkYP3RnPvnNAHw7pmqax8J/Gb2lzI7RwOFuIo3+SeIgEEZ9iDnqDx6iv0CtLiO7tobmEkxTIsiEjGQRkV8PfHi7t5fHU0aSB2WzSFtvO1+Tg/gRX2P4QgltfDmkwTk+bHZxKwIxjCjj8On4UAeZ/tASGPwTIAQN9zGpB7854/KuK/ZsVdmtsoxh0X+ddR+0W2PBa/8AX5H/ACasD9m8AW2u4P8Ay8J/I0CdT6aoopDQKfnJ44X7V411i2AAe4vjGrE/dy2M164PgNrCkbdbssD1R68X8WRz3njDWbUKqTzagyI2enzkL/SvVE+EnxAXONUjH0vX/wAKQQ+ufDWmNo2i2OmvKJWtoVjLgYDED0rH8feJofCPh661WQbpFGyBOfnkP3R04Hf8K6qyieG1gikbdIkaqzZzkgcmvnb9pR5F0PSwBmI3Zz9dhx/WlFPBdF0vxb8UtZuZhdPIQQZ55WKxRA8AADgcdAB2PvXW6r8PPG3gUrqmmX8lwqEAvYsxZc8coeo/A16r+zXHCvhe+kQkyNekSZ7EKuB+R/WvoqgCC1Z2t4mk++UBbIxzjmvmX9o6aVTokaSyRgu5+Rsc8V9Q18l/tOS+VJoj7Qdu84Jx6UBr03OU+D/i2Xw94kjsb28ZtOvv3TGaTCxMPutk/l2HzVc/aA1K8h8XxQw3U0SizQARsQPvMe1cb4m8J/ZPA3h/xTYgr5qsl2B2JYhW6/h+VcvrmpXWuS2l3etuuYbWO2LgY3hScMffBH4jPekEP0X0B2k0fT3dizNbRkknJJ2iszxj4itPCmiXOq3ZyIxiNO8kh+6v4nv2rX0cbdMsh6QIP/HRXz/+0zPKnhrT4U2iOS8G/wBeEYgf59BSiniSar47+J2tSpp9zdKvJMcUzRW8CZ4zjj88k49qu6hc+Pfhhf2/2u9mMco3RhpjNBJjIIwe4z046g163+zNFF/YerTAL5zXYQ+u0ICP1Jq5+0rbwv4Vs53OJI7xQnPXKtkflz+FAHr/AII8SQeK9BtdWhURtICssQOfLcdVz/ngit7VL2PTbC6vZv8AV28TSt7gDOK+fP2aXlbw9qYaPbH9s3I3qdgB/kK+gNYsl1LTbyxfG24heLkZxkEZoA+Hbrxl458e66lrpF1cw7y3k29o/lBE6ZYg9s9SfpWjfH4q+Bo/t11c3zWqnDSNKtymP9oEsQOcZOPY1w2r6H4q8Aams5t7qzlgLeTewDcjqf8Aa6dDyD616f4N+OOpxTpb+JIo7y1dgrzxxhHjHTOBww9sA9fYUCJn2FZStPaQStjc8ascepGa+d/ibpXxGvfEcj+G3vP7P8tNojuY41Bxz95hznNfRsEsc8McsTBo3UMhHcEZFS0A79D88L3xh48sLyXSL3WL+K7gkEZj3qTuPYsOvX1Ir3XwXa/FRNasDqr3A01ZB5/nSwtlMZOeSx6/XP0rwTxUufiFqhwedTHPp81fooOgosD8hT0r4j8Y+JfiN4f1aWHUdTnskmd3g2iNkZc8bcdsevNfblfI37SBU6xoqlefs8pB/GgHsdR8G9S8d6zdR6jqk7z6FMjgSSmP5mUkfKB83UEenBr6Rryf4HDHw70Yf9d//R8lesUChQKKKACiiigAooooAKKKKACiiigAooooAKSlooAKKKKACiiigAooooAKKKKACiiigAooooAKKKKACiiigAooooAKBRRQAUUUUAFFFFABRRRQAUUUUAFFFFABRRRQAUUUUAFcLcHOqN/v13VcJNzqj/75pHsC3O1i6Cpqgi6LU9JHYV7hRRRThAooooAKKKKACiiigAooooAKKKKACiiigAooooAKKKKACiiigAooooAKKKKACjvRRQAUUUUAFFFFABRRRQAUUUUAFFFFABRRRQAUUUUAFFFFABQRmiigAooooADRRRQAUUUUAFFFFABXzl8R7L4n3PiGZ/DiA6WFQQ4a3/ujdnzOc7t36V9G0hGaRpPcD45bRfjHK26a1jdsYBYWROKlh034y2JMtvaxIwGdyR2Jb8O/5V9g44paUD5C+3/GwfwXB/7d7b/4msmwh+KmnyxzW3h62imT/lollbKx4IPIHHXtivtIjNLQB8kSa38Z2Uq2khlYYIMMJBH51h2J+KOnSie38NWsMoOFeOyg3DPHBHI619p0UAfHjeLPjAfu6XOv/bip/pXP21347jvPt7+BrJr3f5n2htLXeX3bt2Rj5s87utfcROKDQB8f33i/4m39tJa3nhaOa3lG145LIlWHuM1zul674z0Of7VY+Bre1mZSm+DS3DYzyOK+46KBLO58fj4m/EoKQ3hmXJIwTp8ua8/e/wBYeUyT/Duyk3ElsabMCSfxr9AKQ0Cn5/R31+ssMrfDm2HlqNu21uAdwPX738+fevS2+MXjUf8AMqR/+A83+NfW9FIrgfBGqeIrnVdQk1G8+HdvNdykNI7x3B3Ee2cfpXeJ8ZvFaIFTwjGqKMBRHKAB0wBX13SEelKB+fs/iSGbV5dXuPh+hvHm88SJLcJ8+c5IztJ79BzzXpf/AAu7xKPveFEGen+s/wAK+t8D0FG0egoEPgvxN4wtvFGoi/1bwLLPOsYjJS7mTgcjoPesS11jwzbkunw83sRgiW8nkA+nSv0N2JnO1c/Sk8qP+4v5UAfIunfGq5sYEtbTwhFbQIMKkbEKPyWrw+PF+EZ38NrgNtyJz1+mM19V+TF/zzT/AL5FN+zw/wDPGP8A75FAp8N+L/iFpXjCW3m1jwvNI1upWMxXjJwcE5+X2rr9P+N8Gk2Nrp9j4WeK2t0EaCS8LEAe+2vrP7Nbn/lhEf8AgApjWVo2M2sJ+sYoA+B9Q8VeDdQ1SXVZvBt0l1LL58mzUWCl85Jxt455/GvWov2gbcRj/inZQBxn7SMf+g19OfYLMdLOD/v2P8KQ6bYnrZW3/fpf8KBErKy2R8U+OfiPoHjWGAaroN4q2pLIYbwKef8AgNcBHqPgUAk6Lq+fT7av/wARX6JnTLA/8uNt/wB+l/wph0jTD1060P8A2wX/AAoA+YNE+Omj6bZWmmWnh+8WGBFij3XCk4HHJxWuf2gdMBYHQ7r5e4mQ5+lfQp0TSj10yyP1t1/wpo0LSB/zCrH/AMB0/wAKBT58/wCGg9I/6Al9/wB/EqU/tA6MOujX/wD30n+Ne9Hw9oh66Pp5/wC3ZP8ACoz4a0EnnQ9NP/bpH/hQB8VeP/FPgrxfci+bTdVsL443ywiNhJ/vKWHPvXB28Hg5ZomurrWZIh8zJHBGpI/u5LcH3wa/Q8+F/Dx66Fph/wC3SP8AwqGfwf4anTZJoGmEe1ogI/EDNAHhmgfGTwXounxadYabfW1tB8qL5and/tE55J9TzW0fjv4W/wCeF9/37H+Neoz+CPC07Bn8P6bkDHy26qPyAqufAPhIn/kXrD/vyKAPiPW/+EH1XVb/AFGTV9Yh+2TvOY1tFYKWYsRnd6mnaXb/AAzt5g99f67doP8AlmsCRg/XBJ/Iivtn/hX/AIRH/Mvaf/35FVZvhr4NmYM3h+0BAx8gKj8gRQJY8z8P/FvwBolgthpdndWltEMrGkH3jwMk5yT7k9utdL/wuvwX2vbj/wABn/wrov8AhV/gr/oAW/8A30//AMVTT8LvBRPPh+3/AO+3/wDiqBT5VuX8Gal4qm1++8V3MiyXn2lrY6W/K7siPdu6AADOOlfQF58YvA11aTWjX1wI5Y2jP+ivwCMeldWfhf4KPXQLf/vt/wD4qqJ+EPgVuuh/+Tc//wAXQB85eAJPCXhXxJFq0XjUmJAweL+zJRvU8bCefXOcfw17brvxV8F6tomoWMetvbyXNs8QLWcrY3AjHC/171vj4QeBB00L/wAm5/8A4unH4Q+BT10P/wAm5/8A4ugD4rstG0CaTF34xto4h/csrh/yG0D9a+i/hzr/AMMvA1k8drr7XN7Njz7t7KdS/oANh2r7c/WvRT8H/Au4H+xDgAjb9rmwf/H/APOaqy/BjwQ7ll06aMH+FbqTA/Mk0rA0D8WvA4b/AJDgPAPFrMev/AK+c/iJL4e8VeI7jVrDxVYRxyxJGUuLedSMADumD0r3k/BfwWf+XK4/8CX/AMagb4JeCmOPsVx/4Ev/AI0mlgPlKLw7YkAL4305QvQATcf+O19KfDbxV4Z8KaD/AGdqHiy1u5/OaTzFWQgA445XPatv/hSngvOPsdx/4Ev/AI1F/wAKR8I5JK3hyu0Azng+v1/T2oA6kfE/wUf+Y/b/APfL/wDxNWoPiL4PnUsniCyABx87lT+RArgR8C/CQON+of8Af4f4U8/Avwmf+Wl//wB/h/hQB6F/wn3hPGf+EgsP+/opf+E98Jj/AJmCw/7+ivPB8DPCg6SX/wD3+H+FRn4E+FT/AMtr8f8AbUf4UDdUu78hPiQPAvjiwWKXxHYW99Bk29yJAdueoIzypr5pTT9c0RJbPTPFum/ZZc7vs+qoit+BIwa+k/8AhQ/hYdJ77/v4P8KrP8A/DbE41HU15J4dPy5WgccN8MPBnh7T71NV8ReJdFuJ4XEkVtHfxuA3ZnOeSCOgyOnPavqAeKfDxPGvaWf+3uP/ABrxU/AHw8f+Yrqf5x//ABNQn9n/AELtq+o/kn+FAHuQ8T+H+2uaZ/4Fx/40/wD4SXQf+g3pv/gUn+NeDy/s/aK+MazfjH+yn+FM/wCGfdFP/Mav/wDvlP8ACgD1Dx9Np3iHwvqWlWms6YtxcRBUMl0oXIYHnn2r5NsbL4keFwdP0nUlMR52W19DIowcdGOV/IV69J+z3pL4/wCJ5e8f9M0qD/hnnTu2vXX/AH5X/GgDzHS/Beu+KdcW98X6tb28RCmSa5vIy7qP4UUMcfTgDJ719sWd/pFrbQ20F/aCKFFjQeepwoGB39q+dT+zzp5/5j91/wB+F/xpB+z9bxsTD4hmGRg5gGf50Bc7b422j+IfCn2XSpbe5uUuEk8pZkBI5Bxk+9ZXwN0PUfDcOrDW7dLOW4lRog06NuGDnG0npxXMD9n5P4vELt9bf/7Kg/AFlVlj8Rtye9v/APZUCH1ELu2PS4iP/AxUgnhJwJUJ9mFfLJ+A92owniQD6wE/+zVF/wAKH1EDjxMu718hv/iqBT0P4yfD5vGtlBc6c0Y1S0yqbmwJEJ5UnoO5FfPOi618S/BmmHRrLTr1YMs0ZNkZfKJPO04I65OORznvXen4D6z1HisH1zE4/wDZqjX4E66hyvipM/7jj+tAjVznvAPwv13xNrP9r+J4Jbe18/zZ0uVKy3B+9jb1APAPTjIFfbKBUUKoAVRgAelfIbfA3xN/D4rQfjJ/jUy/BXxWuceK0H0eWgU9I+P+nXmpeEEhsbWe5m+1xny4Iy7Y5HQe+Pzr5s8L6v488KrcppWj30CXLB5A+ns+SBjutenn4OeMF/1fitF9cTTCmN8H/HP8Pi5f/Amf/CksIdh8J/FfjTXNbmttftZY7RbcuGktPK+bIAwcDPXpX0OelfJKfCTx+mf+KwU5/wCnyf8Awp4+FHxBHXxgD/2+3H+FKB4h4o07V7Txlql1b6fdyPDqUs0TfZ2KsBKxU/Q4r05Pi38Qud2kJ/4AvWy3ws+IsK5XxT5pJxtW/mB+vIFJH8OvibEcp4hcn/av5D/OgD6r0a4mu9Lsri5TZPLbxySLjG1ioJGO3Ncp8SfCq+MPDs+mhwlwrCa3duiyLnGfqCR+NeB/8IH8VQcjxCP/AAMb/Cnf8IL8Vx08Qg/9vjf4UrdxTyvw3rvif4V6pdW8lq6xlsTW8yExyY4DBh+YIPNd5N8UPGPjO7hsdFsprGF2Af7GN7kZyTvI+X8MVoz+BvitjnWvOGPu/asg9OCGGD/9Y01fCnxgTZs1JowmMBLiNR+Q4P40gH15CCI0DZ3YGc+tfJf7TgdptGVELHa/QZ7ioofDPxjgbcmqysenz3iMPyOaV/DfxjlbdJqOSBgZnix+VAHr/wAP9Ih1f4Xafpd2hMVzZshBGOrMQf5EV8YazYXWhatdaJex/v7SUJlOjDIKt9CCD+Ne8/2L8aR/zEs/9t4f8KoyaH8Z/MeRpfNdQFBMtsd49s+nvj2oA+stNH+gWntCn8hXIfEvwwfFvhi602JttwMSwc4BkXoD7HkfjXgSWfxvAYbp/mGObi1P9eKgNl8cgysjTgqc83FqQfwJoA848E+MtX+F+tXVtqGnzNFKCLizc+Wd3Z14P59CD9DU/jvxrqvxS1KysNM0ydYos+VaRnzGZz1ckAdB+AGfeu31HQ/jLqbbr22inIXb+8WxYYznpUul6P8AGXSY1isLSC2RVCARx2IwPSgHdn0P8M/C3/CI+GrfTn/4+XJmuSDkeYwGR+AAH4VoeP8AULjSvCmr31pI0dxDbM0bqMlT69DXzpLd/G1SAPP6Z4t7U/0pv9o/G+HzEaCSRjxuMFsdp9RgYP60CPVb2E0X4+GKzWDXtIN3Lkgy27BQw90PGc+hx7V5FrV7/wAJ34raPwzoa2n2oKiW8YA5HV2wMD1JrtbzSfiLfyLLe+EbC5lVdu+Wxt9x+pGKsaVP8T/D5kFh4bhtPMOG+y6bCu7HrtHPUf5FAp9l6Paf2fpdlZk5NvAkWfXaoH9K0hzXx4ni74wAknSpjwRg2K/4VK/jT4vNFsGgurYA8wWXP88fpSK4Hk3iNlX4jX395tVXAx/t1+i9fD323x21y15N4GsZbt5PNa4k0pTIW9c+vT/9ddZ/wnfxVX73h0f+Ajf405hazZ9ZswRCzdFGTXwh8U/Gmn+M9atmsYp4RZRywuZgoDEnquD0474rtH+InxPicpJ4dkyPTT5CPzHFedyXPiEyyNJ8ObMuWJYjS5sE9+jYpBD3v4C+L9LvNEs/DMUU0V9ZxSO+4ZR8uWJBz/tdD7+2foavkj4a6zqdv4htYl8DW+nrcMIpbiOzlRlU9SCeAOOa+t6BQooooAKBRRQAUUUUAFFFFABRRRQAUUUUAFFFFABRRRQAUUUUAFFFFABRRRQAUUlLQAUUUUAFHSg0UAFFFFABRRRQAUUUUAFFFFABRRRQAUUUUAFFFFABRRRQAUUUUAFFFFABXCSj/iav/vmu7rhJDnVH/wB80ktgO1i6Cpqgi+6tT0kdge4UUUU4AooooAKKKKACiiigAooooAKKKKACiiigAooooAKBRRQAUUUUAFFFFABRRRQAUUUUAFFFFABRRRQAUUUGgAooooAKKKKACiiigAoooxQAUUHmigApOtLRQAUUUUAFFFFABRQRmigAooooAKKKKACkJxS0hOKAFooooADRRRQAUUUUAFFFFABRSGloAKTr0paKACiiigAooooAKKKKACiiigA6UUUUAFFA4ooAKKKKAE5zS0UUAJjmloooAKKKBQAUUd6KACk70tFABRRRQAUUUUAFFFBoAKDRRQAUUUGgAoopO9AC0UUUAJmloooASloooAKKKKACiiigAooooAKKKKACiiigAoopDQAtIc9qWigAooooAMUUUgoAXGKKKKACigDFFACCgDFLRQAUUUUAFIBilooAKKKBxQAUgGKWigAooooAKKKTNAC0meaWigApMcUtFAAKKKKACiiigAooooAKKKKACiiigAooooAKKKKACiiigAooooAKKKKACiiigAoFFFAAKKKKACiiigAooooAKKKKACiiigApKWigAooooAKKKKACiiigAooooAKKKKACiiigAooooAKKKKACiiigArg5P+Qq/wD10Nd5XBsM6q/++aR7AdrF0FT1BF0FT0kdhWFFFFOECiiigAooooAKKKKACiiigAooooAKKBRQAUUUUAFFFFABRRRQAUUUUAFFFFABRRRQAUUUUAFFFFABRRRQAUUUUAFFFFABRRRQAGiiigAooooAKKKKACiiigAooooAKKCM0UAFIRS0UAFFITigjNAC0UUUAFFFFABRRRQAUUUUAFFFFABRRRQAUUUUAFFFFABRRRQAUUUUAFFFFABRRRQAUUUUAFFFFABR3oooAKKKO9ABRRRQAUUUUAFFFFABjmiiigAooooAKKTPNLQAUgNLRQAUUUUAFFFFABRRQaACiiigAooooAKKKKACiiigAooooAKKKKACiiigAooooAKKKKACiiigAooooAMUUUUAFFFFAARmiiigAooooAKKKKACiiigApBzS0UAA4ooooAAMUUUUAFFIRS0AFFFFABR2oooAKKKKACiiigBO9LRRQAUUUUAFFFFABRRRQAUUUUAFFFFABRRRQAUUUUAFFFFABRRRQAUUUUAFFFFABRRRQAUUUUAFFFFABRRRQAUUGigAooooAKKKKACikzS0AFFFFABRRRQAUUUUAFFFFABXBsP+Jo//XQ13lcH01STj+M0j2A7WL+Gp6rxfw8VYpI7CsKKKKcIFFFFABRRRQAUUUUAFAoooAKKKKACiiigAooooAKKKKADvRRRmgAooooAO9FFFABRRRQAUUUUAFFFFABRRRQAUUUUAFFFFABRQaKACiiigAooooAKKKKACiiigAoNFFABRSEZpaACiiigAoopAKAFoopAKAFopCM0tABSdaWigAooooAKKQ0tABRRRQAUUUUAFFFFABRRRQAUUUUAFFFFABRRRQAUUUUAFFHeigAooooAKKKKACijvRQAUUneloAKKKKACiig0AFFFFABRRRQAmaWiigAooooAKKKKACiiigAooooAKKKKACiiigAooooAKKKKACiig0AFFFIM0ALRRRQAUUUUAFFFFABRRRQAUUUUAFFIaUcUAFAGKKKACiiigAooooAKKKKACiiigAoooFABRRRQAUUUUAFFFFABRRRQAUUUUAFFBooAKKKKACiiigAooooAKKKKACiiigAooooAKKKKACiiigAooooAKKKKACiiigAooooAKKKKACiiigAooooAKKKO9ABRRRQAUUUUAFFFBOKACiiigAooooAKKKKACiiigAooooAK4JSTqj/APXQ13tcJGSdUkI/vnNIwO0j6Cp6gizxnFT0kdgYUUUU4AooooAKKKKACiiigAooooAKKKKACiiigAooooAKKKKACiiigAooooAKKKKACiiigAooooAKKKKAA0UUUAFFFFABRRRQAUUgzS0AFFFFABRQRmigApMUtFABRRQRQAUUUUAFFFFABSEZpaKACiikIzQAE4paKKACkBzS0UAIRmloooAKKBSEZoAWikNLQAUUGigAooooAKKKTmgBaKKKACiiigAooooAKKKO9ABRRiigAooooAO9FFFABRjnNFJ3oAWijvRQAUUneloAKKKKACiiigAooooAKKKTrQAtFFFABRRRQAUUUUAFFFFABRRRQAUUUUAFFFFABRRRQAUUUUAFFFFABRRRQAUUUlAC0UUUAFFFFABiigUUAFFFFABRRRQAUUUUAA4ooooAAMUUUUAFFHeigAooooAKKKKAAUUUUAFFBoFAB3oooPFABRRRQAUUUUAFFFFABRRRQAUUUUAFFFFABRSc0tABRRRQAUdqKKACiiigAooooAO9FFFABRRRQAUUUUAGKKKKACigjNFABRRRQAUUUUAFFFFABRRRQAUUUUAFFFFABRRRQAUUUUAFFFFABRRRQAUUUUAFcHBzqcnP8Z/nXeVwlv8A8hKT/fb+dI9gW52sfapqgj7VPQtgCiiilAKKKKACiiigAooooAKKKKACiikzQAtFFFABRRRQACiiigAooooAKKKKACiiigAooooAKKKKACvln4gfFHW5vEQ8PeDl/epJ5LSrGsjSyZ5Cg5AUc5J9+gFfUM+4RPs+9tOPrXxB8ExGvxKk8+QrIRcBAeCz85H5bj+FAG3eeM/iX4EntZvEUXnWkzEeXP5ThumcNHyDjpzj2Nd58SvG0t/8N7PXdGuLmze6uFVjFKUkQgkMuRz1H4jHrWz+0O0I8DuJWAdrqIRZPVuT/wCghq+cgsjfCAl2G19YOwDsAg/rmgD6N+GXjizTwZY3XiTXYhdSTSoGuJRvbD/nxkc9hivboZ4Z4VnilSSFhuWRGBUj1B9K+INH+GWlaj8MW8UPdXSagI5pgFI2fI7LtxjoduevU1h6d4q1Cz+Ft9piyyGGTUFt0ORhEZS7KO4BIJ/E+poE9T7cfxV4fjuTavrmnLODgoblAQc4x1657da8O+OXi/VdEm0htE1VoIZ43LGHa4fkDPPpzXL/AA8+Dmk6/wCFrbVdQvbn7TeIzIIiAsQBIHUcnjP6e9cX8YdDfwtY+HNBNz9pNvFK/nbduS79MZOMYFAp9heH/ENhNpelrd6rafbprWJ3jedA7MUBPy5z1zXXO6opd2CqBkknAFfAXxA8A2fhPw5oOsWl7cy3F8qmVZNu1SUDZXAyOc9c11vxM8V6hceBPC1k0ssZvYC9yehlVcKucdj1x34oEbPru11rSruQRW2p2U0h4CRzqxP4A1quwVSzMFUDJJ6AV8O+N/hvB4d8H6Z4jsb64a5IiacNhQN4zlccggkDr0qr4z+IWqav4B0jT5rr9/O8kd2yg7pUj27dxPrkE46kUCn0J8XfGc+jeF/t/h3U4DcC5SNpYTHLtBB4III5x+lbPwp8RXmt+D7bVNavEe4eWRGlcLGDhiAMAAV8meKfhwnhvwXp2vT3cj3t2yboMLsQMCRz3OMVp+IEMfwX8N4c4n1GVyB6BpBj36ZoA+5XvbRAhe6hUP8AcJkA3fT1rM8UXt7p+h3t5ptv9pu4oi0Uf94//WHP4V8L3vgeSD4dWfix9Smdy+1bR1wsa+YUypz3wD0HWvUrLWbi8+BWpNclpXgcW4Zm5KmVMdu279KAPU/hJofiKytLjU/EupXk13eH5LWWfzEiTOdwAJUE56DGBxXquoztb2c0kZXzQh8sMQAz44H514F+zYCPDF/ndj7Ycbjx91ent/XNdr8XvCreKPDbxrefZvsZa6J2bt4VD8vUUrVgMz4X6t441G9vF8U2Xk2yxjyWMaqS+7BHHtmvZVdWBKsCB1INfGPwAmmE3iFWmkfbYMRljxzXnnw+8O6x4yvtRsLHVprVFiaV9xYq/wAwwvXGST/OkEP0TVgwypBHqDQCD0IP0r8+vhtH4m1nUbjwrpevy6dbFZGlwSRgcHbjkZJ7EdTXU/BnWNU0j4gNoEt3JPBK88EytISpaMO24A98r+tAp9a+M9Xu9D0G7vrGwnvrpFxFDChY5PG4gA8DqfpXI/Cqz8Urp0l94pvrl7mc4jtJVUeUoPU45yfTsK+WPEni6fxl4puItX8QS6To0TyrCY0aRVUdAFQDcT6n1+grV+GPjO90Txna6PHrc+p6LcTi2VnVgG3cIVV+U+Yjj60vQS6ufdFFfAehP4p8ReNdR0nSvEVzYyTTXALNM+zaC3QDofTHTtit3wDquu+FfiQnh+91CW4R7n7POplZ0fIO1hk9eQaQVH2/RXyD8QPEniLxZ44TwloeoS2MKTGD9y7JuIBLs5XkgAHjpx+NZUniDxT8LfFttpWoarLqli6xkrMSQ8THGVzkgg7gOe34UCJ3PtOvMfid49t/A+nwyCFbm+uG2wwFtowPvMT6DgfUivSo2EqJIp+VgCPoa+NPHufF/wAY7XQ5FZ7a3eK32r/cC+Y5wfq2fYUCnvHh7xnqk/g+78U6zpcNvAkRmt4YJCWlUDqc/dyen5/XN8D/ABd0fxbqiaWlnc2dzIuYzKylWIGSuQc54445rp/ieqQeA9bjTCItmUUdgOABXwRbW17aaJbeKLN9gs78W4AzlW2BwxPpxj/9dK1pcjUvfa7JP77n3J4q+JOn+G/ENroU1lczTXGz95GVCrvbA6nNdV418RQ+FvD95q8qbzEuI4/77nhQfQZ6mvifxH4oi8X+OfDupRqEkf7IkyKDhJA/zAZ6j/Gvcfi0vi59bKWWu2WlaK1ug33lxHGjPk56gtnpzj6Gi1h0n07ncfCXWvE/iLS5NV15YI7eVsWiLEUZl67/APd5wPpn3PrWa+JPAXxE8T6f4rs9J1HWF1aznuEtmO4SL85wGV8Z4Lf54rsviXcfEfRLrU9Wi1VbbRUkJh/eRjC8BQFxkmkHH1TRXyV8IPFPi/XPEbPd6nNeaLbRubySSNQq/KduMDOdwHTtmsa5+JXi7xr4huNP8Maha6ZZorNF5mxDIikfMWcE7jnouOO3BNAH2dRXyH4I+I3i261G98Lancwyai0MiWl2EQskqqWGcDawIB5I/Ouh+EPxI1XV31mDxDeJLLZ2xuELRLHgJnfkqAD1HbtQB9I30z29pPPHC08kcbOsSdXIGQo9z0rzDwT8T9K8VanJpP2aexv0ztinwd5GdwBHcAZx9fSvOvg/4y8VeLvE139s1APpUCPIYhbxgcnCKGCg8Zz1/hrmPjLaf8Iv4+0jxDaIqCd0lcIgHzo3zE9QSR7UgH2LRXinxe8Waz4d0XTL/Q2Ae5lw+Yw/ylMjgiu+8Caleax4Y0zUb/b9puIfMfaAAck4PHtilA62ik5zS0AFJS0UAZWtavYaHYS6hqVytvaxY3SMCepwMAZJP0q9aXEV3bw3Nu4khmRZI3HRlIyD+VeQ/HrjwJd/9dov/QxXf+CsjwtogYgn7BB0GP8AlmKANbVr+HS9Pur+4YLDbRNK5PoBmuT+HfiO/wDFWjHVb3TlsUkkKwKHLb0H8XI9cj8K5vx8njO/1D+ztG07T59IeEec16FKOTn5SCc+h4HYUngXxXrN1rF94X1nTbO21CxtVlie1b90ycADHb7y9PfgUAew0V85+JvGvxE8NWDahqWi6HFbqcZ88kk+gG/k+31qxqvxJ8RaX4d0HUbnQrYX2q3BRbbzGGY+NpHoTkdc44oETPoSvPfHvjH/AIQ1dPuZ7B57Cefyp51bBgz0OMHPf8q4G88d+MfD89jceItAtIdNu5ViJgkLPFn15PPP6Vq/EjxTPJe/8Ifo+gLrt/cQ+bcwSPsjjjyMbjkc5I7jHHrQOVup1/hXxlbeKdQvotMt5H0+0wv24nCyPx8qjr0713leD/D7xFdaNq0fg/W/D1poc8kZltPsjAxTHnPO48nHqTxg17xQIc7deJtCs7p7O51ixguE+/HLOqlfrk8H2rVsb+z1CMyWV3Bcxg4LQyBx+YNfHun2HhXUviR4qj8VtAtsjyPF59w0I3bxnBDDJx2rqfhpDptt8TdSi8IytLoQswZyGZo1bjAVj1+boT23Y4pXYRX6ns+p+OtK0fxBLo2rOLELbC4juZmwko5yB78H6kYFWdI8Y6fqHh6XxFNHPZ6arNteZCSyA4D7VycE14f4z1218e38lppngebxBDpsrRteNcNAue4VlxkH0J9DjpWzrfiqw134U62sNo1hLYIlnNZsd3ksHVVAPcds+x9KQdZ2v0Pf9Mv7XVLOG+spRLbTLujcAjI+h5FXq8NsvGNl4K+G2hXlyjTTyWqJbwKcGRsevYDuaNN+JuoW+pWVn4p8NTaNFeuEguWl3pk9m4GOoz6Z5AoEPX5dUsYtRh0x7lFvpozJHD/Eyjqf8+ladfM/j7XDoHxX0q9+zS3zjTWjit4B8xY78L+fOewNdr4c+JTXutxaLrmh3OjXNzzamZtwl54B4GCcH2pWrCJ3PY6K8Q1X4w6PpWqanplzYXhubOUxRiIBvPOccen49vfiruqfEtra30qSy8N6neS6hCZhEF2mMA7cHGecj8sGkFPYqK838G+PbXxJez6ZNYXemanCgkNrdoVZk4yRx7jrg9/XGLr/AMVNO07V59JsNNv9VubZttybRMrGc4I9SQeDxjPGaAPWYru3lmkgjuInmi/1kauCyfUdRVmvmv4RawniDxz4p1KOCWBZUTEUow684wR2PFfSTsEUsegGTQA6ivCz8Y9OM0pTQtYks4mZXukhBUAdT14HH5flXruhaxY69p0OpabOJraYHa2CCCOCCD0INCdxE01dGvRWNr+tWOgabcanqMvlW0Ayxxkk9AAO5J4rz3QfiroOsX1vZGG+s5Lpwlu1xDhZSTgYIJ6nigU9bopAc0tABRRRQAUUUUAFFFIKAFooooAKKKKACiiigAooooAKKKKACiiigAooooAKKKKACiiigAooooAKMUUUAFFFFABRRRQAUUUUAFFFFABRRRQAUUUUAFFJ7UtAAaKKKACiiigAooozQAUUUUABooooAKKKKACiiigAooooAKKKKACiiigAooooAKKKKACiiigAooooAMUUUUAFFFFABRRRQAUUUUAFFFFABRRRQAHiiiigAooooAKKKKACiiigAooooAKKKKACiiigAooooAK4S0/5CUn++f513dcLZD/iYyf75/nTZbCrc7RO1TVEnapaVCBRRRSgFFFFABRRRQAUUUUAFFFFABRRRQAUUUUAFFFFABRRRQAUUUUAFFFFABRRRQAUUUUAFFFFABXy98QfhNqr663iDwjcJBO8nmNAH8po3P3mRumD1I9z24r6hooA+Orr4efEXxndWaeKbxYbWI8tJLG5jHQ4WPgsQPx7mvQfiN8PLyTwRpmgeG7c3Bs5wzKZUjaTIOWOcA8nPUdvSvoSq81zBAQJpo4yem9gM/nSp+QHxtN4R+Kf/CP2/hlLVF0nndGk8A6uXIZs7uCSeOPrXpCfB9P+EAk0B7pTqbzC884D5RKBgLznjBIyMetfRHBHqKWkEaT3PjXQrf4teD9OXQrHTS1vljA6pFL5WSScNkgZJJw3rS/EDwT411ax0Ez2Ut/ex2z/AGqRXTcrtIzbSc84UqOOOOK+yaKBT5z+L3hLW9a8KeHrHT7Jp57TaJkVlypEePXB5z3rJ8bfDnVtd8C+H47eApqmmQ7ZLViuXBHIznGRjge9fUJpcUXEsfD+qad8TvFmnWfh280eRLa0K7WaNYgdo2jc5IBAHp19667x38Kb+28FaVZ6VGL++spXkuPLG1nD9do7gEAev8q+sqKBT4Y1uy+JXiTw5ZaZeaBMbHTisafuAszlQVBIJ3HA4yBj165PUeJPCGvz/Cvw3pUelXL3tvdSySwquXQM0hBI+jD86+v6MUAfNWt6FrD/AAZtNM/sy5OoRFd1qiF5MCY87Rz0wcds+1Y2neGdcg+Deq6XJpdyL+W5DrbeWfMKiSM5Cjk/dPFfV1FAHiHwE0q+0rwxcRahYz2czXbEJPEUZhtX5sHn1H4V6b4ulSHw5q7uyqBZyjk45KEAfieK6KvE/ib8Ob/xlfxXNvrItIlhETRMpIOCT2Iz17+lAHjHwDhlZvEvlqTI1gyqqjJJ5xgd62P2etM1O01PWXudPuYVa1AQzxMoLFunIGele4/DjwDZ+B7a4WK5e6urnb5szLtGFzgBcnA5NelULzBHxt8DtH1K08dXl1dWF1DE0MvzyQMq8sO5FU/Aen30fxieSa1nVVvLss5Q7QCkgBzjpyMH3FfatGKAPgjWfDN94C8WzXV74cXWtLlkfykdDskU8jGM7WHuD9OQa7rwjq0Gr+JtLTSPh7a2MK3CvLcNbGQxKP4g2AFIPIPqBX14QCMEAigAKAAAAOwoGpNI+LfhJY3cfxOuLiS2mSMyXJ3NGQP4u9V7uC4l+N65jchdQjYYBICADn6f1r7ZAHXAFJsXdu2jPrilv2FstPI+JPGdtqvw7+JH/CUvZm4spLlpo3XhXV1IZc84bDEfke9UtSudV+L3jS0nsdPmhsohHH853JFGCSzMeBnJPHU8CvuiSNJV2yIrr6MMikiijiG2ONUHooxSChDGIokjXoihR+FfGmtsfDvx3jvZSyxTXERDEdVkiCEjr3LD8K+z68S+MPw+uPGENre6ZIiala5UK7bRInXAPYg9PxoA6b4ukjwHreGxmADI/wB5a8Y+Cfh231/4dazptwcrd3LFTt5jYKoUj6EA17r4Ei15dESx8TW0X2iEeWJA6uJk7EgdD298ZrtIYYoF2QxpGuc7UUAfpQJZXv1Pza06zu9N8Z2GmXybLm11GKF+uCRIBkex6g985roviFPFB8UL+XxJa3N1YpdAvCHKs8OPlCnI4xjoR9RX349laPcC4a1hacYxKYwWGOnPWobzS9PvpElu7C1uJE+400KuV+hI4pU7Xt1FsfnzptzpF98Q9Ll0HTnsNPN1CscEkpLDGASTk8nrjJz+NdN8ZvGVz4m1u60oMbbT9MmeLyycmV1Yqzn8uB6e9fcB0rTjcLcmwtftC4Ky+Su4Y6YOM1Um8O6HPK8s2jafJK7Fnd7VCWJ5JJI5NIB4d8LvEnhCexHhDREu1uLiGTfPLAAZW2nczEdOOmfYV8zaVY6TpviG50zxnFexxQs8Z+zEZjfPU8fMpHceoPNfofZaHpNhKJrPS7K3lAwHht0RvzAqPV/D+j6zg6lpdndsowrTQqzKPYkZHSgD5V+HMPgJfHOmQaDb6pNcZkZLi4lCopWNz93GTwPbqK84+JOlT+HPHGtxQXAgS83SDYvDRy8svP1I49K+8tL0DR9Ibfp2lWVo5UKXggVGI9yBk1Hq/hzRtZlSXUtNtrqRF2q0qbiB1xQB5n8B/Dw0XwjHdSbTPqL/AGgkdQmAFX8hn8a8x/aOuluNa0HS413y4LkD/aYKB+h/SvqbUJ/7L0yaa2s3m+zxEx20CctgcKoH5V80+CvCPiHxP44l8WeKbOeyit5RJbwSnJLDlFUHkKvBzjk/jgA9I8f+NU+H+j6Ss2nfbWlURFS4ULtUc9DXovhrVP7a0Wx1PyRD9phWTyw27bkdM4Gaj1/w5o/iFIk1axjuliJKByRtJ+hrXs7WCytorW2iWKCJQkcaDAUDoBQBZooooATvS0UUAeL/AB9/5EK7/wCu0X/oYrofBnijQT4b0dH1rTkmjsYFkja6QMjbACCM5ByDXXa9omneILB9P1S3+0WrkM0e9kyQcjlSDXn/APwqDwL/ANAP/wAm5/8A4ugDya5mk+Inj7UtL1DX5LLRrBT5EFvOFE+CMEdjnkk88cD1qf4a22kaR8UdUs9DuPtNjHp5Wa4aTzAW3KzHd064HpXrep/CzwfqQtFm0rYtrGIk8qV1yo6BiDlvqTn3rV0v4f8AhfSvtP2HSlh+02rWk22aQ74m6g5bqcdevvQB4yL2L4qeMP8ASJ7ceE9Fl3KrMB9rkxxnPOD9MbRjqc1s/GCNLjXvBS25Ur9vXG0jAUMvT8jW/wD8KX8F/wDPlcf+BL/4111r4C8PW1tpdslm5j0u4Nza5mfKyE5yeeeQDg+n1oA4T9of/kSh/wBfkf8AJq8mstLN/wCP7+zvNdu9FaeyiaCaOUL5w2oNuSep5P4Gvq/xL4e07xNp50/VImlt94fCuVIYdDkfU1heKvAPh7xTDbxalaMWtk8uGSOQq6LjpnuO/OaAPPdJ+Ga6f4j0vUL7xneX93bP5kEFw2WcAZIGXJxjrjtXv9eW+Efhj4f8L6iNStftM92gKxyXEu7ywQRwAB/Ccc9q9SoA+PfDPhvQfFHxH8Vx65AlxBFI7RqZnjw+8A8qR7jFWRYWfhT4m2em+Drl/s93bFb22SYuseQxyWJ7Daw5zx1+bFepa38HfDGr6hc6hMbxJrmVppAk3G5jk4yOOc11nhDwHoHhIu+mWp+0PkNPM298emew+lAHzZ8IvD/iHVdGuDpHjJtNdLpxPZtbh2VsL83Jzzn06j61s+KfBd74W8L+LdTv9fGp3V3HAs0ax7OTKoDNyexOOB3r07XvhFomo6nJqtjeX2lXcjM7tZy7QWPOcHkc9gRWlZfDLRrPRNS0pJ7x31FUW4u5JcynacqBxgAHtjkcEnijT5iHgeuKsUvwymvlcacsMQaQcANvUkE/Tb+Ga9R/aLktx4Stlcr5pvUMQzzna2f0zXoWt+BNH1jwzb+HbhZfs9qirBNuHmRsowGzjGTzkYxz0rl9C+E+mWGowahqOoXuqyWx3W0dy+UjOcg47kYHt7UA0mcjpyTQ/Fbw/FcbvtC6KolyMYcRnPc1e+MSKnirwRcKCJV1BF3A4+UyJkV6s/hW0fxZH4naWU3UduYFjyNg9+mehNReJ/CkPiHUNIvZbmSE6ZcrcKqqDvIIIB9ORQCVjyz4YW8T/ETxrcMimRJQqMRyoLNnH5CpPF/ivxLq/jE+EPCdxBaNFHm5upEBK8AtjcDwAQOATk16b4c8JQaHretaulzJLLqkgdkZQBHjJwPXqa5Dxh8NZdV14a/oesy6NqDoEneJMiTtngjnGPbgd6A7aHmWm2OtaN8UYodS1Y6nfnTJCJxDsONrFVwPvcjv/QV2H7Oxhn8P6leN897LfN58jY3N8qkfhyfxzXQeFPhlHoHiJNffWbq9ujGyy+eoJdmGCc9QMY49utZ118Lbu11a5u/DfiS60e1u333FvGpYZyCdvIx369M46cUAUPhi274h+N+P+Wq/+hNXuGt6jFpGl3uozAtHawPMygjLbQTgZ7nGK4X4f+AovBs1/KmozXhuypJlUAjHXJ7kkmu+1Wwg1SwurC5BMFzE0T464YY496BT5w07VPiT430q41SzudP0fTJFk8pXiDsyD0yD16Z46EgDiuo/Z9mC+CC0j4RLuQZY8KOPy5NZNl8KPENtZNoy+NJ49FDMUgihw2CScZzxyckdOtdRpXw7m0/wHf8AhUajHJLdOWFx5RCrkqemT/dpErAbvxO8LSeM/DbWNncIk6yLPCSTscjIwSOxBP44rzfR/HGtaLqOlaF4z8NpBESkFtexpuXeDtVh1X0ztwRnOMYFdgPAuqweDdL0Ox197W/0+YzJdxqQHyznaRn7uHxjnp0rJsPh/wCJNT1fT9Q8YeI49Ri0+QSwW8ECopYEEZwoHUDPB6YpQPct6b9m5d/Xbnmn15Na+BbqD4iT+LW1FZLeVNqwMCXT93twD0xnmvWaACiiigAooooAKBRRQAUUUUAFFFFABRRRQAUUCigAooooAKKKKACgUUUAFFFFABRRRQAUUmKWgAooooAKKKKACiiigAooooATHOaWiigAooooAKKKKACiiigAzRRRQAUGiigAooooAKKDRQAUUUUAFFFFABRRRQAUUUUAFFFFABRRRQAUUUUAJjmloooAKKKKACg0UUAFFFFABRSc0tABRRRQAEZooxRQAUUUUAFFITiloAKKKKACkJxS0UAFFFFABRRRQAUUUUAFFFFABRRRQAUUUUAFcTYjOoP/ALx/nXbVxNhzqEn+8f502Wwsd0dko6VJUa9RUlEdhAooopwBRRRQAUUUUAFFFFABRRRQAUUUUAFFFFABRRRQAUUUUAFFFFABRRRQAUUUUAFFFFABRRRQBFcTJbwyTSHCRqXY+gAya+MpviR448ba8+neFWFrE2THCix7tgx8zO44/DHXHNfZtwiPDIkuPLZSGz6Y5r4j8Q/CXxVoF7JqHhqRrq2yzQyWc2yVEPQYzk8ccE5oEZ3Gh6/8T9B1yxs/EFrJdWM9wkLO0SMoVmwWDxjsDnnpitHVdCtfFXxM3a3rGmSWtsRHb6fHcbpH2jO1lIx1yWH4Vw/w8+KniPTtfh0XxK0k8Ukywv564lhY8A8DJGcdc9SaxNHfb8cBxn/iYy/+gtQKfYuu+J9C8OeSmq6jBaGQfu0bOSB7DnFfNGn+ONU1X4tx2en65LLo8l0FREbdEyCPkAdOx59ea4XRNJf4k/Eq/h1a6kWPzZZH2dfLQ4VF9AOB9M96m8MWFnpPxlg02xjZbW3vWjQOckYQ9/rmi9k9BHfodB4a8U65c/Ft7GTVr42TalPF9mNwxjCAvhducYGB2r7A1DVNP00Ib++tbUPwpnmVN30yea+FPBzlvjErHJ/4mlx1P+/S2cNx8T/iXJa6pdsluZpRhBjbEmcKo7E4AyfrQCPujTdW07VVL6ff210Fxu8mVX2/XB4/Gnz6lYW9wttNe20dw3IieVQx/AnNfEGpaY/wu+JNhHpF3JLG7RnEi/8ALNztZDj73/6u4zXuHjz4Zaj4k8X22u299aRW8flbkk3b/kOTjAxQI29NPXyPf6KQDAApaBwUUUUAFJ1paKACiiigAooxRQAUUYooABRRRQAUUUUAFFFFABRRRQAUUUUAFFFAoAKKKBQAUUUUAFJ3paKACijPNFABRR3ooAKKO9FABRRRQBi6/rmm+HrE3+q3It7YME3lWbk9BhQSa1IJo7iGOeJg0Uih0YdwRkGvEf2hTjwWv/X5H/Jq9c8PLt0TTV64tYh/44KAIfE+tW/h7RL3Vrn/AFdrEX2/3m6Kv4sQPxrN8C61f+IdCh1S/so7RpyWijRy2Y+zHI4zzx6Y9a4Tx9beO9V1KXT9KstMbRCic3iRyLK3U7lbPRhxwO31qbwH4v1fU5Na0HUbS0TXNLTMYhOIpQR8ox2wdo+h7UrQHstFfM3iTxr8RfCVl/aGsabo4t2YRqDJklj2AVsk4yfoDXVav8RdS0/TtFsl0iObxVqkYkSwD4SNSThmOe4HTPY5xikA9u5zXm/jLxwvhLVtNt76xb+zLzKtfBjtifPQjB7c/wD6jXJWHjbxVous2Vl4x0i1gtNQlEMFzavkRyMcBT8x4/Udea5rxB4v1jxVr2reEbXwnZarFaTcedMVChWA3scjH4EH60rVgPYPBHi0eLlvrq2sni0+GYwwTu3M2ACTt6jqP/15A7uvEfh94uuoLq98M67pFrpE+l2xnUWzExmIdcDJOcc5ySc5xWHpnxI8XeJReXnhrwvb3Wm285iDyzhXcYz0JHOMHAz94daQD23U9f0vSryysb27WG5vX8u3jKsS7ZAxwMDkgc+tbtfL/iy/uNW8XfD+7vbGWxuJXJktnJDRsHGR244/EV6PJ4/kv/Fo8O+HrCPURBg310ZtqQjdhgDg5I/nx2NAHaeLfEdl4V0ibVb7e0UZCqiDLOx6Af57Gr2gai2r6Vaag9rJam4jEnkyHLKD0z+HP414b4vv/FGv31xZP4A+3adp92ZLaSW78nzCmQHAyNwIPA5znoa9I+HfjCLxdps0n2NrK6tJPIntmP3GAHT0HUYPPBoA9BqCaeKAKZpUjDMFUuwGSewz3qc818kfGHS9ettZ0291PWludOuNTUWtqqFRAueMjuQOM96APreqVzf2dqwS4u4IWY4AkkCk/ma4z4keIG8NeD77UIn2XPliKA9xI3AI9xkt+FeMeFfDPgS8toLrxRrtrqet3yiaYy6gV2MwGEJVxyMY5PX8KAPqKSaKNPMeRFT+8zAD86gF9aE4F1AT/wBdBXiPx7WOy8ARQW42wJcQxqoYkbQDgZ79B+VZXhf4a/D/AFrS7CSOQXNzJbI8gjvTu3bRuyoPHOcjHFAH0fRVe0gS2t4rePPlxIEXccnAGBk96nIoARmVcbmAz0yaTKt0YfnXy78dES68W+F7K5uXhtJiElZX2hQZACfQY9e1eg6F8M/D1reW+o2WqajO9tMsilbzcm5SDhsdR0yPQ0DW97bnsTMqDLMAPc06vl+DTZ/in4x1r+0b64h0XRpTbW8Fu4Xc+4jdn6puz/u+lbPw4lv7TxB4j8B397cXVnbQs1vLIf3iI2BgE+zqfTI4pXYcfQ9FfO2ofCjRtGsrjUbnxNrcEFvGXkdZ1B2jnH3efYdzVz4AWuoHRr3U7q5uJba6nK2yzuWJVOC3XjnI/wCAmkBnvtFcl451a50TwxqmpWaBri3hLR5GQD0zj2zn8K+dtB8K33iXwhN4rm8ZakupmKWUiK4xHEUz8rYOR8oGcYxnoe4B9bA5oryL4f8AiHxDrngFdT+zw3GqjfHB5p2LPtO3c35HPTkdq474Va94m1Lxvrdn4jndZobUFrRXBiibcuNoBIHB6jrnmgD6OFFFeDfFPXNS0vxb4PtrO8nht57oCeKN9olHmIMN6jBP50Ae81n6pqVnpNo95f3EdvbpjdI5wOelaGa+a/iX408Ja5JHos+u3NvDZ3gN2ILZm8zZn5VbthgORx3GaAPouzure9t47m1mSaCQbkkjbIYfWrNcWvirw5p/hmHWYb1P7GjRY4pIkZsD7oXGMg9sHp3rnY/i54GkYKuuDJOObWYD8ylAHq1FcZqvjfw1pF1JaX+rwQTxxCZkYMcqRkYIHJI7DJ9qXwz428OeKJZIdH1NLmWMZaMxvG2PXDAE/hQB03221+1my+0xfagm/wAneN+31x1xS2t7aXZkW2uYZjEdsgjkDbD6HHQ14N8Z49FN7p91J4mXRdXt1IVwjyM0RzkbUGep/nXe/C3TdG0zw3DHo1/Dfo7F5rmPHzyd+Oox0APNAHo9FQXUhjt5ZF6qhI+oFfKvg7Uvid4yhvbrTvE1nbx29w0Jjmto85xngiI5HPegD6xqvFdW8yPJFPE6ISGZXBCkdcmvJ/hV4q1fXDqula9HGdQ0yby3njGFkBz1wAM8Hpjgjgd/I/EfhiG08S6lp9t4z0/T9H1KYPfW7XIEi/N8yd+eT1I4PNAH10jrIodGDKeQQcg06vBvjNfz+GvBNh/Yd1JarFPEkckEpBKBTgZB5zwe+a9ht76G10q2utRuooVMSGSWdwg3EDqTx1oA2KKzNN1bTtVQvYXtvchfveVIGI+o7V5X4e8WTHxx4nstT1OGLTbPyxCJpERUY9gTj3oA9noqnZX1pfxGayuoLmLON8Mgdc+mRSLf2bRGYXcBiDbTIJBtz6Zz1oAu0VmXer6bZMqXWoWkDMMhZZlUkevJq3bXMF3EJbeaOaI8B42DA/iKALFFULnUbG1by7i9t4X/ALskqqfyJrzn4X+I9Q8RHXnv51lW31B4oAqqAkfYDA5+pyaAPVaKKKACiiigAooooAKKKKACiiigAooooAKKKKACiiigAooooAKDRRQAUUUGgAooooAKKKKACiiigAooooAKKKKACiiigAooooAKKKKACiiigAooooAKKKKACiiigAooooAKKKKACiiigApAMUtFABRSE4paAEJxS0UUAFFFFABRRRQAUUUUAFFFFABRRRQAUUUUAFFFFABXE6cP+JhJ/vH+ddtXE6cP9Pl/3j/Omy2FW6OxUcipaiUcipaVCBRRRSgFFFFABRRRQAUUUUAFFFFABRRRQAUUUUAFFFFABRRRQAUUUUAFFFFABRRRQAUUUUAFFFFAFDVbU32n3dmHCGeF4gxGcblIz+tfJcPgP4p+F42g0PUxPbg/KkFyoGOOiyYA/wDrH8fsM0UAfKfgn4Q61J4hj8QeLbyNpI5hceUj+Y8sgORuOMBeBwM8ccVY0f4d+Iofig/iCa1jj05b2SUSmZTuQhgCADnPTgjvX1JRQB8c6x8OPHGieNbrWfCsaMss0ksVwskQEYkzuUo55xk9j2xzT/BXw28ZWHj6z1nWLdZIkuHlnu/PRgxKtzgHdyTjp+Qr7DooA+Q/CPw+8TWfxIXVrnTTFYRXssxnaVCCrBipADEnOR0HGecUnir4e+KvDHixvEnhOM3KPM0ypGcsm7llZSfmU89PXsa+vaKAPkjw34H8W+LfF8HiPxdB9lhgZH2NhS+3lUVQcgA4Jz79TXX+NtN8byePLS70dr8aUHh3+VOBEVBG7cu7B/i6jvX0RRSoQKKKKQUKKKKACiiigAooooAKKKKACiiigApMUtFABRRRQAUUUUAFFFFABRRRQAUUUUAFFFFABRRRQAd6KKKACiijvQAUUUUAFFFFABRRRQB4J+0WxHg6JdpO68TJHbhq9H0bxN4fXTbOMa7puUgRSDdICPlHUZ4+la/iLQNL8SWX2DVrb7TbbxJs8xk+YdDlSD3rg1+EPgVemhY/7e5//i6APGIN/wARfGmtWmu+IrjT9OsGb7PawzhFdN3Xd06KCeCeeoxWn8JoNG8PeNfFn2G6U6TaWw2zM+4bQRuO7vzmvXtV+Fng7VJ4Zp9JCtFGkQEUroGVQAoODzgDGevvWlp/w+8L6bHfJY6WLcX0Pkz7Jn+ZPQAtgfhQF9LHjPhuYfE7xg+u6jdqmhaTN/oFoZAu+RdpDMp5x0JP0HTis74p2UV38TtJ+3andabZXdoscN7buFxy3AbOAMnn/eB716avwX8FrnFlcf8AgS/+Ndde+BPDt/olrod1p4ksrQfuAZG3xnuQ2c9/XHtQB5JffDbQ45rSfUPHOoTIsivbx3Fykm6TPG0HOfoBV74Wr/xcDxs3YSqP/Hm/wrq9E+EfhDR71L2KxlmmjkEkfnzMyoQcjjgHHvmu40jw3pukahqGo2kcgub9987PIWyck8A9OpoA8lleP/hc1ybjYkKaN87OcLt6kknjHJ9q4K98Mat4IsLzxH4H8UxSaMSZZLdiGUAcY5yrHt2boOtfSUvhbSZdbn1uS3LXk9t9lkyx2snfI9SOPoBXmSfA/wAJrMGZtSa3Db/spuf3ZOfYbunHXp+dAHkfjW8u/H7eBfnFnd3wZTKuQEbeFJHftmu++EWpxeE7nUvBOq20dvqdtK8sMyKB9sTGRjuWxyPbjgivXrnwXo097o92IpIjpAC2kcTYRRx1HfoO9M8V+CdK8T3ljfXfnxXlkcwz28mx15yOfYjIpb6AeFeGJPE/xPn1DUZ/FM+jabazmP7LaDY6LjP3gRj3Jz37V0PwCt/s8viWNbg3CJelFmLZMmCfmJ754Ofet28+Deh3F9PdR6hqVutyS1zDFMAspJzzx69vyxXb+CvBWl+DUvE0xrgrdSB2EzhtuOijgcD3yfekA7ivnn48jMnhgf8AUSSvoavCNb+Dtnq+pXOoT67qIkmnaZVyCIiWyAvpjoPagCD9omOZvBduYgdi3sZlwM4Xa4/9C21X8TeCfB6/Du51C1062t3Sw8+G5XJfftyAWyc5PHJPWvU7DwnbReHZ9A1C8vNTt5wyu93KWfB6AHsBgYrzeD4N2gX7FPr2oyaMJfOWwDBVz7n05PQA8+vNAGz4CsbPxb8OdEt9ft/tSFeElcgsY3ZVORg9FH4etec/Fvwnovg6x07XPDkH9n6pFdokaxSN+9GCcbSev07Eg17T4z8GW/ibS7OwhupdONlIr28lv1QBSu0e2D+lcfoHwsMOo2uo+I9evNbntMGBJiVRSDkE5JJ7cZ5xznpQB69b3iLa2r3ckcMsyKdrsBliBkD1rRr598V2jeMPidp2is2bDR4Rd3KhuCxIIUjGMn5B9Ca+gqAOG8V+B9B8V3ME+r2rzyQIUTbMyAA/QjvXiX9ip8PPibo1roM0y6dqoIlsS7MqjkE85JAwGBPPB5xXqPjXwZq+s6xb6voviKbS54ofJZAGZXG4n1x+GCOBTvCPgH+ydWbXtZ1SXWNZKlEnlXasKnIIQZOODj8TjqaAON+BkkUd94us/MUzRam5K99uWGfzBqLwuq3vxq8SXMbHZBbKp4yCwWJCM9uQfyrf8R/DrUJPEM+v+GdcbSbm6XFyhTcrn1H1wOCOvNdT8P8AwTa+D7OYLO93qN02+6vJM5kOTjjJwOT3zyeaGIlax5n8ZLyfxDrej+BbB/mupVluypGVXkjP0UM+PYV9AaXYW+l2NtYWqbLe3jWKNc5woGB9T71514L8Cvoeu6rr+oXwvtQvmO1gpURqTkgAk+w9gMV6nSW1uCv1OF+JOtp4f8J6lfNCk52CJYnGVcuQuD7YJP4V81WvwpvZfA/9tafrE63V1bG5ksoTtidCN2zg8nGOD34r628RaPba/pN3pV2D5NzHtJHVT1DD3BAP4V4YPhx41tdP/sKx8ZRponzKEMOJAhzkZAzjnpuApRT0X4U+IF8R+FbW6FnHaGEm3MUX3MrjlR2Bz0rgfApJ+LPi0lSP3IGD9Ur0m38Mz6D4WGjeGLlLS6TBW4nUPubcCzHgjJGex9Pp5b4f+HvjfRtcuNaj8Rac91dkC5ZoSfMXIJGNuB07YoA+jq+afjEAfHvgjIBxcpwfeVK+lRkAZ6968a+JngnW/Eer6RquiX9raXGnq21pwSd2QQQNpB6d6APYbiVIIZJpDhI1LMfQAZNfNdh4s13xRPeyeEfBmmvYtK6veXO1fNPdiDtyTkevv3rpG8O/E67Zor7xPpZs5fkmijgHKHhgP3eeRnv+VYmieCfH/heC50bQ9X0xdMlkZ0uJUPmRg98Y+9gD1HvQAnwFt0XRNftdRhgMUN+TJEyAorBRn8Bj9KxtN02z+JnjJri10+0t/DWjSbQY7cL9rYnocYyDtz7LjjLVt2vw28S6d4P1jRoNStHu9Qu1keRSQHixhgcrwScHj86l8MaH8SfDenQ6dYQ6AtvFzg5y57liMZPvQwIW0ux1n413yXltFdxW9ikhjdQyq4VMEj8R19ak8U2Vno3xV8LSadbJatcxuJhB8iuACBkD2/PivQ9L8NX9t49v/Ec7wG3udPS3Cxk5Dgrng9vlP51B4k8MX+peN/D+tQeULSxRxMWbByc4wO/WgD5z8I6xeya/r+p/8IU/iS6nvCgldgogGSNvKkA4xzxwK9M+Elhrlt4q1W+l8NzaJpN7DuFr5g8tJARghcD37Dqe1XZ/CfjDwrr2oX/hCS0uLHUJRNLa3JACtyccnPc8gjqPSvQvB6+MZbqa68SyWUMDIUjs7YA7WyDvLcnpkYyaBEjtdR/48bn/AK5N/I18ZfCXSfHWpaNfTeGvEFtptm1yyvHPGHYttByGKMcc+vXNfZ99G01pPEnLPGyj6kV8ueENA+KPhLTJ9O02w00xSyeZvmmVmQ4A+X5sY47g0CnLaT4luvB+ieNNGvYTH4gDeZJdrKJPNLsFJ9sB8g/7Rzg8GDw7J4f/ALBiivPh5q+oXE8eZb5VdjIx/iRu34frXrHhz4W3lzZ61e+J77ztZ1iFonKKuIeQQcgcnKrwMDAxzVTQLj4keEbRNBTw5BqtvbkpbXSzqoKZ+XPzdPqAQKBDyfxEdXtvhRaWmq2N7bvHqpjhS6DB1h2ZXggHGcgf5Fd/qFufG3xK07w9qRJ0vSrJJZLUZG5vLVju9yWQH2GODmug+IHh7xh4s8IadHd2Fv8A2r9u8yW3hkULDGQyjknBxkZwT19jVvxp4c8QaV4ns/GXhyzW7uPKEd/aKQN4AA4HcEADjJBUHBoTaegmt/I5vxZp1h4B8f8Ahi80G0S1TUJDBcwo/wArhmVeAc4+9244FVvDvhjSPF3xN8Wy6vameO0kASEuQpJ+XJxgn7vH1710dhoviTxv4s03xFrmm/2NY6YQYLWRt7uwbdnBxjnHOB90YHeuh8A+HtT0rxr4vv7y1aK1vZVa3kJBEgyx4wfcUDjmfC2n23hD4sXei6YHj0/ULES+RklUYZI6nthsem4iuB+FXw807xnpt7qepXt39nN26xW0T7QvQ7j155xXsWoaDq0nxUt9ZhtT9iTTmQTsRsD4YAHnPUjirfwW0S/0Lwu9pqNvJb3BuZG2OMHHHNAHnXjk/DWx194L3Tb3VdSCJC1vaSyHZsVVVeGHIUDjPrnmsH4c+KG0CbxfHa29zaadaWrXVvZXpO6OQcKDnoWJH6Vq6amv/D3xbrk6+F7zWYr+Qtb3EC4HLFuWCsFzuwenStDwv4X17W9c8Wz69pr6cdVsjGvdFLY24YE5IAGffPA6UN3BtsPh18PNJ8U+Hz4h8TxTX+oaizy+Y07LsUEqMbSBzjPOccDArY/Z7t0tdN16CPOyPUmRc+gUAVjeEte8aeEtITw3L4NvL25tiVt7hM+SVJJ5YLjA553c+1dp8ENK1PS9G1T+1rSW1up9RkkMcibcjavI9s5x24pBD2miiilFCiiigAooooAKKKKACiiigAooooAKKKKACikIpaACiiigAoNFFABRRRQAUUUUAFFFFABRRRQAUUUUAFFFFABRRRQAUUUUAFFFFABRRRQAUUUUABooooAKKKKACiiigAooooAKKKKACiikJxQAAYpaKQigBaQnFBFLQAUUUUAFFFFABRSZpaACiiigAooooAKKKKACiiigANcVpn/H9J9TXanpXF6VzeyfU02Wwq3OwXrUlRL1FS0qECiiilAKKKKACiiigAooooAKKKKACiiigAooooAKKKKACiiigAooooAKKKKACiiigAooooAKKKKACiiigAooooAKKKKACkHvS0UAFFFFABRRiigAooooABRRRQAUUUUAFFFFABRRRQAUUUUAFFFFABRRRQAUUd6KACk60tFABRRR3oAKKTHNLQAUUneloAKKKKACiiigAooooAKKKKACiiigAooPtRQAUUUUAFFIM0tABSClooAKKKKACiiigAopBS0AFBGaKKACiiigAoooxigCBLaBJpJ0hjWaTAeQKAzY6ZPU1PSA5paAEBzS0UUAIBiloooAKKKKACigUUAFA5pKWgAooooAKKKKACiijvQAUUUUAFFFFABRRRQAUUUUAFFFFAB25ooooAKKKKACiiigAopKWgAooooAKKKKACiiigAooooAKKKKACig8UUAFFFFABRRRQAUUUUAFFFFABRRRQAUUnWloAKKKKACiiigAooooAKKKKACiiigAoNFFABRRQaACiiigANFFFABRRRQAUUUUAFFFFABRRRQAUUUUAFFFFABRRRQAhOKCcUtFABRRRQAUUUUAFFFFABRRRQAUUUUAFFFFABRRRQAh6VxukD/AEx/xrsj0Ncfo/N0/wCNNlsB1qjBFSUwdafSoAooopQCiiigAooooAKKKKACiiigAooooAKKKKACiiigAooooAKKQnFLQAUUUUAFFFFABRRRQAUUUUAFFFFABRUcvmeW/lbfM2nbu6Z7Z9q+aZPjNf6TNf6ZruheXrMMgjhht8lXJxjOTk5yCMdQRQB9NUVieHZ9TudMgn1i2htr1xueGJiwQdgc98da26ACiiigAooHvRQAUUUUAFFFFABSYpaKACijvRQAUUUUAFFFFABRRRQAUUUUAFFFFABRRRQAUUUUAFFFJ3oAWik70tABRSd6WgAooooAKKM80negBaKKKACiikoAWk5zS0UAFFFFABRRRQAUUUUAIKWiigAoxRSCgBaKKKACikFLQAUUUUAFFFAoAKKKKACiik60ALRRRQAUUUUAFFFFABRRRQAUUUUAFFFFABRRRQAUUUUAFFFFABRRRQAUUUUAFFFHegAooooAKKKKACiiigAooooAKKKKACiiigAooooAKKKKACiiigAooooAKKKKACiiigAooooAKKKKACiiigAoooNABRRRQAUUUUAFFFFABRRRQAUUUUAFFFFACGloooAKKKKACikNLQAUUUUAFFFFABRRRQAUUUUAFFFFABRRRQAUUUUAFFJmloAKKKKAEpaKKACiiigAooooAKKKKACiiigAooooAKKKKAEPQ1yGjD/SXPua65/un6VyWjc3D/U02WwI6tetSVGOoqSlQBRRRSgFFFFABRRRQAUUUUAFFFFABRRQeKACiiigAoopCKAFooooAKKKKACiiigAooooAKKKKACiiigDI197+PSb19LjEl+IWMCnHL4468V8axfFP4hDVhpTNC18JRF9n+zoSXz93j/GvuA18GWiNL8aFCjn+1i3XsDk/wAqBGfT3iDxtN4O8JWd/r8CtrMybFtYzw8nuRkAAYJI/DtXz1a+NfiB4oun1TR9BtpDDnE0dijlcdAHYZJA7A59q2/2mnkOoaRGf9WIWYcjGd3P9K+ivhtDBB4M0JLcARmzjY4GPnIy3/jxNDESfVnEeCfiUb7w7qup+IrdbJ9LdUmMan5y33QFPIbPGM9T2rywfF/xnq9xc3Gg6EstjCSxXyGk2qOzMCOfp+Fdd+0cn2Xw7btawRoLm8X7VIigM+FJXcR1GfX2rrvgNbxQ+ArJ49m6aWZ5NoAO7eV59ThR+GKBTM+GPxYh8VXR0rVbdLLVMnywmdkmP4eeQ2Ox64P0r3BrmBJRC00aynohYBj+FfBuoqLT4xbdPRcDV0IXhR94Fx04/i7fnXtnj74c69r/AI1h1uzmtfsqGHAklIYBcZGMfXp60Cn0bRSKMACloAKTnNLR3oAKKKKACiiigAooooAKKKKACiiigAooooAKKKKACijvRQAUUd6KACiiigAooooAKKKKACuS8SeL9E8NTWsGqXgimumCxxqhdsZxuIA4Ge9Q+OfFlj4P0mS/umVpT8sEGcNK3oPYdSa+UfGfh3U4odH8Ua/cM+r6rfpuhAAWGLGVUD6Y+nTrk0ttLgfad/f2unWct9eTpDaxJveRzgAVwOk/E7wprGpw6bY6g8s8zbIyYHVWOM4ywH0ryL456xDJ4q0TRNRln/sZUFxcxW5y0jFmAXA74UAf71eheEPHnhfUtTh0aLSptJulUfZ0u7dI9x9FwTg/zpAOu8Q+PfDPhu9+w6tqX2e52h9nkSPwenKqRTfD/j/wv4ivRY6Vqiz3JBYRmGRCQBk43KPSvAfHut6bonxdW91u08+xjs1UJ5QfOUODg8HkmvbfCniPwjq9ldaloEVqktrGXlRbYRyxjBPIwMj3GR706UXF2fZP7xE7mvr/AI68M+HrsWeqatFBcHH7vazlc9N20Hbxzzjgj1rptL1Gy1a0jvNPuorm2kGVkjbI+nsfbqK+ffgbpNprulavr2r2kV1e3946O8qhgUwCcD+Hlm/IVX+EmoWXh2+8a2Ul0semabcb138YALqeT3+VV9zTRT6G1fVbHRrRrzUbmO3t1IUu57noB61JLqNnDYf2jLcxx2fliTznbau09Dk/UV8efEWXVfFmgXHi3UEurXTkmSLS7MgY2E8yv9cdfcc4ru/i5aXc/wAOPD80MbS2tsLeS6RTj5PLwCfbJx+IPagD1/SfH3hXV7uOzsdbtpbiQ4ROVLH0GQMn2ra1zxDpGgRrJq2pW9orfdEr4LfQdT0r5S8aal4L8TeH9NsvCelx/wBuTTokdtBbFJU+X5g7Yww6c5Prng19B6j4Y0MWVhq3iaNLl9JsQkjTEvHwo3MV/jPB4Oc56ZxQB0Xh/wAVaF4jMq6RqcF28WC6oSGUeuDg4966avlLw0uneJfilbal4RtPs2j6dD/pc0MflI7FXAwvGN3AxgZ2k4r0P4h+Jrq+v4vBnhyYnVLo4up4ycWsffJAOCR+I/EUAesWWq6ffzTw2d9b3EsB2ypFKGKH3A6f/WNaVfMfwNsBpXijxTpyyNKLUonmN1f5jz+lfTlABRRRQAUUUUAFFFFABRRRQAUUUUAFFFFABRRRQAUUUUAFFFFABRRRQAUUUUAFFAooAKKKKACjvRRQAUUUUAFFFFABRRRQAUUUUAFFFFABRRRQAUUUUAFFFFABRRRQAUUUUAFFFFABRRRQAUUUUAFBGaDRQAUUUUAFFFFABRRRQAUUUUAFFFFABRSEUtACEUtFFABRRRQAUUUUAFFFFABRRRQAUUUUAFFFFABRRRQAUUUUAFFFFABRRRQAUUGigAooooAKKKKACiiigAooooAKKKKACiiigAooooAKKKKACiiigAooooAKKKKACiiigAo70UUAFFFFABRRRQAUUUUANb7p+lcjon+veuvb7p+lclon+uemy2A6sdafTB1FPpUAUUUUoBRRRQAUUUUAFFFFAAaKKKACiiigAooooAKKKKACkJxS0UAFFFFABRRRQAUUUUAFFFFABRRRQBi+I21BNGvW0oE34iYwAAH5u3Xj86+Kf+EL+IkGvnWjpEn9orP5/mKYmXf16BsYr7wopU7CWPE/Hvga78feGNPe78u0123j3jIG3cQNyHrgcfnXi2ip8V/CNr/Y2n2NybYM3lgQxyqhJOSrHOATzzx3xzX2rRSCnz54a+HWqX/g/V9O8Uzn+0NQm8+Nmk8xoXCjaSQcHnOQO3fnjyPS7P4o+AUudK0uwmkhlO4PFEsyK395Cc8+xH4V9v15F4+8dX/grVLJ7zTEn0K5+Q3MRPmRvg8EdD6+4z6UjdkB5j8KPhhq9tr6+I/Eq7JIiXihkbdI8hyNzYPGOo/CtXx1deN08fwx6Quq/wBlb4OYoXaADgvk4we+Rn2r0LwB4z1DxldXtxFpa22ixNthuJGO+Y+w6fX8q9UpQEHTmloooAKKKKACiiigAooooAKKKKADvRRRQAUUUUAFFFFABRRRQAUUUUAFFFFABRRRQAUUUd6ACiiigDiPGngrS/GMUEWptcKsJJXyZNuc44Pr0FfMXxX+Hlh4cbRmtL2/m+2Xiwsk8oYKP9njg/XNfalYus6HpmtrAmp2cVysEgliDj7rDv8A/W6UCO/Q+bfENhafD7x/4avpfMfSRbmA3N1mUo2Xyc9cjcp9geOmBo/FfULDxH4k8NaTobRXmrx3SymaHDiNBzgkdehYjPAX3r6I1bSrDWLRrPUbSK5t2IJjkXIyOhHofcVjeG/B/h/wzuOj6XDbO3DSZLuR6bmJOPbNIlZWFIh4o8My6jcadLqdiL63bZKkxCHIHQFsA/hmvEvDNjZ6v8TPEVzoEcbaU1m0Ms8Q/cPI6rnkcEFgenXBPvXr3iL4d+F/EV39t1HTFe5LAvJHI0Zf2baRnoOevvXV6PpFholotlptpFa2ykkRxrgZ9T6n3NKB8/fAnXLHR9F1XR9Vvre2urK8kZklcLhcKD16/MG9653wL4Vg8d/8JfdPcXMNnf3+YZwOWQOXAwfqv0wK918Q/Djwt4hvvt+oaYGuSQZHjkaPzP8Ae2kZ+vWu30+yttNtIbOzgSC2hULHGgwFFFhWj5E+KPgGbwv4ZSdfEepXdusiQi1mcmMDtgZxxjgY/lUnxAt7zSPB3hbTr/Urq90+8uI57mWRsFU2LiIf7IGSM9+e1fUfiXw/p3ibTzp+qRNLb7w+FcqQw6HI/GpdR0HS9T0saTe2cc9iECLE+TtAGBg9QQO4OaBD5y+LWkeFNM0O013w9Ja2WpRSxm1exkC+YO52jrgDOeuepr3fSdYstQs7HTdVmtv7TuLGKa4s5cZO9eRjoec8VzeifCjwjo98l9BYPJNGweMTSs6oR0OOh9ec9fpjT8YfD7w/4tuEutTt5BconliaGQoxXOQD2Pft3oA8d1C20/S/i/okXhaOKI7Cl/Baj92uS2/cBwCFwcdiF4zW1cfCXWItb1DVtK8XS2L3kjuwSA5Cs27bkPyBXqnhDwRofhBZTpVswll4eaVt7kemew9hXa/WgD5D+Cek6mPGmvONakIs59l3uiybv5nXnJ+XkZ719e1yug+FdL0G+1G+sInSa/k8ybLkjOSeB2GSfzrqqACikFLQAUCiigAoooFABRRRQAUUUUAFFFFABRRQKACiiigAooooAKKKKACiiigAooFFABRRRQAUUUUAFFFFABRRRQAUUUUAFFFFABRRRQAUUUUAFFFFABRRRQAUUUUAFFFFABRRRQAUUYooAKKKKACiiigAooooAKKKKACiiigAooooAKKKQigBaKKKAEJxS0UUAFFFFABRRRQAUUUUAFFFFABRRRQAUUUUAFFFFABRRRQAUUUUAFFFBoAKKKMUAFFFFABRRRQAUUUUAFFFFABRRRQAUUUUAFFFFABRRRQAUUUUAFFFFABRRRQAUUUUAFFFFABRRRQAGiiigAooooAa/wB1vpXIaGf3z117/cb6Vx2h/wCuamy2A69eoqSo161JSoAooopQCiiigAooooAKKKKACiiigAooooAKKKKACiiigAooooAKKKKACiiigAooooAKKKKACiijNAHOeL9Qn0nw9qd/bbRPBbu8ZYZAIHBxXyTonxI+JWvGcaSi3vkAF/KtUJAJwOMV9S/Ebnwdrf8A16P/ACr59/ZjwZdbYDHEYx+JoAu+CfjXdvqyaP4qso7cl/K+0xqVKPnA3r6Z7jGPTvWv8XvGXjTwpqiz2EMUejEIqStErh3xkg85Hcdu1eTfHmCzTx45tdqTNBE0oQg5l98dDt2/z716X+0BLMngXQRLuEjTx+Zk9T5TZz+NK1YQ6T4O+LPFfidri71uGIaSIiYrlYwgMgIBHB9Nx6V5n40+MN9rV/No2g6NaXloXaNDNAbhrjH8Sp0x1IBBOPxFdr4Akkh+Ct+8QJcQXfTsMtk/lmuV/Zjt7ZrrWZ3UG6RI1QnqqnO7+QpAvqbXgb4heJbHWtM8NeINBgtIrkrHB5cPkFAcgEKPlIyOgA/pX0z9stvN8n7RD5ucbN43Z+lJdWVtdvC88CSPC4kiZhyjDuK+dZvhhrcnxFHiH7RbNY/bRcZZzv2+mMdulAp9K0UUUAFFFFABRRRQAUUUUAFFFHegAooooAKKKKACiiigAooooAKKKKACiiigAooooAKKKKACiiigCG4nitonmnlSKJBud3YKqj1JPSvHr74z+DbW5MCXk9xtYq0kMDFB75OMj3GelZvx5vLn+ytM0a2mMX9p3qQyY6lfT6Zwfwr1DQvC2j6Ppdvp0Gn25iiTaS8YYue5JPUmgS5y138VfB9tYW982qh452KKiRsZAR13LjI6jr1zxms+D4y+B5N2/VpIsdN9rKc/kprubLwj4eslmSDR7RY5ZTM0bRhlDEYyqnIXgDgYFfP/AIr0+w8feKI/C3hyysraxsG8zUb+G3VSCDgopA5x0Hqc9gTQKfTmm31tqdnBfWcnmW06B432kblPQ4PIrGt/FWiXGtyaDDqEcmpxAl4FVjjHUbsbcj0zmuC8a69Loken+EPC8KyarcoIo1UkfZYsY8wkDj69uteW+BPDS+HfivFp6XbXMkFgZp5X6s7L82PxINKkI3ax9P6xrGnaJatd6new2sA/ilbGfYDqT9KwvDHjbw74qnmg0XUftUsKh5F8mRMAnGfmUZr5s8T+INJ1T4l3cniOG4n0/SB5VtZRRGQSspGSw6Y3Ek+oCg56H3jwD4u8LeJJLhNGtRZXsXEtvLbrFLtz1+XIIz78dwKQS7Ld18SfB9pczW0+u26TQuY3Xa5wwOCM4wfwrodD8S6Nr0U02mahFcRwnEjLkbfrnFfKHgTxH4S0TVvEY8R2qSyzXrmJntvOAUM2R0OOTXrPxD1nR7f4bX+oeGxZrb6gFgElvGIwwY4YEAA527hg8iiXWwsb9Tvv+FgeEzf/ANn/ANu2n2jdsxuO3Ppvxt/Wu54IyORXzw3gTRIvhVkWNu92unG9+1MmJPMKbydw59sZxwKf4R+IEel/DGy1K9dZr5N9rbwFyWndThR68KVz/wDXFOdrK3bUU9tvtb0vT7y2sru/t4bq5IWGF3AZyTgYHueKfrGr6dotsbrUryG1gH8UjYz7AdSfpXxjqOhazD418Kalrtzv1PVb1LiSIggQKroQn4Dt24HvXofxyjSDxR4d1DWIJpvDy4jnVc7Q+5ic49ucdcKaaB7zoPivQfEDvHpWqW9zInLIrYbHrg4OPema34u8P6FMYNT1a2tpgATGzZbB6cDmvnW6g0HV/Hnho+AoYhJblbi8lt1KxpDuGdykDnBIPQ/MB16ereLNE8DaDNe+JPENtGzXsqqzTK0o37eFVRnBIUn+oFAHpekarYazaLeabdxXVuxwHjbIz6H0PsavzSxwRtLLIscaDLO5wAPUmvnD4HxE6p4k1ayie18Ozv8A6Osg2qSCTkDPAUZHpzjtxm/EDX73xxb6xBotw8Xh3S7dnubkDAupRkhFPUr0PpxnuuUbS3A+nLS6t7yBbi1ninhfO2SJwynBwcEcdQas15T8EDu+Hmjn/rv/AOjpK9WpQCiiigAooooAKKKKACiiigAooooAKKKKACiiigAooooAKKKKACiiigAooooAKKKKACiiigAooooAKKKKACiiigAooooAKKKKACiiigAooooAKKKKACiiigAoooNABRRRQAUUUUAFFFFABRRRQAUUUUAFFFFABRRRQAUUUgNAC0UUUAFFFFABSUtFABRRRQAUUUUAFFFFABRRRQAUUUUAFFFFABRRRQAUUUUAFFFFABRRRQAGiiigAooooAKKKKACiiigAooooAKKKKACiiigAooooAKTFLRQAUUUUAFFFFABRRRQAUUUUAFFFFABRRRQAUUUUANf7jfSuO0T/j4auwk+430Ncbon+vb8abLYOp2KjkVJUS9RUtKgCiiilAKKKKACiiigAooooAKKKKACiiigAooooAQiloooAKKKKACiiigAooooAKKKKACiiigAooooA5nxnZT6l4b1SytUMk81uyIoIGSR718f+HvCPxS0Pzv7DsJrFbgK0qrLAA2Mgfebr1/OvuaihiO/Q+UvAnwb1BtWGseLpkkZZDJ9mWTe0j5yC7DjHsKsfG3RPGXiTVI7Gy0x7nRoSssRj2Al9uG5Jz3PWvqWigU+e/g7pniaxsrvw/4g0oQ6OYX2bwNzM5+ZchuhBPb8a8quPBPjn4eeIWvvDMMl5bsWVHhG8Oh6LImc5HHtnoa+2aKAPm3wePiPr/iWx1HXopLDTrRstBnylfKsPuDlj9arq/jwfEva39rf2G1/8vykweT9egGPWvpqigRX6hRRRQKFFFFABRRRQAUUUUAFFFFABRRRQAUUUUAFFFFABRRRQAUUUUAFFFFABRRRQAUUUUAFFFFAHiPxz027m0Wy1iyj8yTSrpbiRc/wDqfwO38M+lb+ifE7wrqOmQ3kurW9tKYwZYJTh0bHIx3/AA616ayq6lWUMpGCCMgiuEn+HnhGe4a4k0Cz8xm3HapUE5z0Bx+lAljyTx38X9Nu9KksPDd0Td3Un2f7TKmxY0OMv83PfGSBjk9q6v4f3XgzwZo6afFr+my3RO65nWVf3j98EdVHb2rv9V8GeG9WWBL3R7V1gBWIKuwKDjI+XHpWL/wrHwWP+YBb/wDfT/40CmJr/wANtL8S6xJ4ittavbeW6RMvZyrtYKAAQQOmFXv2rxrS/A4g+KcmjDXNUxBbC4+1CXEzcA7S3pz+VfXmn2NtptpFZ2cKw28Q2pGvRRVOPRdOj1aTWVtUGoSRCJp8nJUdBjoPr1oA8B8GSweF/ip4lsNRMVsdSzPbSSNgPlt2Ac8ZyePVcfWCzuLLUfjVJqGkuj2lpaO17NCu5GbyypOR7lRkdxXuPijwhofipI11iwW4aLPlyBmR0z6FSDj2PFWNA8MaN4fs2s9MsIoInGJCBlpOMfMx5NLbQDJh1zwhqWmXN6l1p0lmFJnLKFIGM8qQGz+Ga+VdJ02a8+FXii6tYWW1GpLPFH0wi7d31wCPb5T3r6Mf4R+Cnu/tP9j7fm3GJZ5AhP03cD2HHtXpdtY2lrZrY29tFHaquwQqgCBe4xTU79LAeKaj4t0s/CcTrewpJNpwtBFuDN5pTaUwOc8H8OeK5PQPhMdZ8LeGppdSuLC4t0a4CqoJBkbeD14OAv5eteqW/wALPB9tqS6hFpQEiyeYIzIxjDf7pOMZ5x0/CvTwAAABgDoBSgfFvjfwlqWneM/DdhceJ767lu3AiuXQ74DvAyoB/wA45rrPGiwy/Ebwv4f8RXMl1pUVrHnzpNiTS4YCRweCSwAP5ex+gtT8M6XqurWGrXcLPd2BzAwkICnOeQOvNV/FfhDRfFlusOrWgkZARHKp2yR564P4dOlAiR8++K9I07wb8QfDdz4X/czX0yJPZQv8jIWAP+6CD344yOhr6MvF0HxBFNZ3X2G+SCU+ZE5V/Kdcjkfwkcj8657wj8O/D3hO5e70+3ke6YbRNO+9kHcL2GfzrJ1r4UeHNV1KfUib22uJ2Z5fs85UMxOSfxPNAp5V4H0gX2teO/DeiXrJos8LIki/PHG7HAA9sbx15C85xUmqeAPEvhTwlqUcXizdpkVvK8lqltjeCDuXJPGc19F+G/DuleGrL7FpNotvDnc3JZnb1JPJq9q+nQavp11p12GMFzG0T7Tg4I7H1oA8n+BGn6hZ+D7WW51ATWs+57e3EYHkAsc/N1OTk+2a9qrI0HSbXQtMttMs9/2e3Xam9snGc8n8a16ACiigUAFFFFABRRRQAUUUUAFFFFABRRRQAUUUUAFFFFABRRRQAUUUUAFFFFABRRRQAUUUUAFFFFABRRRQAUUUUABooooAKKKKACiiigAooxRQAUUUUAFFFFABRRRQAUUUUAFFFFABRRRQAUUUUAFFFFABSEZpaKACkIzS0UAFFFFABRQOKKACiiigAooooAKKKKACiiigAooooAKKKKACiiigAooooAKKKKACiiigAooooAKKKKACiiigAooooAKKKKACiiigAooooAKKKKACiiigAooooAKKKKACjvRRQAUUUUAFFFFABRRRQAUUUUAFFFFABRRRQAyT7jfQ1xuif8fBrspf9W/0NcbogHntTZbAtzsF61LUS9RUtKgCiiilAKKKKACiiigAooooAKKKKACiiigAooooAKKKKACiiigAooooAKKKKACiiigAooooAKKKKACiiigAooooAKKKKACkpaKACik70c59qAFooooAKKKKACiiigAooooAKTvS0UAFFFFABRRRQAUUUUAFFFFABRRRQAUg9aWigAooooAKKKKACg8UgGKWgAooooAKCcUUUAFGaKKACiiigAooooAKKKKACiiigAooFFABQPeiigAooooAKKKKACiiigAooooAKKKKACiijoKACiiigAooooAKKTPOKWgAoo70UAFFFFABRRRQAUUUUAFFFB4oAKKKKACiiigAooooAKKKKACiiigAooooAKKKKACiiigAooooAKKKKACiiigAooooAKKKKACiiigAooooAKKKKACiiigAooooAKKKKACiiigAooooAKKSloAKKKKACiiigAooooAKKKKACiiigAooooAKKKKACiiigAooooAKKKKADvRRRQAUUUUAFFFFABRRRQAUUUUAFFFFAB3o70UUAFFFFABRRRQAUUUUAFFFFABRRRQAUUUUAFFFFADJf9W/0Ncbog/ftXYzf6p/901yGiH9+abLYFudevUVJUa9akpUAUUUUoBRRRQAUUUUAFFFFABRRRQAUUUUAFFFFABRRRQAUUUUAFFFFABRRRQAUUUUAFFFFABRRRnnFABRRRQAUUUUAFFFGaACiiigAooooAKKKKACijFFABRRRQAUUUUAFFFFABRRRQAUUUUAFFFGKACiiigAooooAKKKQnFAC0UUUAFFFFABRRRQAhpaKKACijNIKAFooooAKKKKACiiigAoooFABRRRQAUUUUAFFFFABRQaTnFAC0UCigAooFFACGlFFFABRRRQAUUUUAFFFFABRRRQAUUUUAFFFFABRRRQAUGiigAoooPFABRRRQAUUUUAFFFFABRRRQAUUUUAFFFFABRRRQAUUUUAFFFFABRRRQAUUUUAFFFFABRRRQAUUUUAFFGKKACiiigAooooAKKKKACiiigAooooAKKKKACiiigAooooAKKKKACiiigAooooAKKKKACiiigAooooAKKKKACiiigAooooABR3oooAKKKKACiiigAo70UUAFFFFABRRRQAUUUUAFFFFACY5zS0mOc0tABRRRQAUUUUAFFFFABRRRQAUUUUAFFFFAEc3+qf/dNcjop/fGutuP8AUyf7p/lXJaGP3rU2WwHXL1FSVGvUVJSoAooopQCiiigAooooAKKKKACiiigAooooAKKKKACiiigAooooAKKKKACiiigAooooAKKKKACiiigDgPihrV54f8IajqWnzLFdxeWInZQ2CZFB4OQTgmvlnTfid8SZ9Lm1SEC8sbV9s8/2VCF7/NtAwMHrivoL48Ef8IFfAnrLEBwD/GPyr5d8E+NtW8OaHqOk6XpK3qXkhLTNGzBcptI2jqcDv+RpdLeYH0t8JviYfGMVzbajBHb31pH5skicRsmcZ5PB5H/1q9atdY0u8jlktdSs544QDK0U6sEBzjcQeOh6+lfH3gDwdqukeHvEmvarZyWqSadLHbxy/Kz715bHUADHXrmue+EnggeNU1CKbUbizghCeYsQz5pycZB44xSAfXfjjxFFpnh+4msdQ09L2aMC1M9yqK2443A55wMnj0rlfgxoaaXoz3U+qpqGoXZ8yUx3PmrGOwHJ5IwSffHavF/ijpPgzRb3T7HVNR1O4ubCxjgW2tUUEgEkFmPHOeg5xivOfAV1/ZHjzS/7MlvYIXulR4ZztdkPZ8cHOT2oA/QWDUbG4mMEN7byzLkGNJVLDHXgGnXF/Z2zrHPdwRO3RZJApP4GviXxXH/wgPxcTUFBW2e5W7XB25jkyJPwyXH0FUr+QfEf4tpHFJ5lm1wER4zlRDEuSQfQ7Sfq1AH3V9stfO8j7TD52ceXvG78utLFdW8ztHFPE7p95VcEj6ivgzxPp8uvfF+50y1vGtXnvBH58fJTCAnjIzjB4zUllp2oeA/irZ6db3clwVuYVMpbaZonwWBGfQnj1FAHv3jqy8V+JPFtrpGn3U2laVAu5ruK42NLkAthQ2TjoB9TXulvH5MUcW53CKF3O2WbA6k9zXxT45MjfG5I95H+lWhUhs4AjjJHtnn86+2xmgRNPY+dfi18UdQ8NapFouhw28tw0QaWZxvKMSQFAzjPA65616H8OdQ8V31ncP4psUtnUr5LBQrMMc5AJx+Q718gfEDQfsPxDutJF00hvrqN/OK4Keac4xnnG7H4V13xPfUvBVhYeC9P1a4ninJuZpySsjljgR8HheM475FAXPtOOaJ2KpKjMOoDAkVIzKuNzAZ6ZNfCXi7wprfw1tNG16DWZWupn2yKoKeW5UnaefmGNwNbvxh8Q3GveGvCerxTvbtdRzGSONzjepUN0980Cn2lQDnpXyh4V8IeNHs9L8S3nibfax2q3CWzSu2ItmQCPu5K4zn8a8n+HOkeJ/Fep31np3iC4sNtuzSOZHKsCQNuAfU/gM0CNpbn6D0Ag9DXwL8P5/Fer3d94S0nW2tll3+e8jE7Ah5KN1GehxXQ/BbWdW034gyaBPeSzwu81vKrSFlLRq5DAH3T8jQKfbNFfGXxP064TXdTu9Q+IEFmvmE21nFNLK6L2Qov3O3r1yfeb4I+M9WHieLQLrUJL+xulkEbSEtsZVL5Bb5sEA8e9Alz7HNGMV83a9o3jOT4ox39hHe/2N9qtyzrcBYvLCIJPlLezcY5r6RoFCiiigAooooAKKQCloAKKKKACkJxS0UAFIDmlooARmCqWY4AGSa4vwv420LxTdXVrpN2ZpLYAvmNlBGSMgkcjj9ap/FDW/8AhH/CGpXatiaSPyIcHne/y5H0BJ/Cvn7wPo1x4A8WeGZbnIXW7QxSB2xskZs7eOv/ACy49TQB9H6p4stdM8Sab4flt5nnv0LJKuNq4z15z2rs6+evHVzbWnxZ8LTXcqRQR2kjM75wOJMdPfFbvh/xdrfi7xA8ukRxW3hiykZZ7yZMm4254T68HPYdeeCAe0Via3rumaFHbyandLbpcTCCIlSdznoOAcdOp4FeHW3jDxn421a+h8IxWdjptnJ5ZurwZ3sO3QnnrwOmMkUzxL4g8SWOn6PF4l0nTTcf2wkIklRZUdMcSKM/KeTzwfYc0CJpn0cDkZHQ0teG+LPG2u3PioeEPB9tbSXyR77q6uASkHQ5444BXJweTjGab4a8Z6/p/ikeEfF8Vt9tuIw9nd2inZJweo9DtbnA5BGKBT3SivNPhx4putfj1Sz1TyU1PTbpoZljUqCuflb6HB/L8+a0Dxv4j8SXfihtH06zntdOzDY7mKmeUN3YsBggE9v4eRzSJ3A6jWPGE8HjDT/DGmWKXc0qiW7kaTb9njzyenJxzj6etekCvmW81jxp4Ou5fEutaBo8sNyVW9eyGJlQYA+bJ6cDuOOfUfR2n3cV/ZW97Du8q4iWVNwwdrAEZ/OlAuUV5d8R/HTeEjY2dnY/bdSv22wRltq9QOT9SBiq+ga741TUJLbxFoNtFbmB5UubV9yqwydrfMf8+tAHrNFfOXh74j+M/E+nyT6N4XtnaFmMk0kpEbAAYVQSCW/Guv8ADXxN0/UvCt9rmoRfY5NPby7iAnkvgbQvfknAz3BoA9ernPEfiTS/DcdtJqc7RLczCGMrGzZY/QV4efiZ4yWwHiE+E4/+EfMmQ24+b5XPzdeBgfeK45FVPi1rVn4h0Pwhqlk5+y3d+rqX4KY4YH3ByD9KBL62Pp0EEAjoaWvKvGHje40bUrXw/oWltq2syoHaINtWJOxY9vxwAOSeRmt4U8f3d3rn/COeJtHbR9XePzIB5geOYc9D68HHUHB5zwQE09je1Lxzp2keIpdF1UfY1FqbmK6kb5JFA5GOoPDfXae+BW74V16LxJpq6lBbTQW8jssXnAAuoON2PQ814D4y1yHxzqUtnpfg19ch05yjXRnMOGzyARj5Tj1564GK3pPiemheEoL3/hG5rRra9GnSWTuVCEJuJViOehHrnr60N+QvTc+g6K8Eb4q6hb+RqN94SvrPQZWCG7lbDrno23H3en58E8Z6jx38RtP8K21j5ED6jeX6h7W3iOC6noxODgEkAcZNAHqdFeMeHPiabnVrXRfEOi3GiX90Mwea26OQk4VQcDk9Prx1pviX4oLYa7LoOi6Ldaxe24zceScCPBGR0OcZHPTJAoA9oJAGWIA96Wvmv4keOpNT+Ht1JbaXf2ss9wLO5WaIjyMYZsn0PC/j2rtfhl4vuNYtbLTJtA1S18iyjBu54j5UhVQOGI79R60Aev0UUUAFFFFABRRRQAGiiigAooooAKKKKACiiigAooooAKKKKACiiigAooooAKKKKACiiigAooooAKKKKACiiigAooooAKKKKACiiigAooooAKKKBQAUUUUAFFFFABRRRQAUUUUAFFFFABRRRQAUUUUAFFFFABRRRQAUUUUAFFFFAB3o70UUAFFJnmloAKKKKACiiigAooooAKKKKACiiigAooooAKKKKACiiigAooooAKKKKACiiigAooooAKKKKACiiigAooooAKKKKACiiigAooooAKKKKACiiigAooooAKKKKAIp/wDUyf7p/lXKaF/rWrq7j/Uyf7p/lXKaF/rGpstgW51i9akqNetSUqAKKKKUAooooAKKKKACiiigAooooAKKKKACiiigAooooAKDRRQAUUUUAFFFFABRRRQAUUUUAFFFFAHm3xZ0G/8AEnhK60/TY1lumeN1jLBd2GBIycDp6msj4MeGdS8NeHprXV7Rbe5e5ZwgdXyuAASVJGeo/AV7BRQBy3jayn1HwzqtlaxmSea2dI0GMk46c15J8BvCWteGIdTbVrH7KLgp5YZ1JbGc8AnHbrX0JRQB8ffEzwV4msfHP/CS6JYtfRyTR3EexA5jkQLwy+mRkH9c1Vs/C/jnWfH9hr+u6MbcefE0jRbdkaADGBuJ4HuTX2XRSq19dgPnn4++EL/XrOw1LSLWS5vbZzE0cWS5jbnIA9D/ADrP+BHg7U9Ku9Q1jWNOls5nQQQJNjO3gscdR0HUdzX0tRTbCWPkmy8KeIP+Fx/2vJplz9g+2u/2kx4TZsIBz+VL448Ma5qHxbtNQtdOu2sY7i0L3KRHYFG3cd3Q45zX1p3paUGj4/1vw1rsvxiS/OmXz2T3sT/algZowgVRksOABj14xX2BRRQKfH3xC0LWdQ+LEE9tpV3JAJbVhMsRKFVC7mLYwADkc+ldX8efBWq6xNZ67o9vJdSW0flywRLl8BshgOrdeg9K+lqTFLdgfD/ibU/GPxJt9N0RvDlxFJbOC0pjcBm243OWACjB9e/uK0vi34S1LSNE8LaPZ2817HZxS75IISR5hILcAZ5J7/1r7OwB2o4NIBxmnwyL4Gt4DG4lGkqhQqd27ysYx6187/s56df2euao93Y3NurWoAaaJlBO8ccivrykAA6CgD41+B+m30Pj2+uZrO4ijMU2WeJgASwwMkUz4d2FwvxivppLWVFSa6Ku8ZwOGAbPuD+tfZoAHQCgKAcgDNAlj857RJvDfi6WTxZ4el1OTc6tbyMcO56MDg7x6deue1dX8JLaaT4o2tzHpk1nAJLh/JMbAQqYpMA56dQK+6WijZw7RoXHRioyKeEUHcFAJ74oFPnDV/HviOD4nxeHYTGmnG4iTy2t8syFQWOevrg9BivpGozFGX3lF3/3sc1JQAUUUUAFFFFABRRRQAUUUUAFFIDQBigBaKKKAPmv4w21x4u8V6D4OtpvJRg1xNJs3BODzjIzhQe/8QrkviH4B8T6Vo39s3nid9UXTnWVYpEK7OQNwJY+3FfV66XYLqDamLOEXzJ5bXAQbyvpmrN1aw3lvLbXMSSwSqVeNxkMD2NAlle/U+SPFlna/Efxb4Pt7md4Rf6T5kjQ4OxsSMcZHPzIRXaeAtVu9N+3fDnXGihvI4Xi0+cRlUnQhvbn1B789xz7Tp3hnRNMktpbLTbeCS2RkhZF5RTnIz75NT6r4f0nVri1ur+whuJ7Vg8MjryhBz19M9jxQFjwL4Ba3YaVpepaFqNxb2d9b3jMUlcIWyADyTgkFSOO2KsfFrWtN1r/AIR06beR3Swa1FHI8RyobAPDdDweozXq2ufD/wAK69dPd6jo8UtxIQXkV3jLEDHO0jNW7TwX4ctLO2sodJgW3trgXMSZJxKABuJJyTgDrnpQKeJ+FJx4e+L+vW+qSLD/AGhEWt5JHADDKso59gR9Rin+IbuPxF8YtCg0uZZhpsQa4licMFwWLLkH0IB92xivcvEfhTQ/EyxrrGnR3Rj+4xLKyj0DKQce2ab4Z8J6J4XjdNIsEtzIAJJMlnfHqxJP4dKAPBvH+oP8O/GGoataRSiHW9OdQVHyrdDo2fbgn/eNGrSX/wANvhXYJpuY77UJVa4mI+aIyISSPQgKq57flX0NrmgaVrywLqdlHciCQSxFsgqw9COceo6HvU+s6RYa3YSadqVstxaSY3RkkdDkYIwR+FAHyP4y8GaHp3gz+1b7xNPf6rJGjRBroSK8hI3BRySBlua+qvB3/IsaL/14Qf8Aota4i3+EPgqEOG0p5dwA/eXMnH0wwr1GztobK2htbdNkEEaxxrknaqjAGTz0FAHnHxD8LaL4smsLO81NrDVId0lm8TqJDyM4B5Izg8EHIrz3QtX8UeH/ABb/AMIdrmopq0N5bPLHcAZeMFWwT3H3Twc9RzzXrni7wRofi4wtq1u7ywqVjkjlZGUHr04P4isnR/AWg+E9Ov20qzdrmSCQGaRy0hBX7oPb8MUAcn8BbiC38CzSzSokUV3KZGY4C8Kefwr571C2uNQ03xrrOnqTprahGxKqSHG9zkHHH3gT0xuFekfC/wCFmka94fN9q6ajG0lwwEQkMauikYyMc855+tfTNnoOl2Wlf2Pb2MK6fsKGAjKsD1znk59TzQJZXucFf65p8fwukv1dfIbShCqFud7R7Qh98kCvm4QXNr4J8FmcMqyaw0saMuPlLDB/Qn8fpX0HH8G/CKTiTyLswCTzBam5YxZ+nU/nXaeIPB2la6dJFwskaaXKJLeOFtq8Ywp46cDpjpQKfPEej3uq/E/X7Q+IrnRrpl3RPEvM6fKFUZI6Dbgc5wfSuruvh1NYanBrOo+KptQ1C0idrW3nA3SkKxCjJz19BXqni/wLofizZJqEMiXUf+rurd9kq/jyD+INY/hv4a6ToWrxax9sv7y9hDCOS6m3bcqVPQDPBP50Acb+zjLat4Vu449ouFvWMoyNxG1cHHXHb6g1L8dHgms9BVGjkA1iNJApBwdpyD789K3dX+FOk3mqTapYX+oaVPOS0os5dqsxOSemRnJ4zj2q5H8L9DXRbXSTLdmOG9F80pkG+WXbtOSQcAgDIGOg5oAl+LziP4eauT08mNeoHV1Hf614V4UeCH4geCmvioQ6Fbrb7hxuMbgdO+S3X/CvqXxToNt4k0S60e7eRILhVBaM4ZSrBgR+IFcn4p+HWla/pWnWRlnt7rTY0jtL2MjzUCgAZ6Z6A9uemKAPO/jxLE+peFbS3Vf7Ta9V4mI4C7gAD7biPyqTVfBfivQvEV/4l8G39pdNdSfvrOcKC3dkyeMbh2Kn3rsfCnwzstG1NdX1HUbvWNRjXbFLdtuEfoQDk5HueKzr34ZXf9oahd6Z4q1GwS/ne4mii6bmJJxgjHXHrx1oB+RwvivxtN4r+F+tNc2iWl9b3cVtcwqxIGJFYEenIx36Gvofwl/yLmj/APXlD/6AK5ix+Hmi2fhe78OL57QXh33E7PmR5OPnyRgEFQQMY4+tHgzwnqfhy4K3HiO4v7COERQWrxgBAMAc5PQDgDGKBEej0UUUChRRRQAUUUUAFFFFABRQeKQnFAC0UUUAFFFFABRRRQAUUUUABooooAKKKKACiiigAooooAKKKKACiiigAooooAKKKKACiiigAooooAKKMUUAFFFFABRRRQAUUUUAFFFFABRRRQAUUUUAFFFFABRRRQAUmOaWigAooooAKKKKACiiigAooooAKKKKACiiigAooooAKKKKACiiigAooooAKKKKACjvRRQAUUUUAFFFFABRRRQAUUUUAFFFFABRRRQAUUUUAFFFFABRRRQAUUUgOaAFooooAKKKKACiiigAooooAKKKKAILn/US/wC4f5Vy+hf6x66i5OIJT/sH+VcvoX32pstgW51a9RUlRr1FSUqAKKKKUAooooAKKKKACiiigAooooAKKKKACiiigAooooAKKKKACiiigAooooAKKKKACiiigAooooAKDRRQAUnelooAKKKKACiiigAooooAKKKKACiiigBDS4xRRQAUUCkFAC0UUUAFBoooAKKKKACiiigAooooAKKKKACiiigAooooAKKKKACiiigAoFFFABRRQDmgAooFFABRRRQAUUUUAFFFFACAADgYFLRR9KACiiigAFFFFABRRRQAUUUGgAoNFFACUtGKKACiig0AFFFFABRRRQAUUUUAFFFFABRRQeKACiiigAooooAKKKKACiiigAooooAKKKKACiiigAooooAKKKBQAUUUUAFFFFABRRRQAUUUUAFFFFABRRRQAUUUUAFFFFABRRRQAUUUUAFFFFABRRRQAUUUUAFFFFABSY5paKACiiigAooooAKKKKACiiigAooooAKKKKACiiigAooooAKKKKACiiigAooooAKKKKACiiigAooooAKKKKACiiigAooooAKKKKACiiigAooooAKKKKACiiigAooooAKKKKACiiigAooooAguv+PeX/cP8q5fQvvtXUXX/HvL/uH+VcvoX32FNkKjq1HNSVEvWpaVCBRRRSgFFFFABRRRQAUUUUAFFFFABRRRQAUUUUAFFFFABRRRQAUUUUAFFFFABRRRQAUUUUAFFFFABRRRQAUUUUAFFFFABRRRQAUUUUAFFFFABRRRQAUUUUAFFFFABRRRQAUUUUAFFFFABRQKKACiiigAooooAKKKKACiiigAHNFFFABRRRQACiiigAoooFABRRRQAUUUUAFFFFABRRRQAUUUUAFFFFABRRRQAUUUUAFFFFABQaKKACiiigAooNBoAKKKKACiiigAooooAKKKKACiiigAopCcUtABRRRQAUUUUAFFFFABRRRQAUUUUAFFFFABRRRQAUUUUAFFFFABRRRQAUUUUAFFFFABRRRQAdKKKKACiiigAooooAKKKKACiiigAooooAKKKDQAUUUUAFFFFABRRRQAUUUUAFFFFABRRRQAUUUUAFFFFABRRRQAUUUUAFFFFABRRRQAUUUUAFFFFABRRRQAUUUUAFBoFFABRRRQAUUUUAFFFFABRRRQAUUUUAFFFFACEUtFFABRSA0tABRRRQAUUUUAFFFFABRRRQBXu/8Aj3m/3G/lXLaD95q6m7/49pv9xv5Vyugn5mpshUdYnWpqhT7wqalQgUUUUoBRRRQAUCiigAooooAKKKKACiiigAooooAKKKKACiiigAooooAKKKKACiiigAooooAKKKKAEJxS15v8UPGaeDNDN0irJfTt5drG3Qt3Y+wHPucDvXzbplp8UvFVi2v2up3vl8+Wn2nyfNx12RjCkfl+lAH20TikyM4zXy98Hvidqep6wfDniFvMncsIJyoDhxklH6DoDjjOeK4Tw34i+xfFy4utQ1Mw2Iu7kSNJKRGq7HCqe3B2j6gUAfbtFcR4f8deG/EV9JYaXqaTXKAnYUZN4HUruAz+HpnpzWtr3iTRvD6B9V1GC2yMqjNl2HqFGSfwFAHQHPalrz5vGmiaxouqTaLqsM88FpJKFUlJFwhIO1gD+lfO/wADfFklrqGqzeINbmW1W2DL9ruGYE7wMqCeTz2oA+yaKw9C1/StfhebSr+G7RDtbyzyp9weRVHWvF3h/QpjBqer21tMAGMbNlsHpwOaAOqorO0rU7HVrYXWnXcN1ASV8yJgwyOo+tZ2seJtD0WVIdT1W0tZXGQksoDY9cUAdFSGvkPwt4y1vV/iuLGHWJZdMku5wkSyZiMao5AA6HgcHuea+oR4h0Rrh7Yaxp5uEJV4hcpuUjOQRnIxg5+lAG5SMwXqQPrWRpeuaVqzSJp2o2t00f31hlViPfjt79K8Q8a6ZfeJvH9np93q9paaRahGFut2ollyAf8AV5ySzYX2GD35VprcD6HpDTIYkgiSKMbURQqjOcAcCqX9p6f9qNn9utvtQOPJ81d+euNuc0gGjQKhjnilZ0jlR2Q4cKwJU+/pWe2s6WlwbVtSsxcBtvlGdQ+fTGc5oA1qKwvEdxcwaTef2fLCl+YH+zeY6jL44xu46+vHrxXnfwoufGVyl4fFMiSRKEFswaIk9d3MfXoOvPWgD2Giqct9Zwv5ct1BG5/haQA/lXnPxS8by+C9MtLu1t4LqSebZskcgBdpOePoKAPUqK4jwfryeL/C9tqEoFs94kiPHHJyhDFTg/hn8RXib6N8T9FnuNA0q6e7sLiRfK1KWUZhTJJOScr1+YYJ4+XryAfUdFeC+NLXxlZ6bo/h7w9JfXNwQr3erPMc5+6QSckDJz1zgDrzXNfEHxj4g8AXWi6NaXwuz9jDTTXS+Y0rlmBJJOcccDP4mgWx9P0VVs5jNawSvgNJGrEDpkjNWiQOpoECiiigAooooAKKK5Txnrlz4e0k31ppk2oyCRU8mLIIB7nAPH4dxQB1dFfPA+MN3DA8t54N1aFU5ZypCgepJUYr1nwR4ng8XaNHqsFtNbozshSXB5HXBHUe/wBaAOuooooAKM0UUAFA5opO3FAC0UCigAorhviJ4kfwvoEt7BH5t5K6wWse3dvlboMd+ATj2roPDx1FtJtG1Yxm/ZN0wiUqqk87cewwPwoA2aKO9FABRSc59qU0AFFeb+JviT4Y8N3BtL2/33K5DRQIZCpHY44B9ia2vCvjHQvFaSNpF8szxf6yJlKOo9dp5x7jigDrfpS1x2k+K7LU/EWqaBFDOlzp6q0juBtfOOmD7jrXY0idxE7hRRXMeKPE2n+GLe2n1AybLidYEEa7juIJzj04/lSinT0UikMoYdCM0GgBaKKKACisA+INNXXV0Ezkag0PniMqcFfr0z3xW/QAUUjMFUsxwAMk1wPg3xjH4ru9QFnYyrYWshjS8ZvlmYegx6YP0IoA7+ig0UAFBoooAKKKKACikz1J4ApkUscyb4pFdD/EpyKAJKKQHNJuGcAgkdfagB1FclJ4t0mHW7jRLiV7e7hjEuZU2pIu3d8p74GfyPpVA+PNEXw63iJ3nTT/ADDEjNEQ0jZx8o78g/kfSgDuycUtZOl6rZakiG3nUyPEsxgYgSIrDILL1Fa1ABRRRmgAoopCcUALRRSCgBaBRTWdUxuYDJwMnGTQA6iikFAC0UUZxQAUVn6nqVlpVubm/uoraAELvlYKMnoKuxukqLJGwZGAZWU5BB6EUBcfRRRQAUUUUAFFFFABRRRQAUUgHrS0AFFFFABRRTSyhgpYbj0GeaAHUUUUAFFFFABRRRQAUUUUAFFFFABRRRQAUUUUAFFFFABRRQeKACiiigAooooAKKKKACiiigAooooAKKKKACiiigAooooAKKKKACiiigAooooATrS0UUAFFFFABRRRQAUUUUAFFFFABRRRQAUUUUAFIDS0UAFFFFABRRRQAUUUUAFFFFABRRRQAUUUUAVr04tZv9xv5Vyug/fauovzi0n/ANwj9K5bQR8zU2Wwq3OsjI3CrFV4x8wqxQgYUUUU4QKKKKACjvRRQAUUUUAFFFFABRRRQAUUUUAFFFFABRRRQAUUUUAFFFFABRRRQAUGiigAooooA+WP2mY5Ps2jybSYy7ruz0bAP8v5V7Z8NLi0m8FaLJalREtoiv7Oow//AI8GrT8Y+G7TxXotxpV4WVZMMki9Y3HRh/npmvmgfB3xpp/m2el+IoUsZtwZRcSxgj/aUDqenGaBDhdElj1H4vxy2gBjk1ZnUjABAYkt+hNU/D2hWXif4pT6ZqKubSa+ujIqNtJ2iRgM9uVFfTvww+F9t4MlfULm5F5qToUDhcJEpPO3POT6/h658pPwm8a2PiS81nSNRsLeVpZZYpRK2cOT8uNh5w2OePegDifFmmWngj4oWVvoO+KJZrd1j3FjGWwCoLdQQe571PpFivxB+Kd7Dqzt5BnmLIHwfLjyFQHPsOnvXpXgf4Ta1/wkUfiDxZeJPJE4kETP5ryOOF3E8ADjHJ6AcVL4v+FeuQ+JpPEfhG9gt5XdpRGW2NG5GG28YIOTwcdaASsdbqPww8P6DHf6xpCTWjRWM4MHmF0bMZGfmJI79+9fPvwa8Jad4yv7y21YymK0g+RYm2HJIGSfavYNF8K/Ea/mupfEWrZj+xTQxQiZdrOybVJCjb1OckE8Vf8Agr4D1rwleajcarFDGs8aogSQOSQc847UCnkvwOuZdJ8ZataxSO0MdtMGQnAfYwwSPXjr7moPhl4bs/iH4p1q61/zplUGXEbbAWLY5x2A6CvUPhr8PNc0LxhqGp6lBCtlMkyqRIGLbm4GB7VzR+HvjvwVrt1qHhB4LqG43IBvQERk5AZZCBkEDkHt7kUu2gxatPpb+tDkvB+pv8PviHe6dFcGXThJJFMuCdyhSy9ASCDjJHoapfDnwyvxK8T6hda3eSsoVp5jGcM7McAD0Az09gK9f+HXwqv7XVbrXPFUqS3UiyKkSsGO5wQzt26E4Hv7CvPNP+H/AMRfB+uyv4cT5Zd0a3MckRRo85+YP07HkfSkHmV8J9NWx+LK2kLZis57pBuOSVCSKPx5FY/h/wAM2/i74jXumXUzwwPd3EjmMckBmOPb616t8Nfh/wCK9G8djWNatVMRMzyXMc6bXd1PO0HOCT021e+HvgLxFpHxCutZvrEQ2DSXDLKZo23BidvCsT37ilEPMfDNm/g74tW2mWNzI8aXYtyz8F0deQwHB6/mAat68DN8aSpdhjUYeQeeAvH04x9K79vAuuyfFc6wunsmmLeLcG4DLtICjnGc5J/Hmq+oeCPEE/xYGsJp0n9nfbY5ftG5du0KMnrntSCn1bXwP4uspNV+Llzp8dy9q9xexxidPvR5VeRyP5198CvkuTwP4jb4sDWv7Nl/s8ags3nmRSNgxz1z26fhQ72aTauBV8cabd/C3QZ7bStVmnuNbmVJ5nXEiqobO0joTu69a8Dkm0FtDikil1A68ZN8jFR5QGemc5z3z6+lfc/xb8FP400EW9rIqX1s/nQbuA5xgqT2yD+eO2a+f9C1D4jeFtPj0o+EUuo0+SKSWxMjJnJ+8hwRz1OcUWSSsNV9bk0dpP49+GD3mpahP9o0CSURsQG80bFIDeuAcZ61U+EN/qVh4I8Z3emmU3sSxGJlG9hw2SB7DJ//AFV61f3utQ/C3WpvFFvHaXkgkjjhUIgCsQFAAPqT715b8GZNZtfBviq40BN+pLJbmBdgbdgncMdztzQOPIdCGiatNP8A8JJqt/azMR5dwsXnKOu4vzu/IeteifErwwnh7wv4dv4dZ/tPDSQo68xFTlgV5OMDj8Pas7xBZ+JPExER+H5tr9n+e7trOWIM2eSc/Jzzk985r0nxX8Ntcg+GemaXCpu76zumupoIVBKqwbKr/eIJHTOcnHSgSxF8P/h6kPh2DxgmrXH2gWk8y2+wbAdrjsc+h/CvNPhloGt+Kb2/sLDXJdPRYP37b3O9c424BH/6q9P8Ba94tfQx4Ufwvci3W2njN3JE6YDK5A5AGcnA9au/s96Jqmmahqk1/p13ao8KqrXERTcd2e4FAHmfxT0zUPDN14f0ibUXmkhtSzSq7ANulY/p0+gFbnx4h3a34fAbcU06MHd1OGNbnx90bVdR8U6bPYaZeXSx2qqWhiZgDvY8kDA696i+Nmj6vea/pD2Wm3lwsdiiMYomYA7jwSAcfjTna/y2GJvTR2vZ6epz0eo618VfHMUC3cmn2yRg7I5CAkS/eIAPLEk/mOwr2D4seEfEF/p+h2PhaOZ47ESB2F2I26LtySRk8Hn1NeOeIvCutfDjxnb3/h60u7i1XbLCyRM4YdHjYjPXn3wR9a9j+KXirxRaabod74aS7g+2IzTRfYw7qcLgEMpx1Pbn1ppIev8AhO2vbLQNOttRLG8igVJiz7yWHv3roawfC91d3uh6fc36FLuWBWlUptO7HPHat6gAoooHFABRQOK8k+Mviu68K+G/MsQRc3cn2dJRn91kElgfXAOP/rUAcv421C48d+I08FaRctHYwEvqtwmf4Tgxg+3oeN30Nd34t8OudAs7DS9dPh6ys3UyzRny/wB2BjG4EY5Ofc14v8PviH4N8JaOtsq6hJeTHzbqdoQWeQjnnPQdh+PUmsr4oeJbHxNdeHNTke9/4Rd5mhuUAKnerKWyB/skY78HFAFrTfFLeGfEmk22meNZfEdrfXK21xBcB2KZO3cGJPqMYPrwa7TxLqXiXUviafDuia2+nwCxDTMY1dUHUkKercrzkHnrXnXirU/Bl9rHhS18I2UKrFqMJluobUxg5ZcIWYBmPfnpXYX2v6X4f+M+oXWrXQtbdtPRFkKkjdtXAOOnGefb3oAv2OqeIfA3jXTdC1rWJNY07VgFjnlTayOTtGMk/wAWARk8HPXisPTdU8T+Pta1mC38UxaMtlctDBZrgOwDMB0IJ9Ceee1XLy/j+JHxF0V9HUy6XohM8t2ylVZgwOBwO4THryegrF8WXPwx8UQ3urC5n03WQHb5Q0cjyKOMrgrye45980AezX+l+L38K29pL4is7TUopCbq+VOGi5xyQMHpk4HTr6+QReJ9U8Jazpqjxra+I7W5nWGeAHcUDYBbIz04xz+HWvO9W1jWb/w74UtfE011Ho0k7+ZMFJeaEFMFuOcDdjrnrzxW/wCKpvAcN/4ctPCUcb3K38LzTIHOUBwAWbuTzxQB6pr2seL9R+Il74Z0LUYbS2WySR3kjVvKXjLjjJbLAfj7ZE2h6r4l8NeNrLw5r+rrqltqMBeGbygpRxu44Gf4cdxyPerehj/i8mun/qFR/wA46zfHSSv8VvCvk7PMW2ldd+cZAkPOPpRcEy34l0/xhHqtzcTePNN0uzaRms4ZEQYXJKqwYDPHU5Oa2vhH4uv/ABPp97DqbwTXdhP5JuYPuTj+9xx69MA8cCvBPh9/wi+t32r6r4+v1k1QTMot7mRlVR3IA68kgL0GOB6ejfAGS0mvPFEmnxiOyN0DAoB4jy23rz0xQB9JV5V4W8R6lL4z8QeHdVkV/Jbz7IhAuITjC8DnAYc8nr6V6qa+ePjBcz+Etf0XxjaKG25sriPOPMUgsB/P8hQB2mm+JdR1X4haho9q8Y0nTbcef8gJeU46HqMEkf8AATXV+NdTk0fwzquoQsFlgtnaMk4w2MD9SK4v4NaRPZ+Hn1a+w19rMzX0r452vyo/9m/4FXYeO9Mk1jwtq1hCm+aa3YRr6sOQPrkClTs+4HmnwS8L2EXhuDW7u3W41PUGklknnAdgNxAAJ9cZ9csa5n4i6Zb+DfGfhvX9It1tY7i5ENykfyRtlvm+mVJ9uBx63fhB4/0Wx8NRaLrN8lhfaezxslyNmV3EjB9RnBHB4/GqHivVYviL410PR9DY3On6dMLm7uVUlOCCcHPTHGe5PtSAUbOfxH/wtLxNb+HIbUyzbFnnuT8sCYX5gO5zgYwf613/AIR8W+IIfGM/hHxMltJP5Jmt7q3Ur5gGDyOmMZ7DBXHOa57wRqlla/Evxe99e29szsI4xK4QPtOOCT1wBVLULlPF3xftDpEqy2+mWTJPcRtuQnD8ZAxjc6r+fpQBr/8ACaeLvF2qX9r4OtLaCxsnMbXl0D+8YHtkYHc4xnHXHFcL8VNR8S3fhfTf+Ei0mO2v4NXCRrAcicBDggZPU/8A6q7D4E6tp+kaVqWg31xBa39peO0iyuE39Fzk4zgrj8qPjFqljrMWhJp93FceVrEcLmM5VWx0z369qBC5qvjHx/oEKa3rOhafHo4dRNDE+6WJGIwSd33uQPTPYV0HjD4hzWl1pGk+GrJNR1bVY1nhWQkRpEwyGbB9AT14Ayfc+OjlPh9fpz87wqcH/pop/pXknhu9i0fx/wCErm9YJBe6DBFHNMc4Zozj5vXIx/wL3pG7A2krvY9IsPHev6F4gsdC8Z2FpEL7At7yzYlSxOAGB7ZOM8YyO3NW/EXj3WJPEb+HPCOkxahd2/N1LOSI4/UdR0yOSevABrlvjJeRax4h8K6LpsiT3xvFmJjKt5agjrz9Tj2pnwXmjt/GXjOwutovzds4bGDIBI+7HtyD+NKKM8I32s3/AMWZJNe06OxvU05kMcbblZQ3DA5PBrYs/iN4p1bUdY07RfC8d5LZXLRLL52xFUFh85YgZOB0I70mnXsV98a7owzRSxw6aIw0bBhngkEjvkmrHwSjZbrxa/8AC2qyYPvk/wCIoA1NB8fnW9F1+LUNL+z6ppdvI1xab/lcAN0PUDjB/TNZdv4xg8L/AAy0/XrHRYoRO4UWiyHbkswLFjknhc85PSuGuyIvGfxFm3qGGlyqFIzkFUH+frVbxO234IaEP+mq/wDoT0lxL62O6PxW1SyS11TVvC81roV3tENyJAXbcMg49MAn6VPffFTUNPngvbzwvd2/h+aYRreykq+09H247jkDv2NT/GvaPh5GuE5kgC5HT6fh+maX4uKJPhnGzDLAWzAnkg8c/qaUU9xjdZEV0OVYAg+orJ8RaomiaPfapJG0i2sLSlFOC2B0p2gHOjaccdbaL/0EVynxWKr4G1wtjH2fv65GOx/z3HWgDkdE+Ltlrl5p9np+ianPJcOiTuseUgJxkkjqBnJPHHNO1D4oTzXlxD4c8N32sW9pJ5c9zGCF3DOQmASf0z+RNnSYWg+EJFjEiStpEjYRcEsUO48fxdfxryr4XeH/ABdqfha2uNF8Wx2Fp5kii2EAYoQxzk46nr9CKAPY77x/aXXhSTWdO0u91AbzBc2kS4lt/lJYv1wAB156j3xzHgrxZ4Y8LeAk1SOC9tbJrp0SCRhLLLJ32HgEYHfGMH8dvwr4Sv8AwroviT7fqUd7JeiScmOPYFco24498j8q8x8JeBx4y+F0NpHcLDdC9kngdwdqkfKQcdiB17UCN2PQ9N+Kjz6hBb3vhfV7O3um2W07xE7iThQRjjP1OOO3NeW+DfHt9ZeKfEl22gatefaZQfs0ILtb4ZuGGOOv6V3Oj+MPFPhTWNJ0HxlbWr216RDbXtvjO7hfmwQMAlc8DGc81Y+FKH/hNfG77Tg3Kruz1wW4x+P60CnN/EnW/BGra+tn4ls9Rt7mxgU+ZEcFg6q/lMB3w38+a25td8I+I4/CFo+laglpLcsllCSECMm0AuMncp3DkE9/cVR8M6dbah8ZvEkt7DHceRBujEq7trfugCM9wMj8av8AxKwvxF8EoqgBX4A/3x/hSWEtrfqWfCFx/wAXV8XyzzYSG3UbpG4VRsPU9AK6iD4m6NdDV5re2vpbLS4zJLdqi+XIQcbUJbknqM4zz7Z+bPG+n61e+MvGjaUZDBGqNexxnDSRYXIBx7Zx3APXpXtWrXGi3Pwbu30GPy7EWwXy2xvVw67t+P4s8k9856GlDX5Hsul6vb6po8GrwrIlvND5yq4AYLjPIBIz+NVPCniKy8UaaNRsUmSIu0e2ZQGBH0JH61zvhFtnw6sWxnGm5/8AHDXOfAWIxeDEYkESXMjDHpwP6UCnr9/dJY2dxdyhjHBG0rBRyQoyce/FZvhvXbLxJpNvqtgX+zzA4EgwykEggjsQRW1LGssbxuMqwKkexr5S8OeIP+FfxeNPD0zbZLJjNYBmwWD4VcZ9jG2Pc0NiN2Vz3nTPHGhakNXkhuStvpLBbm4kXEeefun+L7p/MYzmuYsvi74UubmOGSe4tkkJCTzwlY2x714N4o0K70TwL4Z01FIu9Yvhc3Il4DuQNiuOuMMuR6gnrXd+K9A+IWuaRHosuheHxaoBsa1fYUx025YAdOwxQCvbXc9y8UeK9H8L2S3mp3QRH4jRPmeT/dHf69K+dvGXj/SvF+reFLfSZpwU1ONpUkjKkZYKPY8E/nS6FpdzdfEzRtJ14Ryvo+mxqEchldljyCPXBbPOD8vtXUfGO2t4vEfgt47eNJTqKBnVQCRvTigU9V8XeNtC8JCIardMksoLJFGhZ2HPOB0HGOan8KeL9E8VwmTSrxZHQZkhYbZEHTlf6jivmjRrvxFqfxE8TX2l6JZ6lPDI8GL6YDyUDYXaCR1C+nTv1z3XhXw74qPxBg8QanoNpplt9nkim+yToVY4IBIBySTj9KAO7uvin4PtoHmfVhlJTEYhE/mEjvtxnHv0/Hiuy8P6/pfiKz+26XdpPCDhscFDjOGB5Brw74C6Pp01jq+ozWsEt2NQkiEjpllUBTjnp1J49a5CS/fQG+J/9lM0cSGGNEiXb5bOWVmXGMYy3T69qAO0+IWt+EvEOu6XpeoeKII7KynaS6tBCzJJIvABkAwP4geehPQ4r2nUvEOi6NZ211eahbW9pMwjhk3ZRuOMEdsDr0r5d8OQ67F4VhsLf4cWt5b3MAk+1SSKTKWGRJzznByOeO2Kzdb0fWLHwDoWk6/BJbsdb8uJC4LCFk9icfMXxn8qAPqKy8ceGL/UhplrrdpNdk4VFbIc+it91j7AmpLTxp4bvNS/sy31m0kvC2wRq/3m9AehP0NeKfGjwxomjeE9PaxsYLR4LiONbhE/eBTnOWHLevPen/FXw7pGgeCNOuNOsYbe8tp4TFcxqFk3Y5ZjjLZwOvfHpQB9L1zXjLUJ9K8OapfWrBbiC2d42IB2tjg4PFbVhI01nbyOcs8SsfqQK5L4l/8AIl67/wBeb/yoA5PSPHqaf8O7DxFrdyLi7nR1UIoUzSbmAUAcDGOT7H6VqeCdS1/+zLnXvF15bWdpPiSC2ZBH9mQnA3MQDk8YByefU4Hy/wCBzNod34a1bxXC0/h+TzEsnd96W7ZzuKj37HsM/wAOK+i/jrIG8AXjRvlJJIeVPDDeCPqOlAHqR1fTRLHCdQtBLIu5E85dzDGcgZ5GOaxk8ZeGnmEC67p5kY7QPPXBP1zivM/CPw88LaJolrrup755VtFnmnuJDsQFOcKOMAHAHP8AKvItX1DwtqOl3sHhzwDezW0aMV1BWZdpH8W4hjgYzgnnuBQB9gavqMGn2L3El3bQFlIhe4lVEZ8EqMk47Vh+D9QvpvDlvfa7dWJnO4vPbyKYiu4gHcDt/I4ryfwdYWviH4QwHVoYrs2sNy0BJO6MoXC5I6ED9MV5BJZ39x8LfD7wWtxc2EN/M95HB127uCR1/vc9Bmldr6bAfaFrrWmX4lFhqNndOi7isE6uR9cGvO/g/r2oa/pWqXGpXJnki1GSNHIAwm1SAMADHJ/Oud+HjfDrVNRh1Lw5E9jqUCtm2ZmV2UqQcpkhuCT8uentXgfhHxRqiaafB2l3MdhJqN64lv522KgIA2pj7ucfmwxjNNA+5YtY0uaTyotSs3kLbdizqTn0xnrXno8NXl146uPEusSJFp9lGEsE8325duwGS3HuPTnjfG3w7sdE8AsdJjP9oaYy3v2rHzuy43kn0C5IHbA9zUXxE8TnxJ4Q0DTLDct34jkjUjGNiqw3556bsD3ANKB9Bi9tD/y9Q/d3/wCsH3fX6e9LDeW08JnhuIZIR1kRwVH4ivlGXwVY6l8TR4fnnnFhZaZEm2JipkVUUbSewJOT61HL4Ntrb4iHwfZ3l5baHeQLcXFushIlCqTtznOCR168n2oA+s7W7trtC9tcRTION0bhh+lWa+ddE0mDwT8T7PR9IMq6fqdizyxElwGXeQST/u/+PY719FUDU73EJABJOAOpNRwzRTruilSRfVGBFfM3x9vpodV0G2vpLuLw/KT9qaDIDHdyD6kLzj64rqPBuk+FNMW78Q+EtZnkt4beRprMylkOFyCyEBgeB1oHHt01zBCwWWaONm6B2AzU/H3s8etfKfw88JR/Ee0vvEfim4ubiWedkt0SVlWIDrtHYZ4A6cUmkatqmlaR448KXl5JONLt3NrMWO8Icjr6YKnGeMkdOgI2krvY+rs55o61574Mlf8A4QDT5txL/wBn7txPOdp5r5q0/wAW61pnw40+zsbiZbzUdQkhjn80l1jGMhT1XLHr259c0Cn1L4/1+Xwz4Y1DWLaOOWa2CbUkyVJZ1XnBB/irf0W7fUNKsbyRVWS4t45WC9AWUE4/Ovlz4g/DdPDvg261T+3NRmu41jFwjSfupi0ig5HXjd6npVvxb4sj8zw14Wn1ltI01rCOa9vIs78hMogI6ZwPzH0qRRuk7O19WMbaf3aH1XQa+P8ASfE2m+EPEukweHvFE2r6TfSiG6tpyzGIkgBh8oA5bPHPHetbRtN1bxd468U2beINRs9Pt5v3kcE7BiCSFVc8AcGox59VUmK+VvC1j4l1fW9X8G3Pii+j0/S33GZT+/kU5CrvzkLyDgk+n07H4UXupWPiDxD4Vvr+W+h09leCaU5bBPPJ55yOPXNAHvNFFeMWOs3ulfE++0W9vZZLHUrdZ7RJn4jYDkJnscPwMdKAPZ6TNeLjVdT1v4nnT7S7mj0rSIQ1ykblVdypwGHflh6j5a9nfhWPtQBxvhHxbaeKJNRitreeJrCbyZPMxhjkjIwfajxF4vsNA1fSNKuop2m1SXyomjUFUOQo3c56sOnvXzb8NPGM3h2TXEj0K/1ETXhJa1QsExng8e9WNc8VS+KfHPhV5NGvdM8ibaFulIL5YcjgdMUAfX1JXzZrXiHxvP8AEjVtB8OSxPFHHEQLlR5dupjQl8/U+/sK6vUdE8aroVjbXHjG0s5o5JTd3uzBZTjYASB0+b07elAHtNFfM3hbxRq+j+M7Dw9L4mtfEmn324CeNlLRHBPJGeeBxkjntWpe6/4n8aeKtQ0XwzfJpum6YwWe8Cq5Z8EfqQQAOy5PpQB6hL4qij8Xw+GfszmSS3M/nbhgdTjH0FdrXyp4XtNbsfi/Dba9qC6hdx2ZCXCxhN0ewkcADnk+v1robTxL4p+IWsalaeG71NH0qwIRrh4g8kjc469MlSeMYGM9cUAe1eJtfsfDWmvqOoGTyFZUxGm4kk8f5NbsTrLGsi/dYBh9DXzJ4t1bx34W8LXp1u5srl1u4EtbnykfzFyxbcpGP4UwSM9ec819MWzF4ImbGSgJx06UARX93DYWk93cNthgQyOfQAZqjoes2WuaZFqtlKWtJQxV3Xb91ipyD05BrC+I/Hg3Wz/06P8Ayr5i8GeIdS8ReHdJ8A6DKLKdhMb67kOMRl2famOTkHkD25AyQAfVOgeK9H8Q3N1b6XcNcfZseZIsbBPwYjBrqq8s8UmD4d+AL2TQolhNmiCMlQxZ2dV3Nnqeef8AIrmvBPi/xz4nm064Ph+2tdIbaZ7mViGlHdkBI4PUYB+tAHY/Erxl/wAIhpsL20KXOo3UojtrdsnfyNxwOTwcfUit3Vde/wCEf8NtrOtwlXgjRp4rb5sMxC4XJ55I715Nq1t8THuTqMj+HI1gkY20VwikjPA2sRwcAH7wql4o8Wr4w+D2qap5IhmWSKGaMHgOJozxz0wQeaAPoPTb2LUrG2voN3k3EaypvXBwRkZFXD7V4JrPje88P6B4X0nRbIXus39jCY42BIRdijJAxnJzjsMEn3LHxl4o8OeI9P0jxpDZG21M7Le7tfuq/Hyn2BZVORx1yRzQB75SDNeb+D/FN7qWv67oOqQQxXenyBozFnDxNypOe+Cv5isS5+IkkPirWLA28P8AYuj2/mXl0Ml9+BhVGcZ3Hbj2NAHQeOPFs+gXWl6dp9it9qOoSlY4S5UKo43E4Pc/kD6V6Em4qu/AbHOOma+dj4l8Y3dunjCHwtpb2McbtCGYm6EB5znPoM8DoTxzXt3hnWYPEOjWerW6lY7mPdtJyVIOGH4EEfhQBu0UUUAFFFFABRRRQAUUUGgAooFIc446+9AC0UgzjnrS0AFIDQBiloAKKKKACiiigAooooAKKKKACiiigAooooAp6h/x6T/7hrltAPzNXUal/wAeU/8AuGuW0EZZqbIVbnXRn5qsVWj+8Ks0RBhRRRThAooooAKKKKADvRRRQAUUUUAFFFFABRRRQAUUUUAFFFFABRRRQAUUUUAFFFFABRRRQAUUUUAFFFFAADmiiigAooooAKKKKACiiigApB70tA96ACijpRQAAYooooAKKKKACijFFAHgvj/4Tt4t16TVV1f7NHKiK8XlbuVGM5z9K9P8HeFtO8I6WunaejYzvllc5eR/U/4V1YGKKAEpRxRRQAYooooAKKKKADAPakIHpSjiigAooooAKKKKACopYYpgBLGjgcgMoNS0nUUAUf7Nsf8Anyt/+/S/4VI9lavAbd7aFoD1jMYK/l0q2OKKAKMGn2VsixwWdvEiNvVUiVQreoAHX3ry5PBst38RtU1vUrGCfS5rFYYhLtcM/wAmcqfYMORW3478XS+GLjRoYrVJ/t92sDlmI2KSBke9eiUohTs7G0sUMdpawW6HkrDGEH5CqEvh/RpZfOk0iweXOd7WyFs+ucVz+peKjZeM9K8NmBSl9bvL5xY5BUMdoGP9k96881Xxf4nh1nXtSihaLw7oqtGYpIgDcyjAADEZAyc5H8P1Boir6denmKe43thZ38At7y0guIAQRHNGHUEdOCMVQtvD2i2saRwaTYxojb1C26jDf3unXgc9ag8I6z/wkOg2OrGHyTcx7jHnO05IIz+FV/Gfiez8JaQ+qXsc0kYcRqkIBZmPTqQMcUgHRLaW6XD3S28QuHXa0oQb2HoT1IpsllayXMV3JbQtcxAiOZowXQHqA3UdT+deL6b8a/DN1MkVzBqFiH27ZLiEbSD3+Uk4969ugmjuIY5oXDxSKHRlPDAjIIoA5278J+Hry8+23Gi2Mt1u3mRoVyWznJ9T9a2LHTrHT/M+xWVvbeYdz+TEqbj6nA5q/RQAVn6nptlqtuba/tYrmAkNslUMMjoa0K4LQfGVvrXiXV9BitZY307rKxGH5weO3P8AkUAd1GiRIscaqiKAqqowAB0AFPorK117+LSryTTER75ImaFHGQzAcDqOvT60AYmt+CvDeu3AudS0e2nnAx5hBUn64Iz+Na+jaJpeiRGHTLC3tVP3vKQAt9T1P41454c+KF94n1TTNH03SPLvCC2pvOp2QKuA20Ag9fXpkDknj0rTfFlnqHifUPDsMUnn2UQkklP3T93gd8/NQBS1b4d+E9YuZbq+0eOSeZ98kiyyIWb1O1hXRaD4e0nw/AYNKsYrVD97aCWb6sck/ia3aKAPPvEXw78L+Irpry/00famOXlikaMvxjnBwe3PWrUXgTwzFZ2tjFpaJb2twLqJFkcYlAA3E7sscAdc9K7ek4HNAGPr+jWGv6dLpupQ+bay4LKGKnIOQQRyORWVrfg7Qdc0230zUNPSW2t1VIPmYPGAMDDA56e/PfNZmo/Ebwjp901pc61CsyuUYJG7hWHBBKqQK6HXPEej6DBHcapqMFrHJ9wu3LfQDk0AYXhTwB4d8Kym40yxxckbfPmcu4GO2eBnvgDNZvij4ZeHvEepjVLhLi3vCMPJayeWX9zx1xxmuj8N+MfD/ibcNH1SG5deTHgo4HrtYA498V1lAHB+GfAPh7wxfNfaXaPFO0XlEtKzjHGepOCcfzra0Hw5pmgteNYQmNryczzFmLEsfr29qs6drml6nc3FrY38FxPbkiWONwSnOOfxrZpW7gcRN4J0aa91e9Mcwm1aDyLrEhwR6j0PA/Kob/wJot94ctfDkyzmxtWDxEP84IzznH+0fzrvBS0gHMeJvDVh4k0kaTfGUWwZGzGwDfL05IP0/Gk1/wAM2Ou6Kui3TTLar5f+rYBiExgZIPpXUUGgCG2hS2gigjzsjQIueuAMCsvxFpEGv6Rd6Vcs6xXMexmQ8r3BH4gVtUUAZOjaXBpOk2mlxZkht4VhBfksAMZP1rye8+E1tDdzXPh/W9R0UTEmSG2kPl85zgAjHbHpjivbQMUtAHgV5deGvhtomqaNc6vcXOq3lu87+arM8zMpRecbR06E5xzUHg3wRc6t8O9JtLm9vdKukme7hktpCrruLbd31Bz2PI5HIr3K60rTrydLi5sLWeePGySWFWZcHIwSMjmtHpgAcUCI8g0f4arFq9pq2t63favcWZ3W6zthEYHIOPUHn8vSjWfhzM+uz61oGv3WkXF0wa6VB5iyHuQCePxyB2r2CigU4XRvB8Gl+KdT8RJdSSSX8SxtEygBcBcnPckrnt1pNf8AB8GteJNH1yW6kjOmElYlUfOc5GT25ru6QDFAHDaL4Ri0vxHrGti48w6kAGh2ABf8c1z9r8N7az1LVjbXskej6rEVuLADo5z8yt26nj39OK9aooA8Ctvhjrq6f/YkvjCb+xFDhIIoArEHJwTnkZ7cjr0zXpngTw43hXQodKe5Fy0bu3mBNoO456ZNdjSDigBa8a8bfDG38UeKNO1w3IiSHYLqHaf3wVsjBHQ44PsB0r2THNLmgDk/F/hex8UaSdPugY2Q77eZOGhcDhh/hXmv/CLfEryfsP8Awmdr9mzj7R5H7/b9dv8A7Nn3r3aigDw/xN8PdZuNT0rW9F10Q6tZW6QSS3AOJ9v8Rxnrk5GCDWdN8PPFWsa5pOr6/wCIrW4NhcpKsEURCKAyk7eBydozxX0DRQB4vrngTWLXxNL4l8I6lb2d1dDF3BdKTFJ6ngHrgceuTkdK2/DGneNTqq3/AIi1W0+zKhUWVouFJ7Ekj69/SvTaKAOA+HPhm58LaVcWd1NDLJLdSTgxZxhsY6gc1zelfDxhq3iubVJYZrDW/lWOJjvUZJycjAIyMYz0r2Mc0UCJJbHgmn6T8R/DFr/ZOlS6XqNhG4S2lufkkij7Zxjj65PpVrxL4N8Ta7ouj299f2lzqNtqP2maTO1AmThVwoPAx1Fe40UA0eX/ABV8Naj4m0a1tNMKCaK6SVgzBRtAPcg98f54KfFLwxf+JfDMWmaf5ZuFmjY722jABBOfxr1GigUr2cRhtoYm+8iKpx7CsHxnps+r+G9U061Cm4uLZ44wxwCxHAzXTUUAeXaL4ME/w/tPDOtRqJVhKsUIYxvuJDKeeRn+dedS+FPGlz4G1Lwre28dw1rJF/Z9wJkxNErfc65GABjdjg47CvpaigDhdc8PT6p4Ik0HeEuWsUhBJ43qBj8MivGNEX4jWvhdvCkXhiGHbC8AvJLhMBSTnjcQTyQMfXHFfUJoFAnU8Z8P6VeeF/hPcWOqII7qCxui8e9SFLF2C5HHcevJrh/BV/4r0bwN4YutB0ePUbQ/aDeW4O2Rv3rbSD9BwQD24PFeneLfACeJ9T+03Wt6lFZMgWSyilwjEfpj8O55r0PTbC10yzgsbKFYbaBAkca9gP1P1PJp3MGt/I+dtD0DW/FHjm08SXfh0eHLW0iIZd4LzthlGcAeo6gcDGelT+DfhtLdfD240XWrQWl89y88DuAWjbAAY7T7Yx6fhX0fRTZe9vr1FPMfAZ8QXOkXOi+K7FxNArQC7yCtzHjbnOc59yBkYPXNeMfBPw953irUrt5Tc2GjPJb2bE5Xczn5l5/u5PH94c19T6nbPeWF1axymF5oWjWUDlCQRn8K57wP4XtvCOjJpltI0vztLJIwALucc/kAPwpd76iJJJJbHK6ZpV9H8U9V1N7WVbGXTUjjnI+RmynGfXg/lVddH1CT4rvqzWsgsY9PEazlAFLeme5+Y9MH8OvsNGKQU8a1fQ9Sn+LGi6ukEj2FvZOHm2/KhKyLtz65YH8a9loooA8v8ceJ7jRdQgtJ/DVxqulSwF5JIYvM2OCQQQRjpzzjrXmHgnw5c6p4yv8AW7DQZdB0Seza3eC4j2eYWQfdjwPlzg8ccdecV9P0UAfK/gjWNa+HFte6HqfhrUrpTOz209tFuV+MYz0xxnqTzWv4Z8FazfaN4q1TUYBb6priN5Nu4C7F5YA55XJIGD6c19I4FFCdhsoqSaezPmbR/HV1Z+FY/Dlv4X1ifV7e1Ns6eR+7UgYyWzkDHt1H41wEvh3U7f4baHqkNhMLvTdRknkiaNg+0t97bjkZVefSvtfAznHNBxjpxQOPlH4g/EGPxn4VutL0fRtVeQtEbhzBlIsMDtJGTnIFP8Saa3hrVvD/AIrvdGOpaUdPiivojAJDCwQANhuFI+XBOOQRkZr6pWNFB2qoz6CnEAjBAI9DQB4BpPjXwhqOr6fZ6D4YW5nnlVXlSzSP7OD1YnHYZPHoean+F9rPD428bSyQyLG86bHZCA3L9D36j8690jhii/1caJ/uqBUgAGSABnrQB4d4HhlT4l+MneNlUiIAkcHgEfpg/jSeComX4oeMGZSPki6j1CkV7kAASQBk9TQFAJYAZPU460ALXg3xws7qzt9L8U2CoLnSpxuZhn5WIAz6jdx/wKveaa6LIpR1DKeoYZBpU7Am1seRfB3S5INFn127jK32tTNdOXyWEeTsGT2wSw9mr1uX/Vv/ALpp4AAAAAA6ClpAPnr9n4f6Hr7f3r/OPwqH4nj/AIuP4N56t/7PX0Hb21vahhBBHEGOWEaBcn1OKJLa3lljmkgjeWP7jsgLL9D2oYI8Q8LK3/C4vFrMAD9khGAc8bIsGuH+KctpdfEjTbLxVPNF4djh3oBuCMSp67eeWABI5x6da+p47a3SeS4SCNZ5AA8gQBmx0yepqpqmk6fq0Xk6hZQXMfpKgbFAj8j5Zt28IN8RfDkXhKKNIkd/PaNW2sxU4wW68Zrc+H+sWfgrxb4p0bXLiO0Wa48+CebIDjLEcn1Vgfzr6HtNG0uyWFbbTrWEQZ8rZCo2Z6444zVXV/Dei6zIkupaXa3UiDCvLGCQPTNFgseFeF9bsPEfxfu76wkM1slkUjkK4BICglc9utZvwk1mx8F3/iDw/wCIbpLG5S4EqvP8quMY69OQVI9Qa+k7TSNMspRNa6daQShdgeKBVYL6ZA6e1U9X8N6LrMqS6lpdrdSIMK8sYJA9M0AklseBfGfxNpXiHwpOml3QuVtbyJZJFU7ckMRg9+lfS9sMQRAdNg/lWNF4c0SKy+wJpNkLTcG8kwKVLDuRjk8mt/pQKcT8SP8AkTdc/wCvR/5V8/aH4BOofDrRtb8PgweJLUvcRzxrsaf942UOeuBwCeDjHRq+sLq3hu4JLe4iWWGRSro4yGB7GmWVnbWFtHa2kEcFvENqRxrhVHsKAPnfxX4th8X/AAl1a42+TexeRHdQZ5jcTp+hxmvVbG8n0z4f2t5axebPb6THIiepEQNbVx4Y0O5e8eXS7ZmvQBckJgy8g849wDn1rcjghhgS3SNVhRAioBwFAwBj0xQI7203PkDwVoPh7xfpkniDxp4je4vPMZTFNdCIRAcAYznng8YHQViWRjT4Pa2YSxibVF2hgeBuTGM/QfrX05D8NfB0N59sTQrfzc7trM7R/wDfBO38MVqXHgzQJtFl0NbBYdPkk81ooWKfNkHPB9qBTwKSYaR468B6tdlIrO40tIhLIQFBaNgRuPQguv5+9bnxkurbWtc8LaHp8iz3puxK3ksCY1yOp7dz/wABr2/VfDOjavpsOl39hHPZwKFiRicoAMDDZyDjvmsvwx4E8OeGJjcaXpyx3DDaZpHaRsc9NxOOvbGaBErHlfxLvH8F+ONI8WrHIbO4ha0vFQj58A4B/Q/8AFcX/Yd4vwi13Wp9z32rTR3cxClmaJZRjPoB8zfT9PqLxD4f0vxJZrZatai5t1kEgQuy4YAgHKkHoT+dayW8KQC2WJPICeWI8fLtxjGPTFAJWPmvwx4G0jVfD9rdxeM9Ujt5IFEkIulVYjj5kK9sHIxXp/hyXw54H8IwOur+ZpSyPtun+bexY5ACjnkEdO1Zt58IPB11O032CWLcxYpFOwXnsBngd8D+XFc5498JjULrwx4Q0qwlh0eKR7ieRCzLEmeRk9zlupzk0Cnu9ldQX1tDdW0gkgmQPG4GMgjI61aqOONIo0jjUKiAKqjoAOgqSgAoFFFABRRRQAUUUUAFFFFABRRRQAUVmyX3kXaW88ZUSnEUg5BPofQ1pUAIOaWiigAooooAKBRRQAUUUUAFFFFABRRRQBS1L/jyn/3DXL6D95q6fU/+PKf/AHDXNaB1amyFW51UedwqzUCfeFT0RECiiinAFFFFABRRRQAUUUUAFFFFABRRRQAUUUUAFFFFABRRRQAUUUgOaAFooooAQDFLRRQAUUUUAFFFFABRRRQAUUUUAFFFFABRRRQAUUUUAFFFFABRRRQAUUUUAFFFHSgAFFFFABRRRQAUUUUAFFFFABRRRQAUUUUAFFFFABRSdaWgAryb4veKb3w5o9vDpfy6hfzC3hlxny89Tj17fjXrNeI/HDRb6+0ey1PT4Wmm0y4E7xr12AHJH0IH4ZPanRdncDi/E3hnxR4J0dfFFl4mvbu/tyjXsM8mYmQ4yACeQDgY9M4x0q54h8c6x4nuvDuh+GZ3sbnU4FuLqdUDeUpzkDrjG1icY7DPWqfjf4kWXi3w2NA8PJdzarqWyJovKIKDgsM9D0x6Yyax9Ssm+GPinwpq18jS2QsRaXUkakhH2kMQfxBx3APFCb0+7UEruxV8Z+FdW8O634XW88R3mq20uoxFVuSWKPuHIJJ7V3Gv6xr3jHx1P4T0XVX0qysEL3M8PEj4wGwQc8FgAMjuT0Fct478X6V4t8WeFINGeW4hgvo2afymRSd65ADAHgcnjvVuw1ez8A/FbXv7dkMFpqUfmQ3Plkr8xDDoCcZ3Ln1X8Qje2oiQ2x0jVNB+Lnh2z1PWZtW/0aZoJpgQyx+XLwck5OQec+n0CXOt6nq/g74gJqF29wsF15cIYAeWofGBjtwOP8TWjaeI9L8XfF3RbzTHlkt7axlVZWQoHbEgJAIzjDfn9K5yzx/wgvxDbAz/AGg/P/A1pAPoT4YRrF4K0NUGB9lVvxPJ/U1wH7RR2+DEP/T3H/I16J8NuPBmh/8AXon8q8+/aGOPB8f/AF9p/I0CnlHin4m6JrXhJNFTQrmO6khiijuLpECIV2/MG5J4HXFfVXg+1Sx8OaXaxTxzrFaxr5sbZVzgZIPpnOK8F8U/EXwfqPhB9KhVr++lshBHGtqw8uTbheWH8LYPGenGa7Dw1qknw9+HGmza7FMZgxVbfADrvZmVTnuFySDyOnalvoB7dXjnxG1/WPDfiDw9dwXATRridba7jYDBLHrnBIwMnj0r1PSb5dS0+2vkjeNLiNZFVxyARmuN+KWhf8JD4Q1K0TPnRx+fEAMkunzAfjgj8aQDF+KPifUdL/snSNCmEWqapcrHHLtV9iZwThgQeo+gzXnvgK8j0nx144vbyTdFaxPJK4ABba2Tgepx0qD4S3N3418UJrmoWwEOjadHZxZOR5397nuRv/Mc1X0HTJdW1z4mWMB/fTxMkYx1bL4H4nikXW4jv0NfStW+I3jS1uPEGj3ttpmnJK32S0eFWMyrkHkqSfTrgtnGMV1XhrxN4g8deEZJNImt9M1y3uPIneaPcgwM5UEHk5HUcEH2rH+FnjbRtN8DpZ6rfQWd5pnmQy28rbZGwxIwh5J5xgdwa5XwH4ik8LeDdf8AFV9bmE6jeE2UT5xK5BIwfTOef9k0opXvta+IOheLLXw7bahpl7fXmyST7NaD5VJOTJwMcZPXoc9619N13TPDnxM8Y6lqNyIoI7ZeDjc5/d/Kozyc8f4VY+EF1oFu1zr2sa7YyeIdUkZn8yUKYVJ4QA8AnH5YA6c8LrXgyTxl8RPFcMEzRXFpGJ4CMYaTCBVOex5/KlYM9r8Fa74v8Txahrb21vZ6ZJC4021dfnkb+Fyx7e/Q54GOa5bWNY+JPhyzk1XUL7Qp44vnksgNrBM9RwM9++fqaow/E69fwNqdts+zeJdMRbeVDgNgMEMoXHUdx2PPArirnwz4QXwO+vaprsl7rdzbF0zdb3E7AkJt6/e+9nPc5pAPrXwzrEev6LZarEhRLmIPtP8ACehH5g1518cdem0PwjIttL5c15ILYEHB2kHdj8Aa2vhCc+A9E/64n/0Nq4j9oiBv+EasLwRebHbX6NKh6FSrDn2zgfjQBzPw98T/AA+0zTLLTLq2VZnBaS8vLQFJJP4vmOcDsO30r3PxJoHh3UxBq2s2kVxFp0TyIWyyKmAxJUcMML0IP0rzH4p6z4bvfh7kPayNcRxtZxQMoZHbkEL1AGDkY7Y6113gTVrGx8OaFousX1vHqEunpIsE7AFojkKOeDwMY68Glas7AePaRc6Z4t+KGm3ng+D7LaWduJb2ZEMIcAkEbRjOQVX357CvSfiB4ru7vUU8F+G8Pql4pW5uQSVtIz1JI5DY79sjuRjgfFlrpmm/FDwt/wAI0sMNxLKv2yO0OFKM/JO3jld+R6AcYxXXXfwou/7Z1DVdO8U3tlJeytJIsa+pzjOeQM8e1IBynwR006N408SaYZjN9mjEZc/xEPyfzr6lr5E+FWhXa/ELW1XXLhjYyHznA5uvnwVfn1FfXdABRRRQAUUUUAFFFFABRRRQAhGaWiigAooooAKKKKAEzS0UUAFFFFABRRRQAUUUUAFFFFABRRRQAUUUUAFFFFABRRRQAUUUUAFFFFABRRRQAUUmKWgAooooAO9FFFABRRRQAUUUUAFBoooAKKKKACiiigAooooAKQDFLRQAUgGKWigAoopCKAFooooAKKKKACgUUUAFFFFABRRRQAUUUUAFFFFABRRRQAUUUUAFFFFABSClooAMUUUUAFFFFABRRRQAUCiigAooooAKKKKACiiigAIBpAc0tFABSYpaKACiiigAooFFABRRRQAUUUUAFFFFAFHU/wDjyn/3DXM6COWrptT/AOPKf/cNc1oI5Y02Wwq3Osj+8KnqCP7wqehAwooopwgUUUUAFFFFABRRRQAUUUUAFFFFABRRRQAUUUUAFFFFABRRRQAUUUgGKAFooooAKKKKACiiigAooooAKKKKACiiigAooooAKKKKACiiigAooooAKKKKACiiigAooooAKKKKACiiigAooooAKKKKACiiigAooooAKKTFLQAUdaKKAKsVpbRSGWO3iSRurqgBP40+5toLqMxXEMc0Z5KSKGB/A1PRQBRgsLO3VY4LSCJUbcqpGFAPqMDrTb3TLC/ZWvLG2uWQYUzRK+PpkVoUUAVIbG0hMbRWsMZjXYhSMDavoPQc1G+nWLwywPZ27QzHMsZiUq5/2hjB/Gr9FAEUEMVvEkMESRRIMKiKFVR6ADpUV5Z2t9F5N3bQ3EWc7JUDrn1watUUAY8Gh6TbSLLBpdlFIpyrpbopB9iBXn/xC8M6h4q1fQrMxqdFglM94zMOSOi4zk5GRx69RXrFFADUVUUKoAVRgAdhSkAgggEHqKWigDP07TLDTI3jsLO3tUdtzLDGEBPqcVXsNF0zT727vrSziiurtt1xKo+aQ+9bFFK227sDktU8G+G9VuxeX+jWk9xzl2j5bPdsfeP1rS1TQdJ1ayisb/T4J7SJ1eOFl+VSBgYA6cEj6Gto+9Bz2pAOJTwD4TjYMnh+wVgcgiIAg10VvpOn2t/cajBZwx3lyAJplXDOBjqfwFatFAHOSeGNDk1J9UfS7Vr2RCjymMZcf7Q6E+55rBg+G/g+CeWdNAtS8oIYPudR9FJIX8AK9BooApadY2umWkVlZQrDbxDaka9FFS3dtDeW8ltcxJLDKpV0cZDA9jU4paAPL7H4V+D7K+F7Fpe6RX3qkkrMinOR8pOCPY5FbPijwN4f8USQy6nZl5YU8uN45GQheu3g4xzXbCg57UAcP4U8CeHvCk0txpVj5c8g2tLJIzsF9Bk8fh1ruaKKAOW0fwxpmj6pqGqWcbi6v3LzktkZJzwO3OT+NdTRiigAooooAKKKKACiiigAooooAKKKKACiiigAooooAKKKKACiiigAooooAKKKKACiiigAooooAKKKKACiiigAooooAKKKKACiiigAooooAKKKKACiiigAooooAKKKKACiiigAooooAKKKKACiiigAooooAQDFAGKWigAopAaWgAoopAMUALRRRQAUUUUAFFFFABRRRQAUUUUAFFFFABRRRQAUUUUAFFFFABRRRQAUUUUAFFFFABRRRQACiiigAooooAKKKKACigUUAFFFFABRRRQAUUUUAFFFFABRRRQAUUUUAFFFFABRRRQBn6r/AMeM/OPlrnNBPLV0eq/8eM+f7tc3oPJamz2FW51sZ+YVPVeP7wqxREGFFFFOECiiigAooooAKKKKACkpaKACiiigAooooAKKKKACiiigAooooAKQGlooAQHNLRRQAUUUUAFFFFABRRRQAUUUUAFFFFABRRRQAUUUUAA96KKKACiiigAooooAKKKKACigcUUAFFFFABRRRQAUUUUAFFFFABR3oooAKKKKACiiigAooooAKKKKACiiigAooNJ2oAWiiigAooooATmloooAKKKKACiiigAooooAKKKKACikOe1LQAUUUUAFIaWigAooooAKKKKACiiigAooooATNLRRQAUUUUAFFFFABRRRQAUUUUAFFFJ3oAWiiigAooooAKO9FFABRRRQAUUUUAFFFFABRRRQAUUUUAFFFFABRSUtABRRRQAUUUlAC0UUUAFFFFABRRRQAUUUUAFFFFABRRRQAUUUUAFFFFACA0AYpaKACiiigAooooAKDRRQAUUUUAFFFFABRRRQAUUUUAFFFFABRRRQAUUUUAFFFFABRRRQAUUUUAFFAooAKKKKACiiigAooooAKKKKACiiigAooooAKKKKACiiigAooooAKKKKACiiigAooooAztW/48Z+cfLXOaD9410Wsf8AHhP/ALv9a5rQRyabNaCrc69PvCrFVox84qzSoGFFFFKIFFFFAAaKKKAA0UUUAFFFFABRRRQAUUUUAFFFFABSEUtFABRRRQAUhFLRQAUUUUAFFFFABRRRQAUUUUAFFFFABRRRQAUUUUAFFFFABRRRQAUnelooAKKKKACjvRRQAUCiigAooooAKKKKACiiigAooooAKKKKACiiigAooooAKKKDQAUUUUAFFFFABRRRQAHiig0UAFFFFABRRRQAUUUUAFFFFABRRRQAUUUUAFFFFABRRRQAUUUUAFFFFABRRRQAUUUUAFFFFABRRRQAUUUUAFFFFABRRRQAUUUUAFFFFABRRR3oAKKKKACiiigAooooAKKTvS55xQAUUUUAFFFFABRRRQAUUUUAFFFB9qACiiigAooooAKKKKACiiigAooooAKKKKACiiigAooooAKKKKAEAxS0UUAFFFFABRRRQAUUUUAFFFFABRRRQAUUUUAFFFFABRRRQAUgpaKACiiigAooooAKKKKACiiigAooooAKKKKACiiigAooooAKKKKACiiigAooooAKBRRQAUUUUAFFFFABRRRQAUUUUAFFFFABRRRQBm6x/wAg+f8A3f61zWgj5jzXS6x/x4T/AO7/AFrm9B+81MnsOjudZFncKtVXj+8KsUsdhGFFFFOECiiigAooooAKKKKACiiigAooooAKKKKACiiigBAaWiigAooooAKKKKACiiigAooooAKKKKACiiigAFFFFABRRRQAUUUUAFFFFABRRRQAUUUUAFFFFABRRRQAUUUUAFJ3paKACiiigAooooAKKKKACiiigAooooAKKKKACiiigAooooADRRRQAUUGigAooooAKKKKACiiigAooooAKKKKACiiigAooooAKKKKACiiigAooooATmloooAKKKKACiiigAooooAKKKKACiiigAooooAKKKKACiiigAopM80tABRRRQAUUUUAJmloooAKKKKADvRRRQAUUUUAFFFFABRRRQAUUUUAFFFFABRRRQAUYoooAKKKKACiiigAooooAKKKKACiiigAooooAKQilooAKKKKACiiigAooooAKKKKACgUUUAFAoooAKKKKACigUUAFFFFABRRRQAUUUUAFFFFABRRRQAUUUUAFFFFABRRRQAUUUUAFFFFABRRRQAUUUUAFFFFAB0oFFFABRRRQAUUUUAFFFFABRRRQAUUUUAFFFFAGbrH/HhP/u/1rmtCHzmul1j/AI8J/wDd/rXN6CPnNMnsKtzro/vCrFV0HzCrFLEGFFFFOECiiigAoopAMUALRRRQAUUUUAFFFFABRRRQAUUUUAFFFFABRRRQAUUUUAFFFFABRRRQAUUUUAFFJS0AFFFFABRRRQAUUUUAFFFFABRRRQAUUUUAFFFFABRRRQAUUUUAFFFFABRRRQAUUUUAFFFFABRRRQAUUUUAFFFFABRQeKOtABRRRQAUUUUAFFFFABRRRQAUUUUAFFFFABRRRQAUUUUAFFFFABRRRQAUUUUAFFFFABRRRQAUUUUAFFFFABRRRQAUUUUAFFFFABRRRQAUUUUAFFFFABRRRQAUUUUAFFJ3paACiiigAooooAKKKKACiiigAooooAKKKKACiiigAooooAKKKKACiiigAooooAKKKKACiiigAooooAKKKKACiiigAooooAKKKKACiiigAooooAKKKKACiiigAoFFFABRRRQAUUUUAFFFFABRRRQAUUUUAFFFFABRRRQAUUUUAFFFFABRRRQAUUUUAHaiiigAooooAKKKKACiiigAooooAKKKKACiig0AFBoooAKKKKACiiigAooooAKKKKAMzWP+QfP9P61zOhH5zXS61xp8/wBB/MVzGhj94abLYWO52ceNwqxVaNcMKs0R2BhRRRThAooooAKKKKACiiigAooooAKKKKACiiigAooooAKKKKACiiigAooooAKKKKACiiigAooooAKKKKACiiigAooooAKKKKACiiigAooooAKKKKACiiigAooooAKKKKACiiigAooooAKKKKACiiigAooooAKKKKACiiigAooooAKKKKAA0UUUAFBOKDRQAUUUUAFFFFABRRRQAUUUUAFFFFABRRRQAnNLRRQAUUUUAFFFFABRRRQAUUUUAFFFFABRRRQAUUUUAFFFFABRRRQAUUUUAFFFFACZpaKKACiiigAooooAKKDRQAUUUUAFFFFABRRRQAUUUUAFFFFABRRRQAUUUUAFFFFABRRRQAUUUUAIKWiigAooooAKKAMUUAFFFFABRRRQAUUUUAFFFFABQBiiigAooooAKKKKACiiigAooooAKKKKACiiigAooooAKKKKACiiigAooooAKKKKACiiigAooooAKKKKACiiigAoNFFABRRRQAUUUGgAooooAKKKKACiiigAooooAKKKKACiiigAooooAKKKSgBaKKKAMrWzjT5j9P5iua0IYkNdJrn/ACDp8Y6Dr9RXL6Fu8w8CklsKlqdtH94VYqpFu3jIGKt0IGFFFFKIFFFFABRRRQAUUUUAFFFFABRRRQAUUUUAFFFFABRRRQAUUUUAFFFFABRRRQAUUUUAFFFFABSd6WigAooooAKKKKACiiigAooooAKKKKACiiigAooooAKKKKACiiigAooooAKKKKACiiigAoooNABRRRQAUUUUAFFFFABRRRQAUUUUAJ1paKKACignFIaAFooooAKKKKACiiigAooooAKKKKACiiigAooooAKKKKACiiigAooooAO9FFFABRRR3oAKKKTvQAtFFFABRRRQAUUUUAFFFFABRRRQAUUUUAFFFFABRRRQAUUUGgAooooAKKKKACiiigAooooAKKKKACiiigAooooAKKKKACiiigAooooAKKKKACiiigAooooAKKKKACiiigAooooAKKKKACiiigAoFFFABRRRQAUUUUAFFFFABRRRQAUUUUAFFFFABRRRQAUUUUAFFFFABRRRQAUUUUAFFFFABRRRQAUUUUAFFFFABRRRQAUUUUAFFFFABRRRQAUUUUAFFFFABRRRQAUUUUAFFFFABRRRQAUUUUAZWuf8g6b8P5iuY0P/AFh5rptcONOn/D+YrmND/wBZTJ7At/I7WP7w5qxVaP7wqzSx2AKKKKcAUUUUAFFFFABRRRQAUlLRQAUUUUAFFFFABRRRQAUUUUAFFFFABQOaKKACiiigAooooAKKKKACiiigAooooAKKKKACiiigAooooAKKKKACiiigAooooAKKKKACiig0AFFFFABRRQaACiiigAooooAKKCM0UAFFFFABRSEZpaACiiigAooooAKKKKACiiigAooooAKKKKACiiigAooooAKKKKACiiigAooooAKKO9FABRRRQAUUUUAFFFFABRSd6XvQAUUUd6ACiiigAooooAKKKKACiiigAooooAKKKKACiiigAooooAKKKKACiiigAooooAKKKKACiiigAooooAKKKKACiiigAopKWgAooooAKKKKACiig0AFFFFABRRRQAUUUUAFFFFABRRRQAUUUUAFFFFABRRRQAUUUUAFFFFABRRRQAUUUUAFFFFABRRRQAUUUUAFFFFABRRRQAUUUUAFFFFABRRRQAUUUUAFFFFABRRRQAUUUUAFFFFABRRRQAUUUUAFFFFABRRRQAUUUUAFFFFABRRRQAUUUUAFFFFAGRrv/INm/wCA/wDoQrl9Dz5h4rqdc/5B03/Af/QhXM6H/rDTZCrc7GLO4VbqrF94VaojsDCiiinCBRRRQAUUUUAFFFFABRRRQAUUCigAooooAKKKKACiiigAooooAKKKKACiiigAooooAKKKKACiiigAooooAKKKKACiiigAooooAKKKKACiiigAoozRQAUUUUABooooAKKKKACiiigAooooAKKKKACiiigBOtLRRQAUUhOKCM0ALRRRQAUUUUAFFFFABRRRQAUUUUAFFFFABRRRQAUUUUAFFFFABRRRQAUUUUAFFFFABRRRQAUUUUAFFFFABRRRQAUUneloAKKKKACiiigAooooAKKKKACiiigAooooAKKKKACiiigAooooAKKKKACiiigAooooAKKKKACiiigAooooAKKKKACiiigAooooAKKKKACiiigAooooAKKKKAAcUUUUAFFFFABRRRQAUUUUAFFFFABRRRQAUUUh9KAFooooAKKKKACiiigAooooAKKKKACiiigAooooAKKKKACiiigAooooAKKKKACiikoAWg0UUAFFFFABRRRQAUUUUAFBoooAKKKKACiiigAooooAKQnFBFLQAUUUUAFFFFABRRRQAUUUUAZOucadN/wH/wBCFczof+srptd/5B03/Af/AEIVzGh/6ymT2FW52kf3hVmqsf3hVqljsDCiiinCBRRRQAUUUUAFFFFABRRRQAUUUUAFFFFABRRRQAUUUUAFFFFABRRRQAUUUUAFFFFABRRRQAUGiigAooooAKKKKACiiigAooooAKKKKACiiigAxRRRQAUUEZooAKKKKACiiigAIzRRRQAUUUUAFFFFABRRRQAUUUUAFFFIRmgBaKKKACiiigAoopCcUALRRRQAUUUUAFFFFABRRRQAUUUUAFFFFABRRRQAUUUUAFFFFABRRRQAUUUUAFFFFABRRRQAYooooAKKSloAKKKKACiiigAooooAKKKKACiiigAoopAc0ALRRSA0ALRRRQAUUUUAFFFFABRRRQAUUUUAFFFFABRRRQAUUUUAFFFFABRRRQAUUUUAFFFFABRRRQAUUUUAFFFFABRRRQAUUUUAFFFFABRRRQAUUUUAFFFFABRRRQAUUUUAFFFFABRRRQAUUUUAFFFFABRRRQAUUUUAFFFFABRRRQAUUUUAFFFFABRRRQAUUUUABooooAKKKDQAUUUUAFFFFABRRRQAUUUhOKAFpAaWigAooooAKKKKACgUUUAFFFFAGRrv/IOmHrt/9CFc3oQ+c10WvnGnyDjkr/MVz2hfeNMkC3OxjHzCrNVo/vCrNLHYVhRRRThAooooAKKKKAAUUUUAAooooAKKKKACiiigAooooAKKKKACiiigAooooAKKKKACiiigAooooAKKDRQAUUUUAFFFFABRRmigAooooAQ0tFFABRRRQAUUUUAFFFFABRRigjNABRRRQAlLRRQAUUUUAFFFFABRRRQAUUUUAFFFFACE4paKKACiiigAooooAKKKKACigUUAFFFFABRRRQAUUUUAFFFFABRRRQAUUUUAFFFFABRRRQAUUUUAFFFFABRRQaACiiigAooooAKKKKACiiigAooooAKKKKACiiigAooooAKKQDFANAC0UUUAFFFFABRRRQAUUUUAFFFFABRRRQAUUUUAFFFFABRRRQAUUUUAFFFFABRRRQAUUUUAFFFFABRRRQAUUUUAFFFFABRRRQAUUUUAFFFFABRRRQAUUUUAFFFFABRRRQAUUUUAFFFFABRRRQAUUUUAFFFFABRRRQAUUUUAFFFFABRRRQAUUUUAFFFFAAaKKKACiiigAooooAKKKKACiiigAooooAKKKKACiiigAoFFFABRRRQAUUUUAYniH/kHv/vD+dYGhfeNb/iE409/94fzrA0LqaZLYVbnYR/eFWqqRffFW6WIMKKKKcIFFFFABQKKKACiiigAFFFFABRRRQAUUUUAFFFFABRRRQAUUUUAFHWiigAooooAKKKKACiiigAooooAKKKKACiiigAooooAKKKKACiiigApBS0UAFFFFABRRRQAUUUUAFFFFABRRRQAUUUUAFFFFABRRRQAUUUUAFFFFABRRRQAUUUUAFFFFABRSUtABRRRQAUUUUAFFFFABRRRQAUUUUAFFFFABRRRQAUUUUAFFFFABRRRQAUUUUAFFFFABRRRQAUUUUAFFFFABRRRQAUUUUAFFFFABRRRQAUUgNLQAgGKWiigAooooAKKKKACiiigAooooAKKKKACiiigAooooAKKKKACiiigAooooAKKKKACiiigAooooAKKKKACiiigAooooAKKKKACiiigAooooAKKKKACiiigAooooAKKKKACiiigAoooNABRRRQAUUUUAFFFFABRRRQAUUUUAFFFFABRRRQAUUUnNAC0UUUAFBoooAKKKKACiiigAooooAKKKKACiiigAooooAKKKKACiiigAooooAKKKKACiiigDE8Q/wDHg/8AvD+dYOgdTW74h/5B7/7w/nWHoPU02WwqOuj++KtVUi++Kt0IGFFFFOECiiigAooooAKKKKAAUUUUAFFFFABRRRQAUUUUAFFFFABRRRQAUUUUAFFFFABRRRQAUUUUAFFFFABRRRQAUUUUAFFFFABRRRQAUUUUAFFFFABRRRQAUUUUAFFFFABQKKKACiiigAooooAKKKKACiiigAooooAKKKKACiiigAooooATrS0UmaAFopM80d6AFooooAKKKKACiiigAooooAKKKKACiiigAooooAKKKKACiiigAooooAKKKKACiiigAooooAKKKKACiiigAooooAKKKKACiiigAooooAKKKQnFAC0UUUAFFFFABRRRQAUUUUAFFFFABRRRQAUUUUAFFFFABRRRQAUUUUAFFFFABRRRQAUUUUAFFFJQAtFFFABRRRQAUUUUAFFFFABRRRQAUUUUAFFFFABRRRQAUUUUAFFFFABRRRQAUUUUAFFFFABRRRQAUUUUAFFFFABRRRQAUUUUAFFFFABRRRQAUUUUAFFFFABRRRQAUUUUAFFFFABRRRQAUUUUAFFFFABRRRQAUUUUAFFFFABRRRQAUUUUAYfiL/kHv/vD+dYegd62/EY/0Buf4hWJoHQ02Qq3Oti++OKt1Ui++Kt0qBhRRRSiBRRRQAUUUUAFFFFABRRRQAUUUUAFFFFABRRRQAUUUUAFFFFABRRRQAUUUUAFFFITigBaKKKACiiigAooooAKKKKACiiigAooooAKKKKACiiigAooooAKKKKACiiigAooooAKKKKACiiigAooooAKKKKACiiigAooooAKKKKACiiigAooooAKKO9JjmgBaKKTvQAtFFFABRRRQAUUUUAFFFFABRRRQAUUUUAFFFFABRRRQAUUUUAFFFFABRSCloAKKKQUALRRRQAUUUUAFFFFABRRRQAUUUUAFFFFABRRRQAUUUUAFFFFABRRRQACikzxSigAooooAKKKKACiiigAooooAKKKKACik/lS0AFFFFABRRRQAUUUUAFFFFABSdqWigAooooAKKKKACiiigAooooAKKKKACiiigAoopCM0ALRRRQAUUUUABooooAKKDRQAUUUUAFFFFABRRRQAUUUUAFFFFABRRRQAUUUUAFFFIaAFooooAKKKKACiiigAooooAKKKKACiiigAooooAKKKTNAC0UUUAFFFFABRRRQAUUUUAFFFFAGB4k/48Pq4rF0EZzWx4l/48R/visnQOh5pk3oKlqdXEp8wHPFXKqRffHNW6WIMKKKKcIFFFFABRRRQAUUUUAFFFFABRRRQAUUUUAFFFFABRRRQAUUUUAFFFFABRSEZpaACiiigAopCcUtABRRRQAUUUUAFFFFABRRRQAUUUUAFFFFABRRRQAUUUUAFFFFABRRRQAUUUUAFFFFABRRRQAUUUUAFFFFABRRRQAUUneloAKKKKACiiigAooooAKKKKACik70vegAooooAKKKKACiiigAooooAKKKKACiiigAooooAKKKKACiiigAooooAKKKKACiiigAoFFFABRRRQAUUUUAFFFFABRRRQAUUUUAFFFFABRRRQAUUUUAFFFFABRRRQAUUUUAFFFFABRRRQAUUUUAFFFFABRRRQAUUUUAFFFFABRRRQAUUUUAFFFFABRRRQAUUUUAFFFFABRRRQAUUUUAFIRmlooAKKKKACiiigAooooAKKKKACiiigAoNFFABRRRQAUUUUAFFFFABRRRQAUUUUAFIc9qWigAooooAKKKKADFFFFABRRRQAUUUUAFFFFABRRRQAUUUUAFFFFABRRRQAUUUUAFFFFABRRRQAUUUUAYHiP/AI8f+BiszQDle35VpeJf+PEf74rI0E8GmyFR18Z+YVYqlFnzFq7SoQKKKKUAooooAKKKKACiiigAooooAKKKKAA0UUUAFFFFABRRRQAUUUUAFFFFABRRRQAhOKWiigAooooAKKKKACiiigAooooAKKKKACiiigAooooAKKKKACiiigAooooAKKKKACgUUUAFFFFABRRRQAUUUUAFFFFABRRRQAUUYpMc0ALRRR3oAKKKKACiiigAooooAKKKKACiiigAooooAKKKKACiiigAooooAKKKKACiiigAooooAKKKKAEGaWiigAooooAMYooooAKKKKACiiigAooo6UAFFFFABRRRQAUUUUAFFFFABRRRQAUUUUAFFFFABRRRQAUUUUAFFHeigAooooAKKKKACiiigAooooAKKKKACiiigAooooAKKKMUAFFFFABRRRQAUUUUAFFFFABRRRQAUUUUAFFFFABRSEUtACE4oJxS0UAIRS0UUAFFFFABRRSc0ALRRRQAUGiigAooooAKKKKACiiigAooooAKKKKACiiigAooooAKKKKACiiigAoopOaAFooooAKKKKACiiigAooooAKKKKACiiigAooooAKKKKACiiigDnvEv/HkP98VlaB90/WtbxL/AMeI/wB8VlaD0pkhVudXGPnFWqqxn5xVqlQMKKKKcIFFFFABRRRQAUUUUAFFFFABRSc0tABRRRQAUUUUAFFFFABRRRQAUUUUAIDQTilooAKKKKACiiigAooooAKKKKACiiigAooooAKKKKACiiigAooooAKKKKACiiigAooooAKKKKACiiigAoo70UAFFFFABRRRQAUUUUAFFFFABRRRQAUd6KKACiiigAooooAKKKKACiiigAooooAKKKKACiiigAooooAKKKKACiiigAooooAKKKKACiiigAooooAKKKBQAUUUUAAooooAKKKKACiiigAooooAKKKKACiiigAoo6CgUAFFFFABRRRQAUUUUAFFFFABRRRQAUUUUAFFFFABRRRQAUUUUAFFFFABRRRQAUUUUAFFFFABRRRQAUUUUAFFFFABRRRQAUUUUAFFFFABRRRQAUUUUAIDQRmlooAQilopCcUABFLRRQAUUUUAFFFFABRRRQAUUUUAFFFFABRRRQAUUUUAFFFFABRRRQAUUUUAFFFFABRRRQAUUUUAFFFFABRRRQAUUUUAFFFFABRRRQAUUUUAFFFFABRRRQAUUUUAc94m/wCPEf74rK0EfJWr4l/48h/visvQfummS2FjudTEDvFXKqRD5xVuliDCiiinCBRRRQAUUUUAFFFFABRRQaACiiigAooooAKKKKACiiigAooooAKKKKACiiigAooooAKKKKACiiigAooooAKKKKACiiigAooooAKKKKACiiigAooooAKO9FFABRRRQAUUUUAFFFFABRRiigAooooAKKKKACiijvQAUUUUAFFFFABRRRQAUUUUAFFJjmloAKKKKACiiigAooPFFABRRRQAUUUUAFFFFABRRRQAUUUUAFFFFABRRRQAUUUUAFFFFABRRRQAUCiigAooooAKKKKACiiigAooooAKKKKACiiigAooooAKKSloAKKKKACijrRQAUUUd6ACiiigAooooAKKKKACiiigAooooAKKKKACiiigAooooAKKKKACiiigAooooAKKKKACiiigAooooAKKKKACiiigAooooAKKKKACiiigAooooAKKKKACiiigAooooAKKKKACiiigAooooAKKKKACiiigAoopOaAFooooAKKKKACiiigAoopO9AC0CiigAooooAKKKKACiiigAooooAKKKKACiiigAooooAKKKKAOe8THFkvHVx/WszQSNprQ8UjNiP8AfFZGgqdtMmx0U2zsYyN4Aq1VGFSHBNXqWL0EYUUUU4QKKKKACiiigANFFFABRRRQAUUUUAFFFFABRRRQAUUUUAFFFGKACiiigAooooAKKKKACiiigAooooAKKKKACiiigAooooAKKKKACiiigAooooAKKKKACik70tABRRRQAUUUUAFFFFABRRRQAnelo70UAFFFFABRRRQAUUUUAFFFFABRRRQAUUUUAFFJnmloAKKKKACiiigAooooAKKKKACiiigAooooAKKKKACiiigAooooAKKKKACiiigAoooFABRRQKACiiigAooooAKQKASR1PWlooAKKKKACiiigAooooAKKKKACiiigAooooAKKKKACiiigAooooAKKKKACiiigAooooAKKKKACiiigAooooAKKKKACiiigAoopMZoAWiiigAooooAKKKKACiiigAoxRRQAUUUUAFFFFABRRRQAUUUUAFFFFABRRRQAUUUlAC0GiigAooooAKKKKACiiigAooooAKKKKACiiigAooooAKKKKACiiigAo70UUAFFFFABRRRQAUUUUAFFFFABRRRQAUUUUAFFFFABRRRQAUUUUAFFFFAHO+JjizUeriszQfuk1o+J8fY0/36zNCOF/GmT2FjudZEfnFW6pxHLirlKgYUUUU4QKKKKACiiigAooooADRRRQAUUUUAFFFFABRRRQAgGKWiigAooooAKKKKACiiigAooooAKKKKACiiigAooooAKBRRQAUUUUAFFFFABRRRQAUUUUAFFFFABRRRQAUUUUAFFFFABRRRQAUUUUAFFFFABRR3ooAKKKKACiiigAooooAKKKKACiiigAooooAKKKKACg0UUAFFFFABRRRQAUUUUAFFFFABRRRQAUUUUAFFFFABRRRQAUUUUAFFFFABRRQKACiiigAooooAKKKKACiiigAooooAKKKKACiiigAooooAKKKKACiiigAooooAKKKKACiiigAooooAKKKKACiiigAooooAKKKKACiiigAooooAKKKKACkNLRQAUUUUAFFFFABRRSEUALRRRQAUUUUAFFFFABRRRQAUUUUAFFFFABRRRQAUUUUAFFFFABRRRQAUUUUAFFFFABRRRQAUUUUAFFFFABRRRQAUUUUAFFFFABRRRQAUUd6KACiiigA70UUUAFFFFABRRRQAUUUUAFFFFABRRRQAUUUUAFFFFAHN+J/+PNOM/P8AlWboP3elaPif/j1i/wCun9DVHQvu/jTJCx3Omi++Ku1Wj++Ks0sdgYUUUU4QKKKKACiiigAooooAKKKKACiiigAooooAKKKKACiiigAopM0tABRRRQAUUUUAFFFFABRRRQAUUUUAFFFFABRRRQAUUUd6ACiiigAooooAKKKKACiiigAooooAKKKKACiiigAooooAKKKKACiiigAooooAKKKKACiiigAooooAKKKKACiiigAooooAKKKKACiiigAooooAKKKKACiiigAooooAKKKKACiiigAooooAKKKKACiiigAooooAKKO1FABRRRQAUUUd6ACiiigAooooAKKKKACiiigAooooAKKKKACiiigAooooAKKKKACiiigAooooAKKKKACiiigAooooAKKKKACiiigAooooAKKKKACiiigAooooACKKKDQAUUUUAFFFFABRRRQAUUUUAFFFFABRRRQAUUUUAFFFFABRRRQAUUUUAFFFFABRRRQAUUUUAFFFFABRRRQAUUUUAFFFFABRRRQAUUUUAFFFFABRRRQAUUUUAFHeiigAooooAKKKKACiiigAooooAKKKKACiiigAooooAKKKKAOa8T/8esX/AF0/oao6Eflq74o/49Yv+un9DWfoZwtMkKjq4vvirdUoTlxV2liIFFFFOAKKKKACiiigAooooAKKKKACiiigAooooAKKKKACiiigAooooAKKKKACiiigAooooAKKKKACiiigAooooAKKKKACiiigAooooAKKKKACiiigAooooAKKKKACiiigAooooAKKKKACiiigAoNFFABRRRQAUUUUAFFFFABRRRQAUGiigAooooAKKKKACiiigAopKWgAooooAKKKKACiiigAooooAKKKKACiiigAoooFABRRRQAUUUUAFFFFABRRRQAUUUUAAooooAKKKKACiiigAooooAKKKKACiiigAooooAKKKKACiiigAooooAKKKKACiiigAooooAKKKKACiiigAooooAKKKKACiiigAooooAKKKKACiiigApDS0UAFFFFABRRRQAUUUUAFFFFABRRRQAUUUUAFFFFABRRRQAUUUUAFFFFABRRRQAUUUUAFFFFABRRRQAUUUUAFFFFABRRRQAUUUUAFFFFABRRRQAUUUUAFFFFABRRRQAUd6KKACiiigAooooAKKKKACiiigAooooAKKKKACiiigDl/FX/HtD/v/wBKo6HnZV7xT/x7Q/7/APSqmhf6umSBbnSw58xeeKvVTiHzirlLEVhRRRThAooooAKKKKACiiigAooooAKKKKACiiigAooooAKKKKACiiigAooooAKKKKACiiigAooooAKKKKACiiigAooooAKKKKACiiigBO9LRRQAUUUUAFFFFABRRRQAUUUUAFFFFABRRRQAUUUUAFFFFAAaKKKACiiigAooooAKKQGloAKKKKACiiigAooooAKKKKACiiigAooooAKKKKACiigUAFFFFABRRRQAUUYooAKKTtxS0AFFFFABRRRQAUUUUAFFFFABRRRQAUUUUAFFFFABRRRQAUUUUAFFFFABRRRQAUUUUAFFFFABRRRQAUUUUAFFFFABQTiiigAooooAKKKKACiiigAooooAKKKKACiiigAooooAKKKKACiiigAooooAKKKKACiiigAooooAKKKKACiiigAooooAKKKKACiijPOKACiiigAooooAKKKKACiiigAooooAKKKKACiiigAooooAKKKKACiiigAooooAKKKKACiiigAooooAKKKKACiiigApKWigAooooAKKKKACiiigAooooAKKKKACiiigDmPFH/HvD/v/ANKraF/q6s+KeLeH/f8A6VU0P/V/iabIEdRH98VaqlEP3gq7SoAooopQCiiigAooooAKKKKACiiigAooooAKKKKACiiigAooooAKKKKACjFFFABRRRQAUUUUAFFFFABnnFFFFABRRRQAUUUUAFFFFABRRRQAUUUUAFFFFABRRRQAUUUUAFFFFABRRRQAUUUUAFFFFABRRRQAUUUUAFFFFABRSAUtABRRRQAhOKWiigAooooAKKKKACiiigAooooAKKKKACigUgoAWiigUAFFFFABRRRQAUUUUAFFFFABRRRQAUUUUAFFFFABRRRQAGiiigAoooNABRQaKACiiigApM0tFABRRRQAUUUUAFFFFABQeKKKACiijpQAUUUUAFFFFAATiiiigAoooJxQAUUUUAFFFFABRmijFABRRRQAUGiigAooooAKKKKACiiigAooooAKKKKACiiigAooooAKKKKACiiigAoopMUALRRRQAUZ5oooAKKKKACiijvQAUUUUAFFGaKACiiigAooooAKKKKACiiigAooooAKKD7UUAFFFFABRRRQAUUUUAFFFFAAaKKKACiiigAooooAKKQGloAKKKQDFAC0UUUAFFFFABRRRQAUUUUAcv4p/wCPeEf7f9Kq6GMoKs+Kj+4hH+3/AEqDQ/8AVimyFW50cQPmL+NXapxffFXKVCBRRRSgFFFFABRRRQAUUUUAFFFFABRRRQACiiigAooooAKKKKACiiigAoo70UAFFFFABRRRQAUUUUAFFFFABRRRQAUUUUAFFFFABQeKKKACiiigAooooAKKKKACiiigAooooAKKKKACiiigAooooAKKKKACiiigAoopCM0ALRRSEZoAWiikAoAWiiigAooooAKKKKACiiigAooooAKKKKACiiigAopKUUAFFFFABRRR3oAKKKKACiiigAooooAKKKKACig0UAFFFFABRRRQAUUUUAFFFFABRRRQAUUUUAFFFFABRRRQAUUUUAFFFFABRRRQAUUUUAFFFFABRRRQAUUUUAFFFBoAKKKKACiiigAooooAKKKKACiiigAooooAKKKKACiiigAooooAKKKKACiiigAooo70AFFFFABRRRQAUUUUAFFFFABSd6WigAooooAKKKKACiiigAooooAKCcUUUAFFFFABRRRQAd6KKKACiiigAooooAKKKKACiiigAoooFABRRRQAUUUUAFFFFABRRRQAUUUUAFFFFABRRRQAUUUUAFFFFAHK+Kf9TD/vH+VQ6H/q6m8Vf6mH/eP8qg0QkR0yQq3Oli/1gq5VOI/OKuUqECiiinAFFFFABRRRQAUUUUAFFFFABRRRQAneloooAKKKKACiiigAooooAKKKKACiiigAooooAKKKKACiiigAooooAKKKKACiiigAooooAKKKKACiiigAooooAKKKKACiiigAooooAKKKKACiiigAooooAKKKKACiiigApAc0AUtABSE4paKACiiigAooooAKKKKACiiigAooooABRRRQAUUCigAooooAKKKKACiiigAooooAKKKKACiiigAooooAKKDRQAUUUUAFFFFABRRRQAUUUUAFFFFABRRRQAUUUUAFFFFABRRRQAUUUUAFBoooAKKKKACiiigAooooAKKKKACiiigAooooAKKKKACiiigAooooAKKKKACiiigAo70UUAFFFFABRRRQAUUUUAFFFFABRRRQAUUUUAFFFFABRRRQAUUUUAFFFFABRRRQAUUUUAFFFFAB3ooooAKKKKACiiigAooooAKKKKACiiigAooooAKKKKACiiigAooooAKKKKACiiigAooooAKKQnFAOaAFooooAKKKKACiiigAooooAKKKKAOU8VH9zB/vH+VQ6IcRipfFS5ig/wB41FoqjyxTJ7Crc6OEjzAKvVShUbwau0sQYUUUU4QKKKKACiiigAooooAKKKKACiiigAooooAKO9FFABRRRQAUUd6KACiiigBMc0tFFABRRRQAUUUUAFFFFABRRRQAUGiigAooooAKKKKACiiigAooooAKKKKACiiigAooooAKKKKACiiigAooooAKKKKACiiigBAMUtFFABRSCloAKKKKACiiigAooooAKKKKAAHNFFFABRRRQAUUUUAFFFHegAooooAKKKKACiiigAopD04paACig0UAFFFFABRRRQAUUUGgAooooADRRRQAUUUUAFFFFABRRRQAUUUUAFFFFABRSE4paACikJxS0AFFFFABRRRQAUUUUAFFFFABRRRQAUUUgOaAFooooAKKKKACiikHvQAtFFFABRRRQAUUUUAFFFFABRRRQAUUUd6ACiiigAooooASloooAKKKKACiiigAoopKAFooooAKKKKACiiigAooooAKO9FFABRRRQAlLRRQAUUUUAFFFFABRRRQAUUUUAFFFFABRRRQAUUUUAFFFFABRRRQAUCiigAooooAKKKKACikBpaACiiigAooooAKKKKACiiigAooooA5TxT/AKuD6mo9FGYhT/FP3IPqabov+qFNkKjoYh+8FXapxffFXKIgwooopwgUUUUAFFFFABRRRQAUUUUAFFFFAB3pO9LRQAUnelooAKKKKACiiigAooooAKKKKACiiigAooooAKKKKACiiigAooooAKKKKACiiigAooooAKKKKACiiigAooooAKKKKACiiigAooooAKKKKACiiigAooooAKKKKACiiigAooooAKKKKACiiigAooooAKKKKACiiigAooooAKKKKACiiigAooooAKKKKACiiigAooooAKTmlooAKKKKACiiigAooooAKDRRQAUUUUAFFFFABRRRQAUUUUAIRQRS0hOKAFopCcUtABRSE4paACkBpaKACiigmgAooooAKKKKACigUUAFFFFABRRRQAUUUUAFFFFABSUtFABRRRQAUUUUAFFFFABRRRQAUnelooAKKKKACiiigANFFFABRRRQAUUUUAFFFFABRRRQAUUUUAFFFFABRRRQAUUUUAFFFFACUtFFABRRRQAUUUUAFFFFABRRRQAUUUUAFFFFABRRRQAUUUUAFFFFABRRRQAUUUUAFFFFABRRRQAUUUUAFFFFABRRRQAUUUUAFFFFAHJ+KfuQfU0aL/qxSeKThYPqaNGb9yKbIVHRRffFW6pxEeYBVyiIMKKKKcIFFFFABRRRQAUUUUAFFFFABRRRQAUUUUAHejvRRQAUUUUAFFFFABRRRQAUUUUAFFFFABRRRQAUUUUAFFFFABRRRQAUUUUAFFFFABRSCloAKKKKACiiigAooooAKKKKACiiigAooooAKKBRQAUUUAYoAKKKKACiiigAooooAKKBRQAUUUUAFFFFABRRRQAUUUUAFFFFABRRRQAUUUCgAooooAKKKKACiiigAooooAKKQ57UtABRRRQAUUUUAFFFFABRRRQAUhpaKACiiigAooooAKKKKACiiigAooooAKKQDFBGaAFooooAKKKKACiiigAooooAKKKKACiiigAooooAKKKKACiiigAooooAKKKKACiik70ALRRRQAUUUUAFFFFABRRRQAUUUUAFFFFABRRRQAUUUUAFFFFABRRRQAUUUUAFFFFABRRRQAUUUUAFJS0UAFFFFABRRRQAUUUUAFFFFABRRRQAUUUUAFFFFABRRRQAUUUUAFFFFABRRRQAUCiigAooooAKKKKACiiigAooooAKKKKACiiigAooooAKKKKAOR8U9IPx/pTtG5hHFN8VdIPx/pSaMWEQwtMkLHc6KHHmCrtUYM7xkVepyBoKKKKUQKKKKACiiigAooooAKKKKACiiigAooooAKKKKADvRRRQAUUUUAFFFFABRRRQAUUUUAFFFFABRRRQAUUUUAFFFFABRRRQAZooxRQAUUUUAJS0UUAFFFFABRRRQAUUUUAFFFFABRRRQAUUUUAFFFAGKACiiigAoooFABRRRQAUUUUAFFFFAAOKKKKACgUUUAFFFFABRRRQAUUUUAFFJ2paACiiigAooooAKKKKACiiigAooooAKKKKACiiigAooooAKKKKACiiigAxRRRQAUUGigAopCcUtABRRRQAUUUUAFFFFABRRRQAUUUUAFFFFABRRRQAUUUUAFFFFABRRRQAUUUUAFFFFABRRRQAUUUUAFJ3paKACiiigAooooAKKKKACiiigAooooAKKKKACiiigAooooAKKKKACiiigAooooAKKKKACiiigAooooAKKKKACiiigAooooAKKKKACiiigAooooAKKKKACiiigAooooAKKKKACiiigAooooAKKKKACiiigAooooAKKKKACiiigAooooAKKKKACiiigAooooA5HxT/AMsPx/pUujf6oVF4p/5Yfj/SpdGz5I4psgRvRffFW6pxZ3jpVylQrCiiilECiiigAooooAKKKKACiiigAooooAKKKKACiiigAooooAKKKKACiiigApAaWigAooooAKKKKACiiigAooooAKKKKACiiigAooooAKKKKACiiigAooooAKKB70UAFFFFABRRRQAUUUUAFFFFAAKKBRQAUUUUAFFFFABRRRQAUUUUAFJ7UtFABRRRQAUUdRQKACiiigAooooAKKKKACiig0AFFFFABRRRQAUUUUAFFFIKAFooooAKKKKACiiigAooooAKKKKACiiigAooooAKKKQ0ALRRRQAUUUUAIRmloooAKKKKACiiigAooooAKKKKACiiigAooooAKKKKACiiigAoopO9AC0UUUAFFFFABRRRQAUUUUAFFFFABRRRQAUUUUAFFFFABRRRQAUGiigAoxRQaACiiigAooooAKKKKAEBpaKKACiiigAooooAKKKKACiiigAooooAKKKKACiiigAooooAKKKKACiiigAooooAKKKKACiiigApKWigAooooAKKKKACiiigAooooAKKKKACiiigAooooAKKKKACiiigAooooA5HxR1g/H+lT6P/AKoVX8U9YPx/pU+j8QimSBG7F98VbqpF98VbpyAKKKKUAooooAKKKKACiiigAooooAKKKKACiiigAooooAKKKKACiiigApAc0tFABSA0tFABRRRQAUUUUAFFFFABRRRQAUUUUAFFFFABQKKKACiiigAooooAKKKKACiiigAooooAKKKKACiiigAooooAKKKKAEpaKKACiiigAoFFFABR3oooAKKKKACijvRQAUUCigAooooAKSlooAKKKKACiiigAooooAKKKKACiiigAooooAKKKKAA0UUUAFFFIaAFooooAKKKKACk5paKACiiigAoxRRQAUUUUAFFFFABRRRQAUUmOaWgAooooAKKKKACjvRRQAUUUUAFFFFABRRRQAUUUUAFJ3paKACiiigAooooAKKKKACiiigAooooAKKKKACiiigAooooAKKKKACigjNGKACiiigAooooAKKKKACiikAxQAEUtFFABRSA0tACAYpaKKACiiigAozRRQAUUUUAFFFFABRRRQAUUUUAFFFFAAKKKKACiiigAooooAKKKKACiiigAooooAKKKKAAUUUUAAooooAKKKKACiiigAooooAKKKKACiiigAooooA4/wAUffg+hq1pH+pFVvE/34Poas6T/qQKZIVdTci+8KtVUj++Kt05CBRRRSgFFFFABRRRQAUUUUAFFFFABRRRQAUUUUAFFFFABRRQaACikFLQAhFLRRQA3oaUGgDFLQAUUUUAFFFFABRRRQAUUUUAFFFFABRRRQAUUUUAFFFFABRRRQAUUUUAFFFFABRRRQAUUUUAFFFFABRRRQAUUUUAFJS0UAFFFHagAopOopaACiiigA70UUUAFFFFABRRRQAUUUUAFFFFABRRRQAUUUUAFFBooAKSlooAKKKKACig0UAFFFFABRRRQAUUUUAFFFFABRQaKACiiigAoooFABRRRQAUUUUAFJ3paKACiiigAooooAKKTPNLQAUUUUAFFFFABRRRQAUUUUAFFFFABRRRQAUUHiigAooooAKKKKACiiigAooooAKKKKACiiigAooooAKKKKACiiigAooooAKKKKACiiigAooooAKKKKACkAxS0UAFFFFABRRRQAUUUUAFFFFACCloooAKKKKACiiigAooooAKKKKACiiigAooooAKKKKACiiigAooooAKKKKACgUUUAAooooABRRRQAUUUUAFFFFABRRRQAUUUUAFFFFABRRRQBx/if8A1kP+6f51a0gfuVqr4n/1kP0NXNJ/1IpshUbEQ+cVcqpH98VbpUIFFFFKAUUUUAFFFFABRRRQAUUUUAFFFFABQKKKACkFLRQAUUUUAFFFFABRRRQAUUUUAFFFFABRRRQAUUUUAFFFFABRRRQAUUUUAAOaBzRRQAUUUUAFFFFABRQaKACiiigAooooASloooAKKKKACiiigAooooAKKKKACijvRQAUUmOMUooAKKKKACiiigAooooAKKKKACiiigAooooAKKKDQAUUUUAFFFFABRRRQAUUUhoAWiiigAooooAKTmlooAKKKKACiiigAooooAKKKKACiiigAooooAKKKKACiiigAooo70AFFFFABRRRQAUUUUAFFFFABR3oooAKKKSgBaKKKACiiigAopO9LQAUUGigAooooAKKKKACiiigAooooAKKKKACiiigAooooAKKKKACiiigAooooAKKKKAEAxS0UUAFFIBiloAKKKKACiiigAooooAKKKKACiiigAoFFFABRRRQAUUUUAFFFFABRRRQAUUUUAFFFFABRRRQAUUUUAFFFFABRSUtABRRRQAUnbilooABRRRQAUUUUAFFFFABRRRQAUUUUAAooooAKKKKAOO8T/62H/dP86u6T/qVql4n/wBbD/un+dXdIx5A4pshUbMf3xVuqsf3xxVqlQgUUUUoBRRRQAUUUUAFFFFABRRRQAUUUUAFFFFAAKKKKACiiigAooooAKKKKACiiigAooooAKKKKACiiigAooooAKKKKACiiigAooooAKKKKACiiigAooooAKKKKACiiigAooooAKKKKACiiigAooooAKKKKACiiigAoooNABRRRQAUUUUAFFFFABRRRQAUUUUAFFFFABRRRQAUUUUAFFFFABRRRQAUUUUAFFFFABRRRQAUUUUAFFFFABRRRQAUUUUAFFFFABRRRQAUUUUAFFFFABRRRQAUUUUAFFFHegAooooAKKKKACiiigAooooAKKKKACiiigAooooAKKKKACiiigAooooAKKKKACiiigAooooAKKKKACiiigAooooAKKKKACiiigAoxiiigAooooAKKKKACiiigAooooAKKKKACiiigAooooAKKKKACiiigAooooAKKKKACiiigAooooAKKKKACiiigAooooAKKKKACiiigAooooAKKKKACiiigAooooAKKKKAA0dRRRQAUUUUAFFFFABRRRQAUUUUAcb4n/10P+7/AFq5pP8AqV5qj4oB8+Hb/d/rU2kLN5IwVpskLHdnSRH5hVqqECyCQbmBHtV+lQNWCiiilECiiigAooooAKKKKACiiigAooooAKKKKACiiigAIzRRRQAUUUUAFFFFABRRRQAUUUUAFFFFABRRRQAUUUUAFFFFABRRRQAUUUUAFFFFACd6WiigAooooAKKKKACiiigAooooAKKKKACiiigAooooAKKKKACiiigAooooAKKKKACg80UUAFFFFABRRRQAUUUUAFFFFABRRRQAUUUUAFFFFABSUtFABRRRQAUUUUAFFFFABRRRQAUUUUAFFFFABRRRQAUUUUAFFFFABRRRQAUUUUAFHeiigAooo70AFHeiigAooooAKKKKACiiigAooooAKKKKACiiigAooooAKKKKACiiigAooooAKKKKACiiigAooooAKKKKACiiigAooooAKKKKACiiigAooooABxRRRQAUUUUAFFIRS0AFFFFABRRRQAUUUUAFFFAoAKKKKACiiigAooooAKKBRQAUUUUAAooooAKKKKACiiigAooooAKKKKACiiigAooooAKKKKACiiigAooooAKKKKACiiigAooooAKKKKACiiigAooooA4zxP/AK+H/d/rVzSf9SKp+Jv9fD/u/wBauaT/AKkU2QI24vvirlU4vvirlKgCiiilAKKKKACiiigAooooAKKKKACiiigAooooAKBRRQAUUUUAFFFFABSClAxRQAUUUUAFFFITQAtFFFABRRRQAnSloooAKKKKACjNFFABRnnFFFABRRRQAUUUUAFFFFABRRRQAUUUUAFFFFABRRRQAUUUUAFFFFABRRRQAUUUUAFFFFABRRRQAUUUUAFFFFABRRRQAUUUUAFFFFABRRRQAUUUUAFFFFABRRRQAUUUCgAooooAKKKKACiiigAooooAKKKKACiiigAooooAKKKKACiijvQAUUneloAKKKKACiiigAooooAKKKKACiiigAooooAKKKKACiiigAooooAKKKKACiiigAooooAKKKKACiiigAooooAKKKKACiiigAooooAKKKKACiiigAooooAKMUUUAA4oooFABRRRQAUUUUAFFFFABRRRQAUUUUAFFFFABQKKKACiiigAooooAKKKKACiiigAooooAKKKKACiiigAooooAKKKKACiiigAooooAKKKKACiiigAooooAKKKKACkJxS0UAFFFFABRRRQAUUUUAFFFFAHGeJv9fF/uf1q7pJ/ciqXib/Xxf7n9au6QP3IpshUbUR+cVcqrGPnFWqVAwooopRAooooAKKKKACiiigAooooAKKKKACiiigAooooAKKKKACijFFAAKBRRQAUUUUAFFFFABRRRQAUUUUAFFFFACUtFFABRRRQAUUUUAFFFFABRRRQAUUUUAFFFFABRRRQAUUUUAFFFFABRRRQAUUUUAFFFFABRRRQAGiiigAooooACM0UUUAFFIDS0AFFFFABRRRQAUUUUAFFFFABRRRQAUUUUAFFFFABRRRQAUUUUAFFFFABRRRQAUUUnOfagBaKKKACijvRQAUUUUAFFFHegAoxzRRQAUUUUAFFFFABRRRQAUUUUAFFFFABRRRQAUUUUAFFFFABRRRQAUUUUAFFFFABSUtFABRRRQAUUUUAFFFFABRRRQAUUUUAFFFFABQKKKACiiigAooooAKKKKACiiigAoFFFABRRRQAUUUUAFFFFABRQKKACiiigAooooAKKKKACiiigAooooAKKKBQAUUUUAFFFFABRRRQAUUUUAHeiiigAooooAKKKKACiiigAooooAKKKKACiiigAopOaWgAooooAQjNLSEUtABRRRQAUUUUAFFFFAHGeJv+PiL/AHP61e0r/UjmqPiU/wCkRf7n9avaSf3IprCxtRj515q3VSL74q3SoAooopQCiiigAooooAKKKKACiiigAooooAKKKKACiiigAooooAKKBRQAUUUUAAoFFFABRRRQAUUUUAFFFFABRRRQAUUUUAFFFFABRRRQAUUUUAHeiiigAooooAKKKKACiiigAooooAKKKKACiiigAooooAKSlooAKKKDQAUUHmigAooooAKKKKACiiigAooooAKKKKACiiigAooooAKKKKACiiigAooooAKKKM0AFFJ3paACiiigAooooAKKKKACiiigAooooAKKKKACig0UAFFFFABRRRQAUUUUAFFFFABRRRQAUUUUAFFFFABRRRQAUUUUAFFFFABRRRQAUUUUAFFFFABRRRQAUUUUAFFFFABRRRQAUUUUAFFFFABRRRQAUUUUAFFFFABRRRQAUUUUAFFFFABRRRQAUUUUAFFFFABRRRQAUUUUAFFFFABRRRQAUUUUAFFFFABRQKKACiiigAooooAKKKKACiiigAooooAKKKKACiiigAooooAKKKKACg0UUAFFFBoAKKKKACiiigAooooAKKKKACiiigAooooA4rxN/wAfMX+5/U1e0kYhWqPib/j5i/3P6mtDSv8AVCmsF1NiIfvBV2qcX3xVylQBRRRSgFFFFABRRRQAUUUUAFFFFABRRRQAUUUUAFFFFABRRRQAUUUUAAooooAKKKKAEpaKKACiiigAooooAKKKKACiiigAooooAKKKKAA8UUUUAFGKKKACiiigAooooAKKKKACiiigAooooAKKKKACiiigAooooAKKKDzQAUUUUAFFFFABSEZpaKACiikIzQAtFFFABRRRQAUUUUAFFFFABRRRQAUUUUAFFFFABRRR3oAKKO9FABRR3ooAKKKKACiiigAooooAKKKKACiiigAooooAKKKKACiiigAooooAKKKKACiiigAooooAKKKKACiiigAooooAKKKTrQAtFFFABRRRQAUUUUAFFFFABRRRQAUUUUAFFFFABRRRQAUUUUAFFFFABQKKKACiiigAooooAKKKKACiiigAoo70UAFFFFABR1FFFABRRRQAUUUUAFFFFABRRRQAUUUUAFFFFABRRRQAUUUUAFFFFABRRRQAUUUUAFFFFABRRRQAUUUUAFFFFABRRRQAGg0UUAFFFFABRSE4paAEBpaKKACiiigAooooAKKKKACiiigDivEp/wBKi/3B/M1o6V/qRWd4lP8ApcY/2B/M1p6Z/qFprYI1ovvirlU4vvirlKgCiiilAKKKKACgUUUAFFFFABRRRQAUUUUAFFFFAAKKKKACiiigAo70UUAFHeiigAooooAKKKKACiikxxQAtFFFABRRRQAUUUUAFFFFABQaKDQAUUUUAFFFB4oAKKKKACiiigAooooAKKKKACiiigAooooAKKKKACiiigAooooAKKKKACiiigBCM0tFFABRRSAUALRRRQAUUUUAFFFFABRRRQAUUUUAFFFFABRRRQAUUUUAFFFFABRRRQAUUUUAFFFFABRRRQAUUUUAFFFFABRRRQAUUUUAFFFFABRRRQAUUUUAFFFFABRRRQAUUUUAFFFFABRRRQAUUUUAFFFFABRRRQAUUUUAFFFFABRRRQAUUUUAFFFAoAKKKKACiiigAooooAKKKKACiiigAooooAKKKKACiiigAooo70AFHeiigAooooAKKDxRQAUUUUAFFFFABRRRQAUUUUAFFFFABRRRQAUUUUAFFFFABRRRQAUUUUAFBoooAKKKKACiig0AFFFFABRRRQAUUUUAFFFFABRRRQAUhFLRQAUUUUAFFFFABRRRQAUUUUAcL4k4vE/3BWtpn+pFZPiTBvVGP4BWtpq/uFpGC6mtCfnUVeqhCB5gq/QgCiiilAKKKKAAUUUUAFFFFABRRRQAUUUUAFFFFABRRRQACiiigAooooAO1FFFABRRRQAUUUUAFBoooAKKKKACiiigAooooAKKKKACiiigAooooAKKKCcUAFFFFABRRRQAUUUUAFFFFABRRRQAUUUUAFFFFABSYpaKACig0UAFFFFABRRRQAUhGaWigAooooAKKKKACiiigAooooAKKKKACiiigAooooAKO9FFABRRRQAUUUUAFFFFABRRRQAUUUlAC0UUUAFFFFABRRRQAUUUUAFFFFABRRRQAUUUUAFFFFABRRRQAUUUUAFFFFABRRSA0ALRRRQAUUUUAFFFFABRRRQAUUUUAFFFFABRRRQAUUUUAFA96KKACiiigAooooAKKKKACiiigAooooAKKKKACjqKKKACiiigAooooAKKKKACiiigAooooAKKKKACiiigAooooAKKKKACiiigAooooAKKKKACiiigAooooAKKKKACiiigBD70tFFABRRRQAUUUUAFFFFABRRRQAUUUUAFFFFABRRRQAUUUUAFFFFABRRRQAUUUUAcL4j/AOP1f90Vs6d/qF+lYniP/j/H+6K2tPP7hfamsEakP+sWr1UIf9YtX6VAFFFFKAUUUUAFFFFABRRRQAUUUUAFFFFABRRRQAUUUUAFFFFABRRRQAUUUUAFFFFABRRRQAUUUUAFFFFABRRRQAUUUUAFFFFABRRRQAUUUUAFJilooAKKKQ0ALRRRQAUUUUAFFFFABRRRQAUUUGgAooooAKKKKACiiigAooooAKKKKACiiigAooooAKKKKACiiigAooooAKKKKACiijNABRRRQAd6KKKACiiigAooooAKKKKACiiigAooooAKKKKACiiigAooooAKKKKACiiigAooooAKKKKACiiigAooooAKKKKACkBpaKACiiigAopAaWgAooooAKKKKACiiigAoooFABRRRQAUUUUAFFFFABRRRQAUUUUAFFFFABRRRQAUUUUAFFFFABRRRQAUUUUAFBoNFABRRRQAUUUUAFFFFABRRRQAUUUUAFFFFABRRRQAUUUUAFFFFABRmiigANFFFABQaKKACiig0AFFFFABRRRQAUUUUAFFFFABRRRQAUUUUAFFFFABRRRQAUUUUAFFFFABRRRQAUUUUAFFFFABRRRQBwniIA34yf4BW1pyDyV5rD8RD/iYD/cFbdgP3K89qawXU04VAkXk1frPgH7wc1oUqAKKKKUAooooABRRRQAUUUUAFFFFABRRRQAUUUUAFFFFABRRRQAUUUUAFFFFABRRRQAUUUUAFFFFABRRRQAUUUUAFFFFABRRRQAGiiigAooooAKKKKACiiigAooooAKKKKACiiigAooooAKKKKACiiigAooooAKKKKACiiigAooooAKKKKACiiigAooooAKKKKACiiigAooooAKKKKACiiigAooooAKKKKACiiigAooooAKKKKACiiigAooooAKKKKACiiigAooooAKKKKACiiigAooooAKKKKACiiigAopCKWgBAaWiigBAMUAYpaKACiiigAooooAKKKKACiiigAoFFFABRRRQAUUUUAFFFFABRRRQAUUUUAFFFFABRRRQAUUUUAFFFJnnFAC0UYooAKKKKAA0UUUAFFFJQAtFFFABRRRQAUUUUAFFFFABRRRQAUUUUAFFFFABRRRQAUUlLQAUUUUABoNFFABRRRQAUUUUAFFFFAAKKKKACiiigAooooAKKKKACiiigAooooAKKSloAKKKKACiiigAooooAKKKKACiiigDgvEX/IQH+4K3dP8A9StYPiI/8TED/ZFb1iR5K/SmvcF1NGH/AFq/jV+s+D/WLWhSoAooopQCiiigAooooAKKKKACiiigAooooAKKKKACiiigAxRRRQAUUUUAFFFFABRRRQAUUUUAFFFFABRRRQAUUUUAFFFFABRRQaAAnFFFFAATiiiigAooooAKKKKACiikOe1AC0UUUAFFFFABRRRQAUUUUAFFFFABRRRQAUUUUAFFFFABRRRQAUUUUAFFFFABRRRQAUUUUAFFFFABRRRQAUUUUAFFFFABRRRQAUUUUAFFFFABRRRQAUUUUAFFFFABRRRQAUUUUAFFFFABRRRQAUUUUAFFFFABRRRQAUUUUAFFFFABRRRQAUUUUAFFFFABRRQKACiiigAooooAKKKKACiiigAooooAKKKKACiiigAooooAKKKKACiiigAooooAKKKKACiiigAooooAKKKKACiiigAooooAKKKKACiiigAooooAKKKKACiiigAooooAKKKKACiig0AFFFFABRRRQAUUUUAFFFFABRRRQAUUUUAFFFFABRRRQAUUUUAFFFFABRRRQAUUUUAFFFFABRRRQAUUUUAFFFFABRRRQAUUUUAcBrzH+0yPQL/Kuhsm/crxXPa9/wAhI/Rf5V0lmP3K/SmvcRIuwnMi8VeqjCP3gq9SoUKKKKUAooooAKKKKACiiigAooooAKKKKACiiigAooooAKKKKACiiigAooooAKDRRQAUUUUAFFFFABRRRQAUUUUAFFFFABRRRQAUUUUAFFFFABRRRQAUUUUAFFFFABRRRQAUUUUAFFFFABRRRQAUUUUAFFFFABRRRQAUUUUAFFFFABRRRQAUUUUAFFFFABRRRQAUUUUAFFFFABRRRQAUUUUAFFFFABRRRQAUUUUAFFFFAAaKKKACiiigAooooAKKKKACiiigAooooAKKKKACiiigAooooAKMYooFABRRRQAUUUUAITSiiigAooooAKBRRQAUUUUAFFFFABRRRQAUUUUAFFFFABRRRQAUUUUAFFFFABRRRQAUUUUAFFFFAAaKKKACiiigAooooAKKKDQAUHmiigAooooAKKKKAA0UUUAFFFFABRRRQAUUmKWgAooooADxRRRQAUUUUAFFBooAKKKKACiiigAooooAKKKKACiiigAooooAKKKKACiiigAooooAKKKKACiiigAooooABRRRQAUUUUAFFFFABRRRQAUUUUAcBrh/4mbDHQL/ACro7P8A1K/Sub1s51Rh6bR+ldNZ/wCpX6U1rUEXIf8AWLV6qMR/eKKvUqAKKKKUAooooAKKKKACiiigAoooNABRRRQAUUUUAFFFFABRRRQAUUUUAFFFFAAaKKKACiiigAoopCM0ABOKWiigAooooAKKKM0AFFFFABQaKQ0AKTiiiigAooooAKKKKACiiigAooooAKKKKACiiigAooooAKKKKACiiigAooooABRRRQAUUUUAFFFFABRRRQAUUUUAFFFFABRRRQAUUZ5ozzQAUUUUAFFFFABRRRQAUUUUAFFFIKAFopKWgAooooAKKDRQAUUUUAFFFFABRRRQAUUUUAFFFFABRRRQAUUUUAFFFFABRRQKACiiigAooooAKKKKACiiigAooooAKKKKACiiigAooooAKKKKACiiigAooooAKKKKACiiigAooooAKKKKACiiigAooooAKKKKACiiigAooooAKKKKACiiigAooooAKKQnFLQAUUUUAFFFFABRRRQAUUUUAFFFFABRQaKACiiigAooooAKKKKACiiigAooooAKKKKACiiigAooooAKKKKACiiigAooooAKKKKACiiigAooooAKKKKACiiigAooooA8+1w/8TRv+A/yFdNacQr9K5jWv+QrJ9V/9BFdRa/6pfpTXuCLcP8ArBV+qMX+sWr1KgCiiilAKKKKAE7UtFFABRRRQAUUUUAFFFFABRRRQAUUUUAFFFFABQaKKACiiigAooooAKKKKACkJxS0UAITiloooAQnFLRRQAUUUUAFFFFABRRRQAUE4oooABRRRQAUUUUAFFFFABQKKKACiiigAooooAKKKKACiiigAoxRRQAUUUUAFFFFABRRRQACjvRRQAUUUUAHeiiigAooooAKKKKACiiigAooooAKKKKAA0UUUAFFFFABRRRQAUUUUAFFFFABRRRQAUUUUAFFFFABRRRQAUUUCgAooooAKKBRQAUUUUAFFFAoAKBxRRQAUUUUAFFFFABRRRQAUUDiigAooooAKKKKACiijNABRRRQAUUUUAJmloooAKKKKAA0UUUAFFFJ/KgBaKKKACiiigAooooAKKKKACg0UUAJS0UUAFFFFABRRRQAUUmKWgAooooAQnFBFLRQAUUUgOaAFopCM0tABRRSE4oAWiiigAooooAKKKKACiiigAoNFFABRRRQAUUlLQAUUUUAFFFFABRRRQAUUUUAFFFFABRRRQAUUUUAFFFFABSd6WigAooooAKKKDxQAUUUUAFFFFAHnmtH/iauPdf/AEEV09rjyV57VzOsAnVpDjuv/oIrp7X/AFS8dqaxEXISPMFX6oQn94vFX6VChRRRSgFFFFABRRRQAUUUUAFFFFABRRRQAUUUUAFFFFABRRRQAUUUUAFFFFABRRRQAUUUUAFFFFACAYpaKKAEJxS0UUAFFFFABRRRQAUUUUAFFFFABSClooAKKKKACiiigAooooABRRRmgAooooAKKKKACiiigAooooAKKKKACiiigAooooAKKKKACijvR3oAKKKKACiiigAooooAKKKKACiiigAooooAKKKKACiiigAooooAKKKKACiiigAooooAKKQZ70tABRRRQAUUUUAFFFFABRRRQAUUUUAFFFFABRRRQAUUUUAFFFFABRRRQAUUUUAFFFFABRRRQAUd6KKACiiigAooooAKKKKACiiigAooooAKKKKACiiigAopKWgAooooAKKKKACiiigAooooADzRRRQAUEZoooAKKKKACiiigAooooAKKKKAEIpaKKACikIpaACiiigAooooAKKKKACiiigBDSmiigAooooAKKKKACiiigAooooAKKKKAEpaKKACiiigAooooAKKKKAADFFFFABRRRQAnel70UUAFFFFABRRRQAUUUUAFFFFAHnmsHGry/Vf/QRXUWzful57VyeqknVZSf7wH6Curtv9Uv0pr3BF6E5kFXqz4P8AWLWhSoAooopQCiiigAooooAKKKKACiiigAoNFFABRRRQAUUUUAFFFFABRRRQAUUUUAFFFFABRRRQAUUUUAFFFFABRRRQAUUUUAFFFFABRRRQAUCiigAooooAKKKKACiiigAooooAKMUUUAFFFFABRRRQAUUUUAFFFFABRRRQAd6KKKACiiigAooooAKKKTHNAC0UmOaWgAoo70UAFFFFABRRRQAUUUUAFFFFABRRRQAUUUUAFFFFABRRRQAUUUUAFFFAoAKKQe9LQAUUgz3paACgUUUAFFFFABRRRQAUUUUAFAoooAKKKKACiiigAooooAKKKKACiiigAooooAKKBRQAUUUUAFFFFABRRRQAUUUlACniiiigAooooAKKKKACiiigAooooAKKKKACiiigAooooAKKMUUAFFFFABRRRQAUUUgoAWigiigAxiiiigApCKWigAopAc0EUALRRRQAUUUUAFFFFABRRRQAUUUUAFFFFABRRRQAUUUUAFFFFAAKKKKACiiigAooooAKKKKACiiigAooooAKKKKACikpaACiiigAooooAKKKKACiiigAooooA841XnVpf94fyFdZbZ8pfpXKaopGqy5/vD+QrrLYYiXmke4FuH/WLV+qMP8ArBV6lQBRRRQAUUUUAFFFFABRRRQAUUUUAFFFFAAaKKKACiiigAooooAKKKKACiiigBDS0UUAFFFFABRRRQAUUUUAFFFFABRRRQAUUUUAFFFFABRRRQACiikzQAtFFFABRRRQAUUUUAFFFFABRRRQAUUUUAFFFFABRRRQAUUUUAFFFFABRRRQAUUUUAFFFFABRRSZ5oAWiiigAooooAKKKKACiiigAooooAKKKKACiiigAooooAKKKKACiiigAooooAKKKQe1AC0UUUAFFFFABRRRQAUUUUAFFFFABRRRQAUUUUAFFFFABRRRQAUUUUAFFFFABRRR0oAKKKKACiiigAopM84paACijNFABRRRQAUUUUAFFFFABRRRQAUUUUAFFFFABRRRQAUUGigAooooAKKKKACiiigAooooAKKKKACiiigAooooAKKKKACiiigApAaWigBCKWiigAooooAKKKKACiiigAooooAKKKKACiiigAoo70UAFFFFABRRRQAUUUUAFFFFABRRRQAUUUUAFFFFABRRRQAUUUUAFFFFACdaWiigAooooAKKKKAPONT/AOQrJ/v/ANK623P7pfpXI6kf+JrL/vj+VdbbkeWv0prELcH+sWtCs+A/vFrQpUKFFFFKAUUUUAFFFFABRRRQAUUUUAFFFFABRRRQAUUUUAFFFFABRRRQAUUUUAFFFFABRRRQAUUUUAFFFFABRRRQAUUUUAFFAooAKKKKADNFFFABRRmigAooooAKKKKACiiigAooooAKKKKACiiigAooooAKKKKACiijHNABRRRQAUUUUAFFFFABRRRQAUUUUAFFFFABRRRQAUUUUAFFFFABRRRQAUUUUAFFFAoAKKKKACiiigAoFFFABRRRQAUUUUAFFFFABRRRQAUUUUAFFFFABRRRQAUUUUAFFFFABRRRQAUUUUAHeiiigAooooAKKKKACiiigAooooAKKKKACiiigAooooAKDRRQAGiiigAooooAKKKKACiiigAooooAQ57UtFFABRRRQAUUUUAFFFFABRRRQAUUUUAFFFFABRRRQAUUUUAFFFFABRSYpaACiiigAooooAKKKKACiiigAooooAKKKKACiiigAooooAKKKKACiiigAooooAKKTmloAKKKKACjvRRQAUUUUAFFFFABRRRQAUUUUAFFFIDQAtFFFABRRRQB5xqP/IVk/wB8fyrrLfmJfpXMX5A1SQY/i/pXWQFPLU7e1MbdxVaxNBxKtaFUotu8YWrtOQgUUUUoBRRRQAGiiigAooooAKKKKACiiigAooooAKKKKACiiigAooooAKKKKACiiigAooooAKKKMUAFFFFABRRRQAUUUUAFFFFABSd6WigAooooAKKKKACiiigAooooAKKKKACiiigAooo70AFFFFABRRiigAooooAKKKKACiiigAooooAKKKKACiiigAooooAKKKKACiiigAoopAaAFopAMUtABRRRQAUUUUAFFFFABQOaKBQAUUCigBBS0UUAFFFFABRWHda/o1pKYbjVrGGQEqUkuEBB9wTxWhHfWksDXEd1C8C8GRZAVH49KALlFNRgyhlYMpGQR0Ip1ABRRRQAUVVlvLWI7ZLmFDnGGcDmrIORkc0ALRRRQAUUUUAFFFFABRRRQAUUUdqACiiigAooooAKKKKACiiigAooooAKKKKACiiigAooooAKKKKACiiigAooooAKKKKACiiigAooooAKKKKACiiigAooooAKKSloAKKKKACiiigAooooAKKKKACiiigAooooAKKKKACiiigAooooAKKKKACiiigAooooAKKKKACiiigAooooAKKKKADvRRRQAUUUUAFFFFABRRRQAUUUUAFFFFABRRRQAUUUUAFFFFABRRRQAUUUUAFFFFABRRRQB5xfnOqyf7/9K66A/u1rj73/AJCsuP79dhB/q1+lMe4pah/1i1frPh/1q/jWhTkIFFFFKAUGiigAooooAKKKKACiiigAooooAKKKKACiiigAooooAKKKKACiiigAooooAKKKKACigDFFABRRRQAUUUUAFFFFABRRRQAUUUUAFFFFABRRRQAUUUUAFFFFABRRRQAUUUUAFFFFABRRRQAUUYooAKKKKACik70tABRRRQAUUUUAFFFFABRRRQAUUUUAFFFFABRRSE4oAWiikAoAWikApaACiiigAooooAKKKKACiiigAoooFABRRRQAVy/ja7uLDwxq91aFlnitJGRl6qQp5H06/hXUVS1C6tbG0luL6VIrZB+8eT7oB45/OgD5X+EfhXwT4k0R21LZday7OkySTsrpknaVGecjB3euRWp8Q9ATwF4P1S10iKe4stUmQStNICLYe3c5wB/Mnv2Ov/CjwfqcEmo2WdOLKZFntJv3YPUMByAP93HtivJE1O/vvhf4lsb6Z72PTbuGK2ui38PmKuPoAOOv3/ahCXPUPCPjrUbbwzFJe+GrmCzsNNEgumk+SYInyBeM/MAOegzU2i/F231u+sLOx0O9l89445pB92EsQDnA5Az14ra1s7vhK56Z0VD/AOQxW78LraG18FaKsMaoGtldtoxljySfqaBTvqKzbLVdPv5Z4bO9t55YDtlSKQMUPuB0rSoA8Zl+E3h2b+0brVGnu7m4leYXDyspiBOcDBwcepBrP+AmoXVzoV9ZzXBubayujFbSk/wYHA9u4+uO1V/id4mv9WvB4L8Lt5t/cfLdyxk4hT+JSw+72yeeDjqa9T8GeGbPwno0WmWYJwfMmkJyZJCAC36AfQCgDq6KKKACiiigAooooAKKKKACiiigAooNFABRRRQAUUUUAFFFFABRRRQAUUUUABooooAKKKKACiiigA6UUUUAFFFFACGloooAKKKKACiiigAooooAKKKKACiiigAooooAKKKKACiiigAooooAKKKKACiiigAooooAKKKKACiiigAooooAKKKKACiiigAooooAKTvS0UAFHeiigAooooAKKSloAKKKKADvRRRQAUUUUAFFFFABRRRQAUUUUAFFFFABRRRQAUUUUAFFFFACEUtFFABRRRQAUUUUAeaXZ/4msv8A10NdlD/q1+lcddc6pL/10NdjD/q1+lMe4q2LMPMq1oVnw/6xfxrQpyECiiilAKKKKACiiigBDS0UUAFFFFABRRRQAUUUUAFFFFABRRRQAUUUUAFFFFABRRRQAUUUUAFFFFABRiikxzQAtFFFABRRRQAUUUUAFFFFABRRRQAUUUUAFFFHegAooooAKKKKACiiigAooooAKKKKACiiigAooooAKKKKACiiigAooooADRRRQAUUUlAC0UUUAFITigDFLQAUUUUAFFFFABRmigUAFFFFABRRRQAUUUUAFFFFABRQKKAE9qUUUUAFZ2rada6vYT6fex+ZbzrsdckZH1FaNHagDwGP4J6TC7LDrGppau254N64P6fhXqkXhPRYvD8nh6OzVdNkQo8YJy2erFuu7pz7CuqFBoA8a0X4WW+l2N7YnXtVntrmBoFhklHlxKe4XpuHr7nivUNE02LSNMtdNid3jt4hGrP1IA6nFaoooA898I+B7TwxqepajBdzTPfEllkAwvzFuMfWvQHXerLnGRjNOooA+erP4P3On3k13YeKby3mlZizouCwJzg8816l4R0DUNDW4F/r11qhlI2icDCY9O/NdnRQAUUUUAFFFFABRRRQAUUUUAFFFBoAKKKKAENLRRQAUUUHigAoooNABRRRQAUUUUAFFFFABRQaKACiiigAooooAKKKKACiiigAooooAKKSloAKKKKACiiigAooooAKKKKACiiigAoxRRQAUUUUAFFFFABRRRQAUUUUAFFFFABRRRQAUUUUAFFFFABRRRQAUUUUAFFFFABR3oooAKKKKACiiigA70UUUAFFFFABRRRQAUUUUAFFFFABRRRQAUUUUAFFFFABRRRQAUUUUAFFFAoAKKKKACiiigDzO6/5Csv/AF0NdfEf3a/SuRuD/wATSX/roa66I/IKa9wRatz+9X8a06zLc/vV/GtOlQBRRRSgFFFFABRRRQAUhpaKACiiigAooooAKKKKACiiigAooooAKKKKACiiigAooooAKKKKACiiigAooooAKKKKACiiigAooooAKKKKACiiigAooooAKKKKACiiigAooooAKKKKACik70tABRRRQAUUUUAFFFFABRRRQAUUUUAFFFFABRRQaACiiigAopAKWgAopAKWgBCM0AYpaKACiikAxQAtFFFABRRRQAUUUUAFFFAoAKKKKACiiigAooooAKKKTtQAtFFFABRQKKAE5paKKACiiigAooooAKKKKACiiigAooNFABRRRQAUUUUAFFFFABRRRQAUUUUAFFFFABRRRQAUUUUABooooAKKKKACiiigAooooAKKKKACigUUAFFFFABRRRQAUUUUAFFFFABRRRQAUUUUAFGKKKACiiigAooooAKKKKADpRRRQAUUUUAFFFFABRRRQAUUUUAFFFFABRRRQAUUUA5oAKTvS0UAFFFFABQaKKACg0UUAFFFFABRRRQAUUUUAFFFFABRRRQAUUUUAFFFFABRRRQAgpaMUUAFFFFABRRRQAUUGigDzK5H/Ezl/wCuhrr4vuCuQmx/acn/AF0NdhGMIOaY3qOUbos23+tXn1rUrLt/9avPrWpTkI1YKKKKUQKKKKACiiigAooooAKKKKACiiigAooooAKKKKACiiigAooooAKKKKACiiigAooo70AFAoooAKKKKACiiigAooooAKKKKACiiigAoNFFABRRRQAUUUUAFFFFABRRRQAUUUUAFFFFABRRRQAUUUUAFFFFABRRRQAUUUUAFBoooAKKKKACiiigApAaWkBzQAtFFFABRRRQAUUUUAFFFFABRRRQAUUUUAFFFHWgAooooAKKKKACiiigAooooAKKKKACiiigAooooAKKKKACiiigAooooAKKKKACiig0AFFFBoAKKKMUAFFFFABRRRQAUUUUAFFFFABRRRQAUUUUAFFFFABRRRQAUUUUAFFFFABRRRQAUUUUAFFFFABRRRQAUUnOaWgAooooAKKKKACiiigAooooAKKKKACiiigAooooAKKKKACiiigAoFFFABRRRQAUUUUAFFFFABRRRQAUUUUAFFFFABRRRQAUUlLQAUUUUAFFFFABRRRQAUUUUAFFFFABRRRQAUUUUAFFFFABRRRQAUUUUAFFFFABRRRQAUUUUAeZS86nJj++a66NfkFce2P7Smxz+8b+ddnH9xaY9w6E1t/rl/H+Va1Zdv8A65ePWtSnIAooopQCiiigAooooAKKKKACiiigAooooAKKKKACiiigAooooAKKKKACiiigAooooAKKKO9ABR3oooAKKKKACiiigAooooAKKKKACiiigAooooAKKKKACiiigAooooAKSlooAKKKKACiiigAooooAKKKKACiiigAooooAKKKKACiiigAooooAKKKKACiiigApCcUtFABQKKKACiiigAHNFFFABRRRQAUUUUAFFFFABRRRQAUUUUAJS0UUAFFFFABRRRQAUUUUABooooAKKKKACiiigAooooAKKKKACiig0AFFFFABRRRQAlLRRQAUUUUAFFFFABRRRQAUUUUAFFITiloAKKKKACiiigAooooAQ0tFFABRRRQAUUUUAFFFFABRRRQAUUUUAFFFFABRRRQAUUUUAFFFFABRRRQAUd6KKADvRRRQAUUUUAFFFFABRQKKACiiigAooooAKKKKACiiigAooooAKKKKACiiigAooooAKKKKACiiigAoooNABRRRQAUUUUAFFFFABRRRQAUUUUAFFFFABRRRQAUUUUAFFFJQAtFFIaAPLxzqUv/AF1b+Zrs0+4K4iIltSmx081h+tdmu7aKY9wWxctj++T8f5VrVj2ufOXnjn+VbFOQBRRRSgFFFFABRRRQAUUUUAFFFJzQAtFFFABRRRQAUUUUAFFFFABRRRQAUUUUAFFFFABRRRQAUUUUAFFFFABRRRQAUUUUAFFFFABRRRQAUUUUAFFFFABRRRQAUUUUAFFFFABRRRQAUUUUAFFFFABRRRQAUUUUAFFFFABQKKKACiiigAooooAKKKKACiiigAooooAKKKKACiiigAooooAKKKKACiiigAooooAKKKKACiiigAooooAKKTvS0AFFJ3pTQAUUUUAFFFFABRRSH2oAWiiigAooooAKKKKACiiigAooooAKKKKACiiigAooooAKKKKACiiigBCcUtIBiloAKKKQnFAC0UUUAFFFFABRRRQAUUUgoAWiiigAooooAKKKKACiiigAooooAKKKKACiiigAooooAKKKKACiiigAooooAKKKKACik70tABRRRQAUUUUAFFFFABRRRQAUUUUAFFJS0AFFFFABRRRQAUUUUAFFFFACCgUtFABRSA5paACiiigAooooAKKKKACiiigBPrS0UUAFFFFABRRRQAUUUUAFFFFABRRRQAUUUGgDyi0GNQlyP+WrEH8a7dfujiuLshm9c/7bfzNdoPugUx7ip6Fm1/1y/jWvWPa/65Px/lWxTkIFFFFKAUUUUAFFFFABRRRQAUUUUAFFFFABRRRQAUUUUAFFFFABRRRQAUUUUAFFFFABRRRQAUUUUAFFFFABRRRQAUUUUAFFFFABRRRQAUGiigAooooAKKKKACiiigAooooAKKKKACiiigAooooAKKKKACiiigAooooAKKKKACiiigAooooAKKKKACiiigAooooAKKKKACiigcUAFFAooAKKKKACiiigAooooAKKKKACiiigAooooAKKKKACiiigAoPtRRQAUUUUAFFFFABRRRQAUUUUAFFFFABRRRQAUUUUAFFFFABRRRQAUUUUAFFFFABSE4oAxS0AFFFFACEUtITignFAC0UUUAFFFFABRRRQAUUUUAFFFFABRRRQAUUUUAFFFFABRRRQAUUUUAFFFFABRRRQAUUUUAFFFFABRRRQAUUUUAFFFFABRRRQAUUUUAFFFFABRRRQAUUUUAFFFFABmiiigAooooAKKKKACiiigAooooAQUtFFABRRRQAUUUUAFFFFABRRRQAUUUUAFFFFABRRRQAUCiigAooo70AFFFFABSE8UtRt900AeZaeAbxiP7x/nXZjp2rjdM5uWP8AtE12Gaje4LYs2x/fL+P8q16xrU/v0/H+VbNPQBRRRS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mOaWiigAooooAKKKKACiiigAooooAKKKKACiiigAooooAKKKKACiiigBMUtFFABRRRQAUUUUAFFFFABRRRQAUUUUAFFFFABRRRQAUUUUAFFFFABUbDCN9KkpknCN9DQB5lo6EznJzya63acCuW0QHzW9ea6vmo+ovQntFInT8f5VtVjWhPnp+P8q2aegYUUUUog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RTf6pz/smpCM0113oy5xkEZoA4HSVKyufc10BzT7fSBCSRNnP+z/9erf2D/pr/wCO02wIgtP9en4/yraqhDaeXIr7847Yq/SoVhRRRSi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/2Q0KZW5kc3RyZWFtDWVuZG9iag00IDAgb2JqDTw8L0ZpbHRlci9GbGF0ZURlY29kZS9GaXJzdCA2L0xlbmd0aCAzMC9OIDEvVHlwZS9PYmpTdG0+PnN0cmVhbQ0KaN4yNDJQMFCwsdH38jRKVDAGsoPs7AACDAAubgRiDQplbmRzdHJlYW0NZW5kb2JqDTUgMCBvYmoNPDwvQ29udGVudHMgNiAwIFIvQ3JvcEJveFswIDAgNTk1LjAgODQxLjBdL01lZGlhQm94WzAgMCA1OTUuMCA4NDEuMF0vUGFyZW50IDE1NSAwIFIvUmVzb3VyY2VzPDwvUHJvY1NldFsvUERGL1RleHQvSW1hZ2VCL0ltYWdlQy9JbWFnZUldL1hPYmplY3QgMTIxIDAgUj4+L1JvdGF0ZSAwL1R5cGUvUGFnZT4+DWVuZG9iag02IDAgb2JqDTw8L0ZpbHRlci9GbGF0ZURlY29kZS9MZW5ndGggMzk+PnN0cmVhbQ0KeJwr5DK1NNUzMDBQMEAiLUwMMcSSc7n0vTwNExVc8rkCuQAx8gsWDQplbmRzdHJlYW0NZW5kb2JqDTcgMCBvYmoNPDwvQml0c1BlckNvbXBvbmVudCA4L0NvbG9yU3BhY2UvRGV2aWNlUkdCL0ZpbHRlci9EQ1REZWNvZGUvSGVpZ2h0IDIzMzgvTGVuZ3RoIDM4NjY0OC9OYW1lL0pJMWEvU3VidHlwZS9JbWFnZS9UeXBlL1hPYmplY3QvV2lkdGggMTY1Mz4+c3RyZWFtDQr/2P/gABBKRklGAAECAQDIAMgAAP/+AA5LTUMyMjRGVSBRNzb/2wCEAAUFBgcGBggHBwcJCQgKDBQNDAsLDBkSEw8UHRofHh0aHBwgJC4nICIsIxwcKDcpLDAxNDQ0Hyc5PTgyPC4zNDIBBQYGCQgJDQsLDRMQDRATGxcUFBcbIh4bFxseIiomIh4eIiYqLSkmIiYpLTItKSktMjIyLTIyMjIyMjIyMjIyMv/AABEICSIGdQMBIgACEQEDEQH/xAGiAAABBQEBAQEBAQAAAAAAAAAAAQIDBAUGBwgJCgsQAAIBAwMCBAMFBQQEAAABfQECAwAEEQUSITFBBhNRYQcicRQygZGhCCNCscEVUtHwJDNicoIJChYXGBkaJSYnKCkqNDU2Nzg5OkNERUZHSElKU1RVVldYWVpjZGVmZ2hpanN0dXZ3eHl6g4SFhoeIiYqSk5SVlpeYmZqio6Slpqeoqaqys7S1tre4ubrCw8TFxsfIycrS09TV1tfY2drh4uPk5ebn6Onq8fLz9PX29/j5+gEAAQUBAQEBAQEAAAAAAAAAAAECAwQFBgcICQoLEQACAQIEBAMEBwUEBAABAncAAQIDEQQFITEGEkFRB2FxEyIygQgUQpGhscEJIzNS8BVictEKFiQ04SXxFxgZGiYnKCkqNTY3ODk6Q0RFRkdISUpTVFVWV1hZWmNkZWZnaGlqc3R1dnd4eXqCg4SFhoeIiYqSk5SVlpeYmZqio6Slpqeoqaqys7S1tre4ubrCw8TFxsfIycrS09TV1tfY2dri4+Tl5ufo6ery8/T19vf4+fr/2gAMAwEAAhEDEQA/APsu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a33T9KAHUVy2kSs924Oep6mupoAKKKKACiiigAooooAKKKQDFACjmiiigAooooATrS0UUAFFA5ooABzQKKKACk70tFABRRRQAUUneloAKKKKACiiigAooooAKKKB70AFFFFABRRRQAlLRRQAUUUUAFFFFABRRRQAUUUUAFFFFABRSYpaACig80UAFJilooAKKQnFBGaAFooooAKKKQjNAADS0UUAFFFFABRRRQAUUUUAFFFFABRRQaACiiigAooooAKTmlooAKKKTvQAtFFFABRRSUALR3oooAKKKO9ABRRRQAUUUUAFFFFABiiijvQAUUmecUtABRRRQAUUUUAFFFHegAooooAKKKTPagBaKKKACiijNABRRRQAUUUUAFFFFABRRRQAUUUUAFFFFABRRRQAUUUUAFFFFABRRRQAUUUUAFFFFABRRRQAUUUUAFFFFABRRRQAUUUUAFFFFABRRRQAUUUUAFFFFABRRRQAUUUUAFFFFABRRRQAUUUUAFFFFABRRRQAUUUUAFFFFABRRRQAUUUUAFFFFABRRRQAUUUUAFFFFABRRRQAUUUUAFFFFABRRRQAUUUUAFFFFABRRRQAUUUUAFFFFABRRRQAUjfdP0paa/3T9KAOR0LJu3Pua7CuO8PZ+0SfjXY0iAKKKKUAooooAKKKKACiiigAooooAKBRRQAUUUDmgAooooAKKKKACiiigAooooAKKKKACiiigAooFFABRRRQAUUUUAFFFFABRRRQAUn8qWigAooNFABRRRQAUUUUAFFFFABRRRQAUHiiigAooooAKKKKACiikAxQAtFFIBigBaKQjNLQAUUUUAFFFBOKACiiigAooooAKKKKACiiigAooooAKKKKACiiigAooooAKKKKACijvRQAUUUUAFFFFABRR3ooAKKKKACiiigAooooAKKKKACiiigAooooATHNLRRQAUUUUAFFFFABRmiigAooooAKKKKACiiigAoPtRRQAUUUUAFFFFABRRRQAUUUUAIKWiigAooooAKKKKACiiigAoAxRRQAUUUUAFFFFABRRRQAUUUUAA4ooooAKKKKACiiigAFAoooAKKKKACgUUUAFFFFABQKKKACiiigAooooAKKKKACkFLRQAUUUUAIM0tFFABRRRQAUgpQMUUAFFFFABQKKKACiiigAoFFFABRRRQAUUUUAFFFGOaAA0dqKKACg8UUUAFFFFABRRRQAUUUUAFFFFACE4pRRRQAU1/ut9KdTX+6fpQByXh4YmkP1rr65Tw/wDfkrq6RCIKKKKUUKKKKACiiigAooooAKKKKACiiigAooooAKKMUUAFFFFABRRRQAUUUUAFFFFABRRRQAUUUUAHeiiigAooooAKKKKACjvRRQAUUUUAFFJ3paACiiigAooooAKTFLRQAUUUUAFFFFABRRSEZoAAaCM0tFABRRSEZoACcUtFFABSA5paKACiiigAooHNFABRRRQAUUUUAFFFFABRRRQAUUUUAFFFJzmgBaTvS0UAFFFFABRRRQAUUUUAFFFFABRRSd6AFoo70UAFFHeigAooooAKKKKACiiigAoopPagBaKKKACiiigAooooAKKKKACiiigAooooAKKKKACiiigAooooAKKKKACiiigAoopPpQAtFFFABRRRQAUUCigAooooAKKKKACkFLRQAUUUUAFFFFABRRQBigAooooAKKKKACiiigAooooAKKKKACiiigAoozRQAUUUUAGaKKKACiiigAooooAKKKKACiiigApBS0UAFFFFABRRRQAUUUUAFFFFAAKKKKACiiigAooooAKKKKACiiigAooooAKKKKACigjNFABRRRQAUUUUAFFFFABRRRQAUUUUAFNk4RvoadTJf9W/0NAHL+Hjl5K6uuU8Oj5nrq6RAgooopQCiiigAooooAKKKKACiiigAooooAKKKKACiiigA70Gig0AHQUUUUAFFFFABRRRQAUUUUAFFFFABRRRQAUUUUAFFFFABRRRQAUUUUAFFFFABQaKDQAUUUUAFFFFABRRRQAUUUUAFFFFABSdaWigAopCcUE4oAWiiigAooooAKKKKACiiigAooooAKKKKACiiigAooooAKKKKACiiigAooooAKKKKACiiigAooooAKKKKACiiigAoopKAFooooAKKKKAExzS0UUAFFFFABRRRQAUUGigAooooAKKKKACiiigAooooAKKKKACiiigAooooAKKKKACiiigAooooAKKKKACiiigAooooAKKKKACiiigApKWigAooooAAMUUUCgAooooAKKKKACiiigAooooAKBRRQAUUUUAFFFFABRRRQAUUUZoAKKKKAA0dqKKACg0UUAFFFFABRRRQAUCiigAooooAKKKKACiiigAooooAKKKKADFFFFABRRRjmgANHaiigAooooAKKKDQAUUUUAFFFFABRRRQAUgGKWigAopCcUtABQaKKACiiigBBS0UUAFMk+430NPqOb/AFT/AO6aAOa8PdXrqa5bw70euppF1AKKKKUAooooAKKKKACijvRQAmeM0ooooADRRRQAUUUUAFBoNFABRRRQAUHiiigAooooAKKKKACiiigAooooAKKKKACiiigAooooAKKKKACjFFFABRQaQjNAC0UUUAFFFBGaACiiigAoooIzQAhOKWiigAooooAKKKKACikBzS0AFFJiloAKKKKACiiigAopM80tABRRRQAUUUUAFFFFABRRRQAUUUUAFFFFABRRRQAUUUUAFFFFABRRRQAUUUUAFFFFABRRRQAUUUUAFFFFABRRRQAUUUUAFFFFABRRRQAUUUmaAFopAaWgAooooAKKKKACiiigAooooAKKKT6UALRRRQAUUUUAFFFFABRRRQAUUUUAFFFFABRRRQAUUUUAFFFFABRRRQAUCiigAooooAKKKKACiiigAooooAKKM80UAFFFFACZ4paKKACiiigAooooAKKSloAKKKKAA0UUUAFFFFABRRRQAUUUUAFFFFABRRRQAUUUUAFFGKKACg0UUAFFFFABRRRQAUYoooAKOlFFABRRRQAUUUUAFFFFABSE4paKACiikJxQAYpaKQigBaQnFBGaWgAooooAKKKKACo5v9U/+6akqKf/AFMn+6f5UAc94e+69dNXMeHfuP8AWunpq6gFFFFOAKKKKACiiigAooooAKKKDQAdBRRRQAUUUUAFFFFABRRRQAUUUUAFFFFABRRQaACiiigAooooAKKKKACiiigAooooAKKKKACiiigAoooxQAUUUYoAKKKKACiiigAooNBoAKKKKACiiigAooooAKKKKACiikzzQAtFFFABRRRQAUUUUAFFFAoAKKTvS0AFHeiigAooooAKKO9FABRRRQAUUUUAFFFFABRRSCgBaKKKACiiigAxRQaKACiiigAooooAKKDRQAUUUUAFFFFABRRRQAUUUUAFFFFABRRRQAUUUUAFFFFACCloooAKKKKACiiigAooooAKKKKACiiigAooooAKTvS0UAFFFFABRRRQAUUUUAFFFFABRRRQAUUUUAFFFFABRRRQAUUUUAFFFFABRRRQAUmaWigANJjilooAKQ0tFABRRQaACg8UUUAIaWiigAooooAKKKKACikpaACiiigAooooAKKKKACiiigApO1LRQAUGiigAooooAKKKKACiiigAooooADRRRQAUUUUAITigilooAKKKKAEAxS0UUAFFFIBigAJxQTilooAKKKKACiiigAqG4/1Mn+6f5VNUNx/qZP90/yoA53w4CEbnjNdRXM+Hf8AVv8AWumpEAUUUUoBRRRQAUUUUAFFFFABRRRQAUUUUAFFFFABRRRQAGiiigAooooAKKKKACiiigAooooAKKKKACiiigAooooAKKKKACiiigAooooAKKKCKAENLRRQAUUUUABFFFFABRRRQAUUUUAFFFFABQBiiigAooooAKKKKACiiigAooooAKKKTvQAtFFFABRRRQAUUUUAFFFHegAooooAKKKKACiiigAooooAKMYoooAKKKTrQAtFFFABRRRQAUUUUAFFFFABRRRQAUYoooAKKKKACikBzS0AB4ooooAKKKQHNAC0gpaKACiik60ALRRRQAUUUUAFFIKWgAooooAKKKKACgUUUAFFFFABRRRQAUUUUAFFFFABRRRQAUUUnegBaKKKACiiigAooooAKKKDQAUUUUAJml60UUAFFFFABRRRQAUUmKWgAooooADRRRQAUUUUAFFBooAKKKKACiiigAooooAKKKKACiiigAooooAKKKKACiiigAooooAKKKKACiiigAooooAKKKKACiiigAoooNABiiiigApCcUEZpaACiiigApAMUtFABRSZpaACiiigBKXNIaWgAooooAKhuf8AUS/7h/lU1QXX/HvL/uH+VAGF4ex5Tcd66Sua8O/6pvrXS01CsKKKKcIFFFFABRRRQAUUUUAFFFFABRRRQAUUUUAFFFFABRRRQAE4ooooAKKKKACiiigAooooAKKKKACiiigAooooAKKKKACiiigAoxRRQAUUGigAooooAKKKKACiiigAooooAKKKKACiiigAooooAKKKBxQAUUUUAFFJjmloAKKKKACiiigAooooAKKO9FABRRRQAUUUUAFFFFABRRRQAUUUUAFFFFABRRRQAUUUUAFFBGaKACiiigAooooAKK5y68T6LaatFo0+owpqMuNkHO456ewzXRkUCJp7BRXL+LvFGmeE9OOoam77CwRI4wC8jHsoJHbJ5Iq/4e1eDXtKttUtopoobhSyLOm1wMkcjJ9PxFAps0UUEZoAKKKydc1SDRNMutSuVleG2QyOsS7mI9hQBrUV5j/ws/wudPtb5Lx5PtMvkpbxxlpg3ug59PrkYzmvTVO5QcEZGeRg0ALRVO+vrTT4xLe3UFtGW2h5pAgJ9Mnvwfyqtaazpd5J5drqVnPJ/dinVj+QNAGoBilpkjrGjOxwqgkn2rz+L4j+E5tNudRTV4hBbtscMrK5JzgKpALZwcYHY+hwAeh0ViPrunR6MmtzXIh09oll82VSuFbG3jrzkfnVjR9Vsdas0vtOuUuLZyQsidCQcHr7igDTopAc1HcTRW0Mk8zrHFGpd3Y4CqBkk0AS0gOay9I1fT9at2udMvIbqBXKM8TZAYAHH5EfnWrQAUUUUAFFAooAKKoahqNjpsQmv7y3tImbYHnlWNS3Jxknrwfyq6jK6q6MGVhkEHIIoAdRRRQAUUUUAFFFFABRRRQAUUUUAFFFFABRRRQAUUUUAFFFFABRRRQAUUUUAFFFFABRRRQAGjFFFABQaKKACiiigAooooAKKKKACiiigANFFFABRSdaWgBDS0UUAFFFFABRRRQAUUUUAFFFFABRRRQAUUUUAFFFFABRRRQAUUUUABooooAKKKKACiiigAooooAKKKKACiigDFABRRRQAUUUUAFFFFABRRRQAUUUUAFFFFACGlFFFABUF1/x7y/7h/lU9V7v/j2m/wBxv5UAYnh7/Ut9a6Oue8P/AOpb610NIgCiiilAKKKKACiiigAooooAKKKKACkxzS0UAFFFFABSE4paKAEJxS0UUABOKKKKACiiigAooooAKKKKACiiigAFFFFABRRRQAUUUUAFIM96WigAooooAKKBRigAooIzRQAUUUUAFFFFABRRRQAUUUUAFFFJjmgBRzR3oooAKKKMc0AJnmloooADQKKKACiiigAooo70AFFJ3paACik5zS0AFFFFABRRRQAUUUUAFFFFABRRRQAUUUgoAWiiigAooIzRQAUUUUAFFFIKAFopBS0AfI3i0f8AF79P/wCutt/6CK+q9TvodMsLm+uN/k28TSvsXJ2qMnAr5G8W3MafHG3e4nihhguLYF3O0AeWp5P1P05FfSfiLxbpWm6FqWpQ3dpd/ZYS3lRzK25jwqnBOAWIH40AfMvivx63iK5ttWu/BNzdaRaEtG80kqoy56sVGzr9R2r6H0Lxrb6x4Pude0zT5WNqki/Yl5bei5CDHbBXt0PSvnu98R+O/GXhPVtU+1abZaHGrpNCEAZ1/ujIJ/iA6jp+fYfALUbXSvBet6jeyCK2t7ppJGPYCNenqewHc0CK9tdyF/jldWzxi88MXFuJMFPMYruHqMjmvQfGPxOtfC7aMZtPmkTUIRO/IBiQ47dzyePavHfClpP8WPG0+tarHIdGsj+7gbG3AOVjPGDnq3rUv7QyI/iXQICvyGIDHbHmY6UCnWQfHfTJdUS3OlzpYs+w3DSAMoyBuK+nU9a9d8YeKdI8OaG2o6g/m2867Yok5M+4dB7Y7+leHftE2dpb+HdCFtbRwrHN5caouNqbCdo9uK4j4wNcSaT4Lh3EQHTISN33Q5VQT+QFAD/Cmu+DtB1uLWZ/C+qW0EjE288reZHGSc7lUgZx2IJIHYmvtSCaO4ijmicPFIodGU8MCMgivlW++H/xC8S6RbWl7r+kTaeqo8MYXYANo24KxDt719IeF9Mk0fQtP02aRXltoFjdk6Egc4z2oA8F/aWkZdK0lf4TcMSPfaa8w8VeEfD2i+E9N13SdXkXVJI4S9v9pViGZctgAbgRz+VeiftNH/QdHX/pq5/SuM8VfCrTtF8FxeI7TVJxcCGGZo7hl2sWxwuADnnigD6O8A6wYfAGmaprdyI1jti0s0zfwAkKSe5Kge5z3r5d1TU/h1f+JZNXl07XDYtOWcRiNYZHzknHUKfTIOOfarniHxZquv8AwniW8jJeDUo7dp8Y82MISD7kHAP0HetDR/D3j/VvBVpZ6bDpL6NcQnZGCgchicsSejZ96APXPjBqdrqHwxnu9MlWSyuTD5bKuAU8wYGCMjkDjjpS/BW/tdO+HEV7ezJBbQyTNJI5wFG815/4i8O6j4X+Dlxp2qGP7R9sSQLG+4IpdeM+vXpxzXFaxcXFv8GNHjTKxXGpOH4+8oLkfhkfmKAPa5vjn4XjuPKS11KSPODMsSgduQC2cde2eOldb4u1ix134davqWnTia2ls5NrYwQRwQQehBrmdF0PQ5PhOvnWdqqvpzzSSiNd3m7T8+eu4ED8gK8Y8ByzSfCzxjFI37hCjR/N0bgkcn2X8z1oA1PhP8QtA8F+F54tQkuJrqe8aT7PbxZZV2oMkkgY49a+oPD/AIp0rxBpT6pp9xvt4w3mKRh4yOSGHY4r50+EPhfR7vwNq+qXVjDcXjiZFedA/lhU42g9Dk5z1qt8B5GXw/4qhzlBCW/HYwoA9VX4y+EjZ/aRNdFvN8vyfJ/eYxndjONvbrn2ro/EvxD8PeHLK1ur24kc3cSzwQRR5kdCMg4OAPxIr54+AvhjSNdm1S41SzW78jasaScoN2cnHc8D9a9G+JXiPwn4f1eztT4ah1bWkhWK3hEQ2RD+BcYIz6AAn6cUAdl4Q+KPhzxVerYWj3FvdOCUjukC78dgQSCe+M11PirxZo3hW1Fxqt2sZf8A1cK/NJJ/ur1P16Cvjy3ubi4+J2jT3OgR6JK08TG0jXaDyfmxgcnHpXVfFKFdf+K+m6PeljaDyYdqnHyt8x/Mk80iaautgKvxm8b6H4t0fTTpNyzyRXBMkUiFGUbeuD16449K+rvCYx4d0gellD/6AK+Uvj54T0TQv7Nu9KtFtJJyySRxcRkDocdjX1n4cGND0welpF/6AKUDD8UeN/D3hZ1i1XUFincblhRGdyPXAHH44qv4V8f+HfFM5ttNvSboLu8iWMoxHfGeD+BPSvNPidrHgrSvEcMmpaG+s62Y0RYOWRRztBU/KSc9ME9K8Y0i7jm+J+mXFtocuiRyXMRFowK7c8EgYGAeeAMUAfd9ct4m8WaH4YjRtXv0t2cEpHgs7/RQCfx6V1NfJPxn0PU7PxfbeJBpR1bTSi74SjOihRgq+OgOcg9MnvQB9HeGvFeieJ43fSL9LgxgF0wVdM+qkA/j0rqK8Z+FGs+Edca8utB0qPTb8qPtMAUA4zxjHG36AV7NQAUUUnf2oAWiiigAooo+lABRRRQAUUd6KACiiigAooooAKKKKACiiigAopMUtABRRRQAUUUUAFFFIDmgBaKQjNLQAUUUhOKAFoNFFABRSA5paACiiigApDS0UAFBoooAKKKKACiiigAooooAKKKKACiiigAooooAO9FFFABQaKKACiig0AGKKKKACigjNFABRRRQAUYoooAKKTPtS0AFFFFABRRRQAUUUUAFFFFABRRRQAUUUUAFFFFABVe7/wCPab/cb+VWKrXn/HtN/uN/KgDH8PjEDfWuhrnvD/8AqW+tdDSIAooopQCiiigAooooAKKKKACiiigBCcUtFFABRRSZoAWiiigApDS0hoACcUtFFABRRRQAUUUUAFFFFAB0ooooAKKKKACiikNAC0UUUAFFFFABRRRQAUUUUAAooooAKKKKACiiigAoooHFABRRRQAUUUUAFJ3zS0UAFFJnmjPOKAFopMc0tABRRRQAUUUUAFB4oooAKM0UnegBaKTvS0AFFFFABRRRQAUUUUAFFFFABRRRQAUUUUAFFAooAKKQUtABRRRQAUUUUAFFFIBigDx3xh8JdE8U6vNq91eX8NxMFEiwum07VCjAKkjgDvUGg/B3w9pBvM3F9crdWzWzLK6gKGIO4YUfMMDH8q9pFLQB87W3wH0GOQrLqmpy22dwh3qPmxjJwtdha/DHTLTwjqHhaG9uza3s4neVypdSGQgDAAx+7Xt616zRQB83W/wI0+D/AFevagnOfl2jn8q7PxR8MbLxDcaVNPqFzGdPt0txtAJcKc5OR1r10nFLQB5x8QvA0PjSzsrWS8ktltpd+VUNuGMYpviv4f6d4k8O2Oi3E0sbWCItvcLjcNqheR0IIHIr0gnFLQB8z2vwY1JStvP4tujYgbfJiDLhewwWI/Svo6xtksrSC1jLGOCNY1LdSFGBn8qsg5paAPMfiX4ETxxbWkJvjatbuWBCbt2Rj1rzFfgdPcNHFqHii6ns0OREFORgYGMkgd+3evpsjNLSWA87uPh7ocnhM+F445IrMHesgYGQSZzvJxye304rx22+EPi3T0W207xnJb2oJOyKSWMDJ5O1WxX1NRSgeTaz4Eur7wHF4XGqtNcIVZru5BYud+89845wPbFLafDq3bwEnhLULkzFNzrcICNjlyylQewzjHfn1r1cHNLQJa58oL8GfFCQNpqeK1TS2J3Qq0oUjOeY87evvXr/APwgFraeBrnwrp0oiadMvcOuS8mQSxA+gHsAPSvTwc0GgU818EeDZ/DnhW50Oa7jmlnMp8xFIVdy4HXrXP8Aw7+Hd74V03WbO5vbaZr9CqmJCAnykd/rXtdFAHkPwn8CXngmC+S8vILhrl1I8kHAAHvXOfEH4ZatrXiiPxJoOp21pdAIWE6kbXUYDAhTngDqO1fQNJ3oA+a9N+FviX/hJ9O1/V9etr6aGVZJt2/IAPCrxjGO3FdL8UfhpP4rvrXV9JvltNThAQmVmCsAcqwKglWB9P0xz7hR0FAHyjqnwh8XawkU+qeJLe8vIztVZpJCiJyeDtznOOwr6g0y2NnYWtqzBmhhSMsOhIAH9KvUUAfNnjL4b+I28YnxR4avLQTO4k23DYKNt2n+Eggj8eaoab8NPF7+MNP8R6zqFhcuJlluCjsCgXooG0DpgDH/ANc/UVFAHjvjHwx4p1TxfpOpaXq5ttNt/L82PzmQDD5b5Rw2Rxz16Hiqfjaz+Ilv4ga98MXEdzYTxqn2eZkCwHGCcNjvzkZPPSvbqKAPA/hl8PtZ8Py6vq2p3UEepX8TpHHAcrEWO4sTjGd2OBkAfpufCjw/4p0RdQPiO/ecSOBDG1wZsYyS4J6A56e1ewUUAFFFFABRSUtABRRRQAUUUUAFFFFABSUtFABSY4paKACgjNBooAKKKKACiiigAooooAKKKKAA0UUUAFFJ1paAEIpaKKACiiigAooooAKAc0UUAIaDS0UAFIaUnFFABRRRQAUUUUABooooAKKKKAA0lLRQAUUhpaAA0daKKACiiigAxRRRQAUUUAYoAQ0poooAKKKKACiig0AFFFFABRRRQAUUUUAJnmloooAKKKKAEzS0UUAFFFFAAKKKKACqt9/x6zc4+Q/yq1VTUOLSb/cNAMyPD/8AqW+tdFXPeHx+4J9zXQ0iAKKKKUAooooAKKKKACiiigBCcUtFFACE4paKKACikJxS0AFITigiloAKKKKACiiigAooooAKKKKACiiigAooooAKKKKACiiigAooooAKKKKACjFFFABRRRQAUUUUAFFFFABRRRQAUUUUAFFFFABRRRQAUUUUAFFFHegAopMc0tABRRRQAGiiigAooooAKKKKACiiigAooooAKKKKACiiigAooooAKKKKAOE+InieXwlof9pQWyXEhmWMI7EDnPPH0rsLCc3Vnb3BXaZY1cgdsjNeG/tFSmPwlaqCRvvkBAGc/I5x7dP0r2vRgV0uyBGCIIwR/wABFAGP4z1a80bRprnT7Ca9vGIigiiTdh24DN/sg/0rR8PjVBplv/bLwPfld0vkJtVSf4epzjpnvXz740s/Dy69fza58Qr+2ulffDbWzMBajHC4G7J+mDz710fwd1TUvFHhHU7W+1S4keOZ7aG8DETKpQENuPOQTkE80IRuyPeKK+ULLR9Wg8f2Wh6P4r1q+itWWfUZZrtmjRVbOwgHBJ6YOeW6cGtL4geK7i/8bDw0PEn9g6XaqGuLqJyju2AxXdxg4OBzj1z0pUrjkrux9OGuA8e6/rHhuG11Cx05L6wWQC9RQTKiZ+8uD/Q/hXkvw18RT2PjNvDQ8SNr2mzW5e3ndslHALbckk8AHgHHTgVSguPFvijxv4h0Cy8RT2FhFKWkcctGisAFjPVSc9QR05Pqgh7r4L1PWdYtJ77VbGOyhllJs4SpWXyuxkyTyfw/Wuyrwb4d6vrVjrfiHwxqGoSaq2nJ5ttNKCZWHHyk556r1PXPPpyHgC61/wAYXVxe3PjWaw1aG4ZV0sKAu0AHBjPbgjocY65zQB678QvF1z4Ym0eK1t4ZTfXSwuZc/KuecYI55r0odK+cvjpcra3nhVpnGI7xZHOOylcmuq8I6zrvjXWDrMEsmneGbdmjgiKDfeMOCxyD8v06EYHOSAD0XxPrUHh7R7nU51LiJcJGoyZHJwqj6kiovCV7quo6RDd6xZJZXUpJ8hcgqvbcDyD3x9O9eWeNLLWbnV5jcfEGx0GAA/ZrVHCsV7FsspyfXn2rW+EHifUNfsb+21O5S7uLG4Ma3SAASp2PHB789xigD16WRIo2kkdUjQFmZjgKB1JNeb6R8SvD2s+IE0HT5J5533bZ1jHlEqCSAScnhTzjB9a7/ULK31G0ms7qPzLeZSkiZIyD2yOa+cU0ey0f4y6JZaXaJb2sNk7FU/65SDJJ5J5HJyaWwH0ndXENpBJcXEqxQxqWd3OAoHc14/F8W9MuZC1nout3VmDt+1Q2uULfn0/X2rC/aJ1K4tvDtnYwsyx3lyFl2k5KgE4wDzzjg+gqDSPijp3h/TtPsbzwxrOnafGiQpPNb4U8fe7Zz1OMnqeaQTW/kem+MvHWleEbezmv47mT7Xny44UBbAAJJDEeo/OqXhr4i6Z4gvo7GDT9UgmkJwZ7bCgAZySCcDtXAfGiO+ubvwzqWmabdajBDMJybWMyZUFWHTOMjoa7Pw18R9K1XVk0e60690fUZF3RxX0Qj8z0APXJ7ZAzSq19dhT1eiig0gHkWp/Frwxpmo3Gn3DXfm28zQyMsOVDKcHvk4Oe1d54b8Q2HiPT/wC0bB3NuGKEyLtIIAJ/nXzN4U8QP4L8ReJTrHh3VZI7m8d0lhtt4Ub2JOTj5cEHIzmvUfFvjPTb/wCGuraxos37uRDbAbdrI7kKQR2OGz9OaANG7+K/hGzvTaNqDy7W2tNDEXjHvkdR7jNdfqfirR9M0aLWp7sNYSlRHLGpfcT04H0P5VyHw60G2t/h3Z2sttF/ptmZZu+/eCwJ/Aj6VzfwFxceGL+xuVWeK21B1QOoIxtU9Prk/jQB0I+LnhDIBvZwD3Nu/H6V6bpl/a6pZw31lKJbaZd0bgEZH0PIrwb4wi2updJ8I6XbWyX+pXCmRliA8uMHqSOR6/RT+PvOl2MOmWFtY26kQ28SxIDycAY596AMrxH4l0jw1bLcateJboxwi4LM59lGT+PSqXhrxnoPiZmj0u+EkyDLROjI4Hrgjn8K8b+OMD6drfh/xLcWy3WmWjiOeEkdd27oeuR/Km+HLm28b/Em313QojbaXplsY5pOI2nc7sAKOSPmHJHRe3FAHv8ArOtaZodv9p1O9htYicAyNgsfQDqT9KsaXqFrqtlDfWMwmtp13RyAEZH0PIryT4s+DdM1Kw1HxDdvdSXNrYusMXm4iQjkMABnOffB9K6T4R/8iJov/XE/+htQKegzypBFJNKwWONSzMewAyTVHSNVsdZtFvNOuo7i3YlQ6HuOoPpVTxUceHtWPpZTf+gGvOfgOd3gW0P/AE2l/wDQzQIexsQASTgDvXI+HPFmn+Iry/tdPiuXSybY9y0eInbuFOeT9QKy/G2qeJLea30/w9okd808bGWa4YrFGOm0kEcn61xnwx8Q3Nlqb+DdV0S20m6ghMsP2c5WYA4JOSSSRznJzg9KQS57tRXg/jXx54t8L3N3LJ4ct30qKXbHctLjepIAPB6nPpWt4j+IdzoPhDSfEFxpOJr6RVa2MmNgIZs5x6Ln8aUU9irA8Sa9ZeHLD+0L8yC3DqhaNNxBPc+1eP3PxS1XT57PUNU8MzWXh67cJHcyNmXlcglR+eO4Bxmuy+IfivT9JsYbBtPbVrrUxst7FP8AlrnoT3A9wCc/mADqNN8T6NqmoGwsL1LqcQiZvJBZVU4xlhwCc9M5rpa+avhrq9t4W1gaBqPhqXRJ9RbMNxLN5glb+FNxHTnAwTyR3Oa+lT0oAw5/EGi28zwz6vYRSodro9yisp9CCeK14ZorhBJDIkiHoyMCD+Ir5G8E2HhG98QeLp/FEliCl8wgS6uPLON8hYgbhu/h7dveuy+A7bbrxJBp5kfQY7rFpI/IJ5zgn22n8RmgD2248Q6Va6p/ZVxeJDd+V5wWQFV2Dqdx4/WrWlavY6tYDULGfzbQ7sS7WUHaSDjIGRkHmvnX4ka7ofijV20218O6jrk+l586exO3bzymQCSM/qOK9M8H+KtL8R+Fbz+zLZ7I2ULwvaP96LC8Y9R79etAHd6JrWna7am70y6S5gVzGXUEYYdRg89x+YrYNfOfwb1ix8PfDu61LUZvLtoblySBkk/LgAdyTxV2L4wlY1vbvwtqsGluRtuyh2kE8HOAD+BoA9s1fVLLRrJ73UblLe2QgNI/QEnA6VehkSeJJY23RuoZWHcHkGvBfjtqMF34Ct7y0k823uJ4nRhkblIJHB/kabo3xc0q3g0yCbTdRi00olv/AGlJFiLeBjj1HBz3GOlAH0DQea4vxh4y0vwlBZ3GoiZorqTy0MKhscZLEZHA9s1h6F8StG1i11S+SC9t7HT1DtczRYSRSSAVwSSSQeMf4AA9QorxSH4xaFvg+16dq9lb3BHlXVxbBYnBONwO7JHfp0Feg+LPFWl+FdLGpajIxiYhY0iAZ5SecKCR255IoA3r2+tLBFkvLqC3R2CK00gQFj0AJ78HirlfH/xP8f6T4s0/TLa0gvba6iv0kaG7h2MU2kbhgkYycdc+1fXkI2xIvooFAElFFFABRRRQAUUUUAFFFFABRRRQAUUUUAFFFFABSE4paKACkIpaKACkIzS0UAFFFFABRRRQAUUUUABooooAKKKKACiiigAooooAKKKKACiiigAooooAKQ0p5ooAKKKKACiiigAooooAKKKKACigiigAooooAKKKKACiiigAooooAKKKKACiiigAooxRQAUUUUAFFFFABVS//wCPSb/dNW6p6h/x6Tf7poAzNBGID9a36wtB/wCPf8TW7SIAooopQCiiigAooooAKKKKAEAxQRmlpCKAAnFLRRQAUUUhOKAFpAc0tFABQOaKKACiiigAooooAKKKKACiiigAooooAKKKKACiiigAooooAKKKKACiiigAoooHFABRRQOKACiiigApB60tFABRRRQAUUY5ooAKKKKACiiigAooooAKTPNLRQAUUUUAFFFFABRQaKACikNLQAUUgpaACiiigAooooAKKKKACiiigAooooA8X+Oeh6jrnhq2i0y1kuZobxZGijGWK7HGR+JFSeHvGPiCaWxsLrwXqdtG2yF7g8rH0G48DgdfpXslFKrX12A+SdE03V/CWua/Fc+DbjXLu8lL2l4Yd8XJJ+ZiMAHIJ5B4xxXWfDKw17wv4F8QSvpVxHqn2mV7e1EXzE7FAKj+IZz067eM19FUnbih+QHy18MNeu9Bikju/COu3Gp31yXu74Wp+Ys3GSccDOee5NaHjXQJtF8eN4ml8NnXNHuogLmGOBZmiYKFLbD1Pyg56cnkV9Kj3pabYSx5B4E1bS9W1Rzp3gefSY0iLC9msUgycgbQQOc89D2rF+HenXlr8QfF9xPazxwyOPLkeMqr5YkYJ4PFe80Uop4D4XtL60+J3i3UDYXLQ/Zv3beWQJW+QhVY8ZOD3rz7xbqml+KZ4IdI8Kanp/jI3MbxyLAI/LcNktIRyRjJ3EZG3JIA5+vu/SkCKG3BRu9cc0AfOPxf0W61O88G2s8bXLNcJDcEISrZK7iSOg6mr/h+2vfh14tXQ44rm58Oas+bVwpf7PKf4SR26Zz2wexr6AIyRkZoIB5IzigD4vkk0/T/ABzr8njjRLvU7uaRv7OQIZEZcnAUE8grsx1xg969D+AFvdQv4gebT5rGN7kFIJIyvl5ydvIHQEV9FlEYhmRSw6EjkU4ADOABmgDP1fUbfSNPudQui4gt0LvsUscD0FfJknxF0Ob4m2viIm5j06O0MDO0fzbtrdgTxkgV9hsoYEMAQeCDVYWdsOlvCPogoA8L+L1mfFng+y13Rd9wtpKLlUCHLJyGOOvHX6A1zPjT4gaf4v8AC0GgaLazX2rXyxK8PkHEBBGeTgZBHUcc19RBVC7QoC9MY4qpb2Nnauz29pBE7feaOMKT9cUAebXXjHRvAcWkaBrckySJYRD7SkJaI7cIRx82eCenSvM9R1GP4iePdCuvDkNxLZaW6tdXxiZEwH3becdQCADgnceK+l7qztb1Nl1bQzr/AHZYww/WpYIIbeMRwRJEg6KihQPwFAHLXPiqzt/FVr4ZaGZrq4tzOsigFFxu4buOFP5j1rq5pBDE8hDEIpYhRknHpXC+H/CZsPEWreIL65Fze3jlYeOIYeMKM9+AD24rvsUAeSt8V/B/2Kaa4vXiZdytbSwN5jEdsYI56dfrivLfCXh+91b4a+KJpLIQf2lK93aQlB0UBgVHvggH2/P6Tl0HR5bj7VJpNi9xu3+a1uhfd65xnPvWwAAMAAAcYoA+bvCfxN0LTvASwXVwYdTsYGt/sjId7uAQuB6dMnjHOcV1nwW02bRfBz32pL5Ml5NJePvXDKmAASMei7seh98V6Q3hzQ2uPtLaNpxn3BvNNqm7cO+cZzW2yI6GNlVkI2lSMgj0xQB87fC1ZvFni/WPGd2mYEJt7EMD8g6ZGehCcHHd2r6MqrZ2dtYwiC0t4beEZIjiQIoJ9hVnoKAPmP4kXFjP8S9JtfEzlNChtw8aOSInc55bt1wD7KPpUEVxoyfE7R38DmMxyxFNQSzT9z5ZOSeOB2J7ZC96+jdU0bS9YRV1LTrW7Vc7fPhV9ufTI4/CoNG8O6NoZkOl6Za2bScO0MQUsPQnrj2oA4f4q+ItHtPDmsaZPqNsl/JaMEty43kkccVX+DWtaZdeE9M06C+ge9ghbzLcON6/O38PWu41XwpoGr3JutQ0i0ubggKZJIgWIHTJqXSvDWiaPM0+naVaWszLtMkUQDY9M0AJ4vO3w1rJ64sZ/wD0A14/8EPEGi2Hgq2trzV7C3nWWUtFNcojAFjjIJzXvs0Uc8TwyoHjkUqykcEHgiuGf4deD3ZGPh+yBU5G1Co/EA8/jQJrc8j+Juv6hdeMtM0NPET6Ho8sKzNdxS+X5inJyHB74wCSB9e/O+AoNPt/ivHDp2tT6tDFbOv2q4k3l22nIVhwQM9enWvpHV/CPh/WY7aHUNKt50tk2QgggovTaCMHHtVvTfDmi6VNHPYaXa20scXkrJHGAwTOcZ789+poFPn/AF3WtM8cfECLSr++tYNB0Z2Z1uJFQXUwO3aM9fm49wD61rfH6WC40HQmgeOWBtQXayEMpG1hxjivSbr4c+ELyeW5n0O3eWVzI7bmGWJyTwa2pPCmhS6faaa+mQGztH8yCLBwjcnI59SfrQB47+0HkeEdLiTdlrtAAo6/I3H+fQVyvxQtJZvG3hRW1WXTYpLRFS8AwIjk5wcj2zz/ABc8V9Na1oem67bx22qWcd1BHIJUjfOAwBAOPoT+dRa74e0nX7RbPVLGK5gU5VWyCpxjgjBH4GgDxf8A4V3Bda1plxqfjqe+uraVZbeKQoJDghvl+YnsO1fQp6GuA8PfDzwz4fu1vbHT8XSZ2Syys5XPoCcD64zzXoBoA+R/hvoPhvXde8W/27aW07xXzGMzSldoLvnuP8it/wCH8dvpnj/W9H8MXjvo32cybQ/mRJLgY+Y56E4zznGCTivRr74VeEr28uLySxlWW4kMj7J3A3E5JAzxyTxXZ+H/AA7o/hy3NvpNhDaxt97YCWb6sck/iaAPk34X6Rr99LrEOleKI9KuEusT27xhnc8jd+eRXrng7wdJ4YsfE1zNrcWoz3UDmURDAVtrEkjJ5Oa63xL8N/DviC8F/LDNa3hOXntJPLZ/XPUc9zjPvW9oPhLRtA02fTdOtPKguMiU7iXfIxyx56Hj0oA+OZjcr8IrfywxtjrBFwF67dvHOMAZA5PfFfUXjy608fDm+kikj+ySWQWAsRzkAIB79K6DTfB2h6foT6Alp5unSHdJHMxbe2Qck/UDpjpXIWnwj8LW86SSR3dxCh3JazXBMSnJOcDBPXuSP1oA8b8VLKvwS0FZgAxmBGAfu7nK9fbFej/GSG3j+G0KJGkao0HlIvygH2A9ia9T8UeGNN8TaUulXyyLaq6uohbYQV6Y46c03xP4YsPEukDSbxp47dWVlaFgGBXpyQR+lAHiPxZRbjR/BMEo3rLNEH3c5G1Ac/nXr/jzWrfwl4Xub1LGOaOILHHb7QEySAMj0FT694Q03W10lbkzqulyrLAI3Aztx8rZByOB0wfetnxBo1jr+mT6bqMXmW0wwQDgg9iD2IPNIFj5N+Id7401Pwfa6prlzo6aZfeXLDawgiUZ+ZSM57HsxODz3rrvHsgm8QfD6C92myZI2YSH5GbKZzng/wAPX1rqv+FMaLNEsV5qmrXKRrshDzriIf7I24Hb8q7vxR4L0zxJpVrp1088ZtNv2e4iYCRCBjPTB6c8flSgeZfHaG2eXw2dkX2tr5UDHG7ZkceuM19BjhR9K8cT4TaVJJb3F9qmrXl3byK8c0txkrtIIUZHTge/oRXstABRRRQAUUUUAFFFFABRSdaWgAooooAKKKKACiiigAooooAKSlooAKSlooAKKKKACiiigAooooAKKKKACiiigAopOvSloADRRRQAUUUUAFFFFABRRRQAGiiigAoNFFABRRRQAUUUUAIaWiigAooooAKKKKACiiigAooooAKKKKACiiigAooooATPNL3oooAKKKKACiiigAqnqH/HpN/umrlVL/8A49Jv900AZ2hf8e5+prcrF0QYth9TW1SIAooopQCiiigAooooAKKKKACiiigAooooAQDFLRRQAUUUUAFFFFABQKKKACiiigAooooAKKKKACiiigAooooAKKKKACiiigAooooABRRRQAUUUUAFFFFABQKKKACiiigAooooAKKKKACiiigANIBilooAKKKKACiiigAooooAKKKKACiiigAooooAKKKKACiiigAooooAKKKKACiiigAooooAKKKBQAUDiiigBrusal3YKo6knAFBO5Mow5HB615X8bJ/J8B6mAWDSGJAV/66KTn8Aa5fxd4ju/DXw20JNNdlvr63t7eKTPKZjBJBPQ9h6Z9qAI7/AMVeN9N1GfwythDfapNLus78JtjWA5+ZwOAwwD6c98YPvFitwlpAl1IslysaiV0GAz45IHYZzXh2l/BXQP7PH9rSXlzqUy7p7jz8ESEc7eMHByfmznv6V2tzfWXw28KwHULq/v4IHESO2HlO4kgckDAHqeAMegoA9GoqrY3Ud9Z293Dnyp41lTcMHDDIz+dcZ8RPE48MaI80Pz6jcN5NnCq7meQ98dwOv5DvQB3gIOcEHHWgkAZJwB3NfLnwTTVbPxhrdhql1LLOlsJJVaQsN7MpJ5784NaPie4vvHnjqXwvFfTWWi6YhlvJIWCsxAGefqwGDwME44pVa+uwH0fHIkgJjdWA/unNP3DOMjP1rzjwR4I0bwvcTXOj315LHJH5RikuBJGOc5AA4P4+teGaZo8fizx94ngu9cvrG3gmbZ9mugmW3Y2856YPFIB9dCgkdM1wdpYW/gbw7qVxHe318sSPc7r2bzGyF4UYAwOP161434Y8J61450iXxNq3iHUYLy4Z3sYreQrHGBkA7ew3Z4GOOc5NAH1BjilAxXkfwh8T3mu6NcwapIGvtOmMEsjcFgOhPvweeOleH/EjxrrOsai15ouoTWuiW12tjDNbyMvnyEFmbjhgMfkV9aAPsyivGPjF4h1XQPCNtcaZM0NxcTJFJMFyyKUYkj0OQBn39a8m8Vwat4F03RNZ07xhqWoXdxIm63muDJFL8pJIXPK5479euaBLn2BRXnPjDRPEHiOPT49O1xtItvv3Rh3CUnHAUgg468ZrzTwxLrnhP4iW/haXW7jWrC7tt589yzQYUkHknaRt6ZxhhxnFAp9IE4NKOa5Xxp4hi8MaHc6lIvmSKNkEQGfMlPCr+fX2zXj3wc1/xHqPiHWrHX7qV5IoxL5LkERszdBjoMHp2oA+i6KKrXkjRWs0i/eSNmH1AoAsmkFfJnw+Xxx4xtLrVbPxdJavDcGMQyp5iE4DdDkY5Axg16b4O8Y6wniSXwj4phhGpKpeC5gGEnXG727ZwQOxBAINAHs9cF438XjwgLO5urCabTpZPLnuIufIz0JHpXLeGvEWqX3xL1/RpbnOn2sAaOEqMAjYMg9R949+/wBMc9ruteIPHuuah4b8Nzw2elWZMd5fSQ797DgqM5HXOMYJxnOKAPTPCvjGDxRqF7Hp1ncNptsAF1BlKxzP3Vc9cf56iu7ryPwX4e8W+Gr63srjVLK/0IIylFhETwnGQVAHc+/cnrXpdjqdhqDzx2d5b3DwNslEUgYo3ocdKANGiszWtSg0fTbrUblsQ28ZdvfHQfieK8K0q5+Ifji3GsafqlpomnOS1rF5IdpMEjLZB44+ntQI2l8z6IoryWGz+Ilz4fezm1PT7TWIrkbb5Iw6Tw7efl24Dbu+0cDp3ry/xfrPxF8H/Yo7rxLYX9zdybIreK1Te2e+Ng4zx9TQKfVVFc7daqdH8OnVNW2pJb2okuAo437RkD6twK8f+Fnj7XPFXiW/tL+KKO0+zm4hj2bWRdyhef4shv60bA1Y+gqDXjPj7xpq1prdr4V8MWsU+r3Kh2lkOVgXryMY6c57Dsc10XhWDxxbXmzxDd6TeWbKT5luGWRGHQAbQCD/AJNAHofOKWvnObxl421nxdq2h+H4dMSOwJ5uAeVBAyTnkknsMf19b0C51600m5uvFX2FZIQ0mbLccRgZO7Pfg9O2O9AHY0V85WPjLx94ltbrW/D+l6dHpMLP5MVxlpZgvJHB5J6cY9PevU/h94th8Y6KL9IvImjfyp4s5CuADkexBGPxHagDuqK8A8efFWbQvEcOj6VbW90kTpHeSSBiFdj9xSDjIGc9eeOxr0jx34pXwp4dk1YwedLlUijzgF29T6YyfwoA7fNFfO0vxD8YaBHY6h4n0Czj0q6IBe0Y70yMjILHn2PoRXo3i/XfENpPaWfhrQ/t806eY1xMdsEa5xgnI+bocZzjsaAPQ6K8a8E+O9V1DxFdeGfEelRWOpQpvQwNlHHXuT2wQQT36V6P4m1u18OaRdapeE+VAudoxl26BRnuTQBun2pTzXk/wv8AHk3jVb7z7FLV7ZlwFYnIPTOa9YoAKKKKACigjNFABjFFFFABRRRQAUUUUAFFFFACE4oIzS0UAFIRmlooAKKKKACikxS0AFFFFACGloooAKKKKACik70tAAKKKKAAUUUUAFFFFABRRRQAUhz2paKACg+1FFABRRRQAUUnNLQAUUUUAIaWjFFABRRRQAUUUUAFFFFABRRRQAUUUUAFFFFABR3pMc0tABSZ5paKAA0UUUAFFJnnFLQAUUUUAFFFFABRRRQAVT1H/j0m/wB01cqlqP8Ax5zf7poAp6J/x6j6mtmsbQ/+PRfqa2aRAFFFFKAUUUUAFFFFABRRRQAUUUUAFFFFABQBiiigAooooAKKKKADNFFFAAKKKKACiiigApOaWigAooooAKKKKACiiigAooooAKKKKACkpaKACiijvQAUUY5ooAKKKKACiiigAooooAKO9FFABRRRQAUUUUAFFFFABRSEZpaACikApaAEJxQBilooAKKKKACiiigAooooAKKKKACiiigAoooHtQAUUUUAFFFFABRR3ooAKKTvS0AeO/Hb/kRbv/rtF/6GK4L4lRPa+F/A2rmKSS309rdpigyQCiHp/wAAxnPUj1r37xRoFn4m0qbS78yiCUglom2spByCMgj8xVs6RZSaSukTQieyEKwGOTncoAAz78daALFjf2l9ZxX1rcRy2sqb0lU/KRVS8utIurATXc9jLYucB5XRomIPqeCcg/lXkz/BrRfNKw6pqsNkxy1os4Kd+OR059zyeea7bWPAuj6n4etvDx8+1sLZw8Yt3AbIz1JBzncScjrzQB3MYRUVYwoQABQvQDtivmHxbf6ovxJTUr7wxqmoabpi7LNYLdmUvgHzAduDyfwwPSvpiyt0s7WC2RmZIY1jVnOSQBjk+tWaGDPk34eeJrif4lavcvomoA6htjeNYvmtRlcNID0XA5P5A9Ko+G/Cdh4n+JHiqz1tZQsMkjpFHJs3jzPlJxyRjafxFfReieEbPSNf1TXIZ53n1D78bkbU5ycYGetY3ir4fwazqo1uw1K80rVdgRprV9okA/vDqTgAdegFAHnvhTTk8I/FGbQNImmOmXNp50sLtuCHBI/XHJ7Niuv174SeF9ZuLy9dLiG7upHleWObA3tkk4Ix1Oa6LwV4IsvCz3N2Lm4vdSu/9fd3Lbnbvge2eecn3rh7v4Za4zPBaeOdUg05i37kszOAT03bv6c8+tFxGtjgfDk2o3fw/wDGui3l3JdxaYWjgl68KSTg+ny59ga9o+Es8TeAdJcSIVSFw5BztwzZzXQ+GfCmmeHdC/sS2jL2zhvOaT70xYYYtj24+gFeWN8JLu2eW00vxbqNjo0zkyWaE9D1AO7Ht05HWlu7W6CnkOmahqNn4U8W3ekWk8v9rakLaIwISUQh2Yjb2wduR61m+Kdf02LwtoOgWOi6pZyWlwtxM11CE818HcQc5JJPHA4AHavtDw1oFh4b0qHS7BCIIsnc+CzsTksxxyf/ANXSsHx74QXxdaWVt9q+y/ZrpbgsE3bgARjqPWkEPOviJ4vsL/wVZwWunPO2subS2W7jMflsp27yD3Bxjnr9CK801DwdffDOXRvEV88Gs2sO2Ka2nGfJY5P7vORx2PYjpX0V8QPBNv4w02C1+0taXFs4kgnVckHBGD7cg8egrix8Odf1WWCHxL4qkv8AToJBILdI8eYR03E+3160CnoPiPTJ/Fug2yWepXOmedsnLwnDFSpOw4PuD+FeE6Rptx8M/H9jFdTLqsetbYFu5ARMhLBe5P8AEVz14r2Dxf4c8SX1/b3vh7xEdOWOMRtbOuYuM8gYI745H8hWb4b8BX0etx6/4n1g6tqMAIt1CBY4vcD15PQADr1oC/Q8v8e+MNLb4i28Gum6GlaLiRIYl3ebccEFhnGBn9MdzUHwr8WaVL4/124aSWMavKFtA0ZJYlicHGcV9WyWtvK26SCJ29WQE15z4Q8E/wDCPeIdc1hp4XS/fdFHHHt8oZJP8+1AHp1UNWONOuz6Qv8A+gmvJPBeo6j4h8ca7qsFxONDtx9jjRnJSR1xyozjsWz1ww9TXsN7Cbi1ngBwZI2QE9sjFAHhn7OqhfCd18hXN8/J/i+ROf6fhVXxUDf/ABk8PQ25y1rah5dpHy/6wkHPsR+dQ+Hfh9468PWD6dpnimxtbaSQyMVt97ZIxxuHHQdK9H8F+BrXw3NNqNzdTajrNyP397Ock+yjsOB6n3xxSuwHn/gsH/hbvi1lwT9nGAeO8dWPgNiO08QQSMv2lNSfzBn5ugHPfGQf1rsfD/hC60zxrrXiKS5heC/jCRxKDuX7vXt/DXPeIPAut2niGfX/AAbqUFhPdjN3BNykrdSQNpGT79yTkZoSu+wHth6VyHhrwfpHhu7v7vTo5Ekvn3y7nyBySAo7AZNc74S0fxrHqf8AaHiXXreaJYyqWVqmEyR1Y7RyPx+tafgzR/EemXWpya7rKahFPJutkXP7sZOewx1HA4GKQDnvjq7J4EvQCQGliBAPUbwa7vwZ5P8AwjOj+R/qvsUO3pn7g647+vvV7XtKttc0u60y8QPBcRlGBHQ9QfqDgj3FeG6b4Z+I/hSJ9M0TUtPvNN3HyDc/ehXnsRx9ORnp3oA971O/ttLsp767kEdvAhd2PYD+vtXgnw5sLnxp4kufHmqw7bVcw6ZBJhtoU43Djsc8j+It6Vb8U+DPGmreFf7Nm1uG9vLi88+5B/dxiMLwi8cgMA3Qc9uMm3plv8TdNggtre18OrbQIEjiy4UKBgDjn9aOi/qwid+ljnfibr9jrfiuy8KXl+lppFs4m1CSR9gkYDcEDD2I/E+1Z/gbXNFi+K2uSQ31mtjc24itZQ4SNm/dYRc4GeCAPbjNe8N4Y0nU9l7q+i6dNqUsKrcP5IbLbQDgnk46A9cAV5x4b+GkemeONR1aaxsDpLJ/oUIXd5b5Q7tpHBGG/Oldugp5/wDZ/EOp/GHWzol7DbXEMYV57iPescW1BgD16cfU13vhnxN4n0fxfH4W8Wz2939qjL2t3DFt3HkgcKB2IPHBHWl8S+GfE2j+LpPFPhOC3uzdRhLqzml27jwCeWA7A9eCOlWfDHhrxFqvilfFfiuKC2ltozFZ2MMm8IcEbicsOhPQ5JOeMAFAMOfwB4x0zxJq+veHtY0+F712bypUJ3KTnacqcH6U1fGGo6/4E8UWeoxxw6xp0LQ3AX5Q6nILAZz0B9sn04rZuPEXxKtp57ZfCtnct5hEU6S4Taemct7jnI6fjV/wj4Fu7bw/rkOtTo2qa5va5eM5WMkHaB06FifTtyKLsQ2PhOiJ4A0hQoC+Q5IA9XYmvCfB/ir/AIRXQPF9/CoLvqRiteOPMO7B/ADOPaus0qL4k+FtKbwzY6LbXscW5ba/EwACMSe7DkEnGcY9DxXbeF/hnpdr4Xi0nXoEvp5JzdXD72GJSMfKwIOAMDrycnvQKeEeKtP07R/C+hxRalaXepXV+t7eyLMjkMy98fwjnrxnPrXunxgbQ7nwU/8AaF58hYNZvBhy8wBAx2IxnPPTNcf4/wDhRp5GnHw3o2xnuwLrbMxHlnqfmY7R9BW78SfAdxPoWlW3he0iUaZO062pf7+ef4vvHI7nvSpXA8ce/wBdu7zwvbfEGOe30BWWSLMahZSBhTL6dgcjO0ngZzX1J4xvfEVnYW7+FdMttQnaQB1mkCqseDyMsuecd68Y8Sv438fWkOhT+FhpcXnKZrmV9yjGeRnGB16Z9O/Po2v654k8L3FrbWPhuXVtJjgVPNt3Jmyq9xyf0/GkER5X8Orme4+I11c+L/OtPELwhbWAxBI2XaQcHvwOPXnkmuh8UXcXjnxxB4cNzGuh6S3nX+ZABLKP4PfB+Uj/AHu4FTaJYeIPGHjez8SarpUmkWOmxlYYZgfMlzux1Gf4ueO2Peuu1H4V+FNQvbm+uLSdp7mVppCLhgCzEk8Z45NApxHwSZG13xgwYc3xCANxtDPjH4Yr6Lr52+EngR9G1vVL6+srq3e1uGjsmdsB4zuGf9rjHPT+n0TQAUUUUAFFJ1paACiiigAooooAKKKKACiiigAooooAKKKKACiiigAooooAKKKKACiiigAooooAKKTrS0AFFFFABRRRQAUUUUAFFFFABRRRQAUh9qWigAooooAKKKMUAFFFFABRRRQAUUUUAFFFFABRRRQAUUUUAA4ooooAKKKKACiiigAo70UUAFFFFABRRRQAUUUUAFFFFACHmloooAKoan/x5Tf7tX6oap/x5TfSlQjKmh/8eo+prarG0T/j1H1NbNNQoUUUUoBRRRQAUUUUAFFFFABRRRQAUUUUAFFFFABRQOKKACiiigAzRRRQAUUUUAFFFFABRRRQAUUUUAFFFFABRRRQAUUUUAFFFFABRRRQAUUUUAFFFFABRRRQAUYoooAKKKKACiiigAoPFFFABSAYpaKACiikAxQAA5paKKAEJxS0UUAFFFFABRRRQAUUUUAFFFFABRRRQAUUUUAFFFFABRRRQAUUUUAFFFFABRRRQAUUUUAAooooAKKKTtQAtFFFABRRRQAmaWiigAooooAKKKKACiiigAo6iiigCKGCKBSkMSRqTkhFAGfXipaKKACiiigAoPFFFABQaKKAE7UtFFABRRRQAUUUUAGaKKKACiiigANFFFABRRRQAUUUUAFFFBoAMUUUUAFFFFABRRRQAUYoooAKKKKACiiigAooxRQAUUUUAFFFFABRRRQAUUUUAFFFFAAKKKKACiijvQAUUUUAGecUd6KKACiiigAooooAKKKKACiiigBDS0UUAFFFFABRRRQAUUUUAFFFFABRRRQAUUUUAFFGKKACiiigAoHFFFABRRRQAUUUUAFFFFABRRRQAUUUUAFFFFABRRRQAUGiigArP1X/AI8pvp/WtCs/VuLGb6f1oAq6J/x6j6mtqsTQjm1H1NbdIgCiiilAKKKKACiiigAooooAKKKKACiiigAHFFFFABRRRQAUnelo70AFFFFABRRRQAUUUUAFFFFABRRRQAUUUUAFFFFABRRRQAUUUUAFFFFABRRRQAUUUd6ACiiigAxRRRQAUUUUAFFFFABRRRQAhOKAMUtFABRRSA0ALRSAYpaACikAxS0AFFFFABRRRQAUA5ooFABRRRQAUUUUAFFFFABRRRQAUUUUAFFFFABRRRQAUUCigAooooAKKKKACiiigAooooAKKKKACiiigAooooAKKKKACiiigAopMc0tABRRQeKACiiigAoopO9AC0UUUAFFFJQAtFBooAKKKKACiiigAooooAKKKKACiiigAooooAKKKKACiiigAoopBQAtFFFABRRRQAUUUUAFFFFABRRRQAUUUUAFFFFABRRRQAUUg9aWgAooooAKKKKACig8UUAFFFFACd6XvRRQAUUUUAFFFFABRRRQAUUUUAFFFFABRRRQAUUUUAFFFFABRRRQAUUUUAFFFFABRRRQAUd6KKACiiigAooooAKKKKACiiigAooooAKKQHNLQAUUUUAFBoooAKKKKACs/Vf+PKb6D+daFZ+qf8eUv0/rQBW0Qf6KPqa2ax9F/wCPUfU1sUiAKKKKUAooooAKKKKACigcUUAFFFFABRRRQAUUmeaWgAooooAKKKKACiiigAooooAKKKKACiiigAooooAKKKKACjNFeK/FTxt4g8K3dlDoulR3qTxszs8Ej7SDjGVIxQB7VRXxw3xr8aRqXm8N2kaDqz28ygfiWr2b4W+Or/xjLfx3lpbRC2CkPBuwSc8HP0oA9hooooAKKKKACivIPiR8QJvC97YaXpdiuoandHPkknheg6c5J/QV6hpb3kljA+oQxQ3bLmWOJ9yqfQHvQBfooooAKDRRQAUUUUAFFFFABRXiNx8X9I0++1ew1WzubS5sCwjQ4bz8HAAx0JyDzxjvXp3hjWG17SodSNlNaRzjdEkxG5k7NweAe1AHQUUUUAIBilorzbQ/iNout+I5/D1pHefaomkXzHjAjYp1wd2ex6gdKAPSaKKQDFAC0Vj6xrWm6JAJ9SvYrZGYKu88sx6BQOSfpWuCCAR0NAC0UgpaAEIoAxS0UAFFFAoAKKKKACiikFAC0UVEJojKYRInmgbim4bseuKAJaKKKACiiigAooooAKKKKACiiigAoooNABRRRQAlLRUckscWPMkVM9NxxmgCSikzkZHNLQAUUUgIPQg0ALRSEj8aB60ALRRRQAUUGk6igBaKKKACikxzS0AFBoooAKKDxRmgAooooAKKKKAEzS0UUAFFFFAAaKKKACiikGaAFooooAKKKDQAUUUUAFFFFABRRRQAhzS4oooAKKKKACiiigAopMUtABRRRQAUUUUAFFFFABRRRQAUUUmecUALRRRQAUUUmOc0ALRRRQAUnelooAKTvS0UAFFFBoAKKSloAKKKKAE70tFFABRRRQAUUnOfaloAKKKKACkOaWigAooooAKKKKACijFFABSd6WigAoHFFFABRSUtABRRRQAY5ooxRQAUUUUAFFFFABRRRQAUUUUAFFFFABRRRQAUUlLQAUUUUAIaWiigArP1X/jymyccD+daFZ+qgGylB9B/OgCton/HqPqa2ax9FGLVfqa2KRAFFFFKAUUUUAFFFFABRRRQAUUUUAFFFFABRRRQAUUUUAFFFFABRRRQAUUUUAFFFFABRRRQAUUUUAFFFFABUcrRojSSsqogLMzHAAHUmpK+R/jh44vru9uvCumsbe2gA+2S5wZiQDs9lGefX6dQDO+IXifUviRrsfhjw0HexRyGZCQs+CMu56bFIyPz64r3caNb/D/wHfxaVxcQWryNOQN0kuPvH6dvQAV5n8K9a8BeDtN8uTXIJNVuFD3M5gkAA4wikoOB+ZOT6Aei+KPE+i+IfBviH+ydRhuzDaN5ipkFcjjg84oWluoHgvg7xd8SfFH2jTtHvROQQ0lzMkamJenUjv7An0rZ8M/EHxX4a8VpoXjCXzIZJFjcyquYt33XVlHKnj1/A5qn+zx4o0bSV1Sy1O9t7OWZlkjedgisAMEbjx6cfWud+KGpWviv4iWkOiSi8GYbdZImyrvu52noQM9en4UAenfG3xnr3hvXtNg0q+aCI24laMIpDtvI5yMnoOKu+B9c8fPHresa5b3DW8dmZrW0e22h5DyoQAA4AHPU4Pc81wvx4dbjx9osGCNsUSE/WQn+tfQfxL8R3HhTwpcajZIrXI2RRFhkIWONxHt78ZxQNvfY8Ai1/wCKWqrceIYtNgtUtVIJeyjRincKZBvKjk8H1616j8NvHOreMvD+r7kgi1a0U+S6J8rllJX5c9QRj05FeDWVhc+KPDl3rniLx+YwPMCWDzb2cgZxs3ALkjgBT2Ndt+zQQbnWMbceWnGeepoHHb/B34gap4mvL/Stb8v7ZbjejKmwkA4ZSBxkH+tRTeP9Z1D4lxeGtIMH9nxTeVcFosk7BmTnPGMMB057GvMPFyXXgH4lXGo2P+ruY3uFGzapDggr0wcNz+Fdl+zpocjR6j4lu0LS3D+TDIx6jOXOPc4GfY0CJWOi8fePPE9j4l/4R3w3o6zybFJlkhZi7Ebvl5C4A6k579MVzGhfE7xRpXiO00TxZYRr58iIzCPbIm84VuDgjJGfoe9ZniLxb4n8XeN7jwxo2qxaRBFLJbo28oXKfeJYDduJU4Ax6epPlOt6W+keOLCym1oavOs8Hm3IYthiw+XJJzgY798UCn6Gk4rzH4reLbrwdokV9ZRwvPLcLEBMCVxgk9COwr05fuj6V87/ALSTsvhnT1BwHvQG9xsY/wBBQBzEfxY8bazYC40TwyrxxJ/pNwsEki7xknbzgDHbk/SvVvhZ8Ql8bW1xFcQJbajbAGREJKOpJwy559iPp61X+Dd7pa/D6yEc8IS3WQXfzY2MWJO78CPwxivF/gKon8d6tcWpxbLDKeM4KmQbR/I/hQBgap8RRqmrXral4Q0TUb5cxW0n2ZixZWwN4LHeMA8cfXFe1Q/FKbTfBMOtaxp0UV/czPFZ2cQMYdVwN3JJCjv+A715b8BLVZ/HuqTkjNvDKwBXPJcL+HWpP2jvNbxVpakDy/sa7Nx+Une2c9v/AK2KANyH4zeJ7I291rHhlY9OlIPmpDLHuUjgqzHB7Gve9R8a6PY+Fh4mMpeydA0QUfM7HgJj+9nIPpg+lfOnizTfHt94cih13VPD1ro0nl7XMixovQqAVXp9M8dKo+NtGutD+FGlWkl3aXaf2mXWaxkMkbIyufvYGfm/DpQBv2nxp8R3MjXcXhhZtMR/neJJCQv+/wDdB/Cuc+CUyaj8RLu+8sqJUnnRSeV3N/gSK+gfhfJp4+HmnSIsa262zG4AI+8M78+/Wvnf4ECJPHd7Kh2wNBMyk9Au7jmgDvde+MupPrVxpnhfQvt4gZl3sjyM+04LBUP3c9D6dhXUfDv4qN4l1f8AsLVdLNhqJDFdpO1ioyVKtypwCe/SvIJfh9dS67e3vgDxZZTuhLmKG7KTKCeRleGXPckDpmtbwD411zTfF8Gi+KNIge/nlWE3LWyx3CFuASyj5geMn05zQBwvxd8S3WpeNyZ7J4V02T7PEhyDIqyEhsH+96jqMV9JaX8SkXwZP4i1fTpLF4pfIitSTumbaCu0sBnIOc+gPpXjXxrbHxH0oY6iD/0OvZfjH4tsvDGkW8E2m2mpXNy/7mC7QPGu3q5XvjOOMdaAPNIPjrqrK94/hVjp+SFlRmx+LYxXrN38RIm8EL4r02we6UMElty20xHOG3HB4HHOO46V8/8AiE/EDUvA81zcWlhpPh1I1k+ywRiEtHuyMLywGSODjPB+vonwQ0uLWPh5qdhc/vIrq4kXaT935VAx+IzQB7T4O8SW3ifQ4dWhUxKxZZI2PMbKcEH9D9CK4zwR8SYvF+vXel2mnOkNurP9pMgIKhsA498ivmnwl4wuPBmieJ/D90ZY7yQbLYD/AJZycq/UccYP4e9e0/BvQZNF8C6hq/llL2+hkljYfeCKp2Y9MnJ/KgDV8X/GPSND1J9NsraTUJ4m2yvGQEVv7oPc+vb+m54E+KGk+Lbz+z1hmtL0ruSOXBEmBkhSO4wTg9vxr5Y+Ft5rVprd5eaJo0WsXgiO9ZeDFlgdwyeueM+9dpaaF4uu/iDY65J4bawIuYJZ0ttoRYwQrHlscgN+tAHt/iv4qaP4X8QLot/bXXAQyXCKCiBhnOM5IGecDPXANcnd/HjQ4Lxo49NvpbYEgSgKC3uFJ6dOvPsK8x+KFtHf/F23tJU3RSyWqOu3dkELnI9PX2r1P9oOys7fwdC0VnBG0dzGqFIwCi4PA44FAHq+oeL9GsPDqeI5rnOnSIrRsgyz7uigf3vUdsHPQ15NH8d9AadVfTdRSI9X2oSPw3Vz9r4Sv/F/wd0O0spEN3BNJPGruMOBJIu3Pbhv0xxXlovfEvhTSDomveEYZtL6s0lsUPXORMnG4evJ9aLhZ79EfW2s+OtItfCM/iW1ma5ttuyMRD5vMJwAQfukE5Oe3rxn5X+GXjmPw5r13qWtvfXz30IjWSMCR87geckfkM19CfD698Nat4Ivxoulm2s4zKJrO4cy4k2hs5YnIPGD7dOK8g/Z4sLO81nVJbi2gmMUSlPMjDbDu6jPQ9fzoA978LfEfRvEmsTaNbw3lveRBuLhFUMVOCBhjz35xV3xt480bwY1omp/aHkuidiQIGIUdWOSOOfr7V89/EeJ/BnxR0/xBECttcyJO5HAGfklXPqRk/8AAqLyeP4mfFe2S1bzdL07aS/8LxxnLH6M5257gigD6J8SeOdC8N6fa3upXDx/akV4YFTMrg4P3e2M8k8fjXHaR8aPCWozLDI95ZbjtD3UIC/iVLYHufxrlPjTq3hC21ezTVdLn1bVool2W8U5jRVLEgORnqe2M4I9a8G+IV9f34tp5/CUPh+EMyoIrUwmQ9ecgZxx2oA/QxWV1DKQykZBByCKVmCqWYgKBkknoK57wfx4Z0Yf9OMH/ota4H45apdaX4LuDaSvFJcSpAzo2CFOSR+IGPxoAdq/xg8HabO0Av5Lt0O1jaxF1/BuAR7gnrXc+GfE2keJ7VrnSroTKrbXUgq6n3U8/jXjXwY8CeH5fB9vqF/p9pqFzfF2Z54xJsUMVCrnpjbnPXJPNcB4Mi/4Rb4wz6Ppgf7FJK8Ji3E4jKFwO+dpxyew/GgD7Jrhdc8e+HNC1VNK1K/8i5YKTmNiq56bmAwP/r13VfDnxhtBqPxTisGOFuXtoSc4xu2j+tAH0mvxV8FtefZBrSbskeYYnEeQcY3Yx+PT3r0xZY2iEyyKYiu4OD8pHXOfSvl/4v8Aw30DR/CT6lo1gtpNZMm8iQnehIX5tx5OSPf864e68U6nF8HbK2SaRRNfPZNIvH7gKW2E++ce4BHSkTETuj6O1D4p+DLCfyJNajlcHBMEbyqPfcoIP4E13ek6rYazaLeabdRXVuxwHjbIz6H0Psa8G+G3wv8ADd34StLvU7P7Xd30ZlaVpGHlhvuhQCMYHfk5z2wBwPwsmuPC3xKv/Dlvcyy2JeWJlbo2wEqxA4B4xn/GlFPp7xF4w8P+Giq6vqkNtIwyI+XfHrtUE498V82/HrxLpms2Ojy6Lq8NztlfeIJfmTgEEjqM57+hrkPh9o1v8Q/iBqj620ksS+ZcyKp8vfhwoU45AwRwCDx1pfjR4Q03whqlp/ZNu8dpdxHKSOXCtu/hJ56Y6k0AfWWma7puheFdEuNWv4rZJLSBFeZsbmMYqzqfjbwzpccEl5rdpGs6B4wH3FlPQ4GTj3r5x+OjbfBPg9cceUvP/bJa1tM+Fmg/8K+OrzrcHUn05rwS+bgK2wuo2jjHSgD6Wt7+11Owa60+8hmhdTtnicMoP1HpXhHwa0iay1nVbl/E9hqqOhXybW7aUp8wIYg/iMj865v9n+7lfw94iiZ2MUallQngHYc4+tZn7N4/4n+snOf3H/s4oAPh7ql9c/F7UIJLy4a3+1XhELSsUGC2OOnAr6pudc0m1uhZ3GqWUN0SAIZLhFck9PlJzzXwNZ6/eeG/GutanYNCs/n3MQMoJC7mbnAOCQcHByPavb/gP4csdUE/ivULkX2p+eyqjnJhbrvOerHPHp9eisL33PpHUNU0/TQhv7+1tQ/3fPmVN30yap6b4h0XVZDFp+rWN1KM/JDcK7cewOe1fOHxd0XQ7rxOt54i8XpbwIi4sYYC00aY+6uMgEnnJHfpgV4M2oaNbeLbCfwn/aENqksWGu3Acvuwcbf4SMcE56/SkA+vPjJ4+m8H6fBFpctq2p3EmCshDNEmCd2364AJ4+tdh8Pdei1zw7p8r6hBdX/2dTchJFLq2OdwHQ188/tHaXbWtxp2uRGRby5/dOMjaAFOMDGc+5PYVasNNtfAHw3k8UabNcHVNTtY4t7yACMuRnYAO3JHU0AfTdzr2jWs5trjVrCGcHaYpLlFbPpgnNaxcNF5iMGUrlWByCPWvz08I6X4R1vTbq88SeJ5rPVGdhGjAkHjhmO0lsn6V7H+z14gu5m1Hw/PctNbRxmW23HOzBAKrnscg46dT3NAGN8I9b1i7+I93aT6ldy2pa4Z4Gldo+CcHaSQOcc/hmvrK+1bTtOIF7qFrbE9BPMqZ/M18b/Ao5+I+of9c5//AEMV5zq95BeeMtQfxq+poGldX+zKvmIc/KMNxsA9O2MUAforZ31pfIZLO6guEHBaGQOPzFfNPxp8Ta1o/jDRrPTtSubaCWGNnSN8KxMrDkfQVlfBnQVt/ELajoHie2l0s7hJYSsVuHTH8ceAAQcEMMjj61ifHpyPH2nuCzeRbxyEHsA5OB/nuaWwNWPsoTJHCjzSKmQOWIGTipgysu4MCvqDxXxravf/ABi8YG21C7+x6VaIZ1tEck+WCBx6sSQCx6Z47Cur+O2vy+HdO03wtortYxSx7pGiYqTHyoTd1wTknucc9TlAOh1G08YeJ/G91FbarcaRoloVjPkzBXlUEbioGcsST8xGBwOeh9+Rdqhck4GMk5Jr4C8QeEtK8PaDba1p3jC1udYVkZ7e2uE3qT1KFW3ZUnr9elfWvwm8SXHifwpbXt5k3UbNBK5x+8K/xceoI/GgD0qvnPxpP8QfD/iK7l0SSXUbG/jIhR4962pOOQOAGB6ZyMHkGvbPFerf2FoOo6ptDNbQNIqk4BbHyj8TivkDwT4K1X4mR3+vX2vzRypMYl3FnbcAGHU8KN/AHSlQH1l4J0/VdM0O3h1q/kvdQbLyu5zsJ/gB749a4Hwnc+P5vGV7HrCkaEjzCPMUarjPybSBuPBHUnjOeaq/B/S/GWiz6hZeITLLYDPkyzT+Yd4OPlySdpGT0Feb/CW7uJvilre6aXy2a5/dlyRjzOBSAfXmQTjIyKNwJxkZHavhG/k1/UvilqGm6Nqk9pcXF7KiN5jbVAVs5Az0XPbj260eN9F8Q/DvV7C6HiC4neYblnWRwflIyrDPI9umKAPu+kJA6mvl74+atdjw/wCHbq3uJoDdZkby3Kn7gPb/AHq5lPB3jDW/CMPiC68VyrHDZmaG2MjD92oyMsCBuIHU57ZPoID7Ior5w+A/im/vNB1ZNVuZrqLTj5iTSMWcJtJKlieg28Z9+cYrz/Sb3xr8WNYvHstYl0vTrcFT5MjxxhSThSFPzMR69geRwKVrzA+z6K+ObXXfFnwx8VWema7qUmo6fchc7pGlXYTtDIW5Ugjp/PINS/GjxvrkPi3+wLLU59LsoREGliYx7i4DFyy/NgZxgehpAPsGuX8YeJbHwnpEuqX4kaNSERI1yzuegHYdOpr5k8OSfEDS9StP7G1qPxRp6lTIsF2JUVemxy5BQ4PHPb2IG1+0lZao8GnX63BGmKPKkt/MIxKSSGK9DxxmgD3bwx4kPiHwrHr8NsY2ljlZIScnKMygcdc7f1rjvhZ4y8Q+KZr9Nb0dbFIFQxMsMibiSQR8xOcY7V538ItM8Uad4bn1eXUsaMbGc2torlmRssdwXGB8wJ655rT/AGffEOs642rjVNTnvEi2eWJTnaeckHrzx+VAH0rRRXzF4lk+JXiPxLd2emNPoml2xYxzSjyoyq8bjIASxPoMjGDgdaAPp2ivkv4a+NfEtr41TwxreqR6hA7vEz7hJscKWBVwMnkYweBk9K+tKACivEfi/wDEWXwhHb6fpkSy6pcjcGbBES5xnHcnsK83nvfjBpOnN4gvJA0Ea75raRYiyx4yWZFAwBjnB3DuOtAH1tRXnfw18aQeNdG+1hBFdwt5dzCOit1BX2P+NdZ4h1NdF0i91J4zILaFpdg/iwOlAGxRXxpo/jn4l+Lpru60Wa3jgg5NvHHDgdwBvBY/X+VeyfC3xf4h8R2N9b6zpM1tf24Jine3aKOUdADn+IMDnHbtwaAOw1Hxto9j4gtfDpeWfUp3VTHCmRFkZBckjHHPGTjnFdtX51xXHitfiH5xhSXxKLnHllVCs+3HsMbe/HHNfTPjPx54n8N+HdIJ0QSa3eKTPiJnjiwcdFJ+Y5XjP+FIncRNNXR75RXyHq3xB+JXhQQXmu6bbC2uSPLWWJQOmdvyNlTjs3PH1rvfiN491vR/D+i+INGS2FrfIPNSaMsyMy5HccDkUop7/RXAXvjG3g8D/wDCUjy/nsxLHGx4MpHCf99cH6GuO+HvjLxBrfhfWdd1KG1CWqSG1CRMu8ohY555XOBx780Ae4UV4r8HPG2qeMbfUW1NbfdbOoRoUK5BHfJ9qytb+IuqWXxKh8MQw25sfNhicsh3HegYkHP+0PyoA9/opPevnn4m/FHU/B/iSHTLaxtJ7UxJI5kDbzknIBDAdB6UAfQ9FfKmr/F/xXpF5bXWoeGBaaVO/wC6SZHEjpwT85ON2PbvTNV+NWu5fUNL8Of8SUMFW4uon57HLKdoOcjHNAH1dRXDeBfFkXirw8NYNu1sVZklQnIBXk4PcYPtXh918atbv72a38OeGftaRMecPMxXOMkJ0/M0AfVNedN8QtGXxWPCoS7a/LBN4jHl7tu7Gc56e1c18M/icvi68n0u/sfsOpRAsFUkq4HUc8hh6fWuOj8QacfjA9gfDll9p8/YL4O3mbvK+9j7vt0/HPNAH03RXivxI+KVt4SvE0uytP7Q1RsF4gxCx5xtBxyWOQQB/UVz3hH4y/bdUh0vxFpL6XNMQFlOVRSTxuD4IHv6/nQB77qF/aaZbvdX11FbW6feklcKo/E96p6hrdhp+kPrM8+LBYhN5iqTlTjBAHPORXyh+0Hr1xe6zHoUlqYLayIkS4bOJiyAnHbAzj65ro/+Esm8QfCzWLabSprP7BZwQq8hOJhkDIyB/d9+tAHv/hTxPpniuye90uV3jjfy3DptZWwDjH49a6bvXyl8HfE2m+E/AWpalqMhVTet5cY+9M+xcKo49PoOefT1j4feOb7xbZXd/PojWVnArFJ/O3LIR1A4B9ecYoA9Woryj4c/EOLxpdX1sli1s1qobdvDBgTioPGPxKt/DHiO00STTpZzOqEyq4G3ccDjvQB69RmivOfHvxA0nwStut6k09zcZMcMAGdo6sSSMD/PrQB6L3pa+ctN+O+jTTpHfaZeWsbf8tRhwB646/lXueraxbabo1xrBzNbRQGceXjLrjIx9aANqivAR8dfC/2NpzbaiJwcC38pcnjrndjH459q6zwT8TdC8XXP2K3E9rekEpBOo/eAAk7SCQcAZwcH8qAPUaWuS8WeL9F8JwLNq12I2cExwqN0kmOuB+PXpXm2nfHDwrd3KwTRahaIxwJpolKjp12sSPyNAHtWoX1tptpLeXkyw28Q3PI3RRVXSNZ0zWYml0y/trtEOGMMgbaffHTp3rg/ivfQSfDzVbuGQTQSxR7HjOQwaRQD+tedfszndomrt0/0pR/45QB9L0V5Fr3xc8J6NdNatdTXciHa5tI96qc/3iQD+Gfz4rtPC/ivRfFMDTaTepNsOHjPyyJ7lTyAex6UAa1/q2m6c8cd9qFpavL/AKtZ5lQv9ATz1FOGqae182ni+tjeqMm2Ey+YOM/dznpzXjfxwfwnPpcNrrt79nvwS1q8MXmyx9N2VyPlPTkjt6VyXwYu/CFlqk2zXZ77Wr0CON7y3MRwM/KpywycDq2TgAd6APqKiuT8V+LdH8KRQS6tO8QnYrGEjZycDnpXK6j8WfBtiIT/AGoZ/NUOBBCzbQf73HB9uvHSgD1aisjQ9Z07X7FNQ0u6S5tXJAdQRgjqCDgg+xFctr3xD8LaBNJbXuqx/aI22vDErSMD6HaCB+NAHf8AejvXO+HvE2i+JIml0jUYboL95VyrrzjJU4YD6jmszxL458N+GZfI1XU44rjGfJRWkfpkZCg4z74oA7ak71xvhvxv4d8Sy+TpepJLOBkwsrI/vgMBnHtmvEPjf49vLG/i0TQ9TkgeNS14bfhlJxtXcORxyceooA+oWYKCzEADqSaRWVxlWDD1BzXjPiPU9H8U/Dy/t7bX7aNI4YUnunLFY2Drw2OfmKkfj3rU+DtjBYeFYo7fVodTjMznzoc7U5xt+bnjHcDr+JAPVKKKKACiiigAooooAT2paKKACiiigAooooAKKKKACiiigAooooAKKKKACiiigAoooBzQAVm6ucWMx+n8xWlWZrH/AB4y/h/MUARaL/x6rmtisfRf+PVcnvWxSIAooopQCiiigAooooAKKKKACiiigAooooAKKKKACiiigAooooAKKKKACiiigAooooAKKKKACiiigAooooAK8m8RfCnwz4g1SfU7tbtbmcgyeVNgEgYzgg+les0UAeGD4IeEh31D/v8Aj/4ml1XwJo3g/wAI+JZNL+0b7myKuZpN2AucY4HrXuVQ3EEVzE8M8SSxONro6hlYehB60AfHnwc8C6L4u8Paj/acUgmjugsc8LbXQbBx3BHPcGvfvBnw28O+EJzdWMMs95ghbi6YO6A8HbgADg4yBnHFd5p2m2GlxNDp9lbWkTNuZLeJY1J6ZIAHPAq/QB5z4k+H2keIddtNbu5btLm2ChUidQjFTkEgqT+RHSuy1jSrPWdOuNNv4RLazrtdD+YI9CCAQfUVqUUAeA6b8DPDVrdebc3V/dxAgiF5FVTxzuKgE/gRXYeB/hzpfgy/ubzTru8kNxH5bRzMpUDIIxgDpjvnrXp1GMUAeb/EDwBpvjcWn2yWW3ktmOJYQNzKeq8g/Wut8N6NbeH9ItNKtCxhtk2hm6sSSST9SSfxrbooA8I8X/B7Tte1iTVrW/msJp33zJGoKlj1YehPU++azU+Bej2stlPY6neRzW7iR3lCv5hBBHGBjoa+iaKAGqCAATk46185ftKn/intMH/T7/7I1fR9ct4r8L6V4qtobXVYXljik8xNkhQg4I7fWgD5z0P4O2+s+HtM1Cy1ae0ku7ZHuIyNysfUf4V7v4F8D6b4N0yS0s8yzz8z3Lj5pDzgewGeBXX6Vp9vpVhb2FohS3t4xHGpYkgD3NXgMUAeN/Dr4cy+ENYv9Tk1FLk3SMmxYyu3LBs5z7V0fxE8Daf4305be4YwXcOWt7lVBKEjofVTxkcdBXoIGKWgD5bsvgjqE5jttY8Syy6fF/q4Ydxx9AxwvHsa941Lwppl94abw35Xl2IhEUe0DcmOjDPfPOe/NdWBiloA+VrP4I6pDPLaN4lZNHkkzJFDuVpF91+7np611/w6+Ftx4S1241CfUILi2aJ4o4ghztJ7546V71RQB8w698FryDVm1Dwlq401XyfLeR0MeeoV15x7H8zW94E+Esuj60Nd17VDqN9G2+IKWI3YI3MzcsRxjpjHevoAUAYoA8R+LHw3ufGVzZ6jp19FbXtsojAmyEZck5yASCCfSsS/+FOq674dFtrmu/aNZgmL21yzNIixkAbCWAbkgnPrjrX0TRQB8ox/B7xZfacNO1XxQgs4I2FvbxSSSRhuCoIIHGfrjtXrPwn8J6n4N0q60/Ubi1mEk/mxNAzHGVAIO4DHTP4mvVaQUAfNvj74Q3fiDxM+p6ddWtvZ3JVrqORnDFs/MVABByOeo5r6Hs7KC0sorKGMLBFGI1THG0DFXKKLa3ER8tat8KPEOg63Nq3gfUUto5A2IWl2uoPJQcbWXOMA9MDrjNdN4E+HGt2fiM+I/E+qJd3YUlFildjuPTcSBwOcKOOnpivf6BQKfO3ibwLruo/E208QW8MJ06OSBnkaUAgKAG465/nXb/F7w3qHinw2LDTER7gXCSbXcKMDOeT9a9SooA+epPhfeap8O9J0G7uUtdUsGllTDboyzOxw2PZhyOh9e/n8ui/F2XSj4beEvYGPyizvA2Yum3eTnH/j2K+xaKVsDy74Z+Bx4R8PTWNzIkt5dsXuHX7oyMBR6gD9Sa8Q8PeEPiB4I8Q3g0Wzint7o7fNLK0ezdkMQWGGAH619gUUgHkfxf8ACVz4p8OoLOJZNRtXEqKCAXGMMoJ+ufwrC+CHgq98N29/f6ra/Z766YIiFgSkY56AnGT/ACFe80nai4HzD8XPAniC48S2/ivQYhdvEY3aEY3o8eMEA/eHA4HPtXKeNvCnxJ8V29vf6taxv5ZCR2ULqCgIJL7ckdgDk55HHp9lUUAc34NjuYfDelRXlu1vcR2scbxN1XaoHP4D/wDVTPGWgQ+J9AvdImbZ56fJJjOxwcqfpkDPqMiunopXa+mwHx9olp8Tfh9FcaXZaat9ay5MbIDMkZyQWTBBXPXDDHt1rt/hR8PtWsNWk8U+JXI1KTeUhJDMC3BdiOASCRgdM/hX0VRSAFfDHxgtr29+Kgt9N/4/n+ziA5Aw+0YOTx1r7nNeD698PdW1H4kWfieKe0WxheJ2VnbzPkABGNuM+nNAHlnie5+JfjZIPDd9oEloiOvnyrAyxyMDwzScrgdfl68+wHrOq/C2K5+H9p4ahnX7ZaHz0m5w8xB3deincfyFe5UUCK9tdz5B0rxN8RPBulHw/J4bnuDCrR21yIGkCDtgqCrAckfUZ9K634M+A9V0/UZ/FWvgpeXSP5cEi4kVnbLOw/hJ54/2jnFfSBoAoFPii90/xB8KfGtxqen6XJfWNzvWJgHZWR2B2kr0YEDg/r1rmviPeeMfFd3aanfeHryC32lbaGOBztAIJJ4zk5HJAz26V9+EA9RmjA9KAPkz442d7N4W8JRQ2c8rJF84SMkofLQYIA4/+tXuLxSJ8NmhaNhKuh7ShGGz5GMY9a9BYA9RmnEZGO1AHyj8AbWeDwv4meSKRN4+UMhG7EbdPWq/7N8M8eqay0sEiAxDJZCBnd719aKqqMBQB7ChUVPuqF+gxQB8T/Dvw9a6z8S9Xh1Kw+1WsUly+JEJTdvwCe3Ru/qK1PDM958MfiPcaRcI40nUZQkeQdpVj+7dcdSpO0/j7V9hrGisWVFDHqQOTSPFG5BdFYjoSM0AfA/iiKTwt8R7y+8TaSdRtpLqSeNJOUlRmOwjJIIA42ngYwelZnjDVZtW1zTtVXw5/Y+mxMiW6rB5auivndnABOCOnAxX6Dz21vcbfPgjl2nI3oGwfxpZbeCZVWSGN1XoGUHFAh8z/tGWVxeeH9Iv7eMyW8cnzsgJ2hkJBPtx1+nrWLpWox/Eb4d3HhbTrWWPUdLtYpVMigrKyn7qkHgnBAz6/WvrZ0R0KMishGCpGQRVe1tLazQrbW0UKnkiJAo/SkFPgTw34g8PeHNIudM1vwjDeavE7hJZlHXsHB5GD6dRX0J8GLe5ktLvW7zwzpel8Fbd7e3aKSRep4Yn5egB7/z9zl02wmmE8tlbPMORI0Slh+OM1dwAMAcelKB8QfArzG8f6i0YUSGCcqG6ZLDGfatHWvGccWv3dj8RvCVlclBhJLa32yjB+Uq7EFozz3/rX2Da6dY2kjS21nbwyMMM8cSqT9SBUeo6Tpup7f7Q0+0u9n3ftEKyY+mQaAPhvwFZRap8Q7KbwpaXcFhBPHM4uHDGKIH58keoyAPfGa6H47QR33xE060kG1JYoI3KnkhnIJ/WvsqysbTT4vJsrWC2iyTshjCLk98Cq91o+mXdwl1c6daTXCY2yywKzrjpgkZFAiVj488baJL8KPF+m61owlGmSEfLuJzjG+MnPOQM8/0rf+PmmTaza6R4u02NrnTvsyrIy9UUncpI6gHcQfQjmvqrULCy1GIQ31nBdRK24JPEHUN0zgjryfzp8dlaRWos47aFLUDaIVjATHpt6UCnwbda38ORpVsLPwbcy6sxVZI5byUR543EFZMnPIHA/ofsf4eafb6f4bsxb6V/ZYnHnta+c0uwt3y3PIAOO3StSx8MaBp84uLPRNOt5wciSK1RWU4xwQOPwroqS2twOU8c6VJrfhjVdOhAMs9uwjBzyw5HT3Ar5Y+Efj/T/A9lqeka3bXccvnmZfLjDHdtAKEEjB+UY7c8kV9pHiuU1Xwh4e1e5F1qGj2dxOP+WjxjJ69fXr3pQPNfhL428R+Mbu9kv7O1i02IEpLHGwO8kYQEnBwM9s15R8F+fiZq7eouP/Q6+w7W1t7OBLa1giggQYSKJAqqPYDgVlad4e0fTL2e+sdNtre6nz5ssaBWfJyc/jzQB8r+Bip+N2olWDDzrkceoBzWt+0v/rdFxzgP16dR2r6QtPDmi2Woyanb6ZaxX0rMz3CxjeSxyxz6mma94Z0bxA0Darp0N20BzGZB931/D2oA+Yfjzj/hFfCCZGRD/wC00r39ePhuP+wJ/wC0K3ta8MaLrlvb22padFcQ2/8AqUbICcY4wfQVrmxtjY/2eYR9k8ryPK5xsxt2/lxQB8mfAO2e+8OeLLCP79zF5an0JRgP51nfBXxbY+C7vU9G8RCSwaVg4klQ/KwH3WHUZHIP/wBavq/w/wCGtH8OJKmk2EdospBcISdxH1NUfEngvw74ly2q6XBNMRjz1BST2+ZcE/Q8UAfK3xF1mP4jeNNN0/QInuYYcRCXaQH+bLN7KB3Pv7V1PxO1rwdc+I00DxLot9bC3Cxrq0bYcJt4YLtO5c8dD06dq+iPDXhTQvDEbpo2mw2vmffcZZ29i7EsR7ZxUPirwfofiuNE1exSZoxhJQSrqM5wGHOPajpYD4b8UabpHhe+tLrwn4oe+eU5AiBEkXplhgHPHGB9K9/+OU01z8O9LubhSs8jQvIrDBDFMkH8a9E0L4W+ENDu1vLbSxJOhBQ3EjSBT6hScZ98cdq7bX9GsNf02bTNTgE1rMBuUkggg5BBHIINAHjXw/17Srv4bDSob+Br+LTbgyW4b51A3dR+IrlP2Zl/cayd2QGQDj61634f+GPhrQvtRtYJ3e5heB3mmLHy2GGUDgc/Stvwf4N0nwhFNFpazATEFzLJuJIoA6u7laC2mmVC7RozBQOSQM4r4S0i4HjzXNRPivxdLptoNzLE021W5OEUE7QAPbJ+pr71IyMGvINY+EHhLVdQkvpLWaFpGDPFbybIye/AHGfbFAHzF4BttMtPipYQaNdSXWnx3BWGeQcuPLOT0HfPavvyvL7X4XeFrLWLXVrKzktZrYqyRxSHYWBJBIOTnn17CvUKAPjv48W50nxto+tyQyyWjrEzkjK7o3yVB6fdxxXtXif4geF38I3t3Fq9tJ9ptXSKBJAZSzLgLszkEZGc9K7zxD4e0nxJaCz1exjuoQdyq+QVPTIIIIPPY15MPgb4SFy0xfUTGTkQGcbB/wCO7v1oA579mvTriHSdTv5FZYJ5gkeRjdtHJHtzjPsfSvd/Fd5p1hoV/catGZdPWIidAu4sp4xj8a17K0t7C2jtbSCOC3iG1I41wqj2FSXMEV1DJBPGskUilXRhkMD2oA+GbLwFoeuRTX/gzxObeSAnzLfUnEMiDrkMvb3/ADNei/A7xfrV1rdz4d1O+N/BFE/ky7g+0qQPv9WUjp17fh0Gr/AnQLu8eezvbuzidsmBdrKvsuRkD65r0zwR4F0XwZDKmmRSNNL/AKy4nYNIw7DIAAHsAPfNIC0PmkMqfHf5mAH20DJOOTFxXZfGX4gatYava6BodzHbpNErPdgjJLMQAG/hAxyevJ9K7Txv8I9K8U6udXW8uLK5k2+cIgu18cAjjIb3yaNa+D+hanomn6cJ7mKewjaOK7BBdgWLEMMYI3MSBxjPWlA+a/id4bvdHtLebVfFqatfzS82yyl/LG05bk9PugcDrX0Np3h1fEPwetNNCrLObQywbT0kDFlx79vxNZY+A+if2dJC2oXTXrFSlwcYT1G3vnmvZfB2gjwzoVro4unulg3ASOADgsWxj0GaBEfB3/CQajfeFbDwiuQoviyqCQTk8I3/AANice49K+1ZNHj8PfDu60uIcW2mTBuerFGLH8SSa5nSPhPpumeLf+EhjuXMazNNHabflViDjnrgE5H0FezTRpNE8Ui7kdSrL6g8EUA0fK/7M91CE1m1MgExaNwmRyMEVyGo3kOq/G2K5tHWWI30ShozuB2Iqkgj/dNekXHwLs01LztP1m6tbNs74sZcA9lbjj6g8VraN8HbTRfFNprNjqBFpbMrrayxb2JC4zuz689KBT32vif4tL9r+LFlbTYaMyWseCP4SVyP1NfbFeLeJPho2teNbbxKNRWOOJonaAxkklPQ5GOgoA4v9pghdI0dAuALhsf9810usWUOnfBUQQDCf2bFIfdnKux/EsTXR/FTwLN44s7K3hvo7Q28pcl4ywbIx2Nbms+GZb/wWfDkdyiy/ZI7cTMp25Xbzj/gNAHkPwPvodH8AaxqlwC8UU0kzIBydqAY/HH61yXh7WvHfjptQPheLStGtfMAmkhRYmOc7QzYZiQMnIA7/SvcvA3gX+wPC134f1C5S6S6aTe0SlcKwxxnvXktt8EdZsruaGy8Tm30yZsSbN4kZcfxKCFJ5I6/4UAcR8HI7iL4nsl3ci5uV89ZZlYsHYKQSCeTzWvYSiX49ExhXH2uRTuUnpCQePbB59s16B4Y+Gq+AvEZ8Qy6xbro9tGwYz5DgFdvJ4A+Y/0rzb4fTRax8ZptQspBLbedcTBwDgqY3UHp6sKRq6Evrbqcv9o12T4rXculx2smrJeziFbggIcBlH3j/d6DPpXVeOtB8d+I9UsBrUGlQ3kaH7Osd1GjSDPOBuycHH5/WvV/iL8KpfEGsDXNF1BbG/baZN5KqWAwGBUZBwB+VYOifB3U7vWYNT8Xa0L/AMgriOOR3aQL0BdsEDPp19RSinOftFI8Vp4aSdVEwiYSHOTkBc89+9eq+PWWD4Rzb24Gn265x3JQD9TUvxb+H03jS1tJLG4jhvLPcESTIR1OMjI6HgY/pXO2PgHxdP4T1fRdX1q2uGuooEtInkd0h2MG5OARwAOMjjvSq19dhLHyTBZXsujvqaWMj6baTIkjmU+Wrt225zzjnHt7V+gPh3VbHWPBUV9p0UcVs1mwEKYAiIUgpx6EGud8EeAn0rwfd+HNbeGdbp3Lm3Y4CkDGCQOQRnpVP4U+DNc8HnUrHULq0uNMmOYfKZt+71wRgAjqM9R360gp5X+za4OsayC3zGBSB7b/AP8AVWX8XJll+KunRAEGNrVST6lgf611B+FPizQNdnuvCes21vbz5AaR2Qop52soVgRnp16dqqH4O+I4/Ethqb6pbahtljnuri4dlYuGyQBgk4AAH9BwAD6zr5w+M/gPUvEmp2mpaPPBLdxRBPsksqqxAJIK54/M19HV4N8VfhxfeIr2PWtEuhHqEagGN32bsYAKt2OKVMDwu+8Q6zYTQW3jzwul9BDkJJNbmCTGMfLIuFYcDsenWvojxLqdjefCa6vdIi8iyeyCRRYHyDcEK9+nIrym+8FfFLxVDDp2u3cKWcL5Vp5Y+cDGT5YLMcf3vxxXqvjLQ7bw18K9Q0u1yUgtxuc9XYuCzH6kn+VIB5j+zloWm39pq17e2drdSpKkcfnRhzGNpJIz0zn9K5jxpBb+H/i3ZpoMEURSa3cwQrtVWbG5cDgAqcnGOGqj8M7HxmmmXms+EJosCbyLizwvz4UMGAfg4ye4PpnJr0v4ffDbXbnxGninxjJuuEcSpC7hpHkUAIzbeAFwMDOcqMgDqCI8/wBehTxV8Y/7P1Z2S2+1eQAxx8irlVHH8RH/AI91717v8WvCuhnwZqFxFptnbz2kYeCSKJYynzLkDA7gYx71g/E74YX2sauviLw5cR2+ojBljZtm5l6MpA4bpnPX19eHv9D+Kvi+KPRdWzb2Qx5ryFFV8EYLbMluRn60qTfQRvpdX6FPQ9SuZvgdrsdwPMS2uUih384QyRHj6Fmx/wDWqr8Ob640v4VeLby1eRZhMqBox8y7gikj04Y89ute0+JvBDaf8Mbvw1osL3Nw3lN1G6V/NRmbnA6A/gKxPhb4HvU8E6xomvW0tm17OwC7hu27Vw3Ujr/KkHI+f/h5qeh6ULs6p4Wn1+aTAQwxiVIlwc8HucjntxXR/C+W7tfiRDLpmnX1jpt3K6mCVWwIyrHaeOQp5HpgVq6JpvxE+Gt5eW2laSL+1mkHzLCZo5OwYbSGH3vbofSvXvhjonjOPUbrVvFF9cxpKMx2RnDLk55KjIUDsBj36UCHh2k2sHjb4uXUWtfvbf7VOPJLH5ljDBEznoNoPHXBr3bW/hH4fvtastRtJH0ryAD5VkAm51OVYZ6EY7Dn615/468E+ItB8X/8JZ4VtTdGSUymNBuZJGBD5XglTk9PWsmDRvH3xD8RW1/q1vPottAqgsFkgCKDyEUncWPPP05AxQlcG0tza/aXO230Qdfmk5/Ba1Ifh34ci+GP2mWwhN+dNN2LvJD+YU3rz6ZIG3p/OoP2htH1TU10ZdO067vFj8zeYImkKn5cZwD1559q9b1GwuG+Hz2At5XuRpYj8lR85cRjjHrkdPwpUrsHseB/BbVZtM8DeLbhGINsDLFtAyHMZGc/ULVf4F+CtH8SWep6prdt9ucTiFFkdsA43MxweScjn611fwN8N30fh3xBp2r6dc2iXbBALiJoywKEEgEZ4yOa5DRLXx58K7m8trTRP7TsbmQENEjSqxHAI2cqTkD5h2/GkFKfimzT4dfE3TpNBfyoLjy2MGSwVXbYyHuQcEgdsj0Fcv490vU9A8c3+q6voh1Gxa5klQzK/kyRt90bhxlQQMc4Ir1TwN4M8ReKPFC+LPGMTwiFleK3mj2lyPugJ/Cq9eeSfXJNUvEV38RfBPiC4uR9q1vS5SyosgaaJoyeAVX7jDOM8fiOKSwGJ8Nz4E1DxTaX8L3+jah5y/Z7HzA8LSdMB9ucHng45OB2FQftAaRaaf4qs7m1Qxy6hFvuDuY72Dbc8njjHA9KPDXhnWvGvi631abw8uiWEbpJKYoTCh285AbqxIxkCu7/AGgfDup39xpmq6fYz3awRtHIIULlOQQcAdOTSiNbeRe+IugaR4Y+F2oQaVZLbi7+zmUh2Ys3mK2SWJPY8e9bf7PaKvgvIfcWupCRj7p44/kfxrhvEOv6z4w+G2ofadCuLRrd7cRkIzecufmcfKOBjtnrXqHwQtbiz8EWkV1bywS+bKdkqFTjeexoCx63RRRQKFFFFABRRRQAUUUUAFFFFABRRRQAUUUUAFFFFABRRRQAUUUUAAooooAKKKKACsvWf+PKTjPI/DmtSsrWj/oT9eSP50AJpAxarWtWVpAxarWrSIAooopQCiiigAooooAKKKKACiiigAooooAKKM0UAFFFFABRRRQAUUUUAFFFFABRRRQAUUUUAFFFFABRRRQAUUUUAFFFFABRRRQAUUUUAFFFFABRRRQAUhOKWigAooooAKKKKACiiigAooooAKKKKACiiigAooooAKKKKACiiigAooooAKKKKACigUUAFFFFABRRRQAUUUUAFeM/GzxTq3hbRLO40idYJprkRtIY1chdpPAYEdvSvZq+bf2lT/xIdLX/AKfM/wDjjUAe2+DdRuNW8OaXqF0VNxcW6PIVGAWI5OK6WuK+HP8AyJ2if9eifyrr7lpVglaBA8wQlFY4BbHAP40AeafFHXte0mwtbTw3YXNxqd5KEWWO38xYVHUk4Kg9MbuMbj2rrfCVvrFto8C69ei71FhvlYRqgQn+AbQAcevevlfUvDvjTUr26vfFPiu30I4PkrJehVfkkBFRuF6+/sa3/gN4r1e41u90DUdQe/gjiZopWlMmCrAfKx/hIzj8KAPq2ivkDx34T8Y6JDqOtXPjR4rJXd4olvZgxJPyxqOBnHoeMUz4Ez+Kda8QfbZ9U1CbSrVWE4nuHdHYqQq4J65Ib8KAPsKiviPUfE3jD/hYt9p2j6tdGWW9khggklLQoCSB8jZXCjnp26dqn8Sah4/+Hms2s+peIjerdDeU81pIjjgrsYAL+A9D7UAfZd99oNpP9kKC58tvKL/d344z7ZxXzDb/ABO8bXMq6BFoEZ143Rj80xsI9gHPB6HPO7ONvbvXXfFT4j3Ph3w/pcmmeXHqOpxCVS67vJTaCWA6E5IAzx14NeRMvxR0PR4/GNxrMstqwjuGt5LgvhGxjdHjaAdwyByO+MUgH2fZidbaEXTI1wEUSsgwpbHJHtmm305trS4uAu4xRs4B74Ga5H4eeKo/GHh+HUxGIpgxinjU5CyDGcexBBH1rpNc/wCQTf8A/XvJ/wCgmlA+Sl+O3iR5JEi0Wxn2HGY45P1+Y1sad8ermK5jTWNC8uBjy8RZWA+jda8y+FXjmw8EXuoT3trc3BuFCKIdvGDnJya3PiX8RtN8a6bDp+naM0MkcokNxPsBUYIIGOmcjv2oA+0NH1K11jT7fUbGTzLa4QPG2MZH07GvBPE/xX1Twhreo6XrOkROFQvYSW+VEiknYzZPTscdCD1rq9Fu7f4c/DWynvZPOaOHeqo24PJISwVfb5vyBNeE2ut/ErxnFd67ZLC9hbOxWJootigDJRAwy3GM+vHccAH1R4S1bU9R8Oxarq9rDbzyoZlih3cR4yud3Qn/AArgPhv8S7jxjrd3psmmxwJDE0qyJJngMFAOfr2/Ko/ht8QpPGejarb6jFFBqVnExdYwwDpg/Ng9DngjP5V5R+zoP+Kt1U/9Obf+jEoA+yqK+afGfxK8QXPid/DPg60jluInMUkjxhmaRT8wGTtVR0JPoelY5+IHjnwPqdtF41sluLK46SxhAfcqyDGRnlSOn1zSNgez/E3xm3gjSYL9bIXbTTiEIZNgGVJznB/u11XhjVTrmiWGqGEQm6hWXyw27bntnvXgP7RtxDd+FtFurdxJDNciSNx0ZTGxB/I1yOgeKfiKfClrNoWlRx6Rp0BQ3HlqWlC9WAc5YDB+6PX8FA+yaDxXkPwo8d3HjHTbpr6CKK8tGwxiyFdSODg9D68/lXiJ+MviuPV7+yhs7e8Jmljt4lhJZME4xt5bAFAH2ZQa+dp/iZrukeBotZ1PR92qT3DxRRmJkQIvJdxnIHUflXE3HxO+IumWtvq2paJaxafOQYy8DKrA8gfeyOOmf1oA+v6K4Cz8bWMnglfFtwjRQCAu8ffzAdhQeuXGAfcdK8HtPi1421ma4vdG8ORzadbsd6LE8m1eThmBHzY9B6cUiaewHstl8R9PvPGTeE47K6FyskkXnNt2ZRCx75/hNepV8RfC3U11v4uPqRtjCbgzyiNzkxkocjP4kV9u0oBRXgvxM+KN14a1WPQtF0v7bqbbWPmKzL8wyFVVOWPT/wCvXLaN8XfEFlr9rpHirRobRZXRGcI0boG4DkEkEZxnGOhoA+o6KQV5H8U/iNH4GitoorT7VfXILRozbUVQeSe/4UAeu0V8mWvxo8S2cttNrvhtLewmYYkWGWMspGcqWJB7GvqTTNQttUsbe/s5BJb3CCSNh6H19D6jtQBfoorJ169l03Sb29gt3uJoIXkSFASXYDgce9AGtRXya3xv8RQLvuPCGxMhd7NIigngZJXFep/Dn4inxedQNxp4so7NN7yeZuX37e2aAPX6QZ718wat8cphfTx6N4fe8s4Gw9wXJyoON2AOAe2TXpPw2+I9n43M9utpJaXsCCR4y25SucZDfUigD1eiivDPFnxe0/wx4mm0S6064kSDYJZ0YcblDZA74DD070Ae50V5X4C+I9j4wj1KZLOezgsAHklmI27Tk8kdDhSa4TUvjxo8U7pYaXeXUKH/AFxAQEeuOo79aAPo+uTl8YeH4tZGhvqkI1IuIxb4OdxGQM4xnn1rL8FePdG8YB0sWliuowC9vOoDY9RgkEfQ/UCvm08/Hr/t8/8AaNAH2lRXkGu/FPS9O8QDw/ZWN5ql+H8tltdpUP8A3ck9R37DHPQ49dQkqCV2kjJB7UANmkjhRpZXVEUZZ2OAB7muYtvGPhq6uRawa9pssx6Klyh3fQ5wT9K8v+OWl+LNatLLT9BtpprFyzXYhkVSzfwqckEr1OOmcegrxv4gfCq08HeF4NWXUp5L8PGkqEDZuI524GRjHc0Afb+eM9qw5PEOiRXRtJNY09LkPsMLXKBw3ptznPtXz0PF+p2HwUtb9ZJEvZM2UVwr/MFDsu4HqDtUgHqDzXltt8L5ZvAL+LV1B3vNhuBCBwI1Y7iT1LYBNAiaex95cHmsm/1rStOkEV9qdlayEZCTzqhI+hNeLfCLxPqGp+Ab5I991qWmI8cK/ed/lLR5z19PovT18k8L/CbXPFUuoX3iSe7sJhgo1wmXmcjqc/wjA/yKBT7UtriG6iWa3mjmibO142DKcHHBFQ3t/Z2CCS8u4LZDxumkCD8zXyZ+z3f3th4l1Tw/5xnsgjvx91WRgu4egOcfiK5v7JqPxc8d30Ju2t7ODcQSSwihVtoCjgZJOfxJpLiXPtu1ube8iE9rPFPEeA8ThlP4irNfGPgK4vfh/wDEuTwtJcyXFnNKIGA4B3KGjfbnAPIzz0Jr7OpQvrYKKKKBQooooAKKKKAExzS0UUAFFJnmloA57xToFr4n0ifSb2SeO3mKlmgYKw2sGHUEdR3BrmPA3w60PwYzz2Immu5E2NcTsC2O4AAAA/X3r0iigAooooAKKKKACiiigBMUtFFABRSCloASua8ZaK3iLw/f6THMsD3KBRIy5C8g9PwrpqKAPOfhl4OfwVpE1hJdrcvLOZi6oVHIAx+lejUUUCt3CiiigQKKKKAE70veiigAo70UUAFFFFABRRRQAneloooAKKKKAEwMYxxS0UUAFFFFABRRRQAUUUUAFFFFABRRRQAUUUUAFFFFABRRRQAUUUUAFFFFABRRRQAUUUUAFZOt/wDHk/1H861qydb/AOPJ/qP50AO0n/j2StSsvSf+PVK1KRCsKKKKUQKKKKACiiigAooooAKKKKACiiigAooooAKKKKACiiigAooooAKKKKACiiigAooooAKKKKACiiigAooooAKKKKACiiigAooooAKKKKACiiigAooooAKKKKACiiigAooooAKKKKACiiigAooooABRRRQAZooooAKKKKACiiigAooooAKKKKACiiigAooooAKKKKACvmP9pk40jSR63J/9BNfTlYPiDw9pPiO3jttXsY7uKN/MRXyMNgjOQfQmgDwXwj8YfDemaDpmn3EGoCaCBY5SsSsqsB67hkHtx9a62T4nabr+ha8/h83S3tlYyTgyxY28Y3Dk9OtdF/wq/wAF/wDQAt/++n/+Krd0Pwf4e0EzHTNJt7czIUkIBJdT1U5zxx0oA+GvB8HhLUU1DUfGGsXkdwjbkhiBLT5HXODk5+nbnFdZ8Bbi2j8b3k0amK1FrM6hjkogIIz64FfTq/DLwal19rGg25kzu2szlP8AvgnbjjpitO28C+GbXU31S30mGG7dWRmjZlUhgQ3yA7eQT2pHe2m4Hxh4+8aHx/4kgikuPsWixShYfN42L/FI2O5wePoPr9XeA/EPgm0trLw7oOq28sgG1VCsrTPjLMSQBuOCf0HahvhH4HJJOhjJOeLqYf8As9amkfDjwno19DqFhpXk3UJ3RyfaJWwcY6FiO9KB85/D9xN8ab53Vci4uwOOmAy5/L+ddH+0rjOjZOAd9e6ab4H0LTddm1+3t5BqEzyOztKxG5ySxAzjual8WeDNF8WG3OrQPIYM+WUkKkZxnp9KAPlv402E6aP4S1Lk250+OE/NwG2hun0/lWXqmn+CrXQre6n8a6zeCREU2MLK8i8dNjEAAc9T/Ovs2/0DS9R0ldIvrNLixVFQRyZOABgEHqDjuOa8yt/gv4PhuFm8m7kVW3eU8+UPseM4/GgC98GdN02y8MtJpTX7Wt1cNKPt0So+cBeNpII+XqD616J4hO3RdSPpayn/AMdNaMEMVrBFBBGscUShERRgKoGAB+FNvLdLu1mtpc+XMjRtg4OCMGgD4f8Ag5f+FLSfUj4oTTypCiL7XbiTnJzgEHFdJ8TLr4YT6JOdEjt/7Wdh5H2GJkAOcncMBduCffpjpx6b/wAKM8Jdm1D/AL/j/CpNN+CPhOyuknla/vFX/ljPMNhPqdqg+/XFAHjckGpXXwQUzRTNHb6hvjLAnEP94ZH3dzEd/wDDL8AaKmo6BJdL8RJdF+zljLZLuGwcncAJF3ZHPA9utfbp06yNh/ZxtYvsXl+V5G0bNmMYxXiWofAzwxdXMk0V1qNsrsW8qORCi57LlScfUmgDjPhFpmmQDXNQ0vXJL6QWLo6vZvFtJOQckkE/L0rH/Zxbf4l1Zs5/0U/+hrX0x4f8IaR4e0mfS9MgMMc6kSyE7nckYySeuOw6Vy3w9+Gtj4Ivbm7tb64uGni8siVVGBkHsPagD5++Et1b6J8TtSg1SZIpG8+BJJ5AmZPMGPYkgHHrnjtXYftJ6rps+m6ZZQzwTXq3BkIRgzIm0jnHQEkflXpvjT4U+HfFd6+oT/abS8cfPJbOAHIGAWBBHp0xWR4X+C/h7Rb2O9uZbjUJIzlI5tojDZ4JUDn6E49qAPKvirbT2Pwz8JQXIYTKwJDLtK5QkAj2BA/CvePCkSp8MbWNQAP7LboMclDk1e+IXgi18bWdta3N1NbC3k8wGIA54xjmuisNDhsvD8ehxyyNClt9nEjY3Y24z6ZoA+af2btx1HVmI+Uwrg4/2qx/gdbef8RdUn+X9zHO+CPWQDj8696+Hvw7tvBMt7LBfzXDXSqh3KF2gZ9O/NN8E/Dq38Ka5favHfyzyXcbRlGQKFBYN2+lAHL/ABt8fan4TWysdHMcd3cgu0zoGKLyBgHjOfX0rwfxz4f8VW/hy21nxL4kjnW5KtBYm4Zy2ecgD5eAckjI6c19UfEr4f2fjm1gWSc2t5bk+VOqBuD1UjuO/WvOLH4E2gs5E1HW7q5ugmyBlXbHEO3ykkn8wKAOEnSU/AiIoyhft2XHXK+YRj88V7H8BbvT38BW6wFUeCSUXe5hw+4nJ9tu38vaum8LeBrXRfC1x4avJzfWc7Pu3LtIVgOB6EHJBHQ15QnwJMN3Mlv4kuotOmwskSph3X0Yg4Pft3ofkIr9ThvhdcW9z8XLma0C/Z5JbpoyhypGGwR7Hr+Nfa9eE+CPhLF4T8TtrMOpma2UOsVu0WGUMMDLZ5wD6CvdqBT5N8dfEDxDqXjU+GPCq2sMyym1S6ZFMhYD5/mbIUA7hwM8epxXlHjPTtd0nxRpdv4h1ldSvz5TsBM0nkAvwvIGDxnA9c98n3vxh8G5dV8QT6zpGsCxa4kMsiMhyrn7xVlI69ce55rMu/gU7PbXcPiCWW/V/MnluU3B2GDkd+vqTQB9Ive2lokK3N1DCzqNokkClvpnrXg/xt8PaP4iuLKOTX7HT9XjXbFFdy7VdWPGcZI571r/ABQ+Hmp+Mp9Omt7+1he2i2SGQMNzZzkAZ96teOfhhb+KtK0+I3fkanY26QJclcq6gchhxxnJ46Z/CgQ8Ev7r4g+A4o4tbtV1DSYnUKt2q3MPHAwxyycHA6delfV/gXxFbeI/DVnqyQraI6lXi6LGynaQPbI49iK8Ei+DPiS9eKHWvFHn2SnlBJLIQMfwhuAeleweI/BAm8Cv4W0OUW21UEbyuQGw4Zi5Uc5+Y8Dqewp1lZ6gvM9LjkSVd0bq6+qnIoldI0aSRlRFBZmY4AA6kmvNvhV4SvPB2hS6ffXEU0z3DS5hYlVBAGBkA9v1rX+IWg3viXw3d6Vp92trPMV+dyQpUMNynHOCM00U+XfiL4tv/iR4gg8NeG98uniTauAVEzd5G/2B1H546V9J6bpWjfD3whcK8Qe2t4WkumKgtcNjnOcA5+6AfYV4FZfBnxrpr+Zp3iO0spCuxntp5omYdcEqvNejeGfh94l+yarp/irxFJf2V7b+UgW5kkaN9wO75x7f5zQB5ToHibxhrz3kfgfw7ZabZyykO9vEi7eONztxkA54A9hVj9nUyjxfrCTndMtowc54yJFzj8c1o6J8IvHGmGWxtvE8Njp0zgym2nlyw6ZCYHOAM8jPTNdj8OPhpq3g7xXcXxu4JtOaJog+4iRwcEZGOuQPyoA+h6+HvE1hFrfxmlsJ4t8Mt7EsiZA3KqKT6dQD7/jX3DXzy3w81o/FD/hJ91r/AGd5/m/6w78eXt6Y65oA1fjHaWug+A9RGk2FpZpPLEkwghWPcu72HJql+z/penf8Id9rFtA9xcTyLO7IGYgHAUnrjHOPcnvXsXiXRbbxFo93pN2WENym0svVSCCCPoQD+FfMtl4A+JXhAz2nhvVoXspiThXXj6iReG91oA52BYtH+Not9KP7k3+0iPIADrmRcDsCWGOnFcj8SLi9g+JGqPpxmF4LgCIwgl8lAOAOa+jPhh8L5fDt9Jrev3SX2rucxkMziPI5Ys3LMc49vftjW3w+17/habeJGihTTRctKHafcxXZtGB1z7dBQGxyn7ObaXHq2p297AU11eYmmHIQcOoz0bPXvjPoa+vq+c/Gnw+1qDxpa+LPCixNLvEs8MkuzLjhv+AsvBGc8n14+iYizRozrtcgFlznB9KAKGsanZ6Lp1xqN/MsNrboXkdj29B6knAA7kgV8gTvrvxp8QqkSy2fh+1fqR8sY7k9mkIPA7Z9Mk+k/HHwx4q8UzafbaNatPYRIzygTxoDITxkMwzgD9a8g0jwR8WNEtzbaZHd2sBYuY4r+EDPr9+gD034+adBpHgbSNPs/wB3b21ykaqTgsAjdcdTnk/ia6zTby3h+DX2howIxpUi7TgZfBUf+Pf5zWg/hLVPEvw6j0PxHORrDKWMzsHKSByUyRkH5cA47E96+fE8MfE86YfCYt7n+zd5JUsnlkZ6eYT93IztB79KAPQ/2Z4WGm6xPk7TOiAdshc/1Fa3xd+JB0/zPDfh7Nxq037qZ4l3+SD1VQOr/wAvr06nSPDF74I+Hl7p2mB7nVjFJIWtxy0zDGV6HgYx/u18taL4O8f6XfJqGnaTfw3+Gb7QwXd83B+90PX35pUm9gPpD4X+A5fCPh29ursKNXvLcl8HPkrtyE54znr79yBXl/7Nzr/wkOtIwJmaDduz2DjP6kV6F8LD8RBrMq+KTcnTzCSPOEeN+eMFefWvO/E/g7xX4E8VXGveEYZ7i2ui5Agh80xhzkxsg5IBwRx2HcUP0Ah8W3Quvjbarb4JiuraNiwwOFXdj8Cfxr7Mr5g+FngrX7nxRP4u8TxmGfc7JFKuHeQjG7b0CgE4+g9K+n6QAo70UUAFFFFABRRRQAUUUUAFFFFABRRRQAUUUUAFFFFABRRRQAUUUUAFFFFABRRRQAUUUUAFFFFABRRRQAUUUUAFFFFABRRRQAUUUUAFFFFABRRRQAUUUUAFFFFABRRRQAUUUUAFFFITigBaKQHNLQAUUUUAFFFFABRRRQAUUUUAFFFFABRRRQAUUUUAFZGuHFk31H8616x9c/48m+o/nQBLpX/HqladZek/8eqVqUi2FYUUUUogUUUUAFFFFABRRRQAUUUUAFFFFABRRRQAUGiigApBS0goAWiiigAooooAKKKKACiiigAooooAKKKKACiiigAooooAKKKKACiiigAooooAKQUtAoAKKKKACiiigAooooAKKKKACigcUUAFFFFABRRRQAUUUUAFFFFABRRRQAUUUUAFFBpO1AC0UUUAFFFFABRRRQAUUUUAFFFFACfSloooAKKKKACiiigAooooAKAMUUUAFFFGKACikIzS0AFITilooAKQjNLRQAUUgNLQAUUUUAFFFFABRRRQAUUUUAFFFFABRRRQAUgpaKACiiigAooooAKKKKACkpaKACiiigAooooAKKKKACiiigAooooAKKKKACiiigANFFFABjmiiigAooooAKKKKACiiigAooooAKKKKACiiigAooooAKKKKACiiigAooooAKKKKACiiigApBmlooAKKKKACiiigAooooAKKKKACiiigAoo70UAFFFFABRRRQAUUUUAFFFFABSA5paKACkBpaKACiiigAooooAKKKKACiiigAooooAKKKKACgUUUAFFFFABRRRQAVj65/x5N9R/OtisfXD/AKGfdhQBJpP/AB6pWpWZpX/HqnHatOkQrCiiilECiiigAooooAKKKKACiiigAooooAKKKKACiiigAooooAKTrS0UAFFFFABRRRQAUUUUAFFFFABSEZpaKACiiigAooooAKKKKACiiigAooooAKKKKACiiigAooooAKKKBxQAUUUUAFFFFABRRRQAUUUUAFFFFABRRRQAUUUUAFFFFABRRRQAUUGigAooooAKKKKACiiigAooooAKKKKACikNLQAUUUUAFFFFACc0tFFABRRRQAhGaWiigAopCcUAYoACcUtFFABRSE4oIzQAtFFFABRRRQAUUUUAFFGaKACiiigAooooAKKKKACiiigAooooAKKKKACiiigAooooAKKKKACiiigAooooAO9FFFABRRRQAUUUUAFFFFABRRRQAUUUUAFFFFABRRRQAUUUUAFFFFABRRRQAUUUUAGaKKKACiiigAooooAKKKKACiiigBBS0UUAFFFFABRRRQAUUUUAFFFFABRRRQAUUUUAFFFFABQKKKACiiigAooooAKKKKAEAxQDQBiloAKKKKACiiigAooooAKKKKACiiigAooooAKKKKACiiigA70UUUAFY2u8WZ/3hWzWLr3/AB6D/eFAFjSyPssf0rSrO0s/6LH9K0aRCsKKKKUQKKKKACiiigAooooAKKKKAEBpaKKACiijNABRRRQAUUUUAFFFFABRRRQAUUUgz3oAWiiigAooooAKK8a8ZfEmTw/4g/sO00WfUbjyhJiAktyM42gE9Ky7T4uiG7gi17w7qGk28zbFuJkIUH3BA49cZpWrCJp7HvNIa4Xxl4vh8LWVlqMlpNdWE8gSSaEg+UpGQ2O4P+eozL4L8WR+LYru6tbKeGzilMcM8owJwO4FCVxTtqKKBSAFFcj4h8VWWg6jpOn3MU7SanOIImjXKqSQBuP1I/X0rrqACikJABJOAOtYfh7XtP8AEVo95pkxmt0laLftIBK9cZ7c0AbtFGKKACijFFABRQOKKACiiigAorP1PUrPSrR7y/uEt7dMbpHOAM9KuxusqK6HKsAQfUGgB9FFFABRQKKACiiigAozziiigAooPFZOr6xpujQpNqV7DaRu21Wlfbk4zgUAa1FIpDKCDkEZBpaACiqkl7aRXC20l1ClwyFxE0gDFR1OOuODz7VJbXMF1GJbeaOaM8B42DA/iKAJ6KKKACik70poAKKKTIzjPPpQAUtMV0YsFZSVODg9DT6ACimhlOcMDjg4PSlOe1AC0UjMq/eIH1NB9qAFooooAKKKKACiiigAooooAKDRRQAUYoooAKKBRQAUUgOaCcUALRRRQAhOKWkAxS0AFFFITigBaKKKACiiigAooooAKKKKACikpaACjNFFABSd6WigAooHNFABRRRQAUUUUAFFAooAKKKKACiiigAooooAKKKKACiiigAopOc0tABRRRigApKWigAooooAKKKKACiig0AFFGKKACiiigAooooAKKKKACiiigAooJxRQAUUUUAFFFFABQDmiigAFFFFABRRRQAn1paKKACikGe9LQAUUUUAFFFFABRRRQAUUGigAooooAKKKKACiigUAFFFIBigBaKKKACiiigBOtLRRQAUUDmigAoFFFABRRRQAUUUUAFFFFABRRRQAUUUUAFFFFABWJr3/Hp/wIVt1i67/wAeg/3hQBZ0v/j1j+laNZ2l/wDHrH9K0abHYVhRRRThAooooAKKKKACiiigAooooAKKKKACiigHNABRRRQAUUUUAFFFFABRRRQAUUUUAFFFFABRRRQB8p+J/ENj4a+Mh1HUTILZLZUZo13Ebo8A4qL4h+P7Px3p0Xh3w5pl9eXk8yvlogNoX0wSfqTgAZ5rs4LRZ/jTfGWASINNVvnTIxhRn8+K91gtbe3z5MEUWeuxAv8AKgD5x+KOpa9oNt4R0HTLiKKW5hFtKrxrIjsBGgDBgVIyfStHVdQ174ZeFZUvdUi1K8u5hFY/uQiW5IJYnpwOw6dOMZp3xViMnjjwVlMoJ25IyAdykfjxVr49+H7rVdGs7+1t3uVsJt88KZ3GM9SMc8d/QZPagDzyfxJ4t8OL/bMnjXRNXOQZrBLpGyM4wqgD1/hx0716J4p8Xa5rl7pGh+D5ore5v7Rb2W6lUERRkH5eQce/Gc4x3ryN7v4Z3Npbpo3hG7vdXuMKtkLmcbW75bccgc9Bzjt26/X3X4beNNH1mWxkGjy2As/LiYv5GByoY/eIODyckZpVYQwtYk8YWnjHwtpXiq5t7oRXAkt7iBRiQEgHJwCSMAcgde9dh4q8beJb/wAaXPhjQNR0/SRbqAJ7zb+9bCk4JVuecAY6AmuS1vxrZeMviJ4XbTYZRZ2twI1mkXaZGJBOB6Djr69q0PiHfeEtR8YXul+MdKl01o41FvqtrIzM64yCyhSDnpnDYIxQk3fyFPStDufHk+ka3p+rpDb6hBF/oupqF2OSMnge3cDGe3FeefBK413TfCOsasGju7GMSvb2iqWlecAEknGcHjuTyas/BiST7d4hs9Iu7+98ORwYt3ukwVk7KPwJ6Y6DgcVgeBfE02l/DLW7bSZQut2btM8bId0UbMqlxkYJA3fTHPoUEep1zap8Vm0r+3s6RBAymT7FKvluq44+909cF81qaj8SNRj8O+HvEcFtbi1ubprfUImB+XnGVOeOFY5OeozXgs8XglvDqahf6/q2pa1LBuNkWOBPjncSOgPfdkjOM17H4F0X/hIPg5NpypvlkMzRDvvV9y4/EY/GgL62PTfiV4ubwr4fW+s0Se7uZFhtlbkEsM5wOvAP44rmPEvjXXrWXTvD2k2EF14llt1mu8sBFAMAsOTyfx6fWvKfA9zfePvEfh6zvUIs/D0AeZS33mThSR3JIQH2B9aZ8QtJsv8AhaM58SX99YabfRL9nvITtCkIowTgjbkEHHTIJ7mgU9U8K+OPEUfiO38O+LNMgt5bpS1vcQZ2uQM46kHuO2OPXNY0fxC8Ya3rWq6R4d0SxlazndDNM5UIgJXnLAEkjjH5enK+FdH8FweNdLt9K1LW9ZuonMolDK0EJUdWO0EjpyOOnJ6V23wXDf214xZkK51AkZH+05/woA3fh/48vtW/tWx8QWItNT0tPNmES/KUx6ZPzfpyK4m1+JXjfVrS51bSPDljNpkLnILFpdo5PAcEnHovfpV/wxOtr488cXE0P2hIrYM0SqPnXAOMHrx+deVxWHhm5srrX/DHiqfw7dxlmawuJcEkZIVdpDFT/wAD9KBDuvjRrOoav4K0a/htEj066IkuBJkSxS44AGen3ux6DpXaweM9f0O78M6f4h0u1t01MGJ3jcjyWBwoJJIzgqSM9zXnfjHVdR1/4RWF/qSObkXSq8pXHmKCwD/jwPc5r0X4qWFv4k8BrqWlzpciyAuoZonOCq8OeO4GeD0IoFOo8f8AjFvC7abbWtoLu+v5xHHDux8vGT+ormvGXxHvNP1xvD/h3SH1TUolDTAAlU4zjjk4BGe3OOtch8P7+T4ieNE8R3MDLbaVZpEiuowZyDk46dSxH/AfSr3gfULHQPiB4qstWmW2urqbzYJZyEV48lgMk46EY9cH0oA7PwV4+m1fU20PXNLk0rV9nmRxPnbKuM8Z5z1OOeAeeK9Zr50vNSsPEPxb0NtHnSdbS3kNxcwMGQgK/GQeeoGf9rvX0XQB4j4l+IupR+IZtB8MaJ/atxarm5dmKqh9B9MgZPfiuj8H+Nz4g0nUrq402axvdN3C5tpM8EAkYyAe3QjivH/EOj6RrHjXU30LxHceH9fhk2zLOfLSckcmNgwJzgZB69cYrX8EeKNa1Ky8V6JrFxbX8ljZyN9utwCr/IVwWUAHgcHGeDnpQBJafF/VtWsGudG8I3V2YGP2lgSY1GCcAgZJx7V6XpHxB0XUPCj+JpHeC2hyk8bDLpIMfIMdScjHsRnHOPOfgVr2hWfg2WCe+traeKeSS5WWQKTkcNz1G0AfhXlj28l18PvEd3ZxyNpra4JFCDb+6HfnnHKdRx+dAHqkPxgv8m9uPCGopo2Ny3aqx+U9DkgL+tVfjhqNtq3hzw7f2cnmW896ro2McbTXo+ueIPDsngS6uI722ewk09lhTzF3N8hCpjOd2eMdQR7V836rbSW3w68Fxz5Pmai8gVuyl2x+BHP40AfR/jPx3a+FJbPS4LO41PVJ1/d2tuuW2juceuDwPSqng/4jwa3fppWp6Xd6Rqci7o4rlCFk74UnBzjnkCvFta0/V7j4s38NlrUWj3T26fZZpBkSqUUbBx1Jz+R68Vvr4Z1S18XeHxr/AIzsru7tpw8EEkbGRhkEgEDvjjJoEIvi9q+i6zriafb6drF5qenIySXGmcFA3BQ8HIGf1xnrXpHgjxZ4bg8IXEmkxzxR6TCTPaTACfIHJbHBLHPPTPp0GF8G5bKPU/FqSvCuo/2nIZBwCY8npnnGd36Ve8Sar4Z1DRfGKaKIGv47VvtksUWPMPP8WMNzmgUzj8bNNktBd2uh6tPAmPPlEYCRHuN2cZ5Hp1FeqSeLdGi8Op4ie6A0903q38THpsA/vZBGPUGuF8GQQj4TIpiTY+nzswAxuPz8/X3rwt5Yk+G/hdbrH2FtYb7QM4JTc2R9MZ/SgD2HT/jXoV1coJtP1G2spH8tLySMGPPfOD0+mT7V6D4q8b6L4Ys7a5u5Xna6wbeC2AeSUH+IAkce+az/AIkppa+A9UEogW1FqTbhdoXfjMe3t1x0rw+XQ5db0fwU1rrsFl4hgtSbWK55WSME7SOCMjAHQ5H0oA9p8GfEjSPFd4+nxQXdnfKpbyblANw68EH055xXl/gzx9/aHxI1BbmO9Md2PsttHjcIdrfxD+EZB555PPrVzw3r+q6X42tdP8ZaFZ/2ndJ5NrqlvEMsOmM9x1zjBGemDWv4Gw3xS8XsM/6tByMf3aAOw8DS6JLrHiU6Wb03S3zJefaCNu8E/cx/DnPXn8MV6U3Ck+leB/BZc6r4wl9dTdcfRm/xr3uU4jc+xoA8I+DM8s+o+Ki8jlPt7bULEhfmbp+n5V7tNIkMbyyMEjRSzMegA6mvn34EAeb4mbHzG+P5ZNe0+KLqwstC1G41QsLFbdxPt6lSMED3OcD60AfOnjT4heEtd1rTUm1nUV0uxlLyxW1uQtwwxtO7IO3r2zjOOuR7Zqfjzw7pmi2WsveNJp942yCSGNm3dc8dRjBznnj1rwTTb3xXeeHiugeDdKs/DZjZw98wZpEGcsxZgTkEnO36HFdN8Kb/AEmx+Gkl9rqQSWdncylRNGrc8EBQerEkgfWgTW52cPxf8HSyKn2+ZdxA3NbuAPc8V1mv+NvD3h66jtdU1FbeSSHz1/dswKZwMEA5J549q8d8C+HG8aawPFWraTb2ekRj/iW2CxBQ/PEjAD5h9ep9hzd8TWFrrPxj0e2v4EmggsS4jYZViN7DcO+Cc/gKBT0zwx498O+KLhrXTL/fcqC3lSRsjEeoyMH8Oa89+MGuWulXdhPaeJv7O1a3PNuN0iuh7Oigj3+YdqoeI9NtdM+LfhptOtY7czQO0iwgIp2rJk4H+zx+FeZ+FZPEOpa/4jvrTwnp+vTSXTLK96yfucEjaNxA5HHA6CgD6T+GN7ZXfh6IW+uHVp8mS5ldyWV25I2nlR6fia9Fr5x+Fug+IbDxbe6pc+HY9H0+7tykkMUq+WHBBBVNxI/LAycV9HUAfKl7Y614w+Jmt6TF4kv9Ot7SMOBA7AbQFAAAYDq2c/Wr15/wk3w21XSJLrxJNrlrf3At5La4LbsEjlQzMc9MEd+O9c43ha48UfFPxLBa63daU8KbzNa53MPkG0kMOO/4VH4n8NX3w71bSPE2qan/AG/BHdLEkd4z74zgtuByemCR6HHBoEPpHx9LAnhu8M2sHSGKjyrsSmMq/UDI5OcYIGTjNeefCfU7/VNQup9T8W2WqSCBY4rS1lOAM8uVKrz8vXB6nnmvMvi9f3eq+P8ASbODTZNXtYLVZ47BSwWUtuJYj8Bn1AxWbPY+IJNX0m+0j4fPotzaXCuZrdWIZc8hgcDHJ5oFPYfC+sand/FfxDYTXk8llBbfu7dpD5acx8hemeTz15PNekar4w8O6TcfZb7WLSGcEKYzJllJ9QOn414Ppl7Jp3xJ8eXkX+sh06SRPYqqEfyq78J/AOha74fXXtbhTU7+/lkkd2lY7Pm5BAIG7IJPfmgTW/ke56zqaN4av9T065SRVs5ZYZo2BGQhIIP1FeefDjxzpsnhPSpNd161GoyiQP8AaJ1D4ErKpb04A5NedeFlfQx8RfDccvmadbWs0kOTkRkqwC59SCAfdfrTfBXw50O9+GUmo3dsr6lcW806XILZjIzsAGcEDaCR7mgU+obm/s7SBbm5u4IYGxtlkkCqc9ME8VXs9Y0y+mngtNQtZ5oM+akcqsU9cgHivjzWtUkufgxpkdwQWi1D7PGc5JC7mAPpgZH0A9a9pvvCPhzw14JvJLe4GivcWaJPqCbnduQSMFsnccjAx1xQB6P/AMJd4b8/7P8A29pnm/3ftSdc4x16+3WujeaJIjM8qLEBuLlgFx659K+D7iXwbJ4cmt9L8Ka1d3KxNt1RgQPNAPzHDEBR6Y6e/NdffXM+reD/AAB4clvJY4dRnKTSb+SisFC59g+AORwPSkdxrb1sj274jeLhYeGrm90DVbR7qGSMMYXSUqpbHTkD8RXo+kzPdabZ3EpzJJAjsQMZJUE18qfF/wCH2j+F/D0F9pAmjfz1imEkpYSKQcHHTIIH5mvqrRhjS7IelvH/AOgilHGg2AMk4ArJ/tvSfP8As/8Aall5+ceX9oTdn0xnNYfxDt3uvC+oRLqy6UmwGW6YcKmfmHHPI4455x3r4y1m5+H0ejy2uk2GsXeopFxfn5UDjuVzwp57cDvmgRu3Q/QGoppooEMk0iRoOrOwAH4muJ+GN9PqPgvRrm5cvM1uFZick7SVBJ7nAHNeL/H+G+bU9IkuIb6fw/Gha4jtugcEkk9gduOT05oFPpy2uILqMS280c0Z6PGwYH8RU9fMHwfbw23iWabw3rM8UE1ud+k3iHzM5HIbO04wOhJ69q+n6AEzS0UUARySxxDMkioD/eOKeCCMg5FfGfxElt28d3tv42m1SLTWGbA2uCirjAbB7dc4BO7rXpHhPU18L+B9f1HT9dTXLK3dpLLdu3xEgAK4bkckHGB3PelSbv5AfQLOoYKXAY9s8mpK+CLS78O6nZnUNb8X6yuuSZkbZGxRG7DOPYdMY7dK+l/gr4jvPEPhyT7dI00tnOYBPI2XlXAYFvfnH4UgHsFNLKDtLDPpmqOrSXEWnXklohe5SB2hUDJLhTtGPrivg7QrjTtWF1PrHinUdM8SrKzK1ySsO/d3IBI9xxj6CgD7V8aaxeaHoz3WnWTXt80iRQQBSwZmPfHOMZNbultePY27aikUd4yAzJETtVvQfSvDvindataeB9DaPVsX32m38y8tG4l+UjcDxkEkN7496k+Jt7r1/rmieDNGvWtXvYTLcXSkq21c55HIGFY47nAzQB33j3xTL4Xg02SG2jnN3epbMHYjaCDkjHfiqM3i28j+IVv4XEEH2SW1M5lIO8HBOOuMcelfPvjfwrqfhHVfDsUmtXWpadPfxOBcE5SUEAnv1Ga7jUL0W3xtM0x/dW2nsewwoiLH+ZoA+lqK+IY/E6+MLi61HWfHNzof70rb2UG/Cx9RnbgZ6c8k4616F4F8c3moaJ4n0d9TfULjTbSSW11HlGkjCkZyfm3A9D79aS4l9T6cor450TQvGeu+DX8SS+LdSie1jeW0gDvmRUzuLHIyTggdfrzWho8Hjjxl4dfxK/imWzS0hZYYLcsvnmMcl8EDJIPJz9AKc01uDdlc+tqo6ndiwsLq8K7xbwvLtB67QTj9K434Xa5ceIfCNhf3jF7rDRyuQPnKsRnj1AH45rf8W/8AIt6x/wBeM3/oBpBSl4G8SL4r0K31Zbc25kLK0RbdgqSOD3FddXjnwHBHgOyJBAaWYjI6jea674gXWtWvh65fw/D5uoHCqeP3an7zckDgfX6UANbxV5ni3/hG7SwlnaKMSXdzuASAEZUH1J449/rjt6+O9YuvEvhWA6v/AMLB068vfleWx85WMhBB24HUY+nHA6169rdv4t8SWOlaxoWv22lW0tiks8bcgORuY52ngZx+FAHs1FfLnwv1jxnrXiaWNtaOoaRaNtuLgoojfg8KduSc+nYeh5v3et+Odc8c654d0TVoLW1tgG3yxIfKXC8A7SSST7/hQB9KZrzDxV8SNK8KanJp+rW14h8nzoZY4wyzf7I54OeOeOOormfAHinXbXVNc8P+K5knm0qE3Iuwm0vEMc8AAjBBz15715bJrfiT4gTyapb6zoWnWkExFtp966FwFA5+ZT1yMnI59MCgD67066F9Z292IZYRNGsgjmADqCM4YAnB9quV5X8LfGNx4otLy21EQDU7CTypjAfkkHIDDkjnB6celeqGgDw/WvjP4e0jUrvTpbLUpJbWZ4XaONNpZTg4y4PUHtXV+DviH4f8WzvbafNLHdKu7yLhNjMO+MEg49jXzh4S8b6Z4P8AFHiuXULC8umubuQr9nRX2Ksj5JyRjqPX8O/TeHvEFp4/+J2najpkP9mw2MDO5kKCW4ODkYB54OO/AJpEgPofxR4m0/wxDb3GpeclvNMIfOSPcsZPdvQUnhnxRpniZLuXS3llgtpfKaZoyqO2M/KT16j8x61414/8Rat4m1q58G+HtO0+6WDa11NebSoYc4Ct6HHQE9an+HGt6n4f1WPwT4h02ysTJGzWMloAEkOMnPPfBOTjnj0pQPVfCXi7TvFRvhYJOv2OXypPOUDceeRgnjg9cH2rsSM18tfDDXbfw7ovjPVrnBW3vm2rnBduQqj6nFW4fGXxPm0s+I10HTzpfl+esX8TRYzuA3bunP64xildr6bCNnvniTXrDw3pzajqUjJbq6p8q7iSTjgfr9Aa2YpFmiSRD8rqGH0NfMnxS8TweKPhhaapbAx+dcxrNFn7jjO5fcZ5Htg06fxx4+0DS7XWtS0Oyj0dtieWciRFPCkjdkHjuO/QdkFPp6kxXi3xB+IV94em0FNJ0+G8GqoWRJSQxJ27QCDjndVTUfG/ivw1oBuvEGh2z6pc3Ihsra0ctuypY7sFumMcHnj60CJ3PdaK+btR8c/ELw5bx6rr/h6wXTndRIsT4eMH6OcE++fwrsvG3xAn0kaRa6Hpxv8AUtVRZYI3zhUPTIBzk/kMEk8UCnomsa7pujNarqFyIWupBFCNjMXY9uAcfU8Vt18ceLPEviPV9e8NaX4j0JdMnj1GORHQkrIC6jjkg49ia+x6Fqr9O4iaeqCse91nTrC9tbG6u0jurs4gjbOXPtWxXzx8Tz/xcXwYv+2f/QxQKfQ9NJCgsxAA5JPanV4h8QPHU8OpT+EtH0WfU9QmgIm8uTYI1ZfUd8FTk4HNAHrelavp+sRPNp15DdRo21mibIB64rUrwD4XeLIrO8g8FXnhyTRL5Iy6AvuE5AyWOQDkgE55HHXtWfe/FjxFYNLJeeBb+G1jLFpnEgAUdySmP1oA+j6K818HeO7fX/Dt3r91aPp9pbOylpWGHAAOQfqcfXivPz8YrvzGu18Jai+ij5heKrcoOrdNo7/xdqBUrux9EOyorO7BVUZJJwAKyrfWtLuUgkh1K0kWdtkRWZTvb+6OeTyOOtcR4j+IGmab4UtvEcUEl7Y3TrGEX5WwSQwIPcYIx6187+G9Y8M+GfE0GsS+HNdsrOeRjavdbRDFvA+ZVK8/XccA98CgQ+1RQK8y8d/EGz8KNZQR2suoXl4u+KGA9U/vZ757Yz0pvgv4h2niXUJNKn0+70zUo4hL5F0u3eO+3uccHoOOexoA9Gt7u2uXlSC4ileJtsio4Yo3ocdDVqvm/wCGms2ekXfjrU9TuFht4NQwzHv8zgADueMY716povjWz1HQbrX57O7sdOhyVkuFGZFHdQpJ68fXpmgDs7i6t7Yos9xFEZDhA7hdx9BnrVmvkLWviB4c1zXtM8RajoetPYWS7bfeiiLfuzvPPOCAMZ/h79K+q9I1O01iwg1CxlEttOu5HH5EexBBB+lAGlTHZUG5mCj1JxTmOATjOO1fGfxPvPGutWyXmqQ/2TpAvBDb224q7knh2HU4wDzjnoKAPs2o/MTds8xd3pnmvNPin4huvC/g+W7sTtunKQRSYzsLdW+uAce+K8XfwDaNYRzp42P/AAlXl7vKkv0z5h5KddwPQZz1oEbsrn1vTQynoQfxrx/xnqmq6J8MLi41V/L1f7OsDtC3O9mC5yO+OSfXP0rzDwj4S0jVNOsA/wAQrxNRuYkke1g1BQVdhnZtzncOhHXIoFPrGioLWLyIIod7P5aBdzdWwMZNT0AFNDA/xCuD+KM8tt4L1iWGR0cQgBkYg4LAHkexrxnwT8N5dd8N6fqcvijWIZLhCxjjmIVfmI4/KgD6kpPr0r51+Hd9rPh/xxqPg3UNQl1O1SPzIZXbcY+A4JzyMhsEeuMcVytib/4jeMdZstS8Q3ul2do7Jb2kEvls/wA2BgHrwuTwTyKAPrXrVHU557WxuJ7a3NzNGhZIQcFyO1eGaJoXjDwf4p0+1i1O+1jQbokTNKN3k8d8k7eSDkdeetT/ABH8R69e+JbLwX4alW2ubhRJPdZwyD73BB4AAyeMnIA68gidzd8F/EqHxbqcen2mlXMTrEz3TyEYhIyMe+Tj06+1eu18x3vw08R+GbSXWtC8TX9zq0WJpocEi5x1GMndwOhznp6V794Xv7zU9Fs7zULNrO7ljzLAyFSjZIxg8j8aEKb1FVb64FpaT3LfdhjaQ/QDNfK/gq08ceMrBtYPjB7FJ5nEUW484POAMADPAFAH1iKBXkHjbXNT8EeDLVBeC81mWRLaKeRfvuTkkg/7II574rhtUk8e+AYoNd1DWY9Vs2YLeW0nIj3H+Hp+Yxz2IoA+maK8s8WaR4q1u5tb7w54hj0+za3H7tkPzE87jwe2K8svX+I+j6/p+jJ4ptry6vX/ANWkSv5cYPLuGT5RjPQ544oasB9TUU1c4AJye59adQAUUUUAFIDmlooAKKKBQAUUUUAFFFFABRRRQAUUUmaAFooooAKKKKACiiigAooooAKxNe/49B/vCtusTX+LQf7woAtaZ/x6x/StGs3Szm1j+laVNjsAUUUU4AooooAKKKKACiiigAooooAKKKKACiiigAooooAKKKKACiiigAooooAKKKKACgUUUAFFFFADdq7t20bumcc06vFPGvjzWLbxCvhjwrpcd9qaxiScynCoCARj5gM4IOTxyOvbQ+H3jXUNZ1K/0DX9PWx1iyAZlQ/K68e555B4JBByKAPVpIonZGeNGZTlSwBIPtUpGRg9K8i+IHxQ0fwnHJbwut7qgJUW8ZyqMP757fQZPtXf+FtSk1nQ7DUpkRJLmFZGVM4BPpmgC/Dp1jBObiKzt4526yJEoY/jjNWLm2guojFcQxzRHqkihgfwNT1z3izU5dF0DUdSgRHltoGkRZM7SR64oA04tPsohF5VnboIc+VtiUbM9dvHH4VlapN4fu7k6bqZ0+acR+d5FyEYhBzuw3YYJrG8GeKhrPg628R6mIbRWSR5tpOxAjsueef4c181eNtRvfiXfx3Xh3wvePHauYl1BXK+cvcHgAfnnn3xQB9faS+nPaIdJa0a0yQptSpj98beKkh06xt5JZYbO3jklGJHSJQXHuQOa8e+FfjWK5KeFNQ0dtF1KzjCw2zAgSoATkZGc4GTnOeTnrja+IPxDh8LzwaZYWb6prM/K2kWSVHXLYBOSOgHPfpQB29l4c0Sxunu7TSbKC4c5MkcCqc+2Bx+FaGn6dZaZAbextIbaAsW8uFAq5PU4FeFWPxW1PTr+CDxf4cm0m1uDtS6CttB9wRyPXByPSvfbeeK6hSeCRZIpFDI6nIINAGfpmi6XpTzSafp9tavO26VoYgpc+5H8qNZ0XTNbt/s+p2MF3F1AlQHafUHqD7itccV5/408daZ4Snsba7SWa4vHwsUIGVXONxzgYzx7/hQBv6D4b0Xw+jrpOm29pv++0a/M3sWPJHtmrmnaTp+mSXD2NnFbtcyGWYxrje3qf8APr61h+MPF2l+EdOW81F3zJkQwxrlpGxnA7D6nFcB4e+LunajqsGm6hpl5pb3JxBJcD5WJ6Z9M9M9KAPW7XSNPtL+61G3tY47y7CieVer4GBmuXv/AIeeEtQvRfXGhWrXGSxKgorE9SyqQrH6g03x544sPBkNq93b3FzJcvsjjgUE/qRWB4X+J9pr+r2+ljQ9XtHn3BZZ4QEBAJ5wenHX6fWgD0i/0bTdQ046ZdWMEliQB5BQBQB0wB0x7U3TtG07TdO/suzs44rLDAwjkENnOc9c5NbFec+NviFo3hCWO1ulubq+lQulrax7nx6nJAA/X2oA6jQPD+leHLeS20myS1ikcyOqknLH3JJ/CsjxR4I8PeKmSXVbASzoMLMjsjgemQefxzS+DfGej+MLeSbS5XDxECSCYBZEz0JGTx7gkV0+oXttp1nNeXk6QW8KlpJHOAooAw/DPhPRPC8bppFgluXAEkmSzvj1Ykn8OldTXP8AhjX7LxLpcWp6eZDbyFlHmLtYEHByPwrcmlSCJ5ZWCRopZmPQAdTQBwHi74d+HfFlwt3qNq63Srt86F9jMO2ex9ORUsvhvSvDfhTVrPR7JYEa0lLYyzyHY3Vjyf6dq5b/AIXN4Q/tH7F5915edv2vyf3Wc49d2PfbXqt1qlha6c2p3F1FHYiMSGdm+Xaeh985GPXIoA+dfhv8L/D+teFNK1DWNOmF6xkaQeY8e9fMYKGHHGADkYPTnFfRMWk6fDpo0uO0iFgI/K8jb8u30xXnOh/FfwlrF+lhDeSwSu2yIzxFEc9gD2/HFes0CJW6nj0fwd8GretdNYzOpYsLdp28sfgOce2a7HxL4Q0nxFHYRXkciR2L74FhbYB04xjpwKuReJNKm16TQYroPqEcXmvGoJCj0J6A8g4966Q0qdhTh/GPgfRfFyJ/aULrNGMJcQttkUencEfUGsjwj8MvD3ha8N/bJcXV5/DPdyB2U85IwAMnPXGf1z6fRSCKKR5D4w+FWieJ9U/tVri8sbwgCR7VlAk7ZOQeccZH610un+BtF03w7deH7KKWG0ulYTSK+ZGJGCckHnHtj2ruaCcUCmBZ6HbWmgroUckptltjbB2IL7SMZzjGefSsK18C6PF4VTwxMj3Fku475MeZuLFtwIHBBPHtxzXeE4pDQI1dWPBLT4KaSJoRqGr6pf2dvxDayy4VRxkcDIBx/DjtzXbeLvh7o3idLMy+fZ3FigS2ntH2NGBjaOh4BHHp2xXo1IaBTyTwd8NLXQdSXVr/AFO81fUEBWKS6bIi7ZAJJzjjrV9vAUcfi8+JrLVry2klYNc26kbJQABt7ccZwc89MV6bRQBxfhPwrB4buNXuIp2mfUrtrltygbc87fcZJ/OuyZdylfUYp1FAHzjbfCHV7C8uJtN8Y3VlHNMZWjgRl3c55w4BPXqDXZaB4Cv4LTUrDX/Ed3rNnew+V5cpb5D/AHgWZuemK9M1PUrLSrc3N/dRW0AIXfKwUZPQVcidJY1kjYMjgMrDoQehoA+eoPhBf+U+mz+MNSGiZIS1iYglT1U5OMe2Me1UdQ+DF5Po8Gkw68i28F1JOgeA9GAAzg8kY6+/SvpY0HNAHz7F8PfHMYCr4+nVBgAKjcD/AL6rv38ISv42s/E5vQRDZ/Z3iMfLtgjcD0A56V6JRQB59rHhJ9S8Z6P4jNyiw6fC6GAqSXJDYIPbBYH8K4PW/hprFtr11rPhDXRpb3jFriF8hMn0ABB5yeRxmvfaqxXltNPLbxXELzxY8yNXBZPqOooA80+H/ge78O3t5q2raxNqeqXSCNpGJKqgIOOeTyPYAdq9VpB70tAHzzqvw+8XxeL9S8ReHtes7E3hxh1LHbgcEFSp5FMi+GXiTXdQtp/GniVdQtLeUSC0gUhHOc4IwoGeRwM4PBFfQksscEbSzSJGi9Wc4A/E09WDAMpBUjII6GgDxz4k/D268R6hZa7oepf2frVptVJHJCMoJPOASDyfUEcEVl6X4S8c6vq1pe+KvECJa2cyzR2ti23ey+u0Dg8jqTyele80UAeS6P4MuoPGniLWL0wSadqUHkrGGO5gQucjHHQjr3riLPwP478KTXVj4S1ezXSZ5DJGLrBaHPHdT2x09OlfSIGKaWVSAWAJ6AnrQB4v4e+HdzpHhnXrae8jvda1eOTzrhlO0sQcDJ56knPqenFdX4Z8P3ml+BodCnaI3i2kkJKMSu5t2Oce9d/SZ5pW27eQltbnzVN8ONdj8A6fosK2zahFqP2mZRNhCuT/ABEf7vA/+sfS/iX4Qn8W+Ff7Jt51iuomSWMsSFZlBGDjsQT+OK9KyM4yM+lGeaQU+ZbfQfihrGiHw9dLpek2CQ/Z2kDAvMg4/gLdeh+7xn8dBvhvrN54C0XT2uVtNd0iWSa3bzNykmQsAWHTjbgjOMD8PougDFIlYRJJWR8leJfDXxS8ZWa2+rwWcMNu+ViSaMecem75Sf1I+lfVlnEYbaGJvvJGqnHsKs0Uop5j8W/C974s8MtYaeU+1RzpMiu+0PjIIz9D344ryuTS/iTrfh5/DiaLpOjWgTy5pAwTzgB0AUsBnHJAwfUDNfUVIBigDxvRIfFXhnwboGn2OkxTX0bmK6ilZT5abmO7Kvj07nrUnj+18b2+r2eseGZBd20UWyfTXkCqxyeRnGcg+ueO/SvYMc0Z5oA+b/COga9rvjS08Tan4eg0C3s43wsAVHnc5HzDqeG5JAyBXsmm6hrk3iHULO80xIdLiUG2ug2TKeODz7nt2rraKAOG8J+JLrXNS1u0mslgj0+6MCOrE7wCeT74wce9dzWfYabZ6e1w1pbrE1zM08xXq7nqTWhQB8+eK7jxdoms6kZtCk8S+HrwgxW4O4xHHIACkjv2x05zmqHgvwDqNxofikX9mukprK4tbBHO2AjJDEZ9SvHHAPAGBX0kOaKAPkvTdT8UeHdIj0C7+Hf9oXNuRHHc/ZzJEy54JIUgnpzuHvjv7/8AD+11a10GEa1BaW95IzSGC1iEaxg9FIHGR3/rXag5ooAp6kty9jcpZyCO6aJhC5AIV8HacH3xXyNrNzrd7YXWh698Pn1DXAMR6lDARuyeHLIvOOOQ2D0PevsWg0AfMnjHwtq9j8PfDGjrDc3t5b3kZnWFWlKA72P3f4VyF9OntXTfFXS9bttS0jxhocBnutOUpNbKGYvGck8DqOWB+or3UUUAfIXibWfEvjrWfD0sPhbULXTrW+jYl4WJ3bxli2BhQB16V21zoVxffGK7mms5vsMmmlTOYzs5QKcHGCeSMfX0r6H6UnegD4u0TyvAK3mj+JfAx1VknL297HaK/mDOB8xH3TjI+pyK9O0HT9QvPCPiK+fwzZaIt1bSCztreHFw0ezPzt1IPYYBPPABFfQZUHqAfwo9qAPJPCNncwfCqO1lt5UuP7NmHlOhD5IfAx15yKo/De3mj+EsMEsUkcptLr5GUg8vIRx7gg17SelAHGMUAeSfBC2ntPA9nHPFJE5klYLIpUkFjg89q7Hx0XHhTWTHnd9jlBwM8bTn9M11YAAwBgUEAjBGQaWLSaurrsB8lfDL4q+HvDfhe00q/hu1uYGk3NFGGD7nLA9fQgfhWr8SfFMvjPwel14cTUTpyXvk6h5cZVym3OMDOV+YZ59M9a+l/stv/wA+8X/fAqVY41XYqKFPVQOKRaAfCGvz+B7zQ7q08JeGdSutQWMF76ZWcQrnliAxAOAR0A79q1fFvjff4f8AD/he2uJbawa1gN/PHyxUgblHHIHPHfGOa+1YbW3hRo4reKNG+8qIAD9RUL6dYyEb7O3bAwMxKcD8qAPGvh3438FwLY+GdDS8iz8kZlg5lfHLMV/iOMk4A+gqp8O2d/iV4yaQYYFQBjHAOB+gFe5RafZQuHitIEcdGWMAj9KnSCKOR5EiRZH+8wUAt9T3oA+dpLGbWPiX41so5AJH0cQRbhwC0ceM/ia8b8M2/gGwsJ7HxnY31trVpIwcIZMyjPAABwCB9AeuTX3csESytMsSCVgAzhRuI9zWbfaLpWoSCW90yyuZBwHngVz+ZFAHkPwUtdJaHUtR0jQLzTbWZlSKa6mZzcIM8gHgYJ7E/WvdD0NIiLGqoihVUYCgYAHpTqBErLufIfw78XeHfDPiDxX/AG5dC3a4vX8smBpNwDtkfKpx1/nV+81PT/HPxI0C58KxS/6E/m3t2INisgYE5zzyMrkgfeFfRsvhrQZpHll0TTZJHYs7taISxPJJOOTWlY2FlYIY7K0t7ZP7sMaoPyAoBXtrufF+uaFoFv8AEXWLfxm15aWlyzTWlzH8sbZ5yTg5GOOOhyD7dl8P9K8CHxtbReGk1O+e1jaY3jMRDG2CMEFQT169M4619J6xoela0ix6np1reKv3fOiDFfoTyPwp2k6LpmiwGDTNPtrSJjllhjC7j6nHWgU+O9L0+61D4feM1to3nlTU1mZVBLFQwLH8Bk/QGvXtM+KHhePwTHm7VbyCxWBrIo28yBNu0Z6jI656da9p03SNO0tJo7CygtkncySrEgUOx6k4rC/4Qjwt9q+1/wDCPaZ527du+zLjPrjGM0AfKutaZdaT8G7T7XE8b3GoCZUcYIUg4P4gZ/GvbPjSo/4Vu4HABt//AEIV69qWl2Gq2wtdQsre6twwYRTRh1yOhwaNT0yx1W0ayv7SG5tWxmKRQV4ORxQB84+JGP8Awkfw2j4wsEZH4hP8K6z40+KtR0OCw0+wuhYfbXxJfFWPlqCMhcDg9/oDXrE+g6VcXVjdzWMLz2AItXI/1Qxjj8hj07VLrGjabrds1rqdlDdQn+GVc4+h6j8KAPhzx7YaPp+lRqvje817U5NrGMSGSHtkk5OODwM54r1jUNRg0Lx94V129Jj0e50xIY7gj5I8ocDjgckE9gGzXsVr8O/CFnay2sPh+z8uUBXLqXcgf7TEsOg6GtvVvDGi6xpsOl6hp8U9nCAsUbEjYAMDaQcjjjrSa/IS2p8+/E3X9I17xl4StNKuYryW3vY2lmgIdFBdCAGHB6EnHTj8Ppv7Za/avsf2mH7Vt3+T5g37fXb1x71yVh4B8K6e1q9rodpHJayCWGTaWdWHQlicnHbJOKgj8NT/APCdy+ImaMW32EQIqn5mcnknjoAPXuPSlFO/r5w+KE8Vt8SPCEs7xpEmCzSNtUfP1Jr6OJxXE+LPA+heLJoJ9WtnkkgUojJKycE5wcUAbia/o0hwmr2DHphblD/WvnjxFrmu+I/G2paLpWq2Ph6KxUrLcShVlnUYydxGTjOQAQMc16LbfCLwhBMkqWU+5GDDNw+Mg59a2vE/w68NeJro3uoWJ+1sV3zxSMjOAAMHBweAB0zQB84eEpHtfizpUd74nOtvCsyvdOx8uM+TJ8qkkj644yfXNdZq2rp8VfE/9jW1+tr4asP3lxIXCNcnOBtB689OwGSecCvXF+GPhKNrd7fSxbtArqrQyMpIYYO45y3HrmuYPwR8I7FULfAjOWE/LfXjH5UARfGS1gg+G89po+xLO3eINHbjcuwMODj3wc+orznRPDviKXwfaajB8QIbXTVg/wBVghIhjmNiOpHTGDzX0L4Y8E6N4b0+706zikltrtt0y3D7w3GMY6fp/SuDn+CPhOa7acPqEcLPvNqk4ER64H3d2BnA5oA8f8R2Fpp3w10a0s9TTVLS41b/AFyxNGACCSoB5HI/U17H8dII4/AEiKgCxSQhAf4fmA/lXdav4J0XU9LsNJ8l7WysZlmhitm2AMM9euc5OT15Jzk1oeLPDdl4p0s6XfvOluXVz5L7WO05xyDxQIeC+M9G0vXb7w5Faa+2leJksIzb/IwRxtGBuGMMckdTnpitLwdq3iPR/G9r4f8AFMOn3t1dwv5OoQovmgKpbBYAHBC9CAehr0rxd8PNC8VW1tDepNFJbKEjuIGCyBQMbSSCCPqKp+DfhnonhPUJNStpr27vGXYJbuUMVB4OMAdqVgfKEnhrVNSm8T6xafv7PTtRaSaz5PnfOxJKjsB19ia+mfEvjLQ3+HKa02nR3tjcKkSWLgBd4PCtjIAUrn8BXbeGfCWn+HTqRtnnl/tCYzTecwPJzwMAccmsSy+HOhWmnatpQ+0Pp2pSCU2zuNsDDvHxkHpySfuj8UFPIbiD4iXPhZrl7vQNE0f7HkRAYCxMOg+VsHBA69x3r0j4EFj4BsNzZHmzbRuzgeYfy5z+dY9n8FNERVhv9U1W+tYiTDbST7Y0z3wB16dMV6f4M8NQeE9Hj0q2uJp4kdnDy4z8xzjgDigDqhXgX7QJcaLpITO06im/A7YP9cV77XD+O/CUXi+ytLWW6e3FtdLcBlUHJAIx+RNAHmX7REBm8LaafMZIxfIJGCk4Uo3Jx74/Ss7Xfg94StPCtzeW9xcpNBatOt4Zd2/C5GV6YPoMHmvoDW9Js9b0u50u+j8y2uE2OO47gj3BAI9xXiEXwaYk2lz4q1WXR14jsxIQAOwPO3H0A70lgM+0fTPEXws0SPxlqk1jHLOEjuN2Xl2uwXOQcfL3PpnpUXxH+HHhbQfCM2qaTEbG8swjwXCTsTIxZepJ5PXGOnb0r2LX/BOj614eg0CaJo7a3RVtnQ/PEVGAQe/HXPXNeVWfwbuppooda8U3t7pURytmrMAfQZLEAeuB9MUoltbnsvgq+uNS8NaVe3mftE1sjOW6scfe/Hr+NdRXmnjdNSt5fDtvoty9uPtqRvDEDhowBnOBjaoBzntXpdAp5z8Wv+RF1r/riP8A0Na8g8A6F4/u/C+nyaZ4otbTTpUJjhMIZo13Eddme2ete/eM9Fk8ReHr/SYplhe5QKJGGQvIPT8Kk8I6MfD+g2OlGXzmto9pkAxuOSTx+NAHF+BPAS+F7m71nUtRm1LV7hSJZ26Bc54B5zwOSfYY78O/hfwd8VJLzV9Le807UYZdszKoQl8ZDMhz+Ywcivo/rXgWpfC/U7DWLvVvCGvvpkl2xaaGTJQknJ557knkHGe1AGVot14n+H/ifS9D1jVTrGnao3lQOzFniIwM4OSACR3Ix9OLFtItp8crz7VtIurRRbFz90+UvTPrtccZ6mug8KfDq+t9Zj17xRrcmr6hD/qE+by4TnqM/wAgAAfWtr4heA08VNa31neHT9WszmG5QdeRw2OeMcfWgD0HVNQttKsbi/vJBHb26GSRj6D09T6DuaqeHtas/EOlW+q2DObacMU3rtPDFTkfUGvDZ/h3408Q+RZeKfFUculxtueO1Hzv35+RQe2Cc49K9+0ywttLsoLGziWK3gQIiKMYA/rStAZfi21S+8P6laS3sdlHPA0TXEhwqBhjJ5HHOOtfP8nwZ0y38NPdrrly97BBJNHcRSDyc4J4HZT35z719D+JNGt/EGkXelXRYQ3KbSV6qQQQR9CAfwrwO0+Hvj2Ky/4Rx/FFuNAI2MyqTJ5RyGQZXPIPTdj37UgHL3+tX2v+F/Al9qMxkYat5Uzv0k2uArN77QR78mvavjXLFH4A1US9H8pUAGct5ikfy/8A19Kd4m+Hen6n4Ni8M2WIBagNayyfMVfJJLHH8WWzj1rgLf4e+L/EV/p6+NNXguNM09gywxNkz4/vYUdRwWPOPck0SV7oVqz7nsui3cem+EbC8vXKx2+nRySswyeIwTx6+1eefBqC41VNV8Y6gP8ATNWnKx8cJCnAC98ZG3/gArvPiBo93rfhXUNJ04RC4nREQSHaoAdSensDitjwzpS6HolhpikN9mhWMkdzjk9B3zQIblFFFACCloooAKKKKACiiigAooooAKKKKACiiigAooooAKKKKACiiigAooooAKKKKACsLxDzaKPVxW7WD4gGbZP9/wDoaAZb0oYtY/pWnWfpo/0aP6VoUi2AKKKKUAooooAKKKKACiiigAooooAKKKKACiiigAooooAKKKKAAHNFFFABRRRQAUUUUAFFFFABRRRQB8teNJdYvviUzeBop11e0tfJ1CZtohYcFQdwx0wOeuBgDaSdD4TS3KeNNeh8ULP/AMJQ6qcsqmIQgDGwjp1Htj3zUmp2XibwJ4w1TXdK0h9a07VSGkjhB8xGznHAJHJPOCMGtrwHpeu654qn8ZeINP8A7NxB9ntbQghx/tEHnGC3XuegxS3As/Ezwrodh4V8RanBp0P264HmyXDjc24yAnGfu/hiu7+Hf/IoaL/16J/KqfxStrm88F6tb2ltNczyRqEihTc7fOvQDr6/hWp4Qt7jTvC2mw3ELrcQ2qhoiPmBA6fWkA6se9eefFiRovAutshwfs+38CwB/Q1reC/EJ8TaV9vayls2EzxNFJ1BU4P+H1BrP+KFrPe+C9Yt7aJ5ZmgyqIMk4YE4HfgGlTs7geAalcvD8CNMS1MgSaUpKc8485yenbcO9fR/gPTbbSvC+lWtooEf2ZHJ7szDcSfqTXnWkeFJtb+EtnoTxtaXTQ70EiFSriQuMj3/AK5rlPDvjfxL4Ksk0fxN4bv50tgIre4tk3BkAwAW6HGOoPfpTW7Ca38j6An0LSptZg1mW0jOpQoUim3EEKQQeM4PU8kd68T+E0QvfG/jPVLmMfaFujDEW6qm5vX2Cc+1SeFrbxJ4w8ZweK9TsrjSNNso2jtbeRirSAg9QeSDnJOADwBnFQanaa14C8bX/iCz0y51XSNVBM8duNzxN1JIA7EHBPGDjOaULK9z1vx/pttqnhbVYLmNWC20kqEjJR1UlWH4j+dcl8DLyS78C2KyKR5EkkSkjG4BiR9euPwrhNa+Id/47sp/D/hXQr4S3f7i4uLldqwochslSQOOMk+vBOK9y8HaBF4Z0Cy0mJt/kJ+8f++5OWP0yTj2xQKO8XeIbTwvo1xql2crGMRoOsjn7qj6mvkbxLoeoT2uleL9bkdtR1bUYxHbtwsUPJUHjuAPoMd819Q+PPBVn40tbW2vLmeBLeTzAYcZPGMcg186fEj4aLoNrpTWmr6ldvPex26rM2RHnowwOOgH40CHR/F3U4YPiHoAm02bU4rW3Mn2OMbjI5LEALg55Ck8Hge1Jd+LTq2qadZ/EDwa9nbvMPst1ukTy36ckY3DkZ5464Nbvi/SL3wZf+G/EsC3Oq22kxPb3ZkbfLsYN8+cdAGPPsB0rlfHHiiL4ovp+geG9PvJgs6zXEzxBRGvIyTk7QM9T9PagU0Pi2NaufiBoQ03R5r5rOISwoVPlu+7JJOMADC557dq7Pwx8QNYPiOPQPFuippl1cD/AEV48lWPPGckHODyD14qTxt441jwb4jtje6d5vhmVApniQs6tju2cZz2PUdOa4sasvxJ+IGj3WjWtwNN0g75byRCoY53Y46ZwAATzk8YoA+oK8A8DRpqHxR8V38gLtaqsMRk5KZwDj0+6fwNe/18wz67b/Dn4ka1Nq0FwNN1eNJYp4kLDdwTkZ5AJbOMkccc0AdO4TR/jLBHAscSatp7NIqLjew3HJ9/3fX/ABrlvGl5dfEbU77S9OmaLw/o6PJd3Q6SSKrEKMfeGR6ep9MyaHFN8S/FWra7AtxZaYlgbC1uWHzbj3UZ6jcx46ZHc1Qn+FXiLw/oeoCz8YPFaLDJJLbxxMokAU5H3u4zQJc9K+BIx4FtB/02l/8AQzXoHiy1W+8P6ravcC2WW1kQzMcKgKnk+3r7V43+zzp19D4ee/l1J5LO4dlisyDtiKtywOe/oBXovxTtru78E6xBYiRrhoQQsa7mZQwLAD3UEUCnylb+O7G38AS+Ff7FR5nZovtmQYmYvnzMkZ3AHj6Dp0r6Y07wVbar4C0rw/ql480KRxyGW0lGHwdwAbBBXBA/LFeaW3j7wTB8OotMJ3XH2LyGs/JJcTeXgtnAHXncD+R4rY0rU/EXgf4aaTdLpwu3R2M0UgbdDCxZgTjpjjr0yKAON+JutaJd3lr4K0rT47Ce0uki+2zBY0iwOx5YjkcnGffrXtHxE8YDwhosEFqwudXuVEVpHjLMem/ABzjjjueK8v8AiT498KeJfCMllYobrVL3YIYVgO+Nw69Tjr1xjr071bu/hn4p1C/0zXE8QpDfwWUMQ8+PLQsI8MBjI6lj9STStNXQGV8M/D934c+Iv2W/uPPvZ9NNzcN6SO2SM98evevqyvkDRdI8WRfFSO3udfgm1GC3Vp7goSGgOMoAVAzg8du+a+qZdY0+HU4dJkukW/mjMkcBzl1GckfkfypANavCvFWu/EjSL7ULm00jSpdHhZjHLNMiARgA7mzIp9f146V7qTgZNfI/jTxta+OPED+GV1aLS/D0DZu7qZgpuCjdF/HGB7Z7Yo5bpgejfD34h6tr+l6xq+q6ZFFY2EW9Ht1b94wBLKMk9AB9M81z+m+N/iRr1oNU0nwvZfYDuMYkkwZAOOMuCe/IABwevSu/u/EeiaJ4Nv5PCstlMumWxMcEDB9noWGc9SSSevJ5Oa+fLS30/VdDbWfE3xJuTLKC76fbygOpxnYI89c+igUqQHryfFOWfwBN4ot7CP7TBcLbSwOx2bvlyQeuMMKyW+KPiiOyj11/CB/sByD53mYk28AtjnAz0JGD615BZXECfB/U1hyq/wBrKnzry/CsOnfGOfbHpXu+r+MPDt18MpCupW4eXThAtujgyLLswEK9Rg9eOnPSkA1vGXxKttH0bSr3SrcX1xquPssLttwOMlh16nGPXvWf4T+IGuTeIYdC8U6ENNmukJtpIw2HYc46kHjPIPBxxzXnOr6foVv4J8IaR4mbULK7cO9tfKnFszNuIfOMDleMZGBzgE0nhzW9e8HeKtJ0STxLb+ILC/lWFkjk81oQSACTyVxkHGcYzx0pbaXEPSfFPxIv7fXpdB8NaG+q3UHE75O1G9OOwzjJI54q54E+IV5reryaFrejPpeprEZlBJ2uvHAB5Bxk9+hrzzVdb13xZ4t1jTtN1y18NQae3kyO+FludrEbt3BPQ4GcAEeprL+HSpbfFeW3k1867IlmyC8ZcDeACVX5m6DPOfWkFO3ufixqD6rqmkaV4an1C7s7ho1MLErtUkEtxkcj6V3HgHx5beKtPvZriD+z7uwYi7t5Gz5YGfm5A44PUcEGuD+C8SDxF4zk2rvOoON2Ocb34zXLJDJc6x8Tmtg6v9kdPLQ8Nwdxx3JwfzPXNAgeKvGSeLby1vLbwhqeraJp028PkqkrDqSoVgQPQnoeQM19FeE/EOn+J9Ji1HTm/dH5HjIw0TgDKn3GR+BFfLHgHR9Y1Dw5DLpXxBTT4IdwezYlPIOSTnn1Oc9DmvXPgppNvY2ur3Nrryask10VkkSFkAkAy3LfezuHI49zQKd3428VR+FLeyup7ZpYJ7lYZHBwIgc/Mfyqx4w8T2vhjQpNYlQzxjaI0QgGQseMH6c/QVS+JWiJr/hPUrQx75ViM0PqJFGRj+X418zaTrE3xHXwl4X2sUsPmviw+8qYAOc8/LkfU0AfYOjXp1LTLO+MLQm4hSXy36ruAOD+dcZ4+8e6d4LjgW4iluby4/1NtDjcfc56DPHevQ1UIoVQAoGAPQV8+6jJbxfGy0bU3hRTp6rZGU4+ckgAZ43ElwMfzpHcDoPC3xRtNW1OHSdS0u80u+nOIROnyOewzwQT9Me9eT6T4th8L/EDxW5sbq+urmYx29tbLuaRg2T+nsa7X41y2s+qeF7S2aN9VGpRkKpBdUz3Hpkg81nfDYW3/C1vFhkC/aPn8rLc43jdgd+3Pbn1pRD1nwP43sfFq3EUdvPZ31tjz7W4ADL7j2+oFclrvxi0HS9Tewgt7u+EJImnt1BjUDGSDnJxzk9PrXI6lO8/xa1aTSpAZrfR5BKyMDhwmBzzghig7cj89/4AxaefBL48l5DcSfadwHHTAb22gHmkd+gpT+KXibT/ABL8MLvUdKnZ7d7iKN1I2srB1JVh69D+Rpvh34xeHbS10zTp4L5YYoYrd73yh5SuFUc85x17duhqn8RR4ck+Gupx+GRAlmmoKsohQqBMGXd19tvtjGOK6jxpZW1v8IpII4IxHFYQFF28Bvl5+uSTnrzSgeg+KPFmleGdJXVb6ZmgkwIVhAZpSRkbRkDpz1ArhfDPxg8Na/fRWIF1ZyyttjNyqhSewyGOM9v/ANVeWXypfat8MbXVBm0FrGVV1+Vm+UKMdCDtjHvnnrXbftAWenQeGba6EUMV7Dcots6AKwGDkDGOMDPfoKAPSfGvjnRvB0cR1Jpnmm+5BAoZyP73JAx+NeE6/wCMdN8a+LfBjaXPcJHHeZlikQK6MGUjPJ6jI4OK07Oz/tL4t2EOtos8tppUbIJRkNIFyTg9cMzn6jPan/EKzsIPip4Qe1jjjnZlEyxgAYD/ACkgd+T+GKRO4iaauj0rXvid4Y0HU7vTL+4uEu7VVLILdjuJAIAPrgg84HvW/wCEfGOjeLYZZNLnYvEcSQyDa6jscenvXjfhnTbXUPjJ4klvIY7jyIN0ayoG2t+7AYZ7gZH41p6JBBYfGfVIbSMRJLp4aRVHBJCE4/EA0XC9jofAsds2u+Kdcl1ee8liupLdkdWC2yKxJQA9cYAyPT3p1z8YfB0EUEv26aTzSRtSBtyYPVgcYFcn8LgBpnjqTHzG+uAfwU/41Q+DPh/Sp/BGo3dzYW9xcSyTIZZYwzBQgwoPUDv9TSinpmqfFHwhp1vazvqqzC5G6NYEZ2C5wSwx8uPQ4PtXd6PqtjrVjFf6dcpcWsoyki5/Ig8g+x5r5y+Anh3S7rwzf6jf6fa3Usk7RqZYwxVAg4BPTJLdK6T9ntgvh/VbdQRHFqcgQFs4GxOP0/WgD2nV9VstGsJtR1CcQWkIBkkKk4yQBwASeSK5zRfHXhvXNS/szTdSWe62bwojcBgOuCRg4/z3rmvjlKI/AGpqc5kaFR/39U/0rk9Q0638N/CH7dplrFFqDafCzXUMYSUmUoGO4c9GPfoO1AHoV78S/B1jfSWNxrkK3EbFXCxuyqR1BYKVzx61P46ntLnw8kv/AAkh0i3llj239u+dwz0DKRwfXP6V8x+FrXWJPD0MNv8ADfT9RhkUFbydR5kgPJO7IbvxgjGKZrOma3o3wruLLWbJrTbqyvbxswOEZckDk8Zz19TS2tvpoIfW+qeINI8PWVvLq2qwwoyqqySN80px1AHJ9aZoni3Qddt5rjTNUguEhXfKASGRcZyVIDAe+K8S+K/hnWL++0HXNM0631aKztwstjLzu752kjcDnGBzwOCKh+G+reFb7xZn+xJ9A1mS3aI2ZAFvNnlsLgENx04GB3NIKbXgH4iLrvjfWbC41VHs5G2aZFs2q4BJODgc4GeTz2rm/EWs38Piaa2i8f2kOjTXgaUGfM0HJ3RrheADkdQOme9aPwm0nT18ceLWFhbj7LcKtriIAQ8tnZxx1HQ/zFUPg/4Z0rV9X8S6jqNlBdPFqDLEJV3BDuLZwfwoEPVE/tHUfH86HXYo9PsYEddPtpwZJCQOZVxwMn15G31rM+FGuahqv/CSSaletLFbalIsfmEfu19M9l9u1YPgn/krni7/AK4r/wCyV85LrOpwrrGn7bi30G51bOo3UCEkKWxtz06ZOO/A9iCn3pb67pNzZz30GpWktrb582aOZWVMdckHir8V7azWa3sdxE1qyeYJtw2bcZzn0xXkvjPTNL0P4WajbaREn2IWqsjA58zcy/OSOpPBz/TipdOnWH4RCVuB/Yz/AJmMgCltpcD1ayu7e+to7q0mjmgkG5JI2yrD2NWq83+EJz4D0T/rif8A0Nq9IpAPHPHHiLUtN8beFtNtLho7W7c+egAIkBYDByP85r1WXUbGG5S0lvLdLmT7kLSqHb6LnJr5o+OGoXOm+M/DFzZ2purmJC8UPPztv4HFaXwV0+HXrzUvFOtTtd+IEuGhMcwwbYADovbqQPTGB3oA67w34+XVvHGq6Q97ZLYW6CO12uAZ5N3OCT8x5IwPSvUb/V9N011S+1G0tWcZVZ5lQkeoya+avB+g6LYfETxVOLHemlJ9otULsfLYYJPJ5OfXpXlOjazpeuT6hrHijRNY1m8nl+/aEiKFccKMHPfgH0HvkA++Y5opIhOkqNERuDqwKkeuazv7b0nco/tOy3Nyo+0Jz9Oa+ZPhVqNzDZeKtNWx1G10QWclzafbkO6MbSGGenfOB6U74RfDvRdd8Kf2pqELSXVw8qxkSnCAZUcDuDk/lQJdfee1eLrvxLcXul2Xhry47edvMub8qrqiA/dGcjkZ7Z6dK9AgljlXKSpJtO1mUg8jr0r5t8G+KJvDnw+1+0uzi70OeS0iO7li5+Qjv94k/QV6Z8I9GfRvCFks3+vu83cpI5y+CM++3bQKejyTRRsiPIis5woZgCx9vWpGYKCzEADqSa8W+OOmXE3h6DWLNM3Wk3C3II6hQeT+BwfwrmPiV4lfxL4d8OaPpbn7X4gaJ3RMnZH/ABA47B+v+4aAPo1pERd7Oqr/AHicCiKWOZQ8Tq6noynIr4v+ImuaXN4x/wCEf1u71OLw9pcKQpBahSWkCry2TyPfk8YAGSaTwH4m03RfGmnWPhe+1KbSL5vKuLa9UYVjnBXB9cc4B+uaQQ+0XkjjxvdVz03HGa850DxZean411zw/JBAlrYRq0bqDvYnbnPOO57V434f8PSfFbUtY1bWNXvEtrW7MNnDbsFCAcg4IIHGPfOc1X+GovPDHifxp9uma7udPsmYyM24yBOVJPuoFKKfWTSIrAM6gnoCakr4EsdZ8P6+j6p4r8S61HrDzFlS1j+SIdARx0HPAxxx9foX4HeJ7nWbG/026vHvDYSAQTyDDvEc43d+3f1x2oA9b8Sak2j6Lf6iiB3toHkVT0LAcZ9s1zfg7xamr+D4PEeqeTZqVkMxGQi7XZcjPXOB68nFWfiQceDdcPpaP/KviVdQ8QXnhLSoL62uf+ESsbnbM8JCmbMm4jJ64yQOwP04APrLwV421XxhrVw1hpccXhyAlftkxIkkbHAUfXnpwOpzgV67x0rltP8A7Nt/C4bQ0iisFtWe3EGAAME9u+c5PXOc8189fCDQtZ8UWya9f+JtWQWl0FghW4LBwuGbdknIOcY9AeoxSK/UD6v6VVvpJorSeW3i82ZI2aOPON7AcD8TXyt4khmfVr+48aePG0dtxNrYadcs5jQjIJRRxwB2yfXpmH4Z+KdSms/FunjW7jUbWy0+SW0u3Lq4O04I3fMuPTtinID6c8M3t9qOj2t3qdibG8kUmW3P8ByQPzGD+NbtfLmueKNe0v4OaTqVreXMl7cSBJrt33SIhZ+dx56hVz15pngSDVv7X0m70HxwNcs5Sv8AaNrdXBV417kRsSe5x05Hp0QD2aLxa0njmbwsLQbIrUTmfdzng4x6civQK+TfF3iu28H/ABW1PU7mN5P+JcqRIg+85VcA+g969E8K2nijWfDmoa7e61IL7U7YyWVtbt+6twRlcAfxcAeoHXJJoEbt5nY+KfFkmj6vpejWWmyX97fknarbRGg43E4PGf0B+h70e9eIeHfG/wDxbWTXr2QHUbCKS2dpMbjMOFBz3PyE12nw1l1S58KWF3rF09xd3Kmbc6gEIxyo4Az8uD+NAp3QpcV5N8Y/E9/4Y8NrPprCO4uJ1g84ru8oEElv0xnB69K4XwSfFo1OwutP8WWfiTTpXVb6LzxugQ9W2t8wx26E8ZGKAPpOkAxXgfi/xD4m1zxc/hHwncxWX2WMS3d467sZAO3ODjqOnJPGRzVLSNc8V+DfE2leH/EuoQ6nZakxSG4H+sVj05OCfmIHOeOnYUAfRVFeNeAvEep6x4z8V2V3cFrSzkRbeLAwgyw44z2pLPxffp478UaddTpLpemWIuI40QDBCozc9SfmI69ugoEueyk4Ga5Dwl4ptvE39ofZ4JYfsVy1u/mY+YjuMdq8S0TVvib4ns5vE2mXdnDYkubbT2jU+YAcFQduT908lhz0xmtj9nid7nSdankTZI9+SyjsSoJ/nQKfQtFcP8Rr/U9K8MXmoaTKsdzbbZCWUNlAw3DBB7Vl6j42itvh/wD8JWijc9qrRxtxmVjtA/Bj+QoA9LBzXIeKvFumeFTZjUTN/pcnlx+Wm7njr7c1J4FvNT1Dw1p15rAUX00ZeTam0YJO047fLtrxn9oS8Sy/4R2WTlEu/MYDrhcdKAPpKuR8OeLtK8R3mo2envKZtPk8uYPHtGckZHqMqa81/wCF4+EyDhNQOB08kf8AxVch8F9QBTxxrtui/fa4jV+pH7xwD3//AFmgD6npO9fPvw68V+OvFn2fUpLXTItGSQpM21t8gGdxUAk57emfxrOtfF/xJ8Sy3dzoOjWVtYxSFEW8Uo7c9OTycdeg/GgD6UqG4mjt4ZJ5W2xxqXc4zgAZNeN+E/iNNdeHdZv9csjBeaO224jhH3ieFwCeuRjrjv0rz288f+PLvQZ9an8N2/8AYNzHJH+73b1QggP1Jxz97bg47ZBoA+kfD2t2PiHTo9R06RpLZyygshU5BweDW0K+aPAXiu28IfCq31GZPNlM8scEO7G9yxx+A6mr4+IfjTRWtbvxN4Wjh0ydwhkts70zxyNzYPI4IGaAPa38Q6WmtpoTXONSeMyrD5bcr67sY7HvW9XlUviJR8SotC/s20JNp5n2wx4mBwTgN3HH616p2oAw9M8QaVqt7e2NleJNdWTmO4jCkFGBx3HPII4pmueI9H0Hyhql/FbGXOwPklsdeBzXyXoPjW28F+JPGl5cr59zLLstogMF23MQCeygYyf616J8NPCdz4mu18ceKZUu55zvs7cEMiAHgkdBjsvbqeaAPoyGRJokljOUdQynHUHpUgrw3xj8S7/RPE7+HNP0L7fdOieQRKQWdsHkY6Yz37VY8Q/EbUNF03SopdAkfxFqG7bpyybtgViNxIHOQMgfXnihqwHqlprGnXl7c2FteQy3dtxNErZZOnX86jGuaZ/a39jfbI/7R2b/ACOd23Gc+nSvmvwJ4nm8H6sllrXhO4006vOC16zM5d2PyjkcgFuQDkZzit8H/i+7D/pz/wDaVAH0fRXz5rPxcuG1S4sfDPh651hLZts0sauRnpwFUnGcjJ9K3dM+KVpf6Fqt8unTxahpah7ixm+VtpbG4ewHXjj8QSAezUVy/hjxJaeIPD8GuQgxwyIzOjdUKkhgfxB/DFctonxG06/0LUteuoZLOws5TGrMcmXpjaPU5Ax+vWgD0Se/sreeK2nu4I55f9XE8gDP9ATk1dr5Ig8d6OPFreK9W8O61HDIqRW9xKoMcAxtyBge56nqcCvq6zuoL22iuraRZYJVDo69GB6GgCyKBmuL8T+LbPw1faXbXsUnl6hKYhOpG2NuMbsnpz17VP408UWfhHSTqd5HJIhkWJI48bmY54GfYE/hQB1tFVrK4+1WsFx5bR+bGr7HGGXIzg+9ee+OfiJpPg+eC0uIri6vZxuWC3UEgZwC2SMZ5x1PFAHpdIa8u8EfEvR/Ft2+nxxXVlqCjd9nuUwWHUkEZHTHBwfrWT4j+MHh7RNSm09YL2/kgB82S0RWRCOoyWHTv2oA9jSaJ3eNJEZ0+8oYEr9R2qQ182fBvVLfVvF3jHVYZSbeYxyK0mQQmW656YAropfjT4UN3Jaf6eIQ5jN75AMI64PB3YOOPlzQB7ekiOu5HVl9QcioHvLWOLznuYVizjeXAXPpmvmf4a34t/hVrd3cXM0GZJt00KBnUsAMqMjnn1H1FZ3xIsNM0r4VaTBpbu9tPOkoklG15GYEkkevt2A79aAPrMc8iiuMtfEenWmpaX4ckeT7fc2okjwuVIVSSCexwpNXtV8S6dpWrabpN08i3OoErBtTK5Hqe2ScUAdLRRQBigAooooAKBzRRQAUUUhNAC0UUUAFFFFABRRRQAUUUUAFFFFABRRRQAUUUUAFFFFABWB4hJ+zJj+/zW/WB4h4t4/9/wDpQDL+m5+yxZ9K0Koad/x7R/Sr9IgCiiilAKKKKACiiigAooooAKKKKACiiigAooooAKKKKACgUUCgAFFFFABRRRQAUUUUAFFFFABRRRQAlLXy7df8Jf4m8f6/p2k+JptPhsSjpGSSgGFGABxWjaa54w8F+KtL0jxFqcGrWequI42VdpjYsFznaD1I45GD2pbaXA+kaRhkEZIz3FKKB70gGRoWk2mh6fFYWQbyYyxy7bmYkkkk9zk1r1WluraGaKCS4iSaXPlxs4DPjrgd6W5ube1QPczxwoSFDSOFBJ6DJoAsUhGeCAR7141pviPVLj4rapob3J/s62tUMcIUYyURs5xnOWNeqXWq6daSiG5v7WGU9ElmVWP4E0AaVFVprmCK3M73EccWP9azAKM8DnpXhvh/X/HNz4jTSbz+zhp8NyWkv/lJnh/hVQGxuPsMg4z05APeERE4RFX6DFO70jOqrvZgF65J4pkUscwzFIjj1VgaAJaYyq4G9QcHIyKZNNFAu6WVIx6uwFSKQy5BBB7igAZVdSrAFT1BGQaggtbe23eRBFFu5bYgXP1xVmvFvGPxA1W014+H/C+jf2rfxJvuGOSkWeQDgjHHqRyQOaAPYri3guYzFcQxzRnqkihgfwNJa2tvaR+VbQRQx5zsjQKM/QV5D4E8falq2u3Hh7xBpS6dqUcRlQKThwMZGCT2OQQSDg1ha38SvENxr2oaX4S0GPU4dP8AlnmO5hu74wQOoIA6nBx0ovYD6DqjfafZagqpe2dvcqpyFmiVwD+IrkPh94wg8Y6Y1ysLW93A/l3Nu38Dex7g/wCNVviN47sfBNgksq/aL6b/AI97UNgvjqSewHrQB6DBDFbxrFDGkca8KiKAB9AKe6q6lWUMrDBBGQRVDSLw6hptnelNhuIEl2Zzt3KDjP41onmgCva20FpCsFtDHDCudscahVGTk4A96sEZGD0rkLzxCV8S2mgWUAuJWjM95JuwLaP+HP8AtMeAPcHpXX0AcynhXw+l618ui2AuiSxl+zrnJ6np19+tdI6K6MjqGRhgqRkEelcFofiyTVPFms6AbRY009VZZg+S+cdRjjrUvjzxRL4YsrZ7Wxa+vbqdYILdcjcTk/0oA2dM8M6HpVw11YaRZW05/wCWkUKqR9Djjr2roa5zWdVn0nw7darNBGLi3tTM0O87d4XO3IHrxn+VVPAuvv4o8N2OsvCIHuQ+6NTkKVdl6/8AAaAN1dLsF1BtSWzhF8yeW1wEG8r6E1zV54aa68ZWPiFpIhFZ2jwqgX52diRkn0Ck+/NdtQaBGkFefXXw58H3lzPcz6BatNOxaRsEZJOScA8HPpXSeJNTn0jTZLu2sLi+lUqFggQszZOOg9OtbEDmWGOQoyF1DFWGCuR0PvQKcxong/w9oRuDpmlQW/2hPLlxlt6+hyTxWNb/AA08HW16L6LQbcTg7huZ2QH2Qnb+lei0UAfP3xg8JwW/hGeDQNKcSXF+k0sVrGzlmORnaM46gce1dtpHw58KW0tpqI0OFb1ERssz4VgBzsJ2g5Hp1r0uigDA8ReH9K8RWf2PVbNLiHqueChxjKkcg81g+F/AHhvwvctd6ZYbbogqJpJGdlB6gZOB+HNd4aU0Aea+J/hp4Z8SX39oXtm6XTEeZJBIU83H94dPx6+9aWk+BPDmjX9tqGmaalrcW8ZjVo2PzKRj5sn5j7nmu4ooAwNG8P6do1xf3NlEyTX87T3DM5bcxJJ4PTknpVfTfC+l6dqepanbwt9o1H/j43sWVvUAH15P4109FAHiup/Bfwhf3ZuUgubTccmK2l2p09CDj14r1LQtGsNAsI9P023WC3j5Cjkk9yT1J96sapfw6XYXN/dFhDbxmR9oycAdhVPw1rlp4j0m31aw8z7NPu2eYu1vlYqcj6g0AbbAMCpGQRgiuH8M+B9G8Nanfalp0cqz3md4Z8qoLbsKMcDP8hXciue8ReINP8OwQXGpPJHBLKIvMWMsqEgnLY6DigDoa4nxp4K0fxjbxxalG6yRHMdxAQsiDuASDwfQir+geKdI8Q3F1Bpdybn7LgSSKh2c+jdD+FdPQB5X4S+GGgeGdROpwtdXt4BhJryQOY+MZGAOcd+tZus/CHQNUv77UmutRivruUzGaOYDyyeyjb0+uT717NRQBwXgfwLpHg22misFklmnx5085BdgP4eAAF68fnmuP1P4QaVdahc3dlqmpabFdktcW9pKFRyST6cDJ6dB2r22k70Aed3/AMP9IuPCy+GYGltrRXD74yN7MDnLcYYn39vStvX/AA7Fq/hqbQPPeKKSBYRLgFgFxg/pW9Le2sNzDaSXES3M2fKiLje+ASSB1IwDWdceINItpZ4ptRt45Lcqsqs+Cpb7o+p9KAOT8Q/D7S9d8N2Oh3LyK1jEqW9zHgMrBcZI6EHHI/kea5jQvhHZW97b3uuate6zJasDBFO58tMc8g5J5A4yBxyDXsH9o2Zvzp32mP7YIxKYc/NtJxn9K0AMUAea+O/AVr4pkgvYLuXTtVtv9TeQ5yPQHBHfuOa5LSvhL9m1vTtevvEF5fajbSiWV5QCJMY2gZ5A/E/hXu9FAHB6P4RXTPFureIluy/9oRqnklfuEYyc9/uimW/hDyvHNz4qN3kTWggFvt6MMDdn0wOn69q7+qV7fWenxpJe3cFsjuEVppAgZj0AJ6ng8e1AHB+FfBb6HZ6/bveJK+q3EswZY8eWHBAB55xk1Z8DeEW8L+Gn0ZrsXDyNIzShNoBbjgZ9AK7OC9tLmeaCC6glmgOJY45AzRn/AGgOR361c70AeffDzwlJ4R8PvpMt2ly7SvJ5ioVA3ADGM+1Hw58JyeENNurOW4jnee5ectGm0c4xn34r0Kq1zd21rs+0XEUPmNtTzHC7j6DPU0Acj8Q/Dc3ivw7PpMFwkEsjoweQEj5WB7Vqf2DbXPhyPQb9RPb/AGVLeXGV3bVAyPTkZra+1W/2j7L58X2jbu8reN+PXHXFWaAPmm0+G/jrRIbnS9A8WwwaRK5KhwRKqn0IUlT/ALpGTzxmsH4h6BZ+E/BemeG11CS5v7vUUmk/eDzCxGGZV6hcjjryfevqizvrS+DtaXUFwEbaxikD7T6HHQ1x+teFPDd/4hstZ1JUOoRYWFJJsK5B+X5c8kE0Acp4+8EavrN/p3iDw7qn2DVrOERIkhypTk4zg5POMEEHvVPwl4E19vE8fifxfqdvd3lvGVtorYYVCQR8w2gcAnp7HPFe5io5JEiUtI6oo7scClUnrruIklZdjxzRPAusaD45v9csNQtTpeoStJc28gbed2WOOMZDEkHI4re+HfhW88Mf2z9rmgl+3Xz3Mfkknap7HIHNek1GsiOzKrqWXqAeRSCnm/h7wneaZ4113xBNNA1tqCKsUaE71xt+9kY7diaxPCPw8ez8P67pGuG3uBqV3JMuz5tgIAVs4GGyM8D0+lez0UAeJ6F4J1weB9T8KavfQMHylnOjM5VOCAQegyOnoT6Vw0fgX4jXXhyTwvd6lp0WmQKRGyEs0wHKpnAIXOOozx6cH6lozzQB4pJJrXgHwVoVrEtpLcRTJBcLksCHY4C9MnkV7UpJUE9cc1DPbQXHl+fDHL5biRN6htrDowz0I9amyM4zzQB5b4n8L3+q+N/D2sRLCbKwR/OLtyDzjA79R+VVD4W1XSfiB/b2jLEdO1FNmoxO+Npz94DPJ4B6d29a9eNAoA8NtvCmvaR4/v8AU7K2tbnR9VwLp3kKvEp+8AM5zkZ7jB7duUtfD/jj4c3d5B4WsrbVdJu5PNRJeTEeRgjcpzgDnkdO9fTtFAljxvwxoPjBtL1ybxFqCy3WoW7pBYo4KQEqeM9B1A4JGB1Nbvwo0K/8O+ErTT9TiWK6V5HdFcNt3MSMkcZx6V6Oar3cP2i2mg3snmIyb1OCuRjI96LirQ+SvG3hP+1PizFplo4+zXwivL6NG4ULndvGepxkf749a+u1UIoVRgAYAHavM/Afw+s/CdzdXzXc+oahcYU3FwcsqDoB+mT7dq9OzQBn6rYx6np91YzD93cRNE3sCMZr5y+Efw+1nRvEs+oazFItvYxvDZGSQNksSMqM8Dbu7D731r6dooA+cvGfh7XfD/jN/FmgaRHqsF3GI7q1PzHPGTg8j7qnI6Y9DWt4Rm8a67r8V3faVbaDpVqTvh+zjzJ8g4AJGeO5G0fWvd6KAPmZV8VfDbV9Vt9J8Pvq+lalcG5t/JDfuWbqDgHHYc9gOaX4b+Hdfu9U8XS+JbCS1l1a3CmULhRvDZVCc9AQO/3R1r6YooEaT0Z8haT/AMJJ8PbSfQ7rwUuuKru9rdxW5dTkjqQrZHfHB7fT3b4ZWutQ6PJPrtjaWV1PKXSC3hWMrHgY3be+c8Hkd/Qej0UCnH/EC2mu/CWs29tDJNNJauqRxqWZjjoAOTXP/DvRPM+Hmn6Rq1gYt8DpNbyx7SMuxyQRweQenX869QpDntQB85eBbPXvC17rHhC7s7y40t0kaxvEtyYwSpPLDgZHb+9x3rq/g1pWoab4KNtc28lndvLKyrNGyOueASG+n5Yr2OilYHw34agHh/U9RtPE/gi813WXuC0c5QyLIBjPDDBXODuweG56Vr+FLTW7GXxq95oculRXWlySrEttsiUY4VTwPulunPB7jFfZmBnOOa86+JGga74k02PTtI1C3s4ZGIu/Nzl0xjAwD/SkA8ztLjXLT4S6LLothBfKqn7XbyRCQvDubICnIPvweK8rNnYeJdc0qTwX4X1PSr5LpGuJnDCGMA8nqQuPw+hJr7L8OaTHoejWWlxNvS2iEe4jG49z+JzWwqKudqgfQUAfOl/4Yg8Q/FvUU1LTzcWC6cpLOnyhiqgEHpnrj/61a/wqm1Pw/qd/4J1VJHitd01jcHlWjJ+7n8dwHb5h6CvdiOcgc1Vv1uGtLgWjKt0YmETMMgPg7c+2aR3A+NfEOiaifH914MtyRpmq38V9KqA8JyzEeg5b8VXmvtGGJIYkijXaiKFUDsB0ryHwD4O1i01y+8TeKLi2uNWuEWKIQcrEoABPQYJwBx2z68exUoHlvxa1K90rQPtFvottqtp5gF5FcJuVYu7YB49M84zntXy4sXh7VNf0d/ANtqttq0l0skkbH93CvfByTgc+2M+1febAMNrKCD1BqCC0trckwW8URbklEC5/KgD5x1q/l+HXxGv9dv7S4l0XV4lUzxIG8tgFBz9CPyPGSKz59ZHxN8f6EdItrj+ydJk8+W5kUqpYENnH1CgZ55PGM19QTQQ3MZjniSWM9VdQwP4Gi3t4LaMRW8McUY6JGoUD8BQB8p6P4psfAXxB8VrrUdwkd24eJ0jznBLDj0IbrUXg2STxj4n8byQ2k9qb/Tj5Uc42sNygJn68H0x7V9VXOn2V26yXNnbzOn3WkiViPpkVYjghjdpEiRXYAMwUAnHTJoEaTVnsfL3gr4mad4b8KjQNUtbuLWLBZIBbiEnzGLNtHt1AOfwro/2dWeXQtWlkXa7agxZcYwdi54/GvdW02wa5W7aytjcqcrMYl3j6NjNWYYIYAwhiSMMxZgigZJ6k470CjbuCO6tpreVd0cqMjD1BGDXwtpOl6nfa/b/Di4kkFha6lJI56ExgZJ/FQSPdq+8aprY2iXT3i2sAunGGmEY3sOnLdT0FAFmNFjRURQqKAAB2Ar50+Op36t4SgIBRr4E5H+0o/rX0dVG80+yvWie7s7e4aFt0bSxK5Q+oyODQArWNoR81rAR15jFfM/w1G3T/AIjSBAqGSXAHbiXj+VfUtZkOladbpcxw2FtEl1nzxHEq+bnOd2Bz1PX1oA8p+Ecj2XwrtLm3i3zRw3UiqBy7CSTA9+gFeB6NNpPiaxvdU8YeONQgut5Is4JCoC9cKpBB56BeBX2zYWNpp1rHZ2VtFb20YISKJQqjJyeB7kn8a5c+BvC51F9SfQ7OS7dtzPJHuGfXaeM/hQB8k+FLF7/wT46TSPOlQSQunmH940asWJOBydqnj6163/wsTw0vw0ECXURvRpwtfsXR/N2bTxjpn5s/1r3i00XTLK4ubm2sLeGa5AE7JGB5gHr61gReA/CsV89+mg2QuWJJby8jJ64XoPwFAHyrNbSW/wALPC2ptA0tpb6lJJOgYcqZGH4fdI/GvobxF8UPDen2EMljPHq1zOyrDaWzbnJJ7j+H6HnOOK9EttG0y100aXDYW66eAQLbywY+TuPynjqc1z2jeAvCui3X2uw0S1iuNwZZGBcoR0K7idp+mKAPOogH+NZeMmNhpeZlIySSBx/6D09K98NY6aNpqas+rraRjUXj8pp+dxXjj07CtigD5E+F/hnRvEfi7xbJq9it0YrhvLRzhFDO4PA78dc+vfmt7wRqFz8OPFMng7VXY6VeSl7C5kx8pPA/BiMEdm54BNe/6R4e0nRrq9utPskt571/MuGUn5zz2JwOp4GOtVvEnhTRPE6wrrFglz5JJjbeyMuevKkHHt0oA8ltYVk+N93I3WLTwV+pRR/LNUviz4j1SLxZo/h/SZbPTrieMMNRuEXcm4kYViDgcEcdScV7Za+HdLtdYfWI4GN+8CwGV5GY7Bj1J54HPXj3Ocnxl4I0PxgkX9qwOZYeI5on2uo7jPTH1oA+SPHNreadrGj2114zfXbn7UrtArsy25DAZ+8QDj6Hr+PrUnmP8b5liIWQ2PyMegPk8V38Pwn8Gw2ht49LKksH87zn8wEHjDZ4/Cush8K6VF4jm8SLCx1KaMRs5b5QANuQPXAAzQB4r+z1fadbaXqlpcSxwaqt2ftCSvh2AHB5PODu/Wjw6tn4g+LeuXVjtksI7QxXLAZSYlVQgEcckfjtNd/4n+FfhjxHqD6jdW80NzJzK1vJsEh9SMEZ9+9dn4b8N6T4atPsuk2aW6E5dgSzOfVmPJ/p2oA+P4fEN94Q0rxH4EUyy3b3AgsnQYOGbDD15Xp7tXUfFrQJvDnw58PaUhO2GfNyVHWRlZjn2ySPwHtX0BqngXQtV8Q2/iG7t3e8gC4Xd+7YrnaWHcjj8hXS61pNjrenzafqECzW0wwynt6EHsR2NAHzRcaB4yuvDrz6h470waLcQKC0gGwqRgrnZx6YBzn3r2/4Y2Q0/wAJadbpqMd/EAzRzxqQpUsTgZ5wMkc1wMHwO8NxzI0l7qksCEkQPMu3k9Bhcgfjn3r3O0tobO3jtraJIoYlCoiDAUDsKAPNfjFo39r+Dr1o42a6s8XMDIMspUjdj/gO6vH7bWJPilrnhiwQN9n0+MXWo7lO3eCOM984A/4Ea+r5Y0ljaORQyOCrKehB7VwHgfwDpHgyS8l057iR7raGadgxUDPC4A45/QUAeggdscV856D9jk+NOuf2jFGt2YUNkJFPJWNBlc99oPP1xX0bXmnjn4e6b4tuLe+e5uLHULdSsdzbMASO2fXHPTB560AcN48a3PxR8HrpxH9pBpPtXl4z5eB97/gG/r2xTfgJDZvputvcLE2pG9cXe5eQOw55xnd+ZrufBHw70zwpcy6h589/qcow11ckMy+u30z75PvWJ4h+E9hqmqXWo2eq3+mteMWuY7eTCyE53H8c59OTRe4HkHhkR6dpfxQbST/o6tGkLRZ2hd0oO0jsAfyxXrPw3sNDX4YQi6WKW0lgke8ZwpJbcxOfcdvoO9dP4L+H+leEodTt7SSea31DaJI5myAoUjAx67jn8PSuHb4L2Pmtbx65qceju+97ESfKT1HtgHHUE++eaTVWsI0mrM8+8LcfBDXj/wBNW/8AQkqb4mSCP4U+GE2k7jGMg4xhD19a9ttPh/aWngu58KRXcnlTlibgqN2S24cd+AB+FReJfh5ba94Z0zw+99LFHYsjCVVBL4UqeO3U/pSinDakTB8YPCgkwu7TmUh0wQfLkGMkdcjr+HtWn49aOX4meDIGySvmORjGPQ5+q/pXVePfAMXiqWzvYNQmsNRshiC4Qbsc5Gecnn3rD0T4XLYa7p2v3mu3t/qFuWad5iCJDghdueVAz0yfwoER7VRRRQKFFFFABRRRQAUUUUAFFFFABRRRQAUUUUAFFFFABRRRQAUUUUAFFFFABRRRQAVgeIOIE/3q36wPEI/0eP8A3/6UAaOn/wDHtH9KvVR0/wD49ovpV6kQBRRRSgFFFFABRRRQAUUUUAFFFFABRRRQAUUUUAFFFFABRRRQAUnelooAKKKKACiiigAooooAKKKKAPj610XxBr3xE8UrouuHSpY3HmNGxw68AA4PXj+dPv8ASta8EeMNG1nxTd/27byS+TBM07Awt2OG6YyTjkde9dnJ4T8daN4q1nV/DraWIL+XcRO5OR2yMcHJPSpD4E8X+KtTtLnxjq1qllaSb47Wzz8x6+gA7DJycZ6daAPoYHIz2pa891nX9SsvGui6NBDDJZX0MjS5HzoVBO4HPA6devI616FQB4t8bLWWLSLDxBaBjc6ReJPgA8oTgg+2cfhmuO8d30Xj3xD4R0G0kDW06rf3K4ztUruwffaGH4ivf/Emlx61ot/pkgGLmBowT2Yjg/gcH8K8f+DHgLUvDD3t9rkaC7dVhgAlEmyMcn6ZJHfsaAOQvNTbS/ij4y1KHHmW2m703qcbxFGBkema0PAnw303xVoo8QeIp7m8v9RLSFxMV2DJA7dePcDAAro7PwHfTeO/E2oX8KDS9RtDFFKrgklgoPy5yCMHqPpXNaNZfEnwLbyaHpumWurWJcm2uPMGEyeeCw29c4IxknkigB/gnR0vZ/Evw/1e4lu9KsWSS2cvtaIZzjP4g+mQeOa89/4QHSPEPi3+xvCbztYWJU6hqLzbgpyflTjk8cHuQewzXb3fg3xnpfhnVrm2Edxr+uXA+3eQVBigw2VU5A5JGcdAe/UN8HzeOvCWlpp1h4JhZQd0krOA8jerHdz6D0AoEtsafxAtLrxB4u0TwLBe3FvpiWm+dlYbnwrcn14UD6np3rpPDPw0m8Ha/bX+jazL/Zuxhe2902d4wcEbQBxwefT8Kg8b6L4hTU9I8Z6JYpJqdvAEu7IsSWDKcgDPOMkcHPQ9qdodz438VeIbG7v7KbQNKsCXkh3nNySPukfxD8MDnvQKeCav4h0PxXr2oXfizUtUjt4p2SztLNAyKgOASScdBzgck5z2r1T4KeIoxrV54csL66vdHEPn2rXSbZIm4BXGT8vXpxntyaqtpXiL4fapqKWnhxNf0i8lM8W2PeyN6YAJBGfTBH449R+HZ8S3091q2s2VvplnOgW209YQsiYPLMdobnHQn8BxkA9Ur408Ly+NL3xT4qPhSG0hM92yz3lwoIi2swUAnIz1ONp/lX2XXzleR6/8OPEV/c6Rok2saRq0omaO3RmeFhnIyAT3OM8dKALvgfxLq8fi/wD4RzxjaWj6yISbW+ihXc64LYyBgDAY8AdxXc+Mk1vRrAyeDNFspLueXdcYREOOu4jK7j27nmuM8K6PrXifxknjHXdMOmQ2sPlWlpKSXyQRkg4xjcx5A5I44zWJF4m8b+CtQv7LVNHvNctpZWktbmEM+BxxkA8Yxxxg565oEd7abjPhNr+meH/D/iG91qWaLV4bpptTE6gOzsSFCgcnJ9h8xPbFeb63bt4r8Oax461+7hFxIBDpdoJv9Wol2kYHPHOPX5iRyCPUfCXgKfxR/bus+LLKS0bV5EMVupKSQqrZ5BHHRRzzgHjmsP4hfCHRtH8N3d9o8N/PexlAieZv4LgE7QMngn+fal000FW59E+EGDeG9HKkEfYoRx/uCugZgqlj0Aya4v4eeHrfw14bs7K3WZS6LNKsx+YSMo3dhjntXZTJ5kboejKRSAeJfB0C+n8T+IJjma81F0DdhEn3cenXH4CuG0u28VfEjV9Z1C28UT6Zp9ldPBbRW7NtbH3cgEZGNpJOc5PSut+B6mzj8RaHPhZbW/Y+WOyn5ePb5f1rlNI1q/8Ahbq2r6Pc6HeXtpeXLXFlJbLu3Z4A/IDI6gj8aAJvhHFq1r4z8XLqMwvNTihVWfG0SsD8p6DGQBWFd2mrX0s114x+Ih0K93HbYWlyD5aj1VHwPbqTjkk1s/DqLxJdX/jq+nsbmy1K7hDwrIpG1m3lVVuMkDAH4V5t4WuPDmjwNa674L1HVvEZkcyGQM3mEk4yCTg8n+E5xn6Ah3vhTXtR1XwH40tL/VH1OOyjKwXLklmUqe55P3c8+tQjxjc+Fvhv4X0zSZIbe+1ESAXErjbAvmEs/PTluv1xVLwZYahD4Z+INtdaXNaTSQrIsIhIVchztUYxwCOPQ1W1rwrNN4H8G63JYtdwabu+22e1g8kTSA9ug4PP+0O1Ao5fFWt+D5odRTxvaeIbd5EFzZ+aWbHfZnOOB1GOvIr7GtpkuYIp4/uSIHXPoRmvjyPXfCOvS2ln4V+HkV3eyOolWeABIwTjkrn/AL6OABz6gfYVtGIreKJY1iVECiNTkKAOg9hSCI8r+NOs3+h+F1u9NuZLa4+1Rr5kZwcc8fpXK/Ezx3qenz6T4f0i9tLK/voFmnv7qRUSFSD3IwCcH36YGSKv/tCnHg+P/r7T+Rrgvi1oVvbeItD8Rappc+oeH/sqwXcULkMuFOCSMEdQeuDtIyM1Io3Td0rfiI3bpcn0Pxdr/hTVbGDVPEeneI7G9kWArbXSySQsT97pnqe/BHp22vE3iHxtqHj/AFDwv4avYYokhRiZYlAgUxqS27Bbq49eSOO9cPYD4f3uuabZ+FPB1zfXDyq0ryzzBYkyMtguc4zySMfWvVvDSY+Mfips/wDLlCP/AByGmDiHwRr3ifTfGEvhPxNdw3rPAZ4J0ABAGT2AzkZ69Mda96rwieFpPjXbuCMRaYWOfTDD+te70AFeOfFvxrfeFYbC000W8d3fSbBc3H3IV4BJH49ewzxXX6v428P6Nfz2GoX3kTQRCaTMbEBSQByByeRwK8y+M2r6Y9lpKarosl/oV2RI17E5R4CR8pXjqQScHrS2A1fCN/48ttegtNdNtq2l3UbMl9YovlxHkjLAL6Y5HpjNcrJ448b6r4t1nw5oNtYN5ErBJpkIECLxknPJJx1B5PTHTgvCn2PTfHWjW3gPV768tLlle/ikQhI48jcG4AOFzzjg45zW/wCEvF2l+GviR4pTVZPIhupiqzkZClSTg455z+eKQD0rwN421ifWNS8PeKrSC2vrCLzfPhBCSIByT9R82RgewxXN2/jDx14ynubvwhZWlvpFvJsjkuwN05HUc+ue3Tjmquls/jvxpresaTHIdMTTHsYrmSMoskhHQZ+ue2BjOOMy/CXxto2geH20HXZ00u+0+SQOs6lS4LFvxIzjHXgUAXo/Gk3ifwV4msdStPsmsafbvHdRAHaeoDD06HjPb0qt4V8UDwd8LNBZYRc6hdtJHaQDo7tK5GenABGffFclpQfWLD4heKYYpItPvIGjtwy7fMxnLY6Hp1z1JrnPE+mbvhx4MvZGmFnFMwuGjJLRqznnv6HB7ZA70AerDxx428P+XqHinRrT+ypHVZDbMN8OenG45/8Arda0fij4pa5ey8L6No8Os3upRCcJMMxrGc7W6jB4zkkADnvXi2q6J8O4bJXtPFGt6rLMVWO0gYF3JOBwyDB9jz09a9AlksvA/wASdOudSMq6dcaXHbW09xyYSoC/Mc8Hjk/7XTvQ2vkLa7sl6G38MdT1Lw5qieD9W8OR6d5qmWGe0VmjlfbklmJOflUDOeq81nW/xN8W63qGqaToHh63uLy1uXUSFsIkIJUbizAb8gd8HB4r0K2+Iulan4ottB0iNr8SRs0t3D9yLAJ6nr0HI4+YDk8VzPwQRPM8UybF3nVZAWxzj0oG638jd8G/EE6joesX2uWos7nR3ZLuOIEjgHpz1yCMZrhofiL4+1O0n1fSvCMEmkoSytIW3sg9PmBf6qp5rmrWwu9T0r4mRW4aW4W9JVIwCWVXY4H/AAFenX8a9T8HeO/DEPgqxa51O0t3tbRYprZpAJSyLg4Tgtnrx1zSiK23YtX3xNsI/BH/AAlFpCZmLiD7MTgpN3Vj2AHOe4x61zWm/EHxha3+mf8ACReF47bTL6RIxcW5LFN/QnDNj1IODgGvPtDOlRfDW9ufEun3f2DVtXLxC1XDQ5UYkUnjA2sO4PA7nGU0t58P57K58M+M4NXsZ5kRdN8ze5B7GPPHpn5T06U0cdL4p1TxMnxctjaaZBc3cMTR2MDN8piKtlyc8Hlsnj0ru9U8A+I7u/u7iHUrGOKXU47+NW3FlKgjBO3n+Hjkcdu9XW9RhtfjFo016620baeYozLxktvwCemckj619BZ/Kl6J9H1ETTPEvjAZNEOkeLbXeLmwuUilCnh4WzuU/U8fjXs9tOlzbxXERzHKgdSRjIIyK8l+O1xFB4EvUkjV2mkijTdn5W3hsj3wp/zxXe+HGSw0DRre5kSKT7LDEFkYKS4QDA9T7UCnSCuI+IHitPB2i/2pJbNcDzVi2K2Ouef0rt68J/aGGfBi/wDX3H/I0AZz/Gco0d8/hfUk0KTCi9cYOfpjbj/gXOK0vjPrmh/8I1p6X9nPfWepSBoJbZgHjO3Kuu4ckg4xxwTWl4l1XRD8LZn+0Qtay6WIrdSwyX8sBFx/eDbcjtivJvEFvLFoXwvt7tAXN2mQy4IUsmBj6EflQB2/w21bRvCnhW/vr3TNR0uNZg0k1+N0t0zLkbflGehAGMe+SaXTfjRBNNFLqHh/UbHTJiAl66koM9CeAMe4JrM/aS+0LpmjMjKkC3RJYrnD7Tg/lmsPXtC8Vnw5JPqXxC07+x5I9khC/Iwx91dq5Jx2Az7UAe4+NPH2keFLG2uJi91NeLm1t7fBaXjg+y8jn34Br588aePIvFl54dsX0260+9i1ONninX+EkAEfnV2GC30vxz4Fh1G7SW0j02MW9wpwjt8+w5YDj7vHXpXT/Gs2MniXwhGsi/bxepuUAErHvXGe/U8fjQBsmRB8aWPmACLSMvyMDnv6djXd+H/GVh4ov72x0uC5mtrdSr32zEJfONqnPPrXzn8Q9A1PxH8UdR0zSrhYZpbFS5ZyoZAgypx6nAr1v4Pa3aXvg2TTkto7S90xWgubcDaxIH+sI65bnOf4gaAOW+Cup2mlaD4n1W9lMdrBes7sRk4x6Duc9K4vUPiH4b1TxlZeKNQ0/V5LG1QQ2imFBGsiknfndyQTnHUYB7Yqj4N1fS9J+H/iSXVtPS/hk1URx2zttDybQRz1GNpPHpWv4li+IR8HSnUP7D0nRhbY+zQYBCEcRjryeAMHPPWhu4h9Jar4x0XStCg126usWdwitDgZeTcMgBfX19O9fN/xQ+Jmj+KvDBsbGK9t52nRwlxGF8xBnJBUkYz6+lZe1bnTPhpb3m0ae07ByR1bzV4J7A/413v7SFtpqeH9OlEcK3guQsRQKG2FTn328D8cUCnqPiPxlpPg3RLJ9UuH8+WFViihUPI5C8kAkce5IryT4ReMfDcGoz2lzJerrmqXGZLi7hCB2PKoMM2Bk8Z6k/QVd+Imp248RaPY6N4dt9Y8URWylftuQkEfUAoXC7+c5P3fX04fxgfFsniTwrL4qTTYZGvkEEVqQXA8xck9Tjpjn9aS4l9T7Mrl/FvifTPCdjHf6rJIkEkywKY0LHcQT0+ik/hXUV8+/tERibQtJibIV9RVTjryjUop0emfF/whqOox2Md5NEZSFSWaIpGSegJPT6kAV2/irxVpHhWyF3qtyI1Y4jjUbnkP+yP69K8i+NejaZZ+AIvItYYTbSRLCQihueCM454yT64rzzx62t61468PWtrp9rf3S6VHNHBe58liQxdiGIz0xz6DuKAPoXwh8RPD3iy5e0064kW5UbhFOmxnHcr2P86yLPUPD+meLPEt4dYvJLyC3WS7tXBMcaALyvHJHyj2zivIdY8O+OL/AFXSr260LQtMlguI/KltJljZsHO373PGeBzxXZeEbeO6+KHjSCUZjltxG49QQoNAHuGh6xY67p8Oo6dOJraUEq2MYxwQQehFczF4/wDDM139kj1JTIbr7ID5bbTJ/vYxjPGc4/Dmvn7wv4oj8AWXjHw/NNsuLSdmsEJPzFvlGCeTj5W6eprbvfBclr8I45vKK6rCw1Z2Zfnz1O7PPEZ5B7rQB9D6/rum+HrFr/VboW9sGCFyjNyegwoJNeRfGbW9PtbKyaHxI+l6rGwmtlj8w+Yp6hwoOBjnkdsY5rltV1f/AIWD4k8HaPEQ9msCaleDrhgCSrflt/4FU/xK0HWY/Ga+I9GsbHWmigVJtPnYO0YwRnZkHHpjuehpdtgTabO7+DV5Dd6DNO/iE6xfSztLdOzv+6YgYVVcAhQAOwHXHAFeSeL9ejHi66tNL+IS2mn3xX7Vuklb7OwIyInAKg4X+8vBx6V1Hwx1bQ9W1XWIk0WbQNbntCbhSSsWOAzKpxtO7nH15615XaWF14LgvLHXvB1trGkuWzqdvHudV5+ZZRnaPrjFIB9RePr2Wy8IStYazb2TyokUd9cSMRtb+IMoJ3EZwwHv71a02/03wto+k22p64873IVUu7uRmM7nBJyc4HPGTwMV4946vNIufg9bHR5J/sLSRxQi45kUq5yre4wfb07VV+LMK32n+BdLk/1U7xK7exVF/qaBD3LTvHPhjUr99Ps9btJblQTtDYDY67WPDdCeCeOelTad4y8N6nfnT7LWrOe67Ikmd3+6ejfgTXgPxm8IaNpkegR6TYw2Lz3gt3eEYJDADk9TjH61ofEnwto/hO38NXOh2MVpcx6lEnnA5Zhz97PLcgfrSq3UU+i31Kyj1CPTXuolvZIzKkBYB2UdwO/Q/lSXGp2NveQWM91FHdXAJiiZsM+OuBXiV22fjbY/9g5v/QWqLxmwl+L/AITiTLOkDFgBnA/eH+QzSAfQdUr++tNPt2ub25it4E+9JK4UD8TV2vnPx9p3/CY/EfS/DN7dSxaXBa/apIVfAlbJ6e+OM9hnGM0CO/Q9x0nX9I1kuum6la3TJ95YpAxA9SOuPenXeuaRZSSRXWqWMEkWPMSW4RSmemQTxnNfP3xF8Oad4IvtA13w7C9jML1YJY4XP71W5xgnk8EY7g+1UU8M2Hin4x69DrEKzW9vAk3khmAc7IguSCDwDnHT8KBT6Xn1TT7a1S8nvraK1fG2d5lVGz0wxODUdtrOl3RiFvqVnMZiRF5c6tvI64wece1fOEnh+w8S/Eb/AIRWaOWPQdCs90djvZQxIXnOcnJkBznJArJu/Cmn+Evi74dt9Lj8q0uVMqxGQuUOHB5JJxxSpAfQnjzXzoejzNa3VlFqUgCWy3U8cYyTjcd7DIAye/Toa0/ClxLPolq91qdvqNyqYnubcrsL9SPl44zj9a+XvHP/AAhdp4x1WXX2vfEV5MRstLYFFtcZ+QsHBYgADjp6E9LHwalji8S+JLSxtb2w09tPMi2l2xLBgQAx4HqcdeD1pBD6lk1vSokEkmqWSISVDNOoBI6jOetaKTRPEJkkRoiNwcMCuPXPpXyB8Ivh7pPizQ7vVtYaeRjO8cUcUpVYwACT9ck+3FbHgO5uI/hv4wsTcPJBYyTQwZP3VK8gexJJ/E0Cn1SsiPGJFdWjIyGByMeuaIpI5UEkTq6N0ZTkH8a8e8F/J8I4j1xps5/9Dq38DkK/D/S2Llt7TEA/w/vXGB+WfxoA9Yd1RSzsFUdSTgClBBAIIIPQ1zvi/Shrfh7UtN53T27KmP72Mr+oFeC+CPG/9kfC++F022/0lnso1J+Yu2fL/LJH0Q0AfTasrDKkEexp1ea/CPSH0fwbp6TFjcXIN1KWPOX5H47duffNdV4rN8ugamdMV2vvsz+QE+9uwcY9/T3oA2/OiL7PMTeP4dwzUtfn54cXw1eWavN4i1HSPFSybjc3YPklg3TK5IGAOWxyPwr6E+JWsaybbw94V0zUETUdWRRPexMcFQAGII5AJycjsDQB74jqxIDKSPQ04ccZr5X8VeBrr4daanifQtdv5LiykTzo7lgyOrELjAxxkjjnr2xmulutanv/AIn+CpEeSKG70x5miDnb80cjcjoeg/IUAfQmQO9eV6B4wvdT8f634ceCBLOxgDxuM7yfkzk9Odx7dh+PM/Em/ubXx/4MihnlSOSVt6JIVDcgcjvwSPxrM8GtJ/wtzxh5QUy/ZfkDnAz+7xn2oA+jCwBwSAfrQRmviy9stOe4urvxj8QZLfVzISYtPd5VjHYfKO3oMYFdL4K+IGo2PgLxDcNeG+OlyrDZXEwO9/MbAJ3E5AzkA8gDHQYAB9QardGx0+7u1UOYIXlCk4ztUnH6VzHw98Sv4t8OWuryW4t5ZGdXjU5AKsRwfpivBLjwb4v/AOEVm8TN4tvLi9ubQXM9m6nYYimSuMkbgv8Asj096qNqmoaX8FtAk0y5nt7p7xlV4ZSh/wBdLxkdjx7UCX1t1PrygV5N8W9SvdN8CzXVndTW9wWhHmxOUcZYZwRyK9C8PyPNo2nSSOzu9tGzMxySSoySaBTXorkPH2rXeheF9T1OxQPc28W5AVyBkgFsewJP4d+lfMvhibxHf2ltqOh/ED7dqzFXl0i8lK855UB2ww5PQAenagD7JozxUUBkaKMyqFkKguoOQDjkVxnxK1G60rwfq17ZStDcRQ/JIvVcsBx+BoA7jrSCvNbbWr3/AIVwurvMz3p00yebwDv28N0x15ryfWfHniPT/hz4fvRdIuoalK8Ut7IgzGodtpGBgHaBzgnGe/NCQH1Ga5mTxLp0XiGHw6XkOoSwmYKEO0KM9T68GvGvAv8AwmNvfadc2/iW38TaNdPtuyGGbfj72W+YdOn6ciuSl0TX7n4x3aQeIGt7lAZ0m2bgtucERbTwQAcY6cZ60AfXFFfP/iu68c6rr93b2GoweHdHtMKlzdbVFwfUEgk89hgAYzzTPhf4q16TxNf+GNc1G21QRRebDeQFW9OMrjIwe/IPHSgD6Dor5S0PxL8TPF8+qW2i3dhBHZzsrXMsSg9ThBkMD09O/Wu58HfES7bw7r9z4jiX7foUmy4WBceYDwpxnGSwIyOO9AHulBr5lsNW+K2vWJ8Rab9hisZcvBYOi72TJwRkZPTuwznIHNaF78UdQuvBUHiTS7e3WW2vFhv4JORyP4e+DuXnr+RoA+ie3FKK83+IHjAeHfCJ1qy8uSWfy1tfMGVYvznr2UMfwrhvEXxG1rSrHRdLg0+G48T6jCJXjPEcQOcZGfvEDpnAxk0AfQNFfNyeNfGvg68sv+E2tLSTTryTy/tFuV3RHHtgcZ5yOxwa1fG/jnxJYeM4vDPh+zs7qaeBSiy9Vc5YknI6KCeaAPfK5q88TaVaa1a6HJcltRuASsMaFyBjPzYHy8Anntz0ryrwx438T2viyDw14u023gku4y1vNb8jOCeoJBHykeoPtW1omowTfFLxBp40y1SaG0ic3ihvNf5I+Dk4AwwHAHTvQB7BSHNfPDfEjxRfeIdV0DRNAtru5tptsUjMVRIwTuaQkj2xgj8elUNJ+Kfii6ln0A+GVm8SxthURtsQXAJL5PH5gcjpQB9L0gzXkPw+8Ya3qusahoHiTTYbLUrONZR5R4ZTgepB6g5Bxz7V6/Sta7gc74k8S6R4ZtPtWrXqW8ZOEXlnc+iqOT/TvVXwz4u0LxSjHSNQjuHQbniwVdR7qQDj36V4R8bZLdPF3h+YW39qSwRs0umhC+5M5yRgjnn16c8V3Xgex8G63rEPibw1J9juI4THPYQhIhyMfPGBx9V4JA5ODlAPaaKKKACs6/1Ky01I3vruC2WRwiGaQLuY9hnrVm6uIbOCS4uJVihjUs7ucBQO5r4c8c65qvi7UbfxAyyR6FDfJbWMcg27j1LAdz8vJ9wOxwAfcV5dW9lbyXN1MkMEY3PJI2FUfWsrSfEWjayzJp2qWl1IvVIpQWA9cdce9cv8RPCFx4xtLGxXUjaWUc4kuYwmfOUdBnIxjn2zg9hXhF9B4cj8d+HbT4fsVv7e4KXphaQxeWpG4Mxzu4DAkEgjvQB9YX19Z6fF597dQW0WQvmTSBFye2TVbStZ0zWEaTTb+2u1X73kyBiv1A6V8ueN73Rtf+JFzb+Kr8W2h6NEAsLMwaViFJACgk5J5xzhRXXeBtJ8LTeLY9W8D62sVsiMt9p7CQbwR8u0OASM89wCB9KASufRdFAooAKKKKAE6ClFFFABRRRQAUUUUAFFFFABRRRQAUUUUAFFFFABRRRQAE4ooooABRRRQAVgeIP9RH/vf0rfrn/EP+pj/wB7+lAGnYf8e0f0q7VHT+LaP6VepEAUUUUoBRRRQAUUUUAFFFFABRRRQAUUUUAFFFFABRRRQAUUUUAAooooAKKKKACijtRQAUUUUAFFFFABRXmvir4leGvDF39ivbqSS6H34reMuU+p6D6ZzXV+H/EWleIrE32mXazQKcOcFSh7hgeRQBrm1t2uFujBEbhV2CUoN4X0z1x7VPnPTpXltz8VfB8Gpf2a2rDzNxRpliYxI2cYLYx+I49TXL/BzVhJZeJL68vt1tFfOwlklLKqYzkE9qBE01dbM97pPrXlml/FbwjqeoLYQ38iySOI4nkgZUkYnAAOOP8AgWK5H4h/EKPQ/Gek6cbu4gs7ZvMvxGh+YFQVH+0OecUCn0FRUNvNHcQxzxNujkUOhxjIIyKmoAKK8L8b2vjLxJ4nGjaRd3Oj6VbwiR76MOgkYgHAYYyQeMA+uah8Dan4h0LxdL4P17URqaPb+fb3LklxgdMnk8A9fTrQB71RUcjpEjSOwVFBZmPQAVxf/Cf+Ev8AoYdP/wC/woA7iisnTNY0zVbd7qwv7e5hQkO8UgYL9fT8a8d1LxlDqfjjTrWy8VafaaNbp5kzJcoftL5+5kjGDwOvTOOcUAe8UV4v8Qtf1HT/ABX4RsrG7eK2u5yZlQjEqhk4PsQT+ea9Yn1Owt7qO0mvraO5l/1cLyqHf6KTk0AX+vFLWTqus6ZpCK+o39tahvu+dIFLfQHrVmxv7PUYfPsbqC6hyV8yCQOuR2yDQBdorFl17R4VZpdWsEVH8ti1ygAb+6eevB4rSt54buFJ7eaOWFxlZI2DK30IoAsUViza9o8Ext5tWsY5lbaY3uUDA+mM5zWwCrqGVgVIyCDkEUAcJL4Xkh8YQeItPljhSSFob+DkecMHawx/EDjr2Fd3gMeVGR0p3Ss+HU7Cec20N7bSTjrEkqlh+AOaANCo/LTdv2Lu9cc1JSEgDJOBQAYHPHXrSYBBXHHpVWC+tLhzHBdQSuOqpIGI/AV59P4n1BPiLbeG0iiNjJZtM7bTvBGec5+g/GgD0eOGGEkxxIhbqVUDNTVGkiSKGRldfVTkUSOkY3O6oPUnFAHinxF8MeJfF2t2OnqbeLw5FIksshYFiRnOR1PXAHToa9paGN4vJdFaPG0qwyCKp6vdtZaXeXsQV2ggeVQehKqSP5Vznw+8QT+JfDFhq96kMVxc+ZuSLIX5ZGUYySeijvQB1VpZWtmpW1toYFJyRFGFB/KplgiWVpliQSvwzhRk/U1LSBlJIBGR2zQBD9ng8/7R5MfnY2+ZtG7Hpnrip6QVwXxG8UT+E9EGo29vHO5mWPbISBg59PpQBl+KfBVzreoalfJd20b3FmtlDvgzsQnLsT3Pp6V38WmWo06HT5oY57eKNYwkqBgQowMg1ctZTNbxSkYLoGx6ZGamPNAGZp2kaZpe7+z9OtLTf977PAsefrgCvIfBfgrOreK317RbaS1vL4vbvKikuoZjkDkgHIPuc12l74l1AeLrfQLHSmntxGJLu6clViB9D0Pbj3+td9QBUs7S2soVgtLeK3hXpHEgRR+ArF1TwtoGrXQvNQ0eyurgADzJoQxIHTOev41q6teDTdNvL4pvFtA8xUH721ScfpWL4J1//hJ/D1lrH2f7ObkPmLdu2lXZTz3+7QBuy2FpLZtYvbRG0ZPLMGwbNvpjpio49LsIrBdOSytxZKu0W/lgpjrjb0rRrifHXipPCVja3klv56z3KW+0PtPzZ5Hr06UAS6R4J8M6Pd/bdP0W0guc5EgTJU/7Ofu/hitfW9C0vXoFt9VsYbuJTuVZVztOCMg9R1NbCNuUN6jNLzn2oA53QPDOieHRJ/ZOmwWhk++yLlm9ix5x7dKu6VpGn6T9p+wWkdv9pmaebYPvuep/+t0rWooAybDRtO06a8ntLOKGW8kMtwyj/WMepNcndfDfwhdX7X82hwNcM25sM4Rj6lAdp/KvQqKBLK9+pnXOmWN1p76bNaQtZOnlmDaAm30AHT8OlcVoXw18J6HfJf2OlgXMbFo3kld9n0DEjjsevvXo1HSgU5LxH4P0DxLNBNq+nJcywDEbF2UgZzj5SMj2NdWihFCqMADAFL3o70AeJ+OLO58YeLdN8OKrx6bp+2/vJShG5uiqreuD+p9K6Px94cu9dufD32OJAllqEc8sjPjYi8njvn/D6j0qigUK8F/aIWR/CNuscZctexqcdRw3bvzgfjXqHirxTpvheG3kvzMz3EnlQxQRl3dvYV0ilZokdoyMgNtccj6j1oEPIdD+EnhSzubXUfsUryoFcQyylow2B/CeTz2JNdvr3hTTtcv9Kv7kyrLpkolgEZABIIIB46ZA4GK6zOBk1zmgeJNO1+S+jsXcvZTGCUOhXkdx6jg/lQBf1vSLHXNPm07UYFmtphhlPb0IPYjsa8gsfgj4WtrlZppdQuo0bcLeWYeXn8FB7DvXugpO9AHF+KvBWjeJ9Oh0+9gaOOABYXgwrxgDACkg8fhXGaT8H/D+nXtnqButRnvLWdLgSyzKd7LggEbfu5GfX3r2ig80AclF4WsY/FM3iYPMbyW2FuU3DYAP4sYznAA6461Qs/BGm2Pie78Q20k0Ut3GyT2648ty33ieM8kAn35rvKKAPI9P+Feh2fhzUfD5knltru4Nwsjkb4mwAuCOuMd+uTXJ23wQsWjS31LxBq15aRf6u38wBFPTODnHU9MV9EVi2mu6XeancaVb3sct9bDdNCuSUHHU9O4oFv0OOuPh5pV34St/DN3JNNFbZMFycCRGySCMDHfHTkfnXAj4J29xIkuo+ItSu5IXXyWc52IDnbzn9MV9E0mecUCHkPxB+G0XinUIdWstTn0vU408szQ9HUZwTjByPXPQY9K5i1+C6Ce1v73xJqF5qUMschnl5GFOdoySR+dfQ1FAB2rg/HvhP/hLbOytjd/Z/s10twW2btwAII/Wu8ooA4Xx/wCFP+Eu0H+yRd/ZSJUkWUpv+77ZHY+tYPjX4c2/iO2097e+msdU06NY7e8jJzgDocEd+cjmvS9RvrXTbWS7vbhLe3jxvlkOFXJAH6kVXttY026uVtbe/tpp2jEoSOQMSnrx2oA8b0X4d3NnfprfjLxG+qpYjzIY5SRHGRzvbJ5x6Y/PpVH4ZXkGrfETxbqNnIJbVlVVkUcNyACPb5T9a98vbSC/tZrS6iWW3mQpJG3RlPUVl6B4f0nw7btbaTYxWsbEFtmSWI9WOSfxNAHmfjv4WweLPEtlrDXawwxqq3MOzJmCnsc8ZHH4V6V4i1TSNH02VtWuoba1dDHiRwpfj7qg9TjtWxd3VvZxGa6nigiBwXlcKo/E1i+IPDujeKbSK31azjvLdHE0YLEYPYgqRxg/Q0AeG/s66AsFnqfiDymjS8lMNsGGD5SnJP8A31x9VNdN48+Heq6r4gi8ReHNa/s7UPLEc28nawAwMYB9BkHIP8/ZrO1gsraK1tYUhgiUJHGgwFA6ACpt6bim4bgMlc8gUAeO+D/hzcWF5qGq+IdXfVNTvYDbs65VUQjBA9eOnAA9K4uD4YeMtLguNG0jxXDFodwW3LJHmQK3BA+U44POGGeTX0zQeKAPG9a+HBk8B23hTS7tYjC6yNLNnEhyWbOPc8fQVd8VeCLrWp/DLxXcMaaTJG0u4HLhdv3f++e9er0UAea/ETwld+KTpJtZ4YvsV2s7+aSMqOuMA8/l9af8RfCt34pi0qO1nhi+yXi3EhlJ5UZ4GAea9HoPtQB4f8QPBPiC+8SWXifwxfwW99bxCJkmJAYZPsQRg4INZfh34e+KLfxzY+Kdc1i1vpEEvnhNw2ZRkVUGMY+YHtjnr3+hKKBErBXjnxF8F6pqGpWniXwzefZ9atAE2O2EmT09O+MHgg17HRQKfPtt4P8AGfinVdOvvGF7Z29nYzLMllacl3U5BPYZ6ZyeOw611XhvwtqWm+P/ABBrk4i+w30SiFlfLZ+Xgjt90/pXrFFAHzp44068PjpdU8JarajxFFAFudPueA8e37wJ4IxtGB04ORXEaXp/iO6+Luiy+JLy0kvxE0rRWzhhbxqj4Qj+HJ57/ezXuPjn4a6N4wuor6eS4tL+MBftFswBYDpuBBBx2PB6c4AFWvBHw70TwfLLdWfn3F7Ku17m5fcxGcnGAAMn8fegDyS28OePfBeuap/wj2nWOp2uoTmVbqfaGQtk85cEEZPqD+OK1/B/g3xbZeIda1HX2t7iTU7FomuIJBhWwMLtwDwAB0xx1r6LooA8q+EXhzUfDfhZrDU4hDctO77NytgHAHKkjt61z/g/wNqVn4a8U6ZfKsEupzzGABw2AVwpJHYn8cele6migD5OsdL+Jw8NS+Dl0q2t7ZY3j+1tIuWiPVAQSOc4zjOD2617j8LdIu9C8GaXp19CYbqJXMkZYMVLSM3UezdO3Su/Ge9LQAda+RfEXww1e5+IDR28Uh8P39yl1cOmFjUAksrLnk8sBx/F9a+uqMYpVbqA1FVFVFACqMADsKxvEkOo3Gj3kWk3At79oz5EhAOG/Hjnp+NbdFIB8X6kvinxJYtpOqfD2S51sDYNXdfKOOxL4CsR/vY9q7/xF4B12z8PeGbrTJEuNZ0EEmPqJF+9gZ6kEAAd8n0FfSNFAHy3r+reMPiRZReH4PDNxpUErI15c3QZV4OeMgcAgHuTgVpfETTNZ8OeJPDXiLR9Lm1K30u0+zSRwpztAKnOASMq55xxivpKigD5Snk8TeL/ABx4Z1q68M3tjpkMxEWQWKqDku/Hy54xkDI4BPWtrT9D1Sbx743kgiuIPtFi0cE5jKqzsExhjx2P+RX0nSH0oA+GfBx/4Ruzk0u9+Gsuq6v5jDzZ4C6n06owAA9OO+eSa6zwl4M1nV/Cvi/Sr3Tmsb6e6jmhR1Mabwd+FPTGOOpHI5719dAYpaAPlK68Z+KJ/CjeF08K6mmrpB9lknWJtmwDaWBGMEj8OfQ4qPU/DusP8HNEt7fT5ZLi1na4ntpIjv8ALMkjZ25yeq8ehzxX1jiigD478feM9Y8ZeGRp1h4a1CKGIxteTSRk8jGFUAc88+vHSvrHRY/K0qxjIIKW8a4bqMKOtaQUAYAAH0paAOV8bSapF4dvpNHt4ri9VMrBJH5gkXPzLt7krnjnPTvXxdr7+HvEUdvDonhy/wBO8UZRXt7ZAsO7IyducqOeDx7199Z7VGkMSMWSNFY9SFANAFHRY7qHS7KK+ffdpAizNnOXCjPPfnvXO/EXTbnVvCWrWNohknlh+RB1Ygg4HvxXa0UAfGMPxIik+HjeF49Nu5dVWBrZgFyqoDy3HPA4xjqK6qa/fTvhX4debQYdX0vn7aso/wBUu84YY5B5I3dvxr6bW2t1d3WCMPJ99ggy319alMaeX5ZRdmMbccY+lAHw/pUOhXPjHRZPh2uqwXRuAblJTmOOHI3HJycYJzkn869Q13Vrbwx8YBf6n5iWt5ZLFHIqEgEgDn8V7Z6ivoi0sbSzB+y2sEG7r5UYXP5VJLbQTMrywxyMn3SygkfSlTf3gfEus3ehaj4q1lviHPqiz20pWzt4P9WIskhe5GQQRyAc10PwjuNKk+I9y+jadLp+my2ZNtFM7FnAxlgWJJyQx69q+rr3SNNv3El5p9pcOBgNNCrkD6kVaFpbCVZhbxCVF2q4QbgPQH0pBDwz4BEtpeuSMcs2pPnjvtFec2ug3PiBfiXa2qO0xmhaNFHLsru+B7/L096+ubW1t7RWS2gihVmLMsaBQT6nHelhtbeB5ZIYIo3lO6RkQAufUkdTQKfP3hn4s+HbHwlbwX8ksOoWVutubTymLSMq7Rg4xzjuRg/hTPhr4am1XwJrqX1s9q2rzySRxgFSFAG0gHtuB/CvcX0DRnujeNpFg10W3mY2yFy3ruxnNbQAAwBgClVtQPiPwP8Ab/GOreHvCt+T9i0JpZpwB94I3yg+2dqduD61ufGnRbSPx3Y6lr63J0K6iCNNB1jYKRt6HngHHfPsa+sbXTLCzuJrm2sbaCeckyyxRKrSEnOWIGTzzzT9QsLPU7Z7W+tYbm3f70cqBlP4GkEsvuPivUtF+GFrPaWunSavrFxcOE8uzfkf99KASfQfpXrlrFGvxulDHlNPGzcxznYo/E4zXsWk+GNC0eYz6dpNnbTEY8yOIBvz7da0RplguoNqQtIRfMnlmcIN5X0zSJWBKx4f45P/ABdvweP+mT/+z1J4NZpfi74td2yRbovTsPLA/QV7ZNpdjPfwajLaRPe26lYpyvzICCCAfxP50230jT7a/uNRgs4Y7y4AE0yrhnAx1P4ClFPC/hIAfG/jZtvImQA+mWf/AA/Sn+CIw3xa8VyHBKwjHHTOzn/PrXtum6JpmmXV7d2VlFBcXsnmXMiDBkbk5P4kn8TTrXRtOtNQutSt7SOO8uwBPMvV8dM0AeM6Uy/8Lq1gAhj9iTPy42ny4/z47++O1e+VjxaLpsWqy6ulnGuoSoI5JwPmZRgDP4AD8K2KAPn7x9o/iLQPFY8b6Bax6inkCK6tSDvVQACQByeAOmSD2IrktL1LSPFfj3QdV8I2NzbXSlpNVO3Yix4AwQOCTyMjrkd+noPxE13xZ4Y17T9SsLSfUdCKlJ7SCMEhvUkKWHUEHpkY788v8PbW/wBX8e3PiWy0KXQ9K8lo5o50Km4LZJIGBzuAJ6j5euTS3drdAPpWijFFIB458ZdB8R+JdGt9N0JUaJ5d10jSBNwHKjnqM849QK+ePHNh4z0vQtB0rVbDTbWwhvFS0jt2yfMweWOTwdzEn1zX3VXPeIfDum+IUto9ShaVbeUTRgOV+YfQ0AcXqHjlvC9vokPiq1aK6vlZZ57cboYmBxyc+4Jx715L8W7Tw5pb6TqHhY2kOuteBk+wOPnU5zkKcDJI575x06fS2v6Jp/iHT5dO1O3We2k5KngqR0IPUEetcX4W+GXhnw1di8tLR5rlTlJbl95j/wB0dAffGfegDyuw0jSovi/qx8SRWuZYFmskucGN2IUZG4YJGGAz3B9KuazY6TH8UvDZ8MNax3B8w38dntCBQMndt4DEbsg+3rXsXi/wZo3i2OFdUgYyQ58uWJtrqD1Ge4+tQ+EfAug+Ey8mm2p+0PkNPK298emew+lAHc0UUCgAooooAKKKKACiig0AFFFFABRRRQAUUUUAFFFFABRRRQAUUUUAFFFFABRRRQAVz/iH/Uxf739K6Cue8QjMMfs1AGpYf8e8f0q7VKw/494/pV2kQBRRRSgFFFFABRRRQAUUUUAFFFFABRRRQAUUUUAFFFFABRRRQAd6KKKACiiigAooooAKKKKACmvkK23k44p1FAHz98EtPsL6z1rUrqKC51G4vpFneQB2C9l56DnPv+VcBrLzaH4l8e2WigpZNYq8qRnasbMEyVCn/abtxkj6+pa38M7o6zcar4Z12XRWu+bmKNSVZs5JGCMfT1zjFdT4U+H+keH9PvLZ1a+nvgReXFxy8oPUew7+uec0PUbFWSV72Ob8BeGvDsnw/snudOtJUntTLcSvErvk5LHcRwRjj0wK8n+HWlQ6n8OPFWnpfx2sUl2AlxO4jXjYVDE9M4A/Gu3/AOFRalA0um2Xiq7h8PTEl7TncAeq9cH8vwrpvDvwvtNN8K6r4cu7s3MF9O0qyBAGj4AUjPcbRSWHHgatceHbCz0zxf4KtpdMiZcX9qNrlc9TIhIOc9MjP15r1nxeba8+I/gmZI43guIWcF1yXGCRuyMnjHWqdt8Jdfmit9J1XxU82gwuD9mjDAso/h54HtyQO1dz478CXWtXGkXuh6iumXmmKY4mKlhtwAAPpg/nSgesgBQAAABwAO1H8q4ebSvELa5pV6usILOC3Ed7bhSBO/OWAxgZJH5V3NAHC+OvGum+DrJZbstLdzZW2tYhl5G+nZc4yf5niub+HvhnUV1O88XeIPk1bUE2paj7ttFxhef4sAfT6k1yHiv4b+KtY8WyeIbTWNPheNx9l8xSxjUDCjBUjPfvya7zwnpnjy01ISeINesb6w2EGKKEK2exBCL/ADoA9OljSWN45FDI4Ksp6EHqK+S/Huh+G5tQXwl4P0C1m1mU/v5wWK2oHXJzwRnn09zjH0/4ht7260e+t9Om8m8khZIZNxXaxHByOn1r5q8K+B/iP4W+0tpk2lLJctullkYO7f8AAiucdT+NAHpdz4X0fwl8PL7S5r1rOKSD/S7yP78shADYBPOcbQvocetfNupDw/d+H5bTQ/BWqTmOEsurSqynPUucAjHynjPtxX0LrHhXxT4q8HXmmeILix/tMTLJavDkKQMcNgf7w6elchL4S+J2taQmg3+oabZWEaCJnRvnlRRgA7R0/LPf3BDhPFOs3kOg/DjU40+0XlsJfLRst5hDRgDrnPAHHrXovwVsYddvtS8S63K9z4hScxmKddpthgYIU9OuPYDFamn/AA/1mIeCRI1qv9iyStc4kJyC4I28c8L+v41v3/hLVdO8e2viPQPK+y3Z2apDJJtBXgFgMcnjP+8PQmgU4HQdEtviJ451++18vcWemTG2t7QuVUYJHbt8ufcnn0q5p+lR+A/idp+maNJOul6rAzS2e4uqkK2CMnsVByeQM84NXtX8GeKPD3ii813wW1q0WoA+fazEKqk4JOOAeckdxk9jWt4N8Ga+/idvFniu6t2v1i8uC3t+VjBBXnjjgnoT160qtqI0ebfDPwLpHiy88QahrEck4S9eKKMSsgXqcnHJ6jH06Vu/ChGstK8a6ZDqbWUNndOkM8nSAfMN3X/ZH5V6L8K/DOpeG7bV01JI0e6v3njCOG+Ugc8Vytj4B1Z9J8ZWFwsMT6pctJauGB3jJYEkdB06gHrSCngwtvAgtpLFYNc1jUsNuvrRMKXOeQpPTjuDmvo/4C30954OVZ5HfyJ3jj3NnavGFHsK4PRbD4nWujJ4WstF03ToEBia/wB6gbSDljhmyx7sFz7CvT/g/wCHNT8M+HptP1WFIpxduy7JA4ZMDDZHTPPHX+VK3diIrfGzVLyw8Mx2thI0c+oXKWm9Tg4YEke2cYritd+Emm6F4dfVNKvLq21bTYDcm435EjIu48duhxj9a9R+J/hefxZ4eaztJRHeQSrcW5JwC6gjGe2QT+OK8ru1+KHijTf7AvNKs9PgYCO6vGkGXXp/ebOcc4HPqAaQU9r8DatPr3hnTNTuQonnizJt6EgkE/jjNeY/GvUL+WXQ/Den3b2x1S42zMnBKAgdfQZyR3r2Pw9pUWiaPZaZCcpawrHuxjcQOW/E5P415t8WfCmpa3Dp+q6IynVNLk82KM4/eDIJAJ75A4PBoA4TxZ8ObTwNpP8Awkvhm+u7fUNN2uzSyBhKpOCCMe/TgEdq5zWNOu/H3jnRSt1JYfbtGjnumgcqVQg7lX1ycDB9faun1U/ELx7p40O50KPR7VpFW7u5JfvAHnC5yR34yDjqKl8S+HPE2k+OLDV/DOlrPaafp6QqsjqFdFBUxjnO7HSgQhh0yb4beOdE07Sb24l0jWD5cltO+4KwOCR78g5+oqpp+hXHxX1jXLrVtVvYdKs7pra1treQBQVPXBGOmDnGeevFbeg6V4l8Z+MbPxF4i0xtKstLXFvbFvmd+ueeepBJwBwB2NZpj8V/DbXNUbTdDk1nSNSnM8YgBZkY8kHaCw645GDgYOc0AmdnpXhnWPC/h/xNa3urfb9Pa1lNn5jM0kYCNwc8DjHA71434L+Hl1rXgka5Lrt/BLEsr2MML4RNhPv1LKemO1ev6NZ+LtT0rxNqOueZCb+0kjstLBz5XyEDjsTwPU8nA4rW+HumXlh8NrfT7i2liuxb3A8mRCr5Z3IGDyMgj86be7asO2PNbnx5rg+G2jywTg6vqFy1iLlvvAAsNw9GxtGfqetO1X4d6v4U0xvEmm+Jb2TVbOPz7lZiWSQAZYe469cg+1VLLwRrGofDSyihtZbfVrK+e7jt54/LdsEjHIB5HIz1wOelXtV8YeM/FWkS6BaeDry2u7hTBdXUm5Y1U8HBKgDIPc9D3pwhP4m8aar4h0TwpY6LM1pqOuPiWaFyDEFO1uR0GSTxyAtcJ8UvBWs+HdMtFbxHeajp91OiTJdNuKSc4YZPTk9Pxr0fxX4K1XRNK8L6joUZvb7w+uJIFyfOBwXKgcnnPHoa4bx14g8R+PbewWz8LXtvY2lzG8jSIxZpTwOAMhRk9j1oA674ky+Iz408PaFomrXFm91ZiN/Lc7Bgtucr0JCgnPXjtVO2t9b+H3jrRdPOu3mqWOq/u5FumJGc4JGScEEg8fTvXda7p91N8WvD14lrM9vBYS75lU7EJEg5OMfxAY9xVP4hWN3dePvB8sFrNJFDIWkkSMsqDcOpHTpQBpaTf3snxY1mxe8uGso9MjdLZpGMatlPmC5wDyefeuJE3iv4ja3rMOm6/LoukafL5EbQKQ0jgnuCG5xk88Ajiuu0OKc/F3xDM1vKsK6dEiyMh2sf3Z4PT1H4GuF0zWrr4WazrVnqek3lxpl7dG4tbi3jyGLHgZJx04xnOfrSXETudnp9l4q0zwn4tsfElwLxI7aY2d4ZAzSoYmzkZyAMDg85J6jFeSeEfDvje68FLrNp4omsbS3id7SzjJXeibs5xgDJBxnOc5yOK9Nh1nxD4o8KeK9RvbFrbTpYWXTrdoiJSoByx9QePXnOOBz0fgaGRPhdbROjLJ9gmG0rg87+1KKbnwz8RTeKfC9nqV0E+1ZaObYMAspxnHbIwfxrzn9omVYdE0d34VdSVifQBGrqfgjG8fgey3oy7pJWGRjI3nmsD4+WX2/TNCtirMkmqRowUc4YMP60AZ+ia/rvxI8RyyaRfy6Z4b06QK0sJAkuD+Izz7jAHUZ4qTxJr3ifxP4yuvCfhy7GmQWSh7m8K5bGBnH4sAAOeM8YNNvLP/hWnjGzvNPt2i8N6r5dtcxoP3cEo+VW68djnuN3U1jajqJ+GnxE1HU9QtJZNJ1hAyzQrkq3BIwSBkNnIz0II9KANvRdd8UeEfFtl4c8SXn9qWmo8W10qjcG6DPQ9eoOeueaxrTUvHnirxP4i0nTNbisrbT7osHMQ+VSSqJnbnoCfqDSrqb/ABN8d6He6TZ3C6RozedLcTx4VnyGx6buFwM56noK6L4Rbz4l8as4IP8AaLDkY4DNj9MUoM5e41/x9q/jbU/C+kavDGkCqWme3QLEoVdxBCkjJPAOevUda7DwX4o13TfEV/4X8XXVvNJb2xuYLxV2+YgwTnGM/Lk9M/K2Sa8w03xlp/hL4peJLq/jlNlO5gaaKMHy3yDyMDj5W6emeetdZo6S/Efxle+ILe3kh0e2sXsIZZuPOJDdAOf4yfbj6U1Ky7gQ6PrnxB+IUl1qXh+/tdH0mKYxwrMikuRyM/KxJ5Ge3X0rpND8d6w+jeJbLVI4o9f0SMkyKAVlGDh8dOoz0A5HHUVyXw+8cWfgLTrjwz4mtrm0vLOV2QpHvEisc8Y/Q9CMc1S0uO61rT/HPjGWye1tb61eK18zhnXjJHqPlXkcZyOccOVuoh1/w81jx7r0EPiK8u7N9H2uDZpDiSbaCCVwvUsP72ODxWTHrPxO1eCfV1uLDQrVJMR2l3GsbMOwzIpPbqSueccYrtPBdzcWHwkgurRC9xDp8zxgHByCxz+HWvmrTJvBuq6ZJqPi3XdZvNYUNi1+Y59ArYI/NgPbikFPoTw38S5pfBmq6xqkcL3mmOYCYSAlw/RCOe5Izj3IHasC38S/FB9NHiVNPsZtOkHmpZCMl/LPRgAdx45zk+uMV5b4V0yTV/h34pisI3QwXyXAg3ZbywOQfXAyfwr2OD4xeH7PwlBNAWbU4oEiFiVb/WBQDz02+/6Z4pBNbmj4o8RFvEXgYnToC1+S7rdQkvATt+6SRhhuPOOwq3478c6zY+Ibbwv4X0yK+1SWLzZHlzshB9eR25yTjkdc4rkPF93Nqfiz4d3l3afZ5rjbK8Dc7CWU459P0qXU9Xh8F/Fy81HWTKlhqtkkcM+3Kx4CA9O2UOe43A4wc0op1/gzxL4wfX20LxToiREwGWO8tVJj+jHJX1HY5xxzmvF/AOreMI9R8RWXhXSbWfzL95prm44EfzEBckgZ9uT14717tpnxGstc8VRaFosRvLdrdpZr1MhYiBxwRyM7Rn1YCua+BQzb+JHPLtqkhLHqeBQB2fw38X3Hiq0vEv7NbTUbGcwXMSNldw7juPTv0611niSXVYdIupNEt47jUgo8iKVgqk5GeSQOBk9e1eLfBX/kPeM/+wi3/ob1634z8S2nhPRZ9UvA7KvyRxoMl3PRfbp1oA8J1/4hfEbwzbwS6v4d0uITOIov3m95G9gkh/l3rsPGXxE1Xwrpnh25utIjN1qKk3NuSQ0ZAX5VGevzd68/8A6to+t6xJ4u8Xa1YfawSLGwlkyLUBshsHoQRx9c9cYk+NerWa+I/BeqxTpNZrJ53mRsCCqyITz+BoA6SH4neIdIubF/Fvhoadp18wWKdScx5P8AGCSRgckEA8Hit/4i+P8AU/DWtadpWlaZDfyX0IaMMxBLFsADHGK5r4y+I9K13RrHQtIu4NQvr65Qxrbvv2Y7nB464wffineIbYwfFLwVasSxhstpKLnO1ZP04/KgDc1r4ha3oHh6yuNU8P7NcvrgwW9nG24NjHPGTznAHXOK8/8ADPifU/COqm61zwaum2+r3Q8++DMz73LHuTxnJ2jHAPGa6/4weK9W03WdH0HTbm3sPtuGa/lUHy8kqcbuBx36/SvFPHunix+wW9345ude1CSdWaBZC8MQz1+8QDjHHXvQIfUXh/xnNqPjDV/DN5Yi1ezXzIH3EmZMjn8iDx7+lWZ/F7Dxzb+FYLQODbmeecv/AKvgkAAfh1x1rzL4qXLeGvFfhjxmkR8nm2utp5KkE4x3O1n/ACHpWn8IrefUE17xnOu2bVJX+zZ5KRqTx+YA/wCAUCndfDvxe3jCwvLl7QWzW101uVD7g2ADnp707wd4vHiTUNas/snkHTbpoA27dvAJGfbkGvKfgVrOmWGla5DeX9tbyrfvKUllCts2gZweo4NWvgRMl5feKr6I5jnvi6/QliP50Ae1eK9ZHh/Qr7VjF5v2WIuIy2Nx6AZwccmvEo/jPcT26X1t4Uv5dPjH+lXCniM85wQCCPckV6L8X/8AkQtb/wCuI/8AQ1rlfh1rfh2z+GUDyXUK29vbyLdx7lV9/O5ccZY5GPXIoA0/Hfi/Q5fATaq8D6hpl/tgMccgR1LA9TzhlI/MV5r8GLzSdEj1nUv7F1SysVthONSviCrxg8IpCqMknIAznHXoK4m6tJYPgyJHBSO51bzYUI+6mCoGe/Kk5969l+MVnMfhhFFbAmOEW/mALn5AAP54pEInfoZw+NLGb7T/AMIvqH9jZx9twfzxtx79a9X1bxroel+H4fEE91us50DQCMAvKSPuqM/e9QemDnFfPOl6D4qk8KxXUPj+zj0T7N5YEi5CIFwUOQTkDIx14xWNf2Nvo/hzwS0uqwaho8Wqu0s0cZ8tRvB2kNzjhycjufxL626imn8SviWuu+G7jTp9Dv7Fp3SS2kmXCyKGB/Uc8ZHvXsniDx5YeCdH0W2mt7i8vrm2jWC3t1yWwoGSfTPHGT7VyP7Qd9psvhO0jR4pZ5blGg2EEqu0kn6Y4/EVW+IGhWGtN4YtbfXU03xHFZo1n5iuFlGBgbhwpyPc+xobsrgdr4O+Jlt4iu7jTZtMutP1SKJpUtpgf3oGcgcZz7EV5j8K/FN5ffEDXZbnS78tqDqrdZBZhd2A57DsK1PCGveJNH8ZWGheMdPs7m6uo2W11BFQzBef4l/h4YYIB5zzV74XtHB4z8dzyvHtWYFlz8wUFiTj05pRDb8QfGDS9N1W40yw02+1SS3O2WS2UFQR94DucevTj8a2LH4o6Lf+GbnxDBbXskVpIqXNusYMkZJxnrgjvnP5V5PoOr+KvEh1K+8F2WjaLpj3Db7iVQHkPPztwexzjHH51U+FmmyaxqXjTSr+7gvnuIArzRDEbPkjcAMDrjp3FAqdmfUMetWT6Kut+YRZNbi53EchNu7p6+3rXJR/ETQh4WTxTP8AabawlkMUazRjzJGBIwoBIP3T37H0r5vtPE9yvgCXwMm5taa/NgsYzkRlyzfhnK/Q+1bnxe0i40288G6JpvlxwQJsi+0HMJlyPvA5GT7+tAHqOgfGPw5q19FZyx3dgZuI5blVEZOcYJBOOe54966Txf8AETQ/CN/DY6n9pEksJlDRR7lAzgA85ycemPpXhfi/wv4/vtIMGv6loENgpXEkrpCEORgBsDHYV0+paSt98TPCFrqrrdSQaSssjg7lklTed2SORuGaBNT0HwR8TtC8Y3slhZLc290qF1juVVd4GM7cEgnnp16+lV/FfxW8OeGdSOm3DXFzcIQJfsyBhGfQkkcjuBnrXMeM4I4Pi14UuIlCSzROsjLwWwGHPrwcfSuJ1DRPEGj+Jtc8QeCZdM1iCWZvtVqQskisxJZSvB6lvukZH0oA9k1jx/pbeCb3xFp00joFaGPauHjmIwoYHpyV9eCDzXC/Df4naLbeFrKLWL29N1HK0c9xPGzgu7swy/OeP5VL4O1Kxv8AwR4rtodAj0e8tY5hd2yZ27/LOGGeR93p2xUWkaBDrnwTgs4EQyi3e4jKAZMqOxP4nBX8aBT3rVNUs9L02bU7uXZaQx+YzgZ49vXNctqfj7w3pelWmqXd/wCXBeJvgUxt5kgzjIXGeM9a+crrxK3jLwr4S8KQTA3lxcLDd7WyyJGdqlvqpDf8BruviJNodv4j0fTbXw/ca5rVlbBba1Eu2GNRypcdyMZx0xjNAHo/hf4leF/EtylnY3zJeSZ2QTxlGbHofuk+2c16RXxTrn/CQxeKfC99rPhqx0YNfxiI2jKGlG9chtrHsQOQP519rGgDjPFPjbw/4V2Lq1+sUsnKQopdyPXABwPc4q94Z8UaN4otmudIvUuFU4dcFXQ+6nB/HpXingXTtP8AEvjzxXqOrQJdz2s4it4blQ4jUEjcFP8AujB7c+tTLYQeH/jNYwaQggt9Ssne7hjGEBCueg4HKIfqT60AfRROBk153P8AErwdArGXXbddshiK7X3bgcdMZx79PevQJT+7f/dNfLfwX8MaPq8/iG81K0hvJEvGiSOZQyoDkkgHufX2oA+mNM1Ky1W0jvbC6iuLaQZWSNsj/wCsfUdq5W78feFLO7ezn1y0WdG2OAxIU+hIGPrzxXzzBey+Fh8RtH0uRltIVDwbTxCWO1gDng4bHr8g9K9M8G/Dnwvc+DbI3OnQzT3dqsstzuJcMy5yrfw49Bxx35yC2Z7d58Ig+0eankbN/mbht24znPTGO9eQ+N/Hujy+HNZj0LXrd9SghDJ9nl+b7wyVPQ8Z6ZrwAavqA8CTaBHeOLR9cFik5fJEJUkrx2zg+nJFelfFj4f+G9G8DSXNhaRWtzZeXsmyS82WCkMe5OSenbsKBD2Hw/r8Fv4c0S51zUreC5vbdCHuJFTzWK546DoR+dXtO8XeHdTvTY2WsWc9yDgIkoO4/wCyejfhmvn/AOIelLrGk/DfT3falwscTkddpjizj3xmn/EvwhovhV/DU+h2P2W5+3xxmRJG3OOOpJ68daAPb9aE58UaOyeIIrOIK+7TmIzdcY4GecZ/SuS+F3iLUta1PxVFqN0ZYrK/ZIQQAI13MMA9cfKOpNYXjr/krHhD/ri3/s9eAT+JNV02XxLpdp5ltp95qri8vo4yxiQuwK5HAyPcE4xQB94WWqafqCu1lf2tyqffMMyuF+uDxWOPFvhsT/Z/7e03zf7v2pOucY69fbrXEX/hzQvD/wAOryxstVOlWMsCvLqirvd9xX5jjBbcPlwOzYFfM93J4KOhy2mkeGNX1GeOM51Q7kBfB+fgkBRjoRjj8aAPpz4s+OW8Iabamymtvt1zKAqyguRH/EwUHp716Xa6jZXNgl/FeQS2hXd9oVxsIHBOeg5B+lfFviW3j1T4Z+DtSvAZr03T2pndiW8oSSALn0AUflXX/HBotGHh7wrp1rJDo5DSvbWYO9/m6Ad+pPPc5oEPp6w1nS9RkMdjqVndSAZKwTq5A+gNeV6t4k1WL4raRoMNzs0+a2ZpYtoIchHbPqD8o5B7fXPzfey2FiLO88LeFfEen6raSrIk06M6vg87hz+mBjjHNew3E73fxp8OzyRtFI9gWZGGCpMEhII7YoFPoe71TT7ORYrq/tYJH+6ksyqT9ATXLfEbXbjw/wCENQ1ewZGniWPymOCPmdVz78Nmvk7WVsLHxRrP/Cf6ZqlwZrgrb3lu21VXnG0HAIwVOMnGOnWvQdcjs7H4K3kOn622rWck6CGRothiXzUbyyM5BBBPPr0xjAB9H6JfG40LTr68lRXmtYpJHOFG5lBP05NbJdFTeXUJjO4nivi3webr4lahpmh6pfGy0fTbOJUsVZka7CKBu9CTjr2HQdTXTfHLW4rXWdI8OzXM9roiQb7hbUfN3AGO4AAwOnNAiZ7R4J1XxBrV/qd3qUMNrpqOYrO3GC5wfvsfpj8/z9Hr4Ls/EHh3w7rGn3/gibV/tPmhLi2uceXNGeoOPx9ccEYIzX3hGwkRXHRgCKVu7FOA+IOqeItFtbfUNDtIr2KJ/wDSrcqTIy+q4+hz9RVvwbqev6vpEuoarYW9nJKS1rbAMGC8437j1P4cc968f12xufiH8QtS0C41G8tNH0yAb4oJNvmMQvUdOrHqDwO1dV4e8Far4Mi1qK31g3WiS2j+VFMT5sThTgjAwO/THbii+lgPSPC02tvpgfxFDbwXodhthbK7exznr1rpNy527hn0zXx5LqVzH8EI2NxP5sl55YcOc480tjPpxUvi3wFqHh7wmnik+I9RfVrdYnk3TEr8zKuAevG4d/WkA+viR64zQGB4DAkdea+WvizqWq6hb+BUtL97e51JQ7eWxXEjCLBOO2XP5VFr+iaj8NdW0TUdO1y8u/tt0ILiK6clZM4zn2x68jg9qAPqygEEZByK+dPFEureO/HFx4TstSk07StNjD3kkJIeUkA49+SBzwOTzgA17WLV/hv4v0jTP7WutQ0HVW8lUujkxv0ADdjkjgYyCeM0AfSdUtRvI9Osri9myYoI2kYLjJAGcDPevjPWtan1vxnq9l4j8TahoIhmMdpHCzeUq843YIA4CnPfPUV6PLpmr6j8MNUh1XxDHqCwM0tteWk/mGaNedsh7854PI4z0oA9X0XxRPrvg4eIdP05nnkileK0LZLFGZcZ99tdPotzdXmm2tze2ptLmSMNJATkofSvmPwfZXfh/wCEOo61balepPdxFki3bVgxKVyncEjnOe/419BeAbia68KaPPcSyTTSWqM8kjFmY46knk0AdaaUV8//AB38RapotvpVvY3k1hb3cpWe6hzuUDHGRz0OeMHiqnw7g16DWrd9P8YQ+JNGlB+1GaYmSDjg7GZmBJwOv1FAH0XRXydq2teMNa+JmqeGtH1iSzt3+UnG5YEVFJYdwSRjju1dVoGseJfCPjKz8MeIdT/tSz1BM21wwAZW57nnqMYJPbFAH0PRXzWupeLPiNrWox6Fqy6NpGmymFZY8lpm5Gcjk9CewAI6nmtnwL4m8Qab4qk8F+J3jupvLMlreKfmcY3c9MjAPbIIPXqADs/BPjYeKNU1rTxZG3/s2XYHL58wbmGcYGPu9K9IHvXyX8Ntcg8MwePNauFZ0trpcIo5Zmdwo/Mis3TvEHjPW4P7YPjjRtNeQborOW4jTgHHKkED7vGc984oEPsORiqMyruIBIUd/avJNC+KOm61qNrpNvp98NSlmaKWBkA8kLnczHOMDHauctviszeAbnXZreP+07eb7IY05Qyno2fTHPU9KwF0v4naIYvEiPZXk8uDc6dHbqHw2AQcLk9FJw2QR3ANAp9QEZor56+Ini7xVZ+JNB0rw/shk1K2DG3uIlO12JGWOMjaB244PBqPSvEHjXwx4u0vRfFl7a6lbaoNsUluijy25HGFQ9ducg8HjnIoA+iaK8B1vxR4u8R+Jr7w94OFvZx6dxdX1yoI3enKtjkEDgk4J4FX/Bni/XLXWrvw14uSM6hFAbiCeBRiVQMkcYHTkcDoQe1AHt+Kx9f1mw0DTptS1KbybWLG5tpY5JwAAOScmvl7SPGnxD8UG51PRr3TlhiZmGlgRtIyjnABG5uPQjNaXxoutf1HwLpV9eRDTlkkxe2LD5t+TsIPpwTg+o9KAPe/EXinT/D1haX14tw0N1KkUflR7jlhkZ/AH39Aa6yvB9d8QeJfCnhrw6tzcWU99cXSQyyrGSrR9QMcYOMA4H09a94oAKK8N8Z+JvGMvij/AIR7wtpwVY4w0t7PESmSA3DEbQACB35OKTwX4v8AEsXig+F/Flvb/aJYmkt7iDA3EDJBwcEYB7AjHI5yFYHudFAopACiiigAooooAKO9B4ooAKKDzRQAUUUUAFFFFABRRSZoAWiiigAooooAKKKKACiiigArnfEX+pi/3v6V0Vc54iOIov8AeNAGvY/8e8f0q5VKx/494/pV2kWwBRRRSgFFFFABRRRQAUUUUAFFFFABRRRQAUUUUAFFHaigAooooAKO9FFABRRRQAUUUUAFFFFABRRQTgZPSgAorwvW/iuY9XuNO8PaFc60LUgXE8BJQdc7doOcYxzjJBx2J9B8E+LrDxfYPc2iSwzQt5dxbyjDRv6e49D/AC6UAdnRWRr2r2eg6Zc6pfyFLa3Xc5AyTkgAAepJA/GvFLT4z25kSa+8P6laaXJ9y8aMleeh6Y/ImgD6BLAYyQM8c0tfLnxo8S3UWveG47O1up7WKSO8QxFgtycghVwOTgfr0r07xX8S9K8MWtib61vPt95Essdgsf71Qf73YHrx146UthE7nqtFeSeEPidpviDVf7HuLG70zUCMpFdJt3nngd84GeR610/hTxhp/ia41G1tEmjnsJTHKkoAzyQGBBOQdppBTs/5UtcPdeNdMt9fuNBaO5a6trc3EzogKIoXdgnOc4x27itXQvENnrmgxa7arMtpIjuFkUBwFJByASOqnvQB0dNZ1TG5guTgZOM1geF/EFn4m0mHVbASiCUkBZV2spBwQQCR+RrjfiU2gNLoVvrc97Ez3qm2+ygffyANxxwOe3NAHqdFch4t8YaJ4Rt0m1a7EbOP3cKDdJJjGcD8etZfhL4heH/FlxJaafcSJcqNwinTYzjuV7H+dAHoQIJIBGR1pAwOeRx156V5f4bk0eLXPFMtjqN5LfRtm6inGY4SN2NgxyMg9+mK4TRIbaL4d+JtXs9Xmv7m9WZp7go0e1hn5VB5Aw3r3oA+jQc9KK+dPBPxP8NaJ4Z0Sw1PUZGuzCfOKI0vlfMcbyO/sMn26V70+qWCaf8A2k13CtjsEnnlxs2+uaANGkBzXl+n/FTwff3qWcWqbHkO1HmiaNGP+8RgZ98V6iCCMjkUAITilrmda8VaHoV1DaapqMVrNMheMSZAKjjOcYH4ms7SfHXhfWVumsdZt3FqpaXdmMqo6kBgMj3GRQB29IRmuQ8P+NfDniK4e20rVYridM5j2shOPQMBuH0zT9f8ZeHfD0hi1XVYLeUDd5Zyz4xn7qgmgDraK5zS/EGkeILG4n0rU4ZoowVeSM8xHHUg8j1/CsjwBJCPD4lXxCdahEjn7bJkEAdVO4kjHueh9KAO6orhI/iB4Se7Fmmv2TTFtow+VJ/3vu/rXLfFXx0/hWfSLO0uYY57m4Q3AkXJWDJBYZ4HIP5UAeyUV4lrnie5fx74Wt9M1Hfpd9AzOImDJL97n/x0fSvVpdZ0yK/XTpNQtkvWAKwNKA5z0GPX2oA16KoW2o2V1cT21vdwSz25xNGkgLIfcdqkjvbWS6ktEuYWuYgGkhWQF0B6Er1HUfnQBa60tVby8tbGLzru5ht4s43yuEXPpk1P5ieX5m9fLxu3Z4x659KAH0YxVe2ure7iEttPHNETgPG4ZT+IpJ7q3gdUmuIo2YEqruASB1xmgCzRVW2vLW7iM1tcwzRDILxuGUY68ioLXU7C9laO1v7aeRPvJFKrEfUA0AaPvTHRJBh0Vh6MM0rusal3YKo5JJwBUVvcQXMYkt5o5UPAaNgw/MUATYGMY49KAABgDj0qvc3dtaKGuLiKEE4BkcLn86sKwYBlIIPQg0AAAUYAAA7CkZVcDcobByMiszXNTg0bTLvUrlsQ20Zkb3x0H4nA/GvnFPiF8Q3sP+EjHhy2Gh8ycnB8v1+9u6fxYx36cUAfUDokg2uqsM5wRmmTwRXCGOaJJEPVXUEH8DXn1/4+0628FL4rRGaKWP8AcwscFpcldhIzj5gcn2NeXRfE/wAW6SLTUvEfhuOHRbwqyTQ53IrDj+I/XBAJoEvrY+k4IIrdBHDEkaDoqKAB+ApUjRCxRFUscsQMZPvXl3xC8fx+GILGHT7U32p6jt+xw4O1gSBk9+4AHqfrXL6R8R9f0/V7Ox8aaCmlwXreXBdRk7A+RgNkkY55OeMjtzQKbHhPwZdWXizxNqOqWttLY37g24fa+4bieR27V7BDDHBGscMaRxrwqooAH4CvKfiF8QJfDeoWOi6Vpp1LV7zlYd2FVeQM46njpxgDJNM8EePbvVNXl8P+IdM/svVwpkhj52yrjJxnvgE8ZBAPpQB6Zd6Vp17Ks11YWs8q/deWFWI+hIq68MUkRheJGiI2lCoKkemPSpRUczMsbsi7nCkqvqfSgAjijijEUcaJGowEVQAB6YrnR4U8PC8a9Giaf9pLbzIbdc7s53dOuec9a8jk8Z/ElAzf8IPFtGTgSZOPwbmrfw3+JOqeLNduNKvNIitvs6M0rxljsYEDB7cnP5UAe022n2VqZTb2dvCZTukMcYXefU4HNYf/AAiHhz7b9u/sPT/tW/zPM8hc7v73Tr3z6811VB5oAzbrTLG7ure7uLOGW4tiTDK6AshPp6VFrOi6Zrdv9m1Oxgu4gchZUB2n1B6g+4rXrz/x94ufwvDYx2lgdQ1C+uBDBbBiu71OcEDsPx+tAHSaLoGkaEjppenW1ornL+VGAW+p71a03SrDS1lWws4bZZnMkgiQKGY9zirlu0jwxtMgjlKgugbIU45Ge9S55oAz7HS7HT5LmW0tIYJLmQyzOiAGRz1JPeodc0XTtes/sWqWqXNtuD+W+cZHQ8Vr0meaAPOP+FY+Cx/zALf/AL7f/GvPvHXhJJPFHg6xstFkl0a2LJKqQs8UaFhkMeQO/WvokjNFAHG6B4J8OeHrl7rS9KhguGz+8yzsM9cFido+mK2JtD06fWINakt92owRGGObew2oc5G3OD1PUVsOwVSx6AZNcn4O8U2niuzubu0hmiS3uXtmEwAJZQDkYJ4ww/WgCTxP4S0PxTGiaxYJcGMERvuKumfQgg1zNr8KvBlvavbDRkkVyCzySuX4PZs5H4Yr1A80UAYGueH9M13TP7L1G38204IXeVKkdCCDnitDS9OtNKsYbCxhENrAuyOMEnA+p5P41exzRnmgDym/+FHhO+1Z9Tls5RJJJ5kkKykRu2ckke57Aiuw8NeGNJ8Mpcx6VbeQtxJ5jjcW57AZ7D0qLV/Fem6TrWn6Lc+d9rv/APU7UyvXHJzxzXWUAec/FtWfwJrYUEnyAeB2DAmvOPB/wh8NXuj6TqOoQXhnkt1eaEylFdjzkj7w/AivowgMMEAg9jQcKvoAKAOU8QeE9K13Ro9FuImisYmUokB2bdvTH510MtnbzWjWUsSyW7J5bI/IK4xg1i+GvEuneJI7uTTnkZbWcwOXQrkjuPaulJxQB4PH8DvCqXMknnaiYHIItvPGwEZ74yfTr3P4eoal4U0XUdDGgzWSLp6Ltjjj+XyyAcMp9RknPr1zXUUZpW7u4HhFv8DvCscbpLJqE7MRh3mAK/TAA/MV23jLwDo3i2zt7e9E0Ulsu2G4iYb1GOhyCCOn+NbM3ijSotfi8PGWRtRkTeI0jZgowTyQMDgfqK6c0NNbgeW+CvhtpPhW9OoJc3d7fbCizXL52KeoAH/1+9XI/h5o8Pis+KIJ76G9Zy7xpKPKckYOQRnBz0ziur17XtN8Pw282pXHkR3E628Z2k5ds4HA4GATk8cVuA5GR0pAPA734JaHLdzS2mo6jZW0+fMt4nXbj0GR09jmu18G/D7SfB9/cXely3IW4hWJ4pH3DIOd31r0esTR9d03WWul0+5EzWshimGxlKMO3IGfqOKAOPHw60f/AIS9vFJaU3G7zBACPLEmMb/XPf61teM/COmeL7EWmoK4KZMUsZAaM+2a7GjNAHgdl8GrJriJ9Z13U9Ut4GDR20snycY4Oc8fTFejz+FIZPFtp4kFwyNbWpt1twvykHPPt16V0Gq6vYaSsDX93HbLPKIozIcBmPQf/X6Vq0DXFO1+hxGteE4tU8TaRr7XLo+nBwIgBh8g9+3WuD8SfC25utbuNW8PeIbnRXvMtdJFuIkc5y3DD1Jx6nIxXudYmsa/pGieX/aeo21oZPuCaQKW+g60DjlfDHgSx0HQtQ0tbia4l1EP9qupTl3ZlIz+GT+JNQfDnwXdeDrW5sptZkv7SRswwNHtWEHrjk9e/Qe3Jr0O2uYLyJZrWeKaI9HjcMp/EU65uILSF57maOGFBlpJGCqv1J6UCcqve2p5R4W+Gtv4f8WXmvx3e+OUP5Fv5ePK3nJ59uQPY1H46+H15rOtQ+IdC1g6ZqsUYjJ25VxzySO+DjoQcCvYEZXUOrBlYZBByCKdQKfPCfCfVrm+sdW1bxRLfahb3SSnzEJjEakHaozwc+nHPSvoeq81zbwPHHLPHG8p2xq7gFz6Ad6ld0iQu7KiKMlmOAKW7A8U8TfDvVG16fX/AArrf9l3d0uLiNwSjnue/oDgg881o+BPh9NoeqT69rerS6rrUylfNbISMHsM8n07ADgCvTrPUbG+z9kvLe4x18qVXx+Rq/SAQ3H+ok/3T/KvjX4a+H/F98msX/hjXoNPR7t4JophkN3yPlYA/NjPXrzX2TcSwxRM08iRx4wWdgB+dYfhfSNF0WxaDQooYrSSVpSIpC6lzgE5JPoB+FAHI+GPh3p+k+Hb7SL2RrybUgTfXJOGkbnGD14zkZzySe9cDY+BPH+mWk3h6w8SWqaIxYJMwJmRCfujjKn2BxycGvouWWOFd8rqij+JjgU9SGAKkEHoRQB49P8AC+xl8CR+FPtTeZG5nW72Dmfn5ivpg7cZzjvXn2ueAPiL4ksRp2r65Yy2tqS0P96cjhS2FHbufXv1r6eaaJGCNIgY9AWANSfyoA8g1nwTf3l54Lnhlt8aKoS6LMwLAKmNoxzyrdcdR+Gn8SfC174m/sYWbQgWl8k0olbHyd8cc/SvSt6KwQsoY9Bnmn0AeWeI/Ct/qfjzQdciaIWVjEyzEt8+fmxgd+SO9ZPhXwBPbWPimw1gW8tvq1y0kYRicDJIY8cEEgj3Fe00UAfOv/CA+JrzwJd+Fr67t/MtZ1ewlDkrLGDnY3cD0z04HQViDQ/irq2kf8I7Pb6Zp1ksPkNOZFBlXoclCx5HX5RnP1r6looA+ZZvh14huPhxp+ijyo9UsL1rlI2lBUjLcA8j+LOOK6fxd4T8S+IdJ0TV1e3tfFOmMX2Rv+7fLdM9BwAT2OSOle5Z5paBLanztFB8UvEt1bWupJBoNnDIpnntZV3uMc4wzZOD7DP0ro73wzq83xUsdfW2xpcNq0bTCZRyUYYK9Tyw7Y757V7NRSoU+aL+x+IWh6nqVpb6VB4i0u7nMkBvpBIqKTwuGYbcA49OuKiPw31u3+Hup6ekML6tfXaXLWsLqqIAw+VScDgc9fYV9N55paR20EseC+L/AATqa6R4f1PQoVHiDSIokITb+8ULhhycHBz9cmm/EDw34gv73RPF+iWkZ1WziAmsZiOc+nODjLA85xjHNe+UUA7203PnvRr/AMf+IdRsY30KLQbCKZXu5hhWkUdVAbJOeRwOvU19CUUUCnzj4p07xL4P8aXPifQNNk1a21GLbcQKCxTAXIwvP8IIOD3FaWgr428Sz6pqusQyabYNZSQW2lsSPMcqQCy9e/U4PTHAr3yigD5Mu/Cmuv8ACKz0saXc/b1vjIbYJ84Xc3OK9h+JmnXt98PL2wtLeWa7MMAEUSlnO2RCwAHXgGvUqKVOwqbTuj538QaBq1xqXw7ePT5StkipcuqkiLAjzv8ATAB/HjNbfxl0zUNRPh37DZzXPlagryeUjNsHq2AcD3r22ihPyG638j5y8VWuueCPG1x4r0rTX1LTtRRUu4IgSyEBR7kZIBB5HUelR2Z8Q/EDxjpGpz6Ld6ToulEyj7VlWkYjIIUgZyQBxwB3r6RpPYU0Lanyd4m1S8tdYv8AT/G/hQa1ASPsl3Z2u1tp6ASDBxjtnIIrU+HXhrVovBfieN7G4tY75SbK0myXACnoCAecgDIGcfjX07gHqM0tKKfJmjX97c/CTWNAuNLvoLnT4QA8sTASh5S425HUDjHpg/T6E8AwyW/hPR4po3jkW1QMjqQQcdwa67A9KWgDxf4v6nqOlxWEiaHDq+kFj9rgktzKV9Gz/DjsfWvEtAtbHWPGGk3XgPR9V0tI5g17NKT5SpkbxyT23AjOCeAK+1CARgjIPY0iIqDaihR6AYoA+O28Uv4S+K/iHUGsJbqyIEd20SbmiQhMNnt8wHXg59cV2ejX1z8RfHuma3b6XcQ6FpUbFZrlCvmMynBXsTu2njsOewrvfDfhC907xx4h125eBrO/jVIkByx+7nIxx92vVERUUKihVHQAYApW33EPlnw/4j/4VVq2qaNr9jOLO6na5trm3XcGzjjkjIxjpyD+dang+a78dfEJfFsWmy2mlWVuYoZJwFaQlWHbqfmb1AHfpX0ZcW0Fyu2eCOVfSRAw/Wp1UKAqgADoAKQU+MvC/h+817w98QdPs0JuHuozGvdykjPjk9wP1rF0G4+GdppCQ674dv8A+2IIts6mSVfNkHphwFz7gY5/H7iihih3eVGibjltqgZPqaqvpthJP9oeytmmznzDEpbP1xmgD5Uv/Dj6j8N11PRvDLabLHfi6W0WV5nljXKhzu+b+I8egz0OK7W4+NFldabbRaHZT3euXGxBbPEdqucZyQee+MfpX0KAMYxxWfBpmn285uILG2inJJMiRKrHPXkDNAHiWq/apPix4Oa6iVbkabI06x8qrGOXOPbPFRfFAM3xC8DhVJPnOePQMpNe+tbwtMs7RRmZAQshUbgPQGmyW1vLLHNJBE8sWfLdkBZM9cHtQB81aDr9t8OPGHiHT/EQkgtdQn+1W12sJZWBLHnGTjnHAOCD0q3oeoL41+IU3ijTbW4msNIsGigZ12ebKQ3yj6726/X0FfQOoaXp+phBf2FrdhOVE8KybfpkcVZtbW3tIhDbQRQxDkJGgVR+AoA+Gr+TwTqsFxqU9xeeHNfR3JtbeJ5E357DA2+4yuM12Hiy61XUfg1p93qhklmF0MSyEl3j3MFZifyz3GD3r6fufDmiXV0by40ewluScmWS3RmJ45JI5PA5rXntoLiBreaGOSFhgxuoKkemDxQB86fEfU7LXNG8HXunXBktn1CMK+MMCOCCOxBr6S7VmDSNNEENuNPtBBA2+KPyV2xtnOVGMA5J5FadAHyN4t1Jdd8dappXibxHd6LpNmu2GC3JAl+6QTjIychskH04rF8BQeH7X4qaTB4bmuZ7OJJVaecj96/kyZKjA4r6y1jw1omtSpLqel2l1IgwryxgkD0zUsGgaRbtavDptrG1pnyCkQHl564+tLfS39IDcooopACiiigAooooAKKKKACg0UUAFFFFABRRRQAUUUUAFFFFABRRRQAUUUUAFFFFABXN+I/uQ/U10lc34i+5D/vGgRmvY/8AHvH9Ku1Tsv8AUR/SrlIhQooopQCiiigAooooAKKKKACiiigAooooAKKKKACiiigAooooAKKKKACiiigAooooAKKKKACqeoLI1ncrDnzTEwTHrg4q5RQB4D8A77S4vC01r5kMN9DO7XaOQrezHPbAx+BqP4Vzw3/jfxhf2Dl7CR0CyAHa7ZPIP/fR+hrqvE3wq8M+IdRbUZ4p7edzmUWzhFkbnLEYPJzkkdcfXPd+HtA0zw5YrY6VaJbwg5OOWc+rMeSfr9OgoA5/4mw6Pc+FL6DXLh7aykCjzkQuyPuBUgAHuB+GeRXzbJB4u8H6At1Hqmm694W2KfJuNrxsm4YXa/I/3QTjHtX17q+mWmsWE+n30Qltp12uh/MH2IIBH0rxu1+CHhiC5jle41KeKN94t5JV8s+xwuccDvnigDM8d3kV/f8Aw71BEEEdzcK6xkY25VMD9cCmeNddvbrx+mjeG9C02fWbWFWe+vF+aMEbvl5HADrzyeTxxXqvi/wVpPivT7awvRNDHbMGha3YKycYwMgjGMduwrlvEXwr0rWJrS6iv9QtL22hWAXMc255ABgFieScZGRjrSK+ojWx4xrMPiaLx/4Xj8T6pY3dz5qtHFagAwqSMhhtHU/XocV2Wt3cfgL4otqcrlNM1m2LTDOFDAfqdyg/8DPrXYaT8I9D0u9sdQiu7+S8tpRKZZZAxkIHAIxwP1966rx54J0/xpZw297LLA8Mm9JYcbuhBByOnP5gUop5P4AsJ7vQfFvi69VvN1aKfyN/BESq34cnA/4CK3vhreQJ8I95kUCC3u1k/wBk73OPyI/OvYtP0y10/TINLhQm1hhEKqxySoGOTXh8HwVs45Z4Druof2TI28WKsQue2ecHHrjNDYHRfAkk+BLNiMAyy49/nNc58b3xqXhNNp51BDnHH3hXrvg7w9D4X0K10iCVpVg3EyMAC5ZixJx9cfQCvGPind2ereM/CmkW10rXdveq0wAyIwWU4J9cDp9KAOP+IcWsX/xXjt9MsbS+ultF8iK+RWiChSxOG44JbHvVybw/45uPE+hanqOm6JYzwXSYlhmSNpFyNykA/N8ueAM17F4/+H1t4rmt7+3vJNO1W2GI7qLqR2zgg8c4I5rndC+HjaTqMfiLxT4jn1OawDPD5pKxQ8feOSfrxjnHWgDD8CRka58RLjaCu4qPqA5/qPyrL8KeXa/BLVZSx/eLOTn1JCj+QrofhQqavN40ntyfsl9dlI5gODwwyPwYH8a7HSvA8lh4FufC329XkmSVftHlYA3kn7ue31oERxnhDwloa/C4yyaZaSXFxYyTSzlAXZsMVO7qMYHAPBzXlM15NdfDjwpps8jizuNVaGY5x8gckDP4k/h7V9WaT4dGneFE8PrOGK2jW5m24BLA5bGfU5xmuPt/hpYv4ITwvfzCd0Z5EulQAxyFiQyg9PQ+vPrQKQfEbwp4dt/BGoGDSrKA2tuXgkjiVWUjGPm6nJ6885rsfh1dXF74Q0a4uixma1TLM24sBwCT7gA15Qnwu8SaikOn6/4wlutIhYEQIp3SKDwCSfp13Yr6Bs7WCytorW2jWOCJQiIvRQOgoA+efiVpltrPxN8L6deRiS2lgJkQttDAF2x+n41ifELwfow8feFtPtNOhgt7rAnihUIrqrZ5A9s5PU/WvZ9Y8JSal420fxGbiMQWELI0JB3OxDYIPsWB/Cm+IvCdxq3i3QtdS5jSHTg2+M5DPnOMEUAeXeMtH03w/wDEPwbJpVjBZ+dIVkWFAoYAgdOmcMeetcxquo+FR4y1Z7Dw1qPinUZXdJllw0MTg4IQBCccfePQDivdvFfhK41zxL4f1eK5iih0x2eRGBLPkgjH5V5xJ8OvGOiavqdz4U8Q21ta6lM0kiTLymST3VumSMjnpQBxXw6NzD4k8WRzaSdI36U8hsFyFThcHB+pP4nGKx59QuNL+CiRwb1/tDUGikZT0TOSD6A7AO/X3r0XSfAep+DpNa13V9ctrxbrTZY55JCwfzCMgDP3vu4Hf2rQ+Hvhe38TfCmHS73KJPJLJFIp5RhIwDfmCMemaAPHn0i8/sEaWnwwuBc+WQb8yuZS/Z/u/wDjvStzxNpVzLoXgNdesWS/F8LOXzx8zwh8KGHpj/PNdxb+D/ih9i/sKTxNZxaaiiMXEY/eeWBgKCFDfr684rp/Fvw9vrvw5omn6Rfq17pE4njmvGJ8w8k8898YB4wMZpBDzT4vXd34V8a+G5fDtnEJrWxdba3jgLD5i6n5R14J/nXb/AzT9Nv7CfxLLO97rtxK6XM02N0R9FGeARjn8OBxXS/8IlrNx4z8PeJL25tHaxsWguxHkb5Nsgyox0Jk9uh9qSw8HahoHjeXWNFlh/srUQTf20jbdrckMmB6nI+rDvkKDv0OY+GJz8QfGvtKB/481W/C5WT4x+K3VgQLOJePXbFn+VZmpeEfG2h+LNU1bwrNaSwaod0vn7R5Z9wfQkkY/EVufDfwPrfhvxJqup6teQ3gu4gPPQnc7khmyMcDOR/hQB3XxE0P/hIvC2o6ciF5mj3wqDgmReV/UY/GvFl8bmT4QRNG2/UHH9lbQ3zA4xn1J8vB+pr6dPIwelfNFp8KL638fC9Vo/8AhH0uvtqqZOd33gmz2bj/AHR17UCntngbRB4e8N6fpuP3kcW6XjB3t8zfqSPwrxH406eNW8ZeE9NZikd0TE7A4OwuobH4Zr6Zrybxl4b1PVPGfhnU7WAPaWTEzyF1GzkHoTk/gDQB51440K20ObRvBWgSS2NtrdzuvJN5diuVXHPbqcd8c8Uzx98NNN8JeHzr/h24urXUdMKS+c8xJcZCnPGM854AHUdK9L+KXhC+8RW9jfaNOIdX06XzICSAGHcZ7HIB9OMGuD1Gy+JXji1XR9TsbPRbDeBdThwzSgHnADHPY4GAT3xStgZmoXV18SvEmiaHdXcttpT6ZHfzxRfKZWIBwfxxjsByPWvQPD3w8Hg/xC2q6VqcqaR5L+fYyZYk4PQ5xwQDzzwfWsrxf4R1vRtZ0zxH4RVZns7aOyeybHzRLwAM44xgHv3FWfCyeNvEfiC21fXEk0fTbRSq2UUjJ57errk569/QY7kjVgPnOfxLoPifW9R1DxlcasRHIVtbe0UFI49x4JOSOSOOOe56V678DNfgk1/VdE0u6vbjRVgWe2+2Ab42BAI44A59hwOOeZrTS/F3w31LUV0bR11jS76UyRlSd6HHfHI649DjrXpvgCLxdNPfaj4ndYEnIFvYKVIiHrkflyc9c0giuej3NvDdQvBcQxzQuMNHIoZW+oNeL/FDxbbWtlL4R0aEXerX8RtVt7faRCrAqQQOh29uMA56Cu98fXerWfh27fQ7aWfUXASIRLllycFgMHoM181eBJvFPhM3E58DXV9qFw5aS9mZvMbJyR0Pf86BTqPiFoY8P+B/CegSNvVdRjWcg8MW3s4+m5j+Qr1H4s28D+ANWR1GxIFKZUNghlx/+usbxtpGseNvAKF7A2WsJILlLUtkhlYjAPYlCSPc4rz/AFbUfHnj7TofDp8OzaYjsq3l7PuVX29TggYB64Gc44oA9i8FWWn3vhjw9qV9aW0lxbWcZiuJY13RALxhscAD/GvNPEV6vxR8QafpGigyaTplyLm8vWjPlkqcbVPfI6euc9BmqnxmPiKy0vS/C+h2d/Pp4tFW4nggZzIF+UIWUccDJHfI7VL4M8ZanpVpYaPp/wAOtTtrdTtlch+p6uSUGSe+SPSgDorGNbr41ahJIBm00lfLwO5K8/8Ajxqp8QVaP4meDJYgfMclDgZ+UNz+jGn+ObLVPDXjO38aabp7X9tJbi2vIUyXB5wRgEjICjpjI565EPhqDWvG/jO08UarpM+kadpkJW0gmzumZsjdyAe+emOFHPJoA+gqK4rw34ln1nVdWsJNMmtksJTGs752y8kZHA9M9+CK1PFmoXelaDf31hatdXUMRaKJQSS3TOACTjOfwoA8v+LHi+6t5YPCOgAya3qQEbMv/LFGyOvZj1z2HPHBrofC/hWHwN4Nu7a2bN59neae4AAZpNh6H0Hb/wCvXzx8OteufC93qOrar4Z1fUNYu34uPJZcKeWHI4JPt2Ar2a3+IR8SWWqWP/CPapZ/6DM/nTx7UGEPU0AeX/DzRvG3jTSXvH8X31pawOyW585meSTr8xzkryOpP04rqLTxprN14C8VW9/dNHrOit5D3VucM3zbQeMYOVYZGPXrXIfC74g3PhnQTp82h3t5E8rNZyW6lgznjYfxHbnnpXTR+HdUtPhx4tv9Ss2g1DWJftX2ZclkQsGAI6g5ZuDyBjPPFA1q50Hw00nxbcWll4pvvElzeCa1cpprk7H+UhMknGc4OcA+/WuOvbbxfdtNdeJPH9v4cnLborETpuC7uOEYcY9M5717Do0OpJ8MLeOwEsWojS/3IAw4bZkYHr6fhXyn4Ru/CWn27Qa54Y1DVfEbTMhgbdyc5A256+uQTmgdpY9Rt/FPiPVvh3qV3b6m/wBv0S+VftcDf8fMQABJ45HzbueuK9G8QePRafDSHxDHJ/pl5AsMRXHFwQQxH+6Vc/8AAa5r4F2BbSPEdle2ptmnumV7YoV2KyYwM9uSPwrzHwjoGp33i+DwdduzaXot9JdPlM7lBGM+zYGP99qAPaNWl8fp4f0Gw0wKL25g36hqVyVH2c8EggjjAJBOD045rgX8R+IvBWuWCXniu01+K5nEVxao4LR7sZP+z7c9hxzS/Hh5f+Em0dNYN6PDRj+f7Lxl8nI54LcL+HTmvNNVl8JXV/o48LaDdW9rbXsTXV7OXfeSw+XkkAd+3PQeoIffIOQCOhr541XX/F/jDxLqOjeErlNOsdMfybm7mjHzSBiCAcE9QcAYzjnGa+hkIKKR0I4r5c0XW4fht408RW2vLMlpqMrXVvOkRIbLEjp25I47igU6zwh4m8QWHiKXwb4vlilupYmks71Qo85egHGP7rds5BzXkfwutPHGo2+rQeGNRtNOtI7wySzToCXkxwo+VuOBngde/SvSNDvh8QfiHBrdpazppGlWrpDPNFgSOSRke/zEj2XoDXEfCb4gaR4TttWtNY86JZrp54ZEiLhzjBXjvwPbnkigD1Pw18Q72bQfELavaRrrOgq4mjQ4WXAO0/iVOccdCOuK880LxX8SNUh/tzT7zTdThGDJpkWwui57qAGHf+In68VteDXvbuPxl48fSi9texMLazlYr50Sg7ieD2AHGcncK8f1mXwPNpn9raJe3mi69s3GytxI0e/qQG42j6Hj0oEPqzxl4j8Q6Z4f0640nRHudWvdivD5bMtuSuW3Y9DxzgevpXlGq+KfiL4JuLe/8RXOm32nySKklvGEUovqNoDevPzD2qh8QNb8Qw+HfB9pqWoXenwXkSvf3USN5meNu4jByFOSvXOeuK8k8b2fg22gSHw/e3+pX+4Ca7uCQgHTPIGecD0x60Cnr/xm1C+g8ceFbzR7dLm9MIa2iddwdi5wCM+/r+NdjpHi3xjovibTdG8W29nJFqh/cvbYzEemOOoBxnPrwTjFZeujHxK8DIpDBbEfMO4w/P6Vd+LKPL458DpG20i5LZz28yMkfkDQIndXO40jxPfXfxD1rw5IsX2KztUliIX5slYycn/gZpJvFd7H8RU8N7YPsTWHn5PDl89j+HSvOptZs/Cnxi1i71aZYLW/sYxHKckLhEHOAe8bD8qh8M63YeJvjDc32nyebbR2BijkKn5iAASM9ByR2/xBTsPBHjp7zQvEesaottHDp13IAbdNocAAjucknAz71y8fjP4karbjWdJ8PWX9mN+8ihaQGWSPP+9kkj0A9h68P4Y0+4v/AIW+MoLVpPMF+ZNsYyWVfLZh9MA/54rnPD2ieAbvREvL3xfqdncxxDzrQONytjoo2fMPTGaAPsXwd4jtfFWi2+q2gKiTKyRt1Rx95f8APYiuc+KXiq88I6NBfWUEMsklykTGXoqkEk4yM9AOveqvwcstNtPCqNpMWox2k87yqL9lLk8DI24G35fT1rl/2i7eWbwhBJGSFivUaQDPKlWH8yKVO2oHS+Oby08J6VeeMbDS7Z9XnEKPJLk5B2rzg+gxxjtUfjHx/NoOjaNLaaeLzVtWVDBagnGSoJPHJHIH415z8V/Guh6l4EtbKwvobi5uTCTEj5aIAZO4duRjHvUfjKddC1/wBrF6rHTo7aOJ5CDtjbA5P0BB9fl9qQRNPY5f4h+JfEt/NpGjeKvD8dhML6OeOSGTKOnKlcgsM89m/CvZPGXj3VtO8QxeGPDWi/2lqIjDyGU7UQEZHOR27kgdOtcD8XvFGkaxq/hiy0y7gu3jvEmkkhIYKCwAXcO/JyO2BS+LPEuqa145utBXxLb+GLCyG1pnZVabGD948Z5OBkce+aBTs/CHxD1qfxOvhrxXo0em3s8Ze3MRyrYBPJ3EEHa2CD1GK1vBfi3T5LDxNqM9ha6Zb6deyiVoBjzAo+8Rjljj8Sa8I8Kf2TafFLRxaa/d62RFIj3lxlvnMbgKpznHPuOfxFrT7O71HwD45Fn5pkOq+Y0cYJLIGUsOOoAyT9KAO3tvif4x1KGXVdM8GNLoysTG7lvMdB3GOv1AI6+le5+F9esvEmlQ6lYlvLk4ZWGGRh1U/Svknwl4csbzw5BfN8TLvTxHGPNtPOKmAjjaF3g444wOa9/+DNnp1n4X26Xd3N1avcOwe4hEZzwCAATxx1ye9Al9bdTmvj2A1n4eVgCDqkeQe/BroLz4gyXHiaHw54c00apIjBbu48wpFAO+WAPTnPvwMniuT/aFtXvbHQraNwjy34RWPYkEA/rVT4aQP4A8UXXhXVWid9QAntb4KR5px9wk/Q8ev1FAp9KCvCPEXgPRn17VPFPjPUI59OZVSCFmaNYlxtAODkn0x3JPWvd68rHiDwx4zvNT8N6nbYexnIMN2dgkKkjcpB9c++CD9ADhPgKji78RPpwmHh1rj/QzL3YE5Izz93bn8O4rk/jHZ+MtSs7y/wBWMNlotpOFtrRHDGXLYDnbnPHqRjsOtdh8N/sOm/ELX9J8PSeborQLKVSUtHFKMA7T35JH/wCqt/4/gnwRKQEOLmInd1HPb3/pmgD1rRRt0uxHpbxj/wAdFT38k0FncS20PnTpEzRxZxvYA4X8TxUWmEJptqWIAECZJ/3RV9WDAFSCD0IoA+ONUj8UzeP/AAtqPicRQPdXP+j2ccgPkIpHGATjOQc5JPfpge6fFHw/r3ie1stL0ueOCwklzfMZCrFARgAY5HU49QK5D4oDPxA8E+0rf+hLXqXjbxbp3hDSpL69kBkIIggB+aV+wA9PU9qAPnjxp4Ssfh3f+Hb3w5d3SX8l0ImEkm4yrxnIAHrggcHPSvrccgEjBrwPwT4c1jxDq9t4y8XymOVctp+nY2rAp6Ej156dehJ7V75kZxnmgDw7xh4D1Lxp4sDatOYvDttEv2dYZfnZ8fNxjAyep9AMGuR0LSx8PPiZYaFo13PcafqsBa4t5m3FCA5B4AHG0H1xnPXNem/EHx2PDssGkaZatf67eD9xbp0TPAZv149ucDmj4feDrrSJp9c166+26/eqBI5OVgT/AJ5r6+59gB6lLAeYy6C/xK8f69Dql1dR6TpO2COGJiqs345HUE+/HStzwH/bHhvVvEXgqG6a8WztDc6Y8uBtyBhT7ZdfbIJ71Z+D7RW3iLxrp7Sg3A1FpguTyhZucfln6/Sn6RLDf/GLWLmKRPLstOEcjBcDdlQQT6jJ/L2pyA4/S/g7e6lY3GreKNXvItbk3uBHKrBBjjcee+eFOMGuh8BeNL+H4datqF6/2qfSC8MUzNkS4A2ZPU4LAZPUYpniDxPq/wAQbq48OeDQ0enq/l32rE4UIeoQ9weenJx6ZNdB478OQaH8K7/R9OeRY7aFGLADdJiRWYtj15z/AIUuzV9QPNtO+H+q694al8V3XiDUBrE8b3UCRSHaBjKr1zkgcYIxkDtXuPws1+fxJ4Ssb+6ffdDdFM3HLKSM8eowfxo8KXlufh5p90uFiTS1LYxwVjw36g1y/wAAbZoPA8MhJxPcSuMjHAO38fu0jbe4Htdcf4n8YaJ4WltItWujAbokRnYWHGMk46Dmuwr5u+MdjBqnjTwbZXSb4JZGWRf7y7kyP0pAPQfDvxQ8LeINTXTLO8kW4fiLzoiiyH0BPf2OM9s103inxXovhS3SfV71Id5xHGPmkf1IUckDuegrxz4w6bYaffeFJLGxtrWYagiiSGJVOAVwOByM1xnxHTWNU+KT2unaRbavNa2qmK1vWHlBdoJbBZQeWPBP4dKAPojwn460DxY0sel3haaPOYZFKPj+8Aeoqpq3xG8L6ReXllfaiYbi0IDoYXJYkZwuBzXhA0Hx3J4i0XVH8LadpUlrcgtLZzRIZEONwYeYdw2g9s4zXReGtC07V/i34nm1C1iuhbIrRRzIGUMQg3YPUgZx9fpQB7l4Y8UaR4otWutJuxMqNtdSCrofdTz+NcT8Poze634g1SfW/t1wLlofs0LSCK3UEgDDAZPHUcccE1znhDTbPRvi1r9np8C29q+npL5MYwiklM4HYZJ47Z9KzPhhfzaRpHjK/gtJLyWDUHKwRg7nI+gPr6UAj6RPQ182+BtTu72w8bPqev3dtbx3HlR3DyMxtRuflDnI6gYHpW/4d+J9/rGpW1hL4Uv7cTybDKQxVAe5+XpXlGhAf8IT8QpO5uwP/H//AK9AH1j4c8r+xrDyb57+MwKVupGy0wx9459amuNWsLW/ttOnu447u5BMMTHBcDriue+HAx4O0Qf9Oifyrzfxwf8Ai63g9f8Apk//ALNQB7Rf6vp+nXFra3d3FDPdvsgjc8yNxwPzH51JZ6pYXs9xbW13DLPbNsmiVwWjPuOorw34rfN458EKCAfPf8tyU993hb4uRgSFbLxBCS2QMeYAePruA/77oA9sk1fT4tRi0x7yFb6VS0duW+dgATkD6A/lWVf+LfD2nXn2O81myhuQQrRvMAUP+1/d/HH61852d7NqOqeNfHlsTIllG1rYsGLDdgLvGMcBef8AgWa808LR2Q0pnv8AwPqus3NyWZr5DL82Sfu4BGff1pWl0EvrY++0mikiEySI0RG4OGBUj1zXFa/4q0tNJ1X+z9Xs5L2G0kdEhnVmDBTggDPQj8K+bbXVNf0n4Za7Z3FvqNgq3McVr9pVldInPzKCVHHBBPT5jwM11nir4XeHdO+H0l1BCyahb263BumlOZGwMg54wc4AAHahWvrsD1R7F8ONUutS8GaZqWqXQknljZ5JnAXjewGcYHAwM+1dDp3iHRtTna2sdVs7qZRkpDMrn14wefwr5H8Uavd2vwz8H6Rbmfyb/wAwTpAuWkRHztH4t074rn9Vi0uKzjbw54S8RWWqwsrRXjFyQQRyRyOmegFIlcD7oub+ztZEiuLuCGRwWVJJApYDqQD1xUVjqmnagzLZX9rcsgywhmVyB74NfLPjmzPi/wAU+CbXUllt2vrIfaPl2uCMswx2yc/nWnrPh/TvAHj/AMKNoEbwJes8U8bSswdflU5yT13Z+oHpQKfTd5eWtjF5t3cw28ecb5XCDPpk0Wl5bXkXnWtxFPHnG+Jwwz6ZFfN39mN8TPHesWutXEq6VojCOG0ibaGJyMk++0knr0GeKmstKHw5+IOl6fpE9w+laypWW1dt21hkA59iQc9cZ5pbabiXPpQ9K4nRm8R+TrT6hcWEjiWQWHlHhAAcB+P933612r8KfpXyt4IZh4X+ILhyoM8vGT6Nn8+lIKfRXh2TUU0a0OuTWxv2yJHhI2N8x24+q4/WtlLmB5WhWeNpV+8gYFh9RXxZroubj4V+DbRCyzTX0ioWYj/lpIF/DkfkK2PiD8PofAmjWfiDSdRvRqdvMplldwck9SOPXtzkHnNAH2ESBySAPU1HHNFKSI5EcjrtYGvBPiwG1O10iW98URaLo8iLJcwqW82YnB+VVGWwOnUZ5xxXhMupeHfDmrabceBdV1OW789UmE67Y5F6c5Azn0Ixz2oEbPqRPFl+3xGk8M+REbJbYSbwDuB27sk/p+Neo5GcZGfSvkXxv4vHg74oajqX2U3EjWCxRJuwN5RcZ9vpXo3wh0W6v4x4z1bVZr29vw3lRhyI4V3FSMZwTxjHQfXmgU91ooooAKBRRQAUUUUAFFFFABR3oooAKKKKACjHOaDRQAUUUUAFFFFABRRRQAUUUmaAFooooAKKKKACiiigAoooJxQAUUUUAFFFFABRRRQAUCiigArm/EX3YPqa6Sub8Q9IPqaANiy/1Ef0q5VSy/1Ef0q3SIAooopQCiiigAooooAKKKKACiiigAooooAKKKKACiiigAooooAKKKKACiiigAooooAKKKKACiiigBKWiigAooooAKKKKACiiigAooooAK59PDmjLqr6wNMtf7RfGbgxgvkDGR6HHGRzXQUUAIap6jY2upWktlewrNbTLtkjbowq6aKVNp3W4GZpGlWGjWi2em2kVrbqchI1wM+p9T7mtIjNLRSAFFFFABRSAYpaACikAxS0AFFFFAHJ+LPCumeLLaC21NZTHDL5q+W+0k4Iwfbmug0+xtdNtIbKygSC2hUJHGgwFFXKKACiiigAooooAKKKKACiiigAooooAM0Unel70AFJ3paKACiiigAooooAKKKO9ABRRRQAn8qWiigAooooAMVn6tate6beWiMFaeB4gx6AspGf1rQooA4b4eeG5vC3h220u7limnjd3Lxg7fmYkYzz0xXcnmg80UAGKhEEIfzBEm/+9tGfzqaigBoVVJIABPXjrQEUMXCgMepxyadRQBXuba3u4/KuYIpo852SIGGfoaSO1t44hCkESxA5CKgAH4VY70CgBap3dna3q7Lq1hnQfwyxhh+tXKKAIooo4YxFFGiRrwEVQAPwrOm0XSp0CS6ZZyICWCvApAJ6npWtRQAxUREEaqqoBtCgYAHpiscaBowuftQ0mwFxnd532ZN+fXOM5rbooAo6hp9nqUBt761huYSc7JUDDPrz396zoPDeh29u1tFo2npA+N8Ytkw2OmeOfxrfooAz/wCzLD7Tb3X2O3+0W6GOGTyxujUjGFPYY449TT7mws7qeC4uLWGWa3O6GR0BaM+x7f8A6qu0hGaAMHWPDuja48b6ppltdvECEaWMMVB7ZrB8Q29v4Y06fVND8NQ3OoJGIo47SAB8c4+6M4HcDr+Vd7RQB5J8GND1DRfDEi6rbvBdXd1JcPFJjIBCryB0ztziumuPAnhS5vWvZtAsHnY5YtCNrHOclehPvjmu1ooAZGiRIscaqiKAqqowAB0AFV7+yttRtJrO8hSa3mXbJG4yGFW6KAOGsfAHhOxgeCDQbPY4Abem9iB0+Zsnt610eqaNpurWP9n6hZw3FpxiKRcgY6Eeh9xWtRQBwOm/DvwlpnlG00SBGikEqOzM7BgcjliSfoeKseJPA3hvxLMtxqmmRyzjH71WaNyB2JUjI7c121FAHlOqeGvCvg2wj1q08Ol59O5hFqGMhJ4+Y5+Yc8ls4H4VS+C2m3lt4evbnUbSS3k1G9luPImTaQpAHQ84OD1/rXsR5paBHc8uu/hV4Nu79r6XSB5jsXeNJnWNm9doOB9Bge1ej2Vpb2FtHa2kEcFvENqRxrhVHsKsiloFMDXfD+na99k+3xNJ9knWeLa5XDjpnHUVW8R+F9K8Rm1fUIC0tpJ5kMqMUdD7Eduhx7CuoooAAMDFeX+Kvhj4c8TagdRvIZorlhiRrd9nmehYY6+9eoUUAcz4X8MaV4Xsza6XbeWrHc8jHc7n3P8ATpTvFXhyx8U6b/Z2o+b5HmLJ+6ba2R74PrXSUUCNXVjI1XSodS0i40p2eOGaEw7l6qMY70zw7pEOg6Ta6XbySSRW6bVeTG48k84+tbVFApyeteFbDWNZ0vWLl5xcaaxaFUYBGJx94YycY7EVznj34c6d42urW4v727gNvGURYCuDk5JOQa9PooA8Is/gxpVtKsq65rLFWDDMy44/4DXpWo+Gxe+I7DXP7QuYTaRNGbeNsJLnP3vz6fSutooA8U8S/CWw13XrjXDrGoW1zMwb90V+TCheDjPQVf8ADPw1XQNSt71PEer3CwkkQSy/I2QRgj8a9cooA8e8YfC+01/V21mz1W90u/kAWVrYgBxwO2DkgevYcVs6R4BsdE8O6jo2nXVwkt+jCe8kO6RiwwT2HQnH+NekUUAfNln8EZdPGzT/ABdqVrGzbpFiym78iOfzr1fwn4Tl0XSr3TtQ1i81YXbNue5YkqrDBUZJ68n8a7zvRQB84x/BaSOWW0TxPfJoshJNmmQe3Xnaen930ruvHlg+ieBms9Clu7Q2vlpALQsXb5gMZHPOck//AKq9UooArWayLawrKSZBGocnucc1xPiXwidc8Q6JrH2vyl0xmYxbMmTJBHOeOld/3ooA4Lxr4UfxLcaRKl2tuLC7W4YFN28A5wORjpWL8QfAH/CTXdrqunag+m6xajbHOg4ZffHOffPQng16vRQB4j4d+G9+us2us+Kdek1eez+a2iOQsbg5DZJ56A9Bz1ziut0DwpLpfizW9ee6R01AIEiVSCmMZyfwr0GgUAcHY+GJrbxxqPiVriMw3VmlusIB3KQV5J6fw1D4A8JyeFYtUSS5WYXl206bR91SBwfevQqKAGlflI9RXhOmfDjU7Xw74m0qS7s/N1aYSROpYqg3Zw3H8q94ooAxfDemnR9FsNOZw720CRsw6FgOSPbNed/Evwbqeu3ul6zodxDDqenMdom+64yCOxHHP5169RQB892/gHxbqPibSPEHiDWLOdrRwzQxbgI1HICjbgknr0+prrvit4Ou/FenWv8AZrxR39rMHjd2K8d8EdOx/CvVqTrxQBwfhrwbZ6V4RTw5cKJUkiK3TISPMdvvEHr9PYCvKNH8L/Ejwgkmk6Deafc6XvdoZLjAKA85x1B9uRnNfSlFKm1sFzxqD4eXdz4LvtC1jWJrrULyX7Q1yzs6xyAgqFB/h45+p9scFeeFPifqGgt4ZuLrTBp8aqnneZlpkXkLuxnHAHQHgZ4zX1FRQ23uB4FqHw41K+8E6Hp8d2lrrWkMZYXViU3bicZ7diD6is9rD4t62YbK7urLSIEP7y7t2Xe/fPyknvjA2jj8/o2ihsDyHW/CepXXjXwxqkLebZ6bAY55pZBvY4bk9yTkfnS+PvDWp6x4n8L6hZW6SW9jOTcOZApjUlecE88A9MngdK9dopAPn/XvDfijwt4nvPEvhOGPUItRI+12UpAIPqMkZGeRg5GehFS+F/DHifW/FVr4q8XLDatZxFbW0hI6nd1wTgDcTycnjPSve6KBEMl4jf6GvmX4fWU2qeFvHEFqu+a5u5hGgPU7cgV7z4s0m51zSJrC01GbT5ZCP38WdwA7cEcHvzVTwR4YtvCGix6XbTSTAO0jyPwWY9eOw4FAp4rqfg3XZPBvg6yjsHe8sLkPPDuUFASTknOPT867/wCM+hX/AIg8LG0021e5uVuEcIjAHAzk89evT/CvWqKAPlj4m+F9cHiDRdXi0Y63aw2yxSWXLKrKOQQOxJz6ZHPpWJr1p4w8T29hJF4MTS7Czu1lFtBGEklYkc7Tg8DPOAOT+H2CfaloESseHL4WnuvirdapeacJtN+whVkmiDIW2qvGe/Ufiab4A0XV/Bnie/0IQXE+gXI8+1uCNyxNjoxxwT0wfQHvXudFAWV79Tj/AAvr93rVzqUVxpU9klpN5cbygjzhzyAQPY9+orsKKKRbChRRRSgFFFFABRRRQAUUUUAFFFFABRRRQAUGiigAooooAKKKKACikJxS0AFITilooAKKKKACiiigAooooAKKKKACiiigAooooAKKKKACua8QniD6mulrmfEX/LD6mgDbs/8AUR/SrdVLP/UR/SrdIgCiiilAKKKKACiiigAooooAKKKKACiiigAooooAKKKKACiiigAooooAKKCcUUAFFFFABRRRQAUUUUAFFFIM0ALRRRQAUUUUAFFFFACYpaKQ57UALRRRQAUUUUAFFFFABRRRQAUhOKCM0tABRRRQAUUUUAFFFA5oAKKTFLQAUUUnegBaKKKACiijPOKACik70tABRRRQAUUd6KACiiigAopO9LQAUUUUAFFFFABRRRQAUUUUAFFFFABSGlooAKKKKACiiigAooooAKKKKACiiigAoooxQAUUUUAFFFFABRRRQAUUUUAFFFFABRRRQAUUUUAFFGaKAAUUUUAFFFFABRRRQAUUUUAFFFFABRRRQAUUUUAH1ooooAKKKKACiiigAooooAKKKKACiiigAooooAKKKKACiiigAooooAKKKKAA8UZoooAKKKKAA0UUUAFFFJQAtFFFABQaKKAA0UUUAFFFFABSd6WigAooooAKKKKACiiigAooooAKKKKACiiigAoooNABRRRQAUGig0AFFFFABRRSE4oAWiiigAooooAKKKKACiiigAooooAKKKKACiiigAFFFFABXM+IesH1P9K6auY8Rfet/wAf6UAbln/qI/pVuqtn/qI/pVqkWwBRRRSgFFFFABRRRQAUUUUAFHSiigAooooAKKDxRQAUUUUAFFFFABRRRQAUUUUAFFBooAKKKKACq93N9nt5psZ8tC+PXAzViszWmCaXfOei28hP/fJoA+YYvjxfurunhwTRofmaJ2IH1OOK9T+HvxR0vxlctYi3ks74KWWJzuDqOuGHf2r5n+GHxGs/BdnqVvPpz3bXMwkTaQqgAY712nwx+2eL/iTL4qs9N/s3TogTII/ukmMoFzgAk9TgdvXmgRO59hUnOa+SH8UeLfiT4mutJ8P350qxtQ58yMlCVBxuZhzknGAMfTgmtnwl4v8AEXhXxknhDxXdC9S6kVYLonJBb7mDwSGOBg9DQKfT59q80/4T22/4TseDvskhmK588N8oPleZgj6V5Dq/iTxV448b3Wg+GdSOm2enl1aZM4YqcFmIHOW4A6Vy/wAPF1JvjCya5Ks+pW6yLJMpOGZYdgYZA42+1Aj6H2jRXyHceMfHeofEDUvD+hajEN80kcSXEaFIVUH5s7c8DnvnuDWn4L8b+JtJ8d/8Ij4ivodQR5jEZwACjFMrtOBkE4GD6mgL62PYLvx5bWvjWHwo9lKZZQNs6sMAld3I9Kl0nx3Y6n4svfDMVtcLcWgYtM2NjFcZA5z3/SvNNT8UavB8Z7TRxOn9nsqIIjGp4MRYnOMg7s9D+hxXmNp4qtvCnxJ8TardhnIEyQxgEl33KFX2GMnPoKBT7dorxT4Zav4v1XSLzxDrbLLbyRu9jYxQqjSYGcgjkAkEAHJOSemM+V6v4y+J9taT65cta6XZo+1bSVIgzZ/uhhuOMjv+FAH11PNFbxPNNIkcSDLO7ABR6knpWfo+r6frVsbrTbqO5gDlPMTpuHUV81eJPF+teL/hRPqNrFFCyTG31HYw+4McgHscrkdefSk+Ces6xovhG91HUYoB4btIpZYGVh5ryhhlfoTkc45xQB9V1zXizxJYeFdN/tLUvN8jzFj/AHS7jk5xx+FfNSfEf4h39jP4ks9Osk0eBjmPaCNo65y2844yRj2740/in4ni8VfCy01SAeUZrpEmiDE7HGcr784P5UAfRnh/WbPxDpdvqlgzm2nBKb12nhipyPqDW3XypbeOW8B/DDw7HaLFNqF4JWiWQEqi+YxYkA/7QA9fwNWNI8ffEK0S0vtS0KPUtOvMSKbJA7qh7Dyycdj8w9s9cAHtvi3xto3hKS1j1WSZGuclPLjLcDqT+YrtVIZQw6EZFfJX7Qd0G1fw2WDIrIJNrjBX5h1HYiu3HxM1TxB4n/sXwfYWt1bx8TXlyGKDnlhtI+UdvU9KAPaNd1ey0HTbjUtQlEVvAu5j3Y9lHqT0Aqv4Z16z8SabHqdgJvs0hKqZYyhOODj1GcjPqDXhXxT13VtZ1OTwlp3hVtUSMJI80olRN+M5BBUAAZGS2Cf12fhN4/l1q8l8NahpUen3ljGdogGI8KQNu3se+eh/mAe91w2seO/D2ialNpupXhtriKLzjvjbay4z8pA5PXj1GK7d3WNGdyFVQSSewr428Y+I5fH+sXLaP4Th1S00rINyzuGZOcE4ZeCQSAc8A/gCM+s7bWbG50gaykrCxMJn8xkYEIBknGM9jUPh/wAQaV4jtWutJu1uYUfYxCspDehDAHvXm2geN9O8ReANSvY7Ax/Y7V4Z7PkJ9zAVWGPlI9Dkflnivht4qt9N+HWtaxp+jQWz2M5zGJWYSsQuCSef4sY9qBT6coHNfKNv8avEF1pj39t4Zjkht3xdTDeY0BxgZ9f5cV6xZfEKG/8AAV14rgtdklvGwe3kPHmDAxkdQSRz70qTbsgPVc84pa+WF+Nuqz6Wb218MeaIG/0uXzG8uMZ+UA46n9PSvcfDnjLStb8Mp4j84W1oqkz+aceUw+8p9fb1yPWkA7ak718v3nxvvZZZLnSfDFxc6TAxEty+7gDuSAQvHPJ716vbfEbQ7nwnceJo3fyLcbZYGwJFk4wmM4ycjH1oA9Ko6c18vQ/HaXcbufwtdLpJbatwkhJz6ZKhc9eM9qv/ABr8bMPCVg2jG4Nvqnzfa42aMKg6ocdz0IP60AfSIIYZBBHqKWvEfgb4hl1Xw5Bp8un3UJs4/wDj5l5SfLMcqe/vXU/ELxvB4Jt7S4ubKa5juJDHmMgbeM96APRaK4vxL4vsdB8OR+IJElntpRGY1TAZg+COCR25rY8N6suu6Ra6okEkCXClljkxuAyQDx64z+NAG5RXm3xB8f2XgcWZvLS4uBclgPJ2/Lj6kVU8HfE3RfFd7fW1sk1ulpD57TXG1UKDAYk54wSOtAHqff2pa8Avvjl4ctr9raK1vp4FYqbhFUKfdQTkj8j7V7Hp2vaZqOkrrFveRtYFC5lJwFA659CO4oA3KK8Ck+OvhZb826QahJbg7ftSxAKeeu0sG2456Z9q9cvvEek2Oitrs99ENOCbxMDkMOwHqSeMdc0AdDRXiuhfGbwpq9+tjuu7NnYIkt1GqxsT05DHH44r2kc8g5FAASAMk4FIrKwyrAj1Br5x+Ldn408Qa/Z6Lo0d5BpLBVluIsrGSx5LsOSoHb26ZxXB+H21v4bfELT/AA82pPqFre+WsseSEw5IBAJ4IPOR2+tI2krvYD7KYgD5iB9adXxtrTa38TvH+p6Fban9kstO8xVUFtiqjBSdoxuYsR/kV1vwN8Uaqb7WfC+pyy3bacJJY5Wbe3yvtZfU5JyOaUD6bJA6kClr41fRPH3xC1LUr68urrR4LQk28NxvhQDJwFAwOAOW+nNdJ8NPiBqcHhHxCdTdrqTRos28zZYsTkKrN3+bGD6Z9KAPqaivg6NPHd9oVz4+TXpViSfcY0uWVsBtpIT7u0HA29xnj1+vPh54hPijwvYarIu2eRSkw/21JUn8cZ9s0AdrRRRQAUYoooAKKKKACiiigAooooAKKKKACiiigAoopAc0ALRRRQAUUUUAFFFFABRRRQAUA5oooAKBRRQAUUUUAFFFFABRRRQAUUUUAFFFFABRRRQAUUd6KACiiigAooooAKKKKACiiigAooooAKKKKACiiigAooooAKKKKACiiigAooooAKKKKACg0UUAFFFFACGloooAKKKKAAnFIaWigAooooAKKKKACiik+lAC0UUUAFFFFABRRRQAUUUUAFFFFABRRRQAGiiigAooNFABRRRQAUUUUAFITilooAQDFLRSE4oAWiiigAooooAKKKKACiiigAooooAKKKKADNFFFABRRRQAVzPiHlrce5rpq5jxB/rLf8aAN61/1Mf0qzVa1/1KfSrNItgCiiilAKKKKACiiigAooooAKKKKACiiigAooooAKKKKACiiigAooooAKKKKACiiigAooooAKy9cRpNJv0UEs1tIAAMknaa1K43x7b67daBPF4cmEWoll2ncFJXPzAE9Djv7UAeMfs86EItI1T+0tMAkNyu03Nvg429tw6V9IfZYFt3t441jiYEFYwFHPXpXyyNI+NH/P8A/wDkeH/CpV0v40KGH20HcMczw/4UAcpoF5ffCLxXqp1PS7mbT7nKrLEOGXcShUng9cEHkc1o6Ja6j8TfiTD4j/s+ay0mxeJw069k5Ve2WLAnjoD3xzqzWfxviUFLhJTwu0Nak49fmA/xpy/8Ly7j/wBIqBEjnotUn+FHxB1a51WyuJ7LUPMaJ4gBvVn3grk4JB4PPFSfDrUpNZ+L8upyWktr9qSWRIpVIYL5eB+grcKfGxv9bAk3pvNoMfkRU8l58ardC/8AZ8JA67fszH8g2aTRPRbgr9TL+H0Ky/GfWXJIMRnYY7k8f1qxra7vj1YkgjBj/H9z1/z6U1L/AOMKO066SgkOAz/Z4dx/XPal/tP4vq7S/wBiQtO2MTG2i3r9Dn045o0b9PwBO5JKDN+0LGJMMsYwoI6f6Hu/mc1wsfhF/GXjzxTYRXAhkh82ePPRnDAKD7Zau/GtfFsS+efDdmZv+en2dN3p13+nFVRr/wAUrGZ7hfCtss0335IrMFmx/eKtn86UXqh3gXxpq1r4K13QAjLrej27m2BXLCLODx3KZJ+hXrg14RC+g3uj32oa1qWoXWvyFlgiAJUejMx7ZzwD+Fe2x+JviTBdfa18GwGdvvSfYCGb6sDn9ao2mr+M7abz4/hxpizZJ8xdNKtz7g574pbeYW8xng2QS/BnxNCgJeKQ7gOuMoc/TH8jV3wfd23iD4Sar4ZsJ2fV4YnuHt1VlOwShvvEbTkDGAe9WrXxb47023mhtvh9YwQSAmSOGxdQ/GDlQ3PHFY+h+K/GWjNJc2Xw6s7d3Hll4NKljbHXBwc46e3FII2lueVaHD4SHh+4m1bUtXi1FJCosrUqFmBHByRgDscn8DwK9X8X6VBpXwfsUt4b2FLi+E+y827xnPPy9iACM81QPifXZrp7u4+F9i9wTkSHSpM+2cg5b3rW1vx74q1m1Sz1HwBHc2ysGEUlnOVBHTikXUBdRm0GL4Z+GLTXNKvZrd1kKXVoVUwsXOeTnBOc9DnFebX88PhCS1u/BXi+6uGmcE2yoyMp/wBtfuv2GCK9KPxB8Uf2emmj4e2/2KMAJbvYStGMHP3enr+PNY2meKNS0u4W5tPhnZRToQUkWxlyp9RxwfelAufHJ7q81Lwo8qqt5c2KBw/AV2IznHu36Vo+E57j4UeOH0bVZvN07UkjxOiELuPAbHoDkHrxzVHVvH+s6vc291qHw9trmaD/AFbz2srFec8ZHrT9c+IOpa01u2sfD2K88kny/Nil+UEcgcfT8qLilTxr4iv/ABL41vtF1LxE+haPallATOGAA4IGCxbrz+FN+B4sbb4i3UVjdPc2phlWCZ1IMg4OSCBjoTzTNZ8ZRa5dR3GrfDUSuq7N6+YrYA4HCjOOOvaksPHcGmahFqVn8Obe1vIVKxyReYmOCp4C46E84pAPsfXYZbnSL+CDPnSW0iJjruKkD9a+VvgT4o0bw1p+tWWs3MdndLPv2y8FwFwVHuCOnvWo/wAb9YUceE3Jx/ff/wCJrg9S8W6RrN5Jfan8N/NuXbczxSSR7jzy2FwT/nmlA9nPjS18Y+BPE81np0tnFbQumXxh8gkYx3xjI7ZryvwUgT4LeJ2AYb59xzjn/Vjj8q2rX4p6Xa6S+jQ+AZobCVWR4FmwrAjDZOzOffrWRafEDw7p+h3Ph+38B3SaZcsXmg+2yfOTjksRu/hHftQB1vw6jVfgxrG8bhItzgcjBwAD74Iz+lcp4MWSL4K+KGZgweY7QRnA/djv75NaGn/FPRLDRZNEtfBVzHprqyNB9qJyG68kZ/HNZlv8RvC9noN14fg8F3cOn3LFpoVvGJLHHO4jdn5R+VKnZ3QN3Ou8EwrH8D9U28GSO5Zj6nOP5AVwfhy3vZfgn4g+zuSPtokZVJz5QMe4foSfbNatj8VvDNloEnh6LwrexadIjK0Zu8k7upyeetWPDvxU8JeH9Jk0qw8NXa2crs8kbzBy5IAJJPsAPwpAOv8AhB4l8Naf8OWh1C8tYTbtMLuFn/ePuJIO3qcqQox6euceReA7HR7jwn4ml12aaz0ae4jS2ZEZys3zEEAdcDA+hIyKyrjWvhvcT+cPDGqQjJJjju/lOfqSR+Br09fir4LGj/2IPCkw03/n3ym3Oc565znv1oEOGW017wfoQ1TR/E2mapoZJ3WzSfK2T0MMg698Dkc13vxF1weIfhDpepfZkt2luVVoo12opUup2j04zXl0epfDNLlZm0PXWjHWD7Quxvqc7vyPevS9Z+JvgrW9D/sK58PX8dgu0xxwFE8sjoVweD1/M0XFv0Pe/hd5f/CEaEI9uPsi/d9e/wCuab8TvDreJ/Ct9p8WTcBRNAABkuvIHPryPxr5v8BePPBfgxrptPtPEEpuAA32homAx6AECvSl+O/hplbdYakvB4KJz7cN3oA8K03VL3xrb+GPBXlsPss7iVm4JXJP/jqbh0r7ztoIrWCK3hQJDEgRFH8KgYAr4/8ADXjD4c+Htfudbs7fV/tFxvIV1Uxxbjk7RwR1PUnjNem/8Ly8Kn/lnff9+h/jQBxX7Saebc6HFuwX3j9RXRfFDSLXw98Mlg0q0htwwgindFAd1yCct1OWx+Zrj/HfjT4e+NJLOTUZNZia13BPIiUbgcZByT6V3F78YfA17Yvp93b3s9rInlvG9uCGH/fVAgeCLTw6fhDI8yQm3e3le8bAD+aMjnvuHAX8Mda8R8NT34+EPiiOMM1v9shUbQSVGVL9Og4X8z61nSW3wykkPlap4jjhJy0ZhjPPOMH8e+a9stfiH8Nbbw82gRW91Hp0oMUkRtyWII5cnJyffOQQMdBQFle/UvfCew8Nt8LxNqsVq1szyvfNMPusH456/dCYx7VwHxlm0dvBOiJ4XdP7FN5IGCF/v7cgHdz3JOe+K4+DTvh2HdR4o1qOxkO57T7MeTnIBI4OOO3brXp+peJ/hdf+F4/DP2i7is4SHidLd96Sc/PnHJOTnPqaAOB8QeHfFFzomi2OpDw7ZWSogtLj7QsRkOz7pbuSOTxye9faegxTwaRp8NzIslxHbRrK6nIZgoBIPfmviXSrb4dQXUD6h4l1W+srdsx2klqwXHpn045xjNfRUHxh8EgJGt9MiDCj/RXwo/KgEbXxJ8fWPgqwy22bUpl/0e29f9pvRRXmnwq8L3d9rH/CZ+KL+KbVbkbrW2LqSgYcMR/CcHAUfdHXngcD4/fwL4w12TVm8ZyRBo0jWFdOmOwKMdSOc9egrM8L2Xw90XWLLVD40nka0lWRYzp0oDY7Z28UCnX/AAPlSP4ieKYWPzN5233xNz/P+dJ8JV+2/FbxHdxKqxR/aCccg5kAzn36/nWT4wt/h94m1ifV9N8YSafcT8zr9lk2sSOoyFPOOeTXZeB9a+HPhTRLzT7DxJuvLmNjPeyWcqsTjAwNvQZyFyTyaBCT4m/EC91S/Pg7weDPeTExXNzEfuf3lVu2P4m7fXpT8TeBU8H/AAi1O1jdnvXeGe8deQ58xRtH+yoOfwJryg+FPBxkMn/CwFDsSSy2bDr/AMCr07wZP4D0TS9X0rUfF6aja6iqIyvE6bAu7p19R+VIncU1dIu4B8BZmgQ4W1midTxhjKQT/wCPZ/wrrv2f7V7bwLbu4YefcSyqGXHGcceo+XrXz+ng/wANC4WD/hYVqdDLiQQEnfk+q5wD/tfpX134N1Tw7d6fHY+HbyCa3s41TZGeUHIBYHnJweT160JJbAdhRSUtKAUUUUAFFFFABRRRQAUUUUAFFFFACAYpaQHNAOaAFoopAaAFpCcUtFACA5paKKACijNFABRRRQAUUUUAFFFFABRRQKACiiigAooooAKKKKACiiigAooooAKKKKACiiigAooooAKKKKACiiigAooooAKKDRQAUUUUAFFFFABRRRQAUUUUAFFFFABRRQaACiiigAooooAKKKKACiig0AFFFFABQKCcUUAFFFFABRRRQAUUUUAFFFFABRRRQAUUUnNAC0UUUAFBoooADRRRQAUUUhoAWiiigApAaWigBCcUtFFABRSE4paACiiigAooooAKKKKACiiigAooooAKKKKACiiigAooooAK5fxB/rYK6iuY18/vrcUAzetuIY/pVmq9v/qk+lWKRbAFFFFKAUUUUAFFFFABRRRQAUUUUAFFFFABRRQaACiiigAooooAKQUtFABRSZpaACiiigAooooAKKKKACiiigAooooAKKKKACiiigBPrS0UUAFFFGKACiikIoAWkFLRQAUUUUAFIOe1LRQA0gdCopNif3V/KnZ5oxQAzy4/7i/lS+Wn9xfyp9FAERhiPWJP++RSfZ4f+eUf/fIqaigCuLaAdII/++BSG0tj1t4j/wAAFWRxQaAKf2Cz/wCfSD/v2KYdNsW62VsfrEv+FX6O9AGb/ZWnf8+Fr/35X/Cozo2lHrplmf8Atgv+Fa1FAGMND0j/AKBVj/4Dp/hTP+Ef0X/oEWH/AIDJ/hW5RQBgnw5oZ66Lpx/7dU/wqMeGPD4/5gWmf+Akf+FdFmjvQBzR8KeHD10DSv8AwDj/AMKrSeC/C8kaxt4f03avQi2QH8wMmuupO9AHFN4D8Jn73h+wP/bEUn/CBeE/+hfsP+/Irt6KAOG/4QDwl/0L2n/9+RSf8K+8I/8AQu6f/wB+RXdUUAcGfh94QBJ/4R6w5/6ZCqI+F/godNAt/wDvp/8A4qvSqKAPNP8AhV/go/8AMv2//fT/APxVKfhf4KPXw/b/APfT/wDxVekjFAoA82/4Vd4K/wChft/++n/+Kqu/wn8EP5m7QY/nxnE8oxj0w3H4da9SooA8oPwi8Cn/AJgf/k3P/wDF04/CTwOf+YJ/5Nz/APxdeq0UAeQv8HfA7EFdIdMAghbqXn82PSov+FNeC8v/AMS+b5un+kyfLz25/DmvY6DQJbW54wfgx4MP/Lncf+BL/wCNdp4T8F6L4Te5fSYJI2uAokLyM2Qucdfqa7OigUKKKKACiiigAoopBQAtFFFABRRRQAUUUUAFFIRS0AFFIBigHNAC0UUUAFFFFABRRRmgAooooAKKKDQAUUUUAFFFFABRRRQAUUUUAHeiiigAooooAKKKKACiiigAooooAKKKKACiiigAooooAKKKKACiiigAooooAKKKKACiiigAooooAKKKKACiiigAooooAKKKKACiiigAoopKAFooooAKKKKACiiigAooooAKDRRQAUUUUAFFFFABRRRQAUUUUAFFFFABRRRQAUUUlAC0UUUAFFFFABSAYpaKACiiigAooHFFABRRRQAUUUUAFFFFABRRRQAUUUUAFJS0UAFFFFABXLa//r4Pp/WuprlPEB/fwfT+tAHR2/8Aqk+lWKr2/wDqk+lWKRbAwooopQCiiigAooooAKKKKACiiigAooooAKKKKACiiigAooooAKKKKACiikNAC0UUUAFFFFABRRRQAUUUUAFFFFABRRRQAUUUUAFFFAoAKKKMUAFFFGKACiiigBMc0tFJ3oAWiiigAooooAKKTHNLQAmOaWiigApM84oxzS0AFFFFABRRRQAUUHiigAopO9HegBaKKTvQAtBoooAKKKM0AFFIKWgAooooAKKT60tABRRRQAUUgzS0AFFFFABQKKKACgDFFFAABiigUgoAWiikFAC0UUUAIDS0UUAFFIDmloAQDFLRRQAUUDmigBAc0tFFABRRQKACiikNAC0UUUAFFFFAAKKM0DmgAooooAKM0UUAFFFFABRRRQAUUUUAFFJS0AFFFFABRRRQAUUUUAFFFFABSUtFAB1ooooAKKKKACiikxQAtFFFABRRRQAUUUUAFFFFABRRRQAUUUUAFFFFABRQaKADNGaKKACiiigAooooAKKKTmgBaKKKACiiigAooooAKKKKACiiigAooooAKKKKACjFFFABRRRQAUUUUAFFFFABRRRQAUUUUAFFFJjmgBaKKKACiiigAooooAKKKKACiiigAooooAK5TxAf9Jt/p/WurrlNf/4+YPp/WgDorY5jT6VZqvb/AOrT6VYpFsD3CiiilAKKKKACiiigAopCM0tABRRRQAUUUUAFFJmloAKKKKACikNLQAUUUUAFFFFABRRRQAUUUUAFea/FufVbPwldX2j3Ulvc2rpKzR9SgOGH65PsK9KqveW8d3bTW0y7o5kaNx6gjBoAwfBusL4g8O6bqoILXECs+Ozjhx+DAivM7fxDqmt/FSXS9PvJI9L0uA/ak2/LI3fr33MBn/ZOK5X4Z69/wiOj+LdGvmO/Q3kuIQ55dCCAB9WCn/tpXVfAvR5oNFutevF/0zV52mLFcHZk4/M7j9CKBGj3FmCqWYgKBkkngVgR+JdDluIbaLWLGSeY7Y0S4Vix9ODVzXONJv8A/r3k/wDQTXzV8GvB+iP4cfxJqNgLq7ileSEu5woj5GADjqO4/SgU+jtS1/SNKkSK/wBTtLaRyMJLMqn64J6e9a0E0VxGssMqSRtyrowIP0Ir5Z+GHgfS/G+n33iPxIJL28vLhwAJWQR47jaevPAPAAHFYjaldeDbDx14fsLiZra1Ef2ZnY7ohIwVsEcDh/bkZ9aBG7LY+rl1vSWuRaLqlkbkttEIuE3k+m3Oc1qs6opd2CqOSScAV846f8E9BuvC8KmWcarPAkgvC5IRyM4CDgrzjnn3Fcz8YdQ1LR7Tw74Sub+5urd4Q17LboBLcKrYCjk5wB36nBOaBT6js9X0y+k8u01G0uJP7sUyufyBrUr8/dUv/DNkkV34Y0bXdO1e2lDxtK2V4IyG5J6Z6fQ8V966ZO11YWtw4w8sKOwxjBIB6UAXa8R8d+Otas/EMPhjwxpkd3qToJHaU8AYJwMkAcYOScV7dWHq1zpGixy6xqBtbUIAr3TqA2OgGep+lKrAeT+HfGXijT/EtnoHjKwtITqCk2s9s3AYZ+U8kHOMeuSPXi94v8aa8niP/hGfCelRXt9HEJLmWY/JCCMjuAOCpyT3xg1zPh6a8+JXjC08RNaSW2gaOW+xsxw00nHP5gE444xnNaPw4dbn4h+NZ3UCVXSNcH+HJH/sopAN3wL45u9Qn1PSfEtomn6tpq+ZKqfdaPGcjk5PfjgggiuQX4jeMtdF1feFvC8N1pULlFkmb942P9ncCfoAcVpzxE/GqMIilJNLPnDA+ZcEc+vO2ut8Z+LNG8BaWYLaGBbxxi1sLZApZz0OAOBnqf8AGgCx4G8b23ibw/PqssLWstnuW8iI4QqMnBPUYrzNvin4nv459T0XwmZ9GgJ3TOW3Mo+8RjHv0Bx3qtBoN94b+FniO81GJU1LUlM88ZHKBiAFPvgk47E16v4Jt4B8PtMhDZibTRuIXb1TLfqTzQB0fhbXrTxLo9tq1luEM6n5WGGRgcFT9CDXQV4T+zx5n/CGyhwAovpNhHcbU/rmvdqACkBB6EH6V5T8aNS1XSvBl1c6TJLHL5iLLLF95IycEg9uwz2zXi3gW1Se70e88M+OHkunlX7Zp+oylGZcgsoXnPQ9M5zkHg0AfYFGa+YPH8evax8TrXQdK1q606O4swZHjlbaigMSdoIyeOOnXqKsaTHrHw98b6TotxrdzqmmaqrKonz8jdsZz3x0x15oA+lvelr5cmbxJ8SPF2q2Vjrs+k6PpchiL2pYbzkjqCNxJB74A/XT8IX/AIg8IeOE8I6zqz6raXUAe2nmBBQBWIxknrtK4yeQKAPQfh94zuPFV9rdtPaRQDTrjykZGJ3jLDJz/u16fXx34P8AE58K+H/HGpw7Tdf2hsgVh/GzMAffGSf+A1QXU9TTTodcT4oJNqSRef8A2cZGCE43eWRuwSemCo547UAfXXiG/uNM0m7vrW0a7mgTesCnBfHXse2e1cB4J+I0PjHVPsmn6ZOlvHb+bNcSHAR8gbPQ9fX8K4XXvH+t6x4f8Mw+HHjt9X1p2ickBjGUO1yM5CgnnJ5x056aGj+HviD4V1OwlTV112znkCXcD4Ty17sCx7Doc9eMHNAH0EeKK+bPEOp+KdY+JN/4a0LWHs4Eto3mJGViXYpJHGQSWXkEdeta3gLVPEuk+M7vwjruoDUo1tvtEVwwIbnHcjJHUY5we9AHvtFfLlrd+OPiNe6le6JrSaXpNvM0VsFJXzMdDkDPIOSen5Vv+FPG+v2CeItF8RRpdato1o10kqDiRQAQGwBx8ynPofbNAH0IeK5vxP4k07wzawXWovIsc8628YjTcS7ZI/DANfMnhbXPHniCxfV9N8V2dxepIznSCE3lQem0gcEZxg9MYOemx8b01q8s/DF5NL9jE0kaPadTFckE7sjqByOtAH1MpDAEd+aWsjQLe/tNLtoNTu1u72NMSzqu0Oc9cfTFa9ABSCvPPHMXjOSS0PhS4soowreeLgAknjbjIPvXj3hLxb4/1LxgmivdWF7BbSr9vkgiHlxpn5hvAHzdQMd/oaAPqWivDfEms+PNR8R3ul+GbWG1tLNV3XN3HxKSM/KSCD1PQfw9R0qv4I8Y+JbnW73wzraWUmopbNPbXMDAox4wG29ufTPtS2B6Wv1PeqK+YvEvij4leFrGS+1UaRHB5uxCSGLk5wFA5PTvz+Rx1Q8Y+JrP4bXniXU7OCG/V1NumwqGiZ0UMyknn5m9OMUgHudFfLk3jf4k2WjWnii50rTzpDojvEv3ijAYc4OVB6j0zyMV6H428c6jYaTo8vh3TGvrzVwDDlGKRggHnHGeehIxgk9KAPYKK+brrxt488LXFrP4n0uwOmyyrG8kLqCuTyRhicjr0x/TV8U/EDxFZeN28MaJpFteu0SGMSMQQxXcWJyAAB/KlaA98FFfMlh8TfGUeqT+F7vw1BN4h3AQ7ZNse3GSzc8jHOQR+ddn4D8ba5f+Ibvwz4l02C01CCEzI8DZDgEDBGT1znOenakA9oor53m+I/irXL28/wCEN8O219p9rI0ZuJ5MeZjuBuXr1A5OMfSuq8GfECXXNN1cX1ktpq+lo7y2vIBABweeeowfTigD16ivlzTviv4y1bT5NR07wlDNaWwY3EwdtuBydvI6D6/0r05PiPYN4EPi3yidqbDbA5xP02Zx0zjn059qAPVaxtc1vTdAtkutUult4HkESuyk5Y5IHAPofyrwB/id42tLFdWvfBYGllRIZUZgVQ/xEcnGO5AFM+ON/Fr3gvw7ewBkivbuN1DDlN0bcH6Z/SgD6XidJo0lRtyMAyn1BqSvGfGXj+Tw1f2nh3RtJl1fVPJBaNMgIuOOACSeMnoAO9QeFPiTe3mtQ6J4i0GXSbq4H7hyW2uewwR7EZBPPHFAHttFFFABRXznqPxlmh1TUtJsfDVze3dpcvCixSFt6oSrMcKSOR6H616H8P8Ax5aeL0uojbSWWoWn+vtpDkgdMg4HfIPGRQB6TSCvBtL+L39r3y2uneGNUugs3lzPEoYRjdjPHHvzj61b8U/Fi20rWJtI0rSbnVri3O2cwfdRh1XgEkjofegD2+kAxXnngvx9pfiq0uJIg9tdWqlri1l4ZAO/uK86X45abcYFlot/csGPmBQPkUH7x/Dn2oA+iaK4nw/410bXNAl12KcxWturG5WQfNCVGSCBnPHTGc/pXmA+OWkyO7waJqslnGcPcCNcL7nB4/z9KAPoWmu6xqXdgqjkknAFcxD4q0eXw8niL7UF0503h2GDnOCuP72QRj1r5+8b/FzSNb8O6ppsFpfW7XMJW3mlUBZMMMjgnHGf64pUrgfVKsrqGUgqRkEHIIpa4v4cnPg7RD/06J/Ku0pAEzxmlr50+PXiqbSBpem28l3EZJVnmaHgSICRsznJORnHTp+HfX/xI0DSdK0jUb83lvDqSM0KyQHeoXGdwGcdR69fSgD0xiFGWIAHc0bgTjIz1618/wCvfFTwdrOhXNvcjUxbXOYCy2xGGwDkHOMjg4z+GK8++F3inw3p2sRSX2tajfXsirZWpltyqQoTwD8x68fTn60AfYVFcL4u8d+H/CRSPVLwidxlYIlLuR647D60eEfHWg+LvMTTLpvPQEtBKuxwPXHcfSgDuQQehpa+VPAnxB0nw1N4jTWby6aV9ScwxAGVioOOvQYwPT2r6M8OeIdL8S2X23SbtbiEHa3BVkb0IPINAG/RRVHUr6DTLKe9umKwQIXcgEkAewoAvUVnaZqNpqtjDqFlOJbSZN8cmCAR9DyPxrItPFmg3dhdajFqcAs7WZreaeTMarIMZXLAZ6jp1zxQB1FFeaaZ8T/B+pX/ANgttYQzFgiF43RXJ4wGIA6/n2zXpdABRRWUdX09dUXSTdxC/aLzRAT8xX1/+t170AatHbmsvUdW07TGt0vr2C3a4cRwrK4Uux7CvA/ih4mvNM8QeXovi6zs5Wg8m4tLl2KxNwQwwjANjHXp+NAqR9IUVh+HMJolkW1H7f8AuVZrwsCJeMls+n9Kym8b+F1vBZHXbHzycY80YznGN3TPtmlSbdluIdjRUE9xBbQtPPNHFCoy0jsFUD3J4rG0vxJourSmHT9UtbmUDOyOUFvy/CkA6CivF5PFlxbfE670q91CK30mCwD7ZWVE3EA5JPfk969S0vWNN1dGfTr+3ulX73kyBiv1A6UAa1FFFABRWRda1pVnP9mutTsoJ+P3Us6q3PTgnNaqOrqHRgysMhgcgj1oAdRWeup2D3JtVvrZrhTgwiVS4PpjOavO6xqXdgqjkljgCgB1FUINRsriNpYby3ljU7SySqQD6ZBq20iK20uobG7BPOPWgB9KRmoIbiCdWaGaORV4JRgQKdFNFMCYpEcA4O1gcGgCXFFQyzRwjMsiRj1ZgKkDBlDKQQehBoAUjNLUbSxqMs6gHuTWN4m1ZdC0S+1QoJPs0LSBC20Mewz2ycUj0EbsjdormfB2sv4h8P2OqywrC9yhYxqcheSP6V0m5d23cM+maUUUnFLRSAg9DQAtFef6d4qkvPHOqeGfIjEVlapN5oJ3Fm2HBHTo9egUAFFFFABRRSdaAFooooAKKK4fWPFsOl+KNI8PPayPJqKswlBGExnHHfpQB3FFFFABRWVrerWuiaZc6nesy21um9yq5PpgD1JwKl0m/i1XT7XUIFdYbmJZUEgwwDDPI9aANAHNIaWigAooFBOKACiiigAopDXJ+I/FmmeHrqwtLzz3uL59kEcMZck5A/mRQB1tIc9qXrRQAUVg3+v6dYapY6VcTFby+3eSgQkHHXJ7VvUAFFFFABRRSGgBaK5zw94k0vxELs6Zced9llMMuVK4b2z1Hv7V0dAiaautgorK1nV7HRLM3uo3AgtlZVMhUkAk4HQGo7HXNLv72axs76Ge5hRZJEjbdtVuhyOOaBTZoopsjrGjO5CqoJJPYUAOoqhpuo2eq2q3dhcxXNuxIWSNsgkHBq/QAUUAYooAKKKKACiiigAooooAKKKKACiiigAooooAKKKKACiiigAooooAKKKKACiiigArk9fP+lwf7v8AWusrk9e/4+4P93+tDA6S3/1afSrFV7f/AFSfSrFItge4UUUUoBRRRQAUUUUAITignFLRQAUhOKWigAooooAKKKKACiiigAooooAKKKKACiiigAooooAKKKKACiiigD5z+JPww1bxD4kOo6TdwQW17GkV6pYqTtI5/wBrgD/vmvoKxtYbG1htbdAkMKBEUdgBirVA96AKOqQPdafd28eN8sLouemSpArifhr4cu/DnhWHSdRMRmDSFvKbIwzHvj0r0SobieG2iaa4lSKJOWeRgqr9SaAPnCDwv498FXV9beFBaXmlXcpeJJWUG3yeuGI5HTjIx2zWzoXwwvP+Ed8QW2uagk+ra0AZJlG4RlTuTkjn5sE4A6YHQGveIZY5o1lidZI2GVdDkEexqSgD5gg034tNpI8MCOxhtlTyhqTTjf5fTAYMT04zszjvXR+MvhtqF5oWiyaXqMkviDSANlzPISZsnLDcemG5XPQcV75RQB88q3xZ15YrGa2sdESMqJbwSKzvgg5AUt27AAHkZA4H0FErJGis5dgoBY9z61JSUALXyh8UtN8X694uRP7Bnv8ARLJleC3DhY5RgZJbPUnI9QPxJ+r8UUAeI+FfEnjJ7mxsrjwVHYacSkZdJMeSnrt/pWL4ksfEPgzxnc+JNB0qTVLDUk/0q0hB3BgB6AkEnkHB6kV9EUUCO9tNzwTwpp3iRbzXPHOs6YBqc1sYrHTVPzKg5APoTgD169M15V4Wn8U6Zr914h1jwXf6xqkv+qlkcxiD/dXYR04HoOlfZ+Oc0tFxErbbHlun3Go+O/Deq2GsaJNo7TR+VGJTndkZDcqCMHHavINN1rx54f0SXwe3hm5ubkK8FrexhtixkEZDYwcZGCSOCMj1+saKBxwfw18NyeFfC9npk7K1yN0sxUDAdjnHvgYGfau7zzRjmloA4H4kv4ii0BpfDKh71JVLx+Wshki5DKA3Hce+Aa+YtVR/Gl1Z22ieBZtI1dZUknu1UokXI5xgDvnnnjvX23RigD5U8baxqOh/FaC802xl1GWCwVZoFB3PGc7sY6nkHgEZ7VvaO2tfEPxfpetXWkTaVpWjZeNbnduldv7vA7qPb5fwr0iLwpdJ49m8TtdxtbyWgt1gwdynj8McZ/GvRaAPlsajqPwq8T6w91pl3e6JqkhuIntlGEcnOPQdSMZHQHmtTwdba54u8fN4uv8ATJdP062haG1S4XDkYKgAHnPzMSenJFfRzAEcgEe9OFAjufHeh+ENQ1vwl4xsktpFuzqPnW6Om3eVOeM46jI/GqthrXhqPS0027+Hnn+IUUQtCkG0O3TeT1XOCfr+dfZuOaaEQNuCjd645pECR8v+LdF1PQ9O8LeJrLQ4bafTZGkvLCzTCoHYHoDk8DBPPX0FdDp3xO1TxdqdjZeFNIcR7w17cXaZSNeMjIP19ycYr6BIBGCAQexqOKGOIERxqgPZRilFPEPDccn/AAuPxQ7IQgsIQDtxnKxd+/Q/l7Uk8Kz/ABikif7r6PtP0Jr3MKoYttG49Tjmk2Jv37V34xuxzQB8k+BfGMXww+3+GfEtpdIyTtNDLFGCGUgAY55BwSD9RW74NXXNY1HxL4/GlORPbGPTLSfrMoAxx6bVA9CWOM19I3FlaXTK9xawzMn3TJGGI+matDHQcYoA+D7+68A6ppkkw0++0PxJEuwW1nGdnnL0wM8DPHYj8Mn0bx3NrEfw/wDCOq65E811b3aS3II+bYdxTdxwSoUHPc8819ONp1k9wLlrO3adTkSmJSwP1xmrkkaSoUkRXQ9VYZBpbgZ+i6naaxp1vqFjIZLadd0bFSpI6dD7itOo4Yo4Y1jijWNF6KgwB+FSUgHz/wDGvx62hwroFi7RXd4n765wcQRHg7cclvp0+tS/DnxT8PNCsrTRNJ1fdcTuod5beVGllbA+Yldo7DGcD9a9nvtI0zUZFkvdOtLmRRtVpoVcgemSKrQ+HdEglSWHRtPjkRgyOlqgKkcgggcGgD5H1q4sNb8aeILfx1r97YWVtK32OBA2x0VyFwApH3cHgZJJqLwDq/hfQ/HV3faQLpdIt9OkO6UFnkZQCxA7Zx3x+FfYOo6FpOpypLf6ZZ3UifdaeBXI9uR0pZdD0ibb5ul2T7U8sbrdDhf7vTp7UAfKmieMdC8aeI31zxhqUNrY2D40/SpFZlz18x8DBPH4n0AwfR/iv4j0vXPhzqcuj3sVzB50MMhQEbSHVsYOPavRl8B+FRnGgWA/7ZCtePw5o0WmyaXHplqlhK2+SBYwFdsg5I7ngfkKAPNfGq7fhBIvppluP/QK8h8U69qUWmeC9BGrSaZpdzZxGe9iLBv7pUnIO1Rjjpz3Ar66urC0u7NrG4topLRk2GFkBQr2GKzNU8N6Nq1hDp9/ptvPaQACKJ14jwNo2+nHHFAHwt45tPDNhPZ/2X4ivdYvGlBmlmbMaDPJyRyePXpX0X4dXf8AGTWJNqnGlJ1/h5j5H8vxNeo23gzw1a2T2MOiWS2zkMyeUDuI6Ek81tQaTp8F9JqEVpEl5JGImmVcMUGML9OB+VAHiVkv/F8L85/5hq/+grSajGbn4uXcMT/vDojINpGQx6dfqOte0poumx6tJrC2kY1GSMRNPzuK8cenYU/+yNP/ALV/tf7LH/aHk+R5+Pm2Zzj/AOv1oA+IvA+i6RIt7Z634rvdA1CCZvMgMvlo2Byc5wTxj1PFei+BtM8Pxf8ACWy6RqupalP/AGbNDNcXEY8tuOof+I8D8K9213wJ4Y8QXS3mp6RDNcDH7wMyE4z12kZ69637HRNM0/T3020sYbezcMGhjXaG3cHOPWgDyL4OKq/DNiFAJ+0E4HU5P+FeS+HfEl74Z+Ess1kkbT3GpNCjvEHEQKg7iDkE/LxnjJHBr620nRdO0fTV0uwtVhslDKIgSevXJJyc56k1l2vg/QLbRW0KPTIv7NZi7QOzOC2c5yxJz+NAHyn4t0+5Xw1Nd6x8Svt1xKmY9PtZA4kJ/hOG+76/LgY+lW/Fe3/hVfgkKCB9sXqc8/Pmvf8AT/hX4MsTKU0SKXzAQfPdpNoPZdxOPr19617/AMC+Hr7SrDSJrEmwsZPMgh818A88E5yRyepoEseL+J9a17X/ABzc6Hol7Z6IYbVTJdyqoeQEAkB8bv4l4H90ntXFpYTaf8S/DttP4nk8Q3fnIZXwSLfB+4Dub3J6Y79a+j/GHw68PeLblLvUbeRLlRtM0D7Gcdg3Y4/OotN+GXhTS7ixubHTjBPZyeZHIsrFmbjliSc9OnQZOKBT0qg9KQUHoaAPmj4OXumweKfFy3E8UV7LdsYw7YLIHfOCeOuP8itHwpJbX/xi16+0qWOW1FiqTyxfMjP8gxnpnK9uuD71yfgz4faL4vvfEsmqRT74NVlSOaKQqcZOV9O4PTNfRPhnwrpHhjT3sdMtvLjkyZHY7nkPqW/yBQB5H+z8mNF150A8w6i4Bxzwi4/nUHwFuLcXHiS3nZBqbXzO4P3ivPTPOM5r2Pwj4ZsvCthJY2MtzJFJO05NxJvbc2M84HHFcT4u+E+h+I9UOqia50+7f/WtalQJD3Ygj72OMj8aAOHtJLbUfixrtzpqR+TBprx3EiYKu+0AnIPXOB/wE1J+ziNOj8NagxeIXJuj528jOwKuOP7vJ/HNepad4Q0XwloepRaTa+W0tu/myuxZ3wpxkn+QwK+dfhn8K9N8U+GhqNze31tO87xkwkAPGMcYI+tAFvSdXtNHtviJqLW0d9o8lyI4oGX5JZXdsDoCFGQe2BjHNS2R+IepeEFuLaXRNE0H7K7BVUAeQVPHIcjI/wCBZPNfQkPgbQIvDkvhyOyC2Eoy4z87PgDzM/3uBz7enFed2HwS0S3d0uNS1G5siSUtDLtRSTnt1oEPE3WT/hUejrcswsv7bPmbVyfLw2eh6Zz174r3r40DTH+G85ieNYA0JtPKAIJ3DAH/AAHd+v0rqtL8AaTZeGrnw1I01zp00rSKJT80eSCNpHcEZBrzlPgdYPG0Nzr2ozW6KRbxkjEXvjp69h1oYM9Y+HcTReD9DRxg/Y4z+BUEfoa7KqGlWSabp1pYRszpbQpCrN1IVQAT+VX6BTwT46fMvhlCB82qx9fx/wAayvjDZx3/AI08FWUgHlNMdwIyCN6ZGPwx+NerePvBtp4z0+G0uLme2kglE0M0JGVbBHIPUc+x4HNYp+H/AJlx4bubnV7m5n0XP7yVQTNyCM+mMY78e/NAG54313RvCmiy3+oQwuE4hg2rulc9AAf1PYA1578OfCl3qWpv4z8R2iw3c3/HhZbQFto+qkrjhuuPqSeemn8SvhrJ421Ozvl1Y2YtotioI93zbid3X3H5Vi6d8NPFdneRT/8ACwdQeNSm+MhzvAxkcuRzjrjv3oA8t83xDqHxQ19tK03TtSvYHfal+wKxxKwUFckYPK9On489VpHh7xY3jvTdW1LTdKsJAWMsdncKhkjIIJ2AktjP4969C8c/DJdd1RNb0bUn0nVcjzZUBKyYHB4IIPA9j6VN4Q+G39latHr2taxc6vqyKVR5fuJ1HAOTkA8cjqeKAOD+CWi6Re33ia7ura2urmO/dEMqh9qEnkA+vr/9etj4cxw2XxL8W2NhGkNiqKfKiGEVgRxgcDG5uPrVSP4Raxp015eaP4qksru5mZ3KRlVZCcgHB6j19zXp3w+8E2vg6zlAma71G5bfdXb5zIcn34HJ98k0CHoVUNUs49QsLqzlGY54mjP4jFX6KBT4/wBH8Wv4O8G+I/Dt4wTU7SZre1VRgnzAfmB745b8qqeONHm0HwD4Q0Zbcytd3QnuIy2wSSMMhGPb7+3r/DXrfiv4Wxa74zs/ECXEMVsrRvdW5Q5lZD69OQFB+hruvHvhK18YaI+mzP5MikPBMFBMbjp+HYigD5q8QaP4o1jTzZp8OLCyfjZcWwVXXBHfdzkDHOetfVfhRL6PQNNTUlZb1bdBMGIyGA744rxe2+G/i7UEj07xB4vabRk2hoIN2+VV6KxIHb13c19AWlvHaW0NtECIoUWNATnAAwKALFfPfxh83QfEHhvxhHny7SYW84HXYck/mpcfiK+g+9cn458PjxR4cvtI3IjzoPLd+iOCCp/MflSpXA8buLhPHHxWsooJRLpui2/2jcpJUucEEZ77in4J7V5zqOi6h4T13V7zxD4NXXbG7neQXcZZiqnJGMZC9R1AI7HpXvfwm8BSeCdPvI72W3nvbqXLSQ7seWBwuTjuWPTvXGDwL468N3t6fCuuW/2G6keTyrjkxknOcMCM+/50jGu9126nP6lrOm2Hwhn/AOEVvdQ8h7kROk7gyW29stGSAMKfbru68mvOraCxm8OR2h+G+rNetbAC/jMp3uRkSD5cYJ5x6cV9F6T8L4Y/CepaPqd5599qcxubi6iXaBL1XA7qD7c5PTjHIad4Z+K1jZLoEGs2MenxqEiuyRvjjXgKpC7unqOOBkUDjk7oatqWgeCfDGuvewC8vnSeOUbXaJGXapzzwG4z7egr2e4+Fnh+C90u+0dX0m4sbhZN8LlvNUdVO4nrjr7nOc1ma98Nry78LaVYW2szSaxpchniu52J8yQnJ5ySozjHpge5rPsvDfj3xJf6e/iy9tbbTrGdZjBakBp2XpnbxjseRwTgUCHNa34UsfFnxlu7XUkaWzhsknkiViu/CqoBIIIGWHStPQtDsvCPxbjsNHBhs72xd5Id7EKeTjn6DHXFei2Phu/i+I2o+IZNq2MtkkMZV+Wb5cgj04P6VXuvDGoyfEuz8RKsZsI7NombcNwYgjGPxoFPVaa+dp2/exx9adTJBuRlBIJGMjtQB8G3kGn6PrmqJ8QdE1SeS5nPk30UhGBnqvIVhjHrgZGOK9J1TV4vDXwiZdB1641CO4ufs8Nz5RjaBWO5o8dVwARk924xxjWn074neHZruws7e18RafcyMY5LuQEoDyAQ7Aj6EkfnVvSvhdenwDqGjXs0cWoXlx9qVEIMcLjoB9QMHFAHz60ng6LSQtppviWLV0XfHdkLxIMY4BwFz+PvXqGq61rPjHQPBvh6S5nt31R3jvpTw0ixsFyeOeAWxnk4z1FdHZXvxejshoa6PaCRV8sajJInyJgAEENgn3wT7VrfELw3d3GmeG4l163/AOEusebaSaVY2uj8u4LnqQduM9ec9SaXZ6Wegh5r8UvhxaeDrSyvtEubnyprhIZYZpMgnJKt09cetdR4/wBDbxR8VrHSHvJraGSwxI8TfN5YDEqO3PT05PWuO8fHx9rI0j/hJ7W1soPtyRQW8TLl5DxuwGYn8+/AxXutx4f1Nvita62tqx06OxMbT7hgNhhjGc9x2pBTx+/8DHTfHtp4T0jV7+20rUbfzrtY7jDbV3Eg8Yz8oxkH73pXSaRoaeBPino+kaVd3DWGpWsrywyvkZCOe3B5QHp616Dd6BqT/FKy1pLYnT0sWR5sjCthhjrnPIqPX9E1G5+KfhvV4rWRrC1tJkmnGNqErIAD+LL+dAHzXqviPQ/EfiLVbjxlqWqtDFcNHZWtmo2IgJAznpxjoASck12nwr8Sww6vq/h/S729uNGltHe1+1gCSJwnOMe2fQcdK2/7K8V/D/X9Vk03w7Frmk6jMZkwAWRjk47sMZxyCOnOc12/hiLxfqces32sabb6ZZz2bxWmnxonmbiPvEgbvUYJ6noKAPKPh78PpPGHhk6nqWs3qeW7rZxI4Kpt/iOf9rPTHA6+kyPN4k+EGprqNzPKdIu8W0u7/WKu0KDxyo3t3PQc8V7N8JNIv9J8DRWV9bSQXO6Y+VIMNyxxx2rzzwb4U1n/AIVfrujzWE1vfzzMY4ZhguAEORn1wR9RSO4Fa3dvh/8ACePUNJnnF7qQiPmOQwidupUY4GAQPc5ryiWbw/Fpw1C08f6r/wAJBEu4b4ZtrtjkA4yByRkn8K9kXQNd8X/DY+H7nSZtMvtOaIW/nHAudufXG3gn15x9KwoNc1RrCLSG+FsMusRJ5azSWQ8rA434KYxx/eweue1KIXNa8Za54s8PeEbPTrt7K81qWSG6lh6jYQjHjBA53YHaurtPh/4p8OalYXuheJJbxPMH22C9lYJIO5xznj8R1FZ3jPwr4h0/TvDOt6dbw3Gp6Mcz2dlDtRgxBOxV7dQQBznIqbTPGXjbxdq+nW2naJc6HZRyK19PPDv3AfeUF1HHBHHOT2xSt7CnK6loOoeIfjF4gsrLU7nTovs8L3E9ucNsEUWADkYJbH4Z966n4djVPDPj3U/Cl1qlxqNkbcTwtO5Yp0I69OGIIHHeug8LWN6nxU8U309tKkEtvEiSeWQjYWMDDdCcD+dJa2N2vxgvLw20wtm08ATGM7CcKPvdOopAPbKRjhSfQUtMkPyN9DQB8i+F7bxp46u9ahh8WXen2dpdMu5SxJbccKCCGAAHrXoPgHxfqlkniTSPEU/2u70NGlW4HWVADxzjJ4GCeu72ryj4eePG8Hya2txpV3d2txdu0cluudsg/hOe2CK9M8IeGNW1+18U69rFqLO6163MNtbktmNdpALA89kx9DwAaAOb8P6b8QfHdgdfHiiTTYpXb7NbjcoKg4H3QBjqM8k4zVi1+JWv2/gnX/tcX/E80eWO3efaOA7FQ5BGCQQR0wePxo+CfiU/g3SU8Ma5omof2lZlkhjiiGXUnIBBPueRwQAee9vw9p/ijSvC/iHxM+jW13qGq3CzPZ3MGSbcZLZXgnr930GccihAtzF8NX3ixzp99onjW11y7fa02lTTBWCkZYEOQTjnJGD3FdL8VtYs9C+JfhbUdQdo7W3tnd2VSx/jAGB74H4147rlz4b8RxWaeGfD19YeJmdAYbXiNGBwe/HOOcDpyRjn2XxjoMeufEbwfpmsobpP7OY3QyQHZVc5JHYsB+dKxDrvh3qniXxfqD+JbuY2OgnctnYrtbzQMruY4zwc/Uj0HNn4ceJ724l8Q6XrlzvudJuGPmMuCYTkg8dRxn1wRXN+CDN4D8YXHg+4Mz6Vf5m0yV8nacZKZ6eucdwP71cV8aoL/wAP+JWu9N2hPENobOVduOcqD06kjbz7n1oa+4c116GX4m1XxR4r8Fa9r0mqGLRVvlWG1EYXzYt2zqOcAsnB4OD+PcxeIdX+H3w1sr67vo9QubxYV0+N0wIIzGCFOOWwo/PFdF4w8NvpPwgm0O3TdLb20JcKM7nEqO5AHqdxrzrXrmTxd8O9E1HR7U3E2gSIt3bsMsAiDJA/iXgH6Z9DSCGrqM/xZ8Paa/iO81GyuIECyz2JRSY19CAgwB32tmum1b4h31vdeEtXiBTQ9VHlXMbqv7uQnBO7rxn6YWsTxZ8WNE1vwlcWGmx3EuqX8X2cWpgPyFsAnPQ9TjGTnHTrV7WfBMx+D8Gl3FuE1GwiNyi9Sj7y7DPurMD2H4UqTbstxE7q51fxR8V6lotxoukaI8S6lqVwEBePftTIGfQcnv2BrN8Taz461HxFPonhu1jsre2RS+oXUBCSEgcqWBBAOegPQ1wfwWF94w8QN4j1YpKNKtEs4Djndjg/XG7Pu1cz4puNN1vx3rNr471e/wBNsrUlbKGNTsdA2RwFP3lG7pk568AUgp6h4G8X+KE8XJ4X8Ry2N48kBlFxbEfLhSf4QAc46YFYOl+MviH4n1bWNP0OLT1itLhlM8seBEAxCrkk5zj0J+lcJ8OG0KD4pabH4cju/wCzpIJUWS6PzOwjclgMdOMY9ifavXfgeu278V/KR/xMO/8AwKgBnhHxx4nv7bxHpOoWkA13SojJG6oCr9cggEDPTBHBB9uel0HxDpGs+Frfxtqlpbm8sYXDvty0bqSCF9N2QR/vCuc8Bc/FLxgf+mcf/steO+JYNWsda1X4eWKg22qajHPGTj5FPzEdfu52nk8bPegRHtcXxHv9P+Hg8U6ta25uricx2kEQKK/JAzkk/wALn6AfWshfGfxE0qyj1vWPD1rJpbEb4oTtkRWOAQMkjt1z1/ET/G/RGs/Bml/YI2a20ieMsnfYF27icdc4yfcmtrUPi94bh0RLqwlF7fMqKliqMh3HqDleAOfX260AnucT8WdZurTxf4S1PTrJri5e3LQ28oKkljgAjsfmroLfxz4u0PxFp+neLdLs4LXUZfLhlgfhTkDghjwCy5zUHiqR7z4keBbi4tzDJJbmR4H5MbYJ2n3B/lVn42t/xM/CMWP9ZqA59PmT/GgU+gaKKKAPEvG/jvW7LxLD4Z8M6XBe3/lebL57hRjG7AywHTqc9+K2vAHi/VNdu9R0nXNK/s/UrMK7BAdpRunUnn8SDXm/xMtfCeq+M0stQu73RtVSBWTUlYJExx8oOT6ZGeORjNXfhfr2qQ+Lbzw3Lr6+IrBLfzY71CDsIIzluSeuPvN256061kN5l38jmPh34gfwt4R8Y61HCsz22oKFjY4DEsF5/wC+q+gdY8SPp3g5/EP2dWkFok4izxuYDjPpk18q6PEz/Cbxqqgk/wBoRHgZ4EkRNemeMvFmjyfCeG2jvrd7y5soYUtw+X3KUDjHUbcHrjOPemjjY8Y+IvEWqeHLBtP8KpqdjqdnuulEhJjYkcDBB98/4Vwfwn8RNpfiZvDVn4SFnNPJ/pb/AGgyPGqrnJJ/hH178cmtzUPHR8PeCPD+jaZIg1q+tIkidmAW3UkDexPA749Op6c+g/DbR9A8M2fkRaxZX2r3bb7q4E6s8rn+Ec5Iz+Zye9AGX4k+IupLrlxonhXQzq1xacXMpYhI27rx6dOSOQR2qfw34+HiXTtZsNQsW07V7S2kaS2cn5l2nkZH049814F4Y0CW68UeI7G78X3Hh66juWby1bYLjcW+bO8DIHOOvzZHQ12OjaNpEGua/PF4sutX1C302ZZ3a3yhXZg4cE5xx0+lAGT8NfH2saV4XjsdI8MXGopaPI9xOGO0ZJYAYB5xX094O8T2PivSo9QsmIP3Zom+9E+OQf6HvXj/AMB9f0W08GPbz39vbzwXDtOs0gU/N90jJ5BAxx3BrQ+B5+1nxHqsUQjtLu/PkjpwMnp/wIfrQB71RRRQAAYooooAKKKKACiiigAoFFFABRRRQAUUUUAFFFFABRRRQAUUUUAFFFFABRRRQAVyPiD/AI+4P93+tddXJa//AMfcH+7/AFoYHR2x/dp9KtVWtv8AVp9Ks02OwBRRRTgCiiigAooooAKKKKAEIzQTigiloAKKKKACiiigAooooAKKKKACiiigAooooAKKKKACiiigArmvFfiSw8K6b/aOpeb5HmCP90u45PTj8K6WsPxHqenaNpVxqGqsgtIV3MHAO49gAepJ4AoA8qh+N/g+Rwpa+jH95rfgfkSa7bxF498P+HLmC21O7eKSeDz48RMwK8+g6nGMV5B4L0C48f6+njHWbOK30eJiNOsNi4cDjc2ByAeeep/2RgxeOLK01b4x6DZaiiy2phBMcg3K2A7BSPQsBx0554oA9V8MfEvwx4lvv7Psrx0umJ8uOeMp5uP7p6fh19qZ42lsPETy+Do79YNVkSO6VZIi8bKjhsMOjZC9K80+N2l2Gl3HhzUNNt7e11AXwUCFRGZBwecYzggDPvWtaOjfG653Bd39njZn12L0/DP60Ad94ZfTvCz2PhSa9B1O6WW6SJI2EfLFmVOyqPmwM9ie9VdU+KXhDS9QksLrVcSxkrIyQu6Kw6jKg5P0zXKa5tuPjPokalcw6bIWyuSCRJ09Dgjn3IryeHS9Y8INqLR+H7HxZoV1MzefCBJJjrncoZlIz6HBBOelL0EufYVvqNlcWKahFdRNZum8TbgF2+pJ6VwH/C0/BZvBaDXIi+cb/Lfywf8Af27fxzjivE/FmuafN8I9Pi8Pwz2ljNem3likcsYvmZ2DNj5gTg/iPpXsVz8PPCg8LyWselWRItSy3bJ8+7Zw+/73XnrikFMT41azc6dYaDdWGoSW8ct8oaWGYqrIRnkg4K9+eK7nRPH3hbW786dp2sQz3QJUJsddxGfulgA3Q9Ca+SbqZtU+Hfhm1unPlR6u8APcIef/AGY16v8AGLwronh/w1aapoljb6deWlzGYpYF2u3Jxk9yDzk88UAfQWs6zpuiW/2nU76C0iJwGlcDcfQDqT7CqOheKdC8QFl0rVLe6dBlkRvmA+h57V8p+MdVudX+IcC3OgS69HZ2EZjsBJsViyhi/AOeW547DsKns7PW5PFek6no/gO60Lyp0Wby5GMboSAd3CgcZ9BjrmkBpo+qrzxLoljNcwXerWcEtsFMySzKpTcMjg+opmmeJ9E1Wynv7LU7ea1g/wBdIGx5f+8DyK+d9F8Nad4h+L3iQanCLiC3USrC33WbCAbvUDJ4+la2iaJp9h8VNb0Wyt1t9OudM2SwJ90hlXPB6UoHpmuprHiS60WTw9q6Q6IXMt3dW8ilpADjYp59GB7A9emK7rT7+z1CJpLG7huUjcxs0ThgGHUHHfp+dfKXhLxM/hfwR4s0aeVVu9NmeGHOQWMhKAjr3Bbj617x8LPDy+G/Cdja4InnX7TPnrvcDj8AAPwo6J9xE01dHa39/Z6dGkt7dQ26O4jVpXCgsegGe/8AhVKPxBo0t8NPj1Sze8PSFZlLZ9MZ6+3WvFv2jA0nh/S7dW2ia/VGOM8bW/riuG+K/gLRvCvhfTr/AElJoL+GRY2uRK26TIOSecA59AKBT6lXXdJa/OnLqVob0HHkCZd+fTGevt1rMvDqH/CUWAi1W1isfIfzbFiPNlPOGUYzgcc57H1r5x+JfgTSPDHhXT9W04TLqaTR+ZdNIzGViMliCcDkZ4Art52+0/F/QZJWZ3TS2cE8bWKPnH5n86APbZtZ0uASNNqVnGI32SF51GxvQ5PB9qnfUrGO2W7e9t1tm4WZpVCH6NnFfJfw98D6X4u8S+K5tXV5baC8kVIUlKDeXf5jjB4HTtyah+H/AID0/W/EmvaNqVzdz6ZpMhFvbiUquWY8/XA7YzQIfYkM0U8aywyJJG3KujAg/Qis+TWNMiufssmpWaXOceS06h8+mM5r5U8OanP4JtviBY2M0xgsVH2XPzGJyxQMP++gT/ug10Xhn4OaHqXhS3vbya7bUr23Fx5/mcIWG4YXoR0znJ5PI7JfQV6X6/qe8eMG1RNDupdFuYoL6Nd8ZkUMr4/h54yeg98Vw3w21zxXrt7eya/b21lbwRJGlsjKXaT+JzjkDg8H19s14JrOs3978KLiyvZXkk07VhZ+YzZLooyAfp079BXsdl4A0zw94Rv7nT9Qaw1G9sVWfUridsLnBY9sZPHHPSnLV9gOp8R6xrb+KtJ0jRbizhtcGW+lm2scBgPLAzncfQc/MORXphYBdxIx61+fd7F8OYNMeEXGsapqpjcm6gj8tC+GOdr4O3oT1PH1r0G413VNc+HnhTQku2huNTu2s5JN3LwoxXn2AK5HfHvikYHvfxJ8WSeHfDM+qaZJbTTrKka7mDLyeeh64zXeafc+fZWs0hUPNEr49yAeK+Pvip8N7Twd4fju9L1G8aF5kjnt5nyr8EhuMcgj9e3foPitBeXus+CdNtLuaA3MKx7o5Cu3JUFvyJpLgfVSTRSMVSRGZeoDAkVh+KNTn0jRb2+tLV7y5iTEMEaFy7khVGF5PJGcdq+a/EXhIfDXW/D+p6Jqd432q9SC4WdwfMyec4ABBBI/XrXouizXGhfFTUtLuLiVrTV7YXVsrMdu8dQAe+Ffp7ceiiNpW8z1Tw3JqkukWkutJDHqDxhpY4QQEJ/hOSeR37ZzitssBjkc+9fNWgX994k1Hxx4mW6lS0t7SWyslBYKu1SdwB+gbnu/QVxPgvwlqfiXwTca3e+JNSi+zmV7SJJCy/IM7jznO4H6Y96BT7LJA6kCsjX7i/tdLuZ9LtVu71EzFAxwHOenUds18q+CfDmu+PvDkmr6r4r1BVtS8VrGjHOVUHcx79uevHWrkXiXVJvgtdTy3k73Udytulx5hEgUSIR83U9x9KVWvrsB9WWLzyWkEl1EIbho1MsYbIRyORnvg1arD8MO0mgaU7sXdrOEszHJJ2Dk14f8Q7vW/E/ja18GaTqcmm26QedczR7snPzc4weABgZAJPWkA+jOtBOK+X5YvEHwu17RxLrtzquiahP9nkjuASUJx3JOOTnjGcHg1Tu28V+J/iVrOiaf4gu7CwiAMpSQ4ijAX7gHRiT1GD15pGKk3sfVYpa+dPB19rfg/wAcJ4P1nVn1S1vIPMtZ5iwKYDEYznrtYYzjgYPaub1y31u+v9Qn8U+Oo/DqJM62tnBOC23AKnajA4we/J4zjIpRD6nu7hLS2muZc+XCjSNgc4Aya5Tw14nHiPw2+t2NlJuIl8u3dhl2UkAZHrgfnXzt4W1fUvFfhrxboN5rk94bNDcQ3wyPMjXOVOeSG29D61N8PLfUdA+Fmr6+mr3CrPBKLaDHywMHKbl5PJPsMfrQI2lbzPUfBvxLbxVq0Ol22izQyLEz3jyPgQEHGOnPPrj+ePZa+Z/CJ8R6R4e/4TnW/EUtxbC0aRdNWEbXBGIyxBAByR2/GuEtvEPiHXbP+1pPiNZWF44LpYBtipzwpxwPxB9yaVqwp9p0V8syfEbV9Q+GOpX4uFj1W0uktXuYRjcCy/OuBgEjI49+BxWdqi/EfT/DEHjGbxKTsiimNkqgDyzgAsDgE8gkY70gH0J458VW3hHS1vZoWnlklWKGBD80jH/6wJ/Id66uzlkmtoZZYTDI6KzxMclCRypPt0rwnxp4qv5ND8GanaOtu+oXcJmTYrD5l5A3A8ZJwetHxb8U+I9F8Q+HtO0CdEa8LAxyRhlkYsFG44yAMnp9e1K0B79RXyfreu/EnwRqllbX2oWeqnVD5UO5MIsp4AHC4wWB9MY6Vrxar498H+JNDh8R6nb6jZavcC3KRqv7tiQP7q4ILdsjGfakEuj3K08QLc+Ir3Qvsdwj2sSy/aGXEcgIX7p7/ex+Brp68j8OeJtS1D4i+INFmlX+zrOBDDEEGVb5MndjJzuPBrrfHl7qGm+GNRv9LfZd20XmqSgYbVILZB/2c0CnX1xXjHxhYeElsnv4p5Fu5hCphUHaT3OSOPpmsceNoP8AhX3/AAlBki837Jnbnj7RjGz/AL74+leD+ML/AFbW/DHgzUdZkRrmfVC6lYwvyZAXgfTP40AfXV3dw2lpLdzuEhiQyMx7ADNYfhPxJY+KdOOoaelwtuJDGDPHsLEAZI9RzjPqD6V5R491bxlqviCTwvoWlwCya33zXF1FuilUjkEsMYzxgZOag8C+JvEOjeJrPwR4gtdNHmWxe2ey+XYoViFIHHRDxgHvzmgD6FrmtP8AEmnahrd/okDSG8sVVpsphecdD36ivF5vGHjjxRq2op4NtbIabYTeSZbgjMrDOeT2OO3Yjkc1xXgfxBrM+r+OdfjsYYtTgtNz25JYK6nDDHfhG79cUCNpK72PsBVVc7VAycnA6mnV5tbeOIG8A/8ACWTKilbYs8aHIEudu3r3bA9ea3PAup6jrPh2y1LVIoYri6XzQkWcBGOV6+2KBTprq4htIJLi4lWKGNSzuxwFA718XXnjxk8Vy2Nv4zuv+EbmuRO9yqSGSJckmJCVLY5wCOMYPtXpHxwuLrVdY8OeEYpDFbahOrzuvXG7aO/IALHHcgeleuweB/DMGmjTU0Wz+zhQpPljeeMbi/3t3vnNAG9banYXWm/2hDdRzWXleYZQdw2gZOfw7V5na/FrwDEhji1QQIrEBRZygH3ACf8A16TQvBn/AAhXhzxPDHeGe2uUmmhj248pdhAGSTk4xk+1eP8Awe1vwLY+HHj8Qf2YL83DE/abUO+zAxztPHWgD6T8O+NPDviWVodJ1SK4lVdxj2sjYzjOGANdfXx3qA0HXviB4e/4QGARNbz7ry4toWjiVQwbOCAOgcejZAr7EoEur26hRXgXiPx3430rUL6KDwb5tjBK4juCzbWjU8OSOORz7V0fws8cX/jWG8mutLW0hgKqkqMSrk9Rz3H9aBT1qmuyorOxAVRkk9hVLU7630yxuL+7fZb20bSyNjOFAyfqfavndvitrd7ZXV6fCF2uhujqt2hbcqHjf0wcexx78UAfQmlapYaxbC8067iubfcV3xtkZB5FYOj+MdI1fUpNOtXmMqlwjvERHNsOG2N0bBrwzwD4kPg74UjWBbC6Z71lERk2DltvXnP3c9K9FmsNH8GaPe+L7OwlmkEInS2kuDtj8wjcE4IXORk4PTHSgTW/kev0V5Va/EKGXW9B02W1EUOr2S3EU/m52yHP7vGPbGc9eK1vGvjKLwzcaVZrbC6u9RuVhSLzNm1SQC2cHuRQKd/RXiHi34qJpOrTaPo+j3Or3tvgTCIEKp7rwCcj6Yre8AfESx8Xz3Ni1pNp+pW43PbT9SvqPpxkH1oA9Rqpb3trcyTRW9zDLJC22VI5AxQ+jAdD9a8Ov/jFCup3FtpmgahqFnbS+XPdxKSoweSAAeOp5xmue+FGsWtonjnxEokks1uWuVwmC4O9sD36fn2oA+naK5bSfEcGpeGI/EKQSJC1s05iONw2g5H6Gm+C/EkPivRINWggkgWQspjcgkFTg8jqKAOiuLq3tdn2i4ih3ttTzHC7j6DPU1Zr56+P91HZ2/h6eUN5cWorI+084AycVpaB8Y9F1LU4bG5s7vT4rg4t7q5AEb84HPYH16etAHudFcD468d6R4KgifUPNlnmz5VvCAXbHfkgAe/v3rmPCvxb0PXL+HTbiG5068nYLClwnyyMTgAEdCe2cc8emQD19Z4WmaBZUMyjLRhhuA9SKmPFea6TdaFN4/1iG1S6Osx2qC5kYgw7fkwF5zn7ueOx965/xJ8YPD+jX01lFBe6g8DFZ3towUjI6jJIz36ccUAe1UVzPhTxNpfiqw+3aVOZIlbY6su1kb0I/GtDXNXsdC0+bUdRnENtEPmbGSSeAAB1JNAGtRXjegfGDwvrV/HYqbq1klcRxtcRgKxPA5BOM++K9koAKK898QfETw14d1GbTtTvXhuIohKR5LMDnoowOT0Ppz164m8IePdA8XPJFpl032iMbmgmQo+PUdj+BOO9AHeUV5f4k+KHhfw7fS2F1dyS3UWBJHBGX2n0J6ZHcZrofDXjHQvE1tcXGmXokW35mVkKsg9SCOnHUUAdd3peteTf8Lc8GGBJl1N2LkjyxA+5fqMcV6Ta6lZXdhHqMF1E9nInmLPuwu31z2/pQBoUV4/rfxQ8JSWGp2tp4gjF4ttL5bIkg+bYcbXxgnOMYNW/hZqrj4e6bqWsXrDCSGSe5fookZVyT7AYzSpbgeq9a4Lx14H0zxnBAt480FzbtuhuYTh09Rzxg4H5CotK+JHhDVrwWVnrcL3DNtVXR4wx56FlAPT1/nXRap4j0fSLuGz1HUYLWeZC6LKdoKjOTnoOh6mkEbSV3seZ+HvhNZWGo2+p6xq9/rF1bsDELl/3a45HByTg89cZr2yuJ0rx34W1d5o7PW7V2hXc+9jGAuMk5YDIA7jpVnRfGPh7XLuSy03Vbe4uEzmNSQTj+7kDcPpmgU6w0pGa4SydR4v1Ur4iM5S2QtpLcLbnC4fOe+M9P4qy/hmmo3VteatqOupqLXU7eXFbz+ZDAoOdo4HPP5YoA9PorI17VINE0q81O4z5VtE0hA6tgcAe5OB+NfOWjJ8SfH9vNrFvriaLp0zkW0KrglQexAzjIxknnntgUAfUlIRmvAPBGveKtE8VDwj4qkN8JozJaXipkkAdyByODy3IPfGKd4w8Z67q/iR/B/gvy0vIhm7vZF4hxjOM5wBkAnBOTgc0Ae/UV81X9n8TfB0TasNZi1y2jBe4t2QnaMjOBjOPoeOeKueNfG2r3fgfTfFnh6c2saSj7ZCVBwc7cZI5UNx2zkUAfRNIRmsrQtTg1nSrTUrdg0VxEsgIGMZ6j8DkV4+/jPVb/wCJsmhWFwsekabEz3uI1bfhMnnBIwzKvGPxoA92or56+F3i3WdW8K+JdQv743VzZtI0MjIoAxHuHAAGMjOK5vwbqPxV8TaRHq9nrWnNA7NGqTworEg8twmPbr+HelSA+qaa67kZfUEV4Z4U8ba7Y+JB4X8ZW8cd3Pza3UK4SQnoOOMdgR34Ne60gHmfw08IXPhPT7+2vZoJ2uLxrhfKBICkADOR14NemVyHjHxdpXhGxN3qUxDEHyoVGXlYdh/ieK5T4WeN7rxt/a889rHbw286pAgzuCkdGPc8fzoA9VMUbOJDGpcdGK8ipCM14H4k8f8AiO68TXXh3wdpEN5LZr/pEsxxhhjONzKABnHPU5x611Xgbxreavqd5oOvaYNN1q1QSGJW3JIhxypyfUdzx364APTI7eGJy8cMaMerKoBNSlFLByo3DgHHIpw5ozQAxo0ZlZkUsvQkcivD4fDHibX/ABrb6p4lW3j03SZnexSFgRId2VbHJHRc5x90cV7nRQAhAIwRkGoYbeCCMxwwxxxn+FFAH5Cpu9LQBlW2kaZazGW3060hlJyXjgVW/MCtRgGBBAIPBBpaKAK1paW1lF5VrbxQR5zsiQKM+uBWbqmg6RqzxyajplpdPGcq00KsR7ZI6e3StuigDNXS9PWSCRbC1EkAxCwhXMY/2Tjj8KmtbK1s/M+y20MHmMXk8qMLvb1OOp96uUUCJWMW4soLEX2o2GnQNqMkRJKqFaZlBKgt9eK8e8B6TrXiDxbP4z8Q6Y2nNHD5FnbupVh1BJB56E8nGd3HFe90nXpQAyaKOaNopUWSNhhlcZBHuK5PTvBXhrTLsXllotpDcKQyuqfdI6EDoPwrsKKBTMuNJ0+5vrfUJ7OGS8twRDMy5ZAfQ9uppuo6Pp+py20t9aRTvbP5kJcZ2N61q0UAFFFFAHLeJPCWheJljGsabFcmPhHJZHUem5SDj2zUnh3wtonhuCWDSNOitklP7wglmf2LMSSPbPGTXS0UBY5rSvC2h6Tp9xptlp0MdncMWmiOWDkjBzuJ/LtXKR/CvwZH5/8AxJI2E3XdLIdo/wBn5vl/DmvUKKAPN9V+GfhLVJreW60oEwRCFVSZ0BQDCg7SOnr19c03TPhj4S0rUYNRstMaKeAho/8ASJGCsDw2Cxyf09q9KooA4TxT4C8O+KJ0udTsA1wox50blGYehI6/j0q5oXgzQNBtLi007TkijuY/LnbcxeRcEYLE57npXX0ULQDyOf4ReD5Y4YxYSp5ROWWdsvn+8c84r03S9OtNKs4rGwgSC2iBCRp0GTk/qSav0UAFFFFABRRRQAUUUUAAGKKKTPNAC0UUUAFFFFABRRRQAUUUUAFFFFABRRRQAUUUUAFFFFABXI+IP+PuH/d/qa66uQ8QDN5B/uj+ZoA6W1/1SfSrVVbUYjT6Vapsdge4UUUU4AooooAKKKKAEJxS0UUAFFFFABRRRQAUUUUAFFFFABRRRQAUUUUAFFFAoAM0UUUAFFFFABXmvxK8EDxxY2todQks1glMh2ruD8YwRkV6VWHruvaX4fgS41W9jtYpH2Kz5OWwTjj6UAeMW3wv8S2scUMHj29WKMBQvlH7o6AfNxx9a5Xxt4Y/4SP4nafpMuozwOunKftSD5yyhju/EivdE8f+E3UMNfscEZ5kwfyrR0uXw/rV6dW09rK7u4V8o3EeGdAe2eooA848MfC97bV49X8TazLrl1D/AMe6Sg7IyOhwSc46+meetTeN/hze6vr8XiPQtbfTNUVQjMV3KQBjt7cY5Fe0HAGTwB3rITXNIeJZk1SyaJm2K4uF2lvQHPWgDyjwz8MrnSPEtvr19r0upzeQ8dx9pUkuWBHGTwoHY5rCb4WeIdHlmh8L+KpLPTJyd1tNuITPXHUHjvweOtfQc13bQPFHNcRRvMdsau4Bc+gB6mrNAHlVr8N9Oi8Dr4UlmaQcyG5C4bzs5349umPTj3rz8fDLxrcWo0a78ZgaMBsKRo29k9COP1Y19K4opU2ndaMDw3xR8LEv/DmjaBpV4ttDp8xkeWUEs+7O5uO+ST+lZC/DPxNrWoWQ8W+JI9R0qyk3xwIp3SjPRuB17nLHBIB719E0UgHjfjzwRqd9rVt4n8M3sdprMCiNhIPklXkc9exxjHI/Cs3QfCHjLUdftNX8Xa6phsWDwWlmxVWYd22gDGeuck9OBXu2OaKBGrqx5Z4a8J32l+Odf16Z4ja36KsIU/NxtzkdulT2fhW7i+Il94lkeP7HNZLDGqt828YByMdMA/pXplQXUEd1by28oJjlQowBxwRg0Cnyz4o8LWWufGGwFrPBLDLFHe3aKcgeWcEHHHzBV/Mn6/VgAAAHQVwfgzwHofg03EmmxytNPw8077m25yFHQAfhn1Jruo5EkXdG6svqpyKAPMfil4X1DxTZabb6e0IMF4s0olYqCgB9Ovam/FjwzqPifw7FYaasbXCzoxEj7Rt5BOa9TNJkAZJxQB5P8V/DGpeJPCkOm6aiSXSSxsVZwoIAIPJqMeFdTT4hadre2M2EGn+RI4fkPtIxjr3r1zjPXmgdetAHk/wz8Mal4du/EL6gkapeXzTQFHDblJPPt2pvgDw1qWjeJPFGoXsAjhvrgG3YSK3mIC3OByOo6/059bpMc0AeDWPgPUbrWPG41FNlnrCBLaferZ6kHGSRjjqB04rm9LtvitoWnv4ZsrCzmghDJb6izqCkfONp3DnpjK5H06fT1FAHzTq/w51ay+HMeh2YF9qUl8LqfYVX5mGDyxGccDJ/lXpXxB8L33iPwVJotnOIroRxnaT8shTB2E9skdfUCvTKTNAHyhokHxHbQT4c0/wppulxmEW816+1Cw243EbjuYjqwB5J6dpx8PvEB+H2kRpb+Tr2i3klzBbkod+ZM9QcE8AjJ5xivqgDBpaAPkDxnH8RvHumLDP4c+x21s6u0Kna0r8jIDHJAz0/wr0rxloGp3fjLwbdQWcslvZ4E8qDKx4I6ntXutFAHjPxc0XUtYk8OGwtXnWDUo3lKdUX1I9OuT2rmf2hbY2un6XrttMYL62nMCOGwSrq2QPfj8s19FgV5Lrvw/n1/wAUw6nqesTz6RBIs0enH7ocAD6YyPTPJ55oAn8O+HX0b4bvpcVu4vJdPkaSPHzNM6HIx65IGPaqvw80u8svhlFYXFnLBetb3IaCRCr5Z325B5yQRXr3SihaJpPcDx74SaZd6d4CFpdWc1tclpiYpYijkknGQeemK8jsdB1WP4PXlk2nXguzf7/INuwfaGXJ24zgYP5V9eiigDG8ORvDommxSoySJaxKysMFSEGQR2NeGePLfWvC3juDxjp+myalZyweRcRRDLKMBewyOxHB6GvoyigD5kmudZ+J/iPRCNFvNN0PT5ftMr3K4MjAjpwPTAA9Se3HLyeJ7jwl8U/EV+mm3N9asBHcrApJRSqkN6ZyO/bNfYdeceHPCdzpPi7XNdluo5IdQCiOMA7lxjrxjtQB5/4bfV/G/it/Fb6XPp1nYWbQ6clwNrSyMGG7kcj5jzyOnXmvE/DM+iabfX1v4s8L6nrPiFrhmGMvuH+7kZyR1wePyr7y4HFNMaFt5Rd3rjmgRKx8k/C/Tb46p4yhfSZdNkurB/Is9mAobO1QSBnGQO2efwqaFqjt8Ktf8Nz2VzBe6fG7PviwCplBPOOoOevp6V9hgc5wM+tN2gggqMHrx1pU2vmKeSW2h3Gt/CmDSEUx3E+nIqB/l+bAIzn1wK+c9Cv/AAPo+m/2b4l8HTnXLYFCMsftDc453cZPHQj09K+6gMDA6VXa2gd/MeCNpB/EVBP50gHyhrlg8Pwlv5j4ch0MXF3HKII2YsyblAZg3I9P1wM16f43H/FoZR/1DIP/AGSvZXRJFKOqsp6gjIpWRWUoygqRggjigD5Y8UxuvhP4cRFWAN5bncR04GPzBzXTfEdsfEnwYuOr/wDs9e/NDE2zdGh8s5TKj5fp6UjwxSOkjRIzp91ioJX6HtQB88/FpGl8e+B41Xd/pGe3/PRMnn0xn+VS/Grcdf8ABabiF/tJDjtnetfQLQxSOkjxI0ifdYqCV+h7USwQyujyRI7RnKMyglT6j0oA8F8ED/i7Pi4/9MV/9kr3ueJJ4ZIZBlJFKsPUEYNNjt4I5XmSGNZZPvuqgFvqe9T0AfCVra6rLrJ+GW1TZDVhLK8eSREOT+G3Dc9wK9d+OEMUEng6yhjVIor9FQDnao2gAe2BX0ILG0F0b0WsAuiu0z+WN5Hpu64pLuws7xo2urSCdom3RmWMMUPqM9DSIRI+SvGl/DrnjrU9I8W69d6PpFum22hhDbZemCeCORk5I9qwvAy+HYviZpVp4bmnksTHLG91ddZW8tjkDAwMgDkcknjpX2BrHhzRtbkjk1PTLa7kjBVGljBIHpmrC6LpaS20yafbJJa58gpEB5eeuMdKUU+aPhd4r0nwIuv6D4gnltrqC9klDSIW80YC4BA5J259wRirfwWubbX/ABV4xv44tlteHKoSM7WZs5Hqf6nrX0Dq3hnQ9ZuIrnUtJtLqeL7ryxBj9D6j2ORTbiyttDs7+90fR7drwxl/LgQRtMVHC5A/T/GgD45ax1L+2Z/hfEXjtJNX87zM5Ih25zgj+4A/XqPfNfcdrBHa28VtENscSBEHoAMCvC/h1outar4q1Dxp4gsDYySxCC1tZFwyDAycYBHAxzzya96xzQB88/HGzvLC60PxbZ27T/2XMPOUHgLuB544BIxntmu0h+Kvg99NW+bV41JUboNjGQNj7u3GevGenvXp80Uc8bRSxrJGwwyOMgj3FcDN8N/B01z9pbQLQSZzhdyp2/gB29vSgDgvCHibXfFXhTxXqupLEun+VOtioj2tgIxIz3AyozzyD6Vl/BTwjoWreCI59S0qzupZbiU+ZJCN4AO3G7rjgnr3r6HaytWs2sfIjFq0ZiMKjauwjBGB0GKraLpFhoVhFp+m2y29rFnbGpJ6nJyTkk/WgD548PM3wt8btoEzFtB1lw1pIcZjckABj14Py9ehB9a+myQBnPHXNYWu6BpWvxxJqlklwIXEkZJKsrD0IIP4VtJGixCJRhAu0DPagD5X8ZeLo/H3iKPwlYapHp+io5+23ckgj8/afmVc9RxwO556CvonwwmiWenQ6boc9q9rartVIJg+3uScHqSSSfU1xc3wk8Ezu8k2jmR2YsSbqYck57OK6bwx4L8P+FpZptG0/wCyyTqFkPnSPkDkD5mOPwpW9hEzH+L8FxceBNaS2OGWEO2F3EorBm+nAPPpmuM0zxj4cj+F6LLf26uunNavbeZ+8aXyyCuOuSfw564r3p1V1KOoZWGCCMgivK1+EvgoXj3X9jglyT5XnP5YJ9Fz+nQflSBrfyPnyUu3wMtSoOP7RO7Hpvbr+OK9X+KWv6avwwEEF5a3D3cVvFEokBJwVJIHsFP0NepWvgzQbfw+fDv2ESaYSSYpXZjknOd2cg56EdK4y2+Dng2CK4RrGaUzcBpJmJjGQcL6dOvXGeeaRq4NX0OF+IGkSJ8M/DesWQAudJjtrnfty20qP0DMD+FJ4Lvl+JHxBbxA8RFjpFpGsIIOPNOT/MufwFfQ0mj2UujHRXiJsTbfZthPOzbt6+uO9Zfg7wnpfhCwksdKSQRySmV2lbczMQB19MAcUop4x8H7m0tPF/jC0uWSLUJb52Tdgb18xsgE8nkg/Q1DrTRat8XQ2iSB5rXSZTdSRYcF9rBRxzkFoxwfQV6L4x+F3h3xXeG+uY5rW7YYkmtWCmTpgkEEZ4xnGefpjpfCfg/RPCULx6VaeW8mPMmdi0j49Se3sMCgDyz4BX2mx+Dbi2kkjgmt7iRrxZTtxnHzHPbGBn2rgvBZhm8GfEV7LD27TStFsBxswSD9MV6zrnwd8Lazqh1KRLmBnkMk0MMmI5CevGMjnngiuu8M+B9E8NW2o2mnwy/Zr8/vYpJCwC4I2jvjBPUk+9Aj6Hn/AIX1K1s/g0s8k8QVdPniGXHMh3gJ9SSBj3ra+BMIi+H2mMCSZHmY+371h/SsmH4JeF453Yzai9sx3C1M/wC7VumeBn9fzr1bwzodp4a0e20iyaVre3DBWlYFjuYsckADqT2oFPEv2hBAbbw+tyQIDfqJSTgBcc/pmtD48Ppo8G20CiJ5pJ4hZKmCcYPK47bcj8RXfeOfA+meNY7SPUZbiMWzl1MDAE56g5B4rkvD3we0DSNTi1CW4vL9rcg28Vw4KRYORwBk4OcDOOehoA5KQxj4t+Hl1s7p10mMQtIMAzYfnnvnfj/ax3q7+0C9qLLR44Wi/tZr5DAoxvIAPXHO3JHTvivTPHfgTSfGsESah5sU8OfKnhIDrntyCCPb+Vcbofwt0Lw3ef2/qmo3d/PaYlSW7fKxbeQ2OpI6j3A4oA5u2kdviP48NqxMo0rCEcHeI4x/MV5v8LLHxvc6JcHwzdaWlo0xEyTqpfdgdcqeMetep/C+6g13x54r1myzJp8qIiSMhAbOOxH+yetX9X+DtpLqMt5ousXulJcEm4hhc7Wyc8cjA5PByKAE+Dfh/UdD1HXTf3WlSPK6eZFYyhjHJzkMo+79Peur+L2k2ms+FpLS61KDTz5yNDNOcRlxnCt7EZ/zxW/4M8IaV4PsTaabG5Z8GaaRsvK3qew+gwKt+L/Dtl4p0ebS7/eIpCGV0OGRh0I/z3NAHzTf6nr/AIettLtvHPhuy1XSLZk8i9gPMYHyg7l4PGDggZ4/D64hdJI0eM5RlBUjuO1eAaf8IJjcW8et+JbzUtLt2BSyfIVgOzHceM4/DivoFFVFVFACqMADsKAPmq70vT9W+N8sWowpMkVksscUgBVnCLjIPXAJP4Vq+I7G30/4reHJdJhijnnikN3HENo24PzNjjkE9uw9q5nxJ4Vl8VfFbVYbfU5dOubWwjnhnjXJD4QDuOMMeleqeBfh+PD19PrGp6nPq2szLsNzNnEa+igknPbOenAxzlN9mItU7NHjNlqtxL4l1i48B+Do9UaW4Zri9vm+XeSSwXcVCgkk4Jz7DOKZ8MJdQi8Y+LzqNrbWV6NPaSaCD/VI/wAp6An15wT1NdmPhVrum395/YPiyaw027k3yRLuDjPXBB69geDitzwl8LF8MajqV1b6vLcJfWT25MyfOrsQS+QeenT9aUDlfgr4Y0qfwPd3l1YQT3F08ymWWJSwUDbhT1A4J7c/hXnljqVzb/BK8jhMgEmoeS7K33UJBI+hIx+NfUHgbwvJ4a8NLos1yk7gyZkRSB8xJ6H61zXhr4b22n+Drzw1qUsdxHdTNKXjXG08bTnuRtHPFApg+K/AvhmL4dXMtrpdqs0NkLiO6UDzCwUHO/qQfToc9OleO+JLm8f4aeCtKhR5ormdt8Ybb5pDnamRjj5j+QPavRJPhN4pltG0eTxg/wDYqBhDD8+SP4VYdMZxxkgdq7W++Gaaj4I03w/cXgS/07LW93EDhXyT064Of0BoE1+R4hrug+JNW0wWcfw3tNPnjKmC6tHCSIQRnJ3ZbIGOT3z1rq/GGjTa94v8BaXqyM00lirXaucligLOCffaQfrW2fAfxB1iNNN17xan9mIV3+QMvIMg4ztUk8dWJ59a9A1DwVJceMfD+txTRiy0q2aExOWMjHawUg98ZB5PagU8b+JXg7Q08deFtOtrCK2tbw7biKI7FcBvbGCRkcc9MVreMtB0nw5498FDR7COz3zMJPK43gFQM+/J575r1LxT4PuNb8WaBraXMUdvppJkjOdzHORjjHWmeMfCN7rnifw7q9vPAkGmyFplcncQSD8uB7UAef8Aho4+J/jh8E7bM8AZJ4T/AArZ/Z5GPBr/APX3J/IV0Gm+DL208U+JdZe4tzDqkHlQoC25TgDLcY7ds1c+Ffhi88JeHv7Ov5InnM7yfuiSADjH8qAG/GNJpPAGtiD74iRjxn5RIpb/AMdBq78K2jbwPoZixt+yqDgY5BOf1zXaX9pDf2k1pcIHhmQxup7gjFfO9h4P+IPgky23hjUbO/0x3Ypb3WAY84OecYPXocHrj0APdrvXdJtNXtdJuLyKPUbpS0ELA7nAz0PTsa8M+D5jTxx42jnfdffaMggYUx726dx1X9K6nwN4D1Kx12fxP4l1CO91aUERpHnZDkYyCcdiVAAwBnr2j8Y+AtRk1weJ/Ct6tnrBI85JD8kwwFOeo6AcY569aBG7Hq+ulF0m/aU4jFtIWPoNpzXgHwZ0o6v8NNTsbpA0V3NMsQIPTYoB7fxAmrV7oPxI8YWv9m67PYaXpzyDzxCQzyKD2xn6gZHv6V7h4f0Wx8P6ZBpmnReXbQjABOSx7knuSeaBTwD4U+KH0bwVrlpfFvtWhs5CMwJ2tnaAD23A/nWh8GdEaDwrquv3YD3Wrea+SuDsG4fq24/lWL8Qfhpr+p+Krm50TZHpupqn2w+cEAIIzkE5PTdwPX15+iRpsdnon9mWanZFbGCIEjJwuBk+vvS9APlz4Qkw/Djxa4I53rzn/nkB/WvWPgKjJ4CsiQQGlmIJHUbyP6VzHw/8D67pHgPX9KvrZIr69LmGHzVYn5ABkglRkj1+uKwfB8fxX8K6LHo9p4XspbeIsY3luoy67iSf+WuOp9KbYDU+NKq/jHwYsOTeG5XAPKhfMTk9+v6A12GrfGLwtpeo3enTm9aa1laGQpBldynBxk+oNZng3wTr1z4oPi3xhLAb6NdlvbwEFU4K5OOMAE4Gc55r2KXRdKmkeWXTLN5HOWdoFJY+pOOaUDPn0rRPEi6fqt1Yw3myPzbZp0ztVwDnaePTqOK8n+CKj7b4ufHzHU2BP4t/9eve1RUQIihVUYCgYAHpXkfwp0LUtEl8Q/2hatAtxftJCxZT5i888Hp0/OgDzmS8vfhh401zULzSbq+03Vj5kdxbjO05JwSenLEYyO2OKZ4S1u98SfFqHU5dMuNOjbT2CwzZDNGAQGPTq38vxrp9fufHXhfxXfX2n2N1rmkXgHlwmUlYT6KoJ249cYOfWtv4d6FrVxrF/wCL/EcEdtf3kYhhtFXBhjGOvucD3/PFAHs1FcX4Q1jWNWbUBqukNp6wzbLctnMqc88/QdPWu0oAKKKKACiiigAooooAKKM84ooAKKKKACiiigAooooAKKKKACiiigAooooAKKKKACiiigAooooAKKKKACgUUUAFFFFABRRRQAUUUUAFFFFABRRRQAUUUUAFFFFABRRRQAUUUUAFFFFABRRRQAVyOv8A/H5D/uj+Zrrq5HX/APj8h/3R/M0MDpbb/Vp9Ks1Vtv8AVp9KtU2OwMKKKKcAUUUUAFFFFABRRRQAUUUUAFFFFAAOKKKKACiiigAooooAKKKKACiiigAoFFFABRRRQAVha/oGleIbeO31ayjuoo33or5GGwRnI9jW7RQB8kN4P8Pf8LdXRF05f7O+y+Y1uWbbv8snI5z6H617LrbaB8L9CutU0/SUjEkkaNHE2DIc4HJJ6AsfzriQu745kqrfLZZY9f8Aln19uorZ/aBcr4JdQVG+4jU5B55zx+X86VqwGdafFnUb23murbwXqk1oE3pKgJDDdg/w4P4Z79gTXjD6xodhry+IdQ8Ma7Avn/aPskjKtv53rgoPrj19uK+sI9X0zwr4Qsr2+lWC0gtIgAOrHaMKo7sa8X8M2d18VdZ/4SDxABFoNo5Wx0/f8shHUt64xye/ToMUgjV1YZ8YNbtprbwT4jeKVLY3AuPKZfmC4Vux9q7bw18WbHVtXg02+0u70v7XxaS3Iwsp4wPbOeOo6etc18czZrqnhH7YVWyS7zJ2ULlevtxz7ZrQ+PFzbtpOjWtmyNqU17G1mIzlhwQGAHOMkD6kUrtpb5geleH/ABhZ61rmq6GsE0N5px+ffjbIucbl5z6du4q1J4qsV8UReGUSaS9aAzuyqNkY7Bjnqf6j1rxTxpKfBXxJ0nxNOYktNRg+z3bhDgMBgnrn+5z2ArQ+C9pNrWq6541vI9rX0pithxgIDz/JVz7H1pBT3XWL4aXpt1fvDJMLeJpDHEMswAzgV4WfjtoUbKJ9I1aEMeC8aAf+hV7/AHdxBaW8txcypFBGpZ3c4CgdSa+drJr34ta2s9xDJB4OsJSUjJK/bXHAJ6HH8hkdSTQB6leeP/D9l4etfEFzcvHaXY/cIU/eSHOCAv4fSuM0f41eG9QvorSe31CxWZtsVxcQjy2J6cgk88c4784qv8X9S06wn8P6ZDoMGp6o0ubC3kkMcUQGByAQD0AAPH5Yrx34st46uNHt7nxXHpltbediK3gKlwxHblj06/N2/NLiXPtsEMAQQQeQRXm/jX4j+H/B8yW1/JNNdMN32e2QM6j1OSAPxOa7fRcHS7Hacj7PHg+vyivnXxvo2sw+PLrXvB89je6ksCC8sJHUyJhVAO1iMjAQ8EHI96X7/kKeuWfizSfFPhvU73SLlpBFbSeYjKVeM7TgEfh2ry74PeIrDw78Ojf6pO8dut88akKXOTg4AH4mo/BGu6ff23i+FvDo0bXBaSS3iKzbZflPOD93k9O+c5OTXmLIYvgrbuQuH1QsME89Rz+X8qRsD7K1XWrLStJk1e5dhZxoJGdVJO04wcde4ryf4meL/DE2iJp17qM9s+oWy3VrNHE7beflJ2+4IIq98TbhIPhbdOZFAe1gVSed2WTgf596y9Y1zQfCvgTRbrVbG21C7azjFrBJErFiyhupB2qO59qUDmfhH4j0dtYc3/iefU9b1BRDEjQyhEVe2SuMnGc+3qeYfBnj7S9D1zxdLrupSx+ZqBEEGxpOAzjjA4wABz7fj1Xwr8AmzlPijXYITq1z88EKIAlshHGAOAxH5D3JrjPhDoemah4z8WXV7DDcyw3EixxTRBwoaRssM8Z4x+J9aAPfrDxjoWoaHNr1tfb9Ogz50gjYtGRjIK43cZHbpz0rb07VLLUtOi1O0uFkspU8xJcEAr64PI6d6+d/DGkWcPxH8XeHLFVTS7mxAkhjOFjJVOceoLtjHTdXFaH4ofwz4H8TeF5nf+1IrxrSBQDyJPlbbxx91zn1YUAfW+ha5puv2z3Wl3S3MCSGJnVSMMMEjkD1H51BrviLSPD/AJB1W+jtRcNsjLg4JxnqBwPc8Vm+ANATw34bsdPC4lEYknPrI3Lf4fhXkfx0s4dR1fwnYXDlYLi78p8Z53FR/wDW/GgRnrmj+OPDOtXjWWn6zazXIbaI9xUuf9nON34ZrT1/xFpHh23Fxq1/Faxt93eSWb6KMk/gK8G+NPhrR/D+g6fq2j6fbWN3Z3UYR4IwpbGSNxHXkA5PPvSPptt4y+KskGvQB4LHTo5Etmc7Hf5Seh6ZYnHfHOR1BT23w74w8P8AiUsukanFcuoJMeGRwPXawBpNc8ZeHdAuBa6pq1vbzkbvLbJYD3ABx+NeKfErw9p/hbXfDetaBAlheSX6wtHb4RXDdfl6DjKnAxhq5TxZpOoeGPGOsaxqXhZNf0q9cSLIwLeUuR6ZwR05HYc0AfRnizWVPgzU9W0m8RwLSR4biBwRkZGQfUHP0IrO8B68p8C6Xq2tX6IWiJluLiQDJ3EDJPfivL9GuPD0vwp8Sjw612sASZ5YLtwZIXKjgY/hwBg9+e+a8n8ESHW9R8OaR4t8220JIj9hi5jjmfOQWJ67skZ46gDGaAPtaDXdKuLi3todRtnnuYvOgjEgzInPKjv0P5H0q3fajZaeIze3cFuJW2IZXChm9OfpXhvxjsho1z4a8U2i+Uul3SQyLGvAhJ6YHbgrgf3qi1CZPGfxVsLFSZdN0S2F1Kp5RpGAIPTrlo/++T70jvbQDU8JfEOPWfHGrabJqlsdOComnqu0CVu+G6k9eOn9fV9U1/SNJZU1DUrW2duiSSgMffHXFfOPw30PR7fx54tc6fF5emSCW1XH+pIZj8vp0pPhb4P0rxwNW8UeIEe9ku7uRY4mdlCDrn5SDnnAGcAAfgJCJWPpsajYm0N6L23NqBkziVdg/wCBZxVyORJY1kjdXjYBlZTkEHoQa+VNF8NjTvFfirwNaSSy6XeacZlR+TE5A2HJ9C2M9/lz0q14U8cTaN8LL9Zfl1LSpDYorH5tzH5T/wABBb/vilC+ux9MR31pJDJOl1C0MZIeRZAVUjrk9qpWuu6PeSrDa6rYzytwEiuEZj+ANfNdzoVro3wn0y31DWf7JivJhd3YWMtJcBhkRqoPJ27ODxlecCvIvE134NWxEvhjSNYgnjKMt9K52ZB69Tg578c9BQF99D9Aprq3gdEmnijd/uK7gFvpnrUdtfWd2zJbXUEzJ94RyBiPrivlf4k28viTW/AlpLdSwNe2yGSZPvAttyR79fzqbXvDFl8OvGHhe70OS5RLu4W3njaXO8FgDk+hzyOnHGKQGfSniLUJNM0m8u4Y/NuI4mMMWfvyYO1fzrK8DPrcuixz6/PDLezMXAhUARrgYU44JBBz9cdq+VvH3iXSNW8c6haeLJNQbS9OYxWlvaYC7hjcW7888jnp06Vc+F/iPTtP8dQ6d4XN6+i6iuJ7e66RSDOGU8+gHPrjnjCgnc+zOlQtcQqFLSxgMcKSw5PoKg1JitjcsOoic/oa+Pfhd8PY/G2hXN9q2oXawrM8dvDG/wAqvgEvjoOT0oFPs4kAZJGPWmLLGzlFdS4GSoPOK+S7fWtSf4d+MdBv55J5dHcW0c5BBaMvgDPf7p/AirvhLwxB4X8IDx+97c3GsLZPLGHfMfzLsRWGMnAI7/yGAD6maWNXCGRA56KSMmpB718oeF/hX/wl2hL4g1vVrttUvlM8Low/dg8rnPXPXAxgcDFejfBbWtQvLDU9H1S4a4utKumgErnJKdACe+CG5yeMelAG78UfFt54R0/T7iyhhlkub1IG83OApBJxjvxXpSNlFY4GQDXzz+0Xc/Y9H0W4Gcx6ir8eysao+C725+KXiWXXLq7ktdK0qRRbadFOyszdVd8fzHpjoOQD0a48WX0fxHt/DAjh+xSWZmLEHfuwT1/Cup8N3muXT341nTobNYpylsY33ebH2Y8n2/w4rx+9ZT8crTDAlNOIIB6Ha1c7onjK80Dwz4y1N5pJrlNUeC28xtwVmOBgHsOuB6UqsIfVORnGaWvg3+1tNXTxq/8AwsfUD4k2+aIvJn8oP1MeduMdB/d46YrvvGHjrVtW+G2h6lbXD22ozagIZnt32ZZA+OnrhGx6+1IKfWlcJ4j8YQaLr+i6IbZ5ZtSk27wcLGvTPuc9vT8q+fPGPh/xX4F0i38Tt4u1C8v1nRZ4WZvKUHJxjcQVzgYwBz9KZ4/0CXX/AIg+HJxqM1tJq9tFJmPg22F52Hr2J+pPPoAfYIorxPRb6+0T4lT+H7y/urixvLFZLL7Qxb51A3DPc/K5OPaofC+v6l4n+I+rG3lnXRNJjNttWT93JJnGSOhOQxB9AOfUA9yorO1i3uLzTbu2tLo2txLEyRTqMmNiOG/CvkjxvF4x8Jy2FmPGl1f6pfPshs4Q2SDxuyTgDPH1+hIBGz7IrkvG/iSPwnoc+rS273AjZFEakDJZgOteVeLdf8T+EPCXh/TPta3HiTUJvJa5kCttJOcc5BI3IuTxwTXmPxP0rxtoGg+VrOuLqunXkq+aSvMMgJYAZ5wcew7YoFPsWwuVvbO3ukUqs8SyAHqAwz/WrdfMPjfXPEdpqHg/RtB1I2Zv7OOMnapXJwu45B6D05/Gum1UePvD/huLS4LwarqdzclRqRUKtrBtH3ie+cncc8H6UAe745zS18c6z4i8X+C2hv5PG2nawGlAlslZXJ/vDGMgcDkY6/n61F4q1PT/AIjQaXqN1nS9VtEls42QYjcj7u4AZOQw59R7UAe2UV4rq3ijVbv4lWXh7SLxY9Ps4PP1M7UYY6kEkZHGwcHq3tXGWev+PPiBeX914Xv7bTdJs5ikJkUZmIHGcqTkjBIOAN3fFI3YRuyPpW8uYbK2murh9kEEbSSNgnaoGScDnoKzPDutWfiLS4NU09na1nLhC67SdrFTx9VNfNV54q8U634Z8SeHdQeO31nTIi11KFXE9vg+YOBgHBGMAZH1q74GufEfhn4WXurnUYJbcQCTT4jHuaD94QwJPUc5A5pRT6jqjqV9b6ZY3F/dPst7eNpZGxnCgZP1NfMdr4h+Kt54f/4SRG0+LT4YWuCjIm6aNQSWxzwRnuDxx797rHiZtc+Etxrz2sIklt/milAdCyy7Dx3BIyBQB6Z4X12DxJpcep2tvcwQSkhBcKFZgDjIAJ4roRXiviDx1J4b8DaJfRWUJ1HUIYo7a3TCxqSgO7HZQMce4Fc1B4n+JOh3enz69pEV3YXsqo8VtGGkhyeny9Dj1yOMZBoA9pTxNpr+I38OK8h1BIPPYbDtA44z64INdNXyb4p1HWbD4wXI0Cyju9RuLNIY0kOFXKAlj04GM16D4I8X+JT4tuPCviq3tFuPIM8MsHG7kHHXBGM+42857AHuNFVryY29rNMACY42cA98DNfL/h34kfEDxRFcf2NoVhK1m7NM7AqrD+FBluv3uh6Y6dSAfVNB4rynwT8QI9b0nVrrVbX7Bc6QSLyIEnaBnkDrn5WGPUV5tZfED4ia5bza7o/hy0OjRklEkzukQEg4O4EkYOSBjjpQB9B+IdcsPDunSalqMjR2yFVJVCxyTgcCqt74o0eyuNLt7i72SaoQLQeW3z5xjnHHUDn1rybWPiVa33gJtbTTIJrhLlLW4srtNyJL1OR3GOQf8DWz4k8VtZ654Psv7LsphqQDmSRMtAfl/wBX6daAO61PxfoOk6i+m6hqMdtcrAbjbICAUGc4OME8dOvpWxp2rWOpadHqdrcK1lIhdZmBQbRnJO7BHQ9a+WfHOsX/AI916907R/CVnqsejSMjzSXBRyMkHBDocEg4Az0z3roPEvijUdQ+E8stjof2XBNjewyqyCBAvLICckZ2jJPUng0qVwPeH8S6MkunRf2jCz6iSLTYSwlx6EcD05xzxW/LGkqNHIiujAhlYZBHoRXzt8L9P1LXtC0C+1m0gs7PR28y0kAy88ezg5z8ozgn129BTZvip4g1rUruDwb4cTU7O1O17l2IDHJwR0wDjp1pBHqfQdnZ2tjF5NnbQ28Wc7IYwi59cCrdeGW3xOurrw3rF8mjiLV9IK/arGVyPlLYLA4zwASR2x9M+gf8JXa/8Id/wlG0eT9i+0+Xu/i2/cz67vl+tAp2XOaWvFB8UFg8IWOuXmmsL/UXeOzsYm3GUhiAfXGcdu465rL0n4o6rbaha2/ivw3LpNrdP5UV38xUP2BBHT3z+HXAB7/RXinjj4nt4V8RLow0aS9MkCvGYZPnZyThduOnFP8ABXxKm1vXBoWr6JNpV/IhkhV2J3KBnBBAIOAT+BoA9Yj02yjv5dRS2jW8lQRvMB8zKMYGfTgVoUV8/wB18YlS/v8ATLXw9e3d7a3DxCOA796qxBbgZHT070AfQFFefeC/HWleK7O4mj3Wtxagm5t5jhowP4vdff8AOvOrj41QSzynSPD2o6hZQ/6y5RSAO5OMHH44oA9+urmC0iMtxPHDGOC8jBR+ZqZSrqGUhlIyCDwa+c/iZ4m07xd8LbnUtNdjGbiJJEdcNG4ZSVPuMjpxzXa3Hjax8N6boGmi3uL/AFK6tYhHaWoBfGwcnJ4H+emaVqzsB6bNf2cFzFay3cEdxN/q4XkAd/oOpq5Xzl482y/Frwejof8AU7sE9CC5HT3Fdn4u+KGk+HtSbSYba71LUUGZILRN3l9Dyfoe2aQD1qgjNcH4N8daN4s06e+s5Wh+zDNxDPgPEMZycEjbwefavPrj45eGor8wra372SyGM3yxjyyR6DOSPwz7UAe63NzBaRGa5njhiHBeRwoH4mpwwYBgQQeQQetfPfx+vYL3wJa3VrIssE9xG8cinhlIODXovg/xJZX0zeH1WVb7TbWEy7lwrAopyp6kcjsKAPQKK5c+J9PHiRfDi+a18YPPYqmUQehOeD36eldOSFBJIAHJJoAWivF9S+M3hKw1BrIveTBHKPPFBmNSOvUgkZ44B6eleo6FrNhr1hFqGm3KT28g4ZTyp9COxHoaANejNZGval/ZGl3V+LeW5MKbhDEMs56AD8TXzXouu+L9T+J+grr8UumQTRzPBZRyfLsEb/eXJycjktz6Y4oA+q6AQeleb/E5fE8+ipaeF0Zbq4mCSzJIEaKPByQSRjnHI5Az9R4xcafq3wy1jQZF8TXOpPqFysV1ZyMSHBIDMFLH14PXPftQB9XA5pDjjJxTq+Y/Fn2nxT4z16wm1a+0620WyEkCQymMFtoYyMB7t19MfSgD6bIzS5zXz7ZePNQ0z4WWes35MurT7re1LYLTNvKq2O+AM++M969Q8BaRd6L4ftbfULqe5vpMzXEk8hdt7ckZPPHA/CgDscUtFcd4g8a+HPDs3karqsME2AxiCs7AHpkKCRQB2NFY+l61pmr2n27T76G4tgMl42zt+vcdO9Ydz468LW0UE0uu2QjnJWMiTOcHB6dB7mgDtO9JjmqTajZLZNfm7h+xqhczhwU2jqc9Kx7DxVoOoXy6fZ6taz3bp5ixxyZLDGeOxOOcdcUtna/QDpqK5O/8ZeG9PvRY3et2UVzkqUaUfIR2Y9F/HFZXxE8VxeHPC1zqltdW/wBodQtoWO4SOT/DjrgZPpxzSAeg0V47p3iCfxJ8P4rq08R2dlqZSNbi8lKqIpMgspHABI46d69XsPNFnb+dMs8vlLvlUDDtjlhjsTzQBborLvdX0zT2K3mo2lswAJE0yoQD06mpG1KwS0W+a+tltG6TmVfLPb72cUAaFJ3rM07V9N1RS1hf210B18mVWI+uDxXn2jeJdQu/iVrvh+V1+wWVpHJEm0ZDFYyTnGf4z3oA9Voqul1bvK8KTxNLHy6BwWX6jtT4JorhBJDKkiHoyMCPzFAEtFRxSxyhjHIjhTtO05wfSuW8c+I4/Cnh+71d4TM0QCxxA43OxAAJ7DnJ9hQB1tFfMcvjH4mWemDxDPo9i+lsol2FdrLGcncVDbhxjucce9eq3vj7TrXwVH4rZG8qWMeXCDkmUkrs/BgefQGgRuyuejiivmab4ieOtJsbbxDq/h60GiXBU7EfbIit908kkE9eRj6ZFe+S6/pcGjx61PeRw6fJGsglkOBhunHXPPTrStCm7RXi/hL4mxeK/Fkuk6dbD+zkgMgnkBDuwx27Dn61s/Erx7F4MgtoobRr3Urwlbe3GQDggZOB7gADkmkA9OOaWvBdK+IniGw1C0t/GPh5NMtbuTyo7qMkqrY4BGT3x3H6GveqACiiigAooooAKKKKACiiigAooooAKTvS0UAFFFFABRRRQAUUUUAFFFFABRRRQAUUUUAFFGaKACiiigAooooAKDRRQAUUUUAFcjrp/wBNiH+yP5muurjtcP8Ap0f+6P50AdRbf6pPpVmq1t/q0+lWabHYHuFFFFOAKKKKACiiigBKWiigAooooAKKKKACiigUAFFFFABRRRQAUUUUAFFFFABRRRQAUUUUAFFFcZ4h8XWPh/V9J0y9SQHUnKRzADajAgDd9Sw+lAFpPC+mJ4kk8SbJDqDw+Tkt8oGAMgeuBj8al8VeHLDxRp39naj5vkeYJP3TbTkdOfxro81xGjeNdM1nxFqPh+0juTdWAbzZGVRGSrBSAd2cgnHTsaAHeLvBmleK9Ig0m+M8cNu6vE8LAOpAK9SD2PpXm/8AworwtghZr8Z7iUf4V6fdeLNNt/Edv4dxPJqEy78Rx5VBgn5jnjgZ/EVp+I9btfD2lzanerM1vDjf5Kbm5IHT05pW27eQjV0cZrPw10XWdL0nS72e+kttM3eXmUbpM9d5xk/hiqPhT4U6D4b1RdTSS6vbiIYgF0wZYfdQB1HbPT611fh3xnoviS8ms9Kne4eCJZZHVDsUNjA3dM89PY+ldlSCnzH8cdc03XYo/CtjFNda2t2gRVi4Q455PqD2/pXvHhDRE8O+H9O0lCD9mhCuwGAznlj+LEn8a2RY2gujeC1hF0w2mYRjeR6butWiQASTgDvQBzfjDQY/E+hXmjy3ElulyFBljGSuGDf0x9K8etvgslnF5Vp4r1eCPskbbVB+gI969107UrPVInmsbmO4jSRomdDkbl6itDtzRcSyve2p4z4h+F8etaNpdpJrV2dS00EQ6hJ8znJzgjPbjBzngc1ztz8FI9QsduqeJNRvL8ACOaViyR884Uknn616j/wnnhYeeTrECtBN9nkRlYPv9ApGT0PIBHFduMHkd6BSnploLCwtbMMXEEKRBiMZ2gDP6V5N43+G82ua2uu6PrUuk6gUCTPGCRJjgHgg9Aox0wo4r2asmbV9Pg1SDSpbpEv7hDJFAerqM5I/I/lQB594W+HcWhWGqibUpr/VdThaKe/uMlsFcAAEk479cnjniotO+G1vD4Gl8J3l884d2kFwilNj5ypC5PAIHHfmvXKKBGj5rk+DeqXunCw1LxddTwQLttIgh8uP0yCxyAMYAxipvEXwfv8AU7rTJrbxCIRp9rDBCJIC20xgDcOeMkZr6OpM80Cni/h/wX4w0/VLW6vfGk13bRyBpICjYkX05Nc0nwp1/TtU1HV9F8ULaXl3O7YWHC+WxJw3XJHHavo3HNLQIeY+AvBUPg6K+v77UDe6ldkyXd7L8owMnHJ4Hck143JpOkeLPjLHc6ddQ3NpDGl7O8J3o7x4GMjjGQmexyfWvqq8tob23ltrmNZIJVKOjdGB61g+G/C2i+GYnj0mxSAyACR8lnfHqSSe/wBKBTpjxXzT8dLJ9X8QeEtKjm8h7mdgJwMmP5lGQO55z+FfS1YmpaDpmp3tlfXlqJbqxffbybmBQ/geeg4OaAPH7L4d+I9V1Kxl8YeIU1Gw09g8FvEuPMYdC/yjPTknJPIzzWx478Bahqut23iPw5qiabrEKhGZwdsijPJ4PbAwQQR1r2OigDwrRvh5rl54jsvEPjDW4dQmsiWt7aCPbGjA5U9B0PPTJIGScVT1jwZ4y0jxFf6p4P1WBbfUXMtxBdkNh+fVTxknGOR0r6AAxS0AeH6P8Or7TfCXiGwlv47vWNaDvNMQVTec4/Uk5wOtXdX+Hp1fwNp2izyJHqmnwr9nuFY7UkGM8jsen69q9jooA8k8Vwyv8N7u28US263y2bl2U790ifdZc4yxwp7cn0rnP2fPD8mneHZdYugxudTfcpcfN5S8L19Tk/TFd/4y8CaN4vuLOfVDcbrXKqIpNocHseP5YNdzbwRW0McEKLHFEoREUYCqBgAUAeN2HhHxDo3j+71rTZ7NtK1FgbpJSwYDqcD+9nODnHNctD4R8ceCL69Twe9pd6VeS+aIJyq+STx0JHQcZB5AHGa+kycUUAeS/D3wdquk6nqPiHxDfx3Ws36hGEH3EQYwOg5+UDpgAd6858Q/CW+1Hx59vRYW0S5uFubkGTHOSWUr1JPPT+91Hb6fFAoA8V+MHg7VPEVrps+jJHLPp8m9bWQgLJ09SB27muD8SaL8T/GWiNZXljp+n2qKrG2jkVWuMYIHBYDnnBKjI9q+p6QUAeGX/hLWLnXfBN2LYCDTbeNbtvMX90ygcYzzyMZGa1viP4b1LW9b8L3NlEzw2V6sk7KyjYuQSTk8jAPA69O9evUUAfO+v6H4p8J+ML3xN4asV1O01FR9qtMgMCB1HQ9RkEZ6nrmur8Gy+OdY1htT12NNJ0pExFpyqrNKSDyx5YY4POOgGME167QDmgDO1j/kGXv/AFwf/wBBNfHvwm1nxlomgTrpGgf2np9xOwikDgGKXAByMn5eh5AHvX2VdQC5tprdiQJUZCR1AIxXLeA/C0Pg/RV0uG5kuB5jStI4AyT6AdBgCgDyO38FazY/DXxBBeQm41/VnNxOkZDsWLA7cjgnqeOMk16VB4blu/h7H4fuP3VxJpwibcAfLk255+jfyr0Sg0AfLfh/XvH/AIT05PDjeE5r+SBmitrtN2wKOmSBgjngkjjivUfhV4X1Dw9p17c6wYjqupXLXVwI8fJn+HI4POTxxz3r1Ie9LQB4p8Z9DutcttChhtJrmJdRTzxFGXKoQQSQOgx36Vm67oF/4S8bW3ifQbGa5sL3EGoWlupJXPG4KO2AD6Ag8jPHvtBoEsr36ngD6LqTfGc6n9huBYfY/wDj68s+Xny9uN3TOe3WuV0DwTqmueEfFthd2U1nd3GpvcWqzJs3sMEYz/CeRu6c9etfVHbmlpBT4903xBJY6RHpZ+GCya5Ggh83+z12SEDiRvkznuex65ANdJ8RNA1k+D/DFjLY27Xo1FDNHp8AVIyQ2BtXj2JGBxX09iil2EseKfHKyu7vwUkNrbTTyrcREpEhcgYIzgVyPxAjv9B1jwbrv9m3N3BYwJDMkOQwfHTj6njocYPWvpmjrQKfO/xtSaPSdG8Z6dvt76xlQjzBhljkHRh0yDgEe5rrPgroz6b4ShvLks15qjtezOx67j8p/FcH8aoeOfBOv+MNdit7vVYovDEbJL5CL+8JAAK9ByeeSSBnpxXs0MSQRJDEu2ONQqqOwHAFAHMeOdck8NeGtQ1aKAzyW6DYme7MFBPsM5PsK+Ufh/460vS9WvvEHiePUbnXJwQH8oFIY8gfKM8ZPHTgDHfn7YIDKQQCD2NRC3hH/LGMf8BFAHzP8Tblte07w5480S0urmKxucm3eEglA2dx4PGUAyP7wP04/wCKnxEh8a6BBZaRpl6YkkWW6mki+WNsYCggnnJ719m7VC7Qo2+mOKhS2gRCiQRqhO4qEABPr9aAPnnXoS3xE8CR7XylmDjJzwrHnv25ql+0DJci60SK9N0PDjPm8FuOS2ehP06D+tfTBjQsrlFLL0OORTLiCG5jMU8UcsZ6pIoYH8DSsD8+fGMXgqXShF4S0nUXaORWuNSlDlVXH3eTjPPoP8PePjVpMn/CNaF4jsmxcaU8J34zhDjBz/vbfzr6KjtLaKD7OlvCkH/PNUAX8ulSywxSxGKSNHjIwUZQQR9KL33EPn74Q6Tc6zo2ueJNTT/iYa40kasQQPKxjgdhuyPoo5rl/hz4ys/h3Ff+GPFKyWc0E7SRyJEziQEe3POBg4wc19VxRpEipGioijAVRgAVnX2j6ZqLrJe6daXLqMBp4FcgfUikFPmzQWm8TzePvF0NrMlnc6fLbWjSLgygR4OAPTYv4nHrVbSNfsNS+C2o6bbyn7Xp9uEniYYIzJkMPUH+lfVqRpGgjRFVAMBQMAD6VnrpWnJDNCun2oim5ljEKhZP94Y5/GgS2p51pisnwmAYEH+xHPI7GIkV5sJGtf2ftz7nJh2/MecNc4HrwAf07V9NeRD5H2fyY/I2bPK2jbtxjbjpjHGKrtpti1n9haytzZ4x9nMS+X1z93GOvNAp82/ERJbPwn4D1vymltdM+zSThSM4KRkf+g4/EV3Gr/FrRwbC30EHVL+8mRBbqrJsVupJI6+1ewvbW8lubV4I2tyuwxFAU2+mOmPasbSfDeiaLI82m6Xa2srDBeKMAkemaAPHrOMN8cb1yASunKRkdDtUVNfZb426dkn5dNYD/vlq9sTTrJL99RS1iW9kjETzhQHZfQnv0H5UjaXYNqC6k1pCb5U8tbgoN4X0zQI0mJrJxpd6fS3k/wDQTXzB8BfGmgaP4evLDU72GynS4M37zI8xSo5HHJ4xjr0r6g1iN5dMvY41LO8DqqjqSVOBXhnwv+Hdg/hiKPxNoMTXaXTyIJ48Pt4AzjnHHQ0A2lY4/wAMWDeI9N+I2saekiw6gzra4XHmAFnPUdTkfme/Tsfhx8RfC9j4JsYbzUIrWeyhMUtuw+diO6qOuc549T6Gve7W2gtIEt7aCOGBBhY40Cqo9gOBXFXnw88JXt619caFatcOdzEAqrHjJKg7SePT19TQKfKmpQyP8NtW1drd7ePU9c82GN1H+rwSCD9SRkf3a9M8cc+Nfh4PRF/mtXvjB/aWvXdh4O0vQ7o24kikku1iIjRemFIGAADyT0xjFe3TeH9MuJ7C7urRJrqxUCCZs5TH/wCqgD5T1Sy8Na3r2s3+m65ceFtchuHMqXcgSOYhgSw6EZIzjJ+lbOl6/q3iP4XeK4dSuftr2bCKO5UE+YuVJ5wMgYzkjODzXvGueAPCuu3hvtR0aGa5ZgzSBmQsRxztIz+Nb9toGk2ukto0FhDHpzIyNbqPlIbrnvk+vWgDiPAcqan8N7OKylWST7A0B2NkrIFI2n0Oa4b4Fa7pWneHLjSb67gsr60uZDMlxKEyOPm5446fhXsnhfwto/hS2lttHtTbxSyGRwZGfJ/4ET2wPwrF8RfDrwt4ivPtuo6WrXJILyRyNGZP97aRnoOevvQB5T4IitfFHj7xleWxMulXFv8AZy5G5HY7RnPGfusR7GvF11bVDpY+GnlZmOreUJTkgLuxgc8Dd83HbNfdukaVYaLaLZ6baRWtupyEjXAz6n1PuaxE8H6GniM+JVs8aoQQZd7YyV2k7c4zt4/+vzQB84/G7TW03U/CNtDdyadp9tF5KXSISImUj5uDknGD19fes3xb4aRLGKPxB8VGntpirJEts0xb3KrJkAep/nxX1rr2i6f4g0+TT9TtlntpOSp4II6EEcg+4rz7QvhL4R0S+F9FZSTyowaMXEhdYyDkED2980Acnp+mpB8XbGKV/Pks9FULIw5LAbS3XqQT+dW/FBb/AIXP4TCgE/Ypupxxsmz+leuf8I/p39vf2/5Tf2h5H2ffvONmc9Omaiu/Den3fiCz8QSiQ31nE0UOHwoDBgcjucMaAOib7p+lfN/wMmsv7b8WoWjF898xUE/MY9zdPbNfSEn3G+hr5E8B/DvR/GSa9PqguoZ49SkRJIX2sFzkjBBB5z2oAnuIPt3if4jXejFpLYaXJHMQFIMxA3Bceyye9eqfBa50o+ALNYZLcLCJPtmSBtcsSd+fbHXtjtXdeGPC+leGdObTtNt9kDktIXbc0hIwSx+lebal8FfDV3dPPDPf2kUr7pLaCVRGepwAVyBn347YoA8FuWt5fBnje4sFI06TVofs5Gdp+Y5x+BU/Qiuv+HNvP4C8XWsHidoZn1i1jNrfOxcxt0EeT067fTpzivf73wHolz4a/wCEaijltNP3K5+zsA5YHOSWByTjkmp/FXg3TPEmk2+m3TTRC1KtbzxECSMgYGCR09R/UA0AeUeO2z8YPCS+luf5yV5l8ObDxdf654gl0DWNMsrsXLG6iuYwWkyzcj5CQoOe45xX03d+CrW68Q6Rrst7dPcaZAIUDFT5uA3zOcdfm5xiue8YfCzTPEOp/wBq215c6ZeuCJXtsASH1I7H1PegDzjQ/Dl1aeIdeuvE3iTQ3a406SK+hs5iJFUrjcybR0HPryPUVydjZ+KfDOhXB0Y6f4m8IuWcoYw42ZO7cvDAjGT1AOD619FeEPh1onhm1u4kWS7nvEaO5uLhstIh6rxwB9OT69Mefj4JWyPcwQeItSg0ydyzWcZwOo4POD06kelJ1G212OZ+J+qWus/CXR76ztEtIJJkCwJ92MqWUge2Qa2PE92vhLxh4Y8TyR+VZ3litpeOVyAdvHvnBH4LXp/ifwBp2t+GrPw5FNLZWdrIjoY/mOFyMHPXOT17815p8bdX0mfSIfB9uz3WtLPAIoUjJKNgAEnpkq2MDP3qUcaPwRt5NWude8Y3KsJNSumjhDfwxg5/Lov/AACvV/Hc0kHhTWpYQS62UuMZyBtOTx6DmrfhXR00DQrDSoyWFtCEJJzlupP5k1tzxR3EMkMqho5FKMp7gjBFAHkHwc0vSH8B2LpaWrNcI/2ptoJdtzAhj9OMdqwvgnFHbal4st7Bg2lRX22AqxK55zt7YwBznkY9qgh+DtzYXFzDpPiu9sdIuifOtEXJIIIxu3Y6HGSM1694P8L6d4S0tdP09WK53ySvy8jep/woA6rFeEeJRn4zeFD6WU3/AKBNXu9cHqPhQ3vjTTPExu9q2Nu8Ig2csWDjOfT5/TtQIdHqet6Zpc9tbX19DbzXTbIFkbBc+35j8xXzL4+8Kv4B1Oz8bWepS306XvzwXYDAqwOQG7cZA44zkdOfd/iB4MsvGel/ZLhjDcRndb3AGTG3uO4PcV5zpvwt1e+u7N/F/iSXVrKzbfFaZYq7D++W6jqD3I70CnvltMLiCKZfuyIHH0IzXnPi/wCHGheKL8ajevdQT+X5cjW8uwSLjo2Qf8gV6WAFAAAAHAArn/FVpqV/ot3aaRcRW15MuxJpc4QE/N0B5xkD60AfMomtrrWL7XbWBf8AhGvB8LR2FuSWWWf+Hrz97DFuTwvWuz8M+L/FdlrehQ+JXtp7LxBF5lv5Mew25IyF6c9UzknG7rxXoWm+B7Wy8EyeF/MH76FllnVesjclsH0OPyFch4O+HGrabrGl6hrmsw30ekQvBYwpGflBBAJJ9AcAc9BzxQB7lIdqM3oCa+Y/hL4f0zxTe+Itd1uzF5dNevCI7kB1RTz0I6jOM9gOMV9P18733w68S6DrN7qXgjWIbOG8bfLbTc4OTwAVZSBubGcY96AMnSNNg8J/EnWdJ0mMLYXWmtK8XmZ8ohc9+evQejVT+CfgTQtW8N3GpanaxXk9xI0Q38+SF449Cc5/Ku48P+AZ/Dtr4g1vWNS/tLWb20kV5gu1VXZ29TwOeOB9a8k+F2h+O/8AhHBc+GdWtIbO+d1dJ+sLKSu4ZU4znPHoKAJ9FFxY+APHmju2+3sbrZDg5A+fBAPp8oOPUn1rrfD3h/TfDHw1/wCEos7Jf7cFhJKl4Ms6M+QCATgYVvTsevOeytvh0+m+BNS0C1uVm1G+HmTTysQrSZHT0GB+ddto3h4R+ELfw/qOHH2P7NN5Z9VwcE9/egDyX4dfDLwzqXhK0vtUtBfXt9G0kk5lbK5JwFweCB1PXOa83srJJfh/4z0q6QXEOjXv+hyuvzI28qSD2zjp/tGu+sfC3xM8ORS6JoeqWUulsxEFxcEboF9QMEjr0G4AjjHfqbL4atp/gPVNAhukl1PUAXmuWB2s4OQPXGBj6kn2oA8/8TaXY6f8F7d7S0hgkuEtnneNcGV8j5mPUn/HivpXw/xo2nD/AKdYv/QRXhc3gvxZqPw9fw5fpp/2m3mjWz2Sf8s1IBLHGM4yfXBP4+/6dA1tY20D4LRRKhx6gAUAfNPiHw9a+KfjG1jqIMtnFaLJJFuZdwCcAEHI+ZgfzqDxH4a07V/HmkeCbfdaaHYWxna3jc/O5yx5JySQVGeTjP4eqW3hnUU+Jd14hZIxp8lkIlbeNxbCjGOvY1i/Efwhrs+uWPirwpIg1S2XZJA7BRKvPc4HT5SCemOmKAPP/iJ4TtPh7e6T4i8MCSzC3CxywiR3yD/vEkg4II5zmuX8ZeKtU8NfEHxZLpkZe4ubaKPzdu4wr5cZ3cccDIyfY16VN4X8beOdTsJPFkVppmm2biX7PbuHZ279GPXHc8A+tdTofhC+h8eeJtTv4EbS9RthFGQ4PmBgu4EZyOh/PilYhB8PvDul6V4On1a1ma8vNQs3mnvJM7nJUkrz0AP4k5NQfAJh/wAIRnzCcXEvB/g6cf1/Gp/AfhXW/DVzrHh+4Hn+HJ1ZrS43DchYYK7d24cE9sZGe5rgfCuj/EjwfBdeHdO020mt5pWaK+dwFjyMFhhs844BGQaRA9F3Ox+BEvnWWvsMEf2nJ8w/i4zk/nXuF1bQXURiuYY5ojyUkUMv5GvJvgv4X1Xwtol7b6vGI7ma8aUKHD5XaozkE9SDW38VP7dk8Lz23h2CaS+uXWItCwVo0OSzAkjsNvr81AJWSRwXxK8ZnU2bwV4UjS/1C9UwTvE2UhQ8MuRxnGc9lGe/TmviboEfhzwV4V8PPP5lul8qzuMrvzuZu/Ayx/SsvwFF408F2LW9j4DR7mQ/v7qSYb5eSQOvAAOMDjv1r1nxToereO/BCLd2CabrcbmaKF2B2MrHGGB43L+p/GgU6L4nQRN4G1mItsjW1+Xn0IwPzAFYfgXQrHX/AId6HZaxbG5gWMSBHZl5DNtPBBxg9OmK831G9+IvjXTB4Zu/Dy2AmKpdXzghSqsDnrgdBnGc9gK+k9HsI9K02z0+Ikx20KRAnqdoAyfc9aAPCNC0+z0z4x3VpYWsNtbppw2xwoFUfKvYd6i+NdlqNhreg+LbWye7tNNYfaVTqqht2cdhjPPQcV01lpGof8Lbv9UezmSy+wqkc5X5H+VRw3TOcjHXjPSr3xPTxbA2nan4ZkkljtGL3NnGATMMjjHVuMjA559aGB4z8TPiRD4r8OxRaRpd8qLPHI1zNGoVGB4Udctn0/XNfW1i0jWkDS58wxqWz645r513eIviTeabaz+H30TRLGdZ52myGkZf4VBAyM5HTHqQeK9judZ1OHxTaaPHo0r6bLCZJNQGdkZAbA6YzkAYznnNAHY0UUGgAooooAKKKKACiiigAooooAKKKKADvRRRQAneloooAKKKKACiiigAooooAKKKKACiiigAooooAKKKKACiiigAooooAK43W/8AkIJ/uiuyrjNcH/EwT6CgDq7Yfu0+lWKrW3+rT6VZpsdge4UUUU4AooooAKKKKACikxS0AFFFFABRRRQAUUgNLQAUUUUAFFFFABRRRQAUUUUAFFFFABRRRQAV5D8bdDOr+Ebi5hz9p04i6jIJGAv3vyXJ/CvXqr3UMdzBLbyjMcqFGHqCMGgDz+DxfF/wr1PE7MSRZb2xyfNHykf998V4Z4I/tfwn8PbrxjZpDLeXd4sswmTJa3DFD7jLHOfTn3rgZBq7PJ8MoyedXAjkboE5yT/s/df8K+259EtG0GTQ0j22htTbKuc4XbtHPr7+tAjV0cP4o8QaZoXhi48aWNnb/b72CIRyFRvkLbQFJ68Dkj/Z9q4nxx441ew8MaHYy21mda1pP3guF2xxocdQ3APzKOTxzXlHh0ah4l1TRfAV7Bmy0q8lknbnLopJ5BxgckeuGr2f4zajododM03xBoc0+mz5238LbWtmBxgcc8c4zzjoaBSh8Kk8Q+F9WHh7UdBtlsbtDPHf2EZKFgM5dgcY/hGQDkjqDVnWvHninVtavNO8GaXbzW1jIYp7u5OAXHUDJAxnPqeh4FedeDZV0LxtpGmeE/Etxq+m3TH7VA0bBY0Gc5zxwMnIxjFczpWgaCviHW9M8U63e6Ndx3LPGQwVJFJzknBGcEEeoNLbQa91r30Ppf4deM7/AF64vdH1zT/sOtWIDSIv3HQ8Bhyf045BB5wOz8XHUF8P6idLVGvRCTGHxg+vXjpmvC/hFp/hhfFWoyaFe6revbQbXuLlV8p8kDg/e7cZAzg+nP0JrYJ0q+AGT9nkwB/umkHHzF8GtY1rR/BmsX32O1fS7VJJYXLkSPMMZUjP3cewP9Ok8N+OviH4jsV1HTvClhJZuGVJWn2BmXgkBnBIyMdOvfg1zPgDUbSX4UeIbFJ4zdxLM7w5+YKQMNj0969N8B6xZeG/hbp2pXZCQQQMxAHLMZGwB7kn9aBG0ld7HhviTVtY0jW7fxNrXgeztr4yKY3aZtryKODtDcsOOcdga9/1j4g/2F4TsNY1PTpE1G+GIbBc5L84znkDGM8Z56V5X4LudP8AGuvyeK/Fes2KJbSY0/TZLhUEQB4ZlJ9s+556ACj4/J9sv/DF/HqDRaY7PH9sgO5Y2JX5gQeuM/8AfJoFOkX4m+J9IkhufE/hJ7LSpHCtcRMSYs9Cw59uOPz4rD+J/iE6J8SfDWr2lm2oEWDGKCN9pl3+YowcH+8D0rl9f8J6PZaZ5+ofE69vLSXA8iNvNaX2C+Yf14Heug1G507w78SvCQ1Cb/R7fS0gM9z+78ttrhWcHoeRnPTPtQJc9H8LfEG/uNdTQvE2jHSLy4XdatvyknX5c+vBxzyeOuM+wTMyROyJvcKSq56n0r55+IV5Y69458HWGl3UNxcxXJlleBw/loCrEHB7hWJHoO9fRdAp578PPGJ8XWd3JNZiyu7ScwyweZux75wPcfgaPC3jH/hIte1rTYbLZbaa/li635EjAkEYxxyD3NeLa7q8fw3+IOt3QRxbarZGeMbcgzHnPT++G/76r1f4OaC2ieErZ5g32q+Y3cpf73zAbQef7oB+pNK01uB1njHxHa+FdFn1W7BdY8Kka9ZHPRR/noDXlWgfFi5n1Kys9e8OXOlQ30gjt7hixUsTgA5Ud8c++enNdX8YV0WXwpJb67NPBbTTxok8EXmNG+cg49MAg/X1xXid1qPiz4fPptze6tZeIdHklQwxswaUgAgFdw3KeTyM+/emu9tNxLa7nuXj34haf4Rkgs/s89/qdxzFaW4y2M9Se3fjk+2OazPBfxNtfEGojSr/AE250q/cZhjuBxL3wCQOcc9K8Z8Y2erXPxeukstat9Kunt0NtcSrhSvlqCvI6nDc/wD6q0r7wnr48T6B/wAJH43sJrqK5V7eAqfMbBBxtAHBxjk9z60op6b4r+KtjousS6LYaZearfQY85bZcqnTIyMkkZ54wDxnOcT+EPijp3ie5voILC7hNnaG5lMm3tjcoGeoz7VynwdubODX/F8d7JGuqfbmYu5wWj3Hpntn+YrnvDc9hP4/8dzafJGbT7AyhkI25woYgjjG4GgDo/8AheGmvai4tdD1OcJzcbVGIV7Enpzg/lWjf/GrQkWA6bY6hqO5PMlEMWPJGcYbPfjPp05qL4N20UXw0uHCgmc3DyZA5ONv8gKq/s9WsEXgu7nWJPNluZA77eWAUYB9vb60Aes6D4u0nW9AOvwTNDYoGMpnGGj29QwBPP0z1FeUxfHXw892VNjqK2Qk8v7WYxt6dcZz+HXHavE45Zh8LfEojxtk1tRLjj5flPT/AHgtd7B4e8fzeFreL+39BGiS2oGWRFSOEoBhiUxxnORnkdaAPd/E/jnSPDmn2Go3Jmms75wkcsChgARncckHGPTJ9q4XSvjb4Z1DUo7Iw3tvHIQizzRrt3E4GQCSB715d4n0uWDwn4F0i+vLS/hOpCPzbZi0ckZbgZIB4BI/CvQP2hobW38H2caQxRhbtUhVUAC/KxwMdOAaAOe+K3jabTfH+jWaQ37Qae6zSwwk4uCwBBVejEDIz9R617wni3TW1XS9JYTx3epW32mBHj427S2GOeDgH8q8m8bQ+f8AEjwOu7bhN/TPQ5/pWl4k2/8AC5fC7M6IFsJT8zY3ErKAB6nmgD03V/FGnaTq+naRcmX7VqBxDtTK9ccntXU188fEaQP8T/BkK43qQ5yccb//ALE19CvjacnAxyaAPI9Y+L3hLStQlsJbqeWWGQxyNDCWVSODz379M9K9C07XtM1HSV1i2vI2sGQuZScBQOoPoR3FfK50jxN4Xu9Wv/D8GmeJ9GvbhjMqItwxJJyrAHdkZ5AJHI46iuw0jxF4PuPhrqbXOmTafYLP5dzYxSuWab5WCqx5AJA46AA5pUt/IS51cnxp8GpP5Yurp05/erbNt/XB/TvXoWq+KdG0rSIdZu7wDT5igjmRGcNu6cAE9P5V8sXsnie78JzRWPgPTdP0IWxfzrpkMioV/wBYGdlJbGTu255HtTtY3S/AzQ9zEkXTjJ54EsoFIKfQUfxO8HyaimnrrMZlchVfy38ssTjG/GPx6e9PT4leEW1Y6SNZi+0Bim8qwj3Z+7vxt/HOPevJ/jB4W0jS/AenGzsYIpreSNFlVMOcqd2T1OSM80nxH8J6Npvw0spraxhjuYFhYXCoA7s2AxY98+/t6UAfQmva/pXh+1F3qt7HbQk4VmySx64AGSfwrE8LeOvDnilzFpWorJOOTC6sj/gGAz+Ga8N/s638W+P9AsdXLy2lro8M6wO2Vlbbk/meT3O30rU+Lmjaf4dvPDmq6DZQWepf2ikapbKIxID2Kjjtj3yc0Aexan448M6XcXdte6zbQ3FoAZoiSWGcYAAGWPI4GTWpofiHSfEFs1xpN9FdIv3tuQy/VTgj8RXztofh3TPEHxe8RHVLeO5itUEqQSDKs/yAEjoQMng9citu00y18L/F60s9HjENpf2LPPBG2FQgN2+qqcds+lAGh8F764ubrxZLeXkjxw37AebISqDLZIzwBx+lUdW8d6Ze+NNPeLxja2uiW6bpI4mk/fyBvut8u3HTnPTNch4OOl/8Iv48Or3UtpZvfvHJJCfnPPCqD1JPGO+a4+9urW/8Ny22ifDSVIVtyy6pPkvtwSXzt+Y4XP3iOwHNAh758XvHo8Oabp6abeol1eSI+5V3H7Oc5YcYGeOevp6j1K21zS59ITV01CBtPKFvtJbCEA4PX3BGPWvj/wAQWEdz8M/BFzcpC10135AncDIiLSYQn+6ABx7V0/xzma01bw54bs7Ay6YEEo0+2Pl+a28jbkA46fqTQKfReh+LvD+vTGDTNVt7mYZPlqSG/I4NX9a17StDjWTVL+C1Vvu+Y+C30HU18bavaanN9hn0P4c3ujX1lIrx3EU7PuA7MNoz25zmvSLLTLbx78TdWOuRPLZ6dbKsNm5ICkhQc9DjJY/UjnAFLZ2uB75DrljqelT32lXsNwixMyvGwOCAeo7fQ15/8HNeu9U8IyajrF8ZXW5kDTTsAFUYPXoBzU2neA9O8J3mr6tpU8sVvNZurWIOUzyc5JJ7HHpXyR4Y1HUrvTtP8NXd0+neG72+2TXaRnDOcfKW6Y6ew6nOKQD74ttd0m6WBoNTs5BcMUh2zL+8YYyBzyRkce4rj9Bk1201LVdV8T6hBZae8pis7R5UCquflYt6kDpnueBXEfFXw/BoXhfS9S0W3WMaDcJMir/EjEBsnvk7ST9azPG99/wm3jDwroFgVlslWPVLhu2w8jPP9z/0MUl9bAfQt5qFlYxLNeXlvbxN0eaVUU/iTQl7Bc2j3NpPFPHtJV4nDKePUV80PosPxG+Jmr2+sTSnTtIUJFbIxUNyAR14BOSSME8dK9J8PfD+Hwfq+o6jo19JDp09sR9hYF9jj+IMSTjjvz70oFb4XeM5NX0m/n17UrZZodQkgjaVkiygVSBgYB6nmvY0ZXVXRgysMgg5BFfG3wd8AaL4v0zVNV1ZZpD9peGOJJCoj+UNuyOp+YdeOOhr1n4FXMw0nVdKkkaSLTr+SCFmJJ2+ntz2HrQB1/xR16+8OeFrnUdOZEuUkjVWddwALAHg+1dbpl8JtJsry6kjjaaCN2JO0bmUE9a8v+Pb7PAl2cZ/fRf+hivI/BzzfFHXrS216ZodL0u1jeDTySGuCABvPrnkk+nA7mgD1vxb4o1fT/iL4d0OzmC2N5GHnj8tTu5YHkjIwF7Efj0rvfDp143eqHWHszB9oIs0gOSkfYNwOcYNeL+NUSH4weEIo0ColptVRwAAZcCuc8P+JZPDeg+P9StxtuV1N0gOAdruxUHBGOM5544pb6WsJ13Pq1rmBZRAZ4hKeiFxu/KpywAySAPevzxsrnwTc2Zuda1TXH1qf95JPFGpVJOvGTlvc557Yr1a/wDEuoa/8GJ7ie5m+0QXSWpuCSHlVWUgse5wRk5OSPXNNvrYU+tDLGXEfmLvPIXPJrz3x/4z/wCEUbS4IreO4uL65WEK8m0IpOC1eA678N20jwZF4uXWb5tct4orlneTI5K/KD1GAfU859eF+Jmn23iC08E65cGQXmq+RbXTA4BzjJA7ck/pSgfWWrSXS6XeS2K77sW7tAowdz7TtHp1xXnvwxv/ABFew3Y1s3UiLsKS3VqLdhIQd6Ko6qp/iOPTAxXnHxEWTw34g+H+kWE9wtlDcKip5mNw8yMfMR14OPxPrXV/Gu9u7WDQEtZpYmk1OMExMVY8Hj/63PagD3CjOaYv3B9K8F8CXd9o3xC8QeHL+5meC4zeWYlfdwTnCk89CeP9k0Ae+0HivCPAupX/AIp8ea5q3nzDSLEGzt0WQiN2B64zzwCenceleh/EWaW28H63NDI8cqWjlXRiCDjsRQB2maM18x+BLDVtP8Or481TxHf3HlWcsi2RYsroAdqsT1yRnp3HNUvDvhTxj4503/hItR8VXlhLcEyWVvCzCNRnglQQADyAOuMZNAjPqmivmrSPiLq1h4N8QLqgR9Z0SVbQS9fMZiVVj64wTnuB61W07wX49/s6z8R2Xi+ebVp41maznJMWxsNsySV/DAHPGMZIKfT1FfOHxP8AG+r2Nxo/h2G9g0e8u4I5r+8Lbhb5yCqke4POB25GTXGWfiW78GalYzW3jhfEllcTrFc20hLMqn+IZZiMex69qAPsKvE/FfxVh0jWJtH0vRrzV7m2H+kfZwcRnuOAScce3Ne1IwdVdT8rDIrlItK0Hwu+qa55cVobgma7uHY/U9emTzgdSaAMzwH4403xlbytbLJb3kBxPayj5k9/cf4dK5HWvi7p1pqFxZ6Zpl7qq2zbZ57ZPkU5OcHv0PPQ9jjmuV+HTz3mr+L/AB3DD5OnSxyrbArhpNuG3Y+ijPuSOxrp/gFZxp4NNwwDyXd1I8hYZJxheSev3f1oA9E0Lxbo+t6E2u21xssowxmMow0JUZIYDPIBHTPUYzmvJG+OmkG5kaPSNRk05G2G8CjG7tx2B9zn2qv8OdOttQ1Px14auoGbS2uwwVSUAJLZAx06L+QrpviXf6L4P8DyaDDGjPc25tbO0++zE8bvwJzn1x3oA9Jk8RaWmg/8JA1yP7N8kT+aBn5fTHrnjHrxXlem/GnQLu7RLizvrOylfy472aMeWWz3IPA/l3xXnHivSr3SPhj4W0C+knjmu75fPVusasWYJ7Y3Lx6g17Z8TdIs2+H2pWaQRxw2tsHhUDPllMEY/LGfc0AenK6uodWDKwyCDkEU6uI+G12194N0Wd2Zm+yqhLdTt+X+lea/E/xV4p0vxho+ieHJot1/b4EUsasu8sw3EkZGAM9ccdDQB9AHPalrwOy8SeK/CGu6bpfjC6tdQtNUcJDeW8W3ypDgbTgKMZI7Zwc+1HinxN4t1rxVceGPBrQWhsUDXV7cICATjjkEAc46EnBxwKAPfDwM1zHhrxLY+I/tv2JZh9jnNvL5igfOOuOea8v8J+L/ABDpviVPCfjSKJ7q4UtaXkCDbNj1xgYOD2Bz1ArzPwZ47s/CVj4m2J9r1O51V1s7RDkyE8Bjjnbn8+g9gRM+o/FOu23hrRbvV7tJHhtwCVjGWYlgoAz7kVa0O/tdW0y11GzQpBdxrMoZQrDIzyB3rwnx9P4ii+FOpS+JJYvt91JFtigj2+SpkQ7CQeeAfzxz1qkfHd7onh3wr4f0C2hudavbRGAmPyRpg9eRycH8B7igG7LufTNFfO1j4z8Z+GNTsLbxrZWZsL6RYUvIGA8tz6hfTI7DpwTTfF/jnxPd+Lrrwx4UFhDJaIC8t06hpWIU4QN9cdD3PFAp9BXlzHZ2s91MSIoY2kcgZOAMn+VYvhbxFp/inTF1LTWkMBdkIkTaysOoI/I/jXneieIde1nwr4li8RaT9hvrKCWMlVISUGInIOSD7kEjkVwngPxSfCPwmttRjs5Lu4e6khhiRSQXLMfmx0GAf0pVbUD6ior5j1Dxt8TdFs11nVfD+nrYYVpI1+9GpI6gOWUn3zjPI7V9E6LqMWr6ZaajCGWO5iWUK3UZGcH6UgGnRXmb+MLm2+IA8L3dvClrPbiW2nyQzHHQ5ODyrjj0p+seMJrfxppfhiwt4p3uFMl07EgwqBnjtnAP5j1oA9JrKOj6a2pLqpsbc6gq7RcmMbwMY6/Tj6cVPqVy1nYXV0FDGGF5Ap74BOP0r5t0n4t+Kdas2udM8Ji4S3VmuXUtsx2C+pwOnJ9qAPp8UpFedeGvH2l6z4Wl8RS5tYrYEXUZO8xsO3HXORjjnNea2vxQ8V3sMmrWfgySTQ0Yt5pYiRox1YevHoCOozxQB9H4oryXWPiPbReCf+Eq0y3+0rvWNoJWKFGJAKk88jP41T8PfELUbi1vdW13Qn0zRYrUXUF1vz5gJAVcHqzZGP8A64oA9mor5uHxd1z7MdXPg6f+xFYbrjzDkLnG4ZXB/lnjNd/qfxF0+0bQbqGMT6Tq5KreB8eWwIGCvXgnn0waHoI2epUVwHxD8YR+DdLivPspu7iaZYooAxXcTyecHHArkvGPxTTwxq0OlSaJc3F1LbLKEicEiRuicZz06j8jQKe155qC6uILSF7i5mSGFBlnkYKoHuTXlPgT4kJ4k1OTRtR0m40rU1jMiQy5IdR16gEHHPTpmuC+KfjW0137R4b0vSdR1cW0ytcvZ5C7lP3chWJGe+Oo49aAPpS2uILuFJ7aaOaFxlZI2DK30I61PXkfw+8d6VrWl3sFpp0unSaRHh7Jzkqig4wePQg55B61yK/G62uLUT2Xh3UbgqT5wUfLGPdgD25oA+iqp2t7aXhf7LdQz7DhvKkDbT746VxcXiqx1zwZea5ZtLHF9mlBUgb43CkY9M5xj6iq/wAJ7PR7bwlZT6LBPHBcgyO1wB5rvkqS2OO3GOMYoA9DuIY7iGSCVd0cilHGcZBGDWR4d0Kw8OadHpumxtHbRlmAZyxyTk8mqPjDxRp/hPTG1DUGYgtsjiTlpG9B/jXC+FPitpeu6vHpFxZXem3k3+pW5UAPwTjPYkDj1zigD2SkxzS14/4h+LOg6FqtzpM1rqM15buEZIIVbdwDlfm9D3x0NAHsFFeXeJvid4e8OWtlPdm6eS8iE0dvFEPNVTjlgSAvXuee2av+DPiDofjCWe30954rqEAvb3KBHx3wMnOOh9KAPQFdWJCsCQcHB6U6vnb4T38FpqPjm/vZ1hghvyzvI3Cjc/8AhgV6z4Z8X6X4ksrq/svPS0tmIeaeIopwMkg9wB19KAOworxhvjP4NW8a3N1c7FbabgW5Mf1/vY/Cu81/xZo+g6VDq17df6FM6pHJGN+4kEjGOvANAHV0nevNrX4neELrUhp0erx+aTtWRkYRsfTeRj8+Kgj+KnhCTU/7OXU8uSFEwjYxEnsG/wAjmgRNNXWx6h3paBzXg3jrTvGPijxSui2E9zpWhxxBnvYx8shwCeQQSc4XbkdCaBytfU9479aWvnHw/PrvgXxvp3he+1aTVtM1KNmhkmHzxEbj3JPUYPOMHPXik8QX/iHxx42uPDuiarcaVpumDF3cQkqxbPOCCCTngDIHBNAh9H0V8/eCtW17w741fwXrmqtq0UsHm2t1LxJwueckk8K3BJ6ZpnxW+Ieo6c+o6F4fsbh7y2iD3d4q/LboVDZX3wRyenP4AH0JnnFFecfDzU5n8Bafqd9NLcSrbPLJJI5d2wW6k8ngV434ffx78RGu9asPEI0mxScrbwLnHGOCB26ZJzznigD6roryn4YeK77W01DSdZC/2xpcvlTyIuFlGSA3YA5B6cdD3xXq1ABRXH3vjXwzYXxsLrW7KG5DbGRpANh9GPRfxxXXI6yKrowZWGQwOQRQA6iuK+IGt6h4f0Ca90ywe8u9yoiKhYLk/eIHOB/MivEbzW/iF4Jh0/XvEOoQ31jcSKl1ZCNFeMEcYwoAbHocZ65oA+o6K8k+JnjW80GDTbDRLdZ9Y1V9lusg4QcDcRkc5IxnjqT0xXOafqPxB8Matpw8SSxavp184hY2kK7rdj0J2op+vUYB74oA9+oor5y8ReIfFd9qniW60fU47LT/AA8APJMSv5525bOR7H9MdzQB9G0V434s+ID6d4IsNWtYSNV1WJFtIFXfiRgNxA74yccHJ28c16R4at7+00ezh1S5a5vgmZ5WA5YnOOOOM4/CgDcooooAKO9FFABRRRQAUUUUAFFFFABRRRQAUUUUAFFFFABRRRQAUUUUAFFFFABRRRQAUUUUAFcbrZ/09PoK7KuM1v8A5CCf7ooYHVW3+rT6VZqtbf6tPpVmkWwBRRRSgFFFFABRRRQAUUUUAFFFFABRRRQAUUUUAFFFFABRRRQAUUUUAFFFFABRRRQAUUUUAFFFea+K/GcnhzxNoelz2iGx1NjH9pL4KPuA6enzLn60Ad1/Zmn/AG37f9htvtv/AD8eUvmdMfexnpx9Ky/Fl9qmnaTNdaPp4v7xCu2AnG4Z5/SujYgAknAHOa8x8DeN5fFmr6zaR2Cx2dg+xLlXz5h3EDjHcDNK3cDC+E/hfWLG71XxF4jjWLVdSb/VBgfLTOecZAzxxk4AGea9e1Gws9Tt3tL61huYH+9HKgZT+Bq9RikA5vQ/C+h6CzNpel29q7DBdF+Yj03HnvUev+E9A8RPG+raXb3Ukf3XYYYD0yMHHtXUUUAZOj6NpmiwGDTLC3s4mO5lhjC7j6nHU1qkAggjIPalooA5SDwf4et5L2SHSLaNr2NorjYuA6nqMdvwxVm68NaNd6KNCmsIjpgUKLcZUAA5GCDkHPOc5roqO9AHk6/CHwKuduh/+Tc//wAXXZR+FtDj0NNAGnRHSkGFt3JYD5i2ck5zkk5zmqPjPxno3g22jn1SV98xIihhUNI+OuASOOnJIHIrl/CHxY8OeKL5bCA3FpcucRJdIF8w+gIJGfY9aALukfCzwfpN6t7b6UGmRg0fnSvIsZByMAnHp1z0ra8ReB/DviS6+16pp6z3Hk+SJPMZSF69AcZGevWn+MPGWjeEIIZdVnYNM2I4ol3O2Opx6D1qh4L+IGheMXlh02SVLiJQzQ3CBWIPcYJBx3waBGrknhDwFoHhBpJdLtX+0SDa08zl3x6DsPwAz3rva8r8V/FHw14X1BtPvJZ5blR+8WCPcEPBwTkc4Ndb4V8UaT4qsjd6Vc+YqnbJGw2vGfRh/XpQKVvFXg3Q/FZtzq9n57W5+RlkZDg9RkEcGutjRYkWNFCooCqB0AFebeJPid4W8PXxsLu9eS5RtsqQRF/L/wB49PwGT7V3ek6nZaxZRX2n3CXFtKMq6/yIPIPsaAIdd0ex17TptN1GATW0oG5c4II5BBHQg15noXwh8LaRfw3yxXE8sDB41mkyoYdDgDnFex0UAcL408DaJ4yjjGqQyCaIERzwvtdB6dwR9Qaw/Cfwv8P+GL5NSi+03d8gO2a5fOGOcsAABnnvn+terUUAfFnjW+8Jal4ov4/F2jX+kXsLsBNZsGFwoPylgR1YfxDtjnvXW/BDQIL248RajBYT2Wj3sQtLZJGJcoR8xBPXsc88nHavpq5sLO6ZWuLWCZlOQZIwxH51aVVRQqqFUdABgCgQ5vw94asNA0RdFszKbYK4LSNl23ZyScAd+wqLwh4XsvCujjSrOSaSLczs8pBZmbr0AArqicU2WRYo3kc7UQFmPoBQKcT4e8E6Touj32j7Xu7S9nkmnW4wdxbAxwB0Cj8RmvNF+B+liQw/25qn9mZ3fY94xu+vTH4Z969s0PWNP1yzF7ptyLi3LFd+1l5HUYIBrXAxRfSwHnup+AtMvIvD8MMkttFok6zW6IQQ2CDhs8nJXr7mrnj3wjbeMtNgsLmdoUiuFnDKMk4BGOvcE129A4oA828beArXxVLYXBv7myubEERzQHDY4/I8dayPHfw1TxSNOuYtXuLTU7GIRJd8lnA7nBGDnnIr2CqGp6jZ6Vavd31wkFumNzucD2oA8h0H4UQaXrmn65Prd/fXtsS0r3B3GQ7dqjJ5AH417YwDKVPIIwahtbiG7gjuLeRZYZFDI6HIYHuKnBzQB87X/wAI9QttSu7jw34ouNKtLptz243nBPXBDDPfGeR611cPwu0uLwfceG/tErvcS/aJLxxlzLx830wMY9z3Neu52gkngViJ4h0V4zKurWJjEhh3faExv/u9evtQnYE7HhkXwn8Q3duun6x40uZtNjjEaQwoRkDoDk4I+ueg9K3JPhdNJ4HtvCx1RN0V157TiIgEEk4Azwea9zHPSigSx598QfCcvirw+mkw3SW7pIjh3UsDtBGOPrS+M/Cs3iHwqNCiukhkAiHmupI+THb8K78D1paBTxfxh8OJ9WGj32k6oLDWNMiSJbjZ8sgUYGccj9eCRiqGlfDfWL/XbPXPGWvrqk9mQYIIogsYI5GRgDrg8AdBzXu9FAHxtZ6R4h1v4meJLjQNVi0++tZG/eSrkMmQu3GCOw6jtXuHgbwNd6Pqd14g17UzqWuXA2eauVSNOOAOPT0AAHArtrXRdG0a+v8AWIoI7a5vCDcztIQG546nA5PbGa6FWVlDKQVIyCDwRQB88W3wkuX8Ma3o15fwCa9vReW8kQYqhHQNkDPcfjWTJ4C+JGsWS6Lqvie2g0uKLygLdB+8UcAHaFJGMdT0HrX0/UPnRCQx+YnmAbiu4Zx64oA+frz4Wapc+AbDw3/adut7ZXbXMcoLeXyW4zjI+8T061reKPh7qviDRdKnudTh/wCEo035kvEX5JMNkA9OnHOOo969rE8JKASoS/3RuHzfT1p6yI5ZVdSV4IB6UAfPFt4V+Imv3lmnibWYoNPtZg7ralUafHugHUZ6/lWx4v8AB/iKz8St4p8G3EKXdwgju7aYjbLjAzzx2GeQcjPc17lRSWEseI+FPB/iGTVdR8R+KLuGTU5rQ2lvbwn93EhGf55456k85qHQ/htOvw9uPDOpyw/apZXnjkTJWN+Np9+nPsa9z7e9LSinlul6bqEfw/uNK8UmFJIbWS3aRHyDGFwjEjHOMe5x6mvLv2b9EkEWo69PK8hOLKBi+RsXBOAeQM7cdPpXtvjjwbp/jKzt7XUJJ41gmEqmFgCeCCpyDwQT79K6PRtMtNG06206xi8q2t0CRrnOB9e5oA8T8WeF/FWi+K5/FXgyO3upLyIR3dpOwAJGOfmYZztHQgjn1q/4K0HxhcazceKfE1xHFcvatDb6dExCIDyAwBxgc8Ek5OSeK9wooA8o+EHh3VPDXhyfT9VhSKc3Tsiq4bKELgkgnuD+GKj+FPhvU/D39vNqUAh+16g8sI3q25OzfKTjPoea9bpDQB5Z8YtB1HxH4Waw0uMy3BuI2MYYLuUH3IHUg8+lc9408JatBJoPiPw3bk6xpsccE1sJABLCF5UkkZxyvqQ3sK91ooA8K1zw5rep/E3QNbFmVsLa1BlcuuIjh8oeeTk9s9fTplaB4A1C90PxlpmoxtaHU75nt2bBztbcrcHpnFfRVIaVu4HyppF/8RfDWm/8I63g6LUDDlbe6yCgA4BJ6Nx0zg4wDXV+JPD/AInu/hmbC+U3urSTLLJFFGgMS787QE4bHt6+gr6AHrS0gHl/jPSr27+G9xplvbySXhsYoxCgyxYbcj9DXmPjPw74gXwp4INjpcl3caW8c88CD5lYBSFI6+oOAcV9PUh4oA+bfijpfiLVoPC3imz0eV72xKzT6eoLvGcq4HHJ5XBAGea57xDqHjHx3d6BI/hO5sNPt7yOQliSzHIyxyFIUDPOMc9a+s+opaAEHAFfOfxw0LVYrvTfFWhLK15bf6PKsMZc7TkglQOR2P1H4fRtJjmgDzr4VeHf+EZ8JWVpJE8dzN/pFwrjBEjAcH6AAfhV/wCJEU8/g3WoraB55ntWVY0GSc9cDvgZP4V29FAHlXh/Q5tR+GFtosqG1nn00xYK4KsQcEg474J/H615T4V8ca54K0ZvDmq+GtRub6yZorZ40yjr/CMgcgZ4IzkYr6rpDjqRQB8r2ngHXtR8E+I7i8gMOsardC7W2YDcVRtwUnPBOWwO3HrwWXxV1iHRLbQbTw3ejxBGi2qs6/uwwwobGOuBnBwB64r6ozxmk2jO7Az64oEaurHyn4/8PavZahovivWtKj1xI7ZYtStowRtcbvmwvYbh6jK88EVStNU0XxFeWdt4V+HcMiSSATz3VvhEXIzypwOM8k+nBr66OMc8ikRVQYVQo9AMUCiABEAxgKOgr4e8Z+P4da8ZNH4hg1D/AIR2zciPT4CB5zKcBnyQCCQeew4Hc19yVAbeEnJhjJ/3RQB5P4G8caD41hutD0mzurSOK1I2tGqqqEBcDBIzz+hry7wT4wHw1tb/AMMeILO6NzBMz2vlJnzVbpjnoSOMep7g19WJFHGSUjVc/wB0YpkkELuJHiRnHRioJFAHzp4UvLzwd4T8ReMdXsmhu9Su2ngtpM5wx+QHuBlj2HAHtXlPgnxx4cj1iXxN4slvb7WmYmGNYd0VsMnG3Ldu3p9ea+5ZI0kXZIisvowyKrfYbT/n1g/79igDwr4ky/8ACceBLXXvDwmlW0uRdqrIVbCblbjvjnp6cVzXi34nWnirwymhaHb3M2r6iEheEoRs6Fueh6fTGSa+pFRUUIqhVHYDAqpb2FlayPLBaQRSSHLvHGFLfUjrQBQ8M6e2laHp1g4G+3to43wf4goz+ua+dvixr8fhr4n+G9WnRzDbWh8wIASVYyKcfgTX1IK8p1vwrdan8RdK1mW1jl0u2sZIpC7KRvO8AFTyeH9McUCNnmGt+Ibb4oeLNA0zQoppbCwnW7urh4yoAB5HqOBjty1Sxava/Dn4l67Nrgli07WEEsF0sbOAcgkYA92zjOMD1r6Ws7K0sk2WlrDbof4Yowg/SmX9hZaggjvbO3uUB4WaIOPyIoFPmh9Yh+I/xK0abRbeaXS9JDNJeMjKrHGc4OCOdoAPJ9MVwfhzwY2uaX4k8QWTyR63p+otLbbegKHeRjOM/n0FfbFta29nEsNrBFBEvRIkCqPwFNtLK1skaO0tobdHYuyxRhAWPUkDvwOaAPmzx74pg8W/CKTUEKi4EsMdzGP4JA4z+B6j2NeaeJ/D9nBeeELzxEbldDudKhje4gydjbCQOhPcEj3OM19pnRtKMM8B02zMNwwaaPyF2ykHILDHJzzzU13ptjeWf2G5s4JbTAUQvGCgA6YHQY7elKnYRq67Hxumj/DOHVtOs9LuNU1W5uLhFXyXAVMtxkkD/wDVWt8RE8Iaz4xvLPV47zQdQhHGoJhknIAKsygdx0PsOa+otJ8N6Jo7mTTtJs7aQ/8ALSKFQ359aj13wvofiAodV0y3umQYV3X5gOO457Ugp83/AA6vtTfR/GWn/wBqS6po1pYSLbXMisF3bW4XdyOO2T0FYem+J9Q8NfCXShp0rW0l5eywtdKMmJdxJwMdSO/UY4r67tNH02ysX061sLeCzdSrwRxhVYEYOQOuR1qsvh3Rl0z+yRpdp/Z+SfsxiBTOc5x6570ltXqIfFPjPTPDUGifaP8AhOb7XdQICwxK2VyecsGJKr7Zzn9Pr74busng3RWUgj7Kg4OeR1qvp3w78I6aZjb6DaZmBDeaDLweDjeTt/DFdjptha6ZaRWVlCsNtCNsca9FFKKeIfHHT3to9H8VwKxk0m6jMpU8+WWH4fewOfWq3wfWbxHr2veNbjdsuZTb2iOclIwQce2AFH5+te76nYWmqWctjewrNbTDbJG3RhUWj6VY6LZpY6dbJb2yElY06Ak5PX3NAFbxQcaBqp9LOb/0A14P8DPFegWPgx7W81G1tbi1kkkmSZwpIJ4IH8XGBxk9B6V7z4mjkm0HVIokaSR7SVURBksShwAO5rwr4a/DHw/qPhTS7vXNGY6hukeTzHdCRvYKGAI4wF4PP8qAPObSyudQ+HPjPVbZHW3utSWZI+QDGrhiRxyBu/8AHfavfPCnjTwxH4Ks7iS/toIba0WOa3LjerKoDLt6sc9OOc5716daWNpZ2iWVtbRRWqLsWFFAUL6YrzkfCnwYL5r06MhYnIiMjeUD/uZx+HSgD51ltzb/AAjv7oxvFFqOq+Zbx7cBUBAB69PlI/AfWvZvi3ayL8LQluuUgjtiwxk7AVHr9PX+teqa34b0rWtLXSry1H2NGVkjiJjCkdMbce9bElpby2ptJIUe3KeWY2GQVxjFAHm1v4n8Ox+AobuW+tntFsFiaMPuO7YBsx13Z4rxPTPDNxqXwUldoi00U73trhdzBVbBx6ZAc/rXryfB3wat6101jM6klhbtO3lg/Qc49s16ybaD7N9lESCDZ5flqMKFxjAA6DFAHyX4d1e5+J3ivw1HKHa30e2W4vC3RpVP3sdDkiMf99dq9DZIbj42qxAZ7fS8jI+6xGP/AEFj+deheEPBGh+EXuZNJt3je4CrIXkLnAzjGenWrx8L6YfEY8RhJBqAi8onf8pGMZx644oA8l8SSiL40+HWUED7DKHC8lsRynkDk9uPYe1cboNz4s8WXGrXXhG70zw7pP2pjKvlKJHPGXf5SQxAz2HUe5+i7nwtplx4jtfEciy/2hbRmOMh/lwQQSR64YivNdW+CXhfUb57wS39v5jl2hilXZknJxlSR+dLcRI8n+H3nRa943kn1RdQuo9OlzcovEpA6jtxgCvU/gbbW6fDppBCu6d5zKccvjI5/AYrqtG+GXhzRJb19OiuIFvbNrOZPOLAo2MkbskNx6456V1Phrw1YeG9Ej0WxMxtkDfNK2XYsSSSQAO/YUgp8/fDnEfwj13IDf6/r/uivW/g4pTwBogP/PJz94n/AJaN6/y7dK0NF8D6Zo/hu68OwTXUlnc797yOpkG4YOCFA4xxx+ddD4c0e38P6Ta6VaPK8FspVGlILEZJ5wAO/pQB5t8ZtK0zWdKsrW81ePTLsXAe0kcEhnxgg46devY4rzGPWvFPhbXdHXxvpNlqSNL5dteqitMhJxlCvUjg4K56c5r6G8ZeFdO8XaW2n6irAA74pUOHjb1H+FefeHvhDpWm6ha6hqGpX+qTWmPIS4ceWmOnHXjjAzjigD22vnzwPBG3xZ8XTsoLpEoUntnbn+VfQdcZo3hWHS/Eer66lzI76kEDRMoATaOx75oA8o8NxQXnxo8RSXyhri3t0+yq4+78sY3LnvtP/jxNP+IMMNv8S/B02mCNNRllcXWCBmLIzkDuVMnPfj0rrvHXw1svFGoRatb31xpuqxgL9pgY5IHA78HHGRU/g/4dWWgakdZvL661XVypX7VdNnYDkfKO3HH59AcUAfIV7pOtX83im4t1eTRbXUmlvolkCeZiRse5wM+uOuK+k/iNqFkfhHLN4dVYtOmjijQRr9yMyAMp9DnKnPcnvXe+EPBkHh06zvuWvBqlw00gkQDAOfl9/vGs3w18PbTR9M1jRp7p7vSdQk3R27AqYVPYNnk9OeOlAHhvh3TPH03hyzh0/wAPeH59Mnt1K7xGTIpA5bnlj396yPEmnarp3wy0zTdUltnEmqbLZ4JxMFjIJxkccMG6Hv2xXo6fB3WIEfT7bxrex6MxIW32ksq9h94D8gB7V2us/DS0u/DWkeH7O6NvDp1wk/mFATKRndnGOTuPNIDtd22OD+O2h6bp/gjTzb2VvHJbzRxpJHGFbG05GeuD1x61N8VdA0nS/hpA1pp8EckPkbZAgDkkgElupJyfzr1X4jeEn8YaGulx3i2rLMsnmNHvHGeMZHrTvHHhV/E3hhtDiu1gb93iVk3D5SO2falsDbZ03h6RptF06VyS72sTMT3JUVzPj7xvpnguwE94fNuZeILVCN8nqfYD1rsNNtvsVja2hfeYIkj3YxnaAM/pXgnjL4Y+INd8VSeILTXLWBlI+zh4ixiUDAHTHXJ/GgDZ8AeGtXv9cn8aeKoli1KRTHZ2uMG2TkfngkYOTySeTWH8JCqeOvG8LvvlE4I+UD5d7f4gfhXT+H/DXj2z1O2n1LxbFdWaODLCIvvr3H3areM/AOrz+IV8S+FNTi0/UWj2TiRRiT3HBGTgAgjmgRuxka+BefGrQo4HEbWtmzysOp+WQ449QQOe1em/ERFHhDXGCgM1o+SByeK53wD4FvNC1K81zXNV/tPWLpBH5uCFjUdQM9eg7DAHvXaeMNJm13QL/S7eZYZbmPYrtnA5B5x2PSkV+opynwwgju/h1plvKcRy2roxz0BZga8k8M6d4+8ET3Ol+HLKy1nS5pi8VxJKoVTgZz84KnGMjp6ZzXvvg/QX0TwvZ6JdSJM0MTRSPHkBsk9M8968b074f+N/C91d2PhjXbWLSLltwNwoLx5HXG0nI5xg4PBPsoFX4FJft4m8WzajIkl1vRZ3jHyGTc+cduK9X+LOoT6X4H1e7tndJhGiBkbaRvkVCQfoxq34B8Iw+EdNe3E7XN5cP5tzcN1kf29h/Umuj17SrbXNLutMuwTBcRlGwSCPQ8ehwaBFe2u5454E+GXhiXwlZtfWMV3cXsAlluCx3KWGQFOflxnHHcVP8CriddL1XS5J3mhsL1ooGY5AX0B9Mgn8a5vT/CfxN0S0Ph/S9YshpgOI7s43xqTyFyCR1J9uxFevfD7wjB4N0b+z45jPNJIZZ5iuNzkAcDsAAP19aBTtZZY4QpkkRAx2jccZPpXzB8WvD+v2V3J4rvb6DUtGsrqOVNMkd0VFJVBwOM5I59888ivXPib4ObxlpEVrBdC2u7eYTQSNnbnGCDjnoeo7gV5hd+GPiV4ps00PX72yt9M3qJ549rPMqnIPHfIB7c4zRYDI8eSah4k8f+Exo14trNd2HnW820N5QIdmJz1OAf8A9dWr8eKfhhqWnXt54hfWNLvbgQzxT7iQSOSuScdyMHtjmvQPHPgW8uTo+qeGLr7Lq2jRiG3DkFZIgMbST7Z68EEg9a5+z8J+L/FmrWF740a0t7LT5C8dpBg+ac9TtPQ4XqenYZNAiR9BZz9K8T8S/Di+1HWtTu7HXjYadqyoNRt/KDM4UY+Unpnn6ZPUcV7bXHePE1yXQp7fw/Er305EW5mVdiH7zfMcdP50Cnz9Nq9vNqN14nRBNoHhaJbPS4Sx2TTEBQQQO3yk+22vX/CPjLUb7V20HxFpH9mam0AuYQkgdJIz265DDB49j075viH4eJJ8O08Mabg3FuEkjZmwHlDZYkn1y30yPSneEdG8Q6j4nbxL4nsY7Ka3sxaWsCTrJk5JaT5TjnJGD6+woEPY6K47wzN4klvtUXXLa3htUlxZNEwJdMtycE9tvXBrse9AoUUUUAFFFGKACiiigAooooAKKKKACiiigAooooAKKKKACiiigAooooAKKKKACiiigAri9b/5CKf7ortK4vW/+Qin+6KRgdXbf6tPpVmq1t/q0+lWaI7A9wooopQCiiigAooooAKKKKADFFGKKACiiigAooooAKKKKACiiigAooooAKKKKACiiigAooooAK8h+NujNqvg26uIgftOnMLuMjg4X73P+6WP4CvXqguoUuYJYJRmOVCjD1BGDQB47rnjaMfC7+3opN1xc2qwDB5Wdhtb8Qdx/Ctj4O6Aug+DrEFNtzeD7VMT1Jb7o9sLtGPXPrXzjpfhbxFd67beB7y1nbRbHUHuDKYztMf97d0wR0Hqx/D7eUBQFUAAcADtQB5Z8ZtVvtG8HXV1p9zJbXAkjUSxnDAFxnBriNKm8SeFvDEvjTW/EM9/5lkrrpssW1Vdyoj5B9xnAHU10vx3inm8GSJBGZCbiMMAMnGc8fiBWj4x8P3PiD4cHS7dP9M+yQvGjcHcm1tv1IBHPc0AeY6do3xN1HQ/+Elj8TTR30o8+HTTGAGXnAwflGRghSD1GcGtK9+KGpX/AIT0aTSIY01zU7g2nzKCEZcbmUHj+JOvAyaxrH4wnTvD6aJdaLeHxBBD9lWBF4ZguFY9xxg4A69OKxrvwjqvhjwp4W1z7A0l7pt49xdW4Ul1RyMZwewVc+hb60q7kc9uvTY9BtNM+JPhvVrK6k1IeILSeQJdQAhfLHqN2MfUenIrH+IfjvVbrxNJ4V0XVLTRY7cf6Tf3Ugj3HAO1WI4xkdOSe4HW7N8Yn166stL8HaVNPqNw67jeJhI175Ckn6noB615z498P6b4e+IU+peJtLmvvD+oZdGhZ12uQM8gjkMDxnoc+1ISHd+CvF2r6T4js9D1fxDY6/aX/wAsVxayrI0T4wAxHPJHfPXPrX0xXyb4I/4QfU/GdjB4U8KzlLYmaW/muZgIiASrBSxBGcD5sZJ6d6+sqAOO1vwdo+uaxZatqMLTTWa7Y42b92eSRuXHOCc14j8TZbTxD488OaLoscUmpWk+64nTOIlBVtpxxwFJ9uB61sfGzx9daFJbaFpdybS5uAHuLsKSYY88bfc85x29zWb8N/E/w78MxG3ttTml1C4wJ7ye1kDTMTwAADtGT0/MmkSA05bODxD8aJ4bxVnh0mxSRInyVD4Ug4PHWQH8vSpfGFtb6R8U/C2o20flS32+K4MY/wBYcbQSP+BDn2HpWf4t1L/hCvijBr9+sv8AZeoWfkvKiE7cDGPc5VTj0NFvrdl4/wDiZo8+kiafTdJgeSScxFV3nOOCOOdvXk4PHGaUD07TvBug+H9R1bxBMfMlunaWSW6IZYV6kLnoM/pgV5R8NZbceJPGfibS4jFoUcbLGAuEkdRuJAH0JA7Bx0zXHeO/G9n4s8UyaDqerzaT4YtXZJ2hRna4dD3AUnqOMggYz1r3Dwvq/g/WtGuvC/hW+iGLR0CeTIhAYEFjuUbjk5PegDm/gfoVnd+GrnVr6zimuNTnl3vIm4mPO0qCe2Q3+eifBNf7O1HxVoUbk21ne7oYzzsUlgOTz0UfkfWud+E/jnR/C2g3Oha7cfY72wnl+Ro2O8Zzxgdc59M11/wSguLuHW/EdxA0R1W9Z4gy4zGOQR6jLEfgaRKysB7nXzxr/jnxbf8AijUND8JWNjIun8ObhwHkbAzgMw6HI49Mk819D18keL4vBfiPxbqkOoXE/h3VbZtv2wP8lwQMZIxgcY7jOaUD2Pwp41upvDeoan4l0+TT59MZkuMIQsmOhQHqeg64z9a87Xx58RtRh/trS/C9sdH5dFkYb2j9eXDHjuBiuO0e58R+IfAPi3SUu59UtbN4xaXY3FpQrhnQZ+YjaAQO3ToaxPDmi+DJvDsN3e+NdQtJ/KzPZxvgqw4IVcZI9KAPrPwN4ptvF2hw6pbxmJixjmhJz5cg6jPfggj2IrsCcAmvKPg1ZaVZ+GXbRmv3tJ7qSQPeoqs5ACkqF42/L+YP0r1WT7jfQ0AfNth8S/GetXWoWmieGLa6aznZWl3MFCDOAcsPm49fwruvAnjx/FGhapcXVgttfaeHE8BJ2tgE9DyOmCD0rn/gOuLTxGf+orIP0Fc/8OEwfiM+ek84x/38/wAKVAdHovxGs9N8AjxDd6bbWe64eG3srTCiU57Dt3J+nuBVWD4k+JdM1LT08U+F10/T9QmEcU6yZMeTj5uvTjIO04BIFeOxKbXwD4R1iSNpbOy1d2uEAJAG/IJ/75I+px35+mte+IXhnT7WzmW6i1FrmRFhgtCssnJ+9tzkY5988daQRPc5LxX8TtS0bxZceG7Dw82oThI/IKSkFmYA5IwcKMnnjp6c1j2nxkux9q0u98N3C+Io5PLis4sssh9z1GBz3BHOa0/DUSv8aPFExxlbGIAEdCUh5/T9ahs0VvjjfMQCV05SMjodqigU6LwL8QbnW9ZufD+uaS2lavEvmJHuJWRcZP4457gj6V5z478bf8JXdvpOj+FrvXLGwuA8k0cjIjuAQVIC8rz6jOOmK2PECSSfGKBYiRIdLcJg4Odj45ryn4caBqV9p11HaeOv7Bmt52W4smGCuP4vvj37dqAPqHwj4zs9e0C5vobV7aewRlubJhgwsoJ29Bxxx/IV5RD8atRv7RrnS/B91cpDk3LrIxSMfUKe3PPSo/AWj6fYN4wmtPFZ1u4ezdbki2ZF3YYh9+4hv4hx79q6/wCB1vFD8PwQg/eyztJ/tHO3n8AB+FAHYad470W78KDxNPMbazUbZVcZZHzgpgdTnp65Br5ZstW0P/hKG8V3Hg/V10lpvOSXOYg2c7yuzHXJwGxx3rMu1nf4XX3lKywJr+4grgCMx4GAeg3Y/GvRrrw34muPDPm3Hj+yOhvAiHcmF2kD5OB+GOtAH1TZXUF9bQ3VrKssEyB43XowPQ0l9cLZ2k9yyllhjaQgdSAM1xXwusV0/wAIadbx6gt/EA5jnWNkBUsTgBueORzXSeJONC1P/r0l/wDQDStAeLwfG3TrqNDaaJqM7jLTqig+UgP3iRmvWdG8V6RrGhNrttc7bBAxkeRdpj29QR615L+z82kw+D7qdZIhcee323eeVAHy5z22/h1968liLp4D8c3Fi+7Tp9UjSLbnATzAcgdsgoPfpSAevSfGzS0mMo0bU20sNs+3CMbS2cdPT8c+1er3/ivRbHQB4hlvUOnNGHjkXrJnoqg87j0x1HOcYNY+jtoy+ALQymEaT/ZyiTBG3BT5uv8AFnPXnPvXyjaQsPBnhddQkX+yJdcdiJAVzFkAk8kY+/8ATmgDt/iF8VNM8S+FbzTYLXUrGW4VGiaaIBZlDgkAg9OOtexP400Xwb4S0CXVp2DTWUKxxRLudsRrk49B6+9cz+0CNPXwSu4QCUTxC1xjPvt9tufauZ8T63Co8H6fYeHLbV/ED6dFNam4f5IRsB5GQCflzyR0oA7vwz8XdC13VYdLe1vrCechYTdIoV2PAXIJwSelecfGvUPDn/CQ+XLf6np+rW9qI5ZLWEOs0T87PvD5sE8nA5HXHHMeNB4s/wCEj8M/8JRcaaHa9hMNtbbS6jeMk8Zx26kZ6V6fb2cV18cbuSVEc21gsibscMVUZHvyfzoAn0SXwXNqHg1bc6gJxbv/AGcG3KnBYMXGc5LBvY8dqzfhhMIviD44kkISFG3OxPAwx/pmrvjZQPi34PCgALA2AB/v15Ek0ph+KUy4DCVYcAkfL5zgn8l6d80CHuNz8bPCNvem23XsiA4+0xwAxnn3O79K9nsruC+tobu1lWWCZA8br0YHoa828G6Nog+HthA9vbvaTWCyXLbVO5ymXJPqCW5PTHtWH8AS/wDwiMyee0tul/KttuP3Y8Kce3JY/jQKezXdxHaW81zKSI4UaRyBnAAya8ah+Nng2RnBuLtApwC1scN9Mf1xXtb7drb8bcc56Yr5W8QmH4keI28K+HbW2tdJs336hfxwqC+1sYUgevT15PQGgS6vbqe/6T4u0TVdEl1y3vAunRFhJLKpTaV68H6jp1zXEwfGTwXNepajUJUVzgTvAyx5zgZJGR9SMeuKg+I0XhTwp4Ij06+sJH08SIkFrbyFGkk5OSw+hJJz+eK8Y8Sza/c+FLjyPh9p2laNHDuMspUSRqejDJVi3C84JPfOaBT1H42axNpz+GJ4Lww2z36PJIkhAKjBycHBXBrutG+JHhTWdTGmWWqq9yx2xho3RZD6KxABP8+2a8B8bWqal4N+HFrcEsk00ULHJztIVcflXV/GjSNL8P2Ph250rTbS1mg1CNUeOIAkAE4J6nkA80XA9z8TeItK8P2jSajqVvZs4Kxea3JbtwMkj8K8y+EfiHSr3z7U+Km1fV5yZpI2EypGO6xCQDIHPQDjsMVg/Fi68NJ4s08XejX2tawtsEWziOIthYlS3GSclvb17V5pqr6rL478KX9z4Tg8PiS+iWNItu6Zd67twAGSAeTgYyKVprcQ+lNJktW8Qa+0fiaa4dUxLZMTss8fxLk47HpXl2u+MF8LeBJJNO8WSaxf3t04tbqWMllA271Gc42gjr/e4FN8HyM3jv4hSOdxSF1/AZA/QV51FaQTfBiWeSJGlg1ImJyOUyVBwfcUgH1t4M1q217QbK9t7oXJMSrNIBj94FG4H3zXUMQoJJAA5JPaue8J2ltZaFp6WtvFCrW8bsIkChmKjJOO59a1tROLK5PpE38jQKck3j/wmsSSnXrPY8hjUh88jr9ByOeldYL+0aza+S5he0VDIZ1cMm0dTkcY4NfKnwK8H6J4h07VNV1axjupDcNAiSfdQbVYke/PXt+NWfDKy6TpvxJ0C2kIsLNJWg3k4jDBwV5zyVAH1HvTrba7gfRlp4n0G9uYrS21ixmuJVDJEk6lmBGRgZ645x1puo+KtA0y6FpfaxZW85/glmCkfX0/GvB/h94Y0vRvhy3imO1R9ZWzuLmK5IYlGCuF4zjjHXHv71Y+GHw60PXfC6a1rsDX+oaqZJpZnkYFMsw4xjnuT6mmgfQlxqmn21tHdT31tFbSEBJnmVUYnkYJOD0P5VdeWOONpXdVjVdzOxwAPXPpXx1p+h3GoaH4x8IBpruPQ5/tNjIcbgw3DZ6cqp/M4rpda8XSat8KdHtLPB1HVJY9L8sNghlOCfxAX/vsUjdhG0j6X/tCy+yfbftdv9kxnz/MHl4zjO7OKr6brOmaru/s/ULW6253CCZXxj6Gvm/xNoX9oeJPC3w9F00WmWtiJrny+DI4DZ/E7evbcfpSfEjwjp/w/TS/EnhSGSyuYLpY5IVmdxMG7fMSe2MdCD7Uop9HXGt6TbStDPqllFKhwySXCKy/UE1ZtNRsb1mS1vLedlGSIpVYgfga+dvirongbTrc61qVhPPq2ofPBaR3DhpZGAzwDwM9T+A9K6H4LeAp/DVvNq+oxmC/vVKrbBs+TESCFb/a4/D60Ae7Y5rxv4teL9V8PHSdP0QwjUNQnEamQA8ZA78dSOa9lrwb4neAtd8V+JtLv9NvobKC0hC+eWO+N9xOQB1/h70AbvhcfEgX9r/bp0k2OSZyn+sxg+nGc4rK8aeN9ffX38L+DdPjutQiQNc3Ev3YcjOOSF6EcnPXGCa46zl8UfDfxZpVjquvTaxpGqy+UZLkt8jZ2g5YsVILA4BwR+Y5TwrY+LNY8X+L18OahFp4+3P9oupVLHAkfai8H+nA69iAezeAfF3iG41248MeK7GGDUYYPPjmhIxIuQOQCR3JyMdMYBr2evn/AMD694k0nxi3hLxTcwX80sTS212gAYKATjgDIIUnHUY9On0BQB47488Xaponi3w1pFisRt7+UC43Lkld4Bwe3BJ/Ct34kXGsxabANGNzzcKLs2UYe4WLBJ2A9+nvXnHxOGfiV4LH+3/7PWl4Llkk+LHi5XkdgIUABYnAG3A/U0t9APWfC8l++iWLaqGS+MWZQ4Ab2JA6HGM15l4q8U+NNI1y40yy0WG+juwn2C4jVtkWTz5p6ZwG7jpnkZFZTQf2h8X9YspZ5Eim0fyTschtrKuQp7HnP1FeRfEDwRpPhy4ttI0fVNX1HXrph5dqJFIQHu2Bxn09OTgUgjufbNr5wt4hcFTPsHmFRgFsc49s1IHUkqGBI6gGvmXxfcaj8K/h3ZaZY3rSaheSlHuG/wCWOVy3l+mMAD6k/TxN7rw1o1odS0Pxfqz6+gV8mBkSRx1GeuME9SfQ9aBT7C8R+LLnSfF2h6HHbxPBqAYySEMWXGcYx9O9ejEjpXxz4v8AGsC634J8V3MBdvsTSTQxdc5ZeCcD72fy7133wws9R8aXg8b61qRZPMZbSwglISHacfMAePp34JzmgD6JpCcUtfPHx4vdTgl8O2umX09pPc3RRWicrknCjJB/2unTmlSuB9D5qG4lS3hkmkOEjUuxx2Aya+TfFOja18OL7RNc/wCEovb57i8SG7SVmCuOpGMnK4BGO3UYr0T4q22vXepWcS+IYtB8PeUftNz9pEbu2TlQOCTjAxnHP4UgHZ/DzxLqPiqwm1G701bK1aQrancS0ij+Lnt2z7GvQa+OfCevf8I54403S9J8Wz67pl45hmjlVsRk9MFjg84O5ffj1o6/r95rXjLWrHWfFl34djtpWjsol3bD6bihAHABJPr1oA+tvFGqnQ9Dv9UWETNawtKIy20MQOmar+DdbbxH4fsNXeAQNdIWMYbcF5I64HpXjt/Jrr/CXXDq9/bXsmxhb3cE4fzYdy/eYcE/e75xgdevG3HjO/8ADXw38J2OlXMFreX+9DcSkERRhiC2MHHLDnBxg0CJpq62Prqivi4a9q3hLydVtPH9rr+1wbnT3mZt4JwQuSfrkYx6evpnjHxLr+v+ING8PeFL02Ud9Zrdz3BRSVjbkHPOMD+6eSQM0CnpviPxbDoetaNpL2zyyanIUVwQAgGBk/mK7jFfHWqWXibSviB4V03xBqZ1KKO4D2lyRgkMRvB75BA654x9B0t3qXjjX/iDreg6LrosrK3KuxeNCIkAX7vy5ySfUe5oA+oMVyvjPxLaeFNGl1S6G8KwSOINgyOeij8Mn6A15X8ONY8Qad4q1vwr4hv2v0srcXUd04+bHy9O5BD++CK87l8U+IfHd7cXlp4n0rQdNtpylvDcsiu2OQ+GBJOMc5AHagD6106eS7s7e4mtntpZI1doZPvRkjofpV2vHfhX4yu9ea+0jVJ7e61GwIJu7UgxXCHowIwMj6Dt717FQAUV8yar4j8ba58QNV8LaFqcFlBAuQ7wK3loFXJztJySwH48Yqx4w8aeKrG9svCen3dimtLCJb3UpQqRLnkBQ/ygYxkkHOeBQB9Jd65TTfFOnal4g1DQIFn+2WCB5WZAEOccA5yTyO1eO+FfGniDRvEGn6F4m1TTNVhvz5cF5ZOrFH6ANgDqSByM/WuKaTxS/wAVfEtr4VMEV1OAstxOuVhQKpzyCOuB0P0oA+w6K8O+G3i7xBdeIdS8K+J1gbULGMSCeIBd/wB3jAwDwwIIA71gnX/ib4lvbx9G0+DSLC3lKIbyPa0gB/2wc9DyAAOmcjNAHv2rahb6Tp9zqF0WEFvGZH2jJwB2FQ6Fqttrmm22p2Zf7PcLuTeuDjJHI/Cvny38aX/iT4f+LrbVY4xqOmoYZZIVyjhiQDwcZyrcjjoa5/wLqfxJTwnaXekWWnrpNlG3lRzL89yoJJPXPr0K596APqXXNVttD0241K83/Z7ddz7FycZxwPxrm5/HOiQf2FvllzrZUWi+Wc84A3enLAf/AKq5d/Hp1L4cXfiexgRLmKMrJBKCyrIGCsPcYOR9RnuK8j8d38mr6v8ADS8nEcclwyOwQEKCZI+AKBL6n0vY+JtMvtav9Fhlc3digefchCgH0J64yPzrT0rVLDWIWudOu4rqFXaMyRNldw64Pf614lf+LdbvtZ8Z6Hp9ra+fZWoe2faAzcLkMTweGOM1x/wR1HVtB8IanqlxAk+iwrJLDHEp855gQMf7p9ee/pQOR9YVWvbmKytZ7qYkRQRtI5AzhVGT/Kvm5fHHxN1Gw/tey8K2sFgPnVZD87p64LBiOOoAznj1rsbz4n2cXw+h8UyWW6S4P2cWhfAaXJBGf7uAT9PegQ7PS/HXhrVbixtbLVI5rm9BMUKIxcYBJDAD5DgH72OldtXx1oGp6h4B1P8AtfUfAEdhZ3pCebBI7PECemCzAc4+XC+leoePPiTqnh/xJbaHpeipqElxArRqWZXLtnHGOgxz+PIpUgPdawX8Q6UmspoZvF/tJ0LiAKxOAM8nGBxzya8n8L/ETXJfE1v4e8UaCmmz3SFoHQthiBkDuCODznitbwre6fc/EPxNCmlrHexLGXvGmZ2cbVGADwo6dPShWA9gpMc0teTfEn4hHwRdabG2nG7hut+8q+GXGMY9Sc0gHrGOaCQoJJwB1JrwSx+KWp2WqWtr4p8MzaTbXj7IbjeWAJxgNkD15PUelbXxI8dJpE//AAjun6ZPqmp3cDboYGIMSNxkkAnOMn24J60rTW4HpGi65peuRyS6Xfw3aRttcxNnaff/ADzU1zq+n2l5FY3F5DFdTKWjidwGYDPI/I/lXi/wm8TWln5fhW70K50K75kgS4YsLnPJIYgc8fTj8K5L4w6ppfiPVv7FsdAvtX1LTuZZrRivlDqU4Vsj14HJGDmkA+nNPv7TUrdbmyuI54GJAkjbIOODV2vI/h74x8Pz+GrgwQNpUGjgrdW02S0IyTk8ZYkg9s5yMevHH4zXUpa7svCGo3Gjq2Ddgnn3wFI7etAH0bmkrI0HWLLXtNg1LT5fMt5hkEjBB7gjsQa2KACivD9a+Llla6jdafpWjahqstq5jleBPkDAkHpk4464wa7TwN430zxlBO1mssFzbttmtphh09Dx2NLYDvKb3wT17U6vkrxT41urL4sWskmnX8sNgGt47WJuZtysN4UjBB3Z+gBzSAfWtQzTwwbfOlSPcdq72AyfQV5L4k+Kuk6DrFxo0thqE99CqHy4Y1bczKG2jnsCM/1xXnfxI8daB4g0iCxvdF1tfPQXEEy2yhoiGIyMtznBB7YPX0APqFZEZmVXUsvUA8impIjsyo6sVOGAOcH3r5l+Dnijw5BqUmmRT6pd61qUmZbq8i+dtqE7W+Y4AAPr164rmfBvj3TPCXifxc2pG8lNzekQwwx72Yh5M4ycDqoHrxQB9i0V5/4f+IGga/o93qtjPKUs4zJcW7R4ljABPK9D06gke/Wul8Pa3Y+INLh1SwctbS5xvG0ggkEEdulAG3R0rmfDXiXTvEqXUums7xW8piZ2XAY+o9q6bpQAUV4w3xm8IJNLDLPdxtGxU7rckEg44xmuz8OeNdB8R2d3e2F2TBaEee0qGPZxnPP0NAHaUnOa8il+MHgyK48j+0ZWUHBlW3coOntk/gO30r1i3niuYUngkWSKRQyOpyCPWgCaikJCgknAHJNeaRfFHwfNe21lDqwkluH8tCsEm0MTgAkrxk/49OaAPTO9FeeeJfiN4X8N3Rs9Q1IC6U4aKKNpCvGecDA7cdeaf4i1601LwTqmqaNfLLEbWTZNEcFTjp6qeehwRQB6BRXl3gTXbex+H+lanrN/sTyTvmncsWO5sD1JwOntXoemaha6pZxXtlL5tvMMo+0rkZx0IBoAvUUUUAFFFFABRRRQAUUUUAFFFFABRRRQAhFLRRQAUUUUAFAOaKKACiiigAooooAKKKKACuL1vH9or7KK7SuL1v8A5CKf7opGB1dt/q0+lWaq2v8Aqk+lWqSOwPcKKKKcAUUUUAFFFFABRRRQAUUUUAFFFFABRRRQAUUUUAFFFFABRRRQAUUUUAFFFFABRRRQAUUV5X8SvGGoeHn03TNEsku9X1KQpCj52qB1PYdx1IA5J4FAHqlFfPOm+MvF3hrXLDTvG1tA1pqLBIbm3UHY5wNp28dSM8Z7jNdF488capp+u2fhrwzYxXurzrvkEoO2JcE9cjB788Y+tAHsZAPBAP1pa8M8H+Otdj8QJ4X8X6clvfyD9xcQYKycZ5wSOmeR7AgVm678QPFGo+Jb7QfBukw3X2Bis80pH3hwRksFAByOeTilSb2A+gPJiEnm+Wnmf3toz+dSEAggjIPUGvIvht46vPEV3faLren/AGLWbEBpET7rLwM+x5H55HoOXvPiJ4q1bUtRi8I+Hob6x09ykk8jH94QO2SufoMnp60gHvkFrbW7M0FvFGzfeKIFJ+uKmlijmQpLGrqeqsMiuN8A+K4fF+irfrD9nuEcxXFuWyY3Hb6Hg12xOKAIoYYoECQxJGg6KigAflUtGaKAM260vTryTzLqwtZ5MY3Swqxx9SKrR6Do6OrppFgrKcqwtkBB9RxWFceK44vGNr4YS1ZpJoGnectgLgEgAd+h9Me9dxQBUvbK0v4vJvLWG4iyDsmjDrn1wajstPstOjMVjZ29tGTkpDEEH5Cr9FAHPSeGdBldpJNE013YlmZrSMkk9STirdjouladIZbLTLO2kIwXggVCR9QK1qz9W1CDSrC5v7osILeMyPtGTgDsKAM7U/DWh6rcLc6hpNlczr/y0lhVifrxz071vRxpEixxoqIowFUYAH0rE8N61F4g0e01W3ieOK5TcqSY3DkjnH0reoAK5fWvCega5KZtS0q2uZSApkZcNge45rpwMUAYoApafp9nptqtpZWsNvbr0iiQKvvwK5G4+HvhK5u5LybQrR55GLuSDgsepxnH6V3lIBigCOCGK3iSGCJIokGFRFCqo9AB0qQjIwelLRQBjaJomm6FBNBplqtvFNM08iqxOXbGTyT6DjpxUVl4f0qxOom2s1jOpSNJd4YnzWbOScnjqemOprepAc0Ac/aeGtGs9FOhQWES6YVKm3OWBBOTkk5JzznOa5vw98N/C3h7UBqOn6btuVz5bSStJ5ef7oYnn3616KOKKAMa30PTrfVrnWYrYLqFzGsc0wZvnUYwMZx2HOO1RReH9Mi1ybXlt/8AiYzRCF5S5Pyj0GcDoOfb653qKAOdfw7pj69Hr7QMdRSLyVk3nAXntnHc1x3iX4WeFvEWoNqN3aSR3MhDStBIUEh9x0ye5HNepjisc61pw1YaN9qU6gYvO8gAkhM4yTjA+hOaAM/RPCmi6Fpk+l6ZZC3tbjd5qh2ZnJGCSxJPSregaDp+gaYul6fE0dqpYhWcsfmOTyfrW7RSJWESsrHHaL4O0XR9Iu9Hgtd9jdyNLNFKdwYsAPwACjGOmK89i+CPhEXQnkW+kjH/AC7tPhD+IAb/AMer3OmswRSzcKBk0opBZ2sFlbRWttGsUEShEReigdBWV4q/5F7Vv+vKb/0A0zw14i0zxNZveaXOZoY5TC5KFcOACRz14IORxzXQEBgQQCDwQaAPkv4cfC7SfEfhiy1S4vL+3lmaQTJDIAkqq7KBgj27e/4fSen+GtI0/RTolvZRjT2Qo8R5356lj1JPrW/FGkSCONFRF6KowB+FPpLa3A8Eh+CHh+O4kJv9SNmzbvsnmgJ9CcZI/XpzXpms+DtD1jQo9BuLNU0+LaYkiO0xEdCp9eTz3yc9a6yWRIkeSRgqICzMegA71iaB4g0zxFby3GlXP2iGKQxM4jZRuABx8wGeCOnrSiXV7Hi7fA7TLpduoa7qtyEG2HLqPLXjgZB9P/rV1/jD4ZaX4kg01RdXNnc6bCIbe4iYFtq427vXGM8YPNd1Ya9peoaheaZa3iy3lmcTxBSCn4kYPXtWzJIsUbSSNhEBZj6AUCngkPwV0/z7e8utc1K5v4pklNw7Ak7ecc57816XaeE7e38WXXiU3DvPPbrAIsYVMY5z36fzrc0TWdO16z+26XdJc2+4p5iA4yOo5rYFAiSSstjhNX8Hw6n4s0vxG926PYRlFhVRh/vck9vvfpWL4a+HltpOoeJLm6uBeQ607FoWTaFVixIPry3WvVaxNX1/SdFaNdS1C3tWlBKCVwCwHX+dAp4evwYlQyWMXirUI9DkOWs1z65x12/p1wea900HSLPQdMttLsIyltbrtQE5Jyckk+pJJ/GjTdb0rVWK6fqVpdOF3FYZlZgPUgHIrWJ4zQBheKNKfXNEvtMjuWt2uojGJV/hz/MHoR3BNeCaR8IPEGiQtDpfjKS1jc7nWOEgM2MZ4avddP8AFGh6jqM2mWeqW017CSHhVucjrj1x3xWpqepWWlW5ub+6itoAQu+VgoyegpWmtwPJ9X+HF7rvhJdE1jXnvL6K5NxDevFyvBAUjPTk965ST4S+IdVsxY674ynuLSNMRQopI3D7pYnqB+fTnivpFHWRFdCCrDII7ilNIB43e/Dq4urHwnaHUogdClV3cQn96AVIAGePu10PxF8IP4wtLC3S7W3+zXazsWXduUAggeh5r0PFLQB4j41+H+sX/iaPxN4a1lNP1DyxFIJQSrADGehB4xwQRxmuUn+FviG61DT9d13xRDdXdjcJK/mAiNYUIbg4GDwewFfTNZGrwafqcEukXsikXMZDQiXa7L6jBzjigDwP4cwDV/F/ju4t5Fa3nZoElU5UklufcfzrobX4aXSfD+58LS6hD9pkn89ZlUlAdykA9+g/X2r0jwloGi+H9Pa00ONFgMhZ2WTeWb3b8hiuqoA5PwVp+saVo0VlrV7Bd3EJ2RyQJtAjAAUHgZI55x6fWtvVyRpt4QcEQP8A+gmtGopoUnikhkGUkUqwzjIIwaAPjD4SaH43OjTX/hjVrO3t55mikinGdrAD58FSP89DXuOmfD6fTPCOuacLz7Xq+rK73FzISFaQj+WSTnrzXovhzQNO8N2JsdMhMUJcyMCxYsxwMkn2AH4VvUAcP4S8OPp3g618P6iUkItngm8tjghs5AP0NeOaX4R+JPhQzaN4e1Gxl0ly3kz3CqDFu/ixgsD7fMPavppWDDKkEeopMg5wc44oA87+HngweFdLuYLu4F5fXsrTXUwXAYkfdHfHX8Sa8x8J/Cq90fx0dSmMP9i2ssk9pGshPzMMKNvYjg/8BHJr6TPSloA8d+JfgzU9Yv8ATvEPh65SHWdO+VFkPyyLknHPAPJ68EGuSbwt468b3en/APCXtZ6dptpKJjbW5DM7Lxngnrz/ABcZPFfRx4paAPkvV/CnxDuPG03iJtIsNQa2l22X2mZfKRAx2FVDqRtznnuScE17H4Iv/Hd1eyx+J9Is7O0CFlkjlVnZuwAVjx9a9Ropb6WAK8J8f6H4ss/E9t4o8M4u9iBJrNnxkdCME4II9MEda92pCcUlxbnz7pmgeLfF3ifTda8VW0en6fpj+bb2aOCWkHIbgkj5gDz2GMc5pus6N4u8IeKdQ1rwtZx6jYao/mT2bMBtkxy3Ud8nI9cH1r6FooEPDPBeg+JdV8Wv4t8V2UFlJDb+RZ20bhioP8XBOOGYcnOWPAr3OignFAHhfj3RdTv/AIg+Fb61sppbS2IM0yrlY/nzyfpXMa3b+KPB3xC1LXNJ0SXVrXVIgMIpwpwOCRnBBXvwc19NCloA+WdCsvHVt4m8QeJbvRyt9NpjPBGrkx78pti6nJCgnAPUDpmuR8DSeL/DOo3+q3Hg271DUrs5a5m3KygnLAADHJx+WK+1KCcUAfP3i/R/EHxE8HxTPpLaXrNld+bBbSuP3gA7E4AznvjlfQ1yI1zxbq1p/Z9p8OLe21EsEN9LaARr7hXTb2znJHtX1caWgD568SeFNRv/ABr4NF1YC9s7O2C3c6wgQ7lBPI6AZAOPcDFXtA0nUvA/jaezsrGefw7qzeYv2eEslrJ0+Y/wgflgj0r3ekFAC14d8WNJvdS17we1rbTSpFqKtK6RlgihlJJPbABP4V7jRQB4b8cLG8vrTQVtLWW4K6nGWEQJI4Pp0Hv2rzr4s2EkXj+DUta0S91fRPsoWCKAttDAcgkf7WTjvkfSvrekOO9AHxNbwXV94v8ADWq2fg6fRtIjuUhUiIks27lnOM+2T6da6HxjqkS63qFh488Hm/3SH7BeafGVcx/wrvBBYd+TwSQRX1z0pCoPUA49RQB8kaLoOoab8L/Fk09rcWlrdyeZZ2k4O+OIMPmI6jPvj7uehBrK13wxe3PgXwbrNtp73yacjtc2+OGi378kdcEA5x2NfZjAEbWAIPY0AADGBjpigD42bV/CeuSx2nhz4e/aNUldUZJlKxQ84JbaeOnXgY5J6iuy8XLL8PvGlh4mj0pptHaxFnIlt/ywCgDjsMADGcA4PevpSOKOPOyNVz12jGacyqylWUEHqCKLLqI0fI8nitfGvxK8MXlvY3EWmwM0cMkynEj4YkjtwQB/wGvQPAaN/wALO8YuQR8qDn8Mfyr3cRooUBFAX7uB0+lARFYkKAzdSB1oFPBbS3F98W/EtuVYZ0dYuSQG3CPnjqOfzHtXhWgWHhDw5cX2j+PNEuX1CCQmOeKSQKy44GFcZz1BxyD2r7vEaCQyBF3kYLY5I9M1XubK1uirXFtDMV+6ZIw2Ppmkav1A8S+DNto08mpano/hmTSbckQwzyXUkjTp1+62QOgOQT1x2yfeKRVCgKoAA6AClpRErI+evBC/8Xe8XNn/AJYL/OOvP/idoul6b8Rm1PxLZXU2halEv76Nm/dyBAOCOv3fu+jZHQCvr5LeFJXnWGNZnwHcKNzY6ZPem3dpbXsRhu7eKeIkExyoHU/gaBT5O8NW3gGfxlpVp4X0a71J0kWdrtrmSNICpyG2sMtjGecAnA5ziu88CDPxT8Yt/wBM4x/6DXuFlp9lp6bLKzt7ZP7sMSoP0FSRWltDPLcRW8KTy48yRUAZ8dMnqaAPAGllh+MerSQRebMmlbo4/wC+wRcD8TXh2h3Xh3xDHcXnjvxXqgvPMYfYkSQjHGOikDp046CvvBbS2S5a6W3iFw67WmCAOw9CepHFYc/hTw/cXn26bRbCS5J3GRrdSSfU8cn3NKnuJd7dD458Jy2w8HePnsRJDbOsAhhd8sqbmBz6kgjNeoeAfih4b0/wDBbXswivbOFoWtEQlpTk4K9uQRnJHOa+h5NH02RbhW0+1IuV2TfulHmL6NxzWS/g/wAOSPDI+h2JeEARkwr8oHSmJW2QJW06HztY6ZdaH8EdXkuLbyJL2VZhGwOdjSRoDgnI4HH4GofFr7dV+F6rIFdYLfOR2JjH64Ir6uvbG0v7V7O7top7ZwA0UiBlIHI49iB+VZV14b0a7ubC6n0+GSbTwBasQf3WMYwOnGBj6U4U8N8PZ/4WB49KjJ+yjA9flFcj4B8YDQ/hZqz6ZKr6vbylvK2gmEOVUSY7qAc5xjPBr6vh0uwgu7m8itIUubkATyKozIB0z61l23hXQLWS4kg0izje4VllKxAbweoNI79APjx10690A6nr3xEv7q+lhMq6dbs3yOR9zB4HoeAOvUDJiheSP4d+HNUWIzWum6uz3UYP+1kdR36Z96+sbP4d+ELO5+0w+H7ISg5G5N4B9lOQPy4rfsPD2kadYTadaafBFZTszSwqvyuWGDkfQD8hSiNJnAa/8VvC2n2MNxa3K6pLMyiO2t/v89yCPlwOx5zx9Oauds/xq0yUoVI05mAccqSjfkeSK9G0j4e+FNHvhqFjosEV0pBVyzPsI6FQxIB9wK6V9G059Vj1drSM6hHGYln53BeePTuaBTxbxwP+LteDz/0yf/2epvARz8TvGZ/2Yv5CvYrrRdOu9TtdUntg97agrDKWPyg5zxnB6nqKZY6FpthqV7qltbbL292/aJd7HfjpwTgfhigDbr5i+Nt1aWfjPwdcX2PssUheQnoAHXk+w619O189fFXRW1nxv4ShlspLmzcsk4EZZdpIJyR04BP4ZoAh+OWqWOr6RpmkaZdw3Wo3N5G8CwOHI4I3ZHTr1968/wBd0jUJPixqNtJ4oOhy3ECCG7K/61dqYjHKjkj16qep6/RHhf4deGfDF0L3T7E/a1LbJ5ZGdkBBGBk4HBI6Z96ueMPA+heMFi/ta1Z5YQRHLG5R1B7ZHUd+aVaBfSx4Bb+Gini3RotW+IP9o31tcCSCBLZpu4LIWDEISB39M+ldd8GruysdS8U2V5PFFqTai7sJCFZ0yenYjOTx616P4S+HvhvwnObnTLIi6K7fPlkLtj2zwPwA61S8W/DPw14ou/t17bSRXR+/LbuUMn1HT8cZpAPPfiLr+ja94R8W2/h5Y/tNrJEt/KkOzzAJRyHHDdG6nkZx1rjfDOj+Jr7wpaTWfxBtbTTxAVa3dB+5XoVJ68V9L+HfCejeH9JbSbG0X7LJnzfM+ZpSepY9687uPgn4SmvGudt7HGxz9nSYCMc9uN360CP0LnwS0mPSfDUsVvq0GowvdOyyQxMgQ4AK/Ngnpnp37169PKsMMkr52opY49AKq6Xp1ppNlBYWMIhtoF2xxgk4H1PJ/GrrKHUqwypGCD3FAp8oeD9V8XeKJdRm8G2ujaJpr3J3zeUpfOOMjBycHPTH0FXPgiLg+NvE7XeoRX9wIkWS5hUBJCDgkYAHbH4V1V58EvD819JNbX2oWltIcvaxONn0BIzj2Oe9d34S8A6N4Svrm80r7QhuIxG0ckm5QAc5GRnP40AegV4Ffso+NunAsATp7gAnqdrf4V76eK818ZfD3TfFWo2mpy3V3aXlsNqy2z7SQDkfTqeRzQB57odlHd/HPX7l8brS0jdMj+IxRJn8mP512vxL8cf8IxDDp2mQ/atcvfktoUG7Z/tEfjwO59s10OleELXTvEt74hW5mluLqFIWSTBC7VVc565Oz9TXCeKPhHZ6/r1zrbaxe2887K3yAEoQoXg+mAPpigDa+Gngg+G4ptT1WQXOv33z3MzHdsyc7VP8yO/tivNvgjBYyeL/ABdPIoa+jum8rIztQyPuI9+grvPDPwybQtWt9Q/4SbVblYSSYJZPlc4I556cmufn+C9vHfXWp6b4gvrK+llaRHQDam4kkcYJHPrQIU9PtLcfGTU7OxRTZzWJ+3RIfk5UZyAfUr+fTvXEw+I5PAel+L/C3meXdRT4sc9SkmBkH12ENz+dfQXgzwbpvgm1u7nz5Li7mBkur2YncwBJ6dsfmT+GPE9Sg0n4h/FOwk0v9/Y2sCyXk4U7JChJAxx6ov8ATjkEe6PcvhloTeHfCen2MiqJypmmwc5Zzn9AQPw79a76ioLqIz280IcoZEZQ46rkYzQOPm/x9rKeI9ZPgnwpZ2v2q5yL++8kbY0xlhnHp1b3wOTXaajofhrwJ4AvLK9gmuLF1AuShIkuJCQAcgjHIGOwA79+J074Oa1pU8s2meLpLN5RiQxxN831+au1i+HmoXmg6ppOveI59SN2YzFIykeQUJOQMnOSefpRcSyvfqePT3Ws6j4Mkj0jwJYWGhC3eQ3V3OruFwfnUttJbIOGweo9jXuXwV3n4faNv3ZxL970858fpiuCg+Euu3dt/Zur+MLmTS1GFt4d3ODkZ3HGAcHHP6V7L4I0FvDHh6z0d7gXDW+/MoXaG3OzdMn+9igU6K94tZ/+ubfyr50+AWk2CeGLvVHs4Zrv7QSHkUErsGVCk9OST+NfR1xH50MkWcb1K59MiuI+HfhRvCOhf2ZLcrcuZWkZ1XaOe2PwoA8r+B+iaXrekX+uanYW95f3d3J5kk8YkAB5IAPAzuPuc1zCWw0HU/iJoenhv7JjsRMEDZWOQqpAHX+8w/4Dz0GO3ufhhrOlahdS+EPER0uyuzmW3YE7D/snnPU46EetdPpPw5h0nwvqukw3jTahqaEXN7KD87c44yeBk+/J5oEbt5nzR4KjfUr/AMMWnjFZ18PyLJHpqkhIpHDfxY5xuIGev3e2a+70RY0VEUKijAUDAA9K8rvfh7BfeBbbwzcTK1xbIDDdbfuSZJyB6HJGPQ+vNd34ct9RtNJtbbVrmO5vYl2STx5xJg8E574xn3zQKbdFFFABRRRQAUUUUAFFFFABRRSAYoAAaWiigAooooAKKKKACiiigAooooAKKKKACiiigAri9aP/ABMV/wB0V2lcTrXOoj2AoA6y2/1afSrVVbX/AFSfSrVIgCiiilAKKKKACiiigAooooAKKKKACiikzzQAtFFFABRRRQAUUUUAFFFFABRRRQAUUUUAFFFFABVS8a1gQ3d15SLApYyyAfIO5z2q3XhHxo0rxhr6WumaFYC40xgJLoefHH5jhshTuYHAwDx3+lAGGBP8V/FllfW6yQ+GNEm3RzsCpupMqTgHnqo+i+hOK2PDG64+MnieSZMNDZRpGDg4XEfP49fxxVfQ9Z+I+n/ZNNHgOxt7SPChYblQqpn13kZ+vJP1q1400bxJonjBPF3hvT11BZbfyry2DBWYAAeuT0Xp0Kjg0iaewFP4sKg8c+CHQBpzclSM4OzcvP4cn/PHq/iTW9D8HWU+qXwitxK/zeVGPMnf0A/iP1ry3w7o3inxT4usvE3ifTo9Os7BD9ltN4ZiSDgkZyDk55x0HFeYavH4x1fxi2qat4OudVtoGdLS0m/dwKoPBOcg8DJz1OO3FKB6V8M4dRvrrxD8Qb+2Fu9/EVtLc5/1SKMHPcfKozgZwTgAitr4BRKvglJs5kuLuaWU4HLZx/JRWn4Q8QeJtZvJtO1nwqdKtRbnbMsm5R2CjjH4V5T4d/4Tf4dJfeH7Lw7JqlvJcFrW7T7gBHU4HsM5IwaV6aCJp7HWfCF/J8WeNbGLm3jvPMBHRWLOCPQdP0rv/ipp0+peDtTS1d0nhQXCFDgnYdxH4gGs34U+FL7w5p95dauwOq6lObi5UMGCHnjI4zyScetepSIsiMjjKsCCPUUgLY8B1nx7j4Uxautx/wATC6iFopPDGXO1z+ADHI9q9V8C6Zc6N4Z06wvJnluY4syM5JILEtjn0zj8K+eND8Ca2vjVNHntbhPDVjfvfxuVwjZHyAMDyeFGAeOTgV9ZCldugp8la14Qhu/jILYaheQ/aYze+bE4Do20/KDj7vGPpxXTaxJrnxE8X6noem6zJpmjaQypNJADvkk6EHBGfmDDGcDbnGateLxqWi/E/T9ei0a9v7NrUQsbaMttzkE5APTOcHFZWoSat8M/GGr6pBpF1qWjasfOlaHOY3ySc9ehZuuBhqQCxob638O/GGm+HLrVX1TSdUyITMGDRHoMdcc4GAcc54rlPDmleL/Hl/rsX/CV3ljp9neyKmwkkuCdqjBBCjg4zj8a6/QpNW+IfjPT9en0mTTtG0pS0P2hSHmZgcEZHPIB44AHXNdF8FtPuLGy8QfaYZYnfVZdqyIVJAA5GeoP9KBL62PLvCdp458dW15pcviueytdMc27TKpMkzZPDMCGPTqT35zUv2vWvFHw48Q2epatKbjR7xg8yjJuI0X/AFbdOM85Pt6V6Z8F7Se2tvERmikQvqsu3epGQMcjPJ5z+VcN4asL3/hEPH8Rs7gSy3EzRp5Zy+QegxzR1EV7JvR9ibwlqE/gT4XP4gN7LeS3YUW1vKfkgbcygKCenUnHpSw+G/iMmjjxN/wltw2o+X9oOmsuYyv3sYztzjtt9s1U0q0ufGPwql0O00+6i1DSiuFnTYJXDFiqHPXaSOe5H1qaD4wXH9irpEGh3zeIkQW3lEEbWAA3njP4EdaW2lxx7d8PfEv/AAlfh231J08ufJjmUDgOvXHseD+NeZfGrxRrWkXmk6XpeoLpsN5nz7xk+7zgDdg7R1Jxz79a9B+Fvhubwt4Us9PuwBeMWmuFDZCux+7npwMDjjINcV8YtYj0+502DWPDy6n4dkVmuJlVvMhfkAqwI28H/wCvQ7dAL3w6/wCEttb9oL/U7fXtEkVjHqEUysUb065OemOcetec694z1jxT4mvtO03xJa+HdMsGMRlnlWNpiDgkZ5JyOmRgdea5z4dQQyeP7efwRHqKaUOL37TjZ5eORnvz0Byc4qgdL8MeE/FOr2fjjRZ5o5rgz2FyjPtMZY9QrDIwR64wRSILnrPw/wDHt5DqGp6Jrup2eopaW8l3BqNvIrCRF5KnbxkDJx1GD7Vg6Jf/ABO8VaRJ4o07VraCEySG308Qr86qcEAleehAyc5HUVF4H0fQfEU+sReHPCM2mWMunywx6ndTSku7qVwoYsMYJ6Z4HPYVT8M/E8eEvD7eGdT0e8Gq2QeGJI04k+ZueeeOue9AG/4f8e+IL74beItZuLkDU7GcrFKIkG0fJxtxjjJ6isVdX+KF34YXxd/alpbWkEXmi3Mab5oxwXI2Y564yO+AOM4nheSc/BnxPcOm4y3fyqvYFo8n6AluvpXt2qKsfwiIUAAaKnQY58sZoA82bxD8Sdf0ObxdYXFnpml28JmW02KzShM72+ZemAx69hjnmut174l3dv4L0LUbO3iXVdaxDEZmAjifIDOc8Yz0zwMgngEVZ0PdF8GOUfP9mTcAkHB3c/TBz7ivGvEGiLcfD/wVrFzazXenWLSC8ihOGEbsMnPb7vX3HrTlbr5iX1O3Hizxz4Ulh1PX9R0vV9IlZfOW0ZN0CsRyu1VJPI/vA/rW98Q/G3iGy8SaHpnhfyLhdStlljWRAQ5YnByeQMDNeUXcHwqlks7bQ7DUNVvbqRY1gSWWPaT6lh/LNeralZpa/FvwfbW8brDbaW6Kp5KqI5VGT+QzTQuM0TxV4x0Hxbp2heLjbXEOpgiGWBQNjZOOgGecAg9iDXH6TZ+LJvjLfbru1S6iHmyuVBQ2e5cKABnO0qOx45Peu0+KJ/4r/wADD/pu/wD6ElQf2xZaH8atQOoS+Ql/p8VvC7A4LkpgZ9DgjPTIpU/IGr9bHZ+DfFmoaz4u8S6RcrELbT5AINq4YDJHJ79M1Y0fxRfXvxC1vw7IIvsVlbJLEVX5txWMnJ/4Ga8s8Ma/pvhT4i+Lhrtx9iW5YPC8inDjOR0HcMD+dT/C3WbfxD8TvE+qWjM9vNbgRsy7dyqUUHH/AAHvz680gp9GapfQ6ZYXN/ckiG3iaV8dcAZ496+drfx94+1OyuPENj4ctxoUQZlVmxK8Yzlhk5JHXIXHHAPNexfEa1mvvBut29urtK9o+1UGS2BnAHfp9fSvIvCnxI8OWfw8jtrm8WO+tbRrc2rKS0jhSFxgcg8c9BnnFAEPwc1q18O/DvUtav5mMaXUjkMclmwoCr7k/qSabB47+I11pv8AwkcHhy0Ojgl/Kyd7RD+Ic7iMdwPfGK4DTNNuNQ+Ct41tG0jW2oG4dVGTsUDcfoAc/hXs8fxO8LR+DVkbUIhcrZeX9jKneZAmNm3HTPGenvRcEybxJ8U7bT/Bdh4jsLYTzXz+VHDISBG4zvDfTBHvwelVdB8ceLoNZsNO8U+FzaxXz7Yri1+cKSeA2CQMd8kEDnFeYQ22k6d8MNLt/FFnciHUr0yQzxABrYEfLJ3yCozjHIPTpVDT9Uv/AAXq2mR+HPFya7p15OqGxJ3uqk8gr/D1PQqc9sE0Aex/EXxlefb5vB+i6FJqd9cQYmLSGONFZTwSCO3qQKzPhv4qv9L1a18F614bh0aV42a1+zEtG+AWOSWbPAb5txyetYHi/wAR6xq/jm98Pr4mt/DNjZIv76TAMuQrZ3HHPPAyOPWuN8JHS7P4q6Gtjr13rmFkSW7myRvMTgKpJ5Az+tAifkXdJ13WtK+JHiiHQNEGqX9xKwCtLsWNA4yT0GMkDJIxXr3hXx8/irS9esb/AE82GradBILiDdlSMEZB+o/+vWD8Loh/wsPxnJ/ErhR9C5/wFZ9qEb4m+Oym0D+yx9318uPP45zQBgfDTxY3hDwHp921qJrW41doLiQtjyUIHze/Q17n8RvGsXg3SobpLcXd1cyCO3g3Fd/qcgHoP5ivFPAmijXfg3qtlsLyCaaWIA4O9ArD+VZ/hS/n+I/ijw3bT+YLXQbNJrkOOJJkIGSPc7PyagU+uoGd4Y2kTZIVBZc5wccivkT4m6n4fvPilbReIph/ZOnWgWVFDN5j4ZgmEyQcsuenAwa+wK8W07U/BmpeOtUtJ9Ghh1m1GWurpExLjAJXJ69MHGSM0AWfhlL4CvJZ7nwlBHDdiLbOm11dVJBwQ3BGQORmvQ/FBnXQNUNru88Wkpj2rk7thxgeteF6KmmyfGLzPDsVv9ijsGF21oF8vfzn7vAOdv45r6Q9c9KAPizw++jyWfghNES1OvLqSm6wv7zbuJbeepXGPp2r1XWB/wAJ98QYdKRw+jaBia7wMq8+cBM+vGP+AvWz8Q7vRvA9lNqWl6TbLr2oE29t5EQDu7dW4H4+5wO9eUy+HLrRp/C3g97u5t01d2u9Tmhcq8r4/wBXn0AGMepzjNAH12AAABjA6YrO1jU7TRtPuNRvpPLtrdC8jYzgfTua8u+EE9zFBrWjS3U13Bpl+8EE0xy2z+6T7EH8/wABX+PzSjwRKsZYK9zEJMD+HJPP4gUAYkfxusXmWX+wdRTSmcL9tZfl64JwBg8g8Zz+PFejeMPHui+FdMt9QupWm+1KGtoYQC8oIzkAkYHIyT6+vFRrqXhq08C29zeG3OhraRoyMN4xgYUjkls4465r5z+I7HUPGXhY6Jcw2FrJaRf2dNKm2OMFjj5cHnPGCPTtS/gDPZ/C/wAWdN1jVIdKv9NvtKurggW5uUwkhPQZ6gntxg+vSuN8T7v+F2aYVAIWxJbPpskHH4kVi+MPDPjO4uNJTxD4w0VvLulktlcCJt+RjbtjBP8AKtzXRu+NdmP+ocf/AEFqQQd8HNd07QPB+varqFwsdqmqSYI5LnYmAvqT2r2XS/GGnX3hxvEk0V1YacoLlruPDFB/EApbIPbHWvhDQtPvfsEHia/tzd+HLbVAJrQueScFjg8EdBnuePWvpb46XtvfeAtJms5GXTbq8gLGNcYhKMQMY4wdvHYjFAppWHxw8NXd6kD29/b2znaLqWNdgb3AYnHTnrz0r0m88X6VZ65p2jSu/najF5ttMoDRPzwNwPU9uMe9Zvim00c+Ab2J0i/s1NPLQk44wmUI7bs4x718/wCo6fer8KfDfiB4wb7SLgTRPty3keYdoPbH3DyMYA96BE7q59JeMPF+l+EoLebUjMTcSeXHHCm92OM9PT/EVwvxi8b6Roej3OjzXtxFqF7BhFt4tzohOCTkgDIyOua4WO7tvid8SNIuLQF9M0mzS5lzkr5hO4L25yVBH+weODXCaP8A8JRdfELxRc6DaWN1fR3Umftu3KR+YQpTOOwUZHbFIGt/I+gvhDqvhi40MaV4duJGa1GZ1mXZIzHrIRk8E+h44FeUeAfiJo3hRfEMetXUzXEmqyvHHHGXZl6E+gAI9fpWx4R0HxWvxGtta1uLSrWV7d1uI7eZVeVdrANsBJJzjnphfarnwR0fTruXxLqFzZQTXDajJEGkQMVTqRz9aURPU9u8NeJNJ8TWH2/SbxbiAHa/BVkb0YHkVxOsfFnwjpOovp819JLLExWVoIi6Iw7E9z9M1414Vlk0jQPicmnAxCC4kSFY22+WuXXK+mF/kK9R+EPhzQW8DWbfZra7N2jNcySRqxLE8oT1wMAY9s0Dj1/Tr611OzhvbKdJ7aZQ8ciHIYU6/vLbT7WW7u5kht4l3PI5wFFeG/A0G1fxPp1v/wAg211ORbfLbiBkjGe4wq1F8fHa4ttB0l5JI7S91BFnZGA46YP559OPpQB2Fj8VvBl9qAsIdYUSM21ZJInSNj6biAB9TgfpXO/GrWJdKXw7NDeyW8bagnmPHKUBTHOcdRj+daHxA8G+GYvBF+ItKtIPsNm8ltKkeHVlXj5h8xycZyTnqc1414zZ9a8EfDyPUGIWe4SGQnjKcICf+A45pNb+QH0XonxB8La7fHT9P1aOS53bVRkZN5x/CWAB79PStfWvFehaFcC21TU4bWZovNVJMjK5IyOOeQeOteNfGnwxouk+Era+0yzgsLrT7iP7M8CBScnkH+903c85Gc9c4Gu6TB4o+KHhuPUI1kil01Lm5gkHcKx2nGM8gfn+ZcS579F4x8PS6MdbGqwDTQ2zz3yo3f3cEA59sZqnonj7wtrt4LLTtYhmuWYqsZVkLEem4DP4V5v8Wk8H6Xb6PY39pcO0c7TWulaeoVZyxAO4Y4GeOCCc4Ht4f4yu5TNpNxb+A/8AhHgl4himYkNKeoUjauOgPtilFPcdS+JsVr8S4tFfUo4dHhjaK4zF1n5wCSueDjkHFe2xarYy6lNpaXKNfQxiWSD+JVPQ/qPzr5/utK0+X412qSWlqyNZGdkaEEPJhjuxj72ecn0rV8LNu+M/ir5lb/QoxlRjosIx+HSgD2ltX09dUXSWu4hqDxGZYCfmKeo/w61qk4rwO5Vn+N1rtXITTCzHPQYYfzIr3G/ikmtLiKJ9sjxsqN6Ejg0Ac1L418MQ3n2J9dsBcbthTzhw2QME9Acnp9fQ10F/qdhp1st1e3kFvbsQollkCqSenJr4Vt9Ls/Cq3Om+N/Cd3IsspI1a2lJwOMbT90889c88jNeg/FeWxb4V6AmjX017YJcpEJpeX2qr8Nx8uCAMdsAUAfTEHibQri9NhDq9k92G2eUs6lt393ryfbrWzdXVvZxNNdTxQRL1eVwqj8TXzN4t+GuiaR8Oze20WzVbOCOc3gcgyPkbu+McnGPQde9C7mu/H2s+EPD2r3MqWMumre3Kx8G4cBuW+oUfTccdeEur26gfSmkeINH1lnXTdTtbp05ZYpQzAeuOuPevLv8AhI9W/wCFuDQvtbf2Z9l3eRtXGfL3ZzjOc+9cX8TPC2neBDpfifwzDJY3UN2kcsUTsyyoRyNpJ9MY4BBNOubnyfjLf35wotdLabBGQcRAf1pQPofUdb0nTHWO/wBTs7V2xhJplQn3wT0rThljniWWGRZI3GVdCCCPUGvgfRLzSdaa91TxJ4d1jWr66lY+ba5WOPgdNuOfrkYxx69d4Z8R6n4d8NeLY7O21G0sI1R7A3SMHhMjhCAemfmzx6Z9aAPS7nVfHUfi6Tw8uq6f9lmuhNFdkwebFB18vyzgscFf4c984Ne9T3NvbeWtxcRRs52p5jhdx9vWvnLSPg3omr+ELeeeac61ewrcnUGkZiGcBsFc4I55zyeeaqfGqwuTYeDtHur9pr1rkQtdFSCxO1d/16UAfSlvf2V1K8Vvd280kZw6RyBiv1APFWLieG2jMs8scUY4LSMFH5mvlTxl4Msfh5eeHNW0C4u4bg3qW8paTd5qnqTx3AIIxjnpWn4k02T4k/Ea50G5vZotH0eJZHjjGN7kLnHvlsZx0Bx1yVSA+lra5t7tPNt54pkzjdG4YZ+oqO4vrS2ZUuLqCJm+6JJApP5180yaCvww8caJJpF3KdK1eX7NLaSuSFYkAEevJGM8jHvXmPiGOw/4TXWl+ID6tHulYWcsA3KE3HaRn+EKRgD3yM0gl9dj7W8Q6vBomkXepzFSkETSKu7G8gEhR7muU0TxDqviTwQms6XBaDVZ428uEybo1YORgnjnAz9a8ufQbK5+E2o2413+2bK3Z7ixnQFTEqqNsbA8gjJOD0zisLSvD9no/wAFtU1C3MpuNRt1kn3vlcrJgbR0HBoFPqLSTetp9qdRWNb0xqZ1j+6HxzirzsiDLsFHqTiub8EgjwromWJ/0CA5P/XMV8yfGubz/G1taeIrjUbbw4IB5T2y5XcRknngncMHvgCgD7BBBGQcilrwv4NWUNkNQXSvE0eraKdpt4jkSwtjncpAK/T26CvVfFcjw+HdXlRirpZTMrKcEEIeQaAN7I9azdalvYNNu5tOhSa8jiZoYn6OwGQv49K+Uvh34G1nxR4bTV5/Ed9blN406JJGKoykjLZ7ZyOOw69q6NfFep6p8KddN3cMmqabIttJcbijNiRcHP8AewcepI96BG7LY7zwH441rxZqjW8mgGws7aHN1NMWz5vTanHI/oD7Z9hyPWvmLw5pmoeEfDLePtR129vrl7ESizkkxCxk2iPdzz1Hpz9OfK9L1ax1dJtW134iX1lq0xLpBDbzFIm5wDtGMdOB245oFPvGsDxRqj6LoeoanHGsr2sLSBGOAxHavnNfibqz/DK4vVnDayl4thHcKBlyfmDBcdduR06jOKyPGvgbxVoXhK71ebxTeXcskSjULORiUKMQDgliPl4HA9cYHBAPprwXrb+I/D1hq8kKwPcxljGrZCkEjr+FdRXyD4s1LV9J8EeAxol5NaTTLsxC5UOxC43Do3JPX1rZ8Q2njP4eQ23iSfxPPqsHnIt9aS8IASfugkjHQcYOefoCXPqWivnjx/r+u+IfEOl+E/C161l9ogF1c3aNhkQjI5ByAAc8YJJHOKx7s+J/hfq+mT3/AIgudb0W7kEEv2gEsrEH1LEdyOegxQKevaN4xXVPGWreG0syi6fErm4L8ux25G3HT5uue1drqN0LKyubsruEETSFQeu0E4/SvkS98a23gr4ieMb+WEzTyRLHbxDOGfCEZPYDqa9V8Oaf4lXwtrWs+JtUmmubyxleOyyBHApQkcDox9B0HqegB3fw/wDFaeMdEGqLaG1PmNE0ZfdgjHQ4HHNdtjnNfLXgG88R2vwstR4WsTc6lcXcibyy4hXccvhjjsB6c5Pvg+INQ8WeDrVNUbx/a3t6rDzNO3rJuyeRtJ6D2AxzgigD7DxzmuK8Y+LbfwsdOE9tLN9tuFgXyyBtJ7nNeXeNPGviK9m8NaH4aEdrqWtWyXLyNhvKVlzjJB4ADEnGcLxXnvje28Y6Xq3hux8SajDqVq2oRyQXEabSrbgCp4GfXv8AXtQI/I+yMc0tfPfxG8Z6wfEyeFfDuoWmnSRw+ZeXlyVATIBCgtnnBHQZ+YdME1S8K+LvEGj+J7DQ9c1az1m01AlIbm3ZS0bY4ztA7kDn1z2xS2FPpGivmIeJPH/iHxb4g0HQb2yt4bSU7Zp4h+5UHAAO05J56g9+lUdI8ZfETXru48KWQsIdXsWb7VqLgY2hgOm0r3HReR2HNIB9VZ5oxzXjnwv8U61qV9qug+Igj6npzDMsaBQ69O3HvnA4NegeL9cTw3oF/q7p5n2aLcqZxuYkBRn0LEUAbt3cR2lvNcykiOJGkcgZwAMmsbwv4gsfE+lRappxkNvIWUCRdrAqSDkfhXzldeJfibN4ZuPEVxaaadJngZjbmPBWJhjeFznGDkZJ45wRWt4F12+8M/CbTL3TNIudSvJ7iVEijUuATI43ELzt+XH1IHegD6XrkvE/izSfDElkmqSyRi8k8uNljLAH3xzjmvA9b8T/ABT8M2MOt6tFp/2IuvmW+1cpk8K2Oe/Yn3q78Y7tdSTwNegbDd3McoQ87Qdh6/8AAhQB7V4k8Z6N4avrOz1Wd7c3SsySlCUAXrkjn07d60/Dmv6f4jsDqGmSPJa+YyLI0ZTdjqQDg4r53+Jmsan4s8TzeEdK0jTbtbAea73pwS20E7fmB/ixxn8q9O+H+r6lNoWoWWqaAulTaWpiEca7YpBtzlccfXBPXNAXOmsPGuhajHqktpdPJDpgJuZPKYKMZyASOTwelbmhavZa7p0Gp6fKZbWcEoxUqeCVPB54IIrwTwtqkWp/CLV5ItOtrFY45k8u33bTwDk7iSTz3J6VyHgPxb43tPCEMukaHBcaVpayebLMxLTDczHaMg4UHHGen4UAfYNFeUL8StNTwPD4ruI2j83MS2y5JM/PyA4HHyk59BXCSfEPx7ptmmuap4ShXRmILbGKyKpJ5ILFh25K46dM0rTW4H0lRWbo+pW2safbajZsWt7hA6EjBwex9x0rzj4nePJvBb6YsFgt2bt2VlLEEAYxj3yaQD1muM0fxjper6k+n2wuQ3ziKaSErFOUOHCN/Ft4z9a8z1H4ieKND8NXGra34bhtJhPHFbxmUjeGBLFhyRjA/PpxXQazZ6P4O0e+8ZWGmot4sIkSJ5mEaGQgEKOgyW7CgD1+k5zXjXij4mDRtF0S4g017nVNYjRre0yQMnbnnHPLYHc5FQeFPiLqlzrsGheJfD76VdXKk20isWSQjnH5DqCffFAHsskkDSfZpHjLupPlMRll6HjuKztG0PS9Ejkj0yxgtVkbc/lrjcfc18u2eu+Iv+FyXTtofmXOBb/Z/Nxst8jEm7p0+b05r3zRvGCap4v1fw2toyf2dGr+eX++TjIx2+8Oc0Ad9zn2pa4KTxd5fjaLwsbP/WW3ni4Enfk4249uua72gAooooAKKKKACiiigApKWigAooooAKKKKACiiigAooooAKKKQigBaQGlooAQHNLRRQAUUUUAFFFFABRRRQAUUUUAFFFFABRRRQAVxOs/8hL8BXbVxOsf8hL8F/lR0YHWWv8Aqk+lWqrW3+rT6VZpsdge4UUUU4AooooAKKKKACiiigAooooAKKKKACiiigAooooAKKKKACiiigAooooAKKKKACiiigAoorwrxbqmoeG/iPodw15P/ZOqAW0kTMfLR/ujjOByynPuaAPdaK5/xVrMegaHf6rIpYW0JcKBnLdAPzIrxTwNLqE3w71DVfEXiW7tv7QZmguWlKtbgMQNp6jLZ4HbGKXoB9F0nOa+b/hVqmraxrqPqPjG1v4ba3KRWsEhDTdRudSq5IGeeScD0zXvesaxp2iWrXep3sNrAP4pWxn2A6k/SkA1qQ57Vg6F4i0fX0dtK1G3utn31jb5l+qnkflRrPiPRdEKLqep2tqzkBUkkAY++OuPfpQBv0YrjfFeseV4Q1LVtLulbbavJDNGQwzjqO1c74K8a6fL4X0i61vWrNL24jO4yzIrEhiORxjp1pGI2keqUVUuby1tYPtE9zDDBx+9kcKvPTk8VWj1fTJLo2keo2jXI6wrOpf/AL5zmlFNSjrUC3EDTPAs0ZmUBmjDDcB6kdaHngikSJ5o1kk+4jMAW+g70AT0U1mVFLMQqgZJJwAKbDJHMgkidXRujKcg/jQBJSYFVxd2xk8oXEXmZ27d4zn0xXDaFf8AiO61/VpdRhjstDtnaG3WRQGlII/eZz0Pr0OfagD0EDFNEaB94RQ5/ixzXAfETUdf0rTrfUNAFvO8Uo862lA/fIR/Cc9R6D+mDY8BXviLVNPk1DxBbwWbTyE21pGOY4uxZs8k/wBB64AB3VNZVcFWUEHqCM1FJPDAQJZo0LdNzAZqfrQBHFFHCuyJFRR2UYFR3FtBcrtngjlX0kQMP1qckAZJAHvSbl/vD86AM/VLI3emXVlBIbdpYWjjdMjyyQQCMY6GvniLSfi1p0DaXbS2NyvzImpSyBpVUn1Y55znlSfl+mfpjIHGaAQehFKnZ3A4fwH4Sh8K+HIdHkdbpiTJOzL8rOeuAewwB+Fdq0UbR+U0amMjbsI4x6Yp4IPQ153Y+Itav/GN3pMOkGLSLNR5t5OjKXYjgJnAIPr7Z9KQD0ExRmLyTGvlbduzHGOmMelRrbweR9nEMYgxt8vaNuPTHTFT9B1paAMmx0XStPk82y0yztpDxvhgVD+YFXHtbdrlLlreJrhFKrKUBdQeoB6gV4v4g+Iut6Pr13oS+GpLi5eSMWEkZJjlRj1c4449O4Oa9tgMhijMyqspUbwpyAccgGgCC4sbS5mhnntYJZoDmKR4wzRn/ZJ6dO1Q3eladezR3F3YWs80X+rklhVmTnPBIyOa0qKAsc5q/hjQ9anS41LS7a6mQYV5Eycenv1rQtNJ06yuJLm1sbaCeRQjyRRBSyjoCR/ngelcj4Z8V3Wv67qtlDpTJpli7RC/LnbLIpwQoxg9+h4GPUV6DRcS4EZGD0rjrjwT4ZudQGozaJZvdAht5TgkdyvQ/iK7DtVe7nFrazXDAssUbOQOpAGaBSnpWkafpFq1np9pHb27MWMSD5ST14rlG+HPg99QOoNoFo1wxyQQTGT/ANc87P0q/wCB/E8fi3R/7Titntx5rRbGbccjHOfxrsaAM3UdLsNTszY31pDcWpxmKRAV46ce1czoHgLwv4evPt2l6PDBdfNiUszlc8HbuJ28ccY4JHc13Fc3rviTTdCuNOtb2VxPqFwtvboiFtzMQOewHI60AZ3iPwN4a8TTrcavpMVxOox5gdo2I9yhBP40th4G8M6e1i9po9vC9i5eB1zuDHuxzlz/AL2eldoeKTqOKAMPTPD+l6XfX1/Z2oiur599zJvYmQ/iTjr0GKg/4RnSBqF9qSWYS8voTBcSqzDemAOmcZ4HOM1jeMfG1h4PnsBqkFwLS7YobuNdyREf3h1P4A1seFPENv4n03+0rS2u4LdpGSM3MYQyAY+ZcE/L2z7GgDktWl0v4YeFmGnabdTQtKVWKImQ72B5YnoOP5etYnwR8NXOkaTd6rqFqLe91SYzeVt2lI+qjHbkk49xXthAIwRkUH2oAWvOfGPw68PeLriO71G3kW5QbTLA+xnHYN2P869GooA5Lwl4Q0XwlbPBpNp5ZkIMsrtukkI6ZY9vYYHXjk11tFY1rrWnXep3WlW90sl7aKrTxAH5AenOMfkeKAMfVfCWm6r4h0/XrwyyXFguIIiR5YbJIYjGcgkEc9hS+L/CGl+LbaKHURKrQtvimgfa6H2PI/MVb0bxHp+s3+o2FqZfP0+UxTb4yo3Zxwe/T/ORXS0Ac34V8OWHhfTv7P0/zShkaWSSZtzyOcZZjxzgAcAdK1dT0+11Wynsb2ITW0y7ZIySMj6jkVfpCPSgDwOD4G+G473zpLq/ltQ5dbQyALzjIJA3Y4xwQenNeg+LvAmieKdOgsbuAxC1XbbSw/K0IxjA9uBx7Cu8ooA8V8PfCDQtL1CHUby5vNTuYCrRfaXG1SvTgdcccE44rqL3wTbXfjKHxS91IJYrYwCDbxyGG4N1HDV6FSGkaTVnsBwXhfwPp3h/w9deHw73Npcs7SmUAM25Qp6ew61V0j4f6fZ+FZ/C95cT39jJIzqZcBogTkBcdMHn6k+uK9HNLSgfOcHwQthLFDceIb+40uKQOto3Tjt1wPTIFe56jo9pe6NNo5jEdpJbm3CpxsXGBj6cVsGloA85+HXgSy8D2lzFbzNcz3DhpJ3XaSAOFx6Dk/iawPGfwzj1nU/7Z0XUptG1Q8SyQg7ZenJAI5459e9ey0UlgPJPA3w2t/DWpPrN5qdzqequhQzS8KuepA5Pt1rd+H3hAeDrG9tBeG5+03b3O4pt25AAHXngDmu+rNutVsLS7t7K4vIIrq4/1UTuAz/QUoHF+FfBMeiT+ImnuRdwazO0rRFNu1W3ZUnPP3j6V5ufhPrunNc2mgeLZrHSZ2JNuVYlAcZwQefrwf1r6OooA5LwX4WsPCOkx6dYqSc75pm+9K+OWP8AQdhTPG/hSy8X6S2n3hKENvilUcxvggH9eldhSE4oA+cE+F3ijUI7bTNc8WNNosJAa3hLZkQEEKc49B1zj8K674gfDr/hJNM0XTdOu0soNNbA3AsdmAOD68d+tewgYpaBD5+s/hpr2o31mvi3xENV0uyk8yK3wSZCOBvJH58nPPPeu3l8HzN4+tfE6XMS2sFmbfyApDZwQMdsYNelUhOKBTxz4k+A9S8R6tpmtaLqMFnqFiu1TOhKn5sg9D0yeoOa4vVfhn4z8SNDe694ltZrmCUPDbLGREg4J6AYPAHQ/WvpcjNLQB434q8F69d+MLLxNoOqW1nLHAsE6TKW3qGJI6EEEHHbGM/TJ8UeB/Elt4tl8T+EL61gmuovLuIrjnJ4z1BBB2qe2CK96oFIlYRKx4d4Q8Ba/pvi8+JNc1e21GaS3ZJGVCrK5wBtGAMADtjr0r2m8t1uraa3fhZY2Q/QjFWKRmCgsxAA6k0op8x2/gn4k6VazaLYazp9xpTErGbpQxVWJJPKE9T79OKwfil4UXwt8PtE0aOfzpW1MNJKRgF2R+g7DoPwr66BBAIOQehrmfFPhnTfE9vb2+pI7LbzrPGY22kMM9/TnpQB4TD4H+IGsWEHhrW9Vto9CgZN0qEGWWNfurx1xgfe7884Fdr498BXd3/ZGq+GZ/s+r6NGsVskpykka9FJPcc9euSD7ezZVAq5A7AZp2aAPnRfCXjXxjqdifGUlrbabYv5yxWpGZX9OCcfX06dc10Z8KanL8UbjXZICNJks/JMgkX5zsC7cBt36dq9oJxRQB8y2fhXx94EvLm08JC21DSLh96JcuuYScjJyVOQMdMg8cHmuu03wd4l1bwvrdl4n1nzL/VAPLQYaK2CnIAAx1PXHYDvXtlGKBGk1Z7Hy5a6f8WbTRl8MwWFglmsZgW+EyB1jII4IbI4PXZurrfEngnWbiPwVaRTPff2XdB7u7lkGdu5SThjk9CABk9K92ozQKeT/Ffw5qfiK20ZNMhWVrbUY5pQXC7UAOTyf5c+xrlfGvhrxRo/i9PGHhOFLySaJYLy1YqC4GB3IyCFXocgjPTp9BUUCWPnjSdC8YeLvFmna94ntY9L07TGZ7ayRwxZsdeDnOcEk9hgDnNZOtP498P3+p2U+iDxRpF1IXgMuX2Kc4XGSRjoRjtwea+naKAsl8z568D+BtYtPBviO0vYo7S61be8FmjArDleBnPBJOMdgBWHBp3ia8+FWp+Grrw/PBeWghW3wwJuF80OcD1UDn1/SvqEUYpBTE8NW8tpoWl206FJobSKN1PZggBH51478Q5/FOk6811Fo7eIvD9zCFOnmMOInGAeApPbOSCPmNe+0UoHzT8IvD2ot4ovvEx0H+wNMnt/LhtCxy2SM8HBA+XPQDkYFe2+OH8vwrrbBWb/AEGYYAz1Qiuo5z7Vj+ItM/tnR77TfM8s3MLRh8Z2kjg4780AfLHw58W+KNA8IW9haeFLy+jkDvZXUe5kG52zuABxg5wDjPXoc11F74M1TSfhHqli9uZNXu5VurmKJfMbPmocDb6KoJxkdcete5+D9Fbw74fsdJacTtbIVMgXaG5J6ZPrXSikV+oHnF94bl1v4dx6BL+5uJNOhj+dfuSKqkZH+8orwHQtUbw1p50TVvhwt/qtpmJJ0s1ZZQCSCW2HPXqM5696+xcUUoHzTrnhHW9b+HA/4kthpuri4+2CysoBGcDIHAP39p+uMDrmud8WePdf8VeE7rRofCmoR3TxqLufy22IFYE4GOp24x9a+uKOKRIRI+NviKt5p/hj4drHbSG8hyywspDbgIyBit7XvE2p/FOG08Nabod5aRSSo9/c3C4WILyQD06+vJwBjmvW/HHgqfxLr/h7VI7uOGPS5/NkRgcuNysMf98/rXp4AHQUop81eP47/wADeMtP8V6dprXenNbC0mijH3QBgDPOOAuDjHGO9ZGt67d/FnU9G0vR9Lu7fTIJ1ubq5uE2rgYyODg8HgZ5J9Oa+rGAYFWAIPY0iKqDaqhR6AYoA+VIPBNn4q+InjGLUbdmiMOIJSCBG5CjcD0yPxrd8G6xfW/hvxH4N1hJRfaRYTeVI/SSDaQuPYcY56EelfR20ckAAnqaQxod2VB3DByOooA+Gnl1CH4S6LHD9oGmy38wv2gGW2BiQD7dTzxkDNYXiafwTcaPJZeE/Dd/PfbQ0t7OXYxIDktgMRnt0A571+gCwxLH5SxoI8Y2BRj8qZFbW8IZYoIkDfeCoBn60AfJ+pzXHhS98E+MfKkuNLj02O1ujGnKZUg5/wC+uD6rjvVLxr44tvGvinwxb6TFcmwttQiLSyRY3vvXp3wF9cfSvsFoo2j8po1MeMbCOPyqKK0t4lRI7eJFQ5UKgAU+ooA+P/iXoekaH8Q31jxPpd1e6BqKcNE5G2XaB1UqeMdM9DnnFavhT/hAb/xfplr4T8Ky3DRyCaS+muplWDbkghWY7iCO+P6j6tubeC6jMVxDHNGeSkihgfwNR2tpa2SFLW2hgX+7EgUfpQB4H8KR/wAV944P/TZP/Qnpfheg/wCFheNn7+ao/wDHmr36G2ghkkligjjklOZGVACx9z3pY7eCKWSWOGNJJMb3VQC+OmT3oA8M8Cj/AIuh4x/3I/6V1vxg0ufVvBGpQWsbyzoElREGS21wTx3+XNeix2tvFNJPHBEksuPMkVAGf6nvVgjIwaAPl25+K+gt8PWsImcaqbEWf2R4mIzt2Ft2NpGMnr+Fc02taro3wg8NRaddy2UdzcTR3F3CD5kaec5+XHTP1B4x3r6nPh3RGumujpFiZyMGQ265P6dfers2k6dPY/2fLY2zWeMCAxDYPovQUAfCvjWz8GW+lsbPxFqOu6zIQRK5YInPJO4eg6ZJr0rx7KLnSvhjIoIG+JcH1AiB/lX0ZZeFPDtgkiW2iafGJBh8W6ncPQ5HTjpVm78O6Ndmx8/TbZxYNutV8sARHj7oHHYcewoA+ZPiBH4O8QeMtQs9dN34e1S3KLFfqdyXIAG1mGPl4xg56AcjGK3vhbreqXcfiTSZNWl1nSbK1It76SIqSdpG3JyfXqT0969117wroXiBlbVtKtrp1GFd1+YD03DntWjpmj6dpVj9gsLOK3tecxIuAc9c+p9zQB80/D//AJI5rv8A23/9BFel+A41j+FNuigAfYJzwMckuTXo0GhaVb6bJpcFhBFYyhg8CJtVt3Xp/Ordpp1nZ2Cadb20cdmkflrCo+Xb6UrA+LntZl+FWgX4Qy2tlqjSXChc4UsQD9M8fVhXvPjLx/4Yn8H3zW2pW1xJd2rxw2yt+83MNoyvVcE55A6V6bp+haXp2mf2VaWUUdhhgYMZU7jk5z161ylp8NPB1pdreQ6FB5ykEb3d1BH+yzFf0pAD4S2c9j4G0aC5DiXymfDjBAZ2ZR+RFebfGSITeMvBSNGJF+0MSpPH34+fwxn3r6OrC1Tw/pWq3ljfX1ms1zYv5ltIWYGNsg54ODyAefSgDyf9oaNm8GeYoyI7qMt9DkfzIrD+J/i7Q7v4Zrb22oQy3F9HAsMKMC+VdGbcB93AU9e/FfQepWFrqlnLZXsCzW0w2yRt0YV5za/CfwVbJOg0ZXEvXzJpGKj0U7sj6jn3oA8u8aWfhvUNA8G6Xq2oy6XevZpJa33lgxplFyHORxnHcY4JNUtI8ReKPB3inSNFvfENr4gsdQlWP5G8yRFJADMeo+9nkngGvoTX/B2h6/pdvpeoWQktrYKIMMQ0YAxw3XoMH1rD8KfDXwz4XuRd2Nm0l0v3Zp3LsvXp2HX0oA880yVLf456uJmWPzraMR7zjefJj4GevQ/kaTwbcW9t8XfFnnzxxGSFQgc43Y2ZwTXquveBPD2valHqd/Zs92m351lZd2OmQDWZ4u+Gnh3xXfC/voZo7rG15IJNvmYAA3DkcAYz/gKAPOrTVrLV/jXHJYXCTxQWbQtJGcqWCMSAR1xnH1zX0ZHNFKWEciOUOGCsDg+hrifDvgLw74cvlvtLsmhuFhMO7zWbIJyScnrV7w54U0/w9eald2RmMmoSCSUSNkKQScLx0yx65oA62iiigAooooAKKKKACiiigAooooAKKKKACiiigAFFFFABRSE4oBoAWiiigAooooAKKKKACiiigAooooAKKKKACiiigAooooAK4nWP+Qkfov8AKu2riNZ/5CP4D+VAHW23+qT6Vaqra58pOe1WqbHYHuFFFFOAKKKKACiiigAooooAKKKKACiiigAooooAKKKKACiiigAooooAKKKKACiiigAooooAK8d+OejHVPBlzcRnbcae63UbZwRjhuf90k/UCvYqr3VvHd28ttMu6KVCjj1BGDQI/I+X/iDr9z4w8K+EtG06TNzrrKZx1/1fDAnpgPknv8ldL8YfCF/d+E9G0/RbcXK6c6g24IDyKEIyPU8HIHPJPapvh58LLjwv4jbVby+huIIUkSziTdmPcepz0+UsOO5rsfiR4OuPFUFjLp98LLUbGbzYJjnH0OPwoFPn/RNQ8ItrWkx654cvPDOpWsoZJbcskcrAjAbI3YPqPzxSfEbUJ9X+Jk9ncaBc65badCFisEcx4yqsXJVScZbv14+ldvP4A8b+KJrKy8X6vZTaZaSmQtCg8yTgjGQqnnp24OeSBXUeN/AmsT+I4/FPhXUI7XU9oSdJThZABgdjngAEH0HQilu7W6DbbnkujQ6tH400fVtK8E3uhQRuIbpIX3pIjHBJyqgcHn6A9RXUfDrw1pfj2417XvESNqEj3j28UckjDykHP8JGDggD0A967Xw54d8a32uWereKdXjihs1/d2dk5USMRzvxgY9eucY4Fc/ceD/GfhTV9RuPBktm9hfyeY1vKFBRsH+96EnGD3HBpVJpNdxbM1NQ8IQeDvA3iq2srya4tZ43kjhfH7jjBAOee35dz14fwb8L/DuofD86rewyS6hPbSypOJGXyiN2MKDg9B1Fdto/w81Wy8KeIra7vlu9Z1ld0hDlUDAcDPrktnoDwOld74Y0G70zwTBok5T7Wto8R2nKhm3cZ/GminzreX8t38DIo5C0jW90IN2OiiTI/IEDj2q142+Hek+GfBljremPPDqtu8MrXHmElmOO3QYPIwM11s/w+1x/hnb+HFht/wC0PtfmsGkGFXcTnPrjHrwa9C+Ivhy/1zwY2k2Co92PJwrNtB2kZ5NAiv1OC1yV9G8e+FPE0o/0bVrdbO4bptkZeCcf7y/98n8EsJ/+Ey+Lk0ocSad4ejIjxypkxg/jvJP/AAAVvfFzS4T8OD9qdYrqwSF4XyMrICqkA+4JHFXPgloTaV4UivbgE3mpsbqWRmJZw33SSfbn8aV2FPWLu3jvLaa2mBMUyNG4BxkEYNfO3w78RHwr4c8SaNqDMbnQHkkjXgF42+7jnHLHPX+MV9JV8yfEr4aavrni+O90tB/Z9+sa35DqgTaRkkZy3AB4B5FIBxcfh++tfhxD4xVmOr/bxqTSO3zbNxUZzwcn5vfP4V3fxW1YeKofC3huwdg2tSRXMjL/AAxH1+hyf+AV7zqGlW0+hT6SVAtWtTb4PZdu0flXzZ8AtDuZdY1DVbyUzxafGbC1c9PvHJX2Az/30aAM342rFD4u0uLxCmoL4ZS3CwC0YH5x1+9xnpnvjGK7L4Uto+kWutXmh+InvdPS3a4XTJ02yQFckk88jgDIHf8APV+IEXjPT/EK6nplp/bOiyxCOTTmAZUOMH5TzknnIB7g1k+BfCGo3/iO/wBc1LRI9Cs57Rrf7HERmQuPmb/Z6+g5H1oA8FTWfD/iW8utT8Z6lrDXUsjeVDaopSNccYJ9PTA6c5r3/wCAniKfUF1XR3uprq1s2V7SWcfPsYkYPX0B69653Qbbxh4CW50OHwrHrNn9oZ7a57YYL7cdBnOOc84Fe0fD9PFLQ3V14l8iDzXH2WyiRf8AR09CV69uCSRjn0AIa3jbwxb+LdIbS7q5nt4i6yF4SM8djnqP/rV8mL4NTVPFv/CPeF9Z1KaK3bGoX0j4jiAPIXb1IwQPU+wJr6K+L114gj0FbPw7aXMtxdOUkltxlo48c/Qnpn615P4L8QeJfCekxabZ/DyfCgGWXewaZ+7H5T+XbpQ3dW6Clr4j6TqF7488LeH9P1W6tnfT/Ka5Vzv2rv3McEZO1T+Nc3qXhzXfDPjCy8J6R4jv2t9ajXzXJ+ZIwTvP1AVjkY44zya9judO1DUviN4c1ttOuIbaLTGaViOIpGVxsY+o3VLr+lX8/wAU/DepRWkz2MFpMss4X5EJSQAE9vvD86BG0tzhNGsLr4f/ABE0vRLfVry9sNUgLSx3DdG+bB785XPGDzXRfDm+u7r4g+MYp7qeSKJwI43kLKg3HoD04FaHi3SdRu/iZ4Xvreymks7eFzNOq/In3uCegPI471B8PNKvrPx14vurizuIreeQeTLJEypINx+6TwfwoFPKfBnh3X/Gt/4hQ+JtQsbC2vXAWORm3uWPHUYAAH6V1XhLxfrHh3w94wj1S4e+l0GRYreWY/eLEooyeSMhTg884rtPg7p95YHxH9rtJ7fzdTeSPzoym9T3Geo9642x8Hajq9l8QtNlilikvL7fbNMhVZNrl1we44X8xQIeQQajb6jb/wBu6h8SLqDW2UyrClvLiJ+hX5eMEYHAAxnggV7efGmo678IdQ1hJnh1O2AgkmgbY24OmWGCNpKtk49TgYwK4HQ/ENro2mjR9S+GTXGrW0WwSLZqxmYZwzHZnB55G7OMiu817T9Vb4RapFe6NbafeSvHJ9ms4AuV82MhmVc/Ngc+gAzjFIgV+px0ukeOT4Ph8Zv4vvBcRWwmSz5A8knOSc4YkYblTnjnpXTeNfiRfJ4T8OfYbpLPUNYQGe5I4hUfK5HHGWPUdADjsa9E1Kym/wCFWGzjgcz/ANjovlKh3bvLGfl65zmvDNY8OagnhDwdr/8AZEmoLp8RF5ZvGdzQltwzwTtxnnBwCD0pRStJrl54Je21Ox8fR6+DMPtNg2SCp64yx/Dpj9K+yLSdLq3huI87JUV1yMHBGRXyOda8Oa4bey8L/D2GbUZJAri6tx5cYz82Sp/U4Azn2r65tY/Kt4owioEQLsXouB0HtQB8tePvE2tah46uNAj8SDw3YWsa7JZBsErEA5Le+44yQML69fR/CX/CUR+GdbtvEU8N7FFDJ9jv45lf7RGUPPHYY6nnn2rzz4h6ppsPii7tPGvhtZtNdALK+t1KyAAcfMG55zxnt0way/hXBM9t4wbSzfnw2bKVLZbhuPMK9gOM4zyB0xnmgQxfAvj27tfCmn+FvDsZm167uJFywwsCsTyCQBnv3A5z2FevfELU/EPgvwLbSDWZLjVftCCW6Mad8kqBt+7x35/lXkfhbwJ9p8BW/iXRVceILS6adXEhG9Eb7oGcdBn1PI7123xL1BvGvw007WrKIyG3uUku4gp+QhGV+nYEjn0OeKBT0z4p61qGj+C5NQsLhoLrdF+8UDIywz1FeKfEy217VNc8FXEeqMpvYYBEQABBMcFpMdDnOf8AgOPSj4kfEbS/E/g5dP0q3u3kzG1yXiIEABGMkccnAra+JU6aNcfD7WLgMbS0VRIyjJ+7Gf5A0AdD468Ya7o9zpHhTS7+zXWJLdXutRusIi4GM4bIycE9/Yc1haV408R+Ftc02w1/WLDW7DUHWES2rozwMTjPABIyw6546c8VyXxNj0ZvGGleKdVsp7/w5qlsufLLIQwXA6YOehxnnmo7Cy+HN34i0iw8OaHe6pJPOvnO9xLGsK929Tt6nt8vXmkEvqd14y1PX/HviDUvCPh+OwitNPwbme+iDqzgjgAq2Ocgcc4PSum8F6n4t0rTtY0vX9NSN9MtGltr2GMLFJhchRgbSeM8fiK4TQdftfh14+8S2WutJFaX8v2mGZU3gbmLZIHOPmI74xXb6b4+k8Yp4ojsNPc6JaWEnlXhUh5JCnK4P/AuPYZxmlFOA0PxR8T/ABLocmsadLZrbWzNuIjj3zbRkjBB6D6GvQR8UBD8O4vE81vGb5pDbCAN8rTAn8QNo3Y//XTPhEMfDBv925/m1eHpp17J8JrLUbWJ3+waw1y4Ck/IFwW+gOM/j6UAejTaz8WNFsv+Eg1NLOWwXbLNZbEVoo+4PG4fmSPTg1ueN/ijNDo+gS+HPIN1rYOx7kcQYIU57ZDEr36d6PEvxX8OXXhO4i0+5NxqN3bmBLTyWyGYbTnIxxkn3ritX0vSfD3g7wpo/ivSrgW8zvJLeJMVa0kY7iCoBJOCBjHY9xQB6h4Q13xomsRaL4j0+KeO4heWLU7RcxpgZAbHHt2PI+teU/Ci38Tn4kaxNcXFtJLGxTVCejA5wE47EDHTpVfwRcroPjbSdL8I+JrjWNLuiRdW0kZ2xIM884GQOcgDpzkHB7XwDqVrp3xR8V6fdyCK4vZf9HB6ORlsZ9cHNAh2/wAO/FN34h1jxJb3MFui2V20UTRphmUMQAx74ArqPHE/iS30uN/C1rDc33nKHjmZQPLw2SNxAznb39a8p+CnOv8AjM/9RBv/AEN69D+JfjSDwZozXJXzLybMdtF2LY+8fYf4DvQKeLzfEn4hadrFpoV3oemHUrtl8qItvOCcAnY+AOCee2T0rvPiF8QNZ8M+INN0fT9Mtr6S8tw2wlgxkLMoCnPTIHUflXH/AAt1Hwjp27X9Y1+2n8Q6hl5WmJ/0cHnYM9OMDP4DpXRavHDdfGnQ3L+YItPeRe4B2vjHtzn60CXI/D/xC8TWniq18PeL9FhtHvv9Q8DZ2k5xyGYEZGOuR3q/4n+IHiD/AISefw54T0KHUbi1QPcSTSbAOmRyVA6jnPNZnxJ/5KZ4KHo+f/H64vV/EGt+KvGOtaWfF8fhnT7CQxRh2EZfB2kg5Uknlvvdx+AKeteBfHWq6prU/h3xFo66dqscJnXym3RumQPU88nnOOK4C2+LfifVHvLfSPDEV1NaO5lcM2xY1OPUc9+v4GuV+HNvY23xQSOz1qbWF+xupu58ku+OQpOeAOOvrz2Po/7PyKNC118DJ1OQE45wEX/GkV7a7gUrD4uaxr9usHh7wvLc6pGu67V3xFEM4wDwST74/HnHoPgvx9ba94ZvNbvofsTWBcXcYy2zaM5GQM5HbrniuN+BWx/+EolUA51SQBsdRXnOnWtxdeDviQINwYX7PkLn5Vfc3/joNKIdwvxW8R3fnajp3g6a40SJi3nlirtGOrDjnoema7TWPiRaw+B/+Er0y3+0rvSMwSNsKOWAYHg8jNeL+DPDqah4ctryL4jzWKRQjzrYbV8jHUYLA4H05zVS70rTNP8AhDqX9m6y+pRXWoo5mktzCd4KgrtJOeBnOaE1quoHdH4zahCLbULvwjdW+iSsq/amc5OR95flAI/Hn1r0zxh8QdK8M6VZXzrLcy36h7S3jGHkBAOTnoOR+fSsLx9DGnwluIgoKJp8AUHnGCmP5V5jrvia9g0jwRo+n2tk2pS2kckV3eRKwhwNoCkjAPy8ntgeuaBTstO+LF/Fqdna+IvC9zpNtduEjuHZiFJ6ZBUe2e49KyviYQPit4PJz8qBuBnOHY/0615t8R7XxFaQadN4m8V2+pTPdIYbK2QfKAOXIUDGOBwDkmvTfGYDfFrwYjjftts5YdT8/OD3yKOlwejseu+BfFkHi7Rm1OO3ktTHM8MsUhBKMuD29iPSoPB/jCLxTe6tDbWciW1hN5K3JYFZjk5wO3QH6EV8++Jdek+HPiDxfpihxb6tb/arIKPuySZBYemCX/75H0r3j4U+Hl8OeEbG2KkTzqLmfPXe4HH4AAfhQBp+PPFMXg/Rv7UltXuV81YhGjBTk55z+FeYR/G7S2nEj6NqS6XkKb4JlVY+o9Pxz7Vb/aJ58FKP+nyP+TVo+I5tIt/hGyzGH7LJpKRwKf4pTGNmAerBgD68E9qAOi8Z+PtK8JW+m3V2k09vflvLkgAYBQoIPXnORVbSviJpt3ol/rd3Z3un2dowANzHgy5+7s9SemM968D1mxkk8N/DGC9GfNuQCrDrGzoV7/3SP/rV6N+0GyRaHo8cwxZHUEEwUkNtCtwPwz+lAFjTfjVpE9xGL/S9QsLOZtsV3Km5D7nHT8M17xFIksayRurxuAyspyGB6EGvNviZ/Y48Aakty8KWhtMWnoZAuYgv4gdO1W/hRHNH4F0NZwwc2wYbuu0klfw2kUrAq+PPiLo/gySG3u1nub2YbktrdctjOBkngfzq34F8eaR40jmFj50F1bnE1rcKFkT34JBGeP6CvLPiboFxqvjSyvfDWsWkPiK1t8m0m4YgZIZdwKk4boewzV/4deIb8eK5tI8TeHbew1+e2L/bYUUG4UE/e28H7p+YH+HFN6idTRu/jd4UtVlDJqDyxyGMxLANxwcbgSwGPxz7V6b4V8T6V4q0/wC36VOZIlYo6uu1kbrgj8fpXh37PtrYyjxDeNFE14bwoSRlljPOPoTmsOwnlsNX+Jw0cGOyhtX+WDhY5cEEgDoRiTp0x7UoN2R6Trnxm8K6TqD2Ie5u2jYrJLbxho1I7ZJGfqMipviFrWneIfhjq2o6bcCe2eFcMpKkEOuQR1B9j/I1F8EtP0g+BbdoIYnefeLxmXln3H5W9gMYrwmNI7XwR8RrWzZX06LUIBblD8v+vAIH0AUZyc0ifkKfQ/hnxHpXhr4faHfatdrbwm1jVeCzO2Oigcml8LfFXwx4l1BdOtZ5obl+I1uI9okPoDnGfbvXzf4obUr2XwDpdlHFI66ckkEVyR5TyEnqDx0VfzFdb4s0D4ha1bWsep2Oh2awzK0NwsiRtG2eADu7ntilA9G+OV5pEGlWoutZOnarBMLixMaszlhkdF6Dryehx9De+D+o6FLo109lrUuo3xc3F/JcKyyBjz90/wAPuMgnP0HLeGrS31j4t68+rRRXFxZW6eQrAsiEKikqDx3P4sTXpUuleGdP12/ubXyLfW7iyYPDHJtLpjrs6Z49O2fekTuuwGHN8Y/BUduk39pSuzNt8pbZ9w9zkYx+NelaVrOnavpyanYXkc1k6lhMDgADrnPTHcHpXz78A/DmkT+Fbq9u9Pt7m4muHRnmjDEKFA2jPTqenrXnNncS6X8OvGNvaOfJOqrACoHCEgH8wAOPWlA+hv8Ahbngz7eLL+1D97Z5/kt5QPT72Onv04znHNd/rGu6XounHU9QvYobIAES53Bs9NoGS2fbNee6X4M8MyeBobc6db+VPYJK9wY/3hYoDv3dQcgGvBrDRdU8UfDTTESeKW5sb+T7JazyAfaYwB8i5xkglsDPTIyOBSq19dgPpfwt4/8ADnim5a10u/33Kjd5UkbIxHqMjB/DmvLL/wCKFvb/ABJ+wTalNHo1sGtpIxBkG4BKnOBuIB78jiuV8O6xpNr4l0yLxT4L/sPUI5AtpcWaNHE78AblH3uf4gW6gH1rroNNspPjZeK9nbun2IS7WiUjftX5v97k89aQD6LLALuJ+UDOa81PxS8FK7I2vQqynBDRSDuR3X2/zmvSyARg9K+XfibaaHc6nH4V8MaBp0+v3rN50wiAFqp5JJ6BsZPsO2SKAPQPGXxK0i08J3eqaJqsMtyX8i2IjZgZeGIII4+XJyeK0/BXjfTL/wAIWerX+qw74wkN1JJ8pWY44IwPXqBjqfWuI8W+CdM8M/Ci/wBPEMU08CrcPOV5afIUuM9OCQPaub+I+n2lh8H9GS2toYjKLV5GRMFnMeSxx1JJPX1pXYD6L0rxJouryzw6dqlrdSQDMgikBwPX3HuOK8t1rxXa3/jPTrW28WWdnpVqA86pMAZ5d5Hl5xjHC556E1Pf+GfCuheBZ3nCabFPZRxXN3CuZXB2kjvkk9vf0r58vLvwxN4dmstF8C6leMkDf8TObKlX28SErnj+LbwDjGKBLpfM+ivi346bwraWMNhcRrfXUynkA7YectyMe1ekRa7pLwWE41K28u+IW1YyAecx7Lnv2x68da+QNWtIL/4c+Bri5iSSc3zWxkZRuMQkkGzPpgDivTfi9FBYXvgjT7OCOC1TUF2xxqAq/MnQfn+dIKfQl3eW1lGJbu4hgjLBQ0rhASegye9WgcjI6V4F+0C+zSNG4z/xMk/9Bavd7f8A1Ef+6P5UATUUhOAT6V4RcfHDwvbzywyW+oqY3KbvKXDYOMjDZ/PFAHsOu6xZaDp0+o38vl28IySBkk9gB3JNeQ/CPx3qXjTUtaa6EaWkRVraFVG6NSTgFu5xj8q8o8UeM9I+IXie3sbzVm07wvZjzX8xWBuXBGRgcgnOBnoAT1rpvg1qWhW/jLxNDZ3MEUN5KiWESoVEijeTt9MADr1zQB9Tdua+bZ/G3jbxTrWpWHhCxtYbTTpWje4mwS5BIHLcckEgAfU19IMQqlmOFAySa+LfD2k+KfEGu+INb8C3UWm6fNdOm95MCUj5uAVPBPI4AG7HY4APe/h946m13R9Um1e0+zX2js6Xix8g7dxyB6/KQRnqPevNrPx58RPEVvca5oOiWi6Tbu22OQjdKByerAtgf3cegyRVj4S3Vhoug+KrDVoXOpWTSS6mXfd564bo34EeuT715r4R0X4j3PhW6m8Nzta6LdmRorQzKZWTJB2EjI7jIK5wT35LCNpW13PoRfE/iPxN4S07WPCdnai7lkK3ENy3CYyDgkgEZA/Aj3rhte8U/FDw3YSanqljo620RG75xzkgYwGyevbmvS/g/Pp03grTl02J444gySq5y3m5yxJ75JyPYgdsVxd0q+PPiU1nIzy6L4eAaSP/AJZyXGejDuQcjB6hD2JyCnsXhS91DUtDsb3VLZLa8nj8ySFM4UE/L15BxgkHoeK5jx340Xwvc6TapbpPLf3KxNufaIkJALH8+Poa9Hxivlr47eHrK+8S+Gpn8xZL6dLWchuCm8AY9D8xoA9/1CTXP7a01bCO2bSWDG7kc/OOPl28/SujZkUjc4BPQE188eIbcaL8R/BGmWMksVnFbvGsYkOMAMOfWvG9ce01DxzraeNr3UtOKzH7I0S71iXJ28cnbtCkbRzzQB93UV538MIryLw9Gt1rtvrUQc/ZrqLJPl4GFYnncDng8jpXolAHCfEfxJP4T8N3Gq2sEc00boqrKTt+ZgDnHPSrtx4ostN8MW/iDVZVt4nto5WVeSWZQdijufSuC/aBOPAN3/12i/8AQxXzfHrd3rup+GbvxjbSw+GUCwQquViIRQpb1OWwSe4yB0oA+rPh34q1rxak2oXOkR2GkkkWrlyZJef5e/rXLXPxE8RQeIH8Ojw15t814I4ZFLCIwnneSR6c+nX0r0jxVqsPhfwpe6jaLCsdpb5gXomTgIOPUkV4JofgfxfrGgxeJf8AhLb9dYuEFxbwFysZX+EHnHI9sc4PegU+qxnHPWisjQG1F9KtDq0cceoeWBOsbAru9RjjnrWvQIFFFFABRRRQAUE4oooAKQUtFACClopAc0AApaKKACiiigApO9LRQAUUUUAFFFFABRRRQAUUUUAFFFFABRRRQAUUUUAFFFFABRRRQAUUUUAFFFFABRRRQAUUUUAFFFFABRRRQAUUUUAFFFFABRRRQAUUUUAFcRrB/wCJl+C/yrt64jWCDqR9sfyoA621/wBUn0q1Va2/1SfSrNIgCiiilAKKKKACiiigAooooAKKKKACiiigAooooAKKKKACiiigAooooAKKKKACiiigAooooAKKKKACiiigAooooAKKKKACiiigAooooA8v8afDrT/GGq2t9f3t2sUChWto2+RwCT36de3bPQnNemQxpDGkUahI0UKqjoAOgqSigAooooA47xz4euPE+jnT7bVJtOcyBjLEM7gM5UjIyDn16gVc8JeHLLwrpEOlWO9ooyWZ3OWdj1J/z2rpRxRQAAYooooAKQHNKBiigApKWigAoHFFFABRSZ5paACigcUUAFFBoFABSEUtFADVVVztUDPXAp1FFADJI0lUpIiup7MMihERECIqqo6KBgU+igBFUKNqgADsBTBFGEKCNQjdVxwakoNAFOGys4I2ihtYI42OWRIwAT7gVNNBFOnlyxJIn911BFTUUAQS20EsPkyQxvFjHlsoK4+lQ2Wn2VgpWztILdSckQxhAfyHtV2g0AZ99pthf7fttlbXO37vnRK+PpkVPBa28EHkQ28UcOMeWiALj6DirNFAEENvDBCIIYY44VGBGigKB9KZb2lrbwG3gt4ooOf3aIFXnrwOKtUUAc5beGNBtbv7bb6PYx3O7cJFgUEH1HHB9xWrqFhZ6lAbe+tYbmEnOyVAwz689/er1FAHP6N4b0XRJJJdM0y1tJJBtdoowCR6ZqzPoul3F/FqM2n2z3sRyk7RAuD2568dvStekNAFCy02xsJLiW0tYoZLiQyzOigGRj1JPeqOu+HtI19Yk1WxiuliyUEmflyMHpW9RQB5+nw58Hpsx4fs/kzjKk5z65PP411LaNpzalDqhtI/tsEXkxS85ROflA6dzWvRQBkXmi6be39pqNzZxS3dpnyJWGSmfT/PFc7r3gPwx4guheano8M1wCP3gZkLY9dpGevfNdzRQI0n8jlNO8IeH9MurW7sdKt7e4tUaOKSMFSFOcg/3up65rR0TQ9N0G1e00y1W3geQyMgYnLHAJ5J9B+VbVIaBTF0TQdM0KO4j0y0W3S4mM0oDE7nPU8k4HHQcCo9K8O6TpP277FZJGL6Qy3IJLCRjnOQxPHJ4HHPSt+ihq4Hk8/wi8EzXRuDo+zd96OOeREJ+gbj8MV1+peFNF1HRI9Cms1XTotvlxREps29MEfj9cmupooAxtT0Ww1TSJNHuoi1lJGIjGHIO0YxznPGBXOa74C8Pa5plnpt7ZborOMR28iOVkjGMcMOvTvkE813mKKAPILX4PeDbe1e3+wSys5BM0k7bxg9sEAflXW6h4R0y713T9eka4W60+Ly4VRxs289RjJPJ7967KkJxQB8saxJZ/E/4g6RFYW0wtdIy19JNEVztfOw/Urjt1PpX1OAAAAMAVEkEUZYxxqhZtzFVA3H1PrU1AHhX7Qq7vBqj/p7j/k1Q6P8FvDUb293NLfTR7Vk+yvIBHuI5zgZx079u/SveJI0lXbIiuuc4YZFOAxQBx+veEdM1rUNIv7nzkk0qUSW6wsFXIIIBGOmVHTHStfxDolh4h02bTdSgEtvKPxU9mU9iPWtqigDwix+C+jwzxG71TUry0hYMlrK4CcdjgdPpivcookhiSKJQkcahVUdABwBUtITigDzPxv8PNO8V3cGo/armw1OBdsd1bNg4ByMj2yeRg89eBVbwV8PoPCl5davcaldapqMkPl+dcH7qjnAySew5z2r1UnFL1oA+L/hv8OX8R6bqGoQa1eaZcC9kgLQHiSMAdQCD1P6V9L+DPBWl+E9Jl062Dz/AGjm5llPMpxjoOg64H8+tdha2ttZoY7a3igQsWKxIFBJ6nA71ZoA+etQ+DjJd3H9heI7vSrC6J8+1QFlIPYYYcdRzng4rr7j4c2Efge68J6bO8C3DLI9xINxeQMrbmH/AAADAxwK9WooA8n8Q/DXT9c8OaZpUs7Q3mmwqlvexryGAGSRnoSM4zx2Ncvp3wlu7m5t28UeJrrWLW1IMVuwKg/7xJJ5wPf3r6AopLdRLK9+p5D47+Hb6/qsGt6Rq02laqiiN5UyQ6j6EEHt6EcYo8H/AA5/sae71PU9Vn1PWLiJovtMpO2NSMcAnP5np0xXr1FKKcJ8PvCh8IaF/ZTXf2ljK8jSBNo59Bk+lc9oPw3trPQ9c0fUrhLyHU7p7gERlfKJA2456gjNeuUntQB85J8LfFAtDozeMpP7EztEQjO7y/7vXpjtnHtXY+I/hra6j4X0zQ9Pu2spdMYPb3O3J3fxE4I+8SW474+leuiigDwDTPhz4jv9QspfF3iJdSsrJxJHbx5+Zx03EgZ6D1PX1rd8Q+BtYn8Yx+KNE1mK0m2LHLFLDuDKOCO/BAHbj1r2KigCreRzS2k8cEgjnaNlSTHCsRwfwNfMvh/4YeO/D13dXul+JNOhubr/AF0rReYX5z/Eh788V9Sd6KAPKB4Y8Tar4X1fRvEetW11cXa4gmhhCiPGDggKuRkDt61y178P/E+peB4/Dd9qenyz286G2kG4KsKrgKTtySO3HTvX0AaBQB53498ISeKfCo0VLlIZ08to5HUldy+uOx59evSvMo/DXxN1bTRoF/qNhYaasPkSSxqGeaPGAvHbGAfu8Hv0r6RooA+d774c65N8P9K0OK5to9S027NxGQTtbLOevYjfnp2rY8aeE/EniTQtFune1HiDTJDKURsRyNkYIJGM/KpxwOTyK9wooA+Y/EnhH4heLDp9xrDaYqWk6stpA209tzk8jPHTPc8CvptRtUD0GKWigArMfSdNkYs+n2rMTkkwqST+VadFAHG3HgfwtcSNLLoGnl2OSRAoyfwrgfh94BGgeJtevrnTLdbZp1bTZAQSi/Nu2jOV+8Bz6V7hRigCOWNZY3jcZV1Kn6GvmPS9F+IPw/mvdN8Padb6npU85eB5HUFN3sXBHAGc8ZHvX1BRQB4D4Q+HepPpXiGbxFcKup66hWSNApEPJIJxkE5OeOmPXpzek3HxQ8N6Svhu30CG6MSmO3vQ4wqH33AcZ4JxjHQ4r6iooA82+Hnhi58JeF3tJJPOv5i9zLg/8tWUDbnPOMAZ79ayvg54bv8AQNHvJtVh8q/vrppnU/eC9ACcnvuP4169RQAV4j8YdJ1q5l0PVNFs2u5dPufMaJRknp29OMHHrXt1JjnNAHhOpaXrWt+OPB+tSaXJbRRWjPdZOVgbDHaT68gY9/rXK+Ip/FWnahqNt4g8Hr4q02SZ3s5kUeZGhPABVWKjHbAOc8kV9Q0Uq0fcD56+Guj6t4Q0HxBq0mmSRLMxmttL3Esu0EHPGRn6ZwPpXtPhrUbjV9HtL+6s3spp03NbvnKcn1APv071t55paQDyb41add6n4Muraxtp7mdpYiI4Iy7EBhngc1qal4St/EPgi00PUEZZI7SII2MNFKqAA+3cH2JFeiniigD5j8O2niDVPCut+AdYtpVu7WMJZ3EkJMborAqu88HGBtPoR6Vm6L8QPE+jaHF4YXwtfNrNrF5EUrKzDaDhW27egXjOSDgHpxX1dRSJCJWPLrjxJqnhTQ9F/t+2l1HU7qTyZmtEGFYkkcAY4GBx1INeoA0uM0UooUUUUAFFFFABRRRQAUUUUAFFFFABRRRQAUUUUABooooAKKKKACiiigAooooAKKKKACiiigAooooAKKKKACiiigAooooAKKKKACiiigAooooAKKKKACiiigAooooAKKKKACiiigAooooAKKKKACuI1Y/8TNvbb/IV29cPqv8AyE3+q/yFIwOvtv8AVJ9Ks1Wtv9Un0qzQtgCiiilAKKKKACiiigAooooAKKKKACiiigAoNFFABQTiiigAooooAKKKKACiiigAopBS0AFFFFAAaKKQnFAC0UUUABooooAKKKKACiiigAooooAKKKKACiiigAooooAAMUUUUAFFAooAKKKKACiiigAooooAO9FFFABRRRQAUUUUAFFFFABRRRQAUUUUAFFFFABRRQeKACig0UAFFIaWgAooooAKKKKACiig0AFFFFABRRRQAUUUUAFFFFABRRRQAUlLRQAUUUUAFFITiloAKKQnFLQAUUgGKWgBAMUtFFABRSAYpaACiiigAooooAKKKKACiiigAooooAKM0UUAFFFFABRRRQAUUUUAFFFFAAKKKKACiiigAooooAKKKKACiiigAooooAKMUUUAFFBpAKAFpMUtFABRRRQAUUUUAFITilooAKKKKACiiigAooooAKKKKACkFLRQAUUUUAFJS0UAFFFIKAFooooAKKKKACiiigAooooAKKKKACiiigAooooAKKKKACiiigAooooAKKKKACiiigAooooAKKKKACiiigAooooAKKKKACiiigAooooAKKKKACuG1b/kJt9V/kK7muG1X/kJv9V/kKGB2Ft/q0+lWaq2v+rT6VapFsD3CiiilAKKKKACiiigAooooAKKKKACiiigAopAc0tABRRRQAUUUUAFFFFABRRRQAUUUUAFFFFABRRXnHjzwvrHiJrRtK8QTaUYM7ggYh8+uGH60Aej0V8e6PpXi7VPF+reGo/G17GdPj3/AGgqT5n3eNu7j73qa+kfDFle+HNHkTXtd+3Oshc3dxhAinAC5J6Z9T3pWmtxLnY0Vx+neNfDWo3YsrPWrSW4YhVRX+8T0APQ/hXE/EL4gR+G9f0bTI7uGNZZx9u3rnZGSMc9sgn+dCFPZqKzLnVtPtbJL+4vYIbR1DLNJIFVgRkYJ65FN0nWNN1iEzabfW93GDtLQyBsH0OOlIBqfSlpCQoJJAA5JNYa+ItDb7us6efpdJ/jQBu0VnRapp8sElxHfWzwRnDyLMpVT7nOBUq39m1wLUXUBuCNwiEg3kYznHXGKALlFQyzRQ7fNkSPccLuYDJ9BTLe6t7kMYJ4pQpwxjcNg+hxQBZorzS41fW7rxxDpdm0MGkwQ+ZPI+1jO3dVGcjHAPpzntXo/mR+Z5e9d+M7c84+lK00BJRSFguMkDJwMnvTJJI4l3SOqL6scCkAkopqsGAZSCp6EVXvjcLaXBtFVrkRsYg3QvjjP44oAtUVjeH5NSm0u3fWIY4L8g+bHGcqOTjoT2x361rqyk4DAn60AOoornLq51pfEFpbQWEL6O8LNcXTSAPG/OAFzk9u3frQB0dIRS5xWfqt0bHTru8VQ5gheUKTwdqk4/SgDQHFFcX8P/EFx4o8N2usXNslu85cbEbIIVyuf0rs+ooAWigUUAFFFFAB3oNFZOvakmjaTeak8bSLbRNJsXq2B0oA1qK5fwZ4gTxToFprMcDQLcb8Rs24rtdl6/8AAc11BoADxRXI3fiaK28VWXhs27tLdWzXAm3DaoGeMf8AATXXUAFGaKKAA0UUUAFFGaQ0ALRXK+L/ABNZ+FLGK/vorh7d5lhZoE3eXnPzNz93j68jik8M+KdO8Tm6bS/Olgt5PLNw0e2N264Unr1HbuKAOrormfFniXTvCum/2jqcjrCZFjUIu5mY9gPoCfwNb1nOLq2huFR4xLGrhJBhlyM4I7GgCxSc0tZWpavp+lyWkV7dxwyXcywQIx5kc9AB/XpQBq0VzPiTxPpvhxLc37yb7iQRxRxRl3Yn0ArpFO5Q2CMjOD1FADqKKKACiudvfEukWOrWujXF4F1C65igWNmJ+pAIHQ9SK6KgAooxiigAorJ1rWLDQ7M3upXAt7ZWVTIVJAJOB0B71HZ65pd9fS2FpfQz3UUYkdI23bVOMHI47j86ANqiiigAorIs9a02+vrmwtb2Ga6tv9dFG2SnOMH3yMEdq16AA0UUUAFGKKQ0ALRSE4xVWG9tJ55LeG6hkmi/1kaSAsn1A5FAFuikJxS0AFNzTqKACiiigAooooAKKKTcM7cjI6igBaKQfXNLQAUUUZoAKKTvS0AFFFAoAKKKKACjvRRnnFABRRnnFFABRRRQAUUUUAFFFFABR3oooAKKKSgBaKKKACiiigAopKWgAooNFABRRRQAUUUUAFFFFACAYpaKKACiikAxQAtFFFABRRRQACiiigAooooAKKKKACiiigAooooAKKKKACiiigAooooAKKKKACiiigAooooAKKKKACiiigAooooAKKKKACiiigAooooAKKBRQAUUUUAFFFFABRRRQAUUUUAFFFFABRRRQAUUUUAFFFFABXC6t/yE3+q/yFd1XC6t/wAhR/qv8hQB19r/AKtPpVuqlr/q0+lW6SOwrCiiilECiiigAoNFFABRRRQAUgOaWigApCKWkBoAWiiigAooooAKKKKACiiigAooooAKKKKACikFLQAUUUUAfPngRP8Ai7Hi98/8sUGP++K0vje3h46bYJr+pXkEQmLpa2iqz3GBzwew9cjGa6Twx4SvdJ8X67rtxdQSwagAIkQEOoyOvGOMYrH+KfgnVPEt1pOqaNcwR3unOSqT/dPIII4PII70AfN3jWfQ7rSBLoXgW/0tYyjLqMiuoUbvxByTgEnuPQV6H420ux1TxH8P7m8t1lm1GKM3jPz5+BHjd+Z/OtXxB4J+InjOxMOuapY28cIDxWqKMSOMjLFRx+ZHPQV03i3wPr99beE7vSpbWPUtFjVHSVsoSAvIOPVeR7+1Aj0MPVtBt/FfxLHh29LLoujWEckVnGSikYUYGOnUDI7DGRUGu6Ja/D3xz4evdA3WtpqUwtbm0V2ZWywGeSePmH0K8V0vinwh4mOsWXi3w/PbR655AhvLZzmFxtwdpPbjGD7HPHNfw74U8W654ksvEHjJ7e3GngG2tbcg5brzgkDnGeTnGOlAiVr92e9yxrLG0bjKsCpHqDXyR8R/CvgrQvL0TRdCe98RXrYgiW5lbyQe7Ddjp0B7ck4r6q1b7Z/Z91/Z+PtnlN5Ocffxx14/PivlHwpoXxN8Pape6t/wjlte393/AKye7uomb3xiQY7fypbj7m54n8JJ4I+EOpWO5pbu5khkupAcrv8AMTp6AAAVmyfCrS0+Ho1tZbltXWxF6JxLgABQ4XHoF49eK3fiVc+KLj4c6mviWztLSbz4Fj+yybhIu4E7hk9wP8KyLHTviVq3hq18L/Y7KLSpYI0GoNIM+QQNo+9noMfdzyOnWi/ToNa0KvxEvLjxN4I8FTXMhW4urlUeQHktgru+p616DrXgfTPCnhHUbbSdYbRorvy1u7y5kZ8qMjAAxhmzg4AzUni7wPfvpnhLTNIiE0OlXEbTneq5Axl8EjOTk8c81f8AjX4W1PxP4fhi0lWlnt5xIbcMF8xcEHkkcjg4pL6eoHzD4ij+G1rpDRaJfald6sigx3QRkUuMdQ2MA8+4r0vUtUm02XwH46uGYtLF9kvn37twxtDH3ILk+hFXLu2+I3iHQ5NBg8L2GjWjRhZnVlUygdFHPGTnt36jv6DdeD7vVvhXBoE1oINRitlaOIsuRKpyOc4Bbkdf4jmgNblfxU0niD4laFosTsINLUajcdxuByvQ9c7R/wAC715t40sdEuPEuoy+OvGIdInxaWFirsY1xkBgFIU4x9Sck16d8G/C+q6VDqGr+IY5BrF66xnzGBYRIoAzjuTn8hXluk6R4h8H63qnmeCI9dnnuWkt798HALdQcEDP4EE0Cl74F6tDD4p1XRdJu7i50Ro/NgNwu1gwxzjt1I7Z4OB0r6C8fyPF4T1l42ZGFq+CpwRxXknw50HxJB45vdb1/TBbreWZMfklfLhOVATAPBCg8fj6mvV/iIdvg/Wj6Wj/AMqRXA+fNW8Yaj4f+FPhtLS8kivL8shuS2XRFYk449wPXFeaS6p4f8ORpqvhvxXqs+uIytJ5sBVJ/UEHtz/ETxmvYpvCt54n+F/h2fTVV7/T83EMTAYk+Y5Xn6dO+Kqza94t1SMWumfD2Gx1R3w989suxM/xAuuPXOSaHtpuJrc+j/Dmo/2voun6iQA1zbpKwHQMVBI/A5rya9uZv+Fy2EHnSeV/Z7fJuO3ox6V7RYxSQ2dvFMUMqRKrlF2rkDnA7D2rw+8GfjVZD004/wDoLUopy3jCwmv9f1D/AIS/xlDpmno2bWxtJ90gU8DKgZGRg8g5z7Vj/DnxLPNaeLfD8WpPqmlW2nSy2lzMrK+NuCMNyBz0Ppx1rC0y1fwzq+rJ4h8DXeu6lNcNJDMyl0Zc54G1gR3yM+mOK6TwdoOvw6p4qur/AECXTxfaPL9nhii/djcBsjXbxuAGNvX2oEOY8IeKdU1vQ9E8AeH5fsVxIZftV67bSELvIQmOehOccnHbmvZPHmqaj4Q0PSPDOjXk9xq+oyC3S7uZCzqDwzAkkjkgDso9wK4qz+Hco8A6Lq2k2Ulv4lsibnJUpJL85O0jjPGMewx3roPG1hq/irQvD3i7TbGddX0yQSS2ZjYOwBG4KCATyo4wcgnHoQUxvEHhHxH4B0n/AISTT/FF5d3Vtta7hmJMcilhnq3Iz+Jz2r6S0O/XVdKsdQUBRcwJLtBzt3KDj8OlfOXiPxxrHjnSJvDei+GNShvboLHcyzLtSEZBbJ7A4xzjg+tfReg6eNK0mx08EH7NbpCSO5VQCfxxmgDxXxLeeJfFnjK78NaFrDaXp9jEpuriJPnDEZ4PDZ5xgEDgmtnwXY+LPCV1fWmt3japoUMLTRXzSZdSP4dpJboOnIHY1x2u3d78OPHep6+2m3F3ouqopkaHH7tgBk/XIPXHDda2/DviPXfiLe6pFDZNZeGZLJ4FNwg3SO6kA5Bz3J44AHqaAPM7XxVqnjOW71G58eW/hy3EjLa2QwWC9t2Cp/4Ec98DtXT6b4vvdf8ABHi/StTuoby80+3YLdw42TRkYB44Jyp575FeeeGG8PeCje6P4z8KPdais5MU/lbxKvAAXcR35BHBzzXoulQxyeAfFmoQeFYdDtJ7ZvszBi0kyAHO7PIA4x0ByfqQCo3jO88J/DHwtFpzRR3l+WiWeXG2JQ5y3II7jr2zWC/inxF4WWPVh4607XTvUXGnhwQy5xhMjP4gDHv0pmr6FNdfDvwbrKWH9oW+ns5ubYFgWjZ+enb5QCe2RwRmqUmsfDy+MEfh/wACz32qzbUFu8jqi5IznDEZ5xnH4igQ7HxD4106z+Iuja/cttsv7G3rtySdyuwX65OO1ei/DnV/E3iq9uPEF44stCkylnZbVJkAyNxbGR9c8n2FeY614R03WPifpOi3lkY7CLTAz20UjEJgN8u4c4B4zxXY/DO4uvCXiK98CXzyPbAvPpk0n8an5ioxx0yx9w3rQKe7X05tbS4uApcxRs+0d8DOK+RdG8U+PPFbzajpnibTbe4WQ+VpLGNWZfRQw564yT+NfXN+80dncPbxCaZYmMcZ/jYDgfia+FtV1TwLq2n3NzfaZd6L4hjLHy7IHY0gJPAPC88HOMdulAH1B4i8aXvhrwRDreqacLfVZAsQtHcMPNOepB6EAtjqBx1rza/vPivoOnf8JNf3llNbIfMuNN8tMxx574XtnsxPTOecY2q6T4l1L4VaXc3EMktzpt2LpElXc7W4UhTjqcZ6H+Efn0XiD4v6FqXhSezso7mXVb63NsLQQtlWddp56HqcYyTjpQBu+IviBdNaeDL/AEl1ji1i7WOZGQNxuCsue2CT0weOtdB8WvE+o+F9O02fTWRZZ75InLqGBTaxIwfw59q8R8S6TP4W8NeAJdQjkjSyvfPuQVyYt0gkwcd8Z49sVZ+LHjnQ/Fp0bTtHmluUjvo3lm8pkUZyABuAOeT27d6APRfiH4k1TUNZXwRoGn211dyw+ZdveIDEqEZ6H8Dn1x1p3wwufEujag/hfXNDgtrZI2mt7uyg2wscgkEr8vc+h6DHIrA1O+g8C/FS61jVfMTTdUsljFwqFwhAUcgc/wDLP36/l19p8SBr2ty6f4as/t9nFZvNJdlXTbLhtq7WUdSFHOM5Ppyj0A4PVrvx544uppbDRNPtbTTbg+QmoQguzjow3g8++AOR1xmuh0L4p3L+Dda1bVbSFNT0mX7O8UZwkkhOF7nv17cHFeIabd6J4jtLzUvHXizUvtIlbGmxhscdAq4IHJOAMY/Otv4dX9lpXhfxnd/2JJfacZYg1jI+GER3YycHpkHOOMZ7Zpb+XzA7Lw94x+JMlnba5Np9rqmmzyDNvahfNVT6BeR1HXOMc4qD45xeIbjxP4XW0MEcBmX7F5hX5bncM7//AB31H415bqS+GNI06HXvCPie/wBP1NgrNpx3Mwbuu4ADA/2sgjPqBXrnxPv3im+Hmr6mm1TIk12WG3y2HltnA5GMscY/hxQB1Wu6jdW/jPwbZ6lplhdajLEfNny/7pj94oN23jGckE+mK91PTjrXz74tuIb74meC7i2nV4ZImdJIyCGB3V9BUAeZ+BPF0+t6lrej6ikMd/ptyyjyQdrxZwG5z3/mK8+1n4oa+NT8SRaPpVpLY6HxLJMHLMQ4Qjggdd5HshrE+Jt3deAvHcPieyjBi1G0eGRQgALgAfjyEbn0ruvhL4ZeLwTcvfnfc66HnmY9Sjrhc/gS3/AqAL15q+i2HhyT4iw2UTalc2MYDM7HLHChMZwMNwcc8GsbX/iTqui+F/DusS6TA9zqj/PAHYAIeVK+5XB59a8J0v7fqaaf8MbhX/0bWJPOkHTyV5IA6/8APRs5HUda9q+NEEUdx4NtURRDFqUSqnUbcgY/IUAbX/Ce65oWg3WseLtBSxBdEsoYJQzzFgThhu+XGOc89eOOeXj+KHizTIrfVPEXhP7Nos0gUzREiRAehKkk/mBmtP49KILXw/fzKWs7bUo2mULkY5PI+gI/Gtn4k+L/AA2/gq/ji1KzuTe2zJbRRvuLMcYOByMEg84xj8KEm3oBJ8TPGOkW2j22mmzfVpdbjC21rESvmK2NrZ6jkrjvmuE+FepweFtcfw9qXhptGutRIeGYyGTzP7qEntweQcZPQVz9vs8JeKPAlxr8irbJpezey4ELtv68dt6A+nWvd9U8c+G7fXNK0xZI7++upRGjWwWXyN3ALEHjJx05xz0oETucLqvxT1WLxLqHh7TPDTX11bybI8SEFgByzDHA5HfvXV/D7x8PFaajaXunyadqdh/r7cknjkZGQPTofauM+Gyj/hZnjJsfMGIB/wCB/wD1qdo22P4veMSqLgaajbccE7ISc0CnRfBa50rUNI1G+02ylt2e+dZnmn815WwG3Z2rgYbpj1r0Hxbqt7o2ky3un6ZLqVwrKFt4gSxBOCeATx9K8n/Z2jVPCFwy7iXvnLZHfag4/AD9a9g8Ra5YeHdMm1LUZxFBEPxduyqO5NAHgM3xq1PTwrar4NurVHbajPIy7j6DcgzXZ+KfipaeGptKiu9LuWe/s1uiin54t3RCCOTkEVyfg2y/4TrWj4z8RyrHZwykaZp8sowgGCHI44z+ZHoBVP4omwk+KXg9r+WNLRY0kLuwC5EjFcnpjIFAHa+HvirbX2rWulapo97pM94Qtu06na5Jwo5APJ4zjFT+OPifB4V1saMNIur25eFZE8ph8zMSNuOT2/8ArVzPx0+y6hP4Z063lU6nLqKGPZyyxngnr0ztP4Vals4p/jdE8qhjBpYkTIBw3Iz+poA6HVvifp2kaJZXupWF9bX96uYdP2AzYyQGxkccd+eRxXnvwv8AFui6ZrMmn3el6nZ6nq025ry/UbppGY4XAAwCSeg6nmtb4n+IrmLxfpejaHo9nNrpjzFe3QBMQbdwmeBwCcn8q848aw+KLTXfDT+KNbsLyf7fEYrO1ABiG5SWPyjrwO/t7Fws9+h9O+GvF1nr+p6tpcUM0N1psxjkWQcOMkbl9uP1Fc54h+Jmm6Nq97pS2N7ezWUHnXDWyghBwTnJHQEEnpzjrXG+JrqPwN8SodckBTTtYtTHcOeFV1A/X5U7dzS/CDQf7Y0jXvEGpwYudekmjBbORC2cgHjgsT0/uigD2vT9dsr/AEKPXImYWT2/2jLABlUDJB5xkYIPPaqnhDxJbeKtLGp2kE8MJkaMCcAE4PXgkf5NfIEHiC70jwrqvgBUd9Vk1L7LEqgjKFhu5JxyRj6Nn3r7F8JaLF4e0Gw0mIfLbRBWPqx5Y/ixJ/GgDB8Z+PNG8HT2kOqm4BuQzIYo9wABAOefeue8MfF7wx4h1FNOie5tZ5X8uH7TGAsjE4ABBOCe2cfnjPBfG2CzuvGng23v13WkkuyVc9VMiDB9vX2rU/aCtNPj8Paa0UcUV9HdKlqIlAfbg5Cgc46HjvigD1Txp420Xwbbxy6pM5klP7u3hAaR/cDI49yQKzfBfxG0DxhM9tYyTQ3SjcILlQrsO5GCQfzzXndkIr74zbNTCzS2umL9nyAQsgCnIz/vOR7mrHxfihi8T+EbmxYJrDXqJhDh2i3Dk9sdRz2J7UAdx4v+Jfhzwnd/Yb6aaW7GN8NvHuKA4IJJwOhzjOcdq4DwBrdr4g+KfiDULC4aWyl0+Ixk5HQRA8Hpg7h+dSfBezs7nUPFN5exRyasdSkjk3ncVQHOB7bs8j0FU/hra2lp8VfF0NlGscCocIowFO9S2B2G7PHT04pLgaPwOunk/wCEoluJvkjv2yWOABySfauhl+Mfg2PUPsQv5XG7abhISYgfr1I9wCK+f7K5uLf4d+N5Lckb9QjSRieQjOAfzzj8TW1peieO7vwta6dY+G9Cl0q5tlw6um5wcHezF87+c5HTbxjgU5WvrsB9gW1xDdQR3FvIssMihkdTkMD3FcV4t8eaD4SuYbbVp5Y5Zk8xAkTPkZx2ql8JtN1PR/CdtYaqYjLDI4j8qQSDYWyPmHB5Jq38Q9Y0Tw/pEmp6raW11KoKW0Usas0jkEhRkHA45PYUgGZo3xT8Kazf2+n2l5MbidwkYa3cAsegziqvxS8aaRouk32lvrMVnqlxDsjG12ZA3BPyA4O3JH4eorm/hV4IxcN4v1q2WLUbomS2tBHsW1Q5A49duMeg68njmLzVdLm8aaynhvwY/iDVDIFnubicGGMjg7dwIUZBGSR3xxxQI3Y9I8Eaxos/gyez0fWJL+axs2855C6yBypJOG5C5zjHAxjNZXwY1ry/As2oavfuYoLiTfPcSFtq8cZPuenqa8h8LtqFr438SxX+lWulzyaRMZ7G2cNGMorD7rEAng8EdfevONC+3XGl6THrMNwnhFNR/eyJ8oLtwWJ6kADGR7gc0Cn3xpfiPSdU0t9WtLwNYJu3TujRgbev3gDXMaf8TPCGo3y2NtrMZmchU3xuisxOMBmAGf8AHivP/jh5C+HNB0q1ZLbTLu+ijZogAqx4OMe3Ofwra8d+A/C1r4NvGt9MtbeSzti8Fwg2uWA43MOXz0+bPWgD0zWvEmjaFJbx6pqMNq1wGMXmnAYDGeencVnaH428N69etY6ZqsNxchS3lhWUkDrjIGevb39K+avEKHxTafDS31NyZblXSc7cM0e5AOfcKfzz3rqfif4d0fw3qfhS70azisbj+0EQmIEb1yOvY49+uaXS3mB9A654g0jQI1l1XUILVWOFEjct9B1NQaD4o0TxCZV0nUobpouXVCQwHrg84968G+I1x4Sg8aPLeafqWu6usKL/AGfCMxIccZ4yeCDjkfN0OeOR8Ju7fFbQ5o/DcnhyCaKQLbc5kAjkO4ggYzwCMcY9RmkSbY5K9klqfZdc3rXijQ9Dljh1PVLa2lk+6jv831IHQe54reuZfJgll/uIW/IV8y/CTwrpXi+21XxJ4gthqF3d3jqpmY/IuB2BAzzxxwAMYpLjL62Ppezure+t47m1mSaCQbkkjbIYfWn3E8VtE808qRRINzu7BVUepJ6V4B8OLeTwx4917wrbTvJpYiFzDFu3+STtPOenDY/7569a9A+LRx4F1r/riP8A0NacxzDXn1u81nTJ9P1GO08OQxG5vLxHjIkxk7cnPGB16YJPYV1Wq+bf6NctpeoJBLLCTDdptdVOODzxj3rzBzj4OE/9Qn/2WvKdWae78DeAvDyXgtotVmZZmU5JUOBjP/A+nrgU1tJXewh6T8Ode8W6xrj22uajpkcVlCVe3tpYZJLlznDMFYlMdeijpxXtd7e2mnxede3UNtFnbvmkCLn0ya8YvPg7pFveaff+HLqbSLyzkV94LTCTBHUM31HHBzyK8c+IGtRax4/vrTXrXUb7StNzHBZ2S7eSB8zd+pJz347Uoh9kW2oWV1btdW95bzW653SxyqyDHXJBxxXm3w/8djxVqut2jvZpHaTiO0WN8vMnzZbr8w+Ucgd68I8Ey2jeNra10LRdXstGvoZIb60uWcpgqeQeoA+XknPvzXYfBHwzpUGpa/qn2MG40++kgtJDI37tMMCMZ54OMnJ5oB9D6Nk1TT4ozLJf2qRg7SzTKAD6Zz1pLyZ5tNuJdPniMrQuYJdwKbsHBJ6YzXyZ8Mvh/pHjF9X1DVnnkjgvXjihjl2qSeSTxn09OnNaXgtptO8J/EDSluJJLexaSKEMwOFIcH6ZA5980PR2FPpjw6NRXSLX+154Zr7ZmWSLGw5JIxgAdMdq0Le8tbh3SC5hldPvqjhiv1A6V8jSXV1P4N8C+GLTUZrX+1JX890J3eX5h4yOw3Hj2Fei23wgTQb+x1Dwxq89pcQvidrj94JU4yMAAfh057YoA7O18bi68eXHhiNLbyLeDe0/nAs0nHyAeozjHJ4r0pHVxuRgw9Qc18n6T4H0S9+L2tWM0MjWtnEt4sXmHDSt5bHPfblzx/8AqrqPhnd/8Ix4u8S+FLqYrbiVry0Doc7Ty2D3+Xb+RoA9+vrn7Na3MyL5rwxs/lrySQCQPxrmfBF34gvtOkuvENtDaTySkw26KQ0cfbdz16/5OB4V4VjutZsfHPjW7Z2W9tZ7a1Ucfugp9T0GFH4GvWfg2rp4A0QM+8+U5zjHHmNgfgOPwpWhqkn91z06iiikHBRRRQAUUUgNAABiloooAKKQDFLQAUUUUAFFFFABRRRQAUUUCgAooooAKKKKACiiigAooooAKBRRQAUUUUAFFFFABRRRQAUUUUAFFFFABRRRQAUUUUAFFFFABRRRQAUUUUAFFFFABRRRQAUUUUAFFFFABRRRQAUUUUAFFFFABRRRQAUUUUAFcLqvOpvz3X+Qruq4LUznU5D/ALQ/kKAOytB+7T6Vbqpa/wCrT6VbpsdgYUUUU4AooooAKKKKACkAxS0UAFIRS0UAFFFFABRRRQAUUUUAFFFFABRRRQAUUUUAFFFFABRRRQAlLRRQAUUUUAAOaQUtFABSUtFABRRRQBzHi/w7b+KdHl0q5mlhjkZW3x4yCpz3rfs7dLS2htoyxSGNY1LdSAMDNWKKACijFFABRRRQAUmKWigArzn4j+FtS8W2EWn2eriwty2bhfL3eaOw4IOPbpXo1J1FAGbounRaRplpp0LM0dtEsSs3VsDGT9a06KKAEbJU7Tg44NeV+EfBup6f4ivfEOuauuoXk0fkwhE2iNM556fTGPX8PVaDQAneloFFABRRQaAE4HOKWiigBCARgjI9DSKAPlAwB2FOooAYyIxBZQSOmRSsqupVlDKeCCMg06igBqoqqEVQFAwABxUUVvBCzPFDGjN94qoBP1qeg0AM2KXD7RvAxuxzikaKNnWRo1Lr0YjkVIaKACqEunWMswnksrd5hyJGiUsPxxV80UAJgYxjj0rJh0XS4Lg3MOmWcdwWLeakChs+uQM55rXooArXdrb3kRhuoIp4m6pKgZT+Bqhb6HpNtDHDDplmkUbB0VYFADDv06+/Wtig0AUdQ0+z1KA219aw3MJOdkqBhn157+9Q6VpOnaRCYNOsoLWNjuZYYwu4+px1rUooA5c+EfDpvftx0SwNyH8zzPIXO7+90698+vNbMOm2EDTNDZW0bTjExSJQZB/tYHPU9av0GgDkYfBnhmK7+2R6FYLcB94fyF4brnHTOa2tV0nT9XhEGo2UF1Gp3KsyBtp9RnpWpRQBjroelpLaTLp9uJLNdlu4jGYl9BWxRRQBia5oWl69AlvqlnHcxo+9Q+Rg4I6j6mma7eSaHolxdWOnm6a0izHaxnbuA7DAPQe3at6igD59+GGialqfifVPG2raa+n/AGoFLW2lzvGcAtyAegwDgZyeOle0aroemavLaTX9ok72kolgLE/Iw78Hn6HitqigCre2lvfW8lrdQRzwSja8ci5Vh7ivP9K+GHhDSr0XttpC+ahDRiSV5FQjuAxPP1zXpVFAHP8AiPw7pXiSy+xaraLPCDuXkqyH1BHIrC8LeAPDnha4a60yw2XLDb5skjOwHoMnA/Dmu9ooA5/TPDul6XqN/qdpblLu+bdPIXY7voCcDnJ4qODw1pdvrF7rMVuVvb2Lyp2DnDLx26A/KOldJRSp2EavbyOf8NeHtN8M2JsNLgMUBcyMCxYsxwMkn2AH4VX8XeGNO8WacNO1NZDAsglUxttYMARkHHoT+ddRRSCngY+BXhIfx6h/3+H+FcZ4z8HafefEfwr4eaCWXTk0vymTeQwRfNIYt9cH36d6+r6btXcG2jcOM45oA8x8I/DHw54WvDfWsMtxdgkxy3L7jED2UAAfiRn3rpl8L2K+J28Sh5xetb/Z2QFfLK+uMZz+NdVSd6Vu4Hm/jn4eaR4ymguruW5t7yBdiT274OMkgEHI4JJ4wfeua0/4MeGbPyJfNv5byKdJ/tTTDcWU5wRjbgn2z717dRSAcT458HWPjLTo7K9lmiMUgkjliIyDjB4PB4JraH2Hwxoaglo7HT7cDONx2KMZ46nityo5ESRWjkRXRwVZWGQQeoIoA+X/AApa2Hjb4pXHijTbeYaXaKrtLIm1ZZ9m0YHbs3/AcnrX1JVSysrWwi8mztobeLOdkKBFz64FW6APmb41aPHrvjDwrp87SJBcboneMcruYdCeM8Gut0L4SadYapbajqGqX2qNatugiuWyinjBPrjHTp0r2OW0tppo55beJ5os+XIyAsn0PUVZoA8y8ffD+z8WvDeR3Umn6nAMR3cQJOPQjI/PrWb4O+GkOiat/beq6rc6zqirtiluOkXXJAJPqcc8Z/GvXsc0tAHiXiz4XyalrE2s6Hr1zo93c/8AHwIwSr8ckYIIPQ9+eeK1/h/8OoPBl/eXsWpT3b3UYRvNUA5zknP1r1agUAeV+EfAMWjaZrWmahOl7b6pM0jKE27VIxjqeR1B7VwTfB7Vo4pdNtfF9xBo0rEtaiMn5SeR97FfSNFAGD4Z0O08OaRbaXZbjDAD8zfediclj9STXlXxG+Gd/wCLtcg1W31lLTyI1WNHiLlCCTkc4647dq9zozzigDxPQfBHi7T9Strm78bT3NtHIryQGM/vFHVeSevSsq++Gev2esaje+GfE50231GRpZ4fLPBJJ4x9TjoRX0DnnFFAHgPh34TT6PqtxqD64bpruzkguDJF8xkcYLA56dOtdZofw/gtfBD+FdSmS6WQOTKibdjEkqy5zyDg16lRQB45/wAK7mvvAsfhfVtRWWW3ffbXMcf+rxnbkHrjJH0Ncp/wrvxzqVpFpGs+MI5NHTajJCn7x0BHBO0E9P4ifxr6OooA8r1rwK1zq3hm5sJooLPRgF8p8lmUbcYPc8d6u/EDwpd+J5NHa2uYYVsbtbiRZAfmA9Md/wDGvR6TPNAHguv+C/Fmn+KL7xB4S1C0U367Zo7rkr06ZUjGR+FVNF+HXimLxZp3ifWNetb66hYicKpTCYIAXCgHhjxgelfQ1FADWUMpU9CMGvnQeCfGnhDUbxvB1/azaffSl3guguYmPfkc4yeh7DINfRtIfagDzD4c+Dbnw79t1LVr03utagwa4l5woHRR689+OwA457DxVpC6/oWoaUX2G5hZFc9FbqpPsCBXQUUAfK8HhX4mT+G5vC0/9nRadFGypIzqzzKMFY1I6DPQkAjnJ6V2Gv8Aw71DVfB3h+ytrmOz1jSFWSNg3y78AkZHfIHPrXvFFAHzU2hfEvxXPZ2XiGSDTdOgmEksltIoeTb0PyNn1x065I4Fa3izwn4o0nxW/ijwb5U8lymy6tJnADHAGTuYAjgHqCCPevfqWgDxzwhZ+Pb/AF4ar4mnj0+xiDCPTYHVg5IIG7aSMDOckk5A4FZ/gLQvFHhrxVq8M1hbyaJqFzJcfaxMu5OWK4XOecgEY49fX3OigDyT4QeGtS8NaZqcOpw+TLPfvKi7lbKbVAOVJ688e1c5ong7W7Sw8eQyWwSTVJpWs/3q/vVJfHQ8ZyPvY68179iihDXG++3Y+bdR+HutS+CfDn2SJI/EOiN5iQuUO/5923dnHYEc461Ms/xJ8X31laXOnt4dsIJVe6uIZtrSDrgc5I7YHGTyeK+jKKBx4Bc6R4o0n4pXmv6foy3un6hHHbtIZlXYgWMM3JyCCncc9qz/AIy+DNc1LVrLVvDdq8lxJE9tcmORVOCMAncQMYJGfpX0fRQB5tc+GTpvw7n8P2KF5Y7B0VRyXkILNjHcsT+dVfCK6l4b+HNkDps0uoWsB/0Tad5Jc8YAJ6HNep0UiSWwGXol5Pf6Za3d1aPaTyxhngk6ofQ1qUUUoBRRRQAUgNLRQAgGKWikJxQAtFFFABRRRQAUUUUAFFFFABRQKKACiiigAooooAKKKKACiiigAooooAKKKKACiiigAooooAKKKKACiiigAooooAKKKKACiiigAFFFFAAKKKKACiiigAooooAKOlFFABRRRQAUUUUAFFFFABRRRQAUUUUAFFFFABXA6j/yEpP97+ld9XCah/yEpP8Ae/pQwOwteI0+lW6q23+rT6VapsdgYUUUU4AooooAKKKKACikAxS0AFIDS0UAFFFFABRRRQAUUUUAFFFFABRRRQAUUUUAFFFFABQKKKACiigc0AFFFIKAFooooAKKKKACiijNABRRRQAUUUUAFFAooAKKKKACiijFABRRRQAUUUUAFFFFABRQeKTPFAC0UnUUtABRSEZpaACiiigAooooAKKKCcUAFFFFABRRRQAUUUUAFFFFABRRRQAUlLRQAUUUUAFFFFABRRRQAUUUUAFFFFABRRRQAUUUUAFFFFABRRQKACiiigAooooAKKKKACiiigAooooAKKKKACiiigAooooAKKKO9ABRSZ5xS0AFFFFACd6WiigAooooAKKKKACiiigAooooAKKKKACiiigAoNFFABRiiigAxRRRQAUUUUAFFFFABRRRQAUUUUAFFFFABRRRQAUUUUAFFFFABRRRQAUUUUAFFFFABRRRQAUUUUAFFFFABRRRQAUUUUAFFFFABRRRQAUUUUAFFFFABRRRQAUUUUAFAoooAKKKKAAUUUUAFFFFABRRRQAUUUUAFFFFABRRRQAUUUUAFFFFABRRRQAUUUUAFcHfj/iZP/vf0rvK4O//AOQk/wDvf0pGB2Vt/q0+lWqq233F+lWqSOwrCiiinCBRRRQAUUUUAFFFFABRRRQAUUUUAFFFFABRRRQAUUUUAFFFFABRRRQAUUUUAFFFFABXL+LPFOk+ErD7dq1x5cZbYiKNzu3oo/yK6ivmr9ovw/qWo2On6nZQvcQ2bMJ40XcVBxhsdx2NAG5pHxy8K383lXCXtiCQA80YK8+u0nFe3XN7a2tq15PcRx2yrvMrMAoHrmvh2DxT4H8TabBpmv6Mug3cTA/b9Nt1wxHB3ADdjHb5ufSux+NkF9pngvQtN024W50FRh7rK7nI/wBWOO2PQdRzSJ3uImfV+nX1rqVpFeWcyzW8o3JIvRhV2vm34U6v4o0zwDcXlzpkdxY2sG7TEi5lmyzZ3BSflB9gevWuUv8A4ifErTtNGvXemWkNhuC+XNDs6ng7S2/B6f5zShfU+vaK+efE/wATdT0zRvDXiC3tbb7FqIxcxMGYow6gHj3x9Pz3/iZ8RX8LWuk/2VBDd3eofOiS7seXjg8Eckkd/WgU9noxVWxeaS0gkuUWOdo1MqL0VscgfjXg3xH+KeoeE/E8Oj2mnW15GyISpZhIS2eBjj06+tAH0HRXy1c/GPxDoOsf2d4j8MxRSOgZIYJfn+b7vOSD6dv6Vu+HvilrJ8U2ug+JdEi043ZURbSdyls7Mgk5ycDtzQB9EUV4V48+Jl/oniEeHdD0N9Rvgis+Q3GRnAAHIwQSc4H4VJ8P/iZdeINdm8PaxpH9n6jGrEbGJBIySCD04xg5IP5UAenaf4n0XUdTuNKtNQilvrYsJYQCCpU4bqMcGujr5l+G2q6Ve/EjXY7fQ1trsST7rkXTvuIf5jtPA3Hn27VJq3xouZdXurLw1oR1S2tc75wzHeB1YBQcL6E9aAPpXPNR+bGQ5DqQmd2D0x6185618Uf7b+HV/qel2U0d7n7Lcxq5Jttw/wBYGA5GOh45+nPK/AvxBfSaPqOjnS7hoGE0x1EE7EJXhTxySc9/w6mgD6h0fXdK1oSHTNQtrvysbxDIGK56ZHb/AOtW1Xxz8DvEGm+HNN8R6pqlx5UKSRKFClmcndwAO/6c8kV6/pPxIu7/AMKap4nm8PPb2Nqubfdcg/afm2nHy8AHqcH2zg4APZ6BXnHh7xxFq/gybxS9k0CRRyMYPM3ElM8ZwOpGOlWPh14zh8b6VNqENm9qIpzAyO4bJAByCPZhQB39Jnmua8XeJdO8J6U+qakz+SrBFSMAvIx6KoJGTgE9egNeNW/xysfNhe+8P6jaWMxAS6bDA++MDIxzwT9DQB9FnmivM/G3xD03wrpOn6r5Ml9bXzYiaBgMjbnPNef3Hx60BLyCOLT717RyBJcsAoTpnC8lsZ56e2eKAPoyiuW1nxXo2jaKmt3d4osZAPKdAWMpIyFUepwfpg5xivHNN+PXh+6uVju9Pv7S3Y7RcEBwD33AHOB7ZPtQB9BXl5a2MXnXdzDbxZxvlcIufTJqeKRJkWSJ1dGGVZTkEexr5y/aG1GC58D6fPaus0F3dxmORTwRsZgf0rrfDvijSPCPw50K+1SbyYntkVERdzSMRkgAfiSaAPY6gmuIICommjjLnCh2A3H2zXk3hL4s+HfFGpDTITcWtw5Ii+0KFEp9AQTyewPXFYHx4v8AwsdKi07WbqWPUMmW1+zx+Y6Y6kjIGD05I65HSgVW6nvKTxPI0SSo0ifeQMCV+oqTHvXzT8CNQ8MpLdW9tqdzd65d/vJGurcxuVAyVB3MDj/eyfSvQ9Q+K3hTTdRv9OvruaCeyJV90DEOwOMLjOT+VAh6rRXnfg34ieH/ABhcS2umTSi4iXeYp49hZfUdQam8YePfD3hF44dVvGW4kUssMUZdyPU44H4kUAd9RXCeEPHnh7xcXTSrwtOgy0EqFHA9cHr+FUPEHxO8JeH7ySxvdTzdxNtkiiid9h9yBjPtnNAHpVFcLpvj3w3qmmXup2WoiWCyj8y4HlsHjGM/dIyfqOPevFvhr8Vn1zxZfQa1qPlW9yyw6dbLDhNxfCjIGckf3vXr0FAH1HmkNeEeGGhb4n6wV8VyXcmxwdNMUqiLBAIyfkwuByOte3Xt1BY2s93cv5cEEbSSPgnaoGScDk8UAWqKwvD/AIg0vxFZte6Vdi4t1cxs+xlwwAJBDAHoR+dQaN4n0bXLie20zUI7ma3/ANaqA/LzjuPWgDpKKoapqFrpVlNfXsohtoF3SOQTgfQcmuUtPiB4TvJoIYNdtHknbZGu4gk5xg5HH49aAO6oBzXGa/448N+HrtbPVNVit7lgD5e1nIB6Z2g4/Guj0vUbLVbSO80+5iubaQZWSNsj6ex9uooAvmlrkNY8aeG9FultNR1i1guG/wCWbNkjtzjp+NdHYX1pqNutzZXMVxA3SSJwwP4igC5RXKXvjDw5Y366fc61ZR3Zbb5ZlGVbOMN2U+xxXUIwdVdGDIwyCDkEUAPoryr4t+NZfBeiJPawrJeXL+TEW6RnBO4jvjHT1xXz7J44+Jnhi20/xBrLrPp18y7YZliXcMZAwoBQlcnP50Afa9FeB/FT4kXWhaXpcWhop1PVY0kiLruMaMOCFPBOeOePY1yHhn4geMtC8T2GjeNYgY9QKLG7rGhj3HCtmMYIzwQeRQB9V0nNfOfxO+IXiGz8Sw+EvC1oh1CVU/fOFLFmBOFDfKABg5b39Mmh4F+Inie38Vp4W8YW6faJiEWQKiMjFcjO35WB9u5/CgD6cor5Z8RfEXxfq/ia+0jwdZq8dgWSQhFcvtbaWy3AGeAB9a9H+FHj2Xxfb3NrqEKQapaH96iKVDLnGcHoc8EZ60eYHr9GKKKACiiigApO9LRQAUUUUAFFFFABRRRQAUUUUAFHeiigAooooAKKKKACkzS0UAFFFGecUAFJ3paKACiikoAWiiigAooozQAUUUUAFFFFABRRRQAUUUUAFFFFABRRRQAUUUUAFFFFABRRRQAUUUUAFFFFABRRRQAUUUUAFFFFABRRRQAUUUUAFFFFABRRRQAUUUUAFFFFABRRRQACiiigAooooAKKKKACiiigAooooAKKKKACiiigAooooAKKKKACiiigAooooAKSlooABRRRQAUUUUAFFFFABRRRmgAooooAKKKKACig0UAFFFFABRRRQAUUUUAFcDff8hN+c/PXfV5/dc6k+f8AnpSMDt7f7ifSrNVrf7i/SrNJHYGFFFFOAKKKKACiiigAooooAKKKKACiiigAooooAKKKKACiiigAooooAKKKBQAUUCigAooooAK+f/jP4m8U+ErzStT0lt2lA4uYzGrKz54DHG4Ag469fevoCvn3xr4n8dWusX1hZeFItQ0rhEMkDOsqkAknBweuP6UqdhGrnj/xM8d+E/GGmKmnaFL/AG1MybbgoFaM5GR8p+cnJGPx7Cul8f6Rf6L8G9Ds7uJzPDODMG4MQcuwB+mVXHvVXS9b8Z6XN59t8NNNjmBBWSPT2RlPsQeOtdFeeOvH2oW0tpefD+Oe3lG145InKsPcE0gpWbxslv8ACSNPD9+i6lZxQx3RiBR7cM+CeR1J4z757ivBL2HQJ/Cy6nc65eXXiWWQqbRgSsahurMQd3y88Ect7GvXtL8S+JdBie3tPhnbRQ3ACyrHaSN5ijsx5z17+/vVXT/EGo6at0tt8K0jFyGV8WkxJU/w8qeOuQMDp0xQIdhYaC2u/AiC2i5ntxNcx84BKTyE/wDju4V538Jbafxl4u0hr5hNa6Nag7CnAVOEX3O5lP0HtXaaZ8RPEOl2n2Kw+HMtta5J8oRS7eevG2s/Q/HWpeH2nbSvhqbJpyDIUSX5sdB93pz06UAfYtfHfjwiX426WjqCEktgM89ge/v6V0f/AAuLxMOvgmf/AMif/EVzsnj4XWrR61efDSaXVIypS4E0ikYGBx5ZHFApN8W/KPxW8PBkLjdbhgTxkycf0q38Vl834reGlQ+WV8nJH8WJCf1HFVNU+IUWo6nbatd/DS4mv7cqYpzcyAoVO5ekXY+tR6l8QtP1LWLTWr74e3rajaEeTMLqQbcHI4CAH8QfShvR2SvbQRLzK/j7xVq2t/ECXw2/iH/hHtLgk8sT7tu3CAliwIPJ6AsBjHfrg/CpLOH4rrDbalJfwjzUiunJzMRE2SfUcHrxwPatfxV418P+J5UuNW+H13LcKR+9Wdo2IHYlVBPpzVa38Y+GdPu4tU034eTQahaKPIYXLqAeRkqBhup5IzQBf+EUMk/jjxjHBjzmt7lYyezGUAVwPw6j1BbjVraLxcnhuRP9cJsYlIJBAJI+Ye3PPFWPh74zk8KeItW1u50i5n+3K48pPl2bn3nkjtjFbXifxf4O8Q3p1DUvBd6LpuGeG6KeZjuQABkevWk1v5Abng7S9Pg8FeM76y1z+0nltSsw+ytEUJyckt1zz0rsPgjd26/DnUrfz4vP3XJEe8bj+7B6dawNO+LPhfTtJOiW/hC6hsJAymDzAd+7rknkn3znpXFeGvGHw+8O3kt3beHNVaWRHj/eXKuArDDDGR2JHOetKBwmgeG9V1vSNV1DT7aKaDTyGmG75yDk5A74AJPPTpX01e+JYPEvwZ1C4iRI5be3W3mhTACMrKBgDoCMEVwnhD4leCvCtrd2uleH9TEV02ZvNmV93UAcnoASP55qhoHjvwHoD6n9h0DVVg1JAk9s8ytHt54Azx1PfjPFAHQ+C9d06H4L6rbyXUSXEPnRGJ3AZmY5UAdTnd+h9K7v9nRSPCEx3E5u34PbgV8/W2p/C23luWfQdbcT5CB5lKwZGPlw2TjPG7dXpfg74seC/C2mrpmn6fq6W5kaQmbYxBIHJIPt2oFPTvjbY6DqHh+GLXNV/s3bNut5/KeT58EY2r1BzXzvqOmeK/BGhwahbaxYaz4bZlaNJdssR5+UCOTkHPZORz05r07xL8WfAniLT207VrC+ntnIbaF2kMOhBByDXkFj/wAKotrnzpxr9zHnPkSFQn5qA360WBNp3W52nxl1ddd8BeFNRS2S1Wd2JhjA2qQuCB7ZBxXU/Ea80eT4O6clnLAY2W3SAIR/rFxv465GGz3559/Mfi3460HxPpGladoltLBHZSE7GjCKq7cADFULJvhZFeW9zJ/bTJGqeZbbR5buOuSfmwfTIoEL3jmO4j+HPggTnEX78sqggkFsqef9nP517t8Sn8N/8KvVfMha3NvGunFT8xkGMY5Pp830Oa5fX/iZ8PvEujHRr601D7Gu3YscQUoV+6VOeMdK8t0pPhZFeRz3mpazcW0R3JZzRYT6EqMkfQjt15oAj1w3KfBzRVuUkCHVnNvu4+Ta/I9slqj+Icl02meB7ZQhhNhG0YkOE37sHOeMY255r1Hx34x+HvjDR7TSZ9TvLOC2lWSPyLQ5GFKheR0wf0FU9d8SfDPWvDVloNzqN8RYx7ba5+ztvRtuMkYwR6j2oTYlu66nNeM9D8Y6pq2lJqq6Dp95CAbWNLiKIkAjHGckDHQenHStO2hivfjiYde8tikg8tGPyF1hBjAyB3wQO5x1zzk+Fn+Gej6lDqV/rup6nPAwaFZrVlQEdMjBJxxjnHHSum8e638OfF91FqH9sXmnajCBi4htXJkAPAI9R2PB9+AKBba3Pbbuy8Dx+Mreaf7JH4l2L5Q81lbvj5Qdu489skGvBvBOm22o/GfV3uolkWCSeVEcAjd0BIPpk/jirHgi4+GPhjU/7XuPFNxqWoDOyWezmAQnjcBsJLY4yTVzw1rfw90HxfqfiVfFryG9LsLf+z5wELtuYltpzznsOtIklogStotiDwxHFB8dtQihiSKMGQhUUAZMWTwPUkmsbwHYW2vfF7Whr0UU8kMtxJHFKpKs6uAuAeoC5IzngV0Om634EsvHdz4ubxg0pm34tf7NmG3coX723nA9hWP4xg+HfiTUpNc0nxlJpOpuxZ38iXazY6gEKyk+oOPbrSg2luL8RdOt/D3xU0B/D4S0nnMTyRwLtClpGVjxxhlzkY6Z9axtY+H/AIp0fxDqGq6Nb2WsRpO7MuY5WAYk4aNud3Pbn0rrPAcXw88M6m2sX3jBNW1MZ8ueaJ1CZGM4O7JxxknvWFq+neFINWuNU8KePxpDXJPmwrFIyjJycEYOM84OaAOh+DF3oeo6xqWlXnh1bLVXhcTHzHMci5G6PyycLzzjnp9Kyv2fdNsZ/E+uyzW0Mstud0JdAfKO/grkcH3GK3fh7J4G8J31xq154xXUtVuAQ8zRuiqDycDnJPqT26Cub0mx8P6X4sfWNN+IkNrbTXPmSQpA4LoXDGMk8Yzxk9ufakV+v/Dimx8PBn4za+3/AF3/APQhX1ZdQR3dtNbSrujlRo3HqCMGvmnwr/wjGkeN9U8Rt4w06VLjfiAArt3EEfMTg9O1e0f8J54U/wCg/Yf9/RQmnqtgPkPQfE0/w+n8YeHZCylleO24/wCWmdqtnGRlDkZ9BX0D8BfDyaV4WXUpI8XWpMZCT1EYJCD6dW/4FXn3xF0Pwz4s8SQaxb+LtNt42REukeTcWCn+HH+zxg+le72fjHwla20NtDrliIoUWNB5o4AGB/KlAofGA48Ba3/1xH/oa14x8G/BWjt4XTxXPbtc6lBJLNCC5CqY/ujAPPIzXqXjzXfD/iHwzf6TbeIdMjmuowqNJN8o+YHnGSOnpUHwzm0Hw34Wg0i58SaTPIjOZGW4VV+Yk4G4gng9cUCJp7HifwU8M6d40v8AXtR8RxrezFsGJnYEMxJLZBz7D8am8IX8/grxx4m0TS5GlsI4J3VGbKo6JuVvqPu+/ekn8Onw1rN1feDPHWkWVteBv3Mtwo2KTnbghgcc4PUfrXpvw48N+F/C0F1Nf+IdL1DU7xSs8xulwFPVRluc9zwTQKedfBXwjpPjK31rVPECNe3TzeX8zlSmRkvwepzx6Yr05fDsPw48FeJJdG1O6uWaMyKcqTCwG3Ix0PPJ9vavLj4b1Xw5qV9/whnjXSYbC94cG6jBQHoMfNgjJwwwcV6Z4B8K+G/D2jalZajr2nX1zqilLqRblQNmCAqknPcnPBz9BQB8veGo9LudEvheeGdT1PUJS3kXsDuFiOOOBkMc8nIPWvq74CXepyeFXstUhuI2s7gxwefGVPlEAgc8nBLfQYHavK7Pwf4m0z7Xonh3xppi6PcOXJ+0qJAv4AsD0HykA+2a+hfBkWm+HNEt9Nk8QRXskYy8styp5PULk8L6CgDr9TlsoLOa41DyhawqZJGlXKqB3r5G1S51P41+JYrGyiNv4d0+Xc8zDqOm499zAcL279zXpHxqsNT8VadZ6dod1YyWwk8y4Bu1QkgfKOvI5z9QK8f0Pwn8RNDhjttL1m1tIC5col9HtBPBJHfgZ7/nQB0XxahW3+Jfha3YoLSNbURxn7qJ5xBB/L8sVZ/aFI/4SnwusagzH1/66Lj9c11XxS8FnxVY6ZfWOr2w13T4kQl51AlxgnnIAbOTnHPtXN+EvAXijW/FFhrPje7WWOzAe2QzIxlKsWXAXjbn5j6jApZyvrbpshHou57n4z17RvC+nf23qcNubtV2wfuwZHkwcKpxkd+e1eH/AAr0bVPE/iO6+IOtwmOIBms48kB2xtG0H+BVyB6n6Gsn4p+DPGniPxdcXkVij2EaiO0Z7hAu0AH7u7OdxJ5FdX4H0/4p2msWI1K6iOlRsqTRb4ioj9AAMjGOMUgGH+zypfxJ4lnlI888EAf7ZJ/XFM+DZP8AwtLxTgDGLnOT0HnrRrPgfxt4R8T6hrHg6RZotQZ8/wCrygds7SshwcHGG9Pxr0/4P+Brvwta3eoauytrF+26YBtxjXOdpIOCSTkkfrQB7PRRQKBQopO9LQAUUUUAFFFFABRRRQAUUUUAFFFFABRRRQAUUUUAFFFFABRRRQAUUHiigAooooAKKKKACiiigAooooAKKKKACiiigAoNFFABRRRQAUUUgzQAtFFFABRRRQAUUUUAFFFFABRRRQAUUGigAooooAKKKKACiiigAooooAKKKKACiigUAFFFFABRRRQAUUUUAFFFFABRRRQAUUUUAFAoooAKKKKACiiigAooooAKKKKACiiigAooooAKKKKACiiigAooooAKKKKACiiigAooooAKKKKACiiigAoooFABRRRQAUUUUAFFFFABRRRQAV5/cn/iZSA/89K9Arz65H/Eyk/66GkYHcW5+RfpVmq1v91fpVmkjsK9wooopwgUUUUAFFFFABRRRQAUUUUAFFFFABRRRQAUUUUAFFFFABRRRQAUUd6KACiiigAooooAKKKKACiiigBOKWiigAooooAT+VLRRQAUmB6ClooAbgegpvloeqL+VSUUAR+VH/cX8qb5EWf9Un/fIqaigCt9lt/+eEX/AHwKabK1PW2h/wC/Yq3RQBTNhZnraQf9+xTTp9l3tLf/AL9r/hV6g80AZ50ywPWxtj/2yX/Cojo+lnrptn/34X/CtXFFAGP/AGHpH/QLsv8AwHT/AApv9g6P/wBAmw/8Bk/wraIzRQBhf8I7on/QH0//AMBk/wAKj/4RnQP+gJpv/gIn+FdDRQBzv/CMeH/+gFpn/gJH/hTD4U8OnroGl/8AgHH/AIV0hOKCM0AcsfB/hogg6BphG3bzap0/Lr79arSeBfCsjFm8P6dk+kCgfkK7OigDhx4A8JD/AJl7T/8AvyKP+EB8Jf8AQvaf/wB+RXcUhGaAOGHgDwj/ANC9p/8A35FVZPhr4Nkcu2gWoJ/u7lH5A4r0SigDzVvhd4Kbr4ft/wDvt/8A4qg/C7wUevh+3/76f/4qvSqQigDzFvhV4IMnmHQId2NuPNkx+W7Gfeqv/CoPAn/QC/8AJuf/AOLr1migDyYfCDwIP+YF/wCTc/8A8XSj4ReBf+gH/wCTc/8A8XXrFFAHkMnwd8DuyFdIdApyVW6lw31yx/TFV3+DHgt8f6DcDH/Ty/8AjXs1FAHjH/Cl/Bn/AD5XH/gS/wDjSD4L+DB/y53H/gS/+Ne0UUAeKn4LeDT/AMudx/4EP/jVS4+B3g+XbsjvIsddk5OfzzXutFAHgP8Awojwl/fv/wDv8P8ACnH4E+Es5Vr5eAMCb/61e+UUAfP7fAjwo3WW/wD+/o/wpB8CPC3/AD2vv+/o/wAK+gaKAPn0/AjwxtIFxfqSOokGR+lQSfATw4wG3UNRTBOSGQ5/Ne1fRNJ3oA+cW+AOgnpq2pf+Q/8A4mo/+FAaGOmr6j+IT/CvpOigD5sPwC0Y/wDMZv8A/vlP8Kgb9n/Sf+g3e/8AftK+mqTv7UAfMq/AHT0GI/EN+oPJ+Raf/wAKFs+f+Kivzx1KDj9a+mBxRSWDc+Zj8CUByvie+BznPl//AF63vDPwiOh6vaaifEd7OLeQSeUy4D47HnpXvdHelAKKKKACiiigAooooAMc0Y5oooAKKKKACiiigAooooAKKKKACk70tFABRRRQAUUUUAFFFFABRRRQAUUUUAFFFFABRRRQAUUUUAFFFFABRRRQAUUUUAFIM0tFABRRRQAUUUUAFFFFABRRRQAUUUUAFFFFABQOaKKACiiigAooooAKKKKACiiigAooooAKKKKACig0UAHeiiigBO9LRRQAUUUUAFFFFABRRRQAUUUUAFFFFABRRRQAUUUUAFAoooABRRRQAUUUUAFFFFABRRRQAUUUUAFFFFABRRRQAUUUUAFFFFABRRRQAUUUUAFFFFABRRRQAUUUUAFefz/8hN/+uhr0CvPpudUf/roaR7AjuIPur9Ks1Wg+6v0qzSR2FYUUUU4QKKKKACiiigAooooAKKKKACiiigAooooAKKBxRQAUUUUAJ3paKKACiiigAooooAKKKKACiiigAooooAKKKKACiiigApO/tS0UAFFBpO1AC0UdqKACiiigA70UUUAFFFFABRRSHigBaKKKACiiigAoopAKAFoopAKAFooooAKTrS0UAFFFITigBaKDRQAUUhpaAAHNFFFABRRRQAUUUUAFFFFACc5paKKACiigUAFFFAoAKKO9FABSd6WigAooooAKKKKACijvRQAUUUUAFFFFABRRRjmgAopO9LQAd6KKKACig8UUAFFFFABRRRQAUZoNFABRRRQAUUUUAFFFBoAKKKKACiig0AFFFIKAFooooAKKKKACiiigAooooAKKKKACikNLQAUUUUAFFFFABRRRQAUUUUAFFFFABRRQKACiiigAooooAKBRRQAUUUUAFFFFABRSUtABRRRQAUUUUAFFFGaACiiigAooooAKKKKACiiigAooooAKKKKACiiigAooooAKKKKACiiigAooooAKKKKACiiigAooooAKQnFLRQAUUUhOKAFooooAKKKKACiiigAooooAKKKKACvPzzqb/wDXQ16BXn0YzqT4/vn+dI9gO5hAwtWKgiHC1PSR2BhRRRTgCiiigAooooAKKKKACiiigAooooAKKKKACiiigAooooAKKKKACiiigAooooAKKKKAIppUgieaVgscalmY9gBkmvmy08RePfiBd3Uvhe4t9J0aOQxLcTRqWcfiGOfpjHHPWvYfiT53/CGa59n4f7I+ev3cfN0/2c1z3wQeFvAOmeUMFTKJPXd5je3pj+VA3d+hyng/xf4p0zxXF4W8YxrLLdAm2uo0VQSAT/CAGU4x0yD19verm7trRQ1zcRQqTgGRwoJ/GqV3faZbX9rBcz28d7NkW4kIDt6hc18TeKfEmn6/401R/EkGr3VhZytBbWtlgBdpKncD0zgnjBJPbGKVLfUVt9D7qhminQSQyJIh6MjAj8xXzjpHxC12fT/G95cSREaVKqWYWJQFy7jB9ei9f1rz/wCHOvRaZ47srXw7Dq0Oh3/yXNteJkK5U4IIz0O3nr1Gcc1W0oY8J/EeX+9dLx/20b/GhOzBn1z4V1OXVPD2naldbFlngWSTbwuSK6EsoXeWAXGc54r4j8LajP8AEO+0Lwnd3DWGjWtuGEODuu2QZIyPoe+AAe9eq/EG3n1rxDovw9065ax0trfzboxjJKKCQuT14X35IJzikFPoSKaKcExSpIPVWBqQEHIBHFfJnjbwtL8LEsvEHhnUbpI/OENxbyOCHB5/I7QDx6eldNpt23hj4sPB5rf2b4jiEseW4EmMg49SwIH+/QB9HVxfjTWdV0m2tU0XTft19dTiJVYHy0GCSzEdBxXmGk3k3ir4tXk8Fy/9m6FD5QCSYV3IKngH+8zfggz6V5Lrlt4cbUNQm8Y+OJX1fziyx6WjyRp2AzsxkDjaCMAYyaBrb2R9sQeZ5UfnbPN2jfszt3Y5xntUteD/AAD1u91fQb6K8vJrtbW7KQyzEl9m0EAk849u2cV7NrFo99pl5aRuUeaF41cEjaSCAaBxpUV4B8MPGM0XhLWU1qdnu9BZ0lLsXcoAdueOeQy/hXlFrL4l0zwfD43fU70yvqnmi3a4by3h5UnbnHLZGMdKAPpzw34g1HWtY1WI6b5GlWchhiuJNweZxw2FOOAc8/SofiB4j1Lwva2t/aaQ2o2nmhbsRk740/vAD+vHSuJ+J+v3d6vhzRdBvZ4LjWZUlMlu5jlWHg5ByMZyT/wE1518UtZnbxynh/UvEl7o+jxWyFZolY72K9W24Jye/IGO3WlaA+gvAfiHUfE1jNqN3pR061aUraLIxMkiD+Nhjj/6x7YJ7mvD/h3/AGro1trFxdeI4dc0K2iMtrIk3myDAJIJ5I4GME8EcCvE7XxRc+LZbrU9V8ftoLiVvs1hHHIVVeoyVIBHbJz0/CkWojdj7corxb4OeMpvEVtfaZeXS3lzpz7VvAMfaIyTtYjA54x78d+T7QxIUkDJxwPWgUWsbxFqY0XR77UzEZfssLSiMHG4gcDPb6185alF4kv7y+utd8dW/hxhMy29gJFYhO2QHGBjHPJPX0qLw94m1LWvAHjKx1K+XUH06JkjvFB/eowPfAz9089efpQImfRPhLWh4i0Gx1cQGD7VHvMW7dtOSCM9+lReJ/Elj4dSzN4JWN3cpbRLEoJ3N3OSAAK+ZvB3i/V9a0rQfB3hWUWt3HEXvb1wP3ShicKD16jOOuQPWtP44aJqH27wv/xO7iQPLHap5ijKy55m+XAz07dutKgauj6G1DXJbPXbDShptzNHdqxN0gJSMjPB49h37109eIyaprej+PPCfhqXVpLu3lsZTdO8SgzsqyEMeCQcovft3yc3Phd4i1C+l1nRdbu/Pv8ATLgjzGUKWjzjJxx1H4ZFIKewk4pa8a+HniXVPFniPXr1Zz/YFuwgtUCLtdh3Bxnp8x5/jH0r166l8iCWbGfLQtj1wM0AT0DmvkjQPFHjvxmt3qGjeIdPjltpWEWl7UV5F6jhhyMHAJPbqDmvRvHni7xBovgOy1b7ONO1eSVI5o3CvtwTn1GGxn2B9aAPcCM0tfMd3rfxU0rTo/E18unyaciLLNYIqhhHwSTxkHB7Mceldh4w8e339m+H4vDNur6rroDwLMvESYBJPbIJx6cE0Ae2Vxeq+L7HTPE2m+HJoLhrq/QvHIgXYvXrk5/hPb0/DyF/FHjvwNd2kvi82uoaTcyCN7iAKphJ/wB1V6e4wcHmpPGcgf4x+E9oyv2bIbIIYHzORQB9HUV843njXxl4p1i9tPBltaR6dZStE97PgiRh9ensAPxrpfBvxCvLh9W03xPYrZ6npdubmTyOVmjAySoz1xjvzntg0Ab2qfEvw1pVzf2l5czRXNk+x4jCdzn/AGOx/SvRoJBNFHKoZQ6hgGGCMjuK+PXu/GHje8bxbpvhjS5rS3Y/ZxPGjyOEJIHUMxB9Mc8CvVvEPxE1Gw8AW/iJdLa0v5ZRC1vcKQFOSCRnBwccf5NAHuNJzXzLd/EHx5pdlbeItT0G0i0SV0zGrjzCjDg9SRntkdccV23jz4hzaPHpVtodg19qOpxrNDEyniMjg4HU+3bFAHstFfOsfxD8VeG9WsLLxnokMNreuFW5gbOzOAfukg4J5HXuM8Vd8T+P/Ec/iu78LeEdJgurq0i8yaW4bHQAnGSAB8yrk9z+NAHvpIAyTgCsu21bT7q1nvLe7imtoCwkljO5VK8tyPSvJNL8YeItd8NeIIn0P7LrtipQREERPnqQWOMgZ4yex5zXCfA2+1e28IazLNZW0ujQxzSxFzlnlCjchGfuke3rQB9KaHrFhr1hHqGmXAntZCQrhSvIJB4IBHI7itUkKCT0HNcP8NdXTXfCen6kljb2KzeZi3txhExIy8D3xn6mug8Q6va6BpV1ql6+23t03Nx1OcAfiSB+NAGNB438NzwpNHqsJR7j7KoKsGMv93aRn05xjmtrUNa03TbqztLy9ignvH8u3jc4MjcDA/EgfiK+QbfVpYNYk8fSeAJf7PaTzllFwy7ST/rcYwSc5zjBJ/GvbvEHi3Tp9a8GmHTIrsam3mQ3E42vApK/dHrnr9O9Aie+h7RRXgWv/FPUbPxNqXh3S/Dkmo3NttERRzlvlBYsADgDOB+FdP8ADrx6/iqe+03UNNfTdVs+ZICSRs4GeQMHJ6fQ0Cnd2mu6XeancaVb3sct9bLumhXJKDjqencVt1418JJdLvZPEN5ZWDQT/wBoSRTTyTGRpsHO7oNo56frXstAB0qraXlreoz2lzDOisUZonDAMOoOO/I4rx34qeKr2OWLwl4fUyazqK7ZJF6W8R4JJHQ45z2HPpWD+zjE8PhrVo8jemounHTIjSgD3O/1rStOkEV9qdlayEZCTzqhI9cE1pwyxzxrLFIskbDKuhyCPY18RaVZ+GD4m8Rn4iyzxX3nM8WWcIwJOSuzk4+XA6Y7V0/hjVr7wr8L/EN7bNdLaveMmlzPw2xiF3jOMDqc+ueOtAH1NLq+mQ3ItpdRtEuCcCJp1D5+mc1p+9fFOleFvh3NoMMWpeJIhr93AJDMbjckErjIDbflwD1yc9eR2+qPAmn6hpXhyxsdTvYb2eFNq3EJJV48/JyeuFwM+1AHX1XlureKVIpJ4klk+4jOAW+g71R12/8A7L0m/vzj/Rrd5QPUqpIFfMnhD4eQeOPDV14j8QTXL6pqDyyQSCQgRqCQPl6Y3BuOmMYxQB9Y1ALiEy+SJozL/c3Dd+VfMeheNtUh+FGr3NzdP/aVhMbGKXO5+dgBz6jc3P8As9zVFPhVDD4QXxMmqaiPECWn9oCXf/GF37cYz0465z7cUAfWJ4FRRTRy58uRHxwdpzivCVu/Efjn4a6W2j3CR3l0RDfStIFYopZHI9yQGPTg+9edeIvDtl8O9Q0STw1rMz6y9ykM9vvB80Hgkr2BPGDn71AH2BRTUJKqWGCRyK8T+O3iiXw/4a+z2r3EVzeuI0liONoHLAt2yBjjn9aAPbSQoySAPejHOa+dLzxP4Y1/4d6dd6vNqlpZwXMVqXiUCQzpH1H3gVxk59vUV6J4n+IHh3wgLW2vp5nkljDJHFGXYJjgnOMfzoA9IorjvCPjLRfF0Msmk3JdoSBJFIu11yOCR6ds+xrsOvFAC0nelr518NapJD8WfFbXl7ILKC0yRJL8kYHlnOCcDHPT1oA+iqK+XW1bWfixrxttHnudN8OWLjzLpCVaQ+o75I6L2HJ9K9A+K72Fh4btLR/EUmjXEMiNaXBMjsxQYw2zLEYPJ555oA9iorxP4P6jZ6hHe3D+KG1nV7hvMuFKtGIlGAAqMBgcjkDHYdK9spWmtwCiuM8TeN/DnhiWODWNUjtppBuWMI8jY9SFBI/GtzQ9Z07XbP7bpd0lzb7inmIDjI6jmkA16K5Txv4gg8MeH73VJ3KGOMrFhdxMhGFGPrjrXAfDjxuPEPgy6nbUUl1qyhlkuTOojCMS7ITgY24A5A7dKAPaqSvLPA93DonhGLV9a8Qm8S6YSvdzTM0aFiFCJnsD7DueB06Y+M/Df9oJp39tWZunICoJAQSeg3dMn0zQB11FctL4u8PQ6mdKk1i0S+B2mJpAPm/u56bvbOa6mgAoorjfG+p29npUtudet9HvZ1/0eaVhnIIPQ9R2JxxmgDsjxRXgnw18RatqWqSPr3ifS5cRiCGztpoiZXyPn+XueeB69AOK9n1XVtO0eETajewWsbHarTOF3H0GetAiaZqUVR07ULLU7cXNhdQ3MBOPMhcMM+nHf2q9QKFIKqXF9Z2z+XPdQRPt37ZJAp2+uD2ptjqFlqCs9leW9yqnBMMquAfwNAF6iqN7qFlYBTeXlvbhvu+dKqZ+mTSzytNYyyWU0Zdo2MUmQV3YODn0zQBdormvDEmqJpFt/b89q2oOWy0BG1gSduOmeMdK6NiqAsxAA6kmhoVqw6iuQ8bXOsW2hTXWgGBr2JlcLKRtkXPIBPGax/h9rHiTXIbvUNesItNt2YC2tud+3GSxJ6g9voe2KBD0eivM/DPjYa94r1nRYoYVttPACzLJuMrZwePTr69KyfGninxX4e1loLHQhqdldRAWjxIxMcvAxJjtwSenBHPBoA9iorCmvbyy0J727txJexW3myQwKSDIFyVUZJ68VU8HXetX+jxXevWkNpdykssEasCidtwJOG6nHbIBwc0AdRRRXiOseNfFtj4hn0K38MC5eSdRaXQ3iLyj/E5weg68jGDQB7bSimru2jfjdjnHTNcJ4a1/Vda1vVoX00W2k2b+VDPKrLJM464Bxx15x6UAd7RRRQADiiuJ8I+LIfE13q8EFu0SadceRvY58zr83tyDXbUWsK1YKKTFQXUwtreWbGRGjPj1wM0CFiiuG+H3ir/hL9FGpm0+ysJWjMYfeOO+cD1rX8Va/aeGNIn1W9WRoosAJGMszE4AFAHRUdRXG634hu7LRbLU7DRrjUXuTHm3hPzIrDJY4B6dPxrsQcgHGPagBaKKTPNAC0UUUAJjmlooPFABQaK4jxl4ws/CZsBdQSy/bJvLXy/4Rxkn86AO3FFJnnFKaACg8VwfiHx5ofhvUfsGrST2zmAzRymIskn+ypGeeO4A966bQtVg1vTLbUrZJVguF3oJV2tjOAce/WgDVzS0UUAFBoooAKKKzRqlgdROmC7iN8I/MMAb5gvHJHbqKANKiuf03xDpmp6nf6XaXPmXdgQtwmwgLn3xg9xx6V0FABRWJpWvaXq9xeW1heJPNZvsnVQfkPPcjB6HkZ6Vt0AFH0oooABRVWK8tpp5beKeN5oceYisCUz0z6dKtUAFFFAoAO9FZt9qlhp8kEV5dw273DbYhK4XefQZ71NaX1pemUWtzFP5L+XJ5bhtrehx3oAuUUUUAAoooNABRRRQAUUUUAFFFFABRRRQAUUlLQAUUUUAIRmloooAKKKKACiiigAooooAKKKKACiiigAooooAK4CAZ1J/+ujfzrv64C151F/98/zpHsB3MfapqgjPSp6EDCiiilAKKKKACiiigAooooAKBRRQAYoopM0ALRRRQAUGiigA6CiiigAooooAKKKKACiiigAooooAiuIY7mGSCZQ8UilHU9wRgivmfSPDfxA8AX9za+HLW31fRpZDIkcsqJt44+8wIP0JBx719O0UAfP/AIV8IeKNZ8VxeK/GZggktRttbGFgwU4ODwSAAST1JJ64A5ra3oHjHwp4t1HxB4VtotRsdSIe5s3ZQdwBHOSCcMSRj1wa+iDRzigDxXwjH8QNY1xdT8QmPSdNiUqthDtPmnnk8sR7kkdBgVwem+B/EMPhfxrZvYEXN9cA2yeYv70B8kg59OmcZr6nopVYDwLxJ4F1E+GPD15o8K2/iPRIoyiq+d/Hzp1wctz3B5HOam8baL4iku9F8baLaAavZwBbrTmwd6kHcAQecbiPXGCORivd6KRCq19T5k1KDxr8SpbLT9S8PromkwTrLcSTNuZ8dgDgnv0GOeTXS/G3wre6rpmnajoltJJqWmzqY1hXLbPYexCnvXu1GaBDxH4U+E77R/BN5Fcxta6tqPms5fO9CQVTdz17/j615D4Lt9d0G1utLT4ctf6u0jFdRuU/d88A7nXGB7MM5575+zKKBLK9+p4F8CtF1bQ4dct9YsJrS4e6V8MgCNlf4GHBH04Fe+HpS0hoYp8b/Evwbri+Nbm20aO7Nnr5RpnVMpndltzdgCN3OOD6V9Lar4Zt7rwfL4bjBEX2MW8e04OVA2n8wDXZYzXE+O9K8Qatp0cPh7WF024WTLuw++uCMZAJHUHigD5/+BVjqGreIJNQ1RvMTQrb7Db9PlbJGPfC7hn3HPFdP8TdTvNL8SN/bvh2LW/DM8QEIW3UyQMB8xV+oOc9SOCMY5z634B8J23g7RY9NgfzZC3mTzFQDI56/hxgV2hAPWksr36gfK/wx8Nf2lqut3NjpN7o3h29sWtRFcuWMpbuN3OACeecdM8muJ0O507wXFd6F4r8Di+vreRmiuYog3mggYBY/wAPHBGeD0Bzn7fppRSclQT7ilA8m+FNncfZbrU5/Ddhocd0R9nghQiYxjp5hP144H06V6jfLM9pcLbttnMbCM+jY4/WrVFAHwX4afw5DLfReKvDmq614mMzMIwXO4nthW9eckHqMV0HhGK4t9C+I0V3pp02WS1jdLXYVCLiTgfQMv519oeWm/fsXf8A3sc04qpzlQc9eOtAHyQ3hK58M+FfDnjLw9bNFqdlGkt7Cc5uEf72QefbA7NkdK2vizrcep6N4R8TW0Ez2K3S3MmF5jwR8p985GemR719PYBG3Ax6U3y02bNi7P7uOKBEtz53ub+HXPit4N1SzEhtptNlkUshUgFJhzkcc4/yRnk/jAt/4Q8WtrmlZUazaPbSEDGHwFOPfhG+or6yKIGV9i7gMA45ApJoopdvmRI+DkblBwaBTi/ht4fPhnwrYafIuLjaZZ/XexyQfpwv4V2V20iW0zwxiSVUYoh6MccCpyM0tAHwZrV34I1lb251a1vfDXiOOV90VsrSI0g6MVIwOeoGORnvXTeMJdWHwe0o668puJL0CAzZLtHhiu7PPQHGe2K+u5dK06acXMthavODkStCpYfjjNeY/GfwvqXinQLWz0mBJZ4rtXKs4TC7WBIJIHGRx6E0Aeb+J/ivoep+CV0rT0nudVvbdbVrURspiYjBOcEN7BSScjpVbWdOm8BXvgTWry3Z7Gxtvs90dufKkcNnIyeRvJHuv0r6bs9I0+1dJ4rG2S4CBTKIl38DHLAZ6VoXEEVzE0M8SSxNwySKGU/UGgQ+ZfiT410zxtbWfhXw20l9PfXEW+YRMqRLuHXIB9CeMAZ5pdctWi+Mvhu2Ql/LsvLyTzgRSAnn25r6K03R9M0vd9g0+1tdxJbyYlTP5CrElhZyXcd69pA13EpWOdowXQHPAbqByfzNKnYGnbTc+DfD+g+EINX1jSvGt3c2F9b3JEbpny3X6gHHrz1BFd74U8PeGdS/4SW28I2up3DDTnhjvZjiJ2b+EAgEE4wM+/A619R6x4b0XWmV9T0q0u3X7ryxBmHtnrj2rR0+xs9Mt0tLG1itoF+7HEgVR+AoTcWmujBo+fPh58SPDui+Cra01G6NvfWKvG1syMWchiRjA75A56HPpmsn4n69deJfhja6rdaebEz3i+XGZN25BkBugxnn+fQ175deD/Dt5qB1G40e0luydxkePOTnOSOhPHXFa+p6Tp+q2q2l9aRXFupDCJ1yoI6cUgp5F8bfl+GsqqBgm3HIzgblrhtT1SPw94t8Ea7qKuNNk0mOHzWHyQsyEEjA7Bhnvg19NajptlqdobO+tYri2OMxSLleOlQaloum6np4029soZ7MAAROuQuOBj0x6igD52+MHizRfE1rpegaLdfb76a+jYG2BPljkZDYxu57dOc474vju38I+IvGOoW8uoXHh/W7fav2yUr5MzAAA5DfKcEc5HA9ev0hoXhDw/4fkaXS9JtraVusgXc/4MckD2FV/Evgnw74nljm1jTEuZYxhZA7o2PTKkE/jSu3QQ8T+Fut61cz+JPD97qo1mxs7R/KvEYNk9AAx65GepPIPJpvwh1G0l+Gmu2STobuGO5keHPzBTHwcenHWvoPQtA0nw/ava6TYQ2sLsWZUH3j6knk1Rs/CHh+ymvJrbS4YXvY3iuCmQHRjlhjOAD7Ujd9xW29Xucl8Dv+Sd6N/wBt/wD0fJVb47Qzy+BL0wltscsTygDOU3j+pB/CvT9I0yz0axg0/T4FgtIBtjjUk45yeTyeSTk+tX5ESRGjkVXRgVZWGQQeoIoA8ksfHXhnTfA1hfSXkMkaWccYtFYNKzBQuzaec5BGTxxnpXBeLr6PVvF3w71CGB7eKf50icAFVLLjpxjHT2r06D4WeC4L9b5NEj81XEiqZZDGGzn7hbbj2xjgcV1eoeG9K1C/sNQuLXNzYHNuyuyhPbAOCOn5UoHkfgdF/wCFreL3x8wiQA+x2Z/kKs6CkS/GbxAIggP9mRlwoH3iYjz79K9XsNB02w1S91W3t9t7e48+Qux3AAYABOB07UW+gaZb63da7Fb7dRuYlhll3n5lGMcZxnhefYU2wHjvwCH+i+Iz/wBRVx+gr3m6837PN5GPO2Hy89N2OP1rF8O+HdM8OQzwaXbeSk8zTyZdmLOfck8YA4/+vXQ0oHx54b0b4peH9V1LV4/DNtd6hqGfNmnu4sqCc4UCTAHTA9hWr8B77xBDpmuFdNhFgsk8/wBoMgybgKo8sDPTjrjHXmvqt0EisjfdYEGuZ8J+FtL8J2Eun6XHItvLM0zCR953EAd+2FA/CgD5w+FHhjw34u03VdW8Ssl7qk9y4keWdkaJCq4wN3vwe3TtXITQ3cvhHxrpFjK93pGm3scls5fcVUOQwHqNoB9OCR1r37xD8GvC2t6hJfst3ayyyeZItvIArE9eCDjPtj8K9G0HwzpGgaW2k6dZrFZvuMiElvMLDBLE8nIGP0oA8atvAfgd/h/9qjt4GzY+ab8viQSlM5JzwdxHy9O2K6T4D3F1P4FtBcuXWKWSOFicnyweB+BJA9gKz0+CXhUX7Tsb17Rju+xGciMHtyPmwBkdc89a9osLK20+0is7SFIbeFQqRoMBRQJbW5znxAt3u/COtwx/eazlI4znCk/0ri/hTrVlJ8OLWbz4h9igkS4XIHllS3XHTIwffNexMoZSrAEEYIPevBdV+CPh+/1Ka6jvb+2t538yW1iddhOc8ZGQM9ufbHYFPHrSxmvPhJrmrtF80+r/AGrag6LlVPPcAs3+c19K3mqWy/DeXUFkR4f7IO0huCxjwF+u7j610tv4c0u30D/hHobUJpvkNB5YP8LZyc+pJJz68147B8ENMWZY5tZ1CXTlfzBZ5AXdz3+hx0z15oAs/DDWtM8KeBPD6avcNavqMknlbkZgSXbB4HAI29fX8uc+KHhKw8KB/G+iXdxbasbzzsmQNG5kJ3cEd8njOME/h7f4p8IaT4m0YaReQbYIwPs7R8NAQMAr9B26V5bpfwZgjvoZtW1681O0t3DRWso+XA6K2SePYAcUAe4aPdNfaZZXbqFeeBJSB2LKD/WvKvj3/wAiJd/9dov/AEMV7IAFUKoAA4AHauU8beGLfxbo0ml3M0kILrIkiclWHTjuOTQB4f8AGHd/wgXhJUbaxuLbDYzg+S3OKt/EDw9rP/CZDX/Cl7aXerW9uvnadMyl0TBwwB7Hjjrk5zzXTXPwve48N2Ohza/dT/ZL8XazTpuIUDHljngck9+T+FXPHfw4PiHVYdc0nV5tI1ZFCPNGCRIoHGcEEHt1wRxigR3Ob+FOuQXnibVbTUfDi6P4hMW+cq7hZVBA+VGOB2PHUc19CV5d4C8Bnwzd3OqX+q3Gqatcp5b3EuQAmQdoBJ9BW/4R0PUNFN/9v1ibUftE5ki80n90v90ZP8uPagU7Kvi2/wDB/wDwmnxa8Qac169pAimWZox8zKFQYHb7xXr2Br7SrzjQfB0ul+MNY8RPfLKl+mxYfLwU5U9e/wB30oA82+EWsz+GdVuvh7rHyS20sjWM54Eqk7sAdsglx9SOo5mmsLPxL8ZL+01m2S4ttO09DbQzfMjsQhztPB++3HTjPau4+JHgJfF5sby0u/sGq2ThoboKTxnOOD2PIPb8azPFnw9vtXuNP1nT9ZOn+IreNUmu41ISfAwSVB457cjBwQaAOoi8J+GbLxNb6rbQwWmqCNgkMDiMSAggsYx16nn/AArva8f8JeAb+x1tPEPiLW31XVI4jFF+7CpGvPT1+83p1NewUCa38j5L8aeGdZ0bxxf+IrbRLTxHZXA3SW0qLI0eQOCnXPHBAPHvXcfBTUvD15NrC6Vp1xpd+zh7mxlkLqmCR8nAAAJIxgH8MU/X/h94it/E15r/AIP12LTpL4A3ENwpZS3cjKsDzzyOCTg44rpPh14HuvDVxqGqatqI1DVr8jzZlXaAo7e/PsKBTpfiBZwXvhLWoriJJFWylkXcM7XVCVYe4IBryXw1ZWth8F7i4tbeOKa4sJWnkRcNKcsPmPU8cV7zrFkNT0y9sC5QXMDwlwM7dykZ/WvH/DngTxFp3hHV/Dd9rFrcwTwmKyARv3Oc5ycZxz05xQB5h4lH/FjNCH/TVP8A0J60/iR4D0HSPhza3VrYpFfwCDdcAne5bAbcc85JJ9u2BXfa18PdQvvh/pvhiG7tRd2rKzyvuCHlicYBPf0rrPHfhe68R+EzoltPDHP+6/eS52/KRnoCe1AHhXi/wRomkfCu01GG0jOoiOCVrokh2MhGRjPI+bGO2M19O+GZXm0HS5ZGLO9pEzE9yUGa4/xt4UvNc8EjQbWWIXUccIDPkKxTGee3Q1VvrvV9Bv8AwfotrLbvDKgt7lBgu2xBlgDztABOaAPVa8/8f6R4UubIar4pt43gsQSrvI6kZ/hAUjdk445zXoAOa+ffjF4P8U+K9QsE0t4X02JQXhkkCqJN3Vh34x/h6gHD/CvwNb+IPEP/AAlzaZ/ZujQSrJYWoZsyuvRyc5wCM+hPHIBzz3iLVIdc8d6y+uaDqeu21i5tre3tC6rCAx+9tAPOCQc889eMe3aRD8ULe4tIbgaH9iVkV9i42xjAIAGMcZ6D+lZHiLwb4p0PxXP4m8GyR3Bvctd2Vw4Cs34kZB6jkEHvg0sl2/AHv2ON+GD3Nt49iXRtB1fStEuYXW4gud7IrBWYMSw45CgZOeevOK+tq8e8F6T43uNYGteKtTWCNUZY9Ltm/djP97acHGT1LH3r2GhjYrra19z5c8Z+GbXxf8XLfTb1pFtY7BZZQnylwM4UHHqRk+mehq1p+g2Hgn4t6bY6JutrK/093lt2kZwxG/gFjn+EHnPQ+vHolv4a1FPiZc+IGjQae9kIlfeMlsKMY69vpTNW8NX918TNF1+OAmwtbOSOSXzF4kIcAbSc9GHQUOwup8r3mvaZ4k8SapqPiqz1jU0jkdLe3sBiOKMHHJzkcAcDHOSc5rs/hzrElunifRrSLUE0OXTJri2S9TDRNjBwRxg5P1wO/XtW0Pxr8P8AW9Rm8L2EGraRqMpmMDYXyWJJxjcDx0zyCMZ5rore38YL4e8Tat4tvI4vNsZ1h02MLsi+Q4O4E9egGT15OaQRJLY84l0q4vfgjo+owuxutMle6QhtxCiZxxzjgEH2211nxK8UnXPBGh2Vjk3fiFolMYILBQQW4H+0APzrtfhVYRXnwy02xmjXyri3lRlySCGd8n9c+1eZ/C34a61pniQXOvQstjphf7CGkVg7k8EYOQOd3I6/jS6Dji/iPqOn2PiCw8HaveXw0DR7SJGW0UbpZtgbc2fXI7nHbGSaZ4J1/R9F8V2Fj4XutRl0rU5PIvLO8X5RuAUMpHfk88Yx1x09d8d6B4o0fxgnjPwzbLqO+JYbqzyA2wDBxnqDgdOQR0IrR8J3fj3XPEMV9f6dFoWjRqfMtyql5z6HPzZ3HOeBjPXJygjued/CrwhpUXxA19AkpGkTA2f7wjbyw5x149fxzXndydL1XxFrUPjnVtSs9TjuiltMgLRxfMeg7L90jHGOhr3nw/o3iPw78RdYuI9Le50rV5AWu0lVREOTuwTyQSRg+nGcjPJ6rP4ttbm40bxB4M/4SpGlf7JesirtXt86phR352nkjNAHdeTeWnwk1BbvV4tXxZyGK6jJO6PsCTySORz0xjtXefDd5ZPBuiPNIZHNomWbrjHH6YFeSaP4L1nSvhXrGmzQu9/esZkso/mMQJX5RycnC569/XOfZPAlpcWHhbSLS6iaKeK1RXRuqnHQ0CljxjrB0Dw9qOqKqs9vCWQN0LdF/Uivnfw/8M9c1nRoPEr+KbuHWbyMXUQQnau/kAnPdSOmAM4wQOfojxjop8Q+HtQ0lZfKa5iKq+M4YHI/UCvAdH8VeN9C0ceFV8K3c+p20Zt7a8QHYqAYV+VKtt4wc4PH4gHR/EGDxVF4Q0e3u/EFpprA7dVv/OKE9NoXABYkZJAxnHoa8E1a+0/w7e2Fx4R8cX9/drMoljkR9mD35wrDsV5616B8QNB8WJbeGdQ8RWz+ILezB+220PB3M3TCYzhQo3dMjvnnA8V2+qa9pcEugfDl9LtbaVXd1tx58rc4AUKHZeeoB+ooEOs+MesTt4xsdI1fUb3SfD5h3faLdC29iDuPHJ5wuOcdcc11vw302W6h1yys/GC6xodzAYoWaRmubeRhgkg9Bye/PXjnMPxD1jWdJ1O2m1fQYda8N3MPzW4tw7wSbRuOSMqcgnntnnI4x/hJoskni681/StGu9F0Jrfy1gnkJ85j3AbnHfjgEcHtQAnwF0DytQ1m+/tC6P2S6e28lXxHL/tMO5r6gr50+EL6loeva3oOoaReIbi6kuBd7SY/xOMYI5BzzkcV9F0CnzX44i1i88S3C634vj8NaQn/AB4rDcKJJhj72AwbGc5J7jHoa5/4ceKbqHxFqPh0+I317TjYu0Fw6suHVc4G7J+7kHnFcrdGx0fx5r0njLw7c6q00zNbeUjMo+bK4HAYFdoHXpj1rX8FWd4PH1zdf8I4+iW11p0v2e0ELD5duOemGJGeR7Y5BoTdrfgIY/grx5dWXhix8LeHYwut3t0ytPIcLEGIwRkYJI/LB4ziu7+MvhzUbHwFYm51y5u5bSUG6MpJ88uQPXopHAOawPDnw/GpfDNdRsrJovEEM73MUuw+ZJsYgKM+w4HqK7Lxbqd340+Ej3q27/bY3QXUQQgqyOMnHuMNx60vQCv4iutc8FeBvDccWtXE9zNexFpnUAiPYSIsHPyjAHPXHpxXZ2ev6ppvxOu9D1Gdn07UIRLY78BUIUZC/iGGAevPevOvG2sQeKPBfha9t4po449SigdZEycqpUnjqM+nrjrXS/HyzuLS20jxTYx5udMuV3PyQqk5G723AD/gWKQU3IvEWqaz8UW0ewvCmk6ZAWu0RRiR8YwSRnO5lHB/hPvXtQrw74FaRJDodzr12hF7q87TMzDBKAnB+hJY/iD3r3GgD5f8aeLtevvHN14bsdft/D9taoNks6KPOcqpALEHGdxxyBgdzgV3nhrUPGFj4T1yTxKYhd2UMjWd4pjImAQlW44POMEgZzyM5rzn4i6j4el8VXuneNdENvAIw1jqNsriR1wM7sHDeg44xgj0xvh81zH4Z8aNazXM3hxbR0tDeAFt4U9ADxweo46fSgRuxreFtV+KnivRF1my1SyjggJCIYkD3RU4OQFI9R26dO9dZbfFaRvh7c+IJrZF1SCf7G0IB2+aeQSDyBg5+oIrjvhx8U9G8N+CI7DUfMF9aeZ9nhSI/wCkAsWBDAbRySCSe3c1i3fg7Vbj4ZXOpm1lF3Pf/wBotAVy3ldM7e4wS2MdOaVu4p173nxZ0zSI/EVxeWl3bgCaXTxAnmJHwedqA9OuGJAP1xlfEfxDF4p0jwRrEAMa3N2Q8Wc+XIrKGH4HOPUYPeug1P4y+HrvwtJDaJcS6pcW/kfY/KI2uy7eWxtI5PTOcdBXn2v6Bc+H9B+HtjdqY7lr1pZoyOVZpEYA+4DAfhSCHqPjrx5rc3iGTwt4S8iK7gXdc3dyFAj6fd3ccZHODz0FWvCPjPX7PX7Tw34q+x3E12ha3vbVgdxA+6wUY7HsK8c8aaFodh8RdR/4TCK9TTb5hNbXcLHA4GcgAkjPy8cjA7HNb/gnS/Ab+ObW28L2+qXssSvMbxZisVvgEZwwBYAkDng7h96gU0NW1bxJ8Sb+6OhaBpk+madI0KPqCKxZ8c43dzgcDpkZruNN8da2PBGtajf6SLPVNLPlBDGyxPyACPXHcA44HrXH/CXxZpXg+01Lw74iuns7+2vJGLTISHBxzkZ56n3HIJrc17xe3jDwB4ruo7B4LGEiO1nYn/SF3j5sEcY4/OlBHNHx58SbrQx4lt9KsYtJgj3OWAPnAHBbBbdjOemOPWvU9Z+I9rp3ga18ULBulu1UQWztgtIeCPoME59qbpoVvhMgfGP7IY8nHOw4/WvC7i0uP+FQ+FtUjjMsGnXsk1wg67PPcZ/PjqOtNbStruJc7Ofx18SNJsE8Qal4ctH0h/3jxA7JI0J4zyWHXqVOO4rr/GPxNNhpehy6DaxXd7rIDW6TNtVBwCD05yduMjmq/jH4meFrzwZqD2mowyz3Vq0cdqwIk3MNuCvbHXPTjIzxnzm8stBtfA/hHQ/GNrfQvKkzxX6rtNoWYkA9TjDLxjsPTgbsKel+FvGHi9PE0Ph/xPoccfnxl47q1DFRgE5JGQRxt7Y4zXmXh+98Wv8AGDVGSztWvigjuo3fEcVtmPDDnJwNh4zkk8c03wbqV/4Z8Y6Vo2leJz4h069cpJCoLCJOecknBAyxwegPHNdno2p2dh8a/Ea3s627XNrFFF5hADMI4jjOepAJH+PFKB2fgbxMdZ8VeJrBtNtLc2Uir58KYklGWHznv0r1o8V88/CZceN/Gp9JkH/jz19CnpQB5L4G8WWeo3HiiWSwtNPi065IlnjXBl5bLPgcn5Tz3zXHxfE/xPrTy3PhzwmbnTI2wJZWIZ8dccj0PTNct4Ptp77w18RLe2DGV7h8BV3E43EgD3AIrjvAGiWWq6GJj8RrvSJIMiWzMpjEfPG0eYMg5HIHU460CH1l4G8WWvi7TDdwxmC4iby7i2c5aJ/6j0P17g11N9JNFaTyW8XmzpGzRx5xvYDgfia8R+CWl6ZaDWLvTNen1ZZZljleWAx/MuTkEkls5617xQKfG/wo1nxNDrfiS6ttHW7Lu0l55s4jWBxvOAe+TxwD0HavpDwF4tt/F2gLq6xfZ2Vmjni3bvLZeTz34IP415V8FZ7dPEHjGzeZBO18SsZOCwDSZI9a8w1vWbj4f6p4y8OwI5TU1BtQuMJv6kYyR8rED/dFAHu1h8U7KbSNZ1q5s3isLG4FvAyPua5Y9gOAOx69DXMQfGHUYUW+1Pwjd22kOwAulYkjJwCQVA/Wuc+Iug/8Iz8PfC9hIgeG3u0e8XBBdmBZgfbJI/KvX/iBrugnwNqUkl3byW1xaMluiOMu7D5Ao65BwenGCT0NAHI/GnXdDk0PS4ruyk1C31EtJbT20gV4iAuGXIOc7sYPvTPCfiWx8DeAxLqOiX2ltHMY4ra4bdLdSFd2c7RgdiSABjHJ4rz17Ga2g+E0F4p8xZp3w6YIBkjZePYEV0v7QUd02q+GGF59jtRI4+0MgZI5CVwSPpQBu2HxjCXkMeu+HL7SrOdgsV1ICV+pBUcfTP0rqvHnxJs/BupWVlc2E1yl1CZVkhYZ64AA75+teOeLfDettorf8JN8R7J9PlYYHkbw5HIxt5J47V0E+nwD4l+AoDIlzDHpm5HAID7Y5CrAduQDQJc7Hwh8UP7a12PRdU0K60i5uAxtfPJIkwCcHKjBwD7cYqz4w+J1toerHRtO0y61fUIxmeO3BxHwCB0OTgjOOB9eKxvHjAfFDwV8ozibn8DXMnWfEfiXxjrln4M/s3SntiEubmeIeZMVO3JypPUEYx6ZoFPTvAfxEtPFl3cae9jPp9/CnmGCbnK8cg4HqOK9Sr5B8BJqNv8AFtYNR1tdWultWjluIxhf9WW2jHUDP519fUAFFFFABQaKKACiiigAooooAKKKKACiiigAooooAKKKKACiiigAooooAKKKKACiiigArg7AZv3P+0f513h6Vw2ljN85PqTTZbCrc7OPqKmqJeoqWlQgUUUUoBRRRQAUUUUAFFFFABRRRQAUUUUAFFFFABRRRQAUUUUAFFFFABRRRQAUUUUAFFFFADZHWNGd2CooyzMcAD1NeNeJPil4UOmata2Wso96tpL5OxHAeTadoVtuM5x+f1rT+NV7NY+A9VeFNxkCQsccKrOAT+Rx+Ncdqvgnw4nwrlFvaQb1sRdrdlMyGXaGzuxnk8Y6Y44pUruwHnXifVdQl+EHhq6k1Gf7S10+ZRKdzhWkCgnqcADv/DX07q3ijR/DlhazazqMdsZUXaGy7scckKAWPucV8seLB/xazwOP+nr+r13SaTa+Mfi9qsWsKJ7TTbSNobVyzKcqn4Yy5OPXHXmkA9w8OeLtA8S7/wCyNThuWT7yYKOB67WAOPfFayatp76lJpa3UZvo0EjQZ+YKe9fOvxN0PTfCniDwzq+gQJYX0t8Imit/kWRTgHjoOCVOOCGre0slvjdq+9Su3T4whHO75E59u/5e9AHtzapYrqC6YbuIXzR+YsBb5ivqB3rw/wCH3j62hi11/EmuwqY9SkSASuM7P9hRzt+nAovD5vxttlTny9OO/HO3Kt19Oo/OuR+EfgzQ/ENz4h1HVrJbt0vpIY0kJ2qOpOAevP4UthqlfY+prO7t762jurWeOaCQbkkjbKsPrXN3vjLw1Y3rWN1rdjDcqdro8oG08cE9B17/ANK+Y/DGpz+GPB3j23tJHC2d0IYGzkpvcx559sGvSPA/ws8MXPg+za+tRdXN7Cs73Ich0LDICkdMZ6c85zmkFPflkRoxIrqYyNwYHgj1zXmvjLxrpdtoGrnS9atH1GCBjGsMyM4bpkDvjPPpXzpFrl/pPw98T6Ks9w8VvqP2GCVj0jJO5R9QpyP9v3rsfG3ww8PaX8PZb+1iYajawpMboykmQkruBGduMHjA9PfKrdA2km+x734P1SW88K6bqWpXCGWW2WSaZ9qDJHJOMAVq6drmk6nI8VhqdndSJ95YZlcj3wD096+XtUjl8QW/gDwi11Lb2V3bebcbCBvAGQOeM4Vse5BweBWp8T/AOjeDtCXxF4cE2n39jLGQyzs2/LBf4ieee3GM8Yo0/roKeiar4rvLH4lWOiyX0UGlSWjyyLIEAJCsfvEZHTPXtXqFhqen6iGNjfW10E+95Eqvj64NfJXiTRl8ffEPQbW8laGO50yKedlXDEbCxAB6Enj2zXS63oNp8O/Hnhq78PRvBa6jJ9kuLYSM+QWAJ+Yk45B68FQaQD2rxjqGrnRX/wCEWjjutQkmECyKyssH95mzxxjGPUjit7S5Whs4rfUL+Ge+giU3LgqvOOSVHQV4r4SvU8HeMvFmkXkgjsGX+04SScYIy2M/XH1WuK8P21xe+BvGXjG9TM2qpIsIPJWNSQeQOmeOn8HahK+gJXdj6rfULKMxh7u3Uy8xhpAN/wBOeadc3tpasqXFzDCz/dEkgUt9M18gaN8OtNv/AIZyeIb6e4/tHyJJoW3/ACoqEhUxyCDtz2+92xVzQPh9Dr/gObxLrN9d3GptaSvA0kpYRpHkIMd/unv/ABetLbS4H17n0pa84+Ed9NqPgXRridmaTy3jyxySEdkHP0UV6PSAFRtKiKzM6qq9STgCpK+QdI8Kf8Jp498V2l7qF5Fp8M++WGFyFkbOF3c44AOOO1ALfU+uyylQ+4bcZ3Z4xTgQQCDkHoa+M/B3g+61jxHrHhG61q//ALC0t2fZG4+ckgKpPQcdvY8A123w0Op6Hqvi3wrb3/mR2UXmWc1yfkhPYn04ZSR0+U0AfSbSxqwQuoY9ATyaw/E1xrFtpkkuh2cV3fhlCRSsFUjPPJYdvevia8svBPkvNrfjO+vddJLPPZxPJGrDnCllG7k9cj8O/Qt4l1m/+D8z3V5M7xamtusrPh2iCqwGerYY/p7UAfaNq0zW8TXCKkxQGRVOQrY5AP1qYEHoc18o/FjxpcWkXh7w9Dq02m293ZxT3d+m4uFIxghfm7ZIB5yO1cFpfizTfCWq6VN4a8V32owXFyiX9neQMi7CSC2TxnntzyOTyKAPri18ULc+Mbvw0luQbW0Fy8xbqSVwoH/AqyPBfjKfxFrviDTJbJYE0uYRo4Jy43MMkf8AAc/jXiHhvwhDL8ZNZh/tK6UWOy/BR/mdmKP5bE9V+bGO4xzXO23xEk8I6z4xt7ZRNfX1/st5JAFjhIZwWb1xkD04z60rdxD7cpoBHevHtMtr3wF4N1XWdT1SfU9RaNrpy0haMSEfKqjoBkjJ/pxXzvYaqdetxq+q/E240/U3JdLWNJdkJzjGAQBkAdB+dIKfddFfJus/EbVNX+F0OqW129rqsN6trcywttLEDO7jpuBB44znFL4utvHvg7TLbxbN4smup9yC4sXj2xJu7bc7TzxwoI7UAfWNFfJOur480PRbPxpN4olkeVo3ksMYiRH5A2g7T2BwAcHrX1NpN019p1neMoRp4ElKjoCyg4/WgDQoopkhZUZlXcQCQvqaAHjmk718sahJ4xv57i+1jxlbeGisrG10+V4w3l5yMhTkjtzk8HtivQvg34p1LxDY6ja6pcRXk9hceUt5ERtlXHHQDOOee4I+pAsezUUUd6AOZ1PxNp2m6zp+izGVr2+J8pETIAAPzMTxjgjjJ9q6avkT4jafr0vxa0qG11swXFzHuspgv/HsmGBXHfJD/XNdt4o8SeLNW8Unwf4VuooZbWFDfag8anBIBJ5BC9RwMnJ7YpbO1+gH0LRXhXhfX/FOg+J4PDHi+eC9F5GWsr6FcbiM8HAH6gYPc5zXutIAnOfalorxz4z+LtT8IaTYXelmISS3QR/MTcCu0nH6UAexEZrkPFHi3TPC8lmNUE8cN0/lidU3RocZ+Y9fyBrxbUvF/wAQvDlrbeJNZtdPfSJ5FD2UQxJEjcjnt6dTz1FT/F/xLqEt5oGkaVbWl7batGJBDcxB1kLMNhPpjrnNAHt/hfxFY+J7KS+08TfZ0maEPIm0OVxkr6rz19jXR1883Ov+JfAPhmy026sbC51e7uTbadBZx7I1TAOSBwTknjjrkk81SXxh498Ji3v/ABfZWcuku4WdoWQSQ7jgHC8HHoM9evoAfSdc1q3iXTdK1Sw0q6kdbu/bbAqoSCc45PbrXm3jbx9q1trmn+H/AArp8F9e3kAn82UnYqEHGOR2Gcnj2NeTX+s+Ibv4i+FNN8TWEVvqFncjEsTArOjMMMAOP4T/AIAigD7GNAzXhvi3x7rUmvSeHfB2nQ315bruuppjhYueVGSB3HOfUAek/hrxv4gbU5fDniPSILPWntnmsnSTMVyQDxwTg8E9egPA4yAe2VFPKsEMkz52RqWbAycAZrz74ceMG8U6BNf3sUVtdWs0kN1HGTtUrzkck4wR+INcBD8WZTouv63PYQNYWtyLWwVGO6dzn756AY2noO/egD03TfHnhrU3s4rTVI5J7xykUIRjJuHXcuMr9Tge9bGueIdK0E2w1K78lrqQRQqI2cux7YUE18xeGLvVPCmr2etXvgW3gt9WlVFubWYyuBIM/Kodguc5wAOOK9Y8V3tpF8SPDNtcabHcyvE5imeRh5J+bkL0J47j+QoA9lByM0V4DrfxS1K18X6h4Z0zw81/NCAsBSTDM+0MSwxgLye/as+y+L2pRzXWjal4amTxIrqlvZwt8shYZG4n7uAc55BHpQB9HUleReAvHOpa1rV7oOvaUum6nbxCZUVshkOPc8854/oa9eoAKKK5Dxr4rsfCGkvqN6Gc7gkMKEbpXPQDPbuT2A79KAOh1LULPS7Zrq+uY7e3UgGSRsAEnAqld69pVncWNtcX0Mc18cWyk/63OMY+uRj1zXyr8R/iFf6x4Xl0/VfDV3pj3LpJbSsSUcAg4yQOcVqeOVb/AISb4bxKC2I7bkezpk4/CgD6xorw3xf8Vf7L1x9C0PRZ9YvoeJxGSoQ9xwpJxxk9Bmun8AfEHT/GLXNqlvPZaja5M1rMOQAcZB+vBBwQfzoEbselZpHZUVndgqqMkk4AFcb4H8VweL7C5vbe3eFILlrchmDbiADkEdiGFc8PFsPiPS/GNrFayQnSkntmZ2B8whXBI9OVNAp6XaXVteRCe1uIp4icB4nDKfxFWcc18cfDf4ow+GvC8FiND1C9W3d3uZ4B8kQZiRz9PXFfTK+MNEPhpPEzXezTHTcHZTuznbtx13bsjHqKAOvor5/tvjZpZuoheaRf2mnyttW9dcr9cAZI+mT7V6p4j8W6N4d0qPVr+6xazY8kxjcZcjI2jvxz6UAdPNNFAu+WRI1zjc7ADNSjnpXxx8TfiVp/inw61glldWd0twkscc6/fTB+bI4HWvobxF4y0fwZpFlJqczmSSJRFBEA0j4XqBnge545oA9BJxUayoztGHUuvJUHkfhXlXg/4o6L4lv001oLmwvpATFDdJjzMZ+6R7DvjvXlU3jWw8LfFLxNe6l9plDwx28MUS73YgR8DoB0PX170AfV1MkkSJd0jqi+rHArzvwl8Q9E8U2N1dWfnxy2kZkmtpFHmBQM5ABII7Dn8qw7y3074r6Zp13b380OlW9wWurZkw7sB91jnA4IPfg/kAexAgjIOQaiaGJpUmaJDKgIVyo3KD1we1ecxfETw5HpOpX8bTLY6VMLZyIuGbO0BPUf0rD/AOFz+DvtkVsLq4KSKCbgQHy0zjhu+eewOMGgD2iivJ7n4teDrbUmsJNTJ2nBuEjLw59Awzn6gY969UjdZY0kjYMjAMrDoQaAJKKKguSVglI4IQn9KAJ6K+Vvhp8R9G8O6NqEWvai4mOpy+VHtaR9hCnPA6Zz+dfQUXirRJtDfXor9H0xBl5lRjt5xgrjcDyOMZ5oA6eivMH+KvgmOeOBtfhLvtwRFIVGemWC4Hvk8d609S+IXhPS78afea3bx3J6gBmVfq4BUfiaAO86VwHxA8Hf8JlZ29m2p3NlFHJukWHBEoxjBH+fpXYXuoWllZPf3FzHHaRp5jTE/Lt9c9/61yGi/EPwnrd6LHT9ZhluSdqoyPHuPopYAN+FAHV6Nptto+nW2nWalbe3QIgJycDufc9a06+ffGnxHj0nx5pWmJqnkabASNSXyTgMQcAkrnHI+7xz7V6rqXjLw7pkqRX2r20DyQidA7Y3IehH19OtKlcVJvRHWc0D3rmdE8V6FrqTvpmpwXItxul2kgoPUg84965zxM2qeKtO00eE9VjhtJ7jNzfRSENHGvUKO59vXGcdQgh6VRXNWuvaNHaXB/teCSPTwsdzM8o+Rvu/MemSR+JqKXxf4ciuY7Z9bsfOkAZQJlIIOMcjjnII9jmlSu7IDqqKw7rxBo9pfpp1xqVrFeOMrC8oDHv0rc60gBRRik6CgBaKxpdd0eGLzpdVsUiLbN7XCBd3pnPXjpVi41PT7WBLm4vraKB/uyyTKqt9CTg0AaB6dM0DpUcE0VxEssMqSRNyrowIP0IrJk8QaLHKYX1ewWUHBRrlA2fTGaANvFFch4zOrnTYToepWlhcG4TdLcgFWQ5BUZB55H5HFdS0iwQ755EUKBudjgUASkAnJApap2l7aXqs1rdQzqpwTFIGx+Ved6T46j1LxzqHhyP7OLW1gDJPv+aWX5cqOcH7x9+DQB6fgUAAdAK8q+HPirUPEep+JILxUENhemGAKuMKCwwT3PA/OvUkkR87HVsdcHNAC7EAA2jA5AxTmUMNrAEHsRUfnReZ5XmJ5nXZuGfyqWgBAABgDApabuG7bkbuuM0pIzjPPpQBUu7CzvQou7SCcL082MNj86xfFelyah4b1HTbJEWSa3eOJfurkjge1dNRQB5/4H8NJpnhnSLLVbK3kvbSLBLorlDuLcHn17Gu/wAArjAxjGKWuHm8SyS+LYvDthBHN5UJmvpWYr5AONoHHJORx7/WgDpYdI02C4N1Fp9pHcHkypCoc/jjNWLmytbto2ubaGZojujMkYYofUZ6Gs7xJrVp4e0m61S9bEMCFto6u3ZR7k8Vy/w/8Zr4r8Py61cWq2KRSOrr5m8BVGSc4Hai/QDtdQ02x1OLyb6zguY/7s0YYD8+lRaZpGm6SjJp1hbWitjd5ESpux64HP418+S/Gu7lmurrTvC1xd6Javtlu1cgheMtjbgeuCemM4r3e01+xvdB/t21dpLPyHmHGDhQcjHqCCPwoAXVPDmi6tcJc6hplrdTIMK00Ybj0561oz6fZz2bWMtrC9oy7DAUGzHpjpXgGn/GHU76AXEPgrUZoWJ2SQFnVgDjqEx1B9a9/wBLunvbC2upbaW2kmjV2glGGjJGdp9xSAOSxtUs/sKQRraeX5Xkhfl2YxjHpio7TTLGzsV0+2s4IrNVKiBIwEwTk8dOSST65rQopQOG0/wF4U027F5a6HaRzgkhtpYA+wJwK6LWtG07XbNrLU7OK6tiQ2yQdCOhBHI/CvL/ABb8WNM0HVn0a00681S+iJEqWw4QgA4zzk4POBxiu18F+MNL8YWLXWnM6tGQssMq4ZDjP4j3FAjSe5L4c8HeHvDJZtI0uG2duDJy749NzEnHtmrOoeF9D1HUYdTvNLtpr2EgpMy85HTPrjtmvN/EHxc07R9bvNHTSr+9ltWCO9sAQTgEjrnjkfga7bwd4ws/FVndXdvZ3tpFbttb7ZEEzxnIwSDigU37DRtO0+8vL20tUiubxg1xIucyEZxn8zVfxRq50LRrvUhay3RgUHyohlmywH5DOT7A15Hf/HDw3b3rQW9tfXdtHxJdQxjYOcdCQSOnNe0aNqlnrWnW+o2EwmtZ13I4H4EH0IIII9RQB5H8ENM1C20vVb/UbKS0bULwypFKpVtuOuDzjJOM+me9b2rfCrwdqt899caTiaRy8nlTOiuT1yAcD8MdTXqNFAGbpOl2WjWcdjp1rHbWsedscYwOep+taVc/deItMtdbs9Dkn/4mF2rPFEqk8KCTk9BwD+VU38VWKeJk8NmK5+2vF5ofyx5eME9c57emO1AFeDwToEHiI+JI7IrqZLN5glbG5gVLbc4yQSP1681Pq/g/Q9Y1az1e+sllvLTBjfcQDg5G4dDg8jNdbmigCjqVha6pZzWV7Cs1tMu2SNujCvKdO+Dng+yuftDWc1xg5WOeUsg68Y7j656V7IKKAOZ1Twzpeqalpmp3MLG401i1vtcqoz6gdcYB/D04q14h0PTvEWnvp+p2/n27ENt3FSGHQgjmtzHGK5rTfEul6lrF/o1pO0l5YgeeuwgL+PQ0Aee6J8HPC2l3sV4yXN20JDRRXMm5FP0AGeecH1Nd9e+GbC88R2HiKRpvttjE8USqwCEMCDkYzn5j371U8UeNdC8MTQW+pXTLcT/cijjaRiPXAHH9ata/4r0rw9HYy6pLJbxXjhI3eM4U8ff/ALvXv6GgB+o+GtP1LW9O1u4Epu9PDCEB8L8w7jv1rhvEfwl8P67qs2qPNfWs9wczrbygLL0zkEHrjnFdxofinSdds72906dp7ezkeKSRUOCVGTt/vDBHT1rW0jU7TWLKK+sZhLbyD5Wxj6gjsaAOI0H4beHPD2q2+qaVbzW88MbIV85nWTIxlg2Tn6ECvSaTJpaW4BRRRSABooPNFABRRRQAUUUUAFFFFACA0tFFABRRRQAUUUUAFFFFABRRRQAUCiigAooooAa/Ct9K4rSBm8f6mu0k+430Ncbov/H0/wCNNlsKtzsV6ipKjXqKkpUIFFFFKAUUUUAFFFFABRRRQAdKKKKACiiigAooooAKKKKACiiigAooPFFABRRQaACiiigAooooAytc0u31rTLvTboZguYzG3tnofwOD+FfPkvwl8TNp76GvjFv7EAOyAxHPXIB56ZwcZx7V9JXNxDaxNNcSxwxIMtJIwVV+pNY6+I9DbprOnH6XSf40AeTaz8Mry/8J6BoMeowLJpkvmPKyHDjnoPxq/45+Ht9qeuQ+JfDepppmsphZHcErIAMZPXsAMYwQOa9dtL21vVZ7S5hnVTgmKQMAfwq3QB4VpHw81298R2fiDxfr0d/NZNugt7ePbGjA5XsOh56ZOBzxR498B67d+J7bxV4X1CG21CNAkiTk4bAxxwQQRwQfSvdaikljjZFeREZzhQxALH29aAPE/B3gHX9K8XSeI9a1qDUZZ7YxysqFGDHHAGMbRj2+ldR8N/CVz4Tg1WO6uIZmvL57hPKB+VSBjOe9ek01nVANzBQTgZOKBEjxTw18PJ4bbxbZavJEbfWp2aMwudyDLEN065YHHtzXJ6X4V+J/h+xk8P6XqenPp+GWG6kbDRKT/DwWB5J6HHY19MBgSQCCR15pN67tu4buuM80rd3cU8W034XQWvga/8ADkt55t5fMZpbogkeaCCpAznAwAe559cV57q3g/4n6joa+HJ7mxewt1ADrNhrgL91ScZIHuB93mvqwEEZByKXFII0mrPY8C8UfDvUrzw7oEmmzpD4h0ZEEbq2FcDquT3BwRnjqO9Y1/4b+IvjpINN8TGx0rS4nHneQVZ7jH8QwW5/75HOccAV9LUYxS30sKfOHjrwR4pl8Y2Wu+Fvs0C2VokcLO4GCAylMH1U49MHrVvQfC3i7xH4ss/EfjJLexTTgDa2lswILc+jNjkAnJOeB9PoQjNFIB8xftA6T5t3o1zYSFdRuy1k0aE5lRumR6DkH6+1epa74XnHw8l8Oaaoa4WzSFBuC72GC3JwOTn86rWPw306HxXN4mu7qe6uDIZLeJzhISf1OO3QD0Pb1SkauI1dWZ5hBoGor8Nv7CaIf2gNPMIjLr97BwM9P1x796h0HQtRtfhkujTRNFfixlj8oEE7juIXg45yB1716qaQ07S3mKeffCrSb3Q/BmmadqMBguohKXjJBI3Suw6EjoRXoVBGaKQArxf4caJqWneLfGF5eWcsFtdXC/Z5HwBKAX5HPTBH517ORmloA8S+H+ganpvjjxbf3dpJFa3Ug8iVsYkGScjn0IrnLnwdrd7r3j14YWhF/aLDazPgLLkAlR65CkE54z+X0hRQI0mrPY+NtAbxDp+l/wBg2fwxQ6ls8ttQmiAVjjG4sy7c85+/isO90jVNE+FV1Y6tZzWsy6wrIsqgZUoOnryDzX3LXj/jjwHqXi/W7V7rWhHoUJVjYrHyzDrk5wc+p6DtQKcZ498Japct4c8UaPYQ38ljaxRz2LLkypjsDnPBI7np1xUGlaprPiPU9Nh07wHBpFsk6m8uZ7RTgA/MBuVePpzxxX0wqhVCqMKBgClzg4obb1b1A+e5YNZ0D4vXOpR6Ld3mnavDFAbmJCUgG1FLMRkDBTnOOOmeM4nhLwHDq9147g1TTnjkuLuSO1upYSCo3swZCexO08dRivp/HNLQB82+GrLWtY8Ia94B1a3uYruyiMVrdSL8kyA5QAnjAwo6/dI9K850vWrTQ9Oi0PWPhqs+tW6eWrrAB5/ozEKSTjHIJzz0zivtikwM5xzQB8q+NND1A/Diwjn0azsbu51BHltbKEx7VbO3djJ3dBz0B9Rz3Hx0glm8DwpFE7sLiLKqpJ6GvczSY45oA8O+LltPL8MhFHDI0irbblVSSOV7V6v4ZUroOlqwIItIgQe3yCtogEYIyKBwKAFrP1f7R/Zt59jz9q8h/J29d+07f1xV/vS0AfA2hXng20+1v4x0nVtT8QfaX3q7sN5yMZAYc+oOe/XgV65+zwPJufEUDWTWbGZZBC4IaNTkheRngEfnX0obS2MomNvEZRyH2Dd+dTKiKzMqqGbqQOTQA+ijPOKM80AfNfxL1e38N/FDwzrV8rizitJEd1Unr5inHrjeDiqF5r8PgD4lalqmqxTtpOtW6PDcxR5A4XGR7EMMdehxzX05NbwzlfOhjk28jeoOPzpl3Z2t7F5N3bQzxZzslQMufoaAPnmx1WP4keP9MvdMgmGkaIjSPcSptDyHoB6dB19DxX0hUFvBDbRLDbxJFEgwqRqFUfQCp6ACvnH9pC4+y6Po0uwPsvw+09DhScV9HV5B8V/D2o6+dBGn2pnEGoI8w3KAqdyckUWEbSV3sec/EP4haP4q8K22h6EDeapqTRJ9nMJ3QnIJBJGN2Rt4PfPTmr3iewaz8d/D6xYFmt7dIzhh/B3z+H419B2mkabZTyXNrYW0M8pJeSOJVZvXJAq1LZ2s08VxLbQvPF/q5WQFk+h6igU+Z/2htHM17oer3Ucj6VC3kXRiOGUMwOe/bPOOuB3rze/0b4WQwRf2XcarqV5OVWO2jYock4wSy4B6+v65r7kubeG6heC4hjmicYaORQyt9Qa57SvCnh/SJ/P0/SLO3mxjfHEAaAPA7m/tPAPxPt5tUWWLS7jSo7W3mkBk8oLtHJyeQV5Iz97PfNZet+J9N8X/ABY8Mf2PN51vaMqtOVKh2BZiACM4AHXufbk/UGr6NputQiDU7C3u4lO5VmjDYPqM9KqWnhnQrKS3ltdIsoJLbPktHAqlM9egpU7PuB8ear4d0aP4g67Z+KdVvtKE8pntLiNhtdXYnDHBwOmOgG0g84rtvAOheDF8cWsekarrOqXtqjTCf5DAgAx8x25I+bGRxnHrX0drvhrRdfVRqumW10V+67p8y/RhyPzqTQ/D+kaBE0Wladb2it97ykwW+p6mkA+RfF9/feAvFHivS7aNvs+vW5eBVbhTIfvj/wAiLx049K9X1XTdK8GfDC307WtNmvbeXaLsQYVklfLb8k8FSAM/TjHFevat4b0fV7y1vr/T4ri6tCDDI+cpg5H15Hetq6tobu3ktriJJYZFKvG4yGB7GgD4gvJH8ExWGqeDvHP22GZlA01zubBHR4wSPbkKRnjmvY/E5kuPir4MMqeVI1ozuvXaQrkj9MV6Dpfw38IaVeC9s9DhWdW3qXd5Ap9QrMQMduOPwrqrjRNOudWtdYmtVbULVGjhm3HKK2QRjOO56jvSCSu1ZaO2/wCp4X4LiVvjP4qkOCVtuMjoSYuf8+tXbNFb44XzEAldOUjI6Hatey2uhaZaatdavBZpHf3SBJpgT84GO2cdhzjnFNj0DS4tal11LUDUpYhC85djlBjjGcDoOQM0op5Qcj41jCkg6Tgn05PP+fWvdKw/7B0z+2v7d+zf8TLyfI87e33PTbnb+OM1uUAFfPHxvK2ureEr+7J/s2G+Xz+wB3Kck9einpX0PWZrOlWOt2Mun6lbJcWsow8b5/MEcg+45oA8E/aD1nSZvCFtaJPBPcXFxHLbqjgsqgH58emMr/wKsTxeN3jT4dDp+4i/mK9Bsfgx4MtYriL7DPJ5zA75J23RgHopHQfnXc6l4R0rUdU0vVJllFxpoAtwsmFwOmR3oA8h+DVxZQeJvF9ncGNNXfUJGAwQXj3N93PUZ5x6HNMtJ7TUvjWJNHeN44LJxfPEOC4BByRjOCYxnnkfl33jL4Y+HPF1217eRTwXrAB7i2k2s4AwMggr0GM4z+VdD4R8G6H4RhePSLTy3lx5szsXkfHqT29hge1K7AeTfAC8gh0nXYriVIJU1F5HSVgpUbVHP5H8qw/hy8c+j/Ei8hkDxTyTshXoRtkIIPvmvQ9a+D/hXVtUfUpI7qF5HMksMEu2ORj1JBBI/Aiun8P+BdH0DTdS02yEwttQDLMGfLAFSuAcZ6HvmkA4n4QWsCfCuJjGGW4junlU/wAXzuv8lArwSTcfhDYeYxNuuuYmB7R7ST79cdPWvsvRPD9po2hRaHbvO9rHG0YaVwXIYknnA9T2rE0rwHomn+G5fDhjlubCVmd/tDAvuPcEAYIwMYHagRJLYr+N/wCwz4DvxM0B00WRFuQQRkL+72Z/izjHvXzwI3h0b4ZSayVbTBcSGRnTIB8wGMMP7u3H4A9a9WsPgp4eglxc3mpXdmrbo7SSfbGpPX7oB/Ij8a9I8UeEtK8S6INFvISttHgweUdphZQVUr9ASMHigU8g/aHg0+XSdIjIRbx7tY4WUDcEIOf+A9PxxT9eitr3406Vb6mqvDHYB7ZJQNpcbyMZ6nIJ78j24s2/wS0nhrrWNTuZI5EaF5HBMaqc7QMY5/wrv/HfgPS/GNvCLgvbXdv/AKi6h+8g9MdxQFzzz49Q2bx6AsSx/wBsvqCC2KgeYR39yudv44rN8LwWd38bvEUs0MfmQW4aBWUHDhYlLD/axu7dzXb+Fvhdp+kX8Gp6jqF5q9/bnMElzIdsXpgZ7Y7nHt0xS8RfCWy1jW73XI9XvrO+nKvFJCQDCwGCQRgkEAfrzQBlahHbwfG3TBYqqyz2Dm+2YAztfBOP4uE69sV5zHrrfDu/8c6BK4RZw09jgEfNIONvb7rD6bK958E+AtO8Gm61GW6mvr+UEy3k+SwTqQBz6deteRa4ukfEn4k6M2jFrm1sow99cbCqFUYsFwQCcn5c99w9M0mg1Kw7xF4bXw78FktCCs88kN1Pkc73KnH4AAfhWx8QtE0yx+DltDHBGjQQ2zwsEGTIxXe2cdSCxJ4r2Pxv4ai8V6FNo8k7W6yMjCRFB27WB6VW8UeEYdf8Lr4ea6khRViVZQAT8mOo98Uo48m8WaBp2m/BhFht4VkS2tpvN2YZpGdNxyOedxH417b4N/5FjRP+vCD/ANFrWV4i8KrrXg9/DQuzEDDFEJymceWVIOM99vr3rqdIshpum2dgrlxbQJCHIxu2qBn9KW+lgNCql+cWdwR2jb+VWjUVxH50MkWcb1K59MikA+Zv2f8Aw1pdz4bvtQvLSC6lnmaI+bGDtQAcDPrk1yejLHYfDXx3aKxEEN9sjBGSMuij+Qr6N+HfhSTwjobaXLdrcs0rSeYqbRyBxjJ9K46D4ZTQ+GPEOhjUkLapdCeOTyyBGA6sAeefu0AclrPhLRbL4NiZdPtzdfY4bv7Rs/eeY20k7uvQ4xnFRReDdCtvhA94dLt5b82RuTdbAJd55B3ZzgemccdOa9n1rwxLqHgo+G0uUWX7JHb+cynbldvOP+A0y48LSyeBm8MrcoZTZfZhMykLnHXFAjvbTc+ffESy6n4c+G2iXryLZXrqkzxk4YAoqL9drfQfhXd/FvwN4esvB097p9hbafcaeVkimhQKzZYDazdWzngnJB6V0mt/DiPWPBumaFNd+Xfaai/Z7tAcBwMHjrg/0FcdN8NPGHiFrW28V+K47nToCp8qBPmbHqdq5P8AtHJoFMC/t4dS8bfD+W+ihnkvNPSW4aWMHzX8snLDHJz+XFaHizw/p3iD4xafp+oQ+ZZrYBzCp2htoYgHHbjpXdeOvAOparqui6t4e1G3sLjS4xFEkyEqFHT1+mCORWvB4Rvf+E6t/E1zc28iR2At2VdwYyYwWA6Y5PegDzhtD0/w18Z9Ci0mAWtve2Mpkhi4TISTt6fIvAxyM1FoGuJ4Dfxxo87kfZGa8sQxwXEnAAz7mPp6k16nq3hW6vfH2jeJEmiW1sbaSJ4znczEOBj/AL7/AErxj4waTb+I/Hvh2w06aOS6vI/LuQj5AjVt2Wx7bj+AoAyLiwlsPgrf386g3WsXMc0rtncV80bT+O3P0atjXvh94fsvhYuqpan+0ltIro3Idslm2kjBJGMNjHt617R8RfDFzr3hF9E0vylkBiEYkbA2qRxnHoKk8ReHbzUfAUmgQNELw2UcILsQu5Quece1AHh2qeANFtfha+uXEDXGsSWkd19reVyQWIIGM4wFbHTt9K+ivA91LeeF9IuJ23SvaR7m9TjGawdc8PX138Pv7AhCNeixigxuwpZQuefwNdT4X06TSdC0/T5mDS28CI5XpkDnFAG9UU/+pk/3T/KpajmUvE6DqykCgD4/+FngHRfFena9e6pHLJKl5JFDtkZRFwG3YB5PPf0pPhJ4A0vxJDqv9uSXN5Bp9w1raxGdlWP1YAHvx7cdDXt/wo8Mal4Z0O+tNSSCOaa8klRIWBAQqoHOPUH8MfSovhL4X1Pwxp+qQakkaPcXjSR7HDZXAAPHSldr6bAeb/C9mtvC3jHSm1Y2NnaXMkUV1KNxgUggngjk44xjk5HJrx90+HqaXJZWltrGraikbj7fboY13clW2MeB+HQGvbbL4aavPoXi7TLvZA99eCe0cSAiTaxYZx0B4HODWZotp8U/7KHh620bTNMgSLyHvZNocrgjqrHJxnkKfXqeROwhyGsajd6l8K/DZup5JG/tTydzNlti78DPXjA/KtX43+JTdeLbXw/f/bDosCLJPBZgeZKxG4devb6cnrVXxBoOp6B4C8PaLqUS293/AG0QFEqsHU5Ib5SeMn9K9Q+IfhDxBF4ltfGnhTy59QgQJNZytxIMbeOQCNpwRkHjI5pAPCtF1rStD1/T73wfZ61ZSSzpFdW94u6OSEnnpk/mfcYxXpHhTwXog+LmuW/2aTyNNWG7tYzI3yykRvuJzk4YkgE49c11ulXPxM8Q63ZNf2UehaTDJvn8tkZpQMHbyWY56dAOvcVING8TaP8AFO71ew0xLrSdVWKOaVpgPKUKgZuTnI2nA6HOPoCnz8nji+8NXfivT9NUw3Goakwa97W6B3BI46nd17ducY+g/slp8K/h7e3+ny/a76ZUdrpufOlcgBh/sjdkfTuTUHg7wHLLZ+MLPW7ERJql2/lPkbyuSysCM8BsEZ7jpUWheF9b1XwLqngzXLRoWtvksbxipWQBiyYAORgqPwNFtREj5vguPC11ai91TW9dbXmG8zxqCqNzwMnOOeufpjpXo2ueLtQ1/wCEcVzczuby31BbaSZWIZwFyM+pww+uPWul0LUPHejaZHoA8CxXN3bjyIr1sbCozgkng8Y53DpW7478MeJtQ+HVlp9yBqGsC5V5EtokQKCTxhcDjIyf/wBdAHEePPBt54a8OWXi2PXb+TWozE08kj8EsAMD6HaPQgc07xj4V1TS/DsHje68QXz66xilcYCqpcj5QB0wMDHTjpivZPi1pN9qngd7Gytpbi63Q4ijXc3BGf5Uz4maPfaj8PfsFpbSzXKpATFGm5/lIzgdTQC8z07R7lr3TLK6cYeaBJGHuVB/rWjWR4fhkt9G06GVSkkdrEjKRgghQCK16BSvdzC3tppj0jRnP4DNeF/AqNH0XVfEV2x+0X127ySydkXnr3GS1e5X8P2i0uIAM+ZGyY+oxXgvwNg83wxrHh3UOWguZIZYwSCEdRkc9Od3I/8ArkA5TUL1firrtw088cHhfRtzKhcK1zJtPuD68joPc11/7PUMc3gaaCVQ8clzKrKejAgAiq158CvCkVtNJG1+zojMo83OSBx2rM+DPg270/wtqWqQi6s9bvI5IITKNoVRjadp77h1NJcDofibca34Y0RtJ8J+HYzpbWkhnuIxnyQeGwvc4ycnPX2rJ0uNZPgnPbeG0ur2d4WieNU/eF2kHmDaM9AxwB1GO9ZkHxT1/StOfRtb8M3txrQBjVtvyyg9CQB/LOa1PDHh/wAXeFvhtdf2cGi1ye4F0kCorsiEqCu0jAOATjtz34pRGk1Z7HNaNrHxH8D+GrWe40G2fR7NcNE3Eqpk8tgkjk5zjjvX054f1e313SLPVLUMIbmMOFYYKnuD9DkfhXzpqPxLv9f0Cbw6nhy/bX7qP7NJGYsKMjBc5GR37DGCcjFe8eBdCbw34a07SZHV5LeM7yvTczFmx+LH/wCtQKdZSHpS0UAfKHw/8R6X4M8UeJbPxQWsb24uC8VzLGSHTJOOAcDGCOx/LOr4A1yx1j4r65eaKGksbizBL4YbyNmWwcY+bjn+tQeKPFWk2HinU7Hx1oMF3FEwOn3EdoCSh5wST83BUexBra+FlnqOp6hrnjEWq2UF7B5GnW+BgKvQ4GOPlH1OfxRoDzXwPq/jXTbrXtR0fwq9617dGSSW5RlIGWIVR8pPX/61e0af4sfx74M12KytprXWLeB4Z7XkMrlTjb35wRzg5BGPXi9B+M50u3uLHxfZ3C6rbyMv7iIDeOoBGQAffoRg1ufCXSNSL+IfFrWq2z6u7vZ2kmQcBmIL9Opx9eT0IpQML4QeMvCWi+DI7DU7uG0vYXl+1xSxMWf5yRwAd3ykDHXg8Vr/ALPV2lxYa9HACtot+XgTsqsOAPwArz2z8ceDJBc6n4p8N23/AAksMjHy4ICElcHjOWIznqW+vNe1fBfQL3RvD811qMaxXWpTm6MQGCikDaCOx6nHbIB54ADVj1+iiigD4+8X2XiS6+MdtBZ6tDBfvGWsJymVgiCOdpBByfv+v3vy9hi8U6t/ws9vDZaF9PW0EjDy8ENsByDnPXjHPB/GuG8b6naeHvi9ouqaozQ2YtWHnYJAyrpk4ByMnn061q2zn/hdN/LEBKf7MBQBuG+Vcc+9Aiaexytp468deML+/k8NS2FrBbMQlnKUMsgAPTcOT37AHH4+/wDgbVNV1fQ4rnWtOewvwzRyROpXODjcAeQD/nivku6HgTxDPf3GrG48Kayk7u8aF5VY5yTjbwfYYOeRxxXtXwr8UXVr4IutV8RXUr6fazmO2u3RmeWPIUepPzHHP58cAp7zRVWxu4NQtIby1kElvOgkjcAjKkZHB5FWqACviqXx1H4O8a+Mb14TPfTN5FsvRchv4vYAD8q+1a+W/h1oun6j8S/Fdxe2yXD2zt5QkGVXcSrcdDxxz6mgDf8AhL4ZGsP/AMJxrl4mo6ldMTCOq2+CR07MOw6KPfovxS8UXmo6ungjRNFt9Tu5FV7n7SuUjGAw7jGAQdx6ZGOTWPp8j/CTxYNOmaQ+FtWfdFLIRiCTABJPtwDnHy4POKZHrFp4U+LuqXWsuI7PU7dfs97LnYBsTGDyMcFc+3agDr/hTq+o29zdeE9V8Pw6XLZR+ZGbZG8qQE8nOSOcg5zz+lSeB5DofjvxH4YjZPsMmNRt1Ax5bOF3qPbngDpiug0T4gWGveKH0TSLd7u3igMkt+h/dq3YDjkds+vr1rj9MeW++NGqMhJisrFYyVwRgqhwf+BMffilasB75RWNput6bqdzd2tleRzXFm5juI1zmNgSMH8QfyrZpAA0UUUAFFFFABRRRQAUUUUAFFFFABRRRQAUUUUAFFFFABRRRQAUUUUAFFFFABRRRQAyT7jfQ1x+i/8AH0/412En3G+hrjtG/wCPt+fWmy2BHYL1qSo161JSoAooopQCiiigAooooAKKKKACiiigAooooAKKKKACiiigAooooAKKKKACiiigAooooAKKKKAMzWdLtNa0+406+jMltOu2RQxUkdeo9xXy98U/BvgbwlpOYrKaTVLj5LSA3DnLH+IjPQfzwK+kPFniGy8LaPcarfsfKiACov3pGPRR7n/E14b8MdHv/GWtt478RrgBsadAOFXHG4DPQcgZ6nmlVuo2SbVk7eZ3Hwc8FyeENCY3bN9uvSss8ZAxFgcLwTkjufevSdb1ax0PT5tR1GdYbaEZZj39AB3J7CtTqOK+ev2gZALTQYbhgunyXwFzn0+o56Z6Ug4s2nxx8OTXkMM1lqFtbSttW6kjXYDnBJwc7fcZPtWX8bdRtLXUPBuqvc4tFuvPMiAtlBtbIx1yOK9S8b22kf8ACDalHNFF/Z6WTNEEUYUhfkK++cYr5Yv0hl8PfDWz1PBtJrq483c38HnKBk54XDc+1AH0N4a+LnhrX9Ri09DdWk07bIDcxALKc4ABBPU9M46Y64qH406l4dTQv7M1q/mtp52WW2NvGXkRlPD7cgEdRyR145rnf2gbWxg8PaZcQJHFqEF2i2TRr846khcduAfqBXn3iaDxDqHxYvF0y10+4voLKN40u8GPaI0yV3d9zHHT+ZoEPQPghqGgyy3wh1241LWbna8puojE20dlBJB9SQc+tcP8SvFPhfWNa8+01u/0nU7NntZpltmdZUzggAH2P19O4uP4d8bXPizQdS1G00TT7iC4BVopkRplBG4EA5bjI4/vV1fxO8QLqN9/whvha1hn1u8Yrc3KKALderZbH3sZyew9+g7a6AdL8M/E/hhfD9xa6Vf3NzHpcPn3c08TBmzklufoeB04606f4zeCYljP9pSvvXdhbaTK+x461JH4SsvB3w71bT4AksxspnuLgrgyvsPP0HQDtj1zXH+BPC+jx/CiW6lsLea5ubO4mknaMByRv2gN1AAA7+vrS20E5ldrqj1+88ZaFZy6THNfALqwzZyBCUfp/FjA+8OvrXFJBb+BLvVfFXifWHka+uPKhSMOyxqSSqAdzgfgFrx+XSpb/wCCekanbqyXWkzyXMbDGSvnuGI+mQf+A/np6xqkXxR8R+FNJhm32aW/2u+C4wr4+ZW9D8u3/gdIOPoXxB4v0Lw7p0Oo6pfLBBOAYhtLPJkZGFAJ/oO9V/DfjPQ/FdrcyaNfCV4VO+NlKOnocHt79K8nksYPEPxpvLfVUEttptikltDMNyMdqHgHjq7Hvytel23hjw1ofiKTVrIR2eoy2zhrWGRVEqZ3FvL+o6jjilVhDyT4YfEbSdK0S7j8TeIHa6N/KU8xZJHCkDsAxAzk/iRX0fpt/aapZxXtjcR3FtMNySxnIPb8wcgjsRivmn4GeF9H1fw9qOq6np9tdzXNw8eJYwRGoHRc9DknkYPT0ro/2et0Oj6zZBi0VvqTqhPXG1R/T9TSPcSCaik97H0DWBr3iPR/D0Sy6tqMForHCiRvmb6Acmt+vl34lz+FU8br9q03Udd1ZYVU2MZHkxkgbc8ZJwQccjnJ9lSHHunh3xl4e8SSNFpGpxXMqrvKBWVgPowBrgvhPrd9qU/iiXUr95Yra/ZUErcRIC34Af4V4zoUk9t8TfD8g8Ljw356sPs6zb/MUowJIwMfkOnqK89n1LVlTX9OQTRaFJqe/UJ4o8lRvxjP5HHcgUgh9f8Aiv4iaLY+GL/U9M1e0lnUNDb7TvzNg7Rj8CcnjisWw8SHxJ8O47weJ4bC+Xy47q9KbPLkyCVI4xkEDI4NVvHnh7QbH4WXEWmWkLWsECz2srLlizFR5mTzuIPWuI8SaXZ6f8E7b7LBHE9wLeWZ0XBkcsMsfU0Cn0lpGpWcxXTk1OC8vreGMzFWG5gVBD4B6HIP4irlzf2VnNBBc3cMM07bYY5JArOfQA9f/rivm/WC3hPxR4N8Rhc2t7ZxWNyxOAp2gZOPYg85+7XQac48W/Fe8lk+ex8PxeXCMjAmzg5992//AL4FAH0BXkPxV8dP4STT7ezktxd3Uy+YJQWMcPOWA+vGT78enr1fN/x+0qzu5fDs7wqbiW9S2aQ5yYyc7cemTQB7xYa1pd/5ItNStLhpVLRiOZSXA6kAHPGD9Kv3F1b22z7RPFFvbanmOF3H0Gepr5y+JmkWfgy+8LeJNLsore00+cQzpGOsbHP1J5k555atbxHKPF3xK0fSI3L6dpEQv59q7gZOGUH8Nn5nigR3toutj22/1bTdOZFvtQtbVnGVE8yoWHtk81cjminhEsMyPGwysiMGX65r5d+HvhSx+I0+reJfFH2i8drtoIIGkaNUjUcfdwR1xjjpnvV/wnDJ4P8AGXiDwnZ3EkumPZNdQxynPkvtB49epHbPHpStWe9xTf0/WPHT69HpE91pwsnuTJHqLGPdLCCfkVAeT26ZBHUjmu28PXfiLUfE+rPdywwaNat5EFsmx2kbrvJGSOOcEjqOODXhfwK8BaTrGkHWtUR554rvFsolZRFs2tnAPJJ/Su9+D+7/AISHxmWbJ/tFu+eNzY/SmpOwh75TBIhcxh1LgZK55A+lPr59+IE7+GPiJ4c8QbcWV2PsVy3QAnjJ/Ag/8ApQbPfpJY4seY6pngbjjNcX411LXbaytU8M2cd3eXFwsZdxmOFMHLMQeOcD868o8YWv/CbfE7TtC3s2naTF5915bEgMecH0Jwg9cE1D8L9QXwhP4v8AD93Ioj0x3vIRuzlMcgH6BOPVjQKfRNvIUtk+0zxNMiqJnXhd2OfpzUq3MDDKzRkezCvm/wCGfhNPFPh7WtV1kzwvrl15m6NsERo24EZGMbtw6dAK8r1TwPYah4pi8N+Eby+upYpN99fPKDHD2boBkjGc55JwPYt5gfdXfrSK6sSFYEr1APSvlr4w6fex6h4J8Oaffzxl8wLcFzuBBRd5II7HOPbiq2qeHLj4ZeI/D99pur3dyuoXa212lwQfMDFQe3p65IIHpQB9XkgcmhWVhuUgj1FfOnxTsmu/EEK674sh0rQPKDR20UhEzt0J2gc89zngdOuOC+G2twaV49stK8Pa1eappN6jpMtzGyBSAzAqD3G0HOBwSPoAfZNFfHHhfw3qnjvXfE8U2tXtppdvfyP5Ubk7pCzADnoAFHb0pvg3RvEvi+61bwze+J75dO0aZkFwo3NIxYqFLbs4wGO0k4zigD7Jor5i8D6prsXh3xzot9qEl1No0TrBcSOS+0rJnB69EyOeM47VyuheDPEmveDf+EiufFWoRyxQPJZ24kYjanq27qdpHT0yaW2lwPsc+1IM18xSfEfWf+FZadfQskmtXlybBZBjduBPz7f72APxIPeq2o+B/GPhvRn8Sw+Lb2fVLZPtNzbSSHyyijcy8sQ2AOhGDjjtSAfU9FfNWueM7/UV+Heo2t3JbLqN4FubeGQjzMOiuDg4K5zwRxmuq+MOr32myeHIrO6ltxPqUayeVKUZ17g46rzyOnSgD2ukxQOgrmfGesN4f8OalqqKGktoGZA3Qt0XP4kUAeaT/FG4ttfl8Nz+H5v7W+2iCBFlzHJG3SXdjIGME8cA5zwRXuGcLluOOa+WtP0P4m6roNr4mtPFTNqEqebDYtGqq0bcjk/Jk8HBXGMc133i278f3Wj6RbaXZw6bfXAJv7ppo2W329R34P3sjOOlLbsI3bc6rwj4xHijUdTgtLCQWFlKYRfFvklcEZAGPQ5/L1rvhmvji51vxJ4N1XTXHji011Z7kLPaIQwGeDnB4HpyMHHFdT8SvFWtP41j8N2/iCPw/YCFXNy4wHYjP3sZHPHUDg9+KQU+nmYKpZjgAZJrnPDHiTT/ABNb3VxpzSNFb3LWzM6bcsoBJHt8wry7wzbeNptG1zSdV1FJka3J0/WInjcNkEYwBk9+TyPyNch+zfYagbO91Iapmwad43s9mSZdqneWPsR0oA+pKKMV87fEjxn4q0zxrYaD4eWJjdW4CRSxqQ7sWG/J5GMeuODnPSgD6JrzbxR8RNH8L6r/AGbqsd1CTbmeOYR5STGflHOc8fTPcV5/Z+JvGXg/xDpeleL7i11Cy1OQRR3kKBPLc7RjIUDAJ7joc57VgfEW68ReIPiCfC2mR6fKkcKSwm8tkcW52hmk3FSR2HQjpxQB9J6HqUesaXaalFDLDFcxiVEmADBTyM4JHI56961a+dvFHi/xPptzpXhLTJNPbXzAJby7OFgjHOFUEDsB29MDniLw9448S+H9fsdG8ZTWd1BqDbLe9tynyvkAA7ABjJA5AxkHOM0CLRdz6OxXML4l08+JG8OAyG/FuLg4X5Auemc9eh6dCK8m1nxd4s13xVqGgeEI7aFNN4uLi4UHc3THOcDOQMDJxXF+BdZ1C7+Kd/c6/bQ2d9aae8V35ZJQlAMv34IweKBT60or5ji8dePPFs1xd+EtPs00qCYxpJOVDS49dxzyCOgH8637D4iavqHhnXSLKG38RaIA1zCfnRlB+ZgRwOA3GT0oA99rH1/WLPQNOm1K/Mi20ON7RxlyMnHQdua5NvGcSeAf+EseNQfsYl8o5C+aflC/Tfxn0ryPXPiPq48IaRFc6bYXOqa8ZFSGYbYhFu2gsCcEnPHIHIoA9v0TxpoOu6i2n6XfC6nWHzmMaMVC5xycYzyOPerV94p0my1yz0GW4Y6ldgtHDHGz4HPJIHHQ9fTJ4rxH4aNr/hPXItC1TwlBawX+WF5YguuQM/M2WGBjGOOoOPXsNGvreb4s67Z/2faieGwjb7WC5lPEfykE7R9/+EDpyTQB7LRXzPH8T/F+q6tqulaD4atryWzmkAfeQFjViBuyQCxx6jPYUaV8WPEuuh9M0jwskuuW7kXKtL+5RQdvcjByccn8+wB9MUV5f8NfGtx4qTULXUrJLHVNPm8ua3ViRj156cgjv0616hQBjya1p0WrxaK9wF1CWEzpCVb5kyRnOMdjxnPFbFfPGtXlvY/GW1ubqVIYItMd5JHbCqArZJrq/Bnjq/8AF+tXCWOjMmgxbgL+QkFyOgA9z27DrQB65Ve5uYbSCW4uJVihiUs7ucBQO5r53T4reIdR1nUNI0Xwul7PZXEiuROQPLVtoPOOSf8A9VTfEDxpNrcl54O0jw/Pqtz5QN95c5jWBgQduQOcHGeQO3OeAD3XSNVsNcsxeafcLc2rkqHAOCRweoqpptpoelreyafDZW4V2a6aAKNrAZO7HT6V4/4L8dXrWt/4aXwx/Z+uaZZeZbWfmDZPjHTgYPIPfPJzXmvwh1HVW0HxbbTWKjTnhuZZ7wyf6uby+V68jHP9aAPrvTNRs9VtUvLG4S4t3ztdDkcdav18veB/GVl4K+F+k3MqG6vbySb7NZocMx81l5/2eOuO4Feta342Xw14XttZ12xeC7uMKtlE25t5BIUk4xwOfTpzxlbC20PR6K+dtN+MF3DdWf8AwkfhqfStPuz+6uy5YAEZBIKjI5Gf5V33jn4gWXhZrK3itZtSv70bre2thkuvZs4PB7YyT+tFthDvrq/s7OSCK5uoYZLh/LiWRwpdvQZ6mrtfIniPxbJ4p8T+ErO60y70nULe/VpYplONuV5B4JBwR0r13xn8TrPQNROj6dp9zrGrBSXt7YHEfAOCQCc4OeAcd6QD10cdarWl3bXaM9tcRTqrFGaJwwDDscd6838DfEGz8Xz3mmyWdxpuqW4PmWtwPmx0JHTp3B5rwb4b/EJPDFlqdlHo19qNzJfSXDC2XISPCjJOD6HtS6WA+y6rXN1b2oU3E8UIY7VMjhcn0Ga5jwj4v0rxVox1aylKRJkTpLw0LAZIb8Oc+lfPHjH4h+HPEOr21w+navf6XpMxYmFVEMrf3jnnHpnGR9aQR36H1sMEZHSlrI0HV7LXNNg1DT5N9tKvy8YKkcFSOxHStegUM0V5Dr3xY8O6Jql5pd1HfNeWpClI4Q3mMeynPXp1x1rovBfjvQvGIlXS5pRPEoeS3mj2uoPGe4PPoTQB3ZAYEHoeK4Hw14B8PeGdQutTsLZhdTlj5krlvLBOSFz0Hv1965rxD8X/AA3ouoS2AW7vZYTiZrWMMkeOuSSM474q/rvibTPEvw/1nUNIuvNi+ySI45V4zt5Vh2PP0PbIoA9TDBl3KQQehFBIAyxAHqa+YvAnxZ8M6F4X0jTb6e5a5hi2S7IWYR/McAk4zxjpmuy+NGqRXfw2urvT7lZLa5aHEkZ4dS44/Tn8qAPbRRXl9n4n0vwl4J0S81q+IElpFs4LPISgOAOpwD1q54P+IvhzxdMbbTbxhdAFvs88ZRyB3HY/QEmgD0SiuK8VeOPD3hVkj1a/EUzjKwojO5HrgA4/HFeQHxdZeJ/ih4WbQ9Tke1+zTCZArKM7JGKspxzwP0PpQB9KY5zRXhPxe8a6XaafNoUHiJbDUpHVZmijd3jTqwyo4JGO+ea6vwn4n8MxeEhdadqb3FhpsSpNI6sZQf8AaUjOST9PTgUAel45oqhY6haX1jFqFtOslpLH5iyjgFf6fQ9K8C+KfjS01Pw1aXPhvWJMrqccTTQO8RDYbgggbh0OOnANAHca18OrbWvF1v4jvtRuZEtjG0VmcbFKYIA/2SRkjuSea9UrltU8T6NoUdouq6jFbyzqPLRsln9wBk1c0nX9K1mW5h0+9jnltW2TIuQyHkcg/Q/lQBu0GsRdd0ttWbRlvYzqKrua3GdwGM89uhzW3QImmJ2o6isnWda0zQ7f7Tqd9BaRZwDK4G4+gHUn2FZWheMfDuvzG30vVra5mAJ8tSQxx6A4JoFOsoNFcD8SvE48K+G7q+jnijvGHl2qyLu3Ofb2GTzxxzQB31FcX4F8R23iHw5Z34vYZ51gT7WUwvly7QWDDtj8vSr9h4q0DUboWlnrNlPcE4Eccyksfb1/Chis6WikxTXdY0Z3YKijLMxwAB3NAg+uHj8MPa+MH8Q2dyscVzb+TeW23iRh91x78Dr7+tbK+JNCb7utacfpdJ/jWvb3VvdRedbzxSxc/PG4ZeOvIoAnPFGOOKzLXV9Nu5jBbahaTTDOY45lZuPYGsXWhrh1vSf7OvLaOwy32yGTG6Qcfd4J9ehHvQB1uBnOBn1partcwIZA08amMZcFwNo9T6UyO9tJbc3Md1C9uP8AlqsgK/n0oAs7VDFto3HvjmnVXgnhuoxLbzRyxk8PGwYH8RXD+P8AXdV0q2trfQrRbnUrqXYgblY1HJZueBgUAd+KWq1oJ1tohdOjzhB5jIu1S3fA9KkaaNCoaRAWOFBPU+1I3YBk1tBOQZoY5MdN6A4/OpsYAC8AdhTqZ5ib9m9d/wDdzzSgVp7CzuHEk1pBI46M8YJ/M1cAAGB0oBzQaAM2XStOluBcyWFq9wDkStCpYfjjNaR4oooAKQ+1LWL4k1P+xdFv9S8vzDawPKEzjcQOB+dAFu906xv9v2yzt7jb93zolfH0yKkFlai6N4LWEXRG0zeWN5Hpu64rn/A+vnxP4csdZaJYmuVYtGpJClWKkc/7tJ4418+F/Dl7rCwCdrcJiMnAYs6r1/4FQBavfDGhX919rvNHsZ5z1eWBWJ+uRz+Na09jaXFqbOa1hktSADC8YKYByOOnUCsfwhrLeINBsdVeEQtcoWMYbcF5I6/hXSUARwxRwRrFFGscaDCogwAPYVJSc1wfinxcuga3oWlG0Mx1WVk8zfjy8Y5xjnlhQB3tZdppOn2d5c3ttaRRXN0QZ5EXBcj1qt4n1qDw9ot5q1wpaO2j3bQcbiThR+JIH41F4T1S71vRLTUryw+wS3C7xAZN5Vc/KScDqMHHvQBc1rR9O1y0+x6pZxXVvuDhJB0YdCD1B6jjsSO9U9Y8NaLrVnBZajpsFxbwYEKMv+rwMfKRyOAK6I81xXj3xVF4O0f+05bV7lfNWLy1YKec85/CgC1aaPpvhTS7ttE0hEKo0nk265eVgOBnqfp+Vcv8L/Dd1plrd61q4b+2tWkM1yrf8slydqAZOMA9O3TtXpttKJ4IplBAkQMAe2RmpqAMjT9F03Tbm7u7OzihuLx/MuJEHMjcnJ/Ek/ia16Q57UtABRRRQAUUUUAFFFFABiiiigAooooAKKKKACiiigAooooAKBRRQAUZoooAKKKKACiiigBr/cb6VxmkNi8YfWu0bofpXE6T/wAfjfjTZbAtzs16ipKiXqKlpUAUUUUoBRRRQAUUUUAFFFFABRRRQAUUUUAFFFFAAeKKKKACiiigAoopM0ALRRRQAUGiigAooooA4bx14L0/xraW9pqE9zDHBIZFNuygk4xzkGvNI/gdpMShI9c1ZVHYOmB/47X0JQTigDifBfhG38JQ3MNtf3t0k7BiLqQNtIGOMAdf6Vt+IdE0/wARabNpuowiW3kH0KnsynsR61t0UAfP1r8FrQOkN74g1O702P7tmz7V46d+B9AK6nxn8M9J8UrpcTTTWkOnIYo4ocYKHHHPPYc16xWHpevaXqt5fWdjdrNc2Mnl3KBSDG2SMcjnkHpnpQB5R4f+ElrYatb6lq+s3usfZDm1huWJWMg8E5JzjjjgcVt+PvhxbeKbyLVLW+m0zVYV2rcw9x2zgg5565zjivWKKAPEfDHwtNhqiazreuXWrajGrCJn4WMkYDAEnkDp789RXG2nwT1XTrua607xhLbSzZDssBJYZzgncK+idb1nT9CtPtmp3SW1vuCb3zjJ6DitVGV1DKcqwyCO4oA8l0jwNrMGm6vZap4qudR+3WzQIXjwsRI+9jJz+fIrqNI8M/2d4OXw2LreRaPb+eU7sDzjPqema7M57UHPai4lle/U8usrTRPBHg220HX9UtxbmOWNnlO3zdzMx2ryeN38q8//AGc9CjttM1DWgM/aZjDCWGG8teue3J9PSvb/ABH4Y0bxLHDFrFgl0kLbowzMu0/UEelW7S60u1uE0W2mt454Ygy2qMAUTtxQDR51478AT61qlvr2hao2la1CNjTAErImMYI9cfmOD7QeBPh9eaRq1xr/AIh1X+1dYdfLikwdsS4xxnvgkdAACfWvZCM0UA0n8jz74c+FJ/CWhSaZcXUdxI8zyb402jnHb8Ki+HHhK48JW+pxXN3HcNd3r3CsikYUgYz78V29tqNjdzzW9ve2808JIljjlVmjIOMMAcjnjmr9Gr1buxQrwDxT8P8AxJF4pu/FHhHV4bO6uowk0cyhuyg4ypGDtU4Pfv2r3aa6t4HijmnijeU7Y1dwC59AD1qzQB85aN8MfEsXiXTvEmr+ILe+vIZP3ysjYEYBACHjnBPGAM+tdn4Y8BGy03xFpurSRXFvq1y8uISQVVunJHDDr3r1qkNAHi2j+B9Yj8E6r4UvryExOzLYzBixVM7huGOmR0Hqawj4H8V3nw+m8NX9zYvPFLGLTbxtiUg4Ygc+3GfUmvofFFAHlnjzwXL4j8Gw6NE8AvrVIzDI4O3coAOD1GRkVN8K/B0ng/RHgvHjl1G5lMtxJGSQfQZPXA/Unr1r02igAryv4s+E9R8V6VaRaVPFFd2tys6+YSAeCOD2IzmvVKaGXJXcNw5IzzQB59qui6l4n8Dz6ZrUVrHqs8DBhH80aSAkoR+Q+mTXM/BvwXf+FrO+n1lU/tC6kC8PvIiUDALfXPHsK9pqld3tpYKhu7qC3V22qZpAm4+gz1NAHgP/AAj3jjwNqmoN4QtLTVNJvpWnFrO6oYHI68svoB1PAHfmt7wn4L1yKfWNf1+8ik1rUbZ4Eii+7ACOMNnHYDjoB1OTXtgwcEHINLQB5f8ACLw/qHhvwwLHU4RDcm4eTYHVsA4A5UkdvWqfw18Oanoeq+JbjULZYY7y8MkBWRWDrub5uCSM5zzjr0r1yilvpYArzn4reG28UeFLuyhiMl3GRPbqCAS6/X1BYfjXo3ekzzikA8a+D3hTUdDtL7U9dRhrGoS7pN7BmVB90HBI5JJx24HavLvjnodw/jDSX0+YpPrEYs5FBHZgMkdSMEZ/3e1fWxGc+9eSaJ8N0tPEba7qer3eqSROzWkc7HEOTkd+cZOAMD2oAj+Idnr+leCrTS/CkMjSp5dtIYVzIsQUgkD1JAyevJ+o8i8Cap4s8Hab9htPAFxK7NvmnfIeQ/gvQdhzX153paAPBPFGm61rniTwNqraVNCIiZLtR8wtySpwx7Vp/FvR9T1a78NLYWks8cOoJJMUXIQAjk+g617RRQB8h+LtL1DQviFfazqnheXxHpt0F+zjaZAnAAGACOCMYI7j150PD9n4juviDoWt3nhFtH0uNZLeGK3jUiFfLcfPtAI+ZupAHPFfVlFAjTPEvhBpOoaZeeJmvrOa3WfUGeIyLjeNzcj1Hv3zTfhXpd7p3iHxebq1nijkv2aKSRNqyAsxBU9+CD+Ir2+k70ivbXcU+d9C0i/t4/ia81lOrXZlWBmQ5lGyXbtGMEYYEY55/PtvBVhdW3wztbOW3lW5+wSDyip3ZbcQMdcnI4r1LvS0oHyNZeDta1P4V2q28MialYXz3dvC0e2QqDggZHXqR64FamsfEfXvEuiS+H9P8J366tdW5iuTJGdiIw2swGBjOepwBnvX1LSYAOcDNOv5CWPlvxx4c1Pwx4W8GzWtkty+hTiW5SFSw3EhienQsDz2JrM8S+JdQ8e6x4XmsdEvrfSbe/iLTyxZy5ZcnjjaADznn2r63PIxjNAUAAAAAdsU0UWuQ8e6Pca/4X1PTLUqLieHEe7gFgQQPxxiuuPtS0AfKWh/FibSPDdtoA0i5fxBaRizji2ZBKjapwOTwAMetYnxLuNfB8Mv40juH0h4d99HaIVAl3NgNg43BSncfxYFfYflRl9/lpv/AL2OadJGki7XRWU9mGRQB8Ba/d+Gbj+zj4T8O3NvaWtyhnv5tx8xs/cyScdc9fTjGK9r+KWq6SviZdO8Y+H0m0doAbS/hDCVWPXLAjjIb5focc19ICCJU8sRIE/uhRj8qbPbwXC7ZoY5F9HUEfrQIlY+VPgdZzLrusyaEl4fDUkLKn277ry8Y4HGeo/3evPFbf7PmpQafDqfhi5Dx6kl08+0qcFdqqefqv619JxRxxLsjRUUfwqMCkWGJZGkWNBI33mCjJ+poDUlr5Q+IniCHwx8XNL1W4jDwRWyrIduSqsGUsPcA19XCvJL3wrfXPxMt9eeCN9MSxMTMxU5f5ht2k57g9Me9Ap5zrPiSD4keM/Dun+HRJcWGn3C3l1ctEygbW/2sEDA/EsPSuv0hA3xp1tmAJXSU28dOY//AK/517PZ2VrZIY7S1ht0/uxRhB+lSLbQLO1wsEYncBWlCDcR6E9aAPkb4raRpFp8Rk1HxNa3LaLfW4/ewAj94qheoOTjaOOvIqPSLD4b33iTTLDw1pOo6pM06vJOs8sSQKCDvO7BOPw9jnFfXV7ZWl/F5N5aw3MWd2yaMOufXBqtpuj6bpQI0/T7W1yMHyYlQn64HNAjVz5t8I+IrLwJ418T6Z4gLWkd5dPcwXDRnayliRyBnBB46jII+vOeHNRPjz4jeJrixZhFcabNBbuoK/JtEatzyMnnnpn8K+s9T0bTNW2f2jp9rd7CCvnxK+PzFTWumWFnJ5ttY20EmwR74olU7B0XIHTgcUCnwX4N8O+B1t7q28W397p2rW0jpIg3YKjjjap+mM5Pbivc/gtpvhu5fXZNEstSSzcfZWnuZAUmHsMZBwc89iPWva9V8K6DrFx9p1HSLS5nwF8ySMFiB71uWVna2EC29nbxW8K8iOJAqj8BQJZXv1PiOxW/luF+FzByo1os0p7wKMnj0wC/avYfjCPDCNo2i63p00VqyFbfUIGwbXA2gdDkfdyPbPava4tD0qLU31VNPt11BxhrgRjeeMdfoKn1fSrDWbRrPUrSK5t2IJSRcjI6Eeh9xQKfJ/hO8ufDPi7RtK8M+JG1/Srx9k1ttY/Z48jLHsMAlsjHQ5HPPpPhtf8Ai9Xig/8AThF/6BBXqWgeE9A8PO8mk6Vb2sj8M6rliPTJyce1asOk2EGoz6nFaxrfXCBJZwPmdRjAP5D8hR0+b/4b5DYprd3PF/gnEBc+K58Dc+qSDOOcZJxn8az/AIKRp/wkfjSXaN51Bxuxzje/Fe7aZpNhpP2j7BaxwfaZmnm2D77nqf8A63Sm6bo2naXNdz2VqkMt5KZp2XOZHJJJOfqaBx4l8LRn4geOG9Zl/wDQmr6ErHsdG07Tru7vLS0jhuLtt07rnLnJOT+JP51sUAfJfxK8Mjxb8VLfSvtRtmewDiQLu5UMcY969H+DmuSmzufCepQpb6ro5KGNBw8XGGyOCcnn6g9zXqTaHpkmsR621on9pRxGFZ8nIQ9sZwfrjNNfw/pT6zHrhs0/tOOMxrcAkHaRjBAODx3IoA8S+BsER1fxhdbf3p1F0z/s7mOPzrC1DxF4g8XeLNZ0rTdetfDNrp7GJ2dV824IJXduOD27EYBFfRWjaBpeiPeSadaLA95MZpyGY73PfknHXoMCuR8SfDLwr4jv31G/09vtUn+skimZN/AAJAOM8UAeD/C0QxfFSdY9fbWgbJx9tkyDI2FJAyTwOcYPQVt/CyeEeBvGlsJU88PdSeXnnb5QGcemeK9u0bwD4Z0PUINR0zTFtrmCNokZZHPB65BPJ5PJ559hiO0+H3hizvL68t9N8uS+ieGcLK4Uq+dwAzgZz2xjtiiw1u1tLnyL4Z0a+8KadoHj+Vo72xFwVe22hzEm4rkE8A5BxjocdOa9n+Ll/aPqvgnWZJo5NENyHaQAkdVYMeOmM8ex4r3Cz8O6Ta6Gugx2aHTAhj8hyWBBJJyTznJJz61nf8IZoZ8PDw7JatLpq52pLIzMhyTlWJyCM8YoHHDfGvWNIHge8ge5gmkuvLFskbqxLbgwYYPTAPP+Nec6EsWkfEHwqNckzI2hRLC0w+5JtOO/B+8M+vPevV9F+E/hTSr2O9S2nnkhYNCs8zMsRByMDvz65rpvGPgvRvF8MUeqQMXhOY5om2uvqM+h9KAPGfincWF/8RvB9lHKr3UE6tKUbOweYCqnjrlTxnP5irvwxltYfiN40t7wRrqMlzuty3BMe5iQuec4Kk+v4V2Oi/CTwpot5Z31pBci6tZfNSVpySxHQEdMD2ArQ8b/AA30PxhOl3dCa2v0GFurZgrnHTOQQcfn70jVwOA142t38ZtIjsJYxPFaSG8ZTnJ2OApAP3sbf069Kh/Z7uLEWWvKZIVuvtxZwWG7y8cH6Z3V6r4O8B6F4QR/7Nt3adxte4nbfIw9M8AD6AV59c/A/wAPsB9mvtQt2ZmMjK6nep/hxgAAduPrmlBI86gZpl+KcukEmw8s4Kn5CctvIA4PAfn0xnrUnw+8P+O7jwpaT6J4n0q202RX/cSW6Ns+Y5DHyzk9c5NfTHhvwxpXhzSf7J0+322rFjIHO4yFhglj3OMD6AV5TdfBHQmvJ5rPUNQsra4/1ltC42/QZHT2OaL9Bqik2+r0NT4J6U+j6RqFsdVsNQU3RYNYyb0Q7RkdBj144r2isHwzoOn+GtLi0zTYylvGScscsxJySx7n/wCsO1b1A4+a/BkFnP8AGPxRJOqPPHGGg3dj8gJHbNReJYjbfGCKXRiiXDaXJLfDlQTscAkjODjyz07Drmua0zwhH4u+IPi5jf3Gn3FpMGgmtflKkkjPr0HqOpr37wR4G07wkJp45ZrvUbgYnvbhiXcdcew/X1J4oEtt5HnX7PdjpcnhWe6CQzX09w63buAz8dAc9sHP4muBsoYLN/ibZ6UUGkpBwicqj/NwvYD74/Aelekav8HreTU577RNcvdIS7k33MEJ+VgTkhcEYHJ4OQM+nFddpXw70vR/DGoaDYSzL9uQrNcy4Z2JGM4GBgdh/OgDkPAug6UvwoLfYLcyXNjO80hjBZ2+bBJ68YGPTtXl7szfAUAkkLd4GT0HnZr6h0fw7HpnhhPD63DOi27weaVwfmzzj8a4S4+Gzv4A/wCESj1NfN83zTctFwTv3Y2544460Cnz9qcOsXnibwlp9nZ2t5cwaLbm3tb1v3ORGSxxkAn5T+Q9OO61XQvG+oa1pF9e6LoenzW1wjo1rKiPJgjgkkk8dua9M8VfDSLXdN0hYdRkstW0uCOGG+iBGQoA6AjHOSMHIrL0D4XXaavZ6t4l8QTazJaNuhhkU7Ae3UnoeffAoES/XX1MXw5ZWur/ABh8Szagi3ElnEn2dJFyq8IucdOB/MnrzVG40vS9N+OWixaXFFBm1lluIo1CqrmOXoPUjacAe/07bx18Npdb1mPX9D1aTSNXC7JZVBIlGAo6EYOBj3wPrWd4N+Fl14f8TQeILrXm1C42SCfzIiC7MMDB3Hp/nFJcU86tNWsLnWtYm8I+C5tfee4Yy3982+LPUhdy4Gdx6nJGPpUXwqsJ9S8UeLtJv7K2sDPZmOa0tiBHG2QABtJHGT+JP0rs4fhZ4m0a6vE8OeLzY6fdzGRojESUz6c4zjjIxnA9K6r4ffDU+Dddu9STVHvEuLbymEqYfeWDFic+360oivbU8V0jxifDnw/8ReGbiXbqdpcPa269MpIcMV+n7w/iKd8QNEbwv8MPDVpGpN1LeLPLkZPmMjNjBzgjgcenua9P8SfCRda8bx+IvtsSWZmjmmtihLOVxkZzjBwK7f4jeD5fF1pptvDdR24tLxLht6bgygEED3578UAeNfCOFdS8Y6nceLw7eJ4BG9rFcY2qmCcoBxkcfTORznGzNd23gf4tTvcP5dlrdsZGklOFR+Twfdkxj/aHtXceOvA97rGu6V4j0O+isdWsflLyglJE5wCB9WB9QcV51+0NFp2p2ulxW9xDNrK3PkJBEwaRg3BXAPHO3rQFrG78F7aXWNR13xjdQ7TfTmO2yeignd/7KPwNfQdc94T0WLw9oNhpUP3baIKT6seWP4sSa6GgU+avjDdeFB4l006tFqOp30MW1dNtBhSCcguevOeinPAzxXm1zOY/GPhi6svB8nhxDeICXYgzgsmQQQAuFyMdTuNe0eOfBHiOfxVF4o8MX1tDdiMRPHOvbBBPIIORgdBWBJ8OfGmsaxpmsa9rthcTWlykghVSoRAwYgYUDPGOnbqaAPpWvIPjpZ2lz4E1Ce5t1lktjG8DE4Mbl1TI/BjxXr9cj470FvE/hrUNHjkSOS5RdjvnaGVgwzjnqtAHz74zsY9J+HvhjR9KVLQa09uLyRF5lYxqSWPuxBx7ema67xt8LPDNj4WurnTrdrO8sIGnjufOYs5UZIbJwScdgMHGMdKsj4f61rHgiHQdbvLZLyxdW06eDOYwq7QHOOeM9Pb0rFuvDHxM8TWI0TW9SsbTT8gTToAzzKD6L16A4+XPegD2P4f6pcaz4U0rULo7riWAeY395gSpb8cZ/GumvraK8tJ7WcEwzxtG4BxlWGD+hqHSbGLS9PtbCD/VW0SxLx1CjGaoeKU1R9Dvk0RlXUmjxAWIADeuTx0zQB8leOPB/htdXg8LeEbF7nWpXxNK07sluByc84zjOcg4HvXU/FCB/AHgLSvDelzspu5sXUyAh5CMMxHplscegx61V8F+GviP4MS+kstC027uLsgvNNOrS9+jbxxnnnvXo/ifwpr/AI38IpBrC2tlrltP5tuYXJTjjkgnBIz9OKAPmW9Xw1YWIfQtD8S2mrw4kgvJW6MpHLY4x9AO1eyapqF1r/iH4b3lzH5dzMryShl28qRnj32n8+1bMrfF7VbcaXJZ6fpoZsPqSSrv25HICucd+i/lUvii2Np8RPAttJcPcXEcLrJO/wB6TAIyR9c0AcIvhOPxj8V/Etld3E8VhGBJOkT7TJwgUH8efwqloHw8jn8c634Rj1O+TQLXZcyxbtpkO1So9Or9cchfoa928J+HtT0/x14m1W5t9lleiMW8u9TvwOeAcj8QKreGfDuq2PxJ8SazdQn7DeQIsE28EN93jGcjG0jp2+lAHAeDIYvAnjPxlptiZH0+1sBdrCzd1RWAyev3yM14ZDqnhjXTc6l4w1HV5dWuC2Ps0a7Ix0XGeuPTgY4r6qtfCt7N8RfE19d27jStS05bdZlYc5SNWHsflbtXnelQeOPAMcmgw+Fotd0/zme0nGDtBPcjp68gHOecYwiYXT2MnwB4rubnwn4t0f7ZcXEFlbNLZzSnEgjOQQf0796i8O/DRdd8DDX77VLpbkQyzWyA7hEFJx377c+2fWvU9N0jxdfeEvEZ1q3giu9QiItbCBEXygAeMj1yOCTjHqTXU+DdLvbX4dW+m3Fu8V4LKWMwuMMGO7A/UUNXA4bw3qmu6z8JY57bVIbS/Q+V9tuJdm1Fkxkuehxxn+teG63beD9Ks5Lu28cahfeIVRiHgRirvycbscDPfcT3xXolz4N8RTfCO102GynS+ivGmktCuHePc3GPqQ2PasgNrmseHn0PRfhwLCUweXcXUkW1mHsXCkkgdSSc/hSiH0t8O9TutY8J6Vf3knmXEsX7x8Y3EMRn9K7M9DXA/C21urLwXpNte20ttcRxsrRSqVYfO2Mg9MjB/Gu9blW+lAp8aeC/DmteONU12CbXr620i3u28xVkJLuScKBnoMA/l+HceFNf1fwdq/iLw7q95NqcVhaPeWkkzZZlVc4zkkZGOM8YNcD4A8Ta34Vv/EFzbaHPqmly37pL9nPzRyAtg8AnBBHUY969H8HeGNc8SXviPxB4ksf7Pk1a1NrbQyD5okI252nlcYXrgk5OBmgRbHP+G/CHiL4hacfEer+Jbu1a5ZjaQwEhUAYjOM8DOcY5xznmp9M8Q6u/hfxn4a164+03ukwMsc7NlpY+Rk9z0ByeTu5pnhTxX4k8A2X/AAjOreGL29a2L/ZZbYFg6lieuDkZzg+nGOKuaR4b14eHvGevavaPDqGrwny7JAWZVAPbJPfAHbHvQKcl4P8ACHibU/BMetJ4mu7KO2ikksrSIFV2oWznBHXBxn19K6vVfEF9r3wNvNQvpC93lIpJBwXAuFGTj24Pr+NeoeErG4s/hxBaTROs4sJR5bLhuQxHH4ivHIdOuoPgRfW9xbzQy+YGKSRlWAFwpzg9qAM3WfGl94e8FeE9E027Wxmv4DJNesrAwx7+Mcd8nJx0HHXNZy+KLjwc1rfaZ47bxAC4F3ZTo+CvfaXJ/TB79CRWp4r8O3aeHfBniI6R/aVvYWgS8s3BBKHBXI545POOOOo6Sw6lpfiG4tbPwz8OohK8i+fPdW/7uNcjPTjp3JH0yaAO48a69rniHxRpnhfwzqTWCTWwuri5UAlVI3Dkc4xjgdSw7V57q+l+I9F8b+FNN1zWDqtul0Ws7hx+8IOwNuySeoHUn612XjX7T4G8eWniuPT5J9HlthbzrbqP3QVduB2XopGeOCM+nJX3iO48c/EPwvfWlhdQ6Zbz7YZJY8ByDl2z07AYz2Hc0Ad74z/4TTUfEF3AutxeG9ChAEN07ovnfKCTnIPUH0wDXPeAfEOv3eq674VPiJNWzZs1pqETA+XJjs2OeSM8nGOD1rhdbOk2Xj3Xbjx7p15er5mbJY9yoyA/L/EMjbt4zjOc10vwleFPiLcTWuiNpdleWLG2gdGyqjb82Tnrg89OfegQ9U+HPjhtS8EXOqapNuvdLEq3e7AY7QWUke4wPcg14X4s1XWNb+GU2tatO8gu9VH2aM42xxruHGAP4tw/4CKg+I2malo/jLUfD2msFtfErwsf3ZUDMmeMccNuz7E16h8bdGh0v4e6dplmpEdvPFEigZLHB5+pPP40CjNL8U698QdZSw8MXUmm6HYqn2m98sb5OOgDA8nBwPxPoep0fxLqdt8T9U8OancM9pcQiWwVguBhQ2BgDtv/AO+e/WuN1CyHwn8RWOsadDInhzUIkt76AEt5bgcMc8579P7w71ofG+O50q60Lxnpqq8lkxikJ5BVuUOPxYZ/2hQB0/h/xNqfiD4iarZWlxnQ9Mi8twqKVeQ8fexnO4Njnoh969lryP4MaJJpXhaO9ukb+0NUc3dwzj5jknbn/gOD9WNeuUAFFFFABRRRQAUUUUAFFFFABRRRQAUUUUAFFFFABRRRQAUUUUAFFFFACUtFFABRRRQAh6GuJ0of6W2feu2boa4vS8i8b6mmy2BbnYKORUtMFPpUAUUUUoBRRRQAUUUUAFFFFABRRRQAUUUUAFFFFABRRRQAGiiigAooooAKKKKACiiigAooooA4zxvceJrbT0bwxZW93dmQB0mcLhfUZIB/OvDh8Q/iFZa5baBd6JpkmpXBBWESBmC9eSjkKMAnntz0r1j4neOrXwXpe7/WalcKRawlSQSOrH2Gf5V5p8MNR8J6Ksuq6t4ks7vxBfktPO5P7oYzsBIwPrwD0HAoETTv5H0quSo3DBxyK8Y8XePdag8QN4e8KaImqX0SB53kbCR5xweQB1HJI617QCCAQcg9CK+ZfCut6f4a+JXimHXLlbJrx1+zyT8IwySPm6AEEcnjigHfQ67wh8Q9SufER8M+KdIXTNUdd0BjbKPwTjqewOCCQcEda8a8GeJ/EGk+JfE+neHdCXU7q5v5JGLvhY1V2HPQc7upIrtfEerWfjD4o+G7bRJUu000mSe4i+ZMfeOGHBAAHPTLYrM+EXiLRdI8UeLIdTvYLKae7do5J2CIwDvkbjxnkcGhb6iu3Q9c8C+Pl16PUbfVrT+zNT00FrqAkkBB/GOOn5/rXAXfxZ8QXKXOpaJ4Va60O3k2/aZCwMgzgkAdPyOO9cvcsfFvinx1q2hAS2aaQ1sZUUnzn2KPlGOSdjAe2CK9B+FfjHw7a+AbRbi9tbZrKNkngd1DZLE5C5yd2c+5JpWmgdtDlvjD4gtPE3w303VbU7EublfkY8q4yGX8CD9RzUlr8YNUsYLO7vfCs8WhyBEjuixDEYxkcYPT8azvihr1h4p8D6JeWdm1vay6n5XlSIAVwGzjHHPqPU16L8akSH4bXKLDuVPs4XGcIN6jP9PxpANzx/8AEGz8J2NnLDbtf3l8R9ltozguCOG6HjOB65IrmPDfxRu5NYt9J8U6DLokl1xbTOxKO2cAHIGPTOTyRnFefzT22n+NPh9cakwWz/syMCSQ4RZNjBTk8cMUP5V1PxwvrDVo9D0awuIZ9TuL5GiMbBvLXpuOO3zDg/XtSJ3B+R1fjT4lLouq/wBiaNpc2saqq7pYoyQsQ4OCcHnB/DjvXmfgLXovFnxZn1UWU1oy2RUwzfeRgAp/r+ddB8LLm00/xn4utNRnjXUnnDLI+EDpkkhc/UHpyOapeFL2y1L41azc2BRofsxQuhyrsqoGYY46g/XGe9KIr9Ta1j4xCy1fUdGs/Dt5e3trIY0ETZD46kgAkDp2Ndj4D8f23jCyv/8ARJrG+sRi4t3OSuQeQcDuCOQCMVw3wmtwfHPjS6aNgfOCIzKRxvfOPxUVF4TPkfEfx2UGF+zhyo4BOAf6n86W9rgbPws1Dw9p3hPUfEUUVxBGZna8ubpg8spHOTtAH8XCjue/Ws4/G3TxMko0TUBphcI16w4XnrgZz9M59q8z0xrhfgbqzwsFDX2JcAfdLoCPzI6V9B6RqXhuD4d2Vzdtbf2OlkiSowDDcAMqR3fdnjrmiSSbSd13FPN/jVq1nFdeDNZS4LWX2rzvMjGcoChz+INdX4e+L2lavrFvpk+nXtiLtgtpPOvyyk8L7jPbr1Fcb49k0rWNU+HJsIYn0qWaTyU8sqAoaP5cHtwOCO3fNbvxwihjl8KyLEokXU41DAYwvHH6CkA+ga4nwp4xsPEt3qdlbxTQ3OnTGKaOYAE/MRkY7fKfcV2q/dH0r5m1++g+H/xTbVZ28vTtYtGaTj5Q4AyPqWUHP+3RdJaiN216HqGs/EXSdL1LUtONtfXMunQCe5aCMFEHHGSRz8w9vfivP/8Ahfnh0PsfTNVQ5wdyJ8v1+atD4OWkVvomp+MNVZYptUmkmkkkPCQhjx9M7vwxWJZrL8X9fF1cwunhLTJD5KH5TdS46nvj+nHUmgUz/il8SS9v4ebSVv47e6kS7aSMbC6KxGz3ORnGcdM16zqnxG0LR9BstY1E3EBu03Q2ZTM74ODxnH4kgdO5xXE/GxIYD4Qt4kVFTVIlRQPuqMDA9ulRfFTVLMeKtHsbDw2uteI0TfD5rsscS5yMjIU9Ccngdc0MautzqvCPxZ8N+J9Qj06A3Frcyg+Wt0oUOf7oIJGT2Hf68V55rviyx8JfFrUrzUpZUtWsEUiMFi7bVwMD8evFcl4ufxXH4o8MXviaHS4Jnvk8qKzI8zG9c7jySMYHUivQrTTbLUfjdqrzW8c/2WxjchlGFfYgDHPU4YD8R6Ut2vmLdM9J8G/ELQfF881tpssq3ES7jFMm0svqOxrmvENhZfEK9lj0zUvKudJeW0nWe28yPLAq2AcfMMcGueawtrL422ptYI4VmsWd1jUKC2xgTx+FT/BV1bWPGPPz/wBpPlcdtzYpAavuep+Gtc0u8nu9EsZpHuNICQTh0IxjIHPQ/dPSuur58+Ejibxl43mTmM3KqGA4JDSA19B0MVB3ooooAKKKKACiiigAooooAKSlooAKKKKACiiigAooooAKKKKACiiigAooooAKKKKAEFLRRQAYoxRRQAUUgpaACiiigBDS0UUAFFFFABQBiiigAoopOtAC0UUUAFFFIDmgBaKQDFLQAUUhGaWgBAc0tFFACCgUtFABRRRQAUUUUAGaKKKACiiigAo+tFFABRRRQBVitLaCaW4it4o5psebIqAM+OmT1NWqKKACiiigAooooAKKO9FABQaKKAE5xR1HNLRQAUUUUAFcYvgrQR4gbxCbPfqLHdvdyyq2ANwU8A8V2dFABRRiigAooooAKQ80tFABRRSZ5oAWiiigBAMUtFITigAA615bofw5tNN8VT+Jp9Ru7y7Z3aFZCAsW8MD068MQBwB6dMep0UAFFIDQRQAtITilooAQnFBGaWigApCPSlooAKQjII9aWigDz74f+EpfCkOopLdpcG8umuBtQrtBHTrzXoNJzS0AGKKKKAE4FIQCMEAj0NOooATHGMcUiqq/dUD6CnUUAIwDAhgCD2NIqKoAVQAOgA6U4+1FAEMkMcp/eRI+Om5QakCqDkKM9M4p1FAEZjRmDMill+6SORSyIkgw6K4znDDNPooAjkijlXZIiuvowyK8R8c+GvFni/WDpMs0Ft4YEiSGZAPMcBRlcZJzuz6Doeele5Uh9qAGQxJBEkUShY0UKqjsBwKkooosAUUEZooAKKKKACiiigAooooAKKKKACiiigAooooAKKKKACiiigAooooAKKKKACiiigBG6H6VxGlki8OeuTXbt0NcRpg/0s896bLYFudqKfUa9qkpUAUUUUoBRRRQAUUUUAFFFFABRRRQAUUUUAFFFFABQaKKACiiigAooooAKKKKACiiigAooooAwdZ8PaPrjRNqmnW92YgRGZk3bc9cfkKwv+Fe+Ecg/wDCPWAwc8RY/wD111+oXttp1pNeXkyQ28KlpJHOAorwG4+Ms887Po3hTUdQ05GIa5VWGQO4AUgd+p6flQB9EqoVQqjAAwBXJ+I/B3h/xMVbWNMiuXUYD5ZHA9NykH9ai8FeL9M8Y6b9u053VkbZNBKAHjb3HcHqCOPxBA7E5oA5rw74W0Pw0si6Rp0Vr5oAdlJZmA6ZJJNc9qnwz8Iam0z3GjRiWaXzXkjdkYtkk8g9Dk8dPyFdjrupRaNpd3qUyPJHbRNIypjJA7DNcBF8StNfRdG1c2V2IdUuTbRpgbkYMVyecEZHb+mKAO70TQ9L0GyWx0yzjtrYfwLklvqTknr3NcNd/CjwZd6g19LpA8x2LvGkzrGzeu0HA+gwPavUuopaAOX1Twpomq6fbabdafGbO1cSQxJlApGfTHBycjvn1q54g0LT/EOly6VqMJktJNuVVipG0gjBHI6VuUmRSp2dwOT13whoeu6Xb6Xf2QktrYKIMMQ0YAwMN16DB9awfCXwz8NeFbz7dYW0sl2MhJZ5C5QEYOBwB9cZr0uuT1XxVp2mazp+iyedLfXrYRIlB2D+83IwOvr0pBGk1Z7GH4u+HHh3xZdLeahbypdAYMsMm0uMYAPUVL4W+Hnh/wALX73+l28yTtH5fzzFgBnng16HRQKcpoXhXS9C1HVNRskkW41OXzbgs5ILZJ4HblifxotPCumWmrapq0Syi51NAk+XyuAMcDtXV4ooA4/Q/B+j6NocuhQwNNYSszSRztu3bsZ/kK8xHwM8Nfat5u9S+x53/ZPOGzd9cZxj3z717D4j17T/AA5p7ahqcxit1YJkKWJJ6AAVpQXcU9nHeJu8l4hKMqQdpGenrjtQByGq+CNI1C70O52SQf2M4a3SJsKQMEKc+6g+vX1q94o8L2XiVtPN5JOn2G5W5jETAbmHZsg8fTB96zbD4g+GL8Woh1IebdXH2aKAxP5vmehUDIHI5PHPWu+AxQAVwnjzwVp3jWxitb15InhffHNFjcvYjnqDXd0DigDgvEfgqx1rwrH4aE01tbQrGsToQSNnTPZvf8680tPgnFaR+Vb+KNWijHISNwoH4CvofHOaWgDyzXfh5Drnhqw0W91a9eexfzIr0kFy3OM56gA49eBz64OtfClNSh024i128g1iwgEKXwGTIATgsM5yMkZz065r3GigD5+tfgzbpc2Wo3evX1zqlvcpObmQZDbSDtwST265Nekab4SjsfGGqeJxdM8l/AkJgK4CbQgzn/gH613GecUZ5xQBwtx4RSXxrbeKftbBobVoDBt4YnIzntwTxXn+sfCu9k8R32r6J4kn0qLUG33McSncSTliCCOpyfYk817VqOpWOmiJr67ht1lcRoZXChmPbmtGgDyvwH4AHg6HVUg1KSd70/JIyYMYAOM+pyc54rqfB2matpOmG21jVP7SufNZlmIIIUgYU5685/OuqxzmloAKKKKACiiigAozzRSZ5oAWioEnheV4kmjaRPvIGBK/UdqnoAKKKhSeF13rKjLnG4MCM+lAE1FIaWgAooNFABRRRQAdKKKKACiiigAopBS0AFFAoxQAUUUUAFFFBGaACiikFAC0UgpaACiiigAopDS0AFFIaWgAooFFABSA5paKACiiigAopAc0tABRRSEZoAWkNLRQAUUUUAFFFFABRQOaKACiiigAooooAKKKKACiiigAopP5UtABRRRQAUUUUAFFFFABRRRQAUUUUAFFFFABRRRQAUUUUAFFFFABRRRQAUUUUAFFIeaWgBCM0tFFABRRRQAUUUgOaAFooooAQ0GlooAKQ0uaKACiiigAooooAKKKKACiiigAooooAKKKKACiiigAooooAKKKKACiiigBDS0UUAFFFFABRRRQAUUUUAFFFFABRRRQAUUUUAFFFFABRRRQAUUneloAKKKKACiiigBrfdP0ritM/wCP0/U12rfdP0riNMOLv8abLYFujtl7U+mL2p9KgCiiilAKKKKACiiigAooooAKKKKACiiigAooooAKKKKACiiigAooooAKKKKACiiigAooooA8D/aDvp4fDtnp8TBYr66VJTjnC/MB+YB/CvZdB0230nSbPT7ZQIIIlRe+eOT+J5rhfi/4XuPFXhaW1s133lvItxBHnG9hkEfXazY98V59o/xosdM09LLxFp15b6pbL5csccY+bA4PJGMjH/6qAPXLLw1ovhm+1bxBawyRSXEZkuFVsqAPmO1e2SM/4V856b4s8XeMLi61G38YaXoMET7YbWZowSM5GVIJ9iT19K73wafE/jOHxJqd889tpOpWzw6faSngEj5WXpwB36Nk+leHeD4/A2mRXGneOtFuY9ShkO2TdMAy+mEYfnjBHegTW/keuab44uvEng3xTpuqtA2o2FuwaWJgVmU5G4YAHB449RxXnt3dpa+APh+ZWVIV1KV3djgKBM3P5Zrf0FdJl8IeLdS0vwrJo9o1qYormS6eQzg9Bhzx2ORkc45xXOajY/bvh/4BsJyyRXGoyI4HXDStz+R/WgS6btc9y0fxVrXjXxIV8Ozra+HLFwtzdPErNcH+6obkZ7HjA5PZTR8SeKPFeveJ7rw34Le2tvsCj7XeTgEBienzA9OnAJPPpWPocB+GHjgaQgkXw5rJX7O8nIjmxjG4988fQjrWfpGvW3w8+IPiGDX0kt7TVZBNb3WwspG4nJPXHzH1wRQCT0u/XzOm8M+MPE1vrknhDxMIF1WeBms7yEKQW2kgsBxj5Seg6YxXSfCrxjceJNIuxq7xrqVhMyXAACnb1DbR07j/AICa4Kw1BPHvxR0/VtIjkl0jSISsl0Y9gYlXxjPJ+ZhxwcZ4HU8R8SptQ8D+L9bktCfsviG1Kjnuwwx+obdj2agcen+F/HuuatbeK9ajtReafYtssLaJMu5ye4GSMYJrjLnU/iDaJH44u9M0aHEIDo0QSXyc52ncdw7cbs9OOorptQi1H4f/AAihGmEpesFaecDDRGVuW+oyqe3FeG67ZeFx4eN/ceLdQ1fWXiTy7Zt2FkI53bgThcnv296APuHwxrEXiDRLHVYUKJcxB9h6qehH4EGt2vOfhGc+BNF/64n/ANDavRqAPJfFHjG/0DxtoulSx2/9laiuwyMMMr5IzuzjglfwPrU/jvxdfaRrWh6DpEMEl9qUo3tMpZY48gbsAj3P0U1n/G7Rf7R8KyX8Sr9q01hcxsTghQfm+vHOPauL+EVxceMfFuqeL7xMCG3jtIVP8LbRuI/In/gZoA7PwjqkHjcX1r4ksrZr/RL5jsTcExztfaTyOGHORwKzLP4nXMuleK9bksoDp+kzCC02FgZ2LbfmPPHKdB3rgviXf3XgXxdqdzYxMI9f08oDHxtmyBu5zyMZ/wCB130mjaf4U+Ez2eqafcXUJhWS7hjIWTzHYHOe20lfXG3vzSdQPJvD2qatpuo/8JteeAoZ7e9cOlxau29NxwXVCzcnI52jJJ5GTXvfj/x8vhqGxt7Cze91bUADbWxBHBI5bH5Y65r5llhtvCOnJrvg/wAd7xlf+JbNgSnJGQyZwcZ5+UDg4NbfxPEupeI/C+r6zLcaZZ39jHvuIQT5DHJIB/4ECR1AanWEbR6pp/xC8TaPqVlb+NNBjsbO+fy4bqBshGJ4DYZhjnpwQBnmvfwcjIr4y17w74UtFtEbxxqepmaZNsNsy3BB7ErnjH5+xr7JhXbGijPCgc9aQUkr581j4q6nbeJb/wAO6b4dN9dxPstwshG7ABYsMcDFfQdfLfgTV9N0z4o+K/7Qu4LUzMyRPNIEBO8ZXJ4yePyoA9R8AePV8T3F1pmoWLabrFrzJbOT8y+q5544yPcHntyVx8UtX1S9uk8J+GZNVsrVtr3RcqHPfaMfl1PtWX/bVrefFi91SxlNzaabpbee8JyrFQcqD0PJH4iuQ0fVPE3jGC4vovF2meG9OWVlFtFtV16Yz0J7DOefSgQ9v8LfEax1nw/qer3lrNYvpeReW7AsykDPHAzk5GDg5HNee2vxn1AKuo33hS5g0V32rdIxbjOAeQAfw+lcf8Mxpw8O+P8A+1J5buwLr5s8a7ncZfEgHrnDVUhg8Q+DdBGr+G/GFpqWheXu+yXYAIUnBXYxOOSQQCDntzigD3nx7r+iJZ+Hrm606PVbe+vY/s2WI2Ejh8YyevK4+tbPhXxjHrutazoz2cltc6ZJtJZgRKhJAYenQH8RXjnj/Wz4i0TwJqXkpB9p1GNmjBztYHBx7cH9K1fHl8PA3xCsvEzLJ9h1C0aC625w0ijjOBzwE/KgLnqOneMItR8W33h21tjILKLfNc78BW4+XGOeTjr2rvK8P+B2lTppF74hvtrXus3DTFgOiAkAfnu4+le4UrBO6M7V9Qt9J0+5v7pmEFvGZHKjJwPQeteE2Xxv055o5bzRb+00yViiXrDcuR7AfyJNeueOo7CbwxqkWpztBZvAVklVN5TPQgd+cf8A1q+YLKDxb4R8Px6ha6hp2veFVRZGtZgGGwkHBVhlSCQcAnBxwelGlvMD37xp8RdJ8Iy6aLyKeaG/R5ElgAICgDBxnnO4VleF/itpOu6lDpstnd2E9yR9m89fllBzjkdM4+nvXlfxF1Cx1vWPh9ezxCCxuArtGcAIpdOCem0fyrsPj3JaR6XpCWwQ6o10n2MRkbwAOo9s4H1IpBT0Hx14/wBJ8GmCG7Sa4vLgboraBcsRnGTnp3x64qr4I+I2leLLl7BYZ7LUUTebe4HLDvtPfHHBwe+MA151ocJm+NmonVVgM8dirWwUZG7ZHyM8g43+/XtWj8UY4v8AhNvB7aeV/tdrtQwViD5QZSd2O2C2fbNK0BW+H1wZfil4veTC7UIz2wHUfyFbWqfGnw3Z3j29rBfX8URxLc28Q8tR6gkgn64x3BNeSF5Y9f8AiZJCxWQWc2CGKkDeM8j2zVv4c6V46fw1AfD97o32BywKMimTOSSJPl689CentikEPqLTfEGk6rpH9r215G1htJeRjt2Y6hs9CPSvkCz1TwMPF3npq2rR6Ibr7QYfIIgE2crzuztOM8pnAxn01rjT9Q0P4beKo5L3Trk3N7H5osm3+QxkAcNgYXOFAHoa960zSfDMfw+sbfUIbY6OtnHLK0gwMlRl8jkOSTyOcmgU1vEnjnQvDUmnJqNw6JfgtDKiFkCjHJI6D5hWP4Z+J/hrxJqY0yzuJkuXz5QmjKiTHYH1wM84ryjxzYaLqviHwBaWGyXRmJSNQSyvGHX5Tu5I4wc1t/GOzt7LXPB17awRwzpfpFlBjK7lIBAxxwfzoA9Q8Y+PNA8IeWuqXTefJysEK73I9cdh9ad4P8d6D4u8xdLum8+PloJl2OB647j6V5L4atrbV/i94gfVEE0tnHi0imbeq/dGRnjoSQO249xmpvHOn2mlfErwncaRbpbXl3IwuvJ+USJkDJAGOhfnvj2zQB2ur/FrwhpOpvptzfSGSNykskUJeNCOuSOvpwDyDVP4p+OoNH8Hi90u7cy6kuyzuYF3KOQTz/Cdu73B7cV44mm634Zu9Zu9M0jSvE+i3k8jSyxbZmAzkqSCWBGenPQmtzxDqGjar8Hr86LposY7e6RZrWRi7W8hkUttLc87sZHYkYHOADrJPEuh+KfhvbX2o6rfWaW8kMFxPED5n2hVXI6HcDuzn8e2K93sgotYAkhkQRrtc9WGOtfOHxUjEXwn0RFAAC2vQY58uvojSuNOsx/0xT/0EUAaFeK/GW/t7C0sLiPxKujalBKZIc7nMqYIYbFBzzjkjHFe1V85aDp9p4o+KfiK41i3jn/s5EjtreVcqMEAPg9emef79AHafCe+tLzQJ5h4jbV7ySVpLqZ2cGNiBwEflQBjoAPSpPBur6PpXhm/1R/E8uq6fHdu0l5OrkxElRsxyepB4HO7IHNX7Pwr4c0bXNQ1HTilvqNxbN5tpHNtQj+95YII6fTr3r5rtV/4sdejP/MSH/oSUCO+h9NxfEbwhLdpZx6/aNM5wvJ254/ixtHX1qh8S5p3t9KsbbXo9IF5epG84lKyMuDwmPfHcDpk4ry7xP4H0Gz+FMd7HYxrfQWkVz9qUYkd227tx6kfMeOg7VH42vJbvTPhm8pBea4gZ2zkkjyxnj1yTigU+nbeLyYY4t7ybFC75DlmwMZJ7mpqKKAM7V9StdH0+41G9k8u2t0LyNjOB9O5rwj4W/EDUvGPjDVIpJCmmpatJBb7V+XEihTnGScMc/8A1q4r4r+LrDVfGMPh3WJ5rPQtPfdcmNC7TyYBxgcgYOPzPpUngfxn4bPxQnksc2+nXdlFp9mBCQDJujCrtA4BwRk0ulvMDsPF2u+K9e8cT+EvDeoQ6YLKNZZZ3Ay+VVj2J43gYA/QZrb8AeKdeh1jU/DHizyXu9Otzdfbo2GHiyvUADs2c4B9RmvOtf0m/wDHfxN1EaDef2RJpMIilvkLbpGHGCAR3yPTC89hUHh6yu/DNz4w8P6sIrjWr3TJ7mO+Ehbzl2n5OcYJ5bnpikETTv5HU6Xr/j7xzPd6j4cu7TTNIglaOJZo1YzEAHHKk88c8AZ9q9J+HOv63rFve2+v6f8AZr2xnMBlRCsc2OCRngnPpxyMV4N8PPAnirWvCltPD4qn0q0Yu1rb2+RkFuWZlIPJzxz2+leq/CTxDq97PrGga7Mbi90ubaJzjLKSRgkdeRnPXmgU9srP1W/h0vT7q/uDiG2iaV8dcKM8e9aFeefFhpF8C64Ys7vs+DgZ4yM/pmgDyG38UfEnWtLuPE2mLZQ6TF5rpAyKWkjQnJ7k4wRwRnB46V6P/wALIs/+EC/4Svy183b5f2bcf9f02Zx07/StvwPFbL4B0pF5hOnIX7clMt6dya+T03D4YRW4Uy2kniPYpPXytg546c+vr9KVsD1X/hL/AIj6XYweJtV02zk0aTbJJbRABkjbGG6lh1HUnHcV6b428dwaD4atdYsYhdyXxRbSNsgMWGcnHoO3XPFaHxBjh/4QXWEZcxixfaBzyF+X9cVB8Loy/gbQhcorMLcFdwBwMnafyxSCX1sec2fjbxnomraWPFemwJp2pyrEjQqA0LNjAIyTx1IPPX6V9FV8l+PD4p0rxFp+seLSt14ct9RDwx2pXEeCSmVwCTgd856Z5r6wikWWNJEOVdQwPsaASsrElecXnjWKHxzY+Fo1hZZoGklmL8q4BwgHrx+tej18o634Q0u/+MUVnOspguYWvJFD4Jkwx6+mQOPagU+iYpNc/wCEimSSG3/sTyB5Ugb955nGcj8/Sug8yMP5fmLvPO3PP5V4Tpslw3xc8VJayhpl0pPLVhhVfbHtB9eTnPvXzppf9j6lcXv/AAlWualpviMzMI7iRCUibtuxyOSfQAelIlYD9BqK57wmlzHoNgl3qKajOIhuu06S+h/LHNdDSgFeZfE7xhdeD7OwntbaGdrm5ELCUnAXBPGO9em181ftH3DW1hocyBS8V55i7hkZAzyKAPYvGHi/TvCmjnUL9x5jL+5t1PzyvjoPb1PaqngfWde13Rn1PUdPtrTzl32caM2XXGQzZ6A8Y9Rz6V8xaDqcutfETTb7x7aOkN7EH0+KTiFMn93kf3cgjB7kE8Zr6M+LPiS48M+GWfT2Cahdyra2p4+Vm6nHsAfYEigDF8L+N/Ees6vBpU/h37LJHJJ9tuJA4iVFOBsOOSff2r2mvm//AIVt4u06G21PTfFt3LrSsrTRXErGFvUd8j2Ixivoq383yI/PCibYN4Xpuxzj8aAJqaxIUkDJA4FOooA8x+HvjZ/FFxq1hd2qW1/ps5jdY2LKy5IyD9VP6V03jPxBF4X0C91eVBJ5CDZGWxvckBVzg9zXjl+yeD/i9b3Pyx2Wvw+XIegEnTv3Lhf++qh+Nc8uva5oPgu1bDXMqzzMCBtGSo/Ibmx7D2oA9b8OeJZdS8Ip4ivrMWuYJLgwq5b5Fzg5x3Az+NP8C69e+JdHXVbrThYxTOfs6eZuZ4xwGIwMZ5x+feuJub688O/EfS9Pe5lXRdRs/It4c/uo5EHQD14Uf8CFRvrWo658TjpWmahLDYaZasbpVGUaQgjkHrgsv/fJ+tAHttFfH3jvTvE/g+yjlufH11NdzNtgtIkbfJ6n73AHHNdnq934r8M/CyW81HU7j+15ZkfexzJCjlRsyRweue4JIzSJ3A+jqK+TNQPxL0zw5B4wfxEjKII5JLMoPljYDBKldpY5Ge4zwa9T13X/ABTqPhnRZ/DFiPtupRo0tw20pa8Lk4PXJJ5weAeKclcD2CivkbUvEXi/wRf2Ut54u0/WkllEU1ohVmToTkAAj2Pv0rrfG3iHxcPiJa+H/Dt4kQubQfLLGrJH94tIcjqAM/pg5xSAfRlFfJ//AAknxE0PW5fB8lxbahql6A1pdNj90Ocv0wRtUnBBxjv0PWeGNc8V+HfG1r4V8S3ialHqERmguY0+7hWPYD+4QR2yD3oA+g+cUtfMX/CSeP8AxB4t13Q9AvrO3hs5iRLPEuIkBwFztbOfcHvyK63wF461B9O1638UBP7T0MlpmjTHmJg4Py8ZyD0xwRx1NAHuFFfMOj618UvGED65o8tjY6cxbyLd1QiTB28EqWzkHkkDIP0rqrb4iXmoeBdZ1NIBa6zpeIp42G5Q+QNw7c88diD7ZAPdKK4S8127g8Cf28gjN5/ZqXPK/LvKA9PTJrS8Eapc614a03UbxQtxPCGkwMAnpnHvjP40tvMRM6nNYfiPW7Xw9pc+qXqzNbw43+Sm9uSB09Oa3MV5T8UPFr6Hb2+j2Onf2jqmqhoYbYjKbejFvUc9PrngUJN7CnSeHvGeieI76az0m5a5aGFZnkWMhAG6DJxz7Y4+oIrptRvYNNsri9uX2QW8bSSNjOABk/WvAvAk/iDwfrNvouseHrO3tNTbMdxp6fKsmOjYJHt29ckUvjbXPFHibVNR8MaBoUM9jblRdTXeVD4IOMkgYJGOMk47CkA9t8P63Z+INOj1LTzI1tIWCM6Fd2DgkA+4I/CtrrXiHw+8Z6gdUufC2v6Ta6bdWNt5sf2QYjKL/sgnHBBGOOvA4rjbP4keO9divNa0PQLSXR7ZiPKY7pCoznowJOPQfgeaAPpm8u7ext5Lm6mSGCMbnkkbCqPc1LDIk0aSxtuR1DKR3B6V80/GbVdU1fwFp9/b2ht7G4YG9inG2SJgQFGD23A+/Tjnj2T4eNrDeG7Ma1BDDcKgEaRf88to27uT82OtK0B21FFeT/E7x1P4KOmtDZJdJcyMrqSQwA/u470gHrGKK8BsviXrthqtpB4q8NtplheuI4bhSTsJ6Bu316HqcV0Hj34g3Ph/VbTQtG0aXVdVuE3+WCQqL2PAOe+egA70AevYorw/w78RdV/t210PxToDaVcXfFvKpLI57Dv7DOeM84qtrvxM1c+IL7R/DHhxtV/s/IuZC+MMDhgAPfj1JB44oA93d1jRncgKoySewrO0jVbHWbRbzTrlLi3YlQ6eo6g+lcb4S8ZweKfD97qH2KS3uLTzI7q0l/hdRnbnHIP09eK8+0r4iWej+GdE1KDw/DZade3jwTrDJxCQfvfdGc4J57DrQB9DUhOK4nx54ttvCOhtqboJ5HZUgh37fMY+/oBk11lhO9zZ29xJF5TyxK7R5zsJGSM+1AFonFNLKW2bhvxnbnnHrT6+R7TxNrC/GG5eTQZpZ2H2QW6SH91FxiQnGNvRuw+b8wD64pCM1xXgvxbb+Ko7/wAu3a2msrlreWJ2DHjo3HY8/kar2njfT7jxBrGjlHjTSoRLNdMfk7ZHrkZx74NAHfVXubmC0iMtxNHDGOC8jBQPxNeAz/G/TxNK9roeo3NhEcNcqAB+XYd+SD7Cus8c+KPDl34Dl1G4aW70q+2wg2wBdWJyDgkAMpGcHuuKAPUxcQNL5ImjMu3dsDDdj1x6U22ure7UtbXEUyg4JjcMAfwr5Z8EXOg2Wm+I5tNfWZJUsDs1C4gXHkr8u2PJ457H+77V7h8MbTSrXwnYNo6SrbTr5xM2PMZzwxbHGeMfQCgDv6KK5rxH4ksPDi2r6gZFS4lESsq5wT6jr+WaAOkNMaRFdYzIodvuqTyfoKyPEWt2Ph7S59U1CQrbQgE7eSSTgADua8C1/VI9W+KPgu6hWRYJrMTRiQYOG8zBx9AKAPpiivIvEXxb8K6HetZPdSXUyEiT7Mm9UIOME9M/Suu8L+MdE8T2ct3pl4HWFd0yONrxDn7w/A89OKAOvorxRvjT4OW9Nr9pujGGINyICY+O/wDeI+g7VV+NHjQaR4bt10y5nWfUuYLq2OFCKQT8/bIPbmgD3QUteUaX8SNATw3p2qX11NEkrC3JkjZm8xVG4nGSRz196s2XxS8H3t+LKHVhvLBFkaJ1Rie24jA+p4oA9OoryT4q+Vdpo+k3Gttpdve3YSQpGxaXH3VBHAG7HJ46HtXqtvClvBHBHnZGoRcnJwBgc0ATUUV4pr99cJ8W/DdnHcSCB7OUyRLIdpOyU8r0zwP0oA9rornV8S6O+tnQkvkfUwu4wKrHAxnlgMA47ZzWXr3jrwxoExt9T1iCKZfvRKGkZfqEBI/GgDtqDXP2niPRr3TJNVt9Rt5bGJC8kyNkIB1yOoPHTrWIPiD4RMkMf/CQWIaUblJkwB/vHovTocUAd3SGuL8d3ESeHpJT4gGjIzJtvlXf1IOAARnPt2rzfxZ8Q10HxboekjVYxpyLjUZfL3knbxk4OOoPHrQB77RXG+LPFGn6JpUk76lZ29zNCWtFnk272I4OME4zjtWP8Lb6O70FA/iBNYvdxedxIWMZOPlwecD1wM8mgD0qivEfAWv6lqXjzxXY3V1JJa2zAQxMflTDY4HbivbqACiiigAooooAKKKKACiiigAooooAKKKKACiiigAooooAKKKKACiiigAooooAKKKKAGt90/SuH0v/AI+ua7hvun6Vw2m83XpzSPYFuduvapKjXqKkoQBRRRSgFFFFABRRRQAUUUUAFFFFABRRRQAUgNLRQAUgNLRQAUUUUAFFFFABRRSGgBc0UUUAFFFFACCq01nazOHltoZHHRnQE1ZJAGScAUyORJF3Rurr6qcigB4AAwBgVUuLG0uXV57WCV16M8YYj86tFlGckcdeacOeRQBBJbwywtBJDG8LDa0bKCpHoRUAsLNY4YltIBHA26JBGMRn1UY4P0q6SB1NUNXu2sNNvLxVDtbwPKFPQlVJx+lAFi4tre42efBFLsbcvmIG2n1GehqrqOladqYVb+wtboL93z4Vfb9MjiuO+GXiqfxjoH9p3NtHbyiZ4ikZJXjHPP1r0OgCpZWVpYReTZ2sNvFnOyGMIufXApl3p1jeSRS3VnbzyRHMbyxKxQ+xI46CsLxpq2oaHos2o6dYC+lgIZ4SSDs/iIx6dfpmsLwN4wu/FtxdTJo09lpkSqI5rg4d5P4l2+g55pG7AehzQxTxNFNGkkTjDI6ggj0INc7YeE/D2nySS2eiWELycMUt1GR6dOBz0FdPRSgVrO0trGBLa0t4reBM7YokCKuTk4A4HJJqzRQBigCOaOOaJ4pVDxupVlPQg8EVR0rSrDR7c22nWcNrCWLlIUCgse5x1PA/IVpYrlfEPijT9Au9MtLzzTLqM628ARcjcSAM+gyRQB4xqlnr/j3xrYW+peHpbHRdHuHd3lJ2z8/KQ2BuB2jhc9eTX0VcW8VzA9vPEskLqVZGGQR6Vzs+uzReJbfRBpd08UsBmN6o/dpjPB/LHrkjjvXU0AeewfDfwfBerex6DbCZDlcligOc/cJ2/pXXavpGn6zZtZajZxXNs2D5ci5AI6Eeh9xVu8uoLK2lurmRYoIULu7dFA61wrePtKt/C8PiW/SeztJmKxRyLmSQ5IG0d8gEj256UttLgWdB8AeFfD9yt3pujwxXC52yOzSMv0Lk4P09/U13VeHaB8ZfD2rX8FnPa32n/aCBFNcqojJ9yDx256c9q9B8YeMNI8IWSXepyv8AvDiKKJdzyH27fiSBSAdhXy9oPgSy8QeNPGC69pszW7TK9vIytH1YnKt3yMfhXqfgn4laB4xu3s7I3EF2qbxDcoFLgdcEEgkcHGc4PscX/Gfj7QPB2xNTnka5kUslvAm92Hr2A/EigDY8N+FtF8N2b2mlWKQRScyEksz8Y5Y5J+nSuJufg/4KuLlrhtLddzbjHHO6p9AAeB9K67wh4v0nxbavPpkrbo8eZDKAJEz0yAT6H8q6+gDi9K8EeHdJOofYtNSJNQUJcRhm2MoHQDOB1PT1riv+FLeCxei6WynChtxtxO3lnnOMdce2a9R17WtP0DT5dR1O5S3toxyzHlj2VR3J7AVxPhL4m+GfFN39isrmSK6P3IriMoX+h6H6ZzQB0ereE9G1ZNNS5tMJp0gktljYoEIxxgdRwKTxh4V0vxdYx2OqJIY45BKjRNtZWAI6+mCeKTxd4t0jwjbQ3OrzvFHNJ5abIy5JxnoPpWB4Y+JvhfxNqSaZp15I11ICUSSFl3YGSASOuAT+FAHf6dZQabZW9lapsgt41jjXrgAYH1q7Xj8/xh8GW93LbS6jKGjkMbMLdyoIOCcgcit7wv8AEPw34nvTY6ZeO9ztLBJIWTcB1wSMUAdtqFlb6jaT2V3EJbedDHIhJG5SMHkcj6ivET8D/DRud32rUfsmd/2Tzhs3fXGenvn3r3qs671Oxsp7e2ubuGKe5bbDE7gNIfYdTSpNuy3A+bPi5oFjqHi3wboe1obJlMOyI4wm4DA/KvQvDfwm0PRNTi1OS4vL+4gYND9pcEIw6HAAyQeR6EV393rOkw69Z6PcMv8AaU8TS24aMnIGc4bHBwp/KujpAPMvH3w60vxk8NzNLLaX8IwlzD1I7Bh3x+B96q+CvhlpXhe/OqNcXGoamVIFxcH7pIwSB6kcZOTyfWvVjS0Aec6L4FtdN1/W9Ye5ecasrJJAygKqsckZ71wE/wAFbeK8lk0rxBqGn2s2S9vEfX0II49iK+hO9Ymm6/peqXl5Y2V5HNc2bFLiNQcxkEgg5HqDQBzui+BNE0jw3N4eSBpbW4B+0O5+eVj/ABEjp0GMdMV5dH8Eyri0fxRqD6NkE2ZzyR+O3/x2vcdc8Q6RoKxtql/DbeYcIHPzN9AOce9P1DXtK00Whvb6G3F2dsBlO0OcZ79OvegDmNU8D2V5qnh+9t5DaxaNxFAi5Vhxge3SpfGPhBPEt9o12120DaZci4ACbt+CDj26V0Vtrul3S3z297FKtiSLkociMgEnP5Hp6Vp2lzDeW8dzbSpLDKoZHQ5DA9xQB5V45+HI8Q6pHremarPpWqogjaWPJDgdM4IOccdeR2o8C/Do+HtTk1rVNXuNW1VozGssuQsanrgEk+3XA545r1wUtAHztd/CbV7S+u5fDviu4020upGka3G/5Sx7ENzjgA9eOtddbfDWzt/BN74YW7dpb0+bPeMuS0oKkNjPQFRxn+Zr1oUtAHhsvw11K68GReGb7X/tJhukkinMOPLhVQojAz25wfevbYI/JhjiznYoXP0FS0UAFeK+NPh3f3+t/wDCReGdabSdUdQk2MhJV75x16LwQQcCvYJby2hnit5biFJ5f9XGzgM/0HU1aoA8Z8E/D6/0m/v9b1zWW1HWrqEwrKuQsa4x+PQdgB+tZsHwwvI/h9P4WbUYPtElyJxMEOwfMDj16CvdyQASTgDqTVe0ura8QyWtxFOgO0tE4YA+mR9aAOP8ReGptV8Fy+HY7hEma1SATMp25Xbzj0OK5TWfAN9e23g2CC/iU6HJG07uWzIBsyFwP9kgA9sV7IKKAAUUUjEKCzEADkk9qAM+bS9PnkMk1haySN1Z4VJP4kV5poXgWTTviBq3iJ0svsFxAq20UaYZH+TJxjAPynkdd31FesqwcBkYMp6EHINPpU3qhLK9+p4Br3hDxXofii88QeDJreQaiv8ApdvdEYD5zkZxx365GT2q/wCCPAusf2ze+I/GNzb3eoXVubdYYlAVEIwc4AGcfLxngnkk8e3mgkAgE8npSCnzfZ+GfiJ4NSfTPDM2n3mkvK0luZiA8IPY7v8A64798V33wx8GXXheC9u9Uu0u9W1CTzbiVRwv+znvySc4HWvUxRSt+QlvMKyNf0yPWtIvtNl4S6heIk54yMA8Vr0Ugp8taRpHxS0PSp/DFnZWcljuaOG/edMohJyVBbIBz3XI9K7rUfhlHL8Oo/C0c4e7gP2iOduFM+ST9B8xX6V7XRQB8w3Nn8TfEulr4YvtOs7Kz+WK5v2KkyID2Ab2zwOcDkV2XxC8H6q+h6N/wjM0q3mjbRHCspUSqFHbIBPy/jk17YKKAPmDVLD4gfENbXR9Z0eDR9MSVZJ7jcGZsDsN3J68Adxk19NwxLDEkSDCIoVR7DipBRQAV4N410jxHY/EDTPE+h6R/aUAtxBPH5yIQSWBxkjHykc8jPWveaKAPFrDw9q6/EfxTqixSW9reWCQ213wRv2RjIHsVPUdq80vpfFb2Muj+Ivh+uuXj74o9SyMnlsNuC8AdjleMdM19aUhGaRpPcRo8O8O22vfDz4e20aaTJqepLMWks4TuMYdj02g7scZxnknnAr2qzlee2hmkjMTuis0bdVJGSPwqxSAYpRRa8J+Nej6lqzaB/Z9hLdiG83yiNc7QMdfavdhzRQB5n8SvBkPjDQDbBdl/bjfavkD5gPun2P+FeR39j4q8Z+ADbahYXMevaLdrJGZosNdKoIypIwxwT0zkqPWvqiihNrqB8xT/EPxnr1pFo+leGb6y1pnCy3JX92i9zllwufU/geleyS+IrjTdZ0fQLqymuZ7uDMl7GMIHAO7jHque2Aa7jgHpS4pErAFFFFKB5D8aPD0+teGjc2KMdQ0+QXERjzvwPvBcd+/4VxfwesNW17X9R8aa/atDPJGsFsChRT8oDMqnnGABnoSzfh9JdaOlKnYDxf442Ej+HItZtRi70m5juY244GcH9SD+FYvwlWbTfCWseML6Jp73UGluyqr8zqmcKAOmW3Y7AEdq6H4leFvE3iy5g0201OC20CUJ9rjKDeSHznOCT0GBkDPX1r1TTrG306yt7G2TZbwRrEi9flAwM+tIB8WaN45hk8VTeKvFOn6pcyRZ+wQQxAxW688/MRyAfz564x6f8Q/FVj4x+Gl9f6fDdRRJdRxkXEYU5DA8YJB69jX0YIYh/yzT/vkU7y027di7fTHFAHkfjsY+FVyPTT4R/6BXiHjuW8i8O+Cba9+3R+HGtUa8NsuNxPYn/d5APXJr7MZVddrKCp7EcUySKKSPy5I0dP7rKCPyoA/P3xT/wAIaLOE+EdLv5Ps8yvc38+/bjsoycAk9eB+Pb6NtZFufjDHMIzg6QGUsBxnv+uK9xjtbaOLyo7eJYs52KgAz9Kl8qPzPM8tfMxjfjnH1oA8Kv1I+NWmkgjOnOR7/K1J4oVX+M3hIMAQLKY8jvslxXuxijMglKL5gGA+Ocemaa0ELSrM0SGVRhXKjcB6A0qbTutwPCfhLk+KfGjMgDm9xnHJAJx3/wA+3SuOttOudY134m2kasbiSELGig5bGdoHrnA+ufSvqeKCGJneOJEaQ5dlUAsfU+tNitoIpZJo4I0llx5jqoDPjpk96QQ+a/h58VPDWieEbPTtUnmt7+yQxtAtuxL4Y4wQMZxjOSOc9aydNsrzU/h/438QNbSRDVpTPDETn91Gc7sfi2T32/Svpi60HR7uf7Tc6TYzT5z5klujNn6kVqiKNYvKEaiPG3YBxj0xQCPlbUfiVoU3wwh0uO536pLYpaG2WNvkIAUlj0xgevccV7t8NVCeDNEAz/x6oeTmtWy8L6BY+b9l0Wwh84ESbLdRuB6g8dPbpW9BDFbxJDDEkUSDCoihVUegA6UCktfOXxXv/wDhG/HfhbxHdQs+nQq8MjYyFJ3AnHqA2f8AgNfRtUtQsLTUrZ7W+torm3f70cqBlP4GgDyuf4oabd63pekeHov7Xku5MTPHuVYE/vHK89yfQCvFbzVbjxZ4m1u217xhLoNnZ3JjgtUYruUMQOcgdACTzknOMCvqnRfDOh6HI8ml6XbWsj/eeNMMR6Z9Oao6v4K8Nazdi81DRrSe4zkyFMFj/tY+9075oEtrufKfw3j0u2+JVx/Y9xdatax2kxWScgPO2zkDI5B6D8+lZmn2Xhm5tbrW/Dvia58NX6FmawmkJBxkhUZcEqfTDHqMV9p2+gaPbXcF5b6baxXEEZjikjjClFOeBjtya5q8+HHhC9vTfXGh27XBcyMQzBWY9SVB2n8RQB4jr+sapr3wZF7q+WuTcKglK7TKgkADY/Me+M19IeF7+z1DR7SWxuormJYljLxtkBgACD6H2q3caTp9zp/9mTWcL2O1V8hl+TAIIGPYgU3RdH0/Q7T7Hplqltb7i+xM4yep5oFNavmf4+XkNlqvhaa5Tdbw3PmyDn7oZc9Oegr6X69a8I+Knh2413xX4Szp8t1p8crLdMsZZFBZT82Og478Uj1EaujD+NXirRNY8M2+maVe22oXd5PGYo4HDMnfJHY9sHB5ql4s8Q68/i+LwlpusWmiJZ2kYkv7lVLTfIrEBmHPXoMZwa9m0P4f+FtBvjf6bpEcNznIcu77T/shiQOp6UvizwH4d8WTRT6tY+ZPENqyxyMjY9Dg8/j0pQWp8syWRsvH/hmGXxc3iK5F0GlcOWSD5hhQdzD1yBjtxXX6rpVhq/i/WLzwz4ml0DV4JjHdQXfypO+Tllbdypx0IPrgDFe36Z8OPCWmNava6PEs1rKs0Updi4cdCSTzzzg8e1R+JPht4W8R3j32oacTdOQXljmdC2BjkA49OcZ4oFOF+H3ivVtb0TxLp+sSxXc+mQsgvIB8koKMOvQn5euB1rmfCmif8JB8FLi0VczI008PrvRy2B9QCPxr6A0Twvo+h6XJpWn2aw2soIlAYlpMjBJYnJOPy7VZ8O6FYeH9NTTNOiaO1QsQrOWOScnk0AfKHhzWLr4kan4U0WSN/J0pDPfE42sEOFP4gKv1f8a+yx9MVxnhnwToXhi8vL3S7Vop7viRmkZ+M5wMnjn+VdpQK227vcQjNeAaBOB8bvEcckuCbCNYwzdfkhOB+p49DX0BXnuu+AdF1vXLfXpvtMOowFSskEu3cVPGR+n0oEPFde1n/hWfxJ1S+mQvY6xamZBnOJAOM45++CPYNVaz0m4t/g/r+tzEHUNZYXMzv1KeaMfmCzD/AHq968a+CNH8Yi1GprKGty2x4m2tg4yM46cV1q6faiwXT2hV7VYhD5bDIKAYx+VLdrbT8weqa6M88+HL6TH8PNPcCEWS2pNznBG/nzM++c18qzwyL8K72ZQ6Wcusg2yOckKFx1/T6g175J8DdA88+TqOpw2bHc1qJQVJ+pGfTrk+9eg6t4D0XUvDlr4b2TW+nWzq6JAwDEjJ5JB6kknvk0gGZ49jjsfhtqEMCCONLFY1VMDAOB/X/PWtX4YxLB4L0RFJINsG59Tkn+ddBr2i2+taLc6ROzrBPF5ZZD8y+h/MCp9C0yLRtLtNNhd3jtoljVnxkgdzigDVrzX4uaJ/bngzUYQGMsC/aY9p7pyfrxnivSqa6LIjIwyrDBHqKAPkm51sfEW28G+GY5VJly+olGyyCMYOeOCQpOfUitzxnIsPxh8NJhEhgg2qAAqooVzj2Fel+CPhvpfhDU73UbWWWWW4BVFcACFSckDH4D8PepdY8CRap40sfEkt0fKtoDG1tt++SGGd2eBhunt1oEbsu54ZoOuajc3GoS+APA1q0EszCS8uJCS+RzjewCjrxnHPSo/hrbzz+IvGdvrLWtm8lky3UkG0RxFuDgDjuT9Qa7iP4OXun3U6aL4tvdO06ZizQRqdwPbDBh9M9eK63wl8L9O8NXmoyR3k91a31t5EsFwASeQSxYfj+dAHhOlWniXwzob2z+HdL8R+GmDTG4t2DGRMkkhgdwwcHlTjHtXV/EHVNH1H4QWU2kWjW9mZo4ooG5MLKx3DJ5PRue+a1o/hDrVl51lpvi+e30mVmzb7GyFPUdcdK9D1D4dabceCo/CcMskUERDrPgMxfduLH6kn8DigDzT402aXWg+EbRvlSS4RW2jsUAP86k+O3hzRtM8IWr2GmWts8FwqRtFGFIUg5BI5Ocd8+tdZL8ONQu9M0az1DXzeS6dei486WIndHx8nLe3UnvXW/Efwm/jLRRpiXi2rCZZPMaPeOM8YyPWgDyr4puZNS8ARMxLtcI+4nrgx56nrzX0nXmnizwU+vX/h65W9EKaVMsjIUz5m0qR9Pu/rXpdAoV8ifGK51lPiNpp0MO2pJZlLcIoJG4PuxnjoWOT0r67rze88HS3Pj2x8VfakEVrA0fkbTuJKsuc+nzUtwON+A1vo39gT30G5tXMrLqMk5zIrjJA56Lg5z3Oc9OPMYNT8MpquptoHhPUPFNxM5L3dyxePOOSMqeOTyQDwMHmvdLbwPJp3jC41rTLiCHTL+IpfWOwjecH5lI6c4Pbv61wGnfDTxl4ba6tPDPii2t9OuH3bZocunuPlPOOOCP60g2yVkloeY+F5riHR/iHbyW32ACKJmtY2yIiXYbR+Bwf8ivRvBHw78O6j8OY7u7tl+3XMEkzXhJDRkFtuOeAABx3rP1P4f3/g7w34uvbrVU1BL21jy5QrIXDgknkjGSf0qp4U8E+PLrwrYWGneKbe30G9ty7xGLDxhzkqDt3c5zww6n8Us9dRxzGqX1xqHwYsRcbj5F/5MbHugzj8skfhXoPiHRdOb4neDrY2UHlz2pkmXyQwkZUbGV/4AOe3XtXY+KPhr9p8E2XhjRZ4oRbSiTzLkn5zyWJIB5JPp/KpfHPgjXNV1nRdb0HU7a0vdNiMWZ1JB68jg9QSMH1ofkI79Dz74hXHhKDxxvu7C/1y/jhWP+z7dQYosAYB7k4yccjmuZ8CXTD4r6W8Hh2TQILqCVPsr7huAjc7sEDGSg4x2/GvStX8EeMNP8SXfiDwzqFist/Gq3Ec4+6cDO3KnjK/WnaD8PPEtp4ysfFGq61a386lxOoVlCKUZQE7Y+b0H480opT+FRz8RPGh/wBsf+hmvo2vIvAnhPUdD8U+JNSuxH9nvnBgKtksNxOSO3GK9doAKKKKACiiigAooooAKKKKACiiigAooooAKKKKACiiigA70UUUAFFFFABRRRQAUUUUANf7jfSuF0of6TxXcyfcb6GuH0k/6TSS2FW52ydqlqJO1S0IQKKKKUAooooAKKKKACiiigAooooAKKKQnFAC0hOKWigBCKWiigAooooAKKKKACiiigAooooAKKKKAPnn9oi51CLQ7GCEzJp00+LxoepUdFJ9CfXjIFcz8JrXQv8AhIrWfwt4nuhEsbrdaZfJhpVA6rjA6kH1GD2yK9R+Klp4teOwvPC8nmCBz9os+P3wOMZB4I6gjPf2rx6w0fVPE/jHQryLwOPDaWk4nu7hCVWTbhugUAZxjGCTu5PegB8ugX/jD4n+I9MOsXlnYIqvOIZDlwAgVQM4HXrjoD61veCrvUfA3jmfwhfalLeaZNC09q0uWKAKX/DhWyBwSM45rlf7Y13Q/il4ov8ARdGl1VECrc28RwdpC4IwCc5HYGu/8I6FrfijxjN4x1/Szpdulube2s5eZCCpU54BHDNyQDzigQ4zw1omr/Fi41DXdQ1q7sbJJzFb28JwAAMgAZxwCOe5zW7pGpa1oFx4l8E61fPqKR6dJPZ3cmdxQp05JOOehPBUgHGKxPDOo+JfhZLqGhv4bvtVs3naW3uIEYqRgAEEKRyMEjsa3dF0fxHr0vijxVrmnzWEtxpkltZ2rA7wCh6LweMdxyWNAHE6P4un8JfCfTlsHFveaheTRi4C5MahvmbGOTjArm5tai8NoNW0T4hT3+oxsFktZoZdk2CMjLdV68n8xXUw+DNY1D4Z6JPbWEr3+m38k/2KWIgyoX54OD2HHcZrSPiJtZhhs9I+GMC6xkB2lsl8lM4yTlRwf9ogD1NO00VxqTu2/kdJ4o8T6/4xvtG8OeHLn+zxqFkl3eXC/eRGGSAwORj2wScDOM10Xhzwt4x8Ka/apb6w+r6HLxcC7fDQ+6gknOeePfPrXL+L4NY8FeK9N8W2ukC7t3slt72C0QhYyBggYztHTBxjjHet3SPHHiXxh4gsE0LSLmx0aJla9mvIl+dc5IBPtwMEnnPamjzkLNvFni3x54i0a18S3mn6dbSsXZOdi7sKqcggn1BHQ9eldP8ADnxHq+lXXinRfEN+1+dFj89JnJZ2QAk8nk5G088gk9avfDfT7m08e+M5pYZUjllXYzxlQ3JPB78EH8ax9N0W41Hxv4/tTE6C6sxFG7qQu5lG05/WgQy9H0zx74/s28Rp4lfSLeeRjZ2iFtuwErztxx15IJOM+lW9O+JGuW3g/wARreRxy67obpEZMcOGfZvIxzjk56HjNYvg34m/8IRpK+GNe0e9F9YlkiMaj96CxI4OMdeCM5HP1m8L2Gvx+G/F/iltIBu9UdZYbS4iLCSHcSwC8E/K3BI52++aQUxfCN/4z1OKDUNE8a2+pagw3TaXcttKDv8AK3BA9RjHY1vfGjRtRvvFPhmWPU5LSS7kWJEBLC2cYyw5GTz7Z9a8w1m58GaraRDRtB1PTfFEhTyobZm2JLnsCenpgA9PevV/ifeajpTeAtV1iCZlsiXvXTn94RHwR03cH9cUtna/QS1zsLbU9YsfiPpPh2bVJbm1TTcy7lA82QK2XPfJIz1P417jXzxb3kOq/F3StQtCz282lGVWKkfKVbBIPTqK+h6Vu4p4V8cL+eS10jw5bOytq92scuw/N5YIz+pHtxXoGveCtF1+002z1CGR7XTyDFCshVThQoDY6jAry74yq9n4l8G6vjMUN4InyOOWU/ngGuk+MHj4+CtNiitF3aneZEGRxGoxljkYPXGPf2pt9QON+PFzY3sGmeFtOgjn1ia4QpFEgJhTB64HGc9PTJ+uT8bkGjXfhHU3khubmx2oLKQE+djaSR+Ix+IrH+Gvi7wT4fRtW1W+urrxBdZa4nlgZjGT1VTyPx6n2HFdX8Q9QtdI+IPhvxNqkc0+hm1IilVDiN8MVOO55U88/XFKBzmka0njf4l6I6aaNCayjaXbIMSXGOduMDtn8A3XpXtPivSPDnh+41HxzqFhLeXMUSBk/wBYBjCAqp4B6ZPbk+teO+KPElj498a+HLfwtDJJcWdyJZb0xFBsDKe4ztAB6gdQK9D1f4mHw54vu9H8SWYtdKMYa0u0jZi/TqBnI5boOCOlAHNfCHUbXxJ4y17xBZrFYQyxLGLBWBdsBf3hA4xkdu5785+lMV8yeC7y28TfFGXW/Dlq0ekQ2hS6lMOxXdh2HYk7ff5T9a+nKAPn74uoNV8UeENAnIayuLkyzRk4DYIA/QsPXmoPjjodnp2i6frunWsdrdabcxhGgUR4Qnpx2z/Oj4zXUmgeIvCniVoWeztJmjnZOoBI/purF+JfizT/AB7DpvhjwtO9/cXlwkkrpGwWOMZ+9nB9CfQDntQCdjP+MWuRXXifwnHJay3trHGt7JawrlpNxzgDrnC9PevR/APjXRNZ1h9Mfw9/Yerqu6KKWFVaRcZODtBBxk4x059aZrvji18IeLtO0fVrGKDTPsoWLU2RiykLjHA6ZABxnGQTXMX+qWfjb4n6CfD7/aItKRpLu8TOzbnO0Hv6f8D9jSsRX6nrHi9fDnh7R73Wr/R7CQQqXwbePdI56LkjqTXI/CHw0La1m8T3lvBHfaqfNiSJdqwwtyqgY6nrn0x71ifGdn1rXPDHhJSRDeXKzTkA52g7f5bj+Ar6ChiSGNIolCRooVVHQAdBSCklfJ3xUl8Tj4maGunwW8kiYfTFY4DcDeHOR3Dd+mK+sa+efiNeQaf8TfCN1eTpBapG+6WRtqrkkck9Oo5oA7C68RSQePNC0O7sbIz3Ng0rXAQmSOTDllRuy/Ia4NPif4r1q8vm8NeGIrvT7SUxs7sS7Y/Ecn0wa2tbkjf4x6HICkgTS3KkEHGfM/Lg/ka8fs9N8O63Leax4a8UT+FtSV2aSzvJNgz6Agg7T6fN3GKBqlc+rPBXiEeKNEh1L7JLaSMSkkMg+6w64PcehrrK8d+Evi+61vw1c3euXEAaxuDA94WVUkAAIYngZ+bGeM8e9euwTRXESSwyJJE4yrowIYeoIoHEp4r4w8H+MNP8JeI/HGo6hNmYzulvb8lpm818AdgBxnJ6V9n18c/DbwhpPibxp4sl1WEzrbXEojjJ+XLu4JPqRjj35oA9A+Hvhq68V3q+N/E8kdw0x32FopBjiUHgkDjjoB14yeek3xi1zSLuSLws2h3Gtakw85YrdijQHHDbgD2JOMYx1xWD4Iv7n4beLJfBurTk6Rdv5mn3MnTLYwM9sngjgBsnvmtDwpeWul/FrxTHqssdtc3KILUu21XQ7TgE98bfyNK23uBtfB/VdLeyufC40K40i9t1Mtxa3DFjKGwC+SATngdOmO1J8KbuXSNc8QeC5FbyNPma4tC2crE5B28k8fMpH+8a7+y8T6He+KZ9Gs1E+pRW4kmuIkVlVc/cLg5yPl46fMO+cee6UjTfGrWXiY7YdORZeoHIjIH6g/h7UgrPeK4Tx740sfBljFcXMUtxPO/lwW8X3nb+g/8ArV3Qrwf4teJLzT9a0LRtK02xn1S7bdBc3cYbyCTtBTPQ98+3Q9gQNK+LMw1C2tfEXhu90eG6fZDcS5K89NwKjB9fTNe8g5GRXxP8QLLxTb3mi/8ACUeJLO8nkv4zHYW+B5Q4yxAA6cDv1619qRf6tP8AdFK0FjN1zV7HQtPm1HUbhYLaEZZj39AB3J7CvHLL4yWMtzG13o1/aaZLJ5cd/IMoT6nj8eCTil/aFO3wpaM3MC6hEZl7sm1sge+celehaxqPhq28LR3ep/Z20XyU8tZVDhhj5QBzlvpzx7Ughg+ItS0FfG3h62utOkudSlikks7uOQ7Ixgk5APOceh61yl18ZoLUytP4Z1VIkYr5hUAZHXr0ql4hltbr4oeB3tyI7V7IyQ4TA2lXKjHbsPbNQ+I9Qv8A4n68/hrRZJIPD9m5Go3yDiQg/dX1GRgevXoBS2dr20C6va+p1/8AwnGn+KPAGt6usV7ZWyRy27napkyVAyvOD94DPHOfTNdZ8ObLTbLwrpw0uKVLaaITfvTl2ZhyWxxn6Vg/EWytdG+Gup2NlCiW1vaLFGhGcDIGfc98+vNb3w2/5EzQ/wDr0T+VNvqKdpK4jjdyCQoJOOvFeAz/ABx0aAyCXRdYURttYmJQAffLDH419AMQASSAB1Jr508V3Fx8RdXPhnw6yR6TbvnU9QVBtyDwin+Lv9fXGcqFj1Dwv460fxHot3rUHn21naMyzNcoFK4AYngkHgjoc15P4m+MHhnWdF1nTLZ72KaW0kSGR4gqSsVPAOcjPTkDrWh8ZtNt/D3w3XTNKg8izWeJGRO65zlj3JYA59avePNN0X/hU5CpFFBHZQyWrsuG34Xb0/ibv9eaAHeFPF2m+EPh14cutXeURzr5SGJd5HLHnHYAfX2rrfD/AMSPDeuwahcW928UNgoed7iMoApzgj16dOvtXg/i6AXPw/8AAFuwDLLPChB6EFcf1rtPj5bW1r4a0e0jCWdnLqEUUpj4AQI3UdwMZ59BQgSudHY/GfwddXa2zXVxbhjtE00BCZ7ZIyQPcj64rW8XSeHp/EvhhdQv7tL0ymSxjtzmNzwQX4PBIAGD39Kh8eeGdBbwFfxCytxDZ2LzWrqoUq6IShBHcn88+9eGaVPcz3Pwta75kClR1+4JMJ/46FoEVz6P8ZePdA8HiNdVum8+TlIIU3uR647D6mp/B/jbQvGEcraTd75Iv9ZDINkijjnae3OMjjNfMHl+INV+JviOfStL0/Vrq1kIVdRYFYlUgKVBYcjA57fjXaaDoPjKPx9p2sX2kaTp2VKXK2U6r5sZzklCxJPuB/DQKfUArkfHPiKPwv4fu9UfBkRdsKH+OQ8KP6/QGuur5/8AjUxm1XwhYSJutptSQuD0PzKMdfRjQB2mjXsnhPwKNW1u4uLmcRfargyNlt8hB2DPA5YDHTNeQ+E/F3iXxH8TdNa+hn02weCYx2TFlVotrYJB+824Kc8dBX1OyIybGUFf7pGRXh+sov8AwunQjggjS5G4OMn94OfX8fSgBnxh8Vavp9zpfhvQX8nUNUdQJx1RS23g9uep7AGsKdPF/wAO7zS7u/8AETaxpl3dLBdJMpzGX7gkk4HOOQOMY5ro/i54VutWudK1jR7yKLW7F/8AR4JZFUTgHdhc/wAWR34IzmvI/iO/j/UtP08+JYrXTYftkUNvbwbHM0pzhyQzYwM8EgdOO9AHtvj9vGWpazZaH4cd9OspImkutTMe4DrhAecHj2PI5xWF4H1bxJonjKbwfr17/aqyQfaYLv8AiQY798Hpz0OMda9ZvwLuxudFstXjttT+zbRIhDSRZGA+zOe9fPvg7S7v4dfEODTNSu11BNagKRX7qQ6lSSF5JxkgZGT1WhO4H1JSFgAWY4A5JNOr58+PHjC40Wyg0S0ZrdtQH7+6AyUhOQwUep9fT65ABkal8UbrUviFpej6LOU0tLoQzttB+0EnDdRkAcgY69fSvpC9u4LG1mu7qVYoIULyO3RQOpr4guPEPgzTtQ8HR6K8pttLnea9uHgKtKzbPmx1J+Q8dBwK6X4r+P8ATvEmp2Xh9b0weHj5dxdXkcTM75XeAFIyOCO3U89KWwa/I7X4f/ErUfGHj25tI28rRhbu0MBjXcdpGGY4zk5PGce1d98Q/iBZeEY/skUcl3q00ZaG3jGdvXDMew4PHU4/GvEPDvjDwpbfEi0uNOkNtoyactjCxiYBXzwD1P8AwI9zk+tfUmtWlqbW6vmtYHuUtZFWV4wWC7T8ueuOTx7mkA4b4Pa/qHiTw01/qc3m3BupF3bQMLwQOB2ya9VrxH4AoyeDMkEA3UhBI6jivbaAPJfit45fwha2Udo1u17czqCsp5SLnL4+oxn3rd1e4vL+70C70jxFZQWEk2Zo2Kn7YuR8qEg5ONwwOmfUV5b+0HpVlcp4fuZYA0736WzPkgmI5JX86k8fWdppfjD4f6dY24gt4J5NiKxwAWTgA/jz3z7UAe732saXp7iO91KztnIyFnnVCR9Ca0YpY5o1kidXjYZVlOQR7GvibxvFa6X471m78a6JqGoWE7ZtJ4JGRVQ/cwcgHAwMZHIPBzXv3wci0eHR7tND1ie9sWuC6W86hXtc/wAJ788c9DyR3pL62A9fooopQPHPB3ivVNW8c+IdHupIzZWIbyVCAFcMByeprH13x7q2t+I08N+B1hleM/6XqEi7o4gDzjtgevc8CvEb6x8Tar468Waf4aRt9zI6XMgIXbHuzjcemSMep/OvZ/gDqGlDSrnR4rNbTWLRz9sB5abnG7Pt0x2/GgD0Dxzd+ItJ0K3vdH8u6u7Z0NzEyACdejYz059Oeaj8Aal4j1vSbnUdYht7Q3Dk2UMZDbE5wWIPPP8AL3rzbxnZz+PfiF/wiVxeSQaRp1sLqaOEjMjHb19PvqO+B9c12Xg34eN4N1+a50jVJRos8f7ywly2JOzA/lz16igDd8A+JpddgvrPUPLj1bTbl7e6jTgHBO1wM/dI/UGvQK8IjCaT8Z3RMxjVdO3MuRh2UdcfSM+/X1Ne75oETT2CvNvHl342tZrQ+FNOtLyLB88TOqnOePvMvGPT1r0msTxFrVn4e0q51O+kCQQLnnqx7KPcnigU+ffFHxB+IXhOK1bVtF0cG5by4gjs7OwHPCv7j86+h9CuLy70qzuNQtxbXksSvLCP4GI5FeAfDvR9R8ca/wD8J14jj228bf8AEstt2VXaeGAPYHkHjLc19K0AJkUZyMjmvnPx82s+L/HUPg6w1CewsILYT3bxH7wPJJxgkcqME4yc103grwf4i8H66YYdW/tDw9OhMiXJxJE+DgqOec8HBAIPTIFAHoHhq91m8W+/tnTksjFculuUcHzYh0Y8nB6109fL/gnSNQ8ZaHr9tNr99aSR6y7CaKRs4C8r1+782ceoFcbb+HtUvPGS+H/Dni3WLiG3OdQvjK3lxY7DDYY9Rz39gTSsbFu2p9I+NvE2oaNcabp+j6Z9v1C+kIVGJCIo6kkdP8M130e4ou8APgbgOgNeE+Pr+9sPHvgu2gvJ1idisihyBJkgHcOh4qh4pvvEXi3x1P4V0TVn0qz0+ESXNzDnc25VPYg5BYADI7ntSDj6CuJPJhklxnYpbHrgVxPw88Vt4w0d9Sa1FtidoggfdkDGD0965XwlpHi3w3JqGnarf/2towgZoLuR/wB4rbfukEk46jGSBXinww8L+KNf8MzTab4kl0y2gnf7PBDkeZJhSSzKQdvbBz9PUA+0aK8k+DXiO/8AEPhyT+1JfNvbO4a3d2xuYAAgnHXrjPfHfqfW6BEwxRXzh8QtC8R6YdT11/Hcthp5kZ4bfDHGfuxrz147e59aX4bap4l0zwjqfivxHfy3Vo0Hm2lvK4Zjj+LPYE4AH4/VG7K4p9EyuIo3kIyFUsR9K4n4f+L4fGmlS6hFaPbCKcwFHYNyADnI9mFeG6evxQ1PRX8Xw67GpZDLDp/lrteIZ6LjaOBxnkjvmsbwfrd7onwbv77T5WguhfhEkXGVyyZ6j0yPxpelrAfY1FfPOl6v4v0Lw5c+M/EeqR3Ns9qssemLCq4Zyqx5YD5fvDIHrz7Y2n23xW1TTh4kj1iGF5E82HTfLA3pgYG0gjkdMnPuM0Ae8eLde/4R3T1vfsU95mVY/Kg+9z3qXxJrQ0TQLrVzAZfIiEgiJ2kk4ABPbrXhGqfE3VLrwBBrFlIllqsV8LW6zGGVSOfusDwQV985A6V2/iHxLqln458NaKrp9hv7djdQvGDvOD3xkYx06UAdV4H8TP4ltLmSSCJJLabymeCXzIn4DAq30IzXcEZrxvxjr134d8TeFtG0pYbWyvZm8+OOJQGG5eOnHU8jHXvXslABSEZryj4yeJNS8MeGlvdKmWG5a4RN7IH+XkkYPHOMV5peeLfiVommQ+Kb+30+fR5ljc2oADRI2NpYjBBO4DqcHqBQB9R0V5H4x8W619h0ceE9Llu5tWUOly8eY4FIB+bsG57nAwetcRd+LPHfgy+sG8Tvpl9Y3cyxN9nwrx57gAA+vYj5SO4NAHtsfibTpPEcvh0GX7fHCJjlPk28d/Xmumr5sv8AWLLQ/i/ql/qE6w20OmKWc9/lXAA7k9hXoXw917xF4nafVr60gstGkz9jhKkyuOzE+nvjntxQB6jRRXhPxH+IOseGfFOn6PpWnwX5uoAfJYkMZGZgACOnQHnse3WgD3UnFcTrHjjw7ouoTafqeoC0uIYhMRJG2HX/AGSB8x9hz6CvO/D/AI98R6f4hstA8a6TBZvf/LbXELAgucYU4JB5O3I7kdua4n4g6jdeJPHt14dsfDem6neWUa/Z55nYYXYrsH+YAgFiAOME96BEfUOlahb6rYwX9ozNbzoHQspUkfQ1oV4N4h+IWuaU+naHp3h6KfxBJAstxaxuWjtx/d+X2xznAzVnwx8QNb/t+LQfF2jJplxdg/ZJIslHYdidxB+oPp65oC+19z3Cq15dQWVtLdXMixQRKXd26KB1NecfD3xlc+JLzWdO1G2itr7TLjy2SInDrkjdz7qfzFcp4k8ZHX7fxnpFpbI1hplkVa6D5LSnjbjpjhv++aBT2jR9UsdZskvdOuUuLZyQsi9CQcHr9Kgi13TJtUk0mO8R7+IZeEA5UYB69O4rwHwb4wtfBXwp0S7a2NxdXMk0cFuhwZH85+ScdAMevYVg6N4vv/BF7davrngiexg1SbdNdiYyOCecYPQck449O1AH1sKyNS1jTtLltor68it3uX8uESHG9vSuB8f/ABDt/C/2C1s7OTUtR1Bd1tBGcAjjBJ989q8D8WeMr3xJr/hew1XRZ9L1G1v0d45CdrIzrtIzz2NFrglfQ+0aK8c8a/En+xNX/sDR9Jn1XWAAzxJwqDaG6jJzg56U7wb8SV1jVRoetaXNo+rMu6KKU5WUdcAkDnAz+BoA9MsNX07ULi6trO8hmntG2Txo2TG2SMH05B/Kiw1fTtQnnt7O9hnlgOJUjbJQ5xz+Rrzbwbq+kX9x4uksNHFjcWtw6XUqMC1ww3/N045BP41W+B39lTeGXu9Ns54HkuHWeS4m8ySVh0YkAAcEcAfmeSAez1TF7aNdNZrdQm6UbmgEg3geu3rirlfKfibxRbeFfi3f389tcXBNlHDHFCvzO7KmAM/z59KAPqykOe1eS+CviZY+JNSbR7qwudL1PBKQXAPz4BJwcDBAGeQKPF3xO07w/qjaRbWN3qeoKuXithwhOMKT1zg9gcUCNpfM9bory/wV8RtO8U3r6Y1pc6fqUce9re5XBI4ztPfgg4wDjJ7VzeofGXSLS71Cwj02+ubyzneHZEoKttOC2ewzkdKBT3NiFBZiABySe1RwTRXEaywypLG3R0YMD+Iry2w8a6X408Ia3daaZEkgtJVmt5gA8ZKNjOCQQcHB9q5j4beItJ8K/C7S9S1Kbyo3ebCr8zyN5zjCjucD9KS4HtesaZaazp9xp19GZLaddrqGKkjr1HuKsafZ2+nWkFlaRCK3gQRxoCTtUDA5PJ+prlLrxlp2n+GYvEWoxXNnbSAYilj/AHhJOAAAe+Mj254rjPDvxh8PaxdpbTRXWn+awWGW5UBHP+8Ccc8c8e9KB7QaDmuWtPE9hd+I77w6EnS+s40lJkUBJFYA/Ic84yM5A79cVX1nxfpuk65p2hSrPLfX5xGsKghB6tzwPzoA7KivDrv42eFbUSgrfvLHIYzEkI3HBxkEkDH459q7yw8VaZ4g8NXesaXduII4ZNz7PnhZVJOVz1HBx34oA7JJEfOx1bBwcHODT68r+EGk6Rp/heG70iea6F8zSTXUyFHlcMVOVycYIIxk+uTmvVKACiiigAFFFFABRRRQAUUUUAFFFFABRRRQAUUUUAFFIDS0AFFFFABRRRQAUUUUAFFFFADJf9W/0NcNpIH2mu4m/wBW/wDumuJ0n/j54pstgW52q9qlqJe1S0qAKKKKUAooooAKKKKACiiigAooooAKKKKACiiigBCcUtFFABRRRQAUUUUAFFFFABRRRQAUUUUAFFVLm9tbV4o7i5hheZtkSySBS7eig9T7CuH0+TW4PEmoXmt6hb2ekO3kafaNImZDx831OCcZJ57AUATaB4TbSfFGta614JRqIQLCI8eXj1Oeeld7VSC9tLiaWCG6hlmhOJY0kDMh/wBoDp+NPe5t0nS3eeJZ5ASkZcBmA64HU0AWMUnWvEPiP4i8U6Dq8TaLc6ZPbSQlWtLmWKNo3xw+WZSeo4z2r0/ww99/YdpLq15Bc3hjLzTQgBOSTgY44GBnvjNAHQcDijAHasz+1tNyB/aFpkjcB5y8j161pKysoZWBU8gg8UAOIB60gAHYCmxyJIoaN1dT3U5FOZgoLMQAOpNAC4pMDOcc1VhvLa4bbDcwyEdQjhj+lW6AImiidgzRozDoSoJqWmggk4IOODS7gDjIzQBCLeBZPMEMYkP8QUZ/OpHRXXa6hh6EZrgfE+t6/ba9pek6Jpkc63IMlzczq3lwoDjqCOevH09a9Az60AMEaBg/lqGA2g45A9KkpAQehHFLQByvjXw5B4q0K60qc7WkXdDJ/wA85B91vpnr7ZpnhzTriTQtPh8QWsE1/BGUfeqydDgHPuApNdbRQBlDSNM/6B1oP+2C/wCFXLi1t7qLyLi3ilhP8EiBl/I1ZpO9AjV9GZ9hpen6duFjY21ru+95EKpn64FN1LSdO1RQmoWNtdBc7fOiV9ufTPT8K08c0UClOysbTT4vJsrWG2iyTshjCLk98CrlFc1quqahaatp1nb6VJc2tySJ7lTxB6ZGP60Abl5a299byW11Ck0Egw8ci5Vh7iszSfD+j6MWOm6ZaWjNwzQwqrEe56mtwjNcbrXimDTta0zQ4LeS7v71xujjOBDF/FIx9vTvj6ZANvWNG03W4Ps+p2MF1F1AlQHafUHqD7ijRtF0zRIPs+mWMFpEeSIkALH1J6k+5qv4j8QaZ4csJL3VLpIYlHyqSN8h/uqO5qn4L8RxeKtEh1aK3e3WRnUxuwJG0kdaW2lwNuXTLGW/i1GS0he9hQpFOyAuinOQD26n8zWhXhms/GPRtPv7i1tdPv8AUFtyRNNboNi7SQTyeRx16V6po3iHTNZ0hdYs7pWsthd3bgx4GWDDsR3pPIapJ7G8TisLXfD2keIIli1XT4bpVOV8xeV+hHIryK7+N/h+G7kSGw1G4s43KNeRxrsz6jJyR064PPSvadH1K11jT7fUbGTzLa4QPG2MZH07GgcVk0LS0v7fUVs4xd28P2eKUZykfPyj8zXN658O/Ceu3T3eoaLDJcOdzyI7xlj6nYRk11Ws6tZaLYT6hqE6w20IyzHv6ADuT2FeU6L8ZvC+q6lFYbby1MrbEnuEVY89skMSM+4+uKBEktj0c+GdHGhvoMdkkWmupUwxEr3znI5znnNamlafbaVYwWFnH5dvAgRFznj61jeKfFOkeFbIXuqXPlo5xGijc8h/2R3+vSuV8J/FHw54ovxp9o88Ny+fLS4j278Z6EEjoM80Cnqdc5o3hvSdDur670+0EM19L5s7Bidx5PGTwMknA9aqeK/F2i+E4El1a78tpc+VEilnfHXAH8zgVn+EfH2g+LJ5bbTppRcRrvMU0e0svqOxoA2fE3hfRvFFsltrFktxHG4dDkqyn2YYIB781h+Kfh74c8ULB/aNmxlgj8uOaOVlcLjABOfm/HP869BrB07xBpepX19YWd2s1zYHbcoqtiM88Zxgng9CcYoAwNE8M6D4B0u9uNMsiuyJpZpCS8sgUE4z+HQYHtXPfCjRbqK3vfEuqhhqetSecVP/ACzi/gXH6/Tb713fh3xHpviOK5k06RpFt5mhk3oV+Yemexro6BOoVwnjXwNonjSGJNUikEsORFPC+10B6gdQfxBru6KBTxWw+DHhO0jA2Xk0yujieWfLjZ0HAAx+Fe0qNqgDoBiudi8R6ZJr0vh9LgtqMUQleMIcKMA9emcEH8aXxD4l0fw3Ak+rX0dsjttUEFmY+yqCfxxQBc1vSLHXdPn07UYFntphhlPb0IPYjsa8h0/4JeGLW6innm1C7jhbcltPKpiHOcYCgke2ee+a9V1bxFpej2EGo390YbSdlVJDG55YZGQBkcDvimaT4l0fWLq7tNOvo7mW0x53lglVz0+bG09D0JoAx/EHgjSte1S21O6a4We2t3to1icKoVgRnGOo3HHb2NeYxfAjRIc+VrOrR567JEGf/Ha9z0jVrHWbf7Vp1ws8IcoWAIww6jB5rVoA82sPh9p9l4e1LQRfahPbXxyzzyhnQ4HK4AHYV3Gj6dDpOnWun2xcw20SxIXOWIAxk+9aNFAFLU7RdQsLqydiqXELxMy9QGBGR+deBWXwShsUdLXxNqkAbnERCjPqQOtfRVFAHm2j+AbG00S+0bUry51W2vG3N9rfJTjA2nsR1zXnbfBKOaJrW58S6lLZKP3MBPyoexI6HHsBX0biigDzLUfANve6R4f0w3jhdHljkDlcmUKOR1GM/pXTeL/Ddl4r0ebSr7esTkMrocMjDoR/noTXT0UAfNlv8GL+RUsdR8W3k+kRn5bVQwGBjA5YgdPT6YpuvJps3xH8HaDozIyaSjCRIzuEKoM7Sc9cJznnkdzX0oPeud0zwxomlX9xqNjpsMN5OWMkqg5OTk9emT6UCW1ueb+NPhpPq2uHX9C1qXSNRdQspjBCuB3ypB5wM5yDirng/wCHtxpWut4h1vWpNW1PyykbMm1YsjGRyexYdh8x4r18UYoFCvJ/i/ocup6FFqFqm680qdbxMDJZV+8o/Dn/AIDXrFNdVdSjAFWGCD3FAGT4e1SPWtHsdSi4W5hWTGfukjkfgcj8K5W88JzXHjqx8Ti5Tyba2aExHduyQw4xxj5s4PcV2em6daaXb/ZrGBYIAxYInQE8nFX8c0AeXfEnwM3i1LO6srz7Hqli+63mOdvUHBx05AOfauf0XwD4hu9Y03VPF/iJdROnNvt7aGMKgcH5WJwMnv0zwOa9xpOgoA8U8deBNZvfEdt4o8LanHY6nHH5cyTE7JQOnYjpgEHjgHgjlPCHgPXE1+LxJ4t1hdQv4EK28UY+SPII9AP4jwB15zXtoooEYVUubK1uiDcW0MxXgGSMNj86t0UCnkni3wIdX8SeHdTs4rGK10+UvcRsmC4yCMADB+739a9Gn0fTLh982nWcj9NzwKT+orV70UiVtAPIbbwElv8AEI+IY7SwTThahUiWMArMMDcBjAPHUYr1HUoGubG6t0xvlidFz0yQRVzPNLSgef8Awy8PXnhfw1Dpt86POsjufLOVAJ4AOB/k16BRRQB5Z8WPDGp+JdJs10h4ReWV2tyiSnAfAIxn1571gap4a8S65rHg7V9QgtY57Bma+WKTIX5gRjPXIHbvmvccc0tAHzvq2i/ETQtZ1K40T7NrmnX87TfZbyUEQ5JIADsuAOBwew44rW+G/hHWvDlrrus3dtax6xqCl4tPgIEUZUEqp5xyx7HAHfk49yooAwPDFxq13pFvPrdpFaX77jJDEchRk7e5xxjjJ/oN+iigDxnwL4Y1XSfG3ifVby38uzvW/wBHk3qfMG4nOASR+OKy/iB4I1hPEtn4u8Ioo1FCFuYA6p5o6bvmwOV+U/gRzmveqTvQB4D4s0bxRpnia38Z+GdMiuLi6tEhvrGSQbgcD3GeAo4PBXOCK1fBkXjjWvEC654hDaTp8MWyLTo5MrMSCMsuTjBOcnngAcV7VUNzG0sEsaSGNnQqHXqpI6ilutQauzwvw40fiH4saxqsO+S10u2Fqsoxt808EZHX+P8AzivSvDusapqOpata32kSWcFpOUt52BAnXJwwz14APHHNW/Cfh618MaVHp1qWfBLyyv8AelkPVj+n4AV0nOaQBa+TPjZZ+Kta8R29qmhXl9oVoVdEtyQJjtBYlucHJZenSvrM0nSgD5zsviD4utooreP4c3EMEYCqqSNhVHoNte+aTc3F3p9tc3dqbSeWNXkgZsmMkdCa0aKAPnXx3a654U8cR+MdH0uXU7a4tjDeQQg5GABzgE44U5wfu1seEvEPi3xf4lhvRYXGi+HrWMiWG4QbrliDjBZc8EDkdADzk17lRQB8ZKfFvh3whrdjYaNqQu9S1aUGZIW8xI9q5KgDPzdNw4645xXQ+APF6+EdFg06HwPrYl4a5mERJlkxy3Kjjjgdv1r6r4pcD0oA8F8c6fe6j4+8GXcVnOIVy8jFCRHg7iGI6HFYGvXOo/D/AOIeoeIDpV1f6RqkKh2gALRkAZ/EFT1wMH2r6Y4oIBHI4oYHh/hfxP4j8Y6jf3EentY+H4rZkWOaPMkshBxg+ufTgYA6mpvgVZy2ngZPNieNpZ5XCuCCRnHQj2969qAAGAOKXGKAPCfgNazW2kay88bxtJqUmAybcgKvI9s5H4V7qxwCfSgD2paAPiLxH4xTxD4yW48SaXfy6JpzuLewghzuYHGXyR1xk/QDHU17ddeIrL4ieGtc0bSbO9hnS0yiyw7AxByqjt1AGK9q8mLOfLTP+6Keqqv3VA+goA+TtC+KCaP4UXw3LpV82uW0TWixBcc8gHjkYHbGePxrn7S3kHwTvw6Op/tEE5U8YdR/Pivs3yIfM83yo/M/vbRn86cY49mwouz+7jigDyfxnodzr3w0Fjaxs10LOCWOMDlmQKSuPUgEfXFedaT8bdHsPDNvb3VrdnVbeBYGhCYDMo25z26An619Q1QOnWLTGdrK3MxOfMMS7s+ucUAfGN9o93pHw9sJ7+2eC51PWlmMbgqVXBxwen3Tx716h8WLoeH/ABz4V8R3cLPp8AaGRgD8pOeeO4DZx7Vt/EHw54j8X+IdO0/7NDD4etbhJ3uTIu5iBzgZ3c5KgY7ZzXtF1aW13F5NzbxTxZzslQMM/Q0AfKfiLxfpni34h+FX0lpZLW2nCec8ZQOxYE4zzwMdQOtfW1U4rG0iEYjtYUEWfLCxgbM9celXKAPAv2ijjwjEf+npP5GuT8XfE3RvEPgn+xtJEs2rXscUH2UW7fKxK5A4wT1Ax3r1H4weG9Q8TaJaW2m2sdzNFeJI0buqjaAcnLce30J+legWuiaTazefb6XZQz5z5kcCq2fqBmgD5X8dS6lokHhDw1dardaRphskN3cxqx2yEklSQc8YAwDgZz0rzrxVp/g+zksI9B1m+1S8M6Ca4nJ2Rr6DKjPOT7c81966lpljqkPkX9nBdRf3ZowwH0z0qhD4c0OC1+xxaPYLbbgxiFum0sO5GOT7mkd+gHzT4l8HQ+NvihqthNcNCIdOWZWX+9tVV/DLA16l8IvEV1d2dx4b1dDHrGikQOD/AMtIhwre+MYz34PevVksLRLyS+S2iW7kQI8wQb2UdAT1x/gPSmDTLFb86iLSEXrJ5ZnCDeV9M0rA0K+W/H+r2Wh/GDQtRv5P9Fht8SFgSI9wdQfwLBq+pK8M13wtJq3xPtLu+0oXekfYGSR5Yw8e7DAA56HP40DXG7Xkc1481jT/ABj4t8JaXoVxFevBeC4nliUsI0UqevQ8BifoPWtXwSgPxf8AF8gyB5CjB/7Z/wCFewaD4Y0Tw+XOk6bb2rSDa7IvzMM5wSea0LfSrC2v7jUIbWNLu4AEso6sB/8AqFA4+RvH2lWx+KV2niDV7rTLO9hV7e9iO0ABVG08dMqR9cE9a09O8N+Fbbxho1tbeKdV1a/+0LLEYds0alTuO5geh284zx14r6a17w5o/iGJYtW06C7VDlTIvK/QjkVT8O+EPD/hss2kaVBbOwwZACzkem5iT+tAHhPj/UJvh948m8RQRhrfVbFo3UEcSqoCnHflU/X1qz4d0H+yPg/q15Kv+manayXUzHjIOdn/AI7g/ia938Q+G9H8SQxQ6vYx3SRPvQMSCp+oIP4dDV6/0uzv9Ml0ueL/AEOWLyWjUlcLjGBjpQI1ddj5Ds/Ft/o/gjwloukS2kF3dvK4vLlVZIv3reuQCC3XB6VifE7TtQtNKik1jxzHq920gCWMDblHHLHB44xzt/nX1heeAfDV7odroVxpqvY2uTAN7B4yckkMDnJJJPY1kWXwp8GWlvPB/YyTCcAM00jMwA/utnK/UYNAp5hdX9tp3xU8O6hqMiJZzaUiW00gIVNyMAc54ySR/wAC/GoPipqml6t468IW+n3UVxcwXKmZo33Kq70YDIyCeD9Px4908ReCdA8R2VrZ6lYiSO0ULbsrsrxjAGAwOSMAdc/nWNpXww8I6VNaz2ulkT20yzpK0zlt45GeegODjpxQB5FrniXxLr/jbVtG8N3Gl6MLT93PeThPNkAwCckEn0GBwMZI4rltLtry3+LGhW954jGvXcZId40wIQEY7eOOnJx+NfQHiz4XeGfFF8dQvbeWK6YAPJbvs347kdCffrwKyL/wf4L8B2kXiNNOlWTTSWjKSsXkZztAOTg9fwFAHJ/Cs4h8fzet1Lx9BIf611P7P8ap4Gt2UYLzys3ud2P5AVQ+Ceny3Gla9e3VvJFb6peOYwxHzpyCQR16kZ6ccV694b0Kx8N6ZFpmnI628ZJG9ixJJySTQBu18zxm1Hx4uftQhZjbr5HTKyeSuM/7WA2OvBFfTFeT+KfhX4c8T6nc6pei7W7uFVXeKbABUBQQCCM4UD09qBU7HG+PzFcfFTwhb2YzeRkvOY+uzrg/RQx+hrC/4SLxD4i8Wa1H4I0nS7V7dvKur6cL5suCQCc84JU8BT2zzjHr/gv4daD4Pme4sUmmumG0T3LBmUegwAB+Wa5/XvhFouqaxPq8F9qOn3NwxeUW0oALHqRkZGTknmgQ8l8Lf2zD8YtPh8QapBqOpLA8cklsAqJ+6dgpwq549u/tXa/A6yg/tnxfeFFa4F+YwxHKruc8fX+ld1oPwu8OeH9VsdV01LqK5tA45m3LLuUrlgQecMfu4rpfDHhWx8NSahJZPMzX83nS+awODz0wBxyfzoA+f/D8SJrfxOFuqwxC2f8AdqBjOHyfbOD+deTeFLe70aLw34l1+yW98MCeWOJGO8REsQWK/wC8Cec52/Svse38D2NveeIruO4nDa5GY5lJGI8ggleP9onmp7bwRpEXhJPCkyyXFgqFdzt8+4sW3AjodxJFA22tzyT42LBfa14Ltrht2lXFw28D7jZMYGT7gn8Ca6b462Gnf8IPPK8MKTQSRfZSFAIYsAQPbbu49q6W8+H2mah4Ug8N3089xFb8wXDbRJEecYwMcA4we1cjpvwc05L+G51bVr7VIoDmKCdvl+jdcj2GKBxzHilZPCmteC/Fk6lUaBLTUZMdMoBk5zjqeevy1qfD+MeLviDrni5vns7JvsdiykFSQu0kf8Byf+B165438L2vi7Qp9HuZGhVyrJKgBMbKcggfmPoTVjwl4csvC2jxaVY7zEmWZ3OWdj1J/wA9hQB418B7GzuLbxFePbRySTag0ZaRATsxkL/48axfh6I7bw/8Q0UBY1knVR6fK4Ar3DwP4Uh8I2NzaQ3DT/aLl7hmZcctgY/ICszS/Adrp2m67YR3cpTVpHkZiB+7LZ4HqB70CO/Qo/BE5+Hujn/rt/6Okr1aua8IaDH4Z0K00eGZ5ktw37xwAWLMWP6sa6WgUKKKKACiiigAooooAKKKKACiiigAooooAKKKKACiiigAooooAKKKKAA0UUUAFFFFAEc3+qf/AHTXE6SP9JrtZ/8AVSf7p/lXE6Qf9JpstgW5269qkqJD05qWlQBRRRSgFFFFABRRRQAUUUUAFFFFABRRRQAUUUUAFFFFABRRRQAUUUUAFFFFABRRRQAUUUUAeA/GIF9f8HRrjJvgefQMp/pUnx1YiDw6oGS2pKP0rovix4RvvE+n2k2kyomp2EwmgDkAMeO56dM/hXnGqeEPiL4nudHuten09Y7K6jYW0LAEDOWkbAwTgAYBPsBzkEZrzE+Evi5CcMLTX4tpwoI8zj8fvAE/71Znh+/l8QeNvEfjAxIbLRLeWG2PXeyqw4+o3H/gQru/jF4KuPF+kW7acF/tOzlDwkttypwGGeg7H/gNa3w58H/8I74PTRb0KZ7gSPd+W3BZ+MZ9l2jPtRd62YrSPkLQ9Q8OaklxqHiXR9c1K+nlLtLbtiNRnGAcgnqBz04A9/SPhvqUkVj4u0u2t7+PR/7PmntVvVwyHbhlz06k8D8ea3tK0X4h/Dya503w/p1pq+kyyloWkKgqT03fMpB4Ge3vXdaLoHjKTSvEEviHUY7m61C0kitrGFgI4iVIHPAB5A/Ukk0ISWl+tjzv4V/DPQ9a8Hw6rexSS3l352w+aQqAFkHA9CM9/wClWNG8YS6T8KdQhmk26hp876Yu35juLcc4xwpbB/2fWvZfhfpV7ong3StO1CNo7qFH3ozhiuXZgMj2I47dO1eA694VW++McemwzSPZzyJqV1EWyqsAScj3wB/wOgLa3PoH4a6L/YXhXT7VgRM6efLkchn5x+HA/CuQ+NcUc2lWcd5r0GlacZv9I3qS0o9FCgknGeO/evaQABgdBXgPxn8K6vq15pWs6XYxaiLAESWUgB3gkHoT830oFbufO+vaj4R0o2914L1DVBfxyBmeRdq4/HB6gdiDmvvywlaazt5XPzvGrH6kZr5M8W2HjrxfoJhj8IQaTYwMshgj2iWZhxwvBwMk9B9TX1hpisthah0ZGEKAq3UHA4NAHhvhm6bw58UtX0K4uXNtqcX2m2Ekpb5/vYweh+/+Qrn9NjvPiL4m8T3ySOljZ272NpsfCs/IB6/Vv+BCun+NfhrVb9dO1vQIZZNTtGMREIy/lsDyBjsSfzruPhh4bHhfwpZWMkey6kHn3QPXzG6g/QYXj+7QB5t4Z8cvafCy6vZ3P9oaZusTklj5mcJz9GHPsa4Txhbaro3gPwqkd5djUL66MrMJmDFpBlRnOehX8c1D4j8KtdfFR/DtrIf7Lv547+5t4/urhSW3en8X/fQ9q739odZl0/w+tmv+kLfgQKP72Pl/UChCN2MDxR4X1r4d6ZD4nsvEV/dTwyp9sgc/u3DHB7/dycYIPUdMVueL7/WvG/iXTfDejXz6batYpe3MqMSwVsHnGDx8oAyMlqztYvfGHxFis/Ddz4autIg89TqF3Kh2bVJ5QkAHpnAzkgc4Navj3TNX8JeLLHxf4f0h9QtUtltbi0i3EqoBHAGSBtC84IBXJoFMTVdO1f4VappWoRa9dX+k3d2sFxbzHk5Byep7ZIx6U5rHW/FfxD8R6Rb6/e6dZRKrSeW5bIwoCqMjHJ7dsjvT7mfxJ8UtY0pDocuk6JYXK3Ekl0DlyOuMgE9wAPXk123gjT7uD4j+L7qW2mjgkEQSR0IV+B0PfpQB5roOmeK73xJq/ghfFNzHYWWJZLnO6QocEKDnIzvGRnHB+h6jwVqeqeFfEfibQNR1GbU7PS7L7ZGztlsYD45JIJDdCe2e9b3g3TruD4n+K7uS2mS3kiQJK0ZCt93oeh6GsmDRLjUfid40iZJIobvS0hWYodp3RxrkHoeh/I0CHIeHtA8Z/EHT28SN4pubESTObW2Vm2YBxxggAZyvQ9Oa09J+Ius6V4U8SWuqyebrWjyiCOc4JcuxUHkc7SCcngjb+NDwj491XwLpv/CLat4b1C4vrR3W3MQyHBOQOnIyTgjPGKitvh1reteEdf1K/tWh1rU7gXcNu5O8KpJ2kHAUnc2AfbpQB0dn4W+IkWkwa3b+KZ7jUnRJl01wAhDYJUlm25GehGOODXR+I9Z1uHxh4MsDO1sbuPdeQJJ8pYDLA4znoQK46D4sa3caWmj6f4ZvT4iEaxZ2ZRD03kEZH44A9cV0GuQ6rL4+8ESX8W64W3Y3HkqTGj4bd/n2oC+ux9BV4J8NHbXPG3ivX5gCYpvsUODkBVOOPqFH5n1r3ojIIr5++DZaw1/xdo8+ROl6ZwMcFSSMj/x38xQKdb448DaVrl3Nrmpme4NpaMIrYyYjBAJycc+nGccc5qj8C0H/AAglqh5BlmB/76Nel+IQToupAAkm1lwB3+Q15r8D45l8A2nymN3eVkLrwcscH3FAFHxdcW/w30sx+HPDMl7NfSSPKURpAo7lzgnHPA6V5EuoW+nfBrUJdPvFmmv70C6SJSoty23MeD22qBnvnFd5afF9tBbUtM8X2cg1K0kcRtbx/LcLk4GM4H1zgj36814Z8G6vr3grxXcT2r2r6rN9qsrRlwcqd42ggYDZCg9wOw5IBn+HvHl1p/hO2sovAFzdaJ5IW6myQJmP33GE6Z6H2xnivoz4bvo0vheyl0GOSOxk3MI5GLOjbjuBz3BzXkln8XdEtvDC6beWl1Bq0Vr9m+xfZycuF2gemDxwfpXdfBPRrvRPBltFextFNPK8/lOMMitwMj1IAP40AY/x2zcaXounYG271SKNiT2wRj9R+VavxZ0DT38B36x2MWbKFZYNvBTbgZz3+XPWs7472N5L4dtNSslZ20y8S5kC9QoBG4fQkfhk9q4rxr8R7Dxl4bXQPDsN3danqKxrJH5JHk/MCQSeM8YyMjGTkUCGH8SL9U0DwR4onkguZYoow1jOP9bkAlu/Hy4JPHT6VHYeJLHx7480AW1hHoos2WUtO4R5sMCEUDg5wBj0zWr4vsX8I6/4M1PWbY3OjafaJbzmOPckcu0gk+vzYb3207xdrej+OvEvhy08KRNc3dvdrLLcrAUVIwVJJ3AHAxnkdsc5pFcRN32Oyu7ODXPjD5N1EZ4tN09ZlSQ5UPkYOPqw/H6VU+IFvBoPj3wpqtlCsD3dwLe48r5TJkqoyOmMEj8qr+LNVi8E/FG31zURMml6jZiF7hULKjDjGB1xhSRyefyrXOrQ+PviVoraG7T6fo6+bPclGCbs5IGR3woBPXnsMlRx9H3YmNvMLcgTlG8st0DY4z+NfLPwUbxRL4q10yS2v2VLkjUywGWkG8AR4x3/AAx78V9XV82/Cu9sbDxf4w0q6vI4b251GTyIn6yDc5yO3THHWgDR0z4mTx+Etf16axheS01BoIEiGxWzt2lu/fk9TWdo3jD4g2407UdS0iC/0m9kTLWQDuiv0ICHt78Z4JBIrjfB95Y2Pw78STalpDalZSasyyQRHBQFV+fPO3B7/T1rl71tI8MRW+p+CPFt6LhnQnTXVjkHBw2ODznIOQc/mt7XER91K25QwyMjPNOrl4/EVjbNpdlqdzHbapfRIy2zA7ixHI9ucjmuopBT5J8Q+MbTwl8WNdv72KSRY7NI4kQnMjmOMhf9nqefb1NdP8M9L/4Tu9fxzrzQzSeaY7W0TlIdh43DHUdh+J5PFOy0XT9b+N+vDULdLmO0tY540kGV3+XCoJHQ43Hg98elZiGT4Q+OWUhx4W1h+M/dhOeo/wBzP4qe5FLdoDuviv4njaaPwfZaG2sahdoJGhOVVE5III5zxnsB69qy/hdrU+iarF4S1Dwv/ZEt1G9xC8bF/MxkkuST/dIzn0GKp3mp2Ph/4zS3+rSiGzv7BUtrmQgRqcKM7umPlYZPTPpXqVn430fU/E0Oi6Yov5TC0kl3bkNHCo7FvQnaOM8sKQDl9Hlbw/8AE6/0VBiz1e3+3oueko+8enGcP+le1V4Rr8a3vxk8PpG8ga0sJJZNo9Q4Az6cjP1x3r2e21Kyurqe0gu4Zbi3/wBbGjgsn1FAiSSstjQooooFCiiigAHvRRRQAYo6UUnagBaKKKACiiigAooooAKKKKACiiigAooooAKKKKACiiigAooooAKKKKACiiigBMcUooooAKKKKACiiigAzRRRQAUUUUAFFFFABRRRQAUUUUAFFFFABRRRQAUUUUAFFFFABQRmiigAoxRRQAUUUUAFFJiloAKKKKAA0EUUUAFFFFABRRRQAUUUUAA4ooooAKKKKACjvRRQAmecUd6WigApO9LRQAVHLGkqFJEV0PVWGQakooAaqqihVACjoAOlOpKWgAooooAKQ5paKACiiigAooooAQZ70tFFABSGlooAKKKKADpRRRQAUd6KKACjvRRQAUUUUAFFFFABRRRQAUUUUAFFFFABRRRQAUUUUAFFFFABRRRQAUUUUART/wCqk/3T/KuO0kZuen5V2Nx/qZP90/yrjNH/AOPimy2FW52ijkVJUa9RUlKhAooopQCiiigAooooAKKKKACiiigAoopM0ALRRRQAUUUUAFFFFABRRRQAUUUUAFFFFABRRRQAUgpaKACiiigAooooAq30H2u0ntvMePzo2j3ocMuRjI9xXn/gHwFa+EJLu6N5PfX91gSXEx52g9B/Un0r0qigAHvRRRQAUUUUAAqlqME1zZ3EEE7QTSRsqSr1RiODV2k5z7UAeV+AfAcnh2/vNY1XU31PV7pRGZ2GAqAAAc8k8Dn0GPXOn468IyeKJ9FljvFtxp14tywZN28Ajgc8dK9CxRQAmKWiigA6UUUUAFFFFACFVJyQM+uKWjFFADNihiwQbj1OOadgEhsDI70tFABXnGr+FrpvGOm+JtMkhjdV8i9jkyPNiweRjuO3uB6V6PSA5oEYvWmoiooVFCqOgAwKdRQKUriws7l1kntIJXXo0kYYj8TVvhQABwOwpQMUtAFGTT7KW4W6ks7d7hSCsrRKXGPQ4zV6iigBGUOpVgCpGCCOCKzrXTNPsZGltLC2gkf7zRQqhb6kDmtKigCC5t4bqF4LiGOaJxho5FDK31B61T07S9O03f8AYNPtbXd97yIVTP1wK06QUAUtR0+z1OA299aw3MJOdkyBhn157+9N07TbHS4fJsLOC2i/uwxhQfrjrV8CloAKy30jTXvl1B9PtWvU+7cGJd4/4FjNalFAGXaaRp1nbz21vY28UE7mSWJYxtdjjJI6dhWJY+CvDNhfC/tNEsobkMHV0jA2H1UdF/DFdcaWgDHvdF02+vrXULq0jlu7U5glOcpWxQaKAMeHRdNg1WfWIrSNNQuIxFLOM7nUYwD2/hH5UmuaJpuv2os9Vs47q3DiQI+eGGQCMd+T+dbApaAOT1Lwh4f1PS7fSb3TYprO3G2FGZt0Y9mzuH50/wAP+FtC8LxynSdOjtiygSOuWdgPUnJNdTRSWEtrc8a+HWj3d5reseMdUininvZGhtIZkKGO3BG07SM5IA5+p716TYaDpmn6heala2oju7wgzyb2O/8AAnA/DFblFKKFFFFABRRRQAUUUUAFFFFABRRRQAUUUUAFFFFABRRRQAUUUUAFFFFABRRjmigAooooAKKKKACiiigAooooAKKKO9ABRQaOlABRRRQAUUUUAFFFFABRRRQAUUUUAFFFFABRRRQAUUUUAFFFFABRRRQAUUUUAFFIaWgAooooAKKKKACiiigAooooAKKKKACik60tABRRRQAUUUUAFFFFABRRRQAneloooAKTvS0UAFFFHegAooooAKKKKACiiigAooooAKKKKACiiigAooooAKKKKACiiigAooooAKO9FFABRRRQAUUUUAFFFFABRRRQAUUUUAFFFFACA0tFFABRRRQAUUUUAFFFFAENz/qJf9w/yrjtHH+ketdjc/6iX/cP8q47R8+fTZbAtzs17VJTB2p9KgCiiilAKKKKACiiigAooooAKKKKACiiigAooooAKKKKACiiigAooooAKKKKACiiigAooooAKKKKACiiigAzRRRQAUUUUAFFFFABRRRQAUUUUAFFFFABRRRQAUUUUAFFFFABRRRQAUUUUAFFFFABRRRQAUUUUAIRmgClooAKKKQDFAC0UUUAFFFFABQKKKACiiigAooooAKKKKACiiigAooooAKKKKACiiigBKWiigAooooAKKKKACiiigAooooAKKKKACiiigAooooAKKKKACiiigAooooAKKKKACiiigAooooADRRRQAUUUUAFFFFABRRRQAUUUUAFFFFABRRRQAUUUUAFFFFABRRRQAUUUUAFFFFABRRRQAUUUUAFFFFABRRRQAUUUUAFFFFABRRRQAUY5oooAKKKKACiiigAooooAKKKKADvR3oooAKKKKACiiigAooooAKKKKACiiigAooooAKKKKACiiigAooooAKKTmloAKKKKADvRRjmigAooooAKKTvS0AFBoooAKKKKACiikBoAWiikAxQAtIDQBiloAKKKKACiiigAooooAguf9RL/uH+Vcfox/0iuwuv+PeX/cP8q47Rv+Pimy2FW52op9Rr1FSUqECiiilAKKKKACiiigAooooAKKKKACiiigAooooAKKKKACiiigAooooAKKO9HegAooooAKKKKACiuc8V+ILXwvpM2rXkNxLbxFQ4gUMw3EAHkgYyR3o8K+IrDxRpUWqaeZPJkJUrKoDowPIIBIz+PegDo6K4C78e6Na+KY/C7C4fUHKjMcYKKSAQCc56HPSoPB3xB0rxbqN9p9hBdRy2g3M0yKFYbtuRgk/mBQB6MKKKTnNAC0UVDc3ENrE01xLHDEgy0kjBVX6k0ATUVBa3EN3BHcW8qSwyKGR0OQwPcVPStNOzAKKrXl1BZW0t1cyLFBEpd3booHWsLwt4m03xTZve6W8rwJIYy0kTJkgA8ZHPWkA6aiiigAorndb8SaNoMkCapfxWrT58vzM/NjGeccdRXQghgCDkHkGgBTRRRQAUVi2uu6Xd382nQX8El7DnzIFb51wcHIrZ70ALRRRQAUGiigAooooAKQnFLVO+v7PT4hLe3cFtGW2h5pAgJ64ye/B/KgC5SA1HDNHPEssMiSRuMq6MCGHqCKkBzQAtFVbm7trMKbm4ihDnapkcLk+gzT0uIHlaFZo2lUZZAwLAe4oAmAxS0UUAFFIRmloAKKKKACikAxS55x3oAKKKKACiiigAopB6UtABRQKKACiiigAooooAKKKKACiiigAooooAKKKKACiiigAooooAKKKKACiiigAooooAKKKKACiiigAooooAKKKOlABRRRQAUGiigAooooAKKKKACiiigAooooAKKKKACiiigAooooAKKKKACiiigAooooAKKKKACiiigAooooAKKKKACiiigAooooAKKKKACiiigAooooAKKKKACiigUAFFFFABRRSY5oAWiiigAooooAKKKKADvRRRQAUUlLQAUUUUAFFFFABRRRQAUUUUAFFFFABRRRQAUUUUAFFFFABRRRQAUUUUAFFFFABRRRQAUUUUAFFFFABRRRQAUUhFLQAUUUUAFFFFABRRRQAUUUUAQXf/AB7zf7jfyrj9GH7+uvu/+Peb/cb+Vcjo3+vNNlsKt0dmtPqNakpUIFFFFKAUUUUAFFFFABRRRQAUUUUAFFFFABRRRQAUUUUAFFFFABRRRQAUUUUAFFFFABRRRQBheJ9LTWtD1DTXGftMDxj2Yjg/gcGvnH9n3W10y08Q6Tfvs+wE3RB52gZV/wAio496+q+9fA3xitLnw5481SW2lmgi1OHzA2OHVwA659NwP04oEt1O/wDgpbP4i8Xa54xuhlIWfyh33vnp9EyPxqr+z64j8UeJZgrOFhY7VGS37zPA9a9w+F/h/wD4RnwLBbyRFbiaNrmdSeS7D/4kKPwr52+C93c2N14wu7RV+0xWLyxbhnkMT07052uxiTikt7aancaj49+IbyX+oWei29pplnIW23ibC0Y92Kk8c5GPb0rptL+Ln2rwHfeJJdOH2yzmFu8CNhGdiNpBPIXB+vB+tfLumXGl+IrHVNU8W+I7830XNtaqdzStg4wSCAMnGOMCvQvhVeabaeAfFH9rWEt/YtPEs0MX3sHo3tg4OexFNHnR6R8UPiFeWTa1Do1jfafkqYoBlo+TztVi4/EHgZ96d8c/EWr6l4V0OYafLaWF5l7qOVSHSVeinPO3qQcc8GvI7uDQNNsxrXhXxTeWd4o3GxmVllDZAwHXgjBPrxxnrXpPxE1TU9b+Emg6hrERa6kvOJNu0lQHCuR7gewOc+lAHdeEfFuv6J8MLjVLvSbeKKwghWwdn4uFLBcsM8YyO/PYViW/xh8W3+iSapY+GIHgtSftVwQ5jUZ4wMg8dzziruvarp+p/A2WOzu45ZLe3tY541Ybon82PKkfn9cUeBUU/A/UcAKXjuSSB1O4j+goFOyk8XWvi74X6prEtgJNkLpcWnmFQHXB+8CDjBVq2fgxq9rrHg63ltNNh0+OKV4TBCSVyDnOTknIIySc5zXgXgZgvwa8V7AVInwxB+9xH/Q4r2f9n6NE8B2zKMF7iVm9zux/IClvpYbZ3fax2HxE8XR+DNEbUmtXuZGcRRRqCF3H+83YcGvGh8Y9f0qa0l8ReF/s1hdHMciFlYL3ODnJ5HHFdF8evFur+G9NsoNKka3a7dg9ymNygD7o9Cc9favmDxpZC2tbGe58V/23fzkySRxyM6QLgEfMT15xjAxikHHtf7RkySXnhxkcbX3MD6glea7/AFT4my/8JFbeHPC+mx6zMAEmnEhWNDnB5APyju3TmvI/jluEfhGKPBdrEAZHHIUCr/glrj4W+ODo2tmA22pxoovETCgnhTuIyBu4PbuaBD1D4gfFNPDuqR6JpFgdU1Tjzo1ziPjIUAAktjnA6Vb8AfE6PxLqkmiajpkum6qgJERJZWxyR0BBxzz19a8i0K5tdB+NmpPq8gt0leXyZZTtXLgFck4GCMj617fpfjrwvqHjB9F0+3abUmDBr2KBTG21ckF85OAMZxj3oFOA8Aano158Udfjt9LmivV81TctdF1ZlfDYTaMA/U4x78WNb+NCx6rc2Og6JPqiWrYlmXIHHBIABOAeMnGa83+HEN1d/EPxYts3+kNHeLGzDIUlyFz7ZxXJfC2z16abVLXTPE9voc8bK00dwADJjdk8j+HnP1oA+xvAXjPT/Gmmm7sw0U0bbJoH+8h/qD61oeMvE9h4R0iTVNQLGMMEjjT70jnoo/In6A14b+z/AKRDaXms3kGuQ6iX+SRYoXQK24nOWABzz09a7n42WWgah4cjttd1I6cfPDWtwIWkxIFPBCgnBBPp29KAORh+OMMRS41Lw3qNtp8pxFcqMg+nUAHjng9u9ek+N/Htj4X0Cz1yOBr+2u5FSHynCghlLA5Pspr5bu4PE3gTTIrq31jS9c8PuQI4pGE0XXj92xyvX+E8ZrrvjNqy638OvDOopbJbCefPkp91CEYED2yOKBDr5PjxpCtA39jah9mcAPMdoCt3A9cc/lXteo+JdI07RP7dnu0+wMgeOReTJkcBR3J9K+efF15pI+B+nRlo2keOCOBUcEiYMC/T0G/I98e9eY+Jkv1+FvhMzM32YXNwArdSNx2fh9/8x2osDdj3O2+OOkSXKmbSb+HTmO0XhUEbvoP8c+1Zv7Rd3Dd+E9IuLaRZYJbwOjqchh5bc1pfFK90F/hTB5ap9nuI4RYIpGVcYPbHIAYH8a8R8TLcD4QeGhOX5v5THvOfk+fGPQdaAZ9NeGNd0zwt8ONI1HUZTDbLbJ91SzM7ZOAPUnPt9BWL4b+NXhvWtQWxliurAyELHLcBdhJ7Egnbz68e4rxH4rtMPAHglRjyDCSfdtq4/TP60eKfDnirUNM0OLWLvw/Z2iqEsX81Y8KVBxuA54x6/n1By8z3P446r4ci0D+ytbuJ0nnIlt0tlDSArnDYJA29V59fxHH/AAH1HwpHLNBbXtzLrt2Pm+1x7WZVBOEIJGMDOM5/KuQvLdpPjNo1prHkzrBHbRgA/KWEOQeR/wA9MnGOeBX0Bq0Xga38XWDX6WkfiFgv2bhgSS2Fzj5d2emefSk6jdb+RHrvxQ8N6DrVxo+oS3MdxBjzHEJZBlAwGRz3A6dfzqbwb8SPD/i29ksdPlmS5VN6xzpt3jvt7HHp1/I4+fPsNtqnx2e1u4llhNyzlHGQxWAsMj6qKu6rZwWXx4so7SLyVeSORhHjqYjng9P84pRT6H8XeO/D/hEomq3hWdxlYIlLuR64HT8ag8I/ELw54smNtpt2wugC32eaMo5A7jsfwOa8A8ORWur/ABq1eDxDEtw6vL9kjk5XKYKAg9QIwT6Z5pvxUtbfSPih4fm0WMQ3kphkmSD5QW8wjJ7DK8H269eQD3Pxb8T/AAz4VvPsN7dSS3Y+/FbxlzH/ALx6A+2c1p6F4+8Oa9bXdxp9/wCZ9kiaaeMxsrog6nBHP4Zr5q8WeC/EGl+Mr7XfDK2OrsZGmkt2McskJbqDGxz16FeceldD8KvEGgah4oms9T8Lw6Xrs6OpYbljfK/MnlMflJGeMc0CDvB/xd/tDxveDVtSMGiyK0Vkghwu4uNm7AJzgnk47ZxXXQray/GKSRfET+ei7f7O8t9pH2fBUNnb/t49j3rzX4M6VY3HxH19JbSB4rUTmGNowVjPnAAgdBgZA+tXtLA/4X9ISCT5suMHp/ozUCn14KKKKACiigUAFFAooAKKBRQAnNLRRQAUUUUAFFFFABRRRQAUUUUAFFFFABRRRQAUUUUAFFFFABRRRQAUUUUAFFFFACZ9qWiigAooooAKKKKACiiigAooooAKKKKACiiigAooooAKKKKACig8UUAFFFFABRRRQAZooooAKKKKAA0UUUAFFFFABRRRQAUUUUAHSiiigAooooAKKKKACiiigAooooAKKKKACikxS0AFFFFABRRRQAUUUUAFFJjmloAKKKKACjvRRQAUUUnegBaKKKACiiigAooooAKKKKACiiigAooooAO9FFFABRRRQAUUUUAFFFFABRRRQAUUUUAFFFFABRRiigAooooAKKKKACiiigAooooAKKKKACiiigAooooAq32Pss2f7h/lXJaL/r66zUOLSb/cNclovE5pstg6nZp1FS1EnUVLSoAooopQCiiigAoFFFABRRRQAUUUUAFFFFABRRRQAUUUUAFFFFABRRRQAUUUUAFHeijvQAUUUUAedfEnVvEmkabby+GdMF9cSTbJF8suUXBOQAfUY/GvCtR8XePNReKS++HthcvF/q2lsncr9CWOK+uqM84oA+U5Pih8RY3KN4KJI/u2c5H5g4rC0rx14t0iaaS2+HdvbSyYDvBp0qFvXJHXnmvsmigSzPhy38R6pb332+P4ZWa3Och10+UYPPIHTPPWtXS/iBr2lG5Np8Pba3NyczeXZyL5nXg8cjk8e9fZ2BSYHoKBT4bm8QQPdi7f4VwPLuLcxSbSevK7dp69xXR6h8UdW1awfTtS8ACWzYAeSyyBeOmPl4xx0r7BwPQUbR6D8qAPhjT/ABdDp2m3emW3w4C2d2F8+NmmbzCpyMkgngkkc10Fh8TZLTSH0a38BmPTmVlNv+82ndknPGec9a+xtq9No/Kk2J/dX8qAPjG1+IVpZaNdaIPALLpt0GMkEUkiBmOOScE9h78CtjRPi7aaFYR6fpPg2e1tYySI/tDPyevJXNfWpjQ9UX8qb5EX/PJP++RQJY+R9f8Ai7p+v6fLp2seDprm3fsJtpU/3gduQfeuGsfEfglbZrT/AIQG4lUvku94wfP+/wAED2yBX3cbS2JybeIn/cFILO2HS3h/74FAJJX8z4z1n4ieFNXGni98GXkv2BNlt/pjgxqMYGRjPQdc1a8V/E7wx4pjgXWfB9zKtucxsLjYy+o3Lg4Pp/WvsA2NoTk2sBPvGKb/AGfZf8+dv/37H+FAHxh4n+IHg3xVHCuoeFL1pLePak0VyBIqgY5PcD3zU/hD4leC/BokOleF76OaVQskz3Ad2A7ZPQewr7FOl6f3sbX/AL8r/hTP7I0w/wDMOtP+/K/4UtxU7HyHoXxJ8FaHq1zq9h4c1JLy4LF2a4DD5jk4BNc/4j8TfDvXdRbUbjw5qkM8jF5fs86qJWJySwz1PqMV9tf2Npf/AEDbP/vwv+FMbQtHb72lWJ+tun+FIB8zeG/jF4R8OaeunaX4f1GC2Ultu9WJY9SSWzmrXiH4x+D9e0+TTtV0HUZ7aTnbhMgjoQd2QR6ivoz/AIR7RD/zB9P/APAZP8KafDuiN97RtPP1tU/woA+ErO7+F0V158um+JLiMf8ALCSWIIfxUhv1rX+KvxE0XxVo2m6Zo+nXVolpLuCyqiqF24AG0mvtP/hGNA/6Aem/+Akf+FJ/wi/h8/8AMC0z/wABI/8ACgD4T0x/hrDJp9xeW+vSOiJ58C+X5bOMZLc52nk4B/LpXuWqfFP4f6vpJ0e7066ex2hViEIXZjoVIPBHqK93PhXw6Tk6DphOMc2kf+FRjwh4aDs/9gaZk4zm1TH5YwKAPiq0PwvgvIZp7jxDcW0TbltZAmwnOSDjnb7Dn3r0Hxv448AeMNNstNuW1e1t7Nw0QtoUGABtxznjFfR0/grwvOAH8PaZgHPy2qL/ACFVz4C8Jnr4fsP+/IpU7AeB3njj4can4YtPDl8upSW0CLHHMYQJYiBw4I4B69j3yK4zQT8NdO1C2ubzWdW1CO2bfBDNAfLUgggEY56dOh7+/wBXN4B8JN18P2B/7Yig+AfCZ6+H7D/vyKQD5/8AiH4g+G/jJ4LmbUr2z1CEYS6htmJIznDDHP6H37Vl+B9U+HPhnVDq8+t6hqV+BiOSe1YBDjBIHOTjjk8V9FS/DbwbLjd4esxj+4pX+RqH/hWHgv8A6AFv/wB9P/jQB4VbeJPAEHjp/GA12+MzMzC2+xttBMew8+mCTVu78S/Dy78dW/i6TxNcRyQsFFv9hl2thCobdtzjp2z9Ote0/wDCr/Bf/QAt/wDvp/8A4qj/AIVf4K/6AFv/AN9P/wDFUAeD+OLz4aeJtUXWLTxTc6ZqQwXmt7SbDEdGxsBDY7g1P4Ou/h3oesf2tqnjCTWtTG1Iprm3lIjOB83RueeCTgc9xx7cfhb4JZWX+wIAGGDiRwfz3VQPwf8AAbMzHQQCTk4upwPy38UAeGeLLXwPdaxJrfhvxuNGvZmLSrFHIUJJycYwRnqRyPatn4ejwF4Z1Jta1DxgNT1YghZpEcBMjBIzkk4yMk9D0r1r/hTvgP8A6AX/AJNz/wDxdVZfgv4Hdiy6bNGD/Ct1JgfmTTopO+thDwk2egWHiq51nQ/iDb2MFzMzyKIZC4RmDFOmGGR39B1rvtCfwsfiPP4ni8XWTifIS2aJkOWUJjccCu3HwY8FjpY3H/gS/wDjUtr8HfBttMkyWM+5GDAG5fGQc+tNFPYQcjI6UUgAUADoOKWgAooooAKKKKACiiigAooooAKKKKACiiigAooooAKKKKACiiigAoooNABRRRQAUUUUAFFFFABRRRQAUUUUAFFFFABRRRQAUUUUAFFFFABRRRQAUUUUAFFFFABRRRQAUUUUAFFFFABRRRQAUUUUAFFFFABRRRQAUUUUAFFFFABRRRQAUUUUAFFFFABRRRQAUUUUAFFFFABRRRQAUUUUAFFFFABRRRQAUUUUAFFFB4oAKKKKACiiigAooooAKKKKACiiigAooooAKKKKACiiigAooooAKKKKACiiigAooooAKKKKACiiigAooooAKKKKACiiigAooooAKKKKACiiigAooooAKKKKACiiigAooooAKKKKAKeo/wDHnP8A7hrkNEP76uu1H/jzn/3DXJaKMzGmT2FW52aH5hU9QJ1FT05bCBRRRSgFFFFABRRRQAUUUUAFFFFABRRRQAUUUUAFFFFABRRRQAUUUUAFFFFABRRRQAUUUUAFFFFABRRRQAd6KKKACiiigAoooNABRRRQAUUUUAFFFFAAeaMYoooAKKQUtABRRRQAUmaWigAoxiiigAooo6UAFFFFACZpaKKAADFFFFABRRRQAUUDiigAooHFFABRRRQAUUUUAFFFFABRRRQAUUUUAFFFFABRRRQAUUCigAooooAKKKKACiig0AFFFFACc0tFFABRQaKACiiigAooooAKKKKACiiigAooooAKKKKACiiigAooooAKKKKACiiigAooooAKKKKACiiigAooooAKKKKACiiigAooooAKKKKACk5zS0UAJ3pGIA3HPHtTqKAEUhhkdPpS0UUAFFFFABRSYpaACiiigAooooAKKKKACiiigAooooAKKKKACiiigAooooAKTHNLRQAUUUUAFFFFABRSUtABRRRQAUUUUAFFFFABRRRQAUUUUAFFFFABRRRQAUUUUAFFFFABRRRQAUUUUAFFFFABRRRQAUUUUAFFFFABRRRQAUUUUAFFFFABRRRQAUUUUAUtR/485v8AcNcnoh/fGur1L/jyn/3DXJaIMzU2Wwq3O0TqKnqCPqKnoiIFFFFOAKKKKACiiigAooooAKKKKACiiigAooooAKKKTHNAC0UUUAFFFFABRRRQAUUUUAFFFFABRVE6hZrerYG5iF2ybxCWG4r64q6zBVLMQABkk9qAFoqpZXlrfRedaXMNxFnG+Fw659MirdABRRRQAUVieI9Zt/D+lXOqXKO8UAGVjGSSSAB+ZFVPCuvL4gspZzavazQTtBNC7BtrgA8EcHhhS2dr9AOmornNN8SaZqWrX+kWs5e8sceeuwgDPoehro6QAoNcpq/i7Q9FvxYalfpaztCZl81SFZRno2MZ4PHU9BzWrZaxYX2lrq1tPvsWjaUS7GHyjOTgjPY9qANaiszR9Vstaso77T7hZ7aTO1wCOhweDyPxrSGaAFooooAKKKKACis2PU7GXUJdNS6ja9iQSSQBvmVTjBI9ORWlStNbgFFFULfUbK4u57OG6ikubfHmxKwLJnpkUgF+iioLm4gtIXnuZo4YUGWkkYKq/UnpQBPQBimRukqLJGyujAMrKcgg9CDTLieG2iaa4lSKJOWeRgqj6k0ATUVHDLHPGssMiSRuMq6MCCPUEVIKACijpRQAUVCJovN8nzU83G7ZuG7HripqACiiigAoopgkQsVDqWHUZ5oAfRRSZBoAWigcUDmgBBS0UUAFFJ3paACik70tABRRRQAlLRRQAUUUUAFFFFABRRRQAUUUUAFFFFABRSGg0ALQaKKACiiigAooooAKKKDQAUUUUAFFFFABRRSHigBaKKKACiiigAoxRRQAUUUUAFFFFABRRRQAUUUUAFFFFABRRRQAUUUUAFFFFABRRRQAUUUUAFFFFABRRRQAUUUUAFHvR3ooAqR3trLPJbR3ETTx/fjDjcv1FW657UvD9hqGo2epSK6Xdo26OSM4JHo3qK6GgApO9LRQAUUUUAFFFFABRRRQAUUYooAKKKKACiiigAooooAKKKKAExzS0UUAFJ3paKACiiigAooooAKKKKACiiigAooooAKKKKACiiigAooooAKKKKACiiigAooooAKKKKACiikFAC0UUUAFFFFABRRRQAUUUUAFFFFABRRRQAUUUUAFFFFABRRRQBR1Piyn/wBw1yeif648V1mp/wDHlP8A7hrldE4lNMnsKtzsU6ip6hTGRU1OQgUUUUoBRRRQAUUUUAHeiiigAooooAKKKKACiiigAooooAKKKKACiiigAooooAKKKKACiiigDwX4ypNo13ofi61SQyafcCOba3BjJ6H68r/wKuk+LHiX+yfB0s9jLmfUAsNsV6tv6kD/AHc12/inSE17Q7/S3JAuYSgIOMN1B/MCvk/wENT8ZeJNC0fUxstvDMZZ06hmR8KD2z9xfopoSSd7ajZK6sfUHgPQl8OeG7DTRnzEj3y5/wCejct+px+FeY/ELx74h0LxZa6LotlBdtPECsLoSzuc46EcDr+Fe+18r+PfENr4X+Lum6pexlrZLUJIVXLIGDruH0z+WaW446e08beLvD2u6Zpfi/T7P7PqUoSK6gOAjMcYJGQcEgdvXJqXxV4y8Wf8JpceFPDtpZO5gR0lmBzHwGLE5xjnHT0/HA8e69p3jrXPDeieHrg3UqXYuJZkUhY1XrzjOQAT09K6TSEJ+NGsExE7NNTDE4xwnPv1x+NIBL/wkmsz+KdF8IeI9N0549SsXku41y43DzCOvH/LMcepPPStm+1hfCnibw94W0rTrSGw1De0hCkMpHcc9eOpzXG/ETUoNA+KPhfV74lLJbZ4mkxwM+YpP4bwayNY8T6X4i+LHhgaVcC5itQyPKo+QsQxwD37c0rdwOZ07WvEdr8S/E0Hh3Tor7ULl2QmZtqxRqQNx5A44HJ/MmvZ/A/jnUL3WLzw74ns4rDVrZN6+X9yRAMk5ye2D6Yz06V5d4N8SaZ4f+J3ihdUuEto7mR1SaThQytnBPbIz+IFXnnXx78THvNDfNnpthJBLcKABIWV1GM9fmYYJ4wue3JdiGX4u1nUfiTeSpoXhODU9P0yYgXMshQyY9DuXr2Xng5I5r1Pw34tj8ReE9btZbD+zdQ0y2lguLE/8swEIUj24I/A+2fnbwDoWjzW95Y614qvtBvrd2Elq8oiRh7Z4J7Y616R8PtO0C30rxtcaJqOp3rLZvFNLdqoST5HIZSOT0PXB9uaS4tzn/h74x8V6T4RiGkeF1udOtGkaW6ZmO/5ixIAI6A4yMjj2Ne26j8QkTwCviyztVd3KqIJG4VvM2MCR+J/Ksz4VxeX8J7YFNrNb3THjBOXkwfyxXi9nu/4UhfOFJC6iCcdhuQf1oA+pdS1+Sz8Ivr4gVpBZrc+UTxkqDjPpzWj4Z1R9a0Sw1N4hE9zCshRTkLntXiPi/xhop+FiwWmpW09zPaRWqwrIN4YbQ+V6jAB7enqK9X+HP8AyJ2if9eifypbK2+o3W77WMv4g+OYvCS2ttBZy3+qXhIt7WIEk47nHPXjjn8q5LQvidexavb6V4t0RtGa7H+jzs37sn0bPT0zk4JGQOtZvjS7t9I+LXh7UNVaNLFrVo45pGCrE2HGSTxwWHXpuz2qv8cdU03WLLS9F0+5iutTnvEMX2ciRo+2cg8dRSDjC8SeJJ/Dvxb1Ca10ya/uZbSOGGCM4LsUBB6Hj1+hr1TwH8QJPEGo3Oi6vpT6Tq8KiRYJGOJE9sgc+3pz64890q7srD44aul/Mi5tEjt3kbADmKI4GTxkb/zrQ1u5t9Z+MOiR6W6ySWVu5upo2yoG1uMjvhgP+BAUiv1EVza8Q/FQ2+rT6Z4f0O61t7Q4u5IchUwcELgHJ7e5HGa5z4Uazbaz448V6vCHit5IY3xKMFcdc/TBq38Cb2zsrDXbK9u401GG/kkuvPYKxGAC30ypz6HNcX4VuY727+Jlxo/EUlu5iMePmHz5K49eSO/PrSine33xgaW6m/sHw5f6rYW7FZbqNSFOOu3APt15xzim+O/FeneLfhTq2paczbQYUlifh4n86Pg/zzW58FdR0b/hBbGO3mt4nhD/AGtGkXcr7jlm+o5Ge2B2rwi9kjm8L/ES8tFLadNqEAgZF+Unzssc+nK/mOBmgND0PQfi/FZaRpwPh3UjplvDHBLfbfk3ABTjt1HrXd/FPUNJufDOny3UlxNYXt3EqG1YAyZBYDJ6Dj68VFFfaMPhIsjSQCz/ALJERAKn995eNvpv3/8Aj3NeLa4k0Pwn8GJOGDnUCw3HnaWlK/hgigD7Fs4Yre2hggQJDGipGg/hUDAH5V5743+IFj4QvLWzubK6uZrqMvEIADkg4C9c5Jr0aL/Vp/uivAviBbJdfFHwasn3UBkAx3Viw/UCgDrY/iTpsHhx9c1ezvNN2zGAW0seZJXA3DYOMgg9TgZB+tUtA+K2kapqMGn3djf6XJcgGCS8jCpJnpg579j0PrXL/F7y/wDhMvBf2/Z/Zv2n955n3N29fvdsdOvv2zWt8ek0x/CW2URG/M0YsgoBcncM7e+NuentQA4Pt+MszOQqrpIOTwAM13nh3xnpniPULqy0tLmZLX7915YEJOcYDZ5P4civmPxpo3iDXfHU+m6XcML+LRoxdOxxvUKCwyM/eYgfU9a9v+D+q2N94QFlb2i2d5YgwXcAXaTIBjefUtgZz0OR2pWRUr21vu9/U7vwv4ksPFFvc3On+b5dvO1u5kTb8wAJx7cin6F4isdaudRtbTzfN0+doJt64G4Eg49Rwa8g/Z8dRpGuAsARqTkjPQbV5qX4JvHPf+LLmJtyyak+CDwRliD+tISHp/jtddk8P3UfhwD+0nAVDuCkDPzEEkAHHQ18+658Mrrw34Yk19PEd/Hq9pELiUGT5N/GVBBznnGcnP419SahfW2nWc15eTpBbQqWkkc4CivnPOrfGC+ACy6f4QtpTls4e7I7f54HuRQKbHiXxfrc3w90O9tCYNV1aSO33oMEMd3I9M4B49a5/wAQeFtX+Hekx+J7DxDfXVxbPEb23nfMcylgCOvTcR6nB610XxlgisB4PkQGO0tNSij2g8Koxjr6BTXV/Ge8it/AWqbmUmcRxR8/eJden4ZP4UAYnjiPxT4rOhWugy3Fhpl7Cs93do20oGGcHBBOBn5RwSRzXC3um6z8MvEGhm18Qz39jqFykEttck5xnB4yR/EeRjB9a9ebxFpvgvwXpU+pTEFbOJIouryuEHAH+QK4HwToeveLvEMXjHxRCILWIb9Nsm5291bHbHByeScHgAUAaXxLvtZ1fxLpfgzRr9rBbqIz3VzEfnVRnjgg4wuccZyO1Z2lJrHw98XaVpV7rVxqWjavuiVrgEmKX+HBJOCWIGAcEN0yK1p5Vg+NFukgIM+llYye5G48fgrflVf4tFbjxP4KsUyZ21FJe3Ch1z7/AP6qAPeq83174meEtBvnsL7VQLqNgsiRwvJs+pUEcdxnPtXozDKkZxkda+NrjTNT8JX2qXB8MWPifR7mdj9qTEki5PQEZZCM4PHXvQI2fV03iDSYdHGtvfRDTCqsLgZK4YgDpz1IFYMnxB8JR3Udq+v2QlkUOp3/ACYIBGX+6Oo6kV4hqGp6HffBjWF8Pw3FpDFJGssEsjOyM00ZI3HqCD29frXQ2fw+8Of8KxMrWUDXkmmfazelf3iybC4OeoAPGB1AoFPfbu+tLO0e9ubmKK1Rd7TOwChfXNcronjrwzrt19j07WIJbjJAjYMhYj+7uA3fhnv6V83Q3E3iLRPh34f1BpFtbmSVZjkqJEjfaig/7vH4jpXoHxh8H6DpfhKTU9NsrbTrywaIwywL5bN8wXGRyTznJ5yM5oEur26l3xrf30XxU8K2UF7PFbyRbnjVzsbl85XocgYzXqeveK9B8Pukeq6pb20j8qjHLEeuBk4968G1a7lu/iL4BuJwfOk05JJM/wB4q5P615hb3t/qfi7X9Uu/CMviYC6eFcuypCFJAUcEHjb16Ae+aBT7d0nVLDWLRbzTrqK5t2OA8ZyM+h9D7GvA/FeqarbeKLuxtPHGl2em3Tx+as9yvnWeCA6rwcHg8Ejr261wfhq513wxc+INRtPC99ommSabIwgklZ40nUZV8kDn298fTvvh38NfDuq+Dra71S2W7vL5Gla53sGj3cAA5xkfTrmgD3a51LT9LsoZ73UIYrdtqJPPKoDkjjnoSQM/maz4PFfh+4vVsIdZsZLpm2LGkyklvQY7189fFrQLfQfAehaNa3stzCuphVllYMRuWTjjjAz0p3xR8DaH4c8FW15plusF3BPGTOXO+TcDkZPvg47YoA+nNQv7TTbd7q+uYraBPvSSuFUfiaq6Vrel6wpbTdQtroL94Qyhiv1A5FfPmt2j+NfHehaHq0rvpkGmJeSwKzKJHKnJ9Qcke+AehNHxA8P2PgLUtC8Q+HI5LSVr1Lee3jclZkPJGCe4GMD68EZoFas7H0NqGr6bpjIt/qNpaM4ygnmVCw9snmobrWtPh0q41VLy2ktIUZjMsoKcdsj34r5U+JFrNo3j671rxH4fn1jRZogIWV2CRAADqOARhvlP94n3rsPh/YeE9U8KeJrTS7y6ubC4zM+n3WEe2IGVIwTnkL83P3B6UCHoXwq8Zt4w0qa4u5bVb5Z3zbRON0cfG0kZzjryetenTzRW8bSzSpFGvV3YKB+JrwD9nrSLKDw7LqaQL9ulneF5snJQbSF64610Xx4Lf8IHeqGIDSwg47jeD/SgD1N9QsUmS3e8t1mkxsjMqhmz0wM5NXiQBknAHevka++Gmj2vw4HiCSe4GqrZJdrP5uACQCqY9MED1zWr8RvFN+PAHhaNppg+qiMXMsRPmMqgZx6kkg+9AH0xb39ncu0cF3BK69VjkDEfgKstLGjqjOodvuqTyfpXwFPdeHNNtYbjw3Y+JLTWrdlZLmVRskIIJDgNwD7frXpXxDN14r1TwETcS2UupQqspjJUxsWXeR79cUAfV8Nzb3BYQzxSFeoRwcflUksscK7pZFRfVjgV8q654Wtfhv4u8MX2gTTol5crazxyyBt6khW/ME+oBwRjArT+LcGjy+JYW8WeImTSVhH2fTbRW8xXx99gARz83PB6D1NAH0vFLHMm+KRXQ/xKcivMvA3i+71/VfENreRQRQ6ddvDEyZHyhio3EnrxXgfwt1LTrD4hWVh4YvL9tJvopBcQ3YA+ZUdhgDg42jBxnkjPJpvgrwT/AMJh4r8Ui8vLmHTbe9l3xwybfNdncDPsAD2pL62A+zVZWXcCCp7g8U6vl3wlpd/o3iHXvh5NqE81jcWJms5icGLpj6dcHHGV6c1q+EvG02n/AAx1K4vd4v8ASGayAdiWLnATk56FsfRaele3cD0T4p+J7zwp4fGoWKxGVrhIiZF3AKc5IGRzxXeWFw1zZW1wwAaWJXIHQZANfJPjDTrvTfg9pzX08k1zeXaXbmQ5K7wSB+WPxJruviHbTXc2kpq3iWHRvDi2yFlikxPLIRgjAGSMd+QPSmgfRAIPQ5pa+K/C2rWWkeO9Is/C/ii+1TT53ENylyrbRk4IG4AHoDkDjA5NfaZGQRQApGaydevn0zR9Qv40V3tbaSZVboSqkgH8q8g+HmsXen+LfEnhjU55HEUjXlvLcMSShIzyxPGCpH41x9prF/4ii8e+IPtksukx2stlaw7z5Z4+8F6cDnPX5z60Ae2/DrxHP4q8OW+q3MEcM0jurLFnb8rEDGeeldxXy1oba+fhNoMeiXtvp0ckkwvL6acReRF5zjIY9OT1HPHHWuG1rWV8Hz2l7oPj+61dxKouLZ3ZlZeueSVI7e2etAH29RXy/wDGLxFfReKrHQ5daudE0iS3DyXEKtmQliDyuDjAA64rq/hrZa0f7Tt18Trq2iTW+2zvFmLTQucgcHlSBngnsMd8Atj0Lw/4tstd1rWNKtIpQ2luI5ZHGAzZIIHfgqRXZ18l/BTRbuLxZrlx/a9w0enTyQyxHOLo/MoZufbPfkVB4MtvHXjqHUnh8XT2Nnb3TxjqXLEdARggAY79+BQIfWd5cx2dtNdTEiKGNpHIGcKBk/yrkfAviO58UabJqM2mNYwmQrBufd5qj+LoO/H4V5p4F8SatfeC/FEGp3LT3+ki4hFx/EwCHGfUgg8+mK7z4TX13qXgjSbq+nM1w6yBnJBJAkYL09AAPwouJc9EIzS1xPxBvddsdCkfw7bedfu4QNhT5S4JL/MccY7569K+b9e1HxN4WtI9Vj+IdnqV0si+bp6zK/cbgFBOQDwcAcZ6UCn0fr/i2DRdf0fRpbWSRtSJVZVIwh6DI78n/wDXXb18r/EfX7e38T+B9a1DMUH2cXMpRS23OGwB1PPFd54B1zxD421STXTKdP8AD0LtHb2oCs1wehLHGRj+fA7mgD2wnFZ+rXw03T7m+aKSZYI2kMcYyzYGcCvn+bWvGnjjxBqVn4bvodK0zTJjA8p2sZGBYbs4JOcHgcYx3rZh8QeMtN8IeJJ9fjW21DTlH2W8ESlZs8ZAHB5xzgD5hxwaAPZtIvl1PTrW+WGSFbiNZBHKMMuRnBrRr581rx/q9n4c8NxWjQPrWrwh2ubnakaAD5mPQA9P8DXPReMfFnhK6gu9f1vS9Z06dwsyWzxmSL3UKFOePcdfXNAH1JRTI3WVFkQ5RgGU+oNPoAKKKKACiiigAooooAKKKKACiiigAooooAKKKKACjHNFFABRSGlFABRRiigAooo70AFFFFABRRRQAUUUUAFFFFABRRRQAUUUUAFFFFABRRRQAUUUUAFFFFABRRRQAUUUUAFFFFABRRRQAUUUUAFFFFABRRRQAUUUUAFFFFABRRRQAUUUUAFFFFABRRRQAUUUUAFFFFABRRRQAUUUUAFFFFABRRRQAUUUd6ACiiigChqn/HjP/u1yuhn96a6nVc/YZ8f3a5XQx+9NNnsKtztE6ipqgQcip6EIFFFFOAKKKKACiiigAooooAKKKKACiiigAooooAKKKKAEzzS0UUAFFFFABRRRQAUUUUAFBoooAKqw2drBNLPDbQxyy8ySIgDP9SOtWqTNAC14xrHhW41T4lWmo3Wmx3OkJZMkjTKjoWIIwVP19K9nooAxtJ0LSdGUrpum2toD1MMQUn6kcmraWFnHeyX6WsK3ciCN5wg3so6Anrj/AAHpV6igDI1jRtM1uD7NqdjBdxDkCVAdp9QeoPuKp2PhjQtPltprPSbOCW23eS8cQDJuGGwffJro6KAOR1HwZ4b1J55LvRbOSS4cSSv5eGZhnnI5zyfrWroeh6XoNsbXSrKG1hLbmWMfePqT1P41s0UAcP4g8B+F/ENx9q1TSIpp8YMiu8ZPXqUIz1PWt6w0LS9P019Ls7GGCxdWVoUGAwYYOe5JHfrW1RQBl6fpVjpunJptpbiOzRSqxZJGCSTyeTnJqjp/hrRtP0p9Ht7CIae5JeByZAxPXO4kn/61dFRQB5nafC7wZarcKmiRMJ12N5sjuVH+yWYlT7jnnrXoNhZ2+n2kFnaxiO3gQRxoCThQMDk8n8at0UAc94k8O6V4ls/seq2a3EQO5TkqyH1DDkVzXhf4b+GPDM6XVjYl7tCStxO5dl+nYdeoGa9GooESSv5nnHiH4b+GvEN/dahqFpI13coqNIkpXGAACB0zhQK1fCXgzRPCSSjSrYpJNgSSyMXdgO2T0HfArsRQKBTzHxR8MfDPibUhqV9bypcEASGCTYJcd29+2etdB4c8HaL4buby40q1MBuwokTeSoCjgAHp3P4114GKKAPG9Y+D3hPVdRN+0NxblmLyQ28gWNyevGMj8CK6u68DaDP4b/4RpbVodOJDERNhywIO4sc5Jx3ruQMUUCt3PD1+CXhFb6O6UXwjQgm2M4Mb47HK7uf96vRPEnhTTfENhZ2F0skdvZzJNEsDBcFAQF6HjBIrrKKBrSe4gGAAOgrkdV8K2Op+INN16aW5W609SsSIyhDnP3gQT37EV19FApy/i3wvpfizTjYapEzRg7kkjO142xjcp/Hvke1cD4f+E+k6dfw39/fX2qy2xX7Mt3JlYgvTjvj8vavZqTrQByMPha0h8VXHiYSym5mtxAYyRsXGORxnoO9VrHwdaaf4pufEdpcTRS3aFLi34MbnjnpkHIB/P1ruOlFAHh2pfCO0n1e8v7HWr/T4b52e5gt2wGzyQD6ZJODkc123gXwZZ+DYLu3s7iaaO4m8z97j5eMAcV3dFAHCfELwn/wmWkJphvpLRFnWVmQZ3gAjaR6ZIP1ArzC1+EOrWcKQW/jnVYoUG1I43ZVUegAbivonHNLQB57P4LTUvCEfhzWtRuL+RRk3rHEhfcSG5z0zjnPFee6J8Irlbyzk8QeI7nVLWyYNb23zBRjoDuJ46cDsMZr6DxzS0t9LAeJ/EX4daj4u1q11KDW1tFtUURRtEX2sDncOQM5x+QqnYeA/GltdwTSeO53jSRWdPLJ3AHJHJI/MV7xRSAeV/EbwG3iuSyvrG/aw1WyP7mcZI25z25znpWd4M+HV1pes/wBva/rD6rqSrsiLAlUGMA5POeT6da9loNADWUOpU9CMGvndfhl4o0W/vm8LeKEsrC8k8xopY9zKevHBGevIwSMA19FZpOooA+Z/GnhOHwd8K9T09bh7m4up4nuJ2ONz+Yp4Hphf61FoXgDxhf8Ah/T9Mk8WKPDtzDHI8Kx4lVGAYoDgnHOMbse3avonWdJsdbsZNP1K3W4tZMbkYkdDkcjBH4Vfghjt4Y4IVCRxqERR2AGAKAPLfF3w5tdX8O6dpOm3LWM2lkNZzEk4Pfdj165HII/CuYm+H/i3xG1ra+L/ABHb3Gl27K5t7SPDTEAj5m2qfx5/A817/RQB5ZrXgu5vvHOh+IIJreGy06DymhwQ3G/AUAYx8wHWuY1jwN4m0jXL3WPBeqW9tHeN5k9lPwhc5yQNpHfP589q96ooA8h8K+DNXb+07vxhqp1C61G3Nq0ETEQxRHnAGB82ScEDj1Oa41fBnxD0S3m0XQtdtZNHfcsRuMb4kbqPukjr247jBNfSFFCdhU7O54BrPwvuT4R0bQdPvFeW0vlup5JiQpyG3bR2GSMCu2+J3hm98T+GP7MsHiFwssbjzeAQOvPbrXpB96DntQIeK+N/BWs3V3pXiDw5dpba3YQCFlcjZKuOnIx3I56jHpWZa+EfGPifWtL1Txfd2MFpp0iyx2Frlg7qc7mGccnHOTxkYGa9+ooA8K8SaN430rxFear4bK6lZ3qDzLO8nyiHjIAZgMdeh4BI9Kt+AvA2o6a2taprDW0epaqjRmC1UCKNSOp9yfTj3OePaqKAPG/hNoXiTwxDc6PqltaDTo2aS3uImy7sT3GemOeRkdK3viroV94i8KXWn6dGJblpI2VCwXcAwzySB055NeiiloA838TaDf33w9l0S3jV777DFCE3AAsoXIyeOxrjfEXgLVNW8FaBa2zJb61pCrJGsjAqWAGVyMjPAx2/CveqQ0AfOyal8VdeEGnNpNtowZh52oDBKqD1ALH8gDn2Fb/inwzq154y8JXkSNc29ioFzdMVHKnJJGep/rXtdFAHjvxS8P6nreo+GJdPtmmS11BJJ2DgCNQw5Iz068gHGPevMte0HxF4d8c6prUXhiDxDaXx3Rl03+XnsM5KkYx0xjHrX1fRQB81+HdN8ZXfj7S/EGsaIlpYiGW3SGB1xbJhsbhnqWPXvn2ArndCg8c+DNX8QavZ+HJb6yu7yQNb7yHOGLK6qMkjBxkA5r62pDQB4p8O9G16+8Q3/jHxFALSe5iNtb2RHzRRhhyfTp+OSe4ryjxd4YuT8T/7Egd/7N1meK/nhVcjAJ3sfxVz+I619c30Uk9pPDDKYZZI2VJB1RiMA/h1rzXwL4Gn0HULrWNX1N9U1WdBEJmBwkfHAz34HPp+NAGD8d9EvtW8K2dppVncXEiXkf7q3QsQmxhkgdgcfoe1cB4x0zUtH8axavqPhibxFpr2UcMMCoZBAyqMjADD7wY8jHzmvrGkxQB8hRwa/qvi3w9qcfgmTR9Lt7wIkcVv5ZVdwLPIAARwc5IAODivr6iigD5d+OWgaxDrdh4g0C3uGnkha2mNrGzvnkAkDPBBx+Vdzb+G5NH+E9zpkNq/2t9PeWWIAljIy7mGPXtj2xXtNJilbvvuB8Xazoesw+BPCElzpd5PpNq0r39gCyud0pKswABAIJwe2fxrA8Wz2WuaOIPC/gSWyt4pA8t55G6Q9goIBOM+5/CvvAgEYxxTQqqMBQB6AUgHzz8TNevLDU7CPXfDUOq+HJ7cO222JkhlI5wxPytnHpwfUGuf+FOmF/G0uq6DpF/pegfZykiXbH5yeRjJJPO09T0619UFQwwQCPQ0AADAGBQIklfzPmr4eTz6F498S6LeWF2P7RupZYbhYm2Y3MQTxwCD16Z/Oug+A1nNaaHrHnRyRl9UlKh0K5AVRkZ7Zz+Ve64Gc4GfWgADoMUCnzT4Nglh8PfERjBNmWe5VF2cnKsOn416h8I4Xg8CaLHIjowiYlXzkZdj3+teigLyNo568daUAKAAAAOwoDToeE/H3+0/+Eetvs4nOl/aB/aAgOHMfb8M+vGcV89+JbjwPeaFNb+FPDl/9twrzXc5dvs6A5J+8R/s9AMHrX3yyq6lWUFTwQRkGq8dtbwqUjt4kVuqqgANAHyx4j0y01/X/h1aXkRktJbFQ6HID4UErn6gfnXQ+EXm+Hnjebwtcl/7G1Q+bpznLBXJxtzj8D9FPfNfRnlRkqdi5T7px0+lDxRuyu8aMy/dJUEj6UAfMXhjxFbfDDWtc0XxDDcQ21zctd2l0FLiVCcDp7Y/HINamv8AivUPFXgfxdd/YvsulIix2UrBlklUsNxPYjGOnrjmvoG6sbS8Ci6tYJ9vTzYw2PzqVreBofIaGMw4x5ZUbcemOlKmB8a+NdGWPQfBGtX+nz3mmQ2Qhu4oiVYKRuVsjp1JznBwB3prxfC67ks7XRdI1TUr66cItusskZQn+8T6deM19nNDE0XktGhixt2FRtx6Y9KoWWkaZp8hey060tnYYLQwKhI+oFIBSs9X0qPVP+Edgm23lvAriEq3CDAGGPBwCO+efrXQ1ALeETm4EMYnK7DJtG4r6Z64qegAooooAKKKKACiiigAooooAKKKKACk70tFABRRRQAUUUUAGOaKKKACiiigAooooAKKKKACiiigAooooAKKKKACiiigAooooAKKKKACiiigAooooAKKKKACikFLQAUUUUAFFFFABRRRQAUUUUAFFFFABRRRQAUUUUAFFFFABRRRQAUUUUAFFFFABRRRQAUUUUAFFFFABRRRQAUUUUAFFFFABQKKKACiiigAooooAoarj7DPn+7XKaIR5prqdW/48Z/93+tcvof+tPFNlsLHc7JD8wqeok6ipaI7CBRRRTgCiiigAooooAKKKKACiiigAooooAKKKKACiiigAooooAKKKDQAUUUUAFFFFABRRRQAUUUUAFFAooAKKKKACk+lLRQAUUUUAFFFFACDNLRRQAGiiigAooooAKKKKACiiigAooooAKOlFFABRRRQAUUUUAFFFFABRRRQAUUUCgAooooAKKKKACiiigAooNFABRRQaACiiigBOaWiigAooooAKKKKACiiigANFFFABRSGloAKKKKACiiigAoIzRRQAEZopDS0AFFFIaAFooooATNLRRQAUUUUAIRmloooAKKKQDFAATiloooAKKQnFBFAC0UUUAFFAooAKQ0tFABRRRQAUUUUAFFFFABRRRQAUUUUAFFFFABRRRQAUUUUAFFFFABRRRQAUUUUAFFFFABRRRQAUUUUAFFFFABRRiigAooooAKKKKACiiigApCKAMUtABRRSA0ALRRSE4oAWiiigAooooAKKKKACiiigAooooAKKKKACiiigAooooAKKKKACigUUAFFFFABRRRQAUUUUAFFFFABRRRQAUUUUAFFFFABRRRQAUUUUAHSiiigAooooAKKKKAM3V/+PCf/AHf61y+h/wCsPNdTq/8Ax4T/AE/rXLaIP3ppsthVudmnUVPUCD5hU9EQYUUUU4QKKKKACiiigAooooAKKKKACiiigAooooAKKKKACiiigAooooAKDRRQAUgpaKACiiigAooozQAUUUUAFFFFABRRRQAhpaKKACikGaBmgBaKKKACkNLRQAUUUUAFFFFABQKKBQAUUAYooAKKKKACijFFABRRiigAooooAKKKKACiiigAooooAKKKKACiiigAooooADxRRRQAUUUUAFFFFABRRRQAUUUUAFFFFACUtFFABRRRQAUUUGgAooooAKKKKACiiigAooooAKKKKACiiigAooFFABRRRQAUUUUAITilpAMUtABRRRQAUUUUAFFFFABRRRQAUUUUAFFHeigAooooAKKKKACiiigAooooAKKKKACiiigAooooAKKKKACiiigAooooAMUUUUAFFFFABRRRQAUUUUAFFFFABRRRQAUUUhOKAFopAMUtACAYpaKKACiiigAooooAKKKKACiiigAooooAKKKKACiiigAooooAKKKKAEpaKKACikHvS0AFFFFABRRRQAUUUUAFFFFAAKKKKACiiigAooooAKKKKACiiigAooooAKKKKACiiigDN1g4sJs+g/mK5jQ8+Ya6bWTiwm+g/mK5rQ/9YaZPYFudknUVNUKdRU1LHYAooopwBRRRQAUUUUAFFFFABRRRQAUUUUAFFFFABRRRQAUUUUAFFIDS0AFIDS0UAFFFFABSdaWigD5S+P2r6tY69pkOnald2i/ZDIVhmZFY7z1AOD0716DpPjN/EHwyvtVhlMeoW9rJFMUfDJIF+8CDkZGCDXmPx5iS48c+HYXGUaONWGeoMprivEkF78PPEGtaFEXOl6vbOI1JwpVs7Tj1U5H/AOunQs5JN2V9xstme/fAnVrq88HTXOp30k3lXL4luJS2xAq8FmPQcn8a5eLWbHWviJJfXPjO3g063EYtbe2uXQTZGNrHhepOcHP061zngW50i2+DupnW5bhLKW6ZCLY4kdsqVVSQRkkd+MZzXj3iGWxvNBWXRfCM1np8Egzqc0jO8mSRgnAXrjgZxj3piVhVofoZf6nY6ba/a769gt7bjEssgVTnoAT1Nc/pPjbwzq8y29jrdnLM52rGX2sx9AGwT+FfMXi/Rdf8R/Dfwnc6dDcXqW8TJLBCNzAA4U4HLYCgYxx+NcFpk/hcPaWvibQtT0S4iAzc2ZYeZjGC6PyO5yvP9HJXFPdvjl4j1jRtY0W30vUp7QTKSwjbgksBkjvivoG81Sx0y1W41G9gtoyo+eaQICfbNfJPx4eJtc8LeTO88ZtoykjnJkXfwx9Sf61jfGTVP7U+I8VheW9xdWViIk+zW/33DKHYL7nP6UWfYQ+zNJ1nS9YRn03ULa6C/e8mQMV+oHSm6truk6Pt/tLUrW0LDKrNKqsw6cA8n8K+KvC8k+m/EDT9R0DQdVstPeVY3gmRztRvlfJ5yoHzc9Me1amiaXF8Sfifqw1ueQ20JlKxBtpKIwREHpgEE9M4J6mkFPRNX8d6k3xR0zTdO1KObR5mhQLCVeOQMOTuHXk9j2FfQcmrabHcvavqFotxGMvC0yh1GM5Izkcc18bab4ctvC/xqsNMsyfsqSq8QJJIDRE4JPvmjWNBi8VfGi70qdpIraSRjM0LYbasIJHPqQAfqaAPsyw1PT9SDGxvra6CfeMEqvt+uDWT4x1SXR9Av723aIXMcR8nzHVV3ngZLED359K+W/C9mvgz4yf2Np8jmzkYxmMyH7jxb1B4GcEg9/rnmuS+I2vR658Qrq31v7a+l2UphW3sjuYhQegJwCTnJ9KAPq/4Yf2xNoS3ms6sl/NcNvVUZGES+m5OCT19q9I6V8S/CnVBpXj6Gz0KPUotFv8A5ZYL4DcSFPPHHDYweuDjvX2hfnbZ3BHURsf0oAS2vLW73/Z7mGbYcN5bhtp98dKdBdW87OkM8UjJ95UcEr9cdK+X/wBnKVnk8RSNnAZD9PvVgfBu/wDsXiDxlqYQMILaabbnrhy2P0pbB1Pr+W7toZBHLcRJI3RWcAn8K8U+HnjfVfEPjTxBpN20Js7PeYFRMFdsm3BPfg8+4rxP4deEJvifd6trmt6nciVH2q8bc+YeR16KvYDpxW/+z/bSWnjLxHbtMZJYYnjMjc7iJcbj69KQQ9l+JPiLXrC90rSPDkafbb2QkyyKCiqOxzwOufwrs/EWpXWieFr3UCyT3draF92MKzheuPTPOK+MvGVn4ag1LUrrV/Ft9rGqE/6ObGIYQjIAZ2JGBheFPGO/btvh/q97qPws8WQXlzLOtsjLEZH3FVKZwM84yP1oFPYfg54w1LxlpF7eaksKyQ3PlL5S7RjaDzz71600sauEaRA56KTya+KvA3iS48J/CvVr+1IW6utQ8m3cEZRig55HJAVjWjpXw31DVfBreKrnX77+1Gge7hQS5XAyw56gnHY8E0AfZNRpIjEqrqxHUA5xXx6/xB8R6r8LLuaJ3N7bXS2lxdRg7/IK53k44OcKT/WvPPDQ026t7efTvGl1pGuZHnC9do4jz82JF4x/vdfagD7T8d+MbDwZpq3t7HNM0r+XFFEBlmwTyT0HHX9DUfiPX9StfCsesaPpj3t5KkTx2wRpDh8E8LycAmvnH9oLTLqOw0PVrvU/tU0qCB0i/wBSWC5MiDtmug8R6XceEPhQWg1i8kmu3t5VcyFDGCF+RMHgYHT2oEPoXwlqGoapodpe6pYmxvZQxktypUphiBweRkAHn1ro64D4WXE134K0ee4mkmlaE7nkYsxwxHJNd/QKHeiiigAooooAKKKKACiig80AFFFFABRRRQAUUGigAooooAKM0UUAFFFFABRRRQAUUUUAFFFFABRRRQAUUUUAFFFIaAFooooAKKKKACiiigAxRRRQAUUUUAFFFFABRRRQAUUUUAFFFFABRRRQAUUUUAFFFFABRRRQAUUUUAFFFFABRRRQAUUUUAFFFFABRRRQAUUUUAFFFFABRRRQAUUUUAFFFFABRRRQAUUUUAFFFFABRRRQAUUUUAFFFFABRRRQAUgGKWigAoopAMUALRRRQAgOaAMUtFABRRRQAUUUUAFFAooAKKKKACiiigAooooAKKKKACiiigAooooAKKKKACiiigAooooAKKKKACiiigAooFFABRRRQAUUDiigAooooAKKKKACiiigAooooAKKKKACiiigDK1v/kHzf8B/9CFc3oZ/eGuk1vnT5v8AgP8A6EK5zQv9ZTJbCx3OxTqKnqFOoqalQgUUUU4AooooAKKKKACiiigAooooAKKKKACiiigApAMUtIBigABpaKKACiikBoACcUtFFACE4paKKACiiigD5m+JVnomveL9M1A+KtLtDpjLFcQSud4KSFiB79Rg+lanxRPg3xvpkcQ8R6bb38DZt7h5MgA43KcHocfpW/rHwe8LaxqF1qFwL1ZrmVppAk2BuY5OMj1rLHwK8Ijo2of9/wAf4UAclb+FdDHw+n8LTeMdEN0119pinW6TYpyOCN2Txkfj7VwH/CG6hqekx6TefEPw+LG0Gbe2W7BTPPXp78817V/worwn/wA9L/8A7/D/AArPf9n/AMMMSRqOqqCc4EkfHt9ygLHPX/h6G58H6RpUPjjR7TU9NLhXg1LbDIpbIzg53Ad8Vzuo6Fr/AIsezsfE3jHw8tnatuEqXEe9hjDEcAk4GecD1r0D/hQHh7/oKap/31H/APE0n/CgPD/bVdT/ADj/APiaBDm/iR4Zt9T1bw6NF1XSf7P0+BYWaa/QMu185POTkeg9a2/iJ4VbUPE9t4p8Ka1pqarGA0kUlyvzlAFBXqOnBycYqcfADQR01bUvxMf/AMTTH/Z/0Numr6j/AOOf/E0ClrwhpPiI+IY9f8VeLbaHYNosbe6ASQbejAELjJyRg5Irmtc8Jano3jGbxD4K1PTQLos0iSXCYjL/AH+D1XPOO3bpWq37P+knH/E5vf8AvhP8KaP2fdKHTWrz/vhaAMbw14M8SJ4+tfE2u6ppVwfM82eWO5HZNoULgdOB6cdfXrdK8NXdt8VbvxJJcWX9myBtri5XJzGF+7nPWsp/2ftNbprd3/37WmH4BwYx/wAJDdfXyx/jQIaVx4N1ab4w/wDCQA2osRIjf69d+FgC/cznqPT9KzfFngbxHp/jF/Fvg2S3u5pHLvbvKoKsy4bO4gFTknrkU4/AdR9zxHcj1/d//XqMfAiQdPE9wPpHj+tAHX+AdN8bjXZ9Y8W6mttA6BY9PSYGNmx/dBKrj2ySa9nuXgmgliM8Y3oVzuHcYr5tT4GSICF8RzgHnGw/41C3wMvQMR+KJh6ZQ9P++qBTG8NeGPiJ4J1rVLbRbK1mt73pdTyAxgDO1wNwIYZ6EHvwRXRfB7wNrekzeIYtct/KhvImtw6uCHyTkqAc4OeDVL/hRuqAADxbMAOwRv8A4qmf8KS17Ix4vfHcYk/+KoEMzwzofxD+HuoX+maNpEF9a3cgKXEhBTA4DZ3DacHkEduhFa3wo8F+JtO1TxJJq1q1nLe2skSXG4FTIzdRtPTvUbfBXxJ/D4wYf9/P/iqRvgv4oH3fGLe/Mo/9moA4jQ/Cnjfw29/pUXhS3urm8BiTUJFDiFWBBZXzgZHPPoMjtXX+BvDPiDTfAvi3TLzRbqK4uY8wKQCZTgrtABznj0xzU3/CmfFg6eMmP/A5f8aefg94w/h8ZuPpLN/jQBT8GfDzVdV+GOq6Pd20thqEuoC4tkukKfdROSOuCNw9jVC31D4mad4YfwcvheYnymt0vFUsVjJ5G4EpnDYByMD3Ga2v+FP+Mh08Zsf+203+NRf8Kh8c/wDQ5Y/7eZ6L6AdLYeC/FPhDwD9l8PSQNrc0xnvEKK4ZSpGxd/y5Ax25PtXk2u6RrPiezgsovho1jrJO6S+t08mJuRyQQFBPOQW967U/Cf4gD7vjd/8AwMnpB8KfiKv3fHD/APgbcCgUtfE7wVrafDvw/p1tBLqF1p8oEyWyNI2CG5AHJA4H/wBaovE8viLxV8NIrWXwxqNte2U0EflGJi8ygFS4TAYds8d/SnQ/DH4kwtuTxtzjHzXk7D8iKtj4ffFAdfGkJ/7eJf8A4igQ9l+GFnc2HgzSLa8gkguEhO+KRSrLlicEHoea7yvN/h5ofiXRYrtfEWsrqTSMpiKuzbBjn7wFekUChRRRQAUUUUAFFFFABRRRQAUUUUAFFFFABRRRQAUUUUAFFFFABRRRQAUUUUAFFFFABRRRQAUUUUAFFFFABRRRQAUUUUAFFFFABRRRQAUUCkNAC0UUUAFFFFABRRRQAUUUUAFFFFABRRRQAUUUUAFFFFABRRRQAUUUUAFFFFABRRRQAUUUUAFFFFABRRRQAUUUUAFFFFABRRRQAUUUUAFFFFABRRRQAUUUUAFFFFABRRRQAUUUUAFFFFABRRRQAUUUUAFFFFABRRRQAgGKUcUUUAFFAooAKKKKACiiigAooooAKKKKACiiigAooooAKKKKACiiigAooooAKKKKACiiigAooooAKKKKACiiigAooooAKKKKACiiigAooooAKKKKACiiigAooooAKKKKAMnXP+QdN/wH/wBCFc9oP3zXQ65/yDpv+A/+hCuc0IHecUyewqOzX7wqaq6Z3CrFLEQKKKKcAUUUUAFFFFABRRRQAUUUUAFFFFABRRRQAUUUUAFIRS0UAFFFFABSA0tFABRRRQAUUUUAFFFIaAFooooAAc0UUUAFFFFABRRRQAUUUUAFFFFABSUtFABQBiiigAooooABRRRQAneloooABxRRRQAUUUUAFFFFABRRRQAUUUUAFFFFABRRRQAUUUUAFFFFABRSEZpaACiiigAooooAKKKKACiiigAooooAKKKKACiiigAooooAKKKKACiiigAooooAKKKKACiiigAooooAKKKKACiiigAooooAKKKKACiiigAooooAKKKKACiiigAooooAKKKO9ABRRRQAUUUUAFFFFABRRRQAUUUUAFFFFABRRRQAUUUUAFFFFABRRRQAUUUUAFFFIKAFooooAKKKKACiiigAFFFFABRRRQAUUUUAFFFFABRRRQADmkHFLRQAUUUUAFFFFABRRRQAUUUUAFFFFABRRRQAUUUUAFFFFABRRRQAUUUUAFFFFABRRRQAUUUUAFHeiigAooooAKKKKACiiigAooooAKKKKACiiigAooooAKKKKAMfXj/xL5OOpH8xXP6D9810GvY+wSfUfzrn9C++abLYVbnYoeRU9QJ1FT0qECiiilAKKKKACiiigApBS0UAFFFFABRRRQAUUUUAFFFFABRRRQAUUUUAFFFFABRRRQAUUUUAFFGaKACiiigAoopBQAtFFFABRRRQAUUUUAFFFFABRRRQAUUUUAFFFJ1FAC0UUUAFHeiigAooooAKO9FFABRQaKACiiigAooooAKKKKACiikIzQAtFFFACdaWikJxQAtFFFABRRRQAUUUUAFFFFABRRRQAUUUUAFFFFABRRRQAUUD3ooAKKBSc5oAWiiigBKWiigAoopO9AC0UUUAFFFFABRRRQAUUUUAFFGKKACiiigAooooAKKKKACiiigAooooAKKKKACiijNABRRRQAUUGigAooooAKKKKACiiigAooooAKKKKACiiigAooooAKKKKACiiigAooooAKKKKACiiigAooooAKKKKACiiigAooooAKKKKACiiigAooooAKKKM0AFFFFABRRRQAUUUUAFFFFABRRRQAUUUUAFFFFABRRRQAUUUUAFFFFABRRRQAUUUUAFFFFABRRRQAUUUUAFFFFABRRRQAUUUUAFFFFABRRRQAUUUUAYuv8A/Hg/+8P51gaF9881v6//AMeD/UfzrA0L75psthUdkn3hU9V4+oqxSoQKKKKUAooooAKKMUUAFFFFABSdaWigAooooAKBRRQAUUUUAFFFFABRRRQAUUUUAFFFFABRRRQB4B4Pv7zQfiVrHhq9uppba9U3Np5jlucb8LnoMbx/wCu0+LfiN/DPhG8ureUxXkxFvbsDghm6ke4UMfwrg/jdbSaRdaJ4xskbz7G4WOYjoUJyMj81/wCBfSqPi68Xxv8AEDw7oNuS2n2sa39xkeq7wGH+7sH/AAOgD174cWF/p/hXTYdTuprm8aPzJHmcsy7jkLk88Agfga0da8U6Hoc4t9T1KC1laPzAshOSvt/h1rpQMDHpXzT4z0m21/4v6PY3yxyWwtdzRP0cKHbb78j8s0CO57ta+JdFu9LOrQ6nbHTwSDOX2qCOoOeh9qp6H4y8O69cG10zVre4nA3eWCQxHsCBn8K8P+IekWlz4u8M+DbeMWeizE3E1vbjYJGJOc468LjPbJqf4v8Ag3RvD+gRa5odsum31jNHsktyVLAnHPPUdc9aATTPoHV9Y07RrdrnUryG1hH8UjYz9B1P4U3R9Z03W7f7Tpd9Bdwg4LRODtPoR1B9jXzrYWtr49+J0x1iEy21jpsUi2knKbmVDjGemZCcetegHwhp/gVNc1/QpLiF/sEh+x7t8QYZZWwecAj16ZoFatud7qvinQtIuPs2oataW0+AxjkkAIB9q34JoriJJoJEkicZV0YFWHqCOtfA/haaC6s57zV/BGq6/PdyM/21Wk2kdDgqvXOcnP8AKvdvgUurWsmsWdxpmoWOlBxJZx3qsCmScqCQO2DwPWgD1Tx94gl8NeH7nULe3ae5GI4UVSw3HoTjsOTXhOo6r8UfC+nJ4n1O8s7izbY01k6AGIMQAGAUbTyBwT719TSbApL7do5JboK+bfGuuTfEi/Xwh4Z2zaduSTUNQ52KoOcKe/QduSOOATQB3vjTx22i+DrLW7OBJLvUBGtvCx3YZ13HOOuBn8cVwV/4g+Ingw2uqeI5bS90uWZUnjiRcwAk91UY+uSOg71a+LVjHYTeBrCJQtjb6hFHl8HOCgGfwBz9a7j40G2HgLVftG3GI/Lz/f3rjFAlznvH3jTXF1zS/DvhGOGW8vYhOZ5Eyqoc468YwMk46YxzVXRfFfizQPFNh4e8Xi2uU1D5be7t1A+YcdgOCcZyARmvQdJ1S00TwZpep6zLHCsFjEWdvvcoOBnkseOO5rzTwdHqPxB8VQ+L9RtXtdHsNyabC45kP98+vXORxkAdjQKd58QfiDpfg23aOQmfU3jLQWyg8+hY9AM++fQVY+Fuu33iTwvb6lqDq9w8kikqoUYDYHArX8T6Rp0tpf6jJY273qWcqpO0YLqNp6Ht1NcX8CjnwLZ/9dpf/QzSp2A9h6VSa/s1RJGu4AjnarGQYY+gPek1Rtmn3bjqsLn/AMdNfIvwo8BW3jXQr2+1m6u2ImaK12y8RnALMB05J6e1IB9jggjIOQag+02/m+T58fm/3N43flXytpvivU/Dvg7xZpLXLvd6Rci2tp2clwsjlQc+wDEelaGm/B23k8Pf2pNq942uywfaEuVkICsVyo9T6E5z1oA9S+J3iq+8LQaTJYpCzXd6sEnmqSNpB9DXpfmKFUuwXd0ycc18VeJ/FVzrHw+8MajqBea5ttSaOWQkZk2DIP12kD6gmu38GXB+LHiSXWNTuRFY6VIGtdLR8MO6u35cnuRjpQB9PsVGSzAYGTk9KdkYzkY9a+YvHGiz+K/inFojajd21n/Z6yTeRJjgbiBg8dSOx61d8daC+lQaXpN14w/szw1AjK2+djdzsSTzgYZeeOw9DxQB9HI6Pnaytjrg5rzzx74i1zw01neWGkDUtOJK3SRBjMh/hIx2Prg4/Gvmjwpqum6T4+0W38K65qF7ZXUghuvtWVDZJGNpAyMcjjINegLY6p8TPF2vW9xrF3YaLpUhtVhtH272yQc+vKkkkHsBQB7h4J1LV9X0aO+1mxjsriZi0cCZysfG3dk9Tz6duK6zIzjPNeG6Ta+IPhzo2uzahqKalpNnAZLHzM+ZvOMKfRc8Hn3FchovgTxB4s0ZfEV54rvodRvQZ4IonKxoD93oeOAOmMcUAfUVFfIt/wCKPEWq+BrXW2nnTUdB1LyL1InKeagA+Zwp9SFPblq9M+JXi2b/AIRPSxo07x3+utElq0UhR1B2kkEcjqFPpuoA9uNFeD+NrLxHCdI04eKItI0aOFRdalNdBJpJBkEZJBOcjv75rzrw7r8ugeOtK03S/GFx4i0++by7hbh2cRljgYY5BPQ8eh9aVqwHvOjeMH1Lxpq/hv7IqRWEQkE+/lz8mRjtyx79q9ENfOXhN5l+KnjJ7eMSTpa5jRmwGb5MAntzXPXlhr0xluvE3xHt9EvfMbyrKC53BDkcMFYYHHTB4Iyc5FIB9XUV498F/E994k0K5GozpcXNlcG389TnzFCjDHgdeeT1p/xs1q/0Hwul3ptzJb3H2qNfMjODjnigD10HNBGa+XtUi+I+i6Mvi9/EK3DeWk0+ntEAkaMBkbemV4zjB6nPr6P4n13xDqnhXTLzwnBGJ9RCma4dlxaoV+Y8nqDxnBxg8ZxQB63RXyNrWueJfBctpqU3jey1j96guLCORWJGOQF9Md+OoNdp8QvEXilPGehaR4YvFga/tN/lzorISSxLNwSMBc8elJdAfQtFfO+han4x8L+MtP0DX9Qj1S01JWaOXGNh5JwcA5BHTpgjGKLvX/F/jTX9X0vwte22m2GmP5T3LpkyuCRjdtPcHp29e6getJ4ps38VSeGVimN1HbidpMDYOnHr0Irrq+TPAF/q/wDwtLVH8TiGK/tbErcPGMLtVVIb6FcH+lTL4x8V+NL25utE8QaZoelwSkQLdPGJHwONwIY8/gOe+KAPq2ivC/Cnj6+1Pw34kF41v/bOiwysZYCGjlwrFHHbquD26euK4GDxN8UNU8M/8JPBJY29jaozlfKAedVDbn2kEYHPcfdBx3oEur26n1jg+tYHibXrfw7YfbrqC4mj8xY9tuoZsnpwSK+fofFfxG8V6PLr2irp+mafaozMpAdrgoMsBuB4/Lp1re1v4j6nN8PtP8RaXBHBfz3S27xuAyFgSGAz2JH1H60Cn0BG4kRXAIDAHBGDT68P+IHjPWrbXLTwv4aWA6lIiyzTzFQsYOeMNxnHPfjGMk8U/D3jLxJpfiay0LxUbG4i1DK213aEEBx2OPUkDkDGQemaBLnvlcP4t8c6F4T2JqV0fPflYIl3vj1x2H1rtnbYjMegBNfNPwosE8WeJfEHivVViunS5MFski7hEByCAfRdoHfrQKeh+Efin4b8UXi2VtJPa3Lj5I7tVTec4wCCQT7Zr0u9vLawtpLq7njgt4hueSRtqqPc15/44+H2meKktXU/YLy3lDrdWyBZMDtn8iD2IFeb/F+K41jxB4X8JfaHNtcOsk5wdzDdtLHHsGP19KAOtuPjJ4PhuTD9quXUEgypASnH6/p3r0qTXdNXRm1tblZNOWEzedGCwK+wHP4VWj8LaBHYDTl0ax+yAY8owKR9enJ9+teG+BbD+wvHHiLwOZpG0W4tGlhhd92NwXODjj5XYf8AAR160AfQGh6vY67p8Oo6dOJraUfK2MEEcEEHoQaq+I/EWl+GrRLvVboQQu4jU7SxJPoACemTXifwJmk0m88ReEriXfJYXRkQ44YZ2EjngcKce9VvGA/4Tn4maf4ejcSadpIE92m7cjEEFgR07qntkikuB7fD4p0WfVINJjvla+niE0cOxgWQruBzjA+UZwTmsPV/iR4S0bUZNNv9XWG7jYK8ZgkbaT6kKQPzrzFT/wAX3Yf9Of8A7Sqn4Q0zT9Z+Kfi3+0rOC9WIHYtzCrqp3KPunI4xjPX86UD3DRfGHh3XJfJ07V7WeX/nmG2sfoDgmusr56+LngbTLTRH1/Q7OHTtQ05lnDWqeWGUEdl4BHBzjtXr3gvVn1zw3pmpS4Ms9urSEDALjhv1BoFOnrNuNTsLa9t7Ge8hju7gEwws4DPjrgUmtNfppt02mRxyXwjPkLIcKX7Zr5UttF13Svih4fn8Q6hHeX14zSkxklY1wwCjIGAPQcCgQ+trq4gtIXuLmaOGFBlpJGCqv1J6Vl6Tr+kawzLp2pWt06/eWKUFh+HWvB/jYzan4k8M+HrmcwaZcyh5mzjJ3bcZ+n8xVX4keH9I8CPomueHgNPuUukiZRKxWSPBJzknPTknqPwpVYTufT1BOBk9KZG29FcfxAGnHnjHBpBSjp+pWOpLI9ldwXKxuUcxSBtrDscdKtTzRW8TzTypFEgyzuwVVHqSelfOPgQHwt8Udc8PvujtdRVri2QngkfOMD/dLj/gNbfx71eSLQrbQLT5rzVp1jCA4JQEH9W2j86APbbO8tr6FZ7O4huISSBJC4dTj3HFW68o8Gala6BfWXgN7do7m209ZxPuBSZzy4A6j5ix/A/j02qeK7PT/EOnaB5Ms93ehm/dYIjABOWyfYn6CgDqLe6t7kyrBPFKYnKSCNw2xh1Bx0PtSXV5a2YU3VzDAHO1TK4XJ9BmvNPA+s+HTD4hv7GybTore8kN7JK5IdhklhycDrwPwFeL+JfH2ieINfstaXS9YvLDSGzsWNREzZyHbrjtgHHTt0oA+vODzTJpY4I2klkWONerOcAfjXI2njLRbjwyniU3Hk6cU3EyY3KQcbCAT82eMCvBfH/xW0rXfDmpaTDY31u11GBBNPGAj4ZSehzyOn159KAPqVrmBfK3TRjzf9Xlh8/09ack0UjuiSIzJwyqwJX6+lfN/wAQtQ0KLwX4WsdXlvYZnt4Z7a4swN8LpGBk5IOPm7d8dK2/hjrWg6N4Sv8AVJV1C3WKf/S7rUE/ezyEDGMEkjBAA+vuaAPeqK8O0741+F7y6SCSK/tY3fYtxNEvl59yGJHUdvrXYeMfH+ieEXsRqTTMl5kxvAocBR/EeckfQHrQB6DUckkceN7queBuOM15J4f+LXhzW9Tg01FvLWW4bZA9xGFSUkkAAgnqRgZxzxR4tg0nVPHnh/TNTuZ3kWJ54LNYgYnYbm3O2fRPu45x15IoA9fpoZWyAwOODg9Kd0HFfPfwqv47fUvHV5eXHl20GovI7OSQo3Pz+SgUAfQlHeuV8KeJ7DxTay3WnLcfZ45DH5kse0OR6etcJ8a/Fsnhnw95No8sd7fHy4pYyQUAwWIYHg46fWgD2WjvXnnhbxhpl14Rttaurp4LaJFimmuuCZAAD67sn86o6L8U/Cer3q2UN+0UrkLGZ4yiuTjABPfnv6UAeo96K5TXfFuh+H7uCz1S+W2lmjaRN6NtIHuBgd/84rF0P4k+E9be5Sz1aMG3RpH85Giyg6sNwGR7dfagD0WiuG8N+PPDniS9lsdM1FZbmPP7tkZN4HdcjBH05rftdc0271S60mC7WS+tVDzRAH5AenOMdxxmgDaork9X8XaHpMt5b3eoxxXNpbm4liwSwTjnHfqOOvNcH8HfG58V2N0l/eLJqizPKYQuNkXyhcYAGBnHrQB7RRXF6l458MaXetY3mtWsVyh2shJO0+hIGB+PSuvgmiuIkmglSWJxlXRgysPUEdaAJaKzNU1XT9JiSXUbyC1idxGrzOFUscnGT9DWdaeKNBvb46fbavZTXQ/5ZpMpJPoOxPHQc0AdJRWVqWsaZpbRLqGoWtoZc7BPKqbsdcZP+eKZp+t6XqVq93ZajbT28Zw8iSghP970/GgDYorn9N8SaJqtw1tYatZ3M6/wRTKxP09enavOPGXia80n4geHNOW9Fvp1xE73IYqEb73UkcdPWgD2eisjTdZ0vVGddP1G0umT7ywzK5HOOQDXlreJdUPxZXQRcEacLTcYQowTs3Z6Zzn3oA9porzH4k6/d6bbWdlpOp2VlqN1cIhluJYx5Ufdtr5zzgcA9a760lENhFLcXkcoWMGS5yqq3HLccAUAaFFZb6vpqSRRvqNoryjMamZQXHqBnmnXmqafZSJFdX1tBI/3UllVS30BNAGlRUUs0UKhpJERWIUFmABJ6CllkjhQySuqIOrMcAfjQBJRSAggEHIPQiuad9a/4SSNEksv7H+zkujE+dvyeR7dPb8aAOlFLjFQTXEEGPOmjjz03sBn86lVlcBlIIPQg0AOooJwMmkVgwDKQQe4NAC0UgYEZBBBpTQAUUnApQQeRQAUUV57N4smj8dw+FxaoYZLUzmfcdwOCcY9OKAPQhRRRQAUUUUAFFA4ooAKMUUDmgAoopM84oAWig9OBmvHLT4raXcaimj/ANm6iuqm7+yta+WMqc4L5zjaOvr7Y5oA9joHNcTF4vtrjxXJ4atrWeaaCPzLi4XHlw8ZAPc9VHHc+xp3g3xdZeLEvms4pY/scxhfzMfN1wRg9DjvQB2gOaBRRQAUUUUAFFFFABRRRQAUUUUAFFFFABRRRQAUUUUAFFFFABRRRQAUUUUAFFFFABRRRQAUUUUAFFFFABRRRQAUUUUAITiloooAKKKKACiiigDF8Qf8eDf7w/nWBoX3yK39f/48W/3h/OsDQ+XNMlsKtzsYz8wqxVaP7wqzTkDCiiilECiiigAooooAKKKKACiiigAooooAKKKOlABRRRQAUUUUAFFITS0AFFFFABRRRQAUUUUAc/4q0SHxHod9pE52pcx7Q391gcqfwIB/CvP/AIWfD6Xwa19cX13HeXlyFRZU3fLGo+7z+H5CvYKAc0AFecXHhS7l8f23iYTwC1itTAYud5JBGemO/rXo9FKmB5V8S/Ab+LBZ32n332HV7E5gmOdpGQcHHI9QRXDSeA/G/iua0i8Y63anTIHDPb2ww0pHc7VUc9M545wK+jqKQDxHxn4H1s+IYvE/hC9gtdR8oQzRT42OgAAx8pHQAEH04wRSeE/A2tTavea54xvobu5ubdrX7PBwnlEYIbAHGM8D1znNe30UWSGqNrnzNpnhD4ieC5LjT/Dd9Z3mkyuWh+0sMw57kHofpkHrjnFeq/Dvw9rGh2dxJrurTX+oXUnmSZlLxxjsFBAx7446AV6JRQOPNPitpXiHWvDp0/w8yLNLKvn5k2MYxzhT9cZ5HGR3ryvw3pfxR8OafHp+naRo8cKD7xZNzn1Y55PNfT1H1oA8h8e+FdY8WeFtPQvbw65aslwQGwhcL8yg8j+mR1xXC33hz4ieNpLLT/EqWthpUMuZ2hkUmcDuQrHJ9OgHXFfTNFAjV12PmT4m+EvGOu69bRadp8E+hWIjFrBLOqxEheSy7gTyNv0xjqa7LQNV+JRvrO31Dwtpdrp29EleKZf3cfQ4AkPQdBivaaKVtt3e4pl65BJdaTf28K7pZbeREXIGWKkAc1xfwm0W+0DwjaWOow+Tch5HaPcCVBYkZxx05/GvSM0UgGdrH/IMvf8Arg//AKCa+PfhZqXjjRdAk/sPQ01Gwup38t2PMbgAE9fu/XuDX2XeQC6tprdiVWWNkJHUAjFc/wCDvDlv4V0aLSraaWaONmbfJjJLHPYUAeVaZ8NbyfwNq+l6rcJ/bWrTm6mm4ISQMGUZHUcZOB/EQPWuZh1b4mQaMnhdPDRM6x/ZF1En5QmNoOfu5x/Fn8M19R0nWgD5q1X4c6hY+GvDGk2kH2yS31ETXhXbtAb7x5xkDpXReJ/Dep6D4ysfFPhqy82KfFvqNrAqgshIywGPYEn1Uepr3SigDx+LSdSPxYm1VrJ108aaI1uP4WbI4z657e1cN8R9F1S28cweIJvD0/iTSPIVFtV+cRNjBAQZzz83K4O716fTNFLcSKsmtNfI+Qk0/wAWa34v8O67N4VOlaZBdosdvFEu6FNwLM4+Vu55IGMHj16iePxF8PPGGrajZ6Jd6zpOsOZitopykmSTlRuIIJPJAzn8K+lcUUgp4HpNt4v8d22vHXYG0jSry0a3s7GaP5kkzlZDkBuMc5xnPA4Fc1ofjLxV4U0hPDNz4RvZ9StV8m2mhQtEyY+UkgEHHqDj1wQa+ocUhGaAPGPA/gm7tvAd/o+skfbdVaWefnJR3UAE9tw2g8cZryz4SeGNdk8TWo16xu47PRYpPsxniZU3ljjaT97kkjtgCvruigD5R+LNg1v45t9X13SL3VdAFuqxpbE/Iw5II+uSRxnI5rAiR9S8WeGNU0zwXNo2kRXixiVbfBlJYHc2F6eh5HXn0+zCAwwQCPejAGOKAPmOzs9Ubxt4/k0wSpdvZEW0ijGXwuAp6Z4496818M3vhnTLBrS+8FalqfiMqfMFzEWDOScDbnIHvtz1r7k2qpLBRk9SB1pPLTdu2Lu9cc0CNHz/APs/QXFtZa7FdWZtJvt24wFCoTKjgA9h2qx+0VJs8IQD5fmvEHJx/Cx49a97AA6CvM/ip4TvPF+j21lZPbrJFdLKfPLBduGB+79fyz3xQKeRaj8R38Q+Fk8NabpN7LrlxCltLG8eRjb8zgg/qQMZyeKr/FDT7jw9onhLRbv7SNBhULfyWzHc78bh9OWIz/Svqm3t44VTCIHVQpYLycVLLFHMhSWNXQ9VYZFAHwD4vbwnd6UsfhHQL5BC++5v5g7bRyNp5IHb0/OvoXf53xP8KzbcbtD3Y64yHNe6RWlvFGY47eJIz1VUAB/CpPJi3rJ5ab1GFbaMgegNAHhXjuNn+J/g7B2jDnPPOMkjgj/JrldA8TR/DfxJ4k0/xDbTx299dyXlrPHFu8xSxx+mPoc9K+oGijd1do1Z1+6xGSPpVe7sLO9Ci6tIJ9vTzYw2PzoQHy54Evz40+IXiO9xJFDdaY6QCRQCI8ogPT6nNed+HtN8G6G93pPjvT7631W3kOJI2co6dsbT+vQivuuK3ghbdFBGjYC5VADj0+lVbzStPvZFlurC1nkT7rywqxH0JFAHzV4dg0M+CfGF9oOi3NhbNA0KXM9wzm5QA9AeFx7Z69a7rw3Gy/BsKUBP9lzthxjjDnP5cj8K9nMEJh8gxJ5ONvl7Rtx6YoEEIh8gRIIdu3ywo249MdMUCWV7njHw5VovhFEGBBFndnkY4LyEV4hduV+E/h4BgA2skEEdeXOB+X6V9qxW0EMAt4oY0gA2iNVAXHpjpVU6Xp5tktDY2xto23JCYV2Kc5yFxgHJP50CnyV8SNB0y1+I6XHigXMeh6hAqpdxE4R1UDnrjGOR/tZq34b0rwAnjDSrXw9BqmqXCTLMZ1lxFCVIYMcqCQD16dMc5r6tvtPstRh+z31pb3MOQfLnjDrkdDgjFRabpOnaUnl6fYW1quMYhiCZHvgc0AaRAIIPINfLvhjXIvhn4q1rRtfR4LG/uTc2t0qlkIJ4P0wcHGcEYr6jrH1fRNL1pFj1PTrW7Vfu+dEGK/Qnp+FJbqB4t42+KaO1lpngqVdR1S5kU5SPcgX+6c45P6AHOKp/GOHUtI1Dw54xigWU6ewS7SMnjvwP7v3x+Ir23R/DeiaIzPpmlWdpI33nihCsR6Z649q3ZY0mRo5UV0YYZWGQR7inJgebw/E/wfNYfbRrMSqF3GF1IlB9NuMk/Tj3rzj4Vifxd4y1jxxNA0Nqf9HtUb2VR+e0DOD1Y16y3w/8JNdvdtoFi0rnc26PKk9fun5f0rsraCC1iSC3hjhiQYWONQqr9AOlIB81fES6HgL4iaf4qS13WV9AYboKoyzjIJHvjYfwNdD8DNLkmtdS8VXsZW81W4coTniLOePYtn8FFewa7oWl6/brbarZRXUStvVZB90+oI5FaVpbQ2VvFbW0SQwRKESNBgKB0AFAHzqu1vjyxDAlbTBA7HyaqeB9W0/SviZ4vfUb61s43Zgr3EyxgneOAWIya94TwxpKeIH8RLbY1N4/LaXccEYAzjpnAAz6Vgat8NfCOr309/faQJbmdt8ji4lXcfXCsBQBwvxY8e6NLoFzomlXkeoX9+ogVbRhIFBIzkjIOemBzk09fB/jOLw9oNjouuR6aLa0AuIpBz5hO48hT0zjHTjvmvSNA8D+GvD0vnaZpEEMwGBIxaRhzngsSRXaUAcT4H03xFpllcReI9Vj1Gdpd0bxjG1cDjoO9eeeLI1m+MHhONsgC1lfI9QspH8q95rDn0HT7jWrfW5YS1/bRGKJyxwqnOeOmeSPxoA8v+MLeGbldM0vxEl5D9pkPkX1uFCwHgfOSenPIwePTrXjPjbwfp+nXGi6fa67da3qN7cJFGJ5w6wxkjkAZ4OR7YGa+r/E/hvTPE9gbHU4PMiyGVlOHRvVT2rn/CPw88O+E7hrrTbVzdMu3zp33sB3x2HpwKAO7jkiiMduZEEm3hN3JA9BViuVuPDFlP4ltvEby3IvLeAwIgkHllTu6jGf4j3x7ZrqqAPnX45JJouoeHPF1vGxksbkRSlT95PvBT7HDjP+1VTSPI+IfxO/tmFvO0jRIo/KbBCvJyVx9GJb/gIr3nxJodn4j0q40q/VjbzjBKY3KQcgqSDgisvwZ4R0zwdZS2emmdklk8x3ncMxOAOwA7elAHnXxfjbRdS8PeMog2dOuhDc7e8L5z/7MP8AgdZ3wwdvFfjDXvGMkm+1jP2OzVlIKqMHPt8v/oRq78bPEtkmnSeFBYy3ep6iieQmz5QS+AwPdsjjHf8AGuo0G20/4beBoE1GRo1hTfcMq7y0z9QAOvJ2jtgDJ70AeWeBtV0/RvDHjrUdRt/tdlHqUiPCACJdxCgfQlhz261ThvPHWp+EJL6B9A0HQmtnEUBXaWjIPC5DcnBxkjJNdD8GNJh17wv4gXULYnT9VvZCFJ27lwM4x0wf1FakPwT0MSKk+p6pPYxktHaNMAik9e3Tr0wfegDwyz2v8NNJWV1+xr4gAuj/AHVKd/bHr7V7j8dxpi+A4tggH76L7HjH/jv/AAHNdtpnw60Gw8N3nhwJPNYXcrTP5zgurkAAqQBjG0Y+nOa4FPgbpEkZivNa1eeNcCJfNUCMDpgFT9Px6UaCGB4xtobvWPhnbTBXQxRlkIBBA8s4IPY4q7+0iZRpGj2sbLFbS3WHJGFB28ZI7Dn/ACK9Z1DwRYXupaDftcXCvoyhIlBH7wDGN3Ht2xW54q8O6f4p0qXS9SRzBIQwaNtrIw6MD6/XNAp84634b+INxoEllqN94ej0gRgEvsREXswbbx2wfWq3iXSi+q/DbTtQuoL4KoR5reQyRyqHXGGPUEACu5tvgxaApb3niHVbnToyNlo0uFwO3pjp0A7/AIeg6n4Jsb3VdAvopGtotGyIoIwMMONoyemCPx/WgDzT4z2trBq3g6SKKOORdRRAFAHy7lPp6gVp+Imx8aPDIy3Onyjg4B+WY8+o4/lXoPizwlB4jvdHu5bmSF9MuRcIFAIfBBwfxA/Wlu/CqXPjCy8TG8kV7W2a3EAUbWB3dT1/iz+H4UvzA7U9K/PHVbTWbm58S3MMNxLoVvqzPfxwsBn5259SAM+wyDX6HVw3hjwjBog1pJJvtUeq3Uk8iOmAA2cr79TSAbfhebTbnQ7CbR41j094QYEC42r6Eeuc59815t8e1VvAl0SASs8RBI6Hdj+tdV4D8JN4Pgu7KHUJLiwkmMtvDIvMOeoz37fjk9zWl428NweLNBudInlaESlWWReqsrAg+/TH40AeGfEZFmsvh9pU+ItNuXiE5BwpOIwAR+J5PrXY/GPw9oi+Crmb7Hb28tkFNq8aqjA7gNue4IJ479eorRufhyupeD4/DurapNdTQuHhuyo3RkDAAz/DjIxnvXLWnwq1W/ubNPFHiSXU9Ns+Y7UbhuPbJJ/xOOM0iVgOU8SWkfiHxb8PLfVlMwnsEe4Ep/1jBdxDfUjn61P8RPCekyfEfwtZ29jbwW9yAZ4Y4wqOEbOCo45Ax0r2bVfCDXvjDRfEEd0sEGmwtF9nRMFshgMHoB83THQUuveE5dU8XaLr63SRxaerK8RQkvnOMH8aUXS3meXeONM0/R/iJ4N/s2xt7LfId4toxGG+YDkLjsT+da3ggf8AF1/GB/6ZJ/7LXa+KfB8+t+J9C1qO7jii05iXjZSS/OeK5PxF4B8Rr4suPEXhXXYdPe8QLcLOm/ngHAKsCPlB56HNAhj+Ta6l8V/EySbJki0fa6FQyk7UBBB68Gsf4USJpXwv1nVYIUW8Tz8TKAr/AHRj5sZ4PP4V3Xgf4eajoGv6lq2pawt+1/amKR9pD7yVJPPGOOPw9KXwB8P9S8NRalpd9qcN7ol2jBbfYdwY8Z56cfrzQBk/CrwR4ev/AAbbXuoafBfXWoBpJpp1DMvzEAKeq9O3JOfwT4KPLYX/AIl8PpI8thYXf7hm5Ckkgrn/AICOM9c9Oaoad4C8d+G1uNL0DxDarpM7tsaYHzIQR1HynDc/wnqM8V6r4A8H23g/TGto5Xnup2ElzO/8b47eg64+tAHmX7RcbTaHpMK4DSX4UFjgZKMOazviH8P9F8P+AxeabCsF/p3lyi8LkSOSwByw6nLcenGMVo/tD2rX2laJaIcPNqCoDjPJUj+tV5PAfjnX47bSvEWu2x0e1kXIhHzzqDxnAHYdz3zyaViLqc98S4W8SX3w+t7piRfwo0/JGd3llvxwT+dbXxN0mx0ttA8J6TANOsdXvg108R+991cZOecHgdDXf+KvB13qXiXwzqFiYI7PTDiRXYghQRgD16Yq98S/CEnivToDZT/Z9UspRPaykkDcOx/nn1A96QU84+JHw70TQPDTazoET6dqOllJY5o5Gy/zAHdknnvn1+tcp42tI/G3jHwXa38nkrfackkxTryGcgccZxgfWuuvvDPxD8YJHpXiS40+00pJFeaS3wXmA9APz5wPyxWh8RPA/iDU/Eejan4aa1tV022CRtJJtCsrEhcAHIIOPTqDSq19dgOY+InhnT/AV/oOv+GUawlW5FtJGjllkUgnndnkjIJ+lS6le/Y/jLdXe3Pkac8mOucQE/0roIfCvjDxbq2nXXjE2NtYadJ5i2lsxPnNxycEjt1J7kAc1sDwpfzfFG61y4s92lPZeSsvmLyxQKRtB3dMjpSAfMmg3Wk6rFPqXiHw3rurXlzMzm5t3by8egx6fXjgV3Xh+91RPB3jDSDDqUGkQWvmWP8AaEJEiKT8ybsAc+g9yO9dppWgfEXwOJ9L8PRWOp6U0rGBrhlDRBu5yy8+o5Gegrpj4V8UXXgrXbPV7/7brGotuSJXHlRAEYVM4AzjPYcj3JAPKrP4a6XL8NW1+8nuW1L7K1zG/mfKijO1McjGPx57VJpPw+tNb+H1z4l1e9u59UktnmgmMrP5apkKpB6524PoDxjFe5L4ev2+G/8AYBQLf/2d5GxmGN+OmQcfrUWj+HdRtfhp/YMsK/2h9gki8rcCN7biBnOM8jnOKdFK6vtfUbJ2Tdr2PDfEd9dal8IvCss07+c155W/POFaRFzzzgAfl+XrfxvOPh9P3+eH/wBCFczqPgDWLj4X6TpEaeVqumym68hmVtzbnJUEZHR+PwrF8Xaf8TPHGhCzudHtLOKJ1LxLKFkuGHflsBRnOOOnekbbd3uKfR/h0Y0TTB6WsX/oArx+5IX41Qs0ojVNKLNlsBhzx/X8K9r0mB7bTrSCQYeKFEYe4UA14tbtv+Ndzyfk0wL+in19/b+pQGz58uvEGheK9bvtT8ZXmplBIY7O3tIwESME8HPTtx1zya9e+CPiGE65qPh+wvLy60dYfOszeffjIIymBxjk9McjpzUcGleK/h3qOpQaV4fj1zSLyYzwtnLRsRyCOo7Z45wOa9M+H1v4se9vtQ8RW9rY28yKLezhVMpznJK89PUk89sUAdr4sYp4c1h1JBWymIIOP4DXnXwnaWP4V2LMXDrb3BBOQceZJj9MYr07XrJ9S0fULGMhXubaSJSegLKQP518zeHtQ8f2Hh0+C7XwpcpdIJIl1CVisaIxJPzEbCRkgEN6YBpUrvsKZNlb6pf/AAeOoRX1xHNYXrXKHzWO6MHBH0yScH0969O8ZeM3n+G1lfabJJ9t1cR2sJVsOJCcPjHf5WGfUit74S6HdWPgWLTNVtZIJJDMskMgw21mI5HbIryP4f8AgnXYfF0Om6rb3I0bQ7iW5tpZIyscrkjaVbGG5Ctjtz06Ugt3a3Qr/ETXpNL1PSPBNxr8+mabZWkf2zUIxJJJI23IGF5I4GPTPtisvw74vsfDXizS4dC8S3+r6VeSLb3MF8HBj3HAZdwA4JzwAeD1zXoPxN8P6lpnjGy8YadoI1yAxCG6svLMhzgjcAASPlxzg4I96NBn1LxL4h05rLwNZaNpkDeZPc3dipdl44QlVwT0GM+vQEUCEMsOt/EbxZrthHrd5puj6VJ5AFt8m6Tkc8jd8ysfy6cVg+AbfVtG+J9/a67ey31xZWDqJ2YsZI8KynJ56Hv3yM1ti51v4c+MdbmGh3mpaVq8ouFe0RnwxJPvg5cgg+2KqeBotb1v4k6jrOr6RfWEF5ZuqCWNgETCqFyRjOB09TQBwy+J08YXd3f6144m0aNZXW2s4FcAJ2PGB6epPqK9B+HfjTUL/SvE2jXGpG+k0+zlmtdQVmDuuDySecg4wevucCuX0RY/h/JdaN4j8FLq7ebugvYrRZfMU9Blh09s8cjFekeHYNSvND8S303hKy0WGW0mhtIYrTyrpxtPDdOOBxjk9O1LFX6g3qef+EfD/jHxV4T/ALbfxhfQFNxtItzHeEJB3tkZyQR36c+g6uD4k6jF8MLbWGxLq8lx9hV9ucyAkhiMYJ2D8T+Vdt8L7W4tvhnZ288EsU4huQY3QqwzJJjg8968Y0nwjquq/CsJb288d9aak11FA0RDSY+U4B+p/EUgHUX3hbx94a05tei8VXN7c2482axZndCoIJHLYOBnIwOBxXuvg7XF8S+H7HV1j8r7QhLJnO1gxVgPbINeB6r8XJNY0ObR7HQdQOt3ERtpUK8RllwWGOc8nHA9+nPungLQ28OeGNN0mTHmwRfvMHPzsSzfqxoA8+8fa9qnhnxp4fuvtM39i3X+jzxH/VhiSMn3G4N6/KfpWh8RNc1WHXvD2gaHcNFeXk3mSkKpxEOpOe2Axx/s1f8Ai/4e/wCEh8IXsccW+6tl+0QYXLZXkgfVdwx7ivOvgyb3xVrl/wCLtUXMkUEdnAecZCgOwz34z16uaAPpRjhSfQV8l+GNb+IPjLU9Z0/TNWjtLW2uWZrmWJSUG4hY1IX2z07dex+s3+430r4w+GPj+x8HXOuw6rb3JtZ7stHNDHuG8EgqenbBoA9i8A+L9auNQ13w54gaGXVdLjMq3EAG2Rcc54A6lT0GcngYrzX4bJ418YTLr8eqWMBtrjy3mltEMkw/iHC9Ap2jp6dq6jwAlx4j17xP40ksZba0u7YRWvnLgsAgBI7HhAMj3ra/Z5GPB8n/AF9v/IUATeCNamvvGvjOyMcCwQFSpSBEckDadzKMt04Jya8++EniGDw34U8V61dKWEV4MRr1ZzwoH4kfhmuh+G6MPHXjwqeS3H13NXn3g/QbvX/h34rsrFd9yL9ZUjxy+3BKj3xnHvxQId3bXfxZ1LTF8SW91pyW0kfnx6aIl3OmOMAqTyORl8/yrqbPxH4o8aeFbDVfCzWlneea8d5HOuVyP7pIPHQ/j7Vzek/Gfw7beGEiuop4dTt7cQfYhESGZV2jDYwBwOuCM964mx8T3fw68AxQG1kg1nV5ZJ4ldNoiUFVLEdsqOBx249QGap8V/EqPxHF4eS80681A4aSOCJWWId/MOBt469+nqK9A+I3j7VNL1mDw14ft4H1KaPe087KFj4zxk4zgE8+3BzXL/DXxN8PvC1kc699o1W7w13dSW02WY87cleACeueep9uY+Lel2EPxEhvfEkNyuh3kAXz7fOQyrjj3BAyPQ5oFO+07xn4m8OarY2vi2bTbuwvn8tbqzYZhbHAIGOMkZ49SCcYr6Er4zh0P4bz6/pmlaJ/auqXFxMqs8MxRYR1LElQTgZJx0APIr7LAwMelAC0UUUAAooooAKKKKACiiigAooooAKKKKACiiigAooooAKKKKACiiigAooooAKKKKACiiigAooooAKKKKACiiigAooooAwvEOfsX/AhWHoX363PEX/Hl/wADFYmgj5jTZCrc7CP7wqxVdPvCrFCBhRRRThAooooAKKKKACiiigAooooAKKKKACgUUUAFFFFABRRRQAUUUUAFFFFABRRRQAUUUUAeX+FvFd5q/jLxDosqwfZNPCeUyD5snrk59a9OVlYkKwJHUA9K+IdS8X3fhbxR4wTT123l7N5aTkZEIDHLH8Dwa+nPhv4atdA0hZkvDf3d6FmuLzeWEhx/DnsPzPf0BcS56GSAMk4Fee+INZ8RR+I7HSNE0yKW3ePzbq8uY38uME4wCCBnAPHOcj0NU/jLcTWvgHWJYJGjkAiUMpwcGVAf0JpmoTzxfC7z0mdZhpCMJEJDA+WO+c596BT0e9NyLSU2Yia52HyxLnaW7Zx2rx/wV448SeItXh0658ONYpArnUJ5FbYrAkKIz0OTj17kcCvOrzxFq2kfCfw7BZXU6X+oyvCLjefMVfMc8Hk9NoBzkD07dCnwv8S6G1pqPh7xVO2oKym4hvXbyZOmQcZyOvBB9sEUCN2Po6l618kfE/xZLqHjP/hGrjxA+iaXZopmuIQ372QqGx8pz3xgnAI7mqHgvxPBYeJLfw5p/iW41jRNWVrYmVJEktWKkKVLjrk9uPUUDkrux9GeG/F8Ov69rekwW7oNKdY2lJBDsSQenTBU13VfJHwZ8LhfFes3Q1K7UaXdPFsU48/lhlz39cVX8E6J4k8cTav5/ivULaxt7pkwszMzPnOAMjCgY4z/ACoEPrm4mS3hkmkOEjUuxA7AZNcT4B8Q6l4m0+TUb3TBY2zv/ouWJaRP7xHb+teV/DbWNXTTPGGh6nezXcmjo4gndyWwVkHXrj5QRk8Z9q7n4K313qHgmymvLiW4lEkqeZKxZsBzgZPJxQB6vRXn/j/w5qniK1to9L1+40d4XLu8RYbxjodpB/WvnDSLfxXfeLW0LQfGV/qNtbYNzfszCOPBJI5LZPYep9hmgD7JuJkt4JJ5DiONS7H0AGTXE+AfE154rsJtRm0trK0MpW1Z3y0yD+LGOP15zXC/FZfEt7fWtjbatb6HoTLmbUJbpYiz8/L94MR04HBzzXnXhPW77wv4t0fRrHxZF4h0q9IhZef3OT6ZOD6c8jPA4oA+u8UV4r8LvEGoSah4k0LXLxprrTrppEllPWEkjr/dGAef79clonj/AFMp4s8V3Epk0e2YW+n2zHCu+7CkcfQn6+1AHW6v8VIdJ1i90SfRb2TUopRHbRRYIuAfukHtkc9K9miZnjRnTYxUErnOD6V8Zwar4o1ONfEb+PNDtr0DzIrB541wvJ2FccHtg568nNdvr/xI1S6+G1pr2nyfY9RN2IJmRQwBUnOAwIwRtP4kUmoH0zRXzxcal4v8DaHqOv6/q0N+1zGgt7TZjyZmI+mABngelZqj4tWdlDr4vba980K7acIgzKrYI+UKPocHI9epCgfTNJ3rwLx/451u3vtM0DRTaWOp3VsJ7mW7ZQIMjO0Fvlzwex6DisbSfGHiLwvqunWviHW9L1nT72QRGa1lVpIGPc4AJUE9SDx6HAoA+l6KM5GaKACkNLRQAUUUUAFFFFABRRRQAUUEUUAFFFIRmgBaKKKAExS0UUAFFFFABRRRQAUDmiigAooooAKKKKACiiigAooooAKKKKACik70vegAooooAKKKKACiiigAooooAMc0UUUAFFJS0AVpLa3kmSZ4I2lj+5IyAsv0PapJ4IriJoZ4klibhkdQwP1BqWigCKGGKCNYoY0jjXhURQAPoBUtHeigAooooAKKKKACkxzS0UAJjmloooAKKKKACg0UUAIDS0UUAFFFFACUtFFABRSUtABRRRQBga94f07XhaDUIWkFpOs8WHK4YdM46it+iigAooooAKKKKACiiigBBS0UUAFGMUUUAFFFGKAGuCyMFbaSMA+leaeCPAg8Nalfatdarc6lqF2ojaac8hRjj36D6AACvTaKVNr5gFFFFIAUUUUAFFFFABSYpaKACkxzS0UAIVB6gGlxxiiigAxSAADAGKWgcUARiNAxYIoY98c1J2oooATqKaiJGNqKFHoBin0UANcZUj1FeS/DLwZNoWm6nb6vbWz/AGm/eeOI4kCpgAcnvxXrlFADVRVUIqgKBjAHFRwQRW6COGJIkHRUUKPyFTUhFAEKW8MckkiQxrJJ99lUAt9T3qGzsLOxV1s7SC3V23OIYwgY+px1NXRRQBjPoWkPc/a30qxa53bvONuhfPruxnNWL3S9PvyhvLC1uSgwpmhV9o9sjitGigDn08NaCpDJommqQcgi0QY/StW8srW+gNveW0NxAcExyxh1OOnB4q3RQBjaZoWk6UzPp+mWdq7feaGFUJ+pAzWzRRQAUUUUAFFFFABRRRQAUUUUAFFFFABRRRQAUUUUAFFFJQAtFFFABRRRQAUUUUAFFFFABRRRQAUUUUAFFFFABRRRQAUUUUAYPiL/AI8h/visfQhya2PEf/HkP98VjaFnJpshVudgnUVPVaPO4VZpUIFFFFKAUUUUAFFFFABRRRQAUUUUAFFFFABRRRQAUUUUAFFFFABRRRQAUUUUAFFFFABRRRQB4R4Z8HSzeJPGR1fT2OnajmJHcAeYpJJ29/Q59QO4rW+FVnrugHUPDeqW0hsrJy1jeHlZEJztz+IOO2SO1ewiigDjviBokviPwtqelQbfOnjHl7jgFlYMB+aivnaDVPHt74PfwmnhO4Uw2phku5gw3RAZCqCAC2Bt4J7cCvrrtQKW7tboB81ap4Q1m++G3h/7JbyR6vpLfaVt5AVc8k4x/e6HHX+RdJ4v8eeKorbS9J8PXej3LlPtN/PGVSNcjJXcAPw5OAcD0+k6KQD5Y8deGr/QPGf/AAlA0CLxFp91EFurc24fYyqqltuDgnG7OD3rd8G3d/rvie3ubDwNp+j6Rb5Zrm4sgkx4x8jYGDn098mvoqgcUAfOvgVNS8L+Odd0q50i9lg1O5aeK8jizGqksQWI4A5x161t/BLTr/T7PXDfWU9qZtRd0WeMoWGByAeSPevbsiloA+efCmlX9rffEiSa0uEW4yICYyBL8suNpxzwV6f3q7L4L2M9h4H0+O4jkilZ5WaORCrL+8YDIP0z+NeqUUAfP/x48Ravp2mw6RpME5N8p86aFGLKg6qCOmePwzXP+BfHWi+F9Lg0u18Ma4Hxulm+zAtI38THBzjp9Bivp5lVuqg/UUmxf7q/lQB8k/FiOODxzFqPinT72+8Nm3Atkt2ZQpwMg8jB3ZyMg4IrHso7W88a+F7nRPCdzpGlpdACSSEgzHOSxPPAHTk96+zJYkl4kRHX0Zc0/avHyjjpx0pXa+gHyl8a7a/0LxINY0iGQtq9k1lcFVLbjgLxjnO3bj6Cu61P4fyD4Vt4dsl/08RLcsOnmTAh2X6nBUfhXubKrY3KDjpkdKdSAfD+gar4As9GitNa8JXEmtwL5UkeGBmcdCeRtz3GOPfv0Pju1ZPhlpvkaANG+06lva0j3MSCrAMcjIJwvX29cV9aGytGnFwbaEzryJDGNw/HrU8kccgAkRXAOQGGcGgSx5F8Y9Du9a8ESR2aF5rUpP5SgkuFGCAB3wc/hXIzfGezOkW1to2nXVzrrBYhZyQnCuODnacnocAc9M4r6OwKpwWFnbytLDaQRyt950jAJ+pFAp8p/FPSorXxTpWu+J9Onn026s0jvRalgIZgCCA2cdcYGeQD1qlptn8PtS1vTrDwzomoalcSTKZWe4kiSFAeXOck49OPrnivsCeCK4jMc0SSRnqrqCD+BqrZabYafu+xWVtbbvveTEqZ+uBQIklsY9t4l0yfX7nw5HJJ9vto1d1KHbggHg/Qj866ioFt4Fna4WGMTsNrSBRuI9CetT0ChRRRQAUUUUAFFFFABRRRQAUUUUAFFFFABRRRQAUUUUAFFFFABRRRQAUUUUAFFFFABRRmigAooooAKKKKACiiigAooooAKKKKACiiigAooooAKKKKACiiigAooooAO9FFFABRRRQAUUUUAFFFFABRRRQAUUUUAFFFFABRRRQAUUUUAFFFFABRRRQAUUUUAFFFFABRRRQAUUUUAFFFFABRRRQAUUUUAFFIPeloAKKKKACiiigAooooAKKKKACiiigAooooAKKKKACiiigAooooAKKKKADtRRRQAUUUUAFFFFABRRRQAUUUUAFFFFABRRRQAUUUUAFFFFABRRRQAUUUUAFFFFABRRRQAUUUUAFFFFABRRRQAUUUUAFFFFABRRRQAUUUUAFFFFABRRRQAUUUUAFFFFAHP+JP+PIf74rJ0HvWv4j/AOPMf74rH0LqabIEdfH94VYqtH94VZpUAUUUUoBRRRQAUUUUAFFFFAAKKKKACiiigAooooAKKKKACiiigAooooAKKKKACiiigBO9LRRQAUUUnegBaM0UUAFFFFABRRRQAUUUUAFFFFABRRRQAUnf2paKACiiigApDS0UAFFFFABQRmiigAooooAKKKKACiiigAooooATFLRRQAUUUUAFFFFABRRRQAUUUUAFFFFABRRRQAUd6KKACiiigAooooAKKKKACiiigAooooAKKKKACiiigAooooAKKKKACiiigAooooAKKKKACiiigAooooAKKKKACiiigAooooAKKKKACiiigAopOtLQAUUUUAFFFFABRRRQAUUUUAFFFFABRRRQAUUUUAFFFFABRRRQAUUUUAFFFFABRRRQAUUUUAFFFFABRRRQAUUUUAFFFFABRRRQAUUUUAFFFFABRRRQAUUUUAHUUUUUAFFFFABR3oooAKKKKACiiigAooooAKKKKACiiigAooooAKKKKACiiigAooooAKKKKACiig0AFFFFABRRRQAUUUUAFFFFABRRRQAUUUUAFFFFABRRRQAUUUUAc94lOLNfdxWToHU1qeJv+PRB/t/0rK0HrTZAtzro/vCrVVY/vCrVKhWFFFFKIFFFFABRRRQAUCiigAFFFFABRRRQAUUUUAFFFFABRRRQAUUUUAFFFFABRRRQAUUUUAFFFFABRRRQAUUUUAFFFFABRRRQAUUUUAFFFFABRRRQAUUUUAFFFFABRRRQAUgpaKACiiigAooooAKKKKACiiigAooooAKKKKACiiigAooooATrS0UUAFFJnmloAKKKTvQAtFFFABRRRQAUUUUAFFFFABRRRQAUUUUAFFFFABRRSc5oAWiiigAooooAKKKKACiiigAooooAKKKKACiiigAooxRQAUUUUAFFFFABRRRQAUUUUAFFFFABRRRQAUUUUAFFFFABRRRQAUUUUAFFFFABRRRQAUUUUAFFFFABRRRQAUUUUAFFFFABRRRQAUUUUAFFFFABRRRQAUUUUAFFFFAAaKKKACiiigAooooAKKKKACiiigAooooAKKKKACiiigAooooAKKKKACiiigAooooAKKKKACiiigAooooAKKKKACiiigAooooAKKKKACiiigAooooAKKKKACiiigAooooAKKKKACiiigAooooA5zxN/wAesfP8f9DWXoPWtPxP/wAesf8Av/0NZeg9TTZAjro/vCrVVYvvCrVKgCiiilAKKKKACgUUUAFFFFABSUtFABRRRQAUUUUAAooooAKKKKACiiigAooooAKKKKACiiigAooooAKKKKACiiigAooooAKKKKACiiigAooooAKKKKACiiigAooNFABRRRQAUUUUAJiloooAKKKKACiiigAoFFFABRRRQAUUUUAFFFFABRRRQAUUUUAFFJil70AFFFHegAooooAO9FFFABRRRQAUUUUAFFFFABRRRQAUUUUAFFFFABRRRQAUUUUAFFFFABRRRQAUGiigAooooAKKKKACiiigAooooAKKKKACiiigAooooAKKKKACiiigAopAc0A5oAWiikBzQAtFFFABRRRQAUUA5ooAKKKKACikpaACiiigAooooAKKKKACiiigAooooAKKKKACiiigAooooAKKKKACiiigAooooAKKKKACiiigAooNFAAaKKTPNAC0UUUAFFFFABRRRQAUUUUAFFFFABRRRQAUUUUAFFFFABRRRQAUUUUAFFFFABRRRQAUUUUAFFFFABRRRQAUUUUAFFFJQAtFFFABRRRQAUUUUAFFFFABRRRQBzXijP2WP/rp/Q1maBWl4o/49ov9/wDoazdC60yQqOui+8KtVVj++KtUsdgYUUUU4QKKKKACiiigBO9LRRQAUUUUAFFFFABRRRQAUUUUAFFFFABRRRQAUmOaWigAooNFABRRRQAUUUUAFFFFABRRRQAUUUUAFFFFABRRRQAUUUUAFFFFABRRRQAUUUUAFFFFABRRRQAUUUUAFFFFABRRRQAUUUUAFFFFABRRRQAUUUUAFFFFABRRRQAUUUUAHeiik70ALRRRQAUUUUAFFFFABRRRQAUUUUAFFFFABRRRQAUUUUAFFFFABRRRQAUUUUAFFFFABRRRQAUUUGgAoooNABRRRQAUUUUAFFFFABRRRQAUUUUAFFFFABRRRQAUUUUAFFFFABRRRQAUCiigAooooAKKKKACiiigAooooAKKKKACiiigAooooAKKKKACiiigAooooAKKKKACiiigAooooAKKKKACiiigAooooAKKKKACiiigAooooAKDRRQAUUUHigAooooAKKKKACiiigAooooAKKKKACiiigAooooAKKKKACiiigAooooAKQ0tFABRRRQAUUUUAFFFFABRRiigAooooAKKKKACiiigAooooA5rxOcW0Q9X/pVHQWPPSrnin/j2i/3/AOlZuhZNNlsC3OyjPzCp6pxZ3irlKgCiiilAKKKKACiiigAooooAKKKKACiiigAooooAKKKKACiiigAooooAKKKKACiiigAooooAKKKKACg0UUAFFFFABRRRQAUUUUAFFFFABRRRQAUUUUAFFFFABRRRQAUUUUAFFFFABRRRQAUUUUAFFFFAAKKKKACiiigAooxRQAUUUUAFFFFABRRSZ5xQAtFFFABRRRQAUUUUAFFFFABRRRQAUUUUAFFFFABRRRQAUUUUAFFFFABRRRQAUUUUAFFFFABRRRQAUUlLQAUUUUAFFFFABRRRQAUUUUAFFFFABRRRQAUUUgNAC0hOKWigAooooAKKKKACiiigAopKWgAooooAKKKKACiiigAooooAKKKKACiiigAooooAKKKKACiiigAooooAKKKKACiiigAooooAKKKKACiiigAooooAKDxRRQAUUUUAFFFFABRRRQAUUUUAFBoooAKKKKACiiigAooooAKKKKACiiigAooooAKKKKAA0UUUAFFFFABRRSUALRRRQAUUUUAFFFFABRRRQAUUUUAFFFFABRRRQAUUUUAFFFFAHMeKP+PeH/f/AKVn6F3rQ8Uf6iH/AH/6VQ0IimyFR1sY+YVZqtH94VZoiIFFFFOAKKKKACkYkKSBk44HrS0UAA6c0UUUAFFFFABRRRQAUUUUAFFFFABRRRQAUUUUAFFFFACZ5paKKACiiigAooooAKDxQaKACiiigAooooAKKKKACiiigAooooAKKKKACiiigAooooAKKKKACiiigBKWiigAooooAKKKKACiiigAooooAKKKKACiiigAooooAKKKKACiiigAooooAKKKKACiiigAooooAKKKKACiiigAooooAKKKKACiiigAooooAKKKKACiiigAooooAKKKKACiiigAooooAKKKKACiiigAooooAKKKKACikAxS0AFIDS0UAFIBilooAKKKKACiiigAooooAKKKKACiiigAooooAKKKKACiiigAooooAKKKKACiiigAooooAKKKKACiiigAooooAKKKKACiiigAooooAKKKKACiiigANFFFABRRRQAUUUUAFFFFABRRRQAUUUUAFFFFABRRRQAUUUUAFFFFABRRRQAUUUUAFFFFABRRRQAUUUUAFFFFABRRRQAUUUUAFFFHegAooooAKKKKACiiigAooooAKKKKAOX8Uf8AHvD/AL/9Ko6EDV7xQP3EP+8f5VS0LmmSFW51cY+cVaqtH94VZpUIFFFFOAKKKKACiiigAoNFFABRRRQAUUUUAFFFFABRRRQAUUUUAFFFFABRRRQAUUUUAFFFFABRRRQAUUUUAFFFFABRRRQAUUUUAFFFFABRRRQAUUUUAFFFFABRRRQAUUUUAFFFFACH2paKBQAUUUUAFFFFABRRRQAUUUUAFFFFABRRRQAUUUUAFFFFABRRRQAUUUUAFFFFABRRRQAUUUUAFFFFABRRRQAUUUUAFFFFABRRRQAUUUUAFFFFABRRRQAUUUUAFFFFABRRRQAUUUUAFFFFABRRRQAUUUUAFFIDS0AIBiloooAKKTrS0AFFFFABRRRQAUUUUAFFFFABRRRQAUUUUAFFFFABRRRQAUUUUAFFFFABRRRQAUUUUAFFFFABRRRQAUUUUAFFFFABRRRQAUUUUAFFFFABRRRQAUUUUAFITilooAQjNLRRQAUUgNBGaAFooooAKKKKAA0UUUAFFFFABRRRQAUUUUAFFFFABRRSc0ALRRRQAUUUUAIc0tFFABRRRQAUUUUAFFFFAB3ooooAKKKKACiiigAooooAKKKKACiiigAooooA5bxScQw/7x/lVPQmXGateKuYof8AeP8AKqmhICKZJirc6yJgWABq1VSJAHBFW6chAooopQCiiigAooooADRRRQAUUUUAFFFFABRRRQAUUUUAFFFFABRRRQAUUhGaWgAooooAKKKKACiiigAooooADRQaKACiiigAooooAKKKKACiiigAooooAKKKKACiiigAooooAKKKKACiiigAoFFFABRRRQAUUUUAFFFFABRRRQAUUUUAFBoooAKKKKACiikxzQAtFFFABRRRQAUUUUAFFFFABRRRQAUUUUAFFFFABRRRQAUUUUAFFFFABRRRQAUUUUAFFFFABRRRQAEZooooAKKKKACiiigAooooAKKKKACiiigAooooAKKKKAEBzS0UUAFFFFABRRRQAUUUUAFFFFABRRRQAUUUUAFFFFABRRRQAUUUUAFFFFABRRRQAUUUUAFFFFABRRRQAUUUUAFFFFABRRQaACiiigAooooAKQilooAKKKKACkIpaKACiim9aAHUUUUAFFFFABRRRQAUUUUAFBoooAKKKKACiiigAooooAKKKKACiiigAooooAKKKKACiiigAooooAKKKKACiiigAooooAKKKKACiiigAooooAKKKKAOU8U/6uD6moNCxtqbxT9yD6moNCPyU2TBbnUx/fFWqqRffFW6VAFFFFKAUUUUAFFFFABRRRQAUUUUAFFFFABRRRQAUUUUAFFFFABRRRQAUE4oooAKCcUUUAFFFFABRRRQAUUUUAFFFFABRRRQAUUUUAFFFFABRRRQAUUUUAFFFFABRRRQAUUUUAFFFFABRRRQAUUUUAFFFFABRRRQAUUUUAFFFFABRRRQAUUUUAFFFFABRRRQAUUUUAFFFFABRRRQAUUUUAFFFFABRRRQAUUUUAFFFFABRRRQAUUUUAFFFFABRRRQAUUUUAFFFFABRRRQAUUUUAIBiloooAKKTrS0AIDS0UUAFFFFABRRRQAUUUUAFFFFABRRRQAUUUUAFJmlooAKKKKACiiigAooooAKKKKACiiigAooooAKKKKACiiigAooooAKKKKACiiigAoooxQAUUUUAFITilooAQjNLRRQAUUgNBFAC0gGKWigApAMUtFABRRRQAUUUUAFFFFABRRRQAUUUUAFFFFABRRRQAUUUUAFFFFABRRRQAUUUUAFFFFABRRRQAUUUUAFFFFABRRRQAd6KKKACiiigAooooAKKKKACiiigAooooAKKKKAOT8U/dg+pqDQh8n41P4p+5D9TUWhEbKZJAjp4vvirVVYz8wq1TkAUUUUoBRRRQAUUUUAFFFFABRRQaACiiigApCcUEZpaACkJxS0UAFIBilooAKKQGloAKQDFLRQAUUUUAFFFFABRRRQAUUUUAFBOKKKACiiigAooooAKKKKACiiigAooooAKKKKACiiigAooooAKKKKACiiigAooooAKKKKACiiigAooooAKKKKACiiigAooooAKKKKACiiigAoozRQAUUUUAFFFFABRRRQAUUUUAFFFFABRRRQAUUUUAFFFFABRRRQAUUUUAFFFFABRRRQAUUUUAFFFBoAKKKKACiigUAFFFFABRRRQAUUUUAFFFFABRRRQAUUUUAFFFFABRRRQAUUUUAFFFFABRRRQAUUUUAFFFFABRRRQAUUUUAFFFFABRRRQAUUUUAFFFFABRRRQAUUUUAFFFFABRRRQAUhFLRQAUUUhGaAFooooAKKKKACiiigAooooAKDRRQAUUUUAFFFFABRRRQAUUUUAFFFFABRRRQAUUUUAFFFFABRRRQAUUUUAFFFFABRRRQAd6KKKACiiigAooooAKKKKACiiigAoNFFABRRRQAUUUUAcl4p6QfjUeh/cp/ik/6j8f6VHoZO0UyQq3Oni+8Kt1TibLirlOQMKKKKUQKKKKACiiigAooooAMUUUUAFFFFAAaKKKACkJxS0UAFFFITigBaKKKACiiigAooooAKKKKACiiigAooooAKKKKACiiigAooooAKKKKACiiigAooooAKKKKACiiigAooooAKKKKACiiigApO9LRQAUUUUAFFFFABRRRQAUUUUAFFFFABRRRQAUUUUAFFFFABRRRQAUUUUAFFFFABRRRQAUUUUAFFFFABRRRQAUUUUAFFFFABRRRQAUUUUAFFFFABRRRQAUUUUAFFFFABRQKKACiiigAooooAKKKKAAcUUUUAFFFFABRRRQAUUUUAFFFFABRRRQAUUlLQAUUUUAFFFFABRRRQAUUUUAFFFFABRRRQAUUUUAFFFFABRRRQAUUUUAFFFFABRRRQAUUUUAFFFFACEUtFFABRRRQAUUUUAGKKKKACiiigAooooAKKKKACkNLRQAUUUUAFFFFABRRRQAUUUUAFFFFABRRRQAUUUUAFFFFABRRRQAUUUUAFFFFABR3oooAKKKKACiiigAooooAKKKKACiiigAooooAKKKKAOQ8U/wDLD8f6UzQ87Kf4p+9B9D/Sk0T7npTJCo6WIHeKt1Vj++KtU5AwooopRAooooAKKKKACiiigAooooAKKKKACkAxS0UAIRS0hFLQAUUUUAFFFFABRRRQAUUUUAFFFFABRRRQAUUUUAFFFFABRRRQAUUZooAKKKKACiiigAooooAKKKKACiiigAooooAKKKKAEpaKKACiiigAooooAKKKKACiiigAooooAKKKKACiiigAooooAKKKKACiiigAooooAKKKKACiiigAooooAKKKKACiiigAooooAKKBRQAUUUUAFFFFABRRRQAUUUUAFFFFABRRRQAUUUCgAooooAKKKKACiiigAooooAKKKKACiiigAooooAKKKKACiiigAooooAKKKKACiiigAooooAKKKKACiiigAooooAKKKKACiiigAooooAKKKKACiiigAooooAKKKKACiiigAooooAKKKKACiiigAooooAKKKKACiiigAooooAKKKKACiiigAooooAKKKKACiiigAooooAKKKKACiiigAooooAKKKKACiiigAooooAKKKKACkpaKACiiigAooooAKKKKACiiigAooooAKKKKAOP8UH5oB7Gn6J/qx0qLxT9+D6GpNFH7qmyBbnSRHLirVUov9YKu0qAKKKKUAooooAKKKKACiiigAooooAKKKKACiiigAooooAKBxRRQAUUUUAFFFFABRRRQAUUUUAFFFFABRRRQAUUUUAFFFFABRRRQAUUUUAFFFFABRRRQAUUUUAFFFFABRRRQAUUUUAFFFFABRRRQAUUUUAFFFFABRRRQAUUUUAFFFFABRSAUtACAUtFFABQDRRQAUUUUAFFFFABRRRQAUUCgUAFFFFABSGlooAKKKKACiiigAooooAKKKKACiiigAooooAKKKKACiiigAooooAKKBRQAUUUUAFFFFABRRRQAUUUUAFFFFABSGlooAKKKKACiiigAooooAKKKKAA0Gig8UAFFFFABRRRQAUUUUAFFFFABRRRQAUUUUAFFFFABRRRQAUUUUAFFFFABRRRQAUUUUAFFFFABRRRQAUUUgFAC0UUUAFFFFABRRRQAUUUUAFFFFABRRRQAUUUDmgAooooAKKKKACiiigAooooAKKKTmgBaKKKACiiigAooooAKKKKACiiigAooooAKKKKACiiigAoopAMUAANLRRQAUUUUAFFFFABRRRQBxfij/XQ/7p/nVjRwfKFV/FB/fwj/AGf61d0niEU2QI2os+YKu1TiP7wVcpUAUUUUoBRRRQAUUUUAIaWiigAooooAKKDRQACiiigAooooAKKKKACiiigAooooAKKKKACiiigAooooAKKKKACiiigAooooAKKKKACiiigAooooAKKKKACiiigAooooAKKKKACiiigAooooADRRRQAUUUUAFFFFABRRRQAUUUhGaAFooooAKQnFLRQAgFLRRQAUUUUAFFFFABRRRQAUUUUAFFFFABRRRQAUUUUAFFFFABRRR3oAKKKKACiiigAooooAKKKKACiiigAooooAKKKKACiiigAooFFABRRRQAUUUUAFFFFABRRRQAUUUUAFFFFABRRRQAUUUUAFFFFABRRRQAUUUUAFFFFABRRRQAUUUUAFFFFABRRRQAUUUUAFFFFABRRRQAUUUUAFFFFABRiiigAoopKAFooooAKKKKACiiigAooooAKKKKACiiigAooooAKKKKACiiigAooooAKKKKACiiigAooooAKKKKACiiigAooooAKKKKACiiigAooooAKKKKACiiigAooooAKQGlooAQGloooAKKKKACiiigAooooA4vxOf9Ih/wBz+taGlf6gVneJ/wDj5i/3P6mtHTP9QtMl0FXU2IjmQVcqjCB5gq9TkIFFFFKAUUUUAFFFFABRRRQAUUUUAFFFFABRRRQAUUUUAFFFFABRRRQAUUUUAFFFFABRRRQAUUUUAFFFFABRRRQAUCiigAooooAKKKKACiiigAooooAKKKKACiiigAooooAKKKKACiiigAooooAKKKKACiiigAooooAKQGlooAKQnFLRQAUgFLRQAUUUUAFFFFABRRRQAUUUUAFFFFABRSCloAKKKKACiiigAooooAKKKKACiiigAooooAKKKKACiiigAooooAKKKKACiiigAooooAKKKKACiiigAooooAKKKKACiiigAooooAKKKDxQAUUUUAFFFFABRRRQAUUUUAFFFFABRRRQAUUUUAFFFFABRRRQAUUUUAFFFFABRRRQAUUUUAFFFFABRRRQAUUUUAFFFFABRRRQAUUUUAFFFFABRRRQAUUUUAFFFFABRRRQAUUUUAFFFFABRRSUALRRRQAUUUUAFFFFABRRRQAUUUUAFFFFABRRRQAUUUUAFFFFABRRRQAUUUUAFFFFABRRRQAUUUUAFFFFABRRRQAUUUUAcR4m/wCPuL/c/qa1dN/1C8VleJQDeRc/wD+ZrY01cQL9KZIVdTSh/wBYKu1UiHzirdKgYUUUU4QKKKKACiiigAooooAKKKKADpRRRQAUhpcUUAFFFFABRRRQAUUUUAFFFFABRRRQAUUUUAFFFFABRRRQAUUUUAFFFFACCloooAKKTvS0AFFFFABRRRQAUUUUAFFFFABRRRQAUUUUAFFFB5oAKKKKACiijGKACiiigAooooAKKQGgCgBaKKQDFAC0UUUAFFFFABRRRQAUUUUAFFFFABRRRQAUUUd6ACiiigAooooAKKKKACiiigAooooAKKKKACiiigAooooAKKKKACiiigAooooAKKKO9ABRRRQAUUUUAFFFFABRRRQAUUUUAFFFFABRRRQAUUUUAFFFFABRRRQAUUUUAFFFFABRRRQAUUUlAC0UUUAFFFFABRRRQAUUUUAFFFFABRRRQAUUUUAFFFFABRRRQAUUUUAFFFFABRRRQAUUUUAFFFFABRRRQAUUUUAFFFFABRRRQAUUUUAFFFFABRRRQAUUUUAFFFFABRRRQAUUUUAFFFFABRRRQAUUUUAFFFFABRRRQAUUUUAFFFFABRRRQAUUUUAFFFFABRRRQAUUUUAcN4jH+mp/uitvTv8AULxWH4j5vk/3RW7p4HkJ9KZPdAmaUX3xVuqkX3xVulQrCiiinCBRRRQAUUUUAFFFFABRRRQAUUUUAFFFFABRRRQAUUUUAFFFFABRRRQAUUUUAFFFFABRRRQAUUUUAFFFFAAKKKKACiiigAzRRRQAUUUUAFFFFABRRRQAUUUUAFFFFABRRRQAUUUUAFFFFABRRRQAUUUUAFFFFABRRRQAUUUDigAooooAKKKKACiiigAooooAKKKKACiiigAooooAKKKKACiiigAooooAKKKKAGtuONpA55z6U6iigAooooAKKKKACiiigAooooAKKKKACiiigAooooAKKKKACiiigAooooAKKKKACiiigAooooAKKKKACg0UUAFFFFABRRRQAUUUUAFFFFABRRRQAUUUUAFFFFABRRRQAUUUUAFFFFABRRRQAUUUUAFFFFABRRRQAUUUUAFFFFABRRRQAUUUUAFJnnFLRQAUUUUAFFFFABRRRQAUUUUAFFFFACd6WiigAooooAKKKKACiiigA70UUUAFFFFABRRRQAUUUUAFFFFABRRRQAUUUUAFFFFABRRRQAUUUUAFFFFABRRRQAUUUUAFFFFABRRRQBw3iH/j+X/dFbth/qF+lYPiE/6ev+6K37DHkL9KZLdAjQi++Kt1TiPzirlOQBRRRSgFFFFABRRRQAUUUUAFFFFABRQKKACgcUUUAJS0UUAFFFFABRRRQAUUUUAFFFFABRRRQACiiigAopO9LQAUUUUAFAoooAKKKKACiiigBO9LR3ooAKKKKACiiigAooooAKKKKACiiigAooooAKKKMUAFFFFABRRRQAUUUUAFFFFABRRRQAUUUUAFFFFABRRRQAUUUUAFFFFAAKKKKACiiigAooooAKKKKACiiigAooooAKKKKACiiigAooooAKKKKACiiigAooooAKKKKACiiigAooNFABRRRQAUUUUAFFFFABRRRQAUUUUAFFFFABRRRQAUUUUAFFFJQAtFFFABRRRQAUUUUAFFFFABRRRQAUUCigAooooAKKKKACiiigAooooAKKKKACiiigAooooAKKKKACiiigAooooAKTHNLRQAUUUmeaADHNLRRQAUUUUAFFFFABRRRQAUd6KKACiikoAWjvRRQAUUUUAFFFFABRRRQAUUUUAFFFFABRRRQAUUUUAFFFFABRRRQAUUUUAFFFFABRRRQAAYooooAKKKKACiiigAooooA4TxD/yEAP8AZFb9iP3CfSsDxD/yEF/3RXQWWfJX6UyTs0Ki9CPnFXapxD5xVynIQKKKKUAooooAKKKKACiiigAooooAKKKMUAJ3paKKACiiigBPaloooAKKKKACkxzS0UAFFFFABRRRQAUUGs4anp5JAv7Ykdf3y8frQBo55ozzVaC7trglYbiKQjqEcH+VWaACiiigAoopCwHUgfWgBaKTIzjPNHegBc84ooooAKKKKAEpaKKACiiigAooooAKKKKACiiigAooNFABRRQBigAooooAKKKKACiigUAFFFFABRRRQAUUDiigAooooAKKBxRQAUUUUAFFFFABRRRQAUUUUAFFBooAKSlooAKKKKACiiigAooooAKKKKACiiigAooooAKKKKACiiigAoooNABRQaKACig0UAFFFFABRRRQAUUUUAFFFFABRRRQAUUUUAFFFFABRRRQAUUUUAFFFFABRRRQAUUUUAFFFFABRRRQAUnOaWigAooooAKKKKACiiigAooooAKKKKACiiigA70d6KKACiiigAooooAKKKKACiiigAooooAKKKKACiiigAooooAKKM0UAHeiiigAoo70UAGecUUUUAJ3paKKACiiigAooooAKKKKACiiigAooooAKKKKACiiigAooooAKKKKACigUUAFFFFABRRRQAUUUUAFFFFABRRRQBwviD/kID/dFdFZf6lfpXOa/n+0R/urXR2f+oT6UyW4qL0f3xVqqkX3xVunIQKKKKUAooooAKKKKACiiigAooooAKKKKACiiigAo70UUAFFFFABRRRQAUmecUtFABRRRQAUUUUANdQ6sp6EYNfN/jL4Y+CND0+71nUJL9UUltizgF3PIVcjqa+i7m4htYZJ55FjijUs7scBR618x28Fz8X/ABQt7KJovCmmOPLjcYFw46jt17nsOOCaBH5DvgP4Snty/im7LW9vIjpawMxHyE8sc9Vx09evpXYal8bPCljdG3UX10FcoZoIlKcdwSwJH0Fes6xPZabo91NdJtsYIG8xI1/gAxgAe3FfMXhS+8V3+kzHwn4W0ex0CWUkNeOXLgcEsXb5gMdccYwOlAp9I+F/EmmeKLH7dpc5kiDbHVl2sjehFT+JNcs/DmmTanflxbxFQ3lrliWIAwPxrwX9nhp3k8RvN5as1yu5IhhA2WB2j0rsPj3/AMiJd/8AXaL/ANDFAE//AAuDwf8AaorcXk5VwpM3kHYmR378d+Kl+L11pLeG4obzVWsZLiVXsrmLJxIBkHK/w4OCfesfUdC0KH4TSLFb2yxDTBMkxjBYy7QQ2eu4tx7Zx04ryjW1l1LwN8P7e8fest35TDJOU37VHPouBQB6R8Jdb0f7JrGp3viGe/1BMNeXFyjIkcY+6EB4xnPoSe3SujtfjD4NubxbZb+VFY4E8kDLHnOBk4yPqRj1rhP2h449O8PafbWNrDbwz3OJfKQJu2qSq8du/wCFctqGieOdS0QWX/CC6FDamL5Z0aJZFGM7gxl4PuffNAH1HrviLSdBsBqGo3scVu3+rbO4ycZAUDrx6V4H488e6Z4ji0OPw9q0izDUUEqhWjdR0BIOMj9KwDp88mpfD3w94hjT7MscjNGrh0c7iUBIOGBAjHBPU464rc+Mnh7TbLW/C9/ZW0FrK96kUiwxhQ43KQSAOoxjPv7UCXue0+KPG2geFWii1W92TSDIjRC7Y9SB0FTWHjLQdR0a51mz1BJrS2j3zFQS8fGcMvUGvC/HGha5ZeObrxBpGn2GvB41WSymxI9uNgH3M55AyCP73T12/hRdeGtU1HWbaPQpdJ1KeNftmnyn90V9FQgYGSTjHGfSgUs/Bnx3/b8l/YanqDS6g87SwIynBjwM7TjAH+zXd3vxK8H2VybWbXIfNDbT5aPIoP8AvKpH615T8HrXTIPCPiK8vYVt41muEe5jA8xYtnO04yPYeoritPu7NNIaDQ/hy+oWBVsahfoDLIf724LwPoQOD70AfV0niXRI4rGZtTtvKv38u2kD5WVuhAI468fXiti9u7extpLq7njgt4hueSRsKo+tfHWj6XLrPwfvJUyZ9MvWu4SCQVUAb/0LH/Oa7fxXrx8baN4R0GydXuNYIkuiG5iEY+fP47j/AMBoA981HX9I0yxj1C91G3gtJVDRyO4AkBGRt7txzxVXQfFWheIGdNK1OC5eP7yKcMB64ODj3r5i+Ik1w/xFh06PQTrFpptoiwaerbRsKgk8Z6Egc+g4qvpljrw8X6RquleBbjRUhnVJ1iZijxsQDuyAB8u7nHv2oA+qb3xPoVhPcW93q1nBPbhTLHJKAyhsY469x+Yq1pGt6ZrKO+m39vdLGcP5Thtp96+c9O8N6f4m+LfiNdWjNxBbxhxExOGO1FGT1wATx9PSr3hfRrbQfitq+laSXtrWTT8hAxIUsFPHfg8igD2u88YeHLK7ezudbsYbhG2OjzAFT6H0rnPij4vHhfws+oWNzB9snKLZ5IYPkglgO4C5OenSvluCxj8M/b7bxj4Nu7wSOx/tOB2G3PBKnG0+o5HuK9G8a2WhP8IbSXSbmS/gtZFEE05HmRF3BdTgDB5xj0xyRigD3nwl4n07WNK01/7Ws576WBPNRJl3GXaCw28EHOeMD6V1V3d21lH5t1cRQR5xvlcKM+mTXy7438NWnhvwj4c8TaJZJBcadJBPMUJ/eBwuSx5z8wUfRq3/AB/er4y8QeE/DtrIklpdBb+5KHI8sAnGenQNwe5FLbS4HvGoatp2mqjX2oWtqr/dM8ypu+mTzU1hqFlqMZlsby3uYwcFoJVcfmDXzdY+H7b4gfELxEfEEks9rpbLFBbLIUUAkgDjnHynOMcmnx6JB8P/AImaTb6G8iWGrRlJbTcz7eozyckA4IJ6YNNEufTlZb6xpiXJtX1G0W5BwYTOocH0xnNWrwTPazrbkLOY2EZPQNjj9a+BLeLQ4Pttp47sdbtNanlLJfj5gPcqcbhnuN2QeCOKUU+/5p4oFDzSpGpOAXYAE+lRpd2rTtbpcRNOv3ow4LD6jrXzD8Wxj4eeGoLTVm1BWu41S9yR5vyPgnqRg49xj1qHxb8LrXw34aOvaXqF0NVswlxJNLKBuOfmxwMHJ4+mKAPquR0iUvIyoo6sxwBUFtd212C1tcRTAcExuGx+VfK3iLVtQ+Id/wCFfDkdxLbw3dolzfMg25ODv9MjCnA6cijxj4Si+F02meIvD99dIv2pIriKVtysuGJ3YAyCBj8eOaAPXbnxNqSfEu18Oo8Y097MyupTLFsMc57dB+X416fLcQwkCWaNCegZgM189ardi0+MYvJBmK20ppZNvVVCtn69a8It9b8OeJ7i81Lxnf6u15JIRDFaqpSJO2M/l0HTnNAH6BAgjIOR6ivDNU8U+OLXxLNoNtokMyTz5tr4xt5ccBP3mxxwPccjocivMfA3jm50jT/EtnYXs13p9laNc2El2mZEYsBg9sbm6evPrXQ6F8Kp9b0G11q48SanHrN3ELmOQS/IrN8yE/xdMdDQB9Ox7lRBKyl8AEjgE98UodGYqGUsOoB5FfMfxRttdtdB8I6be6qTqj3hhku4GZck8K3YkgEZPc59ayfGfha5+Hc2ka5pmvahPcS3qxTCd8iTILHOOoODkHOc+3KN2A+tOg5NAIYZBBHtXzz8RrnVvE3jKw8F6deSWVq0Hn3k0ZOdvJI47YAAHq3pWLq2l6p8MNW0e9s9cvb7Tru6W2nt7l8ggnnjOM4zg44P6gH0+WVerAfU1XvbhbS0nuWBZYY2kIHUgDNfIHj3URc/Ea9sfEetalpWnxrGLVrbO3BUYPHbJbJwecjjFd5pGgXuo/D7XbK58TpqVixaazureVnfCDcUkDDIyQCVycZPNKJfWx6b4S8VXHibw5davb2ISZGlSGDfneVGVBPHXIrpPDd3qF9pNvcarZCyvX3ebbhshMMQOfcAH8a+bvhpop074cazrlvqNylxPaTxiNpMRx7c8qMZDHHXNek+EdPvvEngHw6x1e7tp43Wd5lcs8gVmAViTyOnX0FAp7JRSAYGKWgAooooAKKKKACiiigAooooAKKKKACiiigAooooAKQ+1LRQAUUUUAFFFFABRRRQAUUUUAFFFFABRRQaACig0UAFFFFABRRRQAUUUUAFFFFABSE4paKACiiigAooooAKKKKACiiigAooooAKKKTvQAtFFFABRRRQAUUUUAFFFFABRRRQAUUUUAFFFFABRRRQAUUUUAFFFFABRRRQAYooooAKKKKACiiigApMUtFABRRRQAUUUUAFFFFABRRRQAUUUUAFFFFABRRRQAUlLRQAUUUUAHeiiigAooooAKKKKACiiigAooooAKKKKACiiigAooooAKKKKACiiigAooooAKKKKACiiigAooooAKKKKAOE13nUv+AiuktM+Sn0rmtcP/EyP0WultP9Sv0pktwRcj++Kt1Ui++Kt05AFFFFKAUUUUAFFFFABRRRQAUUUUAFFFFAB3ooooAKKKKACiiigAooooAKKKKACiiigAooooAw/Eujxa/o15pUztGlzGU3r1U9QfzArw60+CS2SiO08VatbxZyUifaD+VfRtHegS2tzx7w/wDDifS55/tXiXUr+0uIHgmtbhyyOrDHc9Rk1zNr8Gnti1nH4s1aPR+SLWN9p565P3euP4fX1r6HooFPN/AfgWDwZPqH2O9lmtrplKxSKMx4z/EOvX9Kwfj2M+BLsf8ATaL/ANDFezVR1LT7PVLZrS+to7i3YgmORcgkHIoA+c9J+EE17aWS3Xie+k0Z445RY5OFJUHA529Se3evUfFXgeLWW8PraTpZQ6PcLIkYj3BkG35Rz/sjmvR0RUVURQqqMAAYAFOoA5rxZ4csfFOlSaZfBgjEOkiY3RuOjDP1I+hNeM2Xwn1xrcaXqXjC6k0ZF2rbwblyOwIJIx7c19F5ooA8q8S/DfTNV0Gy0yyd7O500f6FdBiWjOcnJ75PPsemK4GH4UeI7vUtO1HWvFIvZrSdHVXVmARW3EAk9Tj0r6TooA8T8UfD3VpPEE/iDwvrh0y8uUC3CSAlXPAz39BwQefStbwF4GudC1C91vWdS/tHWbsBGlAwqoMdM9TwPoBge/q1FAHgeifDLVdPTWNMl1yJ9E1ESZhWAFw7fdfJ6EYHQ84/EZ9h8OfGtvYjQ/8AhL44dFGV2ww5kKHqMkAgcnjdivoyigDzH4deC5PCui32kXksFzDPO7AxggsjKBhvfA7VzHw3+Gdx4U1661K7uoJ4tjR2kcZYlAzdTkcHAx36mvdTRQB418QfAd/q2qQeIfDeo/YNahXY7MxCyLj1APPbngj0xUHh7wh4svNcttZ8Wa6JFtW3w2doxVN2MZbAA/nn17V7ZRQB5f4c8LX+m+N9e1yZojaX6KsQVstxt6jt0qP/AIRG9k8fX+uyvENPubEW42ORIDtCntx065r1SigD5tg8M/Erw/FdaLo17ZXelSNIIJrp8yRKw9x156YIzn1rpZfhqYfhzP4XtZ42vpWWdpmBCtKGUn8MLtGfY17bRQB5tpWg6vfeCZ9A8RG0+0NA1tG9uSQECgIzcfeBGeOOB9K434OeANT8L3F9f62IzdMq29vtl37YxySPQHgDuMHjmve6QUAeCeJfC3irRPFVz4l8GC2n+3Ji6s7hgqlhjnBIBzjOcggk9jUnhHwj4ov/ABRB4q8YTW4mtoyltaREN5ZII7fKAMnuST9K94ooAq30L3NpcQRytC8kbIsiHBQkYBHuK+a30z4lWmnz+G7rTrLW7ebeI7+7mMhAIPUs2fpkcE96+nqKAPkP4m+Gp/Dvw98MaH53mXKX5y4JxvcO3HoAW7VvahZfE3xbZR+HtRsbawtFYLdXgcfvlB643EnpnjqfSvafGnhK18WQWUNzPLCLW4E6tHjJwMY5/wA8V2ijAA9KAPB/G3gbUrK50PXfCCob7R4RB5EpH76NQQPTJILA8gkNwRisSbT/ABx8QrvT4tb0yHSNGt7lZpFzh5NvbBO71HYc55xX0pRQB4nJ4c1WX4qz6o9uW0qTTvKaYngAjG0c9cjP0Oe9ec6bpvi34czXWlQ+Hl8QaPLKXtyI9xAJwCSASD0yCMcccc19ZAYooTsB4Xovh3xV4g0jXIfEYtdOh1CEx21lDGn7puCrsy8kA9iSevSuX0jXPiLpFknhZPCzTTQJ9ngvwWWNUHyq277px25HGOK+nKKAPnrxN4X8QTQeCILma41C4tdQEt7OPnCZdTknjgDIya3vjZo97q+j6WtjbT3Dw6jG7pDGXIXawLYHYHH517PRQB4F8RdK8RaV4nsPGXh+ze9eOHyLq0X5mK89ABkgg9skEDisqaTxJ8StY0tJtEn0fRLG4S7drtTulK9AMgHkEjjjnOeMV9I55paAPnrxfq2u6Xrd9b674ZHiHw9MQ1qY7cMYAe2dp5z1zg5wQRwKz/hp4Y1aC38UX39mS6VY6jA8dnpsjHdnacMQenXHPqegFfSmOKWgD5b8GPqqfD7XvDd1oOoW09tbyskrwttlLHO0cdRkcDORzXofg7UpvDXgjw3DcabeSTTMIWjSIho9zMdzA9B0/OvYaMUAFFFFABRRRQAUUUUAFFFBoAKKKKACiiigAooooAKKKKACiiigAooooAKKKKACiiigApKWigAoooNABRRRQAUUUUAFFFFABRRQeKACiiigAoopAMUABOKWiigAoopCcUALRRRQAUUUUAFFFFABRRRQAUUUUAFFFFABRQKKACiiigAoo70UAFFFFABRRRQAUUUUAFFFFABRRRQAUUUUAFFFFABSUtFABRRRQAUUUmOaAFNFFFABRRRQAUUUUAFFFFABRRRQAUUUUAFFFFABRRSd6AFooooAKTvS0UAFFFFABRRRQAUUUUAFFFFABRRRQAUUUUAFFFFABRRRQACiiigAopKWgAooooAKOlFFABRRRQAUUUUAFFFFAHB63/yEz9F/lXS2v+pT6VzWuD/iZn6L/Kultc+Sv0pj3FRcj++Kt1UiHzirdOQgUUUUoBRRRQAUUUUAFFFFABRRRQAUUUUAFJ3pcc5ooAKO9FFABRRRQAUUUUAFFFFAB3ooooAKKKKACiiigAooooAKKKKACg0UUAFFFJQAtFJ3paACiiigAooooAKKKKACiiigAooooAKKKKACiiigAooooAKKKAMUAFJS0UAA4oopKAFopKWgAooooATPNLRRQAUUUUAFFFFAAKKKKACiiigAooooAKKKKACig0UAFJS0UAFFFB4oAKKKKACiiigAooooAKKKKACiiigAooooAKKKKACiiigAooooAKKKKACiikAxQAtFFFABRRRQAUUhOKWgAopAMUtABRRRQAUUUUAFFFFABRRRQAUUUUAFFFFABRRRQAUZoooAKKKKACiiigAooooAKKKKACiiigAooooAKKKKACiiigAooooAKKKKACiiigAooooAKKKKACiiigAooooAKKKKACkpaKACiiigAooooAKKKKACiiigAooooAKKKKACiiigAooooAKKKKACiiigAooooAKKKKACiiigAFFFFABRRRQAUUUUAFFFFABRRRQAUUUUAFFFFAHB65/yEj9F/lXTWn+pX6VzOt/8hM/Rf5V01rnyl47U1iouR/fFWqqRffFW6VCBRRRSgFFFFABRRRQAUUUUAFFFFABRRRQAnel70UUAFHeiigAooooAKKKTFAC0UUUAFFFFABRRRQAUUUUAFFFFABRRRQAUUUUAFFBooAKKKKACiiigAooooAKKKKACiiigAooooAKKKKACiiigAooooAKKKKACiiigAooooAKKMUUAFFFFABR3oooAKKKOooAKKKKACiiigAooooAKKKKACiiigAooooAKKKKACiiigAooooAKKDRQAUUUUAFFFFABRRRQAUUUUAFFFFABRRRQAUUUUAFFFFABRRRQAUUUhOKAFopCcUtABRSE4paACiiigAooooAKKKKACiiigAooooAKKKKACiiigAooooAKKKKACjvRRQAUUUUAFFFFABRRRQAUUUUAFFFFABRRRQAUUUUAFFFFABRRRQAUUGigAooooAKSlooAKKKKACiiigAooooAKKKKACiiigAooooAKKKKACiiigANFFFABRRRQAUUUUAFFFFAAKKKKACiiigAooooAKKKKACiiigAooooAKKKKACiiigAooooAKKKKACiiigAooooA4HWj/xNG5z938OBXUWpHlJz2rl9Xx/ar/Vf5CuqtgPKXjtTXuCLMR+cc1bqpEAHGBVulQBRRRSgFFFFABRRRQAUUUUAFFFFABRRRQAUUUUAFFGKKACiiigAooooAKKKKACiiigAooooAKKq313BYWs13dSCOCFDJI5BOFAyeByapaHrFhrtkt/ptx59s5Kq+xlyQcHhgDQBr0UUUAFFFFABRRQTigAorN0/VLDUvN+w3kFx5LbJPKcNtPocVpUABooooAQUtIKWgAooooAKKhnuIbdN88qRJnG52CjP41KCGAIOQehoAWiioZZ4YiBLKiE9AzAUATUVALmAnHnR/wDfQqegAooooAKKTIzjIz6UZwMnjFAC0Vk6Pq1prEMs1m7MkUrQsSuPmH/6xWtTpRcXZpp9mImmrrYKKKKaKJ3paKKACiiigA70UUUAFFFFABRRRQAUUUUAFFFFABRRRQAUUUUAFFFFABRRRQAUUUUAFFFFABRRRQAUUUUAFFFFABRRRQAUUUUAFFFFABRRRQAUUUUAFFFFABRRRQAUUUUAFFFFABRRRQAUUgGKCKAFopCcUtABRRRQAUUUCgAooooAKKKKACiiigAooooAKKKKACiiigAooFFABRRRQAUUUUAFFFFABRRRQAUUUUAFFFFABRRRQAUUUUAFFFFABRRRQAUUUUAFFFFABRRRQAUUUgOaAADFLRRQAUUUUAFFFFABRRRQAUUUUAFFFFABRRRQAUUUUAFFFFABRRRQAUUUUAFFFFAAKKKKACiiigAooooAKKKKACiiigAooooAKKKKACiiigAooooAKKKKACiiigDgdX/5Csn1X/0EV1Vv/qk+lcnq4b+15MNx8vH4CuptlYRLyOlRyeo5LQuxffFWqpxA7xVynRY0KKKKcAUUUUAFHeiigAooooAKKKKACiiigAooooAKKKKACiiigAooooAKKKKACiiigAooooA4r4j8eDdb/wCvR/5V474K8RSeEfg+msJbrNIk7CONyQr7ptp5/P8AKvX/AIlf8iXrn/Xm/wDKvnmaML8ArTGMvOSeP+nlh/SgU6m7+L2u21tBq7+EJU0WQgCd5CC3uDjAGemeD616R4u+IWneH9CsdUiie6m1FQ1nbDgycAnJ5xjcM9eSBWT44jCfCaeNc4XToAM+2yvJ9Rnt9Mn+GuqamcabHB8zlciNxghjjnqVP4UCHVXPxkv9KiVta8J3dm8vMOWIVh35YDkelfRdtKJ4IpgCBIgYA+4zXzB+0F4h0LUtAsrWzvrW8uvtIkXyJQ5QBSCSR069PpX0dZXdtBa2MEtxFHLJEgjR3AZ+B0HekTuInc16a/Ct9KdXnmgeOtM13VdZ0pVe2k01zG7zsqh8EqxHPQEfqOlKF1e3U82+B88VrD4tupn2RQ3zu7HsoBJP6U4fGaW6d5NO8K6ldWSsR56KTwO/AIH51z3wp1SLR/CPi/WbmFZbYXDME2grJxjGO4JYD0qvoP8Awmus6KuqWWu6P4c0L5jHDAiIsfzNkYCnBzzjPfOM0CnsUHxI0q78H3fii2hmaK1ISS3cgOHLKoHBPB3DB9Kg8L/Ei3103E0mkX9lp8MBmN7On7rA6jI4z1xjOcV89aE3mfCHxcd+/N/Ed+Mbv3kXOO1ex+PLeSD4NiKzGFWytS+W527kLc+v9M0AZ7/HLTvMaWPQ9RewUgfaMAZOcdM47HvXouufELRdK8OW3iJWku7G4kWNPIxuyckjBI5AByPam+E7rQ1+H9hKXhbS47FRNvIIzt+dW7bt2cj1r5RW3x8MI9xk+zXWukRA9VjCAZAxycg8DP8AOgOh9Ar8Z9CGoRwT2d9BYzMFivXjwjHjJI67RkcjJ56U8fGjw4NTFo8N6to0nlx33ljymwcFuudvvjPtWT8ebO3h8C2UcUKKkM8axcDKjaelM+N1tBB8PtOSOFFWKWERgL90bT0pVbqBufEuHSNT8TeF9L1iS7kt55GZLaFV8uR8gDexIIHPbPGfWuk8UfETQ/C1/wD2ZeR3RuBErpHBEG3A8ALz1+uK888VxvL44+H8eAGWIMcn0wT/ACqS9ijn+OdkZFLeVYlk3DgHY3I9ev5/SlUbp+QHt/h7WINe0yHUraKeKKXOEnj2OMEg5H4djXzj8RNHtfEvxY0nR7+WRLaa1wWRgCMK7ADPTJH619TgADAGBXyp8QdCh8TfFvTtJnuZbaOazyZITh+EdsDgjt37ZpoHax/BXwsHVo7m+DKcjbOM/wAvx/Cu/wDFXjDRPBdrbjUrhwzALHEg3SMB3x6cda5Twx8K7Hw/q9vqkWs6pM8BJWN5F2sSCPm45GCeK8g8bR67ffF65h0q3tLm7gtk+yx3hBTZ5YJwCcZyzn8zQB7/AOEfiH4e8WXL2mnXEi3KjcIp02M47lex/nWdrvxS8MaHfXVhdT3BubZ9jrHCWBOBnB6cZx+BryH/AIRvxvc+KtE1TUbDRNNmguVPmRSohnGRlSBksdoI+hNdF8OrK3u/iT4wnuIllkifam8bgoLc9e/AH0zSu3QDNtvHunaZ8Sta1HUbuePTZdOg+zq0bZ+ZYWACYzn5mP516/o/jnRfE2lajPpdw3mWsLvJFKu11GDg47j6V5XYaXYap8cNeXULeG4SG0jljjmUMpfy4QDg9SASf17Vy3xRis/Dvjq3/sSNLN7mwZbqKGPahzu5wBjJwOncA9c5dCDnJRW7dhlSahGUnsld/I7TwD498NeHdGjsdQv3S6aZnkURO+wEjBOB6fU19FI6yIrqcqwBB9q+bPgVY2V6+tXk9tHNMkyRo0ihioA7Z6c/yr6Vq3mE+fE1Xa3vNfdoVMAn9WpX3cU389QoooqiXgoxRRQADiiiigAooooAKKKKACiiigAooooAKKKKACiiigAooooAKKKKACiiigAooooAKTmlooAKKKKACiiigAooooAKQ57UtFABRRRQAUUUUAFFFFABRRRQAUUUUAFFFFABRQaKACk5paKACuf8Ua7a+GtIudVvA7RQgfImNzEkAAZ9zXQV4/8AHd1T4f6kGVSWeEKT2PmKcj8AfzoA9H8PavBruk2mqWyusVym8K45XsQfxBrYIzXzbqvi7UvCPw18K3OlxxNPcLHEfMUsMbCcAeucUmreL/iB4XS11nXrKxbTppQj2sWA0eRnGeSDgHqTz1oA+lKK8b8d+NtUstX03QPDNpDdalfRiYGX7qpyfUYOFJ57fhXI2fj3xppvifSPDniHTbKN7mVQ0yAkyI3GQQduQc9u3T1APpKigcUUAcRbeOfD9z4hk8Ox3pGpRsyFGjZQWAyVDEYJ6/lXV6he2+nWc97dyiK3gQySOQTtUDJ4HJ+gr4K1kz23jPWtfhcAaZqyO4U54Mh74/2cEY719B/HHV2ufDumaTp7s0+szJsCtgtGMHkehJWgD0/SvGfh/V9OvNSsdRWW0sgTcSGN12DGehAJ49BzXQaXqNpq1jBf2MwmtZ13RyAEZH0PI/Gvl34USt4e8IeMpvKiuTZysDHKMo+1SMH1BrtNU+It1ovg3w7q9rpNsWv38o20YKqgGeEA+nAoEue+0V4jc/EDW9A8Oz6r4o0KK0uGZVsoI5hmYkZ5GSVx3zz7VzI+KnijTI4NQ17wi8GkykfvYywdQenB/DrjNAp9KZ5orx7x18RW0WXTLHQ7A6pqGoxC4hXJC+Uc4PqScHj2qXwL48vNa1a50HW9IfTdVhjMuAcoy8evIPI9QeeR0oA7/TNe0vVby9srK8Wa5sX8u4jCsNjZIxyOeQenpW73r5l+E17b6be+PdWuWKwWt28kgHJ2hpDx78fjmpF+MOuXULalZeDLmTSFb/j4LMSVBwTwuODkdxxQB9LUV5APifYPpehatHayGz1K5+yzMWANtJxwfUdTn0FdR498XWvg7SU1CeJp2klWKKJCAWJBJOewAB5+nrQB29Yl7r+j2Fw1tearZW06gExzTqhAPTgmtGyna5tYJ2jMbSxq5Q9VJGcfhXyZq1toOqfGTWYfE01qdPSBQDPceUgbyo8DduHIy3frk0AfU9jrWlahJ5VlqdncyddkM6ufyBrVzXyL4n03wzbeJvDy+ApIn1hrsF0s5zJEEHJJOSBxnIB6bsivevHXjmw8HxwRzxS3V9c8QWsA+ZznH4DP1pWvMD0GivFfCvxXstX1OHStT0y70m8nYLCJx8jsei5OCCeMcY9+laPin4n6Z4b1t9Gnsb6e5WNWHkIG3kjO0DOc4pAPWaTnNeWeC/iPY+JtTm0mSyutP1CNdwhuFwWA6/Qjrg1V8S/FPStF1SbS4LG/1G5gJWf7LFkRnjjJPPWgD17FVftdtiRvtEWIjtkO8fIemD6VxXg7x7oniuxnurSZoWtl33EM4CtEvPzcZBXg8j8cV8r694g8H6j4quNVf+2/7JuZ0a5iijVYp2UA85IOM8kHnk4xQB9zggjIOQaKqWFzb3lpBc2jpJbSoGiZOhUjjFW6ACiiigAooooAKKKKACiiigAooooAKKKKACiiigAooooAKKKKACkBzS0UAFFFFABRRSAYoAWiiigAooooAKKKKACiiigAooooAKKKKACiiigAooooAKKKKACgUUUAFFFFABRRRQAUUUUAFFFFABRRRQAUUUUAFFFFABRRRQAUUUUAFFIDmloAKKKKAOA1XP8Aa0nHdf5CurtyfKWuV1TnVX+o/kK6uD/Vr9KY9xUWIid4q3VWL74q1TkIFFFFKAUUUUAFFFFABRRRQAUUUUAFBoooAKDRRQAUUUUAFFFFABRRRQAUgOaAMUtABSA5paKACiiigClqVjBqVnPZXSloJ0KOASCQfcVgy+EdDl8Pjw4bIDSwPlhDtlTu3ZDZzndz1rq6KAMbUdFsdR0l9HuIi1k8YiMYcg7RjHPXsK8g+JyPomk6Xpkfh2PVfDUa7LuP52mjC42sjA/KR6/hxXvFIQGGCAR6GktrcD4WttH0Txbd6fY+EvDl/FG06vdX90WZUTjK9SOM8/16j7A1LwvpupanpupzrILjTv8AUBHwv4jv0rpookiG2NFQeijFSUoBXlHir4VeGvEuoHUbmKa3uGOZTbuFEp9WGDz7jGe9er0UAc9YeG9IsNGbRLeyjXT2Qo8R5356lj1JPrXllv8ABDwjDdm4f7fLET/x7vPiP8wA3/j1e5g5paAPNYfhvoMGiapoluLmGy1GUSyKkgyhBBGwkHAG0dc9K7f+zLQ6YulyRebaCEQFH53IBjB/CtOigDweL4JeHkuZG+26j9iY7vsYmATPHU4yRx9enNd54h8D6Rrel2GmbHtbewlWSAW5A246jnOcjPXnPNd5RQByHjLwta+K9IGl3U80MYdXDxYzkfUe9M8YeE7TxToq6RcTzQxI6Orx4zleB1Hoa7KigDitQ8I2l7rmj6w9xMsmloUijGMOCMc8fypq+EoP+EybxSZsy/Zfs6whBgH+8T644rt6QZ70ALXA3Xg2C58a2fis3UgltoDEIABtYlWXOfo35iu+FFABXlfxB+H8Xiua21CzvpNN1a2G1LqLOSvocEH1wQe9eqUUAeKeFPhlJYaxFrmv6zPq9/D/AKnfkIjdm5Pp26d66zwz4PXQ/EGt6yLsynU3DeXsx5ffr35Jrv6KAPB/Enwtu9V8U3/iWz1+WxvJQhtjCpUxsEVDuYHkEA8DHXFcV4h8ASeHtNl1LU9Vk1TWLyZIPPlJAQZzgZyew/AcV9W14x8UbgvrHhnT1bBe8WU8Z4BA/qa0Mti5YqlZ2tJO/pqUcfb6vUTV7q1vU3vht4OfwfZXkL3a3Jup/O4Tbs4Ax156V6TSAYAFLVOpNznKT3buy1TpqnFRjstgoooqMkCiiigAooooAKKKKACiiigAooooAKKKKACiiigAooooAKKKKACiiigAooooAKKKKACiiigAooooAKKKKACiiigApPpS0UAFFFFABRRRQAUUUUAFFFFABRRRQAUUUGgAopDS0AFFFFACEV478eBnwJeD/ptF/wChivY6pX1la6jbvbXttFcQN1jlQMD+BoA+X/F2W8CeAgASTcw4A/3a7j9oHjwZGP8Ap6j/AJGvZJdL0+WKCKSxtnityGhRoVIjI6FRjg/SnX+n2eqQfZ7+0huYdwby5kDLkdDg0CHzjrt7b+CfHmk+IdVWV9Ou9OECyou7ynCgHj/D1NZGueK9M8YfE/wwmjuZYrSTa0zIVDkEscdyMDjgda9L+Jlv4m+3wTWGlW2u6K0W2406eNGw4z8655Bweoz9Olc94M0DVtV8VWGt3fhm28PaZpkci29qgUNI7AjJAAJIznJA6DGeaBT2+HXdMm1efRY7tDqMCCSSDBBCkAjnGDwR0Peto1mxaVYQ6hNqcdpEt9OoSWcL87qMYBP/AAEflWnQB8ceH9OOsz/E6xiiTe5LKNuSWjkcjH1Iz9cc96j+E0lx4u8S6KL0nydA08iMEcMQxVT7Ebl/7919Z2OiaZYXF3c2lhBDPeMWuHRADKck5b15J/Oq2h+GtF0Hzv7K023tDN/rDEuC3JIB9uTQB8w+FXWPwL8QJmzh7hxgdi3A/nV7xQQfCHw6hKghriInP4D+tfRdt4W0S1sbzToNOijtLxi9xGucSE4znnPai78K6Jd2+nW02nxtDpxDWiBmAiIGBjB5/HPrQJrfyPHvjxvtJPDWpyIz2Fpfq0wHIHIPT6A/5NanxY8XeHLnwPewxX9reNfRBbeKKQMxbcCGI6jacHn0r2bULK11K0msr2BJ7aZSskbjIYVwGj/DDwlpF4Ly20sNKrBk82V3CEHIwCcfnnpQKeJeIdG0a7t/COn6jql3o+vppcf2e9K4jUD7qMxIKsCT9Omemel8C+Jdd0/xpH4X1LWLXXbeSFmju4QpaPClsMw/3eQc9RzXsni3wdoni2COLVrTzGiz5UqMVdM9cEfyORUXhLwToXhLzG0q1ZJZRteaRyzsOOMnoOM8UCJPqfPPgjWl0XTfiJqTWyXHl3eRC67lJLuBkY6ZNVj/AMJLf+EzrN145tNNsXhZ0tLZVQ9x5YCYweMYGeTzyK+ltM8H6JpsOpwwWmYtTdnuld2YOTnI5PA5PSuJ074N+ELK7FybWe4AJIhnlLR/l3/E0AeUeEdCOufBfUba3BluUuHuEQAAh0IOOeuVB/PFR+GtWf4la74SsZona30e2M17uGVZ14BPY7iqf99H3FfTfh3w1pnh2xmsNOhaO1mlaVo2csAWABAz0HHSsvwh4H0XwlNeTaXHKr3RG8u+cAEkADsOaFJrXYFqjuK+UNP8P6Z4l+MfiODWYhcwxQ70idiAWAjUdDzhSeP8K+r81454m+EXh7xFrM+r3U19HNOQZI45FCE4xnlcjp60Cnk3xV8M6D4P/s3V/C0gs9TS6A8mG4Zy2QTnaSSOmOMDBI9Kd46j1eb4rWy2uoxaReTWaG3mnCsgG05XOCOSHHueO9eveGPhL4Y8PXkV7FHc3VzCweJ7mXOxgcg4UAZHuO3rXR+M/A2ieMY4xqkMgmiBEc8L7XQencEfUGlaswPAvEPhTxANU0dfE3jfT5Zo7lWtopFO7duXoAvGeOvFdnBbxT/G+6eWNHMVgrJuUHa21eR6Hr+ddV4T+FuheHL5dSZ7i/vkOUmumB2H1AHf3OcV1sPhawi8Tz+JhJcG9mgEBQsPLUDHIGM547nvSAeS6srD40WhhCCQ6a5G4cFtjYzj6CvMPhlZ+MLtNXHh/VLC1lN2RcpcJucN/fGVPHX8e1fUsvhSxfxVF4oaWf7ZHbmAR5GzB74xnOCe/euH8T/CbTNX1SXV9Pv7zSr2Ys0zWr4Dk4ycds8k4PJOaAOH8OeHbu38QeIbzxHrujlptOlgvo7WQeYsZAG8qFGOg9+R6iuX0/TPFvhnw3M+lSaX4m8JurSGIxbgy7sMdvDA5BOASBjNfQfhH4faH4Ygu44FmuZrxDHcz3D7mkU9V4wAOvv6k8Vwn/Ck9MUvbxa7rEWmu5ZrJZhs+nTkfXnHfvSCWPUvAeq22t+GNN1C0tVtYZItogT7sZUlSB7ZU111Z2ladbaRYW+n2Ufl28CBI1znA+vrWjSihRRRQAUUUUAFFFFABRRRQAUUUUAFFFIKAFooooAKKKKACiiigAooooAKQDFLRQAUUhOKAMUALRRRQAUUUUAFFFFABRRRQAUUUUAFFFFABRRRQAUUUUAFFFFABRRRQAUUUUAFFFFABRRRQAUUUUAFFFFABRRRQAUUUUAFFFFABRRRQAUUUUAFFFFAHn2of8hST/eH8q66A/u1+lclqH/IUk/3x/Kutt/9Wv0pj3FRYjPzgVbqrEfnFWqchAooopQCiiigAooooAKKKKACiiigAooooAKKKKACiiigAooooAKKKKAEBoBpaKACkBpaKACiiigAorgfib4guPDPhW81K0IFyhRIiUDAEsByCfTP/wBevIZvF3xJGhw+KhYWEelrGsr25HzSR8fPjqAevB6HOMUAe6eKfE+n+F7aC61Pz1t5ZREZY4y4Qnu2OQPzp2g+J9L8QT3kOmTNOLUqHlVTsORkbW79/wAq8c+J/jT7R4R0W7s7CC6tNXlAltrtCdwHO3g8HcOoPal0vV9U+GfhW7fXdN0yBQ4FhbWTEGaRhlgxyenr6A+gyAfRFFfNt14x+JWlW8mq3/h2xaxQGSSBZBvjTrnhieB7H3Hp1vin4lx2Hh/R9Q0e0+23msNstYHJ4YEBgQOSQx24HfvQB6N4h1/TPDtol5qlyLeB5VhVipOWOfT2BP0BreBDAEdDzXxl8Rtd8V3kGlaX4p0VLKT7cksM8TAq4AII4JBI3Doa9b8Y+OdZtvEcfhXwvZW1zfJErzPOwG3jOBkgfdwT9eBStNbge50V5V4C8X6vq0+p6f4j0j+zb6wAdmQHymQ+hJPp1BII+lcndfEDxVrlzNJ4N0BLzTIG2m5nIXzGHULlgCOe2TSAfQNQzzJbQyTzOFijUu7HsAMk15X4W+I1vqGk6rc6xavp17pAzeW5BJAOdu3PXOMY9fqK85v/AIm+Ir3Rb2/m8JuugXEUkS3KOS6BgVDHPUZPoB70qV3YD6N0jVLHWbNL7TrlLi2ckLInQkHB6+4rSNfPXgPxDa+EPhJZ6xOjS5eTbECMu5mZQB+Az+BrMk+J/jW0sU1a98HpHpbBXMoZshD0PXjqOSKQD6ZorK0PVLfWtLtNTtd3kXMYkUN1Gex9weD9K858f/EQeD9XsLBtNku1uoi+Y2+bOcKAO/NAid1c9brHl1zS4Luazm1C3iuIY/NkjkkClE4+Y57civJfDvxOupteg0XxHoUujzXRC2zvuIdicAcgdTxkd+OK89+L95p+r+Lv7ITQr281S0iUI1lPgzBgGKyLtJAAJ5HOD1A5oFPquzu7e+t47q1mSaCQbkkjbKsPrVmvE9U+INv4Y0zSdPt9AuDq08AMekRHc0IHADEDPY9s9yKk8IfE4arq0ei63o1zo+oTZ8kS52SHk4yQCDjGPXp6ZBLq9j2iqiXlq909mtzC10ih3hEgLqvqV6gc15F4p+KMWlaxNpGl6Rd6tcW//Hx5CnCHuOATxx7c1x/w78S2niP4ka9rcKyQWw0xQVmXaybSm7dyehBoFPpimSOkal5GVVUZLMcAV89zfGqDzJZrTw7qNxpkZI+1quAQOp6YA69T6dO1H4z+MFvvBFhNpUUsthqzHdcAlfLCEfIw9Scj0+U9aAPpRSGUFSCDyCO9eCeKZTe/FDRbb+G3VOnY8t/hW3YePrbR/A9lrOsafdWR2rBFbMPnmIXhlBx8pxnPpXjul+L9Ofxs/ijVFntbPccK2WZDs2jOO1bOUQbqzkk24U5SSX3fqZWZz5acY/zTitdt+p9h0VyEHizT5PE0nhvbKt2LdbiOQgbJVPPynPOB/X0qPXvGGm6HrGmaPcpO93qLhYhEgIXJwC3PAz9axjVOzoryPxd8VvD/AIY1BtOkS5vLmMfvVtVVhGepBJI5Hf0/PHS+H/G+ieIdIu9V0+aR4bNWaeNoyrpgE9OhyBkYNAHbd6WvB5fjl4TjEflx6hLuOCFgA2fXLfyz1r0+TxXosfh9fETXijTGTcJcHJ5xtx13Z4x60AdTRXjuhfF/wtrGoRWCSXNvJK4SN54sIzHoMgnHPHNcF4v+JCaX8S7KJm1D+zbBWguoEHEkrKwDKmecbk568HHuAfT5ork/DvizSfEFzd2ljJL9otMedHLEUIzn169P5Vc/4SHTTrv9giZjqAi84xhCQF9z0FAHQUd68i1L4u+EdPu2tWu55mVtrPDCWVT9eM/hnpXoug61p+v6fFqGmXCz20nAYcEHuCOoPtQBsUUUUAFFFFABRRRQAUUUUAFFFFABRRRQAUUUUAFFFFABRRRQAUUUUAFFFFABRRRQAUUUUAFFFFABRRRQAUUUUAFJzS0UAFFFFABRRRQAUUUhoAWiiigAoopKAFopMc0tABRXDeLPFsegXmmafFZy3t7fyhI4o2AIXuxz2/Trkiu4XOBkYPpQAZ5painmjt4ZJpW2xxqXY4zgAZNc/wCFPEdj4p03+0dPEwg8xo8SqFbI+hPtQB0mOaMc0tJnmgBaKTPOK5Hxb4t07wmtlJqizrb3UwhE6KCkbYzluc4wD0B6UAdfRXM+FvEll4ntJbzT0n+zpKYhJKm0SEdSvPI966agApM0tczrPibTNG1HTdOvJHW51GTy4AFyM5A5PbkgfjQB01FFGecUAFJ3paKACisvW9Vs9D06fUtQl8q1gALvgnqQAMDuSQPxq3aXMV7bQ3Vu++GdFkjbBGVIyDg89DQBZozRRQAUUUmeaAForkZfGPh6GS+jm1aCJ7F9lwsmVKt6AEfN+Ga6uKRZY1kQ5RwGU+oNAD6KD7UUAFFZlpqun3l3c2dteQy3NsQJ40cFoyfX0rToATvS1DPPDbRmSeVIox1Z2Cj8zU1ABRRRQAUUUUAFFFFABRRRQAUgoyAQMjJ7UtABjFFFJmgBaKKKACiiigBCKWiigBAMUtFFABRRRQAUUUUAFFFFABRRRQAUUGigAooooAKKKKACiiigAooooAKKKKACiiigAooooAKKKKACiiigAooooAKKKKACig0UAFFFFABRQRmigAooooAKKKKACiiigDz3UP8AkKSf7w/lXWwD92vPauTvz/xNJP8Ae/pXWQ/6tfpTXuCZai++Kt1Ti++KuUqAKKKKUAooooAKKKKACiiigAooooAKKKKACiiigAooooAKKKDQAUUUUAIRS0UUAIBigGgDFLQAUUUUAeMfHz/kQ7v/AK7Rf+hiuNm+Jfh+T4dpYRymTU3sVsvsYjYsH2bM5wBjvkfz4r0z4u6Rfa54SubLTrdp7lpI2EakAkBhnqa2/D/hTSNOhsLj+yLKPUYbeONplgUMGCgE5Hf3/WlTad0B8+eJdKn0Twj4D0+6jeOdb8O6N1Qs5bB9D83T2rs/2h9LuL3w1Z3cMbSRWdyGnC9VQgjd9M4H417fqGlafqTQNfWcFw1u4khMiBijeoq9NDHPG0U0aSRuMMjqCCPQg0gHxfdaD8PYtJ+2nxlq0ysm77Irq0uSPu7McHscnHvWvq+nw+FIvAmswRXzaNbSvIyXhBkh3sG5C8dMkYHOOa+hbXwB4Ttbn7VFoFiJR0zHuUf8BPGfwrrryztr61ktLqCOa3kXa8UigqR9KAPl34w+LND1+bw/Y6ZdR3jrdpM7oMqqk42n3PpVz4h2vhXXfGklnqN1d6FqcEKsmpbwsUvC7evpkjPH3SM8V7PbfD/wnaxGKHQrRVMiyZwSdy9OSc9+laHiTwnoPihYxrGmx3Rj4RyWRlHoGUg49s0AfPvw/wBQ1yW/1jwmmuLrlm1hJ5V2hLCFipC/OeepAxkgcY71598PtG0fULa4s9U8XXuh3ltIwaA3AijIz1BJAznqOtfZvh/w5o/hy3NvpFhFaxty2wEs31Y5J/E1h678PvCuv3T3epaPFLcOQXkV3jZiBjnaRmgHbofOFroGk3nhzxg/h/VtU1G4WGLzpJ4flkCvuO1up4U/gehr0i68YeG5fhUyLdQKzaeLQWgkxIJtm3bjGevOcYPWvb9J0jT9HsxY6dZxW1sMny41wCT1J9T7muIk+F/g6TUJr99FiMkwbem9vLyepC5wD9MYoA8ag8SXPhn4MaO1oiGe6lmgV3UMI8yyNuwep44965jxbZXMHh6a61j4i/bZpYg0VhbybvMZhypAb7vvjHH0r6ql8H6DL4fXw62np/ZaA7IdzEock5DE5BySc571zOm/CjwZYLIF0dJjIMEzyM5A9snj6jmgC58IufAmif8AXE/+htXnHxIvLax+KXhKe7ZVhVACzdFJdgCc9ACQc9q970bS7TRdOt9OsYzHbW67Y1LFiB16n3NeF/ELQoPEHxN8O2N9byS2MtlKspXIAwshHPbkClSu+wC/Fe7t9a8R+FNE07ZcagL5bhpIiGMUYPOTzjgFvotWvDkYb41eJ3IBK2MWMjodkP8An8a7/wAI+AvD/hOV7jTLZ/tLqUM8shdtvoOw/AVtWnhzT7TXr3X4kkF/eRLFKS+VIUADA7fdX8qQD5i8cafdz/F2SKHXV0ia4t0NvctwB+727Mg9yG649PSrNz4SvofE+jLr3jyG61CK5Q28JieV87gSpx93OO/FfQPjDwRoni9Yv7Ut3MsPEc0T7XUemfT61jeEfhj4b8K3K3lpDNcXiZ2T3T7mTPoAAoPvjNAHn/wauLOz17xbb3rxRak18zEyEKzrubOO2M88etZfhCTS7r4h+OZWmV9Nezk86SNiwK5XeQRz/e6fhXp/i34X+HvFGoDUblZ7e5OPNa2YL5uP7wIPPuOa1fDHgDQfDF3c3Omwyr9ohEMkckhdCvGeDzzj170AfO2kaH4j0HRLnVvB/iGy1Lw++9pLW5UAlccqyMMBuxAIJ49a1vGWur4h+EVlfx2KWuy7WOSKFNsalSwyvGMHI/E4rubn4I+HpbyWaG81C3tZW3PaxyLs65ABIzj65PvXpGoeDtGvfDB8MNA0Wm7AqiNsOhDbtwJz82ecnrk560AeWfFXxHbaJ4Y0KJtMtdQu7hUNuLhcpGQg+btzzXzbrlxJLY3U8rYllbLfLgZLc4/Wvp3xt8P9CsfAMtkWu5E0/M9vLJLukVzgY6Y2njjFee+EfAun67eS6ZqEk6o+nx3OY2AZGLD29Mda6DK1KNHET2Tg436Xs3+hhZm+ath4prSalbra6Rv+PZJvD0fgXxfGzH7LHFbXhXgvGyA4wPbzPxIq14IZvF/jzXfF0KmS0sY/s1iWXhn27ePbG4/9tB06V7Lrfhax1jw0fDtw8otRFHEsgI3rsxtOcYz8ozx61N4P8N2fhTR4dKsmkeOMszSSY3OxOSTgAe30ArnzdPkz4YWfjW5Grz+H7vTo5ftRF156Aybzz3BO08/iDXX+F/Dup6Rc+MbvU73SnuJtKmE9vZTLuR9uctGPu5559/eu98TfCe31HVZdU0bV7vRZ5/8AXrakhXOck8EYzx7V0Phr4d6Z4f0bUbCCWSW61CF4ri9lALncCOPQDOcd+9AHJ/DjS7cfCPZLbR5ubW5eXIzv+Z9pP0AGPSvO9D0uDWvhDFZXWrWdgW1Fvs8ly+2MMDnYx7ZG4/lX0joPhyPSPDEXh/7TJNGkLw+cQAxDZ7DjjP6Vy9v8NtM/4QxfCt3PJPEsjSpcYCujkkhl644OPoT60AeOahqeveHIdMsvH3huz1HSbV0WC8h+9GQMDlTg8AHBAz/L0HUVjk+MmiTKqkPpbyK3c8SDPPQ44qHTPhNM80Ca/wCIbrU9OtmDQ2hJC8dAxJPGOOMceldV418AL4i1Ow1az1S50y/s4/KSSDgBOenp94j3BxQI7203OE8S3sPgf4o2+s3DrFp+s2xjuDzhWUAbiMeoTn3J9af8N3i1KPxJ4+1susdwZIkBJ/d26jnbg5z0XjnKnHWvQfiN4Hj8aaRb2b3f2e5t5A6XBj3dsMCMjg9fqBW3pXhaxsPCsfhk7ntBbNA7cAtuzub2JJJ9qBT508O3upXltJb+C/AFrPpLysBd6kd3nLnBJLEZGR0BOMY611/7PYlS119JUWN1virRR/cRgOQPbt+FJpPwp1/TRLp0HjK6t9FaQsIYMrJt54znAz3xwfSvQfh54HHgo6hFDfNc21y6vGroAyYGDkjrQIelUUUUChRRRQAUhOKWkJxQAtFFFABRRRQAUUUUAFFFFABRRRQAUnWlooAKKKKACiiigAooooAKKKKACiiigAooooAKKKKACiiigAooooAKKKKACiiigApKWigArxT4261q+kaXpi6Ndva3FzerGXTAJ4OBk9s4/Kva68O+NEJlfwxjPOqxrwM+vP6UCNXOB8ZXvj7wG1hrl1rseoG6mMclmUPlKxGQoUYyOD0xjHfNWdcvviD4MhsfEOq67FcwT3CJcWIjG1EbLY+7x3Hy8jjqK6749Q+bpmhqQ5UanHu2DJxhhR8fonk8IWyxjJ+1Rrjv0PQeucUCmj4o1e7g+Ifha3t5Alvcwv5ilFJIIPGSMjt0NcN4s8Y6/f8Ajq98N2mu2vh+2tEGyScKPOcqpGWYcE7uB0wO5rc8Vxv/AMLS8GRbDvW2bIHOMB8/yrnPiHqPh648U3WneONDNvCsf+g6ja7/ADHXtnBwep7HBpbO1+gHYJbeN77wZrmn6vewxXcI/cX8W1hcw7csOMdRwGwDz65Ncf8ACm71Dwx4B1LxDNem5sY43NtYbOEkDYyW64JIz7Zqt8J4boaf4tj037ZL4fa2kW1+0KNzSbT0A74649qyfCJg8VfCzUPC9g0j6vak3XkhD8wEm7APQkjjHXJFNegjdlc3YJ/ixqOkp4nttTtPs7RmZLJFQExgE/dKkHI9W3Vb8RfFXUm+H+m69pZjgv3vvslyCgZQQjMQAc9flNTaB8XNDs/CVtp1xHcrqttaC1FsISd7qu1eenOB19+K8z8T6ReeH/hno814m27u9WN6yOpBUmM43DscKDilFPR9Y8R/Ejw9aW3ifVJdPfS5WjMthEgBhVscHI3Z/wCBNgmrXxZ8T391c+HtL0q0tbu31iFZVgu4QwYsy7M+mPrVTxh8RdK8VeF18P6HFc3eqaikcQh8kjyjuBIJPBOAeQSO+adrGlNp3jT4f6c20SW1oqucbssoO7v6g/TNAmt/I3L/AMR674A8OWem3y6ddazdSiDT4LRPLjjT5R8w4HBOOBjpyeaxLrxj8QPB/kX3iWDTrvT3dVmSFgJIge/yj+hHGPeo/wBoXR/OutE1e5hmk0yBjDdeSRuALAjHp0PJ74HevOtZ0z4Y21tbvps+qandTkKltA+GBOPvZXg84wMnP50lwue5+OfHWrpqem6D4RtYrm/v4BP5sqnEaEZBAOB05yenpk15Zq+qeIrjx94T0/xNYQw31pccXMJOy4RiuCO3GD09egxXQatcw+B/iLper6nDPFpE2npbxytGX8khNuOOcjHPGcMeKo+KvFOl+JviV4WGlS+fDaTKrThcByxBwM84H8805pp2e4p1Ws+PfFGqeK77QPClrYg2AYSG8cBpGHXaN3TPp684rsPB3jPUbnQtUvfE+lTadcaWT5xETBZVAzlc9T9DjkHPPHkHiZfB3iPxbqsWozXPhrV7STat4svyXBGQGIxhTtCnqCc9eKseE7nWdc8H+MNFGoTavaWsW2zvSSHc4JKfMckYA4+ozgikEvqbsXjzx/q0P9taL4bt30guRFFI2ZZEBxuxuB/L9ep6m4+KtjD4LHiFrZlujKbUWZPInAyVJ/u45z6Y4zxXgHhPS/Cl54eju73xhqVhcxKVltBJyCP7i4yQe3/1q0LnSNOtfA9hrWhx6nc6fBrCz3S3SIr4UYJGzIC9BnPU/kAa3xE8YeNj4buLTxD4bhtLPUAqpMhYGMhg2DhjjO3ocdfTivV9Y8X3PhPwl4XisLEXt/fW8MMETEgZEa5J/MVyPxl8aeHNY8GLbWGoQXNxcvHJHEhy8YBydw/hOMjB55qPxn4m1CzsPCug2d/HpUd3YRPLqDjPljaBgHt06/SlbuFle/U1X+Ivi/Q760XxT4YgtbK4mWHzoJc4J9wzA+uPY19EA5GRXwb47sdOsJ7BIvGFx4iuXuAzKZQ8USj6EjJyeB7192W3+oi/3B/Kh26AeG+J/iZqmmeL7vwzpehDUriOJDGEcq28qrndxjaAf/r1oeCfiFf6n4gfw54i0j+y9SMZkgAJxJjkjn2BIOSDg1w9l4g03TPjfrbX08UMU8CW6SynaqyeXFxkjj7pGTitPWr6x8UfFTw4NIuY7lLGJ5J7iB8rgbjt3DqOg4/v0gpwOu3o8R+OLySx8FfbtR0+4xIyzEJIEYbWcdCSARz1HY9B674m+JF7Z6n/AGLoGhPql/DGGuVjO5IT3Ule46c4rK+DIDeIvGcrDLm/Zdx643vgV5bZaRdS/EXxJp7eKpNAupJnaJ1TiZS25VPzLztII/H8QQ928B/ESXX9Tl0TWdHn0jVlQyJFJnbKg6kZAOevqCB1rmdR+Ld8+q3lvoPhm41SwsmKzXKFu3XACkeuMnJrnNJ8MIvjaz83x1JrOsWsTlIjakqi7TwzhyAPmPHXmtT4Baxpun+HdR068uYLW7tbt2njlYKcYAz7/dI/D6UAUfhNrVudT8b+KJUkisgUkaNhmRfvnGBxn8av/wDC571EGozeE7tNFZgqXW45PPXkY9e+M8ZrA+HU+kS2/wARry5SRtInmBYwAlzGWl5XoO+R6d6xLaw1bw5oEmq+FvE9nqHh9kMklhfKpYeqmMgjOeuCM++aAOo+Pevz3OmaB9gtmlsbqRbqO4GfmYA4jK/iDj2r0bW/iIPDug6Zc6lpE8WrXvyxaYrAvkMF/kQRx3xXnXxP1Vde8FeEtRaJbYXF4hZFGQmFYHA9OOK6T4r6/dxa9omj6JZ2B1e5Qvb6hcxq5gBJH7skHBO0/wCBzwAT6R8W3k1G1sta8N3+mC5kEUcsinGScLkEA/lmvR9H8VQal4i1fQDbvDdadtbLHiRGAOR+Y/MV8rfEKLxDaXmlRa94kt9QuGu1cWsXPlEH7xAAA64xXp/xLuv+EP8AHug+KyjCzmja1uyvftk984IP/AKS4p6rc+LraHxbbeGIraae5lhMskkf3YRgkbs+w/UetcFqnxh06K6ki0rSdQ1WCFtslxbx/uxjrg9/61yvg6C71rS/G3jFwPtGoRTQWxGeIlTnHfoFA916Vynwt0zxpdeHRN4d8T6fZ2iuwkgmiRmjOSeSUbGevPrStWbQN7H0roPjPSdd0C41yxaVre2R2miZQJUKjcQRnGcdOcc9a8z/AOF5eHzBHLHp+pvxmbES4h5wNxz39v58Vh+AdIn0vQPGsk2t6fqMk1tI0wsiSEk2SZJOAOfYevtXT/CyxiT4SRo0KgzwXTybl+8d7gEg+wX8hQB6HeeM9Es/DkfiOS5LadKB5bIuWYk4249cgg+mDXH+GPito+uarDpb2OoWE9xxCbqMBXPXGQTye3avINN03TtZ+D2n2WpavDpxW+draW4JK79z/LgdsM3061oS6r4o8I6jpEHjfSrDVbCGdEtdQRAXibtsYAcjaCQVydooAn1Txy0HxZz9n1Ga3tlazW1iUlmbBywQnkZ5z3ABr6A0TxTp+s6pqel23mrdac4SYOuAeSMqc8jj9RXk0IU/HCYsFytiCuWxz5Y6evGePr6VU8U3cXgb4o2etzSmDTNYt2jum25XcoA7e4jJOO59TQB7DP4s0uDxHH4dZpTfPEZSQvyIoUt8zduB+orz/UPjP4WtLiSGIXt0I32tJBECmM43AkjIz3rlfhy66l/wlPj3W4yLS5R41QDnylHzAc56BVH0NYPhK88VyaXLN4P8J6Xp+jOzFXupCzyDuSztlhwO2OODxQJdXt1PpHwt4l0vxTp41DSp/Mi3FXVhh429GHY10lfOn7OoZdM1sMEDC9wQn3Qdvb2r6LoFCiiigAooooAKKKKACiiigAooooAKKKKACiiigAooooAKKKKACiiigAooooAKKKKACiiigAooooAKKKKACiiigAooooAKKKKACiiigAooooAKKKKACiiigBCcUAYpaKACiiigAooooA89vxnVZOf4v6V1kI/drz2rkr3nVZMf3v6V18P+rX6U17gtieIfvBzV2qcR+cVcpUAUUUUoBRRRQAUUUUAFFFFABRRRQAUUUUAFAoooAKKKKACiiigAooooAKKKKACiiigBBzS0UUAFFFFABRRRQAUUUUAFFBOBk1iaTr2mavLcQ2F2s8lucSgKRt/Mc/hTlCTTaTaW/kNcoppNpN7eZt0UUU0cAOaAc0UUAFA5qGaeGBS80qRqOpdgAKzBruj5wNVsc/8AXwn+NAGzSYGc45qGC4huF3QzRyL6owI/Sp6ACiigUAFFFFABRRRQAn8qWiigDyz4vzNH4Xa3Q4a6uI4h82M87v8A2WqnhmBbbx9qVupysWmxIPoNoqT4hMLvXfDGmHJ33gnIAzwvqP8APen+GmM/j/xHI55jijjX6YFdBh708I+0o1H/AOkpGRVtPE7/AAuK/Nnq9FFFc+a4Ud6KKAA80UUUAFFFBoAKKMUUAFFFFABSYpaKACikJxS0AFFFFABRRRQAUUUUAFFFFABRRRQAUUUUAFFFFABRRRQAUUUUAFFIaWgAooooAKKKKACiiigAooooAKKKKACiiigAooooAKKKKACiiigAprIrY3KDg5GR0NOooAayK+NyhsHIyM80kkaSDDorDOcMM0+igBhjQuJCilwMBscj8aq3lhZ3wUXdpBcBfu+bGHx9M1d70UARxxRwxiOONUQcBVGAPwqKC3ggZmhgjjZzliiAZPvirNFAGcNL08XRvBYWouicmcQrvP8AwLGa83+LHhzU/ENtoyaZAszW2oxzSgyBdqAHJ5PT6c+xr1mjvQBmW2k6daztc2+n2sM7ElpY4VViT1yQM1Zls7WaeK4ltoXni/1cjICyfQ9RVqigCKaGKeJ4po0kjcYZHUEMPQg1hab4Y0LS5zcWOkWVvMed8cKgj6Ht+FdFSe1AGfqul2Gr2xtdRtIbqAkN5cqBhkdDWZaeGNBtJLd7fSLOJ7YloWWEAoT3BrpKKAOT13wd4e1+YT6ppNvczDA8xgQ3HuME1vafp9nptstpY2sNtbr0iiQKo9eBV6igDgb34d+Er6+N/caHbNcFt7FSyqx7kqCFP4j3rsmsbR7Q2RtovspTYYQgCbfTHTFW+9LQB59F8N/B0Xn7fD9n+/8Av7lLY/3cn5P+A4rY1zwnoWvWFvp+pafHPa22PJXcymPAxwykEce/NdSaKAPPYfhx4OhtWtE0C18pmVju3M2QMD5id3c9+9egIixoqKMKoAA9qdRQB8yWfgu08QfEzxQdb06aWzaHMLurIu4hBuVu5Azj8a9y8MeFNF8LxPHpFilv5gAkfJZ3x6sST3PHSupozQBg6P4f03Rri/ubG38qW/mM853s25z1IyeOSTgetYHi3wD4f8WOk2pWhFyowJ4XKOR6HsencHHau9ooESSVlscZ4R8F6J4SWUaVbFJJsCSWRi7sB2yeg74FYfiL4X+F9f1B9RurSSO5kIaVoJCgkI7kdMnuRzXp9FApxvh7wZoXh1L+LTrTy4r/AB58bMWBHPHPb5jxXFQ/BnwfFd/aFtrkoG3eQZyU+nrj8a9noxQByXiPwlo/iLSo9KvbbFtEQYvKO1oyP7p7ccVzOrfC7w5qej2OkypcxpYgiG4SQecFJJKliDkZPTHHbFep0Ut9LAeL2/wZ8IwWvkCK8Mu8OLk3BEox2GAFA79P6Y7zxZ4V0/xXpK6XqRm8lXV1eNgHVgCAQSCM4J7d66yikAy9G0q10bTLbTLNCttbxiNAxySPU+pPU/WvJdb+Dmh6jqNxe2t7facJ8GSG0cKhPc4I/HFe3Un0oA43SfB2laP4euNBsEaKC4ieOWU4MjllKliccnn6Vc0Dw5aaJ4di0C3kla2jiePexG87ySx6Y6sa6ejFK3d3A8s/4Vnoz+E08MzyTzQxyNLFcHAkjcknIwMd8YrG0H4TWdjd2tzqer32qJatuitrhsxDjC5U56fh0HbivbKKQDzHxb8PLPxFrVrrQ1C9sbyBQm+2YAkA8YyODyRV34heCLTxrpkFncTtBLBIHjnC7mHGCPx/pXoNFAHKad4W06y8Mp4b2vJYiEwtk4Zs5LHI7kkmvJLD4P3VpI9oPFeoLoxbItIyVJHoSDj1zgc19DUUAeeeAvBFt4MOoJaXUs0N1IrBZAMoADgZ79TXodA4ooAKQUtFABRRRQAUUUUAFFFFABRRRQAUUUUAFFFFABRRRQAUUUUAFFFFABRRRQAUUUUAFFFFAAKKKKACiiigAoo70UAFFFFABRRRQAUUUUAFFBooAKKKKACkJxS0UAFFFFABRRRQAUUUUAed3X/ITk/3zXXw/wCrX6VyFyc6nJ/vmuxi/wBWv0pr3BE0X+sWrtU4s7xVylQBRRRSgFFFFABQKKKACiiigAooooAKKKKACiiigBBS0UUAFFFFABRQKKACiiigAooooAKKKKACiiigAooooAKKKKAMDxVe/wBnaDqV3nBit3K/72MD9cV8w/CfUpNP8SWyzCQR3u6LPZien64r2b4zXLweE5Y04E8yIxz2zn+leX+JLBdF0fwfqMACOuSzMOpYhwf1NdVk8IKhNT/5fPk9LJu5zeZuUq8LNJUkp69ddj6noqG3kE0Mco6OoYfiKmrlmrOx0idxrsFUszBVAySegFeQ3PiTWvE9zcWPhiFYrON9kmoyHA99v/1sn6Vv/E++msvDFwsBYS3LLbgr2DHn9AR+NdR4e0y30jS7Wzto1REjG7A+82OSfcmr9BQpU/bSipPmtFPbTVt9yjW56lT2cZOMVG8mt9dku3X9DgbT4cW0nz6xqd7qMnX55CFHH5/rW8ngLwuqbBpSY95XJ/Pdmu5opssfiH/y8aXZaL8BywVDrBP/ABav8Ty6f4fQWr/aNC1C6064HTDlkP174/OnaN4qvrLUk0XxPDHb3TgeTcr/AKub+g/x44r0+sHxHolrr2nyWdygJIzG+OY27EU9Yv2nu11zLpL7S+fX0Y2eG5HzUfdf8v2X8tl6o3qK868A6vdTR3Oiankajpx2MSc+YnZs9/r9K9FqnWpOnJxfyfddGi3CXMkwoooqIeFFFFABRRRQB5Rc/wCnfE21QqGWxsS/Izgtnn2PzCm+Eznx14n9hH/KpPCRe78aeJbxslYylupPbHUfpUXg/B8c+KvUeV/Kt9+7Bw7YdffJp/qY8fenzJb1n+Ct+h61RRRWAbAUUUUAFFFFABRRRQAUGig0AFFFFABRRRQAUUUgFAC0UUgFAC0UUUAFFFFABRRRQAUUUUAFFFFABRRRQAUUUUAFFFFABRRRQAUUUUAFFFFABRRRQAUUUUAFFFFABRRRQAUUUUAFFFFABRRRQAUUUUAFFFFABRRRQAUUUUAFFFFABRRRQAUUUUAFFFFABRRRQAUUUUAFFFFABRRRQAUUUUAFFFFABRRRQAUUUUAFFFFABRRRQAUUUUAFFFFABRRRQAUUUUAFFFFABRSEhRkkAe9UZdSsYhmS9t0HTLSqP60AX6AMVzjeJNMLFIJZLqQY+S3iZz+gx+tPbVLyQL9l0i5Yk8+cyxAD8Tn9Kn+rVbJuDSezasvvG8y7nQUVko+pyIxMNtA38IZi/wCeMUiWl8/M2ouuR92GJVA/76BNJ7LW0pRXne/5XFua3SgEHoaqLZx4IkaSUkFSZGzwfbp2qxHEkedihc+lMaS66gSUUUUwUKKKKACiiigAooooAKKKKACiiigAooooAKKKKACiiigAooooAKKKKACiiigAooooAKKKKACiiigAooooAKKKKACkIpaKACiiigAooooAKKKKACiiigDzm441OT/fNdfETsFcfMP+JnL/AL5rsYgBGKa9wRYhJLgVeqhDjzFxV+lQBRRRSgFFFFABQKKKACiiigAooooAKKKKACiiigAooooAKKKKACiiigAooooAKKKKACiiigAooooAKKKKACiiigDw345y/wDEp063UZeS6yBn/ZI/rSfFiw/4orT2Iy1q0QJxz93b/hVb4qH7X4o8O6afuOdxz05bH9K7j4pW3neDr8L1iCOB9GGf0zXR4eXs6eDX81Vt/fYwq0faVMUluqaX3ps6TwncfatA02XnJt0Byc8gY/pXQVwHwwuftPhHTzggxh4zn2Y/0xXfisfGR5cRVVrWm/zNPCS5qFN94r8jzb4r2klz4VuJIc77aRJuOuAcE/gDn8K7nSLlL3TrW5jbcksSsCR6ip721ivbWa1mXdFKhRh7EYrzL4cXcunyX3ha9bNxp7kxMf44zyMfnn6GpIJVMNKK+KEub5PR/doNk+Sum9pq3zWq/C/3Hq1FFFUC4FFFFAHkvjeM6Fr2meJ4srDvFtekf3DwCf8APYV6ZcahZWwjM93BEJMbPMkC7s+metZniyxj1LQNRtZSArwMQT0BAyD+BANeEeDvC7eL9Cur/ULl7i6RPs1l5jkLDtHBwOtbFKksRQ5py5fZaN2vo9vx/Ay6tV0KvLCN3Vu12ulrf5H0vnIyOc0tZmjW81pptpb3DBpoolRiDnOBitOsqceWTV72e66mlB80U2rXW3YKKKKYOCmSMI0ZycBQSafWD4oujZaDqVyM7o7aQjHrtOP1oSuD0OM+FS+bp2oageTd30kgPqP/ANear+EcL448UjufKP6f/Xro/h1bLa+FdNRVA3xmQ47kknNc54SH/FdeJz7R/wAq3aklKtieiULfc0jKikqeHst5X+9NnrNFFFYRqhRRRQAUUUUAFFBooAKKKKACiiigAooooAKKKQjNAATiloooAKQGlooAKKKKACiiigAooooAKKKKACk5paKACiiigAooooAKKKKACiiigAooooAKKKKACiiigAooooAMUUUd6ACiiigAoo70UAFJS0UAFFFFABRRRQAUUUUAFZ1zqVtbym3Zy9xs3iGNSzkewFaNctrOkzyalY6tYFBd258uRXOBLCTyvsR1FS0oxlJKT0FS+Q/+1tRlINvodyV9ZpEjx+GTUJuPEs3+rsNPt8f89p2fP/fIrrKKkVWEf+XUX6t3/BoZZ9zlVHig53No49MLKf61Kw8RAghtLPqCsg/XJrpaZJIkSNI7BUQFmY9ABSe1jf8Ahx/8m/zFV+5yjX/iKH/WaNbzj1guQOPow5pI/ErI2270bU4CBkuIPMQfipNdFp17DqNpFeW5YwyruQsuCR9Ku1I6lO7U6Vrfytp/jcFe36sw7XXtLun8uO8QSf3JAUP/AI9jNblZOsDT/s5+3xRSIeAjKGLH0Uev0o0W1azsliZ5GGSyCQ5KKTkLz6dKjlCDhzRutbWf+f8AwAV7mtRRRmq4oUUUUAFFFFABRRRQAUUUUAFFFFABRRRQAUUUUAFFFFABRRRQAUUUUAFFc5qniPTtOkMDO9xcj/l3tl8x/wAh0/GqEV14g1LJitItNhPKvcfPIR/ujp+NWIYapKPPa0f5novlfd+SEbOxzgc1nXeqWFmpNzeQR47M4z+XWufXw1LOd2o6zqF1nOYw4iQ/goFXNO8LaHpzmS206EOTnc+ZCD7FicfhUns6MX71Rv8Awq/52Eu7bfeQ/wDCWaSxKwSTXJH/ADxhZvw6VDJr2ozOEsdBu25I3XJEQ4P1NddHHHGoVEVVHQKMVJR7TDxd1Tk/8UtH9yT/ABEal3OQB8UXAPyabaA+peRh/Sp/7O1mXAm1sovORDbqpPpyc11FFJ9Zs7xpwj8r/wDpVxeXu2co3hiznz9uuLy9B7TTnA+gXFXrTw9o9mu2DTbZec5MYY5+p5rdoo+uVltNxXaOi+5aCckew1VVfuqB9BTqKKqDwooooAKKKKACiigUAFFFFABRRRQAUUUUAFFFFABRRRQAUUUUAAooooAKKQ0ooAKKKKACiiigAooooAKKKKACiiigAooooAKKKQ0ALRRRQAUUEUUAFFFFABRRRQAUUUUAFFFFAHm8pDam/wD10NdpH/q1+lcS5zqUntIa7OI/IOKY9wRZh/1i1erPgOZF/GtCnIAooopQCiiigAooooAQUtFFABRRRQAUUUUAFFFFABRRRQAUUUCgAooooAKQc0tFABRRRQAUUUUAFFFFABRRRQAUUCigDwHUGGr/ABYtrcP8tkq8/wC6hfH5mvU/HMIn8MapGylh9nZsD25/pXlvgcC/+I/iC7P/ACx3KMdMhgn8ga9l8RLu0TUlzjNrKP8Axw1sY6Xs/q6jtGnF283qzLwac1Wb+1OSvbotDgvg5MJvCqAA/JM4Ofrnj869VrxP4GN/xILmP+7cHn8BXtlRZpFRxVS217/eiXL5N4eF90rbW2CvMvHmnT2k1v4o01Ga9sP9bGOksPOc/TJ/D6V6bSEBgQQCDwQap0KzpTUrXXVd11XzLVan7SDjez6Ps+jMvRNUttZ0+C/tXDRSrn3U9wfcGtWvGpQ/gDWjLFGx8P38g3gdLaQ+noPb0+lexRusiK6MGVgCCO4qTE0VBqUNactYvt5PzQ2jNtcsvjW/n5ryH0UUVUJzz/4n37WHhe6CAGS4KwKPXceQPU4BrmPhYk2kXmqeH7k7pIAkwI6fMoyP1rQ+JZFzdeHtNxkz36sf90df50+4AtPibasn/L7YMH5x93P5/dFb2GlFYSVNr+Jzu/8AhSa/Uxq0ZSxSmpaQ5Vbp710/0PVKKKKwTZCiiigArzb4sXRt/ClzGv37iRIVGMk5bOB+ANek15R8SMXuoeHdJ6me9EjADJ2r1/mfyq7gYOeIppK/vJ/JasrYmfJSk720t83sekaVALbT7SADAjhRcfQCvOfCX/I7eJ/+2X8q9VAwMV5P4ROPHHihTyT5R4HtUmHk5+3l3g3+KGVY29ku0v0Z6xRRRWcXAooooAKKKKACiiigAooooAKKKKACk60tFABRRRQAUUUUAFFFFABRRRQAUUUUAFFFFABRRRQAUUUUAFFFAoAKKKKACiiigAooooAKKKKACiiigAooooAKKKKACiiigAooooAKKKKACiiigAooooAKKKKACiiigAooooAKKKKACvP/AIh3jf2fBpEDf6VqUywKB1C5G5vp2/GvQK8YGsDU/HFzLBaS3v8AZsPkWyRYwXJ+Z2Y8LjkfgKu4Klz1U7XUVzNegaddj12yt0srSG2ThIYwg+gFc9e+IozO9npUR1C8XhhGf3cX++/QfQc1MNLur5mfVLotE2MWsJ2oPYnq1bttbQWsQht4kijXoqLgU2Sgm3N80nrZbfN/5feItUZGnaW4kW81GQXF72OPki9kH9eprfNFFQTqOb126LovQUKKKKjAKKKKACiiigAooooAKKKKACiiigAooooAKKKKACiiigAooooAZJIkSM7sFVRkk9q56WO81YqVlktLLPIXiSYf+yima/M0V1pu8ZtmnCyem7+HP4109WkvZwjOyble19UrfqM3bXYoWGnWenx+XaW0UK99i4J+p71fooqCpUlUfNJuT7vUckkrIKKKKYKAGKKKKACiiigAooooABRRRQAUUUUAFFFFABRRRQAUUUUAFFFFABRRRQAUUUUAFFFFABRRRQACiiigAooooAKKKKACiiigAooooAKKKKACiiigAooooAKKKKACiiigANFFFABRRRQAUUUUAFFFFABRRRQB5swB1OTB/jPauziUbB81cXJ/yEpf9812cY+RfpTHuCLEIHmA7jV+s+AfvF/GtCnIAooopQCiiigAooooAKKKKACiiigAooooAKKKKACjFFFABRRRQAUUUUAFFFFABRRRQAUUUUAFFFFABRRRQAVHK4jjdycBVJNSVj+IrgWui6hOTjy7aRh9dpxQCVzxf4LRGe+1zUT1llxn6ktXtutLu0q+Xpm3kH/jpryv4IQBPDs82MGS5bt6ACvVdZONLvT6W8n/AKCa1s3t9amlskl+CM7LV/s0He97v72eRfA1ydGvV7C44OfYV7fXh3wLydGvCf8Anv8A0r3Glzm31ypby/JDMpv9Vp6W3/MKBRRWQahn6rp9tqtlNZXab4ZV2sO49CPcda8y8IX9z4d1Q+E9VZmTJNhctwJE7L1/IeuR6V67XK+LfDdt4jsfJkbyriM7oJ16o3+HqKuYeqrOnUb9nL/yV9Jf590V6tPXnivfW3muz/rQ6qivOPB/iO5kuH0PXF8nVYOFLdJ17EHucD8a9HqGtRlSlyy+TWzXdeQ+lVVSKkuvR7ryfmjyfxHGbn4h+HYf4YoZJScZ7N/gKTxqPs/i7wvd44MrRHJ45/8A11PIxm+Jsa7MCDTs59ck8/rioviSQuoeGnC5YX6jIOOOM1sYa/tcNHvB6erkZ9dpU68uikn9yR6vRRRWCaoUUUUAFeU3eNQ+JdpHtJXT7Iue43Nn8vvCvVq8k8B7r/xP4m1UnKGYW6HPZePywBV/BpL2k39mDt6vT9SpilzKEe8107a/oet15R4U/wCR58TfSP8AlXq9eTeEB/xXHik/9cv5UuD+Gt/17f5oTE/FS/x/oz1miiis8uBRRRQAUUUUAFFFFABRRRQAUUUUAFFFFABRRRQAUUUUAFFFFABSUtFABRRRQAUUUUAFFFFABR3oooAKKKO9ABmiiigAooooAKKKKACiiigAooooAKKKKACiiigAooooAKKKKACiiigAo70UUAFFFHegAooooAKKKKACiiigAooooA57xTqLaZpFxNGf9IYeVAB1MjcKB/ntWT4XsLrQdKtrIafvlAJmkWVcs55JOaJB/a3ilYyc22loHI7GZun5Cu3q65eypKFtZ6v06f5/cJbUxZLjVC4WKwhC92lnx+gBoJ1kk4FiB25c1av9RtbBQZ5MMThUUbmb6AcmuZ1LxI0AwI1ttxATz+ZGOedsS8nt1x1paUJVElGind2vrq+29rjNvtP8Dbe8vLNGkvbZGiUFmkt2J2j3U8/lmtiN1lRZEOVYAg+oNedhPEFxbma6vUgEj/ureSAfP/ssMZAxnjk16DbeYYIvNVVk2Deq9AccgUYmgqav7t72ai3p636iQlfQmoooqiShRRTWZUUszBVHUk4FADqK5+fxBYx7vLMtxsPzmCMuF9yen61uo29VYZGRnmpJU5xSk4tJ7O24iaY+iiioxQooooAKKKM4oAKKheeKM4eVFJ9WApgu7ZjgXERPs4oAs0U1WVvusD9DTqACiiigAooooAq3trFe28lvMuY3GCM1j6PqEjTTade/LeQdD/z1Ts4/rXRVga/oy6rEjxym3vYDut7hOqN/UHuKs0ZQacJ6Rez/AJX39O//AABDforlvD2sy3pksdQg+zapbgebF2YHo6nuDj8K6moqlOVOTjLf+tRQoooqMAooooAKKKKACiiigAooooAKKKKACiiigAooooAKKKKACiiigAooooAKKKKACiiigAooooAKKKKACiiigAooooAKKKKACiiigAooooAKKKKACiiigAooooAKKKKACiiigAooooAKKKKACiiigAooooA80znUZP8Aro3867SP7griR/yEZP8Aro38zXbR/cFNe4IsQ/6xav1Qh4kWr9KgCiiilAKKKKACiiigAooooAKKKKACiiigAoFFFABRRRQAUUUUAFFAooAKKKKACiiigAooooAKKKKACiiigArhviTP5Hg/VpAwX90F592Ax+tdFr0F5c6Zcw6fN5N2y/u5M4wc+teY/FD7VB4B8m+mV7otEsjLwGbcD/T9KvYOlzVKb5lrUSt19bdiliqvLCouV6Qbv09L9x/wX1S0ufD/APZ8ZIubV2MinuGJII9u1eqaoA1hdKwyphcEevBr5X8Pm58FX+iao83+g6jEDIQTgKeoP04NfUmpOr6XdOhDK1u5BHcbTV3OaChiHOLvGbb+a3XyKmU13UoKMlaUEla1rro/meOfAw/8S7UVH3RMCBj2r3WvDPgWS2k3xJH+vGABjHFe50zOnfGVPl+SJMqt9VhZW30+bCgUCisc1AoFFFAHEeM/DX9twxXVpIYNUtPntplODkc7T+NV/Bfioayj2N+v2fV7Y7JoW43kfxKPw5Hb6V39ef8AjPwfHrpjvrOU2mrW/wA0VwnG4joG/wAa0KFWE4eyqu0fsy35f+AypVpyjL2lNXl1W3Mv8/P5GRopWb4la6ww3k2kSZxwpIXj69f1o+KO1W0BtuWGopg1yvwy1Jx4o1mLWJ0TVJyqFMAB2XOcEcfhXUfEsiS+8OWpON98Gz6Y/wD11ruLhjcNH+WENVqn5rujKhKNTCV5WtzSk2npbyfoesDoKWgcCg1zB0AUUUUAUdTuFs7C6uWOBFEzn8ATXB/Ce1aDwxHO/L3c0k7Hucnbk/8AfIq18T7trbwtdogJe4KwKB7nn9Aa6jw9Zf2bo9jZ5yYYVUk+uOf1q/B8mFm/55JfJav9CnJc2Ij2jFv5vRfqbFeU+EnI8b+KIj/0yYfl/wDqr1avJvCfPjrxOfaP+VGEfu1v+vb/ADQuIV5U/Kf6M9ZoooqgWwooooAKKKKACikNBoAWiiigAooooAKKKKACiiigBAc0tFITQAtFFFABRRRQAUUUUAFFFFABRSd6WgAooooAKKKM84oAKKO9FABRRRQAUUUUAFFFFABRRRQAUUUUAFFFFABRRRQAUUUUAFFFFABRRRQAUUUUAFFIDS0AFFFBoAKKKRiFBJIAHc0ALUNzKsEEszEBY0LEn0AzWLe+ILG1kECtJc3BOBDbIZGz+HA/E1zmsp4k1q1a2gtobG2n+SQu4aTYeCT2HHUdatU8LUnZ25YvaUtF973+Qlx2i6jZaNpxudRuES7vXa6kiHzP833RgcgYx196oT+J73UpxBp8E8SA4cxRiSTvxk/Kv61q6V4H0mykW4nR7y5AGZLhi3I9unau3iijhXZEioo/hUYFaFerhIzco81SXTpFLpa+9vNakajLbZficVa6NqMynzJ/sEbj5xCd8zfWQ9PwroNL0Ww0sE28A81uWmc7nY+pY81s0VRqYupNNK0U9LLt2728th3Ir36mDbhrrVriVyDFagRxLj+IgFj9ecVvVzdwbrTLue5itnurafDOsXMiMABwD94GnvrLkhYdLv5GPTMQQfiWIpalGc1FwV4qK1XTvf59/wAgTSv3OhqC4uIbZd88qRr6uwFYajWrviT7PYxN1CHzJR+P3R+tWrbRrOGTznRrifGPNuG3t+GeB+FQ+yUfikvRa/8AA/EcRf2pLdME0+1eRSMieUFI8e3c/lTm0kXMnmX8z3AzkQ9IlP8Au9/xJraUKgCqAAOgAp1L7VRf7tW83q/+B8tfMS199Su8C/Z2gjCxqVKgKMAZ9qwhrK2IEOqRyQOvHnBC0cnuCM49ecYrpaCM8GmwnG7505J762f36i27GEPEGlNjZeI5PZAWP5AVDJrbudtlpl7ck9GMflp+bYroAir91QPoKfS81L+WT+f/AAA6+RzRn1+Zv3dlZ2656zTFjj/gIqNrPX5SS2rW8Oe0VtnH/fRrqaKd7dK3LTgmuur/AAbaE5fNnMnRbmUZuNavmb1j2xgfgBTl8PWu4GW4vJ0xgxy3DMpPqR6/pXSUUrxVR/yq3aKX5Ib7Nef3sx/7F0w4zZQtgbRuXOB+NV73w5o97AsE1hF5anIEeY/1XBroKKFjK62qz+9i+zh/KvuOct/DthZlmsVltXIwWjlbn6gkjtUjSataNzFFexeqHZIPwPBrfopHiJy+P3/8W/37goJbaehz66/ZgkXCz2relxEVz+PStCPUrCRdyXluw9RKP8avMqsMMAR7iqj2FnJnfaQNnrmMGkfsXb4o/c/8h2tvMlS5t3JCTxsRzw4NP86L/non/fQrMGiaYCSLGAZ64QCoX8PaS/3rGL8MinctD+ef/gK/+SEvLsvvNnzogM+YmP8AeFAmiIyJEI9dwrH/ALA0n5f9Bh+XgcU0+HdIP/LhCP8AdGP5UcuH/nn/AOAr/wCSEvLsvvMrxdpc+p2qXOl3aW+pWjeZHKCORg5Rj2B9+OK1vDN/cajpNvcXkaRXR3LKiNkKykj+mfxpw0DSQSf7Pt8nqSnWteGGK3QRwxJGg6KigD8hT6lSm6Kgm209G1ay6q93pfUbGFpN2tfcloooqkShRRRQAUUUUAFFJS0AFFFFABRRRQAUUUUAFFFFABRRRQAUUUUAFFFFABRRRQAUUUUAFFFFABRRRQAUUUUAFFFFABRRRQAUUUUAFFFFABRRRQAUUUUAFFFFABRRRQAUUUUAFFFFAAaBxRRQAUUUUAFFFFAHmgP/ABMH/wCujfzrtoj8g4riU/5CD/8AXRv5120f3BTXuIieFsyCr1Uoh+8WrtKhQooopQCiiigAooooAKKKKACiiigAooooAKKKKACiiigAooooAKKKKACiiigAooooASloooAK5PS9cur3X9S0uXS5oILRVMd02dsuccdMd/U9K6yigDkZvEMkPii30JtOuCk8RkW7A+QYBOD+WPqRTfEniT+wrzTLX7BcXIvZvKLxDIj9z6/4CuwpCAe1AFDVbz+z9Pubzynl8iNpPLTq2BnFfO/xN8RHxB4O0m7S1mtftF02YpRz8oI/EZr6YPNfP/xgAm1nw/Z4CqXznt94DGK0ssgpYqmnsnf7tShmLaw1S27Vvv0FKweN/AUkMNhPFdaUFSJpF2lmVRuK+oIzx64rQ8BeJhqnhW+024BF3YWrrgnlkCnH5dK9rjQIgUAYxXzB8UtDufDeqnWtLaSG3vAyylOAjnqPoev1zWhh6kMb7ShJ8vNJypt30d9vT+tyliIzwnJWirqMVGol1S2fqv6shPhd4stPD0S2F7bXbSaheJFC8UYKgnA559T2yfavfvFviSy8K6YdSvkmeEOsYWFQWJP1IH61wPwVjQ+HJCVBIuWIJHfAr2GREkXa6Ky+jDIqpnLvjKvqvyRPlCthKfo/zZj32tWtlozaxIHNsIllAA+Yg4wMevIrwM/EDxVdPcavZWYOkQyYMZjDKo92+9+PSt/4t6pNez2nhiwYl5mVp1Qdecqv/s34CvW9D0a20rR4dMRFMax7ZMj75I+Yn61LQhSw2HVarBTlUdoxfZbv1GVpVcRWdOnNwUFq0t5PoZXg7xVb+J7d5IYJIpIgBKGHyhj2B71Z/wCEo07/AISM+HMy/bxH5n3PkxjPX6V4pA0vw48YskgI0i+Jxg5Gzt+Kk457fWvooR22/wC17It5T/XbRnb9fSqmPw8aclOn/Cmrx8u69UT4CvKcHCo/3sHaelr9mvJo5/WPFOm6Pq2naTdGb7VqDbYdke4Zzjk9uTWh4h1mz8P6XcapflxbQAb9i7jywUYH1IosrrSdaP2q2a3umt3KCTaCUb2J5FalzDFcQvFPEksTD5kdQyn6g1nyi4uzVmaCd9j508LaVpHiey8Q61eebGPtLzxXCEh4kALdO+PT2rkI/E109xoN5e3jXek21wxt52jw+FIDbh1yPevZvhXFG1nrSmNPLe/kBj2/LjpjHp7VT8R6dZt428N6dFZ28duiSS+UqBVbqSMAY/hzXV08Y4YlUpJSgoJ2f2WoJtx7bHO1cEnRdSF1Ucn/ANvXlpzd9H8vkei6D4i0zXxOdOnaUQkByY2Xr0xkDNFz4i0y11q30Oa42X9yheJNpw3XjPQHg9f6iuNvfBM+n3L3/hi/awmY7mtm5if2x2/X8KzIPFkdjqULeLND+yX8WYo79Idy456HqB16Z6n1NY0sEql5YeXOt+X7S+XX1RqLFOnZV1yv+ZfD9/T52PRdd8R6ZoL2qajcGI3Ugji+Qnn3x0FWdc1rT9BsjfanciC2DBd+1m5PQYUE1XB0TxAsEwNne+S4eNuGKN/MVW8XTaLFpUh1uKCe2HzLDKobcw6AD1rNs72tqX3pucn4lmTXfEnh/TYXElsv/EwkIzggD5D/AJ9a7nQtd0vxBbvcaXdpcxRuY2KgjDDtggGuO8A6XNK1zr9/D5U96NsMJXHlQj7ox7gD8PrXeaZplhpUTw6faQ2sTuZGSFAqljgE4H0H5VdxXuKFL+Ra/wCJ7/doirRjeU6n8z01+ytv8ytYa5puoX95p9rdLLd2ZxPGAQUP1IwfwrzvwtPDH498RxPIFll2eWp6tgZOPpXplppVhZ3Vxd29rFFcXBzNIq4Z+/JrzPwxBA/j7xC8kavNEEaN+u3K4OPzxS4T4a3/AF7f5obiG1Kl/j/Rnomua5pmgwJcapeR20TvsVnycnGccfSrt9fWthaSXt1MsVtGu5pD0AqvrGkafrVuttqVpHcwq4kVJBkBh0P6n86m1HTrPUrKSxvLdJrWQANE3QgEEfqBVAuDrW/tLuyS+gnSS1dPMWVTxt9aZpmpWWq24ubC6iuYCSu+JgwyOopbfTrS2sRp8MCpaBDGIhnG09R+tQ6No+n6HafY9NtUtrfcX2JnGT1PNAD4NUsLi+m0+G7ie7gG6WFWyyDjqPxFPl1GyhvI7KW6hS6lXdHEzgM49h36Gqttomm2uqXOrQ2qpfXKhJZQT8wGO2cDoOg7Uy50DS7rVbbV5rRWv7YFYptxGBgjoDg9T1FAF+9v7OwEZvLqG3EjbEMsgUMfQZq1I6Ro0juqooLMzHAA9Sa5/wAQ+G9L8Rpbpqlt5ywSeYg3Ec9wcdj6VsXlpDe2k1nMpMM0ZjcA4+UjB5oEZLb3ENzCs8EscsTDKyIwZSPYimWt3bXas9tcRTKrFWaNwwDehx3rP0PRbHQ9Nj02xiKW0e7CliT8xJOT1PWqnhrw3p3huG4i09JALiUzSF3LEsaBTbju7aWaS3juInmj+/Grgsv1HUUXF3bWxRZ7iKIyHagkcLuPoM9awrDwzp1hrl9rkCyC8vVCSkvlcDHQf8BFO13w3p+uz2M18js1nL5sQVyo3e/5UAb088NtGZJ5UijHVnYKPzNOLoE8wuoQDduzxj1zWB4o8O2PifTv7P1DzPI3iT92205HTn8a0J9MtptLfSmDi2aD7PhWwQm3b1+lAF+KSOZBJE6ujdGU5B/GkWaJpWhWVDKnLIGGR9RWZoGj2mgaZb6ZYhxbQA7N7bjyxY5P1JrOsPDGn2PiC91+EzC7vIxHIpfKY45AxnJ2jvQB0pljEgiMiiQjITPJH0pWdEKhmUFjgZPU1zNz4ZsbnxJa+IpHn+2W0JijQOPLwQwzjGc4Y98e1J4h8L2PiC60+5vHnBsZPMjSN8KxyD8wxz0HpQB1LEKCSQAOSTQrKyhlIKnoQaoatYRapYXFjOzrFOhjYoQGAPpnNU9F0W30fR4tJtpJmgiRkV5GBfBJJ5x7+lAG2rBhlSCPakBBPB6VzPhHw5b+F9Oaxt7iecNK0rSTNkljj8ug/Wo/DnhqHQrzVLuO6uJn1CczOsjfKhJJwo/HH0A9KAOryM4zzS5xXJ6t4ai1LW9P1d7y5iay+7DGwCPzn5qf4r8P/wDCQ29rD9uuLPyLlJ98Bwzbf4f89wKAOozilrm/FOiNr2jTaYt7NaGTb++iPOAQSD6g1sWNsbWygtfNeQxRLH5jn5mwMZPvQBczRXI+EvD0vh+K8SXU7i/a4nMoack7B6Dk03SdAu7HxBqWqy6tPcQXYAjtWyFixj3x2wOB1oA6/vS1ylzoVzL4ntdaXVJ0t4YDE9kCdjn5sE8/7WeQeQPSuroAKKKTvQAtFFFABRRRQAUUUUAFFFFABRRRQAUUUUAFFFFABRRRQAUUVWvTOLWc2qq1wI28oN0L44z+NAFmiuY8JPrkmkofEMUMd/uIIiIxt7ZwSM9elR+GpfEEkt//AG5b28UYnP2QxHJaPtnk+360AdV3pa5TT5PEJ8RX8d7Bbroqxg2sqEbmbjIIzn17UnimfxDALL+wLOC4LTgXBlcDYnryRn8OaAOsorC8SXGqWulTzaPaRXV+u0pDIcAjIz3GeM9x/QzCfUBov2hrZP7SFrvNuDlfO252Zz03cdfxoA16K53wtcavdaVDLrlrHa3xJ3RoQRjPB6nkiqmm6jrU3iG/sbvTFi0yJA1vdg/6wnHHX6/lSsDraK5O61PV4/E9pp0Oll9KkhZ5r3P+rbDYHp1CjHXml1/UtXsr/SoNP0v7Xb3E4S6lzjyEyMt+WT+FIJc6s1TvLO3vkEdzH5iKwYKSQMj6dar63c3Nnpl3c2dubm5iiZ44QCS5AzjA5P4VX0O+vb3Rre9vLJra8ki3vbEEFTzxzyP/AK9Km0007NCmpbWtvapsghjiX0RQKsVyXg3VtV1jT5bjV9JbTLhZiiwsT8yYBDc+5I/CotA1nVdQ1jVbO80eW0s7WTZb3LggTjJGRngjGDx60spyk7ybb7sRKx2VFchrOs6nZa5plha6RJc2l0T590obbDz3IGB+J5pvjLWtT0S1t5tN0eTU2kmCSJGTlF9cAf8A1qaKdjRXP+JdTutJ0S61G1sJLy4hQMtsmctyAenoCT+FX9LuZr3TrW6ntntppYlkeB/vRsRkqfp/kCgDRpAc1yHhTxBca5JqKT6bLZi1nMSM+cSrzzyB6e/WnaZr1zeeIdR0iXTJYIbVQ0d0c7ZenTgevqelAHXUVyV54gktvE9joQ06d0uoWlN0PuJgMcH8gPxFTeLtfTw1pT6i9rNdBXVBFCMscnr+AyaAOnorBv8AWorHQn1mWKUxJAJzGBlsEZx+tP0bWItV0aDVo4pY4povNCOPmA/D6UAbdFcp4O8TW3ivTDqNrDNCglaIrKBnIweMdRyP1p3/AAk9l/wkv/COeVc/bPI8/f5Y8vb9c5/THvQB1NFcprPiix0jV9N0meKdrjUG2xNGoKrzj5iSD37A07xb4msvCtlDeX0c8kcs6wKsCBm3EE9MjsDQB1IpBUEtwkVs9y2fLRDIcDnAGaxPC3iKy8T6d/aNgsqw+Y0eJVCtkfQn2oA6OiuT8PeKtO8QXuo2dkJvMsJNkpkTAbkjK89MqeuKlh8TadN4hn8PI0n2+GMSOCny4wDjPrhgaAOnorlfFfinTPCttBc6m0qxzS+UvlpuIOCcn24q/r2t2eg6TPq16zi1hClii7m+YhRgfUigDborKttVtLnS11WJybRofPDbSDtxnpUPh3W7LxDpsWo6eztbyEgb12kEHBBFAG3RXO2/iPTLjW59DjmY30C7nTYcYwD16dxT73xBpljq1no9xcFL28UtDHsYhse4GB0PX0oA36BWFrev6XoX2b+0rtbf7TJ5cWVY7m/AHH1PFat3cxWltNczvshhRpHbBOFAyTge1AFiisvRtWsNbsY9Q064We1kztkAI6HByDgj8ah0fXNN1r7R/Z10s/2eTy5cKw2t+IGfqOKANqisOz17TL3VLrSbe6D31oAZotjDaOO5GD1HQ1LqWs6dpcttDe3ccEly+yFXPLnIH9R+dAGvRWbquqWOkW4udQuUt4C4Te/TJ6Cp7i9tra0a8nnjjtlXeZXbCgeuaALdFVrO6t763jubWZJoJBuSSNsqw+tV7TVLG8ubi1t7qKS4tziaNW+ZD7j8KANGis7+07EX4077XD9sK7/I3jfj6U661GytZ4La4uoYppziJHcAufQfnQBfoqvdXMFnA9xcypFDGMs7nAAp0U8M0KzxSo8LLuEisCpHrn0oAl7UtVbS7tr2LzbS4iuIs43xOHGfTIpYbq3nkkjhnikkiO2RUcEofQgdKALNFV5bm3hkjilnjSSThEZwC30HelubiC1TzLiaOFM43SMFGfqaAJ6KZJIkaGR3VUAyWY4AH1ojkSVFeN1dGGQynIIoAfRUEc0MrvHHMjunDqrAlfqO1O82MSeV5i+ZjOzPOPpQBLRTGkRCoZ1BY4AJ60+gAooooAKKKKACiiigAooooAKDRRQAUUUUAFFFFABRRRQAUUUUAFFFFABRSc0tABRRRQAUUUUAFFFFABRRRQACiiigAFFFFABRRRQAUUUUAFFFFAHmkf8Ax/P/AL5/nXbR/cFcRGT9vf8A3zn867eI/IKa9wWxYh/1gq7VKH/WCrtKgCiiilAKKKKACiiigAooooAKKKKACiiigAooooABQKBxRQAUUUUAFHeiigAooooAKKKKACiiigAooooAKKKKACvAPiRlvHfhxBjkITn/AK6Gvf6+fPF5MnxR0ZDkhVjx7csa1spT+sxfZSf4Mz8wTdHlW7lFL/wJH0HXFfEaOKTwlqwlQOBAWAI6MCMH8Diu1rz34qTrD4O1PccF1RBkdSXH/wBeqOGTdamlo+ZW+8t1rezldXVndHzx4K1zXvC1odShtXl0qZtrB/uFhxnI+6e2a9f1D4saWunM9nDOb1k+WORPlVvc56V0fwutEXwZYxzRqyy+YzK3zBgXOOPpiuhtPCug2lx9og0q1SXqDszj6DoK38di8JVrydWnJyi7JxfxJdzBwmDxVGjBUqkbSjdqS+FvXT+rHnfwx8N3MjyeJdaVnvrk7ofM6gY++R2J7e1e1UAADAGBQaxMXiniKjla0doxWyXY2MLhlQhy3u3q292+5wXxE8N/8JHozxxKv2yA+ZCcckjqv4j9cV4Uni/WL7QYvDKW0sl1u8ppP4mjHRP6E+lfWVVEsrWOdrhLaFZ2+9IIwGP1PWreDx8KVN06tPninzR8pf5FbGYOpWmp06jg7csvON76dmc74M8Px+HdKjtus7/PM2erf/W6V1b/AHT9KdUNy22CVh2Qn9Kzq9edao5zd5Mv0qUaUFCKskeY/Cf/AJBmoH1vpOB0HNRykz/E+IZwLew9eoOf8af8Hjv8NNKfvSXMjMfU8U3w/ILr4ia/MBgRW8cPryMc/oa2KsP9qr/3ab/9Jt+pRlJulT6c80/le56vVe5t4LuJobiJJY26q65BqxRWEm07rc02rnnF/wDDvQriQS24nsXHU20hGfzzj8Kl03wFpVrcrc3EtzfSqOPtT7gfqMc16FRV/wDtHE8vL7R7Wu9/v3KX1Ghzc3Iu/lp5bCAAAADAHailorPLoV5P4U58deJT6CP+Qr1g15T4SOfG/if28r+VaGD+Gt/17f5op4nel/jX5M9WooorPLgUUUUAAooooAKKKKACiiigAooooAKKKKACiiigAooooAKKKKACiiigAooooAKKKKACiiigAooooAKKKKACiiigAoo70UAFFFFABRRRQAUUUUAFFFFABRRRQAUUUUAFFFFABRRRQAUHmiigAoooPNABRRSUALRRRQAUUUUAFFFFABRRRQAUUUUAFIOaCKWgAoIB4NFFACEAjBGR6UAADAAA9KWigBqIqDaihR6AYpPLTfv2Lvxjdjmn0UAMaNHZWZFLL0JHIpJYklAEiK4ByAwzzUlFAAQCMHpUUMMcCBIo0jQfwooAqWigCKOGKIuY40QudzFVA3H1NIIIhKZhEglYYLhRuI9M1NQKAK9xbQXKqtxDHKqtuAkUMAfXnvTp4IbiJoZ4kliYYZHUMp+oNTUUARCKMRCERqIgu3Zj5cdMY9KZbW0FpEIraCOGIchI0CgfgKsUUAUU0+zS8kvltYVu5AFeYIN7AcDJ6/8A6hSy2FnNdRXctrC9zCCI5WQFkB9D2q7RQBm6hpdhqXlfbrOC48lt8fmoG2n2zV6aKOeJ4ZUDxupVlPQg8EVJRQBR0+wtNNtltbK3jt4FyRHGuAM8mo9N0uw0tZVsLOG2WVzJIIkChmPc4rSooAyrfSNPttQuNShtIo7y4ULLMowzgetM1LRdN1Se1uL6yhuJbVt8DSLnYeOn5D8hWxRQBlazpFhrdr9j1K2S4t9wbY2cZHQ8VJe6bZ31g+nXEIe0dAhjBKjaOgyOR0rRooAp6dY22m2kVnZwrDbxDaka9FFZ+naDpmmX15f2dqIrm8bdO4djvOSc4JwOSelblFAGA3h3Sn1pNca0B1JFKrOXbgFdvTOOnHSl1Lw/pmp39nqF5beZdWbBoH3sNpByOAcHnB5reo70AZ+q6da6tZTWN5H5lvMMOuSOhyOR7gGodO0mz07TI9KtoitnHGYwhYn5TnPPXua1qKW+lgOf8OeHtO8N2T2WmRNHC8hlYM5YliAM5PsB+VV9D8L6Xod9f31jE6TXz75suSM5JwB2GSa6ik70lxErHM6z4Y07WNS07UrtZTcWD74dr4GQQRkd+QKPFnhuy8U2CWF+86QrKsv7lwpJAIwcg8cmunNFApjano9rqWkyaTcb/sskYjO1sNgYxz+FSaJpcGi6bbadalzDbrtUyHLHvk1q0UActo3hmx0fU9R1O3edrjUH3y+Y4IHOcLxwOfekk8M2T+I4/ERluftkcflhA48vGCOmM9/XFdVRQByXiLwvZ6/d6beXE08UthJ5kRiYDJyDzkHuorraKKACiiigAooooAKKKKACiiigAooooAKKKKACiiigAooooAKDRRQAUUUUAFFFFABRRRQAUUUUAFFFFABRRRQAUUUUAFFFFABRRRQAUUUUAFFFBoA8zi5v2/3z/Ou3i+4K4iH/AI/W/wB813EWNgpr3BE8X+sFXapRf6wVdpUAUUUUoBRRRQACgUUUAFFA5ooAKKKKACiiigAooooAKKKKACiiigAooooAKKKKACiiigAooooAKKKKACiiigAr5/8AE/PxU0gcfcTr9Gr6ArwTVFa6+LljGi48mIFifQIx/ritTLNKzfaEvyM/H/w49+eP5nvdeSfGmXy/CpXdjfcIMevU4/TP4V63XiXxwdjo1jCoPzXOSQewU1BgI3xNL/Eh+Oly4aq/7r/I9C8DReT4Y0pNpH+jq3Pvzn9a6usrQ0MekWCE5K28Yz/wEVq1Hi5KVeo11k/zJcMrUaa/ur8goooqsWAooooATvVe9OLWc+kbfyqzWbrJK6XekZyIJCMf7poA4b4TLt8Kwn1lkP8A49VH4cL9o1LxHqJP+tvWRfoDxV34dMLXwJb3GDkRzSH8Hb/Cl+FMJHhz7QylTdXEk2D7nHXv0rcrPXFyv1Ufx/4BlRfMsMnvbm+Sj/wT0s+1FFFYZqhRRRQAUUUUAFeT+Bv3/irxTdZx+/WLA/2civWK8r+HyY1jxMcHH209ce9XsM7U63+D/wBuRTxHx0f8f/trPVKKKKolwKKKKACjFFFABRRRQAUUUUAFFFFAAKKKKACiiigBM80tFFABRRRQAUUUUAFFFFABRRRQAUUUUAFFFFABRRR3oAKKKKACiiigApOc0tFABRRRQAUUUUAFFFFABRRRQAUUUUAFFFFABRRRQAGiiigAooooAKKKKACiikoAWiiigAooooAKKQDFLQAUUhFLQAgNLRRQAUUUUAFFAOaKACigHNFABRRRQAUUUUAFAoooAKKKKACiiigAooooAKKKKACijvRQAUUUUAJziloooAKKKKACiiigAooxRQAUUUUABooooAKKKTPNAC0UUUAFFFFABRRRQAUUZooAKKKKACiiigAooooAKKKKACikpaACiiigANFFFABRRRQAUUUUAFFFFABRRRQAUUUUAFFFGKACijFFABRRRQAGiiigAooooAKD0opD0oA8zhP+mt/vmu3jHyCuHg/4/Tx/Ga7mM5QcH8qY3qCWhPDnzBV6qMP3xxV6nIAooopQCiiigAooooABRRRQAUUUUAFFFFABRRRQAUUUUAFFFFABRRRQAUUUUAFFFFAB3ooooAKKKKACiiigA6CvnvUpGj+L9rsJBIQMc9jERX0JXz5qaFvi7a4weEP/AJDNa+VNe0qX29nIzcw+CCtdupG3rfofQdeCfGVmuL3RLFRndJuP4kD/ABr3uvAPF7G++Jej2w/5YCP+Zam5Sv8AaYye0U2/KyDM3/s8l1lZL5s95t0EcMcYGAqhcfQVNRRWXJ3bfc0UrKwUUUUgoUUUUAFZOvHbpGoH0tpD/wCOmtaua8YnHhzUyP8An3b+VKldpBdLfY88025/s74TmXaebWVcE/35GX/2avQfBdqbLw3pkBzkQKxz1+b5v615Nqzbvh/oGnoSXvZo4xx/tE/zxXvNtEIYIol6IgUfgK18bZRq6ayrS+5f8OZmFV3T/u0l872/yJ6KKKxzTCiiigAooooAK8u+HC7rrxDOANr6g4B9cf8A6/1r1A9DXl/wwwYtaI5B1GQg9z9au4f+FWf91f8ApSK1ZLnpf4v/AG1nqNBooNUiyFFGKKACiiigAooooAKKKKACiiigAooooAKKKKACiiigAopMUtABRRRQAUUUUAFFFFABRRRQAUUUUAFFFFABRQaKACiiigAooooAKKKKACiiigAooooAKKKKACiiigAooooAKKKKACiiigAooNFABRRRQAUUUUAFFFFABRRRQAUUgNLQAUUUhFAC0UUUAFFFFABRRQKACiiigAooooAKKKKACiiigAooooAKKKKACiiigAooooAKKKKACiiigAooooAKKKKACiiigAooooAKKKKACiiigAooooAKKKKACiiigAooooAKKKKACiiigAooooAKKKKACiiigAooooADRRRQAUUUUAFFFFABRSHNLQAUUUUAFFFFABRRRQAUUUUAJ3pe9FFABRRRQAUUUUAFFFFABSHofpS0jdDQB5jat/pnX+I13UZOwc1wlr/x9n/eNdzHwi017gtizCTvAzV6s+H/AFi1oUqAKKKKUAooooAKKKKACiiigBKWiigAooooAKKKKACjHNFFABRRRQAUUUUAFFFFABRRRQAUUUUAFFFFABRRRQAV8/eIdtv8WdLk5HmImfc7WX/61fQNeA+PgLX4g+H7nJ/ebAc9M7iMD8xWrlWtflv8UZL8DOzGShSU3oozi2+2p79XgOhD+2PilqF02GWyDADggbR5f8z717rdzrbWs1w33Y42c/QDNeI/BqFrqXV9YdSDPKVHvk7jx+NLl/uU8RU6Kny/OWwzHNSqUKfVzv8A+Aq7Pd6KKKyTUCiiigAooooAKwfFKLJoGqKw4+yyn8QpIrerO1hDJpl6g6tA4H/fJoA8H0CZtQfwRZAFjCsk747Bfu/+g19E183/AAXsZ5r+W9lDeTbQmKM9txIz+ma+kK3M592qoX7y9HJt/lYx8qblScmrbRXmoq353CiiisM2AooooAKKKKAEb7p+leWfCof6Dqj7sh9QlIOK9OuP9TJ/un+VeZ/CRAugTY6G7kIHp0rQw/8Au9d+UV+JVq39pS1e79Ho9z1Kiiis8tBRRRQAUUUUAFFFFABRRRQAUCiigAooooAKKKKACijvRQAUUmKWgAooooAKKKKACiiigAooooAKKKKACiiigAooooAKKKKACiiigAooooAKKKKACiiigAooooAKKKKACiiigAooooAKKKKACiiigAooooAKKKKACiiigApAMUtIDmgBaKQGloAKKKKAEJpRRRQAUUUUAFFFFABRRRQAUUUUAFFFFABRRRQAUUUUAFFFFABRRRQAUUUUAFFFFABRRiigAooooAKKKKACiiigAooooAKKKKACiiigAooooAKKKKAEzS0UUAFFFFABRRRQAUUUUAFFFFABRRRQAUUUUAFFFFABRRRQAUUUUAFFFFABRRRQAUUUUAFFFFABRRRQAUUUUAFFFFABRRRQAUUUUAFFFFABSN0NLSN90/SgDzCz/wCPs/7xruo/uLz2rhbMD7X+Nd3GBsWmvcOhPD/rFq9VGEYkFXqVAFFFFKAUUUUAFFFFABRRRQAUUUUAFFFFABRRRQAUUUUAFFFJQAtFFFABRRRQAUUUUAFFFFABRRRQAUUUUAFeDfGOBkv9CvgMrHIVP5g17zXlHxi0+S88NfaIjhrSVZT0ztPynn8RWjltTkxNN+dvv0KWOhGeHqKSbVru3lqbXj/UBbeELyVWGbiJYl5678A/oTSfDLT/AOzvC9mucmXdMeP7x4/TFeP32tt4yHhzQrT767ftOVIAKjBP0ABPFfTMESQQxwxjCRqFUewGKuYyg8Jh3Sekp1G/WMdFfyvqinha8cVX9olpCCs/OWr/AOCS0UUVhGyFFFFABRRRQAUUUmaAI4YYoF2QxJGuc7UUAZ/CpaKKVtt3buxErCCg0tFIKFFFFABRRRQBBdcW8v8AuH+Veb/CUk+HWzx/pMnGenSvS5eI3/3TXmfwnbdolw2cg3cmPpV+hf6vWstPdv8AeQTmo1ILX3r/ANM9QoooqgThRRRQAUUUUAFFFFABRRRQAUUUUAFFFFABRRRQAUmecUtHegAoo70UAFFFFABRRRQAUUUUAFFFFABRRRQAUUUUAFFFFABRRRQAUUUUAFFFFABRRRQAUUUUAFFFFABRRRQAUUUUAFFFFABRRRQAUUUUAFFFFABRRRQAUhFLRQAUUUUAFFFA4oAKKKKACiiigAooooAKKKKACiiigAooooAKKKKACiiigAooooAKO9FFABRRRQAUUUUAFFFFABRRRQAUUUUAFFFFABRRRQAUUUUAFFFFABRRRQAUUUUAFFFFABRRRQAUUUUAFFFFABRRRQAUUUUAFFFFABRRRQAUUlLQAUUUUAFFFFABRRRQAUUUUAFFFFABRRRQAUUUUAFFFFABRRRQAUUUUAJ7UtFFABRRRQAU1/ut9KdTJDhGPsaAPMrL/j6/Gu5Q/IK4exP+k/jXcRn5BxTW9QSJ4P8AWLWhVGE/vBV6lQBRRRSgFFFFABRRRQAUUUUAFFFFABRRRQAUUUUAFFFFABRRRQAUUUUAFFFFABRRRQAUUUUAFFFFABRRRQAVXureK7glt50EkMqlXQ9CDViigDi/DfgzSfD1zLc2aSNK4wDK27YPQf5zXaUUVNWr1K0uacnJ2tdkVKlClHlhFRXZBQeKKKhJQooooAKKKKACiiigAooooAKKKKACiiigAooooAjmGYnA/umvMfhIf+JFcA5yLyQHJznpXqJGQRXmPw0kOzWrcqR5OoSAcADHHp/nmr9B/uKy8ov7n/wSpW0q0n5tfgen0UUVQLYUUUUAFFFFABRRRQAUUUUAFFFFABRRRQAUUd6KACiiigAooooAKKKKACiiigAooooAKKKKACiiigAooooAKKKKACiiigAooooAKKKKACiiigAooooAKKKKACiiigAooooAKKKKACiiigAooooAKKKKACiiigApAaWigAooooAKBxRRQAUUUUAFFFFABRRRQAUUUUAFFFFABRRRQAUUUUAFFFFABRRRQAUUUUAFFFFABRRRQAUUUUAFFFFABRRRQAUUUUAFFFFABQaKKAA0EZoooAKKKKACiiigAooooAKKKKAA0UUUAFFFFABRQaKACiiigAooooAKKKDQAUUUUAFFFFABRRRQAUUUUAFFFFABRRRQAUUUUAFFFFABRRRQAUGiigAooooAKDRRQAUUUUAFMl/1b/Q0/vTJPuNnpg0AeY2P/HzXcoAFHNcbYsGuQdo6126Fdo+So23cVWsOtwPMGDWjVOIjeAFAq5T0IFFFFKAUUUUAFFFFABRRRQAUUUUAFFFFABRRRQAGiiigAooooAKTvS0UAFFFFABRRRQAUUUUAFFFFABRRRQAUUUUAFFFJmgBaKKKACg0UGgAJxRRRQAUUUUAFFFFABRRRQAUUUUAFFFFABXkvw/PleIPFFsM8Xe/r6kn+tetV5H4ajNn8QvEMLbf38SSrg/T/E/lWhg1zRrr/p3f7mmU8TK0qWtvft+DPXKKKKzy4FFFFABRRRQAUUUUAFJ3paO9ABRRRQAUUUUAFFFFABRRRQAUUUUAFFFFABRRRQAUUUUAFFFFABRRRQAUUUUAFFFFABRRRQAUUUUAFFBooAKKKKACiiigAooooAKKKKACiiigAooooAKKKKACiiigAooooAKKKKACiiigAopM80tABRRRQAUUDmigAoo70UAFFFFABRRRQAUUUUAFFFFABRRR3oAKKKKACiiigAooooAKKKKACiiigAooooAKKKKACiiigAooooAKKKKACiiigAooooAKKQ0tABRRRQAUUUUAFFFFABRRRQAUUUUAFFJS0AFFFFABRRRQAUUUUAFFFFABRRRQAUUUUAFFFFABRRRQAUUUUAFFFFABRRRQAUUUUAFFFFABRRRQAUUUUAFFFFABUc3+rf8A3TUlRT/6mT/dP8qAPNrD/j4/Gu3XhRzXDad/x8Cu5T7opnUFsTwZ8xcmtCs+H/Wr+NaFOQBRRRSgFFFFABRRRQAUUUUAFFFFABRRRQAUUUUAFFFFABRRRQAUGiigAooooAKKKKACiiigAooooAKKKKACiiigAooooAKKKKACiiigAooooABRRRQAUUUUABooooAKKKKACiiigAryXVdtj8S9KmGQLy0aJsdyN2P5CvWq8k+JYWzv/D+rPxHb3YWQ+inn+QNaGXrmrqF7c6cfvTRWxTtSk72Ss38nf9D1uikBDAMDkHkGlrPLIUUUUAFGKKKACiiigAooooAKKKKACiiigAooooAKKKKACiiigAooooAKKKKACiiigAooooAKKKKACiiigAooooAKKKKACiiigAooooAKKKKACiiigAooooAKKKKACiiigAooooAKKKKACiiigAooooAKKKKACiiigAooooAKKKKACiiigAooooAO1FFJnigBaKBRQAUUUUAFFFFABRRRQAGiiigAooooAKKKKACiiigAooooAKKKKACiiigAooPSvGvh74s1bUfEeuaBrRQz2jF4WVAvyBsdvYqfxoA9lpDjGT0rx/4o+MdQ0C50fS9H8r7ffzAfvE3AJkD+Z/IGun8YQX+v+HJ7HQb23NxOywvcLLhUXPz8rn6Y9DQB3COrjcjBh6g5p1cj4b0/S/CmmQ6THdwq0amSQySAMxPLMR6f0FdH9stf3X+kw/vf9X+8Hz/T1oAt0VnXWo2FnIsVze20EjfdSWVVJ+gJq8rLKgZGDKw4KnINAD8iivlq60Lxfpet3nhzTtWij0jUpxIJ3u1Esa5yyqCd4OD0A545619LWcdvp9vDZJNxDGFXzJMsVA6nNAF40Gq8F3bXDMsFxFKy/eCOGx9cV5tqeja7q/jm0upJJbTQtNQOmyYf6VIcHBUHOAcdR0XjrmgD1KiiohLGSQJEJBxwaAJaKaSCOooDqWKhgSOozQA6iikJxQAAYpa8r8Px+JNR8Y6nqF9JcWmjWztBa2pbCzEDG/Geh65+npXqlABRSA5oP1oAWg8UVQ1W/h0uwub64DGK3jaRggySAOg96AL2cUteDJ8W3ijF7e+F9St9MLBftWM4z0OCBx07161qPiHTNP0VtbmuV+wCMSLIvO8HoAPU+lAG/SGvHNJ+KVncaha2uqaVeaTDeD/Rbm6GEc+57dRzz1GcZrc8Z+OovDV5Dp8Wl3moXssZlEUCnhemeh7ilsB6RRXmnhD4gWPiG/l0qe0n07VYs5tZxywHXBx6Y6468Zq14v8AHNh4aurewNtc31/OCy21qm5gPU/r69KRCJ3PQaK4Lwb410/xU9xbwxXFre23M1tcJtdQTjP+ema72gUKKKKACiiigAooooAKKKKACiiigAooooAKKKKACiiigAooxRQAUlLRQAhFLRRQAUUUUAFQ3H+pk/3T/KpqhuP9TJ/un+VAHmunf6+u5T7orh9N/wBfXcpnaKje4LYmg/1i1oVnwf6xfxrQp6AKKKKUAooooAKDRRQAUUUUAFFFFABRRRQAUUUUAFFFFABRQaKACiikIzQAGloooADRRRQAUUUUAFFFFABSEZpaKAEJxS0UUAFFFFABQDmiigAooooACcUUUUAFJS0UAFFFFABmiiigAooooAKKKKACuK+Imn/2j4Xv0ABeJPOXPYryf0zXa1HLGssbxuMq6lSPY0+nN05KUd07r5CSipJpq6e6Oc8GaiNU8PafdZyxiCP/ALy/Kf5V09cn4O0KXw9p8llJcidPOZ48DG1Tjj+Z/GusqbFOLrTcWmm7prz1IcOpKnFS3Ss/O3X5hRRRVYnCiiigAooooAKKKKACiiigAooooAKKKKACiiigAopMUtABRRRQAUUUUAFGaKKACiiigAooooAKKKKACiiigAooooAKKKKACiiigAooooAKKBRQAUUUUAFFFFABRRRQAUUUUAFFFFABRRRQAUUUUAFFAooAKKKKACiiigAooooAKKBRQAUUUUAFeW638StI0m+nsWt7uWaBirlVAXcOwJP9K9SrIOiaW1y902nWrTyHLSNECSfWrFB0lJ+1UmraJdyviFWcf3TipX+12OX8K+N7PxJdPawWs8Tqu7Mm3B/I139VLeztbUk29tDCW4JjjC5/KrdJXdJy/dpqPmLQVRR/eNOXlsFFFFQE4UUUUAFFFFABRRRQAUUUUAFFFFABRRRQAUUUUAFFFFABRRRQAV81eLQnhT4s6PrAfZb6qvlzADPzY8s8D6ofrX0rXkfxk8K3Pijw6BYW4mv7WQSRJkAsDwwBJA6c/h60qV2BxuhRr4w+K+paq4ElnoiiGLJ4DjIB9/mEjCk8Cuvg3x9r/h6d2jsroG7tt3I4BY+p+7uH/AK7z4ReGrvw14bEd/F5d/dStPOpbcQTwAT64A/OvN/2grBRcaJe2chj1KWRrUBDgsrDGfXvj8aaIclEreI7Hxt41njcxMhtrLe2SFOAcfRSvbuRW/4E8C6ZB4Us/F19d3Vxc2sTXcMTPiNDGSVUDPqo7jNep6p4UmtPhtL4e0+ES3QtVUqmB5kmQznn1Oa2/CWkXA8EWej6nD5MxtDBKmQSoIIHQnnGKUVWPF/hp4MsPG+nXfiDxMkt5cXMzJF++ZQijuNpHOc8HI4965fRPF2p+EdG8WaEl08j6c4SwdyMxgyFGI69irAdua6XwvN4v+HEeoaKPDc+q25kaS1uYThSemTgHg8HGcirOi/DHUtU8Pa7caz5cOsas6zQqR/qcHfz6ZJII7ACgDU8KfCfRtU8O2l5rYuptTu0E8k/nsGAbkDHI+6RnOTn0rl9Z8JRXfxG0Pw9JeXDW9vp4WSUOVkkVd7YyOmeB9K2vDnjfxL4e0e30K78Iajc39qgiikVW2Mg4Uk4PA4GQcVt6fZa3c/EnSdX1DTJYA+mfvmRCYo3Ib5S3IB9s5pzaUny3tfTuCdjldf8P2nw78YeG7vQpLmOK8uBDPA0uVYEhe/sx659sV2HgVifib4xHbbFx+Ap3xS0vUL7xV4OmtLWeSGK6xNLGpIjG9Cc+g2qx/CrPgiyu4fiH4vuJrWeKGTyhHI6EK/HY9DTAPaXUOpU9CMGvkv4meDNC8M28UWlS38ms6hJtt7ZJySxyMkjGSOSOT3+tfV93KYLeaZULmNGYKOrYGcV8ieHvFF2fFF34k13w9qd7d4CWqQWxCwLz6+3HfqTSgXPGeg3vhnRfCOk/wBqTrdz3rGaRHJIdtoyD6DdjHerHxG8Ef8ACF6dF4m0jVtR/tOKZRNPJLlpN3BJPXrjjkHJzSfE/wARjVj4V1iLTr2JIb4n7PNHtlbaVPA75xWr4v8AFF98QrZfDehaLfIk7Ibqa4TZ5IDg4PbgjnJ7cUAZni2/1jxR4w8Kw6PqMmnT3um+ZvRjtTcHL8Z9FP5D0rtr3wYui+GL631jxneRLcTRu93I5H3QRsALZOc9M9h6VnSaQ+nfFPwpawQytbWOmtD52zggRyjcSOBkn86h+P1lcs2h6jLA9xo9rMTdxIeeoOce4DDNK4tbiHnD+J9J8Lajp8/hXxFqd+WnVbqC53iKVO5wwHPJ/PIr2ey1O+0X4p3Wl3t1PJY6tAJbRXf5EcDsMnH3GHbPHHSvI/HfiLR9es9OtfDPh+WO3W5R3ultNilum0EDlvf+deo/HOwuItP0vxNYpm70m5VzwSNhI6+wYL+BNIBZOq6jr3xSXT7K8nj0vSIS10kTsEkcjow6E7iODn7px3rhNZt9OsZrkXvxVv8A7am4qsTMUVhngqhI44yBjvxXT+CNK1QeBNa1uDcdZ1tZLgBV5xlgoUe4JI/3hXlXw51vwPpOhSprOltd6yZGDRNblyeyqM8D/H8KBT3/AODPiK/8ReGTJqUpnuLadoPtBXBlUAEE+vXGe+Oeck+rsqyKUdQynggjINeFfs/Rsnhy+JXYrXr7UJJKDAGOffNeseK9Y/sDQ73VfJ8420e4R5xuOQBz9TQwZ5r8btet7Hw5JoqDzL/UgscMSjJwHXJwPpge9eeeOLCbTdA8B+HbtWHmzr9oQg4ySuVOODjeePasTwT4r8OS63L4m8XajJLqjP8A6NF5LslsORngYPB4Hbk9end/Fe8j1jQtD8X6KPtltp935jjbjC5wcgjIwygfjn3oA0v2hraB/B0GYxuiuk8ojjZwR+WO309K9k0h0l02zvZFVZHtULSHGQNoPJ9K+cfH3izTviPaab4e8N+fcXVxcrJLuhK+SoBznP1zkZGAeasfGTxpJp01v4RtJvskDRoLy72ksqccKB7YJx9PWlVr67AP0K5HjH4uPrGmoG03S0KPcKcCT92yA5HXLE49VX8Kv+AgdU+Knii/uPme0XyossTtBIUY/BSPxNbfw48S+BNLtLPQtF1MyXMzAEvayK80h7sduPbrgAda5aC/t/AHxN1WXV3aHTtWi3xXJQld2QewPQ5HtkZpANW7xa/HCz8qMg3VkfNKnGcRtyfX7ij8q+hK+dvCN0fF/wAS7zxFYhzpVlB5EczIQJCVxgZAIPJPPbrjIr6JoAKKKKACiiigAooooAKKKKACiiigAooooAKKKKACiiigAooooAKKKKACiikBoAWiiigAqC6/1Ev+4f5VPUF1/wAe8v8AuH+VAHm2m/68V2yHCiuL00/v67RT8o4pj3FWxYtz+9X8a0qzLc/vV/GtOnIQKKKKUAooooAKKKKACiiigAoopD7UALRRRQAUUUUAFFFFABRRRQAUhpaKAENLRRQAGiiigAooooAKQnFBGaWgAooooAKKKKACiiigAooooAKKKKACiiigAooooAKKBRQAUUUUAFFFFABRRRQAUUlLQAUUUUAFFFFABRRRQAUUUUAFFFFABRRRQAUUUGgAooooAKKKKACiiigApAKWigAopAaWgAooooAKKKKACiiigAooooAKKKKACiiigAooooAKKKBQAUUUUAFFAooAKKKKACiiigAooooAKKKT60ALRRRQAUUUUAFFFFABRRRQAUUUUAFFFFABRRRQAUUUUAJmloooAKKKKACiiigAooooAKKKKACiiigAooooAKKKKACiiigAooooAKKKKACiiigAooooAKKKKACuA1XwXBqviqw8QXd3LIliAYbQ/cDjkN19cHjuBXf0UAFFFFABRRRQAYoopDQAAYpSM0UUAFJgegpaCM0Aea+OPB03iXVdBvorpIV025E0gYE7wGU4AHGfl716RgDoBzTqKRRSv5gIeKRlDgqwBB6g06ilAjSKNFCpGqqOgAwKcyq6lWUMp6gjIp1FACAADAGAKqLY2iTNcLawLMxyZBGAxP161cooAYiJGMIqqOuAMUSRpKjJIiujDBVhkGnUtAGZ/ZOm/wDQPtP+/K/4VeWGJY/KWNBHjGwKMflUtFAFG10+ysiTa2dvAT18qJVz+Qpt1ptheOHubK2mcDG6WJWOPxFaFFAGdDpenwOJIbG2jdejJCoI/ECpryytL5BHd20Nwg5Cyxhx+Rq3RQBBbW8FrGIreGOGMchI1CgfgKnoooAKKKKAAUUUUAFFFFABRRRQAUUUUAFFFFABRRRQAUUUUAFFFFAAKKMUUAFFFFABRRRQAVWvP+Pab/cb+VWarXv/AB6z/wDXNv5UAec6ZjzxXagDaOTXGaWB545rswAVHzVE3qOUdOhPbgCZefWtOsy3H71efWtOpENtYKKKKUAooooAKKKKAA0UUUAFFFFABRRRQAGiiigBDS0UUAFFFFABRRRQAUGiigAooooAKKKQnFAC0UUUAFFFFABRRRQAUUhOKWgAooooAKKKKACiiigAooooAKKKKACiiigAooooAKKKKACiiigApMc5paKACiiigAooooAKKKKACiiigAooooAKKKKACg0UUAFJS0UAFFFFABRRRQAUUhGaWgAooooAKKKKACiiigAooooAKKKKACigUUAFFFFABRRRQAUUUCgAooooABRRRQAUUUUAFFFFABRRRQAUUUUAFFFFABRQKKACiiigAooooAKKKKACiijpQAUUUUAFFFFABRRRQAUUUUAFFFFABRRRQAUUUUAFFFBOKACiikoAWiiigAooooAKKKKACiiigAooooAKKKKACiiigAooooAKKKKACiiigAooooAKKKKACiiigBCM0EZpaQGgBaQjNLRQAUUUUAFFFFABRRRQAUUUUAFFFFABRSdaWgAooooAKKKKACiiigAooooAKKKKACiiigAooooAKKKKACiiigAooooAKKKKACiiigAqte/8es//AFzb+VWaq33/AB6T/wDXNv5UAedaX/r67JQcVx+lf66uyB4pnUXoTWwPnL+P8q1ayrf/AFy/j/KtWnIQKKKKUAoNFFABRRRQAUUUUAFFFFABRRRQAGiiigANFFFABRRRQAUUUUAFFFFABRRRQAUUUUAFITilooAQiloooAKKKKACiiigAooooAKKKKACiiigAooooAKKKKACiiigAooooAKKKKACiiigA70UUUAFFFFABRRRQAUUUUAFFFFABRRRQAUUUUAFFFFABRRRQAUUUUAFIBS0UAFFFFABRRRQAUUUUAFFFFABRRRQAUUCigAooFFABQKKKACiiigAooooAKKKKACiiigAooooAKKKKACiiigAooooAKKKKACigUUAFFFFABRRRQAUUUUAFFFFABRRSUALRRRQAUUUUAFFFFABRRRQAUUUUAFFFFABRRRQAUUUUAFFFFABRRRQAUUUUAFFFFABRRRQAUUUUAFFFFABRRRQAUUUUAFFFFABRRRQAUUUUAFFGKKACiiigAooooAKKKKACiiigAFFFFABRRRQAUUUUAFFFFABRRRQAUUUUAFFFFABRSUtABRRRQAUUUUAFFFFABRRRQAUUUUAFFFFABRiigUAFFFFABVPUM/Y7jH/ADzb+VXKo6mSLG4I/uGgDz/Sf9dXY9q43SP9dXYAHApl9Q1LNsczL+P8q1qx7UHzlPHGf5VsU5AFFFFKAUUUUAFFFFAAaKKKACiiigAooooAKDRRQAUUUUAFFFFABRRRQAUUUUAFFFFABRRRQAUUhFBFAATiloooAKKKKACiikzQAtFFFABRRRQAUUUUAFFFGaACiiigAooooAKKKKACiiigAooooAKKKKACiiigAooooAKKKKACiiigAooooAKKKKACiiigAooooAKKKKAEJxS0UUAFFFFABRRRQAUUUUAFFFFABRRRQAUUUUAFFAooAKKKKACiiigAooooAKKBRQAUUUUAFFFFABRRRQAUUUUAFFFFABRRRQAUUUUAFFFFABRRRQAUUUUAFFFFABRRRQAUUYooAKKKKACiiigAooooAKKKKACiiigAooooAKKKKACiiigAooooAKKKKACiiigAopPrS0AFFFFABRRRQAUUUUAFFFFABRRRQAUUUUAFFFFABRRRQAUUUUAFFFFABRRRQAUUUUAFFFFABRRRQAUUUUAFFFFABRRRQAUd6KKACiijvQAUUUUAFFFFABRRRQAUUUUAFFFFABRRRQAUUUUAFFFFABRRRQAVQ1T/AI8bj/cNX6z9V/48Lj/cNAHA6PxNmuw4rj9GXMprr8VE9x3QsWo/fL+P8q16yLX/AFyfj/KtepENCiiilAKKKKACiiigAooooAKKKKACiiigAooooAKKKKACiiigAooooAKKKKACiiigAooooAKQnFLRQAUUUUAITiloooAKKKKACiiigAooooAKKKKACiiigAooooAKKKKACiiigAooooAKKKKACiiigAooooAKKKKACiiigAooooAKDRRQAUUUUAFFFFABRRRQAhOKWiigBAKWiigAooooAKKKKACiiigAooooAKKKKACiiigAooooAKBRRQAUUUUAFFFFABRRRQAUUUUAFFFFABRRRQAUUUUAFFFFABRRRQAUUUUAFFFFABRRRQAUUUUAFFFFABRRRQAUUUUAFFFFABRRRQAUUUUAGaKKKACiiigAooooAKKKQUALRRRQAUUUUAFFFFABRRRQAUUUUAFFFFABRRRQAUUUUAFFFFABRRRQAUUUUAFFFFABRRRQAUUUUAFFFFABRSA5paACiiigAooooAKKKKACiiigAopKWgAooooAO9J3paKACiiigAooooAKKKKACiiigAooooAKKKKACiiigAooooAKKKKACiiigANZ2rnGn3Gf7hrRrO1f/kH3H+4aAOE0Ynza67PtXI6L/rK6yo+oFm1P75fx/lWvWPa/65Px/lWxT0AUUUUo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Vka+dul3J9F9fetesXxF/yCrr/AHf6igDi9FUmWus2n1rl9GB3mupyai6juhPaAidOfX+VbVYtqf36fj/KtqnxGhRRRTg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rM1n/kHz/7v9a06rXkH2mB4d23cMZxnFAHBaQCHNdJzS22jeQ2RPn/gH/16vfYf+mv/AI7TLa7CkNp/r0/H+VbNUYbTy5A+/OO2KvU5CBRRRSg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B//2Q0KZW5kc3RyZWFtDWVuZG9iag04IDAgb2JqDTw8L0ZpbHRlci9GbGF0ZURlY29kZS9GaXJzdCA2L0xlbmd0aCAzMC9OIDEvVHlwZS9PYmpTdG0+PnN0cmVhbQ0KaN4yNDJUMFCwsdH38jRMVDAHsoPs7AACDAAukwRmDQplbmRzdHJlYW0NZW5kb2JqDTkgMCBvYmoNPDwvQ29udGVudHMgMTAgMCBSL0Nyb3BCb3hbMCAwIDU5NS4wIDg0MS4wXS9NZWRpYUJveFswIDAgNTk1LjAgODQxLjBdL1BhcmVudCAxNTUgMCBSL1Jlc291cmNlczw8L1Byb2NTZXRbL1BERi9UZXh0L0ltYWdlQi9JbWFnZUMvSW1hZ2VJXS9YT2JqZWN0IDEyMiAwIFI+Pi9Sb3RhdGUgMC9UeXBlL1BhZ2U+Pg1lbmRvYmoNMTAgMCBvYmoNPDwvRmlsdGVyL0ZsYXRlRGVjb2RlL0xlbmd0aCAzOT4+c3RyZWFtDQp4nCvkMrU01TMwMFAwQCItTAwxxJJzufS9PA0TFVzyuQK5ADHyCxYNCmVuZHN0cmVhbQ1lbmRvYmoNMTEgMCBvYmoNPDwvQml0c1BlckNvbXBvbmVudCA4L0NvbG9yU3BhY2UvRGV2aWNlUkdCL0ZpbHRlci9EQ1REZWNvZGUvSGVpZ2h0IDIzMzgvTGVuZ3RoIDU5MTcyMy9OYW1lL0pJMWEvU3VidHlwZS9JbWFnZS9UeXBlL1hPYmplY3QvV2lkdGggMTY1Mz4+c3RyZWFtDQr/2P/gABBKRklGAAECAQDIAMgAAP/+AA5LTUMyMjRGVSBRNzb/2wCEAAUFBgcGBggHBwcJCQgKDBQNDAsLDBkSEw8UHRofHh0aHBwgJC4nICIsIxwcKDcpLDAxNDQ0Hyc5PTgyPC4zNDIBBQYGCQgJDQsLDRMQDRATGxcUFBcbIh4bFxseIiomIh4eIiYqLSkmIiYpLTItKSktMjIyLTIyMjIyMjIyMjIyMv/AABEICSIGdQMBIgACEQEDEQH/xAGiAAABBQEBAQEBAQAAAAAAAAAAAQIDBAUGBwgJCgsQAAIBAwMCBAMFBQQEAAABfQECAwAEEQUSITFBBhNRYQcicRQygZGhCCNCscEVUtHwJDNicoIJChYXGBkaJSYnKCkqNDU2Nzg5OkNERUZHSElKU1RVVldYWVpjZGVmZ2hpanN0dXZ3eHl6g4SFhoeIiYqSk5SVlpeYmZqio6Slpqeoqaqys7S1tre4ubrCw8TFxsfIycrS09TV1tfY2drh4uPk5ebn6Onq8fLz9PX29/j5+gEAAQUBAQEBAQEAAAAAAAAAAAECAwQFBgcICQoLEQACAQIEBAMEBwUEBAABAncAAQIDEQQFITEGEkFRB2FxEyIygQgUQpGhscEJIzNS8BVictEKFiQ04SXxFxgZGiYnKCkqNTY3ODk6Q0RFRkdISUpTVFVWV1hZWmNkZWZnaGlqc3R1dnd4eXqCg4SFhoeIiYqSk5SVlpeYmZqio6Slpqeoqaqys7S1tre4ubrCw8TFxsfIycrS09TV1tfY2dri4+Tl5ufo6ery8/T19vf4+fr/2gAMAwEAAhEDEQA/APsuikIyMVX+zjP3jQBZoqt5A/vGg24P8TUAWaKreQvqfzo8hf7x/OgCzRVfyB6mjyB6n86ALFFV/IH940eQvqfzoAsUVX8gf3mpPIH95qALNFVvs4/vNR5A/vNQBZoqt5A/vNR5A/vNQBZoqv5C+p/OgW6+p/OgCxRVf7Onq350eQnv+dAFiiq/2eP3/Oj7Onv+dAFiiq/2dPf86Ps6e/50AWKKg8hPSjyE9P1oAnoqv9nT0P50vkJ6H86AJ6Kg8iP0/WjyE9D+dAE9FQ+RH6frSeQnp+tAE9FQeRH6frS+RH6frQBNRUHkR+n60eRH6frQBPRVf7Onp+tL5Cen60AT0VB5Efp+tHkR+n60AT0VB5Efp+tHkJ6frSAT0VB5Cen60eQnp+tKBPRUHkJ6frR5Efp+tAE9FQeQnp+tHkJ6H86AJ6Kg8hPT9aXyE9P1oAmoqDyE9P1o8iP0/WgCeioPIj9P1o8hPT9aAJ6Kg8hPf86PIT0pAJ6Kg8hPT9aPIT0P50oE9FQ+Qnp+tHkR/wB39aAJqKh8hPT9aXyU/u/rQBLRUIhjH8P60ohQfw0AS0VF5Kf3aQQoP4aAJqKj8pP7tHlJ/dFAElFReUn92jyo/wC7QBLRUXlR/wB0UvlJ/doAkoqLyk/uil8pP7ooAkoqPyk/uik8lP7tAEtFReSn92l8pP7tAElFR+Ug/hFHlp/dFAElFR+Wn90UeWn90UASUVH5af3RR5af3RQBJRUflp/dFL5af3RQA+imGNT1UUnlp/dFAElFR+Wn90UeWn90UASUUzy0/uik8tP7ooAkoqPyk/uijyk/u0ASUVH5Sf3RR5af3RQBJRUflp/dFL5af3RQA+imeWv90UeWn90UAPopnlr/AHRR5af3RQA+imbF/uijYv8AdFAD6KbsX0FG1fQUAOopu1fQUbR6CgB1FN2L6CjaPQUAOopNo9BRtHoKAFopu0elLtHpQAtFN2j0o2r6UAOopnlp/dFGxf7ooAfRTNi/3RR5af3RQA+imeWv90U7aB2FAC0UmB6CjA9KAFopMD0owPQUALRSYHoKMD0oAWikwPQUYHoKAFopMD0FGB6CgBaKTA9BRgegoAWik2j0owPSgBaKTA9KMCgBaKTAowKAFooxSYFAC0UUYoAKKKTAoAWijFGKACiiigAooooAKKKKACiiigAooooAKKKKACiiigAooooAKKKKACiiigAooooAKKKKACiiigAooooAKKKKACiiigAooooAKKKKACiiigAooooAKKKKACiiigAooooAKKKKACiiigAooooAKKKKACiiqd+SttIQccf1oAuUVg6W7PJya3q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s3VyRZSEe2fzFaVZms/8eEv4fzFAGToZYyHJrqa5bQOprqaRAFFFFKAUUUUAFFFFABRRRQAUUUUAFFFFABRSZzS0AFFFFABRRRQAUUUUAFFFFABRRRQAUUUUAFFFFABRRRQAUUUUAFFFFAAKKKKACiiigAooooAKKKKACiijvQAUUUUAFHaiigAFFFFABRRRQAUUUUAFFFFABRRRQAUUUUAFFFFABRRRQAUUUUAFFFFABRRRQAUUUUAFFFFABRRRQAUUUUAFFFFABRRQRm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y9a/48Jv+A/zFalZOtgf2fKT2xj8xQBmeH+rV1Ncr4d53V1VIgCiiilAKKKKACiiigApAMUtFABRRRQAUUUUAFFFFABRRRQAUUUUAFFFFABRRRQAUUUUAFFFFABRRRQAUUUUAFIKWigAooooAKKKKAADFFFJQAtFFFAABiiiigAooooAKKTPNLQAmecUtFFACdqUUd6DxQAGiiigAooNFAAeKTtS0UAFFFFABRRRQAUUUlAC0GiigAooooAKKKKACiiigApDS0UAIc4paKKAA0UUUAFFIaWgAoNIRmloAKKKKACkJxS0UAIBS0UhOKAFpCcUtFAAaKKKACiiigAooooAKCcUgpaACiiigAooooAKKKKACikOaWgAooooAKKKKACiiigAooooAKKKKACgUUUAFFFFABRRRjmgAooxzRQAUUmOaWgAooooAKKTPOKMc0ALRRRQAUUUnegBaKKKACiik70ALnnFFFFABRRRQAUUUdKACiik5zQAtFFFABRSd6WgAooooAKKKQZoAWiiigAoopOvWgBaKKKACiigUAFFFFABRSEZpaACiiigBMc0YpaTPNAC0UmeaWgAopM84paACiiigAooooAKTvS0UAFFFJmgBaKKKACiiigAooooAKKDRQAUUUUAIKUUUUAFFFFABRRRQAUUUUAFFFFABQKKKACiiigArK1v/AJB83/Af/QhWrWTrhxYSj1IH6igDK8O/xV1dcr4d/irqqRAFFFFKAUUUUAFFFFABRRRQAUUUg4oAWiiigAooooAKBRRQACigc0UAFFFFABRRRQAUUUUAFFFFAAPeiiigAopP5UtABRRRQAUYooFABQOKKTvQAtFFA4oADSdqWigA7UUUUAFFFFABRRSEZoAWiiigApDxS0UAJ1FLRRQAUUUGgApO9LRQAUUUUABooooAKKDRQAUUUUAIfaloooADRRRQAUUUnNAC0UUUAFIaWgjNACGloooAKKKQ0ALRRRQAUUUUAFFFFABSAYpaKACikIzQRmgAJxS0UUAITiloooAKKKTNAC0UUUAAooooAKKKKACiiigAooooAKKKKACiiigApMetLRQAUUnejnNAC0UUUAFFFFABRRRQAUUUUAFHeiigAopMc5paAExzS0UUAFFFFABRQaKACijvRQAUnfNLRQAUUZ5xRnnFABRSd6WgAoPFJ3paACiiigAooooAKKKKACik5paAEGaWiigAopDntS0AFFBooAKKQUtABSClxRQAUUUUAFFIKWgAooFBFABSEZpaKACiiigAoopMc0ALRSZ5paAEzzS0UUAJ3paDxRQAUUHiigAoozRQAUUUUAFFFFABRRRQAUUUUAFBoooAKKKKACiigUAA4ooooAKKKKAAUUUUAFFFFABRRRQAVj66M2D89CP51sVi+IP+PBv94fzoBlDw591q6muW8O/dauppEAUUUUoBRRRQAUUUUAFFFFABRRQKACiigc0AFFFFABRRRQAUUUUAFFH1ooAKKKKACiiigAooooAKKKKACiik7+1AC0UUUAFFFFABRRRQAUUneloATvS0UUAFFFBoADzRRRQAUUUUAFB5oooAKKKKACg0UUAFFFJQAtFFFABRRRQAUUUUAFFFFABSH2paKACiiigANFFFABRRRQAUhpSM0UAFFFFABQaKKAADFFFIaAFooooACKKKKACgcUUUAFFFFABSE4pQMUUAITiloooAQnFLRRQAUUUUAFFFFABRRRQAUUUUAFFFFABRRRQAd6KKKACgUUUAFFFFABRRRQAUUY5ooAKKKKACkxS0UAFFJ3paACiiigAoNFGOaACkxzS0UAFFFJjmgAzziloooADxRRRQAUUUUAFFFJ3oAWiiigAopO9LQAGiiigAooooAKKKKACiik+tAC0gzS0UAFFFFABRQBiigAooooAQUtFFAABigDFFIKAFooooAKKBRQAGgUUUAFFFFABSY5paKACiik68UALSZ5paKACiiigAooooAKKKKACiiigAooooAKKKKACiiigAooooAKKKKACkHvS0UAHSiik70ALRRQOKACiiigAooFFABRSd6WgArF14E2Rx/eGa2qyNcx9gkB7kY/MUAZ/h0YVvrXT1y/h0fI31rqKRAFFFFKAUUUUAFFFFABSAUtFACDiloHNAoAKKKBzQAUUUUAFFFFABRRRQAUUUUAFFJ/KloAKKKKACiiigAooooAKKKKACk5xS0UAH1ooooAKKKKACiikxQAtFFFABQaKKAEPNLRRQAUUUHmgApAMUtFABSAYoJxS0AIRmlopAc0ALRSGloACcUUUUAIaWiigANFFFABRRSc0ALRRRQAUh96WigBD7UtFFABRRQaACkFLRQAUUUUAFFFFABRRRQAUUYooAKKKKACiiigBAMUtFID7UALRRRQAgGKCM0tIRmgBaKKKACiijNABQOaKKACiiigAzRRRQAUUUUAFFHek5z7UALRRRQAUUUUAFFFGaACiiigApO9LSd6AFooxRQAmKWiigAooIzRQAUUHmigAopMc0tABSY5paKACiikzQAtFFFABRSY5paACiiigAooooAKM0UlAC0UneloAKKKKACiiigAooooAKKBRQAUgz3paKACiiigAooooAKKBRQAUUUUAFFFGKACiigUAFFAooABRRRQAgGKWkJxS0AFFITiloAKKQHNLQAUgOaWigAooooAKKKKACigGigAoNFFABRRRQAUUUgoAWiiigAooooABRRRQAUUUUAFFFFABRRRQAUUUUAFFFFABRRR3oAKw/EC7rE+zCtysTX2C2JB7sAKAKPh3O0/MceldTXL+HfuNXUUiAKKKKUAooooAKKKKACiiigAopMc0tABRSdBS0AFFFFABQKKO9ABRRRQAUUUUAFFFJ/KgBaKKKACiiigAooooAKKTvS0AJzn2paKKADFFFBoAKKKKACiiigANB5oooAKKKKACkIzS0UAFFFN60AOpCM0tFABRRRQAUUUUAFFFFABmkNLRQAUUUZxQAGiiigAooNFABQaKKACiiigApDS0UAFFFJ9KAFpDS0UAFFFFABRRRQAUUUUAFIaUDFFABRRRQAUUUUAFFJnmloAKTPNGOaWgAooooAKT2paKACiiigAozziiigA70UUUAFFFFABRRRQAUUUUAFFFFABRRRQAUYoooAKKTnNLQAUUUUAFIaWkxzQAtJilooAKKKKACiiigANFFFABiiiigAooooAKKKKACikxzS0AFFFFABRRSd6AFooooAKOlFJQAtIKWigAooooAKKKKACiiigBBnvS0UUAFFFA96ACige9FABRSCloAQ0ooooAKKKBQAUUUUAFFFJ1oAWiiigAoopAc0ALRSAYpaACikIzS0AIDmloooAQDGaBS0UAFFAOaKACigHNFABRRRQAUUUUAFIKWigAoopPpQAtFFFABRRR9KADFFAooAKKTvS0AFBoooATtS0UUAFFFFABRRRQAVheIv+PL/gYrdrB8R/8AHkP98UAVfDp/dkY7muormPDoPlk44ya6ekQadAooopQCiiigAooooAKKKKACiiigAooooAKKSloAKKKKACiiigAooo70AFFFFAAaTtS0UAFFFFABRRRQAUZooxQAUUUUAFIaWigAPNFFFABRSd6UjNABRRRQAUAUGigBCM0tFIDmgBaKQjNLQAhOKCcUtFACEZpaKKAEIzS0UUAFFFJg+tAC0UUUAFFFFACGloooAKKKKACgUUUAFIM96WigBDS0UUAFFFFABRRRigBDS0UUAFFFFABRRSZPpQAtFFFAB0pMc0tJjnNABnmloooAKKKTPNAC0DmiigAooooATPOKWiigAoozziigAopO9HegBaKKKACiiigAooozQAUGiigApOc0tJzmgBaKMUUAFFFFABRQeaKACiiigAooxRQAGjFFFABRRRQAUUUUAFFGKKACiiigApCcUtFABSZpaQHNAC0UUUAJS0UUAFFIaWgAopDS0AFFIKWgAJxQKKKACiiigAooFFABRSDPeloAKKKKACiiigAoooFABRQKKAAUUUUAHSik70tABRRRQAUUCigAoFFFABRRRQAUUDmigAopAc0EUALSEUtFABRRSGgBaKKQUALRQOaKACiiigAFFFFABRRRQAUUUUAFFFFABRRRQAUUUUAFFFFABSd6WigAoxxiiigAooNFABRRRQAVg+IsfZFz/fGK3qwfEI/0Rf8AfFADPD/+pz710Nc/oGPJP1roKRAFFFFKAUUUUAFFFFABRRRQAUUUmeaAFooPFFABRRRQAUUUUAFFB4ooAKKKKACiiigBOc0tFFABRRQfagAooooAKKKKAA0UUUAFFFFABQeaKKACiik69aAFoIzRRQAUUUUAFFFFABRSDmloABRRRQAhGaWiigBDS0UUAFFJS0AFFFFABRRRQAUUUUAFFFJQAtFFFABRRRQAUUUUAFFFFABRQBiigAooooATvS0UUAFFJ3paACijFFABRRRQAUntS0UAAoopM84oAWkzzS0UAJjmloooAKKKKACiiigAozziiigAzziiiigAooooAKKKKACiiigAooooAKQ+1LRQAUUUUAFFFFABRRRQAGiiigAxRRQaACiijFABRRRQAUUUUAFFFFABRSA5paACiiigApCcUtIBigBaKKKACiiigAzRRRQAUUUUAAooooAKKKKACiiigAopB70tACHNKKKKACiigUAFFFFABRQaQetAC0CiigAoopOooAWiiigAooxzRQAUUUUAAGKBxRQOaACigc0UAFFIDmloAQnFAOaWigAoooHNABQKKKACiik60ALRRRQAUUUUAFFAooAKKSloAKKKKAE5xR25paKACiiigAooooAM0UmKWgAooooADRRRQAUUUUAFYfiA4tB/vitysPxB/wAeg5/jFAEWgH9yeO5roa57QP8AUn610NIgCiiilAKKKKACiiigAoooNABRSdRS0AFFFFABRRRQAGiig8UAFFGaKACiiigAozRRQAUUUUAFBoooAKKKKACikGaWgAooooAKMUh9qWgANFFIKAFopCM0tACGg0tFAARmiiigAooooAKKKTFAC0UUUAFIaWigAooooAKKBzRQAUCiigAoFJnmloAKKKKACik5zS0AFFFFACUtFFACGloooAKKKTmgBaKKKACk70tJjmgA70tFFABRRSd6AFoFFFABRRRQAd6KKKACijvRQAUUmOaWgA70UUUAGeaKKKACig8UmaAFoNFFABRRRQAUUUUAFFFFABRRRQAUUUUAFFFFAAfaiiigAooooAKKKKACg0YooAKKKKACiiigAoFFFABRQBiigAxRRRQAUUhGaWgAopCKWgAopAMUtACE4oAxS0UAFFFFABRSCloAKKQUtABRRRQAUUUUAFFFFABRQPeigAFFFFABRSd6WgAopOc0tABRRRQAhpaTHNLQAUUUGgAoooNABRRRigAooooAKKKKACiigDFABRRRQAA5ooooABRRRQAUUZooAKKBzRQAUCiigAooooAKKKKACiiigApOc+1LRQAUUUUAFBoooAKKKCM0AFFFFABRRRQAUUUUAFFFFABWD4hOLVf98VvVg+Ihm1Xj+MUCMboBBhP1roK57QP9T+JroaRChRRRSgFFFFABRRRQAUUUUAFFBooAKKDxRQAUUUUAFFFFABRRQaACiiigAooooADRRRQAUUUUAFFFFABRRSfWgBaDzRRQAUUUUAFFFFABRSCloAQUpGaKKAEIzS0CigAxRRRQAUUmKWgBKWiigAooooAKTHNLRQAUUUnXmgBaTvS0UAFFFFABRRRQAUUUUAFJzmlooATnNLRRQAnOaWiigAopOc0tABSd6Mc0tABRRRQAUntS0UAAGKKKTvQAtHeiigAooooAKKKKACiig0AFJnnFLRQAmeaWiigBM80tFFABRRmigAozSd6WgAooooAKT6UtFABRRRQAUUUUAFFFFAAaKKKACiikNAC0UUUAFFGKKACijGKKAAjNGMUUUAFFIKXGKACiiigApCcUtFABSAYpaKACiikAxQAA5paKKAEJxS0UUAIBilopCcUALRRSCgBaKQUtABRSCloAKBRRQAUUUUAFFFFABRRSCgBaKKKACig0nbmgBaKKKACg0YooAKKKKADFFBpO1AC0UUGgAooooATPtS0UUAFFFAoAKAMUUUAIM45PNLRSdeaAFoHNFFABRRSdRQAtFAooAKKTvS0AFFFFABRRRmgAooooAKKKKADNFGKKACiiigAPtRRRQAUUUUAFFFFABRRSGgBcYoIzRRQAUUgpaACsPxB/x6Af7YrcrB8Qf8e8f+//AEoATQRiD8636w9C/wCPf8TW5SIAooopQCiiigAooooADzSYpaDQAUUUUAFFFFABSZpaKACiiigD5OvvFvjvWPH194c0PV4LVVmkWISwRlEVBnklGbt78n0qaTx3408G+JINL8TzWt/FLtZikYX5GONyFVXpg9R6j6cetvrd18UdTXw9dxWupLPO0ckuCuMHIwQQcj1H5UeCiniPx+IfGk9wb9G2okhAVpU6RnHAHGQBwTx35VOwH2RquqWGkWpvNRu4rW3BA8yVsDJ6D61z+j+OPDOszi3sNZtpJidqxsSjMc4woYDP4V83fHTULm48aafp7RGaCGOMxwM+1JGZue/GeBnjpS+I/BXi3U7myubDwVZaS9tn/j0uYl38gqT845GOvU5PthAPqTVvEei6NPFb6nqlrZyyjcizyBMjOM89qqweLvDtxfjToNaspLtiFWNJgcn0B6E8dK+bvjmhl8V+H4rldxe2RZBxzmQg1B8b/DOieFodJudGtxaTs7KVWUnIUAhuSTnPegD62vb21sITcXlzDbQggGSaQIoJ6cnisXTfFWganMILHWLKeYnAjSZdzH2HU9O1fLvxN1K68Qav4U0q5aeK3ubW2kbceS0pALEdMjp+daXxi8LaR4StdJvdEia0ufM8slZCS20ZDcnr70jA+o9Q1XTtNKC/v7W1MmdnnzKm7HXGTz1FMl1fTIXEcuo2kbld+1p1B24znGemOc+lfL/xtvGu9J8J3E4ZnntjIc9NzKhPP48/hXpnh74V+Gora3u547i6kltQriaX5TuQA4xgjjpg8UoFDwf8VY9Z129sdSOnWFlCjtFcvPtEhDgAZY45BJ49K93UhgGUgg8gjvXxT8JvDWkeIPFWqWmo2pmtrRHeOLzGAyJABnHJ496+1I0WNFRRhVAAHoKAH1n6hqVhpqK9/e21qjHCtPKqAn0GTWhXx1YQj4i/E2/tNalka0tTKscUTkAIjYCj09SR1OaAPrSx1Ow1EMbG+trkJ97yJVfH1waklv7OK4W2ku4EuHxtiaQBjnpgda+PNetU+HvxGsIdFeUQyGI7Hcn5XOGUnuPrWn8V7FdW+J+nac8jxJPHAjOn3gCx6e9AH1Xbanp93O9vb31tNMmd0ccysy465AORWlXx7daVF4L+KGk2OlSyiGRoifMbJ2tkMvHXIz+dfYVABioJbiCJ1SSaNGborMATU9fJXx2Rp/G2hwJI0TSQRqJF6rmVhmgD6yWRGZkV1LL1APIqBry1WUQm5hEpOBGXG4/hXz34n0c/DPw3quqadqN5cajqBjgM8xBKEkkt0znGee3FeDRR6ddaALiPTPEk2vyHzRdLEGt2bdnr948d+ueenFAH2b8RvEdx4V8OzarawxTSxuihJc7fmbHaj4deI7jxT4ch1a7iihld3UrHnaArY7mvEPEGrXurfBvzdQE32qK4WF3mJ3PiQYbJ5PBAz6g1raFJpsXwZszqmqT6dbyO+ZIGJkc+e/yKO5IB46dSeAaAPo5JY5DhJEYjsGBrA8WeIrTwtpUmqXsc8kEbKpWBQWyTgdSB+tfDGoz6LZWcd94WbxLbs0mx57sIkbdwFaM9eM17B8V1n1j4eeH9bububzlVFeMEBJGcDLMPX5f1NAH0VouuQa3ocWs2UM/lSxs8cci4c4JGMDPcVy/gDxZqniVrxdS8P3GleQFKmUNiTOem5R0xXn/wq0K80nwlJro1q7lSfT5THZsT5cLAkhl5Izx6dzXPfCLxRqUXh/xRrF/e3N99hiRooriZn+bDHqTwCQKAPqqivkfwlpPiv4i297rMvii5sgJikcKs+zOAflAYBV5xxnpXYfCHxjqepx6voeqTNNd6fG7xzsxZiASCCx64OME80AfRFA4r408Cf8Jz4yt9Tg0/xRPbxxspkeeVi245wFbkoOucegrtvgt4u1i9TWbLUpp702URmi8xi75BOV3Hk5465oETPpWgcV8VWPjHUfFOpXT6l4zl8P7SGgiRGEZOeFypGAO+7NfS3w6OqtpMh1PV7XVV80/Z7q3fflMDgnA5Bz156+1Ap32OaiuZ4raCW4nkWOGJC7uxwFUDJJ/Cpq8v+MMWoS+C9QOnzxxBF33Ifq8IB3KODgk4/WgDL0n4veHNW1i30m0g1B5LiURRymJQhJ78tnH4V7JXyL8FY9U0/TLnXZri0Tw7bNJJcQmMNNIyJkFTjsTx8w7jHStLRvE3j/4g3d7c6Bc22m2Nq3yI4XB5O1SSrFmx16L9KAPqfPOKM84rwj4WfEK/1vUrrw9rsaDUrbfiZVC7ypwykDjd16ADAriND+IfjvV9d1bTNKs7a/aB3CK6KnlKHIyTlQfTk0AfV3elrC8Mtqj6PaNrSKmpFP36rtwGyf7pI6Y6Vu0AZuo6pp+mBG1C/tbRXOFNxMse76ZIzRqGp2mn6bNqc8o+yRRGVpEG7K4zkY618w/tGtqQuNNWUQ/2ZgmEj7/mfxZ/DbXVQP4kX4ZaudditI7ZdLQWKwEbtgQ53446bOnvQB7H4X8R6Z4osWvtKmaWBJDExaMoQwAOMEehB/Gujr4n8A6/4v0Xwlez6FpEUthBO01xdyHdgbRkBSwJAxkkD+te9/D74grr/hS91rU4lgk04uLgRdGCruBUHuRxjPUe4oER67RXzPY/EHxt4piv7/w5pNhHp9oxA89/3jcA4OTjOOew5xk16P8AC7x2PGthO01ulve2zASxo2VIPRhnkDgj8KATueo0nGaWs7V9RttI0+61G7fZb20bSOe+AOg9SegHcmgU0Oc0tfNmn/Erxl4jaefw54at5bOJ9m6Ulmz15O5RnHpXV3fxLbSPCi6rrOlyW+ptO9sllgrudec88hemTz+NAHtFFfMz/FDxhYWltq2p+GrdNJuGUpIu5SytyMEseo6EjFd341+IiaP4Z03X9JgivIb6UIokYrtG1ic47grgj2NAl0evGgV8u3nxl12KztNRTwq0dhIAGnm37HbvsbGMenXv6Vf1v4yXqWkF/pHhy5ksMATXV1Gyx7v7qsvHXjJPXtQKfSdAryK8+I8K+BU8V2doJm3JHJbM+3Y5IDDOO3Y45GK4eT4w6vLpMWqWnhKdrRcie4dm8tTnoGA6dsnvQB9Kd6WvO9O8ax6x4Rn8QaTYT3c8QKmyVSX80YyvGc9QcjsenavMbz4s+I9IWK51nwTcWlnIwHmMzKQPxXGcdjigD6Sorz3XfHFnpvhCPxRBBJcW8qxskeQrfMQMHsCOc9eRXlcnxyT7DFdR+HLwruIlkLfu154w3c/XFAH0tRXmF18QbQeEB4osrKe6gDhJYQQrRHODu69OPzFWbDx7pt14Nl8WNFJHbxKwkgyCyuG2hc9MkkY+ooA9F70tcj4J8Tw+LdKOp29pPbQ+a0aibGWxjJGO2SR+BrrqAEzSnmvM/jFPLb+BNWkhkeNwIgGRiDgyoDyPY1Q+CMs0/gq2knnlmczSAGVy20BsADPQcdKVID1usk61pa6gdNbUbQX3H+jGZRJyMj5c56c/Sua8eeNLHwbaQTXkNzNJcuYoUt1VmLYzyCRx06Z614H4A8YeDdL1y4u79dU/tW8kJa9v4UVY9x5wAxKjnk88egpAPreg81594y8faN4PltotT+0FrlC8ZhjDDAP1965zT/jB4Xv7uC1i+2h5pFjUtDwCxwM80AeyUnevNtf+JXhzQNa/sbUZ5o7hdu9xHuRNwBGSOehHbvVbw18UfDHiLUxptncTJO+RGZ49iyH0Bz1PYH+dAHo95e2tigku7mG3QnaGmkCAn0yaWW8tYpY4ZLmFJZf9WjOAz/Qd64T4maj4attCntPEVwipOpEUagNNu7Oi9cg9+nY9a8s+E934ZuNbSWbXLnUNZSLybL7bEY/LjAwVT5mGcE984JwOpoA+maKKM0AFFfNHxi8S+IdN8VaXpWjam9otzbpwANpdpGXJyCewrB1TxJ458C6/Y2us6rDqC3KhtiDchXdgj7qkNx19/rQB9Zu6xqWdgqjqScCmNNEqB2kQIejFhg1z/iW60hNDnOuyxQafPHsk844+8Og77vTHPFfM3g5PD19rVhYX/jJb/S7KTdp1lNFJGC2flDl1CnHTGeegwOKBG0ld7H18DnpRXz98cde1TRV0lNMvZbVZS+8xNtzjGP5mvW21yw0jRrO81e/ht1eFMvM+C7bQTgdSfYUCnTGiuL0Pxz4Z164NrpusQTTg7RGwZGY/7IYDd+Ga8u+OPifVvD9xpCaZfS23miQuEA+boATx25496APoWiuFtPG3h5ZbTT59btTfSIilN2cuQOCRwDntmun1LVbDSo45NQvYLWOR9iNM4UE/U0AadFZcOrabNNFbxahaPNMu+ONJlLOuCcgZyRgHn2rIn8YeG7ec28uu6esoO1l+0L8pzjB54/GgDq6DVWzu7a9hE9pcRTxEkCSJw6n8RVG81zSbKf7NdarZW9xxiKW4RW56cE5oA2KK8B+FHjjWPE+v6tZahNFJb26FotkYX+PHUdeK9+oAKKKzLjV9NtZDFcahaRSDqkkyqR+BNAGnSCkR1kUOjBlPQqcg04UAFFVprq3tztmnijJ7O4H86nR1dQyMGU9CDkUAOooooAKKp6hdw2FpPeXLbYYI2kc+gAya8J8L/E7XPE2sJHYeHGbSvtCRSzjczRKx6senHX6UAfQVFNZlXG5gPqadQAUUUUAITigDFLXJ+LvFWm+E7WG61Iy7JZPLURJuOcE/0oA6yiub1LX4LPw3Lr6RvJAtr9qVOjMCu4D26isrwB4ti8ZaVLqEVq9t5c5hZGYHkAHI/BhQB3NFA4ooAKKQDFLQAUUUUAFGaKKACgHNFJ24oAWiuC8SeOdJ8OavZaRepctc3ihozGgK8ttAJz65/Ku9oAKKKKACiuI8ReNtG8O6rZaXqEky3F2AY9kRcAE7RnHPJ9Aa7egAoo71zviLxLo3huGOXV7+O1WQ4QEFmb1wqgkgeuOMigDoqKwPDviHSvEdtJc6Tdi5hjfy3bYyENgHowB6Ec1v0AIfaloooAKKKT6UALRRQaACiioJ54bZDLPKkSDgtIwUfmaAJ6THNNjdJEDowZGGQynINPoAKKRmCgsxAAGST2pkUkco3xurr0ypyKAJKKDTHdI13OyqvqxwKAH0Hioo5o5c+XIj467WBqWgAoNRpLHISEkViP7pzUlABRSZ5xS0AFFHeigAooFFABQKTHNLQAUUUUAFFA5ooAKKKTvQAtFFFABRRRQAUUUfWgAooooAKDRRQAUUUUAFFFFACEZpaKKACik60tAARmiiigAooooAKKKQUALWB4h/494/9/8ApW/WDr+3yEz13cUAP0Mf6MPqa26xtFGLYfU1s0iAKKKKUAooooAKKKKACiiigAopAMUEZoAWikJxS0AFFFFABRRRQB5lpXw80/TfF1z4oju7l7mcu3lNt2AsMHtn1qj41+GGmeKNVj1f7VcWV4FAd4MDeV+63TqAMZ9h6V2niTxVonhhYW1i/S284kRjYzs2OvCgnHvWjcazp9rpy6nc3SQWTBWEs2UGG6cHB5zQBwfjH4c6f4usbVNSuZjqNtH5aXqABm5z8y9CP8TXD23wf1F3ii1HxffXFhGykWw3Y+U/KOWI4x6V6tH468KyMFXX9PyTjmYAfnXYRSxzRrJE6yRsMqynII9jQB8kfHq2N5410O3WUxGS3jQOvVcysMj6V11t8G7i71mK88ReJbnVrSBhsil3F3UHIUszHA9cdeenWvoGextLmVJp7WCWVPuu8YYr34J6Vb+tAHmfxB8AWfi+C2KzGyvbQEQTRrwB/dI9M4PHSuEsPhNqN7qVvdeKfEMuqW8GNsJZmLY/hJYnAOBnHJ9Qea+iKiM0YfyzIgf+7uGaAPKfiP8AD9/GEmnGG8jtY7NWXYY9wwcdADx0r1O1hFvbRQZyI0CZ9cDFWKKAPnGH4Ua3o+vXGpeHfEUdmk5YZeIl1RjkrjkNjt06A8Gvo1QQoBOTjk0tU5b+zil8mS7gSXj5GkAbnpxQBcrwjxX8Mb2bxC3iLwvqq6ZfSEtKrAhS5+8wIB69wQcnNe7CloA8E8K/C++i8QL4h8U6uNSvo2Ekax5271+6SSBwOCAAOQPpWhrvw6u9T8e23idby3FtE8LmF1JbKenbsDXtdFAHjXiTwBe6t470/wASx3lulvbeXuiYNvO0knHGO9ey1n22pWN1cS2sF7bTXEWfMijlVnTBwcgHI54q/wB6AFrxPx94B1PxL4r0rWba5tIreyEYZJGbe22QucYXHf1r2yqN3qNjZMq3V5bwM3QSyqpP5mgDK8W6Bb+JtEu9JuWKJOo2uvVGBBU/mB+Ga8F0jwn8UvDlodM0vV9Oks0J8ouQ2zP93cmR9Omf1+kWvbQSpEbqESOAUTzBls9MDvVygDxHxV4M8Ra14Et9Hn1CG91dLjzpZpHKqw3McA7ewI6jt9BWLrPw11a9+HOlaDHPbDUrCV5ypY7H3M52hux+fqRjI7da+iKieaJGCvIisegLAE0CNJ7nyjq/gf4iax4YsdGuE01LWxYLHAkuJZMDhmP3SBnHUdOnevQ/FngrVNV+G1locAj/ALStEifytww7KOVDHAB5PPTj8a9woJA60Cng/wAOoPFcXhq68PapoS2sVvZSR28xkAMrtnCkZOOp56dKxfhX4F1K38OeItK1uya0GoAIhcqSMKcNgHsSD+FfSVFAHyZ4ds/iP8P4bvSdP0OG/tpZi0U4+cZPG4YYYGBnDDg/r2/ww8Bap4dstV1PVGA1e+idFhRg2wdfmI4LFvTIA+vHvlJ15oA+dvgf4a1vQF1pdV06S1M6oYi5B3n5sjg9uPzrO+EHhzxFodzrt3daU9vPNbt9n80j5pMnC9emcc8dq+m6KAPjDW0utRSdNR+FtwmrOcfabBJIo2c/xHAI75PJz3I617R8FvDOs+G9Iul1ceSbiQPHbbwxjGOSccAn0r2eigArhPidBdXXgzWILOCW4uJIdqRQqWZssM4A5PGa7uigRq6seB/Cvw1cv8PNR0fULSeymvJJlKzxNGw3KAGwRn0/KvNvBWt638LhqWj6h4bvboySeZHJAjbWYDGQ2MFTgcjnr9K+xaQgHqAaQU+aPg34b1mXxFqfizV7WSzW53+XDKpVmZ2DEgHnaBwPXj0rO+B1hqFv4w165utOu7WGaNzG08LIGzKDwSOeK+qaTgUoB3paKKAPmj9o2xu57PSrqKB5LaFpBKyjOwkDGeOBwea05/F1h4i+GOspZQ3Iay09IJQ6D7xXGRgnI4zn0r6DZQylWAIPUEVEkEMalEijVT1AUAGgD5s+GY/4tBr3/XK8/wDRVc/8JNGuda+G/ibT7YlZ7qUrFztDEIuBn0JGK+tgihdoVQp7Y4oREjG1FVR6AYoEPz28NJ4W00Xdh4007Vre/STKPBxhcYKlT75Occ/z+kvgknhqQapc+HLLUYY8pHJJeuCWIBIAC8DGfXvXttzp9ldMHuLSCZhwDJGGP6irEMUcCBIo0jQdFRQBQKS1xHxH0m61zwjqunWWTcyxAxqGwWKsG2/jtx+Pau3ooA+QvhR8Q9L8H6LPous215DcxXLP8sWeoHBBIIIxU/xWu5vGnhbTfE9hazLZQXEsbocFkXOA7Y6dPwyOa+o7vSdNvZPNutPtJ5Om6WFWP5kVeWKNYvJWNBFjbsCjGPTFAHyV4y+Iek654GtdCsopn1CVII5EMfEZTaTg98kYGOxqh8QdJudB+F3huxvA63H2tpHRv+WZYO23HbGeffNfWdvoulWs3n2+mWcM2c+ZHAqt+YGatXllaXyql3awXCKcqJYw4B9eaAPmzx1Iy/BzR1U4DiBW9xgn+YFF8Y1+AQaLG0xoTg55+1DP65r6SuNPsrq3W1uLS3lt1xtikjDIMdMAjHFNfTbB7P7A9lbNZ4A+zmJTHwc/dxjrzQB8f3U234GwDp5l+V6Z/wCWhP4dPer+meO/D+l/CQaI1152qS21xCLYRElWeR+SegADA5zn27V7N8UPCM+seFF0nQLO2jZblZRCm2JMc5PYd6k8HfD/AEi00HTYdZ0HTJtRhjIld4EckknqcfNxjrmgDwrQZ9c8GfCe61OzHkS6jfDZIQd0cJXbvHoSVwM9jkdRXnOuJpc3g+z1KfxPd6hrs0xLWUspYRLkgkg5OeBzkZz0r9CJ7S2uLZrSa3iktmXY0LoChX02njFctH4H8KxQSW6eH9NEchBYfZ1ySOnOM0Ca38jwvXf+SG2H/bP/ANGmrVgiN8BZMovMcjHjqRcnB+vA/KvoS50PSrnThpc2nWrWAxi28oCMYORhRwOaQ6HpX9lf2OLC3GnY2/ZlQBMZz0Hvz7mgU8O+D2mJrPwy1DTZAMXUk8QJAO0lQAee4OD+FfN1rd6pHYz+DY1QG41Jd6DO7zF+Tb6YJx75Wv0G07TbHRbI22mWMVvCuXEMChQW/wATXz18PfBmr3PjvUPE3iDTHtkDyT26SFSPMZjt4BP3VJ/HBzQB9A+HtLj0XR7HTIuVtoVjzj7xA5P4nJ/GtmiigDyX44SrH4B1NSDmRoVGPXzVP9K5D4O+LvD2leDrS1v9Zs7e5EkpaKSTDLlzjOfbn8a9x13RdP1+xfT9Tt/PtXIZo97Lkg5HKkGvP5vhH4KkUBdJeI5zlLqXP6saVMDjvip8Q7jTm0mLw7NaMbxWdb9lDhBu2fLnIHIOeD0rxr4k6dq9hqOnNrevW2rXcqZ/cqAIhu6cAcZJxwOhr6m1X4b+GdU0iz0iazdLeyJMDxyHzE3ElhuOSQSScdKyV+D/AINWCOL7BNlM5k+0PufPrzjt2xSAQfEjxTovhTQbQXtlb3+oSQhLWCSNWxhfvtnooP5k49SOB+EHhzT5bxPFGt39m+p3Mhe1tPOT5C2Nr7QfvckBe3HfGPW/F3w50HxZcW1xqK3Ie3hEKeTLtG0EkZyD6msjSfhF4Y0rULW/gF601tKs0YefI3KcjOB6igRHjHiSyi1H44fZZ4opYXuIN8cqhlZRAhIIPXgUz4g2dnpnxW0WGytYbeIy2beXCgRc+YB0HA4Ar6Nm8CaPL4pHilvtH9ohlbiT5MhAg4x6D1o1nwLo2r+ILTxBci4F9amNk2SYUlG3LkY9aGh3Q+bPinLeS/FSGM/ZE2CBLZr7/UbcZy3+zvLV1OreB/El54h0nW9T1Lw1bOk0Kx+RI0fm4fI2gphmOcD14Fe3eMvA+ieMI4xqcDiaIYjuIW2yKPTOCCPYg1xugfB7QdH1G21D7Xf3MtrIskKySKFVlbcDwoPXtmgQ9qooozQB8efG6M6h8RNIslmMTPDBCJEzlC0rc9uRnPFc78QfD1x4F1XS9VTXY9XuC25RdKHYFeeVJOV5/Ovo3xr8MNJ8XamNSvLy9hmEYjKwsm3AzjqpOefWsTS/gp4as7tLm4nvr3Ywbyp3XYxzn5gFBP0zSt+Qmtzyj43ard6pc+F/MAFvcWUV15JOI/Mc88/TA+hqx4j8F+MdctLYDw34f0+O3+dJrF1jJXHdtxyO/wCtfRnjLwXpHi6yjtr+Io0OfImiwrRZGMD26cewry6L4KQkCC48Sam9mAQIVIGB265H6UgpyPxtE6aN4Ptbh995HAfPKtnLbYwTnoeQao/EkjWfHPhvR76Ux6esFumC2Bhz8x68E4Azx0Fe4+MfhxYeKBpYkvbq3GnR+VEIypyOME5HX5RU/jr4d6V4wt7YXEk0F1apshnjIzt9GBHI79qAPDvjjoOj+G5NHutFt4bC6LMSkAC524Ktj1B70z46zS3tv4TmuARLLamSQ9PmYJke1eh6R8HbZb6K81/WbvVzDjZFKSEOOzZJJX2BH410vxC+HkfjK8sLlr9rX7IhQKse7dkg+vHSgDwf4veDtG8OaNol7pcDwTTHbKTKzbztBzyTg59MCuo+NcrP4C8MO5Lu5iZmY5JPk969a+IPgX/hMLGxtDqBtVtW3Z8rdu4x6iqnjn4fnxRoWlaSmoC3Fht/eGLdvwm0cZGPWgDJ8B+BNA0LT9K8TmS4F1HafaZJXkyo3xfN8oHQAnHf614PnT/Ecepx+GPARuY4g7vfT3b7weTuIyADgcKD+ea+ybbR400CLRZ5DJGtmLR3UbSw2bCR1xXg2k/CHXdKN7ZWfix7bSrncHjiQ73UjAz2B6Ake9AGF8ENQu7Hwx4suo5ci0g86JGyQrhHOfTsO1ZPwm8G6Z4ys9W1XWnuZpUlKALJtyxG4uTjJOT9OvB7e3fDv4ft4VsNUsry7ju0vwFbYhXC4YEc/wC9XEad8KPEOjXtzDo/ip7HS7h/nEW4S7e3Tjd2yCKEgsc5+zvCsWu60q5wkW1fpvH+Ar61xXjfwv8Ah/eeDbu+uLq+huPtKBR5YORg55zXslAEc0iRRPJIwWNFLMx6ADqa+Hr2Hwvqk2pQeHtC1vWJ8tIb8zFQCSTuI2YC9cbgCa+2r62F5aXFq7FVmjaMkdQCMf1r5y0b4a+NPDq6jYaLr+nQ6feMQ0joTKVwQOCpAODjg0qV3YQf+zre3U1pqlq8jNbRMjRoTnaTnOPTPFfRsshaGT7OytKFO3njOOM15B8L/Aeo+ELTU4ry6tZZLoARtAzYXAI5yB60z4feBta8Of2sb7UIJHu4tkLQyuxjbnnkDHbpSCny1Fe2kOuXv/CeWury3JJBELqHDZOc7uCPTBxX1v8ACOPRotGuW0PUp7yzkuSwjuFw9udoGw/gB7VwN/4Y+J93ZyaVeXWg6hblfKW5uUDOqkY3DKZzg8nBPHfrWxp3wy1DSPBGqaPaXsL6pfvG7y7mRECMCApxnoD2HWgD36iuL+H+kajoXh63sNUuFnuoyxLLIXABOQMn0rtKAPO/irpsWp+D9SWa4mgEETTqYj95lU4VvUE8GvBfgbo8Ysr/AMSPe3qHTnYi1hk2xy4jz8wxz1P6V9NeMdPn1bw7qdhahTcT27pGGOAWI4Ga4D4R+ENQ8O+Hb6w1mONJLqdmMaOHwhQLyRxk4NAjSe54z4I0rVviteapqWra7e2sUTgLFbSEKpbJCqpPCgfj7nmuq+Euv6rp3iu88H6hcPdwxGRIpHYkoUOeM9FIzx2yKj03wf498CXt6vhmO1v7G5bKh5FBABOMhivzY9Cev1rq/hf8P9S0bVbvxFr7xHUbjfshjbdsLNlmJ9T2A7H16Ap5Z4Vl8UeIvGmvabpviG4sFWS4lbLs6BRKFwq5wDyMHsB1r6p8J6beaRotrYX9415cQ7g07MSWBYkdeeAQPwrx/wCGHg/XNB8Ya1qOo2fk2lykqwyeajbsyhhwrEjgdxX0FQADivlD9pKznjk0y/N7I1u4MK2p+6rDJLjnGSCB0zx17V9X14f8cvCup+JdHtH0yLz5bSUu0K/fZSMfL649KVOwHMvod/onwt1S6u9bu76O6sIWhgYkLbqduFXJPGCBgYGBjHevL/CWleLbrwPealpOvGy06yeSZreGRo5GKrljuUAnjsTjivXbM+KNd+HmqaJe+HJbKe2tYLa0BPzXGDg8HpgKvtzVvwX4b1vTPhlq2lzWTxajcLOI4CyksGXHrjnmkAj+HXjy8fwBqmr6s73M2mOyiRuWk4BUHp3bGfSvJdP8Ual4ot7zUNU8f/2Pcx7jDZxl4wwxnHylQOwH3jXpHw28D6o3gXXtE1a3lsJb+TMRkxkfKu0kc8ZAyOvWuA0bS/EXgWSawvvA1rrUcj7xP9lM56AYDgHA9iM8mlVuuojV1vY9k+Cni+/8S6fdW2py+dcWjKFlK4ZkI43HueOv517fXlPwuXU5IL281Hw7Y6IJWVYYbe28l2AySXHXuBzjoa9WpBTB8VXUlj4f1W6hk8uWG0leN/RghI/XFfLvgyf4i+NNGuvsHiWOKO3lA3S/LKzYHAYL0x79a+jfiL/yJ+tf9ej/AMq+VPhd4p17w/oeow6P4budT86fIuIgzCJ9uMFVU57HqKAPTfhd8RL+4stZtNdbz5tJt3uBLkb5FUnKk55OcAH3riLHxd4m8WG71I+MNN0MwBhBZvIIw/foevXGTk5HSus+Gfw81BtD1241eFrO91a3aCESD541OSSy4yMtt468dq8w0DS7jwU1xYeI/h++sb3Zo5xCWIwAMBgCCvf1GaAPa/h98QtQ8Q+Edbnuyi6ppttI6zIgG/CEhiMbc5H09q4nwV4v+Jniawu/7Nazu2ilUG4mSONkyD8oAwCO+SP/AK3X+EIJ73wt4qmi8GpoZuLN47aGKFhLOPLfHUAtyRjAHXvUv7Pel6hpej6omoWNzaSPcqVS4haMkbeoBAzQBneO/GGs6V4u8Oaav2YNNFb/AGpXgVyJGkwwDdvwNaXxA8fawnia38J+FvJ+3OVSWeRN2x2GQBnjAXkkg/oa5T4naVqN98UdCeCxuZIN1sGmjgZlUCTLEkDHAyTnsKPHWm6r4O+IcPjGCxlvdOkkDv5SljGCgjdW44PJwTxyBSoVbmnF458W+D/EdtpPjBoLy3uFBE1uig4LEBhgLnBHIIzitL4g/EDXI/E8fhTwskP2s7UeZ1DMJGGcLn5QACCSQe/pz59qzaj8WvFumS2ekXNpptsFWWeZThV3ZYk9M9QAOT/K14yW/wDBXxSXxPNp81zYSuXjaNeGDRbGXPZhk8H0BpBDl/GH/CSf8J7oUfij7Mb4G3CPb42tGZmweMc53D8K+5q+K/EOs3Pi/wCIfh+/XStQs7XfAkRuIDkqH3buOMZJ5z05r7UoAK+JfjU+tXXja2s76OAoAosIlPytGzkAtz1JGD9K+2q+UPjEDP8AEfw/GobIjgBO3/psxzQB1Wu+ItX+H3hayuBoWj2d9c3TRzQQRkRYCna3ytknAHU1seEfHXiLWbu1l1Dw6bHR3tjNJesj44QtuGeApxx1yO/Nc9+0cf8AiT6UP+nlj/46a9YtrF9R8Cw2ETBZLjSVhUnplosD+dAjZ41F8VPFfiC7vD4U8NxXVlb9WlVmfHYnDAZODwMmvQvh38Qk8WwXcM1qtrqVohd4t3yuvqCemDgEH1rxD4V+NtP8B2eraXr1peQXgmEgRYss3ygbSDjB788c1p/BbTrvUNY13xM9u0NrJHL5W4ZDO7EkDIwwABB/CgU1dL+L3iPU0u47Lwv9tuYx8n2VJHVOeS+Mnp0HGTVnR/jJqWoWE8UPhm4vNYj5CWiM0QXOMsBlhj9fUVmfs5/Nea24wRtQZHfk1D8Aju8VeIW6fIf/AEZQB6V8LviNL4wubzT7+wW1vrZfM/d52lcgEEHkEEj/ACK9mr5T+DR3fETxG3qk5x/23Wvqs+1AC18j/H6w8RRL9svNWSTRpbpY7azQYKHYTlsAZ6HqT1r64r5S/aC8T6TqNjBo1pcmS+tb0tPH5bDZhWB5IweT2zQB7t8OP+RN0T/r0T+VdvXk3wm8TaRqeg6fpNpd+ZfWdonnxeW42Y46kYPJ7GptF+Ilrqvi258NLYSxywySIJvMUq2zOeB06f44oA5T432PimfS7u5stUt4NCigH2m2GRJId3PO3pyONwGB0q3+z9/yKDn/AKen/kKd8aPFui2fh/VNBlvP+JpNCmy3WNjnLA/extHHPJrH+AevaSmhx6MbxV1OSeRxbsCCwxnI7HgZ/A0AfRJGa8j+IPgC58ZapZyNrM1lp8MJWSKEnc77sg46dO9aep/EDT9P8WW/hh7S5a5mKL5q7dgLDI759Ky/id8SbTwWi2kMX2rVZU3pEchEXONzn8DwOfp1oA+ffE+m3vwv8V6bb6BrNzKk4RjCz4z82NjqOCD2yO/tmvS/2gPE+pacNN0TS7qW2ku8ySvC+1mXO0LkcgE5+uK4HwBeeHrvWv8AhLfGXiSGXU/MEkFsVfEbDOC3y4442gcDAOa2P2h0eLWtA1hVL2pi2hh0JVt2M+4NAGD4w8I6t8NLPTdasdeumupn8qfadoVypPHJ3DhuvpX0Xqb6x4v8C202h3YstQvI4XMqymPYcjeAy5I6Hp249q8W+N3jHRPEmiaVZ6ReJdSvMLhggOYxsIAYdid3T2Ne16PfWfgXwPpr63N9nEUABVh8xkIL7AP73UY9qAPCPGPw+1/wnoc2up4rupZINvmqryITuYINp3f7XevT/C3je/j+GVx4h1BRPdWYaNHk484ghULevLAHHXHrXi/iLxY/xN1mOyuNRg0TQYCGxcSAFvVj/eb0HQevc+0eM7bSbj4UajY+G7iCeytY0AaOQMBskR3yR/ERk++fekugPHtD0Pxp4w0bUfFDeJbtHiD+TEJHBmK8sFCkKg7DHcdB1r134F+Mb7xLpl5aancefdWbLiRh87I2ep74I61zHwz8XaLpfw5u7e6voY7u3E/+jM4EkhbJUKOpzkDI6d6g/Zst5mXWLtl/dfu4g3q3JP5DH50oH1LVHVL+30uxuL67cpbwIZJGAJIA9hV3HNMljSWNklRXRhhlYZBHuKAPlDwR8YJRrd6fE2pv/Zrq32YLarhDvGM7F3fdz6/nX0J4n8Y6F4Yhhk1W+ERm5ijVSzsPXaOce54r5t+BNrbXXi7XFmt4pFijYororBT5g5GRx+FJq8dtffGryte2tZecFVLkfIV8r5FweNpbH1yfWgD3zwt8RvDPieZbWxvmS6Y4WCeMox+nY9D0Oa9GFfHvxptLHSvFmkSaEkNvqG0GSO3GMMGGwlV6E5/EYr6/jLeWpcYbAyPegB9ePeObPx/qer/ZPDl9BYaZ5A3zSbV3OSc/NtZgeB0xXsNch4mgtvEVhf6DBrH2O8/d72gkHmxfMrjjIPI4/GgDwPS/FfjPwr4vs/D2vXSahHPJGhxhsq3AZWwG+ufQ8V7T8QfFd74WtIZbHQ7rVJJt/wDqVJWPAHLYB45r5rht1+H/AMSrZDdJrjNsRnkXMkZf5cdThxx+B96+x9UONPuz6Qv/AOgmlasB4h8F/GeteKrjUY9VuElWFFZAIlQgkn0HP/1q9+r5Q/ZsT/SNZfP8EfH4mvpzUdW03S/LGoahaWnmZ2faJlj3Y64yRnqPzpAM7xZrqeG9Im1SS0uLpIioMcC5bkgZ+nNeF+BfiTr3iXxyunyxR2+myeYfsxQb4lVCRlupOQM/U8V9KqyyIrKQysMgjkEetfJngs5+M2o/9dbj/wBBNAH0b41vtU03w/eXWi2n2rUU2CGHyy+7c6qTgc8Ak/hzxXz3qvi34o+GoIdV1qzthZu4zGI0IX0DbSSue3P619UzSxwRtLLIscajLO5wAPc18seO/EN98StTXwn4WjWSyjffcXbEhGI7k44QH8ScY9wD6L8K63D4j0Sz1aBGRLhSdjdVYEqw/MGpvEd7c6do19e2cH2i5ghZ44tpO8gdMDmqmh2Fj4T0G0sGuI4re1QIZZWCAsTknJ45Yk/jW7b3MFzCJ4J45YWziRGDKcdeRx2oA+X9S8V/FbS7VtavtKt4LBCGaNo0IUE4wVDeYBn1r1zQ/Htpf+CpvFFxA0K2yN58K8/OvZfqSMemeema8y+KPjGTxNP/AMIV4WiF9NcsFuJ4zlRghtqnpjj5m6AceuL3jbw23hb4RT6VHIsjxvG9zIowHZpVJ69gdoHsBQBySfE7x/fWF1r1lo9odJt5MOfLLBB6H5gxGOpAx9K9r0Lxudb8FXPiG1s83VvHIJLYEkCRRnHHOMEH6GuB8FSWtv8ABK6ZyvFpdh93/PQs4X+a1L+zmjDw1qDt91r04BHoi8/59KAObvfH3xO062/ta+8O28NguC6vbMoUHjkb9y/jXt3hTxjZ694WHiGVPs0UaMbhWYHYy/ewfT0zzyK8v+LfjJNUjbwb4di/tLULwhJjB84jAOSoxwW+Xnsozn20NY8NP4R+EWpaZG7zXHk+ZOyf3mZd2P8AZA/QGgDlI/iv4u1iS+u9B0CCTTrQbmMkTuyr6sQw54PA7fnXsPw28axeNNMluDb/AGa6t32TRAkjkZDA+h546jH0J4b4FeVH4Cu3kChPPmaQ+o2jOfwFcx+zgredrborCH5BntnLY/SgD6mpDS0UAIaUjNFFABRRRQAUUUUAFYHiAfuI/wDf/pW/XP8AiH/UR/7/APSgCfRRi2FbNY2i8Ww+prZpEAUUUUoBRRRQAUUUUAFFFITigBaQjNLRQAUUUUAFBOKQUtABRRRQB8uadEvj34p3cl8N9jpG7y4s5VvLfaPYgsS3uK9B+Oo/4oW7H/TaL/0MVwfwnYab8Q/E2m3RCXErSGMf3sOW4/4Cc/Su7+O4z4Huh/02i/8AQxSAz59sPDvgq5+Hsmo3WprF4gSOVhELld5cMQi+WeoI2/mTmvSvgnqGq2vhDXJYLaW7Fu+6zgOcO5U5Ud8Z28fX1NQfDb4XeHtc8Mafqt99qa4mMhkCS7VO2RlHGPQDvXpfxIjn8N+Ab5PDcX2LyQgBtRtaNCw3MMc5x1br1PvSgcJrHj34haBZpqGreHNMitDjJWT5gScAECQn07V6CfHXn+AZfFdraASxxkm3kY4Dh9pGR1HcGvkgnwu3hKa5uLu9uvFU8mSH3FYwHHJPQ5TPcnPpXrFnK0PwHvXQ4PmbfwNwoP6GgDd0r4vaxqdtE1r4UnnkMu2SSIO0Srx3APPWvMvEms6snxSN+2llr+3uRHDZqSC4AwnI65BB9Dn0r3T4ARlPBEbnGJLmVhj6gc/lXlXiu/h0L41LqGokw2nmQuZSMgKYVTd9M5/I0MGj6o8P3l3qGl211f2TWV1ICZLdjkockfywfxrZqlp1/a6naRXtlMs1tKNySL0YVdoAZK6Ro0kjBUQFmJ6ACvz48R3t/wCJ9W1rxLHCz28M6ES9BEm7bGMeuAP596+s/jPrjaL4QuVikKXF6wtoyDggHlj/AN8hh+Ir5/8AC3grx3ceEpYdOSyj03VVEzRSsBI6/wAPJHAIAI56GgRpP5H1p4R1Ya74f07UtwLTwqZMf3xw4/76Bros186/s8ax52lX+iynbNaS+aikHO1uv5EfrX0VigUXpXz3q3xiI1p9N0HQbnVBCzLI6E7mCnBKqoJI9zjtXvGoJJLZXMcJxK0TKh9GIOK+RPgl4j0jw9f6zHrs62V0wVVeUHnaW3qTjg5xx3oA2PgfcG98ceILsxNEZYpHMb9V3Sg4PuK7nV/iyDfzWHhzQrzWJLdiJXjUheOMjaCSM8ZIFeefB8tqPiLxbJZSDdcW8pgc5HLOdp9uoriPh8zW11qNje+LLnw3cDHHlcSMM/eORgj0PXPWi4I+nPCvxGsPEen6hLDaTx6hYQvNJZN95wufunvzgdMgnp0z8jLfp4l8XXt7rdjql6kzyMbaz5ljGflXBB+VeBjivoH4X6JoNp4qubjTPFI1e7+zs8yrbkD5mHzb84Jz2ri/g8d3xK1hvU3B/wDH6AOslTwlZfEDRNOktNVGo28VtFbyNIvlrtQbAy9c9Afeuz8R/FbSPD3iC40W9s7stb7d80YUr8yBxgZz3ArznW/+S6WP/bP/ANFGoLYrdfHZvNRWAlbAIyMrbHaee4wD9aGxsY20PTPCHxX0XxPqselx2t3bTyg+UZQu1iASRkHg4HFcj8SW8LN4500aq2tHUgIRD9m8ryQN/wAud3zdc5xXJeIxH/wvC3WNEXFzbbtoxklFOTx1596X4rHPxS0hfe1/9GUDiX4seP8AULXxdHY6XeXtrDZBUuURgBI+dxwM8jaQOcV3Xi/xLofi3wGdRe61PTrP7WsQkSNTLvHqobGCD61xfxwZU8deH3ZgFSKJiScADzmrsvj/ADwjwfAYHiKNeIPlI5O1uBjv3/CgDu/Deq6PofgvT7641Z309Isi6ugQ7kknBHJLZyMDPTjNYFl8Y/B91dLbtdXEAY7RLNCQntkjJA9yPrivEfibJcL4D8EIu77MYHL+m8Km39C/6133xJsfDdp8NrR7KC0EjCAWssSqGdv4iSBk8b8+/WgRJJWWx7j4g8R6Z4f01dTv58WjMqrJGpfdu5GMdsd64ef4ueDokgYajJJ5o3EJA5MfX73HHI6fQ9CDXiniG4uT8GdJN0SSbvbFu4OwM4H6A/gKn1TQtJt/g5aaimnW4v2ZGNyEHmEmQg5bqRjjGcUrVhT6zsby31C2iu7SZZreVdySIcgirWecV5h8GTnwDpH/AG2/9HPXqFIAd65bxB4t0Hw6Quq6nDbyEZEfLvj12qCce+K6mvjfwLa2/ij4p6s2vJFO0bTyLBNhldlYIqYPUKvQc8LQB9Q+HvFOh+I9/wDZGpQ3TIAzIuVZQe5UgH9K+dviD8RtTufFg0TQtbgsLGBxFLdYG3f/ABFmIPC8jjg+9Ur61h0D4z2droQEEcssPnQQ/KqBgC64HbHzY6c9scUtW0jTp/jY2myWcJsnnRng2/IxaAMePdiTQB9Q+Clvx4esf7S1CHULtlZmuoWykgLEqQcD+EgdO1dTVe1tobS3jtraJIoYlCoiDAUDsKn5oACQASTgDqTWHb+IdEuklkt9Y0+ZIgDI0dyjBM9MkHjoa0r84s7g+kbfyr4r+Eng3TfGN5qY1N5/LtwDGIXC8knrwfSgD7Se/s47UXb3cC2xGRMZAEI9d3SqWna7pGpytDYapZ3Uq9UhnVzj1wD0r5A+K8ksPijSPCVtBc3GmafHBHFZxuS0xPJP+8QcZ7e3NUta0HWV1Oyv/DfgfVNKa3wxBdpNzg8Hnp788/zAPZfi1431zw1r+l2OlzxRxXEQZxJEHyS5H1/WvbLrVrCwWL7ff2tq8i5UTTKm71xk818t/G1ml8Y+HN67Xa3iLDHQmU11Hxe1HwmviCzt9T0y81jU1iEa2kEpjRQxyuSvzFjngDPagD6AsNU0/Ud32G+trrb97yJlfH1wa8q8efEtfC2u2ekw2Ud15yAySedjyyWIwQAeeM/iK+ePCy3eifEnS4k0u40Tz5YwbR5zIfLbggnAJBx0PT8K2/jTodlD49sI4xKP7SEclxl88s5Q7c9OB/8AqoA+y4LiG4j8yCaOVOm5GDDP4VUXVdOaYW639qZydvliZd2fTGc18+fE9Ifh34OTS/DZltBqN2TI/msXA2Ddtbtnao+mfWvE20+ym8O2x0zw34jOsERy/azCTC2eTtx/D3B69OaAP0AJABJOAO5rzT4h+Ml0Dw9c3+lXNjcXcbogRnD4ycHgHOev5V4Z458Q67afDXRdPv47i3uruSSKczblkaNCcAg8jIIznqB71l+M/hzpnhvwNZ6wtzcy6jK0Rckjy/nGSAMZAHrkn8+AD6g+H2u3PiXwxY6vdxxRz3HmblhBCjbIyjGST0Ud67OvMvg5EYfAWjqxBJWRuPQyuR/OvTaACmO6Rrudgq+pOKd/KvjmKPUvih481LSr3Vp7fTbRpWEULnaI0bYNo6bjuGSff2FAH2IjpINyOrD1U5pHkjQgO6qT0BOK8MsfCb/DOLVtcsdQnu7CHTZCtpcN0myGB4wMcY9ee9eX+AvCV78R7PUtb1bX777QJmijCNxv2hsnsF+YAKMYoA+xu/tQSAM54r5T+F/inV59N8T6Ff3clz9gsppIJ2Yl02gqRuPOOhHpXFfDrw1rnjHSdVx4mu7W3g2jyS7uJG5YZG4YHX8cHtSq1/IRXtrufcOfyo6ivib4eWfiXxlBfaCnii6tLKBRIysDJu5wFByCF9s49q7P4DatqP8AwkOtaHc3cs9vbxsR5jlsMjhMjPQEHp9KQU+p6K+LfBkWv+MfFWs6X/wlGp2VtEZXYLO7fKJMBQNwA6j8Miun+Gmqax4f+IN14TvtQmvrd2kQGRs/Mql1cZJK5UdM9++M0AfVdBGa+PfHMmn2+s6mNQ+Imrm4+0yNHaWG9ktlJ4Q/NtyOhAI+7zzXXfAXxPq2q3GpadqF9NexRKJY5Lhi0inOCMnnB44PTFAH0pRivi7wre+NvFHibWdM0rxJcWsaNK7G4kaRUTzAAq5B2npjGOAfoet+DfiHX18Wal4c1fUpr9IRIpaWUybZEYKSrN82DzxxQB67aeOFufGUvhgaXcgR7h9s6oSE3HtwOozn+dej180eGfEmsXPxcv8ASptRuHsEknVbdm+QBQcYHtXL6t481XxV4mu9Pg8SQeHNMtN/lzE483awXkg8k5yBkDA9aAPr+ivmX4UeNdVm8SXXh7UtSXVIArtDcqd24rzwcZIIz16Vx0HxB8SeKNbuIP8AhJLLw9bxgmNZgFTqBgsQfm7nJ9elAH2UTilry7wPL4lXTtQbVdUs9XVV3WV3aFGV/lPy/KBk9OoPXqaxvhFq/i/VDqP/AAlEVyiR7PIM9oICSc7sYUZ6CgD2o8UUUUAYHiLxDpfhu0S81e6+zW7yCJX8tnyxBIGFBPRTXJQfFHwZPIsaa2gZjgF4JUH4kqAPxrgf2kmx4b00Y63w/wDQGrx3XP8AhBT4AsfsCx/8JHsh83y2bcGx85bjGMZ4HfFAH3RFIk0aSxOrxuAyupyGB6EHuKkrwHwGvia1+GUJ0vyvtzysbY3ZwscJbljntwxHXgiuI1nx/wCMPDMkctzr3h7V0eTa0Nm6uUx1BChWHTqfX8gD61orxvxt45vdO8DWPiLTIoknuzF8s67goYEngH2rnvCfjTx54gfTZk0C2TTZSFluirYfqCw+bgdOgPQ89qAPc4NV065untIL+1luYyQ8KTKzqQcHKg5GDWlXwp4IufFC+PNRm021s5dZLzfaIpMCLO47+hHf0P5819yWpmNvCbkIs5QeYE+6Gxzj2zQBPnNY2sa3peipHJqd/b2iyHahmcLuPtWzXzN+0i2LHSBj/lq5/SgD2u38aeGbmQRxa9p5Y9AbhVz+ZrrQQQCDkHoa/PzxZN4MbR9Ki8OwzDVAFF5K7OFY7QDnecZLc8ADr7V9s+Bbe6tPC2kQ3k3mzrapubOeoyBnvgYGfalas97iJnV1BczxWsEtxPIscMSF5HY4CqBkk/hU9cb8RJGj8H62ynB+xyD8CMH9DSCmlYeJNG1Cwm1G01K3ls4ATLKr8R8Z59OKtaRrGnazE82m3sN1GjbWaJsgHGcGvmj4UXMNr8N/E89xardQo8heBmKhx5a8ZHI+o5rqPhz4s0PS/BOp6xFpC6bbWtxteGKZpWmchcYLc87gOvGM0rtfTYD6FpCQOpA+tfOWm/E7xbrFvJqWl+DGuNNWQqrLIxdgOoGByfoDz9Kx/jR4nvb7w3obW9pc2tve7bh5txG1wCPKOPqTz/dH4IB9Sj2pa8d+EXiLUNW0q3sbvSLu3jtbZAl7KWKXA6DBIHb0J6V7FQAUUEV5x49+IGmeDfJgnjmur+4GYraEDOM4BYnoM8dyfSgD0emSSJEheR1RB1ZjgCvEfD/xZs7zU49N1nTbjSZpceW8/C89N2cEZ9eleb/H/wAR3c+pRaCiXMNpBh5SRhLhiFYEeoXJH1+lAH1hbXdtdBjb3EUwXr5bhsflVmvFfgrp2nwaVc31jZ6laGZljdL4j59qg70AA4JY8+3tXtVCEQhpRxRXkF38XPDVlql9ptyL2KSzd43kMIKO6HBVcEnkg4yAPcUCnr9Fecw/Ebw8/h9tflnlgs/NaFVlT947jsqgnOev88Vyth8aPDtzPFFcWmp2ccpws88K7APU4YnHToD1oA9uZ1X7zAfU06vmT9oe9mih0T7NcMqSM5zG+A3C4ORXpOseOdK8G6HoraoLmWS5tk8tIEDMdqrknJAH3h3oA9Sorx/Qfi54Z1e9hsgbu0lmcJGbmMBSx6DKk4z71xPxp+IGoaJqVrpmi3strPB+8uW8pWVtwBQAnOe+RjHTrQB9LUV4zP4y0nxL4J1We31O7g+zW6Lc3UUJV0dscgZGeR2I69a1fhjdWEPhZ7mPXpdRs45pCbq7VozGOPlO4ngdc9OaAPUaTPNeRP8AGDwat59lGoSsuQPPEDeXnOOuM/jjFei3GuaZb6S+sveRHTlj8w3CHeu32xnPPGBQBs0DmvK7r4seC7e2S4/tgSK7FQkcL7/qVIBA967nRNc03XNNTU9PukltGBy/TbjqGB6Ee9AG3RXmF78U/B1lcfZ5NYVzkgvDE8iDHuoIP4Zrv9L1Kz1a0S8sLmO4t3ztkQ5Bx1oAg1/TE1nSbzTZJGjW5haIuoyVyOtc74B8IQeDNNmsILqS4WWYzM0gAIJUDt2+Wu5ooAKQgHqK+Z18X6ha/FyawvNXaHR0d1eOaQLEqiAkZzwPmA5r2/QvF2geIJ3t9K1OG5mRdzIuQcevIGaAOqorn9d8R6NoCo2q6lb2u/7iyN8ze4Ucke+KNE8R6Nr6udK1K3uinLLG/wAyj1KnkD3xQB0FIQCMEZHvXgN58VxD45Gio+nHRhIsb3pc8ZTJO7O0Ybj8K9jbxDoitAjaxp4a4AaEG5TMgJIBXnnkEcdxSX1sBtBVUbVAH0FIyK4w6hh7jNUL7VNO0940vb+1tnl/1azTKhf6ZPNLf6pp+nKjX19bWqv9wzyqgb6ZPNKBf2rkHaMjpxTqp3N9Z2tsLq4uoIbc4IlkkCpz05PHNU9O1vSdUdo9P1Syu3UZZbe4SQge4BoA2KY0aMwZkUsOhI5FQXd3bWUJnu7iKCIYBklcIo/E1DY6lYaiGNje21zt+95Mqvj64NAFuaGKcASxJIByA6g1IAAAAAAOgFVzd26zC3NxEJj/AMsy43fl1pILu1nkeOG4hkkT76o4JX6gdKAK15pOm3r+Zd6faXD/AN6WFXP5kVejhjjjESRosYGAiqAMfSpaKAKVpYWdkWNraQQFsbvKjC5+uKbaafY2bu9rZ28Dv99oolUt9cDmr9QtNEjbWkRWPYsAaAKlrpmn2c0lxbWNtBNJnfJFCqs2Tk5IGTzWjSHHemLIr/cZWx6HNAElc5d+GPD93M89zoWmTzOdzySWkbMx9SSMmujpMgEDIyegoAydN0TSdLd5NP0uytHcbWa3t0jLD0JAFQ23h7R7XUZNTt9MtYr6UkvOkQDsT1OfU9z3ya3c0UAcxq3hPw/rFz9q1HSLO5uCApkkiBYgdOabpnhHw9pV0l5YaPaW9zHnZLHGAwyCDz9CRXUZ9aWgDnJ/DGi3GsR63Np0L6lHjZO2SRgYHHTI+lVdd8G+Htfulu9U0uG5nVAgdiwO0duCPWusFBoA85Hwy8GDpoNv/wB9P/jXYaloum6pYf2dfWcVxaAACKQZAx0x3BHrWvWN4h1RdF0i81JoZJhbxlxFGMs57AfjQBxejfDDwlo92l5BpYlnjOYzPI0gQ+oUnGffHGOK6vxP4c0zxRYCw1WAzQCQSqA5UqwyAQR7Ej8az/BHiSTxPp0l5Lplzp7xzGIxXAwTgA5HA45/Q12VAHjv/CnPBv8Az5XH/gS/+Nd14a8LaT4asZrDTrfbbzuXkWRi+4kAYOe2B0+tdRQeKAPG7n4OeEZ7lp1t7mJWIPkxznYPYZyf1+mK9Q0bSNP0SySx021jtrZOiIOp9STyT7nmtSg0AFFFJjmgDxu++EHh651KfUIrjULRpnLvFbyqqcnJAG3IHtn6YrofG/w+0XxiY5b5ZYbqNSq3EDANj0OQQRXolFAiVjyLwf8ACrQ/DWoDUvNub68XlGuSpVGz94ADr7kmvXaKTvQKLXi/jP4VWfiPWJNZh1S7srybAl2EFSAoUY6EcKO5ruLzxjotnr0WgTXLrqEpUKgiYjLDIGcY/wD112HQUCNXPGfBnwn0rw3qCanNdT397GxaNpAAinBGdvc89SevNb/j7wT/AMJe1o39r3lgLdXUrbtgPux1/L9a9HooFPnjSvgtFpcvmWniPUIskFxFhNwHY4ru/iJ4FTxotkr372q2xY4VA27OPy6V6ZRQBw/inwzc6z4di0ez1WbT5I/LAuI85IUYwQCOD9fSvGYPgjfWtybm18VSxTnJMqwsHOevIcGvp6igDzrxZ4Rute8KQaBHqrwSKIxLcEM3mhRyCM9CecE15HD8EtTtARZeK5Lfd9/y4mXd6Zw4r6hprusalnYKo6ljgUAeR3fgG+u/BH/CNXGtGe483zPtcqM3G/djBYn261aj8EXcPw9/4RODVBHcAEC7RSvBm8w8A56Er1r1JHWRQyMGU9CDkU6gD5atvgnq1m5ez8TC2ZhhjFG6kj8GFeseF/BU1j4ZvtB13U5dUS7diZGLZRCAAAWJxggt9TXpbEKCzEBQMk1haV4j0bV/O/s/U7W58ld0nlyA7B6n24oA+cpfgrryrNp1t4o2aRI+TCd+GGcgsgO0kED8s17Svg1dN8HTeHdEu5LaV0OLpmIbcSCzErjqOOO1dRpevaTq0E1xp+o21xDD/rXjkBCcZ59OKs6dqunaortp9/a3aoQHNvMsgUnpnBOKAPl6y+CniLT5vPsfEsVrNgjzITIjYPUZGDXtnhbwrqNr4dv9G8R6tLqpui6+YzlisbKBgFsnOcn24r0eigD5SHwg8V6f9tsNI8RwxaVdNh0aWRGdOnzKqkE4yDzz+le4/D7wfbeDdKNpHJ51xK2+ebGNx6AAdgB/Wu8pB70ALRRRQAEUUUgoAWgjNFFABRRRQAVz/iD/AFMX+9/SugrA8Qf6iP8A3/6UATaJ/wAewrZrH0Y5tx9a2KRAFFFFKAUUUUAFFFFACEZpaKQGgBaKKKACiiigAozRSUALRRRQB41408B6jf8Aiey8T+Hry2s9QhAEvnAhZMcAnaCTlTtPsBXrhhE8CpdxROSAXTG5d3tn3qC81OwsmCXd7bW7NyBLKqE/mauxSJKiyRurowyGU5B/GgAijSJBHGioi9FUYApzKHUqwBUjBBHBFUV1KxecW63ts0xOPLEqls/TOauu6opZ2CqOpJwKAMiLQtIhV0i0qxRXxvC26ANjpnjmrX9nWP2U2f2O3+ynkw+Uuw85+7jHXmp2uYEVWaeMK33SWAB+lSPJHGu93VV9WOBQBFaWtvZxCG2gigiByEiQKo/AVS1LRtL1UqdR02zvCn3ftECyY+m4GtUEEZBGOuaaZEC7i6hfUnigDynV9H8dRXskfh3U9FstIQKttbNb7TGoUZGApHXP/wBbpVJNP+KahgdZ0ByRgFon+X3GE/nXsoORkHI9RTDIgbaXUH0J5pU7CNXOC0LQ9Wu4JU8aLpGqsrg2+y3DBBj5vvKPau+jjSKNY40VI0AVVUYAA6ACn0HikFOD1vQ7vT7bzvBun6NZ6lJKBNJLbhA8fOeVGSc7Tz6GuYeH4poMi58NyH0USD+a17Cx+UsBnAyPevNvAvinW9fvL2HVPDs+lxQAGOSVWHmZOMcjB6diaAKWhj4kf2hbHVTon2Hf+/EW7ft9vf0rq9R8G+G9TvhqF7ollPdA5MjxD5z/ALQ6N+Oa62igDB0nw7o2jTSz6bplraSSjDtBGEyM5xx2rL13wR4a1+Yz6lpEE0xGDIpaNjznkqQTXZUUAc3oHhfRPDoYaTpsFqWUKzqCXYDsWOSfzpNM8LaJpWoz6lY6dDBeT7jJKucnccnjOBz6V0tFAHPSeG9Hl1hNbewibUkAC3BzkcY9cdDUEfhTQ49dbxAtio1Rus/mN/d2/dzt6cdK6ikx3oA5SfwfoNxria/Lp6tqilWE/mP1UYB252nAA7dqbqXg7QtU1eLWb2y86+h2eW5lcBShyPlBwefUGuuooA4zxd4M0XxakI1SBjJDny5om2uoPUZ7j61kz/Dfw9N4ei8PGK4Wyjn+0grMd5kwRkk+xIxjFek0UAcjf+ENG1Dw9F4eurYy2MKKse5vnQqMBg3ZuvPuR0JFed2HwT8K2t0LiR7+5QHIgllXZ9DtUH9a9yooA4zxb4O0zxTpEGkXZmgtYJFki+zMFKlVKgDIIxgkdKrXvgjTLrwrF4YaW6WxiC4dXXzDg7uSVx19q7yigDA8L6Ha+G9HttJs3me3t921piC53MWOSAB1Y9q3sc0tB4oATHNeO+MfhbYa9qZ1jT7+40jUWGJZLbgSH1IGCD6kHmvY6TPOKAPJfA3wy0/wtfvqs13PqOpMCFnm/gzkEgepBxknpVo/D+BvHp8YNes0hIP2YxjbkReWOf1r1GigAoqOR1iR5JGCooLMT0AHU1jaN4h0fXGlXS9Rt7togDIIX3bc9M/kaANW6i+0W80IODIhXOOmRivL/hn4BfwU9+z3yXX2rbjbHt24z7+9esUUAeQ/Ej4bQeL54tStrx7LVIECJKOVYBsjOOQRk4I/pXK2nw/8dTtbQar40d7KJ1Zlidy7gHJBJxn8Sa+iKKAPGfH/AMPbvxR4k0zV4L6CCO0RFaN1JLbXLcY+tZ3xA+HOq6x4mtfEnh/Ure0vogu77QCQGX7rD5SOmOCO1e70UAfOGn/C7xEPF1n4k1bX7a+mjljlmPllCdo+6oAwB6dPpW/8U/h3qHivUrDVdKvoLe6tkEZW4JC4DFgwIB5yemP/AK/uFJQB5JqHgrVPFHhRtL8VahBLqaTGWC6tlwqELgZG1c55yMd/YY4HTvB/xT0e1j0mw8Q2C2MYxGxbOwZ4GTGWH0HAzivpqigDxjxP8PbzxB4NsNIutSE2r2R3reTMzB2OdwYnLYwevX5RXA33w3+IOsaRDpWp+INPe0tSogg3Mfu5A3MIwTx0zn8K+paKAOU8EaPPoHhvT9Kunjee2jKu0RJUncTxkA9/SuroooAK+afEPw48S6P4nn8SeC7u3V53Z3glIDAucsACNpXP0I4xX0tSMQASxAA5JNAHjXh7RPGWsT6gPGlzbDTrmxe1FnakcMxGX7jIAODk9a8z0fwj8TPBYvNN0H7JdWV0xPnLIg2EjG/DkENjHqOO9fVySxupZZFZR1IOQKVJEcbkdWHqDmgDwrwH8N7rw34e1oXUkNxrOo20kQKMSqAqcLuOOSTkn6eman+EfhDWPDGiavaanCkc9y+Y1WQMCNmOo969xooA+fvgv4N1zwxearNq9qsCzhVjxKrlsEnPyk8fXH0qP4VeDtd0HxZrepapZCC2uVcROJkfcTIG6A56DuBX0KTgZPSmnDqRnIIxxQB8LfDu88TWXibXp/DFhb3txiQyxTnA2+Z1HzLk59/X2r2T4aeCNeXxNc+LvE6RRXcocxQBgWVm43cZAAUkAZzzzjHPpfhXwNo3he/u77TluPPuhtfzZNwAzngY9a7ygD498NeF/GPhLxDqC23hm21OWYFY7q4I8pRuzuDEjqOo4P8AI9n8EvCuv6Bq2rT6zp7WwmQAMWUhm3ZOME+lfR+KKAPnH4QeFNb0PxRrF5qdhJbQTRusbsykMTIDxgnsKg8AeGNZ034ma1qF1p88dlI9y0c7LhHDSZXB9xX0rRQB80eGfDWsW3xbvtVm0+4SwaSdluGTCEMpxg1wl14Q1jwP4rurweFU8SaXOXEcZgMw2M24dA21xjGSCOvrX2lRQB8/eA729vtdleD4e2mhQRWzsszWeyQycAKH2pwecgCvK9cfTNRWaTVfhzrNlrEoOZLBXRHfn5tpGO2cgHPP1r7VpOD26UAfNXwh0zWPCGia5q+sxy2dmsJljtplIYlVJLFeo6AAdT/Pt/hBrviHxNptzqmsywG3aUx26RxbDx94/TnA78H2r0XxHo8Ov6TdaVcTTww3KhHeBgHxkEgEgjnGDx0JqbRNLt9F0y1020DeRbRiNCxyxx3OO56n60AaYGKWiigD56/aLtbm68P6cLa3lndbzlIkLHGxueP8810Pg74aeFYtI0m8udCie+NnE0xnLsGcqCxZGJXOSe3HSvYyAeoBpaAPBfj9BqzeF7dNMWUWMcubtYMjCBfl3AfwDv2zj0r508Qtol14S0mDRdAvYr2N1+2X8kOVlfYdyqwJyN2SBxwOlfoIQGGCAQexpgjQKFVFCjsBxQB8qfEmCf8A4VF4bUq8ZWSAyKeDjy36j6kV7f8ACtXTwRogcAH7PngAcZOOntiu+ZFYbWUEehFKAAMAYFAHxXpGsQeBfibrN3rENysLy3AXZHkkM+5WwSOCP519mWdwl3awXMYYJNGsihuoBGRmia0tp2DzW8UjDoXQEj868lu/CHjGS9nnt/GskcTyu8cZgyFBPTGcYAoA9jr5b/aWy0OiLgkeZISAOegruh4S8eD/AJnjP/bsK9L0fTJ4tMt7bWJ49Ruo926d4h82WJHHbAwPwoA+NfEvinwnrHhm10rSPDnkaqBErXItYkJYAA4Kks2eevrX1B8JtN1HSvCNnb6n5izEs6xSAhokJ4Ug8jucds13cVhZRuJI7SBHXoyxgEVx/i3TfFt7dQv4e123063WPEkctushZsnnJU9sUrd32A76uF+Jv/Ik69/15yfyrjV0D4n9/GVj/wCAcf8A8brrfDWleJ0kuE8TapY6lZyQhFhjtwMtnkt8ozkdulIB4B8PSi/B7xVk7cyygknqTHHj+gqv8Pn0WP4W6zHr5nFhNqQjMkCbmjbZGVb8CP6d6+t49NsYrV7OOytktXzuhWJQjZ65XGDUEei6VHavZx6ZZpau25oFgUIxxjJXGCcAUAfCmsJB4Vtobvwr47kuY5W4toTJDIo6/MoOMfUD6V6j8UL7UtW+Fnh7UdUiK3r3KNMNhXPySAMRgYyAp6Yy3HGK+gbbwV4XtbgXMPh/TUlB3BhbL8pznIGODn0ror6wtNQtXtLy2int3GGikQMpH0oA8++FOt6bqHhjTLK1vIZbq2tEE8Ktlo+3Ir04DFc1oHhfRPDplOk6bDatLjeyAksB2ycnHtXS0AFfIvj2S30j4wWOo6ruSwJhlEjrlRtXAIx2DDNfXVYmuaBpOvwCDVdPgu415XzUyV+h6j8KVNoD5X+Mms6d4o13RrXQZo725UbDJCSRlmG1c/mfbNXPj2jpf+HLeT5nWDDHOcnIFfQ3h7wV4c8OTefpWlQ282CvmFmdgD6FiSKs6/4U0LxFLFLq2nR3TxKVQuWG0H6EUgG7Y8WluP8Apmv8qt01VCKFUYAGAKdQADivjz4dWltffFXWo7u2hnj826YJLGGAPmdcHvzX2HXKad4S0PTdXuNZtLHy9QuC7Szea53FzluCcDJ9BQB88ftE2j2h0YW0CQ2A8z5Y0Cp5nHYcZwP0rL1vQtQ8RaLZjU/Hfh5rGFVeBfkQphcY+UA5wOV55FfWOtaRp+uWUljqdrHc2z9UcdD6gjkH3HNeWQfBjwfFN5hgu5Fzny3uDt+nGD+tAHknxpj8jQfBdkswmWK2wJQMBxsQAgEAgcd+fWus+JfjPU/DsmgaNo6W0d5LaIVvZowzRhvkwucgZ25PXtXr3iPwLoHiKOyi1C1dksozHAscrLtXjjg89BUXi7wFofiu3t4b6OaJ7YBIpoHAdVH8OSCCPqKAPlHx7ZaxZ+JNGTWtbttTvT5bkwIoWIFhgcAZz16DrXfftHpH9s0Q7EDMr7mxyRkdf8969KX4OeEUe3kjgu0eEg7hcE7yDnLZz+mK7Pxj4O0jxfbRwanE+6IkxTRMFkTPXBweOnBHYUAcT8VIoLX4Yai1pHFEHityTCAAwMsY6jqMGvBS99b/AAV/0fcsVxqm2Yqf+WWD19t6qK+k7X4baPb+Hb7w/wDatQktL0oZHkmBddpBXb8uB0HatzR/B2j6T4fl8PxxST6dLv3xzvuJ3deRjHqMdDz1pdLeYHhuh6V4Zf4OT3s1vY/ajbTFrlkXzRcAtsXdjIOdoA9D71zvg2S5b4QeJhKXMCzYh3Hgfc3Y9s/hnPvXoA+A/hz7QZDf6l5OciLenHtnb06+/vXq9z4Q0qXwzJ4aije2094wh8ggP1Bzkg5JI5JFIB84eBPDmjX/AMLtcv7uyt2vEE7R3LKN6MqZUAnpz2HWrXwfs5NU8BeJ9P8At4tRO3lLLI2ETcmMH0Bzg/Wvd9J8DaZpXhq68NwT3bWdzv3u7qZBuABwQoHb0rP0n4caRpegajoUV1eta37BpXd03qRj7p247DqDQB8zafa+Kvh5bXaX/hGyu7NmDSzXNsJ1A6ffU8D2PQnpzX1D8LNS03VPDEFxplgLCLzHD26sWVHzk4J7HIP41wo+Dcbp9luPFGry2H/PuZOOOnByOPp+Vez6Do1loGmwabp8Xl28IwATkk9yT3JPNAGwaBRRQB8cWen6fr/xqv7XULVbi2MkuYpOhKJgZ9eRUmo6fbeHfjHYW3h9RAjSw+dAmdqBh86gDsU5x7+nT0zVfhILzXb3WrfX7uznuXaQeQNpQntuBzitLwN8LrXw5qR1e/v5NS1EbtjuuFUn+LByS2MjOe54oA+d55tQ1/4l6nMdHXXZIZZ0SymkwgjQlR14wB27k+tdp4S8MeKLTx7baxB4bbSLF5AssKSqY0jK4fvznlseuMdBXpnjL4U22tao+s6VqU+mai7bnZclS394YIKk98H8PV3hb4dalYa1barrfiO51NrUkwxuzkAlSMksT69qAPFNU8PaU/xm/sY2af2c88ZaAEgHMIc98/eOa7D496Db6RpWhXum26QxWUhtwq5+UH5l/AEHqerV2XjT4X3Gr+I/+Eh0bVzp1421n+U8OBt3KRjGQBkd+fWuv8QeD5te8G/2BfagZbwKp+2OuT5itndj6ZH0NAHzB8RtVvvHF49/p6iS00nTopJmVuAW2liOOuWwRx9w+lXtd1R/iBq/g7RLaQShLaMXALHiT/lrntwqZ6d69z8CfDWPw1o+r6fd3Ud1JqS+W0iR7dqbSAOT6kn8qzPh98Kz4X1pdVu9QS6eGNlgREI2FuCefbI/GgDyr43ajcX3jew0Jree4sbdYwlnbNtMjNySODzggewHua5xdL1az8U6dqHhbwfrmi+TIqyLIssqN82DyR90jrkkH2r6P+JHw3j8W3MGp2d81jqtuoVJQDtYA5Gccggk4I/wxz+neCPHst7ZNrHjDdZ28ySNHbu+6QKQSp4XOcd80AeVfEfVZdZ+JD6dqFnqGo6bZHYlhZElyPLySAO5Y5J64GM8Ck8NWmqWXjjTrzQPD2u6dprTxRzpcwuwCMdrljjG3BJ56HmvYfH3wyutZ1qPxBoGprp+pjG/dlQSBjcGXkHHB4OfbvJovhbx+2qWVzrvimCW0tZFcwWxYeaB2bCqD+OaEC31PHfG+nHXfjO+mSXUtukjwoJYeHQeQrcH16/nRZ6Kngb4rafp2m3k0kBeNT5hwxV1+ZWwAD69MdPSvZLn4fajN8Sx4tW6tRZ+YjeUS3mfLEE9MdR60a38P9S1D4gweJo7q0WzjeFjGzN5nyDB424/WgD23mloooA89+KWu3Phzwjf39mStz8scTjHyFmA3c+gJrwzwT8Lv+Es0CLXNX1m++2XJZ4NrhtgBwCxbJJJGeCOMd6+kPGGgQ+J9CvNImfyxOnySYzscHKn8wM+oyK8K0Xw38T/AAtZNo2lXOny2e4mKYsD5WTk4DDjnkjBGScUgvyOX+Jmp6/py6D4Fj1KQyuiLc3KyNmZnfCjJ52gY+v4Cm+NfDd/8Lhp+qaLr185mk2SrI/DMBkZUcFevBzXc+MfhnrWq2Ok6lDqKTeI7GNUldj8sxDFlIYj7wJxkjkY6YrH1Xwp8QPHV1ZweJI7bT7G3YsWjdD16kBWbLYHGcDmlEMz40a9e3dt4YvLK9uLUXdq0jLDIyDcdnHB7HiuX+IukeIfBZ0jXH8TXV3e3OcuGZTGygcDk5XBxg+/rXrPxW8C6vrUuhx6FZxyW2nwGLDzBMAbdo59lq58ZvCOs+JrDRrbSbQTtbu3mkyogUEAZ+YjPTtQB5N8RNL8S6Np2l+J7zxVc3VzeMo8tAYxDld424OMcdAo5ruPidr2oyfDXw/fJdzQ3N1LEZZIZChf925OcdckA/UV0XxV8J61rvhbRdO0yz+0XNqyGVRKi7cR7TyxAPNcR8XLC4034ceGrC7j8u4glRJFyDgiNuMjigDL1Xwz4hfwHb+J5PFt9K0UKTLbF3CohIAw277wz1x7e9eg6Prt34k+GBub7xAdHuIpVgl1EZDYVl9GBLEYHBGTn1rzuKL4i+IPCGnaDaaTbDSJ7dAk0bKGeMHI3sX4+7nAA6474rs/FXwvvz8P9P0fT5Emv7GZriVFOBOzZzjOOQCAM44FK227vcDxjWNdXSJ4pvDfjTW72UHD+fvVcevzHnoOCtez/EzxRqg+HOhanBeT2l5eSxGSW2cxlvkYkZBGATg8elcFrGg+Ntb8K6ZpMfhCKztrJlBZCqyzOFYbipIx1JJI5Jzmu+8e+E9c1D4f+HdKtNPklu7VkM0asuUwjD196QDzzV18ex+EbLxXceKrj7PhQkMcrxvtLEAtgAMenJzx3r1qHxVql98I7nWmuGj1GKNk8+M4YlZAu72OOtN8U+HNVk+E1ro8NpPNfxpDugGGcfOCRx6Z/IVX07w1rFp8IbzRpbCX+0WDlbcYLHMgPY+lAFPwp47vtM+Gt5rt/O17exXJih+0MTvYkAA+w5P0FeaweJ/EOsaVd6zc+PYLO5RXaPT1by3faDwAoABPbrnua9C8L+A9S1H4YXeh3cDWV+90ZoVuExggrjPpkZGfeuD8PjUvDFnLpWr/AA1i1ORSwW5ezJck/wDTQKwYDttI+tAHovh/4n6nceANW1a4ijn1PTWjjL7QitvYKrkDuMnIGPoOtcDoPiXxJ4hD6hJ8QrHTLxWxHaXOI4/xyuzH4N7816Xos2s2Pg7Vb228DWltLJcKF00WrbpouAxZSdzEc44H0rxbxDo9pq0CpongDW9Pv3POfNeMDPJwR+HYDNIJc+zPCp1VtFtDrTRPqO0iV4iCr/McMMYHK4PHrXQVw/w40rUdF8K2FhqjZuo1bKbt3lgsSFz3wCPp06Cu4NKCaautgrwDxtqPi+01e7aDxdoej2QIFvbXLRmRhx8xBRjzknr+Ar34HIr4Ytbf+yPHN63i/wAPahq8js/lxxp5u9iflbHRxt6c8enHAKe0fB/x7q3iTULzSdXaCd4IvMS5hj2lsNg5xxjkYIA/lXJp8RPG1/4w1HRNIhsrnbcTRwwyIF2KhYA7iRnHBPrioPgNZ3UXi3Wp5NNuLKBrd9iSxFQuZFIXkdQB+lR/DXTrkfFjV5XhlRI5bp9zRkAguQOffcDQB1XgPx74ll8Ynwv4iigaYs6FkQKY2VC3bgggfqKk8Z/EDxDN4rPhbwlbQPcIQsk0i7iXAy2MnAUDgkjqD+PO6dbXC/HOSYwSCIyyHeUO3/j3bvWJNeS/Dn4k32o6hZTyWd08rK6Dl0c7spnAJBIBGaAMsnXbn4raWuvwwRakJoi4hYbdoXIPU9q+2q+ObbVV8S/FzT782NzaRyPGY47ldrkCMlWI98Z719jUAFc/4o1208NaPc6te7jDAo+VRlnYnAUfUkV0FeX/ABf0a81vwjdQWKSSzxukoijBLSAHkADqe+PagDy7TPiL8Qdfja/0fw1bvYoSB+7Zg3tncN2P9mur1z4qNo3hTTdTudN26tfmRUs2JCpscqzNkZA6cdefYmuL+GnxP0Tw54Zg0bVIbuO4sy4ykYYSbpGb1GCN3Q+nXtWJ8WbifX7Tw94zgsZVsWV43jfqm2U7dx7Bu3/6qAOrm+KPi7RRZ3niHw1DBp9yRtaMMrkYzxljg47HFd58QviA/h3QtL1jS4IbuK/YbfNyPlK7h0715H8U/HukeMNKs9I0SC5ubhplk5hIKkAjaB1J57VF8XdLn0PwF4W0y62meGRhJtOQCVJI98Zx+FAhs6j8ZfEFrb2d8fC4gsZwAJZ94EpwCdjYAx1x1rZ+MfiK41HwHZXOn2Rk07UlV55i+DbkMhVSB1JOR3Hy/Ss/4vSeX8MvDyf3/s69P+mJP4dKn8UWrL8FLJIldwscMjYGcAvkn6c0Ck/wO1zV4/D0FteaWtvoNpFNKupM+A2HLNwfQlufb2qvN8WvEGr3Nx/wivheS8s4PvSvG7sfqF4B64GSTSfD7VLHXfhvL4Ws7gHWBa3AMBVu7sw5xjow/X0rmPg/410TwhpmqWOuNNbXRnMoQwMS+FA28Dg5B64HNAHsvgbx/beNtI1DFubW+tom82HduG0g4ZTgZHH4V458CRu03xbJt6W4GfT5X/z+FWPgvZ3UkniXxCIfKtXt5EjB5BYneQPUDA/Oo/gaCPDXjBzg5gH/AKBJQBN8B5o4fDfiyaaHzokjDPFu27wEckZHTPTNdL8N/EOkWPhXxDrOj6B9hW0wzwG7eXzSFyOWHHUiuW+DQCeCfGJJ/wCWLf8Aop6xfBRaP4VeL3ViCZFXjjj5c/zoQjvbTc7Jvjfdyad9rtvC80hjYieTzCYox2+YL1+uK9Z0Hx7pmp+EpfE04NtBbZW4jJDFHGPlHrncuOmcivH/AAMNvwc13/tv/wCgiuX0Cwu734Pa0lpGZHF2srJGp3MilSenXGM/Qe1Ap2tj8cJrt7m4j8K3kmmQZ33ETFig7bvl2r+deq/DnxoPGtjdXa2LWogl8rBcNuOAf618/wDg/wCIHh/Tfhve6JN5septFcR+WsZIlaQNtbd0AAKg5546Gu7/AGcR/wASDUz/ANPn/si0AfRNFJiloAKKKKACjFFFABRRQKACsDxB/qI/9/8ApW/XPeIv9TF/vf0oBlnRv+PYVsVj6Ln7MM1sUiAKKKKUAooooAKKKKACiiigAooooAKKKKACiiigArC8Uak2j6FqOoou6S2t3kQHoWA4z7ZxW7UF1BFdQS206B4ZkMboejKRgj8qAPj34W+CLTx/DqOseIb29uJVmESbZcHONxJJBz1GBxjn8Os8a2Vz8M/Bk+naVfzOmoXxCTMQJIoynK5HclTyMdfxqax+GXjDwveTnwn4kt4rSU523OQTx3XYyk+/FdYvw7v9V8J3eleI9W+16nNdtdRXYJcRNtChRu528HIAHXA6UqbQHkz/AAwsF+H3/CSPeXR1b7P9s3rKNnJyBjGfu++d3cdKs3HiW+1z4NagL6Vp54bqO2aaQku6h0cEnPJ6DP8AXmrx+HnxHbTP+EbbXbJtFyFwXP3QcgZ2b8f7OcfhXoep/DYp4BPhfSZ4hcvKk0s9wSqySZBY8A44AAGOgHXrSAeBx+CDffDI+Jp9Uu90G9oLUndEFEmw4HYnB/wqzoPhq88U/D+91nUfEeoOtgHFvayOXiUIM4wSeucDpjjtXvcPgnUofhg/hMzWzX/luodWbyyTKXHJGehx061T8K+B9V0r4eal4euHtjfXPmlNrkoNwAGTj2oA4n4ca9f3Pwy8RJPM0ps0kjid2JYKydM57ZOK5T4aeEJvGegalc3WvanEYZSkcSTHYWCAgsDnPUflXe6L4S1Pwh8OfFFtqnkebMjyKIXLDGwDngV5l8M08dP4c1CLwoLX7PLcbJWZgsqMVGWUkgAAY9/SgDvvgp4jvJrHW9K1LUWFtawmSKeVs+QOVbknOOhA9vevLNUbwzEl0NN1fxTqd9AhY3cSL5II/iOTuCjHX9a928J/CyXTfCGr6Zd3EK6nqaBWkjJZIwpyi8gd+v8AXArjPDnhH4iaRomreH7fTtMhtbsOHuJZFLyArtKoVJ6jpuXjd1HYA6b4N67qep+FNcF9eS3H2QEQtIxZ1BQnG7rjjj0ry3wFoOv+NdM1cjxVfWsduq5jMjuJWwSA3zDA4Pr19q9l+FvgzWvD2ga5YajDFHNeAiELKGB+QjnHTkinfCLwbrPhfSNZttThjSW6I8pUkDZwpHbp1oA534Ca5qd3pur2V3dSTw2iq0HmElo8hsgE844HHasD4La7e28fiXUL++uLtLK08xY5piwJG48ZPBOMV2vwb8Ia54ctdbXVrEWzXKoIV85HLYDZ+6SB1FU/hP4B1XS4NdtvEFl9ng1CEQgCVHYg5z90nGM8H1oA8bsPEh8UXV3eeKvF2qWJBH2eCxVtg/AcADA9z3PFeh/CPxnrMkev6c11LqSWdlLdWck25nLLwFGecHI47VFpPhDxz4CuLlNJ06w1a0nfPzqH6ZxkEqwOPTivSvDB8eXFvqt3faZpunTG1KWMMcarmX1PLHHH8RxnHGKVCr1PnPw9rkevSXEviTxtrOn3TMFhMRdo8ep2ngZ7AD1zX2X4Hinh8OWKXGqrqsgVj9tVy4lBckHJ5OBgfhXzRrnh/wAW+I7V7O7+H2mW+pSMA2owFYsYPXh8E++SD6dK+jPh34fn8M+GrTTLp0e4Qs8hQ5UFmJwPoMUg22p2jkKCx6AZNfJNlq/ij4m+K76y0/XZ9G0+0DMn2dmXCBtoztILMc55OPpxX1s6h1ZT0Iwa+S4/DfjD4c+KL2/0DS/7UsLoFVwN3yk7sEA7gQe/Q/yBTf8AAviLXtB8cTeDtf1J9QRjtimf5yG2b1O484K4yDnB/E1zGma3401rxvrmk6PrYixLcrGl2xMcaCQgbflOCOMcV1vw68L+INU8XXHjDxNZ/Y5QSYoWGCzldgwpJIVV6Z9vSk+GXhrWtO8fa7qN5p8tvaytNtkkXht0mRtPf1yO31oA9x8K2mp2Gi2ttrF2t3fxhhLOpJDfMSvJAP3cDp2rXvbmOytZ7qXPlQRtI+0ZOAMnH5VaqnqNqt9Y3Nm7FVniaIkdQGBH9aAPlfR9Y8efEu/vH0rV49K0+1YY2AoBnO0ZALMSBk5OPpwK7aXxL4m8A+Er2XxR5d5fR3CwWEwbes+5c/MRhsDDfeAPHevPvCh8XfC3UL+ybw1c6rZXDble1VmDFfusGVTjOeQRmuq8TWPif4jeCrx73SX067tb0T2to6MryIqEEYbkn5jjgZNAGHFr3xTXw4vi1r+zfTyvmfZfJQP5fTcRszt78Nnmu41P4jXV38OH8SaYsdvfpMkEqsN4R9w3Yz6ggjPr+NeWN441S48Dt4Og8M6j/aS24tiyxMwCAjJK4znbx+Oa6HUvCGpaB8Irixe3lmv7i7S6kt4kLGPJVdvGc4Cgn3JoAyx48+Jk/hVPEUdvZrpkTMGuVjTfIN23cVJ6BuOAO+fWtZfiB8Qda8NyazpemWUNpZgm5uVKsz7R82EY8ADk8fQ9q1YLa6h+BMlvLazpcCGTMJjO8ZuSemM9OfpVTwHBdJ8HNbj8mZJWFxhNpDEbRnj060thbO1+h2nhvx9fax4B1TXHgiTULASISFPluwUMDjPoRkZ6jsCBXn2jeOfiP4l0a7vdJs9PMVs7eZOFG/hQ21VLc8e3ORVD4fQSW/wo8W+ajIxaT5WXB/1a1zfw4+JWneE/C19YPYXUt7PI7xsoHlFioAyScjGBnApBD3r4a+PrrxbpN+JbeL+1rOPdsjBCS5B24BPqMHnvXCa140+JejWv9o6jYaLbQgK5hMi7gD22mTcfoMn0rD+HOka9pHgvxPrdtb3MN7cRBLRRHhyBks6jGe/B9q8q0g+Fv+EY1KS+gvLvxC27yAC2yMcfvCQccZOc5+lAjvbTc+stE+IE2reAtQ8SR2kUd3ZLIrxEkoXUA/XBDD/GvKbX4weMr3SJ9TtfDdpJbWz4nuVSRkQYBwQGyMdSc4wR0qPwDF5fwh8UH+/5rf8Ajij+lanw6Zovg7rrI2CRcL07FQD+hoB36Hp/g/xqvi3wjqGpS2axz2ySJPBklHITdweuCD9Rz9a434I6zpk+n65eppNlpUdrsaZ4N53KFY5OSTxg/nXP/BU4+H/ihveX/wBE1gfCHT59V8D+MrK1XfcTxhI0/vNsbA/GgU7QfFbxFrbXtx4X8MfadOs/vzTEljxnoCPQ8DJ6etdx4T+Jmn614d1LWLmB7ZtNQNcxKQxOQSNvTOSCBnHNfLPgeXQ7SO6sNf17XtEl3nK2pYRtxg7lALbu3SvUvClt4CsPDnii6gl1a80vZDBdGdEBO5vlaMAA5DEcnGCKAN7T/in4q1qGa+0fwa1xYxvt3K7Ox9hgcnHoDXt/hPWG1/RLTU5LSSzkmDB4JPvIysVI/MH8K+J9StLXwxaG98J+PpJYyQfsqGWCU8jsOD1BO7HQ9cYr67+GGp6nrHhLT77VubqQMN+3aZFBIViPUgZ9+tAHfV4V4n+LUdlq76PoOkTaxdRMVk8onGR1CgAlsdzjFe5TKWidVOGKkA+9fGfwp1ez8F+MdXs/EUotJnVoPOcEqHD55OM4PUHoeKAPd/CPxDXVodTOs6ZNo8umwiecTAkCM55wQGzgdMc9q89n+OE8rz3Gm+Fby60qAkSXWSNuPXCkDt1Peug8ea5Y+MfCniO18OO88trDDJcTRx4WRN+7YD94kBWPTHbua5b4YeMvDek+ALiy1C9hiuU87zLdgd0u7pj+9kYFAHs/hrxvpviPw9da5ZRzBLVX86CQAOrKu4jgkYI6H/69eUL8etOlgkMWh3zTqN23cpUL3JPUdu1ct8G7W7HhXxfesGWyktHjjBJwWCOTj6Aitj9npEHhvxDIyK3z4II6jYePpQIepeD/AIiWnifQ9Qv7eylS8sImklswwYsQpI2EckHGOg57V88eA/iHqtr4mv7i7j1rUrdxIVso5WlMOW4yh4wM47Y4rr/2c1P27WmJ/hUfqaw/hDqNhpXxD8Q/b7yG2WXzo43mcIrN5wOMk9eOlAp7h4s+JmmeFtQsbO/srwC7t1nLhRmIMSMMuc5GOcfrVnw58StB1/8AtOSEz29rp8YkluLlQqkEkZGCT2GM8nPSvEfjGRcfEzQYZAjoFt0K4zwZTwc9ev5V6t8a9Ok/4Qe9GnwKirJE1wsSAbo1b27A4PtgmgDCl+OGkLKzR6RqUlmpx5+FHP0zj07967PxRrtlrvw71fU9MuPMgkspBkHDKccqw7HnBH9K8z8IeI/DFr8KLixuL21juPs1wkts7qJZZG3YwoOT1UA9se1c18Pba4h+FXi2eRGEEqv5RP8AEQgDED06DPsfSgCT4au6/CnxYwduDKo56Dy1yP1Ndh+z9dQ2fhLVLi7nWK3hu2ZnkbCouxSfpXIfD+Nk+EHip2GA7SlfceWg/mDWBoMd0Pg1rv2fO19QUy4yCI/3YPbnkDp2z7igD2Sb43eGY7iVI7TU57eMgG5jgXZycZwWBA+oz7V6ta+ItIudF/tyO9iGneX5jTMcBQOoPoc8Y654r5F8HWGqat4ObSbXxToFpZTCRZ7O6ULMvzE5Jxk9iD6AenFjXNIl0P4VSWtpqttqcB1oPLNZuWjCeXjbk/7YU8eopEgO68a/GDQNQ0TVNMsF1Fbie3eKKcRqqknjru3Dr6V1P7P8kk3g55JZZJGN3Jy7lscL0z0rhpF8PWvwXcQSWIup4QW3MvmNPvBI553DHT0Fdt+z2f8Aiiv+3yX+S0oHudfJvjnxBNpfxZtftWpXEOmxPbtInmN5argE/KPfnpX1lXx34rRLz43wwXEcckQuLVCjrkMPLU8g9etKkB7t4e+J3hfxBqf9mWd3Is7ErEZoyiyn/ZJ9ewOD+Nb8HjLQptck0AXu3UkYp5LxMu4gZOCRg8e/PavmH4uQafb/ABB0eDRY4I7n9yJUgACrL5hC5C8hsbc98ba1vjbaTaB400fxLaIw81o2ZgOssZH812jHtSAfRmq+LtC0nVLfSb2/Ed/cFRFAsTuW3Hav3QQMn1rq6+VvhvA/jnx/qXi65hZbO2YeQrH7r42oPqFGT7/WvqmgDzP4p+L/APhEtDaa2kRdSmZVtkkjLq2GG7OOny571R+GPjmPxXpiQXl5bjWiJGeGJSuEDYBweO471Q+PVtBJ4LnneGNpopo/LkZQWTLAHB7Zqp8HdO0+L4f2uqx2Fst/JFcb7jylMjASOAC2MkYUcdOKAOH+EPjWeOfV7nxP4jJtYURIxdzjliT91c5JwOwNfSOh69pWvRNNpd/DdIhw3lnlT7g8ivkf4J+FNH8TXerHWLQXKxIFRCxUAseTlSDnitf4CoLbxvrlpGWEUVvIgBPULKoGaAPpfXPFOhaCwTVNUtraRhkRu/zEeu0c1e0fWdN1u3+0aZfQXUWcExODtPoR1B9jXw34Xa+1vxhq+oP4eh8Q3eZJWtriVQqZkA3bW+9jhQOgB6enrnwq8N+I9G8YXF5Losmm6XcxuJIjKGRO6gc5OD09iaAPp4HNVL6+tNPh8+9uoLaHO3zJpAi59MmrlfNPx90DXdUn0y7sLOe/sYAVktoQzHeTnO1ecEYGR0oA9w03xV4f1OYW9lrNlPMThY1mXcx9h1PTtT9W8TaFpEvk6jrFlbTDGY5JlD88/dzmvlfwxrPg+/13SbW+8My6HqNvcQlJreQ7fNDAqHVhwpOMk5I9epra8c6t4e1Lxpd2Om+FpvEGssRFKzXDpGrIMMqqPTaMngZz+IB9PaZq2natEZdOvra7jHBaCUPg9cHHQ89KadZ0sTyW51KzE8ed8XnruXHXIzkV8hfBmK90/wCJFxYtb/Ytscq3Fskm5UA6LnJ3YOOcms6HQbPxX8XNT0y8lkFs91OzmFgGO0HjPOORz+NAH2dYaxpeol1sdSs7oxjLiCdX2j1ODxRZ6vpl/M0NnqNpcSp96OGdXYfUA18UP4Rt9P8Aie3hazv72CylkWNpI5NsnltGJCueh9OR2rZudGj8D/FfSLHRpJ/JeS3yHbcdsjbXBI6jGT/+qgD7JvLy1sYvOu7mG3izjfK4QZ9MmobDUrHUAxsr23uQv3jDKr4+uDXxp491ibX/AIiy2WpWd9qGnWMjwpYWJO4hQfmAHcnknrjjsKXw5Z6pZ+PdOv8Aw94c1zS9Ma4iSeK4gkZQjHa+SR93BJ5Jwec0AfbQOaKK8t+MWu3vh/wjcXFg5iuJpFtxKpw0YbOSp7HA4PbOaAPQ5dRsYZRDJeW6Sk4CNKobP0zV7IxuyMYzmvlDwN8JdO8SeHLfWNU1K+a9vAZAY2GFAJAB3AlugJ/L60fivd6xoWl+H/BCak0glhxcXOWBlBcqqnknbjqPYUAfW0VzBKxSOeN2HUK4JqZmVfvMB9TXxx8QPACeAdHstd0jVb1b1ZUjlJYLyRnK7QCOR0OeD7c6Xxa1y51jwH4W1Qu8ctwxMu04ywXBPHuCfxoA+tDIgIUuoJ6DPWuc8X+Ibbwto0+rXUckscRVfLj+8xZgOM8d8/hXyJ448L3fh/wzoviMeINQubq78oESORs3RlxtOcjGMV6D8To5td+Fuj6zd3U32iKOJnVThZWfCksO54z9SaAPe/CPiK28U6RFqlpFNFFIWXZKAGBBwehNdLXzf8DPDvkaNb+If7TvjkTL9iEv7ngkZK+vGfrg15x8PbXxV4p1DVrWy8T3lnDHgu5mdjjccBecj8COKBE77H2setKK+U/iNreu6bNofgWx1CVZnihjnvVcq8zs20DOchfXnn6dc/xfY+I/hfPp2p2XiK4vYp22SQ3BYoWAyQykkFSM88EdsdaBT2v4leOz4KSyYWIujclhzJt24x7e9VPHPxEHhW00if8As83DahHvKh8bOFPHHPX2ryP48Xx1Oz8MXSoU+0weeB/d3BTj9aj+O7FYPCsQbnyOn4L/AIUAe3+LvGl7oMOmyWugXeofbIjIwhVj5XA4OAeef0r0e3kMsEcjI0bOoYo3VSR0NfLnxp1jVtKfw5FpuqXdmGtvmEEzIGPy4JAOD071P8bdd1nTT4eXT9Tu7QywF5PJlKb2+X72OvfigD6ipO9fGXjOXx34PbS9YvfFEtytyQVSKVggIAOGjwFIwfxr0X4s/EDUdL0fRrbSXFvqGqwrK7KATGhA4UnoSTjPt2NAH0TRXx74sX4geBtFs7m58VSyC4lCmInzXRtucF2Bz3HBxX034KvLjUPDWl3d1IZJ5rdGkcgAscdeKAOnpO9MmkWGJ5XOERSzfQV8qWHiTxp8SdYvIdBvk0vTrY53r8uFJO3cRkljtPTjrQI3ZXPq+gV89HxF4u8BaBqk3ihob6RJIotNl3hhMzBtwJGGIAAPzAHr+HHWd98T7vw8/jCPXLcWao832Zo13FFJB+TZjGAT1zgZoFPraivnq0+JV3qvw21TW4ittq9iyQuY1DDczqFcBsjBDd+4PtXBweMfibqHhR9cgmtlsrRj5lwsMYlkAxk7SCMA+gHfr2APsGivk+w8bfETxJ4cuNR0pbKGKwDm4uVRTJJtAYgI2Rnaew5r0D4deO9S8Q+E9Yvr1IjfadG5EirhZMIWBI9cjnFAl9T3CivlHwf4z+JPjCyum0pNLItyqtLIoRt2M4AJxz9MfSu7+E3jzUvEy6jpuqJGdUswXUom0MM4w3OMgnHGOKBT3OivljWPFPxC0i1kvdQ1rw5byx8tpxljM3HUBecn2DZ5r0j4c+ObrxT4a1C/uYI47yy3BjGCEfC7gcEn8aAPX6K+TfDnxL+IGv292umaLZ3rxDc0qRkeXxnGNwBJwcDr9eld38L/AIg6p4rttVtbu3gGqWkRkh2RkK3UAMM9d2OmOKBL6nu3tQTtBJ7V4b8MviTc+JLrUrLWoLa0uLWMyjyVZV2qcPncx5HH6+lWvhv481Txnq+op9itodLtuVcBvMOSdgJzjOAc8UCnoOi+LND1u6ls9P1BJbqHPmQlWR1wcHhgDwa6ivmD4pWx8JeNdG8VWCiFLh9tzgYViOGyBj7yk5+lfTkbiWNXQ/KwBB9jQA+io5GKRsyruYKSAO9fO1743+JFvazX7eELSK0QMxErHeqjr8u8MfwFAH0bSZ5xXmfw/wDHtv4q0e7v7iD7G9l/x8jO5AME7geuMA8V5sfi14g1m8nXwr4WkvbSE4Mjq7H2zt4XPPGSaAPpaivHrL4m20PhefWtbsJrC4huGtTaYO+SUAHCg47HnPTB/Hhbb4teKJ4RqC+DZjpmQfNRZGG3uQ2MHoeelAH03RXj3jL4oWPh3T9Nljs5bm+1G3W4htgcbVYDG4/XjjPQ1zeh/F24GqQad4o0C40c3BAildXA54BKsAcZ4yM0AfQvSivIviF8SIfBep2dlNYPOs8XmmRXxtG7HT8DT/DvxN07Wm1GU2VzZ2Flb+ebm4AUOucDHueMeuaAPWGZUUsxCqBkknAAqpbX9ndI7213BMkf32jkDBfrg8V80ar8Z01XTdTitPDWoSWTQPE1ypz5W5SMvgEDr61H8DjCngvxPLcq7QDf5iocMVERzg+uKAPp61u7a8UvbXEU6qcExOGAP4Var59+EGpeHrXw9rupaNY30MFt+8nS4lV2fYhb5cYA4zUa/HXRGtXk/s2+FwDhIvlwfctngfnS20uB9DUVw/gvxppvi3TZ762D24t2KzJPgFOM5JzjGO/sa89uPjj4Ziv5LaO11G4hTI+0QxKVODywBYHbjnPX2pAPeqK8/wDBHjvS/GZul06G7ia2ClxcIo4bOMYY+hr0CgAor5Z+NvxA1HSdZg0vRL27tJrZSboiNdj7wrJtJyTgZzwPxr2Hwj470fXtHnvxcPDHZIgupLoBApI65zjrQB6Jn0rk/F/hPTPFtpDaamJvLhk8xDE+05wR/WvNR8cPCf2nyfK1Ly92PP8AIXZ9cbt36V7Vp1/aanaRXtlcR3FtKMpJGcg9v58EdiKAGaTp8Gk6fbafahhBbxiNNxycAdzWhRXyd8RfGevah40bwvp2rR6PaRyLF9oL+VligJLOOQOSABjt36AH1jRXztp3hHx/pF3a3dl4tbU7VpF85JZi2UzztD7h0z3B9K9d8UeLtD8LJG2r3ywtLny4wpd298AE49zxQB1lFed+GviN4Z8SXS2djfFbpgNsUyFCxwTgZ4JGO1dD4h8S6L4biWXV9RhtQ33VbLO3OOFGWI+g4oA6OkAxXnnh34j+FfENx9msdTUXHOI5kaMtxngkYPQ9+1eSad8YJZvGr2lzdWUfh0SyKJxEwO0I20568sB270AfT9FeJfE7VvtOm6Vc6V4wt9IindykpZsTgYHBUHgH8Oa9Qt7+DT9Dt73UdQg8pLeMy3bsFRyQBuyfUnj6ils7X6AbtFcRYePPCuozLBba7aGViFVWbZuJ6AbsZrptU1Ox0i2N1qN3Da24IXzJXCjJ6CkA0aaQM5wM+tchP438LQJG8niDTgsg3Li4U5H4HiuujdJUWSN1dGAZWU5BB6EGgBwAHQUbQDkAZ9aWvnLxT8SPEE/i1vC/hTT4JJ4pDG8k4yWYDLdwFUc8nrigD6L2rndtGfXFRzQRTACWJJADkb1BxXztpvxH8SaP4ng0HxZY2i+cyL5kGQU3/dPBIYZ4/Ouu+IfirxRpWq2uleGdGW/lmg82SQxs/l5JUZwQF6dScUAeveWm7dsXd645p9fNfh74pa7aeIIdE8XaUlq0rKgeOJldSxwpIyQy5wMj9a+lDxQAUUVQuNRsbaQRT3lvFIeiPKqn8iaAIJ9H0ueYzz6bZyTE5MjwKWJ+pFaBghaEwmJDERjYVG3HpinF0VC7OoTGdxPGK+Zx8V/E2uazd2XhXQrS7ggDMDKSWZQcbs7lHPYdfrQB9C2WiaVYS+bZ6ZZW0vTfDAqH8wKtX2n2WoKqXtpb3Kqcqs0YcA+2RVmFnaJGkXa5UFh6HvUlAjVyldafZXcCW9zaW80KEFY5IwyqQMDAIwOKl+y2/wBn+zeRF9n27fK2DZj0x0xXz5dfGq3h1+WwXTA1hHceSbrzuSoOC+MdOp69K+igQQCDkHoRQKZGm6HpGlSNJp2l2VnI42s1vbpGWHoSoFQXnhvQr6Zp7vRdOuJmOWkmtUdj9SRmtp5okIV5EUnsWArlfGvim28I6SdTu4Jp4/MWMJFjOTn1PTg0AdPFbW8MAtooI44ACoiVAFA9MdKp2ek6dYxSw2mn2lvFKMSJFCqh+3IA5qHw7rEOvaTa6pbxyRxXKblSTG4ckc4+lbVAGTaaLpVnBNb2umWcEM4xLHFAqrIOnzADB/Go4NB0e3tJrKHSbGK0mOZYEt0VHP8AtKBg9B1rzTx78T4PCGrppr6ZNdEwiVnRgMAk/wCA/Ouj13xzYab4RXxTbRvd2sgTy0UhSSzbSD6EHIPuMUnUSx1kWjaXDYy6dDp1rFZSgh7eOFVRs9cqBis2TSBo2h3lr4Ys7SzuCjvAioFQykcE+p4HX0HarHhfWV8QaLZ6rHC0K3KbvLY5K8kdfwroKUU+R73wz4/v7eey/wCEP8PWZnDJJeW0MCSMCcnneSM9OBnn8a95+G/hP/hD9D+wSTJNcyyGaaRAQCxAGBnnAAH6139FABRRRQAUUUUAFFFFABRRRQAVz3iD/VRDP8XSuhFc/r/McX1oAsaMCLYfWtisrSP+Pda1aRAFFFFKAUUUUAFFFFABRRRQAUUUUAFFFFABRQKKAAUUVz/ivUpNH0DUtRhUNLbW7yIG6bgOM0Aa013bQMEmuIo2PQO4BP51a618R+BfBB+IGk6vrWp6tctfxsVh+cOdwUtl884JIwAR0NeofAbxRd3mkalZalcvMmngSRu5LsseDlc9wNvA9/TFKgPoeWWKLHmSImem5gKkBDAEEEHuK+K/DOiaj8Wdd1G81TV7qK0gJkjEeWWMsfkVAThQAPqcepzXXfBjWNT0vxTqPhPUbyW4ij8xYgxLBZEbkrnkKRuP/wCuiyA+p6iEsbOYxIhcdVDDI/Cs7XdTg0XS7vUrltsVtEZG98dB+JwPxrxP4IaVcXv9o+MdSbfd6nKyxHnAUN82Ae2RgegXFIB7lq1jbanYXFheLut7hDHIN23IPvWX4X8N6Z4XsnstKieOCSUzEM5c7iAOp9lFeSeJfhnrniXXr6+uvEkltZO/+jQRO8mwYAHBIC9zgZ69a5H4R6trem+Nbzwrcai9/ZwmRGLszhDHnBXJ+Xngjp+NAH1bRXyJ4m1LX/HXxFm8Nabq09hY2ztETC5CqEHzswUjcdwwAenA45NR6Nq2v/D7x5B4f1DVpdRsbmSOImZ2K7HPDgMTtIJ5wSOvWgD6/orzz4gX/iyxtYm8Mafa3OVf7RJMwBiAHBUFgD39eg4ry79nvVNR1QazJfahd3W3ylVZ5mfb97OMnvx+VAH0pRXknxF8O+KPEV/YwaNqz6bYJE32mRZmTcxIAGF5bjPXArw7ULnxb8NPFFhb3GvS6nDc7WMckjurpnaQVY8HOcYPp9KAPsyikU5APqK8s+LHjObwfo8bWaK1/dMY4WcZWPHViO/HQevrjFAHqlFfKejeGPiVqmnRa6niWeGaZfOitJblxkdsrjYMjkDpyM45x7lp2uvovhS11LxdcLaXCJtuGdcEvkgYVRySOcKKAO6oryHTPi/4Ov7hoPt0tvzhZLiEqjfiM4/HFQ/G7VbzT/CAuNNvZraSS4jAmt5CrFTk8MOcHjpQB7JQa+V/FOv6ta/Cfw/eRapex3s9wFkuUmbzHH7zgtnPYfkK978BzzXXhXSJ7iWSaaS2RnkkYszHHUk9aAOtoxzmiuP8deJoPCWg3GqSqJHUhIYi2PMkPQfzJ9gaAOwxzRXyPpGpfFjxdZPrmm3kMNpvYwwqscYfHUIGUlhkY+Y9c89a9K+FHxCufE01xpGsQrHqlspfei7RIoIBBHZgT2/TFAHtm1c5wM+uKcRnrWD/AMJFonnXEP8Aa9gJbYkTIbhAY8cHcM8YJx9eKfo+v6RrXmf2ZqVtdmP74hkDFfqOuKANrAIxjijaMYwMemKMc1Q1DU7DTEV7++trRGOFaeVYwT6DJoAyvFmkSa14f1HSraSOGS6hMau65UZ9cVzPw28Gv4V0H+zL97e7k89pQyplRkD1HXiu50/VdO1Pd9g1C1u9n3vImWTH1wahvdc0iwl8m81SytpQM7JrhEb8iaANfAAxjiqUWn2UTSNHZ26NL/rCsSgv9eOatJLHJGJUdWjIyHByCPXNVP7RsfKeb7bb+Un3n81dq/U54oAnW2gWJoVgjETdUCDafwpq2dssLW628Ihb70YQbT9R0pY7q3ktxcpPE0BGRKrgrj1z0pba5guohNbzRzRHo8bBh+YoAZBZWlvC8ENtDHC+d0aRgK2Rg5A68U2y0+ysAws7S3tw3LCGMJn64FWBNEVLCRNq9TuHFLG6Ou9HVkPcHIoAxr7w7omoS+de6Pp9zKf45rZHb8yKsQaPplvavZw6bZx2sn34UgUI31UDBrTR1cZRgw9Qc0rMqjLEAepNAHHw+B/CsE3nx+HtMEmcg/ZlIB9hjArsFUKoVQAAMADtQCGGQQR6iloAK5zXPDGh69g6ppdrdOOBI8Y3gem4c49s10dGaAMbR9C0rRYTBpun29rGwwwijALf7x6n8a5y6+HvhG5uPtE2g2ZkJ3HClQTnPIBx+lVPEHinWNO8SWOk2fh26u7KcxCW+VH2RbmwTkKRhRgnJFej0AUBp1mLFtPS1ijs2jaMwRqFTac5AA6dTWZonhvR9Ctp7XTNPitoZzmVUz8/GOSeen9a6KvIdc+I66V4yh8Mf2a8pkeFPOEnQydTjHQAg/nQB3OgeGNF8PNM2lafHatMAJChJ3AZx1PuaxtT+HnhPVL6S/u9Hie5kbe7LI6Bm7kqrAEnvxz3rvqKAOX1DwnoWpahbajd6bDJd223ypMkbdpJXgHBxnuP5V0skaSo0ciK6OCrKwyCD1BFPooA8um+FXg2W7FydICnOTGkzqhP+6D+g4rtrnQtNuNHk0VrSNNPePyvJjG0BfbHTnn61t0UAcfp3g7RNO0K50G1tmSwud3nL5jFmLAAnOc5wAPwq34e8M6T4f0yTS7C0C2kjM0iSEv5hYYO7PXgAfQV0uMUUAeL3vwY8H3M7Sx291bBv+WcM52/huyf1rurbwdodt4fl8PRWQGmyg74y5YsSQd2Sc5yAfbArrqKAPErX4K+EYUmV0vpzJ91pLjBj/3doA/PNej+E/DWn+FdN/s3ThL9n8wyfvX3HJxnn8K6aigAryfxL8K/D3iPWLjV79737RcBA6xyhVG1QowMZ6Ad+1esUgoA8m8JfCrw/wCGdRGowtc3c6D939qZWEZ/vABRz9elcl+0Tdp/YVjYLavNcy3HmKyxk+Wqg55xxnIGPr6V6XfeO9GsfEsXhqY3H9oSlFXbHlMsMjnNd0VVuqg/UUAedfCnw6vhvwpZQMoF1cKLi4O3B3MMhT9Bgfga9HoooA5/xToNp4l0e50m93CGcD5l+8jA5DD3BArgfBHw5fwrNOo1++ubGSJ41tGO2NSx+9jOM9e3evXqKAPM/h74AtPBDXhtbya4+1bd3mBRtxnpgD1qn4H+HcfhTXL/AFZdQa4N2jJ5Zj27cuG6556V6xSEZoA8J8UfCWO91d9Y0DVptHu5WLSCPOMnqVKkFc9xnFbXgfwFqGh6p/aur+IbvVblYmiiEjMVRWIz94k9u2K9dooAQHNeWeOPCOu6xqttqmheIpNMmihELRjdscBicnBwevQg16p0rC07xBpGp3k9lY6jb3F1BnzYo3BZMHBz+PFAHkGlfDDU7nX7bW/FOu/2jLalDEkaYztO5QSR93OeAOc9ah1b4XavF4pude8Oa8untdOzymRNzIXOXx2Izzg4/rX0FRQB4X4F+GN14Z8UT65c6sl95iyctERIWY53E5PPXP1q14f+HFzpXju78UNqEUkM8kriAK24b89yfevahzRQB4pJ8O72T4i/8Ja+owG381XEOw78CPYB6dqm13wDf6p4+svE63tsltbGL9yVbeQuSfbqTXsgpaUSx4T49+GFzq+uL4h8PamNP1MlS+8sqlgMbgy8qcDBGCD7c5k0Twr8QH1WxuNe8VxSWdrIrmG0Zl80Dna21UyD3zn8a9yopBQrmfF3h618U6NcaXdEqsmGSReqOOjf57ZrpqKAPmXTfCHxP8PWh0jR9Z07+z9x8t2bmMEnON0ZIz1IGcZ45rf8XfC+98Q+H9JifUw2u2EZU3c0jMJcnJBbG7g9DjivcPttp9p+yfaoftP/ADx8wb+menXpzVugD5b1HwP8RPGC2lh4k1CyisLaXcXUhnbAxuAVeTgnGSOprr/if4Av9b0LRdJ0FYBFp3y4nl2krtCg8Dk8c/WvdaKAPFPiF4L1XX/B2jaPYmA3dm0XmeY+1SFiKnBx6kVc1vwZqGpfDe38NrLAl/DDF1YlCyEEjOP1xXrckscWPMkVM9NxxUg5oA8M+EmneMPD6DRdW0m2g0qIO6XCyqzlyc44c8f8BFU/g14P1zw3f6rcavarbpOAseJVfdzkn5Tx+Ne/0UAfP3xc8Catq2qWXiTQAJL60C7oC4BYq25WXPGR3Gewxz15XWtB8f8AxEvLC113T7bTLC3fc8ifKAD1OCzFmwDgdPXHWvquk70AfN3xf8HaxqX/AAj9roWny3UFlCYc+Yo2gbQuSSOw6034x+Fdc1iXQjpemSXQtYNshVl+UgrxyfavpSjHFAHzP8ZPC2v6vdaG+l6bJdi1tysuxlGGyOOTTvjL4U1zWrnQ20zTpLoWsBWXYwAByOOT7V9LUUAfO/xu0DVtY0jRINN06e6eAnzBCu4r8oHP5VX+KPgrUNV0Tw9dWKR/2nZQxwNA8iqz/KDhckAsCCcZ55xX0hXDeO/Ben+NbO3tNQnuYUgkMim3ZQScY5yDxzQB8ofFDXPF+o6Rp8HieysbNVlLRLGwE0pC4LMoY4H4Dk19ieDYhD4Z0ePaVIsoSQeoJQE/rXlOmfBDw7a3aXN3e6jfhCD5U8q7Wxng4XOOexFe8KoRQqqAoGAAMACgCK6hFxbywMSBIhQkdsjFfJPhyLxP8LddvoF8P3mq6dc8K1qrMGA5VgQpwecEH3r686iloA+ZtZg8T/EzwrqT3mitpsltNHPp1q6srSgBg2WbGTtPHAGcetcna+MPElp4Ok8IN4Qv/tfkvaiVYnA8tgcnbs5OCe/vX2LRjnNAHyhb+CdV0P4S63DNayPqN/JDN9miQu6IsiYBAGcgBifQfjW14fsdQtvgtf2wsbj7WyTAQGFt5BfBIXr0yfwr6VPNFK7X02A+b/hZpl9ZfDTxAtxaTRzT/aWjheNlZh5IUcEZ5INc/wDCG3u7XwH4va7tJrdjFJtWVCpIELdMj3r6wrL1uxOo6Tf2COI2ubeSEMRkKWUjP60gHxh8K/H0HgzSdTE2nXVyZpFZJIwPLVguAGJ6V13wt8P66mmeKfEaWstte3drIliNpDMxyzFR16hQD3P0r2L4Y+B5PBun3lpdXUN59omEgKxkAYGO9epgYGBQI1c/PTw5JoK6TrcOq6Rf6h4hlWQWzqpYQnafnYbgchuSSD2969t+CkMkPgvxI0iMhJf5WGOkX/16+mRDGGZhGgZupCjJp4RVBAUAH0FAp8t/s6RvFaa4zKy/cxkY7Gof2e43XW9dd1K7kGMjGfnNfVKRomdqKufQYpEijjJKIqk9cDGaAPiT4r6fN4X8Z3smnSPaR6jbmQbAPmD5DqPTJB/MV9K/Cfw7/wAI74WtopVIuro/aJ89iwGB+CgfjmuR8V/DjU/FHjW31i+vLRtIgaMLakszGNcEqRjHzNnPPQ17o2VQiNV3AfKDwPagD5r/AGgblLq50DRY1L3E0xfaOuCQg/M5/KvpG2jMMEUROSiBSfoK8a0LwHq0/jGXxR4mu7SeRObaC1ZysZHC/eAwFHbuTk+/tfagDE8TXN5Z6HqNzp6b7uK3d4l27vmAz07/AEr4R0a40DVNL1e88WazqLarlvstspZt77eGPykA5OOSO9foVWKug6Okz3CaTYrNJw8gt0DN9TjJoA+W/hDYT6r4J8XWdsu6eZAiL/eOxsD8ad8GfG+i+FbDUNM1xpbK5NwZctAzfwqNpwCQeD1FfWFlYWdgjJZ2kFsjHLLDGEBPrxWbfeHND1GUzXujadcyn+Oe1R2/MigD5r+LWpL4z8K22vaPbytp9neyRSlkw33RiTA6Lnjnnkfh23hv4seE7XwvZLcSyRXMFusT2aW5LMyqAduPlwT0JI98c17jBZWtvbLaQ20MVso2iFIwqAem0cVzf/CF+Fxc/av7A03zs7t32ZcZ9cYxmgD5o+IszWXxA0DxTfRSDS7hLe4RtpbYAASv1B+bA9QaT4w+ItN8Yavodj4elF7cKSvmIpA3MQAvI9s19bahplhqVr9kvbOC5tuMRSxhlGOhAPQ1laN4U0DRJPO03SLS2lA2+YkY346fe6/40CO580/GqEjxn4ZgkwStvCrY6H96RXs/xmtZ5vAeqrZxbiojkkVV5KK6sx/DGfoDXcaj4e0fU7yC+vtNtri6gx5UsqBmTByMfjzW26LIjI6hkYEMrDII9DQKfJfgPxVoFh8MNV02a8gg1ForkGFhhpXdSFI45zwM9sVb+ESFfhv4rcggMk+OOuIK9vi+HvhGKWWVfD1gWkBDBo9yjJ7KeF/ADHatjTPDGi6Vp9zptjp8UNndbvOiUnD7l2nJJz04oA+Z/hO/kfDXxe3XKyL+cWP61r/AmGGTwh4iMsKSAuwIYdR5ecV79YeFND0/TLrSrTToobK73efEpPz5GDznPT0PFT6R4c0jRrOex06xjt7ackyohPzEjB5znpQJ1PlD4UxXN34I8bxWqsZnt0CqoJLDa+QB3yMj/HpWj8H/ABH4a0Xwjq6X13bWmoSM4YumZJFK/LjAJYZzx659a+j9E8K6P4Wt7w6FpywyTJllMjvvIB2g7ifX9a+WLmHX7mWeL/hWNtFqkpZftK2chhUsCMhWJjyM5BJIz2oFO0/ZqQi31ls5AeMfoa+oq8c+DHg+98KaPcPqICXl66u0QOfLUDAB7Z5Jr2OgD5O/aP2DUdCyqD5ZCzY5PK9a6742qB8O4RYShYDcQed5WCJF2nAbHvsP4CvUPGfg3R/GNrFBqkT7oSTFNCwWRM9cEg8dOCOwqt4b8B6H4f0e60eCKS4tLtt04uWDl+AOwAHTPA60AeP2DeGf+FNEv9l837LJ97b5v2ncce/3sf8AAfatz9ncXh8M3TT7vspuj9nDc9hux7Z7eufWrv8AwpHwp9p87zNR8vOfI89dn0zt3frXsum2FppdnFZWNvHb20I2pFGMAd/zzkk9yc0AXiM185+M/B/hPx1rF61hrcdlrVs/k3UZGAzjuVbBPHdeDivos1494o+Efh3xFqcupTSXttPM26X7PIoV29cMpwfpQB84wL4g+Gviy20+21SO6c7MxRSFonDErsZexyPqODWp8QJb+f4ttG0dk0qSRrbJqBIgI8sFQfqT/wB9Gvobwn8LPDnhm9W/t1ubq5Q5je7cN5Z9QAAM+5rU8afD/Q/GDxTagk0VxGNont2CuR6HIIP4jvQB4Jrngbxfe6za63fRaDp0kTxjdbS+UrMGyG5HLk/0qh4pjg134yix12RRYxzJCElYquwR7lX2DMfxLe9er6N8GNF0+9t7yfVNUvGt5FkiSWVQoIOcH5c4z6EV1Xjn4c6L4wkS5uvNtr1AF+0QEAsvowIIP8/fHFCdmuoLqaUnhXwnb6lY3K6dp9peIx8gRKsRkO0gjaMbuCexr5j8M6Rpt18Xp9PmtLY2SXE5W1aNfLbCNhdvTjrjHavdfC/wwtNE1e31a41fUL+4ts+Ss7gqMqVOcgnvkYI5FZfiz4Tpq2uya7pOtXGl3sr+Y5RchWxglSCpGep5PU0AcT+0dHBa2fh+0ghjhhRpdixqFVRheABwBXO/GO8uZbPwlpfmmOzewjc+hYhRk+uAP1Ne3+MvhvH4q07R7K81e63acjKZmAZpmYLlmJ/3f1rX8X+AdM8U6Ja6bdsyT2iKtvdIPnTAAP1BxyKAPFvjR4L8OaB4Xs73SrNLeZJkhV1cnzVIJ5yfmPGc/wBKzvGmpXeofB3w/c3sm6d59hZ/vOqM6r9TtUHPfn1zXXQfBe7upII9b8VXd9ZQfcgCsMD0G5iF4GOBXovj3wHD4o0Ky0a0uV0+K0kV48R7wAFK4xkevrQB89X/AIJ0KH4Sx+IRC41YhHExlb5sy7Cu3OMbSe2eOte8fBCaSbwLYiRi2ySVFz2G88frVrUvArXfgOPwmmoGNkVB9o2cEhw5yuentn09K6PwN4e/4Rbw9aaOZ1uGgLlpVTZvLOW6ZPYgde1I2B1tfEmvaf8A8Jn8Sr2LwjI1jdRl2luZZmjBkX5WZdo3Lk8d89eK+26+efEvwku31yXXPDOttplzLI0jKdwCs33trLyAeeMEc46UoHl+mPqHhv4iWK+NrZr+6kMYhnknL+XlsJIuDggEHgjjk9RX1/rer2GhWMuoajcJBBGOWY8seygdyfQV4t4f+FV6dbg1vxRrbancwMrogyQSvK5LdgecY/nVj4nfDnWPGOqxXNvq0UVpHGFS3mLkK3dgBwM8flQBw+iwah8UfHEPiCWze10WwKhHbguqMzKoP8TFs7scAZGc4z9YV8y6R8M/HOlPbJbeL/LtoGGIFuJggXPIC9PXtX0yOAKAOR8e6zN4f8L6lqlvs8+CL92X6BiQoP5npXzT8O/h3a+NNBvdb1fUbxrySR0idZQ2NoHzPkEk54xnp9Rj6x1jTLbWdOutOvFLW9whjcA4OD3HuOtfOFt8O/H+gW13pOha7Z/2XdOwyzFHUHA3fcJUkf3Se9AFH4R3UviTRtd8J6pcTzWMcAMZV8NEAcYUkHjgEDoMdOa5L4M+FLDxLrFzLeyXKGwKTQiNwMndxuyDnoOmK+iPhv4Aj8G6bdI06z6jdriWVchQBnaF9uev/wBasf4TeAdU8HXWozajcWkouVVU8h2bkEk5yo9aVNp3W4Htv0rh/iR4gPhnwtfajGR9oCiKAHu7HA/Lk/hXc14p8YPCOveMF0600xrVLSFmklM8hX5zwDwDwBn86QD5XhstK/4QuW6a9gGr/bhst95L+TtwcDtknP0UV9T2njaWP4V/8JBDhry2gWBs84lDCMMfzDfjWpL8KvCr6UbT+zEW48jYLhZGDB8Y35z1zz0x7dq5TwH8PNWtNA1rw94hMP2G+CNEYJd5jcHJOCMdQp/CgDgvh/8AD2Tx5YS+Ide1i9M0suyF0kDP8vBJLA9+ABjGKPiv4Wn8P+DdIS+1Se8nt7p4Y/mOxlfLAkHkEBcde9bWheFfiZ4LFxp+iSWN1YyuWVmZSFOPvANgg8DI5GfXrXZeKvBPiDxD4EtNMvb6O41qCc3LMz/K5y+FDYH8LfTI64oAv/B3wvHpGjWuqDULyd721UmGR/3UfOflXt+dey15T8LoPFlhYDTfEFha2tpaRLHbMjhpH5/i2sRjH0r1agD5C+LOmR6z8T9M02Z2SO6iiiZlxkAk8jNcBeaxeaJ4e1rwRqkZ8yK5R4SpyFYMCwz/AHSMMPx9a+hvE3g/WNR+JWl69BAh0+3EXmSGRQRtJJ4znv6dqqfGL4f6hr1xBq2gwCS9K+Vcx+aqb1/hI3YHHIPPpRbqF9DB1HxTd+GPhNov2Bmju7xTCkw/5ZjcxJHvjgelcxd+EvEGleC4vF8XinUftZijuWhErAbHI/i3cnDAnPuK9T1j4fXOtfDvTNFZUttTskWRFd8qJOdykgkc5PPNeeXGnfFDVtAj8Hy6RawWMSJA11uVS0aEbQW3YI4HRckD60Ae7fDLxLP4q8Nw6hdRqlyrtDKV6My4+YDtkEfjmvQK8TuvC2teGPh3/Y/h6eWTVRIrvLBhGJLgttzjjHHrgfhXfeA4tWg8N2MeuNI2pAOZjKwZuXYrkgn+HFAHXUUYooAAMUUUUAFFFFABRRRQAVz3iAfuojn+I8V0Nc74hH7uI/7RFAMt6P8A8ewrXrK0j/j3FatIgCiiilAKKKKACiiigAooooAKKKKACiiigApM0tFABVS/ht7i0nhu0D27xssqnoVI5/SrdNdVdSrAFWGCD3FCdhU7Hwhe6V4L0eK4u9H8cahJHImFtLeJklc4OAzcDH1UY59a9X+BXhq6Tw3q99Knl/2ihht89WUAgtj0ycD6H8fVbb4Z+Dbafz00C2L5BxIWdeP9liR+lehoixqqIoVVGAoGAB6UCHxp8D/E+m+F73V7HXJ0sS6qQ0oP3kJDKffn9K1vhCJPEPxD1bX44nW1TzZA2OPnOFU++Mn8DXvuveAPC2v3ZvdS0iKW5Iw0iO8Zb3bYRk+55rf0LQtL8P2gs9KsorWHOSEHLH1Zjyx9yTQB4n8c9SuL9tK8Iae4+0ahOrSjdgYzhFb2LHd7bBXueiabBo2mWmnWy4it4xGvvjqfxPNeW+HfBuqnx7qfinXPsxBytkkMhbauNoJBHBCD82NezUgmp87/ABQ+K0ektNougsH1IOYprhvuQHoQCeCwP4DBp3wesfDuiSOzeILLUNfvxiTy5t2B94qufvE4yT3x+fdXvwv8I319dX11pbSz3MhlkJuZQNxJLEAMOpOf5Vc0j4d+FdHvob+w0vybqE7o3+0Stg4x0LEd6UU+dPCF3b+FPi3qseqzx20Us06+dMfLVQx3qST0BGPbnrTfFd5b+Lfi1pqaVKs8MU0EfnRfOrBDvdhjqAM89OM5xzX0f4s8AeHvFUon1GzIugMfaIW2OR6HsfxBx2qXwl4F0HwoXk021P2h8gzytvfHpnsPpQBreJ9V0/TNNuPt2oW9oZIXEfmyhCx2n7oJyT7Cvnj9nO7s7WLVo57uCKWaWFYo5JArOcN90HrzivdvFngvRfFj276tBJK1uGEeyUpjdjPT6CuasvhN4Ts7uC6htZxJC4dQbhiNwIIJ/KgDY8f+OtO8GWYef9/eyg+RaocM3+03oue/5ZrwPwPFbeLPEP8AwmPizXdKiZXDQ2P2hFIK8LlWPyqMZA6k8+5958X/AA+0TxbfRXupfafOiiEK+VIFG0En0PdjXIr8EfCS5wdQ/wC/4/8AiaAPcFYMoZSCpGQQeCK+Yv2jrSbZo98qFoELxOfQnBGfyNfTVvEsEMcKZ2RqFGfQDFUdY0ux1mylsNRt0uLaUYaNv5gjkH3HNAqOS8OeLtAl8NWd82q2kccduglDzKGjYLypHXPB479s14F8etSOrDw5cQtINKuY2kRmGASSASfQgY/OvRIvgb4WjlL/AGrVGUnPlmZMf+gZ/WvSdc8HaLrWhx6Hc2u2zhULAYz88OBgFWOefrnPfNAh418YtE8NWngi0m0+3s4nSSMWksKqrSA/e5H3sjk+4rkfEEtzJ8FdJNyDlbrbGT1KBnC/4fQCvS7H4I+HIJIzcXup3UUZyIZJVCH1BwoOD7EV6P4m8IaZ4h0WLRZvNtrOJlZFtSqldoIAGQRjn0oA+Z/HKsPhF4URgVJuN3I7Ykx/Ovf/AA7rml+HfCGgtq99FZrNAiRmU43HGfyx36cin638PtK1jw5YeHpp7uOzsnDxvGyh2IDDklcfxHtS+KPh/pniPR9N0i6ubuO309VWJomUM2F2jdlSOg9KAPQYJY54o5onDxyKGRl6MCMg14D+0ZazTeGLKdFzHDeAyH+6CrAH88D8RXvNjbJZWlvaRljHBGsalupCjAz+VM1GxtdTtJrK9gSe2mUpJG4yGFAHAfCfULGfwLpcsMqrHBEY5ixwEcH5sk+5z+NeGfDKSPVfivqWoWI3WgaeXzApwQcgH8Sc811d18CrUXEn2HXbu3tJOGiZQxI9MjAPfqK9d8E+C9K8HWjwaejvLKcy3EuC7+2QBgDsKAPlbwb4asPFPxG1qy1KKSS2SW5lKoxXkSYBJH1rX+Gdkmh/Fm60uzab7PGZ4eW5KBSRu6ZGQPxxXtngz4eP4c8TajrkmoJcC68zZEIipQs+7rnnjI/GodF+Hc2m+ObnxQ2oxvHK0rCAREEbxjrntQB7HXxrpVgPiP8AErU4dcuZWtbVpjHAJMfIj7VRfTsTjrgnvX2VXgfi/wCFl3da8+v+GNW/su9lJeUZZQXP3mDLyM9xg5OfWgC1f+D9O+HtjrXiPQmuFmXT3hWFm3hSWU7wevGB3ry74XeANL8ZaBqOq6vcXMt487RpIs3MeFByc9SS3fPGK9f8K+BdYim1GbxVrZ1X7batamIM5VFYgnbnAHTsBiuBt/hT4v0RL6x8P+J4YdNuXJ2OzI5HTnapwccEgjOPwpU7O4HPfCDVr2Gz8V6FJKZbS3spZY1J+4wyp2+gOcke31zz3ws8EWfi+x1Q3t7dwpbFWWOBgFZsHBIIPTn86+hfBnw3h8L6Dqdmlys+o6hA0UlwV2qvykKAOoAzz6/lTfhb4EvvB2nalbXl3bzSXTAqYd2FG3HOQKS9wPnz4V+F18Wzanod/qmow6dABL5NtKFV3DYBIII/T09K6f4HSXFhrXifRhcPJawwSYVjxuV9u4DoCQTmvT/hX4A1PwhqGo3d/c2kq3KBVWBmJB3Z5yoqn4N+HWraFq/iG+uLmykj1GGWOFY3fILNkbsrx+GaAPE/hf4RfxqNVgn1a9treNVykTnEjEnG7PBAxTvhrpWq69q2peF4vEF7Y6dArvMsLH94FfbgDPy5Lc+vfNe8fCPwLqvg4aoupS2kn2jYIzbyM3QHOcqMdR+v45nws8Ba14X8TatqWo/Zfs9zG6RmGUsSTIG6EDHAoEaTVmtDhPhRJe6D8Rb3w6t/NPZjzY2EhOG2AkNjPB/xNcZrfiyHxH4qvj4l1XVLXS4JJEt4LHB24bAGCcA45Jwc+3Fe5eHPAms2HxHvPEc/2YafI8zJiQlyGGBxj39a5rUfh94s8J+I7vXPBUsM8V07FrV2VSoY5KENhSoPQ5B4/MFOd+CPiS5i8XT6Jb311daRceYYRcj5l2gsG77TgYPIBz64rH0M+I/EPj/W9N0zX7mw3T3OWMrMETeRhRnr0x0x1HSvf/BUnxButXefxNBZ2enrGwFvCUJZyRg5BY4HP8Q/GuT+HngjXdI8b6lrd/bxw2k5nMf71WY7nyOAT25oA5vxzqmueAPDFh4ci1aW41C8eR5L7c29Y8jCqSSVPPUdPqc1p2Xws8SLpsF7a+M72LVGVZCjO4jyR90sGJ6d8HPpXbfF3wBL40tLWWxmii1C0LBfNJCyIcZXIzg8ccf41xVtd/F42qaMulWcBiRYvt25C20cbtxcgnHPC59s0AUPH+s6tb/FTRbOLUL2G2Y2pkt4J38tsv8AMCuQCDjnjpWr8VW0uPxCJNS8b6lpymBVSwsC5KNzl2wcDOV7AmrfjPwbreqfEnStZtbVjp8TQeZOJVG3axLcZz09ueneuV8U+DvEelfERvEVjoya3aSy+fGjkEBipBVgfulTyp6cLzngArd/kc58LvE+pQeNrbTbbWr2/wBLuHMYW7LH5dpbIUk7SD3H9a2vFvHxvsR6y23/AKCKvaH4X8XXHxJt/EGr6QturTCSVoWUxoPLwBwxyegPqc1va/4T1q7+K9prUFjI+nxyQM0+VCgKoz1OaBD6Nr5b8ZeJfEnirxs/hHw9ftp0MD7WlRzGzMq5Ziw+bA5AA69/b6kr5g8XeEvEfhzxs3i/w3Z/b0lfe8GdxDMpVwV4JU5zx0/CgDsfDPh3xZ4S1E3mp+J5tW0ZYZJLhZmZnUqpIwGJP5EV5loFz4z+KF/qF7Z6/NpNlbNtjjhkeMDOSq4QjJ45JJ/kK9L8M614x8V3zWusaE2laQ9tKk5aNkdyw2jG/nI+n17V5n4dtvGfwvvNRsrTQpNWs53BSSKJmDYBww2gkcdQaBEdl8I/GWt32taj4X124We4tFcRz4y25H2sCe/XIJ9K898Iav498W3uq6dpPiBYePMZrpySihsYQhSV6+1ehfCjwdrdlq2oeKtchFvc3QkZLUHDFnbcxYfwj0Gc+vvS+Bfh/WNI1TVbjU9NuLNZYlCeamAx3ZIH5UCnH+DvFPxA1S/v/Clpqlo14vmZur3czRbDhtjAHr7g+2K6n4WeJ/EcPjG88La7fte7DIN7nftdO6twdpA6H8hzSfCHRNUsPH3iG8vNNvLe3mSby5ZoGRHzMpGGIweOad4V0PVovi9qGoS6bdx2PmTkXLwssbAjAwxGDnPagCm/ijxzqnjzVdA0TVbeJFklEa3MKlIlUYByEJyOMZyM9ak8K+L/ABX4e8cx+FfE10l8k8ip5ikNtLjKsrYU4JIBB6DoPXzrSPEt7ovxS1u/tdHn1OT7RcxNb2ykvtD4yMA+gzXZeEdL1/xr8RF8VajpVxplnC6yKJEIHyDCoCwBY5HJx69OlAHaeP77xJa6tdAeN9H0WyBVoLZypmK7fvEbS3XPt+lUPg94/wBa1vXbrQtXuYb1YomaK6jUAsVYDqAMqRznGelebT6Te6L8RdQvfEnhm+16KWSWWFIYjKj7jlWxghgFyNp6fhXU/CHS9Ut/Ht7eXWhXemW80czIjwMqICwIVTgAgZxxQBbuPHfje68eah4e0VrKYLNIkMVzGAqKo67hgnGM9+v4Vc8E+O/FUHjl/C/iho5ndzH8kaDy227lIKgZUj155qDwbpN+nxh1e7ls7mK3Rp3WV4WCODwMHpznNQR6ffy/G83Umn3RtRMSJvLbZgQYB3HjHA7/AE9KBG7LubfiDxRe2vxZtNHS3sWt3eBN72ymVdwySH60/wAX/ELXbvxPJ4Y8LtaWbw7lnvbzACFeWIzkBR7gk9h681rVheXPxygcwzeSs0Lo/lkrtWFWOD6ZB5+tcv408Np4b8b3mo67ok+qaFdyyT7omZAN53H5lIwVJPBPI/OgU9Q8H/EHXIfFo8LeJH0+5d2KJd2hGN2CQDjgg9MYBBPNY998TfEmteKbzRPDq6XaRWsjqJb6Tb5oRgvU+p6ADOD7ZrN8E3XgrUfE+mL4f8I6hFIspY3Mly5WIgEgkbmBxx3HWuO8Xy+BNa1jUpdRtdZ0XUxM4k8hFkilbcQXwcHkgk9OTQB9N+BtR8YT3d5ZeKdOtYREivBdW33JckgjqeRj2Pt3rv7+SaK0uJLaMSzpGzRxn+JgOB+Jr5p/Z4h1pXv5JhdDRmjHkGYEK75ABUH/AGRg446V7p46m1CDwxqkuleZ9tWA+UYxlh6ke4GTQB4lqnjP4maLbNqOo6Ro0cATe8BkAZF9ceZnt79enp6Z4X8cp4g8IXuuRQKl1Zxy+bAT8u9E3DHfaRj9fSvj/TD4Wl8N6nNqq3974kk3+ScsVQYGHJBGcc5zn6V7T8Jzj4Y+KT/18/8ApOtAEenfGDxRqdhdTWPhmO5ktyHkliSRoo0AJO7nr6c9Aetel/DH4hL4wsL2S9hS1ubHDTbM+XsOcMM/7pzXnnwCP/FK+IW/2z/6LrB+Cdg2oeHvGMEI3TzW3kR85yWSQfzxQI2dLb/FzX9d1SeHwz4aF5aQfM27cXZc9SRgKTjgc/jXO/AKR5vGGtTSJ5bvbuzJ/dJlUkVmfBrxtovhKx1ew1szWtw0m9T5JYsQMFOOQ2R3wPcVa/Z3kE/i7XZxkB7dmwRjrIDQKfYeeM14FrPjzxvateT23gwixtncebMW3Mqk/Njg4xz0r3LUZpLayuZ4U3yxxM6LjO4gEgcV8KaTqFj4mOs33jfxRfQzwo3kWaORvJzkKMEAA4G0AflmgD6n8BfEOw8V6XeXksf2OSxXfcozbgq4J3DuRwe3auCh+LGvazNcN4c8IzXtnC+zzSzEn0yAMA+2TXJfA02UfhnxfNfRvJapBmdY/vmPZIWCnjkge3auDvNI0PTbW41jwj488lghb7LIZIJzj+AFeSew4A98c0AfTdt8SbeDwrc69rWm3OnS29x9lazkGJHl2hgFBx2PfHQ1xcfxX8SNbpqX/CD3baU/zCdWc5T+9nbj+nvXLaZrEPin4chfHN3cRWzakLezv1jy4cIxDN6qPmUkD2znJHn95e6h4I+zTeH/ABzHqNuWwlvC74VevzRNlQOvGc8/WgD6p8YfEbS/DGl2d1LFJNd3sIlt7VeDgjOWboBnA7n0B5xxOm/GMx3cEPiHw/d6XFOQEmOSACR8x3BcqM84z+NebfFF7seKPC3iPVLd47aW2tZZBsbajBtzx89xk8e9bPx08UaL4h07SbDRrqO+uTceZiAFio24C9OpJHHtQB7r408e6L4Rs7e4vHeeS5G6CG3AZnXH3uSAF6c/lmvPdG+Ma3N5Yxaj4fvrO2vpFigucZUliADyBkc84z9DXj/xJ0640DUfBdxqltI9tb2FtHPvTI3I5Z4+4JAOMV9LyePPBt4dOtY762vXup4o7eFI9xV2ICkqR8mMjrgigDgIZfC03xbMC2WojWRKx80yr5G4Qk5x16D866bxD8Tl0vVrrS7Pw5q2ovaMEmkt4tyhiAQBjPY98V5fpgLfHmUqCQJZSSO3+jsP51Un8Va34u8ZahpUnioeHNNt2lUMjBMqhIwGyDuIyckjGD6AUX6CJHuHgP4j6X4xmls4YLi0voU3SQTgeuDtIPOPoK+e0+Jd/b/ECe/eTVm0sSsDp/mk/LsxgITt68074IokfxFv0S6N2ixzhbgnJlG4fOfXPX8a2LCS0X453Mt1IsaLM+wyfKN/k4HX9PfGKVOzuKdD8XtQ8Mana6Bea0NchW4heWCG2SMMFO3lwxxnnjBPevXdf8W6H4P0a0nvrh9jRqtvAoDTSgAdBx26k4H5ivB/2h5Y5dR0CSKVHRo2IKnORuHP86yfjTEsPjTw99tZX0xbaBfMIJRkEh357HjrjsRSAes6B8aPDer38Vk8N5ZGVgiy3CLsyegJDHH1xj1xXdeMfGmk+EIraXUzOVuCRH5Kbs4/GvDP2gLvQp9K0kWE1jLdCU7fs7KxEW3/AGegztrD+L8dwng7wRHd7vO8jDhhhh8kfBz3A4pdLeYHsUvxi8JR30Nos9zIrlQ1wkX7uPP94k5474Br0LXfEmkaDp66jqN7HFbOP3bdTJxkBQOvFfNXxs0fS7Dwl4fuLLTrW2lZlUvFEFYqYycEgZPPPPet/wAX+FZvEngfwlaWmo2638dqkkNtcTBDcAxpkLnqVyo+h7UgHbaZ8YPCeoXUdsJ7qBnIVXmgIXJ4AyM4/lXsAOcEcg18VXHiLX/DEljonirw9plzYHYio8CZZFwMqyHGR7+vNfaNu6SwxyIMIyhlHsRQB5D8ZfGE/hnRo7XTnK6lfsY4mX7yL/Ew9+gH1rf8B6NqGheHCdV1C7ur+ZTNKZ5mfyiRnYMk4x39ST7V5F8XY/N+JHhOOQnyXMI5zg/vjkcdzx+lfSuoHFlcn0ib+RoA+TfhN41Gl3ms3PiXxDO8KRgRpcTM+9txzsXJ547DvX0z4a8T6P4nt3m0m9ScJxImCrp9VPI+vQ4NfLnwK0LS9c1HWG1XT7e82INgmTeF3E5Iz396k+CZkstb8TfZAS0FlJ5UfXJV/l/l+tAH0Xr3j7wt4fuTaalrEMVwuN0aK0jL9QgOD9fb1Fbeg+IdI8Q27XOlX8V1Ev3tuQV+qnBH4iviX4cQa5f3+oy6do2j6veON0o1VdxUEncVBYdScE8/qc+xfCPwn4h8N+Kr2bUre0tYLu2djBDcKQPnUjagOcDJAJzgZGeeVs0B7Db+O/C1w9wia5ZhrcEyb32Y5x/FjPPpWs/iPR49JTWZNRt49OcZSd22q3XgZ5J4PHWvkX4ReF9K8U6/q0esW32iKFS6oJGT5i2P4SDU3xitvsXinQ9As7Utp9rDH9msmkba5eQ5GWPcjGc9vakA+otG8beGtauRa6frNtNcH7se4qzfQNjP4VwXxNvtXttb0uLTfFWnaTG6DzLe6m2NL8/UfIfp1FeR674K8Y6jf2l9YeC7HSXtWDKLS5hAYggqW+fkjHXvVj45bz418MiYfvPIh3j3805pegH1DqniLRtFlhttU1W1tZpFBUTyBNw6Z57ZqCDxd4duL5bCDW7CW6ZtixJOrEt6DHf2r5r/AGgLdLrxfocEmdkkCo2OuDIRWB8X/C2leENV0hdEiktvPUsxMjPhlIwwyetIB9iavrOmaNGsmp6hbWiscL50gXd9Aev4VV0nxLoeryeVp2rWdzL/AM845lLev3eteHfGHXPDtpNo0OpaHLrepG3L28TStGiq+BltudxJXpz07cV4Trlrf6N4k0mZtATw/JM6SRRRSsxI343HLHB7YwOnTmgD6d+L/wAQJfCdrBa6VJbPqc7HcGIYwIADkrnqcjGeOtc5pXjnxHpPhq+17XL3SL7ckBsreCdAxZiNynaOoU5xz0Ncl+0ZptlDqWm3qQkXV0rCZ95IYLgLx0GPatj4h+CvDmifDj7VZWDRXIMEiSea7Eu20MWycYK546A9AKAPY/h/4xg8V6VFcyNbQXrs6tapMGYYPXHXpg11d/rGl6c6x32pWdq7DIWedUJH0Jr57+Emh6fpng1/F6WhbVYYbl0kd22sFBAGM4x8pH4n8PFfCckWr3moX+ueHtX8QyTEZltN/wC6Y55O3qemBkAAHg9gD78t7iC6hWe3mjlhcZWSNgykexFVoNTsLgOYL22lCDLlJVbaPfB4r5s+BsWtabq2rQXWmajZaUYGliW7iZAGDDAywAztJ/KuB+FfhC28YXGrQXV/d28CBWaO3cDedxxuyCDigD7ejdZFDowZWGQynINRy3EEJUSzRxlugZgM1U0fTodI0620+3Z2ht4xGhkILED1wBXy7+0Vltb0WMEruhbkf79AH1iJELbA6lsZxnnFQS3dtC4SW4iRz/CzgGvCR4YPw+0fVPFUOrX19qX9nmPN2Q4DMUwfXggdSePWvmvSW03W9L1G91ey8S32szFjDc2sQki3YAUMTyeevsMDBoA/QfUb2HTrG4vp2IhgjaVyOuAM8e9fO/hz4neLfE+p7NJ8O20mnrOqySEsWiQnqW3AZxk9O1cxoC3/AIj+GGu2OuTXyDTmE1uz53EBMqh3dUBH4fgBVf4G+G7S8iu9fuLq7STTZgyQxSBY3wpPzDGT+YpXoB9gySJGMu6qD/eOKUEMoKkEHoQa+CF1+08aa9c3Xi661VrYDdb22nxhlTkYGCTgY9snPX19I+Aur6hHrt7o2bt9MaFpYVuAQUCsADjkDIIBAOM4pAPrAEHoQcUvWvhj4b6PrfinWNYsrXxJeafGgLSOGZ2YbiAv3h+PNdJ8YYtV8O2PhnSk1m5eSKKUPMjshlYsOTzk/iTQB9h0ZFeAWGla/wCDrO+8V6x4il1PyrFtts5crvONg5PTOM8d68Dt9cj1uC+1HX/GGq2+qksbSG3DmNeM844CknGBjGD60CPyPvus3Wb06bpd7fBPMNtbyTBM43bVJxnt0r5j8IfEfVrX4dazfXcz3V7YSLDbzS/O2ZPulyT82Dn+VczpfhnxBr3grUPFWoeKbxY3ildIGkdxKqZVg3zcZIIAwR+FDHM+ifhn42PjexurprIWht5RHtEm7ORn0Feh3dxHaW01zMSIoUaRyBnAAya+ev2b+dE1Vv8Ap6A/8cFeqfEiyub/AMKalHaXslnJHEZTJGSCyqMsvBHBAI/GgQl8HeMtL8YQ3Eul+ftt2CyCZNpyRkY5PpXaV8cfAfRNUv2lv7TW5bKztruM3FqgOLgDnBOeBjjpV+TxD4o+I/i+70nQ9ZfS7C2DspiZozsVgpYlfmJJI4yOPTnK203EPriivmLwp4p8Q+GPHS+D9e1B9Tt5GWOOeQZZSyblYE8kEkA5Jx+HP04c0gotFfM/jy41i01bUJbr4iWWlRK5NvYxMzSImBgMqjcCRg9D1yKu/Bbxzq/iC+v9M1SdbtLeEzR3GzDn5sYwByOfTPFAH0XRXxnb+PvE3ivWruJfFFj4et4ifKjlQIpGcY3EHnucn6DGcfQ/w8bxF9mul13UbTUolZfsl5bMpWVec/dA5BwOR+JoA9Anmjt4pJpXCRRqXdmPCgDJJrH0PX9J16N5NKv4btI8bzGc7c9M+lc98Thqn/CJak+k3CQzRxM8pdQd0QBLgZB5IzXzr8BLTxJLJcSaTfWcGmpdRG9jmTdJIo5IXg44yOo60AfQY+IWjHxa3hQpdi+DbBKYx5RbbuxnOfbp1r0WviXU5NXi+M162gwwS6mZXEKTnCf6g7s8jouSPcCu/wDCnjfxfYeOk8MeKHhn819pMcS/JuTcpUqBlemc5xz6UAfTdFfOfxE+I+r2viiPwv4bNnFOu0T3V1jarkbsAk7QoXqTk5yB05o6J8RNf0fxTaaB4gvtL1OG4dEN3ZkYQtwOQAOpGQQPyoA+mqKKKACs7VdTsdJtjdahdw2sAIXzJWCjJ6CtGvkf4+atNrOv6d4WsdzvCwaRAOsrgbffhT/49QB9SaVq2naxCZ9OvYLqJTtZoXDbT6HHStSvkb4MX0/hvxnqXhrUF8lp8oEU5USoMg544Kg4/D1r134ofERPBi21pbWgu9SulLRoxIVFzjLY5OTkAD0P4gHrlBOBk18yz/FTxX4eubVvFPhqOCzuM4MKsj4HXGWIyMjg4rQ+O3i6az0DT7TSrllTVVMjTR5UmEAEAHtuyPwBHegD2O48W+Hba5NrPrmnxzDqrXCjb9TnA/GujiljmjWSJ1dGGVZTkEexr5u8HfB3Rb3w7bXOrNdG9u4hLujk2eUG5AAwRnGM5zV/xL9q+Fvw4ksbS8L3Ml0Yba4VcFQ5LZI7HaGH1waAParvxBotlK0N1q9hBKpwyS3KKw+oJqe+1nTLC1S8vNQtYLaRgiTSTKqMx6AEnB6H8j6V8u/Db4U2HiXQV1vW7y8aW8LmJYnClVDFdzFgckkEjtjHWvRLL4Wiy8Ma74f+2i4hupBNZPIPmhZRxntnIwSOoJoA9Zm17R4BCZtVsYxOoaHfcIPMHquTyPpV2/1Cy06ITX13BaxM20PPIEUnrjJPXg/lXzpqXw81zUPAenWctvEuuaXI/kKkq5kjZs43dAefX+H3r3LVNGj8Q+HW0zVYsNPbqJOQTHJjqD6hufwoA6GCaK4iSaGRJYnGVdGDKw9QR1qWvnH4D6je2kureFL5izae5eLnIX5sOB7ZwR9TXvGvapDoulXmp3GfKtomkIHVsDgD3JwPxoAtreWrXLWi3MJuUGWhEg3gdeR171br56+BulzXv9qeLtQXN1qE7rGcYG3OWK+247f+AkV9C0rTW4BSDNLRSAFFFIM0ALRSGloAKKKKACiiigAooooAKKKKADFFFFABRSUtABRRRQAUUUUAFFFAoAK5vxETthGeMniukrmvEXSH8aANDSP+PcVq1laR/wAey1q0iAKKKKUAooooAKKKKAAUUUUAFFFFABRRRQAmecUtFFACd6WiigAooooAKKKKACiikoAWiiigAooooAKKKKACiiigAoxRRQAYooooAKKKKACiiigApMUtFABRRRQAUgGKWigAoopAMUALSAYpaKACiiigAooooAKKKKACgUUUAIM96WiigBBS0UUAFFAooAKKKKACiiigApPrS0UAFFFAoAKQUtFAHknhb4bw6B4t1HxINQkmkvGlbySgUJvfd1746V63RRQAmBnOOaWiigApOKWkIoAMDOcDPrTWVZFw6hh6EZp9FAEMMMUQIiiRAf7qgVFPZWtw26a2hkYd3jBP61booAagCqFVQoHQAU6iigDOTS9PRpHSwtVaTIciFQWz1zxzViK0toYWgit4khbO6NUAU568VZooAq29na2yNHBbQxI33ljQKD9QKZZ2NnZBhaWkFuG+8IowmfriroooAxZNB0eW7N7JpNi92TuM7W6FyfXdjNWLLStOsJJJbOwtbaST77Qwqhb6kDmtKigArnW8M6C9+2oto1g14xyZzbqXJ9c46+/WuiooAyrPRtLsYZoLTTbO3imGJY4YFRXGMfMAOeCetYD+BPCby+afDumbsg4FsoH5YxXaUUAZV5o+mXtiNPutPtZrNcbYHiUouOmBjAx7Vhad4I8L6dKJ7TQbCOVSSr+SCQc54znFdlRQBn6lptjqtsbXULOC6gJz5c0Ydc+uD0PvXOaV4H8MaRcLdWWi2kc6kFZCu8oR3UtnB9xXZ0UAZ+p6bY6rbm11CzguoCc+XNGHGfXB7+9cnpXw98KaTeLe2eiwLcKwdHdmk2MDkFQxIUg9MdK7yigDmIfCmhw6wdbj06JdSLM/2gE5ywIJ645BNYesfDjwtrGqNql7poe4c5kCyMiufUgEZP8APvXodJ3oA47RvBPhzQ9RfU9M0xLa6ZSpZJHxg9QFJ2jp2FZ/iT4eeGvEd8dQ1CyY3TAK8kcrJvAGBkA44AxmvQqKAOD1fwF4e1iDToL20d4rCPyoVWVl+Xjg4PPTr1rZ8QeGtI8Q2S2WqWSTxJ/qySQyf7rDkf1710dFAHk+i/CfwnpN2t2tpLdSIcoLmTeqn128A/jmuh8YeCdI8XfZjqaz5ttwjMUm3AOMjp7D8q7eigDifFfgrSfFNhaafqHni3tWDRiJ9pyBt5OD2qh4l+HmieIrDTrG7NzGunxCKCSGQBwuFGDkEH7o7V6LQaAPFtH+Dvhuwvor65lvtRkiZWjW7mBUEHIyFAyM9jx7V7SAAMDpR1FFAHhPxx8NXWpada65pqu17pjbiqDJ8vqWA7lSAfpmvQvB2up4r8PpPLG8M7IYrmMjBV8YJA9D1FdpSBQvQAfSgDzrwR4A03wa949jdXcxulVW85l4Az0wB60zwV8P9N8IX97fWd1dzS3a7XExXaOc8YAr0k80UAeGeIPg7pV9qL6jpd/d6VPI5d1gb5AScnaOq89s49AK6TwH8Prbwldz351O9v72eIQvJcMCMA54HX06k16fRQB5j4D+H1n4NvL27t72ed7tQrCQAAYJPGB71Y+IHgDS/GsUTXbSwXcClYZ4jyATnBB6j/GvRiM0UAfPFr8I9SeSNNT8X3tzZoysYAGwSpyPvMR+ldd42+Hi+KfEGnaw2oeQLNUUReVu3bXLdSffHSvWaKAPKPGvw/8A+En8Q6drB1D7P9iVAI/L3btrluuffFR/Eb4enxlfaddi/S2+yAgq0W/dkg+vtXrdFAHjPxL+Gp8W3VjqNhfixv7RViUsuU2AlhjHIIJrk774R61qOqWOp6h4o+2zweXvaaIkgK2dq89P6knvX0lRQB5F8TfAVz4yn0+WC8htxahsiRSd2SPT6V1Pi3wvH4k8Ly6FJOYmaNAkwGdrrgg47jjkehrtDRQB4r8OvBPiHwysunajq9rd6IyOotETklupyVyB7Z71ybfCbxBoOovc+D/EYs4ZBh1nJBx2BwpDY9xxX0tQaVtvcDynwV4V8RaZPf3mv682oT3MPlJGHYpHz1GcY+gA71R+FfgG98GTX8l3d28/2lVC+SG4wT1yPevZKKQBMH1rxP4nfD/UvFus6bfWdzaRRWyBXWdmBPzZ4wpr22gnFAGRquk22raVPpd4pe3ni8pwDg49QfUda+dLHwV8RvBxmtfDWo2dzp7yFlSTbn6kOODgcgHHNfUJpaAPI9P8N+KJvCes2OualDeapfqwjwxEcYK4C9ABznoMVH8IfB2o+E9Iv7PVvIZ7ifeFifcNu0DngV7BRQB8wR/D3xh4M1q7vvB11aTWl0cGCbAKrnIUg8YHQEHP0r07wVB43fUrm88TyWqQeR5cNtAw278g7uM9gRknv0r1E0UAeBfB3wXrfhfUtWuNWghiS4VRGY5g+75iT9Px9aZ8Z/BmueKL3S5tIto5lt0YSb5gmDkEdetfQFFAHPatoyav4euNHuCFE9t5JbGdrbcBvwOD+FfNWj6L8RPAol0+y0Ow1ezZyyO4V1B7kfMrDPHWvrY0UAeGN4Y8TeJvBOrab4gS0tL65kWS1hhChYtm3GdmR8xU9z17dB51omj/ABLt/DF34VTRbZLHZIPMnkXfhiSVQh8cnPbHPUV9cUUAeL/BLw7qnh3Rb2DVLVreSa58xFZlJK7QOxOOR3r1TXLR7/Sb+zjIElxbSRKT0BZSB/OtSigD5d+Elr4s8J3smj3PhuX7PdXCtLdM4CxADk5GQ3Hv+dUf+Ef8U/DnxZfavo2kNqunXe4bYl3NtY7tuFG5SDjtjH6fWFFI1cRpPc+YvCPhjxJ4m8br4v8AENidOgiYSRQONrHaMIuOoxwSSBn+X04ckHHBpaKUU+JdJ0jVfD3jHVJNb8G3XiJ5jIIW8hniZywIfcyldvIBP8Oa674I6RrVh4k1m7vdHurLzLV9glgZIy5cEKCcA/n0r6spKAPi3Wv7O1QXMmr/AA61iy1Z1P73T0dUdv7xUjA57gHPJya9W+BHh7XNEsL6XVYpraG4ZDBbTcMMZyxXquc4wQDxXvtFAGN4htZb/RNSs4QDNPayxICcZZkIH6mvlz4I65deH72fQLnRNQM95cId4iIEIAwS4IyAODmvrykwM5wM+tAHy3oel3z/ABtu76Sxukto3kZZjEwQ/uto5Ixg5/l1pmoaffzfHJbkW1y1skkR8zy2KKv2cd+gGc/jmvqfvRgZzjmgD4s+JvhebR/HM2s3ujS6lol3J5rJEXUElcMCy8qQ3I9ePcDY8NT+DdQ13S4NE8D3wle4RjcTXErLCoIO/G5gR9cD619dkBhggEehpqxon3UVfoMUAPrxqbxvq9z8Rj4T0yztHtIAr3VxIGZlTaGYjBwPvBRkfePNeyGufs/DekWVzqN3b2SpcaiSbqXexaTPXkn5Rz0GKAPNvBPj/UPEl/rNxJa2sOhacGbz1Db2AyRznBOBk8cfjXz94Y0LXviD4n1PXNOvP7OmjmM4nbcChYnagI9AMfQV9oaDoOmeH7I2Gl2i29sWLlAxbcx6kliSegHPpWvHFHFkRxqmeu0YoA+FvGejeI/AviXTtb1HUBf3UsgkW6Xc27ZtUq2R6YGPSuz+MMMqa9oXjGK2kn0qSKCU/LjGGDbW64yCOtfWNzbW9yFE8EUoHTzEDY/OnvBDJD5DxI0WMeWVBXHpigD49+KvjnT/AB1FpukeH7W8ubgTeZzFjJK42gZJJ5Oe3Heuo+Kvge//AOEN0OS3Q3FxpEPl3CxAklCBkgdwpH5EnoK+jLPSNMsZPMtNOtLeT+9DAqH8wK1CMjB6UAfNXhH4zaRa6Ha2uq212t3bRLETBGrLIFGAR8wwcAZzgZNTeN1vviR8NRqkFm8EsNy1zFbgFmkjUsnHHJ2knj0r3CXw3oUsxnk0XTnmJ3eY1qhbPrnFbqIsahEUKo4AAwBQB8rfDD4qaRovhyHSNZW4ins96oyRbt67iQPY84/CvcPAnixfGNnd38Fq9vbR3HlRCT77gKpLHHHUkcZ6VqX3hLw7f3P2q70PTp5yxYvJbISxPUtxz+Nb9rbQWkSw20EcMS9EjQKo/AUCk5paCcVxfj2XXl0OaHw5aNPqE/7tXEqJ5Knq/wAxHOOBjuc9qRtLViHjHwrZL/4leKL+Eb7cCQK+OMmQYI+oVvwrS+Oeo3eoy6T4P0xg1xqEoeZQT0BAQNj+HOWPHGwGu3+FHgs+D9GZbsIdTum33DI24KBnagPsOvuTyRiqmh+CtRXx1f8AivWJ7WQsCtnHAzHy1xtG7KjnZxx1JNKB6VoumwaPptrp1suIbeMIvvjqfxPNadFFABmijFFABRRRQAhz2paKKACiiigAooooAKKKKACjHNFFABRRRigAo70UUAJ3pcc0UUAFFFFABRRRQAVzXiL7sPHc810tc34h6Q/jQBoaV/x7LWpWZpYxbJ9K06bHYVhRRRThAooooAKKKKACiiigAooooAKKKQ+lAC0UUUAFFFFABRRRQAUUUUAFFFFACd6WiigAooooAKKKKACiiigAooooAKTvS0UAFFFIaAFoooxQAHmiiigANFIKWgBAMUtITiloAKKQDFLQAUUUUAAooooAKKKKACikNKKACiiigApBS0UAAooooAKKKBQAUUUUAFFFFABRRRQAUUCigAoooAxQACiiigAFGKKKACikJoFAC0UUUAFJ0FLQOKAAUUUUAFFFAoAM0UUUAFFFFABRRRQAneloooAKKTtS0AFFFFABSc59qWigAoozRQAUnelooADRQaPrQAUUUUAFFFFABRRRQAUUUUAFFFFACdeKWig0AFFFIRmgBaKKKACiiigAooooAKKKKAA8UUE4oNABRRRQAUUUUAFFFFABRSCg0ALRRRQAnXpS0UUAFFFBoAKKKKACiiigAooooAKKKKACiiigAo70UUAFFFFABRQKKACiiigAooooAKKBxRQAUUUUAFFFBOKACiiigApBS0UAFFFFABRSGloAKKKKACiiigAooooAKKKKACiiigAopPrS0AFFFFABRRRQAUUUUAFFFFABRRRQAUUd6KACiiigArm/EJGIR35rpK5nxD1h9eaANPSubZK06ztM/wCPZPpWjTY7CsKKKKcIFFFFABRRRQAUUUUAFFFFABRRRQAUUGgUAFFFcf451678OaM1/ZaZLqMwkVBDGD0PUnAJA/8ArUAdhRXy+/xm16Bc3fg2a3ycIZXdFJ78sor2L4eeLG8X6M2pSWi2hWVo9gk3DjHOcD1oA76iozJGF3F1C+pPFPzxnPHrQAtFICCMgg1j+IdQl0rSbu9t7Oe9niTMdvAhdpGPAGBzjJGT2GTQBs0V538OpPFN3p7X/id0jlnOYbRYfLaJf9oYyCfTJ4xnnNeiH2oAKKKT60ALRRRQAUUUUAFFFFABRRRQAUYrJ1zWLDQrCTUNTuBBaxkBnKluSQBwASeT2FM0HW9O8QWQvtLuRcWxYpvCsvI6jDAGgDZooNAFABRRWH4k1u08O6RdapeviGBC2O7t2Ue5OBQBuUVwnw/8Q6n4n0s6nfaYlhDI2LdQ5ZpF/vcgcenrj6Z7ugAorivEvjXRfDV7b2WpTSJPcKGjVIi2RnHUdOa7TPAPrQAtFFFABRRRQACiigc0AFFFFABRSCloAAc0CigkAZPAoAKKzbHVNO1BmWyv7W5ZBlhDMrlR74NaVABSfWlrnIvE+iyXOoWo1CJZ9PBN1HJlDGB/F8wGRyORkcj1oA6OiszSNUstZs0vtPnE9tISEkCkBsHBxkeoIrTHvQAUCiigAooooAKKKKACiiigAoFFZ95qdhYvGl5fW1u8n3FmlVC30yeaANAUUAgjI6UUAAooooAKKimmjgjMk0iRoOrOcAfiaa9xAkayvNGsbY2uWABz0waAJ6KQdKWgAoooJwMnpQAUnvQGBG4EEeuaWgAooooAKOooooABRRRQAneloooAKKKTvQAtFFFABRRRQAUUUUAGKKKKACiiigAooooAKKKKACiiigAoNFFABRRRQAUHmiigAooooAKKDzQaACiigjNABRRRQAmKWiigAopCKWgAooooAKAaDRQAUUUUAFBOKQ0tABRRRQAUhpaKACiigHNABRRRQAUUUUAFFFFACDNLRRQAUUUUAFFFFABRSUtACd6WiigAopO9GOaAFooooAKTPOKUUUAFFFFABRRRQAUUUUAFFFFACZpaKKACiiigBDS0UUAFFFAoAKKKKACiiigAooooAKKKKACiiigBOc0tFFABRRRQAUUUUAFFGKKACiiigBO9LRRQAUUUUAFcz4hPMP4101cx4hxmH15oA1tM/wCPZPpWjWbpf/HslaVNjsKwooopwgUUUUAFFFFABRRRmgAooooAKKKKACiiigAqvd3MNnBLc3MqRQRKWeRzgKB3NWK8u+LHhvWPFOiRafpFxFHiYPPHJIUEqgcDgHODg4PHAPUCgDwG/vNS+MPi6OytfNg0W2OQSuREmOXb/aYjAH09Ca91+IFha+HfhpqFjYFreC2gRIyr7TnzF5JGOSTz65PrXkfhrwN8UPDEEsGjX2m2scrBnAKOWI92jJrrfGkHiWH4Va6nim6huL4zxGN4goAj82LA+VQM53du9AHnPgnwRP4l8D3epT6/qEbQvK8FusmYgyr1Ydefwrc+HHiHUb74deKLW4uJHFjEfIkLHequpyufQY/U+2MPwVaeP9R8Frp+hLaDSbp5IjJvCyoCfmySeh5HAJ5/GvYdA+HlxoHgTV9GjkiuNUv43LspwhbGFUEjp7nuTQIr9Tx/4ZeG/EHi3Rrt4PFN1Y28U4jMQLtuIUHPDDjkce1dT8WZPDUGsLHrfifWDcJbIhsdOwduBkMxY7QW64PPIPQg16P8HPC2qeFdGu7bVY4o5prnzFWOTfgbQOccdq8817wP4r0n4gnxLoGn22pRSStMBPKqBCwKsGBYHjJIIz2+lAWOL+EXiS+i8eJplteapNpdwWQQ3xzIF2MwJXJCkEZyO2a6O21K+8JfF5rO9v7p9Ou5iqrJIzLtmGU4J4CuQM+gNbPhTwV4tT4jJ4m1u2tEj8yRpXt5QVO6FlG0Z3YBIHPPB+tdD8aPA+oeJv7O1HR7dbi+tWMbxF1Tch5ByxA4Pv3oFOX8M6hqfjD4pXt1Bf3SaTp7n5I5iEKqCijHTDNknjkE1lePJ9At/EOoPqHjnWGmeY/6JpqkC2xxtLbtpxgDAwQQcivVvg94Ln8J6HN9vjWPUrx90wDBiijhVyCQe54/vV5J4f8ACXjTwd4uvL2w0O31ES70inllUIFZgd+cgg4BH4nrmlTa+YE/wK8R6rP4ivNIuNQubuyMTOguWJZSp4IyTtznkZr6tuJlt4JJnzsjUu2OuAM184fDHwZ4m0fxnfavrVkkcc6ylpY5UZWdmzwA24A+4r6QniSeGSFxlHUqw9iMGkA+TPDz+KfijqmpXUevz6VZ2pHlpAzbRuztUBWGeF5JNdV8K/FGtReJr/wnrl4160O8RTOdzbkPPzdSCMnnnj3rnNO0rxx8NNR1GDRNITVbC6YFJNpbgbtpwCCDzz29+hrqvhZ4I1y11+88U+JI0t7ucu0cCyBiGc5YnGQBg4Azn1xigD6BuIzNBJErshdCodTgrkdR718yfCfxbq1t4m1nQfEuqz3HkJIUef5grRk7sHqAVyfTj8/qGvkv4yeCNYn8TjV9Gsbi4S7gxJ9mXBRwNpzjnkEdevIoA3fhvqfibxq3ibUV1aa3hkR4LONmykLucggAfwqAM9ea848ZXnjTwnqMGlyeMLm/vplDGG2dyUz90HI6nsBz+Yz9B6HpWp+D/hx9n021M2sJAZfKC5Jmc5PHcqDj/gNfO3hLTvGWg6zLrc/hS61C/Yllkukc7WOctx1PP4UPUEdz8SbHxRD8NdPl1fVH82Nj9ut2wTKGdfLDMOpXGT7n2rZ+BGm68NPttQ/tZf7FJlX7CUyd2SM5xxzz1ro/Fdr4h8Y/DmcXGl/ZdUZ/M+yDIJVH7A9yBnHeub+Dl7rkOjyeGLnQNRsSEmaO/ljeNELDIzkDnJ7GgDnvGOo61pc+oy3PxFt4rmOV/LsYGclRklUO1eDg46cetd98LPFOv+LvCuqK00I1S3PlW91IoC5KcFgAeQcnOOcjivFfDmk6xoS63pt54GudU1OdGSG6ki3JFlWBYMVIOeoIIzjGa774Rwa54Y8H+I7ltGvftocNbWz27h5G24BCkZIBI6ehoEVzE8aeJfiH4Qmt7a88T2FxczciC1gjZ1HYkGIde1dz4l1bxHp/wuOoaw0T6s8qH9/aJmNS4wGRl27se3GfXmvDvCtxreneJj4h13wvq+sXWd6tJE67ZOzcoc4HQcY4x0Fe3ePtQ1TxT8M5bmXQ7u0u5LhALXy2dtocYboDgjuQP5UCj7T4jX2l/DOz8QX8UM2oXMrwWyBQiNh2GSF6ABT0x0HrmsHTtQ+Luo6cmv28tqbWRPOjszDGGkTHGBt3cjkfNk1XuvBera38I9GtYLV47+ylluDbyxlZHUvJwAe5DAgd/wAqTw/8WbrR9CtNFm8N3z6rawiCNCpCuFAAyMbhxjPH86AOf+N1zdyeIvDVxJakXj2MUjW4zkSFySn58Vual8SvHfh7XLL/AISHSbW1tLnDC1TadyZwSGDEhh7/AJVW+LS3V9428KSvbSRtLb25kGw/u2MpyD9M1c/aHhmm1jQ1ijc/u2+YAkD5hQB9UxusiLIv3WAI+hrzXxzqvjXTrqH/AIRnRLS/tDFmV5WG5XyRgDepPGOxr0OyXbawL6RqP0r5w+Onji/06X/hG9P3Q+dCr3E6/eKsSNi+g45P4UqtfXYCTwL8T/E3iXxJFo8mlWAUOftDwq58tFzuOdxHoAemSB3ro/FOv/EOC7vjpmkabDp1vIwjuLmVVaRR3+ZwAD7gduetcd8F/FXhOwNtodhZ341S8x511NEmJHAzgEMSFHOBj9TXlq3Om3/jbVD8Q7y+EUJl2RqHxvz8q4Ayq7eRgDtk46lna/QD6H+F/wASbjxXfXWlanYxW99AGbfASY2AIGOSeevOcGvbSQASeAK+OPgCkMvjPU3t0aKBLd2jjbqF3gAHnqAffpX2JKwWN2YZAUkj1pAPnZ/inruu63cab4O0KC/jg3Eyzvt3qDjcMsoAPbJyc12uneNNX/4R/W7/AFbQzZX2lpuMLMQko25GD/hmvmW9s/BN+bjV9H8R3WiXDbpBYzW5JjbrtVkP3T2xkjj6V2ngvVda1L4b+L01Kae4tYbfFvPOzM2Sp3KGPUDC8ds+/AKlc6Sz+MWt6lpU13p/hGa4a3f99KjM8SLjPYZz3PoK9K+HnxAtPF2l3V1NEtlPZDNyhfKhcE7weuMA/TFeEfCHxxoPhnwjq0GoXRW7M7SJbiMlpAUVQF7HkdyMVnfCnQdR1fQvGF7bwEJcWb28Cf8APSQ5YhfpgD6sPegQ9FuvjNe3l1cL4e8MXOoWkB+eb5ycc4JCqdoODjNekeBvHVj420q5khQ217ApE1szAlcjhlPdffjkfTPhnwR8YaF4Y0fVrTWbj7Jci48za8ZLONuNowOoKng+tTfA+2uLrWvEuvQwvFZSQyLG54wzPuAH0A7dKAH/ALO0qLquuuzBUWIEsTgAbjzXY6l8Y/NvLiDw74fu9Xitz88ybguP73Ckgcd8V5l8IbS9u9G8ZxWYZp5LMxpsGSSQ3yj3PIFcf8OXWKO7tX8dTeGZTJnyvIYrLgdSdwAI6YNAH194E8eaX4wsp54N1tPbf6+GZgCoxncDnlevPHT6Z+efHvijwn4q1wSWWl63eTQqYpZrDagnUHuNrMwwOpxxW14T8NaQlp4rh8OeIZNYvZNOaORVt2QEtk/K2cNnBGB69ai+AviPQNFsdTt9UvLaxvWmDbp8IWQL03H0IPHv70Aeoad8RtHg8EvrsGl3Fva2Uws2s1Cgxv8ALwO2MMK5iX48aIkUbJpWoMx++PkwvPAznnpmoPiprmj658P9VvNDEckAv44pplj8vzHG0lumW+8Bk+/41YbVF+ArCSONiYWlB255M5IP1xigD3HRfFWmat4eGvrL5FmqM0vmkZi2/eDYz6fiCPWvIpvjtonnSi20rUJ7eNsGbCrkeuM9+2cV59pUN1P8EdT+yh8reFpAhx8gKFs+orpPhv4g8LWnwsubG7v7O3uilyLmB3Allc52kLnLfKUAI9MdqVAe7aV4x0TU9Al8QQ3gXT4Q3nPIMGMr1BHXPI4Gc5GM5ry//heGisJpYdF1ia2iODMkS7fx+bivLvhpp9veeAPE0Wq3f2HT7qaGOO4kUlVkBGDx1G7Zn2/Gs1T4s+HVg1zpniHTLrS3lwBbXCTIzEcEKwznGPu+npSO3QD1T4ofEQf8Irpt1okt9azai3mxy7dhVFJDKxzwc+nXHHFdH8IvHsPiW0i0ib7ZJqdrbmSeeYLtf5scHOSfmHUV55481dta+EenXz2SWbvdKDFGmxCQWG5R6Hr+Jr2L4RTwSeCtHRJY2kWFsqGBI+c5oA7nWpGh0q+kRirpbyMpU4IIU9DXgn7P2qanqcerNqGoXN2EaMJ58rOV656k+1e6eJTt0LUz6Wkp/wDHDXzN+z3rel6daaqmoajaWjvIhRZ5lTcMHOMkUAfTfiDWLTQNLuNUvmZba3ALlRk8kAAD1yRXywfGfgvW/Ga6/rF3qk0ULKtpbyWirFb7cfMdrsWGct0HQ5HQV7F8SvG+n6V4Xlu7BrHVHlmS3Vd6zRoxBYFwD6Ice+K+evHcnibVPBun65rGp6ebK4kAtrKCNQwBzznGeNo4yffkUAfWniTxdpHhzSrfVr6djZXDokUkKb924FgeO2ATXEp8ZPBjdL244/6dn/wqrpWoaLoXwv0e78QRRXdukCmKKaIOXkO4qqhs84yM9gD2ryP4d+FovGutz+I9Vt7Sy0kS7orSFURJCDwuBjKjucZNAmt/I+kNf8eeHvD7WY1G8eMXcYliKwuw2HucDj+dZEHxT8JT6qumR6iSzNsE5jIiLdMbj/Pp714v8fo4z4o8P2+xRGYFXaBxjzMYxUPx40fSdGfQm0zTrexeQOrtboEDAYxkDqRzz159qBT6b8W3GjQ6Hd/29NFHpssZjkMh65HRcclu4xzxxXzB4Mm8NXOt2NlqHi5r/SrB2axtLuBo4yxOE3M3BxnIBx0xwMioPjrd3Uknhi1zmA2SygOflLng5J9gKueI/BfivxHp9pJJpPhfToII/MWeykKZTb0ZuQVA5z+tAH16MYGOlfPfxr8X694avtKg0e++zLcI2/8Aco+45AH3lOK9w0KOSHSNPjmkWWVLaNXkVtwYhRkg98+tfLn7RytJrOhorbSYmGf+BUATeJPEvxJ8CTWVxrepWN7b3B4jSJNpI6qcIrA49OOa+lba9tdU0CG9u9kVrd2iyyiR9oVXQEgntwetfGnxK8H614ctdN1XVfEJ1gGZVSG5Lvjgt0ZjleMH611PxW8TXOt/D7w5cLb/AGOG8kYzQx5C5jyoA/2epA+npQAackF1qSeHY/HtmfCwu2mEZunSdk/55Fyqggk9A2O/XAr1D40a9qHhbw7pz6LcG2LXKxbkwTsCNgc544H5V4pd+Ftb1fwrplvZeBbeEtHHNHqME6NJMCg+ZucjdnOD0rX+LtvqFn8M/C9rqqut7FOFkDsGIwj4BI9sUCWV79T6Z8K6o134X07U9QuV3yWyyzTSbUGSOSegAotPGHhu8uPs1vrunyTE4CrcL8x9uefwr5c+K+pXa+GvBuixExWc+nwzSbcgSNtUAHscdfqa2PiX8PtA8P8Agi21GzRkv4zEHmMrHzywweCcD14HagU9j+MHiLUfDHhc3+lyrFcmdIg5QNgEHOAcjtVjwb4vtLjwvpN7rur2MF7cwb28+ZIi+GI3AcenYYrwPxhrN3q3wZ0ae8BeVrwQeYzcsqeYAfc4UA/Qn1rJ1jwDpWn/AA0sfEcTznUJBHJIS3ysHONuO2MjmgD7Tnure3gNzPcRRQAAmV3CqAenJ47ioU1KwkijmS9tmikbYjiVSrN6A55NfN13PNc/AEPNI0jhEjDMc4VbsKo/AAD8KyvhT8NtO1/RLDW7zUL8Sw3LPFDG6iNSrDsQeu0ZxigD6gvNZ0uxl8q71Kzt5OuyWdUP5E1dtrmC7jE1tPHNEejxsGB/EV8keKrjwjqni3VLex8O6n4i1SVmMpjnaNI3QbSE2jkcckgjPTNL8A7i9g8XarpoSSC3WKRpbZpNwjZXAH1I6Z96APq+91KxsNv2y9t7fd086VUz+ZrxTTvH2qXnxMbw2Psx0zzJEBVcsQsRbO4EjqK8j8FaLF8TfGGsXWtXM5SLdIVjOOrYVQTnCgdvYVY+HumW+mfF59Ot/M8mykuFiLNk4CMOePQ0AfZ1ULjULK1fZcXlvE392SVVP6mr9fHfjA+Cb7xTqdvBpWua9qksrNK1tKAkbDAITAzgHgkggY6mgD7AjkSVA8bq6noVORUlfJP7O93dRa3qumGWUWqQGTyHP3XDgZ+uCa+tMg5AIJHagCOaeGAAyypGD0LsBT0dJF3IysvqDkV8FeJ9Slfxpfx+OBqklqkshS2t5QPLBzs2BuNuO4xnr65+gfgvF4fB1Cfw/qt5LbuEDWF4AJLc5JLcHBBzjIHbqaAPd6KM1S1K2N7Y3VqsrQtPE8YkTqhIIyPcZzQBbDKehH506vhLx1ov/CO6pDomi+ItW1HVXZRJErHCZzheGzu6HHoa9yu9Fl0D4cG08Q+JptPuJJllluldpHDZB8pOQWOF7e56CgD3oMD0INLX5965rtlpiQXHhfXPEry+Zh5Lp9idOgKnk+xGMGvuLwlqE2reH9Nv7naZp7dXfaMAkjmgDoqK8N+N/i++8Oaba2mmSNDdXbktOvVEXqB7k459AfWvMNf0DxZ4P0Gz8Ux+KL2S5byzcQPITsLdASWIcA4BBGKAPoD4k+MP+EK0aPUvsgumknWBYzIUySCeuD2U1v8AhPWh4h0Kx1YQ+R9pj3mPdu2nJBGe/SvnL4u663iL4ZaBqmNjXN2vmqOm5VkVh9Nyn9Kwn0Txfpvw/svENt4omjtraBXjsbdmiCxs/HIIDH5snI9smgD7MrnPFuvQ+GdEutYuIpJYrfZuSPG47nC8Z/3q8Hl+KGoxfDG21ZABq8tx9hEzbT8wBJkxjB+UYxjqa878SaP4xl8DP4h1jxJPNZ3pic2LuzBkYgocfdXnBwB6UCJp38j638H+IrfxTo8Wq20MsMcjMuyTGQVOO1dRXy94Q8TP4Q+D66nDGslz9oeKBW+7vZzyfoMn3xisa0g+I+o+HbjxePE5ii8uS4FvuxlFznCgbRwDge1Ap9Sa9qkWi6VeanMjyR2sTSsiYyQOwzWH4H8WWnjHTJNQs4JoEjmMLJNjO4AHjBPGGH6147beOZfFnws8QXF9Eq3trCYJjHgBy2ArY7defcHHoPNvAOm+Np/Bl7c+HtTitLKK4eVokOJpmCLnBwcDAAAyM857UqA+0727gsbWa7upVighQvI7dFA6mvOPh34x1Lxi95dNpItNKjYrbzM5LSnPTHTgdSOM8VxXgvxrf+IfAPiCW+CTX+m20mJTGpDjyyysykbSQQc8c46VvfBLxJqviTRbybVbhZpIJxFGViWPC7QeigDvSAe0UVyXjjxHF4U0C61WSPzXTCRRZxvcnAH07n2Br54svEHxS1jQ7jxTaXtrFpyF3W2WBCWRc7tgKklQQRy2eKAPrMnFVNRvItPsrm9n3eTbxNK+0ZO1QScfgK8b0b4oJdeBb3xBcWwW8s28hohnbJKQNpHoDn8MH2ryk6/8TPE/hfVtbzZjQ3tp0lhMapuj2sHKcbjtGRy3buaAPpbwd4u0zxfaz3WmCfyoZPLbzkCnOM8cmuubAGScAck185fs2HOhaqf+nsf+gCvQfjFqU+l+CdSltmKyShIdwOCoZgG/TI/GgC5d/EjwhaXbWk2twCVSQdqO6gj/AGgCv613lvPFcxJNBKksTjcrowZWHqCOtfJfgn4faPqPw1vdZvIi99PDPLDMGOYfLLAADpyUOfUGux/Zyv5p/D1/ZOcpb3OYz6BlGR+YJ/E0Ae4azrmlaGkcmqahb2iyHahmcLuPtWrDIk0aSxsHjdQysOhB6GviH4x+GLjw/f2tzc6zc6i14zsBMDmMA9ByeOcY9q+zdCXbpGnr6W0Y/wDHRQBq1zet+KND0J1j1TVLa1kYZCO/zY9cDmt64k8iCWU5IRS35DNfGXwx0Cz8feK9Z1DXg9zH80pi3su5mbjkEHAGcAe3YYoA+v8AStW07WITNp17BdRqdrNDIG2n0OOlXLq5gs4XuLmeOCFBlpJXCqo9yeBXyJ8PY/8AhE/i3eaBaGRrScyQhN2flC+YpOcdAOvXr1zXX/HTw3qc1je66dcnGnwiJV04K2wksFLHBwDk5yR+PSgD6Js7y2v4RPZ3MNxCSQJIXDqcdeRxVuvIfgaMeCLT/rtL/wChmvXicUAZ9/qen6cAb6+trUHkGeVUz+Zpun6rp2p7vsF/a3ez73kTLJj64NcD4y+HWmeMNXgv9TuLgRw24hSKEhcncSSSQfXoMdK+e30pfCPxUsNN8M3MkmZIkkV3ztDffViMZGPm/wD1UAfZ1xPFbRNNPKkUS8s8jBVH1JqnY6rp2oMy2V/a3LLywhmVyPrg18tfGe6uvEHjfS/C0UskVuDGjDd8pZzksR3wuP1rC8f+HD8M9b0m/wBAv7lfMUkNKQzBlPI4ABUgjgj1/AA+0JZY4ULyyKiDqzHAqnaalYXjFLW9tp2HJWKVWI/I1wfjTwr/AMJ5pulRvem1tQwuJgi5ZwV4Az069/yr5t+JXg20+H93pU+h6pefbJWYgOy70xjDAqBwckUAfbxOBk9Kpw3tpPK0MN1BJKucokgJH4V87/G/xJqdl4f0bT0d7e51BQ90E+VuFGVzngbm5+g96878YfD2TwR4asPEVhqd19vDxi4C/Kq7hn5SOeDgcnnPbpQB9sUVyXgPV313wxpmpSkGWaEeYR3ZSVb9QaTxp4r0/wAH6X/aF+JHDOI44osb3Y+mSOOMmgDp7m5gtU8y4mjhTON0jBRn6mpI5ElRXjdXRhkMpyCK+KPiR8R28XaBBCdFvLGP7SJYpn5jlUKwxnA55zxnpX0N4Y1rTfDHw70rUdQl8m2jtkJwCzOzdlHckn/9QFAHqlFfPUHxz0ZpEM+k6lFbOcLNtU9OvGeccdDXvVheW2oWsV3aTJNbyruSRDkEUAW6TIJ6iuF8f6HrPiDT4LLSNWOmnzt08qswZkwRtG3ryRxkdK+XfGOjXngu2t7yw8eyXt0ZQjQxXBDqcHJwHPA6HPr+YImfbtFcLpuq63deCoNUjsUk1h7USLbv8odv0xkc4464r550LxL4tuPijZ2Ou3NxaSGYLNYQzkQKPLJAChiCCMHqetAp9gUUVVvZZYbWeWGLzZUjZkj/ALzAcD8aALVFfFuv+O/G0/iTTra/SfQzIYgLaLcoZWfG8g9cnI9OPrn7E1T7T9guvsX/AB9+S/k9Pv4O3rx1x14oAu96Wvk++8LfFGy0+bW7jxPJ51uhla1junPygEn5cbCevH/1hXqHwa8XX3irRZ/7Rw9zZyCMzDjzARkEj160AewUUV836poXxU1q7u7iHWYtPt0mkFvCZvLJTcdv3FOeAMFjmgD6Qor5++DXjfWtdvr/AETXCs1xaIXE+FDcMFKnbweT1+tcr4h8Z+K/FXjKbw34VuktIbaVk8xcDdsOGd2IJ2gg8DqPWgD6ror5o8C+OvEdh4tHhHxU0UspcxicgBlbaWXkcENxjjPIrq/HU3xCvNdOneF1S1sEgDPdSKgDMeoDMD+gzQB7ZQK+XPD/AI88YaH4yg8OeLDDcfaJEjDqigjfwjKUABGcdR6113xc+Il54XuLTSdHjjfUbhd7tIm4IpOFAGfvEjv2+tK0B7rRXyrfePPH3hC5sZPEtnBJaXOG2BFBwPvKCp4YZHX/ABr6itJ47q3huIm3RSoHQ+oIyKQCxRWH4l1q38PaPd6tdhjDbJuIXqxJAAH1JA/GvL/hTrnijxY1zrWp3EMOlF2S3to4l+Y9DzjOB9eTntQB6X4p1n/hH9IuNUa0luY7cBpEiIDBe559K5TTPiNo+s6lp+naPHcX813H5shjUBbZO5kJPBHp9PUZ5n4ofE5fDF0ujaZaR3upuB5iyglIw3RSByzEHp7jr0rz3w/rPivwbKLq58EWFrZXLIsz2tqYiFzxuYFtvLfxCjYbvsz60pDXN+KNdg0PT55vOtftYjJggnuEi8xu33iP8iuH+FFvqrWk2oax4kXVLifhYIblZY4B35Ukbs+nAxx1oHHrtFVLq8tbNBJdXMMCH+KVwo/Wi2vLW6QyW9zDMg6tHIGA/KgC3RXlHhT4iw+IfE1/oKWLRG1MgEwkDB9jbf1616tmgBaK5/xVrcHhzQ73V7hS0dtHu2g43MThV/EkD8a80+HnxOPizVn0y405bNzCZYmEu7fgjI6ehJ/CgD2uikHvS0AFFFcz4v1ptB0G/wBTijSaS1QMI2bAJJA5/OgDpqK8/wDhv4pn8XaK2o3FtHbuJmj2xkkYGPWu/LAEAkZPagBaKzNZ1O20bTrnUbxitvbxl3IGTgdh7npXjXg/4n6n4o1eG3t/DM66a8hRrwFmEfBPzELtHT1oA94orzTwD4p1nxFLdpqvh+fSxCqlGkVwHznI+YDpj9a9LoAKKax2qSBkgZx615x4E8Xal4luLyK+8P3OlrAAUeUNh8k9yo547ZoEuj0miiigUKKKKACk70tFABiiiigAooooAKKKKACuY8Q/eh+hrp65fxAMvFz2PFAGvpn/AB7JWjWdpoxbJWjSLYAooopQCiiigAooooAKKKKACijNFABRRQaACiiigAoorE8Q63YeHtNm1LUpxFbxD8WPZVHcn0oA26ytb0mx13T5tN1KDz7Sbb5ke9lzhgw5Ug9QO9eIW/xz0SSVDLpWpw2jsF+0MikD3wD/ACyePwr1fWPF2i6Roaa7cXitYS7RE8Q3GQnoFHrweO2DnpQBq6Foun6BYpp+mW/kWqEsse9mwScnliTWxXgK/G/RSkU76LrKWjkg3DQrtHOOPm554r0fxP430Twzp1vf6hO+LlQ9vDGmZJRgHgcY4I5JAoA7emsyr95gPqa8S8P/ABl8OavqEVlJDd2TTHaktwF8vPoSG4/LH0rh/wBpG7nhbQ1hneJWEpJRiM/dx0oA+ph+lLXg+nfGPwpbfYdOaW9kAjjje78jESnaASckNwevyn8a9H8WeMNJ8K2Fvf6g8jwXDhIjAu/dkE564xgfrQB2NFUNLv4NUsLe/tixguIxIm4YOCO4q/QBVvVuGtZltHjS5KHymkUsobHGQO1eGaT4+8U6ld2/h+PQUj1uK4ZL24lRvsyRKcbxhgSeR3we33uLHxo8fXXhaCDTNL+XUbtC/nkZ8pM44HQsTn6Y+lcPZ+D/AIqWlkurx+JpmvNnmGxluXkI77drAoW6cdPegD6sGcDOM98VUW+tHuDardQG4XrEJAXH4da4HxB42svC+iWEmtztBqd3a7ljEJY+YEG7IHAAYjqR/OvMPhBf+E4dUnmfW3vvEWoMcy3EDRZzyVXPGT9eeAKAPpmiuX8S+K9E8MRo+rXyW5cEpHgs749FAJ/HpXPeH/iZ4V1++SwstRIuZDiNJomTefQEjGfbv2oA9Jor5fm+Lpi+IRs3v4l8MxyGJnEHORHjOeuPM7jsK+l7K6gvraG6tZVlgmQPG69GB6GgCzRRXyf4q8Y+Nrj4gXPhzQtWitVMvlwRvBGVGIw3LFCeefz7CgD6wor5g8O+OPF+jeNYPDPiiSC8890jLRRqChcfKQUA4yRnI9a+n6ACgcUVlavrGm6NCJ9Tvre0iY7VaaQLuPoM9aANWmeWhbfsXd645rk9G8aeG9amFvp+s2s0zHCx7trMfYHBP4VsatrWl6OivqWoW1oG+750gUt9AeTQBqlFYglQSOhI6UjIjEFlUkdMiqWm6lY6pbi60+7guoCceZDIGGfTI7+1VG1/RlJVtWsARwQblOP1oA26rzWtvO26WCKQ+roDUFtqFjcxySwXlvLHHy7xyqwX6kHio/7W03yTcf2haeSrbTJ5y7QfTOcZoAnjsrSNg6WsKOOjLGARUc2m2E84uZbK2knHSV4lLD8cZq3DNFPGssMiSRtyrowIP4iqR1XThL5Jv7US527POXOfTGaALENnawSNLDbQxyN950QAn6kVapMjG7IxjOaiM8QUuZUCjgncMUAYc/hjw/cSNLNoWmSSMcs72kZJPuSKp+LtGe/8KanpGmwxRyTWrxwxjCLkjgegrq96bN+5dnXdnilVldQysGU9CDmgDwr4b/DS0sfDv2TxRo1hcXn2h5AXRZCqkAD5h9On0r3C1toLSFILaGOGFBhY41Cqv0A4FTZ7UooA4/VfBPhnVrg3N9odlLOW3tJ5YBY+rYxn8a6O2sLS1tvsltawwW+CPKijCrg+w4q7RQBg6L4d0fQjK2labb2ZmwJDCm3djOM/maxNc8A+FddmafUNEtpJnOXkTMTMc5yShBJ9zXc1wHinx7ovhfUrXTdR+0efcqHQxx7lwWK8nPqKAN3w94Z0Xw5E0WkabBaBgAzIMuwHTcxyx/E1g658OfCWu3j3uoaNFJcucvIkjxFj6nYwyfc134OQCO9LQBxr+CfDb6MdE/sqFdOaXzjCjMuX/vbgc57denHStGbw5o82iHQZLJDpZUJ9nDMBgHcOQc9RnrWV4+8Vx+DtG/tSS1a5HmrFsVtvXPOfwrW8K6yniHRLPVkhaFblCwjY5K8kf0oAfomgaXoWnHTdOs1hsyWJiLFwd3XJYkn8a4S6+Evgy4uDOdKMZJy0cU7qh/AHj8MV6xXzr4i+IWuwalrktg+mRWGizRxSW9xnzrjJwcHtnkCgD2ifw1o0+ijQ5NPh/swAKLdcqBg5yCMEHPOc5zmuEtvhB4NgkWT+z5ZMHO17hyD9ea9R0+5+2WVtdFDH50SybD1XIBx+tXKAMDUfD2lajox0W4s4/wCzygQQp8oQDptx0IrnPBvw/wBE8H3U91pn2gyzR+Wxmk3YXOeOB7V6FRQBXvLaO8tpraYExTI0bgHGVIwa8dk+C/hBsbIbuL12XBOfzzXtQooA8v074Y+GrHR7/R1gmmtb0q0nmvuZWUEKynHBGTXNW3wP8JwwmNn1GVi27zHnG7GOnCgY/DPvXuvSigDzfW/h3o2s6VpmlXL3QttOBEOyQBiCMYY457flXDr8C/Di9NQ1X8ZI/wD4ivoCuH1bxxo2leILTw/ctOL26MYTbHlAXbaoJ+v86AMzxN8OdH8RXmnXd1PeI1hEsUaROoVlU5G7Kk/kRT/HXw+0zxq9m9/c3cBtFZUEDKMhsdcg+lekUUAcb4o8G6R4n0qHTdRjkKQAeTNGwWSMgYyDjHTqCCPbgV5ZH8DdJ2pFPrmry2y9IfMUL16dOlfQpoFAFe1gS1t4reIERxIEUE54AwK8w+IXw3s/G93a3VzfT2zW8ZjAjUEEE5716vRQCR87x/A7TpZo21DXdSuo04CFhnHpkg4FeqeI/Buka94fTQZoTDaQhfs/lHBhZQQCPwJHPXJrtKpajfW2m2c17eSiK2hUvJIQSFHrxQB87QfBzWrTNvaeNryCx3ECJFdfl9MB8Zx7V2XjL4aLr/hnSNAt9RNvHpxG2WSPeXwpXsR65r0nQdd0zxBavd6VdpdQJIY2dAQAwAJHI9CPzrboA8u8VfDyy8SeGdP0e5nKXWnwrHb3aryGCBTkf3TgEjPYc8V5qvwg8QX4trLW/FslzplufkiG9ioxgYDHA4474FfSl1N9nt5Z/Lkk8tC+yMZZsDOAO5rzj/hZvhn+x/7V+1SY87yPsuz/AEjfnpsz6c56fjxQBU8e/D5PEPhjT/D+mTxWMNlMjoXQsNqoy447ndnPfmn614HuNQ8BW3hZL2JZoUiUzsh2nYc9OteoW0vnwRTeW8fmIG2SDDLkZwR2NTUAeNy/D+8b4cR+EU1CIXCNuM20hGHnGTBHXv8AmK6z4e+G5fCnh2DSbi4SeRHdmeMED5mJ713FFAHzf/wrHxPo/iq81nw1rlnaxXbPuMyFnRHbcV2lSGwcEZIzgVvfDT4dan4S8QX+q3+pQXguYXj3KGDsxdW3HP0Pc9a9yoPFAHzXL8L/ABNo/iW81XwnrdrZQXLsdsucorHJXbtZWAJOM+g781p+CvhprWheMW8Qahq1tfB/MMjgMJHZgecYwOT619A1DcTR28Mk80gjijUu7t0VQMkmgCVgCCD0PFfMOl/Dfxl4Y8S3154b1HTUtLssokuAWKoTkArg/MPY4Pf0Hvnh7xLpHiRJn0m7+0xwPskcROoDemWAz+FdHQB4b8L/AIf6v4T1nUNQ1K8tLhbmIoDCzFiSwbJBUAdPepfA/gvXdH8Y6rrOpXcLWlx5pijhmY5LuGGVI4AGfxxXttFAHzhqmhfEyPfasuia7ZtI7R/bEVzGpJ4O8Dsff0zitP4f/DfUPDemaxPdXMJ1e+t5Io1t2Iji3DI5wOc46DjHevfKKAPKfhT4c13w7Y3sWu3CTSSyho9s7S4GOeo4rv8AxAt++kXyaWVF+0Di3LHAD445/wAa16KAPjLwz4C+InhvVm1e006wnvWVl8y6nSQgseWBJyGPIz6E+teg+NvCXjDxj4Pt01JbYazbXbSi2hYBJIyMDBzjd1PJ9a+jKKAPkDXfCfxE1zw1pmjz6DYW9vp7BI4oZ0Ej4XG9jvK885wQSSTivqLwtZy6foGl2c8YjmgtIo5EBBw4QBunB5zW7RQB418YvA914u0+3m07Yb+0LFY3IHmKRyoJ6HIHUgV5LrKfEnxhpVp4ZutAW2jjZfNumUxiTYMAsSduO5wOSBjA4r6/ooA+cfiP4E1AfD/RNA0eB72eyuFaQJgZyjl25xxub681xmot8RLrwvb+Ef8AhF2jgKJEZ06sobIBbdtXkDJPbPQGvsGigD5r134X3ifDi00izxPqlrN9rdA/EjMMMq5wOBjH+771xOq3fjrXPBkXhpvCFysVr5cTTlGVmVPu4U4z0GSMjg+vH2VRigD5rsvA2raz8J4NEmhaz1KGd7iKGX5NxDNgN9Qxxn27Vx9trnjfT/B8vg//AIQy/aQxvbC8ELsvluTkYC7ScMRu3Y6V9iUUAfMWm+A9R8P/AAs1u0eCSbVNQVZGt4U3suCuFwOSQMk9e9cb4Y1/xP4Z8JXmgweEtUNxcNJsujDIAm4YJC7OSO3P+B+z6KAPmPwj4M1TRfhv4iS5tJv7Q1GJtlqqFn2qCFGBnkknj6V0vwA0m/0vw9frqFnc2k0l6SIriFo2KhF+bBxxnI/Cvd6QnFAiVjzv4qeHrjxL4VurK0G66jKzxJ/fZf4fqRkV892PjvVtH8Fy+D5fDd+mq+S9tEwjYAo+fmx13AE4xxwDX2QRmk2rnO0Z9cUCnylY/DbWIfhfqNpJEf7Tupo7xLVfvKq4+U/7WNxxz2HWua0TxvcwfD+68Jnw9qEt1FDJGZYojtRWZm3OMZGM+nNfalMEaAkhFBPXjrQB4D+zrbTQeG795opIy96dqupGQEXkZ98j8K9F+JWhSeJPCWpadApa4KCSFQeWdCGA/HGPxrugoAwAB9KdQB8OaJ8RrjQfBl54Sm0u4XUCJIY2clfLWTrlTyGG5sfUV7r8DPD91oPhma4voXhmvJTKInUhlQDAyPfk/iK9le1t5JBK8ETSDo7ICfzqzQB8M/FnxvY+L7vT/sVrcxfZC6v5wAJyR0AJ9O9fSvgXxxY+I9HuWsLe5RtOgUP56qAxC9sE8cV6O1nbMcm3iJPcoKfFbwwgiKGNA3UKoGaAPH/hn43vfHK6pb31rbwJCgUGHdk7sg5ya8E8F6//AMKu8U6rba1ZXLI6mPbEBu4bKsMkZBHfPevtyG3hgyIYY489digZ/Kq95p9lfbftdnb3G3p5savj8xQB8p/Cm3u/FXxHv/Fr27x2iNJIjMvALAoqZ7kKefp7iuj+O3jTT/7OvvCojuhf7oXLbAIyvD9c5Pbt1/T6ShhigjWKGNI414VEUAD6AVUudMsLqQy3FjbTSHgtJErH8yKAPAPgR4t01tLtvDWJxqCvK/3PkIyW659Paut1D4hzWvjxPCkempKhkjRpzLtI3IHJxjnANepW+m2FtIJLeytopBwGjiVT+YFKdPsWuvtZs7c3Oc+cYl39MfexnpxQB4Z8XvibL4bd9E0qJhqLIDJcOBtiVhxt9W+vA9+3mXwn8QeE9AujqOoXN/d67d/K8jQ7kjLHnBJyWPdvr75+t7/Q9J1GUTXul2V1KBjfPbo7Y9MkVWTwxoCMGTQ9MVgcgi0jBH6UAfMfxc8zw58SdK8Q3ELyWT+VJuUY+5wy59QMH8RWX8UfEtr4+1/RNN0BZrgKdgby9pLuRnAPYAck4HXtzX2FqWm2WqW5ttQtILqAnPlzIHGfXnv71naR4b0XRXaTTdKs7WRuC8UQDEemeuPagDivHfjaz+H2jWkMkbXF88Oy2iAIVigUEsew5Hua+bvCeu6Dquvy+JPG+oPcXSvmG0WBmjGOme20dl/E+/2VrOgaRrgjGqabbXnlZ8szRhiueuD2/wDrVht4B8JMST4e0/J54hAoA8N/aDj+2WWga7aZls3VgH2kABgrIcEZGRnrjpWP8T/iHpGv+CtP0vTpme7m8triMoR5IUcgkjBO4duw/P6yl02ymsP7NltYnsvLEXkMoKbRwBj2wK5Sw+H/AIT065S5ttCtFmQ5VmUvg+oDEjPvQFxfhppsukeDtJs54/LlWEuy5zguxf8A9mrw79piOfboku1jbAyKxzwH4wPyz+VfVX8qzNY0nT9bs2stTtIrq2YgmORcjPqPQ+4oA+UvjF4k0DUvB+h2Oj31vM8UqMYYjzGojI5HbkjrzUHxMinb4b+DpURzAiYkI+6CVG3P619BRfDPwbFCIF0G32A7sszs3/fROfwzXZHSdPbTRpTWcLWAjEX2dlyu0dBg0AfN/jTxF4auPhLb2Nld2TXJhtljtVdTLE4ZS5K5yDgPk989ea9R+C8NzD4F0z7SWy+94wxyQhc7f05/GooPhJ4NhukuBpbPsJIjkmdk+hBPI+teqxosaKiKFRQAqqMAAdhQBzfiHxPpHh2S0TVroWy3bMscjKdoIGeT2r5L+J2geC9EtI9S8P6552qPcb0ihuUmHXJJx93HbJ59+31l4q8KaP4rt4rfV7UzLE26NldkZT35B/nXCad8G/B9lOsz2txc7SGCTzErx6gYyPY0Adf4K1ia78IabqmsOtvI8AaWSYhARnAck8fMMH8e1fNp1Kwv/jeL+G9tjZ+apFwZV8shLcA4YHHVSBX1drej2mtaVPpN0rC1nQIwjO0gAgjHp0ryd/gl4SZiR9uUE5wJ+B+lAHq+qa5pmlaW+rXl2iWCY3TIDIOWCjG0EnkjpS6Lrmna3p41LT7kS2ZLDzSrIPl68MAaxp/B2lz+Fx4YbzxpwVV4k+fAcOOceoqfSPCum6R4ffw/aiUWTpIjFny5D53c/jQB8y/FO/t9R+JOjGC7hmhjNunmRuGVf3mSCR9c/jX16LmAwvOJ4vJQEtJvG1QOpJ6CvDU+BnhVUCtNqLkfxNMuT+SgV3ekeBdM0rwzdeGoJ7xrK5373d1Mg3AA4IUDt6UAeKePfiBN4yn/AOET8KYaG4ylxdy4RXUcnBPRfUnk9AOefYfhpoGleFtCNpZ3ttdzk+bd3ETg7mx7HhQOB+J7mvPx8BPDi/8AMT1T/vuP/wCIrv8AwV8PNK8HpfLY3F3KbxAkjTMpIAz0wB6mgDpNA8UaJ4heZNJ1CO6aEAyBARtB6dR7V5V8TvihDpAbRtAdLrV5v3bSLysGRgYPQvyMDoO/oe08EeANO8HSXj2VzdzG6RUfzipwBnpgD1rgLj4E6FPK8h1TUQzMWPKY5/4DQBufB3wSfC1nNeahIjate8SKsgfy1B+7kcE5PPXmvK/g66WfxM1q1u9sc7pcJGrdS4kBwP8AgIY/QGvYvA/wv03wfqjalaX13PIYjHtl24wcc8D2ql42+FGneJdTk1a3vZ7C+lIMrINytgAZxxg4HY0CWPK9ekXVPjdbxWuZDFPEjkdiiZf8sH8jX0P418Z6T4QszNfTA3LqTBbJy8p/oPc8fjxXPeAfhnpXg+c3qTS3d+UKebJgBQT/AAqOnHGee/rXO+OPg/a+LdeutYm1i5gadUXylQELtULxnt8ufrmgU5H4eeHtX8a+J/8AhN/EKGGBWSW0h6biPubQeiDGc9zz3Jrmfidth+LtjJcFEhMlq25yMbeBk9ccg/8A1utd/p/wRjsZ4Zo/Ed8fKZWVduBgduvSu9+I/wAPLLxqsMzXD2t7ApSOUDcCp5ww9M+nrQB5x+0lPCun6PAWXzjM7he+0KAT9MkV7d4Gjli8LaOkwYOLSPhuoG0Y/TFeI6R8EpZNQiuPEevzalBCuEhAbJ9ASxOF9h1r6XVQqhVACgYAA4FAHgH7RV3LB4XtIExsuLsB+ucBSR+or1rwZaRWPhrSLeEYjS0jx7kqCT+JJNcv8XvD83iLwjdQWwDXNuwuY1P8RXOQPfaWx78VmfBbxPBrfhqCwZwL3TlELx55KD7jD2xgfUHoMUAeI6a8R+ObC9Hy/b5dvmZ+95beX+u3H4V9j3clvFA73TxJAMbjKQF6988da8a+JXwtg8W3iarY3n2HUwAGcrlJMdCcchgABn0A9K5m1+GHi2/u7I+IPFhubO1kWQRh5JCSOf4sDsOTmgCl8VL/AMJP4oEM+k3+vaysSxGzt5jHGvfBKjcWwc4GR9K80+Hsc+k/E+zhisZ9K3SFHs5ZCzIrRk7SSBkdCMj09M17N4w+GetXPjJfFXhvU7S2uCRIy3QOFcKF4wpBBA798/gzSPhn4hh8a23ibVNatL10kDysEKO/ybcBQMDHA+gpb6iNaHl3xgN9B49e412yu7vRU2GFI3ZU8vYAQp6KdwOfcemK7X4Ww+CtZ1G/j0WbU9Pmns3t5rKeUYkVv4kYZJIGevrkdOet13w98RotUv7jRdcs5tPupmZLW7y/lqR0G5TgdsA49qb8OfhleeHtdm17V7y1lu2D7IrRNsaFup6DsSMAd6QU8I+GPg3TfEXi7WNIvHuBa2SyFPLcBm2yBBk49D27191W8K28McKZ2RqEXPXAGK+Z7L4deMPDPiu+1bw7c6dJFdMwDXTsMK7biGAXsfTPQV9NxbxGokIL4G4jpnvQB8w/tH64RbafoEM4UzMZ7hf9kcID+OT+Aryue50Twf4o8OajoGoR3cKRxtdsr5IYkrJn0yp6dq9qvvhpqfiLx/NrXiD7NLo4kbZAJmLNGoxGuABjsxGfX1q346+EGlXmmD/hGbGCyv0cHmRgsi9CDnPTqKAPfYpEmjSSNgyOAykdwelPrznwpqMXh7RLLSvEmsabBqdvHtdWvFyUydh+bB+7j8q6QeKPD56a7ph+l3H/AI0Acb8Y/Elz4Z8KyXFlIYrq4lW3ikA5UkEkj0O1TzXz1/whVzJ8PbrxZd67evcSxGTyFclXXeFw5PJ7mvojx7pVl8QPDd1p2lajZXF1C6TRtHMrqjjP3tucZXeBXjMHhX4nzeFpvDElvZw6dEAqBpY98q787VZSeM8/NjjjnpQAeA/Edx4X+Eeo6paIpuVuzHFuGQrMVGT9ASfrivNI9Us9Q0i51PUfFus/8JExZo4Y92wYPygt+Z4IAyOOK+hPDnw5vZPh1eeGdWZba6mnaaN0YOEIKlScdRkcj0NcXoWnfEnwlbNodv4fsNQtlkYwTPtdV3Hkqdy4BPPzDP4UAVL67v8Axh8JZ72/vbgXGlXB3ueRdDIwG+m4c+q1o/Anw9dW+jv4iOr3oii89FsgSIiNv3sE4znJ6dR7V3uqaD4r1b4canpmoRWr6xcyBooIdioiCVW2g8LnAYg57jnNbHw50DU9G8CNpV/a+VfYnxF5it94nHIJHOfWgDyn4J6nqN1p/ie4udQu7gw2qlPMmZtjbXORk8Hj9K5H4fWPirxnpereV4qu7eG2Kl0kkdy5wSBuzkDj/wCtXp/wm8G6/wCH9D8SWup2AgmvIgtuvnIxc7HH8JIHJHU1d+DXhHW/DWk63b6tZfZ5bkqYl81H3YVh/Cxx1HWgDL+A3iDU7/T9Xsr66e4S2AkieRyzLnORuPbgH259awPhJ4s1OG38Uajql9d36WVuJVjlmZxkFumTgZ46V0vwZ8Ka74fj1xdV05rbzowkRMitvYbsgYJ9RzVX4T+CtUttL8TaXrdhLaRajEiK5YZ6ODjBPTcDQBzPhLT/ABh8SheavP4mnsYkk8uNIywXOM4VVIAAGBnknvmum8ZeI/E3w/8AB1vZXd8LnVrm5kjivGO8rCADnJHLc984z7CsDw9B8Qvhv9r0u00FNVtJX8yKVMuucYyMEEDplSB049+q8V+E/FXjfwfDNqsEMOu29xJLDaqyqpjbHyZyQDgcZP1PWlS3A8bvfFGp6Zplnq9h8Qri+v5WUy2O6QiIkbjw+VIB45UDqPavsvwdq7694e07VJE2SXEIZ1HTcODj2yDXzJpU/iWwt49Of4YafcXUaBPtL6cAHxxlmA2k9Ocjue9fT3hOC7ttCsob+1t7W6VP3kFuqrHGck4AXj8qQRNPY6KiiigUKKKKACiig0AFFFFABXL+Ifvw+uDXUVzHiDG+H1waANfTf+PaP6VoVQ07/j2j+lX6bHYAooopwBRRRQAUUUUAFFFGaACiiigAooooAKM0UUAFfOv7R8Fw+gadNGjNbxXR80j+ElSFJHp1GfcetfRVVL20ttQtpbS7gjnt5RteORdysPcUAfOXivX/AAxP8J49Ptr20MzWsCR2iOPNSQFScrnIIIYknrz1zzzFn4eg1b4W6VY6vq0Gl3D3Us+mveNsjK85ViegOWOfcYznB9qg+E3g2C6W4TSidpyInnd06dwSc/jXW+I/Cuj+I7GKx1G0DwQkGIIxTy8emOnHFAjv0Pkm+1jxj4AtLSwn1LS9S0t1IjtyyXEbLnoeA+305xVr4qXKXfi3wzqF/A0Gl3NtbS+VKMokZYF1/AHkV7vpPwh8I6dcLcNZy3bKQVW6kLoD/ujAP0ORXb+JPDGj+JrRLPVLNJo4zmMglWQ+xHI+nSgG7I+cv2gbzRLy30ZNOltJ7oM5BtiG/dkDHK+pxj8ayvjhFMlh4Qiu9/nrZYlEh53AIDn3zXuOhfCjwro17Hex2s1xNEQ0f2iTcqMO+BgH8c1t+MfAuj+L5bWXVPtG62DKgik2jBIznj2oFPDPjQNDi8LaHBaraC/UptEJUssez5skdRkr9Tz612Nzb+Hh8PPDi+NZJUiVUEWN+4EqdowozgJ/L6Z2bP4OeE7a+S7MV1MiHItpZsxE9s8ZP0zj1zVH4leG9R8VeJfD2mJauNFg3TXMwGEHP3T74XAH+1260MGes+HUsU0awXTVYWPkIYA+c7McZzzW1TI0WNFjRQqKAFA7AU+gD46+P1tJY+LtN1WaMm1aOPBxwxVjuXPrjH519Lr4x8PDR11g6taiyKBt+8FhkZ27Rk7v9nGfar/iPw9pfiSy+xaraJcQ53LkkMhxjKkcg15HD8DPC0cwke51ORM58ppkCn24XP60AZfxU8brbanoljpWk2F5qFyiSw3F9AH8oSEBVTPQnjJ/yPF/GWm6tpvjXS49afTzeTtDMw0+FY1QGQjBIUEtxnJz1HNfVXjL4caP4pFk0ktxaT2UYihlgbnYOgOc5xzg9eawI/g34fjvLe+F5qjXMLrI0jzq5lYHILZX+WKAOJ+M3gvWdf8AEMOp6KbW/ktoEElk0q+YgDEj5WOCpz0788GsPw14oceLdK0vxV4TsbS589Ps80Fs1vLFIx+RiAcMpOB29ecYPsfjH4Yaf4l1U6wupahYX5QIZLaQAEAAdMZ6Dsaj8K/CzSdD1JNVuL2+1K+jwY3upMhCM4IA69e5NAHjcWlabefG+SxewtjY+a7NbMoKMRbk52ng5b5sV9fQQxW8SQwRpFEgwqIoVVHoAOleSeMPhfYeIta/tyHUrywv2Ch3gIwcDaCOMg4wOvavU9OtfsNlb2glkl8mNU8yRss+BjJPqaBEklZbF3FfDevaRd678YLzT7C/ewupZ2MdyhIMZWHdxgg9AR1719yV4V4i+DthrWt3Osf2xqFvPcSGQ7CvykjGAcZx/SgU8Ta0v/hx8RLA3txDrNxPsYyOCz4c7O+SHGDjk8Y9cV9wjkZrxXwt8JNI0PVI9Xur271K7hIePzyNqsOjY6kjjHPH5Ye/xd0OKYwtpus7gxViLThSPX5v5ZoA9nr5Q+PPhvxDe63Y6pY6dPqlkkYXyIlaTYwOTlF5w3HI9K9Df40+FUYqy6grA4INuAQfzqtrPhjUvGNxbeKvDPii90lbq3VfJZCoZRnBwpH659c0qQHmXgrXvDl34k0uz1DweND1SO4Qwy25MYLEfKHRgDgnp17e+eQluZPEXxC1e4v9FvNdETyiOzglI8tEcKuf9kZ6DGSfqK+gPDnwulg1uHXfEWtz6tfQMrRZ4UFfu5zknB5GMc/jmn4x+FVzea63iDwxq7aTfysXmALKrMepBXkZ5yDnJNIBxPwn0/XtJ8byMnh7UNM0a7WRTHMWZIgFyuWPfKgDPPJ61yvxU0DwxpOoLpOhR3d5rlxJl1Eu5YiTnbjHLH07Dk17p4S8GeLLHVf7S13xS96YoWjhhVmKBiMBiDgcfTJ9a81s/gx4ostR/tO38SW0d9uZ/PUOH3NkMc475P50AdPo/gmbwV8PPEL3U27UL20JnWNsqgUMAoPfhjn645AyfIvh74FsvEnhLWtTub27ikszIYoo2Hlllj3AsCOeuOCOK+iNM8IeJf8AhGtb0nWdeXUJ76PZBK5YiLgg5yM+lN8AeA77wx4W1fR7m7t5p70yFHj3bV3RhRnIz19qAPP/AIDaiB4U8QRX94YrC2O7cx/1IZDuI/LOPX6149qUHhO/0q9/4Rzw/wCIrl7ZSxv5WGyMBckvtBAHBOOD9OlfSXgr4b3uj+HNd0XUbyBv7SXasluSdnykc7gO+K4vRfhv45stD1Hw+mpaVb2Ny25yNzNIehGduQDgZzzSMRog+G2s39x8J/EiSzs4tElhgLEkxoYxwD6DJx6fSvP/AAH4Jk8U+E9av59cvoUtC+23RsxuyxhssCefT+te6+Ffh7q2ieBtd0Kae0lvb4uYjE7bBlFAySoOcg9qvfDfwTqnhrwnq2mXz27Xd60hRYnJVQYwoycDuPyxSinhXwy0DUfG2j3+nXXiC+t9NsVzHao2VLMPf+Hg/L6nPrnv/wBnXUb1m1fSpp2ktYNrRBiTtOSpx6DgcV1Pwf8AA+seEbbVodTFvm5C+WYpd2SAwOeBjtTPg34K1rwpd6tNqsUMa3JHl+XMHzgkk9OB+tAHvVeG/Hi0vx4ei1TTrq4hezlHmiGRlzG3GePQ7evqa9yrM1rT4tW0y80+YZjuYWib8RigD5g8Y/EOef4Y6T9mvXi1S9byJ2SUiUCP77ZHPzYXPqHPvXdT+C9Ym8G6PC3ia6065tI3nu53eTLBvmIY7gRt6YNeZ+CfhV4hi8R2Da3YRR6ZZzGRn89JBLtOVG0HOCQOoHGc+leo/GrSfFmu2trp+g27yWBDPdCOZULkfdU5YEjqcc849BS6AeC+DIfFviHxH9i0nxDrFxp8M4E1608ixhAeSRu7gHC5yfbnFr4z6JdRfECBG1GSRtQ8uSFmzmAFyoUc9AQSMY616D4Bt/iF4XtItNtfCVgLbzf30rOqyPzyxPm8nHAOMcVa+NPhPXr/AMQaX4g0mza+S2REaJMFlZXLDjqQc0lmt9xqkpbO5199oep6D4KmtNQ8bTxSm5Ej6rOX3xxnA2L824nPv3NfNWr+J59Clhn8OePdV1KQkb0mSRVXHIJEhIb6Y/wr2b4haZ4o8d+DrW6fRntL21u2ZrHJ3sm3AYA9Tkn8K4HxJovjHVvB2laXD4M+yQWLje0JUSTvtK7zGOeRjJOcnn6A47P40avNqfw20K+kUI95PE0ir0z5bk4/EVwuoQeOdM8C6Vrq+Inh06NUWG2tnMbIhJC7toG7t1J616V8UPC2rX3w48PafYafNNeWjQGa3jG5l/dMGPXsx7etaXivQtVn+EtjpUNhPJqCRQBrdFy4IIJyPagBL7xVq0/wYOvrdPFqXlqhnTAbIuBGT06kA/nXFeHbOHXvhxqXifVEF1rtoZTDfyf61SgUrz3x2znFdva+FNWufgyfD7W7Q6l5buIJOGJFwZQvsSAAPc815PoD+PrfwjqHhW38KzPbFX3SzQsjKrHkLkgMc5xjPX0FAHsnwF13VNe0G+l1S9lu3iutiNKckDaDjPfk17n24rxH4D6FqGheHb2HUrWa1mkvWZY5U2krsQZ/PP5V7fQB8/8Ax18T6z4ei0pNIvntDO7+YyKpJwBjqPevOPFniP4j6Db6Tr99qkC212qGOCALt6BsOuOpAycE9SAR0rsP2hNK1PUn0c6fp11dqgk3mCJn2n5cZwPr+VS/GzR9SvfCfh+1srC6upoWXzEghZ2XEeOQAcc0Ac74u8Q/EK003T/Fb31raWFzsaK1tjnaGGV3hhzke569B29B8UfEubSPA+la1DbxyX+ooFQMfkRgPmbHUgEdPcfjmfEzStTuvhroljaaddXN0gtllhiiZnQCI5JUDPBAH41h+MfBera18OfDn2WzmOoafEvmWjKVk2suGGD3BC8fWgDm73xn4v0uwg1tvGGk3ksxXdpsTROyAjOCqjjGBnBz717Tf6r4t8R+HdG1TwmbS2luUL3K3IGAemFyDxkH8K+dtKuPD8VjDaXfw1urjU4owr7DKBIRxuPUjOD2Nel/EHWde0nwVo2k6PodxayX9sftCW8Dt9nTAzGOpUndznkc9+gBymhfEDx/qniZNCgurO6lWYJI8MKtGFB+ZtwH3R6/lXc+OvFd5p3xK0nTEtbGW3kNspaW2VpF3SHJVzyCO3YelcX8LvEkXhJLexHhDVHu7yQJcXpjwRkgAD5fuj0z6mrvjuxurj4y6PiK4MJltXEnlttUK2SAehHHUep9KAPrSsrXdRXSNJvtRaNpFtYHmKL1bapOP0rVrA8U3L2eg6lcR2f210t3ItsE+bx93A5oA+bvD3jrx14xnmOl6joVi6kKlpKQrv8A7obcT169K9D1nxZ4p0XwHPq2qWFva6xDcLCUxuRlLAbuGPXJ74r5m17/AIQW+hlk0yz1yw1N8hbTCSQq+emSd2Oo9fb19M1WDV7L4MvHrbSCV7xDbpMTvEW4EA55HIYgemKANM+P/iLd+G18QWuj2C6fEGMlwMHeAcFghfOAQQcf049D034nWk3gOXxRdQbZoWMDW6nh58DCg5JAOQeeQM9e/gGn/EixtvhsPCUNjdSai8ckJchfLw8jNwQck4bpjrXQP4C1X/hUuBav9u+2/wBom3x+8Me3ZjGOu3LY/rxQBrp8R/iJJpjeI18P2h0ZSSW2H7vQnG7dj/axiuz8ReLIPFnwm1bVrZTDIYvKniDZMbhlyue4IIP0avMLD4qabH8OX8PPa3H9pfY3shhQYypBUPnOeh6Y6+1aeiaDe6P8G9fkvUMTXpE8cbDDBMoAT9cE/THrQBvfB7W7Pwz8M73WLwHyo7tyVQDc7EIoA9SeB/8AWFQ/8LR8ZSaW/iGHwva/2GsmPMMhLbQ2DzkE88btuM1yWkaLd618GbmKyjaWaDUGn8tFyzqMA49wCT+FcJ4YfwdJogt9a1zxFaTqCHtrdg0LjJPyjacZ9D3oESsfWx+JOip4OTxTL5iwsfK+zjG8zf8APMdj0Jz6c187Weu3t/q7+L9N+HSzgStL5qtLIu8cl/7pbryF4POMjNX/ABRpNld/Ci3ufDkWoPY2+pNPILva0gXDIW+QYwOPpz6V3ngT4peFtL8JWNpeTywXdrF5bW6wMxcjuCBt568kd6E0wd7abm74t+KD6DoXh/Vo9LWYarGXaNpceXgKSAcc/e9ulcvd/Gq7tbq2abwzcW9hKAQ8+VeQdymRgjkfnXM/G/ULbWLHwte26NFHcxvKI2AG1Tt9OPX8q1P2g/3fhTw2vXDgZ/7ZigU9t8YeONK8L6FDq9wXmW6A+ywx43SkruHU8DHU9s9yQD5PafGq6R4rnVPC91a6XM2IrkFjuB6EZUA8c8GuQ+MNpdf8Ih4OvVUvaR2UcT8nCsY0IyPcA/lWz8T/ABt4c1fwPa6Zplyk1y5hxCEYGEKMnJIxx93r3+tAHsnjL4g6P4Y0W11VnN2L0ZtI4SMyjGS3PQDIz9RXn9p8WdZT7Pcap4LvrbT58bbhCxwD0PKgY59RmuP1XRNHfwP4V0TxHqj6TqYilntppoSyqGfOx/7uQy9xjbz6HiU1/wAR+C9T02307xXBrUEjKVgtrgzpjIGxlYfKT0wDn6UAbnxj8W6mvjaC1iXULOG0CRtGk7ILkbidwAxwQcfhXrHivxFa658Pry91rTdb0y0W4SJoUCxTTLlSrDeMbTkfiCK86+PEwh8b+H55QY4xBEzM3RcSsTz04r0T416raXvgBptPuoLqCW6ijMkThgMZOOOh4HFAHonw5l06fwpps2lWb2lm6Hy4pCC/DEbmI4JOM/jXbV5h8Gd3/CA6NuQIdsgwBjjzXwfx6/jXp9K3d3A8o8Y/EP8A4R7VTpVtoOpancrEkrm2j3KqsSOcZOePSofB/wAUtK8R6qdGltLvTtR5AiulA3MOq9cg45wQK8u8Y+LNc1j4gN4btfEC6BYQP5XnE7QSF3FiTgknoBkA4Hc5PBeDbSO1+LFtHFqz6sguSBeu28zYjPO7Jz6de1IB9102R1jRndgqKCWZjgAepp1cT8SYbqfwbrcVmSJjaP06lcfMPxXIoA861D426BBdTQW1jf3kcWczRqoVsdxk5x7nFen+GvFuj+I9LfU7G5xDEMzrKNrw4GTuHbjvyOOteC/AnV/Dmm+F9Sh1G+tILhp2aZbhlVnjKDAXuw4PAyc59RXJfB23juJ/F0sszW2gyWMsUsuMKm4/KR7hd3H0oEPWr343+HIbmWC0sdUvljbaZoIV2N7jLA469QK9F0zxroV/4fbxD9r+z6emRI1wu1kYdVxzk+gXOegzXynZ6Z4t8CWN5qWga1pl3pOd7vBNG4YY+UlWGQ2D0HPB697PjDxBP4i+GtneppsNkF1VkuhbIEjlk8snzMD1zz15H0oFPYk+OPhJrlodmoiMHHnmAbD+G7d+lb3xS1YS/DrUdS0q8+WRIWinhbHBlQHB7cEj1FeeaqfDEfwdjAey85rSIDy9glNz8pI45zuznvgHNcdp012vwO1JblZPKlv1S2LHgR+ZGTt9t4f8c0AdB8M/ibpWg+F44dcv7u5vWuJCEGZXVOMZJPAznjNfQdr4q0e70GTX4LsSadGjO7qpJXHUFeoPtXzt4Os9BT4QaldXsFl9peO52ySKu/zRwgBPOc7MfUetYHww8QReGvh1r97dWa3kT3iwx28qgxyOyDhvUYwSPb3oA9qHxl8IeesTXF2qE480252j8uf0r0a+8R6RYaP/AG3cX0Y03CkToC4OTgYCgk8n0/lXxz4pk8SeIPBUXiG9j0W10gzbIYLeELKSGK/LwcDII+8Dhfz6SSRm+BQySQt3gAnoPOpdAfT8T3SX4qeC4oYpv7bRllJChIZCwwcHK7cr+OM9s1o33xD8I2FvDcz69aGOYZQREytj3VASOncDnjrXzjo/hvR5fg/e6xJYRNqKs7LcHO8ESBRznpjt0qx4D8J6NqPwy17UrqzjlvkS4aOdhloykeV2+nI/WkA+mJ9YstY8NXuoaVqcYha2lKXak/uTsPzEdQR1xjNch8I3uZtNvJrnxSuvEzBQyhsQ4HTLYJzkHpXkHwkkcfDXxgoYbQkxAI9Yef0FdX+zeM6Hqp/6ex/6AKBvMr26n0dVHUr+z0y2e7v7qG2t0+9JM4VR+J71er5N/aBkluvE3h/S5ZHWykUMRkhdzSbSfTIAH5+9A4990vx14Y1a6SzstZt5biQ4ROVLH0GQMn2rZ1LxBpGl3UVpf6jbW1xKAUjlkClgTgHn3r5p+NXhXQ/DejaTdaPapa3CzCLfGxDOoUkMeeTkDnrzUPxUsrnUvAnhfxLKGa8iijSeQ/eZXXIY568gf990AfUmq6vp2jwLPqN9b2sTHarTSBdx9BnrXg3xd8cazomp6JHoOopFbXkPmlhEkiyAsMH5gTjHoR1rzTxB4gm+JmreFNEts4MK/aMnBEv/AC1P0CpkfWtv48W6W2v+GLOBdscUCxoPQBwB/KgD6O8SeJbTQdNMs95ZrfPDughuJ1j81se/bPU15z8IUW4lvdSv/EcGoatcOzNa295vSFScn5M46+gwMADvWD8YNV8PjxDY2M2gSa3rIi8tIRM0aIGJK8L95vbHQ9a8XghvNH+IujCXRl0WYXVufsscu8FGYDOcnqpwfx4FLfQD7t1HULPTIDcX11DbQg43zOFGfTnv7V8+/Eb4kXuna5o1v4d1Ozms7pVMpQJLyXx17cdq4j4jI3i34uWvhy9kZLKDy4V2dcNGJGP1OcfgKx/ib4X0rwt4w0Sz0iB4YZ1id1aQv83mFc889v8A9VIB9m3+p6fpwT7df21ru+758qpu+mTSWGrabqJIsdQtbkjqIJlfH5GvAPjHqfhVdesLTUtJvNZ1RYdqWltKUVQx4zt+YseoA/qK8SsGudC8f6R9l0i40F5LiBfsskzSHaz7WyTgkMM8UCJp7H1h8RdX8RWCWq+GPsM1xuIuIp5EBVcfKfmZfeo/GeoeJY/CdkmmxRrrF6iRzTCVEW3JXLsCTg9wME9cjtXin7R/h+xtrm01qLzReXj+XLufK4VQBgdulaHxmOfh54UT1EJz9If/AK9Ap9E+E9Nu9J0aCDUNTl1G6xvmuZHJBJ/u56KO359604dV06aUQxX9rJKTgIkyls/TNfKnxS8QX1j4X8JaJaXMsEVzp8TTmM48wbFVVz1x1JHfj0rqrb4F6R/ZEPl6ldpqflq32kEbN/X7uM4/HPHWgDuvHcXi7V9VsdI8PvJp1h9+71LgbfZecnjsOpI5ABNem25S3jitnufMlRFUs7De5A6n3NfI/wAUxInxN0GJpndkW1TeTyf3nP55P51U+J1jLqfxZgsoryW0acwRmaEkMoKjpyKAPseO5glleKOeN5U+8iuCV+o7U8TRGQxiRDIOqhhn8q+EvFXhifwT43s7LSNculmu1Q/aif3iGRirbsYz6/iKvfEDw5L4B8Q6bPp+r3c91cDzjPMfm3BgOSOoPvQInfY+nPHut+J9Iks18PaLFqKSK5mMhxsIxj+IdcmvQ4Gd4Y2kXbIVBZfQ45FfKnx9u7oXnh1oriSLfCxYI5UMSV9K+prH/j0gycny15/CkFLWaM0hNfE/h+DWfFfjvWNNg1+80+FprgsVdnxHvPygZGOw9qUD7YDBhkEH6UH9K+Q/htdat4b+Jk3hefUJbu3cyROWdtrbYy6vtOcHAA/E8muY8ReNJPEfjC9g1fX73SdGtnkiiWy3ncFbC5A6k9ST6Y9KAPuSvG/DfxJOs+Mrrw2dNESwvNGs4lyWMZPVccZwe9eVfB/xXdxeMpPD8OqXWq6TOHEM0+7KbVLBgG5UHBGO+RxXIeFtK1HWviNrdppmryaVMZbrdcxpuYLvIIHI56c5GOtIhFfqfdFFfJvg+/8AEHhH4lf8Ivf6rcalbXB27pZWIIKl1cBidp65GfXrwaYNU8Q/E7xbe6bp2sT6ZpNtk/uyRhVOASAQWJb1PH4UoN2Vz61or5i8C+I/EHh7xxN4O1zUJNSjZ9qTSMXZSU3q2484IxkEnHb3+nOc0Ci0Vx/jzxH/AMIr4dvNWEQmkiCrFGTgM7EAZ9hnP4V836anxF1zw9c+LYvEskUKeZKtuCV3Kn3tqgbccEY74oA+v+/tS184WXxTv7n4d3+s+TD/AGtZyrbOf4SWI2ybfoenTIPbivO/C2v+IvEMRvv+FjW9jqXmECzu/kQnt22YPoAfzoA+06K8B+IfjzWfCXh7SLVljbX7yLEsmAwTaACwA+Ukk8duvFcdrOr/ABJ8CW1pq2qalbX1pOyq8DLuKHGcN8qlT1GQSM/hQB7r448bab4LhtpdRhupRcMVRbdVJGBznJFdjZXKXlrBcxhgk0ayKG6gEZGa+TPj/qcWsaH4W1K2J8q6Ekir3U4Xj6gkj8Kf4g8Q/EnwlpGlapPPYxaa8UUSW0USts+TgPuG4Egc4bGfTpQB9c0V5Nrmv67qnhHTta8NS2NoZwJLmW+YIsKAHdyeMbhjNeJT/Ejxd4Zv7YXviDRdfgm5ZLMo4QA88oqkE5469KAPsY80V4N8WvH2qeGBpD6T5AS8jZ2E8e49sdDx1rh/EvxB+ImgNZapqOm2drp91gxwAKwbjJBIYsCRz2/nQB9Y1h+ItdsPDmnSalqUjR20ZVSyoWOScDgV82+J/iJ4/tLG115dIt9O0a52mDLJMXDDcN3O7kA84XtXaeNfGLz/AA4sddXTbOVrx4w9vdxCaNTk54PXleM0Aez6PqllrVhDqGnzie0mBMcgUjOCQeCARyCK064v4d3p1Hwnpd4be3tzJET5VtHsjX5iOF7dK7PPNAC0mea8O+I3xKudE1eHw7oFit7q8m0OZM7Yy33VAGMsQQcnAAx1ycc3H8TfE/hrV7aw8aaPDBDcEETQkAqOmchirAdxkEflQB9LUmOa8L8Y/Ee/8MeL7LS57azOkXQidboltwjY4Y5zjggnp0xV34l/ES48K6nYaVp1nDdXdwu5xKSAoJwoGD1Jz+nrQB6NrXibRNClii1TUre0klBKLK2Mj1roAwKhgRtIzn2r4/8Aj+0x13w+Z1VZvsoMgQ/KG3cgH0zmvafHWteIrC3tNN0HQZNRN1bMJZssqxjAGNwIwSCccg0AdDofjXSdd1i60nTluZpLXcJZxH+5GDj72ecnOOOcV0lrpGmWdw9zbadaQXD53SxQKrtnrkgZNfNHgfxqvhDV4PDOp+FY9IFw6gywuzsxY4ViTneM5GQcDnA4xXqPxK+JNp4J8m2W2N5fzKXWIPtVBkDLHrzzgAdu1AHomp6zpekmIajqNrZmYkR/aJlTdjrjJ+n5j1rUjdZEV0YMjAFWU5BHqK+Ffij4p1rxPb6Umr+H5tKCGR4ndXAlBxnG4DpgfmK+l9e8S3/hnQtDj03RLjVrq4hRFjiB+UKi8nAOOv6UAeq5or56tfi5eWWqW1j4m8M3OlrcOFSUlj14zggZAJGcZ/oe0+I3xBt/BH2ES2T3Ru9xGxwMBcf40Aeo0V83yfHSxSeBjoN/HYy/dmmwpYdyo5BA47133jj4iWnhKOwuJLG4urS+jLxzwkAdiBz7HNAHXS+KNEi1hdEfUIhqbEAW4BLZIyOgwOOa6SvBblvC/wAOYm8UubzUrvV3DxPKUeTDDcSpwAowefwFbPiP4p2Hh6y0q6vdLvgdRiaZIxt3IoIxuye4INAHsNFeAv8AHLw2LtIhaah5DEBpzGvy++N2SB+fXj1sX3xs8NW1/wDZoory5gBw1zEgC59gSCR70Aeha54M8M6zdtfarpcE9wwCmV2YEgdOhFZY+GngthkaFbkeod/8aw/i5e+H7rwfbXOp3F42n3FxGYZLFVZmYqxHDEDGAa7D4d/Yf+ET0v8As03Bs/KPlm5CiTG45zt465oA0vD/AIa0bw6JhpGnxWnnEGQpklsZxkk9sn866KivMvF/xK0DwpeCxvGuLi7ABkitowxjBGRuLEDkHpnNAHptFeVeHvihoOu/bRDHfQPZwPPJHPCAxRBlsYYjPscV4h4V+Ls9v4jvbjW9Qu5dJcSGCJYlJBLDaMcY4z37UAfYlFcH4t8eaH4UtbefUppPMuE3xW8SbpWHrgkY/Eisjwn8UPDnie+SwtXube6kB2R3MYXcRngEEjOBnrQB6kSB1NHf2r5Z+IviDw7q3iqGCTXdXs5rFzavHaxZRnD8nO78Dx2r2nxb460XwfPaW2qPcB7hSymOPcAAcZNAHfUV5PafFnwjd6qmmw30hLuEW4aMrETj+8cHGeM4x+HNdx4j8RaV4asvtuq3awQk7V4LM7egA5NAHQUV5d4d+KPhbX72Oxt7uSC5lbbGlzHs3nsAemT2Gcmum17xdoXh+7gs9Uvvs89wN0SeU77hnHVVIHPrQB1dFcv4j8V6J4aEB1e+Ft5+fLHlu5bGM8KD6iujhlSaJJYzuR1DKcdQeRQBLRRiigAooooAKKKKACiiigArlvEB/eRD/Zrqa5fXx+9i/wB3+tAG1p3/AB7R/Sr1UNO/490+lX6RbAFFFFKAUUUUAFFFFABRRQaACiikFAC0UUUAFFFFAAKKK8V+NHja78KabbW2mkJfXxYLMRny0XGSPfkD86APaqK+RdYsvH3hHRoPEc3ieacMY2ktpJmk2Fu2GypHIBx/Sum8deLtdu/BOieK9FvHskkLR3cMagjcTtzkjoGRh/wIUDeZH0pXE+NvGFj4Ntbe5voLiVJ5DGogCkg4zzkivJ/HfxEu4PAeh3+mXPk6hqgG6VQMoUH73Axj73H41yvxkTUYfA/hhdWmkmv2kZ53kADBmXO0gemcfhQOPqXSNRi1TTbbUY1aOKeISAPjKgjvXnvhrxteeJ/El5Z6Xp8b6HaMUfUWc/McdFHQ5P6c9wKxte/tuHwV4dOj6/ZaNELeL7Tc3bgZHlggKSDzkHgc9B0zXiaePfEHhTU7WKLxNYa5aOR5kVvGCq88jO0YJz1B9c9KAPtquF8ceNtM8FQW02ow3UouHKItuqseBkk5IFcB8XfiBf8Ah5NP07QwBqF+gk3vFuKIThdoPG4nI5B6fSvCvirZeNrGx0tPFepW95E5ZoFj2lo2wNwYhRk8juR6GgD7ksblL20guowwjnjWRQ3UBhkZ/OrVeT+I5dfg8K6O2happumYhj+0XV+wVVXyxjBKsPrx6e9eH6h8SPFXh2/jV/E+k67ETkrbxoRweQSqrjPsT0pGwPqfxT4gsvDGkzarfiUwRFQViXczEnAAyQPzIrKsvGuj3fhqbxKryx6dEGyZFAYkHGAM9SeB6k1wnxV1bxHa+HYNc0iSyTTPIRru3uIhIzbyoXAIwQN3Nc8niO6vvg3Pq91a6fNcRuEWOS0Rof8AXhQfLxtyAeOKdpbzA9V+H/iW/wDFWmvqNzpX2CAtthzKXMo7sOBx2/A13tfP2n/EWfSPhtZ67qEEct5LK1tbRRxiNGwWA4HRQFI49AKxtN1j4saxp/8AblnFYC1lXfDa7UBdR3UHJ592zx+aAew+PfGVj4N01bq5UzTysFht1OC/qc9gBz+ldJol5cahpttd3Vk9lNMm9reQ5aPPQH0OMcdulfO3xO8WahpkPhq/m0fTF1GaDzXF3aCR4XypAUtymDzjqD9K+j9Mne5sLS4fG+WFHbA4yQCaAL+KK8U+KPxCu/DV7Z6Lo1rHcard4IMvKoGO1QACMsT6nA465rjZfiN4u8HarZWnjOwtGtbkA+bb/eVQcFvlJBI4JGPp1oA+nQMUV4L8UPibdeGtRttH0e2t57uaJZDNO3yJuOFA5Az3yTgZHXmptA174hrqOnDU9N0270y8dVe4sSX8pT1OVOPxwRx1oA90phjQ9UX8q+ffFPxK1ubxPN4Z8IaXFe3MJKSSyf3l+8ByAADwST1z7GtHwH8R7/UNfm8M+JbCKy1SPKqYm+VmAyVPJ5xyMEg0AelReIfD82sNoiXludTUkG3KkNkDJ6jB45rqVAUYAAA7Cvh6DUb3Tfi7qN1p2mSaldrcXAjt4yASSrDJJBwBnk8fWvWvDHxS1dvFEfh/xRpEVhNMyxRmIMCrt93OScg9Mj2oA+iKK8I8ZfFC5sNd/wCEf8O6UdS1BGKSZDEbgMkKF5OBnJ4xirPgj4lz6trj+HNf0k6ZqylgBu+ViBkDB5BI5HUEcjrQB7dQOK8dHxJH/CfHwk2nHZ5nlrciTnds3fdx0zx1qXW/iL/ZnjW18LLpvmGZ4lM5lxt3jPTHOOP1/EA9LudV061uFtri/tYZ2xtikmVWOemATmtKvF/jd4Zi1fw3NqkKEahpi+dHIvBKA5cE+gGW+oro/hV4gl8SeErG8uCWuowYJmOTuZON2e5IwT7k0giZ6LTSQqksQAOST2qC9u4LG2mu7qVYoIULyO3RQOpr5u1T40WmpW2o2tj4f1O4tjC8ZuI1BKAqRuYDoOvfoKUU+kLa7troMbe4imC9TG4bH5VJFPDNkRSo+3rtYHFfLP7P+V0PxJLk/KoAH/AGNN/ZxkXz9bldiAqISzHAAyaAPq6ivDtR+MuiQ3c1vp2n6lqggDGWa1iBQAdwc5x74xXpPhLxPpvivThf6bI5QMUeOQAPG3owBPseCaAOoo71naxcy2WmXt1BF5s0EDyRx4J3sqkgcc8kV8V+H9WvfGF9dN4h8dT6PKp2xRsWVMnOcAFVUDHP4UAfcppOcV5n4N0zVfDWh6g93q7a3hTNav5jPlQnCjJOBkdietfN/he58RfETU72S78bvpcsfMcCyNGGHPCIGUYGBk9fXNAH26KDXzX8FfFGuX2t6loWpXr6jb2qMUuWO4gq4X7x5IPbOTSax4S+JviDUL25/wCEi/su1+0v9mt1umQiLJ2/6oYxjHU5PegD6VFFfNPwc8Xa7Prt74Y1mc3htxIRPI5Z1ZCFI3H7w+vNfSxoAKK81vvif4OsLu4srnWNlxbyNFKn2aY7XUkEZCYPIPStbQPG/hzxE9xHpeoidrePzZcwyJtX1+ZRQB2MkiRrud1RfVjgUqMrqGVgynoQcivlX4h+LPC/i7VtM0+XxOsGhxNvuVS2l3SPz324x0GenzE9q95XUNOfwhcXWgTxtZw2cn2d4Dwu1Tj3BBHfmgDs6K+dvgTr9/qWm6xd6xqc9xHalPnuJS2xQpJOT9OTXseg+KdE8QySxaVqEd08ShnCKw2g9OooA6aiuB1H4ieEdOuzZ3OuWwnBIYR7pApHUFlBAPsTXXWup2N3Zfb7a7hmtNpfzo3DLgDJ5FAGhRXDP4/8JrA8/wDb9iY0IUlZNxyc44HPY10mj6xp2t2n2zTL2G6t87S8TZwcZwfQ4I4PqKANPaM5wM/Sl69a4ibx/wCE4JzBJr9iJASpAkyAR1yRwK6rTtQs9Ttxc2N1Dcwk43wuGGfTjv7UAXcD0owM5xzS180+Ozq3hzX719E8VafbRanEwnt9RvsNbuT95AeV65GOmTxwKAPpbHNFcx4OtbWy0O1t7TUjqKICGujP5298/N82fXPHameNfElt4U0K61a5Xf5Y2xRA48yQ/dXPbnqewzQB0f2eHdu8mPd67RmuC+J3hW58YaANLtbiKCQTpLvlBxgZ44+teIx/Ev4gvpf/AAki6HZnRPMK7ghxgHB/i3YzxuxjP5V7rpXjfTr3wg3ihwyQQws08S8sjr1QZxk54HTOR0oAu+DvDq6B4f03TLhYJ5rNWAkVOMlixIzyOtdf2r5JT4u+Mb+O61jTtAgbRrWTbJ8jPsHX5mB64IyQMDivoLwF4stvGGix6jCnlSg+XPCWBMbjr+B6igDoTo+mGXzjp1oZc7t5gXdn1zir88UU0TRSxpJG3BR1BB/Cue8Za9F4Z0C+1aXBMEZ8tD/HIeEXj1Yj6DJrA+HOt6xrPhgaxrUUSSSs7wrEpXMQAAJB7khj9CKAO+t7eC2j8u3hjiTOdsahRn6Cse58N6FdTPPcaLp00rnc0klqjMx9SSOa+dT8ZfE1zHJfWXg9zpqAuZWWRwFHJJcAKOPyr2T4eeOrLxpp8s8cZtrq3IFxAxztz0YHup59DkHjuQDv4oIoohDHEiRAYCKoCgfSubm8H+Gp7g3Mug6a8pJLM1sh3E9SRjBPPU14jrfxsnGq3Nn4d0B9Ut7cndcKzHcBwWAUHC56E9a9J+HHxBsvG8MyJC1rfW4BlgZt2VP8SnuM8f8A66AO4vtF0q/WJb3TLO5WFdsQmt1cIPRcjgcDp6U/UNI0zUo447/TrS6SL/VrPArhPoCOK898e/E3RfCSzW3mC71WPbizQkEZwfmbGF4OfXkcV1/g3Xl8T6DaawkBgW434jJyRtdl6/8AAaANyWytJrT7FLawva7QnkNGCm0dBt6Y4HFclZ+AfClndreQaDZLOpypKZCnsQDwD74rh/HHxXi8N61Lolpo9zf3kKq0u04UZUNxjJPDDtWj4B+KGneLb5tMe0lsr4KWVJCCr46gHrkAE4x2PpQB6Drnh7R9eRF1XTbe7EeQhlQFlz1weo/D0FZejeCPDOi3IutP0a1huB92TaWZfoWzg/Suyryzx58TNF8HTCznWa6v2Tf5EIHyA9N7HgZ9Bk+2CKAOw8Q+GdF8RxpHq+nQ3QjzsZshlz1wwwR+fp6VQXwT4bXR/wCxRpMP9neYJjCSxy+Mbic5JwBzmvL9N+NFrJeQWmo6BqVo88gRDtBzk4zg4J59K6jxx8Qx4W1/TdG/s83DXio3meZtC7nK+ntQB6TpWnWWj2UVhp9ulvawgiOJOi5JJ/Uk/jWgaByAaWgDifEPgXw14juxearpaT3AXb5gkeMkds7WGfxo07wJ4Y03U49UstHggvIxhHQsAvGMhc7c89cZrtqKACkIBGCMg0tFAHlGq/CfwlqV0901jJBI773EErKrHvx0GfbFdrZ+GtGstIl0W2sIotPmVlkiUn59wwSWzknGOc54HpXRUgoA8Uk+C3g8zGRYbyNCc+Utwdo9ucnH416dF4f0iHSG0VNPgXTXUq1uF+Ug9fxzznrXNePfHen+CktHvrW5nFyWC+QF4xjrkj1rubK4S8tYLqMMEmjWRQ3UAjIz+dAHjEXwS8Jx3RnJv3jyD9nacbPpkLu/8e716LrHhPSNU0AeH5IDDpyhQkcDbSu05GD/ADz1ya6yigDwWT4GeFmZDHcajGAeQJVIb65X+Velt4O0M+HW8OLZKunMuNgPzbs537uu7POf6cVS1nx3o2j+IbTw/cm4N9dGNY9keVBdtq5OfWu8pbi3Z4PF8E9AW2e2l1HVZYycoDMoEZzyQNuMnpyK6+b4eaS/hH/hFFuLxbMP5gl3qZC27dz8uMZ9hwPxr0mkNIIef23gXTrbwdJ4UjuLn7LIrBpiR5hJbdnpjr2x0/OmaJ4EstH8KXnhqG8uWguhIHmJAcbxg4wMYx/WvRCM1yPiTxjoXhme2g1e++zSXOTHmJ2GB3JAIHOPzoA5rw38ObHQfD+q6HFe3EsWohg8jqu5Mrt44xWn8PvBNr4Isrm0tbqa4FxKJGaUAYIGMDFd8jB1V1OVYZB9qdQAV574/wDAum+NrSOO7Lw3UGfJuI+q56gjuD/Stzxb4jsfC2kyanfljGrBEjTG6Rz0UZ+hP0Bq34d1Zdc0q21NLWe2juEDpHOAG2noeCeD1HtQB4npvwa8y7t5vEGv3WpxQMCkJyAQCPlO4nAOOcY/Cvadd0O11fQrrRXRUt5oDCo25EfHykD/AGSAR9K3q5m58U6Ja6xHos+oxJqUhULbkHcS3TtjmlTad1uB598PvhhF4S1V9Sl1Fr2UQmKIGPaEyeT1POOPxNWPiB8PZfFmuaXqiailstkFBjMJbfh93XIxXrxGaWkA8N8f/DO71/xBb+INH1UWN8gXeZASMr91lx09xWOPhLqc3iOw1y/8RfbJoZYppjJGdzMhBwOcAcDAr6KooA8O+I3w0ufEms2+vaPqK2GoxKqktkAlScMCOQecfQCuRn+EHiK+1ex1TU/E0d7NA6MxmV2IVWztUk9OvpyTX0/RQB4H8R/hpqeveIbbxBoOpQ2l7GF3eeWGGX7rKQD7DBHasR/hV4mvfEtjruq+ILW8linillZkZThGB2qAMAce1fS9J1GD0oA+Nvjx4r0fxIul2ekXRupYZJDIFiZdp+6ByBzkH/Jr1fxx4F1Hxh4T8P2NpPb281pHG0n2gsB/qwMcA85rtLTQPBMerH7NY6MNTV2OxAhkDck/L69e1d9jmgDx3xn8N18T+GtK05rpINR02BI45wuVYhQGB74OK4hfCfxWmtF0qXxJbR2Sr5fmLJ820cffCbzx6n619NVzz+I9Ij1dtHlv44b9UD+TKCm4EZypIAbj0J6H0NAHlPi/4c6nrfjXTNdtru0SztGgLpK7mQhHyccEE49TUmvfD7VNS+Idr4niubNbKF4maNmbzMKADgbcfrXq+ja/peuef/Zl4l0sDbJHjBKg+gbGD+FblAiaautjwHx38PtY8QeNtO1q0ktVtIPKLmWQhvkbJ4ANTfFvwNrPirU9NutL+zlLaMq4lk2HO7PHBr3ikzQKeA/FbwTrfiG70V9LghmS1jKSmSUIAcj17cV71AhjhjQ9VUA/lUlLQAhGRXz58O/A+t6J4z1DV76GKO0m87YRKGJ3PkcD2r6EooA+eNK8Ha9F8V5/ENzYJ/ZpklZLgTLwDGVU7c7s845Hqa53VvAXiXwp4nutc8L2NrqNrOzEQTBT5YYglSpI4B6EHOPxr6opaAPEvAkvji+1lZ9c0PTdL0+JGBEUah3YjjHzMe/sMZry/S/DXjrwv4u1bXdO0CO6SSeZV3zJh0dsggBg3p29c+317RQB80eA/BviPUvGk3i/xPAtnIjllhB5dtm0ADJwqjHU9gOeayz4e8W/D/xVfaloOljUrG83AALu+UndggYKkH8Mfp9Vd6WlvpYD5r8CeE9f1nxnN4y8R2/2FlctHblcFzs2KMZyAoxyeuPrX0pRRSAcV8QvDr+KfDV5pcUgjmcK8RJ43KcgH2OMV836frvjzSfCkvhNPCN+0u1oI7v7O7BEYnI4XaeDwc8e9fYtFAHzP4f8Ma34E8AXLRaPHq9/ezI95YMu/wDc4wVAHJbHpnGTwcV5Hr2hw66IYvD/AIE1nTb5nJfeXaIr/wACHHbuAK+9KKAPlLx94A18+E/Dc0EbXmoaREY5oIyZG2kgrtGMttwBgdunArK8ZeIfEvxDsNP0O28LX1tL5ivPJJG20sBjqVAVcnJJ9vx+we9A69KAPkP4yeHb7TtB8JaPY2dxefYopBK8EbOC/wAmTwOATnrWd448V6p4v0nTfC+m+GNSW4TyzL5sRDZVcDAxwvOdxxX2dTcDdnAz60AfHfxh8Oavo3hHwzp8byzWNpE63XljKrKcEFsduWAPt71wPix9Nv7XSF8N+D9RsoIVInne3OZ3+XjPO7GD1P8AF2r9AyAwwQCPQ0mxcAbRgdBigD5M+PEFxK3hlY4Jn2253BUJ2/d6+lbHx8ikPhbw+iRSOyyDO1c4/d96+m2RW+8oP1FBVW4IB+ooA+a/itC5+FGjKVYFEtd3HT93jn0rA8WRPH8F9DjkVkcSrkMMEfM9fWRVWG1lBHoRQURl2lVK+hHFAHn3wnGPA+jD/pif/Q2r0SkUBRhQAB2FLQB8gePUm8F/E6HxNd2s0umzSrKrx9z5e1lycDcDk49MVm+P9ej+J+u6VYeHLK5kaIFWeVNv3iMk4Jwo7k//AK/sm5t4LqMw3EEc0Z5KSKGB/A1DZ6fZWO77JZ29vu6+VGEz+QoA8C+PPhg3HhSy1CEK0ulbUkbHJiOFOPo20/TNcR8K7W78aeNF17UiJotPijb7uEDhdsagE8YILfUE96+vpo45kaKVFkjYYZWGQR7ioLWytbMMLW2hgDfeEUYXP1xQB8k/tC4bxfoakDH2Zev/AF0NT/G/WtU/4Su00i6vrix0MrExMORvUsN7nHLEY6dto4z1+qbvTbC9lWW6sbaeRBhXliViv0JHFM1TR9N1ZFTUdPtbtVzt8+JX259Mjj8KAPgnVItAt/GemweHLqe7sxNAHuJySZJN/wAx5A46dvWvQPjEG0v4lafqd9GWsj5Eq5BIKIw3D6ggnHuPWvq7/hHtF3xP/Y+n7oQBG32ZMoAcjHHHPNT6vo+m61CINTsbe7iU7lWaMNtPqM9KAPkP45+KdH8SSaSdGvftPkCTzCInULu27eoGeh+ldH8YvE2t6PbeHNKsbq4sLaa0SSW4hLI5YAAjcOcAckD15r6Fj8IeG44khGgaYY0ztDWqNjJyeorQ1jQ9L1u1Fpqdhb3UC/dSRAdh6ZU9VPuKAPhLxva6Xa6xpsWmeI7zXJGVftFxNJvCnI4U+nU4yccc16t+0aNs3h+PbuCrJ1+q179/wg/hXZEn/CP6btjJZR9nXqcZzxz0HWtLWvDei660TappltdmEERmZA20Hrj8hQB89/tARqfDPh0AAbXwOOg8sV1fj7QW1r4WWJiQvcWVpb3MYAySFQBv/HSx/AV6vrnhvR9ehgg1SwjuY4DmJWJG3jHGDUfiZp9P8N3q6XYG5mjtjHBbRqDnI2gYPBA6kegoA+NPCkd3451Twx4du2VrPT45CWXJPl53HdzjsqdPSu6/aKCx6t4fiRF2LC4A7AblFd18D/BF94bhvdQ1a3MF7cYijjLAlYxyScep/lXqHiLwhoPiWe3m1fTxcyW4IjJkdcAnOMKQD070AfP/AO0PDBBo/h3y4Y0I3qNqgYXavH0qT4tWkFr8O/DCxxRhlMXzKgBJMJ3H8SAT9K+gPEnhPRPE0UEWr2X2lLckxDzXTbnj+Ej0puveEtG17TrbTr+2Z7a2x5KrKylMDA5B5445zQB84fEUhPhP4UAycyRnk5/5ZvXvPwq/5EjR/wDrkf8A0Nq0NX8G6Jq2j2ui3Ns/2C1ZWhjSVgVIBA5zk8MetdBpOnWukWMFhZoUt4F2opYkgdeppFcDRr5P8W+EdWn8Z32ueENVsri/SUl7YzqJoX27SuH4IPzYzgY47V9YV5N4i+FHhnX9Qm1G4juYridt8phlwGPHOCDjp29TSiPRbXPPfhl40v8AVfFTaP4g0+0m1ARyRfbI4lEgKjLK5X5SPlxxjnjvXMfBqK1l+ImtpPHCw8ucRJIAfm81fug98Z6ds19FeEfA2heE976ZbN578NPK25yPTPYfSuZ1n4S+HNU1NtSVr2zmdy7rayhVZj1PIJGeehHWgU+fPH81+fi5KTJaRTJNELdr/JgUeWu0nrgZ547ntXY33hLXr/xVpfiDVvEPhwTieBUFrMUaUKwwFG35mOcc57dhXuXi3wFoHiqKNL+2ZJolCRzwNtkVR2ycg/iDXGaP8J9B8KyvrNsL/ULu0UzQQySAZdQSANijJJ+v0oA8z+PEUcXjTQyiKvmRoW2r1Pmnk46n/Cn/ALQ6rL4m8PwsAVaLBz3BkxWRqp8RfEvxlpd0nh6806C2EaMZgxSMBizMWKgZ68dTgV9KeK/Amj+Kb+0v9R+0edagLH5cm0Yznnj1oA+d/jxommaPqOgjStPt7Murh/IjCBsMu3IA5PJ5PWpvjhJNJ4w8P2mqy409Y4i+ThOXxI3p2/ICvffG3gLSvGU1rLqEtzG1sCF8lwMgnJByD6Vc8X+CdF8XWUVpqcD5gGIZ4m2yRdM4PTt0IIoA8B+P9no1lFosmlRWkF4XbAtFVSUAGD8vocYrI+Lskq6x4UlvHIlGnwNMznndu+Yn8c17B4d+DfhrRr1LyRrm+eMhkS5ZSgI7kADP48V0vj/wBpfjZLY3sk8Fxb5Ec0JGcHGQQQcjihtvcDxj9oi5hludDEUqSfLITsYHglcHivp3SP8AkG2f/XBP/QRXiA+Bnh1YkVb7Ug4HzvvT5j9NvFe9wxiGJIlyVRQoz1wKAJKKKKAEFLRRQAUYoooAKKKKACuW8Qf62L6f1rqa5XxAf3sQ/wBn+tAG1p3/AB7p9K0Koad/x7x/Sr9NjsKwooopwgUUUUAFFFFABRRQDQAUUUUAFFFJ1oAWiiigArxL40+B7vxZp9tdab899ZbsQk481GxkDtngfrXttcefF+l+bLEv2h3iZlYLETyDg0AfOmval468Y6PB4afwrcW2GQS3DxOivt6csAqjPPU+1e3ReCVh+Hr+FGlE0n2ZwH7eaWMgI9g549hXQ/8ACV6YoJLXAA5JMDf4Uo8WaVnDSSpxnLQsM+3SgD5B+H3grX9U8SaXZ61puo2+l2MjTHz4GWMYO7aCRj5mABx2zXsP7QmlajqmnaSmn2FzdmOZy4t4mkK/KMZAFexf8JPpRAPnuAcEZiYZ/Sk/4SrRu95j/tk/+FAHzN8Y/D+uXGm+FJ4rG7urK1so457eONj5cgC53KORkcZxxjFcf4xs7nVZtNn0XwJe6XaQx/dS1YvK2cksQuSBxgnk19kr4o0Zh/x9/UeU/wDhT28T6Khw1/GP+At/hQFj55+PGi6omqaL4ksLGS4gtY0R4442byijFxux0XnGeOlcV8T9f13x1BpskHhTUoLeHeVk8p38wnGcYXp/ntX19/wkekEE/bUI6Hg/4VGnifRWHy30eBx91h/SgD5r+N+j61Jp3hye3srqbTra0VJoYwx8lwBywHI44yfSvPPGcVrqdppZ8NeB9RsIIlIad7clp+F6kA5xzyTzmvtj/hJtFYEfb4z+B/wpf+El0ZePt0Y/A/4Ut9LAeafFNNnwrdJGaN1htRt6ZO9OCPzOPavN/szt8CIXgjeR3nLlVBJ/4+CvGB7Ctvxf4RtfE+sXF5L4xZbGWRW+y+W7BOAOMtjse1ew+Hrvw1oOj2ml2N9ELW3TYnmNlmOcljx1JJJ4A57Ck3EPALrwrqetfB/QfslpM95Zyyym22fO6NJJ0HUnBBHqKveH/jKmk6La6NPoN4+q2kK26RpwGKDC5B+YHAGeD3r6MHiDRyONQtzj0akGr6KX8wXdqX/vZGfzoFPmD43veaknhi8ktXE0tmZJY44z+7J2kjHXuRz6V9XaQpTTbNT1WBB/46KqNrWkN969tz9WFSx61pjnC31v/wB9gUAfOfxgtbzQ/GmjeLfs8k9hCY/NKL90q3IJzwSDwTxmuQ8b+IH+LGqaVp/h/TboeRu3NMAuCxGSSCQFAXrX1u+saTIpV7y3ZT1DMCDUdtf6HbsyW1xYxE9fLKqD+I4oA+bPin/whZ1m10TX7bUrWeztY449Rs9p3rt4DKc5A9Rk9q86+H0Nzb+O7G38H32o3WnrKnnySxMiCIn596qcbcdM4yce1fbVxd6LdoBcT2EynnEjI36Gn2t1o9spS2nsYl6lY3RR+lF9RErKx8nadf8A/CtPiVqtxrdtIbW781opo0zlHbcrLn6bT6c1f8IPL45+K0viWwtJItOt3DSSP6CLYufdsDgdB9K+o7xtIvECXbWM6dlmKMP1p9rc6VbRCK2ms4o16JEyqB+AoFPjjT9fsfDfxd1PUdSZ0tkuJ1ZkUsQSCBwPeludR/4WR8UbC40mKRLaJ4iGlXBEcfzMzAE45yBzz8vQmvrqW18PzySSy2+mSSPkO7JGS2euT3qbTLfRdNjYadDp9rGx3MLZUQE+p2/T9KAPlHT7qPwB8VdQudfjeK0uJJniuBGzLtkO5WHGT12nGcHI7VOt3F46+LllqWhwyPaWxjaWZk2gqmcufTPAGeelfVGoWejaqE+321hdhD8vnokm0+2c0/TrDSdMDLp9pZWgc/MLeNI931x1oA+S9S1K38M/GubUtULxWscpZnClsK8G0NgdRlh09+/FU7zXbDxH8YdO1DTJWltWuIEWRkK7sAAkA84+uK+stZ8OeH9blSbU9MsrqVBhXljBbHpmmReFvDcV7DfxaNp0d1CFEcqQKpXaMLjA7DgemB6UAJ46uo7LwprVxKQFWylAycZJQgD8SQPxry/9ne2aHwjPMwIE947L7gKoz+YP5fgLXxY0bxT4qktdD0uzSPSSyvc3kkqDLdvlzu2jr0yT9OfV/D2lW2haTZ6ZagCG2jCA8fMe7H3JyT7mgDj/AIvQXFz4C1tLUZkEKuf9xXVn/wDHQ1eKfDvxP4d0r4capYzXtvb6k6XAaN8hpWZSExgHPGBx0r6xkVJUaN1V0YEMrDIIPY152nwy8GJPLONAti8ilWDM7KAfRScKfcAEdqAPGPgB8nhbxO3XH/xtq5/4Sx3M3g3xwtoJDO1uuwR/ePyycDFfVGj+FtE0W1ubTTdPjtoLoYmVC3z8Y65z0JqLwz4R0LwuJxo1gLb7Rjzf3juWxnH3ifU/nQB8cfDSbUxYX1vp/i/TNESR/wB7Deqg8wYxkMwPuMCvd/gpoUGiSaukOuWWpljHv+xksinBI+boT9OldTq/wq8H6rcm5l0oRSsSW+zyNGGJ/wBkHH5Cus8MeF9H8L272+kWggWQgyEsWZyO5JNAFjxS9/HoOpPpas1+Ld/ICjJ344x7+lfCfh1/Cs9lq8XixL+LWWdnhuFDEhiDwV9d3JyPxFff99JNDaXEsCeZMkbNGmPvMAcD86+R/EPiDV9fsLm31T4VSPqLqyrepbSAq394YTccdfv80AanwTuNX0Xwp4g1p0aTTYomktoS2d0iAliB2HTJ9vavPvA3gvTvH6azfX+rxaffLJvjhiRFRc5JYr/dzgcYxjrzX0D8EfC+q6Bod4msJ5a3cgZLWTkooBB3Dtn09veo9a+CXhXUbkz2/wBrsNxJaO2kGwk+gYHH0HFAHAfs/wCpXNhrureGSYp7ZA8omiQcujBd27upHTPt612XxO+KMOlh9F8PTR3GqSHy2uFYGOAnjGehf9B36Yr03wd4M0bwhBJFpkLGST/WTzENI/sTgcewwK8uufgP4bnnln/tDVEMjlyqyR4GTnAymaALPwb8LWmhm4vr3VLO81y7zvWK4WUoucnnJJY9Sa97rx3wh8JdD8LavDq1pd381xCGCLM6bRuUqeAoPQnvXsJ54oA+QvjNeaDPqbeH/D2h2txr9zMDdXMUC5DHkqD3c8Fm7c85zj1Pwt4T0/4b+FdQv75DeXRt2e8Kgcrj/Vrnt9Tycn2rL1L4HaDf3U102pakjzSNIwDIRljnj5a6fwt8MNI8P2+pWwubu7g1CAwSxzMAAp64wBz79sUAfOfn6z4r8Mavf2Hhrw1p+jWiOWcWyrJwpJKsckvjA3cZJ4713fwekI+GvilSSQguCMnt5A4/z610Vr8D9OhF1bPr2qf2dM24WkbhV3di3UMR247V33hbwDZ+HPDepaBBeTywXxkLyOAGXegQ4xx0FAHw1pt9rcXhfUYLSJl0lriM3cqcEtghUJ7jvj1xX1RYtYaP8Hbu78NBjI9qTNIpHmiRiFkLEdCoJx6ACu38KfDrS9A0TUtFeaW9tdQJ80TAAgbccY6Hvnsab4N+HNh4Xs9Q09by4vbC/XE1vchducYyMAYyOPwHpQB5D8GvBvhzWPCF/f6pZRXUzyyRO8h5iVVB+U/wn5s5+ntWF8Gby7XTfFunh2exWwkkGQdquAQMemQTx7V30/wTSOWePTvEd7aWM7HfbLnBU/wnnnjjmvTfDfgTTPDfh690WweT/TEcTXEuC7Fl254A4HYf1JNAHzV8FfCOieJNO1ubVrVrhoVCRESFdmVJJHbPAwTW7+z7ejT5fEDzzEWsFuJnUAnhc5bHrivaPh94Ai8G6ff2aX73JuzlnMYXbxjgVV8DfDiDwvHqsMl813FqMflyLs2YXkHnPoaAPn9JYPFMGpxeEvh/ZNbxqzzXd3cEyKTkgglhg8HABOPpXe/s2SP9k1eLfmMSI2zPAbBBP6Crdj8G9S06S8t7Dxbc2mm3PDxxIQ8gwcBiGA7n6ivQfhn4C/4QeK9T7f8Aazcspz5e3bj8TQB1PjfUJ9K8L6tf2x2zwWrujejY4P4V8y/BbwRo3i2y1HVddilvZRcGII0zKM4DFiVIJJz3NfXl1bxXdvLbToHhmQxyIejKRgj8q+bR8Itf0O7nbwp4qksrSY5MTsykemdvDd+cA0Aex+FvD2leCNPure2uilnLcmfNzIP3ZZVG3PHHyjGefrWN8U9Am8YeEZrbSnjmuA6TQBXG2QqcEbunQn8cVzj/AA31KXwZdaDca79pvbq7FzLdTqzdNo2jJz/COT710+n+Eb/TvAJ8M2upLHeiKRFu0BUAs5b6jhsZoA+cLrWfGeheBbrw9qnh0R6ei+ULqdCNis3Qc4Y5PBH69auWMFxB8Db+TEnl3N8H5GRsEiLx6Dcv512J+EfiXWZoE8S+LHurOLoqu8jfhu4B9+TXvNz4b02fw6/h3yjHp7W/2cKhG5RjhgT/ABZ5yc88nNAHj/wy+yr8Ibxi6spgvDOAMFThuDjqduD+IrN/ZsDnSdWc58s3CgDPGQvP8xWI3we8XW1tc6TY+JLcaPNJlomeRd4yOSoUjPA4zXuHhrRtP+HXhKWNpS8drG91dTbcGVsZJAz6AAD2HegDyX4z3E/iTxPongu0OVeRZpyq5Kk5Gf8AgKbmPsfavpC0torK0htIVxDDGsSL6KBgD8hXzx8D7ObWtU1zxpfL+/upmhiA6KDhmxnsBsUH2PWvofUEnksriO1cJcNEwic9FfBwfzoA8w+KPjfS/COjy2ICS39zC8cFrGBhARje47KM9O/buRwvwz8MXvhvwJ4g1K9iMN3e2kjxxso3JGsbFSfQkknHsK4r/hUnjq31JNWjv9Plv9/m+a8pZt5zydyYJH+GK9x8CaV4zha9h8XX8F5ZyxbI41IJyeDkhQcY96APM/2Z4YRa6zNtXzzJGm7+LbgnH0zWD8JMRfFbXYolEcYa6UInACiXgY9OB+VWl8AeP/BeoX3/AAiNys9jc8DbJGDt5xuWTADL6j19yK9I+EXw8u/Cb3WqatcLJqd2uwxxtuVFJDHJxyxI7ccd6AML9oLQ9LXw9JqyWMC6jLdRI9yEG9htIxn6AD8K9E+EChfAWigZ/wBUx5OertXlnxV8N/EPxZdXWn20Vo2hCZZIELxqxwuMkk56kmuu+FOm+N9ESHSdbt7KPSLaFhEyOGk3FsgcH3PagD1DVbnSNBgu9avRbWwVMzXBVQ74HAz1Y9gPwFfMHw8guPGvxKuvFUFkbXTIJWkJ24BbZtVfTechm/H1FS/FHwj8Q/FGu3Gy0a60qGQ/Y0W5hRAvrtLA59zz+FdX4Ih+Jmm3un2V1o9la6MjIkqxeQNqDALfK+SePfrQB9G18efFrwx4j0vxl/wlOl2st5C0sc0Txx+cYnUKAGXHTK8Hp0Gc19h14B4nm+JmieIL260S1h1TSrhwYoZWDiP5RxjcrDnPQ4pG0ld7Ach4d+Lyave2mmeK9BtWVpFTzvLyI2JAVij579SD9B2rN+PayyeOdEjgcJM1tEI3IyFYyvg/nVhPCHjL4heIrTV/EenW2k20ARXITYzqrZwFyWJOerEAdvSt74weGPEWq+MNK1LRtLe7jt7eIbt6qu9ZXbByR6j86UDmPHA8Z+AtR0/VbnxRc36TylnQMyx7h1Xy87cEHsB+FfWun3S3tlbXaghZ4lkAPUbgD/WvlLXNL8efEfV7G21bRf7MsLV/nbG1VBI3NknLnA4x/ia9J8ZQ+LbLxJoFr4bW6XSIoo45hGFMYAfkNnp8oH9KAPcK+dfjH441bTdUs/DOhP5N1dKjPcA4YFmKqgJ6diT/APXr6Kr5y+MfgfWdR1ix8T6FEtxPaKgkt85YlG3KwHcdiM54HvQByfiEeOPhobDUrjxE+p20sux4pZHdScZ2ndzggHkdMdq+p9Hv49U0201CIYS5hSUA9RuAOD7ivlHxA3jj4nmw02fw62mW0Mu+SWWN0UHGNx3c4AJ4HXPevrDSbJdM02zsEYsltAkKs3UhVAyfyoA8K+LnjnWdM1ix8M+H2WG8ughacgE5diqoNwwOxJ+lcfrupePPhpc2V5qespqtpctsaNmLjjBI+YAg9cEf/Wrofi/4S1p/Eem+LNGtWvjamIvbIpZw0bFgcDkqeBxz+fHIeJ5/F3xTubDSx4am0u3gcyPNOrhVzxksyjoOwyTQBf8A2hp11LTfC99EcR3SPKgYdAVQj/0KqfifVfiN4L0/StVudUsvsLiOGK2twGVMJkK4ZcnIByQT9RxWj8b9B1QWXhfTtPs7u9isbcxloIGflQi84HGQK57xjqvibx7aaV4ctfCl3aC3ZGcyRvw4XaCSQAiYbv7fiAeoeP8A4n3GleHtGn0qJBqOqRCUCRd3lLgZIHcknA+hrKSL4w2tjDqZv7W7MgVmsTFGJFBHRhsUDHcBs/rWZ8T/AIfatHovh260mGS/uNJt0t5oYlyxxzvVep+bIwMnkdeTWpZfF3W79LaxtPCV0dUdgkpdWMajOC2AAfzIxQBw3xYmuZPirp4sIRLeQm1EUbnCs4bcAT6cjJ+tb0Xj7xv4c8Y2el+KPIMF26ZhSNMKjnaGVl54OepPQ0ni/Tr6b4y2NzHaXBthPa7pxGxQYAzyOP1qT4yade3fxF8OSW9pNJEI4FaVY2KKfPbOSBxjOaAOs+JHxG1XTfEVv4W8N28EmoSlEeWYbtjvjaAM4HBBJORg1hS+P/GHgzXLSx8YwWc1pc8iaDA2rnBII9D1BHf6VlfFKz1Dwp8QLTxpHYveWDFXfYfuFUCMpOPl4AIJ4rnvFmt3fxb1rSrTQ9JuktoDtlmkXIjLHlmIyAoAHufyoA9X+KPxKvdA1K00Xw/DBc304VmZ1L43H5VUAjJP8j714V8SZ/Fc+saLD4sit45woMQh28qWAO7aSM5Fdh8UrW58JeOtJ19reSfT08lg4H9zCsmf72BkfX2Nct8SvF1v4x17RLuzsL23iVVRftKBTJl+q4JyKAPcvin8QNW8FX2nWGm2tnOJ4NxM6MTkHAxhhXG6x8UvGugalYS654egsdPuTlYTncyA4b5s8MM9CB245rO+P6vJ4y0BEUsfIU8f9dTVz9pFTt0BAORv/wDZaAOq+N2uwWOl6DqaaZZXxkl8yIXqMwT5QwOFYc9OuRW94z+JcPhbQdKuPsiz6jqFss0cCnbGnyqSSeuOeB3xXmnx148K+Ex/0z/9ppWH8XtKvbS08Ja8luZ7K2sYIpGA4VhhgG9Ac4zQB6BbeO/iFAbG71LwnCNNnlRXkhjfeqNj5iN7FeD1Ix2615t8RNSks/jB9qhs5LqS0lt9sEWS0p8tWwMA88169B8avD12tpBZ215LeXDxx+U0YVUZmwcnPb2z2/DzvUxn4/L7TRf+ky0Add4d+K+sP4og0PxFoiWLTyJEgRWDoz/cyGPIORzX0fXyH8T/APkreij/AG7T/wBG19d45oA8M8cfFCfSdfTw3oGlrqOp5Afe+FViN20AdTjknIx79tHwh4z8S3uuR6P4h8Mtp7So8kdwm7Z8oBx3B/A9xxXkvxKs/BmseLL0y65d6HrFswSRmg3RSttBDKV5BxwSSO2B6x/CDXdfPjP+yLfVZ9W0hQ/nSyFyirtJDjdyvzYHoc++aVK7sIdgPjLfS6jqGnWnhe4vJ7Yusa2zNITtbbuYBcgfn1FdP8N/icPFeoXGkajpzadqUYLLHkkOB1HIBDD09K8O+E3iLSPDni7Xr3V71bWKSORVLIzZPmA4G0HnArS+Hzjxb8W7/W9NV47CMyzMxXAZSuwZ9yTuwfQ+lIKel+JPi79l1ibSNA0OfV54CVkaMkgkddoUMSBwM8f49N4A+JFn4supdNntJNP1SEEvbynrg4YAnByPQjPB9K8A+EWuWPg3xRrNv4jZrKd1Me94yQrBskE9cHgjjn8queD5B4m+MU2raOGNlHM87SlSmU2bCcdtxPQ4Jzz3oAveDirfGy/yoJE1wQT2O0/416h4s+K0GmapLo2h6Pd63qUBImSAHahHDDIBJI78YHTNeTeAGaf4z6m3B2z3QJUHAA3Dn9B9a4Lw3DJpPjLVLPU/Et34fnLyRvcxIcO2/OGOeAeoPTpQB9XfD34j2fjGaexezlsNStwTJbyNnocHB4PB7Yryn4r+KPC2vakulw6bqmoapZOyi501gjDH3lDYYsBzn5ceh60zwF4e0ePxlJcWXjQ61q0lvM52WrKAWGNzSbiO/Qc1zPwR1jS/DuvaqniB0sbsptR7gY2kH5lz2PSgD1rwD410iz0HU7W20G800aLD500EmC75zyScHccc5ArMm+O2lC3Lw6RevMDyjMoULxyTz646Vs+NfFugaz4Z8UDRporq6t7NVmmWMgFWbbgNjnHX05HvXH/DC2gl+E/iNmiQmRLlm3DOSsXyn8MAigD3Pwh4u03xTpDaraM0MUZKzJMQGjIGTnBIxjnPpXml98bdCjuZ4rLT7+9igJDTxqoQ89Rk5x7nFeZfDeK5ufhp4xS03CXGcKcEqEyw/FcjHfpW18B9c8N6d4c1VNUvbO1uGnJkW4lAaSPYMbQev8XAyc/UUAe9eFfG2h+KLCa9sLkqtuu64imG14RycsOmMA8gkV53c/G3QFuJYrPT9TvIkOPOiiADe4BOcfUA+1ePfCKGC7n8XSzSva6C9lJFNMoICbm+U9Oy7uKrJZeK/h3ZXF9o2v6Tc6Wzbi0E8cgl6AHawzn2UnoevcA9j+IXxJt/+EGh1HRZLqC41KQxW77QrxFGG/PUdMjjPWofg78Ro9XhtNA1GS9uNXYyHz5FDIVG5uWzngDHI9BXJ+INfPiX4O3V61jb2cgvFSRbddqO28EvjsTnnrzXafCFtvw2dbRlF+y3XlBCPML9sd8/d/SgDd8TfF7wvoF69kzXV7NGdsn2SMMqt3GWIBx7Z6/XHY+EfGGj+LbR7jTJ23RY86GVdskWemR07dQSK+OPhTLraX13Fo+raPp925G8akMPLg/dU7SevUA5/Ku+8MeGtS8Mp4tlTXNLvLuXS5i9vp8zM6NnO48DaQN2B156UrTQHrmsfFzwnpV49o11PcvGSrtbxbkDA4IySM/UZHvXNfEjxlaa18OrvVNBvZl2zxxuVJjkQ7hkH8/pXK/s922hXVhqQvYrKXUPOGEnRWYRbc5XI6Z3Zx6DNX/jLa6Db+BZ10BLJIW1JDN9kxs8zbyOOBxjgdKQC34I+KPh/Q/Cmk22r6lPcagwkMoRGlZAZXxuJ9sccn8MV9Dafe22o2kN5ZzJNbzKGjkQ5DCvk/UPDmjp8FItUTT7ddQURy/aRGPMYmcIct1xg9M46V638CWY+BLIFiQsswGT0G8n+poA9N1rVbHRNPm1HUZxBaQAGSQqTjJAHABJ5IFef2nxY8G3Vx5C6qY8nAklgdUP4kcfjil+LviKy8O+Hle702DUTcTLHHb3C5jLD5tzewx075+tfL/jmHXtQ8L6br2pWOi2dldTD7PHZQBJRlWIJIH3SB03E8DigD7wjkSVFkjdXRgGVlOQQehBqC9vLawtpLq7njgt4hueSRsKo9zXE/CxmfwToxYknySOT23HFeUftK3dyuj6ZZRuUt552eXH8RUcA+3OceoHpQBa+JXxK0u88Ny/8Ix4gC38dwgPlh43K8525AyOnI44rvfAGvxw+AtN1fXNUVtwbzbqd+5lYAE+3A/CvFPiR4R0PQvh1pdzYWcYui0Ja66vJuUk5Pcc9OnT0rR8QHb8CbHv/q//AEaaBHe2m59Bw+LPD0/2YRa1Yu1zII4VWdSzsTjAHXrxVyDXtJuNRk0uHUbZ7+PO+3WQFxjrx7V4Z8H/AAHoF54d0rX7i2kk1IzGZZTMwCNHKwXCg4/hHXNcp4C2S/GXVW8xRse4I5+8ehH8/wAqBT6ej17SZNTbSU1G2OoL1tvMG/pnp9Oa8f8AiDeLba3DqXh/xXptlqtsxjurO+1ERwyDGPuHgkdxx0B6iuB0pWb4+SsASFllJwOg+zMKm+OFv4P0p544NMFx4lv23l1nlPlZI+YqGxk9hj3xjqAevfC+KGG1nNx4lt9a1i4Pm3JivFmEQzgBQDwo47Yz04xXXX/izw9p0zQXetWMUykq0ZnXcpHUEZ4/GvIPhv8ADzUPDugahqBlaLXb6zaOFBx5AIyAf9rIGT2x9c/P2lJb+GnuoPFvhG4u97kebK7xMh74PQ565z6HNAlz7Q8Z+LLTw/4cm1iGe1nOALdTKMTMSBhcde549DWP8PvHlt4o0pru9ezsrlZHUweeM7VGS2DzjGT9BXj/AIis/DOp/COa90Zbgx2FyHiWdvngkeRA6HHBG1+OvY5zW98DvCGh3Hh6DW57IS6g7TRGVnbAQ5QjbnH3SR0zyaBT6EstQsr8M1nd29yE4YwyB8fXBpI9RspblrWO8t3uFJDRLKpcY9RnNfHPgDxBH8OvFXiHSdRcx2yrKEz0Lx5Kf99LnH1HrWx8J4Luw0PxN46mQPdNFILYt90tyztj/e2j8CO9AH1Pe6xplhJ5d5qVnbyf3Zp1Q/kTWjDLHPGskUiyRt0ZDkH8a/P7wqtjqMeo3WseHNa1+7mbie0Z8RsRnJKj7xPrke1ej/DLVfEHhbwx4me8sryCG2gWW0W5hZQsjEj5dw6ZIJHt70CX12Pq671OwsmC3V9bQMegllVSfzNcr8QPEM2geEr7WtNME0sIj8st8yHdIqE8Hn7x/Gvmj4V+ALbx5Df634gv7qdvO8pQsnzFsAlmJz64A/8ArV2vjjwqfBnw01fTor6W5tpb2OSLfwUQsvynseQTxgZPSkQLzPVPh14rk1/wvbatq0lrbzSSPGSp2KdpI7nrxXo4IYAggg8givhbT/A0N98NZvEk2qXXm2u8wW5OYkG8AgDkgn2xzjNe8/s/6jc3vhF4rh5HFtctFEX7JhSAPYEn+XalFPca8T8W/ELULTxXbeGPD1hb3t4+BKZWOFY84+U8ALyT/hXtEz+XE7gZ2qTj6V8xfAGE6jq/iDW7nElwWCBn5YbiSefwH5UAfT0W/wAtfN2+ZgbtvTPfHtXnnxK8Xy+EdEXUrW3iunMyx7XcgDOfSvMfj74p1PTZNN0TTLmW1+1qZJpImKswyFVQwOQOufXj3ryz4ofD+Twf4csbqTWbu6muZ1SeFz+737GJI55wRjmgD7B8G61J4h8P2WqywCB7hSxjByBhiOv4ZrhJNX8W6x41k0/TIJLDQrF1W5uri1wZiPvBCw5z0BHGOe4zzCm1j+D+mDUNbl0WJlT/AEiNWMjfvCwRVBBJIHbtz0Br5x1fWLKwNveeFde8RvIrFZJbs7FGeQFKnrxyCOQR70Afa/xH8Wt4N0dNRS1S5Z5liEbSbM5BPXB9K3PCOst4g0Ky1VoRA1yhYxhtwXkjr+FfP3xm1KbVPhz4fvZeJbmeN5MdCfLfP681Brviu/8ACHwu8OW+nv5d3qETATr1jTO44yOpDAZ7c45waAPquivgC81xNNsrTUtJ8ealfaxkGaGSOVQmR0y+Qccjvn2r7Z8Gaw+v+HdO1SRNklxCGdR03Dg49sg0AJ4w1yTw7o02pRafcX7xsoEECkscsBn6DNHg/XW8R6NDqT2M9i0jOpgmHzKVYr/SvNfjbFrtnpJ17SddnsYbFAstvESPNLyKoOc44z6VhaR441TSPhPHr11I93qDzNDC9wCdxMhGSe4ADfkBQB9HUZ5xXwwfFGtXGhSeIm+ITLqgP/ILUsuRuA+7wue/C4x3r1u78f6pffCqXXYj9n1NJkt2ljx94OuWAI7rxj3NAH0ZSc59q+M49T+I+q+Dv+EiTXALC2Z8iJtk7AHBY4XBA+vbpXvPwf8AE934o8Mi5v3El1bzNBJJjBfABBPGM4YUAeiatfx6Xp9zfzJI8VvG0rrGMsQBk4zivNZ/ilo8Ph2DxC1jqX2Ka5Nso8tN+4AnON+McHnPavS9Vs01LT7uxdiqXMLwsy9QGUjI/OvKbr4YW83gu08Lrfsot7gz/aTHkklmJ4zxw2KAOo8QePdC8PQWE2qSzQC+i82JfJLNjAPOM4PzCuZPxk8GDre3H/gM/wDhXda5ofh+4sI21mys5rWyj+WS5UHylA55PToPrgV8bQaND8RvGRtdB06PTNHjxueKEDy4x1ZvVmOcD6ehNAH21aazp91pKaxHcoLF4vN85/lAXvnPTFebTfGLwbFdi3+2zumcGdLdjGP6n8Aa8z+P8keheH9E8OWCmGxyzlQxO4IOAfXliee+D2r0Lw58NfDUng61t59Ogmubm0WR7tk/eb2XOQeoxnoOOKAPXNM1Gy1W0jvLC5iubaQZWSNsj6ex9uornvD/AIx0TxBf3en6bdNLcWuTIDGwGAcEgkYPNfPf7OV9cxatrWkNKWt0jEgUngMrbcj0zn9K8s0DxZP4T1HxHc2qZur1ZbeBwf8AUt5nLH3A5HvigD7RuvHHhu11gaLJqQOomQR+RHDJIdx7ZVSM/jx3o/4TTSf+Enk8MYuTqMa7mxESmPL8zqPY+nXivLPgV4Ts0sI/FdxMt3qN2HCsTu8n5iG567z3PoSO5r0KDwWE8e3HixrhCsluIlhVMEPtC7ie/wAoI/L0oA1fCXjDTPFdrc3WmJcmO3ba/mR7STjOBzzVbwp460XxRc3NpYvNFd2/34LmPy39Dgex6+lV/hx4P/4Q2wu7U3CTtcXLTbkTaFGAAv4Yrxv4lQJ4R+JGheIrRTFHet/pCododgQrn05Vlz75PU0AfU9FIDkAjvS0AFFFFACAYpcUUUAFAGKQUtABRRRQAVyfiA/v4x/sf1rrK5bxAP3sR9qANrT/APj3j+lX6o6f/wAe8f0q9TY7AwooopwBRRRQAUUUUAFFFFABRRRQAUUUUAFAOaQ0tABXmmjZ2zdj58mf++jXpZrzHw8SbWXcxJ8+Q5Jz/EatYb4n6FXE/Cbw2k8gZFOJB42gehxURI55781IGZuQMirtkUbvYZ8uB8oPbGKaVAz8q1Iyjb25pjYBGAKdoF2NKAAfIuO4xQVj6NEhHuBT2BAznjvxRgMBgZ9aGkwvIhKISE8pcf7tYdjtbVb8FULKVHy8n8a6TbkHmub0sD+2dSO4biyAjHbFRTSvHTqSQb97V7G4IYgeIE56/KKVoYDhRBHjvlRUm1hnnntmkbJODgmn8keyG88u7K4ig53QR+3yipPItjyYEP1Spu2GX8qXG0YAx+NK4xfQbzS7srm2tlGfs0X4IKZ5Fsefs0XP+wKsFQeSDSgkH5cUihHsrjueV92Qi3tsEG1iI/3BUYt7VT8trEPogq3kjPHX0ox84wMc0ns49UI6kl1ZTe1s2yWs4M+8Y/wposbHGBZw/wDfArRkGADximDAyRQqcP5ULzyv8T+8pDTrEAAWcGBzzGD/AEph0+wAx9it8nr+7GfzxV1yxztXO7v6U0I/8QPWlVGH8qBVJvq/vKUthYh/ms4SR/sCkGm2I5FnCM/7NaLgtyQARQFbdnk/Sk9nB6cqEdSf8zMs6PpxJJs4/wCVOXR9NUY+yJ+taq5OQVzUbZHC9M4o9nH+VC+0l3ZmDSNOIA+yoMdME1H/AGLpofP2Y8HOA5xmtpR1ycmkHvmj2cb/AAr7hXOfdmN/YlhjBik6Yx5rdKjOi2mQMTcHP+tat7BIyoBppz+uKT2UP5UO9rUtuzGbRbFlw3n/AITMKcNNhB/dzXIHHymZvT61sMNpzjnpQq7SWwMnpSeyhbYPbT/mZjtpAfIF1eKM5/1xzTxpq9ftd4eennGtVWK/NjNKRnFDpQ6pCqrN7Mw20zacfb7704mNN/shyP8AkI6gMD/nv1/St0ggDinN6lgfak9hTStb8WJ7ap3MQaVIEyNT1En3nzU32K4A41bUF/7a/wD1q0x67QKaSSQDwBR9Xh2B16lr3/ApC3uwG/4mt5k/7Y6flVVrK+Gca1f/AIsDWwBnnJ4p/UHcBR7CHYPbVO/4GM1rqPlELrN2GPckH/69KkGqhh/xOp3x1ygz/hWoFz9acpwD6fSl+rw7B7ep3/Ay1h1leP7afG3BJiB5z+lDR6yfu6w4/wC2QrRHYgc9OacSANoUbqPq8Owe3n3M0f22CoGsEAdf3Cn+dTF9aPI1YYzxm3T/AAqz14A6Hmhd7NnqBR9Xh2EeIqd19xRc+INxI1ePB6AW6jH6GpjNrfX+0oh7CAc1YY5IyMfWntjGB1pPq0ew76xMzDL4hBP/ABNIMZ4/0cU5JvEAwX1KD0x5Aq6Exwf507aCMdDmk+rQ8xfrE/IqCbX+c6hAfT9yKdJPr7Ebb21Qd8Q/41bCnbzjiggr0pPq0O4n1ifkVRda8FUC6tGOOS0R/pUYufEIJ/0uzIPTMR4q0MbiCKVFGd3QUv1WHmK8TPyIkuvEHO64sj6YjakNz4i7T2J/4A1Wc+26gbgOOR3HpTXhoirEy8iut/4gT732CT32sKe2oa7g4Ww6dTv/AEpzB8HuKcPujJzS/VY92J9Zn2X3CDUdcOQI7D6kvTDqevBd3kWGf7oL5/nTx1yaeRlTk/lSfVY92O+sy7IgbVddx8trY592akOqeIO1vp//AH09TLxkDJ45pwzt459c0PDRXVifWZdkQjVdez/x52JHf941OOr62FJ+w2rHPAWU9PxqUMQOnXjpTcHb0zSfVo92L9Zkt0RHWdbAB/s23PHQS0ybVNUnj8qfR7aWJvvxvKCCPxyKsEt0Ax7U0ZJAx+Ap31WPdifWJ9kQwatf20aQW2gxxxrn5Y5lVevOBjjvVhtc1UdNFJ5/57CgZXAI4+lLjLUjw0e7FWJl2Qwa/qYxu0V+fSUGnLr2o9Tosv8A38WnY/EGmrkDhfxpn1VfzMX6y10I/wDhJbtcBtEusk44IIqYeJJyxU6PeZA7YP8AWo9pOcdRQSeRjBPel+qr+YX6y/5SQ+JJxndot8MdeF/xqNfFEjDI0e/wemFHP05p5IBpOW4xjFJ9V/vA8S/5R6eJ9x/5BN+BnBJQYH61E3ixUYK2lahk9MR5z+tOyDgZpCACdqij6r/e/AT61/d/El/4SeMZ3adfj/tlUP8Awl9sqF5LC/jA4+aHr+tAyeScgdqwfEBIs4xnZunjGR160ksLypu+w+OIu0rfidI3iqADIsL9uegh/wDr0v8AwlVqBk2V+D6eR/8AXqtztUdDSkvxwPel+q+Y14n+6WG8V2akA2l/z0/0c0w+L7BcB7a+ViMhTAc0wKRzjJNKxOcleKPqv94PrP8AdLUfiezcE/Z70Edjbtmq7eMNMXjZdE4zgQHI/wA/0p25wD8vy9qjbbn7oz3oWF8w+taX5Sb/AIS3TP8Ap4HOD+5PHFPfxXpaDczTgephb/CqpO0fcoBBXG3FH1V9w+tf3SyPFek7tvmyA/8AXJuP0p//AAlejDdm6YbfWJ/8Kq/xY29qic7c4Tjp060fVX3F+s/3S/8A8JZooAJvMZ7GJ/8ACnDxTopIH20ZPrE/+FUEVWX7i49KdsU/8s149qR4V9xfrK7GgPE+jFiv21cj1RgPzxR/wkmirk/bohzjof8ACs3apx+7XPvUgWPJBgTH0FI8NLuH1ldmaA8SaMT/AMf0X5H/AAqT+39IwCb+39stisQxwjJEKf8AfIoWCFj/AKiMDH90Un1aXdB9aj2ZutrmkMMNfW5HoWFJBrGjrlYbu2XudpAFYRt7cgD7PEQOg2Diojb26nP2aLJ6/KKVYWXkH1qPZnR3Gq6RIpjmu7WRe6swYUHUNH2rm5s8KPlBZeAPSuaFpaOWLWkOT6oKytds7RdMunW3hVljOGCAEfjimSw84pvTQkjXi2lrr5HfSX+kviSS5s2IGQWdSRSTXmkXGPOubGTb03uhxXKR2Fo1um62hbKgklB6Un9nWIJ/0KDj/pmP8KVYab6oa8RFbpnWT3GkXKhZprGVU6B2RgPzqdrvTpE8lri1ZGG3YXUgj0xXFHTbE/N9ihyfRBUa2Flu4soQf90Uv1WfkH1mHmdNaWfh2zkE1rbaXBJ2eJI1P5irZTRmuxdlbA3RI/fYTfnGPvdenFccNL05v+XOHIHdaQaRp+z/AI8Y19h1o+qz8hFiYPudjPBo090lzNFYSXKYKSuqFxjkYJ54rT+0wD/lvH6/fFebnR9OJ/49E/WnNpVgVCtaLjtgnP50v1SfkDxMV0Z0ur6D4b1hxLqWnadcydpJY1Len3utXdO03SdJtnh0y0s7SNhkiBFQMcYycdTwOTXGjRdOReLUemN7f41GuiaaePszHGRzI3+NJ9Vn5C/WYeZ5p8OfhncW2t6rP4l0qzuLOZT5PmFZcMXzkdxxX0JpGlaVosBg0yztbSJjuKwoF3H1OOtcOdH084IgZcdCJCDT00eyPWOUL2xMw/rR9VnfdWHe3hodDrvhPw54glEuqaXaXMy/8tGGH9OWGCfxrT0XR9K0O3+zaXZW9pF1KxKBuPqT1J9zXDf2FY7yWFwT6CZqdHo9nG+QbonPec0jw0/IVV4d39x19n4c0Oy1GXVLbTLSK/lLM9wsY3sWOWOfeqfiHwf4c8RsH1bS7e4k/wCeoykh/wCBKQe3rXPnSbfGEe4B6H98x49OvSpDpUTYBe4XB6iZqb9XqdvxEdeHd/cbvh3wh4e8Nlm0jTILeRhgyZLvj03MSce2areIPAvhjxFOLjVNJhmmHWRWaNj9ShBP41jf2RDvDfaLscYwJ2Bp39lwKxZZ73OOc3DUrw8+we3h3NfTvA3hnTbC60+00mFLa6AWdSzMZADkAsST19609P8ADej6fpVxpFpZLDYXAcSwq7YYMNrc5yMj0rlhpinO25uh7ec3FH9miNSFu732Pnk01UKnYPbw7nU+HPDOj+GraS10iyFtBI2513s+4+pLEmuM1X4TeDtTvJLuTTDFJIcuIJWRSfXaDgfhUsWllST/AGjf/N2Mx4p66XLn/kKagR3/AHxo9hNdPyD28O51Fj4V0Ow0WbQ7XTootNmVllhUn59wwSWzuJxjnOeBzwK84T4KeDVuBKbe7ZAc+Sbg7T+XP61vJp90p41bUB3/ANbn+dSGwvMf8hq+Bz/fH+FK6FRdA9vDudZJ4c0eTRDoJ0+EaWU2fZlG1cZz25znnPXPPWuP8LfDPQPC+pLqVh9qNwqlR5su4YIweMVKbC+2bf7YveBz+85qRbS8ADf2tfEg55cf4UnsKnYPb0+5keJvhJ4W8Q3LXbwz2c7kl2tHChiTkkggjP4Vu+C/AOi+DvtB01Z3kuFCSSTvuJA7cAD9Krmzvz01i9XvncDSC11NSw/tq5x1GQDR7CfYd7aHc5nW/gt4Y1K7NzA13YBhzDbMvl59QGBx+eK2m+F2gnwyfDaS3yWbXIumkWVfMaQKFySVIxgDgCrnkamAFGtXOMd1GfzoWHWDu/4nUv8As/u14+vrS+wqdhv1in3Ltx4G0u48JJ4VeW6+woFCyB180Yfd12468dOlbPhTw9Z+F9Ji0qxeaSCNmYNMwLEscnOAB+lc6F1lT8usMcH+KJTUrNrfbVlH/bun+FJ7GfYd7aHc1vGXhew8XaS2mX/mKu8SRyxkBo3HcZyOhIPsT9a8oX4IaU1nHa3OuaxMsRHlqZV2RjJyFUggZz+f5V6I8utnlNRjHOceQKqxv4jXAfVIWA6nyFyaT2U+wntIK7TR2GgaXFomlWmmQSSSRW0YjV5Dljj1rF8ceE7HxjpLades8ZDeZFNGBujcA4PI6c8juKorca4owb+BvcwiozP4gZvl1C3A/wCuFJ7KfZjvaw7o81PwOtLmwW2v/EGozGIjyQpASMegU5/yK7zUfh9Be+BofCJvpFjiC4uNgySH3dPzFacdzrwJ3XdqemMwmnfate/5+bMnP/PI/wCNHsp9mJ7WH8yNbwboCeF9AstGjuJLhbZWAlk6tli35DOB7CvIfEnwdOo+JZtb03W5NP8APkMsioh3qzffKsCMZyfzNejG78QDH+kWX/fpqDd+IQP9fY5/65tSezl2YqqQf2kcT4Q+E6+GPFKa3FrElxEgfEUqfOSykEswODySen+Nctq3wX1O+1efVU8T+XPJM0qv5Lb0yePm3Z4GB+FewJe+IhwxsG4xkBvzqUX2vBuRYEbs9G5HpSckuzF5490cV4d+HmuWEGqW+peLr2+ivbRrdQWf92x/jG5j7jjHU1zd38NvHF9aSaXeeNFudOkI3+ajM5A9zz2HG7mvSY9d1yS9e0EWnbo1DMctjn9auNqniA8La2APqWY0ckuzBziuq+8xYPhxZW3ge78KQXL4uT5j3DryZMqQ2BjgbVGPQVifDTwT4q8JTRW13rlrNo8Zd/ssSHJYg87ioOM84ziu1XVdfLYNtp+PXe9OfVdeGNtpY575dqOSXZ/cHPHujgPiR8LZ/FOtDVbC+gtXkhEc6yJneRwDwPTA59BXqmg+HrTSvDtvoO0S2yQGGQH/AJabs7/zJP51lf2rr2ebOyxns545/Wk/tfXsD/QbPOOSZDgUrjJ9H9wc8e6PHovhX4s8PXtw3hPxJFbWkzbtkzMp46AgKwOMnmu/8H+Ddat4NYTxbrbar/aMQhMSyMUjX5s4zjBO7sBit/8AtrXQP+Qfan/toaedb1rcoGlwEHOf3/Sj2cuzDnj3R4vYfDrx54QuLlfCmuWv2SdskSgZwOhKsrAHnGR6fhXWXngTxNqXgi/0bUtYt7vVru9FwZ5Hfy1UbBtB25/hzwAOfxrvf7d1jdt/shD7icYp51zVwCf7HX/wIFDpT00f3bg6kV1Rx1h4F1Gz+Gtx4WM9s9/IHIdWby8mTcBkjPQenX862vhR4Vv/AAjoUthqMlu8zXDODAxZdvGOoHv+n0Gr/wAJBqmM/wBj9P8ApsKP+Ej1Dn/iSzE9sODSckuz+4dzLujtnQOrK3Rhg18r/CmYeDfHOseFtQPlC6f/AEYnhXIyV6+qnj34r3T/AISO++U/2Hc7SezA8VyGvWGm+Ib22vdS8KXMlzEP3c8VwyOOcjlCvQ+vShQl2YFD40eAtQ8WJY3+keWb6zDKY2cKZFJBGCeMg+pA5NcD4m8MfE7xbpNnaara2QW3fcE85BIxC43MQSPXoe/SvoCDxFMV2/2TdkoBkgg5/GkHieT/AKBF51x0FJZ9gujyvxp8PNX1XwHoem2hRtQ01AXtzJxISMEBicZH5dfauK17wl8RNf8ADem6bcaJptvBYECKCCVFlbjG5vm2c8k4I5J4r6LXxOTn/iVXvH+yKRvFG372lX34IDSCdTy74i+DNa1bwL4f0nTbIS3doYjPF5yKVIiIbliAfmPY/SmeLPhxf674F0Sxijjh1bTY+ImYAEtjeu4ZGeAfqK9Pi8XRSrvTTL91zjKRg8/nS/8ACXRDrpeoj6xD/GgcfP2ny+P7JI9MPgTS55kURfaJLNcsQPvM+7YT79K+n/DsN3b6PZRXyRJdrEvmrCoCK3cADj8qxk8WQMSDp+oKf+uOf5GpP+EptQoLWd+uexg/+vQB598ebu2/4Qq6g+0RecZ4lEe8bidwOMfTmuS0Lwi/i34OaXp9q8cd2k0lxEX4VnEsi4JH+ySPyqz4k8H+Etd1u51a7GvxzXDK8qRxgRjAA7qSOnPPrivVNK13RNKsobCytLuC3gXYkfksdo+pJJoA+bNFn13w3ZnS7/4ZW+oTwEqt02nF2bkn5nCsHxnGQeg/GvQ/FOmazqHwqniHh1LS/e4WQ2Fhb4IXzBg7Fyc4xnvxk17GnirT2zlblPrCf6Uo8V6ZgEG4IPcQN/hQB5Jp2i6lbfBeXTxp92moyRSFrYRt5pJmPG3ryuOPSt74FaZfaX4Vkh1CzntZTdORHPGyNtwvOCB3z+Vd4vi3SScebIMHBzE3FWB4m0nJH2ojHfy25/Sl0t5gdJRXPHxJpI/5e/8AyG/+FN/4SXSA+03mD6NG4/mKQDw79oC51+5Wz0XTbW5lsJk8248iFn3sG+VWIHQYzj1+lcT4I8Wa54P0pdPs/A9zI5Jaa4aOQPK2eM/L0A4A/wDr19Uf8JLpHGb1Rk45Rh/SmDxRopAIv4+fVW/woA8d+I3hvU/iH4Q0vVYLD7NqsAaQ2kmQxRuCoJxzwpGa4Gx+KniWy0BPD6+HrgapDELaO4IfeAFwDs253gY78+lfUI8T6Mel/H+R/wAKZ/wk+hZ3fbos+u0/4UAeT/A/wTfeG7W91XVomivbsBUiY/MqA5O4epNeX/Cvwb/beq+IrbW9JnhhngYQzTwEFHL8MhI6j/PFfV3/AAkmj4z9vj/I/wCFCeI9IY4W9Q/8BP8AhQB8yfDC81n4f+Jrrw3q9tctp88xRZViZkVhnEi4H3WBGfTjPQ19eVzy+ItHc8X0X4gj+lT/ANu6V/z/AMH/AH3QBtV8ufGKU63468N+HrYbpEZWkPZd7DOfoq5+hr6Gl1zTzG/k39t5m07NzcZ7Z9q8h8EeG7LSdevfEeta/aajqc7Hy3XgRZzuPPsQo7AZH0APegMAD0payBrOmt0vYT/wKrsN5bTvsiuI5GAzhGBoAtUUDiigAooooAKBxRRQAUUUUAFcn4gz58WP7v8AWusrlPEH+vi/3f60AbmnZ+zx59Kv1R0//j3j+lXqbHYVhRRRThAooooAKKKKACiiigAooFFABRRRQAUUUUAIehzXmfhlWXT8uOXlkbpj+M16W/3W+ledeHn36dEwBzl8E9/mNWcP8T9CtiH7u3U2CAeMU8gcrkBfakLcEdqQAbfXFXrlC2owgDpyO1NkJzjAp6EHJAPSouuRjPFOQPYl3DavTpSADjA5NR4ZVA7UoG7AJOe3NFvuGrbYenIwevrWBpo/4muoEkfeUfpW/naMYJNc/pOBqeohRx5oJOc5P9KZLePqSxektOh0JIx70NgYyv0oY57cimjPHH4U5DL6CqAoyenpTSD2xzTiSxwOB9KZgnGBwOtKtBOmwowQeSMdsUAZYgDOKFyMBTkUMuD1peoJA/UYUE/Wl5HPY0o9fTpSAkjaoz60lhHqObHQtzTMhR/KkbGCAacDlQOc0IV9hSRsJYf/AF6Reo2k46gGkJ4Gcn2pPmBBC8dPpSpBuLtO4g4NSLkAYpnzKW3HmlySoJOPQGkAViW+4xGKhPUAd/WpVGATnkjFRgYIA5/pRHQTQkAJJIPOaaSu3qd1M+bPH4Uo74zS2BjwRwTTCMnIIxR1AwDTwACDtNGwAGO7dmkByfal/i5FIobcTlfpSL0FELZOB+Io3MOR3ppHp360/kKpHQHJp2guguMnnpSDqBwBjg0pBIzjFITwBTRpIv3Tzk561HyrFiOtKpGCCARQ/wB3jntRtoL00DH04PahiCvTp6CmKWH070p4yN3WlB/kGT16DHA9KaCcdMDPNPC7RzyPajOOg69qNhNx/wAvPSohnqRnNDAD6mlJKkYGc8UWDS4xhk/K3NOQkc4pRxg4FIo79BSht6ikk8/pSnIA9+tMPcHg9jSkgqvA9KSwK7F78ihsHJGaEOFxtJ96YDySB+BNLZgPJyowOB3pgOAQWJzTxuORjimNzk5xigLhgZ/lTwyn5R9OaYpDEZIo2gMWz7ihruJsOTgkA08sDjioFIyfU1OTxkjntSPccAOWyeBQ20DOe9NBOOmKflSMMpwaSwiuugwkc46U7J25VR9aQgcjH4UgI7UAg27Rk8MetG/JxjkcUuSDnqKFwNzAfhShb7gLEH+dIPRT9acSWBOKcDgYxg0gdBinnd2pSuT8uRigA9MEY5NB+7kdDQLbshEPBy3PTmlzgDOM03YNvQChVGOemaV+onUcPlODnjuKXOBxmkxzgEEH1p4yEwf50jE+RE2MZzj2pq/Mfb0p21gDgZ4pVBAzg7sUuyFtd7CcZzjpTSRnsM96Xrgd6jkywx6UtgJSO2R+FLjI3DjHrSZ+TaOmO9NXIXr9aHcBCze3NYfiMbre3G7/AJeozz9a3HYYHXPTisfWifLgxxmZetR1Y3g/Qlpu00bePlUk0ueMDGPWmgnYD6cYpjMR1XmpFroRW8h+SrcDgCkduuQc0g+nHShgSx2jpRYXqPD/AC4bijGAeetKp+UcZNKVPoBSPcExmCSBk/jUmN2Ae1Io+9kdelA+n/1qRhcOAPkznvQ3TjbTWxgYB57UAEgkj8KWwbCYY45GKXB7P17UFQcdQacB7UXEW4gHryexpADng96B/dOcZzSqBu464o1D8gAIPPJp2RgdcGkOSCTxTTxggjGKBOgZGOpyKR13EMOacOenBPrTDvzgdaFoLu7W0JsfL9evFY+sMsVjOWHykYOavsWXgnmuf8UAnSpiQvBUgnrnIplRe5L0JKfxLzZ0cYAhj7DaOv0p5x1JJHbimquYUx/dFMZifl7CnryGt6ksmGt5w0pgGw5kzjZ15/CvDdF1vXJNYj0ufxTpL2dvOxNxHPE090vUIVOcHnBIHGD1xUnx91G4jtNO0uGZokvJP3uDjco6A+2Tn8BViP4V+HDpUUEUE0V2FBF4spLlsdSPu49sD8KpvmqS92+m6vuWYqMErte9pqr2PTtRv7XS7Ge+vZRFbQrlmI/AAepJwKNG1ODV9PhvrTzRBMMp5sZQkeuD2968j+LMl4bu3tW1bQYbKJVl8i/bMjvzyUCnI/DFSeCfHd1f6RrE1/bJM+lRGRXtkKpIoB9en3fQcdqsOsnO19CP2DUbpXd+h7TkZGCTzS5jDBTIof8AukjNfOPh7xz4t1yQz2l1oYYvtTT5G2SMAe2Tnp7/AIVj+JZvEf8AwtSBrWGzbUNhFqj58sxbW5bnOcbj1qOpiVFJ2eu19ExVQblq1/kfVOSTkDNMbbGN0kixqO7cCqemPeNZWxvxGt2Yx5wjPyhu+K8X+Od9NdNpPhezYGe+mV3HoM7Vz7ZJPT+GpKlTkjew2FPmdj3BXikx5Uqvg4JXmpUYbhk14L8EL+WD+0vD1zgS2UrOMHPfawH0YZ/Gu40XxJrN74svtIudK8mwg3+Xc+W434IxyeOc0RrRlFN6XdvmJKjKLturX+R6JwSWJ4FR7otw/fofbrWdrxZNB1Ug4ItJSCDyPkNfGnhrT9GvdC1C81LxDNZX0RYQQCQHfhQR8vU5ORxSVKrg0rD6VFzWn5H28UVQPn6ntTVwSSc189eCvG93o3gafUdUEtyIbnyLTe53SkrkLuPYYP5EdqvRfEzXNPmsJtf0GO106+5imjfkKe5yT6g4ODilVeNr33GujJSa38z3uTlcjFEY4PNeLeLviPeaXry6FpNhDc3YA8xp5Ni5K7gByB0I5J9qj1/xR4lk8H6u15oj2F7EREzxyHb5bA5dWB7dOCetJOvGKflq/wCthVRdr2sme2ZwT6UhPXoSPevD/hRrmuXWmxQS6dJPaRrK3255izSNkkLjr14ovviL4k0lYbvWvDEdtZOcfLcAyDP+znI6dwKRV42TegkqMrtLue4gE+1ICc855rzDW/Hi6Tqei2xsne01REdLgvgpuIGCuOcZBPPetHUPGy23iuHw3BZyTzOAZJVYYjyM8j2GD+NOdWKTbd7eTG8jeyO+YkvgUZweRmvG9W+KRa/ubTQdGutWW0z58y/KoxnOMAkjjvjPNbUvxAsz4UPiWCGWVEkWKW3JAZHyARnp3Bz6EfSl9rHa4ezle9j0wsehpk09vbDdcXUcC5ABkYKCfTk14ovxagW4s/P0W9t7S5wBcS/KO3I4+YDPUGpviFNplx4x0Gx1RLq4DANBAhUQhi2Nz9z0H5fWo5VlZuOtiVUXdRlpfqe2FV2q6uCG5BFRY55Y1HGRsCqAoUdB0FeS6r8VtOt7y6gs9Pv76G1JE1xDGNiY6n6e5x0/GpZS5PiaIIwctloeuYweDzTlPHPNcSPG+jJ4dbxC0r/ZA2wAR/OXz90DPX8ce9c/pHxRttTubKH+xNXgju5FjiuJIB5ZLHA5B6e4odSKsrocqctbJ6HrAyGJwBSZGT3715j4h+JOk6NqUmnR215fXEIPni2jDCPHUHJFR654ut9V8CanrGh3UiPEgGcbZImyuQfQ4Pak9pHXVXQqpzeri0emkgHP41KrZPXrXzl4Q+LemW+j2FprMl7NfDcJrgxh1GXJGTnJ4x0Br1u48WaTZ61Y6TM86y3qo1vL5f7qTdnbg5z146dxTlUg43uI6bTtb8DssDJHc96ULgc1y0/inSo/EK+HBLLJqDAErHHlVJUtyc/3Rn8a6yOPKFmOMUc6tvsN5XdXRBkEepp2FC9cc182698UtWt/FNzDZyQDSbW6WBlaMEsBwx3deobH4V9GxXCTxJIpDIyhlPqD0NNjPmbVn7oONlF9HsTjnmlB6gjPvXlHxZ8R6ton9j/2VdC3a4nMchMauGHGPvA+p6V2MniXRrfVotElvwdSbCiFY2Y5IyMkAgcc8mkVRNtPSw7kaSaW50oU5GM4pQCDg5+tO3g8jOMYpobPH6mpLsjaRg2KY8RXzE5/cxgDrW/gknNYWmx7Nc1KTIKlU79DjpW6SecenNQ0utu7Jau69BiqoPy460H5SDgfSn4AyR2qMhs8rnFWER2HEswBI/Kgnnb0pxYHOOKaTxhV5ponyA8fN17Ui9e5FPwcDI59Kaxx8uAOaW4q3FACtyDjtTiVPygD60npx7UbeMqOBSCbgE+bgZFDdCMYpQQx9BSlQCcHr3NAttNiMMO+B6CjZuzkdKe+CQVzim4J7t70J/IRDlUDPQ8d6j+UNggn6UA7uuRimkHfnJFKvNi+dhxPfGPwpko+STB6DvUm75+WIPemT48ifAydpPPei43dmN4f+bT0OAMu3TnvWyRtYAisDwoCNHti2Qctwef4jXQkYGWHPSo6dlCPoSVl77XmLuxxjr0xTCSGA9aVc46cU7aGOR0HOKk0QzboNYEN0z6kUhVcDr61LjByAcDtTHGTtouC6jwF2g460obsV6UhwPrSL602wqfyJY9pP3OTSHByMdKFLEYwelJyM4HNJYOnUawU8kKcUoCEcRrk9eKanPBGM9KQ5Gc5pbdA5pfIf5aNx5a7fp1qDy4h8ohQD/dFTqfxpSTwAAAKTlV9hVJ23ZXaOAKB5KY+lH2eIjd5Mf02ipCvzDPANLkgnnFLyR7ITnfd/eQmGInmJM/QVIkUYHEKj/gIp53ZHBPFPOe5pvKuiQvM11ZEqRZ/1afkKaYYWIY28Zx0JUf4VIgwaeCemOPWhwi+lw52iOOC3JP+jRdP7o/wqAWlqp+W0hGfRBV3JVc/rSId3JH0pvJFu/Kh/PJaXZXFpbjObWFf+ADmpNPijTW4woVALdyAoxn5hTxkgg/hTbRd3iGI91tH/wDQlqGtFKOiSJ6Em5a3OyoooqgXgooooAKKKKACiiigArktfJ+0x8fwf1NdbXKa/wD8fEX+7/WgDesP+PdPpV2qdj/x7p9KuUiBhRRRSgFFFFABRRRQAUUUUAFFFFABRRRQAUUUUANk4Rj7GvNvDrH+zYRgfxDj6mvR5jiJz/smvOPDqlNOhIGAc/zq3hUry9CpinaK9Ta3YHIP1xQjIM45J60g2nIOakVeCdoHP51eZQsLn5RgD86YcDjoKjVmDDPTOcU4n5/mHykUJCsGyRu60vzZ6gfhSk4xzQfmAO6gbboNHJHU+9YWiwNHfanIeN82Rk1u5xlRz75rC0NQbi/IdmBnJ57fSmTWsf66EkV7srdv1N/BBGcc0jDHTrTSoY5LHFMLDhctx3xT7DYolHPJPI7CkboOmOtJtIHH604nGRnrSW1Eb0Gj5hxxTi2Sf1pAxT5Vpqg7eeefWl6iW2HcYwKcrYOelM6L2NOUsRknGOlDQuw2TO48cU3aAcKcZ96eWyCPWoic4HfPNKr7DW/MmOB0xn1NK7ALx1pjqV6dMUhHcjH40mg5i8Z604c8uQcVHI2FGKk5IGKXoIiOTLEhT260FdoUZAPrTwcDPH071Gz57ZJ7YpUCsSDcAMNTiGHA6jvUSAgfNnJPSjcduc45pLdg7khJB5xjuRS9OvPvUWTyd1O52jP6UlrC6MMndjIpwHXkYqPODyCR704EBeefSl6C38xcZ6gfnxQcYwTTCQR14pcrg4GTSWEuOHIxnn1FIyjqeo4oPBODx61G+7jGfalQjsiRV554JpFGOufWmktgkZ/Gm5UnBHXvS2F0+RYONmVHXimn7px+OajU/Lx0obDcdGpthfzJFXKD5jSsPlxjnNQqBk9z04odsEgGnW1GgxO5vlJHrSqWPGKfuJx29aTvknrR8gsPxjjkHsabk4A9+opGYZzkcdBTVckHAHSksGzF4OSC2KEGe5OOgNNByMHilzx6e9LawfMeTwBnrUePm3d/Sl43Zz+FRnggZzzQl5i3uTdMgflQCCeQMU09MjGe9NBP8GPr60WGppCnbzgDinYJUEDpTc47896dv28k0MNCNSQeh+mKsAkLgr+lRq2T8vT1zTh97qT+NEh1ktBGHHHApyEkY9OlMZySeMf1pA+FOf0pLAP5zSDpgEflS7uDSIcNjt9aBFqPJA+XHPrSrtIY8flUeQSQOopoY7sCktcW6sS7jj+lMP39oFLluabk7lz+dKkD1shxyOc5NOJBUZHIpjkswxzTgR6/rSWC9hvOM+9Lk7TwM0Z59aUMoXJHtSsb+AxRgg7cD2p25QelCEknJ7Uwtn/Giw4eCemf1poBBPzdOoo3ZAHHHelUYy3rRt0C91uMHDA4OfenA4JJ4z0zQWU59fejO0AHFGo2NhzFSB2xUbEAnI4/nUpYcH3qMsG5AGTQhbLQaOmOw6CsfXFWQWgYHi4RuD6VtcsenSue8QytG9j2D3SKf1plVpRbZJTXvr1Og35wB1FKeRyveo2wQKe2cYz+dTEVxyMfugLmm5bcQRge1OUYHDdKC34g9ab1FsOj4OCMfjTuckEj2zUYI3Z6DHpTiykjOce9I9we24uDjI5H1pD6A80hOFOB+FIgwpJPXsaLCOxJ0H8uaQDIzuxjvScD/wDXSfoKQVJCNnu2felU84BPHU0g29CO/WgHbuxjNL0BNIcGBJz/AJNOQnkgdqi6+n41IsmABxQ0CBsqMHuO9NUjjggYp5xjJ4PvTc7u2aRbaisTIU8bs0gYE5I/GlIz3/GkAwhK4596XQTYV8Z3Y5rH1757B1IyCVwPxrVXg5U/hWVrRZbQ7ucuo4Gcc02fwv0JKduZeptBjtQ8DI7VAxJ5zx7Cps7kXjnHHtUXAPI4NPSsReZwXxO8J/8ACZaUkUDrDeW7eZCWPyt2KnjgEfriuIs7P4nz20OnzS2VvCm1WuRIPMKjHcZ5x3AzXupC7TjpUe1SRgnI7VF7GLd02ix7d8tnZo8I8ReDfEA8Yz6zYWNhqdvOgCrftlYjtA+6fQjIx2PrU/gjwj4h0iLxDLNBaR3l3Hi3+cNEzZYkbcHA57+vSvbyCDgA808KMju31pPq8U73Yv1iXZHytc+APEWrX8Jbw1p+jFZNz3FvcDYwz2QMceowBXceKtD8Q2HjCw8RaTY/2kkMAiZDIFOdrKd3OeQ2c889a9wGCSjce9KUGOO1MWGj1eqd0L7d9UrWK+nNcz2FtLeQrBcugaSIchG7ivBrvwJrXinxdqGpaw8+nWiHFnJFIjOVU4XGCdvHPPc19BY3DkdqiwrYXOD61O6akkpNkUKjg/dS1PnzSPBOr+FPG9tc2QuL3T5AFmuJGGcMCG3c9jg/gK9I0O58VSeKtQhv4AuiLu+zvsUZ5GOQcn8a7xAATzn05pwKhQBzTVS5dE3a9x863Nq1raxQ1u3lutD1O3hUvNLayIijuxQgCvD/AIffDqzj0hm8RaOGvWnbAlY5VABjocY619AFug3DNVJruzguIrae+t4rmX/VxPIod/oCcmllTTkpPZdO42NRxi1rd9Tzn4leE31zwxHp+kRRxNZSCaKBAFDAAgqPfk/jXmt9a+JfGZ0XSZ9An06Gw2+dcTAhTwBkEj0HQZ5PtX0vuwcAjn2rDn8QaRbX9xYXGoRxXUEXnSJJlcJjOcng8ehqKph4uV720sPhVa2V+p4j8RdNkvNZmjufB9/cBAsdtfWL4Mihf4+COD06elWPDPhXxFH4E1qxu4pBNcqDa2sj5ZQOSPbPpXvWm3lvfW8V3bSebBMMo+CAR64NXyqIcs4Xd0zTYUFfm5rxa0sv16iqvJLlW99W3qfPHgy98Qr4VuvDkGi3tnd29tMYrxlKBmLEhVyB8x3EAg+9eVv4evZ9AMa+FdTOq+dumvJFfkZOAqd/c4Prn0+0VkjLEhhzVhSCScDGKSWEdl734f8ABHrExV7R3tfXex4t458N3eq+CdPFvBIdQsI4nWJFy/3QGUD17+vy1T+FeiXwvtQ8Q6zazRXszGONLiPawHGWwQMdgPbNe37oXkaNZUaReWQEZH1FPByckfmakVH3otu9ktO7XUi9s7NWtf8AU+O/7Ci8L6tfWeu6TrNyjSb4J9PY7ZFz36A5+uR0rstR0xP+FbXsemaJqNqZ7xGEM4Z5XAIw2McDHpX0lvUY+UVIrZBAGBUUcJyp269ba9ib6ypLVfofOvxG0+8m8M+FIILO4lljVPMVImYp8ig5wOPxq744tLyf4h+GphaytGiRiSREJRTvYnnt+Ne9hskrj8zWTqerabpk8UV9qVtbSTf6tJHCk89vanuglu97L7iONVzatHa5o7N9vKnQuhXP4V8maNq7+BrfxFoeqafdG7uwUt3VRtkJDL19PmB4z3r643BlVlIIPQioJArHJUEg8H0qWrSdRpp2aZFTqKKs1dPc+ZbTSYdK+HDR+I7W9EN1eiRVhX95bjGA5B7fKTg+vrWH4IvL+38UWWn+H9VvdQ0vcgmWaJlRE53fLk4wMkHjmvrYKG3AqMHjBpYIYYi3lwxpyOUUCo3h2mmpW0sSqumpXV7/AHHy/o2pQeBPF+uDXYJ9lzu8qRU3hwW3e2cgjPvxUGh6ddwfDnxNe3EJihvNjwg8ZAbkgenP6V9Sz29tOR51vFKR0LqDip8RspQxKVIxtI4NJ7CSe+iv+I5109t9L/I+N9W1rS73wNo2gWSNPqqy5aNIDlWJPAPcnI6ZruviRoNzY+DNC1IRlb3SfLWTn7qtj+TBfzr6GNpa+cswtIfNXpJsG4fjiuU8c+HrzxNojaXaXkdqkkitKzoW3KvIHB9cH8KT2LUW3a/LZJCqspNWvvfU83+EtvcaxqmpeL9RTM1w/kw8YAAABI+gwv4GvXvF+s/8I94b1HUc/PHHti55Lsdq/qQfwp/h3SE0PSLHTIzuEEe1mUY3N1Y/iSTW49vDNE0VxDHNGeSkihhx7GnQg1T13ZFUmnVv0R8UWugeKJfC08yaNHNp87C8NyXUygKDyBuzjGex6mvov4TaudZ8M26yOWmtCYJCxyTjlf8Ax0j8jXpn7oQiJIUEQG0RgADHpiobS2trJStraRW6sckRIFBPrwKSlRdNprtZiyqwaast9Dwr487lOhQRN++MzbGbpnjB/Osz4aMdC8Z6npuuqsmsXJyl0eQ5+8QpOOCDnpzjHGK+jL62tb4qbmzgmMZyvmIHx7jI4qnPY2FzcJczWFtLcRkbZXiUupHIwSMjFN9lNy5lbfZjnWjy8vluX4xhPpzT2b0Ax70xyT90EY/I0bSV9T61cfcq36GDph3a9qjAj7sYx/wGuhwBwSea5zSFb+2tWYjugzj/AGRXQDn7x4FQUlo/Vk1V3a9F+RL90HHFN5x6+tIxYj2HSnR7snJ/CpbdSBNMQ8NzTRu5IOPrTLuX7LbzXDI7iJdxWNdzEewrjtP8a6Bqc9jbWl55s95u8qJI2LLt67gPu9Cee3PSm80Vu7EkYSeqTZ2+SFy3WkGOuP0pgZmUEke1BLn1B7c1JYYmSu4bpQcAAZODUXOfu8d8Gmk5Ix90UlugpY6HLAZxSFgc5zUatxzgj1NNALHgjrSJdxLlhWGMfkajPy5POe4qMNg4704ksf50JCN9By/Q4pOhzjg0Bc4ApoODhhxSoW4HABDY9qZPhYJDnoh/lSsgJ9PeorrIhlIII2nr9KF6iMz/AA+W/su3LY4B/ma1ySxz0rJ0HC6VCT/Fkn8zWqDxgEgU2n8K9CSovel6seDtPJz6mkZSBkf/AKqcvBBIz60ZzkEY9DmnXGW8wDDHNNznGOh6mm5yCMU8YAHWhqwbDzx/EKQgg8fnRwTyc0/G3oOO9NBJPYTO7AFIysOn407djjjNN6N8p5/OgVjUJ3AEjaKWRxvwFFNXcpLBh60ig8E9eopbJiXsOUHHTp3oTPORz70K2e+Me9ImTk9PU0Cv1HEg5OOe1L1wSOtOJHqefakcgLyc0gjQDryO1HAHGOtRsTjaTg0AjIOc47UtguiVAMfNSHj6elIpJUkdfc0KGcj0pBQ5DdOKeMdOR70EEUPnsSKTsA9V7cj8ajsD/wAVAw44tD/6GKlHJByMiq+mr/xUc7c/8egHT/aFVq/wlnDr3js6KKKoGiFFFAoAKKKKACiiigArk9e/4+Y/93+tdZXKa/8A8fEX+7/WgGdBZf8AHvH9Kt1Usv8AUR/SrdIgCiiilAKKKKACiiigAoFFFABRRRQAUUUUAFFFFAENycQSn0Q/yrz3QRu0u3OcHbwPxrv7w4tZz6Rt/KuC8PuG0q1deQyZH51aw279CpivhXqa/K9cE0icAHABz2okB2/d59aahIX09KveZnq4mV78GnB1HOPxqMPnqM/hSDBNOaFQ5gOueB0xTU3KSCc59amJCj5R271GBvGSfaj8hPUdGOM1h6M7SSXrEYHntjHPFby8Agn6Vzmg5Ju9zg/v2xj06Ux/Eh/SR0UY3cnJpmM57EHvTYzjqT+FOYKTu7/zp9tRNbWBc4O7oelGMnBJ4oyCuDxTVyc4/M0WEa0HjDdPvZ4prnBA2nP0owwABzxQrlieOvelCwuCSSR0HWmg4GN2e9PY9AaRR0x0NIHkLnb04xTG3HlRwTinyYHA7daYMtwM4FCQjJBnbjcaRmzxkHmoVPBJ/Kn5Gd2057UtrCjnGMfKDUYJUnPGe1SEFvxoP0PpQuwDeh7Dil4CjGM4pD93p2pATjIGaLaCdR+047g+tCkAY4NAODycU05PHagEL98EdqXau0DaBSL8gz60rHPQUDkOBwNxI/Kowd2QMYpxHy+tQqdvBGKEhL6D8HsOabyDnGDU8KO5Jzt9q8i8Ua14n03WLm0sdQ0qe1uGBiluZoo2sv7ysuQW/I0yU1HpcdGHNfpY9ayM42/Wm9Dx2qDTt7WkPnXKzSBBvlAGHOOSMcYrK0vXtL1i4ubXT7z7RJbMVlZI2CqQcYDEYP4E066W+g1LtrY6BiNp4qHkcHAWnKxAPzZyOAadjqSQKXa4trtIFJyAMkUNhuc0zG0DBqRVynLY96VjRvvnFNbJY55HrS9+HBNJn0APHNJYQcp+XqaeTzgDOKYJflwFGPSgZILE7RQ0xyaEL5A4wAfSgYX2HWggDow96arg44HXjFLYbfWw/IPc5NJjJxjtTV3Z54p/qSM0Dl6jB3JIPtQADJnjinsu3+PFRI2eOc980oj0e5KT6YI9BTSncdKbkg5UdfenFyRjZg0lmF0Nxg/eHPapGKhcgZpjHJGVxTMlTgqcGls2JexIGxtGPwqY4HIx9KrxsAeCaklPfkjNI1rYcmPXaclsflSblNKTkjHHFMBYNwBTUgHNgPTe+AfrxTl3FjnFBXCnOcUCXuMDffORxTRkn7oAPenbTnpinjIXbg/hTr2C2lhGGB1pSQy9M/hSDABzzQCBx/Km2FEA5GKdtzzihhjHJFIoPI5I5pb9hVEkwCPvVCUJH3hx0p6/KlOB3L93oc80l2g0GA4wOopOx3Hgnik5LYINOLdVAPFKM7kSgY45AqZAGHtUQOAADipkJxnHSlbFs0iNlAcMccUp5GeDinMe/p2pEOAfl5pOgJDc8rjGPSlI754ofcDnHFIx4zj8qAsBZgQM1z/iBAZ9Mzg/6Wn14BNdBknHOPrWPqxzc6cDnH2gfhwairfA76EtL41Y2ScDHGcdQKZs9cetBOW7n0FSZOMuQD61NcisNA6hfTmkGR8uMgnrilGcnnqPSn5HXij1HPXyBgdvbrTDjH06UHHQ/mKePuEEYHak2G6IQfewSDn2pCDzgnNOHYf/AK6cRtBGetI3YV3SIcFjw3ShmYDO2nD7uVAwKBnqeRmnDb/eNU7huJx7YpSOeeB7UgA5z+AqTDAYHWhvsPVr7jAOM0uSRhVwPWlyVUgnJ9KACo+ZetFxlrASQPQAU3nIJPbilIQ8k9OwNPIyBt7fzpBzYhb5cHOf51CWKrj19qkfjnnNISDx3pUJ8hoJbHHI7isvWiRaDA/5aLnH1rXwQRggYH51jayP9HRcjBmTI/GmVPhfoSU/iXqbDk7UHOPYUvOR8uPSlLA9Mg9qaThehzT/APMj3GlmHAx69KUMeuOvehSBk4/TrThk8fiKV+gm2xEy9WPNPCneO30obOeV49akJyDt60XF2I9h3E5GRSjOAMU5MleeuPWoixOKNdhX3OJ+InitvCGkLcwwpNczSCOJXztB5JJx2wPzNeYv4x8XeHrjS7jxBHZzWOo4IWJcNEDjI+oyPWvR/iX4Xl8X6OttbypFdW8vmxb/ALrcEFSe3X9BXms/hfxh4nm0uz1q1trCx0/5fMjkDmQDAzgMTnAHXHf6VQrTqKTSvte6RbpqDjrbc1fGnxD1TTfEg0PTRY2wULvub3IXJXd1zgDnGcda1Y/Geq6P4XvNX1uGznkEgjtGspA0c+RwSQTwCD6dKwfHWhazfajclvCtnqtoFCW04uPLmQbR975gW5z1z35xWfpvwy1aTwPc6ZdTpFfyXC3MUJfKoVBG0kZHIJ6cdKVuo3LdOz26fetQUIKK26Ex8feK9Kg0/VNesbH+zb5gVWFWWRFIz3PHGDznpWd8T7qdvHnhy5063F1P9nR4It4USHexHJ6VWvdB8beKLTStC1PS4rO3scB7ouvzAfLngnkL6detdT418N64PFGi6noml/bbfTrZEAadEyVZsA7iD0I5xTF7Rwd77L7/ACHJRUo7Lf7ibwv471qTxS3h3xBYW1rOwOwxZ+9jcOckEEdDXDeM/EyeMry6ls9M0p7XSclZr2cxyTjnhcMuQdpOP5E4rrfDvh3Xta8YP4n16zWwWPIigB5JC7QOucAHOe59q5ePwdqPhnUb5JvCVv4gspJC8Uu7DquTgd8e4x+JpJyly6v3L7sKcI8yS+K2y7nt3gHX4vEmiw3McC25iJheJeVUgDp7YIrzz9oSWSKy0oqxA85zwcc7a9D8BWV1ZaUy3WlW+lvLO8gtoDkKpwAScnJ4/wDrDpXJ/GzQtW1uLTI9NsXu/JkZ2CYGOB1zUtW6o+809N9tL/oNp8vtHbueH2Mtnaa7o0XhzVrwNI6id7pgiISRkdsjrx34xX17f6jDpWmXV/cN+6gjLn39APr0/GvnTVNE8W+Kls7CXw3aaZFC2TOu1eMY5OcnHoK7b4lNPcjRvBVlI0s12yG5cD7sSY5PXHI3f8BplKpyRm9OVL5XQ6quZrvfXuW/hTYzTQ3viW++a91aUsD/AHYweB+Y/ICvUNWubmy0y6ubO0a7uY0zHAnBc+lPsLaKztobeFdsUSBEHoAMVneJb+/07RL260uza8vY1AihAJJJIGcDrgEnHtVlQcadrtO12+qf/AK3Nzz/ACPH5vijrFnfJp934XaK6kK7YjPhiCcDjbXS+IviBdaP4gTRIdEmvJpIRKvlyDcSQTjbjtg857V5V4Ql1jRdQuNW1bwpqupanctuWZ4/ue4+U7TzjtgcVr+JtTOj/FNb0WtzdeXAMw2y7nbMeOntnP4VU9rOUbqfW234lqVKEZv3dk3a718j0TwP4+fxHfXWm3tgbC+gG7y2JIIBwRzggj0rzy4uJfGg1zXNPSKzEVqbe4S5USlkAYkxnjaSB+fNavgPStV1fxbqPia802WwgcMIorhSC5ZcDgjJGOp964jw9Nrvh6113Qj4bvbi4vNyh0B2qCCpOcEEYOQc0rmpqMZv3W3rbdIX2fJdwVno7N7XPXNA8b6evgpdXkgnitrMC2CEh3cqAByBjniqvh/x/qGr3Fpv8N3cFndShI7oMWTGSMn5Rjp61yOh6dcWfw4uLTUNDvrkvd/PbIrRzKuR86jaTwR6Y/Cuf8EWOqJ4nsR4fi1qHSgym5N/HsTbnLjj5TkDjvmne2kowSeluwvsYuUm1dt9dPnc9X1n4jx2mp3Om6Xpd1qctrn7Q8I+VMdR3PB4z61auvF1p4g8D6vqGmSyxSRwOrKW2yRNj2J4PY15Zp13L8P/ABNry6np11NHeBzbSQRbg/zEjB9wefQineGtE1PT/AHiW6ubWS3e8VTHEVO8r647A7v0NDqzcmrq2ultrIjVGNtFrpr3uy14Q+JX9i+HbWG+stSuiruHuzyvLEgBieSAfavo+yvINQtbe7gffFOgdGxjIIzXyHJraTeArPwnBpV5JqkkhY5gIC4kLZHcnBA6dzX054O02fR9B02wuMefHEBIByFJOSOPTOKkoTbaje/u3G1oJ6pWd7epl+K/HCaFf/2euj6pfS+WJGa1hDKAenOfr2q34O8X6d4rimaxM0M0BxNbzoA6e/Bxjr+VeMeOtbu08bT6frWp6rYaQiEQLp+VMuVUgcfeyT3zjpxWl8C42S81tiswBZQPOGHPJ6+/rSKs+flW1wlRXJzdbH0WCQcnOaVj2HNMUsASfSlVgMkg/lVtophggcCnbjtJ7YphLDA6D3FOIxj/ADmlaAUluuMUdwSOadjIPzdKTGOSOCabcXUN3bFJnj0FKDnI5wOlKFbPzdKAs0c9pJJ1TVGVeBIoz6/KK3nOMHb1PasfRoGjvtUcsCHlGPyrYOSwxk1HS2+b/MfU3WvRDkycHGBTjnHXFJkscDpSKpzhuR6U+xGzz34jeOB4NtYVhgF1qF0cQRNnaACMk4+uOO9eVaRJ4t8PXLazP4T01Uu3UzNBGPNQMfQMSOv+PNXvjnFNZ6zoWseU0lvF8rY7FXDYz75/Su9bx/4ZWK3aHUPtD3DqqQRqS+WIHIPTr39OM1WXvSknJK1rF23LCPut817+hW+IniqHTLaTSbPV7ay1KQrvklLAwp1JGFOSRx2612/hy7tLrSLeS31UahFEhD3bMCWI5Jb0+h6CvBPE+sSaz4t1XSootD03yoyj3uoxKzuAAOC2R3yBjpk9qzPh9FbyeEfFVvc3q20DsiNchSVXqAcDsTj8DTY1JOo7+a37DpUl7NJaddu57wfG/hj7SYRrlmXBxw2V/wC+un61ga18RbfTPFsehEWxthgT3TTYETc5B7DHHfvXzrEH8NeRZ3+l6DrFnM/E0LrJIwznh1IYfiMV3HiS10tvinare2sMNnOiPMswCKzFCctnjOcA+4pkq03bTqLChFyXVM+mrae2uoIri3lWWGQZR0OQ1YXjTxFH4T0ObUmVZJdyxwxE48xyemfpk/hW3pkNlDZwxWCxLaKD5YhIKAZ7Y98182/GzV31TxLY6LDFLdQWYEk0EIJZmbkjj0XHPuanr1eSKu9XovUr0oc0vJHqXw78bv4qe8gurRbW5typ2I24FSDzn8K9FlurOG5W0a9gS6flYTIA5+i5zXyN4X1f+x/iBHcR6dNpdhfN5X2WUFAFIwOv+0Aa9v1PTfDU/j62vZdUlj1xQu20yNrYQ4/h9OetRRr6atXvr0+ZJKirvorXR6eGIx0qTg5J/KokXHU5pyghic49qvMpp6DW5BGCPeob0FbWXHI2E1YXJ+YHIBwarakzCwuig5EbY/Kkk7IEtVdlTRgBp1tuA6E/qa0w65Azj3xWZoqkaXaA5BEYB5rS2BTyTim0/hV+wtT4perEcjP3qcHB5b+VNYMSOuM9aQcdRkdvWpA2JBklvTPFAb1wTikCkKAO9G3ILAZPpSaCLzFPbFSHHGfrkUzHHIrD8VahqWl6VNe6XZJezQEM8DEgsnfbjuOv50yTt8h0VeytubJKt3FOLAexrlPCviO/8QT3Ex0uWy02MAQtdArNK3c7egAOe9dPcy2ttGr3V5FAhOFaVgoJ9OTSRnGSvfTYWUXsS/LkcD86RRtBGf8A61BA2JIjbgwyMCmsGDck8+lSLUY1bccgBx0/GpRtUYzzVYZUEc4qY5wCc80jVxyFJUnIfp2ppywycVGPk4xyafyRk8H2FFrCNdh+FxlhyfU00YBI9Kaq5PXvzUgzk46e1HzBKwoYEex6mjIH8fFN5PHSnFBt44PrSWQCg+n4Gn7jxkg1HjcOvHpQuRgYz9aSwNkuNzHGcfSoNLOfEdxwOLRf/Qql+YfWo9HH/E/uj/07J/6Eaq19IIt4e3N5naUUUVQNAKKKKACiiigAooooAK5HX8i6j5/hH8zXXVyWvf8AH1Hx/CP50AdDY/6hPpVyqll/qI/pVukQBRRRSgFFFFABRRRQAUUUUAFFFFABRRRQACiiigCpfcWdx/1zb+VcRovyafaKOmwCu01M/wCgXX/XF++Oxri9HH/EutV9IxVrDfE/Qq4n4V6kmrNqC2Nw+ki3e8UZiSfOxj3HBGM1x3hfX9d1y6BuNGOnWkMQE5uVYO8vORGP7vTk1558VdU1TV/FVj4R029e0idR5zKxG4tzzjqAozjPOa3dI+H9zouo2N5pWvXhgSQG4t55DtkXuOOPwI/KpOaTd4p8q3Io04pWk1zNXR65PNBax+ZcTxxR5xukYKM/U0kMsM0aTQypLGwyrowKt9CK8B+Id/rV3qKyXXh6eXSNNmLhftQjS4IxhiMZOO2PWu107x9px8IP4geBoUibyTbqcnzOyg/Qg/Spo1U5W6W3IXSkopnpxfn5hzik3hfmxgfzrx/QfiBreqXVqz+GJo9OumAjuEfftB6M2BwPeuE0Lx54hHirU5JNP1C8hJbGnh/+Pf5hjtj2pPbwvb+vUPYTav1S+/yPp9WLDOa5vw5tkjum2bT9oYH3rdikZokdlILKCVPUe1Y3h2ZZ7aWRVxmdwefQ06VlOPfUjXNyyT8jdU5PHA96d3JPTNIo6qcUEdgOlTNDWNYnqPWn529SCaTggA4ApCAAAB7c0gWYqklTk01QVzgdaUIoHHenBdoyDmgSw1QSeaGK7vlz9KVz6Y/A0xc7lx19KXzF1FLHHI5FMR8ZGM+9SPnJ5+uKbtwMcAUqtsF3e4rYIGB1pnmcEce1SGMbeW4HOaTYCBhh+FIrCWY1pdxHHX8qkMg4Hemsg444qP2GBS2TQXZI7/Lt70gIC4xwfSgjaASaAofPIGBxRZIPe7CAEnnp704HOcdPakAwPlOfWmAjaQc57UWFJRluc9DzRkDvmoiDtHbmg5OPWiwo8tu6Agik37vY07OfqetRR7hnnIz60Kw13OU+IeszaF4V1K8tWZbjCxRuDypZgM/gCTXkPgf4c6LrGg2+p6s1xcXV7ucuJSuzkj8TxnJ717t4i0iLX9GvdLn+VbiPbuH8LdVP4EA14bo2n/EfwraNo+n2NjeWis3lXDSL+7BPUAsD1OcEGqkkvaLmTat2Lcb8js7SudvqFjqXhXwrFp+j3Nm6CRkmn1GXywsbZPXIxjgfy9uJ+H3i+XTdatfCz2+lPayj93PprlhuwT8xJ5PGD3+tHjrwl4m1LSdCkkP9pXVmWa7t/M4kLMCPTPHy8DgVFofhTXR410/WJvD9lp1jCMGK1kTag2sMnDZLZPUD0qJ3Uvdi9LEjalH3mm3+mxc1L4j63e+Ib3SNFTTLVLR3TffzBTKynB25IHXOB6DmsX4n6v4hutK0GW9s47R2mZnWCXJLgkBQQSNpXB79ah8W+G9a1a8vd/g2I3ckjCK+trnYrDPDMu4gnHUnFaviDwPr0PgvRLSFPtt5YXBmkhQ5KqcnaMnnHA49eKJubum727KyHrTlvoeyeFLzXLu0dtb06GxnV9qRxy+ZlcDkkE9896Z4210eG/Dd/qBb96E2QDPJkbhfy6/QGjwnf6lqNg1xqeltpsokKLCzZJUAfN2xySMe1ed/F7S9Z8TajpGkWdq4sN3mS3O0lUYnbz9Bk/8AAqsOTVNNa+ZUhG87NWseZfDzU9R8PeJdMGpSzC21S3yvmylgQ5O1vYkqPfB96938YeMLrw9qemWVvppulvD88gJ+QbgOABz1J69q8a8VfDXXdPgtb211G61eeCVUjjKktEg5GMseAQOnr0r1fU9a8UwXGhrY6T5sVzEn20yRsTExIDDIIxjmoqbcYuLuuq6k8knJSjZ9Ox6mr/dyMmvnDxHf6p408eS+HYb6ex0203LIsMhUsFHzN7kk4x0xX0QGwRnjNfPOu6RrXg7xrJ4ksNOl1KxuixkWFSWTcPmBxkjkZBxjtUuIXw67PW3Ygw+rl3tpfuZ+p/2r8Ndf08wapd3ml3hAeO4bdwCNw9AecgivRfEnxCfTdc/sHSdKfU79APMAkEar8u7HQ5OMZ6Dt1rgNRtNf+I+v2Dz6Tc6VplkQW+0gg9QWPIGScADFUPiNY6fc67ey3Gja1DdKMQ3FkmY5yFGGbI454+X09ar+0cYz5GrXVifkUnHmXvWdz2GDxysHh+71jWNPuNPe3k8k28i/M74BAXpkHPU+hrmbD4rgyWrapol1YWV0f3N0/KkevQcfTPHNcLceGPFOp/DwR3cVxLcW12JoLeQEzeVtK4weeCSQOuPwrO1m51Dxvp+h6BZaJfRT2W1J5JkKopChTz2HHU4+lK6srL0vtuCpRd/X7jq/ifq8lh490SeMXE0cUKMYYDkyfOx4HfIIrt/Bvj2DxDqc2lTWE1hdRqWVJurAdRjHBxzXB+OFu9E8baDfJp95eWun2saM8EJYsBuB9s8nvSeEUvfFPxCfxNHp81rp8SkBpVwW/dlB9TznjpjFNpVpc72s2tP67DqlJcibT0i+Vnaar4/vdLnvC3hbUmsrWRka6IwrBTguMj7vvXf+HdetfEGmwajZljHJkFWGGRh1B96+Tbie/v21i31631+91di4gjtt3ko2CMlf7uSOgxj61798Jbae28KWkc8UkT+ZISsilT970NT0asp1GntqR1oRjC630O18U6wug6BqGpswDRQkx57ueFH5kV4J8KvFuvL4it7LXdQuriG+t98CzNnB5KkemQprd+NMuoalcaR4Y0+3aRrmQSu/IUc7VBPp1J+grznxZoHivwzPpGr3z2lx9iaO3t/sgOQEywBG0ccEVDWb57q9l9xJRguVcz3+/wCR9dxtvHI4zVjGO/HpWfp90t3aW10p+SaIOPxANWz2welaLs9tigrpakg7nGe1OJ2k4H05qNiSoxx64pAAo5/CksFmPGRknj8acHznIz75pM8YxxTeAPm6e1JYQkB5JLVEW6Hnr0zSkYyoPPrSDqpPX3pVEGOYZ5FJhcdCKXAySKd6ZFIKKW7AnHvSF+nHBpDgHPSkIJX5qLCj35HHQ9KOABTSGVQCaXAxx1I70gmraHBiOdvGOopGJPK/jTSp2jPBpcNjGRxRZCO7I8/N8w71IGwfamYPTnHXOacQQBkU5hsJlVJOevSnDJ96acnnaeOKRcl9pOO/FJYOo6Q8/wA6Q4U9M+lKx64P6Ug5Uk88UBqM356L+FZ2o4+0WWSQPM9a0VUkluPasfVXK3+nIpXLSnIOemKjquyZLRV5LvqbHQ5B4zTWx61IqbiWJwKhLw9fOT8xU99SJ3SH7gBihjjp901R1VL9tMuW0dohfBMw+auVYjnB579M9s1yPhLV9f1q8eS+05dOs4YgrRsdzyy9yPRfz6dajc0nZ9SZU21ddDvpOACOKcPuHLE0jKiDLSqB74xTFO8blcFT6dKduRNNbj0CqMDuad16t9KVAGGB1HemxlJAWSRX91OaS+oIavDH5jml3ZJHcU/yxjr+NRkleCABRdNgGRnOfwp/HUk9KhGD1HfrmnhwOp59DStCJ2Y8DK9R7U3JBGT2pFYOSv8ADUgHfPHpSMW7YwcKc0KcHkHp0zS4wece1NbI6HmlBsV+W4Y8880h+8B0+lIWxzycUBgevBoSsIPKhuhyeprF1wkQxhWABnjzn69K1wMfxY9qy9cQPHajOP8ASI2646Go6rajL0JaSvOOvU2XUbRkk00c554pOqKvU0vAOT0qQiQMv90jGKaMk8UrYOCCfyppBAPGDQhGOLMAQy5H1poAYjn61Hznjmpwec/ypbWC97kbHI4Uj2pDkgZb8KdkAZGTnrXD/EfWrzQvDNxf2LhJ0kRQSAeCcGklLlTfYkjHmdu52TtnsPeo84XdzXzRrHibxvo9jpPiG51SCS1u8YtljAGCMgMNvcZ5zXU+NfFuvW/iDQrTQ5Ygl/AkghlVSjFmOMnGQMY6EVGsRGz0asSOhJNK616nuQxjjnNNUjgdMV4l4o8T+J/B2got/NZ3Wr3tyywSRJ8kUYAOMYGSCcDPr3rPTxH4t8L6zpVt4ivoL+31AKCFhVGhJIB+6ByMj170n1iPVNd/L1D2EujXZHv2B6fnUNxNBbxmSaeOGPON0jBR+Zr558V/ELWz4tutEs9StdFtrZ/L8+4i37yB3yrYB7dOO9Z/j+fXbzwTay3+o6feRC8Iea2IPmjHyEYAAwd+Rx2+lJLErWybsPjQk7NtL8z6F1bU7bS9Nk1KZnkto13EwoZCR68dvfpVDS/FGlapfpZWNwbqVoRMzRLuSNT0DMOh9q80t9R8SeHPAE19fSWLiO3t1sothYhCVUh+gPyntnpTPAV1rNlp7azLpOmWOi/Z5LmY2ybZJtqsQcZOBx096ZHEubjZaPXb+tBPYqzvutFqe7npnuaawzxzg+tfLsvxM8SXUMuqQ32j20Mb/LYPkyOAemOp475Htiu7174mva+F9L1GytozqGohgkbZZUKna5xwTzwP61KsRH9RHhpRt3PVrzUtP02WGC8vYIZZ2KxLI4Bc5xx+JqosGhf2+Z82n9tGLbzIPN2Y7Ln09ulfN3is+JJtc8MN4kNt5xlVovJGGALrkP2yOOldD4h1G00f4qS6jeuFhhtc9OSfKwAPc5xULrcz1S0a36EqpWty3u0726+R9GKSeDwBTw38PGa8c0Txb4m1fRNR1tLGxitYVZ7ZGRy8oUnP8XYAj3NRj4lufBQ1xreA35n+zeSpOwP157gbQT1qwqkPlq/uKzpTj/Xc9nCgH1/GuVl8K6efE6+Ji9z9uCbAgceXjbtzjGeh9a1dAub2+0uzudRhjiu5Y97xxg4XPIHJPbGa8+8U+NtSh8SReHPD1lb3d5sLStMx2qcbscEYwPX1xUc6lNxjKT03Q6mqiclHe1n1/M9Uc54AGcetPyCucYryDw5481HU7fWLO40+KLXNNjeTyQTsk2nBA5znt1xyKNN+JQm8GXevzW8QuoJfI+zqx2s5I2++MHP4Gl+sU3az366jfYz7au3bqerT3FtbAGa4jiB4BkcLn86mLKsTSSSKkaruLMQAB1JzXzP8RtXute8LeHr+7s1gkuLtisakkFcYB/EV3XxFk1x7OHSbHSlurKSBTcSm48kcHGzJI4OOR7011/istldeZJ7FrlV9W3dHplhf2mpxG5tLmK5h3bQ8fIBHUZrQI2gsTjHJJryP4d+MrPUbe505tPTTX0yNmkSI7ogoPJBHv9c8nNcrqPxD1bxFpetLpXh8vpSQyRyXJmwyKVPzEfTJwKV4inCHM2tRHQk5W2R9BAJJ8w2P7imrd2T3TWcd7btdJy0KyAuv1XORXivw9vbzTfh5Fc6fYSX9yszhYEOCcvjPQ9OtZvgjXo9D1wafqeiT22panId93JOJWdicgEYG1eR0zSqsvdtZNq78kJ7F+91sfQs6pI6O0KFx0YjJH406MBWJWNR64ryfXviKdL8QXOhQ6PdXtxEq7TAQSxKK3THA55NX/CfjhPE9jqSG3lsry0jJdQckcHkEjqCO4o9pT5rac2wck+W/Q9GilgmkeOK4jZ0OHVWBK/UdqnDADg8DtXkXwgbTJ9Ku7qwt7lZJLlvPmupA8krcHOQAAOen8+tes7cr79zTqcueKl0Y2rHkm4olfoDye+c0A8cY+lRZ46HHSnhSMle1SWIrsUsxXAA596cHyVB4Poe1R9ulSgDGT1ptkkO1FHOAo+tOLdifyqFSwGT/ACoHQEjntSWEbdnfcwdBkaS91ZixKi42jnpgVvl6wvD0RW41N2XG66OPpgVusATlcdeeKjpbfN/mSVU+bfohcfLgZzTgV7MQe9OJGDwenFcT498UL4R0Z71UWa4kdYoImPBY5OTjnAAJ/Id6c3ZXY1JtnVXkVveQSW9zAk0Mgw8cgyGFclY+EPDljcfaLXRrSOYHcG2ZwfbPT8K8m/tD4kx6OfEEt/atbKnnG1aFA4j65wF6Y5+9nFei6B41sL/w2Nev5EtIoj5c45YK+egAyTnIOOvNRxlSqaSjrbZ9iWVOpBe67pb2N3UfCnh/U78ahf6Paz3XAMkiZ3Y4G4dG445B6D0qeDw7olraXNlDpdultdACaJVwr46ZFc1oXxD8Pa1qKWFnPP50jbU8yEqG4J4OfbvirOvePPDei3r2VzqJNzGcSJFEz7D6EjjPtT70t9BP3vmJYeA/DOn3K3NrpEImVtyl2ZwD6gMSBWn4h8K6D4hkjl1TT0nlQYV97I2PTKkZqjrfiSI+D7/W9EvFk2xExShM7WBxyrd+ehFcT4S+JWmSaRZDxBqqjUJGcOywn5RuON20YHGKRypKXK0lpe9h3LXcbrmaT18v60PYdOtLewtIbS0jEUEK7UQEnA/Hk1lWnh3R7LVLjVreyVL64JMkxdmJJ64BOB+GKdq+vaPo1hDfX98kNtKQI5ArNvyMjAUEniqmg+K9B8QzGDTtUSaYD/VlGRiB6BgM/hUnNTbtdadCJqpa+tnuO8Q+GdH1+a3udRshPLb58pvMZdvIP8JGeR3ok8OaVca1FrclnnUI/uzea3YEfdzjofSunRFYAMetfPEPxE8W6jrGo6bpGiWV2bSWRSMlTtViMnLD0plWVONuZdd/QfD2kk0m7ep9FFggyo596TO4D1rzr4deMpPFsNyLi0+z3FswDhQShBzjr0PFegjpgVLGSkrrUiknHR6MnJUL8vrVHUARZz5PG3nmrSgYJAFUdSIWwuN5xlCBRJaMFuh+kIF063G4fc71oLnHHfpWZpgP9n2wX+FB1rQU9ycmmwXur0FqX5n6scuQR0z70059aUHcRnj3oxjODn8acmhlmPBHQD600t83HXvzTDkZ2nAppLfXNLYVIsc8bgMZr5/8Y6xq/ivxx/wi2malNp9nbHbM8LbSxC5ckqcn0AzjPWvfi68ZOa+d/FGmat4S8cv4ksNOlv7K73M6Q5ZlyAHBwDjnkcY7VTxEbqN9FfX0LOH1urXdtDtfC3hTW9F1m3lTX7i/0sqyzxXDnKnaduBkjriuG8Ya813qsOpap4W1WTT9MdlVZDtiPP8ArCpX5v4e+K7HQvF2ta/qDQWGhT2lmsTs090hBZ9p2D0HzD3/AAr54MdzqVvqn9t6fr2oa6DiFtrNHAOMlh1Hf26VFU5brlk+XX7/APInpxl9pa26H0/qHj3TNM8K2uv7ZJIrk7IIAoVy+SCPQAbTz7e4rP0T4hXV5PHFc+G9StlmiaSGTbuV8IXx06kDj6151Np1svw20K01jTNSdBNK7vaLmS2+d8MVIxtIIyOOvrVb4Yrq8fipIdLudUn0JR+9a8jKqBsPGMkA7jxj+WaT2s+bW1ntp+g32KaaW6fUu+BPH2qvqN1FfQ6lfxSzKkQWIN5GWP3j26j8q+kl3Fccc18yfDvWV8P+I9W0rUra6jmvb0LAFiOCdzAk5wccg554r6R1C9Gm6Zd3rIWaCFnAHJJA6Ae/SrFCX7u7advvQ3ERaqcqjZ36dfQ+c/it4w1qPxLcWWi3t1Db6fCvn+TkAMeST+aivcNM8RJN4Wj12YEqtr50oUDJYD5gPxBFfNnhjwh4t1uy1HUree2t49SLLMtyPnmG4k4ypwM+46V2nww1K407w1rtnd2Ukz2KvKkDIcSqQcryOmR/49VWFZ3b6NO3yJpUouKS1kmrpbs9h8JeIrXxRp4v7aOWKPeYysoAOR16E8V067Rn3rhfh7qg1nQ470abFpuZXUwRjA4PXoK7c8fX1q/B80E73KVRONRq1utvUmAJPTj0pWYdMAE9RUanA4Bzmgrk5zzTrdxl39xIDgH5fpSbsjpimj64FO4+tI0g12HDC8jnNN0Y7tdvflxtgQZ9eTSgE85HsKboIU63qZ53bIgfyNVcT8PzLeG+J+h2dFFFUC+FFFFABQOKKKACiiigArkddBF2hJ/hGPzNddXH66SbxB6KB+tAM6Wz/wBQn0q3VOy/1Ef0q5SLYAooopQCiiigAooooAKKKKACgUUUAFFFJQAtAoooAz9WIGnXZPTyX6f7prjdOH+gWxJONgrsdYONNvDgn9y/T6GuQ05QLC2AzgIOtW8NuynilovU8b+Jnh3V7fxHZeK9EtGu5YtomgUbiSMgEAckEcHHtV3w/wCLfFOtanaW3/CNzafah911POrH5cHgbguMn617ICRyR+lMPPIBNWI0mndNq+6KrqqyTim1s7nyBc6NqUur60PEWg6vqt65YWjrvWJDz82RxjhcY44xius0XTb2z+HFxb33h++uN98PNtfLaOUR8HzF4zwR6dj2r6VDk/Lj86bGWUndk/Wm/V2r69+ncmeL202a69uh8keCdI1OHxZY/wDCP22uWumhla7F+vlqVz82SOG46DGc/mOmtr258J+O9cu7rSNSuIrtmWE28BbdlgQQehH0r6RZ+/agsORtzSqg0lZ7O6GOsm/h6WepHF80CsAQCM4I6Vl+Ho2WzcyEbjM5O0dea2iMI2OOKwtBZZLVmjO4GRuR3wakfxRV+5HFe6/kbsbDng9PSgrkbgeKOpB5BFJng471Ja2xHuDAe/FOTGOc/lSK3DCnAsBgjkUW6BuMwSR70jNj5VqUBQcjt6VE+c8Y/KhPUS2gLnHI/GngZbk/So8ZHOaRcsadYTYcTg9c570ZBIx2FJtI596Nrbjnk45pNBUZ+u3mmaXps8+rzxxWZGyQuD82ewA5J9hzXzLoeseG7fVreOTxBqMmk2kpe0tZoCEQk/xHJyB16flznofjvLJJqeg2UpYWTksxzgZLAHn2H869fn8OaFcaYLWbT7P7AifKcBdo9Q3BH1z3qnJOUntp6/oaEZKEUnfW79LD/E3iGPw9ox1AwtcOzLFbwJ1lkboo/Dn8PwrV0ya7urO3mvrYWtw4JaEPu2c8DP0xXh3xHuLSXX2tIdX1/wC1xwALYaSDtjOM5PPcEHgdMVW8D+JvEMngvX5YjLe6jYOBAZgWkwcZyO5UAnBz6c0912qm2lnou5H7D3NPxPonaOm/86yv7a0oasNFN7H/AGiRkW4B3Y27vp05r5T8Ja9cX1xbtdeNNUtdRaQfurgFrd/mHHUgZHqAM5/HRu9G1O8+KF5Zwa3NBcsWdbvblkQx7guAR0BC9umfaiWI0TitL2f/AAF3I1Qbbu9k31PrBTk5wa5bVvGHhvSb2XT77VoYLqPbvjdWyuQCOg9CDW/pcc0FnbQXM5uJ44wrTEYLkDrivk/XCh+KGqmXRG1pckfZVH+wvzdD0/rT6s3FKytfuLSgpXvsu3kfVWl6jp2qR+dp9/b3cYJBMThsH0PPFaf3sY+pNfNfwRMEWt63BIJLO8JO2wfoibs9T1I6fTmvUfBn/CYfbdQHiVVFsTm1KmPpk8fIc4xjrzSQrc1tG3rt09RJ01GT8jury5tbC2lu724S3tkxukkOFGSAMn6kVl2WvaFdypDa6xZSSu21UWVSzH0AzmtDVbKz1iwn0/UIBPbSgB4yxXODkcjkcgV8z/BjSdPn13VJprYM9k+bdizfu/mP5/jSzqTjJJdRYRg4Nu+h9SkKQzMwCqMk+1Yemarp2sQGXTr2O5iRyrNG3Qjsa8Ut/FXi7xdqeq/2LcW1lptkGBWWMMHHIGTtJycE8YxWL8NNeTw34I1jU2i81o7oLHHnG5iqgZ9uefYUxYi9Tls+Wz1/yf5iuh7rfXTQ+ndgGTgdhimZG4eg/WvlxPiX4jtYLfVJ7/R7mCRgHsY+JUHckcEdPU9RXdeNPHms2OraLaaFBbSDUbdJVW4HUseBnIwMVIsRFp7kf1eS7HtecnPpTl2sdm8bvQGvFPCnizxEPGE3h3xDFZh2j8xDbg4X5d2Ac8jGevPFefeDZ/FUXi/W5LKysp78sRdiRysaAv8Aw4Ptx1OKR4haaPV29BY0JN77K+h9TCW2eZrdLqJp1HzRhwWH1HXuKq3N9p9q/lXF9bQyd1klVT+RNeQaRqO/4j65Bb6dbLdJA2yUvJudgq4zltuDx0A6V5D4T02/8S+MLxr/AE2K+YT7rwtOyCD58Erhucc4XngUz6y+3Ww+OHUuvS59hRXNo7vHFcws8Yy6q4JUepGeKIJ7W5UtaXMNwoOCYnDAH8DXhPhC/tLjxD4vWDTEt5Y0m3yJK7NKdxByCcDJGeAOtcb8PvGkPhbwteLFF9p1K4vQtvag8tlV+Y45x246nA9SHfWFdX2u/wABsqGmmui/E+sdoUct7DmnbcqMdvXvXA6lrXiq20K0urXRrWfVJmzNAZtscCYJ5LEc9AecZ9a5Tw78RdSu9fh0LW9Mggnm/wBW9pOsgB54bBI7HvkelOVeLt2ezsxnspa26ea6HtBzznHoKcXyMbOB7141rHxFvV16XQvDWkDULqJisryPhcr1xg9AeMkjnjFaN78QZtK8PvqOt6VJaX3ntBFZlv8AWkAHcCRwvvz+PFDr072bW9tdNRPYy5VK256krDdnn86cxyMhACT2rxXS/iNqMeq2lh4g0Uael4QsMgfPzE4GR6ZIHtXtSlQjOTgKMn6VLGcZaroNlTcXqtyErluM/TNN2gDOMYrxSP4m3+qXVynh3w9LfwW/LyNLtJHODjHGcHA6+1c18Q/GOtG/0B7SC/sEeMSvCWKeaxbBQjjpjHP94Hio3iYR63HqjJtK1rn0mm0ncFxyaMY6qa8u1rx3PoGi2up6hotxCZ7kwm3kYK6gDO73q/pvjO41C0v7q20HVAtvCJY0kiw0+ey9c+vFCr0ukutvxsJ7Kcun4no7FVG4oCaiBUpyoYehrxsfEu7srmFNe8O3WmwTttjlLbh+IIHTIrovGXjm18LXlnbTWtxcm5TeDDjpnHQ9aWNanKPMmmu4OjNSUWteh6MrbgMJ04wKcF2nJ715d4U+IkWt6zJpEul3VlcbSyCYYJAGeR1Bxz/WtHwz47sdf/tMSW8tnLpql545sZAGcnj0xzR7aPR77BKlJatP1PQRnGMj6U0ljXIeEPFVv4rtpbu0t7iCJJNmZ1A3HHOME+tO8SeMLHw7qtjpt3b3Ja+K+XMigoCW24JJzxweM9aV1Elfp3G8r5rW17HWbyTkdOlKc+nU1x+peMrDT/EVv4e8m5mvZwG3RqCiZyeec9Bnp0NcRP8AGDR7ZnSbS9WTYxQloUAJ9st9aSVSK6ocqc2r8rse0tjnsabnJFeBeO/iVcQW2jzaI89t9r/fP5kCtmPcVxzkZyp6e1egW3jrT20GfWzb3zQW8ohZPs+JHYgdFz059abGrBt6rQV0pKOx3xxytIMgeo+lebaN8SNI1TU4dOmgvrC5mIWJLyHZvJ6DgnqeB71y+veOZNA+I0qX99Omkx2wJt1yyljHkYAHUmklXiktb3dhY0pNtPTQ92z8uMcVHv4wPXvXF+FvGekeJILqWyklX7KC0kcyYYKP4uCRip9N8WaPqGjXmtwTyfYrQsJXaIgjaATgdTwRUvNHvvsM5ZbWOwwWyB/KkYHI9fpWPoWrWmtadHqFhI8lvKW2llKngkHg+4rXzwDz6daVO+q2EcbfEmmOPPahSB1P0pGOWwBkUhxjpg/ypRoj43Z6/TvTyR1waiPXoac2AcDJosLpccTk5LHBFO+XIwOT3FNBVh0Ip4Krgg0gmlxu0huaCfTnFMGS3ueaVSc56e9GthdLjo8N0XkCsbUBnUrHI6McflWwGAPANc9rEgGs6WhBO7eOvTjrUVXb7vzJqW69H+R0LAOjxHowIJr4+1bwlaRfEC38M/artrGQhyWfLDKFj2x/+uvsGRXWCRkXfIqEqn9444FfKk9p46m8Vx+J5PDSm4j4EIYBMbCo/iz0OfrVfE2skk2T4V2d77a2Rr/EF7vWfFWmeCra8ltbCOJFkO77/wAucnpn5RgD1rtNC+HVtoGqWep6XqN0qW5JnikbPmKVOemOc44PHFYvxB8L69Jq+l+LtFslmvYI0+02obBLD09RglTznAra8Oa7411rVLSO80EaVp8ZLXDuclxtOAN3PXHT8+tRpRcm5J9OX/Mlkp2XLJJNO/8AX9fcecaNplz8U9Z1S91XUrmKwgfZDBEcbQTlRg8Dgc8ZJrU0F73wN49Tw2bya40u4A8pZGyQGHyn2IIxx25pbPTPEvw61vUH0/R5NV0q6OVSAnIGTt4AJBGcHgjH6a/hHw9rmveLD4p8QWZtI4/9RA4wQQMKNvUAdecc0Jq6t8fNqI1zKTetNLf+up2vxG15tA8M3DW5P2u8YW0AHJBYHJ/AZ/HFYep6X/wjfwvurWLdHOluskrKSD5jMu7/AA/CqN7L/wAJl8RY7baX03QgS4/hM2e/r8wA/wCAmuy+JNldXngzU7WyglmuJFj2xxAlmxIpOAOvGasNuTnJrZWX6kCjbkhfVu7PG/DnhPWdV8LQ6/aeI7+G+2PIsLSMVIViAM54yB7jmvQvh54z1LWfCt9dyQfbdSsCVEScNPxlc4HB6jIHauA0rVvG+meHY/Dlp4WuY5jG0f2p1bhST0yMA89SffFdBH4M1vwv8Pr63053fV7p0lnW2HzqnAKKQckgZ6epAqCMlGzTdkryuTTV0+ZLV+6y5J8TtY0q6tk8QeHDY29w21ZVm3EcjPHpzWP8R/FmrWXi/Tbe0jvUt4fLZoYmOLsbskAY5/u/nXmF3oT3On6abDwtrEd4kgN5dyo7eY2BnC9AM5OeMdM16p8S4b+w8ReG9Zj0+4u7e1VfMECEkENkjj2pqnJwd5aqzuhfZwUlp30PZ9B1KfVLGK4urGaxkkz+5l4YAHHPpXMeMfiBb+F9Zt9Kk026u5J4hIpgwSckjAB69P1rE1LxxrEUGk3WkaDPPDfl/M8+J98QV9o3beBnk89qxvGun3c/xT0CZLeeS3SFC0ixnYmC5wWxj3/Gpq9fkWjvbdkWHpe0ldpqL/D1Os8H/ECLxFqk+l3Gnz2F3GpZY5e4HUHoQe/T1qjqvxGubC7ukHhjU5LW1kdHuQhCEKSCwOMYwM9awdOgnPxc1KZrWVU8jETuhCsfLQdcdODzXllxeXl8utp4hl1641UBhDbwZ8hevJXsoPYcYps6slHfVN9tbD4UouSstGk7X7n0lceOtMi8MJ4kjSeW2dggjCgOGJwQeccYNR+F/Hum+JNQSysra8BaIyebLEFQEYyuc9f04rxe5trmL4O28a20oka8wyeWckb2Of5V7xoSmy8LWk/lZaCwSQR4xuIjzj2yafSqSm9bLS/4kFSnGMdm9bfhudZGQcisXXMYssnaPtcYP05rC8A+Kp/FVlPdT2P2N4pTHs3FsjAOeQPWtrWdsklkrLlftCN8x74NS1JKVNyW1htODVVJ79TfwuOetKFKjdjp605gCgLZx1prlCvH61NdkCEI3J0xznrUXOQN2akyV4HQ0ABTyOacJfQCAp7kYoZV4wxWlBzkDvXlvxXvdLt7WFX15tM1WJ1ltzHuYnB6Mq5+U+/p+FRynyK5JCLm7I9PwuNu4mvK/jMRF4MuVz96eIDP1z/SofhpfWN99rm/t59U1SY+bcbg6LGOyojYAA6ZH+FdDruvaedbt/DUmlvqk0gEsy+WrRwLnhm3fn+I9abKanB62uSQpuNTZto8ktfBviTxRpuhQ6he2MeiwwxSIkQO8oVGMjHLY4POOe9eh+IfBl5qHi3RdXtXtorKwREaNmbdhWJ4GMdCB1r0WKNI1jjiRURRtVVGAoHQAVaHl7HdpAEjG5iegHehUFGNm9Wlf5C+2vLZW1see/ETwb/wlulxpaTiG8tmLxb/ALrZ6gnt9a4iPwX4o17W7C88TTWiW9ht2rCd3m4OenucAn26V7Tpup6bqkbS6dew3SK21mibIB9P1q+zxxwyXEzqkUSlnc9AByT+VJOlGbcm9xtObglG22x4N418L+KdXvbxP7M0W9t5mZbe6kASaFO2WGCcZPr+PeQfDbUo/AbaHHdwSXxuhdEMSEHGNgPPbnOOv516L/wmXhdyF/t6x5P/AD1FdXHLE6I8TK6MMqynII9RR7CEm3dtjvbyirWPFn0Pxfq/g270PULaxhlRYI7dlmyXVGBO7qM8Dnj6V3+n+HXTwjFoN2yq7WhgkaPkKxHUeuCc11oG4+npWdqmq6XpDRi/1C2tWlzs8+UJux1xk0qhClZt2SVtdrDZVHJWStrfQ+etM8I+K/DoksoPDehatDvOy6uETdjPU5YH8OcV03jDwRq2qaBpBtLezXVLFiXt7fEcRDEnC9BkED8zz6+s6drOk6lJ5dnqdpPIRny4plZvyzmsjUfGWi6TqFzp+oTS2s1vF52ZUwsq/wCwQTk+3WofY00kua/S+hJ7Wd9tVqeU3vhzxx4g1jRb/V7CwiS0lUssUwBUbgSx5OTx29K1dd8A3Ov+OLi81C3U6O8IUSLLht2zA4BzkN+HTrXsml3keoWcF7FHLHHOu9EmTa2O2R79aug5JGDT3hoz1bbvZie2cVayWjXoeT/DTQ/EOhm80XVrZX0xSxtrhZFYHJ5G3OQDnPI65rxPSNAW78cS+HY5BJp9veySuBnbtXqCPw2/ia+sLPVrC9uLi0tL2KWeAlZkRstGc459Oc1maXoGg+G3vdThiS0Mi5nnkmZhjOedxOOajqYZ2jH7N9+w+NZXbtZs6eAY24woXoK8N8T6Hrug+ND4n0nTjqlvOCJIUYB0JUKR69sggH0Ne1WN3a31ulzZ3iTwMSFkjORwcGp27gHp3qzUhzpcrtbVFenPkvdb7ni/w28P6vBrWqeIdYtxbSXwYJBuBKgtnn06ADvXnOo/D7WU8SzWMFrKuiXF6sm9SPLVOTnGewYivqzbtyMZqpb3tjeTSw217bzSRHDxxSKxTtyAeOfWop4ZcqV9b7/mTrEPmbt7umh5H8UtEvb6z0K20uwlnS1m5EYztUAAZ/Kub+IulajN4wt7y60S71jSREFjhhZsK2Oc7enPJz1r6ObHAA4pGBU4AA565p9SgpKSTte34EcK1uW62vf5nzh8P/C+qpc+I459Ll0+O8tpI4RIMqpYnCg98Z6+1c7oo8S6FoGr+G5PDN68lyW2zhDsGQA3OMNwOMHvX1gdwPHSnbyeMVH9WataXfp3JFibPWL2Wz7HzFeaT4it/hlZ29nBewTpcubq3WNllKFmxx1I6E//AFqw9I0Rx4l0G403w1qljaxun2iS4R2y2eWP90fln0r65aSNEZ5nREXGWcgAfjTw8TKsiMro3Rl5Bprw11bn2VtvyF9uk2+Xd/16nh+kWN2/xX1O9ktJ1t/JGyYoQh/dovXoax/A1jfW2p+MLiawuYkmSUxGSFl35ZyMEjn8K+hSy8YXvnmn8A52gj+VSuh7yd/tNjI1tLW+zY8d+C9ldW3ht1ureW3ZrliEdSpIwOcEfX8q9jVQRkccdKQcngAYpfu9Cfxp9KHJDl7XIZz5pOXccRzwOtNdMDPI55pQR6kZp7DHHUU7ZjPyEz8uKF2kHuaZg+uRQhDAgnkdKW24aIcRjngZ7GpA2P4e3pUSDd15xUjNtGVyMevekfYHYxtEZC96EBAFwwPsa2WwenINc/oAx9u+YnddOenTpXQoNo96ip3td+ZLUSUu+i/IUDKHHX+VeM/HTR7zU/D0F1ZxtKLObfNGgy20jbuA6nHH4EntXsSnBxk5pVdRuVhuB65pakOZNBSmoyT7Hzhd/E7SJfCEtoiS/wBoy2v2cwFOFJXaTu6Y7/lxXNNodtY/D63tdclfTpr2+86B3QsEbbgFwOQCufpkH1r6U1LT9Pt4pr+HQ7e4uYxvCxQp5jnvgkdcVx+m+LdI8UXEGnxabLeq8fm3AlhUpbEZGH3d856ZqBw25mtFaKXnoTRmkrxTte7PIfAmvarD4n0/RGu7TWbNAFSWOHd5KbeoYqCCBjPX061W8D6louh6p4jh8UosdyxOPOiLF+W3AccE5BHrmvp2y0vTrAs9hp1ras4wxghVCw98CodS0fSNXYSX+l2txIvG6WJWYe2cZpiws42tbTp0sPeJi27Xt011R8zeEo7mP4aeKppEYW8hTys9CQQGI/T8qyZLnw3H8NoLfNq+uPLv+RAZU/eHO44yBs9favr57S0e1No9rC1rjb5LRgpj029KxI/DHh0TRyrodgrx/dPkLx+GOvvTvq0trJ6fiL9aXmv+GPD9a1m80Hwt4U06WxtfNuI2Pn38O8QDOOAeh2sPw7VzmiJ5XxG04HU7XUmLfNcWsSohO1uPl4J96+pb/SNM1OER6hp1tdIpyoljDbT7en4VRs/D2hWVxFcWukWcM8X3JI4gpHbqB15oeGnzpp6K34DViIWa73OjhIXa2ea+LNFh02fxBrp1LxDcaMiyyFGhl2GQ7zx749PevtJWz0GK4ybwV4YuZWnl0G0Z2JySmM5OScdKnr0nNrRadyGjUUFK+77HkPwOvCl9q+lW+2WxjPmpcCPazfNtGfqOcHng19Hou3aepqjpumWWlwiHT7GG2j5O2JQua0h8iD1NOoxlCHLK179BtaUZzuk0AjIO49ao6scWF0WwBsPXoK0Bk/Tpis7V2CabduxO0Rn8qfJ6P0GRV5JDtPULp9uVOcoDwKuqAckA49Kq2OFsrcRtuXYMHGMirQ45J69qSF+Vegsvil6ksaq+eMYqASQjO2VTjr7VYQhUb5sZ/SvjjXPCdtafEKLw/De3ghuCHklLDfuZS3GOP8moqlVwa0unoPhTU09bNbn1nqp1AabM+j/Z3vAN0S3AOx/bgjGfWuQ8La94i1q8LXujjTrKKJQ4mB8x5Oc7P9n6ivKPH93faj4i0jwNY30trZpDHHO6sQZAV53Y64UdOhJrsND+GqaHqVjf6Pq14ixTbp4ZmBWRMYI+UDn6j8qic5c10npoyZU4xVm1drQ9kJVVyWwD3IqNyroCCCD0NfM1hDe/FDxXqZutSubXS7PiKCCTG0ZKrgHjJxknH9K0tN+3+A/HdroQ1C4vNMvlUqkzZIDZAPsQwPTqKX60lZvSN9xjwu6b962x9DgZ6ZNMGwuxGC2eSOtct448QDw34YvdQV1FwQIrcE43SNwMfQZP4VyOlaZceG/hjfFpXW8ktXuJGDEMrMCevYgED6g1YlUSk1bZDI0rpO+7PW4sbmBAxjnNMUKCAAAPavmDwR4a8QeJPD76ta+Kr+K6EhVIWlfYdp7nd/SvQvhp40v9W0jUk1FGl1DS0LOEUbpgAcDA/iyMcdc1FHExb1XLe9n6Dp4WUevql5nr5CE7ii7vU1KsihMEZ9q8Mn+J+o6eySav4Xu7G1kfakrN/QqOcds+tUPiv4r1XTta0eGwkvIbdlEhaDKi5BK/KB3I/wDZqV16drrX0HewqXtJW9T3/qBhQKjZRn7g54+tYXhrVbnVrBbm6064sHLlfJuAQ4A79BXPeNPHFv4Y1K0sZrK5uXuU3r5OCRyQAAepJFSqcLJ3XL3K6g22ra9j0IFVx8oA9MU8AE5BxXmXhHx9H4h1abSZ9PuNPu0Xescw5I4OD0IOOenSszXPiLfaTcXRk8K6ibC2lMbXRUhWAONw4+76HPNRuvTSV5JXCNKbezv5nsC43ctTwPvN/CT+Vef3vj3TbLw3b+IUinntrhxGqIBvVuchucDGD39PWrfhPxvaeJruaCztLxEiiEnnTJtV8noOaVzSdk15CqEmr8r8ztgOh2/jUqgbscfWoFZcHJOal528ZPensYkhUABYgZ/CjQjnWtUH91YhyMdjTkzjkYpmgHOs6x04MXT6GqWJ6epewz95+h2PeiiiqReCijvQaACiiigAooooAK47XB/po/3RXY1x2t/8fq/7ooEZ09p/qU+lWqrWn+pT6VZpEKFFFFKAUUUUAFFFFAAOKKKKACiiigAooooAKKTvS0AY/iHI0i9wcfuW/lXNWXy2MABzhB0rovEn/IGvv+uLVgWKf6Hbjp+7H8quYa2pRxbehZYgrjNLjjrUWBwScYP40/DFMg4+lXSjrbYAgHXrTQCemcUo5znrTsnOcDiluOS0G+XzuYYHpSsMdOFHcUvAGSSOeKTduz8uRSXYWEUbo3A6kGsDwzGYdMRFQKdzdDnPPWuhckI5PHy9q5/w5vOnR7uTubnv1qGSvOL9SWKfJJeaOhH3cMO3agoGxtPam87cH880A4Gc/rU3oRWQwK245HepDnBwc0obknigk/3evvQFr9xi/KCQeaVMdTRjb2Gab0BAyCOtA0fjd90kYpu3DLkk8c1GnHBJzU3OPlI6dDQ1YctRhAJwMDNOcHHeoiGDEsRkdKduPdvzpbMSxy/jTwrY+MdOFpdlopYm3wzJ1Q9+O4PpXlVn8K9V2fY77xXdy6aAFFvGWAKg9MFiB+Rr37d8uE60wgknAFROjGTuTe2mlY8m1T4fX8viafXdH11tPe4ULMBHuPQA45xg7Qeeho0X4f3mi6Hqmn2muSx3V7IkiXaKVaMqQexyc4wfqa9ZJJHHBpij2HPqaVUY3bB1mopW7HhjfDHWNU1O1u/EWuQXEdu2QIIAjN04JAHoOea2PEfgbV5/FP8Awkeh6pb2lw6BXE0e7kKF44IwQBXr2eCoIPHFGTtwT+IpqoK1ru99wdaV720tsQWMdxDaQJdTCe5RAHkCgBm7nFeK678PPEMniq+8QaPrVtZvcnjIbcq4AIPBHavcgnydjj3prHOPT60+VJSsrvTqNjUcb6bnlXgjwDd6Nqtzrer6kL7UpwwyAdozjnJ5z1HTAFaPgbw94g0e81CXWNWF7DOQYUErv5fJzwwGO3Ar0YYxgUmCSB69aRU1G1m9/vHSqOV7pbGH4gg1abSriPQbmG31BiuyWUZUc89QR045HevI/AXgrxX4b1bzprmx+yTvuugjbmYc9Pl45r3foOBzTQCdxGaWVJSlzXegRqyjHlS/DU+eLXwR4x8OapqcXh+e0On3+R5k78IDnBK4JyMkcA1uaF8OLxfBt/od/NFDczz+ajxneuQFwT+WMV7dj5ckGnMgICjk9cZqL6vFSvd+l9B7rycbW+Z84Wfhbxfp9sunjwz4auNnyC8kRGYj15GT9SK6rxF4S1W88TeHr63hg+y2UcazsGChMMSdq+mOlexgbTgAH2oUAYBU8mj6tCzV91boOeIlo7Xs/P8Aqx5Z/wAIzqTfEj+3/LQaeINm/eM7tm3p161ytvpHijw14w1O80/SFv7XUJQfM80AKpbPc8EZPtXv5GeSMZpgyf8A9VSOkraPrchVWS6aWt8jyPw34Z1e2+IOr6zc23l2EysIpTKjb+gHAOR07iqfw38N6ro3iHxBdX1o0MNzITC5KkMN7HsfQivbF468mmFTnJ5HYUipK6d+twdWVmrdLHhXg3wtrFhrHiu4urN447xZRAxYfOSzEYwfevPdL+GetReH5L+O0kt9ctrvfFE7j95GACNvOMhsnn0r66wuzGKiwS2P6U36vF9XbUesTJdD54+INn4l17S9DvJ9JunjjJ+2afDncWB64XJwQDz2rL0Dwzfjxxpt/beGbjSdPQAlWO4D5WySex56da+mskN0GalyTgkDGfSj2Dbu5XfoKqyUeWMLLXr0Pm5NN1zwT4x1LVYdEutUtL4yFWtQWIDNu7AkEEY5H51oeONM1/xr4bt79dHkt7i1unIsXyJHiIAB578dOO9fQLcZPGaRWKjIHX170vsbppS0bG+2s0+X3krHy94f03S5tS0v7N4H1SCdZommmnkkEURBBLcg5HHQ4zX0025YJSEMhCEhT/EcdKmyMklRTSAOQ1OpU3BNXv8AIbVqOo1pax8ZarpfmzeZpPhzxBpmruc+VGD5KknkqdoYDrjnH5V3HjrTteSx8KX93ZzXdzaDN35Kl2BBUjdjPYdfXPtX0vuyMFc1GpKg5GQegqKOFspLm3JXiF7r5dj5x+Ikt94p0fRLq00i/CfbG3IYSXVQB82ADwcnn2r0z4grq8Xg+4GkCX7ThA4h+/5f8WMc/l2zXo5YYGKcGwCSMA1M4yfM29WraETmvdSjovM+HJNMN3a6bJBo2tvfiQG7uLlGZH55C+2c17J45065m8beFZFtZpIkEe9liJVDv79hjrXvcZXOEUD1p3mfNjaAPrVd4V8koKVrq22xJLEaxko7f12PCltLk/F03P2eX7P9mx5uw7M+X69K82+JlneeH/Fl7DpzFI9chG8cfNvf5h+LL/48a+wA4HIXJ6da84vvAcF/4wj8S3l9LKYWVobYqNqbR8vPoG+b606rTbTS/muPo1Ippt2srHQeFNHTQtDsNORAHiiG88cueWP55rjvjLpDan4ZN3bI7XNhKsq7PvbTwcfmD+Feqn5kyMYp68DBGQfWp3D3OW/SxWjP3uZrW9z50+FFvc6hqGreLdXgcTKuxP3ZHRRkqPoAK8+1nxnbeK/E8V34kiubfRbXPkWkaFi/P8XI5PUkdgB719lggYAUAGq7ww55gQ89cVAsO0kk+t3fqT+3V22n5eR85fFrUre60LwxqdlbuunrNlcrt2LgYBHboa1/HPjKWbwgl/4ZuZVjF2Lae4EW0p8mcYPTOV5/DvXvUixPEYpIUaLoUYAj8qZHFbLC0C2sQhbrHsAU/hTvZzTbVkmug32kdL30b/pnxtBJa3vizw61tq2pan+9iMkl4TlG3ZKru7DrXpUECy/Gm53KreXECMjOD5C8/rX0GsVqoQi1hGz7uFHy/TinKkPm+YIkEp6tt5P41EqDvdvqvwJnidHFXtZr77f5HzP8PomPivxssEeWK3CpGo7+Y2BXG+HfEunaZ4G17SLmR1v7pyIogh5BUAknoMYPWvsaOCGGR5I4I0d/vMqgFvqaoPpummaST+zrUyy/6xzCuX+pxzS+wk1vrr+IxV4p6p7L8DivhOGPgzSgSOkvT/ro1ek4Ix3H0qG2jhgjEcUKRRp0RAAOfYVOSAMDPWrcVypLsirLVt92JyTnGBSEbs47+tPGFG4g/nSbsjkYAoE6bEaAn7xwRx0o9ieD7UOw3dPzpc5xmnXuFrajRjHXtS8scHjjtTh2HYdqUA5Zug6ChhtsRBSOOOtPZsgE9OmaVsfwginR/KeTxQ31CzGIOTtb3zWLfYOt6eCWyqOw9OmK2T8pOOfwrFuwH1ezzuyEYjFMktvVfmSw3fo/yNouWBPG2mbcnOBn19KMg+uf505WzwBUmxE9NrispC8LUQAY/dqy2chGyPpTI1+Ykce9CYjiMwBwVGOnWn529jz3oLHdtOOOnFP+bgh+O9I2xvLr3MnTdH07S3nextEgad98pBJLse5zWjg5xxn1qbAwM45561E65O5SCPSkjZbD229XcaRnAzkVKuEXgc+lGCScDtSkjaO9K2IkMc8dCM8dacFG3G0baVgcAdAacwCDHY0lwt5bEXGPlUD9KGHP3Bz3zUmE29OTSLtAJPFFxzXkNGFySnI/OmJg5LIu49TjrUhJ+7nI+lKRgcgc9KQTXYQupGDGMGheRjaMfWmsApzySRil2HAwaWyEVxoCrnair9BWHrKj7Rpw3cfaAcH6Gt0YIBIyax9aBe609doIEu7r7VFVfuNElKN5q5tbeBz3xTHK557dhQeByKd8pAxipiPcjOfelHToOnelAweaUDoe1AWY+IE45Ar5b8L2lr4l+JWvT6vElz5LyeVHIAV+Vwigg9cKP0r6jAK/XPTNeN+Kvhzc3etnX9A1M6ZfyHdKpztLdyCPXuDkGq1ZXcXa9ndlrD6Oava67naw+HtF0+6utZiii0+UWzJJJH8iBepcqMDIx1r5X1HxLf6ZGt/pfi3U9RuEkAldrMrAx7Alj6eo59q920/wPq0keptr2t/bpr2ze0XCnEYJyCM479sVyKfDHxMdGOiNr9oNOSQyJEsJyxznk4z79TUNVSesYtJ9PMlpqFrSak11fYd8R/F+vWGlaFJZytZw6hbrLcXMaAncQDtB7dSeOah8MX2o6jYawll40bUVFm7FJ7YrJE2RyAckjbkcHqfWu013wt4ini06PStUs0itrVYJre6i3xyED7+CDz+GfeqHgz4cXGk3Oo3Wo3du895A8ASzTYkYbqRwPwAAxTmqjlZ31S12t+gt6ajdWvqcb8ErDWGhN3b6nHFpq3J8618sFpDtxyccdR3r3zxV8vhbWmXd/wAeUvTn+A1534A8JeJvCV29m13YSaQ8plchTvY7cDHoeF/Lv39U1qym1LRtQsIHRJbi3eJWboCwI5/Om01JUprVS/DysNdpVY7W/rc+HdPW3fwzdx/8I3cXNzuLDUl37YVGCc4GOMfrX0N4Vn1NvhrAPDUv2rUlG1S20eWxfLL8/HAJA/Oucs/hx42sdMl0i116xisZyfNjTPORg87M4PTGa7e38E6jovg+XR9F1Ly9QmmEr3JYxgHK52kZIG0AfnTaKaeqez8vu7j6rjKyut9Nd/U7fwx/ag0a0/tzH9pbT523b13HH3eOmOleFfH9YP7R0BJQRCNzSd/l3Ln9K948N2t9Y6PZW+pz+fexptllLFsnPqeTxjmuH+JXgnUfE2qaPd2cluI7M/vFlYgkbgeOD6VPUu6KTTv/AJEFLSo77fgeB30Gg6h4h0uHwPaXaTB1Mj/Nt6jnDEkY5yeBXovizV9U1Lx5Lodtpul3v2dVMAvIgdmYw5O7r1PT2/GvfreytbEl7e1giZupjjC/hxXm8Xg7UY/iRc+JCYF0+RMKAx3k+UqnjHqDUToOKS6OS2JI1r7JppPV9TD8TeN9e8NWOn6bd/Yhrl4zM85OIYY9xAPPf/DvVLwn461J/FEWjX99Z6lBcLhJ7RcBGwT6D0rp/iL4NvPEM9nq2mvCb2zwognAKSKDnvx+f51H4W0fX11aCfUNC0LTraIMWa1iUyOcEAAjOOcHtT1zxnZN2Vlr1C0HDZHk3hyfxHF4g8Tt4dS03iWQzNcdVAdsbe2evWu3s/Fd14n+GWu3V4ii5hBgdoxgN90g4+jc/wBK2vBnhDVNIvvEk11FHtvA4t2WUHcCWI47dR1rK8P+CdbsvA2uaRNFEt7eODEglBBA29T0HQ1HyS5eWzs+ZNEinFSvpo4szPDnixfB/wAN7C7WHz7m4mkSGN/lGd7ZJ9QAO3qKtaZ8RtWt9V0621afSbu2vSFLWMm5oSeMNj3I/XBqa++Hepah4A03SVMcepWLvL5bSAq5ZmJG4ex4/U96o6LpOum+sUfwJpVq0UqGe5YKRtBGSvzEA+nX2pL1Ipb6Lbv9wlou99bvvsdFrXjfW7zxTJ4d8N2ls0sGfNlueQSBk9DwBwPXNcl8HvtEnizxHJdBBcgt5qx/d3mQ5xntmrd/4d8UeH/HVzrWiafHfQXe7BdwAN2NwbkEYP6VufCzw34g0rXNZv8AWbJLYXfzApKrqzFiTgAkgc96f7znbXST6aJdBtlGHk1v3Z6P4t19fDWg3OqSRea8QUJGP4mJwBnsOf0rzbwl428V69LYztpmlyWM0gWb7NNmWJCSCxUucAY9K9H8bQahNoU8Wm6fb6hI7KJLafo8efmxyOf19OcV4D4Z8Gas/iewvrLQrjQ7SCQPN51wZNygglRnnkcY569aWvUftOVPppbcbh6SlByfTdnd6t8RteXxRe6DpeiW95JAcJmQqcYBycnHf2rP0/4oa9qVrcw2fhtZtStWJm2yYjRBnJIJzngjGf8ACtnw9oGp2/xJ1fVZbRlsZYyEmOMMcL05/wA81mfD3w/q1he+KJ7uweGO53+QXAzJ8z9O/p+dMcp81lKy5n07D1CKjrG7STfzM7XvFx8W/DDWLuS3EM8UsUUiKcr/AK2Mgj8DWlD4rl8JeDvDJhs0uPtQEZDSEY75/WuM0/wrrkfw71awbTbgXU15HIkW352UFckDr2rd8YeHNYl8HeGBa6dNPPp+DPAqEuOB/D1PTtSe1dufqo7+jBwivd6c36HpGveMW0rxLpWh/YxIL4DMxkwUySOmOelM8P8AjN9S8Ranol3aLZy2W4qxk3CRQcZ6DHBB/GvNCPEXiTxtoOrXPhu8sIIAgYuCQACSSSQMck8HnFTfFrQdWg16DWtEtbqSS5gaKc28Zcg7dvIA7qcc+lTSrO8pL4U0NjQXuxa95pu56f4J8XnxXNe+TZtFa27bVmZs7yc447cc/jW34q1e70TTvtVjpc+pXDOEW3hznnucA4HvWT8PtCOg+HbO3kjZLhx50yt1Dt2P0GB+Fcl8bV1pdMsfsAu/sRlP2w2pO4DHGcc7evtnGe1K5tUuaTs3+HYilTj7XlS27/iX/DnxEku9YTRNb0iTTL2X/VZfcrdcZ4GM4OOteqISQPfmvlPwzpv/ABW2kXWnaFqtnYAZaS8jYl2w2XJ6Dt39+9fVsSktnH0p2GcpRlzNN3G1YqLjyrRoc5BGMDr0pVjLD0HoKf5eDwcnqaAGAO05z6dqn5tNCGzGqo79qcBjJJ4oddq8mlXHlnA6DNJ0Ed2jm/C3+qvWzlTdyEfnXQg/NyMfjWJ4diRYLhByPtDtk+5z/XH4VvTIcggfWoqL90lrfG/kNUgH370g+93NSgAj09aaVAPBGDUtxlup4/8AFDxlqOi3dlomhhTqV5g72QN5YJwMZ4ySD1BwKyNM0nx7ot9bXUl7aXtvPNGLyGONQwXdgkfKOgJ6H86zfjDaXek+J9I8URWz3FpFtEwX+Eq2efTIPB9RXQ2vxP0i8msbPT4Lie4u50iMcke0RBmAJPXOASePSqV05SvOzW3l/mW+VxilGPNfcw/if4rspZn8Oi9v7WOCQNfy2tvuJXaCEDbhgHPJx/D+fpXh7xFoM3h8aha3yRadaLtkaYkFPZs856fXPFeC6z4mu9Q17WbfWNfvdFtYd6Q21tCcydgCQM5IAOT69QKZ4JXTH+H2vpq8ksVpJdRIZIU3MjfLtbHcA8n2BoWIfPJ77+XToOlQtHl1Vj1q1+KXhi6u4rZJ7pd7hA7wYXk4B65A/Cuau/irHa+L7qxnZP7GhJj8wRN5gcLz/wCPAjp0rynSdW1DQryw0jS9Yt9Z0+SRf9GEGR97OPmGRycjB967TVrjT9K+LN1cal5cNrsB3yJlSTCvPT1zzQq0p8rUluvx/QcqcY82l7xf9LTc+k7G6ju7aG4jctFKgdCRjgjIrxDxX448T2/je48N6Olm/KLCJU5JMSucnPua9usHt7q0t57Zg1vIgaM7SMjtwea+S/Hy2DfFW/8A7TvJ7OzBi3z2+d6fuFwRgE9cdqnryaUWnq30K+HV5S0drdT1TwX421y98TzeHtctbdJkDfND/CQM+pBBFen22t6ZdapNpMV4Gvof9ZEEb5eAeuMdx3r5m8BXFrpvj+O18M3Nze6fcrsnluY8MwwWLdAQAcckDmvadJvfDB8b3tta2lwmuNuE0zbtjYA9Wx09u1Mp1nbu+a3TYfVpL4rOzX4o9PPzAYNMOeh4pdpXkkZHpT8ZOV6kVbvYqWdiJc5wM1ka/J5ekXjMrEbMYHfnFbgGCB29ayvEBC6RctwPlH8xTKsrQl6DqbfPF26lrTowLO2GCB5YwDyelTyZBzjI9qitSxtrcjug6cdqschsEcelOi9E/wABJr3n6k9uTscryccV8j3lj47u/Fq+KZvC5E8YXEKMNpwu3+9mvrFsgALxSpF8rjBzx+NRTpqWvNbUmhVcdFG/qeBeP/D2uHWdN8W6NaCa8SNPtFuMEqwHp1IwSDg5/pseH/E3i/WtUtIpPDzadYI+bqWUEMRg4A3Y4z6An9at3moeMYdXn0eCOynWSZXhvnKgRREEkNGDksOg9f5eoxgbC0jgBFyzHge59qjjB3bjJrbm0/IfUqJRScU5dGn+h86LpviL4e+I7+80zRm1TTb5i22EEsBnOOASpBPoQR+mloGj674u8YJ4m1mxfTbW1wIYJAQxxnaMHB4JySQAe3t7Fo+t6ZrgdtLu0uUhfbIyA7c46Zxg/hW4SQQc4IpIYeLs1K8b3XX8Rsqz/l96254b4jkPjL4g2eiKC2m6Lma4IBwz4Bwex5wv/fVek+MoZZfCmspDG8sj2rBURcknHYCrmkaDpmiz3U9jZLBLePvncMWLtknufUngetbh6YGDU8KTXNd6yI3NJpRT5YrQ+XvA/iTxF4b0A6Xa+Eb+S68xis8kThBu7kbevbrW/oXhLXvDvgzXLyBpV8Q3qqwWE5kRAwLAY6uQW6e2Oa+gZMDK9s9qZGQSSTx254qGOF0+LRJ2JvrKv8Grabu+3Q+JZtNa80eF7fRdbl1Xzf8ASrmaNmRs54Xv6dRXrXxRtbyH/hFtQSynmt7IAzGJdxXBQ8jt0PNfQYwx6Y/GhwiRvJLIsUSjLFjgAepPam/Vmk/eWvl/wRfrLbXunkmseONQt9I0/UdG0S7uBdu4aO5hYOoXGDhSeDk96zfGltd3fxC8Lzx2spRYld2CEhcMxOT2xXstrc2t5F5llcwzw8jdC4Zc/Ud6kBDMBkN64NTSpTndOS18tiGNSMbWjb5niNrY3X/C4b67+zzfZ/KU+b5Z2/6hR16deK8hnkvNVg1Zdeh1271nJ+zwxqfJi7klewB7DjpX2gfTbj8aPlJJHJ6UyWHb69WyVYi32eiR8razY3afCrR4hbTeZ9uZ2TYdwXMmDjHHb86+iXu5dG8LNfJD5sttZq4iORuIUcV0OAVzwRT4uAT2+tOhR5OvS34kdSu57rqc94X1efXNIt765tDaySZ/dnPT1Ga6RX6enQ0oG7DenaljCZO3tUqVo6u7RC93ZNJvYl2MQRn86PD4A1PVjhQ2+PIHb5aRSQcE4z3xR4dCnUNWIIJ8xBkey1TxPwr1LmGb5n6HX0UUVRL4UGiigAooooAKKKKACuN1oD7cOc8D8K7KuO1kAXwwOoBNAHUWv+qT6VZqtbf6pPpVmkWwr3CiiilECiiigAooooAKKKKACiiigAoo70UAFFFFAHP+Ksf2DfgnGYWFY1qwFpB1PyDk/StjxY2zQb9h/wA8j2zWPbgC2iHP3RVvDJXZSxV7IsKCc5HHpTW6nsOwpRtK8t+lKykqeTxV4opbIYQeM9B1pQMjgEUqgtjJODStnHfjpSiq4wLngdPenhQgPOBS8EgGmkNk5JyPQUmoNDm/1MnORtP8q53wxL52lxS7SoZ3OPxNb0jEQTMVI2oTj8KxvDuF0u32jbkEnA681HZ8/wAiRNKD9UbW3cQAc+1BUjjHSlPLcA0pyDgZz71JdjENAUgnHP1pAOSM4p5JCEBeTSKSWOf5Uo13bYfxHI5oO3OMGlBP50fdHJwfSkFXV7CMADwOKaEBPU0hbHUn296FOCODTkmIK2A3qPemuT25x2FOOAc4NOwFznik0CzIkiwN2SvtThx0B+tJhgo5yP5Uisw5BPWnO7BjlBJ+9zSEYBPXmnh23dOPWkJZgTjim6iL1BtpB9QPShNp9OnQ004U4PencHgfypRb79xc4PTg+1MXBU46UMc+2Kd834Uai9NyNcdQDnNORe4Jz3o5BGO3pU3JGQSPbNDYakBAHSpAufm6Y49KDjnqTSjORycfzpLi9BoyTwMUoDBsjr9KUkY4znNGWbgk5NAlhuc88e9IeWBPGPSnOFAA4BpU+/8AMSKAvsRtknHYc01eWx0INTvypJNQjoBjn3oTAUgjBGaCo/GnpyMc5+lJuJOCCT7Ut3cSQhGB7+1Iv41IGz6jFAGVz3pL2B3eo0jYcgUbGGWJFGCTwadtHPJo6CruQYGM9MUv3+jfnT1Qgcnr2pWIAxyRTrjWRdQc5pw4Gf50M2AARwO9OPJ4HFAuqZGw4GOtIADjqalbI5H6U0N/3zRcOwwr2HQUYH8QJHrTyFI5J49qQY7k/jS30G6gFBUkce2aRVGBkHNPZcL/AFoHcg9KQW/cjbJ4xTiuF5GQaUHGDg0ruOCBRe4tgVRgAZxQMFck/hT0bj5cZ78U7A2kEY75FNe4utyuowccU9jlsAHH0p44ORyDxzSM3zdO1LfURkZTjJ5pq52lQDU7EbMYApAdqk5yfalvoK+hGN2ACPlFOHr1+tLnKjI704YORkUjY3X8CNeTwM0r45yTnHTFOAwOp+lNKkMTjP1NCBN3BUwARyf6UpIOTu6c9KUPxyMUbs8DijUW6ExxuBPSkwRjJ96k5YdfwpvQYB5pL2BXdyEEjPH0zTlcHB7dsU9ct97qaVhgYxjjpTrhuRqPmznp607IPByBmmEA8elSKMAetDEImXcflzgUjE7hk96lzjJGaGPG7oc+tLcBpOM57jg1gy7hrdqofgQtuB7/AP166DcdxHXFYUxP/CQWyZ48hm/XFRVNvmvzJKd27eT/ACNsBSMGmbAOhP4U49wCPQ0HKqMD61KnfZkeqJsLtyTn0pgUgLz/AI0mcjAyD60v/AvxptguR9SfUdzUoAC80ij+IZ4qTfuyCMCh+QNDfQYH1xSMqjPFPLZYYB44pGHHr60lx2vQZu3ZAxSEN97oB0qWMntzj2pr+pzijqNT0FZmP3h+VRkkgjODSkEAMDSqxYgYyfpS28hUxp3c4PenYJJyRStwASOfQVGGXPTBoET7igc4zUgHz5IpAMDGTg0oyM4IwaHcX1EIyu4HmgcDA+b15pu4jgdKcoQc5IPWktYRvUbg49KxtWBa7sevMh7+1bnUYHSsDVz/AMTLTE5/1jZGevymo6j02vqSUk+b5M20Xj5q5OTxQw8Ujw//AGXeFSuftgQ+UDs34z+n1rsRgDHbFfNdha3GkfFZNMXU7+4tQrT7Jp2YZaMk8dMf4DmipJ3j0uxaNrSur2Wi8z6L46mTGeORUmxSAQSRXxrqGq33iXWtVlvF1ydIZWS2j01dyQYLBdw/AehPJrrovFHifRPh7M2oQ3dvfNeC0t5rlCsgQoWJ+bk4wwB9/amfWVe3Tp8iZYaXLe+p7n4v8Uaf4UtI7y+S4dJZPLCwKGbOCe5HpW9DIs0EcwJ2uoYA9eea+RPGegS6f4X0bVLnVr+8lvSjtHNKWRdybuM9DjArufiDe6uviXwzpWm6tc2S3ECKWVzjJbG5l6McDvSLEWu2tEl66g8OvdSer0u9j6EYHBIHPpXLeKfEaaC9pbRWsl7f3b7YbaIgE+pPoK8r8KS6zoXxBl0G51q51G1kiLk3DEnOzdxnOOew4xXKeMNVt31TVrrTvEWv3dxEWZRZoTbwdSFLbvu8dQMcE806pWfI3qmtOmgyFL3knrdXPqODeyI0q7XZQWUHIB7jPepRwx5NfPg8VavL8LpNSN66XyXKwrOpw7LuHU+uOPoK5jVr/wAV6DpGjeIm8T3NwbsAC3YYRRjIyMkMfUkZo+txstGxfq8k9Wlqe++LvFMXh6ezsYrSa/1G8OIbeHAOM9Sew/wPpXZB2eONiNpIyR1xXhfjDXr+08ZeGYILloIbkJ5yJgCQF/unI6Hp+Ne8wSLDbyStnailj9BzUik7y62t+I1xVo/3r3+RVdlihmmdiI4lLtgdgMk/pXK2vi7QrrRLrW4rmU2Fo4jlcwsCCdvQd/vCvC9P1LxT46bW9Uh12TT7C0DFII14IAJC4z6DknPNVfDZI+E2vSMeGuAFAOcAmMfzqtUxMkrxWlm9uy6dyVYfdX97RW8z6a0zULPVrKG/sJ/PtpgSjBSOhweDz1z+VaIznkEivm+bxZd+FPh1oK2BRLq7DIsrLkRqGJJxggnkfrWZ4e8d6nY69pluPEDazbXsipPHJAU8tmIGASM8E9uOOlSvExXKnu0hioSd/V2Pqbb1wPeua1nxP4f0eY297rNtFOOGjzuZT7gZxXTK5VCWbAA5PpXxdocF4ur63q2m6Nba9YJM5kNxGrHaWJDKpOcn1APFLXqunbVLXqNo0fadz6803ULHU7P7bZ30UtqAcyKeFx1z6Y96yYfFnhy4ufs8OuWTy7goAlGGPYA9D+FeTve6Rrvw11h9LjXRo1fdNEXJQPlTtBHUMMAAAcnpXhtxLBLoOm2U2jCyn88t/abKwE0ZzweOcZHTsBUU8TJJbarfoTQoJp3bve3ofcl7qNhp8Xm3t7DbR5wDM4XJ9BnrVXTNa0zU2dbDULa5ZR8yxyAkD6dawLzwvpeu6dpCaozXsVlCCr+YQsvygbm7npnr9c14no2m2UnxLQ+FVKaba4aaSNy0eNp3YJJ4JOAPrjinzrOEtVo9l18yOFJSuuZXW/Y+oSgBzntz7VQsNQsNRWV7K7huVico5icMFYdjXLfETXDoHhi7liI+13QFvAvcs3BI9wMn6gU7wZ4cGh+GYtOfcJZ4y9weMh2HP5DA/Cp/aNzUVr3ZCoLkcm/RdzebXNEDeWus6eXzgr9pTOfTGa2AwHzKQw/Svmb4meEPCnhbQ4o7QS/2tIyiIvMWZ1H3mZemPoBya908FW95b+HdKivmJuBAu/cckDsD9BgU2nVcpcslay7j6lJRjzJ3T26HUu2VyT1/nTM8jODXlvxM8a6r4Y1fSbHTLa2nN6CCs4PLbgBggjHWsbQ/G3iCPxYvh/xFZ2sbTDMbW+cDIJGDk5Bxj1oVZXtsDoysmtd2eoNrulHWG0aO8WTUFXc8KIx2DGeWAwPxPp6itoEbcEV4J4H12GHWfF8o0uGOOyMk0kqMzSylS3BZ2PUKeBgCqOkfEXxXrhkuNNtNGKI21bKSfEz9+Mtyevp06URrW33v08hZUm07aJenU+hmABDgf/WqVOWzmvI/GnjnWNA1LSdOtNMgubi9gV2jYkHeTjaOf51z9j8RfFB1S60O58OwPq6AeXDFJtCnG4liWIIwQeCPrR9Zj/V+oxYecle2572ChHDbu3WpIwOBXl/w88aXfikXkF9Zx295ZvtcR52kHjuTyCD3r1FOg4xUkZqSuhkouLs9GEhIA44p7vHHlHZSfQ1wvj3xjbeDNPSaRDPdXBIghBxux1JPYDI/MV4lrWq6zrXi3wvNrWlf2ewkBiCvkSKWBz147cVXqV4wduvYlp0JS16dz6hcggDblT3FIh474zTo1LquGO33ryfxB448RaTPdyjwux0y2lZTcPNtZ0U/fA9D171NUqRhuR04Oe3Q9cQnJz/OnADcORg+lYHhrW4PEej2+pW4dVlB3Kw5VgcEe/Pesvxn4vs/CUcEbxy3N5cnEFvCuWb3+mSB688CmynGK5r6DlCTdrO/Y7FvmHDYqRM8gnpXmHhjx8+q6wdG1LSp9Mvyu5IpDuB4J64B6DPT19K9PWT5AWHPcUKSktNRJRcfiOc8MSM9nMx/5+JAD143Gug3DHOc1z3hZVOmtgMAZpDnP+1W8AQ2SD+dMoX5FfckrP33qO+8nXj60oAPAJwKVQffFLyVyfxxUxA9SsQrK6vGHVuoPeqFrZ2Ns26Cyghf1jjCk/iBUmtzyWuialcQsUlitZHRvQhSQa+ZvDmoeO9c0a61m38SpFHaFtyTqoztGSclcdPXio51IqVnG7/yJoQlJaOyPpSaysZ5vPlsrd5sf6xowW/PFSJbWgiaH7JD5THJTyxtJ+mK+dNV8cavq3w8kvftElrfQ3qQPcWzGMuMbuMHI4xmvSrrxlYeGdF0F9We5d722U+Yq7zkIu5myc/xD1NJGpSk9lte4rhVStfrax3NrpWl2knm22mWcMg6PHAqn8wKl1DSNLv5FkvdPtLmRejSwq5H5iuB0T4naBrOqJplsblJJG2xPLFhZD7HOR+IFYnxX1vSrS8s/J1S6t/EFt80QtI/NIUjJDpnHI5weefQ0knBR0Sa62sLH2jeraZ7ZEqYVI/kVBtCqMAD6VkX2i6NeyPPc6TZTyP96SSBWY8Y6kZrzn4Z6npLaLeXUGp3F5cQ7pr2WcESE4JyFycDA4xUh+KnhRY45PtlwxZsFBbtuXpyfbn9DTv3bSbat0Qko1FJqN9Op6NYadp9gMWVhb2wPXyowpP1wOaWHTtPiv5b+KxhS8lGHnCgM341xXjTXEfwidQ03Vls4LlkUXgR9wQnnYAM7u3bHPQ10nhSCGHRbJba6mu4jGHE1wxLvnnPPT6dqVcjfKkrJXGNyUeZt6ux0e4g470vysMKGBFAxjripEC9fXtT2xnQhGNvPrWZru06bMCx4x+ea1woB5JOOntWJ4gO3TJ8HGSB6Z5plTWLS7ElP44+qNa1B+yxZGMKOtTAkNg859qgiY+REOnyj+VOywcLntTorTUa5O7uPJZsZ7V5v8WddufD/hOea0laK5upUt0lRiGTOSSCOhwp5r0Yk5PY+9cp498N/wDCXeH7nTkZI7gMssLt0DjPX6gkfjTal+R27DqbtNdjyLw/8KtNvtBt7q8urn7fdxifzUfhC3IGCOeoz755rr/Gqa7Y+HLHRrJbGa3lgaC9u7y5MKrjG0D5gfm59emK5HSL74maVp40hPD0Urwr5UVzJIpwoGByWwcds+3FQfEHw14gvdR0C/n059Zhgto4rm2WTaDKPvE46ZPcDHHPGKoJ01C1vesubXa/qXJJyk+aScW3bqanwn8W/a78eF5NOs7UQKxiewk8yJsAk87jnjvk89ahtvibrmvXtyugaRZS20LAKtxcBJXB46Fh7/T+a+BPC+qWnje61WbQo9MtDCfKhikVo4ztAAyDyeueOua8/wBc8N6vqMm6DwTc2GpM+55ref8Acs3UkKRhfwahVXCC10X5CulGTbtfu77fidJ8U9e8Qm58PubWewWSMN5UczL5khK7kbBHTjr/AHq928NXupajY+dq1iLC53lfJDbvl4wc14/4+8O69FpXhaXyJtTudO3C5EJLMTlCMdz90jOOwr2LwxqFxqtkLq50yfT2LlRBPnfgdzkD3/KrNCT53du9tu5BWguS6irbX/rc8X+Pk80Wq6JHHeTW0bxv5jRsV43Dng9q5/wvdPbeOrGw0DxBealYMoM5nkO0jB3DB4OBjHHU12Pxr0bVdR1nR7jT9MuL1II2LiOMsvDA4J965e40fW/E2u6ZNa+EY/D0VrIGeRQE3DIJJIC56HGB3qlNr2m+t16sswX7tX6/d6nseo+MZLHxha+Gfse8TqpNyXxjIJ4XHPTHWsvxDqkWveILnwHdQ3ENvLGsj3UEyqzAKH24Knjt17elX9Q1zxDB4yg0qLSS+juAWvPJcgZUk/NnaMEYrzzxPHrHh/4lnXodGub+1uECoIFJz+6CYyAQDkZ57VYnUut01zWlp0IqVPd2cWlda7s6nQPFSBta0jRvD5VNF3JFDFJ/rjvKkYxxkgnPJPPeuc+E11YQ/wDCR3tvbX0UsQ8yaO4nV8kbiQMKMHPrmrXwpsdSt/EPiHUNR025shcPvUSoQuWdiQGxhseorB+GUTS2vjSSMlmfeoRRknIkxim0m5ODVrXdraCzcYqd+ybZrD4uXL6Y2oW3hq4eJHCzyu/7pc8ABgOufUenrVq5+LBgFpdroN2umT8G5lG3JxyF6g45784NYOk6Pqsfwn1WzNhdJeSTBlgMREhXzEyduM9AfwqPxho2qt8MdBs0066a4jmDTRLCWeMYfGVxkdR/LvTVWm27SW1/TpYX2VK/w9bbnq/ijxTqOkNaR6T4fudTE0XmlkJVUXsCcHmneDPGEXiea5s5bKaxvrTHnQSHOOccHjv7V5V8QU1ZfEOlpfWuqz6F9mQeTYhgWbbyDj+Ldjrzir/wd0y4svEeqzHTb2ytHiIhW5jYHbv4GSOcVJ7aSqJLyGeyjyvva9z6JU8g44HWlO0H5eaFwEHPX1pQNpJHUVc63KVmiYY2f40vh1g95qrbQCJwuRnnCio0Bbnt6VJ4cz9p1UEYxdH+Qqliehbw/wAXyOqNFFFUzQCiiigAooooAKKKO9ABXHa1/wAfw/3RXY1xutH/AE8fQUAdVbf6lPpViq1r/qk+lWaRbAFFFFKAUUUUAFFFFABRRRQAUUUUAFFFFABR3oooA5zxcSNBvsEj5B0+orMhOYI8/wB0Vf8AGT7NAvW/2VH5sBVCADyo8njbV3DdSlir+6SEhTwac+PLJz3zSAKMknI7U08HgHB9quFH5iq3CnG6n59cVF6MOePSmggDGSM9aWwXJ2+U7j+FMycnjBHXmoeWHWpBhgWB+Ye1FrC33Q2cssMp9EJ+vFZWhyFtMt2J4Ibr9TWjdZNnP1yYyP0NZuhrs0m2BwflIH50y3vr0f6Dre781+ptHaCD/I0ZXAORnNIFGOnvTWTHRh9KfYTqPRsg7jTU++xBJ+tPVMDJGKQ56L0pNLiW8w3eo6dhRvwNxH4U3BU0jAdc+9KgRKCHwTg4FR5JUDGOadhcAn9KZuw3GeKRIF0FbeCuCDShifvDIFBUPg57Uzaeo6d6US7Htg7Qeh9KXGBxkc1EeWGT3qRjy2aA+YFjwRkDvSrgDrTcjaSc8CkUYUkc0A31GvyQf51KCCR2pjDJznIApBxwSeaGlYL267DmA37h+VJyMe/em5G4dcdqdKMnJGM+9L5CoRuCMHqKkICKADye1QoQrcknI/Knk/LnFDQl7jgMj0PtQDxkc49qauNud2PWnlQc4Y4/nSMdfQcinueT0oJOTgjio4yAeBz70q57Z96S2oCAjHPX6VJz1/Sox97rk07IHGTQwHMMgmmKMDIOTTucAg9fSm8qOemfWhAIgO4k0nR8Zo+bPQj05pRwckjI70t76jXuNY9MY49akzuXBpjLk5JzT+OoBweposFyMjaNv5UqkgYPNL3wTx9KTALHrgetKCFyQOW4FIBnPPXvRkjNJuwMFcZ70BcGGP4hx7U7+HlqiGVbjJBFSg55xwPWhoWLGfwc55pARwOal4K5GTmo156ZGO1KhXcc67TjP4U1o+jE/rSs2OmCaezZXj0pNRt7MPvA5A4pgGAF5OeaccN1yaTdtX0NIK30uJ8zA9OPelCjjOOKCcgnoabyc5PA7mlEZI3APY9sUg6ckge5oIznB7d6OCN2eg54pLCpDSfmHQDrUj4JBXrUfBHJJH0pcqeFJ9qAEYN1/rTznd93jpUQBHQ9OtOySM84zS2BuyXmOO3AJ4IpeM/dxUZBPbjNSDp0PNAJjeDyOxqT8RTS2OmaQspwcc96QEGfQfWgx7j7etPIxyAOKGPHpii/YROwwAKMDrTiAME5z7VFx1IIp2epA7UthBVBXJyDQw53AZzUYYZGcnv0qQkbR1od0OuRbTv9j61IyrwcnikUhmzQVC4wT+VLqM07DWYdOPpSfWnYXJYA+9KcdQDn3oFe4q4xgnHoKwpAD4gh9rdsH8a3AExzwaxLlj/wk8KqTtFo2R2zuqKo9vVfmTU4vX0d/uNrbim/M/3vwp3APLZoUr+NS3I1qOwF+XrxzSgjFIDvHJx+FI3IIWkt3Bi4B+62Ae1PyAvOBxTAcYBAokKc+gpA8rjsgY60BflbJwKah3KDg5NObkYxz7UeQt7iZ2jj86TcMU4cjHAoxyrEDBNAlhSNyc8Ypm3jjripWUc5wD25pgPGC2DQmIG0Bc5Gfem7CQSG49qdjjk0zAHJUgUoL8BFB2E7jx0zT0O0ZYj8qDgJ7ZpUOU9CaRg1qN6jcSfrTQccDH408kbQDnGfSm7DnPalQmwcnqR9Kx9SAbUbD5QSrE5zyOPStknBJByO1YuoMRq2nr8vO8kd+lRVNUr2tdfmTUXaStvZ/kXdTuzYadcXflSzeTGXMUK5dsdgK8E8KG88S/EmTxANLvLKzgiK/wCkJtOdmzB9+elfRAO3qM5pG2nDbeaWcHJrte4QkoprrbuePan8OHOqzapoGt3OkT3WTOsQypycnABGMnnvzW43gOK58OXWjX2oXF3JcTG4N1KcssnGCPbjp7mvQQuAODjPrUhC9Sck0kqEH369X1BV52Wq2/I8GHwmu5re3t73xJcTR27fuY9h2IvsCTg12eseCTqXiLR9Za9CDTkVfKCZ3kHOc54+lehgZIIOAKeUO7Jz09aFRhFW7/oHtpvscCfB8n/CaHxMLxNpi8v7P5fP3Nud2f6Vw0fwv1S1l1KCx8RG206+3eZEIcswIOAeenOPpXu/X29aCOeOvtSOlG2mmrenmKqkvLax4+Ph3cJ4Jfw0uop5rXHnGby/lPOcY6+lSeJvAE+seHNI0dL6NHsMbpChw/y449K9bbHHX8qTGW2mlVCFvlYV4ibfS9/0seZa94KuNW8SaLq6XkSRaciK6MpLPgk8dq9SRQY3R1BVhgjPUVEAw5Cj0qTAUEkmnKKV/MjcrpeV7HzzH8MPEWk3WowaJrkVrpd6GVkJYts5wCMdecZBzjvXQWHw8vLfwRfeHPtlu1xcTCQS4YKMMrfX+GvYD2x+NOXaARjk1E8NHfXTb8ib27fRbr5+p49qXw5lv/Cul6Wb1I9Q04loplBMZJOTkHnGMfiKk0bQvHYvLT+09R06O0ikDTeRGA8yj+HhQP5dfwr11QAc449qUqB0PB9aHhoNp7bfgEcTJKS0sxVTKlGG5SMH6V8aeIIPCVst/c+HPEOo6bdMWDWPlvtcgn5Qy4wvpknFfZm7aduPp71mvpemO5lfTrQyZyWMKk5+uKdVg52tYbTko73PDPB3hl9e+Gz6aYhZSTSmSOQqR5pBBDt6g9PoBVO48DeN9U0mx8P39xpsWnWzDEiklwBnA6c9cdq9j1fxX4e0S6+x3+pQ204APlsDwD06CjS/FWg6vdLaWGqQ3FwylgiZyQOvaofYxsoupaW2ll52/rckc56y5dL31OJ8b+FfEF3oun6HoFzHHZRReXc+ZJtaTAAAJA6HkkVg+EPDXjfw0La0gGkpZ+dunPV5ATyScZJA6V6pq/ijw/otz9n1HVYIJ8Z8sklgPcDOK2LDULHUYhcWF3FcxEkbo3BANTOjByTUmmtkuhGqk0tYqz69zx/Wdvi/4hQaYAzafoi+ZOf4Xk4OPz2j/gLV7Tcm6+w3TWYRrsRN5Ib7pfB2g+2cVnadfaPeXMw064s5Z15m8gqW64+bHvnrViz1TTL2dra11K1nmGSY4ZVYjHXODRCyu29ZN6+nQSUpOyWyR81WnhD4gRay2t3FnZ3l+eklzMjBT2IAIAx29K+ivDQ1VtNhbXUgjvyW3pCcqBnj8cVtgZyQv1p6jBIYkAc06FJQbabu9xJ1edJWStsfOvxpluE8YeGWtYRPcJho4t23cRICAT26da19H8PeIdZ8ZJ4k16zi09LdQsUKSq5bAIHIJ9SSTivW9R0XS9UvbXULqySW6tSDBIxIKEHI/XmtORdoxiolh253bsnbTroSyxFoxSWqvv5nhvhPw54h0m+8V3TWEIN6HNqJpEZZSWYgEA9MHvjrXmt/4F1nVbiJLLwl/Y9yJD5s4u8xHvkAk7R/uk19d4GR64qYKOAetPnh07a6at+f+RHGu10V7W/4c8V8QeF9Vm8YeGLqKJ7i2soY0nuMgAFSck5I+tWbDw7qI+KOo6zJautg0CiOckYLeWi9M57GvXyDgA5PNPZefTFL7FXvd7p/cHtXa1ls/wATwnwTo2u6BdeLr06e4lkDNaBsEStlyMYPPUV6F4Au9bvtKEuv25hvTKw2FNh28Y4/OuyKlsEj8akX5ScCljT5dn3FnV5k1y2emp4r8adA1LUYdN1HT7Z7g2TnfDGpZsHndgdR8uPxrlbqTX/FHinw9qU/h+6sra2cbmZTjGQSTkDA9K+kl+UZ604spz2GahlQcm2na67DoVbJJq7WzuNjRhE7RHDBDgdiccV8XDR9Snk1ddc0HWNR1mTIhnUN5cbYJ3E9CM8gdOMV9q/w55zTjKo+bbzTqtJ1LajaVVQ3R5f8J7K8sfCdrb3drNbzeZITHKhRgCxxwea4341eHr2+1HTNXhtJ7q0gTy547b/WKA27I6+vXHGK+gMhUJGST75qMMu0nAanOnzQUfxE9pablbqfN/gaDRLvxLYz6fpOvM8e4tdXz/JEAhx0zn0xkdR1r6POfLJHXFSAqwHyYqOQAiTjBApacORNab3GTnzyv0sYnhpDFp+yRskSuc5681vAHpkVgeF9r6TGwbcpZsHv1NbygqcjpS017q9Bar95+pIQSv8AUGkKZIO7FMP1+7ShiMnGKfbqMMXxST/wjesEEEiym4x/sNXzL8PPAEPiDR5J728v7fdMU8mPCqQAOSCDnn+VfWyuDuG3dkc1ARHjiMD6CoXRU5K/w9rEsa7pp8rtLueBfFPQ7PQPAkVhYxmOFbpG+ZsliQckn1rF+Jo3ab4JXAOUUc9Pux19NmOIrsZFZf8Aa5prxxN5bNArFOVJUHb9KbUoqTdtrWQ+nVta/e/4Hzr4/iVfiV4aCgLuSMcD/bauP1+GXRfH2ozajqd3pMdxueG8gjLllOMD6cYOOhGK+tCsbSLKYlMg4D7eQPrTbm3trtQlxbwzL/dkUMP1p1Sje9urT+4SFa1r673fqfOfgu10WO28VT6Zqt1qMzWDtNLLAY1JKsSRnnOc9ayvDVrBJ8JNbmaCPzPNJDlATwyY5r6gt7azt42t4rSGONuCixgKfwFC2lmsBthawC3bkx+WAp/DpTPYNJbdR/tldvXpY+Wr8L/wpyyQowP2w4bPU735/LivorwYB/wjelDH/Lqn8q2XsLEwC1extzbg7hEYlKZ9cYxV2JUVQiIqIowFUYFOpUnB3vpYZWqqat5jl5baD7808Dn+ZpoIU7sUBgclqnIBOQcnkCsTxBIV0yVsHGVGAO24VtrjcBng1geJ5PL0uQnGN6jj60yb91+hJT0lH1NyIYiQcn5e9NyNwJ5x2qXaNiDPykdKhCgnHT39KkgRW13H9DnjHv2pxOP4aaSv8RzUgCtzyKLgQEZAx+OaAnTvUuBt4PBprAK3yjAp3MJZjUVTkng0rKGIyeBTsdSe1AUAZzSX1Br7hCo29MY9KFTjjtSjkhenNO2g/MOR35ouLbzI26AY6HvUZUMcnIxU+7OOBwfShV5Jxx3oTsFiPCkjPSpmcBScZH1poGB0ye1ObBX5gfoBSPWwKKOd8S6DB4lsBY3E9zAqyCVZLdwrZAI545HJqt4V8L6b4Ss2tdOjkIlfdJJK+53OMDPAH4AV1AIPA6U3GDgHIFJyLm5ragpNK1/d7D1bIzjkdqRXwPu0EgD3xSKpxkZyKcN5ddB4dSeQDRvJwSvFNXsw/Wnbh/jiksO3HIOP5U4AgUgIyMZxQCATnimipMlUbjy3I9KTwvkTaqGzuF0cn/gIpq4BPX60/wALkO2qPjlrxj6cYFU8Rsi3hviZ1lFFFUi+FFBooAKKKKACig0UAFcbrRzfgewrsq47Wc/bxn+6MUMDqbb/AFSfSrFVrX/VJ9Ks0i2BhRRRSgFFFFABRRRQAdqKKKACiiigAooooAKKKKAOZ8Y/8gK7x/sf+hrVWJf3a/TpUvjdkTw9dlzhcx5IGf41rEt9Vt2+VRcggfxQsM/pVuhJJPUp4mLfLZNmqANv3QMVIwOBz09KyBrFof8AWCdG64aE5pq6xp7naJZCc42+WRVh1Y90VeSXSL+41SMLk568Um5SO/PasqbWrFRtaQj/AIAeKadY08kAXOT7IePxp6qRfUZyy7P7ma5+XBp2DuJ7Y5ArI/tjTgfLkuFRjwAwPNOOr6cAAbpB07Hmj2kb2uh3JJ68rsXLskWtwc8eW2Pyqro3Ol2pIxlM4696p32q2DWkoN3H8yFc+mRimaVf2MGnW0Rul+Vcctz+PpSN+8vRgk+V77r9ToxkqaaFwPmFZy6tp+SDdx/hzUo1GwBOLuI9sZpW0g5X26lvdgcdfWnK5AyeKzBqWns+1byLPoT/ACpzalY4z9qiP4066a0Es9mjQznj+dMOBzyfeqB1KwDKTeRAnoM0G/s/MCfaogx5xupyQlmty8ckL1ANPKgISOtZyapYsdou4eOOGFOXUrDGPtcPJ7sKHfXsIovSxdOQvcelMBxyOM9agS7tWXi7hKnn74pWubQc/aYQD0/eCi6CzTLY5UegpH5OepqH7RbjI+0xA9T8wpjXdr0+0xk+zikW4LQsAbiT09qc6MRgkc1XFzb8/wClRcDn5hSNPbnBNxH/AN9ChMLE2CEOBmmjKjJHXpTfPhCZMyY+opyywtyJUI+tOuJoh2cjGOe1IA2MA9R3pDLHjiVMexqTegHLr09aS4qGDJJp8gAXAalATbt3KD70zaOu8HHei9xPMUAFMfnQRsGF5zT8IRkP+tOGD94ikuLuMQYGT1p3P8J5po2kcHFSggEcjNI3YW99NCCMbXJbn1qQH5T6n2pSF5570OdoIB57UMQFODg1E+WBIJ4NPHIG7Ge5poPOM8ULuhdhQTjnOQetMds8DGTwaeDnIA+gpAFPBGD9aUaKT8uOn0pF5HUn2xR1O0Y+tBO1AeSe9AXADbzgZpHbJ4/GlHPpTGYbiOcetLbUEGBk4qXGcYI5FRAHGDwKVWB4pWGw+PGWAI6VFyBzgjNCjccjp04oGQ2AMAGkQ62g7G0Hp07mkUZ/hGfenA8noaQHPGMUCIQqc8ADvmlwx46ClPJ5Jx60pO0cEH60XB+ogXb1/Ooyp3ZA/WpN24cjn0ppGOR+NKgsKu7OD19qXkjB7U3oQeMVICSOnB70g1DSCQD609VOB8vFKd2Oe1RA0K47bUeAS23pgc0eXjBXrQMngDkinA/KAvBHak1QWQ2M4B7UjMVPJznrQN2cHGexpvTr174peoa2An06kVKABtU9aYoycrSZ5wOaLdEItxW5p3ocUzIDHd36VIMZyOn0pByBlbGRzTCQQCfpTXILYHrTsrtAPahCNDgR36U11XAznBpVZiCSOM1G5yRx9KW2ogqjB49cDNOCnJyQaavU9ge9BB29eBRe4WsPYYHHX6U3bn72c0gfI/rQRuxtIoAbn5uORQFI5YEUKDg5x8tC8nnmlEsOVAec4FYcu7/hI0BBKi0JBHY7q3Dj1GfSsMvu8ReWCOLYE8f7R/Oo5t6eqJ6b0fkmbADD5sdaft4J7elM37sU7J4wfwzUt7kdtBxYdBTl7EAA9OaaVHdfwpV+ZduMe9New3qIWwTxzmlICkhhnPpSIAVP86c/zDcPxoBq6EUDgdOKcemB/KkGAd23j2oLD+L+dDF2E+UdTk0g3ZIGPen4Urk4H0NIoxyOlAruJjcuDnA9qaVOPan+uT1pVHbHBouNSIhzxilBJU0/7qkelMQsSAelLuA8jC7eTmk2NggnBqV+ThTULZIxk5pFdg15CKCVXnBz60/BbKhjmlXgZxxTQe54FDCw0AocgZrF1FM61pzc/Kr9s9q22C7eScmsq5BOr2fPARsjuaZPo/NfmSU+rt0f5GmuSewx0pWznk5z0pAuCSPypW+8M9PapepFbuNbG72pVwWIUH8aCeRzj8KdwTx360gDQgPGO/c0p5O0Yz60gODjPSjvkZ/GldxYoMkMAKjXcGJPzHp9Kn4C+/SmBSN3QUX3Ea7g3AxuxmpFQnndnHehlyvvSJweoHFJ0HW7ijgY60jLkEkH86Ujqf5UMCx4YgUnoFiMKTTcMSARx2pZEIAw3GOeadH0p2wb6DhleccZx1pCTncMZHamAb2x6U9hxj9aQNQ3swDYpDnoRn1qVAdvBGO9R5PJOM46UXBXseS/Fmfw3o9mb++02zu9VnUx2yyRhiSB95v9kf4CuJ+GvhifRNJv/FN3H5d61tI9rERgIu0ncR744Hp9a2vHXw213xJ4ik1aLVLRYxtECS7iY1UDjGCOuT+NdX4c0bxhDqAfXNctr2xMbI8EcQUtkcdEFUY/Hdx2fT82XG/cspLbW76dkeSfB/w5pviGLUNU1iD7fdNPsHnnI6Ak47k5/SrHg+MeHPiZqGiaeXFhIWBjZicAJvH5E4BPY+tb0HgPxV4Xvbt/CmqWwtLnrHOOUx04IIJGSM/nXU+AfBFxoN7caxqtyt5qtwCCV+7Hk5JyRyT+GBkUkad+X3XzJ6voPnPd3XK1oj5w07XLvRW8Qx2TIkt6xjMm7DRoGbJHuc9a+mvhn4dsNB0aCW1aO4nu1Dy3K/x+gHoB6eua5Xw78MZIItch1j7LIt8MQSRks0ZySG5AwckH8Dmuh+Gfh3xD4YFxp+oT202nZLQlGO5Tn0x0PXHamUoSVSMpJ8ttvPv/AF+g2q4yjJKSvo/XyPUlJXg8+tDHLcn8KAM9BzQD2z+VaZRt0Fxxhc496Q9cAjApyoFPUZx61GBlietKguKxHUfyoGc8A89M0/AIz3NLwGHWi4iGsrYz6GnEkkfrSvtPAJoI7fmabcVIb34zxTl3AH0oGCevFHPODgUjFGDg8n8KXjOSOhpzDOMfSkPA5AGKUPQUk454NNB44IqQ5O0d8UwqScdPWkQnXURFyDx0oxgE475qTJ+70x6Ui8DBwaVsLCbuQSQB2psh3JKSP4TS9cA4psp/dS8c7Tn8qRhZ2MLwvA8OlQKxycseO3JroiOSTWL4dATSrbrzuPUknk1qnJYgE81HSXuLS2hJUfvPrqTAgYyOMVGxLBjwPankA456e9N5GTkdOlPQx7FfIB55qQ9PxzjFOIAPJzUny888dqe2NsVWLbioHFTkFR60KRkYAxjrSnjA/nQ2FhuAR1xTTwM459BTiWzwBQoUqcnk9KTYVruIqjO6nA4U4BJxikTO0DGMd6djI4LUMQReg3Nx/KlwOgP40mweowO1L2HTn0pGwstRNxB5Oac+McfyprDkDHNPXk4YUaCkMYwQRk1ieI5MWbELnLqOorfBI+nWsHxFxYg4OTIuO3OabUfuv0HQ1lH1RtnIjRSTnFBBAz1pCeEzwCPrThhgQMDP6U9KyGdRg+brwPUU5T1AOBTCdnCjj1qwmGHTJFLIVPXQZuP8IpD1Jz1pzLtzg8UhUZ9cetJoJrYTPbFKCdvA70YJ6qOKTZ2HagW19R2ckcc9uab93PTJ7UgVs9ec0gTgkkg+tFkLZJDlJIwOPapEwVxg/U03b75GfzpARggYFJp0E2Y7IA3Aj0p24rwBkUzAZcADnrmmseeOg70lkwY0DPTipFH4UwjPPftUiKMHd2pzYi9BpICgd6FB3Zzx1xmhSm4gZ/Kh/wC7n5s0BYB0OOmelSpjJ5/AVFjgdj3pU57UjQIlYZ4xjvmgYIyetJH044pmOMGm2HeZKBgZycdaTwgVMN/tJx9rfqMdhT15IJxgUnhEZt707AoN5J079Oaq4l6It4bdo62iiiqJfCiiigAooooAKKKKACuL1ps6gAAeAtdpXF6zxqH4CgQ6q1J8pMgjirVV7b/VJ9KsUi2HPcKKKKUQKKKKACiiigAooooAKKDR0oAKKKKACg0UUAcx4vx/ZDKf4p4QAADn94vHPFdNgegrmPFh/wBAi/6+of8A0MV1FACbR6D8qTav90flTqCcUAM8tP7i/lSeXH/cX8qkooAhaCEnJiQn3UUeRCf+WSf98ipcetLQBi6xb26aZesIYxiB2yEHUKeapeFrWD+wrDMMZJgXJKDmtXWuNLvj/wBO8n/oJqt4b/5Athldv7hePwoA0fsdr/z7Q/8AfApPsdr/AM+0P/fsVBLqllFqMOmPcKt7NGZI4TnLKOprSoAqmztT1toT/wAAFN+w2f8Az6wf9+xWLba8t3r9zpFtbPItpGrXNyGGyN25VPUnHPtXTUAUTp9ketnbn/tkv+FJ/Z1iWLGyt8nv5S/4VfooAzf7K07JP2C1yev7lf8ACk/snTf+gfaf9+V/wrmrjxrpUGpNpTpc/wBoi6W2W1EY3vu5Eg5xsxzuzxg124z3oAyG0TSmxnTbTg54hUf0pjaBpLYzp1twMcRgUt/r2kafN5F7qtjbTYB8ua4RGx64JrTtrmC6hSe2mjmhcZWSNgyt9CODQBmjQ9LH/LhB/wB8VGPD+kD/AJh1v/3xWPp/jPStQvodNg8837ySRyWxT54DH94yc/KOmD3zxmuq+2WxvPsPnJ9qEfneVn5tmcbsemeKAM46BpJ66fb/APfFNbw9pBGP7Og59FxW9VU3duLsWfnJ9pMZlEWfm2A43Y9MkCgDIbw3pDdbJP8Avo/40f8ACN6OP+XFPzP+NdDRQBzZ8MaMWDGxXI/2mx+WaT/hF9HyCLTBHI/eP/jXS0UqbQHKSeFdLdixSUc54lbj9aafCemE5xcZ/wCu7f411Kyxs7Rq6l0xuUHlc9MipKG76icq7HJjwppoBH+kYJz/AK5uKE8K2CIUSW5UEY4lPX1rq+tLQm1swscgPClmAR9pvcHr++NPXwxACCb6+bA6GX/61dZRS88u7G8keyOVPhqHJIvb0D08zP8ASmN4ZjbH+n3ox6SD/CutopeeXdhyR7I49fDAXP8AxNL459XHrn0oXw0V6aren2LA/wBK7Cgc0nPJdWJ7OH8q+448eG3GP+Jrecf7v+FMPhqb5Smr3YwwJztOR+VdnRS88v5n94vJHsvuOLHhu5HI1efODn5BjOaaPDt6GyNZmI9DGtdtQOaOeX8z+8PZx/lX3HItod8ABHqzqM5P7oEn8aq/8I9qQORrT/QxD/Gu4zziik55d2IqUErcq+440aHqIIJ1bIz08kCm/wBiaruyNUjx6GDP9a7Sk7072ku7G+xpr7K+44iPQdUTP/E2Un/rjS/2JqwGBqcPB/54/wD167eik9pLuxVSgnflX3HDto2s7gV1C2x3Biok0bWCcpqFuvt5RxXcUUvtZ92L7KHZHD/2RreP+P60zjGBEcClttJ1pc+deWrjIIwhFdvRS+1n3EVKHZHEf2Xrf/PzZf8AfLVC2la/xi6sf++W/wAK72ij20+4exh2OGOla5u4uLEj3VqmXTdaTgTWRGP4t9dlS0e2n3E9jDscOdP8QDnzLA47Zbn9Kc1hrmQVNkMA5GW5/Su2oodWT6h7GHY4VbLxArsWSwI6ja7flyKRrXXwcfZ7N/fzSP6V3dFL7afcFQgtkcIbXXgABbWZ4/56kf0pRba8P+Xez/7+n/Cu6opFWmtLi+xh2ODeLXgPlsbZj6+d15qV4tZ4CWEZ45JmHWu3opfbT7jfYQ7HnzJry9NMjYZPCzqMfnUzLrnBGmoe+BOv5V3dFHtp9w9hDscAn9tDG7SMEkZxOh49etL5msBvm0dtoPOJlJx27131FL7eQKhBO9jgJLjU0OP7HnY8/ddf8aYLrVB/zBpz/wADX/GvQqTPNJ7aXcT6vA8+jl1FtwbS51I5GSOf1qKS9vh8v9lXhI4yFGD+tej0mOad9Yn5CPDQ9DzdLu63bf7JvcepTilW7umYt/ZV2uOPmTFekUU76zO99BqwlPzPOXu7lCGbTbsk8YRM0q3r4BNjfFjyQIDxXotFL9al2QPCx7tHmcmpufu2F+R7W54/OsiPUB/bUlx9lvP+PcJ5fknI+bOcelex1yVqf+KsvR6Wcf8A6EajdaTttoPjQjHa+piLfjOPsV6OepgNLHqHzMBaXh+sBr0einfWZ+Qz6rHuzzdtUjX/AJcr4n/r3Y4o/tOAsFWK8bJwSbZgAPXmvSKKPrM/Id9Xj5nnTajCpO6O5Vc/e8hsH9Ki/teBj9y5C9sQNz+lek4HpRgelDxMuyEeGg7as80XWbIttYXCAc8wNzSrq9ic4abIOCPJbivSsD0FJtX+6Pyo+sz8hHhYvq0ebLrFgSx8xwq8E+U1O/tnTT0nYY6jyzXoxRf7o/Kjy0/uL+VH1iYv1aPdnmi61prM2JuAM8qRUi63YMhYXGAv+wa9GMUZ6xr+VJ5EX/PJP++RS/WZeQLCxXVnnh1fTfmVrtdwPPBzTYtV01h8t4h5xnmvQTa25OTbxE+6Cm/Y7X/n2h/79ihYmXZC/Vo2tqcV/aVgMAXcWSOuaiGp6eTtF5CTns1dwbCyPW0gP/bMf4U06dYt1src/WJf8KX6y+w36su5x6XtnJ8qXUZPsaYL6y4BvIj/AMDFdoNPsh0s7f8A79L/AIUz+zLD/nxtv+/S/wCFKsVpsI8NfqciNR09lAF3CfowrIur21Gr2gMyKojf5i2Bn0r0M6TpxBH2C159IVH9K5i80+xPiiyjNnAVNtI5GwYJBABx7U14i/QdHDpdejGR3FsXOLiJscEBhxUxnt9pKzRkdMhhXQjRtMAAFhb/APfsU1dE0xeljCP+A0/615fiRvCv+b8DmvPtQRvuI+eB8w61IJ4CQPPjJPT5hW7/AGBpI/5h9v8A98UHQNJ4P9nwZHQheRQ8V5B9V/vfgYQaIn/XJx1+YZqVWhbjzFP/AAKtU+HtIZtxsYic574pD4c0ggj7EnP+0f8AGj6z5CrC2+1f5GUHiIO2VT9DTlaP++p/Gr6+GNGUgiyAxj+Nv8acPDWkAgi05HQ+Y/8AjSfWvIFhfP8AAzhtVwPNH4mjMZIy4x7VfPhjRyCDZg5/6aP/AI0n/CMaPkH7JyOmJX/xpfrPkL9W/vFVlXAAf5fbvTTs6hxjjvV5vDWktj/RmA9BK/8Aj/nNQDwrpYBAjkwe3mGk+s7aA8N2ZW+Q8ZGc9KUIqn7+alHhXTEOQkuSc5EhFKPCmmBt4E4bGM+c2cfnTvrXkNWFeutyBdoIGaUlc5yOlTjwtYBs77nHp5xxTF8KWKg4mu8+vnH/AD/+ul+srsxHhX/MMGAMdKRl565NTjwvZgEefd4PQGYnH0pj+FLJtp+0XgK9xMetKsTHsw+rS/mK4UOCDwRQUUZP6VL/AMIpbbdv26/zxyZsmk/4RSDcSNQvx7eb0/Sl+tR8xPq0u6GbEwCe49KTahU4wPrUieFYVGBqF8R7yU//AIRmMjA1G9A7jeOf0pPrUfMX6tLuiBRjPf8ACnqobipE8M7F2rqd5jHcg/0pv/CMYYsNVvsnr8w/wpfrUfMT6rLuhq4Ht9aT5WGQOc0p8MPgAatecdOE/wAKd/wjTYI/tS76f7P+FH1mHmI8NO3Qixj1poDD5k71IPDUwBxq1wCemUU/0qFvDV9nKa3OM9QYlNL9aj2f3CrDTutUSgDJyTmnqACRzUcXhy9RiTrErZ9YloPh/US27+2WBxj/AFI/xpv1mPmJ9Xn5f18iTgcn/wDVQCACSvXrUR0DVOo1o594Af5mnDQ9VAA/tgdef3Ayab9Zj2YfVqndEnAIPT2pu4BuDxR/Yuq4A/tZOO/kDmlk0bVCcrqMQx/0y4NL9Zj2Y76vPuhvmAknHPehepOAaibSNdPTULX8YqT+yNdwR9utAf7wjOad9Zj5jXhpeROsg7g5PfFKepIb8qjOl67gBbyzPqShpH0zXSAFubIcddrUe3huJ7CZMxI4/mKQAgckHHSo30zXDjbcWXvkNTjp2ubR+9sd3Qj5sfXpSqvCwOhMDlTnio5uI5SeflPApzWGvAcPYMfq4/pVG6sPEAt2P+gHgk4Zs4x9Me1CxEBPYTXQboIQ6Ra+WG2FTjPXrV48ZPU1j+H7fVpNHs3s47IRMgxuZgRyc8Y/qa0Ba+Iu9vZH/tof8KbTrRUUrjpUZtydt2y2G49KeuGyR6c1S+zeIMEm0tCcdBMef0pwtdfVW/0azJ9pT/hT/bw7kfsan8v5FiTBLbTmkGMY7+9UTb+Il2/6Dav6gT9PzqUxa+pwNPtz7icUvt4W3FVCp2LRUDvz7UsijB4zVdY9cP39Oi9ts4NQsmvhfl0yIkH/AJ7rzR7eHcHRqdi4uDweBR06DNUlTXt2P7KQe5uFxSOfEC42aMp9f9JT/Gh4iHcHQn2/I09wIO7r60gPr6VTA1og7tKxx2nTr+dJJLqiAD+yZS3fDqR/Ok9rDuI6U/5S6FXaTgGmlR94VSjl1MgltKmVv99SKBNqP/QKn46/Mv8AjT/ax7oPYT7F1hznilBUYOcEetUGub0c/wBlXY7YwP6Go2vLvIxpV4R1+5Se2hbcaqc+zNPdkY61z3iAhLRFA6yqOvvWsbm4VmX+zbrC8A7M5rl/EF8/lwJNZ3kZadQpMeM89P8A61JOpHldmh8ITU1o9ztX2qo7gdKiQAgsR81Zp1F3AB06/wAenkmj+0AuALK+I7n7O3FPVSP82vqRcskvhf3GjgOPTihXA2jnNZA1RSxCWd6VHc25BqRdSjOCba8BHQfZ25pfaQt8St6gqc9bJ/cawJ7fWhsAnn9azX1SLYrfZ7rnsYGFEeq2jtgCbJ6jyWJ/lTfaw7od7Od7crNQuGI4xxScDjtWUdasges3PAJhIBpH1qwQ4ZpOvLGFgB/n2pPaw6MRxle1n9xsDvwcUnGCT+WazBq9gqbjK+3OAfLPWoxrGn7WJnPHT5Dmj2ke6F5JaWi/uNhgCcj8xTVX5sHpj1rKTVbHbvFwPoQc/lT21Sz3Y89ee+Kcpx7oZaXZ/caAGDx296ewDDIz+FZkmpWEThXnVSRxwaDqmngEi5UAfXJ/Cl5l3F5XbZ2NA4yBg/nUy4wcc1jJq2nbcm6Xr0I5/KpBqum8st5HtHX/APVSOcbb+YrhLqjV6sARxSbQ2cZGKyzqdiHCi5Q5/L86emqWJU/6VHjoeaS67hZpmgAOxzijnrt5/nVH+0rDAP2uL86X+1LAjIu4vXOaVyTCzXQvqB+dIWUAZByR61n/ANo2KdbuLn3pxvrIuc3MWM8fNSXV9ws+xpxnI5HH86PB5JsrglSP9Llx+dVY76ybIW5iOPRqu+Edv9nOynO6d2POe9U8Q9i1hou7Z1FBooqqXgooooAKKKKACiiigAri9Y/5CH4LXaVxes4/tEfQUAdZbf6pPpViq9t/qk+lWKRbCvcKKKKUQKKKKACiiigAooooADRRRQAUUUUAHSiiigDnfEn+otQDgm7hA5xn5xXRVzXiZyqaeADhr6EHH+9XSmgAooooAKDxRRQAUGiigDE8SOU0W/ZSARA/UZ7VLoOTpFhkY/0dP/QRUHickaHqG04PkP3x2qzogxpVgD/z7x9D/sigDgb3/kqOnf8AYIk/9GV13i67isdDu55dWGlKFA+2bA5j5HRe5PQDrzXK+KPDevXXiW117Q76yglhtDbMt0jMCCxJPH1FUdX8MeKdd01odS1PTftVvcRXNm0MLBAyk5EgPUHI9elAHFeG/EUtr4n062sdd1bVLTUZmSX+0bIxoTtJ3I2FORtAxjofwrqPHU+v6XdQW2j+J521PUrgiz09rSFlC5G4ltuVRVyc89Pqa1V0HxZqWs6TqGtXukrDp8zSC3skkAfKkZJbPPPSq6aB4st/E+o64j6JdNOPJt/tDShoIQTtUYGB6n3J5oAj8Q3XihvE+jaBp2tRWolsGlu52tkcsykAsoI6+g4HJ60/RNY1XQtS13StZ1A6rHp9iL+KfyRHIV+bcpwcE8cf5FdWNGvX8UWetytbbI9ONrKi5J3lgxK5HTjHrUEnhg3PiLVdRuZEayv9OWyMSkh+p3HPbg0CNHgSeNr+6P8Abz+KLO31AxsYbAaMzqFGT5fnbd31IJAJPOK+odDvn1PSrK+khaF7iFZGjb+EkZIrzPS7Hx/oFlBpFmuiX9tbgRwXdw8kbeWDwHUZ5A44PQDqa9bthKIIhcFTMEHmFPulsc49s0CnzfrcsEHxM1prjwzLryGzgAiS3WURnA+Y7uB6VZ8C67B4a8P+LLySzls5rWd7ldIlDKYVYYjAyPuse4GBXX6rpPi2w8V6hrGgw6ZPBewRRst3IwKlBjoB9e9RReBtR1aDXrzxBeQf2nq1sLdI7YHyrVF5UDPLcgE/j60AeXr4wk0Ur4l/t/w/eX9y6vd6da6eqyNGSAUEw+YlRgjd3HfGD69BfRt8Rr2d2Agh0JG3gH7vmFs4/GoNPufiHbx29hLo2jO0WIzffam8sqP4tmN3TH49q6H/AIR6eTxbqOpz+W1hd6atpgN82dxzkY6YoA4Rdf8AGt1oz+L7dtPj0xVaddLkjO9rdc5Yyf3sAtxx0+lLrs+r6l450i58OC0EsujGbfehtqRM/XCnO7leOetEOk+NLfQ38HLp9kbMxm2TV/tAwLduCDFgMXCkjPA/nXd2GgzWPii2u4V/4l9vo62KMzAtuEgIBH+6OtAl9TG0HxHrcR8Q6draWcmo6TCJ0mtQRHKjIWXIJyCCCD0/qX+DNZ8X6/b2Gp3Vlo9tptwu9lEkjTFecMo+6M8cE1PPoWoNq/iu8WJTFf2McFt84y7iNgfpyQOcVq6DpF5beC7bSJWEF6LDyCQ2fLcpjqPQnt6UCnmut+Ntf8OvcXWoan4WuEglKyadBcMLgoCB8uSTv74P/wBau51zxLqcmpW2jeHLO3nv5LYXcsl4xWKGInAzt5LE9h29a8ai8L64nhmTQrb4f2MeoCHy5tSlnhJkPqh65OM9cKa9N1G31Tw3r0euW2kz6pBPp0dnPFbMPMidDkMAeqnOPagCr8P5NUk8Z+KxrKWqXyR2gcWshaPGw4255AIAOD616nrc1/b6dPLpdql1eqB5UMj7FY5HU9uMn8K8+8CQ6zN4h8Q6rq2kPpovBb+SjSq+QqkdR3xjP1q38VbHUNQ8PJFY2811Et1HJe2sDYkntxnci98k7enp+BVWvrsBnaL4y1VddtdH1220tGuwwhksLvzSrAZ2svUZHfpXrLsEVmbooya+eNG0S0n8VaBe6P4LutIsrR5fOnuI/KZ8xkLuUEngjgnqT717FbapqE2t6lp8mlSJaW0SPBdEnbcFhkqMjHByOvakA4nT/GXiDWbQ6vovh2C70oyMsYN4EuHVW2k7SMA8E4Jz+detrkgEjBxyPSvmO802znkmm8OaL4g0PxK8v+phV1gDlhlmP3NmPTAIxxXvB1S+j1620ptMle3ktTNJfJny0cEjZ0x29c89KAOmooooAKKKKACikFLQAUUUUAJ3o70tFABRRRQAUUd6KAAUUUUAFHeiigAooo70AFFFFABSd6WigApO9LRQAUUUUAFFJS0AFFFFACY5ozzRjmloAKKKKACg8UUUAFB4oooAKKKKACuSsxnxVfn0tY1/UmutrkdP/wCRo1X/AK4w/wAjSoDrqKKKQAooooAKKKKACiiigAooooAKKKKACiiigAooooAKKKKACuVnwfFdqDjIspCOcfxr+ddVXKSDd4th6fLp7HkZ6yDp6UAdXRRRQAUhpaKAEAxS0UgoAWikFAGKAFoooHFACE4paKKACiiigAooooAQHNLQOaKACgUUUAFFFFABRRRQAUUUCgApKWigAFFFFABRR2oFABRRRQAUUUUAFFFFABRRQaACql+cWdweeI26fSrX0qlqn/IPusjI8l+M4zwaAMjwgCPD2nAjBEIFdLXP+FBjQdPH/TBa6CgAPNFFFABRRSUALRSGloAKQmlpMc0ALRRRQAUUUUAFFFFABXH+MOV0tf4Wv4tw9RzxXX45rkvFhI/svHe/jz+tAHW96WiigAopO9LQAYHpSYHoKXoKKAGlVx0H5UbVP8I/KnUUAN2gcgDP0p1FFADDGhOSi569Kb5MR/5ZJ/3yKlooAga2gf70MZ+qik+y2+c+RFkf7AqxRQBW+y2//PCL/vgUfZbcA/uIsZz9wVZpP5UAVhaW2MfZ4semwUhs7VuDbQn6xirdFAFM2FmetpAf+2YpTZWh62sP/fsVbooApmxsyNptYMdceWKYdOsSCDZ25B6jyl/wq/RQBnHS9PPWxtf+/K/4Vj+EMDTXwMD7TLgYx/Ge1dRzXM+ERjS+uczy9fvD5z196AOnooooAKKKQ0ALRRRQAUUUUAFcTrH/ACETn/Z/lXbVw2sNnU2AHTaP0oYHY23+qT6VYqtanMSfSrNItgYUUUUoBRRRQAUUUUAFFFFABRRmgnFABRRRQAE4ooooA5jxOcLpw9b6Lv7109ct4oznSwBnN9H/ACNdQTigBaKKKACiiigAoFFFAHPeLCF0HUCTj9y1aGjjbplkPSBB/wCOis/xW23Qr84J/dEce9aemDFhaj0hQfoKAINc1OHRtMutRnV2jgQtsQZZj0Cj3JwPxqC01KYaINT1K0NpIsBnmgB3GMAZx2ycfrXM6ZqE8/jzWbBppGtrezt2WJj8quSSSB9MflWJeX9zPefEG0lmd7e1sovJjJ4TdbsWx6ZNAHp2l38GqWFvf2xYwXEYkTcMHB9RV2RxGjO33VBJrxV7y8XSvBfhvTbs2UmqWoaW5QZeNI4ldtuehbJANaOmyX/hvWJPD91qdzqlrPp8l1DLdHdLGynBUt3Ug556YxQB6Ro2p22s6fBqFmzNbzgshZcEjJHT8K0jmvl/w7p/iCy+HkGvweKLmH7JA01vZxwp5QUOflfu+eeT0z3xXonjHWrc6NpFxe+JZ9EN1EJTHZx75ZyVUgLwSACfTnNAHrtFeJ/DPxJe32t6los17eXtrbQJNDNf2vkTrlsFSP4h0IJ55r0HxxrM3h/w7e6lbRCW4iCLEjdCzuqDP4sKAOrorxZ28TeD7nS7zVvEB1e0vLpbW7ia3WMRM+drpgZwD1HcdvTpdM8RS2uteJNO1eddtiBeW7bQpNsVyQMddpGCT3NAHZapqVnpcMc17OIo3lWFDgnLscAYAqbUb2DTrK4vbl9kEEbSSNjOABk14bqOoapqnhrw7qOpmJbi/wBbt5raHGFjjZ8xqcDngZz15rb+JupraTJDL4ztNGtnhw9q9il08pySWIPIGMY4oA9Q0bUU1bTrbUI4J4EnTesdwm1wO2Rk/Wp7u+tbNoEuJ0iaeQRRKxwXY9hXiuj/ABAupvCV3eLLHfXsd6NPtbjyfKWd2xtdl/h65PTp0rP12w8UWOteFv7c16HUYJNVRljjtRF5b7T3HUAE9eeaAPobFFeJ+N9f1LS9VukXxno+lwhEMFpNb+ZJ0Gd3cZOTwDxjikl8fahN4HsNbsbeBtQubpLTbID5ZfftJ6g4OPbrQB7bWbrGp2mjafPqN9KIraBdzufyAHqSSAB6mvNTqvivQtY0mPXLnTbu01O4+zmO1iZDA5GRtJPzLx35rm/E/imXWtWvtMtr3w3b2emzhGTWJeZ5lwT8ufuqQRn1oA94tLiO7tobmLd5cyLIu4YOCMjI7VYrlfBmvf8ACR6LDqDRJHIWeOQRvuQspKkqe6nGRWX4t8QajZ3+n6LoVvaz6tehpB9qZhFDEvV2289eBjvQB31A5rzPTPFWqWkmq2XiSwgivbG0a+jayYtFcQjOSu7kEEYwcdelQeHdc8XazFYamlloj6ZdMjOkNy5miRsZJJG3cAckfhQImnsepd6a7KnzMwUZxycV5bqXifxHeaxfWPhjSLO7g04iO4nupym+QgHYmO46Env+vKeOvEj6v4L03U4LR1uV1SKOWz38iVHOUz7kDH1FAp9AUd68w0/xPr9tq1hZ+I9Ft7GHUSUglgufN2SYzsfjr2yOM/p0Wi+I0vl1j7XELR9LuHimG/cNijIk6DgjJ/CgDraK4rTfElxqHhRvEEWlymRopJYLNDueQAkJ0HBbAPGcZ711OnXEl3ZW1zLA8EksSyNC4+aMkAlT7jpQJcuUUUUCid6WiigAooooATvS0UUAFFJ/KloATnPtS0UUAFFFFABRRRQAUUUUAHeiiigAooooAKKKKACiijFABRRRQAUUUUAJ14paKKACikBzS0AFFFFABRRRQAVyWmHPibWPaOEf+O5/rXW1yWlc+I9a9hD/AOg0AdbRRXGv4y0hfFEPhhZJJNQkQsTGAUQhS21jnIbAJxj0oA7KiuO8U+LbHw49tbyQ3F5f3bbbeztU3yye+MjA96s2OvtPol1qtzpl7ZG2SR3t7lQrkKu7I5wQRQB1FFeT6T8Q5dTSGaLwnrhtpgDHMkSlSCevLDj3rpvE3i6x8PXFvZyW19fX1wpeO0sYPNlKjq2Mjj/A0AdlRXOeG/EVj4it5ZbUTRSwP5c9tcx+XLC3oy9v1H5GoNa8VaToup6dpd5Mwu79wkKIu7qdoLegJ4//AFUAdVRXK+IvFFhoTxW8sd1dXsylorOzhMszqOpCjt7nFHhvxRp/iBp4bcT293b4860uojHNHnplT/SgDqqK8uHxO8PGVxi/FqknlteG0byQc45b68dK9NjlSWJZUcNG6hlYHgg85oAkorD0bX9K1t7tNMvY7k2knlTbM4Vvr0I9xkVuGgBM+lLRRQAUUUUAFczx/wAJSeORp/8A7Urpq5cH/irGH/UOH/ow0AdRSGlooAKAMUUUAFFIaWgAooAxQKACiigDFABSEZpaKAADFFFFABRQOKKACiiigAzRQKKAAUUUUAFAOaKKACiiigAoFFFABRRnnFFABRR2ooAKKDRQAUnNLRQAUUUUAFFFFABWbrJxpd6fSCT/ANBNaVZeuHbpN+fS3kP/AI6aGBD4cUpotgp/54J2x2raNZWgjGkaePS2jH/jorVoAKKKDQAUUdaKACiijFACGloooADSYpaDxQAUUZooAKKKKACuN8X/ADPpCA/Mb5D+AzmuyrkfE4L3WjKM5+2BuvHCmgDrqKKKACiiigAooooAKKSloAKKKKACig0UAFFFFABRRRQAUGiigAooooAKKKKAEPQ1znhFxJosDjGGeUjHT/WNXRP90/SuV8Dj/in7VjgsxkZjjGTvagDrKKKKACkNLRQAUUUUAFFFFABXDaxkam2P9n+VdzXCasf+Jo/1X+QoYHY2pJiTPpVqqtqcxpx2q1SR2Fe4UUUUogUUUUAFFFFABRRQaACiiigAoJxRRQAUUUUAcv4lI8zSV3YJv0/k1dRXLa+23UNEGOt0R/441dSTigLBRRQTigAooooAM0UYooA5zxedvh/UOn+pI5OK2bDi0t/+ua/yrA8bAHw7fAttyo5/4EK6G0/49ocf3F/lQB57rnhrWv7el1rw/qtvaS3UKw3MdxD5gbbnay+hGenSmaR4NvbW18RC/wBXF9eazEI3uTAEKkRlBkA4wM8AV6bRQB5zrHhK6n0/Qjp1+lvquiqot7h49yONgR1YdcMBTdE8Mar9vu9X1/UYLrUZbY2kC28eyKGPqcA8kk9/w6dPSKKAOCh8LzQeBz4aiuEWY2bW/nDO3LZyfXByaxb7wrrlnd6PqWhXenm+srAWEqXyN5ToMfMNvzA5H+eQe8udas7bWLPSJC/2u7jeSIBflwnXJrboA838LeHtcs/EF/ret39ncyXVusKpbRlBGAxOBnqB6kk10/ivRU8Q6JeaW8rQ+eg2SL1R1IZT+DAVc1y9m07TLq9t7RruSBDJ5CHBcDrj3xnjv0rB8J+KofFLXM1hazDT4gqrcyDb5jkZZQvX5c4J6Z6ZoA5y30TxVrF9p3/CSXGmrY6dcC4C2YcPcyJnYzZ4UAkHA6nPHTCfETwNc+KrywuLO+W02K1veZz+9t2YEqMd+OnvXq9FAHF+K/Dsmrx6NHaPFCmn6hDclWzjYmeBjvyMVymp6B4i0/xXqWu6Lb6ZfDUIolK3zsrW5jXA2kA8HqQO4+leviigDxa28D6zJ4e1W0vbyz/ta41MajDMikxK42EAgjIHykf493z6P4y8QatoV1q8GlWVpp1357xwSu7uQDg8jAHoM555r162ure7Vntp4plVijGNwwDDqDjuPSrFK3d3A8QtfD/iPRdW1Y2GiaPffbrx7lNQu5NrRq3RGGCxC8jj19zTrTwZq8Pg3RtIfyWvLbUVuJgJPkVPNZjt4HYg4x1zXttFIBxHi7R7vVL7w/PaqhSy1BZ5tzYIQKeR6/8A164a40S/8Oaxqk0fhi117T9QuGukYbBNBI2N6tvHKk8jHT8a9j1C+ttNtmuryZYYFKqzt0BZgo/UgVdzmgDE8OrOumxfaNMg0yUlibWF1ZU545UAZ+lcj4ss9Ssde0/xNp1k2oLbwPbXNrGwEhRjkMmeCQeo7j869JooA8g0yDXtV1i/8T3eifZhFYG106wnlUPKSdxL44XJ4wf/AK9cZZaE1xq+nTeHfC+q+Hb5LpJL2d5dtv5IPzKBuIfPYAD8q+kQKydY1nT9Fjhk1C4EKzSiKMbWYu56ABQTQB5fFeah4H1LV4DoWo6pZ6jeNe289jGHIdwNyOMjaAR19KxrnQda0zwzbXU2nvdalLry6reWlth2XL5Kg5wSAB045/GvoCigDxSW+vvHmq6RBHoupaZYabeJfzz38HlszJnYiDPOSTn0/nh/EPTL5/GNvpunS7IPE0SRagEXLqkTfM47D5Djn0PrX0PXProNkuvvr7GRr1rYWq7myiJnd8oxwSf88nIBLqczaLos0mn2L3LWkH7m1izl9owFGAT+hrQ0+d7qzt7iSF4HliV2icYZCQCVPuOlRjUbNtQbTRcRm9WLzmhB+YJnGT6c1foAKKz7fUbO4vJ7OG6ikuYMebErZZM9M1oUAFFFJkZxQAtJ3paKACiik5z7UALRRUMU8MxcRSo5RtrhWB2n0PoaAJqKKKACiiigAooooAKKSloAKKKKADvRRRQAUUUUAFBpO9LQAUh4paKACkB5paKACkIzS0gOaAFoopAMUALRmkAxS0AFFFFACGuS0YH/AISHXSCCm6EDHrsGa66uP0AH+2dcbBx5yDP/AAEUAUviPq+o6NoLS6Zb3EtxNKsO+CIyNCpzl9vfAGBnAyRXiVnqWkaP4x8Mx2+iaxE0UUwdri0YT3EsgIMhB+Z/4snt24HH1VXP3Wg2tzrtnrbyTC5tInijQEbCG65GM5/GgDx+ey1zWPibrv8AZ+rR6a9laQRRyvarM3lsoY7Q3H3t2T7103hy/wBW1q38SeFtYmglv7RWt/tsSYWRZE+UkDjcM8gfT3O54j8HjVNUj1nT9Vu9K1RYfs5ntwrB485wykc89/8AAYs6X4Rt9M0m/sbe+vRc3xZ59QMn79nI+9uA4x2Hb8SaAPNWi8VfDqw0+SXWbbVNHilitntWtRE8aE4BVhyT9TXR6Zul+K2rmZS3k6XEsJb+FSwJx+JP61as/Ac8t1aTa94gvtXis5BLb28uEQSDozAfeI9/U+prW8ReEm1HVYda03VLjS9Uji8hpolV1kjznaysMHnH5fTAJ1OAk1Z9D8U+O9StLM3JggtcRRKTvkKgDOM9yc47A+5rzW88UaOk+gX8st7damdTjudRuZbNlIG0gImR91cnCj0zX0z4T8NQ+HYbk/aJbu8u5TNc3M2N0jn2HQe1Ta/oEWs3OlXDzvE2n3QuVCgEOQCMH86BTzHxQ19qHjnS5/Crx/2tFp5edr1GFv8AZ2OVDcbtxY9ufyNT+Bbi+n8b6wfEdp9k177Koijh5ga1DYDKckk7vX8hggdjr/he4u9Yj13SNTOnamsH2Z3MKyRyR5zhlPfPfPYelTaF4Xaxu7rVNQ1CW+1a6iED3IQRhIx/CijgDODzk8UAcp8Wn8Qx6TNHp1rbvofkE37r/r0TJ37ASFwF59aw/FvivS7WLRfDv26Ww0e7sI55b3a5kNvjCxqFBIZtuCSOATW9N4M8TX1udL1Lxe9xpLtiZBZqJpY/7hfPGfXr/KvU4LK2gtoLaOFfJgQRxq3zbVAwBk89AKAPCfg5qvh+TVvEVrpMiIktyHtYVRwDCq4DDcMjnOc819BVyHhrw5/Yt9rN2ZklbUbs3AxHtKAj7uc8119ABQaKKACiigUAFcyuf+EpkyBgWC455/1h/KumFctAc+KrrgcWUYJA/wBtuvvQB1NFFFACGloooAKKKKACiiigAFFIORSgYoAKKKKACiiigAooooAKKKKACiiigAooooAKKKKACiigUAFFFFABRRRQAUUUUAFFH0ooAKKKKACiiigAooooAKytd/5BF/8A9e0n/oJrVNYviQ7dE1E88W0nQf7JoAsaL/yC7H/r3j/9BFaJqhpAI02zBGD5Ccf8BFaFABRRRQAUUhpaACig0UAFFFFABRRRQAUUUGgAooooADxXJ+Ihvv8ARkyBm5J9+FJ6V1lcnr7Y1bQ1x1nf/wBBoA6yiiigAooooAKKKKACiik70ALRRRQAUUUUAFFFFABRSd6WgAooooAKKKQ0ALRRRQAyT7jfQ1zHgklvD9oSck78k/77V0s/EUn+6f5Vz/g9dmgWK5zhD/M0AdLRRRQAUUUUAFFFFABRRQKACuH1b/kJv9V/kK7iuG1X/kKP9V/kKAOxt/8AVJ9KsVXt/wDVp9KsUkdhXuFFFFKIFFFFABRRRQAUUUE4oAKKKKACiiigAooooA5bX1zqGiH0uj/6A1dTXM60H/tTRSrqoE75z3/dt/8AX/OulFAC0UhpaACiiigAooooA5fxpn/hH73AJO1ehx/EK6G1GLeIeiD+Vc144fb4evMYJOwAevzrXUQjESD0UUAfOvie6SDxHqjeMH1+2sMgWM9g0n2WOHHLHZ0bPXOevTGK3NeE16/gzSdJ8R6k9tePM7XyTAyyxoufmbABIBxyO3PIrsr3RfFX226k0/xRHFazklIp7JZTAT/dORnHYHIrg/Eugz6bf+C/D+g3zWU8Juniu5FEhB2bmyp4Oct7c0Aatta3PhDxjpdjDquoX1jq0UweG+uDL5ToN+5Semf6n2xjWOm63rHh9/Gb+JNSi1NopLq3tIJV+yoiklYjHj5gQoBJP1yRz6DoHhi+h1RdZ1/Vv7S1CKNobfZCsUcKHGcKOSxx1J9q5mbwLrsdrcaHYeIlg8O3DMDC1uGmiibO6NG6YOSOemfzAJrG8GreK/C+puqB59GllIHO1jsJwfxIrzq31q+8V/adVOo+LoQZpFs00mzJt44gSFDYH7xsckkjBOO1e6L4bWLX9O1OGYJBZWLWaQbckgkYOfYCuVj8MeKdEnuo/DmsWC6dPM06W15AT5BY5IUr1GT39B7kqwMW613xJqOkeF9HMkuma1rDypcXDQBXjjiB3sFONrsNpHHc4xxWtqGlar4Q8O61dw+I7y7RLN2iS4RCYpP7ynH6fjWtrPhTU9SsNKmOtbfEGmO0kV+IAFctwysg/hIwDj0qOTQfFGq6Rqtjreq2LG6tzDCltAQiE/xsTyT2wOKLu1gOUvIvEmh22jeIJ/E91fSSz28d1ayRIkDpIQpCqoGCNwwfb8K6DVW1TxP4nv8ARbHWbjSrLS4YjcNbKvmSyyAsoDEcAKO3XNdNrnh+XUtEstNSdEe3lt3LkHB8tlJ/PFZGr+H9ctden1zw1d2KTXkaR3dvfIxjkKAhXBXnIHGKQDn38R6/puj+JdOUPqWsaKYgk6QgtLFLgq2wdWVdxI6HaOvNQ+Cb+HVb63k074g3GoEhjPZXMCBnG3HyggFcHB4yOO4zXTaf4b1nTtP1G6g1G1fxHqEySz3UkR8rC4CxheoULkA9eT+GfaeGNZ1LxBp2s63Bo9q1gzuDp4YyTMQR8zMB8vfHJ57Uqt1AyfhHpGqW1nLcPrsktsL+5EtqbdAJGDFdxblgSRu6+3rn0bxncahaeHNRutLfy7y3iMyHYGyFO5hg+qgj8a5vwvpHiTQdUuLLdp02gS3M1yspLi4TeSwXH3T8xH4Z+g9LYBgVIyCMEUNtvXURrTseYal4slvbbw0mhyq1xrEyMx27tkAGZWIPp0+tatnrV3B4v1DRdQkjNu1qt5ZvtC4QHa6k98HB+lYPgLwLL4a1a/u7i4jngAaHTkXP7iFnZ2BGMZJI59j61k/F/TRqd14etLOdotUurprdTHnd9nZT5rcdgME/WkFMnxDr15rnga/1e6RI7G51KMWKsoBW3WVQHPoSVbOe3sa9D0PxFe+JNaeTS0QeHrXdG906nN1JyMR8/dU4570vi/wmureGINAsgkdvHJAu1mI/dow3c+uAaj0/w9e+HNcR9DWL+wbr/j6smcjyJMH95H2weAV/yADBsdb8X+IbO41zRW0xNNEkn2O3lidpLlEYjJOflLEEYxx+ps6h4z1S6tvDL+H7K1kn1rzBtvGZVjKJuPI7DDeuccVl2Fl4x8L6dN4c0nRre8tA8n2PUftix+QjsSN6Ebiykk5Ht6VuWXhK50698HLAVkt9IhuEuJN2Ms8YGQD2LZ+lAFnQ9V8Q2niFNE182E4uLVriCe0VlwVYAqwPsQc/5HBeNNd1fTdSGpXlx4Tc6ZK8ltZvcv8AadhyDgZxvIx2/LkH0670m8m8b2OqLEPsUOnyRPIWH3y4IXHXpk56cV4faeG9atdDvNEPw/t73VXWYPq89xCS5bdiRWbLbsFcDI5545oA9ru/FRt7vw47Rxpp2sjbvfO9JGQNGvHHOcfWtC31ya68U3ejQQxtbWVsklzMSdyyPkqgHT7ozWLrnh271DwLBpca7NStraFofmGVmjAIAOcdQRnOOapeH9C1uHwpqzXLC28Sap500rxsMpIQVRQwPAAAxzxk0q1t0E11MLU/G/iTw+VudbttA+yJIBPDa3pNwiZALBWxuIz074PSuh8dahd2mqaFFPp6TafNqMCxyx3DLIk3zdVAwVABPWvGtS8OSX3huTTtP+HdxDquyMTXs8i5DgjcyktlskHp65+vsfjxylx4QtyOW1eIk56YRh/Wm3C5Np+o6bp3iHxjcy2qwGzS3mubouXaRTFnGD0wFwAOtJoHiPxRqb2l3P4Zjg0u7YbWF0DNEh6Oy45B44HIqjeeG7zUbrx1GEaL+04oIreRx8j7YccficE1e8OeKL6T7BpM/hjWILlESOeaSEC3TA5YSZ5HpQ2krvYUveBDYSy+IJbS0aGT+1pknkkk3tK4xk5wMLzgLzj8a2/FOuL4esEv5YDJbieOOZgceUjHG/3wSPzrE8Bafc6f/b32mJ4/P1eeWPeuNyHbhh7Guo8QaXDrWk3umzg+XcwtGSOoJHBHuDg/hSgZ+r6+lhf6VYQwtc3GoS7VVTjZGBlpD7Dj865Twdf3P2bxXdJBJdTw6rcCKBXwX2qoVRk4HSsb4Zadrlzfyav4it5IbiztV0y3WRSC6qctJzjqcc98VSubbW9O8L+LHsYryK5k1iWRTEjLK0JZNzR+vy5wR6HFAHV6b4y1JdQtLTX/AA9LpKXzmK1l+0JMHfqFYLypIz1/xxav/Fl81/d2mhaDLqgsXEd1KJ0iVGxkqu45YgdsV4xZWOg3WueHrjw9peuy3Avke5vruOVlCYOVJbjOQTkccHmuk8UDwuNcv3i1DXfD+uSPhjZxygXZXowVQVcH8M5yepoA39f8X6xDrfhhLPRNQKXizNLauUjZyFI2cnAK438kZGPfHTaj41TTE0tLzRdTF5qPm+VaQxrJIvl4znDdwQeM8dcVwd5fappw8Da94it582/2hL144WZovMTbGWUDIOAM9wc8Z4ro5L2HWvGXhfVLAyTWMlrd7ZvLZQeg/iAI5FK0B0OgeKk1q8vdLmsLvTNQt4xI0VwF+43RwQSDzTfhxDpa+HYLnS0n8u6d5JJblVEsr7yGZ9vHUHHtiq21h8R5JSjeWuhgbgpIz55OPr7Uz4SI8fgjS0kRkYeblWGCP3r0gGx4t8VWnhdbI3Vtd3BvJfJiS1i8xi2Cemcnp2zVbw94wt9Y1GTTJtO1DTr1YzMkV7Fs8xAQNykEg9Rx9fSuT+J2q2uja54Tvb6cw2cN1K8rbWYD5MA4AJPX071Va/t/GvjHTLjQppJLLTbacXF6kbBN8i7VQE4yw4bH+QCNG3c/ErTYZ7kx6bqtxp1s7Rzajb2xeBGUnPIPKjHUeo9a67W/Emn6PYQ30rSTrcELbRWyGSS4YjICKOpI/CvGNA8X6L4f8FP4evy8es2sctq2n+S2+SRmOAoxghtwOfernlv4Ul8C3utDyLO1tJLWeU8rbzOgxux0zyM9OOeOaBTf0Xxdc6340tLVLTU9Pt/7PkeS2vYfL3tuGGAyc/06eoqZ/iropilnttP1m7t4HZLiaCzJjgwersSAPXvxVDTdf0zxF8SoJNJuRdRWumOksiKdoYv0BPXtyOOa0/Ay7Ph9KdqjIvDkfxfvJOT/AC/CgDp7/W4ZjoEtlqaRQahcDZ+4L/aE8tm2/wCx0ByeRj6is/S9XkTxD4p+3X23T7D7PsWQAJEDFuY7vc9q4TS+dJ+G5/6bD/0S9crrGgaxrPibxJeW+bzT7O/t5bjTGJ/0wIgO0HpkL0Hfj0FAHuX/AAmWlNoba7ELuWx8zy4ils++Y5wNikZIJ7+xqLQPG2k63cTWsSXtvdRRecbe6tmSR0/vKvO7njjmuR8UeLo59E0WTQtSj02zv7tbaa+eNcWahSShVuFbjHPAwfY1zPhhIG+Idj5HiibX3js5jLJK2ViPH3Nvy856DPH4UAdv4G8fQ+IDNDPDcpKbuWOArZybTGG+XcwBAbHXnAxV7UfiT4X0+6ltpr2RhDIIppo4HeKNyehcDFc78PNStv7K1nSo721h1UajeIkBkCS7ixIJB5P1Hp7GuF8Ix2zeEjpsnjuHTEWOSG80+W3twYyTh1O4bmzk855yPSgD2jVNZuY/Ffh6xtriP7DewzvIOD5m1AVKn9eD0zT9R8deHtPuZ7ea8djbErcPDbySpCR2ZlUgHtjt3xXJW9tHYeJfBNjb3RubaDTZxFKcfONi/N9CAOK5yVL/AMLQaxqnh/xJo91orTTXMunX0YBVyfnjDA7ixPAB74GO5APSW1+eTxnpum28ivp91pj3X3R8x3DawPXp/Ountdb027nvYILyKR7E7bkqfliPcFumRg5GeMHNeD+NF17XPEul/wDCNOtlezaC0p3ttKRs3Kg4+VugB4xnqOtampPp8nwu1Wy0K3ls5LSMJeWrLmaIh1Mu8dyVDc9CPTHCpNuy3A9H0nx14Z1i/wD7PsNWiluslQm1l3EZ+6SAG6dia6iG+tZrqezinR7mDaZYwfmTcMjI9xXk/jm50a48PaPFpMsDTte239lrb8lWDg5AHIAXdnjrir2gXcEPxA8XJcSpCRHaMm9sb18rkjPYHA/GkA9Mtr22unnjt7iOV4H8uUIwJRsZwfQ81Dq5Qadd77wWSmFgbksF8nIxvyeBjrXn/wANZ4rq48UXEG14m1mULMrZD4Ven09e+aj+KflvF4fhvFU6ZLq0K3e8kKVw2A3+znrnjgUAZ3gTxBqGpjU7q71/SdRntbfZDa2c6hW2jJmfgbSxx2wK9JttYt00yyvNSubK1a4iV8/aFMZJXcdrHhhjnI7VgeItP0ez0nVZbS1sob2PTJwhhjRXVNh6YHTOPavPNStbW/sPhrp15bpPbyCJ3R+VbZbggEdxkjjpxjnNAHsmka/pGtFxpmpWt20f31ikDFR6kdce9F34g0azz9p1axh2v5ZD3CjDdweev8q88vLW10z4k6EljbRWwuLG4WUQoEDgYIBA6881S8E+GNEv5PE19f6ZbXdxJrN4heeMPhQ/AGenfnrzQB7L58Xk+f5qeTt3+ZuG3bjOc9MY71UsNT0/Ug5sb62ugnDGCVXx9cGvnGJDL4M8L6bdvjSrjXTbzqzbQ0QkkKxknquV/QcivQb/AEnTdA8YeGzoVpbWc9yJoLmC3jCCWAJu3MB6Mo56knv0pGB6TLrGlw3H2aXUrNLjcF8pp1DZPQYznNZv/CSWQ8QyaEWAmjtRcvIWAUZbbt6/e6H6GvDk0d/DNvenxD4PstY095nuJtahlV5WV2LFmDfPkA9iBx3zmulh0LQNZ+IN0JNNtp7b+yIZV3LuDktw/wBdoAz7UCanuYIIyOQa5Xw+c6jrftdD/wBAWunjRYkWNFCooCqB0AFcr4dx/aWuHGD9qAz/AMAWlFOtooooAKKKKACiiigAooooAKKKKACiiigApDS0UAFFFFABRRRQAVzFrhvE16R1W1jB568k109cpYqB4n1IjGTbxZwc+v5UAdXRRQOKACkxS0UAA4oopO1AC0UDiigAooooATPNLQBiigAFFFFABRRRQAUUUUAFFFFABRRnnFFABRRRQAUUUUAFIc0tFABRQeKTrQAtFFFABRRRQAUGiigAoooNABRRRQAVz3isBtA1EHvA3T6V0Nc34uO3QL8ggZiI59zigDV0tSmn2inqIUB/75FX6q2I22luPSNR+lWqAAjNBGaKQ0ALRQaKACikNLQAUmaWigAoopCcUALQaKKACiig8UAFclrn/Ib0IYOfNk6DP8FdbXIawgbxHoR3dPP45z9ygDr6KKKACiiigAoopO9ACniiiigAooooAKKKKACiiigAozRRigAooooAKKKKACiiigCG5OIJT/sHp9KxfChH9hWOCOYhWveNttZ2IBxGxwenSsvw1zoticAfuh0GBQIbtFFFAoUDiiigAooooAKKKKACuH1X/kJt9V/kK7iuG1X/AJCj/Vf5CkYHY25/dp9KsVWtv9Un0qzQtgYUUUUoBRRRQAUhGaWigBCM0tFGaACiiigAooooAM0UUUAcprkscWsaK0rqiCSXLM20D92e9b/260zj7VBk/wDTQVzuuww3OtaLDNGsibpW2sMg4Tj9cVsnR9NIwbKA8Y+4KVvYCz9ttN237VDn08wVILm3PSeI/wDAxWYdB0o9dPg/74oGg6UOlhCPouKQDV8+H/nqn/fQpfPi/wCeqf8AfQrIOg6UcZs4/TvTF8PaSv8Ay5R/mf8AGgDb8yPgb156c9advX+8PzrBPh3SiMG0/wDIjf40jeG9Jbraf+RH/wAaAKHjpk/4R28G5Rkxj/x9a61GG0ZYdK898V6JptppbzRQFXDoo/fMM5YDoSc10qeH9MVcLbsFPUea+P50Ab25fUfnQduQTjI6GsAeHNKH/Lsfxkb/ABpB4c0sc+Q27j5vNfPH40AdDkeoo3D1Fc8PDumZDCBw2c5Er/41F/wjGmAkqky564mf/GgDpsj1ozXNr4csU4R7lB6LO/8AjQfDtoQR512PcXD/AONAHSUtcyfD0BIP22/GDkf6QeKlGhQKBtu71T3IuGGfrzS2XcDoaTFc6mgRIci9vvX/AF5p50Ve2oX45/57n8qQTU6CiucOhA5H9o34B9JzTP7AG4E6nqJx2M/FAp01Fcz/AGAQQRqmogj/AKbf/Wpw0WcdNXvse7D/AAoA6SqcllayXcV69vG1zEpSOUrlkB6gHtmscaNOucavfc+rA8flUraXdN/zFrofQL/hQBvZ5oxzXOtpV6cbdZulGf7q/wCFNGl6iuSNamJ7ZjUjP9aAOlormDp+tZONbGO2bVKd9h1raoOsruHU/Zl5oA6WiubNlrW7cNWjx/d+zjFBtNbxxqkOf+vcf40AdJQea542+t4bF9bZOMfuelAg1sYBvLVh3JiI/rQkB0NcNYeB9GstbfWwtzNdlmePz52kWIsSWKA9M5P51rGHXu11ZdP+ebUpj17O4T2A5+7sbFAHRUVz6Jro+9LYN9Vemn+3lJINg3sNwoA6KjNc+G13oU0889dz03zNdwP3Fjnud7UAdDnnFHeubWbX93zWllt9BK2fzpRPr2TmzsyO374j+lAHSU3aCckD2rn1n1zHzWVoT7TH/Cozc6+Af9AtDj0nPP6UAdKwDDDAEHsaAABgDGK5tbvXCcHTIB05+0f/AFqDea2M40mI49Lgc0AdLigAAYFc217rIc40lGTHB+0LnOKeL7Vs86QMe1wtAEWr6H/aOsaPqJn2DTpJH8vYG8zchXqemM56fl1roooo4l2xoqL1wowK5/7frGP+QMM/9fK0LqOrENnRiMDI/fryaANxreB5hM0MZlXo5Ubh+NPlijmRo5o1kjbqrgEH8K586lqgbA0V+oBJnWhNV1EnB0acD/rov+NFgN+KCKEKsUSIFGAFUDA9KeqIq7FVQv8AdA4rnTq96oJbR7nHbayk/wA6f/at7z/xKLnpxll6/nQJc3hFGAg8tcJ93j7v09KFjRCzIihmOWIGMn3rnxrFzjJ0i7H/AHz+PenHWJkOH0m+/wCAKrf1oFehqvYWckU0T2kDRzHdKhjBEh9WHf8AGmWmm2NkF+yWVtBtyF8qJUxnrjArOTWXb72l368Z5jH+NB1ph/zC7/nj/Vj/ABpddgvuXV0jTVvf7QXTrQXuSftAhXzMkY+9jPTiqd54c0S+ulu7vSLKa4Q5EkkCs2ffI5/GmvrZQZ/szUDx2iB/rSNrm0/8g2/+vlf/AF6QDZ+x23mxS/Z4fNhXZG+wZRfQHsKxZfC+gS3/APaMmjWLXm7eZjAu4t/ePHJ9+tB15VKhtO1AZOAfI7/nT21xE3brG+G3/pieaANr7PD54ufJj88J5Yl2jdtznbnrjPOKrjT7IXUt4LWL7RNGI5JNoy6jsfUVljxBb97W8H/bA0p1+1VGf7Pecf8ATu3+f/1UARaX4T0DSb17/T9Jtba5YY8yNMYHfaOi/hik1vwroWv3EVzqmmQ3U0K7UeTPAznHuM+vrU6a9Zk/6u6APc274/lTF8R2DBji5AXOT9nfqO3SgDT0zTLHSonh0+0htYncyMkKBVLHAJwPoPyp+o2NpqlpNZX1vHcW0o2vHIMhu/8APBB7EVkf8JJp/wD03/78t/hSr4l0wkL5sme48l/l+vFAGdo3gbw1oiXSafpaRC6iaGYmR3Loeq5YkgH2rf8A7H0//QP9FjP9njFrnJ8obdvH4cVU/wCEj0n/AJ+v/Ib/AOFB8R6SP+XsdccI3+FAF6bSrKbUbfU5IA17bxtHFKSflVsZGOnajTdKstLjnisoBEk8zzyKGJBdzljyeM+g4rOXxPozMVF6uR6owH54qT/hI9I/5/U/75P+FLd2t0ArTeE9Em0IaA9ip01clYizEoSS2QxOQck857+lVfDfg3SPD1xJd2yTz3si7GurqZpZNv8AdBPQfStE+JdHHW+j/I/4VN/wkGk8/wCnwDBxy2KQDk0+Hejo+wXGpGx3hhp5u2NuPbZ6e2a0tf8AB2na1eQX/n3tjeQxCBZ7G4aJvLBzs44xkntnn6Vtf29pI/5iEH/fdPGuaWel/B/32KFqIa0SCKNI1yQoCjJyeK5Pwuc3Wtnnd9uYde20YrbXV9NYMRf23y9f3orlvDGq2Kvqxe7gUNfSOp8wYZcLgg96Wwp3tFZo1TTyM/bbfH/XQUp1TTwcfbrb/v6v+NIwNGiqI1CyPS8tz/21X/GgahZH/l8t/wDv6v8AjQBeoql9vsuv2uD1/wBYP8aX7daf8/UH/fwUAXKKqi8tSQBcwkngDeOaDd2wODcRD/gYoAtUVXF1bsMieIj2cUv2iHAPnR89PmFAE9FQ+fF/z1T/AL6FPEiHo6/nQA+imh1PRgfxoBXsR+dAC0tJuHqKMj1FAC0UmR60tABXK6fg+JNVOBkRQjOMdj+ddVXL6cP+Kh1Y4/gh5zn+E/lQB1FFJ9aXpQAUUUUAFFFFABRRSY5zQAtFFA4oAKT2paKAAUUUnagBaKTqKWgAooooAKKKKACiiigAzzRRQaACik7cUtAAaKKKACiik70ALRRSd6AFooPtRQAUh9qWigAooooAKKQ57UtABXNeMGKeH78g8+Xj8yBXSGuX8bEDw9fE7fur97/eFAjOhtP+PeH/AHF6/SrFQ23+oix02D+VTUChRRRQAUUYxSGgBaKQ0tACE4paKKAEIzS0UgOaAFooooAKKDxRQAVx+r4PiXQ1Kk/LOemQPlFdhXIalz4o0f2inPX2FAHX0UUUAFFB4ooAKKCcUUAFFFFABRRRQAUUlLQAUUUUAFFFFABRRRQAUUUUAFFFFAFPUf8Ajyuf+uTds9jWb4XQx6Hp6t18hD+YzWhqnGn3WOvkv3x2NVfD67dHsB/0wQ9fUA0AbFGKKKACiiigAooooAKKBRQAVw2q/wDIUf6r/IV3NcPqXOqP25H8hQwOwtv9Wn0qxVe3/wBWn0qxSLYHuFFFFKAUUUUAFIBilooAKKKKACiiigAooooAKKKKAOV1UZ8Q6KfQT/8AoFdVXLaiCfEekEdBHPn8hXU0AFFFFABRRRQAUUmKWgDkfG//ACByOOZou3+2K60dBXIeNhu02JMkb7mJe396uvoAWiiigAooooAKB70UUAFFFFABRRRQAUUUUAFJ3paKAExzmloooAKKKKAExzmlooNABRSe9LQAmOaWiigAooooAKKKKAAnFFFFABRQeKKACkFLmigAoopKAFooooATvS0UUAFFFFACfWloooAKKKKAEGaXFFFABRRRQAUUUUAFFFFACD6UDntS0UAJgegpoCnPyj8qfRQA3av90flTfLjP8C/lUlAoAjMUZOTGmfXFNMER6xIfqoqakAxQBX+zwH/lhH/3wKQ2lsRtNvEQO2wVaooAqfYrTGPssOP+uYpPsNp/z6wf9+xVyigCj9gsj0tIP+/Y/wAK5TwtZW0h1Uy28Llb+RF3RjhRjArua5Lwku1dV5Y51Gc89ue1AG3/AGXp+CPsNsM+kSj+lDaVp7dbK365/wBWK0qKAMwaVp+QfsVvxn/lmKZ/Y2mb9/2C23D/AKZjH5VrUUAZB0XSyrKdOtSGOSDEv+RTI9C0qLOywt1z1wgraooAxxommAkiwtwc5yEAqM6BpJ66fb/98VuUUAYf9gaT/wBA+D/vmmN4d0hzk2MX6/41v0UAYJ8P6SQB9ijwBgcn/Go/+Eb0ggj7GOTnh2/xroqKAOd/4RrSMEC0wD1AkYA/rQPDmlBdq27KM54lf/GuiooA54+HdMK7fIcDtiZ+P1pD4d087cCYFe4mbP8AOuiooA5pvDlmWDebdgj/AKeG/wAacfD9vghbm8UHGcTtziujoHvQJZHLP4btnBH2u+APYXDYFc3pehQtrGqW4u7weT5RDrMQTlc8nvivTa5bRkP9ta3KR1ljXnrxGD+XNFxSwdEHzY1C/GST/rycfTNNGh4BH9pX/Pfzen6V0dFAHM/2CcYGqagB7Sj/AApzaG53Y1XUFBPQSj/CukooA5r+xJsADV78YH98f4Uf2NdDkazeZznnb/hXS0UAc4ukXa/8xm8PGOdp/pSNpV8V+XWboH3VT/SukooA5uLSr5VG7Wrlm7/IuP5VH/ZeqBwy63IAB0MKnn8a6iigDAFjqeMNq7HjB/cIO3aolsNXXIGsZXtmBSR+NdJRQBzgstZxg6uv1+zrSfYtZwAdXTI7i3XmujzzSnmgDm1tNbGc6pCf+3ccVKbXV8calF/34Fb2OMUooA5t7XXP4NRt+nOYKUW2ubSDf2xPZvJ5rozRQBz3ka2D/wAflqRnvEf8ac8Wtcbbq0H1jNb9FAGBGmtrnfNYsMED5GH4nmnhdaH8dgTn+6/H61uUdaAMBhrhGA2nj3w9N269tx5mn5x12vn+ddDRQBz0ja6v3Y7BvxepgdZGMrYH1wXFbdBoA58Sa4RnyLEcdN7f4VEZtf3HFpZbe371s10oooA5rz9fwP8AQ7LPf963+FONxrueLG0/7/H/AAro6DQBzUl1ri/c023f38/H9KcLzWed2lR8HtcDmujooA5xr3WQuRpCs2cY+0r+dL9u1fIzo4x3xcrXRUUAc/8Ab9UwP+JQc5wf364pDqGpDGdIbp2nU/WuhooA5x9Sv1yDpEpPtIpFJJqeoLgf2NMTjtIvXP1rpKQ57UAc+dUuwBnSLknvhl/xpBq9xhidJvMr2wvPX3roTntS0Ac7/bMgJzpd9jGchAf61zvizUnudFuoG069QsUUsUBA+YHPXnpXohrlPG67vD90vTLRD/yItLcGSQ60ywoDpeocIP8AlkP8aaPEOf8AmFal7/uOn6106DCgZzxTqQQ5064AM/2ffnjOBAfyqJfEKMu4adqG318jj+ddPRQKc4uvIyk/2dqK47G3IzTD4htgQGtb0f8Abua6aigDm/8AhIrTcQYLzHr9nbFOHiC1JI8i8GO5t25roqQ0Ac7/AMJFZYJMd0AOpNu4/pQPEVkQSI7rA/6d3/wrogKXFAHOr4j00/eklXoPmhb/AApzeItKRgrXW0nsY3H9K38D0FNKr/dH5UAYg8QaWQCLoc/7Df4Uo8QaWf8Al7UfVWH9K2iin+EflSeVH/cX8qAMb/hINKBAN7GM+oP+FO/t7SgATfQgH1NapgiJyYkJ/wB0UhtoDwYYz3+6KAM1tc0tRk3sP4HNc1falZS+JtLdbuIpHHMrHcMKSB1P4V2xtbc/8sIv++BXIX1nb/8ACVacwiTJt5CwCDtwCfzPNAHQrrOmOBjULYZGRmUD2o/tjTMH/iYW3Bx/rRVg6fZHrZ25+sS/4U3+zbAciytvT/VL/hQA1dU09ul9bHr/AMtV/wAakOoWQODeW4I/6ar/AI03+zbAf8uVv/36X/CmnStP27fsVvj/AK5jP50ATfbrT/n6g/7+ClF7aHpdQn/toKqvpGmsPmsbfrniMCmDRNLHSxg/75oAvfbLb/n4h/77FO+1W/Xz4v8AvsVnnRdMPWxg/wC+aU6Lph62UJ/4DQBoG4gHWaP/AL6FH2iD/ntH/wB9Csr+wNK5/wBBh59qibw5o5GDYoBnsSP60Abokjbo6n6GnFhj7w/OsX+wdLyCLRRj0Yj+tOOh6cwANvkDoN7f40AbBZf7w/Ol3D1H51hN4f0tjk2v5Ow/rTjoWm97c9c/61/8aQDbyPUUZHqKxV0PTl6W+P8Ato3+NB0LTiSTA3zEE/vX5I6d6UDa3D1FGR6isT+wdOyD5LcdB5jf4/X86jHh/TQFUxSEDsZW/wAaAN/I9aBisT+xLIYwJQR3EzA/zpP7DtB91p1+kzf40AbnFLXOnw9ZEEFrggnP+ubr+dPGh2wH+tucennNQBd1gZ0y9HrA/wD6CaNFXbpdivpbxj/x0Vz+t6NCNMune5vn8uF2/wCPhjnAzyCcGuk0wYsLUHtCn8hQBeooooAKKKKACiiigAooooAK4TUCW1R8/wB4fyFd3XC3nOpP2+ekYHZwf6tfpU9QQ/cX6VPSR2Fe4UUUU4QKKKKACiiigAoozRQAUUUUAFFGaKACiiigDlb9WbxNpZBGFgnJz/wEV1Vcvd4PiawGTkW0p/Va6igAorKk1jTotSi0t72Fb+VSyW5b52ABOcfQH8q1aACimkhFLMQABkkngVBZ3Vve28dzazJNBIMpIhyCPrQBZpKWigDkPGSs9tYogBLXsQ5+tddXJeL8NFp8ecF72IA4z3rrTQAtFFFABRRRQAUVWnura3YCa4ijY8gO4XP51NHIkqh43V1PQqcigB9FMkdI1Luyqo6ljgU7IxnPFAC0U1XV13KwI9QaUEEZByPagBaKaGBzgg4p1ABRTQyk/eGfrTsjOM0AFFGRRQAUUUh4oAWiikxzQAtJnmlooAKKKKACiiigAooooAKKKKACiiigBBS0UUAFFFFABRSCloAKKKKACiiigAooooAKKKKACiiigApBS0UABGaKKKACikFLQAUUUUAAoFAooAKKKKACikBzS0AFBOKKKACgHNFFABXK+FeY9SOMH+0Z8/8AfVdVXKeDyzWV07Z+a8mIHp8x6UCdTq6KKBQKFFFFABRRRQAUUUUAFFFFABRRRQAUUUUAFFFFABRRRQAVy2hoo1XW3UY3ToMc9kHeuprl9Ax/aGtcg/6UPw+RaLMDqKKazKqlmICgZJJwAKq2l7aXgY2t1DOF+8YpA2PrigC5RTUdXXcrBl9Qciub1DXVtdb0jS1iEg1Dzv3ofhBGu78c9KAOmorlfFmpX1jZLHpEUU+pTyLFCkjYVN3V29gP1xXSwiRYUEzK0gUb2UYBOOSB2oAlornL3XI7bWtM0oReYb8SkSKwwmxcniug3KDjcM+maAH0Vm6vfx6XYy3ksU0qR4ykCb3OSBwO/Wse51LUz4lttMtbAGwEBmuryQMApyQqJ2LZH5fSgDqe9LSZHrXLnVb+XxMNLtrMGxht/Nurpwww5+6idie57Ae9AHU0UUUAFBOKKDxQAUUh6Vj6DrNprtiL2yLmEu8fzrg5Vip/lQBs0UUUAFFFZbapaLqqaSZSbx4DcCMKTiMELknoOTQBqUVwepfEHwrpl9JYXesRJcxtsdVjdwrdwWVSAR35471sav4n0TRvs/8AaWp29sLkFofMbAcYzke3+IoA6Siub0nxRoWszm203VbW6mC7ikUgJx61i3vxE8JWN1NaXOtwRzwSNHIhVsqynBHT1FAHfUntVHTNQtNVs4r2xnSe2lBKSJ0ODg/qCKdqF9aabbvdXtzFbQJ96SVwqj8TQBdorB0jxFo2tMy6ZqlpdOn3kilDMPfHXFWb/WdL02RY77UrO1kYblWedUJHqATQBq0VUs7y1v4vOs7mG4izjfDIHXPpkVWv9Y0zTnVL7UbS2dhkLPOqEj8TQBqUVnf2nYfZ1uft1t9nZtqy+auwn0BzjPBpg1jTD01G0P8A23X/ABoA1KKapVlDKQVIyCDwadQAUVT+3Whn+z/aofPzjy/MG7P061coAKKKKACuR8cjdoMybd26WFdu3Of3i8V11cd48ONCkXn5poh/4+p/pQB2A4AAFczp/iKC+8QapoaQyLNpyxs8hxtbeoYY7966evJ/DI/4uR4uP/TK0/8ARYoA9Snmit4zJNIsaDqzHArl/CF7q+pW1xf6pFFbxyzN9kt1X5o4gcAucnLHuO2PfA5L4nvp15JpmjzeHZdev5XaaC0WdoFUKMF2ccAc4weOa5X4c6fc6b4u1TS7jRl0e1udMW4OnR3fnx5LlN2egOAQcenvQB9BeYn99fzpWZVBLMAB1JPSvndfCPh/XfFa2WjaYkOn6PKTqFyJH/eynkQpz2I+b06cd9mfw5Y+JviBrsGrGee0gtrZlthMyRliDyQpHTHH1NAHt+dy5UjkcHrXn2ga54hv9VOnXujC2S1Mn2q7KsIpecR+SSecjBOemD0NebPe3XhPw342g02WRbXTrqOGxVpGZoBIEDBSckAb8j3zWHH4Q8Q6c1peaL4UuLTWYZVd7+TWEkE39/zFJ5B7gY/xAPqikzS0gGKAFooooAKKQnFLQAUUhOKWgArkbk/8VbaD/pyf/wBCrrq464OfGNqPSxb/ANC/+tQB2NFFFABRRSGgBaKKKAAnFFFFACGloooAKKKKACiiigAoopB70ALRRRQAUUUUAFFFFAGP4hbZo98eP9Q45+lWtMG2wtV64hQfoKo+JSBol+T/AM8W6fStGwGLO3H/AEzX+VAWLdFFFABRRR3oAMUUUUAFFFFABXC3Zzqb8Y+eu6rhr1s6o+f7wH6UjA7OL7q/Spqii+6v0qWhbAwooopQCiiigAooooAKKKKACiiigAooooAKKKKAOXnK/wDCU2oYkEWUhX3O5f6Zrp2YKpZjgAZJrnGP/FUIP+nBv/Ri1N4osbvU9Ev7CxmjhuLmExLJJnChuCeOehOPegD5QvtZ028u9Q8ef2rF/advqsX2Ky80B3tUIUjZ1+ZTk8cYPPJr7GtZ47qCK4iOY5UDqfUEZFcZYeBtAt9GttMm0qxmaK3ERma3TezYwzbiMgk85q/4J0u/0TQLPTNRuY7ie3BQSRkkbMnaOfQYH4Chu4rbe5D470i21bQLxblpgsMMkqiKZkDEIeGwRkexrN+FH/Ij6N/1xP8A6G1bvimDWbqxe10hbAmZHjla7d1wCMfLtByee9Z/gXTNW0TSbfS9RSw8u1iWOJ7WR2LnnJYMox+Ge9Ah21FFFAHJeLDj+y+P+X+L+tdbXHeLzj+yv+v+P+tdiKACik70tABRRRQB4f4q0LTfEHxL0601S1W5t00l38tiQC3mEA8Ee9Lqumw/D/VdFudBMsNhf3q2d1YNKzRsX+6y7s7SDk8deB0zWp4otfENp4ztdc0jQv7UgTT/ALMy/a44MMXY/wAXPQjtU1to2veJNY0/VPElra2Fnp7ma20+KbzXM3ZpGAx8vUY7/qAYfxShl8UavpPgy1uPLWcNdXjgfcjUfL+Zzx67fXNbfgXV5L7wPNFcMv2zTYpbOcK+SGjBAJ+oArKtPh7B4g1rWdZ8WWPmPPOEtIBcEBIlGAcoR1AHH6c1LpHg258Oapr9rpNq39i6jYZiBmB8ucBl2/Md3OSc+4544AOB+GczaL4clsZpi1vq+mTXlqHAGJUDLKgPf5Qjf99fj6B4a1r/AIR74UW2rTAlrayLIH/iYsQg+hJUfQ1mah4J1R/h3pNjZoYtf0yMPCPMUEO2RIm7O3kMfbgc96bf+EtY1XQvCPhm6tni0+JQ+qssi8BANqZBycnPT2PbgAy/hjDfeGPEcWnajO0h16xW+BYAYuBksn1Ck5/Cvo2vB/EHw8i0MWGseGILubUbK7jlMUlw0nmR9GUbjgZ4/DNe7KSUDFSCRnB7UCJnhuhaJpsfxR1ZYopAtraRTxqZnIWRj8xAz0IxweM1gJfX2l+Pta117qQ6Zb30NneRM5CpHIgCyHJxhW29u9dh4fGqD4h6rf3Gh31vZ3sCwxzvsKqY+7EMeG7dTz9TVvS/Dct1qPjS31C3ZbTU5Y/Kdhww8vGQfY4/EUrdwSsZemRXmr618QdOjvJ4ncQpA4kI8tjG4BHp0GcdhW94Z8Vr/wAIGNa1KQrNYwvHdbjlvNj+U59SxAP/AAKsL4RaVrmn3GuSa7C63DyRxiVhxKEUruB7jAHPeuR8ReFddl8XX2h2dvIvhzWp4ry5mWMlEK8uN3QEsM47/LSBrfyK2uT6np3wzs77UL+9iudR1Bbi4kWRg6I5PA56bQDt6ZrpfCmo+ErjXrQad4z169uidsdtPLM0b8HIO9P6joK6f4r29x/YmnfYdPurv7PqEEhhtIjI4RckkAfTH4ir2heL7TUtQhsz4d1iwllJCSXNjsTgEn5hnHT9aVtvcU87tLq28Q6vqyeIfFt7pF5bXkkNvYxXYtljjzhGBIG9iO/fPTmvRoPCt/Lo/wBibxdqsjfaDNFeRuocoQAEJwdw6n6n2xXG6z4o8H6jPND4l8MXcN5GxU/aNPLMw6ZV15Ix34rf+Eml3enadfu0E9pplzdvLp9ncf6yGI9M5yRnjgk9M85yUA4zwtpOraxq+v2DeMdaWPTbhYUdJBl8jnOR2ORVjWPE+raN8QDAb120Wwt7aK8EzDG2QhfNPAAIZlyf/wBVdd8PbO4g1zxbNLbukcuofu5GUjfgHOPUDP61Sj0lNT8c+LLa5hfyLrTIYfNwcYZcHHbPf8KAMzxJ4n1d/G+lWunztHo0d8ljclcYlmI3svTPC7R+NHirU72XxvPpTeLv7BsorBJkLCMK7liCMvjnHv29qTV/D8PhxvA+j2McsqQ6mJJJtn3jg7mbHTrx7DHasnXtV8O2HxK1Q+KYbY2o0+FLf7RamYE5zkDa3+0M+1AHZR3txpHhnXruDxcut3EFuZI5AsTfZ22nHC+p9cj5enXNDwV4p1i88Man/a04bV7azN5DKEVfMieMsjAAAHBBB46jmk1e+8L33gnxLJ4aitEVbUrObe1MGTg7c/KM965jxva3en+ENF8R2EayNFpK2N5GwyHgkjABPsGwaAO3s08U694e0jU7LxMti72avcKbGOTzH67uen0ArL+Hz+Mda0yw1278TxyW0rsZLQ2EYJRHKkBlxydp+ma7TwKNvgfSx1xYr/6DWd8JGCeBNMduiiYn/v69AHLaPe+LfGqXOp6X4lttItRM8UNmLJJnCqSAzl+Qx9Oleq+Gk1uKxMevS2s12khCzWylVkTAwSD0Ocj04rxy9tPhp4jlm1SPV10y9LM00kdybaUsTk5R+pzzwOvrXX/CO+1O/wBCuJL65nu7ZLuRLG6uFIlnhHR2z1yc/kR2oA7vWtZsNEt1nv5/LV3CRqqlnkY9FVRyTVHQfE+ma7PPbWjzrcQKGkingeJgp6HDAcVz/wAQraxuv7KE/iBdEv4rky2VwwUqXCkEENweD0JGenes/wAI+JdQfU9U03V73T76Oxt1uPt9kMKFPVXAyA3GcCgD0fVdSs9Is5L6/nWC2jxvkbOBkgDp7kVmaT4n0XWL2ax07UIrqeFN7iLLKBnGd2Np/A15/wDErULHXfAyXllKLiyuLmEK4BXcPMCng4I5BFeoTSWOk2L3UixW1rbRFmKpgIgGcAAfoKAJtQvbbTbSa9vZ0gtoV3ySOcBRXPeHfGXh/wASSvDpOpJcSoMshRkbHqAwBP4VxnxFvbS8s/DOoNIsminVIZbiQqfL2YO0t/s59eOmaseI7myuvF/heLTHikvllkkleDB22/lnIYg9DxjP/wCsA9ZorLtdVsbq+utPgukku7Xb50Q6pkZGa1KACiiigAooooAKKKKACiiigAooooAKQUtFABRRQKACiiigAFFFFABRRRQAnWloooAKKBzRQAgOaUcUUUAFFFFACHpXJ+DDnTZv+vuf/wBDNdW33T9K5TwVH5ekYGdpnlIz6bzSiWNPX9c03w9Z/bdVultrfeEDFS2WPQAAEnofyqh4d8V6L4jeWPTLzzZYRmWJo2Rk+oYD6cV0F0tvs825EWyE+bvlAxGQD82T0wM815Z4Z3eIvGd14qtY5ItKis/sNvKylPtRDbi4B6p2B74HpSCm5P8AEXwlbzzW82tQpLDI0TqyPwynB/h5+o4rXm8WaHDo39uPqCHTd2zz1RmGc7cYAz19qwfiNqr6TpH2PTIozqurSCytkBCnc+QX/wCAjJyeAcZrP1/wdc/8ILbeHtGEPn2xiZfOYqrMrhmJI9Tk/jQImn8jc0rx/wCGNXvIrGx1PzbmU4RPIlXJxnqVA7Vd1zxl4d0C5W01PVYLe4YZ8s5YgYzzgHH41zek+J9Xtdes9E8S6Ta2kl4rmyuLWXfGxUZZeeQcfzArM+HNla6heeL767t0mnk1i4tmeRQT5S42r9Of5UCnr1tcQ3UEdxbyrJDIoZHU5DA96ht761ubi4toZ0kmtyBMinJQkZANeW/C21juvCuoaTcNLJZxXtzaIpkYERBvu7gQR1PfvVX4W2FnpmveLrSxDC2hvEVFZixHynIyeTznrQB6LrXijQ9Dljh1PVLa2lk+6jv831IHQe54rbs7u3vreO6tZo5oJBuSSNsqw+tfPkep3Wj+OfFEtpor+ILVzF9plt0Blt22YEQz98DGCB078jFZVjqzaN8M9f1qznTz768fFvFkLZM7AGPBAwQCT09PrQB9AnxJog1EaZ/a1n9uLbPIEyl9393HY+3Wp9X1zStFVG1LULe1DnC+bIFJ+grxTw7fN4NtNLh1bwMum2eUifUkljnfzCMB3CruGT6njoPSna3etpPxIvrtNHl15GsY/NjtkEktiBxgKRgluu3IODnpStWb6iXWnme92tzBdwpPbTRzQuMrJGwZW+hHBqevIfhE8Vzba3fwIlrDdalI62C4BtsAL8y/wscZI6dK9epBQooooAKKKKACuU8O/wDH9reQQ32zoTnjYuDmurrmfDhDS6sQBgXzrkH0C0gHJfFFTdxaJpMsrRWGo6lHBdFSV3rgkR57biB+VZWq6PpvhXxT4al0G1itJbyeS2uLa3+UTRFc7mUddh5z7816d4g0Wx8QafJp+oRF4XIYFWKsjDkMpHQg/wCHQkVheHvBtjo15/aD3moalfBDHHcahcGV40PVV6Aflnk880oHm9xq0/g+PxJoFuQt7POsujpuAZxcHbhAf7j561sR6Yuh674B0lcE2tvdKzAnDN5I3Hn1OT+Neg6n4Z0zU9Z0/WrmJmvLDPlENgHPTI74PI96u3mjWt3qlhqkvmfabISCLDYX5xg5HfigD5/16wsPFOo6pdaN4Ck1dvOeCe+m1D7ODKowSise3tir9he32ueGPBmlXN5ME1OZxdSrJtd4o9xEe73AAz1OPeu5m+Hds13dNBrWr22n3crzXFhBcbInZvvYwMgHuM+o6Vr3PgnTJdDsdHhlubdNPcSWlxHJiWJxnDZ7/ePHSgDhV8LaT4b+IHhxdFtfsqSw3TTgys+8BMDG4nHJrjPEdnZa1Nq2r6L4U1K8dXlP9sNqBgVSmQzRAnBVTnAA559K9j0nwPHZa5BrtzrOp397FG6D7TIpQBuOAF+UdeB3rKf4dHbNZW/iXWLXR5Wd/sUEirtLkkqHwTtyTwc+5NAHM+L2k1D4a2PiOWeZdVtreFo545WXl3RWJUHByOvFegCeX/hYrQea/kjRQ/l7jt3eeRnHTOO9cV4tnkmsLXwRpGnancXFu9tE1w0BSHy49pLF+mOB+PSvWRo8Q14615j+cbQWnl8bdocvn65NAHknhXw6PGmm/wDCSapqmqR3d3NK9v8AZrtkFogcqFQdONvXHNdfpUlwnju/smu55YItLgwsj5BbcwLY6ZPc4qqPBGoWU88ejeJbvT9MuJWlktViRyhY5PlueUGa66y0KO11q41YXEjyTW0duVb0Qk7s9yc0AUvH2sTaB4X1LUrfieKMLGcA7WZggODxwWz+Fecanok/g3R4vEttrWp3F3A8cl2txPvS4R2UOu0jA5PGMY/KvZdY0221fTrnT7xS1vcIUcA4OD3HuOtec2vgfVJ/sdrrfiOXUNLs3Dx2whCNIVOV8xsksB6UJ2FTszmPGV3JDr96PEsWvppOEFhPpbN5Kgj5i+w5D5PGc9DxjGdm8vzfWnhjRNH128ltdWeZm1MSfvzFGCxUMRkNztzjPy811Oo6R4pOpXM+meI4YrOfBFvc2gl8k4AJQgj0zg8fnVO58DqND02xsdRlt7/TZGntr3YrHzGJL7lIwVJY8fT8QQzdMhuvCniyw0WPU7u+07U4ZnWO7fzHgdADkNj7pBxj+tcV4D8KXOqeH572PxJqttmec28VpN5cSEOeSBnfkj8j+NeoeHvDOoQas2ta9qq6jfrCYLcJCI44EJyxA/vH16446Vy1j4I8U6bYvpVl4pgjsJZGaRvsQ81QxO4Kc45z17dsUAVbjxPDqfgfRb3VdV1HT7q7dlH9mKTPcshZGC7V4zjd2AOKPhrq92/iO+0oz65LYfY1uYf7aXEwO/aSp7oc8HjpjHHPS6n4Kktk0aXw1dRWN1pSPFF58e9JEf7273JycjuT+Fnw34Z1ez8QXGu6xrEV9cT2gthHFb+WsQDbsLycjr155pWgPQ2YIpZjhQMkmvLfADrqs+seLZiSl5M0Nq5BGLWM4HHuQxP0rc+ItxdxeGruDT4pJby822kSopODIdpJx0wuTmuk0jToNK0u206FFENvCsYAHXA5J+vU/WkA+fvDF9r3h3w5d6hZ6Vaap4ZM81whd/LuDDu5dgcgjA6HnjntXviHTtR0+3vpYIWtmhEyGaMHYhUHv04r5n8Rr4VNpcQ+E/EF/wDa5psR6NGJGglcuNy+WV4Bx64wMdK978V6PqOu+GxpVncRWT3KpHcvgjbF/Gqgdz0weME0Acl8OrVda1fVPGLWoghuT9m06PYFIgXq/HdiPqMEZxXMWFr4t8JT61cf8ItZ6lYz30l0XW5Xzdhb+EEenOPrXvenWMOmWEFhZr5cNvEIogecADAz615neWvxEu4ZdNefQ44ZtyG/hEnmKhz/AAHjd+YGfxoA9C8P6naazpNpqNgpW2uIw6Ky7SvqCPUHI44+teb69YQeI/iJZ6XqURm0+w043q28gzHLIX2gkdCAPX3FejeG9Ii0HR7PS4XZ0towm9urHqT+JJrmfFfh7ULjVLLxDoc8KaraIYTFcE+VPEckqccg5OQfzoEaOZ+Kum2WjaPD4j063htNQ0u4jkjeECMyKWCtGcDkEHkeme2QXahptlrPxKtBqVlFPGNC8wQTwiRQ3nEcgjAxk81YuND8T+Kri1g8SJYWekW8gmktrOVne5YfdBYgbVBweOv8rPiHSvEkHi1Ne0G2sbhW08Wki3czLg+YWyMD2X9aAdzH8Q6VZ+C/EGh6tocCWUd/erY3ltCMRzK+dp29AVOTkfrXNXy22heLNauvF/habVbe9mD2mopa/aoooQOEKnOwqBz3ODxjBr0LTvDmt6prFnrPim5sybLc1pY2Qby43P8AEzNyxwB7Ajj3ffan45sb+4jh8PWGp2RlP2eWK9EDKhPG8N3A4OKBSHwvpPgXxBo8v9kWNpcafJcedJCythJQu3lG+6cHsAOa4Pwf4N8PXfjDxdaXGjQyW9tLALdSDsjBUkhR9cZ/zn03wLoV/p0mq6pqiwRX2qXHnSW8BykIAwBu/iJ6k+tT+GdFvNO8QeJL64VBBfTxvAVbJICAHI7c0AdnbQRWsEVvAgSGJAiKP4VAwB+VSkZBB71hSz6wNdhgjtIG0cwFpbgviRZcnCgZ5GAO3frW1O0ixSNEgeQKSqk4yccCgD58+I3hPw3oGgBNJ00LrtzcxixeMl52m3hicnJxgH25xxkV9A2olW3iE7BpggDkd2xz+teB6GPG9vqlxrOreDBfapJ8kUv9qQolvH/cjT5tvuckn88++27ySQRPLF5UjKC8ZIOw45GRwcUATUUUUAFcf43CNpcaP91rqEEevzjiuwrkfGWTZWqg4BvIs8f7WaAOurzfWfAFlqWr3Wrxarq9hd3QUTGyufLDbVCr29B+pr0ivJ7nxtrMmvappWk+FpNQj05kWWcXax9VzwGHJ64APOO1AqVy5ffD+2ubaxSPWtYivLFnMN99pzNtbGUJxyvA4/xOdDR/BNjpVzeXkd9qU17d25t5bma43SY/vA44I7Y4GOlanhTxFB4m06S7t4pbeSKVreeKUDdHKoGR6HqOf/1VynhjV/El1rr6XqrWCRWXmCSaKVC92f4cIDlAAcn3GKBB2hfDuHQolgsvEmvpAr7xEbiPbknJz+75yTzXZ2WhWlnrOoaxE0v2m/WNZgzDaNgwMDHHHXntVSw1x7rxJqejGBVSyiikEoblt4PGO2MV0Aurczm3E8XnjrHvG4cZ6daAOebwtpssWsQziWaLVpPMuEdhgHaF+XABH3Qe/Nczp3ge/spoY08X6ydNgYGK13LuAB4UyEEle2PT0xXUXGumHxLDoptx5b2b3b3BfGwK23BGOnPXNdFBNFMgeGRJEP8AEjAj8xQBNRTdy8cjnpzTPOi3+X5ib/7u4ZoAlxSEZpSQBknArCOroNfXRfKYyG0N0ZMjAG/bigDdopCcUtABRSE4paACuVYj/hLVHPGn9s/89K6quXx/xVhP/UOx/wCRKAOooorE1LXdM0y8srK8vEiur2Ty7eLBLOfoBwPc8UAbdIazdX1Ww0a0a81G6itrdTgvI2Bn0HqfYVn+HvE2keI45pNJu/tCQECQ+W6bSen3gPSgDo6K8wHxV8FFmUa0CVODi2mI/PZzXaahr2l6dpiareXkcFi4UrK+Ru3fdwOufbFAG3RWHoWvaVr0LzaXfw3SIdreWeVPuDyKuapqVjpVsbrULqK2gBC+ZKwUZPQUAaFFUr+/tNOtmur25it7deskrhVH4ms7RfEOj66rHTNRt7kryyo3zKPUqeQPfFAG9RXMaj4r8P6bdfZL3WbG3uAcGOSZQVPv6fjXSo6yKrowZWGQwOQR60AOoqut1btcPbLPEZ0G5og43KPUjqBVigAooooAKKKKACiiigAooooA5/xXzoWof9cWrWshi1gB/wCea/yrG8XHGg32f+efpnuK3bZdsES+iAfpQBNRRRQAUd6KKACiig0AFFFFABXB3WDqj85+eu8rhLk/8TN/9+kYdTtovur9KlqKL7q/SpaEAUUUUoBRRRQAUUUUAFFFFABRRRQAUZoooAKKKKAOZKn/AISlWxwNPIP/AH8FdNXMAf8AFVk/9Q8f+jDXT0AFFFFABRRRQAZooooA5DxWw83R0Izuvk/k1dfXHeKf+PzRB/0+D+VdjQAnOfaloooAKKKKACiiigAooo70AFFFBoAKKKKACiiigAoxRRQAUUUUAIQD1FLRSEZoAWikAxS0AIQD26U1o0Y5ZFJ9xT6KAIljjAKiNQD1GOtOZFZdjKCvTaRxT6KAEChV2gAKOMAUyONIkCRoqIOiqMAVITiigDHuND0i5nNxPpdjLOTkySW6MxPrkjNayqqKqqAqqMAAYAFKKWgCjqOn2epwG2vrWG5hJzsmQMM+vPf3ptjpljp9r9ks7OC3tjnMUcYVTng5A65rQooAonTrJrZbQ2dubZCCsJiXYMHIwuMdasyxJNG8UqLJG6lWRhkMD1BHcVLRQBRl06ylsjYPaQmzK7PI2DZt9MdKzdE8N6LoTSvpem29o8vDtGmCwznGfTnpXQUgoAo2+m2Vtd3F5DbRR3NxjzpVXDPjpmr9FFABRRRQAUUUUAFFFFABRRRQAUUUUAFFFFABRRRQAUUCigAooooAKKKKACiigc0AFFFA4oAKBQOKKACiiigBr/dP0rmvBwP9iQFgQWeRsHt87V0kvEb/AENc14MbOgWh/wB//wBDagDE+InhrVPFFhBZWGqJZwiTdcRyRllnA5CnHOM9uhqXw9pniqzvUOpavp0unomwWttZ+XtwMDBzwB6V31FAHCnwxJdeMf8AhIb+eOaG2t/JsbcKf3JP3nPOCx5HToR6CtfxPBrk9nGNAu7W2u1lDM1yhZGTByvHI5xz7V0dFAHmmk+HNbu9eg1zxPd2E0lnGyWdtZRsI4y2Nz5fncQMfgKzP+EY8U6LqmrTeG9R04WGpztcvFfI5aCVvvsm3g5PPPHAGO9evUUAcZ4Z8PSeF/DaaZp8kU14qs5mn3BZZTyWbGTj/CuW8HeHPFGia3qV7dyaPJb6nc+fcCIy704PCZGO46165RQB5LFofibw3qOrz6ANOvbPUrprsw3cjxtDK33iMAhgePTtRH4BkuvDuuWGp3kct9q8xupJIU2xwy8FQoPJUEDryRXrVFAHjM+heL/EUVnpXiE6bBp8Escs89pIzyXGzoPmHGTg59vwrSm0vxD4f8Q6lqmjWdvqdpqZR5beW4EDxOq4yGKkEH0r1SigDg/Bug32nXOqapqjwC+1KYSvDbklIlAwFyeScdTXeUUUAFFFFABRRRQAVy3hc5Oqnn/kIS9Tn0rqa5TwoCBqnJx/aE2Mj3HSgC54jvNWsrJZdG0tdSufMAMLTrDhcHLZPHXHHvXmd/8AEDxBpmqabpt94SWOe/lCRomoxu+MgFtoB4HPJwODzXpHizxDZeF9In1S+ZvLj4VVGWdz0UfWuN+H+gXguLnxTrzB9X1Efu4yci1hzkRr+GM/T1zkA1PEvi+Ww1NND0bS5NW1hovPaBJVjSKPOMu56Hpx7jpkZNA8W3NzqiaLrmkSaTqUsZlgRpVljmUdQrr1IHJHpXO+EZoYfiL4utrjct7L5MkZY/fiCDpz2yP8in/EGWOXxX4OsoGb7f8AbTNhOohA+cn2OD+ANAmt/I7XTvEtveX+uWrxNBHpDKJZ5GG1gU3E+2Mf57J4U8Rp4mglvLWxuYbHcVgnnAXz8dWVc52+5r5u8R2Ot33iLxdJaR/aNFtryCbULZJNrzoqglQRzjAOefTvX1D4b1DTtU0izutKZTZNGoiVeNgAxtI7EdMe1Apt96U0UhoAWig80UABooooAKKKKACiiigAooooAKTrxS0UAFFFBOKAIFt4UfzFhjD/AN4KM/nU9FFABRRRQAUUUUAFFFFABmgnFFBoAKKKKAENLRRQAUUUUAFFFFABXK+LAjQ2COud19CAM4/i/wAM11Vch4uPGlrsDbr+LORnjk0AdfXznpWja7qXjPxjJo3iNtKUXESSp9mWYPmPgjceCOeRzX0ZXnN38OtBuNQu9RX7bb3F2/mTm3vJIw7euAfc/nQB48NQv/Cnhjxl4fheOa806SN31CBSrXBuG+dmHO1wpx14x7ZrSHgLVgumvpOgaNpdxazRyR38N67vgEZz8vz5HrnrXtumeFNE0zTLjTLawjFtcgi4Dks02epZjyep78dsVzVn8OtOtZof+JrrclpAytFYyXzGBdpyAFxnA9M0AYi3U1n4k+IOoQsBLZ2MDR555EDMDz7jpXP3PhbRbD4drrtvCE1dLNL0agJD532ggMTuz3YkYr26DRbKDUNQ1BEYzX6os+5sqQilRx24NcTF8NNGRxG15qkmnLJ5i6Y90Taqd27ATHTPOCe9AHNXuiWfi7xjpJ1qB2QaCLiS3DMgZzIOGxg4GTx6gfSrWkafaaH4l8U6dpa/Z7I6dHObdG+RJCGBIHbIA/zivVP7Jtv7Z/tj5/tX2b7L975dm7d09c1V/wCEfsRqV/qX7z7RfQLBN83G0DAwOxpLCWV79Tyn4ZeF9Ji8NaR4j1I3c13BAZY5JriQiBFLcIoONuOcYOc151rFvb3WlXniHQvA95b22Gnh1iXVGjlU5P70Rli2O/vX1JpOj2ul6Rb6RHvltYYfJHmkEsuMc4AH6V5wfhdaGzbS/wDhINbGkfN5dis6hEzzjO3JUHkA57fiopQvQ/i7VdA0TULiVdOfSvt13CkpT7Wx2qFYrg4BO7A/oKs+G/Dmn+G/iHPb6YkkdtLoyuInkZwhEuMAsSccDj611uueELfUU057W+utPvdOjMdtdQEbgpABVgRhhwOP/r1F4b8HLousXOsS6vf6heXEHku10ynADZG3AGB7fWgDvaKKQjNAC0UhOKWgArkoCf8AhLbnPP8AoKY56Dea62uPtSG8XXuP4LOMH6k5oAu+Ltcj8N6Fe6vLGZBbplUH8TEhVHsNxGT2r5j1LXtCW/8AD+q3esw32sSags1/OivsgjAOETjhFz9Sck+315IiSKUkVWU9QwyK4XxJ4Ri1nUdFu4nht0064M0kfkg+aCBx29PfrQB594zN9rvjzRbbSreyvktbA3yJdyEQqWfbvYDkkDaQMd813nhfxHqV7qt9oOuWMFpqdvCs6m2kLxyRtxkZ5BB4waPFvhrUr7VLHXNDv4bTU7WNoSJ490csbHO1scjHJ/HtUeg+GNTtb7U9b1LUoptavYfIjaGIiG3QcqFUnLc4PPp9aAPOdBk8X/DfQI4r3RLO80q1ZpLiS3uv3qKTktggA4z0A7duo6LXXg174geFInjM9itlJfIjD5SSPlZgfTCn61PqXh/xzrtidI1XVtHj0+Uhbie0hcTyR9xz8oz7D/6+74k8LXkk+jaj4fnt4NQ0lGhiS7DGKWJlClX288AZH+SADGmlg0P4j3tyP3VrPo32u8IUkDy3I34HPQD/ACa8j8b6zpviPSBr9/qtt9pa4jXTtLS6UtaR+YN0jqp5dlU5zwAQOte5+F/DF+moahrfiSa1udQv4RbtBAh8mKIdUAb72eM59+uareNvh/puuaSbTTtN0y0ufNRvN8hUIUMCwDKMjIGKAOe+KlzG7+GNQ0+SHUrhLsm100DzEvDjBYEZA2dc9BmoNFv21/4iWtzdadPoV1ZWbkwXCgPelsqQGHDqoAOeeR7V1vifwpdNqGiav4eFnBc6SZFS0kXZC8bjDAbR8p644xzTbLRtf1bxJp+t66llZx6Ykotre1kMpdpF2sXYgcY6Af8A6wDP+IEFjolhdy2Xg1dUnvklaaWGBSVYj7zn73OSePQ9M1n6P4gh8N+BdAtbO+gv7+8iMVo8j+XHuBy5ZiOFjzjnk4Axk8bt7P8AENZLi2trLRHWSRhBeec4ESZ4LKRknHp3HQ97uieA9ItfDmmaLqlpb6l9hVisk0QOGdizbfQZP6DPSnS7dgPOPAcNnpXxFv4BrKanNcaaHmvGlU+bMZASAASBxjC54Ar6LryjSvh/p+m+MpdXg06yjsVtUW3RRzHMG5YL0Bx3r1emgFFFFABRRRQAUUCigAooooA5vxd/yAr3jPyD/wBCFdBD/qk/3RXOeMuNBvOM/c/9DWumX7o+lAC0UUUAFFFFABRRRQAUUGigArg7k51Nyf8AnpXeVwdzj+035z89Iw6nbxfdWpaii+6v0qWhbAFFFFKAUUUUAFFFFABRRSZ5oAWiiigAooooAKKKKAOZU/8AFUv/ANeC/wDow101czEd3ii4/wBmyQdc/wAbflXTUCJBRSd6M84oFFozziiigAooooA5HxGnmajoi5Yf6UWzjjhSf8/jXXVyPiAn+1tC5+Xz3yM/7HpXXUAFFFFABRRQaACiiigAooooAKKKKACig0UABooooAMYoxSGloAKKQUtABRRSAYoAWkBzS0UAIBS0UUAFFFFABRRRQAUUCigAooooAKKKKACiiigAooooAQZoFLRQAUCiigAoopBQAtFFFABRRRQAUUUUAFFFFABRQKKAAUUUUAFFFFABRRRQAUUmOaWgBM8UooooAKBzRRQBFP/AKqT/dP8q5zwZn+wLPIx9/8A9DaugvDttpm9I2P6Vz3gn/kXLD/cP/oRoA6miiigAooooAKKKKACiiigAooooAKKKKACiiigAooooAKKKKACuU8KKVGqE/xahMR+YH9K6uuX8LMTFfgjBW+mHXP8XrQA/wAT+GNI8UWyW2r2pnjjbemJGQq2CM/KR6965hPhl4ajuI544bxCjBgovpiMg57tmvTKKBGr2OT8R+FNM8Qy29zcieG8tj+5u7WUxTIO4DDt1/M0zw/4Q0rQrmW9gFxcX0o2vd3czSykemT0/CuvooFOf0nw/Y6Vd6ld2yv5uoy+bPvbI3YxwOwqLQfDlhoE19Jp5ljjvJjO8BfMauepUY+XPH5D0rpTQRmgAooooAKKKKACgjNFFABRRRQAUUUUAFFFFABRRRQAUUUUAFFFFABRSGloAKTmlooAKKCcUUAFFFFABRRQaACiiigAooooAKKKKACuQ8WLuOkjOP8AiYRnpnsa6+uQ8WAF9HBAP/EwTr/utQB19c7ceJ9Btrz7FPrFjHcg7TG06gg+h54Psa6FjtBJ6DmvmS8S88TaNq+t6b4f8O2WjT+e5uNQRvtM2Cys/wAv3G3KxGTwSPqQD6b681Rv9QsdORZL68t7VGOFaeVUBPoMmuV8DX0Ufg/Q5ry5RPMto1DzSAbmxwMnqeK5rxpoeqzeIodb07T9P1pbe0MJ0+8l2mNixO9Mjbkjj5vT8gRnqtpdW97EJrW4iniJIDxOGU/iKs1574H1TSm0y8MWmw6G1vclby2JVUjlIH8QwDkbR29K9BUhgGUggjII70Ci0UUUAFJS0UAFFFFABSEZpaKACiiigArk7RwfFV8vpax/zP8AjXWVxOm8+MNW9reGgDtqKKKACig0UAFFFAoAKKKKACiiigAooooAKKKKACjNFGKACiiigAooooAKKKKAOY8Zc6FdD1KDpnq69q6YdBXNeLwDos6scbnjH/j610oHFAC0UUUAFFFFABRRRQAUUUUAFcDP/wAhN/8Aroa76uBn51N/+uhpGB3EX3VqaoYvuLU1C2BhRRRSgFFFFABRRRQAmOaWiigAooozzQAUUUUAGaKKKAMW90Wxvbj7TLHIJ9uzzI5XQ7c5xwRUX9g2mSRLdDPpcP8A41v55xRQBhjRoRgC6vQB2Fy/+PtSDRoxnbeXwB7faW/PrW7RQBgjRgP+X+/POf8AXmmjRcDH9o3/ANfOrf8AaloA57+xe39pX/8A39/+tTxo5HTUr8f9tR/hW9RQBy1x4cjuJYpX1G/3wklD5i8EjBP3as/2PNhh/a19yePmHH6V0FJ3oAwU0q5BBbV708f7Hr/u0HS7s/8AMXuh/wABT/Ct+g0AYJ0y6P8AzFrof8BX/CkOmXZP/IXusf7q/wCFb9FAHPnTtR37v7amwOg8mP8AXjmlOn6iWz/bEvHT9yn68c1v0UAYP2HUv+gw/wD34T/CmfYNV3f8hptvp9mTNdDRQBzklhrDMSmshV7D7Mpo+w6x/wBBkf8AgMtdHRQBzYsdZAH/ABOFJxzm2Xnn/IoFlrWf+QvH3/5dh/jXSUHmgDANtrIxjUbc8YObfv6/epTbaxjA1CDPr5H/ANet3FLQBz3ka5/z+2n/AH5P+NKkWtjO66s29vKb/Gugopbgc95eu5/4+LHrn/Vt+XWpANbH8Wnn8HH9a3aKQDnydeyMDTSO/Lips6xg/LYZ7fM/+FbJNLQBzqza6Cd1rZMP9mVh/SmifXs82NmR7Tkf0rowMUtAHOrca73sLT8Jz/hQbnWwR/xLrZh7XGMfpXRUDmgDAN3q4xjTIj6/6QP8KjF9q+TnRxj/AK+Vro6M0Ac+99qoYhdH3L2P2lBSfb9U/wCgK/8A4ER/410NAoAwVv8AUdpLaPKG7ATRn+tMXUtQ/i0acfSVD9e//wCuuhooA51tVvF4/sa6P0ZP8aeuqXByP7KuwcA87ce/et+ijoBgf2w3/QMv/wDv2P8AGl/tdgMnTb//AL9j/Gt6igDnW1vAz/ZmoHHpD/8AXpW1vb/zDdQP0h/+vXQ0hzQBzya4GPOm6gvuYDTzrSj/AJcL/wD8BzW8PeloAw49YSRWP2K/UqM4a2YE/So/7dthnMF4CB0Nu2c+ldBRQBzn/CQ2g6wXg5/5925/ShfENmf+WV3/AOAz/wCFdHRQBz6a9aPnEV3x627/AOFO/t2027tlyMdc278fpW9RQBz7eIdPVtpNxgDlvs0mB9eP85obxDpg6zv/AN+JP/ia3xnvS0Ac83iPSl+9ckZ9Yn/woHiPSm6Xf/kN/wDCugwPQUm1fQUAYJ8R6SCAbvGf+mbf4Ug8SaQSR9tTI/2W/wAK39i/3R+VJsT+6PyoAw/+Ei0nj/TU59j/AIU1/EejqQGvowcZ5z0xn0reMaf3F/Kk8uM9Y1/KgDLGt6YRkX0P/fVIdc0sDP2+Dpn79ankRf8APJP++RUZtLY9beL/AL4FLoDKi6tpzEqL63yP+mgp66nYN0vbfj/pqP8AGpxZ2o6W0P8A3wKQ2VoetrD/AN+xSARf2lYf8/tt/wB/V/xpf7Ssf+f22/7+r/jQdNsD/wAuVt/36X/ClGnWI/5c7f8A79L/AIUAAv7NmAF3AT6CQf408XtqelzD/wB/BUP9l6f/AM+Fr/35X/CoX0fTGIJ0+245GIgKALwu7Y9LiI4/2xTvtMGM+dHj/eFZI8P6R/0Drf8A74pzaDpLfe0+A/8AAKANTzoc/wCtT/voU4TRHgSIT/vCsg+H9IP/ADD7f/vihtA0phg2EP4DFAGwJE6b1P404Mp6MPzrDbw7pDAA2EXHpkUn/CO6UDkWgH0dh/WkQGpekfZLg54EbfyrF8HgJoFgNwP7v+pqU+HdKZSptAQcZG9v8aij8MaPEgRLQqoBGBK/Q9e9KB0mR6ijI9awE8PaWv3bZlz6SuP609tA01usL/8Af5/8aANzI9aMj1rBXw9pq9IZP+/8h/8AZqQeHtNDFhFLuznPnydf++qAN/Ipc1groNkq4zck+puZM/8AoVRjw/aLjEt2CDnP2l8/zoA6KisP+xoAABPdgDsLh/8AGo/7DixhLy+Rf7ouGxQJqdBRWCdGUqR9vvwfX7QeKY2iBv8AmI6gOMcTn86BToaK5xNC2/8AMT1An3mz/SnLouD/AMhLUP8Av9/9agDoaKwf7IbOf7Tv/wDv4v8A8TSf2RKB8mrX4P8AtMp/9loA3uc0tYDaVckYGrXnTn7v+FL/AGbc/wDQWuvyX/CgDeornl0u9Vww1m54HQoh/pStpl6RxrFx04yi/wCFAG/zXLeESTYT8ggXcwGP981ZOnaljjWZBxj/AFCf4VRstD1Gxikjg1qQ73LnfCrfMTknnnmgDr6K5/7Fquf+QsD7G2WmtZ6zjC6tH9Wth/jQB0R5ornhaax31SL/AMBh/jSNaaznjVIf/AYf40AdFRXP/Z9aGT/aFqfY25/+KoSDW163tq/PeAj+tAHQUVh+XrOwL9os93dvLb/GkZdbycSafj/cf/GgDdorB264B/rNPP1V/wDGkA1wDrp5OO4fmgDfpOtYJ/t0Mcf2cRnjO8VL/wATnjiw68nL0AbVFYTnWwflSwIz13P/AIVA0uvr0trBvpI3+FAHSUVzPn6/3s7L/v8AN/hUhn1ztZ2h/wC2x/woA6KiudM+uBT/AKFaFu374gfyp4n1nH/Hla5/67n/AAoA36K537Tref8AkHWuP+vk/wDxNSC71b/oFx/+BI/woA3qK5lr/WwM/wBixt7C7X+oqYXuq850j6f6QtAHQA5oJxXPm+1UHjR8j/r5WlN9qe5QNIOCeSbhOKAN+isA32pknGjyY7fv4/8AGl+36jnnRpsc9J4//iqAN00tc/8A2nfbgBo1zj18yP1x/eobVLxcf8Se6ORnhkP9aXlYl+p0FFYP9rS5P/EqvsAZPyp+nzUn9rTE/Lpd6emchR/7NSCm/RWD/bDf9A2+/wC/Y/xqMa3/ANQ2/wDxh/8Ar0AdFRXPDWwcf8S7UQSehtzR/bibdx0/URxk5tjxQB0NJXPHX7dfvWt6o9fs7H+VL/b9p08q7/8AAdv8KAOhornv+EgtP+eV3/4Dv/hSnX7IFRtuuf8Ap2fj9KAOgorCOu2A58yXAOD+4k4478e4qNvEWmKcNNIBjO7yXx/KgDoa4/xSW+16Ii8k3oOMDGArZNX/APhI9J/5+/8AyG/+Fc5rOs6dc6jpPl3BPk3DO/7thgbCO496APRK81m+GXhOe+ubyXTmc3LmSSHz3ERc9W2AgZrqG8SaOmc3q8f7Lf4UDxLo5AP25OfVW/woAZe+F9HvtNs9LuLMNZWbI8EQkZdhUEKcg5PBPXOc1T17wjp+s3qag099Z3qJ5ZnsrloWZecA44PU+9aKeI9Ic4F/Fn3yP6U0+JdGxn7fH+R/woEtrcpDwfof9h3OhfZCbG6YvOGkYvI5IO8sTktkA5z2FdTbwx28McES7Y41CKuc4AGBWMniHSGHF/D1xycU8a9pJPF/Bn/eoFNyisT+3tK/6CEH/fdJ/b+kf9BG3H1cUA3Y2+9LWSus6a3S+g64++KkGq6cQCL+2/7+r/jQBpUVn/2lYf8AP7bf9/V/xpy6hZN0vLc/SQf40AXqKqi8tT/y8w/99inC6tz0ni/77FAFiioPtEOcedH/AN9Cl8+LOPNTP+8KAJq43TGDeK9YGOVihH/juf6113mx/wDPRfzrkNJXb4n1tyRhlhwc+i4/nQB2dFN3L6j86XI9RQAtFJketLketABRSZFLQAUUg+tLQACiiigAooFJ3oAWiiigAooooATnNLRRQAUUUUAFFFFAHL+MIxNpXllgu6eIA7c/xiuoFct4t3GytwoYk3cIwP8AfFdTigAooooAKKKKACiig0AFFFFABXBT/wDITf8A66Gu9rg5/wDkJv8A9dDSPYDt4vur9KlqKL7q/SpaFsDCiiilAKKKKACiiigAooooAKKKKACiiigAooooAKKKKACiijNABRRRQAUUUUAFFFFABRRRQAUUUUAFFFFABRRRQAUYoooAKKKKACkFLRQAYooooAKKKKAEAxS0UUAFFIBiloAQDFLRRQAUUUUAFFFFABRRRQACgUUUAFAoHNFABRRQKACiiigAFFFFABRRRQAmPWloooAKKBRQAUYxRRQAUYoooAKKKKACiiigBO1KKKKAA0CiigAoooFABRRRQACiiigAooooASlooPFABRRRQAdRRRRQAUnelooAKKKKACiiigAooooAKKKKACkxS0UAFFBooAKKKKACiiigBKU80UUAFFFFAAaKKKACkFLRQAEZooooAKKKQjNAC0UhGaWgAopCM0tABSY96WigAooJxQaACiiigAoopDQAuaQ0tFABRRSGgBc4ooooAKAc0UUAJS0UUAFFFFABRiiigBMD0FJtX0H5U7vRQAzYv90flSbFPVF/KpKKAIzHGeqL+VJ5MX/PNP8AvkVLSd6AGGKM/wDLNfypvkRH/lkn/fIqaigCHyIf+eUf/fIpjWls3W3iP1QVZpPagCt9jtT/AMu8P/fApn2G0z/x6Qf9+xV2igCj/Z1l/wA+dv8A9+l/wpp0ywPWxtj/ANsl/wAK0KTvQBnHStPOM2Ntwc8RAVGdG00kn7DAM+iAVq45zS0AYraFpTHJ0+3/AO+BSf2DpP8A0D4P++K26BxQBhf2BpO0L9hiA9hz+dQp4Y0VM7bCMZ64J/xro6KAOfbw5pLEE2Y4GOHbH86QeHNKBBFqQR3Er/410NGaAML+wNN2svkMA3XEzjP60LoOnKCFilAJBOJ5O3/Aq3c0UXAxU0SxjI2JKuDnAnfB/Wmtodm38VyPpcP/AI1uZooEaOfi0CyiKsHuiyncCbmT/Gnf2NCF2rdXqjti5fj9a3qKBTEGkKP+X2+/Gc006OCQft18MdvPPNbtJmgDCXRwpP8Ap98eOhmJpF0bac/2jfH6y5/pW/RQBinSm/6CN9/38H+FN/slshv7Sv8AIGP9aOfwxW5RQBjLpkikY1K9wOoLKc/+O0yTTZ2Rk/tW7BLZz8ucenStwUUAc+NKugv/ACGLwtnrhMY/75qRtNuTjGq3Q9eF/wAK3KKAME6bd79/9rXOOm3auP5U+PTrpN3/ABNLhsjHKpx+lbdFAGEdNu+MavcjBz91P8Kl+xXnB/tSbP8A1yTH8q2D7UUAczPo91cyQm41N5I4pVkCGFRkg57V01GKKACiiigAooooAKKKKACiiigArgps/wBpuSP+Whrva4GY/wDEzcZ/5aGkYHcx/dH0qWoovurUtC2BhRRRSgFFFFABRRRQAUUmecUtABRRRQAUUUUAFFFFABRTHdUUs7BVHJJOAKzYNY0u4kWOHUrOR2OAqTqST9AaANWijNFABRmiigAooooAKKKKACiiigAooooAKKMUUAFFFGQaACiiigAopD7UtABRQBiigAooooAKKKKACiigDFABRRRQADmiiigAooooAKKKTFAC0UCigAooooABQKKKACikzzS0AFFAooAKKKKACgUUUAFFFA96ACiiigAooooAKKKKACiikoAWiiigAxRRRQAnaloooAKKKKACjvRRQAUUUUAFFFFABSY5pTxRQAUUGigAooooADxRRRQAnelopM0ALRRRQAUUUGgAooooAKKKKACiiigAooooAKKKKACk60tFABRRSGgBaKCM0UAFFFFACCloooAKKKKAEBoJxS0hOKAFopCM0tABRRRQAUUUUAFFFFABRRRQAUlLRQAUUUZoAKKKKACiiigAooooAKKKKACiijvQAUUd6KAE5zS0UUAFFFFABRRRQAUUneloAKTvSmigAooooAKKKKACiiigAooooAKKKKACiikoAWiiigAzRRRQAneloooAKKKKACiiigAoopKAFooooAKKKKACiiigAooooAKKKKACiiigAooooAKKKKACuDkwdTc/9NDXeVwcnOpv/wBdDSPYOp28f3VqWo4/ur9KkoWwBRRRSgFFFFABR3oooAKKKKACiiigAooooAKKKKAPkn9pLUb5b3S9NE0senSQmR1XO133Y59cAA47ZqjpXhP4aeJLOG10rX7m11ErjdccMzY/iVgFP0Uj616v8RvE3hJdUTw74t08y2hiWZLjaWCMSQfu/MOO49TXzJ8QdP8ABlpJa/8ACH6jc3Vw7kTR4Yqg427SVBJ5xwT07dwD1z456rqeh6VoWhw/aUWKJGa/idkEjKpQpn16N17jiu+8AeNb648MzS3eh6go02xWUTy7j9r4P3SRzwM5yeK84+Ncd8ngXwrHqAY3QK+cWGCG8voff/A1383jiDT/AIYR6hot1a3F/Z2NvG8QcM1ux2xksvXg5xkc49KAuZE3xh1O0/0i98FahbWGR+/kZl4P1QD9a6rXvHsN38P7jX9IguW85WgO35XtnIILEjpg459xXzTczHWvB99rGueN7me/d9kOkmYnLBhyUz0OM8KAMDnNepfDhpF+DmvNHndi5BwM8bBn9M0ARfBTxtqUryadfQarqT3NwoW6Z2lSFcc7iegGCa9i0r4g6fqXi258MR2lytzAzqZW27CVGT3z615b+zlqNjBpOoWkt5BHcyXYKQvIAzAoAMA9eQelcD4W1e10f4v6lc6rcpbQC6uk82X5VH3gv5jFAH0hN8QLCLxkPChtLg3JZU84bdmTGH9c98V89eMPibqEHxABt7jUotLs7hI5bNTsMuw/N8p7MR3xkHtTNJ1C21j41R3enyC4t5LtikiA4YCI5I9uDzVzxxNFb/G2xlnkSKJZbYs7sFCjaOpNGw3SVmmfQtx4/wBFs/DVt4ivxdWdtcsVignixMxBIxtBPXaTnOMYrzyy+O/huedUmsdRt4z1kKKwX6gNnH0rhf2kJXnuNCu45PO00pIqtG+5N+4ZwRxnA/Sui+L+reG7nwDY2tjd2k8m6L7KkTKzIAPmJAPy8ZBz3NA49s8S+LtL8PaImtzmS4s5GVYzbAMX3dMZIH61yFp8W/DV/cW1rYfbbq4nVj5aQEFCFJwc4yeO2eorxTWo7qL4KaSl0GGbvdFu6+WWcr+HNe9fC7QtLtvCmi3KWFr9qaASmfyV8wsep3Yz7fSgDV8F+OtG8ZG6XS2m3220yJNHtODnBHr0NL4c8caP4i1W70vTzcPNahi7tHhCA23g579q+S7m/vfhl4y8RQWMaLG8ciRj+6jjdGR3O3I79q98+A3h5dK8MjU5Fxc6kfMORysakhR+PX8aAPbZyVikI6hSf0r4n+Fvjqz8Naxq9xrt/cmGSMiJPnkLOH6AdAcZ5OK+1bz/AI9pv9xv5V8cfAK3sJNa1uTUUtWiSAH/AEgKQvzdefbvQB9O+D/GWjeL4JpdKnYtC2JIpV2uvoceh9a5fX/i14T0S9eylupriaMlZPs0W5UYdRk4BP0zXz38PDLD4g8a3GiFls0sbxoWgHyqMkxY9+Bjvwfeus/Z7stEnsNYkv4rOW5DqCLgKcRY64PbOfyo3ETuro+jvDHibR/FFq11pF4txGh2uNpVkPoVOCPr0NcprvxR8J6HetY3OoM9xG7JKsMTOIyOoJxjORjAya+cfhO8sHifxS2jMVt0srkwtH8ygBv3ZHrzjHf9a0/2dtK0jU7zWbvVIobm+h2lFnwwCnO9sHjrjn3oFOg+FHiq/wBa8d6/cSapdTaUkc88cLyOyLH5g27U7EAjoAetfQPhrxZofifz/wCx79bkwY8weW6Fc5xwwHoa+cvgdGifEDxJ5W0R+XMFCjgDzhjHtXFHVbj4W+N/EFtAgWN4pUgAXIAZd8J5zwCVB+hoA+w9L8WaJq2qXOlWF8J722z50aRvhcHB+bG088cGuor5+/Z+8Oix0KXXJgTcaixCE5yI1JH6sCfyr2Dxbdz2Hh3Vbu1z58NpLIhBA2kKTnn06/hQBga58RfCWhXb2WoazFHcIcPGkbylT6HYpwfY1vQeJtEuNJOsxanbNpykBrgP8qnIGD6HJHB9a+KPhlZaxf2+pPYeFNN17eds0t7MgeMkE4G5gQTz8w7969U+F3gbxDZ6V4l0TXLJbW1v7ceSnnxviQ7gG+UkjGB19O9AH0pp+p2OpWYvrO7hntTn96jgrx159qz7LxLol9bXN1a6raTQWw3TukoIjHq3p0P5Gvijwt41k8N+EPEnh2YOl7MxSBf7hb5JOR0wBn617H4d07R/CPwqmuvEFm8q6iBJNbhmRpST+7TIII4APtk0AexW/jrwrcSrFF4g04uxwAZ1GT+NU/ibrV3oXg3UdV0yZUuYhF5Um0MBukVc4OQeGNfHvimN9T8NJreneCrXStJWXaLxLgs7fMRjBILDJxnb29uPWbm6aX9n9Xmky5CxruPJC3eAB9Av6UAeq/C7xLc6t4Mg1jXb6PzDJIsk8uyJQA+BnAAHYV6LDf2ctqbuK7gkthnMyyAoMdfmzivkYSMPgOcEgNd4IB6jzs/0FbWgu0fwG1BlJBxKODjgygGgD6jgu7a4hM8NxFJCucyI4KjHXkVnJr+jO5jXV7BnBwVFyhP5Zr51+Gc2lwfCjVX1m4kgsHlljlaLG/kAALkH5iTgV4p4gj0a80B7vQ/Bd/aW8JUNqst1I6n5tvII28n0IwTQB95eJdZi0HRbzVJFWQQRM6pvC+YwHC59/wAa5b4ceN4/GunTXRtVs5Y5jF5PnBy2FByOB6+navFdHt/7f+Ck51Le/wDZrSvakEr9wELn1A3MPw9qg+BfhbS202TxVOs73thNIY1D7UICemOep7/4Uglz6wnuYLYBp5o4gTgF2C/zqZHWRQ6MGU8gg5Br8+9P1W08Va7qGoeKodX1EFWMMViufL54HsAMY7eteg/BS71jTvEd1Y29pfDS7qKUwpdIVUMuShPGN3Y49fpSin1/LPDCB5sqJnpuYCpQQwBBBB5BFfnTb31jLr9/J49j1eS5Y4xEwDxtnowbnaB0x0HavrT4MxaRFpN3/YutT6haNMCsVyu2S24xtIz365AAoA9V1O8XT7C6vXUslvC8rKvUhQTgflXFeAvHdh42S7extrmAWxUN54UZznpgn0qX4n6THq/hDVIpJpYvJge4VozjJRScH1B6EV83fAXwpDrMsmrvf3lu9hdRsIoHAWTHzYbjoehHpn1oA9hi+It9L8RP+ERXToDD5pTz95DYEe8nHTtXtoIPQ18Ravpd5q/xlurKw1F9OuZZ223SLuMYEOTgZGcgEde9aGh/2v4K+KNvof8Aast3HPNGkjuTiVHAPzKc8j1z2oA+zqTOelfHnxS8aXOoeMJfD82qzaZolq4jmkt1LM525bcFOW5+UDOOhIrmfDPiw6F420+20LXr/UtIu5oo5FuQVJLHbtIbuMg7hj9KAPuoUdKK+Z/i0+kRa451XxvqVmDCuzTLFGbZx1ODtySM84PTtQB9MUV8cfBjxbq0vjFdIOp3mo6bOsiq10WJUKpZXAJO37oGM4+b1q5rOr+I/H/j6fQdK1ifS7C2kePdBIQAsfDOdpBYk9BnuPQmgR3tpuev6x8Rhp3ji28KLpnmec0Sm5M+3aX5+7tOcfWvXK+HIdIv9D+LWmWOo6m+pTpcwEXMmdzrgYzknn8TXfaz4k1vwt8V4LK71O4fR7uVXWGViUEcgK8DttfOMf3aBT6lor5ol8Raz4h+La6Rpuozw6XYyATxxvhWEfL5HfL/ACfSoviLcTWeuXbXvxI/slWI+z2NvA8xjXaPvhPu5PPIPWgD6cor5a+CXjnWdW1660TUL5tQthG8kU8gw/BHPIzgjselZsvibxvqPxA1PQdE1hIsTSrElwqmNFHPdSeOv4fhQB9b1yN94y0Cw1uHQrrUVj1OYoqQeW5yX+6NwG0E+5rwX4deKPFFh8QJfCuv6h9u8xnViTuCsqFwUOAQCB0x+FeaeMtN15vistkdUQ6lLdRm1u8bRGrHKZAHYYGOelAH3nRXj3ihPF+n+E7JW8T6bZ36TN9u1K4VY0MZ3bQo2Yzyo4AJIHPWvAbj4h+ItB1W3Nv4wg1y2OC6+RtGM8qwKjGcdQc/SgD7for59+LPxIvtBtNLs9ETZqWoxrOJHUN5aNwAAeCxPrwMe/Hn3i/Wvij4J0mzuNS120xcSlFCRRySqcZwxMe3H0JoA+w6K8O8afEWbwt4R0a7CR3OrajbRsu/AAOxSzkD3PQY5NeaX3jfx14bistV1HW9J1CCdwHsITGXQdcNsUEcZGQTQB9eUGvnb4j/ABUuNIt9Ji0RIfP1G1S6M0w3CNGyBjnGcg5z0x0qfw7qnxGfULGaW40fWNLknSO5ayljbykYjL5GDwDnjPTpQB9BUUV4r411Dx/Fq11Ho66XZaXEitDcXUsYab5QW6k4wSRyB0HNAHtVB4r57+GfxM1PXvEEnh/Wra1WcI5Sa2bILLjKnBIPGeQe1Z3iL4r69p3jS48O2GiW1+EmEUUalhJISoPXJA6+nQfjQB9KdRS18z+Hfirr6eLYdA8S6RFafaJ1iARSHiL8J3wy5I598+1dF8RfibdaBrcPh/QtPjvtRYL5gcMQrNyqADBJxg9e498AHqOreKNF0e+g0+/v44LucAxRMrEsCdoxgeoIrpa+DvGGqa/q3jjQm8SaWmnX0bQII0ztZPNJDDJPckde1feNABWFq/iHR9FeOPU9Rt7R5ASglfbuA9K83+JvxKXwhdW2mWNl9u1OdQ/lkkKikkL05JJHT/EV83fEbxBruu61o417RW0u4iACoQwEgL/eAP5UAfa+seItG0UxDU9StrUzAmPzXA3AdcfmK3VdWUOpBUjII6EV82/GrUtFsrvQ11TQV1KQxlkZrp4wi5GRheD26/lXV+OviXb+Ehp+n2enG71C5hR0h8zakanhQTjk9eKAPac0V4Xo/j3xWusWNj4g8IPY295KsK3KSEqjHOMnBH4ZBqfxH428XWms31ho/g6W8t7U4+0uzASfKD8vAB69ATQB7aeKK8j+HPxHi8X3Nxp1zYNYajbruaItuDAHBxkAgg44P9DXKeJvjG1trcujeHtDm1WeB2jkYZ5ZSQ2xVBJAx14/LmgD3Yapp7Xn2EX1qbvOPIEy+Z0z93OenNaNfFPgvVpdc+MdvfS2ktjLNLKWgc5aMiBgVOQPT0717r4Y+JS6x4tvPDN1pZsp4Xljjfz9/mMhORjaMZAJ6mgGrHsNBOK8qX4iQTeN/wDhErXT5ZpFYrJchwFUhNzce3T61zusfFW9s9QvLSz8IaleRWk7wyTpu2/KSCRhT6evSgRuyPd6K8z+HvxD0zxsJ4raKW2u4FDPBLz8v94EcEZ49fauRv8A416Jp+oahYXOn3oltJZIgVClZGViPXjOKVoc1Y96oryf4e/EzTfGtzPZxW0tpdxKZBHIQQ6AgZBHfkcV4Dd/FXUY/iA96ZNSTR0lCnTsgkgR7T8p45b5vxpqd1cQ+1RQRmvLtc+JOmaPoum6tNY6gy6iWEEAjUSAj+8N2B26E9axdE+MWg6lqkWmXFpf2E0riNGuIxtDk4AbBJGTjnGPXFKB7ZRXEeNvGukeDraOXUHkeaXPlW8IBd8dTzgADPUn868+j+OHhZokaWHUI3I5QwqcH6hqAPeDRXMax4p0fRdJh1bUboW9rMqmPcpLOWGQAoySf5V55o3xm8K6neC1Y3loWYKkk8Q2MScD7pJH4gUqTbstwPaqBXH+K/GOieFEjOq3flySgmOFELu+PYdPqcCub8O/FPwxr9/Hp9vPcRXEpCxLNCQHb0BGQPxxSAeqHmiivMdf+KHhXQNQl06+vZRcwnEipbuwU9cZxzwR0oA9OorlfDHi3Q/FMbvo9+lwYwDJHgq6Z9VIB/HpWc/j/wAKpqNzpsutQRXVszLKsoZFVlOCNxAUnPYGgDu6K8V8e+IbLVvD1neaT4vXSIHvDH9rWJzvKq2U4wQO+Tx09Rnu7PV7LRfDdhd6trUMkf2dD9sl+Xz8gYYDqScj3oET3OvorznTfiV4P1O6jtLXWozNIQqB4ZIwSeAMsoFc34m1G9Xx3p9rB4ttrKEPCr6awO6XLAkZ24yw4HP86BT2qkxXPah4m0PTbxbG91W0t7psYiklAbnp9Kr6b4v8PanqH9nWOr2txd4JEcb53Y5O09G454J4B9KAOqorI1nWdN0S3+06nfQWkROA0rgbj6AdSfYViJ428LyLE66/p+JPu5nUEfUHlfxxQB2VB4pFIYBgcg8g1Vvbu1soGnvLiG3hGAZJnCKM9OTxQBborndI8SaHqsn2fTtUtLiVR/q45QWx7Dqelad9qFlYBDeXlvbBvumaVU3fTJoAvA5papXF/Z2sCXFxdwRQvgJJJIFVsjIwTweK4r4g+MofCmg/2pAba5ldlEMTTAeaCRkrjrgc8UAehUVxngXxPH4o0O01BhBDczBy9vHMHKYYj69MH2zXZ0AGaKz7vU7CycJdXttA5GQssqqT+Zq55sfl+b5i+Xjdvzxj1zQBJRXy63xT8Va/rt1Y+E9GtpobYs2JmALqCBkksoGT2HPPtX05btI8ETTKElKAuo7HHIoAmoryTVPiXaWPjSDwqtk00kkiRm4WUYRmGcEe2aj+LPjq98FW9hLY21tcG5dlbzt2BgDpgigD1+is7S7v7ZYWdzJtR7iFJNoPcqCQPzrQoAWimBlJwGGfTNPoAKKQ9falBzQAUnNeU/En4gf8ITNp8Q077Wbvd/y12bcY9j616hazefbxTbdvmIGxnOMjNAE9FFJ3oAWiiigAoopKAFpO9LRQAUUUnOaAFooooAKKKKAE70tZ2qanY6TbG61C7htoAQvmSsFGT0FPg1C0uLEX9vOk1qUMgljO4FR6YoAvUVxPhLxtoni57lNInkla3CmTfEyYDZx1+hrtc80ALRSZ5paACikzziloAKTNLRQAUVgjxDpDaudFGoQf2mOttu+f7u7+Qz9K3s0AFFFFABRRRQAUZoooAKKKKACijvRQAUUUUAFFFFABRRRQAUUUUAFFFFABRQRmigAooooAKQUtFABRRRQAUUUUAFcD11JyP+ehrvq8/T/kIt/10b+ZpHsB3cf3RUtRR/dFS0LYAooopQCiiigAooooAKKTPNLQAUUUUAFGaKKACiiigDH1bRNL1lAmpafbXYX7vnRBiv0J5FZ2k+EPDujyrNYaLZQTJjbIsQLrjjhjyOtdRkUZoAz9V0yy1ezkstQto7i2kxujkGQcdPpWNpPhDw/o8Fzb2GlW8MV0u2dQC3mD0Oc8cmuqyPWud8Wa0PD2hX2reT532WPeI923ccgAZ7daAOet/ht4Nt1mVPD9oRMMNvBcj/dJJ2/hiup0fQ9M0SxOn6dZxwWjEsYhkgk9c5zmuW+G3jFvGulTX7WP2MxTGLZ5m8NwDkHA9f0r0OgDgtN+H3hXTdTTVLLSI4byNtyOsj4U+y7to/Kna58P/C2vai2p6lpKT3jBQ0nmyLu2jAyFYA8YHI6Cun1rVLTRNOuNSvpDHbW67pGCliB06D3NUPDHiPTvE9i1/pjyPbrIYtzxlMsACcZ6jkUAZOmeAvDGlatHq9hpMdvex52PHI4VcqVOEzt6E9vfrR4r8B+HvFc0VxqtjvnjG1ZY5GRivocHn8elZXhnx22ueJb/AEJtGubb7J5n+kMcq4VsZ6DAPUV6dQByR8H6C3h+Pw7Jp6SaXGPlhZmyDknduzkHJJyD3Ncjp/wh8F2U4mXS2mI6LNO7L+WcH8a9booA5vxJ4a0rxLp8en6lbl7aNxIio5TawBAxj2JGPetXStPt9KsLewtEKW9vGI41LEkAe5q8faloA+SPiZol/wCMviRbafDplzHaQiKCa8EDbSn3mYnpxuIHqR9K+sYII7eGOCJAkUahEUdgBgCi5mS2glnfOyNC7Y64Aya898A/EDTfG7XiWFvcwNahS4nCjIbOMYJ9KAPRZUEkbRt0YEH8a8Kk+BvhNomQSagjEgh1mGR9MqRz9K94rz7RPH2kaz4ivPD1sl0L20eRJC8YCHYcMQc9M8dKAL/g7wbo3hC0kttLgbMuPOmlbdJLjONx6cZ6AAV5/rXwU8MajdNcW7XVhvOWit2XZ26Ag47/AJ17lRQBx/hLwdovhK2lt9LtipmOZpZG3PJ1wCfQZ6DA/HNedXvwT8NXWpteJNdwQM+9rSNlCfQHGQvt+RHGPdaMUAea+C/h1o/g7ULq/wBNmvGe4QxmOZ1ZEXcDgYUHt3JrwP4zWo8S/EfTtEsIX+0iGKGaTBA+Zt2Tx0VSDkfTtX2NXDXnjbQLTxDFoDXDSanIyp5cMRfaW7MR045PoOaAOs06zh06yt7K2TZBBGsaLnOABgfWrbIrqUZQysMEEZBFc3r/AIq0Pw68MerajFavMC0YcElgOvQGqGn+OvC2o3C29rrlm8zY2qX25yMgDOOfagDzLVfgrYG9e70LV7zSfMOWijO5V9lOQQPYk13fw98DR+DY7w/2jcX1xdsrSyTDHTOPU9+5r0eigD55174KWWr+KLjWv7TMVtcTCeW18jOWJy3zZ6E57d69V8aeFbXxT4fl0aRzbj5WhkUZ8tl6HGeRjIx6H15rsaQjvQB8zH4Oa3Po66RdeL3ezgfdbwCAmNfXI3Z+g7V3M/w7lk+H0HhEaknmRPu+0mI4P70v93PvjrXrcU0UpIjlRyvXawOKmoA8k0/4dpD4Bl8JXd4JWfey3CR42Pu3KcZ7HGeeRkV5TZ/BXxJFpd3pjeLFis3O5LeIP5cjZGd4yMDA6c8/Svq6SRIkaSR1RFGSzHAA+tQ213bXQY29xFMF6+W4bH5UAeMaV8MZIfAN54VvL6NpppjNHPEpwjZBXIPUZGD7GuHX4V+N38Ot4dl8TWKaWrB0tUQlWO7ccttDAZ5xyM9q+mr7ULLTkWS9vLe2RjhWmlVAT6DJq1DLHPGssMiSRuMq6MCCPUEUAeWeHPA1xp/gG58K3V3GZZkmTz4gSqlySDg4ziuV+GXgvxd4TvWsbm6099CeSSSdF+Z5SU2jGV45CnHoDX0BnnFLQB8uz/DLxZ4T1i41PwRqkIgnPNtLgHbnO0hgVYDseCO1d54W0f4gPc3N14h1qDa1u8cEEOBsdhwxCqAcH3Jr2YUUAfL9/wCHvihdWZ0vUINE1SIp5YupwjMo5AOSAcjqDjP1NekfCjwLL4L0+4F1cpNd3TK0gjHyxgDhQe/fnivWKKRrzAzdZsv7S0y9sN+z7TBJDu9NykZ/WvnX4W+HfHfg3UW0+TSrRtKuJw1xcGdDtAHJUBt3tyK+md6btm5d393PNPpQPnbTvA+vRfFhvE0sEQ0zzZGEgkGdphZB8uc9SKk8QeCtcvfilZeIILVG0yOSBml81QQFXn5c57ence+PoWk6Dk0AfNPxB+H3iBPFqeK/CyQ3MzsHkt5WUYYDafv4BUjrznk47Y0tAl+IuparYG98P6dptjFMhuJRHHuZQQTgFiQSO4FfQvWigAr5N1jwj4s0L4iS+ItL0KDWYJp2miDSKqqW9ckbWBPB6f0+sqKAPmbwN4Q8VWvxDm8Q6xpsUEM5ld3inRlBZTgAbi3fHSsHVfDXi/wV46utd8PaSNUt7yR2XgYAkO5lYAgrg9D04HuK+t6KBb9D5MsPDHjbU/iRYa/rmkrboJkkd4nRo40VeF4Y88Y+vPpXd/G/wZfeIrbTtS0i2afULKXa0asAWjPOeT2YD/vo+le8UnNAh4V8E/CGo6FDqWqa1amDUb2TAVn3MEByc4z1Y/XgV5NbeH/EHhbx5qN9ceEJNfhupZjCdo8s733B92GVTjjB9TX2eKKAPlT4S+GtfsfHuo6nqejzWMMqzMcgbFZnB2qw4PtjtVrwR4e1u2+K2qape6VcrZPPc+Vcuu1MFjtI9cjj8c19Q0UAfMGnaFqw+NcmpnTbxbASSN9qaBhEQYCow2MHkgVk/FCw1rR/iLa+KINJuL2yRoJAYVLZ2YDKcZ2n3PqK+taKAPk34w2eveLdG0LXItLvIrQB/OsCC0kbFsKxAGfmUdccZFcJ4t0271W00j+xvAt3psEKBDJ5B8yduOW4zgdmbrnrX3bRQB8xfGTwfrV82ia3o9m1w9hAkclvGuXXaQykL1YZJBA59uteY/FPxP4k8Radpi61oB0uNZG8suGVpXxg/K3IGMf419VePvB7+LYLVI9VuNPltmLo8I6sRjnkV5zp3wWibUIrrXteutVjiOVicEZHXaSWJx9MUCWMH4peEr/WPCXhzU9Otnuns7KNJ405byyikMB1OCDnHPI9DjzS0vfAj26RH4eX0mogbZIo72cIXx0HzEj6YyM96+7kRY0VEAVVAAA7CgIoO4KM+uKBT5Y+Is3h610/QbDXvDF+lnHYRyxS2rsHtWbO6El+vQdTmvLvB2mNN42s5/A66m1nFLGZZ51A2KW+cMRxtweh5PPWvvh0VxtdQw9CM0iIiDaiqo9AMUAPr4R8StZp8TNTfx1Ffy2KyyGGNDjdFk+VjBHybf7pzn8a+7TxUMlvDKyvJDG7L90soJFAHxR8I0th8VZGsrV7S1JnMNu4IaNNpwDnnpW3awed8e2G7H+ks/T+7AT/AEr6+EUauXWNQ56sAMmmi3gEvnCGMS/39o3fnQB8g+Nyz/G/TUQFSLizyUPJAwTnJ9OPp2PeLxZdp4M+MQ1nU4JJLFz56lFySrRFMgHglWz+VfYLWtu8oma3iaUdHKAsPxqO9sLO/VUvLSC5VTkLNGHAPrzQB8QeOPFun+LPiPoV7piym3ikt7cPKNpciYtkDsPm/Svuys86bYF4nNlbF4QBE3lLlADkbeOMH0rQoA+M/igf+Ee+LdhrWpK7WEkkFwjBdwVUAUge4K7sD1HrWN8V/FOk+LvFOiTaRO8sMKIju0ZT5i+cYODxX2tqGm2OpIsd/ZW10incqzxK4B9QCKpHQNFxGDpFhiIYjH2ZPkHtxxQB8w/tEKBrOgRE52wkfX5h/hWl8YbDwbqOvQ2OparcaNqVvaxqk/2YzQyRknaCAc5GDycdRycV9K3+k6bqLI99p9pdMgwpnhVyo9siq2r+H9G1oqdT0uzu2UbVeaFWZRnOASMj8KAPjrwPq+taV4303SdG8R3GuWEkkSTYEhjEWcN8rdNq5OR0x+FF3rDeJfHWr2fi7xFe6Tptq8qRRQuQBtfCoAARnHJbBzt+mPsTSPD2jaKXbTNMtbRn+80UQVj+PWo77w1oeoXwv7zSbO4uwAPNlhVjx06jnFJYW+t1p+h8o/AOO1k8e6o9s8jW8dtM0DP95l8xQCfwNZ3wi1zTvCXjDWI/EDfZZCHiEskZO1w+SD1IyM19jadoWlaZcS3Njp1tbzTf6x4owpYZzj6ZrO1rwf4d1y5F3qWkWtzcDH7x0+Y46ZI6j60oh8xeENRs9d+NZ1OxdpbWR5nifaVyPIK5wRkDr1x/Q2PjHbz+FPH2l+KLRE2z7ZDvBVfMThgSPVcfnX1Ba+G9FtL8ajbaXaw3gGPNjjCnGMdvarGs6LpmtwpDqljBdxI29VmQMAcYyPzoA+evgJpU0w1rxfexeZdXUjrE3ADclpCB2y2Bn2NcJo/iPVPGuuX41vxi/h+0hBcJHIIgcNjYnzDn35JxX2VpthaaXaR2djbx29tHnZFGMKuSScD6kmuMvvhx4Rv9RfU7rRIZLqRzI7F3CuxOSSobaSSe4oA+e/2d9n/CW6yI5DIgtWCyHq48xcH8at/BPEvxH8RuVGRHORnnBMy19JaH4T0LQbmW60rTYbWaVdjtHnkZzjGcDkUaP4U0PRdQuNS07T0gvLlSssodiWBbceCcdeaAPmL4WxRn4va18gAiluygHAH7wj+RNQytBD8dfNuLhIIxd/fc4GfKwB+JwPxr6f0/whoOm6zca5aWAi1G4LmWYSudxY5b5Sdoyfas7xR4A8N+J7pbzU7DddABTNHIyMwHQHBwfx5oEaujyv4x+PtT0e/0zSdBntoDeRCT7f8AK2FZiu0EggD5QSfb2rxXx7YXtp4o0j+0vEaa3eSpEzSxqNsS7zhQQcEdT269Oa+vtW8AeG9W0uy0y9sN8FkgS3YSMHQem4HJB9DxWPH8JvBcYg2aRtaAhlcXEmWOQefm56UqV3vYG7dLnhPxx8q3+IukTakudPMcBcuCy+UJDvGB+PHv71H8d9a0HVhoseh3tnP5JkDi3Awg+XbyOOx49q9Y+NCzznToG8HnxBZDdJL5fmLJGQQAFaPkZz714JB4L1fxRqllBYeEH0KyRwJXcSZAyCWZpDk4HQCkFOg+OTXSN4TjL7bQWCYyMRh+M8fTb+FaXijwr4i8R6ZZXGqeKPDCWduoMDo3lhRjhQVX8hX0zrfhfSde0qLS9VtRcwRBdhJKspAwCCMEGvLLP4F+E7aYSPJqE67txjeYBSMjj5VBx+OeTz0wAcT8QfAuqaxd6Pc6Tq9nfatZ6fbo1uZlDyFcnzE3cFSecH696raR411y08WaZo3jTQ7OSYTRrA6QqJYGZsIylSQVyeg//X7N4v8AhhoHiq5iurpruCeOJYQ8EoGVXoMMCKj8KfCzw94b1AajH9pvLtTujku3DbD6gAAZ9zQB6t65r5Ok8Sa14t8XappHhbSNGtWBc3FxdwBnkVCqFnODnk9ADwT9a+sq8X1j4RaJqGty6rDeX1iZyTNDauFVifvYOMgHuPr0oA8T+AkUln481C2d4y6wyo5h4QkOOntkcfhVPwnoljr/AMVdUs9RtftNr9ru5HjJYDIdsEkEcZxX0b4M+Gej+ENUk1KwuLySR4mj2TspVQSDkYAPbHOetWtA+H9honie+8RQXdzJPdmRmifbtUu244wM9elAHkfx20jT9E8M6VY6bapbW/21n2ITjJQ5PNVfiB4Q1XXvCnhSbRwLn7Jp6NJZB/nO5UO9V785B/DHevcfH3gq18aWltbXV3NbiCQyAxAHPGO9YXij4bx6zFpRtdZvbC5022FrFNER8yAAc4wc8djQB4JY+J7C11PT9P8AE/gWzsXSZNtxawNbSKwYYbH8Y6Z59T7Vs+OIxL8Z9PRs48+1bj1AUj+VemaP8JLWLUYNQ1vWb7WJbdg0SXDZUYIIzkkkZ7dDW5q3w6t9S8Z2/iltQkSSFo28gRgglBgc5oA8C+J1iur/ABdttPnJaCZ7aNwWI+QgbgPTgn8TUPxC0DTvCHxC0CDQ4WtYpPIl2+Yz4bzSpOWJPIA4r6C1b4dQaj4zt/FLahIkkLRt5AQEEoMDmmeMfh4PE3ifTNdOpeQLFYwIRDu3lJC+c598dKAPE/isP7c+KemaNeykWYaCELnA2uQW/E5xn6elZfxl8PaP4b8QaJa6TZ/ZEliBcK7MGIfA6knPvmu++O0PhGTUbBNbe/tL5oGZLm0iV1ZM4CsCR0PP9a8NisrfXfE9haeHpdS1B2dN017jceck4GdqqO5J/CgD9BbTi3hH+wv8q+U/jveT6j4t0Tw9Izx2TCNuB1aRypYeuAMfnX1jGuxFXrtAFeX/ABL+Hlp43hhf7QbS/txtjn27gVzkqy5HHv1FAjR4Z8Z/COkeDLfSNQ0FJLO484o2JmYsQMhuScEY7cc1f+Ot3LqHhnwjdzEebcQmZyB/E0cZP866GP4Qaxq+o29x4q8TvqFvB0jXcWZepUEn5c8ZIGa9A+Jnw+h8ZaZZ29vPHZ3FkT5DFMrtIAKnHIHA/KgU8x+NHyfDnwyvXDQD/wAgNWX8QNM0+b4T6Bqc0Z+3W8MUUDhjwG+8MdOgzz6Vdl+C/iG80+C1vvFQmFvhYYG3vFGoBHGT16DpwBivV9b8B/2t4Dt/C8l2qz28cflzgHbvXuR6EZH40AYPwW8KaTZ6Fp3iCKKT+0bmBhI7SEjBc9B07CvVPFGovpGhajqEa7pLe3eRAem4Dj9a8/8Ahh4W8UeFkay1bV7a60uOIrb28QJKOWzncVBx14zjmvV7qCK6gltp0DxSoUdT/EpGCPyoEeq7Hxp8LvA9n8QRq2seIbu6mnEyqCj7SWIySeD7ADtitb4MLLeXviTwTe3Ek+liGVcA7SpDhCV67c5zjpkV0Nv8NvGfha7uY/COvwR2N2fmEwAKemQVbkZPI54r0H4YfD1PBcdzcXF0LvUroYkkUEKq5zgZ5OTgkmiwJHzX8IPBumeI/Emo29803lWI8yIRvjJD4GeK+7scYrxH4YfD7UfCGsanfXt1azR3SbUWEtkfNnnIFe3UCnwXr3g+wn+LT+HfNuBaz3KvI7MC53xiVgMAYGTgV2/x10m30DQPDWjWhleC2aYI0rAsQcHnAArsfHfgDxFJ40Xxb4bltXn+RjFKcEMqhO/BBUe3fvzVz4j+CvE3i/StCR2sTf23mtdEOVTLbcBePQUAeK/EXwlP4W0zQ9eGtXV5dXKopaXgxkIGG05PA5r1H4q+M9V0rwP4d+y3DJdatbKZ5xw5HlqWwexJccius+KfgjVPFHh7SNP09oPPtHUyea5UEbNvBx61J4z+HDeKPCWj6a1xHBqemW6JHIeUJ2qrg8Zwdvb0FAHyRd3+hadY2d9oWqax/boKmcyKqIDjLbSDnr65zX3v4J1abXPDWmalcptnuIAzjGMnoT9DjP414Xp0HxjsLdNJjitHijHlpfSyROVXsck5P4qTX0RokN5b6XZw6jOJ71IVE8oGNz45/WgDyf4zPpy21gdQ8S3WkoGc+RaIzSXI444IxjHU8V8yweKZtE120k8N65rUtkzozLenarnOCCoYhh1GSBjn0zXvPxq8Ca94h1fTNX0W2ivDBGIpLd3VMYYsCdxAIOcEZz/TkfFvhX4h+K9V0y/vtDtYIrcKi29vcx4hUNk5y/JPtngDvQI35D/2kWMl/wCHsfKWRz9MlaxvHeneL/Aw0jXm8VXF2zsqBDlVjIXIXZkqy4Bz0/WvRPjh4O8Q+JdR0mfRdO+1pbxuJD50abTuBH3mGelcd4k0L4iePptP0jUtHh0yzs8EybgY8427idx3Hg4C+v40AzoPib8RdYjstB0/R82l5qtrFcyTL1XfwEUnpznn0xiuW8UWHjX4ZxWOrL4qnvUmlCSRTFnUNtJ2kMSCMbuRg/pjuvin8ONSvINGv/DuJbrSreO3EJIDMiHKsNxxkHPB65/A8tr8Hj/4kLZaZeaAum21vIJJJpPlBYjbuOTk4BPCjvQBo/FbxJrkNh4d8T6RqM9raXsCiSBJCFEn3xle/VgT/s/SrXxU8b6rcN4b0zwzdyQ3OqxJOfKO04cgICccc7s88Y5r0rxh4MS9+H0nhyzDSSWtsn2Yn7zPHgj8WwR/wLtXj/wb8Ea3F4hi1bXLGW2hsbcrbibqzHKjjORgFj09KANX4peO9V0TU9P8L6XqQtpEjiW71CZBnJxhsnOBjk/WuMh8dap4S1+zEfixPEthNhbhSGGznBxnOOuQQecciuy+MPgXWLvxBB4m0mxj1KMCNZ7QruYlTjlT95SMA45H61j2Opahq1xbQ2nwlsoLjcBLLPaEQ7c8naVUA4z1J/SgU+tEYOqsOhGRXy38UfGPifT/AB3a6RoGo+VuSJFgZU2NIx6HcO+RX1KAAMAcCvlrxl4d1a7+Len30Wm3T2Pm27G5FuzxqFxklhwMY7njrQBy+seLviH4M8RW1pquoxXcsyrIICEMUisxHYAryD0xjHpVzxV4o+Ivg7WrG41m/tzHcsXW3hUNCwXAK9AR1HfPNbvxq0TVdR8ZaJcWOmXdzDHDGGkihZkB81jgsBgcY6079oXS9S1DUNDNjp9zdKiSbjFEzAHK4BIGB+NAHT/Fv4jXXh0WGl6Mqx6hfxrMLmUDbChOBwcgkkHrwAO+ePNb7xr4r8H3dnNP4p07XreY/vYoGSTbg8jIAI4PB/wrc+MvgTV9Ql0vXtLsGvTb20cV1ar8z/KcgherDnBA546dTXHJqGjXcCxWXwpma+bA+Z5igPrwMkfl9aAPSPjF481zQrrQv7BuvJivYDMVaJG35I2g7gcde2Otcn4r8Z/E3wlc6de609nDb3BJ+yRpG6ttxuViMsDyOjVa+OWkX9zrfh02mmzyJBbKrC3iZ0jw/TIHpWv+0Tpt9fRaGtnZz3GzzN3lRs5HC4zgUAU/2gbnU7/w7ot9FJHHpNyEeSA43+ay7l5xyMZ6flXQ/B9vE9t4WNzfPavoqWMjWUW0F9wYn5sDpwe/eo/jBpF7efDnR/s8Ekj2ZgeVFQlgvlFScexIp3wz8TQ33gq40GKyuxd2Onzbi0eFc/Nwp6k5OMY7GgLkHwX8VPdabr2o6nHYwQWMaO7W1ssbEYcnO3r04GKxtP8AHfxD8azXc/hfT7WGytmIw2zJzyoJc8tj0wKy/gzoN3qfhbxdprRPbyXSRJEZFKgttfH64z9azPhx46X4bwajomv6RfJOZxKoRRuGVwchiOPlBBGc5oE1v5Htfwt+IkniuW50zU7ZLbVLZdx2ZCyKDg8HoQcZFee6f8VfF+o63qOmaXoltqEkRk8tFBUxhWxknPI5A7dR9Kr/AAQ0PUNT8SXviy5tpLW0cyPDuHErSE52k9VGTz6/jVL4CL/xXPiBs/8ALGT/ANHLQKd38L/iTqmva7c6BrtrFHdpv2NEuMMn3kYZPoeaf4k+J2qSeJpvC/hPSIr+9iLI00su1d6glwAcAbcEZJ6jp0z5r8PS0nxm1CR2yftF4OnYbgP0FcJr2l23hbx5eR+KIb9LGWaWWKazIVnVmO1hntzyAcj9CAfRng/4k6rceKG8MeKdJjsL9+IfIyRuxuweTwR0IOKzdf8Aitq0niaXQPCuixajJCzozyE/Oy/exggAAgjJPNcX4Rtvh9P4w0hdGn1y7vzKXV3x5YKqT8+4bjjHb8awvh9rVv8AD3xxrkXiFJYNyvGSiFsEuGU4HYryD9PWgBfBF5e6j8aobvUbI2V48s/m25OdhFu4xnv0696+26+MvAuoweIPjM+rWg/0eR5nTfkHaImUEe59D2PrX2aOaACiiigAooooAKKKKACiiigAoozRQAUUUUAFFFFABRRRQAUUUUAFFFFABRRRQAUUUUAFFFFABRRRQAUUUUAFcBH/AMhA/wDXQ/1rv68+T/kIt/10b+tI9g6nex9BUlRR9BUtC2AKKKKUAooooAKKKKACiiigAooooAKKKKACiiigD5H+P97fw+LNFt7O+ntt9uuPLkIAYyEZwPwrtLyx1z4d6TrniXUfET6tdywJFFHIhVUkZguQCxHHpgdKZ8V/A+u+JPFOkajplvFJbWsaLIzyhSCJCx4Psa9g8Y6CniXw/e6O8vlfaEAEmM7WVgynHfkCgD4Zj1e11DTr7U9Z8W6smvEMbeKNWKMVHygkcDJ44xivWNN8VXvib4QeIhqMzz3VpiMyv1ZSykZ9e/NGg6R8SPBETaVbaDp2q2m8mJzsZQTjJByrf99elegy6L4t1b4d63YarZ241e7kPkWsBjQKmUwMg7c5DHknqOewAOP+EKGX4Yats1X+ymeZ/wDTSxHk8LznIx6cevrXk+v61Bo8AbQ/iHrWpXqHa6MsqRv7gs3AHPXOe1es2Hw619vhbd6FNB5GqfbPtEcBlQiQAjgsCRyM4yeoFcaug+O5vBB8MReEo4oI5N8twXVZZf3hIGN3JBJ55+UfmAdtr93q/in4Nwavc6iYZIwz3AjXP2pVkMYDdMdAT1BI/Kl8AtD1aW3i1aPXJYdNiuZFk09VysvyYBJzgcn07dcnjutH8J6rL8Ij4cmg+z6m0MoEUjDhvOZ1BIOORj6ZrnPgofFOglfD2oeG54bJppJXvXO0J8vTHRskAcHv7UAZ3wx8VazfeO9dg1HVLiawtxcOY5DlIlV+uOwHSsnR9Z8ZfFHW9Rk0jWX0bT7RR5aJnaAc7QSOSxwSSenYdq2/hj4Q1a18aa/calYTwWUqzosjqNsm58YHrxk96wNBs/GPwr1PUI7bQJdVsLtgEaAFwwXO1vlBKnBIII/oaAOt+FPjbWz4ku/CPiW5FxdRF1glOCdycsu4Y3AgEgnniuL0XxP488QeL9W0TS9ajQrJOq/aVUJGisRkYUkHoBwa7j4V+DddHia98W+Ibf7JLNvMMBI3lnPJIHQAZGDzz+eV8LfDOtab8QtXvr3TbiC0cz7ZnXCtl+MHvmgCr8OfE3irTfiAfCeuah9vV2kSRnYvsZYy4ZGIBwcdD69M1j+I/iBr+p+NrzSY/EUfh3T7aaSBZHh3AlTjJOCckjuQAP16bTtB1YfGyTVG028WwEkjfaWgYREGAqMNjB5IFYXjWSC91fUP+Ek+Hl7JcmZ1hvrF5E8yMYCE4BViFxk8/QUAeo+Fn8R/2brn9p67Z63pq2r/AGa7tihy207lJX+ufrXz38J4fGk9lq8fhGS2gVihnkkK7s4baq7geuTzj8RXffCPwrr1lo/iO7urW6tLO8sZIre0lzvkYg4bZ7DgEjnPFbP7PmkahpdjrgvrG6tWcx7FnhaMtw3TI5oAv/BDx1rPiO5vtK1qX7RNbR+YspRVYAEKQcAZ69faqfw98X6zrHxI1fTrq4RrOJrgRxiCMEBXwo3BQxwMDk1j/ATS7+y8Ta1Nd2NzbxvAQjSwsgb94DwSOaj+FGl38HxK1m6ns7iKItcfO0Z28ydm6GgCvofi74i+I9e1fS9H1C2YQPJtM8MSiFA+Bg7eT0HINdT8MviHrM/iG+8OeKpUa6hEmyURqpDR5LqdoAIwCQQO3vXkngDxaPCXijxBeNpl1fLIZEYW4zs/eE5PoO1dp8J9J1bVPFGq+OL3TpYo186W3iZCDLI2RtTIyQBkZx1/GgCja/EzxX4t1e5i0rW9J0G2TmJLwoA4zgDcyMS3sMV9BfD658UywXUXicW0jxsvkXMBUiZecn5TjqPQV8k69feCtRmke+8Oa1pOqyMWeGzddhcj+644GewFe2/s+aTr2m2eoyalBcWtjKU+zwzqVJbncwU8gYI57/hQB73rN7/Z2l3t9t3fZreSbb67VJx+lfP/AOz/AKW93Hqfim+czXl1MYVdsE4GGZvbJIH4V7b4ytHv/DerW0ed8lrIFAGcnaSBXk37O2oRXHhaeyBAltrpiwwAcMAQf5/lQBwP7SRQ6zogc4XyGz9N4zXI/FfTfAdjYWTeF7lXvGciRYpmlUqByWyTtOSOnvxXX/tEW5ufEeiR7WZTBg4HYvXsGkfCTwbp1zFeR6Y0kiEOqzTO6gjkEgnB/HigDM0q98ZWngHw+NJ06K81SUbJPtL4EcPzbGOSOduz1+hzXC/8LV8TeGtXitPFNjp8lvLjL2koYoO5+Ut0yOCM+nWpf2kp9Ugs9Khtmlj0tt4nEfCl+NobHbGcDpXhnipfCqyaTH4Xju/LCBbq4uAwMsmR2JwCO+AByOtAH1d8U/iFd+DTppsrOC5W8VmJlLDGMYxj61iW3xE8Waybgad4NuY4RaNLHJKHG9sAjDYA55wBkntXFftFHEnh3a2B5T/XqtfTtojNoUMagsxtFUAdzsoA+NPg1qmvWOrXraRo/wDaJm2rMDLtESluTzxX3KORzwa+LvgPr2n6HrWp22qTfZZZwscSspOX3YK8Dg5r7SoA+f8A9oTX/wCzvDcWkRMPO1GQBucERoQx/M7R+deX/Bu9n8M+N/7I1GI2n262VRGx3Auyh059cZH1OKq+OpNQ+IPxHlsdFVZDYjyIjIQEHlkl2PtuJ+oxWR4/07xn4f1jTfEniOeC4uVkQRSxFQCUO4KQqj+XOaAPs/xZoVt4k0W60u5UESodjkAmN/4WGe4NeJfAPWr1f7T8K37b201yYjnO0btrLn0Dcj6mvftIvotS020v4jmO4hWUfQjNfNXwhkjv/iV4rvrZT9m/eYdeAS0owfxwxoA+pq8K134o6jYale2dh4Rvb+O0laJ50ZguR34Q+9e5yNtRmAzgE4r4r0/XtQ8aa/qT614ym8P2dpuZIYpTHlc42LgjJAHuT6UAfRvw++IOmeN451tYpre6twDLDKB0PdSOCPyPtXDXHxz0C1vr2zubC/U20jxh0VWEhUkccjGccZ/SvP8A9nBMeIdZIcsot8Bj1Pzjn+VVvgxDv+JusSbd2z7Q3TO3L4z7dcfjQB7V8P8A4p6X4yv5NOjtJ7S5CF0EpBDgdcEd+9Hjj4saH4TvjpzRzXt4hHmxw4AjyMjJPGenArxHwtGkPx0dI0VEF5dYVRgD91JUfg27s9P+L2py67LBEwubgRySH5BIWO3BPTgnGf50AVdJ8QweLPjDY6nbLcQxSTR4SThkKxYK/TKnP1NfbtfGQvLLUPjvFdafPDPbPcJtlhYMjEW4DEEcHkGvs2gD5C+IvxN1Gx8bpb6deXdvY2LrDcxEKRIQ+XIHPBGBzz16V0/xU8W2niL4eLqmkSXCRG+WIlhsbIBz0PTpXH/GDb/wtHSN+Nn+jbt3THmd69A/aGnhHg+2SDy2SS+VcoRgEKx7fSlbuBkeDfi54d0TwxpNjezXdxeJGVn8uIt5Z3EjJbGeMdM19C2+tabc6SusR3kf9nNH5ouGyq7fU5wR+NfMnirR9Ntvgzpt1HY263ISB/OWMByzNyS3U5yayNYkuB8CNF8gN5b3jCfB6J5spGf+BBaQD1qX42+D47hoRLeugIAnW3Ow+4BIb9K9i02/tdTsoL6ymWa2nQPHIvcH68j6HkV8b+FtI8QeJPBR0u013w5DpROZIZhtmjYNnLnZweBzzxjmvoX4Q6SdE8MCzOo2d+FuJCJbSUvGM44zgd8n8aQRHaeI9dsPDemyalqUrR20ZVSyoWOScDgVxtv8UvCNyLIRapvku5PKjiETF1O7b8wx8ozjr1rH+PfPgO7/AOu0X/oYrI+DPhXQbnwbpOqT6TbTXzPJIZ3TLFllcL19AopRT0DxT8QfDXha5W01S/2XLAN5McbOyg9zgYH481c8J+NNA8WiX+x74TSQgGSJkZHUHocEcj3Ga+PfCJ1e++IGqy2kOl3GpebM+zUwQhbzMfKM53DPA7DNeo+CvBPiDRfiBb6pqDaVapc+c0lvazAZBQ/KiHnG7B/CgD1fX/if4S0G9exu9S3XMZKyJBE0gRh1BIGM+2cjHOK3NI8Z+H9X0m51ey1FHs7VS1wxVg0WBk5UjP0wOe2a+TI/Cvi3wdf3erWOk2Wt2MisROVW5R03Z3YzuB47e9dx4c8RaVrvgTxi9lolvpV1HbA3CWzHy5MhtrKvRejDA9qAPobQ/FGi69p82o6ZfJPawEiV9jKUwMnIYA9Pas/S/F+jeI9Pv5tEvjcfZo23MInTadpI+8BXgXwRnSL4e+KmJXKGU4Jx/wAsRj86b8AF/wCKe8Ty56Jtx/wBjQBqfBfxZftp3iLUvEOtzTWdisR3TgvszuyeOT0HFTfDn4vf2lf3Vt4mv7O3XCi22Qsu9t2Dzz7VzvwGt7e70TxZbXcCywSom9HGRwr9v89Kofs/6Rpmq6pqkl7YQ3DW4jkhMqZ2NuPI/IUAer6/cX//AAsSzhh8ZRWcBkh3aUQxLjglem35vXPevULrxRoVnqR0u61W1gvQAxilkCHBGR146Cvl/wAUS+Z8drRduPLubVM56/u1P9aq+PbK01r4zQ6feRGS2eW3hmQkruBRT1Bz0NAH1Fo3jHw9rd21lpurW1xcgE+WrYJA64z1/CtXWda0zQ7f7Tql9BaRZwGlcDcfQDqT7CvjjxZoth4T+KWj2mixNawebayBBIzYJfB5Yk4OOhPc1d+JEP8AwkHxhtdI1SUrYB7e3jH3fkZQxAI7lmIz9B2oFPqWHxj4ZuDGsWvacxkOFAuVzn354/HrXVjpx0r4m+KnhrR/DXjLQLXR7MWsUoid1EjNk+Ztz8xPYV9sIMKB7UCGfe6rp1hIkV5f2tvJJyiTTKhb6Anmqmq36i01CKxu7b+0YrZ3RGkX5GAOCwJ4Gccnivl39oeLz/FWiRFioe3C5HbMhr0z/hXuj+EdA8Q6lYSXclxNpNxG7XEgbIKFieAOcgUAdR8NbzxJfWd3N4iurC4IlCwtaOjADGTkpx3HvXXyeIdFjlML6xp6yg7SjXKBs+mM18mfDG01W4+GXiyDRQ738kyhFQ4Zlwu8D3Kbh6+leaeHLjwxp0Emn+LPDN/9qZsrdxzvHIik4/1ZwOMHnmhCN2Vz6++L/i+/8I6FZ3+leQ8s90se6Rdy7CjHj8hzXZ+EtYfVPDWmarfNFHJc26SSEfKu4j3r5o+K4sIfhf4aj0u7kvLFbrbFNIMMQFkGCO2DkfhXAjXrjxhH4W8IyzNpmlRJHC8kgz5knI3/AE7AevX2BT75jmikQyJKjIOrKwI/Oq9vf2V0+y3u4JXxnbHIGP6Gvmr426Pf6D4Q0zTNAhmj0OBmF75RJZicbTJj+EncSTxkr7V5d4Xm8BXn9nRxvq2jaxG0Q+17hLG0mRknByBkdsYz7UCO9tNz7yJxTJJY4hukdUHqxxT1+6MHPHX1r5d+MEvhCbxOkesTate36W6Qx2NgFxGSSwyT3bcOBk9OuRgFPqCORJF3RurL6qcinMwUFmIAHUk18L/DHUbjSfiRbWFgL+0sJ3MTWl7w+woWAZfXPIP+JzF8UdUuJviBcWnieTUBo8cuFggbZmHB2MoPB55J69Rx2S6vbqB92KyuMqwI9Qc0pOK+cfgzB4ci1a5fw9r99PD9nZW069XayEsp3rj5T0I45Gea+gNVsxqGn3dk0jxrcQvEXT7yhlIyPfmlYrPAta+LmoN4guNH8N6CdRMDMjM27cxU4YgDooPrX0Bp80s9lbT3EXkTSRK8kR/gYgEr+B4r4R+GXhAa3411LTv7RubcWPmP50TYd9sgUZPvnmu+8Q3mq/EX4jXPhmDUpbPSrKRkZYzjiPh2/wBpi2QOwGPTlXa+mwh9eA56V4f4l+Jd1pHjq18LxaZFLFNLBG0xkIYCQjJxjsD+leX282p/C74gWejpqU97pV75RKTsfuOxXOOcMpBORjOPeq/juOR/jZp3lEhvtNmTg44G3P6ZpAPYfFHxHm0LxvYeGhpySxXRhUz+YQymRtvTHavZ6+M/iFIz/GvTFY5CXNiq+w3Kf5k1seL9V1/xv8Qm8J6dqsumWVuzRs0TEZ2jcztggscjAGccDpyaAPrSivjoaj4g+F3jay0WXWJ9W068MbFbjP3HcrxknDAg9Dg46c1u+K9d1rwz8WbOM6rePpl5JC32WSVjEsb/ACNhenBDEYFAH1OaWvjHxP8AELWY/iFLd2t/dR6DY38drJGjnynCkCQHsSdrnPpXb3uv63rXxgj0TT9Snh0yyZPOjifCMEXe+4e7HYfwpUr3A+l6QZr4q8ReONV1rxjqGmX/AIlufDWnW8skMbQRs2NrYG7YQcnGc5x+Fe4/CxNW827eXxXF4g0ny1WCUNmRHychwcsDj1J60gHstFeIfDU+Oj4g1T/hKBcfYdjfZ9/l7d28Yxt9s17fQAVwOgeOdN1/X7/RLGC6aWx3iadlUR5VtvykMScnPbtTPif4k/4Rfwre3ySbLqQeRa46+Y3Qj3Ay3P8Adrm/gd4dfRPCsdxcx7LrUG+0EEfMqEAKD+Az/wACoA6Txd8QvDnhOYW2pXjG6IDfZ4Yy7gHuew/E5rP8NfFLwt4hu0srW7liupGCxxTxFS5PoRkfma+V/Fq3ng/4jXWq6xoq3tq99LPGtwCY5Y2YlSDyMgEcHOCOlez+C/EvgPxfrFjK+ixaVrcEgeADCq7jOAGXAbtwwGcY+oB7bc+KNEtdXj0WfUYk1GQqEtyDkk9O2Oa6Wvg3xVb+JR8UfLkuoG1j7Sn2WUhdm3rHnA9MDkZ/nX0nra+O7Xwvp8ceq6bDqwlP22/lCJEiZO37wxnlQcL16epAPX6y9S1TTdLEZ1C+trQSEhDPKEDEDPevkaf4l+LvDWp2qXuv6TrlvKQXFqEZVGSCMoqkHv8AgPpV39pCXVJm0ectGukuu+AD/WCXGWJ/Ar3oA+vYpEljSSN1eNwGVlOQwPQg0+vCfDep+LNG8CX9/qsNki2mnxtpqxgHKhDy4Bx02enerPw78bar4h8Ia1rF8Lf7RZmURCNCo+WMMM8+poA9sJAGScAVQstTsNQLiyvra5KYLCGVX2/XB4rwDwX468S+L/B/iK5jtbSTUbbakCKNgIYfMTk4yBkj3ryb4JXfiiDVr0aFYWlyjbBdi4cKEXd/Dgg56+tAH2rrOp22jadc6leMVt7eMyOQMnA7D3PSuf8ABHilfFuntqEOnXVrb7ykbz4xLjqVweQDxnpkEdjjzT4nR+MNXurjTrbRdKl0ON0Mct7KFMz7ASfvjoSw6fnVb4VfEm41jVR4W1LTbe0ntomjia1Pyfu+NuMkDAB5BxxSvoB9DDmgjNfOHiL4saxpPjG60G20WG+jikMcaRlhK52ZHqOp546A1q6t8RPEOk+D5dcv9Bjs70X/ANnS2nDgGPaDu7HrkZ6cUgHuF1ZWl4ALm1hnA6ebGG/nVUx6botrNcCK3s7eNTJIyRhAAByTge1fMd38ZPFcWnW2q/8ACLQxafIdvnybyshyfunjHQ+tejeKPFFjrfwtn1+SxFxDIkfmWjTOg3+aqFSyEEgNz2yAPWgDt/B3jCw8XRTz6bBdCGFgjSTRhVLdcDnk4I/MV2leb/CbVYNX8IWM1tp0Onwx7olghYlRtYjOTzk9TnJJJJJrpvFfiGy8L6RPqt+x8qIAKi/ekY9FHuf8TQB0VFfLUPxk8RzWrasnhDOkK+DKHcgD/f249s4xmvXpfHVpN4LuPFOnRGdIkyYJDtKvkAqTz0zQB6PiivmXSvjdc6ja5g8L3M1yJAr+U5MSqe5YKTnrxiun8c/FT+wtb/sLSdKfUr5MebhiAGIztUAEscHJ9PzwAe50jMFUsxAUDJJPAr590f4vz3viGy0O78NT2U07rHJ50xDxsw4+UoOOnpwa1Pih4m1APc+GdP8ADmoaks9uvn3FtIUCBiflyFPUAjkjrQB6L4d8W6J4lknj0i9N0YP9YRDIqj/gTKAfwrqq+cvhR420S2uIvCcWgXWiXDMTslcyGSTA5clQQxAzyMcAdMV0fjH4s2HhTxEdHvNOuJEVVZ542HG4ZHynr270Ae1UV4P4U+MNlrmvx6NdaVcae8zbIXdtxLH7oZcfLkd+f617xQBWmu7aB0jmuIo3f7qu4Bb6Z61Y5r5A/aIuFtvFehyP9xbcMx9AJDXoWm/G7Qb3WY9PS0u0tXcRLdvgDJOASuchffr7UAe/UVxfjLxno/g+1iuNUlctMSIoYVDSPjqQMjjpyTjkV5zo3xu8O393Hb3drfWAk27JZ0XZz3JByB74xQB71SEgdTiuP8YeMdH8I6fHfanM5WU4hjhXe8p6/L26c5JAr5P+LHxG0/xfaaeNMS8tpLeVmZZQFJBAwQVJ9KVpq3mB9w0V5XqvjvR/Bmi6GNWe4Z7q1QoIo9xO1VyT+YrMX4zeDnvIrdbq5KOBmc25EaE9mzz+QI460gHs9JzmsrU9Y07StObU727jhslUMZTyCD0wBySewHNeYWXxl8HXV2tubu4gDHaJpoCE9skZIHuR9cUAey0V4X8a/Hc3hfS7SLSLwxaldOJI3WNZFMQzk/MCO4rR+GnjyDxNoYt5b/zNegtnluPMgKgYOA3ygKRyvA59qAPWhd2xm8gXERm/557xu9enWrNeB/B3TvD0lzqOqW2sjW9Zd91xctA8flhs/dDAdeefwr2fW9WsdC0+bUtSn8i0h2+ZJsZsZYKOFBPUjtQBq0Vg6L4g0rXNNOp6ddrNZKWDSlWTG3rkMARXMxfEnwjLp82ox6wrWsLpHI4glyrNu2grtzztbt2oA9BZ1Tl2Cjtk4p/WvCvEOgWvjPULXxLqOtW0vhCziaWOGPd8+PvFjxj5gc9ThccZ4s/ELxjBJ4FvdR8MamMwzRw+bBwUyRkDI44NAHtlFeD+AfiNp0Phaym8Ta7F9vlkkHzjL7Q+ASFHA9yOx9DXt1nd297bx3VtPHNbyDckiNlSPrQBaorg7r4heErW4NtLr9l5gODtfcAfdhkfrXa29zBcwrcQTRywsMrJGwZSPYjigCeivM/EXxB8NWtlqMEHiGyF9HbSNH5cgfD7TgAjILZxx1rhvgr4zv8AVdE1a+8SaqrQ2kqKss4RAgIPUgDOSQOfoKAPoQ01VVc7VA+gqlpupWWqW4urC6iuIMlfMiYMMjqKbZatp1/I8VlqFrcyR/fSGZXK/UA8UAaWKglt4JiDLDHIR0LKDUrMqKWZgqqMkk4AFc+nifQHYKuuaYxJwALuMk/rQB0IAAwBgDsKYkUcZJSNVJ6kDFOR1dQ6MGU8gg5BpSQASTgDqTQBEsEKyGRYkEh6sFGT+NRXlla3yCO7tobhByFljDj8jSLfWjRvKt1AY0++4kGF+p7VLBPDcxiSCVJYz0dGDD8xQBWstM0+wJNnY21uT18mJUz+QqO80nTb2ZZrvTrS4lX7sksKuw+hIq5PcQWygzzRxA8AuwXP51Kjo6B0ZWQjIYHINAFNNOsY7j7Ullbrcf8APURKH6Y64z04q/SAg9DmjIz1oAWivKviNqXi1ZrDSvCVo4ubkl5r54gY4FBHGWBXJ5znnA4BJrs7y5u9F8OXV3czC9u7O0kmZyoQSMqlug6DjFAHRUV5j8L/ABnP400y6vLi0jtXgn8oCNyQRtBzz9a9OFABnnFFHFFAB3pO9DEKCT0HNeSfD74jL4x1W/09NO+zC0Qv5nnb9/zbemB/OgD1yiiigAooooAKM0UYoAKKKKACiiigAooooAKKKKACiiigAooooAKKKKACiiigArgF/wCQi3/XRv6139cDH/yEG/66N/WkewdTuY/urUtRp0FSULYAooopQCiiigAooooAMUUUUAFFFFABRRRQAgOaWiigAorzfxX8RtB8K6jHp2pNciZ0EmY4tyqCSOefbtWFpPxi8Kanqiackl1BvbalxPGFiY9hndkZ9wBQB7J06mlr5N/aAvLuDxNoMdvcTRgw/dSQqDl8djXvV1440Kx8QR+Hbm5kj1B2SNVaJtrMwBX5sY5yB9aAO4orjPFHjPRfDE9tb6ncSJNcAmNI4y5IBx0Hv/Wq2veP/Dnh/UYtO1O9e3nkQSDdC5AB6ZIHHSgDvM0V5npHxO8K6vqyaVaX7tcSNsiZoWCSNk8A49u+K6zxD4j0jw3bLc6vfR2sTHau4FmY+ygEn8BxQB0FFecaB8SvCuvXkdjZali6lO2OKWJ03H2JGPwzmtnxD4x0Dw1cQW2r6gLaWdd0YMTsCM4zlQQPxoA66iuU8S+LtC8MeR/bF+Lbz8+UPLdy2Ov3QfUVs3OqWNrYjULm7igtCoYSytsXB6dfX0oA0qQkDqRXm1p8UPBl3dJaQ63GZXcIu6GRVz0+8VC4984rhfHOn2viP4g6Tp+q67aQ2NpsaLTlL+dLIcHn5cDdgD72cDjBOaAPoSgU1FVFVFACqMADsK5O88Z+G7K6mtLnWrOK4hbZJG8gBU4zj9aAOtHvQRxiuf0rxLomrzm307VLW5mC7ikcgJx61tXNxDawSXE8ixwxqWd2OAoHc0AeVeAPh2fCOs6nqZ1IXX24MNnk7NuX3dcn6V64BgYFZml6tp2rwtPp17BdRKdrNE4bafQ46Vnp4o0GRZ2XV7IrbsFlbzlwhJwMn60qQHQMiE5ZVJ9SKfXivi/Tdd8Yatpv9maolr4WRfMnvLS7GZ+fmAKnpgY9M5PavTbS60nUbKWzstQgnhSLy3MFyHZFIxksCSDjPJOeKQTW/kbteM6J8Pbvw34vuNa0TUIotOuz/pFlKpOQTk7SPQ8r6dOma8ysW1FtXTwze+ObGTw9DcmX7QNTT7RJGPuxFg2c54x25I4AFfVbSwW1uJHlRIEUfO78AduTQKStGjkFkViOmRmn1l2Wr6ZfuY7PUbS5cDJWGdXIH0BrUoAimijuI2imjSSNuGR1BB+oNVzYWZjSI2kBjjyETyxhfoO1Sz3VvblVmnijLfdDuBn6Zp0s8MWPMlRM9NzAZoAgurCzvNv2q0gn2fd82MNj6Zq4AAMAYAppkQOELqGPRc804kDqcUAYsmgaNLcm6k0iwe5LbzM1shfd65xnPvW1ijgDOeKRXV/usD9DQBmWejaXYzNPaabZ28zZ3SQwKjH6kDNP1TS7DV7f7NqNpDdQhg4SZAwDDuM9DyfzNaJOBk1438RPiHc+Etb07TIdPiuFu0Vi7uVK5cr0H0pW23dgdB42h1uy8PjTPCGkRu8imH5ZEiW3QjkgMRknP9aqfCnwWPBuhiK4WM6lcnzLl05/3Uz3Cj9Sa9OU7lB9RmlzzSALXDX3gDwrf6nLql3otvLdy/6xmLbWPqVztz74zXc0UActoHhPQvDkss2kabFaSSqFdkLHcBzjk1Fo3g7QNE1K41TT9PEN7cbvNlMrtnccnhmIHPoK6i5njtoJZ5m2xRIXdsZwAMk8V5P4B8U+I/FWqXt1Lp8NpoMTMkLOjCSU54xk+mM8Y7daVIDsLfwdoFvrreIYtOVdVYsxn8x+rDaTtztBIJ7d6oeJ/h/4a8T3aXuqacJLlcAyJI6FwOzbSM/z9672ikA8/wBL+HXhTStRi1Ox0hYLuI7kdZpMKcY+7ux09q9ArzPw78QbLXPE194dis7iK4tGlVpGKlWKNtOOc16ZQBw3jDwNoXi4xSapbuZ4V2pNFIVYLnOPQj6iqDfDfw23h+Hw+1tMbCKf7SAZm3GTBXcT9CeOlekUnNAHHar4N0jVPDsXhyZJl0+IIEEcpDDb057/AI5/lVvTfC+laf4fXw8lv5umqjIYpju3BmLHJ9ckn27V04ooA8Gu/gb4UmuTNBJqFshP+pjmDJ/48C361614a0Gw8NaXFpmnI620ZJG9ixJJySTW5I6xozuwVVBJJ7CsHQvEmj+IPN/sq/iujFjzAmQVz0yDQBF4s8N2PirSzpuoGZYS4cNCwVgwzg8gjv6VY8MaFaeGtHttIsWla3twwVpWBY7mLHJAA6k9q3qKAPIvGPwo8P8Aie8e/bzrK8kOZJLcjEh9SpGM+4xS+EPhZpHhq+fUPtd5e3TxtHuncAAEYPA56cck10cPjjRpvFDeF1af+0VJHMfyEhN5Gfpn8q7mgD59HwR02ETxWmv6tb2033oVdcEEYIPAz+Nei+HfAehaBot3o1pBI1veKVuZJX3PLkEZJ6DAPGAPzrQ8beJYPCehz6pNEZmUhI4gcb3PQZ7Dqc+1Yng/xfd6tqt5omr6V/Z+qW0SzlEmEqGM4/iHfJ6UAec23wE0JLqSS41O9lgJ/dwqFXb9W5z+lekeDvAdj4U03UNOtLu4livfvtLt3L8pXjAHrXo1FAHmvgP4f2HgyK+itrqe6S82hxMAMAZHYe9cJp/wb/snXBfaV4iu7Sz8wM9uikMyhs7C4YZHQcg19C0UAeR6h8Nbe98cJ4tbUpVkSWOX7OIxjKIqgZz/ALNGo/DW2vfHEfi06jKsqyxym32DBKKFHP8AwEV64aKAPG/FPw0/t/xpp/ic6r5K2jQt9mEG4sY23fe3cZ+lcB8dIvCL65YJq81/YakbcOt5axCRCm8gBl3A5BycgficAV9Rnmsq6g0vUmMFzFZ3TKeY5FVyMexoA+ANH0y113xhpNn4cl1G+WOSJpZ7tQDgNlmwM7UA9Sefwr9FBwKo2WnWNgGFnZ29uG+95MSpn64FXqAPF/iJ8Objxd4g0vVotRit0s1VWjeMsWw+7g5969P1/Tm1TRNQ0xJAjXVrJbhyMhSyFc/rSalrulaXPDb3+o21tNN/q0lkClucfzrZBBGR0NAHg3hv4ZaponhXUtHg10QXtxcx3EN1bqw2FdvBGcnOP89Kw9V+Hfj/AMQ2sOm654qsZrBGUnbDucY4znYpY/Vua+lqbmgDw3xh8MZdS8IaR4b0m7hiWwl8xpLjd85IbceAerMTjtVXxV8KptZ8NaHZQXcEOr6XGsQuDu2OncccjnBBx/OvfqKAPE9Q0D4gLpekNYa3Zx6lYq0MyKSYriM7drEMuN424PHc4I78RL8MPFPinWba98U3umRxQEbvs0I3yruyVOAM59SeM9OtfUdQXE8NugeeaOJScBnYKM+nNAEiKI0VF+6oAFfOHi7wB4lg8cL4p8MtazSSMHZbpgBG+3YeD1GOfUZ9s19HxukiB0ZWRhkMpyDT6APmHQvh34vHj+28Ua1cWM373zZ2ic8fu8BVXHQcKPpW34o0/wCIY1W7S20zSNc0qWdngivgjCFGGMfMVOB36/jX0HQTigD51+FPw11HQtbn8Qa0tvbzneILW2bKpu6njgDGQBk19EHkEU6igD56+FfgjXfD3i3WdV1O3iit7pJBGUlDklpAw6ewrO8WeAfEukeLn8V+DRBPLOzPJbylVKs33/vEAg5J6givpaigD5m8N+APE2v+Ko/EvjUxQtAyPHbRMrFihyq/LkBe55JP41e17wb4gvvira67FYr/AGVHJCxuPPToqjPy53ZzkdK+i6KVtvcD5x8SeCtdv/inZa9BZFtMjlgZpxMi4CgZ+Xdu7enNVPF3gzxLoXjUeLfCluL3zWMk0DlcqW4ZeSMg+o5GfavpC7u7ayiM11cRQRAgGSVwqj8TT7a4huoUnt5o5onGVkjYMrfQikA+XbPwT4r8b+MLbxB4tsodPtLbZtgVwd6oSQgG5iBnqTjqcV0/x08Faj4jh0/UdGtnuL22YxPGjgHyzyGGSOh9OefavoE0hoA+W7D4Z6gfhhf2dzan+3bi4+2rGzAsGXgKTnGSu/v1fn0rb+Bfg7VdDl1TVNctJYL2bbDEJJASU+8x4z1O38q+iqKAPk7xoNUvr66j1/4aDUrhndLe+tZmjJjydhYpuyQAOpHp3roPgb4L1vQb6/1XU7X7FDcQ+VFbO+XPzA5I7YxjnnmvpGik1v5AeHfDHUPG13rmqJ4lS5WxVSbfzYERd24AYKgfwj+te40UmaUD5e+Ihl8b/ETTPCkPNlp5Et10I5AZj/3zhfqa+n441ijWONQqIAqqOgA6Vx3hzwbpPh7UL/UrRZnvL5i00s0m48tuIH1PNdpQB80X/jzxRo13d6d4i8Iy6naNcOLeUR4DpuO0cKVbjHofWuI8LeFdQ8UeO4Nct/D50PSbe4S48sxlFGwggKCBkkjnAAHNfZ1Ic0AfIXxPg1HQvibaeIZNPubqw3QyoYIyc7FAZc9M5Ge3BFN+ONxqHibRNB1u2tb2PSGMpkgkTDRsGwrMBnGVBweR+fP1+QD1GaCARg4x6UCJWPz38WnTdTTSZfDnhXULGySPDyvCW8456hhnd9fevaP2g9Ou7jw5oU8ULvBbkiVlGdmUGCfQcHn/ABr6gAAGAOKCARggEHsaBTwCy8QQ+Ofhzq+maNb3TXdpp0cLKUA3vsPyr1z90/mK8O+H3jUeH/C2u+HH0i8uLu5ErgxD/Vhowh3DqAMZr7uREjGERVHoBimrDErM6xIGf7xCjJ+tAHy/+ztAzeF/ECINzvLtVfU+X/8AXrjPgj4msfC+s6lp+srLbXF3JHFGpjJIfcRg4HHUc19rKioMKoUewxVZrK0aYTtawmYHIkMY3A/XrQB8Q65NYt8SdSHjyS8ewiml8tAGAK5/dgAchCuDwfTnrVj4QfY2+KO7T4Gt7P8A0jyYnJLKm04Bzzn619rzWdtPIks1vDJIn3XdASv0J6U9beFZDKsMYkPVwoz+dAHyVpsiv8fW2kECeYZB7i2bNd1+0bKU8JWi8/PfIpx/uOf6V7yLW3WYziCITHrIEG4/j1p1xbw3KeXPDHKmc7ZFDDP0NAHzB4iCx/AuwCPvGIjnGOfM5H4HiqzSKP2fEVjgyHavufthP8ga+pJbO1lgFtJbQvAMYiZAVGOnHSmvY2b2v2J7SBrXH+pMYKdc/d6deaAPJ/gKMeBLT/rtL/6Gar/H3SLvVPBzS2gZvsUwuJUXqYwpDH8M5/CvZLS0t7OIQ2sEUEQJIjiQKo/AVYIBBBGQe1AHyHF8RvDyfCz+w1kcap9kNt9mETDknBfdjbjHPXNHhXSLrTfgzr9zcoUF6/nQgjBKAoob8SD+GD3r6SPg7w0bo3Z0LTzOW3Fvs68t64xjNdHcWtvcwNb3EEUsDDDRSIGUj0IPFAivbXc8P/Z5VR4QlIABa7cnA6nC15NBfweBPi3qd3rizGB5JXSVVJwsnKsB3AB28e/pX2LY2Npp8PkWVrBbRZ3eXDGEXPrgV4n8QrHx5c6xIdK03TtU0nCGGC6jhPlNgZPzkHOR6+lAp4zPr1n4n+L1hqenlzatcwIjOuC20AE47c5rY+IPiXWb/wCIj6DP4kn0DS4JAnnQM0YVdm7c2CCSc45OORXYfD/4deIU8VL4o8TvBFMn7xYIipLMVKgHb8qhRjpnPHvXtmueEfD+vXMd1qmlW91PGNqu4Ocehx1/GgD5A8IwWVt8V7SHTtTfU7VJxsu5DkyHyjnnvg5H4V2viWMXXxysogSux4GJK9cR7v6V9G2fhTw/ZXcV7baPZw3MQASRIgCuBtGPwqaXw5o8usprUlhE2pIMLcHORxj1x0NAHzB8UVUfFzRcAAtJaEkDqfMxX2BXN3nhfRb7VYdXutPilv4SpjmYklSpyuBnHB5rpKAPkT4+IJPG/h5T08qPOR1/emj9oeOOLxBoJSNVLREHAx0cYr6S1rwloWuX0F/qenR3NzAuyN3ZvlGc9AcHn1qPxH4P0HxNNbz6xp4upLcERkyOuATkjCkA9O9AHzV8eUMfjjRZtQ504xR9QSoUSHeMDr1/UVd/aB1jQNR0zSI9OurS5ullZg1uwYpHtwQSOnO3g+lfSviHw5pHiOyWx1ayS5t1YMqklSpHcMpBH4GuQ0X4W+EdHuku4NM8yZCGQzSs4UjnIBOM/hQB82fFGK5gufBUerlvsy6dCsm/oCG+fOO+3bmul/aAudHu7Tw/Bpc9pIE38QMp2x4XaOOg619K+LPCukeLLIWerW3mKp3RyKdrxn1U/wBOlcKPg34KFtHB/Z0pZDky/aX3t9ecfp/WgDyT48AGz8Jx5wRbnJ7YwlTfHHRdM0/w34emstPtraQnYXijClgUBwSOvPPPv61714o8BaD4oWyXU7eRxZoY4dkrLhTjrg89BVjxb4L0nxXp9rp+oiYQ2zh4zE+0jC7f5UAfM3xs+1/8Ij4JjHFkLNSx9ZPLTGfw3fma634taX4at/h5pstlb2UMxMRtHiVQ8gx83PVhg5Oe+Cea961PwtpOq6DHoF/bmewjjSNVZiGXYAFIYYIPHX6joSK8u0v4HeFrK4WaabULxVIPlTSqEP12qD+tAHmPi4O3wb8OSX43XIm2QvIMsEy+0A9hsVfwAr2H4d2NrB8N7e5htoI7mSwmDTLGAzct1PftXoHiTw3pviPSH0e9iK2pA2eSdpjI6Fewx9MVx/g34b2PhYXiw6nf3CXMBg8uVl2opOSVAHWgDyz9mPLWutuT/HEP0NfR/iLTI9a0e+02T7tzC0YP90kcH8Dg/hXK/D/wHp/gaG7isLi4nFyys7TkEjAIAGAPWvQ6APz80fxZc+HPCvifw1MWWed1iiGDhCSVmGcd1H86978KeAlf4VXGnvFi+1OL7ZkqNwfhoh9MAcf7R45Nbmv/AAh0bW/EE2tTXdxGZ5Vlkt1C7GIAz2zzgk/WvaMJDHjhY0X8ABQB+dml+LL208DX/hMiQ+fdqU4+4ucuo78sF49z617/AOONAHhj4PLpx+aYSRSTNjGXZwT+XA/CvP8A4f6Pa+LPifealbW4/su2uZLtlYggnJ2fm3zY9Bivqrxx4ai8W6HNpEtw9usjIwkRQxBVgelAHy9YeCtCPwfk8QNaE6qVaT7T5jZBWcoAFzjG3jp/TFnRdUvbH4J6o9pI6P8AavJLryVR2UNj0zkj/gXrXvtv4Ehh8CN4O+3SGIo6fadg3fNIX6Z9TineGPAVhovhi58N3Ez3tpcMzSFl2E7sdMHjGBQB4p8OvAnhzWPhxPqN7aBr6RLg/aWZgYiuQpGD0GAeR69q4DwXrmp2Xw28VxQTy+Uj26RkH/VCRiJMegIwO3LV6s3wPuLfzbbT/Fd3Bp0x/eQNGfnHfOGAPHqK9b0zwDoen+GZ/DiwvJaXAzPIzfPI/BDZHQggY7DFAHgXgvwHoN78MdQ1q7tln1B7e5ljlMjZhMYYLgAgdVzg5znnjirXwJ0mPWvB/ifTZfu3TCLOPunYcH8Dg/hWzZfBS/ghubE+L7pNNlB/cQRlQ57bhuxj1HevVPhv4KHgiwurNb03QnmEu4x7ccAY6n0oA+S/BHjCbwbpPinRJ/luJUKQAZys+fLbHYYBzz/c/Cvof4DeG10nw2NUkH+k6kd/I5WMEhR+PX8a8Y8XaJbeKfirPpmlZEc06rdMvQMo/etz6YYe5HvX2pbwx20McEKhIo1CIo7ADAFD3fYDC8XXunaf4f1G41aR0sPIZJig+bDfLge5JAHua+JtQg0nVdEvLvQPAlzBbW6ndqT30j7cYySp+XPtzX214t0KDxNod5o9w7xx3Kgb06qwYMp/MCvA7L4U+LYNFudAPiq3j0qVi/kJCW3NkHBJAKg4BwCRntzQBt/s53E0vhm9hkkLRQ3ZEakfdBUE/qa9o8S/8gLVP+vSX/0A1xvwu8HXHgvSrqyubuK5ea480NGpAA2gY5+ld5rFq1/pl7ZowV7iB4lZugLKRz+dAHxJ8J/A9v4z0/VTd6hd28VsUxHCw2uxBILZznGK7P8AZ51Ke1uNetGkaS1gh88Jn+JSRkemRXrPwr8DX/g2x1O3vLq3ma7ZShh3YXAI5yB61m/Cr4e6l4Pv9RudRubOZbqMIFgZj/Fk5yooA+arXVYPFWuXeo+KU1nVEKnyYbDBEQJ6YP3VGeAOp698+h/Bqa9bWdR8Nvb339gX0EoCXQKMi4PQ9MkNg49c10dx8NvFvhTWJ9R8E6jF5ExOYJCAQuQdpDDaR1weCBXpngOw8cpqE994s1C2eBoPLhtIMfK2QdxwoHYjqep7UAeGfCbX5fBuseJ9J1iZlFrA8oEh4Z4ifu5/vA5Hrx7Va+Enh6+8WaV4n1O9upQ18jW0BLtgSkiQtj0DbP1rpfif8L9X1/xLNrGkG2ZLqFVmWeQqVcALkcH+FRXung/RE8OeH9P0lDn7PEA5z95ydzn6FiTQB8sfC/xzP4c0fxLZ6lcN5trEZrVJW3MJs7Cozkn5insME1r+BLC9j+GXiXW7u6nle9glSLzJGOEUEMeT3bIP+7XGfELRBc/Eq80jSmWR9QuIy6gf6t2AZ8np3LH6+oNfWuvaAX8G3Wg6YoyLI28AdsZwuBk+px1o6eYHx34C8J6nr3g7WLy21+SytLKRpTaKnErrGGJLbhjjA5zXqvwX8XX0Pg7Xp76WS6i0oB4Fc5YAqx25PbI/DNdl8N/Bmq+H/BWsaXexxre3hmKIsgYcxhRz0HI/z0GX8Kvh/qWkaFr+k69AsSagVRdkgbK7SCflPqf0oA868DaJ4g+J6ajrF/4mvbYxy+VGsbHbuxnAUEBVGR0Fb3wx8favaJ4h03Wbh706XbSTxSyHc+UO0qT1IJIxn35pnh3QviL8P3u9O0fTrbUrS5k3JISu0Hpu+8CpIxweOPrXT+APhhd2ela1NrsoXU9Xt3gZVIbyQxJJJBwSWwcDjgdaBLK9+p5z4O0vxf8AEQX+tv4surFYZNmEZiGYDdgIGUKoBH5mnfAC1kuNW8RQrO0crWZjEq8EEtjcPQjrWp4K034meDftekadoNrLFPKX86eRSikLjcrBh1AHUenA5rrPgl4Q17w1qOpy6zYG2E0KBG8xHDHcT/CTQKYPwk8Z6paa1ruk+KL+WQ2kLy5mbdsaIneAfcZPp8tdF8EdV8QeI7vV9Z1O+nksS2yCB2JRWLbjtHoBgfjXk/xw0mPT/Gcs1psZ9ThV2iTGUf7p4HTdjPuSTX1n4H0IeG/DlhpfHmRR5lPq7Hc36kj8KAOsooooAKKKKACiiigAooooAKKKKACiiigAooooAKKKKACiiigAooooAK8/hOdRP/XQ/wBa9Arz+DH9oH/fP86R7Ad4nQVJUSdBUtEdgCiiilAKKKKAEIzS0UUAFFIRS0AFFIBiloAKKKKACiiigD40+MRi/wCFpaQs+zyT9mEhkxt2+ZznPGMVZ/aCvNLvdU0W20wwT38QdZTbsCRkqEQ475B47cetaHxN8K6n4g+Jdhu0q6m0tjbxyTRwuY/L3fPlxwMZbuDXsHh74XeF9A1FdQtrSSWdDui+0PvWI5yCo9R2Jzj60AeGfHASr4s8MRTMWlFtEHY928w5rb/aJ0eS2uNK8T2pKSowgcgchgSyN/MflXuPifwNofia+t7/AFKGV7i3QJGySlcAEkcD3Ncn8dJJG8GzWMGny3kt5Mka+XGzeVg79/A/2cfj35FAHknhozfEz4kx6xdQGOy06OJzHnIGwZVc+hkJOPTI96r/ABctor74qaTbOqyxubZJI8ZBUvyCPofyr2X4I+Fn8N+F0luEZby/fz5FdNrIvRV/IZ+rGuh1XwDpOp+J7XxLNLdre2xRlSORVjYp0JG3J/PtSPYRvyPm/wCMOj2Gi+PNEGl2kFmkscLmOCMKu8SkbsDjoB+VXfi9vvvihpVjqRxp+LdY1fO1kZ/m/M5BPsPSvoDxZ8P9K8UavZarez3aTWiqqJEy7GAYt8wKknk+tWvHHgbR/GdvHHqKPHPFnyrmEgOme3OQR7H8MUoNaHz9+0Fo+i6JHos2lWdpY3hd8i2jWMsowQSB6HvWP8Zbm4l1nwhJeMRL9ghll3DGHLfNn8q9j0D4NaFpmoxaheXV3qTwndHFcbfLz23DHOOO+Pauk+I3w90/x1Fame4ktbm2JCTRruyp6qQevQUdBbL5niv7SU8ct5oKxSKzbJGwpB4JXBrJ+O89w8fhbTnmK2gslkPHBc4UsfXAH6+9ehH4C6CYo1Gp34kXO5xt+b04xxivVPFvgrSPFWlRafqCSfuFxBOjYeM4xn0P0IxQIc7J8N/A7aIkRsII7bylIvRJtkI7MX9/y56V414t/wCS5acP+m1t/wCgiuxtfgkiNHDceJb2axjYMLbZ8vHOMEkfpXeaj8Pba+8aW/ip76QSQlG+z+X8pKjA5zn3oFPUa+UPjZB4R064mittKFz4m1AhiUmk/dEkfMVDY3HsMe59/q+vnLWPgsdR1q81dfEU8U1xO0w/c5KZOQAd2eBwPpQBr/Br4dSeFIX1XUznU7mMKIh0gTOce7HjPp09a9tvLaK8tZ7WYExTxtG4BxlSMH+deaeCvA174b1F7y58R3uoo0RQQyltoJI55Y+leqUAfDHhPxC/w/n8Y6JLOwcRvHbMvBMykorAjocNu/CvQPhx4CF78NtWMiMl1rCboyRztjbMfHoWGfcY9q7Xx58J4fFWuvq8eptZtNGiXEYi3eYV4BzkY4AH4V7TZ20Vnaw2sK7YoY1jQeigYH8qQD4L8OeMW0bwN4i8PSOyXNy6rbgqTw2FlGe3yj9a9V0jwRq9v8JLuHTg39pamy3M0WNrtCCMRj3KjOO+4jvXm9poVj4t+Kd3ZWJJ057ySaRgONoyzfgW4H1FfXvjbw7P4h0ZbCx1B9OnjlSSKaPPyleg4IP/AOoUoHxVpF14b0ywi0vxP4Ru0uSxLXyzvHLgng7CMcAgeh64zXY/GHV/tUvhjRLGS5m0j7DBJGq4Vp93yg/XAA56HPFekX3wy8W6+kNp4g8XLPYxuGKpGWY4+uOfc5/Gut8cfC+y8RaZpttZXTWVzpkQhtpSNwKjHDYx6ZyO5NAi3Z8za5pd3Ff2F34a8Fa5pM9o2XLrLMJGBBVgccd84ODxX3lZvJLawySqUkaNWdSMYJHIr57g8BfESeOOzv8AxrizyA5ilkMm3v8ANgE/ia+i0XYirnOBjNFhT5M/aILf8JBoAUkfuz36/OKm/aNLA+H0VmHyydD/ALtek/Fv4fXHjJLO50+5ihvbXcuJSQrqeeo6EEenevOtX+FPjTXVtJdW8Q2l5NCMBZiw2DjuF5J7/TvQBR+Oulz2MfhzxNZs6tDEkDEHO0gbkJPXnkZ9h+NL4meIbjx1e+FtE0pvnu4Y7iQKfuSP2P8AugE19GeNfC6eJPCdxor7fP8AJBgc9FlUfKfpnj6E15X8KvhjqXh3XW1fWjbl4YdlssD7vmIIJPH93I/GgDz741a3Pa6rpvg6O8uYNHtbaGO4WAZaXgdRxu4xxnGfeuOh1S38M67YXXg19bWAFftCXse1X5GQQv3gQOePTHbH0P8AFL4cX2valB4i0C6S31aAKCjceZtPysG6AjpgjBHf1q2dn8Wb17e2vbyxtIVYGW4XZvdc8j5QefoB9aAOF+KWpap4v8eWngy2umtLNWSN9vRi6h2cjI3YU8D2964jx34THhDxdolgmpXN7HJ5Uim46p+8IwPbjNew/ETwB4hPi2PxX4VEb3JKO8RZUKuoC5+YhSCOv4+tc9rHgjx/4i8RaZrOsW1kWg8kMIZVXy0V9xXGeSMnufrQAvx18aahb+ILXw7ZanPp1mqI15NDkNlj7fMQF5wDzn2FeaL4qt/CusWd34W8TahqFuWAuIbuNlGMjIIPDAjuMEY65xXvnxW+H2q6vrNn4k8OmP8AtCAKJIWYLvKnKsCeM9iCegHvWVBc/E2/mitG8LaVZqGHmXPlJkAHnq5B/AU67/QS6vbqZPxq1rWYvFeg2+kard2S3FvGwWOZlQs0hALKDg9s5zXO+IpPFfw/8YabNc+JJtRe72vIGyEdd+1kKnIAIHUdO2MV6V8T/B2u67410PU9OsvOs7VYhLJ5qLtKyljwzAngjoKh+MXhTW9e8RaJdaZYPcQwKFkdWUBTvzzkjtTRTK+N+ta/4Y8QaVqFhqF1Hp8qjdAG/dl0bJBHuuOPrTPin4z1bUNX0HQfCuoPbteRxTGWI7Sxl+4CRyAFO4/Uelei/GnRotU8FXMkjrHJYbbmNj3I4K/iCfxxXkPwB0Aajq9zr80Y8myQQwqef3hHXPsv8x6UAdF8TPF3iCz1nTfBug3jJdNFGk922A8jsMDkg7RjDEjnn2529E8JeP8ARNX026k8THUrMzKt7AWxtTuRu4I9+D6Cs34r+Ctcl8R2fivw9D9pmh2GSEH5gyHhgMjcCMAgc8e/G34d8Y+N9d1extZPC506zWX/AEyeVW+6Ou3djH659aAPAPDFvr938RNah8N3Vva38kl0POuPuom/nHB56Y4r074ZeLvE0PjeXwzr9614XaWI7sHy3QM2QQOhwR+I9Kt/CzwxrGnfEDWr++06e3tm8/y5XGFcmTjB78VW8O+H9Vg+Ml1qM2l3q2XnzulyYD5RDRsAd5GOc44Oc/jQB9S18y6f411/R/ilL4b1rUmm0ya4aO3RoYxjzPmi+YAHuF6/h6fTRr5j+PXhTUrq/wBK8Q6La3E93CRC620JkcFSXR8AHocjOPSgC/pnjTxB4i+KE2jabfLDotk7ecghRt6x8MdxGfmfjIIwCPxwfH2qfEvwst1qM/iOwhsDOy28flRF2BPyqAY8k4/+vXXfArwtdaDo9/q2p2s0epX0rErPHskCL6g8jLZPIHavBfFd14h8S+J/7S1nQNTubCGUiKySORFEQPChgvfjLAZPtxgA9a8Gat8QfEXg/XdSur6JA8IFhLcQxoDg5kYAJ025AJ4z9Ca4P4FWviiW9u5tEvbWGzjkh+2pcAkSrknC8E5wG5461734Q8SX3izS9S09vDU+jrDamKESuSrZUqAMquMV4n8G9XuPBurXei6po+oC5vJoolKRcRnOMtn+HBByM8c0AeiePr/xvZa1cta+K9E0bTuDbx3bRhnXbycMjHqG/Lis74U/EXW9W8SSaBrM9rfAoxjurdQo3KMnoACCM9hzXmOo2cunfEvUbjxfo1/rMTySG3jWMt5qk/u2UA4KheMduhGQa3vhLpl2PiRPdf2TNp9sBPIsLxsBGp4Cg4xxuHtQBk6td6vbfGe5k0Kyju9SWZhFFKcJzDtJbkcAEnr2ru/BvxB8VWnjYeGfFflyNLL5RCoimJiuUwUGCp469jnNZfhbT52+Nt7cPDMI457h1fYQpyjKOfT5qbrdnNJ8co5jDL5Qubdt4U44hTvg9x/+rrQB0PxA8TXmoeOIvA9zBavpF00KSZjzINwBLBs8MOxxxWRrV3N8NfG1lYaWxuzqUcJuLm/JlmKmQpsDZHyhVUDjtWV8WlvPDvxJsPEslq0loDDKhA4fZgMuex/xFc14w1+fxb490DUP7LurKEPbxRCdCCy+aW3enc9PSgD7o6ivM/HF/wCMre8gi8N2lh9k8sNPdXjhQrFsBeWHbnof8fTK+M/jfPKfHthDrxu28PoI2SOMYBXjzNvqc9e/T2oA7Pwj8UtebxVB4e1+1sJPPkEYmspA2wsPlOVYqR09CM/hX0zXwdpS6F/wtDRm8N2k9rphuITGsxbLHuw3EnB9zX3jQB4l4z8U+O9I1W+TSvDdtdaTAqul1ITkjYGYn5x0O4dO1Yvww+JXiHxjrn2KfSbOOzjjZ55ot4MfHy9SQcnAx6ZPavPPjf48utR1GfwxaO9tp9vJsunH3pmGMj/dHp3P4V6b8IfE/hJEg8N6FDcrcFC7yyxAGZgMszHJ9OB26UrVgPcr+SaGzuJbaIS3CRM0cefvsAcD8TXwV4J1rxFa+Pb+903RUu9Ukecz2e7AXL5cA54weM81+gFfEHg/W7Lwj8TtZuddd7SFpblGYxs20l8jhQSQR3A7ikA918e/Et/CzafpsOmfatcu4kdrfzPkiLcYyM7juyAB9c9M87pfxZ1ay1u00vxd4f8A7MW627JkJG3dwCQc5GevPHpXBfESQ6F8UNM8UXQkfR7l7eeGdASu1VUED343Y9Gqn8VPENp8QfEGh6f4aVruQDaHZTHl2OdvzAEAAZJ6UAaH7Q8wh8YaJJtLeXbK+1erfvTwPyrqn+Nl3Z6rDFqnhuWy0+Zsq8pZZBGTjfgrz64H51zvxpg8vxz4Zi3Z8u3gXOOuJWq7+0ahfU9Ex2Ru3+0KAPZ/iF4/03wXp0VxIv2q6uBm2tkbb5g7sWwcKPX6V5nY/Gm6trm3/wCEg8M3On2VzzHON3I45AZRuHIzg9+9cj8d7OS01fwzrM0JksFgjifAByUbcV/EH9DTvjf4x0HxPpGkadolx9quTcCTasbKUXaVCnI6kkcD0+lAj1R9ewyxzxJNE4eORQysOhB5Brzz4jeOrfwNbWdxcWUt0txIY8RuFK4Gc89a6HwbZXOn+GtJs7sFbiG1jR1JyVIUcfh0/CvB/wBpnnTNHX/pu5/8doFNG6+ONrCLedfDuofY5AuZ5CEGT1C8YbH1Gf1qn8fNUtdX8CaPqNjJ5ttcXqPG2MceXJ29awviH4q0G8+GWl6RaX8N1e+VbL5cfLRFEG4t/d6Y9efrWF4ws5rH4NeFbeZcO12ZR/uv5rr+jCgD1Sy8eWfgjwT4Wa9srmdLq0AVoSuAVA4OSD3r0LxX440zw3oNprcyTTwXZQQJGAGbcu4HBIwMD+VeW+IfDza78HNNEKb7mxtY7qMDqQoO8f8AfJY47kCvFvDpv/G9z4X8LXBU21l5nzg8mInc2fcKNox/jQB9Q+IPiXpugaNpGrXdhfGLU0LxRqE3KMA85bHIIIrmJ/jn4aju4oktr6SBwN84jACE+2cnHfH4Zrlf2kVSK00C2jjCxxtIFVewwoAH5VD8a7aCLwF4YaOGNGXylBCgEDyicZ9M80AfRWteJdK0XRP7bvLkLYlFdHUEmTd90KOpJz/U4ANeRWvx28MzXAiktNRiizgzGNSB74DZx+GfavNPixb3UfgHwThv9GEGZMdN7RqU/TfXV/EHVfDz/COzsrS5tXlaO2S3iiILJICC5I6jgPknufU0Ae1eJvGukeHtFtNauHlnsrqRI4nt1DFtwLA8kcYU+9NvPG+lWfheDxPPHdLYTBSF8seYNxwMjPr6GvlHxDb3cHwZ0JbpSqtqjPCDnPllZSDg+p3H6EHvXS+KvE+jTfCDTdLhv4Zb/EMRt1b50KHLFl6gcdeh4xQB9LWHi3SLzw2PEpuDb6XtZjJONpAVip4GeSRgAZJyMcmvNf8AhePhL7SIQmoshPM/kDYP/Ht36V5L4qhni+C/hkRuTD9rZpQB/eMrDPsOn1xXsPw2m8JP4Ds/N/swR+VtvBKFUmXHzbs8k4/TGOMUAc/8VtT8O6wPDkur61dQ6LcA3S20NoWM2BgFnyCvDYwAep6da+g9Pt7e1s4ILSMR20carGijgLjivj/4y/2c194Vi0rA01LbNvszjaX4xnntX2JaDFtCPRF/lQBxnizx3oPhO5httWuJYpZk8xAkTPkZx2qk/jTw9r1vrGn6dqxaSCxlllnhjYiNcYLKeNxGQeD+NeEftBxrN4v0KJwCrQKCD3BkNe66r4Z0TRfDWtT6ZpdvaSvpk6M8a/MV8snBPfoKAOE+FGrabpmi63qk/iu+1i3tirTSXUMimIYOAoZmznnoa6mL4weCHXL6s8RzjD2spP6Ka8x/Z9exg8L+IZNS8o2KShp/OUMmwJzkHr9K41dOs/id4u+zaLp1npGiWfDzW8CxsyE4DEADLMeAO2frQB7h8SNb03VfCum6hZeLZdGtLi7BjvYI5i0gAcMm1MN1GeeMqPauS+KWtXulfDnQZdK1y8meaaNTqCO8Uk6+W5ycncMnB5PaoPj9YWmmeDdDsbFFS1guRHGF54Ebd+59T3Ncz8Tf3fwo8IL1+aP/ANFtQB71oXiqx0nwTo+q+INS8vz4E3Sy7neRyPQAk/gK2rrxp4ds9Ig1q41FYtPnbbFK0bjecE8Ljceh7V8R293Peap4Wj8WxPFosMUSwKq4VoM43HuQSPm746Y4r6U+MPibSPDtjpNgdDtdUlYh7WGYZijVRtzgfe4OAPx7UAdvo/xJ8H6zcC2stcgMxICrKjw7iegBcAE+wr0OvgD4h6RrGny6Xeato+maS0y/uo9PQRjIIJ3gE/MMivvDSyX0+0ZiSTChJPf5RQBV1jXNL0RI5NTv7e0WQ7UMzhdx9qxpPHHheO7is216xM0oBTbKGXnp8w4H4n09a8S/aWOLLRv+usn8hXAfE7wRofh3wf4fv9OtnjvLnYJ5WlZvMzHuJwTgc+gFAH2ZqeqWGk2pu9QvILW3yB5krhVJPQc9TXz54avY/EfjibWtS8W2YtIpCLHTYL3AdRnZuGR67sckn2FJ4z1zRrD4ceGh4g006rPKkUltavM0WWVMb2K9QFYcc53D6jwTx3p10lnpurN4TttBtrjBgeGcs0y7QRld3HrnAJz3pdAfT8T9Cbi4htYXnuZo4YUGWkkYKqj3J6VgWPivw9qFyLa01mxmnJwqJMpLH0Hr+FfPHxc0XX9b8I+F7ixinvLWCzR7lI8u+8omHI6n+LnnGTXDeG9R8FXOoabY6r4Yn0W8hmjK3sFw5+cEEb0YdCQAeuM9qQTW/keq+MPHWv6X8TLLQ7W7QabJLbRvAYVOQ7Lu+YjOcE98V9D3t7a2EXnXlzDbxZxvmkCLn0ya+RPHkPm/GvTR/wBPFo3XHTaf6VheP9Vm174ly2l5p95qtjZymJdPtnZS4VfbOPmOSeOPSgU+07DU7DUdxsb62ugn3vIlV8fXBp97qFlp6K97dwWyMcBppAgJ9OTXxd4V0zVbLx9p2oaB4Y1bSbAzxxTRzJJIojY4k3Mw6YJxnOMA9atCwf4lfFG/stWuZks7V5kWONuVjjJUKpIwMnBPHc0NWBq2h6fq3xH1GD4j2nh+yksp9MmeFSwG44dQThgffNe/zzxW8ZknlSJB1Z2Cj8zXxJB4etdB+MdtpGnbltoLqF0EjZIHlK5GfxOK1vE5uviF8VB4cvLiVNNtJnjWNOAqqhZz9SVxk+ooA+wba6trsF7a4imVTgmNwwB/CphLGzlBIpcdVB5r4r8U6Ufhf450h9BuJ2gmRJXikk6jcVZWxjII9e5rW+Iiv4J+KVlr0BKW166TyYOBj7kq/iOf+BUAfX7OikBmAJ6AmnbhnGRn0r5Qdj4/+LShSZNN0tsblOV2x5OQR/ek7+h9q5bxRa3GufGG70+O9lsWuLhIjNASGULEB6jnA/WgD7WWRGYqrqWXqAeRXK+NYNdl0iSXw7ffZtQg/eKhiRxOAOYzuBxnsRjmvkm3sZ/h98UrLT7O/nuI2ngR2f5S6SYBDdQcbj/9atn4y+KH1Lxivh64vbq30a2KpOtsmWkYqGPHG48hRngYzj1APaPBmp+NPEer/bdVs30PSrZNhtDGpa5l7nLDcq5549hk8mvYs18G6Dq0Xh7xrp58JyaoumzPCtzBdpt3bn2sCOmMDIJ6HPpX0H8SvCHiTxBr+m3mkXiQWsEarIGnZPm3kk7QOeMUAe30mKBwBmloAKKO9FABRRRQAUUUUAFJ3paKACiijvQAmecUtFFABRRRQAneloooAKKKTnNAC0UnNLQAUUUUARpFHHny41XPXaMVJRRQAUUUgoAWjGKKKACiik60AZ9vpen2s7XNvYWsU7Z3SxwqrHPXJAzWjRRQAUUUCgAooooAKKDzRQAmeaWiigBMc0veiigDjbHwV4esNZbXLewI1NmdzcPPI5ywIY4ZiOhI6V2VFFABRRRQAUUUUAFFFFAHmt58OtIvfFSeKLm5vpL1JElWJnTygUAC8bc4GAevWvSqKKACiikNAC0UUUAFFFFABRSDPeloAKKKKACiiigAoFFFABRRRQAUUUUAFFFFABXn0AH9osf9s/zr0GuAg41A/wDXQ/1pHsCep3UYGBUtRJ0FS0LYAooopQCiiigAooooAKKQGloAQDFLRRQAUUUUAAOaKKKACiigUAFFFFABQDmiigApBS0UAAooooAKKKKACiiigAooooAKKKKACkwMY7UtFAGZY6Tpunu0llp9pbOwwzQwqhI9CQK06TvS0rd3dgFGKBxRSAFGOaKKACgcUUd6ACiiigAo7UUUAJ1FLRSE4FACmiiigAoopKAOU8Z+GLbxbpY0y7ubmCDzVkY25UFsdjkHjnP1A+lWvCvh2x8L6VFpeniTyUJYtIQXdieSSABn8O1dFRQAUHiiigANFFFABRRmg0AFJ3paKACk70tFACEe3NLRRQAUYGc45oooAZJGki7ZEVh6MM0FEOCVHHTin0UABqCe3huAFnhjlAOQHUNj86nooAiMMW4N5Sbh0O0ZFS0UUAVJLK0lYvJawux6s0YJNOitbeFt0VvEjdMqgBqzSc0ALWRfaLpWoTLPe6ZZXMyfdkmgV2H0JGa16KAKd3Y2l7b/AGa6tYJ7fj91LGGTjpweKoaVoGj6OSdO0y0tWIwXhhVWI9yBk1t0EZpbu1gMy80nTr2eO5utPtbiePHlyywqzJg5GCRkc80ahpOm6kyNf6faXTIMKZ4VcqPbI4rTopAKN/p9nqFq1peWsNxbtjMUqBl46cGud0nwV4a0e7+2WGi2kNznIkCZKn/Zznb17YrsKQnFAC14H8dfCuteJ7PTl0eyNybd3aQCRFIGP9ojP4V75RQB5V4e+Gvhm1ttNurrQ4DqMNtEspkYsPMCjJK52E574rt9d0DS/ENmtjqlmtxbI4dYyxXDAEAgqQRwTW9RQIvM5fXIX0zwzdW2j6f5zxWxitrVMYJxtA57c5Oa8f8AgR4LvNCS/wBW1W0ltbyY+RFFINpEfDE49zj/AL596+iKKBTlfEvhLQ/FHkf2zYi58jPlnzHQrnrypHoKNd8JaHr9jbafqdl59ra4MMfmuu3A2jlSCePWuqooAwrzQNLvdHXRbmzSXTliWJYXJOFUALg5zkYHOc+9cDbfCDwTb3AnGks+G3LHJcSMg5z03cj2OfevWzSGgDD1vQdM1vS20q/tI5LNgAIwNuzHQrj7pHtXndv8HPBcNq9u2nyys5BM0k7bxznjBAH5V7DRQBz9t4e0q20NdBW0V9NEZi8mQlsr15J5znn27V5dJ8EvCDXJmjW+ijJB8hbjKd+MkFu/r2Fe40UAeb618OPD+rvprSxTxLp0Sw26RSYARTkA5yT9c5r0ZVCqFHQDAp1JmgDgfFXgPR/FGo2uo6gbjz7ZQiCOTaMBt3Ix6mux1Gxi1DT7mwlLrFcQtCxQ/MFYEHGe+DV6igDyvTvhhoth4c1Hw8lzfPZ37rJK7yJvUqQRtIXHVR1BriP+FB+HR01TVP8AvqP/AOIr6LpKAPKtb+GWkar4c03w9JdXiW2nvvikVlMh65B+XHc9vT8bHiX4eWOveGtN8PPeTw29gUZJEALOVQrzn1yTXp1FK238gPMde+HGka34e07RLiWcf2eoWC5Xb5gGMEdMYOBkew9KxfEXwqtdb0HT9Lm1S48/TgyW106BiEOPkYcZAwMemMV7RRSAfO1x8Eob2O3a/wDE2pXVxEu0vKAy47BQxO0e2TX0HbxCGGOJSSI1CgnvgYqaigDy/wCJfgJPHMNnG1+1obZmYER792ce49KTx34DHivQdP0ldQ+zfY2UiUxb92F29MivUaKAPIPGnw1h8T+G9J0pr7ybvS4ljhuPLyGwqq2Vz0O0Hrxgda4i/wDg7rOqWFpbaj4vkuPsoKwo8BKRrjoPmyTwOT2GK+lqKAPIvEvgbVr2LRpdH8Qy6de6ZbC3DKh2SgAAkjPt3zXLWnwq1fU9btNU8W+Iv7R+yldkUceNwVtwUk8AZ68ZI7ivoaigDxTXPhxdal4+tvFS6hCkMLxMYDGSx2DHXpVTx38LZtZ1z/hItC1U6bqZwXyDtZgAAwYcqcDB4Ofzz7r3pe9IxGeG6D4R8eLqtpc654uWa0t5BI0MBb96O6tgLx9c/SsvxB8Mdbj8WS+I/C2rW1nNM7SsJwQUdvvYwrBgck8jvX0LjmlpRT5z0L4X+ILTxlbeI9T1u2vmjkDyuQwkf5NuMYxxwBz0FaXjv4caleeIo/FHhi9htdSBVpEl6FgMbxwR0wCCMHk/X3rFFAHzjpPw01/WfEMOt+NdThuvs+3ZFFjL7TkA4ACrk5468+ua7z4r+C5fGejRQWjxR3tvL5kbSkgEYIK5APXj8QK9SooA8e+EPgSfwbZXb37wvfXTjJi5CoOgz9cn8q57/hXusf8ACz/+Eo3239n+f5uN5348vb0x619BUUAfP/if4f6vqXxFs/EcP2VrGOSBnV3IcBMAnGOoxkfhUnxG+Hur6hr8PinwxeRQanEFLRyYG5lGAwJBGcYGDxgde1e+UmecUAeBaAvxXv8AUbL+2Psen2McyNcbTEWlRSCw+Xdyw44x+FX/AIi+H/Fup+JNOu9CuZorGOJFnVLvygSHYnK554I7Gvbsc0tAltQooooFCiiigAooooAKKKKACkpaKACijNFABRRRQAUUUUAFFFFABRRRQAUUUUAFFFFABRRRQAYooooAKKQ0tABRRRQAUgpaKACiiigAooooAKKKKACiiigAooooAKKKKACiiigAooooAKKKKACignFFABRRRQAUUUUAFFFFABRRRQAUUUUAFFFFABRRRQAUUUUAFFFFABRRRQAVwFuB/aDf75rv68/t+NQP++aSWwdTvE6CpKiToKloWwBRRRSgFFFFABSAYpaKACiiigAooooAKKKKACiiigAooooAKKKKACiiigAooooAKKKKACiiigAooooAKB70UUAFFFFABRRRQAUUUlAC0UUUAFFFFABRRRQAUUUUAJ3paKKACikzzSnigAooooAKKKKAAnFFFFABRRRQAUGiigAoopDQAtBoooAKKKKACiiigAooooAKDRRQAUUUUAFFFFABRQaKACkNLRQAUUUUAFFFFABRRQaACkJxS0UAIRmloooAKQDFLRQAUUUUAFGaBRQAUUUUAFFFFABRRRQAUUneloAKKKKACg0UUAA96KKKACiiigBOc0tFFABRRRQAYooooAKKKKACiiigAooxzRQAUmKWigAopO9L3oAKKKKACiijvQAUd6KKACiiigAooooAKKKKACiiigAoopKAFooooAKKKKAA0UUUAFFFFABRRRQAUUUn1oAWiiigAoooFABRRRQAUUUUAFFFFABSAYpaKACikBpaACikBzS0AFFFFABRRRQAUUUUAFFFIeaAFooooAKKKKACikFLQAUUUUAFFFFABSDPelooAKKKKACiiigAooxRQAUUUUAFAoooAKKKKACiiigArz+3P+nn/fNegVwNrn7ecnnec0j2DqdzH0FS1GnQVJQtgCiiilAKKKKACiiigAooFFABRRRQAUUUUAFAoooAKKKAc0AFFFA5oAKKKKACiiigAooHNFACCloooAKKSloAKKKKACiigUAFFFHegAooooAKTtS0UAFFFFABRRRQAUUUmKAFooooAKDxRRQAUUUUAFFGaKACiiigAooooAQ0tFFABRSGloAKCcUUUABooooAQ57UtFFABRRSc0ALRRRQAUUUUABooooAKKKDQAUUUUAFIKWigAooooAKKQ0tABRRRigANFFFACE4paKKAAUUUmaAFooooAKKKKADNFFFABRRRmgAooooAKKKKACiiigApPrS0UAFFHeigAooooAKKKKACiiigAooooABSd6WjvQAUUmKWgAooooAKKKKACiiigAooooAKT3paKACiikzzQAtFFFABRRRQAUUUUAFFFFABRmiigAooooAKKKKACig0UAFFFFABRRRQAUCiigAooooAKKKKACiiigAoxRRQAUUUhGaAFoopAMUALRSA0tABRRRQAUUhOKWgAooooAKKKKACjNFFABRRRQAUUUUAFFFBoAKQ5paKACiiigAoooHvQAUUUUAFFFFABRRRQAUUUUAFFFFABRRRQAHpXA2a4vcZ6Ma749K4Gy5vT/vGkewHdJ0FSVGg4FSULYAooopQCiiigAooooAKKKKACiigc0AFFFFABRRRQAUUUUAFFJ0FKKACgc0UUAFAoooAKKKKACiiigAoopKAFooooAKKKKACiiigAoo70UAFFFFABiikpTQAUUUUAFFBooAQ0tFFABRRRQAUHmiigAoopvX8KAHUUUUAFFFFABRRRQAUUZooAKQ0tFAAaKKKAENLRRQAUUh9qWgAooooAKKKKACg0UUAFFFFABRRRQAUUUUAFFFFABRRRQAUhNLRQAmaWiigAooooAKKKKACjNFFABRRRQAUntS0UAAooooAKM0UUAJ3paKKACgUUUAFFFFABRRRQAUUUUAFFFFABRiiigAooooAKKKKACkNLRigApMc5paKACiiigBM80tFFAAaKKKACiiigAoopMc0ALRRRQAUUUUAFIKWigAooooAKKKKACgnFFJQAtAoooAKKKQZ70ALRRRQAUUUUAFFFFABRRRQAUUUUAFFAooAKBRRQAUUUUAFIBilooAKKKb1oAdSA5paKACiiigAopAMUtABRRRQAUUUUAIKUUUUAFFFFABRRRQAUUUUAFFFFABQPeiigAooooAKKKKACiiigAooooAKKO9FABRRRQAh6GuCscfbPoxxXfHpXA2XN8SOm4/zpJbAtzul6CpKjToKkoWwBRRRSgFFFFABQBiiigAAxRQOaKACiigc0AFFFFABRRUF1EZ7eWESPEZEKh0OGXIxkH1FAE9FfLvxI8O3nhXT7K8svFWuNJNdpBtmuSy8gnPGPSvWdC8KXPh6V7+TxHq1+kUL4t7iUFG4zk9ckdvT9KAPSaK+ZPh18SdK0bwlbQ6lNe3V1EXaVYomlMMe47SzHgD8a+hdJ1iw1bS4dVs7hXspUMiyngADrnPTBBB9MGgDWory9vih4WH7wXdy1r5gj+1C0k8nPT723FemQypPEksTB43UMrDoQeQaAJKK5Px3fXGmeFtWvbSUxXENs7RuAMqccHmvLdM0bxzNoEGtR+PCsk1otwIZbCNlAKhsFiT274oA9+orhvh54hufEnhe11a+jjhlfeHK8KdrEbhnp0/nVO0+JXg+71BdOg12Brl2CKCjhWJ4ADkbT19aAPRaKwPEXiLSfDdqt3q96lrC7bFZgWLHBOAACTwDWX4d8b+G/Ek3kaTq0NxNjd5RVkYj6MAT0oA7Oisi81rTLK6Fnd39vBOYTPslcL+7BwWyeMf4H0qK31/SLjTpdTh1G3exiJD3AcbFIxnn8RQBuGk7V4X4u+I1rLJosXhrWoZJJ9RjhuERASYz14YcDpyK91oAKKjmljgjaWWRY41GWdzgAe5NYWkeJdE1mVodN1S0upVGSkUgLY9cUAdDRXi3xC8YXtnr+m+GtJ1Ow06e6Vnnvbnawg4JUYJwCccZ65HrXpnhlb5dHtRqOoQ6jd7SXu4ECpKMnBAHHTHSgDdorzf4j+JdS8N2+mnS4bWW4vLtbYC5DFRkHHQjvWNLrPxF07bNd+HdMv7cH50sJmWQD1AY8/QA0Aew0VxVl4mXWvCr65oixPJ5TMkdw4UI69Vc5GMeuenNdJaXR+x2b3zQw3MyJuRXG0yEDKqe/PSgDRoNQpPDI7RpKjOn3lDAlfqKgOoWQn+zm7txPnHleYN2fTGc0AXetFBOBk9Krw3NvPu8meKTb97Y4OPrigCxRXI+EPE0PieG+mgt3hFpePanewO4rj5hjsQRXWMVUZYgD1JoAdSAYpaKACkApaKAEIzS0UgOaAFopCM0tAATignFFFAAaKKKAENLRRQAUUUnNAC0UVzWr+JLDSNT0zTLoy/aNRcpBtTIyMdT26igDpaDRVG5v7O2uLe1nuoY7i4JEMTuA0hAycDvigC6aWsHxDr1j4etEu9Qd1heVYQUXcdzdP5VuqQwBHQjNAC0VmX2q2NhcWttdXKRTXb+XAjZy7egrSOe1AC0UUUAFFFFABRRRQAUUlLQAUUUhx1PagBTRQOelFACUtFFABRRSZoAWiiigAoxRSY5oAM80tMR0kBKMrAHBIOcGn0AFFFJnmgBaBzRRQAUDmiigAooooAKQUtFABRR3o70AFFFFABQaKKAAUUUZoAKKKKACjvRSd6AFooxRQAYooooAKKDRQAUUHmigAooxRQAGkFLRQAUUUUAFFJiloAKKTFLQAUUUUAFFFFABRmik70ALRSCloAKKKKACikNLQAUUUUAFFFFABQKKKACiiigAooFFABRSD3paACiiigAoooxQAUUUCgAooFFABRRRQAUUUUAFFFFABRSA5paACkBzQRmloAKKKKACikBzS0AFFAOaKACiiigAooooAKKKKACiiigAooooAKKKKACiiigAooooAKKKKACiiigAooooAKKKKACiiigBDwDXA2J3XmfU5rvm6H6VwOn83YPvmkewq3O6ToKlqNOgqShbCBRRRSgFFFFABRRRQAUUUUAFFJ0FKOaACiiigAoFFFAHiPxxj83TNDizjfq0S59Mq1eu6qcabdn0gf/wBBNVNd0Ow12O1jv42kS1uUuYwrlcOucE4+p4rVuYUuIJYHzskQo2OuCMUAeUfBKGKP4eacwjX96Z2kH98+a68/gAPwryXS55Ivgprv2XeFW7ZFAbdtjMseR34wT+Zr6a8O6FZ+HdHg0ix8z7LAGCeY25vmYsefqxrN8P8AhDSdD0OXQ4EkmsZmcyLcNuLbuoyAOMcUAeZafofjPU/CkOnw6j4f/s26sRCqrbuCiMuOCDjI9fWvVvBmkT6B4esNLuZlmlto9jSLnB5OMZ9sV5+nwqtrVWttP8R67Zae2c2kVz8q567SRxnv1zXq+lWEOl2NvY2+8wwRiNS7bmIHcnuaAOJ+LbMPAmt7WKkwAZHoWANeeaR8KYNU8N2Cy+JtdEU9pG7W4uAYQSoOAmPug9q9u8SaPD4g0i70q4kkjiuU2s8eNw5B4z9K8th+Fk0NulovjDXVtkAURpNtAUDG0egx26e1AHnMniDUR8L/ABPpTyb5NJnSwW6gVY1eIyKmMDAxtyD1yGGe5r1DxB4e0SL4ZXEC2cSQw6b50TKvzeYF3K24c5LdT3yexrtNN8H6HpugS+H4LJf7OmUiZHYkyEgAsT13cDkYxgYxgVwMPwpjaOHTr3xHql5oMLBo9OkfAIHRWZcEgegAx2xQBk3Xiq5/sbwbpkGjWuq67qdsjxreAbIlVQTIc88gZ49CfQHnvFmna9aeJPCl5rMWiRudQREbS4JFYhWDYZm5IOTx25PrXr3jPwPFr/8AZ9zYXr6XqWnEfZbmJd2xePlK5GRx6/oSKw4vhvPNqmmavqniW/1C+spA/wC8RRGQOyqPu89Tk5pVbqIY2uaVZa78WrW31OBLm3t9N8xYpBlSQxxkdxlicGpPiFpllPr/AIT8OLaQw6Vd3Us9zBCnlrKyKuMhce9ekf8ACMxf8Jb/AMJL9ofzPsn2bydox1zuz9O1M8aeGF8SWtv5V09lqFnKJ7S7QZMbj1HcH0pBTzT4q6JpljN4XmstOtLaQ6xCheGFUJBOccDnoK99rxRvh5rWo32m6hrvi2a/nsrtJ1jFsscW1SDgKvAYkfe9OMd69roEV9TxD4xGS9uPDWgPIy2GpX6rdopwZEUg7c+n9cHtWf8AFPQdK8N6RYa3otjFZajYXUQha2XY0gJwUP8Aez6kE8HsTXpfjnwpB4u0sWck8lrcQyCa2uY/vRSDOD2yOemf1ArkbTwT4h1LULGfxZ4jTUrWwlE8FtBbLEryj7rvjrj0/wATkFMbxJo+mXvxb0dLrT7aZZ9Pd5lkjDLKyhwpYHhiAAMn0HoK92ghit4khgjSKJBhURQqqPQAdK4+88NPc+MbHxH9qVUtbRrcwbMliS3Oc8fe9O1drQB4b8ZiftXhFcnB1ePjPHUV7kSAMnpXmnxI8IXviuPTGsL+OzuLC5+0I8ke8ZHTj6isS58I+NdYiNprHjJEsn4kWxtBG7j03dQP585oA87gcnwH8QpomItJNSmMLIMBgWUcexGBW144sze6L8PbUTyQ+ZLAhkiYqygxDJBHQ8V6drXgy3k8E3PhbSNlrHJEER5MnncGLNjqTg1X1jwld3y+FI47qFU0aVJJtwOZNqBfl/XrTlqraDXprq/I5DxpoumfDvwvqeq+HLZ7XUZ1SBrkzu7YZxk/MSM9eRjk1522l2J8PfYovh9rZ1Body6jtBfzsZEmd3I3c46Yr6b8V6DbeJtFu9JuyVjnXhx1Rgcqw+hA+vSvM9O034l6NawaTbXeh3drCFSO8nEnmqmehHQ4H14700cYOuy65qml+CvDeqTT20mrM6aln5ZHSPblSfVgeffrXoNj8M/Cum3aXdhYy2zqro6pcyFZUZcFWBY5HfHqBTPE/hLU9Y03R5k1OIeINLcSx3bxARu/G4FQOAcDoO3SptAPjubUrc60ukwafGreaLYszynaQOvTkg/hQB5d8JfA/h/ULbUby6sTJPb6nLHCwnkXy1Q/KBhhnHXJ5rQsNNi+JPi/XDrrSS6Vo0xtbaxV2Rd2SGclSD/Dnr6dhitrw7o/jDwrqF7Y2NlYXulXd+1wtzJNteJHPIK9yBzU19onibwv4g1LWPDVpDqtrqhV7iymnETRyD+JWPGOT/LsKAGeA2utD8V654PF3LcabbQLdWjzvukiDY3LnuMsfy9zXG/C3wrdeJ/DMV7qniHVTD50nk28FwUC8/MzHqxJz9Mn1r0jwd4Z1eG81jxBr0kJ1fU0EYggbMcEYGAue54H5dTk1pfCzQL3w14VttN1BUW5SSRmVG3AAsSORQB4t4gvNGm8b6xb+Pr3ULSGMqmmCMyJD5fXOY85JypyenOTngfQfg2C1g0lVsdYl1W0MjNFcSzCUqv9zd3x056Vy+p6h4sW5vrOfwbbaxYb2NtKt5FGGXPyh0fPOO/6Vb+GXhy78N6TcRXqxRTXV09wbeE5SAN0RT6ACgDvr1ilrO6nDLGxBHrivm74d+GdV8V+G4tQ1DxhrisZJFiSK4K7cHB3Mclug9MV9FaucabeH0gf/wBBNfM/wy8TeJ9P8JW1tpfg2fUEkeT7PdC6VI2JY53Aj5QCCOvOOooA6O18T6yPhr4he7upG1bSJpbI3anazMrABsjuAwGe+OfWui8L6X4jhstO1/XPFk8sUNsJpLNLdQhj2ZwxBy7Y5J9elZb+C9UsvhtrGm+Wt1reolrmdYyo3SMykqDwOAPpnOK9X0ywY+HLXTrlSjGySCQdwdgU0AfNOn+LbDxRby6lrnj270i4eVza2NnlFt0DHb5mF+cnr16Y59Os07xrq958N/EGoLfLJfabM1vDfRoB5ygrh9pGASG/yah8MXOreB7aTQNW8I3OpQ28r/ZL6zhWQSqzEjcO3JJyTxkDHGT0Xi+6u734Z63c3mi/2RI6/LbFgW2blwzYAwTzxQBljS/Glx4Xh8Rf8JlMLtLEXUVtHbIIyNm4K394kdyOp9K7Yarc+IvAlvqqauuhSzRLJLdlFcR4OG4JAwSP1rz6HxhrV/4SttE07whq5vriwW2WZ4wIFBTaH39OnPzYqx438KX9h4J8PWUFqdRg0meKa+toxzOgyWAHORknj3zjigDlpPGs2h6tYtY+OW8RI8yxT2TWm3Kk4JVwMZ9v8a9J8da34ktvF+haLoFzBH9tikZ0uIwUO3JJJxu4AJwD2riPFeo3fiuPR7XRvCeo2umwX0Mss8lr5ZGCRhVXnAycsOmD+PoGv6bez/E7w1fRWkz2lvaziWcISiEo4ALdAckce9AFLxDrXiHwJ4ev9Q1jV7bVbqeSOKxX7OsCxu2cgkdQBzz/AHevNcbrHiPWPDthHro8e6Xq11Hta50kGFVkUkBljKnOVz1xk4z7H0n4u+Hb7xF4cWPTolnu7S5S6SBsYl2ggrzx0Y8d8Vwdp4q8MTW6Qt8PZjrG0h7BNJXKuMfxFeF5644HagDrfFHinVr/AFLSNB8LulveX9uLua5mjDfZ4SOPl5G7rx9PXI4PW9M8RWnjrwfHrmvJqo+0O8JW0WHy8Fdwwg5zhevTHat3xZJN4U8Y6N4qbTZm0uazFlcpAm42p7cAdOnbsfYVSu9Yn8VePfC97Z6NqcWn2ryhbqe3ZFlBXkjjgD1NAH0bXzr8VLTV7vx34Sjsr+C3JMhtS8AfynGCzNn72QFx6Y/GvoqvCvipcvoniTwx4iuLeZ9LtJHS5ljXd5RbABI/z09cUCN2VzF+LUOu2Pgm2XVL631C+GpxlHjg8oFcHapGeue/p+da2v6v4/8ADFkviLUpdMnso5FNzpsK7SiMQoAkIySCR0zz6iq/xD1Wz8W6D4evdKEtxbvrUSEGFgTgMDwR0/Suo+NMU0vga8jhSRyZItyoCcjeOuPfFApJ4y1podU8HrHa2sseoXg+aeEO0fAIKE/dPzdazdW8Ra/rHjK88L6Fe2emfYIVklmuIvNeYsqthVPYbhWR4zE//CRfDqBQxjWXLAL0ICf0z+Rqp45l+HWq+ILq28URT6bqloFEd0RJGZkxwylcg4PGSM8ccZo6CWPZ/DK67HZvFr8lnLco5CTWuQJEwMEqRwevSuhY4Un0FeNfBf7d/ZmoZuLu40b7Uw0yW8/1rRev0/LnPA6V7HL/AKt/oaBTwbw3428a+J4rxtK0TTPLt7loxc3EjojqOihck7u5Occ4rp9T8T65e67J4c8Owae15awLJe3ly7GKFm/hVV5Ldxn8azfgYMeGbz/sJT/zFedeItP8O6T8Q9Vk8aWrnTtRRJbO6zIEVsAFT5Zzng9emM96APYPCvibVJtdvfDXiC3totSt4RPDPbMTHPGTjODyD04788DHPGeGfG3jjxXpzX2k6DpaQo7L5s85w5H8IUEEEZHJ4NaXgUfD2PVLuXwnEXvLa2LySK8xXae2XOM9P85rhfgt458N6D4Mlh1LVI7e5iuJJHgYHeQQMbR/FnHagD13w548tNR8MXmt6hE1o+nM8d7D1KOuOF9c5AHvxXJf8Jr40Glf8JI3huy/sQqJxGJybj7Oed/p93np07VymnaFf6t8NvFd+trJFJrF09/bwMMsYldXHHXJ2tj14I61vyfEfw9L8PfKivEfUH08WoshnzPNKbMYx0z36GgDtPF/jtdF0PSNZsbQ3kOozRqqZw+xlLcAfxcYx61zPiPXvGd7oWt+b4Sjs9PeylKyz3qeYIyvJKDJ3bSTjjB7nGDz3iHSptG8JeAtNvFHnRanb+ahHQncSp+mcfhXtPj1Hk8I64kaM7mxmAVTg/cP+cd+lAjdl3OG+FV94kk0fR7e40e2i0oWwC3QugXKgHadgHfjv/hXs1eY/CzW9LuvC+jWUGo2kl5Haqr26zKZFIHOVzkdPSvTqBTyjW/G2pPrNxovhbRBq11ZjN27zrCkR6bRuxk/j+fONvwl4xg1+3vVmtZLLUtPYpd2chyUI7gjqDg8+x9ieD8A6jp3h3X/ABZpmrXkNndSai93GbhxGskTcgqTgdOTz/I03wpcx6z4w8X+INOBfSzbpbLOCds0ioucfQD8iD3oAl0f4ma14h097zQ/BtzciJm8xnuVVMDspIyzYxwB3716b4O8R2virRoNUtVaPf8ALLE3/LNx95c4569e/t0rivgqMeBrb/rpL/6EaqfAxFXw3fMowX1Oct7n5R/ICgD2gnAzXjFp8VrS/kvLfT9D1O9uraZ42jtkDjYDgOWzgA88cnj8a9kk+4x9jXi3wJUr4d1DMYXOqT4I/j4Xn+n4UAdPrnjddOmsdPtNKu7/AFi7hE/2GLCtCmMkuTwvp9fwqx4U8YR6/eXmlXWnXOmapaqHktbjBJQ9GUjgjkfmK8eu7S9m+KetWx8Ry6Lc3MUX2WRI0YTptX5Bu6HI6DqQetej+HPCn2HxUdVv/FD6tqUdo0AikVEZY92ckKc4BJ7fxUAYPwbuPsXhPW9QkWafbqNzOyRrudtqrkD1J2/mavT/ABTSzVZ9S8L67Y2LPtNzNb4CZOAWGePp+Wa4vwt4in8MfDLWdWtYBLPFqMqRhhlVLOqhm9hn8Tgd6PGOi6ovgWbV9Z8bXkzS24kWFVSKKVnAIjwvLf4dgM0CK/U6r4teMLrRrXQpNLF2UuLuKYzwL8ssWCfL56luDj0Fa+veK7a+8K6xcXdprekwQLGryeT5cxDsAPLycHng8964vxyYk8I+ATOQIRdWW8nsvl8/pXd/Gk5+H+r4PXyeR/12SgcrX12N688SaV4b8MWeqX9xKLUwxLGXG6WQlcgYHViASfoay/D3xC0zWNRi02az1DTLydd1vHfweX5w6/KeRXnPiUrFr3w2+2HFika4Z8hPN2ptz2znbiui+Mhill8LW0RQ6i2sQtEox5mwZ3EdwAdufwoEOs8R/EHQPDepnTNRmnS58gTKqQs4fJwEGP4jj6e9T+F/G2l+Iryexhiu7S8hG7yLyLy3dP7yjJ4/X2rjNpl+MxJUt5WkAg4ztyxH4df1qbWV/wCLv6C2eumSjH4vQIr9ToNU+IOlWeo3WmwW2oX9xaD/AEn7HatIIj6E/wCR+tdfoWsWWu2KX2nytJAxK5ZGQhgcEEEA5BryRPDnizw9q+qan4VvNOv7DUrl7mW1uiQVcklgrDjrkdR2yDiu6+H3iUeKdIkvWtFtJ4rh4J4lbcA4wSQcc5DCgU7d2CKzscBRkn2rx1fjF4UZgxa/W2Jx9pNo3lj8uevHSvUdavhpelX2oFC4tbeScoDjdtUtj9K8Nk/4TXxN4RutYuNcsbCyuLOWYWcNksm+Pa3yMznjI79vzoA9zXVLFtOGqC6j+wmLzvPJwuzGc15xa/FzwbdXaW0epSBnfYrtbuFJPA5xwPr+NeTa4PM+D/haKSTy7WS9iW5YngR7pM5/HB/CvqKOysXso7ZbaFrQKNkRQFAO3BoAwPFPjHQvCoiGrXoiklGY4lQu7D1wBwPc1Y8PeKtF8RWct5pt8ksMIzMWUp5fGfm3AY6H2ry7wQqXvxO8X3N7GGvbXy47ck52RkY4HYkBOfc+prR+OG2y8EalLbQrHJcywpO8agFxuH3j1PTH4+maAOgsPiZ4Qv75LC31mMzuQqb43RWYnGAzADPT654rr9W1vTdH+z/2jeR2wuJBFEZMgMx7Z6D8a81+Ieh6P/wra4hS2iW3s7RZbQ90YAYIPqeh9cn1rg/G8b6v4f8AhzHqKLIt1d2yzgn76sqjnHqDzzQIr9T3nS/FGh6teXNlYanBc3FspaZYzkKAcE56dfevP/F3xQ8M2mm6ta2OvQjVY7aXyAkbsDKAQAGxtznpz79Kd8VbeDQPAupHSLOC1LpHbyNDEAfKZgpBIHcHHPrTfFOg6RY/DK9ittPttkWn+YjGNSd+0HfnH3u+aAaurFsazqb+D/Dl6us2lneXckCSz3aZE24H5AAPvE4OeOhr0O+1rTNOnjtr2/t7eaRGdVlkC5VQSTz2ABr5+8Yof+EI8AoqNk3VngYGSTGfT/8AX681ueN9Hstd+KHhyy1C3W4tRZSyPGzEBiNxGcdRkDjv39CCnrGieKND12SWLS9Tt7qSL7yI3P1weo9xxVzV9b0vRUR9Tv7e0VzhPOcLuPtXj/ibTrHSfiJ4QbTbSKzMwmSUW6CMOoUAAgAe/wCnpVLQNOtPFHxK8Tza5apeDTljgtYLlQ6IhzztPB7np/ET70Ae26Zrmk6sxXTtTs7twu5kgnV2UepAOR+Na5NeE+FNNstL+LGu29haxW0H9mowiiXaoJKZwBwPwr3fFAHm48dWaeNLrw5PLaQwwWglNxJOFPm5H7vnjO05/Cu8e8tEtxdNcwrbkZEpkAQj69K8Fg0HStT+LmuQXun280A05JfLeMYMhKZb68nn3qbxHo9jrnj/AEfwtcQbNFsLBrpbSMbEdyxHbqOn/j3qaAPdLK+s79DJZ3UFwg4LQyBx+Yq5Xz/qmn2vg34h+HjocLWtvqyvDd2sX+rfaOG29sbgeP7vuc/QGKAPO/HHi6fQrjT9K0yxF7rGosRbxO4SMAfeZm/pRoF942bVI4Nc0jTUsXRibmznJ8th0BVjk59hXC/Fe1h1/wAU+G/D0cv2G/cvPHqIYholAOUQAj5iV6kjGPer2mX/AIh8K+MNM8O6nqx1qz1NHaKV4gksJVSecE5HHU+57YoA9vNef+LvFV3pepWGiaPpyahq16rSLHJMIkijXq7E9e/A54PsD6DXgvxLtpNT8XaDaeH5Wt/E0KtL9rz+7ht8MDvGDnJzgY7nPUUAdBbeL9e0zWbDTPFGiQW0WoSeTbXlnPvj8zjCMDyCc9fyBwa2/FOteJbO/istA8ODUAYhJJcyziKNMsRt56njJwcjI4rzG7n1v/hNtBh8cWsTWiS7dOmsSVga5yNryAkndwMDjB6A8171rOqWei6fcajfyiK1gXc7n8gB6kkgAepoA4rwb4vvNX1K80TWdIfTNWtYxMYt+9HjOBuDDjqff69cekV4v8PIbzxHrV544vbd7WC6jFvp1u5G7yR/G2PUg4z6nttNe0UAFICCMg5r5x8eeILO/wDHC6FqZ1R9KsYFkltrBWPmytgguUw20Ky9O9N8GTxWfjO3sfDljqttoF3buLqG6SRUjkUMQyF+QTgd/wCL2wAD23w/4htddl1KK2imRtPumtZfMAAZ16lcE8fXFdJXzF8K/BmmXra80k18ht9Ukij8m6dAVXpuAPzH3NfTgGAB6UABGaAMV4F8X9Uaz1nQ7fVLi+tfDUoc3k1oGwzdArlecdD+PQ446LwQvh6zivtT8Pa/cX2nxwHzLN7hpFjYfNuAblSQPxoA9cor490vxToniOC41TxR4u1TT7+aRhb21l56RWgGMbdqkMehJ/Pnmut0Px/qdp8ONV1SWZr67s7o2ttdSLjzAxG1yCO24+ucYNAH0rRXzprXhPVdI8L3viBvFmstqa232iVRN+6Jxnbt7Y6A56dq9u8LTy3Ph/SZ53aSWWzhd3Y5LMUBJP40AbtBOKK5fxrrn/CN+HdQ1bZva3j+RfV2IVc+2SKAOornvE/iCx8MaXLqeos4gQhQsa5Z2PRQPWvHzovjFfDn/CS/8JZdtqhhF59kCr9n243bNvT7v4Z/OsL4kTzeK9D8G6tDdyWwvLqNDAo+VJW6sPdSCB7UAe4+EvET+IYZ5JNJv9NaFguy8iKFgR1HrXW1i6DYXem2fkXuqT6lLu3edMiqQMDj5QOM5POTz1rVmlSCKSaVgscalmY9gOSaAOUvvGOiWOv2/h+e5ZdQn2hEEbEZboCQMDP9RXYV8gyaPN4l8MeIfHzQAahLdi5st2SYoIWAIyD6KR0/g9+PeNU8bW9j4FXxSqB/MtkeOI5wZWwNpx6NwfoaAPRqr3dzBZW8tzcypFBEpd5HOAoHc14Fenx94f0dPFV1r8V8I0Wa60s2yqoQkZUMvcA5JGOh693+OLpfGWr+DNFWXGk6qGvZ4wSDIqJvCEjnoGH19wKAOrX4t+CWuDANZzjjzPs8uzOcYzt/Xp716Vb39pc2a30NzE9oyFxMrjZtHU56UxdMsFs1sRZwfZEGFgMYKAfTpXivxB0+COXwv4I07dZaZf3LtPHESN0Sncy568lifrj0oA6yT4p+Co5zAdcjLg7crDKy5/3guMe+a9DsLy11C2jurK4juLeQZSSJgytzg8j3BFVYdH02GxTTksbf7GgAEBjBXgY5B6/U0uj6TY6La/Y9Ot1t7cOziNSSAWOTjPTnt0FAGpWHZ69pt7ql1pVrcia7tFDXCopIjz0BbGM+2c8Gq/i7V/7C8PalqnV7eBmQY6vjC/qRWJ8NNGXR/DFoXAa8vF+13Uvd5H+bn6AgfhQB02j63p2tfaf7PuPO+zSmGb5GXa46jkDP4Vs18w+AZ/Fclz4ltfD1rYJF/a0xe8vJCQGGfkCLz6c8jmvUPAXi671e01aPXLeK0vdJlMdy0RzGVAJ3Dk88HP8AkAA9NNKK8Y0vxD428TWY1rRbDS7XTjuNvb3rM0twoJByVwFPHH16kc1Hf/EiZfh8PFVpZRLdLKIZbWViRG+/aQcYPofxFAHtdFecaLrvie6u/tOqeH4dK0YQmVpJrkPMmFzyo6fTt35rnrHxR418Q2Mmr6Bo2lrpzZ+ypezN51wAcEgDAGSDjcR/WgD1+7ureziM11PFBEOC8rhVH4mrCkFQVIIPII714Z4j8aWGrfDZ9dudHS6RpVinsZpCNkgcAgkDPHUdOCPpW34w8aXvhu88P6fp+jC/bUUbESy7GAULwueOhPX0oA9Zorxq38ZeI9L1vS7DxRpFnaW+qSGGCW1mMhSTIAVu3JK/n9cdV4t1LxZZ3VvF4d0G2v4XQmWee5WMIewxkE/WlcWknbR7C26nd1mX+rabprIt9qFpas4yonmVCw9snmvPvCvjPUrvX38OeItHXTNT8g3EJjmEkcqZxxjvwx/A9K8jWLUvEHxE8QPf+EbfU5bVEjW2uL0IsCYG0g4IbcPm6cZ7Ug2+tj6tjdZEV0YMjAFWU5BHqKfXy74b1TxJYeONfisfC3mvHDBF9gW/REto1RQmGPynKgcD19q9b8QeM5dHGmWC6TJdeINQUmLTYpl+XAJJZ+gUYPPsfQ0Cno9FeWaT42v01e10fxNoL6Pc3oP2RxcLNHKRjK5Xoef1HqKZqfxItNP8Raj4e/sq/ur21EZiS1TzDPuQMeP4cBhknsD9KWztfoB6tRWTod9NqenQXlxYz2MsgO62n++hBI5+uM/Qim6/qf8AY2mT3/2O6vDFtAt7VN8jlmCgAfU/lmkA1wc0teNQfE427RPrvhnVdJtZWVFuZU3IpP8Af4BX9T7V2nijxbY+HhaRtDcXt5eHbbWtom+SXjqOcY6c0AdgBigDFcX4c8VrrF7Lp0+lajpt7HGZPLu4sK6ggEqwJDDLD867Uc0AFFFcz4m8T6X4YitptVmaGK4mEKuELAHBOTjoOKAOmorh/D/jnRPEE93FYyzbLVDK88sJjjZB/EGPUVzp+K/hwBJzHqY092KrqBsn8gkccHqfypbO1+gHrVFcl4g8XaJ4egsrjUrzy4bxgIXVCwIwDngcDBFYejfEnw1rGpxabbXE6SznFu80DRpOcZ+Ukfzxnj1oaaA9JorlPFPi3RfCkMcur3iw+bny4wpZ3xjOAPTIpnhfxhoninz10q88yWD/AFsLxsjpzjkMB6dqQDrqBXE3/jvwzp1xeW15q8MM9mVWaN1YMCRkbRj5v+A5xxnrXmup/F3SE8VaRBaapE2iSRyfbZWt3+VipKYJGeuM8YGefZUm/kB9AUV4vqWtPqGs6Brmiapc3GhXczaddxRBwFkYEI+1h8uCRk4HRfWuk8ATamLbUtI1ieae7sLpohcPnMsTDcjbu5wT9OKQD0SivKPCmoajpPijUPDGrXkt0jj7Vp083LNEeqE45K/0Ner0AFFFeZ+KdJ8Z3F9PdaN4phsLIICts1lHIQQOfmIJ5NAHplFfOngSb4geKdGg1ZfFdtEjyOvlyWEbHg45IA9M107eL/7L8d6xZ6zq0UGmW1hFJGj4VQ525IHUk56c0AeyUVhaFr+leIIXn0q/hu40O1/LPKn3B5FUta8XeH9DuFttT1a2tp2xiN25GemQOg9zQB1VFRQTRXESTQSpLE4yrowZWHqCOtS0AFFFFABRRRQAUUUUAFFFFACN90/SuB0z/j7Fd6/3T9K4DTM/ahTZbCrdHep2qSoo+1S0q2ECiiilAKKKKACiiigAooooAKKKKACiiigAooprMEUsxwAMk0AOor590e68X/EJrrVdN1waHpCSmK0jSAStKB1Zs4Pp+oxxk9D4l1/xD4Z0LTtPlntr3xFqFz9mgnEZWPlvvsAMcAgemTnkA0CN2Xc9horwm/1Lxh4HudPvdd1mDWtJuZlt7gLapC8DN0Zdv3ufXsOnORf8Z+IPE9v410zQPD72QW7szK/2tMqhBbLZBB4A6UCns9FeJaZrHibw74u07QfEWpwapb6pG5guEgWJo2UZwQoH0/Gres+IfEmseKrrw34YNpbR2EaPe388Zk2MwyEUdM4/kemKAPTta1S00XTrjUr6Qx21uu6RgpYgdOg9zVqyuor60gu4GLRTxrKhIxlWGRx9DXiHjCPxPbeAPEsXiWexuSsaG3ntVKlwXGQw7Y4/WtXVfEd74e8O+DvsaxH7Y9rbS+YpPylBnHNAHsnbmivO/id4nvfCmhJqFhBFPO1wkQSUEgg57Ag54qj4v8R6xF4i07wxoRsYb27ga4a4vclQq5+VVByWO0/QfmAS+p6ixCqSxwAMkmqOm6hZ6pbLdWFzHcW7EhZI2yCQcGuZ0WXxJBDeRa/FYTLFEWjubUlRL1ypQ8jH61xfgvxVb2Hw4fX57C1tYrcyH7PZoY0J34AGSeSSOfegU9pozXgr+LPHlnpS+JLzRtNOksBM9skjefHCcYbPTOCD39wK6fxn43m0ix0O90ewXUhqkypHEWKFlK5GD2P16UrXzG376HqdFeMP4x8T6Lq2l2/iTSLCCy1GYQJNbTFjE56Bs/X6deeK9npBw1mVSAzAEnAyetVNQvrXTbWS7vZ0gt48b5JDhVyQBn8SK8G+NU+qprHhaKzs0ljF2JInMm3dKD9w+gIxz9asfFC71p/AWqnXbG1tpPNgEItZvMDfOM5JAx+FAHvisrorKcqwyCO4p1eFT+OPEWgWdnqGp+FTB4f2xo8y3KvNEpAAZlHqSOPwJBr0bxRqeuW1rav4d0iPU5Z3+YyTrGkaYzuOSCfwoA6+ivINO8a65aa9Y6N4o0GOw/tAstrcwXAlVmAHBAyepAz7jjHNcjfa14ig+Kdytro7XTpYlIbX7csayRA5EmTkDJ7Y7/jS2dr9APo2jFZ+lTXdxZQy31oLS5YZkgEgfYc9Nw4NeL/FzVdXsdd8Kw2Fi9xGbrzFRblYxPIOPLOenB6njmkA9xubmC0iMtzNHDGOC8jBQPxNTLgjIOQa+fvi1qOpXngC/k1LRn0x1uIgkb3CSlxuHOUyBV+T4k3+lWcF9f8Ag7U7bRFRA95I671zgAmPsMn17igD3M80VyfiLxVpuhaTFqczPMlxtFrFCuXnZhlQo965yz8c3MOp2On+IdAudHbUG2WkjTJMjtnhSV+6TkcHufxoA9PooIzXjPjTUNU13xTbeDdIv2soTb/adRuYh+8WPONin+E9Of8AaHuCAezGkJxXi8nwqt7XNzo+v6vZ6gG3LO85kBPow4yCetdhr/iqx8H6dYLrE8tzeyqsSRW6bpbhwACVXjqf5igDuCM0tcP4Z8aab4gu5rCOG8sr+Jd7Wt7D5cm3OM45H61k6v8AE3w5pWp3ekzvdvf27KgghtmdpSQDhMccA85x7ZoA9HuYEuYJYJM7JEKNjrgjBrK8N6JaeHNJt9KsfM+zQbtnmNub5mLHJ+pNcGvxY8Jmya5a8mSQSGIWhhPnlvZR/Pp2611HhPxhpHitZ/7Nlk823OJYZk2OnocenBoA7CivLrv4p+E7WWaGS/lM0UrxPGtu5IK9T06e9djpPiDS9W0j+2LK8WSxCs7SYI2bRlgw6gj0oA6Cuc8W6DD4m0S60e4mkhiuNm548bhtcNxn/drhovi/4LlnEQ1ORQTjzGtpAv16ZxXoWsa7pmjWC6jf3aQ2jFVWXBYEt0xtBzQBe0+1Wxsra0RiywRLEGPUhQB/SrledJ8S/Bz3yWK65A07sEUhH2Enp8+3b39a66bWNPh1SDSZbpEv54zJFCQcuozkjseh49qANalrK1LV9P0uS0ivbuOGS7mEECMeZHPQAf16c1q0AFFYGveItH8PRLNq2owWiOcL5jct9AOTWbD4x0K90a91bT9VtZ7e0QmR93CHHAYcEZPT17UCNpK72OxpAK818B+PNP8AEelWMl5fWFvqs5dWs1mAYEOQAFJzyMH8fatfUvHPhfTLxrG91yzhuVJVkZ/ukdQSOAfrQKdpTSAwIYAj0NYGs69ZadoN1rS3UD20ULOkofcjnooBHXLYHHrWF4H8ZWHiXS7GWS9sE1KdCXs451LqQTxtzu6DNAHeBQoAUAAdgKcRnrWDqviLRdIlSHUdWsrSV8bUmnVW574J6e/StmGaKeJZoZEkicZV0YFWHqCKAJMD0qKW3hmIMsUcmOm5QcVw3i7xdp+naJqkun6tp76jbwSNHF56Mwcf7OcnB7VteDtQuNW8OaZf3RU3Fxbo8hUYBYjk4oA6QYAAHApaw/EtzqFnpNxPpUNvNept8tLiTZGcsAcnIxwT+NX4rlRDbfaniinlUfJvGC2OQvrQBZRFjGEQKM5woxTbiCG5jMU8SSxnqjqGB/A1Wt9SsbmZ4Le9tpZkzujjlVmXHqAav0AZ/wBhghs5rW0gigR1YBY0CrkjGcCuD8BeCINB0C30/VbawvLqGR380RBwMnIwWGfT8qT4heLNS8OXGj2ml6fDeXOpTGFFlk2AHjHP41kQ+Otc0i/t7fxd4eXTbS5kEUV9BcCWMORwpA5HQ8/pjmgD2MAKAAAAOABWWuj6Wt39tXTbMXe7d54gXzM+u7Gc1cnure3x588UWem9wufzqWORZFDxsroejKcg0ARXNrb3Wz7RbxTeW25PMQNtb1GehqwQCCCMg9qUEHpXMw+IbeXxNP4dWGUXENot20pxsKltuB3zS3AmsfDeiafeNfWelWlvdNnMsUQU89enSugoqOV0iRpJGCogLMT0AHWkA57XvDGieIGibVdNhumiGEdwQwHpkc49q2bWxtbS0Syt7eOK1RdixIuFA9MV5p4B+JWn+MtRvLCG1ltpIVMkLO2RPGGxuHAx249/Y16vQBQ07TrPTLVbSxto7e3XOI41wBk5NN0zTLLSoWgsLaO3iZzIUjGAWPU1o0d6VtvcBCMgg9KzNJ0qx0e3a30+2S3haRpGRM4LHqa5rxr4wt/CyWkf2Sa+v72Xy7a0g+857n2AyPxI9yNbwvqeoarYtPqejy6VcLIU8iSUSEjAO4Edskj8KQCHxL4T0LxOsY1nTo7oxfcYsyMo9AykHHtmq/hnwX4e8LySzaNpqW0sq7XfzHdiODjLE4HA4rT1/X9P8Pw202pTGKK4uFtkbaSN7AkZx0HB5pnirW08O6HeavJC0yWyBzGpwW5A6/jQBHp/hjRdO0mbRrWwjj06feZINzMG3fe6kn/DtXIW3wm8GW6SR/2S0sbAqqy3MrCME5IX5vl6dRz716Lpd4NQ0+0vVQoLiFJQpOSu5QcfrV+gDmtX8MaRq+jR6Je2nmWEaoscYdgU2jC4bOcj6/Wuf0j4deHdM0a70ZYLi4s7sp5wnuHLMEOVGQRgA+mK9EzziloA5vXPDOka7pSaTqNoJrOPb5abmBQqMAgg5yB/9eud8LfDrQPDV9/aNrHcXF6FKJPdTGRo1PUL2HU84zyfU16N3pO9AGImiWEeuSa4sbC/ktxbM+84KBt2MdM5FNn0DTp9ct9ekiZtQt4TBE+8gKpJzx0PU/nW9RQB5hdfDjS2u7m4sdR1fTVupGmuILK8ZI5HPUlTnGfbFdzomkWWh6fFp+nQiG2iHyrnJyeSST1JrWooAgubeK6t5bedA8UqFHU/xKRgj8q8fg+EekRxTWb6rrL6Y5LJYG6xDGSc5xjnB5GfxzXs9JmgDk4fCWkp4bj8NywtcaekflgTHLdc7sgDDZOcjFcdbfDOOKaAS+JNcns7dg0Vo9x8gIOQDxyB2FeoJqFm99Jp6XMTXkaCR4QwLKp6EjtV6gDzrxR4Dstc1JNWgvr7TNTVQhubOXaXXjhh0I49vfNSaP4It7XStQ07UtRvtWGoAC4ku5STx0C/3QOtdZqmr6fpP2b7fdR2/wBpmWCHefvueg/+v0rU5zQB4pD8Koma3tL/AMRapf6NbMrRadO+Vwv3VJHUDpgAceldz4i8J2ut3OizvNJANJuFnhSMDDEFSAc9vlrs6OlK3d3AzNZ0y11nTrnTrxC1vcxmNwDg4Pce46143N8LdUu9ObR7vxnqD6UihILdIgu1R91XOfmAGOOBx7Cvb7a5gukL288cyAlS0bhgCOo4rO07W9O1K8vbK0uRLcWLiO4QKw2N6ZIwfwzSAcvrXguLVdK0LTXu2WPSpYZA2zPm+Wu3B54zVy98Li68Y2HiU3e37HaPbi3CfeLE/Nuz7njH412tFAHFa54ZbVPEWi6yLsRjTd+YvLz5m4euePyNedeNbfw5Z+KWuofFknhzWpIR9o2JlJkPQncNufl9ew4zXvVZt5pWnXziS7sLW4cDAaaFXIH1IoA8B+D1hE/i3xDq2n3t3qGm+WluL+6OWnl+VmxwOB6ehFfSFRwxRwRrHFGsca9FQYA/CpKAPIvEvg3W28UDxP4Z1W2s72SAW9zFdRb0kQEHrgkfdXpjp1pfE3gvWNTk0bWrHV4bXxNp8PlSXPlHypwRypXnAyT2/iPHTHrlFAHlHhzwnrr+IV8Q+KtUtru7tozFZQWke2KEMMM3IyScn8+vQD1eikoA8x+I1j4L1QWth4qlt4ZpA32aV38t05GcP0A6deK8u8AWdhpvxHFvoWrvrll/Z7LNcSkSm2weAsg45OOnGGP1r6K1bRdM1hFj1KwtrtV+750YYr9CelP0vStP0iD7Pp1nBaxZztiQLmgDTrynxf4Y1j+37fxV4bngOoww/Z5bS5HyTx5zw38J/wAByOc+rYqFJ4Xd40lRnT76hgSv1HagDyVtA8R+KtV0y88RxWVhp+nzeellBJ5ryyDoWbGAM44HUZHvWZ488M+Ktc8SW93bpY3ekWm1oLO6lZUMmOXZR1IJ4z2+te3QzRTKWikSRQcZRgRmpaAOC8OzeMnvFj1mx0eCxCnLWsrlwewAPFd6eKKKAPIPFWgeIbDxMvirwutvdTyQC3vLG4faJVBGCpOADwOp498kVueG7/xlqGohtY0a00mwRTlBcLNJI2OMFTgCvQ6QHNAHheh6f4w8Kavq9tY6Jbajp9/qDXa3Rulj2ByM5UnPA9vzr3WkAxS0AcL4ovPENreRLp+gw6xpkkRE8XnpHIr5PPznBGMcVxPhLwlfS+JtT1y/0W30O0ubQ2q2EEqSF8kbnbYNvOM49SPTn3CigD578P8A/CZeA7WTQ08M/wBuabC8hsbiG4SNtpYnDg5xnJPTjOOe3VeItI17xn4Kv7LUrGHTdReTfbwJMJBhSCoZhxk4I46cH1FeskZpaAPmnxl4h8YXXgvULO/8LvZeVCI7u8lu1KkZH3FHLbvUHAyetemT3OtWPgLTZfD9ot3qC2lsEibHI2rk8kdq7DxFo9vr+lXWl3TypBcqFdoiAwGQeMgjt6Vf0+0jsLK3s4ixjt4liUseSFAAz78UATW7O0MbSrtkKgso7HHIrmvG+h/8JJ4c1DSQ+x7iP5GPQOpDLn2yorqQMUtAHz0niHxbL4fPhgeD7+PVRbCzN0+Ps2NoUvv+6TjnAJGfyq/4j8KX9hoPg/SrGB7w6ffwtO8Y4GMlm56DJPPavdqKACvNvivJqZ8MTWOk2c1zc6g62hMSlvLRs7mbHRcAjPbdXpIOaOtAHiEHwU8Hi3ijltblnVQW/wBKfG7AycZ74rkLbwtq178PvEPhH7Nc+fp14TZu64WdQ+8Bc46jJ69WH0r6dFLQB84at42ufE3h6Xwxa6DqUevXMa20sUkWI4j0Zi393A647itrxV4U1PS9O8LalosH2zUNAVY5Lcf8t0KgORz1yDx/tH0Ar3QClouLfQ8a/wCFveHvL8v7PqP9oY/48fszebv/ALvpmqXjS01zVdL8P+K7TSZY9Y0yfzpNPDEuYifmQccnCr2zgn6V7hsXdu2jd645p1Ah4zb/ABi8LSxJvN9HdkZa0NqxkU4zjjg/n+Vej+GNUuNZ0mC/utPlsJJtxFvKfmVckKT9Rg9B1/GtryYt/meWm/8AvbRn86loA4X4m2kt74M1qGBd0n2Yvj1CkMf0BrY8JXsWo+HdLu4SCklrGfodoBH4EEfhXQOqurIwBVhgg9xXBeCPDd94Va909buOfRDIZLKNt3mwbjkoT0K5J/n3oA5L4Jf8eXiH/sMTD9FrI8HWcmoXPxJsosebczvEmfVkcD+dfQKKqjCqFyc8CkVEQsVVQWOSQMZNAHx54Nt/homlJa+KbU2Wu2zNFdx3ElwpLBjgjacdMf55PWePINBHwqkHhWFhp094nlBi/wAzeYFJ/ec9RX0XdabYXjh7qytp3AwGliVj+oqy0ETxiNokaMdFKgj8qAMDxFpsmqeGr3ToeJZ7Ro0BP8W3gfnXzH4Hg+Hk+gR22uvcaZq9qCl1HNdzxMWySGVcgcgdAMjPPYn7A71l3mj6ZfSebd6bZ3EnTfLArn8yKFoKnY+cfiAfDcHwluG8MLs02W8XYGZ8s4cA43/N/Dmuw8XceO/Ai+izf+givaZbS2miEElvE8IwQjICox04pZbW3lljmkt4nliz5bsgLJnrg9qBDxr4wgG+8HgkD/ibx8n6isLxbdWmqfEN9F8Sa3JY6Hb2yTRW3nGCO4cj+JwR0579gB7/AEFPa29yYmuLeKVonDxmRA2xh0Iz0PvWdq+haVrQj/tLT7a7MedhljDFc9cGl0sB82eDYfCyfFiFfCsubJLF95DPIrzHduwzEnG3Bz0yDXoPglmf4k+NCxJIEA59NvH8q9attK060lSa20+1hlRPLV44VUqvXaCBwPapoLG0t7ia5htYI7ifHmypGA0mOm4jk/jSCJJKy2PFtC1C00/4o+K/7RuobVpobfyfOcRiQBF6ZPPA/n06DmfHENpH8StOvtR1ibTdPvbEC2v7WQIAwyMFyCMHd16YZfrXuuueFdC1+WKXVdLtrqWL7ryLz9CR1HseKuahoel6jYLp15YQTWiKFSJ04UDpj06DpSq3UU8uTwvoR1nSLi48YX19d284ktbea7jk3tjPChc+nPp9aXwZI03xM8ZyNgFVt0wPQKAP5V2+jeCPDOjXK3en6NbQ3C/dkwWZfoTnH4V0FppVhZ3t3fW9rHHdXZUzyqOZMDAzSAadeX/FnxLqHhjQEn0zy0ubi4W3E8gysIIJ34Ix2xzxz36V6gKzNY0qx1qxlsNRtkuLWUYaNs/mCOQfcc0AfNPxP0CTTfCs11qnjW/1G8byxFbNIscUx3rnEY6gDnrwRmvS/E3hWTW5tBvdJ11dL1vT7cmAsiyb0ZQDlT+WcEcnj0uW3wo8F29vJB/YyyCTG55JpC/ByMHdlfwxnvmuj1/wdouvS2099byfaLZdkE0U7xvGM9ipH60Acj4X8SeIIfFL+FvEkdjNcC1+0Q3dlnDLn+MHoeD6dB1yDXrtcp4c8J6P4ce4m0+2YXFxjzriaVpJHx6sxJ/KuolLCNigDOAdoJ6mgDJbXNJUXhbUrQCyYLc5mUeST0Dc8ZPH14ryf4umG6l8IH5JYZdVi6jKspI/MEVXt/hxdto9np108Ra9vze6zLG5G8DJWNOOnI/EE161q3h/TtVn06e5ibzNOmE1sUcpsYY4wOCOBxQBw/xrM8fw/wBVFsoxiJXAHRPMUHH+ema5228NeLNW8MLYQeI9IOl3loI1SPTgAkbL0XBx0PXHH1r3G6toL23ktrmJJYJVKvG4yGB7GvJf+FSaEjFLa/1i2sS242MV6whJ+hBP60Acf4u0b+y9P8AaDdXEdy0V+qFwnyuq89PTBAroPjwqDQdMEXy3n9oxC22D5w2D90f5HSqvxS8MLqN54M0m0guY7OG5KFrYMWhQBed3OMY6muw0X4eadp2qQapd3+o6pdWwP2c30/mCInqQMdfr069cGgDmYkS7+Ms4vQZBa6YGs1fOEY7clfwL/wCRU/iVfs/xU8MPZRoLi4t51u9q4LRBTgt9McfQfSuz8XeDbHxJNa3bT3FlqVof9HvbV9siDPI9CP8APc5b4X8GWeg3c+oyXd3qGpTja93dybnC/wB0eg6f/q4oA89+HdhBe+OPGt7d2sUzpcxxxSSICUHzggenAX8qv67GkfxZ8LRxqiIljPhQox92Tgen4fyzXoug+HLXRL/Vr2CaZ5NTnE8iuRhTjoMD3PWsfxt4Kg8Ty2V5HfXGn6jZMTDdQH5gD1GM0Ad8qqowqgD0Ap1Y2gadNpenx2txqFxfyqSWuLg5Zif5CtaWRIo3kkYKiAszHoAOpoA8h8Zlk+IXgpoh+8Jug2Bk7dgz+havYMjO3IzjOK8Z8JSHxj4tuvFJQ/2Xp6tZ6YzceYx4klHsRkD6+oOO3m8MpL4sg8SfbJQ8VsbfyMfKQc9/xzj1oA7Cql+dtncH0ib+Rq3UNxH50MkROA6lc+mRigDyb4Gf8iPaf9dpf/QzWLYaXp+r/FvxCb60t7r7LZwbFlTeFYqpzgjGefevUPBnh6PwtolvpMVw06xFz5jIFJ3MT0H1qDTfDMdj4o1XxCLlnfUI40aErgJsULwe+dtAHB6bFBpvxO177CiRK2kJNLEnCmQMMEjpnGPzPqa88+Gb+IbnRp9Sg8KadrD6hM73F5dXaq8p3HgqwPA9BgV9AWfhpbbxZfeIhcljdWyW5g2fd2kc5z7DjHrXCL8PdZ0S6uD4R8TtpVjcOZGtJLZZ1RzjJXd7Ads8dTQIr9Ta+FOiaxoOkXdpq0ENuGvHlt4YpN4jRgDtyO2c479a9QrA8N6be6XY+RqGqS6lcs2955FC9gMADoOP1rfoFCiiigAoNFFABRRRQAUUUUANb7p+lcDpn/H1+Nd833T9K4PTTm7/ABpsthVujuUHSpaiTtUtKhAooopQCiiigAoopM80ALRRRQAUUGigAoNFJjmgBaZKgkjdD0YEGn0UAfOnhPXLn4c2snhvWtG1GVIp3Nre2kBkjuFJz+B9uffGOdfxe2oa7o+heLLXSLuObTLzz3sJVxK8O7BIHXOACPYk88Z90NFAHzz4l1mP4mCw0DRrG7Ns1wk9/c3EBjWCIdQCf4j2x6fUjqr63nl+LOnzKsqxQ6Q25gvytl2GM/Ujr6V63wKWgDxfxpFNJ8RvBxSF3RBMWZVJC8d6wzqUPw88ca7eaxBcRaRrHlyxXscTSIrjqGxkjlm/TjmvoPHNI6K42uoYehGaAPBvGni7TPFnw98STaWLhoIIkUyyxFFclh93PJxjmqHxDgmt/C3g7UhDJLbabLbS3LIudiBV+Yj8P1r6ICKF2BRt9McUMqsu1lBU8YI4oA+Yfil460PxHpVnaaNNNebbyGR5lgdY09izAc89K7D4kyeBb7WLbTfFfnWd4kYktbz5kUgk8B1z0PPzDGcV7THbwxp5aQxqmc7VUAZ+lNubW3ulC3EEUyjoJEDD9aAPnn4Z3UiXfiSz07U7/U/DNvbA2tzdA/f2/Mqk4JA+bpgce+Tg6HpV3rnwSkgsYmluEmeZYlGS4WTJA98ZwO/TvX1THHHFGI40VIxwFUYA/CljjSNQsaKijsowKAPnfWviZ4fv/AzWllKbjU7u0W1WxEbF1dhtPbHHJHrx603xFpsukN8NNNnIM0FwI5MdAwVc/rXv0em2MVy13HZW6XLElpliUOc9ctjNWZIIZWR5IkdozlCyglT6j0pU2tgPHvjF/wAyx/2GIq9nqCa3gnMZmhjkMbB0LqDtYdxnoanpAPDPjFOljqXhLULlhHZQagTLMVyE4GPfoD+VM+Mur6dqfgW/bT762uxFPCrmCUOFJYEcivbbu1t72EwXVvFPE3WOVAyn8DWbDoGjQWjWUWlWSWrkM8It12sR0JGOT7mgDzv4zyiH4eXq/wB/yE6f9NFP4dK5XxzqU8ep+EtDvNYuNH0W6tt13PDJ5TMwXhS/VRnAPb5uenH0Bd2tteQNb3VvFPA2N0UqBlODkZB46gVS1XRtM1i3W21Gwt7qFDlUmjDBT6j0/CgD5dvNK8LWnxD8L2/hifz7iO5LXridpgcYK/MSRkANkD0HevSLm+stN+LztqE8dss2jgQvK21Swfpk8dA35V6pZeH9GsfI+yaTYwmAkxGO3UFCepBxkE9z3qPXfDmjeIFRNW023u9n3GkX5l+jDkfnQBtW80VzGs0EqSxMMq6MGU/QivFfivJHbeIPBdzO4jgTUcNI3CrnGMntXs9naW9jbx21rCkMEY2pHGuFUfSqur6VYazaNZ6laRXNuxyUkXIz6j0PuKAPHfjrd2tz4NAS4SSFr2JJGifdtHJPTvx3rp/iwP8Ai3urj/p3X/0Ja3YPBPhqDTTpcej2y2TSiZocHDOOhPOT+NdFqWn2mp2UtjewLNayrteNujCgD5x8f+ZbaT8PLqW+ksdPi8tJ7pBkxOYk2NjB6APXYaj4Qg1B7BtV8cXN1BHcRz28czQgO46YIAzkH9a9Xu9H06907+y7qzhmsggjEMi7lAAwMZ6Edj1FcfpPwz8H6ReRXtloyJcRMHjdppJNrA5BAZiMg96APRhXhd3eQ+Hfi359+6x2+s6esUMrHCrIpA2n3O0f99CvdKxde0LS/EFobPVbKK6gzkBxyp9VYcqfcEUAXr2+tbC2a6u7iKCBRkySMAv514vdTRS/F3SrieRTBJpRNizHgsd33fcgt/nFbFt8IvB8UqSS2U90IiDHHcXMjImMcAZ5HHQ5Fdh4n8I6N4mtYbbUbY4tzmB4XMbRHp8pH8jkUAef+MQsvxL8ILafNdxLM04Bxti28ZP038d+neo/Aar/AMLG8bMVBbMADY5Awcj+X5V3PhLwRovhWSefT4pmupwFkuJ5TI7KOg54A+g7D0rW03w/Yabquo6pbI4utRKGclyR8owMDt3/ADoA8y8MQxj4s+LHEaZFtAQdo4JjTP51Y0NVX4t+IiFALadASQOp+Uf0r0PT/DthYa1qGtQiX7XfhBNufK4UYGB26U208OWNpr994gjaY3t5EsUgZ8oFUADaO33R+tAHmPwUWGYeKLlY13PrEy7io3beDgn8elYnhPWYdAj+IeppEJbC1vXeOJSdskh3Ar04BO0ZGeD0wBnJ8CeAn1iHWJn1bWtLcapPHJHBIYklUHrjv1xn2Ne52Pg3RbLw7L4cit2OnShhIrOSzE9ST69PyFAHjniiLxvrPgq9vdQuNFs9NltPOFnBAzv5e0ELknAOOcjPIFZnjtiPg1oYBIB8gH34Nd7/AMKntp7FtNvvEWtXWnKAsFs0wCxgDC9udvbsMDiun1fwJY6p4VtPDUl1cJb2oTZKu3eSoxzxjuaAMX4o6Zp8Hw41KGCygihhiSSKNEACMGXBGO/bNc/48tWtPC/hnxZAhe80X7PK7Dq8LBQ6n1ycfQZ9TXrHirw/B4k0K50W4leOGcIC6Y3DawYY/FRXP+O76x8M+B7pbpFuIUtRaxxyf8tWK7VB/n+FIJ1OQ0mWLx14+/teJxPo2iQKts6tlHncBiR7gEZ46qK90rz/AOGHh0eGfCtlZshS5lH2i4DDB8xgMgj1Awv/AAGvQKUEzwrxroev23jW28UaXosOuQJZ/Z2tpJkjaLBYkru9ieg7nirGj+ItE8Qaf4mt4tFfTNVitG+3Wk8IUthW2njhuWPJwefTFdPrnhrXZNYm1XQvEslg06Ik1tNAs0R2gjIB+6enT/61HhrwSunNqd5quoSanqmqR+Vd3JQRApjaFVV6cY/IdKBTF+Dul2MPgnR7yWztTchZJPP8oFwDI5HzYz04rkrS6m8YXF9c+G/BOgyWH2iSNtR1LaDPJnLNhVLY+bPf654HYeD/AAZ4i8M3FvaxeKvP0KB2KWb2ibypydu/qOT2/IVl6X8PPEGgTTWfh/xa9hocs5l+zG0SWVAQAwV2B9OD268nOQDi/ANs0nw+8cWF5FCVglugIQu6ON1jz8uewYAj0wD1r0X4b6XpuneCNN1eLSbNL9bIzGYRL5jHDHJfGeR/PFang3wKnh7RdW0i5v5L2LUZZHeQrtcK6hSCcnLe9VvBfhjxP4dmt7OfxDBd6HbBljgNqBKVwdo3dsEg9+mOnQEaurM8a+HqalqGlXWpt4Bt9fl1Cd3mvri+iUscn5QrglQPb/CtTy/EXgz4b+IIri0fTPNuytlF9oSYwQyEAgOp5OCRng55rtYvAnibw9dXI8I+IoLTTbiRpfsd3B5ixMT/AAnB47fhzmusbwle6n4Uv9D8Ray+oz3jFjcLEI/KPylQqjsGUH36dKW2gp59r/gLw1pXw6u7iHSoGvItP8z7S4JkMm0EtknjnnA4r1X4eps8IaINyt/ocZypz1UHFeXzeA/HN/op0K98W2o09IfJURW3zyKBhVZsA46Z6k4/GvbdEsjpmk2Fgzh2treOEuBgMVUDP6UgHnPxvf8A4oPUY8f614Vz6fvFP9K4n4k2MGqX3gDSbnf5MzjeyOVOAIxgenXrXq/xE8Nz+KvD02lW08cEkjoweQEgbWz2rP17wjc6prHhi/S6iSPRyTIpBzJ93p/3z+tAHnHjnwxpHg7UPCeoeH7NbG4XU47dmjZjvRuobJycjI9cE19IVwHjvwzc+JTov2eeKJbHUI7qQyZ+ZV6gY7139AHz98aLybT9b8H3cFpJeSw3xdbeM/NIeOB71LqY8RfES6sbC48PT6No1tdJcXE1248yULnCKo5Gc9ecevGD3fi3wzd61rnh7UbeeJItMuTNKjk5ccdMA88eo616DQB8/wDjqHwhq3iaS3k8PXviDW44lWeK0ldFhQZI3Hcq5+YcfSs34OyXdl4s1/RTYXWl2McSzxadPP5vlFivIbvkf4EkjNdDdeHPFnhzxPq2r+F49PvLXV2RpoLtypicA/NnjIyzHg9DjHQ1p+B/CniDTPE+ra7r17Z3M19CiZtgQARjjBA4AUD3475oA86+Gng6y8VW2tX2pX1/LB/a04hgjneNByCX4wSTn9PXNJpPgPQpfidqmmSQTNZ2thHKiG4kDFztG4uG3dCeM45r2H4aeG7zwvo9xZXzwvLJeSzAxMSNrHjqBzxXO+ING8R6P4wm8UeH9Pg1QXlqttNbSTLE0eMfMGbAx8o7/h3AB6zp9lb6daQ2dqhSCFdqKWLED6kkn8a84+MOvf2H4TuER1W41BvsUTM2Nu8Hc3sAoPP0r0bTnupLOB76JIbpkBljjbcqN3APevOvEnhW58R+MtLuNQt4ZtAsLd38p23CWZjjDJ6Dg+nHvigDzLUb3RfC+r+CbzSdWsLhYI1026EMoZmjbq7AHIG5mb2J79K+ngQwBHIPevMvGHw+0PVdDvrax0ext71oibeWKBUYOOVGRjAJ4Pt9K7Hwul9FoWnR6mmy+S3RJl3BvmAweRwT9KAOK+K2uajpOmWFlpMyQXuq3sdikzdYg+csPfpz2z61wniXRtR+HNlbeIrDxDqV4Ypo0v4LyXzEuFY8kA9Dk8ex6+vpPxL8N3niLSbc6ZMkWp6fdJe2pccM6A4XPbOfzArz/WIPGXj9bbRdT8OJomnRzpLe3DXay+aF/hQL69e/Qc+q2v8AITUp/EjSf7Y8d+EyuoXluLtGIaN+YtuGynHBPc89q9/0qzOnWcVobq5uvLBHnXT75G5J+Y4GeuPwrzjxLoV/P418K3lpaM9jZLIssoYYjGOM85r1ikFPn/486e9zBoEqXs8J/tKOEIpG0FgTvx/eGOPqal+IOjXHh34d+ITcazf6oZliUfa2U+XmRV+XAz/Fk/QdOa6b4uaJqOr6NZS6ZbG6uNPvY7v7OpAMiqDkAnvz71ieL7rV/GXgPWrWPw5f2V5+52QTgbpcSKzbfUAA0Ac/qGh+J9L8HR+IE8YXgu7OyjlS3jRVg2KqnaV7nA6nr6YNdD4s8e3Fl4N0K/tpoLTUNZMUYmmGUt9w+eTHTC/1HFdT4n028ufh1d6dBbvJeHTPLWED5iwQcY9eK4XXfCGq3XgjwvJY2ofV9GEU/wBlnAG/5RuTByM5A6+h70MDldX8Ur4Zgg1XTfiA2tzpKi3NlIUZZkJ+bYv8HT14Hf1+ponEsaSAYDKGx9a8S0/xOb5oYI/hvqC3vAfzbVI4UbPOJGHT3xXuA+6OMHHSgDxz4ja14gsvEfhvTNBu4oXvWlDpMgZGwBgt3wAWOAah1rUvEHgPQ9T1bWtcXWJJdsdpCtosKxSnPOR1Xvj29TWh4v0+8uPHXhS7htZ5Le383zZUjLKmRxuI4H41o/Ffw9c+JPC01tYosl5BIlxDGwHzsvUc8Z2lv5d6BLa3PLb3xJqmlaWNcj+IWnajfJsebTNkQRxkbkQD5uPXAJxnjNdP4s8UeIJtS8JW+g3UVoNYgMjpLEsgG5VOTnn5QSeCMkVk2PijRzarDc/Dq7/tZVCvbrpSbWkx2bHC98+namfEHUI9J8Z+Db6Swn2Q27k2tsoZ0+XGAB1257dgaAV+psfb/FHgzxFo9rrWs/21p2rzfZzIbVYTBMSAuNueCSPbGeBVu+1bxH4q8T32jeHtRGkWOlkLc3jWyzNLJ2UBuMZHr2P0rNkvbr4ieJNFaz068tNI0i4+1zz3kOzzJV+6qc84I5+vPQZglvp/h34x1q9v7G8udG1hhNDcW0e/y5e6sO38XfsPfAKdX4K17XE12/8AC/iSSCa+t4hcW93EAoniJxkqOAe+Pr6ZPI+D9Z+IHiyyvpLW90y1giu3RLmeDc7YP3Aq8AD1Iyc1s+C47zxJ4xvPGEljNZaeLb7JZrMMPMAc7yOw6/n14rR+DEE9v4eu0nhkic6hMwWRSpIOMHntQB5tpWm+Lm+JGr26eIbVNRFjG0lz9iDI6fJgbc8EZ619M6elzFaQR3syTXKoBLKibQ7dyB2zXhOsa9a+DPiTqOpazHcRWN/YxJBOke9Sy4yDjv8AKeOv4Gvd9Pu4r+0gvIN/lToJE3oVOCMjIPIoA8++JOszaQNBEMFtKbnVYYT58e/YDn5l9G9DWXrviDXtR8YyeFdCu7TTjb2wuZbmeLzWkzj5VGcfxA+vB/GH4uQzz3XhJY1do/7ag3lVyF54J9O9ZvjyXwDqOtz2fimKWy1C1VRBefvI/MUqrZRl4baTj5hwc470CWV79T1HwwviCKGeHxBJZzSo+IZ7VSokTHVgejew4+tbOpfazZXAsDELzyz5Pm/d3Y4zXknwdN/5OqqtzdXXh9J9ulz3YPmOnOSMgHb07Yzn3r2K5VmglVPvFCB9cUqFPm/4FnxIdDQ2X9kjSvth8zzvM8/HG/GPl6dPfrSeGLnxOvinxlb+HrGyffqGZLq8mISM8gDaOSeSc9OKt/BvxPo2iaPF4b1K6W01lb54DbSRsGZ2bC9u+QOa6L4W/P4h8ayBSFOpbQfcbgelIBveA/Fl7q0uq6ZrdvDbappT7ZzETsdecMM/T+vHSsXT/FnizxRDc6h4Y0zS10yJ2jhfUJXElzt7qFAC/wDAvXr1rJ8NwSXvjb4gWiNgywxxjPTJQgfzrzfwBY+BotOl0vxUk2na5aTMLlZ7uWEP82Rt2sFxtwPXuOxoA+kPAnigeKtMkuJLVrS8tpmtru3Y5Mcq4zj25/mO1dPqd9b6ZY3N9dPst7eNpZGxnCgZP1NcV8N7fwxFplxJ4WLyWklw3mzOzsZJABk/Pz3A98fjV34j6ddar4Q1aysozJcSQ/Ii9WIIOB7nFAjdl3OHsvGPjbVrRdW0rwjBJpkmWhWW6CzSIDgNjPGfp9M8Z6LxF4zurAaZp+naRJd6/qEImSxZwgiXGWLseBggj8D0rJ8J/EXwtF4XsGutXgtprW2jhnt5M+ajqoBGzG48g8gVh6tq1lovxN07Wr+RYdK1PTBFBeSArGr5yAScY4x16Aj8AU7Hwz4v1C41ltA8R6T/AGZqbRma38uTzI5kGc4YdCMf/qrDb4iatd61rGi6L4Wm1C60+by/MFwscePVmbhScHA74PpVHUL+y8UfErw+NHuoryLTYJZrqeBg8aAjCjcOCScd+M/Wr3wzH/FUeNj/ANRAf1oA3PCfjO51+DWLSbSXtNe0zcsliZchjg7cPjGCRjP48g15p8HNd8RnT7qOPw/cX1tJqEhe5e+RfJJ25UK3JA5OR6+ua6vwZlfiN4yYDJCxcevFR/Ba/s4NFvrWa6hiuF1KZTFI4VsnGODzQJrfyNG6+JiJrepaJZ6BqF/eWkmxRbAFW9SxONgBwMnPWreu/EE6Ta6XF/Yl3LrepAmHSw2HXqMs2MAcen8jWP8ADaMHxj42nOTI16ELEn7ozgfhmmatJFp/xd064vpUjhudMeK3eQ/LvBOVBPAOM/n6mgU6fwt43bVNTOiaxpFxo+seX5yW8riRZY+eVcY9Dxjt35xyvhBsfEDxyfRYj/46ab4guoNW+KfhqDTpVkmsIppLp42yERl4BI/l/tCoPBsol8bfEBxj5fLXg+isP6UAcz8O3tIfhFqkuoG5+ymWTf8AZHAlAyoGCehz69uxr1e/8X6V4S8PaDPcx3slrdRRRREAO6jYCC/Izx1wDz2ryPRP+SG6gf8Arp/6NFdB4zXbpnw5X0vbMf8Ajq0AdbYfEqCTVLWz1HRdR0y3vX2Wl3dKFSQ9sjqueMdeoziul8Y+MdO8KJAtzHcXN1ckiC1tk3yPjqcenT8+hriPjYf9C8Pf9hmH+TVT1SeGy+MtjLfyCKOXTCls8jYUtluM9B/FwfX1IoA6LQ/iVY6jqtppF3pGq6be3e7ylu4NoOAT1znnHp1FerV4P4mvLPUvih4Ugsry3nkgWYyiOQNswpbBx0OAeK94oA5HxL4s03w9LbW1wLi4vro4t7O1i8yWX6DgY9yRVbw54y0/XL+4037PeWGoQjcbW9i8t2Xj5hgkEc+v6V5Nrlrqd18WbiO219NFuX05Fs5XtUn85M5ZVDYAO4N78H3rq9N8F64nirTNc1vxZHfTWiSIkS2aQs6spBX5TyMnPQ/h1oEV+pqX3xP8P2d/faaFv7jULOQxtbW9qzu5HUr2wPcitXRvG+ja3o1/qlhJcMlkrG4iMB82MgE429+nY4+nNcL8IED6741uX2GVtTaPOBuChnwPp/gai8JRrF468flQAGSM4AxztOf50Cj/AIZfEVtU0m3TWTfXOoSzmPzYrBimCcLlkXb/ACrrLHWLa28QeKJZNbu7pbOOOSSxNuxW1ATnZj72cEnGPx61k/Ar/kRrT/rtL/6GayvBhx4+8fOOwh/9BNAFH4afFKHU7NLfWri5n1Ga7McbR2Z2hWICg7Bgdffr1r2nQte07Xo7iTTpzILeZoJQyMhVx1GCAf8AP1ryz4AsX8IOzEljeSEknJJwKw9a1iD4b+NdVuXQ/YNYs2u0TJ2/aUzkfVjn/vsUAe3afr+malqN9ptpc+bd2JAuUCMBGT0GSMHoehPSt2vN/hbocuj+H0nvdzalqLm7u3flizcgE+w/UmvQbmZLaCWeTOyNC7Y64AyaAPMbr4r+DrS8ks5tUcPGzJIwtpSFYEgj7vPI7Zrupdd0uLRzrbXkf9miPzfPXLDb9Bz7Y654ryLRdQ8Y+N9Ol1DSzpGk6TdO6JHNbmeSQA4Ytn5Tkgj8/TJ4nw9G8fwP1Xc25WdynPQb1GPzB/OgD6GTxZoEmoW+mRatave3AzHCj7mORuGcdOOcHFZ/g3U3n0m6vL/W7S/VLmUG5jURxxIDwhyB09T+Zo8HaHpGm6Fps1rpttHJ9mSUyCMbyxUEksec81474K0S48SfDHWtKtLlVnuLt9kjdGKurYOPXGPxoE1v5HremfETwlql8lhaa3A9zIwREZWQOx6AFgASemM9eOtdDr3iHSPD0KTatqENojnanmHlj7AcmvGbXxJfaDBpel+NPByWthEyQw30DrPGrgjYSoB25xnrn2rM1h9WvvilqpstGs9Yk062iSCG7nEYhVkViyg5BOWPPbNAp73oev6Vr8LzaVfw3SIcN5Z5U+4PIqje+L/DlhdNZ3WuafDcKdrRvOoKn0bnj8a868M6F4jHi271a60u30i1urIwypa3CurSZ+V8DHP/ANf1NcNoBuPA+k3GmeLPBTXlosjSy6lbqk4cHnc2RnjPXOfbilaA+pUdZEV0YMjDIYHII9RXEfETxOPCfh251BDE138qW8UjY3sSBwO+Blvwrd8My6bNotjJpH/IPMQ8gZPC+nPP515n8fIIpfBFxI8aNJHPEUcqCUJbBwe3HFIBp+BdT1IWs9/r/ivSL+3KJlYBGgtnP8JYHBz7969L+2Wv2n7J9ph+04z5PmDfj/d614J8XdK0/TPhrOthY21r5rW5k8iFY95yOTgc11p8L6H4O0K71vTNP26nbWMjrclmdy5Q5Y7iR15PFAHok+s6Xb3P2SbUrOO5yB5LzqHyegwTnnI/Or800NvH5k0qRxj+J2AH5mvBPBnw98P6h4Kiu9QsxdX9/btPLdysTIGbJBBzxj9e+a4zWNSu9U+CCTXszTTJOsXmMcsVWXAye5xgfhQB9TDULI3QtBeW/wBpP/LHzV39M/dzmnPf2aXK2rXcC3DdITIA5/DrXzf8TPA/h/w94L/tHSrJoL+GWJ1u/NZpSxYZJbPJ7+x6Yqbx74H0LSvAcuswJMmq26QzLfvM7StIXUZJz1O78OPSlSbdluB9LGuM8d+KE8IaI+qyW32kLIkfleZsJ3HHBweQMnHtXQaJNJcaVYzSsWkkt43Zj3JUEmvF/wBoPToLzw3ZSNGDOl6iRvkjAbIP9OxpAPVfEOtf2doF/qlr5U0ttbmVULZGccZx2pfDWs/2loem6hePBDNdwrJsDbRk9hk5rhPEvhTQvDXg3X5NI05LVpbFlcq7MWAHGck1w+j/AA28OXXgFdTuobifUGsGmW4e4bMZCkgKoO3aCOhB60AfTFRLNE0hjEqGQdVDDI/CvmfUfF+r2Hwf0a7WadNQvmWyFwhDSKu5xuB/vFExnrk5znmuX1mz0uLS1bw/4R8TWOvQbXg1DyJdxfcNxbDH7w3fT9KAPsWg1naRLPcabZzXSNHcSQI0qMuCrFQSCO3NeQfGz7YbTSUeO8k0BroDVVtBl2TI2g452nnuBnHcigD25WDDKsCPUGuW0LxPZa3qmsaXbJMJtLlWOZnXCsWB6H6hh+Fea/DmLwDLqiXHhK/uLadUYSWHnyBZcjqySZ3EdRtP1rk/h/4K0u/8Q+K45ZL9Ba3YijaK7kRiPmJ3EHLEn1NAH1DjjFA4rwX4lw+Ejf2Vlqt/rD3cduEh0/T3kdio3YcgdWHPJOcDvzWN8MdSubTxnc6JbyawmlNaeZHbasD5kbKQMrnkKefTr04odr6Ae26V4ksNU1fU9It/NF1ppUT71wvzdMHPPSumr5Q8DeFf7U8XeLrdtc1iBrWdFE0FzteQEv8AfOOcYGK9WmuL63+JWl6ZHfXDWa6QXljeUkSEMyhiOhbgc0Aes1z9p4g0+71u80OKRzf2aLJMhQgAMARz0P3hXD+J9R1CL4h+FNOt72WG1uY7hp4lPyybUJGR+H4V53p3hu61D4m+KLePX9StZI44pDPCwDuHVW2njGBkAewFAH02TilHNeLeJrnWhqmieCdJ1W4imngae71SRQ8ojXPToASQRn6e9QQzav4J8VaPpd3rF1qulavuhV7v5pIZVHHzd8kr19/SgD3CivCZrrxXrHjvxFomma4lhYW0UB3vbrK0W6NT8gOOSSc5P64pb298Q+DvEHhqPVNck1HT753tLh2hSNQ5PyHjkfeHOeimgD3WgV5Zrut6ndeOdJ8P6PcNHFAputTZUBAj/hUkjjPTjn5ge1ep0AFFeIeI9T8W3vjxvDmg6rb2Vt9gW4kkmt1kMQ3YLKCOW5HBOPpVrQ9V8QaB4wtvDOvakurQahbtJaXf2dYWVkBLKQvXgHqT255xQwPZaBzXgWl67418QeJPEemabdWNvZWdwEW4ng3GEc4VAMbicc7s4Gfar2u+JdZh1Ww8KQazYWd+tsZ9Q1WaNdqDooRGIBY8HHoR6GgD2+ivFfDfijUrPxbD4a1LWbPXIruAy297bxpGysAxKsqEjop/T8MjQvEHivxre6pPpGtWWkwWs7W8NlNbLLIwGPnYnkfhx1HbNAH0DRXlPizxDrvh/wAMWF3cparqclykM4jBaPBJGRn1GD9a6D4h61d+HvCt9qtkI/tMHl7fMXK/NIqnj6E0AdtSEAgg8ivJPG/i7WdGi8OLpVpbXN1qj7GjmJAJ2qcA5GPvfpXM6x4p8d+FNSsl1W007Uo9TZore3syY/LlwMLub3IznIwDzQB9AKFUAKAAOgApxrxNvEfi/wAP61osHiNNMls9Vn+zj7EHBgkJG0Enr1Hr0Ppk3/EXizxFD4wj8N6Jp9hcF7YTeZcuy7OcFiQeQOOAM0Aeuc4qGK4hmaRI5o5HjO11VgSp9D6V5f4f8Sa9a+I08N+J4bEXNxAZrS4sySkmMkgg85AB7Dp+Nef/AA/bxcdb8VfYRohn+2r9pM/mhd/zfcxk4+tJfWwH0Sl/aPeyWCXMTXcaCR4Q2WVT0JHar1eaaXqazfETWNO+wWiPDYxP9qRCJXBx8rHOCOeOO1c7b+LvGHiNrm78K6PpzaVE5jimvpSGnI4JUKwwM+vqOeuFA9toryhPH32rwDc+KbW0C3NupWW2lzhJAwVlz3HOfx9c1hXHjXxnBo8XiGXw1ZR6UqLLNEbgmfyzjLjoAO+CCQKAPdKKpadeQ6lZW97bkmGeNZEz1wRnn3q7QAUUUUABooooAKKKKACiiigBrfdP0rgtM/4+q71vun6VwWl/8fQpsthY7o7te1SVGvapKVCBRRRSgFFFFABRRRQAUUnUUtABRRR3oAKKKKACjtRVW/ha5tLiBJDG8kbIrj+EkYzQBx118QPCdpdyWc+u2izxtscBiwU+hYDH154712E15awWpu5rmGO2ChjM7gJg9Du6Yr5m0u51j4c6F/Z3iHwRHqGkwM/m6hZuku5C2SzIRkgA8FtvAArU+IF2urXXgrTdKsEv9JuQ08dlJKYVmCKNqszdABzg5z05zTmtEwPatD8VaDr0skOl6rbXUsf3kR/m+oB6j3HFcdH8RNPj8ZajoN5e6fb2dtCClw8wGZeNyMxO0Ec8deK47VdB8U6pqeiXVv4X07SJLC6WQ3FvdIT5fRlwFGRj/PNWtK0bR7/4reJorjTrS4RbSF2jmgV1EhCktgjGSCOR6/Wmge8wTRXESTQSpLE4yrowZWHqCOtRXd5bWUJnu7iK3hUgGSVwijPTk1LBDFbxJDDGkcSDCoigBR6ADpXh/jOyi8S/EbQtD1D5tNtbZ7xrd+FnfkD64wPwDDuaAPZNO1PT9UjaTT762u0U4ZoJVcA+hweKtJcQvM8KzRtLHgvGGBZc9MjtXgOt6XaeEPiN4Ym0G1S0j1TzYLu2gG2NwMc7RwMbs+nyitnwdK0/xO8YuwAKxwJx6BQB/KgRXtruey/aIfNaHzo/NVd5TcNwX1x6VwXhDxta+IZdVRzb2y2d21tGxuFJmA/iA9D29a5OxjW8+MOrxzgPHFpKKEIBBB25BHcfMa5b4U+DfD+ov4gkvdLgme21eRYCQR5ar91Rg9BQKfTPWuZs77VpfEN/ZzWUC6XDGjQXKTAuzEDKsmcj+Lt2rphxxXiXhlf+LueLmz/y62//AKLjoA9kku7aKMySXESRg7SzOAM+mfWp0dXUOjBlPIIOQa+X/hr4O0TxUdfutZt5LpY9UmWOAzusaZxlsKR83OM+wruPgwWtrXXtHR3a007VJorYO2SiZ+7n6gn6k0Ae1V4145+JsPhbX7fSUsPtK7Eku5vM2iBWbA7HtzzjqPWvYLiaO3hknlYJHGpd2PYAZJr490PXvC+v6b4ruvEWrQ2mp61I0cQlVm8mNQDF0GMAhf8Avgc0qt1A+xI3WRFdGDIwBBHcU+vIvh1rx1n4drN5h+0WltJbSEHkFF+U59du0/jXBfCzwRF4g8J2Go6rq2pyB3doIY7lkSLbIQSMc5JU8578YpAPcNC8R2+talq1hDbyodNlELu+MO3OcYPTjvVq31O8k165019Lmjs4oFkjvifkkYnlAMdR9fWvn3wN4E0HVNc8V29xDcCO1vBHD5d1IpVeTyQ2WPHU56mvQNHneL4n+IY2kkaGHTYSFLE46evegD2IkDrXGePfEcnhXQpdUjt1uGjdF8tm2g5OOteVeE/D8fxHgn8Ta/e3jpPM6WlpDM0SW8anGPlPJ/zzmmfFTSh4a+HLaat3c3kRu0Eb3Lguik7sZA5xj9aAPoeNy8aPjG4A4p5r5++KviL7Lr+k+HLnUb2w0uW3M93JYoTNMMkKgIyQPlOcdjWX4P1azsPGOnWHhu41ebR7yN0uLa7WQrC4BYOu8cZ74/woA+liK8n1T4g3WnX81ofB+vzpFKyefDbFkcA43Ke4PWvWKxPEesW3h/R7zVbskQ20ZcgdWPRVHuSQPxoA5fwn46s/Eup3WmJp2oWV1bRiV0vIwhAJHbJOeQenSudHxNeW91K1tPC+q3gsLh7eSS3AcEqSD/I8fT1q98KNKuY9Nn8Q6oo/tXWX+0S8Y2J/AoHYY5x7iuQ0XTfHnhKTWn0/R9Ovbe6v5boK9xiRlPTb0HIHfnPagD17wrrsuv2ss8ukX+mmOTYI72PYzcA5A9Oa6ckKCSQAOSTXHeA/FMHi/RU1KKB7eRXMM8DnJjkXGRn8Qe3Wuk1MW5sLoXT7LYwv5reiYOT+WaAPK7v4t+H0neOwt9S1OKJistxZ2xaJD9TjP1Ga7tfFGlHw5/wkjTsmm+T5xdkO4DpjHrnj618+fD/WPF/hnwotza6FDqnh6KSWSORXENx5QYln25OR1wME8emDX0N4e1Sw8U6FbajBAGtLpc+VMg4IYggjpwwP5UAcVafFbw3cTQJJ9vtobhtkNzPassUhzgYb/PvivWAQQCDkHoRXjfxiv4JtIj8LW0S3Gr6q8cdtBtzsAYZkJ6KBgjP49Aa9V0m1ax06ztGYM0ECRFh0JVQM/pQBfxS15r8SPFV3oFtZWOkxJNrOqTCC0V/uryAXP0yPbnJ4GK5K/wBW8WeBJ7G+8RavBrGk3Mq28+y3WFrdjyGG0cjg9fyGaAPTPFfi3RfCcEU2r3fkiZtsaqhdnI64AHb1Namhava65p8eoWfm+RISF82NkPBIPB9xXgvj+y1q++KXh6LT9QhgkW2lktWkthIsHyNuLDvnHHpxX0Jp8d1HZ26XsyTXSoBLKibQ7Y5IHbNAFmaRIY3lkYKiKWZj0AHU1i6D4g0nxBDJLpV9FdJG21ymQVOM8g81wPxl1iWy8OLpVmu+/wBamWxhXOOG4Y+4x8v/AAIVynhLTE+H/juDQ0dvsOr2KsnzHb9oQHd1+jf99AUgjPoemNGrjDqrDOcEZrzTx34q1LTL7T9B0CyS61nUMshmz5cUY6s2Px/LvwDmaH4j8SaT4gs/D/i6Oyka/jY2d7ZbtruoGUYEDtznA6j8FFPUtR1Cz0yA3N9dw20AON8zhRn057+1c7pvjbwzqdw1taa3ZyTA42mTbuPtnGfwrzCK2t/HXxJ1SLUh9o0rQESOG0kH7t5m6sy9+Qw98DtxXpGs+A/DGs25guNHtU4O2S3QROpPcFcfrkUAdlcTw20TTTypFEoyzyMFUfUmubtPF/hu7uPs1vrmnyTZwFWdeT7c8/hXl/iK1TxZ4+tPCl08p0jS7NbueBXwJnyAu7pwMr09T0r0K98A+FLy1a1fQLBEIxvhgWNx7hlAOfxoA7fI4560tU9Os49PsrayiLNHbxLEhc5JCgAZ9+KuUAFFcr4su/EFpawnw9pkF9cvJiQTzCNY1wTnqM84HFcNpfjTX7LX7DR/Fei29l/aO5bW4tZt6lx/CRz6jn3HuQAex0V5h4p8ZX9nrcXh7w9ox1XVDH50+6URx26HoWY9z6cdupOKs6d4p1SytNRuPFmjjS47KITefDJ50UinjAI53A9vcUAejUV4da+OvGWoQpqdl4Fkk0l8PGzXaCWSM8hgvXkEHgH6nrXQ+K/G9zpupWeiaLo0up6xdReeYC4jEKerk8A8dOPryMgHqFFebeEfGc+rarc6FrGkyaVrFvH5phZw6SJnGVYcHqP19DXORfFGW9vtV0zS/DV9f6hYXDw+XE4CEKSNzORhckcDk0Ae2dKrtcQLOkDTRidwWWMsNzAdSB1NeZ+JfHs+k/2ZYWmhXF5r9/EJhpokAMK4OSzgEcEEfgelcRYatqmqfFLRf7X0STSriKwmXy2mEof73KsBjFAjaXzPorPOAfrS15b4Zv8ASh4k8XNa206Xdu8bXTGbckmEONo/hPynP8/TBsfirJqunte6T4U1W8SIM0xXCqgHo38R9hzQKe4UVyeh+K9K1jw//b0c3lWaozTGQYMRUfMD9Pbr2rzg/Fh/ss2qJ4T1eXRUyVvkAw6g43bTjA4POeOM4oA9zorK0LU4tZ0u01KFHSO5iWRVfGQD2OK8s+NPiTUNA0ywGnLeJJNdKXuIBwqjqhPq3GB7GgD2iiuI0TxbDf2l5dXem6lplvZxh5JdQhEQIwc4GST09K5WD4saO7rNNp2rW2lu2xdSmtSIC2eORngjn19qVK4HsHelpqMrqrowZWGQQcgiud1TxHp+l6vpuk3TSLcaiWEDbfkJXsT2PIH40gHSUVzsniPTY/EEXh5pW/tCWAzqgUldoJ4J7HgnHt7jNS58RafNeato0Uzi9sbUzT4Q4RSuQc+uCDjrQB1tFfM/w8+JekaR4Ts4tVvbq7v90ryRxq0rxJuOCxPQY9+9e2ya5Y6p4XutX0/UfLtWtJJFukTeYcKctt7leu32xQB1feiuT0XVLW18L22pXusC7tktxI+oSx+V5i/3tvb6dfqa5/RPif4T1vUU06y1FmuJG2x74XQOc4ABI6n3oA9LzzilNfP2kePtP0TXvFn/AAkOsukcV75dtA5aQ7QDwiDOB07Y55r17wz4l0nxRZG90i7FxCrbH+UqyNgHBBAPf6UAdGKKCcUgOaAFoNYPiHxDpPhy0F3q97HawE7VL5JY9cADJJ47CqnhvxboPiYSf2PqUV00Yy6AMjgdM7WAOPfFAHU1x2peGVvvFWk+ITdFDp8UsYh2Z371IznPGMntTbzxx4YstS/sy51u0jvN/lmMv91umCegP1NdFf6lZadaG9vLuKC1GP3rsAvPTmgS6vbqaFLXGnxv4XGpJpn9uWRu3ICoJQQSRwN33cn0z6Vh/EHxunhS50i3VrZpLy5RZkmYjZCThnz0GPU0Cnp1FYNr4j0S7tp7qDVrKS2t2CzTCddiEnAyc4Ge3rVqDWNMuLkWkOo2klyRuEKTqXxjOdoOenNK01uBpOqsMMoI9xmnVzd54p0GyvPsN1q9lFdZCmJ5gGBPQH0/GqPj7VbnSPCmpalYSqlxFCGikwGAJIGcHg9aQDsTjvUUsEM2PNiSTHTcoOK8l8R+K9T0/T/Bs0Lx79UurZLolB8ysoLAemc13P23VP8AhJvsGyx/s37J527zf3+/dj7ufu++Me/agDpgABgDAHGBS1nzalYQI8kt7bRoj+W7PKoCt/dJzwfarcE8VzEs0EqSxNyrowYH6EUAQtZ2rTi5NtCZx0lKDcPx61YSNELFUVSxy2BjJ96qT6jY20ywT3lvFM2NsbyqrHPTAJq1FLHMu6KRXXplTkUAIkMSO8iRorv95goBb6nvWffaPpmousl7p1pcuowGngVyB9SK1KrtdW6yiFriISnohcBvyoAkgiigjWKGNI414CIoAH4CpaTge2aYssbOUV1Lr1UHkUAc/ceF9Aubw3s2jWMlyTuMjQKST6njk+5rT1LTLDVLX7Jf2UF1b9fKmjDKD2IB6H3rDv8AxNbWXibTfDzwyG4v4nljkGNo2gkg+/ymrviLUdQ06K0fT9LbUHmuo4ZVWTZ5UbZzJ0OQOOPf2oAtaRo2m6LCYNMsLe0iY7mWGMLuPqcdas2thaWktxNb20UUtw++Z0QAyN6k96xrnxHZ23iO08PPHObu6gadHCjywozkE5zng9q6agDPt9Nsra7uL2C1ijubjHnSquGfHTPrXP3Hgvw3cap/a0uj2z33mCTzSD94fxY6Z49OvNdhRQBm2Wl2NjcXNza2scU10++d1HMjepqnr+gaV4jtfsmr2Ud1CG3KGyCp6ZBGCD9DTINYkl1+40j+zrpIobdZvtjLiJyTjap7n8ex44roBQBzXhzwtonhlJE0fT47bzcb2DMzNjplmJPf1q1ZaBpdjd395bWix3GoENdOGJ8w4x3PHU9Mda3AMVh65run6Etq1/KYxdXC28WFLEu3TgduOtAFX/hFtE/sJtA+wJ/ZbDBgDtz827O7O7ORnOc1Yu/D2lXn9m/aLNZP7NdZLTLN+6ZQAD156DrnpSeKNZTw9ot5q0kLTJbJuManBbkDr+NaOmXYv7C1vFQoLiFJQpOcbgDj9aAKutaLp+uRQRajbieOCdbiNS7LiRcgHgjPU8HiuD+JiQXEdrbXng6fxBbPkl4Gw8J9sfMMj0I6V6mRmloA+evAvheaTxPaarF4aXw9pGmQyJbQyHM08jgqzOc54B6tntye30LSEZpaAOQ8WeDtE8VxxLqlqWlh5hnjcpJGfZh/I5FZXhf4eaD4avjqFolzNe7SizXM7OyKeoHb9K9DAxS0Ac9ovh/TtDuNQubGFkl1C4NxcMzltzkk8Z6DJPT1o07w9p+napqOqQI/2rUCpnLNkHaMDA7f/XroaKAPL7D4a6RpuqDULC91O1jFwLj7FDcBbfcMcbcZxwOM+3Tiun0nwxY6VrGq6vA0zXOpshnEjAqNowAoA4/HNdQDmgHNAHmFj8O7PTNYbUNN1bVLO3knFxJYwz4hdgckEd1PcHPHH0wviBYr4q8WaF4e+y+ZBbE3l5KVOFjHRM/7XA49RXtgGKWgBAAAABgDtTZEWRGjdQyMCpB7isPT9f0/UNUv9Kt5We7sNvnqUIC7hkYPet+gDxmL4WQ2zS2tp4i1i20aQuTp0U+FG7qA3Xb7dT3J5zv2/gKxg8HS+FBdTtbSkkzMFLjLhuOMdRXo9FKm07rcCjZ2a2thDZKxKRQrEGPUgDGa4LT/AAHHpnhaXw/Zate27vN56XkZ2ujBgw4HUfKAR35/D0uop5UgikmlbbHGpZjjOABk0gHk0XgTWNRltV8T+KpdWsrWVZo7ZLRIAzL03kZLD2rR8VeB31TV4tf0bVZdJ1mNPLM6oJElX0ZTweP6egrudF1ax1zT4dS06cT2kwJjkCkZwSDwQCOQRWmOaAPPtA8Oa9bSXc+s+KLi/lmgaGNY4hDHFnHzhV43cda5uTwh41ktJdMk8arLYSqYmd7FTP5ZGCN2euM89ea9mFFAGToOlW+h6Xa6ZabvItowilzkn1J9ycn8a5z4i+GJPF/h2fR4rpbZpHR/MZNwG1s9M11FtqdjdXlzZQXUUlzbY8+JWy0eemfStAEEZByKAOA8e+En8V6BDpC3a26pLG7kqSHVeq8HvXbSWsU1o1pMokheMxOp/iUjBH5VZ5z7UtAHgdt4H8baZp0+gaZ4mtE0d9yRySwk3EMbdQpAxnkjr7jHbo/EHw/W68EWvhPTZ0jhgeMs84PzgPub7vQk5P416xzn2prOisFLqGboCeTQBwnxE8M3HinwzLo9rPFDKzRkPLnbhSD2qbxt4duPEHhG50O3mijnlSJRJJnaNjqx6DP8JruKge5gSaOB5o1mkBKRlgGbHXA6mgCHTrdrSxtrZmDNDEsZI6EgAVyfxD8Mv4s8PTabDOLe5DpLBK2cK6nvjnpke2c9q7nFFAHkr2HjTXPD+s6ZrsWkRST2vlWzWrP8znOd2cgdunrXVadotxa+Do9FZkNytgbcn+HeUx+WTXYVE80SOkbyIrv91SwBb6DvQB45D8O5p/hxaeFrq8WK9tyZkniyVSTzGcehI+bH6020n+KUEMdg9jok0iAJ/aEk7Yb/AGiowf8Ax3r2r2qg0ARQCRYYxMwaUKA7AYBOOTXIeLZfFFq1tc+Hba0vUTcLi0nk8tpM4wVY8Ajnqe9dpRigDxLT/Dms6/4t07xJrGj2uiJYB9sEU6zTTuwxl2UYwPz5qmNL8Y+FfFOt3miaRb6tp+rSrPl7pYTC2DndnnqT0zwB3r3mjpSpgeFappPinQPHN74l0bQ4NZh1K3SOWL7UkDQFVVcBn65Kg9Pyqz4b0bxVN49k1/XLC1toGsfKTyJw4U5GEPct1JOMe/avbKKQDwBLPxF4M8Y67qFj4el1iw1YpIrwzojIw5IIPuzfp74veMLTxBpni3SvF2m6PJqEYs/st5ZxSAupOTwec4JHQfw++a9xpOgoEtc8Ijt/FWtePvDutaj4f/s/TrWO4XH2hJWTdGwBfHQkleO1Raq2r+EfH2q68mg3uqafqkEaKbIb2jZFVSCoz6dTjrx3r30UUjVxTwzxdFr1vquheONN0e6uZIrXyb3S1I81UbJ7ZLEFugGflHvhlmur+OvFWj6pdaLeaRpOjl5VS8+SSaVhxheoAIHXtn1r3ailA8s8NabewfEDxTfzWs0dpcR24hlcfLJhADg+2K0vilpMOseDtTgmkSLyo/PSRv4WT5v1AI/GvQe9cr4z8PDxRo8mlNezWkUrqZHiAJZQc7efX+lAHCfB2wvJ7C68UasxfUtYcMWIAxEowmAOnf8ADFey1Dbwx20McEKBIo1CIo7ADAFTUAfN+t+Kbfw78Vr6e5sLm4iGmpGTbR+YydG3kenbPvW3oUt5428bWPiVNPvLHSNLgeOBrpNjXDupUkL6YPX2/CvRLPwytt4uvvEguSxurVLfyNv3cEc5/AcfWuxoESS2PHvhnbXUOueMJbi2kiSTUP3bMpw4G7kHv2+ma4/x3ptro3jk67rmiHVNDv4Vid1hMptpFAAOM8Dj8cnGTX0hjmlIBGMUCnhvgnVPBGpa5APDGgHzY1dmvUtDGkPykYJPcgkfjXCeILz4aatLd3Gp2t/ofiJmfzIoopVnEnPZQYyWznJ655PevqxVVRhQAPYUxo4ywcopYdCRyKAPmjxFaeJJ/hTp1xqsU82o2lwk80coJmaIOQu7vuwVznnHXnNJ8TviNoev+E7vTdFF1fST+UHdLd1SH94rAMSByduBjvX03wRUaRRRqVWNFXuAoAoA8L8bJM/iD4dwKj4Exdj24VOvvgHv69avfFIZ8R+Ch/1EG/kte0lVYgkAkdDjpQVBIJUEjoSOlAHivxfTffeDxtZv+JvHwv1HP4Vz/iHxFpvhz4uR3Wqz/Z7Z9NEfmlSwDEnGcAnHHWvopkVsblBwcjI6GuFXwu7eNbjxDM0ElrJp4tVhZcsGDht3IxjAoA4LT9Ri8a/EXT9V0YvNpOjW8iS3RQqjyurDaucE4BB/yCcrwp4j0zwj4r8XWviG7WyluLwTQF422yR/NgggHsV/PjocfRMMMUCCOGNI0HRUUAfkKrXOn2V1IslxZ28zr91pI1Yj6EigDyDSF+0/FPxZECARp8EfBPdVP4de1c/8N/GekeFNBuNA8QSrp+oaVNKskbKSZQWLArgfMecfQA9K+iRGiu0ioodvvMByfqap3Wm2F3Ist1ZW00i/deWJWI+hIoA+Yr20vbX4S+JtTuont31W9W8SJhtZY3mjAz9R+hr13xW2z4Y3bdcaUP8A0AV6XLDFNGYpY0eNhgoygg/hSSwQzQmCWKN4SMGNlBUj0xQBzXgSNo/CujqwwfskZ/AjI/nXVmmoqoqoihVUYAAwAKdQAUUUUAFFFFABRRRQAUUCigBr/cb6VwWlf8fQru5TiNz6Ka4bSh/pIpsthVujuE7VLUS9RUtKthAooopQCiiigAooooAKKDRQAUUUUAFFJjmloAKq31st5aT2rMyLNG0ZZDggEYyPerVFAHjEvgfxXdWr6XeeOZ5tKkQxSJ9jQTPGexkOWJPQknmum8R+BtP1fSLCwt5HsptM2mwuYxloSoGPqOAT6kA5r0Gg0AeV6T4Z8Xx3lvJqvjOS5tYHVvJhtEiMmCDhmHODjB+ppniDwbq7eJX8R+G9Yi0+6uIBBdJNAJFkAxg/XAX8uvJFer9KKAKtklxFawpdzLNcKgEkiJtDtjkgdq4fxp4Tm1q7sNY0q+Fhrenk+ROy70ZDwysPTBPPua9CooA8n0HwdrEniCPxB4q1aHULu1QpZwW8PlxQZzk+rHB7/wBBivrXhLxFbeKLnX/C+o2Fub2JUuoLtGKsygAEYB9Pbv1zXsFFAHk/g/wbrGkeKNQ1/V9Zi1Ga8tliJWHyypBXgDpgbce/Ws7R/CXivw1q+pNoeoaW+k3939paK8V98RJy23b1OOOTzgdK9popU7O4AK4DR/DNzY+NNc8QSTQtb6hFCkca53qUVVOeMdq78nFFIB598PPDN34ZtNRivJbd3ur2S5XyM4CtjGSQMnr+GKf4I8OXfh6bW2uZ4pEvr+S6iEZPyqx75HXp0zXfUn1pWBxvxA07VdX8N3unaO8SXNyBEzStgeWT84HB6jj6E1Y0rwnomn2FtZrpVk4hjCbngVix7kkjJJPNdXRSAePaJ4NvtD1bxMtj5SaTqcDNbohC+XLg4AXsPmbGPQegrq/h1ot34d8K2GlXvl/aYPM3+W2V+aRmGD9CK7aigDw46b4v8L+I9YudE0i11Sx1WZZ973IiaFscggkdyegPGO/FdZpuhX0PjvWdZnij+wXVpFDEwcEsRjOR26GvRaKAPn/RNL8b+BDdaXo+k22taQ0pltma5WF4geqncf8APJ74rd8XaN4m8T+FrSG7tLSPUxfRzPBBL8qRhv7zHkgcnH4V7EKWgDyTxvoGuLr2neKfDccM19bRmCe0kcIJ4jk43HjP19j2xWj4Y1zxfquoRrqXhiLStPUHzJJLoSOzY42gYwM46ivSqKADFeP+OvD+reK/Emkac8DL4ctiLi7kLriZ+cJtzuPTH/Aiewr2CigBmNiYjUDAwq9B7V4+/jXxXbxPBceBL578ZCNBKrQM2SAd3YdK9jooA89+G3hq68N6RMuoSRvqF9cNd3HljhGYD5Qe+MfmTXb39rFfWdxaT58meJonwcHawwf0NW8VDcQpcQSQSDMciFGAOOCMGgD5x1jw3428FeGb+30XXbe70e3hlYRzxBZoYsFm2tyCQM/nwBwB2um6m+kfDGzvvDGkS3Ei2yeTaIDIwdmw545bDFjwOfYdEX4WWBVYJ9e164sB1spL0+UR2GAOnX3969Xs7WCxtorW2iWKCFAkaL0UDoKAPmPwLrjaPNdatq3hzxHf6/eEG5vGscADGAqDsAAOw7dBgV9Maddi/s4LtYZYVmQOI5l2uuexHY1dooA8c+K+lXxn0LxJp9o15Jo1z5stumd7REjdtHc/KPX19a5LxbrsfxLTT/D+hWF46NcJPeT3EDRpBGM5BJ789vTAznj6QpAAOgAoA8g1y2eb4qeHZvLcpDYzNvA4BIdcE/jXsFFJ15oA+dfEeh3Hj/4hS2zXd7ZadocChZ7c7W858HKk9D2Jx/B9KoeOvAN1oNlH4ltde1PUJ9JlS4SG9k8z5dw3YPboCfYV9MgAdB1oIDAggEHsaAPn7xVqa6d4p8M+OZoZP7FlsvInlUbvs5fcQWC5P8eOO4pk+t2vxC8Z6CPD7PPYaS5urq7eFkTPGEG4A59sd89jX0E0aOhjZFKEYKkcY+lMggit02QxJGmc7UUAfpQB4DeXw+HPjvU9S1GCceH9bVHN5GjOsEwzw+BnkliMdmGM4OOwvfip4ViVUs719QupDtitrWJizn0yQAPxNeoSxRzI0cqK6N1VhkH8KpWmmafZMXtbG2gY9WihVSfyFAHiXjOebwT46tvGEtvJLpF7bCyvXjXJgORhiPThenoR1Iz2WofFDwhZ24mTVku3YfJBaqZJHPYY7H6kV6S6JIhR1DKeCrDINZltoulWs3n2+mWcM2c+ZHAqt+YFAGF4g8X2Ogafp17ewXRN/IkUUEUYMm5hnBBIHHeuxBJAPTPY1xGr+GpdV8V6Tq1xKhsNNidooMncZ2IwxHTAA/Ou5oA8K+LGosuueH9I1HUJdO8PXhka8njYpvKjKoXHIBOAfrntXn95beEI/iB4Xt/CRjllF0z3jxTvKp6FfmZiCeHPFfU2o6dZapbm2v7SG6gJz5cyBhn157+9VrXRNJtGiNtpdlCYiWjMdui7CepGBxmgDxu11Sz8LfE7Xf7buorWHUreKS1uJ22q2AAV3HgY5HJ7CtH4l6rYeKfCGv6Zod9BfXNvFFPKsGZBsDqxww+UnCnoT0r1bVtH03WIRDqVjb3cancqzRhsH1GelN0rRdM0eNotO0+2tUf7whjC7vrjr+NAHGeHvHPhg+HbG5fWLKBVt0VoXlAdGCjK7epIz2FclFd2uhfFrVJ9VultodS0+M2kszhYzjapXJPByhPb9Rn0g+CvC5uvtR8P6aZt27d9mXr64xjNa2taHpeuW622p2MN1EpyqyLnacYyPTg0rt0A8ig1C38RfFq3n0uRbm20vTnjuJ0OUDsWG0HofvD9fSr/AMIIlWTxXIPvPrc+T7cY/ma9Q0XRdM0O3+zaXYwWkJOSsSAbj6k9Sfc1ZstPs7Fp2tbaOFriUzTFFwXc9WPqaQDxgXVvpnxiun1KZYVvNLVbNpeFZgVyoJ4B+Vvz9Tio7nU7PU/jFpSWFxHci106VJnhYOqNl8qSOhHGfqK9a1/w5o/iKFIdX06C7RDlPMXlT7Eciq+keFNB0a4S503SbW1nSMxCSNMMVJBOT3PA5PNAHlHg1ANa+IcwX5vOdSfYKxA/U103wZC/8K80xgoBYTk47nzXH9K9BttF061e+eC0RGv23XRGf3pxjJ/M1LpWl2WkWMen2FusFpFnZEpOBkknr7k0AfMOlW9xdfBzxMlsCZBezOcf3FkRn/8AHQ1egah4v8Or8NnjTVbNZZdIa3jt/OBk8zycbCoJOQSBXqUGl22i6ZdQaRp8QyJJVtwcLJIRnBJ6ZOBXz5c6PqGtLc2tj8NbbSL6+BSa+uJUkjgRshmXgfNj+6M80Ae1fDb/AJEzQ/8Ar0T+VcT8dP8AkC6QGk8uI6tCJZCcKq7X5b2HHWvVtA01NH0ix01G3LawJFu/vEDBP4nmna3pFhrthLp+p2y3FrLjdGxI6HIwRgg/SgDzn41+efAGoG2Ylf3W8p3Teufw6fh7VP4wudLT4ZXjlojZvpgjgweCxQCMD6Nt/Kuh8O+DNF8PW91bWMEpiukEcqTTvIGUAgLgnAGCeg71z9n8LPC1pfpeJbTukcnmR2skxaBG65Cn+RzQB03gJJo/CWiJOCJFsohgjBA2jH6Yrh/jTEbbSNM12P5ZNJ1KG4LgHIQttI+hJX8q9lAAGAMAVl63pdrrWm3Wm3qFra5jMbgHBwe49x1oA+aL2H7asvxMUykQazG0RXI3WKERHC9ie/HGD712ngGOK+0/xf4pVi41O4nEDHIJgQEJweh5PHsK9Xj8PabHoJ8PpBjTjAbfy9xztIweeuec59afpuhWWm6JHolsrrZpCYQC2Wwc5OfU5JoA88+CdrBH8P7KQRLm4ad5eB8x8xl5/BQPwrznwXK0Xwr8YrGwAW4u0VR0VTGgIA7dT09a+ifDuh2nh7SINIsjIbaAMFMjZb5mLHJ+pNYGm+BtK0/w/qegxSXTWuovI8zu43hnABKkDAxgY47c5pU7MRarseJ69Ct54L+HdjdOV024u7dbnjhuOFJ7Zy3t37V9ONZWjLCjWsJWBg0QMYxGR0K+h+lczfeDdIv/AA3B4cuo5ZLGFERDvw4K9GyO/wCGOelc7ovw9On31tc3PiTWr6G0YPBbzz/IpHALYHzYGR+JpBTmPhdBaXfizxndtbRtPHqJRJHQFkwWBwfqKt+BoYrf4j+MEtoVhgKwkxoMLuxyfqSWP4mvRvDXhq38Pz6rNBPLK2o3j3cgfGFZjnAx2pNJ8M2+ma7qusxTyvLqOzzI2xtXaO3FAHV1H5seAd64JxnPf0rB8WteDw/qa6fBJNePbukKRkBt7DAIz6Zz+FeS6T8P7m2vvDWmSw/8SjSoTfXMm4YnvGPC4znjAOeRjjvyAS3Vrba78X3tdVgWe30/SxJawzDchdmGW2ng/eb15UHsMd/4wt7fS9D1nV7G0ji1GPT5lS4hQLIo25zkDPBAP4VU8ZeC08Q3drqdnqVxper2ilIruDnK5ztZc8jJPHuc5p3hrwrf2L3M2t+ILvWZLiEwNHKNkIQ9cIM4J6E0Act4F8MaDc/Dq1SawtZFurQyTyugZi5By27qCO2DkYrzCe5uLj4HRm5bdsuFjiJ7oJcAdO3I79K9EHwu1C2im0rTvFd3a+H5i4exEQZgrZ3KHz05xyK7LxJ4GstW8M23h21kNpa28kbJ8pfhc5B5BOcnnPWgDi/ir4f0Sx+Hl1NZ6TaW7W4gaExRhWUmRVPI5PDHr1znrWZ8SYY7m38ByzRpJJNe2ySMygllIXIPqOTx716/4v8ADw8R+HLrRPtBg89UAl27tu1lYcZGfu1g+M/BH/CQ6Nptnb37Wd9pjxy2t2EyVZRjpkdcA/UCgDE+MNpZ6f4D1OK0s4IBO8Kt5UYTpIpycDnp+tXrPw1ofhnw0+r6ZpkMV9a6e88dwRuk3+WSTuOfU+3bGOKjvvBviDWvDd5pGu+JIrueaZHjnWyVPLVTkjCkZz+nvXpwtY2s/sco8yPyvKYH+IYwaAPF/h94J8PX3gyC5vrKG+udRiM1xdTANLubOdr9Vx7d+a4TTtSnm+CutQzMZUs7j7JDIT9+MyR4I9hvIHsMV3kPw/8AE2lwzaRoniwWugzO+2B7UPLAjEllRj9Tzx69ea6bUPAVu3gR/COnT+RGQmJ5F3EsJA7MQMckg/TPtQBw3jZM2Xw4iBywvrQ4HUgKuTj2rpbRFb4wXrEAldEUjI6HzBW3rHg+XUJPC7reIn9iyKzgof3oCqOOePu/rWjb+HJYvGl14jNwhimsFtBDtO4EPuzn04oA8g+GvhDQ9bv/ABLf6pYpeSx6tNHGspJRBnJ+XoSc9T6Crnw+lm8Pv8QLazAFhpkzy2kLHIRtrkqPb5Vr0zwL4Ym8NDWPOuY5jf6hJdrsUjYrYwDnvVbw34Tk0vVPEd3eSwzW+rTmQIucqhBBBoA868AeBdD8QeFU13XbY6hqWpCSea4d2VgSSMDBwOnXFb3wCQr4NyQQGupCMjqOK4eG2fw9YXdppPxPtLbQELlITHHNdQDn92mTnJ+YDpjGQK9L+CVpNa+BNO85dplaSVR/slzg/iOfxoA2vihrs/hzwhqWoWjBboKscLEfdZ2C5HuASRnuK+eYrDQn8PeUPBviWbWJrfzP7T+zsxadhkSAh+m7nHp75r6n8UaLB4i0W90m4YrHcx7dwGdrA5VvwIB/CvLdLtPiZo1rHo8H9iXsECeXDfXDMpCDAXKjnIHsfqe4ByPjU6te+F/A9nqst1a6jcahFFPKG2yqeVz/AL2CD9an8b+FdN8ET+H9X0M3UOoS6pHBPO9wztMr7i27PBJx6Dqa9E8TeGNY1iLws01xb3F1p19Fc3khBQMB94qB6dhV74j+G73xJbaRFZNErWupRXMnmHA2KGzj35HFAHnXjHwvperfFbR47qOXZdWbyzhJnUuUBUcg5UYA+7j9TV74k6dbaBYeG7DSxLbxPrUTf693IJznliT+Ga3/AB54f8QyeIdK8S+G/ss11ZxtBJbXDbQ6MTnB/E9x2qPxJoviLxPY+HZLyytrW7tdVjuLmKObcI4lJ5B/iOOcD1oA5DxR4QsNX+LNrHO04iuNNaebbO6tuBZPlIOQMYGOnX1rX8YW7+Arjw3qmnXF4NKt5/sl8kk7yDynOQTkngfNj32jitjxrpXiS28Wad4n8P2MOo+VaNaTWrzLEcElg25iBjJHvx78bHilZdU+H+pf8JFbxafM9pI8sQkEgiZSSnI6nIU4Hfiksr36gZHiK6utc8e6XoFpNLHaaen26/aNynP8CkgjPVePRvY17BXjHwS0CfTtAOr38rTX2q7Zi7klhEB8gJPXjn8RXs+KUDyjS9RvJfijrGnvdTNaRadG6QGQ7FYlMkL0zyea8i8Pahp/iC6uW8VeKtU0rxCLlo47XzzDHAM/IANoXg56nsPXn2ay0XVIPH2t639mUWk1ikNu5kGHcBeCM5HIPauK1258Qa7YXOman8OFn1V4WVLlZYjCpwQrLITkY44znr0oA9z0mGS30+2hlu2vHSMKbhgMy8feOPWvDPjtp7XUnhqRLy5hL6jHAFRhtUn+MD+8Oxr1zwZpM2heHNN0y4lEs1vCFdh0z1wPYZx+Fcd8W9F1TU9M0+60i1F3c6depdm33bTIqg5x6npx37c8EAx/iHpD6D4B8QFtU1DUPOSFf9MlVtn7xR8uFH97n6CsC+0DxLpvhGLX18ZX32uztUmjgjRUg2BRhSg4bjuQc+ldD4ou9a8Z+BtZtU8NX1je5hEdvORmXEqsSp44AFdd4i067m8AXOnQwNJd/wBmiMRL94sEHA9+KAOR8b+OrrS/C2g3MEyWl7rHlA3Lx7lt1IUu+0jnGenoc1wF54uh8ONp2o6T48l1pDcpFfWV1t+eMn5mTIBXH9euAQe+8T+GdVvfCnhe4sbWOXU9GSCU2c4x5mEUMnPGcgflwc1La+KZr2e2trX4faglw8gWV7i2WOKIZALb8c4HPbOKAPaEYOqsOhGRXjvifU9c1zxcvhPRNQOmQQWwub68WMNJg9EXPTqvIIPJ9MH2SvEvEaX/AIR8aS+KYNMuNQ0y/tlgu1tVDSROuArBercAD8/agRtLcueGtR1vQvFg8Ka1qJ1OC4tTcWV48YST5TyjYPPfk88e/HN6Hd+MvF2reI7a18RRadYWeoNEjraiSQAEgIM44wBk9c+xNbXhldS8VeM18U3OlXWmaZZ2ht7NLtQkszMSSxXOQMH3B4x3q/8AC/TbzT77xUbq2mhjm1WR4WkjK+YuT8wz1HTkUCkHgLXNXt9Z1/w5r94t6+khZVvSgRnjYbvmA9iD+YrktL8U6h4uN1qK+NdP0C3SVktLLERcgH5Xk3nPPpjH9ep0LSb2Xx74xkuoZooLu3ijjmMZCspQKCp6HAH6GvNPDDaZ4EtpdF8WeDzPPHIzRX6WKTidCSRlueeuBk8ccEUAe2fDDxNdeKNDknvlh+12tw9rLJCcpKVAO5fqGHtnJGBxWl8Qr/UtK8MX+oaVKkd1bKJRvUMCoI3Dn2yfwqx4MuLW60s3FlocmjwSSsVt5IFhZug3lR64/St7UrRb6wurN87Z4XiPPZgR/WgDx3xx49vtL8P6DeaWqPd36LcyrtDFYVTdJx26gZ7YNb+reKLyTxX4X0nSpYfs2owvd3DOuT5QXK49M8ivOfhDoGpXq6jD4ghcW9lavpdvG6bfldiZMcc9hn0qz8GNK1SLWdRbVYGA0iAaZbSFSFYB2ZiM9T93kdiKBEM0geJZ/HvjO38PPYW6tLb/AGm6u1ZzH8jbdijqTluvHFd34H1/W317VvDXiAwT3lkomjuoFCrJG2MZXseR/kZNLwDbEeNvGt2UkAkuIowWUgHavbI55JqPQklf4seJmdJBF9hhRXIwD8sZ4P4mgUq2mu+L/GN7fXPhm4sLDSbOc28b3cRZrl1xk9Mhfy6+ucdt8P8AxPN4m06dry1FpqNnO1tdwKSQsi9cf/rNeTeBvEun/DqHUvDviUzWckNy8lvL5Lus6EDG0ge2ecDkdDmu6+FFjd+Tq+u3tu9q2sXZuIoH6rFj5Sfc5P5A96APS9Vv4NK0+61C6JEFtE0smOuFGTj3rwyfWviBrvh+51u0sdGttKntpHjtbln89oSDhicbcleRyB04r0/4habPrHhLV7G1UtPJbkooGSxX5toHqcY/GvJIPij4aXwGLSW4kXUksDatZLE5kDiPaecAY4znOMe/FAGr4S8QQeEPhJpmpGAzMqFYoFbBlkeVsDP1JP0Bq/qXinxn4atotW8Q6TpLaT5ircLZSuZrdWOAx3fK2MjgdT6da871XR59S+Dnh+eG2e6WwkFzNAmd0kQZw2Mc9Dn6Zq4i/Bl7COXadrncLbzroyb+BjYG684z098U5Ws7vXoB7X4mvfFCyWo8Nafp9zDIhaSa7mKhfQADnn1rm/CnjXU7nxJN4Z8RafbWuoCIzQSWkvmRygE5Hcg8Hr6HpxnivGr6fceOo9H8VahLZ+HIbESW0BlaOKZ+AdzKQSfvDnsCOM84XhOLwxD8V7GPwpt+wx2TiQo7urS4fJBckkY29OKRWA6rQXu4fFXxIubGGOa5jFvsikbarZRs5P0Bqp8Eb/xENCsreHRrd9JM7hrtrkK4GeTs74NanggTXGu/ENjhs3GxcdSdjADH0Aq38EtX0mLwjYaab+2j1FZZVltnlCybzIxA2nnpjp/PNIB7a5IUlRlscD1NeX6B4+TUPCep6/eWX2WTTnljmtt+fnQAhQcdTlR9TXqVfJ19aSy+ONZ8E+QWtdY1OG+ncPgeSF82QYGMEkAZ9u/BoA9etviFbz+ApfF32TBiBV7USZxJvCBd2O+VOcdDVfWdQ0+fxP4Me/0qT7fcRySROJyBbMUBIK4+fnjtjGeeleW67YtbeMJvBZib+z9X1WDUhzhfLIJkXHuy4/4D0r0LxiufiX4LjSMNhLg46AAIT+mM0qV3YDlNK1/xMvxH8SG28PT3jKkcb2hv0RYUAUK4LfKdw+bAx94+9WfHGrtp3xC8J6nc6bdvcrYzbbK32ySeYysu3jgjk8j61taBc21p8WfFouriOBpba2MYkYLvAjTJGeuP89Ku6uyS/Fjw86MrKdMmZWByCDu5FIBo6D47vLjXotD17w/Po11cqZLRnmWVJQBnBI4DYB4/DuK9Vrxnxuf+LheCx/tT/wDoIr2agD53u/Feu23xPu7WLStTurWOzKrZxTDa6gj99tJCjJ4z1/PFR/EXWfsniDwPrV9ZXNvh7nda7Q8oPyADA6k5HStqxmig+MupJPtQzaYghL8bmynT8A35GpvGzrJ8QvBTIwZSZ8EHIPAoA0NK+JAl1e10zWdA1DRmvXMdpJc4IlbIGOOh5Ud+SK6fxT4tg0K4ttPhs7nUNUulZoLO2HzMB1LE8KPc+hriPi8N194QGcH+14v5iuW1+3nf4s3Uf9vy6JJcacgt5wisJRkZQbjgcqx+qn8QD1Dwv44h1nVJdFvtNutJ1eNDJ9mucfOnqrDhv/rH0r0WvHtM8GmDxXpusan4sk1G+tUkWCGWONGYMjA4wcnG4mvYDjBz0oA8svviNAt3d22k6HqurizkMU81pDlFcdVBPLHr0HpjOa534tazHqfw2l1Gz+0RRyzR4WRTG6lZcEEdsMv6VUsfC3iXwwLy88Ga3p13pdxMbn7NdjKk9Gw469MdR0rnfiD4nm8U/Cm31I2oimubtYXiQlhlWP3e/O0fnj3oA9Ai+Kug262qPbar9jcIg1BrQrAM8ZJJz+QNd94m8SWPhvT01C8WeWGSQRoLaMyMxIJHTtgHmuP+L5SD4daqDGrKIoUC9hmRAD+HX8Kyde8TalpOn+FND0ZYE1DVYY0S5uOUiVUXJx3PP/680AbukfErQtR1CHTpkvbC5uCFgW8t2jErE4AB9frXQeIPGGh+Hby2s9VvRbSXCM6FlO0BfU449BXg3xK0nXrF9Dn1vxIupB9SiWO3S1WER9SWBByfSuy8X2EOo/FfwpFcQxywxWs0zJIMgkBtvHqG2n8KAPRdH8Z6Dq9neX1rfqLWzOJpZVMarnofmA61z1h8VPCF7dRW6ai8fnNsilmt3SNznHDEYH44rk/j750Og6dFb+VHby3yCcsvyEAErvwM7c1o+I/D/jfxHo0ulXMvhcWsyqA0UUwK4IIK5JA6elAHtlY+t61p2g2L6hql0ltbIQC7ZPJ6AAck+wFWNJt5bTTrO2nk8yaGBI3fJO5goBPPqa8e8XWsOqfFLwzZahGs1nFZzTRwyKCjSfNng9fuqcewoA9E8MeMNC8UeYNIv1nkiAaSMoyMoPswGR7jIpNS8Z+G9Ku7mzv9Ytba5tgGlilbawBAIwP4jgg4Ga8+8dQ21j498HXdnGI7+4nkjm8sEeZFgZLY64yf/r4qPQtOsr34reK5LuzguHhhtWiaVA2wmJMkZ6H3oA9P8NeJ9F8UW73GjX8d1HG218Kysp91YAj64ro2YKpZjgAZJrxvRrW2s/ixqqWkccSyaSjypGAAX3ryQO+Mf5Ney9aAKGm6hZ6pbLdWFzFcW7EgSRtkEg4NMtNUsLy6ubS2u4Zri1IE8aOCYyegPp0P5V4NoWrr4D1rxlpFww+yQxNqtkh4BDDlB+JVQPY+9VYbXUfDfwm1bWdzrrWqAXVxN/FiWQDPHQ7GJ7YJPpQB7T/wmXhv+0P7N/tuy+1527PNH3s4256bs8YzmsL4k+M18HWVpKn2eS5uLhYxFK+Ds/ibA5wOOenI9a5mXwXocfw0eEWNu0y6abn7SIx5hl2b9+7r17Z6cdK8+8RyvrXw88Ez6lGs00l/HCzyfMxQF16j1VVz+vPNDVgPoPU9dguNHv7jQ9U0qW5t493mSXKmKP3cg/LwDjPpWtbXywabZz6ldWscssaB3EgEbSFcnaT1B5x7V598S9L07TPAmvfYLC1tfMhXf5EKx7sOMZwOcZP51wfxMjjm8CeDreUExSz2iPgZO0xHOO+fpQB76utaU159hXU7I3m4r9nE6+ZuHbbnOa0p5oreJpZ5UiiXlndgoH1Jr5w+L3hDQfDvhJdS0jTo7S8s54mhmjJ3DLAckkk/j6Vr+PF/4SPxf4U8MX8h/s25he7uIlJXzmVWIGRyPunuOp74oA9ntda0q8YLa6nZzsTtAinVsn04Na1fOfjjw1ouheKPB8ulabBaPNfFZDCNoYDBGR07mvoygCBrmBHZGmjV0XcylgCF9T7Vz+qahqK3Gl/2Tb213aT3Hl3UhmAMaYzuXn5jweBk+1eN6h4csfFPxX1S21QzSWtvYRSeSkhUP93gkc45JwMc4qbxtpWnaFrvgTTNNgW3gGpSSLEHJ6lSSMknGT+tAHvt1dW9pH5tzPFDHnG+Rwoz9TSQXdtc48i4ilyNw2OG49eK8Im0618d/ETVrHWt8+m6LFGLe03lFZ2ALM2Dzzn04xmpfC3h7T/D/wAUr+10qE29sdLEpiDkjJcA9cnHfH/6qAO08F+KJtXXW5NRe3gis9RktojnbhB0ySeTXbX19Da6dPfbleKKJpMhuGwM9a+e/h54N0bXrzxFdatA935WqTJHC0jCNeeW2gjJ5xz6Cn+ErSCbw5450GWNpdKsbiYW0b5+XbuYDOcnBRT/AProA9o8G+IU8S6DYat5K2zXasRD5ocjaxU4PGenpXRNc26SiFp4hKeiFxuP4V4f8IvB2iweG9L16GxVtYeJ2FxJIx+bLAfLnaMDjpXl3h8+E7SKW0+IWl31rrslwzyX84l+YnlSHQ8H6DHFAH2TRVDS0hTT7RLedp4VhQRzO24yLtGGJ7kjnNX6ACiikNAC0UUUAFFFFABRRRQAyXHlvnpg1xGkf8fQrtZ/9TJ/un+VcVpA/wBJpsth0d0dsvapKjXtUlKhoUUUUoBRRRQAGjHFFFABRRRQAUUHiigApM0tFABVS/nNrZ3FwoDGKJnAPfAzVusnXzt0bUW9LaQ/+OmgDyTwv4z8ZeJ9LgvrDw1ZrEWIaea5KJLhiDsXqMdyc8g46YravfFPiDVPEF9o3haw0+SPTtq3d5fSuEEhBOwBRnPHUZ98cZd8Esf8K90bDA8THj/rs9eOWen+E9J8WeIdO8YebbXE159otLkzyxJJGxLY+Q4A56k9yOCKOXm07ge0+HvGV3djW7HVbCK11jSIzJJFHIWSVdu4MpxwDx3PUfSuU0fx3408Q6TFqej+Ebdrf5tzy3YHmlSQRGOD2xk98jtR4etfBMNp4lk8L3L3V0unsLiUyySDaVbABbg/d/lUXwz8Z+GdF8A2Ed1rFvHLbrIJYC2ZQxdmwE6kc8EDHvQB1jfECB/AUvi2C3VmiUB7ZnPyybwu3dj1I5x3FTaB4p8Qa5c2UsXhWe20mZQZLq5nRHXjJIjzuK56HuOa8fNneWHwV1e5mQwtfSrPGp5PlvMgB/EZ/Ag19DWtvJceFIraI4kk08RoenJjwKBdLeZwR8b+ItYE954V8Nx3+lQuyLcz3Sxm4K9di9cccE9c9uRWsPiLpY8HHxQ8MyIpMRtWx5gmBxs/PnPpzjtXi3w0s9CutCW3ufFmq6Lf20jJc2hvxAobccFVb2645znNd+mg+BV8FzaaNaL6VeXoxeyTBiLnaOd2MDhec8daBDqtL8R+LGurNdV8IG3tbmQIZYLtZWhz0LqB09+3ep/EvjG4sdVGh6Fo0usav5XnSRLKIo4U7F3bgZ7D/GvNjPr/AIH1TRII/Fia9YXlzHa/YpVUzBD1cNkkgeucdM1Uawt3+J3iG11HXb/Sbi6SGS0e2nWNZ02gFSWByRgAD2agD13wj4rk1q7vdK1PTX0zWLPDS2zSCQFD0ZWHB61xmkfFO612GRtH8I6ndyxSFJVDqqoO2WPc/wB3tWz4X0DQdN8RXV9F4hutV1RLYrIJ7hZTGgI67VGPp7nisb9n0Y8Gt/19yfyWgDZi8dx654O1jU9OsroX9nG8c1nnbLC+CM59uW454PGeKx/hJ4l1e+0LSra80XUpY2V1/tKSVGVlBbBOSG7beh6DrWH4FAGnfERsDcbu5yf+AvXe/Ci5gfwNpMazRtIIXBUOCchm7UAZ3hXX9H0fwfqusWo1GSytrqZ3S6ZXk3bh8qkfw5Ixnpk1Vn+K0H2db+18OazcaYqB5rsQ7RHnsM8Njvzj3rzjRm3/AAa8SSbWXddSnawwR86cH3r24oF+GxUAAf2Ieg/6YUAdBN4j0qHQP+EgkulGm+SJvN9j0GPXJxjrnivMm+LltHaC/m8N61HYv/q7hoV2sOxznHOR3rzrxDE6/Bnw7LseS3guUe4C5/1ZaRf5leuO1eg/F7X9En8AXVraalau9ysIt4o5AWYCRG+71GFHfpQI0e22sy3VvFOgISVA6g9cEZ5rlvFXimPw41qjaXqeoSXG7aljB5hXbjOeRjrW9o//ACDLL/rgn/oIry7xxrOuT+LNL8J6LqMOmG8tnnku2iEr4G75VU8Zwh/PtigU2/DXxB03XNU/sh7PUNN1Apvjt7+Hy2kAGTjk9gT+B9K4b/hYN3b/ABD1fT5LTVbmwt4BGlrBa7nVwVy+0DJU5OGPYjsRWHe6Xdab8S/C1vda/c6zdZkZxKqgwjaegXoCOfwz3rs9EIPxg8QYzxpkQORj+5+fWgD17T7pb60hukjljWVQ4SVdrAH1HavKPtEx+Lph82TyhpP3Nx2/ez0r2OvF40J+MMrAEgaSpOB0G6gDqdc8e6NpF9Jp5F3eXkWPNhs7dpTHkZG4jjv61t6L4n0jXNMk1TT7xZbWIEynaQ0eBkgrjI4/PtXz/wDCy38U3FtrD6TqukwSf2jL9pjuLcySl8/eYgjrzj6V22maXqHw/sPFPiTVby3vXuVFx5EERRTIMjvk4JYD25pWmtxsZKSunddy5F8YPCUkiBpryOB2CrcSWzCMn69fXt2Neh614h0vRdJOr312sdlhSsgBbfu+6FA5Of8A6/SvFdXj8aa74MvNYvtb06zsbixe4FnDZh90RUsELseCVI5HIOKtP4Y1DxH4E8KT6VPBHf6cI7mJbgZRyB0PHB6Y/p1ArX12HHo3h7x34f8AEF59hsrqQXhBYQTQPGzKO4yMEcH8q848N/FrTJdX1yPVtTjSwjmUaeyWznenzZ5UH0HUDr+W5ovi/VB4jstH8W+HobC9nVjY3MMiyqxx8wGMlcgevpkd6qfDOGJ/E/jRmjRm+3AZKgnHzUgHtUEqTxRzRtujkUMpxjIIyK5zxZ4js/DGlve3JLyMdlvbry88p+6igckk/lXUDjgV816pqGv2vjq81a+8Iahqsdn+40toDtjiTnc+MHLHI5/+tgA7X4V+I9e1+bXE11FiktbkIkSoAIsjlMjrjjqSeaoT6x4o8V+I9TsPDep2+l6fpMogmnktxK00nO4bWHABBHHpnPNct8Gdbup9c12I6Jcot5qEsks/BW2blgj+/UfU11/wcYZ8ULnDjWZsoSMgcdf1/KgDY8C+KL69XVtO15Yl1PR3InkhB2ypyQ4GPQfy4GcVxKeMfFH9hf8ACcNNanRftJH9liEBxD5nlg+ZnO7Pt19uBr+F1iv/AImeNCMSwGCCCT0zsVSP/HWH4VmyfDrXP7L/AOEautds08JRzeayiJhP5QfzNhYnAGc8knHX2oA9D8WeI57NtI0/SQkmparMqwhxkRxAbnkIyDgLXejOBnrXzfNq16kN741to086/mTStDWU4jghLbfMK443FS2MfpXeeHdQ8QaX4nXw5ruoxaoJ7I3UN2lusLKwbDIVU4I98envgA9UzzWZf6vpunOqX2o2lq7jKrPMqEj1GTWhM/lxPJjO1Sfyr54+GXh3S/GdhqHiPxDax6jfXt06/vskQoAMIvpj1HbFAjue/wBzdwW1pJeySqLeOMyFweNuM5FeReBPE/iTxZdR6mJtIttHklcJZli1zsXIycdDnB5/LGM4fhBI0h8aeErj/TNL01i1ukjE7EYM3l/8BKj8c1qfBHw9pMXhbS9ZWyiGpOJg1zzuI8xl/kAKBT3D3zxWeuqae7+Wt/alycbRMpOfpml1a5tLPT7q5v3EdpFEzTMc8IBz056enNfKd9pOg6poN3ceHvh1ePZ+Q7RahNeeSVxnLjcxLAdQOc4xigRuy7n0V4/1y48N+Gb7VrSOKSe38vasoJU7pFU5wQejHvWLrniy80+48JRRwQMNZlVJywPyAqp+Xn375rzHUNTuNQ+BsU95I0s8oWLexyTsuMDJPXhBW/4wZBq3w5gLfOJ1YDHUBUB/pQKe90ZBorxbRvO8PfE3U9PkZhY67D9rtwWyPOQfOB743H6baAPaaYzIrAMwDHoCeteH+FbuTV/EPibxjM0klnp6vZWMYIClEGXI+pGc/wC0fTjn/CPgi18d6G/iTxDPeTalqDyvbsJ2UWihyF2L04255yMYoA948SaxB4f0i81a5V3htY97Kg+ZuwA/EirumXiahYWt7GpVLiFJVVuoDAHB/OvmLUZ5vEfwm1mPWJpLm60W9eFZy5zIyEAM3PzcSHr6DPIzXo/hfwzpHhbw9F4jtUunuodL88iS5dlJ8rcflzigD2SivkDRbnw/4h0Z9Q8QzeILvWL3cxubaC4MduckBYwnyEDHcHnNb1/rvimX4WRzv9vW5gvPs95PsKTm1AJ3nPIPKAn8SepoA+oaK8D8BQeDLvUrebwv4iv/ALVDzLbSzyfv1xyGRwM46/LwDXvlAGBaatNca1faY2m3cUVsiMt46ERTFgCQp74z/Ot+vHvC+o30/jzxZBNeTSW9ukfkws5KR8DovQfh1rg/h9oOpeOdAe/1TxPqyoLiRYoYpSAjYHJY5JHPA7UAfTnelryn4SarqF/pOoWep3LXVxpd/LZfaXOWlC4wT3zz3ya9C1sqNLvd979iUwOPtQODDlSN49x1oA1KK+PdY1Ww02ynvvDvj3xJeX0ALkPFJLASpHBDKFAyevIx9efqvw/eSajo2nX0oAkubWKZwOgLKCf50Aa9FeTfEjX9Utr7RvDuhzLbahqspBumUMIo1+9gHuc/oe5BFvRPCuuaJqEF23i67vbNQftVvdxBg4weVPVcHn8KAPTu9FfPmijxN8Q/tmt23iGfRtPSV4bCCCPO/aR8756jtj1z0A50tJ8YapP4M8TG/cLrWiia3eZFC7nAOyQDoPyxxxQI3ZXPcO9Kea+crePxvceD18Uv4uEbwWZultUtFKyIilsO3HzEDnj8+tWg3jvXfC8fiePxHBpzratcRWNtaKyyBRkFmY9TjpggfnQKfQdFeF634y1dPhfZ+JLaVINQk8rcwRWB+fa3BGOcfhnisfxXefEDwrp8Pie81yymVGRLjS1tQI8Nxw2SScnrkfUjigRvbQ+jKCM14D4ivvH2j6N/wlMmr2LQxhJpdKjtV2BCRx5h+Ynnnp04rqvGHjaXS9J0U2EMJ1PWyiWq3Em2OPcFJZj6DcB+NAp6pSY5zXz7e+JfEXhKfT7rUvEWm67YXV0lvcRwxJG8Abuu05bGD1HPOfUb+t+JvE48dTeHdDtbKdP7PSfNyxRYiWILsRyw5AwPUe9AHseaWvG/EHirxD4c0/T9MuIbK/8AE+p3DRWqWoYRBeMu2fTPsO/Y1q+Ho/iBbalB/bU2kXlhKW83yAUeDjIxxzzx369e9AHe6fqdlqTXK2dwkrWszQTBeqSL1BrSryj4e61NrEfiZ7fT7G2nt9RmhjEMewTMOjSHuxJ5Nc3rOueP9BtJ9Rvrvwu6wjzGs1d1crgkqM45A6DJz79CAex67rWnaBZ/bdUultrbeqb2BPzHoOATWurBlDDkEZFfP/xT1NNd8AaPqKxvGl3d20mzOCuc8ZH8698g4hjH+yP5UASniivNvGPirUbDVbPw/oGnx3usXMfnkTttiihBILMcjPIPA9PoDNoWpeKrX7U/imy0+Kzgtmm+1WchPK4yGUnPTJyOOKAPQ6K8DtvHHjTUdLuPEWn+HbE6LHveOOaVhcSRL1Yc47Ht2IGeM9fq/jlYPADeL7G2WXMcbLDI3AYyCNgSPQk/lQB6YaWvCbrxv4xt9Gi8RS+HLKHSgqSSxvckzGM4ywHAGc8A5IyOtPvvHfiuLTf+Eih8LwroKokx825BuHiPO8AcDg9DQB7nRXmHjTxydB0TSNWsbE3ialNEiRs2xtroWHrz0rn77x54m0N7e+1/wqlno086xNMl2ryQBjwzgZ7fT0yDigD2+iuN8Uan4gtFtf8AhHtEj1PzsmR5LlYljHGDycnOT09K5zw9411KXxCvhzxFon9mX80TS2zxziSOZRnOMdOAT1PTkCgRO56rSGvGrz4hau/iHVvD+j+FpNRu7Erh1uljQqRkliwAXrwMnPPpW/4N8ZS65cajpeoaY+na3p/M1o0gYMp6FW6Y5H5g85oFNL/hBPCv2oXf9gWHnBi+7yRjOc5x06iu0VQqhVACgYAA4Ari/A/iuLxXp9xdC1e0ltrhreaCRgzIy46/n/OpPCfiiPxM+otbWksdtZ3LW6TsQVnK9Svt/iKAOxpDntS1naxfppWm3eoSo7x20LzMqDJIUE4H5UqTbstwNGkFYFhrkF7oEeuRxSLC9t9oEbY3Y25x6Zrm5/HunQeEIPFb2t19jlKjygo8wZfaeCcdQe/NIB6JSFguMkDJwM14zc/FjTrWOK8l0TWE0mRwg1BrfbGc9CATkj3+tR/F6VZE8JyRsGRtZgZWB4IOaAR7XjFYHiXQLHxLpzabqIla1dlZ0jkKbsHIBx1GcHHqBWd4m8XaZ4dmtrW4FxcX90f9HsrSLzJZfoOBjjqSKh8NeMrDXbybTjb3dhqUKB5LO8i2Pj1HYigDsoYo4IkhiUJGihVUdABwBUleR3fxS0hZrlbLTdZ1KC1fZNdWdmXiQjlssSOnfj6ZFdVqXjLRdN0S11ue4f7LdBfs6rGS8pYZAC9c0AdlRXA6D450zWdSXTBbX9pdunmRx3ds0e9cZJH4c13FzMltBLPJnZGhdsDJwBk8UATUV8/eBPilDfSahHrM1wzPfstoEsydkRxtU7R298n3NSyeNYNC+IniGHWdSmSwjggW2gyzjeUQ4RBnk5POKAPezS4rlPDHi3R/FCz/ANl3Jd4G2yxSIUdffaece/tVPxB458P6BefYby8ZrwAM0EETSugPdtoOOo688igDt6KytF1jT9cskvtMukuLZyQHXI5HUEHkH2NXbq5htLeS5uZUihiUs7ucBQO5oAsUV5tp/wATfB9/erYwa1H57vsQPG6K546MVA6nHWtfxN428O+Fpo4NZ1JbWWVd6J5TuSuSM/Kp9DQB2VITisDw74j0fxHbG40i/iu41OG2ZDL9VOCPxFZN9488K2ElxFda7ZxS28hiljL/ADKw6jb1OO+OlAHbUYB7Vx8vjXw1Dpi6rJrdmLJmCrJ5nJb029c+2M962tF1jTdctBeaXew3dvu2l4mzhuDg+hwRweeRQBrUVyOr+NPDejXP2XUNas4LgEKYzJllJ9QOn411ME0VxEk0MiSROMq6MCGHqCKAJaQHNDMFUsxAUDJJ6CsDT/EeialdPZ2Wq2k9yhIMUcoLcdcDv07UCNpbnQUY71Vku7aGaK3luIkmlz5cbOAz464HU0yzv7O9Li0u4LgxnD+VIH2n3weKBSxJDFLjzI0cjpuUHFS1DcTw20TTTypFEnLPIwVR9Saz7LWtKv5PKs9Ss7iTrshnVz+QNAGtVNLG0SZ50tYFmfO+QRgM2fU96ud6881LxBe2/jzSdBj8v7HdWck8mV+bcu7GD6cUAegqiooRVCqOgAwKzIdH0uC4+0xabZx3BJPmpAobJ6nOM1atry1uy/2a5hm2HDeXIG2n3x0rMs7rVZNZvre405ItNiVDa3YlBMxIG4Fc5GDkc+lAF3UNM0/Ugi39jbXQTlRPCr7fpkcU+DT7K3kWSGzt4pFXYrJEqkL6AgdPap5J4YmVJJo0ZugZgCaxfFWqvoug6hqkKJLJawNIqMeCR2OKANeC0treSWSC3iikmbdKyIFLn1YjqfrWXH4d0aPUW1RdLtBfsdxuPKG/Prn196Tw1qb6rounahcokMt3AsuwcDkZ4zW/QAVU+xWn2v7b9lh+17dnn+WN+303dce1WsjkZHHWjtxQBTksLOS8ivntomu4kKRzFAXVT1APX/Jps2nWc97b30ttG91bhhDMV+ZAwwcH3FX6DQByXiDwd4e8RTpcatpUF1Mi7Vdsg49OCM1ppoemJeWt6llEtzaQ/Z4JAMGOP+6PatquI8HeJ28Rz6xE1qIP7OvXtQQ+7eATz0GOlAHR3Wk2F3fWl/cWySXVpu8iRuqbhg4rUoooA5LxL4O0DxO8UmsactzJENqP5joQPTKkcVYt/C+i2z6a8VhGr6YjJaHcx8oN16nn6nJ6+tdLSY5oAx9U0TTdVnsri+tVmlsZhPbsWI8tx0PB57cHjiqHibwponiiJI9XsUuPLB8t9xV0z1wQQew9q6g80nQUAcH4X+H/AIb8L3LXemWGy6IK+dJIzsoPUDJwPw5rvDyMYzS0UAeVSfCrwu080kcN5DDcOXntoryRYpSf7y56fQiuuv8Awto19pVtpE1kosLZ0eKGNigUqeOhz659c+tdPRQBi6/otlr+lz6VqEbPaTbd6qxUnawYcj3ArE8TeC9H8SaZbadexzKloB9mmhkKyQkADIPToO4NdrRQB5PB8LNBWW1nubjU725tplljmursu3Bzt7DGcds8da7a68PWVzr9nrzmUXlpE0MYDDYVbOcjHvXQ96U0AZGu6PY69p02najAJraUDcucEEcggjoQa8w/4VcCgtW8V6+2njAFt9pGNo6LnGce3pXsueMniqdhf2eow+fY3cF1Dkr5kEgdc+mRQBYhjWGJIkztRQoycnArj/GHhK08TpaytPNZ39m/mWt5AcPEf6jgce1b1prGn3moXenW93HJeWe37REvWPcMjNa9AHmvhjwMNK1T+19T1a61jUEj8q3muf8AlgpznaM9Tk8+lb+m+HI7HxHq2ui4Z5NRWJTEVwE2KF6984rq6DxQByVv4cWHxXc+I/tTs81oLXyCgwoDA5z+H611tAopW7geYePPh9aeMNQ0u9nuPJ+xkiVQm7zkyDt68c59fvGu91XS7TVtOn027iD2s6eW6A449sdMVfd1jRndgqKCWZjgAepqG0ure9hS4tbiKeB87ZInDK2Dg4I46g0gHiH/AArfxC9iNBk8ZS/8I+o2C3S1RZfLzkKX6n09PbtXb+LvBcGteHbXR7Gc6ebGSOWzkUFhGyDAyCcngnvnPPNeg1QvtRs7Brdbu5iha4lEMIdsGRz0UepoA81ufCvijVvDWq6PrfiK2uJrtY1hmjswgjCtlsgYzuxjtitDxN4Mk1nSNC09L1Ijpk0MjOYyfMCLtwBnjNek0meevXoKAOH+InhmTxd4em0iK5S2eR0bzHUsBtIPSua+JOk6TM+jXd14hXQtUtmKWd4wBXoNwIJA6dyRjNevGsrVtI07WIBBqdjb3cSncqzRhtp9RnpQB80+XLqvjfwzB/wlR8R30EpnmkgjRbe3jABONnGTt/l0yK+q6yNI0XS9GjZNM0+2tFb73kxBS31I6/jWmkkchYI6sVOGwc4PoaAOIsPDU9t421LxG1xGYLu0S3WIA7lK7eT27VH4q8MXOteIPDupxTxRw6XM8sqOCWfIGMDp2PJ5Hau/oosuquB4h4v0ZLTxS+uaR4ssdG1WWBY7mC8KFJk6K2Cevyjseg6d8j4ZwyT+PNdvxq7azGlokMuoBAiPISDhQOAAFPTI46816rr/AIc8M+IrxI9WsrS6vI0+VXbEgTJ9DnGSa6DS9MsdItha6daQ2sAJby4lCjJ6n60Acj4A8M3PhmHVEuZoZDd3z3KCLOFUgYBz3/zmqfhjwfPpcXiWC7uI3j1e6mlQxZyiPkc5HXn3r0ukZgqlmICgZJJ4FAHkngnR/GGgwRaHcSaW+lwCRY7xC3nAEEphMYJDEZz2zye+fqNl8QdW0m40K+tNDdLhWie/MjYKZ6+Xjhscj0PpXtEMsc0ayRSLIjdGQ5B/GiWRIkLyOqIOrMcAUAY/hrSItB0ay0uJy6W0QTcerHqT+JJrcpOvfNLQAUUUUAFFFFABRRSCgBaKKKAI5jiNz6Ka4vSP+Pniuzn4ik/3T/KuL0f/AI+aZPYFudstPqNe1SU5AFFFFKAUUUUAFFFFABRRQRmgAopCcUtABRRRQAGkIBBBGQeoNLWXrl09jpN/eRAGSC3klUHplVJH8qANGONIkCRoqKOiqMAVVvbCzv08u8tILlB/DNGHH5EVzXg7X/7V8O6XqOoS28NzdoTtDbQxDEcAn6fnXYFlBALAZOBk9aAMPUNKhGh3um6dbwW4mt5I4440CIGZSOg9zXI+DPA+naboWm2+qaRp0uoWykPL5CsSdxI+bHPXvXphOOtFAFe5tbe7ga3uYIpoGxujkQMpwcjIPHUCplVY1CqoVQMAAYAFOpiMr5KsGHsc0Ac1q3hLw/rFyLrUNItLicf8tHjGT9fX8f6VeOg6Q2nf2WdNtDYf8+/krsz64x17561tUUiSWwHJaH4N8O6Dcm60zSbe3uCNvmAEsB7Ek4/Cruu+HNG8QIi6rptvd7PuNIvzL9GHIH410HSilA57Q/DWi6CjppemW1r5nDsifMw9Cx5I9s1d0jSbDRrY2unWsdtAXL+XGONx6mqXhrxBY+JLOS808yGFJngPmLtO5ev4Vk6P4oOpeKdZ0H7KEXTljYTeZnzNwBPAHGM+v5UAdDp+j6fprXbWlqkRu5TNPjJDuepINc/pPgXw1o+pDVNP0pILxd211kfC5BBwpO0cEjgV2opaBEklZbHLQeEtCg0SfQotPRNMnLGSAO2GLHJ5zkduh4wMVstp1q2nHTDFmzMP2fy9x/1e3bjOc9O+c1oUUjV9GKcnqNhFo/hiax0rRVvoYIdkWnGXaJV7rubPqTznNfPT+Gm8QRHStI+H7aGtw6C5v7mXJjjDBiFBGcnHb+vH1gM96DSgRwxLDFHEudqKFGfQVyPi3wXoniwQHVLdzNb58qeJykiZ9x788967OigDz/R/h74Z0XULTUrCxaK8tt+2UzOxcspUlsk5OCfzqTxN4F0jxFfxalcNd219HH5X2i0naNinPBxx3PvXWatqNppNjPqF/MIbWBd8khBO0fQcn8KmhuoZrRLyJw8DxiVXHdSMg/lQAljax2FpBaQb/KhQRpvYscAYGSeTWYmhWSa9JryiQXslsLVvm+UoG3dPWqlt4r0afQzr32vy9NU7WmkRhtO7byMZ6kfnXTRyLKiyIcowDKfUGgDzXXPhzpOp6nLqttd6hpV9MczS6fcGMyHGMkcgfhjPX1rZ0PwZpOkaZd6aPtN5DeAi5a8mMjS5GDnsOvYCu0ooA8dHwn0mS2NndatrdzZAYjtJbw+VGexVQOo7fWuj1XwRZ3mm6ZZWl/f6e+mLttbi2m2uowAcnvkDmu/ooA870HwSLHVYtZ1TV77V9ShRkhkuCFSEEYO1AOCRkE5qhqPgBm1251nSNdvtKkuyDdRQYZJSO+Dxnr1zyTXqdJ70ANiUpGiFixUAFj1PvT6KKAOP8KeGI/DsuqypctM2oXj3TZXATcfuj1+tcnrXgbVV1q81fwx4hbR5L9QLuI26yrIw6MM9D+vJ55r1eaaKBDJNIkaDqzsAPzNMurmG0tpbqeQJBEhkdz0VQMk/lQByngrwpb+FrOZBO93fXUhmvLuT700h5Jx2HPSrvi/R7jX9Il0yC+azW4IWeRVyzRfxKPTI4zz9K2tPvbfUbSG8tJRLbzLvjcAgMPXmrhoA4rxT4Ug1nw+mkWkv2E27JJayIMiJ0+7x3H/66zPDfhnV4tbfXfEWpW95erbC1gW2iKIiZySeeST7f/W9IFFACEAjB6GvE08GeKfD17qP/CJaxYQ6dezNcG2vYiTDIwGSpAOenGewA5617bRQB534Z8GjQ9D1K0a6+06lqfmSXd24x5kjg84HQDPT3NavgLQZvDPhqx0eeZJpbffueMEKdzs3Gf8AexXX0Z5xQBieI9KTXNGv9LeRo1uoWi3r1XI615HYeHviGuhnw69/olvZRQG2juRG8kskeCoGCcDjA6cV7vRQB4xd+A78/Di38LQzW32uIhi+5tjHzC5wcZ5z6VseIPCV5qWteFL6KaFYdJYmcMTluFxt49Vx+Nend+tLQAV5b8UPCd/4ktbG40aaO31aym3RTMxU7GBDAEdOx/CvUqKAOW8NeHrfRfDltomFZUg8uYqMB2I+c/iSa8r0rSvHfg+1m8P6JZWmo6eZHazvp51Q26tzhk74JJ4B5J7cV77RQB5JbeADZ+Ab/wANpciS8vFeWWfbhXnOD09PlUfQU/wkvim+099B8S6FDZ2K2RtjdR3iM0vy7OFXOMjJ5x/SvWKKAPBtCt/iB4NsxotvpNpr1lAzC1uRdrCypngMGP6c46ZIArubi78ZpoltdR6bp0mqCYmeyWUhTFg4CuTjd932r0Ck/lQB4VNoGteJfEmiX914bttAh06VbiacTxyyzEciMGP+HgZ3difofdu9FFAHlXh3QNTs/FnivUZ7bZa3yxi2fzFPmYUg8A5H44qT4RaBqPhvwwLHVIBDcm4eTYHVsA4A5UkdvWvUaKAPL/hdomo6La62NShaKS61aeePcwJdDtAbgnqQetafxM0G88SeFL7TbBwLhwrohOBIVYNtz0Gcd+M4rvaKAPnHWb7xbrXg6fQNN8FT2bi3WCV5Z0VQBgMIwSN2R0P16nr7n4at5bTQtLtp0KTQ2kUbqf4WCAEfnW3RSis8g+Jeh6vJqWieJ9Dt/td3pEjF7QOFM0TfeCk98ZH49CeK09A8X3viK9is18LatZWrI32i5vUEQj+U8AE5bJwOPy4OPTKKQbZXv1PnPw/qOsfDeK+0K48OajqVos8kthc2UZdXU8gN129vXqevU3bTwxqtp4G8WT3dmV1TWWmufskI8xkDcqnHU8np6/Wvf6KBTzz7FcL8NjZCCY3X9iGLySpL7/Ixt29c54x+FV9EtLm3+GsdpLbypcrpTIYXQhw3lnjb1z7V6XRQB8x61pupP8HNJsY7G4NyXj3w+WwZRvY5I7Dp145r0L4uWlxdeBpYbeCWaXdCdkaFm4YdhXrVFAHlHxPjuB8Nr6K3jd5vIgXaqZON6buPpmuB+ImgXM2h+D9Zj02XU4tMjiW7sUQlniKoScDnjbg9fvegNfSmKWgD5u07WvhheX1rBp/hxp77zlCwx2B3I2cZYHjAzz1rstNWVvi3qspidY00iOMOQcN86nr+P6V62sUaMWVFUnqQMZp+BnOOaAPE/inFc6XrPh/xWlvJPZ6dKUuxGuWjjbq+PQDP44rqdD+InhzxBf2+naVdTXNzMGYqtu6iMAZJYsAB6cZ5Ir0QgEYPIqCG2ghLNFDHGW6lFAzQIkfN3hdtUTwd4+n0xJo79tSujEEyHXgbivQ7gN2Mc5HHNcbHefDpfAjJa2i3uvS2LCRmgZpknK4aRmPCgMc9fpX2QqKoIVQMnJwOtV4rS2iZ2jt4kZ/vlUALfX1oFPmvxSpPwt8JwrgvJcWqICcbjzxX03GMIo9hSGKNlCmNSqnIBHAqSgDwrxLqkPhD4kQa1qayppmoacLP7UEykUgfdg49gPz9jW/qniPRfG+j63oeh3jXl02nyOPKQgZIIUZIAyTjivULi3huYzFPFHLGeqSKGB/A1DZ2FnYqVtLSC3VjkiGMICfwoA8E8P8AxG8P6d4DjtbufyNSs7U20liVYSeYAVA5HfGSegzzjpWRfaTdaR8DbiC8Vkml8ucxsOYw06ED64wTnkEkdq+im0jTGuxeNp1oboNuE5gXfn13Yzmr08EVzE0U8SSxt1R1DA9+hoA8m8c/J8KbgdcafCP/AECneI2WH4SSlmAA0aMZJxz5agV6tNbwTwm3lhjkhIwY3UFSPTHSiS3gkgNu8MbQFdhiZQVK+mOmKAPnLx3dRWXhDwBcTMFijuLN3Y/wqIwSa2Piz4j0nXPDyaFpF7bahqGpTwxwx27CQr8wbccfd6Y9eeldh8QvC9z4gTQbezigFvZ6hHLMrYAWJQc4XoeOMV1umeHNF0md7jT9Ks7WZ+C8UKqcegx0HsKAPGPGjqfE2heGdX12XTNETThLM8c4gWeRSV2M57YXpn9cGsHw3Z+GtP8Airp9v4buftCC0m+0v5zS/vAGGNx68AdK+jtX0bTdZiSHUrKC6jRtyrKgbB6Z/WobDw/o2nSRS2Wl2dvJCpWN4oVUqD15A70qdrgeVfD1nf4g+N2ddp82IYxjgbgD+QFT6EyyfF/xERnMenQocjviM/1r1u106ztJ7i4t7aKKa5YNM6LgufU+9JFptlFfzajHbRreTIEkmA+ZlHQE+nApAPmvxnfXHgTxLrtrYwSyJ4ntt9vsI/d3RJUnnHdifxXrXvnhPR4fDHh2y0/5FFtADM4HBfGXb881y2oaDqGtfECy1G9tTHpGkQFrR/MU+dO2MnaDkAcdQOUHY11vjC3vrvw7qdrpsYkvLi3eGMF9uCw2k57YBJ/CgC3oWt6dr9obzS7kXFuJDGXCso3Dr1A9etZnjwuPCWuGMAt9hmyD6bDn9M1Y8I6JF4d0Gx0uMLmCICRlGN7nlm/E5romRXUoyhlYYIIyCKAPG9B1rTYPhXbTzXsEaf2c8I3OMmQKVKgdSc8YrzrWVVfgbpkShR5joByFGTKxzz+NexRfDHwbFPJOuhxbpM5BkkKjPXClsD8Bx2xXQ3PhTQ7rRodDmsEfTYCpjgLthSpyOc5PfvznmgDk/ioY4vhzqXmKNogiABHfegH64rhfHYzpvw3/AOv60/8AQVr3nV9JsdY06XTNQtxPZygK8ZYjIBBHIIPUCqd94b0i/GmC5sxJ/ZkiS2fzsDEy42nIPPQcHIOKAPDtdg1S4+L0sFtrq6PPJpiLaTSWyT+Yu4ZRVbjk7znr8p9a7LR/COrWniy21/W/E8V9cRWzwCP7MsJaPk/wnGAST0rsfFfg/RfFccS6palpYTmGeNykkZ9mH8jkVneF/AOh+G7qW7tVuJ7mSMxGW6mMhCHkqB0x+FAHmWn6T4w8BaVdS+HbrSNY0JC9zFFMzB1j+8drA4PAP8R9cc1t6lpsvxJ8N+Hdc0uSLTNRt5ftcCTKWQFTgjGOm5VOcdPrW0fhdo6oba31LW7fTWzu06K/YW7A9QVOTz9a6LWPBWkalY2NmguLAafn7HLYzGJ4MjBKkdz75oA5DR/FXiGz8S2GheLNLsY5LxGNrdWblhuA5yCSR6Z46jtXsjdDXDaB4KsdIv8A+05bzUdS1AApHcX9yZGjU9VUDCgfh3ruqAPEvgid1l4i46azOP0Wo/CMcVz8UvFtzLDG00SQrG+OUGwKcfUAVuP8NrGPWZ9S07VtV02O4l864tbS4KRyPkkk+xJ6fXGK63S/DNlpmtanrMMk7XOo7fNV2BRdvTaAAfzJoA4LTraKH4vak8SiMyaQskm0D523qMn8h+VcT8M28WTNr91pTaGzzai5uTe+b5gf0+TjaO31Ne7w+H7aLxJP4hEspuZrRbUx5GwKG3Z6Zz071xWs/DiC41W61bRtYv8ARru75uPsrDZI2c7ivqee/U59cgFv4eeF9U8PT6vcanNZFtQnE4jstwjQ85wGHH61rfEfw7P4p8L32k204hnlCshb7rFWDbW9jj8Dg9qu+FfDv9gQz+ZqN3f3Nwweae5fcWIGBgdhjjHtVvxLoia9pzWLXd1aHesiT2r7JEZTkEHHrQB46nivWNBOm2PjXwlClgHihiv4GWZI2wApK845GeCCMcA8V02ua9qF/wCKbjQfD+jafcX1nCrXV7qORHGGAZUG0FjnP5npxmpY/AFxezwP4i8R32r29vKJorZ0WNN46FscnqfSrXiLwPJfa2dd0fWbjR9QlQR3LxKHEyjAGQTjIAx+XpyAcN4CsdS074m6xFqf2IXEmmrITZRlI3+dQG2+vUVL8ItJsrjVPFWoXFnDLOuqyxJK6BioySQM9OorsvCPgCLw1rt3rI1W8vprqDypPtWGYnIJbcP93p2re8JeGI/Db6q6XBnbULx7piV27d38PXnHPNAHkHw38PaTN438ZtLpVvJHDdBbcSoHEZJYuFBGBnI7cDj1q14UcaL4m+IgsUWKK3jSeOJRhFYIzcDp1r1Lw34Ug0LVda1KO4aWTVJhK4KAbMZ4z36mo9F8KJpuva7q73Pnf2qUzCUwEVRjGc85z7UAeI/Dq215/DaTxeDdL1Bb/fJLeXFyiyXGXb7wIJGOw/Hqa9X+E2h6t4d8PzafqyCNlu5Ht4hKJBHEwUgAj/a3n8a5+2+Huv8Ah97iHwn4raw0+Zt/2a5tln8tv9kn8unTrk816l4c0670vT0t77UptRudxZ55QBknsAOg9qAPPfjXdyQ+GYbJZHij1C8itppE6rGTk/hxj8cd6w/iV4U0bw/4ObUNGsobK9014XguoV2y53qvLjlvvd816r4u8O2finRrjSr0EJIMo46xuPusPp6d686TwJ4h1Z7S08U+JE1HSbV95t44PLa4x93zGHpx655780Ac948tIPEHi3wVbX6lorqBzNGrFSQVBIyMEA9Pzr23RPDuj6Dv/srT4LQyAK5iXBYDpk9+prH1Pww154r0XXUuEji06KWMwbOW3qVGD2xmu2AoA4T4k6no+l+G7h9btGvbWZ0iS0XrPJncqj05XP0B69D88+LrO802HTtUh8Dw+G2jvEWO6hv1aQhuxRMDkcc5x+efof4h+FpPFmjx2dvd/ZLu3uEureYrkLIuQM/gTXnuu+B/G3iaC1j1nxDp2y2mWQQW8DBZMfxM3Bz14xigD30dK+fPHmh2XiL4n6Fp+oCRrZtPkd1jcoXwX+Ukc4PQ4xX0HXCX3hy5uPG2n+IVmiFtbWjW7RnO8kluRxjHzDvQB5veaPY+EfiL4aj0KD7HDfxyxXMKMxSQAHGQT1yc/gK0tMuTZfELx1dKoYw2UEgU99sKnFdjr3he41TxdoGtrNEttpyy+YhJ3sWB244x1xmk0fwxc2vifxDq13JBJa6okaJGrMWAVdp3Z/ofyoA848E+CdM8YaEviTxQkmoanqJeXf5zoIlBKqqhSBjAz04zjtWP4VXyvhN4mTczbXuRuY5J4HWtPT9M1vw7p93YaP420WPQoTIwkdQ81qCS20AZBOT3OeeB2qX4daJe6l8LL+yQgXGoecYjLkA54BJ9yDzS3a+YGVB8M9Mm8AxapdXV5NqUem/aoZmnYrF8m9VVc4AAwKt+IvGOpxfDLQ5Uup49S1VktvtMILSqAx3MMcliFx65PHqPZP7KuU8G/wBkAK12umfZQA3BfytvX0zXn114C1C++H2laMZI7bWNOZZ4XzkLIGY4yPY/nihK4HmGu/2TpVtBf+DLbxDBrcEqlnkt5yLhehEm4bSMeg/CvQ/GSalqvxC0LTbTVbvS1m055JDCckfeyMHgHjGcZFbdlqvxInMdrN4c062b7r3kl2rJ/vBFJP4Vs6joN/cfEHS9cRE+w21i8MjlxncS2Bjr3FDYG94V8OR+G7eaCK/vrxZX37ryXeynGMDgcV5x8ZdXvdMOixPPeWmh3E5XUbmyyJABjau4dAfmz6479D7hXFeLLzX7KW1k0rRYtWsyGF1bmZY5B0Ksu7g4wePp9QgHKfDu08Pfa2ufC/ia5urMxES6dLcmRVyRhwj/ADIc9z1rg/AfhWTXr7xNJNrN/a2I1WUG2s5PLLuCTuZuuMHp689q6nw34e1G+8bReJ5vD8Wg20Nu0Rh8xXedzkbiF4Xrj1OPfjo/hnoOo6H/AG7/AGhb+T9q1GSeH51bch6HgnH40CK/Xcxfhbd6nb33iTw9qF7PdwaXMot7m4bc+xgTgnvgAHrxnt0rzTULrQ1juBp/jvxXfXkYJD25eSHf16AAEAcnBxj8q9V8P+F9Uhn8cJOn2ZdXlf7JNvU5BVhuwpyMZHXBrj/C0/jPRvDf/CL2XgsrdW6vGb2S6RIWySd44+Y89AT6n0pdLeYo6bxXq2o/BifWWupIdSTbEbmFtjHE6puyOhKnBx712fh/SNbt47XxHrPiu7njjtxPLZxRBYSnlnjHJJ5Bz1yPy5X/AIRnWT8GP7B+wSf2p/z7ZG7/AI+t/rj7vPWvbIbEy6Imn3AKlrUQSAHplNppAPlzR/Fen+KY7jU/EPjm+0i5aVhb2Fm7IkCZGM4XD/8A6+/T2v4TeJLnxHoUjXkv2i4tJ2ga4CbRMBgq2MdcEVwvhptd8BWZ0LUfC0urWsMjG0vbFFYurNn5h1HJ79PoM17L4TvL2+043F9o/wDZLtI2y2LAts4wTjoTzxQBh/E3xNceFvD5urONXvbiZba33dA7ZOT9AD+OK898Rab4t8G6OviOPxRcahNabXvLO5UeVICQCF9MZ/Lpjoe7+Kvhq78T+G2t9Pwb+2nS5t1JADOuRjJ46M3XjOK4bxBrXiHxnpI8MQ+F9S0+8ugiXl3dx4t4QCGYq4yHzgjt7ZNAGp8QfEWt7PCZ8PXospNWlBPmxqwwVUgNkH+8elZuuzeJvA2oaPqN34il1a2vrxbW6t5YlRfmHVAPu45PGOQOozWp4v0K+/t7wHBZWlxPY6c7LPIn3YwBGFLf98n9a0/i1p11qNroYtLeacx6pEziKMvtXDZY46AevvQB6zXlt9r+qaX8Q7LSbqQNpGp25+zAxgbJVHzAMBkngdTgbhXqVeX/ABY0i4vtAGo6ejnVNLlW6tvLBLcEbhx14yce1AEWta/qs/j7SvDmkzpHbxQm71ElA2UzgJyDjt0x94Vi3er+KPFfiTVdM8NarBpVjpLrFNcPbrM0shByAGGBggj8B64rW+Ful3bJqPibVrY2+p6vNvMRUr5cS8KMHkdzz1GK5Ow1dPhv4h16HXLW5XTdSuTeWt9Gm9WJ+8pA5GCQP/rEGgDp/DHiPXL+TXfDOotaweINMjyl4q5hkDDKuV7YBU49+nUVwXwQ07xJH4ct57DU7BNPkumd4JrZmfAIDAMGHXFdd4AtL3V/EHiHxe1tLZ22pIkNnHMNsjKihd5Hb7o7+tc58IvFWm+HtPi8Kaw01nq0d20SxPEx3s7DaMgHGS3fjvmgTqdz4Y1uW68ZeLrV7a0jSy8krJFCFkk+T+NurcKAK5Hwp4i+IXjHRTeWA0myjVmUXEqMXmIzwq8gDsSf6Ve8GfN4z+IEmxgo8pQxUgEhGz/Stj4FoyeBbLIIDSykEjqN5/woVtRSz4W8d/bfBt9rurW/kXGmtLFdRJxmRADgZ7nKj6muYGv/ABHl0WbxKLXRLaxWB7lbOfzDL5QBIPHfHPUfQdK5zw3o8/iH4deK7G1iIup7+VxGRtLOjq4XJHJO0D9OO16b4m6fP4KuNNNjqB1aPTzb3Fv9nb902wqWZsYC9/pQB7V4K1ibX/DthqlxHHHNcoWZY87R8xHGfpWP8SfFNx4R0RdQtbRLqVp0iEbkgHOfTvxTfhSjJ4H0ZWBB8knkY4LEiuX+OrbfDlkcZ/4mMP8AM0Aav9s+KpoNQn1bw5bWulC0mk2NceZLgISFYKec+g9az9L8Xad4c+G1hrZsIraErthsrdsAuznhc/8AAmP0Neh+Ljt8NayfSxn/APRZr531S0u5PhN4Z1C0tmuf7PuFuJYl6lNzjI/Ejt0JPagDrtb8aePPD+lHWNU8N6aLPjcsdwd8O4gDfye5A49aq/GS+k+y+D79LdpZDfRziFDyxwp2j69Kyfih8SPDuveD7zT9IuJrue4MQfEDoIQHVssWAH8OOM811Hj8qJvAkRb5jeoQMdggz/MUAWZ/HPibRb6xbxL4bt7DTL24W3WWK7ErQs3Tdjg9+mOh/Hn/AB/d61F8UPDP2PTI7oxRTNaobry/O+Q+Zk/w4Htzx1rX+PTEaLpABIB1OPOO/wArVF49v7XSfid4OvtQnjtrQQ3KNPK2EUlGUZPbll596AOm13xlquhaZY/a9DRtb1C6+zWtjFcgq3T5i+MAc/r6ZIv6BrniiXU47LXPDS2kMysUura4EyKQM4fH3c8Y9c1l+Ok8I+JbfTrfUNdhtpGmZ7K7t7hQRIgGQH5UdV44OcY5rmNC1HxBoHjSw8OyeIB4is7yOSRy0YElqoGQzMCfpgnHsMigD3+vIPCWtaJYWfirV0tJbOK31CY3ZaYyea45JUdBknAFev185eCRpD+HvGf9szBNLl1OWOWQ5GAxABHvkjHvQB1uneNPE91Fa6i3gyX+ybkqyyQ3SySiNsEPsAyeDnFewCvl/VF1X4caZa3ujeMI9UsFcRxabcKr+YpOMIwJJx7Yxj0OK+nY2LIrMu1iASp7e1AHzt4i1efSPiz5ttpd1qU76WESC2xnOTySeAvvXoHg7xpc6vq15oWs6PJpGr2yCUQtKJFkjPdWAwfwz9eDjG09xN8X9TX/AJ4aSn8I7sv/AMV14/xNSUSfF/Syo3eVpLlsMPl+Z+v5j86ALmuePrqPWLnSPDvh641q5tMfa3STyo4if4dxByf/AK/oa0YPFFp4o8Garf20ckMkdtPHcW0vDwyKhyrf09vQ5A474S39lp1x4n0++nS21BNUklkW4YKWVvusCeo4Pr1B7isjw2324fErWbR92l3SOkDAfLI6RPuYfmOe+aAOy8C61Y+Hvhlpup6jL5dtBASxAyWO84AHck8V5n8T/Gmpax4Qlin8K6lp9tcSRtHcTMNpUNn5gOVzgYzTdUAi+FfhCeTP2aC/ie4OMgR7pMkjuM44ruPjrqVifBUkKXcDSTyxGJFkBLgNnIx2wOtAHtGnLssbZT1ESj9BVyoLVdkES5zhAM/hU9AAaKKKACgjNFFABRRRQAUUUUART48mTPTac/lXE6P/AMfPWu2nGYpAehU/yritHA+0U2WwsdztV6jmpaiUcipaVCBRRRSgFFFFABRRQaACgjNFFABRRSE4oAWkJxS0UAFc74v/AORa1n/rxn/9FtXRVkeILKTUtH1CxhZElubaSFWfOAWUjnH1oA8G8FfDjw5rfgmzvL+2llvZoWb7Q075TBYAAZwAPTFUbaO/8W/CK3v5JnfUdMke5glPLnyi3Ge52/ngdTXS2mhfEex0WHw7b3GgJaLAIfti+b5qL36jBPYHb6dD09S8LaBaeGdAt9IibfDAh3u+PnJJLE/iT9BigDyTxhrz+MvD/hrSNNk2S+IZB53qkUfMvrjDD/x0j1r3u2gS2git4hiOJAignPAGBXzt8EfDsQ1DVtejYyWCzy22mb+QI95JZRnjPA4/2q+kBQB538TJtBi0NV8QXFzFbPOvlpaswklcZwoxye9fP+yw8P6tod54d0bxDoskmoRwTHUEKxzIx5UgsSeM/me4Fe7fEjw3qesjStR0doWv9LuROkMx2rKOMjPY8fzrj9b0vxz4ruNIlvtJsNPtbO/jnMIuRJLweWJHy4AzwOeaAJPHNreat8R9G0iHWL/ToJdPkeVrOYozAFuPTPA5warWumnwH450PTdMvryaw1ZJFnguZd43KDhh6Hkfl713Go+H9QuPiNpevJGn2C2sHgkcuM7yWwMde4qv4p8PalqXjjwxqttEpsrATG4kZwNuRwMdTn2oA5u/tLnx74y1fSLq/ubXRtGWJfIt22NNK653MfQYP5Dpk1N4XW80rxLq3ge51S6u7CWyNxa3Er5ni3HaV3evJOemR05xVjVtN8ReF/FOoeINB0xdXtNUVPtVoJxE8boMBgTnIOSeh6np1rS8FaLq9xr+oeLNftks7q7jWC3sQ4kMEQx1YcZOP1PTOACI88+DHhcXelTXp1rWIfKv5F8mG7KxvtI5Zcck9/Wm6Ro13rXxJ8XQwaxd6bCnlecbQhZJAQMAMfu455rf8DweK/B013ob+HDfWkt600N9DcoqbGPJYMc8Y6dfrxnqvCWh6jYeNPFGpXNuY7O7MQt5CynzMDngHI/GgUyfBBv9E8aap4Xl1a51GxjskuYGupN8kXIG0n/gX5Yrzq18ZaV4rvNRutY8YX+jFJmjs7OzdkRYhgBmYLhmY5PX9OnrmnaPqEXxN1TV5LQpYS6akMc4YEO+5cjGcg8HsOlcPo0Ou/D+a80lvDEmtaO9w89rcWm0ugbHylD9PbHuMUAVrDxjqd38OvEky6lJPd6ZKYYNQUBGlj3Ltf2OM+/uTXfeENJ8T3EWlatqviaSUNEkjWaW6KhUpwGYcseck+v0FZnib+3PEHw81lR4eaxvJyFt7JCHkaMMnJxjBxu47Y79K9S0GN4dH0+KVCkiW0asp6ghRkUAa1fO+veMF1XxTqejz+KV8O6Zpu2PehVZrqU9cEjhVII468evH0RXgN9ZX/hHxbqupN4cl1rSNUKylrWFZZYZB1G08nqT6cj3FACeDfF9zO3ibRl1hdXTTrVriz1JMbmUqTtY9CynHP1+lUPDth438T+FLfWZvGUtpIUaS3iitk+YKSAZGGM5x05wMHk5Fdtp19Prel68tv4TudJiNm6QNPEsUs7FWGNgGR27nrWn4Dsrqy8BWNpc28sVytq4aF1IcEliAR1B5HFAHmPiDV77xj8HX1SW5NtcIc3IiUbZwj7dvsD8rcdxjpXbeCNK1vTdA0+9m8SS3Vommho7M2qKEygKjd1O3pz19ulclofh7V7n4O3ekmwmh1CZZSltMuxziTOMHGCQOM+1dP4N8Uf2xoyaG2japaXkGnmKQzW5CBlXbjJxyewxQB5l4l1TWPEfwhXUb7U8yG6xcDyVHnqJMKvygAYOD74r02ew8Y6T4ZvryLxIb65itUltYVsIl27cMy9CWyoIH+NcdJ4d1S5+CkemLZXK6hEWl+ytCwkbFwzY29c7eRxzx616t4M8WWviSI20Wn6hbmGFfM+1QFFz0Kg55Oc0AZGo+Oorf4dp4nVlWea2AjUcj7Qflx9AwP4Cu28Lf2l/Ydg2rymTUGhVp2KBDuPOCAAARnH4V85+HPDl8fHlx4WeVW0HR73+1FiQLgFgDEpPXIyBj03diK+q6AOU8b+Io/Cvh+71eSPzDCoEcfI3uThQT2Ga8tvdT+IPhrS4/EmrXNheWiBXvNNWIRtChP8AC+OWGRnJI479T2fxa0G58Q+Eby1so/Nu4is8Ufdyp5A98Zx74rzbxH4/t/FvhyTw1otleS6/fRi3e1MWzyT/AB7i3AAwR+PagRq52/jXxnf6Xc+F/wCxLeK8/thztglPlmRMKRhv4T846/ka67w0fFJluG8QLpSxMAYUsjIWU9wxbj8u+a8t8X6fJY+IfhvYKDILNjEXAyDtWMfyUmvoCls7X6ClLUb2DTbK4vbp9kFvG0kjYzgAZP1rxaPxH8QNT01vEem6bpMembTJFZTs7Tyxj+LIwMnkjkdOh7+peMNNm1fw5qmn2+POuLZ0jz3bHA/E1474e+Imi6R4Mj0++aaDWLO3Ns2nyRMJWkHAGMd8j6fhSAVPivr0viD4bWerafFGLK6kQ3AkJDxkNjC9jhwQT6dOvHZatJ4otvCOuDXIdJWJdOdIvsbyM2SpUhtwx0PbvXnHiLw3e6R8GYra5hJuIpUuZUPBhDP0x3I3AH6n0r0HxD4t0LxB4K1qPSdRjuZI9OaRowCGVenIPQ57UAcl4V8Q+OLfwdY3en+HLAabaWYYNc3WZJ0UEl1AxtGB0P616ovjfTl8Gp4rmR0tmj3eUMFi+7bsH/AuP1OKz/DzbfhlA2Omksf/ACGa8S1LS7q6+B2kSIjlbSdrmaNDy0RlkH/s4Ptj2oA9SvvGXi3RrKLWdY8N20elEr5yQzlp4FbozDGODjI960vF3xCGgavo1jb6ZNqUepQtKn2Y5kPHy7VPUE9SSMDJ7V549l8NdU0pZ5PFV5FBKAXhl1RzJ0ztaNiT+nUda6S/gij+I/gmKzy9rDp02xyednlMqn+X50AemeFdS1rUoJZNa0P+ypAw8pPtCy71I6/L0PsRXQ3l1BZW0t1cyLFBCheR26KB1NWa4f4lWlzfeDdZt7RWaZrZiFXqwGCQMdSQDx3oA41vH+v3Nq+saZ4RluNCQM4uXukSR0X7zCPr2Pr0rc8S/EKx0bw9pmvwWst7a38qRxqhCuNysenqNpGPWvLvCWj6DqvhyzuX8d6ta4hWOa3bUliWJgACgUjhc9PbFXfFGmaVo+geDbXRrh7mxGuRPHM7hi+WYk5AA68cDtQB1bfEbULLU7Zda8LXml6RdzCGC8nkBYMw+Xeg+77jPHPXFYfxP17WNM8b+F4dPsr2ZfnYRxShVujxuQdsgDnPTdWp8fgzeD0VVLMbyMAAck4NQeO7iK18eeCJZ3WOPMq72OBkgAfqR+dKNs7WvrbdE/jfXYbrwfJdeJtE1bTYxdIgghuEEjHGQQwP3evUdfzqn4+8QarpPjrw3ZWNrqNxB5Ts1vbzbRdcHjGcHaBk7v8A69XfjfLBc+GLUI8cqHUYQ2CGHfg07xXLHa/FDwb5hCRmG4RWPTJRlA/MgfjQk27LccWvFOvwXmjaNd6pp2s6aZNWijjhV1jkDjJUt1BTjp1/LNdh4q8W2PhtrW3khuLy/u2229naJvlk98ZGB71wnxglSQeF2jdXH9tQ8qc+tc14vhnb4s2yHW5dGa40vZbXQRXDHc2U+bgZ+Y/XHqKQD1Hw940XUtSGj6lpd3pGqtGZY7e4wyyIO6uOD9Pas28+IcQvry10vQ9U1eOybZcXFlGGVX7quT8xHoP/AK9ZsXgqU+ItI1HUvF8t7d2bs9vDJDGrOCPmAwckYH4Vjp4W8SaJPqepeC/ElhLp91NJcvZ3SBkEh6gOCee2cjoAc4zQB7Rompxazp8GoQRzRRyg/u502OpBIIYdiCDV28uEtLaa5kDFIY2kYKMkgDJwPWuQ+HfiZ/Fvhy21aW3EEzs6SIuSu5SRkE9jwf07Vf8AGutv4c8Oahq8UKzSW0e5UYkAkkAZx25z/hS2YS93fTqcE/xX0+3Tzr7w/wCIbOzyAbuaxxEM9CTnPPbivSNS1/TNM0c6zdXSpYeWsiyYJ3BsbcDqScivBvEum+IrvwPd61rXjEmO5s/NWzgt444SHwVj3dW4OPU++OafiPYvgr4ei52/Yvt1sJ93TGD179N1FtLgemaL8UNF1S9trR7TUrL7W6x2011b7Y5mb7oVgT14xn1riPDHxSeXW/EIvodSuLKOZRZxQWRZoxkqQ2OVPyg4P+19K+hyYdseTHtJGzOMZ7Yrxv4ZnPinxr7X+P50gHVwahbS+NvJXV7wTPpqv/ZjxFYwN2d/I4bnBHX34xVC/wDif4Ysri6tGubiS7tp2ge3it2L7lJBI4wQMHvWTbKjfGG7LAkroqlevB8wD+Wah+EEMP2jxVciJRO2rzIZMclQcgZ9Mk/nQB6H4V8T6X4qsDf6VOZIlbY6uu1kbrgiuc1L4meFdOvJrSa/dmgYJM8UDukZzjBYDH5Z/OuB8NebBcfFCa3ZldXcxqg6OElOR7kkflXX/C5dOtvh5ZyQeWsTQu9wWYYMnIbP5Y+mKAPQNB1vTvEFiL7S7kXFsWKbwrLyOowwBFadywSCVzJ5YVCd+M7eOteP/AhGXwXG5xiS5lYY9OB/SvUtaONKvj6W8n/oJoA5Hw94gsLPwkNZvvEH9o2UZYvftbtGT8+0ApgtnPHTnim/8LI8IG/isBrcDSykBWVWKZPQF8bR+deLOwX4CRKEAMz4JHqLonPv93Feo+OtP0+2+GN9b/ZIYoY7JWRFThXwNp475xzSu3QD1sEEAg5B6EU2R0iRpJHVEUFmZjgADqSawPCDF/DWjMxJY2MBJJ5P7sVwPxwu5bbwe8UU3krdXMUEr5xhCcn8OOfbNIB0UPxD8Iz366fFrtq1wziNQM7WYnAAbG08+h9PUVva94k0bw8iPq2pW9p5n3Fkb5m9cKOT+VV7PwxoUOmQWEel2v2VFUqpjBJIxhicZLe/U15P4YtbfxD8S/FE+rwrcvp6pb2sU6hlRDnkAjHv/wADNAHtukarYazaLeaddxXNuxIEkbZGR1B9D7Gsi98X+HbKBp7jWbNY0lMLYlDEOOq4GTkV5xoUUGjfFfUdN01BHZ3Wmrcz28JwkcoYDcVxgHH/AKH+FZHwa8PaTqVjrOrX2mWlxcXGpzhWmjEhWPj5eRjqW/OgD36zu7e+to7q0mSeCUbkkjbKsPY1j3nifQrK6NndaxYwXC/eSSdVK/XJ4/GvC/Bd9Lovhn4gjT0ZE068ujaopz5WAQMZzwMA/hXVfDbwVoFx4Ss7u/063v7vUI/PnuLqMSSFn9GPK/hjnnrSpeYHsUl5bR2xupLiFbYDd5zOAmPXPSq2n6tpup7vsGoWl3t+95EyyY+uDXz18RbWRfE3hnwtp+inU9NtbY3Mel/axEsjLuA3O+chQOh65I71o2Gj6+3irRtTtPA8Hh6K3do7p7e9gZZYm4O5Exkjr3/QUW0uB72b60UzA3UAMGPNzIP3eem70/Ghb6zfy9t1AfNBaPEgO8DqR64r548OeH9M8UePvGH9rW5uIredNkJkYIW+ZdxAIyQAcZ6bjU/jDw3pVx438IeHPszR6YLe4JijkYZXDNtznIBK889DjikA97s9TsL93js762uHj++sMquV+oB4rx7UPE3iu2XxPYoLQ6lpbi8tsx8TWbbjwM/eUAfjxzWV4i0TS/CXjfwlLoUH2GW8maCZIidkkfAOQcjPP8j1Ga99a0tmuDctBEZzGYjIVG4pnO3PpntQBBo9/Hqmm2l/CQY7mFJVx/tAGtGobeCK2iSGCJIokG1EjUKqj0AHSpqAGsyqpZiAqjJJOABXjh8ca9r00/8Awh2gx3tjA+xr67l8tJGHUIMgntz+YHFdt8QHmi8H688H+sFhNznGBsOT9QMmsT4dMLL4eaXLZW/nulkZFhjYAyScsVB7Etn8TQBD4e8SeKG1eDS/Efhr7ILgMYry1k8yHIUthsZ2njjJGa7CwvNUl1PUIbzTkt7CHb9mufODGbj5sr1XHvXEaF48vb3xFbaDqfhu50u4uYnljaWdHyFB7D6VyfgaI6n4v+IljNK5hmcREbjjDb1z+XFAmp9BAgjIORS186+AvE0nh7wT4hsdQl/03w3JLAu853ZJEQ78F8qO2Mdqyru51PwR8K7aRZLlNV1q5DSyc+ZE0wLEqOCG2qB6hiTwaVdRT6cEiFigdSw6qDyKea+P9T03TLHS1m8OeHvFVv4ghKPFfNbTZkYMN28E7cHnoPT6Hs/Hkd/rXiDwTbSXl3pst7buZxAxR42KAsMdjyRz0pAPozIPelFfNeueHrf4e+IfDN5oV3eRi+vUs7uOaUyiZWKjJz0PH8iOnP0oKAOZ1XxJZaXq+maROkzXOolhDsUFRtGSWJPH61m+PvE7+FNLhvo7VbkyXUcGxn243Z5zg+leWfE7Q4NU+IXheOWe5jFykiOYpSpULkgqf4Tz2qP4taLFoHg6zsrS8uX8zVI28y7lMz7iD0JPbAOPY+uaBEz6MjO5FbGMjOKfXzV428N3/g7Rx4ktfE2rXGpw3CNIZ5cxSBjgjZ0A5HHIxkemO7+JNxpb6NYXGr+I77RYmIbbYyEPPleVwASR+g70CnrVYcOu6fNrc+hxysb+CETyJsOFUkY56dxXzn4Q15NL8X6Ppmj6trd7pt95izx6rHgZCkq0ZIB65zwOh9eNVPDjah8VtchXWNTtT9iWbzYJQH+Yp8gJB+QdhjsKAPpOsTXNcsdCjtZL+Ro0ubhLaMqhbLtnAOPoeavafbNZ2cNu9xLcNGgUzTHLufU14d8cdOmu5PDjx388G7UY4VVPuqx6SD/aHagD1vxbr0PhnQ7vWJ4mljtgpManBYlgoGfqRWvp90t9ZW12ilUniWUKeoDAHH614l8TtIvNM+Huvi71q71Lzfs+37QqDy8TJnG0DrkdfSsmbSPFmleE4vEQ8XTia1so5kslgUQhAo+QjOGOM845NAH0caUDFeK+LPHVxZeDdGvbaaG01HWPKiSeUApblgC8hBzkL/UHHauTufFNx4bk06+tvG8HiGN51gu7JxGrMrfxoF5GPf8APtSpN/ID6WrlvFXirSPCsEM+qztEsz7ECoWJOMngf55rp1bcoYdCMivAfjfcvZXnhO7WKacQakshghXc8m0hsAdzgHH1pAOz0j4oeEtVu0tIdT8ueQhYxPEyBieMAkYz9TXptfJnxI8VWniCzsdOm8P3+jwPeRvJqN3bmPyADyVwOTg+v+Nev+MfEt7ZHRND8O+XNqWrcQ3EnzJFEoBMhHfjJ/A+wIB6pSd68Qi1jxT4P1zTbTxNqcOq6bqcvkR3SQLC0Eh6AhQBgkj8MntitvxlJ4kh1MPa+K9G0bTmQBEuolZ2bufmI7+h6fqAeq0V4z8M/GGo6zqmq6JqV1Y38tkBIl/ZH93Ipxx0wcZ6j3+pyfDvibx14pfVF0yDSIILO+lhFzclvm29ECjJ44JY+vtQB75WIuuWDa22hiU/b1g+0FCpA2Zx16E+1ecaz4h8RanrjeGvDMllHd2UKSahezqSiMcfIowck5z09uMGsLwVFrkXxN1JPEE9rPeLpKgSWykIyeYuDg9D1zQB7/RRXkOueKte1DxLceG/CdtZGezjV7y7vSfLjJAIUbcknnHQ9/TNAHr1cXqnjnwzpWof2be6xbw3m4KYjkkE9AcDAPIrD8J+KNWvdR1Tw5q9rbQ65YRCRZISxgnUjhvUDlc/U8DGK8q+FlhrV/qut3ctnolyDqRS9luVdpBhvnEXBGMHjOO1AH1IuMcHIrIvtc0nT5fJvdUsraXG7ZNcIjY9cE1sV4Te6JpmvfFe7h1K1hu4oNIVhFIMgPvABI9cE/nQB7PY6lY6im+yvbe5T+9BKrj9DU89zb25jWeeKIysEjDuF3segGep9q8K8eeB9P8ADunSeJ/C0f8AZeqad++/dMdkqZ+ZWUnGME9OvT0xreKfENhc2Pg++udKivP7QvIDGJHKiB2xlgO5BPfjigD2eivKfFvji+0PxLbaFZaJJqUlxZmeNYnw2/LAA9gvy8ntmp7rxdq2laMs+raGIdYuLoW1lp8VwrmckDDbhnA5OfTA9RQB6fRXj8njPX9CvrFPFWjW1rYX0ghS5tZzIIpD0V8/09CecVpeLPG0+natFoGhaU2ray6eY8PmCNIk7FmPHfpx9aAPTqBXhuseJfFc3hbxFHqXhR7G6gsXdXW6Vo2Q8MQw/iVSzYz/AA46mnfCHVvEc2h6La3Xh8rpphY/2k98rMw+YgmPG7kgDvwQaAPcKK8Vl+JGoXsl1c+HvDFzqmkWhIlvBKI9+PvbFIy3Hpz7Cuq/4TnT5fBsniq1jea3jj3NBuAdWyFKn0IJ/LnvStNfMD0CivK/D3xAfXZrI2/hzU47Gdcy30qgRRHbng/xLnjdxVKD4jXeowtf6N4U1LUNJVin2lGUO5BwdsfLEcH9OlCVwNx/hp4Oe6+1tocJlzuP7x9pPXld209fSvQYkSJFijRURAFVVGAoHQAVHZ3CXdtDcxhgkyLIoYYIBGRketUdc1ex0LT5tR1GcQ20Q+ZsZJJ4AAHUk0gGqzBRliAB3Jpa+YfiR48bWPCV1bf8I/rFnDdGMxXE8QEbAOrfMe2QOPXjtXs+seKNN8K6RYS37SvJMiRwQQRl5JmwOFH+JFAHb0VwPhvxxp+u6jJpbWl/p2oKnmLbX8PlPIvcryc/z6+hqx4j8ZadoV9Bppgvb7UZl3raWMPmSbf7x5AA69T2oA7aiuP8OeLtN18XKRrcWlzac3FrexeVLEOxYdMd+tctL8UtFUSTw2GsXGnRsVfUYbItbqR1y2c+nbuKAPWaD7VFBKk8Uc0Tbo5FDKcYyCMisLxR4j03wvpx1HVZmitg4jyqFyWPQYH0NAHRUGvKk+K3hV7yCBLm5MM0nlJefZnEBf03EevGcY59Oa7nxDr2meHNPbUdUulgtlIUEgkux6KoHJP07AnoCaANyiuA8K+PtC8TXb2VlNLFeIu/7PcRmNyPbPX147Vxl58SINO8f3WlXl46aVFbbCv2VmInGCcbV3EYPXkcfjQB7lRVDS9QtdVsob6yl822mG6N9pXIzjoQD2ry743anf6X4Wjl069ks53vIk86OQoQOepHbgZoA9gorzKD4n+D31CPTV1qNpmIQSeW4jLdMb8Y/HOPeus8SeJNI8MWiXmsXq2sDuI1JVmLN1wAoJ7elAHQGlrh/D3jzwx4juvsulatFPcEEiJkeNmwMnAcDPHPHofQ10dvq9hc6jdaXDdI97ahWnhGcoGAIP5EUAatFZk+q2MGoW+my3UaXtyrPDCT8zheSR+v5GszXfFWhaA6R6pqlvbSPyqMctj1wMnHvQB01IQD1AP1qjpuo2eq2q3dhcxXNuxIWSNsgkHBq/QAVGYoy/mGNd/97HNcr4c1S4u/7VkvbzTpIbe6dYmtpQ3lxDoJDnAYDrWjP4g0W3WN59YsIllXdGXuUUOPUZPIoA3MAZ4HPWgKFGFAAHYVheIdbtdD0W61aaRDFDEZE+cASHHyqD6k4A+ted+ANV8Ua7Pbanf6npJsLiIzHT7fBliU52nPJ64zk+o6jFAHq93FK1pPHaOsE7Iwjk2ghHI4bHfBrxu88LePtasG0rWPEmmiylXZPJb2p82RcjPYAdO2K9d/tXTvtf2L7fa/as48jzl356425zV2SWOLBkkVAx2jccZPpQBBp1nBp1nb2VsmyCCNY0XrgAYFTzQRTqEmiSRQcgOoIz6800zw7njM0YdBll3DKj1NRveWsZRXuYVMn3A0gG76etAFl1V1KsoZWGCCMgisXW4tRj0iaLQRaxXqhfIEy/uxgjIwPbOPfFaktzBCypLNGjN91WYAn6VOSFGSQAO5oA8JuvCni/xRHHpuvvpOnaTuVrlNOU+ZcgHIBJ4HI7Y69DXtstnbTNC0tvFI0BzEXQExn1XPT8KfDcwTkiGaOQjqEYHFcvr3ii30XWdF0mW3kkk1SR0R1YAR7QOTnrkkf54IB0d5ZWl8iR3lrDcIjB1WaMOAw6EA9+TzVXV9G03WoFt9TsLe7iU7lWaMNtPqM9DVHxTql/pOni503SZdUuDKifZ4mCnBPLZPp/n1ro1JKgkYJHI9KAObl8K6DLpg0l9JtDYAkrB5YwpJySO4Oe4qXQvDejeH1ddK023tC/32jT5mHoWPJHtmugBB6UUAFZMOjaZDb3FtHYWwt7mQyzReWCkjnGSR0PQflWtRQBxOneBfC+mXqX9potrFcodyOATtPqATgH6dK7akoY7QT6CgDKi0fT4tUm1aO1Rb+aMRSTjOWQYwPTsKd/ZNh/af9rfZY/t/leT5+Pm2Zziuf8C+Jm8U6bNetai2Mdw8GwPuzt79BXaUAcZ4i8D+G/Ek63GraVFPOBjzA7RsR7lSCfxrfg0mwt9M/sqG0jjsPLaLyEGF2nOR+OTk9TnNalFAGMuh6YNJ/sb7HF/Z2wx/ZyMrt/zzmuPt/hh4Mt4nij0KHa5DEtLIzcejFiQPYHmvSaxX1qyTWY9FaRvt0lublU2HBQHHXp1oA2gMDAooooAKKKKACiiigAooooAKKKKAIbn/AFEv+4f5Vx2jj/SK7G4/1En+6f5VyOjZ8/imy2FW52AHIqSmCn0qECiiilAKKKKACiikBzQAtFFIDmgBaKQnFLQAUhOKWkAxQAtFFef/ABSvrzTvB2qT2UMskvlFS0UmwxKeC+evHoKAPQKozR2uqWcsDMs1tMpjfY/DA8EZBrzH4d+IdY1PStMtL3Qb6GJ7RduoSSIyONmQ3Xdzx1rzP4Y+NbjSPCUNlp/h3UtWlglkM5t0+VMkkDODk47AUAfS2kaZZaNYQafp9usFpANscakkDnJ5PJOSTk+taVcr4a8Uad4g0Jdbt3MVsFYyiXgxFfvBvp1+lcX/AMLNhNq2pJ4e1l9IU/8AH8sK7SuSN+M525HX0/KgD16iqlhdwX9pDeWsolgnQSRuARlSMjg8irRIAJJwB3oAWivLm+JGnymZ9P0nWNQtYXKNd2truiJB5wc5bHXgdK5X4ta9a/2T4X1SKVxZSalFM0g3KfLAJPA56fyoA97oryrT/il4dvNRgsSL23W5fZa3VxblIZznHynr3HUDqK6LxX4w07wxJaw3kd3LNdbvLjtoTIxAwD+rD86AOzorhfC/jnRvEt5PYWjXEN5ANz29zEY3x6gf5NR6x8QfDWi3t7Y6hqHkXNmEMkZjYltwBAXA+Y4I+mfrQB31FcSfHHh8aCuvyXvl6e7mNHdGDM4z8oXGSeDSaD440LXL7+z7W4kjvCm9IbiJomkXGcqGAzwM8duaAO3orwKw8b2eh+LfFqa7rEkdrDJCLW3ctJyVO7YozjoPbmvWvDXiXSvE1q11pV0JkRtrqQVZD7g8igDo6K8/8QfETwt4fvPsOoaoq3KsA8ccbSGP/e2g4+nX2rT1PWba98K6jqmk3iyxizmeKaJujKh/IgigDraMVwfg/VhD4J07VdWviQLQTT3E7c888nv6evSvNPHfxM0q90+1t/DGtF79r6JCsSOjFc8jlRkHigD6HorH1fWtN0S1F1ql9BaRHgNK4G4+gHUn2FZegeLtA8QzPDpWpxXMsYyyAMpxnGcMBmgDrKawO07eDjg4rAuvEuh2j3Udzq1nC9qVE4kmVShIyAc9zjpVfVPF3h/SrS3vL7V7SGC4XdCxkyZF9VA5I98cUAUPA/hY+GoL1ri8N7f31y1xcXJTbuJ6ADJwB9e5ruKyNG1rTNct/tOl30F3CDgtE4O0+hHUH2Na9ABTBGgYsEUMepA5NY2sa/pGieWNT1K1tDJ9xZpApb3A64qzpmq6fq0Jm06+truMcFoJQ4U4zg46H2NAGkQCQSBkdDS1mX+rabpzIt9qFpas4yonmVCw9smuP8d+NIPC+iwarAsN6k0yxoFmADDnJUjOcYoA9Dqo1laNcC5a1hNwOkpjG8fj1pba8tbokW9zDMV6+W4bH5VD/aVh9p+yfbbb7TnHk+au/PXG3OaALzIrqysoZWGCCMgis210jTbRZEttOtIVlGJBHCqhx6HA5rTLBVLMQABkk9q868ZeLW0ZdJbTja3S3l8lrIS24KG7jaetAHoXlR+V5Plr5W3bsxxjpjHpTIbeCCEQQwxxwqMCNFAUD0wOKnqhqs9xa2FzPaWxurmOJmigDBfMYDhcnpk0AY8XhPw7Dd/bI9E09bjOd4t1yD6jjg+9bjWVq1xHdNbQm4iUpHKYxvRT1APUCodIuLq70+2uL20+yXMkYaW3LhvLY9Rkda0MjOM80ALRRRQBw194A8J390bu50GzaZjuYhdoY9ckDAJ9eOa6O40bTLiG2glsLZorVw8EZjG2Jh0KjtWtRQBmarpVjq8C2+oWyXEKyLIEfOAw6GquveH9K8QWgs9Vso7mBTlVbIKnGMgjBH4Gt2igDkLbwZ4ettMGlRaZH9iE4uPKZ2b94MYbJJPYd6ueIvDOjeJbaO21ewS5ijbcmWZWU+zKQR+ddHSUAcda+CfDlrZWdhFpcYtrO5+1wIzu22X+9knJ69DkdPQVf8SeGdH8TW6W2r2KXMaNuQlirKfZlII+ma6OigDz/wAM/Dzwz4Zuhe6bp+26XO2aSRnZcjBxk4HBP51Tuvhj4VuLieb7FNCtwxaaGC5kjjkJOTlQ2ADxwMdK9MooAp6fY2um2kNlZQJBbQqEjjQYCinXtpBf2s1pdRLLbzIUkRujKeoq1RQB5Bb/AAg8Jxh0lhvLmMghI5rpysXBGVAxyAeM5rvbnw5pV1oa6DPaq+nrEsSxk8gKOCD1z3z610VFAHlujfDHQtJv7a8jm1GYWrB7aCa6LRQsM4Kj8fXtUuvfDjSdX1eXV1u9QsLqcL5/2OfYJscAkYPYdsevXmu40vV9P1b7T9guo7j7NM0E2w/ccdR/9fpVCz8RWd5r1/oUSTfarGNJJWKgJhgCADnJOCO1AD4PD9jBrr64gl+2Pai0YlyVKBtw69/fNN8O+HLDw99u+wiQfbbhrmXe275j2HtXR0Ut3a3QDmtK8PWOkXeq3sAlaTUZfOnVyGGcYwBjp19etfMOpQ+BVnvFtPDPiH7buYJpQR1jeXnB2gnAyAcemPlPSvsOkwPQUgHA/DDRLjw/4SsLG8UpdYaSVCR8hZiccegI/Gu3vLdLu2mtpCQkyNGxXqARg4qxRQB51N4DsJPCEXhUXVyLWM7hNlS+d5c9sdSa6PX9Ct9b0K40SeSWOCaIRl0I3DGMHkY7CuipkjpEjSSMqIoLMzHAAHUk0AVdMs10+wtbJGLJbwpErN1IUAZP5VT8QaLY+INMuNM1GLzLaYYIBwVPYg9iDzWlb3ENzCs8EscsTDKyRsGUj2Iqnaatp97by3VtewS28TskkquNikdRnpxQB5fpXgPxBZz28M3jfUJNLtnUx26RhHKqflVnzkjHB9a0fEvgae91weIdB1d9H1V0EU8giEqzKMYypOP4R6g4HFeoI6yKrowZWGQwOQR606gDgPBfg5fDst5f3d/NqWr3pH2i8m4JA6Ko7D29gOgFXfA/hr/hFdOnsRdfaFkupLgNs24DEcdecY612VFAHAeFvB8Wixa7DczLdx6tdyzuuwrhH42HnnqefeuNsvBPjLQEOneHvFsMWjhj5Ed1aLJJbqSTgHHzYz349hXtEF3bXEkscNxFJJEdsio4JQ+hA6GrNAHlfiXwNdavDo95BrLweIdLQCPUDCpEpx825OmCee+MnrU+iaV45/tG2n1nxDYNZw/ft7S1x5/BHzE8jqDx+Vem0UAef+F/Cs+i+IPEGrS3ccyapKsiIEw0YGeCe/X9Penap4XmvfG2j+I1niENhBLE0TA7mLBgCO38Xeu+qrJeW0dxFayXEK3EoJjiZwHcDrgdTQBwvizwrca34h8O6tDcRRx6XMzyI4OXBKnjH+7+teiUUhGaAMPxPaahf6Nd2ulXYtL6RMRTkkbDkc5AJ6ZqzolvdWmmWlvfXP2m7jiVZZv77AcmtSigCKaOOeJ4ZUDxupVlPQg8EV4jY+FPGHg6SaDwrf2F3pMkrSR2eoBgYM9gw5I/EeuOSa9zooA8g0Tw14mvPFlv4n8RXOnRNbQPBDaWSsw2tnqzd+c9/wAK2PB/ha60XxD4k1S4eEpqdyJItjEnYMkZBHH3jXo9FAHh3i34cza14wt9RhkSPSZ/LbUoN5XzihJGQOuRge3Jru/HvhZfFfh+XS0nNtKrLLbyjojr0z7dq7bNFAHi1ld/FFLaGyk0rRjMo8tr6W5OGxxvKjnJ68Dqeg6Vs654b1PUPF/hzVl8kwWEbfaX3Y+Yj+Ede9eoUUAeYePfDl9reseGLu1iSSHT75Z590m0hcqcj1xjOK9PoooA8g+I2h61LrOh+I9EtI76bTHbzLRpAhdD1Kk8ZxkfiOD0rP8AF+meI/GOgaU02hpaXkGqxzSWjXKN+5AILFunfp19q9vooA83+K2i6hr/AITuNP0yDz7p5I2VN6rkBgTyxArmvGmla3Za94e8SadpQ1RLCBoJrQMN65B+dc9/8B68e20UAfPrReKvEnjPw7rF74bfTdPtGkxunV3AK/eccYzxgYz1rS1qDWPDnxAn8R22i3Gq2N9ZC3YWpG+Jhjqp6/dHp19sH3CigChpVzNeWFvc3Fq9pNLGHaBzloyex968w+MWlalfaXpl7pdk99Npt/HdvbRnDOig529yc44AJ5r16igDw7xZqOpeM/A2s29t4e1K0nDQrHDcxFXl/eKxKr3AA/ziuv8AFGn3Unw+vLCKCSS6/s3yxEi5ZmCDgAdTx0FehUUCO9tNz568R+FNVufA/hiS2077RqejmKZrKTHzqBlkIJ5PA469R1q7pnibSNQmtre1+H12L13VZFk09ESDnBLORwB64/KveKTvQKLXg/xknnsdT8LalHY3N3FaXbSSrAhY4G39euM+le8UmKAPA/EfjZ/FGlXWhaP4Y1W5ur6Mwbrm2McUIbjezHpgkEe46ioNc0XUPCbeDNaWBr2DRIWt75YQSyq67S6jvjLfkOx4+hMUUAfPGoaonxN13QotEtbhtK066W7ur6eHbGdvIQAn5s4x+PoDWFfXOh6L4+1ufxvZy3T3BX+zDNAZ4jEc8KuCMjgfXPQ9fqNVCjCgAegFNZEbBZQcdMjpQB89/DF4rrx74hvLXS5dNs5LWJYbeSDytqgKPu4wM4z+Nb3wNtpLfQdSMibC+pzEcEE42rzn3BH4V7RgdcUAADgY+lAHz42s2ngT4ha7c66XgsNWiilt7sRM65UYKnaCc53fkD3qXwPq8GvfEzV9StYrhLabTIzEZ4yhkXcg3AH+E44Ne8zQRTgCaJJAOQHUHH51IEUHIUA4xkDtQA6vndNXs/AnxK12TXZPs9nrUMc1tdFSVygwVOM4OSfyHqK+iKr3FtBcqFuII5VHIEiBh+tAHiXgm5XxZ481XxRZpJ/ZNvbLZ20zIV89urEA9hz+a/SrXwXO+HxHJ036vKcenA/xr2hI0jQJGqogGAqjAFJHHHECI0VATk7RjJ9aAJK8Bv8AxLpHh74qajNq99FaxHSY40Zstlt4ODgcHH6V79Wfc6bYXcnmXNlbTSYxukiVjj6kUqYHh/i/xzZ+L7KXwz4Q8zUr6+/dSSiFligTPzFmYDsDggEfjjMfj/TY9Lf4f6Wk4/0a+ij+bID7dmW+uR0/2q97trW3tUKW8EUKntGgUfpRLa28zxPNBFI8R3Rs6AlD6gnpQnZ9wPJ55A/xet1HWPRSp+vmMf61hfG60RLjw9q15JdLpdtcNFdNbMVeMOBhwR0xg/njvXuxtrc3AuTBH9oC7BLsG7b6Z64qSaKOeNopo1kjcYZHGQR6EGkEV+p86SaL8PJvsBufFl3fobiN4LZtRabMhIxlBllz0J4x6itKC/tPDXxW1ufWriK0i1K0ia2uJTsQhQilSTwDlT7fL2zivWLDwroGnXX2uz0axgnByJI4VBU+3p+FXtY0XTNbhEGqWFveRKdyrNGG2n1GelICOW8R65peqaF4isdPvobu5h02ZpEgbfgGNscjjn0rA+H19p194CstMsb62a8axaLyVmXzFkKkkYzkHPP/ANavRdJ0HSdGjkj03Tra1SQ5cRRgbvr61naf4R8P6bqbapZaVb2962cyxgjr1wOg/KlFPNvg9rmkaf4Gitby8gtriwM32uKVgsifvGOSvXoQOnUYrjNNilHwm8T3rIUgvLqSe3U5H7sugGPbINe6ap4H8M6rfNf32j20105BaRgRuI9QDg/jXRXumWV9YPp1zbRvZugQw4wu0dBx06CgDH0FYF8Jaetyf3A06MSE8fL5Yz09q8Y/sfWvA2g3GseFfFNrd6FFuuEsruAMm0noJFOSc8fw819EpbwpbrbLEggVPLEePl24xjHpivPj8MfBhuftJ0KHzM7seZJs/wC+N238MUAdh4e1FtX0ew1FojE1zAkpQ/wlgDx7eleU/HRUOj6P55As/wC1YftAIONmGzn2/wDrV7YqhFCqAFAwABwBVPUtPtNUs5bK+t47i2mG2SKQZB7/AJg4IPYjNAHknx0uLdfA8yCaIGWWLyl3D5xuz8vrwM8VS12WKP4k+DTeECA2UggLdPOII49+V/Suji+FPg5IjHJpjz5AAaW5lJUDoAd3A+ldj4i8N6T4i08afqlos9upBTkhkI6FWHIP+TQB5j8QjDP488EwW/zX6XEjuEPKxAAnPtgMfoDXIaNY6zffErxdHaeIBpN6GQjfaJO0sWPlxu6ALs/MelezeFPA2h+FpZbnT4JXu5Rte5uJTJIR6ZPA/AU/xP4J0XxLcQ3d5FLFewjEd1bSmORR6ZHX8enagDlNG8F3ttq+p6l4h8QRX8t7pzWkpS3WBhGSMtxxwBjOP5VyMEXjX4aaGRbf2ZrGg2QZwQDHKEZixP5kn+LAPft6lofgHQdGW9MMM8819E0NzPcTs7yI3VSc8fUYPvWFD8K9FRVt5dR1qfTUIK6bNfE2wwcgbcZxn3oA9L0q8TUNOtL2JCkdxCkqoeqhlBA/WvIfjzEtx4YtYXGUe/hDD1HNe0xRpDGkUahUQBVUdAB0FYfiTQLLxFZx2d+JDEkyzDy22ncvSgDgvjTBbp8PdRRYEVYzD5QVOEPmqOPTgkfjjvXKeKY4brxn8Ora/ObEwu6o33TKEBXjv8wT869r8SaHaeI9Lm0u+837PMVLeW+0/KwYfqBWd4o8JaX4m0mPS79ZRHCVaGaJtskTLwGU4POPagDzr4xRwi/8JzQbRqo1SNYduN5jzlvwB2+3NX9OPmfF/VN2w+VpCBcDkfMp/Pk9OxrZ8PfD6w0nUk1W6v8AUNVvoQVgkvpt/kg5ztHrg9/wxT/F3gK28Q6pbavDqN7puowJ5fn2jhSy8nB/M/hwc0AekdK8T+PEazeGbWNxlGv4gR6jmvWtHsW03T7eza7uLtolwZ7l98jn1J71j+LvDNp4ps7e0vJJY1guEuEaIgHcuR3B7E0AcH8ZdJ0+L4e3yRWcEYtWhaDagHlkyIpI+oJH40virxPdWP8AwjejaZpltqGs6lFvhN5/q41VAWYnrkjPT0Offv8Axf4dt/FOiz6TcyyRRzFDvj+8pVge/HbH41geL/A1t4hj06SK/urDUNNGLW7gb5lHAII75A9vyyCAeS+MLHxFD4u8J3mtz6SZJb0Kv2C3ZSNpXILNliCPfiux8YKfDnxB0HxJny7K/U6beOSAoY8oSfqAfTEdaNt8Ny+q6drGq+IdR1G9spN6GTaqY4wAoHHI5x1rsfG3hq28W6HPpNzI0QkKukqjJRlOQQPzH0JoA4DwUf8AhJvGeueKGjDWlpjTrB9xOdvMhH4nr/tEdq89+Hlz4gvZdZ1W08N6fq0lzfyCa5uLlVccDEYBzhRn8jjsK+i/CmhweGtDstHt3aSO2TbvYAFiSSTgepJ/+vXnupfD/VLTWLrVPCfiJ9G+2NvubZoFliZ/7wB4Hc8g8k4I6UASfDfQda0jV9ZuL3T4NOsLzY8VpBMrojjg4A6f/q9K9grjvCei6rpX2iXV9fn1W4nI+9GI448Z+6o6Zzz9K7GgD528HEf8Iv8AEBlIYfar0gjv+7NWfhx4G8NXfge2urzSobi4u4HM00nL/eb7pP3CAB0x0rsdA8ES6ToXiHS2vkkbVZJ3WQRkCPzE2jIzziup8MaIdE8O2mjmYStBCYzJjAJOSTj8aAPCvDo+3/BO9S7AlWGOYxbh93axI/I5/lV8QW/g74TPrmlWkVvqkthCr3KJtkbe6ruz1/iz+ArttH8D3Gn+Arrws17E80ySqJwhCjec9OtdSPDVtP4Uj8N3rF4fsi28jxfKcgAbh75Gec++aAPKrj4b6BH4AeVbcf2ktj9r/tA580yhd5Oc9M8Y9PfmsLxjeXPiTwL4NuLiR1ubm9iV5IzhiwDLuB7E4z9a6P8A4QrxzcaQnhu78Rae2j7BC86wsbhoh/Dzx6Dr07mux8UeDG1Gx0Cx02SKCDSrmKUCTJJRBjHA60CGZq/g/Q/DHh3Xr6xt5ftkunTxS3EkzyPIGHOcnGc4OQK4PSfh7oMvw4Op3EEk2onTnuFuXlfKMFZlAXONo6YxzXvfirTZdY0LUNOgdEluYWjVnztBPrisi10G5t/BJ0AyRtdDT3tQ4J2FihUH1xk0Cnjuk+BNH1zwF/burpd3WryWLyi6muH3JtUhABnGAFHUHrXR6fquk3PwlsrjxTdTPZTQiOVkdjJIyudqgjnPygfnnvXdaPoF5ZeB10KWRHuxYvBuydu5gcDPoMgfhXE33w/1G58AaPoa3FumpaZKtymRuidwW+U+2G9Oo9KAPGPGK2OjadHrPhvwnreiSQSI6300xUckYDKzNkH/AAz1xXpXxI0Ow1vxv4L+2xu32xZFnCyMu5VAZQMHK8k9D3q14u0H4heMtEewvItHsI96uYY3ZmlwehbkKB14611Xjzw1rN1caBrGhCCW/wBIY/uJ32rIrAA4Prx6jj3oA5j4qaRb+HPB0NlpD3Fss2pRsX893YMeM5Jz2HGe3rWt49e71zxZo3g+O9ms7CeBrq7aE4eVRuwm7/gP655xUvi3R/Evizwzbw3Wn21pqEd+khgScMojXvu9fatDx54f1p9W07xR4bEM2qWKNC9pOdqzxNngMcAEZPUjOevGCCJWVjlhpA+HnjDQ49Juro6TrEjW9xaSymQCTGQ656ckE9+D61Un0m58UfEjxNpU+s6jbadDDbu1vbS7Q+Y0456DrnA5zXS2Gh+IvEviXTNd8S2Vtp1vpQc21lHIJWeRhgszDgYwpH0HvW34f0TUbTx14j1a4twlleRwLbyeYG37UAPGcjGO4+maBTlfBVrN4Y8d6j4atr25utLezS6jjncuYGzg8+5z6dR6c+6dK80sND1KL4j6jrcsQ/s6XTkgikDL94MpKkZz2Jzj8a9LoEV+p89/EdfC914haHU9Y1ua9WJR/ZunbnEeBnO1RwSGzye59qd8I9avJ9T1/RZrnUZbG0VHt/7UX/SIweCre3oP0GcU42Xijwl4x1zUNM8OnW7XVyjpMLlI2iIB+U7ug3N9MAHtitXwFo/idPEXiPWPENhDbSX8cSx+RKrK20EYGCSMAKMmgU82+FXhGfxX4YmubjX9RtIjeSNHb2ZEaq5AyxPJbOfXjFdPpfjnUdH8Ba9JeXH2vUtGumsYrh8lpSW2qzZ6kZPXqF5561fAz+OfBnh4aMPBBuJ/MZ4plvotpLH+MAnGPXPPtiulsvhzcSeA9T0i8mjXV9TlN5PIoyqTbgwUe3GCR6nrQBia14W1rQ/Dj+KYPFOqPrUES3UySzZt3HBZNmOmOg5HHQZ41/FHiK9vf+EBvLS6mtBqN0klxFExCuuFLIfUckfjntWfd3njfXtDbwrN4Za1uZFW2udSlmXyQnQuoA5yB27np0Fbvj3wzqFtpfhyfQrQXcugyowts4MqAAHHqeM/n1oETvc1/idql7pjeHfslzJCs+qxRTCM4Loc5B9vauB1jw++pfFyRF1jUbUyWAlMlvIFdQBt2KcYC98YPOfWrHiFvFnjG/8AD7nwxNp2m2moxSytNKpkyG5bbwQoGe3Oa2PFkGr6H48tfEtno1zqtpJZ/ZpEtsb4znrjv29B70A2krvY9f0m0ksbGG1mu5ruSMYM833356mtGs7SbuS+sYbqa0mtJJBkwTY3pz0NaNAoUUUUAFFFFABRRRQAUUUUAQXX+ol/3D/KuR0bmfGa7Cf/AFMn+6f5Vxujj/SKbLYVbnaDtT6jUc1JSoQKKKKUAooooAKKKKACiiigAoopAMUABOKWiigANcD8UvM/4QnWvKzu+znOPTIz+ma76o5USVGjkRXjcFWVhkEHqCKBHe2m5w/hDUbS88HaZ5NzE7DTkVlVwSGWPDD8CCPwrnPgaNvge0HX99L/AOhmum0PwH4Z0C/OoaZpawXRBXf5sjAA9cBmIH5V0+kaXY6NZpY6dbJb2yElY06Ak5PWgU+ZbJZP+FW+LmtEMTNfSErtwQnmLuBA/wBnIrrfDOganqfhazNv4+k/s2a1ETRraREIAANmScjaMqe5r2bSdF07R7aW0sbVYbeaRpXjyWBZvvdSeD6dK4O7+E3g26uPPbSimTkxxTuqH8AePwxQB13gzSotD8P2WmwXovYYFYJOABvBYntxxnH4V0U4RoZFkO2MqQxJxgY5qKytILG1htLWJYoIUCRovRQOgqaWNJY3jddyOCrD1BoA+drHRvF/gLSp5tA1PS9U0GHzLlYrjhhHjJIYYHQH+LHfHOKPHGsp4h0jwNfrAIo7zUonaJudrA4I9xnP146V2afCjw0m6JG1JbJiS1kt64hIPYjOcfjXaX/hjSL1dLSS0VV0uZJrRYyVEbL06duBx7Uqt1A89+OEaN4cslK8DUIsY4I6jg9utXfFeva3P4osvCXh+eCzmktzcXF7LH5hiQHGFU8E9OvqPeu78S+H7HxHZx2d+JDFHMkw8ttp3L0/CsPxh4G0vxXPbXV1LeWl7bKViurKXy5Ap6jODx17dz60gHksVpq2m/FrQLfVNdOqyvbSt5gt1g2Dy5Pl2qSP4QfxrovCcUF78UvFk89vE80CwiJ2XJTCgZGehwBzXX6F8O9A0PVotYtFujfRoyNLNcNIZNwwWbPfHpit/TPDdhputalrMBl+1ajt84M2VG0ADaMcevU9aAPIfia2o/8ACfeE4LGa2hZlma3N2haETEHkgdW+7g9iQa25vCfizVNd0TU9Xv8AR2GmXBlDW0UiSMpxlcnjHHT3rvPF/hPS/FtklpqUcgMTiSGeFtkkTeqn+hBH4gViaJ4ETT9QgvrrXdY1FrckwxXNxlF4IBIA5PPWgDlvAEVvN8QfG1wY0eWKSBUkxkplWDAHtnAz9Kd4bXyPij4wEKBf9GgfYowCxRDnA7kk/ma9F0PwxZaLqmr6nbvKZtUlWSYOcquAeB+JY/jRYeG7ay8R6nr6zStcX6Ro8ZxtUIoHHGf4RQB5l8CrGxu/C8upSwRzX13dSfaZZEDMxB4HI6YOfxNc94czp+lfEqyhAGmW7ypbrn5UZlkDKMdMfLxXfan8Od+pXF7ouu3+jJdvvuYLU/K7eo/unk+vWums/B2mWPhu48P2plS3uFYSzFg0jsw5djjk8Dt2oA8V1Jftvhr4c6PPk2N7PH9ojBx5gUDCn25PH09K6X4zWVpa2nhwwWsERXVoVBjjC4XDHHHau61TwPYaj4ZtdBeaZDZqhtbtSBLE69GB/n7HscGuUb4Z3l+1lNrfiq/1Ce0mSSPcgWMBTn7nPJ7seeKAOe8b/wBoX/xQ0q0hsra9+yWRnt7a7lMcZYk5focngdv4R6Vtf8I/4s1DxRour3NhpGnLYuwmktJ2LSRnqpGMHv8An2rtPGXgy28Sy2l4l5cWGp2Z/cXdufmAPUEdx1/P6g5ugeFPENrqEN3q/jC7v4oW3LbxxCFHOCPnwTuHtS30sBxvhDQdI1vxz4wvNR02G7MNxHHF9oUOq/KQ3yHjsOT+GOam8UaHrOjeMU8RaZ4dg1nT0sPsy2odENvg5+QEcdT0B4Zuma9N8O+Go9E1HWL5Lh5W1KfzmUqAE9h69azNc0HxFJqct9oXiT7FHOqiW2uLZZkDAYDL0K8Dkd/5IBB8Pta0TWDfvp+lnS9RWQfbrR4vLdW5wSMDOeeevXNekVw3g7wp/wAI/JfXt1fPf6pfsr3NyyhA2BwFUcAcn/IruaAPG/G+o29z4hg0mw8KW/iDV44PMkNy6rHbxk8ZLAgk5zj6da4rwDBe6X8Tby0n0y00k3GniWS0spN0XXg46Ajpxx1x1r0TxH4O1aXxH/wkXh3Wl0+9kh8i4jmi8yORR0OPwH/1ucu8L+CtQ0vxJN4g1XW21O5ltfJJaLZtbI5UA4C4B4x3oA434daFpvjJ9Y8Sa9aR311PeyQxpNllhjUjCgdPQZxnj3Oafxb8JaJpHhizisrIRp/aasoLs2zzAA4Uk5AO0cdMiuuPg3xFomrahe+FtXtIbS/mM8tneQ7lDnqQQM9eg4/HFXtX8HavrfhSXTNT1lJtVNyLmK5EWI42BBC7e4xkfj045AKfjWDTvA3hHVNQ0DToLC7nRIhJboFILNjOfYEke+K8lm0e0HhsWcXw91k6lJb+ZHqOQzmYjIcsGzjdzj07V7hHoHiDXNI1DSPFtzp0tvcRKkb2KsHDA53HcMZyF6DtXPabpPxI0i0j0i21HRbm1jASK9uEfzY0HAGOhxjuD16+gBzfiOfVdbs/BfhbVvtFpJqQ3akokw7qgHBPPJ5JHrj8K/xB8FeH/Dt34YutI08WsrarBCxWR2DLnPO4nnI69a9B8ZeEtY1W10PULG/t/wDhItIYOs8ibI58gbwQOmSB7dRxnjntS8K+N/E1/o15rV3o1vDYXiTm2tQ/IVgS2SDlsDGM4pWrMD3jvXF/EaR4fB2tyRuyOLSTDKcEcV2lcz4z0yfWfDeqabalBPc27xx7zgZI4yaQDwnxhLeT/D7wXFDe3EE1xd2yGeOUqw+Vsc57HB/AVf8AGvhuPwTb6drmj6lqR1AXyJNLc3Jl89XzuDg8HP0/xrr9e8J6jdaJ4SsbZITJplxbPcfPtACLhiPXn8a2viXoF74h0i3tbBUaVLyKUh22jaCc0AehKdyg+ozWT4g1H+yNHv8AUdoc20DyhT0YgEgficCtZRhQPQVR1axi1TT7qwm/1VxE0TewIxmgDwzw14LuPF+kWviDXNe1T+0roGaH7PPsS3Gfk2KOnQH6/mbni3+2brVfD/ga31q4h823M17qC/LNMi5GBjoTtOfXI9wYtHuPHvhCwj0KPw1DrMMG6O1vIrtYwUz8u9T0xn24x6E1q+JdH8SfbtD8W2dpBcavZQeVeafHIFEitkkIzZAIyf6Z6EAyVtr3wB4v0W0t9Rvr3R9ZZoHiupt5ilGMMCeccjj2PtUU9trXiL4ka/pUfiTUdP021hhLRW0mCQ0aHCE8IckncBntWnY6d4i8YeJtN1jXdKOj2GklngtTOJGllOPmJAHHA/L3Nbfh3R9Sg+IXiTVri0aKyuYYUhkLAh9qqOOc/wANAGD4S/tDw749uvDUus3mq2M1kLqM3jl5IWzjG49eAemByO+aydNg1v4j6xrNy2v3ulaPYXL2dtDp8mx3df4mOAcdDg+uOMV2Y0bUf+FoHWPsrf2eNN8rz9wwX3dMZzmuc02PXvAGqarDBoFxq2kahdvdxS2jgvEzAZUqee3X+fNAE/jDWdX8A+FhDPrRvb26vPJtb6aEboIjzlwM7yoDc98jjjFec614rs9DszqmhfEK+1TUkkQy2dz80U67gCEUrhODn6A969K8XaV4h8ZeGra9XS00/WLK9F3aWs0qtvQdA3YE56HHIwcVFF4u1mdFtYvhze/2kAA3mKqW+e5EhGMf5zSpN/IBvijXteuvF3hfTtFv1sY9Ts3mcSxiRR8rNkjuQBxyBnFR+OG8SeE/C7NH4jnu7u4vYo455IkUxqc5HA6EgV0GsaTf3XxJ8PaotrILS2s5fNlAyqsVcBSfX5ql+LmlXur6FawWFtJcSrfQuUjGSFBOTSAcl4sg8YeFNN/4SWXxQ97LbyR/aLTyFSBkLAbQPxAz16nNe7WM/wBrtLe427fNjWTHpkZrgfinY3uoeC72ysbWS5uJPKAjj5bAkUk479KTxX4huPCHhewmitBcXsjQ2kULEgGQr0OPZT+NAHpNQ3Cu8MiRSGKRlIWQAHaccHB4OKbatM1tC1wipOUUyKpyFbHIH41Y7UAfLnwl0jxDcRazJYeJvsyx6rIlwpskk89hjL5blc56Vo2cOvan8SvFSaNf2+nkLCk1y8AlZVCqAFU8ZOOc8fpVzwPqk3g6/wBY0bUtI1NpbrVXmgmhti0To+ACG9OM/j7Gup8HWN1D488W3UttNHBIYhHI8ZCvxzg9D2/OgCLwLq2vW3inVPCmuX8eota263EN2sQRipI4YDv8w9cY6mudtvFWreLL3UbjTvFmm6DplvKYLVXjile4x1dt5BUHt7Hpxk9NpNlcp8V9Zu3t5Vt30yNUlKEIxynQ9D0NeY+HoNG8FvfaF4t8Lm4Czs1tqQsROskRHA3YyDwenTnpjlU7Aeu/DLxTdeIbbULTUXglvtOuTA89v/q5l/hcY4GeeP8A9Ven1wHw+m0i6sbi40fQZdKtml2jzbcRGfAHzAdSvOB+PvXf0gHjuseJtW1XxLeeHtDv7HS4bGNTdX9yodw7dFRGIB474I9xxmXwj4l1b/hJr7wvrF3aX0scH2i2vbZNu9cjhlBIB5/TvxXm3iGw0jwt431O98UaGb/R9TIlgvDEZBA38SkdOT+OAvqa9M8BXPhG+1CWXw1oZg2Qndei08tDlgNgY9T3pWwOZ8Oa74/8W6fc3Gny6RaRW9zJEsroxkl29scqByOeP05tr4i1XxV8NvEEskUFpqNotxaXQI3IwRAZNuDwSrEDqM+1X/gTE8Xg8q6sp+1y8MMeg/mDXO+BLW6uvCfjyERO1zcX18ipt5ZjHjAH14oA6H4SJ4mXw/ov2g6SNIMBKqiOLjac7cnO3OcE8dM964zUdZvNR+FWu3VlZabZBbuWKaOGMopj3AMQMn5zkdeMfhXZfCnxfouoaFpWgx3TJqsVuYpLZ4mDKUHPOMYxyOf1yBw/hu2n1D4Q+IUiiImaaeUxnqNpViPrgGmgd74Kk8ZxeGrKRk0R7RNLRrNIxKZnIjHlq+eOeM4/Cum8JeLotZ8Jf8JBdoLcwxytdxoCfLMedwx16DOPes34c+MNC1nStM02yvg97FZoskBQhl2KFOeMdR61434h0/VrTxXqvgixAGneIbiO+DDrCpOZGGOgyhGD2UetKB9A+BNZv/EOhxapqFpFam4dmhjjJP7r+EknuefTtxXZVXs7eO0tobaFdsUKLGg9FAwKsUAeT+E9Yspb7xhLa6XDBPY3LebLHIT9oYA8n0Py9q5rRPH/AIx8R6YNQ0bwjDJCm8PLLdgB2X+FFOCeCOemcjtVHwDvz8SZW3EG8nAJ9vM4/AYrtvg0c/D3Sj7T/wDo56AOk8C+KIfFuipqMcLQSK5hnhY5Mci4yP1B/Guxrxv4HxrH4bvSAMtqU5JA6n5RXslAHzTZ614li+J3iM2uiNqEkUSxLa/bkiVIvl2OC2R8wwcdRu9qs+NdXutP8feEtQl0qaS8+yTD7DA6u+9ldQu7pjJ5PYAmtPStRtNN+LniVb65gtRPZwGJppAofCR5Az34PHXg1pas6TfFfw5NE6vG2mTMrKchgd2CD6UAaGi+ONTPiO30HxH4fOkz3kbPautysyvjJKkjjOAe+enHIrV8TeMJbDVE0PRdKk1fWWi89oFlWNIo84y7noemB7j1GeQ+IiNL4+8EqgyRNI34AqT+grl57SFPidrVvqmuX2jvepE9pJBMI1nGAACWBHbA9wRQB654T8WTavfXWkappcul6vbL5j27OJFaMkAMrDgjJxx+dd6RXlfhnQNEtPEr3cPiO71TVYrYxtHPcpIUjyOoVQRyfXv716rQB53428cQeE7zTrWXTrq8e937VtsFhtxwF7kkis/SvH0sus2ml6z4fvtIa+z9jkuCpEhHY46HkcepFYPxBuYrb4g+DHnkWOMNKNzHAycAfqRR8Tbq21XW/CWkWLLc3q6rFdSCHDmKJD8xbHQc5/CgDtvFHibU9Hv4bPT/AAzfaqJI/MaaFgkackbdx4zxn8R61W8IeOYPEF/c6Td6ddaXq1uoka0uRkshx8wboeo4/nzXH6lqep+IPHmo+Hxrc2jafp1ujH7OyLJOzBWzuOcfe/Tpya57wTp1vZ/FO5gstYudXSDTj5txc3AmdW3AFdw9CRx2yaBdLeZ3k/xQ0tNS1HSrfTNWu9QspWi+z21tvaTbwWGDwue59j3ribrx7qUnj2wMeka8lkLBi2niPDyE5+cxk4GDgZJ7H8d/4QR/8TbxnNkc6xKuMcjDMev4/pWjeuq/F6wUkAtojAZPU+Y3+FAh6hpd6dQs4rprS5tDJn9zcoFkXBI5AJHOM9ehFaFICCMgg1DdXEVpby3M7hIYUMjueiqBkn8qAPn/AOKupa5qWvxaD4dvJreWyspNQuGhkZScDhDjrnjg8fMK9f8ABWsLr3hvTNTDbmnt1Mn++OHH/fQNfPvgWfxndXer+KNO8PWd1HrEpKPdTiNhGpICgZ6dBnvt712XwYnvNLuNb8K6pbLaXdpP9qigVgyrFJzhSOCAcf8AfX1wAe8V5z4jvLeLxh4dtpdWvraSUSlLSEHyp+P+Whz27cH8K9GrxTxbGs3xT8HxtkAQ3D8eoRiP5UAdZrfjvSNK1FtMSO9v76MZlgsLZpmjGM/NjgfTrW94Z8Q6f4lsDfadI7RrIYnV0KsjjGVIPfkfnXllz4a8U6H4m1bXfCVzpt1balIGurK6JB3qD0Yd8lu4xu5BxXafDzxMfEtjevPpwsNQtbp7e8gByPMUDJz39Pw+hoA9AryHwzqV3d/EnxPbNd3DWkEMQjt3kJRG2qCVXOBk56etevV4f4RJHxD8aEcEJHz+FAHX+E9XtotCvdRvPEQ1K3huJTJeS25gEYGPk2n09uueKr6X8S/C2qX1vZW99IJLl/LgaS3dElbOMAkd/f6da8t8EaBceLPhlqWmLMLW4nvnfLA7QwZWww644/Dj0rfTxPr/AIcj06z8Y+GrT+zvNjt4761kDojdFYpyRgDOePYdqAJ9U+KFlpPjufTL2/jj0eC22SMIHYrcZ6cAk8cen416ifE+iro0etvqEUemyDKTyAoG5IwAQDng8YzXn9nDG3xhvn2jcujK2R6+YBn8uK5v4mnULrx94W02zitJUSJ54oLyQpAZBuwTjqRgEAAn8DQB6v4e8a+HPEczW+lapHPMBnyyjRsR7BgCfwq5r/inQ/DrRJq2pwWryjKI5JYj1wMnHvXlN74d8Z654k0LVr+z0azOnXIeSW2lcu8eRuU5HPAIH17VJ8PrG11rxV4t1XU4I7m8g1A28AmUN5MakhSoPTIxz7cdTQ7AaXgrxa3iLxxr8NpqH2rR4YImtgBhQSq7iOAeu6vZO9eHeA7eC2+Ini6O2gigiVYgscS7VHHPHucn8a9yoA8r8XePIvD3inRtGke0S3uwzXU0z4MI/hOc4GTnrVX4ieMHsdI0678P6paOZtTitpJo2SVMEEspPIHGOeoH1zWN8QbCzvPiD4SiubWCaOUSiVZIwwkAHAYHrj3qv8atJsV0bRLGG1ht7ebV4/MSFAgOVYHp3x3oA9et/Euh3N+dOg1eykvASvkrMpbI6gc8n29jW1c3ENrC81xNHDCgy0kjBVX6k9K8A+MHhnRND8Ii/wBK023s7uzuImhmgjCvndjlurde/oKi+JVxf6p4p8NaQmnNqlq0BvJdPE6wiZhnkluDjGcHryO9AHt+ka/pGsl103UrW6ZBllilDMo9SOuPerz6hZRvNG95bq8IDSq0qgoD0LDPHUdfWvApdH8R3HiDQ9RsPA8GhNaXKi4mt76ArJASAysqgZ+XPYn0FPg8MaZ4h+KXikapG88MUNswg3lUYmJBlgOuO1AHvgvrRrX7WLqA23XzhINnXH3unXio7HUrDUAxsr22uQv3vJlV8fXBr538e2qWXiPw94XsNGkvdHgge7/sqCbYJX3McsW6gHnHuanstK1OTxloeq6X4Kk0BIXaO9ZJYxHLEwxgouBxyenXHXAwAfSNedfFLxLd+FfDUmo2Ij+0+akaeYu5eTzxn0Br0WvFPjzEs/hW3hbIWS/hUkdcHIoA9ci1C0ef7J9rtzdqPnhWUFgcc8davMwUFmIAAySe1fOXxG8C6F4Y8KTazods9lqVlLFKl0sztIzGQKckn/az+FVfiDr9zq194V0mayvbqxvLZb+8tbH/AFsw2n5c5Hy9cjI6+uMAH0bb3lrdFlt7mGYr1EcgbH5VNLLHAm6WRI16ZdgBXzB9hMGv6HqHhfwbrOkzxXKx3e9dsUkBIBDfMecc5x6k5wK6GHSIfiD4310a48s2l6O621tZCRkXfg7nO0jnOeQcnjPAxQIndXPoBJEdBIjqyHkMDkfnUcdzBKxSOaN2HUKwJrzW58OeFvCHh7V0uHng0e6UCaF5mcLnIwn8WTn1NfPPiex0m00Z9W8OeD9e002wWSPU5Lho8ZIAfaSTg88jHUGgU+16K8K8a3lxLofge4klZppr+zeV84Lkpk5+pNanxrnlg8PWbRSOjHUIRlGIOMmgD2BiFGWIA9TQCD05FfOHxYlhTxZpn/CSxXsnhYW5JFvuCeaSfv45PReAc9Md89p4Ej8LWEWo3/hnVZLmz8kO9l55bytuTkK/zLkcc+lAHrlFfIujavo/iy1u9X8Vy65NdSu4iSzjlEFpGDwEKDBPqWz7jPJ9o+Eeo399oM8V/wDam+yXTwQS3UZSSSEAFGYHvg479OtAHqVc7Za0bnU9RsH0+8gWyVW+0Sx4jmBB+4e+MGuirwzRrm81TxN490yfUb0W6JEIQsx/c5Rs7M5259qAPVPDWvWXiTS4tT08yG3kLKBIu1gQcHI/Ct+vnL4JeGFbQLTVRq2qRn7Q7G2iuNsDbTjlMc9Oa+jaACg1438VdQ1m2vvDlno2otYzXl00bPgMvQdQQQep4rkfFMHijwVqWkz2Xim6vn1OcWskV+N8QY4AYKPujntg8d6APpKivnnX08R+CL7RNSn8UXWqR3d6tvd280YVDuySUUcLxnA7HHbitXx94saPxNbeGl16LRLT7MZ7y948wEn5Y0J6E9fofagD3Givn/wf4oe28YwaBF4mTxBpt9CzQyswMsEiqWIYgcggHHP5d8218XSeKtS1B5PGlv4csraVoba3IjWSUAD52Zz0z2Hv0xSpN7AfRV3cw2dtNdXEgjghQySOeiqBkmm2V3BfWsN3ayrLBMgeN16Mp6GvnKPxLqOv+CvFumyaxDcXWlDY99bqGS6gYHjsMkKwJGfxrq/h7a67pnhmy1WfXTd6dHYGVNNFmiEAKSF8wfMfrikA9sor508H3vifxjp0eq2vji2t9QLMf7OS1RkQDjawPze+eeor6EtRMLeIXBQz7B5hT7pbHOPbNAErMFUsTgDkmqem6hZ6pbLdWNzHcW7EgSRtkEg4NQa4Lk6XefYrj7NciFjFNsD7GA4ODwa8H+CNj4hOg2VxDrFumlCdybRrYM5G75hv7ZPPegD27SNestXvNRs7Uyebp8whn3Lgbvb16Vv18w+DYvE9/wCIPF6aFd2mn27X7CW5mh81wylgAgzj3OR6V6T4C8Tanc3Wt6N4haBr7SHBe5hXakkZBIOOxGPbgjjIJIB6rRXgel+JfEni+KbUdM13SNGsvMdLaCaISSyBTjc+48fgPwrv/h54ml8TaRJNcpEl7azvbXCxHKll/iHsQR+tAHe0UV5Z4vbxgl88mnazoul6aoAjN3y8hwCxORgYOenYUAep1j6LrOna3DLPptytxFFM0DsoIw64yOQPUfnXAfDjxndeIrnUtM1AWT3ljtP2mwk3wzKw4IOev+PQYryf4W/8JidK1RfD0OmRwm/kkM947EucAbVVRx0HJpegH1fRXmPg/wAcDU9D1O91q2FheaS7pfQjkLtGcqOvI4+oPtXMQeMPHV9pbeILLw5p7aUVM0du07G4eIdxjjPU4xn0B4ygHutFeTav8QAng208WaTai5tXlVbiKQlWjUkq3TuGwPQ5zXR+M/FcPhzwxJriIJ8qnkRlseYXIxz9CT+FAHbUHivOfEfi670e20m2h0prvXtTX9zYI4UKQoL7mPAC5698dhkjKt/GGvaXrVjpvijRre1h1B/Ktry0n3p5nGFYHkdf8M84APW6KK5nxf4itvC+jzancxyTbSqRwx/ekdjgKP5/QHr0oA6aivL9K8S+Kmv7SLV/CEltaXJ2+fb3KzGEnpvUdB0ye36VwGm+JPEC/ErxHFBot3eBY0RbM3SIIlAXD8nb8w5/4EBQB9H0VwHiDxFrunW1ibLwpc311cozSRJOoWAjHDMMjkE+3FVPC3jWbU9UbRdY0S50fU/LMsccrb0lXvtbAz/9Y+lAHpVFfN3hjxfrx8Y+Jg2javewq0YW0EwIteD2YhRu68eleqeIPGcOkS2VjHp13e6veReZHYQAblGOSzHhQMEZoA708UV514Y8bxavq02iX+mXWlatFGJfs9yVIkT1Rgefp9fQ4p6v8QoLXVrnStN0bUtWntMC5a0jGyJj0Uk9+v5d8HAB6eGVsgMDg4OD0p1eF/B29/tLU/Fl6LeaBZb1W8uZcMp+bKkdiO4r3SgAorkPFfi7S/C6wLemeW4uCRBa20fmSyY64H+JFUNB8cWWry3cD6dqenz2sBuHivrfy2KDqRyfUUAd9RXlNn8VfDV8kJtGvZ5JCA8UdsxaLLbQX7DJ9z1FQ2OuwW134zuotS1K+axK77PyiRbnaw/dcnIODnoBjNAHrlArw74V+PJNW02xstUi1Ca/lZx9qFqxib5jjLqMcDjPQY5rrdZ8f6Vpl/Np8Vvf6jcW4zcLYWzTCH2YjgGgD0SiuLs/G2g3nh2bxHDdltOgH71vLbdG3GVK4znkfnnpzVPTfiH4Z1O/tNOs9R866uhlEWJvl4zhjjAPt270AegUVwXge+iuLTVpv7Zl1BYtRmWSWePyhDgAmMAn7qjv7npWLF8WPCUl0IBezLEX8v7U0DCHd6bsfjnGMUAer0VzniDxLpPh2G3n1S7EENxJ5cb7GYZwTzgHA461z2j/ABG8MaxqaabaX5NxISIjJGyLIQcfKxGDnBx64oA9EooooAKKKKACiiigAooooAKKKKAIbn/US/7h/lXIaPn7RXXXX/HvL/uH+Vclo3+vpsthVudiO1Ppgp9KhAooopQCiiigAooooAKKKKACiiigAooooAKKK87+K2qajo/g7UL3S2KXCBVMijJRWYKWHvz17daAPRKK8H8EWugX13bXOheN9TuLpWV57e4ui3njqwaNsHPXkdMnrVDxX4ttbzxfd6HqHiO50PTbCMZe0LJJcSEAkbwDgLn8efrQB9D0V8/fDjxID4uvNAtNfutc0prbz4Li6y0kbgjKliAWGD9OmB1rM8CWPijxfYXt1c+ML62gjupI4I4FXcCD1ZsZI54WgD6Uoryb4d6zqupaZrWmateq+p6ZcPbtd7QAVx8r8ADsfyGa8h1fW10SOa4tfinc6jqMI3JAtuXhlcfw8ZUA/XH5UAfW9FeF+NfGGrQeAtH1nT5Vtr+9kg6BSGJBJXkdCR+VdjoGm+MIrh7nWdftZYnhYC0htVVYnPQh8ZIHvQB6HWdqup2WkWjXmoXMdtbqVUySHABJwP1NfNmt6vqmhx3E/wDwtazub+DJNn9jQqzjqnylsdx068cdpvijqV74k+G+i6nHKYRdSoJrYKMSucgfN2AZSfxHpQB9PA5GR0ory6a51zwdo2qaxr2uLq6Qwgwwi1SDDk4HI9SQK4aPW/FU2ivr7+M9Fhn8k3C6QkMTJjGQm8tuyR9eeM0Ae2eINfsPD8NtPqEjJHcXCWyELn52zjPoMAnPtW9mvm/xtraeJvDHg3VTEyfadUi3xpyQwLKwGfcHFejNr+oaf4//ALF1CWM6bqFr5mn4TBWRfvIT3zhj+KilSA9Korzm08R3moePLvQ7URjT9PtQ905XJaVuig9uCP8Avk16NSAFFFFABRRRQAUUUUAAoxRRQAY5ooo70AJjmloooAKKKKACjHNFFABRRRQAUmOaWigAooooAKKKKACiiigAooooAKKKKACk70tFACc5paKKACuZ1nw7a6xqWl313JKV06QzRQAgI0n8LNxn5eowRz+VdNRQAUUUUAJxmloooAKQgHqM0tFABSdetLRQAjKGGGAI9CKRVVRhVAHoBTqKAEAA4AxSKAM4UD6U6igCBLaBJWlSGNZG+84UAn8akVERdqqqr6AYFPooAp29jaW0jywWsEUj/edIwpb6kda4nRPDV9D4t1XxFqlzFM0yC3sY4yT5MIOcHIHJ4PHq3XNehUUAFFFFAFWKztYhMI7aFBOxaUKgHmE9S3qT70trbQWkKwW0EcMK52xxoFUZOTgDjrVmigCpZ2ltZxmK1toreMsWKxIFBJ6nA71boooA5zWvDWia9LFLqmmW13JCCEaVMkD09x7Vei0fTorm3uo7KBbi3hEEMgQbo4x/CD2FatFAGfcabZXN3b3s9rFJc22fJlZctHnrj0qjrvh7SPEESxarp8F0qHK+YvK/QjkVug5paAOb0Dwvofh4yNpOmwWryjDugJYj0yece1dGDQBiloA8b8e+E5fEni7w7JNZfaNLgWUXRY/KARwDznqO1dp4c8F+HfDMrzaRpiW8rjDSF3dsegLEkfhXYUUAcb4j8E+HPE1xHc6vpiXE8a7VkEjxnHodpGfxqxovhPQdEvDe6ZpsVrcND5BaMsAUyDgjOCcgc4z711VFAGTpmj2GlS3ktlbiF7yY3FwQxO+Q9W5PH4Vj+J/CGi+J2gk1O2Z5YD+7ljkKMvtkdu9ddRQBm6Pplro9hBp9lGY7aBdqKWLEDr1NGr6bbaxp9xp94rPbXCFJFVypI+o5rSooAp6fZW+nWcFlaRCK3gQRxoCTtUDA5PJ+prNOgacddXXjCf7QW3+zCQMQNmc9OhPvW9RQAVz954fsLzW7DXJlc3tijpCQ+FAcEHI78E/nXQUUAecal4Bs7q9uby01XV9Ne6cyTpZ3RVXc4+bBBweO1dV4d0HT/DlgLHTYTHFuLuWYs0jnGWYnqTgVu0UAFctpvhqy07V9U1eGSdrjUtvnK7Aqu0YG0AZH4k11NFAHnUPgDS7bwzL4dtbi8hgeUzJOsuJY3yCCCAOmAOnT86pQeApZ7q1l1vxDf6tb2cyz29vMFVVkX7rNgfNj39T616lRQB5n4v8AAo17VbfWbHVrrSdRiiMDTW//AC0TOQCMj1P+QKf4g8BW+v6Np9lfajdvf2HzQ6ju/ehzjJPscD34HNek0UAeY6T4O1e3v7S51HxdqV9DatvWDAjDnGBuI5Yc9D1qvrHgS8bW59W8Pa9No73u03saRiRZiOjDJ4PJ/P659WooA858F+CR4Y1HUr9tVub+W+Cb2uAN2VzyT3616NR2ooA868d+D5vEM2najp2oHT9X05y1vcbA64PUFT16fz9apan4P1bXNN0631jWop7q1v1u2ljtggZAMbAAeO/Jz1r1KigDh/iF4VHjDRP7L+0/Zz5yS79uenUfkTVLxr4L/wCEhFhdWl/Jp+raec212gyAO4K55B/zkZFei0UAeYaRovjY6hby6x4mtns4XDvBa2oUy/7JbAIH0rT0HwvLpfijXNbe5SRNR2bYgpBTaO5713lFAHnnjbwjNrd1Yavpd99g1rT2PkTkbkZT1Vh6cn8yO9R6PYeODqEEur6zpi2UZy8Nnbkmbg8Et93scj0r0eigArzv4meF7zxZokdhYXMNvcR3CTK8wO35c+gNeiUUAeF6x4S8ZeLni03xLqOmQ6LHIryrp6OJLnHI+9nb79vY4rp/G/g261i40zVNEv10/VtMyLd3QsjKRgofQY9jxkY5r02igDyzSx8Q7m9tRqLaNZ2cbq05tw0jzKDyvPAJ9Rjr+FUdX8PeJNG8S3niDwsbS4j1BFF5Y3LFdzqMKyn8+46nrnj2GigRo8c1nw54p8WeE9SsNdmsLe9naOS1itgSke3BKsT649TjP4Vh69pXxH8T6BPpVzb6Lp8TKquqMWeUAjgdVUfrxxXv5pMcUCnknjLwjqOpeF9Gh06SNdX0doJoN33HdAARk8Y7/gB3rA1zRvHXi0aampWemafb2l7FNJHHOXaXHU55GB6d8+1e9ig0CNXPO/EV54wsNTZ9L0e11jTJUUeSZ1hkjIzu5bgg/jWV4R8MXo17Vdf1SwtbAX8AtxYQMH2rxkswwCTjtXrIooFPBNB07xv4HSbSdO0uDXNJV2a0c3KQvEpJOG3Yzyc9Ouea9c8Nz6xc6eJtctLe0u2ckQQvvCL2BOSCevTjpW/QeKACvKPCvh3UrXxP4u1C9gENtqLRrbN5isXVQwLYB46jg16tS0AeHfDtPEnhdIvDN34ckmtkuXxqUVwnl7DzuwefXjr+Ne40UUAeWePNH1DU/EHhWeztmlhtbwyXDggCNcDk5NRfEvSNQ1XUPC32K1eaK31OOWeRcfulBByfbGfy969YooEd+h5V8UdKvtUXQVsrVrjydTiklwMhVGeT7VgeNNKvdH8YR+KrbQn1mxmtfs15bxIJJFOcBlUgk8BRwPXPWvdKKBTy3whrdrrOoI1j4OurCBVYm8uLeOHaemAByc8jivNdHhPgS+1HTtd8KyajZT3LzWmoQ2yz7lPRW44PHTrntjmvpv6UtAHj4B8SeEdfj03wzLpBngaOBZoVie4+UkHaOnXAzxz161U8AeLJG0K20g6Bqq6jZ2jK0clsURmRTgbjgDOAOe5r2ujFAHyZ4oh8J6vaT/2N4W1a28TOCUhgtZYmjc9dwHy4Hf8Apk19O6FDeQaTYxahKZbxIEEznkl8c89+e/etXAznFLQBWvI2mtZolxueNlGfUivAfhF4kttHsIPCmo2l7b6qlw6bGgJUkt1DDjAyMmvoem4XOcDPrigDyD4U2ktteeLDLG6B9XlKllI3DJOR69RWf4a0+a48Z+PoHR40uY4o1dlIB3IwyPzr3Dp0o6dBQB8geFB4R8MWDaN428OpFqlrIy/aJLUyC4QkkMGHXGcemMc9cfR3gZtHfS3k0PS30+yeZmCPB5XmHAG8A9iABn2rrpIo5Pvxq3+8M0/oMAUALXytJP4at/G3iJ/H8bPP5w/s8zxSSRiDLY2hQe2OoxkHHOa+qahkghlZXkijdl+6WUEj6UAfPHwkmtLnxr4quLDTm0+0McPl2xh8ooMf3O2cE496zvhR448OaBo9/aarqaW1wt7LJsaNySpPGMA56dBX04FUMWCgMepxyapzafZT7fNs7eTacrvjBwfUcUAfO2gaLqHiPwl4z1GG2kgOuzGazgkHzOq/MD/wLoP8Oa29G+KHhmx8F2wurzZfW1msD2QUmXeq7cAYHcfQZ5r3sAKAAMAdhWY2kaa90LxtOtDdBtwnMK78+u7Gc0AeY/Drwwx+G8Oj6nEym7jkZ42BUoHYlfx6GvMvCH9o+LdS0TwzqUDJb+GHZ70MQyTMjbYhjvgDHfIz619X1WitLaGaWeK3iSaXHmSKgDPjpk96APnX4wWdnF4z8Oajq893a6U8Ulu91auUaJ+SPmHIHzD8M9cEVrL4c8DHUNNSTxPdX84uVa1gOo+eDJkdhnGcDJ4+te7XVvBdwvBcwxzQuMNHIoZW+oPWsLS/C2g6TN59hpFnbzdpEiG4cEcHtwT0oEd+h0lcN8Q7HQtU0T+ztfu1tLa5mWOKYsF2y8lcE8DoevvXc1S1HT7PU7Z7W+tYbm3f70cqBlP4HvQKfP8AFda/4O1/QtOh8UJr1hfzrbG2lQNLEmRl8gk8Ankn8D1G9oM9va/FjxX9pnSFpLa28pZDt3jy0yRnrjH+cV6LoXhHw/4fkaXS9JtraVusirl/Thjkj8KNd8I6Br86XGqaZDczIu0O2QcenBGaAPO/Fup3uq+NbTw0uuy6Npr2RuWlt2VJLkkkAI5Hy8Anj0Ptjm9HsrDT/ilpttZazdam6WcnnyXFx5zI+08Z7HAHFeya14N8Pa5aWtnqOmRTQ2qCOAbmUxqABgMpBxwO9T6d4T0DTLqG7sdKtre4hQokka4YA9cnv9TzQB5v4Gnt4viD44SWZEkL25UM2MgK2T+GR+dcrrltdt8Wb2N/EEmitc2KC0mCK3mJhcp83Ayyufw/CvZNd8DeGtfvDe6lpcc1yQA0iyPGWxwM7SM8cZPYVb17wjoPiCCCDVNOjuEtxti+ZlZBxwGUg44HegDi9J8INb+KbHVtR8Wy6lfW0ciRQOkaFlZSDwDkgZz9cVj/AAKnij0DUluZohfR6hL9rLEBt3HLZwfXn6+ld94Z8CeHPDM5udM08R3JUqZnkZ2x7ZJA9OAKp6x8OPC2s6o2qXumh7hzlwsjIrn1IBGT/PvQBx3waeO4vvF11DIrxy6oxRkOQwyxBB7g5r3WsDQfD2leHo549Ks1to55PNkVWYgt7Ak4+gwK36APEo3RfjJKt82HbSgLEP8Axcgtt9+JP/Hq9P8AEbR/2RqYynmizlOMjONpqj4q8I6N4qiiXVLYtJCcwzxuUkjPsw/kcis3Q/Ami6KL0wi6mlvYTBPNcTtI7Ic5Ge3WgDG+CcUKeANKMcYUuZmc4GWbzXGT+Q/AAdq5fwXFs1T4jzbs7pduMdMLIf617RoOkWeg6bBplhGY7WAEIpOSMkk8/Umq2laBY6Xdalc26v5moy+bOHbIJxjj0HJoA4X4Kvu+Hel+WQXUTjAPQ+a5H9K8w+E1l4rurLULjTtesLec3shvbe5sxI/m9yxBB5OcfQ16/o/w60fRdU+36fc6jDGJPNFmLj9wGx124yencn9BUWu/DbSdU1SXVra71HSr6Y5mm064MRlOMcjkfljPX1pBNTzfWvCd74Z8D+NJL/U4b2fUGW4fyo9gRiwJ4z3zXtPgawtbHwvo8VtAkafZIn4AyWZQWY+5PJNZtn4D0e08P32hb7uaC+bfczTTbppG45LY/wBkdq7axtY7G0t7SHPlQRrEm45OFGBn8qUU+VbWOaH4Z+Nngch5NSfOOML5iKw/75B/OvWtbt9KX4VTJ5UP2NNJ3QhhkCTy/kP+9vxz1zXW6F4T0zRtKu9JiWSazupZJZEnYN9/qBgDj07+9cNbfCTR4ZVifUdUm0lJPMTS3uT5Ab3HfnJ9fegDitVjkvvDnw3TUVWUvcRbgw4Zdvy5z14Az612XxcgiVvCrLEilNYhCkKOB6D24H5V6HrHhux1W50q4lMkTaXN51usRCrnGMEY6cDpik8SeG7LxF9g+2tKv2K5W5j8tgNzL2PHQ+2D7ildgOnooopACiiigAooooAKKBRigAooooAr3YzbTD/YP8q5LRf9fXW3f/HvN/uN/KuQ0TPn8U2WwLc7QU+o16ipKVAFFFFKAUUUUAGKQilooAKKKKACiiigApM0tFABXNeK7rV7LTTPoumxajcq4320jhN8fO7BPGen+BrpaKAPnO+0K68X6vpdxa+EpPD8tpdrNd30hRGZR1VQvL5/vew9a1tX07XPCvjO+8QaZpEmr6VqsapeW8JXzI2UAAgHk55Ppyc44r3aigDz3wxq2o6tfTrJ4Xm0izSL5Z7jasjvnoFHbGTnnpXhHwn8a6ho/h2aCHwxquqK95IyXNtHlWZgOGAHy+/Uc19buodSp6EYrlfBfhm18I6Qml2kssqCRpC8uMkn6ewFAHl2leCtam8FeI1uyItb11nnaIvxHzlYyc455HoN2O1c5FqmpN4Jfw1pngXVILz7J5M7tB5cWRwzKx5ckknHXnvX1AKKAPnXxZ4f1Of4feFrBNOnlvLe4t/MiRSWi+VssQPTODnpn2r2DxrZ3t/4Y1S0052S7ltmWPbwWOPuj6jI/GuqooA+VtO1qztPBj6RYeBtVOsNZNbzFdPI/eFSGdnxnryB16D6a2taHqbfCTR4obOWW6s2juZLcKQ+3cSeMZyAR29a+ksUtAHimtalH8SvB+r6Zo1vdxXIjjZVuoTGGYOG2ZztydmOuPmH4cNpGteC4rG2tNd8GS2+rwxLFJEum5MzL8pZcdee555xzX1HjHQYpNoJyVGfpQB4P4xto7vRvBxsdMewh/tWFltRFgxKdxJIHT1P15ra+MllNFpFt4lsWCajok6zxMRkMrEKyn1B4P4V7BgelcP428NS+KY7Gze6WLT47gTXUW3LTBei57CgDJ+FGjS6foA1C8AOo6s5vrluc5c5Uc+xzj1Jrc0XxOmq6/q2jLaNG2nbd0pfIfd04xxXYqAoCqAABgAdqQBQSQACetADqKKKACiiigAoopMUALRRRQAUnelooAKKKKACiiigAooooADRRRQAUUHiigAooooAQHNLRRQAUUUUAFFFFABRQaKACiiigAooooAKKKKACiigUAFFFFABRRRQAUUUUABGaKBRQAUUUAYoAKKKKACiiigAooooAKKKKACgDFFIBigABzS0UUAFFFIDmgBaKKKACiiigAooooAKKKKACiigUAFFFFABRRRQAUUZooAKKKKACiiigAooooAKKKKACiiigAooooAKKKKACiiigAooo60AFFFFABRRRQAUUUUAFFFFAAeKKKKACg0UUAFFFFABRRRQAUUUUAFFFFACH2paKKACiiigAoopDQAtFFFABRRRQAUUUUAFFIaWgApDS0UAFFFFABRRRQAUUUUAFFFFACE4paKKACiikJxQAtFFFABRRSAYoAWgUUUAFFFFABRRRQAUUUUAFBoooAKKKKACiiigAooooAKKKKACiiigAooooAKKKKACiiigCvd/8e03+438q4/Rf9fXYXn/AB7Tf7jfyrj9F/19NlsLHdHar2p9MHan0qECiiilAKKKKACiiigAooooAKKKKACiiigAooooAKKKKACiiigAooooAKKKKACijNFABRRRQAUUUUAFFFFABRRSc5oAWiiigAooxRQAd6KKKACiiigAooooAKKDRQAUUUUAFFFFABRRSE4oAWkJxS0UAFIBilooAKKKKAEFLRRQAUUUUAFFFFABRRRQAUUUUAFFFFABSClooAKKKKACiiigAooooAKKKKACiiigAFFFFABRRRQAUCgDFFABRRRQAUnWlooAKKKBzQAUCiigAFFFFACd6WiigAooooAKKKKACiiigAooooAKKKKACiiigAooooAKTv7UtFABRRRQAUUUUAFFFFACd6WiigAooooAKKKMUAFFFFABRRRQAGiiigAooooAKKKKACig0UABooooAKDxRRQAUUUUAGaKKKACiiigAooooAKKKQ5oAWiiigBOaWiigAooooACKKKKACiiigAooooAKKKCM0AFFFFABSE4paKACkIpaKAEIpaQnFBOKAFoopCcUALRRRQAmaWiigAooooAKKKKACiigUAFFFFABRRRQAUUUUAFFFFABRRRQAUUUUAFFFFABRRRQAUUUUAVrz/j2m/3D/KuR0T/AF+K6vUBm0n5x8hrlNEH7802WwJ6nZr1qSo1HNSUqAKKKKUAooooAKKKKACiiigAooooAKKKKACiiigAopO9LQAUUUCgAzRRRQAUUUZoAKKM0UAFFFFABRRRQAUUUUAFJzmlooAKKKQ0ALRRRQAUUUUAFFFFABiig0UAFFFFABRRRQAUUUUAIBiloooAKKQjNAGKAFooooAKQUtFACCloooAKKKQUABpaKKACiiigAooooAKKBRQAUUUUAFFFFACCloooAKKQ0ooAKKKKACkFLQOKAAUUUUAFFFAoAKKKKACiiigAooooATHNLQKKACiiigAooooABzRRRQAUUZooAKO9FFABRRRQAUUUUAFFFFABRRRQAUUUUAFFFFACUtFFABRSGloAKKKDzQAUnelooAKKKKACiiigANFFFABQaKKACiiigAooooAKKKQ0ALRRRQAlLRRQAUUE4ooAKKKKACiiigAooooAKKKKACiiigAooooAKKKKACiiigAopBS0AFFFFABRRRQAUUUUAFFFFABRRRQAUgGKWigAoopAMUALRSEZoJxQAtFFFABRRRQAUUUUAFFFGaACiiigAooooAKKKKACiiigAooooAKKKKACiiigAooooAKKKKACiiigClqX/HnP/uGuV0QfvjXWX4zaTc4+Q1ymiHEtNlsKtzsl6ipKjXqKkpUIFFFFKAUUUUAFFFAoAKKKKACikzzS0AFFFFABRRXjXxyumtPDFvIJZIl+3RbmjYqQvOeRzQB7LRXKN4s8ONAxHiDTACnX7UmRx6Zzn2rg/g5qCw+Al1HULptiyzSyyzNnADc89T0oA9norxuL4raewS6l0bV4dId9i6k9ufKx03cc4z+Ptniu51XxRY6Zf6PZSpO/wDazFLeaJQYwQARuOcjO4YwDQB1dFcneeKtMs/Edl4cleT7fdxtImFGxQAThjngnacD/EVZi8RWMviGbw8glN7Dbi4chQUCkgAZzwefT+mQDoxRXmGp/EfTLS5uIbXT9V1JLZ2S4uLK1MkULDqGbI6e1bM/jfQodGs9bN0zaddSiFZlQnYxz94dRjaR+VAHbUVl6tqlno+nT6leziO1hTe79eOgx6kkgD61l3/inSNP0m31e6ujHa3KqYMxtvk3DICrjJNAHUUVwfhzx1o2v3z6dD9qtr5RuFvdwGN2XGcgHtxVrUvG/hvTLu9sr3VYoLmyCtNE6sGG4Ajbx8/BBwucd6AOyorJ0PV7LXbCLUNPm823lztbaVOQcEEHkcivLfF3xDt/DvjXTtMuLxYtN8l2v90DMUYqTHggEnJx0z1/IA9o70V4V488YwNF4W1PSdSdbCbVVSaUM0StGDhwwYD5evXiu50z4g+FdU1FdMs9Yiku3Yoi+W6hiOwYgKfbB57UAd5RWZq+q2GjWjXmo3UVtbqcF5GwM+g9T7CsPw74z8PeJZXh0nUkuJUGTGUZGx6gMAT+FAHX0UV4FYan418Ta7r8Gka5Y2dpp115CLLaiQnr39sUAe+0V5J4J8Qa+3iTUvDHiFrS4urSBbhLm1BUMrEcEEDnkdvzrtNe8V6D4fdI9V1S3tpH+6jNlseuBk496AOnoqpa3trd2qXlvcRS2zrvWVWBUj1zXK23jzwncyrFF4h05nY4AM6jJ/GgDtaKq3V5a2cYluriGCNmCh5XCgk9Bk96hTU7B7trJL22a7XrAJVMg4z93OaANCiub1XxJo9gtxFLrGnw3Uan91JcorBsZAIJz6Vj/DTWb7X/AArZalqLq9xM0mWVNoIDso4/CkbSt5iNpW8zvKKQkAEk4A6k1n2mqafeSNFa31tPIv3kimViPqAaUU0aMV5j8QvGNz4fn0zTNLgtp9U1GXZGLlyscajGWbH19fXrXY+Hjq5sFOtPYvdk8NZbvLK8YPzc56+1LbQDdory7x34v1TQdV0nStJ0qLULrUA+xHm8vlccZPHc9TWPL8QNc0MrJ4q8JXNjZsQPtNpMtwqe7bTwPx/CkA9oAxS1zusarcRaM2o6LZjVZWCtDFHIFEgJGTu9hk1vQszxozoUZlBKnsfSgCSikApaAAc0UUhOAT6UALRXP+G9fsfEdnJeWBkMSTPCfMXady9fwroKACkApaKACiiigApBS1k69qkWi6VeanMjyR2sTSsiYyQOwzQBrUVn6TfLqenWl+kbRpcwrKqPjIDDIzj61oUAFFFVNQu47CyuLyUMY7eJpWCjkhQSce/FAFuisXw7rFv4g0m11W0SVILlSyLKAGAyRzgkdvWtqgAooooAKKKKACiimSOkSNJIyoigszMcAAdSTQA+iq1ndW97Atxa3EVxA+dssThlbBwcEcHkGsrQtf0/Xlu20+YyC0uGtpcqVIdcZ4PbnrQBvUCiigAoqG4nhtozJPLHFGOC0jBR+ZqUEEAg5B6GgBaQc0kjrGpd2CqBksxwBSeYnl+ZuGzG7dnjHrQA+is3SdUstYs0vdPuEuLZyQsi9CQcHrWlQAUDmiigAAxRRRQAmOaWiigAooo70AFHaiigAFFFFAAKKKKACiiigAooooAKKKKACkpaKACiiigAooooAKKKKACiiigAoopO9AC0UUGgAooooAKKKKADFFFFABRQRmigAooooAKKDzRQAUUUUAFFB5ooAKKKKACg0UUAFFFFABRRRQAUUUUAFFFFACc0tFFABRRRQAUUUUAFFFFABRRRQAUUUUAFFFFABRRRQAUUUUAGKKO9FABRRRQAUUUUAFFFFABRRRQAhGaWiigAoooFABRRRQAUUUUAFFFFABRQKKACiiigBO9LRRmgAooooAKKKKACiiigAooooAO9FFFABRRRQAUUUUAU9R/485v901y+igeca6fUv+POf/cNcvon+uNNlsKtzsV7VJUY6ipKVCBRRRSgFFFFABRRRQAUUUUAFFFFABRRRQAmOa8V+Opj/wCEesY5MESahEoBGQepx+QNe11k6vpGn61FFBqNqlxHFKJkV84DgEA8fU0Ac5feCvCrQTSP4e08/IWISBU6DtgcfhXhOnJM3wHvhArM4csQpwdonUt+GAa+rHVXVo2GVYYI9RWVpOi6dpGmppdjaRxWSggQ8sCD1znJOc96AOE8WXulH4Z3cwkieyk07y4NrZUuV2oB7hsflXC+IrK7tvhZ4e1NyWu9HNreIGXkrkAL7ABl/wC+a7yz+Ffg6zvlu4tK+ZH8xInmdo1bjnaTjt0PFd/q2mWmrafPp17F5lrOmx0zjj2x0oA+ZtYt31nT9W+I9tC3mw3kMunq3ysIISEYn68kjn7v4V2XgWT+2pPGXi6zcu96xgs2UbWCRxgKcdifl/Fa9hstFsLLSE0aGACwWEweUSTlCMEE9ecn86b4e0Sx8PabFpmnRGO2iLFQW3HJJJyT15NAHzp8INP8S3PhaNtE8TWNtB5r+ZbNZrI8T5/iOc8gA89jXfaX8P2t/B2uaDdXsN9NeTSzo6R7FikKrtAGeMMM9utaWqfC7QL3UJ9Qt3vdPuLhi032K4MQc/Qe/P1JruPDmhWHh2wGn6dGyQh2kJdyzMzHJJJ6mlG9UfNkWtTePNH8M+EHaQXpnb+1Bg7o44cj5vQsMf8AAh+fUfEeC+k+IXhKCxuLO1MVvMbM3cW6ES4Ixgd+Ex6HGOeD6voXg7R9C1fUdXsYWS6vzmXLfKvOSFHbJ5/Cjxh4O0jxfbRQ6nFIJISWguIX2Swk4yVPTsOCCPyFIOOKfwl4q1LXdH1PWNT0pxp0/mKbaB0dlP3lyT0PpVPwzb2d78VfFVzLbRySwRweU8igmMhFUlfTOOvpXWaL4CttNv4b6fWdZ1CSBt0SXl2XRWwRnAxk8963tL8NWOma5qmtQPObnUdnnK7Aou0Y+UYyM+5NAHSxxpGu1EVV9FGBXkWtqp+K3h4lQSunzEEjofmH9a9grgPGfg2PxJPZX0OoXOnajZbhDc25+ba3UH9fzPrQByHxds4Lq78J2ksEckMmqAPE33WGOcjv9O9VPjXbW1lpeiSW0ENvIupxKksabTGMMeCvI5FduPBSzpobahq17eXOkztOk8hXMpPZuOg4/Dv6afjHwvbeK7W1tbmeWFLe5W4BixkkAjHP1oA8i+Ib6ne/EnQ7C0t7O5MFq1xb2165ETv82X4/iG3jP92tlvD/AIu1TxRoer39lpFkNOkbfJayuXeMjBXkemR+Ndx408GWXikW8zz3FlqNoc217buVeP8Ax/n6Ec1n6F4R1i0vYLnVfFmoagls5aGEKsangj5+pfgn0oA9Lr5d8HeG7zxBrfiy5i1/UdMKapJGUtSAHAJwTkehr6iNeLwfDrVbG/1K60zxbd2a39y9xJGkCkAkk45z0Bx+FAHP+G7K78B+PY9KmvDqkWvoZPtEkY89GQE/Mc5K4H09Bwas/CzTrXXb/wAS6xq9rHd339pPAGuYw5jVBgAAjjg4+gArtfCfgODRNRfWL7UrvVdWZPLFzct9xPRR2/8ArmsrVvAepRavd6p4X8QPpBviXu4TF5qO5zlwD0Jz+Z4IoA53wbe2nh3UfHdmy/8AEh05xP5afN5e5W3Io9DjGO2K5fXrC81nwdd6la+DNA0rTGtDcJJI4+0FAuVdSqjDEZIyec478+z6P4E06w0PUdKnlnun1Pe19cu2JJmbOT7Yz/8Arrh5Ph74sutHk0K78aFtMWPy4kW0UOVGNqu3BIAHIzzQByXj2WS6+F/hNJZGPny28bt3I8tv14Feqat4f0Xwj4f1DVtI02GG/trOQx3ByZNxUjJY8k85pNV8CSX3h/QNIF+qNpU8UpkMWRIEBGMZ4zmvSL6zhvrKeyuAWhniaKQA4JVhg8/Q0AeKeEvB2gnwKt9e6bb317dWr3U1zcJvkZyC3DHJXsOMZxk8k10fwT/5J9o//bb/ANHPXMWfgLxjYadLoFl4uhg0UB0gb7NmdEYk7cjHckZz34xwB6Z4C8PyeFvDVjo0twtw9vvzIq7Qdzs3T/gWKAOJ+NN3cf2TpmjwSSQpq+oRWk8qDpGTyPxOPqAR3rnPiJ4N0rwnoMPiHw7AthqGkyRskoJbzFLBCGB+8fm6/UV6r468Lx+KtKW1E5truCVbi1uAM+VIvQ47jqP17Vwdx4P8X+JTbWfivVtNbS4ZVlkisEYPOV6KxIAx3/p0wAYfxC0nS9e8Z+Cmu7JGF6kn2hdx+dAqsikjHQk/nXvelabZ6RZRWNhAsFrFnZGpOBkknr7k1x2veFp9S8U+H9YinijttMEm+M53NuGBjt+teg0AeI+OOfiT4M9vO/lXr2rQ28+nXcV2qtbtEwkDHA245+lea+OvDviG88RaNr/h9rEz6ekieXdlsNvBB4HbBPcGsrUfD/j7xVAbHWtS0vTNOc7Z49PRmeZO4y2cce/4UAeYxXV7F8ECzSSoBd7YWDEEx+aPfpuyPwrtfiSb2XXvAun22oT2bTMVaSM8g/uxnB4Jxnr6123jvwdJqXgtfDmhpDEsRjWNZGIAVTnrg5P165JpPEvhe+1LxP4VvoghtdN3md94BBwCuB3yRQBzXjWKT4ceFdRv9M1HUbm+u2jgWa8nMvlkk5cA8Zxn8cV5trF7o+i2S3uh3/iP/hJISsgluYZsXJJ+ber8bTyfw79/o3x/4Z/4SzQJtNSc284ZZYJecLIvTOO3UfjmuSt9Z+I6wxWsnhWxe4ACteNfoIycD5ig+b16Ul9QMnxJqOqeJ9f0PwzbXtxp0M1kL3UHt3McmCPuBv6dOeeldJpnw+i0a4lms9e1kQSwSRywSXRYEsDh1P8ACwJJz6/jmn408P6+muab4q8PJbz6jbReRc2bsEWeM5Jwx789/b0xWz4W1rxbq1/jVPDUWk2CqdzyXIkkZuwUD+opQPKvg94TW90ya+Gt6zbGPUHBht7rZHJtI5dcck9D610E1tqHxA8VazZSarfabo+klbcR2coRppOSWJ/Dpj096g8Cx+LPCM15oTeGXvbWS+eWK+juERNjHliCfQZ9e1a09n4g8H+J9V1LSdGbWdM1dllkiimWOS3lA5+994Hn6fhyCWJfBGoalpWs694Sv7uW+GnxLcWl3KcuYmUYVj7cfr2xXF/Dix8VeL/D7XVx4wvraNLh1i8sbpCeCdzHkjk4Hb9K7rwToOtNfa54m16AW+pakgiitEcMIolGFB9zgd/yJxWt8JNIv9E8J29nqMLw3AlkYxuQSoLcdPz/ABoFPMdb1ldT8Z6ho3iHxTqGgW1okaWgt5Bbic4+Z2fkDPUA8YPtz7b4NsbjT9MMM2uya1EZC1vdSEM3l4Hylh98hg3PvjtXD+JNTcX9xa+IfAc2qW3mFbO6tbeO53J2yCcoeTzxVr4SeHdQ0Gw1F763ayS7vHmt7AyB/s8X8IJHf29h3zQBv/EjxM/hPw3c6nDGslxuWKFW+7vY9T9Bk++MV5D4w8K+ItP8E6jqGp+ML6e4EG6e2ZR5LAkZQdcHnGRx+FeqfFPQbvxB4Yng0/JvYHW4gQY+dl/h59s/jivNPFXiXxH4p8MXej2vgnVlupIALmWYCNEIYZ8vI/ecjoMH8qVWvrsBt+IPFM/hvwZ4WtrS5itLnUILeEXcwBS3QRqWcggg9hg+tcjN4uj8M6jpt3ZeORr8FxcpBeWkpDEKx5dNv3cen0HtXV+MPDGp3Xh/wlqFjYi61HQxDI9nJgGRAi71we+UXjr1xzU+l+I4L+5tYrT4cX8U7Ou+SeySFIfUhyOcfgeKQC5r+ra5r/i+TwtoWorpcNjCs99d+UHkO7BCIDx0ZeeO/PGDaudJ8Q6Ro/iE6lr/APatg2mzGMSwCOWNwh7jqCM/p75xNaTUvB/ju/8AE8ek3up6ZqVqkcwslDvCyBRnb1IwufTnrxW4/iS68WaB4hitvD+qW0I0+VYXuYtrTOUYbVQZJ/DNKNSa63KXg+O8/wCFV6atrqkWkTeQD9smQFY18wkn5uBkcZ968+vPGN94YvbJ4fHtt4iSS5SO4tBaqD5ZPJV1JGevcdR1rS8UaDqlz8NvC8X9nXE0envDPf2AUrK8aggrtIznnp+OOKzfGmpL4os9N07w/wCEdQgjS+ieW4bTzGkYGRgYH5noB9aQceieO9f8SWXi3RNG8PvbFr6CUmO5UbNwBO4nG4bQCcDr6Go9f8QeIPA/h+5utbv7PUr64lSGx8uIRKrEHJb2AGc/hxmrfiCxup/ih4ZuoreV7e3tZzLKFO1Mo4GT0HJH51N8YNBv9d0C3bTrZbuexu0ujat/y2UAgqM9eDnHcAjrgUAcPqfiXxF4ctItXl8ZaRrIRlNzpqRRKQpIB2FDuYgkenqc10nifxXqV54h07QNI1O20aK6s1vPt9zErs4Y8IisdvT8cjtjnmYvEngW/tokXwPKdQchTYx6WquH5GNwABH49O2eK6fx7d+DWu49N8VaTLDDHbK0F4IX2pkkFA0fIxheORz+YB3/AIat/EVo09vrd9a38a4MF1FD5Tv6h0HA/D1pnj4XR8J60bOZIZhZyNvdNwChSWGPUrkD0JBrzX4QwSw6nrJ0ua+k8KfKLD7XnlsDdsB529ce2M81674lt5bvQtUtoELzTWksaKO7FCAPzoA8l+EFr4mXw7okp1GwbSdjk25t280LubA35xnPt+dcn8PT4rvT4iTw+1haQPq8zyXNyS7buPkVQPpyfWur+EXi/SDoul+GmlnTWIQ8Uls1u+UILEknGAPxq58EYyuna++GCvrU5XcpGRhfX/PFAHRfD/xNqPiCw1KK/ggTU9OuXtZfKyI3dehHOfrXIarrHj/RLea+vb7wsREDI1pvdGYYJKgkjnHTn/69DwkNRj0z4hnTY5Ptx1C5+z7RhtxBwV9+QR+Fee6VqHw/g8Hy+fZm98SzW03nrLDJJKJ9rZYswwoHXcOmM9QaAO9+KGtXGv8AwystVt4I44Lp42uUc/MnOPl9fmHft2r1vwunieMeXrq6SIFiURCzMm8Ef3t3HT0rw7U4Jrj4F2ZhjZ/LRJHC8kKJTk/h/Kvc/C/irQ/ECLFpOoJcyRxK7oFIZR05B6H2oEbS+ZzfxlkvI/AuqNaGIDaom8wkHyyQDtx36deMZrM8FT+JpvDVml9ZadFpX9lL5UsUzGUr5Q25XGM4xmuk+K1tNd+B9bhgjaSQ2+7aoycBgT+gNZHhTxPoWq+EoLGz1OB7mLSwskLHa6bY9rZB9D+HfpzQKea/DLVvF0Xg+JNB0G1nt4Glcz3U+PObJOxEGDn3PBP0r2DQPHNjqXhSXxHcxvbR2oZbqIjJR1xlR65yMfUVhfBRFT4c6a6jBfz2bnqfNcfyAryzSbK51f4Qa2lkrvJ9vkm8tOS6q6MRxnPAz36UAejzeMvGEel/2/8A8IvbLpKp57Rtdf6QIepfGMfd5x1r1nSNRt9X0611G0LGC5jWRNwwcEdx618z6DZ+AdQ0KC7m8X6lbEQqk9tNqhV1YKAw2Hkj6DHp6V9DeD7XTLLQLC30eRpdOSP9w7EkspJOeQPWgDP8aeK7fwvbW5NtPeXt3KIbW0gGXlc/yFZPhzxD4pudRgtdb8KPYwXCsUuIp1lVCFJ+cA5XPAHua5b4kXKaL418I63fKRpaPJbyTE4WJ2U7SfTrn6Ka9Mm17SL4/wBm2mr2cl7dRusKRTBmJ2E5+XOOOaVW6gcFL4+1fUbq8Hhjw1JqljZO0cty04jDuvUID14x7nPSuhsvHNhfeErvxNBDKVtI38+2PDpIoyUJP1HPofwriPg3rek6X4Xk02+u4LG/sZ5hdw3Eio4Ibrg8nAwO/IrmdCD3Pw/8d6qokFlqN1dT2u8YLJ/ex9ePqp9KQDp/+Fp6nNpqaza+Db5tJQbri5klVNqjG4oMfMBzzwOPrV2++Jl69p/amj+FL+90eNPMmvJWEOFAyxVSCWAGcnpkH0zWpaI0PwlYOMH+wnb8DCSP0NHh4/8AFqIW/wCoM5/8hmgDa1nxvp+neFIvFEUUtzZyiMoi4VsMwHOehHP4j8a5O8+KEljFDqN54X1O30SWQIt9JgEKTw5TqAf149RXneuOI/gVpqn+Ixgcgf8ALVj/AEr1D4la1pUPgK8ha8t5pLq2ENvHGwYyucAbR1ODz7UAdd4q8Q3Gj6fb3en6Pd6w1w4VI7TsCpbcT2GB1x1I9a57QvHxutah0PWNCvtHvrhS1v55V45cDJAYd+P8nFcbr+oazYr4M8J2+otopubNVu7rYGZSkYGwE9DkEZHqOcZzzviDTLXS/HXhGKDxBfarK92zSJd3Ql8kZTGAANuef++RQB61rnxBs9K12XQl0vUry+SNXVLWIPvyM465GByTj1/GXwn45h17Up9HutNu9M1OGPzTb3AHzJxyD+I4x/WsLRl/4u3rrf8AUNiH6pTtQGfi9pvybtujOc8fL87jP9PxoA7nw94lsten1G2t0liuNPuDBPDMFDZH8QAJ+U84PsadpfiSx1XV9R0q0WV5NPIWabaPL3nqoOckjvxxXkXjXVF+H3jN/EAtnax1axeOXbyDcxjK59MgKPxY+td98LtFl0fw3DJebjqN+7Xl47nLNI5zz+GPxz60AdV4mkaLQtUkRirraSsCDgghD0rw/wABeDbrXPDVhq8/i3xClzcoXKpeHYpDEDg5z0HevaPGB2+GdZPpYz/+i2rlPhPPFB4B0R5pUjXyW5dgB99vWgDO8Mavq2h+Jh4Q168+3+fC1xYXxXa8ijOUf3G1j+HvUXxZ1HUZm0fwzod7Jaapqdxu82KRkaOJASxyvIH9FNUvtkHin4n6fNpTrcWmh20n2q5jOU3yBlCBh19fwb0Ncgl/4i1bx/qniXQNDj1izsg2mQM10kaoV2lipJGeS3TjD0Aet/C3Xp9d8Nwm9ZjqNm7Wt0HILb1OMn6jHXvmvHtc8UeItJ8danfi/mfQdOu4I7u3zlUikAGQv1B6c5I9TWt8O9S1bS/H+q6ZrelDS21pDexQCVZF8wZLEMvByN5PpitjwvYWupeNvH9ldR+ZFcrDE/OPlKsCPr057YoA2/iFrl9Z6n4PXTLp1t77UEEojAIljyvXjphj/PtW98TPETeGvDF1dwlhdzf6Pa7Rk+awOCPoAT+FfPkV7MuteF/Cepl3vdD1cxq7KR5kOVMTfpwP7u3rXX/EnVNR1Lx3pemaXo7avHoqi8uLUOEDSNjbkkEDAKkfU8UAdv8AC3WtXnbVdB8RXAm1fTplLPgfNG6gr0Azznn0Ir1yvmdtf1Ky+Iulaxqfh670e11CIafKZZg6yOT8rHbwMfKOewJ7V9MUlxL62PDPilc69p2raIdO16e1t9RvI7MwpEhEe4gbgSOe/Bq38UNX8QeHNE0W30jUCdQuLpLZriSJCZSVI5BBUZOD0/HrlvxUDS694MgD7VOprIeM8qVI/r+dHxfLG78JR7sK2sw5GO+eP5mlFN3w54rn1jwXeaixEeqWUE0dymBlJkU846c4Brk5vFPiCP4b6R4mS4aW5V1e+Iij/eRFmU8Y4/h6f41meOJU8Ha5rTyGRNK8SafKrPtykV0qMB/30D07lvQcdn8PLCPVPhjY6fMMx3NnJE3/AAIsKAPTYr2CWyS+V/8AR2iEwc/3CM5/KvFYPGOu3HgrxD4oDRRxLM39mAxjiIOFyfXuOe4NcTZ+IbtfhtP4ZwF1lL3+xFjBOTub+W3cv4V6X450mPRvhVeaXHjbbWUcZPqQy5P4nJ/GgChpFv8AEjUbCy1CPxDpPl3MKTiOS0xgMA2Dge9bfirxJrPhvR9LtGit73xDqMv2eMxgrCGz97B7AEfzrmND+HV7caNYOvjPXo0kgjkWNZ8bMrnAPXAzXZa94Dttb0Gx0u61O9a7sW8yC/eTdMH9Se/b8hzQBhyWPxRtIxNHq+iX0ijm3e3KA/QjH6kV0WpDxvdpYzaXJpNoHtUa4hu1cskx5YDAPA4HXsa4fUF+JHhGwm1B9X0/XLO2VpJY5oPLkCDkkYxnAyevHvXr/h3Vote0Wz1SJCiXMQfaeqnoR+BBoA8b8KeIPiF4jF75DaDF/Z901tL5ySfO69Rxnj8utWPHnxD1rwhqukWMllZXAmgE960ayHaAxD7OeAACckGr3wTXbZeIef8AmMzfyWo/E1vHd/FbRLeVQ0cmlTq6noQd4IoESsegeKvFFpoPhmfXgyyx+UGtxnHmsw+QeuDkE+gye1cv4J8ZajrvhLUtbvbW3iuLUzbIowwBCIDhsnOc5rz/AMH6Nq9/rNv4X1ZCdM8MTNMsjDIuC3+p6j+EZP41pfDs4+HfiQ+j3n/oBoFNPQPEnxC17SYNVs9I0PyJ1LRq8rhiASOmcDp610mueJNe8PeC77W9UsLJdRt2TbBFIWjwzqoyeufmP5V5v8O/DXiq78JaXPp/jF7S1kRmjtjZq3lfMeN2ckcfhXT/ABGtNTsfhfqkGraiNQulaL9+IhHlfOjwCB396AOs+HHi6TxZpkst3ai0v7eTZNBgjggMrAHnBBH5H2rL03xXr2tWWsyaVpdpLdWOotaRxyTFQyL1Yn16Vyd/JJ4O1zw94kLgabqVrFZam7Z++EGyQnt259AfXNbXwbZJE8TOjB0bWJirKcgjjkUAZNx428d22uWuhSeGtN+3XUTTRKLv5Sq5zk59q7J/Fmq6Ho+oar4s0qGxit9nkrazecZmORt9udvJ459qx9Z/5K5oI9NMl/m9dp488MReLtAuNJkmMLOQ8UgAO1x0z7euOxoA4iPxF8RrmFbu38IWKwyAOkL3q+ZtPTJyBnH0+navRvC2rXGtaTFeXenTafcFmSS3l6qykg44GRxXlv274oaBFsn0zTtdgixmaBykrr9MjJ6dFP416V4N8SQeKdHj1KCGSEl2jkhk+9G6nBHv2P4+tAHVVFHLHISEkRiOoVgcV5b8Zjqo8KN/Zf2rHnp9r+y58zyMNvxjt0z2xnNcd4E/4Vxcarbf8I7dXen6pE3MLyyo02ByrB8q3fgc/pQB9EUUV4RrenXeu/EybTl1W7s7RdLV5lgfBdd2NoP8PJBz1xn1oA93pAc1ieHtFg0GxFjbz3U0Ydn3XMpkbJOTye2f5mvP/irrWoWq6ToWk3LWt7rFyIftC9Y4xgMQex+ZffGcc0AeuUV86+KNEm+G1ra6/o+rajLFHdIt9Bd3BkSZG4LEY659u+e1fRCMHUMOhGRQA6jNFeL+K7vVPEfjCLwjpup3GmW0Fr9rvbi2O2VuRhVPUDlenqfSgDudT8SpYeJ9I8Pm2Z21FJXEwbATYpbp3ziuvr5nXw/L4f8Ait4Xg/tTUtSSSC5k3XspkaIeU44PoTj9K3DDrXj/AMR6zHDr95pOj6TcG0jSybZJJKBhyzDBxkd8jpjuSCJHvlBrx7wj4h1DTG8R6Prly17NoSecLvZtaWIoXGRk84rzjSfEX/CQWT6vqXxDXSr6cs0NhCwWO3wSFDA8t0BPqO5oFPqiivmm6+I+rN8NrbVo5AuoSXn2GW8CAhcZJlC4xyABjA5NeheFLHUBdQXlj42/tmwYk3MUyo+TjqrLynOPloA9UooFeBaTf+MfFGv+JdPtNeh0+wsbny0lNokkig5wq9OOOSeeRigD32ivH/Amv6vDqfiHw/4hulvJtH2yreqoQyRMu4ZUcA4we/UjJxk81od5478a20niLTNXt9LsWkYWVi0KvvVTg7mI7kEfUHGKAPeb+9ttOtZLu8mSG3jGXkc4CjOOangljniSaJw8cihkYdCCMg187eKPEF94t+FF5fxPFa3MEnlahFjcG2sAVB7E5Rv0969E8A2PiGGy0+fUNagurBrOMx26WgjZcqNuWzzgUCJpq62PQbu4jtLaa5lJEUKNI5AzwBk/yqloWrW2uaZbanZ7/s9wu5N64OM45H4VV8WHb4c1c+llMf8Axw14N4Ji8dTeB7G60vUdPsLW3hcwQtD5j3ABY5YnIX2x6c0Cn0zRXkMPxFQfDweLZ7UGfBjNuhIBl37AMnt3+nvXPz6r8R9D08eI9XOlzWaBZLnTIYyrxRnrhueR16nv1oA9j1jW7HR5LGO8kZHvbhbaABCdzt0HHStuvBviZeRanP4Fng3eXdahFcRll52/K3IHfBFdF4u8Sa7Jr0fhjwtBbNfeT59zdXOTHbqenTv07HqOD2BEzvp9a0+DVrfRpLjbqFxG0sUWxjuUZyc4wOh6mtmvnOy/t5fixpMPiCWxluI9PkMUlmjKrod/UE9cgj8BX0U2dp243Y4z0zQKQw3ME7yRxTRyPEdsiowJQ+h9KoHWNPGqjR/tK/b/ACvO8nBzsyRnOMdvX09RXzt8PP8AhMf7e8WCwbRml+2L9pNyJAm/5/8AV7ecY/ve3vWnrl1rVt8VU/srTob2/fSlVg8hSKMZ5cnGduePxFAH0bRXlWg+Kddi8U/8I14lsrKO4mtzcWs9iXMbgZyDu5zwfTp7ii/8W6vf69d6F4V061uZLDaLy7vJSkUTNnC4HJ6Hp6GgD1WivOPCniq+vdYu/D+vWEVlqtvGJk8mQvHNGe656Y44+voa9CnfyopJMZ2qWx9BQBLRXg2jfELxX4h0wX2jeDhMiswkke7VVOOyA4Lfh34qxpfxG1zxHaQzeHPCU10yr/pLzzrFGj/3UY43+vtkcUAe40VxHg3xUvibSJ7xbN4Lu2keGe1LAlZFGcA9wcjn6+lcdceNvF9jDLf3/gaSHTogzu63qNIqDOSVHI6UAe0EgDJ4ApFYMAVIIPcV5z4k8Sxy+FRqdnpU+p6bd2ztP5cqxmKLYdxOeemRx0xVPQ/Emh+H/h/Zaz5U1tpqR/uoCwkkJLkBRnG45z+HXpQB6nRXjVp8SpoJ7I6/4av9Isb5lS3u5GDpuYAgOAAVzz78dOuOl8W+OdP8K6lp9hfQXD/bQxWSFN+0jgDaOSSSBx60AegUV4p4p8U2ereDdZm1TS9a021heFSCohmkzIuNhbI6jn2zWP8AELxTqGkeJPCFrYQ6q9qQZZEhGTdqQo24zhmUAkg9NwPoaAPoOivOp/HllZWVte6jpeq6fbz3Qtt93AE2EjO5hu4X3rpPFHiCy8NaY+pXwlaJWVFjhXc8jMcBVGRk/jQB0NFRwv5saSbWTcoba4wRnsR61yXizxfpnhdYFvBPPc3BxDa2se+WT1IGRx9TQB2NFcR4X8aaZ4jubiyhiu7O+t8GS0vYvKlA9cZP+SK8F1bXbfxZ44vbTUG8QLYWmyK0t7KJkaOTgMzgcg7s4OOnpQB9Y0VDbxCCCOJWZgiBQWOScDHJ9axvD+v2GvxXEtjI7C3mMEquhVlcAZGD9aAN+gVz9h4h02/1DUdPt5i02n4+0kqQiZz/ABdOx/I1xD/Fjwol08H2m4aFH2G7W3Yw54/i9OeuP6UAer0V498WfGcvhnTtMk0+4KTXVwrCRYxIjRDluSCOQR059Kvah4x0rW/DOsXFjqt3pwtI1826NpIHi3Hgqpxuzgjg8d8UAep0Vx9z4l0rQ9O0qTVdTVRdoqxzyIV8w7MliP4c/pkVm6J8RPDWt6jFp1leubiYMYvMhZBJj0JA9D+VAHoVFcr4o8WaL4Whjl1a8WEyf6uMAs74xnAHPGaz/DPjzw54mufsml3zS3OwuYmhdSAO+SMfrQB3VHeiigAooooAKKKKACiig0AFFFFAFHUv+PKf/cNczon+uNdPqP8Ax5z/AO4a5nRP9cabLYFudevWpKYKfSoAooopQCiiigAooooAKKKKACiiigAoNFFABRRXjvxXvtWtbnw3BpGpGznur7yz3DDAPzDuB6d80Aen6zqMWkadc6hNHLJHbxmRkiUF2A7AEjJqxYXSX1nb3caOiTxLKqyDDAMM4I9ea8a8R6br3hfwvrmpy+Kr6+ujbjBZQixuXGWQD7vBxjtUvibxJq9voXhbTNKlxrGuRxxi6kG7ywEUu/1+YH86VoD2uuUvvE1tZ+JtP8PPDIbi+ieWOQY2jaGJB9/lNeMeKLDxD4IbSLmDxdqF5Hc30cE0NyoYHJJOCc4HUY9+vFXfH1nqV98T/D8Wk3sdleLYyMtw8YkCD5wxCngnBOAaQD6F71kRazp82rT6PHcq2oQRCaSHByqHgHOMfhnuK8fhk8Q+EvGei6Zda9Nq1hq3mhxcRhWRlGcqR06rwOOvHQ1gR6Nq978V9cS28Qy2ky2gfzktkY+U23EWDxxx83X5fXmgD6V70teBeLPEGq2viXSPCs3iVNLSS0MtxqbwIpnk5wBn5VB2+o5yPQV6R4T0/XLF5xqOvx6xZOoNvJ5Ko6nJyCV4Ye+aAO1rHtta0+51S70mG5D31oiPPEFb5AwyvOMcj3rYryzQNevLrxn4psJTAbexjiMWyPB5XJ3NjJ/zigD1OivnXwbqPxE8YaLHqMGsaXZRb2CObbdJKQRkMMbQOCOOeT7V6J8MvE154l0ic6lEiahY3L2lw0Y+V2XHzD068+47AgUAejVUt7y1uZJooLmGWSBtsqRyBjGfRgOh+tWX3FW2kBscE+tfMPw7g8YXGoeJ207UdLjZdRZLh57djvcEjKgHhfbJ/wAQD6Gt9bsLnV7rR4pt17axrJMm04QN056ZwQfxrar5sU+IB8WPE6aBBaNJJbwLLPdltkI8uMg4HJJwQB/QGu+8I+I9bPiS/wDDHiNLVryGIXMFxa5CSRnAxg8g9fyPoCQRtL5nqtFeQDxJ4i8TatqVn4X+wWtlpsvkS3d4jOZZQSCECnAAx1+nrW14H8S3uqXWp6PrEdsmraa4WU2xby5FI4YZ6f56dKBT0WijOK8Uh8VeLfE19ff8Itp+nR6bZTNELq+dv9JZTyFC9Af8OR0oA9roryrWPGepeH/D1rcavpKLrt3Obe3sYJA6yvnAOQTgEY9+QKybrxj4p8NTWE/ivS9OTTLqQRST2TuTbMehfOcjvx6HnPFAHtdFeU+M/GGsaR4i07QtH0ePUJ72BpAHlKbSCRknpgYya59fHviiy1pvDmo+G4JtXmjEtp9knxEynPLFugGGyfbpQB7tRXlHhvxbrreJP+Ed8S6Vb2dzNb/aLaS1kLo4HUHk8jB/L0IJpXPjzWpvEeq+H9H8OfbZ7MqFlNwEQAgElyRx14AOTigD2TFFeaeDfGN3quqX2ha1pw0/V7QBzGr7kkQ9Cp/Ef5yBl6j4l8dwXN2bXwUs9lDI4RzeoryIp4IXOckc4AP40tmLyvsev0V51B44tLrwVceKrOAyLBCzvbu+0h16oTg/njoRXG3HxP1c6VHrlp4Nvn0lUV555pVQgHqUUZLL1+bGO/FIIe7ClxivPta8c2Ol6VpGsmCWTTdQlRDN90wBhkMw9Bg5/rWr4x8T2nhXShqNzFLMHlWKOKLG52boBn2BP4UAdZRUcLtJEjuhRmUEoTyp9Kw/EusPodgbuPTb3UX3hBBZxb35749KAOgpAMV5Pp3xJgbUbbT9Z0PU9Ge6fZby3cY8p2zwN3Y9Pz/GtfxV4+0jwvqltpl/FeNPcReZGYIt4bkgLwc7iRxx+NAHoVFed+GvHllrepnSZdO1HTL4xmWOG+h8syJkjK8+38+uKk8UeO9L8OXsOnNBe6hqEo3fZLCHzZFX1IyMfTr7UAegUgGK8F8Ca+PEHxH124iS6hhWxRPIuVKMjKVB+U9Oc173QAUV4RP8SPsfxAv9Kn+2PpsFv5Yhitd7CcEEsNo3FdpPt7d6r+KPFlnY+OPDWo3d9cWWlGxlldZI5F3EhwA0eM5z049KAPf6K4Pwz470PxHeyWNpLNFdKNyxXERjaRf7y56/z9q0vEXizR/DskEGoXLC5uP9TbxRtJI/uFUE4+voaAOqorlvDfirR/Ennrpt0Xmt22zQSIY5IznHKsAayrn4ieE7WKSWbWYVEczQMuxy4dThhtA3d+uMUAd9SCuR17xloGgw20uoagqfalDQRojO8gI4IVQTg+p4p2ieMNB1y2ubiwv1kW1QvOhRleIDOcqRnse1AHWiivlnQPFsni/xJcmTxhdacv2wR6dZW9uSsiZ4LHbg7vRufXjivbtc8e+F9AvRp+pavFFdYG6MIzlc9N20EL68445oA7f60tZo1SxbTm1RbqN7FYjMZ0O5dgGSePTBrDXxp4aeezt11qzaa92C3jEmWct90Y7E9Occ0AddRiuV1zxdoGgTCDVNVt7aYgERsSWwe+Bk9q2tL1Ky1a0jvdPuorm2kGVkibIPt7H26igDQpB70tch4Uvry7TU5L3UbC8jjvJEha0b/VIP4H9GHfr16mgDrdqg5wM+uKGRXGGUMPQjNclF418MTXYs49e09rgv5YTz15bpj65rr6AEAAGAMCge9V7u7trKMSXVxFBGWChpXCgk9Bk96zo9e0iW8+wx6pZNd5x5KzqXJ9MZznjpQBqiGNXMgjQOerBRk/jUgAXoAPpUNzcQ2sLz3E0cMSDLSSMFVfqT0qpp+qafqW77Df2t1t+95Eyvj64NAGgFC5wAM8nA61Atrbq7yC3iEj/eYIMt9T3rhoPGlu/jK98OSeRHHbW6yfaGmAzISvyY9cN9fau/jdJUV42V0YZDKcg0AAjQJ5exdmMbccY9MVVs9PsrHd9ktILfd97yowmfyFXapQ6hZTTGCK7gklGcxpICwx14zQBcIBBBGQeoNZlrpGmWkjy22nWkMjghnjgVSwPXJA5q5cXMFsA088cQJwDI4XP51MjK6hlYMp5BByDQBHBBDbxCGCJIolzhEUKo/AUy2tba0Qx20EUKElisaBQSepwKc9xAih3mjVScAlgBmphg8igDmZvCXh2a7+2S6Hp73AOd5t1yT6njk+9dIirGioihVUYCgYAHpQsiMxVXUsOoB5rAudTvovEFppselSyWUsDSS3wbCRMOi4xyTj1HWgDYvbS3v7aS1u4I57eUbXjkXKsPcVhaJ4U0DQJZJ9L0m1tZpPvSInzY9ATyB7Diun6Vw+heJpdU8S63oz2yRpp2zbIGJL7h3HagCzq3gzw3rN0t5qGj2s9wP+WhXBbvzjr+NdDJp9nLZNp72sJs2TyzBsATb6Y6Yq9RQBTNjamxOnmBPshi8nycfL5eNu3HpjiootMsotNGlx26LZCHyBCOmzGMflWiKDQB418UPCc154Mt9E8PacrrBcxslsrhQEGc8kjufWul0z4e+FNPvodSttEhju4yGQs7uEbsQpJXI7HHXmvQBXPeLNZHh7Qr3VjD5/2aPeI923ccgAZ7daADxF4b0jxLbpb6vYpcxxtuTLMrKfZlII/OsbS/AHhbSZoJ7LR4YpoH3xyF3Zg3rkkk/jXWaXdjUNPtb1UKC4hSUKTnG4A4/Wo9Y1O10bT7jUb6Qx20C7nYKWIHToPegCGDRdOt9VudXitlW/uUWOabccuq4AGM47Dt2pX0awfV01loM6gkH2dZt7cR5JxjOOpPOM1es7mK9tYbqEkxTRrIhIxlSMj+dWaAPJPHek6j4m8S6BpH2M/2JbSDULu5K5DOmQsY5755Ho2e1etAADAGAKU8VHNIIonlYEqiljjrgUAQX9rDfWdxZ3AJhuI2ikAOCVYYPP0NeTL8GvBQZWNhOwBztNy+D+RrvfB/iK38VaPFqttDLDHIzLslxkFTjtXT0AZOmaPp+k2P9n6dax2ttg/JEMcnqc9z71B4c0HT/Denrp2mQmK3Vi+CxYknqSTW7RQBzOr+GdO1bVdN1a4WQXmnMWgeNyvXqCO4pujeGNO0fVdU1S1Ev2nUnDz73yuRnoO3U11FFAHFan4K0jUvEVp4hmSUX9qF2FGCqxUkgsMcnnH0Aq/o3hux0jUtU1OBpnutSkDzPK+cAdFXgYAz9feumooA5fxd4asfFWmiwv3njRZVmSSBgroy5wQSD2JHTvXSxjYiqWLEADcepp9FAHlviv4f/wDCSarHqMuu6jB5LrJbwxldkLAKMrkcHK5+tdBrPhaHV49EFzeTmTSriK4WTgmVkx97jvjnFdBrGp2ujafcajfSGO2gXc7BSxA6dB71Zs7mK9tYLqEkwzxrIhIxlSMj9DQBzXjfwvaeL9Gk0u7do8uskUqjJjcdwO/BI+hNXvC2ip4e0Sz0mOZpltk2iRhgtyT0/GugqA3EAnFuZoxOV3iLcNxX1x1xQB5ifhvpx8bDxX9ofcH837LtG3zNu3dnr1+b6/lXX+MdEbxHoF7pC3P2Y3KhfN2btuGB6d+mPxrpqQ0AeL2ngnxhZwR28PjuQRRIqIpshwoGAPvVu6/4Q1bVLDSjD4lurbWNPVh9sRAFm3Y3bkGP7oxz65zXph5rMi1Wxl1KbS47lGvoYxLJCM5VT0Pp3pU7AeUz+DvGGsxLY6/4tjk01sC4itLRY3mXupYYxn2456V67ZWdvYWcNlaxiK3hjEcaAk7VAwOvJq5RSAcR4H8MyeGLfUYZLpbg3d9JdghNu0MAMe/So73wvLc+N7DxKLpFitbNrcwbTuYktznt979K7s80UCJWVhjruVh0JGM15h4Y8FXOjeE9X0OS7iklvjcFZFUhV8xcDP0r1KigU8F8P+FfiLoFhbadZa/oxtbcFUjkt2PBJPJwD3rr/EXh3XvEXg2fRr++shqMzqXlijYRMqyBgMHkcAflXpZGaKAOT1vw5DrPhmTQroghrdYxJj7rqBtYfQgGub+FPg+88GaPdWN7cQTyTXJmBhzgDao7gc8GvUKKAPP7/wAM3Vz4703xIs0ItbWze3eMk7yx3cjjGPm9a2fFtjrF/poTQtSSwv0lWRJJE3I4HVW9j9D0rp6KAPHIZ/ihIiWj2ehRPt2tfNIxHT7wUH73fpjI6Yrt/BXhyPwvokOmpM08gJkmmbP7yRuSfYdvw9a6zOaQHNAHNeKf7eWzjl8P/ZXuY5Qzw3PAlTByobsen5da81n8N6/4o8Q6RqGsaVYaVBpswuC8EollmYEELkDplR17V7eRmgjNLfSwHJ3cfiA+KbKS3mjGgi3YXMZC7jJ82McZ7r0OODWRZaJqMfxA1DW5VT7BLYJbwsGGdwZSRjr2NeiUhGaQDk/Gv/CQ/wBkn/hGfJ/tDzF/1u3GznPXjPSuf+IPhm/12z02+01ok1nTJRcQeYcK54LISPXA9vpXptFKm1sB4TfWXjHxvNZWOraTBo2lW9ys10fPEj3G0g7Vx0+vTvnjB9G1ybxDFrGjppNrFJpjOwv3YqCi8AYyQfU8A9BXYUhOKQBa8b8V2GtaH4uh8V6Npn9pxTWv2S8tY2CyYByGU45+6vvxjvx7GaWgDwvTbfxRrfj7S9d1LQDpthbWs0S5nWRhnI+bB6k+g6H2NMhGu+BvEWtyW2gXGq6Pqlx9qje1YGSOVh8wK9cZP0xj3Fe70UCO9tNzxfwt4a1XVYvE2q69bJY3evxiJLcNuMEQQqu7/awR78dB0rlvDGoXfhPS4tD17wPd3MlozLFc2Vss6TKSW3Z7dR/9Y8V9I0Ut3a3QU8sudWvIfDttcSeB5Ht552W602IJI6Rc4fZgBicD5a870fSbHU/GWi6j4U0C+0eG0Ltf3EsTQxyJgAIFJwWPPTHXJz2+l6KQAryH4bWF7Z674wmu7Sa3S41DdC0iECRRuwynuCMHj1r16igDxXw/ptzd+NfHIuoJo4ruKGGOdoyAV8sr8pxg8Y/KuY8LeMpvA+if8IzrGk376pYb0hMEO6OcElkww+uOnp3zX0jSEA9QKAPnYeDdUt/hPqunPav/AGreOb2W3j+YhhIrbQAeTtQcDnPHJr0DwB4u07WrSz023ju47qC0TzEmt2UDaAp+bp1969KpAoHQAfhQBz3i9S/hrWVUEsbGcAAcn921cj8P4ZIPhxZROjBxZyfKRg9W7V6hRQB8s2Pha81n4KW1paQym+WV7lYCMFyszAjB/wBnJA7n61teIfiJY+JvDLaLotrdXWt38XkPZCFgYD0YscYwOeh+uOa+i8Y4HSo1ijVy6xoHPVgBk0rdwPBPFOlS6ZL8PNPO52trgRuwGRuCrn8OD+ApupanbeCfiZqOr62ZIdM1azRYbpY2dVdAgKkKCf4T+Y+tfQJAOMgHHSopoYp12TRJInXDqCP1pAPn6x1218S/FXS73Tork2cWnyIs8sLIsv3juXPO35gMnHP6/Q9MWNFxtRRtGBgdBT6APm/wr4k0rwf4s8X2fiC7+xS3F4J4GkQlZE+bBBA9CP8A6+DXT6U/n/F/VH37kTSECbTxgsh7depr124sLO5dZLi0gldejSRhiPzqwIoxIZRGgkIwXwMkfWlTA8d13DfFzw6Dn5dOnIwcf3h+NeXLpGgaV441228X3F3ZtczfadPuhO8UbqSzH5l6EZAGfQjg9frIwxNKspiQyKMByoyB6Zqrf6dY6jGI76zt7qMchZ4lcfkRSAeW+B7LwT/b09xoF/Lf6ksGJJHuZJtqZHduO/8AOvVdROLK5P8A0yb+Rplhp1jpyeXY2Vvaof4YIlQfkBV5gGBVgCDwQe9AHjnwOVl+H1m7LgO8zLz1G9h/MGs/9nz/AJE9/wDr7f8AkK9qtLS2srdbW1t4oLdc7YokCKuTk4A46k02xsbPTofIsrWC2hyW8uCMIufXAoA+ePCurXOi+GfHWpWaBri31KYpkZAPA3Y9s5/CsK/stDvPA02s6t4wu7zVLiwLiF78BRMVyIxEPRuCPqeO31BZ6bZWUc8draxRRzyNLKqKAHZupI98Vy9r4B8J2jyvDoFkGlBVt0e7g9cZzjr2xQBxPh6RYvg0zOcD+y7gfiQ4H6muC123+yeAvAt7MWaws7yGe6YLkKhbOSvfGSPx969I8b2niJtPm8MeHfDVr/Zk8AhW6+0oiRKT8/ycHv2z3PPSu/0jQbe08OWmh3iR3cMVusModcq+Bzwe2elLYWzPMvjVqum33hE6XbXMV1f6jNEljDA+9pG8xemO2Mj6kVHrqMnxM8DW84DulpcbiefmETc/mK7zRvAPhfRL4X+n6RFFdKSVkLu+0/7IYkDr2ro7jRtPudTtdVmtUe+tVZYJiTlAwIIHboTSCHmPx5bb4EuzjP76L/0MVheOGgi8X/Ds3LokSmT53baN21Mc/XFe1a1o1hrtk1hqduLi2ZlYxliASDkdCD1qn4i8NaT4ksUsdUtBPAh3RjcVKHGMgg570AU/HOiL4n8NajpalTJLHmI5HEincv05AH0NeG+FNTk+Ieq+GrO4gk8jQYfPvt/AknX5Y/1UH8WFe5afpNl4M0K5i0izuZkiDTLAHaV5GwAAMk+gGB+VYfwv8Pz6RpU99qFusOq6pO11dIFA2ZJKoMdAAc47FjQB6V3rxSF41+Mc63xIkbSlFhvIwRnLbff/AFn/AI9XteecVyHizwjpHipIV1GORZoDmKeB9kiZ6gN6H0oA4PW2hk+Lvh9LUA3EVlMbwqeiFG2bvfP48jtim+AufiL43/3rf/0E16B4X8I6V4ZNxJYpK9zcHM1zcSGSV/QFj2q/p2gafp2qajqltEy3eoFDcMXJDbRgYB6daAN+vnzVtVt/h5411m5lGyy1exN5Eg4VrlM5X6tyc+rD1r6Drj/Fvg/SPFgtBqkLubVy8bI2DzjKn1BwPyoEd7abnk66Pd6R8KNbvJQV1TVInvbttu1v3hBKnPPCk8epNdlbW2kp8KxDGIW0/wDsgsTjILbCSf8Ae35Pru969Qlgimge3kjVoXQoyEcFSMEfTFeSL8JNBH7n7drH9miTeNN+2H7OOc4xjdjIH8WeOtAJJKy2PKtRMsvwy8Efax5ZOop97sm6Taef9nBr2X4yOIfh/rLBc7kjT06yIP611PiPwxpfiLRW0S9iZbTChPKO1oyv3Sv0/EVzsPgG3fQ9Q0bUNZ1W/hviheS4n3PHtbcNhIOOQM9elApwnja3ink+HMEyJJG0yKyuoII2J1Brc+LkcUMvhOVI1WRNZhRWXjCnOR9DgV6BqHhiwv59GmlecHSH326qwAY4AG7jnoOmKl8QeHrXXZdNluZZkbT7pbqLyyAGdTwGyDx9MUAebWqRXfxhvhe/O1ppiNZJIOFyRuZfflvzPpwKIz8ZWKBAw0nD7epOep98Y/DFQfFkeFH1HThr0OrQXaxlrfUdPUgxjONmRnnJBHyn68nOT8LNBtP+Epvdb0mzvbfR0thBFLebg9zKT8z/ADc44I7c/jQB9FUUUUAFFFFABRRRQAUUUUAFFFFAFLUf+POf/cNcxon+tNdNqX/HlP8A7hrmNDP7002a0FW52I61JUa9RUlKhAooopQCiiigAxRRR3oAKKKKACiiigAooooAK8v8e6JqGq654VuLO3MkNnemS4cMB5a4HPJ56HpXqFFAHDfEuwu9U8H6rZWMDT3M0YWONerHcK5HxR4Y1m50fwvqGkxqdZ0NY2W2kcKJAVUOmc4H3QOvTPNez1zvifQxr9gLQ395YssgkSezk2OrDOOcdOaAPAvGer+JtUu/DH9saBFpNp/a8OwG5EsjvnHQYwMZ7en4+kappt7L8UdH1BLSVrKLTpEe4CnYrZbgnpnkcVb8P/D2y0zUYdTvtS1HV7yAEQNfzeYsRPdR2P4+9el+1AHkvjLT7y58deEbqG0nkt7dpvOlSMskeQMbiOB+NYWsXl14T+Id5rVzpV7dadqFmkKTWsZk2MuOCB9P88494ooA8W8W6vpF5LbL4m8I30unyWyzw3TWpkeFjy0b7cmM4A4z256VS+FWktY69rdxpdpe2XhqZUFtDdbgXkHDMA3zADDDnrkfh7sQDSD0oAWvEfCtjdQeOfHFxJbzLHMkXls0ZAf5T0Pf8K9t70uKAPKPgrbzW3gqzSeKSJzJIwV1KnBY4PNUfg3DPHb+IXuI3jeTV5iA6lcjjke2c/lXsmPSlAA6UAFfOPhDxHpng3xL4o0rXZntZrnUTPbsYnYSK5JH3QccEe3NfR1RPBFIyu8SMy9CygkUAeP+GVx8VPFx9be2/wDRaU60Tzvi7et8y+TpKHkfeyw6f99foa9hCqCWAGT1OOtAVdxbaN2MZxzQB8faTYeEND1zWNL8c2RhuGunltbtjMscsZ5xlT759O3Xr7d8N4vBqy37eErSREXastyRLsk68K0h5xjnHHPvXplza212AtxbxTAHIEiBsfnUkMUcCBIo0jQdFRQBQAsyeZE6dNykV8//AA78S6X4M0258N+IrtbC+srmTAlRgJUPIZTzkHn9K+hKz7zTbC9ZWu7K2uGXgGWJXI/MUCO9tNzwz4iapb6jaeGvGOmrNd6Zp9+WmZYmXCZ2luRnGVx0/Kk+I/iXTPGGmW/hzw7cDUr69uI8rCDiJB8xYkjHpxkd/Svf/Ji8ryfLTysY2bRjHpiqVlpWnWDM9nYWtszcEwwqhP5CgU8n1RBF8WfD0S5ITSpFGfbfUusf8ld0P/sGSfzevYDDEZRMYkMoG0PtG4D0z6U028BnFwYYzOq7BJtG4L6Z64oA8j1g/wDF2tCH/UNl/m9c14Z1nTNJ+JXi7+0r+2sxL5QjM8gQMQMnk8V7+1pbPcpdNbxNcIpVZigLqD2B6gV5XpfgWGXxT4k1HW9Msby1vWi+yNKokKgLhuCPl6jnr8tAGJoV6niD4kajrmlKbnTrHTxb/aFHySyHB2qe/wD9b6Z4rwvNoHiXRZ9Z8Z+KZ/tzysstmb9oBAATtURLg84zwD+YNfUGn2FpptulrY20VtAn3Y4kCqPwFYU/hHw7cXz6hNolhJdu29pXgUlm9Tnv70CJHzj4dz/wo7XMHH71/wD0JK90f5fhq3tof/tCutXRdLXT30xdPtlsJM7rcRARnJyfl6dauNZWzWZsTAhtTF5Jix8uzGNuPTHFLcdd2sePeGdFTxD8JLbTGRWeazfys44kDMUP54rjPA93d+Pta0Nb23ljt/DMANwz4/eXQO1T/wCOBvqD7Z+hruNtJ0aZNJsld7a3YW1rHhQSB8qjsOcVyfwx8O3Xh7Qiuo4/tO8ne6uz8vDt2yvHAA6cZzSCHoteRfFHxFqel3Gh6RplyljJqtz5T3zoGEKgqDgHjJ3fp26166KwfEfh/TPEtgdP1W2E9vuDgbipVhnDAjkHk/nQB87/ABB0T+ydS8Oi48TahqV5JqcR+z3My7UXI+YRgcHJxn0OK73WlVvjBoJIBK6ZKRkdD+8FdBpnwx8IaaIPI0hDJBOs6SvI7PvHTJzyP9np7V2EuiafLrMOtPBm/hhMCSbjwhOenTuefc0AeWeN8f8ACx/BvHP77n8Km8ANG/jfxo05BvxcRgEnJ8nB249uF/SvSL7QNPvtWsNXuIS15YhxA244G4YOR0Nc94m8BaL4ivl1C4Fzb3vl+U09rMY2dPRscHr9e3QUAcl4XkSX4r+LGjdXAt4FJU55CRgj8CCK9sFcZ4X8FaH4Wnnn0m2eF5kVH3Ss4IH1NdnQB4to7MfjDrYLEhdKjAyegyhpPEEUU/xb8OrLEkgTT5XXeoOGBbBHuPWup8VeA9N8R6hBqb3V/YX8KeWLmxm8t2XOQDwemTyOfyFXbPwdp9tq2nasbi8mvLCzNnG80obcnPLcctyeffpQBwfjUhPiZ4NZBtkKzKXB5K4PH6n865HTk8RXPxS8TT6a+lJfwoqKuoxuwEPy7SmwgjgLn13V7xqXhrT9S1vTtauBKbvTwwgCvhfmHOR3rC8UeA9P17UotXju73TdUiTYLqxl2M47BuCD/Mjg8AUAYfh/wp4ji8Zf8JLq97phZrT7NIlkjr5g4wTu75A/IcVh/A7SdPk0XUL17KB7mS/mRpXQMxUYwMntyeK7/wAL+Dxod9JqE+tapqV08Xk5u5tyKuQflUDjoK1/Cvhyz8MWMllZSTyRSTvOTMwJ3N16AccUAeKWT+I7n4l+JW0z+ynu7aOONTqIkGyEgEBAnPcZPfPvXYeFfC/iW18YXPiLWJNGjFxa+RLFp3mAOQQQxDDrx1zWv4q8BW2t6mus2eo3mlaqI/LNzavjeuMYYd+35Vc8J+EptDupL6913UNUu3i8kNcv8iJuzwvrkdc0AcP8IYkSLxZIkKGSPWLjZ8o4wBgCnfBTTrO98OXeqXlrDNqOoXczXryIGJbcflIPQc5x716N4S8M2/hiG/ht55ZlvLyS8bzMZVnABAx24rir34c3UWpXl1oPiW90m3v2aS6t413Au3VkORt/n6EcYBGr6M4Pw8WtvA/j+zt3cWVtd3UdsN2QqEY2g+mMfn716J8MfDWiWvhLSbpNJs2uZIFmeZoQzs/XO45PXp6dq3rfwPpdl4TuvDNh5kFvcRurzEhnZmGC7dieB6cDHFdLoGmJouk2WmRyNIttEsQdhgtgdaBT5w+HDeI7xte1S10TS764udRlSee9uCsgxj93t2nCjPT39AK9P+GXh3WPD8us/wBoQ2dta3lz9ogtbRtyRE5yBwMDAUYx2/AR6j4BvLfUrrUfC2uy6M94265hEQliducsFPQ8/wCGK7Lwpot7o1rKmoaxdapczPveWbhV4Awi/wAI46UAdQa+cfBunXOt+GfHVjp86xzXep3McbtwCCBkH0yMj8a+j6800bwTNpGj6zp9rq80M2oXb3SXMS7WhLEYA55+7g+vNAHlFhe2GhaTp2h+M/AQs7RAIW1DYsse/GN5ZR8pJBJwSfTIr6eiKNGjRkFCoKkdx2rx+58F+JdatodM8ReJIbvSg6tPHDaiOScLghS2eOQCcc17DFGsUaRoNqIAqj0AoA8Q+O8IutG0a0kJ8q41aGKQDqVIbI9qy/i14X0TQ/CKXmlabBZ3VlPE0M0SAP8Aex8zdW/EnkV6b458MSeJ4NNijultzZ3qXRLJu3BQeOvvUnxA8NyeK9Am0mK5W3eR0bzHXcBtOelAHnvjWB/EnjHwvoF5ITprwNeXMIJCzMAcAgfT9TVbxjomn+EPEfhbWNDgjsnmvlsZ4YTtWWN+uR0455+noCO68aeD5dcOmX+nXi2Ws6Y4a3uGTcpH8SsPQ/561maR4S1271u01bxZqtvemwGbO3tYykauRgu2Ryf8+1AHK2fhvRb/AOKevW93pltNCLJJ9jpkeYxUs2PUknn3r3u1t4bS3jt7aJYoYlCoiDAUDsK8t8Q+FfEC+KX8R+GtQsoJp7Zbe4hvFYq2D1GAfRfyPrXqFitytrCt48b3IQea0SkKWxzgHtQB5l8Xb+7g0ex060laB9VvorJ5VbBVGznH1xj6E1bsfhj4VsJbC4tLGSG5spEljnWd97MpB+bnBzjnj6Yrb8deGh4p0Y2K3BtrmOVbi2nAz5cq9D+pH41zGkR/Eh7qzh1O40OK1imDXFxArNJPGOqgHgE+uB+mCqdncDktB0Kx+IHiDxFqPiJGuorG8awtLYSsixKhOT8pBOf8eva74GM2heIPE/hCO6lm0+ziFxaCQkmEOqkoCTnA3D8iepNaNz4Z8UeHte1PVPCcmmTW2qP5txaXwZdkvPzKV6jJJ69/xGv4R8IXmmx6vqerXSXOuasD5zJkRxLjCoueoHr7AdslEB5d8MPAWkeJPCa3utPd3bSSSiNDcOqwnJG5QDjdnJyc9elafha/1+6+FWqx6bNcTajazS21s4YvMYw4yAeu4KWAx0wMdK9R+HWgXnhzwzDpl6YzcK8jHy2yOWJHNc/4V8N+IvDnhW/sbOWzTVGvZJ4Wcl42UsDg8AjIBHTj9aFur7CM8q8FSfDW8fTkjvL7TfECNGXmkmljd5cjcpJymCRgjjINenavPKPi7osIkcRnS5CUDHB5ft+FYPiXQ/Ffj2GDS9V8P2WjwJOskt99pSZ2ABBCKvIznvXdXfh+8l+IWn64Ig1hb6a1v5hk+YSFm7ZyeD196BThbPS/+Fj+Itbm1e8u003SrprK2sreYxruXhnbHUmsj4eWsXhTxP4/EUk9zHZQxyhrh90jAKzYLd/SuoTTPF3hLXdYfQtJt9X07Vbg3e6S5WFoJWPzA5PI+g6Y5zVjwR4W1tNT8VXfiSC3Q6wqIGtZcgLhwwHccFeT6UAeT6Zq+h+I9POoeJ9V1ttXlMhjNokqxWo3HaIwvBxwefp2rePiTWZvhHfy3Nxdi8huhax3jFo5ZE3qQ2epyCVP45zznf0NvH3gi0/sRNCTXbGB2FpdJcCNvLzwGBJI+nbOASBXQ+MNM8T+J/A09rdabbxarLOjLawzKQqBh1YnBPU8H0oAt6Ro17pdpF4n1bxFqmoXFvaNPJbhhHAyeWTt8sDr0Oc8kA14tpPiLRfEsE+peJvGWr2OpySuYbayMqRWifwBQikE8ZznJwM85J+qZNPW50VtNmyqy2pgfnkArtNeLeHZvGPguy/sGfwu2tW1szC0u7aVEDITnkE9c/57kAzNP+IOrx/Dn7Ud0msNf/2VbXEsZBdyMrIVIOSFz1HJHOaoeP8AwLdaP4OvdTuPE2r3V4Ei+0xyz7oZCXVSNvUAZ457V6D4o0bX/GPhANdWUVhrFtcre2dssu7lB8qs2QNxBYdgDjpXLeLr7xt4p8NT6UPB0tszrH9okkuUJZgyt+7XPqPwFAjaVr9T3Dw1xoemD/p0i/8AQBXCfGq0kuvA+oNHdSweQVlYJ0lAONje3OfqBXoujwPbaZZW8oxJFAiMPQhQDWD490q51vwtqmnWYDXM0B8pSQNzAghcngZxjJ9aBTk/DVgfC/hlden1jU71YtMEzWs8y+VxGGwo25HTA5PXvXJ6BoXi3xVokfiOfxbe2l9dIZ7W1tyFgQH7oZehBwPpnuc10Ph26v8AxD4fl8K6j4d1HTSmnfZXupwPKLhAoKnv68Z6Vzuga/4u8L6NH4buPCF7dX9tGYrW6tsPbuOdpZhwMeh59cZoETPS/ht4huPEvh2G8vYwl5FI8FxtACl1PUY9Rj8c9q7DUjiwuj6Qv/I1yfw68PTeGvDsFldOHvHdp7gr03sckD6DA/Cuq1VHk067SNSztC4VR1J2nAoFPmn4YeHPEOq+ELd7LxRJptvHJIbeKCAHLbjkuc8jPauy0T4gXtt4J1bUtZSOTVdIna0lXbsEsmQF4HuecY6HgVyvgHxFrXhLwumkz+DtalvUZ2hZIMxsWORuPVRyO1benfD7UZ/h9q1hfBF1jU5jfFQ2AkmQVQ9h0IPpu68Ur0AwLrxHeDQpdXX4jWp1dI/tP2BFjEXGD5KjG4nt79+5r6E8Maqdb0LTtUaPy2urdJWQdFJHIHtmvENK8R2tnZW+n6v8O7z+1YkEZSHTkaOTAwGVumOOfT3r3zSWD6daP9j+x74UY22APJJAOzA9OlIAzWVum025Fjcx2tz5Z8ueVcrGfUjuK+atf8Vav4Vie9h+IWna3cJIvm6f9nQb/mGQrKTjqc9OPfAr1T4y2Gp6j4Nu4NLSR5A6vLHH954xyQB37HHtXkHizW9J1Lwjc6X4c8GX8MxWNJJFsNogCurEFgCWJIx78k0AfU+nXP22xtrsLtE8SybfTcAcfrXNfEDVbrQ/C2p6lZMq3MEYaMsu4A7gOn41s+HlaPRdNR1KstrECCMEHaK5f4qRvL4J1hI0Z3MIwqjJPzCgDE8MXnjnUY9P1bUpNHtNNeNZJYCrb2jKg7yc4U9eMgDvXN6d4n8TeMRcX+javpWi6dHK8VutygklnAPDMD90YPbvn6163o1sZ/C9latlS9hHGcjpmMCvlvwxD4P8PC50Px3o32e+tpn8q8khkK3CZGMFOT7dsd80Aegaj4pn8U/DPxGb2KKK+snNrP5L7o3ZWX5lPTB+p6fSvQGXXx4O0ZPD0thDc/ZYRJNe52xoIuSAAec465Ht6eea6/h6X4W69N4b0+ezsmkTP7tkMjB4/mGSSUxj8Aao/EIqLTwT/bHnf8Iv5SfbvL3bd2xdu7bz64xz1xSp2A39O8Za/pXiPTtH1m80bVIr5xCslhJiSFumXX3Pt2/CsbWm8TP8W2Glvpf2qPTsQC6D+X5GScNt53biTxx0rBvbvwneeKfCp8KacsUIvv3t1HatEkh4woLAEkc5rrPEerWfhn4s22o6vIbayuNMMaTspK7gTxx9P1HrSAdtrvinVdFh0vS3t7G68S6g5VIomZYFUE/OS3OAMcdSc4qsPFHiDRNe0zTPEtrpxt9TPlQXNgzgJLx8rB/UkAdOv1A88+Kq6RqOp+G/E97A+o+GHRobiSAsNmT8rHBBxk/oR1Irf0i2+F02uaYdNlS41PzVa323M8uGALDO5iBgjPPfFAHRar4v1q+8QXWh+FNOtbp7FR9suLtisaMeijB69fyPpmuW+HsmqTfEvxLJrFtDb332WLzI4GLJjCAFSfYCm+ENZ0zwd4o8VaZrlwljLc3hvIJp8KssbEkYPtn+foas/D7VrLXPiP4q1HT5fNtXghVJMEbtqqpPPbKmgD3yvOtb8VX51t/D/h7TkvdQgjEt1LPJ5cNup5UE9Sx44HqDzg49Fr5d1DTtHtfiTrSeJrq60+O+SOWyuYrpoInGAGDMpHOR3wBtPqKAPXfCXiq+1HVb7Qda00WOrWiiXEbb4pYiQAyn8R/+sEDj9D+IfiTxLaedonhTzgjsHlluQkeB0AJxknv6frWp4P0zwhZavcXWkatLqupw2x3SPeGfbHkcbh8vX8eTVb4CxmPwWpwRvuZGyTnPQZ9un6Uqt1AnXxlL4i8Aa1qVrYtFfWsUsNzayPtMZA+cg9eFJI46jFUfhLq/iKfQtItpdBJ04IR/aLXyMXGW52feGDxisvwWC3hzx+FBLG8vQAO/yGt74W6nYXfgDT9Pt7+2N6beSLyfOUOHy3BXOR6/TmkAvSeNtW1O4u/+EY8PNqVnaM0cl1LOIVkcdVjBGW/z6irUvxBtf+EMu/E8FnKz2jiGazlOx45d6qVJ5x94H6HoDxXi/wANdH0670yWzvfFmr6RqNrO8c1jHfCBUIJ6KRz0OcdxXR+I9F0TSPhp4k/sPVZdSimuYmmnkmWU+Z5sefmUDPUH8aAPRvD3ji6124smt/DOpR6ZdAf6bLgBSVznb1K543dK5+w+Jt/rEUzaN4Sv7xreYpMwcCMAejd26fLjvXqWhjboFgPSzj/9AFeRfBbVrCHwxfyXN1Db7L2V5FlcKyA4xuHagDubHxxYX3hK68SQQSlbRH8+2bh0kUZKE/iOfQ/hWbovxDi1xrI6boWrT285RZLkQ4ihJOCCx67ec44rzTRFF14F8eapESbS/urmS3YjBZP72O3X9DXtnw9iaHwhoiMMH7HGfwK5H6GgDmfCWsaNbyeLb2N71Psd5I16bmTeMru5jHYcEAdeBUVr8Rbi4iF8nhPWn0lj+7u4ow7Mv97y+u3vn0rlPAMdhcWnjuDVJPKsZdTlSZ923apJGc9qpXi+LvhtoyX9prthrGgWxRFt549rhCwUBGXr19eOuDzSqwHsfifxbZeH1s43gubu9vTi2s7ZN0snGScZGAO5qhofjSO+1NNH1LSr7SdRlQvDFcqCswAy2x1JBIwc9K8u8X/arn4kaNKdaOjLc6Zi2uDGrgMd2YwW+UMc9evKjqRXXL4MuJNc0nUNV8XS3c1lKXt4nRFLZxuAwQecD16UX0A9iJxXn+r3dnH450O1kutSS7kt52ihhI+zuAOfN5z9OOoHNegE4rx/XDn4seHB6afcf1pANXUviRo9jq15o4tdRutQtWVTBbW29pCQD8vPbPOcdOM1teFPF2neKDcx2qXNtdWrbZrW7j8uVPcjJ4/GuF8B4PxE8cHAyGtxn/gJqXREUfF3xAwABOmw5wOp+T/CgD2euE8U+NtO8N3sFjc219cXE0fmBLWAyYXJHOPofyru68g1TWPEet+LL/w7oV5b6XDp0UbXF3JCJncuoI2qeOAe/pQB2fhbxbo/imKVtMuS0kJxNBIhSSM+4P8AMZFdZXgfge2vbP4l65bajqY1K6TT499wIVizkoQNq8DAIr3ygDh9f8deHvD989hqd6YLhYfO2+WxBHYAgcn2rPtfiZ4Sntri4bV44BbnDxzqySH/AHUxub8AcVgxWcFz8X7iWaJJGg0dXi3LnY3mAbh74JH41HFY20/xiuJpYY3eHR1kjLLkq+8LuHvgkfjQB3Xhbxlonirzl0q6Mjw8vG6FGA9cHtSeIPGvh3w7OLbVNTjhnIz5So0jAYzkhASOPWuGUKvxjYxjYW0gCTB++d3U/kPyFcT8Nz4pn1DxNqOmx6PNcSX7pO980iy5BOFG0HC+g9vagRM+htK1zTNW03+1LG8jmssMTKMjbjrkHkY964+D4oeC5rkWya9AJCQMvG6pz/tlQvf1rkfD+m6p4Jh8UeI9ehsRbXaCb7FZOzLvBIxhhgZ3DnJ6/hXM+JIfE2reCri9l0Xw3p2lG189IPLZp1QqCMYG1WwcjvkdqBT6H1bWdN0a1S71G8itreRwiyOeCx5A/IE/hWPaeNPDd5qP9mW+s2kl5u2CNX+83oD0J+hrw3xuDefDvwZBJllmubeJhuxldjDGfyrqPjNoul6b4HdrHT7a2a3niaJoYghQlgCQR60Aeka/eX0WtaJbWuqWFrFNI5nt5xmW4UAcR+/r9R9DrX2v6Pp7zx3mqWkD26B5VkmVSinoSCe/9R615V4sZpPGngEsxLETEk9yUWqtto+l6z8WddGoWdvdi3sYWVJlDqGKqMlTwTg9xSCO56/oev6Tr0LzaVqEF2iEB/KbJUkZGR1H41DrHiXRNFlSLU9UtLWRxlUlkAJHrivM9FsYNK+K+o2+nW8dvbT6Wk00UQ2pu3Abto4z06ep9SayvhZo1j4hbXtb120t9Q1Ce/aJjcxrII1UDChWHykZx9AtKKe5WGp2GpK7WN9bXSocMYJVfb9cHitCvEPhLaQWOteMLa1iWKCK+VUReij5uBXt9AGTqus6ZpCB9Rv7a1Dfd86QKW+gPWrsd3bSW32qO4ie22lvOVwUwOpz0xXg/gvR7Dxb4n8Vavrdsl7JDdmyginAdIo1yOB0zx1+p6kmrvgqwt9J8Z+J/C1uxfRmgScWjncsRcDco9iG/LH1oAg8OeK9f8V63LPY6zpFlpUd0YY7OVQ806LjLDkHkZPX9OT73Xz78CdE0tdHubw6fbNdxX8qxzvEGkQDAADHkce/r619A96AKd7f2dgiveXcFsjHAaaQICfTmuC0fxJc3/jrUtISaGXTYrGOeExgH5iVydw6jk1x2j6XbeNfG3iG612Bbq20qRbW0tpGJRMg7m29DnGec8n2FP8ACWmafofxN8QW9hbpbWqadG/lpnAJKk4H9KAPa7u/s7Lb9qu4IN3TzZAufzpl7f21nYTahJIGt4omlLIQcqBnj1r5U8Fz/wDCRi98Qax4Pv8AXrq8uCqzYj8qJFAwihiOnTOPbrnPWeGNHuYfB3i7TtT0i7ttICvc2NveONwG0ttyDkbWRT+OecmnJaNgdT4O8VeL/EsEesR6VpK6RKZNkK3LG4+UHaC33QS2ByB3yBxXp+iXV5c6Zb3Op2gsrt1zLBvDeWc9M/TFeH+BfDelW3w5fWYLby9Sm0y5D3Idtxzv7ZxxgY47Vz2uMy/AiyAYgMIwcHqPOJ/pTQPqQyxq4jMihz0Unk/hWD4m1K/0u0im07S5NRledY2iRtuxTnLn2HH514v4l+H+k2Hg6fWUnvn1m3tROt/JcuZMgA4xnAHUdMjPWpPH2o3t54O8I3AuZIbi5vLYySxvyTsPJxjvg47EUAevXviW1s/Emn+HnhnNzfQyTRyKoKKF5wecjof09am8Satc6Rb281rpdxqLS3CQtHB1RTn5z7DA/OvEPGnh2x1L4taJHcyXIW8tHd9k7KQyK+3YRyv3c4BA6+vOx8SbYeG9H8P6fpk14qNqyEsbl2ds7iRuznkmgD3ilrxHxkb3xT4yt/CEOo3Flpsdobq+NsQsknOAu7BwOV9jnp0qrp0Fz4D8Z6Xotvf3V5o+sIwEV0/mNBIi9VPofl4/wFAHvFFfOWn2Op+KfHvivT5/EWq2umWjw/6NbXBXO5egJztXg5AHOfauj+Hc17pXirxB4Tlv7i+s7FY5reW5bdIu9QxUnv8Ae/TtmgD2qiivD9Tn1Txj4zvtBtNXutL0zSUQ3Elm+yWZ3AOA3bH9D6igD3CvLdT+IKQ6tc6bpmh6jqzWjbLiW1UFI27rn1B4xx39Ky/CV7qel+KtS8Halqc99CLUXNndzHM2CACC3sc4z6e+K4/4R6Fevf63NHrl7FHbaoVkjVVIudpyS5I798Y6/SgD6W7UCivCfG/jAnxWvhldfi0Ozht/OvLw48xmONsSEjAOGVs9evpyAe7UV4B4N8UtbeMovD6eJBr+nXsDPbzMVaSGVQWZWIHIIBP5fjD4bn8ZeLr/AF9YfEg0+wtdQkhj22ySSDBOFHAwoG3nqeaS+oH0IzBVLE4AGSazdI1Wx1qzS+065S4tnJCyJ0JBwevuK8j8G6z4h1C18U+H9R1BTqmk4SLUEiHzK4YqxHTPy/r3IzXP/BDTNcbw3YXVvr4i08XDlrE2aMCob5gH+9k889uKUD6Por56Piy58VaxqMVv4ts/D2l2E3kxbvLMt0wyC3znhcjjHr69NTwt42v7zSfE9pcXtre6hosDyRahbYMdwCjMrYA25BUZxx+RoA9xo714n4LvfHPiSw0rV5b7TrayYgyReTukuEDfMSeiE4IGOlY/h7VPHXi261qOy1qx0+0s7+SBJfsgkk4JwoB4xjHJ5oA+hKK8c8M+LdXuNK8UWuqCL+19CWTMsSYSUbWKPg+u0n6Y4rP8G6h4/wDEun6bqj3WlWlmWywMZaS5QNyTjIXgYGMHr7UAet6XrWm6rNeQWN2k8tlKYbhVBzG4JBBz9DWxXhuh+Lbq20zxrqr2NsRp19KsKQxbC+3j52H3j0JPXk/gnh2Xx5qul2ms2viPR7tp1SdrBrYKqKwB2b1+YHqOehHWgD3FlVvvAH6inAY6V5T4s8U348Q23hjRLixtruSEzXF3dgkQr2CrkAsevP8A+qPw34i1i28T/wDCOa5c2d959uZ7S8tU27sfeVgDgY5x9PfgA9aooooAKKKKACiiigAooooAKKKKAKOpjNlP/uGuZ0QHzTXTanxZT/7hrmNDP7402Wwq3OxXqKkqNetSUqECiiilAKKKKACiiigAooooAKKO9FABRRRQAd65TxV4r0rwtFBJqckoNwxSJIoy7OQOgx+H511Zry7xn4j1m313TfDegQWv269jaZri6JKRIp54HU8H9PwANrw3440HxFctZ2Vy63iruNvPE0b4xnjIwfwP6Vb8U+L9D8Kxo+rXyQu4ykQBZ2GcZCjnHvXimo2Gt2XxF8JvrmrW+oTymQJ5NsIvLUA9fXOfwxXWeFo4r34m+K5r2MSXNslutt5gz5abedoPTPynI9T60AegeGvF2heJ7eW40m/SdYQDMCCjR5z94MBjoeenFc+Pih4LNz9mGuw+ZnbnypNn/fe3bj3zWb8Y0Ww8FaxPZwRxTXJiS4lSMBmUuB8xHXrjn1rstB0HR7fQrOyhsbaS08hQA8QYOCM5ORzknP40AW9d8R6PoFql1qmoQ20L/cLHJf8A3QMk/gKdoHiLSPEVubjSb+K6jXhtmQy/VTgj8RXkljaQar8XtVS+gWWLTNPiFnFIMomQpLKMY/iYf54tXdvDpfxb0pdOiWFb7T5PtccQCK2NxDEdzlQPwoA9Jm8VaBCLky6vaR/ZpvIl3yhdsn93nqevT0PoasX/AIi0bT9Pj1K71K2hs5QDHK0gxJxn5f7x9hXi/wAM/D+k6nrPiy81Cwgu5V1SWNfPQOqruY8A8Z561ek0yz134nPpeoW0M2maPpqtaWZQeUhbYPu9CMHGMY4HpQBfXxzFq/jvw/Y6Fqsd1ptxBcfa440zghSVJJGQcqP8mu/0u9vJdc1aCfUNMmtIQnkwQPmeHjnzR2z2rzLU9LsrL4t+HDZ2FvCDZTu/kosfO1xuOOpxx+PtTvCa58a+P39FhH5o3+FAHpt14u8OWsaSza5pyo5IUi4U7sdcYNdHBNFcRJNBKksTjKujBlYeoI618/8AwZ8KaBe+EUu73SbS6uJ5JA8k8Qc4DEDGc7ePTFYfhPUbrQvhp4pNnPtexvJkt2DcxqSq49j1P40AfQU3iTQ4LprObV7GO4U4aN51BBzjByevt1rZgniuYlmt5UliblXRgyn6EV4dpfgjw6vw9a4l062urubTjcyXUi5k8woXyG6jB44Pbmuy+Eox4F0Uf9MT/wChtQBb+IfitfCGiNqIiinm8xUjheTZvyeceuBzXU6fqVnfrm2uoJX2hmWOUMVz64rx79oGK2Pg/wA2WFWmW4RYZNoyhPXn0IB/StzxVaad4K8J6vq2g6ZDZ3fkKoe3jAYbmAB6dBuz+FAHoh1TTlufshv7UXJO3yTMu/PptznNaVeDaZ8ONBm8GJcTwtLqdxafa2v2kbzRKy7wQc8YJ/HHPPNdn8KNYu9c8H2F5fStNdDfHJI3V9rEAn3xjnuaS4lzQ8d+Ko/COmR3zQLOzzpEEMmzAJ5YnB4H+FTeMdfGj+GtT1SzeKaa1h3KAQwDE4GcH1Nee/HeytrnQrCSWIM6X0aK2SCA2QR+NTfEDw1o2g+A/ED6Vp8Vq00CCQqSSQHGOp96UU9M0XVo7nSdMubueCO4u7aKUqWC5LKCcA+5roK+dJfht4ek8BG/linl1EaWJ1unnclWWLcAFzgLnjGOn4GoNe8TanB8KNFkhml+26hsszNGC0mPmHHOSxCYz159eQAfRaXELyNEs0bSL1QMCR+FT18javY6fb2lvJ4Z8I+JLLW4JUeK8lgkO85G7zDu7jPb24FfWdszvBE8i7ZGQFl9DjkUAeb+NPGGo6HrOmaNpWjDUru/R2RDOI/u+5GOgJ5x0qnpninxlc3kMNz4IeCF2AeX7anyDueRXL/EePVJfiN4VTRZreHUPImMclwpKAbW3ZA/2dw+p7da7G0tfiKtzCbnUfD7wB1MipFIGK55A98UAeo0AYryPSrq4l+Kus27zOYItMiCR7vlHzKen1J/Om/a7n/hbH2X7RL9n/svd5W87M7uuOlAHr1FfNPg7StV8Vax4rW68Q6pZ2EWpyItvay7D1bHJBwuMcAc1sala6nrfieDwVBrF7a6Vplkkt3cJIBPcNxt+bGe49uDnPFAHv1FeI6QL3wd43sfDo1G8v8AStVgkkhF2+9oJEBYgN3GB09/xOFoWn6r4t8SeKLa48S6ra6dbXZQW9tNhuc4AY52rwflA5oA+i6K8R8IazqGh6l4o0LVL+41OPR4hdQ3EpzIYygbaSepwRye+a8803xPp/iO0Op6949vdJvpHcxWVkzJFbqDhQwCnf0B69DQB9Y0V4t4U8Q3Xiz4ez3V7rH9mXUTtDNqSIFA2sDuAOBypA7ck4x0ryfUvFDeG2gv9E8e3WtSRsoms7qBjHID1+bGF6Hjr70rTW4H2DRXiXxC1vXotc8KWehXotW1IyBw0Ydf4OSMc4BJqGa58T+E/E2gQX+vf2vZ6tKbeaOSBYij4+8uBwMnp+HoQvK+39ID3OsSbW7CDWINFklYX08JmjTYcFRnPPQdDW3Xjesf8lc0Mf8AUMl/m9NA9S1fUrXRtPuNRvpPLtrdC8jYzgfTuatWlxFeW0NzA++GZFkjbBGVIyDg89K8/wDi8ceA9b/64j/0Na5PXtf1zRtJ8EWehG1+0agkUBFypKH92mM45A5ycc0Ae5jisuXV7CLVIdJkuUW/mjMscBzlkGckduxrx+bU/GXhTXdGXXNUs9V0/VLlbMxxW4iMLtgBlIGTyc854B4GQa6XUtWuIfiVpWlqkBgm095GYxKZAQW6N1A46UAeoUV4zc6/4k8TeIdT0rwxcWtjaaUfLuLu4i8wyTc/KB2AII/D3ArS8F+KNSupdX0PXUhXWdJG6SaLiOZCMqwBxjjHbuKAPU+opRXz74X1z4heL9ITUbGXSLKFGYK0kZZrhgemMkKO3Y16P8OfEsvinQhe3MKQ3UMrW86I2RvXGSPTOQcUAdJqWs6fplxZW15ciKa9l8m3TaSXb04HH1PFZmpeL/D2l3clnfaxaW9zHjfFJIAy5AIyPoQa4fTFHib4i3upFd1loURs4dwGDcE/Ow+gyPyrzWbWdF0/4ieKZdd0h9RQ+UsZW0WYR4VRyD0zwM+1AH0TpPifQ9YnNtp2q2tzMFLFIpATj1rohXlfgnXvDGqanLb6RoT2F3HGWZ2sFh4yARkD9K2vAPiS48TWV9c3EMMfkXskEZhJIZFPBOe9AHd0V5h4e8Zz6sfFW61jT+xppI4sE/vNob734r29awPCfjLxh4ns7S+tPDlpHZs22WeS4x5mHw3lrnPA9eMgjPFAHt1IPevIrrxb4i1bWtQ07wrpVnNDpz+VcXd9IVQy85RQpycf05xkZ1fCvjOTWdP1YXdj9k1bSd63VqXDDcAcEEdQdp/+v1oA9JorwfRfGvjjxBo66tpfhexMAyQZLvmfBIIReMEEEc/hmuy0vx7p134LbxVMPKiijPmwg5KyA42A4GSSQB9RQB6NRXit94y8XaZp41298MW40jId447ndcRRE8MR0PGDgdM84wcdrr+r62LCxuvDWkR6l9qAdmmnWIRoQCCQcE5z26YoA7WivJ9G8ZazDr1tonifQ10+W9VjaTwS+bHIVGSpx0x/Ucc5o1jx1qFr4nvPDmnaBJqN1FbrLGY5goOQOXJ4VRkc0AesGk7V5v4Q8Y3Wq6pd6JrWlNperW6CURF96yR8cqw4PJ7Z/Q49JoAY7qilnYKo6knAFMhnhnBMMqSAdSjA/wAq8Dh07/hZnifVG1WWT/hH9Ina1hs4pSonkBGXcjkjjIx6jng5663+GWi6XqFpqGgvdaXNBKjyLFcOyToDyjBieCOKAPVKK8y8QePBZaydD0fSLrWdQiTzLhLdgqwjj7zHjPI49/wrV8I+MLTxJbXZFvNZ31k5S6sp8CSIj+YPOD7GgDuKK8PsvizHqdr5+l+GNZvSjETCOMFUA5+8M5PIwvXr+OjH8UbG+tIptH0fVdTcpvnjtoCfs5/usehb0AzmgRtI9forjdH8X6dq3hmXxHbrN9lhikkliwPMUoCWXGcZ4457iuLX4taVNapeWukazPagZmmW1+SAf7TZx+RoFPZqK8jufiroQTzrG11LULdEDzz21qTHBnnDk4wcV1174u0mz8Op4iaWR9PkClGjTLHccYx9ev0oA66k96yNT1e203SJtWnEhtoYfObaMttxnpWPq/jHR9H0zTtUv52htL9kWJiuSNylgWA5AwOeuMigDsKK8ws/id4au9Qt7JZbqP7SdtvPNbskUuTgYJ55PGSK0tfvUh8U6DbnWZ7V5fMxZrCWS54/iOeMdqAO9PFJ1FeAx/E1LTxxrNjfTXB0qBAlvGloSyyLtDk4G7ru68dK7ptUgvfFOhtDrdzAlzZPMmmm3YLcLjhmJ+6RnOMduvqAei0Vx3iLxjpOgXCWlw8897Iu9bW1haWTb6kDoPrVvw94n0jxDZzXmn3YaOBiswkBRoiP7wPI+tAHS0teXD4qeETKVGoSmJW2m4FtJ5YP+9tr09HWRFdCGVhkEdxQA6ivKPiBqN7aa/4Ttra7ngiuL8CZYn2iQDHyt6jrxXY+IfFGi+G/K/ta/S3aY4jj2s7v24VQSevpQB0ppTxXO+H/ABLo/iOOR9Kvo7jyjiRMFXT6qwBH1xWTrXj3wvod2bLUdXhhuVYK0YVnKk+u0HH40AdxQTiuTi8R6drGi6hfaNqcDLbxyAzlSVicJkFgRnA4PSjSNWjtvDdnqWsatZyK0QeS9UiOJ89CM4xnjjrmgDrKQADsK5XRPF/h7XZ/s+matb3E+CfLU4YgdcA4Jrk/BPiHUdT8WeK9Pu5g1rYzqIF2gbByDz/wEH6k0Aer0VxjeOfCyTtbtr1gsinaczAAHOOvTtVfx/4rj8LeHZNVha3mmJQW8bvxNlhnGOvy5PHpQB3fSoZYIpsebEj46blBrnLLxFZanp8j6fqOmz3yWxlaJLlXVGx/Fg5C54zxVzw5dXlzo1rcam9qbpkzK9q+6I4J5U+mKANvYu3ZtG30xxTZIo5UMciK6HgqwyD+FZ1rrOl3k/2e11KznmGf3cU6s3HXgHNXpbmCJ0jkmjR3ztVmALY64HegASCGNVVIo1VTlQFAAPtTLm0t7tQtzbxTKDkCRAwB/GorTUbG9d47W8t53T7yxSqxX6gHir9AEPkQ+T5HlJ5WNvl7Rtx6YqnZ6Tp1i5ktNPtbdz1aKFUP6CtKigDL1DSdN1Jka/0+0umQYUzwq5Ue2RxVqG1t7d2eG3ijdwAzIgBIHTOKtUUAFZmp6Tp2rRCLUbG2u4xyFniD4PTIz0PPWtOigDH0rRNL0mN4tP062tUf74iiC7vr6/jV6zs7WxhEFpbw28IJIjhQIoz14FWqKAKlpZWlmsiWtrDAsrmSQRRhQ7Hqxx1Jx1rnrDwf4e07UzqtnpNtBekk+bGuMEjBwOg4J6DvXWUUAchrHgzw5rNx9p1DSLaac9ZMFWb6kYz+NaY8P6ONNfSl0y1WwcgtbrEAjEEHJA6nIHPtW4RmigCAxKluYYlCqE2qo6AYwBXg/gD4XWA0GOPxTosJ1BZ2cfvfmC8YBKNg9+CTXv8ARQBmS6VYy6adLe2T7CY/KMC8Lt9OKuWtvFaW8VtAgSGFBHGg6KoGAPyqeigDCj8P6VFDqECWUYi1B2kulySJWb7xPPf2rlLH4Z+ErK5juItL3mI7oo5p5JEjPfCsxBz15zzXpFITigDn/EfhvSfElp9l1WzS4jHKNyrIfVWHI/rXPeHfh14a8PXwv7GxY3Sjakk0rSFBjHAJwOOM16FRQAViT6HYT6zb61JExvraJoYn3kBVbrx0PetuigDF0/Q9P0+/v9RtoNl1fsrXEm4ndtGB16D/ABNRWmgafa61ea3FGwvrxFjmcuSCFAA46D7orfooAQivPfEXgLTtb1ZNYF5qFhfhBG81jOYzIo7H/wCtjtXodFAHCeFvAui+Fr+5vtLSdJblAkgklLjrnPPOSeeveu7oooA56LQLWPxDNr4km+1y2otWQkbNgbdkDGc5HrSR6Bax+IZfEAkm+1y2otWQsNmwMGzjGc5HrXRUUAcsPDdt/wAJP/wkfnS/aPs32fyuNmM5z0zXJat8PFfWJ9Z0LWbzRry6ObkQYaOU9yVPfPP+TXq1FAHn2n+DFXS9TsNX1a+1UaioWZ7hx8gAONgH3eTn61yL/DC+udNfSLzxdqcmmJHst7dFVdoAAUOf41Hpx26Yr2+igDz7VvBcOo6Poelm6aOPS5YZA6oMyeWuPwznNanjfw3H4r0SbSZLhrdZGRvMVckbTnpXW0UAcVqfhZL/AFvQ9VN0yf2UHHlhf9ZuXHXtzg0aZ4XFj4t1fxF9qLnUYoo/J2Y2bFAznvnaK7WjvQBx1v4caHxhc+Izd7lmsltRb7Pu4YHO7Pt0x3615DrNv4X0rxDqhsPHE2gzzNvvrONfl3Y5K5HBOSeMnnjjivo+sq50bS7uQy3Om2c0h6vJArE/iRQB5F8D9PMFnrOooLprW9vCbaa6/wBZNGucOfcknPv617lSKoVQqgBQMAAcAUtAHkureD9btNdu9Z8J6rb2L36j7ZBdReYjuM4dfQ8n8SfpW54J8JN4fe+v76+OoavqDh7q6KBAcdFVRwAP89hXfUUAcL8PvDEnhTS5rKW5S4eW5kn3IpUAMeld1RRQB5FqnhPxFY+Ir/W/C2pWMP8AaKILq3vUZlLLwGBGT+Huam8FeENa0fxHqet6zq8OoTXsKxlkjKFSCOAOgAAwK9WpaBErHh1t4R8WeE76+k8KX+nz6bdSmb7DqG/90x67SOv1yOAM5rt7bS/EN34e1Sy1u+spr67hkij+zxlYogyFRyeTycniu6ooBJLY4HRPDd1p/gYeHZJYWuhZy2/mKTs3MGwemcc+lclrHgfVLr4a2/hiGS3N9FsySxCHD7jzj0Ne1UtApyPirR7rVPCl7pNpIi3Mtt5SM33ScDj2zjH41x/iTwjqWp+H/DGnQmETadLbNcEvxhE2sR6169RQB5B460bxAvibSPEvh+0hvpbSGSCW1klWPcrZ6E4H8R79h1qLxRo/iHxTY+HZZ9Ohs7u21Jbi4h+0KwjjUkZyOpI5wM17JRQB5J4w0bWrHxJaeLPD1qt9OkBtbuyaUIZYs5ypPQ9PXoODzUGkaZr3iXxRY+I9e09dKttMSRbOy80Su7uMM7EcAenAPA+p9iooA828IaFfab4o8Vahc26xwX88LW8m9SZFVCDwORg+vqaqaDoOo2nxH8S6zNBtsL22t1gl3A7iqKpGOoIKn9K9U70UAFeIalZ6z4S8ZX2v6bpE2q6dqyItxFbsPMhdRjIB6g4J9Oeo4r2+kzzigDyLwdpOsaj4nvPF2tWQ0/zbcW1pZl90iIDyz+/+J4GBVv4Y6RqGk/2//aFq0H2jU5JYssDvQ9Dwa9TooATNeBeL9IvNC8aP4ng8PNrun30Cw3UEcQlkidQAGVeT0Udsdc44r36igDzDwrrUGqaoEtfBt7p0caFnu7q1SDYecADqc8jjpVX4V6bfacPEBvbWS387VJXj8wY3r6j1Hoehr1migDxfwPpF9F4g8dTXNvPEt7cKkEkysFkUBwCuRyBuHIJ/CsD4T682g2cHhLUdI1OPUkuXGRbEx7S339xxhevPoK+h6TAznHNAHyxZW9h4E1bWbbxH4WfUbS6u2ntNQWySf5T/AAnPTGR+JPFegw31lqnhLxHNofhmXTY5LZo0Js1ia5BVhkKvJAycH3+tezEA8UAcYpVYDjvh7bva+EtGgkiaKRbVNyMu0g9TkV4h4B8baf4dn8Sw39tfESapNKskFuZEJzjbkdG4719Q1xPgrwuPDNvqETXIuTd3j3Wdm3buxx1PpSAeceGtN1J9D8aeIdQtZLaXWoZHhtnHzrGkbhMj1IbHvjPeu9+FcMtv4I0aOaN43EBJV1IOCxI4PsQa7/jpQOPpQB4V4HY6TpXjC7n0+e8jOqTk2yxljMmQDhTwRyfyry/WIPCc8lufh5JqVr4i84bYbdZgBzhi4YEYAJ6HGOoxmvsXAHamLFGhLKignqQMUAfOXj3SLLTPGq694h0k6hol3aCGWVI2YW8ijG4gHgYHfPXg5FdT4El8CXOrKPC+ksJ4UfN2lu6og44LNzk54/HpXs7KGBVgCD1BFMiijiBEcaID2VQKAJKKKKACiiigAooooAKKKKACiiigCjqX/HlP/uGuX0T/AFtdPqhxYzk/3a5fQ/8AW0yewq3OzXqKkqJeoqWnIQKKKKUAooooAKKKKACiiigAooooAKKKKACuG8YeDbPxPJaXLXd3Y31mT5F1aSbHUHqM/wCf513NFAHlmlfDXTLHVrPWZdR1S81G2JYz3NwHMnGMNkdBzjGPxrQ8VeCLfW79NWtL+60vVUj8r7VatjeuejDvx/T0Feh0UAcDovgu3s9O1Cy1K/vdW/tBQty95KW4AIAUfw9e3PTngY5eD4bXtvAunQ+MNYj0pThYEZQ6r/dDgdPbGPavZTzS0AeeeK/BcetXVtqdhqE+mavaoY47uL5ty+jg/eH41J4S8HJol3capfX82p6vcKEku5hjCjsq9hXf0UAch4V8NJ4el1WVbhpm1C8e6bK42bj90VieMPBt1quqWmuaLqraXq1unlGUIHWSPnhlPB698/oMelUgOaAPKNF8D6na+I7PxBqniKTUbmGGSN1eEIvzZxsAOFAz6c+1buj+FDp2seItSN2HOr7MJsx5YVSPXnrXd0UAch4G8O/8It4fttJM4neIuWlClQxZiemTjggfhWB4X8GweHvDuq6Zqdwlzb3byyzuqFfkYc++QO/tXp1IyhlKsAQRgg96Li3PkXUF03T/AA/c2Vt8Sri700QGO302CJfNfP3Y92ckEnBGBxx0r6I+HdhPpnhLSLS5R45ktwXR12spJLYI7EZrVt/Dmh2syT2+jadFMh3JJHaorKfUEDit6gQ4vx/4YHi3QZdMW4NvNvWWGUfwOp4J9utZml6N4j1PT9Q0zxjcabdWlzCI0+xBlcHnJOQBnoRgdRXo9FAHgUPg3x9Bo7eHE8R6adKCeQlwYnFwIv7uOg44xk4HfpXsXhvRrfw/pFrpVruMNsm0M3ViSSSfqST+NbdFAHCfETw1P4p0I2Fpcpb3KTJPE8gyu5T36+prnrvSPGHiTwvrGk65/ZEFxcRols1sXxkHLF859BjHv7V65SfSgDmn0mY+Fm0YSJ550/7Lv527vL259cZrip/AMl74Cs/DVzdRx3lpiSK4iyVWQEkHnBxhiPxr1ugDFAHj1i/xNBhsZ4tECp8smoMzNvGeoUY5x2wB9K9gGcDPWlooA8d8caD4im8W6P4h0K2tLhrC3lQpcS7AWYMMfk36Vq2N98QDfWsd5pGjLaPIBPJDcsSiZ5IB6nGcV6aKKAPG/EeleJNJ8YN4l8PadDqaXdoLa4tnnERUgghssQD0A/PjnNHhvQvEr+N5fEeuW1lDHLZeSiQSlvK+YYU+rdST05/L2SigDzb4eaDf6FJr326FEN3qUlxEyOG3I3T6fj61h+J9I17RvF6+LNAsl1GKe2W2vrLzNjkAjDITxnp9MH149looA8c8PaTruveLIvFGv2X9mw2ULxWNl5odwWypZscfdJ4+npz574P1/V9H1zxdLZeHbvVopNTkDPBIAUIdgBg8ngjpX1LXNaB4cstCuNTuLQymTUblrmbzCDhj1AwOmSeDnrQBwXg7w1qd4PEOr+Iofsmoa2phECOGMEO3aORxnGP++R6kVyXh6/1zwba/2Fq3gy51MW7lbe9s0WRZU5Izxxj355xx3+j6KAPDfGem654l8FxPFoYs7mC9Fw+l+YMzRKSNpxgEnhse3GTiuX8d6jqniTw22l6H4I1S2jLoZTLbiHbg5wqjlue/1r6aooA8h8TaVey+LvBlzDazPb2nmrNIiFljyoxuPbp3qT4h6be3viHwfcW1rNNDbahumeNCwjBA5bHQcdeleskZpRxQAV414+g1PSfFGj+LLLTptQtbaJre7igG6REJPzKvf7x9uOcda9looA+dvFXi9/Helt4d8OaXqDzXrIs881uUS3jDAkknjnH6+vFbnjCwuYtd8BWNvbTTxWk+ZJkQkKFCDLYHHc/hXtgUDoAPoKWgDxz4sWlxdXXhNYkd0XWYi+1CwX3OOmBk1LqFpLN8WtNuAj+XDpDksFJGd7jGe33q9epOM+9LcSx86aXrkPw38R+ILTX45ks9QuTeWt3HEWV9xJ28dxn9D7Z2PB4u9b1bxH4y+zSW1ld2ot7FJVIaVFX75HocDGPU+ma9wkijlGJEVwOzDNPAAGMYHpSCnlHwYgaDwFYE5zIZnwRjH7xgP5Z/GuN8Aawvhr4fa5qUuFkt7y42I/GZOAq/99Yr6JAAGAMD2rkvFXhmHxGunwzztHbWt2l1JEijExXopPpzzQBn/DXRW0Xw1arMWa7u/wDS7pm6mWQAnP0GB+FeWaR4q0Xw18QPF76xeG2854ViPlO+7C8/dBx1FfSC4AAHQVXe0tnYu9vEzHqSgJNAHLeHvGPh/wASzy2ukX4uJkj3uvkyJhcgZ+ZR3Irxz4c+L9F8HWmsaN4gvBY3ttqEzbHRm3qcYK4HPQ/oe9fR0VvBCSYoY0J4JVQKhksLOS4W5e0ga4XBWVowWH49aAPn34dXK3ei+PblEdFmubmULIMMAUY4I7GvSfhIc+BNFP8A0xP/AKG1egrDEocCJAJCS4Cj5s9c+tLFFHCgjiRUReiqMAfhQB8++B9d03wbqvijSdfujZTPqMl7DJcLgTRNwGUjgngHHvx0OIvBzPrE3jjxRBGyabeRPDbM4wZNiHLY9On5kdjXvV9pen6gyte2FrcsgwpmhVyB7ZFR6nZedpN3Y2yInmW7xRqBtUEqQPoKAPCvhl448OaH4As4L/VIY7m2WYvb9ZDmR2AC98gj864268NanJ8H7+YwSQSTXp1I2/JPk5HY9AB830Ga9z8GeCtP0zQdPttU0jTZdQgQiSUwI5J3Eg7iM969I2rt24G3GMY4xQB8ywad8O9U0pLqfxbeiFowZbWfVSW9wyH5j6cD6VoeNb22j1rwroB1qbS/DEtkH89JTGJQo+RTIenAXnP8XuK9hPg/w0bhbn+wdN85TkMLZBz64xjPvWpqujaZrEC2+o2FvdQocqk0YYKfUen4UCJWPmZbXwrZ/EfwvB4auhcsjSfaZVuWnBypKjcSR3b7p+vNel6G6v8AFrxCFOSmnwqwx0OEP8iK9Hs/D+jWTQta6TYwvD/q3S3UMn0OM1fi0+zivJr6O1hS7mULLMqAO4HQE9T/APWHpQKeUKskvxgY8lYtHB5PQb/8T+tey4qiNPs1v21EW0YvGi8kzhfmKZztz6Zq9QB4P4Cv7fwx4o8SeHdVnjt57q/e+tXf5VmSTnAJ4zjHHrnrivVrvxNolnNbW82qWwmuZVhhiRw7OzHA4XJxnv0Hc1Jr3h7SfEEAg1WwiukH3SwIZfowwR+BrJ0HwN4Z0Cf7RpukQxTg5WRy0jKfYuSR+FAHAfDua003xb4ys76SKHUJL8zIZHwzwtllAz2AIP41L4VuIr74m+J9RtDvsorWOCWZeEMq7cjPcjawz7fSu/8AEfgzw94llSbVtNS4lQYVw7I2PTKkE/jWzpWjabo9mbHTrKG2tiSTHEuNxIwSe5OABk88UAeTfAgH/hBt5/iuJSOD7D+lWfgigTw1fkfx6lOx4H+yP6d69Q0nSLDRrIWOn24gtgSRGpJAJ69TTdE0XT9DtWtNOt/IgeRpGTezfM3U5JJpU9xNbngHgpfJ8B+P2c7Ve8v9pIxnMQH8+K9A8OoqfCqFVAA/shzwMcmM5rr7Twro9npV9pNvaCOzvmkedAx+Zn4Y57cYAx0wK0LbR7K20ddGijZbJYPs4TcSdmMdevSkDW/kebeAIkHwrgCIqb7GcttGMk7+T715jdK0PwIst64PmbsZ7G4Yj9DX0tp+i2OnaQmj2sRSySIxBCxJ2nOeTz3NZ8XhXSYvDp8Ni3J0wxtH5ZY5wSWPPXOTnNApx/xOlhHw0vz5qbHtYgjE43ZK4x9a4zx1Gsvhj4fxuoZGvLJWVhkEGMda6pPhF4bNs9tcyajcw4xEkt0SIOnKAcA8d89TXcah4X02+g0iGVZQmkzRTWu1+QYxhQfUcCgDgvjeiDw1YjYuE1KDbx93qOPTiq3ixTL8RvBYLAHypWyx64Un8+K9Q8SaBY+I7OOzvxIYkmSYeW207l6fhTLzw7ZXeuadrchlF1YI6QqrAJhxg5GPQnvQB5v4aP8AxdrxZ/162/8A6LjqTWz/AMXe8Pj/AKhk3/s1b/iT4f6frerf2xFfahpl+0flyzWE3lmVRjG7g9MD8h6CtmLwnYR6xpusNLcyXen2f2OJnkBDL/ebjluvPv0oA8L8JDxNfeMPGMukX2lRXaag8b/bo2ebygxCYx0TAA/Ae1djpHgPWo77xTqGrX+mo+t2TQMLONljjYrt3kN+fXJJPrXTeJfh5p2s6n/bFpe3uk6pja9zYybDIP8AaHfp+OBmrGneArG3stTtrzUNT1KTUovJuJ7u4LOFx0XgBRnnp+lK238gPNIb/wAW/D/Qo7LWNA0/UtBtB5T3FrJhhGWxlkbqefTHIyetfQtjPDdWlvcW/wDqJY1ePjHykZHHbivLP+FaR3ESWep+I9a1DTEYH7HNOArgYwHIAJHA7jnnivWYY0hjSKNQkaKFVR0AHQUgHifxMfHjPwOu/rdv8nPPKc/h/WucjPiC9+KuuTaadLe6soI4o49SMnyQkKSYwvIOTyf9v3r2PXvC9rrWsaRqs88ySaW7PGiYw5OOuR/sisjxZ4Fg1zUI9Xs9Ru9K1VEEZubVsb0B6MO//wBYDtRcU5zS/D3iew8Raj4nvzpEbyae0TQ6eXHmOACGO9euR1J6YFU/gjpOmXXhU6nPBBdX17PK11JLGGbIYjbz2xg/8CrvvDHhq90i8nvdQ1++1SaSPy1WYhY4xkEkIOM8DmvA9Wl+H1le6lEmv+INNH2hxc6dbM6xyuGIOBtwOR3PT0oEOg8ERpB4S+IUcSKkcdzeoqKMBQIzgAdhVq98O6prnw98JSaTFDcz6f5NybSZtqzgDpk8fgccE89jrfC3wvIvgfVLSZJLOLWHmaGNl+eKJ0CLnPXgZrrLzwfepo2kWWj6/c6ddaXHsjnVAyyjbgh0PBGQDg9P1oE6nOeG/FENz4isdN17wl/Y2sPGzWs5VWVyFIKq4HHy54z7elU/AU8FnrvxAv7ksIbe7LS9T8gDE8fQH611uk+EdQfW7bWvEWs/2lc2astpHHCIo4twwWwOp/8Aregxb0XwdFYTeJGuLk3EWtzM0iBdmxCpBXOeT8x5oFPIY47zxN4duptC8DaJaaVIrmOW9OJJFA5YBACDkcHPHHpWTqSJdfAixe6RZp432wysOYsXDKMf8BG36GvQLD4e+JLPTJdBi8XNHopLiNFtgZghz8m/PA55x79jiuhTwDGfAA8ITXYYhG23Ozo/mGQNjPqemelAFq50PSdM8IahNYaZZ2sz6TIrSQwqrsPKJwWAyefWvHb65uI/hL4Y06GZok1G4S1ndevllnJA+pA/DI716vo/h3xWum3+ma1rlpd20ti9rB5dvtZWK7QzHvx/OnP4AguPA9r4Yubkma1UNDdRjBSYEkMB6fMRj0J5B5oETucf8SfCGjeGvCjatolqtlf6ZJDJDcRk7yS6r8xPX72efSqfjewi8T+LvBMF7GXhu7WR5o0cpuXZuYZBBx16VuzeCvFmvLZ2HijX7S40m3lEkkdrEVkudvQOSMfl/MAjtNV8MTXvjDQ9fjniSDTopY3iIO5t6sox24zQKed+IdD03wp4x8K3Oh2/2F7mc286xE7JEwBgg555/r1Ga+gK4DxV4XuNb13w/qUV0kUOmTNJJGwJL5xjHvx+tXdX0vWbrxFpV9Z6n5Gm24YXVruI87OccAYP40CanY/WloooFCikNLigAoooxQAUUUUAFFFFABQKKKAA0UUUAFGKKKACiiigAooooAKKKKACiiigBOtLRRQAUUUUAFFFFABRRRQAUUUUAFFFFABRR3ooAKTnNLRQAUUUUAFFFFABRRSd6AFooooASloooAKKKKACiik70ALRRRQAUUUUAFFFFABRSY5paACiiigAooooAKKKKACiiigAoooNABRRRQAUUUUAFFFFABRRRQAUUUUAFFFFABRRRQAUUUUAFFFFAGfqxAsJyRn5a5bQyPNNdTqufsM+Ou2uW0P/AFppsthVudmnUVNUKdRU1KhAooopQCiiigAooNFABRRRQAUUUUAFFFFABRRRQAUUUUAFFFBoAKDRRQAUUUUAFFFFABRRRQAUUUUAFFFFABRRRQAUUUUAFFFAGKACiiigAooooAKKKKACiiigAoHFFFAB0ooooAKKKKACiiigA6iiiigAooooAKQClooAKKQntSigAooooAKKKKACiiigAooooAKTtS0UAAooooABRRRQAUUUUAFFFFABRRRQAGiiigAopDS0ABo60UUAFFFFACY5paKKACiiigBCcUtFFABQeKKKACiijpQAUUUUAHSq7Wtu7+Y0ETP13FAT+dWKKACiiigAJxRRRQAUUUUAFFFFABRRRQACiiigAooooAKKKMUAFFFFABRRRQAmKWiigAooooAKKKKACijFFACEZpaKKACiiigAooooAKKKKACiiigAooooAKKKTvQAtFFFABRRRQAUUUUAFFFFABRRRQAUUUUAFFFFABRRRQAUnelooAKKKKADFFJ3o70ALRRRQAUGiigBKWiigAooooATHOaWiigAopD6UtAB3ooooAKKKO9ABRRRQAUUUUAFFFFABRRRQAUUUUAFFFFABRRRQAUUUUAIM96WiigAooooAKKKKAM7VxmwnH+znr71y+iNiWun1f8A48J/93+tctoY/e02Wwq3O0RgSBU9QIMMKnoiDCiiinCBRRRQAUUUUAFFFFABRRRQAUUUUAFGKKQHNAC0UgOaWgAopAc0tABRmiigAoopAc0ALSClooAKKKKACiiigAooooAKKKKACiiigAooooAKKKKACiiigAooooAKKTFLQAUUUUAFHWiigAooo70AFFBoFABRRQaAE70poFFAAKKKKACiiigAo6iiigAooooAKKKKACik5paACiiigAooooAKKKKACig0UAHeiiigAoNFFABRRQaACiig0AFBoooAKDRRQAUUUUAFFITS0AFGKKKAEIzSnikIzS0AFFFFABRRRQAUUUUAFFFFABRRRQAUUUUAFFFFABRRRQAUUUUAFFGaKACiiigANFFFABRRRQAUUUUAFFFFABRRRQAUUUUAJ1paKKACiiigAoopMc0ALRRRQAUUUUAFFFFABRSd6XvQAUd6KKACiiigAooooAKKKKACiiigAooooAKKKTnNAC0UUUAFFFFABRRRQAUUUUAFFFFABRRRQAUUUUAFFFFABRRR3oAKKKKACiiigAooooAKKKKACig0UABooooAKKKKACiiigAooooAKKKKACiiigAooooAKKKKACiiigDP1Y4sJ+P4a5fQ/wDWmum1gbrCcew/nXMaGn7w80yb0FitTs06ipqrxrhhVili7oGFFFFOECiiigAooooAKKKKACiiigApCKWigArz7xX45s/DepWumSadqN7d3MZkjjsohISBnPGQexPTpXoNeCeNtcsNA+JmiX2pzGG1XT5FaQIW2klwOACevHA70AegeGPHOk+Ibp7GJLqzvlXf9lvYvLkZfUDJB/Ouf1Hxpq1jq954f/skTas0qf2cyqwhnibG52P8OwZz7/nXNzX1t488b6Be6DFM9lpBeW6vzGYlcMBtUZGTypGMdz9aj0ebxX4o13xLa2XiQWFjaXgjU+Qszry3yr0wPXnPA96APoFN21d+N2OcdM06vAfE/ie5tdYsvCUviRdOEFqJNQ1WSNVeU8YVAThSR356+3J4U8UyWvjC08PQeIV8QabfRO6TuQZYJFVmKlh1GF/X2yQD30HNc7pXiGz1TVdU0uBJluNNZFmLqAp3DIKkHnoeuK8rsrrxR461DU7nStdXR9Is7hra32QCVpioG5jnHBPI+uO1Zfw3nvtHk8fXd9ci/vbOYu8pURiYojkcD7uQBwOlAH0WKz7jUbK1uraznuYo7m53eTGzYaTHXHrXh3hO88T+KNOg1e08aWK6hJknTPs8bRxgE/K2DvBxznrzj3qr8SbXWp/HXhMWupxW9w6v5IMW9IXAG84P3g3A59KAPouiuFmt/FFt4fuEbWdObVPMyl3LB5caR8dQD1689ORXlFz4x13w5qenfafFGjeILW4uRBNb2oRJY9xPOFzwPf6d80CJn0jRXnF14ivdP8eWuiXXlnTtQtS9qwXDLKvVSe/AP/fQqXVvEOoDxppfh3TY4HjaBrq/d1JMcXRcYIwSfr1XtQKehUV43e+J9b1zXr/SNAubDT7XTn8u4vrsb2aTn5UXOOCCDn9OAbeg+L9QNv4h0/VI7ZtY0SEyGSE/urhdhZWxng8DI9+3QAHrNFeAad4k+ImtaEmvWdlosNssbSiJi7POAT0GeOnQkGumvPiJDbeA4fFItg8suI1tw3AlyVIJ9Bgn6fWgD1moxLGZTF5ieaBuKZ5x64rzOxuPiAkltc3VtoVzbSlDLBbyOkkanrtY5U4GD1PoPWuAvR4jf4vXZ02LTWnj04FPtLuqGDIGTtyd24+mP50AfR9FeZxeKNUsfFOmaBrNtZr9vtWkSe2ZivmqSSo3dsD8yKvap4nuIfGWmeG7O3il8+Fri6lYnMSDOMY7nGPxFAHfUhryC68Za9quvX+k+FtJtriPTm8u5u7yQqnmc5UAe4I/A8Cuh8D+LH8Q/bbK/sjY6vp77Lq3zkDJOCp7g4/yCDQB39FFeVXfi3WtQ1rU9L8M6Za3I0zatxLdTFAXbPyqPwIyfT6EgHqvSivNdT8W6lpHg6817VNFNre2rBGtDMGDZdVBDDsd36d65q6+IPiKGxi1r/hDpl0bYHmkkuFWVVwCWCenPHrjtQB7eOKK4fXPGenaV4et9b2yTrdqn2S3jGZJncfKoHr6+mD1OAedsPHGqWup2dl4o8PtpEV+2y2uBOsqb+yuR90noO+e2MkAHqRuYBcC2M0YnK7xFuG4r646496sV4/cSB/i7bKGB2aMQcDGP3hOPfr+ta+peNZ31S50nw/ol1q91aMFunV1iiiJ/h3seWx2/WgD0jqKwj4h0gW17dG/iENjKYblzn924IBU/iQKx/Cvi+z1+zvZpIpLG409il7bXGA0BAJyfbg8+xrxC61fRtZ1w+KbHwn4gvLBJUM09sB5U7p0cxEZbb65Hvg0qsB9RowdVdTlWGQfanV5xrXxA0zSLrS7aWzv5W1K38+EQw7m5HyqVBzuPTA74/BmgfECz1TVl0i703UdKvJVL26X0Wzzl9uevXj2xnPFIB6VRXB+KvGtl4fu4tPS0vNR1KVd62dlFvcJ/ePoOD7/AM6teEfF+neKY5harNb3duQJ7S5TZJHnpkdx7/nigDsqK8tuPiVpYubqGz07VtQhtXKTXdna74UI+982e3rjHcZFc/8AETx5Jpcfhq50mS58q9uElcrb7hLD0ZOR97noOffpQB7lRXmOteJ7LU/CmoXsd3qWkRwmNXuWtHSSMl1+6DjdnODg969C05g9lbMJWlBiUiRhgvwOT7mgC5RWdq2o22kWFxqF4zLb26F5GVSxA+g5p8WoWk1guoxzo1m0XnCXPGzGc/lQBeorkovGOgyJpTrf4XVWZLItE6+aVIUjleOSAM4znjNamva3p3h+yN9qlyLe2DBN5Vm5PQYUEmi4l+hs0Vy+r+LNB0WSOLUtThtXki85FkyNyeo4/TrVfw34z8P+JpJItK1BZpkyTGyMjY9QGAyKBTsDSdq5i98W6BYS3kV1q1tDJZ7fPR3wV3dOO/4ZqpqPjfw1pun2mo3erQx2l2Ga3fDHzAvXAAyccdu9AHZiiuU8PeL9A8RsU0nU4rmQAkx4ZHA9drAGreu+JNF8Pqh1XUre1L8qsj/Mw9Qo5I98UAdBRWLo2u6Xrds91pt7FcQISrup+6evOelZNp418NXmpf2Xba1aSXm7YI1f7zegPQn2BoA7Cis641Oxtry3sZ7qKO6uMmGJmwz464FS317a2EQlvLiKCNmCBpXCgseg5oAuUVz+seJNF0SSOLU9UtbSSRdypLIASPXHpV/TNU0/VofP0+9t7qL+/DIHA+uOlAGjRXm/w81y/wBcfX2vZt622pywQLtUbIx0GQBn6nmuw/tzSPtf2L+1LL7Xu2eR9oTzN3ptznPtQBsGiimSOkSNJIyoigszMcAAdSTQA+isYa7pB6arY/8AgQn+NaRuIV8vdNGPN/1eWHz/AE9aAJzRVK2v7O6kkit7uCaSP76RyBiv1A6VZ82PeY967wNxXPIHrigCSioDcwLGZTNGIx1csMfnXGaP/bd54m1C9nukj0WOMQWtsjI/mtwTISM49Mden4gHdUU0MrEgMCR1APSlyM4zz6UALRSAg9DS4xQAhpTRRQAUh4paKACiig8UAFFFYXiHXLDw/ZreajK0cTSrEu1CxLN0HFAG6eKKRSGUMOhGRS0AFFFFACE4oAxXE6Drep6vrmqxfY0h0iykNvHNIjCSaVcBsc42g55+ldvQAUVyt/4lt7LxJpvh94JWnv43kSQY2qFDE57/AMNdVQAE4pDS0UAFFc54o8Q2fhmwS+vUmeN5khVYVBYsxwOpAx+NF74hsrPXtP0KVZvtd8jvEVUFAEBJyc5HAPbtQB0dFFFABRRQKACiiigAoqOZ2jid0QuyqSEBwWPpXnmlfEDTNXm020sYZ5L67d1ltSAHtAn32l/ugdvXPFAHo9FFFABiiisu11Wxu766sLe5SS6tNvnxrnKbhkZoA1KKKKACiiqN3qFnZyQRXN1DDJcP5cKyOFMjegz1P/1qAL1AorzXxlrOqJrOleHtJu4LCe/Du15Mgk2Ko6Kh4LH39KEripXPSsUV554I1nUbq71XRdVliu7vS3RWvoVCpNuGcEDgMvQgV6HQIFFIxABYnAHUmoYbmCckRTRyEddjA0AT0UUUAFFRpLHISEkRiOoDA4qQ8daACimq6uMqwYexzThQAUUd6O9ABRRRQAUUUUAJilqs93bR3Eds9xEtxICUiLgMwHXA6npVmgAopO9LQAUUUUAFFJS0AJS0mRnGRk9qWgAooooAKKKKACiiigAooooAKKKKACiiigAoNFFABRRRQAUUUUAFFFFABRSUtABRRRQAUUmeaMc0ALRRRQAUUUUAFJS0UAFFIDS0AFFFFABQeKKKACiiigAooooAKKKKACiiigAooooAKKKKACiiigAooooAKKKKAMzWM/YJ8eg/mK5rQh+9NdJref7Pmx7fzFc3oY/eGmyegq3OyTqKmqFPvCpqVCBRRRSgFFFFABRiiigAooooAKKKKAEJxQDS0UAFeU6xod1efEnSdRax83T4NPkV5mAKq+WAHPf5h+fsa9WpAc0AMjjSJQkaKijoFGBXlXw00u+0zUfFJu7WWGOfU3lhdxgSKWbBA9OnPvXrNFAHgfjfTb7RvGUfiaHw82uadc2wt7q3ihEskbDowUgnsOgxwc9q6bwrrVtqerxx2Xgm706NEZnvLq0S32cEYXj5ienB7mvVqZuUsVDDI6igD578MandfDyfVNE1DRtUu4Xu3ns7iztTIJlbHGc43dOOxz+N74cnUoG8YavdaBeQT3EwlitZYyrygB/lBIG7r29a95xRQB8jeIrXwtrlvv8ADmgavp/iU7TFDbWzxeWxIzuH3QAM8jHWu6+IDXeh6j4O8Q6jFNcQ6erJfPCu5lcoMse2Mg969+wM5wM0EBhgjI9DQB89fEzVofFPhSw1PT4bu60SG/V79Y1KM8S/e64OOevQHntmuR8Wah4b1YaGPCugsix6hE0t5DYeUuAcbC2MkkkH8K+sgihdu0Y9McUBFUYCgD0AoA8q+LemXc+hwavpse7UNHnS8iAGSyr94e4xyR321X+FdhcXn9peLtShMV/rEp2xsCPKhX5VXn6dcdAK9eIzwRkUAADAGBQB8orp/hzw/wCK9atfGml5gu7lp7PUHSQxsGJOz5Tjv19jntXf6U/hGfw74mm8KWbRxrYSLLP5UiJJ8j4A39cYOeOMivapoIp12yxJIvo6ginJFGieWiKqYxtAwPyoA8u8A7k+GdmWUg/YZDg8cfMRXEeFZtBtfhJp/wDwkEEj6bczOkzIpbYTM4DnHIxtHT8jX0UEVV2BQFAxgDio/Ih8ow+UnlEYKbRt/KgD5WZbHw9faV/wgXii81GeW6SGTTTP50Xlc5JGAFGeMnpuyCMV22sarYeH/iuLvV5/sttcaUqQzN9wvvIwT24B/T1r2iz0zT7Ji9pY21ux4LRRKhP5Cn3unWV+FF5Z29yF+6JolfH0yKAPJ/ins1DwxZeJ9JcTSaXPHfQOoI3oDhh9MHJ+lP8AhZHPrNxq/jK8jMcuqSiO2jI/1dunA+ucc+657164LeAQfZxDH5ONvl7Rtx6Y6VJFGkSLHGioijAVRgAfSldr6bAeAeAdZsvCOoeI9I8QXS2Ny1+1zG9wcLNG/AZT36Z/H641vh4/9ueMfE3ie1U/2ZceXbW8hBAlKKqlhkdPl/WvWNQ0fTNSZHv9OtLpkGFM8CuVHtkcVfghit41ihjSKNeFRFCgfQCkAlr5/wBc0Twve67qV/pXjKTQdZDmK6CXARC/fcjbS3TsccZ96+gK57UPDOhalP8AaL3R7G4m/vywKxPOeSRz0oA8D1bWtR1z4Pa1PqUiTyQ3KW8dyi4FwizR4fH1JH4V22r+MfD9r4Ckj/teyluW0zyVt4p1eQu0e0DaCSOTz6V1PxE0K41jwffaPpUEYmkEQijBCKAsisfYcA1b0fwboFh9kuU0SxivIUXEixDKsFxnPr7/AI0AeK6xp9x4f8PfD+51SNorfTr1HvARnydxyrMO2P0PHWul+KmqWWuR6Jo2kXdveahPqMUkYglVvLUAnfkdOD+Rr269tLe+tpLW7hjmgkG145FyrD3FYeieFtC0KaSbS9KtraWT70iJ830BPQew4oA89Zi3xiUcfLpGBgf7VeaeCNJ+0ar4g06fxZqOjX8eoSu1tE6oJVJ4f5vvE+3bB719R/2bZfb/AO0vssX23y/K8/aN+zOcZrnvEPgnw34jm8/VtKhuJsbfMDMjEe5UgnpQB5LqPhK10vQPGM+na5Pq+p3NoouS7K7KBnrtHUqD+VemeAtZ0ubwhpMsd1bRRxWkaSKZABGyqAwOTxyD1rodC8PaR4ftmttLsIraJvvhQSX/AN4nJP4muRvPhh4Qu79r+TSVEjnc0ccjJGx9doOB+HH60AYuqPFcfFXw9LGySIdMleN1IIIO/BB+nf3pvjkf8XD8Feu6f/0EV6Ymg6YmoW2oraKt3awfZoXDHEcf90DOPxxmn32iadfahZalc2++7st32eTew2Z68A4P4g0AeWeEPKh+J3i9LnIvJEgaDcfvRbRnH/jn5e1SWrpP8Xrs2bsyxaUq3m0/Lv3cA468FevPX0rsfFXgjRPFEkU1/BIl1EMJc28hjkA9MjqPrV7wz4V0jw1ZSWenW21ZSWmkkbdJKT1LN1NAHjmnaL4t8CaXczeG7zSdV0JXe6SKXIcJjJwwODwOu7t0p3jLW49e0fwHfx2/kLdarBIY8/cIOCB6jJOD6dq7FvhZogEkEN/rFvp0rFpNNhvSLdieuVxn079hXVa94Q0jW9Gh0eeFoba32m3aBtrwleAVJzzj1zStt7gcx8apPL8DaggH+seJfp+8U/0r0LRRjSrEf9O8f/oIrjY/h/pp0W60a6v9Uvba5kWRmubnc6FcY2nAA6en9K9BgiWCGOFM7Y1CjPoBikAr6jZQajZXFlcpvgnjaN1zjIIwfpXy5ba1ex+EpvAkkg/tn+0RpaKw58hjnfj+7wRn0IOe9fWFcWPBulDxYfFX77+0DH5e3cPL+7t3Yxndt469KAOW+IfhgHwNHb2BKz6LGlxbMo5zEvP4kZP1xXJxajF8SvEPh+OFlk0/Trdb6+TblfOPSMg9cEe4wT1r23xNqsOiaJf6lcLvjt4WcpjO89Av4nA/GuE+Dvh7+w/DSTzweTe37tcTIV27AT8qgdgBg49zSi2MfxDbW938W9CiubeKZF013CyIGAYM5Bwe4IzmjxZHDY/Enwi1jbhLicTrP5QA3Jt4JHfA3fl7VQ8Z6LJrnxO0+3i1K60+RNIaRJ7Vtrgh3AH055HccV3PhXwRHouovq99qd3quptF5Kz3RBEaZ6KO359z6nKDXc4rwlpmn6j8RPGEl7ZQ3DwNCIjMgcLuU5wCOvA5+vrW54u1f7Nrml+GtB0LTrvVCjTq10gENrGTyeBkEkc49uua7LRfDMGk61q+rx3E0kupsjSI+MJtBxjAHr3rB8aeCH1/ULPWNO1e40rV7VPKS4jXepQkkgrxnqe/fkHjAKedJYa1Z/Evwy+rDSYpriO450uFowVWNvlfdy3bHpk+1bXg20s9b8eeK7/Uoo7m7s5kt7dZQGEMY6FVPQ/L1+vqa6LSfh99j8QWHiC817UtQvrZZAftLKUO5SvygD5R8xOPX9ZPEPgWS51d9e0DVpdG1WVQk7ogkjmAx95DwTwPyoAwvi5FB4e8Gak2kWcVq19JHFcNAmz5SeSQOORlT/vGrPivwhoUHgG6jgtLeJrOyM8FyiASb0XcG3dck+/euisPB7S6BfaR4h1W51c3zbpZJDtCYxt2DnbggH69u1cjF8OdbuLWPSNV8X3N1oceFW2SBUdlByFZ+SRwOufagR3tpuYfi5L7UfAfhnxXFmTUtJ8m7ZyeWTA35+pCk/Q1savcQeNfGvh+ztZhJp1hbjVZSOQxJGxT79OPQmvZJNPtn05tN8sC0aEweWOybduPyriPhz4Hg8E2V1AlybqW4l3tKU2/KBgLjJ6c8980CnO+KNTj1XxLLpGk+FbDWtQtYlF1c3xQR26nlV5BJ+9k4/xxzPwytLvTfiHrtpdWVlYO1jHI9tYE+SDlcEA9+T+ZrtNa8F6wniSfX/DWuR6bNeIqXkU1uJUk2gAEDt0H4555q14Q8FXmha9eaze63LqU91bLDI0qYbcCCSOcBeOB2oA8y0HUp9G8IfEC+tWKzxajcLGwOCpOFDA+ozn8K6ey8A6BL8PlM1lHJeTWP2prwr++8wpvzu64z26Guw8N+CYdM0zXNNvp/tcGrXU08nYhZBjGfXHf15ri4fAfjG301/DsPiqAaFkRxt9nxcJDnlARjtx1/IcUAd98ML651LwZpFzdljMYTGWbqwRigJ9SQoOfeu2uYIrmCW3njWSGVCjowyGUjBB/Cqej6bbaPp9tp1mpW3t0CICcnHqfc9aNYhvLjTbuGwnW3u5ImWGZhkRsRgN+HWgD5+17w1ofiLxInhjQdItbeGzdZdVvoogPLHaJW/vHkf8A7JrS+KunW13rngnQmQx2TTspEbEMFGwAA9uO/Wrvhjwh418M2TWlhquiMHkaWWWW3kaSVyclmb+I9vwrM+JkWsTeIvA1vbT241ZXlbztpEW/93u467eD9fah7abiO9h3jLw/pPgrU/DWsaFZG1nfUo7WVYnY+bG4ORgnrjP50/W/D1v4k+Kd1aXc9xFbppCvIkEhQyjfjYxH8PPI9q6i28M+JdY1uxv/ABVe6abXT3E9ta6cr7TKOjMXGeOvX8q6G18O3UXji88RPNCbWawW1SMA7wQwYk9scGgU5LxnpnhDQdEttGudOu54Z7rzrfTrSWR5J5QMcfNnbzzz6d68zs4F0bxh4bn0rw3qHh6G5ufIk+0XG4XCkYIKEnGMnn3B6817N498Napqd9pOtaHNbDUtMdikV1ny5FbGQSOR0/XqK5258OeM9d1/Q9U1ibSILXTrjzfstsXLdsnJHJOOmQOnvQBNMT4a+J0LeayWPiC3IZGY7ftCY5A9cbR/wI0eG5Z/E/xB1XWA0n9maQhsLYZ+R5ud7DscZb8CtdJ8TfC9z4o0NIdOmWDUrWdLm1mLlNrr/tDkcE49wPrWv4I8Pr4b0C104ndMF33D5zvlbljn68fhQBw3wZnkubfxJLKxZm1qcjJ6DC8D2qT4aTT3Gv8AjGSQy+UNSKIHPTGQcDsOn4YrJ0nR/GfhHUdXtdH02xv9Ov7trqGeWbZ5JbqGGckYwOPTPeun+GXhzV9ATWZNZa3a5vr5rjNuxKNkZJGeQMk8Hnile4HqNeB3cMvj/wAaatpVxqN1baNpCIht7ZyhmlOcsx9juH4D3r3yvFdV0bX/AAt4ov8AxF4csE1O01NUF5YeaI2WRf41J/H15Y8Y6IAvhD7Z4Y8ZXXhJ7ye702W0+22bXD73iGQpXP8Ad4bj9OTXtJryvwhomt3PiC68U+IoYrW7ktxaW9lG4kEMYbOSwJGSc9PU+uB6pQB5DqF/eaH8S7JJ7y4fTNatjFHDJIxjimTH3VzgZwo47ualt9QvNc+I0kNpc3CaVo1uUuFRyI5Z3yNrDo2AfwK1p/FDQb3XNBVtKH/E1sbiO7syCAd6noCeOhJ54yBUnw80O70DQHa/Uvq95LJd3mWUlpWPTI46AdOM5oA80+IOkN4fgi+w+JvEdxrN7KI7KyF9w7E8kjH3R/gOOog+K2i3tj4G0OC71a6uLu3ukjlmaQnzGfPJ7nafuk84o0S48WQeIb3xHq3gy9vNQlXybYJcRiO2h67VB79cn3Pqa7Lx7pur+MPB0LwabNaX8FylybGV03PsJBXcCRznI6dKAN6PQRoekX7v4o1NElg2/ab6cSfZ8/xDIHPPf2r5+1nXbPQbP7f4c8b+IL+8iK/LdrJJby/NgjLKAO5zz6d816Z4rGuePfCN5ZRaDfaZcwNHKEuyqi4xnKrzn0IyMdKxvE994p8S+E30Sw8EXNkhjiExlkVApVlO2NepGQOT2B4oA9Sv9NuPEdhp2pnXL3SkNqssqWrhVO4BiST6etcP8Kjq+o6vqepf21fXnh+JmtrU3TZNwwIzIB2UYOD747EVD4/PiBdC0Pw9Z6LfXNnLDCNSktfv+Wu0NEPQnHXPt0JrufCWvSzvBpSeFNU0q1ii2xyTxqI0Cjgdc0Acr4c8W3ln4d8X6nqEz3b6ZqVykO/0GNicdBuP4A+1Jp/hzxfrumQatceMLqyvblFmS3ghUQxKeQpAPzcY5/PPWqXhbwnqN74N8VaXeW8tlNqOoTy24mABK4QqT7Erip9F8a6/pOl22mah4J1uTULaNYN9vFvhk2jbu3jgdB0yOc5xQBneMLDWbrx74Vt7TUobfVI9PffeGEMoOGDsE6EnJwDxW1bz634U8ZaRpd5rc2q2OrJKCJowGidRkEY7dBjOOTx0rUuLHUrvx/4e1WSwkjgTTXFw45WKRgfkJ9cml8XWF5ceOfCt1DaTyW8Hm+bKkZKR5HG4jgfjQIlZHrFeefETxJdaFZWdtpixNqupXKWtr5v3ULHG8jvjp9SOvSvQzXlHxS0+9K6PrthayXkmk3izyW8f3ni/iI75GB+ZPakd+gp5Z8SdE8U6To9jNqviYanatfQrJbtbqm1snBDck/p19q9N1s/8XU8PD/qHz/1ri/GniKfxrbaZYaf4b1sQC+hkuJprRlWMA8jjOeM5PQcc813Gr2tzJ8UdDuUt5Wt49PmDyhCUUktgE9B2/OlAydQ8V3+ta/qek6b4g0/QrTTmET3U6JJJLJzuCq7AYBBGa0vh34o1HUNW1Xw/q11bX1zYbXjvbbGyaMgY+7xnkdPXHavPrmz0rwn4n1qLxL4cbULHVLj7VbX62vnbNxJKHjjBz056cEEGvT/h/e+H7+e8k0Dw69hCiKv2xrQQrP7KepxgE/WgD0+vFtQ8QeKb/wAa6p4c0N7GKG1t0czXKEmMsqHIx9772MEdz6V7Tmvm/wD4SbS/DPxW8SzatM8ME1tColEbOFIji6hQTz9KAO68I+INch8Q3PhfxKIJb1YftVvd264SWPIGMcYIOe3Y+xOQmv8AjDxXPez+Fjp1rplncGFJLtWL3JUc4GDgfl169cSeE7iTxZ41uPFMNrNBpVtZCytpJV2m4JbcWA9OT+nfIHJ+AvE2n/DyDUPDXiRpbS5trhpYpREzpcIehXAOM47+vrkAA9J8JeKtS8UaLf8Ak2ttZ69YzG2mgnLNEsgPJ+U5weR16g9a4XUdU8UeH/ENpaQ6T4Wn1jVM7msreVZAmRl5GJztzzkn+E1J4O1CXQdH8VeNdTtJreC9ujPb28iFXZCcJn/eLAZ9iemKp+AfFfhiJ7rxFrWtQHXNRYmRCj4towSFiX5ewxk9/fqQD1bxTJ4sV4U0FdKSHyy0896z/I3tjtgdx3rmfC3jHVZPEp8Na9Fp7XbQGaG40+QsjAdmB6Hgnt245rjvHc+mt8QIrbxnNMmgLZiSyjJYQvKOpbac5+8Py7HnI8MS+HJvirp3/CLwJHp6WDoTHGUWRxvywzyeMDPfFAHpWp+LPEN94gvNH8K6ZZ3KWAUXV1dyMEVyPuDGOfz71z/wum1Cbxj4ul1O2jt74+T5sMb7lBw3Q/TB/GovBviDTPCGs+KNJ165FjM9/JeQvMpCzRP0KnueOnvxnBxF4D1BdW1Xx5r+iu03mBVtR5fLsqNtODzyR0IoA6W91z4hWsc103h7S2t4yzeULk+YUHPY4zjj69qs3fj8/wDCFW/iqx09p1LqtxCSf3XOH57gHoe+e1ePaI/ga98Mf2l4n1OS81wxyNLFc3chkjk3N8qoCMc44r0j4S6bHqfwyFhOAYroXEZ5HAZmH4GgDv8AxT4qtdB8NPruBKjRq0CE48xm+6M/r+FeeeOJ5rvUvAFzcRCGaW78x4wc7CVU4/CuE8KPf+Jr7RPBmowEx+HZZHvXz8jrH8sQHr1x7g59a63402c2o6z4SsbW6NpPNdMEnXkx/d+YDIJxn/64oA9Du/F/meJIvD+j2f2+dMm9mDER2oxwGYA/Nx0rGupdL8b69q3hvUtMymlGOSK5WUrJuIGcY5X8+aw/hjOvhO9n8GatbpBqBkee3vMYF+pPXJ6sB29BjqOWeHNQtNK+JniqHUbmK0edInh85wokG0HgnjuOOvX0NAHYeGZNM0TxDc+E9N03yEjtRfPcGUu0rMwU7s8598n8K9Irwnwtq9nrXxX1m4sLmK5t49LWFZIjlWIdc4PQ8k8jivdu9AHgnxsunt5tCTUXuk8NyzlL82zYZjjKqcckYBOPY45xW14G0fwC2oR6p4Wnj+0pGy+Wly5baeu5HO706jtVT4lRanZeItD19dJm1fSrFZFmtYV3sjsCPM298DHJ6Y7da5vQ7zSPFPxHsrrRrY6Y2n28j3iPEIJJ2OQF2jrjIJJ7UAfSFeQfGjUL3T/D9uYXljsZbuOO/khOHWEnkAjkZ6fp3r1+vFvjHdssWi6ZcTG20m/vlivpwdoCDnaW6KDyefT0BpVa+oHIeIdN8OaHpVjqvga6ZdVluI47dbW5eU3BPVXQk9s5GBg8H0r2PxP4YPim1soLzULyzjiO+aOzk2GUlcYJ546/nXlfxG8OaF4XsYfEvh/y9N1iCVBarbt8twWIUrs5B+Ut0685zXpHizxraeFdHt7m+Rn1G4jHk2affeTHT2UHgn+Z4pAPOLrQLbwH4t8PL4eublI9SnaG6sml3qyfL8wB5GOSTz049D9EV5D4L0WWTUj4m8TXttPr0ilIYY5FKWcZz8i4JyeSM5PU8nJJ9eoAwvEmsLoWmS37Wd1diMgeVax73JJwOPT1rhrL4l6c95a2mp6XqukG5bZHNfW/lxFvTdn9cfXFP+KPiTUdDt9LtNLeO3udTu0thdyKGEAJHzbTwT9eOD7V5P8AFHRL7S9O0w6n4qu9TuXvYlEDqiJjBJbYOevf3A96APqvvWL4i1q08PaXcapfeZ9mg27/AC1y3zMFGB9SK2F4AHtXmPxm/wCRC1f/ALY/+jkoAryfFXw6ohlWPUXs5CAbwWjCFD05JwTg5HAPSu01/wARWGh6bHqdx5stvIyqn2dN5bcMggemBmuU8XQRr8NL2IIoRdMGAF4BCg9PrzXM33iLUNF8N+DdI0gxjUNWgijjuLgbkiARMnHc/OMdsCgB3hjXtA1LxpNf3Ul/FqlzEIbKK/tzEsaDqsee5OefcgdTXoniHxfpWgTx2tw0815Iu9ba1haWTb6kDoPrXiHjvStestQ8My614ki1HOrReXbJaJFs+YZYEckdBz613fiXw/4jt/FreJvDFxp88ptRb3Nnek5IyCAhA4zgHkjkZ5zigDox4r0/X/DWsXmkXEoktraXerK0ckThCR+PHUVN8M7q4vfB2k3F1PLPPJES8krlmY7j1J5NcfZ+K313QfFllqGmDTtasbOVbuJSGVh5bbSGHXp7+2a6H4UyJH4C0eSR1RFhYlmOABvbvQB6TUU8qW8Mk0rbY41LMcZwAMmnoyuqujBlYZBByCKUjOQeRQB5wnxO8Guu7+3IlGcfPFIp/IrXTX/ibRdO0uDVrvUYYrCfaIpjnDlhkAd84B/I15d4ggj8d6+/hqyCxaNpzh9UmjTHmyA/LCpB+ufTB9Oeg8e65BoyaVoVlosGo3144SztZlHlIFGNxz0wD/OgDN8J32h694xvtYTXoL688sRWNqhKiCED5iAwGWJ3E46A/lsalrF/D8R9K0mO4YWM9g8kkOBhmBbB6Z7CvLvEtt4ktPEvhK81i20aLdfLGh0xHVhkjcHLA8YJ46cHp1qx8T9Z1PQ/iBZ3mkaab+8GjOFQKW8sb3y+B6frnHelaskL0PoI6tp41FdMN5D9uK7hb7vnxjOcfSs7VvFWg6Pci11DVbW2nIz5cj4I4zz6fjXE/DKz06Hw8+v2t0dR1K8jMl1dynMm8DJjPoAeMd+vTFYHwh0LTtY8Oz6tq1pBfXuoTyGaa4jDscN056c88Y7elIIe4G7thbfazcRC227/ADt42bfXd0xWJceKvD9tJDFLrVgrzYMY89TuB6Hr0OeteG6TI0XgPxzpiBxZ2Fzcw2wZi2xP7ufbr9WNdFb+DdAh+GrSjS7VrptJNyblogZfMMW/cG6jntnGOKAParu8tbKA3F1cwwQDGZJZAq89OTxWRpXifQ9YmMGn6taXMwGfLjlBb8B36V5LF4gsLb4caCmr6cdXnvVW3t7IjcZ5FbC5JzjoOeevSuF8aWGq20mg3s3hnSdBYajEiSWbgyljzhtmAV4+vHvQB9bUHjrRXlPxl1G6sPCcsdm5jlvJo7bzAxUqGPPT1Ax9CaAO/tNb0m9n+zWuqWU8/P7qK4Rm468A5rXrwbx14D0LTPBU02n20dpfafGJor2I7JSwwDlupzzx6njFeweHLyXUNE069nGJbi2jlfp1ZQSeKW2lwNms06rpwufshv7UXOdvkmZd+fTbnOawfH2qT6L4V1XULU4nhgOxv7pJCg/hnP4V5np3w20C58FpcXELSancWn2ttQeRvNErLvDZzxgn8cc5PNIB3fxO8Q3nhjwzcanYLEbhJEUeYuRgsAeK7G21C1mdYRcwG4KgtEJBuHGenWvl7xVrF9r/AMG9KubiR5bq4uVhkZ+shV3Uc4Gfurz+Z6113jvwJofh/wALz6vpEM1pqlgEmju1mcyM24ZLZOCTk/Q9OOKAPoIkKCScAckmq9vdW9znyJ4pcddjhsflXg/i29u/FF94P8NyXDwWmr2/2q98s7TIFTftz6cN+Y9K9B0n4feHNF1O31TS7OS0uYQy/u53KupXbhgxII7/AFANAC+CvE82urq7XqQQLY372qFSQGC9CcnrXfKQwBBBB6EV8xfDbwbpfiP+3rjVTczwrqcqC1E7JFkc7iFIJPPr2rqPh5fTaJY+LrASyTWeizSNarIcsqbWbbn/AID/ADoA90LqpALAE9AT1p1fO/hbwRB410KLxBruoXsuqX2+SOWOYqLcZIAUdO36496dZeO9Usfh3qt9PItxqmmXTWCzyDIkbcoDEeyt367ec0Ae1+I9TOjaNfaisQla2haQRlsbsDpmjw3qTaxo1jqLRCJrmFZCgOQue2a8J8SfDy3tfBt/ql1q2qTat9kaaec3J2yMRkqV6Fe2P1pniy6vbT4V6ALC7mtp3a3QSxSFCOvcc9cflQImfSlcf4y1PV7G1gg0LTzd6hdSiNHdCYoR1LyEdBjp7+vQ+U+OPDl/4W0SXxPb+JtWn1S0kjkYyyAxSbmVNuwDAHPv3/DofHGr3seqeB2guJoEvLvM8cUhVZAVU7WA6jnvQKewQCRYYxMytKFAdlGATjkgdqztd1JNH0q81F42kW2iaQopwWwOleUay2qeL/Gd94ch1O50zS9Lija5a0fbLOZFDABuw5/nxzUuteHr3w94T8RpJrl5qNk1mRBFd4Z4iM5+fuOnGO1AHpvhvVRrmj2epiBoBcxiQRswJAPuK26+a9A8J6xceBbLUV8W6nBLDZmW2ggbZCigFgrAct25J9ulex/D/W5vEfhfTtVuFCzTIRJgYyysVJ/Ern8aAOxrlvCviODxJFfSwQSRLaXT2reYRliuORjtzXU18s+BvF0WgWGt2trAb3WbvV5UtLFDlnOB8zeijnn2+pAB9SmlrxzVNT13wV4RutT1a9OpaxcSKkUQUCKJ2PCqAMnAyffAHvWTrMXjTwjo/wDwkVx4kGpPbbXu7CS3RI3UsAQrDoRn0/wIB7zRXi3j3xTrNrqHhKPw/PCias7MUuUG1x+7KhjglRhznHNHiq68XeGPDGt6vd63b3EyrCLZYrVVWEtIqt1BzweM5oA9porwTUj49tfD/wDwk48QWrPFbCZ7CO0BjaPGSSx53Y5OAOmM1ueIfHU48PaHLo0cbarrpSO1EnKRMcbyfXaTj68nIGCAev0Zrwq+1Xxf4IudPu9e1WDWNLuphbzCO2WJ4WYcMNoGRx3+mMnI1fF/iDxJb+MtP0HQhZt9qs2lIuhhVbL/ADEjnjaOBmgD2CkFecXUPjC30GYTa1pMOoC43/a2jKxJDj7pBHXPf0P5+c2PjTWNE13SrG78T6T4lttQnWB/sqoskBY7Qfk4xkg856HpwaBEz6OqOaVIInllYJGilmY9AB1NeX+KPEOtXPiKLwt4aFvHd+SLi7vbhSy26Z4AA6sffjkfUPU+LNM03W316fTNQtYrGWSB44SpZgpO11PGCO1Ap1HhHXz4lsH1FLKS2tWlZbcyn5pUH8eOwP8AQ11NeRXHjOfTfBOi6hFZRTapqKxQWlrGu2NpG4A9gB2+g47XdEh+INveW8mqXWj3dpK+J4o1ZHhX1Q4AOPf/AOvStNfMDt9N1qw1O6vrW0mLzWMvlTqUI2tj1I579PStmvmzwg3iS513xdHoBsYVbUCJLu6DEKRuG1VHU+pPHtzXpvw+8T32u/2lYatbxw6npk/kzGDPluDnBGe/ByPp64CAejUUUUAFFFFABRRRQAUUUUAFFFFAGVrf/IPm/wCA/wDoQrm9C+/XSa3/AMg+b/gP/oQrnNC+/TZt2Fjudin3hU9Qp94VNSoGFFFFKIFFFFABRRRQAUUUUAFFAooAKKKKAEAxXlvj/UNTu9R03wto1w9tc3+Zbm6jOHggUjJUg8E8j9O9epE4ryXSlD/FTW3lHzx6bCIcr/CTzj8aAPRri5s9D0wz3t35drbIN89xJk+mST1JP5k14F8Rfidpl/oq2/hfWpV1BrqNQYo3jYoc5wWA4z9K6f4vot5eeFdMuRmwutTUTr0D46KT75PFQ/GuztYPDtgIbaGPZqEO3YgG3r0x0oA9J8ReKdF8MxRNrOoR2xlHyAqzM2OuAoJPUVw/wwn0e+uNT1G38QLq+qXchkmOHj8qPOFVY25CjjnHp7VL4x1+dvE1h4d0fR7G91ZojO1xfj91bx/gC2Tjt/s9c8cPaWOtWXxT0BtUGl+dNbTl/wCzoSihAj4B3cnnHNAHoWg6rfXHxE8S6bLcu9nbQQGGE/dQlFJI+pJrodY8a+G9FuTa6hrFtDcD70e4sy/UDOPxrznQLuVfiD43nRR5kVtHtGOpVAB/KuJ+GY8RS6FJfWnhjS9U+3zSyT3l1cr5szbiCGBzwCM498980AfUtrcQXcKT200c0LjKyRsGVvoRwaS6uYLOF57maOCFBlpJGCqv1J4FeefCvQ9V0DRLm11WKKBnvJJYYIn3iKNgPlz9c16Lc28N1E0FxDHNE4w0cihlb6g0Acn4X1afVrvVHOo6VeWaSqLX7BMJCqY/5aY6E/0NX7rxRoNne/YLnWLGG6zgxSTqCD6Hng+xrwnwTcnQ7D4i3tnAkK211KsCR/Kqld4GB2xkcdPSqPhXTNRuvCqwn4fW+ofbozI+oSajEJJyxJD/ADfMuPTP86APp24u7a1jWW4uIoo2IAeRwoJPQZNUv7b0n7X9i/tOy+17tnkfaE37vTbnOfavm3xjYata/DLSNN19WS8S9WI5kV22bm28gkcLx9AK6T4oeC/D+i+Brm607TY7e5s2iaKdM+ZkyKp3N1PDHr3oA+haKzdGlefS7KaVi0klvGzMe5Kgk1pUAIxCgsxAA5JPaqS6hZN928tz9JV/xqzcQx3EMkEqh4pFKOp7gjBFfNPi/wAIeHL3Wbbwr4d0mKK/ZlkvrpCxFpDwecnG4joPcetAH0qZ4QqsZUCv907hg/SmpdW8krQpPE0q/eQOCw+orwT4s6Pa2Wj+FNItvMjtk1KKFSrYcAggnPrznPrVL4i+ENG8G6RaeItDtnttQ0+7jk8zznYzAtyHJJzn/EdDQB9Hb1DbNw3EZ255xTDNEELmVAg4LbhivCvF2kDX/iXpdnJc3VrC2ks832eYxu6b2yhI7HgEenervivQ/BnhjwzHpV/FevZzXglgtIJHeWabbtwvPTHYkDPuRQI2ludhYy6zqXiq4m+0JBodkgSKKN0Y3TsvLNjJCjPHTkfWu83AkrkZHUZr49uI49B1jQdQ0Lw1qvh1Zb2OGVruZis6seUKMxPQ9f5GvVPExm8N/EfRtZV8WOrp9gutxAAcfdOT0/h/75PrQKe3Z7E8mmNJGhCs6qT0BOM15HaTzeIPiZO8csv2DQLcxYHCNcSDDfXAyOe6/ieB8R2XhDVta1A2+l+I9dv0nYyzWJYxW8h/hDZAGMccHp1NAHtXj7XL/wAN6FLq1hZR3hgdTNG7EYjPBYYHUEj8MntVDS/Fst14qbRprZY7WezS8sbjkGZSASCPUZP5VzPwZ1C51vwxfWeqNNcLb3UlsBdHc5jKg7HzycbiPpx2r0mLw7pMLac8doFfTVK2jB2zGCMEZzyMeuaAMHWvFM2heIrCwv7RBpmoHy4LxH+5Lx8rg8DOeP8A6xx3w4rzj4s2Ud74K1TeSr28YuInHVWQgjH6j8a7PRLh7vSbC5k+/NbxyN9SoJoA1KxvEGpPpGmT38dhdX7xbcW1qm+R8sBwO+M5+gNbFLQB4xN8U0t4GmuPCXiONEUtIxtMKgAySST0HrXfeD/Etp4r0sanYw3MUBkaMC4UKxI6ngkY/GvLvGGo3XjnXm8F6JctFZW53avdxnGADgxA45Pt65B4Br1S/srXS/Dc1lbXi6TbQ25jS5UAeSMY3dhn+ppWvMDL1/W9Xh17TdG0ewSUzL513czq3lwRZxkYIyx54z2Hrkd1Xx5rHiOz0W2a+8O+Ota1K/glVpILlHe3kG7G05UBRgnoTnGBjII9Z8WeI9T0jVPCWtee0ej37Jb3kGfkVnXKt07bif8AgFIB7VXE+NPEkvhaK01CW0M2lmUR3kqZLwBuFfHcZwD9a5/xhrGpS+LNA8O6NdNC7P8Aa79kUEiBT0545+b9PWuX8R+MXvvFd7oqeJoPD+naeqrNPtRpbiU8lV3D5QOQTzyPegD1Hwdrd14hsJNSlsxbWksrfYwSd8kQOA7Dtn0rrM814l4G8T3EninUPDcniCDXLcW4ubS+jCErzgxsU4JGc/h2yAMbwRqHxC8XaMt+ms6fZQiVlSRrUPJLgjII+6FHIHQ9c9jSpAfQ55pMcULnAycnvS0gHH+LfEf/AAjK2N1c24bTpZxDc3G/BtwfutjByM8Gp/C2vp4ltbi9toGSyW4eG3lY/wCvVTgyAf3ScgfQ1k+LdM8RX0jtYa1YWenCLEsNzZCYHGSSST0/wrlvhrr2vX8Gqahqt5a3Gh2m9La5igERl2dWCg8JgcZ9aAPZyARgjIpa+ftL8R+JfE1sdZs/EWkaVAWfyNNlRHZlBIHmMTkEkHpj1r0r4f8AiU+LNBj1B444rhZGhnjjbKq6nsfQgqfx79aAO12ru3bRuxjOOadVDVL6DS7C5v7kkQW0TSvjrhRnj3rxW3174g6rpkviLT7bSotOOZoLKYMZpIhz1HGTj2/DjIB7waWvINd+IqW3gzTvEWn28bSajKlvEtw22OOQlg288fKNjDP07Vu6OPGtveW51KbSL+xlwJWtlaN4uD8wycMM496APQqQkAEnoK8h1bxTr+q+Irzw/wCEYLEmxRTeXt7v2I5P3Bt7/wCDema1fBXie91i51PQ9atorXWdPwJViJZZEYDDj65Bx7igDtdI1ew1q2N1pt1HcwBynmRnjcOorVr5Y+EV54u/4RV4tA0zTWgjnkfz72dv3rYHyKq8gjHVjg5r2fwb4qufEuhXdwLIQavZvJbz2jkgLMvQZPY8fTkds0AegUV4dqviX4g6FYtqeo6NoklrCN8scNwyybQMnBJIyB6Z/GvXtF1GLV9MtNRhDLHcxLKqt1GRnB+lAGmaK5jxnrMnh7w9f6tFEs0lsgYRucBuQP606fWXi8Lya55Kl1sDd+VnjIj37c/pQB0tFeUXvjySx0Hw7rtxZxrZ6lIiXTBz/o4YZDdOQMGt7x74q/4RXS4LqG1F5c3M6W9vBv272bnrg9h/KgDuaK4DxR4qudLvLLRtM07+0dcu08wW4k2RxxjOXZz0GQQPX8s1PD3i7UJ9ePh/XtIGnX7QG4haOYSRyqMZAPr1/I0AelVhmLR9S1FJv9Eub/TyQCGVngLcH3XOP0rgdR8b6tc6xd6Z4Y8OvqosW8u6nedYY1cdVUtwSOnrweMc1z3wlupLnWvGOo3dubJzdDzYZCCY8bjycc9/b0oA96NBrxuf4gaxdRSanoPhO41HRIi4a7NwkbSbCQzRx8sw44PfngYrW1X4i6dY+ErXxRHby3FtPIsZiVgHQnOQe2Rg0Aen0hrxu6+Jc1mIL678M6jb6LNIqLfSlRhW6OV6gfX/AOtXdeJtdudJtLabT9Hu9WkuHCpHbDhRjO5m6Ae9AiaexrLq+ntqjaSt0jX6RCZ4FySqHuew/H1HrWrXhngjXLGz8SXdjf6DqWl6vq8zzrNelZBLjJ2K4Awq44HI6c8ivczQKFFctP4ltLfxLb+HZopkubmAzwyYHluBnK5znICk9P8A666z4lsNJ1TTNKnE0l3qMhSFIlztA6s3PA/zjrQB1Bqq93bJcx2j3ES3EilkiLgOwHUgdTirVeJfFK/0Ca7srCV9UbXrZhPbHSIt9xEDweemCOoznofTIB7Lb3MFz5nkTxy+U5jk8tw2xx1U46EelMuLy1tXijuLmGJ5m2RrJIFLt6AHqfpXl/gjXfD+meEJ5tPh1BYNOJF3HPARcGQ4JLDuxz68D2FcpD4t8Nan4ustV1ePU7RkT7NYx6hZGOGOQt9/dzyfU8AcnGOAD6FJxS1y3iXxVpPhuOBtQnbzLg7YIIkMkkp9FUfUe3IrL0jx3pGpyX0Cx31tc2UDXE1vc2rJII16kD+nWgDvaK+f/AXxUt9QW9TWJZ3le/cWpitWKrC2NinaO3PXn1r0TRb5bnxdrcCa1LcCGOJTp7QFVtzgZIfPzZOc8d++KAO7JxQRmlryD4ra9q1p/Zeg+HZfL1jU58K4Gdka8semBzjJ9AaAPX6K8++GOu3Gv+GoJr4k6hbyPa3YOMiRD3x3wVP416DQAgGKWuA1D4h+FdOvJ7K61Ty7iBykifZ5TtI7ZC4Na+neLNC1LS7nVrTUopLG2BM0uCuzAycggHofSgDqKK87b4leDlliiOvWxaUZUgMQP94gYX8cV1mp61pulWsN3fXsUNvM6xxSMch2bkAY65AzQBrk4oJAGScCucs/FGg3t3PZ2ur2c08CGSRY5QQqjqc9OO/p3ryrxb4k8M+KrrTLBPF1nbWENx5t0gLKZiv3V38KFPzZz7UAe8ADtQcVlXGp6dp4s45rmGFbllitgTxIxxtVfXPGKsajf2emWzXV9cR28CkAySNgAk4FAF0qG6gH60AADAGBVKHULKe5ktIby3kuY1DvCkql1UgEEqDkAgj8xT5by1hnit5bmGOeXPlxNIAz464HU0AW64bTfDD2ni3Wdeknjki1CKKNYdnK7FUZJ7/drua4vVdblGuabp+naho5DSMt5BPcATgADARQck9e3Yds0AdkoCgKoAA6ACoZra3nZWmgikZehdAcfnUN9qFlp6CS9u7e2Q8BppFQfmTTrG+tNQh8+yuoLmLO3zIZA659MigCy8aOux0Vl/ukZFVvsNp/z6wf9+xVyqV5qFlYhTd3cFuG+750gTP0yaAHXVla3iqlzbQzqpyBLGGA/OpEt4UKskMalF2qQoGB6D2pwmiMXnCRDERneGG3HrmpFYMoZSCpGQR3oAz73S9PvpEkvLG2uJI/uNNCrlfoSOKsw20EDO0MEcbOcuUQAt9cda4r4heJpvDXhyfVrBYJ5YpETbJkryQDnBHrXZx3CC2immdIw6gkk4GSPegDNj0DRYrg3MekWCXBJYyrbIHyepzjPOTWpbW8FpEsFtDHDCudscahVGTngD3rjvC39u3eparqOp3ASxeUw2Fmm0hY1OPMLDOS2PX17Yx2zukY3OyqPUnFAFaGxtILiW5htYI7ibHmypGAz46bj1P40lzY2dzNDPcWkE00B3QySRhmjPqpPI6DpXI2HiWe58baj4caCMQWtolwsoJ3Enbwe3eu5LKCFLAE9BmlTa2AoXml6ffywzXlha3EsJzE80KuyHr8pI46DpWbrnhjRNfkhl1XTLe6kh+48i8geme49jxXRnpXJabr13d6Tf302i3lrNbPIkdtIhLzbRwVAHIY8CkEbNax0TS9PnNxZada20pjEW6GIJ8mc7eO2a164/wQdfl0hbnxG6fbp2LiFIwghTspx37nPrjtXYUCnGeK7zxPZNbyeH9MtNQi58+KWby39tpJA9etcroXh/XtR8WxeKtdt7OwMNsYIrS3bzHOc5Lv0PU4wfT6nqLC+1u+8TXkX2c22iWihA80JD3MmOSpJ+6M9cc4rtaACqGqadZataSWeoWsVzbSDDRyLkfX2Pv1FX6MUAcNpHgLwvo92l5ZaTElxGco7u8hU+o3E4PuKveJfCGheKDCdZsBctDkRnzHQrnrypFdXRQB5za/DTwjaTxzwaTsljcOrfaZTgg5B5avRqK5fTvEdvf6/qehxwSrNp6ozyMMK24A8d+9AFvxHoGmeJLA2Gq2wnt9wcDcVKsM4YEcg8n864yD4W+EogpawllkWQOsstzIzjHQZ3dOvHua9PxzS0AFZGvaPZ69ps+mX6M9rNt3qrFScMGHI9wK16KAMbVdGs9U0ibSLpGNpLEIiFYggDpg+owKxNe8GaPrui22j3UUiw2iottLG2JYdoABViD2A65zXZ45paAPKbP4X6Jb3dley3eqXd3ZzLNFNdXRc5VtwGMYxkela+teCbfUtVfVYdX1bTrqRQsn2O4CK4AwMqQe1d/RS3FucVpng3TdO0rUtOjlu5f7SV1urmeXfNIWUqSWIxnBPapD4S08+Fv+EXElwLHyhFvDDzMbt2c4xnPtXYY5paQQoaVYxaZYWthCztFbRLEhkOWIUYGTU93E09vNCsrxNIjKJE+8hIxke4pl/dxWFncXlwSsNvG0shAyQqjJ4+gpmmX1vqljb31qxe3nQSRsQQSD7GgDybSvhxqOi25ttK8XX9tCzl2Uwxtlj36Vv+I/BUmu6dpqy6xcJq+mtvt9QVFB3HGSyjqOBwMdBXpFcle+JoLfxJaeHorW4ubueEzytEBtgjBwGckjjPpz09RQBxkXw6uptS0vVdW8S31/e2EpkAdQIsccKn8PQZOecV28nh6OTxTF4iM7b47I2ghA45Ytuz+OMV1NFAHnWi+Cl0LxNd6vpd61vY3nM+nLGPLL4+8v93nJ6dyOBxXOTeAdc06e7j8LeKG0rTLty72htlk8onrsJ+77Yx254r0Dw74ktfEE1+llBc+TZzGE3LqBFKwJB2EE5Ax6DqK6igRNNXWx5zB4GtrLwdd+G7G4eNrpG826cbmeRgNzke+AMen510H9iN/wiv8AYPnjd/Z/2PztvGfL2bsfriumoFAp5Dqfw7a58MaLpltqH2fUdIdZba7CEjeDkkrnuefYgdsisrVfAPibX2sZta8TxSvaXKyiCK12xYHfgg7u30r3OigArnvFeg23iXRbvSbrIjnXhx1Rgcqw+hA+vSuhooA8Rm8G+L9ZtYtH8Q+IbSbR0ZfNNvCRPcKpyAxPAOQDkfrXtFvDHbQxwQoEiiUIijsAMAVNRQBnavp1vq2n3Wn3QYwXMbRvtODgjsfWvF28IePI9Ik8OW+v6aNJK+Sly6P9pSHptGBjpx16dCK95ooA8i8U+AHu/B1h4c0SeK3NlIjpJPnDEZJY4B5LEnpjmqWo+G/GfinbpfiK+0uDRldWn/s9X8y6AIIB3Z28gdMfjXtNLQB5j448HXOrf2Te6FcxWOqaU4+zPLkxmPGCp4PoP1HfItaCfHM+owvrS6PbWEe4yJab2eXKkAZbOMHBr0SigDzr4b+Gr/w1ZajFqEsMk11fSXAMRJG0gAZyBzwTj6VX8K+FbqzufFB1Pymt9WuGKLExz5RDDn0JDD9a9NoxigDwfR7Dx74RszoGmWNjqdkjMLS+lnEZhQnOHTqcEnpn8sVox/DbHw/uPDD3iG9nc3D3ODtM24EE98YUKT+OO1erapqdjpNsbrULuG1gBC+ZKwUZPQVdDo0YkDDYQCGzwRQB4Fqg+IWteGrrQpfDtpbuIvKe5N4v74ADhFB4Jx1Jxz2rT8XeENWv/Bnh7SLCJTc2ktublC6gABTvOSezYPH4V7dRQB5/8UtMvNY8HalYWEDT3UvlbI1IycSoT19gawvFXh/VdQ1XwU1vbhrfT5i93IWH7vCpjvznDdM84r12igDxvXbTXPDPiy68SaVph1az1GJI7q3hOJY2RcKw9RwOnvx3q1dXniDxT4Y8QRXHh6XTy9v5dnDLKDJKxB3ZHGOcY9c16yDQDQBxFlp09t4Fj0/yGF0ul+W0XU+Z5XK/nUfwx06fSfB2lWV1bvbzxxsXicYKkuzc/nXeUgOaAFr5a0H4Xz3mi3+oGKbTPEq37zWc5Zk2KCCBtBxtPPOMj6cV9S0UCW1ueCa3FrvjjwNNbTaXdWWu6fMkhjni2JcOhPKE8MCMnjjPHTmqHiDxJrnjfRD4csPDGpWt/dbFupruPy4YFyGJ3H1x6A4zgE19FUUCni/inQ7g+JPAkEFvczWmnGQSTpGWVMKm3cQMDO3vWp8bDj4fawf+uP8A6OSvVK5fxpoA8T+H7zRzcfZ/tAT97t3bSrq3TIz92gDxi68dPrvhlfDejaLqbatd2q2m2aDYiKV2s5bONuM4PuOlaXijwtfaDpHhK+0+A30nh1t1xBGMmVW2mRlB56qcemc9q90s4BbW0EAO7yo1QHHXAxVmgD528UazF8Sn03w/pNhe+QbpJ724nhKLFEo5H1OSB7j3zXY3MEsvxWtJjbSeVFpDKJSh253nof8AgWPxr1UKB90AfQU/HOaBDw/40RzbNEubq2kufD9vdeZqUcWSccBSQCMjlv0rgvEd/outar4XXw34fmt7calG7Xken+TG43LkAgc4xk/SvqwgEYIyKQKqjAUAD0FAp4Xr92fBnxAn8Raha3MmlajZLB9ogj3iF1wcMPoufx4zg42NT8W2Xirwx4gXR4L10is2/fNCVR8g5VT1JGDnivXGVXUqwDA9QRSLGiLtVFVfQDikaTVnsB86azp2pReCfB+r2tpJOdH8u4uLYcMY9oyQPUAfrmvRtE+JHh3Xby1sdOmuJrq4J/dC3YGMAZJYnjHHYmvR8DGMcVFHBDExeOKNGbqVUAmlA8j+FETx3nixmVgG1eXBIxnnP9R+dQ/DH/kZfGv/AGEB/wCzV7OFC5wAM8nApFVVJKqATycDrQA6iiigAooooAKKKKACiiigAooooAytb/5B83/Af/QhXO6D/rK6HXCBp8o9duPzFc9oQ+c02Wwq3OxTqKmqFOoqaiOwgUUUU4AooooAKKKKACgDFFFABRRRQAUDmiigArx/x15nhvxJpnjFIpHs0jNlqQjXJWJjlXOOwbGfoBXsFJgMMEce9AHJeKPDumeMtIS2uS2xts1vcRHDxtjhlP0NcNP8LhqMcP8AbHiXWL6WGVZE3yjYMHspB5Pr9K9Ng1rT5tXuNFjmJvreJZpI9hACnpzjHcfnW1QB5v4v8FSazqVvrOl6vPpOrQRmHz41Dq8ZzwynGevr/IYo6L8O10/xJbeI7rWr3UL6KJkY3IUgkgj5cD5QATx716qaWgDjdH8Lw6Z4g1jWluHkbUtm6JlGE2jHXvmuKX4farolzcN4R8SSaXaXDmR7SWFZo1b1UN09PXAHPFez0UAc94Y0u70nTxb32qT6ldM5eS4m4yT2Ufwr7fWpdb13S9Bijl1W9jtY5CVRpM4JAzj64rcrD8Qrp66dNdalYJeQWymUxmASkYHJAPfFAHlPwiih1Wz8T3LRM+najqU3ll1K+bGc5469Gx+fpUun+C/GHh9DYaB4qhGlK2YYr22EjxA9s45/Qewru9K8UaHcz6Zp+mushvLc3ESQKNsUYGcuB93J4x6g12VAHlviLwXe61oWk6fcaotzdWd2tzLcXCH97gsSMDp97A68V0njrQZfEvhu80eGZIZLjy8SOCQNrq3b/drrhVSO9tJbmW0juYXuYQDJCsgLoDyCV6jORQAWEBtLO3tmYMYolQkd8ACvP/GkmpXuuaDounXNzbRyyPcXs0GRthQdCw6bicfUj0r0ukwPSgDy7wPLrmrWur63PcSp9tkkGm204wkUa5CMV6jJ68cgZ71zfhPwv458NLemGbw7c3F7N509zcecZHb0JAHA5wO2T617sAAMDpRQB89/F86o2m+FopzaLqzamhBi3eSHGcdfmxyP1rVvPDPi/wAW3drbeK30mHR7adZpILAuTcFc4BLcheeenB9a9b1LSbHU5LWS9t1me0mE8BYn5HHRhjvWpQBxE/h+5k8b23iASw/ZYtPa1KEneWLls9MY59ax/iL4Z1HV5dJ1bRvIbU9KmMsUVwSEkBxkHBHOQPT616fSd/agDwHWvDvjrxVcaRc6oNKs4LK+Sb7JCxLYBGXLc57gAetelfEHw8/ifw3d6dAypdHbJbuxxtkUgjntnkfjXa0UAcJ8P/Dc3h7RGhv5BNqV3K9xeSht2+Rj6n2x+OT3rgvDej+NPCf2/Q9K0+xubCS4ea21C4uMbd2PvryxI+n517xTdylioYbh1GeRQK3c82+F3h/UfD+k3ceqrEt5c3klxJ5TblOccj8ulel0UUCHl3xWvN2ipoFs4Oo6zKlrBGMk7Sw3sQP4QucnpzWt4oi8Qad4dtrfwrCk19AY4wshXBjUYP3iB2HfNbDeHdOfX11+SOSS/jjMUTPISsSkYO1egJ56ep9a6OgBkW/y08zG/A3Y9a4v4hy6/F4duR4btzNqEhEYKsA0angsuSOR2/PtXWS3trDcR20lzClxLzHE0gDP9B1NW6APnTwTeeJPC2jwafF4Bu2l+Z7m4+0xlppCfvH8PU8YA5rqPGFtrfjTwHqNsNJm07UPMUrazSKTKEZW4IOOe2e4/GvY6KAPmnxTqPiHxJ4Mm0PT/BN/aYjjEvm7UC7HU4jXgtyvoOOa9O8TeGv7e8B/2RLGftKWaGIEcrMiDH6jH4mvSKKAPGfhRpGrtJqPiLxHA8OrXmy3WN1KlIkUDPP949f93Peuc1XTG8K+NNT1O88NPrOi6qqy+ZDbC4e2kA+bII4GSSegwR1IxX0TRQB5b4U1PT9Ua9bS/CdxpcSwMPtMtmkHmnP3VA5I7/hR8HLC703wdbW17bTW86yyExzRlGALHHB5r1DFOoA4OTxTI3jaLwzb2YkRbU3FzOX5jHOAB3529cfervK5nR/Dttpuq6pq3mSTXmoyBpHc/dRRhUHsK6agDwH4w+Im+1WvhZvtdtY3arLf3sMLORFk/u1AHJJXk9Occ8iuy0nWNF8SaRe+H9DWaALYvDGJbd41RSuwdRz1HvXpZUHqBQAB0AFAHyT4Ym8HaDpw0nxn4bW31e0do3lksywuFDHDqccjHGe/Uda+ifBI0htJ87RNMfT7OWVmEbQ+UXI+Xft9CFGPbFdTJDFKQZIkcj+8oNSDjgDpQBzvi/TZdY8O6np0BAmuLZ40z/eI4H514xovxF0vSvB66Rdrcpr1nB9iGnvCxd5QNqgcEY6fT06Z+iTVc2tu0wnaCIzDpIUG4fj1oA8GgsdF8N/D3SNL8ZWUrW93KfMYx5FrI+5lJI5QgcZGTkntmua0RbHSvFmiw+A9dvL+yupP9PtGkMsMEPHJ4G043YzyCOvY/UksaSoUkRXQ9VYZBqC3tba0BFvbxQg8kRoFz+VAHg+na1Z+BfG3iGHxBN9ktdTdbqzuWjYpJ/eXIB6Zxz6e4q74HmbXfGfiDxdaRsNKe2W0tpXUjzyuMsAcHHy+nf617Xd2dreKFuraGdQcgSoGAP41NFFHDGIoo1SMcBFGAPwoA+ZPhB458M6B4Ra31HUlt7qOWSV4WUksOMbcDnjHHXrU+gNrFn4D8WeIdMhniudTvJLq1QxnesLMMuPcKWII/u55r6Cl0fS5yhl02zcx/dLQKdv044rU2rt27RtxjGOMUAfHuqD4cw+DpL2O6W81+e1A3yTSSSmZhySvQYOeSB09+fpH4dqU8H6IGBB+yRnkdiOK3YNF0q3aRoNMs4mlGJCkCrvHvgc1qIixoqIoVFGFUDAA9KAOB+KkMs/gjWkhjaR/s+7avXAIJ/QE157qnj3w8Phy1tDqcEl5Jpi2wtusgdo9hBHbHPPTjvX0CwDAqwBB4IPesSHw/osDStDpGnxtKCshS2QFweoOByKAPO9O0KPxF8KbXSnTc8unL5XbEgGUP/fQFcN4EvZ/Hmt6I93A4h8NWwFwJR/rLo5UH0yNgbPqK+lYYo4I1ihjWONBhUQYAHoBVe0sbSy8z7JawQeaxeTyowu9j3OOp96APm3xnb2tn8U1m1nV77S7G/sFSC6tp/JG9SAUZgeF4yenJXtzXY+HtB8Jr4osr+28VXOrapCkn2eOXUBcAKVIb1PALHr3+let6npen6tD5Go2Vvdxf3J4w4H0z0qjo/hvRNEdn0zSrO0kbq8UIViPTPXHtQB5J8ItX07SbPXNL1K+trXULbU53nWeUIWBx8+T94cdfb6VkeDJk1u2+JEmmk3K3bSCDYD+83RuBge9ez6r4Q8PavfpqGoaNaXN0oA8yWMHcB03Do345rY07SdO0szGwsba1MzbpPIiCbz6nFAHzr8O9O0nUPDFrjxrq9jJGpjuLQXiReQ+fmADLkDJ4Oe9P8caHo+k/Du1sNEuje2T6oh8x5g29iSCNygDtjgV7JqfgTwvql3JeXmi20lxKcvJypY+pwRk+9bNx4f0m40+DTZbCA2UDK8UAXaqFeQQBQBwfxh4+HOpeyQf+jY6xfEOt36yeFPDVnfjTI9Rtlee/wCNyqqZ2KTwCcYz6kfj7FqumWWrWMlhf26z2smN8TEgHBBHT3ArJ8QeFdF8Q2EVhqdis0EP+qwxVo+McMDn+hxzQB4P4g0y20jx34Ut4tev9UnN2xljvLoSmDlcYAA2554/2RX0/XB6X8PvCulT29xZaPFFNbv5kUnmOzBvcknP0OcV3lAHkHxetpLSx07xRaQl7rRbtJ32jloCcOv06Z9s1Q8D3J8Y+L9Q8WKv/EstYRYafuBBJ4Z2we/JGfQ47V7Hf2lvf2s1ndRLNbzIUkjboynqKp6Fo9joOnQ6dp0AhtoQdq5JJJ5JJPUk0Aawrwr4YeV/wmfjf7Uf+Jl9tO0P18jc2zHtjb+le7VwfiXwLo3iC+j1Gf7Ta3yLs+02cxidl9GI60AVviR4pPhPQLjULOGGa7aVYFDMAFds4ZvYYryD4paJ4oj8JSXOt+KY7mMyxZsorJI03em8Hccdfw/L2O1+H+gQ6Le6NLDPdW17J5s7XMzPIzjGG3diMDpXNn4P+HZYPKu7rVrvaxMTT3hYxDj5VGMAcemffpQAeMPCmoa1faHruh39rBq+nwgpDdAmNkI5Jxz3x0x9Kt+FvFetT+JpPDviTSLa1v1tjcQz2r7kePdjvkgEj16r0rpPEPg6x1q6tr0Xmo2F5bR+VFcWNwY3CZztPBBB9xR4c8H2Gg3ct/8Aar/UL+RfL+1ahP5sip/dBwMClSA4v4IeU+k65Im7c+tXDOrjBU4Xj8sUnglf+Lj+MWz2iH6Vsx/DbTrXV7jU9P1XWdPNzP8AaJ7e1utkMj7t3K46cnjPTpiur0rw1Y6XrGqavA8zXWpFTNvYFRtGAFAHH45pAOnr5ji1vWLz4h6trun+HrrWbKxDabbmKZUWJ127yN3XJ3dOzCvpiaPzYnj3sm9Su5TgjPce9c94T8N2HhXS00zT/MMQdnZ5SC7sT1YgAHjA6dAKAPIPh3qN7Z+Pdb0+90ufS4dVQ38NvcPvPmAjftI4OcsfbaBX0GTiua1Xw5Z6nq+l6w8k0V5pzMYmiYAOrDBVsg5H5dTXTUAeV+PtamEsXhjQ4kk1nVBtlOzK28ByGlf+n/6gYvFGiWXhv4Z6rploAsUVk4LtgF3I5Y9Mkn+lMn+HDNrt7rlt4k1S2u7tyzmMrjbkYTkcgAADPYVT8c6Vc6J8OvEEU2r3uoO6BhLcsCyglQVBA6f40AWtP0LSIvhjHG9ha+W2jiWVvJGS/lbi/ruzznrmvJdcRtS+F3gmG8Z2Euoxwtk87P3igdT/AA4A/kOldzoPw8uNS8N6TBceJ9TOlzW8U0lkCAOVDbQ3Xbz0Oelel6/4RsdXsNLsFZ7W2065juIkiA/gBAXntzQAmpwaD4P0S61FNKt47e0gIKwwruZTxtz3ycZz+NeM6zZeJdX8HXl6PD3hjTdMe0e58oxsbhYwpYMu0bQ2MkZ9ecV9EazpltrOm3Om3iFre4jMbgHBwe49x1ryGD4a6u+nSaRe+Mr6XSxF5UEEUSptUDChjzuUcccZAoAw5NMn134MWEkcj/bbCFbu2fqVaJjjH/AAQPwqbWNRHxBuPB+kbFa3uI11PUURshVUY2tjoC2V/EdK9q8P6Qmj6JaaSZPPjt4RDuZcbgOOlcn4D8A2Hg241K4tpTLJeP8AKWXHlRgkhB+fX2FAHOeOyfDHjHRPFSIiWlx/xLtQkJwArHKs30xnP+yB6U/wt/xVPjvVfETbZLHSs6dYspyN4++w7H7x59GHoK0PjTcWqeD7iymjM1xfSxwWsSnDGXcCD+GD9eneuy8GaGnhvw/Y6WnLQx5lb+9IeWP0yTj2xQI0dPXhXjKwsrb4jeEJrazhhnmkuHnkjQKZTtGC2OpHPJ9a9ylkSKN5JGCogLMx6ADqa8C1fWLDxJ8R/Cw0W6ivltY5pJ3hbIjXHc9Pw+nrQKc7fXd1rXxA1t7jwxLr9vpmy3hgMiqkGf4irZB3bT+XT06zwHYatbeMby7i8Ny6Ho9za4ktzIpj84EYYKpwDjjgetbXiHwXqq+I28SeFtThsb2ZNl1DcIWimAwAcDp0H/1uc9L4YsfFUN3JceIdXs7iMxlEtrSDaitkfNuPJ4HT3pXYDt68A8KaLZ+N9c8Rar4iiF8La8eytIJCdkMak9AO/I59cmvf68cvPCvibRddv9R8I3enLb6o/m3UF+rYSXn5lKjODnOPU9x0QDA8C2Hlaj4w8FGV5dKjH7gSZYxB1xtDegGMfTPrUXhPxRJ4e+Hmr29+2NQ0GSSxwpyWYnEZHtlsZ9FzXpHgbwtPoAv73UbtbzVtQmMtzOq4UeirnsP/AK3auS174avqnjaPWxdRrpkrRy3lqSwMkiAheBwRwvX1PrQBxnirQ28OfB1bWcv9qmlinnEh+YSOwJH1HT8DXbfEJvCsiaNba9ZX2pXhTNtY2O8yOCBk4Uj09c9cd6634jeHbrxR4fbSrSSGNnmjZjKSBsDZOCAefwrn/G3h/Xz4k03xR4fjtLi7tbdrZ7W5YqCpJ5B4/vGkauI1c818Jxto3xC0mDTNF1DRLC/hlWSzu5iwk2ox3gZJByo6+nbNdMdLT4h+L9dt9XnuDpGlMtvDZxylAz4+Z2x15Bx9R6Vp2Ph7xfqHjPRfEeuHTo4LSOVDbWztmLcjqOudxOVyQe3tReaL4p8M+JdU1PwzZW+o2mrskk8M8wTyZBnLDJHByemf0pyYlrGT4A0Wy0H4m+IbCxkmaKOyjJEzl2UtsbGT1HIrA12PwjqGqamLK18TazdvM/nXGnSM0cMjdFDZ2gA9OCOO4rvPB/hjxDF4q1zWvEAtF/tG2WMfY5CQvAGBnkEBRz61ieENJ8deErGXw9Y6Tpk0Ald4dTkuNq/MeCyDLE/h6DnHI7dBxpfDTz/FHgR7PVbu8cxTvEJllaObapBGWBzkdOc1zfhG6vIvhf4jla+uZJopLgJM8hLqAABhuvb9a9C+Geh33hfw5cWutPDHcNcSzMyuCu04+auD8D2Nzq3wy122sYjLNdy3AgUkLvzjHJwPzpALWr+JNTs/A/hay0+7aPVNZMNqt1ISxjBwGbJzzyBnrgnHIFdjpfw/Ol3dre2/iTW3uIpFebz7nzEnXOWVlI7/AKdetZOt+CtSvPCGgQ2rQJreitFcQiQ5RnXGUJ9+PxA5A5rR0bxB43vtRt7W88Jw2NuGH2m4e6DgKDztA7+nJoAj+HeoXl54g8YR3F1PNFBfBYUkkLCNfm4UHoOO1ess21Sx7DNeceA9E1HSdU8TXF9bxxRXt+ZbdlYMXTBwTjp24PI5r0dlDqVPQjBoA+efDdnqfxHOo61P4h1LT7IXLw2VvZS+WFQYwW9e3vkGtHQvEmv2nh3xVZTyfbtY0J2SOYrzIhGVYjvjDH3AHWqmhx+Jfh415o9p4dm1jT5J2ltJ7eRVKhh0fPpj8+/Suh8M6Nr/AIf0nXtaezgn1/Up/tP2NHG1QDwmfUBm7nt17gl1e3U4nwUbDW7XT7i3+Ieqx6y+xpLW4ugU8z+JBE2NwzwOTkV2XjLUdW1Xxbp3hPSdQfT0MP2u8uYhh9uSNq/l+o9CK4rxRplx4zSKysvAk+kakZ1dtRmVI1iA+8dy8v7D8RXW+LtK1vRfE2meK9IsG1TyrX7He26NiRl/vrn6/p9TQKQ20mseB/FWj6Xdaxd6rpOr74g9588kMoHGG9CSvXtn0rn7HTdX1v4leLBY6y+mQgQLcNDErO6hAFCk/dPB5FdBZR6r458V6Tq15ol5pGl6OHkjW8XZLNK2P4eoA2qfw96zo7nWfC/jfxJqZ8M6lf2V2YxHJaJvJIA6DuOucdMUAb/gzU9Z0nxNqvhfW9QOoQ21qL23u3XD+WSAQ2OvJ9+npgDG0NfE/wAQLaXX4dem0a0aRksbWBAwwpxuc8bsnr9DWz4N03V9Y8R6t4o1exk02C6tRZ2ttJxL5eclmH8J46H1PbBPOeGNZ1fwBp8/h298N6rfm1kc2l1Zwl4plYlhz/DyeQM4z+YB0GheLdTvfCPiQ6iyRazo6TxSSxgAM6qxRgPqPTBrqtI1S8l8BR6rJMWvf7NabzSBkuEJBxjHUVyPhzwlqv8Awi/iZtRjSLVtdE0nkI/EWVIRCenUnPPQ89653TPEmpHwY3huDwnrT6nFZtayh4dkagqRu3HrwcgY5x+NKMjdO1tEtz1r4d6nd6z4T0vUL+XzbqeMtI+0LuO4joAB2rR8XNqSaBqEmkTCG/jhMkLlA/K8kYPGSAQM9zWR8M7K407wdpFrdwyQzxwnfHIu1lyxPIPTrXdEAjBGQaQeeX2njaJ/h6PE8jIJhbHKkgZnGVx+LD8jWBqHiXxJoGieFtW1V42imm2aqBCPlWTlDx93aOD74+lcEnhbWX8WXng027L4Zlv/AO1Gm8tgCmAfLDdMbiBj1Gc19D+LtGj17w9qOlNtUTwFUJ6Kw5U/QMAfwoA5vxt4hvrTUdD0XRZIv7Q1K4yWddwWBQSzY/z0NZXiXxFr994lPhbws1rDc28InvLu5XcsYOMKB6kEdu/bk1y3wVgvtdkl8U6xiSWK3TT7NsfwJ95vqScZ4/i9at61qTeBfHuoa5qdrO+j6tBEn2qGMsIXRQu1vrtJ/EYzg4ANnWl8VWPhTxImv3Wn3kIsn8ia3Ro3bIIIYdBgY6frXI6HeePLHwTaapaLpVvp9lZCZLeYM8k8SgkscYAyvIAOfpXU654u0/xZ4R8RrpUF48UNkzGd4CsbcHIU9SRjniuhhi8j4ZiPaVI0Q5B658nJ/WgDQg1jUtf8KWuqeH0tUvLqNGVbzdsTnD5xzxzj6V5Xd+JfEHhLUYtQ1f8A4Rq/S6ljhu304bbpV6KeSNw5HXOPbrWJqv2y3+FHho7rpNN85BqXkA7vs7M2Sf8AZ6d8HIrB8b3Hw/GmW1h4Wsrea4a6iaSaOF28tAcYLvz83TGTnv2NAH0prp8W/ah/Yi6KbXaM/bWlD7u/3RjFcl4E8Waz4iXV5tQtrD+z7MNGlzab9kzjrt3HJXHfA6isf4q+KYLeex8JJqP9ntekfbL0ggQwegPq2MfTOetdboOq+GG0CfS/Dd7bzQ2lo5EMTZZVwck55ySeT6mgRtL5j/hVqceqeEbK4jsoLJQzoIYM7BhjyM5PPXkmu21a6Njp13dqoZoIXlCnoSqk4/SvOPglg/D/AElufmMx5Of+Wzj+ldx4qOPD2rH0spv/AEA0CnkGl+N/HOtaEut6f4YsFtkRnbzblt04XqY14x0PUnPau0b4gaYngxPFTI/lOu1YONxlyV2fmDz6c1wfgDx34b0vwBZw3OqQLdW1u6vbEneWyxAA75yK5CTw/qGm/CnS7u6tpd1nqC6hNbMMsIixXp24IYjtk5xzQB6FL498T6IltqPibwwlno88gRpYZt8kG77pdf8A9X54Fdxrnik6br/h/S4rdJotWMn77fjYFAIIGOc5rzj4l+NdC13wi+maPdJqOoar5aW9pCNzglwfmH8JGOh5zj61F41A8O674Au9QYJaWatbTT/wo2xV59up+gNAHpvjHxS3hu40aIWonGo3i2pO/GzPf3qDxBrHiqxvpU03w1De2SgFbhr5Is8AnIbpg5rzf4j6/pGta54UsNM1G3u5o9TjlfyHDqqgj+IcZ9q1viR4mjvdYtvBVrqkGn/aRu1K8kmWMwxHBEakn77jt6EdiSADp/AfjOfxHpd9qd/p62Frak4kEhdXCgliDjkDHbNYf/Cd+Iby0l1jSfCb3Giplkle4CzSoDgssfJ7HjvWzrtlY3ngbUdF8NzQziC0EccVrIrnjkA4PVsH6nPWvJvA1h4e1nw7ayt451SykWIJcWZ1JY1iboQFIGFPbtzigD6N8O6za+INJtdVs932e4XcocAMMEgg47ggj8KTxDe3+n6dJcabpp1G5UqFtxIE3AnBOT6VleA9N0rStAt7bRLx7uw3O0czuGLEsc8gAcHI6Vsa7rFloGmz6lqEvl28IySBkk9gB3JPFAiVl3PL7z4i6pYX9jY3vhO6imvJNkSeejM3qQBk4Hr0rr/FHiv+x7220mw06bU9XukMkVrGwQBBn5nc8KMg/lXHeABDqt0fGmuXVqupXqGO0t/OUi1gzwoz/EeST79skVx/iaFB8VZl1DXLvRY7uyRbW5hYRhwAMoXbgZKn8cDr1BT1Tw34wub3Vm0PW9Gm0jVPK86ONpFljlT/AGXXgkf4+lejV43pfhPT7TxNpl7eeLrrUdQt/M+z2886FjlDu4HOMc+nFeyUAef6z4svtOv5rSLwtq92kZAE8KKUfIB4598VL4S8a2finTbzUrSyvYre2JB81FzIQMkKATn/AOvXMeOtYuNb1SDwXod0qXNx82ozoebeAYyAc/eIPT09M5rf1y6t/AXgmeXSLZZY9OiVYoic5JYDc2Pdix/GgDzDxJ4wsdVvbC91rwr4mi0vTpDMUmtAIS5GFeQHrt5wM9+/Q9x8V9RiufhxqN/YXAeKRYWjlibGQZk71xer6XrN94Iuta1nxnMouLF5RbwCOOFiyHbFkfezkLgdTnrWXrcvlfAe3TbnzEiTOen78H+lAiSXzPatQ8T6Z4Y0GwudSmbMkUaRxRjdJIxA+6vermu+K9L0HT4L3U3ktzcAeVbFczOeOAg7jIz6ZGa8O8ETXFn41iHjWI/2lc28Y0q4Z826jbjYg6Kx4H1z3YZ6nxEVf4veHY73YYFs5Gtgw48zD8+m7j9F70qtfXYU7jwz440nxFdPYxpdWd8q7/st7F5cjL6gZIP50zWviD4c0S/udOvr1kvLfZuhWJmZt4BG3A5OCK5D4j+T/wAJr4J8kA332ts4JB8r5c5x26/r70zw3bxv8XvFczojPHbW+wlQSpMSA4PbikA9C8K+L9J8UCcafJIs0GPNgnjKSKD0OPQ1U17x1oWh3x0+4mmlvFG6SC2haRo1wDlsdODn6VylnAF+MF9JHtQtoytJhR+8+dRyfwXn2Arzv4YR+LbtNam0bUdKSRr9zci9idpt3bOO3XH4+9AH0Lp/ifR9Q0Rtdtr1H05EZ3lwcptGSCvUEemM/nXLS/FHwfGbfGrq4m6FInOznHzcZX8a4yTwxqvh/wAPeNb3UprE/wBowiVYLFWWKNgGDEK3TOV+uK19G0yzj+EkkcdtCvnaTJI5CD5n2Mdx9SDzQB1OpfEXwlptxHbz61AXkxgwhpVAIyCWUEDt+ddzbXEN1DHPBIskMihkdTkMD3rxfwhplgfhSd1nAfOsZpJSIwC7gMAxPqMDnrXT/CEs3gTRS2MmJug7b2xQB6JNLHBG0s0iRxoMs7sAAPUk1wdn8RPCV3eLZQa3A07OEUFWUMx6AMRg/nWn470WfxD4Z1HSraURTXEYCM3TIYHB+uMfjXkEPie+8OWVhp3jXwbFFp8LJbx3cOyWJSOjFTkDoO/qcdqBNb+R1us/ES00rxzDoVxd2cOnLbFriaTIKTckJnoONp/E98Cu3u/FmgWemQ6rPqtsljMxSKbdkOQSCBjr0P5V5tcWsFx8Yk86CGQLpW4bowec4z9cHGfTit7x1q9tps2l6FZeH7bVNSu2Z7O3lRBFHt5ZyT07nj359VVr67CnV6D4s0HxC7x6VqlvdSJy0athseuDg4960L3XNKsZngu9RtYJkj81o5JVVgvPOD9K+b9XtdY0vxx4QuNQ0/R7CS4unRBpe5WZRtDCQkAHhsDHYkGutudJsNf+Ld1FqNnFcw2emo4jl5VmyMEr0P3zwfrSAev6Pr+ka35n9l6la3Zj++sMgYr9R1o1jxBo+iGManqVraNJ9xZpQpYeoHXHvXlb2NrpHxa08afAlst5pj+ekQCq+C2OB0+6v5CqfgTStP8AEviHxXqus2lvfTJfm1ijuYxIsUaEgYDDHIwPw7Z5APbk1Cyey+3rdwGz27/tAkHl7fXd0xVmGeKeJZoZUkicbldGBUj1BFeGeDtNto/EvjPwoo36Kyo6wg/LEZF+ZV9PvY/4CPSuX0PxPLoHw613RpSf7T0id9PjAB3MZXYIw55/jI9l/MQi8z6TtL6zvIDcWt1BPAMgyRSBlGOvI4qhY+IdG1C6ezs9Vs7i5TrFFMrN+QPP9K8I8cafceF/AOg+HLZWd7q6SG5VJPLMpbLOm7tljjPTAqDxJoGvalYwJpPw9g0e/tpFe3u7a/gDJg5PTaT+OepNJdXt1FPo24v7O1fy7i7gifYX2ySBTtHU4J6e9RadqunamHOn6ha3YT732eZZNv1wTivFfEui2fiP4m6PbapbxzxQ6X5ssJY43BmwODzyRweCKmXSbPw98UdIg0a2isre80+T7TFENqvtBxx0zkL+RpQPT/F2qPpWj3UtvcWkN4U2wfapkjXcTjOWIHHX8Kf4RtHstEtIZdUfVJcFpLxpfM8xiSTg5+6OgHoK+ebO+u9c8Wa/qN34Tk8Qpa3DWVvG0yGO3VSQRscYyeDn616H8LdO1PTNS1pJNIuNK0iYxy2lrNMJBG+CH2kHuefyoA9m5zS0UUAFFFFABRRRQAUUUUAFFFFAGRrozp8vsVP6iue0IfOea6LXDjT5v+A/zFc/oX3zTJ7Do7nXIMMOasVCnUVNSxEYUUUU4QKKKKACiiigAooooAKKKKACiiigArxzVtd8Sa94kvdE8Kz2dpFpir9rurlN+52HCqMHpg/kfTn2Ovni18QWvw/8Y+IYdfEsNpqTLdWlysTMr4ByvGectj8OeCKAH/D7+1oviR4jTXri1mvorKEPJb8IVwpBxxg4657+2KvWniXxn4wkvLzwqulWul2s7Qxvebme5IHUYBAHQ9uvU4NUfh/epr3xA8VanDBc28F1aQBFuI9rYCquceh2kj2qj4E8X6T4B0m58N+InntL+wnkKr5DMJ1JJUoQCOfcgcjn0AO707x1Lf8AgvU9bW1SLUtOEiXFs+dqyoM46528/wA/Subk8TeP5fDkfiaOw0eCyjg+0vbs0jSyx9dwHQDbz1zisnS7K5g+Hfi3WLy3ktzq7zXcUDcssbfdzxxnJ/DBrup1Nt8KcRkjOjjJOP4o+f5mgDCTxZ431bQz4i0nSNJt9PWIzLDczNJLIoB3YxgAAgnnB4H0rY1nx/JbfD+38WWdrG8koQGGRsqrFtrDI9CDVrw2ix/C+AKAB/ZLngY52EmvH9VhWH4D2CKTgsrc+pnYn+dAHoOq+L/G+j6cNdv/AA7p8emJseaBZ2NwiMQOe2cn0479DXaeLPF0Gj6VZT21o9/damyx2NovBmLDPOegwefrWJ8W5Gg+G+psoGfJhTn3kQH+dedfEy0WK08DarefaP7KtEWO7eAsGiDLHhgV5HQ/kOtKk3sBsaG8/wAP7+KfUvDVhp1hqswikubKd5TA5J2q+7gLz/Dxx+FdV4l8danpvij/AIRzTNBbUriS2E0ZWYJg8/eyMBeOue9ca2i/Dm7e1kl8U3N2HlDQ28mpNLh84X5OWB57/wCNdNpDs3xf1sEkhdKjAyegyhoSA2fCfjC/vdbufDuv6YlhqsUQnQQyeZHJGfQ9iP8AH0rn9AvLeD4meMLmWVUgjtoC8jHAXaiA1O7FvjAgJJC6SQM9huryPW/DGq+KPGXjKDS7tYzD5bvbscC5+UEJnIxyO5xzSAe4aR45udcs9X1PS9Gmk02ziZreaVtrXTr1Crzxx1/DGeK6nSfE9jf+GIvEbExWhtzNJnkptzuHuQQR71jfDvxLY+INJFtHapY3lkPIutOK7TARxjaeccfzB5FeG3FtqFnfX/wwhjYWt9qCTwXEYz5Vox3uPw2j8d3tQB9JeEtZfxBolrqr2ptRcgssTNuO3JAJ+uM/QiujrKu7mw0DS2nndbaxs4gCcEhEHAGBknsKs6fe2+o2kN5ayeZbzKHjfBGQe+DzQBNczC3glmYEiNC5A74Ga53wl4jt/E+jR6tbQyxROWXZJjI2nHatnVQTp92FUs3kvgDqflNeNfBrVNMtfh7A9xqNtF5bzGffIB5R3ng8+mD+NAHSH4iWX/CMzeIhYXRtoLo20yfLlDkLu68rkj356V13iPxBY+H9En1m5YvbRoGUJyZC2AoH1JH868l+Fmkxaz8LZdNdQBd/aEJx0YkgN9QQPyriNBvrnxpF4f8ABV0JGfTJ5G1cMTgxwthFJ7g5Cn3x9aAPedZ8Z2WkaRp+oTWl5JPqAX7NZQx75pGIzjAPbPP+PFZmmePGbVbXSdb0K/0e4vCRavNh4pT/AHd69G9v8Rnz/wCKUc8fjzwtINRl0q2MUkMd6qgrE5BGOflGQVB9j7VvXfguS8vdKm1fxvJeLbXST28UsUS73B4AIOeemBS30A6zxR46stD1GPSYLK81PUnQSG2s49xjXsWPb/8AVngiuA+HOr/278RfE+ofZrq1D20CiC7TbJHgKCCO3IJ/GtjwFIi+PvGsd2xF+00PlhyMmEKdu38Nv4YrM0Wb7X4+8eXOnSec62USRPCwYeYIgMAjuGXH1BpAOw1D4h2MNzcwadpeqasLRylzNZQbo4yv3huJAJHoK2YfGmiz+GpfEsE0kmnxLmTbGd6nIBUqe4JHt+FeHfCTTfEN54aU6R4thsFSaQS2RsI3aFwf4mbkkjB9sgVtar4ZHhn4beKIDqkeoS3EhmllRAoDlkyMAnFLoB1j/FnQBGtylpq0lj8vmXq2h8mJj/CxJ6544B9s16Jqmu6bpelNq93dKliEVxKOdwb7uMdc5FcLq6pbfCqZCgZRooGOnJiHP5815T4saf8A4QfwDHFcJbK9zBmWVcxqwHylvUd8HjikA7LQde0Kbxc2s6kNWt7q/QQadJqVmYYVTAO2NuRk56nHU+vPvHevC/EfhDxl4h0xLLUvEelNAsiyiVbIqwIOQc5xXucYKooJyQAM+tAGHfa9ptjqllpN1ceVd3oYwBlO1yOo3dAfr1/Kpda1rTtEihk1G5EKzSiGIbWYu56ABQTXnvxjsZToVvrlov8Apmi3Ud4mOrKCAy/TByfpXOWt9B8Q/G+l3FuS2l6LbJeEqcg3D4KqfQjHT/YbpQI2l8z30civJvij4o1HRG0jTdMmgs5tUuPKa/uMFLdRjJweCee/HB9QR6ya8E+M13btqHh3TNaTy/D007SXVxtbh1UhV3AfL1PTn8AaBTrPD+geKrHUre7n8XLqdgVxNBJbAbuOqsD69K9Qr5tsLOx0PxfoMHgjVpJ7G+LteWEdz50McQ6vyTt7jk5yMDrivpI0CJnG+K7LxNdtbf8ACPataWAUN5wuIPM39NuPTHP515Vq2pePfD+saJZXOuadfyahdLH9mhtQrGMEF2JPQY719CSyJFG8kjBUQFmY9AB1NeN+BC3ivxJqHjGTf9ijBstNVuPkH3nx2J5/M0Ci/ELWPEUXifQtC0LUUsjqEcm+RoFkwV5zgg9AD+dbejaV44tru3bUfElld2qvmZBZhGdfQEYxVvxd4HtPE9/Z382oX1nPaIVie0kCEZPJzgn8q4FP7X8DeMtH05tdvdV0vV2aMx3r+ZJGw4BDHpyy9MA88dKXS3mB79VHUdQs9Mtzc311DbQg43zOFGfTnv7Verw7VrO38S/FGPTtUAmsdO04XEVrKMxySM3Ug8Hg/wDjuOxoSb+QHr+nalY6rD52n3sF1H3aGQOB7HHQ0moatpumbft+oWtru+758yx5+mTXjaWVp4X+KmnWuk2621tq9nJ9ogj+WMMgZgyqOB9wfmfU1R8EaJp3jLXPEuta7bLeyQ3z2cEM/wAyRRqcjAPfp+vqaQS52vhzxPcat4317S0uYZ9NtIYXtzFtIyyqW+YdeSa7mbW9KhuPssup2UdxuC+U9wofJ6DGc5rw3wFpMGneOvGdnpKLaxrCiwoDkRsRnI9txJx26VxujnR/DWmSaV498GTmd5ZPM1UwCUS7jnPm53A9vlOeh6k0NjkrnvvjDxhD4cvdFtNkMraldLCQ0wQxof48dxnFdtb3NvdKWgnjlUHBMbhgD+FfOvxD0fQ9R1L4f+RDFcWUkq26MSSJIAFKqfUfX1PvXvWkaJpmio8emWEFoshy4iQLuPvQIbFIeAT1paKAPHp9d+Icpubi08L2MdrG58qK4uP30qjuADgE+hx+Ndl4G8TR+LNEi1JLd7eTc0U0L/wSL1Ge4rM8c+MItAiWwsY2vNdu/ks7OPltxBwzeijr/nIt/D3w9J4a8PQWVw++7dmnuTkEeY3JAxxgcD8KAO3qv9pgP/LaP/voVLIiyIyOMqwII9q+ZfH/AIO8NJdWfh3QNIDa7eMDv8+VltYc/NK3zEduh9/YEA+mWkRU3s6hf7xPFcJosuv6j4mv7ueXyNBgHk2kI2N9ob+KTI5xkcc/1zyvjay8KaF4X0nQNZ+2TW8bqLe2tmJmuHAIPAIzy2ewyR9K8sgP/CPeMdBk8P8Ah7VdDgvboW8yXkuVnj3LuG0kkEA569enSgD6Bv8AxLcW3jbTvDqwRmC6tHuGlJO4Fd3A7Y4rujXzj8RvEtj4U+JGm6rfpM8cWkuESIDLOXcAc/jXZ+BbLUdSI8Za7eGSe4hLWlrC5EVvCecYHViPXOO/PQA9bLKuMkDPAyetLXzn4W8PL8SrS88Ra9e36+fNJFZQ29wY1t4hwCAON2c9cg4yc5p/h/XdRbwJ4u0+7vJZbrRWuLOK6OQzIFIX5u7ZB569PrTra2bA+iaK+ZrPwGdZ8FRaze+I9ae9Fj58BFzhImVSV+Xv+efcV3Gga1Dq/wAMbbUNf1SeySWFo57uKTbJ8shTIOCSx2+hJyaaB7AaWvjLWdUs9CtrPWPDGq+KJWilQvJdh/s865+6xOBzt9CD6en2RbuZIY3PVlBP4igCWivNfidr97o2m2VrpjiPUNTu47OGQjPl7jy3PHt+NcP4jsdX+HtvaeIIfEepajClxGl/bXsu+N0bIYpx8vJGAAcZ74xQB9AmlAxTInEkaOOjAEV5l8T/ABBqGk2unado7BNS1W6W2ikK58tT1Yds8jr2JPagD1CuXuvEdtbeJbPw88MpuLq3adJBjYAucg857GvKdYi174d/Y9YbX7vV7CSeOG9gvCCFDcb1P8OMD8Tz3qDx3bapefFHQYNI1BNPujp0n+kvCJdi5fOFPBNAH0KaMV4dbXeveDvF2l6ZqutSatpusb44mljCvDIuD27ZYD0wfapbrU/Efi3xRqWj6HqX9k6ZpZWO5uRArySSHPyrn6H8vfBGrAeoeJdbtfDmkXOrXqytb24UsIlBY5YKMAkdyO9atrOlzbxTx52SoHXPXBGRXgnj3Tte0z4d6/Brerx6ooaA284h8t8ecmQwHHpjk1Hq/wDwnPh/QYvE0uvW0y2scTSaYluFjMfAI39Seef0PQUqQH0MBiivJ/GHjO7s9K0NNIhibVtcKJbpKeIg6j5z64LL7dfSsS61Pxd4KvdMuPEGrW+r6VezpazMsCwm2dujfKOV4PX8gSKQD3Oufu/EFhaa5ZaHKzi9vY3khATKkKCTk9uAfyrhfFuv63d+JIPCnhma3t7vyPtN3dzR7xCmcAAcgnkHkY5X3xxmn2evWXxT0aLXtUj1GT7BMYp44Fi+X5sggd8/pigD6MJxQTivEjrfjLWfFGvaLo02nW1rYyRA3NxGWaIMucKo+8Tg9eBg9OK1/A2v64+v6t4a8QmCe7slE0V1AoVZI2xjK9jyP19MkA6LRvFA1nxBqel2lm7WunHy5rwnCmXuijHJHOfp7jPaZ5rxjwb4zH/CO+JdVv7e3hh0y+nVUtowgZQAQMd2JOM98iqukXfxL1y0j1qF9HsIZh5kGnzxsSydtzDkEj3H4UAery65YRa1Fojylb+aA3EaFThkBIPPTPB49q2mUMpVgCD1BFfPHiqTWx8TdGbS7Szk1RtHwRcO3kwks+5iV5IHT8a6PSfEXiTR/Ftr4f8AE72VzHqETPa3NpGVCsMna2fpj8V560AeyAAAADAHQVj6hrenade2Vjd3SxXN8xS3jIJ8wjr0GB1HX1rZrwv4lbf+E68EbnRFWaViznAAGw/0oA90zRXlem+Mr7xH4kax8PWsEujWjbb3UZslWYH7sWDhuOh989Mbqd54q8Q63rt/o3hSzsxHp52XN9fFtgkzyqhc88EdD0PTigD2CivN/B3i+41Y6lp2rWQsda0zm4hBzGykZVlPoRj8we9cl4b8deLvEunx3Wl+GIHAdhJNLceXG2D0QHkn1PSgD2ya2t55InmgikeI7o2dASh9Qe1WRXjlx4z8R3fiHVtC0TQYLp7F0BuZZ9kaKRnL+pJ6Ac8GtrwT4sv9W1DUNF1vTlsdXsgHZI23JJGejLz7j8x9AAejsqupVlDKRggjIIrO0/SNN0zd9g0+0tN33vIhWPP1wK8rHjfxDrUl3ceFdAivtMtnMf2i4m8szsOuwZ6en1HTpW2PH1pceCrvxPaQM7WqlZbZ/lKSjAKE/wDAhz6H8KAPTKK8i8N+ONb186bNb+E7qKwudomupZQFXPVkHVl9+M07UfE3jiG5ujaeChNZwSOFdr1A8iKeGC9eR2AP40Aet0Vwvhzxrput+G59f2y20FrvFzHKBuiZACw469RjucjjtXFWvxF1++Av7LwRqE2jscpMHHmun94R45/An60Aep6tr2m6RPZ219deXPeSeXbxKjO0jewUE45HPStyvLjfaVd/Ea1t5bCc6nFphlhnkb5YgWORs7NgkE/hTNY+IHlaxPouh6Le6xe23/HyYQFji9ix7/55oA9PmmigQyTSJGg6s7AD9alHNfO/xP11tb+G95cT6dd6bOl3HC9vdptbcCD8v94YOQfrXSL8S4LL7I97oWq2mkSbY11G4h2LkjgleSFOM5z07UAeyUU1SrAMpyCMg06gApCQOScYqve3UFjbS3VzKsUEKF5HbooHU14D4s+JUWo+HNUSz0TXUtp4Hjg1AW2IjnjduzwuePx6dqBG7K56p4r8H6N4r8g6qkriIFUEczIDkg8gHnoK6LSdMs9HsIdP0+BYLWEbY41JOOcnk8k5JOT618/eJ7m5i8EeBnMsolN5aktuIYjacc/lXsvinxZpvhlbdbsTz3Vy223tLWPzJpT/ALK0CnWYpa4Tw7420/W9Qk0xrS/06/VPMW2v4PKd19V5Of59fQ13fegAoryLVru5T4raLapcSrbvpsjPEHIRjl+SOh6Cuxl8WaQmsy6Ks7yXsMJmmWKJnESgEncQDg9OPUgdSKAOsor598BfE9Ls30etTXMjPfMtoy2Z+WM4wrbFxke/PNeoeJfGWjeHJora9nke7l/1drbxmSVv+Aj6UAdiaWuV8O+KtI8Qwzy2Nwd9v/x8QSIUkhPPDKeR0NYT/E3wattHcnXITHISqhY5C4x6oF3L9SBntQB6NimRyJJnY6ttODtOcGuM8Y+KtL0OwKT6ktvd3URFqFjaR8kYDbF5xn6enWsb4bSaHb+Fza6Ffm7NuGNzI6lJDMRlmZW5HP16YycZoA9QpO/SvnrwB8StGsPCtpL4l14G+klkBD7ppAAeMhQSBjGM4r3jTtQs9Ts4r6xuI7i1lXcksbZUjv8AkcgjsRQBeorgH+InhFNQGnHXLb7SWCYAYpnOMb8bevvXfKQwDKQQeQR3oAWiiigArC8TWF1qujXthZ3S2s9xH5YmZd20HhuPdcj2zmotZ8TaJokiRalqltbSPyqSON2Omcdce9bFpd295bJdW08c1vIu5ZEYFSPrQBn+HNIg0HR7LS7cDy7aIJkDG5v4mx6k5J+tbDKrqVZQynqCMiuYg8W+HJ7w2cWu6e9xnHlrcKST6Dnk+1bl9fWmnW73V7cxW8C9ZJXCqPxNAFpY0VdiooX0A4p2BjbgY6YrL0rWNN1iNpNOv7e6VeG8mQNt+oHSuC0PxbNL4q8TafqdzbQWGnNCIXchNu4cgsTzkj9aAPTmijaMxsimMjBUjjH0qvHY2kUflR2sCR5zsWMAZ9cU+0ure8iE1rPFPETgPE4ZT+IqCfU7C2mWCe9topmIAjeVVY56cE5oAlnsrW4bfNawyNjG54wT+tENlawFjDbQxlhg7IwMj04qw7oiF3ZVUdWJwKUuoTeWAXGd2eMUAMhhigjEUMaRxr0VFAA/AVna9aSX+j6hZw4824tpIk3HAyykDP51qqQQCDkHkEUtAHnXgvwXYaRoenW+o6Xpsuo26fPOIFY7txYYYjPGa9DZVZSjKCpGCCOCKjE8JkMQlQyDqgYZ/KpcgHGRk9qAMSw0DRdNm8+x0iwtZsY8yC2RG/MCr+oWFpqVu1rfW0VzA33o5UDKfwNXOnUiuJi8RXL+NpvDotozbx2IuvOydwJbGPTFAG1Z+HtFsxELbSLGLyn3xlLdAVbGNwOOvA560y78M6DezvcXeiabPO5y8ktpGzMfckZNQeML7UrDRbmXRrN7vUSAkMSjOGY43H2AyefStPRYb6DTbaPUroXN6qDzpQgQM30HHHT8KAE03R9M0sudP02ztDJgObeBY92OmcAZ61z1/wCBPC2o3JurrQ7N5idxYJt3HjqBgHp3rqr+4+yWdzcABzDE0m3OM4BP9K57wJr8nifw5ZaxLAsD3G/MatkLtdl6/wDAaAOmtreC0hSC2hjhhQYWONQqr9AOlVdU0yx1a2NrqNpDcwEhvLlUMMjoa0c1ieItRm0nS5763sJ7+WLbttrcEu+WA4AB6Zz+FAGIngPwojBl0CxVgcgiIAg1r694d0jxDbi31WwiuY1+7uBDL9GGCPwNY3i3VNahs7CLQrF3v76ZE3ywlo7ZOrNJjpgcfyrtIVdYkWVw8gUBmAxuPc47UAcl4f8ABXhzw7N9o0rSooJ8EeaWZ2APXBYkiuxqteXC2ltNcurusUbSFY13MQBnAHc+1cz4Ju9c1DSRe69bx2txO7PHbKhVok7Bs9+/4889ADM1D4ceE9Rvbi+u9K8y5uHLyv8AaJRuY98BsD8K2dK8JaFpNpdWdnp6JbXYxPG7tIHGMc7ifWuoFYOh65b6016LeG5jFpcNbuZo9gZh12+ooA4aD4S+D4nYtp80sfzbIpLqQpHnrt5z+p6/SuruvCGjXPh+Pw7Jbv8A2bGF2oJGyMHP3s5611tIKAOa8Q+GNJ8Q2UNnqNuZEgYNE6sVeMj0YcjpWb4l8E6T4k062stS+0yPa8wXYlPnxnjJDdycDqD0HcCuyuZ4rWCW4mcJFEhd2PZQMk1X02/tdUs4r2ymWa2mG6ORejCgS2tzj/C/gXSfDt299E93eXzLs+1XsvmSBfQHAA/Ktqx8O2Vlr2o67E032u/SNJlZgUAQADAxkcAd+1dJRQKc/FoNpF4gm18NKbuW2FqVLDYEDbuBjOc+9cbrnw5s7/V5tY0/VNR0m+nIM7WUuxZMY6jHsCex5zXqVFAHBWHgmztdF1DSpL/ULo6gCLi5uJ98hJGOMjA/L65rci0G3h8PHQY5Jfs32VrUOxBfaVK56Yzz6V0NITtBJ6CgDnLLQLez8OLoEUj+QLZrbzON2CCCfTPJNWfDejw6BpFppVvJJJFbJtV5MbjyTzj60ug61YeIbBNQ02Yy2zMyq5Qrkg4PBANbVAGJ4h0lNd0u4057ie2Eu0iW3ba6lWDAg/UCuBl8Calq7ww+JfEk2p6dBIJEtFt0hDkdN7Ly1ejazqllothNqOoziC0hAMkhUnGSAOACTyQKvwyJNGksbbkdQykdwelAHm/jDwXc6vrFlrukasdL1S2QxGXyhIrpzwQTjueuf0FVtd8D3+qWmlXCa/NDr2ml/L1ARj5g+dwK59OPp1zmvVRSAYoA8aT4d6jda5pWuax4lmvruyl3lTAqR4HQKoOF5Aye/wCtdnaeGvs/i+98Ri5yLm0W3MGzoQRznP8As9MV2dFAHFXvhlrnxjYeI/tQVbW1a3MGzJYndzuzx9707Vzmq+DNXt9euda8L60mnSXoH2yCaESRyMOjAdj/AInnnFesUUAcT4K8KR+GobmWW4a81O9k828vHGDK2TjA7AZPHvXNap8NrTUfHMPimW4zEoR5LVkzvlQbVOewwF4x1HvXpVpqlje3N1aW13DNPakLPGjAmMnOAfQ8H8qs3dzDZwSXNzKkUMSlndzgKB3NAHMeN/DEPizRn06WdoJFcSwTIMmOQZwcfiR261yFtoXxBZIbW68U2K26bQ08VqTM4BHXPGeMZFer2txDdwR3FvKssMihkdDkMD3FYJ8SWH/CQr4eTzZL/wAnzpAiZWJOxY9s8fmPWgDLPhmX/hNR4kFynlfY/sxh2ndnOc59Kff+HJrnxjpviBZ0ENpbSQNEQdzFs8g/jXbVWN1brcrameIXLJvEJcbyvTOOuPegDyjUPCHiDTdfvtY8KarawLqDB7q0vVZoy4H3lIBOep7dfTiu18LWviC2infxDqVtdTyNlI7aLakI9AcAtn36VuarqNrpNjPf3soitoF3yOQTgfQcmk0q/g1SxgvrcP5E6B4y6FSVPQ4Pr1pbO1+gGhRRRSAFFFFABRRRQAUUUUAFFFFAGRrgzp8p9CD+orA0L75roNcP/Evm/wCA/wAxWBoX3zTJ7Atzr06ipqiTqKlpyAKKKKUAooooAKKKKACiiigAooooAKKKKAConhjkxvRXx03DOKlrE1DX9H02YQX2q2VtKf4Jp1Q9M9CeKANoKAcgAE98VXmtLadg81vFIy9C6AkfnUkE0VxGssMiSRtyrowIP0IommjgjMk0iRxr1Z2AA/E0APZFdSjKCpGCCMikMaFPLKKUxjbjjHpiqZ1KwFytqb22Fw+CsPmrvPGeBnPSrrsqKWdgqjkknAFADRGip5YRQmMbQOMemKhNpbPALdreIwDpGUG38ulMtL+zvd32W7gn29fKkDY/KrE00UCF5pEjQfxOwAoAJoYp42imjSSNuGR1BB+oNDwxSRGF40aIjaUKgqR6YrgrjxVIPGmnaDbi2ls7q0e4aZTuYEbsAEHGOB+dWkPiCbxNd3ErfZdDsotsMI2k3blclj1KgZwPp9RQBtWnhzQ7KZZ7TRdOt5kOVkitURlPsQM1qJZ2qXL3a20K3MihXmCAOwHQFupFcj8O/EVx4p8PQ6pdQxRSyO6lIs7flbHc12vmJv2b13/3c80AV/sVr9q+2fZoftW3Z53ljft9N3XHtTYLCzt7ia6htII7ifHmypGA8mOm4jk/jV2kyCcAjjqKAMyLSNOhv5NSisbdL2RdrzrGA7D3PeuG8NaLqMni7WvEer2vkFgLSwj3o2IR1Y7c8sQDzyMkdK9NooA8/wDiLod74k0210i2X/Rp7uM3km8LthU7jx1OSBjHfFd5DFHBEkMSBI41Cqo6ADgCpKKADFcHJ8PfCcuoyalJoltJcyMXfeWZCT1Ownb+ld5RQBm6Rpdjo1mljp1slvbISVjToCTk9feq1joWl6ff3eo2tnHFd3ZzPKucv9a2+9ZmtX6aXpl5qEi7ltoXlK5xu2gnGffGKAINd0PTPEFobPVbKK6gzkBxyp9VI5U+4Irj9F+GXhTRryO9ttOLXETB43llZ9jA5BAJxnOOfaut8M6uuvaNZ6osDwLcx7xG5yVGag8Xa9F4Z0O71iaF5ktwuY0IBYswUcn3YUrbfyAyvE/gXQfE11Healau1wkZj8yKVkJX0OOvU/nWh4f8JaF4dnuLjSdPS0kuFVJdjsQwXpwTgfh171vWFyLyzt7oKVE0ayBSemRnH61bpHoB5frXww8N6rdS3flXNnNK2+Q2k7Rhz6kdPyH9a3ofBmh2/h+fw9BaGLTpzmVFc7nORkljzngflXZUUAZF1pFndaQ+jyoxs2g+zlQxB2Yx1rPu/C2j3mhJoFxaCTT40CIjMSVx0IbqD7109FAHkFn8KNGgeET6nrV5awkeXaXF5mJADkAAAEAfWvXwMDFJiloAhuYIrqCW3mQPFKhR1P8AEpGCK5TwX4Q0zwdYy2emmZxLJ5jyzlS7HAAGQBwMcD3PrXY0UABrhPHeuaXo9pCmsaRc6hZzthvLtRMiEcjcD09q1/FniC28M6RNqVyjyBSEjiT70jnhVH1rX0+aW6s4Zrm1NtLIgZ4GYMUPoSOKAPnrwtYWd546stU8I6ReabpiQut/M8RjhmHQKqn3Ck49jgEHP0lUUjxwRPIxCRoCzH0A61n6Lq9hrljFqGm3C3FrLnbIoI6HByDgg/WktqBU8U6VNrmjXelw3htPtKeW8qpuOw/eA+oyPoTVvQ9Mt9F0y0021XENtGI198dT+JyfxrVopQPOvE/h7xHearHqWheJ5NPAjCPayxebE2CeQCcA8+mfeqnhrwRcW2rDXfEWrPrGqxgrA5QJHAp/uqOM8n256d69QpCcUAAGK8z8ZeDrzU9Vs9f0LU/7N1i2Xyi7Lujljznaw/H/ADgEem012VFZ2ICqMknsKAPNPCvg69tNYk8Q+IdU/tLWGjMMTIgSKGP0UY68nn3PfmsqXwf4j0fVtRufCmq2VrZ6jJ500F3CX8uQ9WTH546du1d/4a8Q2XiS2mu9OEzW0czQrM6bVlK9Svcr7/4GuiNAHk3hLwTqui3+u397rSXd3qcQUXKw7GRsH5toOO44Hp2qje+H/iBf6ZNot3rOiTWcyGKS6a3fz2QjB+X7uf1969oooA8m8UeBrq50fQbfQryO3v8ARJEa3luQSrADB3YB5OAent343ba08Wz6BqNrqF7p0eqSqy2s9nvCx5GMnIznOegrvKKAMbw9a3llpFnbahc/abyKILNNkne3c5PNaswcxOImCyFTtJ6A9qZDcQTtIsU0cjRttcIwJU+h9DU9AHzzoHg7x9o11dXwvtAvNQuWBe8uzK8oXH3FO3hfYCvZfDg18WzjxAdOa4DfuzY79pXH8W7vn04roaKAI5vM8p/J2ebtOzfnbu7Zx2rwHw1ovj/RbzUdQlsdGvdQv5A0tzNcMGCgABBgcKMdPp6V9A81k/21pouL22N7CJ7FBJcxlsGJdu7cfbBBzQB5t4t8OeIdTfQfEFotkuu6YzNJalz5Mit1AYjOe3bqeeBnMvNB8a+INb0HVNVj0u1tbC78z7JBIzSKuRyWIwx47Edvw9rtLiK7t4rmBw8MqB43A+8pGQfyqxQB5drXhD+2PHdtqt7Z29xpcWmNbsJcHMhduNv+6x5qh4N8Mat4O1i6021X7X4WuSZIRJKC9qx6rgnlfp655Oa9gpu5d23cNw5xnmgDwbStM8a+CZr/AEzRNItNU0ea4eazZ7lYjbBjnawJBIHoPQ+uK1bLwTf2XgrXrSRo7nXNWEs85VsK0jDhATj8z3J5xXs1FAHDaVpN5a+BotJkjH21dOMJjDD75Qjbnp1OM5xXml74H1q8+GGlaL5CR6pYy+ebV5gyyYZ/kLZxyGzjOO2a+gzntS0AfOXjNPHHjDQhpkHhZLGEFDIHuY9zEdkBIwo45NfQ9uhjhjQ9VUA/lU1FAHm/xL8P3+t6bZz6SI21PTbtLy3SQ4Vyv8Jzx+eOnUVxesHxF8QI7TRLrw7caRaLKkt9cTycEKTlUx97Pr/+uvfKKAGRoI0VF6KABXmfxO0LUtStdP1PRUWTU9KuluI4mYDzF/iUZ4z06+hr0+ovOj83yvMTzMZ2bhnHrigD5+1y41z4kpZ6IPD19pFktwst/PegoCi9UTj5s5yPcDtnGl41fUNK+IWla7DoeoalZQae0Uhs03MpLP27nB6ZHWvdKZI6INzsFHqTigDwi0XUfHnjHSdXl0i903SNHDSJ9tUxvM7dCo9OFJ5IwOvNRNcaj4A8Ya3dzaVf3+iauy3AntIfMMMnOQQOcckflXv2M0tAHgXjjWLrxh4L1NbDRNVhC3EKRrPbkPP8wyVUZJAOK7P4i2lzN8PtQtYLeWac20a+VGu5uCuePbk/hXpVFAHgnirSL+DS/B3iGzspLqXRUiNzbKuZGiKpuwp/iG38M57VV8SaqfiS2l6PotjfpapeR3N7eTwGOOJFzlMnq3OePQdecfQtIFC9AB9BQB4L4ivx4L+IkviG/s7uTSr/AE8QNcwx71ikUg4bHThM/j3wcULHWW8SfFPR9Qt9Nv7eyisZo0muYCgl+98y+3I/+tX0QQGGGUEe9LgDsOKAPEvh1DcL458bTTRSqj3CBHdThsFuhPXAx+Yq1oKzN8WPEkjxsIlsoURtpwfljPX6k17GAB2owM5xzQB8z+FdDu9W8DeNtPgUrcXGp3HlB1I34CMMfXGK6Lwz8UNA0/Q7LTtRW8tdTs4ktZbN7ZzJuVQOOMckdCQfavdsAdOKiMERk80xIZB/HtGfzoA8kmbzPi1YSbWXdoRO1hgj963Wq3i6B5/ib4SCDOyKZ2PoACa9p2jduwN3TOKQqpYMVG4dDjkUAOr56+Lmip4g8XeFdNluJYEmEymSLhhwDx+VfQvemNGjMrMill+6SOR9KAPBfAuryeC9W/4QbW40ijMhOmXiqAtwrMcBsfxE/rx6E0fCms2ngTxN4m0zxHILJLy6a+tLlwTHMjE8DjqMjj1yO3P0LLBDKytJEjsv3SygkfSobuxs73b9qtYJ9vTzYw2PzoG20djxHwhcv4g8S+J/FVvEy6U9r9ktZZFK+dtAywzzj5fTuO4Nb/wQB/4QizJUgNLKRnuN5FerRQxRRiKONEjAwEVQAB9KWGKOBBHFGkaDoqDAH4UDj588MeIdG0jx94yfUtRhtPMliWPzmIDlQ27BPocce9anhmWPxX431zXtOLNpqWA06O4IKrJJkMcdyAD6dwfStzw94Gjt9d8R3+sWen3kGo3Ky26yRiQoBu6hhgfe7en0r1C2ghtYkgt4Y4YkGFjjUKq/QDpQB4P8LPFGi+H/AA0dI1i8h07UNPmlW4huHwxO8nIHfggYGelczaQTP8L/ABbqckUkMWp3kl1Aki4byy6YJ+vNfQ2o+HNE1O5W6v8ASbK5nUY3zQK5PGOcjn8a1Z7S2uLc2s1vFLbFQpidAUIHQYPGKAMDw4z2/hPTXjXe8enRFV/vERjArwLwy+keLNJuNY8Y+KrlLlJZPNsPt3kRwqDwBGOfp64A6ivqONFjRY41VEUBVVRgADoAK5afwd4cuNSbU59FspbxjlpHiDZPqQeM++M0AfOXhnT5rj4Q+J49PBcSXrSxqmc+WpiJ9/uqa928KeLPD0vhrT7hdWsoo47WNXSSdQ0RCgFSCc5B49/xrs9P0yx0y3NrY2cFtblixihjCrk9eBXLN4A8Jtdm7bQbIzM285TKk/7v3f0oA4tHV/jFlSGU6QCCDkEZqt8IruCwm8R6dqM8MOqDVJJJI5GCsykDBGTkjIJ/EHvXsf8AZNgNTOrfZY/t5i8nz8fNsznFYHiHwT4b8RTi51XSop5wAPNDNGxA6ZKkE/jQB5/8aLu11HwrF9knguFGpwxsykOobng469RxWl8ZuPAc3+/D/wChCu1h8I+H4dLj0mPS4BYxyiYRc8yDoxOck+5J9K1Nb0aw1yxaw1G3861YgmPey8g5HKkGgCpLqthomi295qV3HbW6xxqZHPcgYA9a3oZUmiSWNtyOoZWHcHpXl/j7w5d+JbzQtJW3H9jwzG4u5Sw4CDCpzyc5Ir1NQFAVQABwAO1LpbzA8r+NRuB4F1IwBsZi8zb12b1z/SneNrqyi+Gl48csa2z6escJB4OVAUD+VelXdtDeQS21zEksEqlXjcZDA9iK8wt/hN4ThEyfZbiSGRSFhkuXKRe6jPB9zmkEvqcf4wO3wz8Pv+vqy/8ARYqt4oXUp/i7bwWmrxaZcf2Z/okk8PnLITnKhTgAn5uQf4T1zivadQ8LaTqFpplpcwO0OmvG9sBIRtKDC5x14qLxX4Q0bxVFEuqWpaSE5hnjcpJGfZh/I5FApxMPhDX5fE+ka1rPiO2uWst4jijthEWDKQwGDz1r2OvOPDfw+0rQtRTU/teo397ECsMt9ceYYgRg7cADkE/nXo9AHzT8UG14fEGw/wCEbhEmojSJNpOPlXdICRnjPpnuRXc/BybRpfDavp4b+0AT/aPnf64z/wARYnkgnke3vmu+k0Gzk16LXiZPtkdsbYYb5dmSemOuTVCHwlplt4ifxDbCa3vJU2TrE+2Obry69z0P1ANAHAfBIA2XiHI/5jE38lrktHTxJd/EHxadJv8ATobyOREIvkZ28n+Hbt4A+7n8K9MPw602PVLjUdP1PVtP+0zedNb2d3sikbOTkYzzk8Z78Yq54n8B6dr2oJqqXV9pupohj+1WM3luwxgBv/rYOOM9KAOe0LwprWm61rPiDV7uwkku7FomSzjZAWGMMQe+Bj8az/gXpdgfB0VybK3aeaWQSSNGCzgMQAT6D0ruPDvg2DRjdSy6nqOoXNzF5LzXc28hfRfT9a2fCvh+08MaVHpdlJNJBGzMGmYFsk5PQAfpQB4TozeIbz4keK7jS10o3cBSL/iY7xti6DYF56KMn3HrXcaB4Z12z8Qat4g1k6SDdWJheKw8wK7AghmDewIzmtjxR4CtdZ1MazZ6heaVqwTyzc2r43rjGGHft+Qq14X8Iy6PJc3F7rmo6pczxeUWuJPkRf8AZXsaW9thFfqcP8DNH05fBqXLWVs9xPJKssrRAs6hiApJ7Y7dK5XwpdXFj8MvFktlvjEd3OtuRjcsZ2gnjoRlue1e8eEfD1v4Y0ePSbaaWWONmbfJjJLHPYVQ8N+DrDQ9Kv8ASTJJd2l5NJK6T4OA4AK8Y44/M0gpzGjeHdEb4bW0MtlbyRNponkcqu7zCm4tu7EHPPbFbHwlu7m98DaPNdszS+WyZbOSquyr/wCOgVzY+GM62/8AZS+J9SGhbjmyBAOwnOzf1x7V7BZWkFjbQ2lrEsUEKBI0XoqjoKALJIAyTgUhIx15xmvOfiTp+qa3aafounebFHd3S/a7lOkMSgsfxJAx7jHeqXhPRb0+KNU1a7jnt7S2AsNPt3Y7fKQAbxknIOOD7mgRs5b4Z6TYeIb/AMT61q9pBfXcuovAPtEYkEcajhV3ZwMHH0AFUfC2nzNN4/8ACekytHbJ/wAep3nETurZXI6DIx6jB6112o+BtVs9avNW8Ka4NLN/lruCWISxvIc/OAc4OTn657HFa+j+Cjo+gX9jZ6pOmq35MtxqeMu0pOd2M8Drxnuec80CnkWnX2l6Do1vpXjPwC9pHGBFJfJbpKjv/eLjkEjuCe+OK6vxRaweKfiTpejX5aXS7SyN55AbKTPngkenT8vc1oah4O8W+IbRNK8QeJLZ9MLAz/ZLUJLMAcgEngcgHgfga6LxZ4Ok1GfT9T0S9/s3WNOXy7eXbujaLvGy+nJ/z0AOP1XT7Twx8R/DraNBFZR6nHLDdQQoFjcKMg7RwDnB49PrnP8ADfhzSNd+IPjGbVLBbo28sKxCUZQZTnjueB9PxrtPDvg/Vk8QL4h8SawmoXkERitY4Y9kcORhiB6kfzPXjGIvhDxhpOva1qmhaxpvl6pMJGhvI3O0DOMEZ5GcfT6UAZPh+VPCPinxfpGljGn29mt/FbFsrFJsBI5yecj8MU3wH4D0fxJ4bGt66suoalqgeSS4kcho+So244GMf5AxXoHg3wc2kLql1q9yl/qmqtm7mVdq7cEBFHYYJ9O3oK5ex8KeNfD1lcaN4f1bShpTSObd7tH8+2ViThcDaSMk5Pf0oA4y21K8ufhJ4itL6YzSabM1msrHllVkx+WcD2xXqXifj4Y3XtpK/wDoApq+AIE8CT+FBdFpJlLyXTLy0u8PuIz0yAPoK5O58NfEPVNAOgXV9ottapCIDLEHLzqOBk4wBgDoAaVgeteDv+RY0X/rwg/9FrWR8S9XutB8IanqNk2y5iRFRv7pZ1TP4bs102h2b6dpNhZSMrSW9vHEzL0JVQCR+VUfFmhQ+JdDvNIuHaOO5UDevVWBDKfzApAPEbz4aadpfhJtcs7u8j1+2tTfG/E7bnkC7246YPzAd+eSas+KdWvG0Pwl48RyBZun29EY4aOQhX4HHXI/4FVqfRfiFquljwvftpkNjtEMupxsWkkjH+xnqQBnp36Zr1a+8OWlx4Yl8OxjbbG0+zRluSuFwrH1IOD9aAPPPHUk/iHxboHhm0uJEtlB1C9eE/wD7mSOxIx9WX2qbSSx+Lus5YkLpUYAPYZQ1a+Fng2+8NQXV3rM63GqXG2LcHLiOFBhVBP+ela+n+H72Dx7qevv5f2O4skgjw3zbhtzkenBpbgeQ65beDtU1vUJray8Sa5eea2+bTizRQO38IYEADt3HHetjwJ4uv7T4f65fXDT3MulzyRW5uTmTBC7Q+fQt+XHarnhnSvHHhAXGhabplhfWTTtJBqVxOEA3ckyIDuJ+g/Eir/hLwHqEXhPX9F1ySFbjUrmWQPbtlRkLtbp/eGcY6UgGPB4AS98KvrOsavqk+szWTXDTrdMoQlSwUL0xghSOnXGK0PBAsbX4RWa6rqUun2jxSF7m3kKuoaZiApwTk5xgA5qrDH8SI/D58O/2NYsUtmtv7QkulIdMEDCg53YwMkdRk0ur+BNYu/hrpWixrF/adg4mMBcbJSC3yE9OjfTI60vQL9LHlut3dp4ethq/haXxdDcCZS1xeK32aUZBw+7rnOR9eRzXrnxnjmh8Or4jstR1Cyu4ljjCW1yyIVZucgdevX2FY/i+Dx5410F9P8A+EcttPi81C6Pcgu+CPu9AAOv4cV0PxvIg+H0sbkBhJCmM9SGHH6GkAj8Z6rqNt4i8B21ve3EcN1ITcIkhAlwI/vY6jk9abq51Hxr4xv9Ag1W50/SdLjQ3H2U7ZJnYZwG7YP4cdOa2tf0LUr/AMSeDb+2t99pp6y/aZN6jZuRQOCcnp2zWfq2ma94Y8W3/iXRtNXVrPUo0W7tUcRyRMgADLn72evAJ5P1oAvXGhXHhDw74gmh13U7qFrJ/JW5l3PDJtb5lYYxyQePSuq8ATT3HhPSJrm4luJpLZWeWVtzMT6nvXKXd14k8T+H9ehuPD509JLXZaQyShppWI5z2ArtPBdncaf4a0u0uozHPDboroSMqcdOKANLWrGXUtPmtIb2eykk24uLcgOmGB4z64x+NeL+BPE93p/hnxLqWp3txqC6bdyJE0vLMAAFH4kj6ZNe+mvnL4daOuveFPF+miQAXeozqj9g21Sp46jOKAMjTddOuaUup6h8SF07VZhvS0hZUhg9FZTyT6n3xz1PtPw18Qz+KPC1lqd0irctuSXaMAsrEZH1AB+ua8q0LWLnw9psWla94Bu7i8tE8mOezslljlRehLevr19e9e5eGJnuNJt5pNLOlvJuJtCADH8xxnHGSMH8aRX6gZPxFt7i68I6xHbXJt3Fs7MwUHcgGWX8VBH41wPwn03XY9A0i9bxEDpfls32E2aDauW48zqeec16z4jtJdQ0PU7KAAzXFpLEgJx8zIQP1NeS/CzxDH/ZVj4UutL1S3voVkgleW2IiUgMx+bPHHr3pQMbT/F174ynu7qHxfY+HdPhlMdvAyxmeQAcO+5uBk9B6dO9bGjeONTvPCXiOaWW3bVdGLp9ogAMcuMlXA6c4PH8q4bw9FpHgRrvRvFvhY3Ki4ZrXU/7OWdJY8cAtgnPtzjODjHPe6rPZX3w/wDEU2i+GptNR42jEZtFhaYDAL7V5wMt19KUDJku/iLJ4Vj8TjWbCFYrX7YbNbVT5sQG7LMc4JXJwMenB6eyeEtYOv6FY6oYvKa5j3MgOQDnBx7ZFYDxyJ8OGiaNhKNE2lCOQfI6Y9axPDGqr4V+GFpqd9C6i1tS/lsNpYljtHPqSv50gHrlQ3JxBKf9g/yrK8N6jNq+j2eoXFobSS4jEhhLZKg9OcDtg/jWjeHNpPgf8s2/lQB85/DvxZbeHPh7YoiG71O4uJYrSyiOXlfd3HYcjJr0jWPFGpeFfCI1TX4beTVZX8uK2tQdnmNkomSTnAHJHocZ6n578F+ENT0jw5Y+OtDDzanbyO0lpNHlZYclSU4znGe/TODng+p+PdQTxd4M0/xFpEU08djeR3E1uqEyALw4x7Zz6Y56UAc98Rz8QD4Ov5dd/sRbBzEZorbf5sf7xcAZ+XG7bnk/zr0XxF4rvtGi8PaJolnDeazqMa+Wk7EIiKoLM2PYHv2PXpXAfFb4h+H9a8IT2OlXE11NcNGWCxOoiAcH5yQB/DjHPOD71veLJv8AhHfGXhjxHfo40sWZspp0XKwuQ2Cfb5v0P0oA6HS/E+v6Tr9loXi2CxBv0b7HeWRbY7jGUYNznnrgdR1zket14Fqer2Hjvxf4eg0CdrqHTJWuru5WNhHGMDauTjJJGOP8ce+0AeV+OvGWpeHtb0jStN0pNQl1BZNsZk2MWGMAE8Ac8k9qpW3i7xLpuvaXpvibSbKCDVGaOCW0kZyjj+Fs/UVS8Yx+d8UfBkecYjuHzjPRCcfpS/FM/wDFR+CV9dQb/wBloA7XxPd+LIb2CLw/pthPbmPMs13KVw2TwADnoB271meEfFl/f6ze+H9csYbTVLZBMpt5N0ciHHTPIPI/+tivOvFN3pd/8Qb3TPF2oy22k29tG1lB5rRRTFgC5Yg9clh24HtzD8Pk8Pv8Sb1fC4QadBp+GKlyGcMFJBbk9Rz0PJ+oBteC9VstD1Px3qWoXCw20V8pZj/wLAA7k9hWnqOu6h4j+H2vand6Z9gtZbdzZq75kkixw7DsDxj169ME+N3HhbU9e1jxVqWnOZZtN1NZl06RdyXBBbqM4JwOB1IJHGa9f1TxVY+KPhlq95DshmjtWjuLUNgwSdNp6cenr09qANzRbrVtO8A6NJo2mpqN59niUQmUIMEdck9uOP8ACub0XXNQ8P8AiOKPxD4Yt7CTXZhGL+1n80PKMBUbJOP068A8muf8Zale2HhfwRp41CTTNOv1jjvby3OwomxMDPUZBYk+xzxXLeJ7HwhYa94Yi8PX3229OoRefKLoz/JuXGTkr1z09TS6CO9tD3Xxj4yudJ1O10PRdKbVdYuEMohEgRY0B6uT079eK4TR7zVtT+KVk+t6Sum3UGmPtiEwl3KWOGBU46kjv0q/DfW2h/FrVpNXnjtotQsYhZzTMEQhQoK5PGSQ3X0x3AqHTNYstZ+LjS6feR3UEOmGLzIm3JnOSAeh69uOaGrCmp4suvEuqyT2TeBxf6XBc7lL36RmYI2QdueQfTBru/BPiO28UaJFqNtA9vhmikgcYMTKcFf5H8a8K8Oz2Hii21LVvGniae3miuHQ6ct95CQIOANinJ54z1O3ua7T4CCMeFrjyf8AVfbZdn+7xjrQC1Sez7Ht1FFFIAUUUUAFFFFABRRRQAUUUUAZGunGny9Oq/zFc/oR+c1u+IP+PBv94fzrB0FfmNMnsKtzsUPzCp6rouGBqxSxBhRRRThAooooAKKKKACiiigAooooAKKKKACvmeVD4Z8Q+IJ/EHg641mzurlriG+jtluCkfJC4boAOOoxj6V9MV5SdG8eWss8dn4jsJrWSRmjN3bEyRKSTgEdcZ7nt6UAdP4Fn0O40C3k8O/LpxLFI8sTGxYllIYkg5J46c5HBFc58aRnwBq4/wCuP/o5K6TwP4Zh8JaFBpUUxnKEvJKVC73PU49PTrXK/G2RU8BamhzmRoVH181T/SgDj/Evw88OWngOW7s7LyL23thcx3QdjIG4Y5OeR29s8c1Hr2pXPiey8E6DdXE0cWsJ5t88Rw0ioo+XPuck/hWm3hjx14g0iDSdX1jSk0qVIxM9tG3nsgwccgDJwM9vw4rsfGvg06zZ6WdJnSy1DSJFewdhlFxt+VupxhR+VAHnXjnw9pngOfRNf8Po1jIl5HbTRJISs8TZJBDE5PHr79QK2NcsovGfxDl0HU2l/svTLJZ/s8cjKJ3Yr97BHTPb0q4PC3ifxPf2Evi+ewTT7GQSrZ2Jb99IOjPn+h9eBmtHxN4d8Q2/iUeJfC81kbmW2Ftc217kI6g5DDbznp3HT8KAOMsfDOl+GPixpdtpFube3m095DGXZ8N84JyxJ6AVr+Brm4uPEfj8ySkwxzKiR7zhSFcZx2yAOe+KvaH4W8TzeM7bxN4huNOYxWjwrFZ7gI8k4Xkc/eY5z/8AX1/DHhS90nUvFl3M8TLq0oaDYxOFAbrxwcv79KAPKdA8QXPhz4LS6jZkrdea8UTDHyFpcbufQEn64rm9St9Hi0f7RpOk+LYvE0KK66j5EwZ5MZ+bJxtIGemcDvzn1nSfh3dSfDZ/CmpTRRXbO0iSRMWVG37lzxyPX2PrVizvPidZwJYS6PpV3NGAv9otc4SQdMlMhs++B9KAMDxqdR1fXPA1o2oXunSXkLPcG3cxuGKqSMdM8Ecjv0rK8YeHZ/CeuaGnh7WtStn1aVrW4aWfzeOMsMj73LH64xivSdf8OarqPi7wtqoWFobBJPtTh8YYr2HUgmrHjnw7f61rXhm7tFQw2F2ZbgswBVeOQO/SgDg/EeiN4G1bw/qematqk0l1fpbXa3dyZRcK3Ut2zjPb0PUV9D15v8Q9Cv8AXJPD62UQZLbU47idywGyNepwTz9BXpFAiVjg/ifdXFl4N1e5tZ5YJ44gUlicqyncOhHIrzS98K6pJ4SHiKXxdrT6lDY/a49s2yIDZv27RyeOCc8969Q+JGnXmreEdUsdPg8+6mjASPcF3YYE8nvgGma3pl5N4Gn0yKEveHTxCIwRkuEAxnOKBTLXVf7W+H9vqGrao+jtcwI0l5A+1kO4cqR0LY6D1rwe+8Rx6Hc2N74a8R+JL8i4RZRqCs1tJGxxg7gOvbjPPGDXpfiHwrrFz4C8PQW1mk2o6U8M72UhH7zaMFc5x36dwD3rG8Wv4y8Z6fZWtv4Ok0+yiuo3cz3CCQkHsmRhR/X2NAH0mpyoPqK4z4jf8ifrX/Xo/wDKuyQYVR7Vynjy0uL7wrrFraQtNPJausca9WOOg96APE9A8I69e+C7LUh4x1C2aKy8y1t7YeXHGoBIVtpG/wCp/WtDxBrl54g+CcuqXbAXU0aJIyDG4rchCcDpkLkgccmvTNAsLq28B29hLA63S6cYzER8wbYeMeteZr4e1eL4KjRjp851LGfswXL83W/p/u80Adp4kEa+FdJE/ihtAgEUfmSxkCSYeX91TnIPfjJ4rzvwd4ua28YWOlWfia51/Tb9WVzdQsskDgEjBIGQcD9a3PG2k31lqXhXWf7En1iy06DyZrOFS8iPt+Vwo64IHP8As/Q0RtqviHx94c1JvDN5p+lWaTgSXMYVstG2Cyj7vO3APc0AUbzW7vXPGGs6RqXip/DttYMqWsEZWJp8/wARduvGDjvuBHQ576+1e/8AB3hDUNT1TU4tXkhYm1l2CPerbVRW29TkkkjtXLeLNT0i+v7rT/EfgPUrt0Zlt7q2szIZ0B42uuGBx2zWNofgXVbv4d6zo9xDJbSXFy1xp9rM/wA0SgqVUnPGSCMH1z3oFtoXrmLx3pmgJ4ql8Qi4miiF3PpbWqrH5eASm4c5C5zx+PGT0Gt+Lry0j8K6/BJt0jUXSG8gZQdhkGVbdjI2nOccHHeuavfF+r634bk8OQeGNXi1u5g+ySmW32woCArOXPQEE44/oT3WseD/ALT8PW8Ml/Nmis1RHA6yoAwI9iw/I0CC+M/EGo2mu6BoWkEC5vpy9wxTd5cC/ePPrz/3zUfjZ9civY2tfFumaFZMgCi5jjLu/Ofv8Y+npXL/AAlstY1O9uPEniCyltbmK2j021ilRlIRPvthuclu/wDvVzmtyadpPxF1S88Y6TLeWdzEiabK1r50W0LllA6Ej6Ejk9DkgHZ/DbxbqGq6vqGiX+o2Wq/ZYVmi1C0XaJASAQwHAPPaqdhrvi7xrPfXfhu6sdN0m2laCF7iLzGuGHVuhwOR+ffBrK+HjLqfjvX72DRLnS7CexSONZLfyt2CozjGMnrWf4J8WWfw6t7vwv4kiurZ7W5ka3mEZdJoycgggZ9+nft0oA7LxNrOu6Tpvh/+1rTS5tSl1eOEsqF4gDuAdM8q2O/BHPFbPi3xPqcOtWnhnw7b20urXERneW6J8qCPkZO3nOR/Lg5ri/H2rR+IdN8Kajb211BC+tRALcxbGwCRuxk8Ht9aseLNQbwZ8QYPE2owv/Yt7ZCxkuY1L+Q+7cNwHPYfhnGTQB1Vr/wmEVlqsXiP+ypbY2UrRzWRcEPj7pDY4xk9K8y+GU3jd/B1mNBs9IitIGkKvds/mXR3sTgLwBn5eSOnUV6dL420TX9P1i30ieS7MFjNJJIImWMYXG3LAZPPbPFQ/CKJoPh3pasQT5czcehkcj+dAHReA/Ef/CU6FFqLweRPvaKaLBwrqecZ7dK7KvFPgGH/AOEN3ybiXu5W3N/F059+c17XQB4vc+NfEl34o1XQNC0S1ufsWz/SJ5iioCByw78ngDnit3wl4r1G81m88Pa/YQ2mq28YnVrd90U0Z7rnnPP8+mK4Hw/4g0rQ/iN4tGqX0NoJvK8tpTgNgDIz0zyK1PCt/F4r+I99rmnBn0yyshaLceXhZXJzx09T+AHYigTUsaf4+8QaxcalaaR4Y+1S2d1JEZWnEcW1TgfM3Vz6duD9NjxNeeM7qCKzsfDVnNDcWq/azPeBQrsPnjG1geM4z0NZXwZYOvihlII/tqbBB69K5vVrmx1vxvrdj4r1mSw0/T40FnbfaTbpKCMlv9o5x3z6ZxwrsKdr4B8TPdJf+Hm0RNN1PSYhi1jkDROpGVIbtkkdc9c5POOk8C+KU8VaQ161ubW4hlaG4t2OTG47evT1A78V5D8JF0ZfHPiMeHyf7LWBBBksf7u7BbnG7OM9qy/F2oXngbxN4itbS2kePxJbhrLy+ouGO0498ux/75pAPYPD/jeHVLbX9RntjbaXpUzxpc7t3nqgO5gMew456iucm8e+Ixp/9vQ+D5DoOBN5r3SCcwdTJ5Y9ucZ6c9Oaq+JvCkmj/CO90S0Ba5jt1llMS8uwdXf68Aj6D8K5Xw7pPh3VvD0F3J491qCIwhJ7eTUlQRnGGTYR07Ac5GKAPXPEfjvTdF8P2WsrHLcnUNgs7aP/AFkrMMgY7Y7+/HUiqeh+J/Es2pW9prPhG4sYbj7lxDMsypwT8+Pu9O9efeJLPTPDt38Pbu2maXQLKSVPtbkOq7wpVmYccnJzgfdPpXukWv6NNPDbw6rZSTTkiKOO4Vmfr0APsaAPnXwZ4k1LS9S8W2ukeHrzVbttWlkOxgkKLvI+Zz/F6DHPPpXt3gvxZD4ohulNrLZX9nKYrm0mxvQ9j9Dz6cg+mTw/wbjIufF0pI2trMyge4P/ANepvhyiN4x8a3CrtLXaRlR0+UHn6nJNAHtNed+L/HVr4X1Ky0+awu7qW7QsgtlDNkcABepJNeiV4Z4snit/iz4UeaRI0FrOCzsAMlJAOT74FAHRaR4/Fxrdvo2raLe6RcXQLWrXWNsuOQMjo3t64HU1wvj6+8K6h4sk0+/t9YOp2kaIY9NQN9tVgsnlsuOcD6dTzwMbXxFuodT8U+DdN09457yPURcymJsmOFMFs46AjP5VJ4bXPxd8VPnpaQDH1SL/AAoA6mbxpaadodpe3GlahbTTyG3ttN8jE7sM4Cp6YA59x7VBpvj2OTWYNG1bR7/Sbu5z9nNwFKS+wZT16fjxnpngfinDIfHfhiWXU5NKt2ikjivtgdY5eeMHgE5UZ9x6ZG/c+C57nUNKutV8azXS2tyk0EUiRpvfPAGDznGO+eaAOm8U+O7LQtRj0mCxvdT1N0EhtrKPeUXPVj2//VnAINcB4D1seIPiZrd8treWgXTki8i7TZImGXORk49fxrZ+Hnkp428apMCL43KEB87vK5wRntyP09qZoNxa3vxS8SGOZJYl06KN2Vsj+HIzQBqv8S7OSWY6foms6hZQSGOW9tbbdFkdSvOWA78cdea5/wCJPjmawg8NXGjSXgivrlJWaK3yJYu6cj7xz93rWVbaP4v8BaXPceHdS0rU9AhMlyILgEMsf3jhgcHAB53dexp3jbWl1zQvA2rLEII7jVoJHQ4wjDIPOemQ3bp6dKAPVovF1s2l3upzabqttDZgF0uLNkdwf7qnrXJw/FnRBcRRX9hq2mxyuEjnvLXZG3OM5zwK6H4l+Jp/Cnh2TULSKOS5eRYYvMOEVm7n2ABryP4naN4li8H3V3rPi2O6jbyh9jhtUijcl14DfeboG7dDQB71deItPtdastGldlubyMyQnHyMB2z68dKfrev6dokljFfSssl7OsECKhYs56cDt0/OvKPiTps3/CK6H4islBvdDMN0PVo8LuX8wpPsDUuj3MXjjx6mrQt52kaJbKICVBRriQZJB7kDGfQqPqQD1aDXNPuNYudFimLX1tEssyBThQcY56Z5B/Gga5YHWzofnf6eLf7T5eONmcdfX29K8t8OMx+L3ikEkgWUAGT0GyL/ABqxYsknxj1BflZo9ET3KnzF/I4P60CO5teHfE2neIfE050zxE9xFHa4bTTZvGEIYAuXYDPUDFN8HWOmza74g1kaidQ1EXb2zs0bILRFPES7uuO7Dg9vfK02VZPi/qqjOY9HjQ59d6n+tcR4fuLiDwh8RJbUyLMt/dlWj+8vAyR6YGTmgU9Nv/ih4PsL/wCwzauhcHDSRozxqfQsoIqv4nt9N8S69oNhdaxB9jZTfRWKE77tl5U56bMbj6nH1I0fh9o2lr4N0eNbO2kSazjkl3Rq292UFs8c8k1yerWsMXxc8NrHGiRxaXKsaKoAQDeBj04OKAPQL/xn4a0y4uLS81m0t57bAkid8MMjIAHfj0zio7fxx4ZuNLbVo9atfsSttaRmKkNxxtPzZ5HGM15l4O0/TtQ+JfjGa5tILmSB4fJeRQ4jOMNjI4PA57YNVvD+g6TN8WfE8MunW0kUMEUscbxgqrssZZgp4ySSc+9AHtmheIdI8QQvNpN/Ddohw3ltyp9weRW7Xh/h22htPi54gjt41ijfTo3ZEGFLfJzjp/k17hQBkaxrWmaJCk2p30FpG7bFaZwoJxnA/Kq2keJNE1p2j0zVrO6kXkpFMpYD1x1x71x3xB1eyju9M0Q6BBrmqXbM9tbXAURqADlyWB6DPGPWvIdSs9Y0nx94Qub/AEvR9NkuZ2jB0wtlxwrB8gDowxjsTz2AB7NDrepSfEifRBMn9mxaWtwYtgzvL43ZxnPIGM4x2zXVav4j0XRWVNT1S0tHb7qSyhWPvjrj3rzywdW+MGpAEEroiA4PQ+Yp/wAK8w+Hsup6w+sa3N4Oh1y5vLlklnuLuJBGAB+62ODjAxz3GB2oA+qLe7trm3W6guIpbdhuEsbhkI9cjisS28U6BdXn2GDWbCS5ztEaTqST6Dnk+wrxHQ/CHij/AIRTxdpYsv7IbUJvMsbU3KSKik5eMMhwAVG3nHX61maNqmg6Va6Zpfi7wPJo8iMqLqBhxGZB0fzRhgTtyeT27cgA+lrnUrG0k8q5vbeGTYZNkkqqdo6tgnp71Fpur6bqoc6ff210EOG8iVX2/XBrxjxbo2na78VdIs9TtTc266WZfLydu4O+N2O3t34qPU9Ms/CnxG8N/wBh24tI79JIrqCHhJFA4JGccZz/AMBH4gHtuoarp2mhft9/a2u/7vnzKmfpk1cgnhuIlmhlSWJhlXRgVP0Irwbwbodh4w17xNrWvQJfSRXz2MEMwykUadMD1xj9T3NWPBSnQvFvizw1ZsRpsMS3UER5ETMikgd8fMPyFAGr40vNfsrt73QdUsHsb+3MBW6ugoglGR5kZJx0IyB3GSDXqOkQtb6daxNdNdssS5uGbcZDj72fevnv4PeB9A1HwuL/AFKxW9nnkkB84kqgBx8o7Hgc9feuy+Ck7tomp2W5zDY6pNbwB3LFYwFIHP1NAHsdU9QvbbTrWa8vJ0gtoVLSSOcBRVyvmbxT4x0q/wDGMun+I5ZbXStGnVo7VIi/2uYchnwPujsvfNAHonw98eN4x1DVrcWRtobMoYy2dzK2cEjseKNb8XazLr9xofhjSIr+ayRWvJppdiRFgSq9Rk4/r6HHnfw58YaPc+O/EU4ndRqs0KWf7tjvwGHPHy9uvrXa/Crc2qeMpJF/enWZRkrg7R90fTFAHTeCvFra+l9bahZHT9U06Ty7u2ZwwX0YHuDj/Akc1x7/ABG1MQSa6ugh/C6XBhN0k2ZWQMVMoT+7kU3w9EH+KfjCDJWOS0g3KhxyY05+vJ596xh4c8Xp4dbwPFpduunmYqNWNypHkmTzP9X97dzj/OaBNT17xN4ii0awtZ4YjdT3k0cNrCnWRm/kAMnNdSpJUFhhscj0r561LXI0vL3xS8JudP0QjTdHhJAFzcNhXfd6ZwMjggccg16DoHiPWDrSaJ4i0+2tLqe3NxbPbSl0cKcMhz/EOvHGP1BT0aiivH/i619pdrpniSwkuAdMu0a4iichZISfmDAcHkAc9mNAHsFcF4z1TW9EmsL/AE+yl1Gw3mO7s7eIvMcg7XXA6Ajn6/iOW+IGqT6vc+HfD+k3Eyf2pKtxPJCSrLbDBzkdM8n/AID71ynjrVIF8frYeJtZ1HTdDW0ElqLZ2jSSTjO9l5P8Q/LkdwD2vwjc6te6THd61AltdTsZFt1BBhjP3VbP8WOtdNXlVreWfhjwhquqadrs+s2kKNJbtPOJzG+AAm8dsleDyK8Xg1nRtR0h9RvfHGrx+I2RpQsXmrFC55EYULt29uuOTQB9e0V87y+Odb1DwZ4dFm6Q63rNybP7SyDaoVirSgdM9O3dsDgV3Ok+DtX0q+tbqLxZqVyocG6huz5iSDnIUH7lAHReGfE0Gv3Wr20ULRPpt21s+WDb8fxcdOQePb8B1tfL/gbQdW1nV/FgttfudMsP7TlEiWoAkd9zYIY8qMHt1/CvRvh1q2pnVdd8Oapem/k0qRfLumTa7owyA3qf85NAHrVctqHiS3sfEWmaC8ErT6gkjpIMbVCKWOe/auprwH4gwajdfEnwtFpVylrd/Z5iLh4vMWNcNuJXvxkD3IoA9+NczB4jtJ/Elx4djjl+1W9sLiRyAEwSAAOck/N6V5fHda54O8YaRpt9rsurWGrh0IuIwrRSAjBXGcDkDHTk8dDV/Rx/xd/W2/6hcY/WOgD2fFFeA+LJ9QsNSu5bn4l2umK0jNBZrbK5Rc8KRnPHHODnk1f8M+PL+fwPrGsXKxXt3pUkkImiXatzgDa5XAwPmBOMcDtQB7fXmnxUu7mz0O3eOa6gs2vYk1Ca1XMiWxzvII5XnaMj1rlvDDeLta0+y1ix8Z2F3LMFkmsZLRBGg4JTcvzAjkE47+wNdVqevXsfxB03w+GjOn3Ng80qMgJLAv3/AOAjigDlfh5dWo8UXtj4avrq98PJaLJK0zNIkU5PCxseeV5I9QfoPdDXl+u6xc6J4t8OaPYJBDY33mmeNYgMkDgjHSvUKVu4BRXnXxG1zUvDdlZavaGM2MF0gv0ZMsYmIGQe3J/UUnxF8UzaDocE+lKlxqF9PHBZR43eYWOeB344+pFIB6NRUFqJhbxC4KtOEHmFRgFsc49s159428Tajp9/p2haFbQzavqG4o9xnyoUHVm28/8A6u/QgHpFYlvrmnXGsXWixXG6/tY1lmi2n5VbGOcY7j8xXnWmeJPEmjeJLHQ/FaafLHqSE2t3ZBlUSAcowbr27fxD1OONZ9fX4q+Jk8Pw2bzyW8CyPdkhI18uP5uOT+RoA+kqK8m8KeKdbXxJN4W8UW9rHf8Akfaba4tSfLnTODwec9ew+6eOOaK+J/FPii+1BPCUOmR6bYzeQbu+L5mkAG4KFBwBnuOmDnnFAHqWr6xp+jRRTajdJbxyyiFGfOC5BIHH0NatfN/xYvNXPhzQZ9U06KLUU1ZcwQS7lkwG2lTzjdx15Ga3dc8Y+NPDUNvqmtaHpiaU8qpMkE7PNAD6noT9ARxjuDQB7kBilrzvxj4vk0ibTtN0iz/tDV9SObaEnagQcl2Ppj+RPas7QPF2rx+IF8P+KNNgsrq4QyWc1u+6KYDqOT14PHX2HGQD1Ws6HU7Ge+n0+K6ie8t1DSwhvmQEAgkfiPzrzXV/GesXOu3WieFdHj1CWxA+2Tzy7I42OcKORk/4HjjNcx8O7u/vfiP4nm1SxSxvfs8KywJJvAwFAOe+QAfxoEbPoKkJCgkkADkk14XpfxD8R6/DcNonhQzi3kkR5ZLgKhC9AucZY+g6cV1On+K7fX/BOparPaPC0EM8V1aGQqyuqnKbsZBII5xkZoBtJXex1vh7xBp3iK3ludNleWCOUxGQxsoYj0yORzW/XJeBPsZ8L6U1hZi0tWt1ZIA+/Znk5bAyckknuTXW0CleC5gneWOKeOR4m2yKjglD6EDpVivCPh3qFpY6v47vbq4jitoL8GSRjwoG7P68Y9a7rQPGlrquj3uu3FrPp+kwEmO5ucDzkHVgoyevAHOTwMnigDvaBXia/FRY4Y9Su/Deq2+hzMFjvmQHr0ZlB4HuCfbNdj4v8a6d4Ws7C9uUkmtryUIskWCFUjO73GPSgDu6K82i8eQyWuo3raJq0NpZwGdJ57fy1nUf3CfXqPasNvirZfZ1vk0HWm03AMl39nGyPPrzg9uQe9AHstFczrHifStI0T+3Lm5BsSqsjIMmTd0Cjuf/AK/pXG6R8SrS6vrS01LR9T0j7YcW817EEjc+mc8E8Y+o9qAPWKK4TxL450fw1qdvp2pG4SS4haVJEj3Jxn5eDncSMDj0qGDxzazaNe6v/ZGsrFayCPyWtP3spOOUXPI56nFAHoNFeUad8TNPuL+2sr/SdX0prl/Lhlvrfy42b0zn6fn2rr/FXifTfC1kLrUJGJdgkUEQDSSt6KuRmgDqK84l+HPh+41ptYuY7i4laYz+RLKWhD9c7P6Hip/Dvjiw169OnfY9R0+7aMvHHeweWXXHVeTUnw3uIbvw7FcW+qX2pJJLIfPvv9Z94/L9B9fy6AA7yiiigAFFeR/a7n/haxtftEv2f+y93lbzszu646V0WveO9B0O/OnXNxLJeKpd4beFpWQYBy20ccEGgC54s8MjxHHDG2q6jYCLdn7FN5e8Hs3ByKveGPD+n+GNMj0zTI2S3QlvnbczMepJ9aXw94h0rxHZfbdKvEuIRw2OChxnDA8g1w+s/FPwjYy3VkdYH2iNGG+KJ3TfjgBlBBP6e9AHq9FeSfCzXZZvAqavrV+7+W0rTXE7EkKrH+grWsPiV4Pv7xLK31uIzyNsQPFIgY5xgMygfrQB6ISB1PWjAz2zXnHxKuNMbS/sNzr0Oj6gxE9lcPKUKOp68duSp9mrn/h1f2EupXdzf+JtP1TX9QIHl2cp8uONF4RFP0JJxz+eQD2YgN1UH607AxjtXO654m0TQcf2pqltaseiO/zn3CjnHvitXTr+z1O2S6sbqG5t3+7JE4ZT+I70AXa5jxZoC+I9Pj06WYxWxuI5J1Az5qKd2z2yQPyrp6xtW1zStGC/2lqVraFxlRNKFLD2B5PXtQBrqqooVVCqBgADAAp1cvqviSwtfDt5rtrdW9zbwws6MsgKO4+6uR3LYH1NQeE/FFl4g0ywuftVot3cxB2tknVmVscjHXjB/KgDrgoUbQAB6AUxI0VSqoqqewHFZ15rGl2MnlXepWdvJ12TTqh/ImrF3eW9tb+fJcQojD5GkkCqxxkck0AEdhZxKyR2kCK3VVjABqxLDHNG0UqLJG3BVxkH8KwfD19fzaPHd64tnbXBLbxBLujUbsD5s4/WtV9QsknS3e8t1nfG2MyqGbPTAzk0ASWtpbWabLa3igQ/wxIFH6VaqJpY0ZVd1Vm+6CcE/SuIuINcuvFYnmney0KyjBQLIuLuRhzuGcgA8c+nHXNAHbNBC0qTNEhlQELIVG5QeuD2pJbaCZ43lhjkeM7kZlBKH1HpUnmJkDeuSMgZ6imRTwzbvKlR9vXawOKAKOo6Rpmpsjahp1pdsgIQ3ECyFc9cZHFTwWNnbSeZBaQRSbdm6OMKdo7ZHb2qeKeGYsIpUcr12sDipqAK1vbW9uZGggiiMrF5CiBd7HqTjqfeqaaNpcYuAmm2a/aRifECjzf97j5vxrUJA6nFN3pv2b139dueaW/QCjeaZYX1n9hurOCa0wF8l4wUAHTA7Y7elULHw1oWn+X9j0bT4DGwdGjtkUhh0bOM59+tdBmmI6Pnaytjrg5pAMnWND0rW0jTVNPt7tYzlPOQNtPtS2Gh6Tp0iy2WmWdvKieWJIoVVgvpkDOK57TPE73vjHV/DvkIE0+CKXzQTks4BwR9CK7gEEZByKAOUn8HeHLjUm1ObRbKW8c5aR4g2T6kHjPvjNbunadZaXB9nsLSG1h3F/LhQIuT1OBV7PPWloAKKKKACiiigAooooAKKKKACiiigDE8Qf8AHi3+8P51i6D941t6/wD8eD/7w/nWHoXU02Wwq3OwXqKmqBPvCp6VAwooopRAooooAKAMUUUAFFAooAKKKKAEpRRRQAUUjZwdvJxxXEeB/E7eJLa9FxbC1vrK5a3uIA24KR3B9Ov4g0AdxVDUtOs9UtXtL+2jubdyC0cq5BIORXmn/CfXE+j+ItXsdIae30qby4Tvx9oVTiRs44Cj5u/A7duubxRZL4WPiU7vsotftGzjdnH3PTOfl+tAGrrGqWOg2BvL2TybSIojOFJCZIUZx0GSKINYsbjUpNMhn8y7iiEzqqkhUPQ7unPpmvO9f8ZwDw1prXuiS3N5roMUGl7sGQH+82PlGCvOMjcPciv8OLN/D1y+lv4SutK+0r5n2kXX2tGKgYVnH3CBwB044oA9Ik17Sori9tpb6GOaxjEtwrnb5aEZDc9R7irA1WyOmDVTOFsTD5/mupUbMZzgjPSvnbxVdWvjbVnudL8HXusQWEhtri6jvBbpNtZTs2/xgHBxwenau38b69pcvgOK91fStVtbK4kSJrHAgmXDH5WGeFO3PuMdKAPVtM1C11SzivbKUTW0oJSQAgMAcd/pV+vOvFHjSw8I32maS+n3U32pCIVtU3lQvAUL1PYcVhN8VNPspvI1zSNV0mR03QCeDd5x/urt75wPx7UAexUV5honxBgv9YttIvdF1XSp7tWa1a9hCLLtGSOvBx2/D0z6fQAUV5prHxF0jS9cudCe21G41CAKRFbW/mGQsoYKuDknBzzgVqeFvGeneJLq5soYLy0vrYbpbW8h8uRR64yR3HfuKAO3orzXxB8RdJ0fUH06G11DU7uIEzRafB5pi7/Mcgf4V12h67p2u6XHqljcq9qyklicFCOob0I70AbnamOyohd2CqoySTgAV4f4g+K+gS6Xqkdn/aEiiGSNbuK3byw5Uhfm7ZOADxVSK9t3+Elk+r6vc2cFzH5c9wimSRwzkFR9RkH2zQB7ta3NvdxCa2nimiPAeNwyn8RVivBvFrDRfEfgDS9KeW3sRI6bI3Kh0/dj5h375z6n1r07xJ4s0jw40MV9O5uZwTDbQxtJLJ9FH8zgUAdXRXKeHfF2i+IoJ5tOvBIbfPnRspV4+vVTz2NcvcfFfwbDGkg1Yy7yQFS3kyPqCoxQB6nmivOtS+JHhPT44JG1aKYTrvQW4Mh2+px930wcH8jXZaPqljrNjFf6dcpcWsoysi/yIPIPseaANOiqOpX9rpdnNe3syw20I3SSN0UVxrfEbwgt2loddtjK+MMNxjGemXA2j3yeO9AHfmlrG1vW9N0Ky+3andx21ruC+Y2SMnoOK5/Q/H3hfXbpLTTtXiluHJCRsjxliBnjcBmgDucd6K8q8Wa1qFj448Ladb3LR2l55vnxgDD4HGeK9AudY061vYbCa9hS8n/1cBb52/DrQBq01lVsblBx6ivLfh5rl/q954mOoXW+C01F4oEZVAiQE8ZAHYDr6Z71leLte0jxLNp2l2Hi7TbWz+07r14r3y5XUfdRGHBBOc5I6DGaAPaAAKZJFHJjfGrY6bhnFNQxRQKVYCFEGGLcBQOufp3ryvx9490/TvD+oSaLrWnyapCYxHGsqSEkuobC9/l3Z9KAPWCqkAFQQORx0pJESRCkiq6HgqwyDWKmr2lrptndanfW1r50aHfPIsYZiuTjJFch4RkuNT1/V9Vm12C6t93k2djaXYkijiB++wBI3NwfbJ9sAHokNtBAhjhgjjQ9VRAAfwFSoiooRFCqOgAwKeK5S/1TUF1rT7PT4LW4s3Li8kM6h4cdMLuye/Y0AdPFFHCuyJFRR/CowKeTiuftLvVn12+tbiyhTTI40a3uVlBdyRyGXORzu5x2rYe7to0DvcRKpOAzOAM+lAHnmk+DUj8Q+IdQ1S2sLy11F4WgSRPMZNgIOQy4GcjoT0r0S2tYLSJYbaGOCJeiRoFUfgKmVlZQysCpGQQeK8/8YX2sXM2naV4elSJ7qbF1ehkb7PEPvYU9WPbjt2zkAHc21rb2gdba3ihDuXcRoF3MepOOp96zdW0DSNYeKTUtMtLt4vuNPCrkD0yR09ulbEalEVSzOVAG5up9zT6AKNrp1jaSvNbWdvDK4Cu8cSqzAdASBzii50+yup4Li4s7eae3OYZZIlZoz6qSMjoOlW0kR8hXVsdcHOKcSAMk4FACkAjB5FcRN4B8Jz3YvJPD9gZs5/1QCk+6/dP4iu16gEHinUAZ13plhe2X2C5s4JrTAUQPGCgA6YHQY7elYWi+DPDmiXQu9O0i2guACFlALMvGDgknHBI49al8a68fDPh691gQeebcJiPdjcWdVHP/AAKtvTLo31ha3ZTYZ4UlK5zjcAcfrQAyw02x03zvsVpDb+fIZZfLQDe56k1HYaTYafcXdzaWqRTXb+ZO65zI3qa1aKACvHPF/hEeIvHWkXF/pxutIis5ElJOFD/MVBwQfSvY6KAOU8N+ENB8MvK+kacltJKMO+9nYj0yxJA9hWtb6RYW+pXOpxWype3Kqs0wJy4UAAHt0ArUNLQBi67oemeILJrHVrOO6tydwV8gqfUEcqevII6muT0T4b+GNFvIr22spHuIceU807v5eOmATivRqax2qW9BmgRJL5nEeIvA2h+Ib2O/vYJUulXY0lvKYzIvYNjrj+lS6D4J8P8Ah+e4m0uw8g3EIhlXzXZWX6MTzVrwh4jh8UafLewQSQpHO8BWQgklcZPH1rqqBTyqL4W+HIpGEZ1BbRn3tZC7YQH22+n411fiHwppHiDR49Hvrb/Q4tphWNipiKjClcegJFdVSGgDz+28A6RFo19o9xLfX0F426R7y4Mjrj7u09sduPrmue/4VH4ckjaO9uNUvhgiE3N2W8gcfcwAOw65r1DWNTtdG0+41G+kMdtAu52CliB06D3rNvfEmmWUWlyzyuF1SWOK1whO5nGVz6de9IklsBqy2EEuntp0ilrd4TAyk9VK7f5Vj+E/DOn+FNOOnaYsggaUysZG3MWIAyTj0A/KunopQPOfFHgDT9f1WPV1v9Q02/WLyWmsJhE0i543HBz/APq9BWbaeFtD+H7XniWJtUuZBbLDOC3nvIC65fGM7s4zzgAHivStTvrfTLG5vrp9lvbxtLI2M4UDJ+v0rH8Jatd67o8Wo3mnGxM5LRwu25jH/Cx4GM9cfSgDzLwDPN4g8c634mhsrm302S1jtomuE2F2G3OB/wABP6fSvRvD3hTTtCtdRtYfMni1C4knnE+05LjBXgD5fY+prrAABgDA9qWgDxSL4Xy2Ra103xXrFppTnm0WTO1T1VW7DHA4OPeu0Xwhapruk6yt1OZNNszZoj4IdcEZY468122TS0AcboPhaPSNc1rWRdSTS6o6syMoAjC5wBjr1o03wwlj4p1TxCLlne/ijjMJXhNqqM5/4DXZUhIAJJwB1oA5C08Mx23i298SC5YvdWq25hK8LgjnP/Aa7CsnRtX0/W7X7Zpt0lxb7im9M4yOo5rWoA848b+D5tdvdO1jS9QOn6zp7fuJyu5ChzuVl75z+pHesFPh/q15rek63rfiaW+ubGYyeUIAkQHYIo6HgZPU4Fey0UAcPZeF3tvGmoeJTdKyXdoluINmCpBXndnn7vp3rj5/AuvaTq9/f+E/EEdlBfyGWe1uofMQSE5LL6fl+J4r2G5uYLWMy3E0cMY4LyMFH5mplIYAggg8gigDgLbQPEH9hXlrdeJJH1W4kDpdxxBVgwwIVV9OCDnrmuX1Lwb4p8SpBYeJNcsZNKSVZJYrS2KPPtPQnPy59q9oooA8A8X2urXXxU07+xb6G0u49HL7po96MvmOCpHociuw8M+EtUi1+TxF4k1OO+1EQmC2SBNkUCE5OARnPv7nrxjtlk0mXWWRfsj6tDAN2ApmSInpnqBk9PetmgDyC98IeINL16/1bwnqVlbx6iQ9zaXiMyeZ3dcdycn/AIEfbG34V8ISaRbanPe3gu9Y1Qs1zc7cKCc4VR1CjP8A+rpXolJnmgDiPh94cn8LeHotJuJ45pEd2LxggfMSe9N8BeGp/DNpqENxcLM11fy3S7c4RXxhefp+ZruAwwScgD1qpdXtta2kt7POiW0SF3kzkBR1NAF2oWhiZiWjQk9yoqrpd/barZwX9lIZLadd0blCu4euCAa0KAPPPCfhWfRdd8QapcPbyDUrnzYimd6rzwcj37Vz9/oHijQPEGpaz4YFjeW+plXuLK6YoVkAxuQjj1Jye/Q8GvSrbW9NutUudJgulkvrZQ80QU/IDjHOMdxxnNbNAHnvgPw1daMt9qOrTRT6zqUxluXi+4g/hRfYD+ePc9D4pt9TutFu7bSWiS9mTy0klYqqA8FuAegzXQ0UAeY+IfBryeDrXRNGaKK4sGimtmlHytIhyS2O7HJPHU1T0HTPEGr+KIPEWvaZBpYsrZ7eG3ScTM5Y5LZU4AxkYr1nNLQAVm6xYRarpt3p8wzHcwvE30YEZrSoPHWgDw/4T+DNX0S5ub/xCyyXUUS2Nl84Oy3QnsOBnjGTnrnFb3iPUNfg1e4t5fCUWtaOyBraSN03q20blZX98/h69B6j/KloA8H8N+A7qbRPE8N5aRaUNbC+RZRyb1ttqnaTjvuIyB6dqp6JrXjHw/psGh6h4Ll1GazQQ29zBIpjdAMLk4IHAHPXHUA9foSigDx/xjouuato2i6rbWMEWt6XcC6+xBwUI/ijB6E8L39cdqteHvGevazeWls/g/ULBS5F1NdfKkYA6qSBu5x27969WqPzI/M8revmbd2zPOPXHpQB5f8ADPSr3TbjxLJeW0kC3GqSPD5gwXTJww9jmm+D9Kv7Xxt4sv7i1kitbl4RBKwwJMA5xXqcciSAmN1YA4JU5wfSn0AFeW6xYXkvxK0G+S1mazhspkknCEojHOAT2r1KigDyXxjp95c+OfCVzDazyW9uZvNlSMskeQMbiOB+NSaVYXcfxP1m+e1nW0k0+NEnMZCMwKZAboTweK9WooA+XfBl1H4Yk1K01nwrqWo68b13FzHZeb5+ejBz07k9sHPNdH8O/t+jeF/EF9eeHrtpZdQd/wCzFgIZ422A7VI+YAFu2DtNe/4Gc96SgD5E1y08O38tuvgTStVsPERmXa0MUkKIM/N5m44AHt6elej+M5J/D/jfQvEl7a3NxYR2bWs0ttHv2SEtyR2HzZ/A49K9zAAJwoFKVBGCAR70AfO91q83ijx34Xv7PR9ThsYTIPtFxblFbK5JHsOOTX0TSYHp0paAMfxDpcWtaRe6bMPkuYWjz6Ejg/UHB/Cvnn4Z2mqeINb09NZgeODwtC0EQKnEkpYqOT6KB0/uD1r6epAAOgAoAWvDviDO3hvxloniu5gll0uOBrS4eIZMJYnDH2+b9PXAr3GmuiupV1DKeCCMg0AeA3usQePfGWhJoPmXFhpUrT3V75LCMN2UE45OP1yOhrPi8T6T4d+K/iSTVbn7NFcQwxo7I2NwjQ84HTjr9K+ioIIrdNkMSRpnO1FAH6VHPaW1wGE1vFIGxuDoDnHrmgDxLQb6Dxn8Rl17TFmbTNMsTb/aWQqssjEnABGejH8vpnN+H3iXS/BcWp+HvEV0bK9gvZHVpUYrMjYw4IHf8OCPfH0JDFHAgjhjSNB0VFAFVrvT7K8YNdWdvOy9DLErEfmKVW6geH/EHWLPX9P8K6jp7u9rJrSBHZCu7axXIB7cVtfHf/kRbv8A67Rf+hivXTbwERqYYyIyCg2j5T6j0pZ4IrhDHPEkqHqrqGH5GkA8H8UXEXh3xz4W17Ud0elvYmya525SOQhiNx7Z3fofQ4NV1Gy8Y/EHw2uh3K3UWmLLcXVxCflQHGBnvkqBgf3vrj3W6tLa7hMFzbxTQnrHIgZT+BqDT9MsNMRo7CxtrRGOWWCJYwT6nAoA8P8AA2sad4Z8TeLdM1q6t7CeW/NzDJcOI1ljYsRhjxwMd/4qn+HurWWu/EPxXqOny+bavDAqSYI3bVCk89sqa9f1XQdI1d45NR0y0u3j+400KsQPTJHT26VctdPsrSR5bazt4ZJAFd44lUsB0BIHOKAPJvgeMeHL3/sITfzFchoL7/Bfj+VCQHvroj1wQP8AGvouzs7WxjMVpbQ28ZYsUijCAk9Tgd6rrpOnLbXFotjbJb3JZpokiCrIW6lgByT60ddxGk1Z7HP/AA6GPB+ij/p0T+VdmTiobeCK2iSGCJIokG1I41Cqo9AB0qagU+IZdE17VbvxPe2o+3aVZ6w0t1ppdgbja7enJwMcfocV7V461K38UfCu5vNFULbbYy8IABjVHXcuB024B+g9DXsVhpdjp7XT2lrHC11MZ5yo/wBY56saqaboOk6Y921jYxQfazmdUGFfr/D07ntQB534q1/QpPhtPKtzbNBPYCKCLzBneVwqgDncp6jttOcYNcR4njlh8M/Duzuo2EhvbUMsnUAADBH0PTtivWLT4d+ErW+XUINEgW4Vg6ks5VSOhCE7R+VdTqejWGqSWct9biZ7KYXFuSxGyQdGwDz+NAHJ/FdtngbWiAP9QByM/wAQrNmurG0+FiS3LxLAdHVcHGGcxYAHTJLfrW18TbG61Lwdq1nZwPPcSxAJGgyWO4Hj8q5fw58LfDMFpptzc6Y7XKQxvJFPKzIZNo3bkJx16jp7Y4pUtwPN9TjfTPDHw5k1VGS1iuVaYyH5UBIZC3P93nHYAj2ru/jjNa3nhy0sIpkk1C6vYvsSI2XL5xuAHPQ4yP7w9RXrmraTYaxYSafqFqk9pIMNG3A9sEcg+4rk9A+HvhvQr5L+0s3a6jXbFJPM0nlj/ZBOBSAcprUav8WvDqzBZGTTZG3Mo+98/I9DW/8AEzxJfeH7XToNMMEd3qN2lss065SIHq2Py/Wuvm0HT59bg1ySJjfwQmCN95AVSTnjoepqLxT4c03xTprabqkJkgLB1KnDIw6Mp7Hkj8TQB87fFbRtR06w0p9W8Tz6lcvfJtgaNI0HBywUc8dO+M4r0LXDEfi3oQuj+7GnSG3DEbfNy+cZ749Oeladv8KfCsXltLb3VzMjqwnnunZyF6L1xjnoBXXeKPC2keKLZIdTtt7RndFMh2yRH1VhyOg46cD0oEsbN8YvKlB2eb5TFQcbsY5xXl/wPIXwNaknAEspJP8AvGt/w54D0rQp3ukuL+8uXjaNpry4LttOMjjA7elVNT0ceEfAt7pvhyzuZpFiaOGNCZJC8jbS34bt3oMUivbXcU9Asr21v4vOs7mG4izjfDIHXPpkVbrlvBWhL4b8P2OlAhnhTMjAfecklj+ZP4V1NKB4woz8YHPppQ/9CNcJ8OYvF1zLr8+k32kwzvqMn2tLuJ2kD9hx0Xrj8a99Tw5Zp4jk8ReZObx7YWxQsPLCg5zjGc/jj2rldb+HlnfavLrOnalqGkX04xO9lLtWX3Zcden484zzQI2cPe6Br3hnQ/GusXlzYmXU4QxhsUcIrch2+bkHDE555yT0rt/C2k6XafD+z22cEiNpwmlJjUl3Kbmz75zW74d8I2mi215DJd3uoteqEuZL6Yylx83HsPmb864WP4VbYZdOPijWBorqyiySUAAHtnnjPbHP50CnL+CdfsvDHwgi1G6t1vVMsifZmAAZzIQFOeo4B6H6cVS+JWn+KH8H3dzq2n+HLWzh2EQ20TtMhLqow3RSM9jyCR7V68vgHTB4KXwg01w9mqnbMxXzAxkMmemPvH06cVx938Lr/VdONjq/i/UbqKMBbdFUKigYxvHO88DkkfrQB2eralpOkeE7fV9aghuFhtYyolVWd2Kj5V3dyaxfh14UktJ7nxJq1nBBqt/gpbRRBVtI8YCgDoSMZ7/jnMnjPwFceIn0g2+tSWSaYoMUYhDqXGMPg8ZGK3NC0XxJZX0c2o+KDfWyqVa3+xpHu4OPmHPBOfU4pWB4j4Fn13VLvXdXj8NWOq3Nxesks11cKpjCjAjCsDgAfpj0FenfDnQtY0jVddub2wh0+yvpEmhtYZVdUfkNjGOvHaor7wFqVjrVzq3hTXjpX2xxJc2skIkiZ+5A7Z5/EnBHArs/CmkarpcVw+r61LqdzOwYkoESPGeFUcDrRdiJWVjra+evFenajo3jq58R3Hhl/EWnXNukMSQoJHtcAA/IQckkE59GPPUV9C15zqukeLk1S6u9F162FtcFT9lvoS6xEKB8hHQHHT3J680gNnDPf+FdZ8DeJzommLaNGjm5s5oRG0MoBCsUBIU8cY7j2IrpPA2laVpXgyw1iDS7L7fDYmb7R5KiRm2knL4zzyOvQ1e0PwItppet2+o3pur3Wtxu7hIxGASCBtHtknmq3gbw74p8PpBpmoapp95o0CsiKsTCUrztBzxj259M0CnjvghZdR0V9QvvAs/iC51CR5JtRlmjy5DFcJnlAMY4x09MY9E8E+HLl/AtzpninS8i1nle1huSHKJsypBHoWcUmmeCvF/hR57bwxrli+lSOXjt9RRiYs+hUH+nrjNdVdap/wAI94cuoPFXiCzm1KSGV8DZGWUggKiDBb06ZzQB45HGB+z2QCfmOTk5/wCXz9K6DxR4D8P2PgCTUkgddShtI5xetI5kaTg8845zj2z7Vf8AC3hu71z4OWmiRukE9wpdWlzgD7QZAePVR+tem+KtBuNY8J3OiQSxpPLAkSvJkLkEcnGT2pVa+uwHn3jyzvtU8BaRrtvITqemxQ6gJO5+QF+n/fR/3aqeMdVXxwvhnw7YNIsWrBb68K/wQLnKtg/3gR/vKOa9isbSLTdAgs7542itrNYp2P3Cqphj9ODXjXwI8Px2trqGuKzvFdSNBZGQnKwIx/mf/QaQBnjbRota+Jeg6XLcXMFqNOYsIJCjMoL/AC57A4APqPzrC1vwdYaV490fQdHuL3TdP1e2kF3Hb3DfOEVmxkknnGPxPrXsF94cvLjx5p3iBHh+x21k8DqWO/cS2MDGMfN69jUes+Gr298d6Dr8bwizsIJklDMd5LKyjAx/tevY0AcDNoOn+DPiB4bj0GJ7SC/SaO5h813WQAcZ3E9yD+Ar6DrzvxJ4dvdS8W+HdWgMQttPMpm3NhvmHGBjmvRKAPIfjlNLB4Hu2hkeNjLEMoxBxvFcH4/8E2fh/wAMP4nsr/Uzrdp5Mn2ya6Z5HLMFIJPT756en1r1T4q+HL7xV4WuNL08xC5eSNl81tq4DAnnBq18RtDvNe8H3+k2AQ3Mqx7A7bQdsisefopoA86+JHie6H/CM6d5l9Db6lH9ovDp+fOdAoOxMc85OfauR0+bT9G8R6HN4R03XrOOW5WC/guYpPKljYgFzuzyOvp9K9T8Z+EdTvrTQ9Q0aaGPW9GCmISH5JRgBlJ98fqemc1Y0nU/H99fWsd54f0/TbQMDczPciVmXPIQKTg4yOfWgPmcCvh1PEPxW8URT313b2yW9v5sVtIUMwMceFZh2yM1ueDUk8I+MdW8NC+ubnSjZi+t1nbe8bcBlB46/N+Q75Jdf6f4w0Xxvrmu6NosGo2l8kKBHu1iJ2xqM8nsQevat3wf4c1abWdS8TeJooIb29hW3hs4X3C3iHUFu7HA5B7n1wADi/Cfhqfx/pkniXWtV1CO4u5ZDZxW05SO3RSVAUfUfpk5JJr0H4V6zf6x4fddUkEt7Y3L2c0ndymOT6nBHPeuM0e28beC4ZvD2l6LFqtgHc2N61ysflqxz84PoSeOMnOM16V4C8PP4b0RLS4kEt5LI1xdSD+OVup/IAfhQB2dFFFABRRRQAUUUUAFFFFABRRRQBi+IP8Ajxbn+IfzrD0HhjWz4iJFj9XFYuhdTTJ7Crc7BPvCp6rx/eFWKWIMKKKKcIFFFFABRRRQAUUUUAFFFFABRRRQAV81eN9Qn8AeJtUvbOOQp4hsyIhHzsuUwA2P+BZ78t+FfStUrzT7K+aJru0t7hoW3RmWMOUPqMjg0Ac14L8Nw6B4YtNGkjRj5R+0jA+d25fPr1x9AK+ctOtdRuJ0+Fswl8i21IzTzI2N1p9/b+JIb6kenP18T14rzDwLoerQ6trXiHXokjv7+QRwxK4byoU4Uccc8fl6k0t9AG/EHQ9A1ltLsbzVDpOpxFn024ik8t0xjIU9P7vGQeBiuZ8M6v4i0bxjZeGL/WYNetLmB5BcJGFktwoJBfGepAHJP3hz2r13W9C0rXoBBqthBdoOV8xclfoeo/CoNB8NaL4fEn9labBamT77IuWb2LHnHt0pAPHI/DMtn9v1zwN4yt7WylczzW0qpJAG5zliflHbkfjwKxfFXiG68TfDbR9VvIEinl1GNW2ZCttdl3DP0r125+G/hC5u2u5dEg85jltjuik/7oIXv6V1V9ommX1nFY3FjC9pCyvHCF2qhXpgDpigDy7xOf8Ai6/hAeltc/8Aot6r+PkV/iN4GDAEB5zgjuACK9ZudF0651W11ea2D39ojJBMWOUDDB4zg8E9R3pt9omnX2oWWpXNvvu7Ld9nk3sNmevAOD+INAHlnxS/5GXwT/2EG/8AZa9trE1PQ9P1W6sLu7hLzWEvm27ByNrY9Aee3X0rboA8W8MqP+FseLmyM/ZrYY7/AOrSopmW6+Mdu1mwkW20spdmM8IxL4De/KfpWWfBA1/4ieJL7UYdStYPLgFtcwO0O4+WqttYcN938PrXq3hXwlo/haKVNMtiskxBmmkcvJIfcn+QwKAPPPgmIhZa752z+0f7Tm+17sb85/i9uvtnPvXBI7R+GPibc6cT9ke7dY2iOVOT+8x7Yb6YNexeIPhxomtX8uob7yxuZxidrKcxib/eHQ57/X15rrdK8P6XpOk/2RZ2iJYlWV4zzvDDDbiepPvQBxXk2cHwseO3KG3GisVJ7sYic/XcfzrxrxQ2PgnonHWVf/Qnr1NfhDoAiNsb/WGsMkpZNd/uYye6rjrnnk11Wp+CNK1Lw5beHJ2uRY2xQxlXAf5emTj0yOlAHF+M0U+PPA6kAhfOPI/2Rj+VcyY/EV78UPELaTc6bDeW0ESIL1GbEJVT8u3pyQT/AL1e2ap4astS1jS9XlknW403d5KowCNuGDuBBJ/AisfxX4F03xDdxaj9ou9P1KIbVvLGXy5COwbjkfrx1pW+nQDmdF8K67p2t614j1m9sZ5bvTzC6WiMgJUDDEH2XFVfg1p1svw9jna2gL3QnLtsGXAdlAY45+7XZ+HfBcGj/a5JtU1LULm6iMMk13OXYJ6L6Vt+HfD9poGiQ6LayTPbRK6q0rAudzFjkgAdWPakA8x+BWnWaeC4p/ssJmmll82QoCXAbGCfTA6U/wCBcYh0LVI0cNGNTm2Y6BRgYHtxn8a9J8K+HrXwzpMelWck0kKMzBpiC2WOT0AFN8K+HLTwxYyWVlLPJFJO85MzAnc3XoBxxQBy/wAZX8vwBrJ3bfkjGfrIgx0Pr/8Aq61zXjPSdPtvhTL5VjaoY7GF1KwqMMSpLDjgkknPua9Q8WaFD4m0W60e4mkiiuNm548bhtcNxn/dqLX/AA7DrXhqfQJJpI4pYBD5q43DGMH8wKAPPNb8QLpvhrwrpyaXDqmpanDCtrFdAGMMEXLMT3+cfma8+8f6X4lgu9AutX/sKJ31OKKI6ZC6OufV2529eK9n8SeB7fWNI0y0hvJrS+0pVFlfJ96MgKDkcZztGenQVzj/AA0uL6506/1jxPqF9e2U6zLuCrDwQQAnY8DJzzQBy/xc1S90jxx4YvNP086hdxQTmK2wTuYgjOBzxnP4V03wftrPULS48S3F4b/Xrxyt5JKMNbkH/VKv8IH68fSu61HwxFfeKdK8QvcOsmnRSRpEAMPvBXJP0JrLj8FrZeLz4k0u9NmtwCL+zEeY7k4PzcEbWzznnJ57nIBw/wAO7q10ux8b6lekm1j1O4aVQuTtHJHvnOK5S+tb3X/DNxqWneAPD9npz2skkcszL55QA4ZSqghuM8nuOa9j0nwRb2una9p13cG4t9XuZZ3CrsKBwOAcnkHnNcXH8PvFT6LJoE/jDGlrGYoVjtx5mzGAjNkErjgjPTjpxSCanLX13d3Hwt8KaYlzJGuqXEVnNJnLCLcw2j8lH0GOhrb+L/hTw/pPgieSw0e0t54pIhHNFEquMsActjLcZ6muzvvh/DfeCLTwzLeMs1oA8N0i/dlGSGx6fMR64PWuU1rwD4y8RaX/AGfrPiy2kiTbtSO1wHII5c8E9PzNKFtbmv45vtHgi0PSLrQDr+qSRFrS0HAwE+ZiTwBgeh6Z7V55b2V7o3j3wxcDw1B4dF20kJht7gTiZABncFwP4s59wf4a9X8YeENUvtR0nW9B1KK01XTkMP8ApCkxSRkcggA+p/PsQDWXb+C/E134i0jXdc162unsXc/ZooSkcasMYT1JPUnngUqXmKez188+J9I0/Tfin4YnsrVIZrx5ZbhlJ/eNg8kdM8n65r6DkdIkaSR1RFBZmY4AA6kmvCdS1Ow1n4q+F20y7hvUtrW4aZ7ZxIiAo4GWUkDn+Y9aQDT8OED4p+LWJwFtrfP/AH7SuE+FXgfQ/EWi3l/qazXZN5MkS+eypGMj5lCkcn8c8V7Jpvhu6tfFmva280Jg1GGKOJATuUqgU54x27VD8MvC914R8PDTLyeGaYzPKWhztGcYHIB7elAHFfCbUYovCOtWmp3jnT9Mu57YTysQVhCj8upxj1wK8w1DSvC11odze6F4L14JDC80eovMY1G3J3fMxBA68DPFeyab8PriHwt4h0S4vIhLqt1LOkkeWVMkFc5A/ujI/WsddO+I974dm8PzwaPbRi1NsblpCzyptK4UDgEjAyQOuetKwPR/h3qFzqnhLSry8kMlxJD87nqxBIyffiua+LN/qMdlpekabM1vLq18lrJOjbWSM8tg9j/TI711ngbSbnQfDWm6ZdmM3EEZV/LOVySTwcD1rN+Ifhu78Q6bbtptwLfU7C4W6tXYkKWH8LY7EH+XbNIB5b4p8OQ/DK2s/Efh+4vMwzpHfRTTb1uI24Ykf3iQOmPXjFT/ABSulh8W6cniKfUofCrWpy1oXEfnZP8ArNvJ7dOenvWteaN4v8bzWln4l06z0vSracTSiGYSvcFc4AwSApyetdn4ivPFVpqRWx0G01jSJUUGMXCwyo3OSd/ysKVtv5AYHhGTw9ptjqmq+G9cn1Cyht2drJ7lpFjZAWJAblc/rXJ+GvCN7410VfEuq+IdTj1S7LyWn2S4McdsM4UKvbkc47e+Sej8IeDbsa1rOsappllpcGpWv2VdOtXDbFONxYqAuTjqPU1l6LH478Iaf/wjtloVvqcMZcWV+LpVVFJLDercnGT6egzikA5/Wtbu9e+CupS37b7u3lS1lkznzCk8YDfiMZ981fu/BV1Y+Dk1638U64NSs9OF1Hm5/dYWMNs2Y+7gEYz35zW3f+A9Rsvhpc+HLBkvNRmdZpiXwJH8xWO0tj+6OvpVe+m8dazoo8NDwwmnebCtvPfPeK6LHjDEKO5HoT349ADa1PW9O1rwLpmpazrtzosdyqPJLZyFHkYAhkGFJIPPAHYdR18jsdXOg67ok2gar4iubG7vEtp01WNvJlDEA7CQBuH0yPpwfRvGnhC9sdM8KS6PZ/2l/wAI/Ipks8gfaB8u5sHvlffG48Gs/WovGPi/WPDtzL4b/szTbS+SZjLcI02MfMzDsMAjGMnjpmgRKx9DmivNvFniLU7PxLoGg6RHC8l67SXLSqTshUjJHI7bvxAHevSaBTxDx3Prtz460LRtJ1ifTo7m2kaVkUOoA3EkqeM4GAexIqtBHqvg7xto+nnW7/U7DVkkV0vZNxR1GdynsOnAx3rqtU0q/l+I+j6pHbO1jDYyRSTDGFY7sA9+9ReLNIv7zxt4Vv7e2eS1tTN58gxhMrxn8qAOL8V+LIb7xbeaHe+KZNA0yxCKWt8pNcyMMnD4O1VBx9cHnqLfw48Su/ia98Pw69LremG38+1u5uZYyDgozEDd9T6D1pmsWOq+D/F+oa5a6C+taXqoUyx28QeaBx6DBJyST7556ZrtfCuq3msT3TDwnPo9osBCTXKLHLI+fu7OCB15oA8i+FWha3r/AIdnnh8SXWm2hupWiitlUMXIGS7Y5HsK7jQfHN3ZeDtdvNWZbrUNCmktXkA2idw21CenBJAPfjpmuQ+Heuaz4N8PPpd34P1ua6adpImigyhyB94/w/rXS6Z4F1K98D6/Zaj5cGqa3cPeGM8iJ9wZVJBx1Xr23d8Urd3cCpeWXjmy8Pt4q/4SUm8jgN5LpzwgQrFjeyd+QPx7Z717T4a1ZNc0ax1SNdq3MKybc/dPcfgc14XL4p17UPDP/CKR+E9Xj1mW3Fk8ksG2AIRsaTf6decY5zmvb/CukDQdC0/Swwc20Ko7DozdWI9sk0W0A4X4vXWuaR4fuNZ0rWPskdqqLJbG1jlE29wnJYHGN3p2rO8U+JtRsrHwNOkiM+o3dstzvjU7wyjOMj5Tz1GMVsfGr/kn+r/9sf8A0clYHiSwu7yL4epb2UtxHDcwSzSLGWWJVReWwDjrnn0pAJ/EWu+J5/Hq+G9EvLO2hNiJ2e4h345OSPU9OOlT6BqviTR/GUfhvXtRi1WG8tWuLe6SBYWQqTkFV46A+vbnrVm3sp2+LNzdvBMIF0ddku07GbfjGcY6E8UavaXL/FTRLlLeVrePTpQ8oQlFJLYBPQdR+dK3cDD1nxRc+Idc1XQ7TXdL0XT7BhDLcXcccrzyfxKEdsbQQQTiuh+Hvii+1DUNT0DVbm3vb2wIdb22ACTxtjBIHAYZ5xx27EnzC80/Q/CPifW28WaH9r0/UJzeWuomAyKhYkmM8cHJPv09Qa9V+Htx4avJLqfw7oUtjFsUG6a18pJgSeFP8WMZ/EU1gdzr+qwaHpN5qlzkxWsTSEDq2BwB7k4H414vFq/xFu9H/wCEqjk0mCx8o3SaZ5TM7wjkZbruK8jB9OB0r1TxzpM2u+GdT0y3x588JEYJwCw5Az9RXjtv8SdMs/CC6G1reDX7e1Fh/ZxgbeZFTZnIGMd+ufanJbeYHV+IPiE0XhLSNY0qCI3GrzJbQm4bEcEhyGLn0UqR+vY10GhDxpBf2w1WfSL3T5QTLJbK0bxHaSMZOGBOBXDyWGheGvh/oWjeMLWV7WR8SSBCRbSvvfLEHK43FcjP5VzHhyKz0/xtpll4F1m9vtPcM+pQNKZLeGMYC4OMZ6gdSDgZ5xSAd3e+KfEuveINQ0fwlDYRw6Ydl1eX4Yq0ucbF259+3Y9OM7PhHxZc6y2r6Rq9olprWnZE8UYPluhHyupPOD1+hFcR4a16z8B6/wCItJ8RymyS7vHvrS4ZCY5UY9iB16cex/G74Num8Q6/4m8WQQyJpslsLW1aRSplCgbm/Nf1x1oA434R3vjAeF5E0DS9Ne3jndvNvJjmVjjKqq4xjjkkDmvRpPH1/P4Im8RWWmRte2UxhvrSRziMqcPgj6g/Q98VxXwl8feG9H8GiDUtSjtri3kkZoWBLsCcjaAPm69q7j4XaRNNoGr3Go2zQxa3eTXKwP8AeEUgAGfrz+GPWgDptd8YWml+ED4l+V0kt1kgjJ++7gbV/M89wAfSul0K5ur3SrK6vYkhuZoVkkjTOEJGdvPpnFfLPhPTdS1XXrfwNfEtpvh++lu3djzIikCNfoSfyc9MV9dgYGBQB4x8ZNSudP0km50S21HRPkM/mXTxOH3YAAXn+6c59a6XxH4rXQ4NKsrCxN1qWogJaWgcKANucsT0Uetc38eZFTwPcK3V54lX67s/yBrjfilY20PiXwtqury3dvo5tzayXdq5RopCGK5I5AOfyB9MUAd3B4w17Stc07S/FOk2tvHqTGO2urOYuvmZACsDyOo/MYzzifX/ABlqn/CQP4f8M6Qmo3cEYkupZZdkcOeik+v+eecctYaL4C/tbS5E8TXOoXaXEclrC+oGceZnK8DOOR3x71N4U1Kw8N+NfF1prN3BYvczpdQPcyLGkiMP4WYjJ56ex9KAKfgG81K/+JuuS6vp4sL1NPRHhV968MmGB7gjmtmx+IGva01/DoXhY3klndvA8pukSIqpwCC2MseuO3vVDwVrFlrnxQ8RXmnzLNaiyjjSVc4fGwEjI6ZyPfGa0vgimNM12UMrJLrVw6lTnj5R/SgDsPBnio+JtIuLo2UltfWkr29zZseUlXqoP49++fSuPn8YeN7W3kvrnwOEs4lLyEXyM6oOp29T+Vc14T1G60rRviHqVmqm4t7+5ljyN2CMnJHt19OKwIrHw9feDG1nXvF17fX1zas7QS6gwUSnJEYiGDgNxjp1PSgD2q98Tm/8Hxa5p+kz31vdR5lg8xY2jjwd5JJ5xjHHrmuHbV/D8Pwotr7+y7t9ILBVsmuTuOJyCrP3XIPHpgfTX8CKqfCWAKoA/s+c4A7neTXnGsyhfgXppI++YwOR/wA9WP8ASgD2zxN4tsPClhYxJaTXF1cqEs7C2TLtgDgAdAOBVHwz4t1q+1GPT9c8KXulvOG8qdW82LgE4ZgPlPBxXKeKZ4dN+I/hXUNTBisns3gSWblUm+bqT0PzKM+/1x7ENW02a4Szjvrd7iVWKRpIGYgDk4FDFe5wPwpudJv7HVr3TLOaCSTUpRcvcOHeSTgk7h2+Ycdufqeq8X+JLfwrp6ahdW801uZlikMIBMYbPzHPbjH4iuE+B8YTw7fEAfNqUxOB16D+lek+JtJi1zRL/TJlVluYWQbh0bHyt9QcH8KGhkXdbWIfEXiCy0HRJ9ZuX3W0UYdQhGZM/dC57nIrL1Xxjp+laRp+pXcF1v1DYLeziQPPIzDIUKDyen4kDqa8G0m/uPHKeGvB84eOXS5Gk1Xk5CwHYgzjnOQD710HxSWRfiJ4XeTVH0qEwSLDemNXRJcns3y85QEn1H4A49F0nx7b3WrQaTqOk6hpF1cj/R/tiBVlxnIBB68fqK9KrxV/Bd9PqOl3mteMzdG0uklt4zAke5sg7Qd3OcY4r2mgDzXUfiJp9vqF1p9lpmrarLaP5dw2n2vmpG/90nI56/ka5r4l+IYtW+HV1qGmyTxo8yRMHQxupWQBlIPIIIqKDwv4p0bVdX1LwjrOlXNnqF01zJbXikhZCSWAZPfjqPfpmuf8YeJJPE/wsur6e0W1nS7WGWNGyu9XGSPrmgDq7L4q+HraGxgdNQe2KxwnUPsxEAfbyCSQeMHPB6V6hrWuadommvqd/dJFaKAQ/XdnoFA6k+1cB8SoY0+GV/EEGxLSIKCOmGTFcb4hcfavhrFdkLp5RGYtjaZAke3Ofr+poA9I8PfEHQ9cvU0+Nrm0vJF3xQ3kBiMq+q54PQ9+xrX8UeLdH8LxxNqdyVlmOIoI1LySH2UfzOBXnXxpEaDw7JboP7UGpRrblTh9p6j1wTt447VJaRR3XxhvzfKJHt9MRrIOowgyuSM98s/I9TQBmaZ4zh8S/EbSU024vI7VbOZZ7aUNGN2CQSvQ8YP4CrXxVvNLj1Kykttem0zxBaqcNbW7TsYW6q6rwBnBGfy5yLeqqrfGLRimzK6XIX5AOcv+Zxj8K5XwOfEt1rfiy70aTRGnOpyRTtfJKZAqkhANh+7jPHtQB1UMNvqPw7e38GatK9zaIJElgZkleUfMyuBzlsng9yKm0DUtXfxLo19cTXDafremjMDAlILmNQW46LkA/XnjitPwF4W1fQ9W1nUNSm08DUSj+RYh1jVxnJww4zn3716jgccDigBaDTC6BwhZd5GQueafQB5h4Z8Q6g/jLX/D2quT5RW4sTsCgwnHAIAzjI9T97nik+JfiS+0aPTNN0Z411bU7pIYjIm7YmfmbH1IHPYmue+I4k8P+K/DviqElYmlGn3YAHKMSQT+vPsKm0QnxT8RtR1Q7ZdN0OP7JanggztjeR9PmH5UAd3e+MvDml3D2V/rtlFdw4WVHkCsDjPI7VDqPiSwv/Des32ialBcPa2krB4HDGNwhI/lWF8RL+y01Le1tNKs73X9Tk8m0jeFGIJ4MjZB+VeOv8gcZk3hi38GfDXVrK32NctZSG5nC8ysVIP4AEge3vmgDZ8NeNtIXQdJfWNdso76e3RpBLOitn1YdvxxT/iprV7o3hKbUtKufKnEkWyVQrDBYeoIINcloXhXQT8MxM+k2jzyac07zNEDIZNhO7ceQQenPFcpr88k/wADdPeRizBYVBPosmAPwAAoA+kRew29hFdXtxFCnlqXklYIuSPU8VQ0jxJomtSPFpuqWt1IgyyRSAkD1xXifxHudQvPFPhXR7ewTUrdoTdNp8syxxzsAfvFuDgAnGD34qxPoniK88RaBfWnhGDQ1s7gfaJre8iIaAsMoVXGflyO/XtS9APbtV1rTNHRX1G/trUN93zpApb6A9a4PQPFj6x451LTLW9trrSoLJZYmgKuC5Kg/MOvU8VyvhbTLPxX428UahrlvFfGwmS0tYp13JEg3fwng+vI65Pen+FdOsNI+KXiKLTraKCBNOjYwQKAAx2E4UcDPp70gHseoazpWmOqX+p2dq7DKrPOqE/TJq4t3bNbfaluIjb43eaHGzHrnpXyt4GvrvWk1LX7zwa3iGS7u2VbiWWIiNAOECPnbjnkewrasNP1TSPAXjSK/wBOk02xcyS2VtNKrmNWHKgg9M4x7k9TmgD6Ek1nS4nijk1KzR5cGNWnUF89Mc81Jd6pp9lIsV1f2sEjfdSWZVJ+gJr59u/Afh62+GbagtiDftpyXRuWYl/MKhuOcAc4wO3vzV/SPBOh33gB9TvrZ7vUbqxa4e7nkLShwmVwewGBx6DnNAH0GCCMg5Brgfib4gvPDHhm41OxWM3CSRqPMXIwWANR/Ce6mvPA2izXDO0hgK5c5JCsVH6AVgfHVkXwRcGXd5fnw7tvXG8Zx70AetJOvkJNKyoGUEknA5qcEEAg5B6EV88aNej4sazJJcTrDoOmSKyaduy9y3Z5B/d9vqPU19DKqooVVCqBgADAAoA47V/FEOl+I9J0N7Z3fUQ5EoYYTaO4712KsrDKsCPUGvnrx54f0zVPif4bt7uB2S8hlafbKy7jGjFeQcj7o6EVo+NrGLTxofgnRJJtNttVuHaaWKVyyxqMuoJJPzZ6dPzoA9yjljlBMbq4H905p+a+dfEuiWnwzudH1fQJLmKGW8W3u7Rpi6TIwJJwe4AOD649Kn8SabJr3xTj019Sv7S3XTQ7fZJzGzDJ+XPYHPNAiZ9BKysMqwI9QaUMDyDn6V8zTeGZNK8f2/hvTdb1O10rUbPz54lnJb5dwIDHkZ29evJrf0PTn8H/ABGg0XT766k0zUbNp3guH37GXdjBPPb9e/FAp73RXkPw5vrq88ReMUnuZpI4b8LEjyFggweAD06DpUvh6/vJviV4os5Lud7WCC3MUDSEohKISVXoM89PWgD1miioriLzoZIt7x71K74zhlyOoPY0AeR3firxNb6rc+H10fffyXQWyvfKYW3kNkl3IzyoBHXk/Tn2BchQGOTjkivmrxpoV5pFxYaXonibxHda3eSDyoZL0tGkYPzO+BwB/j6V1PxC8S3HhPTtF0VdUeK7vGVJ9TlXe0cakb3Awcsc8en60Ae20V8rnxPY+HNX0qfQvGF/rcNxcrb3dleyGT5G43qSBtIPp7dsivqigRMKQ57V4EJvEniPx34g0q08QXGm6baCIMkUSs2No4UkfKScnP8AhW34OvdW0jxfqHhXVNVk1OH7OLu0nlX94BnBVj/np2zigUUeOdUbUpPDi6dG3iBLrZ9xxb+R187PJAxjj1NexV84eEJPG/i231NofFEdnaw3skaS/ZFeR8Y4HQBemMc5yKs+KPFk0niU+GT4qi0WysbZftl8VXzbmUgHapPC8HJI6HNAiaauj6GorwHwH4saLxZc+HW8QLrenSW/2i2vWYF0YfeRiPYE8+g9aTQ7jxb4+W71ex18aPpgneK0gS2Dl1XHzEnB5/mDwKBT1rw94itNel1KK1imRtPuntJfNAAZ1PJXBPH1xXS181fD3U7jw74X8ZanIovLy1v5Wdtu0SOABkgdBkk4HbNavhs+JNfsLXVNP8f2s2oyIJZLBreMxISOY2CncMA9cdR+NAHts+q2FvqFtps11Gl7dKzQQk/NIFGWx9BWnXzZ4+s9Yuvin4ahstXFpNJBI9u5hDrb4Rt4xxv3BT1x1r07UrPxRa+GzEPE1lFqCS7pNRuLVVRYueNv3Qc45NAHotFfMMfjbVfD+raXFP4y0rxFaXFwttPDbogeIN0cMg5Hrkn6HPHqt34ivdO8f2uiXZQ6dqNqWtTtwUlXJYE98gH8xQB6TRXm+oeINQl8dWPh7Tgn2WO3a51CQpuKj+FQexJx+De1c/P4o1vxFrGp6f4dvdNsLPTn8p7y6Te0svOVUZxtyCM49xQB7RRXlPg7xbqF5f6xoWrC1k1LTU80XFrkwyoQCOOxGR/kVy3hrxL8QPFmhJqWmWui26KWXdMzlpyufugcL6cnr6CgD3+ivJrH4hLL4CuPFM9mVntsxy24yo83cFAB5IGWX6ZqLTtT+IlxbWmotpugTWs4SQ20UsiTiNufvMdmcUttLgetGSNXWMuodhkKTyfwqQDFfN/jWTxH/wALX0c6Za2jSQ2khtRLKQsiFGD78cjBzgD2rutQ8Wa1oN34eg1uwskTU7h7eeS3kYiFsgJyfXOT9DSAerDiiuE8ZeJ5tDudJ0+xtUutQ1K48uOJ2KgIPvMT7ZH6+lZvibxhfQa2nh7w5pq6lqix+bceY+yOBMZG4+p49Oo9aAPTaK8/8H+K59Xvb3RtW086frNkA8sQbcjoejIfTp+Y68478nAJ9KAFrA1fw9o2sTRTalpdrdyxDCNNEGIGc457e1eV6X8Rtd16C4bRPCU1y9vM6SO86pGVB42k43N6qOnHWu88IeL7TxDoUmqyRtZvbF1vIJDloGUZYHvjHPT8KAO0jRY0VEUIijCqowAB2FPrxt/Hut3NjJrOl+FJbjRYwX8+S5WOV0UncypycDFdFqPj/RbLwzbeI1eWe2uiFtoY1/eSuTgqAe4IOfoevGQDsNXisLiylttSMX2WceW6yvtDZ7ZyKms7a2sLaCztkSGGJAkUa9lA6CvmP4ieI9d1bT9Ns9T8NTaWs2oReVLLIGVhzwccq3Tj2Neu61caevxB8PwTQXj3zW07QyRy4iQbTnevfjIB7ZH4KlcD0oClryvUfHs7atd6ZoOgXesPZNsupYmVER/7uT1I5z9DWldeOLa18K3PiOfTb+BLZxHLazxiOUMXVehPqwNIB6FRXi918VbeCCPUR4d1o6Qdu6+eDagyQARzyOevrxXfeI/FWl+H9JTVbqUyQS7fISHDPOW6BASM8c/SgDqqK8w0T4hWt9qsGlX+lajpNzcj/RxexbVlOMkA+vT8TjrVrxD4/wBM0LWBo01nqFxetEJY0tYBJ5mf4VAOc8E9McdaAPRaK4Dwr42tPEF7c6bJZXenajAoc212m1mX1X1HT8619E8TWGs6nqumWomE+mSLHOXUBSTn7pzz0I7dKBE7nUUVyq+J7KTVdV0qKG5ku9MhWaVEjB3hl3BU55bBHHHWuR8BeILXxBrmu3EU2sxyp5ayWOogKlvwR8ignbnBz3oFPWKK8tv/AIl6TBPcx2Wn6tqkNqStxdWFr5kMRGM5bIzjOeM8Amu/0bVLPWtPt9RsJhLazruRx+RB9CCCCPUUAadFFFABRRRQAUUUUAFFFFABRRRQBg+I/wDjy/4GKx9B6mtnxEcWJHqwFY2g9TTZbCrc65PvCrFV0+8KsUIGFFFFOECiiigAooooAKKKKACiik96AFooooAK57w3qV9qlrPNf6XLpzpcPHHHI2S6DGH9s8/l+NdDXzb4dv7l/h74xu1uZvM+1XTxyCRtyj2OeO/THX8SlxL9D6RJAxkjnpWJ4l1q28O6Pd6tdhjDbJuKr1YkgADPqSB+NeFweBBf+C4tZuvEGrzaiLAXMUn2olIiE3BQvoMYPOc55qHxbcy+JPgxBq17cyPdRiN2ZG2iRhMIzuA4PXP1GaUU9U8E+INf13E+qeHhptnLCJbeX7QHL5IwCvUcHPIFehV4Hra3HgTwM0+kX+oz3d8sEEJu7jzVgZs5KA4C8E/jj0qp4h8K6h4N8Pt4hsfEeqy6pZBJJ1uZy8M+SA6lfTkkcn8+QCNn0PRXgnxD1fWLn/hCpdHv5NPm1KYMcMdnzKhw6jhgM9DV3xXpmpeFPB+v6g3ibU7q6eFAsksu0RMWAJTH3Sc44oFPbu1FfNmuaR4i0nwcvil/GGrNqdvBHOYt48gqcAKY+hOCMk5yR0qzq9j4om8Jf8Jc/iu6ivPsq3a2tuoS3CEBgu3ucY5OecjpQB9FUV5nPqU2r+A7TUJdcj0Ka5t43kvWCkKTjIGSOT7c88V4uni46Bq+l/2Z45uNbjnuY47q1uYCR5ZIBIbHB68Dnp17gjdj60oryDxdrOt6l4ot/CXh+8jsn8j7VeXhj3tEucAAdPT67hyOa1dH0zXfDMt1d6l4hfVNJjt3kdJosSoVGcqe/fqfSgU9JzS182aR4j1LxPp51ebx7puiTOzm304eT+6wxC+YXO45wO3Tnvireo+P9Yk+Gya5azwRapHdrbO8aB1lIbB2gjHzDB498Y7AH0RRXzp4wv8Ax74PsYvEd3rNndxrIqT6esAWNVb0bqecc9efStDxVqHj3w7pp8STanp0ltGyGbTVtsKiswAw5+YkEgdup9KBGz2PVNZ0/SZbKK+uRC97OLe3BUnfIei8Dj8cVsV5P438Q3VlJ4SmtEgMV9fRiRJ4wxCsBypP3WAJ5Hr+frFAoUVheJtYi8P6Le6rMhdLaIvsHVj0A/EkV5DPqnxGstH/AOEnuDpjWyKbiXSvLIdYf9/1C/N14x36UAe90Vk6FqcGt6VZ6lb58q5iWQA9Vz1B9wcj8K1TnBx17UAVLe9tLmaaGC6glmgOJY45AzRn0YDp0PX0q5Xy/wCA7bxl/b/in+zr/SfNW+H2o3ML7ZG+bG0LyBj3/wAa9B1vxL4g1LxHP4c8KrYiexiWS9urwN5YLDIRduT3H5EdqAPX6QjNeb+DPE+oX2p6h4d162hh1mwVXZ7bJhmjOMMueR1HHv25A4jw34u8d+LbW9k0rT9Gt0t52jE9wzjfj+FVyefUnjn2oA+gKK8J0Lxh4y8U209vpek6da3tlO0F5c3ErGHev8KKMnP1yPz47b4e+KLjxNY3f2+1S21CxuntbiOMkruXuM9PTHtQB6BSGlooAwNe1+y0H7G1+ZEiup1t1lC5RGbpvP8ACPenaVrdnq9zfQWZeRbKQRSTAfu2fGSqt3IyM+lc145TWr2JtNtPD1pqunXEQ88T3fkkNnOB37A5HeuX+FmrTtdX2gQeHbbTbLTSVkkt7gyr5pPK7iPmb154x9KAPaqCK8hHjXXdZnu38K6BFqGn20hi+1TXQjEzDrsB7e+e9dn4O8Rw+J9MN7HA9vLFM1vPBIRmOReo4+oP40AdPNFHPE8MqB45FKsp6EHgiuc0bSPDuiXUlvpdnp9pduu50hVVkK+/fH6V09fO3iDVp9J+LBlttLutRmfS1RILcDOcnkk8BfegD6JorzXwh42fWtUuNF1PSbjStVgiE3kynIdM4JU98H8/wON/wl4lt/E1pcTRW81rNbXD209vOAHjdcZBwff+fpQB1dFcj4a8UW3iO61OKyt5vs9hP5Bumx5czjqEIPOOPwI9a66gApDXB+MPHOm+E7uxtL63vJZL3d5X2eMPyCBgjIOSSMYBrmI/ixpUFzJbaxpmq6TJ5fmW6XduQ04/uqBn5vrxnjOaAPZKK8x0H4hWup6vFpF3o+qaVczhmt/t0IjWUAZwOevtz9a2vE/jCw8PXNvZPbX19fXCl47Sxg82UqOrYyOOv5GgDtKK4Pw34307Xru4sBa6hp9/AnmNaX9uY5Sn94AE5HP19qx7v4k2VlFJPd6D4hgt4wC00unMqDnHJPTt19aAPUxxS15d4k12w1HRNB1FdR1HT7a91CARPbrteTO75HGeEODnGe3WvUM4xQAooprsEUsegGTXkR+LnhlHBlTUorfO03Mlk4jHT8e47d6APRU0WzXWZdaKs968C24ZjkIgJOFHbJPNbVeZfErVk/4V9qWpWF4ypJAhhnhYg4Z1AwRyM5x+NbNvrtjofhPTtS1a8EUX2SHLuctIxQHAHVmPP6mgDtKK5rVPE+k6TpcWqahc/ZreVQYxKhV2OM4C4zn2rF8NePtA8Sz/AGOxuZEvGUssE0RRiMZyOx4560Ad/RXEeB9QjutEkum15NVhWeX/AEsxeUEUH7pz6DufX0rPtPiX4Su9QNhFq0YkztEjqyxsc4wGIx/Q0Aej0lY+s65peiRwS6nfQ2kc8gijeVsAsffsOOp4Fc7pnxB8KapqS6XZ61BLdscIm1lDn0ViArH2BoA7umhl3FQw3DqM81zniHxRonh3yhq2ow2jTZ8sPklsdTgV5/8ACuXSryfVNRTXodW1i6lZ5zGXAijzhVRWAO0YHOPT2oAt+Jfh/J4k1GSS98RX7aS0qyNpwb5OAPlzngZ59s/jXq8SJHGiRgKigKoHQAdK8C8XWMQ1rVfsfjOz0yyukjTVbaa4w6HIy0eejMvGPc+ox3i6qj3vhyLRNZ03+ypVkRoZHzJcKg2jyzjnBBzyOnegD0SjFFISACScAdTQAjqrjDKGHoRmgALwoAHsK5u38VeHrq9FjBrVhJdE7RElwpJPoOeT7CtmS/s47uOye7gW7lUtHA0gEjjnkL1I4P5GgC7UXkxGTzPLTzP720Z/OoLi+s7WWKG4uoIpZjtiSSQKznOMKD16jpWHa32oP4mvbKSSwNhHbo8UaSZuAxPJZc8KeQD7UAdNIiyKUdQykYKsMg1Db21vaqVt4IogeSI0C5/Ks2417R7ac20+rWMU4O0xSXCKwPpgnNc7408XxeGV0siOKc312kBBmCbUbOX9wPwHPWgDsLuytL1Qt3awzqDkCWMOAfxqwkaRoI0RVQDAVRgAfSore6t7kE288UoXr5bhsflTEvrSSdrZLqBp1yDEJAWH4daAKr6NpcjRu+mWbNGcoWgUle/HHFaMu9Yn8lVLhTsUnAJ7CnGRA4Quoc9FzyaVnVMbmC5OBk45oA89+H/hm80VNQ1DV5YptY1KczXDxElVH8KDIzgZPHbpXolQTXEEGPOmjjz03sB/OpFdXUMjBlPQg5FAHjPjLw54s8XXI0q7OlQaCl2sxljZ/OkjHRcdM4PtyOvY+vy2lvPbG1nhjmgKhWjlUMrAeoPBrjPAfiW58RrrP2mGKNrDUpbNDFn5lXGCck8813PmR+Z5e9d/93PP5UAY+n+HtF0yYz2Gk2NrMf44bdUbpjqBxSatoGj6zJE+p6XaXjxfcaeFXK+3I6e3St2igDPs9M0+ykaS0sba3kZQjNFEqEqOACQOgwKfY2Nnp6PFZWkFsjuXZYYwgZj1JA6ngc+1Zk+pXsev22nJpksllLA0kl6D8kbg8Ifr/hW+SFGSQB70AU7ews7bz/s9pBF9ocyTeXGF8xj1ZsDkn1NczB4G8K288txH4f04SSDDZgVlx3wp4H4AV2YORkUyVtkbvjO0E4oA8v8AFsfiGyszofhbw7bSafLaGITCdIhAW3AgISM4GD9T3rc0LwnZ23hXT9A1SCG+jt413iRAVL5JJH0JOPak+H/ihvF2jtqTWwt8TvEEDbuBjB/Wu4oAy9W0jT9YszY6jaRXNscHy5FyAR0I9D7isDw94I8N+HJzcaVpUUE5GPMLNIwHsWJI/Cuzrgm1LXL3xf8A2fZ27W+j2kQa6uZ7dh5znokTHg8Yyfr7ZAOq0rSrHSIGt9Ptkt4WkaRkTOCx6mtPNJ3paAMHTvD2k6Zf3mo2VlHDd3rbriVc5c9T3wMnnjqeadr+gaV4htRaatZR3UIO4BsgqemQRgj8DWLdaxq8niqDSNPs4zYRQiW+upkcBcnhEPALY579fau2oA840X4b+GtGvIL22tZnmg/1PnXDuIzxyATgdK9HNJmloA8yuvhroc91cXEcuo2q3MrSzQW146RuzfeO3tn2/DFb974Q0S60EaAbTytOBVhHExU5DZ69TnuTzzXXUUAYus6LaaxpE2kXQf7LNGI22NhsDGMH8BWfrnhTSdc0SPRL6Bns4ggiw2GjKjCkH1xkfia6qigDzjw98PtL0bUE1KS71DUryIbYZb+fzDEMY+XgDpVrxf4JsvEtxb332u8sNRt12R3dnLsfbnO0+2ST613tc5oviLT9avNSs7NnaXTpvInyuBu74PfoRQBzehfD3SNG1mPW4rnULi/WNkaW6uPMMhIxubIyTjjsPaodb+HtnfatJrOnajf6PfzDbO9jIEWb3YY5P+HrzXptFAHJ+F/DSaB9pdtT1HULi4KmSW9n8wjHZRwAP89hXWUVnatqNrpFhcaheSeXbwIXkbGcD6UAYlz4YtrjxVa+JXnmFxbWptkiGNhBLHJ4z/Ea6ysa71VI9GfV7WKS7iFv9oRIxhpExu4B747fhXPaF420vxBfW9ppIluQ8BnmkC4W3HQK+f4icjA9M9KANbxboFv4n0S60i5ZkScDEijlGBBBH4j8siqXgXwpa+DtGXS7WV5f3jSySuAC7nAzgewA/CuxooA8h1TwHqk/ie48Saf4ka0u5VEa77RJhHHgDau7gdOo9T6mujbw9q17oeqaXq+ufbWvIjHHKLVY/KyCOi/e5x+Vd3RQBy9poP2XwuugrcbitkbXzivcrtLY+pzjNcne+ATc+CbHwsNQCi3aNmmMQIk2tuI256H6/nXqlFAHnPjjwTH4nSxnhvZbDU7A5truPt04I9MgH/8AXVLSfD/jM39tLrXiuOa0gZXMFrbLGZSP7xABwe46e1epCuatvEljda/c6FAs0lzbRh5pFQGOPPRS2eCfTFAHD6x4L1u11+71vwnrEOnyX6gXkNxF5iOw6MB2PX8z61P4L8E6joXiLUdc1LWhqU99AqSMYtjbhjPQ4xxgAdsV6vVE6haLfLp5uIxeNH5ohLfMUzjdj0zQB5J/whXiLQNTvLnwhq9nb2V5IZZLK9iLKrnqQQM/hx+OK2rzwxr+reFdV0nWNZguLy9x5ciQ7Y4QNvHHJGV/Wuu/4SHTzrv9go8j34i850WMlUT1Zug7fmPWuhIzQBxl/wCH5rnwa3h9ZoxObBbXzSDt3BQufXHFP07QprTwgmgtLG062TW3mDO3cVIz645rsKCM0Acr4I0abw94c0/SbiSOSa2jKs8edp+YnjP1rL+I3hu68VaNHp1rNDGRcxyyednayKckcA57V0z63p0eoyabJdLHdxw/aGSRSo8vuwYjBA74PGDVrTL621OzhvbOQyW8y7o3Kldw9cEA0AedeI/BdwdcsvEfhqS1stUhOyeOUERXEZGMNtHXHt6egr0+Mv5aeYFEmBuCnIB74qSigDyjx74e1u51vRvEfh/7PLe6dvQ29wcK6OCCc5HYn8/bmHxF4e8Q+IdL0zVCtjY+J9OmM0Cq5aIqTgozYzyB24zx3yPWTLGJBEXUSEZCZ5I9cU8HNAHi39h+LPFepac/iaCzsNO0+Vbj7PbybzcSjODnPygfXv37dAPD1/8A8LGOv7Y/sH9nCDdv+bfu6Y/WvSQc0AYoA89utAu5/iDZ675afYrfTWg3l+fMLnjH0b6Uy/0C9n+IOna6qr9ht7B4WbcM7yW4x16N1r0agUAeEC18U+EvFGt3Gl6ENWsNWlWdHE6xmN8cg5PAyfy5z1Fa/gTRvEdv4r17WNftYIjexxKjW8gZDtGMAZ3cAAcgZr2Cmuu5SpJAIxxQB5z4M1/VNf1nXzKsK6RZ3BtrUqp3OynDHd0I4/WvQLySSG2mlhiMsqRsyRg4LkDgfjWfoOj2eg6fHp9gjJbxlmAZixJYkkknk8mtigRXtrufOfg6fxJpl9qGr614Q1K81e8YDz4pItqRgcIoJG0fic4FdJ8QND1jXIdE8R6VYBdT05jI2nXZXMiHGVyCVzx6jgnkEAV7RRQKeO6V4k1LUr60tofAV1a5lUXFxdqsaRJwWZTj5iO1exUCigD5o0/X7jQviD4vni0TUdSjZolb7DHvZDt+XI9+fyNdn4K0/V9X8UX3i/V9OfTkeAW1laynEgTPLOOoPHQ+p9AT3Gj+GbbStc1fWYp5Xm1MxmRGxtTaCOOPeusoEtqeUfCDTL3S9Cu4r62lt5WvpmCSrtJXOAfoa43xHp1z4W8b3mvyeHH1vR9TRfNEFuJpbZ1XBIU564JzwMHGeK+iaKBTyzwhqVjr1xcJaeEbnSrUwMrXVxbJAzkkDYoHJ6tznt+XB+B9cv8AwLYzeF9Q8O6vdXNvPIbeWzty8dwpOQQSRjuc9h15GK+j6THNArPBfh9/aul+GPEmo3mg3L3U+oyz/wBnNGQ0isFyFBHzDlscc4rgPEVj4d8RwI3g/wAM6tZ+IHmUJJFA8CW+D82/B2KMHt0OOa+uqbgDsATQIeBePTe6B4t8K+Jbmzub2zsreSG7ltYy21mUruPoCXzz6Y61m/EXUG8S2XhvXYrDUJ/DcN27X9sYTuYAqAxTPK8OPT86+kCAeDzRgYxgY9KAPljxNd6T4gudBt/D3hm5trQapC017Hp/kx4JwQCBk46nPAwK9Q+L+mXNxolvq+nq5v8AR7lLuLy1yxUHDD6Y5P8Au16uAAMAACl4I9qAPJvhbY3VzHqPirVLdoNQ1mUOI2/5ZwKMRrzz079xtryCysPDfhfxHrVh4405ilxcNcWWoOkjpJGSTj5ec8joDyTnHGfrfoOKimginXbNEkg9HUEfrQB4/wCE28ITW2rz+FdPkh22rq90IZERxzwC3U8Zq98Ffl+Hek+wn/8AR0lepxQxQp5cUaIn91VAH5U5EVFCooVR0AGBQB83/D+50i1+HWsza5G8mltfSLOgVs7WdVHAwRyR7iuY1ZdK8NW1rP8AD/xbezXs06LDpST+fG4JPHl4+XnJ+b196+tFt4VjMSxRiM5ygUYOfaqFno+mWMnm2mnWdvJ03xQKh/MCgDx3xdfwaP8AEjw1qeqv9mtjYyxmYkhA+GyD7fMPXqPrXW+Ora18X+Cr86bcJcFUM9vLC2f3kZzgH1OCPxrvb6ws9QjEd7aQXMYOQs0YcfkaktbW3s4Ft7WCKCBc7Y4kCqMnJwBx1JoA8B+GeoXHj3xG/iu8jaOLTbZLS3j3ZHnMuZWAxjufwI9K0NPv7Tw18TPEJ1q6S0j1KGGS0uLhgiOqrgjcTgYORzj7v0r220tLazj8q1t4oI852RIFGfXAqlq+i6XrMax6np9tdqpyvnRhtv0J6fhQB5Jo15beJfihPqelP5tjp2ni3luYjmOWQseM9Dw3/jua9vl/1bfQ1T07TrLS7cW1haQ2sAOfLhQKM+vHf3q+RkYNAHi/wI+bwk8+5iJryVwWGDjI69vy4rh9Es7i+8HeP7e1DNM1/PhV6sBgkDHXIBGO9fStjZWmnwC3srWG2gBJEcMYRQT14HFR2GnWenLMtlbRQLNK00gjXAZz1Y+5wKdJp7KwHzf4I0nRNV8LWUzeO9ZtAIRFPbDUUhWFs8qFI4Geh7jH0qTV9P0Lw7/wgc9ldtceH7a+nLXUj7x5jEFWYgBeGVvT7p969jvfAPhS9umu7jQrNpmO5iF2hj1yQMAn145rfvNE0u8046VPYW7WBGPs4QKg5zwB059KaB4t8aNT0+8h8P2tvfW80x1SJykUoLBcEE8HI5I5re1wbvi14d5I26fOe3P3hXV6d4A8K6cqC20S2UpIsqu+XcMDkfMxJ69s4rpZdKsZdTh1SS2Rr6GMxRzHOVU9QO1AHkVx4U1BNV1LWvBfiqC0N1KzXlvKiyxeYDznrt5Dc4zyea5nXPEt54p+E2uXN/HCtxBcpbs8H+rk2zRncvJyOevTivUdU+GvhTU7tryfSwsrMWk8qVkDknJyAcfljrVT4kaC0vgK90bQtOGWMSw21ugUD96rHA49yT9TQAzxVqOnW/w6uVuLmE79M8qNd4yzmPC4GeecV5rfxT6anwvbWhshgd1laRwFjbCGLcemQB+GDXpeifDHwrYyW97/AGV/pCorGOWVnRXxydpJB5z1yK77WNIsNbs5LHUrWO5tn6o46H1BHIPuOaAPJvi3LFeTeF7K0kEl9JqscsaxkFggzubjoBkHPt7Vftdh+Ll3u27hoy7c9c+YOnvjNdP4b8CeHvDd0bzT7Ii6K7BNLI0jKuMYGTxwO30roYtG0+LVpdYS3C6hNEIZJgx+ZAQQMZx2HOM0AeW6uAvxg0TAALaZISfXl6b8M9kXinxsjuqyG+V9hODtw3OPT3r1GXRLCTWYtaeIm+igMCOWOFQkk8dM8nn3rk/Efw70HxDqg1W6W5iuyoWRraYx+YBjG7HXgAfQD0oA5nwRdRX/AMR/GVxCyugW3jDIwYEqu08j3U1k6Isg8Q/EyaDf9oWGMRhBk5MUmMe+QK7eTStK8AQXOpaJoN5cyXTxxyW9kGkbABwQvOB6/Wsv4Y6ZqTX2veI9TsXsG1eZDFaSn50RAQNwI4Jz/wDWFAqdjifhbpfiO78G2TaP4ksYbNjIGt3sFkKHcdwY55OSeo6Y7V7B8PtA/wCEZ8Pw6YbuO7Mbu3mxrgHJzjGTXP6h8LtAubqe5tZL7TWuH3zpZXBjST2K8jHJ6Y6mvQNE0mz0PToNOsIjHawg7FLFjySTyeepJoENWiiigAooooAKKKKACiiigAooooAwfEf/AB4/8DFY+g9a2PEfFl/wMVj6D1NMmtBVuddH94VYqBPvCp6WIMKKKKcIFFFFABRR3ooAKKKKACiiigAooooAK8O0Pwdq9j4C13RpYo/t15JOYkWQEEN93J6CvcaKAOQt9KuIvBiaSI1F0NM+zlQRjzPL2nn69684ufB+sJ8JP+EZjgWXU8AmJZFAybjzCNxOOB79q92oPFAHnPjbwrN4j8HjSIphDexLE8Lk8CRMdcevIz2zntXBa63jnxlpUfh248PDSvPZVvr151dNqsD8gBzyQOOfTpzX0HSY5oA8k8WeGr2fVfBcWnWxew0ucmaZpBmNVVQuR1OQp5Hf61s/FXS7zWfBup2GnwNPdS+VsjUjJxKhPX2Br0OigDzHxrpd7dfDm5023tpJbw2UUYhQZYsNuR+hqfWNOvJvhxJp0Vu73n9lLEIQPmLiMArj14r0ek70AfOnirw7q7+BvCoTTZbs6ZJDLeaeBueVAOV2c7vQjnr061W8V3GqeKpNHttK8HalY2MGoxSyS3MAhbI4+5/dAJ+bOOK+lTR0oA8S8WW2oeGPGcXjCy0241GxuLX7JfQ2q75Uwc7wvphV/I5IzW/p3iR/GcF9pkWhavYW89nIn2q9gEa7mG3A5Oep6enSvTqKAPlzwpPZeFbL+xvE/gaaW8t3ZRfQaYs6XC5yDvxyRux34HODxXR+N7KXWPA9mtl4dm03zNQjb7EluN6rkjcyAcZ46j0r38gHqKWgDyH42WVxe+B7iG2glml8yI7I0LN94dhU/wAXbeaX4d6hbwwySSFIBhFyQBIhJx17V6twaU80AeG+M7eaWbwBAsMny3aF2Ck7MIBz6df0r3KkwPypaAOI+JGj3GveEdU061XdcSRho1zjcyMHA/Hbj8e1eU3HxFtNS8ItoVtZXsniCe0Nm1j5DbkYrsLE4Axzn+YFfRtRiKMOZBGgc9Wxz+dAHNeCtKl0Lw3pumzkedBCBJg5wx5I/M11NJ9aWgD548PeI9M8JeMPE9nrkstnJeXayWxaF2EqnIBG0H1+lWYNTtfAvj/XZNdkeCz1lI5rW7aMlDsBDISOhBbH5E9Rn3aa1t5nV5YIpHX7rOgJH0ouLaC5ULcQxyqOQJEDD9aAPGvBc3/CT+ONU8U2sT/2QlqtnazupXzmBBZgDzgfMPxHfOJfgYu3w7enPXUJv5ivZkRY1CIoVQMBQMAU2OOOIbY0VBnOFGOaAPGvg5/zNH/YZm/pS/CJNkviuYtwdXmH0wc/1r2OOKOLd5caJuOTtUDJ9ay9XspZtLv7fTvKt7q4idVkIwA7DG4470AZfhHxTZeK7e5ubCG4WCCYw+ZKoAkI7rgnIrrRXOeEdDi8OaFZaVEQxgT944/jc8s34kn8MV0dAHk3xO8W/wBkJb6JZXkNpqeojC3E7bEtozkGQt2PBx7itjwtbaFZ6F/YGjatZ3M3kvveOdXeR2HzSNgk9T+HA7V1l/o2l6jIst9ptndSKNqvPArkD0yR0plhoek6fL51lpdlay4274bdEbHpkCgD5f8Ah3p+jnR/7P1PxXq2g6naSyJcWn9ofZ0B3cEKwwOPTuDXuvw60rQdMsLxdB1KTUY3umM9y8wlLS4BPzAAHgjkevWt/VvC+g6xOLjUdIs7mbGPMkiBYj3PU9K2LCxtNOt1trG1htoFyRHDGEUE9eBS6AXK8Qi1K0tPjBfJczxw79JSJDI4AZ94baPfGfyr2+uV1nwh4e1udrjUtItbidlCtKyYcgdORzQra3+Qjvoeb3dymrfFzS206ZZ49PsJBeMnzKm4Phc+uWX/ADmua8aahfeA/FOrXFjFM8XiG1xbCMZC3YIXP15Lf8CHXpXvOgeHtJ8PW5t9JsYrWNuW2ZLN9WOSfxNcVrWj6hr/AI40x7m0aPRtHT7QkxK/vrg4wAOuBgH8D7Ugp0XgLw6nhjw7ZaaOZVXfO3HMjct09Og9gK7GiigDxXxnD9o+JXg2PCnCzv8AN/sqW/pR47jEnxC8E7gCFec4I74GP5V6jd6Jp15qdpqlxbCS9swwgkLN8mRg8ZwevcUt7oun32oWeo3Nvvu7Ld9nk3sNmevAOD+INAHkfxJI/wCE68DDv9of/wBCSuaeHU5vizrkFvrsejXU1vF5Ej2yy+cm1PkQPj0ycd1Poa971LQNO1PUbDUbqEvc2DFoDvICk46gdegrL8V+DNE8VGF9TtmM8H+qnicpIo9MjqM84PegDj9J8H6tH4usNc1rxNDf3NtC8aRJbJCzqQwwdvUAsT0qtq8rfEDxD/Ydq+fD2mSK+oyhTi5mU8Qg9wMDP4+gNdX4d8BaLoN5LfQG8uLySMxGe6uWdgn90dP8awrf4T+HrPcLG41WyRsbkt71lDH1NLZPqEW16lX4uKkKeFY40VUXWIFVVGAAM4AFez1x9x4R0y7stMsrtrq4TTZlmheWdmcsM43N1I5/QV2FIBl65qA0nSr7UWQyC1geYoOrbVJx+leHk+MvEnhO61m91rT7CyntZJUtIbRX3xlThWZzxkcd+3vXv1xDFcwyQTIskUilHRhkMpGCDXkUfwk0RLeSyOp62+nMSwsTefuEJOQQoHUHpnPvmgDgbiORfgCFlJ3bVIJOePtYI/TFZfhC7mu/FWj2/jqJ4itpF/Y0GQbYk8KxAJBc8Yz3wD2r6Bl8G6ZJ4UHhUvcfYBGqbw48zhgwOcYzkemKf4g8IaT4g0iDS7xJAlsFEE8bASxFQACrY64HPGKAPP8AxdHFefFPwxaX5D2aWss0UMh+RphuwcHqeFP4CvZJoLZWF0beJpolJRyg3DjnB7VyfiLwTpviLTrGzv57xpbEgwXqSgXCkYyd2MZOBnjsD15qHwz4N/sa9F9da5quqXCRmKL7ZPuWNTjJA/vHHU0AfPemzXFt8E9RNu7LvvdkhUfwMyAg+men417f4s0rRY/hxeW8dvFHZRWHmW/AOHCfu2zjlicDPU5963tH8F6TpXh2fw6izXFjPv8AM89gWbd15AABHGMDjGa461+FkKeXZ3ev6pd6LFIrRabJJ+7wMkKx7jP06UAcN4vZtR8J/DuC/Uzfab2183zed67cc+uQ3XvXV/GmwtLPQ9LuLW2it5rfUYTFJCgRk5PQjpXo3iDwvaa02j7pJIF0q7juoVjAwSnRTntxSeM/C1t4stLS0up5YUt7pLkGLGWKgjHIP940Acl4t1y5l8T2fh3SNH0691UW/ntdagP3cCZ6DA3ckA8e3B7cTpNrrFl8VtLTWP7MW6l0+Vz/AGbE0aFPmwGzy2Nvf2r0vxd4Ll1jU7fWtK1abSdVhiMJnjQOroezLkZ6n9PQVS0T4ff2d4kg8RXOt31/epE0chuNpDZGPlwPlAz0oA5Dwzoelax8R/F76lp8F41u0PlCdQ6LuXn5TwTwOe341r+I7O2i+I3guzt4I7eCKO5dUhUKoOwtwAMDkfrXd6F4YTSdf1rWRctI+ptGTGVwI9oI69+tLqXhoX3inSfEBuSh0+OVPJ2Z371IznPGMmgDsOc15R8atTu9M8F3bWbMjzukDSL1RGPzfmBt/wCBV6xWL4i0Wy8Q6Xc6XfoWt51wSvDKezKexB5FAHz7qGh6vqHhYaNbfDa2j3QKsV3/AGjAZFbgh84ByTyeeckHiut8ceHp5/Btlq9/eR2XiDRbdZxe5yS6ryhPfJ+vzdOuDPaeEvHOn2i6bZ+M4vsSDZFJLZBpkTsMnOePU/lxW/r3g641660aLUNRM2k2Chp7ZlO67kA4ZznGMgcc9W9eADhPhW48c303jDWpYJb+3b7Pb2cX+rtlAB37SSQxO7BJ9fbG3op834seJRGxV006FMkZwSEOf1FdPL4TltfFkXiDSLiK1SWMRX1sVOycDowA6MB/Ie+VsfCk9t4u1vxB9sUJqNukKIq/NGVVRuz0/hzQB4D4fisPClvfWHjnwZd3DPOzSav9n89CD38zqo4J4OeeRXSfE7TNBvdI8ESafHHPZPfQ20UnJLQN1Uk89uh5Bz05rt30P4gyaZLo1xq2h3NrLEYHu5YZPPMZG0kj7pOM9evc1Y1/4fyXHhfRtK0q9WG90eaOe2nmB2s65znHQEnPGcYFK3d9gM/4kQWvg3wjdjw/a2+nSX00du8kX7vaDn5sjpxkZ96yPEHw50XRfCUmp2DS22sadbm6XUBMweSRRuOeccnp+Fdxe+HNY8UeHL7SPFcuniSXb5EmnbxtK8hm3dTnsBjH6cfN4W8e6xpqeHdY1PSk0hdkc1zbhzcTxgggcjAPAHb8e6AQeLNQlGh+E/HqhhPZtCb0rxuhkAEgwP8Aa6f71bPiY/8ACV+N9F0OGRZNOsIxqlyyNwx6RgEfUH6MTXouq+H7W+8Nz+H1G23e0+zRludgC4U+5GAfwrjvhd4LvPClteSardRXepXLIrTRlmxEihUXLAHjB/SgDlPHz+EtT8SNa3Og6t4g1aCBVeCyZ9kK5z8xDAKef1Hes74PSXVh4r1zQ/sl7p9jHbxzpYXcwlMTfKMhsdCD29B6V0dxoHivw74n1nVPDNvp95bauY3kS7kKmJxnnjqMljx647VpeCvC/iDTvFGq67rtzYzy3sCJm13AbhgYwQOAFA9/zoA4DwVqsvh7wV421SA5nh1W4MZ2bsMdig4+pFW7b4bWMnhX/hIV1LURr89oL5r7zyGMhXfjA7Z/H3rsfDfge7i8M+IdF1aS3U6peTzI1ud+xXA2k5UZIIz9MfhhLp/xG/sNvDDW+meTs+yrqgnOfIxtzt67scZxn8eac9dW7tgem+AdYuNf8L6Xqd0FFxPDmTaMAsCQT7Zxmuu68Vj+HdKi0PR7LS4TlLWFY92MbiBy34nJ/GtdmVFLMQqjqScAU0DwWHRo9J+L1qtlNOIbnT5bueOSZnBdncEjJPqOPauVv/EFn4j8Va5b+IDrbadp85trW2sI5DFuRirOxj53cHGexNegzSJP8YrbyXWTydEZZNhzsPmng46dR+YqC70fxV4U13VtV8O2ltqenai/ny2LyCORJcfMwJ4OTk9e/TIzQBg+CPEV5pX/AAlEccOpPoOn27XVg+oxOrAhcmMFuSM5wCc8e5qLw54GfxNoi+Jtc13VDqd7G06tbXHlpCpztCjHp26dvc+jaWniPxNpeqWniTTLXTLa7gaKGOKTzJRuBBLHkDHBHHXtXGaO3j7R9LXwxH4ctLgQIYYtSa7CxNFyASnXP5H270Acp4Vmey+Cmpy2lxJHOjyZeM7GUl16Ec9CPzx7VqXvhS8g8GHxK/izXH1OOxW7RjckIPk3bMck5zjOeT+OdjTvCeuW/wAKrvQGsgNUkLbYDMnIMgP3gdvTJ613muaTfXXgGfSYYN982nCARb1GX2AYyTjr3zigDI1PU7PVPAVjf63rVxo8dzFE0txaybHdscquASc4JwB+gNeGS63H4cu9J1DwvqviO9jnukilXUlb7PMrZwoJAG7g4/Eg8V6j4r8JavL4X8KGwsxPfaK8E01i0igSFVG8ZzgncPyJx2BzPFK+MfGMekBfCpsbS1v4Z2E1wvmZHGdueFw3oT7cUAavxDk1m78c+H9F0vWrnTUvLeXzGiYkYALE7c4JwuAe2aZDBqHg3xvo2nRa1qGo2Gqxuksd/L5jKygkMp7dR29fbHXato17c/EPRNWS2L2drZzJJMSMIzZAHrnntUHirSNQvfG3hi/t7VpLS083z5QQAmRxmgBmi6pdz/ErX9Na6ka0t7SJkgLkqjEISQOx57V6rXleg6Rf2/xH8SanLbOllc28CwzH7rkIoOPoVNeqUrdwPKvidq+p+G/7H1q0uGFjFeLDfQHG143/AIiT0xjAOepFHjzXdSGqeH9C0K4EdzqM3myzoofy4FwSfTB5+u3Gea7bxTo8Wv6Hf6VMoZbiEquTjD9VP4MAfwryT4Q6HrYup9Y8RwSxXdtbpplqsq7SIk5J98nGG789c0gDvFvi8z+J5fDg8RQ6FZWkQa5vDtMszkA7EJ4XAIJI5/lR4K8UTReLj4dXXl1+wuLfzoLsgb4WXOUYjrwufxHvVPxPpD+HfGN1r03hw65pGpIvnJHbieS2dV+8FI6HHqByeRgV2XhDVdN1PVSNN8H3GnxJGWN/PZLbjPTavGT/APWNAHqVeV/FDxNe6DFpVrZXMVi+o3awPfzoHS2Tu2Dxnp14wD06j1SvO/iBqGn28FvaazoNxqWlT7jNLFCZVtyuMFgORnJ5HSgBPCmn+IbO8Ek/ia31vSpI+WaEJIj+qlcgg+hP/wBfx7wLbeJ7vXfGMWhXlpYW76lIZbqaHzXDb3wEGcd+cj0rV8E2EB8c2974RtNQs/D32d/tonR0hlfBACb+pzsPtg9uvY/CmyuLS88WNNDJGsmsSmMuhUOuTyM9RQA/wF4m1V59f0rxHLFNd6MQz3MSBVeMgnOBjnjPQda5zTtY+IXiixm1/SJNOsrBixtbOaMtJKqnudvU4xweT6dat+H9KuLrxh4/heKSOO8ijiSRlIU5jI4OOeoNYfhfx3ZeDvDQ8PazbXMWt6fvgW1ELHz8sxRlbptOQM556jIoA7lfiLbDwIfFEkAWcAxG1JI/fg4259O/0rgPGo+IEng/Ub3WZtIjtJY1aazRGEkSkjgHnnOOCT9ajuPCOtQfDHbNbE6gt6NSe0QfNt3cr9cc4/DrVvxv8RNF1zwVd2enC6nu54UEkYgYC35BJdsYxwehPOPrQB2l34nl8P8Ahfwxa2MEdxq2pQQQWkMrbUzsXczH0GR78iuatdQ1PwLqNkb2Hw/Jp+q3SwTHSoPKeKQ52kjPzDk8nJ49Tzk/EfRmfR/B+sTabLqFjp8KJe2yA58tkTnjkY2n26ZqbT/+FS3N1YfYbZ7i6lmRYokNyWViR94E4wD/AJNAH0jRXIav4oh07X9L0JbWe4ur8MwMeMRIOrN7dfyrr6AKeoTm1srm4UBmiiZwD0JAJrlvA3iKXxJ4UtNcmhSOWZJGaNMhQVdl4yT/AHa6PWYnn0u9hiUtJJBIqqO5KkAV4T8PvG3h3R/A1tp19dm2vbUSW8tp5R80yFmPCDrknr65zigDeg+IGoy+Ah4qGnQNJHPtmhUnAj37SR78j9a7Txb4sttA8Lvr6L5yvGht0zjzGfG38Ocn2BrhvhHYxar8N/sMw/d3PnxN7AkjNedeEorzxHqGk+CdQjY2/hueaa7duk2x9sYH03Y9wfbkA971DUPFB0TTrjTNItZNSnCNcRXExRIARkj1JB4/OuA0HxFfeHvE8eka54fs7KXWpTIt3ZTmTzJOPvBucdvQZ4HWm/Fq9ca94f0y/wBRutO0C68w3U0D+XuYDhWb06ce+ewrh7608Jx+OvC9v4VdJpUuWa8kSZpQ33SDuYkE8OePWgD2PxT4w1C31lPD/hvS11PVAgluN77Y7dD03HPU5B/Edc1wnh271O++KynWtMisb2HTCpWOTzFbnhwe3BI/CtDSb+y8OfEvxIusXMNkt9DFNbSzuER1AwcMcDrkfVT6VU0PWtP174uy3Om3C3FvHppi81PuswIJx6jnrQB2/gm/sLzxF4pS200W88N2EmuGkLtMduO/3QCDgZxz2r06vE/haM+JfGzf9RBf/Zq9soA848Z+Nv8AhGdU03T00u5v5b4MVS35fI7Ad+tZOk+O9UTWrTS/Evh2TSPtx22s/nCRGfGQpPYngdzkgYrI8eTW1v8AEjwhLd3EdvCiTEySHCg4OAT2ycD8aZ8Rb+z8Q6z4a0bSbqG7vFv1uZBE+9Y41GSWIzjjtS30Ah+Jd34f1LxDb6Jqeg6jf3kNv5sL2LfO27IKYH8OOSc9vz7MeMV0vRLae+0K8srqWf7Ja6Ym15ZCBxt6Db7/AOIzk2Rjl+LmoYwWi0dQcjoS6n+R/WuZ+MUKp4m8KXl3e3NjYLJJE93bvtaFjjBBOQPfjoDSAdjpvjm9h1Oz03xLoM2jyX7BbSQSrNG7HopK9GJOMe4zitLxf42g8PXdvplrYXWqarcDetparkqn95j2H+HauQufCOj3txY/b/HGoXgS5jmtYJbyJt0gOBgbeeuOPWnaJNFZ/FzxDHeThJbq0h+yeaQN6hUyq/iDwOuCe1AHP6dr1xrnxX0h7rR7zS5YtOkUxXQwzZDnI9V7Z9QfSvQLn4gxvf3tppGh6nq6WTeXPPaIvlh+6gk8ke38ua5ue7ttS+MWnGzuIpltdLdZTG+7a25/l47/ADKfxpieGdb0qfUtR8D+JbFrC5naeWzuQJI1l/jw4zj07cYyeAaAIfif42uk8HWOo6LFqVpPe3G1HMexoSjEFXHPJIIA716Lo3iwahBdySaJrNqtpAZWa6tdhkwOiDPLcdK8W8d+JH8T/DTSNZuYFtnk1GMOoPyfK7AkE9uPw5HavbvHOvt4d8LX+r2oSaSCNfLzyCWYID9MnP4UAcjF8VLFdj3/AIf8Qadasyqbq6stsSbjgFmzwPzrur7xPptjqOk2Ezvv1Xd9lkVco2ADyffIx9RXg3jbRtam8Ez6xrXjGaZZ4EkSzijSGJy20hOPvcc++Prnr/GOmSXXw30nUbUAX+kW9tfW745XYqlufTGT/wABFAHp/iLxFp/h6O2e+d83MywxRxrudmPoPT3+nrVLxN4u0vw5JBBdtNLdzjMVtbRGSRwM5IA7DBry/R9Qj+IHjjTtRtxv0zRbNZS2PlNxKudv1HH4pWTGus3PxW19bO/sbO9SCNYPtkJl3RFVJEYyMdMnHv70jdhG7I9q8N+KtN8QSXNvbGeG8tiPOtbqIxSoD0JU9q5G6+LPhWDzAk9zcPG7K6RW7EqF6sc4+X3qLQfCXiCLxgviTWdXsppPsptjFaQmMOnJGeeeTnnPQegrO+BtvEvh+/fy0LNqE25toyenWlFPUdM8QaVqmk/2va3kbWO0s0pONmOobPQj0rkIvid4Wkcf6ZOsDSGMXLW0giJBx9/GMZxz71wPgbSo9a8LeMdJiuFtUuNTnSOUDCrnbjj04Ax6GnR6r4r8B6Hb2niLQ7DUdDtVWBri0fkL0Xcrdecc4GeM80iegHQeKviJbeHvG1npl3eCHTFt2N5mBmKSEZTBAyR0+7nrz0OO+svF2hX01jDb6grSX2/7MGjdfM2fe6gYx79e1cDqMqXHxU8Ozxn5JNLkdc+h3EVP8YdMkXSLTxBYoou9DuFuVAH3o8jcv06E+wNKDVj0rWda07RY4ZNQuRCJpBFGNpYu56ABQTVHxF4p0Tw2sZ1fUI7YycopDMzD1CqCce+K8wFxB458fWD27tJpeiW6Xe5TlWmfDIPTIGD/AMBNL4Zt4b/4q+KLm9QPcWcUKWqyDPlqVGWXPQ9OR/ePrQB6voOv6V4gtzcaVfRXUanDbMgqfdTgj8RW7XiunQW2n/Fu7h05AkdzpSyXcaZCiQPgHA4BwF/76Pc17VQBlXur6fY3lpZXV3FDc3jFbeNzgyEdQP8APcetTanqNlpVq13f3MVtbqQGklbABJwK84+L+kve+HDqlqMaho8i3tu/93YQW/DAJ/AVy+q38Pj/AF7wrp9uS9gkQ1W9C87CBhEbqAc5BHo1AHvqsGUMpyCMg1w/xEigl8PTLLrK6RMrq9veNKU2Sg5HQ8g8gjng5xxXc14ZrFjbeI/irBYarGk1lp+mGeG2mAaOR2YAnaevX0/gHHGaANb4Y6hDq0t7f3PiKz1bVpQu+O0dhHbxDgKqMAR82STjnj8c7xz4j0fX4LXS7DxlpljA9wDeTrd7ZNg7RkccnuSB9a9Kl03Q9D+0ayunWts9vA7STQwBW2AZboOeF/zmvDYrbUPE2lTXuk+BvDdhpcyM0Mt9GPMdRkbwEAIOM4+uQSOaAPomFra0sYyJkW1iiGJGfjYBwSx9u9Y+n+KfD+pXH2Wy1qwnnztEcc6kseegzz0PSvCdI0fV/FPwWstPsGzcb22rJJ/rkSZsLk9MYAGePlHQVr6Nrmhre6Zp3iPwSdCvVnUWtw1uBD5qkEbZAAeTj1HqaVqwHd2vjqyk8XajoU1zYxW9rEpWdrhQWk/iTk4yOcjqMVuXmq3/APbek29j/Z82m3SO00jTgScAkGMZ+YeuAfw615Xo2h6PqHxU8VRXelWkyQwwSKkkSshd0UsxUjGSSefx681q6/HHbfE/wZaQRRxQRW1zsSNQoUeW/AA4A4pAPbKKKz9Vv4dM0+6v7g4itomlfHXCjPHvQB4/4l+J7aP4wTRI7BZbGKSKK7usn900n04GAR+Rr3DNfGOk694bvvBXiKLV9TWPW9Vle6aMwyEK6tmMKQCMZ9+AT2FfSXwz1v8At/wnp12zZmSPyZeed6fLk/UAH8aAO8prsqKWdgqjqScCnV4f4yhbxT450/wvcXE0elRWjXV1FE5Qzk5ABI7Dj8zQB7ZFLHMu6N1demVORRJJHHje6rnpk4rwWHTovAXj3Q9O0eW4TSNYSZJbN5TIiOoyGXJ45K888ZrjNTm0NfGOtxfEJL/95Pt0x2MghSDccFdp9xnqM570AfWA6UgZSSAQSOozXh3iTVoPDfw+T/hG9WkuhdTLb2l3JOJGQu2SM44wAwxjI/Csfxb4MPg7w6fEGj6tfrq+n7JZJZZ2dbjLAMGU8YOc/ofWgD1HxJ4nl0fxB4f0iO0WZdUeRXkLYMYUDkDv1/Su6zXzp8RIZfEOu+AHgu5rCS9WWQSw/fjysbHHPXBx/jT9e0mX4eanoWpadq+qXFvc3i2t5bXVyZBKGGA3QDIAP6YxQB9EUV5Gl1dN8V5LX7RJ9nXSg/lGQ7c7uu3OM1Pqt9dp8TtGskup1tJNPkd4BIQjNlsEr0J460Aeq0UV5j8XtU1TR/CNzdaSzxziRFeVB80aE8sPTsM+/wCNAHp1FeF+CrfTL66sr3RPiDqd7IpDS2d3dCTzFxypiOCvfnnFVLwa/wCIviDruiWviK703TrWCEusOCxDIp+Q4yhyeuc/hxQB7/XKeGfEkWvzarFHbvEdPu2tWLEHeV7j8c15x4Rm1jwz42l8KajrFzqtlc2v2q0lu23SockEFuSfut1OOBjGec3wPK9tonj28hdkmS6umVlPKlUYgj3zQB1OteMdb07Vb3RItFNxqEjodLkVG8mZD94u2flKjdn6dhXrEe/y18wrvwNxXpnvivnLRdI8Waz4Mj1q58X30VwLZ5YIo1CjaCSN56sSB19MVqav4x1W4+FNv4hgn+z6hIVRpI0A5EpQkA5Azt/XtQB75WTrurW2h6Zc6neb/s9uu59i5OM44H41ynjvVrvSvA97qVtceTdJboVlwMhmKjvxnmuQ8e3mt23ge08RWWtz2ssFpA0kSRqRM0hQFiSOPvGgDtvFfieXTNO099NtRc6hqUqR2lvJlc7sElsdAB19K7aHzPKTztvm7Rv2fdz3xntXkviTxBqdnc+CVhuSq6hMougFX96Ci5HTj7x6YqPV9S1vxL4qvfDmi6mNLtNOiRry6RA8kjOAQqemOmeDnPsKAPUdX1G30nT7jULtisECF3IGT9B79qzfCeoX+q6NbX2p2QsricFvIBJKrnjOe5HP41wOrnxN4R8Ja7c3GuLqEkEatZTvABJHlsHd1DdRjOe9emaFPLdaRp9xO2+WW2jd2wBlioJOB70AatFFFABRRRQAUUUUAFFFFABRRRQBgeI/+PIf74rI0Hqa1/Ef/HkP98VkaF1NNlsKtzrk+8KsVXj+8KsURBhRRRThAooooAKKKKACiiigAooooAKKKKAI5XSKN5JGCogLMx6ADqa8kHxRs5t1xZaDrl5piEhr+C0Jj4zlhk5wMck4x6V6nqMUM9lcxXL7IHiZZGzjCkEE57cV89x2fjD4eaBJcaPqOl6xoNrumWOVSHEZOSVIODySfvH2HagD17xD4ts9DsLO+a0vrxLzHkx2kO9zkbuhI7VlaD8QdM1bU00qaz1LS76QExQ6jb+UZMDPHJ7Vy+u+MNWv7vw1pGhNDps2s2xuDcXEYfyl2kgKOhJwcZHPFch4m0vU7Dx/4LivfEcuqzSXMz7ZI0jMKgITgJ2YZ9vloulu7Lq30A9d1z4gaFomqS6Tdtcm9RFZYordpDJkZAXHfHrismH4reF3guXknuYLi3YK1pNAVmYnptXv/TvjisrSIkf4w63IyqTHpkRXIzgnYMj04yPxpiQxN8ZZJBsLLpYzgDIb1+uP0oA7Twr460bxPd3FjZm4hvLcZeC5iMb49cf5NR+KPH+geGrtbG8nklvSM/Z7aMyOvQ8gdODnB7c1yepYX4xaUY2ALaU6yBe/Lnn9PyFL8KFSXVfFl1c+WdUOpOkgx86RD7g/3euP92gD0/Q9d03XdNTU9OukltGBJfptI6hgehHvXFzfFLwjDOYzqTNGG2tcJbyNEp9CwGO49ua5Hw1Yw3Hiv4g6RZt5dhcRIrsv3Y5HjYN+pf8AKsewuvFfw98PLp2t+GrPVNAtNwkntJAWCFi2WRvvDJ64HTn1K20uB2Xjv4hReHNe0Gyiurc2t0fMvHZSwSE4CsCPX5j36dORXbJ4x8PSaTNrK6pCdOhkEUk+GwH44xjOfmH515j4sey1LxZ8PLu3jRrS5E5RCgwF2IQCPbPTtiuz+IWtwaDY2dnDpVtfXWpXK29tbShREZCRgtnsOP06U22twL2h+P8Awtrt4tlp2rRy3L/cjaN4y303KM9O1c34u+IMWgeLtK0dri0S0lVjfPLndDkAqc5wM/1rzL4hab4hibQb3WotChb+0Yo4/wCzYXWRTyeWbtx0HGQK7jxba283xY8JLLBG4a3uCwZAdxEbkZ+mOKUD05PFWgyWsV4urWn2aWbyElMgCs/XaDUWneL/AA7qV6bCy1mznuQcBElHzH/ZPRvwzXl/xmsrV4/DGn/Zo1tp9WjEiKu0EdCMD1Bp/wAUNIsNL/4RqfS9PtrS5XVokRreNY+DkkYGByQOv9aAO6+I0ccmhP8A8TmLSbqKRZrW5luPKUSL0Df3gckYweo4rN+HM7agL3Ub3X7PVdRlYIy2UxaGCMdFVTjGc5Jxzn254TxXLeal8T4bQaNBqsenWHmQWlzOI0JYjdINwIJ5Axg/dB6itWw0LX5fHWn64vhyz0e3jjeO7aG6RxMrKcZCgZYHvj+76UAe615ro+u3118QNd0WS4D2VpbQyRxeWAUZgpPOMnO7NelV8i+MPFN94U+IHiu6061MtxLbwRiZkLJbjZFl2A/Ie5HXoQD6qGp2BmngF9bGaBS80fmrujUd2GeB9aiOsaWBAx1KzAn/ANSfPX95zj5eeeeOK8z0rwzp3h/wNq8tpcC9uLywmlnvycmcmNjnPpyeP61k/CfwZoM3hbSdTurBLq+kAl86clipVztC+gGBwPxzSu19NgPQLbXbuCHXbvU5NMW1sZHEAt59zbVzgS5OFY8DHrxVXwL4zs/E2i2d5NcWdvfTs6taLOCykOQBgnOSAD+NeZeC7WKex+I3nRxyI97cZV1yON5HXjg89K3PgromkHwTpWqPpdm98TK5uWgUyZWVwDuIyMACkA7T4harJZ6PLa2Wq2Wn39yVjjmubhIvKUsNzDceSFz059K6TSUh07SLZJNQN1HFGN13PLuMn+0WJ7n3r5j8J3FzrMur6rqHgpvEU9zduguXkjKxIvARVfO3HPI7Y9K2ZLTVNJ+F3ii21O0msrZZybGC4lDtHEzptTOex/Umhis+lPtVvvSPz4t7jKLvGWHsO9Yvh291Oeyml1u2t7SZJ3VRFIGQxg4DZycd+v5CuN8HeBtC06z0zVxBPPqEdvHIs81w5K/J0AztwMkAYrzTwe7P8JPEcjIUZpLlih6qcDigQ+nVkRk3q6lCM7geMU3zotgfzE2Ho24YNea6KcfDGM+mkv8A+izXj3iNpf8AhTGhiEuHaZANhOSd74/XFAH1ULiEy+SJo/N/ubhn8qXzY/M8rzE8z+7uGfyr5r+JXg3S/DHh1Ne0qS9h1e2ljP2xrlmkkLHBLZ479gPy4qbx74I0/Q/DU3iW0ub465A8UxvpbhmkdmdV57DGeMD2oA+k6QkAZJwB3NU9Ona5sbad8b5Ylc49SAa8a+M13e2x0bzftw8PmZjqRsmKuQMYBI524LZHQ47HFAHt6urjKMGHqDmuc8O+I7TxBJqCWsU6GwuWtZfNULll6kc9Prg+1effD628H3Us8nhLV7pIWt2SawW4kAXJHzhX+YMD/EPXr68N8L/B1nqcmuSSahqsRtNUkiT7PeNHuC45bHJPvQB9QUV4N8Qj4cOvbb7Wtee/8kD+z9LkJEajByVUcE5zyeh+lQ/B/XL6fWNa0SWbUpbK1VJLddVXFzFngq3PT/DPGcUAe/0V80eBdF1bxtp2o3ep+KdWigF7KkMFvNjaQc5Zjkkc8L2x19Oh8JeLNQ03wb4huNTuDfz6JPLbxTSA7ptoATfzn7x5Oc4+mSCJ3R7sOKK8At/DHim78Pr4hfxfqSa3JELtIEkAtVGNwjMeMHjjPTPY92614o1jVPh7p3izTZJIbq0nWS7hiJCyIrFWBHcZ2n2GaVJ/cKfQI4oryXx74nmPh7Sl0OVlvNdmihtZBw0atgluOmBgH0zWL4+8SzadqWj+FU15NNWSAS32pyECQIOAFzwGYg/p+KAe6UV86aH4pj0nxlp+l2Xip9f0rUgUYTsJJbaQD5TuAAwxx+GeOhNnTJfF3inxJ4lsIPETafpdldeWNkCNIMg4VTgEDgZOf5mgD6CrlvGWvp4a0WfUTEZ5gRHBAM5llY4VRj3rhfAep63Z+Jda8Ma3qAv0soknt7p1CsYzjhiOvUde4POMVy+neK5PFz311L41tPD9rFO8VpbI0IkZR0dy55z6Dj3oA950ia8n0+2m1C3S3u5Iw0sKNkIT2z6jv71pV5l8L/E9z4i067jvpYri7sLlrZ7qADy7gDo6445HpxXc61b311p80Om3osrttvl3BjEgT5gT8p4ORkfjQBqU1iFBZmAUDJJPArwLUbrxpZeIrHQdP8UwapeTDzblH06NBaxAj5m2nvnp16eort/HjazE9tJY+K9O0C0IKs91HGxkf0BfjGPx4oA0vBviWbxOL27jsfK0yOdorS5L5+1KpILgY4GR/nnGnp/iKw1DWb/R7cyG6sQpmyuF59D3ryn4deLb6bxLP4cudTsNWtVtfOgu7KERgMMZUgYHc9Pb14ydH17TvD3jrxxqGp3CwwxLFgZyznA4UdzQIr213Po+ivLvDmu67JYaj4l8RQJp2lJCZbaxCgyiMDduY/3iOAvHXoOK5Cy1j4i6toreJ7V9Khtypmg01oWYyRDPVs5yQOORn26UCn0BRXiviD4hTp8O4PFOlwoLiVkRkkG5Y23bXB56ZBx9QcVm+I9b+IfhqwfxDqH9iyWUbIJbCFWyisQM7jzuyQOCR3wRQB75RXmni/xm+mWmkR6TbxXGpay6rZxzttVQQCWfHOBkdPWsCbxP4j8N6hpS69daRe6ff3C2ryWYZXgkYHbxk5BPfHbtQB7VRXjup+LfEknjS+8MaLYadKYLZJ1mundQgOMlsdRlhwBmsXT/ABj43Gs3XhW40fTbjWY1WVLpJWS3WI4y7DG4gEgcYPtxyAe+UV5N4S8S+IP+EluPDPie3slu1tvtUE9nu2SLux3/AB9Oles0AAooooABRRRQAUUUnegBaKKKACjvRRQAUnelooADRRQaACikzS0AFUdSsbfU7KexulLwToY3AJBIPuKvUUAcj4X8H6H4WEp0myEUkoxJKzl3YemSeB7CutzzRjmloAKKKKACiiigAoNFFABRRRQAUGiigAooooAKKKKACjrxRRQAgAAwABS0UUAGKjMaMwcopYdCRyKkooAQ1AltBGWKQRqX+8QgG761YooATAIwQMelVILK0t3MkFrBE56skYUn8RVsZpaAOMs/Dsi+Lr/xFdTJJvtktbSMZ/dIOWznuW546ZIrs6KKACs4aXp4uzeCxtRdE5M/krvP/AsZrRooAhgght4xHBEkSDoqKFH5Ckjt4I5XmSGNZZPvuqgFvqe9T0UAUr+ws9Sh8i+tILqHIby54w659cEYqva6Ppdp5X2bTbOHyiTH5cCrsJ64wOK1aKBGkzG1fQ9K1kINT061u9nCGaIMV9cE8joOlTWeladYy+baafa28mzy98UKodvXbkDp7Vp0UClO1sLOzkmktrSCGSd98zRRhTI3qxHU8nk1coooA8n8XeEpdf8AGeg3lxYxXOkW0My3QlIIyVO0bTyeSD+FdvoXhrRfD4YaVpltaF+GeNPmYehY8ke2a6EUAYoAz002yS/k1JLWJb2SMRPOFAdlHYnv0H5U/UdPs9Ttntb61hubd/vRyoGU/ge9XaKAOH0rwF4X0i9W+stIhS5U7ldmZ9h9VDEgfhV/xL4T0TxMkY1axWdo8+XIGKOufdSDj2PFdTRQByWi+DvD+hXCXOmaXDbTpH5QkQtkr75PJ9zzWFffDPwte3k929jKj3DFpkiuJESQkknIB75PTFelUUAc7qHhvSL/AEU6HNYxDTioUQxjYFwcgjHQ55zWFofgDQNGs7qzigmuILqMRSrdTGQFR0AHQfhjoK7+igDyeD4UeFUikikgu542GFWW6ciP024Ixj+temwWcEFnHZKmbdIhEFbn5QMYP4VbooA5fwp4X0vwpZy2elROkUsplbe5YkkAdT2wBWV4u8CaP4puILu6a5tb2AYS6s5BHIB6Zwc/lxk13tFAHDeGvBdloF7Lfrfalf3ciFPNv7jzSqk5OOB1IrV8L+HbPwzYPY2TzPG8zzM0rAsWY89ABXSUd6AOItfBemW2kalpKyXJt9QuHuZmMgDh2IPykAYxtGKwh8Oo7hki1XxBrOp2KMG+yXM4KOR03kAFsfhzXqlHegDgvFngu08Q3VlfJe3mn39kCsFxZyBGCnqDx0xn06ntxW7pujtBop0q/vp9R3xvHLNPjc4bOR+uO9dBRQBxfgfwhYeDdPksrJ5JTLIZJJpQNzHGAOB0AHT3PrWd4p8ERazqcGtWGo3Ok6vEnlm5tiMSJ6Op64//AF5wMei0UAcX4S8JWnh1ri6M895qV1zc3lw5Lv6D0A/z2FdpRRQBHLGk0bxSKGR1Ksp6EHqK4HwF4FsPBi3v2SV5nupN2+QDKoM7Vz7Zr0KigArz7xn4POvXFrqen6lNpmsWilIbqMbgUPVWXuOT+fevQaKAPNtG8La0Tf8A/CR+JJdTju7VrXyY4xCiK3BbA43Y4Bxxk9c1zFn8PfEdvZPo48ZTrooDpHCkC+YEIOFL9cc8gcegFe4UUAeZaZ4P1HSfB1loOn621teWchkS7SLhsuzbShPI+bGDnpWa3g7xBrl3YnxVrNrdWNnIsy21pb+X5sgBwXJ+vQep6V6/RQB5VrXhPXIvEs/iDw3qltbTXkSx3cN3GXRyoAUjHI4A/X1q9P4Wv7vxT4f8QXN7Az6dbPFOqRlfMZkYZX0GWr0eigS2twrjPHuhXniTQ30m0uY7dZ5UE7vnPlA5IXA65A/Wuy7cUtAplQ6Rp8MEUC2cDJEgRN0YOABj09q4/wAEeF7zwzf62vnwPpd5c/aLaNCd8ZP3gRjGMYHU9K9FooAK8s8Z+HNZbXLDxN4ba2OoW0bQz29wxVZ4z0GR35PX25459To70AeTaB4f17U/EcHiXxP9ntprONorOztX3Ku4EMzHvkE9/T0pNRufHMU11ZyeHtK1e0eVjbzeeECoSdokR+pAI6enU9a9aooA8Mj+GtxL4COgy3MMWom5+2RyID5cMueg7425Gfeo9Us/HnjDT10HVNLs9JtJSovL1bhZGkUNn92injOBwf0r3eigDxfx34e1z+2vDGoeHbCG6TSg6mOWYIApAAHJHYEcZwccVAth4n8banpkuu6VHpGlafP9oaAzb3nkA+U8dAM/qete30mOaAPHvFNjruj+M7fxPo+lnVIJrP7Hc26ShHX5t24EjpwPyPTNUtJ0rxRqnjyx8S6tpcFjax2bQrGk4dkBzgN6tlj0GMe/X2+igArmfFd3qllYxy6XpaamxmVZ7dmCkxEHdtzxnOOvbNdNRQB86NoL+IfEWi32meEJfD4sboT3V06pB5iddgVfvk4OTj2zzRHql5pPxS8UXFro91qSGC3WRbYjcn7tMHB619FmubsfD1pZ67qGuRyTm6v0RJUZhsAQADaMZ7dyaAOC8K6dq+ueKpfFutaa2mJFbi1sbV3Bk25O5n/Etjp19gTT8PaJqln4b8Zxz2Uqz3tzdtbxDBaQMmAR7E9PXH0r23vRQBwGgafd23gC3sJYHW7XTTGYiPmDbDxj1rzePwjq918HoND+zNFqce6UW8nDHEzPt9iVPH5cV9D0UAfNvirXPEPirwZLpNj4S1aGdkjS5knXZtwyn5AfmfJGOgwM11vxPieD4V3MMilXjt7VWBHIIkjBr2TvXmOu/D+LXtVN1qOtalNp5mWb+zjL+5yAOMf3Tjp7nnmgLGF4l02/vtU+H8lvbzyWtu5kuHjj3CP5I9pY9hw3/wBfiq2pyXvgjxtqGtnSry/0jWI08x7KIyPbyIAPmHoeT268ZxivdFAVQqgBQMADtS0AeLeI9Yu/GHgrX1s9D1OAeWiQJcQESzHcC21BnIGOo9/SvU9AjeHR9PikVldLaNWVhgghRkEVrUUAFFFFABRRRQAUUUUAFFFFABRRRQBgeI/+PIf74rI0Hqa1vEn/AB5D/fFZGgjk02Wwq3OvT7wqxVWP74q1REGFFFFOECiiigAooooAKKKKACiiigAooooAhuYI7mCW3mQPFKhR1PdSMEV5lD8LPDMZEZS+kslO5bF7yQwKc54XOeuTye9ep0UAcd4p8G6N4nt7aC/gZPspzBJA2x4/YEdBwOPYVjaV8NfDmmX1rqMUFxLfW8hl+0Tzs7yMRgFs8HHGMY6fWvSjQeKAMG30Gyt9cutcRX+23MKwyEt8u1emB+A/Kol8PWK+IG8QfvTfNALflvlC5z09a6OigDmZfDVhL4jh8RHzRfRQGAAN8hB7kY68kda5zX/h9Yatqr6rBqOp6XdyoFmfT5/K83HQtweeB+Vek0UAcXpfgvSNN0G50OFJWt7oN58rvmWQtwWLY6/hjiuSl+HFzdQHTr7xbrFzpGAPsrMgcgdAz4yR+Few0UAcH4r8F2WvWmnxRTz2FxphDWVxbthouAMc9Rwvv8o565yL/wABS6v4cj0rV9curu9hnFxBf4CPE4GBjHbr1JOTnPAr1PNFAHic3wyu9TltLnXPFWoX09tMsqLgJEMHsnOD710vjzwU3iabT7+y1KTTdVsHzBcou4bT1BGRn/8AXnOa9HooA8xuvBd5qVpoyarrb3V1pt8Lvz/JC7wDkJgfzroPFnhweIf7NzcmH7DeJdjC53le3tXW0tAHnXjHwY+tX1prOl6lJpWs2gKpcogdXU/wup6//XOQeMHh/QvFEWqLfa54l+1xRghLW3hEUZyCPm9eufqK9FooAK4W08Jxp4j17Vrp4ri31WKKIwNH90KgUgnvnFd1RQB5XoPgi70TTtc0W31JZNJvUlFpFIhL2xdcYznlef0z3Ndn4U0j+wdCsdLLiQ20QRnUEBj1J59zXQ0UAeeeFvB50ePX4rm4EyardSS/INpVHyMfXk1g+DfC3izwu0Gmxavp82hxTswV4m87YTkqOwyc9z1New0UAeMJ4N8SeHb+/k8I6nYxWF7L572d8jFY3PUqVHf+QHXFbOs+Gtd17wdqGjarqVrNqF06sssceyOMB1YLjGSBtPXk5r06igbbXcz7G1a202CzZgWigWIsOhIXGa818J+A5tL8E3vhm+vI3e6MuZYAcLuAA69elesmlpGk1Z7Djwa08M+P08Py+Gmv9FhskgaCO5VXaWRCD8p4wBg7ScZHbJ5rV1DwJqE/gjSPD8Vza/arOaOSSRiwQgMSccE9/SvZKKUDz74k+HbzxL4Zl0uxaFbhnjIMrFVwGBPIBqb4gaFe694UudJsWiFxL5Y/eHCkK6see3Su7ooAp6fA1vZ20D4LRRKhx6gAVzPie48T2c9rPoVhaahbAMLi2ll8qRj2KMeB6c+vTuOyooA8b8O+HdUvfF6eJ9R0a10RYbYwrbQzLK8rHI3MVAXocevAHas3R7XxZ4Q1fVLa00KPU7DUL9rpLlJwhUORkEHpj/Hk17tRQB4Q1j4n8KeLtZv9M0Iaza6vsdZRcLG0RUH5Du6DJ+mMHPBFafgTRvEcPi7Xdb16yht/t0UYj8mVXXgABeDngAAkgZOa9kooA8y+FGiX+g6Hc22owGGZ76aRVLA5UkYPBPpXPeH/AAffXOg+LdL1CE2p1K8maBmIPXBVuO2cV7b70tAHz+useMbXw6vhqPwveSaokX2Jb7ePI2gbRJu/3eee/wCVem+G/C1vpXhSHw9cBJo/JZJyBw7NksefcnH0FdnRQB85fDPwlr9vrkY8QxsbPQEkg05j92RnY5kHcjbwM9Pl6EV0XjzStR07xVp3izT9KOqQJCba8tEXfJt5O5V7nnt6D1Jr2uigDyjw5r0Wq6vBBa+Cr6wiALSXl3aLD5fynGPXJAHB71F8PdPvLTxH4umuLWeGKe93QvJGVWReeVJ6j6V65RQB4/oumXy/E/xLeXFrcCxuLOFIZmQ+W/yoCFbp1DcV5x4dhh8CfatF8R+EJdQtkmZ7TUbfT1uPMUngMcdcDPr2x0r6noIzQBxfge8ttQ0+a5tPD8uiwtMQkM1usLyrtXDlR65I79Ku+Mdam8P6Hd6jb2U17PGoEUESFizE4GcdsnJ9q6eigD5r+HniTT9GhnutS07XJdZv3829unsHYA9kU8naOn19sASeNGs9L+Iv9p+KNLmv9Fkslhsz5HnRRSZGcqeM/e9T8w49Po/jPSgqGGCAR70AfO/hO4XUfiSl3ZeHrrSdPj0xo4hLZ+QJAGB3YHGOcD2Arnrv4fnxb408XyTPc2ssBjNnNtKoZCoIJOORwOnY/SvqnA9KMc0AeI6Nqeo+KvDes+FNYtprfxBb2skEjMhCTcYWQMeOTtz65yODxz+jfES00Twunh+60+/i1+ztvsq2f2f/AFjgbVII4K+p68Hrxn6OwM5wM+tMMUZfeUUuP4sc0AfK3ijw7eaF8INO065jf7WLpZJUAzsLsxA4+oH1r1j4vox+HepqqkkJAcAekqZr1QgNwQD9aGUMMMAR6EUAfNPxH0hf7P8ACWvXNhLqGmWMMaX0EYOREVU7uCOmD3x0ycVc0r/hVFxqFgNNtRcX9xMnkxxidmjYkHJBOFA6n0wfSvoogEbSBjpiqsNlawOZIbaGNz1ZIwCfxFAHk2ir/wAXb8QNn/mGwj/0Gl0x9/xf1cZ/1ejxp0x/Gp9eevtXsAjQOZAihyMFscn8aPLQOZNihyMFsckfWgDxQlm+M4yxIXR8AE9BuzXotp4nsbvxLe+HIkn+2WcKzSuVHl4IUgA5yT847V0nlRmUS+WnmAbd+BnHpmkW3hSZ51hjErjDSBQGYe570AS859qWiigAooooAKKKKACiiigA70d6KKACiiigAooooAKKKKACiiigAooooATrS0UUAFFFFABRRRQAUGiigAooooAKKDRQAUUUUAFFFFABRRRQAUUUUAFFFFABRRRQAlLRRQAUUUUAFAoooAKKKKACiiigAooooAKKOlFABRRRQAUUUUAA4ooooAKKKKACiiigAzRRRQACiiigAooooAKKKKAA0UUUAFFFFABRRRQAUUGigApOaWigAooooAKKKKACiiigAooooAKKKKACiiigAooooADRRRQAGjtRRQAUUhPFLQAUUUUAFJmlooAKKKKACg0UUAFFFFABRRRQAUUUUAFFFFABRRRQAUUUUAFFFFAHPeJRmzU+jisnQa1/EpxZD3cVj6D3psthVudgn3hViqsf3xVqlQMKKKKUQKKKKACig0UAFFFBoAKKKKAEpaKKACiiigAPNFFFABRSE4oAxQAp4ooooAKKKDQAUUUUAFFAooAKDRRQAGiiigAooooAKKKKACijFFABRRRQAUUUUAFFFFABRRiigAooooAKKKKACiiigAooooATPOKMc0tFABSY5paKACiiigAopAKWgAooooATvR3paKACiiigAopO9LQAUUUUAFHeiigAooooAKKKKACjvRRQAUUUUAFFFBoAKKKKACiiigBO9LRRQAUUUUAFFFFABRRRQAUUUUAFFFFABRRRQAUUUUAFANFFABRRRQAUUUUAFFFFABRRRQAUUUUAFFFFABRRRQAUUUUAFFFFABRRRQAUUCgcUAFFFFABRRRQAUUUUAFFFFAAKKBR0oAKKKKACiiigAooooAKKKKACiiigAooooAKKTrS0AFFFFABRRRQAUUUUAFFFFABRRRQAUUUUAFFFFABRRRQAUUUUAFFFFABRRRQAUUUUAFFFFABRRRQAUUUUAFFFFABRRRQAUUUUABooooAKKKKACiiigAooooAKKKKACiiigAooooAKKKKACiiigDnvEv/AB5D/fFZOgHrWp4mP+hr/vj+RrK0LvTJ7Cx3OujPzCrVVYx84q1SxBhRRRThAooooAKKKKACig80GgAooooAKKKKACiiigAopAaCcUALRRRQAhOKWkAxS0AFFFITigBaKKCcUAFFFFABRRRQAUUUUAFFFFABRRRQAUUUUAFFFFABRRRQAUUUUAFFJS0AFFFFABRRRQAUUUUAFFFFACY5zS96DRQAUd6TPOKWgAooooAKO9FFAB3ooooAKKKKADvRRRQAUUlLQAUUUUAFFFFABRRRQAUUUUAFFFFABRRRQAUUUUAFFFGMUAFFFFABRRRQAnWloooAKKKKACiiigAooooAKKKKACig80UAFIDmlooAKKKKACiigHNABRRQKACiiigAooooAKKKKACiiigApB70tFABRRRQAUUUUAFFFFABRRRQAUUUUAFFFFABRRRQAUUUUAFFFFABRRRQAUUUUAFFFFABR3oooAKKKKACikzziloAKKKKACiiigAooooAKKKKACiiigAooooAKKKKACiiigAooooAKKKKACiiigAoNFBoAKKKKACig8UUAFFFFABRRRQAUUUUAFFFFABRRRQAUUUUAFFFFABRRRQAUUUUAFFFFABRRRQAUUUUAFFFFABRRRQBznib/j0Tj/loP5GsvQe9avib/jyX/fH9aytB+tMnsLHc62MYcVaqrH98VapY7AwooopwgUUUUAFFIaWgAooooAKKKKACiiigClqV0LGxurwqXEETylQcZ2gnH6V4zYfFK/ubNNSPg3Vm00gubiAb/lHBIHGeh716p4r/AORd1f8A68pv/QDXg/gjx8lp4KstOstC1e+v0heONYrUmJ23N/GO3qfY0Aer63r97d+GItf8KqL7awl8gxsWuIwSroBjIbPt/DVzwjqmsa013fX+nvp1kWEdpazxlZsAfM759T0HHT8T4Trmma34Q+Heg6d9rmtNRl1QF/s8nKbt5CZX73O09xn14r1O5sbrwZpmo+I73X9U1S7itWLwTyD7O0hxgrGB8g3Y6HgE0Aer0hOK+QYNZ0TUNHbUrzxzrMfiV42lxEZViikOSI1QLt29uuOT0rvtR8aa1qXhDw0tiRa6rr0htzcsMCLa21mAx/FjI9AeOcUAeo+N/E8XhPS01Ga3adWmSLarBcbu+Tx2rr1OQD6ivlv4leD5dB0iyuP+Eh1e+BvYVeG8n8xCeeQO36113xO12a38TaRol3rdxomjXULSzXludkjOCcKJMHb/AA5+vNAHujsEUuxwqjJPtWZomsWGu2SX+mz+fbOSqvsZckHB4YA1wGl6TcjTdU+w+MrvUbCS32W8/mpLLBIuST5gHzZ468/zrifgtol/N4csL6PX72G3W5ZjZoqeWwD8g5BPOOee9AH0XRXhPjdzZ6rcS3nxI/sgEhoLOONSYxgfeUHLc88jpTvAXifWfE3hrW7eK+SXUrDKWt/HDjzsglCUYYySpB46EcZGSAe6UV5To3jqOf4et4nuiPOghZZlUD/XA7QP+BEqf+BVjXPjDV/DvgC11fVnSfWL9v8AR0dVRU35K5xjgIM89zg0Ae3Zpa+dNY8R6r4bsk1c+OdL1aVWQ3OmosWHBYAiLad3GfbI5PpXT+JvEfiF/FWkaR4eks1jv7I3BN5GSq/eO7jnOBwPXrQInc9korxnStX8T6J4xsfD+vX1tqVvqkckkE8cIiaIopYrgY44757c9aqDxJ4h8Q+LNZ0bS9SsdIh0spGBcQiSS4LfxAHtx29V9aBT2m6uIbSCS4uJVihjUs7ucBQO5p8E0VxEk0EqSxOMq6MGVh6gjrXkPjOLxIvw/wBWj1K6sWu41bzJYUO2aDHofutn8OKr+BrXxha+F7R0u9Ne2/s7faQ+QxkyUymSDj0oA9rorzPQvGq3XgR/Et4irPbQyfaIhx+9TI2+2Tj/AL6FYreONS0vwNp+s6jaxTatqLqlpbxAhXL5KZGeBt549R60AezUV4bqPiPxp4SFtqniWPSrnSZJBHcJYK/mQbs4I3dQOPX09DXuCOsiK6EFWGQR3FADqKK8j1/xPr114rfwt4cTT4Z4bdZ57m+JPB7IqnJ4I/Xp1oA9corhbLUPEVjoOqXWu2tiLyzikkia1cmOYKmQcHkcjnpXC6V4l+IOu6LHrOnaRo0cOwusUsrs9xjP3ADgD2Yg5HpQB7pRXl1t8RNPfwSvimVCOPLa3Q5PndNmf1z6c1hzeMvFmgxW2peJ9EsoNJlkCStayFpbfd0LDJB5xnFAHrtzqVla3dtZz3UUdzc7vJjZsNJjrj1rQ714r4zlWXx94JZG3I3nspHQgqOa6LXPFeof24/h7w5piX2oQxCa6lnk8uG3U8qCepY5HA9QecHAB6P3rnp/Eek21xqFvc3awSafGstwJQVARhwyk/eHbjPPHXFc14U8XXd9qt/oeu6eunapaKJcJJuiliPRlb/P5ggeaa5fJ481AX+meCjrFnp0hiW8luxCJgDkhVz8y55HXqMgZIK2YH0TZ3Md5bRXMW7y5UDruUqcH2NWcc5ryXXfiCdB03Rbi50K9FxqEjR/YlX96m3g4HftgehqvbfELULbVLK18QeG7jSrW/lENtcNIHG89A/A25yP19DSAexUVwni/wAYQ+Hriz0+CyuNR1a9J+z2duPmIHVmPYDn8j2BIoeFfHH9ram+iatpN1pGriPzVgmGVlTuUbvyD+X1AAPSqK8svvHzf2peafoug6hq7WL7LqWDaqI3OVGfvMMdO/Ncx8T/ABheR+CLfUdPtNVsZ7idVZmQxPbFW5D9+SMDsf0oA96orza38Ry6lo+rLqWiazpkNvZO7zSKqu42ndsOfvY5FdH4NktpfDmmyWkt5LbtArRvePumIP8AfI4z9KAOmoormtd8R2Wh3em216sq/b5vIjlCjy1bsGJIxn8aAOlqrJd20VxFbSXESXEoJjiZwHfHJwOpxWH4q8S2HheyjvL/AM1lklWJI4lDOzH0BIzjrXn3xUvdHnls9Ob+1ZNbgP2q1GkQebPEBxuI4G32z2oA9fgure4aVIZ4pGibZIEcEo3ocdD7VYryz4ZXujw6TcWFkl/Dc2jeberqEJjnd2GTIw564I6n7uPeqMnxa0KLMkmn6yloOt21kREPmx1zn9P14oA9horyz4oamJfh7f6jpt22yRIHinhYqSplTkEcjg10MviHTvD/AIdsL7VrvykaCMAnLM7FR0A5JoA7KioLWdbm3inVXVZUDhXGGAIzgjsanoAKK8m8Q6heRfErwvZR3U6Ws0Fw0sKyEJIQjkbl6HGB1rubnxFpVtq0Ojvdg6jMMrbxozsB6ttB2jvlsUAdBRRWPo+tadrS3LafciYW0zQS/KylXHUYIHr16UAbFNZlQFmYKo7k4rnZ/E+jQXF/byXqiTT4xLdYRiIlPqQMfh1rn/FejQeNtP00jUVXQy4urjYSDOgXKjPYc5OfT1HCtNAeh5GN2RjGc0mRwcjB6e9c/b6joup6LLNDdQPpWxoXl3bIwoG0/McYHvXiHg6702TxDY2l341tb+0sC6aZbBmR2ZiAodjw5A4UZOeMelIB9I0V4zonxQ0u61/W7HUNQsLaytHjWzmyQZsg78knHBA9Otepx6rp8t4tlFewPdNEJ1iVwWMZ6MPagDToqhJqNnFexWEl1El3MpeKFmAZwOuB37/lV+gAoorE1fX9I0Youpala2rPyqyyhWI9QOuPegDboqGCaG4iSeCVJYnG5XRgysPUEdax18R6E9x9mXWtONwGKeULpC24dsZzmgDeoqvc3NvaRGa5njhiHV5HCqPxNQ2Oo2Oooz2V5b3KKcM0EquAfQ4NAF6g15vp3ie4k8Z6/pF3LbRafp8MUiOx2kFlUnJPGMt/KvQLa5gu4hLbTxzRHgPG4YH8RQBYoopCQASTgDqaAFpBQrBgGUgg9CDSKytnDA4ODg9KAHUUhGQRnHuK8g0+58dvrB0e5iC2kN60ravtTEtr1WMLjG89CQOOPqVS3A9goqnqNw9rZXNxFC88kMTSLEgyzkAkKB6nGK5rwOuvtpZufEVwHvLiQypAI1X7PGcbYzgDJHcn6dqQDsaKYXRWClgGPQE81z3iXxDaeHYrOW7jmkW7uktU8oAkOwOCckccGgDpKQHNZOvX8ul6Xc3sFlNeywruW3gUl5DkDAAq/aTG4toZ2ieIyIrmOQYZMjOCPUUAWKKKZJIsSNI7BUUFmJ6ACgB9FebeCPiFpfjC9vLOyhnjkthvBkAxImcbh39OCO4r0mgBCKWiigApAc0AYpaACiiuY8Ya43h/Rp72G2e6uiRHbW8almllY4VQByfU47A0AdPRWfpLXr2Fu+pRxR3rIDMkJJVW7gHvin6leR6fY3N7MrNFbRPM4QZJCgk4z34oAu0VwF341tI/CEXiSCCVxcIBb2xHzvKxwqcZ7+nYV1ujy3k+nW02oQJBdyIGkiQ5CE/w59R3980CX1saVFFFAoUVyPivxJH4ZWyuru3dtPmnEM86c+QW+6xH93PU9vcnFS+FvECeJIbm8trd0sUnaK3nf/l4CnBdR/dzkD6UAdTRRQKACiis/U9RstKtWu7+5itrdCA0krYAJOBQBoUVx9t428L3Mnlxa/pxc9AbhVz+Zrr1IYAqQQeQR3oAOc0tZt9qunac8cd7f2ts8v8Aq1nmVC/0yeeorSoAKKzrLVNPv3kjs7+1uXj++sMyuV+oB4qybq3FyLUzxC4KbxFvG8r0zjrj3oAsUVXurq3s4jNczxQRDgvK4VR+JqVHWRFeNgyMMqynII9RQA+iiigAorO/tPT/ADPL+3W3mZ27fOXOfTGatSXMEciRSTRpI/3UZgC30HegCeimu6xqWdgqjqScCm+Ym4LvXcRkDPJFAElFFQmaLaHMqbegbcMUATUVB9og/wCe0f8A30KmJCruJAHqTQAtFQxzwynEcqOR2Vgak3LnG4Z9M0AOopM0tABRSdRS0AFFFFABRRRQAUUUUAFB4ooNABRRRQAUUUUAFFFFABRRRQAUUUUAFFFFABRRRQAUUGigAooNFABRRRQAUUUUAFFFB5oAKKKKACiiigAoopAaAFoopAc0ALRRRQAUE4oooAKKKKACignFFABRRRQAUUCigAooooAKKKKACiiigAooooAKKKKAOc8THFrH/v8A9Kz9Bbj/AOtWh4mIFmg9XH8jWZoHQ0yWwq3OvQ5YVPVWM/OKtUqECiiinAFFFFABRQKKACiiigAooooAKKKKAMfxFay3ui6laQKGmntZYowTgFmQgc/U1jeANKutE8LaZp18irc28ZVwrbgCWJ6/jXYkgDJ4FGaAPMfidoOo69b6OmnwCU2+oxzS/OqlUAOW5Iz9Otdd4q0ddf0K/wBKZ/L+0wlFf+63VT9AQK6CigDwbS9a8Z6Fptto974Ok1G5tY/JiuYJlMciqo2kk9Djgk9f0rS8b6J4h1XS9D1m2tIRrekz+ebGOT924JGVBJxkAD9cc4r2ekAxQB84+MLrxb4ztbW0g8I3Nnbx3UTyPcSqrk85wpx8o9a9H8Y6lNaXiw3/AISl1vSGjDLJbQrcOkmeQY27dDnt79vSKKAPDfh7oFxHrOuala6VcaLo15AsVvY3HysXwMuY8nb3496o/CzUdT8N2UXhjU/DOsLNHdMgu4rffb4ZvvFzgAD1GePyr6ApBxQB82eH3uPCOq63DqvhDU9Tu7m9aa3vbW1E6uh+6N5+7jr7Z56V1XwjstSiu/Et7qWlzae15e+YsUqkd2JwT94c9Rwe1e0mloA+YrzwnqzeLrjwzHZyr4Wvb9dSlmWFggwhLR7vugFhjHXheleh/F3w1d65oVs2mW8U1xp063C2zrkSoAQUA6Htx3xivWqD70AfPNv4i8H3CrCPh7cHUsYeyGjIXRuOpIxjnr6DkCupvbOU/E/Rpo7WVLaHSnG5YiUU5YBSRwvB/wA5r1sKudwAz606gDx3xPa3MvxP8JzxwzGCOC48yZUyq/I3BOMDPT8a5vxnJ8P9R1a7PiOyu9P1W3fYJ1ikRpwo+V1ZAQ3GMFuRgDpX0LweaY8Uchy8asfcZoA+bdA0vxBdfDPxFat9tljlLnTYrgN5zQDB4HU7h0GOeccEV3fww8aaRrGl6fo8czrqlrbLHLbmFxt2KAfmxjt6162OnFRJDFGxdI0Vj1IUAmgD5b1vRtRbxZf+CII2TSNZvU1J5Ap+WMDdIB2HzKB/wFfWvRvi5ps8elaRqdhZvcLo17HcPbxLk+SODge2B9Bk9q9i2jO7Az60pGRg9KVOzuB85+OvGGneOtJh8OeGC19fX00fmBoHUW6KQxYkjjkAEjIxn2z9B2UH2W1gt87vKjVM+uBiiC1t4GZobeKNm6lEAJ/KrNIAV4R47h8Dav4gkh1rUJ9J1eyRNt3HL5JdSNw2sQQcZ9M817vVG70+yvcfarS3nx082MNj8xQB4D4X1G/m8I+Mxcalc6lpMMU0en3tyGMkoKOG5PLAHaAfr06CbwZ8QfDWh+AbJJtRV7u3gZGtVU+YXyTgD0569K9j8T6S+qeHr/SrTyonngaKPcMIuR7DpWf4X8L2mlaPptrd2dlNeWsKxtMsQPI6kEjNAHgl54Y1i3+FdvM8Mst3Hff2nLAoKtsPXIx6fNjHH4V1XxA8a6P4k8Jf2ToUq6hqWqGOOG0Vf3incGJYdsY7nrz0FfQZAIwQCOmKybPRNJsZzcWel2VvOc5kht0Rj+IGaAPHvEURs/GfgGycgyQQujEeyAf0rjLzS9KtviJr0XibVLvTVvNk1ldRTm3SRccqWxg44HJ6qa+o5LW3knjuHgiaeLIjkZAWTPXB6jNUtV0fTNYiEOp6fa3kY5CzxK+04xkZHB5PIoA8l8P6F4W+16mfD2uyajrEljJGHN552wEAA7gCByR69+OKrfBzxJodl4Rt9Nur63sL2zkkjuIbuVYm3Fy2ecZ649sY7V69pGhaToiMml6ba2Yb73kRBS31I5P41l6p4M8N6tdG8v8ARLKe4Jy0jRDLHGPmx1/H29KAPN/H13a6nr/gO7s51mglv2KSIMqwG0da0fjCMjwwASD/AGzDyO3WvTjo2mf6Iv8AZ1qFsm32wEKgQt6qMcfhU2oaZY6l5H220huPIkEsXmKDscdCKAPHdTuYdN+L9nPqLJFDc6YYbWWY4XfuPCnoD1GD/e9SKTxBcw6v8UvDUGmussunQzS3ckRyI0ZcAMR9en+2PWvVvEHh3SPEVuLbV7CK6jU5XfkMv0YYI/A1H4f8M6L4ciaPSNOgtQwAZkGXYDpljkn8TSqwHl83hnVIdT1PVvBPim1hjup2kvLW4AkiWXJ3nPO3nPYdOuOBxvjPxLdeJ/hMb+6tlSdrxYJTH9w7W++OvBwB1616/qPw38K6hdyXcumbJZTmXyZXjWTnPIBx19MV1smiaXLpR0d7C3OnFNn2bYNmM56djnnPXPPWkA53xpcwt4K1dreVJU+wOAVbsVxng+lSfDbjwZof/Xon8qg0XwB4d0a3v7a1s3MN9F5NwskrNuTnjrx16jmuw06xt9Ns4bK0j8u3gQJGm4naB2yeaALtedfFTRJdc8KXkdqSL21Iu7ZgSCHTngjuV3Ae5Fei0jKGUqwyCMEUAfOuiamPiX4m0eY7m07RrRLq5XGFN23RSO+MZHXGCPr1HiLwprD+LJfEfhbV7OLUfIW3uba7yyFcDGdoJHAU49R1xXe+GvC+keGEuY9JtfIW4k8xxuLc9gM9APSsPX/AenavqbatHfanpt+4CyT6fcmJpABgZ4PbA4oA5bRfH+oIniWDXtKig1TRYfNf7NkxypjK8k8dQevIbtg1jXA8Xa/4RvNcvfEFrZ2M9nJOtjb2asGQqSEZ35GeB36mvV9C8JaPolrd21tbtIL0Yu5LiQyPPwR8xPXgnjpya4+H4S+HER4JJtTmsjnZZyXjeVGfVQMHOTnkmgDzvV5vK+A9uu3PmJGvXp+/B/pVXwbM58aWaeO4PLvktoRoyH/j3Q4AG0DI39MHoGB77ce7z+DNJn8Mx+GnE39nxgBcSfOMNu6/X2qx4k8J6X4i02LT76NwIdvkzxkLLER3Vsf/AFqVOwjVzrKKr2kH2a3igMss3lqF8yVsu2O5Pc+9WKQU+bvitcava+PPD82gwLPqYs5hBGwyOQ4JwSOikn8O/Suh+Cr6Tc2N1diWabxE7kam93/r1bP3eeQnH6c9MD0u78OWV14hsvEEjzfa7OFoYlBGzDZySMZzyehqjN4P09/EcfiOCa6tL0KFlFu4VJx6SDHzdu/YelAHZ14Qbu08EfETVZLqVbbS9YsvtgyQq+en3wM/xEbm9ywr3euH8ceC9M8Z21tBqDSx/Z5RIrwkBiOhUkg8H+YFAjv0OS+FejS3XhzUtS1WP994hlkuJUPXynyFHToQSR2wwrzaDX7rSPCmqeBYpS2uR3zadartO54ZGzv/ACL/AEytfVMMUcESRRIEjjUKqjoAOAK8M8N2dp4k+JuseIYrdRbaags1kIH724Hyl/wAI+m0+1KlvqKUfiNpaaL4T8L+G1k22M2o29tdY+XzFOWbOMdW+b6gHNe1LoGjqlsi6XZhbVleDEK5jYHIKnHB4qv4r8Oaf4q0qXS9SRzA5DBo2wyMOjKfX8643SPBmvW95bvqHjTUru0tpEkjgQCNn29pG5Lqe4PX9aQDn/AVnY3njPxt52nQOBdR7S8asuRv3YyOpPJ+oqZRn40sc9NIH/oRrW1DwJqEXiG81rw94gl0o35VruHyVkV2AxkA8DqTyDyT9Kn8V+CLzU9Vstd0jW5NN1m3hEDziIOkqc9U6Zye+R044FKm18wMzX4/M+LPho/887GduuP4XH9a9mryvRfAt1Z+JbbxFqGvXGo3iQNFIJYwqknONgHCKAT8vqSc816pSAJzzXgXw50iw8TX/iXWNdsYb67XUpLVFu4xIsSLghVVsgYzj14r36vIbzwVrena3f6p4V1uOyXUW8y6t7mESIZMkll446/qeegABzvhGxltbvx34W0uRo4FUtZAuR5LyIwwD2GduO4x3rjdFufD+j6RaaP4z8ByWbEeTJqTWilWJONxlGGB9wSRxjiva9A8Fvo2h6jbR6nM2sagGefU/wCMyYO0+uBnpnufWud1Hwp401+wOka5r2mtp8hTznt7UiaQKwP+6CSAeP5UAVvFVrB4n8f6Hol5IZ9HhsDqAhD5Sd9xVS394YA/M+prP1fTbLwZ8QfDUmh26WkOph7a6gi4RwCMHHYgsDx/d+tdf4q8EXF1caRqfh6+Ww1TSkEEJlG6KSEDGxgBn/6xPHQhND8JavPr8PiHxTf211eWsZjtILRWWKLOctz1Jz/nAwAcNpfhvTPEfxN8TS6vai6W2EflxscIDtUZIHXgd+OvB7bHhKxi8MfEfU9C0xZF0y5slu/I3ErC+cZGf88gdqty+E/FmmeKtV17Qb3SSmoFQ0F6smMADByozkH0Peui8FeE73StQ1DXNbv1vdZvsK7RDEUcYxhFBGeo/IDjqSrQHo4qveWyXdrPbS58uaNo2wcHBGDVmikA8D8Da6/hrwx4h0u+lQ3Hhx5VjyeZEOShx6FjgfUCu1+FWmT6f4VtZryWWS81Bmvp2kbJ3Sc/hxjPvmua8ZfDi41/xTDqVvdpBplyka6rb+YwNz5bZX5cEHoo5Ixiva1AUBVAAHAA7UAecfFjXrnw94TurqyYpcyssEcg/wCWZbq31wDj3xXO6Z8JtEW1t7iW61Iaq0aNLfw3bLIZOCWHXHI4zntXe+OfDcXivQLrSpJPKeTDRS4zsdTkH6dj7E1wumy/Eq0gttKfTdHfykEX9omdipUAAMUyGLYyenJ7CgDn/iJ/wiGo+JDbX9trms6ksKq9lpmZFiUZIJUEYPPr3qt8JLy8t/E+vaNHFqVtZJbrcQWeptueFyR3/unP5YzkjNbEuheK/C3irWNW8P6da6tbawyvIs0yxPAwz3J5HPbr+FaHgzw74qtfE+s63rr2Xn3tqqRtbsSiMMYUKeQAB/8AXPWgDyfQL3w5d3F3B4/utTs/EhuWYTTTyokXPHl7flUDkcjHoccV1/xV0SGWw8Iq+p3d4jXsVt5xnJEqNzv7gtjHzV0uqnxrqunzaTqPhHS7qV42iW/+2IYlJBG8RsN3vxjqKj13wPqtv4L0HTdIkiudQ0a5jvAsj7RMy7iVUnpy3GcDA7UAP8c6PH4R8Da7Pp15fvNKIBvuLp5Cv7xVypJ+X7xPH9MV6p4ddn0TTXdizNaxEsTkk7BzXmOvxeKPF/gvV7G70JbG8k8r7PF9oVvN2yKzd/l+73r1nS4XttPtIJBh44URgPUKAaAL1eWfGHXjonhSdIpES4v2FnGznAUODub2wobnscV6nXkXibwrdeKfG2nyanZiTw7p9s7BZHUrPM3GCoOeOOo/h96APP7p9H8Jax4NvtL1HTpooUGmXy206MTvB/eHHJG4sxPqB619Og5GRXkfi34Z+Hr7QNQt9M0S0gv2hY27xIFbzByoByMZIA/GvQPDUl/Joti2qRGK/MK+ehIJDY56E9etJfUDbBzXlPjDU7618beFbK3upIre5MvnRqTtfAHUV6vXjvxL0fWG1fQfEekWhvW0yU+dbIQHZGxkrnrwCPXkHHWlAu/EvVr7TLzwvHaXEkKXOrwxzBDjzEJ5U+xzTodRvtL+I0mlXV5LLp+qWZntEkORHKh+ZF9OAx/EVyWunxJ4t1vw5M3h25sNLs79JnM7L5uVIO4r2UdPU5NdL8WtB1DULHT9X0WHzdW0m5WeFAMl1yNygd+Qpx3ANAD9G1i/134g6nFb3MiaRpEIgeNSCks5Jzn3HI9tvauI8WXWn2mp6kt18Tb+0n8xittAhdbfJOFKqDnHAxweOa9N8B+HZtG8Lrbykx6neK091IfvCZxk5I9OB+FeS+BrrVfCVje6Pd+CNRu9XWdzHdwwboZyehaY9B78/gc0CnS+C/H91L4B1TXNSdLibTZHhSXG3zzhdm4diS4FZWr6D4s1Lwje63f+LZUefT3nksYrdRCIim4x9eu3Iz19z1LPC3hPVNQ+H3iXSrqwexvr2+kmjhlG0ZGxl2/7OVwD04z0p0vi/WLrwfPoCeEdbfVVsTazFrbbEBsKlgepO3kADk9KBCebV7/w38L/AA5caZcGGaSSBGYqrfK5JYcgivoOIkxqSckgZr558SaNqdz8N/DVhDp1293HPbCSFYjvjAzksOoA7+ma9J8beKJvDa6VbWdmLy8v7lbeOMttAHc5/L9fSgD0CikGcDOM98UtAHA+LtN8RXzMdO1fT7SwEeJYrq0EobGSSSeMVzHww1nWtQjv7i9msW0Kz3Q288Nt5HmlTy4GcBMZ9OvsRWL8YPEEjX9n4XK3lvYXCeff3cELuwj+b5FA652nPbke9dxoOs6FrlhcaBosc0CJaMio1u0aqp+XqRyct9aAOMsfE/iPxQk2p6XrWi6Vp4mdLWC6TMkqqRy5J+XPt0/WvQ/h94mfxVoYvpoFguopXguI0OVV19OemCDz69+p+ffCI8IeG7KXR/GuhLb6rbO+Z5rVpFuASSNrDOeOOw6c9a+i/BSaOuk+ZoenNY2U0rOEaIxlz0LYPODgY9gKAOurx/46c+Brv/rtF/6GK9grx746jPgW7H/TaL/0MUAdC/gbwvqmlRQ3Oh2I3xLmSKBY3BI6hlANcz8LprrS9T17wjPNJPb6VKrWkkpy4icZCn6DH5ntipf+Fq+F4baCGynur+42BVggtnDEgdPmAH5ZrO0lL3w/ofiPxprcH2bVL9S62+7mFR8sSH3JK+/TvkUAcj4w0uXx/wCIPEU8DzLB4ftfItimQHuQSzAdRngg4x/D0617d4I1weIvCtjqZP7ySHbLzkh1yrfqCfxryjwL4D16Hw/BcQ+KryxbUF+1TQpEpIZwOSx5zjGfervwrifw5rOv+CriZn8lhc20hXG9GUA9/QqcD/a9KAPM/BHm+FvI8WrLI9o+oSWOoKTwsRwEbr2P9K9olmWX4t2uxlYLop5Bz1kJ/rXM/CLR4dc+G97pt2mYbuaVckdDgYYe4YZHuK5/4WXV/c+PLm11V1E2iac9kXxjcscmAT+Dde9Lpr+AHXfE2GTxV4n0XwdHO0du6PeXboASqgEL/I8f7Qre+DmqS3Xh+TS7tVS80idrOVB6L0P8x/wGvP8AwlpPiHxTqeqeMNL1waabm4kgh8y2EpMK42j5u3QYx1WtLwpa6j4N+Istjq1+l8fEEBkFysIhDSpkjKjgHG7p/eHrSAfRFFFB6UAfPb+HdGb4teR/Z8Bhaw+0vEyDYZt5+bH5Vj/FrQpvEfj3S9Ptp/Juf7Mklgft5iF2UH0BIHPat+31nSZvi48yanZmL+zPLSRZlZWk3fcyDjdjJx7Vrav/AMlf0X/sFyfzkoES8zE8V+Iv+El+EF9fhilyBFDdJ0KSrMgYEDpnrj0YVP4tj/sJPBfipWISx8q0uj28iRACx+nP4kVwfxciufC1xrFrCpbS/EW2cg5/dTo6sxHbnv8AUelfQOu6QuueCp9MK7mmsQI+P4woKH/voCgUh+I+tf2N4Tv7uEkzSxiCAL1Lv8ox7gEn8K8T+IGiweHPAHhjSrgssZvozdncRyysz/kT+lQeFNZn8eaj4T0eVbhk0ZTcagZF4Z04jJ55PAHP95utdz8dEhks9AS4ZFhOpx+Y0mNoXBznPGMUAYUPh74SrKpi1eBHzgMNRZcZ988Vo/EK5tn8ReHPD99q0th4bltjLJKk/lrOV+6rSenC9+/rgj0IWngPtb+G/wDviCrPiOfwrdXMOga6LIyOiyQQ3KgDBJUbGPQ8EcEGgDi4/hp4bmCXPh/U7q0uIm3LNaXe9SR2bnkfQjrVvxd8OdGvzqWryXOpx3DxvMViuyFDBewIOOled+N/DuieC4YNV8JanNaauZ0WKzhufNE4J5Gw5Zhz64/E19C600h8O3zyrtkNlIWX0Ow5FAHhnw08GW/iPwlp2rX2sa2LmfzN4jvmVflkZRgfRRVDxjres6R8R7vULW5new0yGCW6tvMYq0LYV8IODjdu9iM9q9Q+C0bRfD/RlbGSsrcehlcj+dYdpaQah8TfFFlcoHgn0uKN1PcEKKBEklZDfi94hvl0mHT/AA/cOlxcwPfSXMEhUxW0Y3bgwORuOAD35Hesm91bUbf4JrqMV9cpeiGMC4Ep8wZnC/e69DiptG8HXfhbwn4kudYuYri9NhNbW7q5YR26odiAkDGSen+7Wdrip/wolAgKg21ueQepnQnr75oFL+k+D7G7sbaeTx/rolkiR5FTVVAViMkdKtfFN9U0zw7oOnaRrN2Lie7jtvtPnkSTZU4LOOeuM1s6Z8M/Bk2mWLy6Om9oEJbz5FLEqMk4YZNY/wATrO309vBdlaR+Xbw6rCka7icDI7nk0CLY6Dw54ju9S8DahNdOY9Y02Ge3uwOGSaNTz9SMHI4zn0rK0HT9a8XeC9Buk8S31hc+W7TSxYJm+Ygbj14x696534jlfB+r6lfhWTS/EdhLa3JVcqlyEIRsAdwT+JY/T0r4TjHgfRh/0xP/AKG1Ap5No+j+Jb7xdrWgP411NI9OjjdZRyX3qG6Z4611HijUtf0NtA8JWOsmTUNRdw+qXSLuVQeAFwcnBxk88deciz4Jy3xI8ZMSScQjn6V2vjHwvonixILHU22XMRMsEkMgSdOxKnnjp2xkD0oA5N/B3iyx2z6X41upZ1XDR30YeNz39cD8CfevXYfM8pPNx5m0b8dM96+efEWi+KfAWny63pniy4vbO0KF7PUR5m4EhcbienPQY9ua990u6+36faXm3b58KS7fTcoOP1oAvVzPiPxTonhpI21jUI7bzc7FKszNjrhVBPf0rpq8b8ZeH/EEXi2x8V6DbWuoPBbm3e0uJAjD73KMeB1x179wTgA73w34q0TxOkr6PqEd0IseYoVlZc5xlWAPY9q6Y15l4I8TQazqt/Z3egvpGuQRq1yrqp8xT0O8cnk9/Xg9celb1dW2sGxwcHOKAOV/4TPw15PnnW7JY/MaLLSAHcvUYPPGR+Y9a6uN1kRZEYMjAFSO4NeAfBrQNIvNJ1C8u9Ntbi4e9lQvPEJDtHYZzjqenWvfl2JtjXauBgKOOPYUAZusazpuiW/2nU76C1izgGVwNx9AOpPsKj0XXdK12JpdLv4LtEIDeU2SueeR1FeSyWsGvfFu5t9TiS5t9M01Xt4ZBuQMxXLFTwT8x/JfQU65sLfQviroy6VCltFqNnMLuGFdqHaGIYgcAkhefb1JoA9yooooAKx7vXNJsxcG51Ozi+z484POoMeem4Z4z29a2K+ePC+h6Xq/xJ8YyalYxXbW7w+UJhuRdykHKng9B16UAe56Vq+nazCZ9NvYLuJTtZoZA20+hx0puoazpWmusd/qVnauwyqzzqhI9gTXkvhOzttI+KHiCw0+FLWzewilMEK7U3gryAOB95unqa888F3N1qyalrd94H/t+7vbs7555ImEYXACKrgldoOPfAHbgA+rbeeG5iWaCVJYn5V42DKfoRWDrXiDT9PtrzF/aC7ghdxAZV3lgpIG3OfwrwXTTr3gzwd4wvZLKbTbUyKdNt3lDtB5j7W24PAG9ce4PWunh+H3hqLwM9zNpsdzevpxne6lJLmQoX3A545PbtjrQJfU6Lw74m1vVvh7Br0Fvaz6tIHKxOwijbExTqSMfKPXrXpiz+XbLNdlISEBk3MAqnvz9a+YrxvJ+AcK4Cbwvykdc3O7jk/X+g6DZ+JlrdFvClxdabqGqeHoY/8ATbSz3HLbRtZlHX2zxwRkZoFPoW3uYLld1vPHKvrG4YfpSvPEil2ljVQcElgBn0ryX4b3Hgu81C8uPDKSWd0Y9txZNuQAAgb/ACycA9BkevPNeefDLwjpXi6LV77WGu7qOPUJEjgadlQcA7sA53c+vYUAfUakMAVIIPQimmRA4QuoY9FzzXz34T1a48KweNdHR5bm20IedZNJzsDqxCE+gIH1+Y4HSoNE+HUOv+F4tb1DUdQOv3cTXcd555HlM3K4X0xjP1OCOMK7X02A+jicdaaWXO3cN3pnmvmDxJ4lv9W+DUWpyXEqX3mpHJMjbSxWXGePXAP1rR8f+EV8OeHJ/EtrrOrSavavFL9omud+8s6rgjGMDPH0xyKQD6QorxLxvqd2154FkS5mhF1dK8ywyFA/yocHHUckYPYmtD4wXt3Z2GiizuZbd5dVhVnjcjIw3Bx1GcHB9KAO+8Q6u+jQQTJp15f+bOsTJaR72QEE7yPQY/UVvZrwz4r29zp+oaLqdhqepRT3WoQ20kEd0ywsnPG38PpyeKpfEjxZAviWHw5eazc6PpaQebd3FqrebIx+7GCoJAxg5xzkg0AfQNFfN3hfxBZWPjLStL0DXdT1XTL5JFmhu2d/JcKWDKXUHHHP4mvpAnFAC0U113KVyRkYyOoryT4c65eR/wBv6Nr13JJd6NcMTNN954CCVb1PQnPowoA9dryG68Z65Bq9x4eGiF9Va5UWs4jb7M1uTnzXOcjC5zjPPA6YrF0LxZqlr4T17xrqbSSRzSZsbNxhI0B2Jj6swB/3c968/k1dJvD51uX4lXK6+UMwtY5iLcHkiPyQuc44ye/qKAPpzWdcsNEW1/tCfyzczLBFhGbc57cA4/GtO9NwLWY2gjNwEJiEmdpbHAOO1fLfji8ufFvh7wZrLXc1rNc3ohaOPGxXDlfMA9cqcc969C8ZTa54D8JahqFtrF3qc5aKNJLtEb7OCSCwwBknIHOecUAa/hbxpf8AiTUoLKHSXtvs0bf2q06keTJyAiepJGeex9q7a31yzudbutFj837XaxJLKSvyYbpz615x4VtZri6tL3SPiBJqse4G8t5zG4kXnO1R80Z5H/6q1tD1zULv4h+ItImnzY2dvAYYto+UsqsTnrnLH9KAPT6K+cPCH/CZ+NtMu5n8U/YYIrmWOIwwL5rMDkbmGMKOwH49q6fwn4zvoPB+s3+uYnvNFnltZXQY81kxj9SBnigWx7RRXz2YviFJoR8Vr4ggWZohdjShbARCLG7buJznb2POe+ea2PEnje9bwt4b1fSpEgk1K8hil+UOFHzB1Gf9pcZ68UCHtlJmvN/ihreoaFoUNxpkyw3El3FF5jIHwCeeDx2r0hegoAWiiigAooooAKKKKACiiigAooooA5rxQcWsfH/LT+hrP0DpWh4nx9kj/wB/+hqhoH3aZO46O51Uf3xVqqsf3xVqljsIwooopwgUUUUAFFBooAKKKKACiiigAoxRRQB578VpXh8EazJG7I4hGCpwfvLXGaL8UtEstC00y2urS28NvFFcXi2hMUThQCGYnrkds113xd/5ETWv+uI/9DWqOsRiP4Vui4AGkJ0GP+WYoAofGK+c+FrOWyu5EjuLyH95BIV3oeeoI4PFdn4o8W2HhlrWO6gvriW53eWlrbmVsLjJOOnWvFvFTY+F/hg4/wCWlv8A1r0HxT4h1ybxTa+FtAa2tpntzcT3dym8IvTCrnk9OtAjdl3N3wx480HxJdyWNpPLDfxglrS6haKQAex4P0BzTdc8eaLpF8+nn7XeXkYBlhsrdpTED03Y4H0zmvLIdP1a0+LOgrqesJqMws5nZ0t1h2KVkATC9cE559a3ZtB8YeGtZ1nVPDA03UrXUp/Oktrl2WRWGchTkDqSOTxxxQKeqaL4j0nWtL/tayvEayGQ0sgKBCOobdjGK5Wz+J3hG7v1sYtWUSMdqyPGyRsfTcRgfjxXmPjjxMdb+GV9c2lj9gl+3La38IAG1wQWwR1ydnP1Fd98SNN0iL4c3sSxQra29sptmAHytldpB9zjPrn3oA9Autd0201W10i4uljvrpS8ETKfnA64OMZ46ZzTtZ1vTtDiim1K6S3SVxGhYElmxnAA57V4r4yTUI/BPhvxOiN/aWkCGdyFyxjZQHyPf5Sfxq+09v458e6a9tIZdK0W2W83qQVaeTBQHGeQADg/3W/EEbPRte8YeH9AuEttU1WC2nZd4jbJOPXgHFaOha/pPiCF5tKv4btEO1vLPKn3B5FeZatrmoav4svNH8OaLpMt3pyD7VfamDtGQCqrtG7uR6cH8cDwBaX+mePfEMN5Dp0d0LCORo9OiKQkkgjCnnPPXvQKeta34y8OaHObbUtYtredcboi25lyMjIGSOOefUetYnjW9g1nw3Gmm69YWtrfzpbyXrXGP3ZPzLGR1cgY2nHG7OK5T4OaXp2raBca1f2sF3qN/cym5lmUSE/NwvOcDB6e/wBKg+LdhZ6XpugW9jbR28H9sRuI4l2qCQc4A4H4UAevK+meGdKhjnu47azt0Eay3MoGeO5PUnmsx/FGl6hpmozaNqtrcz29tJJiKRWZSFJBK+mcdsV534gtIfEHxSsNM1JfPsLOwNwls/MbOSRllPB6j8h757rX9A0mx0nWryy061trmTTponkhiCFl2E4OOvQflQBk+DvGdk/hjSbvX9as47+5jJczSJGWO4jO0YwMAc4xXp0brIiujBkYAqynII9RXgvw88G+HbnwDbT3ek29xPcwO8szoPMJ3N91uq4HAx6V0XwRuZrnwNYGWRn8t5I13HJChzgfhQB61VO5vrS1kiiuLqCGSXPlrJIFL464B69auV4F8V9MtNY8YeDbC+ieW1mkmWSNSQWHydxyBxzjtSpNuy3A9qsdW03UJJIrLULS5kj++kMyuV+oB4qwb20EssRuoRLEN0ieYMoPUjsORXiXivRNM8LeKPCepaNYwWUkt21rMkCBVkRkxyB3Azz75rJj8O2HiL4r+JodSEsttFBbuYFkKpIfLjxvx1APOPWkA97l1bTYbdbmXULSO3Y4ErTKFJ9M5xXB+FXutX8R6lq8utwTWanyrKysr0Sx+WCR5jgHGT19vwrG8ZW/hPRoNL8Pt4dk1OeWVpbLTYMt838THJ4Xr1z34xmvOpLO90bxt4YuYvC0fhtJ5zbyC3vFlFwpIyCF4GM+nOfYYAPqaO4hlkeOOaN3jOHVWBK/Udqf5sfmeVvXzMZ2Z5x9K8gcL4e+J6yGTy7XxDa7SDwpni6fjjH4sfWk+Hw/4SHxFrni5gfs8jCysMkY8tPvMPqQPzagD2SmNIiMoZ1Vm4UE4zT68p+L+m3FxoC6rYnbfaRKLyNh12r94flz/wABoA9UZlQFmYKB3JxQzqq72YBR3J4rwrxxrK+LbHw5oOmySH+3XSa4eLgx268vn3z+HykVi/EDVIrvxhB4cutP1W/0aytFllsdMUs0jk/KXAwdoG3v1I9aVK9/IQ+jY5I5V3Rurr6qcipK+b/B6vY+NrQ+H/DuvaXo93E6X0N7busQYAsrgliAcgDn3A619IUgoU0MpOARn0zXGfEWfVbbwnqk2iCQ6gkY8vyxlgNw3ke4XcfX0rxfwQvgvVH04Wmv6rZa+DGZkkupEd5ARvQ7vlbcQeAe/wCFAH053pa8A8S22oa38To9Ji1u/wBOtRpod/skm1mG45A7A5PXBPFT2Nvd+CPHOmaZFqd/faXrEci+VeTeYYpF5yp/IfQnrgUAe8VHM/lxu+M7VJx9K8EtbbUPiJr2sNLrV/p2l6XObW3j06fyzI4PLsec9AR9RjHOdfwZqepWt94j8K6pdyXzaYnmW9zId0rxMuQGPc4K/maAO88FeIl8U6LFqiW5gWR2UIWyflOK6w818zeG/EsnhT4RDUYFDXJmeKDI4Ds55P0GT74xWDqniC00jSxqunfETUL/AF2Ly3e1lkZraY5G5Vj2jA64+nbOQAfTHie51Ox0i5u9It47m7gXzBA6sfNUfeVdvO7GcdcnjHNcx4N8W3niu8mlt9LmtNJihX97dIVkkmPVV5xtUdT61y3iTxHq+uX/AId8P6LcHTZNWtFvri7ABaKIqTtX34P6c9a6LRPDOs+Hr9bo+KL7UdPWNzPb3x8xmOCRtbtzj8qAPTaK+aPA8HjHxvoIvZfF0tmkUkkcYhhG9m4OXYYyOcYrpvC3je/h8DavqmsFLm90ieS1Z1G0TONoXPTqWAzx9M9QD3Givni5sPHsWgjxYninfeCAXbad9mXyBFjcYwO7Ad+vbPetXxZ4+u4vCGhanp7R2c2ryxxPcyLuS1/vnB4OCDjPYGgD3Ksu11awu7+60+3uUku7Tb58a5ym4ZGe1cD4ZsdcS/iurfxlBremnK3EckaEr1wUZCefY/r2828Maf4iufHHi6Gx8QLZzJLG0sn2VJBKp3bBtPAwOKAPoBtcsF1tdDMp+3tB9oCbTjZnHXpn2rbry631vUF+IaaHK8EkC6WJGcQhWZ88nPUD2zj+deo0AFJ3paZLv8t/L2+Zg7d3TPbNAD6K+cNd1zxfodrdXFz418MtdW+5jYBVDNjkoB97PQAY79R1r2vwjrJ8Q+H7DVTEIWuYtzIDkA5wce2RS20A6SqxurdblbUzxC5Zd6wlxvK+oHXHvVkV84eJ4fEkvxat00y709Jxphe3NxGxWOLcQQQM5fdnkY4x9KQD6PpqIqAhVCgnJwMc15nrGva1olz4Xsbs2U1xqF00F08UbBSvbaCeDgjPuPTitHx54ju/DyaT9jhhke91CO1bzs4CtnJGD16f4UAd7WVcatYW2o22mTXKpe3Ss0MJBy4UEnHboDXCeMPFOqW+tWfhrw5a28+rXMZmeW5J8qCLkZOOc8fy4Oa8+jfxJ/ws/wALweJG05po4bhonsQ+GUxPndu75GOgoA9qk8SWi+I4vD0cNzNdtD58kkSgxwLzjec5BOOBjuPWsFfiDo7GaHyroX0N6LFrHannmQnAIG7BXqc57VneHtVkuvE/i6xtNO0+G8thGY7gIVMzFPlEpGSQCB07Z4rifFl34g8NXdvrt54e8KXOqXMyW8L2/mNcO5GBjcoycYGc5xx0oA+ixyBkY9qD7VXsmuHtIGukWO5MamVEOQr45APpnNWaACivHLrxvr1z4o1Tw/omhQ3T2ez9/NN5aICBkv68nAA5IyexrY8E+Lb/AFbUtQ0TXNOWx1ayAkKRndG8Zxgg5PqPz+tAHpdIK8ok8X65rF9qFv4V0e3u7fT5TBNdXcxjSSUdVTHXHr06eoqay8efafCWra2+nmK+0kyxXVk8n3ZU6ruHbnrj19KAPUqp6je22m2c97eSiK2t4zJI5BO1QMk4HJ+grxp/H/idtKj12Lwa40lYVmmke6UOVIyzIvXaBzkjkc+uNX4ha9o83gu21O6sZb/TruWFhB5xh3AncN2Owx0PGfzoA9N0rULfVbGC+tGZredA6FlKkj6Gr9RQBRDGEQIm0bVAwAMdKlAxQAUgrx9/iRJLrGqaLpnhzUL+9sZdhMRXyyB1LMT8vsO9dN4P8Y2/iQXkLWdzY6hYkLc2lwoDLkZBHPI9zigDu6K8Ts/i1Z6jaLNpnh7Wr6QMVljt7feIvTLDI57fQ/j02veO7bTtVOj2OmX+rX6IHmSyjDiEf7RzwenHuKAPRqK47wp4u0/xLbXMluk1vc2jFLq0uE2ywsM8Efgfy7HiuJh+LOn6hD5mj6FreolXKyLBa58v0JIJHPYexzigD2eiuY8P+KNL17RBrdpMUswrGQzDaYtoywb0x+VcAfi5pAX7UdK1n+yd2z+0vsn7ndnHXPT9c9qAPZiKK85+IHiO103w+8jQapPaX0Dr9q0yIOYUK/fJJAUYPBq1Za9pWh+DbLVbm9naxS2QrJcnM0hI4Ujux6YH545oA7sDFANeY6d8RtOuLu2t7zStZ0pbpgkE+oWnlxO56KGyeT+VaniTx1ovhzU4tM1BrgXM0IliWKEvvySAoxzuJUgdvegDu6OlcJ4X8caX4ju5bGGG8s72NBIbe9h8tyucZAyc9vzqeLWLTxRDrWk6fdy2t5as1tMWjw0ZORuAPUHBwfai/QS6vbqdRZ31pfB2tLqC4CNtYxSB9p9Djoatk4rz7wpPoOhO/hPTCxl062E1y4TjJxksR1c8HH+GKyZviv4XW1FzDLd3K4JkWC2YmIA4y+cACgU9YpCcV5jf/FDwraxwyQ3zXvmR+ZttYy5RfVxxt+h59q7vRtVstbsIdQ0+dZraUZVh29QR2I9KANSgc0Vz2u+JNI8PtbjVb1LX7QxWMurYJHXJAwPxxQB0NIa4rQfHXhvX75rDTdUjluhnbGyMm/Aydu4Dd36ehPTmtLxF4n0Xw1Ekur6hFaiQ4RSCzt7hVBJHvjFAHSUVz/h7xHo/iOB59Iv4rpEOG25DLxnlSAR19Ko634y8O6Dci11PVre3uCN3lkksB7gA4/Glaa3A66uXvPDtte+IbLXJ3Z5LKFo4IjjarMeX+uOK4f4b+I5Na1LxVcPqBuNPt7sfZ2JyqR4P3fbiurn8deFbdIXk16xCzHCbZQx64yQOg9zxSAdrRWBq2of8SG51DTryzT9wZIbmdv3I44ZiO1ef+O/EOqaRoHh2a0vIjc3l5bRTTxqGRwyksVBHQkD04oA9dKgnkA0BVHQAfQVSv9SsdNRZL69t7VGO1WnlVAT6DJpuo6pYaZB9ov723toezzSBQfpnrQBblgimx5sSPjpuUGpQABgDArP03U7DVIjLYXtvdRjgtDIHweuDjofaoZdb0mFGkl1SyRFfyyzXCABv7vXr7UAaxODTZI0lXbIiuvowyKo3GqafbQR3Fxf2sUEn+rkkmVVb6EnBq5DLHPEssMiSRuMq6MCCPUEUAMjtoIjuSCND6qgFSSxxzIUkRXQ9VYZBqSozJGrrGXUO33VJ5P0oAeAAMAYA7VF5EXm+d5Sebjbv2jdj0zUjuqDLsFHTJOKZNNFAhklkSNB1Z2AH50AJBBFboI4YkiQdFRQo/IVAthZrNLOLSATSrtkkEY3OPQnHIqeCeG4TfDKkqZxuRgw/SpqAIbeCK2iWGCJIol4VI1CqPoBUctpbTTRTy28TzQ58uRkBZM9cHqKtVDHNFIxCSoxHUKwNAE1HWkJHPI460iurDKsCPUGgDnl8LeHklEy6FpglDbw4tIwwbOc5x1zWwbO1a7W8NtCbpU8tZyg3hc52huuM9qsqyuMqwI9Qc06gDL1TSNO1eJIdSsLa8jRg6rPEHAPqM1pKqooRQAoGAB2FOpM0AY2m6FpWl3NxdWOn29tPcnM0kcYBc5J5P1JpuvaBpXiG2W21axiu4VbeqyD7p9QRyKyr7xGbXxZp3h4WwYXdvJOZt+Nm3OBjHPSuxoA86T4aeDUYMNAtsg55LEflmt7X/CmheIljGq6bDcmNSqMcqyj0BUg4rp6KAOJ0TwL4Z0O7F5p+kxx3CjCyO7yFfdd5OD7jmuvuYI7qCW3mXdFKhR1yRlSMEcVPWB4p1lPD2iXmrSQtMtsm4xqcFuQOv40AXtJ0200exh0+wh8m1gG2OPcW2jOepJPeq9vomn22r3WsRQbb66jWOaTcfmC9OOnYfkKtaVeDUdOtL5UKC5hSYKTnbuUHH61foApajZwajZ3FlcpvgnjaORc4yCMH6Vi3nhjS7vw+PD0sLnTgiR+WJCDhSGHPXqBWR4r8bWfh68g05LK91LUZkLra2UW9wo7n07+vStHSvFVlqWox6YtveW969qLtobiAo0a7tuG9Dn8PegDiP+FQeHNqqtzqyKvQLeEAD06dBXb3XhPTbuPRo5zcOukSJLbZlPLLjaW9eg//AFV1nWo55UghkmkOEjUsx9gMmgRKysYHizw5YeKtJl0rURJ5DkMHiYB0YHggkEZ/DvV3QNJt9C0u10u0Mhgtk2IZDljznJIA9aXQ9Wstd06DUtPlMtrOCUYqVPBKng88EEVrUCnMaV4as9L1nVNYgkna41IoZldgUXaMDaAAR+JNZvi7wXY+Jp7W7ku72yvrQEQXNnNsdc9uh/TB967mkoA8otPhtbNcQy61rera1FAQY7a9n3REjnLL/F269e+RXq4AUAAAAcAClpBQAtef+IPCd5faqNW0vxDf6ZdFFSRI9rxOFzjKEYJ5PXNegGigDivCvhSLQZ7q/mvrnUNTvAonurlhkheiqAMKvtT/AAl4Xi8NJqEcN3NOt3cNORJjCE9QMVt6jrOn6bc2Vrd3HlzXsnlW67GO9vTIGB174rXoA5Pwb4ah8LabJYwzyTiSd52dwByx6DHtior/AMMi78V6b4i+2SIbKF4fs4HyvuDDJP8AwIfkK7GqUN/Zzzz20N3BJPBjzokkBaPPTcByPxoA4jxf4Ok1i+tdY0nU5NK1m2GxbiNQyyJnO117j9OeQeMQeEvBc2l6rca7rWqPqusTJ5QmZAiRp6Io6fh7+prt9K1Wx1iBrjT7lLiFZGjZ0zgMOoq9cyNDBLIq72RCwX1IHSgDlbHw9Na+KtR15tRlkiu4EiW0OdsZULyOfb07n1rsK+ZbHxFqx0ix8XP4mjlvbu6VG0ZSDCVL7PLVc7gwGGz/AD7/AE1QAVwvh7wvJpPiTXtZa6WRdUMZWIJgx7QRyc89a7qigDibHw1JbeMdQ8RG5Vo7q1S3EIXlSuOc/hXFp4I8ReHtTvbnwjrVtb2F5L50lhexl40c9SpHI/DHAGc4Fe0kgDJOBQCCMg5B7igDz6y8NarfaLqmn+JtWW/kv02fuYgiQDbgbR3OecnuBXFx+FPH50Q6BJ4h0xLJY2hS4SJzO8fQK2eBxxkc+5r3akNAHjmpeA7+6+HVv4VjurYXcW3MrFghw+70z+ldTr8HiyCa0n0CXT5YUiEc9pd7lDt2ZWA46/pXdGloA8m8PeGNYm8Uv4q8QrYQ3S2/kQ29iWI7gs5IGTgkfTHpXl/wzl8aWul3Z0C00q7tJL+QEXTsrxnueCAV/M9a+qTzWXpGk2OjW7W2n2yW8LO0hVc8sep5oA4Xwr4Jey03WI9bulvb/WmY3ssYwoBBAVcjoMnHHGenFcdYaT8RdI0geF7WLSp7RY2hi1MysrIhPG5euQDgYBAx3xk+/wBFAHhvirwBe/8ACvbTwvohjlmjlRpXkYIH5LO2e3zHOOuBjmu0+Jei3mveD9Q0rT41e6mEQRWYKPlkRjyfYGu+ooA8h8c+GNWvtM0G60kRyalozpItu7ALNwoZcngdPX15rmvEGn+NfGjaUbrRbXTbS2vUlZHuQ8nH8X0Azx1r6Dqre3lrYwme8uYbeEEAyTOEUZ6cnigDyD4vyxmXwtF5i+Y+rxYXvjoT+o/OpPGei67p3ia38XeHbOK/lEP2e5s3bazL2ZT+Wec8DqM43dG+Hnh/T9UTWY/tN1chjLC1xcGRYye6jp3757HrzXo4GKAPOfDuteItS1RI7nwr/ZliqnzZ551Lk4OAqr15A/D8M+j0UUAFfPvxQ8M69da/Dd+H4WKapaHT79gAVVcj5m544OM/7OO/P0FRQBxHifwtDqfg658OWgEUf2dY4MnoyYKZP1UZNeYaR4g1LStOtNL1X4d3899bRLD5lvbLJE+BgHeAQM4Ge1fQpOKWgDxT4i2OrX3hvRNQtNGY3VheRXcunQHLADOVXA5OcdB3J7VvT+K7q/0Oe7j8I6tIscixz2V3bBXkQj5iiEnfjjt39jXpgGKWgD5o/sW01vxLoVz4d8LapoD21yJ7u5ns/sqeWOSgHQscEcDHzdx09C8Pafew/EfxRey2syWk8FuIZ2QhJCEUEA9Dgg16rRQB5P8ABvT77T/DcyahZzWk8l7LJ5UqlWAJHr+PPeuX8O+GL/U/DPjLTp4JbOS/1CcwechXd0KtyOVJwMj3r6AooA+c/wDhNNXk8MDw5H4W1j+3/sxsmD2+2EELt37+hGORxg/TBqx4t8JX2j+AdDgsrc3txotwl3LboCfNOSzge2WPbpX0H3paAPmjx34luvGOm2VnpPhnXti3cUks09kyhMdsDOT69hxyc19LL0H0pQMdKKACiiigAooooAKKKKACiiigAooooA5jxR/x7Rf7/wDSqWg/dq/4n/49ov8Arp/Q1R0AfKfxpkhY7nUx53irVVY/virVKgYUUUU4QKKKKACiiigAooooAKKKKACjpRRQBla3pVrrenT6beqzW04CyBW2kjIPX8KbeaRaXejvo8qt9keD7OQGwQuMdfWl13VrbQ9MudTvN/2e3Xc+xcnGccD8a81g+LfhuVS7RalHEF3eY9o23H1GaAOx1LwhpOo6PZaNMky2dm6SRKkpBymcZPccnrVPxd4I0zxTcWt3cz3lpeWoKx3NlKI5Np6qSQeOT+Z9TXVaTqEGrWMF9bCQQzDcnmIVbGccg8jpWjQB5rofw40TRdVttYhlvptQgDDz7i4LmTKlPm49D2xTLj4fwG8vLiy8Qa9p0d5K800FpdhU8xjksuVO0nJ6e3pXptFAHJ2PhLSLLQJtASBnsZw4lEjbmct1Yn19+2BXE23wrsFW3tLzWtYvtKtiDFp9xcAxZHTO0DIHOOn+PsVFAFK8sre8spbGaJTbyxmJkxxtIxiuW8CeDtP8F6bJY2LySmWUyyTS43McAAcDoAOnufWu2ooA8o17wHd3GvTa5oOvT6Pc3Sql2qRh1lAxzg9DgDn6+pq74P8AAkfhnWL7VRql5fTXsSpK10QzFgck5GPy7V3WqalaaTYz399MIbWBd0khBO0fQcn8KsWtxFd28NzA2+GZBJG2CMqRkHB9qAPJn8Batpl3dyeGPE02m2l25kktZIhMiMeSUz93+fTnitDUfAs9/pek2M+t3FxLY3ou5Li5XzGl5J28ngc8dcV6jXL6Z4mstU1m/wBJs4riR7EhZ7gKPJV/7m7OSw5yMdjQBi+M/CMuuXVnqul6lJpms2WRDcqu9WQ9UZTwR/ieDUGneG/EEkGqDW/EP2uS8tXto4o4tkMWRjdt7n/GvSarJd20lxJapcRNcRgM8QcF1B6EjqKAOe8NaC2i+GrfRGuBK0MLR+aF2g5J5xn3qt4A8Nt4U8PW+kvcC4kjZ2aRVwCWYngfTFdXcXVvbbPPnii3ttTzHC7j6DPU1YoAK8B+KsF/c+MfCMWmXKW16TMYpXXKqRtPI7jjH4179WZLb6bdX0Tyw2k17bDdGzKrSRA9x3XNAHnWk+EtcvfEFprfivULO7ewVvsVvaRkRozDBc7hkngY9wD2rc0nwzPY+Mtb8QPPG0OoRRIkQB3KUVQc9v4a7ygUAeZeNfCuqajq2m6/oF/BbarYq0QW5BMUkbA5BwCc8n8+2K56TwZ4s1TXdD1jWtbsZRp8/mNa28TKijI5U/xE45zjHavbqrzXVvDLFFLPFHJMSI0dwC5HYDvQCOE+JPhOfxZpMUFld/ZL+2mE0E24qAehBI56E9O4HvXUeG9Ji0LRrLTIsFbaIISBjc3Vj+JJP41t1CZ4VJVpUBHUFhQBNUc0Uc0bxSoHjdSrKehB4IoSRHJ2OrY9DmpKAPG/hz8Prrwtql7eXt6t1GqG309VZj5MJcscgjgnjoeOeuas+MvDOu/8JDb+KfC9xbjUIoDbz2tySI50ySOnvjjIHAORjn1ujHNAHn/h6fxpd36vrNlpljYICDHDIXkc4455GAfpXoFFFAGF4kbV00uZ9CS3k1FSpjjuM7HG4ZBORjjP+ea8a1zRdd8cT2Nve+FrTR/s9wktzfySpJIQDyse0ZOcdzjp9a+gqKAPnHxNeavYfFf7Ro2k/wBqXCaWC8HmiP8Ad7uTuPfoPxrqtC0rXvEPim28TeINOTTIbCJorSy80SsWbOXJHA4P6DjufRl0GxXXn14K/wBte2FsSWyu0HOcdj2z6VvUAeFxW2veA9a1eXTtDk1nSdTmN2ot2CyQSE/MpHcc8YHQD3rW8IeHtWR9d8RaxEsOq6shCWsb7vJjC4VSf73Qe2B6kD16q9zc29pH5lzPHDHnG6Rwoz9TQB4NaeB9QvfhTBoj24t9Wjka4WKVhjeJWIB6jlOPTkZq3aeKtca1Ftc/Dy7bVFQ/MIlEDEd95GBn05r3UYPIOc0tAHjXjXTdctPEej+L9L077e1rAbe6sUkAfaQxypI+bBY9OeBxjONrSPFOqeILmS2j8LajZWnkt5k98BEQ+3hVU9QTxmvS6KAPL/hBpt3pXhGC1vrSS1uRLIzxyLtbluCfwxXFeG/B97qPg3xbpF3BLay3upTPbiZCm7bsZG5/hLL19K+haKAPnePxbrs/hv8A4RpPCWsjXDa/ZN8kAWDpsMm88Y75xt98V1FzBF4T8KaNoupaDca5ZbCl39ng87ymA3btmORknnIxj1r18nFLQB8x6NothL400m98G6Nqum2sTEahPPG8UDpjO0B+ST0I6fdPvWquqt4H8d+IrvU9M1GW11XyTaz2tuZFYqOVz689Pb6Z+hwMdKQgHqKAPHra1upfiq199lnS2OkL+8dCACW6Z6Z56V1Fl4qa98Y3vh2Cz3Q2UCyTXQbhWIBC4x7jv2PpXdVyfhfw5HoLajMZ2uLm/unuZZWAB56KPYf1oA6yub8YQX1x4c1aHTiwvJLWRYdhwxbaeAexPb3rowc0tAHyHpGq+FIfBkul2Phqe58RLZyRTBbDzJY5ipVnL4yoByfYcYr3r4UxvF4I0ZJEZHEJyrDBHzNXfiNAxYIoY9SByacBjgDAoAWvC/GGq2/hv4k6VrGprLFp0umtafaRGSiyF2OCfpj8690qKaGKddksaSL1w6gigDwv4janZufCfi2F5JtJtr0GSVEb5VP8RU4PVSOR/Oud8eeM9I8T33hy10h57iOLVoXe4MLJGDnAX5gDnn07V9LGGJo/KMaGPGNhUYx9KbHbwRqqJDGqqcqqqAAfWgDxXX9Th8J/EhNY1YNDpd/potUu9pZUkD7tpwDzx+vscZK6/p/iT4raDPpVw8ttb2cytKEISQ7WyoJxnGRn3r6AubaC6j8u4hjmTOdsihhn6GiO2gi2eXDGmwYXaoG0eg9KAPFPC95b6b4v+IGpXUnl29oIHkOM/LsYn8eOnfNc94T8VaBrmuXHirxBqlpbSRMYdNsppcG3jHVyM43Nn9D7Y+jPs8H739zH+9GJPlHzj39aoHRtL/6Btn/34X/CgC9a3MN5BHcW8qSwyqGR0OQwPcVYpqIsaqiKFVRgKBgAelOoA8W8EHd8RPGP+z5I/Sn6Nz8XNeH/AFDIv5pXr0VtBFLJNHBGksuPMdUAZ8dMnvSLa26XD3S28S3DqFeUIA7AdAT1IoA+S/h/pmhWT6npuu+JdQ0jV7O7dZAL82qSLwA6k9c49c4x2rttU0/w/pfgLxZL4d1FtQ85QlzNJP53zcD73fhuvNezax4a0PWnWTU9Js7uReBJLCpYD0z1x7VZg0TSrewbTYdNtEsW+9biFfLbp1XGD0HWlbuIr6nIy8fDJ/bQj/6Iry3xL/ySnwwP+m1r/WvpBra3NsbRoIjbFPLMJQbCmMbcdMY4xVSXSdNmtIrKXT7R7SIgxwNCpRCOmFxgYpBS9DxEg/2RUtJgce1LQB4H8K76D/hI/G3nzwxyDUWwrOAdqs4zyfYc1Z8NzR6n4/8AFerWGWtI7RbY3CD5XlAGcMOuNv8AKq3hv4baff3viOfxJpAl8/VJZLV2kKloi2QQVbODXs+l6Pp2k2P2Cws4re15/dxjAOepPqfegDzL4FpGngqDYRuNxKXwe+f04xVb4dNFb+MPGVteSAapJe+YqtjLQHJTHrgEfpXrGkaVY6NaLZ6dbrBbqSwjUkgE9etc74o8EaB4okSbVLEPOgwJUYo5HPBI6jmgDgPC0kNx8S/Fuo2DKbOK1jilmXlDMAuenXG0g+4PrT/gNNGngl5JHVEW7k3MxwBwvU16fp+hafoWjy6fo9kltDschI8ksxHUk8seAMkk8CvEvh/8LdLu/DqNr2n3cN+8j+ahlePKg/LlQce/4mgDnLUXEvw/8e3tgJPst1qbyW5AwGi8xd5A9NuQfoR2r1+4utKh+F/mPJD9hbSRGozwzGPAUf7W7j1zXolpp1nZ2Kafb20UdmieWsIX5dvpjvnvnrXm1v8ACXwjb3i3K2MrRrJ5otXmZod2cglT19MHjHBBoAwFiuIfgm8d0jJKNKb5WGCF52/piuR8fb4vCnw9xciytd1uZLgxh0ik8tSrsp4OPmPPvXf/ABK1HVbu1u/Cml+Hb+ZryJIkvUj/ANHRWxnLYwMcjnFd6nhuyu/DlnoWr28V5DDbxwuCDgsqhdynqD1wRg0AeX+IPBXinXdPW31Txray2hdZQ5sUTBHQhlI/nWvdbH+MFp91mj0Q++0+Y/5cH9au2nws8OW8sLOdQuIYTuitp7t2iTnIwoxwCBx+ea7Y6BYnXxr+1/twtvs2d3y7c5zj17UAec6wir8XNCcAAtpsuSBycbqyvFd9F4D8dR+IJUZdK1a2MN2VBb98nKnA6HAUdP731HrNx4fsrjXrXXpPM+220LQR4b5dpznI9eTXnvxPsZ/Et/o3heKzlaCWYXV1deWSkMa5HDdAxyR+I9aVtsBPh3pcsXh/UvEV982o60Hu3JOdsZBKKPbBz+Iqv8HLaKL4feYYEBmM7OdgHmAEjn16Y/CvYzbRG1NqF2Q+X5YVeMLjGB+FZWhaDZ6Ho0WjWnmfZY1dV3tlsMxY8/VjSAeZfA+0t4vBCyeSm6aWUynHL845/AAVL8Do/K8OXqgjZ/aM2xQMBRhRj9P1r0Hwt4ds/DOkJpNnJPJboWIaZgW+Y5PIAH6UeFfDll4YspbOxeZ45Z3nZpSC25sZ6AccClVgOlrwj4pqs/jDwTazIkkEl05eN1DBsFMZB+pr3evA/ivo8mteLfCNqtxc2yF5t1xbHa8f3TkN2PHWkAu/Fu3trabwvcWkEa6iurRJEYgA/l8lgAOoyF/yajsbWHVvi7rJ1GGOYWFhEtokqAhQQrFgD3BZhn/aNdToXgOKx1NNV1TVr7WbuEFbY3jArDyTlR69Ofb6Yu+KPB8es30Gq2V/caZqsK+WLq3/AI0/usDwRQByMkNtp3xaso9OjSL7Vpjm7jiXCkgkqxA4zwBz7etRfCOztNVtta1e/tYp9Sn1KZJpJlDMoGMIM/dAB6e/0ruPCXhGHQJri+nvbnUdUuRtlvLlsttB4VfQdPy+gHMXHw7uINVvLvQ/Ed9pVpfu0l3bRYILtnJQ/wAH5EjsegABzXgGOOKz+IPlxrGi3twixxjaqhVYDA6CtT4SeGtF/wCEFsbqfS7Se4uYpHmlkhBdwWbjJycAAD8M11HhjwJB4e0vWNOiv7i4XUi5aWYAuu5dvJ7nknNdJ4Y0NNA0C00aOdpVt4ygkYYJySc4/GgD520CeSX4JaujsSsTuqA/wjepx+ZJ/GtX4nTvbeBfBk0cLTPHPaOsa9XIhJAH1r0Gw+HwsvBV74XTUdxuXZvtDRfdywP3c88D1rY1rwidR0/QLJLwRjSZ4Jdxjz5gjXGOoxmgDzLwBHH461+81zxHJnUdPl2W+kOCotV4wxU8k5746jnsBS1i4vtZ+JWpRP4ai12PTLZYobOedI0QNtYyEOCGJz6dCPQGvT/E/guW91q18QaJfLpurRfLLJ5e5LhPR1GMnoM+n0GIfFPg2/u9ai8ReH9VGmausXkzF4/MjnT0YfgOx6DoRQBz3hTRtcg8btq48Nw6Fps9oYrmGK6jkWSQHIfCYweg6djzzXNfCbwdoetabqmpatYx3txLeyx7psnaox0565JOetet+G9O8Vw38l1r2t2txB5ZSO0tLfYgbj5ix+Y9Dx/+qneA/DU3hjSriymuI5mluZJgyAgAN25oA8h+E3hDRNWsNYGp2QvVtdQltYFnYsIkAB+UZwCSeSOa7D4MoLe01+yiZxaWuqyx28bNu8tRjjJ/znJ711Xw+8MXHhexvbe5ukuJLm8e53IDxuCjBz1PFP8ABHhqfw4dX86eOYXt9JcpsBG1W6A570Ad1Xj3xctHs7fTfFVsGM+i3KyOq/xxMwDD+X4E17DWbrGnxarpt5p8wzFcwvE3sGBGaAPJvGUh8VeKvDugWsqyWCKNVu8chowQE59Dnp/tA+lcj4u1SPWPHt7p2qaVq+q6TpVugFlp0ZcNK21t7gMMjnGPbpwc+g/C3wRc+Eba6fUrmK6v5yqCSMswSJRhVBYA49selR+JfCmuxeJf+En8LXdpHeSRCK6trzcI5gBgcqM54UdunWgDkPAyPa+N1Oh6BrOkaJc2pW6hvLZkj81clWBJIB6D8/WvouuC8N/8JnNe+br40iC0VSBFZ72dm7Elug/H/wCv3tAHm3xaOsDwffHQ/P8AtQK7hbg+YY8/Ntxz09O2a898Cv8AD65vrD+yZ73StXiK7reWaSN5jj7rZyrZ54Hr24r23xENZ+whtCa0+2JIrbLrOx07rkcgnsa8uvfD/iPxbq+k3GtaZp+lwadOty00MglmlKnIQMOVXPXn0PagDMvdGPiH4oarY3Go30NkljHI8FvO0Yl+6NrYPTnNYUHhUWvj268KWWr6naaLcWgupYIbg7mPIK7jk4JJJ9c49K9b03QL+Dx7quuyiIWVxaJBFh8sSNucjHHQ0+Hw/dDx/PrzqhszpywRnd83mb+ePpn86VqwHF+GdK/4RL4iSaLYXt1Lpt7p32owXEhfy3DlflJ+n69+Kn8FX8nh3xR4h8N6jdMbdc39pLNIWPlEDIBPoO3+y31rqW0G/b4hLru2P7AuneQGDDdv3dMdfxrzr43aab3VdAXTrmSLWLp2swsZ5MLcMTjsMn8CaQC5od/rmq6L4r8X2styWuUkj0y3MhKpHGCN6p03Zz25IPrXOeCm8OatZ2Kt4w1e28RZDzefeOpEo5ZNrfKynkepH4ivezYXOjeHEsdCiga5tYFSBJflRyuM5x3PPPqevevIfFOlax42sf7Om8GQ6dqEjL5mpTSRsIQCCxUr8xzjGPQ0AdDrf/JWvD//AGDZv/Zql8G6heXPj3xdazXc8lvbmERRPIWSPIOdoPA/CtC70HUD490bVI4d9ha6e8Ek25RhvmwNuc9x2rnpbLxB4W8Zavq1jox1ey1ZUY+TKI3hZBjBz16/5xigDdsNRupfidqNgbmU2sWlowg8xigcuvzbegOD1FepV4z4O0vxGfG+pa7rmnQ2iXNikaiGUOqnK/KTnkgKc9v0r2agDz/4meI7rwz4ea7sVja9mmS3g8zkBm74zzwDj368V5T448E6jp3g2/vbzxZrN3dJEDNDLNut3yy5XYc49jmvVfib4euvEfh5rexEbXtvMlzAkhwHZf4c9sgkDpz1IHNec+Ktb8WeKPDF3pkPgy9tppIl+0PM4AGGHEa9WJx+HvQI9F3L3i3xZL4f8LeGNPs7yOyu9Shhj+1yLuW3jCLufHr8wxn39K5+XxNb+GdT0iTSvGdxr0F1crb3lpczLMwDfxoQBtwf5jtxXWeMvDepvpnhnVtOshd6loqJ5lm5GJUKAOOerAqMY9T1OBU2l+Ixf3dpbw/D7ULedpkWaW4tFjihXcAWD4+bAye2cUO2ivqxTk59I1bUfivq0Vrr89nItiriZIlJWIlP3eOmMkc9f6+i6dquof8ACwrjRZrt5bWHSEl2soUNJvUF+B3yfaq2madeRfFHVr97WZbOXTY1ScodjMCnAbpng8daTTLG9X4o6vfSW1wLN9NjjjnaNvLJyhKhumevH1oQ7Q5TQbrxr4uu9fjt/EUWn2NrqEkMLC1R5AFJwg6fLjbyef1roPBXiLVrnSvElhqs0dxqGivJELpUAEo2kqSMYyMHt0x1OSbfwqsbyyXxA13aTW4m1SWSPzUKl1OORnqPfpWP4d02+gk+IHmWdwguZHNuWiYecNj8px83UdKBg3T/ABveaX8MtP167ihl1K6YxQRKgRHdpHC8DAA2jJ+la9rpfxGSWK7l8Q6XISQZLJ7TEajuA4G41xk3hvVtQ+FWhR2dvIup6c63iW8iYZirNxg98NkDvXc6d8TNNvpLa2i0vWXvJSFeBLJsxHIBLc4AGck+goFPVaz9XuHs9NvLmPG+GB5Fz0yFJFaFYXik48P6sf8Apzm/9ANAHi2g6n8TfE2gWus2VxolsrKzxxNGxe4wx+9nIXpgYI9yO3S23xIjbwD/AMJRJahrrd5AtUP35t20AdTjv64rifAPxI0bS/BFhY7buTVIo3jjtkt2JlbJIKsBtI59c+1E/gvWbf4WxW6xPLqqXI1F7baWYnP3MDktjBI9cigDo7/xB488N6fDr2t2+l3Gn5U3dpao6zQKx7E8ZGcHJI+vUdL4y8X3doNH0/w9BFdatrB3W4m4RIgu5nbB7D+vXGDwfjDx7p/izw62haHDc3Osahsja1+zuDBhgXLnGMDB6E469Ks+JY/+EN8S+FNavQzabbWR0+eZFJER24DHAyc59OxoAxvEq+LU8T+EY/Ej6XLGb4mGSxDgg/LkNux7dB6813+ueKvEieMm8NaNp1hPm0FwJbh3UR84LPjtnjAGeRzXE+KfE+neJfGPhCLSXkuIYbtmacQsEY/LwpPXAzn04rrtIH/F3NaP/UMj/mlKJqXfDniPX7fxJ/wjXieCyNzLb/aLa5st2yQAnIO7uMHsOnuDS+FNTS68W+MLf+zrKBrVogbiFcSTAofv8847HA6+1U9WDN8W9FAUkLpchJHYZcVmfD2L/ip/HtwOM3KptHbAfn8c0gpgfDPxVY+HPAs2pX+8NcX0v2e3QZeZjjhR39zXfal4p1/R/BNx4g1XTrWC/DIY7QbiEVnUYc5+9gk+3FeAeDvDOrQeHbLxnpb/AG26srmSX7DKC6lB8rFRj73f14BHIFes+PtbtfGXwyvNQ0kmXyzG80OMvFhhuBA9BznpgZoA6nxNa6Poem3fjW20SzOrRwiYOwxlmwMnHfk89TXf6HetqWk2F+6BHubaOZlXoCyg4H514T458d+HdQ8ATWtnfrPdXFvGggjUlkOVzv8A7uPf8M17T4SG3w3o49LGEf8AjgpReh0NeV6z4t1qbxLceHvDemW9zPZxLJdzXchRF3AFQMcngj/Ir1SvCfFOjeFdT8T310niebQvEFsiRzvHcrFvBRWUkNjcNuAcHHHNIIbOtav4mk8H+ITfaJFaXtvC6grcZjkiKndIhHOQuTg+30qp8J7zxCdD0a2n0eJNL8ji8N2Gcr8xU7McfwjGeP0rH0TVdZv/AAt4vsZ7tdWt7OGSG01FV4uQUbeAQcHaMdz16muq+G/iHTJ/COl21pf2st/FabfsglXzd6g5GzIPY/hz05oAZqHiTxvFc3RtPBgms4ZHCu14geRFPULnPI7AH8a29P8AGlpf+EZ/EkVvKqwRuZbd8B1dOCp/Hv6Ecdq8a8NPo3iHR21rxf4wuxePJIJrAX/kJCMlQoiXnkLnjr+ByzwQI0+EfiLymLRhpwpPUjAxQB2a/EzV7vTYtV07wbfzaeELTzSOExjqUGCXUDvx39K9Hh8WaTL4ZHibzmXTjD5uWGGHONmM/e3fLjPXvWP4TO34e2R6403P/jhrwySN3+BukyhGeKC6Ms6KM5QXEmcj05HXigD0+0+J0oWG81Xwzqem6RO4VL2Zcqufusw6hTxz+Wa7fVPFdppuu6RpE0Uh/tQN5FypHl5Azj3JyvT+8K5D4p61o03gS+jjuba5F5GkdrFFICXYsu0qB129fwrO8faBdXfw5sJEjcarpNvBcRnb+8VkUBx69MnHqooA9F8V+KLLwylkbmKeea8uFt4IYF3O7E9h7f1FVPFHjGz0G6t9PS0u9R1K45Szs03uFHVm9B/npk15n4Y1KP4j+L7PWFRhp+iWqOqkYBuZRyOeu3HUd1HbBNC4iv5PivrkFp4h/sa5uIIBbmS0WYTqI1yq7zgYIPT0PoaAPXfC3i+18QXF1YtZXmn6jagNLaXkex9p6MPUf59CeWT4raPOZ1sdL1u+kgdllS1s95QA43H5sAHHHOfapNB8K3Vt4qTWtV8TJqF+IDGsSQJEWT3CnkDPpVD4Gqo8P3zBQC2oTZwOvSgDsLDxvpN/4Zl8SW4nezhz5sYQGWMgjIIzjIBB69Dmqur2Wl+LbHS9Zurxm0S3X7a9sVBSXAyPM6/d5yv1BrkfhNbpcr4ut5ow1rLqc0ZjzwQcgjH0IrzWK5vLDRr74YLI39pyaiLaCTadq2zkOWP4ZJ9moA+j7XxZpEvh2PxFJM1rprKSHnTacBiv3RknJHAHWsDTPiRol/fW9n5Oo2zXLiOCW5tGjSVj0AJ9a4/4o2FpYx+DtNdAuiR3yQSo5+TAAChj+DdffNe6OkJWMOsZUEFAQMAjpj3pNb+QHz7oHjuz0bXvFUOq3d1NIdQVbS0jDSuwwQQi9gABnp0HtXsnhjxLpfiizN3pdx5iqdsiMNrofRh/kV5p8I7aH+1fF1z5amY6pIm8gZC7mOM/jTvh8ixfEDxykahF8yBiqjAJIYk49ckn8TSge3Vk63rFhoVm19qVwLe2VlQyFSwBJwOgPetavGvjyM+Bbsf9Nov/AEMUAbyfEzwhJqKacmsxNK5AVwjeWWPQb8Y/HOPeur1fX9K0WS0j1K+itWu5PLhMhwGbGevQfU4HT1rhfifp+mRfD7UI2tYooYIVMCooHltuXbt9MnGfXJ9a4Dxvbx6mfhrZ6igmFwymZJAfn+SLII/HmgD2Ww8aeHdQW+e11SKVLCPzLhwrBUX1yRg9O2axrH4n+Db65jtYNbj82Q7V8yGSNc+7MoA/E1e8Zajpvg/w7eakumwOqqsYgSNVEhJwAeOnNeL/ABN0zxVN4Pur3U10O2tB5Tvb21u3mpl1AAZuhyRn8R0oA+j5tWsINSg0yW5RL24QvDCc5cDOcduMGk1XV9P0hYGv7pIBPKIYt2SXc9AAK8g+I9rcweFtD8SWKlr7RjDPuAyTGVAcH2+6T7A0sF5D42+IVjNasZdL0S1FzuByjTSrlenGQCD9VNAHoGm308vizVrNtZtp4IYYmTT0jxJbkjlmbHOevXuOB3dq/jXw1o92LO/1q0guM4MZfJU/7WM7fxxXnulSvb/EjxxNEMyR2MDKMZ5ESEU74N6Np174VXV7y3gvL/UZpZbmWdA7EhyMEn6Z/GgF5lXQfE+pXfgXxRq4v3lmhuLlrWbg7E42gcdByR9favQfCevQHQdAGp38Yvr+3Xy/NcBpmAGcep5H514v4ZCJ8K/FnlII4/NudqDoo7Ct3xPo90/wz0LU7EhL7R4Ib6NlJ+6EBb9OT/u0Ae76hqFlpsaS311DbRu4jVpXChmPQDPfr+Rq9XgyajbfELxbogtZFl0zS7cX9yuMgzMMIn1U84Po1e80AFFFFABRRRQAUUUUAFFFFABRRRQBzPij/j1i/wCun9DVHQThat+K/wDj1iH/AE0/oaztCRttMkOirs7GM/OKs1QhQiRTV+liI0FFFFOECiiigAooooAKKKKACiiigAooooA82+L8ix+A9ZZzgGNF/EyKB+prl9F8UeI49G06FPA93MkdtGok+0RkOAoAI+tdZ8WrO71DwRq1rZW89xcSLHtigBLtiRScAcngHI7jNc3pnxBe00+0tpPCXiUvDCkbEWPBIABxzQBP4x8R63okXh3Wmjey0+SdYtTs2VHMaseGLDOMDPQjnANa3jvXtQtr7Q9E0OdI9R1K4yZCofZAoy5wQR/9YH6jc16wTxd4UurRreW3N7bkxx3KbXjfqu4diGArzL4T6dr2oajNrnie1lhuLOBbC0SdGRsAfM+D68fMOuWoA19d1/xS3jp/D2htZGI2InJu0O2L5sFsryT0AHTJpdc17xP4dsdN0p5LHUfEWp3TRQSBNkaRgDLMoweM/Tv2wdGyt5x8UtQuDBMIDpCIJWRghbeOATwfw96pfE2wv7fUtC8U2No96mkyt9otogTI0b4BZQOuOf59AaUChqGveKPBWoabJ4jvbTUdJvphbPLBb+W8DkZBwOo6/gDxmtHxh4h8TweLrLw/4eisGNzZGZnu1bbH8zAtlT7DseTXMa/rkXxLl0nSdAiuTbLcrc3lzLCUWKNeMAnqeTwO4+tL4p8S2fh/4qW11qXmLappZiaSOMvsBYtuYDJx7gelIB0ei+IvEWleKbXw34nNlcC9iaS1vLdSm5gCSpHTsew7dc1FaeJPEnifWdZs9Cn0uyg0uc25F0jSSysCQSQDwuVODisqzvU8fePdL1TS0m/sbRYnY3UkZQTSPkbUzz6dcdD04zj68vw41jVr+e+urzw/rMUpE7q7W8j7cfMB8ynPXgbj1oA7Xx/Lqknw21g6zb28N6se1xbOWjYCQYZc8gEdjzSS+LJNL0zQtC0W2XUNcntIMRHOyBNq/PIR0H/6/TPAXVzrk/wY1d9UmnnlEoSCaZT5kkHmxjc27n+/ye2Kg0izn+Fdzp+tvvvtF1SCNb6YxhpbZyAQQ2M7ckcd8HvjKtWdhE79D2LxF4mvtMuNM0OztoLvX79dwyGW3iA+87dW29cY9D078rour614S1jTdC1vSdHhs9UkYW82keYFWXvvD8knK8/zxxy/xJj0oeLNH1/V4p7nw7dWZgN5byPiB8kq2U5xyOO+W64xWto+n/DSPW9MNjfte3/nj7MguZJ9rjkEjnHQcnjgUgp9AV4z4ZH/ABdXxaf+ne2/9FpXs1eEPqtr4V+J+rT6y4tbTVbWJra4f7hKKqkE9jlT+nqKANX4u/8AMtf9haKtTxV40vNG8RWuhWWiyajPdWpmjEcgU7ssADngL8vLZ4rjPGOuWHjDxF4Z0TQ7hbxob0XtxNEMpEiDPJ6ev6dzit6+KS/F3TgNxMOktnHY7m659m7etAFjQ/Gmrp4kh8PeJdHSwnukLWs0Mm+OQgZIz+B/HAxzWlpt5p7/ABD1azj0zy79LGN5L3z2PmL8uF2dBjI5HpXOeN2/4uP4MXH/AD2/lU2moZfih4ljUgM2mQqCfUgUAWP+Ex1rUnvG8LaAl/p9k7RtPPceWZnB5EY5z9TXceEPEVv4o0eHU7eOSHcWSSGT70bqcFT/AD+hHTpXzd8OdM0r+yZLPU/FuraHqNrM0dxZHUBbohycFVYdx15PI9xXvnw+0rRNJ0qaDQr97+2e5eSSd5VkLSYUH5lAB4AoA7uvHtLb/hJ/iJeXxUvp+gxG0h3YK/aWPzsB6gcfgK7zxhrMfh/QL/U2YK0MLeUCfvSEYUfnisX4ZaI+h+GLWOcsbu5zdXLM2SZHweT64wD9O9AHf18kWth4P1Hxb4rfxVerFKt4BAJJzHlec49eg+nFfW9fPPg6Hw8/iLxc+tjSmf8AtDEa3vllgMHON3bn9KAOh8LQeDtCh1TUPCbpf3UNsXlghuS7Mo5wAc+leheGfEFn4h0SDWbbdHBKrFhJgFCpIYHH0P4UmiQeHkeX+xotLVyoEv2NYwSO27b2+tfOV1fXPhNvEngW0ik87UJ0OllT8oSbAbJ4xgfhkH6lb6Aexp8Q7GTwne+KVsbr7FbTeUqNtDyjcq7hzjGW7+hrQ0XxrBrN+kFtpOqrYvEZF1Ga2McBAGfvHt7+v51xPxL02Lw/8Lv7KgVdkAgiJXjcd4LN9S2T+Neha3FcHwVeQ2q5uDprKi8g58vGB7+nvSAcdP8AFWwU3NxbaLq95pds5SXUYIAYRg8kHPK9Dn07V2+o+K9MsfDR8Sl5JtO8tJAYVBYhiFAwSOckAgnjmuU+GuoaTH8ObCd5Yo7KC3ZLnceFbJ3gj1JJOO+4eteNq0kHwRuyYmWC4vMwK2QVj85SPryD69aAPXpfiro0C208+m61Fp07Ki6jJZ4twT6tntyOAehrsfEvirTfD8Vs1x51xNdtttre0TzJZjj+FR17c+4rlvH8tnD8Nrtbh4RG9iiRB8YZ8AqAPXIBH0z2rnLvwfqWr6P4SubPVksvEGlWyyoJzvDBlXIYdeMAZwepHpQB6B4e8Y2mtXzae2m6rp12I/MWLULUxF16ZHJ4rkPhfezzan4xe6upmhh1OQIJXJSNdzdCTgcAfpVnw54k8Rw+KI/Dvimx08Ty27TW11YklWA65DHIzg+nbj0+d7468E8UeRBOfDv9sudTktSBMU3ncoz2x14xyM8ZoA+q18eaE+mXurJNO9hZyiKS4WBijMW2/KcfMM45HqPWofEukadrM2m67qV8jaNp8bXX2d48pIxGVkY9cAdFxz+h0LbTdE1rwkun6dFEukXdtiJIxgKG5z/vA8nvnOea+ebLVdQ1Xw/bfDdtw1WO+ayupASQtvG27cDjpwAPZfegD6Q/4SnRU0KPXpL1ItNkXcssilc9eAuMk8HgDtWH4d+IvhnxDeiwsb8/aWGUjljZN/sCRgn261xXxDsoG8SeBtGni3aSJmUxMuVZlChFbsR2x6E17Y1laF4pGtYC8X+rYxjKcdvTj0oA8G8I/ECx0aLXV8Raw7vHqssVvE5MsgQHsBkhevXjjAr2zQtb03xBZLfaVeR3VsSV3pkbWHYg8g8jgjPIryH4K6dbeRr91JbwvO2qzKJGjG7aMcZI6Zz7cn3q38LYkt/EPjGCFVjhS/8AljQYVevQDgUAe2V59P8AEfwhb3pspNct/OB2narMgP8Avgbf1rubyIz200IcoXRlDjquRjNfN+ly+Ivh3os2l6z4Wt9U0GFmd7q2dTlS2SXQjLduoGB34oA981HX9I0uO3lvtStbeK5/1MkkgCv06N07is3SvGfhvV7v7HYazazXGcCMPgsf9nP3vwzXlPj5tK1+6+H6Rwo2nXdzlIGTaDHhPl2+g4GOlXvi7pdhpun6RfadaQWl9DqMKQyW8aoxzn5Rgcjvj2oETTv5HsGsazpuiW/2nU72C1iJwGlcDcfQDqT7CoND8QaTr8TTaVfw3SIcN5bcqfcHkV5Jf2cPiD4ti01ONZbXTdOE1vDKoKO5I5x36n1+7U+oWVtoXxP0EaRbxWq39vMt3DAAiyKAzBiBxkEZz3xQKdF4J1zUdU8R+KLS7k3W1ncqluMD5Rggj17A8+tdRf8Aizw9p12bO81qxguAQGjknUFT7+n415N4evZNOf4kXkIbzYJndNo6MEfB/DrWD4HttUHhiN4vAdlqn29GaS8lv4t82T1fcM9e2fyNAH0m7W93aMwlRreWM/vEfgqR1BH868N8NPJJrtrpd74z028sNPmZ7SKG8zcTtkBEl4w20Z4BJz+nL63a6x4b+HVnoWpMbY32qi1O2YP5NuxLYDenB/A/hXtlp4C8K21tbQxaFZAwbWSURAS5XkEuPmJ+poA6LVta0zRkWTUtQtrRW+750gUt9AetWbDULLUYPtFjeW91ACV8yCVXXI6jIOK+abR77XfGniO+l8KJ4g+xzfY4kubmONLdFLYARwQc4Jz7n1rsvAWia1pnizVtRfw//YukXVuMWaXcToJVIAKqnAJGeOgyeegpLq9uoHqz+INFSJZn1ewWJiVVzcoFJ9Ac1rxTRTRLNFKjxMNyurAqR6g184/Bbwd4d1Lwsb++0uC6upnkhkeb58KDxtGflOO4w3v0o8FxanqHw98VaRpksrTW95cW1mrSciMBT5YPbPzD6t2pQPerfXdHuZxbQarYyzk7RElwjMT6YBzXNX3jCG08ZWvhplh2y2pnkneYLsPOFx3OBnHoc14zoupeELODR9M8SeDLnSL+Nogt3JZmNXlXADeYCHILZPOR65rqNa8OaRqHxZgju7C3min0kzSxsnDyB2XcfU4wPwoA9xivLWYosVzC5cEqFkB3AdcetTySJGAZHVQTgFjjJ9K8O+IWkWfhJND8S6RbLaRaTdBLiKBdqtbyNh8475PH+8farfiKX/hK/G+haPbusmnWEa6tct2Y9Ix79QcejGgDsrm21u98WwsLl7XRbKEOUR1zdStnggchR79SOPbuK8f0Qg/FfxDhgSunwAgdj8pr2CgAooooAKKKKACiiigAooooAKKBRQAUUUUAIKUUAYooAKKKKACiiigAooooAKKKKACjFFFABRRRQAUDmgcUUAFNIBIJAJHQ4p1FABRRRQAUUUUAFFFFABRRRQAUUUUAFFFFABRRRQAUUUUAFJS0UAFFFFABRRRQAUUUUAJ3rAk8PabLr0evyQF9Rih8iORmJCLz0HQHkjPufWugooAKKKKACiiigAooooAKKKKACiiigAooooAKKKKACmbRkkKM+uKfRQAVnaxaHUNMvbJXCNcQPEGIyAWUjP61ok4ooA5bwfoX9gaBp+lTSJPJaIV80LjOSTxnp1rqaQ0tAEEdvDG5kSGNXPVlUAmnyxxzIY5UV0bqrDIP4VJRQBBFbwQqqxQxoq8qFUAD6VLsUMX2jcRgnHOKdRQAwxoXEhRd4GA2OcemaRIo0LskaqXOWIGNx9/WpKKAIoYooU8uKNET+6qgD8qhhs7WBXWK3hjWT74RAA31x1q3RQBjW+haRbK6waVYxCQYcR26LuHvgc1roqooVVCqowABgAU6igArE1DQNG1KXzr/AEmwupem+e2SRvzIrbooArW1rb2sIgt4IoYR0jjQKo/AVi2fhfQbG/8A7RtNHsYLznE0cCqwyMHGBwSM9PU+tdHRSt3A5Z/CHhuS9kvpNC057qVi7yPbKxLE5LcjrnnPWtGDQ9KtrCXTYNOtYrGXd5lvHEFRt3XIHFbFFIBUhsraC0WyigRLZU8sRKMKFxjGKr2WlWFhp4021s4YrEKy/Z1QbMMSWGPQ5P51pGloA4Cx+HXhGw1AahbaHbpcA7lJZmRT6hCSo9uOK7uRVkRkdQyMCGB7g1JRQBg+H/D+leHbeS20mzS1hkkMjqpJyx75JJ/DtVHxN4Q0TxMYX1Sz8yaD/VTI7I6c56qR+tdZRQBx3hrwbonhqee5062cXM6hJJpZWkYr6ZJ4HA/yBWr4f0LT/D1m1npsLRQNI0pDSM5LN1OWJNblFAGFomhafof2v7BE0f2qdp5cuWy569eleceE9Ln1fxtrHim/0uW0SILaWAuIyjkAYaTBA6jofRiO1eyUUulgMfXtF0/X9Pk0/U7dZ7aTkqeCD2IPUH3ritH+HWn6Zd21w2q61eJayCSC3urwtFGRnGFAHT+gr02ikAwNE0Gz0WXUJbQybr+5a5m3tkb2POOOBUWk+HbLStV1XVYGma51NkafewKjaCAFAHHU+tdJRQAV4z8d455/BzQ28UsryXMa7Y13E856Y9hXs1IQDwRke9AHk0fw2gmkt11TXtY1Oxt2DR2V1ODGSOm8AfNj/PcV1mueFbPWdU0fUppZo5NKkLwpGVCtnHByP9kdPeuuooAwvEmiWfiLSp9Lvw/kTAZKHDKQcgg+uRXmMvwsbULE2Wr+KdYvYkAEKGQBEx0JU5yfr6n617XRQBlz6ZbXGltpcymS2eDyGBPJXGOvrXP+BvCNj4N0x7Cykll8yUyySS43MSAOwHAAH612lFAHK2Hhu3svEWqa6s0jzaikaSRNjaoRQox+VcHB8OL3TrqeLR/E99p+jTymR7OEfMmeoR/4fbjPHOa9moHNAHllh8Pbey8HX3hdL6UxXTs3nFRuXJB6d+ldRfSWXhjwo325vNtLCyET7sDzQqhQv1Y4H1NdXUc0Uc6GOWNZEPVXGQfwpbu1ugHk3wU8OjQvCVvNLEUu74/aJdwwcH7g/wC+cH8TXrtIAFACgADgAUtIAUUUUAFFFFABRRRQAUUUUAFFFFAHMeKP+PeL/f8A6VT0L7tWvFJxBDx/H/SqehH5elMkLHc6yP7wqzVSI/OKt0qBhRRRThAooooAKKKKACiiigAooooAKKKKACiiigAooooAKKKKAGKqpwqgfQVxf/CNSf8ACaf8JJ9pTy/sn2bydpznOc5rtxRQA1EVBtRQo9AMVWns7W4cPNbQyOOjPGCR+dW6KAGPGkiGN0VkPBVhkflSSRRyRmJ41aMjBVhkflUlGaAK720EkBt3gjaAjBjZAVx6Y6VSstH0ywcyWenWds56tDAqH8wK1aBQAVn6hptjqcQi1CytruMHISeJZAD9CK0KKAMzTtJ03S940/T7S03/AHvs8Kx7vrgCrJs7Y3QvDbwm6VPLExQbwuc7d3XHtVqigCpLZWstzDdyW0L3MIIimaMF0BGDtbqM+1Klnax3Ul2ltCtzKoWSYIA7gdAW6kCrPOfaloA5vVvC2g6xOLjUdIs7mfGPMkiBYj3PU9K2bGytNPgFvZW0NtCCSI4YwignrwOKt0UAcL4y8O3PiObSIfOiTT7a7W5uUbO6Xb91RxjHJzmu6HHAoooAK4+88E+Gb25lurrQ7KaeVi8kjxgliepJrsKKAMDRvDmjaG8j6XpttaPKAHMKbdwHTNTXWh6Zd6nbarPZxSX9qpWGcj5kBzx+p/OtmigDM1fS7HWbN7LUbZLi2cgtG/QkHI6VoqoVQoACgYA9qdRQB5pffDHwpe3kl2+nFDIwaSKKVkjcg55QHH5VT+Lukz3vgqXTtLsnkcSRLHBbxZwoYdAOgA/KvV6KAPJdH+F3hy0ltbt4LmUxBXW2nnZ4kYD+6fT0JNdV4n8I6b4jlt7m5e6t722BEF3aTtFLFnrgjj8xXYUUAcX4d8HaboN3LfxyXd3fSpsa6vJjLJj0z71qaT4fsNK/tHyEZxqFw9xcCU7gzP1GPT2roKKAOQ8MeFdP8KLeLp010trPIZfs8km6OI99gxkD8TXD+ANNfUfFXiHxbPYy2qXEn2azWVNhZFADSYP94qOf96vZicUoGOlAHL+LPDOneKdPFjqKyBVcSRywttkiYfxKeeawtB8FPpuowahd+IdY1J7cEQx3U+5BlSpJGOTg9a9FooA5fwn4Zs/C9pc21lLcSrcXL3UjzuGYu2AeQBxwKNC8N2ui6hqt9BNM8mpT+dIrkYU46DA+tdOTiloAr3cC3VvNbszKsqMhKnBAIxx715TN4A1Se2bSpvGGpS6KwKNbyRxtKy4xjzSucfhXroOaWgD5v+KWib9c8CaLplxLYiF5I4Zohl4wPL5HuAuc13Gn+A7ufUrXUPE2uTay1m262iMYjjVuMMVHU8f45r1R4o3dXaNWdPusRkr9KkoA888ZeD5Nbu7PVtL1F9M1qzG2K6Vd4ZOcoyngjk/mcg1H4V8HT6dqk2ua1qkmq6vJH5SzOgVIkznCL0X8PU+pr0eigDitA8LJpd3rs00wuU1acyNGUwFXBG0889TXEWHgPxH4bE1r4Y8T+RprkslvdwLKYmP904/+t9a9sooA8+vfB39reFX0LWdSnvZ3JkN4wwyyZyCB2A6Y9M1j6X4c8aRS2kN94sSSxt5VdjHBiaVQc7WY+vfr+Nes0UAeQ674H1SLxDN4h8K6wmnXd0u26hmj3RSnAAOAODxnvyc8ZOej8O6T4kie4m1/W4bxpITFHBBBsjTn72e57dK7ugnFAHF+AvDj+FtBj0uSZJpFd3aRF2g5Nc/ovgzUdI0HWbC01b7Pe31893Fcxr/q8spAwfZcH6mvUxS0AeMat4T8VeKYrXTvEmoaUumRSrJKbGN/Om2jvu+UZ9q1fF/hjXLnxHp/iTw7e2cV7bQG2khvQ3lSRkk/wjPU/wAueOfUqKBErI5S50i61vwzcaVrzW7XN1C8czWoIRSSdpXdzx8vXuK5n4X+CpfB9lci9njub64ZQ0qEkCNRhFBIBwOeK9RooFPP9I8M3dl421zxBJNCba/hijjjUnepVVBzxj+E960NA0/XbTWNYuNS1CO4sLiQNZQqxJhHOQcgY4x0JrsKKACiiigAooooAKKKKACiiigAoooAxQACiiigAooooAQc0tFFABRRRQAdaBxRRQAUUUUAFFFFABRRRQAZooooAKKKKACiiigAoooFABRRRQAUUUUAFFFFABRRRQAUUUUAFFFFABRRRQAUUUUAFFFFABRQaKACkIpaKACig0UAFFFFABRRRQAUGiigAooooAKKKKACiiigANFFFABRRSGgBaKQ0tABRSGloAKTmlooAKKKKACiiigAooooAKKKKACiiigAooooAKKKKACiiigApCM0tFABRSGloAKKKKACjNFFABRRRQAUUUUAFFFFABRQKKACiiigAopO9LQAUUUUAFFFFABRRRQAUUUUAFFFFABRRRQAUUUUAcv4p/494f8Af/pVHQfu/jV/xQM28P8Av/0qpoP3aZIWO508f3xVuq8f3hViliDCiiinCBRRRQAUUUUAGKKKKACiiigAooooAKKKMUAFFFFABRRRQAUUUUAFFGeaKACiijPOKACiiigAooooAKKKKADvRRRQAUUUUAFFFFABRRRQAUUUUAFFFFABRRRQAUYxRRQAUUUUAFFFIRmgBaKQCloAKKKKAEBoApaKACiiigAoNFFABSGlooAKQUtFABRRRQAUA5oooAKKKKACiiigAooooAKKKKACiiigAooooAKKKKACigUUAFFFFABQKKKACkxzS0CgAooooAKKBxRQAUUUUAFFFFABRRRQAUUUUAHaiiigAooooAKKKKACiiigAooooAKSlooAKKDRQAUUUUAFFFFABRRRQAUUUUAFBoooAKKKKACiiigAooooAKKKKACigjNFABSdaWigAooooAKKKKACig0UAFFFFABRRRQAUUUUAFFFFABRRRQAUUUCgAooooAKKKKACiiigAooooAKKKKACiiigAooooAKKKKACiiigAooooAKKKKACiiigAooooAKKKKACiikFAC0UUUAFFFFABRRRQAUUUUAFFFFABRRSUALRRRQAUUUUAFFFFAHL+KP9RD/AL/9Kp6Eflq14q/1MP8AvH+VVNDOFpkxY7nVx/fFWqpxH5xVyliDCiiinCBRRRQAUUCigAoopO9AC0UUUAFFFFABRRSd6AFooooAKKKKACiiigAooooAKKO9GecUAFFFFABRRRQAUUUUAFFFFABRRRQAUUUUAFFFFABRRRQAUUUUAFFFFABiiiigAooooAKKKQDFAC0gNLRQAUUUUAFFFFABRRRQAUUCigAooooAKKKKACiiigAooooAKBRRQAUCiigAoooFABRRRQAUUUUAFFFFACfWloooAKKKKAEpRxRRQAUUUUAFFFFABRR3ooABRRRQAUUUUAFFFFABRRRQAUUUUAFFFFACUtFFABRRRQAUUUUAFFFFABRRRQAUUneloAKKKKACiiigAoxRRQAUUUUAFFFFABRRRQAUUUUAFFFFABRRRQAUUUUAFFFFABRRSEUALRSEUtABRRRQAUmKWigAooooAKKKKACiiigAooooAKKKO9ABRRRQAUUUUAFFFFABRRRQAUUUUAFFFFABSUtFABRRRQAUUUUAFFFFABRQOKKACiiigAooooAKKKKACiiigAo70UUAFFFFABRRmigAooooAKKKKACiiigAooooAKKKKACiiigDlfFf+oh/3z/Kqeh/dq54p5hh/wB4/wAqraEPlpshY7nTRf6wVdqrGPnFWqIgwooopwgUUUUAFFFFABRRRQAUd6KKACiiigDzz4n2k0vhq7u7fUr+xmso2nRrSYx7yB0bHUe1UPBMq6H4KTWtS1K/vA9sLqd7mUysvHITPQe1bvxHOPB2t/8AXo/8q43XnEPwgLKhXOlRDGR/EFBPfrnP+FKldgWpPi34XWITxm/mtwqGWaK1YpCW/hc9jyOma9VtbmG8gjuLeVJYZVDI6HIYHuK88htYo/hgsAjjKDRMkbcAnyck4HqefrU/wnP/ABQ+jf8AXE/+htSAa3jzWJdB8M6lqMG4TxRERMqbtrngEjpgE554rl/h947tPEVnY2Uz3R1WSDdKzWrKhYDJO4Db/IV0PxH48Ha3/wBej/ypPBC7fBmlZwSLJTwc/wANAHk3w7+JWmWegM2u6nPLey3UrrGxeeRI+DyecAc9a940PWLDXdOh1LT5xNayglWxjGOCCD0Iryf4DWFrH4MjnEEZlnmk8xygywBwBn0wK5DQJptN8D+PBpw8nyL+4WEIceUhwCF9MDOKVqwHrs/xG8IW96bKTXLfzgdp2qzID/vgbf1rvopEmjSWJ1eNwGVlOQwPQg9xXz14Y0zxfeeDrOxsoPCT6VcWq4WQTbmBHJfHG/PXHRhXrXgPR73QPDVhpeoTRzXNurKzxsWXG9ioBIB4UgdO1IB0t3cw2cEtzczJFBEpZ3c4CgdzXOt4w8NLOlude03zXAKgXKYOenOcf5FY3xaZk8C60VJB8gDg9iwBrlZfCmgL8M/n021Eg0sXBnESiQy+Xu3biCck/wA8dKAPaZpooYmmlkSOJRuZ3YBQPUmud0/xZ4e1K6+yWWtWNxcE4Ecc6ksfb1/CvnfxPqWp6n4R8C6e0T3L30gMsbttE4jICqzH1BzznOM9q2vFeh+JNYgs10vwJbaPeW8wkjvLe+gBT2wuOOc96APoia/s4JhBNdwRzFDII3kAYqOrYPOBg81zGsaxPNHp8mg6hpMkcl6sEzSzghhjJRCDy+Ocda818XaNb698TdEstRiMkI0xpJUjYhTgvwT125/PpT/iRo+naJb+GbbTLKG0gfXYXaOFdoLEYz9cAflQB7heXtrYRedeXMNvFnbvmkCLn0yaSyvbS/i82zuobmLON8MgcZ9MivFNR0+DxX8T7jTdYBuNP0uxWaG1Y/IXbbksO/U/kPTlbeytvCXxM03T9Hia3stXtJGntlc+WHQMwYL0B+XH4n1oA9mvtTsNP2/bb22tt33fOlVM/TJrivD3iW41XxfrmmJLbzadZxQtBJFzksoJywODzn8q8/8ABWiad421vxDr+uwC9eO9a0toZuUijUccdCcEfjk9TVv4a6da6X488X2tlEsNvH5QSNei5yePxJ4oA96rxK98XeIdb8Q6ho/hZ9Hih08oslxeyE+Y7fwrtznkHt27dD7bjIwa+avAfhnw/qPjHxjbz6VDLDaXMJgEgJMbZcttOeMsM/hQB9FxTr5Z82WHzIwPN2twrf0/GntPCsRnaaMQgZ3lht/OvnHw14asfFXjPxg2rCeS1iukT7MkrRxyMAQGbaQSQOn+8fw1te0i11Pxbo/glPNh0C0tGuZrVJWAmOThSc5IBweT64xwaAPd7a5guk8y3njmjzjdGwYZ+opzzwxq7PKiqn3yzABfr6V4TLp0Hgj4g6Db6Jug0/WUliubMOTHuRchwDnnkfkfU1leGPDGn+J/FnjA6v59xBFegLbid0Qnnk7SM44x6YoA+ivtEHk+f50fk4z5m4bfzp0Mscyb4pEdD/EhyK+ZfBvg3Tr7xL4j0C8mvrjRdNkjMFi104iDPk5IBHI7fXnNdd8PIP7C8beJvDdnI40u3SKeGFmLCMsqk4zk/wAWPfAoA9xrzrxx4/0nwlDKkr+dqIUGO0UEFs9CTjAHvXoteWfGaOAeBdXmeCN5AkahioyMyoM59s5oA9G0y6+3WFrdlNnnwpLtznG4A4z+NWyyg7Swz6ZrE0Levh+w8sAyCzj256E7BivmDRLzw7qZuR461XVdN8SGZtxllkhEYzhfLwNoA9++eooA+mfEXiKy8P8A2H7YJT9suVto/LUHDN3PI4Htk+xro6+cfixokUln4QDaneXI+2Q2vnmfPmKR/rOON5x97r9a9r8O6BDoMMkMN7f3Kuc/6XcGXb/u56UAdFn2rzW28dodettFvNC1Syku3dLeWeNQj7epzn09M9R616XXjHjg/wDFwvBY/wBqf/0EUAez0V4V8SZ9Ei1YPq3jbU9M2wgJY6c7BgeSWbaD19wO3NU/hF4nvNQ13WNFbUbzUdPto0ltp75Ns/YEN3I57+meM0AfQNFfPPhODxN4xTUpZvFN3Y2cGozJHHbKvmHBOAXxkKOw6fpjd8G65qs3hHxEt7dtPfaTJc26XR+85RchvzoA9porgvAmqXmpeCrDUbyYy3cluzPIQASQSAeOOwrn/AGq6nr3gA3d1qvk3r+cgvZFX93hiAT0HFAHrtFfJ2veIbrw5bm90/4lxapeIxZrV4Q6S4P3Rgtt6/j6jGa9G8d+LNbtNH8L3WimOK91WaIGJ0DIQ6ZwSRkAEjkelAHtdFeN6zb+PNL0fU9SOvWs80EPnx28NqoUbTl1BKkkbQcd84rU1PxtFH4Bj8S2p3zXEKrCgXP79jtK49m3Z/3T1oA9QqnqF9a6baTXt5OkFtCpaSRzgKKoeG11FdHshq0ol1AxAzuFC/MecYAA46fhWpdW0F3C8FzDHNC4w0cihlYe4PBoA81034qeD9RvUs4dU2O52o80Txox/wB4jAz74r0e7ureyt5Lq6nSGCMbnkdsKo+teP8AxjksE8PpoNvaQy6pfyJHZ26INwO8EsMdOmM8dfTNZvxYWZNF8LaFcOWS8vre3uXDcsAADz9Tn8BQB6HpPj7wvq96LGy1iGS5Y7VRkZN59FLAA/hW3r3iDSfDtuLjVr+K1jY4Xfks30UZJ/AV5z8YtKtYfB0l3awxW82nywywPHGoK/Oq4HoOf0FekJYWWqxafe3lnDNPHGHiaRAxQsBnGaAM7w94x8P+I5Gi0rUo7iVV3GPayNjpnDAGtfWdZ03RLf7Tqd7DaxE4DStjcfQDqT7CvHNeitr74n+H4NFijS509ZJdQngQYVCuAjkd8Aj/AIGKt3cUWv8AxZS0vFEtvo+nefFDIoZDI5HzYPfDLz6qPTNAjvbTc9O0LxHo3iBHbStSt7vZ99Y2+Zfqp5A/CugrxLWrW20P4meHrmxgSE6jDNDcrGNgcAZBIHU5x+Qr22gUgNxAJxbmaMTsu8RFhuK+uOuKnr5w8Rf8JSPixD/ZZ0s3J00mD7Tv8sQbmzvxzu3Z6e3vXfeJfFOr6BYaXZNaWd54k1GYxRQW7MIRz945+bABXPvk5wKAPUBS14/Z+KPE2i6zp+n+LbLTxbalJ5NtdWDNhJjyEYMffAx6d69goAztS1Ow0uIS397b2sZOA00gTJ64Gep9qqaT4g0fWGZdO1O1unX7yxSgsPw64qt4g0DRtWaC71i0juUsgzosoLIOOSV6NwOhzXh9hLoOveOdFl8DWcUCWQaTULiCEW0bRHAC7MAseo6fxDtyAD6UYhQWYgAckntUNvcQ3USzW80csTZ2vGwZTjjgiuA+I+hXOraTdTQ61f2C29rKzRWz7Vl+XPzdyOMYz0JpfhL/AMiNov8A1xP/AKG1AHotISAMkgD3ryKTxf4i1bVdUs/DOjWs9vpspt5pryYpvlHBVQPp3/Suf+Kmu6w3w9eWbSZLK4lnWG6UzAGDa4IZSPvBioGR2NAHv1FcL4N1HxBeRRx6voiWMC26GOZbtZTI2B1A6dT+X4nuT0NAFb7Za5K/aYcjgjeOKsghhkEEeor5l+Hngrw/4qXxFe6tYmaddXuIkfz5FKrwezAHlj1BroRb3Hw18Q6ZFBqNxc+HdXn+zNb3Um9raZj8rK2Pu9vpnOTg0Ae9UV594j8ZjTdWi0LTNMudV1eSPzjBAVCxJnGXYnC/j6jpkZm8K+LDrN5c6VqGmz6Zq9sgkktZSGDJnG5GHDLnjNAHd0CvJbj4jrNfT2uh6FqWrpbSGKa4t4/3YIOCA3Qnpj1zXR3PjPT7Lw8muX9veWqO3li1lhKzmXJGwKep4PtxQB29ArzGx8ehr+xs9V0LU9KF+QlvNdRjazn7qHBJVj6HmrGv/EDTNE1ptElsdTub3yBMiWluJfMycBQAc5+oA96APRsc0V5FZ/FTR5WmtrvT9Vs9TiKqunS2pM8pYZARR6jHXHUVu+E/HFl4hvZtNexvtN1GFPMa1vYtjFfUfmPSgRtLc78MCSAQSOtLXzVoHi2LRfG/i6O5h1C+nluFW2tLOEyuwUtuwOgwCDXs/hLxZpniu3mlsPOjkgfy5oLiPZJG3oRzQKddRXmV/wDEbS7e6uYLWw1XUUtXMdxcWVqZIomHUFsjp3xW9N4v0aPw23iRbhpNNUAl40JbJYLjb65IFAHX9BRXBaR490DWdTg0zTriW4mlUkOkLGNSF3bS/TOP8Otd7QAUV5frPg3V9a1W8urjxXqVnZNgW1rp7+V5eABlj/Fk5OPfrWZ8NNT1WPV9d8ManevqH9lyKYbuX/WMrdFY9/XnJ5POAKAPY6K8BsE1j4h6jq95b+I73S9MsbprW0SybbvZQMs394HIOD611/w+1rUb231XRdSnSXV9Jna380rjzUx+7kYe/P5etAHp9Gea8T1Dwj4rjsZ9TPja8XU0RpDGgAtsAZ2hDwP979K2PD/jSaf4ef8ACT6hEPPhgkLhRtWRkYqCOe5A/HOKAPVKK+fEtvHJ8Onxa/iNheeQbsaaLZTD5WN2zHrt74z2znmvZvDGrDXdDsNUCBDcwLIyA5CtjkfgcihoVqxu0neuK+IniJvC/hq81OJoxcLhIBIpIZyemB7ZP4VmeG/Hmj6/psaW2pQvqhsvOlgAKsrhMsBnjg54BPSgQ9Jorwn4f/ELTIfC9rL4j1+H7c0sgIkfdJjccZA5Ax0zXttrdQXdtHdW8ySwSKHSRDlWX1zQBZPFFcl/wmfhn7ULT+3dPM2cY89cZ9M5xn2zXQXd/Z2QiN1dwQCVgkfmyBd7HoBnqfalaaAu0VnWmp6fezSQWt9bTzRf6yOKVWZOccgHjms0+KNAF59iOtaeLnIHlG4TOScAdevt1pAOjooqrdXdtZor3VxFAjMEVpXCgsewz34oAtUVDLPDCY1lljQyNtQMwG4+g9TQ08KSpC0qLK+SiFgGbHXA70AS0H2rLuNY0y2kMVxqNpFIvBSSdVI/AmtNGV1DKwZTyCDkGgB1FUBqNi1wbUXtubgHb5QlXfn0xnNX6ACimsyrjLAZ4GT1qNZ4mcxrKhcdVDDI/CgCaikJCjJIAHc02N0kGUZWHqpzQA+iuW07xJbX/iDU9DiikE2nqjPJkFW3AHA+mcV1NABRSNgDJOBSKyuMqwI9jQA6kpaM5oAKKDSGgBaKKKACikIzS0AIDS1yfhjxJF4gm1WKOB4jp941qxYg7yvcfrXWUAFFZusapZaLYTahqE4gtYQDJIVJxkgDgAk8kCn3F/bwadJqJYtbJCZ9yjkoF3ZH4UAXgaUnFZujalb6xp1tqNoXNvcIJE3qVOD6g1pE0AFFFFABRRWXrWp2+i6bc6jdlhb26b32jJx7UAalFVbG6ivrSC7gJMM8ayoSMZVhkfoaq6tq1ho1utxqNylvC0ixK75wWboKANSiiigAoo71lS6vYRapDpMlyq380ZljhIOWUZyQenY0AatFFFABRSEgAknAFMiljmQPE6uh6MpyDQBJRSc5paACiiigAooooAKKKKACiiigAoqBbiFpmt1mjMyjc0YYbgPUjrU9ABRRRQAUUUCgAooooAKKKKACiiigAooooAKKKKACiiigAooooAKKKKACiijvQAUUUUAFFFFABRRRQAUUUUAFFFFABRRRQAUUUUAcv4oH7iE995H6VX0EfLU3inPlQem41W0P7lNkKjq0HzCrFVY/virVKhAooopQCiiigAoopO9AC0UUUAFFFFABRRRQByfizwrYeKoI7fUJLpYk3fLBMUDZHRsdR0P4VTg8EaPBoF14fj+1CwufvK07MV6fdJzjoOldwaKAMr+y7f8Asj+yPn+y/Zvs3X5tm3b19cUmhaTbaHpltplnv+z267U3tk4znk/jWt3pM80AV7y1gvbaW1uY1lglUo6N0YHqK4Twt4Gg8N3KyWutazLbxgiOzmud0Cgjptx2JJFeiVR1LULPS7Zrq+uY7eBSAZJGwAScCgDK8KeHrTwvpUel2Uk8kEbMwaZgWyTk9AB+lVtB8K6dotrqNrF5k8WoTvNOJ8HO8YK8AfL7e5rqlYOoZTlSMgjvTjQB4vbfDK40xjBovizVrDTy5cWquGCZPIU/5/GvVtH09NKsILGOeedYQQJJ33O3JPJwM9a0qKAPN/i9/wAiHrf/AFxX/wBDWuI0rwP4i1XQNO02/wDFjPoT28Ra3itVSXZtBEe/ngYHJz7jtXvU0MVxG0U0aSRt95HUEH6g0geGJkhDIjEYRMgZA9BQBxHizwTp/iDRrfTo2ayks8NZTw5zAw6d+RwP8c1g2Xh3x2XjgvvGMJtEb5nhs1E0ijoCccduetet0UAcdP4ekk8YW/iEXCiOKxNoYdvJJYtnP41B4y8MSeI5tGdboQJp96l26kZ37egruKKAPMvFXhLUbjW4fEfh3UI7LVki8iVbhS0M8eejY5GP6DpjNHhbwjqEGtzeI/EeoRXurPH5MSwKVigj54XPJzk/meuc16bRQIklseOHwj4l0TWNQuvC2pWEVjqEvnzQXqM2yQnkrtHTk8ZHatLwH4Q1Pw/q2r6lqmqR6hPqGwmRY9hyuc5HQde3pXqNFAoV594R8L3Gh614h1GaWF11O5EsYTO5VGeGyPevQaKAPPvCHhi50PWfEOoTywOmp3AljEedyqM8Nke9VPG/hfUr/UbDxBoF3Fb61Yq0aLcAmKWNs5U478nH1+hHplFAHkmh+GNe1HxFbeI/FktiJ7KNo7O0sdxjQnILNu74PY+npW34Q8NXeiax4hvriWF49SuhNEIycqvP3sgc89s16BRQB5/4X8M3ek+JPEWrXE8DxanJGYUjzlVUEfNnvz2z0/CnaR4cvLLxnrmuySQG1v4oUiRWO8FVUHcMYHTsTXejPeloAK8k+J2leKfEFjc6LpdppzafcJGWmmnZZAyuGwBjGPlH5163RQBw3hI+I1057PVNNs7FreFYraSG48wOQMAkY4HT9eK4bWE8Ya1pk+lan4L025uJUMQv2vI/KXII3hTlwQTkY5z6V7lRQB4f4j8F6rD4N0Gy050vL/RJo7jy2OBMVzlVJ9zxnsK9E8K6rrGqRzvq2iNpZQqI1aYOX456dMH866yigDF8RXt5p2lXN3YWLX91EoMdspwZDkcZ+mT+FeSafDr3i/xlpesX+hy6Pp+kq5UTvmSVmXGAMeuPwzzmvdaKVMDwfyNU8J+N9Z1JfD13q8GqCNoLi2C7osDBU5wB1/ID3q74FsfEUnjbXNb1zSP7PW6to0jVZhKvGMDcDyQBzgAZzXtdFIJbzPLfhNp9/p+k6iuoWctpLLqU8qxyAZKkggj26/lWf4S0LUF0rxhZT2z27X17dfZ2lGN6uuA30969iHFFAp87eFNf1zTPCqeHv+EN1l9Rt45IQ7R7IGGT83mH69BnPY1Wt/DGuyfCGTSUtJodQMjSG3Y7XZBJkjHuB0719JUUAfLmqau2p+DbzRdC8CarbzeSsU7G0EYUgqWxj5nOR0xnua67xVo1/c6f4AhhtLiRrW8tTcbYifKVVXczf3QMd691ooAbIiyIyOoZWBBB7ivlbwn4cmk8cz+GJJFm0LQLtr+FAxOGcKY0J749PUP16V9USBijBG2sQcNjODXF+B/Cq+GLW6El0by+vJ2uLq6ZNpkc+3YZz+dAHb9K5bxnrVx4f0O51G1sJb64jwscESk5YnAJxzgZ5rqaKAPl3wh4l0vSZZdf17T9eutduF/fXD6e2yAH+CP0HQZ/kK7z4n2l5rOg6Pruk2ck02n3Ud/9nlQrIYwCSNp79Pfg49/ZCB6D8qdQB84+KPF1p8RbG28NeH7e/knuriL7aXgKC1iDAsXPTIOPUcHnOM9T8UPFdz4YsrPSdOgmWa7Ty/tioWFvHwpYAclueK9hSONCSiKpPXAxTmRW+8oP1FAHgnw88T+CtIS20nTLm7ub69lG+6mtm8y4kZsbmbHTP5Y5ycmpPFN4ng34hw+JL2KcaTf2f2W4uI4iyxOCMbsZ/ur054PBr3URRg5Eagjvih41kQpIqup6hhkGgDw/T9St/HXjzTtQ0xJZdJ0eCQm5eNkV5m42jI9NpwcdD+Pug5qOGKOFNkUaRoP4UGBUlAHhvirVLfw78StO1XVmNvp0umNbJcbGZd+8nBwODz+oql431e1s9f8AC3jiLzLnRIhLBNNChOwMGUNgjpkn6446ivd7m2guo/LuII5o852yIGGfoaBbW4g+zCCIQYx5WwbcemOlAHhXijWbHxzrfh7SvD0wvfst7Hf3VwgPlwxr6nHU56euB3r32qVnYWdipWztILdWOSIYwgJ/CrtAHH6/4w0Pw/f21hq939me6jZ43dCUOCBgkdOvfj3ryHXdS0jXfHPhhfCciS38Fx5l5cWnyp9mGC6sRwcgEfjjqRX0Bf6dZajGIr6zt7qMHIWeJXH5EVHp+l6dpgYWFha2of7wghWPd9cCgDmvHeuaVpmjajbX2oW9vPNZS+VHI4DP8pHyjqTk9BXPfB7VdOn8I6TYxX9q95FCTJbpMpkT5j1XORXot/pOnaiyNfafa3LIMKZ4VcqPbIpllo2l2Evm2em2dtLjG+GBUOPTIFAHg+paP4buNV1PWfD/AI2fQdR8+QXcYnUI8ikgkoSCwLHOeQc8Vn65rOreIfhDNf6lGZLlbhVMqRFBKiuP3mMcD3AA47V73qPhfQNSm+0X2i2FxNkMZJLdWY/U4yR7GtprS2a2No1vEbYrsMJQbNvpjpigDI8ParpuoWNstje20+IFO2KUMVGAOQDkc8VvP90/SsHRfDei6HJJJpel2tpJIArtDGFJA7ZroKAPn74PeINHs9K1Zb7VNPtZpdVnl8uW4SNiDjBKk5HQ+vTrS+INTt/iD4m0XSdGLXOnaddLe3l2oYRZXogPc8/rwepHpMvgLwlLI8j+HtPLuxZj5I5JrrrO0trKFYLS3it4V6RxIEUfgKFsK3c+aL2wL/E/W7W81+80Oe6ijltJ4JFT7Qm0Arlh2Ixgf3T1xXeaN4StrHXZ9QXxRd6trIsHhjjuJ0LKmeDwMgbm/WvQfEHhjRPEcYj1fTYLraMK7rh1HoGGGH4GovDvhPQvDe86RpsVszjDOCWcjOcbmJOPbNAh5/8ABK/sE8Hx2m9ILy1mlW8ikO1lfcTkg/7JUZ9sdq5z4yytdXnhO+t9XW10z7YytewnekUmRhsjjgB+/Y+hr0vXPh34W1y8N7e6Wn2l23SSRO0Zk/3tpGfr1963z4b0U6MNEbTbc6YAQLZlyo5zn65JOeuaAPLNW8FXGqR2g1Px9NNbJOk0atHGoZx93BBHrxWhpbb/AIvavxjytIjT65dWz+tbGlfDHwnpd8t7b6ZmVDuQSytIqHOQQCT0967SLRdPi1abWY7YLqE0QhkmDN8yA5AxnHYc4zQB5hbxCT4x3Tn/AJZ6KrDn1cD+tWLz/kr1h/2A2/8ARrV6Mmi2Eesy62sJ+3yW4tmk3nHlg5xjOOuOfakbRLF9aj1xo2N8lubZX3HATduxjp1NAHk/w1iUeNPHE5IybwJj0ALH+v6VnWU3mfEHxrdaQys0Ol+WTEOPtAA4Pq2VI/A12Wp/DHw/qF9dX5e/gurqQyTSW90ybic5GOmOa63wv4a0vwvp4sNLt/LiyWdmOXcnux70AeD/AAksPEFz4UhbQ/E1hbxiR/NtjZCRo2z/ABMTnJGO3THWrHiTw6/hv4X+IrOfUoLuS4vUm3RLtVSZIsoBk46E4969F1L4Z6BeahNqFub3Tric5m+w3BiEh9SP8MVrDwNoY8PN4eMMpsWk81yZTvZ853FvWhCPRG74bt4rfRNNiijREW2jwFUAZKgk4+tblRQRJBFHDGMJGoVR7AYqWgU8x8ZeMJbW4XQfDkaX/iCcECNWBW2Hd5D0GOwPt7Z1PBXhRfDOmzpJO11qN45mvLlv+Wkh649v/rmsTUPhfol5qt1qy3WpW13dMWla3uSmc8kcDpkdK6Dwx4QtPDlxLcW9/qVy0ibCt3cmVQM5yAe/FAHHfBI+Vouq2kgKT22qzxyo3VTx/wDq/A1V+GSeb4q8bairobZr0RB890LZ/Dkc1v8AiD4baZq2pT6nb6hqelXFyMXP9n3HlrMfVhg8/wA+vUk11Om+F9M0vQH0CyiaGzkieNirZdt4IZiT1bn+QxgYoA878Save+OLi48M+G222AbytS1T+BU/ijjP8TEce/0Oau/EjRodM+GN/penxkQWsEWwE5O1ZFYk+/BNUNN+EdnpcJgsfE3iC3hJ3eXFdBFz64CivTNL0GGx0qbS7i8vtShm3iR7+bzHZWGCu7A4x/OgDAe7gT4dm6DhoV0fdkd/3PT69setHwqhkg8D6IkqlWNvvAPoxLA/iCDXMD4VQAfYf+Ei1n+ws7v7N+0fJ1ztz/c9v1zzXskMUcESQxIEjjUKqjoAOAKAPOvi9Ek3gXWA6K22NWXcM4IdeR71oaLaQQ+DrN1hj8xdLT5wgBP7oZ5rpNc0u21vS7vTLsN5FzGY3KnDDPcZ7jqPpXD+EfCGraF5ttd+JLi+0xYDb21q0Sr5S9Bluc4HHb+lAHJfBvQtJufBST3OmWk8szyiSSSFSzAEjGSM4xXGaXfXGlfCLWvsm9dt7JbqQx/dozqp/QkfU19D+E9Aj8N6DbaNFO8yQBx5jgAksxY/qxrF0bwRZWPh2+0C4le5trySR5CRtI3+nuMDmkTuJZI8rTSfEd54VGj2/gnRxbS222K4F6hbJXiXp97vUPjvTLoaB4D0rWFInF9DbThJMnHC8MO+O9dfp/gfxZpMKadpvjSSPSoziOOS1R5EXPQMef6e1dVrvg9tXbw80moys+kXCTNJKoZp9uOpGMElRz9aUU5v4iWNl4Q8FalcaDp0FlOyJAZ4IwrhGcA5Ycnrjk9SK4eTQNTvPCi6TafDq0TzIFMd8uoQF9+ARJn7xJ9N3TjpX0TrelWmt6bc6bfR+ZbXCbHHcdwR7ggEe4ryix8IeN9LtV0yw8YQiwQBInltA0saAYCjOegGOv5UAemeFor6DQtOh1MEX0cCLMCQTuAx1HBrkfjBpral4J1IRkrLbKt0jKOQUIJP/fO7mvQrCGS2s7eCWdp5Io1RpX6yEDBY+560aharfWdxaOcJPE0TEejAj+tAHzD4wv73xWthqen3Akh0HTYdTuFRs5nYhthx0YKhOe3Nd5o12nin4ixatbORZ2OkxvGCBljNkjP4E59xW98PfAqeFdEvdNuZkupLx2MsiLtBQrtC8+2fzNL8M/BJ8G2N/bTTx3D3E5YSIpB8vAABz36/nQB5zfr4e8R6jqh0TwLPrjGdlub15/JjaXqQjs3HvjHUccjM/wAN5NZm8FeKLCxeaK7s7ieCyhaQM0JC52Bumc/hnmtnQfB/jLwub7TtD1HR10m4uWmikuY3eaEHHAUYXsPbvxnFa/hHwfr3h7QtZtU1a3/tS9uGuIrtY9wViBkspGOcH160AeSaG/ggaVZaV4p0S+0fVSMPe3EDxs0mc7xJ17jqMDPpivrSLaI02tuXAw2c5HrXjWs6D418U6edF1ptDt7N3QzXNqZHkYA7vkVgADkAHOO9ew2lulrbw28efLiRUXJ5wBgUAeMfGdXnHhuzWaWD7RqkcZlhfa6g8ZB9ec/hXO/EHwpp3g+30vXNGNxFqEeoRiSZ52czhjk78n1A6YzzmvTvHXhq88QXWgS2skKLYahHczeYSPkXk4wOTx+tP+JHh288TaRb2di8Kyx3cUx81iBtB56A880Acv49MniDxZpHg+S5mt9OuIGu7ryTtaUDcAhPp8vTHp6DGNJo4+H3i3Q00SeZdM1SRre4s5ZSy7uMOM9+nPXjHQ12fjjw5qt1qemeI9AeH+1dPDIYJjhJ4m6qT26n8+xFZml6B4j17xFY654phsrSLTA/2W0tnL7nYD52PI/I5yo49QDidF8H6VrPj/xVFdfaikLI6bbhg2X5bLDkjPQdq+kLWBLW3ht4s+XEgRdxycAYGT3rxu+0bxToPi7UtZ0CwtdRttTRfMSaYRmJlHv1GR29fbNeyWxmaCI3CqsxQGRUOQGxyB7ZoA88+J02gx6TENdv7y2jMv7qOylKyzNgjaFH3hz34rxbT7pdE8XaH/Ydn4m0+3ubkw3EGrqywyqcDKZJJOOef9npXq/xE8OaxeavoviDRYLe7udMZibSZtnmA+jHgH6+x7VkX+k+M/EOt6BqGpadYWVpZXIkaCO43yJ0ySeh6dAaBEyLW7C9134mTaams6hYWselrK4tZihPzYwOoHJBzjtT9JguvCnxDs9EttRvrzTdRsnleK7lMnlMufmBJ/2cfj9COvtNH1BPiLe6y9uBp8mmLbxzCRTucOCRt6jv2x71Dqui6lP8RNG1iK2Dafb2UsU0xkUbWO7A25yeo7d6BTL8PX2oaV8QtY0K/vLme0vY/t1gZ3LBefnRc9AMnA6AJ71Y8A6he+Itb1zXjdztpHm/ZLCDcRGypjMgX3Pf3I7YHN/HK0LR6Jd2M5h1j7V9mtthwziQYI+nTn3969c8L6NF4f0Sx0qHlbaMKT/eY8sfxJJoA6CvnXwxbeIvFWqeJ4m8UX1lp8OpSxrHDzIuCQAjn7i4xwPSvoqvMvh1oV9ot14ja8iKLdalJLCSQd6HJDcE9c0AcH4x8Qppesab4UufEl9p9hb2vmXuoKS1xM2PlUMASDxnOO/0pngvxLbW/jO00jSvEeoa5puoQvu+3l2kglRS2QzKOCAeAK6PxlpGtaT4stfF2haeNRHk/Z721DBXKeq+pxj1PA4xXSeG9Z1TVdSw3hWXTLFAd090VVyccBVHPXvSt3A5j4Tq3meL5NwjVtWmAc/wnnn8MivPdY1PT9OiuHi+KmqXOoqCUWJfMiZgcgYUFcc+v8sV6B4a8N6v/YXi+xkjeznv7u4Ns7NjcCMA8HofWuX8NalrGk+GT4eg8B341JYGiklMQSGQknLGQ9eDn68UgDfE+s3/AIr+Dg1ia5NvOHUXKRBds+JhHg917N25HTBFdxpml6zoHhW7vpPEdzeLFo7m3heFVETCPcrA9SRjHOa5mz8M6q3wYbRVsXTU9rObd12uxFwXxj1Kjj14robTxDceIPCuq6Wvh3W7O4i0mRAbq12LI/lldqc5Yk9BigSyvfqU7nxnqth4E0K4XZPr2qlLe3LqCCzHG8ge2PxI46iqusT+MvAlvHrupa5HrVgJEW9tvswjMYZsbkI9zjsORx6VtZ8N6xP4B8MT2Nm8mp6M0Nz9ikUqz7eq4PORwcegPfFHirW9R+IGnL4a0nQtTtGuXQ3lxfW5ijgCtuxnucr+nGc8AXV7dTd8beI/EUPinw/o/h2W0X+0oJHP2qPK8Anccc8AE4HcCobHV/E/hzxdpeia7qcWrW2qI/lypbrC0TKCeijkdOvr7c6WqWFwvxJ8NyQ20zWkGnzo0wQlF4wAW6A9PzqDxnbXMvxA8HyxW0skMZm8yREJVOO57UClKfxFrmu+MdV0LS9as9Ii03YqLNbiSS6ZlycAnoD6e3WrvjT+3Lf4ca4mtTWst4sZQTWykLJGSoyQeh5IrnfGt34E1TUr228U6VdWN9CSkd0YXVp1HAZGUfMO3zDFYdrZ61B8MfE0V2L2Wz8w/wBmpdqROYQw5I7A8ED69sUAbFjdeP8ATfBlnq0LaTFa2FhG6WTRszyQog+Z2JGG2jOAR6deK3/G3ikP4M0fWU060uBeTwN5N7EJFTPXAz19DXR6grr8NpUCMX/sbbtCknPk9MCvK/E1nJJ8P/BEMkMnF5beYhUghdjZz6UCa3O/8Z+JvEVh4r0rQdBtrKZ763dz9rDBUIz8xKnIAA989OuKbYeIvEei+JLDRvFC2E0GpBhbXdmjqFkAzsbd69seo/DnfHGtWOgfFDQb7UZTFbLYOjSbchSxcAnHbNS3Oq2/jzxlog0PfcafpDtcXV55bIgbgKgJHJ46Y56joaAtqe9V8++ObnVYPifo40W0gub86Y4jWeTYi5L5Zu5A9Bya+gq8I8V63pug/FHTrvVJhDb/ANklBKULBWMj46AkdCM+9ApuaN4o13TvElr4c8VQ2PnXsTPaXVlu2OVySrbsYOB6enrVi68R6/rGvajo/hqDT0i07alze3pcjzGBO1FXqR3z6H2zyv2+Dxz8QtIu9FLTadosbvcXe0hGZxwi56np+vpXERaV4V0jxhrlh42tGQ3dw11Y3rvIkToxJK/IRg89TxwQSOMgHqtl4o1y/tfEOjXVnZQ+INOi3KoLiCeMj7y5+bp+pHvjn/gvJ4obwxpXlxaSNG8yTDO8n2gp5jbuANud27HPTFbXhq38IXEWtnwgjy3jWhjlmEkzBiQdqgyHk8Dp04rN+CPiPSV8LaboT30UepwyTRtbSHa5JkZ+AevB/nQB0Xh/xzJdeGdY1XU7aGC70qWWKeCNjjeg4HPPJwKg074hrdeAbrxS1tGJ7bckkAf5RJuAUZPruQ/jXmWtWNxN8Q9T8JJGTp+tXVte3BJIPlopeQZ92B57YFJ4xsLmHxrL4VjjX+z/ABBdWt4DwBGqZEgAxg52k9ug9aAPYdW8Y3GnaZoyrp/n65qyr5FkH2KrEAtuJ5UAH068e9UF8VeIdF1SwtvFGmWMVlfyCCK7spWZY5SOFYMO/T8CeQK4f402dvB4h8M6tqaXY0aEyQ3EtoSrxE428jkevHJAOK0IdF+Hl1qWmlNenvLhZ1a3gOoSTbpM8ZGSRyPb34oA7rxB4p1BNY/sHw5pkeoajHGJbp5pfLitlOMbj1LHOcDnHPPNTeGfFF3eatdaDrVillqsCCZRFJvjljP8Sn19v/r48Y1LTtIt/iPrkfiPUbzS1vhHJZXMM7QRyDb8wLYx19SACD6ivSvBmkeE7bX5J9J1qfU9SS2KkvdmcJGWH8Q46npnueKBFfqZuk/EHX/EMM50Pwq07wTOjyS3CpFgdME4yx9O3HNd34E8Ux+LNLe7+zPa3MMrQXFu55jcYOPXHPcDuO1cX8DTnw7en/qITfzFHwjObzxZ/wBhaT+ZoFPZJmZInZE3uFJVAcbj6V83fDfxVr//ABN0Xw/f6izakwZvtK/ufVDubHHHTjnrX0qa8H+Dl9a2y+IoLm7ijuP7VkZklcK2DgZ59wRQBRvde/sP4o6u6ade380thEkcNpHvY/cJJ9AB3r0Pwp41j1vU7nRrzTbrTNVt08xoJwCGX1Ug89R/TPNczoLK3xd8SAOWK6fCCCPunCHH65/GrdyVPxctQMZGikHHr5jf/WpdLeYjubWq+Obe31O40vTNL1DV7u1ANz9jjBSEkEhWYkDdx0HuOoIrX8J+KbHxNDOYI57a6tn2XNpcpslhb3HocHH0rwzwFp2p3uqeI9Pi8UXelXsOoSO9qIVYyKejgtyenbtj1FepeCfDEWjazqt+3iD+1L67SMXAKopXHQkKe49qQU9Ory27+JOmw39/plvpmr3t/ZyGNoLW28wuR3BB6fXB9q9Srw74TyK+ueM5nEasdRKZyM4UuPr/AJNAHo3hbxVp3ie2nnsvPja3fy54Z49kkTehHPv+Rrin+K+kxhppNF8QpYK2DfPp5EHTOc5zj8K5/wAP6lDa+LfiFrdmm+ztYYyRGPleVIzu6dTuVsn3yetRQReLPEvhOXXb3xZHY2txbySizt7OMoq4IClyc4xwQfXrxQB6/qfifS9P0BvEDTGbTgqMJIBuLBmCjA+p/CuaufiV4aBkjt7u4uWEZYPbWskig7d2MgYzjHsO+OceQAqPgBHGzYLnavHU/ayf5A19D21rb2nh1ILeFI4o7TCKq4A+XmgDzH4afEVdX02xttWa6l1SeZoxItqQj/Nx8ygLwCM/Suy8G3qXepeIVXW5tQ8m9KGCWEoLXBI2KejDjr7Vh/A+ONfAWmsrbmZ5iwznafMYY9uAPzrkPA0s0GmfESa2ZlnS7unjZPvBgrkY980Ad/f/ABL8NWV3Lb/aZ7hIDi4uLa3eWKD/AHmUfyzXW3HiDSbfSBrUt/EunFA4nzkEHpgDkntjrmvBfhjYeL28IWX9i3ugJYyBz5csLs+dxDbyOp/pgVrzfDfWl8C22hpf2r31lffa4Ac+U4znY2Rnux6dcfUAjuei6J4+8Pa1eRWVrdSrcTDMKzQOgk4z8pIweK7yvFbDxVrdvrun6V4x8N2sL3MpWyvrZxIm/wBgcle3OQfavaqBTzn4ia7fabb2el6OV/tjVJfIty3/ACzH8T/hketWteF5oXg6VY9cEF3CiA6leL5mGLjJIwc5yQODjIrD1MrJ8U9ISUgiLS5ZIQezliCR77Qal+NTKvgHVQSAWMIGT1PnIf6UAel2jFraFmlEpKKTIBgPx1/Gm3t5b2NtJdXc8cFvENzySNhVHuar6Y6pp1mWYKDCg5OP4RXjPxk+23ep+FtKt44JYrm6dmjuWKxSOu3arkduW470Aei6P448Na1dLaafq8Etw2dsZyhbHpuAz+HbnpXZ14Dr/hzxnrkumM2m6BZS2dwkyXNvI2+MA8r93p3xyDxXvm4AhSRu9KAHVl6jq2naY8KX97BbGclY/OcIGI7AnitSvCPilYW2qeMvBVldw+dbySz74+zAbDg+3HPtQB6npnijQtVu2s7DVrS5uFz8kcgJOOuPX8K0NV1fTtHhE+o3sFrGx2q00gXcfQZ61438RdLsdH1nwdd6ZYwWsy6msZ+zRLHujJG4EAc8Z+mT61YW0g8QfFTUYdUgWeDS7GP7LDKu5CWCkvtIxnLEZ9h6cAHrmk6vp2sQmfTb6C7iU7WaGQNtPocdK1K8RtbSHQ/isttpUawWuoad5t3BEMR71LYbaOAeB/30f7xr26gAooooAKKBRQAUUUUAFFFFABRRRQByvigfuoT/ALRqDQgNtWPFOfJhHbcf5VW0L7n502QLc6iP74q1VWP74q1SoVhRRRSiBRRRQAY5oo70UAFFFHegAooooAKKKKAPL/iB4h1S0vdK8PaD5aapqjNtuJAGWBF5LbcHPGfyNS6BonirRr9Jr/xMmpaaVY3Ec0G11O04KEf7R/IYrP8AiFpupQa1ofinTLV7xtMZ0ntohmR43GCUHcgFuPcVp6P4xHiS6SwttA1mGCaNhNdXVv5UcXynjOeWzgYHrmgDjNEvvGPju3uNY0vWYdGsVmeO0gNqsjSAd3Jz644zyDxWxpnjbUL3wZrd9NDHBrOk+bBOoXKeYg+8Af5eoPauS8K+JZPhxp0vhnW9Jv5bi2lc2ktnbl47pW+YYbjnJx7dO2Ks6fomq2fw+8UXl/ZSpqOrvNcGziUs0e44Ax19T9Md80qTbstwJ47v4g3nhdPEh1uwtFS0N0LVbRf3iKu7LM2cFgM8YHPbtmfE/VbvxF8MLDWUdLeKZo3ubfbned2OG7AMM+4/X1WK3kT4eC3WFhKNG2+WFw27yemPXNeV6xouo3PwVtrSKznN3FGkjW/lnzMCXJ+XGehz9KQD0i2HiXRNEv7zUNTsbyO2sJJIFitihDquVyc8jAx0FY3hLVvHXiKz03U2h0i0sX2mRXLmWdM8sMZC5HT8+mKhm8aab4u8I6xFpAujPHp7GRDCw25XBXPQnk9K7L4c2z2vg3R4irK/2YNhxggtz/WgDm/Et34xs72dodb8MWVoWLQJeM6t5Y7sT3+nFXvA3jdde0K+1HUEgt30+R0uGhfdGwUZ3KT2P1PT3rxDwvfeFLKXVJfHNu914iW6YGG5geXcuRgRqeOp6Ht7V0Xw906TVPBnjC2s7cwNd3UwhgZNuz5RhcDpjpj2oA6vR/FXjnxLavqujaHpcOmlj9nW9mcSzqDjIxwOnfj61znii/8AEs3jnwjNDplnFfPZyvDbzzHAcxHzVcj05xjrx9B0HgL4g+HbLwvaWupXy2N3Yx+RPbzK28FTjgAZP4dKo+MdTtbTx94M8QXEnlaW9tLi4cYA3xtjPp99aAOo1/xhrOhWmkWdzpto+v6rO0UEMcx8hACPmZiM9GHA9fatrRb/AMXLqiWmt6Vp/wBlkUkXljMzKpAzghhmud8cS+B/EttpiavqkUSzNI1lexShNrKVDgPggdV4PHHtXLeGrm/0Txrp+h6Z4nk8Q6XcQM86TTLK1sFBwd4zjqOPTjHQ0AfRNJ3rnP8AhI7D/hIP+EfUytfeT5zbUyir7nsen5iukoA8gvvH2onxDq2gaT4el1G5s/LEciShUJZQW3kgBcE4HrjtWx4L8X3WtX99o+r6S2matZKryQ+YHVlboVI69vzrmPAxz8R/GY9PJ/lVjRv+Sva7/wBgyL+aUulvMCe+8dareale2fhbw8+qxWDmO5uHmWNN46qhz838/auv8F+KbXxVYPcwxvb3EMhiuLaXh4nHYj0/+uOoNeXfBzVdO0LS9S0bVb2Gy1G2vnaZbthEz7gMN8x5zt9T27EZ1fhb/p3iDxZrluhGn3tyiW74wJdm4Fh6g5z+NIB6p4h1RNF0i91N42kW1haUovVsDpXkS/FHUZNMj1qLwhftpIXdNcGRRgZwSo/iAPfjv6V3/wASBnwbrY/6dH/lXJjNv8IjuQE/2QRhx2Kdf1yKRiMqXfxK1CS0bVNI8KX11o8al5LuZhF8oGWZV5yBzz04NegjxZpX/CML4maSRNOMIl+ZPnGTjbj13ceme+Oa5Pwygh+FUIHP/EpkboB1Rj2rxu+tZp/gbpGzzDDFdM9x5YyfL86QH9StKKeut8Qr2wEF7rXhm80/Rrl0SO8MqOU3dGkQcoP89eK6nxN4iv8AS5raDTdAvNVadC/mQECNAPVjxk9hXmV14U0/WtILXPxI1G40y5UZMt1GEYZ6HPuOh7itPWbrUNR8YQ+DYdan0vT7exSV5oWCXFweFCq5785yB2NKk2B1XhbxvHrGqTaLf6bdaVq0Seb5FwBiRM9UbPP/AOvGcHFO+8eyNqd5puhaDe6vJZP5dzJEVSNH5yuW6kEY/OuB0CwtbL4p2dra63eaqsGnuzy3M/nsrksCm4cLwVP/ANc1ujwpqFrf6nqngrxXBbRXMzyXVpPGssSy5Oef4ec9s8DqKQDup/GVraeGrjxDeWF/bxW7iOa2eNRMrbwnQtjqQevStrWNetNI0KXW7lZTaxQiYqiguQcYAGcZ5HevDfEPiO+8TfCrWri7tkS6tbhLeYxcpJsljJdfQc+/Q/h13xIvbQfDG5IuoSs1pGISXA8w5Xp6n2oA67WPGelaNp+l6je+fHbaiUEb7AfL3LuBfngY64zUei+NdL1ma5SGK+hit4mnNxdWzRRtGCMspbkjkHp0rzDx3t/sPwBbMoZXu7TOehAQDGPxrvPjAJh4B1lbXcG8tAdgzhPMXd+G3OfagDPf4raGn+kGw1n+zN4T+0/sJ+zc992d2P8AgOfauz1/xTpWhWFvfXU5kS5KrbRwLvectjGxe/BB/wAivK9P8PeKNa8KW1rB4q099JubFYgn9nqCqFACuQeCOnsR2qfU/AuoPpPhmHSNdtl1nRA728kn3JUYruOOTgYUdxzjvwAeheHfGFjrd21j9k1CwvlQyfZr+2MLlQQMjqD1HfNdoOK8k8OeJddTxFB4f8U6ZZx30lu01vdWb7kYDOcg8r0/+tXrTZxxQBwfiTx94e8O3n2G9u2a7A3PDAhkaMdctjpxz6459K6HS9f0vVdLOrWN4k9kFZjKoPy7euRjIPtjNeW/BmKKaPxDeXMaHVJdTlW6ZgNw9E/3Rzx9axPCirbah8R7ay406LcyoowqyFX3gfQjGO2BQB6fbfEDwpcvaJDrdu73bBYlG7OScAMMfJ/wLFd0K8g+DejWMXgrS7h7K2NzNvleXywWY+Y23JIzwMD8K9foA4/xF408O+Gpkg1bU47eZxuEYRnbHqQoJH41PJ4n0k6Bc67bX8E1jDGzGZcsAR2IHOc446815n8LLS01PU/FWp3sCTXz6lJA3mANtjHRQOcdx1OcD0rH0VYbHxX8QNNs1jOmC0E5gUAosvlgtgDgclgRjsPSgRnY/Dv4g2WvaVZjU9Rso9XnkZPsyEq33iFGD6jHSsbwj44htbrxNL4i1uOKCLVZIbWOYjKKCRhQBkjAH5Z7mtf4LWNqPAukTG2hM2ZmMnljcT5rjOevQAfhWF8KtF0y7vPFF7dWNvPcHV5ow8sYbC5zgZ9zQKe0aRqthrNot5pt3Fc27HAeNsjPofQ+xrC1Pxr4a0u6+yXmtWkVwDtZN+4ofRsZ2/jivK/Bsn9ixfEQWIEMVnNLNBEnCRsEc/KOg6Dp6D0rG8CW/iEeFrfyPCelapDfK00t1NeKJJizE/PkZyOnXt60AfRk+p2FvYHUZr23SyChvtBkGzB4B3dOSQB65qvFrukTXqWEWqWcl24LLAk6lyMZ6A56c/TmvnjVNG1Pw78IdW03V0SGQ3am3iSXzAkZljYLn6hz/wDXNe0+EfC2g6TY2FxZaVax3CwqwuDGGlyVwTvPPOT+ZoA7OZikTsOoUmvNvhNr+oeI/DX2/VJlluBcSJuCBflGCBgccZr0W7OLeY/7Dfyr5P0DVLnSvgzqM1o7RzPdtEJFbBUMUBIx3xkfjQB9Kt4o0Bbz7E2taeLnIHlG4TOScAdevt1rcuLiG1hae4mjihQZaSRgqge5NfM39gX954RXTLX4c2pea1UR3/2238wttyJSSN2cnOM9CRkVoa5aalfz+A/CmuSeXHKpkvoml3ecYhkKzA4OQMfU9e9IncD3O28Q6JdyLHbaxp80jEKFjuUYknoMA1bv9V07Tdv26/tbXd93z5lTP0ya+f8A4meFtH0vWPCE+laXbWkzanFG5gQIGQENyBwTx1610vj270O+8RQ6WPCr+Itdit94i3hI4oyT95mOByR27jnoKUD1+x1Cy1CMyWV5b3MY4LQyBx+YNcR4Q8Q6hrGv+I7K5EAtrCcQwBFIbvnd69v1ryzwHY3WjfEyWBtGi0NLzTPNexgnEqEB8BuOAeMce57muy+Gv/Iz+M/+v8f1oA9mrJ/trSvN8n+07Pzd23Z567s9MYz1q9dzQ29tNPcMEhjRnkY9lAyT+VfKl7pGha3Yzz6B8Oru5tJQ5S/mvDBu6kuu5icZHGevTHagD6zzkZqmL21M5txdQmcdY/MG4fh1r5tt/FGrWXwctrqKeX7bLIbOKYZLhS7AYOc5ABAI6YHfmu7sPhL4ZjsrXfFcfb0KSterOwkaQc55yo5Pp6UAdnaeJ4rjxZe+G/s7LJa2yTmYsMNuxwB+P6Vfu7/UY9a0+0t9O87Tp0dp7wPjySASox3ycD8a8PTwboWsfFHXrfULMzQfZEuPL811HmMVy2QQe54zjnpW9qduNO+Jng/TbISR2UNlOBEHYqBskAzk/Tk0Ae3ySxxDMjqg9WOKerBgGUgg9CDXzzY6XbfEjxdrza8JZtO0ib7Ha2YmZEDAsGc7SOTt6574PQVs+BI5/D/izWvB0N3JLpcVut3aCV9zW+7AKA9cc8Dj175pG7Ae1tIijcXUD1Jp46V8ufCrwnbeLfDL3mq6lq0qi4kSKH7YwWPodw9Tz349uTW74M1XXpvAPiO2sbiS61DSrma0spNu52RApAAxktgnHGegpQPoTcpOAwz6Zp1fK3ghvB2pRWZHiTVNP8RgIZ2mu3jZ5v4h83ysC2RjqRX1QOAOc+9AivbXc5y68Q2lt4hs9AeOc3d1C0yOFGwKuc5Oc549K6SvnTxh4atdU+K+lq91ewNcWLSs8E5RlKBgNp/hGByB7+prrvFul6JoXhiKz1LxHq1jZpceZ5qXTNPKcH92Dgkrk5xjHGfegU9drkLzxKlr4rsPDht2Z7u2ecTA8Ltzxj8K+cbHWU0DxNoh0LVPEk9leXSwzw6ojCF1cgZQtjkZ9M8dfXufHmu6f4d+JukalqUrRwQ6VL91dxZiXwv1Pb3xQB9CUV5F4LfX/Ed5/wAJRqlxPY6W6ZsdNjkIDJ2kkx1yDn347YFebHxXp/inUNRm1nxpfaJawXDQ2dpp7tCxRTje7bTnPp2oA+pegpa+cPC/jDULnwb4uQ6m19LpKyLa6htKPIjBtjE92GM/l9acdK8XXPg1PEkvjG8iuY7AXUcEcahNipvw2D8zEc7j64OaAPdtd1B9K06e9jsp7wxDcYYMbyO5GTzgc+tN8P6zZ6/plvqdg5aCdcgNwynurDsQeDWd4J1Z9f8ADOmalMuJbiAGQYGCw4Y/QkE1w/gCNtG8WeKPDyAizWVL23Gc7RIMsPYZxgY7dTQB7FRQKRgSpAODjg+lAGXYavYahc3draXSSz2b+XcIucxt6GqC+IrNvEj+HQk5vEtRdF9g8sLu24znOfwx754rwXwJo3iGfxJ4qWz8TvamK+IuG+xo/nMckHDZC49BWrqsGtT/ABamt9FvYbWdtGVZrqeISFI9/LKvALbtvt1oA+iTRXinh7VNe0LxunhXWNU/taG7szdQ3BiEbIQSMEDt8jdz2rN/4Su58UanqUdt4ssPD+mWc5t493lme4K9X+c/KuehHXketAjZ77RXiHhbxpqF74f8VLPeW15f6JHI0d7Ao2TrsYo+B8pOUPTjGPqXeD7vx/4g0/TNVnvdLtbV9rtH5O55492cnHCkjjA/SgU9tprMqKWYhVAySTgAV8/nxhqXijV9Uh0nxRpmhafYS+TG8qRySXDYOWw54XI4Iqe28S6n4g8I+LLCS+s31DTYWBvbQbopoipOVwcZKq4yOhI9KAO50j4heH9Z1ldI06ae4lYsqzpA3kllBJG76Dr0PrXoVfP3wrk1PQfAyaxe3do+kRWk1wttHBtlBBJxvyAScHqO9OtdY+Iuq6I3iezbSoLcoZodNaIuZIhk8tnOSO2Rn26Umt/ID3+ivHNa8fzL8PYfFWmRQidzGrRTAsqtv2uvBBxkHHtg1s6fqfiq2Emr+IotKstHjtmlkgid2niwM88YJ7YBpQPSqK8Rs9b8eazpZ8QWEWkW9iQ0sFlMrmWSJTkZbOASBx0HTpXo/g7X4/Eug2erIgjMynfGDnYwJBH5ikbS+YHQ3FxDbRmW4mjijHBeRgo/M0y8uoLK1lu7iVY7eFDI8h6KoGSa8W+P7Xy+ET5CwG0MyC5L53jkbdvbr1zV/XZfF0XhDX28QLpAT+z3EZsWkL5IwwYMMdD2pyV2B6zZXUF9bRXdrKssEyB43XowPQ1ZNfOnh3XvGtl4Msb7T9C086daWe4+fOxllRAcsoGAMgcDk16XP44sYPB0Hid4pCk8a+XbqMs0h4CD8QefQZpAPQScUV4zeeLPF2i2dvrWtaJYppLlDPHbSO1xbI3dwQAcZ5ArR8VePX0XV9IsLLTH1IajCZUETYc5+7jIxg9yegyaAPVaK80bxdqWkaRe6n4m0U6f5bqlvBDOszzFugGD1/8Ar1i3fjTxPokMWpeIPDUdvpLMBM9vcCSWAHG0sPqQP8OMgHstRtJGrKjOoZvuqTyfpSxusiLIjBkYAqR3BrzfxRcaXH4x8MxXdlLNeuZfs0yy7Vi45yv8WaBG7K56XRXlmpeNtQl1q70fw3oL6tNYgfa5GuFhSNj0UFup6/ketdr4d1SfVrIzXOm3Wnzo5jkhuFwcgA5U9GXnqPf0oFN6isjXtTi0bSrzUpkeSO1iaVlTGTjsM15PN8VJDpyataeFdXm0xVDTXLIFVfUrydwHPPTigD2+iuavPE2l2egLr89xtsGiWVWx8zbhwoH949MVwdv8TUimgOs6Bqek2NyypDeXMf7vcRkbv7v6/ocAHsNFIDkAqQQeQa5nxT4m07wxZpc3zSM8jiOG3hXdLMx7IueaAOlZ1UgMwBJwMnrTq+Z/EHixvEHiLwnBJouqaa6X28i9hKB+g+XnnGeeOM16/wCKPF6+H7uO1Gh6zqLvH5hawtfMVASQATkc8HigRHc0VxHhTxjp/iWa4tI4Luzv7UAz2l5F5ciZ749P8R61gz/E7SReahp9pp+q3t9ZTPC8FtalyxU4LAg425B5PPHSgU9VFFeSL8V/DktnFNbJf3N1ISDYQW+64jx1LLnA/P6dDjr/AAj4r0zxXZS3enmVfJfy5YZlCyRtjPIyfz9j6UATah4asNQ1yw1u682S4sUZYIyw8tSf4tuPve+fTuBXTV5LdfFXQrV5/Ms9X8mCQpJcCxby1wcEk9h+Ga9Bsdc0y+0lNZtryN9OdDILg/Ku0ZBznkYIIwfSlbA2AaCcV5DJ8XvCkcjgzXnkqxVbgWzeW5/2T1Pft2r0WfXNNttJj1i5ukgsXjWQSyccMAV465ORxSAbVFea6d8SPD1/d29qz3dobk4tpLu3aNJ/Tax47jrjqPWvSqAEIzS1xfiXxtoXhq4htNQum+1SjcsEMTSPj1IUcfjVSXxzotx4c1LWbC/Rks0IfzI2BjkPCqykZ5YgUAd/RXlHw9+IWm+IdPsILu/hGtTBhJbhCvzAt07dBnr+taN18S/B1neSWU+txLPGzI4EUhCkEgjcFx2PegRNPY9GorgPG3i+20PwnPrlnc28xkULaNu3LI56AY69CcexqXwd400jxJZ2Ii1C0OpTW6yTWqP8yPtBcAHng5/KgU7qiuT1Pxh4d0u8+x3us2kNwPvRtJyv+9j7v4103nw+T9o81PJ27/M3DbtxnOemMd6AHvGj/fRW+ozTsAjGOPSvGPiH8QbG08O3cvh3XbF9SSRFXy5EkbG4ZKqcg8A84Nev2UjS2sEjnLPGrE+5FAFnAxjtTSqkAEDA6cU6igDhr/wzJd+MrHXzNH9nt7N7doWUkuWLfhj5q7SGCKBNkMSRpnO1FAH6VL3ooAKrT2tvPkzQRSZG070B49Oas96KAILa3gtYhFbwxwxjkJGoUD8BUd3ZWl6oW7tYZ1U5AljDAH8at0UAV7a2gtIhDbQRwxDkJGgUD8BVVNK06O7N6lhardEkmdYVD5PBO7Ge9aVFAEJghMwnMSGYLtEm0bgPTPpSNbwPMk7QxtMgISQqCyg9QD2qek4zQBHPBFcRNDPEksTcMjqGB+oNZdjoWj6fN51lpVjbSgY8yG3RG/MCtmigDL1TSdO1eIQ6jYW13GOQs8QfacYyM9Dz1FR6RoelaKjJpmnWtorfe8mIKW+pHJ/GtiigCpZ2VrYxmK0tobeMsWKRIEBJ6nA70ttZ2to0rW1tDC0zmSUxoFLserNjqfc1aooAK47UPBPhrUbx7270e2luHO53II3H1IBwfx612NFAGXBpNhb6jcanFaxpfXKqk04HzOF4AP5D8hS/2VY/2l/av2ZPt3leT52Pm2ZzitOigDhvEngPw54kuBdahp6m5/imiYxs/GPmI+9wB16YrT8N+GNH8NRPFpNksAkx5j7izPjOMkknufzrpqKACvnTw98N7TVdT8R3OsQX9vKdRl+zyxu0W6ItuyOzA/jX0XRQBi6Poem6Npi6XZWkcdmAQYyN2/PUtnrn3rhYPhb4aiaRSl5JaOzN9ja6byVJ9FGOmeOa9U70UAcVN4K0ebwzH4ZZJf7OjwVAfD5Dbs59zn867FI0SJYgPkVduDzxUlBoA830b4e6bouoi80/UNVghWUyiyW6xbg88bcZI5PU10eg+HLLQ5NSe2aV/wC0LlrmZZWDAM3UDjp9c10tFAHkknwu02OaWTTNY1rSYpXLtb2N35ce49wMVu3Pgi0l0ez02PUtThezlM0N4lx++3kkkk4wQSemK76igDz3TvBSx6pbapqur32rXFpn7KLrYEiJHJAUAE9OfYV6FRRQB5L8SLa602/0fxdZQyTtpbsl1DHyzwP8pwO+M/rntXVeJdGsPG3h82f2txa3BSRZoCM8HPcV15AOQRkUiqqAKqhQOgAxQBxvi3wpB4l0m30uS7nto4ZEkDxY3HaCB1Hvnj0q34t8M2PinTfsF6ZEKsJIp4iA8TjuD+h+v0NdTRQB5TpngzX47yKTU/Gmo3VrC4ZIYlEJcAg4dgSWBwAemefWuqv/AA99r8S6brovJU+xRvGbcfck3Bhk/Td+ldZRQAVx+ueGhquu6Jq/2ny20xpD5ezPmBgB1zx0rsKKAOO8V+G/+EguNHm+1CEadeLdEeXu8zHbrx9ax/F3g251TVbXXdG1V9L1eBPKMojDrJHzwyng9e+f0GPSc0UAcF4U8JvpN5datql+dS1i5wr3LIECoOiqo4HSu9oooAKKKKACiiigAooooAKKKKACiiigDk/FP3IOe54qHQ/u9Kn8VY8qD13Gq+hfc/OmyFW51Ef3xVuqkX3xVuiIMKKKKcIFFFFABRRRQAUUUUAFFFFABRRQaACiiigBCAe1LRRQAUUUGgCNERchUVQeuBUgGOBRRQBA1tA0qzNDGZV6OVG4fjUqoq52qBnk4FOooAy7jR9MuZvPn060lmznzHgVm/Mip72ws7+AW95aQXMIIIjmjDrkdDg8VdooAxpNC0eS0WyfSrFrVSWWBrdCgJ7hcYqbTtJ03TN39n6faWm/732eFY931wBWkaWgDhPDHh2ew1vXNcvmjN3qEwWNUcsEhUYUZIHJxz9BXd0UUAU4LGzt7ia5htYI7ifHnSpGA8mOm4jk/jQljaR3cl6lrAt3IoSScRgO6joC3UirhooA5bWvCPh/XJ0uNT0i0uZ1IPmOnzHHYkckex4robW2gs4Et7WCOCFBhI4kCqo9gOBU4zS0AV7u2gvLeW2uYklglUo8bjIYHsagOnWRsP7ONrEbLy/K8jaNm3GMYq/RQBSisLSKyFhHbxraCPyhCFwuzGMY9MVDZ6Vp9lYLptvZwR2SggW4QbMEkkY9yTWnRQB53B8NfB0F2btNBtvMJztYsyf98Elf0ra8R+EdB8SrCNW06O48n/VsGZGUemVIOPbpXVUUActpPhHQNHuo7vTtKt7W4SMxCSIEEqeufX6nnpWTffDzwtfXE1xLpYWSc5l8qeSMP65VWA7nt3rv6KBGrqxkR6LpselHR47KFNOMZiNuq4Xaev55Jz1yc9a4i3+FvhCBZVOleakg2gSzO2wZJwpzlevrmvTqKBTndQ8OaZqCaYk0LbdMmjmtQrkbGT7ueeenet24hjuIZIJkDxSKUdGGQykYINS0UAeSj4U+Ho2lFvLqVvbySeY1tDdssWeO34DvW9rPgbStThsI45r6wewQx201lcFHRTjjJznoPeu8ooA43w/4QsNEu3v/ALRe31+6eX9qvpzLIEznaDwAPwrsqKKAPMtd+H1pqGpzapp+qalo95cDFw1hNsWbjGWHr7j69ea6HR/CmmaPos2j2aSLDOjrNMzAyyFhgszY5PPpj2rrKKAMbw/pFvoGl2ul2ryvBbqVRpSCxGSecADv6Vs0UUAeT638O/tGr3Gs6Hrl/o15djF15DApL77T0Pvn6YNdH4U8Had4bsLq1ie4upL12ku7i6k3yTsc5LH8T+fc812meaWgDyDwv4B1Pw1epHY+JpxoccxlSwaEE4PO0vn19q7Xwt4eTw+NS2TtMb69kvGyuNpfsPbiuqFFAHG6D4Wg0m81y5MxnXVpvNkjdRhRggr79TXCW/w+13QmmtvC/iyax0yVtwtp4FmMRPXax6de2D6knmvbaBxQB5trHgy41XwpLoV1rdzcXMkglN5cKGIIYHG0Y+Xg4GeM/hXoNnD9ntoYd27y0VM4xnAxViigCGePzYZI843qVz6ZFeceHfANpYeD5vDGoyC7hnZmldAUySQQRycEYX8q9NooA8Ts/CnjvTbZdMsPFlqNOiXy4XltQ0qJjAA47duf8Ks+P9C0t9G0dta8RHTtUsmVbbVjgMZAuWyO4O3PUcgc+vsdUdQ06y1KIQ39nb3UStvCTxK6huRnBHXk/nQB8q6lbS6v4u8L26+MJPE97HerPMbeGNYLeJCrFsIcAnGM5/LjPsHiLwprq+J28SeGdQtILme2FvcxXqsyMARgjAPPA/L3NeiadpGmaXu/s/TrS03/AHvs8Cx5+uAK080CW13PJPD/AIQ1+DxePEut6xbXj/ZDbiOGExiME5AX2HJyeea6Lwp4an0TVNdvpbiORdSufORUByg56+/Nd0KKBShqlkuo6dd2MjsqXMLwsy9QGUjI/OvHNJ8MePtP0dfD6avoyaeitEl0I5GuBGc4GCNvf8PU4r3KigDyOw+H7H4eDwnqFyrzAOyzRE7UcuzoRwCQCRkH39qZYQ/EuJ4LK4m0J7ePCtejzDI6gdSDxk/Qc16/RQB47ruheKNO8Yy+IvDkVhdpe2y29xDdyFPLK9CCPoPzPHca3/CP6vd+LtD8Q3ZtE+zWEkNzHGzHEjZ+7kcjn17GvTKKAPF7/QfFHhzxFqOreF47S+tdVYSXNrdSbDHIM/MpyODk/njHANbPhDwzqltfar4h1uaI6zqKBBFbsfLt4wBtQe4wMn268kn0+igDz34Y+Hbvwv4Yh029EP2kSSO/lHIOTxzgdsVz/gzw54i8N6FryQrZDVLnUpbq2SRy0TISvDEAEZAb6ZHSvYqKAPBPEmjeI/GVtBp934Ws9LnMyvNqf2qNygU5+TaC+T7/AI+te7wp5cSR5J2qBk98VJRQB474603XrXxTpPijRdNTUxawPbzWvmiN8NnkE/X3+npk+LLLxRqn/CPeJU0FGvNOuGeXSWnViykjawbpkY+oJBwcGveKKVMD531y38X+MtX8OXE/hv8As3TLPUI7g+ZcK03GCWYdgMHjGTx0zXUeJfB6eIfH1ld6jpwutJi0xo2Zz8ol3tgYznOG/r2r2CikA8W8Fad4g8H6rL4eltptR8OOxazvNwLW4P8AA4449cDqc9DgcxpUWrfDy4vNKl8Ky61pEty9xa3NlCJHXcANrKBxwoHb8RivpCigDx+/fVfEHg7xHEvht9NeSF47W3OBLN8vUqOnoB3rfh02eP4dDTVgcXX9jmIw4+bzDDgjHruPSvQaKAOH+HFlLpfg/SbW6hkgmhgxJHMMMpySc/56Vy/w+mbW/E3ijxAP+PZp1src44ZYxgsD3zwa9F8RaXJrOmT6el7LZicbHlhA3bT1Az0z61Jo+k2ujaXBpdgpit4I9iY6+7H3JJJ9zQByvhTxRc+INc1u1S1jGnadL5CXIJzI4OCPpwf0r0E1g+G9DtvD+nrZWzSSAu0skspBeR2OWY4xzW9QB856Be3PgbxX4lh1DRtUuINSuzcW1xZ2rSq+4k7eO/zD8q7XTrS8PxS1O9eznSz/ALKSFLgxny3berEBsYzyePavV6KAPJdUsLuX4p6PepbSm1i0yQPMEOwHLDGemfmHHvXmtlDp3grVtatfE/hVr+1nunubTUFsVuAUY8KSRx249SfYn6kpCAeCM0AeMw3dhqXhDxNLoXheXTo5LOSNM2iwNdfu25UL94DJx9fWu1+H8EkHhDRoJ43jkW0QMjqVYcdwa7KilvoB8qWNlpHg7WNWsPFnhlru0nvHubLUvsn2gMp6IWxnpzj1JyOhPpdjNo174T8R3Gh+HZdKjls5QWayW3+0fumwVA6gZP4k+9evMoYYYAj0IpQABgDj0pAPFPDOizav8IYNJEZS4msXVFcbfn3MVznGOQKwtJ+JFjpPhaLRLq0vYvENpaC0SwNs253VNqkHGMHAz9eAa+iQMdKiMMRcSGNC46NtGfzoA+XvFehXuh/CKw064V0uWu0edOuwuzEA4z0yvrzXvfijTJtY8K3+mwECe4s2jjz3bbwPzrqmUMMMAR7iloA+SvCifDWPSBaeI7L7FrFqPKvI5/ODl1J5G09/bnt0xX0b4NXSRolu+iWrW2nyFnijZSp+8RnB5wcZHsa257Gznk82a0gkk/vPGCfzNXAABgDAFAHjfx3gln8EzFFdkiuInlCZyUzg9j3I607xL4m0XX/A2tx6VfpctHpxZ1CkMgIwNwPQ8dK9hdVdSjqGVhggjIIqhBpen20ckcFhaxRyDDqkKqGHuAOaAOI0+IW/w0jRSSBou7n1MOT/ADrxjW9Kl1H4M6FcRwvPHYSC5miTO5owzq3I6YDZJxwAT2r6r8qPy/K2L5e3bsxxjpjHpTYbeGCEQRQxxwgYEaKAoH0oA+dGsfhle6Sk9xrly1qQD9mm1CVnXjoY8k8ewrp7+3gh+JHhGG33CGDTJxECT93bgZ/D1r0mPwzoEUwnj0TTUmB3CRbSMNn1zjNbL2tu9wly0ETXEYKpKUBZQeoB6igDxn48Wksvhyyu0SdobO/jmnMB2ukeGBYHsckc4OM5rFuLLwRqumCS68dajNZyKHe3n1fcWHUBozk5BwcYzkV9CyIkiNHIqujAqysMgg9iK5KLwT4XhmE8fh/TlkB3D/R1wD9MYoA6axiigtIIYCTFHGqoT1KgYH6V5F40Uv8AEXweFBJAmPA7Y5/lXs4GBgdKz5tNsp723v5baN7u3DCGYr8yBhg4PuKAPHNU8L291r+o6v4W8Xf2Vqm4rdwAq8ZdcZ3of6g8nNdT8MvEOp69YXy6qIHnsrprb7Tbg+XPj+Jf8R7cCtjWfBHhnWrk3WoaNbS3DctKAUZv94qRn8a6TTtPs9MtktbG1htrdPuxwoFUfgO9AHLfEo48Ga4f+nR/5VkabEYfheisQT/YrNx6GIn+teiX1nb6hazWd3EstvMhSSNujKeoqMafajTxpohX7GIfI8rnHl7du38uKAPmHVd0Xws8I3LqTa297HJc45wm5+o7jOPxxXpXxl1LTj4JuIPMhnkvDGtokbglzvB3LjqAAen0716Tb6JplvpKaOlnGdOVPLFu43Lt985z65Nczovw88L6Lfi/stMVbhf9WZJGkEZ9VDE4Pv19KAOt0WKaDS7GG4JM0dvGshJySwUA/rXkfjgwxfEfwdPqDbLJVmCO4+TziDtGexzt/HFe3Vz3iXw7pniay+xapbCaIMHUg4ZSO4I5HpQB5v8AEmaE+KfB0IlQzC+JaMMNwHGCR6UXuqa94k8Yan4e07Vl0a102NGkZYVeacsAcjd0UEjp2x6102k/Dnwxpc9vdQ2LveQOJFuZZ3Zyw6E84P0xj2qx4l8CaJ4jvI767imjukG1pbeUxtIv91sdR+vvQB5p4FsjYfFDV7ZtZudVeLSwjT3DKzg+YhK5Hpmtr4Qqv2/xc+0bjq0gzjnGTxXeaB4M0Hw9eNeaVZfZpWh8lsSMwK5z3J54HNaujaHYaK141jEYzeTtcTZYnLnrj0HsKXSwHl3wnQNrXjO4CKoOqNGAOuQWyfx4NZPgS9Np4s+Il4yHyLaRZGRT3AkJwCep217HougafotxqFxZxssuoTm4nLOTljk8egyT+dV9L8MaZpl5qt5BExm1R99zvbIbrwPbk/nSA0eU6FceM/GegnXT4gstJsrhZNltDZrJhFJU7mfkcqe5659h5/ulj+BkhiLgfacPtJHymbHPt0r19PhPoMbTxpeasthMxZtPW7K24J9FAzxnuTXTLoOl+HPCd1pcNhcX9ikUha1A8ySbdklR6nntSO9tNwOa8fS2EPwyuVtZYltntY0t+QoblcAD1wDx9a4D4gm4Ph7wBBHNFFG5g3G4GYdwRNu/26/rXI3ujaBqVk1h4a8KeIJNRuBsia+RlitASNzZJIH19zz0r6bvvCem6r4ctdB1SL7RBBFGisCQysq7Q6kdD1/P0p7WifcDzvxP4S8beJbAWOoarovlLIsqtHA6srDoQecdT+de3xKyRortuYKAT6mvKLP4YWcDQCbxF4iureBlZbaW+/dHb0BAA4+hFetYpoHifiHw94p0zxbeeKvDIsb9rmBYZrO6baygBeFPAGdoPJHJ6Gk03xPF4h0LxXbXejDTNYtLWQXkRUHd8jbW3Y56Hr7EE5rqta8Gz3mrS6rp/iPVdNnn2+bFDIGibAC52EYzgda1PD/hLT9FtL2DdNdy35JvLi5bdJOSCOSMccnA96AOe+E6W8HgHSJzEihIXkJCjOdzZP14rjNEutd8Z2d1e6Honhqx0qeZ0D3kJkknAOCxVRjn0Yf412XhjwHN4duUjtvEF/Jo8buyadIFZPmBypJH3eSccc89eaxbP4ZXmnvNZ2HizUrTQ5SxNnDjeuTyFc5wPw+tAjSas9jzvQt0/wAEdTSdd6QyP5O8Z2jzFPH4lvzNez6VbW+k+BItQtLWCO7i0cSCZYwrFhDnJI561Z0bwPYad4Sm8LyTTT2kokVpDgONxJBHGMjj8R+FUfB/hLWtCK2t94jOo6THEYYrOS2UYXGAC3JIAAGKBTyn4eW/iCTwnAYvCGl6jBeh5Jbm4ulEk5Lty+QTn8ak1LTdZ0jwFofhnVyITd6slrJ5Um4+QzFsZHv+gxXa23w/13Qmnt/DHiqWy0yU7hbTwrMYieu0np17YPqSea6TWPBR1jwmuh3+qXFzdxsJYr+Xl0lBJDcduSPXB69KRgef/GTwvoOk+CZptP0axtpopIlSWKBVfGQOWAyePU8177YjFpAP+ma/yrxHWfh94p8SWCWet+LRJHGV2xQ2+1XxjJc8bj6Z4B5r0PxdoF/rNjZW2n6pJYPbzpI7oSPMVQflOCD1wfTj6UoHa0UUd6ACijvRQAUUd6KACkGaWigAoopO9AC0YoooAKKKTv7UALRRRQAUUUUAFFFFABRRRQAd6KKKACjHNFJ3oAWik70tABRRUcRYr84AbJHFAEhpM0tFABRRRQAUUUUAFFFJ14oAWiiigAooooAKKKKACiiigAooooAKKKKACiiigAooooAKKKKACiiigDlPFJ+SAe5qDQ/u1N4pHyQemTUOhgbKbJCrc6eI/OKt1Ti++KuUqBhRRRSiBRRRQAUUUUAFFFFABRSUtABRRRQAUUUUAFFFFABRRRQAUUUUAFFGaM0AFFFGaACiiigAooooAKKKKAEFLRRQAUUlLQAUUUUAFFFFABRRRQAUUUUAFFFFAAKBxRRQAUAYoooAKKKQigBaKAMUUAFFFFAAOaKKKACijvRQAUUDiigAooooAKBRRQAUUUCgAooooAKKKKACiiigAoopOaAFooooAKKKKACiiigAoooNABRRRQAUnelooADRRRQAUUh4paACig0EZoADxRRRQAUUUUAJilopM0ALRRRQAUGiigAooooAKKKKACiiigAooooAKKKKACiiigAoooNABRRRQAUUUUAFFFFABRRRQAUhpaKACiiigAooooAKKKKACiigDFABRRRQAUnWlooAKKKKACiiigAooooAKKKKACiiigAoopM84oAWijvRQAlLRRQAUUUUAFFBooAKKKKACiiigAooooAKKKKACiiigAoNFFABRRRQAUUUUAFFFFABRRRQAUUUUAFFFFABRRRQAUUGigAooooAKKKKACiiigAooooAKKKKACiiigAooooAKKKKACiiigDkfFOcQDtz/SotD+4Kk8Ug5gOeMHj8qbof3BzTZCx3Oli++KuVUj++Kt0IGFFFFOECiiigAoooNABRRRQAUUUUAFFFFABRRRQAUUUgNAC0UhFLQAUUUUAFFBooAKKKQHNAC0UUUAFIKWigAooooAKKKKACiig0AFFFFABRRRQAUUUUAFFFFABRRRQAUUUUAFA4pBS0AFFFA4oAKTqKWigAooooAKKKKACiik9qAFooFFAAKKKKACiiigAooooAKKKKAE7UooooADQKKKACiiigAooooAKKKKACiiigAooooAKDRRQAHmiiigAooooAKKKKACiiigAooooAQnFLRRQAUUUUAFB4oooAKKKKACiiigAFFFBOKACiiigAooooAKKKKACiiigAopBS0AFFFFABRRRQAUUUUAFFFFABRRRQAUUUUAAooooAKKKKAEpaKKACiiigAooooAKKQUY5oAWiiigAooooAKTHvS0UAFFGaKACiiigAoPFFFABSUtFABRRRQAUUUUAFFFFABRRRQAUUUUAFFFFABRRRQAUUUUAFFFJQAtFFFABRRSdaAFooooAKKKKACiiigAooooAKKKKACiiigAooooAKKKKACiiigAooooAKBRRQAUUUUAFFFFABRRRQByXijpAO/P9KboY/dil8UcGD6N/So9Eb5BTJCx3Ooj++KtVUiOXFW6WIMKKKKcIFFFFABRRRQAUUUUAFFFFABRRRQB5Q+rXuk/EpdOu7mWTTtWtA1qjN8kMqD5gPqFJ+rCrHxW1250nRYbPTZZI9V1K4jtrVozhlJYZP5cf8CFZHxntJYtJsfEVqmbvRrtJwfVCQCPpnbn2Bqnpl5B42+IMV/bTJPpeiWyvFjBUyyqeTx1GPwKD0NAHtNlC9vawQySNK8cao0jHJYgYJP1rJ8Q+IdK8OWv2rVLtIEJwo5LOfRVHJ/pW/XimsmO4+LmjW96FKQ2Dy2iHkGT5snHrgE/8BBoA7jwv410HxQ8kel3nmSx8tE6FGx6gHqK89PjG00Hx54oTWtVlisoorf7PAzM4yY1J2IM4OTzgd8mrPjZfI+I3g2axRftsxnS429WhwOo9ADIfw9qreCIIZPiZ4xleJGliMPluVBKZXBwe2aAPUPDXifSPE1u8+lXazBDh0I2unplTyAex71ma3488MaHdtZ6hqscVwn3o1jeQr9doOOveuJsGitfizqosoModNDXSxL/y0yGyQONxGPrmmfBHT7O68NS6pcRR3F/e3MrXU0oDM5z0OfrnHufWgDW+E2vXOvQa5cT3j3MKalIsDMeBHgEY9BjtXRHx/wCFFvGsm120Eyna2WIQH/fxt7eteM6FcS6f4K8ezWB2Ml/OkZjGNqnAJGOmAT9K9E0LwzoMvw8treaztjFNp6zTS+Wu7zDHlnz13A9+oxigDQ+K2tX2h+E59Q0y58m4WSLZIAG4LD1BFdJb+KNCku49OTWbKW8bChFlXLNjPGPX0r5x1S9ur34IQSXbvI6zCNXfJLKsuByeuOn4V6F8T/DGhab4Fu7qw061sbiz8ua3uIkCyI+9R9/qSenJ9PQUAdj43s59YudL0hdWj0+1mlMk+y48u4mCjhIx3BJyfTA+h9ARQiqi5wowMnNeF69O9z4s+H08hy8sUjsfcxqTXu1AFO9vrSwh869uobaLO3fNIEXPpk0tle2l/F51ndQ3MWdu+GQOufTIrxS+sIPFfxOutN1cNcafpVkssNq2RG0j7csR3+9+g9MVJpNjF4U+JZ0zSYvK07U7Dz5bdM7InUkBh6dMf8C+lAHr97q2m2DhLzULW2cjIWaZUJH4muK8AeJrrxHca6JzA0FnfvBbtEOqAnBJzg8Y5rg/hr4d0/xfZXnibxFaJqF5e3LhPtHzLFGvAVR25yPoB+Op8FrWGzHiSCBGSOLU3jQdQFXgAE8kj/CgD3CvINa+JNta+IrHQbK0me4ku/IuHniZFUA4O0n7x9D0wc16/XjnxPcDWvB0WOW1Pdn6D/69Kk3sI3Y9jppYKpY9AMmnUUgp47YfE+x1nxZYaDpEDTRTGQTXEwaPaVUt8oIz/CeoFexCvGPEv/JV/CQ/6drj/wBFvXs9AGdqt3JY6fc3UdtLcyRRl1hiXLSEDgAV5Pc+M/FujxJqWueFY4NJ3DznguVeSFScAlc89f8A9Ve014x8R9Sm8RF/BOhhZr652m9mPMdpECCdx/vHA49D6kUAd14i8VWGh+Hjrsu54GjVoUAw0hYZUe39Oa4EePdf0iS1ufFPhr+ztKunVBcRziRoS2ceYucjjk9Ppniq3xTs0tbHwjpoJa2TUreFkI4dVGME/wCf0ro/jMqHwFqpcfd8oqcZwfNT/wDV+NAHS+K9bvtItIJNM0i41Wed9ipD91Rgnczdh0GfeuT0fxzfprVtovibQpNJurzP2WRZBLFIQOm4cZ+meozjNd74fkA0LTpJGwPskbMzH/YGSTXkiXh8f+NbCfTxJ/YWhOztd7cLPPxhVOOQPlP0z6rQB3XjHxhH4dnsbC3sZ9R1S+YiC0g+8VHViewH+PYE1R8IeN31jUZdG1fSLjR9XRPNW3mOVljzjKNxu6Ht2OCcHGNFCtx8YJ3kJJttGDR55wTJj8PvH86j8Zfu/iR4OlQBZCJ0LY6qVxj9T+dAHs9FFeHXKX3jzxVq+mf2ne6fo+kbYsWT+W80rcncecgFTx9PWgD0Gz8TJc+Lb7w2Ldg9pbLcGYtw27HGPxrsBxXz74H02TRfiXrtrPqd3frDpsZWe7fdIFJU4J745p+hW2s/ESO91s+Ir/S7P7Q0WnwWTeWoVTwz/wB7PfnrntgAA9/pkjrGjO5wqgkn0FecfDfXNQ1GDUdN1eRJdR0u5a3kmQYEq/wt9Tz+lekkAggjIPBBoA8dHxd8PspmWy1hrNc7rxbMmIYOOTnPv0r1axvrW/s4r61uEltZU3pKp+Uj1rzn4ieIdR0CwltdM8Oz3sT2rZmiX93DnIOVAPQc1c+G+ladH4HsbKC4S+tLiF/MkAIEm8neMdRjJXsePWgDoLbxRpF3rbaJbXazXqRGVxH8yqAcYLDjPtXTY5rwXw5oWnaH8VLu10uzWC3GlLIUVzhWLAE8k+gGPfNe90AISACScD1rEt9c06fWJtFiuA99BCJpIwCQFJx16ZzjjrzWpd28V3bzW0674ZkaN1yRlSMEZHtXhfgvQtL8O/E3VrDSITBbLpaMY97PtYuueWJPoepoEbseweIte03w5Ym/1S5EFvuCA7SxZjnCgDkng/lXM6H8RPDOt3yWFrflLpwDHHPG0e/PQAkYJ6cdT2ruLqztrxUW6t4p1jcSIJUDbWHRhnoeeteK/E0Raxrvh/QdNQHVI7tLuSWNRmCJc8sRyOoPpwPagU90rF17XNM8P2f23VbtLa33bA7AnLYJwAASTgHgelbI4FUb7TrLUDCby0huPIfzIvNQNsb1Ge9AHK+G/HfhzxLdPZ6ZqHmXKgkRvGyFgO43AZ+nWuk1jV9P0S1+16neQ2sGdoeVsZPXA9TweB6V5D45Sz1Hxz4V0rT4V/tK1uReXEsa/wCrgX5irEf3sdD6j+9zL4rii1b4n+HtLvU86zhs5LoQtyhkywBI7/dH5fXIB6R4f8VaH4jDjSdRiuGQZZACrgdM7WAOPfFM1zxboOgSrDqmqQW0rAEIxJbHrgZPavOfHFtb6T428H6jYwRw3M9w9tMUXAkjIAwQOuMnB/wFeqXOh6TcX39pXOn20t2ECedJGGIUZI69Op5oAboWv6T4ghefSr+G7RDtfyzyp9weRUGu+J9E8PtGmq6lBavIMojkliPXA5x715b4DjsZ/iH4jvdDt1h0pLdLeQwDEMs4IJZQPl6A9PXP8VM+HunWniDxH4r1vU7SO6lS/NpB9oAkESpkYUEccEdv60tgPadM1Ky1a1W70+6iuYG6PEwYZ9D6Hnoea0K8T8F26aL8RPEuj2SiLT5IIrpYEG1I3IAO0DgfePT29K9rJwCfSkAWivCdD8YeNPE7Xw0fSdMjhtbqSL7Tcu4Vwp4UAHJJ7npyOldj4K8XvrWi393qlsLK80yWSG9iXlVKDJI59PfqDQncRO+qPRO1LXjdt4m8aatpr61pWiacunlWkgguJXNxMgJ6BeMkDgH9as3/AMRI4dD0TX4bUNp97cCC6LN81ueQT78qevt60CnrdFcL458Unw5aWZtYEur6+uEt7WBmIDlj1yO3P6iqmv6n4ytLtxpmh6dc2aoD50l5sOcDdkHGMHP4UAei0d68n8F+NdR1/RtX1S70uKCKx3iJ4pSyTlASdrY5GR1FYOn/ABD8S6xo41XSvCTSW0SM00kk4UPtPIiHV8YPIHUEdeKAPc5HSJGeR1RFGSzHAFVri9tLVI5Li6hiSVgkbSSBQ7HoAT1J9K8y1zxNpet/Di61yazaeylhxLatN5Z3bwpXcM4+bp68etc58SBFcaD4LEMRihk1C02RBtxVShwuT1wOMmgQ98qAXEBnNsJozOq7zEGG4L6464rhta8Zw2mt2+gaZavqWqSfNJHEwCQL3Lt/Cehxjp9RnltNeQfFnX2VWkaPSY9iZxnlDgZ4HP8AOgU9porj/BfieHxRpDagsD2rxSvDPBJ96J16g/gQfxpPCPiiHxQNQltYGW1trlreOcnKz4/iX2oA7GiszW9Qi0nS7zUZlZo7WF5mVerBQTgflXk7fFWN7BNTtPDmrT6coBnuBGAsY/ixzzj8B7iiwtnue1Glrx26+KVp5JvdO0PV7/So1DTX0VuVRR/FjdjO3v2HPNd4fE+lL4dHiN7jZpphE3mMOQDxjH97PGPWgQ6U0teTn4l2kLQT32iavZabO6xx31xAFjy3QtzkKeTn0rovEHiz+xrsWw0HW74FA/nWVp5kfPbOetAHagUtef8Ah3xvpfib+0IrOK+hNohMzSw7Nh7jr94elT/Du7t77w9DPa39/fxtI/7+/OZGO45+gHQUAdzRWdrGo2+kaddajdFhBbRtK+0ZOAOw9ahXV7ZtFGsjf9kNr9q+782zbu6euKANeg81w48b6P8AYtHvmadbfVpRDbu0fAYnADf3ea3PEWt2Ph7TZdR1CQpBGQPlGWYk4AA7n/69AG4eKK5bW/FOl6Jp9vfXsrqLnaIIEQtLKzdFVRyTzWd4Z8caR4ivZtPtxdW17EnmG3vIDE5X1APUUAd1RXC+JvHeg+G7lbO8uJJLxl3C2t4zI+PU44HryelcP4C8R/8ACQ+PfEU9rd3MmnC3hEMUpYBCAobCH7vzbu3c+tAHuVFeea78RPD2i3c1nNPPPPbn/SBbQNIIB6uRwPzzW+fFGijQzr/2+M6WACZwrHGSBjAGc5IGMZoA6SivNZvid4PiuYbc6xGxlx86xuUXPTc2MD+nfFdhqGu6Zp0tjFdXiRvfuI7XgkSscAAEDH8QoA12dFYKWAY9ATyafXmmsafZad4ifxb4h1GFLS1iW3sYmBxCW+8x9XJz0HT6ZHUX/ifQ9NlWG+1W1tZHhE6rPIE3ISQCM9eh460CNpbnR0Vx+n+NfDWowzz2utWjx243Sln27R64ODVzQvE+ieIGkTStSgunjGXRCQwHrg8496BTpKK5PTLy7m8RatbvqNjNZwrH5VtEf30JKjdv47nPc9uldWaVgLRXO6l4m0PS7oWl/qtnbTnB2SyhSM9M56fjW6ssbRCZZEMRXcHDDaV65z6UgEpOKK5238T6DdXX2ODWbCS53BBEtwpZmPYDPJ+lamoahZ6bAbi+uobaEHG+Vwoz6c9/agC6KWqWn39nqUAuLG6huYScb4nDDPpx39q838GeMJNRvPEiatc20EFhqDW8DPiMBcsACxPJ+X/PYA9VoqGCeG4iWaCVJYmGVdGDKfoRVJNW015hAmoWrTFtvliZS2fTGc5oA0xRTXdUXczBR6k4qIzwiYQedGJSM+XuG4j6UAT0VA1xAsohM0YlPRCw3H8KydavdQs5bBbHTvtaTXKx3DeYF8mM9X98elAG7RRXCeMLjxHYS2V9oUK38MT7LvT/AJVaRT/ErHoR6e/tQB3dFc34VOsPpon1xkF7O7S+QigC3U/djyOuBySeck+lZvi681vFnY+Ho1+03MwWW6dN6W0Y5LEdMnsD1570AdtRTI1Koqs5dgACxGCT68Vx/jrxG3hnQZ9TghS4kidE8tmwOWxzigDs6Kr2kv2i3hmIwZEVsemRmrGaACkpHYIjOc4UZOBk1xfg+91/VDdX+rWq2NpI+LO0eMrMqA/ekz0J9Pr7UAdtRSUUALRRRQAUVg6lr2nabqWn6ddzFLm/LLbjaSGK4yCe3UVvUAFFFcpfeJrWy8S6d4ekikNxfxPLHIMbRtBJB79FNAHV0UUUAApM80tFABRXN6n4isdO1ax0lxNLfXvMcUMe4queXb0Uc8+xrV/tGz+3/wBnfaovtnl+b5G4b9ucZxQBf70Vmaxqtjotm99qNylvbIQGkfoCTgdPc1pKwZQynIIyDQAtFFFABRRRQAUUlZthqtjqFxd29pcpLNZyeXOi5zG3oaANM8UgpaKACis/U9Ss9KtWu7+4S3t1IUyOcAEnA/U1eRldQ6kFWGQR3FADqKTvS0AFFJzmloAKKKKACiiigAoorI/tnTvtN7am6RZ7JBJcIwK7EIzu56jHcZxQBr0VVsbuC/torq2kEkEq7kcAjI9eatUid9UAUUUUoBRQaKACig8CqI1GyNst2Ly3Nsxws3mrsJzjAbOOvFAF6ikBqFbiBp2t1mjMyjc0YYbgPUjrQBPRRRQAUUUUAFFNLBQSxAA7k04HIyOlABRRQaACiiigAoooNABRRRQAUUUUAFFFFABRRRQAUUUUAFFFFABRRRQAUUUUAcj4o6wfQ/0pmifdqTxR0g/H+lR6J9wUyQqOmj++Kt1Ui++Kt0sQYUUUU4QKKKKACiiigAFFFIKAFooooAKKKKAKWo2UGpWVxZXSb4LiNo5F6ZBGD9KwfCHhXTfCVlLZaYJfLllMrGVtzE4A646cfzrqiKWlTAK4vxh4PsPFK2zzzXNpeWjF7a8tJNksZ9j6dPy4IrswMUA5pAOC8MeCbTQ7+XVJ7281TU5EEf2q9cOyKM8JgcDn/OaxtR+HEFxrd5rllrurafe3TAyG2lVVK4AxjHPTPJrvPEOt2Ph7TpNR1GRo7ZCqkqhY5JwOBWvFIssaSJyrqGH0NAHI+EfCNh4XW5eCW4ury6YNcXd0++WQ+59Ov585rkW+GcdvfXj6Tr+p6ZYXxLXNnbuMFj1KE/dzx6n8OB7BSE4oA4bwt4K07w9o95pCyTXltdyvJN9pIJbcApGQB2A/HJrhpPhhqK27aRa+Lb2Lw++QbNkDOFJyVD+ntj19a9zoJxQB5v4q8DW+r+F7fw9p9wbCK2dHhfaX27c9eQSeTznrWHJ4G17VriG38SeJjqGjwOHFtHAsTTEHI8wgcjpn+h5r2SkBzQBw+s+Ff7R8S6HrK3CxRaYJB5ITl9wwMHsBXc0UhoA8v8U+EdRn1yDxJ4bv4rLVlj8idbhSYp4/RgOcjA/IdMVZ8I+E72x1e88Q69fR3msXKCIeSpWKGMYwqg+uP5+pJ9IooA8T0/wf4s8OXF5beHNX09NJubgzgXkbPLCWA3bcDB6cAn+tdT8O/C974XttQivryO7lurtrjzUBGcgZyOx4zXV6rrNjpL2iXspi+1zCCJihK7yCQC2MDOO/+NOsNY0/UHu0tLpJfsj+XMwB2q3pu6H8DxQBrV4h4n8L+Ndb1ewv/tehKmnXJntUKy+2A3rwBnBr23eu3fuG3Gc54xSqQwBBBB7igDCSLV59DlhupbWLVZIZFElsWEauchCM88cZ981F4Ys9V0/Qra11S8S81KNWEk+SVY7iV5wCcAgZx2ro6KAPC73w147vPEmm+IZZPDgubBHjSNXnCMrAg5+UnOGPf0r1W4TWJtBnj320WrvA4VoSTGsmDtIJ59OorfooEexwrWXiU+DGs/tsLeIDbFPtG7C7yeuQODjvjr+deZ+EdE+IPheze2tdL8PSNI2+WeSaQyytknLt3PNfQ1FAp5z4x8NX/izwzb2000NnrEEkd1E8ZJjSZc/iRgkfkecVx+qaJ448YJbaVrsOn6fpaSq929vMWe5Cnoo7c8847HtivdqKAPIPiro3ifVtMtNM8OJD9jOVu42l8suoxtXP93rnBz0qDw4/jfTPslgnhPRrPTldVcQXWNi5+ZsZOTjnPJPvXs1FAiR5J4z0bWrPxJZeLPD9nHfzwwG1urJpBGZI8k7lY9+ffoODSaBpeu654og8Ta9YppsdnbvDaWQlEjBmJDOxx6EjjGePx9cqG4uIbWJ5riaOKJBlnkYKq/UmgUmrwyW013wb4u1nU9N0SXVtO1gRyFYJQrxSrwc57ZZj9CPQ17V9qt98Ufnxb5huiXeMuMZyo78elWaAPFPBeneIpvG+sa3r2kJYxXdmkcaJKsq4BHykg8nA54FYuhTeIPhwl3ov/CO3erac07yWFxY5cgMeFkH8PbPvnr1r6FooA81+G/h+90q31DUdVCpqOq3LXMsSkkQg9E+oyf5dq9AvpJorS4kt4vNnSNmjj/vsBwPxNWSQASTgDqTTI5EmQPE6uh6MpyD+NAHi0nxE1SbT5oP+EJ11dTKbRH9mJh3HjJfrjr27de9dP4I0m58HeD0gvIpbm5iDzSQ2o8xsk52KM8n6cZz9a9GooA+b9N8S3Z8eXevyeFfESWUunraqPsDFwwYNkgduCOp7fh7T4o1e70rw/capYafLd3Eaoy221txBYA5ABIwCSfpXT0UAYy6k0Wirqd3bTI4thPLbxoWdTtyVC9Se1fP2leLoYfiDqmuy6Pra2N1ZxwRt9gckMNuSR6cGvpqigDy34neKtU8O6Hb3Gi6e9zd3T7FJiLeSNudxUd/TPH16Hi/B3iHw/wCHVlYaZ4iub+6cvdX9xprGSQk9+uAPQV9C98UYHpQBx/izxHJoEenPFp8159ruVhIjBzGD/EeO1YPxQ8X3PhTTIWsrR5bm7YxpLsLLD6sQByfQV6cQD1FBUN1AP1oE1PnrwB4m8KaOjgNqk+qXcv8ApN7dWL+ZMxPXjOF9s1qeP5p/DfjXRfFktvJNpSW7Wd08ce4w5LEN7fe/JSO9e3eXHn7i/lTnVWUqyhlPBBGc0CngMuqwfEHxvoTaI0s2k6OWubi68lkXzCBtUbgDnIHHoSe1VPin44RNZHhNr2TS7Jgv9oXwjZn2MM7IwM9QRk/Uex+hoYYoE2QxpGvXaigD9KGhic7mjRj6lQaAPM/h54g8IzW8eieHJWBhUt5bQsrN0y5YjBJ+v6VxHh3xBaeAvE3iPSfEc5tLe9vGv7K4aJikofO4ZAOMYA+oP4/QaQxRnKRop9QoFRXVna3ihbq2hnUHIEqBgD+NAHjvw6kk8QeKdf8AFsauunThLS0LrtLhANxx1xkDn3Ppge0yfcb6GhESNAiKFQDAVRgCn0AeM/A3nw1eH/qIz/zFcv4W0+XVfDPxAs7ZN1xPf3axgDl22/Kv4nj8a+iYoYoQVijRASWIVQMk9TTYbeGAuYoY4zIxdyigbm9T6mgD5P8ABcfgGXQo01XVr6w1CJPKvLeW8lhO4ZBAUHBHXgfTFexJ4b0PU/h9c6VocZewnila1LksTICSrDPP3h+Vd3d6Do97OLi60mxnnByJJbZGYH6kZrXijSJFjjRURRgKowAPpQB82/D25uPG+vabdahbypH4bsxCwk/juicFuvooP1FdJ8SvEcF5qkHg2LVrbTo5136ndTSrH5cJA/dgnjcwPT0x2Jr2a1s7Wz8z7NbQweY29/KjC7m9Tjqfes680DRb6d7i70iwuJ2xukmtkdjgYGSRnoBQBzck+iR+EtQ0/RLyzmgs9PkQJbzLIVGw4Jwep55PU5rM+FwCfDjTSdoH2aVvlGOrOfzrvbPRdKsVlS00yzt1mXbKIoFQOPRsDkcnr61dt7S2tbdbW3t4ordRtWKNAqAegA4oA+WoF2fAm8Gc/vh/6UpW58U4ZZ/C3guCCYwzSXVskco/gYx4Dfgea9+GkaYLE6eNOtBZMcm28hfLJzn7uMdeakudMsbr7L9os4JfsriS3Dxg+UwGAV9CO1AHhXw8Z/B3iS/0HX4IxfahKZrfVScC8yfuknvk9B3P0J6LRl/4u1rzf9Q2Ef8AoNematoumawIhqNjBc+U26MyICUPqD2qxHp1nHfSaglrEt5KgjknCgMyjoCe9AHzl4sv77wX4j1zTrOJnh8Sw77PZ/yzuXOxifxJPGeq+9e9eEtFi8PaFY6XGFzBEBIyjG9+rN+JzXHXGi3utfECHUb6yMemaTB/ojsR++lbHzcHOB/QV6nQBxHxJOPBmuYP/LnJ/KudtI2h+EjKw5/sKRvwMJI/Q16ZqFjbajaTWV3EJbeZSkkZJAYenFQ/2VY/2W2kC3VbAwG3MKkgeWRtIyOenfrRcW7tY878OhR8KodqhQdIc4HqYyTXkOtiVvgt4e8uQxwrcp57GMkbN0g5GORu2n3xX1Bb6TY2+lDSIoNtiITAIt7H5CMYznPTvnNRWuhaZa6QuixWif2cqGMW7kuu0nJB3Ek9aBrvbTc8n1TwrrmtaG0V78QYbjS7hFJZ9NiCuuQQd27PYHOe1b/irWbvRdM07w7orfa9cvIVggfOPLULgzt14GM9/wAccxp8JvCKFQbK4eFW3CBruQx9c9N1a+u/D/QNb1NNUuobhLtEVFeG4ePaF6YAPH4UCk2ieHLfwx4ZuLOImW4eF5Lq4YktNKV+ZiT79K5z4Hf8iRaf9dpf/QzXW6T4S0/SvtPkzX0guIjE4nu3kG09cBicH3rV8O6JZeHtMh0zT0ZbeHONxyxJJJJPfk0Ac58Um2eB9dO1mzaMMKMnnjP0rONxEnwrErOgX+wguSwxu8jAH1zx9a9GvbWC+tZrS5jEkEyGORD0ZSMEV5HbfCDw7FC1tNdarc2vJjt5br93Exz8yhQOeT1z+PNIJrcyl8PjWPg/Y20W77RBZrdQEct5igtx6E5I49ayINaPxGvPC2mRyZt4EF9qihc4eM7QrH3IPHowPpXv+kabb6Tp1tptqrfZ7eIRIHOTgDHJrA8M+DtH8NXd/d6dC6y3z7pCzZCjJO1R2GTSinknjP8AtW5+KunwWN1YW9xHpu60N8u9CSzZKjPDnB5HOFrqYPCnim78T6TresarprCw3rstIWRnVhypPcex46+tdp4s8IaV4qjhF+ksc9u26G5t22Sxn2bH4/UVj+HvAVro2px6nJrOs6jcRAiL7dd+YqZBB4wOxPWgDn/hcLe61rxhfPta/wD7WlhJPLLEp+QfTqP+A89qyfD8ksPj3xxLCrGRbcMuB/EFGBXaa38PrDUdUl1S01HUtJuZ123B0+YRib3YYPPPX8evNWvCHgXSvCN1eXWnSXTPdqiuJpAwG3PI4zkk5OSfwoA8m+E48V3Hh2W40ebQQs9zI00lysjTGTjJbacZ5BAx0x60eIvDepeGfhl4mg1G4tpTc3cdyi227ZHuljyBkZAyOlehXnw2shf3F/o+rano0lwcyxWcoWI+pC44JPvWsPAmmf8ACNXfh1rq/e2upBLNPJMHmZgVOdxBH8A7etAGD4o0+zX4WXEItoRGumpKFVAAHCghuO+a5/VtGl1r4TabLbh21DT7WK7tGXJYNGOg9flyAPXHpXr+q6JBqOgz6I8kiQS2/wBn3rjcBjGemM1WcWXhPwxtkYm00+12kvyXCjHPuT/OgDxiPV0+Jmq+F9PjkR7S0t11PU1U9JR8ojPGPvZ464Yniuh1zTLPU/izp8V9bR3MSaR5qpKoZQwlbBxS/A7w9/ZmhTatLbrDNqshmSMA/u4f4Bz26kexFegt4bhbxYniTzmEq2X2TyQowfmJ3E/Q4/AUWEseS614b0m4+L+lI9jaeSdOa5eEoAskgZwGx0J6df7tal/Z2Ol/FnQRZ28Vr9psJldYUCCQgMeQOOg6+w9BXo03h1ZPFkHiP7QQ8VkbTydvBG4tnP41HfeG/tXizTvEIutv2O3kgMGzO/dnnOeMZ9DQKcR4KOfiJ4x9vJ/lXreozta2NzcIAWiiZwD6gE1y2heF/wCyvEWt60brzDqZQ+Vsx5YUY655rtGUMpVhkEYIoA8E+FPhjRdb8KjVdYs7fUr/AFGSVrie5QSOCHZcAnleBnjB5+lYvhfT9R1f4e+KPDmnXLSyWt7LbWbSOMtGpVtmeB82GGenzdhXVL4C8QaK95a+FvESWGk3bs5gmh3tAW4Plt29voOc811Nv4NOmeF/7F0fUp7K63iY3q/eeXIJZvUHGMemBzQB5PpGt6BpsGl6Z4q8FyaPJb+XEl/JbARmVQPmEgAPJBJOT05JrppLK18UfFHUbTVoRc2mk2kfkW0nzRFmCsWZTwT85HPt6Voah4O8S+JRa2nibWLCTTYZVmkitLch5ivQEnoPoK1vFPhDUJ9dg8SeHL+Kx1ZY/InE6lop4/RgOcjA/IdMUAc5p9lb+F/ihHp2lIbew1Wwaea1Q4jWRS3zKvbheg6ZPbiua+G/hPQ9c1nxXe6pp8d3NFqkscfmklVBZiflzg/jXp3hLwpfWOrXWv6/fx32sXCeSphTbFDFnIVR/U/4k8hp3g3xr4f1DV7nQ9X0nyNQu3uDFdRMcZYkHIGc4IGOlADfAr23h3xH4x0IN5eiWYF2oBLJCrIC4z1HHb2NeeX+maFqOg3F54a+H9/9lWKSRNQlu/KZQvO9NzMWwR074/CvbfD/AIFNpo+tW+q37Xuo62rfbboKAMkEDaMcBdxx+gA4rl7Dwz8QI9Dk8NtqOjW9gkPkR3MaO0rIRjbzwOOCcZGeKAOa8UX0t58FLCe5kaSaQRKXYli2HIyT9BTviB4L0jw74Pi1jTVuItWgeFhffaH80k4BJOcfkBjtXXa14A1S++HVl4Xhu7VLyBlZnZmEbgMTjIGe47dRXX/EDw/e+IPCs2kWUkSTv5Z/eMQrBSDjgH0oA8q8Z+CtKsvBcniATXbazHHDcfbprlmdnJUYOTjvx3BxzW741u57uHwBL5h8+4vreSQBsFhtVm+oru/GehX2seDbnRbKSJLuSGOMNIcL8rKWGcHqAR+NZGt+E7++l8IGKS326PIpuSzEZARR8vHPK98dRQB6lXk/xD0PwzbwXfiLWBcq6oAVhumj81gMKAMgZPT8K9YrxfxboninUfFltqENlp97pNioNta3FyUBkxzIw2nkEkD2A96AJfhl4Yk8P6Re6jqjy28t6pkaF5CfssIyQCT/ABAHJP8AhXkuqWnhmezurjQ7DxZeuisw1aFnEeVJOdzH5sH26E455r3prXxFr+lappmt2djZLcW7Rwy207SYYg/eBA46VwGnWXxFi8OP4ZTSdLt0itzbpfPc5DpjHCjJ3Y7kAe1AivbXcW78UavJ8N9BlguGGqatLFZrc5+ZWLEbvrhfzNYHxQ8B6fofhKS9hvNQkuY5IxI0twXWUk4JYHjvxjFdbceBdSufh3pGk5jh1nTHFxENwKmRSx2lh2Ibt3ArK8XWfxD8X6KdOn0LT7FNytIPtSs8hByNuCQo9cnNANJ7lr4kTX8l74N0yy1G5sDePhpYHIIwEHQEZ+8etR+IdKn8D6poOoafrWq3H2q+S1uYry481ZFY8nkdf/rHium8WeGtU1LxD4QvLaFGttOcm5YuAU+72PJ+72rQ+I+h6jrbaCNPgEottSjnmJdVCIOp5PP4ZPtStinC/EDxNFL4zt/D19q19pelQ25kuHsg/mTuwyE+QEgY9vX6ih4P161s/Gtnp3h3V9R1fRr2JhcLdB28iUAkMCwB6KPzPtjs/FOi6/pXipPFnhy2jvjJALe+sXlCGRR0Kk8A8D346HJrd0DW/Euo6rHFc+GP7N04KTNPNOpfODgKq9ecfhn2yP0A9FryXwXqd9aeK9f8N6ncTzbX+2WTzvvJiY8qD6DjA+vpXrVeKfFfQdduLmw1jw0rfb1jksptuM+S4POD6HPvkjikAl8GSal4uk8R6hNql7BplzMbaw+zyBSiKcF14OCcDn/e+o5XxXY6tba3p/h7w94q1u41S4Jef7Rcq0cEQH3m2qCD/P8AEV65BZy+E/CCWulWRuriztsRwL/y1k7n8WJJ/HFeTeB9Q1TQIrm5v/B+tXOs3rmS7ugoYPkkqq5PAAxx6/TgAg+JejXd3428HWi63qELSI6ebG+CjIOXUdAzZOTzngdK9K1vS5dK8LTW9z4xvrTEodtSnKtIoyPkHA4J/Hr24rnPiHbasb7wz4p0/Sbi7axLNPYqP3qq6jPA7jkcA81Q8dDVvEmlaPrcOgXpj0+/E0+lTr+9mQY+bYOp6jGM8njGaVWvrsBxa+LDomsaW+jeMtQ1y3nu1t7q2u4DtwTjKyMoA6jpz+FdX4/t9Uuvif4bTR54be9WymKzTJvVAQ4J29zgnHuRVTxLd6z4ql0GK08H39nY2+oxzSG4jCHg4Py9lwTya7nVrC9f4n6LfJaTNZx6fKj3CoSit83BPQHkdfWkA543HiDwd4u0OwvNen1bT9Xd42WeNQyOMcqewyy8dOvHSuo0vXtRt/H+peHtSnEltNbrd6eSiqQvRl4HPO7rn7pqj45068uvGvg66hsZri2t5ZvOkSPcsWQuCx6Dp+nrWd8Z4p9Ng0vxRpzRrqOnXHlIGBPmLICpXA689vQmgDf8Ka/qPiDxXrojlxomnkWsaBV+eYH5m3Yz2PfHIr08nAzXJeBdDXw94esrEg+fs8y4Y9Wlblifx4/CutYZBHqKAPJvhqDq99rvie5w091dta255wlvHgKBn1PJx1IzXFanZ+IpfixdtpV7Yx3I00MjT25KLDuA2kZzuz3H6Diuz+EMwgsNV0aY7bvTtRmR4yMNtZtytj0POD7fjXP+KNdtvBnxKi1bV0lj0y/037Mt0iFljdX3EEAZPQdM9RSp2YC/E698U6FoEd9cSaJfW0ZQTxTWhbdIW4ZQSRxx+Ve6253QxNgDKA4A4HFeD/GTUYdY8B2V5ZrJJb3V5EVRsoZFyeD6Zx/I16V4o8SJ4ZtdOkktJbgXM6W+I+qZH3j7cUgHaV5r8RvFOo+GU0oaZZwXU17di38uUkbs9ADkAEnjJ4FelV418VA76t4QiRRg6orFiMgYxx064zj6UAV7/wATeLvC99p9x4ji0mTS765FuRaOwaAtyCSw5wAfXofauq8WeJr+z1Ww8P6Hb202r3itKGu3IiijXOS235iTggAVzPxp/wCPPQP+wtF/Jq5H4o6bpNr43sNW8TWU9zoFxa+RJLGJAsEoJwWKHP4devBxQB6BpXiTXtN8TWvh7xNFYv8AbYme0vLTKh2UZKspPHfn6dc15/4WvfEsXiXxfD4f0u0uC9+DJcXc+1I8bsLtHzEn1HTFdB4Ut/hk2vWQ8PoJdSBZomjknYJhSSTuOOmetY3gPxVomieIPGC6rqcNrJJfllD8BlXcODzkjpjr/RNb+QHfeG/F+qavYa1ay6ZFD4i0rKvaCTKSNgldvOcHGPy59Njwn4utdc8KJ4gm2wKiObhc8Rsucjr+I+orkPhsz634k8R+K4opE06+aOC1aRdplEa7SwHp8o59c9wQPMde03UdN8Raj4C0+LZpviC6juopMkeUnDS465HyfkvvSgdL4412+8Q/CiXVr6zS1a4uEMUSkn92HABOfXBP0xXpdz4ln0bxBoGh3NsgtNRtyqTkkMsqj7pH/fI+rVzXxtgjsvh5LbQrtiheCNB6KGAFafxR0WbVfBfnWvy3umhL2A9wUHzAe+3OB3IFKwN3xN4om0zXdG0OytUubvUHYvvcqIo16twDngN/3ya7yvC/hU114o1XUvHF/am3+0otrZx7tyqi8OQSOcsOvruFe6UgHE2XiZ7nxlqHhs2qqlpapcCffksWxxjHHX17U668Sm38Y2fhw2wK3No1wJ93IILDGPTC9a87GqWOh/FrVZNUuo7KK702MQy3BCI2Nv8AEeOzfiCOtQWutab4g+L1q+mXcdzFZ6YyPLEdyM+WyFPQjDjke9AHQa34s8X6PBdXc/hK3+xW4ZmnOpRgbR3x159MZ7YrodO8R6rf+EV1yLQna9lUPDYiUZkUsADuIGAQd3TpXnet61pPjTxKdLvNUtbfw9pbbrgSXaRi9mzwOuSi4/n7V0XxT8QzWPhaKfQb5EWa7jt3urZgwgQg5ORwOgHbrQBTufHviHQzb3HiXwsbPTZpFja5huFk8onoWAJwPriu71HxPHp/iTS9Flt28vUYmaG5Bypdeq4x6YOfevnP4m6V4a03w6Xt/EtzqmpySIEEl/5+7nLkqMgZ6898V658UtLuLjwnbapZEpf6OUvImBwQFHzj6Y5xx0pXa+mwHX+JvFMWh6jpGmrayXV1qU3lokZA2KMbmOfTPT615N8QL/wvqXiW602/03WJtUs4kjCad1u1cK+wgc4GR19+vFavgi6Txx4wufFgRks9PgW0s0brvZcuenbcR9CKteGEz8W/Fz56WtsMfWOP/CkA6c+NdP0zw9bajfadfaeZH8iDTpIcXDkHACpxnjH+cVFpXjlpdSttO1jQ7/SJbxiLR5wGSU/3SQflb2P51wXxg82HxZ4Sunv2022DyIL7YGWBzjBOfl5468YB7A1tX3gq6v5NOOq+OJLqKC6SeBJIIlLSD7oDA5OfTmgDp9Z+IOl6TrU+iSWepXF9FGriO1t/M8zcMgLg5z9cCp/CXjiw8R3lxp/2W7sNRtxue1u02Pj1H6dcHmub0QK3xa8QMGBKadCpA7E7D/n61U1Bkb4yaaFXBXTGDHHU/Oc/kR+VAHpXh7xHYa+18ln5qy2Nw1vPHKu1lYe3p1/I0ad4jsNR1rUdHtjI9xp4Xz3AGwFhwAc9evHsa8f8W6ovw88bza5IkjadrVmyyKgyPtEQ+XjPU8Dt95vc13Xws0afTdB+23641PVJDeXROc5c5UHPQ4PI7EmgS+p3uo3a2FnPdvFLKsKF2SFNzkD0HevmKO/8K6dqrapdz67a6QLs3S6Xc6c4t1mK43dx1JIHGCB6V9UMyorOzBVAySTgAV4rZZ+IviAXrhj4Y0qUG1Rk+W9nGQXII5VeR+PuRQKdz4k8ZaT4ds7O7vTcMLz/AFEcMJd34BPHbAPeuD+GWr+Hr3WNVmhv7qfXL9vOk+225hfygSFRByMKB2POB6YG94w8Q6xH4h03wxoS20V3eRNPJd3KllijGfuqOrfKevHT1yPPJtN1u0+JvhUaxq8V/M6TshigWHy1CNkcDJB9/cUAeweJvG2heGriG11G6cXMwLJDDE0j4HchRx+NcF4L8WJ4m8f6o9hqE8+lLp6GKJtyor5Xcdhxzknn9aseAzFeeO/GVzcqGvoZooYtw5SEAgbfTOBn8KXQEiX4t+I/KCA/YIS4UD7x2Hn36UAdHe/EfwnZJK0mrIzxymJokjcuGBIPy4zjg89K6/RNX0/XLJL7TbpLi2ckB1yMEdQQeQfY15B8GbO2mXxDdy28b3B1SVDK6gtjg4yfcn86wfDU0mlWnxIbTwYjbzO8QjyPLO18kAdMdfbHtSK/UDd+IniTwtq01voV54nit7WO4DX0MMUknmgHITeoKjnrzwR7V7ZYyW01pDJZuj2zIDE0ZypXHGK+ffh7Y+Km8F2Vvptr4Zl06dHY/aJJS0m5jnftUjI6HnjGO1enfDTQdQ8NeHItK1GSF5YZZChhYsu0tnuB3JP40oHfUUUUABOKKKKACiiigAooooAKKKTrQAtFFFABRRRQAUUUUAFFFFABRRRQAUUUUAcj4o6wfQ/0puh/dp3ij/lh+P8ASm6F9ymSFW508f3hVmq0f3xVmlQMKKKKcIFFFFABRRRQAUUUgoAWg0UUAFFFFAHieteItWvvHFx4dtdct9DtbWFH82SKN3uHZQQF38d+3oa6W5uPEegeFdXutTv7S8vLaJ3t544dmQF4LL0zn04rkvHl94SuNUnsvFnhm8YQ7fIvkt3YTAjOA8fzDBzwT2P0rm/DukarbeCfF0K29+NLmRv7Lt7pT5+zDZ+XsD8uPxNKrWA049W+IVx4OHiYajpUaxWzXP2cW5LSxj5iWY8BsA8L7dzxattb8d694fHiWzn0zTrVIHmW08sytOEznJP3c4OMHsMmutsLeaD4Ym3kidZV0h1KMpDZ8s8Yqn4RieP4WRRmJ1cabMNjDnOG9qQDj/iHrg8S/CSPV/LEbXDRF0HQMsm1se2Qa7jxT4lv9LfRNA0SGCXWNRTEbXGfLiRV5ZgOT3/I/Q+W69BOfgfYReTJ5v7v93tO7/Wk9K7Hxw0/hrxD4f8AFctpPcada27Wl4YV3NCCDhsemTyenGOpFAF208Q+JfDniDTdK8UvZ3drqjGK2u7VShSUYwrDjqSB+P1FdLp/iK8ufHmp6A6xCztbKOZCFO4sxXOTn3rzPV9ctfiR4o8P2Xh5Zbiw025F7dXzRMiKVwQo3AHPHp3HuRf1LVrbwl8U7q/1ktb2GpacqQXJUlNyFcgkDrx+GV9aBErHoLeJbn/hOl8OCGIW32L7QZDneWz064x+FReBvE93rdxq+n6pbw22o6bcmNo4j8rRn7rDJJ7H26V554d1208RfFM31ik/2X+zSscksZTzQG+8oPO33PvTPiRfzeBPFcXie0t2lTVLV7SdQR/rVA2Njv0X8FNAp2Nt4y1PU5vFDaXp8E9tpH7uBmYhp5V++PTAw2PqvrW7pXjGzvfBy+J5P3cSwM8qddrrwV/76GB65FP+Hvh7/hHPDVrYSgNcvma5Yjl5G5OfUgYX8K+epdNvrfxDdfDSJcaXe363vm85W327yoHttAz6r70AfS/hDVLzWtDtNSvrVLWW5XzFiVt2EJ+U/iMH8a6Uc1h63qlj4a0ea/usx2doighBkgZCgAfUgVb0jUIdV0+3v7dZFhuEEiCRdrbT0OKAM3xfrY8OaBfauYPP+yx7xHu27jkADPbrXls/xJ1yGwh11vCFyuglFaSdplEmD0ZU67ckYOMEV1XxhKjwDre5goMSjJ9S64rmPEXibRW+Gwgj1K2luLjTo4YoI5Q0jOVC42jnIPX0oA1vifrugR6BYJq9hJqWm6nKgQwnayjG5XXoc9OB1yR7HBtbuys/Bur2DeEdR0vQ4rR3H2mUJJPuODnqVfnjOegHTis7xLps9jpfw8srkeXPDeQh1K7tpCgkfXt7V6N8WefAutf9cR/6GtImnswv0Oe8Q6pDpvgKz+z+Hru60aewxMsdyqtbRlQQSTknqeQO3PXFb9jqj6d4K0u60HRrm9DQRLDaeYNwBHVm9B3NZuuEL8J3Jz/yB4xwM/8ALNa4/VNZvtO8JeDNPs7/APs6PUmSCe+wMxLjsTwCc9falA67SfH14up2mm+JNAuNHkvn8u1kLiWN34wpI6Ek4/KuW1PxPq9l8UZraDTtSuoEstos45lAk7iQKW245I55/lXM+JNH0rSPE3hUWviG/wBUvHvlZ1u73zzsxw3TjsPpXd3FxFa/GFPtEiRLJpXyNIwUMcnpnr0P5GgDtNX8TajY6ZZXMHhrUbm7unKG1TbmHGeXbOAPfp71i6R4/eTWbbR9c0K90e5u8i2ebDRysMfKGHGefw49ayvH2t6hceItD8Pafqy6bZX6tLNfRkbiFydqseBnbjjuR24Pn+v6TY6R428Iw2/iS/1Wd7zMkV3dCYxrkbSMDjqevWgD6qrgvE3jW00S/i0uCyu9T1ORDJ9lskDsijHL88D/AD3rva8U8KmO1+KHiuK7fbdXEcD22/8A5aR7edueuMAceh9KAO48JeLbPxKLiJILizvrZsT2V0myWMHocehrkj8UrCWa7tdP0PW7+5tZTHJHb2wfGDjdkE4HBx39qqaaUvPi7qU9m6tHa6asN0ydA5Iwp9T0/wC+fUYqv8EnjjtPEQaRQRqspIJxxgc0AejeF/FWn+JdJbUrLzAIsrNA6/vInAyVI9f51xh+KdnF+9u/DviG1sx967msSIx6HOeh5/wrkvD+tNp2o/EPxDZIs9lC6+WoJ2ySqGBIx2zyT6EGk1Kw17W/A11r+p+MZBDPp8k4tLWJI4uVOImbq3XaR1ycc4oA6f4ueL59I8J29/otxKHvJE8q5hj3KF68k/dz+fUfTdj8XaRrOj6l9u03Uo7OC1L3Qu7QoHXHKjnGfoa8c8UR+T8G9BEyblEsbFc43KS56jpkGvcviEQfA+sEHI+xMQR9KAPLfAt34R0rWbMw+IL3V7ueNLOwE0LEWkZ5EecbQ2OD0PBGBXouu/EXQtG1CWwZb28uIFzOtlbmURf7xHA/pVvwBbQ2/gvSRbW8aMLRWwq/ek28t9Sefxrxf4QReKrnQ7qbStQ0qFnvJDcLcwM0pfAOWIPuePagD3238U6PdaBJr8F2JNOjjZ3dVJK46gr1B9q5eb4p+DopIYxqwfzQDuSFyFB6bjjj6dR3ri9Q8Oal4X8D+MX1C6guWvg04S1jKqjNwxx6dPwFdhZ6daQ/C37ObWLym0cyOgHDMYtxb6k857GgS+tjZ8e3NtL4WnZtYGnWt0I0N4sZkxG7DOMf3gSM9s/jXT6JptppGm21hYpstoUCoO57kn3JJJ9zXzJ4nd2+Cui5duZEU89QGfA/QflX1Tb/AOpj/wB0fyoFMfWfEOj6HJbx6pqNvZtcEiLzn2hsdeTwAMjk+tZ2i+M/DuuX8mn6bqkNxdINxRQwyP8AZJADfgTXmfxRsYdT8b+CbO4ijlhkllLxyDKsoKMQR36dKtfEfT7ax1zwbc2FvDbTLqixlokVMxn7y8D0BH40Aeqa7r+k6BCk2q38NqjnC+YeWPsByabofiLR9eVjpWo290U+8sbfMo9Sp5A98V4LrDa1f/FjUo7Gx06/ksbKP7PDqDlURCEJdeDk7mIz710ujeG/FMvjqz8R6jYaTYxLC8VyLKUkzZVsFgRyclefQD0pWrAP8J+PYl1HxT/wkOsW1vb2l+YraOVlUhAWGFA5bhR6969j06/s9TtkurC6hubd/uyROGU/iO9eD/CzQtLvtY8WXl5p9vc3C6pKqPNGH2LuY4APA6nmq2mu3hrW/iFa6MFhsbe0F1FHH0hmMeTtABwMk8YwNoHAFIB7TdeK/D9pefYp9ZsY7kNsMRmXKtnGD6H610qsGUMpBUjII6GvDfBHg3QL34fwG7sraea8t2mmu3jDSBznkN1BXOOD2Pqa1fgfqFzqHgi0N0zsYJHgjZu6L90D2HT8KAPV7q4gtIXnuZo4YUGWkkYKq/UngUfaIRB9p86PyNnmebuG3bjO7PTGOc15/wDFwf8AFCa0P+mK/wDoa0Xh8v4Yzd9uhH/0RQI2krvY7e4NtqGnS4uR9mnhYefDIBhSPvKw6fWvGfBNzqt5q9pa6p4s0y6g0xGjijsr4NLetyoaZQcnAxwc89c81zOtyzS+A/A+iLK0dvqk0EFwV43R8ZXP4g46nFexRfD/AMKwNZvBottDLZyRyQyxghwyMGBLdW5HOc5oFNPTL/UZtZ1W2u/sC2dts8gwy5lwVyTIufl9ulaE2t6TbxJLNqllHG5IR3uEAbHXBJ5rx3wjIr+MvH7pyAsa5x3CsCPzH6Vi/CXwR4e1TwkL+/06O5up2lRpJCSVAOBtHQH3xmgD6QR1kRXRgyMMqynII9Qa8LmPiePxBPoK6/ZtpU92kgunvFW7iTILQqAc7ieBx0+uK5fwzrV5o3wi1ie3uJRJZ3ElvbyE5aMM6qMfTcT7VRtNCs7rwoll/wAK7v5bqe1Df2h5kTSGUrkSB9wONxzjoRgEdqAPqdpIoEQSSqoJCqXbG4/1NQR31pLcPbR3cDzp96JZAWX6jrXzl4ztdQuPB/gqy1kTQ3n9oQwz/NiQY3Lnd/exg59eau/EHwno/hCz0rWdEtntr+31CIed5rMZAxOd+Sc5/qR0oA+ihIhcxh13gZK55x64pSyqQCwBPQE9a8V8eE6D4r8O+LcrHaO32C9JbAVXztY+wyST/sirAz4o+I7ZLtp/h6Pjj5WuXH64H05X8wD2M1gXWoX0et2djDpxmspUcz3YcfuGAyoK++P1roK8CvdHs9K+LuizWVuyNfQXE1y3mO2XKvljknA6DHTpx0oA9d06/wBRn1XULW50w29pBt+z3PmBhPkc8dsVuGSNRuLqAe5NeMeGbiV/GfjlXlcpGkW0FiQPkPSuI+G3gGw8T+GYL/Wb/UrkiSQQRC5ZUgIb7yj1zzn9KAPqLIxmuF8W3mvm803TNAgKGeXfdXzoGS3hHUYPVj2Ht75HmXg7xLqWlfDzX7m4le5k0iea2s5JMFtq4VM+uGJ69hivP7VtIvtF+0XS+L28RyQCUX7RzEJPtyu3aeVDYA4zgDkUAfYoBAAzk+tOrk/Al9e6l4Y0u61FHS9eACYSLtYsPlJI7E4z+NcD8cb3ULTRdJi028ls57nVIYfNjcqQCGIzjtkKfwoA9pPtS185eOfD+o+CtMTxPpniHV7m6tJkN0t3c70nRmC4K4xjJAxjp9M1reMLrW9T8ZeG7HRtXuNMjvLJ5ZSvzKFwSSUPBbHAOMgmgD3euJm1HW7jxbHp1naCLSbeASXV3PC2JXPSOM8AnGDkZA5z0wef1PQ7TQfDWoQ6t4u1aO3nkV3vJbj96uMEpGcZGcHgDvjnv4bN4gtvDtzpt94a17xFexG5VJY9QRvs0yt1AJA5xyOCec8Uqtrf5AfZFFeO+K9Wv/DXjrRLqS5mfRtUX7DLCz/u4pc/K4HQZyPwB5q5q+o6lqHxD0zRdPvHhs7G3N5qATo+ThUPr/Dx6MT2pAPVsUhr5105vEfivxn4m06PxLd6dYWUygR26gtwSAFJ+7wDnHUkda6fwHd6xpvijV/Cupak+pQWsS3FvczEmUKcfKx79fzHvgAHV+HNev8AXNZ1QRW8Uei2cpt4p2VvMnlXhiv8O0EEZ+n4dzXlXwp1q91q111r24knMGrzxRNJjKx/KQvHYZP512/iq5msvD2r3Vu5SaGymkjcdVYISD+YoAwfGXiW60i403TdKs1vdUv5dqQuSFSMfediBwAcfr6V0OvaxBoGj3Oq3yuYraPfIsIyT0GBnHc965/wxqN1deCLLVLiXzL06f5plKjJbbnPTHYV5nd6vqGvfBi91DU5BLcyxuDJtVdwE2BwuAOmOg6UqQHvWm3keo2NrfQqyxXMSTIHGCAwBGcd+auCvArXxdf6hpeh+HPCJjk1NrGA3V2QHjslCLnPUFu2O3TGenS+Ltb1uzutF8LaPcLJrN8u6a/lhGI41HzOE+7k4PHPTHUg0gHrNIDXicWpeJfB3iDSdN1zUl1jS9Uk+zx3RhWKSGU9AQDyCcd/X0wW6trXi3UPHWoeG9EvbS1t4bNJjNPDvMeduSvBy2TwDxjPegD24nFLXkHhjVvEWneMJ/C+v30WpLJafbLa7SFYm27tuGVeB0b1PHXnjS8CeIdQu77W9E1yWM6jptwcOFCb4CMq2Bx7/RhQB6bSAYrzX4e6/qXiaXWNSleMaULtoLBFjwSq9Xz3ByO/UGvS6ACiqt9Otpaz3LAlYY2kIHUgDNeG+GtX8a+M9O/tvS9c0e0UsyjTvI37MNgCRuWBIGeOxzjnhUgPeycUjKrgqwBB6givJPiB4q8QeH18OQadaWk2oajMIZYn3Fd+F4U5GBljyfSs7UPEHjHwpeWFz4iGl3el3lyLeT7EGU27N905bqOM8+4z0pBOtrHtowoAAwBwAKWvL/F3ibV01y18M+Gre3k1OWE3M09znyrePOATjnkjHtkdc8V/CninWl8RzeF/FFvax3/kfaLa4tSfLnTODwec9ew+6ePUBNPY7/S9a07VZr2CyulmlspjBcKAR5bjqORz35HHFbNeEfC68hsm8c3lwSsNvqtxLIQMkKu4nj6Cr1v4l8catpba7pWkaRHpzBpIYLuV/tEsY6Hj5RkepoFPYbucWttNcMjuIkZykYyzYGcAdzXH6b440XVZNMi0+SW6k1BSyrEmTCB1Mn93B4+pHbmsK4+ItpH4KtfE0dpJLLdEQRWaHLNcEkbM+mVPOMkc45rnfCtr4m0zVotSl8F6VapqLqt49pPiaIMeWYE4wCckLzxQB7uKQ14oPHfiPUNd1nRdE8OQ3cmnzbPPe52Iq8jLZ7kjgD39K3/AvjC81zUNT0bV9NGn6tpxXzY0fcjqehH6H6EHNAHpucUV4vN438RareXv/CLeHY7/AE6zdo2uZ5vL8116hBnn9e3SuisvH+mXPhGfxMY5kitsxzwFfnSXIGz8Sy4PoRnHIAB6NSZGcZ5ryXS/FHjCX7Hd3nhSP+zrood1rdCSSNH5DFe+B16VyOu674itfimI7HQ3u2TT/LitxdiMTRZLeZk8D5sjB9KAPodnVSAzAE8AE9adXjviLUbd9T8H/wBu6PLDqVxcv5MaXIIt3UqMkjhgQR37/l7FQAUV87yeLNZtfihqVtHpN/eQJZiNLSGYfdBBE20naMkkdjhh616bq/jO00iwsZrqyvBf3xC2+mqgNwzdMYzgD3z+vFAHd0V5lo/jlp9Zt9E1nRbzSb26VmtvNKukgAJI3A8Hg8f4jNjxJ46ttI1P+ybTTb/VdQVQ80VlFv8AJU4xvPbOR+B+lAHoYdSxUMCw6jPIp1fPfgbXG1Pxr4r1drK8g2WcR+yTpiVdqDK47ZKnH1r2Hwv4isfE2lR6pY+YsDFlKygBkIPIIBI9+vegDo6K5fwx4msfEyXkunrKYbW4a3MrgbZCO6EE5GCD269K1Nb1OHRtMutSuFkaG2jMjrGAWIHpkgUAalFeOzfFbTFgS9g0bW59Nx+8vUtP3UfbqTzg8H+tei3uv6ZZaR/bM10osCgdZRk7gemB1JPpQBu0V5XF8S9LW5giv9L1rTYbh9kV1e2ZSJmPQA5J5+n1xW94l8baL4Zvrey1SWWKW4iaSMrEXBx245yewoA7aivKYfir4YLXCXct3YSwxiTy7y3ZGcf7I5yfb/A40/DnxB0TX9SGmQC7t7xk8xI7qExmQYz8vrxz9KAPQ6K4zxb4z0bwoIF1KdzPOf3UEKb5GHTOPT61b8L+KdJ8UW7zaZch2jO2WFxtkiP+0p5H16cGgDqBSd6+dvBvj+w0b+3otf1aaSVdTlEETB5XCD0xnCjB9AMGvZdK8Qadr+jy6jpNz50IVl3AFSjgZwQeQeR+dAHS0V498Mte8nwGur63fyukLyNLcTu0jBQ2B6k/StPTfih4S1G7jtY9SMckhwpmiZFJ9NxGB+NAHp2OaKKybrWNPtNQtdNnukjvLoEwxMDl8dcHpQBrVxXiHwuuvazpF9c3R+x6c5l+yeWCJJP4WJ9vTFdDq2rWGjwpPqF1HbxSSCJGf+Jz0A/I/lWRqHjDw5pt1JaXmtWcFxEcPG8oBU4zz+dAHV0Vz9r4j0W7sZ9Qt9UtZLO3OJZlkG1D7n8RVOTxl4aiaNH13T1LgFczr0PTPPH40AZ9z4Xnj8WxeI9OvVg82MRX1u6krcKOA3BGGA4HXoPfPcyRpIMOisB/eGa5rxbfXtnpDXGmXWmwXBkjCS6hJshwWA5I9R0rmvE+u6jY+LfC+mW8ypbXxl+0qEB37VGACRkDntQBma94K13xJqkf9r6/G2iQ3RuI7SCDY5AJ2qzd8dM/WvXiqtjIBx0yOlVp720t5ooJrqGOaY4jjeQBn+gPJ/CoJtU0+ATGa/tYxAQJS8yjyyegbJ4z70AaVNZVbG5QcHIyOlV7O7tr6ET2lxFcQkkCSJw6nHuKq3er6ZZzCC61G0gmPSOWdVY/gTQBoyRpIAHRWAORuGcH1pJoo542jljWSNuquMg/hSSSxxRmWSRUjAyWY4A/GneYmzzN67Mbt2eMeuaAKdnptjYszWllbW7N94xRKmfyFQXOjaVc5NxptnNli58yBWyx6nkdawfGPiq38M2FteMguBcTrCiq4Gc9x64rr45Ypc+XIj467WBoAdFGkKLHEioijCqowAPYV5zonhrUB4y1bxJq8kDllFtp8cZLeVCO/I4J747s3Y16QSACScAd6qxXtpK/lx3ULv8A3VkBNADru1t72Iw3VvFPESCUlQMp/A1zHjqy1fUdAuNP0QwpdXOImklcoEjP3jkAnpx0712FISB1IH1oAy9D0yDRtLtNOtl2xW8QjHvjqfxOTWrTPMQts3ru9M804YoAxNZ8P6Prnl/2pptreGLOwzRhiueuD1FWLTR9Ms5UmtdOtIJUTy1eKBVZU67QQOB7Voo6vna4b6Gn5oA5hvCfhxmLN4f0osTkk2cZJP5VoLoulJYSacmm2iWMud9ukKrG2fVQMdh+Va9GaAOMh8DeFoYZYE0GwEcpBcGEHODkcn3rr3ijeMxOitGy7ShGQR0xj0p5z2paAM3SdLsNHtRaadZw2tuCW8uFAoyep+tNt9JsbfUbnUorZUvLpVWaUE5cKABn6ACqGpa4bHWNN0z+z7uYX2//AEiJMxxbRn5j2qnaeJUufFd74cFuwe1tluDNnhskcY/4FQBt6xpOn61ZtZalaRXVsxBMci5GfUeh9xXE6P8ADPwtpN5BewWDvcW7B4WlndhGQSQQM46nPI6816STgEntXJeDPEsfinT5b2K3aBY7h4NrNnO3vQBqW2iafa6vd6xFCVvrtFSaTeSGCgAcZwOAOnpUR0DTm1wa60BOoLD5IkLHAX6dM+9b5GaKAPHPiFpdz4o8Q6Dof9nTPpkUhu7y6aM+WAAQI93qehA9R6cexABQAAABwAK5/wAV39/peiXl/plot5dW6eYLdiRvUH5gMd9uSPUjFc54S8aReLr6T+ybaQ6bBChmuJlKEStz5YHcgdT0+oIJAOx1nTYdY065065aRYLmMxyGNtrbT1wa87tfhnY2MAtrDXvEFnCM4jt74qoJOc4xj/8AXXoWtapb6Npt1qN2wSG3QsSe57D6k4H41Q8JajqOraPBfanYrYzzZYQBiSq9icgYJ649xQJZXv1MXxF4G07X/wCz5Z7vUIL2wTZDfW0+yfHGctg5J9cdz61S0b4c6RpWs2uti71K61G3Djzru48wybgR83HYEgYx15zXpJbAJPQVz3hnxBYeKNP/ALQ05pDb+Y0YMibSSPb0oFMDxB4FtNW1T+1rbUtR0u9dBHPLYTeWZkAwA3HUADB9h6DFjwx4I0zw3qNzqFlNePPcxCOTz5d4ODndkjOT9a7qigDl/Cnhmy8L211bWMkzx3Fy1y3msCVZgAQMAcfKOuT71X0DwnY6LPrM0Uksw1adp50lwVBbOQMAcfMevtTIvFCXPiqTw9aWjzfZ4vMu7kMNkJI+Vfdjxx9fQ12dAHilt8M7zR5ZI/Dvim/03TpTlrUjzApx1Uk/L9cZ969T0HSxo+nRWX2u6uyhYtPdSb5HJJJJP41sVynh7xHDrt5qEVnbzG1s5PK+2HHlyuOoT1x69OnrQB1dFZ91qVlaXNva3F1FFPckiGN2AMhHUD16itCgAzRRRQAUUUUAFFFFABRRRQAUUUUAFFFFABRRRQAUUUUAFFFFABRRRQByPijrB64P9KbohO2l8UfegPsf6UaJ9zimSFW50kf3xVuqsf3xVqliIFFFFOAKKKKACiiigAooAxRQAUgpaKACgDFFFACFQ3UA/Wlrk73xj4bsbmW1utasop4jtkjaUZU+h9629N1Ox1WD7Rp93DcwhipeJwwBHY+h5H50AaNGOMdq5nxjrieHNCvNTYxb4U/dJI2BI/Zfxqp4R8VWHiDT7OQXtl9vmiDyWsU6s6HHI25zxQB2G0YxgY9MUMoYFWAIPY1zU3izw9DObeXXNPSUEgg3C/KR1BOcA8dDUXjTVZNJ8M6jqdrKqywwF4nwGGe3160qTbstwOmiijiGIo1QeiqBTZ7eC4AWeGOUA5AdQ2PzrF8OahJd+HtP1C+kjWSW2SWV8bFyVBzz0/lWyLq3MH2kTxGDGfNDjbj1z0pAJFijU7lRQQNuQO3pTZ7eG4ULPDHKqncA6hgD681XstQsr8MbO8t7gL97yZVfH1watJIjsyq6sVOGAOcfWgCSvOvDXh2/h8Ta14g1ZoWmuWWG0RGLeVCvuQMZ44+vrXoZZQcFgD6Zrl/GFxq8WjSDQIfN1GVljib5cR5PLndxgCgDN+IHhyfxTYWemJIqWpvI5LwliGMS5JC47k469K7iKNIY0ijUKiKFVR0AHQVV06K4hs4Irq5+03KIBLLtC727nAAAH9Kub13bdw3emeaAOD+KGj3uv+DtS0zTohLdzCMxoWC7tsiseTx0Bq1ong7QdOW1uY9DsIb2KNMusKkqwA5Bx1yOvWkufEkkPjO08OC1DRz2RujOCcqQzDBHp8vX1NdoCGGQQR7UAULzTbK+ltprq1illtpPMgd1yY29Qe1TXtnbX9tLa3cEc9vKNrxyLuVh7isLR/Etjq+q6rpVsJRcaY6pOWA2ksDjaQTnoRzjpXT0AeM+OoPFOo2l74Y0bw9CumyRxwxX7Xaoqx4GRs69iv4dDmvQv+EesLnQrXRdSt4ry3ghjiKyLkEqoGR6H3FdGKWgDjNO8D+GNMa3ktNEtI5bZt8Uu3Min13Hk9O5qfxL4Q0HxQYW1jTkuWhyI23sjAHtlSCR7GusooA5C/8ABnh7UNKtdIutMjksbX/UR72BT6MDu578896g0/wJ4X06W1mtNFtoprVt8MgyXB9SxOW6d84rtq5+81+wtNbsdElZxe3qO8ICZUhQScntwD+VAHQVx/inwboXioRHVrISyRDEcquUdR6ZB5Hsc12FFAHP+H/DuleHLQ2ulWaQIeWIyWc+rMeT/SvEvBvwxstSttQu9fsbq2vJr2XaFmZCYiQQCBxgnP8Aj0x7DZ+I47rxRf8Ah4W7K9pbpOZi3DbscY/GusoAwbTSNH0fSjpsFtb2+nlSjRnhWBGDuJ6kjueTXntt8IfCMQlBt7qaB8mOGS6cpFnPKjPvwTmqHxJXTYvEWm3XipJn8MrbOqlVdo0ui3BcJzymQPf8a6f4WxXEegy71uUsWu5G05LoYkS142Ag8j+LGe2D0IoA6G68MaVdeHx4elgJ09YhEq7iWUDoQfUHnNc9pPw+0/TtM1HTG1HVLuC+jEUn2m43FFGeF4AHX0r0iigClptlDptlb2VuCIbeNY0z1wBjn3rzbVfhjpN3qc2p2N/qWkXE+TN/Z8/lq5+mPXn616tRQBwcXgfTE0G+0R7i+mhvQPPnmn3ykjGDkjAxgdsV0Z0i3OiHRd8v2Y2v2Tdkb9mzZnOMZx7Vs0UAedal4B03UPCtn4ZkuLlLS2ZGEiFd7EE5zkEc5PavQ0XYqqOwxWLqevadpd7YWN3ceXcX8hjt02k7iPoOOoH4itygDk9Y8NQ6rruj6xJcSJJphcpGoGH3DHP5Cl8R+HI9cvNHunuZIjpt2LlUUAiQgEYPcf8A6/w6uigDzfxj4Fj17ULfWbDUrnStZt02R3VuchlzkB17jr3GQSDkYxL4d8N67aakNR1rxTdai6KVSCOMQwnIxlkXgmvQqU0AeJx/D/X9MvNSudD8VmyXULh55YmtFcfMSeCehGetdr4V8I22habd2088t/cX5L31xMeZmIwfoOvHv1qG/wDHmiae2oQ3LzR3llII/sbIBNOSQFMS5+cHPBH44rrxf23mwQSTRxXM67o7eRwJCMZPy5ycc5x6UAeNJ8PPEVpbzaNp/i+WDQJGIW3aANLGh6qH6/kQOvHJr17Q9JtND02302xQpbQLtQE5PXJJPqSSfxrVooAyNf0qDW9JvNMuciK6iaMkdVyOCPcHB/CvHj4C8X3ejtod94uQ6ckXlRiK3w7gfdDt1xjjGfzr3iigDzXVvAkGp+ErDQnu3iubBEa3u4+CkqjG4e3J4+ncZqrpGj+PFuLNNU8R2LWUEitIbe2/e3Cg52sSMDOMEj3r1SigDzrQfCVxpup+Jb2W9Eo1d8xrz+6GCBn8/wBBWn4G8PP4a8OW+kySpLLH5heRAQGLMSOvsQPwrsSQOpxVDVb+HS7Ge+uA/kQIXk8tCxCjqcD06/SgDz/w94G+x+FNT8PajOkyX0szl4h9wPjBGe4Iz+Fc/pHh/wCI2h2KaTZazolxYwYjgnuY5BMkY4AwARwOgJPQDOK9NtvEuk3d5aWVrdrPNdwfaIxGM4jxwzeme2a6LrQB5r4l8K6nrll4eimv4ZLnT7yK5uZ2Tb5m3721QMZ/Kr/xD8OXXifSoLO0lhjkjuo5iZSQNq5z0B5rvKKAPNfizFYN4F1aPUWIjEI8or180EeXj/gWM+2an+F+gLoHhezjdT9ruVFzcs33i7jOD9BgfhXR+JbHSLyw8zW4ons7RvtOZCcIVB+bj2J/OtHS7+11OygvbJzJbTLujbYVyPXBANLfSwF12VFZ3YKqjJJOABXjGo3MF38WtEFvKkxh02UyeWdwTO7GSOn/ANcetew3ltDe201rcJvhmjaORckZUjBGRz0Nc14b8HaB4Ykll0fTltpJRtd/MdyR6ZYnjikA5/RfDN9Za/4r1CXyTFqaxi32uSeFYHcMcckVofDjQbzw54Zg02+MRuEeRj5bbhyxI5xXe5ooA8d8NeB7yLw14i0XVXhQ6ndzSxtAdwVWA2k5AyQR6dhWfpE/xG0Cyj0j/hHrLVEtwI4b4XyoCg4G5WO4kD6cYr3KigDP0s3zWMB1FYFvSgMywZ2BvQZ5rxz46+d/ZuhfZovNnGqxGOP++21sD8TXudYOv6FZa9HaR3okKWt0l1GEbGXXOM+3JoA8l1iHxh45SPRNQ0GPRtMMqPeTPciQyKrA7U2+pGfTgc112oaFfN490TU7e2H9m2ljLC8gdRsY52jGcnt0FelUUAeW/Fbw/qGuaZYS6bBFdTWF4l01tI2POVQcqO2eRwe2fofPvGEnjHxhYWNpD4Reys0uo3YyzKJMqT0XI2qPU19J0UAee/Enw6/iPwrcWcKsbyAC4tdpwfNQHAHuQSPxrM+FeiX9lYXWsa3EyazqkpkuFcAFFBIVcDpxzj3r1WigDyDwFo+oWHi/xde3VpJFbXc6mCRhxIAWJI/MVa0bTNQi+Jeu6jNbSixmsokhmKgKxATIB78g9a9VooA8l+EWlXulWOurfW0tu0+sTzRrKu0shCYYex5/Ku+8TWU2paDqdjbnE1xayxJ0+8ykAc/WtyilTs7gfOWg+Kr+Dwivhv8A4RTWm1WG0e2KeRiPgY3Fz2IOenXjuCZ7bStRi+Cb6fLYXKX3kSE2xiPmDM5b7vXpzX0NSUgiR81QeGNV8AWmm+JPDlpNchrSJdW019xdxwWdR2Yc8dvQjIrqPGJv4dZ8O+N9O0+7u7SGEx3dqsR85InH3gnXI3HI9hzgkj26igU8Buru8+IPifQ/sel39npOk3AvJp763MXmSKRtVPUj09/bnpNHtbhfijrly1vMsDafEqStGQjn5ejEYP4e/pXrWMUUAeU3NvcN8V7W4FvKbddFKmYIdgbzW4z0z0rgfjJa3+la5Zano20XGsQNpMyk/e38KQOuff8A2RxX0pXD3/hUah4ustfu7hXhsYClva7OkhPLknrwfTqAe1AG5oGm2/h/RLTT49qxWkIVmxgEgZZj9Tkn61i+BfE8niuxuL/7Cba3Wdo4GMm7zVH8WMDH0roNesZdT0m9sIbj7PJcwtEJdudm4Yzim+H9Li0TSLLTITlLaFY92MbiBy34nJ/GgC/eSGG1mlWJpWSNmEajJfA6D618l+IG8B3dpPf6EupaP4qfc0dtaiaOUTHB2lRlQO/y4/PivrwDFR+TFv8AM8pN/wDe2jP50AfOXxB1OXR4/h/fa+xFzBKJLvAy2QqbjgdSM8479KseNNfsfiG2l+H/AAy8l2xvEuLm48h1jgjTOSxYDrnj8upFekeK/Cs+t+IPD+qxXMccelys7owJLglTx/3zXeQ28MOfKijj3ddigZoEd7abnhOuX8Pgv4knWtUSVNM1SxW2F0FykUikcNjnoo/PPri5pGoQ+MPiJDq2k5l0vS7J4Xu9hCySP/AMgHgHP4H1GfariCG5jMU8UcsZ6rIoYfkaIIIrdBHBEkSDoqKFH5ClTFPnbwvp0+p6H8Q7S3UtLcXtysQA+82CQv8AIfjXK+Ebb4aTaBGmrO+m6pEvl30ct1Kju65B+XOCDycAcdPr9axxxxbvLRU3MWbaMZJ6k+9Z11o2l3knmXWm2c8n96WBWP5kUgHgfi2y0208G6Dqfhu1nm0ex1Vb2XCtvKKzBnw2DjI79sdq9Z0/x74Y1CS0htdXgknuioiiXJfJxgEY4PPeu0EUYj8oRqI8bdmOMemKy7XQ9JtJvtFtpdlDNnPmR26K2fqBmlbA8v8Ahqc+KvGn/X//AI1X0aBpvif4xjR9rSWUKA+hMcYzXs8FpbW8kssNvFHJKd0jIgBc+pI6miO0to7iS5S3iW4lAEkqoAzgdMnqaQDwj4VeJdH0Dw7caTrN/b6ffadcSrNFcyBGbknKA8t6cc8dORnL8Jx6ZL4R8Sah4j8yHQ9Z1NniyDnazja4x0+bHP8As+le6an4a0PVbhbm/wBJs7mdf+WksKsT9fXp3rWms7ae2NpLbwyWxUKYXQFMDoNvTFAHzNfS3fgRtN/4RzxgdYs5biO3j0l3SZyhJ4Uj8uAuOOe1dXqN5b6Z8YoZL6eK3im0nCPK4UE7j3PT7p/KvTtM8H+HNLuVurHRbGC4X7siQjcv0ParWu+HdG19ETVdOt7vZ9xpF+Zfow5H50AeWeP5YLvxf4Flt5Emje5mKyRHePlKdCDjGevpivc6xItB0mH7B5enWyf2eGFptjA8nd12+ma26APE9OlS3+MOqrKyx+dpaCPecbzlOB69/wAjWB8R1c/ELw5df2vNpdpLbPCl/EAyh8tlcn5RnKjJzjI9OPXvEng7QPE0kUur6ctzJEu1H8x0YD0ypHHJqe58K6Fd6VDpFxpkEtjBjyonBOz3DHkH3zzk0AecHwa1xqulXWr+OJr57S4Wa1hZYkLOCDgY5IIGCBUfw1nRPF3jaK7dVvft25d/DGEFtvPpjFdpoHw/8M6Bd/bbDTVW5UkpJJIzlP8Ad3E4+vX3p3iXwF4f8SXi3uoWZNyE2GSKQoXH+1jr6UjEd7aHEeApYbn4h+Lp4JkliYRYeNgynt1H0rhtY1efwFq/iXw1ZW0jJrCifTFjHKyyjYcfjnH+4K+hNA8K6J4dmuJtJsVtnuAok2uxBA6cEkDr2rjZdJu9e+IUV/e2MkWm6LCRaySLgTTNj5hzyBz+Q9aUU7PwdocXhvQLHSowMwxjzGH8Uh5Y/iSfwwKyvic6x+CtcLnANqy/ieB+pru6zNZ0u01rT7jTr6MyW067ZFDFSR16j3oA4a4iQfC6SPauBoRPTv5Gc/nzXkPjHzT8OvBeJxb25nh82Zl3LH8pwzDuBycV9KSaTZy6QdHeMmzNv9m2E87Nu3r6471Uk8OaTNoiaFPaLLpyRiMROSeB056g+4OaAPMPEHg3xN4g0trXUPGVtNYybJCfsCKCByDuB6Hr/wDWp2pWwj+J3hW3mIneDTJf3jL1YAjdjsf8a1U+FPh4COOWXUprSNgy2kl2xi46Db6V3E3h6wm1y01xhILu1gaCIK2ECnOePxoA828VRxyfFTwiHjVv3FwfmGeQjkfkeRS+OVX/AIWH4MbHzZnyfUYGP6/nXpV1oNjda3Za3Krm8s43jh5+UBuCceuCfzqLU/DtlqWradq05lFzp5Yw7GAX5uuRjmgDzrw4ouPin4kkvY0NzBbwi03LkpEVGSp98jP1P0oijjt/jBL/AGeEUTaUGvwoPLbjgn3x5f8Ak11vijwVY6/ew6iLu90/UIUMa3VjL5blT2JxyOvp1q54U8Jaf4aE8kDz3N7cnNxeXL75ZT7n0/yc0AeefBS3gaHxFcGCPzjqs0Zk2jcVABxnrjk8e5qL4fARX/j6KMBYlu2IRRgAlWzgV6r4a8PWfh2G7hs3mdbq6e6kMrAne2M4wBxwKraT4WstLuNZnhluGfV5DJOHZSFOCPlwOOvfNAHjPhLxFH4Z+FMd89oLt2uHhigIyJHZzgH261R+KFj4vn8Kvd6/daUsSuhNtawEshZhxvJ4xx0688mvY08CaOvhVvCzG4exYk+YzjzQ27cGBxjIPt0655rk7j4UW2oW622q+I9bvo4wohWWcYjxxwCCM44yaAPW9Mz9gtcnJ8lOfwFeVfGjTJG0S38QWSj+0NEnW6ibGcpuG5T7dCf92vX4YxDEkS5KooUZ68VHd28d3bTW0w3RTI0bj1BGDQB4jdXkHjzxd4egt383TrC2XU7kIQQJGxsRvcccehP4b3xGvLSAwaTYaZa3XiHVcx2xeBW8sfxSsSOijJ/D0BrU+H3gWx8EwXaW08lxLcuC0sigEKM7V4+prEv/AAHq7+KbrxFYeKHtZ7hfLIezjlKR8YRC3Cjj05/E0AUfFHhu08LfCzU9MtBnbCHlkPWSQsuWP5AfQCmr4Q0EfDZmGlWn2h9JFwbjyh5nmiHdv3dc5569yOldbc+GtW1Pw5qWj6vrgvJbsYjuBbLH5Y4ONq9eRXRNo/8AxTZ0RZsf6D9kEpX/AGNm7H60AfPXiKaS8+Enht7ljKzXMKMX5yAzKAfwAFbnxc1U6F4t8J30dnLdmBZ2WCL7z8AADg111/4AluvB+l+HBqCK1lMkhnMRw4DE4xnjr610ut+GG1TxNomtfaQkemiTdFt5csMDntzQB558JrKPxGX8YatqK6lqruyRxZOyxGfuqp6Ejn6Hvkk5XgvwxpGu+L/GFzqlmt0Yr3akchygzu529Cfc9K9Dh8IXOk+KX1rQrqG2tbzH2+ykU7JCD95cfdPJP1J7HFX/AAn4Zm0LVdevpbhJV1K5EyKoIKDng/nQB594Phi8NeMvGlhpyGOwggiuY7bcdiuYwxwO3J/LA7Cq/wAO/Bmi+KfDDa3rtt9v1DVZJXlnlY7o8OyAIc/Ljbn8cdAK9L03wzLa+K9d1qaWKS31KKKNYcHK7UCnPbnFcTb+DvF+gR3OmeGdasIdJlkZ4hcoxltw3UKcEH8f0oA5G01C8ufhN4hs76YzyabM1mspOSyqyEflnH0Ar0/W2KfDCUqSD/ZCjIOOPLANTQ+A7S38ET+FILh1E0TbrggEmQnduI9MgDHoMZzzXEyeFviLqHh5vD97quhw2qQiDzYY3aSZABgMSAAMcZAB4/GhK4HG+NNNtrr4eeDJHg33HmRQK467WUkr752ivozw/wCF9F8OmY6TYpambHmFWY7sEkdSfU1xHiHwPd6h4H0/Q4LqNdQ0/wAqWGXkIZEBH5YJxx6V2HhV/EzxzHxHFp0bDAiFmzEn1LZ49OnvQBd8VT6bb6FfyavIY9P8llnYMQdrcYGOcnOPfNfKfiPTNKTQZdU0LwXq+meWA8eoTXTIUGRhtpc5BB7evBr6e8c+Hh4o8P3elCUQyShWjkIyFZSCM+xxj8a8w1jQ/iJ4g8PSaLdHQ7SLygjvGzs8+3ovIwvQZP5YoEtrc9i8NXEt1oWl3E7l5pbSJ3Y/xMUBJ/OvMPji91/YWnQ2jyI02oxRs8b7WAOeh+uK9U0K1ksdIsLObHmwW0cT7TkZVQDj8q434k+HL/xHZabDp7QiW3v45381yo2AMCcjnuKBTzD4ieCrHwtpB8S6fqGp/wBsW80Z+0zXBkaYlgPnPHb09K0/ih4nmWXw1pRa+ittRX7TeHTwTMyKAdiY565z9K9F+Jmg3viTwzcabYeV9oeRGXzW2jAYE84NYfjXwjql6NG1fQLqKDWtHQiJJeY5VKgMhPuAR+J6dQAeW2VzY6RrujzeDtJ1+1Rp1ivreeCUxyxHhnwSfmA/AcHtXo2mTzaB8TNR0+4mk+xa1Atza+YxKiVeGUZ7/eOB22+1aukal4+vb+GK/wBA0/TrRXHnTm5Epdc87ApOCQD19aT4oeGdS1y0sr7QnWPWdPm3wMSBlW4YZPA7Hn096Vu7uBl+HlufE/jDxBqM0twNJtVOn2yrKQjOBiRgAeSPm5/2h6Vx3jPwvbW+pWWg6Bqurf2zfNuCyX8jR28QBLO3ftwM/wBAfZPCmhyeGPC0GnWsccl3FCzsOgkmIJOT6Z4z6AV5l4YtfG2hTX19deGINR1S+l3z3n2+NTtAAVAOyjHY/wAhSAWfiXFqGmWPhXSNP1a+hkkvEt3uVmIkZcclsY3euD6Vl+M9Iu/BH9m69Z+INXurj7ZHHcR3VxujnUnkEY49PYY78113i7Rtc8SDwrP/AGelvLbaglxeR+ereSoI5z/FwO1aXxR0PUde0e1ttNgE0qXscjqXVcIM5PJAPbigCn4jv7yH4keFLKK6nS1nhuTLCshCSERsRuXocEd64fV/FOneE/iVr9/qLsB/ZsSxRqCWlb5TtHYdO9eg67oeoXfxC8OavDBmxsre4E0u4fKWQqBjrnLD9a5W78BJ4g8eeIbrXNPaXTJ7SOO1mLfdbYgJTnggg9vX1oA6XwPB4kvppfEev3UkCXMebXSo3OyFD0Lj+9jHuM84PA5T4OyNc+BNRlW8GntLczlbg4IhJAw3PBxn2/Cuh8DL4j0W9ufC+qwT3unQL/oOq7eCmOEfnt09cjHTBritL8KeIX+El3ohtjb6i0rMtuxwzoJAxUnsTg49ePWgDlta8Rf2FaG60f4l3moajGf+PeeDzY5RkZHQheO5JzjjFfVWj3bX+mWV46hGuIElKjoCyg4/WvnjWdX1DV/Bk2h6N4I1S1kkiSKVpYBGqgEHIHVz+A6k84NfQHh6F7bRdNglUrJHaxIykYIIQAigDP8AFGmavqUEKaRrbaVIjEu4gWXeCMYwen+favLvCl54nvPGU2nx+Jhqek6eub2b7DFGrSHIESlcnPfOR0I9M9Z8Utb1bSdHWHRbK8nvLtinm2sJkMKjG48dDg8VQ8C6lpeh2lh4esdE123UkgS3Vgyb2PLOzf5wMDoKAKnjl7yLU3M/xAs9DtTtMFo0Ebv0GWOWBPzAkdhxS/DHxtc6zp2tNqtzb3S6S/8Ax/wLtE8W0tuK8AHCnpjrjHGTxGlm28NeJPER8R+GtQ1W9uLwyWtzFYfaPMjOdoTPC8EDj6fw1sfDzTb7Ubbxws2mTaY2pSMsUU8ZULuRx6DP3h09aALmiT+PvF9r/b1hrlppNjOx+y2TWiyZVSVyzEZGSOxP4VieDtXuNA+Dlxqdo6JcQNIY2cAgEygdD9am8F+NX0Xw7F4avNA1Y65aK1utrDbZ8zqQwPQDGCT+PNYcWn3sfwLvbV7O4W48wN5TRMHx9oU5xjOMAmlvpYDrL/UviFbeHF8Tvf6UiRQLO9gtvkMnByWJznHUAgcnHavQ7rU9V1jwra6loc1lZXFzGkjSX2dkSkc4xnnOMZ4qp4lglPw6uoFjdpBpYXaFOchBnivKfE8c9t4P8FyX9nczaDBtbVIogQcYGwsP7v3uvt3IpALll4p1jw5r+m2t3qnh/WIdUuxbz/YAqTI5woZtvoSOTnuOOK+kK+TvEN94Z1HUfDUXhfRTHGuoxNJexWflJjcMpuxliOpzwMcV9YA0AcBqfiO7tPHOkaAkSta3trJK7bcsrKGIOc8D5cfjVXWNZ/4RvxD4b8P6bYWkNnqTzeaEj27NoBG0LgDJJzkGuX8dX8Xh/wCIPh3WtQ3R6abaW2e42kqjHdjOB7j9T2rD1nxHp3iT4h+EX0x5Zre3eZTOYmVHYryFJxnGOfqKAOo8Qalqlt458P2epado89pczzfYpwjtNEFAJPJwG+70BqXVfF3iM+Mrnw1oul2Vx5cCSie4d1WLIBJcjORk4AAzVfxwf+LieCx7z/yFP0LJ+LfiPJ6afAB8pHZPz+o+nagDMsvGfjGHWLnwvd6RYXGtKokhuIpGWAxnks2eSO3GOeMevReEvE+uN4luvDPiO2s1u47f7RDPaElZFzjv9fQdOlU4EMvxeuSP+WWkKTkEfxAcevUU0n/i7wH/AFCv/ZqANrWb3x2l7c/2bp+iiwjb93JdSuHZcDk4OB3rQ8A+KJPE9jctdWq2t9Z3DW1xEj71DDupHBH49j2xXh2ht4Zv7jWbzx/dyNqkN66/ZbqSQLHHgbdka9epx/Lue1+Biwm38QT2sfl2smot5Me3aUXGQMdsAigD3eiiigAooooAKKKKACiiigAooooAKKKKACiiigAooooA5DxR1g+h/pSaIDso8UH54B7GnaL/AKsUyQq3Ojj++Kt1Uj++Kt05AwooopRAooooAKKKKACiiigAopOtLQAUUUUAeSfEGextXi0vTdGsrvxDqpKw77ZTsHRpZGxnA559foa7Lwb4btPCujQaZaDO355ZD1kkPVj+QH0ArhZvAuuR+I9Q16x8TLDPdkhfMs1kMcfZAScYAwOAOleh+HrPVrKCRNW1UajKz5RxAsW0Y6YXrQBg/FC3guPBmsefEknlW7SJuGdrDoR6GqXgXSNH0vwxpWqSabY29xHYpNJdLAofGzJYtjOSCc89zXb63psWsaXeabOzLHcwtEzL1XIxkfSvPPC3hbxJp9t/ZGsazaXuiLbNarCkG2QoQVAJ7YH1oA88MMHiTTLu40D4eacumyhyt/fMsckmOrIAN46cHPU+xqPT7mWb4GXhldpPLR0Xcc4USjA/Cur0zwN4u0/TToMHimCLR1DJGyW/78ISTjPY84yDx2rWtfANzb/D258J/bomnmDfv9hCjL7unXtQB5b4e1Sb4hXOl+G7i6k0vR7axj32zNsl1HaBnb6r8hPB6Z+o7r4gWUOo+IPCngxFaDSp/MlmihbYGWNcqvHb5T+Y6da6LxD4BTVdD0yGC5W11vTIYktdQQEFSgAIOOdpwfoTn1Bf4k8KarrdrpN+L62tvEemMWjnjQmF8nkEHnBAH6+tAHIeKNG0/wAD+IPDuraDALP7VdizureKQqkyNxkr04zn6471pzufDXxSic/LZ+I4Nh5womjAwcevQf8AAz61oWXhTxBqmv6frHinULJ007LW1pYhwhkx99i2Dnvj2HbIOt8SvCcvizSI4rKWODUraZZbaZ2ZQhyM8qCRxz06gUCNXOY8PD/hK/HusaxIj/YNLjOm25DfK78+YffqfwK1Q8Ha+fCtj4p0TUJHkfQWee3aV8tLC+Sg+ucf99ivUPBPh5fDGhW2m+Z5sy5eeX+/Ixyx+nYewFeOfEfw7b698QdHsrR2Wa5hDakq52mBHBG7nBztxj2U+lApNa3WpeFfhjea5JJKNY1OTz2dsnYZHwpAPTCnP1Nbum/C60ext7m61nWDrLIHe/S7YOHIBIGc8frx1r0Dxl4di8SeHrnR9/k71XynHRGUgrx6cYPtXnVhf/E+1tY9Ofw9p0ssYEYv2ukCFQOpQHOfw/CgDJ1/SH1j4ow2B1G7to00rDyQviR0yfl3dsk5J+vTOav+H9OPg34hQ6JZXt1Pp+o2JmaK4k3+W6k8g/8AAT+fsK6+LQNR/wCE+XXZFi+yf2cIWZW/5aZ5AHX3qTUNCv5/H+ma2iJ9ht7J4ZHLjIYlsDHXuKAPH/BHhC21TxV4ugk1DVkjtblFSWO6ZWckvkM3JYjjk8/nXX6oL7xV41m8KrqN5ZaVpFukk7W8pWW5ZlUqC3X+Ifke+DUP2XxT4P8AFOu3mmaEdYsNWdJlK3AjMbgHIxz3Y9uQBz1rX1fS9f0XxU3irSdNjv1vraOC9shIFeMjb8ysfvcKB/THQAreHPtvhDxqnhmfU7vUNO1G3ae0a6fe8Trklc+mFJ7Dkd817djjFeReHNI1vV/Ff/CU69ZpYrBbmCysw+9kyTlmPTOC3pnI9OfXaAPIvAep3Wnav4j8Pavez3MljL9qhuLhyxMDgHGSeg4/M1W8CjUfFuma5qVzql/b2Wp3ZFj5ExV4IkYjKEg7c4wceh6Gs74q+Fdd1HVbLUfDpKSXMB0+9ZCAREzZyc9uuSOeBXoepW974d8Im18O2QuLy1t0itohgZOQpbngkZLH1x70AeM32iXh8WWfh/QfFfiGaaPMuozTXhZLePAwMYwWOePQke+LXjvRWv8A4q+HoU1S/tWureRvMglw0OxHOI+ON2OeucmtHwXd654csfJbwZqM95cOZr27eeLfLIxyT7j0z6/jWj4+sdbtvFHh/wAV6ZpMmopZxPFNaxsBIu4EZ9+HPTuKANjxlZ2+l6Fbw3vjLUtNgWZme6Mm64myDhAVGcDrwO1eZ+EvFT2vjLS9L0zxNf65pd4HWT7fGwZTgkFWYZPI9McEe9dR4pXVL/UPDni9fDt7cQWfnJPpcqDzlDAgOF5z64xnhfXIVl8QeJfHHh/Urjw/cadpln5pWSZlL/d53qD8uWAA9c5pE77CJp6oyjp2q6v8VfEsFjrD6dGlrAkskUYaQoUjOFJ+6c9/eui8KXesaL45vPDF9q0+qWklqLqGW4xvjPTGe/8ALofWtfw/pd9B8R/E2oy2sqWdxBAsMxX5XIRAcH2INL/ZV/8A8LP/ALT+yyfYRpmzz8fLu3dM+vtSij/A+qXmp654ptrydpoLW8CQI+CEXngUnhTWdQvfG3ifT7i5Z7S08ryIiBhMjnHGa4+xvNT8FeLvEHn+H9U1Cx1KZZre4sYPM5xyDyAMbscnt6VsfDa21VvE/ifVNT0qew+1tEY1kGRgA8Buh425x3oA9qpCcAnGa4Dwb4nuvEl9rC/ZI4rCxuWtopgx3SMp5yO3GD+Nd8xIUkDJA6etAHz74e17xF4yutVktPFVro7wXDwW+nfZY5HwDwW3/Nz0yMjOcYxium8eeIfEHhnwpZXDPZHWJLhIXMSkxPnPADYPIAz6c15/4hufBWtrcXGp+HNU0/XmDfLDBIsnm9iCvysSR1Iq3rWma5/wg/hK01SO4uL5dUiMyFS7rGS5Afr0G3r04HagDR8X63478IQWut3l5p97BJMsMunQwbVUsD91uWJ4x1644NTeItb8eeF7aLX9Un0uWxEyCfT4UO5EY4wHPceuTz6it34zQSz+HbNYo3dhfwEhVJOMmk+NSO/gedERmcyQgKBkn5hQBj/EaQS+NfAbr0ed2H0JjrurTxBdT+PL3QCIvslvp6XAIHz7ywHJ+h6VxPjC33+NPAQZGKJ5nPYEKpHP4fpVXVNYtfCPxRu9Q1kvBYajp6RxXIRmQOCODgcfdP047HNAm9tT0efxDcx+N7fw8IojbS6ebsyEHeGDlcdcY49Kz/APiq711tXsdWhgttS0y6MUqRAhSn8L4JJwcH8MV594e8Q2vib4qrfWKTi1TS2jikljZPOG/wC+oPO3Oew78VX+KU2o+FvEbappcRddes2sJApwROBtRvrgrj6GgU9T8F+JLvxJcavN5MKaba3TW1s653S7erHnGORjArsNSvYNNsri+un2QW8bSSNjOABk/WsfwdocXhzQLHS4wMwxjzGH8Uh5Y/iSfwqLxxp9xqnhjVrG0BNxNbOsajGWOOnPr0/HtQB45BeeJfFVxH4q0vwbouxM/ZHvyftMiqPlZTkAZJOM/n3PZ3erg+NvCtte6Pbi+urKWTzmYmS2byyWVex6Efj+eX4J+IPhuy8M2ttqN+LG6soxDPBOjBwy8HCgEn8OfXFGpzx6j8T/AApcwsfKOnS3CEj7ysrgcduuaAPbq8q1/wAYau3iBvD/AIX0mG/u4IxJdzzy7IoAcYBx1PPTr7HBx6rXgWganZeE/HfiS21uVLFdRdLi0uJhsSVecjfnAwT/AD6UAd14N8W3Gr3t5o2raebDWrIbpoVbdGyHGHVu4ORXI6f498Ta7NqNvoXhqG4NndPD9pkudsRVTjvg7jwfpSeGrmLxH8S9S1nTmMum2lktsLlRlJJDg4B9sn8vcVkfCbxBo2k2viJNQ1SztpBqk0nlyyhWK4AyAeT0PTNAmp6X4R8WP4j0W8ulsJIdTsmeG4smOMTKPug+/T2rj73xh440uzOp6h4RtxYxr5kyR3YMqIOpxz069P645nQ7zUbTw7468VadDIqXs7TWLsh3FFyDIB6AHPoMHPSuc1Gz8HTeC5NS1DxFNqGszWhkCSXxaQTsMhTEDwA57+lAp13xj8RS3vgbTNT0lZltbuZJTOJQjw8EhSB1Ocg4PBWu4PiLXrTQtWvdc8Mx2sVpal0T7Ykgn4OVO3OK8w8SWwh+D2gsVLwQyQSzErkKrMc59ssB+NeneN9X0zUvA+upp+o2t2UsWLCGVXKjHGQDkfjQBx/w9uLO2uYbrw54K1CC11AoLi8uJdqxqeTsByWQEjkYzz6V1beNtV1S8vIfC/h/+07WzlaCW7e6SJGkAyQmfvfX3HY5rrvDMbP4S0uNDh206JVPofLFfN/w30SxltL3TdR8U6ro+o2dy6S2cN6IUwMDcARzk5H4UAe5ab47tr7w1qmtGynhm0wyR3VnJgOkiDJX6c9fr6Vyh+KF9Jp8er2/hLUH0lVBnuXYKV6ZKD+JQT146dsHFa80bR9L8F+Lp9J1mTVWuoWa4mknSU7wpPVQP71dlajb8MlBQJjRDwO/7nr+PX8aAKfj/WtGufBkN9eRXtxp180JWK1YK77vmCnnpxyPXivTrVI47eJIUCRKgCIOijHAr5i1iNh8JPDSsCp+1Qnkdt7EV9GXuq2GlRWn266jg+0SLBFvP33PQUAbBooooAKKKTmgBaKKKACkNLRQAhpaKKACiikNAC0CiigAoFFFABRRRQAUgGKDS0AFFFFACE4paKKAEJxS0UUAIBilopM0ALRRRQADikIpaQigBSaKKKACiijNABRRRQAUUUUAFFFFABRRRQAUUUd6ACiiigAooooAKKKKACiiigAo70UUAFFFFABRRRQAUUUUAFFFFABRRRQAUgHelooAKKKTPNAC0UmOaWgAoPFFFABRRRQAUUUUAFGaKQUALRRRQAgpaKKACiiigAooNFABRRRQAUCiigAooooAKKQe9LQAUUgz3paACgiiigAooooAKKKQUAG0ZzgZ9aXA6UUUAJ1HSkZFZdrKCp7EcU6igCNYo0UKqKFHIAFSUUUAQzwRXCGOeJJUPVXUMPyNQzW+22ZLRYopVRhCdgwjEcHHpmrlFAHkeleE/EF54ktNc8T6jZT/AGFGFtBZxlQGYYJJIB/n+Hf1dYYlkaVY0EjABnCjJHualooAjEcYkMoRfMIwWxyR6ZpPKj83zvLXzdu3fj5sdcZ9KlooAzptL0+e4F1NYWslwOkrwqXH4kZq3DBDBu8qJI9x3NsUDJ9TU1FABRRRQAUUUUAFHeiigAooooAKKKKACiiigAooooAKKKKAOM8T/wCuh/3T/OpdFz5Ypnic/vIf901Lop/dimyFR0MWd4q3VWP74q1SoQKKKKUAooooAKKKKACiiigAooooABRRRQAUUUCgAoooFABRRiigAooooAKKKKACsa10TTrXVLvVobYLf3aqs8xZiWCgADBOBwB0x0rZFFABRRRQAUCiigAooooAKKKKACiik/lQAtFFFABRRRQAUUUUAFRTxmWKSMOyFlKhl6rkdRUtFAHP+GNCtfDmlw6baF3SMlmlkwXkYnJZiOp/oBXQUUUAJtGc4GfXFLiig0AIQD1GaCoYYIBHvS0UANKqSCQMjocdKint4LhQs8McoByA6hsfnU9FAEYjRSGVFDAbQQOg9KHjSTaXRWKnK5GcH1FSUUAFFFFAGTcaNpVzN58+m2cs2c+ZJArN+ZGav/Z4PMSXyY/MQbUfaMqPQHsKnooAKzNS0jTdVCDUdPtLwJyouIVk2/TcDitOk60AVbWztrKAW9pbxW8QHyxxIEUfgK8m8D/Dy2sLG7j8Rabp97dPfSTpKyiXcpxg5YZ/4D04zXslFAEKQRJCIEiRYQu0RhQFx6Y9K5y38IeG7ZpWh0LTlMow/wDoyYI9MY4HtXU0UAUjYWZs/sJtIDZ7Nn2fyx5e3029Me1Ytj4T8P6fDdQWmj2cMV0nlzokQAkXng/ma6eigCKCGO3ijhhQJFGoRFUcKAMACuZ1vwh4f12f7RqWk21xPgAyFcMQOmSME11eaKAMK08P6RZ6bLpVvp1vHYygiSAINr5GDu9TgDk88CtBrG2axOnmFfshi8nyhwNmNu36Y4q7RQBhT+H9KuNOt9MlsYmsrcoYoTnCFfu/lS6zoOma2LUajbed9klE0Pzsuxx0PykZ+h4rczRQAUUUUAFFFFABRRRQAUUUUAFFFFABRRRQAUUUUAFFFFABRRRQAUUUUAFFFFABRRRQAUUUUAFFFFABRRRQAUUUUAFFFFABRRRQAUUUUAHeiiigAooooAKKKKACigUUAFFFFABRRRQAUUUUAFFFFABRRRQAUUUUAFFFFABRRRQAlLRRQAGiiigAooooAKKKKACikxS0AFFFFABRRRQAUUZooAKKKKACiikoAWkFLRQAUUUCgAooooAKKKKACiiigAoooFABRRRQAUUUUAFIKWigAoopBQAtAGKKKACiigUAFIKWigAooooAKKBxRQAUUUUAFFFFABRRRQAUUUUAFFFFABmiiigAooooAKKKKACiiigAooooAKKKKAOO8T/6yE/7JqTRCPLFR+Jx+9h5/hP86m0XHlimyBHQxn5xVqq0f3xVmlQBRRRSgFFFFABRRRQAUUUUAFAoooAKKKKAADFFAoFABRRQKACkJpaKACiiigAooooAKKKKACikpaAAUUUUAFFFFABRRRQAUUUUAFFFFABRRRQAUUUUAFFFFABRRRQAUUUUABooooAKKQUp5oAKKKKACkAxQaWgAooooAKKQjNLQAUUUUAIRmloooAKKKKACiikx70ALRRRQAUhpaKACiiigAoooNABQKKKACiiigAooooAKKKKACiiigAooooAKKKKACiik5oAWiiigAooooAKKKKACiiigAoFFFABQKKKACiiigAooooAKKKKACiiigAooooAKKKTNAC0UUUAFJzmlpOc0ALRRRQAUUUUAFFFFABRRRQAUUUUAFFFFABRRRQAUUUUAFFFFABRRRQAUUUUAFFFIDmgBaKKKACiiigAooooAKKKKACiiigAoFFFABRRQOaACiiigAooooAKKKKACiiigAooooAKKKKACiiigAooooAKKKKACiiigAooooAKKKKACiiigAooooAKKKKACiiigAooooAKKKKACiiigAooooAKKKKACiiigAooooAKKKKAOL8UZ8+HGPud/rT9E3+UBgce9N8T/wCui/3f61Y0X/VimyFRvQl94yBirtVY/virVKgYUUUUogUUUUAFFFFABRRQKACiiigAooooAKKKKACiiigAooooAKKKKACiiigAooooAKKKKACiiigAooooAKKKKACiiigAooooAKKKD7UAFFFFABRRRQAGiiigAooooAKCM0UUAFFFJ1oAWiiigAooooAKKKKACikBpaAEBoIzS0UAIRmlpAc0tAAaKKKACiiigAooooAKKKKACiiigAoopKAFooooAKKKKACiiigAooooAKKKKACiiigAooooAKKKKACijFFABRRRQAUUUUAFFFHegAo70UUAFFFFABRRRQAUUUUAFGeaKKACiiigAooooAKKKKACik70tABRRRQAUlLRQAUUUUAFFFFABRRRQAGiiigAoooNABRRRigAooooAKKMUUAFFFFABRRRigAooooAKQnFLRQAUUUUAFFFFABRRRQAUUUUAFFFFABRRQKACigUUAFFFFABRRRQAUUUUAFFFFABRRRQAUUUUAFFFAoAKKKKACiiigAFFFFABQOKKKACiiigAooFFACZpaKKACiiigAooooAKKKTvQAtFFFABRRRQAUUUUAFFFFABRRRQAUUUUAcb4mJ86L/AHf61NoxIjHNQ+Jv9fF/uf1qbRv9WKZIVHQxE7xVuqsf3xVqnIQKKKKUAooooAKKKBQAUUUUAFFFFAAKKKKACiiigAooooAKKT3paACiiigAoo6iigAooooAKKKKACk7UtFABRRRQAUUUUAFFFFABRRRQAUGiigAooooAKKKKACiiigAooooAKKKKACigjNFACGg0tFACEZpaKKAEIzS0UUAFFFJigBaKKKACkJxS0UAFFFFABRRQaACiiigAoFFFABRRQOaACiiigAooooAKKKKACiiigAoopOaAFooooAKKKKACiiigAooooAKKKKACiiigA70UUUAFFFFABRSY5oxzQAtFFFABRRRQAUUGkzQAtFFFABRRSd6AFooooAKKKM0AFFFFABRRRQAUUUUAFFFFABRRRQAUUUUAFFFFABRRRQAUUUUAFFFFABRRRQAUUUUAFFFFABRSEUtABRSAYpaACiiigAoooFABRQKKACiiigAooooAKKKKACiigUAFFAooAKKKKACiiigAooooAKKKKACiiigAooooAKKBRQAUUCigAooooAKKKKACiiigAooooABRRRQAUUUUAFFFFABRRRQAUUUUAFFFFABRRRQAUUUUAFFFFABRRRQBxnicfv4sHnZ/Wp9H5jFQeJv+PiL/c/qas6MP3YpshUb0QO8VcqtH98VZpUDCiiilECiiigAooooAKKKKACiiigAoorO1dr1NPum05Ee9ETGBHPDPjgUAaNFfJniT4gfEfwwITrGnWVsJiRGdquGI68q5r0bwRrfxA1HVLP+2dJtotJniMjToVyFKkqRhzyTtGMdD070CJp7HttFfOfw08d6rqniXWrXXNTh+w2qO0fmJHEqESAD5gB2PcmvfbDUbHUUZ7G9t7pFOGaCVXAPocGkFL9FeR6ZqPiuXxzPZz3eltoivJiJZYzMF2nb8o+YHOM57Zr0u81TT7Fwl3f21uzDIWaZUJ/M0oGjRVe1ube7iE1tPFNEeA8bhlP4ipyQASTgDvQAtFQJcQyKXSWNlHdWBFSllC7iwC+pPFADqKjSRJM7HVsf3Tmn5H40ALRSAgkgEZ9KWgA70UA5ooAKKq3tylnbT3UufLhjaRsDJwBk/wAq5bwf4x0vxfFcS6X5+Ldgr+cm089McmgDs6KKKACiiigAooooAKKKKACiiuV8ZeJbXwnpLandxSyoHWMJHjJJ+v40AdVRWD4Z1u38R6Pa6tapIkNwCQsgwwIYqQfxBreoAKKyda1jT9DtPtmp3SW1vuCb3zjJ6DinxapZz6b/AGpbzLNaGIzCSPncoGePy6UAadFcP4N8b6P4x+1DS2n3W23zFmj2nDZwRyfQ13FABRRRQAUUUUAIKUjNFFABRQKQnFAARmloooAKKKKAEJxQRmlooAKKKKACiiigAoopOtAC0UUUAFFFFABRRTWZUGWYAe5xQA6ikBBGQcigsFGSQPrQAtFICCMjpS0AFFFFABRRRQAUUd6KACiiigAooooAKKKKACiik70ALRRRQAUUUUAFFFFABRRRQAUmecUtFABRRRQAUUUUAFFGaKACkzzS0UAFFFFABSUtFABRRRmgAooooAKKKKAA0UUUAFFFFABRRRQAUUUUAFFFFABRRRQAUUUUAFFFFABSGlooAKKKKACiiigBAaWiigBCcUtFFABRRRQAUUUUAFFAooAKKBRQAUUUUAFFFFABRRRQAUUUUAFFFFABRRRQAUUUUAFFFFABRRRQAUUUUAFFFFABRQKKAEJpRRRQAUUUUAFFFFABRRRQAUUUUAFFFFABRRRQAUUUUAFBoooADRRRQAUUUUAFFFFABRRRQAUUUUAcZ4l/4+I/9z+pqzo3+rFVvEx/0iL/AHP61Y0Y/IKbIEdFGfnFWaqxnLirVKgCiiilAKKKKACiiigAooooAKKSloAKKKDQB8v/ALSuWtNEQDrJIf0FfRHh/jRNO/69Y/8A0AVwXxN8CSeNksVS/W0+zFyd0e7dux7jHSvSbG3NrZQW27cYolj3YxnAxmgD4m+GvhLTfF/inWrbUzOI4g8q+U+058zHPHvW78E1bSfiJq2kwyyGBBPCc/x7H+UtjjPHX3x3r2D4b/Du68Ia3qepT38Nwt4pVURCCuX3ck1H4P8Ah1eaB4z1DxDLfQSwXTTFYlUhhvfcM9qAPLPCaeb8bLps48q4uW+v7th/WvO9VjGkeMNRn8b6Ldagju+QJWjDMxBVwy4yNoOACP0xX0ronw7vtO8e3PiZ723e2leVhEobeNwwO2KxJPC3xOtYnsofEVhf2spYb7tdzKG653IeOemSOPwoAtfBNfDTzapc+Hri8jWUIJLC7wWhxn5gQTkHOPXivYfFHHh/VT6Wc3/oBrgfhd8Pf+ELS5nuLpbi9uAEYxghFUc4GevPevSNcs5NQ0m/somVZLi2kiUt0BZSBn25oA+MvhP4Ll8ZafqCya1eWVvDIgMMHR2wcE89vStL4ta5L/wkll4RmubyPSLCKKKb7Km55cxqxbbkZ4IGD05ODXt/wi8F6j4Ls9Qt9QltpTPKro0DMRgLg9QKwfiX8OdU1TWovE3hm7WDVE2mRHfZuKjAZTjrgAEHgj8iAeB6dqsXhrxJZXHhJ9Z/s/MZuIbxCgkOcMCF4YEc8jg16N8U5tRn+JunafZ6pd2ImihTfDIw25ZuwIB7/nXZafB8WL27tob46da20cqtLNuTLqCCQNobtkdB/WvKvirJft8WrZdM2m9X7OIPNbKbsA8+g55/GlSAm8YWOqfDHxRpl5aa3d3a3Pzu07nLgMNyOM/MCMf/AKxmus+J/i7VdV8VWnhHRb2WzhkaFZZomKMxkAPUYO0KwOO9JN4J8beOdes77xdBaWVlbNgwpIpymckKFLdenzHpXRfE3wBq95r8Hinw1sfUEMZkgZwpZk4DAtgHgAEE9B+FIB5/4stvEXwo1LTdQtvEV5qVrcEh4rl22sV6gruOQQeD1Fafxr8Qaqur+H/7J1K7s0vLVZAsc7IpLNwWA69u1S6p4e8d/EbUrCHxFYW+l6daNucpwCCRnA3MSxAwOw9u+/8AFTwTrWr69oU+i6cJbKxhSNiJkXYFfOMMwJ4xQAms+D/Gn9l67eat4tZwbVpFS3ZwoC/MVC8AAgEcfjkVw/wI0TUtRklv7TW5rK1trqM3FrGpxcAc4Jz06joetfWOs2b3+kXtkhCvcW0kSk9AWUj+tfNnwjsvF3hDUZdGuPDkjWt1cqZrsthYwAckHoRigD6or5Mvde8S/EHxzc6Do+sXGk6famQF4CQQqEAucYJJbGBkYB+ufrOvlfUvDXibwH40n17w7pr6rZXhctGpJKhzuZGxzwcEHnoO9AFrwb4h1/wx48fwhrepSanBKyqlxM7EqWTepUtyc5CkZ69OnODPr3jDVPiNf6FpGtS24a4lRBKd0caKCTxtOOBxx1I5FdN4I8L+I9b8bN4x8R2n2EISY4DkEkJsUAZyABzz1NN8L+G9Ztfi1f6pNp1wlg0k7LcMuEIIOMH3oAxfCOu+J/DvxDHhvVtRm1BJJRFKGkMg+ZNysueVxkEj0zX1lXzdf+G9Xl+MSar/AGbM2m+ZG4uduU+WADOe2GFfSNAHzB4+8W+Krb4iQ6Lod6sat5KRwOq+WxYZO7Iz37dunNbmt+JPFPgTwte3evXFtd6ldXQjstpBEeVyeAo4GDj3x+Ob4j8P6xcfFyx1OLTbh7BXgY3CoSgCgA5PQV33xf8ACN14u0BIbDab22lE0SM23fwQVyeAee/p1FK00B863fi3xLZaVb68nj23uL6Uq0mmrglQTnG3G3PTIwMZPPr2/wARvETeKPhPYarIgSaS6VZVUcB1LKcfXGfxridEu7nT7KLTL74UC91CNQouGt3TeowNzDYcn1bIBr0jxppOq3/wusYIvDptL43fmPp9jAx8sbnwdoyem0n3PbpSAbPhNdYtvhNpTaRqVlp10Cztc3RAjSMzOTksCM8jqPX2ryrUvHXijw5cQTw+MLDWkJ+aGNd6/RvlHB9Qc/Strxn4f8QT/DHw3Bb6feE2pdru2EbCRck7SUxnA57cZzXF+J7GbU9C0m30bwNfWbQD/SLkWzM8z7QDzjcVyCcn9KAPSfjrc6tf+FdG1JWhTTbhIpJoB98Ssu4EHH3ecdfTjrW78MT4o0/wfPd3s1o2kx6bJJYxFPn3csN3AyOvfnIpnxT0PUdS+GmiJZ2ks01mLeSWFEJcL5RUnb14JGR2GT2pfh54m/tXwVd6FHpV5FPY6XKrSGLEcjYIAXuWOc/nQkBT+EXjN30LxBquqLaRwWAR8W9usRJIbg7RznAA471maX40+IvjBb7UPDtraRWVsdojIUsxxnA3dWxz2FZXwn8OXeq+CvFumtDLBcXQRYhIpXLKCV69ieKo+APiA3gHSr3w9qmj3Yv0ndogoHUjGCCfUdRnIP5gHsHw7+I0nijRtSa5ijj1OwhaVggIR1wcEcnuOfrXnvh34m+PNdt75dM0O0vpLcBmlRSPLB7Y3fMfQDng9ezvhN4b1S00nxJr2oWzWsd9ZSLBG4IZgQWLYPIHTHrU/wCztE0drrrurKSExkYzw1Kt1fYDuvhH8QLvxcb2y1OCOO9tv3gaJSqshOMEE8EH/PHPs05lEMhgCmXadgbpuxxn2zXyd+z8oHifXT3MJ/8ARgr61xSAeHfDv4lXHiAa2mr20FtNpkZmKW4Y5Rc7up7ED86X4b/E1/FN9f22oQW9qsEJnjaMtyoPzZyewIPHvXz38QY7vwt42161sowqakhUDGd0cuGYL6fNkfmK1PiFos/gCXSrjTkMIvdLNtccdZCu2TJ9cMD9RSpAe8fD/wAfap4t/tm4XTIBa2SHyPLZt8r8lVOfUD0rm77x38RNPsn1K88J2UVkg3sWl+dVz3G/P6VN4Q07UPDPwlur3TlZdTuYWvAyrlgDgAj6IAfxr5y0yXw1qGg6rdeItT1CTXVDfYotzOHJX5STgj73XJHA4pAPr/wp8RbDW/C174gu4XtEsCRcIDu5Cg/L65zge9cDp3xQ8W+IEuLzQPCUdxYQyeWxM2X6ZxjI5x6A9a5L4UTaZafDzxRJrNvLcacJVE8cON5BVRxkjnJB6159rFpoWiWR1Dwv41uJJmIC2nkyQy4PB+YYHHuAOOvTIB9veEtXl17RLXUprR7SWbcHgfOUKsVPUD0rE+I/iuTwdog1OO0W6YzLF5bPtHOec4PpUfwt1HVNV8JWF5q2TcOGCyN96RAcKx9zjr34PeuI/aJkEfg6LJGWvEABPU4agDnbr4y6uuk2+qw+EpRZsxWS4kkbys5IAVgvPTGfXIr0eT4iWUnge48V2UDTC32pJbM20rIWVSpP/Awc+leMx+NdAh+Ea6IbtZtSe2MH2YIcqxcnJyMcdfyqppmmz2PwR1ia4Ro/t1zHNEGHVPNiUH6HafT9RSqwHfaN8Z11Z7KCDw9eGaaZYp3VsxRZOM7gOeDnkCtvxP8AFOOw1p9C0LSZ9Z1GMlZViOFVh1XIBJI5zxgdPXFn4GL/AMUJaDv50v8A6Ga+YLe3k0fx7qMGrateaC4llxdxoWY7myucdVYc56dKQR3tpufUPgL4lw+J9Sl0i+06XS9TjBIhkbO7HJHIBDAc4x0z6Vmah8Xbax8QXmi/2NeTywO8aGDDtI47BevPNcR4U0Tw6fHlhdx+M59Y1dmLjNuSH2xngvnH3R+lYHhDWNN034t65e6jcxW0AkuIxJMQAGDY6/gaBT2TwR8UrPxHq7aPeWEunXpB8pZGyHI6qehDd8Y7H2yeIviPe6bqt5p+n+FdS1H7KwRpo0bYWxnAIB9f/rV5DHLB4p+MkN7owWS2imSRpVGAwjUbn/MYHrx60++8Wat4n8cXulXPig+HdMgeaFXjkEYwhIHzEj5jjOSfpQImmro9t8CfEnTfF13Lpwtriy1CJSzQzDrg4IB9vQ4PWsrVvi9oWk65d6Td214PszFGnRAVLAdMZz14/wDrc14v8HrWEfE28+z30l5DCJzHcSHc0yg7QxOec5znvWr4Wiim+NeoLLGki+dcEB1BGdpoFPaLb4maK3hpvEV0s9tb+c0EcJAaSRwM4UA4/M4965WP4z2UcsMl/oWpWthOcR3LJkEcc47++CfxrlP2kraeKDRpYogtlvkVyuABIQMcepAP5Vzuo6ZF4h0KxS++JNi9pGisLWaAK8LhcY2g7jgZGcc0AfTniTxdpHh7Ro9YvJ2a2mCmBYly824ZG0HHbnnFfLvxT+I9j4v0O2tLSzvLZlufMzMAFdQGHBBOeSKg+KsX2TTfB0KXL3WkJaALMIyquQRuODyDtxwa6344aroV/wCGtItdGvrKVI5wyw28ikomw4yo5Xr3oEbse9fD1i3hHRSxJP2SMc+gHFeY/tETyQeGrAxO6Mb4cqxBx5b16t4HiEPhXRUUkj7FC3PqUB/rXjv7SP8AyLumD/p9/wDZGoFIPDvxd8OaJoOkWFx9tubhLdVnaGLIjbuCWIJ9eM16pr3j3QtE0uw1aaWaeyvv9RJbx7s8Z5zjH0PPB9K8T8TXWgSfB6zgeWze/EUPkojKZFl3DceMkHaGzn6VW0jQLjVvgpdJJE3mW8sl7a5XGVQ5JHrkeYB9aAPofUvFmkab4fi8QTzt9gmRHjKrln3DIAHr/LBrV0LVrXXNNt9Ssi5t5wShdSp4JHQ+4r4O0/VNR8U6L4d8GxJkRXblWyMsGPH02gyfgR6V986XYQaXYWthbqRDbRLEgPJwBjn1NAGH4t8V6X4StI7vVZZEjlfYgjjLFmwTj9O9cnofxY8J6xdR2kV3NBNK4RBPCVDMeAMjIH44rn/jT4yXw4unWlvp1rd6hK/mxPdRB1iA4yuf4jnGfSvBPiPp3iC01LSrjxDdWE9zcxh1FoiqUG7oxCjPJznJGc4pUB95Vz+v+JNH8OxLLq2oQ2obJVXOWfHXaoyT+ArWsv8Aj0gycny15/CvnT41+D9Z1/W7HUNHS3vXtbYB7J5FD4Dk7trHBU9P+A45pAPTdD+JnhTW7uKys9SP2qVtscUkLqWPsSMfrXmuufFuSx8dLpcM9mdEilSK4mMbEqej857H0GOO9cfoXiy3XxLpth4s8GWNlepLEYbiGAwvG5b5WIH3hn8M1T8TaZpqfGe3so7O3NtNcwGaAoCjMygtlTxznOPegRtK3mfUF74y8PWOkwaxcapCun3BKxTAM28jOQABnPynt2qlpHxA8K6xcR21lrMDTSNsRJFaIsx6AbwMk549a87+LGs6D4XtdJ0lfDtpfy7jJa2sg2wRdRuK4w2STwfUnNeC+P8ATdZsLjS7nVdH0rSpJ0zHDp4CHgjO8AnB5HP+BoFPoz4w/EKbwXHYw6cbaS/lcO8Myk/uuRnjHUjHWu28L+MdL1rQ01Jr+0EkNrHNfKj/AC27MuSDnpyGH4V4D+0XbQ/2N4e1B4R9tf8AdPKTliu3dgnvySfxrvrvRNO0n4TXstlaQwzXOjRtcSRpgysI+re+SfzoA9gsNZ03UrOW9s72Ge1iJEksbZVSACcn6EGq1v4j0W5sri9g1S0e2t/9bKJBtj9M/wCea+evgy3/ABbXxO2OjXH/AKIWqXwI0+01Lwv4ls7+LzrWZlEkecEgKTwf60Adr8PPisPEWpXdtqzadYQxrmFzLs3ndgD5jycelez6rrOmaRGsmo39tao/3TNIF3fTPX8K+P8A4F+HNI1vWNR/tGzW5FsgaEOxwp3deOvT+daV3bx+NfjBNputSM9lDJJEkCuVBWNCQo5yMkZOPfp2APqvSdc0vWA507ULe62feEUgJH4fjU0+rabbXSWc+oWsV1IQEgeZVdsnAwpOTk18k+NtOtvAfxF0eTw9G9ukqxStCHLA7pGVlGcnBA6e/HbFb4zWa6n8T9Lsnd40uBbQs6H5lDORke/NAH102t6SiyM2qWSrEwSQm4QBGOcA88Hg8exq+l1bSW32pLiJrfaW81XBTA6nPTFeIa38LdJ0zwjrtppInaaeNJ1819x3xbmULx3BYfjXgumeN2t/hxqHh7eRPJcqkQyciJvmf2xlcY/2/wAaAPuWxv7O/Rns7uC5RThmhkDgH0OK4j4p69feG/CtzqOnMiXKSRqrOu4AFgDwfanfC/w7/wAIz4Vs7R0ZbmYfaLgMMESMBkH6AAfhXOfHkb/Ad4On76H/ANDFAGl8PPF/9peFbTU9fv7SC4lkkTfI6xB9rHoCQOmOlenxSRzRrJE6ujDKspyCPY18beGfAGian8Nr3XrgzLqMcc8iS+Z8qlM4Xb0wduPXn6VT8O+LdU0/4TanFFM2Y71bSGTcQ0UbruIBH0OP94+1AH2KdX0xZzbHUbQTg7TEZ13A+mM5zWmOeQeK+PNC+Gml3/w6n8RXU9wdTe2mu1cPlRs3ELjHOdvPfmneE/HGsWvwy1qQ3EstxazJb20zyEvErgDgn+7zj0z7CgD6e8Qa3b6fpupSw3Vuby1tpJViMgzuVSRkZz1xXE/CbxhfeK9LvbrUxAjwTiNTGNoxtB55rwXw38OLPVvAOoeKL67uTetFPcQ4I2/u933upJJU5/ya3PhjoQ8Q/DfxLpoGZZJy0XHPmKisv6gD8aBE7n1uGDDcCCPUGmo6P91lb6HNfE3hDx3/AGR4A13SZLlkvtwS0G75wsg2tj024J9sivdvgfoT6X4YW/uVYXWpt9obc2Ts/g/MfN/wKgU9lJCjJIH1oyMZyMeteX/GTT57/wAFX7WzMs1rtuVKkggKfm6f7Javn9/Fd3ffC/TdHtLqR9Ul1D7GVSTbIy5LKD6g7lGeOnsaAPtDIxnPFcx4v1PUtK0iS70jTm1C7VlCwKCcgnk8c8Cvle38XXkHwv1DTJ5pVvo78WYLyZdUPzkDuPusPxrp/E0eoaB8INOZby5iu7ieOaR1lYNh8sFznPTbx6igD2ZvGEmleEYvEHiHTLi0m3bZbWJQXQlyq8MR1GD171u+HfEdp4h0RdZsUlWFg+EmAVgVJGDgkdvXvXzR4rsZ9R+EOi6pNqFw0kBJdWbPm75MfMe+MDFdh8FPDraf4ch8Srqd47SwTgWTP+4UhyM7fX5M/jQB2Pw28fy+M7i+gksUtvswBDJJu3ZOOleuV8G/DDw7rfiaXVYNM1qTSlVR5rR7v3uTwpIIOOtel/AHXtYm1nVtD1G9muooIjIvmyF9jq4UhSecHP6e5osB9T0HgVVvbhbO1nuX5SGNpCB6AZr5G8Nz+NPibqt9e2niG40uyt3yqxuyqmT8qbVI3cDkn+tAHung74hWnijXdQ0eCzmiksw7GRiCrhXC8d++a9Pr4+/Z+Mn/AAmmuLM++Vbdw7/3j5q5NdX8N/FOt6n8QdW0691Caa0QzhYmxtXa+BgY449KAPpaivm3QvFOt33xbutJk1CQadFJMv2YAbSqIcfTnBz7Vz3i34garrXiufQtP1yDQ9NtpHja7Y43leCS3XqCABgHvQB9Z0V8ufDnx5qyeMP+Ea1HVYtXtJWZIbxOckLuUgj1xgg5wT1r6iJwM0ALXnafEHR28Vt4WMV2l8H2CRo18stt3YBDZ6e1eNT+MvFnjbxhdaJ4YvodPtLYviTaDuRDtLs20nkngDA5GfWuX8GQ6knxigh1yWK41FJZfOkQDazCBsEYA7Y7CgD6PHj7SD4tHhRYrxr8kqZFjHlAhC5BOc9B6Y/DmmR/ELR38Vt4WMV4l8r7BI0a+UW27sAhs9PavO7LxfrMvxgk0F7iM6dueIReSmQohLj58bvvDPWuQsFVvj0wZQR58hwR3Fu2KAPdv+FgaN/wln/CK7br7dnb5nljyt23dtznOce2Pepf+E80X/hJ/wDhGd0/2/fsz5fybtu7Gc/h0r59gRn+O5CoHP2pjgnHAgJJ/Dr+FdxbeLNWm+Lj6FvthY+Yybfs67sLCW+997Jx6/4UAfQ9FfLmrfEDxZ4i8XSaF4R8q3S3kdC0qKfMCHDMxYHC56Ac9O9T6B488XR+O7bw3rT2TYfypxCgwTs3Bgw79P8ACgD6cor5+8c/EXUofE0fhfw4tsl3u2S3F2MKrlc4GeOBjk96zvD/AMQfEWl+LLfw74n+x3QunREntCDsL8L93gjdgHIBHX6gH0lRXzh4q+InibTvHs/h3SrK1vFDRrDC42sxaJWOWyAOST+FZWmfE3xTp3i+HRvEtjbxCeZIXhUBfJ3kAMrAnI5B5J+tAH1JRXhPxE+JV7omtxeHdB09LvUpNqsZMkKzYKqADycHPPAyKseHfEHjy21u2tPE+jQRWFwrlrmEbhEVjZ+SrEfw45/D3APbqAMV8y2vxK8XeLr27j8H6La/Y7YjM103zHPTOSAM8nHPTrXc/C34hS+L2u7HULSO21K1yzLFnYy5x3zgg8YyaVpq3mB7DRUcjMsbsq7mAJC+pr561Hx38QbCzk1O48I2kFgg3t5k2XVe+Ruz/wCO0gH0TRXm3g3x7Y+IfDFxr0yG1Wz3i6jzu2FV3cdyCCMe/FeZx/FzXtYmnfw94UmurSLq7Bnbp328A+2SaAPpWivILX4nWcfhNtf1WyktZVuGtfsaNud5B2GcduTnpg9eM8JF8Z9VEf2+48I3K6UTn7SrNjbnAO4rt68detAH01RXkPjf4n6f4ZntbKK0mvr+4jWQQxkDYG+6D1+Y+g9vUVkeGPi1FfarFpOu6RcaPczYEZlztJJ4ByARn1xjNAHutGa8g8f/ABMtvBms2mm3GnyTpNCszSo4GxSxU8Y5+7mk0D4q6NrEWs3ZgntrLTI0kMsuMyAkjAGeCTgAZ5yOlAHrskiRI0kjqiKMlmOABUMN3bTwtPFcRSQrnMiOCox15r5Z8S/F1Nf0DV7OHw/ei2mhaJbkHKoTjG/AwOvrU3wamtIfhv4llvldrUSy+asZwzL5K5A9zQI9tD6ht7mC5UtbzxyqDgmNwwB/CrFfPfwr1Xw/o/hPWdR0m31L7NasZJ0umRnZgv8ACVwOmKJfjroAtTJHp+oG46CJlQDP+9uPH6+1Ap9CCiuO8I+LtM8U6M2rWjNFFGWEyTYDREcnOCeMcg+leZ3Hxu0JdSktLawv7uBGK/aIUBDAfxAZzjNAHvtFeaeAfiHpnjeW7isLa6ga2VWcTheQemME+ldzrGoR6Tpt1qEySvFbRNK6xAFioGTgEigDSor4s8DfFO8s/EV1Nq93qN5p8yuIYf8AWMh3Arxx2BGR+Xp9K+K/H2heFraCXUZpfNuIxJFbxx5lZT3wcAfiRQB31FeSeE/iv4c8S36afEbm0upTtiS5QASHGcAqSAfqRnpXrdABR9a+WPjP8QNS0vXo9L0TULi0ktU/0rCLtYsFZcZznAPt1rr/ABh4wtde+G2rajo91OssBgjkcBo2VzJHnB/HtQB7xRXzD8Pfiho2i+FLOHWL65uL4ySbkUGV1XccZJ/xr6G0bWtP1rTY9TsLhZLSRSQ54xjrnPTFAGxRXlNz8WfBlvcGA6qZMHDSRQOyD8QOfwzXoul6lZataJe6fcx3FvJnbIhyDjrQBo0VxXxF1CfS/COrXts7xzxQ/I6NtKkkAEH8a8n+F/xFsrfw1JP4n13dcfamVPN3PJt2rxhQSRkk59/ancrtcD6NorO0rU7LV7NL3T7mO4tnztkQ8cdfpXMX/j3wrp9w9tc65arKhwyqS+D6EqCM+1NA7iiqtreW13apd288ctu67llRgVI9c1yc/jvwpb3LW8mv2IlUZOJQQPbcOM+2c0AdtRXlPxK8ex+FNLtLnT2s7u4uXHlxvISGjwcsNvUZxznFdD4G8VWvijSba5E9qL5o989rFMGaLkjkZyOnf1oA7WiisO88QaNYz/Z7rVbKCbOCkk6qR35yePxoFSbNyiqk17bQWrXkk8a2yruMpYbcfWvl7SviR4x8WazLFoUNlDaxOG8qRkDMhIAGXPJPt6/SgQ+rKKQZwM9a8z0DUPFs/ii+t9Qi08aNHJKIWjkVpSoPyEgNkcdcjr270Aem0V4xo3xOi1HxjP4cazhihjeRFu/tIIbYCemMdvWvYpJoo4jK8iLGBkuzADH1oAloqpbXtrd5+zXMM2OvlyBsflVugAopMc0tABRRRQAUUUUAFFFFABRRRQAUUUUAFFFFABRRRQAUUUUAFFFFAHF+J/8Aj4i/3P61Pow/dioPE3/HxF/uf1qxo3EY4psgW50EQ/eDmrlVI/virdKgCiiilAKKKKACiiigAooooAKKKKACgnAyaKjmOInP+yaAMXSvEOj6xPLb6dqNvczRDMiRvkqM45H1rer4w+CerWej6x4j1G/lENrBbFnc8/8ALQAAepJIAHqa9x+G/jnVfGk9xMdGjtNMhOBOZSSx7ADHJ6Z9KAPXqK+ZtM+Nd3fi7ih8MXFxcxD92tsS4znHzYGQK7r4X/EePxs11bS2f2W8t1EhVX3K6E4yO/HGfrQB6/RXgniX4vRWuqyaV4d0mbWriLPmPCTt467doJbHr0+tdH4G+JFn4qeexNo9nq0Klvskrffx1Ctgcg9QcHvjg4APWO9FeVeAPiJb+ML68sBYTWlxbJvIdgQRnB+hBxUfgz4m6Z4r1ufSba3lieNWaOVyCsoU44x7c/QUAes1XhuredmWGeKRl6hHBI/KvOfDPj+y8Sa/qGh2tldI1p5gacgFDtbbnrkZ7ZrxD9nss3izXiSdvktgf9tBQB9e1xd74J0K98Qw+Ip7V21KIqVcSsBlRhTtzjj+lcZrnxe0DTb97C0gu9Tli3CRrRAVXHXBJ578jiuy8G+NdF8X2ktzpkzqYcedDOArx56EjJGOvIOODQB2p4pAwPQg/Q14Xqnxr8K211LZx/bZ1G5TcQxKY8+xLAn64rz/APZ6vJ7vX9X8y5mmiFvlBIxIGXHTJoA+taK8f1X4weEdMv5LJ7qeZo22PLBFvjB7855x7ZrpvCfjvQfFlxNbaTcSySQp5jh4mTAzjvQB3VFeX+J/ij4W8N3j2N3eSTXUZ2yRW8RfYfc8DPtnIrqvDPijSPE9u9xpV15yocOpUqyn3BoA6aiiigAor5M1vx14p8aeKpvDnhGdbOCKRkE4IBdV4Z2bBIXPTHPTvXZeGbf4j6B4hsLXWLoanpVyxSWaP96sfBOSSoZeeMnjt6UAfQNFcT4m8c+HfDMnk6nqKR3GAfIRS74PqFBx+OKt+GPF2ieKI3bSb5JmQZeIgq6jOMlTzj3oA6uiuQvfGnhuw1CXTrvWLaC6i++kjEbeN3J6dPf260vh7xl4e8Rzy2+k6nHczRcsm1lOPUbgMj3FAHXUV82+KPiy+n+NIdMs7i1OkRSpHdTNGSQQ3zgH9M4/OveLHXdLvtNGq29/A1hz/pDNtUYODknGOfWgDaorhbbx/wCFLi5W2j12081iVXcxVSf94jH681u6x4g0jRPJ/tPUbe084Ex+a+N+MZx+Y/OgDdpoVR0AH4Vys3jLw1BdJaSa5YCd8YUTqeuMZI4HUda534o+Nv8AhC9KjuYBazXkkgVLeaTBZe7AA5OOPzoA9NwPSo3hikIZ40YjoWUGuM8A+LLfxXotteeZbpeurGa1jkBaPDFeRnIHQ8+o9a7igAwMYxxTEjRBhEVR7DFZN3ruj2Uphu9VsYJR1SW4RWH4E1oi6tzB9pE8Rgxnzd4249c9KAHRQQxEtHEiE9SqgZqavlCP4reKvEWu3dl4ZsrFoYsmJZSoZ0BA3ZZgCSSOB69OtfVNsZWgiadQspQF1HQNjkfnQBDPZWs8qSzWsMsi/dd4wSv0Jp11Z2t2FFzbQzBfuiRA2PpmvLrn4kW8HjkeEvsRLmVI/tPmjbkoG6evOMetUvi9441Dwfb6c+mx28huXYM0gzwAOnPvQB7MqqqhFUBQMAAcAVkLoWkI8ki6VYq8md7C3QFs9cnHOafpuoJc2VjLNJEk9zAkgj3YySoJwDzWtSW1uBnwaZYW8MlvBY20UMn340iVVb6gDBrDTwb4ZjnE6aBpyyA5GLZQAfpjFdOs0TttWRC3oGGalpQEACgAAADgAV5F8Z/C+p+K9BtLPSo0kniu1lZXcKNuxwTk+5FeukgdSBSZzigDyjwX8PdJsdD0xNX0PT31SBP3snlKxLbiQSe56V6Tf6bZahZtY3drFNasADC65Xggjj2wKvswXqQPqaWgClp9haabbJa2NtFbQJ92OJAqj8BWRr3hfQ/EKbdV0y3uTjAkZcOB7OMMPwNdJmgHPSgDlNE8IeH9Bm8/TNJt7ebBHmKCWGfQnJFeA+Gvhtdy/EHWbnXtHE2kTSXDxvIVKtufKkYOc4P1FfVNFAHL+HPCmh+GhINI06K2MnDuCzMw9CzEnHtms7VvAHhbV9TOqX+jwzXhxucswDY/vKDtY/UV3Ncp4u8V6Z4TtIbrU2lEcsnloIk3EnBP9P1oANL8IeH9J1BtR07Sre1umBUvCCoweoCjgD8KntvC+iWuryazBp8SajISXnBOST174rU0nUINW0+21C1LGC4jEibhg4I7itCgCnf2NrqNu9te28VxA4w0cqhgfwNedD4UeCRJ5g0Rc5zj7RLjP034/DpXqI5pM80CNXOY1rwpomt6VHpN9p8T2cWPKRcp5WOhUjkf5zXIj4S+DRbeQNLbOd3m+fJv/PPT2r1aigUrWdtDZW0NrbpsggjWONck7VUYAyeegrn/ABX4V0rxXbQ2urQvJFDJ5ibJChBwR2+tdR3paAPGl+Dfg9bmKY2tyyoQfKM5KN9e/wCtenXf2fSNIm8q1/0e2gbbBDGTlQPuhRWvRQB8p/AfwxP/AG1qGvXllJapGDHbxOpTazHJwDjIC8fjX1ZRRQBwfjrwNpPjS3ij1DzY5oCTFPCwDrnqOQQQeOPbtXCH4JeHGit1kvNReSEjMjSqdwH8OCuAvsPzr3eigBkaCNFReigAV5l42+Hlp4q1K31X+1L/AE++gh8lJLVwvy7i3pnuehr1Ck7+1AHjvh34VaZperQ6xfajf6rewYMTXcgZVYHIPrkducA8/RPHnwvtfFWrw6zBqM+n3yKqs8YBB2nKsOhDD1z2FeyUUAeMeKfhbb+I9G0+0u9VuX1KyQouoS5keQEk4cE8jJ9c1g3XwWhvI7ZrrxHqVxcwrgyTHeO2AoP3QOeOetfQtclrvjHQNAv7fT9Uvxb3VwA0SGJ2BBO0HIBA5Hc0AY3j7wLa+MNEt9OluHt57UhoJ1UHBxggjuD6AjkDn1o+FPA15p2h6jout61LqlpdQLbRpt2iCMKVwuScHBH02ivUwQQCOhpaAPmbTvgjcWouoD4nuFs5gQIoUKbj23jdg+4xXpXw48Bx+C7O+tmvPtYu3BJKbcADGOvvXp9QC4gMphE0Zl/ubhn8qAPnXR/g/qWga213oviaS1s3cblCESGPIJQnOD0610njz4Xrr+rx67pGonTNUUguwXKuw6NxghugJ5zgcdc+20UAeE+FPhbNaa4uu+JNXfVb6NleHqAGXoSTyccYHHTvV3xJ8OLnWfG1p4kGpxpDBJA/kNGScRkHAOe+P1r2msjV9a0zRkR9SvoLVZDhDK4XcfagDVJGDuxtxzmvh3wp4cs/EPxRuoraIvpNveTXDcfLsVjtH0LYA9q+3o3iuYFdCskMqgg9QykfyxVKw0nTdOZnsdPtLVnGGMEKoWHvgUAaYGBgdK4f4ieG5vFfh6fSYLiOCSR0YPICQNrZ7V2skiRozyMERQSzMcAD1NY+n6/pGpXDW1jqdnczKNxSGZWOPUYPNAHzofhN4wi0gaJB4ptxpbsWkt9rKOuewyfXGRXqlh8OdNtvBMvhV5C4nBkluQuCZsghwO2MKMegwe9eo45paAPlqL4a+PbTT5PD1t4jtP7FcHKNkfKSSRjaSM5JwDj3r0qx+Gen2ngm68MCYtJdfvZLorz5wwQwHZQVHHpn1Jr1uigD5a0v4dfEHT9MvNAt9fsYtKmV8rjcH3AArkpuUEdccdfXn1X4V+ELzwdpN1ZX09vNLNcGUGAkqF2qO4HPBr1CkIyCD0NAHwVfeGbbVfincaJpS7rNr/8AeDHCKvzSj6D5wPXAFfeUMSQRJFEoSNFCqo6ADgCuT0LwX4f0C9lv9M05YLqUEPIZHc4JycbicfhXYUAV7u3ju7aa2lXdHMjRuPUEYNfMXgX4U61o/im0vNRa1/s+ykaVGilJZzztGMeuCc9q+paRmCgsxAA7k0AfKXiH4S6ve+M57i1jgGi3N2s8jmQAqpOXG3rwS2B9Pw9a+LXhm/8AEnhddM0mJGmSeNgjOFG0AjqfqK9SVlcblIIPcGnUAeI3XgrVLv4XQeGz5UepQxhthbKllctt3e471n/C+18Y6Zpsnh7U9GSCwghmEU5kXdvYkheG5GS3I9ua9+ooA8A+CvhHXfDMuqSaxZC288KIx5yPkjOfuk4rO+EPhDXdB8WazfapYNbwTRMqOZEYMWkDDGCewr6QoNAFW+tlvLS4tX4WaNoz9CMV8neD9P8AHnw91C/0qw8PjUY7lgUlP+qOOA2/IA4PQkV9d0UAfL3wQ8Pa7pfifV73VtLns1ngYAuuFLGQHAPeuYi0vxn4I8falfaToUuoJePKqSeUTG6OwflgcKQQOp7GvsiigD5V8BeHvEi/EubWdZ0Z7ZWaZ2kUZiVmUgbW5z1/WuV8VeDdX8KeL7rVo/Do1zSbiWSVY/LaVQGySGAyVK54J4+vNfalFAHzn4Cka+8RWrw/DiHRLaMOZLqVG3odpxtJVepIHT1r6LYbgR6jFLRQB8b6Va698NfG+oXK+H7vUbS4EkcT28bEPGzblIIBAYbRkdufY1qeD7HXb/4tLrN/otzYIzSyOroxRB5RQDfjB6jmvrSik1v5AfLen6VqH/C8HvTY3QtVkkYz+S2zBtyAd2MYyQPqaq6VpWpn44vfSWF0LZJpiZvIYJt8hlU7umDkDOep/Cvq6ilA+W9N029T43y3j2N0LYySFZ/LYJzbkZzjBHb6mm2OmX6/HFrxrK5Fr5sh84xNswbdgPmxjrX1NRQB8cjT/E/w48eX+pWWgz6pZXRk2GBGZXidg2MqCVYEAcjt3BzWR4dvrvUvi7bXl/Y/Ybqa5zJb5J2Hysd/z/GvbPFXw41nVtbu9S07xZd2MVyVZoAXwpCgcbWHHHpWj4C+GVr4X1B9Wur6XUdSZSBLIMBCerDOTkjjJPQn1oA8F+J3hyXQfHE2s6jpU+o6FdTee/lsyjBHzKWX7pBOR0yAOeuOi8LXvgjUPEOlxaD4MvzcC4R2uHuZMW+DkOQGYHBHfAr63ZQwKsAQeoNRxwxRZ8uNEz/dUCgD5NmS4m+OwZoHBE6nhD9wQABvpx1qL4m75vixpSJE/wAj2uTt7b85+nP6V9c7E3bto3euOaCiFgxVSw745oA+RPiJbX3g34jReKzZS3OnPKs29RwPlCMpPY+mfUda9KtfiRpvja4HhvSbW6V9Qtpo5J51AEOYmxwCc8/h9a9xkjSVCkiK6HqrDINQW1na2ufs9tDDnr5aBc/lQB+fekadoOiaje6Z42sdUhuInxG1qQAMZzkHqDwQwznPpX0B8Gh4SOuagfDUOp7ktQJJbtl2kFhwAPp1Poa+gbuws73H2q0gn29PNjDY/Opba2gtIxFbQRwxjkJGoUD8BQBmeJbm7s9E1G5sYzJdxW0jxKBk7gpxx3+nevg/TbjQNW0XV7zxDqV9Lro3fY4tzMrkjgk4I69QSOBxX6F1jLoWjpJJIulWKyS58xhboC+euTjnNKnZ9wPlb4eaZd6z8LfFFnYoXuZLgbEXOW2hGIHuQCMVf+DXj/QPDuhzaXrFxJaTpO0gLQu4bOOPlBIPHevqezsbSxRks7WC3RjkrDGEBPrxWJqXhPw9qk5uL7RbGeZjlpHhXcx9z1PTvTewltbnzT8ar+HxR4Z0rxHpUUp0+K7lhfemOegcgdiV6n1HrXpumfFXwXF4dtBPeYZLdI3shbuzAhQCoGMEe+ce9ewwabY29obKGyto7Q5zAkShDnr8oGK5SD4feEYLw3kfh7TxNnP+qBUH2Q/KPwFOVtRT5x8UTx+GvjPDqmuIRYSyrKkzZI2+XsVv+Atjj/ZqD4u6tY+MfFuiWvh1xfXEY8ovGCAXL5A3HsOpPQA9euPrHXPD2j69CkGq6db3cafcEiZK8Y4PUfhVTQ/CWgaBI0ul6VbW0rdZFXLfgTkikA+avjM6zfE3QIyuQi26NnoczMf616d8frOSTwNO1umFinieUIOqZxzjsCR1r06/8NaLqWoRaleaZbT3kIASaRMsMHI/I1tXVtDd28ltcxLLDKpV0cZDA9jQIkfJ8HifQF+DkmlJfW8eo+SUa26Oz+bnOO+Rg59Kd8O/Lj+EXiYpywaUv9di/wBMV7fbfDLwZbGYpoNufOG1vMZ3xzn5dxO0+4xXSWHhjRdP0ufSLXToYrC43ebAM4fcMEnvnAH5CgU+Y/huP+LVeLf96T/0Wtafwjt4p/hr4pEkaOGM2Q65HEII/I819B2fhPQrHSLrRrXT0h0+6LGaFHYByQAec5HAHQ9qk0nwvo2j6VcaRYWQhsbjf5sQkc7tw2t8xJPQAdaAPlz4aw3M/wAOPGUdoSJWXt1KhMsPxXIqf4O+KvDuheG9WttRuIrW9dmIZkYtKpTgAgHuOn+NfTOj+HdM8Mafc2+hWIgDgv5e9n3vjjJYmvlWax8SvLOW+GWmJfTAqZhbM0YLfxBS5QH37GgDo/2b0/0zWX9Y04H1NfVrYKnPTFeNfBvwTe+E9PuZtT2pe3bDMKsG8tR0BIOCT14r2egD42+BdxBD461vz3jj3Qy7DIwHzeaOBnvjP61N4skhg+NcEutNHHYrJC6NO/7tUEYwcngDeCfTOfrXt+r/AAq8Kapfvfy2ckcsrFpFhlKo7Hvjt+GK6HxV4K0HxVDFHqlnveFSsUqOVdB7EdfocigRHzd8dLrT73xJpD6RLBcXwT94bYhizbhsBI4zwffGPavr22DiCISZ8wIN2T3xzXnnhn4aeGvDl2L21tHmuVOY5Lh95j/3R0B98Zr0qgU+SP2iUT+3tEO1BmFi7EdQHFen/F5Le3+HN+lvHCgm+zglABn94hzx14Fdp4y8F6P4wgij1OKQPDnypoW2umeuOoPQdQaxbH4a6HaeG7jw35t9LZTzCZmkmG8MCOmAABx6UAeG6LoekP8ABm/1KXTbZ74F2Fz5a+aCJABh8ZA9u4z61T8LT3dr8FNfe3dtxudp28FY2aNWHHUEbs+xPpX0rB4K0m38Ly+GIvtC2EgYM3mZk5bdnOMdfbtUnhjwdpXhzSLjSLZZJ7S4kaSRbkh9xYAEcAcYUUCX1PlPwBomu694Xu7fStL8PTwSuY5ZroH7Sp6jkdOvFe7/AAX8O6r4a0/UbLUpraRfPBRYJfM8ttvzA+h+7x71jXfwP0b7VJNpuq6jYRv1ijcMF9gTzj6k/WvUPBfhKw8IWElnYyTSCV/MkkmYEs2AOwAA4oFMn4u8+BNb/wCuI/8AQ1rxD4UeF/D2qeBdTvtVsoWlDSA3Dk7owF4IPb8K+lvFOiReI9Fu9InleKK5UKzpjcACDxn6V4dL8EFitja2PiW+igkbMsTrlG6dgQM8d/b0oA8u8B6rqGm/DnxjJbzugja3WIqSChd9r4Pbgiq/gXQ7zUfDl39m8GW2qiQsv21rtVkjOMDaucjHX3r6y8OeCNG0LQJNCjg+0202TcNOAWmJ7nGOnAGOmB35ryM/Ba806eRtA8VXdjDITlCpzg9sqwz9fpQI7203MXwj4O8Y2vgjxRoktm0E05i+yRvMnznd+9AIJAyoA5wDnr1x5XpN9a+FrR7DxT4F+0RtId1xIskUvPYMePTGMfrmvpu0+GlxB4b1HSj4kvnvr6SOVr0k5VkORxuzj8c+/FcvP8K/E+qIlnrXjW4u9ODAvGQxZsdOpOT9c0CnB/FCx0O4+HvhnU9IhlVFlNvE8xJdU+csh7HDqefbjrXuPwh8MaTpPh3T9TtLUJfXdovnz7mJfJ3dM4HJ7DsKteJ/h3p2r+EbfwzayPaRWjiW3f72HG7JYd872z05NN+G/hXXfC0T2uo6zHeWKR7beBFIEZ3Ek5PPegDc+I+r3OheEdV1GzyLiKICNgMlSzBd34bs/h3r56+GXw80jxN4Xu9X1SSWW6leQI6SkGLA6n1OeefavqzVbC21WwuLC8jElvcRmORT3B9PQ+h7Gvm6H4TeKtIivLHRPFEcWnXOd8b7kLA8cgA84AGRQBz/AMJSdb8NeIvDWpu8+nxQiaJQ5HlkMWIHsWAP5+tUfgH4d0zWdQvLy9gd57F4ZrdhIVCMGzkgdfujrx149PoLwV4BtPCmh3VjBL5t7eRlbi5IxuOCAAOwGT+ZrF+E3gC98ENqBu7y3uBchNvlBhjGc5z9aAPZq+QfhaFuPidrsbr8rG6BGeoMlfXxrw7wP8O9R8PeLtQ1y5u7WSC5MpWOMtuG9sjOQBQB88eE/CGmat8QbrQJzOLGKa4RdrjfhNwHOPb0rr/jhDqWm6rptrMl2/hyCCKOFVc7WC8MC3I38dTz0rtdW+HPifTfF9z4i8MXlmGuJJJQJ+qF/vAggg8k4rqvEOi/EL+0kvtJ1ixeCSCNJ7KcZj3hcOQCp4Jz0weaAPLvhw3ge48VWFxo1xqml3wYhba5IeKbgjaGByCQe5wSMemfrs187+Fvhnq3/CUR+JfENzYpLHJ5i21jHtBYDAJ4AHr3J7mvoigAoNFFABRQeKM0AFFFFABRRRQAmaWiigAooooADRRRQAUUUCgAooooAKKKKAOL8TH/AEmP/c/qasaN/qxVbxP/AMfMX+5/U1Y0fPlimsFudHH98VaqnGTvHNXKVAFFFFKAUUUUAFFFFABRRRQAGiiigAqC54gl/wBw/wAqnpD06ZoA/Pjwf4NvPFa679jnKS2sPmRwj/ls27hfyBx74r6C+C/iyC+8OTaBLEkF5p0T7UUbfNTkk4/vAnn16+te62WmWGnlmsrG2tmcYYwxKhP1wKZb6Ppltcm6g060iuTkmVIFV+evIGeaAPmD9nBANS1pgMAxJ9PvGq3wUh87x14hIba4imKN/dJlAz79a+qLDSNM0wu1hp1pas4AcwQrGWHvgc1X03QNI0u5lurDTra2nmBEjxRhSwJz296APkn4P6zp/gzxHrVv4jkNlcOmwSSIxAYNkrwMjOQQcYOPpnS8ESHX/jDd6vpIY6fHJK8kuw7SpjKZ4/vNyM/XHGK+ltc8I+H9fkE2qaTbXEo/5aMuHPblhgn8a1NH0bTdFt/s+mWUFrFnJESAbj6k9Sfc0AfGXjB7nwR4912exVFS4icqHBwVmXJK4PGGJx/u1Wn0y7+G6+FPE8A3z3UEjTRuDtyRwDz/AHHHHqtfYeueEtB1+dLjVNMhuZkXaHbIOPTgjNWtZ8PaTrdpDZ6lYxXFvCwaNGyNpAxxj2NK7AeJ/APRWt9A1HXZ8mbUHZUJ7omcn8WLf9815v8ABSG4l1DxQbUEztp8qx4IzvLfKB+Ir7E0/TrTTbKKws4FhtYl2pGvQCsHw74P0Hw3PPcaRp4tpZxtkIkdsjOcYYkD8KQD42+Fj6rHdXsWm+JbLRbltoZbyNSZQM92UgYx7V23hzws2jReLJ7TxDY6heNpUweCxycZIJbPTjBGBzzXu3ib4aeGfEV2b26tHhunOZJbd9hk/wB4dCffGfetXwt4J0Hwskw0yzKvOgSaSSRnMgGeuTgdewFAHgXwLl0KDQNaa+ksVvWc5E7KGMYQYwG7Zz/nFc/8FI5C/iiS2UicabIItvqc4x+IFe4p8HfB63xuzZzsu4t9nM58v6Y649s/pXT+E/A2i+E7i4uNKilR50COHkLDAJPGf88UeQjR83/AO68OWX9rS61PZRXfy+W13tB287gpbueOOppPgg7LrPiyaywW+ySNDsHGdxK4/SqesGzbVJ7ib4X3ovFcnETyiCUgkBtgTAHHQcGvT/gV4S1PRTqGq6naPZG7ASK3kG1guckkdV9MHBoA8T+Flvrd3e366TFo0984JddSXMhXJ3bfxPP4V7N8JvBmseGvFGoXGo3GnoZ4GLW1tNuYZYEfL1C+h/DvXU+IPhD4c1nUH1BJLyxmkcyOLZwFLE5zgg459K3PBPw70fweZ5LOS5mmuIvKleZxyM54AAxQKdDoHivQ/EUs0WlX63Lw8yARsuB0z8wGa6SZS8TqvUqQK878D/D3S/Bl1d3On3F3I1ygRlmZSFAOeMAGvSKAPjT4HXkOieMtUstUIt7mZGiUudoDhslecdccfSvrS51iwt9RtdMe5QX11u8qEcthVLEkdhgHrXnvjb4W6F4suzfStNZ3jAB5bfGJPdgRycd+vSofBfwq0jwrqSaol3d3V5HnY0rAKpIKk4A54Y9TSq3UTW54j8JrOw8Q+Ptak8QW8FzcsJZEguFDKXL/ADfKeCQM4HYZ9OJri3ttF+Nlta6IiwQmeIPFb42ruT51wOg6nHbPavX/ABb8ItG8Qao+rQ3l5p99I293gYYZuOcHkHjse9a3gr4aaL4Tu2v4nnvL85xPcMCUzkHaBgcg9Tk/nSCniEWl2etfG29s7+BJ7bzHd4nGQ+IeAfxwfwqjpWn2mi/GiKy01DDbR3O1EBPygxEkck8cn8K+iLbwFY23jGTxWt1O1zISfJYKUBKbDjjPSoP+Fd6f/wAJh/wlX2y5+0+Z5nk/Lszt2+maAPn7xrpdi3xht7X7LD9nmnhklj2DbIzfMxYd8knOetb/AO0Gsej6doukadbJbaeXllaOIbVLcY/mT+NeoePvhla+KtSh1a31CbT9QjUK0kYyGA6HqCCPXNbN34DtNT8MJoWr315fyIxkW9mk3Sq/PIJ7c4wc8UAfOF94P8T654f0+3s/Atha7USRb2G6i8yUEHk5fPOQeen8rnxjs9Rg8K+C7HVFCXkUckcoDBsbQgAyOCcYyfWu2i+C9/En2VPGN+tgDgQAMBs9MbsZz7fhXZeL/hlB4g0zQ9Oi1F7aPSkKKxj3mTIUZPPB+XP40AeEfFXwXonhvw9od/pdvJFNc4ExaVn35Tdnnofpiux+LunW118OvD+qTR775IbdBOSS21o8kH1yea9W+IHgM+LdF0/S01AWps2DCQxb92F29MirniTwTFrvg+28OyXO2S2jiEVxszh0XbuxnoRkYz3oEsc58GfC+j2Hh/T9at7MLqVzAyzTmRjuG8/wk4HQdBXfeOdRn0jwvqt/bEieG2ZkYDO04wD+Gc1yHw08JeIfCoa21LW47zTkiKW9sinEbFsk5Iz6/nXqF7aQX1rNaXUSywTIUkRujA9RSMHqj5H+E/gLSPF+ganqOrNLLdvM0aSrMcxHAO4+rZOec1Y+CjtqI8R+EL+V59NMDEbWOU+ba2z0zkH6j3Nb8Pwo8UaDNeReGfE6W9hc/eil3A49CACCe2eDXpHw6+H1v4NsLlftH2m/ul2yzbcKAM4VR6c9e9KKfOHwZ8IaZ4g1y8XUUleKzHmRoHKhjuGMkc4+lfcOABivFfhd4B1LwhqGoXV9d2syXKBUWAsSp3ZOcgV7XigD4Z1bwjYS/FmXw+8twbOe5Du24b/njEhGcYxkkdOn5113x40q20fR/DWj2YcW9uZghdsnBwea7Dxp8PvEUvjdfFfh25tDMxRylwcbGVAmOhyCB9eT7GtL4j+C/EXjDTNBUvYLfWwY3ZLsqbmC8rwePlOf0zQB4h8R/BaeGNH0bWoNVvZ7m52KTM3KfICNpHIA6V3PxL8baraeBvDkNtdyQ3epQBrmdDh2QKARu6gknJIwePQ16D8UvBGqeKPD2k6dp72/n2bqZPMYqCAm3jj1qLxP8NZPEPg7SNLe4jh1PTYgIpDkxkkAMp4zg4HTuBQB8uakmk2Om2N3oL6+mvKVa4klj2oSRlsEc/e6deOuetfdXgi/udT8NaXeXgcXMkC+bvXBLDgkj3xn8a8KsNO+MVjaR6fHLZNHGBGk8kkbsFGQDkjJ7dQTwK+itEhvbfTLSHUbhbi9SMLNKvR27noP5UivbXcD5/8A2j724tNO0j7PPLEWnfJjcrn5farvhPwzrWlW+n+MNQ8UXWoQ22nmc2DIVUp5LbV3biCRkcletavxs8H6x4ttdNj0iGOVoJHaQPIEwCBjrXqthpg/4R+30q8AI+xrbTBW6/JtbB/OlA+IbbXrXxXf3t14u8Rapar1tY7ZNyLknjA4AGfTn19fTfgd4l1O4Or6LNey3Vnb2zzW0smdy4IHBPIHIOM8VFpPgr4gfD7VblvDMNpqljPnAkdFAUNkBgzKQ2P7pI5/L1Hw4PHF3Hqt34ritLSA2ckcFrAVJVjklsgt2AH3vTjrQB4N8M9H1/xm2pW7eK9TsookXcElZzJk8c7uB1/Our+D/iPU9I13WPD+qXst3Z2UczZdy3lmI4OzPOCM8f8A164X4Ual4xsItXbwxpUF8hZBceaRlD820gFgT39fevYfhZ8OtS0+41HV/EbAXN/C8flK/wAw38uzY4B9h05oA4bwuniX4ratqV9J4gu9MsbcgJHbuQE3ElVCggHgck8mun+E3ibWrLxTfeDtYuXvliaRY5pHLsjJ6E87SB0PT86wdK0Dx18MdS1BdD01NW064+45+bOPukqrBgwzg9uuPWuz+FngXWrXXrzxX4jUQ3twzslurAkF+SxwSAMEgDPFLfTYDzbw1qHjbxB4s1vSdJ8RSwAmdmNw5dY0EgHyAg7TyAMYwCcYp3xf8Pa5pehaRJrGuyX7+a8bxkkru+Zg4z32nb07CvQfhT4V1rRPGmvX2oWMkNrOsqxSMVIfMoIxg+gzW/8AHPw1qfiHw/ajS7drme2ufMaFcbihUgkepBxx70ghZ+D+g6jpukWt7ca5NeWlzaqYrR0IWDnPB3HPp0Fd5401z/hG/D1/q/liRreMbEPQuxCrnHbJFcZ8KL3XTpkOlapoUmnw2NusaTyNzMwP93HHGPWux8baAvifw9faSzqjToPLdhwrggqfzAz7ZoFPnTwlovjbx7ZSa9L4tuLJWlZYYlZtrY/2VICjPHTPHTpW54z8Y+JPBnhbTNJuZlfxBcNIJLkkSERBjtYdsnIAzn7p4z0xPCl38Q/AdrLo48MtewbjJEwy4UnrhkOCD1x1ro/HfgzxH4u8L6VqdxBEviK18wzW6sF3RsxKqpHG4ALx7nnPUETWpy3iK38e+CdJtfEj+J5rxZHjE1s7M6ICMjIJxjjBxjrXXfEDxzqT/D/RNd0qc2NzeXCrIYiGxhXDLyDxuX9K4/XdR8e+N9MtfD0vhi5tSsqefdSK6LIRkZJYYAzycZ6Cum+JPgjULb4e6JoelwS389ndBpBChJO5ZCzfTc36igU2fAT/ABB1eXRtU1DUbY6O0e50XaHlUg4LDb16d+31rzrwr4s+Iev67rGn6Vf28xQuc3KKFgUMQCvHuODn3r6U8FWlxZeE9LtbiJop47RFaNhgqcdCPWvEfgtomraf4q1u6vtNurWCSN0V5YyoY+YDwT147ikTuImnqi9468ea/wCEdG0zSJ5bd/Ed1GzT3RVdkS7yFYDGCfcjHyniuGv/ABn4r8H3Nhdz+KtO12Cc7ZreGRH2dCQcDj2OfWuz+O/g/V9WurHW9Ks2vhbxeVNboNzYDFgQvVgckEDn9ccG+p6fe2kdvF8Kf9PbAyqSKmcdeFBx14zx68Uop3PxP+KGoabfaZpuiOln9rgiuHu7hFYosmcDByOByfpWv4IuPHA1SzWfxHpOv6W5IuTbPGXgXGQTwrdSPX6VjfFC60qG7trHXvB95PZw2kYgvrEMphY9Y8/dIGBgEnGeleeeAtAvbnxtY33hyy1W00qGZHlmvAFITq6kjAIIyAOetAHdaj478ZXPj+98O6A1nMkcrpHHcRgKAF5Jbg8HJ/DvVnw7468V6P41i8N+LvKmF06ojRqi7C/3CpUDKk8c8/iMV5suut4c+Lmq6kLOe8RLmcPFAuXIKkZH0OD9M10ejx6r8RPiPba8unzWum2cscnmSLtCpGcquehYt2Hr7UAdp4l+IPiDUfFzeFvCUNussUjRvPMM7mUEv14VRgjpkkfhTvDvxA8RaX4sh8LeL7a282dlWK4g4+Zvu9OCCeOgINcFqQvvhl8SLzXbrTri80y8MsgmiU4xISxGem4EdCenPcUtnJf/ABO+IdlrNhp8ttp1m0TNNKvCpG27kjgsTkADJ/AEhHe2m4HfeNfiLr+i+N10PTrG3u4iIwkJBDyM46bs8cn9KydJ+Jviix8XW2ieKNNt7ZZ5ViZEXBTecKwbcQVB75PGe9YPiPzn+OVspViBc22z5f4RGpJ9+c1F8U1z8WtG5/itP/RlOaA9F+I/xI1HR9eg8N+HrOK61F9m8uCdrN0QDjnG05zjB/Lwrx3e+Ib/AMZaGPE+mw2GoRCFQImDCRPNJDcMR13dDXQ+Obh/Bfxch1vULZ5LGV1uI3X+JSmxse6nPH09axfHviiy8YeOtDvbCKeO3jMEKtMuC580kkD05x+BpBL6nu3xG+JN14c1q08PaLYwXmpTKmfPbCAscKvUcnjqccitTw14h8bf27bab4j0C3htZwwW7tTuUMELfMQxAztx25rzn4ur4L1HxK9rr89/pl/DbxrHeQx+ZHIhyRlQCeMn/HjFch8JLrUoPHaWGjand6loyljM7BljMe0/MyMflIYjB65+uKTW4p9oSlljcou5wpKrnqfSvgvTtW8Qt8Tm1WHR/O1lZ5i1hnAHyMhXPsvfvj3r74NfGCanbeGPjNeXusNLa2/2iU78HGHQhSQOq/MD/wDqpQPZvGnxKk8J6Xpi3WmCTXL2IObIScRdskjJPPAHfB9K5aX4qeJNDurX/hKPDAtLO4PDxkhgO+MkgkZHHBrk/jWWPiDw74vtka50kwwskq8AlZC+OeVyGHXvn0qH4t+NNL8cWul6XoUNxcXPn7+YtpBIwEA7k57ccUCJn19bTR3MEU8Lh4pEDow7qRkGvBfjxqOl2FtpZ1LRl1LdI+wNcPFs45+6ea9g8KafNpXh/TNPuH3TW9tHG59CFAx+HT8K+ef2lOV0VcdTJ/SgU7vxp8QD4N0Tw/cWulxyRXsIxEZSBEoRSADjn72PwrjL/wCNeo2dxbSz+Fp7bT5QCHnLB5BgE7CQAevv2rnfjcztoPg+MMFAtg35on+ArW+PA/4orwyv+0nP/bKgDT+PHiS8k8NadDYwSLpuqKkr3J44xuWMj1PU/SsT4LwWOnW0uu32gXNqlnZyTf2q87FJRkggR8DOMgYz09SKv/FiVk+FnhgKcBxahvceQT/MCtuLT7vUvgctrZKWn+yeYFGcsEl3sBjqSqkY79KSwljMm+NOpXkk0+h+FLm806A/vJjvOMcnJVSF455r1fw54807xD4dvdZtI5A9lEzz2z8MrKpbGehBxwa8O+Fvjnw7ovgq+07UbowXSvI3lshbzdy4G3A/Dn69Ko/CK1uB4U8Zai0e22eykjQ/3mEbk4+mRTlYU7Ww+OmnXdtKRot6bpcbYYsOCPUnsM8dK3PEvxdsvD+oWNrPps7x3NtFctIrjKB+cY74rl/2ao0bSNXZkUn7QoyR221y/wASmE3xj0eNAWKy2asAOn7zP8jmkA7y1+N+m/2h5F/pF7Z2x5WVwCwB6Er6fTNWdO+NWk3esRWUum3dtbTOFjuZMcgnAYr2X35rgfjlCp8f6CcD54Ydwx1/fN1qf9oEKniPw8FUL+7xkccbxxQB7Z418cxeGLy3sE0q+1C6niMqpaoGwoODnv8ApXNeHvi7pmpatFpV/p13pk8rbEa4A27j0B7jJ46VxvxW8aa5beKLDwxpl+dMhfyllvCBli5xuJ7KAe2OQa8q16yNj4/02F/ED65L5tsHu3Oedw+UYJwACOM96APQfjT431O08Rx6ZpN7f2X2aMLMU+USM2CCo7jBxnjnP1ruvEvifQ/E/wAPru61GHWLezSaOGZUiVZd4KkEbjtK5IPX8q89/aFYJ4o0Jm4UQjJ9P3lek/Gm6tZfh9M1tNHNG00Kho2GM5B9fTt1oA2/A2q+HdC8AW1/b3VymkwiQ+ZeACQtvORgcZ3ZAC/qc1z8Pxv8MyXAia21GOPJBlaJcD0OAxOPwz7V4/4j+0D4NeGWj3eR9sl83H/XSXGf1/T2rudQ1bwsPg7Hai4s3m+yIqwBlMguu52jkHOTn0oA931XxRpemeH38QvMZtOVUbzIBuLBmCjA+pH0rzmT41eElhR1e9dmYgxrb/MnI5OSBjnsT0PtXj2nvdx/BDUhMrCKbUFEJYdY98ZJX/gasPzrU0nSNOl+C17dyWNs10rO6zmIeYCJQAd3Xpx9OKAPqPQtYste06DUbCXzLeYZBIwQe4I7EGtSR0iRpJGVEUFmZjgADqSa8R/Z+/5E5v8Ar7k/kK2vjZNdQ+A9Te03f8s1l29fLLgN+HNAEF18X/B9te/ZTfTOoO0zxwM0Y/HqR7gGtPx5riTeAtU1XRNRBBgBiubaTlcsAcEcg8/UV5H8PNK8NzfC7Vbm7gtZbgLObiSVBvjYD5AG6j+EjHcnFcX4Ga4Pwu8YxuzG3VovLB6BiRux/wCO0Ad78LPiRYab4bn/AOEm1qea7+2MIhKXmlMe1Mepxnd1PrXsuoeM9Hj8MXHiC1v45bUKyxSBGP7zoqlcZHOOoHWvB/hnofh+f4cavqOqafaySAzZuJEG9cKNoVjypz0x3Pesv4PW4ufB3i6G6t0nsxCZFEgBAkEbHI9D0Oe2BQB3Hwm+J7a00tr4i1GFbuWVI7RBCV3ljjGQMdSOvr7V6jrXxA8LaJeyWOoaskVzGcPGsUjlTgHnap7EV4b+zpptheW2qz3VnBPLFNH5byxhinBPGenbmq19r0vinxpqemeHfCWi3M6u/nXV/DvZgmEMnJwozjjBzkZGaAPpjQfEWj+IIml0q/huguCyocMuemVPI/EV5lolzdt8Q7yJ/F0dzAGlxpQ35TjpyNvHsa8i+A8dzaeOdUtWCqUhlSZIh8gKuBx7A9Kf8PGL/GLUWOB/pN50GO7UAfTE3jPw5BfT2E2r20V1Bu8xJG27doyeTxVnQ/FOh687x6ZqdvcyJyUVsNj1wcHHvXyho2j6d4g+LupWeowLc2puJ2aPcQCyg9wR0I6VNoFhFofxoFhpiNFbpcuqxqScIYiSPpyfpigD6x1vxDpGgor6pqEFqG+6Hb5m+gHJpmh+I9G19XOlalb3RT7yxv8AMo9Sp5A98V8dX0+oa58T9S83R01qeOeaOKymlESeXHkL1wMADOO55712PhPwh4q0/wAfQ61D4ej0ewMgWaGO5Ro0QphgMNlsnngcHHpQB9I634n0TQSq6pqdvbOwyEdvmI+g5714ZF481G/+KUWnadqyz6HI6IqRqhRh5QZsHGfvZ5znt0rhPB+l23j34katJrztNHE0soh3YD7XCqnrtA7D0+tSWOmWGkfGmGx0yPyrSK5GxMk7SYcsOecbiaV26CK/U+zTXzP8UviVqljr0OheGry2jdcJPcEI+JS2NmWyq44znoSemK+mK+IPHeg6avxVi01IVitLu5heZNxwxcguOuRkk9MYzxSCn094R1W/t9HE3irVdKM8kzCGaGZRG6ADvwCQd3T2rtlvbR5UhW6haWRd6IJAWZeuQO496+XPj5pdlo2gaBpmnwCC0hll8tAxbGeTySSeSTXTaJ4L0vwboX/CY2txfTX8WmmZVldSm5ouBjb0B6c/nQB7hfa5pOnyiG91Ozt5T/BLOqnpnoTWlFPDNEJopUkiIyHVgVI+tfH3wi8F6b43tNV1TXZLme48/wAsESlTkjJYnuefpxVn4P395pmta/4cExktUhnKhjkK6HG4D3HXpQB9Vrq2msjuuoWhROWYTLhfrzxU8N9aT25uorqCS3GcypICnHXnpXxR8J/Blj4zk1KPULm7hihVSFt3C7ic9cg5xjio/hd4Vj8U32raDeanfw2EA83yoJAA7B8AkEEd/SgD7ftbq3vI/Ntp4p4843xOGGfqKsV8m/AgS2HjHXtJSeRrWGKQbSeGZJVUMR64J/OvrKgCPzY8kb1yOoz0pIpo5l3RSJIucZRgRXxB4V0U+KPiNrunyajeWcTTXLO1tJtZgHI259OfyrovBCXfgb4pSeGLW8kmsJZAkiN0cNFvViOgYZHI9x3oA+wQwJwCM+maAwPGefSvkXwJfTXHxj1FfPmMXnXKeWzHHygjp+FRJf3x+Oxt0uLjyzclWRZGwVEOcEenH6UAetXXxDuofiIPCIsITBvRTOXO75og/Tp3xXsoIPQg18X+LbC41L42XFpa30ljNLJCFuI1yyf6OuSOR24/GrN1/a3w0+IWn2cesXV/Z3flsy3Ev3kdtp3Z4zlSc+woA9m1r4iTab45t/C406OSOVol88ykEbxnpitjUvFWtWni2DRYfDV1PpzsgbUVV9i7hychccfWvC/Gh/4vZpw/6a2//oIrX8Va1qlt8Y7Kxi1G8SzeS3VrdJ2EbAjJBXOD1P50AfU9FfKPivXPEHjXx5J4R0y/fTLS2kZC8bFSxRSWZsYJ5GAOnT616d4O8HeIfDWvmaXxFPqelSwsrpcu25X4wQCWHrzkf4gHsFFYniW/m0vRNRv7eIzTW9u8iRgZywBIr4t0HxLP4qnnn13x9f6Pdbx5MaI/knOTn5SFAHHXFAl9bH3bRXz5rXi/V/BvgG1uZr+21bUbmdora8Rt6FOSHPAyQBjHrjOcEVwFzZeP7XwmPGUniu65jWb7L5jf6tmGDj7ueQcY6flQKfYJ9KWvmTxH4+1PUvhhba5azNZ6gbsQTNbkryM9PYjaa028Q61H8Ff7Za+nGqbQPtJ4fBudgOf9zjNAH0RRXzno2v6xL8Ir/VpdSne/Uv5dwT86DzAMZ/P865bwFdfEfxNpImtNYj+yRXJ3STuPOfplQcHjk9cd/agD61or5a8TeN/EniTxkfCvhmb7EkczQvNwGJQHexOOAMHGOuB3OK7Lw3Y+OPC2pyT6/q6ajoSW8k08u8MYtq5H3gG7dsj1oA9zor46tfHHijxdcXlzF4p03w/bQcRQSkLvz06gk9snPfgV2Hw3+JmpXdhrNvrAF5c6ZavdRyxqAZFU4IbGAcZHPHGetK00B9K0V8WaL408X+K7qedfGem6LIrgQ206qiNnJAGVOR25JPNfUvgiTXn0ZB4jERv0kZfNiZSsyZ+Vxt4GR9OnQUgHXUZrm/Fx1gaLcHQWgTUcr5bzkBFG4bicjH3c18y65478Z+F3SabxNoWr75MG2t1V9nXrtVTjt1z0oA+vqK8c8V+O7my+H1t4m09IUubgRYSUZUMThgOmcYb8q8ql+IvxEk8OReIE02zj0tGw92qqfMO/bypbIGcLwOvegD64qteXMNlbTXVw+yGCNpJGwTtUDJOBz0FeW6P8Rre48BSeK76ARPBujkgjJw0oOFVc+uV+mT6V45deN/iB4m8Pare2+j2v9imCWOeRFC7Y9pDFdzZbAzyAaAPpzw54l0fxLDJPpF6tzHEQrkIylSemQwB7V0VfOX7N3Og6o3/T4B/44K961rVLXRdNutSvXK29tGZHIGTgdh7npQBflkSGN5JG2oilmJ7AdawdA8TaN4iEx0nUIrvyceYEyCuemQR7H8q+dovij4s8RWWpz6b4Xt5tLiR1lbcxZF2k8nIycc8Cl/ZwuIrfTPEN5cN5cUPlM7nJwqq5J/SgD6qor5gb4veItYlvZfDHhj7XYWgy8kgZmx6kKR6HgZOK9J+G/wARrLxnp93NLCLK6shuuI2fcoQ5w4PHHBz6flkA9Wor5sl+MOpatqE1v4V8NS6jBCMtI+7JGcA4HQemTk+groJvilNB4Sn1yfRHhu7e9+xS2kkhXD4BzkjI4PQjr+dAHuZorzK68cNB4BHi7+zwzFEb7L53HzSBPvY989KowfEMyeAZ/F7abtMTbfsomzn94EHzY989KAPW6K+Z5/jmgsUuYPD1y+GKyuX/AHaHsN2OvT860rz426f/AGbFd6do99dOFBuMrtjgP90v3oA+hqK4Lwj4207xF4ek1on7IlvuF0khz5RAyee4wRg9/rxXm118aYHa4l0vw/f3tlb/AOsucbVHucA4H1x9KAPoaivPtP8AHemal4Vu/EdkskkdrGzS25wHRgM7T+nPp+VeZH466a1i08Wj3jTqwDRlhtUHvu+vHSgD6Oory7R/iHZa14W1DXLOzunlsVPm2iAFwccYx1Xvn0B44r5/+FvxA1LT9UvBqS6tqqXAAjjjLSeUxbrhjwP5UAfaNFeS+K/ifpeg6sdGgs7zUdRGA0VsmdpwDt9zg54B/njQ8EePrTxXe3Nglhe2V3bxiR47hAOCceue46jvQB6VRRRQAUUUUAFFFFABRRRQAUUUUAFFFFABRQKKACiiigDifE5/0qL/AK5/1NWNGP7sVW8T/wDHzH/1z/qataMB5YpsgW50MR/eCrlU4h+8FXKVAFFFFKAUUUUAFFFFABRRRQAUUUUAFFFUtSeKOxuWnnEEQjbdKTjYMdaALHnRZx5iZ9NwqWvz41qDwgbS4l0RvE1/ewJ5hu3jTykIxgv/ABBeDzxjPevYfhx4g8QT/DPXntp57m+sWKWjHMkirtXgZznAyQO35ClSA+pCyg4LAH0zTq/Pbw/f6Nqpll8T+I9ct79n/dzx/vI1GOCercHsMe1fbXgKKSHwzp6S6ouqEIxW8Uk+YpYlevOQuBg9MUaW8wOvorwP4/jUbXRLLUtPu7mDyJ/Lm8iVk+VhwTj3AH4157468c6lqfh3wrZaLe3I1G4tzPdNbTlZCUUqQSMHkrISP9kUgH18eaK+SPFfjzUpvhtoElpfXEepXUzQzzxSFJP3eQRkc5OUOe+fetf4jeLdY8G+GtB0OK/m/ta6gD3V3MxaVBkZ555ySM+i0CXPqCvNfiJ49tvA4sWubKa5F0XA8tgNu3Hr9a+WtT8S3fh37Jf6H49u9WmkI86CQOEXvna5IIPTGARXa/Hy+GraJ4Vv4/l+1JJJt9CVQkfrigU9r8X/ABF0/wALabpWoXdncyx6im+NYtuV+VW5yR/er0PT7pb6ytrtFKrPEsoU9QGAOP1r5O+PIMfhXweoPKxdfpGlfUvh7jRdN/69Yv8A0AUAbFB4ryP4oSa3E2nvp/iay0Gx+YXEtwV3O3G0KCCScZ4yK8FtfiR4j8P+IoLd/Edt4gsXdA+2PClSxBGdoIbvwSOR16UAfa1FfO3xf+I2qeHNVtdD0hoLaWZFaS8nUER7jgYzkYHUkg1c8FXPjcatZpNr+l69pMnM728kZaFcHnorH5uO/wBBS20uB77Xnvi34heHfClwtpqN05uiu/yYU3so7Z7D15NegtnaduN2OM18CS2PiPVPiXLa3P2C513z2JEq7rdise4DBH3QqjGRngd6QD7j8PazZ+INLt9UsGc204JTeu08MVOR9Qa2a+YviH4y8QeCW0LS7D7FDM1oHnhigXyy+4jjgYBIPTFdlY+KvF2mw6vrXivRorDSoLYPbwxyozGQsAFJDE5OccigD2uivlCx8Y/EzWdJufEdhFZjTYnY+UIlJ2r97APzEDvznriu80X4mvrPgTV9cito4NS05CJIjym4/dYZxwfTOeO/GQD3OivkjTfiN8Q9c0O8v9N0y1eG0cma6jVcoAuSoRm5454BrX8P/Erxp4k0eRdH0GC5vbUf6RchgFx2whIyxAPAP0FAH1BSEgAknAHUmvGvhD49uvGMF7b6jBHHfWhBJjBCsrZxx2IIIr0DxlJqUPh7UX0mCOe+EJEaSMADnhjk8cLkj3FAGxZ6hY3xYWl5b3BT7wilV8fXBrnrrxn4ftdcTQJtQC6o7KggETnlgCBuC7RkEd6+UvgddeJobq9/sHTbS5hdo/tT3Dbdi5ONpyDkgn16VP4/vrm0+MDXUFq95NbTW5itkODJ+6Q7QcHuT2NAH2rRXzTpXxR8Q2vi220XxLpNvZR3MqR7QCGi3cKQckEZIyfr0rsPiH8R5fD2qWuhaPp41DV7jb8jkhU3H5Rx1J+owMGgD2aivnew+J+u6V4gttI8ZaJBp6XO3ZLA27bkkAn5mBGeuDkV9EUAFFeMfEH4oQeGdQXRtOsJNR1Y7d0S5CpkZA45LEEHAHfrUHhL4ga7feILXRde8Nyac12rmGUbgMqrNgg+ynofTigD26ivnXUvjDcXGpz2fhnQJtWih6zKHJbnGQqqSF9Cfyrufh78Q7LxiZrU272WowDc9u5zuHcqe+D1B5oETueo0V8+z/Gi0t9Tv9Ok0S7kktpHiTyGDmRlbb04xW98Pfifa+L9Rm0yaxexvEUtGjNuDgdR0GCPT60CnslFfFmofEbV0+I8lyV1YWMUwQaUkzfMFTb9wcHJ+b8a948S/Eyz8O6TpWp3mlX6jUQxWFlCyR7cfeBPvxQB63RXlnhb4m6J4n1dtN09LjC25naaVQqjHUHnPGevSuT1H426RHczRabpd/fxQkh50UBDz1HfHucUAe/1FHPFKzLHKjsv3grAkVxnhHxnpPi+wmn06RlliX99BIMPGSPTuPcelfP/AMAJWfxT4gdicCN+Bk4/eAnAoA+tI5Y5M7JEbHXawOKVJEf7rq2PQ5r5K/Z+nY+IfEDyO7KkO7BOf4//AK1dX8FH8NyatqbaHdalJK0QaVLpVCAFuox3oA+jRUNxClxDJDIMpIpVh7EYNeMR/GnwoGmS4+227xbvleDduIOMDaSM9+cCut8E+PtF8ZmdNNNxHNAAzw3CBW2k4yMEgj8e4oAl8GeBdG8HPdvpSzKbrb5nmSbuFzgD6ZNd3Xk/iT4q+GfD+otp08s9xNGSsptkDLGwzlScjkY5A6Z+uL3hz4k+HvEeqrpenPcvOyllZ4dqkAZPXn9KAPSqKK4HxZ4/8PeFZhbajdsbogN5EKF2APc9h+JzQB31FcT4R8baJ4t8waXcuZohl4ZU2uB647jntVC5+JHhW01W60u61MQXFsSJDJGwXI6gHHJ/nQB6LmiuD8L+PvDvie6ez0y9LXCruEckZQsO+M9cV414y+LNxpnjaOwsrtRpFrKkV7/o+W3K5EgGefbI9OM9wD6horw34ha/pOs+HbC/tPF9xo1nJcsFure2mLSsAQUwu1gOp544rK+I/j2fwp4c0SHStWF1qdxHFKZpYeZoCh/eEEYGWxwTn680AfQ9J3ryHwf8S9E1Dw6t7qOpqt3awB78GFh5ZLBc4C4IJYAYz1+tehaRr+lazpzanYXiTWa53S4KhcDJyCARgUAbtFc9oPiTSPEAlOlXqXQhxvKKwAz06j2rU1C9ttOtJr28nSC2hXdJI5wFFAF2jFeeW/xK8HXE6wR69bB26FwyL+LEAD8TU3j7xbB4Y8NTatBNayTMALVZG3LMxI4GDk8ZPHpQImnsd4QD1GaUAAYFeTfDH4gQ+LrHF9NZwap5rKLWNiCygAggMST36eh9DXq0siRRvJI6pGgLMzHAUDqSaBTx/RvhzLpvju68VnUkkSZ5WFuISCN4I+9nt9K9iVQowoAHtXz54V+Li6r4ovNOv202z0uMy+TdvNs3hWwvLHByOai+J3jPXNE8Z6Hp2mX4isbqOFpEEUbB90rKTkqTyAOhoA+h3VXG1lDD0IzQiLGu1FCj0AxWHb+ItFub02EOq2cl2CVMSzKWyOo+vt9a2ZpYoI2lmkSONfvO7AAfUmgBTGhbeUUt645prQRO4dokLjoxUEiqFjrOl6hIYrLUrO5kAyUhnVyB9Aa1aAKt1aW14uy5t4pkHRZEDD9aPslsdn+jxfIMJ8g+Ue3pUs80VvE0s0qRRryzuwUD6k14B8VviPf+HbvTYtBmsriK4VjI/EoByAOhoA90vNOsb4j7ZZW9xt6edEr4/MVLaWVrZIUtLaGBD/DFGFH6UyK7jFlFc3MkcSsiszM21QSM96ktru2ugTb3EUwHBMbhsflQBarKv9H0zUnWS+060unUbVaeBXIHoCRXn/xC+Ilt4LurO1ksZLp7lWYeW4G3BAwc/WvTraYTwRyjjeobGc4yM0AMktLaS2+yPbwtbbQnksgKbR0G3piqFhoekadL5tlpVjay9N8FuiH8wK0jcQCTyzNGJDxt3DP5VPQAVm3+l6fqRQ31ha3RTOzz4VfbnrjI46CtKo/Mj3bd67vTPNAGde6Ppl+IlvNOtLkRDEYmgV9g9BkcdB+VGoaTpupwx29/YW1zDGQyJNErKpHoCOKm1W/g0vT7rULkkQW0TSvjrhRnj3rwrwl8Ttf8UarGln4b/wCJUbkRSXClnMSnuxHGcYNAHuF7pGm39olld2FtPax42QyRKVTAwNoxxgEgY6VctbaCzt47a2iSKCJQqRoMBQOwqdiQpIGSB0rzXwb4j8R6vql5a6v4fOn2sSExT/NhyGAA59sn8KANu98E+F764a4udB095m+8/kKC3ucdT710f2G0+xtYi2iW0ZDGYVQBNp6jA4xya4Xw38QtI8Q69d6Haw3aXNtvy8iKEfY204IJPvyBxXo/SgDI0fRdN0SF4dMsYLSJ23ssSBQTjGT+VUrvwxol5q0Ws3GmwvqMO3ZcEEMCvQ+hI966QHPSigRpNWexzGs+FND1y8hvdS06K5uYAFjkcnKgHI6H1NO1vwvomu3Nvdanp8dzNb8RO5Py857H1rpaKBTkPFHg3QPFLQvrGnrcSQ8I4dkYDOcZUjI9vesuH4beEIJ7W4h0SGOW1KtEyyOOVOQW+b5jx/FnPevQ6DzQByninwloviqKKPV7MTGEkxyKxR0z1wR2Pp0rKh+H3huPQZdAWyY2Ek3nspmct5mANwbORwAOOP1r0CigRq6sc3Z+GtItNCHh+OzVtMCMhgkJcEMSxyTznJJ9u2K88X4MeDlufOFtdeXnPkfaG2fTP3sfjXs9FApzOs+GdK1nRDodxb7LABQscJ2bNvTGKpQ+DNIh8MyeGo0mXT5AQ37zLnJ3E5+tdnRQBzfhXw5YeF9O/s7TvN8jzDJ+9bccnrz+Fbl3bQXlvLbXMSSwSqVeNxkMD2NWAc0UAeBXPwM8My3TTR3WowxE5ECyKVX2yVJx+OfevSJPBulf8IvL4Ztle2spI9paPG8nIO4kjkkgZ/pW7r2r2ug6Xc6pel/s1uu59i5bGccD8apeFPEdh4p03+0dO83yPMaP96m05GM8fjQIlZWPGn+BOkiIww63qiRMcuhKFW9OABXsPh7wrpXh/RTotnATaOGEvmHLSlhhixGOSOOMdK6migU8J0X4P2mh6xDfadrmoQ26TJK1tkfvNpyFYjGV7cjoTSal8H7SfxBcaxp+t32mi4dnljtjtYFjlgrdgTzjmvd6KAPJvBHw0sfCOr3Gp22oXUzyo0flyYxgkHk9T0FN0H4bW+jeL7nxMmoySPO8rmBoxgGQknn2zXrdFAHkuhfDe30jxhc+Jk1CWR55JZPIZAADJknn8TU8Xw9gi8df8Jct/Jv3M32coMZaMoefxzXqdFAHjHjj4W2viHUv7Y06/l0vVGIMkqZZXIGM4yCpwMcH8M1F4W+G1/p+t22saz4kudTltmLRRMCEBKlR1J9SeK9sopU2ndbgfPniT4RT3fiObXtC16XTJ7iRpZAEJIZvvbSpHBOSQfWrGg/CWTR/FNvrp16a7ET72FxHukc7SOXz7+nave6KQAAxXi3iD4bTar45tvFC6kkccTxMbcxHJ2AD72fb0r2migDyf4p+BbjxtDYx297Fam2ZmJkQtuyB6fSvQrPTY4tHh0u4xNGtstvJ2DgLtP51rUAYoA+aIPhT4m8P3N1/wivihbWzufvJKGVgOw4BBIyeeDXa+BPhrF4VsNR8y9+1alfwtE85UhUBB4AzzzyT3xXsVFAI8c+FvgG98GDUBdXkFx9pChfKBGMZ65+tR/DT4f3vhHVtTvrq8t50u1wqxBsr82ecivZwMUUAeKeAPh9f+GvFWq61dXVrLDdrII0i3bl3SBucgDoK9q6ClooA+D/C0fiN/iBrbeF54ItQD3LMsxG108zleRgnO0/hXuvw6+Hur6f4gm8T+JbqKbUZAxRI23FWbgljgAcZAC8YP4V6jpPhLQtJ1O51Wx05Ib24z5koZjnJycAnAyfQCuqHFAHyvrPw98X6R45ute8KmBku5WmEsjoPLL5LhlbORnPQHgj8NHwn4B8V2XxEj8QazJa3EQeV5LmKT7+6NlGFwCMbgMY7fn9L0UAfMXi3wZ4v/wCFiT+KdDs7WZFeJ4fOmUBtsSoQRkHHBpNK8D+LfEvjO28ReLoYLWK1dHWBZFcEJyqqAzYXdycnufWvp6gUAfOfiDwVr9/8VLXXorNf7LjkhYz+cnAVRn5c7s5yOnpSa74L8QX3xXt9eSxjbSY5IT55lUYVUAOV3bs7s449Pevo2igD5i8XeCvFOh+NH8XeFYY73zpDI0DMAUJXDBgSNykk9Dke2M16D4L1Xxzq+sNLrukRaXpccTqEUqS8mRjqS3ryMDHrxXrlFAGPr7agmkXraSivqAhb7OrYwXxx1IH518ieINJ1TW7OWCX4YLa6rIcC9si0UatnrsHB79W75r7TooA+XpPhVqrfDz+zGdG1aO7N5HCHG3kBTHuPA459M9+c1iXOo+PtS8MjwZ/wiU4IiS3+1FCi+Wm3A3N8mcADOfWvryigD501n4cahD8Mk0GzK3GpRzi7kVTgO2TlVz6Aj649684trfx/d+CZvCq+HWWxhO4yPFskZRJu2qCRuO7nIHIr7SooA+d9J8PatF8ILzSpLCddQkDlbcr85/eZ6fQV1HwS0i/0bwqbfUrWW1na5dvLlXBxxg17AaTtQB8neI/D3iLwR45uPFekaW2p2U8kkxSLLEbwd4YAZHJJBGRjHuK7/QPEXibxtc3Wmah4cl0fSZrSaKaWVW35Zdo2lgOefT19K9zoNAHw9oei6h4Lu7iy8Q+BP7ZjfmOVEL4wTyrgEEH0OD06dD614Mu7ia313UNL8BwaWkdoVgR4m33TZ+70G4cdAOuBk19D0UAfBfiOz0DVLST7N4J1vTdZZPlS3DGHfwclWGcdeAB/Wvp74M6Rqui+E0tdWSSKUzvJFDJ1ijOOPbJ3Nj/ar1bA9KKAPEvjza6pc+FUGnpJJCtwpuo4xklMHBI9A2P0r5o1dNNuPCen2ml+Gr2LUIHDXt8YCVkO05G7JPXnHHSv0EpoVQMBQB6YoA+U/GNpcL8GdFhFvOZBJGxQxkMASxzj056/StG8tJbf4B+QyPv8tXKlSCAboN09ga+nCoIwQCPSkKqV2lQV9McUAfIHhzRrvVPgtqEdtGzy/ajOiKNxdVZc4A78N+VZ3h/4hWNn8OrzwxPaXJvo4po02R7lwzFstnpgsfyr7QVVQYVQB6AYqstlaK8ki2sKvIMOwjGW+p70CHz/APs2/wDIuakf+n3/ANkWvRvizp11qvgfV7S0jMk5jSQIOpCSK5x6nCnjvXfwQRW6bIYkjXOdqKAM/hU1Ap8ZfD/4h6Lo/gbUNFvVlS8KyiMRx58zeCBk+3v2qX4P6ZPqngnxjY2mfOmREjXjkhW4/H+tfWI0XSlleddMshM+Q0ggXc31OOauWllaWYZbW1hgDcsIowufrigD5G+D3jnRvB2kanp2uNcW9z9pMqx+SxLfKq7cdjx3xVL4UeHNS1qz8VXcETQxXto8MDEYV3Yk7QeMjjBPvX1le+HNDv5Wmu9HsJ5mILSSWyMxPuSMnpW1BDFbxLFBEkUa8KiKFA+gFAHx/wDBHxnovhW11TTtclaxmMwkV3iY5wMFSACQRjv6+tdV8U9dsPGHw+u9S0iOU29rqKRyu8YXJwPm65x86jnmvd9W8L6DrEwuNR0izuZgMeZJECxHuep6Vfh0fTYLF9OhsLaOzcEPAkYCNng5HegD5FvvGuizfCePw2k0v9plVRovKOF2zB87umCB7/StSKRYvgNcIckyXAUY9ftCn+lfRcfgnwxHDLCmg2AjlxvHkjnHIrRbw7ozaZ/ZJ0y1On53fZ/LGzOc5x65oA+edIjaP4EXjMMB1kZfcedj+YNO+GxEPwj14socFbgYPqUAz+HWvopNE0uLSzpC2FuNOIK/Ztg2YJyePqc/Wm2mg6VZafLpttp8EdlLnfAqfI2Rg8UAfI3gm1urz4WeLorNS03mxttAySq7Wb/x0GsLwDHbXGjXFlJ8QJND8xj5lo0J2MpGCc7gDkY+nP1r7a0fRdM0WF4NMsYLSKRtzrEgUMcYya5HUvhr4O1Gdri40KASMcnyXeEE/RCBQB47oem6Ronw+8XLpestqkLqEZxAYwrFQBjJ5+8Pyo+DsET/AA78UCRFdWMwYEdQIRX0Db+FdCttMn0mDTLeOxuP9bCowH6ck9SeBU+l+HdI0nTptMsLGKCzm3GSJM4bcMHJ69AB+FAHzz+zkh/srxA2c/MgA/4C1YXwA1GxsNX1pr6+t7ZpFVUWaQJuO48DPfpxX1FoHhzSPDscsek2MdqkpDSBCTuI6dTXPXHw58JXGotqUmjR/ankErMssiqWznO0Nt6+3NAHhHizw1DceLr/AFnwv4s0+21FJ286C4uPJkik5R9pPUcn88ZrpPg9401zWdfu9H1o295LbwnF2irvUBgCNy8MpJH416Prnwx8J6zeSX1zppW4lYvK8UrJvYnJJAOM5zz711Xh3wzovhuFodI06G1D/fZcs7d+WOWPXueKAOjooooAKKKKACiiigAooooAKKKKACiiigAooooAKKKKAOI8T/8AH1H/ANc/6mrWjf6sVU8Uf8fUf/XP+pq1o/8AqxTZAtzoovvirlUYv9YtXqVAFFFFKAUUUUAFFFFABRRRQAUnNLRQAVieJNL/ALb0W/0zzPKN1A8QfGdpI4OO/NbdBoA+VPD/AIK+IOlaLqPh+CPTYbO8LGSZpcsRjBUEZ+8OOR+IrsPBfhDxR4d8GarZ20sNrrE0wmtiHDAbduQeCOQpHfrzXvdFAHyZrnhTxn4lsvsV34P0i0uHYFtQRoQ/XOTtYnoMcCvf/h/4cbwr4dtdKkmEssZZpHX7pZmJ44HFdpRQxW7nMeNNHOv+HNS0tQpe4hIj3DjeOV/8eArxL4U+ANW0rXH1HXNP+zLDbNFAvnI4YtwchSe2fzr6TAxS0CHx7ovwu1xPFdtb3lnjSba7aXz94KPGDkDGc84AxjPPtmvVPjF4DvPFUdnqGlhXv7PKmFnC+Yh54J4yD68EE88c+3UUrt0A+ULOfxTJEtoPhjpQu/uGdrJFVj6noo785xzWz8ZtA1nVLDw5b2mlPcNbxOZhbJ8qNhBjA6Dg4r6VIzS0gHzL8ZtD1TUdJ8M21lpdzdeRGRII4yxjbagAbH4/lX0To8bRaZZRupVkgRSCMEEKK0aKAPlX456HqU/iLTNUFhcX2moiq6QqXxhsspA+7kHr71wfi+ym1rWdNutK8D3umWKRooVbIrvO45dtq+mOvPfuK+5qKAZ88fFy502XU4rTXPCN9qVmkQeG+s1YOjZO5SwwCOnGe/TpXnPw20C7l8cW19oen6pZ6TCQ8kt8oUhcHK54DZPAAye56Zr7NPNJwKAFr5T0m0n/AOF5S3BtrjyhJKd5jIUfuCMnI6HoPqK+rCcUmBnOOaAPlT4620tz4s0QJayzJ5CgsikhcyHrivePHmiTeIfCeoaVbkCeaJTHk4yysGAz7lcfjXZkDuKWgD438L/ED/hE/DF14Zv9HuxqA81YhjaPn6bgeepPQHNXdD8LX2h/CvxLcXdvJC16iOkTj59ikfMR26n8BmvrZ4YnYM8aMw6EqCakIDDBAI9DQB82/CmJl+FutHaTvS52jHX92RxVT9n1JE0XXS0bJ8wGT3O019OBVA2hQB6AUioq/dUDPoKAPmL9npcXetEoykhM7h15NfSWpxvLYXUca7neF1UepIOKtpGkediKueuBin0AfGfwQ8T6b4c1DUdP1VZ7W6uZYoo08ssN2SMHHI5IrQ1iJZPjwm8tj7TAflGeRAhH6ivq82FmbgXJtIDcDkS+WNw/HrUxgh83zTFH5n9/aM/nQB8m/FBU/wCFsaIZASubbAHrv4/XFY/xl0n+z/Ho1bU4Lo6VdmNvMt8BvlQKVDHjd8ufofxr7Hks7aWVZpLaF5VxtdkBYY6YNPubeC6iMVxDHNGeqSKGB/A0AfG1unw5u9Q09be416/vJp4oo0b+AkgAEt256DNfZ4GAAO1Y9noWj2Mnm2mlWNvJ/fht0Q/mBWzQIlY+N/EU6+Dfi+NX1WCQ2MkhmVwN2VaMpuGf7rE8f7PHavdYfHnhzxRcHQtIvJZ7u7hlVJRbuqRnY3JLAEfhXoWp6XYarD5GoWVvdRf3Zow4H0z0qjpXhzRdIcyafpVpbSH+OOEBvz60Cny18GvEmleEb/WdP19jp9wzKFZ1LAFc5UkA47Y7H8s3/hch1r4l6nrdjC/9n75pDIUIHz5A/E5zjr1r6P1nwroOtzJPqWlWtxMpBEjp8x9iRyR7HitfTdOstLtxbWFpDawA58uFAoz68d/elVgPlj4NIh+I+vFgSVWcrgHg+aP6Z60ng2NU+NOo7QADNcnAGOSDmvpnT/Duj6bfTX9lp1vb3UwYSyxLtL5IJz+IBqK38M6Lbas+sw6fEmovu3TjO45698UgHy9rF5Bp/wAcXuL65SKCOeItNKQiqDAuMnsBkDP41sftEzQXB0F0ZJonDlWRshhxyCOte8eJPA/hzxNcR3WraYk86LsEgkeNiPQlSM/j0qfUvB3h7U7WytLzS4ZbeyQpbxkkCNTjIGD/ALI/KgS+uxk67YE+BLuKyt1+0NphRRGoDMNgyPx9K8T+AOu6BpulapDqF5bWtyZQzG4cLvTbwBnryDxya+rIo0ijWNBtRAFUegFecax8MfCGr3bXlzpCLO7bpDDI8Yf1yqkDnuQMn1oFPEvgbCbnxnrV/ZIw08LJh8EDDPlF+uBnHtR8Cdh1nxEygAm3bPOc/NX05omhaXoVn9i0yyitoD95UHLH1Ynlj7k1l+H/AAZ4f8OzXM2k6eLZ7ldkpErsGGc4wzED8KAPnT4Aun23xHIi8iDJ9+TUn7P+DqWvyJlW8jsfVutfQnh3wT4e8N/av7J0/wCz/akCTfvpH3KM8fMxx1PSmeGPBOheGJbqXSrV4TcqFkDSs42jsMn3oEPnH4B21nqHiHWRc2sU4EJIEqBgPn7ZFO+DcKWnxL1qCACOFftEaovACiTgfTgflX0R4T8DaH4Tnnn0mCSOSdAjl5WfIBz3p2ieB9C0PV7jWLG3kS8n372aVmHzHJwCaBT5j+D97otj4t1dvEUttBcqHWKS8ZVQPv8An5bgN/TdV/4ez2tz8XruaxaNrZ5Lho2jGFIweRT/ABy1lJ4mv31D4azXkqSsI7mCSeNZwGOHIVdrZ7nn8a1Pgp4O1SPxJc+JL3TW0y0Kv5EBQpkt2VWOQoB6/TFIIfVmOa+GtNOrXXxG1Q2/9nf2kbmYImpcoTvwFXOfmxjbjsOK+5q8t8Y/DHQPFN0b2dZrS8YfPNbMB5nHG4EEHHqMH3pRTzjwn4K1/TfHdvrGpTaVbPMzu8FrJguNjA7U75PJ/E1wvhjTrDXPi9qUF9bJcWxuLnMUoyCVDDp35Fe/eEfhlo3hjVBqtvdX1zdqCoe4kB4IwegGeKv6R8PdH0nxNc+JLeW8a8uHkkZHkUxqzkliBtz3PUnrQB4Da6da6L8bo7PT4xb26TLsjTgKGgyQPb5jU3jywsV+MOlwtbwrFO9vJKuAFkcseSO5OB9a96m8AaVN4uHixri8F+GVvLDr5WQgQcbc9B69az/Hfw10zxhfQahLdXFpdxIIzJDj5lBJGQe4yef/AK1AHnv7REEFp4d0iG2hjhhW7bbHGoVRlSTgD3rA+L9nC/w78JXBjT7QI4EExQb9vkk7c9cZ7e1ew6z8NtO1nQdO0S+1LUZI7J2kWcyKZXZiSdxKnjk49sVueIvBWma/4ct/D92032e2VBDIpG9WRdqt0xnBPagDmPAvhfSp/h/a2y2UEcl9p+yaaOMK7lhySw5POPyFfMOheKbnw7oniXw5KjLNckRDHRGDbZAfquR+FfWPgHwIvg1pimsXt5G6bFimP7uMZz8q9jXzu2lWfjf4tXUNpbYsEnMl1ycOI8ByR1G5sDj+9QB9C/CHw8vh/wAJWisD9ovP9KmJHdgNo9sKF49c1o/E3V9P0bwveTalZ/bYJcRC3JwJGPQE9hxnPtXeKoUBVGFAwBXM+MPDdn4r0ebS7xnRWIeORDyjjo3v9DQB8e+KPt2reFotZTwpo2k6X5m2KeBAk0nOB3yw4PUc4Jr0g2VtqHwMhmuohLLarJJC7E5RhOy5H4HGK0U+CtxLpQ0698WXs0MTZt4lTEUfr8hY/oRivUdN8FWtr4KPhKe4ea3MckZmA2tlnZwfwJH5UAeb/ATQNLbRF1p7ONtSS4kRLg53Ku0DA5wOCfzNfQN1bxXdvLbToHhlQxyIf4lIwR+VeOfD34e6x4QvlLeI2uNNG8mzWIqrMRgN944PQ17VQB8QfDfwno+s/EDVrDULNZ7K1FwY4CWCqRIFHTrgE9f/ANe78bbGCbx34e07bst3tYINq8bUMzrgfhXcXfwm1Oz8R3GteHfEX2Bp5HchoyzJvJJX0I57+grqvFvw9uPEPifSNdOppH9hSFXjMOTIUkLkg5GM5oYHz/8AEzwzYeDPFekJo3mxJKscwDOWKOJMZBP0FdR8etYmn8T6boeJns0jjkkhjbHmszkcD1wAB7mvU/iN8O7jxfrWm6jFqEVslooVkeMsWw+7jmrHxQ+G8HjcW1zFdmy1K1G2ObaWDLnO0jIxg8gj1NAHzZrmkzW1/p934Y8H65pc1t80hkSWUO4IIIOPrnBweOB3+5rF5JbSCSZCkrxqzqRggkcivAo/BHxFnjS0u/GaLa4CO0bOz7cY67QWOPVufWvoOJPLjRCxYqoGT3oA+Tfi5JdeJfiBpvhZ7hobIPCuByMvyz49cHA+lcf8VPB2j+ENb0iDTluNlwgZhK+4bgwHp3/zivcPid8Nb3xHq1vrui3sVrqEKKGWTIDMpyrBgDhh0/AdK5PV/hd4y16azvtX1+yurqJQpjkDBYwDkAFVwT6nH50AbPxkHhiKTRYtdfULmaKMiKysyF8wHA3PnoOCBjnP414dZyPoHjXS5tLsNQ0dJJYv3F2xDuhkwQeh2nGMe3419C/FP4f6r4k1bT9d0e6t0vLNETyZ8gHa5YMDg9z0P/1q5XVfhx4013xHp2tatqGmyvE8ZYRllESK27aBt56n8SfrQIr2OU+P2lwQeK7K6UyNJfRAyKzZVdvy8enAH459a7rxRDF8K/AzyaFJcfaNSmiiMsjglGKMSw4wDhSPxHpW/wDGDwDqPi1rK+0qaL7TaKVMUrbQ4zkYOOufXFWpPCmu+L/B9xpHi02sF6JA9pLB8xjKjAZucHPzA+zHvQGt/I+V1fQrrw8bxW1yfxCxDiTysxbt2CN2SSMZ5znP5V9ffB7VL/VfCNu+orL58Mjwhpc7nUHgnPscfhXluj+G/ir4bgXS9Nu7GWxjYiJnZGCgk/3hux3xz7V7p4IsdcsNI8vxDfpe6g8rSNInRQeijgdPYYHagU4741eJ7zw34cQafIYrm8l8nzVOGRcEsVPY8AZ6jORzyPIH+Hktr4J/4Sz+2LtdTFqLvAbjYfmAz1zg569a+gPiR4Qj8Z6E2n+aIrmNxLbynorgEYbjOCCf09K8Sg8M/FFtEHhRlsU0zZ5f2lpU4TP3cjLY/wCA5xxS2AmbUbrxz8Jr27vbqaO40uV97of+PjYmQG9QQ4z7jNV/2evDsVzE3iBb66SS2uHha2BAifMY5I7/AHgfqBXqUHgZtG+Ht/4c09hPeXMLl3JCh5WAB+g4AGewpfg34W1LwnoNzaaosaTzXTShUcNhdqgZI78GkA9VuDiGQjqFP8q+Svg213rWreIdPuNRuikllLEpaQsI9zAbgCeor61nUvDIg6spA/KvAPg/4J13w1rOo3urW0UMc8O1NkqvyWB7fSgDxv4b+FjrPjHVNOTVLuzNmsjefAfnfbKFwfrn3roviv4p1GDxgujXt3qFlpNv5ak28nzyIQCZO2459+3rWzZ+E/G/g7xrf6voumW+owXjyIJHkVV2SMH5G4MpBAyenHvXW+NovGkmpXEUnhbS9f0lmD2vnBGaAkDKg5VuoPOOcjntTraXa9AIPhemmvrpl0Txjcaja+U3nWN0siODxggHAbHqBx+NfRFfL3wu+HWtWPilfEep2MGlwRNI0Nmku8/OhXAwTgAMepzkdK+oT0poHx7oV74j8T+Ota0i18SX1hD5tzg+Y0oRA5ACqSMdgCMY7Vu+ANe1nw749m8Iatey3cLsY1eR2YK23erLu5GR1HTn8a818Lahrem+Pdau9B0xdRukkuC8JzxH5mCeCO5X869Y+HXg3xBeeM5vGPiazjtHbdJHCMDLldo+XJKgDPXnOKAOa03XfGOt+OtX0jSdYaELPcqouHJjijDkcDB5AwBxXUeMvFGv+AfDttpl1fpeazeSSMLkMW8qIY6bh1ySB+NHgHwrremfEvWNSu9PljsZnuWinONrBpMr37g5rovjV4JvvFFla3+kp5t/ZEjyd+0yRnrtJ43AgHtkZ74BAPO9ej8c+D9GsvE0niG4uhK8RmtZGYiPcMgMCcY7HGOT+Ndh4y+Kc1p4M0bVdMiWO91YOBvXIi2fLIRng4bAGe3OK4TXtS8d+NdJtfDbeFbq18t0824aN0STaMDJYBQM89T04rrvGvwsupfBukWemMtxqGlI4ZMkecHO5wuTj7xJGe1AEdroXxP+wW+rwa55tw4WYWUk3JB5wQRsz7ZApPiF8QdVh1228NaZewafIqxreXspUBJGAJGeQFAxk+pI7UWPj/xxHp8Glp4Mum1FEEYupI3CNtwCxXaB+O7HNYHxQ8F6ra+JovFNtpP9qWk3ly3dqqbwrhQGUqMnaQM55A/LIJdXt1E07x7rHhjxVZaZe+IbTXNNuHRXnikEgQMxGd2OGHUjJ4x+Gn43+IusnxfN4ds9Qt9GtIZPLa7lXOSFzliVJAJ449ucVV0bULDUdVsbbT/hZHAz3EfmTzRMViTcMsfkGMDufyNL8QLvTbzxBfx+IvBOou8L+XbahY71M0ePlJ/hJ688+nagLHpHhHUfEWnjULjWNXsdZ0i3s3uFurSRGKsMHacAHkbj37c9q8s0fx54q8W3lzLZeI9K0VY2xHb3ZRQwY8YJRtxGP8OtV/hJoOvabqGr6zbabdxaaltN5dpcgg3TAHZHjHzc98Y6iuE1xfC19bSeV4W1vStXZSRFD80PmHoMNyFz2AGO3SgNT6PvtX8Raf8AD3W7zxFFaPewPsiLKjxTxnYFbA+Uglj29OKxNF8Z38XwrvNegtrK3uraURRrBEqpgyIuSo4Bwx7enFcXpOha3p/wi19NRtbkrcSRPa2jZ3KvmIS+0cgZ5xx90noc0qwXMPwMuYY7VzLJcgSIIzux5ynOPwFK3d3FJn+I3xAuPDaa3b6bAthCxWa9UKS5zjlCcgAnqBivU/DXxGS98B3fie/gVZbEtFNHGcB5Bt2gZ6Z3r+dee6PDPH8C78SQSI+JG2spBwJev04P5VkeBNAn8Q/CHWbCz3SXbXZliR8gFk2NtX6gEemTSAaWg+P/AIg61Z3+u2OmWcunW24tG4AAAGTt5DNge/8AhXpnwi8Z6h4ysb6e/ihja3lVF8oEZBGea8F8LeMdT0DwVqPhy48N3zv5c+J/LZFjRl+Yvkdstz9Px7P4B3LWHhTxHeooZoGMgU9CVjJouFz6jNL0ryb4UeOLvxtaX093aQW5t5FRRESc5Gec16zQAUUUCgAooooAKKKKACiiigAooooAKKKKACiiigAooooAKKKKACiiigAooooAKBRRQAUUUdaACiiigAooooAKKKKACiiigAPFFBpO1AC0GiigAooooAKKKKACiiigAooooAKKKKACiiigAoooNABRRRQAUUUUAFFFFABRSEZpaACiiigAoNFFABRRRQAUUUUAFFFFABRRRQAUUUUAFFFFABRRRQAUUUUAFFFFAHCeJVzeKSf4BV3R0/dj5sVS8TnN2gxjEY/Hk1b0j/VikkgR0UK4kB3Gr1UIeJFq/QgCiiilAKKKKACiiigAooooAKKKKACiiigAooooAKKKKACkJxS0gGKAFooooAKKQnFLQAUUUUAFFFFABRRRQAUUUhoAWignFFABRRRQAhpaKBzQAUUUUAFFFFABRRRQAUUUUAFFFFABRRRQAUUCigAFJilooAMUUUmeaADFLRRQAUUmOaWgBM80YpaKACiiigAooooAKKKSgBaTvS0UAFFFFABUaxRoxZUVWPUgYNSUUAFFFFABRRRQAneloozQAd6KKKACiiigAooooAKKKKACkpaKACiikFAC0UUUAGKKKKACiiigAoooNABRRRQAUUUUAef+GfAek+HNb1DWbKS6Nxe7g6SOCiBm3HaMZ6gdSa9AoooAKKQHNLQAUZoFFABRRRQAUnWlooAKaVUnJUZ9cU6gHNAAeabhSMYGPTFOooAbtGNu0Y9KoanaNd6bd2kEnkSTwvGkij7hZSA3Hp1rRooA+Zbn4Y+Or6BrK98bvLZv8rqzyNuX3HfjsTzXsvgTwlaeD9FXTIH892YvPMygGRz149OwHNdrRQBFFDFCCIo0QHkhVAqWikOaAFooooAKKKKACiiigAooooAKKKKACiiigAooooAKAMUUUAFFFFABRRRQAUUUUAFFFHegAooooAKKKKACiiigBKWiigAooooAKKKKACiiigAooooAKKKKACiiigAooooAKKKKACig0UAFFFBoAKKKKAE5paKKACig0UAIRmloooAKKQnFAGKAFNFFFABRRRQAUUUUAFFFFABRRRQAUUUZoAKKKKACiiigAooooAKKKKAOF8TMDdovog/mau6P/qxWf4mz9tXI/gGPzNXdHP7sU1iI6OL/AFgq7VCH/WCr9KhQooopQCiiigAooooAKKKKACg0UUAFFFFABRRRQAUUUUAITiloooAQigilpCcUALRSE4paACikJxS0AFJmlooAKKKKACiiigAooooAKKBRQAUUUUAFFFFABRRRQAUUUUAFFFFABRRRQAUUUUAFFFGKACiiigAo70UUAFFFFABRRRQAUUUUAFFFFACY5paKKACijvRQAUUUUAJ3paKKACiiigAooNIKAFooooAKSlooAKKKKACiiigAooooAKKKKACiiigAIzRRRQAUUUUAFFFFABRRRQAUUhOKAaAFoNFFABRRSAYoAWiiigAoopAc0ALRRRQAUUUUAFFFFABRRRQAUUgoFAC0UUUAFFFFABRRRQAUUUUAFFFAoAKKKKACiiigAooooAKKKKACiiigAooooAKKKTtQAtFFFABRQKKACiiigAooooAKKDxRQAUGiigAooooAKKKKACiiigAooooAKKKKACiikNAC0UUUAFFFFABRRRQAUUUUAFFBoNABQaKKACiiigAopAaWgAopAaCcUALRRRQAhOKWkAxS0AFFFFABRRRQAUUUUAFFFFABRRQKACiiigAooooAKKKKACiiigDhPErn7ao64QfzNXdHJ8sVneJSBfc/wBwVe0hl8sZNNbBbnSRMTIoq7WfAwMqgGtClQBRRRSgFFFFABRRRQAUUGigAooooAKKKKACiiigAooooAKKKKAEAxS0UUAFFFIRmgBaKM0UAFFFFABRRRQAUUUUAFFFFABRRRQAUUUUAFFFFABRRRQAUUUUAAooooAKKKKACiiigAooooATvS45zRRQAUUUUAFFFFABRRRQAUd6KKACiiigAooooAKKKKACiiigAooooAKKKKACiiigAooooAKKKKACiiigAooooAKKKKACiiigAooooAKKKKACkFLRQAgpaKKAEFLRRQAUUUUAFIDmlooAKKKKACkIpaKACiiigAooooAKKKKACiiigAooooAKBRRQAUUUUAFFFFABRRRQAUUUUAFFFFABSUtFABRRRQAUUUUAFFFFABRRRQAUUUnegBaKKKACiiigAooooATFLRRQAUUGigAooooAKKDRQAGiiigAooooAKKKKACg0UUAFFFFABRRRQAUUUh9qAFooooATmloooAKKKKACiiigAooooAQ0tFFABRSE4oIzQAtFFFABSE4oAxS0AFIRS0UAIRmloooAKKKKACiiigBM0tFFABRRRQAUUUUAFFFFABRRRQAUUUUAee+KI1a/B5z5Yz+tXNHhXylqv4k/wCP7/gArR0f/VimST7joysbNtEqyqw6jP8AKtSqUX+sWrtLFabiN3CiiinCBRRRQAUUUUAFFFFABRRRQAUUUUAFFBooAKKQ0tABSZpaKACiikJxQAtIRmlooAKKKKACgnFFFABRRRQAUUUUAFFFFABRRRQAUUUUAFFFFABRRRQAUUUUAFFFFABRRRQAUUUUAFFFGOc0AFFFFABRR3ooAKKKKACiiigAooooAKKKKACiiigAooNFABRRRQAUUUUAFFFFABRRRQAGiiigANFFFABRRRQAUUUUAFFFFAAKKKKACiiigAooooAKKKKACiigDFABRRRQAUUUgNAC0UUUAITiloooAQGloooAKKKKACiiigAooooAKKKKACikzSigAooooAKKKKACiiigAooooAKKKKACiiigAooooAKKKKACiiigAooooAKKKKACiiigApO9LRQAUUho60ALRRRQAUUUUAFFJjmloAKKKCM0AFFFFACUtFFABRSE4pTQAUUUGgAooooAKKKKACiiigAoo6UGgAoNFFABRRRQAUUUUAFFFFABRRRQAlLRRQAUUUUAFFFFABRRRQAUUUUAFFFFABRRRQAUUUUAFFFFABRRRQAUUUUAFFFFABRRRQAUUUUAcD4lH+nA/wCwK0NHH7sVn+Jeb4cn7g/rV/SB+7HNNYI6KEAOPWrtUIR+8HNX6VAFFFFKAUUUUAFFFFABRRRQAUUUUAFFFFABRRRQAUUUUAJS0UUAFFFIKAFoooHNABRRRQAUUUCgAooooAKKM0UAFFFFABRQKKAAUUUUAFFAo70AFFFFABRRRQAUUUUAFFFFABRiiigAooooAKKKKACiiigAooooAKKKKACjvRQeKADvRRSZ5oAWiiigAooooAKKKKACiiigAooooAKKKBQAUgpaKACiiigAooooAKKKKACiiigAooooAKKKKACiiigAooooAKKKKACk60tFABRRQKACkBpaKAEAxS0UUAIRS0UUAFFFFABRRRQAUUUUAFFFFABRRRQAUUCigAooooAKKKKACiiigAooooABRRRQAUUUUAFFFFABRRRQAUUUUAFFFFABiiiigAooooAKKKKACiiigAooooAKQnFLRQAUUUUAFFFFABRRRQAUUhpaACiiigAooooATmloooAKKDRQAUUUUAFFFFABRRRQAUUUUAFFFFABSGlooAKKKKACikpaACiiigAooooATNLRRQAUUUUAFFFFABRRRQAUUUUAFFFHegAooooAKKKKACiiigAooooA4HxJ/wAf3/ABWjpH+qFZniX/AI/+f7grS0kDylyM01gjoIf9YKvVQhA8wcVfpUAUUUUoBRRQaACiiigAooNFABRRRQAUUUUAFFFFABRRRQAUUAYooAKKKKACijFFABRRQOKACiiigAooooAKKKKACijNFABSZpaKACiijNABSd6WigAoopPagBaKBRQAUUUUAFFFFABiiiigAooooATvR3paKACiiigAooooAKKKKACiiigAooooAKKKKACiiigAooooADRRmigAooJxRQAUUgpaACjNFFABRRRQAgpaKKACikOe1AoAWiiigAooooAKKKKACiikHvQAtFFFABRRRQAgpaKKACikFLQAUUUUAFFFFACA5paKKACikJxSigAooooAKOlFFABRRRQAUUUUAFFFFABRRRQAUUUUAFFFFABRR2ooAKKKKACjvRRQAUUUUAFFFFABRRRQAUUUUAFFFFABRRRQAUUmOaWgAooooATrS0UUAFFFFABRRQaACiiigAooooAKKKKAAnFFIaWgAooooAKKKKACiiigAooooAKKKKAEpaKKACiiigAooooAKKKKACiiigAooooAKKSloAKKKKACiiigAooooAKKKKACiiigAooooAKKKKACiiigAooooAKKKKACiiigDz3xHuGoNz1VSK1NIJ8peelZniX/AJCH/AF/rWlpP+rFNkEToYSTIOavVnwf6xa0KVAFFFFKAUUUUAFFFFABRRRQAUUUUAFFFFABRRRQAUUlLQAUUUUAFFFFABRRRQAUUUUAFFFFABRRRQAUUUnegBaKKKACiiigBO9LRRQAUUUUAFFFFABRRRQAUUUUAFFFFABRRRQAUUUUAFGKKDQAUUUUAFFFFABRRRQAUUUUAFFFFABRRRQAUUE4ooAKKKKACiiigAooooAKKKKACkFLQTigAoooBzQAgpaKKACiiigAoFFFABRRRQAUlLRQAUUUUAFAoooAAMUUUUAGKKKKACiiigAooooABRRRQADmiiigAooooAKBRRQAUUUUAFJS0UAFFFFABSdRS0UAAooooATvS0UUAFFFFABRRRQAUUUUAFFFFABiiiigAooooAKKKKACk70tFAAaKKKACg0UUAFFFFABQRmiigAooooAKKQjNBFAC0UUhGaAFooooATHvS0UZoAKKKKACiiigAooooAQ0tFFABRRRQAUUUUAFFFFABRRRQAUUUUAFFFFABRRRQAmT6UtFFABRRRQAUUUUAFFIfSlHFABRRRQAUUUUAFFFFABRRRQAUUUUAFFFFABRRRQAUUUUAFFFFABRRRQB534j41Bv91f5Vq6Qf3YrL8RD/iYv/ur/KtbSR+7FNYiN6E/vFq/VGH/AFi1epUKFFFFKAUUUUAFFFFABRRRQAUUUUAFFFFABRRRQAUUUUAFFFFABSY5paSgBaKTPNLQAUUUUAFJmlooAKKKM0AFFFFABRRQaACigUUAFFFFABRRRQAUUUUAFFFFABRRRQAUUUUAFFFFABRRRQAUUUUAFIKWigAooooAKKKKACiiigAooooAKKKKACiiigAzRRRQAUUUUAFFFFABRRRQAUUUUAFFFFAAKKKKACiikHvQAtFFFABRRRQAUUUUAFFFFABRRRQACiiigAFFFFABRRQKACiiigAooooAKKKKACiigUAFFFFABRRRQAUUUUAFFFFABRRRQAUUUUAFHeiigAopM0tABRRRQAGig0UAFFFFABRRRQAUUUUAFFFFABRRRQAUUUUAFFFFABRRRQAUUUUAFFFFABSA5paKACikJxS0AFBoooAKKKKACiiigAooooAKKKKACiiigAooooAKKKKACiiigAooooAKKKKACiiigAooooAKKKKACiiigAooooAKKKKACiiigAooooAKKKKACiiigAooooAKKKKACijvRQAUUUUAFFFFABRRRQB574iOdQb2Va1dJOIhWR4iP/Exf6L/ACrY0k4jFNkCN2E5kWr9UYT+8Wr1KgCiiilAKKKKACiiigAooooAKKKKACiiigAooooAKKKKACiiigAooooAKKKMUAFFFFABRRRQAUUUUAFFFFABRRRQAUZ5xRRQAUUUUAFFGecUUAFFGaKACiiigAooooAKKKKACiiigAooooAKMYoooAKKKKACjGKKKACiiigAooooAKKKKACiikJxQAtFFFABRRRQAUUUUAFFFFABRRRQAUCiigAooooAKSlooAKKKKACiiigAooooAKKKKACiiigAooooAKKKKAAUUUUAFFFFABQKKKACiiigAooooAKKKKACiiigAooooAKKKKACiiigAozRRQAUHiiigAooooAKKKKACiiigAooooAKKKKACiiigAooooAKKKKACiiigAooooAKKDRQAUUUEZoAKKKKAG4p1FITigBaKQiloAKKKKACiiigAooooAKKKKACiiigAooooAKKKKACiiigAooooAKKKKACiiigAooooAKKKKACikpaACiiigAopO9LQAUUUUAFFFFABRRRQAUUd6KACiiigAooooAKKKKACiiigAooooAKKKKACiiigAooooA858QEf2lJ142g/kK19KP7tc1ma+2NRkG3sv8q2dKZfKX5RUc3YVGzAcyrWhVKIjzBhcVdp0XoDCiiinCBRRRQAUUUUAFFFFABRRRQAUUUUAFFFFABRRRQAUlLRQAUUUd6ACkxzS0UAFFFJ7UALRRRQAUUUUAFFFFABRRRQAZ5xRRRQAUUUUAFFFFABRRRQAUUUUAFFFFABRRRQAUUUUAFFFGKACiiigAooooAKKKKACiiigBAaAc0tFACAYpaKKAEAxS0UUAFFFFABRRRQAUUUUAFFFFABRRRQAUUUUAFFFFAAKKKKACigUUAFH0oooAB70UUUAAooooAKKKKACiiigApOgpaKACiiigAooooAKKKKADvRRRQAUUUUAFFFFABRSY4paACiiigAooooAKKKKACiiigANB4oNFABRRRQAUUUUAFFFFABRRRQAUUUUAJS0UUAFFBooAKKKKACiiigAooooAKKKKAENLSGgjNAC0hGaWigAooooAKKQDFLQAUUUUAFFFFABRRRQAUUUUAFFFFABRRRQAUUUUAFFFFABRRRQAUUUUAFFFFABRRRQAUUCigAooooAKKKKACiik70ALRRSd6AFooooAKBRRQAUUUUAFFJjmloAKKKKACiiigAooooAKKKKACiiigAooooAKKKKAPOvEJP8AaUmR2XH5Vr6UcRCsfxD/AMhKT6L/ACrY0r/VrTJIWJvwn94oq/WdAf3q1o0sQYUUUU4QKKKKACiiigAopKWgAooooAKKKKACiik70ALRR3ooAO9FFFABRRRQAUUUUAFFFFABRRRQAUUUUAFFFFABRRRQAUUUUAFFFBoAKKKKACiiigAooooAKKKKACiiigAooooAKKDRQAUUUUAFFFFABRRRQAUUUUAFIBilpCcUAAFLRSA5oAAMUtFFABRRRQAUUUUAFFFFABRRRQAUUUgoAWiiigAooooAKKKKACiiigApOcUtFABRRRQAUUUUAFFFFABRRRQAUUUUAFJ70tFABRRQKACiiigAooooAKKKKACiiigAooooAKKKKACiiigAoooNABRRRQAUUUUAFFFFABRRRQAUUUUAFFFFABRRRQAUUUUAFFHWigAooooAKKKKACiiigAooPNFABRRRQAUgNLRQAhGaWiigAooooAKKKKACkxS0UAFFFFABRRRQAUUUUAFFFFACUtFFABRRRQAUUUUAFFFFABRRRQAUUUUAFFFFABR3oooAKKKKADHOaKTvS96ACiiigAoNFFACA0tFFABRRRQAd6KKKACig0UAFFFFABRRRQAUUUhoAWiiigAooooAKKKKAPNtfP/ABM5h/u/+gitrST+6FY/iAY1OU467f5CtjSf9WOKZIE9zfgP71a0KzoP9avHrWjTkAUUUUoBRRRQAUUUUAFFHeigAooooAKKK53xH4k0nw1bLc6reLAjnai4LM59ABz/AEoA6KiuZ8N+KNG8TRPJpN6s/l48xNpVkz0yCAexrN1Px74X0rUTpt7rEMV0Dhl2sQp9GYAqD7E0AdxRTVZXUMrBlIyCDkEVRsNSstRM4s7mOfyJDFLsOdrjqKANCk70tFABRRSZ5xQAtFJjnNLQAUUUUAJnmloooAKKKKACiiigAoozziigAPFJmlooAKKKM0AFFFFABRRSdaAFooooAKKKKACigUUAFFFFABRRRQAUgpaKACiiigAAxRRRQAUUUUAFFFFABQKKKAEAxS0UUAFFFFABRRRQAUUCigAooooAKKBRQAUDmiigAFFFFAAKKKKACiiigAooooAKO3FFFABRRRQAUUUUAFFFFABRRRQAUUUUAFFFFABRRRQAUUUUAFFFFABRSZpaACiiigAo6UUUAFFFFABRRRQAUUUUAFFFFABRRQTigAooooAKKKKACiiigAooooAKKKKACiiigANFBooAKKKKACiiigAooooAKKKQigBaKKKAG9adRSGgBaKKKACiikxQAtAoooAKKKKACiiigAzziijvRQAUUUUAFFFFABRRRQAUUUUAFFFFABRRRQAUUUUAFFFHegAooooAKKKKACiiigAooooAKO9FFABRRRQAUUUUAFFFFABRRRQAUUUUAFFFFABRRRQAUUGigAooooAKKKKAPN/EORqUuemFx+QrW0o4jFZfiA51KUegUfoK1tK/1YpsgRvQHMq/jWlWbB/rV/GtKlQBRRRSgFFFFABRRR3oAKKTnPtS0AFFFFABWFqek2c93FqzWK3Oo2cbi2y5Xkjp6DPTJHFbtef+LofE0GoWGqaBi8igBS5015hGJge4Y8AjP6Dr0oA4fwxe3Y8ba5fa1p6aTqstgpt7PIcTRryW8wcOwwAcY4+hxZ+HWh2WpfDotqFpHNLqYmnuWkUEu29grZHOQACO4PpWzpWl65rviWDXde06LTIbGF4bezE6zNIXGGZmXjGO3/6zyGm/8Jl4V0qXwraeHjerudLK/WZfLCOxJL+mNx6459RQB0HgmzvvEPw20i1XVJrNipieaEfOYkdkCg9uFUZ9qb8GLOPT7PXrSHPlQ6rLGm45OAABn8q9C8H6N/wj+gWGllg7W8eHYDALElm/UmsH4eaZeadHrbXts1u9xqk0yKzA7kOMMMdv8KAPQ65XxSfEaxW58OrYNIH/AHwuy3K9sY/Wuq615B8Vr/Xkis9O0nT7ua1uiftk1qMyLGCMqp6AkE/5zQBW8A+LvEniDW7uxubTTZdPsiUnvbRmKl8cBST83PXA4/EZzdH8X+ONfsbrU9M0rS/s1nJIhjd3L3O3sgGcEe5GSa6bwXrCxi30K28J6pplqEYLNLGDGpAzl2z1Pr1JP5eY+AfFl9pPhM2UPh7Ub0zSTfYri1hBikySPm/uYIbjHQUiuB6BrHxCuF8NaHrWkWCXEmqXIthBM23D/MCAc4+8pGT9a1tR17xTp2nWsb6DDd6xd3DRRpbOfIjUDO52PTvx7fnyM3he80vSfBeni1knkttQElyYo9wjLEsWYjjCk4z7Vb+LFzfQ6ho6TzalB4efd9sl09SX38FQ2OQOB+tOA2tD8Wa8ddl0DXdGhtrxrZri2ktpd8coHGD6cg9cduORm9pvjiG68Fy+J5rYxtAjiW2ByVkVtu3Pvx+BrzDwJZ2kPj6G70zT9WisJ7F1F3fK5+0ODywJHHA7n8BnmpqekagPGdx4RjtnOj6jqEepvIAdoTaTIvTABIx/wEeuKQD1HVPGOqW9vpMNl4enutW1GDzhBu2xwjgncx6fjirXhLxVqGqapd6LrWkHTdSt4Vn2rMJUeMnGcj6jua4v4nau+n6/p1lqOrajo2gyW5P2jT1O5pQw+UkDIwvpntxzxk/DZ7ZfH1+1qdTe3nsP3U2ohvMlIZSSMjOOvWgD3vW9UtdD0y51K9Zlt7dN7lVyfoB6k8V5lafEO/t57N/EHhyfStOvnVLa6aUOAWyVDgDKk4re+K2n3epeDdShskaSZFWXyl6uqMGI9zgEgdyBXm3inxZpnj7w5Z6DoTPLqF/JEHh8o5t1UgsW7ADHY9Pal0t5gfQt1K0NvLMieYyIWCA43EDOK5HT/GOn3nhL/hJ8NHarC0jox+ZWUkFePcYHrkV2ca7UVTzgAH3r5QvYLm28R3nw8SN/sWpanHeLIp6QEb3UD0BUf98mkA9nvfGt3bxWMkXhjVLkXdslxmFVKpn+EnPUe+K5K4+JMus+D9d1LT9Lv7WW1URI+AcFsgsCOm3GT6cVB8RfGdnHq0fg5L46Xb4Av73B+SMpuEaYB5II56c49a0Z9U8MXfgHW9O8LTxywWVixaNEZSAVJ3HcATnBJPrnNKrAaekeOobLwXpuqara3yXEipbxQuhaW7k2jDJ6hhzuP68Z1PDXjf8AtXVP7J1HR7zSr54zLCk4yJFHXBxx0Nef674uWLwx4Ui0zUoLW2uylvPqbRCQWjIigjaejZz16AZyOtc7omsaf/wsHTpZvE8utC1tZmkupE2RxtsbKoo6nGScZ6jqeiAegaj8VI9LR5b/AMNa1bwh9gkkiCgnn1OO3bNdDqGsaddaj4Tnnj1CG6vmke1jVtoX5AW8wZweCB+NeV2HjTw94n106t4g1SO10+ycHT9OfccsP+WsmBjOeg/yew8V3VvqPi7wJe2kwlt7hrgxuAQCNq88/WgDV1f4lWVhdXaW+l6hfWlk+y6vLeMGOJv4hnvjvWB4o8X21l4o8NanDJdXNndWMskdtbqWeUsPkAQfxHOOemDVD4eeJ9G8L+HLzS9buvs+oWVxN9ot5UIklycggH72Rj/9VX7e8i1Pxz4QvBZ/ZDJps7rbsozECDj8wTQB3/hLxhaeI57yzFrdWV/ZkedbXKbWAPQjHb/PvXS6xqdpo2n3Go30oitoF3O5/ID3JJAA9TXnGjFT8UdewCCNPgzk9TxUnxkhd/CpnELTwW1zFNcRL1eIN8w/Ufz7UAcd4l+JEWowadbWMOq6bPPfw7GniMXnxb/m2sOo6ZrurTUrgfEXU7OW6kFlFpUc3ltIfLVt5y2Og471xXxM8Q6Bqdv4egsr63uZW1CCWMQMGKJnBJ9PTB7/AE4o+MBcXPiPxpFabhOmgouB/Eudz/8AjpIx3pUriN2O8i+KfhiSbBlu0tfM8sXz2zi3LZx9/HH1NeooysoZSCpGQQcgivlSCFbjwYizfEe3i0yS2WOSxawjd04H7sDdu3A+nXGfevpDwxB9l0LTYBMZhHbRqshTZuAUY47cYpLCnknie8vdU8eHw/J4jn0WFbVWtFgUfv3brls9cjgd8cYJ56e/1bX/AAv4BudR1bybrV7VMZj5VsuFVj06Agn6V59r9jpmi6tq8PjLTjPperXBmt9XjiJ+zseBGxAypAPHbjoecVH1jUrb4dXgkuppdLfUPsVtdyRnzWsicbucdRwMj1HpSpNgbkOqeI/D93oF1c+JoNbg1e4jgltPIVDHvGd6FecLz2A6cc8ddrI8a6trl1aaTdR6LptqFC3UkCzNckrk4BzgDp/nFcDr3h7QPA50bW/Dcsf29bpIwjzeabmN8hsDnBw3VccfWvQfFPii6n1P/hFvDhjfV5E3TTsw2WidyfVhxxjuKQCHwzq3iHWrHXdHuLm2ttb06UQLexxbozuGVbYe+M+3TiuC8bal438KQwSTeL7W4u7mVUtrGLT4w0pyARkg4Hv6nHcV6jpdvpPw/wDDUs9zch1TMt1c9XnlPfqcknAAz/U1y/gOwm8Qag3jTXlxLKSumQM/yww9NwHqf8T3FKna4GprfiTW9D0jSLB4YLvxRqJ8tI1YBFPUsfYDHtmsrUY/iRpNh/aQ1PTdQMCGWeyFttLKBkhSPvH8vbPSn+NLmLR/iD4X1S9XbZSxy2nnkfLHIwIGT2zu9uMnsa9W1e9tdP026vLuUR20UTO7nnjHb1PoO9IB5XrnjuabQfDeraJtH9o6hFBLHIAcD5g6c9OR1/HvV7xZ43uIdUh8O+GLeLUNakbEpYkxWyjqXI7j07d+wPhdzpE3/CvvDtvzbG/1gyRZ52K4KqeuT616Bp1m3wp1+M3c73Gh6rtikvZFGYpuSNx7A8n6Z64oEdz6B0+O5itIUu5lnuFUCSRV2hm7kDtVpmCqWY4AGSaFYMoZSCpGQQeDVDVlZ9NvEUZZoHAHqdpoFPGR4z8V6rZ3XiLQ9NsW0K2L7Yrhz586Jncwx06Hjr7Hv0ureOHGjaHcaPZpdajrWBbW7vhVOAX3H/Zzg1X+Gtxbj4a2cquixx203mEfwkM+7P8AOuA0TRtQl8H+D9Q06a1i1iyeeW2tbtwq3CvISQO5ONp7cH6UAelaR4k1621u00fxNptpA16rm2ubOQmMsoyUIbocAnOe4GKyrvxb4m1O+1D/AIRfR7a6sNOmaCWSeTa00i/eVMH34P0+lc1qh8S6j4x8JrrsFpbKs0kkdraOZGG0ZLsccD7o6+tdf8InA0TVFeQMYtVuVdvcEcn09aW2gE0/jySfwxpuraRpU13e6hMLaO0Py+XLkhg57AFT1x2PAyQ/Q/FesJr9toHiTS4LO6vIWltpbaUujlRllPoQAe/b3FZvwou7K20K4d7m3hhvNWuBabnVRJlsKFB6njgVm3dhc+FfGelarqOoPqseoymxjMwKvbM5yNoHy7ecdsZpANe/8X+JL3VtRsfDXh6G8h05/KmnuLgR7pMZ2qCR/n0rqvCviq31zQ5NUuIxYtbu8V3HI+RC6dQT9CD+NZ/izxOdPn/sXQ7cXmv3K5SFMAQg/wDLSQ9AB6Hrx61d8K+FLfR9AbSr0pfPcO0147p8ssjdTj8B+VAFDwf44tfFesaraWEebSyCbLgnmUkkEgdhxxXoteT+E44ofH3iyKKJY0SO0CqgwAPKHQCvWAMUAYniPWLfw/pF3qt0GMNum4qvViSAAPqSB+Nee2HjrVobnTv+Eg8OPptjqTrHb3QuBIA7DKq69Vz74xjpwcer3EkMcZad41j7mQgD9a8W+INvqelX1t4mvrxdQ0Wxu45fsBXy/Iz8qyAj77KzcZB60Ae31DPMsMbucEopbbnk4FQ3VyIbKW6UZCRGQe+BmvnzQvCFt4q8MS+Kb+8uX1y7WWaK6SYjyCpZVUAYGBgZH1HFAjZ7T4O10eJdBtNXEH2f7QG/dFt20q5XrgZ+7XSgg9CD9K+YtLv7l/AvhDQ7edrRdWupLaaWEYYRiR92PQnI/Wuql0SLwD4j0N9EllSx1Of7HdWskhZSSMq4z3GP85NAp7pkCjNeB6PoH/Cez61q2p6jep5V9NaWKQzFBAiHAbA43dPy754ueI9K1fw74csNZ/tZrnUNEbdI3mFEuoNxBjYEkbsHAPX8eaAPcKBXlnw8muvELXHiu6upQl0WitbNZQUgiU98cFifXp/L1OgAFFFA5oABRRRQAUUUUAFFFFABRRRQAUUUd6ACiiigAooooAKKKKACiiigAoooxQAUUUUAFFFFABRRRQAUUUGgAooooAKKKKAA8UUUUAFFB4ooAKKKKACiiigAooooAKKKKACiiigAooooAKKKKADFFFBoAKKKKACiiigAooooAKKKKACkNLRQAUUUUAIDmloooAKKKKACikxRigBaKKKACiiigAooooAKKKKACiiigAopO9LQAUUUUAFGecUneloAKKKKACk5z7UtFABRRRQAUUd6KACiiigAooooAKKKKACiiigAooooAKKTrS0AJ3paKKACikzzS0AFFFBoAKKKKACiiigAooooAKKKKACiiigAooooAKKKKAPNdfH/ABNJv+A/+gitjSgfKFZXiAf8TOXPGdv/AKCK19KA8sHOKZJipXNy3BEq8+talZsAAlXnPWtKnJg1YKKKKUQKKKKACiiigAoopO9AC0UUUAFRTzRW8bSzSJHGvLO7AAfUmpa8Y8Yaevibx3pWg3oMml29k99PCH2iRt20BsckAheM96APYLa5gu4hLbTRzRngPGwYH8RQ1xAsqwtNGJW6IWG4/hXi2h6fZ+D/AIi/2RpiPFYarYGb7OGJWOVGPzcknoD+deMSTeG5NL1X+2JZm8cC5fy5Y5pG/e78LtZTswMd+lAH2sxCgkkADkk1n3sEWqWM9stzIiTIUMtu4DLn0PODXjfiyPUNY1Dwl4QvrmRI7u3abVfLIBl8tAduRjgsGHHqD2qbStLt/A/juw0vSvNTStat5SbZpC6xzRjduGTn7uB/jxgA0k+GkUWfL8T+IEz123YGf0rvPD2i/wBiwyxf2jf33mNu33s3mMvHQHHSvlNtW8K6zq+t6h4k1DVoi+oNHC1qXMccKjCsSFxzwMcngcev0N4q1KLRfAc8+mztcr9mSC2lMu9nLkIrbj1PzZ/CkQHojqGVlJ4YYrnvCegQeGdJi0y2mkljjZm3yYySTntXkLaRc6vrll4LOoXdtpWlaYkl0tvJseaRuAGI7DIOOR+lS2mp3Xgm68SaGl5NewWen/2hYC4bc0Y+6VLY5AJGB/8AXpQPfaK+dB4bv4fCS+K4vFGpDWFtvt5kebdCfl3GPYeMY4x6+3Fdl4q8RT3HgW0ubKVoNT1dIIbYROVYSyFcgHrx83IoA9ZoryL4jan4g0XQ3tNEtnZYLPfPqckgHlqvGFHdzjOe38ukurjWj4Jin0ZPtOrvZReV5jrkswXLEscEgEtz1I70AdtIiuMOoYehGaUAZHA46V4LrFl4k8HQWGsN4nutRlM6RXFncKPLlLnGEAPGOf8AIwe48feIdX0e1eHRdJmu7prd5jcHAhgVepYk4Jxkhe+O9AHolQRW8ELM8cMaM33mVQCfrXE+HdR1a78DWmoRqL3VZLISIpITzHI4yTx6f/WrznWz418KaIviS98SrcSoyNcabLbIEw7AFFYE8gnqO2cHjkA+g6i8mMyCUxp5gGA+0Zx9a4eTV7t/GGlWaSMlncadJO8JUfe3LjPGciuYms/iBqkl9qKaxDoiRSOtrp720cwdF6M75OM468+2AaAPWZbK0lcySWsLuerNGCT+NLFZ20IYRW8MYcYYKgGR714uPiBqN34L0q/s7SL+2NTuvsEYZvkSTJHmY7jAz7Z7jrftb3xT4Z17S7TXtVi1ew1RvIEy26QtBNgkABfvA9Mn68dCAeoDSdNFs1oNPtBbM29ofJXYW9SMYzwPyqQadYiNIhZW4jTIVBEuFyMHAxxkV4lZ3XjTxL4g8QQab4ki0200+5EMcZs45cg57kZ7ep61vaD4h13SPEkHhnxRJBdPdoz2WoQxhBKVGSrKOAeD0HXHrQNdup6P/Ymk/wDQMsv/AAHT/CrwtLYGIi3izD/qvkHyf7vp+FeBaFfeNfFuqa99g8SxabbWN+9vHEbKOX5QTjkjPQCvT/DOl+J7G6kk1rxFHqUBTCxLZpEVbPXK4oHHRXej6ZeTCe6060nmHSSWBWYfiRmrxtoGmScwxmZBtSQqNyj0B7V4V8RPHGtaTrrQaKoez0mOOfVAUU7g7ABcnkcEHjHr2r3a2nS5giniOY5UDqfUEZFADVtoEne4WGMTuArSBQGYDoCepqaRFkRkdQyMCGVhkEehr5/n+IOsR+KXnEUX/CKxaiNMllIGRLg5bIGcA8+mMetey+IV1l7IDQpLJLveMtdhimznONvfp+tAFOz8JeHbM5t9FsozuV8iEZDKcgj0xW6ljax3kl6lvGt1KgR5QuGZR0BPevHV1vx5Ya5pmk3keiXEl47EiHzCUiXG6RumB1Az1PGK1/iT4/i8K2ssFnE1xqgVW2mNtkSk4Du3T2Az1xSsDo18C+F1vhqC6JarcrJ5gYKcBvXb0/Su0FVNPna5s7edwA0sSuQOmSAat0gHj/iK+8SWGrX9rc6C+v6FeKgt408tfKP8SsMZIzzlvQY71v8Agbw7NY+EbfR9bhjlZg/mW7HeqKzEhOpzjj/PNeg0UqbTugOJ0jwJ4Z0a9F9Y6TFHcg5Vy7vtPsGJA/CqmpfDrwrqd5Ne3el+ZcTOXkf7RKNxPXgNgfhXoNFIJZbnnEfw38MRabc6ZHZSLa3EyzOvnvncucYJPbJ/OslfhD4QXpZz/wDgQ/8AjXrtFApyn/CJ6OdATw/JbGXT0B2JI5ZlOSchuoIJOPyrkbb4WaEkkX2u51K+t4VCxWtzdExR49AMH8M456V6zRQBgazoGn6ylml3EdtnMs0IRiu1l6DjtVjXNIs9d06fTr+LzLeYYIBwQexB7EGteiluB5TL4kTwiy6DDoeu3sNmirHcJF5gZSMgBuMgZ2/8Bx2q9o3juPU76Gyfw9rlq0zbVkntMIPcnPAr0iikA8lvvhfpVxeXEkF/qNnY3T+ZcafbzlYZWzk8dgeOO3bHGOm8ReDdL13TbXT2EtqtmQ1rLbNteEjpg/gP/wBfNdpRQBw/hrwfbaJezajLe3Wo6hKgjNzdMCyIP4Vx0HSsPWvh1BfajdXljq19piXpzeQWzYSYnO447Mc9ee/rXqlFAHD6p4J0e/0K20VY5LaG0Ie1khcq8LjPzg9zkknPXOeuDVLRPBbW1/BqOs6vc6zdWoK2puVAWHOMsAOrHA5PpXotFAHibfDK9i1LUL+x8WX9m99MZZRFGBnkkA884ya9O8OaZdaTYC2vNTn1GXeW8+cfNg9vwreooA5ex0SLTNY1bWTOxF6qF0K8JsXH41yp+LHgkf8AMb/8lZv/AIivUcVWNnbHrbwn/gAoA8/fVvC/xFsb3Q7W/a43Rh32xOjR4IwwLKBwcVi2vgDV7o2Vr4h8StqelWjq6WhtwnmFR8u9sksPY5r16KCGEkxxIhPXaoFTUAZItbz+1Jbh70PYPAIxaGIcPnlt3U8cYrzGXwHrVvHdaZpPiT7FodzI7G2FsrPGrfeRW6459f659kooA8ul8Bh/Cmm6Kl95N5psouLa8jjHyyhiQSvp83Iz15pdJ8K61cavbap4n1aK+Nlk2sFvF5aK56s3qf8ACvUKKAPH5/B/iTS7+/fwtrtvZWV/O1zLDcW4cxyN94pwePY+gFSW/wAPD9n0vTrzUGudNtZGubmNgS13OTnLZJwo9O+Tnk5r1yigDh/Dnhl/D2rahJYzIukXh80We3Hky9ynbaR24xwO1dxRRQAUlLRQACiiigAooooATvS0UUAJzn2paKKACiiigAooooAKKKKACiiigAooooAKKKKACiiigANHQUUUAFFFFABRRRQAmaWiigApCcUtFABRRRQAUUUUAFFFFABRRRQAUUUUAFFFFABRRRQAhz2paKKACiiigAooooAKKKKACiiigAooooAT60tFFABRRRQAUUUUAFAoooAKKKKACgUUUAJnnFLSZ5paACiiigAooooAKKKKACiik70ALRRRQAlLRRQAUUZpO9AC0UUnOaAFooooAKKKKACiiigAopKWgAooooAKMUUUAFFFBoAKKKKACiigjNACZ5paKKACiiigAooooAKKQjNLQAUUUUAFFFFABRQKKACiiigAooooAKKKKAPNdf8A+QpN/wAB/wDQRWvpa/uxWRr/APyFJ/8AgP8A6CK2tJ/1YpkhUbduMTL+P8q1azYP9av41pU5AwooopRAooooAKKKKACiiigAooooAK8X8aXFz4X8YWHihbKe506W0ayvPITc0fzAq34nb6dPU17RSHB4NAHh+ly3HjPxPd69Yw3EFlZ6c9rYzyps8yZ8/MM9QMn9K4jTvEHh+y8FXHhXUtJkTXY43geyW2JaSb5ij7gP905z34yK+pxxxjFNMaFw5Rd46NjkUCNJ7nztfrfeDV8Fa5q6yzQWcD2l8wXc0PmKNueecdD/ALvckVuadqsPjXx7pup6Qsk2k6RbyB7soUVpZFI2gMATgY/zjPtzKHUq6hlPBBGQabHFHEmyNFRR2UYFICueI2fxB8KWGk3tnqVgukXcbOLnSmhJ3OfQquGB45/pisXw1pd/9m8GeFtQR1e2MmqXcb87EV28pT7ZYZB6fpX0FJZ2ssyzyW0LzJ92RkBZfoetT7E3+ZtXfjbuxzj0zSinieqaha+FPiVJqOqu0FhqtgsUdyw/dpIhHyk9uB+o9eI9B1O08ReJ/EuvWkL3elW+niz4X/j4PLMFB56DHvkV7TeWdrfReTd20NxFnOyVA4z64NPtraC0hWC2hjhhXO2ONQqjJycAe9LcD49v7fwufC8o0fxDqUv2nAtdCef7kruBgqOoBGefTOcnJ9Z0nTpJfEPhrQpjuj8P6f8AarkcY89xtRTgnleWFeuppOmx3TXiafaLdMdzTCFQ5PqWxmrcdtbxzyXCQRLNLgSSKgDPjpk9Tih79gOP+JZ2+C9cPpZv/Knf2za+HfBtrqd4SYoLKI7RjLnaAFGe5NdddW0F5BLbXMSSwSqVdHGQwPY1TvtI07ULJbC8soJ7Rdu2KRAVGOmPTFIB474YltfEuoWninxDrFiHQZ0/TVnULbZwMk5yzkjOD0/AAer+K/8AkXdX/wCvKb/0A1kr4D8KowZdAsQynIIiAINdfcQRXMElvMgeKVCjqe6kYI/KgSyvfqcF4Ov7bS/AOm395II7eCxWSRj2AH6n0HeuH024fx9f22saxcwWPh63cSWenNcITcOpP7yT6H+E+n1Lew3Oh6Zc6SNHms4208IqeRyFwpBA9eoFcsvw28Hr93Qrcf8AAn/xoFIL4/8AFydMH/ULl/8AQxXK6t4gvPG17caJo1wtjosUnlXuptIFeTH3o4weeemf6dewu9Jmk8bWM62rf2fHpckDOOFBLDC59cVVHwr8Fj/mDf8Ak1N/8XQByvjqx0/QB4LmtfLg0jT9Q2M4bIQNzuJ+obJ9TWx8R547/WPCWk2zCS5l1FLsbTkCJASzflnH0NduvhTQhoZ0D+zozphz+4ZmPJOc7id2c985FUfCvgbw/wCFZZZ9Lstk8g2tLJIztj0GTx+FAHG/DeVI/EfjLe6qPt4+8wHrVbxFNFr/AMSPDlvp0vn/ANmLJNdyQtlYgegYjpnbjH+0K7LUvh14V1O8mvbvS/MuJ3LyP9olG4nrwGwK6DQPDej+Ho3j0qxjthIcuwJZm+rMSSPbNIIfO/g7wlaeIdR8ST3GsajYvHqcqhbWcRqw3E5OQcmvaPD2g2XhC1vrz+19RvYVjMkn2qfzdiqMkgAdcD9KoX/wt8JX1zPdS6c4mnkaRyk7gbmOTgZwOc8e/wBMWrH4b+GNPS+jtLGWJL2HyJVFzIRsyDgZb1A//USKc1brcU8b8LWPjPWdH1bUbWx0maHxCWMr3buJAg3JgAYxjsa3dD8aS6N8ONSS8JTU9HdtNRVPzb/uoefTn/vg19A2FpDYWkFpbrthhQRoPQAYridR+Hvh3UtWfVrm1ka5eVJXAlYIzKAASoOO36n1pBGrrseMv4T8bR+BpfD/APY+mTRPmdn89vPZy2/POBu7fhXtfw/8RLrvhKz1SeUPKkRW5bvvThifc4z+Nd52rmNM8L6XpdlqFjZRPFBfu8kyiQnlxg7c9OKBTjvhmr6xJqni25Ehl1Gdo7XeCNlshwgA9+/HUZqf4x/uvAusyxhVkdYVZgBkjzUGPyJ/Ou+0bTLbRtPt9Os1ZbeBNiBmyfqT9ag8Q6Na+INLn0u98z7PPt3+W2G+VgwwfqBQBZ0cY0yyHpAg/wDHRWjUUESwQxxKSVRQoz1wBipaACiikHvQAtFFFABRRRQAUUUUAFFFFABQBiiigAooooAKKKKACiiigAooooAKKKKACiiigAooooAKKKKACiiigAooooAKKKKACgUUUAFFJ7UtABR25oooAKKKKACiiigAooooAKKKKACiiigAooooAKKKKACiiigAooooAKKKKACiiigAooooAKKKKACiiigAooooADxQTiiigAooooAKKKCcUAFFFIaAFooooAKKKKACiiigAooooAKKKKACiiigAooooAKKKKACiiigAooooAK898TeOLXR9QXSbSxutT1Qp5jWtsnKLjILE8DP4/yz6FXkGt6Hq9v4muvEvhS7sLi7kjWC9sLno20YGGXkHAXg46dSOKAOg8LeNbPXr+fS5LO807UoE3tbXce1mXPUHv1H58ZHNdPpWs2OrSXsdnMZGsp2t58oV2uOo5HP1rzXQ/EMOqeIYdP8RaC+keJPs7i2l3Bw6Ybd5bj2ye44PNcX8PNMudK0zxrfR6rdvJDJdQqpbguq5Ev+/wC9AH0tRXhfhOz12Pwm3iGTxRK97dWGVF6/+j2/OQ+MH5go64OSec152Nfi0zU9Fk0TxxqOsX0lxHHdWsu94HDnDYBwB7Dkj2oEvqfXFFeD6pHruv8AxC1LRLfX7zT9Nhs45XFuQGyQMBT1UknOR6fSrvgnVdabS/FGmPqaXd/pNxJFb3d2NvBBILnkcEH6fSgU9ror5OvfEsuhizurL4gSatqJmjWazMe+GTcRuAOMAY/H6Hp9YjkUAYPiDXtO8P28dxqM/lrJIIo1AJZ2PQACt6vnj4yeHrWGJNdkluJ7yW+gjj8yQ7II+hVFHABIyff8c/Q9AFDU7+20uymvbyQRwQrudj+Q/EnArK1zxNpOg2Ed/ql0LaKQAorAl2OOgUck88+neuP8XSDUfGXhnQpjm1Bkv5Y8ffeMfu8n0BySO+KzDEur/FhkugHi0mwEsCMMgOxHzfX5u+eg9qAOg0L4j+Hdav106K4mt7tziKO5haPzf90njt0OCfSvR65jxR4Y0rxPax2+pwFhFIJI5Eba6EHsw5Ge9eaeNvGktp4iOhW2v2miQWtuslxeTxedIXb7qKh68EEn39uQD22eZIIZJpG2xxqWY4zgAZNc/Z+KNGvW01Le9Dtqau9oPLcGQIMseR8uMHrjPavK/DPjObVrfxFpV3qFvqYtLJ54b+3j8vzY9pBDJgBWB/n+NeeabrVl4fHw/wBU1B3S3gsbskou4kncoGPcn/8AUOQAfXlFeU6P4k1caFqXizV/Ih04wGexsoyGYJj5dzj+JuBjsT26DzuLx14gWw/4SB/Efh6VSBKdFDKHCf3c53b8HpzyPwIB9NUV41rni7XLjWtB0/w5HZMmq2RuN90DiMdc8HqB29az7PXfHM2qaj4WT+zH1K2RJv7QfKxiNgDjYBycnGcdjx3oA91qpe3ltYQNcXdxHBCvV5GCgfnXEfD3xBqOt22oQavBFHqGn3TW8phOUfuCPzrQ8T+ErLxLeadNqMkr29kzP9lB/dysehb1xj+frQBvaZq+naqjSaffW9yq/e8qQNt+vpVy2uIbuFJ7eVJYn+66HINeG6ZBpc/xKtm8K2scNvp8EsWrSWqhIW3A7EwOCQwycen+ya6jw250fxrrehKVW0uo11K3TGNrN8sgHqCwz7c+9AHqVFFFABRRRQAUUUUAFFFFABRRRQAUUUUAFFFFABRRRQAUUUUAFFFFABRRSA5oAWiiigAooooAKKKKACiiigAopKWgAooooAKKKKAPMvEH/IUn/wCA/wDoIrZ0sZjFYOvcatcKOMFT+aitvSgfLHNMkKrnQ2w/fL+P8q1qx7UHz059f5VsU5CBRRRSgFFFFABRRRQAUUUUAFFFFABRRRQAUUUUAFFFFACGloooAKKKKACiiigAoooPNABRRRQAUUUUAFFFFABRRRQAZooooAKQUtFABRRRQAUUUUAFAOaKKACiiigAooooAKKKKACiiigAooooAKKBRQADiiiigAooooABQKKKACiiigAooooAKKQiloAKKKKACiiigAooooAKKKKADvRRRQAd6KKKACiiigAooooAKKKKACiiigAooooAKKTmloAKKKKACiiigAooooAKKDRQAUUUUAFBoooAKKKKACiiigAooNFABRRRQAUUUUAFFJmloAKKKKAENLRRQAUUUUAFFFFABRRRQAUUUUAFFFFACfWloooAKKDRQAUUUUAFFFFABRRRQAUUUUAJS0d6KACvJNW8MeINM8SXPiDwrdWeL5UF9Y3obbKy5AZWHI4PTjv1zivW6KAPKPD3hrXrrxDD4k8U3No11axPFaWtop2RBuC2TznGR34PXtVXRfC+vWD+KNOf7C2m6q1xNBOHbzFeQYAYY6Y/l3r2GigDyvWfBt5f/DxPDC3MaXccEah1J2OyMGwe+Dj+R7Vytx4Q8YavBpyXR0LT4rC6SaO1tEZUk2kEkkDj6AY+le/UUAcLpugXVr401bXHaM2t3awxRgH5gy9ciuSvfA2oz6P4vsVuYUk1e8FxbsCfugqdremdpFez0Y5oA+bLvwd4t1TSobMaPoOlRwSRuywY8y5K4xlgDjuc5ya+kVJ2gkYOORTqKAOB+IOiXmu2FjFZKrSQX8M7AsB8inJ6131FFAHlPjGI6d4x8Ma84UWpZ7CZyfumQHy/pznnp64pPGvh/WV1/T/FPhsRyX9vGbe5tZGCrcwk5xk4AOc9f9n059J1KxtdTtJbK9hE1vKMOhyM857dORVuNAiKgJwowMnJoA8Q1GDxr40MOm32mJoOlrKDduLgSPMFOdq7eQMj/wCvxin+JvD+paT4om8Q6ZoFtr1veQJFcW0zqJI2QBVZWfPUAZwD0OfWvb6TvSu3QDyfQtN1u6sdbuLzRrDShdWzQ2ljAqGQZU8vIMA5JHB6e1c7ofgnUEu/Bn9o6dE1vptnOl0pZHVXYHaCCTu654yAa97opAPELXwhqcOna94OEbf2HcIz6bdu4IhJIYxsAd2Ax69+a5PTbbV4bGHRf+FZ6edTiUQf2hPFG0LYGPMY7eTgZ68n8q+m6KAPKpNC1IeONAvhbxiys9OeKVoVCRo5BGFBOcdMDsKv6Pp15H4917UJLaRLSW1gjilYDbIQOcfSvRqKAPOfAunXdhqPiZrmCSNLjUTJCzLgOm0ciue+Les67aR2mm6Pp+oywXPzXdzZRFnWPOCinBwxznPbAr2fNFKrAeS/DzUtOtxFo2meF9V02AJl7i5tdgdgOrt3J9fw6VPYr/aXxL1C6TPl6Zp8dqxA4LuxfGfYE16kwJBAOD2PpWF4f0S30O2kihd5ZZpWmnnkxvlkY5LHAA/CkA3qKKKACiiigAooooAKKKKACiiigAooooAKKKBQAUUUUAIRmloooAKKKKACikAxQDmgBaQHNLRQAUUUUAFFFFABRRRQAUUUUAFFFFABRRRQB5XrxP8AbN3gf3P/AEEVuaXnyxxWDre7+2Lvd13L+W0Yrf0v/VimSFRvWoPnpxxz/Ktmse1/1yfj/KtinIRhRRRSgFFFFABRRRQAUUneloAKKKKACiiigAooooAKKKKACiiigAxRRRQAUUUUAFFFFABRSEZpaACiiigAooooAKKKDQAUUUUAFFFFABRRQKACiiigAooooAKKKKACiiigAooooAKKKKACiiigAooooAKKKKACiiigAoopM80ALRRQKACiiigAooooAKKKKACiiigAooooAKKKKACiiigAooooAKKKKACiiigAooooAKKKKACiiigAooooAKKKKACiiigANFFFABRRRQAGiiigAooooAKKKKACiiigANITilooAKKKKACiikJxQAtFFFABRRRQAUUUUAFFFFABRRRQAUGiigAooooABRRRQAUUUUAFFFFABRRRQAUUUUAJiloooAKKKKACiiigAooooAKKKKACkzzilooAKKKKACiiigAooPFFABRSY5paACiiigAooooAKKKKACiiigAooooAKKKKACiiigAooooAKKKKACiiigAooooAKKKKACiiigAoNFFABRRRQAUUUUAIBiloooAKKQUtABRRRQAUUUUAFFFFABRRRQAUUUUAFFFFAHlWuHdq90fdR/46K3tKz5Q+lYGsqV1a7z3ZT+ldDpf+qFMkKjdtc+emff8AlWxWRbf69Px/lWvSoGFFFFOECiik70ALRRRQAUUUUABooooAKKKKACiiigAoooIzQAUUUUAFFFFABRRiigAooooAQGloooAKQDFLSA5oAWiiigAooooACcUUUUAFFFFABRRRQAUUUlAC0UUUAFFFFABRRRQAUUlLQAUUUUAFFFFABRRRQAUUUUAFFGKKACiiigAo7UUUAFFFJnmgBaKKKADvRRRQAUUUUAFFFFABRRRQAUUUUAFFFFABRRRQAUUmDS0AFFFFABQaKKACiiigAooooAKKKKACiiigAooooAKKKKACg0UUAFFFFABRRRQAUUnNLQAUgGKWigBCM0E4oIpaACiiigAooooAKKKKACjNFFABRRRQAUUUUAFFBooAKKKKACiiigAoozRQAUUUUAJzmloooAKKKKACiiigAooooAKKKKACiiigBB60tFHegAopO9LQAUUUUAFFFFABRRRQAHiiiigAzRRRQAUUUUAFFFFABRRQaACiiigAooooASloooAKKKKACiiigAooooAKKKKACiiigAooooAKQUtFABRRRQAUUUUAFFFFABRRRQAUUUUAFFFFABRRRQAUUUUAFFFFABRRRQB5VrK/8Ta7xx8y9/at/SwfLHNYWqjOq3f+8P5VvaaD5YpkhUbloCJ159f5Vs1j2ufOX8f5VsUqBhRRRThAooooAKKKKACiiigAooooAKKKKACiiigAooooAKKKKACiiigAooooAKKKKACiiigAooooAKKKKACiiigAooooAKKKKACiiigAooooAKKKKACiiigAooooAKKKKACiiigAooooAKKKKACiiigAooooAKKKKACiiigAooooAKKKKACiiigAooooAKKKKACiiigAooooAKKKKACiiigAooooAQ+1LRRQAUUUUAFFFFABRRRQAUUUUAFFFFABRRRQAUUUUAFFFFABRRRQAUUUUAFFFFACE4paKKACiiigApAMUtFABRRRQAUUUUAFFFFABRRRQAUUUUAFFFFABRRRQAUUUUAGKKKKACiiigAooooAKKKKACiiigAooooAKKKKAAUUUUAFFFFABRRRQAUUUmKAFoPNFFACYpaKKACiiigAooooAKKKKACiiigAooooAKKKKACiiigAooooAKKKKACiiigAooooAKKKKACiiigAooooAKKCM0UAFFFFABRRRQAUUUUAFFFFABRRRQAUUUUAFFFFABRmiigAooooAKKKKAPNtXXOoT/739K1tPGIxWjdaL9oneb7Rt3HONmf61Yg0sRLt87P/Af/AK9NaFQWn+vT8f5VtVRhtPKkD7847Yq9SoQKKKKU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CiiigAooooAKKKKAP/9kNCmVuZHN0cmVhbQ1lbmRvYmoNMTIgMCBvYmoNPDwvRmlsdGVyL0ZsYXRlRGVjb2RlL0ZpcnN0IDYvTGVuZ3RoIDMxL04gMS9UeXBlL09ialN0bT4+c3RyZWFtDQpo3jI0MlIwULCx0ffyNExUMDQEcoLs7AACDAAy9gSSDQplbmRzdHJlYW0NZW5kb2JqDTEzIDAgb2JqDTw8L0NvbnRlbnRzIDE0IDAgUi9Dcm9wQm94WzAgMCA1OTUuMCA4NDEuMF0vTWVkaWFCb3hbMCAwIDU5NS4wIDg0MS4wXS9QYXJlbnQgMTU1IDAgUi9SZXNvdXJjZXM8PC9Qcm9jU2V0Wy9QREYvVGV4dC9JbWFnZUIvSW1hZ2VDL0ltYWdlSV0vWE9iamVjdCAxMjMgMCBSPj4vUm90YXRlIDAvVHlwZS9QYWdlPj4NZW5kb2JqDTE0IDAgb2JqDTw8L0ZpbHRlci9GbGF0ZURlY29kZS9MZW5ndGggMzk+PnN0cmVhbQ0KeJwr5DK1NNUzMDBQMEAiLUwMMcSSc7n0vTyNEhVc8rkCuQAx+gsXDQplbmRzdHJlYW0NZW5kb2JqDTE1IDAgb2JqDTw8L0JpdHNQZXJDb21wb25lbnQgOC9Db2xvclNwYWNlL0RldmljZVJHQi9GaWx0ZXIvRENURGVjb2RlL0hlaWdodCAyMzM4L0xlbmd0aCAxNTYzMjIvTmFtZS9KSTJhL1N1YnR5cGUvSW1hZ2UvVHlwZS9YT2JqZWN0L1dpZHRoIDE2NTM+PnN0cmVhbQ0K/9j/4AAQSkZJRgABAgEAyADIAAD//gAOS01DMjI0RlUgUTc2/9sAhAAFBQYHBgYIBwcHCQkICgwUDQwLCwwZEhMPFB0aHx4dGhwcICQuJyAiLCMcHCg3KSwwMTQ0NB8nOT04MjwuMzQyAQUGBgkICQ0LCw0TEA0QExsXFBQXGyIeGxcbHiIqJiIeHiImKi0pJiImKS0yLSkpLTIyMi0yMjIyMjIyMjIyMjL/wAARCAkiBnUDASIAAhEBAxEB/8QBogAAAQUBAQEBAQEAAAAAAAAAAAECAwQFBgcICQoLEAACAQMDAgQDBQUEBAAAAX0BAgMABBEFEiExQQYTUWEHInEUMoGRoQgjQrHBFVLR8CQzYnKCCQoWFxgZGiUmJygpKjQ1Njc4OTpDREVGR0hJSlNUVVZXWFlaY2RlZmdoaWpzdHV2d3h5eoOEhYaHiImKkpOUlZaXmJmaoqOkpaanqKmqsrO0tba3uLm6wsPExcbHyMnK0tPU1dbX2Nna4eLj5OXm5+jp6vHy8/T19vf4+foBAAEFAQEBAQEBAAAAAAAAAAABAgMEBQYHCAkKCxEAAgECBAQDBAcFBAQAAQJ3AAECAxEEBSExBhJBUQdhcRMiMoEIFEKRobHBCSMzUvAVYnLRChYkNOEl8RcYGRomJygpKjU2Nzg5OkNERUZHSElKU1RVVldYWVpjZGVmZ2hpanN0dXZ3eHl6goOEhYaHiImKkpOUlZaXmJmaoqOkpaanqKmqsrO0tba3uLm6wsPExcbHyMnK0tPU1dbX2Nna4uPk5ebn6Onq8vP09fb3+Pn6/9oADAMBAAIRAxEAPwD7LopCMgiqn2dsffoAuUVU8hv7/wClHkH+/QBboqp9nP8Afo8hv79AFuiqnkN/f/Sj7Of79AFuiqn2c/3zS+Qf75oAtUVV8g/36TyG/v0AW6KqeQ39+l8g/wB80gFqiqnkN/fo8hv79KBboqp5Df36PIb+/wDpQBboqp5B/v0ogb+/+lAFqiqvkHu5o+zj++aALVFVfs/+2aPs/wDtmgC1RVb7OP7xo+zr6n86ALNFVvs6+p/Oj7OvqfzoAs0VW+zr6n86T7Mv95vzoAtUVW+zr/eP50n2Zf7zUAWqKrfZ1/vNR9nX+8aALNFVvs6/3jSfZx/eagC1RVX7OP7xoFuP77UAWqKrfZ1/vGj7OP7xoAs0VW+zj+8aT7MP77UAWqKqfZh/falFso/iagC1RVX7Ov8AealNuv8AeagCzRVb7OP7xpPsy/3moAtUVW+zr/eaj7OvqfzoAs0VWFuo/iNH2df7x/OgCzRVb7Ov940fZx/fagCzRVb7OP77Un2cf32oAtUVW+zr/eNH2dfU/nQBZoqt9nX1P50v2dO+fzoAsUVX+zr6n86Ps6e/50AWKKrfZ19T+dL9nX1P50AWKKrfZ19T+dH2dfU/nQBZoqt9nX1P50G3X1P50AWaKrfZ19T+dH2dfU/nQBZoqv8AZ09/zo+zp6t+dAFiiq/2dPVvzpPs6+/50AWaKrmBfU/nSfZ1/vH86ALNFVvs4/vH86Ps4x940AWaKrfZx/eNH2cf3moAs0VX8gf3jSeQP7zUAWaKrfZx/eNH2dfU/nQBZoqv9nT1P50fZ09/zoAsUVX+zp6n86T7OnqfzoAs0VX+zp7/AJ0eQnv+dAFiiq5t0Pr+dJ9nTtn86ALNFV/s6e/50fZ09W/OgCxRVfyF9W/OjyE9/wA6ALFFV/IT3/OjyE9T+dAFiiq/kJ6n86PIT1P50AWKKr/Z09/zo8hPf86ALFFV/s6e/wCdH2dPf86ALFFV/IT3/Oj7Onv+dAFiiq/2dPU/nR9nT3/OgCxRVf7Onq350fZ09/zoAsUVX+zp7/nR9nT3/OgCxRVf7Onv+dL5Ce/50AT0VD5Cen60nkR+n60AT0VB5Efp+tL5Efp+tAE1FQ+RH6frR5Ken60ATUVD5Efp+tHkp6frQBNRUHkJ6frR5Ceh/OgCeiofIT0/WjyU9P1oAmoqv9nT0P507yI/T9aAJqKh8lPT9aPIj/u/rQBNRUPkR+n60eRH6frQBNRUPkx/3f1o8hPT9aAJqKh8iP0/WjyI/T9aAJqKg8hPQ/nS+Qnp+tAE1FQmFPT9aUQoP4aAJaKj8pP7tHlJ/doAkoqLyY/7tJ5KY6frQBNRUPkp6frR5Ken60gE1FQ+Snp+tHkx/wB2lAmoqLyk/u0vlp/dFAElFR+Un90UeWn90UASUVH5af3RR5af3RQBJRUflp/dFHlp/dFAElFM8tP7opPLT+6KAJKKZ5af3RSeWn90UASUUzy0/uik8tP7ooAkoqPy0/uijy0/uigCSio/KT+7R5Sf3aAJKKi8pP7tKIkH8NAElFR+Wn90UeWn90UASUVH5af3RR5af3RQBJRUflp/dFHlp/dFAElFR+Wn90UeWn90UASUUzy0/uik8pP7ooAkoqPy0/uijy0/uigCSio/LT+6KXy0/uigB9FM8tP7oo2L/dFAD6KZsX+6KNi/3RQA+imbF/uijYv90UAPopuxfQUmxf7ooAfRSbR6UbR6CgBaKTA9BRgelAC0UmB6UYHoKAFopMD0owPQUALRSYHpSbR6UAOopMD0paACiis7U22Q596ANGisnT3L4Na1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WJrnEC/wC9W3WB4hP+jx/7/wDSgB+jcxA1uVh6J/qR+NblIgCiiilAKKKKACiiigAooooAKKTPNLQAmOc0tFFABRSdeKWgAooooAKKKKACiig0AFFFFABRRRQAUUUUAFFFFABRRRQAUUUUAFFFFACCloooAKKKKACiiigAooooAKKKKACiikAxQAtFFFABRRRQAUUUUAFFFFABRRRQAUUUUAFFFFABRRRQAUUUUAFFFFABRRRQAUUUUAFFFAGKACiiigAooooAKKKKACiiigAooooAKKKKACiiigAooooAKKKKACiiigAooooAKKKDQAUUUUAFFFFABRRRQAUUUUAFFFFABRRRQAUUUUAFFFFABRRRQAUUUUAFFFFABRQeKQnFAC0UUUAFFFFABRRRQAUUUUAFFFFABRRRQAUUUUAFFFFABRRRQAUUUUAFFFFABRRRQAUUUUAFFFFABRRRQAUUUUAFFFFABRRRQAUUUUAFFFFABRRRQAUUUUAFFFFABRRRQAUUUUAFFFFABRRRQAUUUUAFFFFABRRRQAUUUUAFFFFABRRRQAUUUUAFFFFABRRRQAUUUUAFFFFABRRRQAUUUUAFFFFABRRRQAVz3iP/AI94/wDf/pXQ1zfiX/URf7/9KBGT6H/x7jmt2sLQv+PcVu0iFCiiilAKKKKACiiigAoxzRQaACiiigAoopM80ALRRSGgAzS0UUAFFFGaACiigGgAooooADRRRQAUUUUAFFIM96WgAooooAKBRRQAUUUUAFFFFABiiikNAC0UAYooAAMUUUUAFFFFABRRRQAmaWiigApBxS0UAFIOKUUUAFFFAoAKKKKAAUUUUAFFFFACD3paKKACige9FAAPeiiigAooooAKKKKACikxzS0AJ2pRRRQAUCiigAoooFABRRRQAUUUUAFB4oooAKKKDxQAUE4oooAKKKKACiiigAooooAKKKKACiiigAooooAKKKKACig0EZoAKKKKACiigjNACCloooAKKKQjNAC0UUUAFFFFABRRRQAUUgNBGaAFopCM0tABRSEZpaACiiigAoozRQAUUUUAFFFFABRRRQAUUUnOaAFooooAKKKKACiiigAoopO9AC0UneloAKKO9FABRRRQAUUUnegBaMUUUAFFFFABRRRQAUUUmeaAFooooAKKDRQAUUUUAFJzS0UAFFFFABRRRQAUUUUAFFFFABRRRQAUUUUAFFAooAKKKKACiiigAooooAKKKKACiiigAooooAKKKKACiiigAooooAKKKKACiiigArm/E3/HvEP9v+ldJXNeJv8AURf7/wDSgCfQf+PcVvVhaF/x7it2kQBRRRSgFFFFABRRRQAUUUUAFFJnmjHNAC0UUhGaAFozRRQAUCiigBBS0ZooAKKKKACiiigAooooAKKKKAAe9FFFABRSfSloAKKKKACiige9ABRRRQAUUUAYoAKBRRQACgDFFFABRRRQAUUUhGaAFopAMUtABRRRQAgpRRRQAUUZ5xRQAUd6BRQAUnelooAKKKKACiiigAooooAPpRRRQAUCiigAxRRSGgBaKKKADHNFFFAB2oFFFABRRRQAUd6KKACiiigAPFFFFABRikJxS0AFFIRmg0AKTiiiigAooooAQUtFJmgBaKKKACiikNAC0UUUAFFFFABRRRQAUUUgGKAFooxRQAUnXrS0UAFFIaDQAtFBFFABRRRQAUUUUAFFFFACA5oJxS0hOKAFopCM0tACUtFFABRRQKACiiigAoo70UAFJS0UAFFFFABRSd6WgAoo70UAFFFFABRRRQAUUUnegBaKO9FACd6WiigAooooAKKKKACiiigAooooAKKKKACiiigAoooNABRRRQAUUUUAFFFFABRRRQAUUUUAJzmloooAKKKKACjFFFABRRQKACjFFFABRRRQAUUUUAFFFFABRjmiigAooooATHNLRRQAUUmOaWgApKWigAooooAKQDFLRQAVzXib/j3i/wB/+ldITiub8S/6iL/e/pQDLOhZ+zDNblYmh/8AHstbdIgCiiilAKKKKACiiigAqrfXUVjazXU5IiiUuxAycCrVct42YJ4a1MscDyGH50qWo2Tai2t7EPh7xfpXiG9urPTnlke2UNI5TCjJwBz3rr6+ePgUkf2jXpAxLmRAQTnjmvoenVElKSWybQyjNzpxk92k/vCiikBzTCUWikIzS0AIRmlopCQoJJwBySaAFoqKKVJ40licPGwyrKcgipaACikFLQAUUUUAFFFFABRRRQAUUUUAFFFJQAtFFFABRRRQAUUUUAFFFFACd6WiigA6UUUUAFA4oFIRQAtFN2/WmlBgjLc+9AElJ1FVTbZ/5bTDn+/SC2IBHnzdc53UCFwcUVnSWTscre3KewK/1FRyWVyzlhqM6g9tqccfSgU1aDWMbG8CbU1OYNz8zRo3P5VXSw1RSSdYZuRjMCdKAOhFFc39i1nqNXTqTg2y4x2FKbXWgu0anAT6m35/nQB0dBrmJLTXjjZqluO5/wBHH5U0weI1yEvbBxtwGeBgc+uAaAOporkxF4mIINzpgyBgiNzj9adt8TlcebpIbOchJPbjr9aAOqorlYx4n58x9IPptSX/ABof/hJ93yf2Rtz383OKAOqorlQfEyqNy6UzZ/hMgAH41Hv8UknEOlBc4G5pM49eKWwl9bHXUVxbT+LAPls9LJHrK4z0/wDr0iXXisMofTdP2k8lJzwPxpBTtO1LXIC78TBMnTLIvzkC4I+namwX3iVt3naPbL6YuQaBHodjQK5hb7Wi4Q6Qg9W88YxTjfawIyx0ldw/hEwOadysRyS1Z0tFcpHqmrnIfRiCO4lBBqMatrOedDYLgE/vhmks7X6BzI6+iuM/tvWOf+Kfm6HGZVHNSw61qZTMuhTq4PKq4PHsaQHJHXUVy0Os3zoC+iXSN3XK8H60j65dhGZdFvGI7cDNLZg5JdTqqDXLDXpvL3No9+HA5XYCPwOalTW5WdU/sm+BJwSUGB75zSC8y18jo/elrnxrLnd/xLL3A/6Zjkce/wClVpfEJjjLnSNTbH8Kwgn8s0tmI5JdUdTQeK5IeJRnB0fVh82D/oxOPfg9Kc3iWNQT/ZeqEdiLVvm9MUg46s80VxZ8X2i58yw1SM5xhrN/x/LNTDxZp52/ur7a38X2SQj68CgDrqQDFczH4lsnYr5N4oC5y1s4B9unWo18VaaSBi5xgtn7O+MDqelAHV0Vzx8Raao5lk+7vOIXOBxjoPenL4h0whT57Ybp+6f/AAoETTN+kJxWHDrunSBmWZ8DJJMTj+YqZtYsBjMzDPTMbc/pS2YnMtrmsTilrHXWbB2CrMxJOMeU3X8qmk1O0jUs0pCjknYx/pSWFuaROKKyjq1jnHnHP/XNv8Kkj1K1lYKkjFm6Dy25/SgU0aKqi6hJYAt8p2n5DwfyqdXVgCDwenFAD6KTPpS0AFFFFABRRRQAUUUUAFFFFABRRRQAUgpaKACiiigAopBQRmgBaKKKACijFFABSYpaKACiiigAooooAKKKTHNACik70tFABRRR3oAKKKKACiiigAooooAKKKTnPtQAtFHeigAopO9LQAUgzS0UAFFFJ3oAWjFFFABRRSUALRRRQAUUUUAFFFFABRQRmigAooooAKQDFLSA5oAWikBzS0AFFIDmloADxSZpaKACiijNABR3oooAKKKSgBaKBRigAooooAKKTnPtS0AGKKDQKACijHNFACd6O9LRQAYooooAMUUUUAFFFJigBaKKKACiiigAoopCcUALRRSAYoAWiiigAopAc0tACAYpaQnFLQAVzXiT/VQj/aNdIBiub8Tf6iH/AH/6UAW9E/49hW1WJof/AB7CtumxAKKKKcAUUUUAFFFFABXJeOmCeGtRYkgbBnHpuFdbXF/ENlTwrqJYEjag49S6gVLRV6kV5or4mXLRqO9rRevyPKPgCqN/b0ysWLSoMkY4+avouvnz4CbDDrzpna1yhGR7GvoIHNNn8T9SSmvcj6IWiikBzTCQWkJxS0UAIDmlIyMHpRRQAigKAqgADgAdqWiigBBS0UUAFFJS0AFFFFABRRRQAUUUUAFFFFABSClooAQe9LRRQAUDiiigAoopMUALRRRQAUUUUAJ1FKOKKKACiiigApMc0o4ooAKTHNLQKAA0CiigAooNAoAKM8UUUAFFFFABRRRQAUUUnNAC0UUUAFBoooAO3FFFFABRRQaACk70tFABSd6WigBDS0UUAFGKDRQAUUEZoIoAQ49KMD0paKAGkAdqXaPQUtFADdo9BS7R6ClpM0AG0ego2j0FLRQA0KB2FBHpTqDQAnA7UuB6UUUAGKKKKACiiigAooooAKKKKACkHvS0UAFFFJzmgBaKKKACijFFAAKKKKACiiigAooooAKKKKACiiigAooooAKKKKACikxzS0AFJ15paKACiijPOKACiiigAoNJ3paACiiigAppzTqKAGfNS8+1OpOM0AIc1GfOycBMduTUvOaWgQrjz+4j/Amgefu5EePqasUUAQEzc7Vj9sk0Az55WPGf7x6flU5ooFK26cf8s0PH9/8A+tTyZeyA/wDAqmNFLfyG2fdlcvMBkRAn031GstyR81sAc9PMFW6Wi/kLbzKzSTAf6jJ9N4qrHc3jD57BlPtKprSIzS0gpmfarvOP7PfGevmr/jQt5ORn+z5xwTyyf41p0UugL5GWt7Oeun3A+pT/ABpPt8gBJsLvj2X/AOKrVoo08xHfy/r5mSuos2f9AvBjnlF/xpDqRDhDZXmT38vj881rikIzTrx7P7/+AMtPuvu/4JkrqgJINneDAzzCaVdSjkAIgusevktWtRRePZ/f/wAAS1Tuvu/4JiyaxBHy8F2B0/492/wpY9YtZG27Z1OM/NCw/pWzSEUXj2f3/wDAESqX+JW9P+CYj67YJvDPKCnUeQ/+FRL4j0tiALh8nt5En/xNdBgegpAo9BRePZ/eOSn3X3f8E5//AISTSd237Uc4z/qn6flUZ8U6MOt4RzjmF+v5V0YVT/CPypdi/wB0flReNtn941Kr1lH7n/mcynivQ3+7fr+KMP5injxTohOP7ShH+9kfzFdAYYj1jQ/8BFNNtAesMZ+qik93zBKp1cfu/wCCYn/CS6KOup2wzyNz4qVPEOjPjZqloxPQCZc1oyWNo5y9rAx/2owaYNNsc7vsVvnOc+Uv+FHu+Yt5p7Jr1t+jKi69o7DI1Sy/GdR/Wn/23pP/AEE7L/wIT/GpP7K07/nwtf8Avyv+FRnRdKPXTLI/9sF/wpfd7sSUqn2Yx+cv+AKNa0o9NTsz/wBt1/xp66rprH5dQtSfaZf8ahbQ9IY86XZE/wDXuv8AhSHQdIOf+JXZDgjiBR/ShKPd/d/wRvNWv8Mbf4n/AJFoanYEZF7bEf8AXVf8aeL+zI3C7gI6ZEgrP/4R7Ruv9lWfb/livb8KhPhjQj/zCbPucCIDrTrU/wCaX3f8Ejc8R0pw/wDA3/8AImwLy1OMXMJz0+cU4XVuek8X/fYrDPhbQiMf2XbdAOEpG8K6GxBOmw8HPAIpbU/5pfd/wQc8R/z7h/4G/wD5E3xcQn/ltH/30Kd50WM+an/fQrnk8L6Ki7UsEUYxwzf40h8K6KT/AMeQ65x5j4/LNI1T7v7v+COUq9tYQv8A4n/8idH5sf8Az0T/AL6FHmJ/fX865RfBugLnFj1BB/fP0/76pP8AhDtFChRbScDGRO4OPTrQ1T6Sf3f8EdGVbrGK/wC3n/kddvX+8Pzo3DHBH51yEng7R5MEx3Awc8XD/wCNR/8ACF6PgfLc/wDgS/8AjSWh3f3f8EdJ1FKyjFrvd/5HaA5FGOc1xT+C9KY7g94rbQoIuWyMfjSN4NssHF7qYJOci6ajlj/MI5zs/c/FHbY5zS1xB8H2rDB1HVO4/wCPojvQ/hGBuBqmrKP9m7Iz7UOEekl+P+QKpJN3pyt5W/Vo7bHNLXGr4WAlMn9s6uSSTtNzx+WKUeGMb/8Aic6qd2Otx0+nHFHIv5l+P+QntZX/AIcv/Jf8zsaK4xvC7sR/xPdYGPS4H/xNVF8J3Sj5fEmrZ95Qec/Sl5I/zr8f8hrrTX/LqT+cf8zvc80Y5riT4c1DduXxDfDBGM4PFNTw7qakH/hI7xiBxlVxmj2a/nX4/wCQnt56fuZ/+S/5nc0VyQ0XUtxzrtwVwBjYoNVm0PWc/Lr8uOc5jHp7UezX86/H/Icq0tL05L7v8ztqQDFefnQPEXOPE79OMwDrVhNE15dv/FRucPu/1C8j0p/sY/8APyP4/wCRGsTN3/c1Fb/Dr+J3NFcQ+keIN7ldf+VuQDAOOvH60xtM8Ul939vwYxgAWqge5pvs1f44/iL9Zlf+FPfy/wAzuqQDFcOdL8Tbdo1yI85z5Iz/ACpg0zxVvZ/7et+QMJ9mGP5Uvsl/PH8f8hv1qWn7mp+H+Z3lFcO9l4r/AIdWsvxg/wDrVVksfGZACatYc9T5PT/x2lVG/wBuP3iSxjV/3VTTyX+Z6FRXmU2jeMpm3HxDbpxjCRYH8qq/8I94y35PieML6CKl9jH/AJ+R/H/IbHGVH/zD1V68v/yR6vXMeJ8+TDg4+Y/yrmbbRvGMLq767bygNnYykAj67a6XxKcQwKTzuP8AKoZxUeqfoWqNV1FdwlDylb9Gy1oQIt1+Ymt6sLQyDbrW7UaLDCiiilECiiigAooooACM1w/xIOPCmoH/AK5/+jFruK4P4mHHhO/HqYx1/wCmi1Yw38an/iX5lLHq+Frf9e5fkcF8CQq2eshGyouwM5z/AA17zXg/wGXOk6q5PW89c/wjv3r3ioJO7bLcVZJeQUUgGKAc0g4WkBzS0UAFFFFABRRRQAUUUDmgAooooAKKKKACiiigAooooAKKKKACiiigAopOc0poAKBxRRQAUUUUAFHaiigAAxRRRQAUUUUAFFFJ7UALQaKKACiiigAooooAKKKKACg0UUAJ2paKDxQAGiiigAooNFABRRRQAUUUUAFBoooAKKKQn0oAWg0UUAJ1FLRRQAUUUUAFFFFABQaMUUAITiloooAQnFLRRQAUUUUAFITigiloAKKKKACgnFFFAAKKKM0AFFFFABRRRQAUCiigAooooAKKBRigAooooAKKKKACkxS0UAFFHekxzQAtFFFABRRR3oABSY5paKACiiigA70UUUAFFFFACY5paKDxQAUUUnegBaKTvS0AFFFFABSc0tFABRRSd6AFooooAKKKSgBaKKKACiiigAooxRQAUUHmigAFFFFABSAYpaKACiiigAooFFACE4oBzS0UAFFFIDmgBaQDFLRQAUUU3rQA6gHNFFABRRRQAUUUUAFFFFABRRiigBOc+1HelooAKKKKADFFFFABRRRigAooooAKTvS0UAJjnNLRQaACiijFAARmiiigBCM0tIDmloAQDFLSE4paACikAxS0AIDmgHNLRQAgGKWiigBAMUtFFABXLeJuVhHua6muW8TH5YB7mgC/oi4tlrarG0b/AI91rZpqAKKKKcAUUUUAFFFFABXnPxVYr4WuP+ukf/oQr0avN/isFPhecMcDzE/nVnC/x6etveWvzKOYO2FrP/p3L8jlfgMu3QNQ6f8AH6eB0+4te5V4h8BYwvhedxnMl2xP/fKj+le31WLqVkhAMUtFFAoUUnWloAQHNLRRQAUUDmgUAFFFHegAooooAKKKKACiiigAooooAKM0UYoAKKKKACg0UUAJ1FLRRQAUUneloAKKKKACjHNFFABRRSZ5oAWiiigAooooATqKWiigAooooAKKKTBoAWiiigAoNFFABRRRQAUUUGgAooooAKQZpaKAA+1FFFABRSH2paACigjNBGaAENLRRQAUUUUAIBilopMn0oAWiiigAxRRQRQAUUUUAFFFJmgBaKKKACiiigAooooAKKKKACiiigAooooAKKKKACiijNABRRRQAUnf2paKACiiigAooooAKKKKACiiigAooooAKT3paKACiikzzigBaKO9FABRSY5paACiiigAoPFFFABRRRQAUUUUAFFFFABRQaKACiiigAopOc0tABRRRQAUUUUAFFJS0AFFFFABRRRQAUUUUAFFFAGKACiiigAHNFFFAAOKKKKACiiigAooooAKAc0hpaACiiigAooooAKKKKACg0UUAFFFFABRRSDNAC0UUUAFFFFABRjnNFFABRRRQAUUUUAFFFFABQBRRQAUUUUAFFFFABRRRQAUCiigAFFFFACDiloooAK5bxJ/yx/H+ldSBiuX8Sf8sPx/pQBoaP8A8ey1sVk6QP8ARlrWpEAUUUUoBRRRQAUUUUAFeY/FqVIvDL713B5kXGcd8/0r06vKPjE+3w4gycmcDA7/ACtxVnC/x6f+JfmUMx0wtb/r3L8jN+A4/wCKSY+t0/8AIV7TXj/wOi8vwbE3/PS4kbr74/pXsFV2rF8KKKBzSAFFFJjmgBRRRRQAUUUCgAooooAKKTvS0AFFFFABRR3ooAKKKKACiiigAooooAKKKKACiiigAoopOtAC0UUUAFFFFABRRRQAUUUUAJnmlNFFABRRQeKAA0UUUAFFBooAKDRRQAUUUUAFFFFABRRSfSgBaQ57UtFABRRRQAUUUUAFFFFABSGlooAQ0tFFACGloooAKKDRQAUUEUUAFFFFABRRRQAUUUmecUALRRRQAneloooAKBRRQAUUUUAFFFFABRRRQAUUUUAFGKKKACik5z7UuOaACiiigAoooxzQAUY5oooAKKKMc0AFFFFABRRRQAY5ooooAKKKMc0AFFJjmloAKKTHNLQAGkpaKACijNJQAtFFFABRRRQAUUUUAFFFFABRRRQAUUUUAFFFFABRRRQAUUgpaACikFLQAUUUUAFFFAoAKKKKACiiigAoHNFFABRRR1oAKKQcUtABRRRQAUUUUAIKWijNABRRRQAUUUUAFFFFABRRRQAUCiigAoopD7UALRRRQAHmiiigAPNFJ3paACiiigAooxRQAUUUUAFFFFAAOKKKKACikIpaACiiigApBS0UAIOKWikzzQAtcv4k6Qn611Fcv4j/AOWP40CM0tIH+jLWtWVpP/HstatIhQooopQCiiigAooooAK8j+Mo3eH4QGA/fg89xtPFeuV5B8ZkMmhQKpUN5pI3dzsPFWMNpWh/iRSx9vq9W/8AKx/wQyfBNqWJJM0pJPf5zXrleXfBmIR+BtOYE5kaVjn18xh/SvURxVcuJJKy2CiikxzQKLRRRQAUUUUAFFJnjNLQAUUUUAFFFFABRRRQAUUUUAFFFFABRSd/aloAKKKKACikPtS0AFFFJQAtFB5ooAKKKKACiiigAooooAKKKKACiiigApDS0UAFFFFABRRSGgBaKKKACiiigAooooAKKKKACiiigAooooAQ0tFFABiiik5oAWiiigAxSGloIzQAhpaKKACiiigAooooAKKKKACiiigApAKM0tABRSY5o70ALRRRQAZ5xRRRQAUUUZoAKKKKACk5zS0nOaAFooooAKKKKACiiigAooooAKKMUUABpB60tFABRR3pO9AC0UYooAKKMc0UAFFFFABRRRQAUmeaWigAooooAKKKKACiiigAooooAKKKKACk5paKACiiigAooooAKKQZpaACiiigAooooAKKKQUALRRRQAUUUUAFFFFABRRRQAUUCigAoFFFABRRRQAUUUUAFFFFABSGlooAKKKDQAUUUDNABRRRQAUUUUAFFFFABRRRQAUUUUAFFBoxQAUYoooAKKKKACiiigAoNFFABRiiigAoooHNAAOKKKKACigcUUAJ1FKOKKKACiiigAoFFFABXLeIyN0P0P8ASuozziuW8Sfeh9cGgRmvpR/0ZPpWnWZpQ/0WP6Vp0iFCiiilAKKKKACiiigArxv40DOj2n/Xc/8AoJr2SvEvjewXR7bJI+dzkD/Zqzhf40PUoZjb6tUT2asdJ8IhjwPpf/bX/wBGvXpNeb/CKNovA2kq2MlZG49DK5H869IFVi+FFFAoAKKKKACiiigAopO9KaACijoKKACiiigAooooAKKKKACiiigAoopKAFooooAKKOlFABRRRQAUUUUAIKWiigAxRRQaAEIzS0UUAFFIRmloAQnFBGaWigAooooAKKKKACiik69KAFooooAKKKKACiiigAooooAKQ5paKAEOaWiigBDS0UUAFFBooAKQ0pGaKACiiigAooooAKKKKACiiigAooooAKBxRRQAUUUUAFJnnFLRQAmecUtFFABnnFFFFABRRRQAUUneloAKKKKACkpaKACiiigAoooxQAneloooAQ0tFFABRRQaACiijFABRSY5paACikxzS0AFGKKKACiiigAooooAKKKTFAC0UUUAFFFIKAFBzRRRQAUUUUAFFFFABRRQKACikFLQAUUCigAooooAKKKQUALRRRQAUUUnWgBaKKKACiigdKACigUUAFFFFABRRRQAmOMUoopM8ZoAWigUUAFFFFABRRRQAUUUUAFAoooAKKKKACiiigAooooAKKQZ70tABRRRQAUUUUAIKBS0UAIBiloooAKKKKACiigDFABRRRQAUUUUAA4oopM80ALRRRQAYooooATvS0UUAFFJnnFLQAVy/iIfNCfY11Fcx4hPzQj60AzX0z/j2j+laFUNN/49o/pV+kQBRRRSgFFFFABRRRQAV4f8bQDp1ihJALSZwcfw17hXg3x1P/Eusx/10P8AL/GrGH/iIpY23sXfZuK+9o7r4WgDwXpG1QAYmOB672rv64f4bReT4O0dM5/0cN09ST/Wu4quXQooNFABSZpaKACiig8UAFBoooAKKKKACiiigAooooAKKKKACiiigAooooAD7UH2oo6UAFFHSigANFFFABRRRQAUUUUAFBoooAKKKKACikBpaACkAxS0UAFIBignFLQAUUUUAFFFFABRRRQAUUUUABooooAKKKTmgBaKKKACiiigAooooAKKKSgBaBRRQAUgpaKAENLRRQAUUUUAFFFGKACiiigAooooAKKKKACiiigApO9LR3oATPOKWiigAooooAKKKKACiiigAooooAKKKKACiiigAooooAKQ0uKKACiiigAoNFFABRRRQAUUUUAFFFFABRSEZpaACig0UAFFIBiloAKKKKACiigHNABRSCloAKKQUtABRRRQAUUUUAFFFIKAFopBnvS0AFFFFABRRRQAUUUUAFFFFABRRRQAUUUUAFFFFABRRRQAUUUUAFFFJjmgBaKKOgoAKKKKACiiigAoozRQAUUUUAFFFFABRRRQAUUUUAFFFFABRRRQAUhpaKACjGKKKAADFFFAoAMUUUUAFFFFAAKBxRRQAUUUUAFAoooAKKT2paACiiigAooooAKKKO9ABXMeIfvQ/Q109czr+C8Xrg0CM2NOGLaP6Veqnp4xbR/SrlIhQooopQCiiigAooooATHNfP8A8endbCzEaszEOMAdiVBr6Br51+PuTa2gBxhGP/jy1PQ+J/4Zfkyni0nBJ9Zw/wDSkes/D7jwlo3/AF6p/Kuxrjvh+MeE9G/69U/lXYmoC4FFJ0FLQAUUUUAFFFFABRRRmgAooPFFABRRRQAUUUUAFFFFABRRRQAUUUUAFFFFABRSCg0AKRmiiigAooIzRQAhpaKKACiiigApCKWigAoopOtAC0hGaWigAooooAKKKKACigc0UAA5ooooAKKKKACiiigAopOc0tABSUtFABRRRQAUhpaKAADFFFJmgBaKKKACiiigAo6UUUAFFFFABRQOKKAEzzS0UUAFFFFABRSZ5paACjPNJjmloAKKKKACkpaKACiiigAooooAKKKKACiiigAoooNABRRRQAUUUUAFFFFABRRRQAUUUYoAKKKKACiiigAooooAKKKKACiiigBCcUtFFACAYpaKQnFAC0UUCgAopBS0AFFAooAKKKKACiigUAFFFFABRRSUALRRRQAUUUUAFFFFABRRRQAUUUUAFFBpO1AC0UUUAFFFFABRRRQAUUHiigANFFFABRQeKSgBaKKKACiiigAooooAKKKKACiiigAooooAKKKKACiiigAooooAKKKKACkFLRQAUUUlAC0UUDigAxRRRQAY5oNFFABRSZ5xS0AFFFFACZ4zS9RRRQAUGiigAooooAK5bX/9bF/u/wBa6jFcv4g/10X+7/WgDdsP+PaP6VcqlYf8e8f0q7SIAooopQCiiigAooooAK+cvjyQVtQwyvkt277hX0bXzh8eH2m35Ixblsg453ip6HxP/DL8mUsav3cf+vlP/wBLR7f4TUJ4d0hR2sof/QBXQGsTwz/yAdL/AOvSL/0AVt1AXQooooAKKKKACiig8UAFFIaWgAooooAKKKKAENLRRQAUUUUAFFFFABSZFLSYoAWiiigApDS0UABGaKKKACikFLQAUAYoooAKMUhpaADFFFA5oAKKKKACiiigBDS0UUAIaWiigAoopMGgBaKKKACkpaKACiiigAooooAKB70UUAFA96KKACiiigAoHFJzmloAKKMUmOaADvS0UUAJ3paKKACiikoAWiiigAoooxzQAd6KKKACiiigANFFFAATiiiigAzRRRQAUUUUAFFFFABRRRQAUUUUAFFFFABRRRQAUgpaQZ70ALRQBiigAAxRRRQAUUUUAFFBGaKACigDFFABRRRQAUUUgNAC0UgGKWgApCcUAYpaACiiigAoziiigAoBzRSdqAFooFFABRRRQAUUnOaWgAopOc0tABRQPeigAoHvRiigAooooAKKBRQAUUCjFABRRRQAUUUUAFFFHSgAooooAKDRRQAUUUUAFFFBOKACiiigA6UUlLQAUUUUAFFFFABRRRQAUUUUAFFFFABRRSfWgBaKKKACijpRQACgDFFFABRRRQAUAYoooAKKKBxQAUUUUAFFFFABRRR3oAKM0UUAFFFFABQaQnFLQAUUUGgArlfEH+ui/wB3+tdVXK6//r4v93+tAjN3T/8Aj3j+lXap2H/HvH9KuUi2FCiiilAKKKKACiiigAr5l+P2N8GccW+eT1+evpqvmH4+nFxb84/cL+PztVih8Uv8E/8A0llLG/BH/r5T/wDS0fRWiNu0mwbAGbeM4HQfKK1Kz9JGNNsx/wBME/8AQRWhVcuhRRRQAUUUUAFFFFACEgdSB9aMj1FeX/ELwVe+K57SW11qWwFurDYu4hieh4I5r5i0jTdWvfFg8N/2/cMxmaI3EMjyKNoJJAyM9KAPu0EEAg5B70teBDUj8JNLhttTnl1UXcxMQjG3ylVVGBuJ49q7PxP8QtN8P2el3U9vcsNRTzETaAyL8uSwJ/2u2elAHpVFfLPxX8c3Ul7p8OhapcWkX2X7Q7xttWUPgrg55xj8Mn3r0fw58TNDutHknnluVewtY2uXlj+8xwMA55YtQB6+KK8Ki+NvhlpESS11OJWON7RIQv1w5P5CvZ9M1C01WzhvrGdJ7aZd0cidCP6EdCDyCMGgC9RXmvjT4i6P4PvIbO/hvJpZY/MH2dFYKM45yw5rC0j4v6Dql9b2UdnqMck8ixIzRoRljgZwxPX0BoA9norx/UPi74Z07Ub3T7oXqS2kjRM3kgq7KcELg56juBVzwV8TdG8W3r2FtFc29zyY0mUfOoGc5GQPoaAPVKK8Xi+MnhV1ut5vYpbfP7p4RukIOMLgkZ78kcVU8cfE3R00MR6ZqksN3f2++3uI4d3ljdtORkFTww9jzSJpq62A9bh1zSbidbeHVLKSdjgRJcIWJ9MA5rYr5M+CupeDbfUI0AvH12fCi4vI127yGyI8E7c9Mnk59yK900rx9ompa3LoavPBfo7J5dxFt3MucgH8PxpQO/orhpvHfh6LWjojXp+2qxRlEbbVYDOM4xnjtSeFvHWheKLi6t9NnkL26CRjJGUBXuRn04zn1oA7qjFcX4e8b+H/ABDey2Om33m3MYZihjZdyggEgkYPX611d5dQWNtLdXMqxQQoXkduigdTQBZorzO0+KHg65j8wawkfOCssTqR+lbF1448M2ttZXc2rwLb3pYW8gDFWK43ZwOMZHXHWgDtKCM158fiR4PF2lp/btv5jkANhtnPq+No/E10+ra9pOjwxT6jqNtbRTHEbSyAB+M8etAG1RXOReKfD8s4t49b095Sm8Ktyh+XGc9fTn6c1jWnxC8J3lxFbQa3bNNKwRFO5ck9BkjFAHeUVH5sflmTevljndnj865a28Z+GrqZIIdcsXkc7VXzgMnsKAOtorO1DVLDTYfOvr23to/70sgUH8+tRaZrOmarG0lhf21yq/e8qQNt+vpQBrDmisyx1bTdQkkistQtbmSP76wzK5X6gHikTWNMe7Nkuo2jXYbaYBOpcH025zmgDTNLWEPEWiF9g1jT9+cbftSZz6daoeNNZl0Xw1f6rZ+XJLBGGj3cqckDt9aAOrpa8v8AhR4pv/Fmiz3eoiATxXBiBhUqCNoPIJPPJ6dsV6ezBQWYgAdSaAFoqjBf2dxIY4buCRx1RJAT+QNeea58SNM0fxPb+Hprad5ZmjTz0ZNilzgZ5yMHr/KgD1DNHemCWNgWDqQOpBpsU8UpIjlRyOu1gaAJqK8+8TePtJ8OapBpd3HdPPMFOYkBVATgZJI/TNd8HUjO4Y+tAD6SkLKBkkY9c1yXjHxbp3hGyivNQWeRZZPLRIFDMTgnuQO3rQB19FZ+k6hDqun22oW+4Q3EayKHGCARnB968l8SeKfE914rj0DwvZBUiUfabq7t28tST1B4+UAde56e4B7VSc5qC0WdbeJbmRJJwoEjou1S3cgZOKsUAFFFRzSpBE8sjbY0UszHsByTQBJRXjHhbxrr3izXLhdL062TQYZQv2yZXBdAcHacgbjyQMcZGff2egAooooAKTvSjiigBO9LRXnHxE8ar4QtrTyrQXt7dS7IrYSbWI9ccnrgcDqaAPRu9LWToV1eXum29zqFn9jupF3Pb792zk4BPrjH06VrUAFFJ3paACjvRjnNFABRRRQAUnWsPxJrtl4c0ufU9QcrBEPurjc57KoJGSfSsjwT4obxXZSX6aXc2dru2wvPj97xyQPTPGen64AO0orx/UfixoWk3+p2GpQXdvNZOUUbAxnIPG3B4yOQTgc8kVtDx5ZxeE38T3dlcW1tkCKFyvmTZxt2845z+QJoA9GpAc1yPgzxKPFWnf2hHpt3ZwFsRtcbf3g9Vwc4qv4r8ZWHhW7sYtTguVtrwlRdogMcbAjhucjg54z0oA7YClrifDfjTTPEuo3tlpkd1Klp9678seQ5zjCtnJPXsMgE1l+MviJpHhPULbTrq3vLq7uF3LHaIrkZOACCw5J6CgD0qioLWYzwRzGKSIuoby5AAy57EAnms7V9b0vRUR9Tv7e0WQ4TzXC7j7UAbFFQWtxDdwR3FvKssMihkdDkMD3FTGgBaKK4jS/G+h6prUui2c0sl5E7o4ELbQUzk7umOOv09aAO3orNl1XTobtbKS/tUu2ICwNMock9MLnNaVABRRRQAUUZqhbalYXUzwW97bTSp9+OOVWZfqAeKAL9FIKWgAooooAKQ0tGMUAFGKKKACiik4FAC0UVQh1Gxnna2hvbeSdRkxJKpYfgDmgC+aKqx3lrJJJElzC0kf30VwSn1Haltbu2u1LW1xFMoOCY3DAH8KALAGKWiigAoopAMUALRSAYpaACikAxS0AIRQOKWigAopOopRQAUUUUAFFFFABRRRQAUUUUAFFFFABRRRQAUUUUAFFFJ2oAWigUGgAooooATmloooAKKKKAA80UUUAFFBpMUAKeKKKKACig8Uh5FAC0UUUAFB4pMc0tABQaKKAE7UooozQAUUUUAFFFFABRRRQAUUUUAFJ9aWigAoopO/tQAtFFA4oAKKKKADFFAooAKKKKACiiigBM8UvUUUUAFB5oooAKKKKACikxS0AFFFFACGlNFFABRRSA5oAWuW1//XRf7v8AWuprlPEBxPF/u/1oA37D/j3j+lXKpWBzbx/SrtIgCiiilAKKKKACiiigAr5f+O/zX0Z4/d2yZJ/326V9QV8o/Hfe2pkKu7EUQP4samoq8n5Rl/6Sypi2uWF/+fkPn7yPqLThiytgeoiX+Qq5Ve1Ui2iUjBCKMfhVioS2FFFFACE4paKKAEIzQRmlpCcUAKfevjT4fzWw+LDNby+XbyT3OwOR82Q2FB+pyPpX2UT+tc9pvhnQtLu3vLHSLK3uXJJljhUNznOD26npQB4N+0aNsWiybSQHkB64PA4rzr4keLdL8T6ZoNrpyTxy2UJExdANpKhQoOeehOfce+PsrWtI07XLNrHU7SO5tmYMUcdx0IPUGuWPw68IGJIv7BtAqEkEAgnPqc5PTv0oA+fPi7bw22keC3aEoDZhCTjsqHB468/rVz4tXmlan4V0+XQ5LSYWrp9s+ygDZuXC7gO2cjnvX0lrvhjRtfs4bLU7COe3hIMS5KlOMcFSCOO2aqaJ4L8O6HDcwWGlwpFdYEyyFpQ4HQHeTx7UCWPmTWdW8NP8KLCwgNv/AGmsqnylP7xJMku7ZGcFc89OQB0r3P4Ko6eCbPejLukkYZGMjceatj4W+ChOs/8AYURdTkAyyFf++d2P0r0eGKK3jSGGNI40GFRFAAHoAKBTwP4z+MrTQGj0+3061uNUni3GeaJW8lDkDH+1nkZ4HvXIfB6w8KWVxZ3eo6ra3Wu3ZVra3BZvJJzgE4xv+vT9a9z8SeAtA8SXwvtStpXuAgj3JMyjAzjgH3qvo3w28J6PLHPb6THJNG+9HnYyFTj3OOOo9DzQB8xeFr7StN+Jd7c6w8KWkd1c5aVNyhstg4we9XvA8llr/wAUReafbNBYCaSdUX5dqhDgkDoC2OPfFdB4f+GepXfjW/m13SG/smWWdi5mXB3bihG1s9x9O9fRnh3wro3h20Nrp9miB1KySsMySD/abqaW2gh8qfBzw1pHiLXtV/tSzjuIFjZ4omLALl8Z4xn0qTxzrT2vif8A4RrRbXTNJtrNlto7h41yoYhmZpGBIXJ5/HrX1D4a8H6H4ZluJdKshBJcH523Fjj+6Mnge1Zfiz4eeHfFVwt1f2rJdD701uQjycADccfNgAYz0ou/vA+RoElg8V2cdzqFtfPHewlrq3I8tslScdMgcjOO1d18VrR9A+Itjq1qm3zgl0C4JVnU4K/iFHA6Zr3Gy+FnhGyvrW9g01hLbMHQNO7KWHQkEnPPPpxXReLPCOkeK4rePVYGfyH3RujbWGeoz6HjI9hQ3cU8B+DulR3Fx4h166dWeNHQPgjazAlzj9K5b4Qa7oujXOtPqt2sAktGWNiOGAPKgdyeMDvX1t4f0DT/AA/pq6bYw4txktvO4uT1J9a80vPgv4RubwXIiu4F3FmgimxG2TnHIJA+hFNER5T8AWRvE90yqpBtGAzwV+Zef8+tfV2sNYJp9ydUMIsdhExnI2bffNch4P8AAGieELqe60wXBlmj8tjLJu+XOeOB3Arqtd0m213TLnTL0P8AZ7hdr7GwcZzwfwpRT4iA0rxt4qittMsrPQtIyV87AXKryWbPc5AA9x9a7f4vaZpeg6V4b0zSzuto/PcS+YGaQttyxI4J4/p2r0kfA/wiOh1D/v8Aj/4mvPfjPoMumQeHNK0u1up7Ozil2bULkEkZyQKAMH4o+HtA0TQfD8mnIkN/PEGmjDli4KAljkkjk/4VJ4+nmuPBXgwztI0mJjuc5JHGOvtj8K9S034M6BNBa3F1earIxjRjE8qADjO37mQO3BFdr43+H2l+L4tPhuZprWOxVliFuFHBCjHIPA20AeRnwR4U8MeFoPE+srf3+63jZrdHCqzSrjAxggfN13du/Q+P3FjcXOmPrtj4cgs9JjkGJzdMWyCBj53+Y59Fr7Z1nwrp+seHV8P3TT/ZFjjjV0cCQbMYOcYzx6Yrxi3+B6eQ9tdeIbuS3Vy0EaLhUznqCSCfcYoEPGb/AFK8g8AWOni5cW82oTNtUEcBF+UnPIyxOPf2r1vQfhh4T1fwXp9+93Jb3M0QeS9MwwH/AIlKk7cAgjseOTXoX/CrtIl8KweHrqaV/JmadLpAquHOfY8YwCO+B6DHCR/BOVpbe3udfmk0yNyzQAEHvjaM4B55OO5oFPMbyz/4ST4ixaRqF68lskq2aSZGfLQcAH3/AJsaveJ9HtvB/wARLC10OWWKPfAShlJ+8wBUkc7SOoPrXtPjb4TWXiHUU1OxvpNPugFDbVBU7QACOhDcDnPaq/hj4SQadq8Wq6tqkmpzRNvCsmAzjoWJJJx1x6gduKBDysxj4d/FJnCsbKXdIqjLExyA8fgwxznGO9J8PYIJJPEnjbWUlkgt1chY8bjJJnO30IBAB4xuHpXu3xE8A/8ACXXNleQ35tJ7ZWjJKbgyn+RzV+w8A6bZeEJ/C8c03lXALTTjAd3JB3dMfwgY9B680AfHFxBo82mTTaR4d1loYcNJf3EwwuSOCFTb3+vOa9G02WW4+F/iVXupvLhmiEYMu0Y3Lx34Oenfiugt/gxrsEdzaReJUisZuWjQOBIR03rkD8ea7jTPhlLYeEtV0L+0o5Zb8q29osJGykH1yegoArfs+R7fC10+U+a9bhTzwidff+mKPj0NeOi2i6ObhonlK3Edtnew2kjoM7Rg5r0LwB4WXwhov9mi4Fw7StK8gTbknA6fQCud+JPgvVPE1xpt9pGsNp95ZFgpLMBhhyQV5z29wTSp2FPkzQZfCryWIvDrNldpIomnhlQp15OMKy+nU4Hr32fGXhuKw8dHQILqZYLmeIGWU72/eEHr1OC2OeSRz616dY/BrWdQvVuvEmuwzYKqRDudnQdtzAY6+hrX+Ivwt1fW/Era/omo28ErhXZZWZWV1UKNpAPUKOvfNJcDA8caL4c8FaPZaJd65rjCSc3JjgKs7LgLgZwqjgdc9K8TS6/sXULe68MPrWneZGrK94VUy5JwV2gBlx65r3PWfhL4p1Ozhub7xFFf6rENoE5bYqDkKrYyTktyR6DjFLqvwr8X6td2tzqGtafdNHGiHzCy+WAfuqFTGMd+Mn86APPvHWhT23j2Cz+0kvqximkYqAYi5w3GeowT2roPiXoVz4G0Kxt4NYvrl57lmLNIyhRtIwoB4znmu++JPw58QeINft9d0q9s45ooUXa7MrB1PVeCMc9/TvUGtfDrxZ4i8OwwazrdvcalDcNKgIyoQoBt3ADnI9Mc9aBDD+I9zcr8NfDG24lDuU3OHOWAjPB/T8hXnnizTp7Hwp4f12fULq7luS8ZhnkLooBbBGfbHFdg3wo8cXtlb2V5qloba3JEMMly7LGMdQNvTt/9au28RfC/U77wRo+h299bteac7uxkLbJNxY4BxkYyAMigDn9M8KHRPBU2sX/jC+so7+wQJHubZGXwwwobLEjgYxgE+9eQanqdlBDGuleIfEMsodVkkuDtjxjqMOSD7e1epJ8N/Hmp6H/ZGpXtpHaWbhrSGSXfk8g4YLkDBOAfbpiq1l8NPHU9i+nyTWFraRXQlWGVgRI398FFJC+xI+lFhHa6DxD4k1q5+GOmXM9/cC4bUDCJ0kKvJGqNgMRyeR1PJ2gnPWpvDPhfxvqWm2etN4pkisVTzFVr2Ut5YOWGBx2xgntjtXRX3wx1+TwXZaAtxYvcw6g1wX81tioVI4yuepz0r1nwz4fvtL8ExaFNNEb1bWSLzFOUDNux2HAyO3bvSDj5f8B2fi/xbJcw6f4nu4Y41DSSTXUmepAxgk/yrofhZ4m1/wDtbUtNnvri9h+yTSs8sjSmIpkBh36kDA9RXoXwu8E654Vm1GS+S0PnW+2Py5N2XznkY6Vz/wAOfh94k0LUtRv7+O2jW6s5ovKSfJ3McgZA4GQOc0oFH9n6+1a61PUUutRu7q0S2BVZpGZVbfxgE8EjNe7+Pte/4Rrw1f6mpAmjTbDlc/vG4X9TXmvwf8Ga14ZvL641WCKFJYhHGiTB885ycV6T4+8OnxT4cvNJSRYpZdrRO2cKysCM47cY/GgD5asIfH2u+HdQ8Vp4luoreBnkMQnkUybBliqqNoXk8dODkcVvWXxC1y9+HGqXUl2wvrK4ghWeP5XKMR1Prwee9Zlj4a+JWj6VceFrTTwtnelmklVkYbWAVl37sKMdsZ64rqI/hprWnfD2/wBPVFn1S7uY5mgiZcBVP3dx6nqePoPdLiX1sc54Wn+IviDT21Sz1aV7O0kIYS3GwvgBiOhz6c1a03xR468deIJrbR9Th09FjaQRgBURFOMkkMxOSPz7Dp7N8JPD1/ofhNtO1W3ME0k0jFNyk7WA9CcV8vAa14G8S6q+g6vp7eS0kLs1xD8y5ztKOQdwwM4HUEAnuop6j8JfF3iXVPFk2malqTXVsiSbw6L1XjKkDPUj8K4PxRrPibS74andeL9IuNQtZHSKO2YSSR5PK4EZAHsTgYweam+FOk3l/r+qwW9z++m0ycfaB8ojd8AHjpyQeP6Vn2Xg/wAbaZHqFjF4XjuWnjMDzyxq5UZ+9GxOMn1GfwND2Gu+6+49i8MeM/EOo+AfEGpzXkb6hZE+TOYVGBgH7oG045xx9a8+s/F/xE1rw9fapb38ZtLAgzyqscchxg4GF9DntkDHPQ9H4a8Ja/Y+BfFFpPpk8N3dCMQxhgzSAdcAH3P1zVjwl4d17Tfhn4is30qdb+6kPlW7jDOpCKSB1zjdxjsKBx6X8IvFF94o0GWfUnR7q3nMTSKoUuMAgkDgHkjj0q78U/FNz4S8Ote2cAkuZZRBGzcrESCd5HfGPzIrnPgfpOp6Rot9FqdjNaO91uRZRgsNi84rT+L0mqjQ4I9O0RNXikuFFzbNA0pKDJ4CnI5A5HSgDxfQvG3jvUYvttpr2j3MsjMq6XKY1mJA6quAT0zw3rX1vZPLLawSTx+XM0atImc7WI5H4Gvgr/hHNV1G+t49K8EanpzM21jN5jJk9CWdRtxzyTX3np8MlvZW0Ez+ZLHEqO/94gAE0PfTYD5u8RfEjxVbeN7rw/o9pZXRWYRQRSIcsdoPLbh7nqKr+F/iN4ssfFiaB4ptYy890kbKEUNF5nChSp2lclTnk4zzmvO9a1C80r4qahqFlZyX1xBeM6wKS5Ybcfwg9j+HSul0LTPEnjj4gQa1qOm3NjBBLHMxljZVjVDlUXIGSSP1JoAl8d/EC68S64/h+xstIW1tZ32z6oFKlkBBf5ztAxuxwTXTfDz4pzyXFxpGtRWvlWVtI0U9mCd4iUsQBnBG1WIIwOB615D4h0C90LxNdx6j4bn1C0a6llREMgR0c/Ltdec8D9eK6nwnaWmvateWOi+EpdMjlsLiH7TNLNIUkKFeSTtAycYIz79qV6iGdqPiTWPiNrhfSvCum3M1qGkQyxbn8ocAOWYKevTHXpXWeO/Emrv4OsrvxB4cso7yLUWt0guYJAm3ygwdV3D3HccHiuT8A+KNc+HtxqGnz6HNdQeYfNjCFGVxxndtPGBWn8RtX1vxd4J069vtIlt521SQQxRxsS0Xl5U4PJ6kZxg7aQW+lj6g8DX51Twzpl6baC282EHybcYjTkjCjsOOnavG/jl4l+xXVlolxpVnf2UsX2lxOXVlYEqCrKwx3+uSK9g+H8bw+EtGjkVlYWqZDDB6V84/H95ZPFmlxxwsRHaqd/l5BJkbjpz0Hr1pALfg/wAW+LbSzu7PQPAcFvaRJ50aeXKpySBlmY/vGIx6HA9q5W48Ra74d8TS+JNV8O6QL2UBZEEwcqTjkDzGKNgYzjgE8c17f8ZZ9Tt/AUZ083ETM8S3LwEqUiKndnHRSdoP1r40b+zH0hBFBfSawZi08zODFs7ADGSfrSgfZHiT4r2mleGNL1W3thNfajHuityTsQqcPub0ByPU14B4/wDEfijxHpmnvrulraQGV5LZ1iKbwQOACScAcg981H4xsJYfC3hbVreyP2ZrR45WRRtVw/VsDqSc5PWovG/jRPFulaHarZSWsmnxFGkL5WQ7VHy8cfd/WgQ9s1H4gzeEfCXhX7NZW8j3NmN8bseAqqAwxjryT/nOFJ8ZfEFndQS6h4bS3sZfnAcOjunqjNgH8ua4r4qyH7D4KUxKNukxHJAyeABnnpxn8a3/AI44MXhgt8jfYjkDAA4Xj+dJcU9c+JHxGs/Del2oto2ubrUYPMhVZNmyMjhyRyOvGPQ88V5N4O8XHwJeQWWreGI7BL1VkN0G3TOrH7zMScjvjjHpzXN/FzSJ7K38N6oEX7FLpcNsojAAjZRuIyOudxIP1rky/g6eSz33Hia4ulZFQStCEByM88kD8KUDrfiDqhtPixJfiKSYWl3bsIgMltiplVHuQcfWvWvD3xiF1rn9l6zpL2AllEcR5LIT90OpGfTketedatJFP8aECIu37bb9v4giZ/UVn+MdSEPxl85YkYJf2q4kOBkLGCe+PXNLfSwHtfjz4qw+HtTbRdM059Q1FCBIM4RSRkAYyWPIyOPrnovgj4qwa5fx6Pquny6fqbMUwQdhfsuDypPPB9OvNeJSX8Pgz4s31/rVvPLALqWZGVfm2yBtrKDjIG7HXscdMU3Qr0eMPi3FqGnQyRwPdifOOQkajJbrjO3/AMewO1AjdtT7YnIWGQ9gp/lXwj4I8Sr4W8R6jqhsHumnWaO3jjOMOWBGfbqPxr7o1CYW9ncTnkRxM5/AE18jfAZftfiy+uHgEgMMku4/8syXXB+vUfj7UK19QPYPh58S4vFmoTadc2Ys7oJviUNuD4+8PYj/ABrB1j4z2dvqdxZadpNxepbsVeVT97BwSoGePc15D8MYZr3xlrUVtjzpba7ELHojtkBuo9hxT/hJ4q0jwhd6uutxtDM0Xlj92XZmUnchwOMnHt60gp9L+E/iJoXia3upYHlt3tIjNPHOoBVB1YYJyB/hXnA+NsM8832Lw/e3FpCd0kqnlU/vEAEDgHqa8m+Gwt0fxRqt9Fcpox06WGZoF+ceY64VSfl3fX8sVzKT/wBjxNLoPicldw3wqksbPycBlI2sAM5ycfnSLfyEd+h9Wah8WdCsdG0/WHtb9oL55EjjVE3qUIByN2McjoT1rBb44aANQSH7He/Y2ADXBVcq2f7ueQPz9jXjPjXXLnWvCfhqfUbSOFlnnAEKeWsiDbyFHAqf4p614Z12y0W10CJRNbw5kZIMFQQMRk4G4g5z2yfc0op9Q+LfHeh+F7SG4u7jzXuI/Mghh+ZpFxwfYH1Nch4a+MXhvWbwWkon093IEb3IGx2JxjKk7fqcD3r58+I1g2mXnhlLyNgqaRbK6sCTlSdwOfqRj6Vt/GHVvDeo3GkjQIrTdHCTJJboFAB4WMgcZGDx2yKAPpXxn490PwjHH9vmd7iaMyQwQruZx656AZ7k18teOvH8nivXLGbTJb2ztIlRfKZ9uX3HJwpIPGOf8nnfEAuLfxZpkevskscKWYlGAV8oImRj/vr9a3/ibe6Pd+MbBtD+yGyhjhQfY0CpkOSRgcZ5H6UCPoe2fFv4jR+GrabQ9PeX+2JIV/fBfliVuM5zkNjkcHtXLfAa58J22IkuG/4SG4BB+0R7fl/uxnke/XJ9OOOe+KXjG6m8VnS9NttOs5ocQG/uIUMnIBOXbIVRmuJ8LKV8cabb3M9nO0Wopma12rFI24YK7QAeQOcc0LbUDsfiRBoc3jO5k0fxHFpN24eHUhMsygnHzFSFIORnIJAJAxnNev8AhHxJ4J8NeEWudNu2FjBJ5crvEwlmmK5xggZYgcY4A9MV4Ta6JZa78YbrTtRjMtpNeTmSMMV3bUdhyDnqBWn8YPDmneH9S02x020+y6bJC0jL5jMHlBI5LEnOMd6R36A720PadF+MHhfVdQNnvuLRMDbcXSqkZJPTO7I7cnjr0xXsYIIBByD0Ir4EOnX+qaNp9xd6x4as7dIcwgSpFLgYGGWNSxbgcfWvuDwxFLBoWmxT3P2mVLaMNMM/P8o555/Pn1pRTJ8V+NND8KLF/al2FkkICwxjfJj+8VHIHvXy9q/ju51j4jWcmmazqKaLLd2qeULh4kK5QP8AKMYBO7Oay/EUtlf/ABcmi8Qyt/Zy3oif7Q5CqgHyjP8ACmce2DknqaZq0enP8VYlsViexXUIBGtuq7MDZwAONoII+gNAHfDxBq0nxjGnLqt4bBLox/ZluG8rHlkkFc465r3zxH408P8AhphHqmpRxTEZEKgu/TPIUEjPvgV8vaTJG3xwm3oVX7fKPk9djY6+/X8a4XTJ9SfxNeGOystQ1K4mmjaC/RHGQwJPzkDdwQPxoEPuTw54q0XxIjNpV+k7IMvHgq6j3U4P49K6SR0iRpJGVEUFmZjgADqSa+TPhVo+o2fjOJpZbO3dI5ftMFrcxF8HnayAn5QdvHbAr2/4s2YvvB9/bnUYLDcU/ezvsRvmHyk+9LbQUjuPif4Pt7oWp1mN5DIIyyRuUHvvxtx7g1snxx4XF1DanXLISzKGjzJhWBGR83T9favipYdQ8K2Rj1jw3p13Y3LjbPJhmYYyPLlRsgEc1veN9P0r/hHfDviXQ7T7NbvvtZYGcsySAlhyQN38XOOwpAPr/wAQ+LdC8NzW8OrX620k4JjBjdsgHGTtBx171xXxZ8Yx6J4XLaddxfbNQULbskuHCMOZFA56dDxgkfSvBVS6+InjywW6RzCscQkQsDtiRQX59C2488/NiuT1UXms/EW5ji0+21GSK5lgt7G4cJH5cZIVBlgMADp9eKNhLn038GTpg0x2i8RnVdSmwZ1eZ8x47Kj4OOfvY5ri/AHxA1jUPFF7FrWt2sel26SyMkyJGMA4G1guSRkcE9M9a5HwZ4V1zQ/iNDdy6dbafEzszQQXCFApjO4KCxJHzZxjj8Kw/hj4UsPFfiPUbXUTIYlgllURnbh96qD7gbjxQB9oaRrel60jvpt/b3axnD+U4bafeoNU8SaJpMvk6hqtnbS4z5csyhscduvcV8k/CK+k03W9YkRpCLaxndUT+MryOPw96r/Crw1p3i+bWJtblmlkihEit5vzZOcuecnH5UCrU+1re4huoUmt5o5onGVkjYMrfQjrUkkiRRtJK6oiAszMcAAdSTXyJ8BtTu4/Ek+lx3TtYNDI/ln7rMCMN7fhX0n47kEXhTWnJYf6FKPlx3Ujv9aALreI9EW3e5OsWHkIcNILhCAfTOevtWrZ3Vve28dzazJNBIMpJG2Qw+tfB3hPwja634V1zWJbqZJ9PUGNVwVY4yd2Rn8q6PwZrt9pXw78TNa3DxOs8KQsjENGXOGIOeOBxjvQB9cX/iPQ9OkMV7rFhbyg4KS3KKwPHYnPcVD4r1WbStEuL2y+zSXIUfZ0nkCpIx7ZJHbJ69q+DNM0W/1uwubm28OanqU0jkC8WckK2O42/N1z1r0ceGr648AapNr66nBcaRIHtIpZBswwUbcEEgDrgY6ihArX1PaLTxr4gTwjrGtalptnBd2ZXyY1JKODjrhie/rXS/DLxRd+LdCbUb2GCKUTNHthBC4GPUn1r5m8FxsPhr4xmjZPMLwgqf7oYZ6exOKksdevtA+Fky2UzRzajqTQCUHBiXYCQDnjO089sn60AfZH9qaf9q+x/brb7V08jzl3/wDfOc1dkkSPG91XPTccV+dNpplzc6ZDfabpmvyaoJS32qCMtCcMfusoznjrnrmvSviNf6rJ4S8LPfy3Ud1tlDpcErKxDffOecEAYJ69fqXETufZJuIBKkJmjErjcqFhuYeoHeuG+Ic3iWz0s33hyWDfbAySwPCZGlUdlr5b8f8Ahe78L6b4e1tddu7i9mUHMjHMR2hhsOcgDOP84pfij4l8Salp2hPf+emmz2iSytboyRyuxOcnoTjHHQE9KEm7ge5/DrxT4l8aX82oOkVho0JUCIR7zKcHIDHB6jr+FVrHxN411jXrye0s47Tw9aMzeZc2zBpUUdFzhmJweRwM9+M+YfCSDQD4ks/7C1/VbRgS1xZXoVVufl4VSjYODk4Pp04rL+HV1fTeIvEJN/P5cdhduI2kOOeOB+R7dKBT6C+HHj6bxjNeLJpyWsVtGGMglzyT0Ix6Z59q9YDBlDIQwPQg5Br4A8D+H9Q13RNcvor82trp8BeZAT+/O1mxgcdu/rXoXgHxXqej+BfEk0VyubNYvspddxieQlenf+HAPGR6UAfXTTRIwRpEVj0BYA1LXw1o3hfUfEvhzVvF17rM7XVsxKeYxZnCDJO4njrgD296+hfg14nufEGhPBeNvnsmEXmHOXTHy54wSMY9+M80CXV7dT2CivDPjta3iaFDq1lqFxaPaSbXWKZk8wOQMYHcHnJ9/WvINf8AiZqWp+EtIsbO9uYNUWUpdSwuyyOFGF+YY+9nn1K/mC2Ppf4h6xreg6K+paLaW100LAzxzBidnTKhSMnOPwrjvBXj/WPGGsQR2WjrDpKR5u7mUHIfHRTnHLY45OOa8m+IvijXdBs9K8Nrrdz5v2US39wQfODOThC3XAHvk+vpxOh+NdS8MazarpniCbU7AbBJHPvWMgnBUK54xnORigRn33Xl+ofEbTrDxaPDE1pc+eZYoRMu0pukVSvfP8QFeJ+MfE3iDxh4yPhbR9QFrbJOYUe2Zl34ALM5B527T09DXK6ba3ejfFK0s768Go3MN3HG9w+Tv+QAdecgED6jvQKfcxor5IvPFHizx74wk0fw/qP9m2tt5uJImIGxTje5HJycAY6bhx1Nafwu8a69F4hl8L6xcG+IeSNZpX3NG8YbPJ5YHb35/WkTA+pKK+KPDWs/ELXk1O20/WJJVEZeeWSQKYgM/cPVSefu/pip/CHiX4j6raPYaRfG4aAedJPcBWkVem0s4OfXpng80oiad/I+zpHWNGd2CooJZmOAB6mvHPB3xKk8XazJZ6dodz9hR8Neu2FRcZy3oSeAM/1xw/w+8W6x4g0TxLZ6xIt6lvZPJHJJEMA7W+VsYz0yPx56VJ+zzq99cpqOnS+X9khVZI9sCoQxJzyo5z788UCn0zRWTr0l/DpV3JpcSS3yxkwo/QtXypd+OfHek28d1c69otw6SJuskaGSVsjGCqdu5wc88HFAH2DSVyPgbxEPFGhW+pmIRSMWSRFOQrA849uh/Gs7x9qPinTobOTwxpkN+7OwnWXnAxx/Evv+QoA9Aor5Hvvi54xgvhp50rTkvFcAwxo0jE/3cBzz7da6jxv8T9d8Pa1plmmmQfvbWKa4tmBZ97jlAQex4HHNAH0hRXytcfF7xPpeqW8Gs6DbWcEpWTypEkSUREkZyT14POO3SvV/G/ijxFpd3Z23h7w8+prPCZWmYMEQ54GeBnvgnNAHqVZsuq6dDdrZS39ql25AWBplDsT0wuc14b4Z+K97Lq6aV4i0gWcs0qxRvECArNwN249ORyOlcT4mlY/GlFY5CXFsq+w8tD/MmgGrH11RXhHi/wCLCabqp0bQdMfVb1X2MUJKlscqoXJYjv8AQ1seCviZZ69eS6VqNq+manCjNIkxAQ7eWAJOcgAnnsCaAPXvrS18633xjmuL6a38PeHbnUooWw0oJ5HTICg4BOcZ/wDrDlvGvxg/tXQPsmk2eo2F9LKEkmD7PKIIO0MOeenY9aAPrOufsvEmiX18+n2uqWkt4jMphSUFsjORjvjB/I14H4I+JS3Phx9Lvzqn2yGxuJn1H5WJC7jwWPJAwoz3x0zXR/AyPw7Lpl1c6VbTm+STZc3N3tMjk5IxgnC/ln360Ae80UUUAFFJS0AFA4oooAKKKKACiiigAooooAKMUUUAFFB4ooAKKKKACg8UUUAFFFFABRRRQAUUUUAFcpr4zcR/7v8AU11QOa5bXf8Aj4j/AN3+poA37EYt4/pVuq1n/qE+lWaEAUUUUAFFFFABRRRQAV8ofG+UrrsSqM7hCp/Mn+lfV9fJXxp/e+K7OL+9LAnOe+f8amo7v/C/yKOMtaF3b95H8z6zQYVR7U6k6ClqEvBRQTiigAopAMUtACAYpaKKAOK8feLbbwdor6jPH50rN5cEIbBkcjj6DjJNfOlv8WfHFxHNq0Wk276ZAcSbbZ/LUHjl85z+Pfp0rov2kmmjtdFdQ3liSQbgcYOBx+Wa9J8BXOkRfDizmRlhs1tGW4ZsAiTkSZ+rZx65FAEHhn4k2XiPRNQuLeMw6nZWklxJbNkr8oOCG7jp+dcz8MPiHd6rbarqHifUbK2tYGiSHKiMbjnODnJ7fnXiXww83f4jZYt0S6Ncbt/pjI/M1L4B8G2Hifw7rt/dzyxzafCWgCH5AdrMSwxk/dHQ0AfcVtcwXVvHcwSpJBIu9JFOQR65rOXXdHeVol1WxaRX2FBcISG6YxnrweK+PPAF9rb+DPFGl6YJp5PJjaGJAS6hnxIFGe67jgc5rzLSn0NFe21+y1OK6MvNxDIA0YzzlGHJ4Pf1oA/Ru91CysIhNeXlvbRHo80qop/Emlsb6z1CMy2V1BcxhtpeGQOAeuMjvyPzr5I+IF14XfTfDtreapq+qGGzBtorZVXzAWwC5bOD8u3AyeBXGfDy+vNJ8Z2Nvp8t/ZW8l0iyWlyTlkYAHcMAHIzg44wD2oA+g2+Iuo/8LH/4RVbS0+xecIvNw3mf6vce+OvtXsdlqen37yR2d9bXDx/fWGVXK/XB4r4o1rR4tb+LV5pXnSW8dzeENIg+ZfkySM+pz+dXPDFrP4X+JcemWF8Nkd35BdwSrqQRhgMZPP4H6UAfblY763pKSNE+qWSyK5QobhAQw6jGevtWxXw78WvC/hrQb54NPv7661y6l8x7b5XVN5yAcAEE54HJ6diCQD7ZS6t5IfPSeJof+egcFfz6VC2o2KMite26tJgoDKoLZ6Y55r5J1Lw3f+FPhZfvqTmOe/uIGFqW/wBWobIB/wBo8kj2HpXHQeCZT4CbxWuosWgl2+Q5wAm8KCpzwcnp/XigD7zkkSJC8jqiDqzHAFJ5ke5F3ruYZUZ5I9q+J77XL/WPhPJDezySvbamsKyu5ZmTbuAYnrgnj2A9KvfDzwVr2vWthr3/AAknkWlrOQFaZy8SKRvx2XIHTp0zQB7n8U/F+o+Ho7HT9FgEmqX8myJnTKqOnc4znHXjGTXfeHIdVg0yFdbuorm/I3SvFGEUZ/hGOuPXvXwb4mPh6XULvdretarciWTyZ0RVjGeQFyxJGe4Az2Fdx4duNc1/w1r1s+s38smmRpdWzCZy3Gdy9ckbc8djSCq3c+1gQRkEEe1LXxPonj24t/h9q2lT3s/23eq2cnmFXCMRuCnqQMH/AL6x0pW03xD/AMK+PiRtX1PzUujhfPkO6E7Vz14w2aUQ+1ycUhAPOAa+KfEXj3Udc8J6BZxXMq6j5zx3E0chV2I+VckH+JX5z1INfX/h6yl03RrCynkMk0FukbuTnLADP4ZoA1xRjmvlH4n+Ldb1jxcvg3Sbk2cHnxRGWNyrOxAJLEcgAt0HXbXN6hP4o+GHiG1a51aTUA8W9o2kZkkTOGXBOQeOtCt1A+0sV5XP8S9Lj8Xp4XS1uJJvNEDTrt2CQgcdckDOCfUdDXivi3xx4i8V+IodE8P3U1jBI0aRLE3luzEZJZxyAMngHGB3rlPD9re23xMsrS+nN1dw36pJNksX28ZyeTwO9AH3Tjmlr5JuvFHjO98eal4c0bVlj8+4ljiW4UFYgqk5B2kjAB6flUnhjxd4n8N+Mx4e129+2ia4jt5DKWfaT90oeMZ3L1HTtQB9ZUV8h33ivxl438VT6NoF+mnxQvJ5YVyg2qQNzNgk+uMd+lW/BnjHxTb65e+D9Xunmu5BLFBcFgXimCkqQxBypx3HGQeOaAPrDPNZ2r6jaaRYXGo30yw21uhd3Y/oPUk4AHckCvmX4YfEPVkg8QW/iC9eeaxtWnhEyjeGX5Sme5yV4Pv71ylnrvifxF4N8UXWqX/2yxjjij8uSIZ8wyqQykAAbRkn8OnWgD6Q8AeNj4zWeaDSbm1tYuPPlYbXbP3Rjqccn0rrPEWt2Xh7TJtTv3ZbeLGdoyxJIAAHfk184eEvH13ofw4ublhaNdW12LazjMSopBCscqmM4Bc56k9c157rmveOfEfhefUdRm83Q/PCMfLiQFsjGMAMQDgZ/wADQB9j+FPElh4q03+0dO83yPMMf71dpyOvH41y918QrCPxWPDNvY3l5dBgjvbhWVCRk5yRwueT259K8n8GXGvWvwuuJ/DjKt9HeszMQhxHxuPz/L+fbNeb6J4l1/wxqV5c2o0yWWVi108KpIW5yRkcjk544z9KAPu2uM8SeNvD/hm7itNXvTbyyx+Yo8l3G3OP4Qe4P5VteH9Wh1zSbTU7dXWK4jDhXGCOxB/EGvlv44sZfHekwPFEVEEW0yof+ejdwckf596APrmKRZo0lQ5R1DKcY4NP7185ePPiBrvhXxXDpWn29rPZeVEI7dkJZs5GN2c57DtwOOtZulfE/wATWPiiLTPEemrDFNIEMIj2um7hSpzgjPfvzRYF1Pf9e8SaL4fVG1bUra0L8qsj/Mw9Qo5I98VLoOv6V4ht5LjSb2O6ijfY7JkYbAOOfqK+IfHVxrGq+NL2LUrB5bwy+VbW20gbOiYXvkYOa9MTx1N4D8N2Wm2/h+3s9dupGlmtSrhF52hiu7dllUcZ7Z9qGrCtNOzPq6ivlmH4u+JNE1JYPFmgJbQyrvVY42jcDpkbmORwfet7xr8WLzw94mgsLawhutOeKKXftbzJA4z8hzj0xx1zQIfRFFfNDfFTxFHouoapPo9tb+TcxRQRzRSLuVwxySW5OAOnrXPS/GfxStml6NAtRak7fPMUvlls9A2cfhQB9cUnOa+ULr41eIPs0d9b+G447EgJ58okZGk/iwwwOvbrXo938QtRk8G6bruk6HLfXt25R4IkZ1iKkhiduTjjj6igD2jvS18sQ/GfWYXilvdEt/s2cy+UzB1XvgE9a9M8cfEzT/DVhaS28X2u8vIlmigLbQqMM7mIyB9B/LmgD1rvXNz+KdDg1NdKk1KEX7OsYgGS25ug4/yO9eM+GvitrWp6zp+nX3hl7OK8kEazfOOxORlcH1+lc98KtX0x/FviC4ksry81BEmmF68wlJjVsYVdo2kjAzk9gMAnIB9WUV8vRfHC7lyI/DjOQMkLKTgflVqP46W62IefSH+2+ZgxpJ8mz1yec9OMUAfS9eIaz8GPDeqajc3zXOowPcSNK0cUibAxOTjKEjnPetj4afEKLxp9phks/st3bgOVVtyspOMg4ruPFOsDQNEvdVaB5xax7zGhwWGaAMzwd4O0nwhbyw6akhaYgyTTEM7YGAMgDjqce5rf1TVdO0iITajfW1pGThWnlCBjjOBnqfYV88p8ftMPB0W7z/11Wuf+Jmt6Xr0vhPVNVS/SyuI2lWyUoFHzjJZj68c+g96c9dQPq+yu7a/to7q0njnt5RuSSNsqw9jVk+/SvHfF/wASdE8GPFpNpam5njjU+TAQqRKQCoJ9wc4Hb60/wt8S9P8AFWpy6H/Z15aXLRMyicKAQByDznPPT0pLAetxzRSHakqMcZwGBOKlr40+D/iCy0HWfEFxqNx5dvDaM/zEkkLIAFXJxn5gAO5Ne1aL8VdL1Wy1K/XTdRjtNPg86WZkXaTx8gO775zwPY89MtA9hpM188Q/HjQHnCvpuopCTjzMISPw3f1r0rVvH2g6ZodprjzSzWN1II42gTcQ2CcEcYI2ng807ld7AYWnfDiGy8cSeKxqEjs8kkn2fYAAzqV6+gDH9Px9brwO5+OXhhJY0gttQmUld7+UqhQevVskj6fjXXa38StB0ZbCS5F35F/brPb3KQboyD1HXO5eCR1GRSAehSXdqsohe4hEpOAhcbs+mKtKipnaoGTk4GK+Vo7XSPBepJ4w8X3B1bUNUcz2SWkIKKBsIfDYww3DHPA6ZPI9Xv8A4p+G7BbJrhrxReQieP8A0c8ISQCfyPTPSgD1IopzlRz7UFVIwVBA9q8j0/4veEby7a2a7ntlClhNPFtRsdgRk5wM8genXirOhfFPwvrmpR6dbXM8c0jbImmiKrIxOAAfU9s4/PigD1UDHAphRHOWQEj1FOYhQSeg5r478XeKW1fxxby6T4puYLATRoYA06BGXhgFCkHd06c554oA+wiqupVlBXuCMioRa24GBBFj02CvP/EnxI8NeGr+TTb+7l+1wqGeOOFmIyMgZ6ZIIP41qeGfG2geJyItMvg1wYy5gdSrqAccg8fkaAOvMUTp5bRoU/ulRj8qgOn2R62kBx6xj/Cvl/4O+ItTu/Guuxalq1zNbRxTMI7i5Yxx4kHKhiQMDP0Gea9/0Lxl4f8AEF/Np+lakl1cwp5jqiPgLkDIYjaeSOhoA6OWytZtvm20Mm0YXdGDgegoubK1ugouLaGYL90SRhsfTNUde1vTvD9g+oapcfZ7VGCtJsZ8EnA4UE1xsHxR8FzKWTXYgAcfPFIp/IqKAPQbiztbqEQXFtDLCMYjkQMox04NZsXh/RY3V49I09HUghltkBBHfpWpaXEN3bx3NvKksMqhkkQ5DA9xXPW/i3QbjVn0eLUoTqKO0ZgIKtuHUcjB6UAah0bS2u/tp02zN3u3eeYF8zPruxnNRTaBo090byXSbCS6LBjM9shfcOh3Yzmqt74o0Kx1JdLutVtYb5tmIHkAb5jhfxP+HqKZq3izw/o9z9l1HWLO2uAAxjklAYA9OKW72Av6poek6uVOpaZZ3bKpVWnhVyoPXBIyPwo07RNK0t2k07S7K0dxtZreBIyw9CQBmoYdY0rVbK4kstVtpYliJeW3mDGMY6nByMV8q6VqPiYzvo8HjawXQ47gOdUl1GPzUiyQBy24Egfd6ZxyAaQRtL5n2M6LIrI6hlYYKkZBHpWBovhrRNCkkl0vS7W0kkAV2hjCkj0z6U1tU0nRNNtWvNZhWBox5Vxd3K5mGM5DH7xxg8etWtM13SNWDf2fqlndbQGYQzq5Ue4B4/GgUpaV4V0HR7x77T9Ktra6ddrSxpgkZyazdW8B+FtYvJL6/wBGt5rqTG+TlS2PXBHNeW61438TP42OnaBcaTd6YXjVQJomOMKXP3w2QSwx7V7m2taVHcmzbU7JbpTgwmdQ4PptzmlaAZZ6HpdnpZ0m3sII7AqVNuF+Ug9c+ua48fC/wYsgkGhxBgMYEsmPy3YPWu00/WtK1J2jsNTs7p1GSsE6uQPoDXJ+L/FZtdGuG8OqNW1RxshhsiszITx5jKD90cc+pFIB5/8AFzwVqetSaJDodgjW1uGiYIyp5SnGMAkcYB/Su00n4X+EdOa2nGkJJcwgHfLLI4ZgOpUsV9+lVPhkmupDLceJddFzf3J4sCUBgwM4IHRsdVHT65r0q61Kxs2CXV7bwMeQJZVUn8zQBkeJPC+j+JbcQapZRzbfuSAYkTnOFYcgHHNczpHww8KaTeR3kGnF5YzlPOkZwpzkHB4zxUfxR8Y3HhHQLfVNOS1uGmuViAl3FSpVjkbT1+X1x1rf8G+IG1rw5p+rX/2e2lulZiivheGI4z7AUJWAq+LfAmheLJIptRt3FxGMCaF9jFf7p7Efh/WuTh+DnhaCaGeI3ySQsGVhcdwcg9P84r2fqOOlRs6Rgb3Vc8DJxQB5p4r+GPhzxRfnULyKaK5ZcO9u4Tf7kYOT71laP8IvD2karbapa3OoiW3kWRI2lQpkevy5/WvYFdD911P408kDqcUAecaV8OtF0vxRceJoZLtr2aSSUpI6mNGkzuKjbnue/et/xV4V0jxVbJb6rbmTyyTHIjlWQn0I/kcivO9S+J/2TxynhaPT0eMzxQNctKVIZgCcLjnk4617bQI0nueA2nwM8NQyB5b3UplH8BkRQfrhc/qK94toEtoIoIhiOJAignPAGBU1NDKSQGBI9DQKeUeOPhdo3jHUU1G6uLu2uAgRjAy4cDoTkHntWToHwb0LRNZtNVhvdQla1YSRxyOmC46E4Uce1dP8RPHMXgq3tJpbRrn7Q5UKrYIwM5rRi8UGbwY/iaOzcEWj3KwNyeAcZPpxnPpQBk2fw70y18ZyeLVuLg3TFnWH5QisybSeBk8E/ia5/wAYfB/RPEeovqMc89jPKzPMIsFXY4+bB6HqT65rlPh98R9b1TXdMtdUutPu4tWEpS3sl+ezKjI39wCAeCScDNfTFAHkfgD4Y6f4Ov5dQjvJ7q5ePy1LgKqqevA6niuv8beGLXxfos2k3U00KOQ6yREZVh0yD1HqP5da62kFAHzXb/Amz86I3euXU0KH5kCAEj0BJOK9e8Q+DNM1nwufDhQw2qIogZOsbL91vc+vrk+tdvQeBSW1A8u+Hvw+g8HS3N0dRuL26nQRs0nCqoOeB1/Wsfx58KNO8TX39qWd0+m6geXeNco7dmI4Ib3B5rc0H4i6XrniCTQra1vEuIzIrPKqBcp1xhiex7en4em0oidzwnwZ8JItD1aHWdQ1ae9voWZk2japJXALZyTjPr6fStjwF8Of+ESvNRuv7Sa5NyjRRqY8BFJzkjuc/hXqt7cx2VrPdS58uGNpG2jJwBk/yrivA3jnTvGa3RsYLiE2xAdZwoJBzg8E+lApy3gf4af8I1rEupTal9p3xunlCIAHd1znOR+VcFqvwSvk1CebRtZigtpc4SQMrKD1XK9RX1JRQB5j8OPAFr4LhmcTtc31wqrLKRhQB2Uemf5Cus8W6TJrug3+lxTeTJcxFFc9Aff29a6KjPOKAPDPDfwyuNK8J61ok2oQyT6jgrIiEKhA+XOeSM+1SeDvhk2m6DrWk6xPbz/2mFDNbg/IVztbnHIJB6YyK9vpOcUAfKbfCjxnoxuI9A8Rqtqx4VbmSB2GR1ABGffP88Vj6/f2fgbw3q/g69ea91m+xcTXEUf7tWbacFmbc3QnOB16da+xawtS8O6LqkvnX+kWN1Lx+8mt0duPcjPalvoB8u/Drw1e+I/h3rdjaKkU1xdxtE84ISQJtJAODjoeR34Nel2Xwt83wO3hzU7qH7Ss7Tw3ECZEbduoBPv06+1e3wQxW8SxQxJFGowqIoAH0Aqlf6rp2mlBfX9ral8lBPMqbsdcZPNIB8px/Dn4kaOjaZpWsAaeXYq0N60SgdckYyM+gzzn61W+LGnXGhaL4a0rUbn7XLDHM0koZmLuTk8sckf59q+wjNGIfP3qYtu/eDkbcZzXz4/xH8EeItXhj1HQ2ni3/Z4b27tUkjBJ9DkgH6Z9QOcLZ2v0A4PSPhr4w8UjTH17UQmmRQx+Vvl3kRYzhVXjdjAyfzOMV2Xjrwf4zh1SOXwtItxpaWkUC2M0qGNRGAApST5T0znjHtX0eiLEipGqqigBVUYAA6AU+kA+Xfh78M9di8Rrr+vpBZ+W5kFvCVBZsEDiP5QO/Xnv3p/gn4beINPufENzqMVrGL2yntoo1n3F2cgjkDheOvX2r6Zmnhgx5sqR56b2AzUoIYAggg8giiwlj508CeBvEegeGfE2m3UVqZr6ArbiOYHc21lI6ADIIwSe/Pej4ffDTULPRNds9bCQSahGsMYjkDbQoyGOPfHfsa+izWTq2s6ZoyJJqV9BarIdqmVwu4+1AW1ufIsHgz4j6Va3Xh63jc6bcP8AP5UiNE+eCcn5lHqOPpX0X8M/Bw8H6OYJJfNvLgiS4IxtDdlXjOAPXvk8ZxXokbrIiujBkYAqynII9RTqBTI8QabHrGkXunSKrLcQsg3ZwCRwePQ4NfLngj4b69H4i0p9a0zyrGzlaVpRKhDlfu8Ak43Be3IzX1yTilIzQB81fGX4fapqmpJ4h0RPtEuxVntwfnyv3WUHgjGMj2HB5rldLj8a6vcRW7+BtLtZVkTzL19MjRsAgk5f5enoPpzX1/VWK7tpnMcVxE7gkFVcEgjrQI1c+RPF/h3xN4W8dya/oejy3ERmM0Bt4WkT5lwwZU5Gctnp1qv4W0DxZefEC31W/wBFuLQvc+fPIYSsSAgk4Jz24xknPHWvs0DFFAp8g3Wi+K/hv4svNS0LR21GyutyRsIjMShIYqQnzKQeMng471rfCvwbrw1m98U6zZyW0xWV4YZE2PJI4OTjIKD5j6HmvqiigW58mfCvRNesbbxM91pV7aSNYOkJeJlZ5MHAXjJ9sVofBXSNZs49ca+0m7tg1r5cf2iJk8xueACATX1ExCjJOB60gIIyOR7UmlxD5C+GtjrFroni77VpV7bvJY4jD27qZCQ2QMjmuq/Z30+9tIdWlu7Oa3DmMJ5sRXf97OCete9XOv6Na3f2G41awhu8hfIkuUWTJxgbSc85GPrW1wO1LfQDy34yQapP4Ouv7KM3mI6vKISQxiH3unPoT7A18Xt9jbQng/sSc6iJAwvtz4Cem3OM+9fpGRkYNQ+REP8Alkn/AHyKAPJ/gem3wVbuYnjMk0jHcCN3OARnqMAdOKxPjf4x1Tw7aW1jph8l71H33QzuRcYO3HQ8jntXvAAAwAAB2FQT20FyAJ4I5QOm9A2PzoA+DPAvizSPCeoyXs+kPqVw2DDM7gNG3OSMjvmuq8c3bal8SNIujDPAlw1m8cc4w6qxU4Izx349c19dz2GlQIZprSzjROS7xqAv4npVhYbK5kS7WK3lkH3ZgqsR9GoEStc+Tv2hpHHifTI1LHNmAAD3MjVmfF6/1WDxDZafql1fW+hvBDtjhyAV2rv46MwO7r04r7FnsLO4mWee0gllQYWR4wzKM5wCfeo9S0zT9TRY9RsbW7RTuVbiJZAD6gMKUU+A7NrJ/E1hbaLPfSWAu4mja6RTIG3DccL26nFeo65H9o+OEYjZT/pUJJ/3YUz/ACNfUUeg6NFNFPHpNgksWPLkW2QMmOmDjipv7J037f8A2l/Z1p9u/wCfryV83pt+9jPTjr04ptraCJJbHx74W1K38C/EbVpddhdEBmRW8osRucFXX2I7+hNN8PXttrvxG1LxDbW8o0mASXc7Mu0hBGQc84BY57+9fXGseG9F1p0k1PS7W6kQEK0sYJA+tWdN0XS9LtpLSx0+2t7eTPmRxxgB88Hd68cc0op8E3k+iWUcmoeHPEV9ZysOLJ43WVeBx5qfKRnPpx613Gua/q2sfCuaXUyXaTVFjWfygvmqFB5wBnBH3u54zmvpyTwB4RdizeHdOyTniAAfkK6u4sLO4smsZbWF7Rl2GAoNhHpjpSWW4HzD4X8UaTP8L7vw8tyRqcNlcM0RQgEF3bg4weCKZ8KNfXwv4B1zWGhE5hvFCxb9u8kIvX8c/hXu+n+AvC2nLcLa6LbRi5iMMvUlkPUZJ4/CrcXg3w9Fo9xosWlwx6fckNNChYbyCCCWBznIHftSgV/AnilfFulNqCWr2wWUx7WYHOADkY+tdrWH4f0HTfDto1lpVqLa3ZzIVDs2WIAJyxJ6AflW5QAUUUUAJ2paKKACiiigAooooAKKTFLQAUUUUAFFFFABRRRQAUUhFLQAUUUE4oAKQilooAKKAc0hFAC1yevf8fMf+6P5musrlNeGLiM/7P8AWgGdDZ/6hPpVqqtkcwR/SrVIgCiiilAKKKKACiiigBCM18l/F0FvGVrycLcW4/QV9a18lfFJVufiDp8D8L9rgQ7TzyE/xqak2lJ/3Slik26S/vrrboz61opOlLUJdCiiigApM0tFABRRRQBh+I9B07xHp0mnanAJYHIYdmRh0ZT2I/qQcgkV833XwKvFuzBZa/t0mRwZEkB8zAx2HysfTp2r6sri/FvjTR/CTWq6o8ym5zs8uPdwMZJ+mRQBl6N4A0zQtB1HTNNLeffQNFJcz/MxJUgdMAAZ6D9a8cufgprdrZi30rxINkwxcxSs8aNx/s53Dr1FfUNjdRX9pb3kBJhnjWWMkYJVhkcfQ1ZzQJZbniEPwsXT/CF1o+manJBqly8csl6MqHZDlVwOQoyenOTnnpXCxfCnxlqjww6/r9rNao33/MeWVQOONyjOeOrd/WvdfFPjbQvCs0MGrXTxyzIXRUiZyQDjsOP/AKxrskZZEV0IZWGQR3FAp8zeN/g7KZLC58IskEsKhJFmmK8jo4OOWPeo9K+F3iv/AISWy1/VdXs7i48+GW4YZ34Ucj7oB4AUfX2r3HxH4z0Dw1c29rq1+LeacbkHlu3y9MkgHAzxXWI6yKrowZWGVIOQR60W6geHad8ONQh+IMvimbUI/s4uHkSNc72VkIAJ7AE4x6CpP+FaXT+PG8USapGsX2gTCGOMhiAuApOfzr2/nPtXEat478N6Rq40e91ER3vygp5bsFLY2gkDAzkH+eKBLpHbkZBAOD618mXHwZ8TS61cakuu2qTGbzo7jL7yxJPpwRXt/j7x7p/gtbRbmGS6uLliEggI34HfB7ZwKfovxB0HVLu204zTW2qTgf6FPburoSN2CcbenPX/AAoFPEPHnhjX9I8A6u/iHX21KZ7m3eEFmdUAO0gbhwTuycY+77nPFeF/BnjHxL4es7ayv4/7DkmY+W821Y2Dcllxk88jr+Ffa2qabZatavZ6haxXNs5BaOVdwJByKNL02y0m1W00+1itrdCSscS7QCTk0AeNat8LmPgmHw7plxAt156zz3EwIEjYOegJ9AB6Cuq8CeE7nRPBn9gag0HnSLKJHg6fPnuQMkA9eeg7CvS6KBLK1j5E0/4cePNC1K+sdGuLNbO8hKyXjsAmDnjGC4br0BHPWvUPhX4B1HwlJqJ1OeynS6jRFEDMx4znO4D1r2uigU+Rrr4OeIX1K6tra6so9JaYlHkc7hGTnCgA8gEjB4yD619H6ro1gPC1xpEkZNlHZmLBPOFXg5HfjOfWuqqlqNlDqVlcWVyGMFxG0UgVipKkYPIoA+M/g/oA8QeILSScIbbTP37rg/Of4B6feAPuAa+2a47wh4O0jwhFcx6VHKouH3uZJCx9gPYfnXYYoA+b/iL8PtefxQfF3hxoJ5wUla2kOG3ooA28YIIUcEg5/TjD4Q8b/EjVo7vxDFHpsNuqxFnjMbbCSTsUZ3Hr1OOa+xKKAPjrxb4G8Q+EPFMGteGrJruBpg0C28O8xHGCroBgA889Poad4b8FeMpvG+n67rGleQr3f2mWQSRlV/iPCsSPQA19h0UAfClxqGp6Z8Vb660eyF7fx3k3lwFS28FWDcAg/dJP4V2/grwZ4h8U+K28TeJ7KS2hE3mskytEzso+RVX7wVcLyeoHU817Pp3w50ux8XzeKhc3b3jyPIsbMuxS6lW7ZPBOOfzr02gS3U+LZNG8Y+AfFcup2OkG88+Z0hdQ0scgcnGQpBB+uORXS/DXwn4h1fxg/i7X7L7PGZnl2Sgoxk+ZQFQ5YBTj72Og5NfUF/e2mn27XN7cRW8CdZJWCgfie9Q6Vqdhq8H2nTryG6hDFC8LhgGHY46HkfmKBT5L+I3gTXLfxVqE+iaRNcWWoAOrQDhGP3wfT5snn1HpXper+EL3SPhbcaNpen+bqdwkbXKxMGZm3KXPPXAGMD8K98pCQASTgCgD46tPBniK++GUtpJp1zDd2+o/aobWRdrSxlAvAxnIJY4OKxIrrxZqfgj/AIRaPwxfGK1l3NOsDA43Ftu3byc5756fj9l2es6XfS+VaalZ3EnXZDOrn8ga1gAOgoA+LNQ8I+KG+HNjaW9hfBheyS3NoIyHKkDYdnVhweMde3euNvNLv20Oz+w+ENQtZYzi5vQsjGZunQj5R9OM8V+gppBjHTigDjfh5BdW3hLSIL2B4LiO3CtG6lWXBOMg9DjFfPPxlsdTvviBpiWmn3VyPKi2GONmGA5J5xjA6n0r6470YGc4pUwPkn4j2moSfFfS3js7iSPdbFWhjLEoGyx49Pmz04FU/iFDdzfF2zJt5jGs9qUZVL5QbCxAHYEnP/16+wsDOcDPrSbV3btoz64pAPknxVFJJ8brQhCQstsfkBbjaOT6Unxt0TVbPxZbeIbKymuYNsbl40LBHTscDgYAr628tN2/Yu7+9jmnMAwIIBB4INK2n0sHQ+JfGviDUfibfWKaLol5LHbR7ZAEzh26ksOFHTqa2Nd064HxP0ix+yvLHZpZwyylC6NtUZbH8I5xz35719d21rb2qCO3gihQDAWNAo/Spti53bRn1xSCJHhP7QPmjwxaRwRM++9UMEXPGxz/ADAry3X47lfg3oEYt3TzLx5HIXqmZSCe/PBB9AOea+yHVXGGUMPQimmNGXYyKU/ukcUqe4p8d6yyf8KY0yEIyut8QxKEZJZ2B9xgjn8K5/XNR1fT/hv4ft7OaSCxupbgXJQkFmDZVScDgqScc5x+FfcZhiMYjMaFB0UqMflTJraCeIwzQRyRHqjoCp/A0JgfnREumG3tF083ZuWQfbDMFVA3QKuO3BOTzzXpPxNhubS/8N6ykMjWzadbur7cAFACQT0zjBx719kwWFnbxLDDaQRxKSVRIwFGeuABU80EM0flyxJIn911BH5Ugh4Ppfxf0nWtQ0jTLTTZzPcyKkjShQsJKkfL6nOOw4/KvK/hW6Q+JPFZkU7X0+5OxvlJG8HH5V9eWWi6VYSebZ6ZZ28nTfDAqH8wKnh06xt3kkhs7eN5QRIyRKC+euSBzQKfI/wRmlgi8SCJtp/s9pFzyARnB/Wm/BN1S+1tnAfbpsjE7cjgjPH419eQ2FnAHENpBGHG1tkYG4ehx1plvptjbb/s9lbxbxtby4lXcPQ4HNAHy3+zwAda1Rup+zDof9oV9G+MdetvDehXeqXUTzJEvESrkux6D2HqewzWrY6Vp2nMz2Wn2tszDDGGFUJHvgVYvLS2voTBd28VxCSCY5UDqcexoA+E9Lv9G8TeKJ9c8aamLeDcHFvFC7CTB4jyAcLjg557AjqOq+Ml7Yalf+GbjSmBsfsgMBClRtDkY2kdttfVH/CLeHT/AMwHS/8AwDj/AMKtTaDo84hE2k2MggULDvtkPlgdlyOB9KAPkz4oWWl3XjG+Ft4gi0/U1WMSx3kTRRHCDkSjJzgrjK/Q1J8KvEOqT61qGiz3MN/vt59t8/7xkIXG4SNzt4HXivpzW/BvhzXZvP1PR7SecnJlKbXbjAywwTwAOfStHS/D+jaSkiafpdnbCRdsnlQqpcejHGSOe9AHwLpun3N5pGp3KJFLbWJRp1ZvnYM2AQMcgHv2r3DSPGltY/Cm4TRoI1v7AJDcRTRhlPmOAZCOjK2SOe/XjGff7HwroFgbr7HpFpbfaY2im8mMJvQ9V47VDa+DfDVp5nk6FYKJF2uDApDDIOCD7gH8KAPh67nvLvw8NTvfE0LzLP5cOlhBnAA+baMBFxnt2x3rptVYN8LNNAUg/wBrvkk558s/419SR/DTwam7GgWp3Dad24/lk8H3rRufBHhu50qPSJdKi+wxyGVYlZlw56ncCD+tAHy/460bTbD4Z+Gru2sLeK7uJEM1wsYEj5jYnLdcZxxXSeJNGfUfgvpN1EitLp/788fNs3MrY49wSOPu+1fQmoeEdD1HSLXRrux8zT7Uq0MPmuNpAIHIbJ4J6msXxjanRPA19p2h6XLP/ozW0FtChlIDAgnByTgEnvn3oA+T9G06fxZqPhvR7q5LxRxCCNgCQqBmkY46Z2nb9FGeldj8YYLeXx7pNhIgSzSC3g2rkYj3nI/Imu6+Bngy40yOfW9VtJre7bMEEE6FWjXjc20jIJI/LPrXqms+CNC1nWINYvrVpbuHZtJkO07TkZXof60CWPlLx/oWnW3xLt9Ot7OGGx822VoI1wrBtu4cevNbeu6XZ6T8XtOtNLtILSBJ7UiOIFR2JPHfr7etfRmreA9A1XWl1u8t5XvVZGDCVgMpjbwPpVq98GaHfa9Fr9xas+oRFGV/MbbuX7p25xxx+VAJeZ2RGRg9K+IviBZ2Nl8UoLO1s47e3M9tvjhUxhixDMePXd1FfZWt3F1aaXeXNlCJ7qKFniiIJ3sBkLgcknpgV8i2Om+KPHfjqHVrvSZ7COKSGRvOjdUjjRl4BYDJ6nHfJ7UClLxbq0niXx/f6dp2jaOtybhrczXqBy5iBUsWY4AwnQDsOprF8DyzJ490+0/cxSQXLI72sm6NsA52kfwnGPoa+pfEnwx8N+IdQfULqGeKeQfP5EgQOf7xGOtN0X4X+G9G1WLVLWK4MsJDRxyS7kRv73qT9TQB8aR5Z9Ye3gvTIpka5a36CPf0Y9lzjPHavqL4CHQW0OT+z4SuprgXryEF2J6Y77OOP6nNd14f+H+gaDLfzWsErvfI0UxllLZRjkqBwMfr71B4M+HmjeD7ye806S7eWZDGfPkDAKSDgYA9BQIjS+IFxoFtoE0niSLzdO3qDGASXbPygYI5/wAK+K9MsdM8YeKZhYpZ6Joy7Wbzp1jMcIPzHLE5c8+3ToK+5PFfhuw8U6b/AGdqPm+R5gk/dNtOR05/GvJP+FF+HD/zEdU/77j/APiKLintujWFtpem2lhZ5+zQRLHGS24lQODnvXyx8adNudB8Y6Z4js8Is7owddo2ypj88gDqOeRzX1Po+mw6Rp1rp9uztDbRiNGkILED1wBXOePPCFp4y0tbC6leExyCWKWMAlWwR36jBPH0oA+Z/CsUnjL4kX2smJ3SBjdhd4JUoP3QOOTghRgeleZ2tvqPiHXbh47BdX1K4aSZ4iSgU55JAI456Z9q+4PA3gjSvBlrJDYCSSWY5luJsF29sgDC+1cL4m+Dmkarqkmraff3mmXkkhkPkEbA5/iUYyDnng/lSCWPJvh54f17StT1WK9sZLOyk02dbqMXK5ClTtON2Qc9CenNc/8ACvwHp/jOS+S8urmAW4Ur5LLkk+uQfSvojwj8LrXw8dQmbU7i5u7y3kt2lKqAofqwByd3vn19a3/h94DsfBMd19muJbiW5I3ySADABOAMD3/OlFPjnxerN4obRfst7cwaZKtla2m9t8iJwSBg8vjPAHUYFb+k6Lr+n+KdPurHwxqGlx+bGGj+eQFd2H5IyRjqOw5r6Q8bfC/TPFGonVluriy1AoAXiIw7KMKxzyCMAcegrz1PhxN4UI8U674hutQ/snZNFFGvJCt93MjHg9MD145oEafQ8r8ReG7DQ/iTHpWnM5gW7tzslwdpcq23gDj5h+FaHiXQotf+LV7pk0siRXN0qM0YG4DywcjPHao7W/n8e/EmK+tLeVI5bmF9pJJiij2gk46cLn6mvoUfDbPjdvFZ1QgmfzRAsP8AshcZJ+vbv7Ugp8+waYngz4p2ml2V3MYorqCPzHOGcOqEqduOu7H86ueKrO78A/E6PUbViYp5vtaALnMchIkTHA4+YAem017prPwyTVPGQ8TnUmjImgmEAizzGFGM577RXnP7Q81vHqeibVIu1R23EnGzPT880q89hDivCkt1f+KPEXjBYS402O5vVUoSpkIYRqcdhnJ5zhTUXgLwYfiVqGpXus6tNvjwzNGV3szHPQjAUc9OntX0V8K/CkOl+DFt7lA0mqRmW4+XB2uuAv4L+pNecyfB3W9Gv5p/C3iI2sMoKkSSPG6r/dLIDu/THH1oFOb8f+FZfBngZrBtV+2xS6qrR/u8FQI2G08nH3Qfw964rUvCk9h4K07xPcaq8jTyCKC25wi/NjBJ/wBknAFe1Xvwm1a48L/2VJrkdzevqAvJJ59+MeWVI6kk5Oc8Zre8RfDm/wBR8C6V4bt721FzZSh2lkUhGHzZxwSPvfpQB1Hwkv5dQ8Gac8xdniDRFncsWCsQOvtxj2rC+Mfhu31fTY9RutafTYbBWY4j3eaT0UfMOcgY612Hw98OTeFfD1vpU9wk8sbOzPGCF+ZicDNcV8V/AeseNJ7P7DqcNvawIQ8MzPhnJ+9gAjpQB84+BNC1rxZfiDS7u8iit2DXM88rKFBOR0P3iM4A/PvXT+IH13x94/uNEsdXlsoIJGhjTzpNirHwzYB5Y4P19e9dnovw4+IGhWptNM8SWFtAW3lEZxz/AN+6o+I/g/4i/wCElm1rQdVt4mmuDOrvI0ckTtyx4B+XJOOScEDmkvqBwel6E2k/FOz0yW+e7+z3kYE1x1IUBh3PPYfhV/UpvFGsfEvVNJ0bVriKZrmUJvunWNEUenPGB0A9K7zw/wDCzxTaeKrPXtT1TT7po51kmfe7O4Ax3TBOK3NK+H2tWfxLk8SSSW/9nm4llBSTL4ZGAGCPUgH8aUDyjxZe+KvBViPDN3rLy399IbuS6iuZHPlEbAmWAIywYnHt05zV8T6D4j+Htppuqw+I7lpL0AyLHI6lXHzYPJDDp1688V798XvAVx4xtLWfTmhS/tNwAlJHmIRnbn1yOM8cnkV5Ld/Dj4heJI9PsNavbdLGyCxx75FOxAMZAQZY4HU8n1oEZmfE6+1me30jxSury29tqkKKLa3ncLEyr8+MHpnPH51Y+I2tapD4X8HeTq1/FJNZO05SZh5nC4LEHLHg9fX61nfFfUtCm07QvDuizyTtpXmwyBo2X5hgZPHJJUnj1r0PxX8OtT8Q+FPCw07yhd2doqSxXLlBhlBz0yCCOnv7clxb9OhxHxH0208PaR4SvtCjTTL65ti009mTHI+Y05JUjjk/ma+o/AktzP4W0mW7lklnktkdpJCSzZGQSSSTxjnvXzTffDv4i6zptlY6hLZG2s1CW8TzrmNQMAZVeeMdSe1fTng3S5tF8OabptwVM9vAqOVYsN3fBNAHhPx1vbyz1Sx8nxNLp0D2xV7WCSQOx3H5iq8EEccntXF/D3xZqtt4o0+1h8Q3mp2lzII5Uuw3APH8ROD3BB7e5Fdp8Ufh34g1vxV/bGl29tdQMkeUlkC4KjGGB6g4rI0XwD4uXxlYaxeaTYW0CzxtIto6JHEi4HCg56fXn0oA+sJHVEZ2OFUZJ9q+L5da8X/EfxXc2GjavNYQwmRokWZokSMEDLFBkk8dc8mvtCWNJY3jddyOCrD1Br4zi8GeN/B3iiebw9p5mEjPHbzgIyeWTkZycKcY64/rQA34POLLxfcTSyc2ttcPcuPm8zB5wfwzTNOvvHPxI1jUJNK16ayihBkSJZ3hRUJwqjZ1P19+a674a+A/Elh4lmvtb0/yLW4hlWVhPGQS46bVJz1rE0rwz4/8AajqL6JpkV3BcI0aShhIAoOQwXcDuHHUH8aRO6TWwEvhHxrrt1YeItE1m6N2INMuNjSEbwyjaQWxlup5OTxXG+EPFV54Q0TUF04N9rvUjZJSFZItucnB74PHUe1egeB/h9r9ppmvapqFti7vbCaCC2YjzCz9WPZfbnPXpXO6d8LNZuvC9/NcWM0eqwTL9lieQAug++MdPcdM4/MEO3vtV8ZWHw4ute1LWZlvbt4jBGsMaGGMsBnIUcsMH2HuTVqHxr4gh+Fo177ZHJqAuPLEskIPyb9uMDAz74/Xmsay0fxXrfgC98N6nplylxaBJrB5kA3Ipx5WSeGwDj249K4Q2fjeTwufDI8NTtZLOZBI1q4kVs54OcY6847nmlFPTNP8d683wz1DWGvYm1G3u1t45jEM7Ts6jG0t8x5xjHvXBS+PfiG+jxap9pkWxSYp9rW1jAdvQ/LjA6dMZPc4rpIPDurw/Cq/09tJvBfNfq/kCAl3GU+YAckY4z7U46FrEPwmudM/sW++3C+BMKxFncZU7wo5xjjj0oAw9R+I/j680SLVLdI7WxiYRyXUMSHe4PcNnHbgAD8DivRbr4n31n4EtNalhtm1O6naCNFUhMKTliM+g/MjjFcm+i6xH8I5dP8A7HvjeyXwK2627mTbuB3FeoHB7elR3PgvWrz4daKbbT5xf2VxNJJaToVchmIyFPPZTzg9cUAzGtfij4yitYb46jpV2JnK/ZGjXzI8d2C4IBxxz3+ldh48+Jmt2mmeH7/SWjthfWzSTq0If5gQDjPbOce3WvGbbT5YbBIZfAN7LeKpBuCbgKx7EoP6EfhXVeOtC1g6B4Tji0S8Dx2kiy28UDkRnfn5hyQTnOCfwFAGjdfFDx9pV5a3Or2K2trOwdIHtCiSJxkKx5zg+pIyM1nfGfVtb1W9s/t1iIdLdRLp7heXDohYE55IOK6X44WGsXNv4ct7XSrq4SO0/eGGFnKuAowcA4pnxe0vV20HwrPb6bNPb21kizsiEmNgq8MMZA96AEk8eePfDnhW2uL3TbS2h3xW9q9xCRI67CSdoYY4VeoH3uPbjZNEn0jwno3jBZ/OaW9eT7BOh8mM7nAYDdk/cX8673xhquoeNfABmt9FvLY6fNCGi2Fi67PmYcfdHHI+vFeZXmu6nqPgnT/DS6RctHZSmRroBzkEsVGMcfe7nsOKAPsf4f8AiCbxP4et9TuIo453Z0dYwwUEEjjPtjufrXaV8rQeMrnwZ8OtBFjbKl/eSTEi4BO0LIdxxx1yuPY96+hPB17qWo6BY3mrwJDfTIWkjRSoAydvB5B24J96APnj9oS8vGv9PsZ4fL09UaWKcIfncjBXPTjA468/Sr3gzxx4psfCt353hqR4tMsoVsyIZQZyWVF6k7uCWO3sO1TftGxXT2mlOlvI1sjuZJRyqHgAH0zk1ymt/ELUdb8IRadoNne2xsIIvt1zG+CqKNvBU5wT19s9qGgNWX4teNbQRyXvhm2gjfOPMSRC3Hu3H5VW+M+rnXtA8K6jFGyreJLI0QGdrALkZ78kj3rw7y9Jj0iF7BNRbUgcXbyhPIVTkALjnnI616N4ykkHhHwXhJFcJcFRwVPz4H4kY4+lAh6Xe/FG+sZdK0TQNLS9nFpEro+5m8zaPkAXGcDqfr6V9H2hna3hNyqLOUUyKhyobHIHtmviv7TefDbxZp146tdWsturGR4fL8yNwC4Udip/+v1r7SsbuG+tIbu3bdDMgdD7EZoFPEPH/wAWU8P6qdF0jT/7Rv0YLJydoYj7oA5LdPpyOoqv4S+L41HVbfR9a0iWxvJpBCGTOA7EBQVPIznrz19Oa8q1mR/A3xUOr6paTNZtcyTIwXcHV1IyueuC3Ttiorm/Xx/8TLe50mG4W3M0J3suGVExucgZx0OOfTpnFAHrXjD4xR6Rq8uj6TpE2oXcMpiky2AWGchQuScH2HQ15n8Kroal8TGvktzapKZ38jj5SVOVPHqfaua8H6/B4I8dXl3rNlPgGWJlC/PEWbIYAkdv0PFdF8Jb6PUfibcXcIYRTyXMqbuDtbcRn86BD7PYhQWYgAckntXz9rfxq021vJLbTNNub5ImZXmBAU47rjOR7nFe3a5by3ek39tB/rpreSOPnHzFSBz9a+NfhN4m0fwrdatb+IbdkMkYUbod/K5yhHbP5euKBT262+L+l3ug6jqFrZy/brGJZGs5nVfMBYKSrc5Azk8Z9q1tG+Jmmah4VvvEMltNCtm/lyQEqSzHG3acgHOR78HjpnxD4OaY2r+JdZkht0TTJbaWORXi3IFdgVT0zwD9FNeWzrf6XDqvh0zqFNwqSw7dzOyMdpU9uvrQB7j478ev4p8BXE1rb3Gnn7ZFCzF+JPvNhSMZxtBNdHoPjm28HfDzw7dahFfXP2lpI92AzDDuc5JHHoM9MVgfEfTf+Ea+FWk6ZOkfn+egbapHznc5/HGRz6Vxera5eab4A8K6PbPbqtz51y07IHMZSYlQpPCkEnJ6+47gEXgLxR4QsPE82t62+pXV5cHcLm6hV0gfOS2AS3oAQOPT0+nfFnxB0DwxZWl5dzSXAuxugjtlDO6/3sEgAfU18VXc0ktvFLc6tFfT3FsZGRSS0PYKxIHPtzjFa/jhyNV8PnUHD2n9nWjIiKQgj2jIAPQcH/PAXSwhv/ET4iT+KL21n0C51bT4YIisyed5YJzkHCNz6flX0X4j+IukeDrXTIdUS9luri2WTy4UDMoxjLFiO+e+eK+bfiTeaDe+Jbd/C6wLai3VJRBD5cbSbieBgZ4IB47Vu/GnxA03iO00SK1s4p7BYke7mRW+ZlDYywwEG4Hp1zSCnufhf4q+HPEd7HYwfa7e4lfZGtxEBuOM9VJHbHNeUfFvxbJL4jitdG8Uz6a1mjxXCfvlj8wEddoO7gkZwcbffNeUx+db+JbS3nvrC/nF1DI11YSBozkgbchQM4Azj2rt/jvZWNj4og+yW0cT3Fu09y6ZJd2YjLfgo/Ol0+YiOu+Lsgu7Hw1a6h4iitdMltxJM+2VpLlsL82wLyOARuxgsa9d0y88K+B/D1hCuoRW1jKnmQvO37yfdgliMZJ5GeOOBxxXzz8cG8uDwtAiAhbDljySMKB/L9a5/wCKktyde0uG+LJZixt0i+QqiKVG8qMepPvwB2xSBfU+n9L+J3hHU7g28OrIj7gqmdGjDk9MFgP1x1FeSaZBP418fXH9ueI4oorSSRLbTbG6dGfbwwHIK9Mtzk4OOBx2p8M/Dizu9HeG4tY7kXEYthDc+YZ3yNoYZOQTjngc9ea8r+G6hvixeuQCftF2wyOh+f8AxoFPsJFVFCKMKowB7Vyd94z8NafcfZrrXLGOUAkqZgcexx0PseaueLry40/w7ql5a/6+G2d0OM4IHX8OtfJHwj8KaF4ri1eXW5JnmtlVlCSbMKdxZ/fn14oA+ydO1Ox1O2+12N5Bc2//AD1ikDKD3BI6H2rCbxn4ZScwNr+mrIDg5uVAB+ucV8qfDJNQuNF8U6TZ3ywpLah1dpPLVW3Y+923Lke/FcE+nPpIeDXfC10GKDy3eR4CD3IOCG+mD0pbaXA/QKXVdOitEvZb+1S0c4WdplEbH2bOD0NV9L17SNWO3TtTtLpwMlIplZgPcZyK+IvEeo2+rv4Z0Sxkuo9LihjiHnfeLvJ87dADg/LkD+E1r/EnwvZ+A9b0oaJdXKyNEJd8rBmVlbAYYA6+ntSAe4fEHx3qnh3xbpGlWf2Q2tyI/P8ANG4jc5U9CMYGDXr1lq2nX7mOz1C1uHAyVhmVyB9Aa+O/ipENc+IGlRFJ4BfQWwPOWQP3A7Yz7dD9aqeLtFf4deL7BND1CYOyJIsjsrMpLEEMAACD6HqDQB9qQajY3MzQQXlvLMud0aSqzDHXIBpz31nHOLd7qBZyQBGZAGyenHXmvjzx1GvgX4nWmpQwH7NNIl3tUdQSVkAHr97j3FXPCFgfiJ8RdS1uaN0sIZVlcAlWwo2xLkcgnaCf9085oA+w+leEeCfiRqPiXxhdaMbWzWxiMpSVN28qpwvJOOeOwr3Y9DX5/wCjajqOi6zqmp2E0MFxM08IZ1yUy3JHbPp1oEPvuOeGUlUlR2HUKwJpXljj4eRVPucV8r/CzSrTR/DGqeNlnS5vo4JVjiU58llH8ef4jkfge+a8YTUV1t7y91281q51AJ/oz2oVlRiDjdk8DpwuO9Ap+ig6UV8+fAzXtX1Bb/T9TmuZ44FV4HnBLAEkEbjye3HavoOgAooooAKDxRRQAh5FLRRQAUUUUAFFFFABRSdaWgAooooAKKKKACiigUAFcnrxP2mP/dH8zXWVyWvf8fSf7o/maAZ0Vl/qI/pVuqtl/qE+lWqRAFFFFKAUUUUAFFFFACAYr5F+IwLfE6y56XtsB+UVfXdfI/juQv8AFKzRQWze2447YEef61aoWtUv/J+qKGK/iUNP+Xj/APSJH1xRSAYoIzVUvi0UUUAFFFFABRRRQB4t8XvHN74WitbHSVQ392rEOybjGo4yB0JznqCK+dvHknjC6i0uXxNciTzoWmtlCKrIpAyCFUYJ4znmvZPjt4fvrh7TW7S3NzHFCbeVUUlo+SQ4x25IJ7cV49ruseIvGcNhI2jSTpaRGBZLS3kIb1z1GeBxQB65488Ya14W0XwvFpE0cfnWKl90IcthEx16df1rhbv4jfEPQdVT+2kEKOolFpLaqqlD6EfN/wCPcVc+L1jrL2XhMGyupZhY7JIIY2KxuNnGACdxyAee1aHxytLqSfw+sVpLLItoVZUjLFTleCR+NK3sA/4xX0M/iLw/NLpttcxT2SsUmDFtrP0+Ujp2PqTX1VEqpGiIu1QoCqOw9K+O/ibZ3Fx4h8MLHbypN/Z9qrJtf92288c8j0/PvX2Mowoz2FIB8R/GHVNSm8TzwaxpNqY4dyWUrrKheHccEYfDfX19OlejeKPindaQtho2i2tsLpLaHz5LhvkjJQHYMkdARkk+3WsD9oeEya7pexV3/ZTzu5++e39feuS+IOh6jomrQ6nqFmb7TLyGF5im5UYhFBUsMlTnv3/SlQh6F4U+Kuvy+IrXStXt7GaO4dU3WzAlcjghlYqe1ed+JNc1M+K8a74e0kahJLHkvG+dvRckPzxjqM8CpfBVxoF94u0uDSfDdzbmSZJDI95I5iA5JXaPu8dT75wOkvxdXHxLdkGGzbNlRyTtX/AUgLVHT+NtTGlfFu0mtbS0uJ5Bbxt9qVnCMxC7l5+VgMYI/qc8V4p1W9sPilfXem2X2u8iugYoGjZ97BB/CME+vHpmuy+I1jLJ8V9Nk8mVoy9sS0aZxhup47Y568fkKmkWU6/GaWQRS7TfSOCYyMja2T9OetDF06HWeAfijrl94mXQ9fso1eVzEPKiKPFIM/eGTkcfh1rN134s+I9S1640jwlpkcywSMofyzK8oQ4LYBwFP59OQa5WGNpvjC8CgqWv35YY4Kk5/L86o+Gdbufhp4uvBq2mztGUkt8gbSy7gwdc8HOB36GizW9riXXnc9s+H3xOn8Qax/Yuq2K294+4J5KnaGUMWDZJI4X869n1OeW1sLq4t4TPNFC7xxAEl2AJC8c8nivkn4ZW954t8fTeImtZIrNJ3nZ0XaoOCFXPr0zjOea+r9d1FdI0u81F0Mi20TSbB1bA6UCnzLefGDxZp5KX3hy3tZWAKLcRSxkjPXk9ODWrJ8YNVh8MWusyaNbB5rx7fG9grqqg7l/E46nkGvE9S8Xr4g8SWut+I8z2scg/0KBRxGpyFweMHvk5Ofy7f4teKLHxR4Z0W80+2e1t0upolhkCg8BeQFyAOR+dDA6J/jfq4jS5/wCEcjS1c4EhdyCR1w2AK7XxL8WFsvDuna1pdh5q3U7wtHcNtKFRz90n/wDVXi/iTxxYap4N0zwtplrK7xJG000sYXDKCSFAJ5J7+hPrwzxfp1xpvw58MxXiKss1xNOiYIKowyM+/IP5UAeveG/jGNc1NbGLRXB8mR8CYFnZVLbVGOc4rIHxr1GNo5LnwncRWxcKXLMOpxwSoGf611dhBJo3wti1TR9NgGqppqyLIsID4OCzZAyTtJb3r5RXUobnR5JbzV9Rl1IXClLVmJhZODkknjv+nFLYbd3PtbTPiNoV54Zl8RSyPbW0LmKSJ8NIH7KAOpPBH68AmvL/APhesTOZIvD1y1qp+d/MGR+mP1rySOxuLv4f6leWy7kh1ZZJtuc7NmAenIyw616Z8OvH/hjw74SSwv0uXuhK7SwiEOHznBUk4xtCjkg57Y5osKd/r/xd0XSbHTrlbW6mkvo/OW3IVXjTJALckc4456VD4W+MGj63qaabcWs9jLK+yJ5SuzPoxzwT0HHWvD/iG9lbeLdK1WXT5P7EuIYLiKARhMxgDMe3AA6Yx6H3zS/ELWNM8U+L9P8A+EfiU7kgi85UI3NnI+XH8IIB+ntSAn5H0Ro/xM0zUPEbeHp7G9sbzzGjQ3AUKWAJweeM4465yKF+Jmlt4obw6tnetOLj7MJUVWXeDg5wcgDnJ7YrxD4w6TcaF44tdasz5AuwJVmJyBKgwf02/nV34NadcKdc8X3Ci4mt4ZDCHU5eUgszdPqOP7xoFMj4nePdL8WXVlZj+07ewtnf7RGqpmRugI+bHGD19a9r8E+MfCUPh2+OjW89tbaXCZ5bd0HmsOfmHzHcTjGc8ZGccV81aZrGoar/AGhPqXiWKwTymZYvIyZGIOFRQMKOMZyDyOtaPgWPytP8VhmyP7Ffkrnkkdv69qA06ns8nxz0D7Orx2GoNNkBo2VBjjqDuORXRat4usfEvgrV77Sb+ayEEeJneEmSIdTgKepGRkHH868O8A6Vp0/gLxXd3FpBPdQp+7kkiUvGdpwVYjI59PSm+C2jbwD42WQAgRRHhu/zYOeO4oA9Z+CGj+GorCbUNJae5vlPkT3E6bOeGwq5IA5HvxXvNfJ/wn8SWXhDwXqurXsc8sf25YljhAJLFBjqQB35/nX0Z4T8Q2vifS01K0imijZihWZcEEdenBHvQJdI6SiiigUKKKKACk70tFACd6WiigBOc0tFFABRRRQAUnOaWigAooooAKTrS0UAFFFIKAFpO9LRQAmKWiigAIzRRRQAUUUhGaAFpAc0tFACA5paKKADNFFFABRRRQAUgpaKACiiigApOtLRQAUUUUAFFFFAAPeiiigA70UUUAFRzRRzxtHLGskbdVcZB/CpKO9AGbYaVp2m7vsNha2u773kQqmfrgVpUUYoAKy7/R9M1GWOa+060uZY+EeeBXK9+CRxWpRQAgAAAAAA4AFLRRQAmKUcUUUAFFHagcUAFFFFABR3oooAKAKKKAPOR8NfCv8Aaz6s2mB7hpTMVaRim8nJO3OOvbp7V6L0GB0FLRQAUUUUAGeaDRRQAUUUZoAKKDSdqAFoooNABRRRQAnNLRRQAUUUUAFFFFABSHB4PNKaKAGlV2ldoweoxTVijUfLGoz1wKkooA878S+CYPEXiPS9WvLjNtYL/wAevlg+YwbcMk9umRjnFeiAADA4FFFADXRXXa6hh6EZqJbeFVZVhjCtwwCjB+tT0UAVFsrVVKLbQhT1URjBpHsrV0RHtYWRM7VMYIXPXHpVzFFAFaa1t59vnQRSbeF3oDj6ZqdVVVCqAFAwAOgp1FAFK8sLO+Ci7tILgL90Sxh8fTNMstNsLBmazsra3LDDGGJUz9cCr5OKCcUAZV5o2l3spmu9Ns7iU8F5YFdvzIp1ppGm2UvnWmnWkEuMb4oVU49MgVqUUAFc9e+GdCvrn7Vd6NYTzkkmSS3VixxjnI5/GuhooAzdO06w0xGjsLG2tEdsssESxgn1IArJuvCXh68vm1C50aylu2YO0rxAkkdCfXoK6iigDJ1nRtN1y3W21Syhu4FcSLHMu4BgCM/XBP51lXfg/wAPXmnW+mT6TbNZWzFoYQu0Rkkk4x0ySc11dFAHnTfDTwc3XQrf/vp/8a1ta8F+Hdbtra11HS4porVBHD8zKyKOihlIOOOma6+igDyy3+FHgyEL/wASguynO57mU5+o3Y/StPxf8P8AQPF08dzqdvJ9ojTYJYZCjYznB7H8u9egE4pBQB5RH8MPCmlbL6w0ljdWo82NTPIwkdeVyC3PI6dK+etfs/HXjTV4Pt2hTCeFPKSRbdootpOclm4719u0UAec618PtG8QR6f/AGwks0lnbCBfLlKL2yeOe1aHibwRoPiW1jt9Qs8mJFjimRsSRqD0Den1rtqQ0AeM+Hvg/wCHtC1O31KG61Gaa3cPGssibQw6E4UH9a6HQ/h7o+i6/Nr1tNeNcytI2yR1Malyc4AXPfAyTXo1FADJI0kRo5EV0YFWVhkEHqCK8Fuvgvpq309xpuqXlhFOSGhjIwFPVQeuPY57V77RQB5Gvwq0KDw3e6DaTXkSXrxvPcFw0j7G3KDwFwOegFcw/wAGluSkN74l1S4sY8+XC752Y4XGcgYGB0r6DootrfqB5R4r+F+ia9Y2NvGZrKawj8u2nhb5guc4bPUZyexyevWuPsvg0Li7hudf8QXWo+ThVXHVQchSWLcdeB619D0UAeJ+Nvhd/wAJNrx1qLWJbKYqoARMlSowCDkYrF8OfBtLXV49U1zVn1KSKUSBChxIR03liSee3evoaigD5l/aPktYrXRnUqNQWZin97y8c/hnFelfCLQ5NF8LW7ThBNef6SwC4Khh8oJ7nGPpnHau/vtL0/UGVr2wtblkGFM0KuQPbIrQUBQFUAAcADtQJYRhuUjPUYr580L4OQ295fTatepeQzRyLDGEP7tn/i5PUdvevoTFLQKeE+BvhrqPh2DUNNvNWgutJ1CNkngWIhgSCAykng4/zwK5fTfhf4v8L3tw/hrXbNYLj5W89SDgZ2ll2sMjPUevpmvp6igDzj4f+H9e0RLx9f1YahPOwKhXZljAz0yBjPoAK9H6iiigAoopM0ALRQeaKACiikJxQAtIRS0UAFFFFABRRRQAUUUUAFFFFABRRRQAVyeur/pUfuo/nXWCuU17/j5i/wB3+poEZ0NmMQp9KtVXtP8AUJ9KsUiFCiiilAKKKKACiiigAr5F8U7j8WLDbtXdfJ2zwAoP5819dV8f+Ic/8LcsQc83y457YX+uatUPgrf4F/6Uijif4mH/AOvj/wDSJH2BRRRVUvBRRRQAUUUUAFFFFAB1pqIqDCqFHoBil70tACEA9qQqpxkA49RTqBQAwqpYEqCw6Eiq9/A1zZ3FukhieWNkVx1UkYz+FW6KAPmfSfgk39qCbW9YN5YxkMsSBlaT1Ukn5V+nOO4r6T8qPyxEUBjAA2tyMVLRQBynibw+uqaLe6fYSJp9xcIFW4ijAK4YHtjg4xXj/hb4NfYdVg1TWdYe+kglWVERThipBG4tkkZHSvouigBpRSwYqCw6HHNJ5ab9+xd/97HNPooArfZbcT/afIi8/G3zdg3Y9M9agvtOsNRCC9sra5CNuQTRK+0+oyODWhRihsCOKOOFBHEioi9FUYA/CiWKOaNopUWSNhhlYZBHuKkooAwD4b0Juui6cfrap/hXnfxN+H0vifT9PtdHezsVtJHYxMuyMhgMn5Qecj07mvY6KRiNHFaF4M0XTLWxD6XYyXtvAkbXHkLlnAGW5HUnPPWulvtNsNRRI72ytrlEOVWeJXCn2BHFaFBpQaT3I/Kj8vyti+Xt27McY9MelcgngbwojSMvh7TQXBDf6MuOfQY4/CuzoxQKZenaRp2mWZsbGxgt7Q5zDHGApz1yO+a4u9+GfhC8nWdtGijcMGIhdkU+20HGPwr0iigDn9b8OaPrtolnqenw3EEf+rUjaU4x8pGCv4Vl6B4H8N+Hrk3emaXHFcdBIztIy8EfKWJ28E9Oua7PPOKWgRo53xD4a0jxJDHDq1ktykZymXZSp9ipBq5o2jadoliun6dapb2q5/djJyT1JJySfc1rGigU8zuvhf4Qur9r2TSgHdi7IkrqjH12g4H0GBWlpvgDwxpkF5BZ6YI47yLyZx58jF09MliR+GK7rvRQBxumeDdD0zRrvRbW1ZLO73GYGRizkjH3icjgDp/jVKw8AeHLHSb7SIbE/ZL4qZ90jFm28r83Xg8j3rv6KAPNj8N/Dw0GTQY4riOxkuBcsFmJbfgDOTnsBXVeGtBsvDenrp+niQW6sWAkcscnr/j+Nb9FLfSwB3ooopACig0goAWiiigAooooAKKKKACiigUAFFFFABRRRQAUUUUAFFFFABRRRQAgpaKKACiiigAopCcUA5oAWiiigAoooFAAKKKKACiiigAooooAKKKKACiiigA70UUUAFFFFABRRRQAUUUUAFFFFABRRRQAUUGjqKACiiigAooooAKKKKACiiigAooooASloooAKKKOtABRRRQAUUUUAFFFFABRmiigAooNFABRRRQAUUUUAFFFFABRRQaACiiigBD7UtFFABRRRQAUUUUAFFFFABRRRQAUUUgGKAFopKWgAooooAKKKKACiiigAooooAKKKKADOKKQCloAKKKKACiiigAooooAKKKKACiiigAooooAKKKDQAUUUUAB5ooooAKKKKACiiigAopOtLQAUUUUAFFFFABRRRQAUUUUAFFFFABRRRQAUUUUAFcjrgxdofVRXXVyGtn/AEwD/ZFAM6a0/wBSn0qzVa0/1KfSrNIgCiiilAKKKKACiiigBCM18l34Fx8YbCNui3RbKn0BI/lX1rXyMTn4yWfXi6f/ANBarVH4Kv8AgX/pSKGJX73D+VR/+kSPrmiiiqpfCiiigAooooAKKKKACiiigAooooAKKKKACiiigAooo70AFFFFABRRRQAUUUUAFFFFABRRRQAUUUlAC0UUUAFFFFABRRRQAUUUUAFFFFABRRRQAUUUUAFFFFABmiiigAooooAKKKKACiiigAooooAKKKKACiiigAooooAKQUtFAAKKKKACiiigAooooAKBSAYpaACiiigApOtLRQAUUUUAFFFFABRRRQAneloooAKKKKACiiigAooooAKKKKACiiigAooooAKKKKACiiigAooooAKKKKACiiigAooooAKKKKACiijtQAUUUGgAooooADRRRQAUUGigAooooAKKKKACiiigAooooAKKKKACiiigAooooAKKKKACiikNAC0UUUAJzS0UUAFFFFABiiiigAooooAKKKKACiiigAooooAKKKKACiiigAoooJxQAUUUUAFFFFABRRRQAUUUUAFBGaKKACiigUAFFFFABRRSGgBaKKKACiiigApCcUtFACE4paKKACiiigAooooAKKTHvS0AFFFFABRRRQAUUUCgArj9a/4/V/3RXYVx2t/8fy/7ooEZ1Nr/AKlPpViq9r/qk+lWKRDmFFFFKIFFFFABRRRQAV8k6cfO+NdquSuJZjlDycRycfpz9TX1tXyXoZB+MlovcS3J/OKSrNH4Kv8AhX/pSKOI/i0P8b/9JZ9aUUYoqsXgooooAKKKKACiiigAooooAKKKKACiiigAooooAKTnPtS0UAFFFFABRRRQAUUUUAFFFFABRQaKACiiigBKO9LRQAUUUUAFFFFABRQaSgBaKKKACjNFFABRRRQAUUUgoAWiiigAooooAKKKKACikGaWgAooooAKKKKACiiigAooNFABRRRQAUCiigAooooAKKKBQAUUUUAFFFFABRRRQAUUUUAFFFFABRRRQAUUUUAFFFFABRRRQAGig0UAFFFFABRRRQAUUUUAFFFFABRRRQAnWlooNABRQaKACiig0AFFFFABRRRQAUUUUAFFBooAKKKKACiiigAooooAKKKKACiiigBPpS0UUAFFFFABRRRQAUUUUAFFFFABRRRQAUUUUAFFFFABRRRQAUUUUAFFFFABRRRQAUUUUAFFFFABRRRQAUUUUAFFFFABRRQKACig0UAFFFFABQaKKACiiigAooooAKKKKACiiigAooooAKKKKACiikBoAWkBpaKAEIzS0UUAFFFFABRRRQAUUUUAFFFFABRRRQAUUUUAFcfrX/H8v+6K7CuQ1kH7cD/sigDp7b/VJ9KsVXth+6T6VYpFsAUUUUoBRRRQAUUUUAFfJ/hU5+MAJQtlZ8EgfJw/T+XHrX1hXyp4JHmfFV2JVdqTnBP3uMcfn+hqem7QqeaX5lDEK9ah5Sb/APJWfVdFFFQF8KKM0UAFFFFABRRRQAUUUnegBaKKKACiiigAooooAKKKKACiiigAooooAKKKKACiiigAoooNABQaKKACkxS0hoAWiiigAooooAKKKKACiiigAooooAKSlooAKKCcUgoAWiiigAooooAKKKKACiiigAoFFFABRRRQAUUUUAFFFFABRRRQAUUUUAFFFFABRRQKACiiigAooooAKKKKACiiigAooooAKKKKACiiigAooooAKKKKACiiigAooooAKKKKACiiigAooooAKKKKACiiigAooooAKKKKACiiigAooooAKKKKACiiigAooooAKKKKACig0UAFFFFABRRRQAUUUUAFFFFABRRQaACiiigBOaWiigAooooAKKKKACiiigAooooAKKKKACiiigAooooAKKKKACiiigAooooAKKKKAEzS0UUAFFFFAAaKKKACiigUAFFFFABRRQaACiiigAooooAKKKKACiiigAooooAKKKKACikxS0AFFFFABRRRQAUUUUAFFJ3paACiiigAo70UUAFFFFABXI6yf9OX6CuurkNYGL8e4FAHUW3+qT6VPUNv/ql+lTUi2AKKKKUAooooAKKKKAEPrXyd8PoxL8UpJAPuwzMece349fb/AB+sW6Gvlr4ajPxIuymWUWsjMcdPmA/nVmnpSn5tIpVVevS02Un+R9TUUmeaWqxdCijvRQAUZoooAKKKKACk70tFABRRSUALRRRQAUUUUAFFAooAKKD7UUAFFFFAAKKKKACiiigAxRRRQAUUUUAFFFFABSA5paKAEAxS0UhOKAFooooADRRRQAhpaAc0UAFFFFABRRRQADmgc0UUAFFFFAAKKKKACiiigAooooAKBRR0oAKKKKACiiigAooooAQ0tFFACCloooAKKBRQAUUmOKUcUAFFFFABR3oooAKKKKACiiigANFBooAKKKKACig8UUAFFFFABRRRQAUUUUAJ160tFBoAKKDRQAUUUUAFFFFABRRRQAUUUUAFFFBoAKKKKACiiigAooooAKKKKACiiigAoooJxQAUUE4ooAKKKKACiiigAooooAKKKKACiiigAooooAKKKKACiiigAooooAKKKKACiiigAooooAKKKKACiiigAooooAKKKKACiiigAooooAKKKKACiiigAooooAKKKKACiiigAooooAKKKKACiiigAooooACM0UUgoAWkIzSmigAoopCKAFooooAKKKKACiiigAooooAKKT3paACiiigAooooAKKKKACuO1g/6f8AgK7GuO1fB1Dv0GaAOqt/9Un0qeoLcYjX6VPSLYAooopQCiiigAooooAY/CN9DXzN8K4vN8e6m7PkxWhIAHqyjn86+mJuIn/3TXzN8GgT4z11jkEWyjn6rU8XalL/ABR/JlOf+80/8E/zifTtFFFQFwKKKKACiiigA70UUUAFFBOKKACijNFABRQaKACiiigAooooAKKKQ57UALSGlooAKKKDntQAUUUgoAXGKKKKACigDFFACA5paKKACiiigApAMUtFABRRRQAUCiigAooooAKKKM0AFFFFABQKKM0AFFFAoAQUtFFABRQPeigApB70tFABRRRQAUn1paKACiigUAFAoooAKKKKACiiigAoopMUALR2oooABRRRQAUUUGgAoooNABRRRQAUUUUAFFFFABRQeKKACiiigAooooAKKKKACiiigAooooAKKKKACiiigBMUtFIeKAFooooAKKKKACig80UAFFFFABRQeaKACiiigAooooAKKKKACikNKaACiiigAooooAKKKKACiiigAooooAKKKKACiiigAooooAKKKKACiiigAooooAKKTvS0AFFFFABRRRQAUUUUAFFGaKACiiigAooooAKKKKACiiigAooooAKKKKACiiigAooooAKKKKACiiigAooooAKKKKACiiigAooooAKKKKAAcUUUUAFFFFABRRRQAUUUUAFFFFABRRRQAUUUUAFcdrBJ1AewFdjXG6uc6hj0AoA6u3/1afSp6ht/9Uv0qakWwMKKKKUAooooAKKKKAILo7beU+iE/pXzd8FsnxTrrEAf6PHjHpxX0bfkCzuCegib+VfOfwSA/wCEk1/aOFhhBPucmrC/gS/xx/KRRm/9rp/9ep/+lQPpeiiiq5eCiiigAozRRQAUUUUAeA+PvGHi7QfEdvpVnFpht7+RRZySA7v4QQ3OB8x9P8K9bbXbPTks4NbvrGy1CeMExGcBS3faWxxnpXjfxYRJPHHgxJASrTH7pOc70x05HPeoviRplprXxK8N6dfLutZrc+Yu4ruALnGRyM4x/hQB7XpPiXRdYmaDTtTtrqVV3FIpASBXQ181X+g6f4X+Knh0aNELWO6ibzIUJ28Ky9D6j9RnrX0rQB5p4X8ZTa34r13Q2tUjh03ASQE7nOcHI6V6FeXdtYwNcXdxFbwLjdJK4RRk4GSeOteA/C0M3xA8ZuxGfM7DsXOK7z4r6hodj4bca7ZPfwTSokdpHIUaV85GCCDxjNAGFaa5qWvePzBp+v2CaHaRqyxW88MrXZK5YYBLdSQT0AXjk5r0yfX9GtpXhn1ewilQ4ZHuUVlPoQTxXx3r2mzaff6Ld2Pg+bwxL9sURXAut5lyfulex+vqRXq3xg03wtYqSvh+K98RauWjtxHu3b8Y3kAjvjp1P40rTW4HuyatpjW8l0uoWht4yA8omUopPQE5wOo/Oq//AAkOi7gn9safuOML9pTPPTvXzX418IR+Dfhb9jYGa7lu45biQMSqv049gOPxrO8V+B9J0f4YWGqxWZh1ZRDI1zuIclz3GePvfhgUgH0t42jum8P3sllfmxuYU82OfeFAK84YnjB6fjXn/wAL9b8Q+KLy41XVbi3itI4FhitIGBDtwTIRk4/+v6dfJviJrd7dWngvRbmGW5tp7WCaaKOQo1yThQpY9+PzOfpqaFpep23jHR9R0XwXe6NaxuIbve5KujHDE57AZP1x7UCNpbn1ex2qT6Cvm7SPit4l1aSdrHwc95bQzGN3t5GOMdunXFfRs/MUn+6f5V8bfDix8eTabqp8L3llb2kl46v52N5fGCy/KcYwKBT6Q8AeM4PGNpdSLaS2dzazGKa3l+8p7H+Yx1yDXmnifX/H2i+I5tJsTFfwXjZtZ3gB+zgkcMVAAwM/eB4waxPh5qsvg9/FGk63DKmuxxteNcGTzFnwpK45685/POCMV5jo9pHqOi3up6h4f8RarrN9IzQalbozJGwzggA84PB4xwQMYoTsCTZ9Q+NPFeo+F5vDdokNtcy6hcLb3DPlecqCVx0zuPY/SvTWkVPvsq/U4r4+1mTxDeWHgFtbtLiO8h1F4z9p3iRxuiKs2e+Ack88fWukm0NfiJ8RddtNSv7ptJ0sKscCPtCuVC4AOcchiSOvFAH0lf3X2ewubqLY5iidwC3BIBOCa4f4a+LbnxbpEuo3ltDalZzEixsSCAAc8+5P5V4t4EF/oOueMvCrX5ntIbOWVXmy2CFAU8dOHGf92uU8BfD9de8I3utDV762uLcy+THAcLlVzz3OfbFGiBH23kUV8gX+s6hcfB+xmknmWaC+EKTByGZVJI59un/Aa7S08FtpukDxBr/jLWLbfbK10UlK7NwAAGMnIJUcDOaAPoojNLXwRrGu21lb/bPDHiLxTczRSAPNOxWFRkdeec8cH8a9a8YeJ9b13RfCOmafeSWd7rRxPNH+7BwQp5ByBkkkDqPyoA9Y8YeNF8Naxo2mtZGc6lIIw4fbs+ZV9OfvV6LXx34t8NHwz4w8Kw3Gs6lqbTTxsXupNxQh1Hy56AnqPSvsQ8CgBAMUtfMukT+IvH3i3XTaa/e6XpNkwiRLdsfNyowO+SpY9+apWHjvXYfDXinS7y5LappK7YrwHDupfaTyO3Y+hHcZIB9T0V8iaZB47l8GSeKZPFdyqJmWK3JLl0BwSW7dOhBHrjJr2HQPGjN8Of8AhI78nz7eFkdgB88itsU/Vjt/EmgCTUvihomnahf2M1pqTfYXCTzxwBo1bOAM7sjnjkDpXptrdRXVrFdxNmGWMSKSMfKRkfpXzr4O8Ivf/DfWLm7k33+uKbt5MHJKMWTP/AgTx/erO0Px4bb4RSsspfUbT/iXjP8ACGJ2Hj0j6e6UCXPfPDXijSvEn2v+zZnkNrKYpQ8ZXB5wRnqDj/8AVV3xBrum+HbL7dqtz9ntt4TfsZ/mPQYUE9q4H4L6EujeELWUhvOv/wDSZN3HB+7j22gH8a539olgPCMKkgFrtAPc4NAp7pazxXVvFcQOHhlQSI4/iUjIP5Vl+ItYttA0q51O7P7qBC23IBc9lGT1NQeEP+Ra0b/rxg/9FivD/ijc6kLq8+1eJPDaaemGg0+7hWaQEDuu0nJPfn8KAPaPBuuTeI9ITU5bCSySVj5KOwJdOMN7AnPX0z0Irqq+e/hv4o8S+MfD+pQxXtpbajayIILj7N8hQ5ypXGB04x69Kx9S8T+OtP8AElv4ds9X03VtRlJDxpa7VgHBBc8YOMkjsPXIoA+nKa7Kil2ICqMknsK+d7zxp4u1HxzdeG9DOnKkJwZJkJCgKu5jz6k8DJ5x71b0TxZ4gn1vXvDHiKC1mlitJGiMMbRo4x3Oc7WBHTmgD0jwp4z0/wAU3N5Fp1veeVattNzJGBE5z/CQST68gcV2wr5G8EfEFfDXgS4uIdJtUl+3mGGKHeFZigYu5ZiTgDHXsB716bpuqfE65sYb8adoMkdwBIsJdw4U4I53Y6H1PSgD0/T/ABBpeo6jd6Za3YlvLT/XxBGBTnHUjB5Hat6vkrwze+IY/iF4nTw/Y2Us80jNIbwkKiK3Yqe5I4/wr1z4c+NNR8Q3+q6XrFnBbX1gwyLfO0jOD1J5yP1oEueqzSxwRvLNIscaDczucBR6k9q4xPHvhN2CjxDp2ScczgD86s+PnMfhPWGUkEWr9DjtXxzoWrfDy38JpbaxpV5cazh98kHykneSoDZwBjbkkHv16UCn3cJkaLzoyJUK7gUOd30rzuz+JXhu8khginuPtctwLYWpgYSq5xnK9gM8n2NeafC3X4/C/wAM7rWb6X7RGl04iijkLsDhVVG/uc849CD355SNtc0lpviK/g/Tokk/0jY92+9Q55kCk4BO4fTOcUAfVtxqthb30GnzXkMd5OCYoGcB3HPQfgfyrTr5l12/j1P4n+C9Rt9xW6s1kCScbFPmcZHU9f8AH06W7+I2sah4iv8AR/C+hpqKWBImmeQqCVyGA7dQQOecelAHt1xPFawvPcSxwwxjc8kjBVUepJ6UttPDdQpPbyxzQyDckkbBlYeoI618+XHj628Y+AvEgkgexvrWA+dBuOME/LhsdyMEda5/wv478QaD4Ms7mDwp5+kWcflvd/adu87yNwGCcZ4PBGe4pbNJPuJdXt1PqnFFeMeKvidHoej6LqMWnmdtTj8zyTJtKDA9jnk4/CtPT/F3iK80i51E+DrtGVA1vEZlDTZb0PzDg56fnSCnqlFeF6n8TNV8P/Z38Q+FpLKGd8K8dysmB+HfrxxW/wCLPiLaaIunw2NlPqF7qMKzW0KDaCrfdJPv6UW6gelNe2i3K2jXUIuXGVhMgDkdeF69jVs18m2WpXOu/GHS5bzS5NKuUj2ywSEMcrHI2cgDcCMAGvrB2CKWY4VRkk9hQAueMmoopYp13xSJIucZRgRmvDm+LEGo3WoQaXoWo3+n2sb+ddQqD6gNjspAYjJB46dccj8LPEtl4Y8EaxrU0U0ludVKJEGBc5VMck8nB5+lAH1LRXgT/GayhMFxcaFqcOnT5EVyyr8xHXAzgj3BrtvFvxC0nw0tgJIrm8mv0328VqgZmBxtJyR1JwOvegD0ekxzXlvhf4hw6vrY0HUNJvdK1NozJHHcAYcDnAPXOAT0xwfTn1JhkEZxkdRQAjEDgkDNO6CvmrW/hZfxadqepXXi7UZLq333FqTKwSNFyw3ZJOcZ5BGKydM+IGtW3wtn1Ce4d9QN6bC1uZBubG1W3En7xA3jPqBnNAH1UDS18q6r4Z1zwx4btvFdl4ov5L4eXPcrNMREVYZ2hf4vmKjB4Oe1fSHhzUjrGjWGomPy2uYEkZB0Ukcge2aANqivM/H/AIa1zxDLaDTvEMmlWSBluljZlLqSDkEEdh39a8e0m7vfCnjvRtE03xTPrlld4E8cknmLGWJB6McHA3Y7d85oA+rc0UV4v4g8CeItc8Q3N6fF97Y6axXybe1kdSowMjAIUdDzzmgD2jNB4r58+GPiTVbe58RaVq2oHU4NJQyreElj8ucqSeT09+QeTxXH6E3jbxfpWreJbTxHd25t5XFrYqQFbBDkE8LgA4BIOcHp3APrOivGtM1rXvGvga0udDuY7TVWmWG5mcABdp+ZhwevB6dyK4XXpPF3w9v9M1G98TSanZ3U6pdRS4A65YKpztG0DkYwfrQB9PYpa4TxvrmsaTpS3ei6T9udgWdmkCiFdpO4jPNVPhXrOoa/4Xg1LUpxNcSyychVUABiAMKB6d+aBG0vmejUUGigUKKKKACiiigAooooAKKKKACikNLQAUUUUAFFFFABRRRQAUUUhGaAFooooATrS0UUAFFITilNABRRRQAUZoooAKKKKACiiigAooooAKKKKACiiigAooooAKKKKACiiigAooooAKKKKACiiigAooooAKKKKACiiigAooooAKKKKACiiigAooooAKKKKACiiigAooooAKKKKACiiigAooooAKKKKACiigUAFFFFABRRRQAUUUUAFFFFABRRRQAUUUUAFFJ1paAExzS0UUAFFFFABRRRQAUUUUAFFFFABRRRQAUUUUAFcXqp/wCJk3Hp/IV2lcZqg/4mTc91/kKHsB1sH+rX6VNUMH+rX6VNSLYGFFFFKAUUUUAFFFFAFDVeNPuz/wBMX/8AQTXzz8C+dc8RnPO2HjH+9X0JrHGmXv8A1wf/ANBNeBfAqJBqXiOYMxYmFcdujGrMf4E/8cfykUZf73T/AOvU/wD0qB9HUUGiqxeCiiigAooNFABRRRQB4j4u+G+p+Itfj1ZvEssawHdbR+QMwHIOAR1HHcc11V/4Ne88Q6Jrkmos02nQrE4aP/XYDZbg8Els16Jmiksr3A4LWPCP9o+LdJ8SJetE9ghjMITO9Tuzznj71d7QDmkNKB4I3w38RWWuatqmjeJ1tPt0m8jyOepO09uM8Gn6r8Ntd1vTZrfWPFBvblHSSzkMGwQsM7s4POQR9MCveaKAPnt/h74x1W5sZ9e8UQXS2dzHMkKxfKduMnIC88Y6HqaNb+Hniu48XTeJNN1+0gmDMLZpozI0SEY24ZSBwSOPU19CUhzQB4drPgfxV4j8PXGma54gtbi4NyksEiwBVVQDkHaq8nPv0rpfFngy51zwdbaBFfrHPAsWZXDFZCgwc85AJ579BXptIM96APFNc+GR1LStF8i/W11nSoUSO5CFkYryAR6BskH9Ku+G9H+IseoQy634msnskfLww2yFpAO2di4zxzmvX6KRJLYCOVS8bqpwxUgH0NfOXhbwF4/8MQ3EOma7pESTy+a+6NnJbGO6cV9I0UoHkHhv4eSwXGraj4i1RtS1LU4Wt5WRdqRxt2TPf0PGB2rjtL8J/EbwkBpPh7U9OuNKYsY3uYwvk5JOTxuJ/wC+h7V9IUUAr2tc8Y8ReDvEutnwvNcarZyXemTtNdyBTGJMupAQBSOFBHOM/jWdr/hnxfpPiu817wpJbSpqCATwzkYUgAd8emRg+te8UUAeI+D/AAFqdodZ1jW7uGfXNUgeLCf6uIMO5x1zgccADjOa1fh54V1TQvBt3ol/9nW5kaYRtG2VIdRgk4z1z68CvWaKAPmk/DzxCvw7l0Hy7Vr4XwnVRLkMmB0JAwc5/AdecV6n448N3PiHwXNo8ZjW88qMpk/KXQg4/HBGT616HQBigRq58mT6b8RtV8Jjwo3hm1tra3REMomRWkCNkAfPgkkAk9D1710fibwl4gi0bwrq1haF9X0VVWS0V1b5Rg8dieOcevfFfSFFAp8y3ej+NPFviLQdZ1PQYrG3tLiMkCdQyoGDFipOe3TGf519NUUUAfMUOn+Kfhxr+r3thpU2tWGpuXQQZO1ySwLKAzZGSPQ5656NsPh/rsXhfxJfXkCza3rCqy20ZG6Mb9xXJOPQ4z2A619P0UAeJ6HpGsD4UvpM9jNHqPkSokBZd5BckdenB6dcCvG9UlvpvDHhrwLHYXFlqM9yTcRPt5Bc4YjO7HO7kAfKeoFfaFYL+HtKfWk117RW1OOPyknLMdq8jgZwOCRnGeTS30sBp2lrHa2cNpECIooliUZzhQMDmvji48A6/F4nm0WLT7mXRH1GOczFP3ZQ553+ysQR7V9pUUgDIo0ijWONQqIAqqOgA7V4h8ebTUL/AMP21tY2F1dYuBLIYFLbFCkfMByRz+le5UUAeH6F47vLTTtNsZfB3iHdFbpE7JaEjcBt4yRxx3xXmmkKvhnxXr9x4g8I3+q3NzOZLaSO085EQsxO3dx3UZGemPr9d0YoA+Vfh9P4g8LaF4iuG8N363Vw6SWkUVqxJZtwxt7KvB6cfkKo/C7XodAF5f3fh/xJf65fsXunh0/IQbicDkdSck/TgYr64FGAO1Amp81eAbe+uviZquqvpV7Z2s0TuhubZoSQSoHB7n/Go7O2vpPiJ4ruruwvmhewmihbyGfIATG3I5yAcAeuK+maKBT4Vt/CmqzfDh5v7Pulnh1Yv5LQMHMZjVdwHcbsDp2Ne++Hfipo11DpmnJaahLqTrHDNBBb58p8AEnJHyg+nbtXttRLDEjbljQMe4UA0AeE/Diznj8feLbiSGVY9+xHZCFbLZ4P4D86qfCa2mh8aeMGlhdAZ22syEZBlc8fUYNfQoAHQUgVQSQoBPU460AcT8S5BF4M1tyCcWr8AZrwT4b+LPCGjeFEt9SjjutVVpHW2FkZHcZJChtuPzPGTX1i6q6lWUMCMEEcGoUtoExtgjXaMDCjgelAHxiPDerap4T8V6tHptza2t1dR3Nrar8uUVmLnaeSArDpjJHHTFN8PwfDGTQYLrVLrUF1ARrHcW4dyzsNvTAxt+XjJ4z6gY+18DGMcdMVmjSdNEpmGn2nmk7i/kruz65xQJrc+a76a1/4WT4NTSo5Ut4rKNESQlXVWDnnPP3W/GjwP4g0zwHrniqy155redp2miZkJ85ATjHqTnI7HPWvqE28Jl80wxmUfx7Rn86pX2k6bqBDXun2lyR3mhV/5il6Cnx3Y28l34S8b+I5YlhtdQmUW6ysBuPnbjj1IyMepB9K9JuriK1+BsbKsjK1qidM4YygH6DP9K+hWtbdoPszW8RgwB5RQbcDpx0oe1tpIPszwRNBgDyigK4HTjpSAfJPitoP7F+HVpgeYzKxGOMFkz7cmvWPjjrGpaN4VibS7mW1kmuUikmiJDKm1jwRyvIXkf1r1mTTrGXyvMs7d/J/1W6JTs/3eOPwp9/ZWuoW0lreW8VxbyDDxyqGU85HB9+aAPhnxtpnhax06wfStan1HVJypuZJZS4VcHJPHB3Hp1616nbXFt4f+I2jXGrSwpbTaTGsFy7Dy4z5eM7j0yVYf8CHrXvNr4V8PWsQig0TTkQHOPsyHn8qu6poml6tbpbahp9tcwpjYksYYLjpj0/CgD54stattd+NNpcafcpLaxwNEJEPEmIXJx68n9Pxr6E8TKz6DqiISHa0lCleoOw9KZa+HdEs7mO6tdJsbeePOySG3VGGRg8gehNb3Wh+QHyz8Idb0TTfBOt22pXcVlMksnnBj+8ZWQKCFPJOQRgdx7157A6D4O3PlEgtrAEoBPJ2A/y219d3Xg3w1d3T3dxoVhLPI/mO7QKdzdST657+tWB4W0BbGfT10eyWznkEkkCwgIzDGDj8BQB4h8TreZPhNoqxIirGlr5wZcEDy+o9Dux+ZrzjxpAIvEPgk3N+1lANLtALyBj+7AyNwJ4GDz6YNfYt9o+nahp39mXdnFLZbVUQsPlAHTHpjFR3mhaXe6fHptzYwzWcSCOOJ1yEUAAYPUdBQB43Y+DdKi8WaXqF743utR1CE7raCWZCzADOOO3LfUH2r3t3WNGdzhVBJPoK5XQ/Bvh3Qbg3WmaTBbzkbfMGSwHsSTj8K6t0V1ZGAKsMEHuKAPlnxH4nk+Jepy6BpmpQ6Z4ft2H2q7nkVGuBn+EE8jjIHfqccCvX28LeF9R8H/2HazQnSoh8s8MwbZIOd5YcbsnJz6+lQN8KfBLyCRtDUsDux9olx+W/GPaujt/B2g2uk3uj29gsVleEtNGHY7iQBkEkkdBjHAoA+UfHPh+58M6THo6eNLrUjcTCK20yJuFTtuG84HQAYxn8cfUOl3um+EfD+kWWrX8NrIlsifvm25YKN365qHQPh54Z0G6W7stOBuVOUklkaQr9ATgH3xmtrxH4X0fxIIBqtp5/kNuj/eMuPXoRnPvQHQsapfaVKTpF1fwwzX0LKkfmhXdW+X5PU+mK+btY0ex8A+PtBj8NzTJJdFUuYHBlCxs4U+5yMnHUbQe9e7+KvA+g+KHhl1K1ZpYVCJJFIUIQHO3A4x+FQ+Gvh/4d8OzC5s7LfdLnbPO29l+meB9QAaHa+gHS/wBu6V/aS6UNQtjftnFuJAX4GTx9BmvKPiL44mF2nhXw1Kh1m5by5LgsFS2GCW+bPDAD8BnvxXog8JaQviBPECQOuoKGywc7WJBUkj1wSK5TXfhT4X1zUbjUbuG5E85LPsnIG49WA9f09qAKWieC4/CngjXLXzlur+7tZmubhFPzNsYBRzkgEn6kngZrkfg9qNrZfDXVneVSbV52lTnIygxkDnB9fr6V6l4S8A6J4Ulkl00XGZYzHIJpS6sCQeR0zwB9K5+8+EPha6vnujHdxQuVL2cM2yFsY7AZ7evfjFAGL8LtQtPCnw4XVNVm8m3eaSVcj5m52hVHcnbx/hzWRoWnXvxP1218UauottCspCNPsiQzSkEHLDpg4BPqAB05r1rxJ4I0XxDo9tpFzDJDa2uPI+zvtMeBjjOQePUGuSt/hB4btseRLqURVg6lLogqwGMjjqf84oA7zxrcJaeGNWkcAr9kkQAjIJZSoBHpkivPfgEFHgmMhXBa5lJ3Dgngce39c11firwPY+JobWC8v9RSC3VVEUU2FfHdgQcn3607wn4H0/ws+dPvNRMXJ+zyXJMWT1Ozpn3oA72jOKKKACiiigAooooAMUUUGgAooooAKKKKACkFLRQAEUUUUAFITigjNLQAUUUUAFFFFABRRSA0ALRSEZoIzQAtFFFABRRRQAhpaKKACiiigAooooAKKKKAEpaKKACiiigAooooAKKKKACiiigAooooAKKKO9ABRRRQAgpaKKACiiigAooooAKKTrS0AFFFFABRRRQAUUUUAFFFFABRRRQAd6KKKACiiigAooooAKKKKACiiigA70UUUAFFFFABRRRQAUUUnegBRxRRRQAUUCigAooooAO9FFFABRRRQAUUUUAFFFFABRRRQAUUUUAFFFFABXFaqpGpEjvtP6Cu1rjdUz/aRz/s4/KhgdZBny0+lTVDB/q0+lTUi2BhRRRSgFFFFABRRRQBla9/yCNQ/wCvaT/0E14X8BYXSXxGztnNxGBnr0b+mK9w8R8aJqX/AF6yf+gmvEPgEG/4qIswJ+0x9D2w2Kni/wB1Nf3o/lIo1F/tVN/3J/nE+iKKKKgLwUUUUAFFFFABRRRQAUUUUAFFFFABQOaKKACiiigApBnvS0UAFFFFABRRRQAUUUUAFFAooAOlFFFABRQOKKAEFA5paKAEAxS0UUAAGKKKKACiiigAooooAKBRRQACiiigAoooFACd6WiigBO9LRRQACiiigAooooAKKKKACiiigAooooAKKSloAKMc0UUAFHaiigAooooAKKKKAEzzS0UUAJnmloooAKKKKACiiigAoJxRRQAUHiiigApBS0UAFFJmloAKKKKAEOaWiigAooooAKKKKACiiigAooooAKKKKAE69aWikNAC0UGigAoopCKAFpAaWigAooooAKAc0UUAFFFFABRRRQAUUUUAFFAooAKKKKACiiigBKWiigAooooAKKKKACiiigAooooAKKKKACijvSd6AFooooAKKKKACiig0AFFFFABRRRQAUUUUAFFFFABRRRQAUUUUAFFFFABRRRQAUUUUAFFFFABRRRQAUUUUAFFFFABRRRQAUUUUAGKKKKACiiigAooooAKKKKAExzmloooAKKKKACiiigAooooAKKKKACiiigAooooAK4zUjnUm57j+Qrs64rUsDVGHuv8hQB2EP+rX6VLUUP3F+lS0i2FYUUUUogUUUUAFFFFAHP+Kzt0DUj/wBO7/yrx34CcxeIHKbc3aj8lNeveMOPD2pf9cGryT4AAnTNac45vyowc9AP8asK3sZd+ZfkyhLXFwXanL8Wj3+iiiq5fCiig0AFFFFABRRSGgBaKKQUALRQDmigAHNFFFABRRRQAUUUUAFFFFABRSUtABRRRQAUUUUAFFFFABRRRQAUCikJ5oAUcUUUgoAUDFFFFABRQOKKAE60tFFABRRRQAUUUUAFFJ7UtABRRRQAUUUUAFFFFABRRRQAUnOKWigAooooAKKKKACiiigAooooAKKKxL3XdLsb2Kwub2OO6lxsjOcnJwPp+NAG3SUtFABRRRQAUGiigAooooAKKKKACiiigAPFZmsalb6TYzXlzIqJGpIyfvHHAHqTWnXjvxqcLoNupV2zcr8qDJPB4FS0aftJxhe13a5FWqKnTlN/ZTZwPhjxvrd14utUub5p7a6m8nyQoCKp6EADr05+vrX1BXyL8NLFb7xVZFJWjSHdcAY5baAAM/ia+uq083o0qVaMaSslBX1vqZuU1alWi5VHe8nbvYKKKCcVjmuFFFFABRRRQAUUUUAFFFFABRRRQAUGiigAooooABRRRQAUUUCgAooooAKKKQjNAC0UUUAIBS0UUAFFFFABRRRQAUUUUAFFFFABRRRQAUUUUAFHeiigAooooAKKKKACiijvQAUUUUAFFFFABRRRQAUUUUAFFFFACd6WiigAooooAKKKKACiiigAooooAKKKKACiiigAooooAKKKKACiiigBO9LRRQAUUUUAFFFFABRRRQAUUUUAFFFFABRRRQAnelxzRRQAUUUUAFFFFABRRRQAUUUUAFFFFABRRRQAUUUUAFFFGaACgUUUAFFFFABXG6hxqTY9R/IV2VcbqJzqbfUfyFDA66L7i/SpKji+4v0qSkWwBRRRSgFFFFABRRRQBzHjPA8OamT/AM8Gryn9n4E6Nq8hOS+oMT/3yK9O8ett8L6mcZ/deuO4rzD9ntAmg6qBn/kIv1/3Fqfak/OX5L/glFr/AGpaPSm9fme/UUUVAXgooooAKKKKACiikJABJ6UAfK3iH4peItS8SSaN4WS1CLK0cTsoLTFRzy5CgcHFanhzxx400rWLa08YWPlWEmQ93JBsCfLnO9Rt7cj37VxOseCfD+u6hcX3hrxTp0Be4cNZ3rmFoyCclf4iM9Pl6d+Ky/Amv6va+JP+Ef1C6bVbK7l+w3Nu0zTptzjep7AZJyOwOe1AHqXhf4stqXiq8tr+extdGQv5MpBBIBwvzE9T16V7Dd+MvDdm0K3GtWcZmiE0eZBhkPQ5r5R+HGhaTqvjrUbG/tUksbfzysTMQq7WwOh7CrPjebSJvFTaLoHheC7ubcLDGzTyMr4XJwisBgDuT2zQB9X6V4o0LV1law1eznEQJkCyjKgdSQeQPfpXjOgfFw6h4vm0u6OmwaOJJVS8MhX5VB2kszAc4HQd/wAa8f8AAlgv/CZWdldWi27SzTW13bxudhUocpnceMHHWo/CXhfSdR+JM2iTwSyabHNOoi83BwgbALA5xkdufXvQJc+2P7Y0vzbeH+0rPzbgBoE89d0oPAKjPI4PSnT6tpttcC1n1C0iuDgCJ5lV+enBOea+UPGFnYaF8T/DtlA32WwtVtwgaU4jXzGbG5ieCSc5Pc1T8cyi++L9usJR1S5tAGVwQQAjE/z49qHoJzK9r6nqniX4qjSPGEWjRxWsmnB40nui+Su7G4gg4AGec88GvZ49W06SzN8l/bG0BI8/zV2ZBwfmzivinx1oGn2fxI/sqAzfZ7u6hMobqpkILbT3Hzf07VtfGnS7bw8+l6BpcRttOMbXLDJbzJSdpJJPJwg4oWyHH1NYeLvDuoTpbWmtWMsznCxrMMsfQep9q2L3VLCxkiiu723gllIEaSSBWck44B5PJr4/+KHg7R/Cuj6HfaTJJHdy7Q5MpLOQu7zB6HOOnHT8cn4h6k2sy+EpruZ1abTkEjSYZgS5Bc9Mg4z+FAH2lNrGlwSNFNqVnHIpwyvOoIPuM1ae8tUtxctcwrAekpcBfz6V8ueKvg/Dpnh681O21C6vb6CISbGUYYAjcR34XNeXzeIrjVPBlh4ZjE26K8LE7vldT91PzJOOnAoA++IJ4riMSQypKh6MjAj8xXi/xd8b6t4TksIdLjts3AZneVdxGOwGR+dd/wCBNATwz4dstNCgSqm+c+sh5b9ePwr58/aGONb0gYb5rdxnHH3qAPpTTtasbiC0WS/tPtU0SN5QlXcSwB4Gc1szSxwRmSaRI4x1Z2AA/Gvhb4ieD7XwgNHuNNu7pmuovNZ3YZQ8Y2kAetP8darqvijX9I0afUCEe3tYiN2E3uqlnZc8kk59elAH27Z6hZXob7JeW9xt6+VKr4/I1amljhQvLIsaDqznAr4i8e6EPht4psJ/D9/PExhEy+Z8xX5ipB/vKcdPrVz4gXuoeMfHsGgyTvBbCSK3SPcQgyAWfbyMkk4Ppt9KAPWPEvxOvNO8ZWmiWEFjcWMskCtNkszByM7SDgcH0Ne9LIjlgrqSpwQDnFfCeo6Bb+GPiVZ6TbPMYIbq1KSOQWfdtJPGMckiujfVbrwD8TZvtk1wthJOzygOSJInBwxGecE/ht790E6n2ZkVUv7uGwtJ7u5cJDChkdj2AGa+WPh5NrXjHx5darLcXY0y2mMrqkxWMEf6tNpPPQcexrqv2gdaurXT7LR7aTC3xJlVfvMFIwPpmnJeYvQ6z4b+OrzxhJqM02nxWtha42zb+STk4OeOAMmub1z426NZXZgsLO4vY1bDTcIreu3PJ/ECum0Dwa9l8O5NCGy3vLu3Z53kPCyuOd2PQALx/dr5altPE3ga+86fRkQrG0bvPbCaGRT/ALWCPyIPr6U1gz6r8KfEzRfEUF68UV1bvZQNPKkqjlB3Ug89uOK3/B/jPS/FyTNpq3K+TjzBNHtxntkEg/nXygPsmv2OpSWcI8PatDbfaZ1sndbe6iAwUCBvlPI9R19zTfhh4e1bxLPdTaZrsmkpbeX53lMwLjnnggHp3pRD7mqOWRYY3lc4RFLMfQCvg3xFqka3d5OnjzULuQyvtS1SXB5OOWZVAGB0yMdM11nhHVPEOsadregDXjL5lobpLmaYs42kBowxPAYdfTk+tLYVn0z4X8YaN4oluY9LneRrcAyBoyo5zjBPB6V2NfD3wt8Oa5rhvJdH119LMYUOV3fOCfY9sV1nw28Qa7d/ER7G81i7uIFadXjeQmNtoYDCEkLyAePSkEV+u59ad65GDxl4fuNafQo9RX+0ldkMJjdfmHUbiNp/Ovlp/E3ivXPHU+m6T4gubZJ7ySOASN8kagnjGOgA449PrXF6Vpmuy+NTp2mXp/tlLiSM3iSHAOCGYkDIGN2fyoFPvTWdUtNF0641G/mEVtAu53Iz7AY7kkgAeprzn4b+MNb8YNcXU+lQ2uloSsc2W3SH0A747n8K8Z+IsXiOwh0/TdZ8a6dGsUTM6tvaSQ5yCVCHd2AJ/rUXw58baxZa/Y2M2pS6pp95N5CqV27SzAbxkZ4POPrR+gdWux9i0V8fa14z8bT+O73StDvGd/tDx29ptTbhVP8Ae46AnJNR6p4l8faJptvDrOpT2V1LK7rvSIsyAADkc9S3X2oEbSPsXPFcH8Q/GFt4N0Zr11WW5kYR28BON7e/oAM5P0HevnfxF4k+IujWun63eatCtver/o4gEbLggEErtxyOcnP4Vv8AxW197vw54X1iGK0FzdIzM0ttHMVIC5ClgcDdmgU9+8H6vea7ottqV7pzWEk43LCzZO3s3QYz29sHvXTmsbw7dTX2i6dd3G0zT20cjlehLKDn9a8P+K/xE1XR9Zt/D2gBY7t9nmTugY7n4VVBBHcHOP60AfRIor5Lm8X+OPAWrxR+JpVvreZAwQMpVhnB2sFyCPTH9K2fG/xE8Sab4uGnaN5M0DJEYrdoNxkLLnthu/qKAPpuivk+4+KHjLQbC7XXNLSK+nZfsRmi2BBzvO0HLAcAehPOelZdz49+Iuk6Va67eyWrWF+dtuJIU4684XB5xnk0AfYleVSfES2m8Wx+G9LsJb9w4Se4icbIufnPuFHX34rnL7xR4uufA2maxplvaSXtzK4uN+IlSIFwGyzADoOc9xXg/hTxVrngq+uPs8GjzxTMZJ44JFmIG7kblbcpHQAkj60WA+8KTtxXgfxG+IureHrjSTpttb+Vd2guCt0jE5P8PBGMVxl18TvG+janZvrmkW0FrKiy+QiY8yM45Vtxww9O2eRQB9YUV4j8S/iFqPhcaW+m2MM0V5EZS1wrcdMD5T155616/pdyb3T7S6ZQrTwpIVHQFlBx+tAF+iiigA70UUUAJXyd4z1A6j45lhUFCsqW4YdscZ/OvfvGXi7TvDFqftMjNdSKfJgjGXc84+gz3r5IbWbu78SRajb2RaUTB4oMFs4OR06muhyOlepObV+WDs3smYubTXJCm3ZyktFu16H3LbIY4IkZtzKgBJ78VNXz9/wk/j2BC1xpeFHO77Keh+hrS0z4lzRSiPWdOManjzIVII+qt/Q/hWV9TquPMkpd+Vp29bF9Yuk93b1TX5nt2OaWqOnaha6lbpc2kyyRt3B6ex9KvVUaadnuWwpCcUEZpaQApCcUtFABRRRQAUUA0UAFfM/xX1pr7V4dLgkJSBm3heqnBDfpn869n8ea0+g+Hrq8iOJziOI+jNxn8OT+FfK+mqZLLU9YlZHaVhar5vJV25Zh9FBH41s5ZSScq0lpC1vV6GZjqt7UVvLV+SXfyPZfg5pG1Z9XcMmU+zRrkYK5DEn8cY/GvdK4f4ead/Z/hu0XBDzZmfIxkt0/TFdxVPHVFPEVGtr2Xy0JsDTdOhCL3tf79QoooqkXQooooAKKKKACiiigAooooAKKKKACiiigAooooAKBRRQAUUUUAFFFFACGlpM80tABRRRQAUUUUAFFFFABRRRQAUUUUAJS0UUAFFFJ3oAWiijvQAUUUUAFFFFABRRRQAUUneloAKKKKACiiigAooooAKKKSgBaKKKACiiigAooooAKKKQGgBaKQjNLQAUUUUAFFIRS0AFFFFABRRRQAUUUUAFFFFABRRRQAUUUGgAooooAKKKKACiiigAooooAKKKKACjHNBooAKKTvS0AFFFFABRRRQAUUUUAFFFFABRRRQAUUgGKWgAooooAKKKKACiiigAritQz/ab5/vD+Qrta4vUedTb6r/IUMDsIvuL9KkqKH7i/SpaRbCsKKKKUQKKKKACkIzS0UAcd8QDjwvqOc/cUcf7wrz34ABj4WuGcnc145IIxg4Fd18SSR4S1LAzwn/oxa4L9n1jJ4RldjkteSEn8BVlp+wT6Ob/BIowf+1T0/wCXcdfVy/y/4fp7tRRSAYqsXhaKQHNLQAUUUUAFIRkEUtFAHzzf/A3Sbq6luBq9+DK5c7gjHJ5POPWur8CfDHTPCN8+oJczXdzt2xtIABHngkAd8ZGfQmvW6KAPn3XPgvY3+pXV9aarcWouHMjJt3bWJycH0+tVdR+B1g7QPp2rXNq6RqkmVB3kDBYYxgnvX0YOaKAPB/C3wkXQtZsdRfWJZ1tHaQR+XtLMR656evrVfxR8H11bXLrVbHV2sxcsZJI/Lzhz94ggjgnn869/paAPBfGPwkj1+30vydUeK7s7ZbZ5ZU3iVV6Ejjnk9+mPSsbRfgn/AGTrFhfprAmS3mSaRZIvmZlIPBB6cV9J0UAeCfET4V3PinWzq1nqiWzuqhlkQnBUYBBFQXPweF34atdLn1iRry2mlmWfZlcybcjBOQPlB4PXJr6CooA+XNP+CWoNc2/9q+IFubSIjMYVydvdRk8ZrvfH3w5l8S6jpdzZXkVnDZxLCYyhPyhsjGP89K9mooApXohWwnW5P7gQsJCTj5cc/pXxP8H9G/tnxhavFJ5dvpxe7IK8kBgFX2JJH4A19wzRRzxtFLGskbDDI4yCPcVUstOsdPDCys7e2Dfe8mJUz9cCgC/Xi/xQ8A6h4vv7G5sru1hW3jZGE27Jyc8YBr2ik5oA+WbH4LatPf27a1rcVxZRYG1WdnKD+EZxtB9jxXV/Ez4WP4jvoNT0Oa2sruONY3RsorBeFIKg4IGB06AV75SD3pLCptfM+XNL+FPiLV9btb3xjqUd5a22MxtK0jSLydueMDPWrfxJ+Feqat4gGr+H5YI/MCs6vIYzHIuACpGfQdMYxX0zQRkYpRD5G0b4TeLo9ds9S1G+tJmWeOWWaSd5Hwh75GScAY59OR20/wBoeGygu9LvYnA1JlZHTP3oh0JH1J5/wr6mAxXK634R0DXrqO71TTIbqeNQqs+emc4wDg/jQgOJ+C+hDQvCUVzcQ+Vc3mbiQnOdn8OfT5ece9eX+HX/AOFj/EyTVJYg+m6Zgx4fjCk+X15ILZbH519XBVC7AoCgYxjjFUbHTLDTy5srG2tjIcuYYlTcffA5oAyvGOm3WseHdS06ylWK4uYGjRm6c9QfqMj8a+XbLQvinpdmdJiS6azIMKx+bE6hT2BJOFwfbv719j0UAfNvg34VXlvo+r/2zIF1G8tjbQ+VLny068nGOSB68fU1534d8M/ELRbqTTLazubW0vnEF06LHIjJ90nJzjgnB4r7WopbgfEFt4K8a+F/Edyuj6S0wbzIYpiqPG0bdDubhTjHPB7dDg9l8KfBXiGy1TWF1fSmtYJ7CS1aSSRSGZiOmM7u/I4/lX1Z7Uo4pvUS2p8S+EIPiN4Omu7LTtCmPmttZnt96EqSAQ/THJxzg5o1Xw14r8IeMnv9JsLu7cyeZHcRQM8blx8wO3oMsRg46fjX21RSinx/4C0LxKPiDb6pqmiXKDzpHnkaHbGpZG5B6HBPbPasXxLofifwx47uNY03T7qVxO80EyQNKjBgQQcexII7V9tUUAfB3inwv4rnuk8Q6poTS3F6wleOOJmEZQ4IdASQCADzjqelW/D2j+I9R8aadfSeHriyX7XA7iG0aKGKNSuevAG0dM+3WvuajPOKAPlTRNJ1a4+Lsl/9hvFso7uYtdmJvLwEYAbunPA696tftB2V/dXmkm0066uUEbBnhjLAHOADgH1r6hooA+Z/izpl9J4V8L20VjczTxRhHjijLFWEajkDJ7GsLx9o2qP4N8JW0GmXbSxQt5sMdu2+NiFzuA5Gfp619a0ZoA5/wlC9v4d0mGSFoZEs4leNl2lW2DII7HOa+ZvjP4c1HSvE0Xi63Z7iBpY327SfJaMDAPop219cnikIDDBAIPY0AfE12+u/FbxJZB9LW0EUYjkmSNwipksSxYe/A9667WbG/Hxhs/I0y6azhmt0E6xsUCiNSTnGMDJHXtX1Uqqv3VA+gpT+tAHz58efDN7qdlDrNr5bx2EbGaNmwdueo9cfWvDNV13U9Z8L6do9wII7TT/nVvLYOeMKD2PU9K+wfHvhSLxhpC6bLdPbBZVlDoM8gEYI79TXl1r8FLQXEf2zWLia2RceWiBWzxjnnj8KBDyT4gWmot4D8KSLbzGwijdpJB91XZjtyOvI6E8c8da4i6l0yWzsItJ0ma1MKFbi4Ls7XL8YJ4wBnP51+iEVrDFax2oQGGNAgVueAMDr9KI7W3ijWOOCJI16KqAAfhQ0KfG/xXjmlk8LZWTcNKhyWyee/GOvHP4VufHctHqmjKVJP2TO3HIIb/8AXX1i8UbkFo1YjpkZxTZbeGVg0kMbsOhZQSKAPn/4m+NNS8P2miQ2UFm63FusrefEZDuwAABnjvXu+lTS3Gn2k1wu2aSFHkGMYYqCeO3NTy20E23zYI5Nv3dyA4+lWKACikNLQAUdaKKAPj/4nvOvjW5N/lo1jXyQzcbMcY9OSePrXS/BvT47rWJbuWLP2aIsh4IDMcfnjNS/HezgS8029U4uHUxso/iUHIJ/Ouj+B8cC6bevlPtDSgHn5tgHHHpkmuv+sRWU+6rO/K7epy8sNKWZpyd1a6T9P60Pc8Vm3+l2OoRmO6tY5VJycjv9RWlRXIptao6dpPRngmq6RqPge8OraZNvs3fDxnpgk4Vh6ds9q9o0fUYNWsIb23bKSLnkYIPcEVduIIrmGSCZA8UilWU9wa+ftM1KfwN4lk0m4dm0ySQbASAERjw5Pt/jWlf61CV/4sFe/wDMlvfzRnP/AGaat/Dm0rfyyfbyfX/I+hicUE4oUhgGUgg8gjvS1mGkFFFFABRRQTigAoopGIAyTgDqaAPnH48Xxkk07S1IwAbhgR152gfzrAWzjtbfwzoaCNp7gi5l7FHlwBuHP8OOvpWb4qn/AOEx8fx2yM5thcLaqRzhFPzMPbO413/heKLXfiHdX6sjW+nx7IdoxkL8gPv3NdDGfssNSin3qtfhG/qYbTnXqys91TXfR3l6WPfYYxFEka/dRQo/CpKKK543AoFFFABRRmigAooooAKKKKACiiigAooooAKKKKACiiigAooooAMUUUnegBaKKKACiiigAooooAKKKKACiiigAooooAKKKKACiiigAoo70d6ACiiigAooooATmloooAKKKKACiiigAooooAKKKKACiiigAooooAKKKKACjFFFABRRRQAUUUgNAC0hOKWigAooooAKKKKACiiigAopOtLQAUUUUAFFFFABRRRQAUUUUAFFFFABRRRQAUUUUAFFFFABRRRQAUUUUAHeiiigAooooAKKO9FABRRSA5oAWkAxS0UAFFFFABRRRQAA5ooooAKKKKACiiigAritQ/5Cb85+YfyFdrXD3o/4mbf79IwOzh+4v0qWoovuL9KloQMKKKKUAooooAKKKKAOF+JZC+EdSz/dQf8Aj61x3wCiMfgqNyQfMuZGA9OQP6V1vxPcJ4R1AnPPljgH/notc18B23eBLQ/9Npf/AEM1Zl/Ah/il+UTPp/75V0/5d0/zmex0gGKWiqxoBRRRQAUDmiigAooooAKKBRQAUUUUAFFFFAAKT60tFABRRRQAUUUUAFFGKKACiiigAooooAKKKTvQAtFFFACY5zS0UUAJjmloFFABRRRQAUUUUAJnjNL1FFFABQaKKACiiigAopCDS0AFFFFACGg0tFABRRRQAUUUUAFFFFABQaKKACiiigAooooAKDRQTgZNAHyt8Zb/AO3+LNP0uJ+Io1R89A7t/hinajpmp/DbWoL6ydprSVSuTyH9VYcc+n4Vy0Jk8RfE3zIVxu1LPAJ+SM8n8lzX1zrulW+tadNY3KgpIvynH3W7MPpW/Vr/AFelRpPWEo8049Xf/LoYaoLFOrNNKpGVoPtb9H1KHhLxFZ+J9LS+tCQQdksbDBjfAJHv16101fKnhLUrn4f+JpdJ1GQfY5pNkjEEAf3ZAPT8K+qI3SRFeNgyMAVZTkEHuKy8XQVKfuu8HrF90aOGr+0jaStOOkl2f+T6D68e+Lejiayj1ZAS8AEUgx/AT16epr2GsTxJafbtFv7bJHmQMBgZ5xxUeHrOlUjPsySvSVWnKHdNenmc78N9Yk1jw+jTvvuLWRraRsYyVxg/98la7wCvCvhBObe+1XTd+Y8LOo24IP3T/SvdqkxlJU684rZPT0eqIsFUdShCTd3bX1W4hGaWkIzS1ULgUUUUAFc14x1BdK8OapekkGK2fbg4+YjC/qRXS14J8edRVdIs9MViJJphKwB6ooPUd+SD+FS0abqTjBbyaRHUmqcXJ7JXPKfBU39n2mpa5KrFobYwwOT/AMtpeBj6DcT7V7t8HtLaz0JrqVAHuH+Q7eSi8D8zmvDLKCSfTdF0JGR/t1wbtjnHlk/IoznrwTX2Fp1sLKytrVTkQRLGD9AB/StrMqvx2fxy5V/hhp+LMXLaSTV9Wo81/wC9PX8FoXAc0UUVgG8FFFFABRRRQAUUneloAKKKKACiiigAooooAKKKKADvRR3ooAKMc0UUAFFFFABRRRQAUUUd6ACiiigBPeloooAKKKKACiiigAooooAKKKKACiiigAzRSUUALRRRQAUYoooAKKKKACiiigAooooAKKKKACiiigAooooAKKKKAAjNFFFABRRRQAUUgGKWgApAaWigAooooAKKKKACiigUAFFFFABRRRQAUUUUAFFFFABRQaKACiiigAooooAKKKKACiiigAooooAMUUUUAFFFFABRRRQAUUUUAFFFFABRRRQAUUUUAFFFFABRRRQAUUUUAFFFFABXDXn/ACFH/wB/+ldzXDXODqb85+ehgdpF91fpUtRx/dX6VJSLYGFFFFKAUUUUAFFFFAHm3xY3f8IjeKpYFmQYB6/MDg/lWF8BBjwFZ/8AXab/ANDNbHxebZ4Qu2/uspxnGearfBFFXwBpTK7sHMzfN/CfNcED24q1L+BD/HL8olGn/vVX/r3D85Hq9FFFVS8FFFFABQKKKACiiigAooooAKKKO9ABR3oooAKKKTvQAtFBo7c0AFFFFABRRRQAUUUUAFFFFABRRRQAUUlLQAUUUUAFFFFABRRRQAUmecUtFAAaKKKACiiigAooooAKKKKAA0UUUAFFFFABRRRQAUUn0paAEOe1LRRQAUUUUAFFFFABRRRQAGsfxFeDTtG1C8J/1FvJIPqFOK2K8l+NN+bPwlLErhXuZUixkZIzk/yp9OPNOMe7sR1ZckJS7Js8w+CdhDd6/NfSBjJbQl0x03Pwc/gTxX1Qa8V+B1g1toM91ImDcTHY3HKgY9fXNe11dzGV68kndRtH7lYq4GNqMX1leX3u55Z8VvDv9r6JJdW8StdWw3/dyzJxkD3xXPfB3xL9otm0S7l/ew5Nvuzll7jOecenpmvdCMjB6V8u/FXw22g30OsaWrQwSSKzlcfu5QSQR6Z4/GpcLONan9Xm9b3pyfR9vR/mNxMZ05qtBXsrTXeO7fqj6ipCAQQeh4rk/BPiGLxJosF6Hj+0Y2zxofuP3FdbWW002nunZl6MlJKS2auj518ERfYviJfQK3y7Zo+uMgNux79vyr6Kr5onc2XxUWSMIpNxtO3nO9Oc+/NfS9aWYJv2U39qmvw0KGBdlUhtyzf3PVBRRRWYaIUDiiigAr4++IV1Jrnjie3QBPKK2qkt0A6n25Jr601G5+x2Vzc7d3kxNJj1wCf6V8ORM15e3V5O58yVmc7fVjn8ua3clpuVaU0r8sW169DDziS9nCOvvS6dranr3wy04ar4ge/kRjb2Knyz239F/TJr6SrzD4Sae1l4aSZ1UNdSNKCOu3oP5H869PqjmEr15RvdQ91fLf8AEvYCLVCLe8vefzCiiiqBeAUUUUAFFFFABRRRQAUUUUAFFFFABRRR3oAKKKKACiiigAooxzRQAUUUUAFJ3paKACiiigAooooAKKKKACiiigAooooAKKKKACiiigAooooAKKKKACiiigAooooAKKKKACiiigAooooAKKKKACiiigAooooAKKKKACiiigAooooAKKKKACik60tAAKKKKACiiigAooooAKKKKACkFLRQAUUUUAFFFFABRRRQAUUUUAFFFFABRRRQAUUUUAFFFFABQeaKQUALRRQaACiiigAooooAQGgDFLRQAUAYoooAKKKKACiiigAooooAKBRRQAUUUUAFcPOP+Jm+f79dxXDTf8hN/wDroaRgdrF90fSpKZH90fSn0LYAooopQCiiigAooooA8p+Mz7PCM7d94x+Rpfgl/wAk90f/ALbf+jpKZ8Zjt8KSnGfnHGcdj3qf4LqU8AaOD1IlPQjrK5q1P+BD/FL8olCm/wDa6v8A17h+cj1GigDFFVS+FFFFABRRRQAUUUUAFFFFABRRRQAmaWiigAooooAKKKKACiik/lQAtFFFABRRRQAUUUUAFFFFABQaKKADtSdRS0UAFBoooAKKKKACikxS0AFFFFAAeKKKKACiiigAooooAKKKCcUAIKU0UUAFFFFABRRRQAUUUUAFFFFABRiiigAooooAK+Z/jnd+fqem2CvxDE07qTxknA/Hg19MV8ieOJk1T4lPbxMrgSwW5L9ARjcB+JP41pZbT58RF20jeT+Rn5hU5KL1s3oj6R8E2xtfDOlxMmxvIViuQeW5PT611JpFUKqqOABgU6s5tttvd6svxSSSWyCs7V9Pg1XT7ixuFDRTIVOe3ofwODWjRSJ2FPkvw9q178P/ABDNp97GwtTIUkyDh0zxIv8AnvX1dbTxXMMc8Dh4pFDKy9CDXD/EDwnF4o07C5W9gBaBhgZOPunPY15F8OvGbeHprfwzq0Jhj85182VyPKJPAweAuc/nmterD63TdWCftI29ol1X83+f3mXTawtT2cn+7m7wb+y+sf8AIZ4tsxD8R42UkCWaGTGfUAH+VfTw6V8yePJ1i+INvKDnZ5DDI4P0r6aU5UH1FGOv7DDX/lf5i4NQ9rX5f59fWwo5ooorINMKKKTPNAHmnxb1VtJ8IXhQkSXJFspBx97r/wCOg18t6Latc3MFsvAmkWIEnuTgV7V8fb6L7HpunDmVpDOfZQCP6/pXJfCmwFx4jsmMYdYke4cEcLxhfxyRXXZUnh8HVr21d7fL/gnKZm418ZSoN3jpzL1evzsfVNhbR2VpBaxKqpEgQBRgcCrVJ3pa5E6tKwUUUUAFFFFABRRRQAUUUUAJ3paKKACiiigAooooAKKKKACiiigAoNFFACAd6Wik70ALRSd6WgAooooAKKKKACiiigAooooAKKKKACiiigAoooNABRRRQAUUUUAFFFFABRRRQAUUUUAFFFFABRRRQAUUUUAFFFFABRRRQAUUUUAFFFFABRRRQAUUUUAFFFFAAKKKKACiiigAoooFABRRRQAUUUUAFFIaWgAooooAKKKKACiiigAooooAKKKKACiig0AFFGKKACiiigAooooAKKKKACiiigBAMUtFFABRQOaKACiiigAooooAKKKKACiiigAooooAK4aYf8TNv9813NcPOc6ox/26R7AdpH90VJUcf3R9KkoWwBRRRSgFFFFABRRRQB478cGx4Tcesn9DW78JRjwLoo/6Yn/0Nq5n47Z/4RbjP326f7prp/hMjJ4F0UMCD5BPIxwWJFWJP9zBf3pfkijT/wB6q/4IfnI9EoooquXgooooAKKKKACiiigAooooAKKKKACg0UUAFFFFABRRRQAUUUUAFFJS0AFFFFABRRRQAUUUUAFJ3paKAA80Y4oooAKDQaKACiigjNABRRRQAGiiigAooooADRRRQAUUnWloADRRRQAUUUUAFFFFABRRRQAGiiigAooooAKKKDQAUUUEZoAp6jdx2FlcXcrbY4Y2kY+wGa+Sfh5a/wBs+M4ruRlBaVrrG3uPm/rXufxf1BrDwhdomN90y24JGcbuT+gNeZfBWxSTWZ7pgWMFudh3dGJA6fTNbmXxcMNiKv8Ad5V6sxsbLmxOHp7+9zNemv6H05RRRWGbIUgGKWigDH8Q6muj6Reai67hbxFwvqew/PFfPer6Ld+N/Dg8SwMz6jFuDwlcbkXkheOSO3rjFem/GC7e28IXSpt/fyRxHPpuycfl/OtP4ZQtD4P0tXxkxs34F2I/Q1foSdCCrRtzqdl5aX/4Bn1l7ao6MvgcLv7z5P0jUprjVrCO9nkdhKkRkkGSoyMD8K+6UA2rjoBXxl8SYEj8aajJbqI2DK5C5GWwCTz3z6V9FfDjxbH4m03ZJlb62AWZT/F6OPr/ADrZzanKphqFZQ5YcuqWyb1MzLasIV61KU+ao399tPv7no1FFFcudGFFFMlcRxu56KCTQB8g/FO7Go+NZokkEiQokPXhCOSPwJNexfB3RfsOjPqMg/fXrfLx0ReB/X9K+fbJJPEXjIuqOVu7wttzuKoW5646CvtiztorO2htoF2xRIEUegAro8fN0sHQop25lzSS/X1/QwMHTVXGVa1rqPupvvpe3p+pZooornDfCiiigAooozzigAooo70AFFFFABRRRQAlLRRQAUUUUAFFFFABRRRQAUYoooAKKDRQAUUmOaWgAooooAKDRRQAmKWiigAooooAKKKKACiiigAooooAKKKKACiiigAooooAKKKKACiiigAooooAKKKKACiiigAooooAKKKKACiiigAooooAKKKKACiiigAooooAKBxRRQACikzxS0AFFFFABRRRQAUUUUAFFFFABRRRQAUUUUAFFFFABRRRQAUUUUAFFFFABQKKKACiiigAooooAKKKQigBaKQDFLQAUUUUAFFFFABRRRQAUUUUAFFFFABRRRQAUUUUAFcPP/yE3/3+1dxXDS/8hJ/+ulI9gO1j+6KkpkY+UU+hAFFFFKAUUUUAFFFFAHiXx1H/ABTKrxy5HP8Au12nwzXZ4L0QbmbNqpyxz15xXFfHV2Tw9Ht4JZh0z/Diu7+Hf/IoaL/16J/KrM1+5h6y/QoUf95rekf1OzoooqsXwooooAKKKKACiiigAooooAKKKKACiiigAooPFFABRRRQAUUUUAFFFFABRRRQAUUUUAFFFFABRSYpaACiiigANHWiigAoopAaAFooooAKKKKACiiigAooooAKCcUUUABOKQ0tFABRRRQAUUUUAFFJzS0AFFFFABRRRQAUU1RgYp1ABRRQeOtAHzr8dL3edO05JV4JldAMkdgfbvW58ErOSLSrq5YDZJIFTkE8df51498QtUGp+Jr6VZA8cbCJCuMYXjAI685r6G+E9qLbwrbsFkUzyPKd565OOPbAH611OIpuhlcIt61JJ/J6/oc7hKscRmFVr/l3Fr5ppfqz0kUlLSAg9CDXLHRC0UUUAeG/HOYrpGn2/aW65PPGFNemeDUMfhvSlIKn7KnB+leSfG4b59HjBfducgD7vYZx617bo0Rh0uxiYYMdvGpHuFFaVRJYOn3c5foZ9PXFVNNox+d7nyxrcUWq/EmS2cGaB75IXUdhwGH55q3f2938OPFizQMHtXG5c5w8ZOCp9CMfypnhsi6+KUskgyRfTYB7bdwH8q+iPGfh+PxHo81kcLLw8Tn+Fh/kj8a18RjPY+wpTX7p0Y8y736+pm4fBqpGtVi7VPay5ZddOno7m3pWo2uq2UV7ZyCSGQZB7j1B9CKv55r5f+HXiGXwtrNxoWqRtHDJL5Z3H/VvnAP0P+FfUAIIBByD0NYWMwrw9TlupRaTi11T2NjDYj20L2alF2kn0kt0LXJ+OdSg0rwzqdxcOADA8aDOCzsCFA/E11ZIUEk4A6k18s/FfxRa6/PHpthIXgtJMtIMFJH5HykdQPWm4TDvEVY011YuJxEaFNzl06dyx8ENNNxqk2ospEdvEUX/AHmOP5A19P15r8KNKGmeGIGOd90xnJK4IzgAfp+telVNmNZVMRO20Xyr0RFgafJQj3kuZ+r1Ciiis8vCd6WiigAooooAKKTNLQAUUUUAFFFFABRRRQAUUUUAFFFFABRRRQAGiiigAooooADRRRQAnelpKWgAoxRRQAUUUUAFFFFABRRRQAUUUUAFFFFABRRSCgBaKKKACiiigAooooAKKKKACiiigAooooAKKKKACiiigAooooAKKKKAAUUUUAFFFFABRRRQAUUUUAFFFFABRRRQAUUdKKACiiigAooooAKKKKACiiigAoooNABRRRQAUUUUAFFFFABRRRQAUUUUAFFFFABQBigUUAFFFFABRRRQAUUUUAFFFFABRRRQAUUUUAFFFFABRRRQAUUZ5xRQAVwspzqjD/poa7quEIxqbAn/AJaGmy2A7eM/KKkpidBT6VbAwooopQCiiigApMUtFAHgf7QD7NBtuM/M/wDKvVvBahPC+ihQAPsMB4HfYK8l/aBbGi264Bzv6/h0r17wiMeG9G9rGD/0AVPP4IfN/iUqLvWreTX5HRUUUdKgLoUUUUAFFFFABRRRQAUVy/i/XX8OaRNqSWMl4IiC6RsBtXuxJ7CqPgjxTJ4psmvTpF3YQ4UxvcYxLnOSvcgY645yKAO2opNwzjIye1L0oADxRSDnnORS0AFFFeTeI/iVa+H9Xj0+70bVVieYQrdvDsic5GShJ+YDPagD1mikyMZpc0AFFFJ3oAWkFLRQAUUVwvjrxUfDNrai3tvteo3s6wWttkrvYkA8446/rQB3VFQW5maCJp0VJigMiqcgNjkA9xmp6ACivPvGXj/RPB9xb2+qG58ydC6CGPdwDjnkVn6N8UfCutX8Gn2l5M087hIw0DgFj0GcUAeo0hpaKACisXxDrNn4e0u41S/ZxbQAF9i7jywUYH1IqbRNVtNb0221Kxk8y2uE3oe47EH3BBB9xQBqUUUUAIRmloooAKKTrS0AFFFFABRRRQAUUUUAFFFFABRRRQAUUZooAKKKQ0ALRRRQAUUUUAFFFFABRXBeKvF8fh6/trR4PM82IyMckY5wP1rt7aZLiCKePOyRA65HYjNPdOSipNe69n6DFUi5OKfvLddrk1YniW/TS9E1C9kYqsMDsCDg5xwB75xW19K8/wDiWUl8PvYNdRWxvZEh8yXoozuJ/Jaat+w+zex8hRfO3mtkFmJOfc5x+tfaPgWJ4vDOmrIcsYtw+hJI/QivkrWLG3sYYbfT9SN7ZNKx8zydg3AYIHc/y5r7I8NKF0PTFXOBaxdRg/dHaupzipGeGocr92+i9FY5fKKbWJrya1aWvrc4T4meLZdCjtdNsSBfXp27+cxIeNwx3J4Fdt4fsGsrG2DIYn2bpI9xb5zjqe5rwvxWGvvizp9u0e9YxCMMeNvLH+Z4719J4xWBVpqFKnprLX5bI3qUuapUd/hdrfJMKKKKqFo+e/jUhXUdGl+bHzKOeM5HFe5CUwaX5wHKW+7r6LmvCfjZNMupaMgOYQGbb/tbhz+Vem+LrxoPBdzLE22Sa2WJMEDmTC8f99VpVoy+q0NNHKdvwM6lKP1mvrdqMb/ieL/CSA3viue+bLlRLMWIxyxx/wCzGvqLPNeJ/CDTvKbVLwGPYsptVCc7tuMtn0Ne203MKinVVtlCK/AXAUnTpu7u3OTv310/A8a+JXgafWpP7T0tgt2qgSRDjzAM8j/a6flXLeE/iHLocI07xAkzeT8iNsPmKB2PqO3+ePo6uY1vwrouuEtfWKPKQQJVyrj3yP60tLFwdL2VaHNFX5Wvii/Ly8hK2FmqntaMlGT+JPaVu/meReNPiZp9/o11Y6WspeceU8sqlQFbg7RnJOP8mvFLbTr17uytmh2SXAUwox25UnANfW9h4D8NWJQx6XE7Lj5pmaTJHfBOM/hXiutP/afxUgjhUhYLiGLkHgJgnjsOtbOV4mhSnJUo/ZblOdk0l2MzH4atWjH2s1H3koxhfVt9WfS2nW5tLK2ticmKJY8+uABVyiiuWbbd2dIkFFFFIAUUUUABooooAKKKKACiiigAooooAKKKKACiiigAooooAKKKKACiiigAooooAKKKKACiiigAooooAKKKKACiiigAooooAKKKKACiiigAoopBQAtFFIKAFooooABRRRQAUUUUAFFFFABRRRQAUUUUAFFFFABRRRQAUUUUAFIKWigAoo7UCgAooooAKTNLRQAUUUUAFFFFABRRRQAUUUUAFFFFABRRRQAUUUUAFFFFABRRRQACiiigAooooAKKKKACigDFFABRRRQAUAYoooAKKKKACiiigAooooAKKKKACiiigAooooAKKKKACiiigAooooAK4UYOptt6eYa7quGQf8TNuv8ArDSPYDtkHAp9NXoKdQgCiiilAKKKKACiiigD54/aEP8AxKLbOcBXJA+q17T4W/5F/Sf+vOH/ANAFeJftDNjSoBtz8j8f8CQV7h4a/wCQFpf/AF6Rf+gCp6nw0/8AD+rKOG1q13/fS/8AJV/mbdFFFQF4KKKKACiiigAooooA89+K77PA+tNtVv3GMN7sBmvPtRvp7L4JR3UE581bWEK6HaVzKq4BHcA4/CvQviPoOs+I9H/szSb22tkmOLnz1J3pwQAQDjkVy58Ea3cfDm58J3d5YfacotvLErBBGro4DcZzlW5x3FAHmviHwhe+HvCVv4tHiTVptWgjhceZIWVfMZQVHUgfN3ODj3rqvHGqap4g1nwz4Xt9Rk06DVLYXF3JE20spUkqCOeQrDHQkjNd94o8J3Wo/D9vDNnLH9pW3giV5WO0mNkJ5x32nHHp0riPiPocVknhy+g1+y0zXdOiWK3a7k2xTBQAw5HHJ78c4PqEd7abgZC6Tc+DvH3hrSbPXdWuLO6DNJDcXBKcBsDAwCPbFfTBr5R8O3Gr618TtHuL3VLHVZLeGWR208/urePawA3Ac8sOD6gE817vDD4nHi64le4gPh4xjZGcbw20dMDP3sk5PTH0pQO3NfP/AMej+68OJ66gORz6dq95vDOttMbVUa4CMYlf7pbHAPtmvAZPDnjbxlqejS+J7aw0+x06cTssL7nkI7YViOcDuMAnHPFAjv0Ifi1Jpa63Alz4q1i2uWjUJpmmq7sTnO7AOAenB54BrM+EHiTVf+Eg1fSLzUNQvLaO2MsA1PImVhjqSTgEEnk9AK09c8M+LvD3jW68QeFtPsr+PUPlZLhgPKJALE5KkDIJ4PfHNS+D/CPiyHxJq+ua4Lc3F3aMqsjgqXIAVcDoAOPw/GlasBxXwv0vxV4utL27bxlqFpDDOY9iSGQs5AYnJOAOe3/693Tl174ja7q1tB4jvtM0zRytrG8Bw8zjKl2wQedpPtkDtXoHwZ8Kan4S0O6ttV2JPPdGQRowYKu1RnI7nB/Suck8PeLvBviDVL3wrp8Gp2OpnzGhlnCeS+c8hmGep6Hp6UCO10ZGn+LNcsPCPi3T5715tT0F1SO/J3M6uxAzuzyMNyfUema5q8svGNr4Qh8d/wDCZ3nniOOU2hGE2l9oz821vvZwV5ziu3tfAmtxeBfECXObjxBrZE00AdAqNvyFDZx0PPOOw6c9H4g8MapN8Kx4fhhWTUUtoVMSsOSjqxAJ4zgGkFR5Z4ssvFsfhJPGtz4xuxI8cUosYgYkCuyhQNrYPBB+7zzmu88X+LNVi/4QCa2umt49Vnia7jSLPmA+X8uT0HzEe+c9qv8AizQdYv8A4Ux6Lb2jNqH2e2R4GYFvldCQD04x+QrO8R+Edbu28AmCFnGmmJb1S6ERY8vJxnBwFYZGegxzQKYNxeeM9b+IOu6No2uG0tYQpYyAMsSgL90Y6k/zOa988M2OoadpNva6pfm/vE3b7gjG7k4/IY61514T0LU7P4i+JNVubN4rK5jCwSsVIf7vTB9q9koA+Xvi5fz6b8SPDV1b2D38qW/FsgyZAWcEDj0JrufDPjKS/nmuLvwZc6VbWlu8sl5MgXy1UZOMqDz7e9P1/R9Sn+Kvh3VrezkksbezkSafoiEiUYz6/MOK9U1az/tHTbyyLbBcQPDu9NykZ/WgD5Ej+Ies61JqmsJ4sg0cQEtaaXLHuEiryFzt5JyR3JPHTGOm174l+IZvCGg6npjwQaheXclvOqxqwJU/KBuzjIxn69qoeH9N1TwPFeaLf+Ao/EDLIZYL2KIMrhh0LMp9OnUenTPReOtE1zWdJ8LPH4cWy8m+aS5sbQK/lAsME4wOQCT9eSDRr8gOc+J9l8Qj4avLrXtW09dMJi8yyt1AJO5cDO3JweT8x5HpWb4du/iHoXhKw1+zurV9Ctkz9jIUsYg5yW+XPJJ5DZwK9p+N9ncXvge6htYJZpfNiOyJCzY3DsK8lTXdav8AwVZ+CtN8K6nFeTxC2lnuYSsYGcswJHfnk4xQI7203Oh8Y/EPxC03hf8A4Rzy4zqkIkMciKyu5ONpY9AD6EHpXrXgseMRJd/8JQ2nmM4MH2Y8g85HQcdPevG9Y8H32n+IPAljHFNLb2iIJJY4t6rIGDOSecDPPPbpX1FQKFFIDmgjNAC0hOKWigBCcUtFFABQaKKACiiigAooooAKKKKAEpaKKACiiigAooooABRRRQAUhpagup47W3luJSRHEhdiBngDJoA+b/i6JF8SROyER/ZAQd2N3LV7z4WO7w/pR9bOH/0AV87fEnxDp3iZNPvNMuzJaqkqspRlKupBxz7HNe1+Ctf0698IW2oW8jG3tLYLNlCCrIg3DHf8M1rV3fB0NdnJWMrDwUcXXa6qN/xO86V5v8TvDd74k0mKGw8ozxSh9sh27hgjAPr0610mk+JtJ1fSJdZs7ovYxBjJIY2BXaMtwRk4HpTtE8R6Tr2ny6lpl2Li0iZldwjLgqASMMAehH51mU5uElKO6d0ac4qUXF7NWZ8t+K9Gm0TVNE0RLvz5xApcbcKjs56e1fX1qhit4YyclUCk/QV8l6lrVp4r8e215ZXSGwdooxIylcBeW3A+hzX01o/iPR9YsZ77Tr+K4trfIlkUEbMDJyCM9K0sbKbo0ed3bUpX9WUcLTgqtVx2TUfnFar8f06HiHxV0660TxTpni2J826yxK4yflK9uOxUH/Jr6C0/ULTUYI57W4jlR1yNrAntkEdiMjI7ZrAh13w94g0O71BZorvSoQ5naSFiF2DccqwzwOen0qn4YPhSDS5tZ0NbZLHDySTxqflwMtkHleB0wO3FUp1eeEU73jovQuRg1KTve/4W0O6oHFZNlrOnX+nf2na3kUtiFZzMp+UBeufTGKhg1/S7jSX1mG8R9PjVnaZQcALnPGM9umM1XJDwr4zEP4j0eJk+Xyc7s+r4x6V2nj9opm0LSVmSIq/2tiTwqxqdvPpuI/KvOPi7qNnqx0nVdOuori2lhYKyg54b36deh5rP1vWLTXntNkgy8ccDs/yrGg4PP5k10NKh7ahh1flSc221okmjAqVnTrYh25r8iSvbdM98+HVkbPwxZBm3NMpmJ/3jn8a7gDFc7o19o8egxXOn3MbaXbQnbKpyFRBznvkY571bj1nTpNKOrpdxnTxGZfP527R1Pr2rCqT55yl3bZuU4KEVFbJWXyNbHNHesuDV9NuLBtThvreSxVSxnSQFAB1yfapf7SsfsB1H7XD9iCGQzhxs2jqc1ESWdrlm6nS2t5Z5CVSJC7EDOABk18vfCiGXVPGV3q3l5iPmzMWH3Sx4x7817b441m2h8F6lqENxG8M1qVikVsh942jB/GvNvgtbpY6XqGt3kiw2wHlh3bACryxPp2rUwq5aGIqf3VBf9vPX8DLxM+avQpq2kud91Zafj+R9CUHiqP8AaFl9j+3fa4PsmN3n+YNmOmd3SpGvLVbb7W1zCLbG7zi42Y9d3Ssw0k76otUVVe8tY7YXb3MK2xAYTM4CYPQ7umDkfnQ13bLb/aWuIhbkA+aXGzB6c9KBS1RVdrq3WD7Q08QgwD5hcbcHpz0oluYIYvOlmjSI4+dmAXnpzQBYpDUTzxRxiV5UWM4w5YAc+9OaWNUDs6hD/ETxQBJRQCCMjkUUAFFFFABRRRQAGiiigAooooAKKKKAAUUCigAooooAKKKKACiiigAooooAKDxRRQAUUUUAFFFFABRRRQAE4ooooAKKKKACiiigAopBSigAooooAKKKKACiiigAooooAKKKKACiiigAooooAKKKKACiiigAooooAKKKKACik7UtABRRRQAGiiigAooooAKKKKACiiigAooooAKKKKACiiigAooooAKKKKACiiigAooooAKTPNLRQAUUUUAFFFFABRRRQAUUUUAFFAooABxRRRQAUUUUAFFFFABRRRQAUUUUAFFFFABRRRQAVwqEHU2xg/vD0ruq4OM/8TNv+ujfzpHsB3K9BT6YnQU+hbAFFFFKAUUUUAFBoooA+a/2h5CtpaKveNuf+BpX0BogxpViP+neP/0EV89/tC5MVoq9fKJP03rX0TpIxp1oPSFP/QRVir8NP/D/AO3MpYb+JX/6+f8AtkS/RRRVcuhRRRQAHiiiigAooooAKKinmit4mmnlSKJeWd2CgfUmuHh+IfhGaYwpr9mGBxl3Kr1x948frQB3tc54g8MaL4jEI1fTobvyc+WXyCueuCD7Cr1xrGm21xaW019bxz3n/HujSAGX/d9eorUFAHNeHfCuh+GvO/sfTorUzH94ykszc5xkknHPTpXSilqteXVvY28lzdTJDBGNzySNgKPrQBZoqC2uILuFJ7aaOaFxlZI2DK30I4NTDPegBaKQ0tABRRRQAUhpaKACiiigAoqKWeKEAyyogPALMBRDNFOm+GVJEyRuRgRn8KAJSM0UZ5xULTxJKkLSosr52IWAZsdcDvQBNRSdetLQAhGaWiigAooooAKKKBzQAUgOaWigAoooHNABRRRQAUUUUAFGaKKACiiigAooooAKKKKACik/lS0AFFFFABTJY0ljeORQyOCrKehB6in0UAfL/wAYNOstHfS7XTrSK2t8SO0UKBVLHAJI7nAAz7D0r3HwRYWlr4X06CCzigiktkd41AIcsoyT6k+9eV/HpdttpcuzOJGBPPp0r1fwLKsvhfSnQAD7Oo49Rwf1FaVVL6pS780v0KNPTE1POMf1Nm20nT7SzksbeyghtJN2+GOMKjbuvA9aj07RtM0yyexsbGC2tZCS8cSBQxIwScdTjAz7CteopSVicggEKSCazS8fH/hvSrGX4lvZ2lqILWG8cCIDK7UU5GD2O0/nX1RpPh/SdGs5bLT7CG3tpSTIij7+Rg5zyeK+c/hLA994wuryRxvQSyttJAJ3Yz7/AHq+qa0cwTU6afSnFGdl8uanNpaOpJr8F+hz9l4b0ex0qXSLawij0+YMJIBna24YPvRp3h3SdM02bSrOySKxn3eZCGYhtww3U9xXQUVnGiYmm6DpemadJpllZRw2Um7fCMkNuGDnPqKhtPDekWekz6Pb2SJp84cSQhmw27rznI/PjtXQ0negDwj4j+BoIPDdrFoFkypZTNIYUZnYq/3mySScED8PpWN8K/CqXy3c2qWaS2nltCEmU5LNjJx247+9fSNNChegA+lX6eNlChKjZNPZ9Vfe3qUp4RTrqq5PRaro7bN+hzth4b0nTtHm0WztfJsJldXjV2JIcYbkknp70WHhnSLDQ20GC0A01kZHiZ2JYNndls5ycnnPHbFdJRVAunMHwto40CTw9Fa+TproUMcbnIyc53E5JzzzmoovCelR+Gv+EZEcn9neWY8b8Nyd2cjvk5rrKKAPA/inpFrongWz0mxjYW0NyoXcckfeJJ9ck/rW/wCAdDg1H4eJptw7rDfLKHaJhuAZiODgjPFYXxxuC9tp1gp+Z5DJjHJ4wP516x4RtFsfD2l2y5wltHnIwclQT+prRcYrBxf2pVH9yX/BKUXL61JfZVNfe3/wCsvhTS18Of8ACObJDpxUqVLncQW3Hn61Nc+GtNuPDx8OlJF0/wAkQhVc7goxjk/SukzS1nF05G98J6Ze+G08NSCcaeiIg2yYfCEEZPfkVHP4Q06XwqfDCtMljsCKwbLjDbgc49RXZUUAcZfeErS78Jp4YM8qWyxRxeauN52FTnnjkr+tU9e8D2GreFYfDXnTRQW6oIpcgsCnAJ7HPOenXtXf0UAcVqXg+x1LwxB4buJ7kWsMcSCSNgJDsxjkgjt6VLrnhSz1fw5H4faaaK2jSNEdSCwCYx1HPSuwooAq2NsllaQWsZYxwRrGpbqQowM/lVqiigAooooAKKKKACiiigAooooAKKKKACiiigBKWiigAAxRRRQAUgpQMUUAFFFFABRRRQAUUhOKWgAopAMUAYoAWiiigAoNFFABRRQDmgAooFFABRRRQAZopKWgAooooAKKKKACiiigAooooAKKKKACiiigAooooAKSlooAKKKKACiiigAoooNABQaQUtABRRRQAUUnWloAKKKKACiiigAo7UUUAFFFFABRRRQAUUUUAFFFFABRRRQAUUUUAFFHeigAooooAKKKBQAUUUUAFFFA4oAKQHilooAKKKKACiiigAooooAKKKKACiiigAooooAKKAc0UAFcBFxqTY/56N/Ou/rgoedSY/8ATQ/1pGB3KdBUlMToKfQgCiiilAKKKKACiiigD5h/aEJ3WmBkmHGB/vivpSwG2zt16YjUfpXzd8e5HjvdNKDLBUI4HXzP1r6XiyYkz12jNWK3w0/8P/tzKWG+Ov8A9fP/AGyJJRRRVcuhRRRQAUUUUAFFBOKDxQB4L8Y7m51DUvDvhOAkQ6ncbrnBI3IrDg4B46n8BXZ6h8NPCV7pn9nDR7e3ULhJ7dQsy++/ksf97PvXK/GHRtTM2keJ9FikmvdKlJaKMFi0Z5PGPYg+zVTk+MtqIQsfh7VWvNmTEY8AN3Gevv0/woA4nx7aXnhjxN4N0vQY5b+6s42NstxIAZMuflJG0AAAjPHHWu/8PeMvFFl4osvDvi3T7SN79C8E1s+duAeCATkHbjtjNc/ePqWqfEDwXqV5YywTS2xaWII2IiN5wcjI4POa2fGEE0nxa8LOkMjItudzKpIH+s6mlaAueLPEXjmy1Oe2s7XQrSzVybea8vFV5kA64LDHPHTr7cmlL41TxD8P9eudR0yF7ix/dXVqJSI3O4Ywytux+PY8149ZXmiReJfEF38QLC6vtU3j7HbvE+GG44CjI4I24yMYB65xWz4fTzvh946ngsZLOKS4Dx2rDiNRgkDvwPw44pmy1YjaWr2O5u/HkvhXwz4Sl0vSIZre/Rt1rG7sy4wdqMSTnLHrmruueP8AxfoejHU9S8M2tmhkjWMSXG4uGByNoOVPTr06Y9PPb2Nvs/wqjjHlsHaQ4JwQXiJ59SAePf0r0L9onzD4YsUjV23Xyghe42P/AFx+lOFMvVvih4s0BLXUtb8KQ22k3LBU23AMpOM+vsTyoq3/AMLH8V2F5p8uueG4LDSby4SISlyWG7pzn056dqr/AB9QnwzoULcFrtFJx0/dkVa+Pzsmg6GoADG/TGegOxu1AHYeNfEfi3TNUistA8OR30LxbzcSybVzk5GcgA9O9UPh/wDEC817U7zSNasbaxvreHzgYZxIjLnB5BIyPr2NeafFGfTpPiNaweL5rlPD0NpvhiTfskbB/u85LZBI54APFUPhTcaLffEbVJ/D+nPbaUbIhIW68BQSQSQMn1Pf3oA6PTPit4s1y3urjSPCkE0FqGkmuGmKpsHpuxzjsCT7V7V4E8TR+LdBg1VIPIZmZJIt27awPOD6dD+NeSfAlQngPU2I2gyynK9T8g5+v+Are/Z/YN4LA2gYu5OR36UqT1E10PS/FmvWvhjRLvVrrJjgXIQdXYnCqPqSPp1rxKy+MOoRLbXuteF57PSLpgsd2hZhz9VGeATx1AOAa6f49addX/guVrZQwtpknlGOdgyCR9Mg/TNeb/ELxtovifwRY6Roxe61C4eFBaiM+ZEV9se2OD3pBSL4wX99qnjDSNMfSZr3TwA9tbxzFPtm5QS3AyuDkZ9AelfR/g+yjsdEto00kaVuBdrMS+Z5RJ6bu/r+NeHaxbz2PxH8CWVwwaSCwVXI5+YK4PPfpX0xQDVmfJkvjXXbT4p6qYtH1C8CJ9nXT1mIKxqBh8AEYPLD/f60njnxVeWnjrwxqt9pN3GiWvmJZKN0oYl1I9ySB+GK3brVrXQ/jTeXOqzx21tJZKkcr8LjYvUn3Vh+VT6vNa6p8ZPDU1vOZYGszIrqwKnCSsNvt0/WgDrPB3xL/tzXv7B1HRrjS750MkSSn7wA3YIIBB28/gaTWvijBa6xc6VpWiajq8tm+y5e1jJEZyQRwCcgjHYZzXK+J91x8atAiSJAY4N25RgsNshOT3wAa8r8I27W+r6/Zaj4xuPC91Hcl2TIVZuWyckgEjjHruGM0dBD6y8G+LtO8XWclxYeajwsEngmXa8bY6H1+vtWL8Ybu5svAmrz2k8kEwESiSNsMAZUBwfoSK5v4RaJomnXOr3WjeIpNX85wJ9ygbWyTkn+In1rX+ODbfh/qoyvzGEcnH/LVDx69P50A0mrPY8ObTbeLwYmtr8QNRi1B4N/2ZrwndKM/IFB3DoRXt2g+Nrax8A6br2uzyeY8ZTGMyTMrFRgZ5JC5z+JxXjumeG/hxL4IgvL28hj1P7NulaK8Pnebhjt8skgdOBt5xXDXmo6tfeEvDV3q5mm0y11KSPzThj5aiPAI6n/AJaAc9selAH0l4c+LWi6xqNvp09pe6fNdFRbG4j+WXccLgg9/wAverHif4qaL4f1W40mSz1G5u7cjzFghBxlQwPJGRyK4L4yX9jqknhe20Ix3OovcrJALcZKxgDGcdBkg4PTBpP+Eh17XvHms6Xb+I7XQrKyJ5a3idpAuB1ccnqeTx6Uu/kK2eveGPHWjeJNNur6zeQG0j8y4gdcOgwT9D0PT0rk/wDhc/g/yo3+0Xe5m2lPs5yg9T2x9CT7V5N8OFRdU8eGO9N4i2EgE4YES8H5vl47dvWvTPgRYwp4KF0tpbm4lmlw+35nAOAGJ9x9KQDd8TfFXw1oF2tnJLPczcb/ALNGGEef7xJH4gc1i/BHWrzW7bW5rm+e6iF8xh8xmLIpGcDcchcYwO3Nc38F7vSUg8SXurPZw6i167XQmZcovXA55XcW6d/wrT/Z88ttN1yVAPn1FiCB22jHI4NIIe+XVxDaQSXFxKsUMalndzgKB3NeXaP8WPCeq3f2VL2S3ckKjXEZRXJOBg9vxxWR8f554/B3kxJIY57qNZmXoqjLDP8AwIL+OK5H4jadoFn8KrAwQWkczLA1s6AbnkON5BAJPG7OT2+gpRTT+L/jq70zVbPQdN1P+zw4BvboQlmiUkY2/hk8e3Ir1L4eXBudAil/t59bQyMEvHtzCSAcbSp5ODnk18/a4JD4l+HQnTMr2lur4AyRkcHd7Hn8cV9axRxxIEiRUQdFUYApW9gPE/Hev+J4vGuleHPD93bW/wBstvMJniDAEFyTnBP3U6Vz3iTxN8QPAk1veax9i1bSXcCWS3i2bPYnjaT2JBHT6Vd1aOGb436R5gUGOxZlH95tknr3APb0rovjbrFnY+E7iykjjuLq8dIYYScsGJzvA68Y/PHrSAa+u+Ipvt/httM1nTYLbUJFLw3IJeeMleEIBAb5sYOOcc9a3dS8ZeHNMurmzvtYtba5tlDSxSNtYZAIwP4jgg4Ga+dLzSrjTNT+GunXe6OVCWZCNpRi6kg4P0GK39B0bSPEnxS8U/2paJfLAq+WJslVI2qeO/TA9KVJsD3DUPF3h/TbK3vrvV7VLa4/1Mgbdv69AMnHBqTw/wCKdD8RjdpGpwXRC7mRDh1HqVOCOvcV8v366hffFTUNOsNJ0mWSytxDY2moJtgijUKwKqvU4ZmH+8T2ArprLwn4q0LX77xWLDRrCKOzmaS3tHZgxCE/KpGNxYA9hx+aID2e98f+E7G6a0uNds1mU7WAfcFPTBIyAfXniuG1/wCK2n2HijT9Ns7zTrjTHXN5dhy4j6/dZeDxj1644rn/AIJeEtA1Dwm+oX9jBe3d1LKk0s4Dso6YB/h45z1+Y81m6x4V8OWPxO8L6Vbadbpp81q0jxk71lIEhXduzuyQOvXpQB9DnxBo66Z/av8Aadr/AGfkD7QJQUznGM+ue1RaH4m0TXgf7L1O2umXqiP849yp5A98V4T4906xvviL4X8MyrFb6MYzM1sq+XEz5c4wMZLbQuff6gw+KdI0rw38SvCY0SNLJ7iTbcRW77RjIAyB0yCR74oA95k8VeH4jcrJrVgjWrmOdXnUFGBwQQTnOeKW88UaFZW0N3cataRwTqWiYyA+YB1KgcmvmzwD4S0PxT4x8WPrFs9ybW+do495VPmkfOcEE9B7fXNWfFHg2Twx4qfVYvDJ1zQXh2x2qOT9nwozwQTxhiOMc9c0AfUOn39nqUAuLK6huYScb4nDDPpx39quc5rxX4NXHhu+ttSvdCtZ7OWaUG5tZHLLH127O2CD/ToBXtdAHgHxuJdLaJmAjCb+uTndjp6c9a1/gnqCS6FJp2f3ltIWALZJVuenYZrF+NcJaW1kD/8ALBhsIHQNnNZV7p+oeAry113S4XlsJ4wbiMchAQCVPtkZzW/FU6mCp0mkqjk3F/ozAcqlPG1Kmvs+WKkvJ9fPY+l6zNanNtpV9OoBMVvI4BGQcKT3rkNN+IXhy8hDy6glpJgbo7j5SD7HofwNHiDX7DU/DGty2E/mpFbsrOMhSWHQGsR0pp2cWn56bm3CpCaupJo8r+Bqu2pXsrd7fnA4yWFfS1eCfApF+x6i+zDeYozjtive6v5o19ZkltG0fuVillql9Xi5bu7+93DvSd6Wisw0QooooAKKKKACiiigAooooA+ZviW51Dx3p9kIVcxiKIBmK7iW3dR0619LRoERUUbQoAAHavl/TYG1T4rXBJVxDds/sAn9QR+dfUdamNaVKhBPaF/nIzMGr1K8+rnb/wABVgooorLNMKM0UUAFFFFABRRQTigAooooAKKKKACigUUAFFFFABRRRQAUUUUAFFFFABRRRQAUUUgoAWikFLQAUUUUAITiloooAKKKKAEJxS0UUAIDmlpAc0tABSClooAKKKKACiiigAooooAKKKKACiiigAooooAKKKKACiiigAooooAKKKKACiiigAooooAKKKSgBaKKTvQAtFFFABQeKKTHNAC0UUUAFFFFABRRRQAUUUUAFFFFABRRRQAUUUUAFFFFABRRRQAUUUUAFFFFABRRSUALRRRQAUUUUAFFFFABRRRQAUUUUAAooooADRRRQAUUUUAFFFFABRRRQAUUUUAFFFFABXAQf8hE/wC+f5139cFB/wAhBv8AfNI9gO6TpT6jToKkoQBRRRSgFFFFABRRRQB8ufH11/tTTI243rGB/wB/D/hX1EowoHoK+Yvjkc67pCg/NmHA9T5jcV9O9qsVXeFL/C//AEplDC/xMR/18X/pERaKKKrl8KKKKACiiigAoopBQAtN2KDu2jPrilP1pc0AJgZzjkUhAyCQM+tV1u7Z4zItxE0YbaWDggN6Z9atdaAGMiMcsqk+pFJ5aYK7Fweox1qSigCMxxnblFO37vHT6UskaSDbIiuM5wwzT80UARSwxTALLGjgHIDKDg+tEsMUwCyxo4ByAyg4PrUvWjNAFO6sbS72/abWGbb93zIw2PpmlgsrW3LGC2hiLDBKRhcj8Kt0UAVre1trWIwwW8UURzlI0CqfwFFra29nH5VrbxQR5zsiQKM/QVYx60tADXVXUq6hlIwQRkEVjW+gaNbSrNBpFhFKhyrx2yKyn1BArbpCQOpoApzWFlPcxXctpBJcxDEczxgun0bGR1q7RmigDn9W8OaNrMyT6lpttdSouxXlTcQuc4/U1Inh/R0ns7hdNtVns08u3kEQ3RLzwD6cn8zW5SD3oAyJ9E0yfUotUlsIHv4RiO4ZAXUc9D+JrH13wX4c8QXIutU0i3uLgDb5hyGI9yCM/jXYUUAc74e8NaN4cSWPSLCO0WUhpAhJ3EdOpNXtZ0mx1uxlsNSt1uLWTG5GJHQ5HIwR+FalIKAPK0+EngZGDDQxkHPN1MR+Reu81DQ9L1HTG0m6sYXsGUL5AXaqgdMYxtx2xjFbBpaAPPfDfw78NeHL9dQ0+xYXaAqkkkrOUyMHAJxkg4zVfxF8NPDHiDUZNSvrJ/tMoHmNHKyBiOMkA9cV6VRigDgNC+H3hzQGvv7MtJIFvYTBMnnuwKH03E8+/vW/4a0DT/DOmx6ZpsbJApLfM25mY9STXQUUAeQ6x8IvCmq6jLqEtvcRSTPvkjhl2ozE5Jx2z7V2nhHwtp3hKymsdMEoglmM5Ej7iGIA4PphRXVUUAZ2rada6vYXGn3sfmW06FHXOMj615HYfBrw7azwvLd6ldW8MnmLaTTKYc+6hc4/HnvmvbaKAOR1bwnp2q61pmsztOtxp3+pSNgEPORuGM8exFddRRQB5N4y+Gdj4p1catLqV5aziIRYh24wM+2e9J4f+FPhzSLyK+kSe/u49pV7qQsAw/i29D+OcV6zS0AcPr3g+11rxBpGuTXM0cumMWSNAMPzkZz74/zzU+jeFLTStf1XXIp53n1HbvRyCqY9O/8AhXY0UAeXeO/h3ZeKrq31CK7l03U4Pu3VuPmYds9OR2PWqfgr4aQ+HdRbVL7WL7Vr0xNCDcv8gU9eDknjjk49umPXaKAPAL/4ORC5uW0bX77TLS4JL2sZJTntwRkexzWl4k+E9rqdvpa6fq97Y3Gl2/kW8udx4OQxIwc8noR2xivbaKAPFNd+F51zQ9Mt73XLmTWtP3GPU2GXbJzg85IBxjJyPXmpfBXwyGh6wdd1fV5tX1PaVSSUcJ6MMknIGR1xzXs1FAHnfhTwWnh3Xtc1ZL1phqkpk8orjy8sWPPflj+FczqvgfxPHrl/qegeKmsor1t8kEkZdVOMcA5H44GP5e1UUAedfDrwWng6xnSW7a9vrqUy3Fw2RuPoASfc56kk/Qei96KKAPDPjPCDDbTOVCiN0Hrng9fwr1/R2W40iyZkG2S2QlTyMFRxXlPxk8oW2nNIociRxs7kFa9P8NSGbRNOfyjEDbphCc4GBir9V3w1LylJfkUacbYmq+8Y2/EyrrwV4aui5m0W0Jc5JCbTnOe1cf8AFGC10PwTd22nwx2sc8qIUiUAMSRn9F/SvYK8J+O9yV0ixtFXJluNxJ9ADx+v6VFh1KpWpx395b+pLiZezo1JLS0Xqjb+DNi1r4ZMzMG+0Ts4wOgGBj9DXrdcN8NrUWnhHS4wxbdF5nJ6biT/AFruaTFzc69STe8n+Y/DxUaVNLpFfkFFFFViYT2paKKACiiigApMc0tFABUU7bInbn5VJ4qWs3WZTBpd7MvWO3kYfgpNAHz38JE+1eLNSvGAP7uRxgYwS47fQmvpavnP4IwmS/1G6Lfdj2Yx6tkc/hX0ZWtmr/f8trcsYx+5Gdl0FGgmtbtu/e70/AKKQjNLWSaIUUUUAFFFFABRRRQAUUUCgAooooAKKKKAE+lLRRQAUUUUAFFFFABRRRQAUUUUAFFIaWgAooAxRQAUUUgGKAFpCKWigBAMUtFFABRSAYpaACiiigAooooABRRRQAUUUUAFFFFABRRRQAUUUUAFFFAoAKKKKACiiigAooooAKKKKACiiigAoNFFABRRRQAUUdaKACiiigAooooAKKKDQAUUUUAFFBOKKACjNFFABRRRQAUGiigAooooAKKKKACiiigAooooAKKKKACiiigAooooAKKKKACgcUUUAFFFFABRRRQAUGiigAooooAKKKDQAUUUUAFFFFABRRRQAUUUUAFcFBzqDH/bNd7XAQ5/tBv+uhpHsB3adBUlRRnIFS0IAooopQCiiigAoNFFAHy18am3+KtGT5R+9gUdf7zf419Sivlv4sr5njrRIzt2tc22cj/aP+NfUZ4qzWty07fy/qyhhI2lXdrXqfohaKKKrF8KKKKACiiigAooooA8G+LOpaxF4j8K6VpeqT2C3szCR4jjPKjJHfAJ4PBOKpXeo+KPA3iTRLO/1saxp2qT/ZwJogsichQc5zn51JNUfjTBdXfi3wlbWN69ldyGRY7hM5jJKjPBrtdA+HtzHrcOu+JNal1e+thi2BXYkfocevX86APD/EaeFbfxLrCzeI5bfT/tyyXulx2jHzpELZCkHGM5znHP4V9C6x8SPDGjWlnNLdSObqETQwQwln8vHUj+EfXHSuD+E9lY3nibxjey28E8wvtschTIVdz8DP05x/KuYhj8QT/FrXorC9sbe+8vMTX0JO+LC4VAPbB467SfWgQ+g/C/izR/E9m93pl1vSP/AFquu1oz/tA/SvLfH3xT8PJpmq6ZY38z3rQMkU1uDsL9MBx/Mce9clrXhPW/C+neL/EM2qWkt5e26rLDZqYwu+VdzFfXbu568n1reuo9Kg+CvmwwW4ElqmSwGWm34Jzxlg27H5c0o46fwz440/R/Ami6n4h1J/OuI2UGTc8spVyCQOpxxk/T1rsvC3jTQvFTzR6VdtJLCAzxvGyEA9+RyK8HsPDE2t6L4OvdF1ezj1nT4XmignYlZFEnPy+xyCf14zXRW3irVpX8QaTr+jW9lr8GlSyRXNqQWkXacDIJPoRg9ugIpBF1ud1f/FDwjYX5sZNUDSKwVnjjZ0U/7wGDj2zXa32t6ZY6WdWub2JLAKHE+cgg9MY5JPoOa+VPhn4c8Uap4VxpVzoUdhLJIjrcQb5WJ4YP8p7Yxz0q74s0OTw7o/gzQtWuIJ7VdTkadkJZMbxxg44+Zs+lK0BtePvihZanDpMPhfVp1uWvF89RG8Z2dACSOQSegzXs/iTxx4d8Mzra6rqIiuWj8wRrE7kj/gIIGcd8V5B8aNK0nTn8NNZ2dlaP9vAPkQqjFMgnoM4z/OpfE2rXfiXx1caD4e0zRHu7O3/f3uo2/mE4xlQQDgAsB06/hSCNnt/hzxHpPiW0+1aTeJcRg4cAEMh9GU8j+vatyeWO3ikmlcJFGpd2booAySa+ZPgpBdWvjPxLbXn2cXEUapKLVAkZYNjIAA/l3Ne7+OHZPCutsibyLGbjOONhyfwHNApgj4m+DT0163/74f8AwrH+Lz2dz4UivI9aWwuUlS50+fziiySDkDjrlc49Dg9M1598MvDGg33wzuby90y0luXS4LXDxjzF27sEMeVx7V5Xfy3kvwo0tbliyR6y8duXOP3flk9T23FqAPffhNdxPf6g+reJLfUfEdzgSwxSgrGi/wAK4wpPc7RxXocfjnwtLqC6emu2TXTNsCiTjdyMbumeOmfT1rx/4k+H9O8I+B1udDsYre7YR28l2i5lKMPm+bqN3Qn0JHeuFh8H+Itc8LWkFl4R0RVlhjePUI7pfOboSxOeSccjoMnGKGIklsfX2p6lZaVbNd391FbW6kAyStgZPSvH7r4gJeeOdB07Q9UgutOuldLlEVSNw3YOfvA8fT615zf6Xda/478K+HPEnK2lgrSwebvDMFYnnIJLeWuSMn8BWxr2h6ZoXxY8LxaVYR2ySR73SHgE/OM4zgcDtQKe8Xvivw/YXhsrvWrCC5X70ctwqlfrk8fjXJ+OfH9t4Yl0Tyza3MOoTAO/n42RZAMgxkEc9fb8vDdS0ufwvruuXfiLwedbsZ7h5jfgn5ImJIwOgIyM9MeuMVW8VWfhPUofBlz4f0xktbu+a3ljkZiwUOu5W+Y9NxOc9D6UAfWf9vaP9mluhqlk1vEQJJVnUqpPQEg9T6VDpfiTRNV2Cx1W0nd+BGso39/4Tz2PavHPiJp/gTwZoElpLo3N8wZLa2kZHlKcjL54UZ9+vQmvDNWsNU0C50nUx4Wi0F1uVFu6zF2kxzhldm5GRyQP8AD7sS8tnna2S5hadfvRBwWH1HWnNcQCZYDNGJiMiMsNx/DrXzd4nUeDvihpPiB4ylpqyeXcbmOEcja3PPT5D+B6daqeHLqXUtV8W/EHC3Iso5IdPD8mPC9QOgG389x9TSpXdgPpV9SsY3aN723V1+8rSqCPwzVxpEUAl1APQk9a+DNF0u2vdHnu9Q8Ka3q2oXsjudRhdwATzuVQCG5ySSDz+VdX4pGo33hPwbp2tRXNtdfb2tv3qlJPLBChsNznBHJHajp5gfX8N9aTTyW8V1BJPHw8aSAsv1HUVJc3VvaR+ZczxQx5xukcKM/U18leOvBmmfD698M6no8t6sovlSR2cMWGQewHJGRgDBH62PifYzN45ku/Emm6lqOgLDttRaAgJ8qk89M7s555/DFIB9FeLvEtr4X0STV545LiFGVdsJGTuIHc4ra03UbbUrO1vLdx5d1EJYgxAYggHp6jPNfH/iC38KyfDi9l8PX99KVuYZXtrub54eSgBUcYxk9/r2rsLX4aQt4Ej1Sxv9Qj1KTTVuFSO4OxiUD7dvuOMepoA+oBwOtNZlUF2YBRySTxXyReePryf4YaZZwXE41m6m+wqySfvHVCMtnGeQVXPUk9TzWt8RbDQtE0XRNG1jVtcN0kB/0W0l8zzmYjJbdxgNkD27UAfUMciSqHjdXU9GU5Bp9fInwkmudK8aRaVYx6xbaVcQsz22pKFO4Kx3BcY6gDI5r6770CJ3QUZ5xRRQKGeaTvS0UAFJ3paKACiiigAooooAKKKKAE4z70veiigDyH4xQl9HtJNoZUuQG9RlTXb+C7sXvhzTpwrAeUEwxyflJX+lZPxKkMXhudw2MMueM5GeRVb4VzpN4YhRX3eTI6EYxtOc4/X9a0OVywl+kZ2+9FNXWIa6Sjf7n/AME9Gr5r+NU5k1zTLbcCiQ7yuehLEf0FfSlfLPj9YdT+JFrayshiBhgO3nrzg475NTZTFPExb2im/uRBmd3h5RW8mkvmz6X0uJYNPtYlACpCigD2Aq/TUUIoVRgAYFOrJbuadgFHeiigAoopO9AC0UUUAFFFFABXOeLZvJ8P6m+Qv+juuT7jH9a6OuZ8ZxmTw5qYDKpFuzZbpxzj68UaddhstnpfyPNvghBt0i8uM/fn24GD0Ar2+vKfg8sY8OO6/ea5fd7HA/pivVScVo5m74qq/wC8VsGkqFO23KgNLSA0tZxbA0UUUAFFFFABRRRQAUUA5ooAKKKKACiiq8tzbwDMs8UY/wBpwKALFFc1deKtBtP9bqtqM/3X3fyzXM3HxG0bJWxivdQbIUfZ4DjJ7c4q1Swdeqrwpyku6TYjko7tL10PS6K8u/4SzX7pmFj4VuML3uH2foR/WrPm+O7rcq2+kWQxkM7M5/TP8qsSy2vBpT5Yt/zTivwuMc12f3M9IorzP+x/Gd1tFx4jt7dQ3It7cE49eQKdJ4KubklrvxNq0jMTkJLsXHpjoKHgqcbc2Ip/Lmf5RDnl/K/w/wAz0cyIoyXUD3NUZdU0+IAyX9qgPTdMoz+tef8A/CtNHcIJ7i+m2j+OXqfXpWpB8P8Aw3Em1tP833klYn+dOnh8HFf7xKXpD/NoG52TSV+19vwNa48WaBb536vaHH9yQP8AyzWcfHnhkAH+1UOfSJz/AOy1oweE9At3Dx6VbBgQQSm7n8a1P7J03/oH2v8A35X/AApYrAJK7rSfXSK/VifvG+iVtt9TlJviD4biI/012z/dgf8AqKoD4kaLI/lwwX8z4ztS3yT+Ga9DWztVGFtoQD2CCp1jRTuVFBxjIFNc8CtqdV/9vpf+2hap/Mvu/wCCeep44WQZTQNaI9Rbf/XqN/F+qFN0XhbUTzjDjb3+hNek0URr4RP+BJ+s/wDJIOWenvde255tN4j8SjmPwrJjHO64Gf0p8eqeMZz8mg2cI4OZrj1+leijmlHFN+tULaYaF/OUv8xXFtt8zXkrHAQ3HjWRiGstHhAJGXkcg+/Bq87eLQuVj0dj/d3SA12NFM+s0/8AnxT++f8A8kHI/wCZ/h/kYOhR6wkczaxPbySM+Y1gTCouOmep7/l1Nb1FFVak1OV1FR8lsPSsFFFFRihRRRQAUUUUAFFFFABRRRQAUUUCgAooooAKKKKACiiigAoo7cUUAFFFFABRRRQAUUUUAFFFFABRRRigAooooAKKKKACiiigAopAMUtABRRRQAUUUUAFFFFAATiiiigANFFFABRRRQAUUUUAFFFFABRRRQAUUUUAFFFFABRRRQAUUUUAGKKKKACiiigAooooAKKKKACiiigApCM0tFABRRTetADqKKKACiiigAooooAKKKKACuBh41Fv+ujf1rvq4G25vznk7zSPYDuk6CpKjQcCpKFsAUUUUoBRRRQAUUUUAfMXxLHm/ETQ0DYxPbnp6Emvp2vmPx2TJ8TtIQnhbmAD/vkn+tfTlT1XpBdo/q2UsK03Vs9Od/kgoooqAuhRRRQAUUUUAFFFFAGBqfh/TNU1Cw1G7ty91YMWt3DsNpPsDg9AefSt+iigDn9G8P2OjXWoXVosgkv5jPNubI3HJOPTkmua8YfDvQfFk63d7HNBeqAoubV9j8EEZ4IJ4xkjp+Fei0UAcB4R8BaF4Utrq3s4pLj7XgTPdEOXUZwuMAY5PbnvnAri5fgr4alu55jPfLA7Fo7ZJAEiJ644z29fzr3IUtAXPLtX+GWh6jZ6fbxyXlpLp8XlW9xBMQ6jOec5B5JPbr2rV8KeB9L8NyT3KPcXt7cKElurx/MdgO3Tgf4Cu8opbu1ugHiN98HtHluZZLDU9T06CZi0ltbygR8jooxwPrn8K6y7+Hug3XhuHw48c4s4GLxOJMyRsSSSCcjnJ4xjnpXoVFIB4lZ/B7RUaCS9v9RvpoHVo3mlyFAOdoGMY6ce1bfif4b6brmq/wBr295eaXfOMTTWUmxpRjHPp0H1xXqVA96APOvBfgDTPB93dXdjc3k0lygR/tDqw4Oc8KDkmtzxvaz33hjVrW2iMs8tq6pGvVjjoPeupopU7Cp2PkzwD8OW8ReFLSc+IdTtY5ZJEubNGIjADkFQvqQM8569K9h8TfDXSdb0PT9ChlksLGyl8xVgUEucEZJPfk8+9eogADAGBSikEMTV9EstX0eXR71DJayRiMjOCMYwQR0IIB/CvHrf4WavZqlhZ+N9Ug0hUKCBRhlBPIBBxjk9q98opGrgeReM/h7JrFxp2qaTqkllrNgixrdSEsZVXoWI/i5POOckHjGMzw78LprHXNP1/VPEN3qOo25YyGTlW4IAUkkgDP8A+qvcKTHNKB4Rqfw98Uv9rtNP8ZzxaXcyMfIlVnZEbqobOcewwPzqbXPhJY3fhnT9IsLxre5sGaWO5dc73bG4tjoDtHTpgdcV7lRQB4PrHw31vxPoi23iPxBHcX8DlrZ44AEjBGCCQFLZwOSOKo3vwx8Sar9nbVvFpvTbOrRLJB8ox1zzyT619DUUAee/EbwcPGOhLpyzpBcQyLLDKyZAYAgg+xBP6Vf8LeFbXQ/DKaC2JUeJluHAx5jOPmPP5fQCuzooA+dLHwR498KxNYeGvENpJYyOWH2mIAw57gEN9Tj06Vr+J/h7r3iDT/DyXOvRyX+nSu887x4D7mDArgZyAAOcA47V7pRQB5b8S/Bt54tg0xLW6iiezn81jIzLuGOxUEg+9V9e03x7a6vdXnh/U7KexuNuLW+z+5IGDtwOh9M16z15paAPnax+EV1/YGs2l9q8bahqUizF4ov3aOp3DqN2CSc9O3HFdf4A07xto/2XTNYfS5dKtYjGssTMZSBwgHAGB05A4969aooA+etH+Fl1Z+ODq9xcxS6XHcPeQxqSCJScgbcYGDg5H90Vd+IfhHxHL4rsPFXhtLa5uLWLabe4YDLDI4zgEEMe4xjr6e8UUiESPAdA8LeL5/HVl4m8QJp+1YnVlt5D+5GxlCgdzlvVuCeele/UUUooUUUUAJ3o70tFABSd6XNFABRRR3oAKKKKAE5zS0UUAFFFFAHG+P4nm8L6kqZ3CMMuDg8MD/SuT+DuU0m7jZgWFwWPPPQD+lel61CbjS76Bc7pLeRBgZ6qRXmHwqDWxvbOdv8ASNscuCOcFefyPFaFF3w1ZW2cWUaqtiKcu6kv1PYjxzXyXZTjV/isXgVAq3p5zwQgIJz68V9D+OLvUbDQLu80yRY7iAB9zKG+UEbuDx0rwb4L6UdQ1u51WceZHEj4LKMF3Pp243VYwMXTo1q17e64rvd2I8Xac6MNPjTat0X9f1c961HxfoGnSNFPqUXmDjZGDI2fTCg81mSeL5HYiy8P6vOMHDtb+WjfQmuwh02xgUpDZ28anqFjAz9av1W5sLFfDOb7tqK+6z/M0db+X9dTzZfEXie5kKWvhRkAGS9xcqg/lzUnmeOrkqBBo1op6lmeRh+XFei0U54qin7uHh83Jv8ANL8Bjg/5n+H+R4v4sm8X6HpcmpS+IbUFXCrBFaL82T0BYHn/AArah8Oa/dWFu8niu9juG2u22NQoB6jA5/X8Ko+Jo/8AhK/FFroCuTYWI+03u0jlv4V6/T869bVQqhVGABgCrlXF+zoU17OmpybfwJ+7sr3Xe4nIm+tvVnl83hjxRFn7H4umOW/5eIQ3GPXnvQLfx/YsJBe6bqSjgxunlk+/AH869OkkSJGkkdURRlmY4AHua4mTXbzWJWt/D0SNECVk1CYERoe4QY+dv0/A1HRxVSrePsaUl1bio29WrW+8R00tnK/q3+A3w94g1K51STSdX06O2u1hE6mGUOu0nHzehyK7oGsTRdGt9JSQoWluZjunuJDl5G9SfT2rcqhiXTc/3aSVtbXtfyvrb1/DYkimlq7hXI+O5BH4X1RmLAeSR8ozySAP5111cr44Ut4Z1QA4/cN3qvHdCt2Tdr26dzk/g4GHhj5ipH2h9uPTA6/jmvVq85+FaKnheDawYtI5Yc8HPT+X516KDmrOMlzV6j/vP8yDC/waf+FfkLRRRVQsBmiiigAooooATrS0UUAFY+q63pukJvv72KD0Vjlj9FHJrM8aRapNoVyNImeO6A3fux87KOoX0P05rE8DadoU9hDe20aXN4ABPNON0ok75z0PP5Vfo4aDpOtOT5VLltFXfz6JPv8AgMcndLv/AFsSN4uubzjRdCvrwEgLNKvlRN7gntSFPG14XHmaZp6YAUqDI315yK9DAxwKKVYmjD4KKfnNtv8ACy/ATlk95fdoecR+D9QuEX+0/E2pTHOXSFvLU+3FWIvh/wCHlcvLZvcOcZaaZyePxrv6KV5liFfkkof4Eo/kkHs42s1deev5nOweGdDt5Vmi0q1V1IIPlg4PrW5DBDCu2KJI164RQBU1FVquKrVf4lSUvVtjlFLZWCik70tVxwUUUUAFFFFABRRRQAUUUCgAooooAKKKKACiiigAooooAKKKKACiiigAooooAKKKKACiiigAooooAKSlooAKKKKACiiigAooooAKKKKACiiigAooooAKKKKACiiigAoIzRQaACig0UAFFFFABSE4paKACiikJxQAtFFFABRRRQAUUUUAFFFFABRQaKACiiigAooooAKKKKACiiigAooooAKKKMUAFFFFABQaKKACiiigAooooAKKKKACjFFFACEZpaKQGgBaKQiloAQnFLRRQAGiiigAooooAKKKKACuBth/p5/3zXfVwlp/x/t/vn+dI9gO4XoKfUa9BUlCAKKKKUAooooAKKKKAPlbx1lvi3osY24NxE3Jx0Uf419U18v+Jis3xl0qN0BCSrg+4iDD9SPyr6gqSommr9kUsG04zaX25X87NoQjNLRRUZdCikJxQBigBaKKKACiiigAooooAKKKKACiiigBKWjNFABRRRmgAooooAM0UYooAKKKKAE5zS45oooAKKKKACijFFAAOKKKTvQAtJjmlooAKKKTHNAC0meaWigBM84pe9FFABR3oooAKKKKACiiigAooooATvS0UUAFFFFABQaKKACiiigAooooAQjIxXk9kDYeOoo0JKT2rxtmPkAHIwfbgfQV6zXiPxEuvsvijR2MrW4Ef+uQ4PLHI+n+NXsFF1Jun/Omt+vQqYqp7KHtF9n8nubfxivjZ+Ep41bDXMqQgY685I/JTWb8E9MFpoEt4c77qY/kvA/rXOfG68E40vTYmJfH2jd7cqK9j8HaedL8P6faMqh0hBfb03Hk/wA6sN+zwNr6zqbeSX+diCP7zF33jGGnq339DpaTvS4orJNIK5XxlryeHdGnviA0vEcCH+OQ9B/M/hXSzTRwRPLK6pGgyzMcACvBdT1m58V+K7f+xbA6lYaUc/60JE0rA4ckjoMceuDjrWhl+EeIqpP4I6zd7WS8+l9hspKO7/r06nfeANFbStMk1C/IOoX7G4uZHGCAeQD6Y6/Umr114pilme00a2k1K6U7WMXEUZ/2n6flmqzeGrzVju8Q6j9oi6/Y7UGKEH3Odzfia7KztLexgS3tYUhiTgIgwKsYmpRlUlUqPmk9oR+GKWyb6220XzGq+1rfd9+hx6+Hb3VX8zxBfGaPcGWxt/lhXHQMerfjXbRRpDGscaBEUYVVGABUlFUK2JnUSjpGC2itEv8AN+b18x0Ypf5iEZpaKKrDhAMVzfjABvDmqghiBbOfl69P5V0gFYviWPzdD1FOObaTr/umgLX0OT+FSbPC8HTmRjxn2r0evNfhRIH8NIBtykzqcfh19+a9Kq3jVavU/wATK2FVqNNf3UFFFFVCyFFFFABRRRQAUUUUAFcPq+jXdlePrGglFuWx9ptWACXIzn8H9/8AJ7igVPRrSpSurO+jT2a7MRq/l5nOaJ4hs9WZoBvgvoh++tZlKuh/HqPcV0dc34h8PWeuQjzQYrqPmC6iO2SJvUEdvaszQ9Xu7e9Oia0VF4ozBcDhblPX2b1FWZ0YVYudG+msoPdLun1X4r8RnNZpP7zt6KKKzyQKKKKACiiigAooooAKKKKACiiigAooooAKKKKACiiigApKWigAHFFFHagAoo6iigAooooAKKKKACiiigAooooAKKSloAKKKKACiiigAooooAKKDRQAUUUUAFFFFABRRRQAUUUUAFFFFABRRRQAUUUUAFFFFABRRRQAhFLRRQAUUUUAFFFFABRRRQAUUUUAFFFFABRRRQAUUUUAFFFFABRRRQAUUUUAFFFFAAaKKKACiiigAooooAKKKKACiiigAooooAKKKKACiiigBAc0tFFABRRRQAUUUUAFFFFABXCWmDfH/eOPzru64OyP+nt/vH+dI9gW53K0+mL0FPoQBRRRSgFFFFABSEZpaKAPmTWI2k+NenKgyfM3fgLdSf0FfTdfONz/AMltsv8Atp/6S19HVYxHxL/DH/0lFLBfw5f45/8ApTCikBoJxVcui0UUUAFFFFABRRRQAUUUUAFFFAoAKBRRQAUUUUAFFFFABRRRQAUd6KKACiiigAooooAKKKKACiiigAxzmiiigAooooAKKKKACiiigBMc0tFFABR3oooAKKKKACjNFFABRRRQAUUUUAJS0UUAFFFFABRRRQAUUUUAFeT/ABh0tr3w6bqMAtaOJG4529D/ADr1imSIsqNG43IwKsD3BqahVdGpGa3i7kVan7SEobXTR8g+GbK88U+KrU3cpIADOduAEQfdHp/9evsAAKAB0HArlNA8J6ToN3cXdjFIss42tvlZgq5zgAngZrrKuZhjI4macI8sIqyRSy/CVKEH7WfPUk7yl3CuTvtWvbm5ey0S3SWSNts9zMSIoj3HHLN7V1lc3Ppl7FNJJpl8lukrF5IpIfMUsepHIIzVbD+z5m5pOy0TvZvztr+RoSvbQ8/8ZaZBp2kS3mpzSapqtw3kWyynEayPwNiZwMcmu28EeHk8NaLFZfKZyS8zr/E5/wABgfhXm/8AZuteLfEJ8zVYn0/SpABPHbgKZwPmCqSckHuTgYH4+knQb2Unz/EOpEZyPK8uPH5LW9iJNYaNGWIhFzfM4+9ZR+ykkra7vvoyCLfM3ybaX07663Otpu9R/EPzrkl8KWhI+0X2p3AAxiW8fH6EU1vBfh9jlrAnknmeQ8nr/FWGqdBP3qjf+GN/zaLErraz/r0Om+2WoJH2mHI6/OKtKwYAqQQe4rmB4S8Phdo0m1xjH3Oa5+80i3064ittAup7a9ZlYwLMWj255Zw2e39KlVChNqMKkrv+aNkvVpv8hik0m5JL0Z6RRSDOBnk0tZ5IFZWuqX0i/UHGbeTn/gJrVqlqYzYXQBxmF+fTg0IDzv4S4/4R0rtwRcOSfXpXqNeH/D3X7Ww024tQ8l3c+cSlvbRlzjA5yOMZ75rukl8VX5JEFlpkRPAkYzSY9ePl/CtjGYOq605NWi3dOT5U/S+/yKeFqJ0o9bK2mp21Fc7oDXmbqO6vlvRHIFWURBOwyMDjg10VZlWn7OXLdPRO621V+pbTugoFFFRChRRRQAUUUUAFFFFABmsLxBo8Gt2L28vyyD5oZR1jfs1btFPp1JU5KUXaSd0wtc5XwjqdxqFi8d6oW9tJDbz4PVl/i/GuqrgtBk2eLPENsB8p8mX8SgzXe1cx8FGrdJRUoxlZbLmSbt5XGxd194UYooqgOCiiigAooooAKKKKACiiigAooooAKKKKACiiigAooooAKKO9FABRR2oFABRRRQAUlLRQAUUUdaACiiigAoooNABRRRQAUUUUAFFFFABRRRQAUUUUAFFFFABRRRQAUUUUAFFFFABRRRQAUEZoooAKKKQnFAC0hOKWigAooooAKKKKACiiigAooooAKKKKACiiigAooooAKKKKACiiigApDntS0UAFFFFABRRRQAUUUUAFFBooADzRRRQAUUUUABoNFFACEZpaKKACiiigAooooAKKKKACiiigAooooAKKKKAA9K4KxUG+J/2jiu8PSuEsP+P4/wC8f50j2BbncqOlPqNakoQBRRRSgFFFFABRRRQB8vJuk+ONq/J2tNnnOALcivqDPOK+ZdPUN8aySoJUTEHHQ+UOf8+tfTRFWcT8a/wx/wDSUU8Hf2b/AMc//S2LRRRVYuBRRRQAUUUUAFFFFABRRSZ5xQAtFFFABmiiigAopM84paAE70tFFABRSH0pRQAUUUUAFFFJ3oAWjFFBoAKKKMc5oAKO9FFAB3ooooAKKKKACiiigAooooAKKKKADvRRRQAUUUUAFBoooAKDRRQAUUUE4oAKKKKACiiigAooooAKKKKACiig+1ABRRRQAVyfjPVJ9N0plsudQunFvaqOu9u/4DJ544FdTI6RoXdgqqMlmOAK8l+36p4g8QG60uzVrK0UxW9zccRbj96QDqx7DHbnvV/A4Z1qmqThBc0ruysul+l9iOc1FK/V27nXeGNNh8K6DHBdXCKy5knldsAueTyf88UxvFCXTMmj2FzqLA48xF2RZ/324p9n4bi3rc6vdSaldDB3TYEan/ZQcCrN74j0qwK26S+fPyEtrRfMckdsDp+OKnqclWtJu9apJvSF1G/lpdrysvUFolf3Yr+v63KXk+KL0Ze7s9NXP3Yo/OcD3LcVDeaatjD59/4m1CNl5DmVVXPA+7jn6VK0/iPVExbQQ6TE3/LS4/ey49Qo4B+uatWvhy1tc3U2/UNQC5E10247h0wPurz6D8al51S+NU4K/wAMYqcvxvb0b+Qltmrvzuc5pOq65rkbW9iRDbRvsbUZ4SrSLxjYh/ixnk8fSu50zTYNNi2RBmkY5klkO55G7kmsXRtR0+x04C5u4opwS1wsrBWEhPOR9abN4iluZfI0fTbi7c/8tpFMUK/ViMn6Ac9qMRGdSc6dClywT95rr3blokuvReQkLJK7u+n/AAx2FY2q63pukrm9vIomxkITlz9FHJrCbR9a1GTdqWrmCAj/AI97AeXj6ueT/npWxpfh/StLO+1s4xKTkyv87k+u45NUfY0ofxKl32hr972+auSO/Qw31nWtUIGi6aIoCcfar/KDHqqD5j9agTwjLfS+d4g1SfUcA4t1zDCP+AqeT1+vevQaKd9bULqlBR8370vvez80kJy3d2/u0RwHgGxSygv44ljSMXThVjXAArX8aXlxYeH724tZBHMFVVf+7uYLke/NaGnWT21xeTPIWE0m5V2gBR+FWtRsodSs5rO4UmGZSrAHB/D3pjqxlWjOa5o3jdd0txkYNQaXnYi0W0Fjplpa5BMcSgkdzjk/nWnXGR3etaSDDc2B1C3QBYp7YjeR/tqT19xTh4oAQn+xdYyP4fshz/PFS1cNXrVJTjHn5m3eOq19NvRkjmlq9F5nY0Vw58UXLD9z4e1Vuv34wvb60kes+IrlVMHhwxA9WuLlRj8BzTPqFdfFHl/xNR/NoHJJ26+Wp3NFcEw8Z3SAbtJsuQSwDyNj8eKk/sTxBMQbjxPIvP3YLVEGPqcmlWDt8dWnH583/pNxvP2i3/XmdzRXAyeEriaQvP4j1duOAkoTH5DH6U//AIRIjpr2sA9v9I/+tR9Wpf8AQRD7p/8AyIcz/lf4f5nd0VxSeHb+3j/0TxHqAk5wbjbKPyIqeDUtQ02ZYNZSNonYLHewjCkns4/h+vSmvCX/AIdSM32V7/ilf5Cxk27crX9eR11FAORkdKzNY1CPTLKS5cbmHyxoOrueFUfU1UjFyaSV29El1Ht2Oe0GMSeINdvB0MkcPXI+VBmu0rC8OWUllpsaz5+0zEzT5/vtyf8AD8K3atYyfNUt/LGMf/AUkxsVZfiFFFFUxwUUUUAFFFFABRRRQAUUUUAFFFFABRRRQAUUUUAFFFFABRRRQAUUUUAFFHUUUAFFFFABRRRQAUUUUAFFBooAKKKKACiiigAooooAKKKKACiiigAooooAKKKKACiiigAooooACKKKKACiiigAooooAKTNLRQAUUUUAFFFFABRRRQAUUUUAFFFFABRSCloAKKKKACiiigAooooAKKKKACiiigAoopKAFooooAKKKKACiiigAooooAKQjNLRQAhFLRRQAUUUUAFFFFABRRRQAUUUUAFFFFABRRRQAh6GuF07m9P1rum+6fpXC6Wf9LAA70j2BLU7hafTFp9CAKKKKUAooooAKKKKAPmXRwG+NMzBWPyTHPp8gGfpx+tfTVfNnhsE/GC8Y9PInxx7rX0nVjEfGv8Mf8A0lFHAtuk7/zz/wDS2FFFFVy8FFFFABRRRQAUUUUAfOvxV8Q+LNC8UaRaaTq8UNrqjrHHE1ujBG3Kp3EqTgls8GvUrvxTpfhprDTPEGsRi/mhLee8RRHI6k4G1c88e30rzD4stu8c+CUAJdZ2bluMFlzxjOeKr/E2wtdV+JfhKxu4FuIJI28yJyQrDJPOOvTp36d6APW/Dfjjw74luXtdK1ATXCKXMbROh2g4yNwGaXxF448N+G7hLXVdUSCdhu8tY3kYD3CA469+teUeJbKz0v4s+F/7PtktWnifzvJ+RXGGAyB9Px49KxvhVbaVq/ifxVf60Ip7+K5JVbpF2om5lJweOOB7cUBY9+8OeKNG8TJO+j3y3SwPskIRlwf+BAZHuOK6XvXzf8EEg/4SDxfJbKi24uFSPy9oTaGfAAHYDv3zX0JY31rqERls7mK4jVyhaJwwDDqOKAMDxxrM3h/w1qOq28avNbxbkV+mSQOfzrz/AOFfxG/4SjTNQfVjDBdWAMspjBCmHGd2PbBHHtXT/FkIfAutiTdt8jjb1zuGPwzivl208N6xDougajo6Sga3C+n3gVdyqC5RS3sV5z229u4B7D4H+J174n8aS6WsMI0xxIYCFIcBRkE898frXb+FfFdxfTa1Lql9o32SxYkfZJWZ41BOd4P07d815t4Y06w8O/FWDRrNSsdvpIi3EcyPjeWPuck/5FcZ4WlebQviYwbYzEPgJkABpMjOMcjj170rdxD6ai8aeGZnt0TW7IvcY8pfNALZOAMdueOaXVPGnhrSrprS+1m0huEYI0bPkqSM846fjXknwx8LaDY+BrfxEdLSbUkjkuhNcDLB42bbt9B8oIx9a534b+F9A8QeBdV1PVfIkvZ5J/NvJR81s2Bg5/EN75o0FPqC4vrS2s2vprmKO1VN5mZxs29jmsfTPFOg6rcC1sdWtLidgSsaSgsccnA78ZP4V8k2Fj4j8XfCqCxsj55sdS8uO3zteaLbnGSfm2ljgei/7IruvBeqeH/+Eu06zvvCT+HNXt1P2YrISsxdCpDAqOozg88559UA9E8AeL7vXdQ8TNqMsMNlp9wI4gcARrlwSW4z90da7eDxV4fnlSGLWrB5HxtUXC856Dr19utfN3gjVtO0fR/H0+rWz3Fl9s8tolyDKXLrtz2+vbrXm+v2lxe+Ff7Y07wHDp2kK25b1btpJAN2Odx3Fe3K470CH3jJf2cd0lo93Aty/KwtIA7fRc5qSa7toJY4ZbiKOWXiNHcBn+g718q+M7m50/S/AXjEATS2sMccxwSXGARubr/eHPcn1rpbGePxx8UkmYZsNEgWWJSwIZzgg8f7TA9/uD6UqFPo6vn65+JXiOfxDqWkaL4YS/FlIVZlmIOAcZJ6Ak9v8K+gTXxj4X0rxPqHizxUnhbWbSxP2gmZ2GQ6l2IwdrYOc5xikA+gPAvjpvE1/f6XeaVLpuoWQzJE77xjOOuB7du9eiPeW0cnlPcwrIP4S4B/Kvk7wpqmoeBvF+rx+JokuNRu7UzNdpJuOFQv0HGDtx0ByB2rzvTP+Jzpd/f3/hLV9X1G9kkMeowSSbUbAxgAEHB9c+nagD78LIo3FgAe5PFMWaF3KrKjMOoDAkV8V+IpNVi+FOnWeoWt1FKdU8uJLlCG8vYWXaDzjPA/H2rS+J3g/TvBOmaTqelz3Qv5ZgJHkm5fALE8Y746UAfY5IUZJAHvSAhs7WB+lfH3xL8TSa7rmhaTeWt7Pp6wR3NzaWRy87sm/gAdh+Qz0pvg+51PTfFTxeGdF1a0sLy1eJYr9WxHIFLBgSCB8wHXjJOSB0APR7zxX44sdbl8Nrpcd3cSz7rbUfKKR+QeSSvTj13e3Jr3yMMEUOctgZPqa+HtHPhlI7tPFeoazpviQzsXuVVsrnBGQM5GeTwD6dq+1dMx9gtcTm4HkpiY5zJwPm59etAF6jvRRQAUUUUAFFFFABRRQTigAooooAKKKKACiiigAooooAKKKKACiiigArn9f8RaV4diim1a7FtHM/loxRmBbr/CDj8a6CsPxDoGmeI7NbLVrUXNuriQIXZcMAQDlSD0J/OgBuseIdJ0W0hvNRvore3mIWN2yQxIzxj2FLqPiDStNtLe9vb2OC3uSoieTIDZGR9OPWq+teF9G1ywt9O1GyWa1tyDFHvZNmBtHKkHofWk13wxpGv2MGn6laebbW7K0SiRlK4GOoOenH/16ALOteINK0O1iu9SvY7eCVgsbtk7iRnjHsKTWPEGlaNpyalfXkcVpJgRyE8OSMgD1yATWf4k8IaP4k06207UbdntrZg0SpIVK4UqOevQ1LrvhXSdd0qDSb6Bms4CpjRXIK7VKjnr0JoA801fxK/lxajrulzfYJGX7NGZlWA7uUZmBOTj14Fb2oa7qtraQXt7f6RoulzFVhlXM5bcMqB0XoOvpXV694U0vXdDj0O8SX7HEEEexyGXYMDn6cc+tQ654P0jWtHtNHuo5PstpsEJR8Mu1do578VpvHR5eVUYWW17uz72vZ/NMjUGrvmevoZOoaVpMCxTa/rtxPHcOFjW4ufLiZjzgKuBW9NN4d8KW0csrWOnQyHYrnC7zjPXqeBUPiTwfo3iWytbLU7dpIrU5i2yFSvGOo9v5U7xN4R0fxPa21rqkDSx25zGVkKkcY6iq88ZWknHmtF7xjon6pWQ/lWnlsbeoapYadFDNe3kNvFNII43kcKrMckAH8DTL7WdM09oEvNQtbdp/wDVCWZV3/TJ5/8ArisbxN4R0nxJp9vp9/HKILdg0XlyFSuBjr349ag8WeCtF8VQ2kWpQPi0OYjE+wgEYK/Q4H5VUFNzU7nSbIwzahJaxGRwkTzbRluwBNWb/UrHTUje9u4LZZGCIZZAu5j0Az1rA8UeE9O8TwWdvqBm8m0k8xURgAxxjDZB4o8VeEtM8UQWkN+JV+yyCSJ4mwwOMY5B46fkKc5yaSbdlsuwHQXuo2Vh5P2u6ih85xHHvYDex6AUt3f2djs+13cEHmHCebIE3H0GTzWF4k8K6Z4jSzW/SUm0kDxNG+0/Q+o6flUHi3whp/ipbFb6W4RbOYSoIXADEdmyDx+vvTQOnub21tTGtxcwwmQ7YxJIF3n0GetOmubeGSOOWeON5DhFZwCx9h3rl/E/hDTPErWBvzOBZSiRBG+0Nj+FuOhx2wfeoPFfgyw8TXOnXN1NPFJYPvi8ojB5Bwcg8fKKAOsuLmK3lj865iiV/lVHYAsfbJqaW4hiKrJLGhf7oZgN30rivGXgqw8WSWUl5cXMLWjFk8lhhs465B9KTxd4JsPFFxp1xdXFxC9gSY/JIGeQeeP9kdMUCNncPIiMqs6qWOFBOM/SlZ0UgMygtwAT1ri/E3g+08QalpGozXM8U+mSiSMJgq+GVsNkeqjp71D4v8F23ie+0y9mvbm3ksJBIixEbWOQec9+OtAp3e5QQCQCegJpDIgZVLAM33VJ5NcR4o8HQeINW0jVHvbmCXTZhKscZGyQA5wR+GM+mR3pvijwdDr+s6NqxvJYJtMlEiqoBEgDBsHuM4x+NAHdkgHBIzRkdM8+lcD4k8ItrPiDSNaTUZLVtPYFo0X/AFqhtxUnIwDgA9eKTxH4POseI9I1xNRlt208jdCoOJFDbsZBGM9+oIHSgDv8jOM80ZFcBr/hS61TxPpWuQavJax2IAeBEJ80BiSM54BBweDxVjXfDV1qfiLSdYh1R7eOxzvgVTiQE88gjqOO9AHcVDcQx3ETwzIHjcYZT3FTUUqbTugMCzsr6wjeGG5SeLP7oT5yg9MjqKfb6Y7zJdajKtxcRkmMKuEi/wB0evua3KKsfWZ3clZSe8ktf+B67iWCiiiqwoUUUUAFFFFABRRRQAUUUUAFFFFABRRRQAUUUUAFFBooAKKKKACiiigAooooAKKKKACiiigAooooAKKKKACiiigAooooAKKKKACiiigAooooAKKKKACiiigAooooAKKKKACiiigAooooAKKKKACiiigAooooAKKKKACiiigAooooAKTNLRQAUUUUAFIaWigAooooAKKKKACiiigAooooAKKKKACiiigAooooAKKKKACiiigAooooAKKKKACiiigAooooAKKKKACiiigAooooAKKKKACiiigBG+6fpXC6Vzdiu6b7p+lcJpX/AB+dabLYWO6O5FPpi9qfTkIFFFFABRRRQAUUUUAfNnhGIn4uanIoJAglzx0+cfpk19J184+AIkk+J2tzZDFYJcAfwnzVH8jX0dVnE/Gv8Mf/AElFHAfwn/jn/wClMKKKKrF4KKKKACiiigAooooA8o8UfC7Q/EmrTateXF+l1KFGYpQAm0AAqMcdB+NbU3gbTJtY0fWJpbqe60uLyozNLv39cM2eSwJznOPbpjvaKBLa3OT1PwtY6lr2na7NJcLd2ClYlRgEYHP3gQT3PQivm/4mW3heXxRdpc+HNeS5Rg0txZKNtwTznDZ49x1/Cvrv2o2gjkA0Cnhfwb8Lz2HhzUZZ0uLH+1WPlwMCHgQAqDk85Oc9PQ969C8C+E7XwdpT6dazyzq8zTM8mMknA7ewArs6KVNoDD8S6ND4g0e70q4kkjiuU2s8eNw5B4z9KZ4X0SLw7o1rpMEsksVsCFeT7xyxPP51v55xSd6QDiIPCFtH4wuPFLXUrzywiJYSq7UwACQevQfqa5vRvhpa6XpGu6YmqXUi6sdzyEAGM89PXOefUV65QaAOe8LaInh/Q7TSFna4S3Qr5jqAWBJPQfXFeP33wbjNxqK6V4gvdN0+/bMtlCP3eO4xkAjOcegOK+gRRQB4v4j+Ftvf6No2n6Vqc2my6UGMUqDO9mxudsEHcSM5B4yfak8NfDe7tfEaeIvEGuNq17GoEQMW1VYDAPU9AeMAc817TRQB4vp3wut4dI8Q6XeX32iPVpvOR1QqYWBJU9TnBI+tcePhBr11pLaPqPi+R7CAYtIUjO0c5+cE8gdhk4r6YooA4nU/CkOoeD/+EbldTttUhSXbgCRQNr4/3gDj6iqHw38GL4M0yW1e4jubiaUyPMse3AwAFHcjjP4mvRaKACvmxvhj4rsdY1W/0PxFb2CX8rMwUNuKliRnjg89vWvpOgjNAHifhX4ZtDqF3q3iu9TWr+4QxYdcxqpGM8jOccDGAAT+GDpfw/8AG/heW9t/DPiKyi02aQtHHcoWZPQ4KMAR044Pcen0TiloA8N17wBr2s+HNN0691yO7v7e++1TXE4IBXBG1QB2zW58UvBl34x0qxsLSaCJoZg7SSk4UbSMgDr9PevVqKAPFPFnw+vrm40rW9AvorTXtPiVC7KRHOAoXp/DxkYxgg4NVrPw/wDEm+uDPqviGyhjjhlSOGBSAzshCs20DoSpzk4xwPX3SigD5h1Twr8S/Eunw+HtZm0tbGKQFr3O55AvAPqfXopPc19HaTYppmnWlhG7OltCsSsxySFGM1fJpaACikxzS0AFFFFABRRQTigAooooAKKKKADNFFFABSClooAKKKQ0ALRSCloAKKKKAAUgpaKACiiigAoNFFABQaKKACiiigAoxRQKACiiigAoFAGKKACgUUUAJjmlopCaAFooFFACY5paKKADoKKKKACiiigAooooAKKKKACiiigApKWigAooNJzigBaKKKACiiigAooooAKKKKADvQaKDQAUUnWloAKKKKACiijFABRRRQAUUUUAFFFFABRQeKDxQAUUUUAFFFFABRRRQAUUUUAFFFIfegBaKKKACiiigAooooAKKKKACiiigAooooAKKKKACiiigAooooAKKKKACiiigAooHFFABRRRQAUUUUAFFFFABRRRQAUUUUAFFFJ9aAFooooAKKKKACiiigAooooAKKKKACiikNAC0UUUAFFFFABRRRQAUUUUAFFFFABRRSY5oAWiiigAooooAKKKKACiiigBrfdP0rhdLH+lg13bdDXC6YP9L6d6R7CrdHcLT6YvQU+hCBRRRSgFFFFABRRRQB84fDn5vib4hbP/AC6sP/Ior6Pr5t+GA/4uP4iOf+XU/wDo2vpIDFWsV/E/7dj/AOkopYFP2Kv/ADSf3yYUUUVVLoUUUUAFFFFABRRRQB4rqHivWNM+J1rody4/se9RfJUxqMHYeQ3U/OMdf/r6/wAV/F8/hTSIf7PVW1K9lEVvuGQvcsc8H0+pz2NYnxwsFTRrPxFCoF7pF1HLExTIILjhvbOP8muQujD8R/iNo8tq4l0nTLVLmVlJwGJ3bc/3t20YODhTxxQB6taarrsfiiw0u8l00wSaeslwizIJROAd21N24jPfGMD1rr7zXNJsZjBeapZW8oGTHNcIjD8Ca8Y1FGPxntZY1LvFpjOEBI3HawwT079+PxxXJ/CXwlo3jODU/EOvxNqF1LdNHsmdsR8Bu2MnBHsAMCgD6fS/s3tfti3cDWvXzhICnXH3unXio7HU7DUN32K9trnb97yZVfH1wa+Ufizp40i80Dwjo1hLLpzym5Fk8p2zMW+4Gzux16nPPFL4W8NeJ4fFelajb+EY9FjgkAnMM5COh+9uyzds9BzmgD69ryzx343n0a7g0TQrD+0ten+YQYOyJOpLYxyR0GRjqSOAYU1b4iPdSR/8I1pkcCuQssl3w684IwSR+I71xnh4qnxr11byI+c9uDbsSMfcTBHr8uR+f4AjuaOp+MfH3h1Uu9a8MWM1jkb2sZWLJnHXk4646Yz3rr9N8Yy3HjbWdAuUtobOxt0lSYkqxJVCQSTj+I9u1ekSvHGhaVlVB1LHAr5dj8Mab4r+LXiGHUI3ktLeNJDGDs3NtjXBK4wOT7mgU+nrW6t7uITW08U0RyA8bhlP4iqg1bTTOLcahaGcnb5fnLuz6YzmvmT4eRweEfiL4h0+OcppsFtI7l8nai7XB/4CCR+dcFqWl2HiCx1S/wDD3gq7S1QySDUpr8hVVcszbWwOgPGTQB9c+NtX1fR9Pgm0TSv7SuZJ1jaLJG1CCS3HuAPxrrlcYG4gMRnGa+L9av7vUPhh4YkubiSR11QxBmOTsXdgH1xgfkK7Px3oo8RfFay0trme2WSzBaWAfMAFckZ7ZAxnnr0oA+ngyddw596iiuIJZHjimjeROHVWBK/Udq+UPij4Xg8OW2gaNpFzdRrcXrsGZyzKzBF4xj06VneK/A1v4T8ReHdN0bUdQtf7RJSe5WUhjgqDjGMdTx70AfYUVxDMzLFLG7JwwVgSPrT2dEPzMoJ9TXyjPodv8P8A4h+HbLR7q88q8CLcK7k+YCxXnbjI78jAxmqfjCDw9rXjK+trM+ItWvWbL/YZlMUL7cEKT0xg85wM47UAfXmQe9JuX+8Pzr5C8E6xqWneFvG1hdS3SNYonkhny8RcuDlhxn7vf1ql4d8EPr3gibxLLrd+l3AkrRpvyoEZJx69j6daBG0tWfZlIK8w+Dup3eq+C7Ce9maaZC8XmMcsVViBk9+OPwrmPjZrWpWy6Poel3j2c2pz7HlQkHbwuMjoMsCcc8UA2e7ACvLvGvxBi8Oara6NbaXc6jqNwu5YoeMDt9Tx+XevLtZsdY+Gup6HeL4j1HUbS6uViuYJnJDeuAc9ifesW78KS3PxVbTBq2owb1acXIf94QVLbVP93OV59DxQKfV2lXb31jBcyWs1q8i5ME4AdD6HBrnNC8X6brms6po9mtx9o01tkzugCMQSp2nOTggjkD2zXSWtmLewjslnmbZEI/NZsueMbs+vevjzwZ4TvNS8ceItPj8Q39rNalmN1Gfnlw4Hz4Iz/n6UAfUWmeKrDUPEWoeH4I7j7XYoHlkZQIznbwDnOfmHYdDXX18baVoOqaz8Qde0mw8RXFpti23V2Ix5kyrsUjjGCWPbH49+w8A+ItX8Pa14j0TVbq41S30u3MqyE/PtTGMZJwCCO5xQB9M0V8QW/jCbXY7nU9W8eXml367xbWcFs/lgEcAlBgjoORnjNfSHwi8R3vibwvHd6g2+5imaBpNuN+MEHpjoccelAHTeKvFOleFLaK61aZ445pPLTZGXJOCe30rjbT4u+D7ueKCO+mDyOEBa3YAEnHJxxXKftDSCPSdIO0u4vAyoDjOFP515j8TNZ1XWNO05NQ8JTaRa2siiS6Iz1GCPujAz9e1AH2mCCAQcg9CKWvnrxP4t1Az+HPDPhG8SOW9tkP2qZRxGV+U8g4OASe/GKp6br3ivwh4ysfD+u6imqWl+V8uVgFI3sQCDjOQRjbkjnjrStbaiX12PpGivkzxxrOt6bq+qSv8AEKzt5Ymc29jCrkBR0RgFIDduc89604/iTrU/w4m1ZJEh1G2u1tBNsD+aMA5wRgHB+nHvSCn1ATiql/dw2FncXlwSIYI2lkIGSFUZPH0FfP8Ao3ibxpZ6TH4p166sDoohMv2cBVlmyCEAIXAOcHr/AFxxk158QfFvhi+11tQht9JZHT7OGWPzIhuDnOOn8PJGf5qkI79D6k8P61YeINPj1HTZjNbSEgMUKnI4IwR61sivJ/govl+CbPJBzLKRg/7Z/Ko/in4s1LRF0/StDVf7W1KXy4pGUMIxkAnB4zkjrwBmkFPXa5LX/GGgeHZVh1XUkglcbhGEZ2x6kKDj8a8psfFXi3wtr+kaP4tn0+9i1NsLcRYRojnGDgKvUjt+NcI0Gtaz8V9VghlsPtsBcxNcw74xGu3aMY+9tIGfrzQB9bWlzDeW8VzbyCSGVQ6OvQg1z954t8PWVxJbXOsWcU8Z2ujSjKn0Nb1lHJFaQRzeX5qRqr+UMJkDnaOw9K+Z/h/ZWWrfETxbDqFhDOm6Qqs6B9uJMZGRxkHqKAPo7TNX07VVLWF9b3IX73lSBiPqO1SjUbI3x08XURvAnmGDcN4X1xXzP8QdEtPhxrOjeI9BElpbvP5VzAshZWHUjnJwRkEewxiu4h1dm+K11Z2+m2e9dPDPMwPnP8oIAboOSB06CgS6vbqe3DNLXy94f8e/EDxKLsaRpFnK0Mh3sSFWMYOE+Zhkn19vrW/qXjzxHqmqvofh+30+3urWFWvZ7qTCpJjDIueuCevOcelAp9BUV4P4f+KLppeut4it4YNR0ggNFAxxNk7RjrzuwCffNZNt4x+I+qiLXNP8Mw/2ORuS2Eqs8yEdck7j+Cj6HmgD6IE0RlMPmoZQMlNw3AfSpq+MdM1HxfN8TLq4tdOhj1mVMPa3Tlo4o9inkgg4xtPHrXp2v/EvXLTVbHw1puhxXPiJ1U3UJf8Ado5XdtU5GflwSxOAPxwAfQFFePeDvHepXmqahonibSf7O1S2i+0JHENyvGBzg5IJ9wcH8K4jS/it4p1oXQ0jwkt35Eh3OjttVewPq30P4UCNpbn0xRXg1t8QfEus6jPp+g+H7W4msYl+2iW5C4l6MqHI4yCM+1er+FtQ1LUtNE2raY2nXiyNG8BYMOD94HuDQKdFRRRQAUUUUAFFFFAAKBRRQAUUUUAFFFFABRRRQAUUUUAFFFFABRRRQAUHiiigAooooAKKKKACiiigAooooAKKKKACijrRQAUmKWigAooNFABRRRQAUUUUAFBoooAKKKKACiiigAooooAKKKKACiig0AFFFFABRRRQAUnNLRQAUUUUAFFFFABRRRQAUUUUAFFFFABRRRQAUUUUAFFFFABRRRQAUUUUAFFFFABSUtFABRRSZ5oAWiiigAooooAKKKKACiiigAooooAKKKKACiiigAooooAKKKKACiiigAooooAKKKKACiiigAooooAKKQUpGaACiiigAooooAMUUUUAFFFFABSZ5xS0UAFFFFABRRRQAUUUUANfhW+lcLpn/H0K7tvun6Vwelj/AEoc0ktgW53S9qfTFp9CAKKKKUAooooAKKKQ9KAPm74Ttv8AHfiI9xBzx6ycfyr6Sr5y+ESqfF3iCQdTCvHp87f/AFq+jasYj4/kvyKWBVqEfm/vYmKWiiq5dCik9qWgAooooAKKKKAM3WdPi1bTLzTpiVjuoXhZgASoYEZGe4zmuP8AAHgWw8FQ3aWk8txJcspeSUAEADgcduT+dafiPxhonhq6tLXVbowSXR/dnYSoGQMsew5rf1LUbTTbCXULudYrSJN7y4LAD145P4UAcq/g21PjKPxWtzKtwIDC8OAVbjaDnqOK4K5+F9/YXt1N4W8TXOkwXbb5oCpcZzn5TkH168+9eg3/AI10a38N3fiG2ukurOAEAodu9+gQZ7kkVpeE9Xudd0eDUrnT3sGnyyQyNltmflY8DGRzj3oA811v4XNqfhzStPbWZm1bTC7RajIDubc+4g8k8cY5yMfWrvhzwf4sgv7W51zxjPcwWz7hbQLtEmBxubjI9QQc+vNet3E8VtC800ixxICzOxwAKbaXNveQrcWs8U8L52yROGU4ODgjjqKAJ+9eW+O/h9F4kvLfVrC/k0zWLcYW5jGQ47bgCOR0yOxwc8Y9TzRmgD5+m+GfiTVpLaPXfGc11ZQsrtCkRG7ac+uPxINeh6N4Uk07xdrHiBrwSR38aIsRX5kwFB59Pl4/+tXfV5prnxC0zQNYv9L1RTbNBai6t5GbIuBg5UejZGAO+DQI2krvYpD4eRHxjquvyXQe11G2a3ltSnPzKFY7s9OOmO9cJb/CzxZp2m3GjaZ4z8rS5WY+UYCDg8EZzkZ7gHBr33Qr99V0q0v5LZ7ZrmJZfJcglQeRnHtitbrQKfP83wpuZfB+l+H21G3MtletctKYiVdTuyuPxH5V2tz4PuZvH9p4pF1CLeCAxGAplydrLwe33v0969IdljRnY4VQST7VheHPEWk+JbV7vSLxbmFHKMQrKVbrghgD39KW7A4r4i+C73xVfaLc2l3DbjT5/NffnJ5B+XHfirHjPwbP4g8Q+H9Xhu1iXTJS0kb5IZSQflx34r02ikA8r8U+Dr/V/Geh6/b3UEdvp4AkRiwdhuJOMDHQ45NcTb+BvGHhnWNWuvC95p622oSb9s2coASQMEY43Ed+K+iqoapqNnpNnLfX9wlvaxAF5H6DJwP1IFCva1wPCPCvw+16w0DxTYahLbNdasg8uRXyC+Hznjjkium8MeD9T0r4dXHhyWSEX0scygo52/OTgZx6GvVbK8gv7WK7tJBLBKu5HAIDD15q3QBwHwy0C88NeGbfTL8xfaEkkZvKbcMFiRzisD4t+Db/AMU2dlcaTLGmoWMvmIshxuHsexBAPPFevYxRQB87v4c8ceLda0l/FVvp1vplhKJmihkyJSPYEnJ+oGM/Q9Ba+EtXX4o3HiKUKdMEeI3MvzH90E2hR7k9fTPWvU9a1S20XTp9RvPM+zwANIY0LkDIGcDnvz6CuV0z4h+FtTuLG1tNT8y4vf8AUxCCTceSDn5fl5B6+npQIlY7+vmO18O+OPCXi3WdT0XRrbU4L53ZXe4RAAz7+hYHI6V9OUhOKBTwf4f+GNe07x1rGt6npyWtve23BSdZB5jFGZRg56huo7VS8O+D9aHj3xXeXsMkWm6hDJEk5dTuDEbcDJJwAfTH6V79cXVvbBTcTxRBjhTI4XJ9BmpwKAPkrwzY+Ovh+l3pcfhS31a3kmLQ3CFTljxuJHO3A6Ngj1r6F8DXev32lNceI7KOzvWmbbCmMLHxjue+a7GigDwr456RrOrafpf9kadNeG2uvOfySNy4GBx179R0xXKa7r/j/wAW6VPoieDHtTc4V5ZG+XZgkj5sAHIBBz26cjH1BRQB8ueJfBmt+FD4Y1vQLL+0bvTIBDcxqu8seSSFA5HzOMjkfL9arWml+KPiH4zs9Y1PS7jRrDT3VlWdCCoHzBRuCl8sOTjAB+gP1ZRQ1cRq+h8gaBDrvhSfW7GfwRcane3twfJu2i3x4JI5baRjnPUdecVnWXhnxAnwz1W0bSbyOddTWVomjKu0YQZIU8sAcdM/pX2hQaBTyd9Dv9a+F8WjFGhvpNPjiCTLtKsuMKQcY+7jmvDNP8Q69pfge58FzeFNSa8XzYlkWFtoRm3EnAOTljjHGMV9liigDyz4NWkln4Kso57R7aYySs6yKQzHecEg9OMD8K5n4w2mq2WoaJ4r020+1rpTnzYQMnBI59cdsgcZzXvNFLe2wRbWt9T5OubvUfid400Wey0q5s9OsCkr3E8PAwdxBbHXI2gZ56+tdP4a0+7h+MOsXL2N1DbyQuySSqdrjCAkN0Iz09OlfRWMUUgBXyDaeLU8FfEDxPd6jYXkyTttXYvIG7Kn5scEdK+vqY0aN95FP1FAHzdu1/4na5pVxJpL6b4f065E5M7fPKwwR2B5HpwMnnOK07C18r41ahLHEVjeyBdgpwW2J+GeBX0AOBRgZzgZ9aAPn74A2l1aWetrdWslu5vMhXVh27Z6ivJNb03R/D3j7WG8aaPdXel3sry21wrSDBY7hgqwyMEgjkjAr7d6VBPBDcqEmijlUHOHUMM/jQB8lR6X4Z8S+GvETeD/AA9e2UsEKN9om3uLhVfeUTLtg/J25PH0roPCPxk0PSvDmnafqFvqDahaxrbNDDApJ24VcZYdsDnByDx0z9MxxpEgSNFRB0VRgCqbafYtcC5aztzcA5EpiXdn64zQB8q3PiOy8KfFq81PU454bW7tlJzH80ZaNTyAOeVxxnnucGq8mt2vh74i2/jG5gn/ALD1i38yKdo8smUAPA7gqOOuGr60vLCzvgou7SC4C/d82MPj6ZFE9jZ3NsLSe0gltgABC8YZAB04PHFAiVj5u8P6gnjD4h6j4n06K5OmWGntEkpTZvfb90E8Z+YkZxwBn31P2cAR4b1SViWJvjnuT8i/419BWtrb2kQhtoIoYh0SNAqj8BRb20FqrJbwRxKzbiI0Cgn1470op8feINU8C3l3qmpWWs6v4b1wySiVY0kJlbccj5OBuIBILDmvfPhFe6rf+ErafV5JpZi7COWYfM8f8JJPJ78967mbSNMnkMsunWkkhO4s8Ckk+ucVpKqooVVCqBgADAApAHUUUUAFFFFABRQKKACiiigAFFFFABRRRQAUUUUAFFFFABRRRQAUUUUAFFFBoAKKKKACiiigAooooAKKKKACiiigAooooAKKKKACiiigAooooAKKCM0UAFJ1paKACiiigAopCM0tABRRRQAUUUUAFFFFABRRRQAUUUUABooooAKKKKACiiigAooooAKKKKACiiigAooooAKKKKACiiigAooooAKKKKACik70tACd6WiigAooooAKKKKACiiigAozziiigAooooAKKKKACiiigAooooAKKKKACiiigAooooAKKKKACiiigAooooAKKKKACiikoAWiiigAooooAKKKKACiiigAooooAKKKKACiiigAooooAa/3T9K4fSR/pQrtpjiJzjPymuJ0n/j6psthVujtxT6aKdTkIFFFFABRRRQAU1uhPtTqZJwjfQ0AfO/wcTPibxBIAADGg4/3m/wr6Lr50+DDM3iLxHuP3Y4APp8xr6LqfEfxJa31KeCX7in5xT+8KKKKgLgUUUUAFFFFABRRRQB8rfF7SF1/4h6JpUzvGlxa7FcDOCS+Dx2yO/v2rjo9a1nxhoNp4QkR4f7M3vf3J+bEUf3cjvjpweSBXu/iPRtUm+J3h3V7WzaSzt7Z0mm42pkODnnrhhiur1Lwxp1taa/d6fZFdQ1G2lWVwzMZGKnAAJwOT2xSt3GpPqfPPhvVrvSvg5dXtjMsc5viudgfALKCMMMZ/wA9a7Lxv4v1i31TQPDw1hdFW5t0ku9WlhUqzFf4c8Abhg9OT2HXl28J63H8J49LTS7g3/28yPB5Xz7cnnH5ciu+8bhUbS9M1bwVPrWmQ26AXFvl5Y3C4IAXt7ZAPXsKExXfoYeqWXib/hBvE0Wo+KrLUtNECm0vo1DO6g5ZCV/vcLyW61T+EkXia08L2OrrrajQbUTyPpxtU3Mqs5IWTGTlsnr7VieGPA+utF4lk0vTp9P0m+s5IbWzvyVlZhtx8pPBOCMk457iug8E3WsReHIfAt/4W1C0eRZrf7c6N5Kl9zh84weSeAcce+AgJ3RQg1f4k6roE3jG11KKK2ikaSLTVtlO+IHDckZIAz1OcA4IOK2vFXxD1i78K+GtR8PvHbXup3XkyKVVwGGVKfMDgFu/XGOawtO8QeJ9F8MTeDx4Uvri9jSS1W6jUmNQ5OGJ244DHBzg4Ge9ZnjHRZvBXhXwZZzA3N5BqBneKMfeYkNsXGenA9zzQKdXf63428C6xp1x4j1O21PTdQm8qVYYgohPbbwD0OffFVPGOpeI9X+Id3oGm6RpF99lgVoHvrYMYUZELOGJB+82O/bik1efV/ihrmkWqaDeadpdjIJrmS7TbnJ5A6Z4GBjnnPGK6zSLK9T4xa3cyW0v2Z7KMxysDtA2IOD0+8GGPrQIjJ8V+MPEvhpdJ8P3Oo2B12+m3vemMLBFCSVA5A5yOuO1ReFvG2uWnjC18P6nrOna9aXm7y7yz8vKHaSAdnHVeh/vZyelUvjd4euv7d0zxMNIGqabbR+Vd2ykgty3JxyBgjnHBAq34Hv/AA9qOrQWOleAruwZkbfeSRAeT8p5yevXHXPPSgNe+lytZeJPHXjl7+98Py2WnaRbsVAuVUiYY6ZKE5x16AZ61xvw68Ty+D/h7rWo28SS3BvliiDk4DMg5PrgZNbOheKr3wRpF74O1Dw5qF1eo0qW7W65WYPnBzye/bP5iqvgLZofw81N9a8P3F/bS6kqy2rRlWC7Fw4yPXA7c96BT0fw3d/EUC0vnu9I1ywunQyLEVjeFDjOCAoyAeh3HjvUHiDxp4i1TxRd+HPCzadaCyX/AEi8vjwG9F68cgfdJznpXlenrZy+JNN/4Vq+s28LOjX8ID+XGpYEFtxII25+9kcDGaq69pejeF/GmsP4v8P3N7pt7MZbW4hldQpYkk/KwznnIzkY4FLe73WwKzdrnsPhz4k3FtpWvDxGtu99ooXL25wtyWyFA7ZyAMj16cV5t431Xx/rng241TU7Wzs9DuPLLQIuJNu9djc5PLbe/wCGK157DRfF3gzXbfwZ4cntJIzDIZGjGLgq2SisWJJAB49ceorC8VfE3S9W+HMWhW8F1JqTW8Mcy7crH5TISxbuDt/XmkBOx7NnxRaeCvD0PhmKxM8ltEJZblsCNSowQCeSSff2FcvpvxD8S6X4ntdB8SWNjJ9quFgWW0flSxAHc8ZI4IB61wfxKlvotI8DLrH2k6C0MX2tVbbuYY645zs/r3zXOeZ4RvvGvh+HwjZzWtulzGZnlZzvYPkYDMSBge3X2pFfruB90186x/EXxdrGvarpfhvQbK7SxkYFpnKEAEjncy8kjj/Jr6KxivkfwX4v0bwz408YXOtXYtllndYwsbMXKyMMDAPPSlA73SPiH/bnhfxH/bGkxrqGmwv9psTuVHU5A5OcenrXlvw1vrqFhq3hzwLEF8zypr6W7aRY16ttDcjAPUZp+nRyarp/j3xLDBNHp9zA6W8sif6zLZPAOew56Dv0r1r4P2zXXwzW3jf55hcoNpwVJLDv3oEtcoN8SfEGuXd2PB3htNRsbRij3M0wTeR3UZHHcdSR2HStG3+LFi/gyTxDJaMLqOUWxtQcAzEZADf3cc568HivnXwVaeGbBtT03xpd6jpt3FKPK8tpeP7wIQEZ4HJHIPWt3xTp+gWnhZb/AMLR3l1pkWpKLiS5UhZCEOMZAOOcdO9AF74meJPEWsWOiPrnh3+zbR7lZYpBKCz5HTHUHHPOK9n8V/EG90zX/wDhGdA0NtW1GKJZJB5wQKMZx9cFT1715l8WPGPh7xFYeH7LSr1Jtt4ksgVWTykAxg5HH3vfpV74gWHhjUPFl7L/AMJbd6FrsAVHMgKxnMYxtIwQMYzzznpzyCmt4h8d+KZ/CurCXwrqWmXcQKm7jfakagjLAnBPGeVyOnNTfDzxv4tutDtXu/C93qEAikYX6XC7pgucfIec8Y688cV5zaeI9d17wp4v0u81CTVLOzt0eG9Eew/LICQWxzkAnnnANd34Y8d2Gl/DOKKwvYDrVtbSBLV/vhgxJbb3AX5voPrQBdHxW1+1hkvNU8C31rZLyZC7AqM45DIP6V2WqfEjTbC80KOOCSe01gAxXIOAnzbcFcZ6kV836gNK1Pwgut6t4yu7rXGjcLYmQYDbiAuzGQMck9DXea5oR1n4R6LqcO2O50qFpV28ZTdhvx+UH6igS+tj2Pxr45g8L6hpWmiylu7zUZAkaI6qFBYKCSfcj9eRWB4k+JgsNYuNE0TRLrWb+3H74RZVIz3BOD045xjJxXC/DKe/8c+MX8T6igWHT7cRQoEym8jHGeh+8cj1rzrwvaGPxdrNtqPii48PX0czYmONsuGOQzMQMYwQDwfwFK1Z73A+ktM+JGmX3hzUtaNtcRSaadt1ZsB5qMTgdSOCc8nHQ8cVwx+N1u0Ud1H4d1A2Wdsk7EBVb0BAIP5iuQv9C0fT9B8XXln4n/tq/uLaKSdlQBQC/UlSVJJ7dR+Ndf4icwfA6MxOkWbSAHK5zmRcjjoTnr/+uhpp2YHoXir4haVoFvYvFHPqM9+m+1htVyXX1PoPzPt1rl4fitDeWmowf2NqlnqlvZvcLA8IJOOMjPXBOTkDgH0rj9d8OWl/Y+Dri28R2+k61b6fFJAJjhWXAbOexBz7H0qDQPGXihtS1jwvrs1pqM62E7rdWgUlD5ecZTA7gdM5ApBSfwL8Xb5tOm/tvTtR1K4887J7K2XaFwPlOMcg5/Aiva/DnjXR/EOj3msWTzC1sy4m8xMMNqhicAnjB/Q15P8As8z2Z8LXto00STPeNuTzPmOUUA4P07en1rzHXWuvCNx4j8GWwmf+1ZYBbSu4+6Tzn/eBC59qAPoWf4p6BD4dHiHyb97M3f2NVWEB2fbu4BYDGM857VV8O/FjQ9Yv4rGa3vNOlmIWFrtAqOfTIPH/ANeuU8X6lffDnwzoPh/SJYre5mISS/KLsQ5+YlWBHJJyT0A/LzvxbY6vp2saE+seLI9allvIpUgiTCIMjLAj5RnjgD3oA+zxS0g5ApaACigUUAIPeloooAKKKKACiiigAooooAB70CiigAoFFFABRRQKACiiigAooooAKKKKAEpaKKACiiigAooooAKKKKACiiigAooooAKKKKACiiigAoxRRQAUUUUAFFFFABRRRQAUUUUAFFFFABRRRQAUUUUAFFFFABRSCloAKKDRQAUUGigAooooAKKQnFKaACiiigAooooAKQ0tFABRRRQAUUUUAFFFFABRRRQAUUUUAFFFFABRRRQAUlLRQAUUUUAFFFFABRRR3oAKKKKACiikzzQAtFFFABRRRQAUUUUAFHeiigAooooAKKKKACiiigAooooAKKKKACiiigAooooAKKKKACiiigAoooFABRRRQAUUUUAFFFFAB3ooooAKKKKACiiigAooooAKKKKACiiigBkn3G+hridI/wCPqu0n/wBVJ/un+VcVpGftVNlsKtzuBTqYO1PpUIFFFFKAUUUUAFRTnEMh9FP8qlqvd8W0x/2G/lQB8/8AwTO/WPEb4xkW/wDJq+iK+e/gXzceIW5PzwDOP9lq+hO9T4j+LP8AxP8AMpYD/dqP+CP5BRRQagLoUd6KKACiiigAxzRRRQAUUUgOaAFoPFFFABmiiigArkfE/ha18Q3Ok3M80sUmm3S3MWzGGIIO057HArrs0UAIKWiigAopDz0paAG4BOcDPrTsDpRRQA1UVPuqB9Bih0Vxh1DD0IzTqQZoARUVBhVCj0AxUKWtvGWKQRKX+8QgGfrViiiwEE1vDPH5U0Mckf8AcdQR+RqGOwsoyhjtIFKHK7YwNp9vSrtGKACvHfCXw4j0jW9bvtS+xalBfy+ZCJYAWQlmY5BGP4u3pXsVFAEEcEKQfZ0hjWELtEYUBcemOmKdDDFBGsUMaRxr0RFAA/AVLRSWAwtS8O6LqkqzX+lWVzKCDvlgVm49SRyPatJ7O2e1a0a3iNsylTFtG0g9sVbopQOXg8JeHYLZ7WPRLAQO4dk8hSCw6E5FGteE9A1yZJ9T0m1uZkORI6fMfYkckex4rqKQjNAFC20yxtbMWMFnBHaBdvkLGNhHuOhrE07wf4d0y+/tCy0e0t7rkh40xtyCDgdBwSOK6oDFLQBxEHgLwnA8jp4fsMyDa26IMPwB4H1GK6m30+ztrIWEFtFHaBDGIUUBdp6jFXqKAM7S9OstLtxbWFrFbQAltkShRk9TWB4n8GaB4oA/tXT0lkAAWZSVkAB6BhzXYUUAchY+C/Dlhp8+nWukW0drcKEmUAlpAOQGYncfxNaU/h/SrjRxoktmj6aFVPs5JxhSCB1zwQK3aKAOD13wB4a1yG1hvNOXFrGIoWjdkZUHRcg8jk9aueF/Bug+F45U0qwSNpRiSRyXdh6EnPHsOK7AUUAeYWPwt8I2OrLqtvprJOkizRoJnCRurbgyrn17dPaurv8Awxo2oata6xdWKSX9rjypSxGMHIJAODg9MjiukoHNI1cDB8ReH9L8SWf2PVbVZ4s7l5Ksh9QRyK47Sfhb4Q0v7O8WlmSeCUTJNLM5YsDkZwQCPbGPavT6KUAoooFABRRRQAUCiigAooooAKKKTmgBaKBRQAUUUUAJ24paKKACiiigAo70UUAFFFFABRRRQAUUHiigAooooAKKKKACiiigAoopM0ALRRRQAUUUhoAWiiigAooooAKKKKACiiigAooooAKTr1paKACiikNAC0UUUAFFB5ooAKKKKACiiigApCcUtITigBaKQjNLQAUUUUAFFFAoAKKKKACiiigApOtLRQAUUUUAFFFFABRRRQAUUUUAFFFFABRRRQAUUUUAFFFFABRRRQAUUUUAFFFFABRRRQAUUUUAFFJnmloAKKKKACiiigAooooAKKKO9ABRRRQAUUUUAFFFFABRRRQAUUUUAFFFFABRRRQAUUUUAFFFFABRQKKAAUYoooAKKKKACiiigAooooAO9FFFABRRRQAUUUUAFFFFAEU/+pk/3T/KuL0j/j5zXZ3H+pk/3T/KuM0fm5psthVujtxTqYKfTkIFFFFABRRRQAVUvzizuD6RN/KrdUNU/wCQfd/9cX/9BNAHhnwKz5niEHP+uh75/hNfQVfP/wABzmPXzjB+1J/6BX0B3qfE/wAap/if5lHLv90of9e4/kgooo71AXgooooAKKKKACiiigAooooAKKKKACgUUUAFFFFABRRQDmgAooooAKKKKACiiigAooooAKKKKACiiigAAxQBiiigAoAxSCloAKKKKACkBzS0UAIBiloooAKKKKACiiigAooFFAAKKKKACiiigAooooAKKKKAEpaKKACiiigAoooFABRRRQAUUUUAFFFFACUtFFABRRRQAUUUUAFFFFABRRRQAUUUUAFFFFABRRRQAUUUUAFFFFABRRRQAUUUUAIKWiigAooooAKKKKACiiigAooooAKKBRQAUUUUAFFBGaKACjFFFABRRSEZoAWiiigAoopCKAFooooAKKKKACiiigAoFFFABRRRQAUUUUAFFFFABRRRQAUlLRQAUUUUAFFFFABRRRQAUnelooAKKKKACiiigAooooAKKKKAExRilpM80ALRRRQAUUUUAFFFFABRRRQAUnelooAKKKKACiiigAopGIUFmIAHJJ7UtABRRRQAUUUUAFFFFABRRRQAUUUUAFFFFABRRSYoAWiiigApO9LRQAUUUUAFFFFABRRRQAUUUUAFFFFABRRRQBFPxDJ/un+VcZo//HzXZXBxDIf9k/yrjtH/AOPmmy2FjujtBT6YKfTkIFFFFABRRRQAVm6z/wAgy9/64P8A+gmtKsnXjjR9QPpbSf8AoJoA8b+BUe221yTdnddqMY6YQf4171Xh3wJKnRdS2kH/AE05I6Z2LXuHerWLTVeqn/PL8yngFbC0V/07j+SFoooqqXAooooAQGloooAKKKKACiiigAopOtLQAUUUUAFFAOaKACiiigAooooAKKKKAAUUUUAFFFFABRRRQAUUUUAFFFFAAKKKKACiiigAooooAKKKKACiiigAooooAKKKKADrQKKKACiiigAoopKAFooooAKKKKAE7cUooooAKKKKACiiigAooooAKBRRQAUUUUAFFFGKACiiigAooooAKKKQmgBaKKKACiikIzQAtFFFABRRRQAUUUUAFFFFABRRRQAUn1paKACikNLQAUUUUAFFFFAAKKKKACiiigAoNFBoAKKQjNLQAUUUUAFFFFABRRSAYoAWikIzS0AFIDmlooAKKKM0AFFFFABRRRQAUUUUAFFFFABRRRQAUUUUAFFFFABRRRQAUUUUAFFFFABRRRQAUUUUAFFFFABRRRQAUUUUAFFFFABRRSAYoAWiiigAooooAKKKKACiiigAopM84paACiiigAIyMHpRiiigAooooAKKKDQAUUUUAFFFFABRRRQAYooooAKKKKADvRRRQAUUUUAFFFFABRRRQAUUUUAFFFFABRRRQAUUUUAQ3IzBKP8AYP8AKuP0b/j55rsLniCX/cP8q43RiPtNNlsC3R2o60+mCn05AFFFFABRRRQAVi+JONC1P/r0l/8AQDW1XP8Aixynh/UyAD/o0g591IpJXs7bgeUfALI0LU8nP+nt/wCgrXu9eG/AYl9A1FipAOoSY9+Fr3KrOKbdepffnf5lTBq2Hpf4I/kgoooquWwooooAKKKKACiiigAooooAKKKKACiiigAooooAKKKKACiiigAooooAKKKKACikHvS0AFFFHSgAoFFFABRRRQAUUUUAFFFFABRRRQAgGKWiigAooooAKKKKACiiigAooooAKKKKACiiigAooooAKKKKACiiigAFFFFABRRRQAUUUUAFFFFABRRRQAUGiigAooooADRRRQAUUhOKWgApCcUEZpaACiiigAooooAKKKKACiiigAooooAKKKKACiiigAooooAKKKKACiiigApMUtFABRRRQAUUUUAFFFFAAKKKKACiiigAooooAKBRRQAUUUUAFFFFABRRRQAUUUUAFJS0UAFFFFABRRRQAUUUUAFFFFABRRRQAUUUUAFFFFABRRRQAUUUUAFFFFABRRRQAUUUUAFFFFABRRRQAUUUUAFFFFABRRRQAUUUUAFFFFABRRRQAUUUUAFFFFABRRRQAUUUUAFFFFABRRRQAUUUUAFFFGKACiiigAooooAKKKKACikAxS0AFIDS0UAFFFFABRRRQAUUUUAQXX/HvL/uH+Vcdo3Nx6V2N1xbzf7h/lXH6Lj7RTZbCrc7RafTB2p9KhAooopQCiiigArmfGXHhzU/+vdv5V01ct42/wCRa1T/AK92pYuzTI6vwS9Ged/AcY8NXf8A1/y/0r22vFvgSpXwtcE/xX8x/lXtNTYiSlVnJbOTIMGrUKf+FfkFFFFQFsKKKKAEBpaKKACikBpaACiiigAooooAKKKKACigc0UAFFFFABRRRQAUUUUAFFFFABRRRQAUUUUAFFFFABRRQKACiiigAooooAKKKKAE6ilHFFFABRRRQAUUUlAC0UUUAFFFFABRRRQAUUUUAFFFFABR3oooAKKKKACiiigAooooAKKKKACiiigAooooAKKKKACiiigAooooAKKKQnFAC0gNLRQAUUUUAFFFFABRRRQAUUUUAFFFFABRRRQAUUUUAFFFFAAKKKTnNAC0UUUAFFFFABRRRQAUUUUAFFFFABQKKKACiiigAooooAKKKKACiiigAooooAKKKKACiiigA70UUUAFFFFABRRRQAUUUUAFFFFABRRRQAUUUUAFFFFABRRRQAUUUUAFFFFABRQKKACiiigAopCcUtABRSE4paACikBpaACiiigAooooAKKKKACiig0AFFFFABRRRQAUUUnOaAFooooAKKKKACiiigAooooAKKKKACig0UAFFFFABRRRQAUUUUAFITilooAKQDFLSE4oAAMUtFFABRRRQAUUUUAQXXNvN/uH+Vcfoozcda7C7/495v8Acb+VcdoxxcU2Wwq3R2o7U+mDqKfSoQKKKKUAooooAK47x+5j8Lamw6+Vj8yBXY1xXxFOPCeqH/pmP/QhUlNXnFeaK2K/g1P8L/I5n4Jx+X4OiHP/AB8zcHt85GB+Vet15F8Dht8E2wOOJ5uh/wBs167S1v4ktb6vXuPofw4a391a9woooqImCiikIzQAA5paKKACiiigAooooAKKKKACiiigAooooAKKBRQAUDmiigAoFFFABRRRQAUUUUAFFFFABRRRQAUUUUAFFFFABRR3ooAKKKKACgcUd6KACigUUAFFFFABR1oooAKKKKACiiigAoopKAFooooAKKKKACiiigAooooAKKKKACiiigAooooAKKKKACg0UUAFFFFABRRRQAgFLRSE4oAWiiigAooooAKKKKACiiigAooooAKKKKACiiigAooooAKKKKACiiigAooooAKKKKACiiigAooooAKBRRQAUUUUAFFFFABRRRQAUUd6KACiiigAooooAKKKKACiiigAo70UUAFFFHegAooooAKKKKACiiigAooooAKKKKACiiigAooooAKKKKACiiigAoopOtAC0UUUAFFFIDQAtFIBiloAKKQiloAKKKKACiiigAooooAKKKKACiiigAooooAKKKKACiiigAooooAKKKKACiiigAooooAKKKKACkpaKACiiigAooooAKKKKACiiigAooooAKKKKACiiigCvd/8e03+438q5HRP+Pj86667/wCPeb/cP8q5LReJ802WwLc7IdqfTB2p9KgCiiilAKKKKACuK+I3/Ip6p/1zH/oQrta4H4oHHg7Uv+2Y/wDIi1JSjzTiu7RTx0uXDVZWvaEnb5HPfAtceA7FtynfLM2Aen7wjB/L9RXr9eW/BZAngHSRjBPnE8df3z16lTZScm292y3G1lbsFFFIRTRRaKKKACiiigAooooAKKKKACiiigAooooAKKKKAAUUUUAFFFFAAOaKKKACiigUAFFFFABRRRQAUUUUAFFFFABRRRQAUUUUAFFFFABQaKKACiiigAooooAKKKKACiiigAooooAKKDRQAHiiiigAooooAKKKKACiiigAooooAKDRRQAUUUUAFFFFABRRRQAUUUUAFFFFABRRRQAUUYoxQAUUUUAFFFFABRRQOaACiiigAFFFHegAooooAKKKKACiiigAooooAKKKKACiiigAoopO9AC0UUUAFFFFABRRRQAUUUUAFHeik70ALRRjmigAooooAKKKKACiiigAooooADxSClooAKKM0ZoAKKKKACiiigAooooAKKKKACiiigAooooAKKKKACiiigAooooAKKKKACiiigAooooAKKKKACigc0UAFFFFABRRRQAUUUUAFFFFABRRRQAUUUUAFFFFABRRRQAUUUUAFFFFABRRRQAUUUGgAoNFFABRRSGgBaKKKACiiigAooooAKKKKACiiigAooooAKKKKAK14cW03+4f5Vymif6811d6cW0x/wBg/wAq5XRP9eabLYFudiKdTB1p9OAKKKKACiiigArz/wCKbbfB2pH/AK5f+jUr0CvOfiu+3wffDP3miHX/AKaKf6VPhv4sP8S/Mp47/dq3+CX5EHwcbd4D0kn/AKbf+jnr02vNfhBG0XgXSVYYOJW/AyuR+hr0qoZbstR+FegUUUUg4KKKKACiiigAooooAKKKKACiiigAoFFFABRRRQAUUUUAFFFJQAtFFFABRRRQAUUUUAFFFFABRRRQAUUUUAFFFFABRRRQAUdaKKACiiigAooooAKKKKACiiigAooooAKKKKACiiigAzQaKKAA0UUUAFFFFABRRRQAUUUUAFFFFABRRRQAUUUUAFFFFABRRRQAUUUUAFFFFABRRRQAUUUUAFFFFABRRRQAUUUUAFFFFABRRRQAUUUUAFFFFAB3ooooAKKKKACiiigAooooAKKKKACiiigAoxRRQAUUUUAFFFFABRRRQAUUUUAFFFFABRRRQAUUUUAFFFFABRRSUALRRRQAUUUUAB9qKKKACiiigAooooAKKKSgBaKKKACiiigAooooAKKKKAAUUUUAFIBilpBQAtFFFABRRRQAUUUUAFFFFABSClooAKKKTrQAtFFFABRRRQAUUUUAFFFFABRRRQAUUUUAFFFFABRRRQAUUUYoAKKKKACkFLRQAUUUUAFFFFABRRRQAUUUUAFFFFABRRRQBUv8/ZJsf3CK5fQ/9efpXU33/HrN/uGuX0L/AFxpstg6nXin0wU+lQBRRRSgFFFFABXl/wAXzjwjdDjmSMcjP8Qr1CvK/jLz4QuB/wBNY/8A0IVYwztWpv8AvL8ynjv93q/4JfkaHwnGPA+jYz/qmPJz/G1eiVwHwtVl8FaNuGCYSfwLEiu+HNV7ly1haKKBQAUUUUAFFFFABRRRQAUUUUAFFJS0AFFFFABRRRQAUUUUAFFFFAAaKKKACiiigAooooAKKKKACiiigAoNFFABRRRQAUUUEZoAKKKKACig8UUAFFFFABRRRQAHig8UUUABooooADRRRQAUUUUAFFFFABQaKKACiiigAoopDQAtIKWigAooooAKKKKACiiigAooooAKKKKACiiigAoopM0ALRRRQAUmOaWjvQAUUUUAFFFFABRRRQAUUUUAFFFFABRRRQAUUUnegBaKKKACiiigAooooAKKKKACk70tJ3oAWijHOaKACiiigAooooAKKKKACijvRQAHiiiigAooooAKKKKACiiigAooooAKKKKACiiigAooooAKKKKACiiigAooooAKKKKACiiigAooooAKKKKACiiigAooooAKKKKACiigDFABRRRQAUUUUAFFFFABRRRQAUUUUAFFFFABRRRQAUUUUAFFFFABRRRQAUUUUAFFFAoAKKKKACiiigAooooAKKKKACiiigAooooAKKKKACiiigAooooAKKKKAKeof8ek3+4a5nQ8+ca6bUMfZJs/3DXMaD/rSabLYFudgKfTB1p9KgCiiilAKKKKADFeS/GpseEZR/emQfrXrVeOfHEgeE8nr9oTH61Zwn8en/iX5lTG/wC71f8AA/yOs+Gwx4M0P/r0T+VdvXHfD5dvhLRlznFqn8q7GqyLbCiiigAooooAKKKKACiiigAooooAKKKKACiiigAooooAKKKKACiiigA70UUUAFFFFABRRRQAUUUUABooooAKKKKACiiigAooooAKKKKACiiigAooooAKKKKACg0UUABooooAQ0tFFABRRRQAUUUUAFFFFABRRRQAUUUlAC0GiigAooooAKKKKACiiigAooooAKKKKACiiigAooooAKTPNGKWgAooooAKKKKACiijPOKACiiigA70UUUAFFFFABRRRQAUUUUAFFFFABRRRQAUmKWigAopO9LQAUUUUAFFFFABRRRQAUUUUAJnmloooAKKKKACiiigAooooAKKKKACiiigAooooAKKKKACiiigAooooAKKKKACiiigAooooAKKKKACiiigAooooAKKKKACiiigAooooAKKKKACiiigAooooAKKKKACiigHNABRRRQAUUUUAFFFFABRRRQAUUUUAFFFFABRRRQAUUUUAFAoooAKKKSgBaKKKACiiigAooooAKKKKACiiigAooooAKKKKACiiigAoo70UAUtS/48p/8AcNc3oJ/eNmuj1P8A48p/9w1zWg/6xqbIEdgDzT6iXrUtKgCiiilAKKKKACvFfjsf+KXj5X/j4H3j/st+te1V4r8dEMnhqJADhpsHAzgbTVnCfx6f+JfmUse7Yar/AIH+R6F4IDjwtovmEFvsUJGPTYMfpiuornfCH/ItaN/14wf+i1roqrF0AMUUUUAFFJS0AFFFFABRR2oFABRRR3oAKKKKACiiigAooooAKKKKACiiigAooooAKKKKACiiigAooooAKKKKACiiigAooooAKKKKACiiigAooooAKKKKACiikxQAtFFFABSGlooAKKKKACiiigAooooAKKKKAEOe1LRRQAUUGigAooooAKKKKAA0UUUAFFFFABRRRQAUUUUAFFFFABRRR3oAKKKKACiiigAooooAKKKKACik70d6AFooooAKKKKACiiigAoNFFABRRSc0ALRRRQAUUUUAFFBooAKKKKACiiigANJilooAKKKKACiiigAooooAKKKKACiiigAooooAKKKKACiiigAooooAKKDRQAUUUUAFIKWigAooooAKKKKACiiigAooooAKKKKACiiigAooooAKKKq293DctMkL7jC/lycHhsA4z36igC1RRRQAUUUUAFFFFABQKKKACiiigAooooAKKKKACiiigAooooAKKKB70AFFFFABRRRQACiiigAooooAKKKKACiiigAooooAKKKKACiiigAooooAKKKKACig0UAFFFBoAKKKKAKOp/8eU/+4a5rQf8AWGum1L/jyn/3DXNaEP3jGmyA65eoqSowOakpUAUUUUoBRRRQAV4d8dxnw9bLnCtOQfpsNe414f8AHZQ2g24x/wAtGOfTirWEV69O38yM/Mn/ALLV/wAJ6p4Y/wCQBpX/AF5w/wDoArcrG8ODGiaaP+nWL/0AVs1VNAKKKKACiiigAooooAKKKKACiiigAooooAKKKKACiig0AFFFFABRRRQAGiiigAooooAKKKKACiiigAooooAKKKKACiiigAooooAKKKKACiikJxQAEZpaKKACikIzS0AFFFFABRRRQAUGiigAoopKAFooooAKKKKACiiigAooooAKKKKACiiigAooooAKKKKACiiigAooooAKKKKACiiigAooooAKKKKACiiigAoooNABRRRQAUUUUAFFFFABRRRQAUUUUAFFFFABRRRQAUUUUAFFFFABRRRQAUUUUAFFFFABRRRQAUUUUAFFFFABRRRQAUUUUAFFFFABRRSUALRRRQAUUUUAFFFFABRRRQAUUUUAFFFFABRRRQAUUUUAFFFFABRRRQAUUUUAFFFFABSKAOgAzyaWigAooooAKKKKACiiigAooooAKKKKACiiigAooooAKKKKACiiigAooooAKKKKACiiigAooooAKKKKADpRRRQAUUUUAFAoooAKKKKACiiigAooooAKKKKAA0dRRRQAUUUUAFFFFAFLUv8Ajyn/ANw1zegj941dDqufsM+P7tc9oP32psthVudcOtPqNeoqSlQgUUUUoBRRRQAV4L8fGC6Hag92f+Qr3qvAfj6caVZDtuftnsKuYJJ4infbmVzNzO/1Wpbt+p7ToQxpFgPS2j/9BFatZ+kqF06zUDAECAD/AICK0BxVM0gooo70AFFFFABRRRQAUUUUAFFFFABRmiigAooooAKKKKACiiigAooooAKKKKACig+1FAAaKKKACiiigBDSmiigAooooAKKKKACiikxQAtFFFABSE4paKAEIzS0UUAFFIDS0AFFFFABRRRQAUUUUAFFFFABRRRQAUUUUAFFFFABRRRQAUUUUAFFFFABRRRQAUUUUAFFFFABRRRQAUUUUAFFFFABRRRQAUUUUAFBoooAKKKKACiiigAooooAKKKKACiiigAooooAKKKKACiiigAooooAKKKKACijFFABRRRQAUUUUAFFFFABRRRQAUUUUAFFFFABRSEZpaACiiigAooooAKKKKACiiigAooooAKKKKACiiigAooooAKKKKACiiigAooooAKKO9FABRRRQAUUUUAFFFFABRRRQAUUUUAFFFFABR3oooAKKKO9ABRRQKACiiigAooooAKKKKACiiigAooooAKKSloAKKKKACiiigAooooAKKKKACiiigAooooAKKKKACg0UUAFFFFABRRRQAUUUUAFFFFAFHU/+PKfP9w1zeg43mui1b/jxm+n9a5/QfvtTZbAtzrF61JUY6ipKVAFFFFKAUUUUAFfPvx9fbp9goOMu381/wAa+gq+evj5tNtpiN0LNz6crVjD/H6J/kUcfb2Ou3NH/wBKR75ZDFrAPSNf5VZqKEBYkA5AUCparl4KKKKACiiigAooooAKKO9BoAKKKKACiiigANFFFABRRRQAUUUUAFFFFABRRRQAUUUUAFFFFABRRRQAgpaKKACiikNAC0UUUAFFFFABRRRQAUUUUAFIRmlooAKKKTrQAtFFFABRRRQAUUUUAFFFFABRRRQAUUUUAFFFFABRRRQAUUUUAFFFFABSUtFABRRRQAUUUUAFFFFABRRRQAUUUUAFJnmlooAKKKKACiiigAooooAKKSloAKKKKACk69KWigAooooAKKKKACiiigBDntS0UUAFFFFABRRRigAooooAKKKKAAjNFFFABRRRQAUUUUAFITilpAMUALSAYpaKACiikAxQAtFFFABRRRQAUUUUAFFFFABRRRQAUUUUAFFFFABRRRQAUUUUAFFFFABQKKKACiiigAooooAKDRRQAUUUUAFFBpM8UALRRQeKACiiigAooooAKKKKACiiigAooooAKKKKACiiigAooooAKKKKACiiigApBS0UAA4ooooABxRRRQAUUUDigAooooAKKKKACiiigAooNFAB3oqPZ+88zc33cbc8fXHrUlABQaKKACiig0AFFFFAGfqozYzj/Zrn9B/1hroNW/48Zvp/WsHQvvGklsCOrHUU+mDqKfQgCiiilAKKKKACvnv45bWl0hCMkluMZ/iWvoSvnv40yeVqOivg5B6Dvl14qzhvj/7dl+TM7Mv4P/b8P/S0fQa4AAHSloHSiqxohRRRQAUUUUAFFFFABRRRQAUUUUAFFFFABRRRQAUUUUAFFFFABRRRQAUhpaKACiiigAooooAKKKTFAC0UUUAFIaWigAooooAKKKKACiiigAooooAKKKKACiiigAooooAKKKKACiiigAoopOaAFooooAKKKKAEpaKKACiiigAooooAKKKKAE70tFFABRR3ooAKKKMc0AFFFFABQeaKKACiiigAooooAKKKQDFAC0UUUAFFFFAAeKKKKACiiigAooooAKKKKACigUgz3oAWiiigAooooAKKKKACiiigApBS0UAFFFFABRRRQAUUEZooAKKCM0UAFFIBiloAQnFAGKWigAopAc0tABRQKKACigUUAFFFFABRRRQAUdaKKACiiigAooooAKKO9FABRRRQAUUUUAFFFFABRRRQAUUUUAFFFFABRRRQAUUUUAFFBo6UAFFFFABRRRQAUUmeaWgAooooAKKKKACiiigAooooAKKKKACiik70ALR3oooAKKKO9ABRRSCgBaKKKACiiigAooooAKKKKACiiigAopKWgAooooAKKKKACiikBoAWiiigDO1fH2GbPoP5isPQfvNW1rBxYTcen8xWJoOdzU2WwI6sdafUY61JSoAooopQCiiigAxXzn8bMHVdFQjglQf+/i9q+jK+cvjP/wAh/Qh/tR/+jRVjD6Tf+GX5Mo45Xpr/ABw/9LR9GiijFFVy8FFFFABRRRQAUUUUAFFFFABRRRQAUUUlAC0UUUAFFFFABRRRQAUUUUAFFFFABRRRQAUUUUAFFFFAAaKKKACiiigAooooAKKKTrQAtFFFABRRRQAUUUUAFFFFABRRRQAUUUmeaAFooooAKKSloAKKKKACiiigApO/tS0UAFFFJQAtFFFABRRRQAUUUUAFFFFABRRRQAUUUUAFFFFABRRRQAUUgGKWgAooooAKKKKACiiigAooooAKKKKACiiigAooooAKKKKACiiigAooooAKKKKACiiigAooooAKKKKACgDFFFABRRRQAUUUUAITiloooAQDFLRRQAUUUUAFFAooAKKKKACiiigAooooAKKKKACiiigAooooAKKKKACiiigAooooABRRRQAYooooAKKKKACiiigAooooAKKKKACiiigAooooAKKKKACiiigAooooAKKKKACiiigAooooAKKKKACiiigAooooAKKKKACiiigAooooAKKKKACiiigAooooAKKKKACiiigAooooAKKKKACiiigAopAMUtAGdqwBsZs+g/nWHoJ+Y1tax/x4Tfh/MVi6D95qbJAjqh1p9MHWn0qAKKKKUAooooAK+ePiuSfF/hyPszxf+jDX0PXz58TDjx34ZJ+7viGPfzGxVnDfG/8ADL/0llPGR5oRV0r1Ker2+NH0HRRRVYuBRRRQAUUUUAFFFFABRRRQAUUUUAFFFFABRRRQAUUUUAFFFFABRRRQAUUUUAFFFFABRRRQAUUUUAFHSiigAooooAKKKKACiiigAooooAKKKKACiiigAoopMUALRRRQAUnelooATvS0UUAFFFFABRRRQAUUUUAHeiiigAopOc+1LQAUUUUAHeiiigA70UUUAFFFFABRRRQAUYoooAKKKKACiiigBCcUtFFABRRRQAUUUUAFFFFABRRRQAUUUUAFIaWigAooooAKKKKACkHvS0CgAooooAKKKKACiiigAooooAKKKKACjGKKKACigUUAFFFFABRRRQAUUUUAFFFFABRRSdqAFooooAKKKKACiiigAooooAKKKKACiiigAooooAKKKKACiiigAooooAKKKKACig0UAFFFFABRSA5paACiiigAoooNABRRRQAhOKWiigAooooAKKKKACiiigAooooAKKKKACiiigAooooAKKKKACiiigAooooAKKKKACik9qWgAooooAKKKKACiiigAooooAKKKQGgBaQignFLQAUUUUAFFFFAGZrHNhNk46fzFY2gjlq2dY/48Jfw/mKydB/ipGB0w60+mCn0oBRRRQAUUUUAFfO/xJUzfELwzEg58yEk+mHY/wAq+iK+ffF4MnxR0FOcAoc56YDHGPwqajdSuukZf+kspYy3JC+3tIX/APAkfQVFFFQl0KKKKACiiigAooooAKKQnFLQAUUhOKWgAooFFABRRRQAUUUUAFFFFABRRRQAUUUUAFFFFABRRRQAUUUlAC0UUUAFFFFABRRRQAUUUUAFFFFABRRRQAUUUUAFFFFABRRRQAUUUUAFHeiigAooooAKKKKACiiigAooooAKKKKACiiigAooooAKKKKACiiigAooooAKKKKACiiigAooooAKQGlooAQCloooAQiloooAKKKKACiiigAooooAKKKKACiiigAooooAKKKKACiiigAooooAKKKKAAUUUUAFFFFABRRRQAUUUUAFFFFABRQOKKAEIpaKKACiiigAooooAKKKKACiiigAooooAKKKKACiiigAooooAKKKKACiiigAooooAKKKKACiiigAooooAKKKKACiiigAooooAKKKKACiiigAooooAQ0tFFABRRRQAUUUUAFFFFABRRRQAUUUUAFFFFABRRRQAUUUUAFFFFABRRRQAUUUUAFFFFABRRRQAUUUUAFFJiloAKKKKAEJxQRS0UAFFFFABRRRQBmawP8AQZfbH8xWToP8Va+r4+wzZ9B/MVkaD0NNkCOmFPpg60+nAFFFFABRRRQAV8/eKD/xdbRQcD5FHX2b/CvoGvn/AFwhvi5pfB+SNc/ijev1HSrFDeS6OEk/uZRxr92C6ucbH0BRRRVcvBRRRQAUUUUAIRQRS0hOKAFopCcUtABRRRQAUUUUAFFFFABRRRQAUUUUAFFFFABRRRQAUUUUAFFFFABRRRQAlHelooAKKKKACiiigAoooxQAUUUUAFJ3paKAExS0UUAFFFHegAooooAKKKKACiiigAooooAKKKKACiiigAooooAKKKKACiiigAo70UUAFFFFABRRRQAGiiigAooooAKKKKAAiiiigAooooAKKKKAEBoIpaKACiiigAooooAKBRQKACiiigAooooAKKKKACiiigAooooASloooAKKKBQAUUUUAFFFFABRRRQAUUUUAFAoooAKKKKACiiigAoo70UAFFFFABRRRQAUUUUAFFFFABRRRQAUUUUAFFFFABRRRQAUUGigAooooAKKKKACiiigAoooNABRRRQAUUUUAFFFFABRRSE4oAWiikAxQAtFFFABRRRQAUUhpaACiiigAooooAKKKKACiiigAooooAKKKKACiiigAooooAKKKTvQAtHeiigAooooAKKDRQAUUUUAFFFFACEUtFFABRRRQAUUUUAFFFFAGZrP/HjL+H8xWVoPRq09aJFjJgdSM/nWZoPRqbIEdMOtOpg60+nAFFFFABRRRQAV8+6mQ3xi0/dnaqHgfxHyTjP0Jr6CrwG7jWX4xWwbkLHnHuISRUtN/F/hl+RSxTs6X/XyP9eR79RRRURdCiiigAooooAKKKKACiiigAooooAKKKKACiiigAooooAKKKKACiiigAooooAKKM0UAFFFFABRRRQACiiigAxRRSd6AFooooAKKKKACiiigAooooAKO9FFABRRSUALRRRQAUUUUAFFFFABRRRQAUUUUAFFFFABRRRQAUUUUAFFFFABRRRQAUnWlooAKKKQUALRRRQAUUUUAFFFFABRRRQAUUUUAFFFFABRRRQAUUUUAFFAooAKKKKACiiigAooooAKKKKACiiigAooooAKKKKACiiigAooooAKKKKACiiigAooooAKKKKACiiigAooooAKKKKACiiigAooooAKKKKACiiigAooooAKKKKACiiigAooooAKKKKACiiigANFFFABRRRQAUUUUAFFFFABRRRQAUUUUAFFFFABRRRQAgNLRRQAUUUUAFFFFABRRRQAUUUUAFFFFABRRRQAUUUUAFFFFABRRRQAUUUUAFFFFABRSYpaACiiigAooooAKKKKACiiigAooooABxRRRQAUUUUAFFFFAGXrWfsMmPUZ/MVlaB0NaWuH/QJB6kfzrL8PggHNNYqOoHWn1GOtSUqECiiilAKKKKAAjNfPpYH4zKOeEPX/AK9hX0FXz0HQfGjaw5ZCF+v2Yf0zVmha1T/D+qM3GxvPD+VW/wD5LI+haKKKrGkFFFFABRRRQAUUUUAFFFFABRRRQAUUUUAFFFFABRSd6WgAooooAKKKKACjvRRQAUUUUAFFFFABRRRigAooooAKO9FFABRRRQAUUUUAFFFFABRRRQAUUGigAooooAKKKKACiiigAooooAKKKQUALRRRQAUUUUAFFFFABRRRQAUUUUABooooAKKKKACiiigAoooxQAUUUUAFFFFABRRRQAUUUUAFFFFABRRRQAUUUUAFFFFABRRRQAUUUUAFFFFABRRRQAUUUUAFFFFABRRRQAUUUUAFFFFABRRRQAUUUUAFFFFABRRRQAUUUUAFFFFABRRR2oAKKKDQAUUUUAFFFFABRRRQAUUUUAFFFFABRRRQAUUUUAFFFFABRRRQAGiiigAooooAKKKKACiiigAooooAKKKKACiiigAooooAKKKKACiiigAooooAKKKKACiiigAooooAKKKKACiiigAooooAKKKKACgjNFFABRRRQAUGiigAooooAKKKKACiiigAooooAKKKKACiiigAooooAKKKKAMfXf8Ajxf6j+dZugdGrS13/jxf6j+dZmgdGpGCOoHWn0wdafQgCiiilAKKKKAADFfOsSif4z+ap4jD5z7W4Wvoqvn/AEGMP8W9ScgHZE5HHTKoM/59asUfhqf4f1RRxSvOh/18/wDbZH0BRQBiiq5eCiiigAooooAKKKKACiiigAooooAKKKQcUALRRRQAUUUUAFFFFABRRRQAUUUUAFFFHegAooooAKKKKAE70uOaKKACiiigAooooAKKKKACiiigAooooAKKKKACiiigAooooATHNLRRQAgpaKKACiiigAooooAKKKKACiiigAooooAKKKKACiiigAooooAKKKKACiiigAooooARiQOBnmloooAKKKKACgUUUAFFFFABRRRQAUUUUAFFFFABRRRQAd6KKKACiiigAooooAKKKKACiiigAxRRRQAUUUUAFFFFABRRRQAUUUUAFFFFABRRRQAUUUUAFFFFABRRRigAoooNABRRRQAlLRRQAUUUUAFFFFABRRRQAUUUUAFFFFABRRRQAUUUUAFFFFABRRRQAUUUGgAooooAKKKKACiiigAooooAKKKKACiiigAooooAKKKKACiiigAooooAKKKKACiiigAooooAM0UYooAKKKKACiiigAooooAKKCM0UAFFFFABRRRQAUUUUAFFFFABRRRQAUUUUAFFFFABRRRQBj67/wAeD8dx/OszQejVqa6SLBx6kfzrL0Ho1NkCOoHUU+mDrT6VAFFFFKAUUUUAFeG+G7Z0+J+szsnyPEwVicYI2fmevH19K9yrxLwjcTyfEjxBHJMzxpCdq7sheUqxS+Gp/h/VFHE39pQtb43f/wABke20UUVXLwUUUUAFFFFABRRRQAUUUUAFFFFABRRRQAUd6KKACiiigAooooAKKKKACiiigAooooAKKKKACiiigAooooAKKTvS0AFFFFABRRRQAUUUUAFFFFABRRRQAUUUUAFFFFABRRRQAUUUUAFFFFABRRRQAUUUUAFFFFABRRRQAUUUUAFFFFABRRRQAUUUUAFFFFABRRRQAUUUUAFFFFABRRRQAd6KKKACiiigAooooAKKKKACiiigAooooAKKKKACiiigAooooAKKKKACiiigAooooAKKKKACiiigAooooAKKKKACiiigAooooAKKKKACiiigAooooAKKKKACiiigAooooAKKKKACiiigAooooAKKKKACiiigAooooAKKKKACiiigAooooAKKKKACiiigAooooAKKKKACiiigAooooAKKKKACiiigAooooAKKKKACiiigAooooAKKKKACiiigAooooAKKKKACiiigAopOtLQAUUUUAFFFFABRRRQAUUUUAFFFFABRiiigAooooAKKKKAMXXv+PI8Z+YfhWfoPRqv+IP8Ajy6/xCs/QehprDqdQOtPqNeo5qSlQBRRRSgFFFFABivCPA0hk+I/iMEY2xsPr8617vXgfw8Ct8QPErq+cIwI9D5n/wBap6Xw1NPs/qinXlapRXeb/wDSWe+UUUVAXAooooAKKKKACiiigAooooAKKO9FABRRRQAUUUUAFFFFABRRRQAUUUUAFFFFABRRRQAUUUUAFFFFABRRRQAUUUUAFFFBoAKKKKACjFFFABRRRQAUUUUAFFFFACA0AYpaKACiiigAooooAKKKKACiiigAooooAKKKKACiiigAooooAKKKKACiiigAooooAKKKKACiiigAooooAKKKKACiiigAooooATHNLRRQAUUUUAFFFFABRRRQAUUUUAFFFFABRRRQAUUUUAFFFFABRRRQAUGiigAooooATvS0UUAFFFJ3oAWiiigAoooNABRRRQAmKWiigAooooAKKKKACiiigAooooAKKKKACiiigAooooAKKKKACiiigAooooAKKKKACiiigAooooAKKKKACiiigAooooAKKKKACiiigAooooAKKKKAEpaKKACiiigAooooAKKKKACiiigAooooAKKKKACiiigAooooAKKKKACiiigAooooAKKKKACiiigAooooAKKTFLQAUUUUAFFFFABRRRQAUUUUAYmv/wDHn/wIVS0JflNX9dOLI/7wqhoP3TTZCo6UDmn0wdafSoQKKKKUAooooAK8F+Gan/hMfEzYxl2/H94f8K96rwT4XMG8XeJQAeG7/wDXRqs0l7lR/wB1fmijiG/a0F/ef/pLPe6KKKrF4KKKKACiiigBMc0tFFABRRRQAUUUUAFFFFABRRRQAUnelooAKKKKACiiigAooooAKKKKACiiigAooooAKKKKACiiigAxRRRQAUUUUAFFFFABRRRQAUUUUAFFFIBQAEZpaKKAEIzS0UUAIKWiigAooooAKKKKACiiigAooooAKKKKACiiigAooooABRRRQAUUUCgAooooAKKKKACiiigBMc0tFFABRRRQAUUUUAFFFFABRSZpaACk70tFAAaOlBooAKKKKACiiigAooooAKKKKACiiigBKWiigAooooAKKKDzQAUnelooAKKKKACiiigANFBoPNABRRRQAUUUUAFFFFABRRRQAUUUUAJ1paKKACiiigAooooAKKKKACiiigAooooAKKKKACiiigAooooAKKKKACiiigAooooAKKKKACiiigAooooAKKKKACiiigAooooAKKKKACiiigAooooAKKKKACiiigAooooAKKKKACiiigAooooAKKKQUALRRRQAUUUUAFGKKKACiiigAooooAKKKKACiiigAooooAKKKKAMXXv+PP8A4EKpaD901d14f6H/AMCFUtB+61NkKjpB1p9MHWn04QKKKKACiiigArwP4UfN4m8TPu6v09PnavfK8F+EI/4nfiY5yfOXn8WqxS+Cp6L80UMR/Hoesn+B71RRRVcvhRRRQAUUUUAFFFFABRRRQAUUUUAHeiiigAooooAKKKKACiiigAooooAKKKKACiiigApCM0tBoAKKKKACjFFBoAKKKQUALRRRQAUUYooAKKKKACiiigApAKWigAopCcUAYoAWkApaKACiiigAooooAKKKKACiiigAooooABRRRQAUUUUAFFFFABRRRQAUUUUAFFFAoAKBRRQAUUUUAFFFFABRRRQAUUUUAFB4oooAKKKKACiig0AFFFFABRRRQAUUUUAFFFFABRRRQAUUUUAFFFFABRRRQAUUUUAFFFFABRRRQAmKWig0AFFFFABRRRQAUUUUAFFFFABRRRQAUUUUAFFFFABRRRQAUUGigAooooAKKKKACiiigAooooAKKKKACiiigAooooAKKKKACiiigAooooAKKKKACiiigAooooAKKKKAEzS0UUAFFFFABRRRQAUUUUAFFFFABRRRQAUUUUAFFFFABRRRQAUUUUAFFFFABRRRQAUUmKWgAooooAKKKKACiiigAooooAKKKKACiiigAooooAKKKKAMXXj/AKH/AMCFUtB+61XdeOLP/gQqjoJ+U02QqOlHWn0wHmn05CBRRRQAUUUUAIeleFfBzB1DxI3GTOn83r3RjhSfavDvgwuJNebPWdP/AGY1PBfu59tPzKFZr6xRXX3n+H/BPc6KTvS1AXwooooAKKKKACiiigAooooAKKKKACiiigAooooAKKKKACiiigAooooAKKKKACiiigAooooAKKKKACiiigApBS0UAFFFFABRRRQAUUUUAFFFFABRRRQAUUgFLQAUUUUAFFFFABRRRQAUUUUAFFFFABQKKKACiiigAoooFABRRRQAUUUUAFFFFABRRRQAUUUUAFFFFABRRRQAUUUUAFFFFABR0oooAKKKKACiiigAooooAKDxRRQAUUUUAFFFFABRRRQAUUUUAFFFFABRRmigAooooAKKDQeaACiiigAooooAKKKKACiiigAooooACM0UUUAFFITigigBaKKQjNAC0UUUAFFFFABRRRQAUUUUAFFFFABRRRQAUUUUAFFFJzmgBaKKKAEpaOlFABRRR3oAKKKO9ABRRRQAUUUUAFFFFABRRRQAUUUUAFFFFABRRRQAUUUUAFFFFABRRRQAUmTnGOPWlooAKKKKACiiigAooooAKKKKACiiigAooooAKKKKACiiigAooooAKKKKACiiigAooooAKKKKACiiigAooooAxNf/AOPP/gYqnoP3DVvxB/x5j/fFVdB+4aZIVHRjrT6YOtPpyECiiilAKKKKAGScRt9DXinwYACa3zk/aFzz7E17TOcQyH/ZP8q8U+Ci4ttYBXaftCZH/AaswS9lPveP6mfVb+tUVbTln+h7hRRSd6rGgLRR3ooAKKKKACiiigAooooAKKKKACiiigAooooAKKKKACiiigAooooAKKKKACiiigAooooAKKKKACiiigAooooAKKKKACiigDFABRRRQAUUUUAFFFFABRRRQAUUUUAFFFFAAKKKKACigUUAFFFFABRRRQAUUUUAFFFFABRRRQAUUUUAFFFFABRRRigApO1LRQAUUUUAFFFFABRRRQAUUUUAFFFFABRRRQAUUUUAFFFFABRRRQAUUUUAFFFFABRRRQAUUUUAFFFFABiiikOe1AC0UUUAFFFFABRRRQAUUUUAFFFFABRRRQAUUUUAFFFIDmgBaKQigigBaKKKACiiigBKWiigAooNFABRRRQAUUUUAFFFFABRRRQAUUUUAFFFFABRRRQAUUUUAFFFHegAooooAKKKKACiiigBMc0tFFABRRRQAUUUUAFFFFABRRRQAUUUUAFFFFABRRRQAUUUUAFFFFABRRRQAUUUUAJzmloooAKKKKACijFFABRRSd6AFooooAKKKKACiiigAooooAKKKKACiiigAooooAwfEP8Ax6L/AL4qroJ+Q1b8Q/8AHovHRx/Wqegn5KbIEdKvWpKjUjNSUqAKKKKUAooooAr3ZxbTH/Yb+VeMfA/J07VGJ5N0Pf8AhFeyagdtncH0iY/oa8d+Bg/4kl83PN2evUfKKsR/hT9Y/qUKj/2ql/gn+cT22iiiq5fCiiigAooooAKKKKACiiigAooooAKKKKACiiigAooooAKKKKACiiigAooooAKQUtFABRRRQAUUUUAFFFFABRRRQAUUUUAFFFFABRRRQAUUUUAA4ooooAKKKKACiiigAooooAQUtFFABRRQKADvRRRQAUUUUAFFFFABRRRQAUUUUAFFFFABRRRQAUUd6KACiiigAooooAKKKKACiiigAooooAKKKKACiiigAoooNABRRRQAUUUUAFFFFABRSZpaACiiigANFFFABRRRQAUUUUAFFFFABRRRQAUUUUAJS0UUAFFIaWgAoooIoAKKKKACiiigAooooAKKKKACiiigAooooAKKKKACiiigAooooAKKKKACiiigAooooAKKKKACiiigAooooAKKO9JQAtFFFABRRRQAUUUUAFFFFABRRRQAUUUUAFFFFABRRRQAUUUUAFFFFABRRRQAUUUUAFFFFABRRRQAUUUUAFFFFABRRRQAUUUUAFFFFABRRRQAUUUUAFFFFABRRRQAUUgpaACiikAxQAtFFFAHP+I+LRP98fyNVNBOUq34jBNqnAwH5/Kqmg/cpskKjpVPzCpqiXqKlpUIFFFFKAUUUUAUNU/5B93/ANcX/wDQTXk3wOXHh65b+9cn+Qr1bWTt0u9PpbyH/wAdNeU/AzJ8NTk/8/TD9BViP8Gf+KP5MqyiniIN9ISt98T2iiiiq5aCijvRQAUUUUAFFFFABRRRQAUUUhGaAFooooAKKKKACiiigAooooAKKKKACiiigAooooAKKKKACiiigAooooAKKKKACiiigAooooAKKKKACiiigAooooAKKKKACgcUUUAFFFFABRRRQAUUUUAFFFFABRRRQAUUUUAFFFFABRRRQAUUUUAFFFFABRRRQAUUUUAFFFFAAaKKKACiiigANFFFABRRRQAUUUUAFFFFACE4oJxS0UAFFFFABRRRQAUUUUAFFFFABRRRQAUUUUAFFFFABSGlooAKKKKAEFLRRQAUUUUAFFFFABRRRQAUUUUAFFFFABRRRQAUUUUAFFFFACUtFFABRRRQAUUUUAFFFFABRRRQAUUUUAFFFFABRRRQAnNLRRQAUUUUAFFFFABRSUtABRRRQAUUUYoAKKKKACiiigAooooATHNLSZ5paACiiigAooooAKKKKACiiigAooooAKKKKACiiigAooo70AFFFFABRRRQAUd6KKACiiigAooooAKKKKACiiigAooooAKKKKACikJxS0AFFFFAHP8AiPP2RMf3xn8jVXQT8h49as+JP+PROf4x/I1V0EDZTJCx6nTL1FS1Ev3qlpyECiiilAKKKKAMrXuNH1D/AK9pP/QTXl/wNYN4Xl2k7RduBkdBgV6Z4jONE1I/9Osv/oBrzX4Gj/ikt2BlrqQnAx6VLp7J9+eP5SIlb2y/69y/9Kiex0UUVEShRRRQAUUUUAFFFFABRRRQAUUgNLQAhOKWiigAooooAKQUtFABRRQOaACiiigAooooAKKKKACiiigAooooAKBRRQAdKKKKACiiigAooooAKKKKACgUUUAFFFFABRRRQAUUUUAFFFFABRRRQAUUUUAFFFFABRRRQAUUUUAFFFFABRRRQAUfSiigAooooAKKKKACiiigAoNFFABRRRQAUUUUAFFFFABRRRQAUUUUAFFJmloAKQDFLRQAGiiigAooooAKKKKACiiigAooooAKKKKAEpaKKACiiigAooooAKKKKACiiigAooooAKKKKACiiigAooooAKKKKACiiigAooooASloooAKKKKACiiigAooooAKKKKACiiigAooooAKKKKACiiigAooooAKKKKACiiigAooooAKKKKACiiigAooooAKKKKACiiigAooooAKKKKACiiigAooooAKKKKACiiigAooooAKKKKACiiigAooooAKKKKACjFFFABRRRQAUUUUAFFFFABRRRQAUUUUAIBiloooAKKKKAOf8R/8eqHH8f8AQ1V0EfIas+JBm1Tno/8ASq+g/wCrqOfQVHSKORUtRL1qWnoQKKKKUAooooA5/wAVsV8P6oR/z6yf+gmuJ+C5LeD4HbgtPK35sa67xt/yLWqf9e7fyrlPg0QfBdmQc/vJM/UMR/Sp1Fexk3/NG33MpShzYqMlf3YO/o2j1OiiioC6FFFFABRRRQAUUUUAFFFIBigBaKKKAEBpaKKAEAxS0UUAFFFFABRQDmigAooooAKKKKACiiigAooooAKKKKACiiigAoopBQAtFFFABRRRQACiiigAooooAKKKKACiiigAooooAKKKKACiiigAooooAKKKKACiiigAooooAKKKKACiiigAooooAKKKKACiiigANFFFABRRRQAUUUUAFFFFABRRRQAUUUUAFFFITigBaKKQigAJxS0UUAFFFFABQKKKACiiigAooooAKKKKACiiigAooooAKKKKACiiigAooooAKKKKACiiigAooooAKKKKACiiigAooooAKKKKACiiigAooooAKKO9HegAooo70AFFFFACc0tFFABRRRQAUUUUAFFFFABRRRQAUUUUAFFFFABRRRQAUUUUAFFFFABRRRQAUUUUAFFFFABRRRQAUUUUAFFFFABRRRQAUUUUAFFFFABRRRQAUUUUAJzmloooAKKKKACiiigAooooAKKKKACiiigAooooAKKKKACiiigAooooAKKKKACiiigDnPEp/wBGi/3/AOhqHQvuVN4lH+jxf7/9Kh0Efu/zpkugqOkXrUtRJ1qWnIQKKKKUAooooA5Xxxx4Y1U/9OzfyrmPg3j/AIQqxIxy8uf++yP6V0Xj6QReFdVYgkGArx78f1rB+DqgeBtLIXbu80nn/pqwz+lT/wDLh6fbX5SKqcfrGu/s3by95HptFIKWoC0FFFFABRRRQAUUUUAFIBilooAKKKTrQAtAoooAKKKKACiiigAooooAKKKKACiiigAooooAKKKKACiiigAooooAKBRRQAUUUnegBaKKKACiiigAooooAKKKKACiiigAo60UUAFFFFABRRRQAUUUUAFFFFABRRRQAUUUUAFFFFABRRRQAUUUUAFFFFABRRRQAUUUUAFFFFABRRRQAUUUUAFFFFABRRRQAUUUUAFFFFABRRRQAUUUUAFFFFABRRRQAUUUUAFFFFABRRRQAUUUUAFFFFABRRRQAUUUUAFFFFABRRRQAUUUUAFFFFABRRRQAUUUUAFFFFABRRRQAUUUUAFFFFABRR3ooAKKKKACiiigAooooAKKKKACiiigAooooAKKKKACiiigAooooAKKKKACiiigAooooAKKKKACiikJxQAtFFFABRRRQAUUUGgAooooAKKKKACiiigAooooAKKKKACiiigAooooAKKKKACiiigAooooAKKKKACiiigAooooAKKKKACiiigAooooAKKKKAOb8SnEEXH8f9Kj0I/uqk8S/wDHvF/v/wBKZoP+q/OmSFidEvUVLUS9alpyECiiilAKDRRQBxPxGOPCWqf9cx/6EKofCZBH4J0pfaT/ANGvV74kEDwjqmT/AMsx/wChCq3wuB/4Q3S8gj5X/wDRjVY5n7FrpzfoUP8AmLf/AF7/AFPQKKKBVcvhRSCloAKKKKACiiigAooooAKKKKACiiigAooooAKKKKACigc0UAFFFFABRRRQAUUUD3oAKKKKACiiigAooooAKKKKACiiigAopKWgAoHFFFABRRRQAUUUUAFHeiigAooooAKKKKACiiigAooooAKKKKACiiigAooooAKKKKACiiigAooooAKKKKACiiigAooooAKKKKACiiigAooooAKKKKACiiigAooooAKKKKACiiigAooooAKKKKACiiigAooooAKKKKACiiigAooooAKKKKACiiigAoFFFABRRRQAUUUUAFFFFABRRRQAUUUUAFFGOaKACiijvQAUUUUAJS0UUAFFFFABRRRQAUUUUAFFFFABRRRQAUUUUAFFFFABRRRQAUUUUAFFFFABRRRQAUUUUAFFFFABRRRQAUUnWloAKKKKACikBoAxQAtFFFABRRRQAUUUUAFFFFABRRRQAUUUUAFFFFABRRRQAUUUUAFFFFABRRRQAUUUUAFFFFABRRRQAUUUUAFFFFABRRRQAUUUUAFFFFAHNeJv9RF/v/0pmhf6r86f4m/1EX+//SmaEP3VMkKjok+9U1QoOampyECiiilAKKKKAOD+JrFPB+pkHHyoPzkUUnwwQJ4N0oD+4x/N2NRfFTnwZqf/AGy/9GpVj4ZnPg7STjH7o/8AoRqy/wCCv8T/ACKEf97l5U4/mzuqMUUVWL4UUUnWgBaKKKACiigUAFFHSigAooooAKKKKACiiigAooFFABRRRQAUUUUAFFFFABRRRQAUUUnf2oAWiiigAooooAKKKKACiiigAooooAO1FFFABRRRQAUUUUAFFFFABRRRQAGiiigAooooAKKDRQAUUUUAFFFFABRRRQAUUUUAFFFFABRRRQAUUUUAFFFFABRRRQAUUUUAFFFFABRRRQAUUUUAFFFFABRRRQAUUUUAFFFFABRRRQAUUUUAFFFFABRRRQAUUd6KACiiigAooooAKKKKACiiigAooooAKKKKACijvRQAUUUUAFFFFABRRRQAUUUUAJnnFLRRQAUUUUAFFFFABRRRQAUUUUAFFFFABRRRQAUUUUAFFFFABRRRQAUUUUAFFFFABRRRQAUUUUAFGMUUUAFFFFABRRRQAUUUUAFFFFABQDmikFAC0UUUAFFFFABRRRQAUUUUAFFFFABRRRQAUUUUAFFFFABRRRQAUUUGgAooooAKKKKACiiigAooooAKKKKACiiigAooooAKKKKACiiigDmfEw/cwn/aP8qTQv8AVU7xL/qIv9/+lN0L/VUyQqOiTrUtRL1qWnIQKKKKUAooooA87+KxC+DdRHqYgP8Av4tXvhwhj8IaQrdfIB/Mk1i/GAkeELn3kj/9CFdH4DGPCukf9eyfyqw/4K/xP8kUIr/a5v8A6dx/OR1tFIaWq5fCigUUAFFFFABRRRQAUUUUAFFA5ooAKKKKACiiigAoopBwKAFooooAOtFFFABRRRQAUUUUAFFFFABRRRQAUUUUAFFFFABRRR3oAKKKKACjHFFFABRRRQAUUUUAFFFFABRRRQAUUUUAFFFFABRSUtACGloooAKKKKACiiigAooooAKKKKACiiigAooooAKKKKACiiigAooooAKKKKACiiigAooooAKKKKACiiigAooooAO9FFFABRRRQAUUUUAFFFFABRRRQAUUUUAFFFFABRRRQAUUUUAFFFFABRRRQAUUUUAFFGOaMUAFFFFABRRRQAUUUUAFFFFABRRRQAUUUUAJS0UUAFGaKKACiiigAooooAKKKKACiiigAooooAKDRRQAUUUUAFFFFABRRRQAUUUUAFFFFABRRRQAUUUUAFFFFABRRRQAUUUUAFFFFABRRRQAUUUUAFFFFABRRRQAUUUUAFFFFABRRRQAUUUUAFFFFABRRRQAUUUUAFFFFABRRRQAUUUUAFFFFAAKKKKACiiigAooooA5rxL/AKiL/f8A6UzQf9X+dP8AEx/cQ/7/APSm6EP3VMkKjol6ipajXrUlOQgUUUUoBRRRQB5d8YW2+Erg4z+9j/8AQhXW+DlVfDelBSSPssZ5GOdozXGfGZseEpR/emjH65ru/DAxoGlD0s4h/wCOCp3/AAo/4n+SKcF/tNT/AAQ/ORuUUUVAXAooooAKKKKACgcUUUAFFFFABRRRQAhNLRRQAUUUUAFFFFABRRSUALRRRQAUUUUAFFFFABRRRQAUUUUAFFFFABRRRQAUUUUAFFFFABRRRQAUUUUAFFFFABRRRQAUUUUAFB5oooAKKQGloAKKKKACiiigApDS0UAFFFFABRSc0tABRRRQAUUUUAFFFFABRRRQAUUUUAFFFFABRRRQAUUUUAFFGKKACiiigAooooAKKKKACiiigAooooAKKKKACiiigAooooAKKKKACiiigAooooAKKKKACiiigAooooAKKKKACiiigBO9LR3ooAKKKKACiiigAooooAKKKKACiiigAooooAKKKKACiiigAooooAKKKKACiiigAooooAKKKKACiiigAooooAKKKKACiiigAooooAKKKBQAUUUUAFFFFABRRRQAUUUUAFFA4ooAKKKKACiiigAooooAKKKKACiiigAooooAKKKKACiiigAooooAKKKKAADFFFFABRQKKACiiigAooooAKKKKACiiigAooooAKKKKAOa8Tf6iH/e/pTdC/1VN8TjKQ89zRoS/uqZIWJ0i9RUtQrkMKmpyECiiilAKKKKAPIvjY23wk//AF2T+deheGv+QFpf/XpF/wCgCvNvjgQfCwHPM4/QE8/lXpXhv/kB6Z/16Rf+gCp5P91Bf3pfkinTf+01F/ch+cjaooFFQFwKKKKACiiigAooooAKKKKACiiigAooooAKKKKACiiigAooooAKKKKACiiigAooooAKKKKACiiigAooooAKKKKACiiigAooooAKKKKACiiigAooooAKKKKACiiigAooooAKKKQGgBaKKKACiiigAooooAKKKKACiiigAooooAKKKKACiiigAooooAKKKKACiiigAooooAKKKKACiiigAooooAKKKKACiiigAooooAKKKKAE9qWiigAooooAKKKKACiiigAooooAKKKKACiiigAooooAKKKKACiiigAooooAKKKKACiiigAooooAKKKKACiiigAooooAKKKKACiiigAooooAKKKKACiiigAooooAKKKKACiiigAooooAKKKKACiiigAooooAKKKKACiiigAooooAKKKKACiiigAooooAKKKKACiiigAooooAKKKBQAUUUUAFFFFABRRRQAUUUUAFFFFABRRRQAUUUUAFFFFAAKKKKACijvRQAUUUUAFFFFABRRRQAUUUUAFFFFAHLeJx8kH1NO0LiIUnifmOH/eNLoX+rpshUdEvUVLUS9RUtKhAooopQCiiigDxb45Ejw5boCQHugpx6FTXq2iKE0qxRRhVt4wB7bRXknx2ONAs/wDr6H8jXsGljGn2g9IU/wDQRViSXsYf4pfoUqf+8Vf8Mf1L1FAoquXQooFFABRRRQAUUUUAFFFFABRRRQAGiiigAooooAKKKKACiiigAooooAKKKKACiiigAooooAM0UYooAKKKKAA0UUUAFFFFABRRRQAUUUGgAooooAKKKKACiiigBCcUEZpaKACkIzS0UAFFFFABRSYpaACiiigAooooAKKKKACiiigAooooAKKKKACiiigAooooAKKKKACiiigAooooAKKSloAKKKKACiiigAooooAKKKKACiiigAooooAKDRRQAUUUUAFFFFABRRRQAGiiigAooooAKKKKACiiigAooooAKKKKACiiigAooooAKDRRQAUUUUAFFFFABRRRQAUUUUAFFFFABRRRQAUUgpaACiiigAooooAKKKKACiiigAooooAKKKKACiiigAooooAKKKKACiiigAooooAKKKKACiiigAooooAKKKKACiiigAooooAKKKKACiiigAooooAKKKKACiiigAooooAKKKKACiiigAooooAKKKKACiiigAooooAKKKKACiiigAooooAKKKKACiiigDlvE+fLhHbcaXQf9V+dN8Tn5IB7k07Qv9UKZMVHRJ1qaoV+8KmpyECiiilAKKKKAPDvjuf+JHYj/p6H8q9nsf8Aj0t/+ua/yrxP48sw0awCjk3B/LFe2WMYitYUGflQdTk9Kszv7GHa8v0KNJ/7RW9I/qWqKKBVYvBRQKKAAUUUUAFFFFABRRRQAUUUUAFFFFABRRRQAUUUUAFFFFABRRRQAUUUUAFFBooAKKKKACg+1FFABRRRQAUUUUAFFFFABRRRQAUUUUAFFFFABRRRQAUUUUAIRmgjNLSA5oAWikJxS0AFFFIaAFooooAKKKKACiiigAooooAKKKKACiiigAooooAKKKKACiiigAooooAKO9FFABRRR3oAKKKKACiiigAooooAKKKKACiiigAooooAKDRRQAUUUUAFFFFABRRRQAUUUUAFFFFABRRRQAUUUUAFFFFABRRRQAUUUUAFFFFABRRRQAUUUUAFFFFABRRRQAUUUgGKAFpCM0tFACAYpaKQGgBaKKKACiiigAooooAKKKKACiiigAooooAKKKKACiiigAooFFABRRRQAUUUUAFFFFABRRRQAUUUUAFFFFABRRRQAUUUUAFFFFABRRRQAUUUUAFFFFABRRRQAUUUUAFFFFABRRRQAD3ooooAKKKKACijpRQAUUUUAFFFHegAooooAKKKKACiiigAooooAKKKKACiiigDk/FHSD8f6VJoX+qpnic8QD60/Q8+UOabIVHRJ94VNUCfeFT0qECiiilAKKKKAPB/jsQdP0tT0Nwc4+gr3SIbY0HPCgc14b8bsGLR1Pedv6V7qvQVPP8AhwXqZ9Bf7RXf+FfgLRRRUBoBRRRQAUUUUAFFFFABRRRQAUUUUAFFFFABRRRQAUUUhOKAFooooAKKKKACiiigANFFFABRRRQAUUUUAFFFFABQaKKACiiigAooooAKKKKACiiigAooooAKKTFLQAUUUUAFFFFABRRRQAUUUUAAooooAKKKKACiiigAooooAKKKKACiiigAooooAKKKKACiiigAxR3oooAKKKKACiiigAooooAKKKKACiiigAooooAKKKKACiiigAooooAKKKKACiiigAooooAKKKKACiiigAooooAKKKKACiiigAooooAKKKKACiiigAooooAKKKKACiiigBAaWkBoAxQAtIBilooAKKKKACiiigAooooAKKKKACiiigAooooAKKKKACiiigAooooAKKKKACiiigAooooAKKKKACiiigAooooAKKKKACiiigAooooAKKKKACiiigAooooAKKO9FABRRRQAUUUUAFFFFABRRRQAUUUUAFFFJQAtFFFABRRRQAUUUUAFFFFABRRRQAUUUGgAooooAKKKKACiiigDk/E44gP1qXQ/9SKi8UcCA/X+lS6H/qRTJCxOgT7wqeoU+9U1OQMKKKKUQKKKKAPDPjKMy6EuQB9o5/Na9zrwf4yn/TNAGf8AlseP+BJXvFTzXuQ+f5mfhnetX8pL/wBJQUUd6KgNAKKKKACiiigAooooAKKKKACiiigAooooAKKKKACiiigAooooAKDRRQAUUUUAFFFFABRRRQAUUUUAFFFFABRRRQAUUUUAFFFFAARmiiigAoIoooAKKKKACiiigAooooAKKKKACiiigAooooAKKKKACiiigAooooAKKKKACiiigAooooAKKKO9ABRRRQAneloooAKKKKACiiigAooooAKKKKACiiigAooooAKKKKACiiigAooooAKKKKACiiigAooooAKKKKACiiigAooooAKKKKACiiigAooooAKKKKACiiigAooooAKCKKKACiiigAooooAKKKKACiiigBAMUtFFABRRRQAUUUUAFFFFABRRRQAUUUUAFFFFABRRRQAUUUUAFFFFABRRRQAUUUUAFFFFABRQaKACiiigAooooAKKKKACiiigAooooAKM0UUAFFFFABQaKKACiiigAooooAKKKKACiiigAooooAKKKKACiiigAooooAKKKKACiiigAooooAKKKKACiiigAooooAKKKKAOS8T9YB7H+lTaGMQiofFHWD8f6VNomPJAzTJCo6FPvCpqgT7wqenIQKKKKUAooooA8E+MAB1fw6Cf+W3H4ule914R8VDnxL4ZX1mHP/A1r3erFW3JT9H+bM/C/wAbEf41/wCkxCiiiq5oBRRRQAUUUUAFFFFABRRRQAUUUUAFFFFABRRRQAhGaWiigAooooAKKKKACiiigAooooAKKKKACiiigBDS0UUAFFFFABRRRQAUUmKWgAooooAKKKKACiiigAooooAKKKKACiiigAooooAKKKKACiiigAo70UUAFFFFABRRRQAUUUUAFFFFABRRRQAUUUUAFFFFABRRRQAUUUUAFFFFABRRRQAUUUUAFFFFABRRRQAUUUUAFFFFABRRRQAUUUUAFFFFABRRRQAUUUUAFFFFABRRRQAUUUUAFFFFABRRRQAUUUUAFFIKWgAooooAKKKKACiiigAooooAKKKKACiiigAooooAKKKKACiiigAooooAKKKKACiiigAooooAKKKKACiiigAooooAKKKKACiiigAooooAKKKKACiiigAooooAKKKKACiiigAooooAKKKKACiiigAooooAKKKKACiiigAooooAKKKKACiiigAooooAKKKKACiiigAooooADRRRQAUUUUAFFFFABRRRQAUUUUAcj4n+9AfY/wBKn0T/AFQqv4pxmD6H+lT6IP3IpshUtToUPzCp6rR/eFWaVCBRRRSgFFFFAHgvxQG7xf4WXHPmg5/4GK96rwb4kAHxv4XB/vA/+P17yasVbclP/C/zZTw8WqlaXRzS+6MQoooquXAooooAKKKKACiiigAoooNABRRRQAUUUUAFFIDS0AFFIDQTigBaKKKACikApaACiiigAooooAKKKKACiiigAoooFABRRRQAUUUUAFFFFABRRRQAUUUUAFFFFABRSdaWgAooooAKKKKACiiigAooooATvS96KKACk70tFABRRRQAUUUUAHeiiigAooooAKKKKACiiigAooooAKKKKACiiigAooooAKKKKACiiigAooooAKKKKAEBpaKKACiiigAooooAKKKKACiiigAooooAKKKKACiiigAooooAKKKKACiiigAooooAKKKKACiiigAooooAKKKKACiiigAooooAKKKKACiiigAooooAKKKKACiiigAooooAKKKKACiiigAooooAKKKKACiiigAooooAKKKKACiig0AFFFFABRQaKACiiigAooooAKKKKACiiigAoPFFFABRRRQAUUUUAFFFFABRRRQAUUUUAFFFFABRRRQAUUUUAFFFFABQaKKACiiigAooFFABRRRQAUUUUAFFFFABRRRQAUUUUAch4oPzQemDVjRf9UKreKfvwfQ/0qxovMQpshUdBH94VYqtH94VZpUIFFFFKAUUUUAeCfERv+K+8Mrj+7/6Ga97rwP4hRvJ8QfDAQDhozk/77Z/QH8q98NT1UlGn/h/9uZBRa/epb+01/8AAYhRRQagJwooooADRRRQAUUUUAIRmloooAKKKKACiiigAopCcUEUALRRRQAUE4oFFABSGlooAKKKKACiiigAooooAKKKKACiiigAoxRRQAUUUUAFFFFAB0ooooAKKKKACiiigAooooAKKKKACiiigAooooAKKO9FABRRRQAnel70UUAFFFFABRRRQAUUUUAFFFFABRRRQAUUUUAFFFFABRRRQAUUUGgAooooAKKKKADFFGKKACiiigApCcUtFABSE4paKACiiigApDS0UAFFFAoAKKBRQAUUUUAFFFFABRRRQAUUUUAFFAooAKKKKACiiigAooooAKKKKACiiigAooooAKKKKACiiigAooooAKKKKADvRRRQAUUUUAFFFFABRRRQAUUUUAFFFFABRRRQAUUUUAFFFFABRRRQAUUUUAFFFFABRRQaACig0UAFFFFABRRRQAUUUUAFFFFABRRRQAUUUUAFFFFABRRRQAUUUUAFFFFABRRRQAUUUUAFFFFABRRRQAUUUUAFFFFABRRRQAUUUUAFFFFABRRRQAUUUUAFFFFAHH+KOHgPsas6L/qhVXxR/rIR/smrWiACIUyQqN+M/MKsVWjHzirNOQgUUUUoBRRRQB4L41Jf4m+GlC52quSM8fM1e3X919jtZbjyJ5/LGfKgTc7fQd68S8SgN8VNDGOdnr3AY/yFe84qzWVo0tfs/qyjhG3Ktf8A5+b/ACWnyQyNt6K+1l3AHDDBH1p9FFVi8FBoooAKKKKACiiigAooooAKKKKAEJxS0UUAFFFITigBaKKKACiiigAooooAKKKKACiiigAooooAKKKKACiiigAooooAKKKKACikpaACiiigAooooAKKKBQAUUUUAFFFFABRR3ooAKKKKACiiigAooooAKKKKACiiigAooooAKKKKACiiigAooooAKKKKACiiigAooooAKKKKACiijFABRRRQAUUUUAFFFFABRSA0tACA0AYpaKACiiigAooooAKKKKAAc0UUUAFFFFABRRRQAUUUUAFFFFABRRRQAUUUUAFFFFABQKKKACiiigAooooAKKKKACiigcUAFFFAoAKKKKACiiigAooooAKKKKACiiigAooooAKKKKACiiigAooooAKKKKACiiigAooooAKDRRQAUUUGgAooooAKKKKACiiigAooooAKKKKACiiigAooooAKDRQTigAooJxRQAUUUUAFFFFABRRRQAUUUUAFFFFABRRRQAUUUUAFFBooAKKKKACiiigAooooAKKKKACiiigAooooAKKKKAOO8Tj97Cf9k1b0X/UiqnifHmw+u0/zq1ov+pFMkxUb8f3hViq8Y+YVYpyECiiilAKKKKAPB9eAPxZ0UnHyxHAzzyjV7xXhOqsx+LulKjbT5DZyev7tyf0zXu1T1W2qf8Ag/8AbmVsNe1RafxX+UQoooqAshRQaKACiiigAooooAKKKKACiiigAooooAKKKKACiiigAooooATNLRRQAUUUUAFFFFABRRRQAUUUUAFFFJzmgBaKKKACigUUAFFFFABRRRQAUUUUAFFFFABRSYpaACiiigBM80veiigAooooAKKKKACiiigAoooP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gGKWgAooooAKKKKACiiigAooooAKKKKACiiigAooooAKKKSgBaKKKACiiigAooooAKKKKACiiigAooooAKKKKACiiigAooooA4/wATHEsP+6f51d0Vj5I6VneKP9fD67f61b0X/UimyBHRqfmFTVVj++KtUqAKKKKUAooooA8HuefjBae0Lf8Aok17xXhE4/4vBb/9cT/6JNe71YrScuS/SKSM/BLSr/18kFFFFVzQCiiigBKWiigAooooAKKKKACiiigAooooAKKKKACiiigAooooAKKKKACiiigAooooAKKKKACiiigAooooAKKKKACiiigAooooAMUUUUAFFHeigAooooAKKKKACiiigAooooAKKKKACiiigAooooAKKKKACiiigAooooAKKKKACiiigAooooAKKKKACiiigAooooASloooAKKKKACiiigAooooAKKKKACiiigAHNFFFABQKKKACiiigAooooAKKKKACiiigAooooAKKKKACiiigAooooAKKKKACiiigAoooHFABRRRQAUUUUAFFFFABRRRQAUUUUAFFFFABRRQaAA8UUUUAFFFFABRRRQAUUUUAFFFFABRRRQAUGiigAooooAKKKKACiiigAooooAKKKKACigiigAooooAKKKKACiig0AFFFFABRSE4paACkzS0UAFFFBOKACiiigAoooJxQAUUUUAFFFFABRRRQAUUUUAFFFFABRRRQAUUUUAFFFFABRRRigAooooAKKKKACiiigAooFFABRRRQBxfif/AF8X+5/Wr2ij9yKo+Jx+/iP+x/Wr+jf6kUyQqN2P7wqxVdPvCrFOQMKKKKUQKKKKAPCEXf8AGBmbHyQ5X/vyP8TXu9eBWrCT4wSleQImByfSFRxXvtWcRe8b/wAq/IzMtVoVP+vtT/0phRRRVY0wooooAKKKKACiiigAooooAKKKKACiiigAooooAKKKKACiigUAFFFFABRRRQAUUUUAFFFFABRRRQAnOaWiigAooooAKKKKACijFFABRRRQAneloooAKKKKACiiigAooooAKKKKACiiigAooooAKKKKACiiigAooooAKKKKACiiigAooooAKKKKACiiigAooooAKKKKACgjNFFABRRRQAUCiigAooooAKKKKACiiigAooooAKKKKACiiigAooooAKKKKACiiigAooooAKKKKACiiigAooooAKKQHNLQAUUUUAFFFFABRRRQAUUUUAFFFFABRRRQAUUUUAFJ14paKACiikzQAtFFFABRQaKACiiigAooooAKKKDQAUUUUABooooAKKKKACiiigAooooAKKKKACiiigAooooAKKKKACiiigAooooAKKKQigBaKKKAEJxS0UUAFFFFABRRRQAUUUUAFFFFABRRRQAUUUUAFFFFABRRRQAUUUUAFFFFABRRRQAUUUUAFFFFABRRRQAUUUUAFFFFABRRRQBxXif/AI+Iv9z+tX9G/wBSKpeJv9fF/uf1q9opzCKZIVG6gwwqxUCfeFT05CBRRRSgFFFFAHz5pA8z4v3rDokT5z/1zQV9B14H4eGfirqZz0if+SV74asYh3a/wx/IoYFWhL/r5P8A9KYUUUVXL4UUUUAFFFFABRRRQAUUUUAFFFFABRRRQAUUUUAFFFFABRRRQAUUUUAFFFFABRRRQAUUUUAFFFFABRRRQAUUnOaWgAooooAKO9FFABRRRQAUUUUAFFFFABRRRQAUUUUAFFFFABRQeKKACiiigAooooAKKKKACiikFAC0UUUAFFFFABRRRQAUUUUAFFFFABRRRQAUUUUAFFFFABRRRQACgUUUAFFFFABRRRQAUUUUAFFFFABRRRQAneloooAKKKKACiiigAooooAKKKKACiiigAooooAKKKKACiiigAooooAKKKKACiiigAooooAKKKKACiiigAooooAKKKKACiiigAooooAKKKKACkpaKACiiigAooooAKKKKACiiigAoopDQAtFFFABRRRQAUUUUAFFFFABRRRQAUUUUAFJmlooAKKKKACiiigAooooAKKKKACiiigAooooAKKKKACiiigAooooAKKKKACiiigAozRRigAooooAKKKKACiiigAooFFABRRRQAUUUUAFFFFABRRRQAUUUUAcZ4n4ni/3P61d0VgIRms/xSM3EX+5/WrujJmEZpkmKjoEYFwKs1VjUBwatU5CBRRRSgFFFFAHg3haMv8AFHWmGPkiJP5IP617zXhPhG4x8TNejCZBhwWUZxgp19PT8q92qat8S/wr8kUcF/Df+Of/AKUwoooqEvBRRRQAlLRRQAUUUUAFFFFABRRRQAUUUUAFFFFABRRRQAUZ5xRRQAUd6KKADvRRRQAUUUUAFFFFABRRRQAUUUUAJ3paKKACiiigAooooAKKKKACiiigAooooAKKKKACiiigAooooAKKKKACikAxS0AFFFFABRRRQAUUUUAFFFFABRRRQAUUUUAFFFFABRRRQAUUUUAFFFFABRRRQAUUUUAFFFFABRRRQAUUUUAFFFFABRRRQAUUUUAFJ3paKACiiigAPFFFFABRRRQAUUUUAFFFFABRRRQAUUUUAFFFFABRRRQAUUUUAFFFFABSUtFABRQaKACiiigAooooAKKKKACiiigAoooNABRRRQAUUUUAFFFFABRRRQAUUUUAFFFFABRRRQAUUUUAFFFFABRRRQAUUUUAFFFFABRRRQAUUUUAFFFFABRRRQAUUUUAFFFFABRRRQAUUZooAKKM0UAFFFFABRRRQAUUUUAFFFFABRRRQAUUUUAFFFFABRRRQAUUUlAC0UUUAFFFFABRRRQAUUUUAFFFFAHFeJj/AKTF/uf1NaOj/wCpFZ3ifi5i/wBz+pq/o5/cimSFRvR/eFWKrxn5hVinIQKKKKUAooooA8H8DD/i5HiM5BxCenuyV7xXgnw/z/wsPxGT08rj/vsV73U9d+//ANux/JFHAu9L/t+f/pTCiiioC8FFFFABRRRQAUUCigAooooAKKKKACiiigAooooAKKKKACiiigAooooAKKKKACiiigAooooAKKKKACiiigAooooAKKKKACiiigAooooAKKKKACig0UAFFFFABRSE4paACikBpaACiiigAooooAKKKKACiiigAooooAKKKKAEFLRRQAUUUUAFFFFABRRRQACiiigAooooAKKKKACiiigAooooAKKKKACiiigAooooAKKKKACiiigAooooAKDxRRQAZooooADxRRRQAUUUUAFFFFABRRRQAUUUUAFFFFABRRRQAUUUUAFFFFABRRRQAUUUGgAooooAKKKKACiiigAooJxQaACiiigAooooAKKKKACiiigAooooAKKKKACiiigApO9LRQAUUUUAFFFFABRRRQAUUUUAFFFFABRRRQAUUUUAFFFFABRRRQAUUUUAFFFFABRRRQAUUUUAFFFFABSZpaKACiiigAooooAKKKKACiiigAooooAKKKKACiiigAooooAKO9FFABRRRQAUUUUAFFFFABRRRQBxXif/AI+Yv9z+taGjcwiqHib/AI+Yv9z+prS0j/UimSFRsx/fFWarp94VYpyECiiilAKKKDQB4T8Owx8ceImJGAgAH/Aq92rwr4bbT4w8RlTnAAP13V7rVrFL95/27H8kUMv/AIK/xS/9KYUUUVVL4UUUUAFFFFABRR3ooAKKKKACiiigAooooAKKKKACiiigAooooAKKKKACijNFABRRRQAUUlLQAUUUUAFFFFABRRRQAUUUUAFFFFABRRRQAUUUUAFFFFABRRRQAUUUUAFFFFABRRRQAUUUUAFFFFABRRRQAUUUCgAooooAKKKKACiiigAooooAKKKKACiiigAooooAKKKKACjvRRQAUd6KKACiiigAooooAKKKKACiiigAooooAKKKTNAC0UUUAFBooNAAeKKKKACiiigAooooAKKKKACiiigAooooAKKKKACiiigAooooAKKKKACiiigAoPFFB4oAKKKKACiiigAooooAKKKKACiiigAooooAKKKKACiiigAooooAKKKKACiiigAooooAKKKKACiiigAooooAKKKKACijvRQAUUUUAFFFFABRRRQAUUUUAFFFFABRRRQAUUUnegBaKKKACiiigAooooAKKKKACiiigAooooAKKKKACiiigAooooAKKKKACiiigAooooAKKKKACiiigAooooA4nxP/AMfMX+5/U1p6RkQrWV4lJ+2JkfwDH5mtXSeIRTJCo2o87xVmqsZ+YVapyBhRRRSiBSHpS0jfdP0oA8K+F21vE/iN1I6qD9dzf4V7tXhXwm2trniVwuD5qAnOc8tXutWcT/E+S/JGfl38BesvzYUUUVWNAKKKKAE70tFFABRRRQAUUUUAFFFFABRRRQAUUUUAFFFFABRRRQAUUUdKACiiigAooooAKKKKACiiigAooooAKKKKACiiigAooooAKKDRQAUYxRRQAUUUUAFIDS0UAIBS0UUAFFFFABRRRQAUUUUAFFFFABRRRQAUUUUAFFFFABRRRQAUCiigAooooAKKKKACiiigAooooAKKKKACiiigAooooAKKKKACiiigAooxRQAUUUUAFFFFABRRRQAUUUUAFFFFABRRRQAUUUUAFFFFABRRRQAUUUUAFFFFABRRRQAUUUUAFFFFABRRRQAUUUUAFFFFABRRSEUALRRRQAUUUUAFFFFABRRRQAUUUUAFFFFABRRRQAUUUUAFFFFABRRRQAUUUUAFFFFABRRRQAUUUUAFFFFABRRRQAd6KKKACkxzS0UAFFFFABRRRQAUUUUAFFFFABRRRQAUUUntQAtFFFABRRRQAUUUUAFFFFABRRRQAUUUUAFFFFABRRRQAUUUUAFFFFABRRRQAUUUUAFFFFABRRRQBw3ibIvI8/3Bj8zWtpWfIWsrxLg3ceOoQZ/M1r6V/qF+lMkKjXj++KtVVj++KtU5CBRRRSgFMk4RvoafUcvEb/7poA8R+EKAal4jkH8Uyfzavcq8Q+D7A3fiADqJ0zx/vV7fVnFfxX8vyM7LHfDQfr+bCiiiqxohRRRQAUUUUAFFHeigAooooAKKKKACiiigAooooAKKKKACiiigAooooAKKKKACiiigAooooAKKKKAEGaWiigAooooAKKKKACiiigAooooAKKKKACiiigApCM0AYpaACiiigAooooAKKKKACgUUUAFFFFABRRRQAUUUUAFFAooAKKKKACgUUUAFFFFABRRRQAUUUUAFFFFABRRRQAUUUUAFFFFABRRRQAUUUmaAFooooAKKKKAA8UUUUAFFFFABRRRQAUUUUAFFFFABRRRQAUUUUAFFFFABRRRQAUUUUAFFFFABRRRQAUUUUAFFFFABRRRQAUUUgGKAFopCKWgApOtLRQAUUUUAFFFFABRRRQAjZAJAyfSgcgZGDS0UAFFFFABRRRQAUUUUAFFFFABRRRQAUUUUAFFFFABRRRQAUUUUAFFHeigAopKWgAooooAKKKKACiijHNABRRRQAUUUUAFFFFABRRRQAUUUUAFFFFABRRRQAUUUUAFFFFABRRRQAUUUUAFFFFABRRRQAUUUUAFFFFABRRRQAUUUUAFFITiloAKKKKAOJ8SgC7j90H8zWvpJ/cL9KxfEoxeJ7oP5mtXSh+4FNkCNuM/OKs1Si/1gq7SoAooopQCop/8AVSf7p/lUtQXRxby/7h/lQB4x8Gssddcg5Nwg/Q17dXivwawYdZPrdD+Rr2rvVjEfxJFDLv8Adqf+EKKKKrl8KKKKACiiigAooooAKKKKACiiigAooooAKKKKACiiigAooooAKKKKACiiigAooooAKKKKAA0UUUAFFFFABRRRQAUUUUAFAoooAKKKKACiiigAoopCcUALRRRQAUUUUAFFFFABRRRQAUUUUAAooooAKBRRQAUUUCgAooooAKKKKACiiigAooooAKKKKACiiigAooooAKKKKACiiigAooooADRRRQAUUUUAFFFFABRRRQAUUUUAFFFFABRRRQAUUUUAFFFFABRRRQAUUUUAFFFFABRRRQAUUUUAFFFFABRRRQAUUUUAFFFFABRRSEZoACcUtFFABSA0tFABRRRQAUUUUAFFFFABRRRQAUlLRQAUUUUAFFFFABRRR3oAKKKKACiiigAooooAKKKKACiiigAoxRRQAUUneloAKKSloAKKKKACiikoAWiiigAoopKAFooooAKKKKACiiigAooNFABRRRQAd6KKKACiiigAooooAKKKKACiiigAooooAKKKKACiiigAooooAKKKKACiiigAooooAKKKKAOG8SDF4p9UFa+ljMC1jeI/+P0f7gra0r/ULTZaBHqasQ/eCrlVI/virdKgCiiilAKq3xxaTn/pm38qtVT1A4srk+kTfyNAHkHwW+az1d+m676eny17XXivwUO7TNSf1u+n/ARXtVWMSv30/VmdlithKP8AgX5BRRRVc0QooooAKKKKACijvRQAUUUUAFFJ1paACiiigAooooAKKKKACiiigAooooAKKAc0UAFFFGaACiiigAooooAKKKKACiiigAopPpS0AFFFFABRRRQAUUUUAFFFFABRRRQACiiigAooooAKKKKACiiigAooooAOtAoooAKKM80UAFJ3paKACk5zS0UAFFFFABRRRQAUUUUAFFFFABRRRQAUUUUAFFFFABQaKKACiiigAooooAKKKKACiiigAooooAKKKKACiiigAooooACcUUUUAFFFGaACiiigAoooNABRRRQAUUUUAFFFFABRRRQAUUUUAFJ1paKACiiigAooooAKKKKACiiigAooooAKKKM0AFFFFABRRRQAUUUUAFFFFABRRRQAUUUUAFFFFABRRRQAUUUUAFFFFABRRRQAUUUUAFFFFABRRRQAUUUUAFFFFABRRRQAUUUUAFFFFABRRRQAUUUUAFFFFABRRRQAUUUnegBaKKKACiiigAooooAKKKKACiiigAooooAKKKKACiiigAoopCcUALRRRQAUUUUAcL4jb/TQD2QVs6Wf3C1i+JDm+XI6IP61s6Wf3C0yQqNaI/OKuVSiI8wcVdpyECiiilAKo6nxYXX/AFxf+Rq9Wfqxxpt4f+mD/wDoJoA8p+CYxot//wBfjfyFezV418EQP+EeuSMkG7bn14Fey1YxLvWn/iZSwEHHDUU/5I/kFFFFVy6FFFFABRRRQAUUUGgAooooAKKKKACiiigAoopAaAFooooAKKKKAA0UUUAFFFFABRQKKACiiigAooooAKKKKACiiigAooooAKKKKACiiigAooooAKKKKACiiigAoAxRRQAUUUUAFFFFABRRRQAUUUUAFFFFABRRSUALRRRQAUUUUAFFFFABRRRQAUUUUAFFFFABRRRQAUUUUAFBoNFABRRRQAUGiigAooooAKKKKACiiigAooooAKKKKACkJxQKWgAzRRRQAE4ooooAKMUUUAFFFFABRRRQAUUUUAFFFFABRRRQAUUUUAFFFFABRRRQAUUCkIzQAtFFFABRRRQAUUUUAFFFFABRRRQAUUUUAFFFFABRRRQAUUUUAFFFFABRRRQAUUUUAFFFFABRRRQAUUUUAFFFFABRRRQAUUUUAFJ3paKACiiigAooooAKKKKACiiigAooooAKKKKACiiigAooooAKKKKACk70tFABRRRQAUUUUAFFFFABRRRQAUUUUAFFFFABRRRQAUUUUAFFFFABRRRQAUUUUAcH4j/4/h/uitrS/wDUrWL4i/4/x/uCtvSx+4WmSFXU1Yv9YKuVViHzirVOQgUUUUoBWZrfGlX3/XvJ/wCgmtOsTxK2zRb8g/8ALBv5UegHnPwSA/4RmTaQR9pfBH4V7DXkPwT/AORUB9biT+devVPiE1WqJ/zy/MrYT+BS/wCvcfyQUUUVAWQopKWgAooooAKKKKACiiigAooooAKKKKAEAxS0gNANAC0UUUAFFFFABRRRQAUUA5ooABRRRQAUUUUAFFFFABRRRQAUUUUAFFFFABQKKKAAUUUUAFFFFABRRRigAooooAKKinkMUZcRvIRj5Uxk8+9S0AA5ooooAKKO9FABRQKKACiiigAooooAKKKKACiiigAooooAKKKKACiiigAooooAKDRRQAfSiiigAooooAKKKKACiiigAooooAKKKKACikIoIoACcUtFFABRRRQAUUUmaAFooooABSGlpDQAtFFFABRRRQAUUUUAFFFFABRRRQAUUUUAFFFFABRRRQAUUUUAFFFFABRRRQAUUUUAFFFFABRRRQAUUUUAFFFFABRRRQAUUUUAFFFFABRRRQAUUd6KACiiigAooooAKKKKACiiigAooooAKKKKACiiigAooooAKKKKACiiigAooooAKKKKACiiigAooooAKKKKACiiigAooooAKKKKACiiigAooooAKKKKACiiigAooooAKKKKACiiigAooooAKKKKACiiigAooooAKKKKAOD8QnN/jH8Irc0v/UrWF4hz9v56bRit3Sx+4WmSFXU14/virNVY/virVOQMKKKKUQK5/wAVcaFqH/XFq6Cue8WnGgaif+mDU6O6I6nwS9GcR8GF2+E0H/TeT+desV5f8H8/8Ijb5XH72THv81eoVLiGnVqWtbme3qV8C28PSv8Ayr8goooqAuBRRRQAUUUUAFGKKBQAUUUUAFFFFACEUtFFABRSEZpaACikAxS0AFFFFABRRRQAUUUUAFFFFABRRRQAUUUUAFFFFABRRRQAUUUUAFFFFABRRRQAUUCigAooooAKBRRQAUUUUAFFFFABRRRQAUUUUAFFFFABRRRQAUUUUAFFFFABRRRQAUUUUAFFFFABRRRQAUUUUAFFFFABRRRQAUUUUAFFFFABRRRQAUUUUAFITigDFLQAUUUUAFFFFABRRRQAUUUUAFFFFABRRRQACiijNABRRRQAUUUUAFFFFABRRRQAUUUUAFFFFABRRRQAUmKWigAopO9LQAUUUUAFFFFAAKKKKACiiigAooooAKKKKADvRRRQAUUUd6ACiiigAooooAKKKKACiiigAooooAKKKSgBaKKKACiiigAooooAKKKKACiiigAooooAKKKKACiiigAooooAKKKKACiiigAoooNABRRRQAUUUUAFFFFABRRRQAUUUUAFFFFABRRRQAUUUUAFFFFABRRRQAUgpaKACiiigAooooAKKKKAOE8Qn/T/APgArd0z/Ur9KwNf41A/7ord0s/ulpkhV1NeP7wqzVWMjeKtU5CBRRRSgFc14x/5F3U/+uDV0tct42fZ4b1NsZ/ckY+vFLHdEdX4JejMT4V8eEbH6v8A+hGvRK88+FYx4QsDkc7zx2+Y16HTp/HL1f5iUP4NL/r3H/0lBRRRTCUKKKKACiiigAooooAKKKBQAUUUUAFFFFABRRRQAgGKWiigAooooAKKKKACiigUAFFFFABRRRQAUUUUAA96KKKACiiigAooooAKKKKACiiigAooooAKKSloAKO9FFABR3oooAKKKKACiiigAooooAKKKKACiiigAoooNABRRRQAUUUUAFFFFABRRRQAUUUUAFFFFABRRRQAUUUUAFFFFABRRRQAUUUUAFFFFABRRRQAUhFLRQAUUUUAFFFFABRRRQAUUUUAFFFFABRRRQAUUUUAFFFFABRRRQAUUUUAFFFFABRRRQAUUUUAFFFFABRRRQAUUUUAFFGOaKACkpaKACiiigAooooAKKKKACiiigAooooAKM0UlAC0UlLQAUUUUAFFFFABRRRQAUUUUAFFFFABRRRQAUUUUAFFFFABRRRQAUUUhGaAFoopAMUALRSA5paACiiigAooooAKKKKACiiigAopDS0AFFFFABRRRQAUUUGgAooooAKKKKACiiigAooooAKKKKACiiigAooooAKKKKACiiigAooooA4HxAB/aB+i5rd0sfuV+lYniDH2/j+6M1uaXxCtNkKluasQ/eCrdVY87xxVqlQgUUUUoBXHfED/AJFbUv8ArmP/AEIV2NcZ8Qv+RV1P/rmP/QhUlL44+qK2L/gVP8L/ACKvww/5E/TP91//AEY1d7XB/DEEeD9MB/uv/wCjGrvKKq9+XqxcN/Bp/wCFfkFFFFRlgKKKKACiiigAooooAKKQUtABRRRQAUgGKWigAooooAKKKKACiiigAooooAKKKBzQAUUUCgAooooAKKKKACiiigAooHvRQAUUUUAFFFFABRRRQAUUUUAFFFJQAtFFFABRRRQAUUUUAFFHeigAooooAKKKDxQAUUUUAFFBooAKKKKACiiigAooooAKKKT6UALRRRQAUUUUAFFFFABRRRQAUUUUAFFFFABRRRQAUUUUAFFFFABRRRQAUUUUAFFFFABRRRQAUUUUAFFFFABRRRQAUUUUAFFFFABRRRQAUUUUAFFFFABRRRQAUUUUAFFFFABRRRQAUUUUAFFFFABRRRQAUUUUAFFFFABRRRQAUUUUAFFFFABRRRQAUUUUAFFFFABRRRQAUUUUAFFFFABRRRQAUUUUAFFFFABRRRQAUUUUAFFFFABSAYpaKACiiigAooooAKKKKACigUUAFFFFABRRRQAUCiigAooooAKKKKADpRRRQAUUUUAFFFFABRRRQAUUUUAFFFFABRQKKACiiigAooooAKKKKAOD8QKBfk+qg1t6V/qRWH4gx9vOP7ozW5pf+pFMkKmbEf3hVmqsY+YVapyECiiilAK4r4iHHhTUz/0zH/oQrta4b4lPs8JakePuKOfd1FSU788bb3RUxklHD1ZPZQk39w74bqU8I6WD18sn82NdvXH+ABjwrpY/6Y/1NdgKSp8cvVktD+HD/CgooophMFFFFABRRRQAUUUUAAGKKKKACigUUAFFFFABRRRQAUUUUAFFFFABRRRQACiiigAooooAKKKKACiiigAooooAKKKKACiiigAooooAKKKKACiik70ALRRRQAUdqKKADqKKKKACiiigAooooAKKKKACiiigAooooAKKKDQAUUUUAFFFFAAaKKKACiiigAooooAQ0tFFABRRRQAUUUnNAC0UUUAFFFFACUtFFABRRRQAUDmiigAooooAKKKKACijPNFABRRR3oAKKKKADvRRRQAUUUUAFFFFABR3oo70AFFFFABRRRQAUUUUAFFFFABRRRQAUnvS0UAFFFHegAooooAKKKKACiiigAooooAKTPNLRQAUUUUAFFFFABRRRQAUUUUAFFFFABRRRQAUUUUAFFFFABRRRQAUUUUAFFFFABRRSCgBaKKKACiiigAooooAKKKKACiiigAooooAKKKKACiiigAooooAKKKKACiiigAoooFABRRRQAUUUUAFFFFABRRRQAUUUUAFFFFABRRRQAUUUUAFFFFABRRRQAUUUUAcH4g/4/z0+6Olbeln9yKwtf8A+Qg30X+Vbumf6laaxUa0ZO8VbqrH98VapUIFFFFKAV578UnVPCN+GP3jGBxnnzFP9K9Crzf4rsR4VuADjLoD/wB9Cp8P/Fh/iX5lHMFfC1v+vcvyNrwFx4W0vJB/cDp9TXXVy/guIReG9NQHOIAfz5rqKin8T9S1SVoR9EFFApBTSQWiiigAooooAKKKKACiigUAFFFFAAKKKKACiiigAooooAKKKKACiiigAoo70UAFFFFABRRRQAUUUUAFFFFABRRRQAUUUUAFFFFABRRRQAUUUUAFFHeigA70GiigAoooPFAAaKKKACiiigAoNFFABRRRQAUUUUAFFFJ1oAWkNLRQAUUUUAFFFFABRRRQAUUUUAIc9qWiigAooooAKKKKACiiigAooooAKTvS0UAFFFHegAo70UUAHeiiigAooooAKKKKACiiigAzzRRRQAZ5xRRRQAUUUUAFFFFABRRRQAUUUUAFFFFABRRRQAUUUUAFFFFABRRRQAUUUUAFFFFABRSY5paACkApaKACikzS0AFFFFABRRRQAUUUUAFFFFABRRRQAUUUUAFFFFABRRSCgBaKKKACiiigAooooAKKKKACiiigAooooAKBRRQAUUUUAFFAGKKACiiigAooooAKKKBzQAUUUUAFFFFABRRRQAUUUA5oAKBRRQAUUUUAFFFFABRRRQAUUUUAFFFFABRRRQAUUUUAA4ooooAKKKKACijvRQAUUUUAcBruf7RfPouPyrf0vHkrXP68P+Jk/GOF/Hit7TP9StMkCe5sx/eFWaqRH5xVunIVhRRRSiBXmfxaGfC0w/6aJ/6EK9MrzT4sHHhib/ron/oQqfD/AMWH+JFPHf7tV/wP8jp/B/8AyL2m/wDXBf5V0lYXhn/kCWH/AFxX+VbtQvdlqOy9AooopBwUUUUAFFFFABRRRQAUUUUAFAoooAKKKKACiiigAooooAKM0UUAFFFFABRRRQAUUUUAFFFFABRRRQAUUUUAFFFFABRRRQAUUUUAFFFFABRRRQAUUUUAFFFFABRRRQAnUUtFFABRSA0tABRRRQAUUUUAFFFGaACiiigAoJxRRQAUUUUAFFFFABRRSc0ALRRRQAUUUUAFFFFABRRRQAUUUUAFAoooATvS0UUAFFFFABRRRQAmecUtFFABRRRQAUUUZoAKKKKACjvRR3oAO9FFFABRRRQAUUUUAFFFFABRRRQAUUUUAFFFFABRRRQAUUUUAFFFFABQaKKACiiigAooooAKKKKACiiigAooooAKKKKACiiigAooooAKKKKACiiigAooooAKKKKACiigUAFFFFABRRRQAUUUUAFFFFABRRRQAUUUUAFFFFABRQKKACiiigAooooAKKKKACiigUAFFFFABRRRQACiiigAooooAKKKKACiiigAooooAKKKKACiiigAooooAKKKKACiiigAooooAKKKKACiiigDgNe51B+egX+Vb2mD90tc/ruP7Rk6/wAOfyFdDpY/crTWEepqxjEgq3VSIYcVbpUKwooopRArzH4skjw4wHeVc/nXp1eV/F/J8ObR1Myj9anwyvVgv7yKWPdsNV/wP8j0PRxjTLMZz+4T/wBBFaNZmi/8gux/694//QRWnUDLqCiiigAooooAKKKKACiiigAoooFABRRRQAUUUUAFFFFABRR0FFABRRRQAUUUUAFFFFABRRRQAUUUUAFFFFABRRRQAUUUUAFFFFABRRRQAUUUUAFFFFABRRRQAGiiigAooooAKQjNLRQAUUUnWgBaKKKACiiigAooooAKKKKACkNLRQAhpaKKAENLRRQAUUUUAFFFFABRRRQAUUUUAFFFFABRRRQAUUUUAFFFFABRRRQAUUUUAHeiiigAooooAKKKKACiiigAooooAKM0UUAFFFFABRRRQAUUUUAFFFFABRRRQAUUUUAFFFFABRRRQAUYoooAKKKKACiiigAoPFFFABRiiigAooooAKKKKACiiigAooooAKKKKACiiigAopBS0AFFFFABRRRQAUUUUAFFFFABRRRQAUUUUAFFFFABRRRQAUUUUAFFFAoAKKKKACiiigAooooAKKKKACiiigAooooAKKKKACiiigAooFFABRRRQAUUUUAFFFFABRRRQAUUUUAFFFFABRRRQAUUUUAFFFFABRRRQAUUUUAefa7j+0pP+A/yFb+lkCIVz+t/8hKX/gP/AKCK6LSx+5FMkLF7mrEfnHNW6qRgCQVbpyECiiilAK8q+LhP9iQL63C16rXlPxb/AOQRbf8AXcVYw38WGttUUMx/3Wr/AIWekaYNthaj0hQfoKvVU0//AI87fH/PJf5VbquXwooooAKKKKACiiigAooooAKKKKACkpaKACiiigAooooAKKKKACiiigAooooAKKQ0tABRRRQAUUUUAFHaiigAooooAKKKKACiiigAooooAKKKKACiiigAooooAKKKKACiiigBCM0tFIDQAtFFFABRRRQAUUUUAFFFFABRRSGgBaKKKACiiigAooooAKKKKACiiigAooooAKKKKACiiigAooooAO9FFFAB3ooooAKKKSgBaKKKACkxzS0mOaAFooooAKKKKAA8UUUUAFFFFABRRRQAGiiigAooooAKKKKACiiigAooooAKKKKACiiigAooooAKKKKACiiigAooooAKKKKACiiigAoopAc0ALRRRQAUUUUAFFFFABRRRQAUUUUAFFFFABRRRQAUUUUAFFFFABRRRQAUUUUAFFFFABRRRQAUUUUAFFFFABRRRQAUUUUAFFFFABRRRQAUUUUAFFFFABRRRQAUUUUAFFFFABRQKKACiiigAooooAKKKKACiiigAooooAKKKKACiiigAooooAKKKKACiiigAooooA871wn+05gB/d/9BFdHpgPkLXP64P8AiZS4P93P5Cug0zPkrzTJDkzWi++Kt1UjUiQHNW6chGFFFFKIFeU/FfnT7Ef9PAr1avJ/iucWWn8Z/wBIHFWcL/Gh6mfmX+61f8J6hZjFtCPRF/lVioLX/j3i/wBwfyqeqxoBRRRQAUUUUAFFFFABRRRQAUUUUAFFFFABRRRQAUUUUAFFFFABRRRQAUUUUAIRS0UUAFFFFABRRRQAUUUUAFFFFABRRRQAUUUUAFFFFABRRRQAUUUUAFFFFABRRRQAUUUUAFFFFABRRRQAUUUUAFFFFAAaKKKACiiigAooooAKKKKACiiigAooooAKKKKACiiigAooooAKKKKACiiigA70UUUAFFFFABRRRQAUmeaWigAooooAKKKKACiiigAozRRQAUUUUAFFFFABRRQaACjNFFABRRRQAZooooAKKKKACiiigAooooAKKKKACiiigAooooAKKKKACiiigAoopCcUALRRSAYoAWikAxS0AFFFFABRRRQAUUUUAFFFFABRRRQAUUUUAFFFFABRRRQAUUUUAFFFFABRRRQAUUUUAFFFFABRRRQAUUUUAFFFFABRRSD1oAWiiigAooooAKKKKACiiigAooooAKKKKACiiigAooooAKKKKACiiigAooooAKKKKACiiigAooooAKKKKACiiigAooooAKKKKAPPtcJ/tKX22/yFdBpZPlLXP63/AMhOX/gP/oIrotN/1K/SmSBGpGTvFW6qxj5xVqnIAooopQCvJviqW+z6aEGWNyMV6zXkXxVkKf2Rgc/aOKs4b+LH1M/Mf93n52X3s9Yt/wDUx5/uj+VS1HD/AKtP90VJVY0AooooAQjOOcUtFFABRRRQAUUUUAFFFFABRRRQAUUUUAFFFFABRRRQAUUUUAFFFFABRQeKKACignFFABRRRQAUUUUAFIc9qWigAooooAKKKKACiiigAooooAKKKKACiiigANFFFABRRRQAhGaWiigAooooAKKKKACiiigAooooAKKKKACiiigAoFFFABRRRQAUUUUAFFFFACUtFFABRRRQAUUUUAFFFFABRRRQAUUUUAFFFFABRRRQAUUUUAFFFFABRRRQAUUUUAFFFFABRRRQAUUUUAFBoooAKKKQUALRRRQAUUUUAFFFFABRRRQAUUUUAFFFFABRRRQAUUUUAFFFFABRRRQAUhOKWigApAaWkBoAWiiigAooooAKKKKACiiigAooooAKKKKACiiigAooooAKKKKACiiigAooooAKKKKACiiigAooooAKKO9FABRRRQAUUUUAFFFFABRRRQAUUUUAFFFFABRRRQAUUUUAFFBooAKKKKACiiigAooooAKKKKACiiigAooooAKKKKACiiigAooooAKKKKACiiigDz3W/wDkJzf8B/8AQRXR6aT5K1zutD/iZS/Vf5Cuj03HkrTJCrqakZy4q1VWP74q1TkIFFFFKAV5H8Tj/pOirgnM/r9K9cryH4mNtv8AQx/03/wqzhf4i+f5GfmLaw8rd1+aPXE4VR7U6kA4FLVY0AopO3FLQAUUUUAFFFFABRRRQAUUUUAFFFFABRRRQAUUHiigAooooAKKKKACiiigAoooNABRQTiigAooooAKKKAc0AFFFFABRRRQAUUUlAC0UUUAFFFFABRRRQAUUUUAFFFFABRRSGgAIzS0UUAFFFFABRRRQAUUUUAFFFFABRRRQAUUUUAFFFFABRRRQAUUUUAFJS0UAHeiiigAooooAKKKKACiiigAooooAKSlooAKKKKACiiigAooooAKKKKACiiigAooooAKKKKACiiigAooooAKKKKACiiigAooooAKKKKACiiigAooooAKKKKACiiigAooooAKKKKACikAxS0AFFFFABRRRQAUUUUAFFFFABRRRQAUUUUAFFFFABRRRQAUUUUAFFFFABRRRQAUUUUAFFFFABRRRQAUUUUAFFFFABRRRQAUUUUAFFFFABRRRQAUUUUAFFFFABRRRQAUUUUAFFFFABRRRQAGiiigAooooAKKKKACiiigAooooAKKKKACiiigAooooAKKKKACiiigAooooAKKKKAPPNZz/aUuSDyOn0FdJpv+pXntXN60ANRlGe4/kK6PTCPJWmSBGtH98VaqpHjeKt05AFFFFKAV5B8SQX1XQowASZSc/iK9fryfx4wHiHQARnLn+Yqxh/j+T/JmfmCvSS7zgvvmj1cdBS0Ciq5oBRRRQAUUUUAFFFFABRRRQAUUUUABooooAKKKKACikNLQAUUUUAFFFFABRRRQAUhpaKACiignFABRRRQAUUUUAFFFFABRRRQAUUUUAFFFFABRRRQAUUUUAFFFFABRRRQAUhpaKACiiigAooooAKKKKACiiigAooooAKKKKACiiigAooooAKKKKACiijvQAUUUUAFFFFAB3ooooAKKKKACiiigAooooAKKKKACiiigAooooAKKKKACiiigAooooAKDRRQAUCiigAooooAKKKKACiiigAooooAKKKKAA0UUUAFFFFABRRRQAUUUUAFFFFABRRRQAUUUUAFFFFABRRRQAUUUUAFFFFABRRRQAUUUUAFFFFABRRRQAUUUUAFFFFABRRRQAUUUUAFFFFABRRRQAUUUUAFFFFABRRRQAUUUUAFFFBoAKKKKACiiigAooooAKKKKACig0dKACiiigAoNFFABRRRQAUUUUAFFFFABRRRQAUUUUAFFFFABRRRQAUUUUAFFFFABRRRQAUUUUAFFFFABRRRQB53rIH9pTYGOR1+grodMGYhWBrZH9pS/Vf5Cuh0z/VCmsF1NSIfvF5q7VOL744q5SoAooopQCvJfHA3+KPD0fAyzHP4161Xk/jE58X+Hlx/eOfxqzhr8+n8svyZRx38Nf44f+lI9YoooqsXgooooAKKKKACiiigAooooAKKKKACiiigAooooAKKKQjNAC0UhOKWgAooooAKKKKACiiigAooJxRQAUUUUAFFFFABRRRQAUUUUAFFFFABRRRQAUUUUAFFFFABRRRQAUYoooAKKKKACiiigAoopOtAC0UUUAFFFFABRRRQAUUUUAFFFFABRRRnmgBO9LRRQAUUd6KACjvRRQAUUUUAFFFFABRRRQAUUUUAFFFFABRRRQAUUUUAFFFFABRRRQAUUUUAFFFFABRRRQAUUUUAFJ1paKACiiigAooooAKKKKACiiigAooooAKKKKACiiigAooooAKKKKACiiigAooooAKKKKACiiigAooooAKKKKACiiigAooooAKKKKACiiigAooooAKKKKACiiigAooooAKKKKAA0UUUAFFFFABRRRQAUUUUAFFFFABRRRQAUUUUAFFFFABRRRQAUUUUABooooAKKKKACiiigAoooNABRRRQAUUUUAFFFFAB2ooooAKKKKACiiigAooooAKKKKACiiigAoooFABRRRQAUUUUAed6zj+0pcdMj+Qro9N/1Irm9YP8AxMpunUdPoK6TTf8AUrTWCNWL74q5VSL74q3SoAooopQCvKvFilvGegAAE7WPP17V6rXmPiHLeN9EAxxC5OfxqalLlbfaMvyZVxMVKMU9nUh/6Uj06iiioS0FFFFABRRRQAUUUUAFFFFABRQaKACiiigAooooAKQjNLRQAUUUUAFFIBiloAKKKKACiiigAooooACcUUUUAIaU0UUAFFFFABRRRQAUUUUAFFFFABQaKKACiiigAooooAKKKKACiiigAoooFABRRRQAUmaWigA70UUUAFFFFABRRSUALRRRQAUd6KKADvRRRQAUUUUAFFFFABRRRQAUUUUAFFFFABRRRQAUUUUAFB5oooAKKKKACiiigApAKWkAxQAA0tFFABRRRQAUUUUAFFFFABRRRQAUUUUAFFFIKAFooooAKKKKACiiigAoNFFABRRRQAUUUUAFFFFABRRiigAooooAKKAMUUAJS0UUAFFFIOaAFooooAKKKKACiiigAooooAKKKKACiiigAooooAKKKKACiiigAooooAKKKKACiiigAooooAKKKKACiiigAooooAKKDRQAUUUUAFFFFABRRRQAUUUUAFFFFABRRRQAUUUHigAooooAKKKKACiiigAooooAKKKKACiiigAooooAKKKKACiiigAooooAKKKKACiiigDzjWc/2lNxj5h/IV0mnH9yK5rWABqU2D/EP5Cul04DylprBPc1Yv8AWL+NXqowgeYKvUqAKKKKUAry7WmB8e6QB2gbP5GvUa8r1QE/EDTgP+eLH/x01NR3l/hl+RVxLsqfnUh/6UmeqUUdqKhLQUUUUAFFFFABRRRQAUUUUAFFFFABRRRQAUUUUAFFFIDQAtFITiloAKCcUUUAFFFFABRRRQAUUUUAFFFFABRRRQAUUCigAooooAKKKKACiiigAooooAKKKKACiiigAooooAKKKKACiiigAooooAKO9FFAB3ooozzQAmOaWiigAooooAKKKKACiiigAooooAKKKKACiiigAooooAKKKKACiiigAooooAKKKKACiiigAooooAKKKKACiiigApOtLRQAUUUUAFFFFABRRRQAUUUUAFFFFABRRRQAUUUUAFFFFABRRRQAUUUUAFFFFABRRRQAUUUUAFFFFAAKKKKACiiigAooooAKKKKACiiigAooooAKKKKACiiigAooooAKKKKACiiigAooooAKKKKACiiigAooooAKKKKACiiigAooooAKKKKACiiigAooooAKKKQDFAC0UUUAFFFFABRRRQAUUUUAFFFFABRRRQAUUUUAFFFFACZpaMUUAFFFFABRRRQAUUUUAFFFFABRRRQAUUUUAFFFFABRRRQAUUUUAeaapg6hNj+/XVad/qVrltWP/Eym/wB4fyrp9OP7paaxV1NWL/WDir1UYSfMH41epUIFFFFKAV5ZfnPxE09f+mDHr/stXqdeV3qk/Eexx2t2/wDQWqWntP8AwS/IpYx+7D/r5H8z1Siiioi6FFFFABRRRQAUUUGgAooooAKKKKACiiigAooooAKKKKACiiigAooooAKKKKACiiigAooooAKTNLRQAUUUUAFFFFABRRRQAUUUUAFFFFABRRRQAUUUUAFFFFABSd6WigAxRRRQAmOaWiigAoopAKAFooooAKKKKADvRRRQAUUUUAFFFFABRRRQAUUUUAFFFFABRRRQAUUUUAFFFFABRRRQAUUUUAFFFFABRRRQAUUUUAFFFFABRRRQAUUUUAFFFFABRRRQAUUUUAFFFFABRRRQAUUUUAFAooFABRRRQAUUUUAFFFFABRRRQAUUUUAFFFFABRQKBQAUUUUAFFFFABRRRQAUUUUAFFFJ1FAC0UUUAFFFFABRRRQAUUUUAFFFFACUtFFABRRRQAUUUUAFFFFABRRRQAUUUUAFFFFABRRRQAUUUUAFFFFABRRRQAUUUUAFFIBiloAKKKKACiiigAooooAKKKKACiiigAopDS0AFFFFABRRRQAUUUUAFFFFABRRRQAUUUUAFFFFABRRRQAUUUCgAooooAKKKKAPMtSAOoTkk/fNdXp6jyV+Y9K5PU+dQmP+2a6rTuYl5prBGtCoEgIar1Z8P+tWtClQBRRRSgFeZSgN8RIjn7lof5GvTa8rVs/Elxjpajv/ALNT0Vdv/C/yKeKaSh5zjb7z1Siig1AXAooooAKKKKACiiigAooooAKKKKACiiigAooooAKKKKACiiigAooooAKKKKACiiigAooooAM0UUUAFFFFABRRRQAUUUUAFFFFABRRRQAUUUUAFFFFABRRRQACjFFFACY5paKO9ABRRRQAUUUUAFHeiigAooooAKKKKACiiigAooooAKKKKACiig8UAFFFFABSc5paKACiiigAooooAKKKKACiiigAooooAKTrS0UAFFFFABRRRQAgGKWiigAooooAKKKKACjNFFAAOaKKKAAc0UUUAFFFFABRRRQAUUUUAFJS0UAFFFFABRRRQAUUUUAFFFFABRRSd6AFooooAKKKKACiiigAooooAKKKKACiiigAooooAKKKKACiiigAooooAKKKKACiijNABRRQaACiig0AFFFFABRRR0oAKKQ57UtABRRRQAUUUUAFFFFABRRRQAUUUUAFFIBiloAKQilooAKKQnFBOKAFooooAKKKKAEzS0UUAFFFFABRRRQAUUUUAFFFFABRRRQAUUUUAFFFFABRRRQAUUUUAFFFFABRRTTuyuACO/PSgB1FFFABRRRQB5pqZ3ajN/v4rqdO4iFcrqfOoTYGPnrqdNz5S/SmsEakJHmgVfqjCP3gq9SoAooopQCvKI+fiVL/ANew/wDQK9XryqDn4kT8dLZf/QasUH8f+FlDGK7pf9fF+p6rRRRVcvhRRQaACiiigAooooAKKKKACiiigAooooAKKKSgBaKKKACiiigAooooAKKKKACiiigAooooAKKBRQAUUUUAFFJ3paACiiigAooooAKKKKACiiigAooooAKKKKACiiigApO9LRQAY5zRRRQAUUUUAFFFFABRRRQAUUUUAFFFFABRRRQAUUUUAFFFFABRQaKACiiigAooooAKKKKACiiigAooooAKKKKACiiigAooFFABRRQKACiiigAooooAKKTNKKACiiigAooooAKKKKACiiigAooooAKKKKACiiigAooooAKKKB70AFFFFABRRRQAUUUUAFFFFABRRR2oAKKKKACiiigAooooAKKKKACiiigAooooAKKKKACiiigAooooAKKKKACiiigAooNBoAKKKKACiiigAopBS0AFFFFABRRRQAUUUUAFFFFABRRRQAUUUUAFIBilooAKKKKACiiigAooooAKKKKACiiigAooooAKKKKACikpaACiiigAooooAKKKKACiiigAooooAKKKKACiiigAooooAKKKKAPMtSY/2jMf9uus09z5K/SuO1Bh/aM46fvDXXaeyiFee1IwRrxOTIBV2qEBBkXFX6EAUUUUoBXl1mc/EW9zj5bZMf8AfIr1GvLdO5+Iep+0CD/xxano7T/wlHF35qP/AF8/RnqVFFFQF4KKKKACkpaKACiiigAooooAKKKKACiiigAAxRRRQAUUUUAFFFFABRRRQAUUUUAFFFFABRRRQAUUUUAFFFFABRRRQAUUUUAFFFFABRRRQAUUUUAFFFFABRRRQAUUUUAFFFFABRRRQAUUUUAFJjmlooAKKKKACiiigAooooAKKKKACiiigAooooAKKKKACiiigAooooAKKKKACiiigAooooAKKKKACiiigAooooAKQHilooAKKKKACiiigAooooAKKKKACiiigApKWigAooooAKKKKACiiigAooooAKKKKACkpaKACiiigAooooAKKKKACiiigAooooAKO9FFABRRRQAUUUUAFFFFABRRRQAUUUUAFFFBoAKKKKACiiigAooooAKKDRQAUUUUAFFFFACHPaloooAKKKKACiiigAooooAKKKKACiiigAooooAKKKKAEBzS0UUAFFFFABRRRQAUUUUAFFFFABRRRQAUUUUAFFFFABRRRQAhpaKKACiiigAooooAKKKKACiiigAooooAKKKKACiiigAooooA8sv0H9pTnrmQ9q7HTgBCtcnqBzqE3/XQ11tgP3QqOSVxU9zUhwJBV2qMXEi1ep6BhRRRSiBXlWjfvPiDrD56RIoH0VRXqteU+GWJ8c66BxhFz79KsUdp/wCH9UUsSrzo/wCP/wBtZ6tRRRVcuhRRRQAUUUUAFFFFABRRRQAUUUUAFFFFABRRRQAUUUUAFFFJQAtFFFABRRRQAUUUUAFFFAoAKKKKADvSd6WigAooooAKKKKACiiigAooooAKKKKACiiigAooooAKKKKACiiigAooooAKKKKACiiigAooooAKKKKACiiigAooooAKKKKACiiigAooooAKKKKACiiigAooooAKKKKACiiigAFFFFABRRRQAUUUUAFFFFABRRQKACiiigAooooAKKKKACiiigAooooAKKKKACiiigAooooAKKKKACiiigAooooAKKKKACiiigAooooAKKKKACiig0AFFFFABRRRQAUUUUAFFFBoAKKKKACiiigAooooAKKDxRQAUUUUAFFFFABRQKKACiiigAooooASloooAKKKKACiiigAooooAKKKKACiiigAooooAKKKKACiiigAooooAKKKKACiiigAooooAKKKKACiiigAooooAKKKKACiiigAooooAKKKKACiiigAooooAKKKKACiiigAooooAKKKKAPMNQGNQm5z+8Nddp/+pX6VyOoD/iYzf9dDXX6fxCtNkCNOH74q7VKL74q7SoAooopQCvKfDBx4317jqq9vpXq1eZeGAf8AhLtdP8OFH48VYpfDU/w/qijiX+8of43/AOks9NooNFVy8FFFFABRRRQAUUUUAFFFFABRRRQAUUUUAFFFAoAKKKBQAUUd6KACiiigAooooAKKM84ooAKKKKACg0UUAFFFFABRRR3oAKKKKACiiigAopDnHHWlHTmgAooooAKMUUUAFFFFABRRRQAUUUUAFFFBoAKKKKACiikJxQAAYpaKQGgBaKKKACiiigAooooAKKKKACkpaKACiiigAooooAKKKKACiiigAooooAKBRRQAUUUUAFFFFABRRRQAUUUUAFFFFABSUtFABRRRQAUdRRRQAUUUUAFFFFABRRRQAUUUUAFFFFABRRRQAUUUUAFFFFABRRRQAUUUUAFFFFABRRRQAUUUUAFFFFABRRRQAUUUUAFFFFABRRRQAUUUUAFFFFABRRRQAUUUUAFFFFABRRRQAUUUUAFFFFABRRRQAUUUUAFFFFABRRRQAUUUUAFFFFABRRRQAUUUUAFFFFABRRRQAUUUUAFFFFABRRRQAUUUUAFFFFABRRRQAZooooAKKKKACiiigAooooAKKKKACiiigAooooAKKKKACiiigAooooA8wv8A/kITf9dDXYWH+pX6Vx98P+JhLgf8tDXX2GfKXimsEacP+sFXaowg+YKvUqAKKKKUAry/wi5fxTr2SDyBx7V6hXlngo58R6+f+mg/nU1Ne7P0/VFLEfxKP+N/+ks9TopDS1CXQooooAKTmlooAKKKKACiiigAooooAKO9FFABRRSd6AFopMUtABRRRQAmecUtFFABRRRnnFABRRRQAUUUUAFGaKKACiiigAo70UUAFFFFABRRRQAUUUUAFFFFABRRRQAUUUUAFHeiigAooooAKKKKACikIzQBigBaKKKACkBzS0UAIBS0UhOKAFooooAKKKKACiiigAooooAKKQUtABRRRQAUUUUAIPeloooAKKKB70AFFFFABSfSlooAKKKKACiigUAFFFFABRRRQAUUUHigA70UUGgAoPFJjiloAKDRRQAUUUUAFFJmloAKO9FFABRQaKACiiigAooooAKKKKACiiigAooooASloooAKKSloAKKKKACiiigAooooAKKKKACiiigAooooAKKKKACiiigAooooAKKKKACiiigAooooAKKKKACiiigAooooAKKKKACiiigAooooAKKKKACiiigAooooAKKKKACiiigAooooAKKKKACiiigAooooAKKKKACiiigAozRRQAUUUUAFFFFABRRRQAUUUUAFFFFABRRRQAUUUUAFFFFABRRRQAUUUUAeW3TE30pz/y0b+ddnYE+UvNcVdn/AE6bv+8b+ddjY/6oU1rUEjViJ8xRnir1Z8P+sWtClQBRRRSgFeWeBcHXdfPfzR/M16nXlvgJf+JvrzgcGf8AXJqxT+Cp6L8yjiP41D/E/wD0lnqQ5oooquXgooooAKKKKACiiigAooooAKKKKACjvRRQAUUUUAFFHeigAoo70UAFFFFABRRRQAUUUnegBaKKKACiiigA70UUUAFFFFABRRRQAUUUUAFFFFABRRRQAUUUUAFFFFABRiig0AFFFFABRRRQAUUUUAIDQBilooAKKKKACkAxS0UAFFFFABRRRQAUUUUAFFFFABRRRQAUCiigAFFFFABRRRQAUUUUAFFFFABRRRQAUmO9LRQAUUUUAFFFFABRRRQAY5ooooAKKKKAA8UmaWigAooooAKKKKACiig0AFFFFABRRRQAHikpaKACiiigAooooAKKKKACiiigAooooAKKDRQAUUUUAFFFFACYpaKKACiiigAooooAKQHNLRQAhGaWiigAooooAKKKKACiiigAooooAKKKKACiiigAooooATmloooAKKKKACiiigAooooAKKKKACiiigAooooAKKKKACiiigAooooAKKKTPOKAFooooATNLRRQAUUUUAFFFFABRRQKAEzS0UUAFFFFABRRRQAUUCigAooooAKKKKACiiigAooooAKKKKACiiigDyu5/wCP6XB/5aN/Ouzsf9UtcXcDN7Kf+mjfzrtbFf3S01gjRh/1i/jV+qEI/eLV+lQBRRRSgB6V5X8Pv+Qpr3P/AC39Pc16oeleYfD3JvNbYkHNyen1NTQ+CfovzKlb+LS06v5aHp9FFFQlsKKKKACiiigAooooAM1FHNFKSI5EcrwdrA4rB8V6df6tpFxY6dfixnmwpn2Fiq9wMEYJ6Z+v1r5t8MW9rofxKs9J8OX120mXi1I3ZXbJtG5guOSflJ+vtmlVuoH1oWA6kD6mlr5k0/QZ/iNrXiPUL3ULu3W1mNpaQo2FjK56444PPHXJrpPh5ruvap4Oubaxkiu9Ws7hrVZblioVOzHg7iB/TPuW3A92zzS14d8EZ9RnttcOo3LTzLflWZmJO8AbuvQdOwr3GkAKK808ZeMdQ8OXqwQeG73UIGi8wXEAYqOuQcKcY+tc5bfFm1k0C41mTSbmOOGaOHG4YkZuu0+wB6+34AHt1FeJ6N8UTfanYW91oF5Z2WpSLHZ3UjDDseOQcDGSOhOa1IviILjWr3SLXQ764kspdk8kZXYq5wWyTxxng9aAPWKK8Nm+LUUkct3YeH9QudNgfE12QEUL0yOueexx+FdxZeM7G71+20RYJ1mubQXUcjAbcEZ29euP5UCXR3VIDXnk3xA0eCfXI5xcRx6MF+0SFBhiTtwvOTzgc461k2HxV0C5vLW1mivbT7VjypriHbGc9OfQ5HPT1IoFPWqKazKqlmYBQMkk8AV5Y/xV8Krdi3+1TFN5j+0CEmLIPr3HTkDuKAPVaO9QS3EUVu1yzjyVQyFxyNuM5468VzEHjHQLjRbjXYtRVtNt32SzeW42twMbSN38S9u9AXOuorzWf4neEoGKvqbhtiuB9ml+YMMjHy+mD+IrkPHHxUsLfSVfw5epNeSSbQzwOAoGCeGAGeR+tAHvNGa84vfiT4XsLKzurnUCn2uLzooxCxcrnByADjkHqecHGauW3xA8LXFg9+mrwrBGVWTerKyE5wCpGex9uKAO7orhLH4geFr+5S1ttXjed5BGqmN13MTgAEqAeaydD8TpbDX77WPENnc2drdbFEMRH2cZICHAyx/766daAPUaK8+tvHOha1aaiNF1NZrq3tnlCmNkIwpwQHUZ5+tcN4E+KWlPocH/AAkesqNTaR1fNuw4z8udi7RwRzQB71RTEdZEV42DIwBVlOQR6iuB8R+P/DuiNc2s2qwi/jjfESqz4cDO0kDAOexIoA9BzRXzLB8RPEK+H9AvZJLd7i91JoZP3QG6MEDb7dTyBnpXrur/ABB8L6PfnT73VUS5VtrqsbsEPuQCB+fFAHe0neoLS6gvIEuLaZJoX5V0bIPbrXiPj3xpr9l4ng0DQkso3MIkaS6YLvJ5wCxA6DHGTyfTgA92orx5vHmqad4Qvta1rQZbW9tZ/IFucoshOAGBOTt56jIOOCawdG+JGvjVdHtNd0S3tbfVWVbeSNzuwxAB25Pcr1x1oA9/orwG6+IXiu+1DVIvD/hhJ7XTnZJZLh9rcDngkc8E4GTjFa+neNfEWv8Ahi21bQNEtrm78x0uYHmwFx/dyRnIwevtzQB7PRXzhe/Evxdp+pppV54ZtVv5ACkEc/mMc/7pNdN4n8f6nBrsfh3w7pC3+qhA1wHb5IzgHGcgcA8kkAcClaa3A9porxDR/iLqdtrdvonivRRptxcMFiljfKHJIHUkYzxkE1veH/iHY6rqXiC1njW0ttIP/Hw8gIkUEqxx25Ax1zkd+KQS6vbqeo0V5p4J8Z3Hi6+vWtdLMWkQHbHeSOQZW9AuPx68cd69LoFEAxS15X4s+IUOi6v/AGNYaZdapqCJ5k0UA/1a4yOxycEH8RUUvxS0JfDS68qzOrTC3+zADzBJjJHXGAMnNAHrNFeTeFfiIdV1aLSdV0a50i5uU8yz84kiZeT6DacA+3GM5wDleIPiiLO8vLbR9FudRTT3/wBNuF/1cajOSCM+h5OOh9M0CJntpGaWvLNd+JWkadomn6pZpLfPqL7LW3iGHYjG4H0wSBjnkjtzU3hr4i6XrMt/bXVvc6Zd2MbTTQ3cZVhGoyzfh6daBT0wjNLXh8Pxe09olvJNE1WPS2lMQvfKBjz69f069euK9R1bxBpmk6OdYu7lVs9gdGHWTIyoUdyfSgDeApawvDWsx6/o9pqkMTxR3KllR8ZAyRzj6Vu0AFFeWeKPiVpPh/U20z7Pd3txEoe5NugZYF7lj7Ag/j1rufD2t2HiHTYtR02bzbeTI5GGVh1Vh2I/+uOCDQBtUUUUAFFFFABRRRQAUUUCgAooooAKKKKACiiigAooooAKKKKACiiigAooooAKKKKACiiigAooooAKMUUUAFFJmloAKKKKAA0dKDRQAUUUUAFFFFABRRRQAUUUUAFFFFACUtFFABRRRQAUUUUAFFFFABRRRQAUUUUAFFBooAKKKKACiiigAooooAKKKKACiiigBOtLRRQAUUhOKWgAooooAKKKKACiiigAooooAKKKKACiiigAooooAKKKKACiiigAooooAKKKKACiiigAooooAKKKKACiiigAooooAKKMc0d6ACiiigAooooAKKKKACiiigAooooAM0UUUAFFFFABRRRQAUUUUAFFFFABRRRQAUUUUAFFFFABRRRQAUUUUAeV3P8Ax+y/9dG/nXZ2P+qFcXMf9Mk/66N/Ou1sT+6WmvcEaEJzKtaFUID+8Wr9KgCiiilARuhrzH4cnMmr/wDXy38zXprfdP0rzT4bsXXVCf8An5P8zU8Pgn8vzKdWVq1JW35vyPTaKKBUBcCik70tABSUtFABRRRQBzHjC/1bTdHmu9FsVvbuMg+SwJyvcgDkn2FeEanqr+O9V0O10vQbi3vbe4juL68eMw+Vj765/Pr9MGvp7vRigD5m0vWm+HF/4k0/UNOvmS6na4sZY490cmcgDOeOSo7++D19A+Dug3OjeG2mvE8u51CZrp4yuCgIAAOeegzj3r1dlVvvKCPcU6gDxf4LW0kFhrjyKy79VmxlcAgYGQe4zkfhXtFZup2s1xp9xbWdwbOaRCqTIoJQnvivIF8A+KgDnxtcZ/65N/8AFUCt3e1jB+K/i+V9Vbwss8mnWY2Nd30YYvtIztAH8JyAevpXL+O9X0Kf4f2+j6I0/l2UsRPnRFCwO75+eDuOT+NfSXh3Sbqw09bfVL0alcqT/pDx4YrnIByT05rP8ceGm8S6M2mwXCWm6RWZ/L3AgdscUDbK9+p4pq+uL4uHhXR9Js7lr+zlhmuSY8CDaoyCTj3OehwPWus8EB4NQ8dXcVs0konOxWQgSYD8ZI55H6+9e02dqlrDGgVd6oqFwuC2BirQUAnAHPWi7FPz5utQ1C90a4j/AOEgulnkmbfpMFuyJtJ5JKkLjn7uPSvYPFMs2l6V4L8YWif6VZRrayxEEblCkYPpwHBP+17V9OpaW0crypbRLK/33CAFvqe9Pmt4J4vJlhjki/uOoI/KhDWvv6Hy6i/2L8K77Ubi2ju7nWLjfIXTK8vwzDpwQSMY5IrgNb1C9a60O2vfENhqcUNwhS0tI8QwICFXB2gdOMe3Oa+4Jba3mgNvLBG8BGDGyAqR6Y6VjWvhnQ7SIxQaRZKhbcV8hTz68ilu9hbB4qjnn8O6nHaN++e1kCEd/lPSvme51bw+vwig05ZYmv2k4hThxMJNzMf+Anr05AHt9cYAXAAwOMVzaeFtBW8F8uk2gudxbzPLGcnqfTNIKV/BkDt4S0qG5VgWskVlJ5wV4H5V8mX8N5pt/qvgdYSFvdWjeM46xknHJ6cbD36H8fuDpWTJo+my36alJYwNepjbOUG4dhzSMRngvxC8Q299cR+BtJeCP7sV5eXBAEaqPugnGSAOfyHtU+I+n6PpHw/stO0+6juobe7TzZYmVmZmyWJx3PbPYAdq9ouvBHhm7mlmm0a2aWQkuwBGSTkng9c96tReEfD8VhJp6aTai1kbc6FM5PY565H1pUxJK/S54L4u1Yv48gi8O6bpP221tUaO/uJz5ax7T0G4IAAccAnj8sf4feI7LSG8TaxrU0V1PK6KkSKCJ3yx+XjGOnPpX0Jd+AvC12sSy6LbYjGF2ApxnP8ACRnn1ok8B+FpDltFthzn5QV/kfakvqOPLvhVo63t5J4u12aH7fduWtIGdf3aEcMAD1wSAMdOe9eSyFGbVI7pmWxPiJGulZf+WZL89MjgH9K+rLLwJ4YsZ0uINHgWVDuUsWbBznOCSOo49K0v+EX0T7FPY/2Zb/Zrh98qbfvtnIJPWnuV7t7sakkklseZeKLvwja6tNHa20b6zPpUscEtv/qlTY5wdpwCQOuCcY7V5MNKsk+DK332SL7W91uM7RDf/rdvDdcYGPzr6Z0nwX4d0hLhLLTI4xOhSTc7OSp7ZYkj8K0W8OaO2lrpJsIhYKdwgGQM5znjk800cUvDH2hPCOnfuj562CBUHBJCDb9D0r598D2mhy+FvFI1eC3OppJM8i3AXzkIU7dpPOd2R9c19VwxpFGkUahUQBVUdAB0FcRrXgHw3rV2by801TcMQXeORk3/AFCkA59evvQB8v2l3FD4f8GSSWxkVNSlyoGd3zjrnv0/KrGj2Oq3p117V9HFtHdSNP8A2iibh1JPIJA47dxX1MPB3h4Q2MP9lxGOxYtbqSx2knJzz83P97NZuq/D3wzql59sn04JKW3SCFzGsn1AOPxGDS6WtYDN+D9u1r4UijN1BcL50hR4CSoGemSB3zXjHxC0qzPjbUW8VRzQ2N9EE0/UEJ2QuqDG4Ac88HrjP4j6r0+xtdNtY7OzhWG3jBCRr0GTk/qTXhnxIvPEcOsz28nh7+29Akt18qFIMmN8YLbgCdwb9MdOtIB5DJ421f8A4Qy+0G6iS9thIsEV66lgEB6AnqRgEHqPyx0q+HT4Bv8Aw1rCXa6lHctGnkSp80ZbklBzjrx716d8N/ClxJ4Om0rxLYbI5Z2eKBz86LgYOQflOc+h/Ouj0X4daHpV/DfoLiaeD/U+dKSEPYge35U74XpqItTifG/im+8RXVx4S8HRGa5fK314pCpGvIZcn9W/AZJ41Lm7sPhN4MitFk+03zZKLkjzZW6t7KP6epqVvhJopeWRNQ1NJZXLyOsy5Ykk8/L71Ne/CfQ7yGGOS71LdECBIZwxOfqCB+AFNFKnwl8I3GmRzeIdWOdT1EbwpzmNGwcHP8R/Qcetc78MZo7P4geKbK6fbdTTOYVYHLKHY8H/AHSpx6V2UfwztUZT/b+tlQeV+0gZHp0rY8T+ANH8Q3C3kpuLa+QKFuYJSG+X7uc5HHr196BF5nnXx5ljY6BaxMDem7DogGTt6D9TXkD+HtR1fV/FElki3S2kjyyh2O5wHJ2qAMEj09voK+o/DvgHStGvE1CWS5v9QQnZc3chZkGMYA6dPXJq54X8H2nh2/1G+t7meR72Qu0bkbEyc4A69+uewoAh+HHiDTdf8PWslgIYXhQJNbR8eS/cY44PUHvmu9rxjXYdK+HV62vWlhqEwvD5T29u2Y1PJLHPPXGOcVlH4xRAZ/4RvVMf7ooFG/D1z/wsnxgkgPmE5Xd12hv5civIY9LvtTOuT6bcopttYEtvA+EEr5fAUnHzYxx/9avd7rwrbeM/sfiiwvL7SLyePkFRkDkcjsfx59K2n+HGhnw2dCVGA3eaLk8yebjG/wDpjpj86AseKavq/iXX/EXhv+2NL+wLHKTDb7wHkIA3MTwRnH+e/afCNbYeE/EMk0YhnM84uwcsVwvQjvgE9Peux8L/AA/h0a/j1K+1K71K9i+WFpm+WMbdvTucH/PWsvV/ho9xfXkum63cWNlfyb7y1Vcq2euOeOp6jv8AhQByHwYW1k8KTQzPBbX0lzMljLMRv3FFG6PPPBwDt7iofBmlah4e+IDaf4mdNSudSs2jguWcuNi5YjB6AhSDkduOpz6V4j+HWnavpumWdvcTWT6aMW80fLAcZz05yAc+tU9N+HcsIvLy+126u9ZnhNul6VA8lMY+VTnnGcnPfjB5II0mrM4jxhcHxVNb+BfB0aDToWDX88QHkxLuBAB74POAeSMDoa9E8Y+EtEk8KzC6s1mfTdOkS3kJIKbU6jtnIB5zWBpXw11PSrdraz8WXUMLPvIjhCkt3JOcn869WvtOa80abTZZ98ktsYWmZc5YrjcR9eaVCnLfCr/kSdH/AOuR/wDQmr0GvNb3WtG+G2habZX01xIgHloUj3Mx5JPYAZP6jrXNp8aPCz5wt9x/0xH+NIB0vjXRNQurK5PhVrS11S5lVbyfgM0YU8E4ODnb+FYvwTngXw5Lp0dm9tcWVy0Vzuk3h5OMsD29MDjjvUbeGNWuLmfX/CuvGyi1eISyQXMOQCwBDD0P4cepBrvPCHhyHw3YvbrPJcTzP5s80h5dyOT7CgDq6KKKACiigHNABRRRQAUUUUAFAoooAKKKKACiiigAooooAKKKKACiiigAooooAKKKKACiiigAoNFFABRRRQAUUUUAFFFFABRRRQAHiiiigAooooAKDRRQAUUUUAJ3paKKACiiigAPFFFFABRRRQAUUUUAFFFFABRRRQAUUUUAFIKWigAooooAKKKKACiiigAooooAKKKQHNAC0UUUAFFFFABRRRQAUUUUAFFFFABRRRQAUUUUAFFFFABRRRQAUUUUAFFFFABRRRQAUUUUAFFFJ3oAWiiigAooooAKKKKACiiigAooooAKKKKACiijvQAUUUUAFFFFABR3oooAO9FFFABRRRQAUUUUAFFFFABRRRQAUUUUAFFFFABRRRQAUUUUAeUzc3kn/XQ/zrtLE/uhzXHyv/pknyj75/nXbWRUxL8o6VHJu45WLkGPMXn1rQqnEVLjC1cpyGsKKKKcAyT7jfQ15h8Lzut9Tb1umOK9Om/1T/7pry/4WqRaagfW5NTw/hz+RRrX+sUe1pX/AAPVKKKKgLwUUUUAFFFFABRRRQAUUUUAFFFFABSUtFABRRR3oAKTHOaWigAoopOtAC0meaWigAooooAKKKKACiiigAooooAQUd6WigAooooAKKKKAA8UUUUAFFFFABSDNLRQAUUUUAFFFFAARmiiigAIz1pu1f7o/KnUUAAGKKQ0tABRR0ooABSA5paKAEAxS0UUAVri0t7pNlzBFMvXEiBh+tZ7aDo7fe0qxOPW3T/CtmigBqIsaKiKFRRhVUYAHpTqKKACiiigAoFFFAAKKKKACiigUAFFFFABRRRQAUUUUAFFFFABRRRQAUUUUAFFFFABRRRQAUUUUABoNFFABRRRQAUUHiigAooooAKKKKACiijpQAUUUUAFFFFABQeKKKACkpaKACiiigAooooAQ+1LSH2paACiiigAooooAKKKKACiiigAooooATrS0UUAFFITiloAKKKKACkBpaKACiiigAooooAKKKKACiiigAooooAKKKKACiiigAooooAKKKKACiiigAooooAKKKKACiiigAooooAKKO9HegAooooAKKKKACiig0AFFFFABRRRQAUUUUAFFFFABRRRQAUUUUAFFFFABRRRQAUUUUAFFFFABRRRQAUUUUAFFFFABRRRQAUUUUAFFFFAHlMhzeSf9dD/ADrtrE/ulriJv+PyT/rof512tj/qh9Kja1BGnCf3gq/WfB/rVrQp6AKKKKUCKf8A1Mn+6f5V5n8K/m028fGN1wxxjGOTXpdz/qJf9w/yrzT4UZ/sacnPM7YzU8f4cvVfqVJ/7xTX9yT/ABieo0UnelqAthRR3ooAKKKKACiiigAooooAKKKKACiiigAooooAKKDRQAUUUUAFFFFABRRRQAUUA5ooAKKKDQAUhpaKACiig0AFFFIKAFooooAKKKKACiiigAooooAKKKKACiiigAooooAKKKKACiiigAooooAKKKKACiigc0AAGKKKKACigUUAFFFFABRRRQAUUUUAFFFFABQKKKACiiigAooooAKTvS0UAFFFFABQaKKACiiigAooooADRRRQAUUUUAFFFFABRRRQAUUUUAFFFFABRRRQAUUUUAFFFFABRRRQAUUUUAFFFFABRRRQAUUUUAFFFFABRRRQAUUUUAFFFFABRRRQAUUUCgAooooAKKKKACiiigBMUtFFABRRRQAUUUUAFFFFABRRRQAUUUUAFFFFABRRRQAUUUUAFFFFABRRRQAUUUUAFFFFABRRRQAY5ooooAKKSloASloooAKKKTHNAC0UUUAFFFFABRRRQAUUUUAFFFFABRRRQAZooooAKKKKACiiigAooooAKKKKACiiigAooooAKKKKACiiigAooooA8plObyQ/9ND/ADrtLH/VCuKlH+mSAf8APQ/zrtbD/VLTJbio04f9atX6z4f9avHrWhTkIFFFFKBBd/8AHvN/uN/KvNvhMc6A3/XZq9HvP+PWf/rm38q4D4WRlPDkRJ+9I5HHuRU8X+6kv70f1Ksv48P8EvziekUUd6KgLQUUd6KACiiigAooooAKKKKACiiigAooooAKKKKACiiigAooooASloooAKKKQHNAC0UgNLQAUUA5ooAKKKKACiijNABQKKKACiiigAooooAKKKKACiiigAooooAKKKKACiiigA6UUUUAFFFFABRRRQAUUUUAFFFFABRRRQAUUUUAFFFFABRRRQACiiigAooooAKKKKACiiigAooooAKKKKACiiigANIenFLRQAUUUUAFFFFABRRRQAUUUUAFFFFABRRSEZoAWkJxQRmloAKQnFLRQAUUUUAFFJmloAKKKKAENLRRQAUUUUAFFFFABRRRQAUUUUAFFFFABRRSHPagBaKKKACiiigAooooAKKKKACiiigAopKWgAooooAKKKKACiiigAooo70AFFFFABRRRQAUUZo70AFFFFABRRRQAUUUUAFFFFABRRRQAUUUUAFFFFABRRRQAUUUUAFFFFABRRRQAUUUUAFFFFABRRRQAUUUUAFFFFABRRRQAUUUUAFFFB4oAKKKKACiiigAooooAKKKKACiiigAooooAKKKKACiiigAooooA8lkP+lyf75/nXa2JxEtcZKf9Mk/66H+ddpYn92KYxUaUBzKv41pVm25/erWlTkIFFFFKBWvf+PWf/rm38q4v4bEnw3bkrt+Z8c9fmNdpe/8es//AFzb+Vch8Oht8NWg/wB7/wBCNSL4H/iX5Mrv+PFX+xL84ncUZ5xRSd6jLAtFHeigAooooAKKKKACig+1FABRRRQAUUUUAFFFFABRRRQAUUCigAooooAKKKQjNAC0UUCgAooooAM0UUUAFFFFABRRRQAUUUUAFAOaQ0tABRRRQAUUUUAFFFFABRRRQAUUUUAFFFIKAFooooAKKKKACiiigAooooAKKKKACik9qUUAFFFFABRRRQAUUUUAFFFFABRRRnnFABRRRQAUUUUAFFFFABRRRQAUUUUABooooAKKKKACiiigAooooAKKKKACiikAxQAE4oJxS0UAFITilooAKKKKACiig0AFFFFABRRRQAUUUUAFFFFABRRRQAUUUUAAooooAKKKKACiiigAooooAKKKKAExS0UUAFFGKKACiiigAooooAKKKKACiiigAooooAKKKKACiiigAopO9L3oAKKKTvQAtFFFABRRRmgAooooAKKKKACikpaACiiigAooooAKKKKACiiigAooooAKKKKACiiigAoPFFFACA0tFFABRRRQAneloooAKKSloAKKKKACiiigAoooNABRRRQAUUUUAFFFFABRRRQAUUUUAFFFFABRRRQB5I4P2t/98/zrtbJf3QrjpB/pbgno55/Gu0sgDEvzVHJjoxuX7df3qn61qVnQDEq8+taNOi7iNWCiiinCFW9/49J/+ubfyrkfh2d3hy2YE7SWwD2GTXXX3/Hpcf8AXNv5V5l8Ndc03+xIbN7yKO4id1aORtp6k557U+/uP1X5Mgdvbx/wS/OJ6vRVIahZEZF3Bj/roP8AGlF/Zk4F3AT/ANdBTCcuUVGkschwkiMfQMDUnegAooooAKKKKACiiigAooooAKKKKACiiigAooooAKKKKAEJxQDS0UAFFFIDQAtFFFABRRRQAUUUUAFFFAOaACiiigAopDS0AFFFFAAKKKKACiiigAooooAKKKKACiiigAoFFFAABiiiigAoooHFABRRRQAUUUUAA4oo70UAFFFFABRRRQAUUUUAFFFFABRRRQAUUUUAFHaiigAooooAKKKKACiiigAoNFFABRRRQAUUUUAFIaU80UAFIaWigAooooAKKKKACkAxS0UAIRmgnFBGaWgAooooAKKKKACiiigAzRRRQAUUUUAJS0UUAFFFFABRRRQAUUUUAFFFFABRRRQAUUUUAFFFFABRRRQAUUAYooAKKKKACiiigBB60tFFABRRRQAUUUd6ACiiigAooooAKKKKACik70tABRRRQAUUUUAFFFFABRRRQAUUUUAFFFFABRRRQAUUUUAFFFFABRRRQAUUhGaWgAopAMUA0ALRRRQAUUUhOKAFooooAKKKM0AFFFBoAKKKKACiikBzQAtFFFABRQaKACiiigAooooAKKKKACiiigAooooAKDRQaAPJHH+lvn++f512tlnyhXFN/wAfT/75/nXb2X+qFMluKjQtwRMvPr/KtSsyD/Wr+P8AKtOnIQKKKKUCrff8elx/1zb+VfFlvFmV8jOe9fbbqHVkYZVhgj2rl4/COgxjCabEB9W/xqRSSg13af5kMoN1Iy6KLX3tf5Hy1JYQSr80IYdcH1qAaTZuAwtV46cmvq9/Cmhvjdp0Zx7t/jVZvBfh5s/8S1BnAOHcf1plyWx4h8NdPhtfGkDRqVzZyk4JwTkD8etfT9czpnhbRdLulu7OyEc6qVD+Y7YB68EmumpBQPFJ3paKACiiigAooooAKKKKACiiigAooooAKKKKACiiigBAaWiigBAMUtITiloAKKKKACiiigAooooAKKKKACiiigAooooAKKKKACiiigAooooAKKKKACiiigAooooAKKKKACiiigAopKUcUAFFFFABRRRQAUUUmecUALRRRQAUUUUAFFFFABRRRQAUUUUAFFFFABRRRQAUUUUAFFIfaloAKKKKACiiigAooooAKKKKACiiigAooooAKKKDQAUUUhGaAAnFLRRQAUUUUAITigDFLRQAUUUUAFFFFABRRRQAUUUUAFFFFABRRRQAUUUUAFFFFABRRRQAUUUUAFFFFABRRRQAUUUUAFFFFABRRRQAUUUUAFFFFABRRRQAUUUd6ACiiigAooooAKKKKACiiigAooooAKKKKACikpaACiiigAooooAKKKKACiiigAooooAKKKKACiiigAooooAQDFLRRQAUUnWloAQHNLRRQAUUUgGKAFooooAKKKKACiiigAopAc0tABRRRQAUUUUAFFFFABRRRQAUUUUAFFFFABRRRQAUHpRSHoaAPI25un/3z/Ou2s/9UK4XB+0Ef7Rrt7NT5S80xgmzTtv9cv4/yrXrItRidfx/lWvT0AUUUUAFFFHegAooooAKKKKACiiigAooooAKKKKACiiigAooooAKKKKACiiigAoooIzQAUUUUAFFFIDmgBaKKKACiiigAooooAKKKBzQAUUDmigAooooAKKKKACiiigAooooAKKKKACiiigAooooAKKKKACiiigAooooAO1HUUUUAAooooAKKKKACikxS0AFFFFABRRRQAUUUUAFFFFABRRRQAneloooAKKKKACiiigAooooAKKKKACiiigAopOaWgAooooAKKKKACiiigAopKWgAooooAKKKKACiikzzQAtFFJigBaKTFLQAUUUUAFFFFABRSZpaACgUUUAFFFFABRRRQAUUUUAFFFFABRRRQAUUUUAFFFHegAopO9LQAUUUUAFFFFABRRRQAUUUUAFFJnmloAKKKKACiiigAooooAKKKKACiiigAooooAKKKKACiiigAooooAKKKKACiiigAooooAKKKKACiikJxQAtFFITigBaKKQGgBaKKQigABpaKKACiiigAooooAKKKKACiiigAooNFABRQKKACiiigApBS0UAFFFFABRRRQAVzt/4k0mw1KHS7m723s4BjiEbsWySByAQOldFXh3iZZZviJZBQ7rFDDnYOFHmN97+f5UAe40UUUAFI3Q/SlpG+6fpQB46M/aCcdWJrubM/ul+lcMv+v5/vV3Nl/qhUclqOjsadr/AK5Px/lWvWRaj98v4/yrXp0RGFFFFOECiiigAooooAKKKKACiiigAooooAKKKKACiiigAFFFFABRRRQAUUUUAFFFFABRRRQAUUUUAFFFFABRRRQAUUUUAFFFFABRRQKACiiigAooooABRRRQAUUUUAFFFFABRRRQAUUUUAFFFFABRRRQAUUUUAFFFFABRSGloAKKKKACiiigAooooAKKKKACiiigAopKWgANFFFABRRRQAUUUUAFFFFABRRRQAUUUUAFFFFABRRRQAUUUUAFFFFABRRRQAUUUUAFJjmlooAKKKKACiiigAooooAKKKKACiiigAooooAKKKKACiiigAooooAKKKKACiiigAooooAKKKKACiiigAooooAKKKKACiiigAooooAKKKKACiiigAooooAKKKKACiiigAooooAKKKKACiiigAooooAKKKQUALRRRQAUUUUAFFFFABRRRQAYooooAKKKKACiiigAooooAKKKKACiiigApAMUtFACAYpaBzRQAUUUUAFHSiigAooooAKKKKACiiigAooooAKKKKACiiigAooooAKOOtFFABRRRQAU1vun6U6mt90/SgDx5f8Aj46/xV3Vmf3Qrhk/13/Aq7iz/wBUKjluCuaVqczp+P8AKtise1/16fj/ACrYp6AKKKKUAooooAKKKKACiiigAooooAKKKKACiiigAooooAKBRRQAUUUUAFFFFABRRRQACiiigAooooAKKKKACigUUAFFFFABRRRQAUUUUAFFFJ1oAWiiigAooooAKKKKACiiigAooooAKKKKACiiigAooooAKKMUUAFFFFACGjqKWigAoopM80ALRQeaKACiig0AFFFFABRRRQAUUUUAFFFFABQaKKACiiigAopOaWgAooooAKKKKACiiigAooooAKKKKACiiigAooooABxRRRQAUUmOaWgAooooAKKKKACiiigAooooAKKKKACiiigAoozRQAUUUUAFFFFABRRRQAgHr1paKKACiiigAooooAKKKKACiiigAooooATvS0UUAFFFFABRRRQAUUUUAFFFFABRRRQAUUUUAFFFFABRRRQAUUUUAFFFFABRRRQAUUUUAFFFFABRRRQAUUUUAFFFFABRRRQAUUUUAFFFAoAKKKKACiiigAooooAKKKKACiiigAooooAKKKKACiiigAooooAKKKKACiiigAooooAKKKKACiiigAooooAKa33T9KdSN90/SgDxyMFpcn+8f513FmhMS81xUAw4x/eP867azJ8oVHIWKRpWq4nQ59f5Vs1jWp/foPr/ACrZp6ECiiilAKKKKACiiigAooooAKKKKACiiigAooooAKKKKACiiigAooooAKKKKACiiigAooooAKKKKACiiigAooooAKKKKACiiigAooooAKKKKACiiigAooooAKKKKACiiigAooooAKKKKACiiigAooooAKKKKACiiigAooooAKKKKACiiigAooooAKKKKACiiigAooooADQaKKACiiigAooooAKKKKACiiigAooooAKKKKACiiigAooooAKKKKACiiigAooooAKKKKACiiigAooooAKKKKACiiigAooooAKKKKACiiigAooooAKKKKACiiigAooooAKKKKACiiigAooooAKKKKACiiigAooooAKKKKACiiigAooooAKKKKACiiigAooooAKKKKACiiigAoNFFABRRRQAUUUUAFFFFABRRRQAgpaKKACiiigAooooAKKKKACiiigAooooAKKKKACiiigAooooAKKKKACiiigAooooAKKKKACiiigAooooAKKKKACiiigAooooAKKKKACiiigAooooAKa/CN9KdSMMgj1oA8n2/vj/AL1dba/6oU//AIR8b9/2nvn7n/16049O2Ljzc/8AAf8A69NaFRFaczp+P8q26oQ2nlSB9+cdsVfpUIFFFFK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BRRRQAUUUUAFFFFAH/2Q0KZW5kc3RyZWFtDWVuZG9iag0xNiAwIG9iag08PC9GaWx0ZXIvRmxhdGVEZWNvZGUvRmlyc3QgNi9MZW5ndGggMzEvTiAxL1R5cGUvT2JqU3RtPj5zdHJlYW0NCmjeMjQyVjBQsLHR9/I0SlQwNAVyguzsAAIMADMxBJgNCmVuZHN0cmVhbQ1lbmRvYmoNMTcgMCBvYmoNPDwvQ29udGVudHMgMTggMCBSL0Nyb3BCb3hbMC4wIDAuMCA1OTUuNDQgODQyLjRdL01lZGlhQm94WzAuMCAwLjAgNTk1LjQ0IDg0Mi40XS9QYXJlbnQgMTU2IDAgUi9SZXNvdXJjZXM8PC9Qcm9jU2V0Wy9QREYvSW1hZ2VDXS9YT2JqZWN0PDwvSW0yMyAxOSAwIFI+Pj4+L1JvdGF0ZSAwL1R5cGUvUGFnZT4+DWVuZG9iag0xOCAwIG9iag08PC9MZW5ndGggNDQ+PnN0cmVhbQ0KcQo1OTUuNDQgMCAwIDg0Mi40MCAwLjAwIDAuMDAgY20KL0ltMjMgRG8KUQoNCmVuZHN0cmVhbQ1lbmRvYmoNMTkgMCBvYmoNPDwvQml0c1BlckNvbXBvbmVudCA4L0NvbG9yU3BhY2UvRGV2aWNlUkdCL0ZpbHRlclsvRmxhdGVEZWNvZGUvRENURGVjb2RlXS9IZWlnaHQgMjM0MC9MZW5ndGggNTAzNjEvU3VidHlwZS9JbWFnZS9UeXBlL1hPYmplY3QvV2lkdGggMTY1ND4+c3RyZWFtDQp42vp/4/8DBgEvN083BkZGRoYTQMjw/zaDMwM3L78QP5+IkICQuKiIhJyRopyMjJytjp6KkaeDj7e7g5trQFRxUkBobpirW0pHam55dWNTo19C7/Se2mnFdY01IEMYefn5xUXEFWVkFA00FDUMnCwMDS2cQr2drJy8QzPiQry9Q+IyCtPjQuPSC2vy09Pza2pqQBgOQIYwUWzIAQZBDk4VtjJmRiUGJkFGZkGm/0cY5BkYGFkZwYABChiZmFlY2dg5OLm4gQq2CjAwMTIzM7Ews7KysABla4HyDCyCrEKKho5swoGJ7EqFIkaNExdyKDttPCgadPGDinFSURMnl5i4hKSUqpq6hqaWiamZuYWllbOLq5u7h6dXcEhoWHhEZFRySmpaekZmVnFJaVl5RWVVc0trW3tHZ9ekyVOmTps+Y+asRYuXLF22fMXKVZs2b9m6bfuOnbsOHT5y9NjxEydPXbp85eq16zdu3nr46PGTp8+ev3j56uOnz1++fvv+4+cvkL8YGZgZYQCrvwSB/mJiYWFmYQf5i5GpHKRAkIVV0ZBNyDGQPbFQWMmokUPEaeLCjQc5lY2DPogmFV3kElMxeaj6EeQ1sM+I81gTWT6Dewzhr1sMPMyMwMhjFmSwZ/h6SmNRA9coHjpYk6866AKjq0jAKB7Fo3gUDz0syvNc0HAB54oVuv8Zrur6O7CKBI7iwYjDd/5nCLrzaE1o9Pqvug6G15YbrI1Y9e3+q3DRpNGKeLDitaX/lq46G7YLFHVpjYYXCoX+alU13f8bBKTYmro0FjCN4sGHV91tSLRcHRr2/q/nY5sLLScVzk/Z+WXlKo36q+svLV2QOFpvDE4cum7/VbnCsKy113+tP9ZolLEfGF1LVjz6zxC232tSY+uAFuCXdibctAlewbCoS2MUY8Grtse/6r+2NtR7/9f4XoZI/112U14lySywOC7yi0FjUdcoHoRYC5jR1u14thbUIgFG2mnu7+6X5vrGg6JuNHwGcZztP7Y2NHviFPkolpPX3/UvtZpY9+JX0AWD0WJosBaNljesi8NWrT35k/1ao9GJF5qZ7I7eDodGW2qDE6+8+/fq870xq8LrS+u2cE4XB2YxXaW/F0djbNDiFXG1V399Xf3V7UNqeM9nh5mFdS/eH7WaWBH4ZbS1P2hxyLpf+tfWXfVev2vfzAWSGSUiW5qX6jKIBLqO4kGIRf1ev1t/bV2o9SK3M3JfmPX45m0J4nNYOlr2DNoy8e6cnF9XXy0uv2p5XK3R6NUXea8o19+Lpg1wP3oU48SBu//xr41bZV5/sD+K5fTiBe+9PdgYRLbwjHZ7BmlXrPX+h9BfS0snBcsBm4mgJv1LV+bRUfNBiheXVMZpfQ3Y/WrGa1/O6e2O3h5WXFHOo0EzSPHC0u+X1l/VbpzuCIytjAUliyaM9r4Ga0vjzt8vq6+6PX+/1kQtblHjpS5q5CoAAAAA//8axbTA53f+Z4jYu2Mt18KC+qopnNNfLOpiG+3dDNIe1/zifxtdM8JqjxuruYtwzgKKjbYuBm3Gmv+36FO204pzxkaFtxqNvgLb86P11WCtr872W7pX7Y383HNuymi2GtzZasa/v27GPWGtAdP/2QVfmtH9JdBVcXQAY5DitNP/GeQVeL6t1TpX/+O3fKuJWsZFV5G20cqcEHavGZgh+MjzZ0/Ie11c8+38rfaHPj4XFnVpjo42DVKsbfOf4fj9p1Girsd/eSj8E+GcvmK08T54G+/e/+L6L627yjN/q0yAWvyiLg2JQFcRhlE8+HBY+Z+98w9tybYtyJtxWdgEmNdGxy8GKz4nYZ6+c63Ugva/misE64CN+dHZ/cE6uy8iv9Us62/6cWCTUHe0aTG4J7Ja6j9++rn6q5fhvwnPtzLpARvto3E1WOOqp/7jh69VK12B+YrfYWbZaBk4iMvApP8M/e1n41YF/GdYN1mEYzdQcHSV7mBdpQuKpEnrrlrYX7Nl0gscLQIHbxHYu//XTa2vQdvl90yWNb7WKJ4x2hEevB1hp9t/k5+Ur/7qdFv6vqxmx35XkaDRrvBg7QrnLr+fp+21Oeff52DBpaMxNXhxKLefd9r6a6XLiu4kzeiV0hhdHkMQT2a2fJeZMTB2b17zeedrt81rPnHzXTlydkhF1wQDlYZK2YEKuAHCDNdK54d9XSt8afOa/wxdoxlsUOPNa45xhzW+yLY7vzpYcPForTV4sdzU+Wl2XzPkpjqdVy5zNRR/gXusHQAAAP//7FxnVJPbtv2QJkgRgSMgTUCkKtJ7QIRQlCJCqEEFpAQQRDoSiqIiEIogTYICIlIiCNJBUIqUhCK91xB6CS1A8qLnnvfefe/HK+Pecc+P82ON8WWMJCNZe64151p7r/2X/YuNpZrrjdORDgo0DtJ/44RMl/3212b+n9jkiDiCmcr12/0VhzH4D+bw5us6T9hMdP/qDf45jdJuTaH3veVD9fJAo8pJrVuF9bisnwv216nBP6nR6BGL6iPfD3tyFXf8fMq3tKeN2MnSiflrzf60dnKeBJiTAC0zidZ217GGpVHcrcLD2dwTsn81DP+8pq1AyMNym6lc2vG123EPyxTLRZ6P+Usq/plNIP3Y1DtWLPeVmOuP2SsKvQWWx33XtQn/tJpZnGE57bbQo1KJ2EpZiiptR2vXZMjNAymb7LZAkSWY+X+54pcOOGMIrN/YZj1cPuimXPxrA+V/beGzxwYOs1FFjntGqFzLShJwqx+KUbHOxH+z+2cd55hXNQlxw29znbmAnLupwoTdIvrMeemgzTnivotvsOvAfpSPM83eqtYzf3hN+wutEnuQdvd0n4wgn7z3kcNDgrGRCeE3BG8qkwVNJbx+IrOpWl8kK+s/7fKd4JzWm/bP4QRzCNQKmvalG1YHuUDEBxRaJ9jXy7uWCbr9kpGdkt+CW1p32OiyY/pqdd0ftlbEnzI6/e16AOMOAfJbk+UoSDVR/9EDi8FrqkoF1K3JyL2h4oavadzJD+S6lvJf5dzmXt2RZb3n7mxl5eJbE9glzBCTmXeUNvk26tQ/LOjm5Y7dcDcYvL5dSNDQoy4Js5XtzWFRLeUWYEiEUgcF3/eYq361rjRF0f3wRLgDuo94Bkd49MSPF9hmvriFulqabFmUnTBzWdic0wHtO3hu+vXZdpMA/9QUElCgw+cZeAyrz3IW+T9wJDvGBkbwKVun+hS36PnlvCIotEC5a6OvUAiZMOkDEDdRdNRhPJajm8Lh1mrvQCy4BGWBMR60J23yOFwMB3uxsRDlli0z/jb9KW7yNgngWhXhIv/L/+GiAggINWQAdzAfH76nVSU1hCkHHrJBMB9tx62+14vO6bFNhX8jJo0t1V8447JZlOhemRK8v8xDNYZPE29ciTme7/Qd2JNZF8o4yDvVerEo6CVLgFROUOputId9gjOXn/C/4MAmBQMJWErP8DJbIci7BiF2JI2Hj79e1x75R6fRUp/nUB75GV2k/QcHhVyYOd8zKdkXhSTAm9BN+5LR+lbrEVyvbbcY01T9ZH6+q8nW0NFMQ0eDQ2kXJWuaxFm83qh1fGkD+/bytuxphDHZTxLYIy0/teSMbevTpR7AGZmo7fv7unKmvYvMh/capm0xL9Cyiev8xPK5gtgjYwM1+ybCk37C2HGxxjyn7+sseyU8AeII9ZlC1ARhNi/voLSzYLd/9/5dmFWCS/I9KEPRN9gSvCmU74Pr5xEb10HqFwrj2pzCtWvLzQpb2JXNVo+qWUHvECdEb5WlQ8KMedqMlhCiP4YFLNEb4Nks1Em7wdCt3XV/ddwmLmQoEPvYbqOg2z/xVsxzv6g7sdGhcAkzk6ylupA2xZ14eEvpJf60Xo2KK6rXCFHU+UuB4GdTdY7hUwFnaUsOCx8h9gfv2KlkSLUoQ977G5jAnvEOOI1LqOar6SM3SAA9/fU1ctjQ/wxRqfK66zhfnMgzg6qmWd+Refj0ZdD2NAmIbzjkKpm9q/7dTX7uIBUd6AV1quEhdBs4vUGcLeHbYiYBbZPHMZePLnSRAA0ScBRDAoYGM+ZCda9+8aOMYivBrE3K0mOz4U3Q8bJtEgBvIPz4+Yz//bkfa92m2rK/x5bpvMLRzd1a5BIieHbvuZs7l8BU3Oh2NAMB4gS9Mu3EXNgYCm4bD0lawbP9vMXWEZY/MDChN0f1gSGuDoYw+m24QnhijtnRbrP4hZVi7xriWEZu2kBg6gGY9yXdp/6GackSnjtVJKAecuQCn5Yomd1TUCUBH0EttTnVmQan1UQVHDy90+gW1KyJZ0aZD+a9SUAw82Yur8THi7xmbYQscpBvJYw57C7r7Fy8kD90KbB9H2Wolsdnsfy2b/3ND8mjwwej0uBOqQfijXsoTlBSYGtEi2xmVWehC6PMRzI6RMSerB6XhxfYGsxHKnKzIttRg5n+QzMqhkpjk23GwisP+TbiXSwwI618Kwr75kVJq3X4ewaW16KYmKluHzP6nzyVMWgwXXTNYok+tvE2cv5u4Allvu1ljUS1TLIzstV3iQPfzlen3p18XYVR/CBo28cxBQUjW6qMuO2PTyJ3ScCu1fa7EbY4Wn06N4KY6JlbloK3F7+eD2uTu+DovPmsrMOMkrKDFoWSK9DUJBf7VDJa3JuypvwPPT4Eci3MfO6+6+PclVbKC/JXBL32MdtO7hnzy7oxRGASrwlId4Cw6E5ETaWVQ+WmzSitEJT7HJt4lGMW639PiRCKWZ071O8ZNC55R6xq8ByzbzdKyGy3gaZ0Er0RNRIFyN0uqjGCQNTBdG7KJpYMKDijos3YxfGaSiCzl+sEtrsMgl6YuedWtlW14yQ06DeFjS9eu9XWTGVPbx2N7Q29jicnn/DfbzkWq+vEwagS2z2fSTtTnrLuiS3soa1yzo7mSwKbLpvhkUyjuD7O1M4tOMWdvZCkhcsfJtu7Lo5eYpNxoDgPhNxCjliFfrc+jGj1Ew73CJpnf5Vjm76qfirysFNq0tgTnuRqbPzvqdDmftT9y253w631VMvGtF5nbY+iZm2u7j814wS5mCZOyM3isyBq76LmjxTyDd6PKFU6yujsq+gorrZibf82yife5QM6M/YVrir/liZKmk1G9KIitnI9/hZzVDn3lJab3tQdaxIQRf6We1GuHiMKs75Krdf73v+e8KHWXjPpPyqTBCMnXZVMKuX9QVYI4pmOMaeV7oc7anBl6gd7z2VFF6rPyrNEToD8qyiRVvMtER92y7hJQJm4S7B1QH/RtGC3A9zqXHPF43n3KZPFB0bbbGdWfIjcfecMP6k/CFN9Khk7EV4d4g01V4UEwuejKTdAs6atMwdmXpIJnwIL08HzEZoQ8LseM4li6vFC08ciQjaratrWfzvp57QEeXHHSbLjvBcHn4gi2hBU5GUwexKtYKlIUAT1htngrcQxJGD6ckR5zjAhytu/fgjeQc7vuRTe9W8rb236vEEvB4XSelIQyz0us+FKpRh6m9dwrbi0E1g7bfPPVZFr5yVrXwjwTvWn/YcAgMj5zJw7ZfCqIiln4inj4zZcWhSI1SV26S2EOpbGuFv8tdmvPog4jbvfjXAt7lcuVf78J8ihSLPDjiYBTVq5JAAzQgImJYnsuY7vrSafyn+iO2HvS8GBGQiV/TsR+IGG2OlTE0EkMm/mC9Z+Tgpv9WItWWRvFA6V7Pl/kCoUe2xwS95+Tk4OQ0h+70bEvRPY+Uf3RS3UBWbB1a17oPdFS9haPeRKUAbDBigli3PGVR1KHUgbDl5fZz4UJQGfICerRmRw0LCpchNJLEieFXE/LZwFR/YwdYZTdMMcW8NOP7woQFe9sjkwL5oEzHFkzO5lEwaTiul232mN4VHUIr/t3Rhro8WRgMFiYuVl6tPuHv4tQsSkiV5Rt1+TrJsYtgm5gXfdkTTi8JfMuzWDqLYZxWGMNtUgRmJ+fCzBMiUjjc4+WT4+QfHAT8W8rkGvd7pPskmHUjfk6PGDyWPX7fv034T7+1OKBa4OCTbo74rRhOdDh78GndJWpjHtno3HF5QZy2A72qAtS9aW0pbMvLMlRa/pxXveW4813j8fLT/oXmtfF0RpZV1bD/t6Tu94JiutXKPwjylb1cOWg0PJirwUeFJAFqfq4Nv92bXh7fH9owL0U7bOCWzBvrrUiOlZM6H28Rov27hr3E/soElY6Ln+FYmHPeydM6IKJYIuoDaIvqpWLt9BkN3hfENTvPPiVZHFbISr8RsdgJKdjP0mzVw4ZiYEfCRCnOwlAdhNkCCRjQmrGZYx5TSQ/MHKtjHobLo7f7xMNMKq4lcyZfSB3CykuCml+cHudhkJQDo3rMdDFrMYPveuWBflXCQC4q3l/bGSVjMi9ixvb1ObrEKXoXyoqWWFYHsGUNy7Z/EGRtEGj2DnRG73Al/wzUFXevCzA+1MVYfhtUG6tIfmHQ3rYP29KI4ZhxhBIx4JMgHWU0MrKiJHQJdODsiifd9/KWC7KfJrzgtd64UU6+ObuD8n3gNDB3uGWF+27ToWYR3aTsJGm3J4cOY2Ysr5lWaLZGSGVa/ky7+x/2y30/268BHYnvhIvABF3etD03f5TMh18PzLwKKgJikfhjyxr/yEKO3mcV6v2XBvewSEBAzD0EM8OYeQrH2sSqEXcZLYAfWdc/PIjqLCPOr1Ok6HkeH3Adqg3/dB2e/I3xo+eIF4FWVs8TOsIGgxQ2v1cjzsUR8elXE2vkb1Xpow2G5a9bWtoT9LeRCjPwl4jDkyPEuskgui5n9G/gzb31ULaFgaeLf0an3A0w6hjSo0nGtxMYtZVp1JDYU5PiQBy31GEUhVu811PhIArZOPorbvSG9cy/pkFwp8vyBFu2xDwXHvlkqoIu1AzSQ7TNiFq6l/kytD/+s+ItczmIlW3/npHHesLg76empU9IzS/RxFVsb3KlOs349gaRsLCdUZRarD8pvc7rhawiPxYQ0AoAFWtcRErETexv8kawob5uj14BqLVZZnAbGGdNz06wVf5Zb7gj5c/7KgiG4jRpAAlKZ0IEcKv6f/un7VKMKqxJFyfFzLLWIhvgTPg5k3dZXvsodL1pw4gXxJiKIDe0+lIxJmuovpkVK8Q6qQbMhj572rHabhdz0fr7oReMXHF8Uk/lCNV8prjD7j+q4BkjEdSJMufweH+IgW2GL7xviDMculChaBaTqmrEAuunvIx2u8jJA2It2PaKZUIA6OxEIb7FRyWiYs8kwSz0VSqifhJTxKBaq5CxgiNITV8+3GXqjoeZyj0qlqVOyyRalv5g7r8pfp8NVdyPD70gKym9cYLVmAVYXdm8cIV8MZRh6hbt2cSpk6hxks9+aR6a2zbxzI1Mlwuq2AHsZ8iEUOpIqsOr+N0v6pR/hUMIleV1brqo5cJQstxApUeMMCf3wieyldiU9pdrM4ommOBLhr4sob8KzX277I7/GfdltTI2ppfK7E7eptE6dRbzb1whbVRM+2B+/MjW0TX4CON5ydL/lmWKFlJu+g3niqiYyoUUuVpOacqHb/yB8uyElb5GqiLfBTmDA5NV/kuoCp7yEBCPrN2NfgaWjXDOrghI19Pwh/HirFzN0nYP0MnV2sfT4pKPxGIDhCIFa3uONtCUP2Amcr+2S6M5M3PZm5P+m68Kly0nIIOfjlJWamCA7UbeJHRTlkRpq+BWaR3WUYT52h5+ccfqUGloVbDdOUNlc6p9Lxgu5xMtrs6QS0awU2Vnipl9ArnhJ2ih/N7PEtxGd730NNvL+WU9RdWfc55tX51m4SkKjRpxJF1lQ/Czpm5k1K1iKoVzQLCciKav9sO/jbgVJnFMiqZ9DQ5wXa+7Dx6ImT1cdDx4a8tAZ0aipekg1CN3Mj2HKtrOw+PnEvvZR5M8fal39Tvmr+aUmZ/QI+vlWbN2KitltktO3I2WYuQc/+u9DAu1fvxly9qZ7Tf0VmanUbG86lmacK53uV8ts/40u7qkg5OlCX2dJ+ioNKfpEdbDqGNDUsLY9qH+cPvcP6LrC/nV73j0YAO8Y/6nBF2S26clvo4DSfKQkYKI6sjWjeqw95+3lqXrIVtM7b0Bsm79UeyqSRly0rLdE9DZWp5Au8Ix4ewHaE7Q1nfiMpfPa3nut1QhqTKQVyjf7S251lCd2INMo47x9nbviV/fa66f84z0AdhNyRNLE8/nrThgTku/3wfTr3TmD1H03wNtjnDXOM3ni745MQMPnFS/mYB8xZgttsFLMn6VpzAy+Gb0DxO4K3Mcc7UP/QVbQ2mfPJDA3dRrMiDpfCTXCyZIbnBkePcrnBd37ArbaaMXK4ENkHkquJqjIJ4L6f7/WgVX95GnN94yYZDejx6IZuiJ+NU0SiR9o6skH0WLEYHZ7cSP4t0rFvfYfGyJBRHT2AhKLoZXrrH1dHd9yXgPV3vz/SDsanHhYqcRsbOPlMfQGVXXoU/AaBrjOsTWySTtmRR1CeaQHPdwWOU2r+GkUoWZcLEhcdOPU8XIUBL8SMynVplvDWKb22tDgWaRrnfMLqb/0m1cmW/a5k+Ogv2tBEaW82SDrQ2iFJgCNKWU0aPK2ZUcHzpPGwLPu+khisR5aRqX37RmTQs6G2b9iFloAizL7Ow05vVr599itDWwznv7T3faw9HtkpmX4kJWonig5aV8rlPdv79Ogj/HB/clZjRWtqXlBfCC9dwpfra6ZlVBJhVLElGcYyl8GaWR4S1/3H2Xzxr3Ik4IDRNnP06Rb7ms902rBkwYQDFkt82SPNChZaGrDb6a3rrQVdvUGoQ3LTYBZhYyJ3Tr+NEv3FRuwLRAVFebsN0HFynUDtaAt2oYTyuJYEzJbRrQT0sX4Mw9n6ovLCsi0mrfPGo+keGXphsDbpnjHH4mMr/JZl/vxxjrzUtJts33U3SvqWoalTqxrfWYfah50j7TE3VRBNlZI6zfjDYffJuNrswHycsabs51d0PnTfSjIQIT/oVHgaYjkOBvRVaEEdR+KYMeLqpz72Af/MLTUNCxut8XMP9kxbaXeK9VoEPBbi1DBZKzQSRa3H0nZzYvPmZbbJH/NsS94fi3XRhP3aSz5nGHi33ltzay4D0r3HPK8pkYL+cZG3kn271s4zqPtaLKaJkiiMiO3xhlZBTaamSQArZ2kAC9xqJ9A+lgyq34XH3w2bP91ULx3Ql3S3OPWUU0KZLFdYrbkmULyvaPwDRtfAmfXYkdqbOglOAY4P1lqFMt+FWwtQUgrmy5XnuCS4+l2Vo7qaJ92Qhf8g75swMZZbJigRGH9EzqmtBn0zfe7mJ8E1V5ZaUsUu1MD8i+5Y3NaIR2mINbPdlP2jv3nFp6MvD9eLTpmQykfe9CKHB+qUWVOoePVmUk/CmrjZYQljF8abCLeajtRQ5DMKvOe+5BfCULZ9SbjWh0OzRD0PhdObhd2/5H/px8as/SOw/kqtksuumhibINOwLwG5JWZ02upU16UZ1eBGv/y1k1jCTbERXq4hx5FAZG9d69c9pEff+biM6hhEqxeUq9hSk+OooFv1rG+H7ID7nkXA85UgEqBP93yJDKNfC0ABdZq1vitUUQ19zDF6gCCDwYLQjxzF47KAZEFxhElbFjO9IH+s+FCwqK/HwzKwUK3QG6EdngZDEP3mDlr5EezzhmNP1FbQvbnrCqKtXtefVC31z/Cer1ZQrl09uoKUDMCTRdFCnbdZ9SH74z3u+bPRgZm02yiqaPmxzLydHCXpztPlPzatW3Jqn56oD42UixSKoWEHTPAomQ33uIQZ65aLe/auFN2JGYPvu1no/1bSM792EOoStrgiYQgOgUG0a6I6TCMDvrO8v63LuXSyUG7q4Zqr4YvkmdT45dZmZacjfBwJ+MIotp9nIEQpXhz0UhWCCM+rzFLGjylmFduTS7tpgd4G7Ap8kpHIrpZZfidAAEz9RRqkzR8B5Zef5YZoTY/xeAzGI9LfkACHXh6M688uzq+Of7CF19uute8k4A39ZnxvXWJzwxb1q+N5EtD9xH9jtojmwRh+kooEtJb3rDnwtdedqPcxd5zmfMmbxRVn5PVbcM1zU9UzxdqUC+qRKIXN5GzK0aKX7vVXp9N52CBI1cR2vQQX68FLNyDnzcD3B0I95kLh/lE7CBrtCgNp9saAc0hjRRLAtT1+2aCq/8LJZ99PHvbGt6gVjLqtZn+qiJ04fZX/C8aKQqCfzUTzJ6XQPl7OU27GNZJlareZODVjkJsKJ+Sg/7XTRfM6NXig9j1xaelSnlwjKmOH4aVMwcGY54eS6cxlyNpvDhfJara2QKKzc7VqaD5lT7aoKqWm5J6H3sU0pUWvKJrxrpiL+kizVyxHcW8OxkhAJmxEwl2gpEKXn0oAj7Gz2oIzLOk04TXmAlg/n0NUD02RMbhrRf936tq8+rV70VxqGwVbJgxbdcElNyBnfv5uZ0g5jihT67w6UxY91el3ZZcPi0ddOszCllPpLgbLOVQQ4i3PSn17/HEHc+LjGkvR2r2wyL5zSY1K69D8qdErNOm74aAATz++rCm46f6g5OwpO8Gb1mGvK059xwtSHtwN/RxpHvZQUs5CSIKd+2XwdiMZrIPVkK6cM48ZFuoOdasVqoNZP35V3lJrpT0wVkx7SebC//k6mX8DAAD//+x9Z1AUW9fukJEoSfKABCWISBYYGBCHDEMechAkjWRJAzgEBUUYMkqcQTIIQ86gkgUJkkUySgaJkuGOnu+856v759Z76wvnx/mxqrqrq7u6995rr+dZa9XTfxlDKXIk9WH+FNg0Hsfl9YXk508Guab/q9suKiQKUoNElyTWdMaa6fH2Eu1c2GyHGpBUzjSrJyF7z43zLHIHIHJFQkhNGZdFcY84+PWezKygYgpA75qc08SnE7aryiqcny2pnQqsTEqFtizogfRnbbsS9kG2+hlkan4foCQPng1842fwCuiE6fZ5uBE+ervjKhx2qNbFkeuBV7O3qTzdlNk8kVmdlTdRk/+4DHIo0+ijq90qp9H6+Rghzsx0y+SdvoWECj2cHs5CIRAMACbxcsX+CoWCbd7FypUj+TFMSntZB8TNPfVuNKvgSaP5BRwmfl6vjYhRJ/z8bWyc2gnkezXY8kY34QHW83eWdcyR6SoCtRZE6SfM12GhXrdGaV7dkNmjxPu2j1zK3JN6zpHXMeBAv7kRhweXX88bPN6CYrCC8rwjn8ykWpmQvQrpl4CIVWNYra9UKdZXVqN2CxUcBMD4ctXXBXytv23PIZa+OIgwCo+8EaTM5PIwnu56b+IjCiptiN01w16gh2X+vJZICQZeOE7bd6i4Vozb5t+0qrjgvOwXzcRbeiLFo2EXYPM727qHgrfstIDWhQ+tTmBEKGrbsxWxgMyB+ZBo2vGV2ROa0vgm+y6r5vIq1AzTHF/KB2/p9Q3nwzNeRMTZTs1Z2pmjkNgYH/YGjphidW4+d3n3Ixnn9e47Rlkzgr9yCJ3B9Wv7sEwnea6GppHrtal8DDw8tPUD94KCIAh2PPc/q0Gwp+vm61IpHLvDJ7BG2FPnLVajRmtPirwU0VsrBCwdpSTK3PsSm6MLT9jxql8+Okk4YfnZw3Qft8tBfi9mf2z0wI9b4WJtl4CN6lXDJaAUePWaErj1EjAUIoeirFdm4lA/nJa9ALmU4/Ddq2NYiPQxNTI34Pw5Vz9AkZCTCaz+QEVkoU9q0+dJoEaDo/97Eh5fhm9pFXgALysVWKRfgraFzHFgznl7m+cpcCHYcdlvQ0bfDtxog9ICs23f4Weysy1Fmt6fOOHiOFDLbIRoaEbZ0Nsy4aMVMb9GXO/0ArR8CSh1OSterjuO9hhg2Gc/xu+ZSwj5XruLRXNzCOx9xe0ZW4HXwMNbVDL3wRmIan9fHNJd/LmeGVh94b0mTiWL+9LfSe+/RIYmk/ZNvYuhInOPdUdjch1FyK6A8D5ir4we8EuYYUUujGHPEwaRLzBaE4UBARLnH+vqrqdvM1bEKBoamqpdu/vqMcq9eF2LG5C6b0U+aWoqPLlVynmqFBPLyKw4k/FcxoVELUazBlAg9u727FCDTJ6wEFTjNfSMwiB0iXhV3GGlNe5hpABYErSIWF6HEtLEKgJHKH7jWpTJNb4ZlbsGRC/28XNKuTsZW8l5q/RPe8P6Zfm4wcvrCmmg1iXfpvrkJWizoAMzCGH4oH7xIJ+PAJg0uJrKO5brOtwm0BkcK0p9F/PSWd8Cpq/7rOUVcFn8x2a05iWgd+N1Sfh2J0ZGlAOhNB+tdJfi9YG4sY8DJzHj8WijYH55A2oJZC8WL6eCHMKusUC20GR97ow2Lk3A8PJGW3GyMfmXylRZid/udIuvfQfxe7qK5xg9qtLUOVksOKdetbD4A3n8Dklwn4UBg7pnKh9jezdI+wzLGk7ZNxjZ5lmXPnSq5PrMiFeRDVoUfMuIORccYKK4itCxH8t/4ze2J+jmxGoH/sE6iJq68F4ODo7YL8xL1UiGJYWJFigERajX55qknR65VOAnJIM3UFUUB++oTVjZRfmm73V7DsToIdsYcFCc6I+ShJ6kwt3OoBWCpYPVdJjafK+f64FE5IKEX49Im2+pqzysVnt0zA+CXHCNYOd2tnfcD8tajYgpV4pC6Ie/yIvCxX6lAavkmpUcR2v5sDzwWYNy/qiyANwC2DoEiSd/rEYfz/pO07sk9V+FfILYnZBLwAvZGJjuyXjM4Wof4hIQBf5GNXvwGd49Fgpc1s12VCsya3qjz8r/vtg3k6Eh/Eb8jIcsReAzd+hQ7RnjJQAohhxX3yrg5wlcoP8exk9BzbkNcVmplTQaB6+OLdy/GbGmcy6YvePzuhz88ynn2TJtzDd4GBO3OA2c4z7keyKxUCP1vWYB9T2OK2tR8bfR0joRN+hm5VQvvFdH/uKxJKFrZ2uvmryWJeytr8oaoYq8iiwzcz7N9hdPmp0XbZF7JdHWTEVSbHr2Z+Sbr8U/ClGIhn5axpRwXHXSyB3gSFQL1w3JbEeMY00mIQ9dYxUadREGLCWRzpJ6Zu9Yww1OgJ2h9VCCuwLKYpZt89EGs5PH+mVSNO6e/jYT43GiTCkLyKYow5Y3b79M99l6vpJcXtLvlmNCsBBmxGAKisZe0Ux/7QKp8C1yvR00/iNjbrNem9emlfqQU1V55AS9vX6kQxIHl7JyGdm6QVlP4ALFvM1osR+xJ2VavFlN1mjgUEKJSmexV6n7MrOaXKbixrBZMzHudvL5QmLg6A2cdVOiqbHOVPX5Q0N3tVX0UBPWmSKdYihYriXRuBi1vIeFbBtOAIPSaqh8MbglqLRuing4PlFNHoCeN2oLoiaO5Z7lw7BFoSD01/6dFrJff1o18O9Qcbp4e+7k2mkDNhUi+Yg2JTT7b6jq45kuTQoWROljHstFu8My6T7c6JwruPiWflG9MqJzDeQJpVrzoIqTBzeo9Sk0XCtQoiMrpZK+SNo00BEE2sDn+dFgl3pDHT8aiuUdiZVrkneMId/NMIZrUC/YCob2P5f82MaKMZNrQktsXZLyu4cn45mWfkjdKjCn2TMC2VdRQV6WnyH45XPK/TvaY1WxwBwc2CupYtf2aue6jqpgg1V/jiTq8UA4hFtXe6fOnx0bfKOKpB5u9knUVTT6k3WBTjt++jKKmjbRMOMLukqvdpder+pT1Gb5HLI6AmvSVXjrx1/e0nWGAHNEi5tYXjt2sZPGYfk9y2OIiGcmYKzWNgwuIt+tms+q8V750fLqlyvYoDexxrvUVJNT0Q+mv9Uk0Ug9TCEl+A5etHwHoafk/CuqOmd15vuYShL2eAT7Y33z6JVGYbt5N2LYtofKx6yto+iJv0VRhTenvqah/26oeICPVqUt+1cS4FPTow8OlULvcRTkEyxv1GTTuk7A4YXdJClruAf6EmCI77w80D+X7Sm4Qs5JlHNXmpUE/ExB/KvEqgvT6mRVMMCaAk+TlqxrTHx/5NEMF8lrYt1myke6qg790iLlJsRjlqRyhUp5Bm5scZankmgHWcbUMUaftU9hN3cK+l9ZI7/3zG5HkV35LvFnBlfsQBPpYOGQH38J6B4P7nzP14tnBdFg6WVVXhSYC5WL9rLajnZC77XHHNFgtMyXQNc+YG//jHV/ebY+IijQplk9/GVyUi73PeG5oFGw4v+lF4FPHnNAewmoQyYFbgUn6q9aKauG3reTY6IxlzrjumZtDZWXzz7jj//8fTmfK3t3xGd5rNnsgob1FnoWegkIot7OxcEf5a6Ymakg35htjHl+4oZlXS7NzUMRy/xLAGn0q7Of6PzDiCPdXydo3MnFCce8gmemWbnaimD5dqDJKHvZnbiE4/F7gdwOkyYRZ6TIZ/BVFh4Z8woNukax0uG6QXFUfCRfjg7spR9qw9K5wkVaNSJZPhu7btk/l3Rde0iFhLnDf/aMCxTvZpaQsIs8WKGDgdap2gVCTVAA9oukH6neBZWV4dMIrsWdH+bVEeF6Y1uCL26bWgkvkdeyjXsoxP+ad3o7uNGDS4B2JsXDyO9PsnP91AO2VYhborFy9duY+AU1zvrdz6h7Lv388aOfoFcs0oLUMGDPuaA7bTfP4OPwfu7tnHLViq6g03brHp/HXM3AvzJKnWOblFspIDLR7551ByTcx7CnhVPV+0H+Fj+ebfV9qlDksTQrf2jpSYTvON9Fggoq/tzEYA8qxBrjm28orZBY7W0av9t+uWY8P3/WhwjPcKyR9DAr4OBcnjoUb4/L+jPPwh9PkU1tC82T95Ek1qYiAgQupAucLGBNLLQeSmU8mjfHF1WGa4mzmxgQON/t2sEeDV0CbNamN5E7OErMYmeSrPLCGzdDQlxuRQYvF4I03TVJpnCcmqVfRr4w5OLl+HmW5kX3SISZ3t0DeuK82TNeU5S/hitywm0nV15whOSssvoS0MJ6CYh8S5e7RqZ9+uCOR9S++LsviDAKcj1tjxEdOajdkKtdU1m4f2iER0KZx1jVOqtS9PzQZnacekMpqVy9RKXqr546gpc7KbgQrHqYhCzxV2BeZFh/cjvcZH/E2NaftY/wGfMicVPdpCUFLrYPZF4CrmOSq+VufghjCYxIT6Eeaoz8FsjLCsl7FH8j+ml0bG+YhTeBEvu1+3xzomUfSJr9XCttz9MKQODdj+ErH9cgASVemZxDnfn296hn80UyiaG5gNEBJsJCIyOBFc8cb4bNBmDWefaDihbC4t06YMu7aL/aVwLb291MyAp4gEJjauu5Zzwp73U7IigwYhuTGAD5k84HO6vIRH8B0Ql6HI2WMF7c+2l1MFTkTEh+ipnikKjrajYfTLEyriS4SX1OSQhcxd1h8l3+9vDFgHvtYKme/guSbMSFRMfiV2ksRlgou6kmfsYm0SPMktyb7svURxfp69l3LwFkVxw3QEJFEk2tnfZApXgd9Lw8Wsmy0Opu/Fv5HaYfluPz0/edJclMKsWRt1LOqRcVPn/+JcAk2Bv4EMFTF/nxSjtSPH0nYXgfhyy21lnE6lsLPsqHtiAb6hl99c1lKYekQQgfjGaBsS13AVZ5+EzYzcOBYvijaPd6fTAnUn1hv1EXiSRkN0wTRr2HNQcDABR4kyE8HiStkoTIt2j5xogjPWQrR/5iBPrueh3yma+4jix3ZyDkTVfOc+BE9460wPduWajbwAlMKLrHa6i516rq1DVF3MZzzhVagKUy0iP5JI1JjnHd3hyYrCpgW/aMjpCfgilawubWPzBM1TwNrcDdNhh5oE5mRvRvkHaycau1aN4CIIze4hJQCHKIgxR+ekxa/Y+Czv+34YvR2317k5C+n90Tc/ry2CDxXxSNUJlpwHgc7QwJ5bXuZcGXufom7z/6THMlkqq2LI1pJg65Sj8rMKO/JFvI9zKe7xlZV4dOlYfz3pt2lxkt+v14vHiu7ihUVlI4qRzp24efxUdXHRgXqushgIdfnZJ9Ko7LzN6odU8RC+r9xxuVGhzBtXkyosRWkCejozh8s1kTZusio0V757G0OfoRDPJv4jC9H+ewRQ34RfFO3gzHtO3ISPLsWoQ0BhL5/+wk/cf+t4x+6xIwGlMi//Vcp+AHGHek4XZR6Ejz4B9Rs7+tEbHOHtiu65vZ9jAVCCNHUWJ90EciV/9xs7+1mwn7Q5bZRp+DR4WMWk5fHqwbYXAEuapd6x+thL+t4d073BKWW+t4d4LRMmw5LZKlM5pjeqGwn8fl/I8Wyd/WKE5/NKBNa6lPqgdyDZpX0Kb1jDTYodcv/hGV/vuaGLbyKffI6ER99JMk7b0jgY3AN+f8z4P+EU/42xqx949t2xIraIN80r29otGVft0nie3ykXw5/8PUcKEJ8nbKyfcqDxdXaU7GXOYlwBSw6YjlvQQ8rTmMUnFBZyOj+XcML2a4a1fHnS4BLESPEX0MaW6ImHwVf0kaTZuvgzA874Xj+xEbg5wx5Qk86O5BRjnlyF1ZN4bZ24HtkYrp6aGkwAms5u9ybbIflcG24hp1FoauPus3Ea4/tzIN08AzZ+a1iX15DnVemO2ohbSocpKvqN0IMT9QF4wZBmnA/Vr5u758l5PiSLyQmNAR68TsUOWNk7J4lOcAosPyniRtVO+laxK0d3GSEI7nWhw18CTmVgGdCQ6/lKMxHYR5CAaGHqcn12vexd5bG9Ts+m4kTbkvMTqoo2senr+gEcCfSpotRStMWV2Gt99nULljUYWtWLoRnBkhG6G9T7ayjO5gicj04ZE3DsSr2hWzrLWSiWK+K816CZCHrxThETF8XAPyVFTGvbEY7iZG+kbX7/c5tC2sGxH2EX5ePK1z28bcRu2WHfQpVvXSebCQBH1QkJMuETQrcF2g/dpdcX1LMHnnRWdi/SUgs/jckVhtftPeRU8t3lEXVEbKh1iWGB+PPzL6OdO1GT+lSuNeN6A/nr9sIXzGm8was7U8CX7Od2GCoZM1bR+r5h2+9WmC8rqsLtTrguFJ/+7MCYfMmC6XAzOb19G41ILdsInLV33RYHLC3UsAxfI+5qEWufFItXTwHaVv/O3xFKjp+tKtsscajawvvYDoOLa7hAxdpjMYVb43hdPTHxw4UrwEOuvf33w3r9CbCOOc4R8m2KQWpP5B2i+I6NWpfqc3Vnnr9ZoMzRHQkTxVXNdkvOFZSWh4Q4rtgOII+r2XAotE2/RRHiv8hY1kRW3yV1/8O3CfYdPhH7w0Su7kmZHvS5+kYDnGPH6eDnl8errtSOfQlE0CsUm/MyC+Fk59ILKHTvQ6MhihEJC2U8124rEuyL4FtTHEli6U18JfVJZ7ZGTfTIjcdYFbvtIDalp3uE179QYhW0MkfX4+uVHV2Iia5nrNzErWTvG4tKVJ6t4lILYvU/SJ2wp8qoDW93dDUf3XzSetnT6hDrZcIbEF2oLksB2Ze32UsdOcvKbKHHwniPFUVY1we9kMlEk04R7HPUUBKJkGMy+7EkWUu7NzVj5+zbUPDc8TOboNT8jIwp2yQ8V4+gvCCm1D9GFRfkWnmzIJre3H7oFZXh/k+vBdu7IuAa2Q3GUOnFN1u1wwFD5EwgOZJj9VuJxOdHctW8Id5gNebIKWMmx9zd/4nMFTUGr7xZvru30EV98DqR/wMQxgBGX2dKrKJ2/nG/c+JolHkmmkfQvThk+xh96ZC0LAXnBNrR3OuYpCRUC1CuDWkJoAiZbK/Klu7vBV8loFT7HjsT4/I2w2NPfYRSz7bQTeq3Ks8nbJ2atkTxVQuJrNo2uuOUD0WHD9uAgZuQiASk2umOhgU4TDqVHPC4XHvYdfB722Jsy7WklLH35HigjsF0sNVs9/ON/b22jjXsJm06lrnB6nYH7QaNYYUDXrJqouuykn35Lk2kTGvCWe1rpCpkVnMw6SKsd6MOqex1qItAdIZR4x9QFSxIc7AJTihUxy5GUM6pTaPfM1bd50kh7REwPDY00P1paCHhzRJfubPfJIaD3VP2C/saxFU91aypF9vZ8Sv35rH8Yxb6Gs0QuL9BUWv0kUo0etvvFHk5ZAU+2dez694h7xYuHWAh3+JC/dJ8tJMsrJCKdjzFXU6EGP2KH38jmH11O3G0KyFVERHudaj//Tn6uLpA49JiY/etxWz7cZ2YvcCXjZ2Gf5w4cnbmAaBZqH4Ga0UdeSmqHvZ4r8aLxxjlICK1tMOwy70vB8ZCM5KI2J9q2sHUKHUdIxr7GI38G6iFjtZogldEHI2qq7zLR+11b6dk501yWgREESMcrQeSSXUtU19WkiKXjKC0XkY/DHe5SC22UmTZTHfm42rIbLW80dSvQe4YZEy5A7ecHkaueUGC1uXRhni8NS4E94kuzjyfEZ6MIkRaFDIZlpED/dkQOJ9vClb/wrZnclZv2Qlqe25GYYwveBWPS7S8A4BiaL+MWAGXrgDQurE+EMtOZl/dSQk/EMtQVKyMdLgIZAEIMCBibXGrnHLtgh6l8MxDBke4UIRLmcxKjvz3mKStMT4a4JmXXcrmTa321kvDClyZhV76nZMTyRtKPpl41uRCbhfYp58KbA2LIN6Vr5/onRBiJsxbm0pOhDbjtQv/7rlrJMNYGkIxaI7oBtfc+maW9+5fpjrKbqEsCQHKd3ImEA3h0V6xrREcyMgUiYWCjxU+THKnZLdK4DeSJ7lIgqXtjrhw9M0xP4yKoL9uh31DovB16t22dmwkKGsfMjQu2DkirK+qPQXEDGLwXL/1K2zzyO9pfusITW4SL64Q8hK2jdO/UHHP/T9NRQNk0W/oaynaZH4f1UfYd5qVk7S8/qZ3/32HHhQxWL7JFBEokFk1u3Xm2MJY8tzLecEp2GncHpFIes9F/LRtfEpYtwtAcR2ZuYSmZ7V6g9tUHZxXVjH1VLJv9cpadV5lZ81kZ2xbRCcFNesJHbnjnrZTCoiQJvsq7YTIgbUhevkTaCJsPv7K3DthA5H9WcaATwLdbGFmaUmSAbZPaOIhces9N4q9k58Yh00bCGni8N7K4qSBU0bB5knK3yPoUwOQTQRM+kw8zmstNkQ9IXoNrpMKEFOfkBzeQZQYuvE7SnaSCfi+rRI2HwA3QeaHaFP3Rqa/XtB4NKNoColkxWXVQvYVxY6JoBR0GO7twes4TgT9mQeH+fQjnpu1jzMIXhN7VX0+wCKRht9jg6mxKgr02tvmrd1lG52bchO94SFhenyLcdbd92Kn+hyuWWEK65zMmBOCihOsA+rstPjBEjBI+w7CHpzd82VG5YG4mTqUovN/sCmZWAT5+9Yq2tId1MUPAGOeFx8q11kREFSGD/DwAAAP//7J1XONztm8dHJAiihAmilyR69N6FkehEZxI9ehdGZJQg2mgh0YboXQRRh4heMrphovcQZTDIYKz3v3uwe7rXu7vvXlcOvsfPwfP73M/3vn53iazgrDd1fKt1YdbPtvGDubw3N8k2ICsuwtNl86syIDwxaJxW98akAEU2lJ+6SQHMQH8hwjfhjuUhjmpDv+GviA2Tva1ULYfh35ao9jTMA0TBFn2sJPJpHoQv66eExPnszuDrIr3NBTP8+CYjkNMj7omwAhOXslOHUdfVIPoYnXDPwduME8aK4VYmeulmIY6xMMjicbU+/GkYXZoxaYzI49zbCoFxu3aGMFPHBMixBw0YAcv4TnMjWYU6OHA74Vur+4+LV0oPzYgUZY4WGK+57gxbP1RMKooYzQJHFDAbLKVmFegDLGGtG4DXRlPOYNrYfoFi0YoYqfhM9naasZzFKCKyAjzbYtIvEGsfKpg/mtaNKw5Ia5cyrSeWtNzG1J48gBe/HigqBLqOwVYt9OQckGtBh/UvXAZ/jRbC0VKYdbnwFw+AP+fFOH9RX5MZvOC+PZNFkVAkURq4ustzNx658mkHhzIqOTV7Xh/o5pA0R+QvROx5zr0vy52G0Z1nJ8H54DkQLIEG9GAzCxvuQcncArE6OZ9Oyc/mW8Lqrd2e/p+GV10KME3fZhKOM3EmxIXl4ti8HiUfNvTjHr4mTO95E6XVJeBM4Nqm5mLoWWb7Se9BtWq14j7oHDJ7FS6Vz8tHuHllyZPVou8+pufl7n/wqZqorTnTuF3kugDXh6dqw4RoRKYZv9hg3ofhNAi+fnWeiVs802qVe5AgZcGpW1g0L7bj13Mii8+1EN41Na83Vk50Xe7CsyoQWNS5WjABWHy5hxV94E1BrXxccD9ZXoT58b2xtvnYRE7+p1neMgnI1hfBxcZtRoJgp8y4ZJWEfeC0RTRdx+csppq+FSZ3YMqSQLGpZYhu2rTUFWQ1kJVvkjcZAnbTQHoaVh+GxxpBZ2+yNtpcft79jdx4EfjtoAU5fjpOlJBnSx+vLhwiVTxGEZaW5ACudEBHvPlStixy+vstUkgZn4qUiHIpckLB0pMNqX8vsD5kRvA1VFTa4pVfQrH97anX5DI7oQd0tatZaZeAEe0gv4CXUTDxILlFb8gh/FZQvPC/agmZbryPmHSfXz7WZxM0VUdQym+HTr4DlVj1hNwwI9GTJT1B71s5ZuuccOItWDeUBViWHC8BLIlQlDjeyLls5hLQW6GI/Q5NNc/NLaMxNdfpLvwSPY29R6T9rOxlQ+L01/FZiYlnrsnBNwAiB7sLug2H962ZXL4C/I6vtbIYp+F3Mt0dGlPWjFZSTLDBBto6i5q8qUpCSeFZUOx2837b26lTRItBLfXbFcWv8rqI6/K+DzBCEjhSFcZEfQrZlUvApGVveD6ykpOq1w503ZcJVj9+OkRTDOoBZYiaKpD5nwUPYOp6bp5vEjeNBCDZcKaJG77egoosfMQddmQ/CrnsetphN6uiegTpnqA1BjUaGbYt98JG5LETb7yTQhRpLgFTucE6Bxsan5odAyvzHaGt06t48eB5RllvpDG37bMONU2u6Nt0SZPUkFomArBw9TaxwfubTW565+VzCaW5HqoP9NKrPRwzhB6n442wv/gmsL4SLIwBiYtlvK/tCC9cWL+hRdnpUE717WvJ1H0nlVdvK+tpsuWF4SVAlZbkcI+M3c2BpoFdP2E8zsRveXPwJ/lXR9tyVutxHIp5iYivLNHr8JFLHcb2ClNLxyBefBP+3bXplXMm/y1vyj3VCzXIXCDdG9psI5jwW5gXFrhdd4308Nltl1quHSd7NjX9s37awxzln+DEIaAmS4gdajit/zizZPSzsRlAoTXjmk7PO8NtnVixh8Fcwaph3bqnk3zbM+IM8V0dqhGk/rDG6tePTCc4uI2YAESA6tsYJjKXcp2aOL6QRYKvfUX3E7T2+3pi3XZvXmj7NJ+8XQsLFHBVsZcK1OViVeKz0PzwI8D+/rPWxNqHqAfAdYj2p7YJtkglS1l3H7gGU4Yql8WOUVKR2d5dcUXRSJvcs+OqFBBGLulzdwkzJiX0oR8OhyopK+M2InhK/tfptJh7ZRZbn3vJnZM+RwJ8hyHWNTshYQTEbEccaU3t5Eh3sSB/h9nBVMVQttcfqpKT1GR/aHhUoskiBBht2ZiMtRGR2R8rGvg+pIaQD3WdLDfzfsXceIeOzJo6XlOt5RlkoqB4Qb0O5pxga2+7bUHeU0LnL9yK8lsic3I7GhvnY08avKEAr9+gQwdPJXnCPS2xIPDTDOxDSudLADqRmpvMi3WB8ONJ0RNI1svYu8sbT2FjwKT9dNPxBw+aun1QaLeejE8Xhe/EcrNjfGJOMg6G7zI9M0/AOUCzASjD3H3PnrT5Q8mjKmTjAjG0jyvHzAJnYq9R+Mnk3vJg0ZexPph6/KpnbmkHVnxqDHjrJETRnCiA1+ll0ffquCA2/ayaDuttCzBN/+TE8QG6JQcorX33lVdjyYWaFwvVVe5VrfvbDkrxbmjHAbIdNqAkxeUZzDckcM7jwzwhwI/RJHnVJ+StBolnZ1fmVyJM1nVWm/4+yRla93vK7xmPHjzouVcMxopN8TgbPvT+EKSrNXUJeIvthPSQ2eJjitNYD0YuARHOASAtqNAWTdFonArlM58Lnlh/iBGtvkb+EBZBqNfSlrFOFz2lZa1JpQ5gHWsRkNSOnOqht4tmmHxtoyR3sv6l/C2GovVLZqUbo6RiV2ceFLsJrAhE1iWpls6BiK4/mSUY8eo73x6zh2t6kJb3mdkJlWFQD0LPt5G+CHmsZneIXdXLJxsPEvAIiEks9OXHZo5XLUlem6J/0W01LDPiZrD3tCHS0pXBW7jTNsvEduWWAm0tbIt7SiL+ODsGwIbDKyI/y7HEoDNrtmpWTVyWU+Jvr+Lchi+OeGLzpT2uf4/eze0l/9i71IstPo19PFFdT5RB35VYFhIesBIKp2xzEe3YVS/rgIiB7iNeJ+74ejezJABTk2M/UFcxppMBpo+rhadyYT8MmiLJA529af1XCiFFTRW9RWoR6JNbJ4bjs6gEEDMyP/CTw+N1j3SE/HfAsNmYYAYlBchzsSmefjFHnaO1WLdBEjXySOm+yaDPj9Jq06klTUVKXXK+N49IAZeAABOCJb1i86gZC9akojejUwFRavUJ2skuGnekOTpfFTMwb8P33+ywFNgS3xRhOkvCa0PutIkWWF19gi6DrUJnfrFa4cilSwAsQzUI/kON9j9N1/gbfk1kBwTqm4zvJhQ6zgdjccYxB/k/lSL+tycmmXxwQat/9CvTlqO6ycnun/3Vn6UIoRADwDwY8VPxzxTRLfG7BNxNOCM0uATkEB3/Rp27zL7INZbi8XWqapX1cB8w3mJNV5Y/HD+oEuS7BZ56ztYAl7YI0duHsqTuiundkQNrEz99Ad6yW+BxtxV4L4et6v1mjJKomS383tLdFC64e27ioUbw16gihnUF9v3zA0vEZExgmGo6jRQbLmbdpnlyKbY/vhoIUkMHsCIRYzE3bPvEEih0g9iSf9/lFk2+2an4+6TaNFXl61b5V4NroTtjxXmhcELHYsu5J2nL848e5qSPhAiJTtVl7JmM2Uoki30qPStmrDkS33k3ZWQdCUjwUkquWZGRiJW/GGjFyFiUO6h7hc1/NamaQ/f6OR/vCsFaAnaMN3P5A4zmUndjfSsPyVnnBhCUp0bjXmWn4a5sdPE6jwmd8Q8QQbLc1leRt6bAyEiv7FroCIGS6T5jwIwHR3z+q4pc1vfziAajGm31AU1HqblRBMmmiyZhFbFY3Y0EYuP2EfcOT+sUZl3eFdwECre2+5E68jGBSqAGiqHaPWBMOUrN4yTSWawhlNFb9W6OXq7eHSldsk0P9wVXRIJrNof6VtslwDyzZ/qOHk3WTT5EkZwTW9fbCpmlyBdkLLes701+8SNTk+WQterlTJo1Titels08lassJ3eMJENuHRvFiBmU3i2D5wIIyngKpwvgNmgVVtTzqztWvOlkkN62IPJhVJ3TGGyxgC7CdPLWw3ZzFBVPvkO0jeFosvi2Vzz359XXiGkpeqkXw24V9hPjzS8BT45Iw0g4Ggw+9SSVSrOrEzlDCG7Z/8doiD0wTampbv5shM303IdCJkIwRl+b1of9sb4VpV4nR8iLw3uYV4OAW67x3Hj5WdZvTeUuLpXumIEwsPpQ8rE+uML3llAj9PP9YOmOcz4bNJrR9LwlII1rO4I+lxQ6M1r1wRX4Vpc/17afBbucO+dEN0BPX/wWT65YIr6HzQ4uRi8U/SgJX/m4CVpRMj08GwbWjYjpW9AXeDXcq0WNtV70dPHOkIuQyKsFFaZFW9s/SCcnHPo1pEn9e2w4zwlFIzaGLpdlqulfHeFj/FcHlu22W8OTFsWjvpjpEsHnsHXiSOsmpudxI+SYPbKE06wfh3GcUN7jmA1XX0bGm1MB1F2xWbdXsVUxoVyBsOJlvh8WM8tvH9lG9zGA639SadhHSpN0+N1K0IpZ35WTtPaSq9W495DT3VURskWtwlF2pB+qRFF9Y7LHj3EPt7uARGw1bueQzVhaPpZ9LOREsUxI0Z4KQH4GGkUDpfVyKQt9WNgmq8R6Q5SZPNaJkOfHvacoUwAhYaip+ZckihIbUdmPsVJoyAYD/il5uNLE2sRi6vojlYQ6VyQlcAPM0Y4faXsO06I6L5GlmUWVOJlbylhS0pLvtK6lI1zee5CoDFnspNhlHdGSrBwFDWrejGu48102/IBKnW6BGOFv2328aL/jAJZX3hjLuwS8kSH3CpS8OOChDP+oeHD28OKA+07RfDuhswzPC9q0bwPls2ev1VtRnbh3xnTfHIkH7blPmWKON20P8jQ6uDgi+vdiVuoVyZVf8ul6sDckNYeIFOCWQ+t8FO5N7tSzcsi6DZVo0nGyRomPBIhM9DqJDwrKrX/LMWK9eDVx5zV1tJn5gY+gTF4cITiUyek2r/pHfXUAIUCP5CAH6OwhP2imDkqhJuhTDEQoknaPro/vuMttY1/yDHAzsBrwfWrcz9eVS84cI6uxkXh5vkWzRIh8mNCwewnAHXUamgZU6+zeJ0TZOznHXpTmaR576maEjlCHeSr3/rQsgFN6k1jMFzf7n2+Pui0fWMP4N2wikMIZSgGRUS+BkR+BXT/CAEY1E3YQk8fLwTZoHEllpd08mYd/B32v8ndX53l62K4/fEqfsGHeoMnw6Kjiwyt2UQ2FSX+46RYnWHfZKfap1b7RF47GZs5oEjVFrQ3ca6NNP3KqXo/b3aTX49WBIGVDA26Svo6fzxT6ab/QuSZfq1W9Dy0RPwJ6N89HsBQ8Gm1P9Zaam4lCXHuBYGkolm/POS6ZDIqUsj71q+aY3E3G4ZfXRGvekuUoCVvUnBpfrHcNk4LgVjqPcaSIoCUeydzP2dfcOn+n9yu06t33zXhKBKUAkWxz8ecr/K7mH3d0U8Az2JEX0XXFLjDfCgKnOk8ZU1n0dWSId3AW+mRsRBnjVL2cv0kPL9wabcT7UvQ+aY7IVFuPLXn1ScQiYLnVB4zQnHtitsLVBVBTaCyH7sdtBZKtqWEXuv1kHka+HuawfCYUSLuq3lqCw40I6MR2Ho+Z/5TAaLVwAa6y1a6rqDiXF0Mq3U61RfPzS6kYaZSP273DHohNbat8lfi2nGTC7QHhtZX4Cyg4dXLuh1ogYYfMrvr2zh5YNXip5cyMMokVbUO8Zi/l0aV33yNgbIvYVCASlWpa07s/FsArYt/ywU4QGBy9cY4Xj3BZ2nmyhg94QwKpi8oZrIT0ZNveyXZO27+Y3NI1CHaKvgtcg4v1/qhU3mHA+235bbDwf2ppbg3TdPFPN5Zj8pcukKypXFyKf4BH1/tJSlKbfxvXWeIEV7gQdt6pRTu5MA85SJPVuskrlUPORWadTKiVIlafC+WXruqR2Vhom/ccPOOdX7LCZDdy/o5BVfPsT+UEUZQlDzvv95R4D8lgwJVKnCkY5w3Qa4hMzlTTQ2JumXcF/rG4mB05bfLxnwYgD5ona+/XwFdg72enztUfVXs5Y3gSGKxhPkrwjSJUSkCKuaS3eHYNx5wucvESUKG4BE4pFSu3lW4wGPvFrsQgXU2jLapHyPo8B38qditznnX0DrbrxC44K7jvcPASgC1H0ZZ8K2XyBFQTnRHlKq4NbNqOUtxwenFs0mlYn1RZBQR2ONizEWg9hnfKD0l0aB0UKMMI/HucbOAMtasDybZVPcTArgDkzaLI6W7CgZIhC5sNJtKX4ZX3v8RsDl9PfG//1Y+TzfHciQL3/pVaJdSxrNPVqMoCHjgtvz3keyGzYZBp37h31k9/VH43b87SmU5UvOASIAovCSAMxRlDU/1Dfvuf8MBbjCKuw38Wm6oWW/BTwYjnXb17J6YkY2m/xAoz7fDqjntWc73YM6Ves7oNnXE+ziTzkYgHIr5C4czVjc+PcvOR5/dEest+9eKm+4gVslAmKzwqP23kDrlC/H7xIfd8t3cEVxjtfjAMaIUs4sVmiifEnaiAyUtRpIBFaJYh9cSpIIeHoD2A9hFZjjcUNznrcjfL3K3Jn22gc1XXEA9kCS9mluiw9iav0JRmKWrt7fKpw7X+NuZjoZY6Zrjw0QhiyHSv15zijrSI1tGRIjzc5EP5CnDIC1KEVnGxtkI35ct7lhrhM+mLyRqmsPxw40vAF3Gqm5LjXsPm1zPkX3YJ1zXLj7Fx7SCJa65fAngPWcllqmpcdUHkiphxcObHFqvNEcY0kXSqKIGJA7VA8YvsnhTIU76I+FraRilOlBihvEnXGD9EvN9jmQA0kQQOXNI4ccbY4s3ymfD0+PrM4HKrLe4ayyfMqna8giIuo3J8hf3211NmecwcevsgJSx1lD51f7P7Jcj2V7CvvHGW/9PsBBqs7tX94qHyfCjZn+rn/54KjEiFcgk2ef59idV1XkouQv06Ycn5eMpJNU01ABuBEgBArMTDYNTDrEqpIqqTF8J3r7LV0ddTvVi6T0m6XOzvr8ljeJ8THOxlrjlibL+A6+5fARbk+AZzU239KaP8x4rhZc62yU9zzYE4iLHb+qvuo24nGCBX5c+27H+uhlqunFT7kzFwWK1gwh6oik/Ll5bE/A9j/1zG3kP/xdhVWBxVeHFUKTyix/5nW8c/V/ZzPtzDhVdxsKK8GtuZMWmYSvTHpvwdyj1ajuEmILrKTxTq6v4HOJOUOvxdafSXwTThPJnBGeddjB7lqpb8Qe0fKzvLS0DVOZ/R602csdEw7tC89AQ09iFK/89Svn+sbGfDHBWyjJuv2KqITcCu179PZX1i8xdlf7oB/qES3gXtDS+Zb5+o2c1Cq8Ur2n0NbVT+LL7858oGCR2jp3SeftaskJoifQnQEK9q97XJvH3nf78f4P+jhP9PbD59Ss7CF3kXp7/eMv6VC/aWo8qPI/8FtH8DAAD//+xdVVTU374fpEOQGJSSQZCQUEqaAaUVKWGkBaRbEIZBQpAUGBhCuhGQGBAYapA/3Q1Dd4lDd3P03vt01n2556z/Oqy7fPi8/dba+2Hv/d2/T+zvH1y7jdZzBWDmnWRHKcrOfLO4AsCj02wwTFwhpH9SpNc3RRrOfrPJDIOSN60/f196VPQVz+9Ptv765tpY4bOVGFSbSsv7i5xv0B67CL8Pf9iP63wkfpfu91gULhfXYV3d4D34VcPU2Xive0PgjDirDEDXPQUKQBlOYiJ6trXKsowJ6g3eSsTrU9CBMET5U6i7vCgmbZAhfRbm06e2ZrjxX61buFVd8Ks1hAZa9b8c4gr9cGBJpsYr7STUDCMHP9hT1em9ArzCqAQbcVIvkTf5fq8Ph5GnmBCkOLBUGpBnpxZ6WeEq/NNMcFlFM6uQQGtHd0B1JZllsJlNGrpiFe6VZySLH/eGRZ9ErEOqDBtKbHcUyv1QpdRQulPCyR24nJSqBhv+3dVxD05rNK1vJBNpoEwV38FCLuAik1T6Yx/ysTgjr+TEoXh2iv9LOETDyHvciX8qOhS/Gw7NROeq7PA2az0wFknBda63wvc6xhoVii2pazeGzr+HMK1zVsa5U98DNQdHyGAbWpx3sacBw48PdyR4mvzand5I1WiYekRtvNSx+OwoXJSo6CLYI3J/PEkydVZlGa3v4WKDKbAXbKl128ilW4NjZTbdYyAM88+6kqo4RATpVKpIlBgh5v+zOLg7hVMcNVDDfGZ+c2zOKKAb18YmJ7WblFEo0mbjfvmLVZ52Yunjgv9NWkDPau7wjhStb7fg3b9nX223etLPnRolr1MetYIKVabhriEAueKFll3bVUj2+NflwX/qDWZs7VW2T/ZjL1srVxria88aIgV3Mpity64A7+pzYOYeaeHgxYW+jBNjeKefeWnuXMsVQDZl7yiHdfdGbeLCe7orAGgcjC1d3QZOqguXQHAXvCxslXUwA43S072LeHDZDcMDZ9iPAZNk6Qzak7RkPmXRxVQrAidSjwKhJ868a2HJJ76o2e2iIurm2/xT2RBNof52t+Xvu2lFr6Jbdlo/AXPitXFxPZ2kSriDFAWeMwSYzu30M/arnve93pFfwsAcztw51+fdyStWzAyGKZ51VB8iXUF3s0SLFZvF0bC3RJlynp+ZOVlZFOvwBfuuAKgKHp827OWTOtLGo8rbGERd15Z5NE5pRCO6T/VbGgTNTzCZlqjMn5JZV9OLkZBw9aP8KAtH1t0I7+OrGXXcqFAeVq3hXGE10QizzGHPWLCtDYnXpQ3E6Q/Ah1cXu2i5IU7Xhs1ci3zV6jxTAr7qTrTg2dDcC1us3rSiql6ucQ/h21gmWLscwAE/VuyWaoFtg8IiZJHEmHl9L5Wf9xlk7CKkPJAqiTvz2/1Vmtrnsbipb5046S0UKhZc8FpJb4ZpbbU3sUr7VVu9V85rXg6L+q7waMCXcAioqELrd8heD5Kp5o10UrPZZ3r2cgDJYx7UE1b6tMRO8u50HoeO3Q8YGlaIN8e2djQEzjssDkSrNSGE6ItQFLMnaqJ4pnXf/IaqIDHHDfUL5rcW76odCP8cWZp5dL9CtI1RDkyueiNq8FiSa7Ad5LBH7jmqITBpEmdyixDBAJzn1502oBCYGbS+lewgz0bvsjYanLNckowzHCOpNQyhg5lQ94L6Yt6wSLXazvDEDg7iR5pghPE8F9BgJTSqrFZ3E7RnxiQFmQViT+u2xsvzHUxMEP5ddrB9ocAwXrPmyIlOzHZzJZ7TUlqMp+coi/0Cnp+P4Jn48OtllRvZ3pIYB/jN8sqOwxPg6+X4MjOOK8Co4WUBQbhUWD5ZXP6Dh+2dTSB4rp5pLSyF73O+bH7DSkNU+XxsTX4xd2vbUZzZMHi/UI2k22RkUf0Fu2YuUzvdZSxyUVN6yErQvxT+k4v8lP4u8crE0hVgSPa8oHC4gsFLnFlgvuZihOnVGYR3Dnm8m7wqFn0KYViQQNWOsLNUshnf8zEeFcJfD197b8I3v6yXiTxzUC6yl2hRN1AqnVZcEnRiFjO+rNAfPJewxi85e/7EOvlGS60nyfy5ck64+IYeCB89/iDrWKlVEStjmDWObThoSnmx/+5iHvl0+11XVy6az2VJekS6LXGvx+oK0Nx7lkuViHeg6OK84OnJCQqlOXsaPOpMiPPigRe45dHvIeXsu1zfjhv3JmRBvRvW78WtPBRXfsnPFnVe8AFjT9V5uTADrsoGEpawCpGvH6XWcYf6t9DuGbLdlQumQ22ZAu6uVO5b0xs+Hp/+xC+LsG18uWSZzxHBSdD3vHbnjVNvB37ZM3oq0s1W79gxqX1+XdLqpK7gPMckpFRBaPl2spojg0HnglbgO6P4/QIjtgFHYTpTW2vqznAnVrMwZuNlGcMo8KcMwiM3xKMDHnyrV9DEwU0NmlDMZhtpfca57YNJmZKKcg7tWLk2CXiC7/f4c+4+JNWd1VjeZQG5oCUfvRvrp/Ql76RshlRZzE13004s4jl29vP1NtIH8Qc0dU1u+k8t1kGH+dW+GuNjhdZ1k4aq0+1Tk2wXPnHlED/oIIAJfoAPohd133li2zTpdDvw3IEzz+YZnhJT9gh0RdyJVPCOR/I6f3zHERVpdT9NduwK0JbM/DtZpP8V5XHGQ4ddRu4WvKQFdk4ff1ZDxbTSLZsMtwqAxdOa+Y36TE1L6CxFfZIIHSucahQDV6r5HHWeaT8B3KHzrj5VZ+8dpKBa+5Ys1EPZC4ZmQ9SJQLfeUjzhbqpIEXM9i7qVYKHIEJR3Opp1rDy+Dz1CudVyrqb3ABJGBuRf1sU0WAsVHEURMxuoC6SsFJm9meTjozQ+y0KAcV4u7pAnsPsMPrkCoLMhUeOKTD1T1u8ehTAidul/VjDfJNroPn3/ZYnMewsQjfWXFZFSZnqj3t4Qsw9aovdyMgKihnnp5apDEOOBL/kZRYaK3MtprsU9lPlg9eLnJBM3MXxrUrqiSpwEL+A/0MH4/+bfj4O2pTwBwIgiwOIH4gsHFyT2mitimVVKjXxTQOly4gTpOyM864VG3AnNdm94cAi/EB5DXglPP7oCdE14g+BrBjLbAf24F3zU2F166+2AFf7DeIoRVQEtL/jTiuH14mV+/Sk2BE5KVhG0tXDGIcftVbJHW/SYRe0FRdMovf0VYOJ+qohhgFP60rDeaGB2TY1tEpcGWZAA6xJFXgtgpIdTIcjE5k3w5CPu1FeCIr9bd6QQefquV90Eid5NKEZNNoo4/ByllqeyjEQjHrQcfdyktzyjGSjkwAeOLXnH4KMjhvRHtJ6hZn33wJQZW9hzbCtdNrqK3ePlM64VRUmS/Q0fpboR2oGoeQqqlDmEmOhaW4ULa2NixIs3KOxPn8YPZRWDS4P7WPPK0N2p1MIZ0/O20SJH/Wn9qc0zyYGuyi27184nkFg4ic2ds8PpU+pL4Nixo0rac+WWhrDyAKUxlyEp6FG2kIf5pur6OGMCHBzuhWOkCg48oEUj5HZRdO5k9Xajhf1sUHhIsHgPZmBccfGD4cgI+rM0LWXANEdMIeAQdAVQacC48ipgNatSacIz35vxEDrE/kA9qqjL5pcWuefrPBjPBk2NBub0rDvPPh4zuEXu3Iepra0n/4FxEtpLoLydPzs68U3Yh3SKp48vlVYpfrXTzK9ezabRkEE7wU84O+2h6tYuvHvhA5NDlEmGqgtZnIuKxdM6jfhVuEbovt4SWirjCmAeFGcBqXL2g2TCZQ3t70VCoqBNhC+NrQJgGx5pIa6T2CLF7kqUQFsJ2ZI6l50j9Gn4Xcmorkq1oncPeZzzrZm0ZXpfzUFCblJoXQHSfpXA723Hw7aZP59TnJLF94qBfASfU982iqOr0M8HTZjOmcOoI3z0fm6CEGqEimiqgfDL4ynnU/quofeC7pIFh8O7IEI2B/ykydADfzILaoKB5Y3JctcWQNR8onyMeOwYKk4n+BviI9lShE+cbWHVdkoRmpdnwl+Rflc35rV3RZ8NPfAyhZOftTuhEy2DqDdWyef+WTmn+MCwz983h1xwS1Za0SzT+jGxJ81hYnpKJtsJlE6S8sImN1zt1D5PrC3OJ8URaivnJVnXg5mVar0R4UaBLDI7biReRqOs0hHyRLKc2UeH2Vp69N4kzDsPYxYv9dKWuHuQ/oo+b+mITLjuO28ZZc0T5QSpRXGEKqX1cJBn3/XHlKHVMvtcRNHlOEkOTBJpztjnOgNM61RsJdlRtzRiKCNiV41EYp/pPblDJSJIvvgFXPT28WlqVk6WDEJSctUsXfS8DSj8JcmrwMBPzh86NaRCTnR6lP24t6uB9eLuWskY3yMlbIvTxByhZl0fuE54I47W+ZVeDlpsLKVPy4i5gMdfvXYmQjm2GrAQn7Clwdc+Ap3DaVPZQdLsFfaltqMvgetrRwqCQ3VQZEiHvemPjz4xnBzM6xHeMTdTs9KdsycWz9IwaGk8S6g27DPAZctoI8tPqMv+r/zdNsIiKCrOOW+ClduZs30LEykdVA+JO859WX0bbkkWKDoga5rtN06H1ETe2zEP65+tm2l8HUMRT1HjRHAT596XlPnJnieUEkqlWV6D53HAgDx9rwiPjQR/D0uGAKuJ48DTiTH9p5wTolplPFIB5tMNUoWBElXjbCa1Kz9dnqdQGIywtgUmUKIWgKu7xYSNmwWFslUBU4UEXs5GURkdwMNPJJW9tZKVZPwIUeGlykN3euEZIvOx8VAZcopcoVDL75C+RH+5URF2yrMylsn9Hldq6GeNmmB9hTw2n8+uKu4ig9X6H23doRaGCA48mDp7XxaNicydv9ZC9WwiO4l+eOSq63ZDg3Quuyu1PyWFSK+ixKON7EIKsAJU4Tzp1B32edXFWa1u32gra+Xv36J5K+HSdlDsrjS6PMRq1chTSqWPN+d/kP65Os0rV/VLN0tyBk/tB60WGMR/5yKS/wogxSC8fFSJMDYQnv4LIDZBEkFAKGsUPdeBaz0IEhvnunCW4e2dyYoTTuQIv8Tma+0LL8NWCrwICiSdpsuV4knQZunF3+mKDygoiFne8mU/DWR8S3EF0PswtXeh2HSEili4Q78A+Iv1IY+CRETFB8bBCaX3qLgZ4+exwpUmSKNxo9u1CN2Y90hqFP8lsPrrcWjr7viCvoKFeesRwF6ovX9we7OWt7vAEir7FuwOWnSTYIZtYdvOOcx5e3YNgRfNYidwOrvXpjVpNDYQmKc+qS4QL6MsljAKvpOtB2OqA3Yd25wuXA4qOxgIEpOEcQLIIP95RoeM4sSuqR+zu4orZUvI1u251+NI7hcfWa4hz/L/2cpG7Oupuf9PBAgXEd7rsFA9zhtEG/PB0YxKH5MRXwnUilS09RliGF3bczVkiL7SANIBEiS2mUoBTNoxB3hv6L1ocF6Qctu6WfjNiI7XxKpzDepNdk4u+Yk46sio6v239HvLV/bXl82XzUNPg84Yde9OeWtXywM0EzsnoHICDQwKdTRI3DX5otiK1CtA2ZNSx9aNrOIHGzQ4cOkoE2dBVeFvkuEjcNhQIFugcAQbUegjGjIczQEZuts1quF7W9WVkPdmTmzM3Tp6x2bPdPoim2F0DMy9NTWcwEBFerkPrOrBaHwNX25B9cEiYdrw4iw+Mzw+xoh6FUzmhxgeu9clQR0o1RCEB9ve8cjpNeBw8FcMIhKKdgz2dQXORmXEtf7ordcYuMlqBwmEe8XBrsBeFna11hr+v778Jqr/vHD4d0Hm6N90Lq/eWngOkRMnG5Wiu1h1qOiPiGn+9UvH9cdp/q9i629WWnuaLsuYPIrDXIF9ipdl/jM1D0xl/yjj11cZ72smTGp7/qt0QcCUFyte2HQmrlLQnx327yC6DsD7d5qGKHFXABSw2WJvPuYxneMfXKW/xfE/Tsp/FRIDfy8r6bK9x2F00K9DBsY6ASQxBzdk/wQDrisoVAB/VYLrzm29S1gWXiRjjn+/XPufNJ78AwAA///sXVdUU+223YAYQQQRBCkSmuUXRVBQKRIU6UgJRTpKQJoYKQLSNoiChKIgvYbeJIAk9KJ0RCQQCBJKqGLoRQSRJAfPOeO+nZd777jXe48P82mvPb4x9re/tdeaY649/+BfIuyVkxOHivIJr5lLAKg1/kYAEa4hRwdYJ/7s2W8L4jV4QNFgFJ56lomRfFrH80sd67uqvtR2JPufuv5/ACkeNXfZvNGQ/0yxCL/KGhiH7VaaCTgC2FpA07xKF1qqIB9PbJWS/qgpf1fogDVkrYBLupxNoUHSy2Gr6orE8bvmmRNuixatMix/JhR/U+Rrbgt8dfr2z8NG4sgMtsA9d2kLmm98iBffT6RMfwr33xDRNluuoyFwIzgdKAGz0GwW/jxfqhcPDjMv+ia9+jOf+HviuGDzwigFbmQIFoN5gJ05x4TJ3L2RzMwMCffUX8bTfzymfkvxdmZSKsXQiFewhQ5oAT2VX3RxOFNiZmBVUTjz/xU+3xjzUBT3okdhKfLxtRLZnp0S2OdNxBCYDtymAyzsiXQA5kIH/Kt3TOLTqaVryLcf3z74h60HOEVl7dMv31xRSZxQPxJ0LjTPkSbQVF1bFVd3ZUkiEE3zZJ0v6zeVx1Qg82/Gaic8UZpmz6990YAQ4Pwy0oXyC+37hva+zr3enZ8jUWh394NfSIwlb4SsVEKFRWs9VRhyjOnl/uplOmsZBbwjz6OJF49hn9cj5GhY1vksA1P+K2VCb2KxbthAMyD0uofm6Uo232JKu2DX51b25A5HPryBJa7zxZtlZC6uZiIVNpd/6XLkTLSzgA230/axpM8NSlHCAHQNzd6EmglDYQlSLy/NXCNXz9GeUCXKD0gxawhvHFpVPqxqXFcX+oknZVo5pgzukmhznJJvlRzHRt1IAxVpcQwjBgbtojoR4g8xUf1xs/zzkg3q+aMaCKeIV4+0JJX3HJkKsotJVipPDqWMt2atSPCARynlWrZOG+8ml+G/LudmF46QLWxE/MxMlOVnCnejsxu+rFpvyhYmP+R7IOqWxsgwE+uX4cg0dPZNZdFIaYoV9v1dsK5NCGTHaV0AdeJbLpCe+j6E52yKBsnzS1yZN8DiMq6dSRKPDcDf2Oq0Hno47bOc5ZTvGoPugWoBGag8pB/SA/n9hb3JM4eLeLbHi0ZixG8jdhsDK9cnfjBtKuofnDvOtqmO5NK+/CzKt+KrhOICkZFBri5STZehbz8vuRgYl2Lu1b38WB1jpzNzzqPXjegFOhPna+vqIxtcf9aIJqKFsAzjBka0EeT3l5U/KPOgh7cSzj2IVSJqXa3kSjqb27tDT4LbMsc75P02LSNsXOQVVC8M5rXlKIi7jnHMKWP8mI/3LuyWVxJ4Fo7y5THdPTP4uAzmt+x14rV+rPqGTb7GOZB9kLnPLruQsq3t53C8ZRJi+Yr9kR+qUbkFNaWoXdpzf9HV0atnaJTv3bLFLnNbta8Rl+7orOtotHSaNHQg2HIsO6TTfKMS40yKJ+QnnmBNngR8ljQV9Xmvw1FT/nKlfX4KJGuGL0Fa5Sc+yT89l1CEISuhib7mdkUdN1fEt9GSvtePtzqaj22O46Kz+Mx+kNwiZwpFc4a3fiyt0Nodjl6a9O+M1VxiZqqd6Le+5zotsaidF2L44t5LcQxRH0z3rgvNci3obJpWzqUOrQwy5Kk+8hWq9ShyviiQLa6gDUDE1jEbv08x8XTyPu9yu56+JViEzAPsSVzNuybjCHMHcKsU9furGv9D3Sgx3RolZLOd2Nz42DgM87m78LNsw3nUXDBzZfQRxvvIZz79BHQrziPjSopcXtXTy023xjQEtzpg8TebeAZjtErHRPT0TwbRjPGOE/zafyV8WbCRf/wTHTD0y0RsoN3V9/tAz9L3t2Z5cy2neUERv0Bcj8vLore3SJEGLZkbvYaCd+ynjxy0ujmtEGHGKc7EJhiTqWOi2hmKk6hpHSOri/cEoWcLoTY0nNS9oofIQ6RKtvLRbsFoXHXOlKIkH+S0HEun5exQMjbcAQ9vUb9x6Wxr5HKXYmC84Q3CYwkeaateAfNnIga6jzR3wTT8od6104oRGLmx5q4hJwHvyJn3Xx+BqygLJMfCrl9NRX04586ZM+JeXZ3muHtoGwvndavbih6i6R9n09te+QU4soc6ouT2bLsWTnq/fqrwvG/zOEfEdPR1XQDFrYgQZvMWrTOVichdFyBXJwj3cIbOzrkN5KwLvX4CBiBli7Nu6Qt4IBoZK5KnFw+7WGgjkMfUsfGT7mBHfcCR5G8lJg/zpc2szxAwOAHHWLyIva0GAkUaKJ0Y1nvK4tbIC3HqQjs52/lk6tUMnu93Lbe+Oo5Ne3hSopc4LeDT1FNEsVuG+dsLglG+4AuZblkF5VddcCM5fV0mP/7ZDHLbZQsBPkTUYOSqO0tnPtidy4aP/kKCsulJJgjJGkZetntqyrS3GEE4VR3K4j9+RbsaEdV6zcA6puDrzZOi2ocT2e1PJRUo+3TARCxzTXy/v+I/bHxMVezupckZckZcW/taYY0Z8kIbvF2wIjY1bvLqjV6PrrdOkohB7PJUqBLyq6qvUkyBM4uDe91zQvLpA2fZLRysPRa/Ydw5yyj3Tf1DfMq6xBOh5owdic/oQKV3FzFKdEx+b73ejiFj6NP1vNp16Upp27HuqGQ64AD7VGfD7rhtsq3n51PEJSWCsB5ZCCi5bFQ+6LpFriKN8g0lXYrBu0XyQ/C106aeNTwkgbB0k1MtNw5KHfRNG2Yp7HGQMnmL9bMHnmrzjFuZ1CIK+643rmEviAmT+fdGT4Aq+gvEOmIem4e2XfELqYqCid3pqFu9F7lIuI5kp0JGnRcoqFDY/sd3bxFmTQwczTdXgV4UHj8LyTrJ7L1uTi1R03aalk549pcJ7RgEWtj75HtI9li61tX6p7dQ0KQEQellmgzTBZcPpPsxDgVnehq4JCeeRQo1G+7ekXb3zLKLYNWR3OmB1rkQFPXybhdZtBHbnpTH3nwd9W6LZtyDyXnzg5P03rZfJ4k6GZEWKMbNdKGUMLajdD+++tLRZKXg0HMFYTIKVmq983UmD5oGSZ87FIZVQaSPv+z5O7DG2munDNS3gztP+pQocaFMPeM0cxzJfv5vpHzxYYNze+LmZOM6HOSvp/LbkNKLocm5w6viiG42veaP5zqCkfIuw3BNpuyTO7bXYLJnQkvnIiwaHIL7lRXLxYq60BoU3RdhprSBy01L8/cPyiNKPYe68gt8Hn9/K2U7BvIQqGPzMPPFIu5nwkJoaKkPHXjB89WZ0cpAYCn0ppjRo0AbZ0qDmUuAMGq6P9dxBuIrdndLcKaZDpjXRiyOq9hwWqjf/2A0m3b0MuHM9bNcF3c+aMxVl/toSF+q0GGHaE0Mi2nsSekDjLl+6k3qdMC62IVfPEylOvSofcbnR5B1B4xEfCa8obE8TEfb7DCGYXJ2pmAgKflr4PGZW9W7zTOb/P1DWwcID0heDKnZf8F8iOdjNaeoB4Ur3sSqB6n5dMvBPmX73V+XjEeeL/3uMKbH9GhBvTpPNJrdEe4qr/0zvC3RvTuodpbD8k6ejxX+65po+fn6twyz/h01rojWnjySwEssFi0l4IUom7GChD5oar13Onvl44CaXoIaY5DeDClZwgMvkVGXqYd3nVCNEpX0eCvF4GEsc93jp+7hcLtnt8oBXULamsdeyceLj6ULranFUwdiQoLSgqsJMqgHi3vSrrJDS3WNLcxq45VjGbkcujhIyLtEw4a4kFe1fMuvLcyFmi5inmebvzF49sOrerzdQ9qyOUw2NVieF2WdtMIhjLJLlGUrixQR3vKkfGv3rhwxzXvfnCJjZvhazC16BMOhtomL8lxQvaICBa2lmI3W7+feb3CRFj7aHhk8XqFxz315+rYTz7iXCvSOGOxiEabPEP8aPihakwEXvUVCGHQvktcx6urrzBnpyJMNXmU1MbXvodJ95lso78OWG5mHizsxlqJ2wiaH+x4Ml9yJ8zEtcfE+4LFRvVl2J5fz7559v0M/g66hA/D9ViajZBws3K/3HEaY6ktdiLdfGpoP/nsS4/JbOXnc+oxHD73ny1Ncc8wOEtPo5y4WLc54d9fIlgTU35IOpmBt3xgoH+08YCDYeUxEjM+YMfwu6u6B/twgTzb04KA+EyePLCvquLpyDmDsja2KiehGckkvmDGcLu1X5laNQlNcADpQZVtmoAoYhQ5MsFiboqPEwYYPNfsB/4owUPPF/y80itHCvpXGmOZB2NTeV8b4GD5KJLGI0mtvxhZ72xn/+49a/7uieDxNeW+mYLPEGL5Ju06O/EbzZNDqmqpzM9+Kt3/Fsogi5v9ic0X+/IXzN4RxPR3Q/8fumawKqdjpM1tI+lFd4JXnayEoAvroH/HY7wljl7KtIybOuOHdUDQr0eqIk4lV0qJ5HAvznyz53yt9//zwY/Uwz6jy0ecKlcOi2JJ0AkcyWNhLB24zgmSx4/3GveLfliIpVUNk7x/7GU7f8b9M1ZssUlWMi4ue0LKaWYHQPsFJ2vEcs+8+77dKWRn+P+ciwajh8KVSzKngAff1KgLu4OXlXhM68Kxejw5keEO339EB/kVr4oTa+bVbH30TlDXzA1DDtICsxcwtRCmjHLij7UkHVixBMtOeo9B5Qp9RDdRIMBA3GKFgEGmh0qn3Ch6AGowUcHSLBEu4DxZcpQMsJqmxl68y/YxrXot3yiS/pu1gnmN/XpFz0WDZki7bgYMOZmBfejN112YN7QD7FZ9MpcBWUbCpcwSw8Yzeyp0b1HR7OqDkRQe2KWDLK0qV+NMHyzt0IN82SAqCwrY8sr6xAs/wN8hn1ymjA/78o/Ku4YsOSDoQ2A4dqbrW+XmSDjTbBp8A1+IomZtDdGA1RHt/HbXkvlUb2o4shqSb0cblAIGIHWIWGZDZzPx27cniBp4/GdG2a8a3mbofIrx+Os6N9nqYGkoHWBtIV9J6sCPtL+3bIWqEaBA/NU9NYYIX7Held/aoZdQN8pSWomqeUGLE3yl345wcp7ZNB17oEoE9LJ/rtT3n3tkjGs1TwgN0YH4dJkbjXl1evkgDxahOus/zhaoMAo1OQrRhG3O8i8qQ7yvJaQFvYcTEnx46HYEjvPO3ae9/3fcBRgxBOznQLGeojgytVgSOvSb1XUJz1bexmeWYwMfAGi0JNjckb6gX5vn20M9zkTNpeObBoW8/lJZnYRHBhlE3u77Vh9BorN1KggN9e/XsTQUbhX2hni03NvSoW8oCmUgsHcgshK1OFkT0IAamxegA0/FeKCslN2AEcmKq+OLOLeyq2f6DbKbhgMegS/X+y7MOkm3TJO8qhufQgabn7uBaOGU8krw9fmZP1NzLd/8oB+AhFt+TYPNYcBufsyzlufmPQOhauCnoi/y5kOIvhggJP0VZVD6ZmMnu9iUfnOCekrkVJH5TT/mEh6XBWlSCT4KlwzBOTVHkAXtgv2SAujnjagXZwJJlLfIMzfoLRcP/FM+1hpSgWnK/daC/GPRaY2omktYos6OqCVkemKeSaY0MHvhCDITG+UT9NvyRUtieo83hruSRYl30LhNNhvnTLmqyeepEqhjtdLWgH3T9TbqhSqIe7iqUdFkTF8TqLp9ZKoNZ+kuru6mzKCQmZiDln56RKU51sr3jdWOqRXoHNQWMMqR3hiiKcj5d71x4D2R81OUYTnF/KeFSIZUpY2h12167V//8hB9JOXChYEJpdrBV1bDH2qoypPVJ2jAvItdST6ZquajnAD6N+8CGAmfvA/CuszIP/8fRHvBJxctP2Lg5XvusOBE+ifrqBZd0eRpXaoCaGtOOvUClRl1pb2FHnuMH2Pwbm0s04xhq2BsQb7VJ2zRyRS8s5f0NAAD//+x9Z1BUz7bvhgHJIAgIEgYlShBFQIIkEZCc00hSkDQCkpMwCIIyJEERJEtGGIIkB8k5DzAwJAXJOecwM3f+p17dd9+pd9+tOu/c8+l+6A+7qnv17t2rV/9+e61e/dTYnqzwTnuwEXJnj6f32FWBCtrn5bvbxz4ceevVagC9wXjqnXfF5orzU5flG9XqJJnORbYuCKsccUiWqXKEmm38EUvuXB6mLcbSH1J5iTLKrt9dkzn2G2MMw03DwsnUxwnEMzJfF5a8cGZiXytHCz9o2myA4UKVC05iZC/ut7PHbfESpjzuVO+6HCX8oAb9WvFejKI37kR3JKUmmDf6stb5j0MRGBOCXB01TcdmtiP5UVbpYlUIt3nLLuxNWl2XnHNCU4LcCrrIU+xhkPqKi8qDS554RZRw/KaxbOOOhpMkP0/iYPGjtqeadzzsvkwfIc73EQ/9wkVsn0pYc4P5fIICMZ93GB22Vcax8G+Z1259PNFf9TLNiNhTlV80R10wsaa2L+DMVf0OIWGaGTEq/jvTD5/kpEoNkll4wCDuo5eKFIQxvnQgy6A7HbouRww/QJds2AJrFivfJfiPMbWzGlvYzqw7ARxMK5nTkOG1PPDFXCFuGvPOkicWVjdKilLOrt+EpqCkR9QPW6vJLDFXYPN6E10nEMKYP5mmg686h6St2QUpu6v/5bcryjwjzWiMOdO7rpajb+XxWrko2kHz4YXEfRwDdFfMCx3t8IPQlzbTCnQ+NaSpHg2W3my3PSygY6rYKCBYuCA8cFRIlRGu4j9/2vjww7HBbY6wMOzt2d1kJfRmwgp2TtHi8IYQKi6ai7DY1Zvu6cqLVpPh5Aq6ysALipYcR0wdolHC5Gw56TrSZ2qnw4Q3ss/E9sVd/IHFgGQhQtEE+x8JRI5yLknhvHZONQ5ROz2Z2p+IJoYt3C55U9xKZk+68IAVYvIU3rq/JDLv9ADZuuSXZSoT8PeXBRj/lHqDLDbWOcT9iTMQIBYSu+uPuDH4/SF9bBp8+H8A0v+zCDb0r0FJPva+io/pV8yiYjTleq1ooFClXmCB+LJ2h0jqSGjC5GJWsfKpSgJk8RorKJoowxH0CC4kg8NRkaqmxTeEFoISHEGqyLirWX5betHL3vN1AUuvlWSmqz99d+hTD2P3lkCAI1nGTcNEHBVz73f2xXyU8GIanGj66FlUFU3M/e6cBokIFEqsr4mdox+2sCNjkcrTn9GOjY3XrFAzROMwzGYWHZ7gez9walM56COwBG7Ap1F76shwuKHDFWP/taAtOESD3PuitJ4pW0wbYs0/YRCmmyJ7ZIkH/qR4mV5zKKku+QiZdfugOE3TWsSVMXlS2nubwcic22a1jSvsg/ML5gaq6NGGQAZT2aLJ7wrTm6PYPPn9uDNHORovI31Wj/I0xsTGlYmCF94cS3Xa138/Q/+QT/RAUjxwuhGlniC8Hdfv3q67cYrBbh0yC8S8anez+Qb08KUl1kzCGRrjvJFfVRiNbvy7qtqchloLaaYtyIZY92OOXs2IpJGEAjrLvO8RjsUDLOM+BfyL3jfsgo3D6ziH4cOFNpYfOt+dGtGN5Bd+/Gn/wQRupUQQ9+m/Qqfi3+JDs3CMsyIKP5oS1VUAxaFHeCBAYHo9O/XYUWHlLeykuVhcj9QW6hrQQo8HQigdJrZgK1Pgiz/GvQLEBZMiTSszohd/DEdmWLpvUzurPWKkNv6/hIZ9S8pc18UgxmRbSR6eD5FIWsocIwQHK1ssUoY4BP46ffo/gZj/WTGHNE02tgjOPHke3ol5Ni1RbLTjcquhJtC/09Z9AHCf0SnKfSoWvKH33VhalcWmaWXDaCli6sJ0JPddfyyrrT1lgaNlToicNCJiqJT1Mc03HUzDw+/SXfnOR4PRCJFPn9ESyKo5RdZfBYX52rFqkHu/nR9oRGzPDQEMklPxV6W/+YbMONZpfexeVv3w9TlsquuwtHHhkS/yRwLVJBf8z3aChH7P+ajb3AH2C02u7+OHDKzcHo1nnbdBWiktv/xCcRzbtk9ymu2716x8EZo8teNQ7gpOf/3BR2+6mFbvr564BB1PB+7ccogW/qEVwWX7xqKkEez5GvN8x5N++d2LnR0IGtLEY2s+yft7Ikw/QkgWU5kwv7TQum20lLbQoOvg60n7rqhjWSNioizpc1sWfz5UX9htcSyK95eTJ7Uzx2V9BEmA8d7cWjAKRjXzhWbCwCyf3MYzRdDrUDm/ttbn+ez0jPn0JPkRW9LntXF3Jymy6ctjBFOEJT+kMvJOQYps4s32gZ88vqUEMK71AGqfbZk9ORYHDmTcGJAulWCTrf5A5PZTUM0C3o3pEGHVHPjGk+OBzd0N8GJ6U9jmTpsvjhUziXSIRmpPgMbBiT4y3pFVCVtf2vwPWMnKD79BSpNEBn5d//yR3PUmCbGqMp1GYU/ZPp+ezu+LtMT8Am8Hp0Anf1mKYZh3ZqOgWcGoSFVhqfZCj8Sc2Zgdu6qHP9P3OsaPyt68iz0iW61/5H8J+62S2qzX2U25JrEm7GWIP9vfmns6avI5umY4uVZKxNsSsxiQJhN9nRnz4EaYLvuK9BSZRo63p1B5woLeM2Hwuu3jQfJt5/ClpY6lRW2RXtms1kSAFDVSjchCwuct5a+/e/0Du8f2o8t52PB1zNP+jrG4Km1rS5qoKOyj+dknzAfvl+pm2MNZpLoUBqtK+OqrMDThYy116twzsaakTzY0obkWzeJlM3wvL5tXOJRNotb25Ws59tyXclV8TlBnEr2+KTXuA4w3XfkOcnt4axaK/hjXIV7a36OrCmewW3HQcogbKRn6W9hvmSRGHTlq9wJ0VYwL5QEdYQk36H8F9Eg0P44SnNb57VraB3a3lApic+ATMso5ICAngVLbkn/Gz33BxJ3zj3GQn0aiTaM4cRCbPbkyfIhDSL4//cfDMAjoMIv0Xx51G6rIyg+YSgeWmUO2jWHy+pf0B+eHWbSxKduFeemhhevqzaUCuqXOCuvPYzsZxFjPniugqtWvR2T7zMI85dAXFaBLGITUYwv1vmqVR+CFGMHCP+ycMxpvZ+hfcvH6+cU9+uP+fB2bpcwgGuxQGysm+wa1AhEn6kLMNNzlFRaZI3Ff7slc0tp/+LgNJ4+4GjYZgEsc63GnDjbz13/dVi0263dhDAcWaUqb4ggsumaNIB4PnI9mvtgDwHt44KVuPQzrPFs5KrJjly4y6x9eg+xiPZY7N4kBSZOj3j+bwwz+cSidLzijDHSG5HKfTMkqXOhrsB1uWL4gSwEWc/YkYvcrc49n9rvenNvXUUGnn2bJo9wZkZslFJffFgRslAGldRrPkwDaTC9NFhID8ELUokIe4CVuepszvcicfco6csh9yaLooU8bpe8xeipEQlPaxcN9mS5Dod8rizYfHkoxj4xWJ4m6xbnuafhP9KC8QhVASzZnpzSyKqRAeUrY9LK4s0iHOCXF0gBSpmYOWWs8kPX+sqhAZ/wAD9zkxBHQvBKBApn7hT+5dSJ31qHQvSdgID+SgZz6RIpSzK7HAz17d1kutGAnvbDwB717qorXOo5uKrQSoL6RacaZFT8H3/u9oU08QOmuew0PoJ7A9mZ3CXielGkFZw2Xxm4qnO6cGoidpqu+ntAdEv2LNV2BH+w38oP3R64dTuMYf/llVra7bzb9heMFhVCe88GpX1FDsHBuWKtu9M7bQOBvfXmZpqVmMnRO3ONJXtimhQmSnkQ+AB2Ld70yxANlhJbOQoONs/MKZwe6F3/wQAxN4WmUj0roH843AbgqszsBIkzNNIbWBAV5kS//FgZRqLpUwgOKVaghPLBnRDqIg/+hLZinOyct0FXGAx1G4OmAcSzIFHemsKASukJgLf7Y2hI8MHQPZr1XmNkuk2vG4NRLsUbgeGuMpqkFkTtNUdqoYBZ4wGn2Bo/k50k88Do6+BPp8GoVgQ0xa6bRiBHEghQutWVxDF1dl2EvLlkIHYsTKhBYG6zVbCU/9bbCDoHoFM3uJjZhQXyXqP/1oYbnO1dkXv6CVeMBTB4eeFtZcKmZvzKLBxCKlpxhKv6nezbN/LqpmTBcNXj3M905GQoHoyRePaQUQqGi9MCne6mEad7Qe2jJHAy93UTrSJUzJJQaxgAdF4k+cxdcGUrpkxepZBloQDV1S2GhfOh2E59xX8OHnuCqq22UFCwcMpgPPgaHYkX2CxueZVU9GNE4PSYyNHy2TLxqjzftgalhnW6Nj0GO4wJoA9LWUecjv9WF3VXojNxuuGowed7Uv+VYyo9j2BKHUeOBv/2WU5gTQTf9VPirUqUEclrfwmzPPsUPu0vAf7CjNdicMNoTD4g07cThGkCyMrFPRozs4pW5qa+qXUESzQ+IZ1TSeWRiAxJfG+azL6tZBBRASAzHDqelOAduvbFVS6Ur91AVolzmHTlKa6dLpDdZXAnDVO1IDMgHXqjXz9u8rXhudNTFbix0gRVc2uHTrBHTeWOs5RAqC98sMEzkOXZKY3LyRErYoSEZabHfubxsev1JOGnkCYtAGbMlskX9wJRIQ/L6Ej/3LmJ4nkMAD/TNw2ZFcEwDUvs9Od/TzuYzPXOykTunT8Sbzi51u/FAuOgx7m9xq6gL/ktBGtpQeAvuN1phZV8B8/EiUIvAWNsv4071iDcqkzej9TNnBh87yjfANPIeUpEOfnxJ0crMPUtcuTImzD92y9/1gxLltnJYH7j1s4tJq7bVlLsnOInhrsjH0ePS9z956lOl+XckL0cuddbhPTgMmjDv4HJ3PKBN+nD9M2A3Q1B4GKlnun06k6Izs8vINggPuJDKbtVkHhzRYS8ZiXzg+aIuuprJuiNKOhfGjfdXOuIs50NE9I072slyhzNzKD/JPFA1PBQHzm+LyamJV/1jrgiqbW6SgLHznKA4AQdMyjU2O4/8sjEqBWQaJhwI/dcliin29aZJ44O+Iw9DZlEZD6wHbOWFNLvJWHW/O8sYG1APCppn9hM/2ndRo918pTt+Sep9wyoSWhDa7D+SxrBNxnJ4mGV6j3naBEMOLZA06cKZi864FZamdGlWlbeEcoFZZrpEzjDVjKR/OwWm5WOk6itlzMo/lWleVyLqXvBL5fqsndTJcRadTA1yZC69zKWqD3krPJLBQfDtCUhi7Rjd5U2sTeUa02k0Ds5y9vE55wn26mF7zBbA8MCBv7bBdXUcD0z5WPmFNOfBCwc9Yw8pWHGsDRcuVQWbe08TPya+t2HwH1C7UxQknyOXn04izNV5nPi+57jDwU9UiGnRJS03hB0ryNbjNel9u3HCAe1qK8WQs3VAVqYBbHr19YjespWrnO6NqY5/R/aLcx6JtFzZeylAxVj7PkHWg+4UXjkHLY5KdrimcdAe9z7PPXQh7WDm68h9hfcSstGhRTX34g5wA4DPqClFkX9KRo04+n6Ha/z2q3ekTShGi3YvS9XmyfqMx1tLPdfu2QTYxAU7UqX/lki01CinLggl7xZfF2Ad6Ps6XSxec+fYsHav3U/BeM049mtg/jNvqdersJVlejR2acvShRtojgDCWsgaiAWnLFv8r6e6CHZnZCPGhSTfc31Ejby44Gm2KTCbXReE0jx7kTxlzT/pxrjwTEHooijLQf1fxrGYdGR/8P5ImJEGaV8lHYXROhIv/SceDXJFOZUHz2HeMMEgRiLw58xf1r0fOlgHba2CwjUJ1Nnm/VEknfRF9sfNIRiKsHnsxJsIZFHmY2bZW65jd4VAj6trU/p1eeg/x0822rF7RgcnIr4NLDod9KS9fktXNJ+e125THirJcvMKVMWbbLkfopO9r3rnCxT6cLwUsydz1qG6SMaCQJWbE3bwEvDJpklweP+12pMC2MrTQ6PT5DVRb0ZcBxQPyBM2zNkK9WMh67Pjdzgs/McTIOEVmaF+h7BH6Wq6ZZDRcqWEEDYCjQv6+pe3InkqKJWazcwd9wdBKQASX6t5HOry7M/KNmXcBV8bLugWHmiEQuDEXXTu+ZM0z2foKlVvOSYngkLVEI6zjlN+1V8wI7wvHimBWMSX2/zCxYBJIq7zA0jdR5eKH3LByk/lFtbO0/Y00MGwry2S6cRmZjP+lL3kB51i5HIbZdpsmi8Mal4ldpHQZuehb6mLJ9u6f3IsV6s2RPNJJsAcLF714Iri9spOx3RnmrzwALFT6VOfBGt/h4trWp3yHXTYAy0Z5mTY0si9Q6YmFc90ybuq4flxZ17RcVrGbFtCGlW1gZEiRm85gPVAU3OL6hlvDm0RRWxHI6dhRkF5cejP/fuFmzVjq3CIzxsn3my530074AwdyXPKQi9ZCm8nkbcqz83C5nRfj2cdrllgk3+XWMvLr2eHndojNLZ1uwfQ6qpCSKpTT+1XWS0xObWs+XQ0Tg1z/NHeWGhRdgVy2DbBjWotBg8I/6JTPNw5VRVvhHlc4gG0sqUlI2msSr1IPmd8tzQeyIggTMRbgzZ2/zAcCbQqO6SiA0wx4R7GhQfecDrTnT5GfIeN8Hb6cYb+7BWgYr+6m/gDDyRFOinM0dc2g52SCjYsjwgCSU5VZzMPvzjRvX2G6vMVO1il8T3UY5YimhMIYalPlRu8Tfb2OQinYI8qZFpl1GN+eHmqcS8hqTJsWuov0KKtpnkRh/hbC9FTFf/u0TvyyHw80HpfklaCFdkVsLOaJew/tzuAuulN4T69Ir60i/vK0g5JK6RYYbhbpkR46ZWmiZRGhUWhu1KEIRUguB2nxmW9TRcKBn+Nfx1WNDtA52zADhnlYI2jqM10LwLVuMbP3dQP62xgJmhXKh6wh7bonnshFQ7RBLio8fL1o+uO9c+BjXirOBUi28HGrvm7fj/ByQjtWzTOslnj6HdhZIKvgtOFKrJDyvX/7hZfwfBd7MQK+9g5qgkPmMhXDSWbrzgwfTV6eVCZ0vDkqv6/5NLfcu8YCIcYgw5P8m5F2HmmM5BkPOZy2B2m4bF1ouct0T1pbgkdiWp4klgN9rjZGZwxO5g34hVZ5oAbGvOwSCt5KYNVK6gOYCK+BReYU2J/UpG1+u2uIEQgy0G0aEPExUN4c2tqeTU6keP6hno+VNv9lYsbFxQaN2eyOhb6Qlu0fb/Py/z5D+vPyh9kaBur+fLcaXMQTj02GzwV9xy8V6+HYWmIkTO67jTf3TKMYoLM5gvXkwwhE/XH5Wfb98LZ9za6IME5BS2FrbeQJIU2bWRXSnOh7JqM/sbGU/UroL2sF3J3drYwd3/9Id7o5iAiIztiyjHaRNh+r3lyc7ADJeyho6Mu4REixjcizO+xP/W4X0e98z7k21dGwZBvMoAU47oAUMgbylqx3J7gsoZU6tBVAW4V6hGHAKukxrVVoZO5jrfM+gs8tzi0n2aH3BUVX9Oen5nUqNCthb6zKI4LQDCnestnJ6W8HS6Pwhrph1XrlkmMEoz0i/XavbWaGHcukVDiQhz3GiRxcOP4u64bY3nXckN9qBL4pHld4IrJg7rqer7l5RGytx7D7V39+huoK3Wa/gvIcL7IMO6YZvjCEY0PW6ppbYV6fl2ixlv6zKRxhQior+a7i/saEbLvqJb4LDLC0vAAhMTFmGqDLfC03fdeBChRjjJTD5pasSd8rX9DhuWWyPs8m0e1FXJEpd1XFbkWb1zxcP/1a3WzfF3YvpqfwvN3UOYltMSE+uun0Fw7+iG0JfNjgXVWM5tQMRoPlybFoDbPtWh/Dm0kHpiHJRLLnN/+1jIq9sEoOlQWXfhPOUZhyk0ltSc39EuD6oWs0glHk8xGcdx78OmTHV1B+f6mB0uKX+guedZtzTGdf6Yd6ERZrPcQcsrmmiZwqZuBRTyWF4bRokWlwRhJgvWQGO1sgUsLxXr+QGchb7zYNPytcjs20CyRQy89l1Ypy1QGIWr4zjBmhjFekqOE3Wa5euPtkOjzJxJCPSAeK/egHz0gzsSpFkEUpSanz4/u7g6QiqWOakTr/JMDpO1z8oexMhjxG29qdg99Eyp86UGfFyu9wAj79ak68Rsxn7qH+5uENRgz73K+NRaKgkYVVv3mtWjtA6fedxn85YWrap/Mm+tLrU6ByqlMLk3xPvq1GxA95v885QLS8O5CJ9BvjvxR5+m6YMNS3swXb7cii9/Vg1305fT7jLvOflV9LprmYzS/7DYdW/8k4jiriNy0UwK1zavW7qRsS8b1U3cJZ7SPQd1qNlAirVY9TvYlJvTXqWcW0VUCaK2mTK14wPds/hOtZRDFMYFXuUYVtuWrngftOd64LntD8VVz2tGlE5Gnzo+GqlE8UFmWf51ybxv+6O4rmRXMN79A04wd/brQpchByF1FNkUp7rNg44cGMYZWEfOjlU8hnUofWai70ASYibBIE8b46Dt/KBSh6Yc3n3MKUKWLDBZ5vFZjyhWb/20hBOR8jI7P7EQoee31IXrlD7Uk05s2x+Wc31qsPRBzFxkdedLGcdBhlRgS1f4wg92jIUCPpEZvw9Sn4ndpYeTynU1xmzfnptrZVg24TPb9cAa7YtK1D+4WV4cyXG7Ippov3ell6dTtbRv5iSB+6lTVDRm5x0BLSTfnOh+i6lrmGYQtcnF4IfOIJ7pCOOvwUvAoV+YTQ31SUpG4YG44ORFqySylo8S38WZlqEELhFnhdst8HVuQjBC5wz5ElTq5DWlzl44AB+/n9yDWJaN8OQ41YnWutlP8WUA4W1k433CNEx6/psLbWt5G8odYcW3DoibymYt8OnuCMx/zc50WyXthsV8QQa48tbsLKhxdaY02bJO1DstHA8TM5kcbUqTohoZ2RVfv6Wi61jLnG9Vdk1VnwvQP+2oAoYM455VqWapigezA4r4vm7Ekw8VpcQXV5nvU98CbqYFOj18ltFg8AG0fpBDdt/QWedS5zeL9ZM4xX9bA7If0CeuaugSuiK/A28WWkfaDCx4wo/VnPeI8eudJd+x9hBifpjk7kBT2kD9u2ZZbR026llb/1oJYpQY1Wm16ppWBPwtQpda5FniclNkWtsbr1gawoKiFCkup2iroCy1ST+xHrwK+GYUB9JZboP+QlqnY25smN9humx6WDjw/fVOr7AZIifXn7JZGDo6JrN63CP3dUgSVxKnTsZP3U5C8iMuHeppKoV11L67UQOciQwMGrTHh1nR4oFtMspPq/rWzlNkSrISk2dMy7H2yQwQlPPPa0Z3M5gZqbR9dUa20UCUuUc7l70vlSTqPkejKRP1llVH1naPilIoLLcyxYPCF62sfUAY0p9hgCX7wq6ctw60XE/Ql81kgxyGxWdyYrrF8RJVQelPl59uN0899ehUw/E6kTpNWbf4MVS9B9L3Xuos+iS8/DVZpDdjvm7/sO9RXsX/pmXkAZtkhU0g3H+fZP5xEttgw2o6mlHn4bNRkIK7FlQVoO5zsT02JmvNQT6wDiBHM9U2PmeH0n6k+RUvT7cmdYyCmp3rfY4+5SjTq0nJiv0FV4X1fCoILlOHOKNv02tEbU0rQwg/fifb7Lu8odNbd1Bug9iyd1LcMIh/wXFHzS04V6uEyvFTwM774vtGLB0BCgxzSSfPOztdhL6IWLQ8eEKhqvpNPpl0N5YQY8jc37eIIxGm4edmcIz9517KptbpIMuH7WSLj9PLn9A8mVz7f9y9U3xCwwJK6YTjjEmrVMHN75/rgCOWkDvAXpAqjif2b/01UiGI//cOG3iToVF6vC+FoTLVzpLjQIM7Hmyyrm0d4FPMJND4n+u8/e8xE2r43/ehAY1r/inoWNfapQZRWjVhPHye95+i46FcnF9/bYxJXrdRpV4ffsRxxnxlrki/u0RYc973fc6CjjOnmR5+nHGbdvSujJ9JaZP1bJDE3ibpk7sqrBm3LrBBVAiGlXngoHegNk/uFlrzJ8zL6oLZM11Uo0KTphkuqRZX2nZErYycnWxYSm9c5ORoutDOsMPYtcQlkFbjENVsGrt7dtsRnl6sM97Mlp6o/eaiT++WyUt3aF+xApFdn3Zohn0cZFIfCbiD/i/wVByIwgwuX3mlF9arwd1Ps1GX8yMMy7W93J6aVGePViMkXedPdP7SfD3GDLTNGxp+kSNJv2k3Fl7Hy5yukWw8nmFX12f3ojrdlRbnpjhROn/pq16ZpfWBQU7HnAW3A+8Ykbpdt84wctnyR0bwtRSk7ROYaW/o1Puz2qlK3uExxkaleryo5N9f47WynqYjk+esZrCLSUisemc4bjqydwjFZFiVizDJ29aqbnou1X+UjfnIpAWEfAscCi/1Ks/zs9boXSG4seRVHek03baZ2/WpwyVNol6NrIJaV+fsIin+k8F3xfJNmK16lR2xDFE0dYCpR5FTraRGVytYG2prqDV47KU2BA50j4jubF/YxuWI/K3xtf6VMEkB0dGd4WyLpeI5tvG7z4Kv7aIIIQDUA/ShEHbA7kq9aFyAKZyx/nlW+6t6d30dtCPDG8IAqBSREGIHuYW7F+G/ZsfAcwIhvCsT2+Flcn23CT1WKc+MUAWIQiZYtHw+fAnIfO1uQJxrPzO7vdIFq2o9L3dgw1FekjhWPZOLWK8wBaENzIsizDMqzFHWecFbLMRJRREgm2gtQw++y/WB6QADjtIEXIG08kPliUHBopKSjouZqnED588b56tUCdzO4WYJZv4eA3bPQhmLWQ1kKkflaP09G2Zo7C50BmCNGC+FoIW2G1kElnrt39n4jL/0RLC63Quf9FyzU5akyLWgFlwhV9ALZfOtjdwt2FkiuoJyb/kM+DqbBdS7NIrP2XsrLfs/DUjjyJ4E4XftJP74IW4IYzi72f7tUEFeTDKNO0hariGZie+RedQ7vGGuqchFJYc271nZzig0sEcDkCUEyzEw8tQsdYb0fe7caIRPT4+kcLTisH+VeF2z55Nk4VySz9J8MZv1opgGNqZ8W1zgz3XgSYP4RTEEDXrmgUZAiQA0Ax4WeEZd15ymFRhBPoQDWgKAvtTQ8A8sW6v1xG4cIiEBJ6k/JaAMTJWMDDOOXfLPRJ22kFSaF2Zs3tAhkSVka4Zjq7+KGFAJd/UO965eHft9Y//lieSLHzpyjoqc0mrDISTg74431SPUYaUMox6cCazaqL6PlkhoC1wKn+70Z9c3Z/l1LbRzVJA84Xzm8dhip3aBS6jr2uKp+NsuDB+qd0SfmaUkN4C8//49Ii/+foteo8FN/fSy40BpWDIZcTa75QjE0X2bM9sjHZrlMj/y/O6Ub0/J5NRrqW7GGeczypq9R6hzHNHIKv5yYkG8l+f66eGvd+d3bTeaZdotyeS+s5wSxO06cIl0bUe9Ts0aiTB5GnOrvzZRGIz4Qbj16Tllr0RUpflZNJcF8KqY6HfoxekiMzcVlyhTaTYqoEUuQ9SZAWPQoP/Kjzn0nFd4Pf4o24mc5j1ayxx6HugR7ZPIZMAQ/J9svTWoZ/jcAAAD//+R9ZVBc3bZt4wkapAnQSIBGgoXG3YK7BBoP7u4SaCCEEFwCSXAN0kgI7kkguFvjELyBJsG9efm+8+55t+qcU+/duu9771bdH+vPql27au+19xhzrrnGmH0Nun2yhjapkDLJFoZjlExCprpzyec31W+5vzLwAgv/If2uOSUyntRkdAMz9vXpU4vkEcVwsNuqFKhYu/atAqUKiv/xNFLZgtHCPDVRGyd1cqPU+NT0ADtWVjNin9ttuG6C11bEbiFNb0dD59ou31Gscj+p393LT0Hi6a2RtE/ObOkTS/RAW2tH+rJ47ONfNiBZH0mRUW1vwzMan5a6wUdkJo5OC4XRHSpSyy9/v6yzTKIpyh9P3HC6w25/tQaU1oeICnLqkdN9JskQptMvvwPMMx3fJEJeLLU2+H83zLOjjA1FNOyn3jRqC/W/oyOpXjep79oLr4PP1jv7slDtN2sHWM7+xgsnFFMya7xN/EtmwgjxMbDK/29Pqyq/a074LC/ARqT/CqpgulUlt4Tc7PiZIVv5+MBWP7gjXUxs68gWcRhmQBUiRm7GYukY27J79oIkQyPvGp+xwL2PDR5zLOxQEDM0FSmPj/J6nnWsI1hE6DX+8hTu8zo5xh8YN1pjTMlOcdD7SNznBrky9wsr7ZjiWnllXdekB84VV5R6Hgif1tTwZVGQigo2UcVlbvbdvuhwis7ckQUridC927S+5TSIMe1yHirBmfImy/WSnQaVwtOyAwFvewbDORoHlr78NBYQ96Hp1C6I4VD8+x/yJt8GWUNJtdl0BwinmfOOtEYZXpHiqTYyX5dcZlR/vlWGkZ3YTVPo6Br+s9Ap8hU1GOOn0Wcng5oaPXY7PBA0VatRP50PfDlLnjVdQ+F8bq1zAjRQ8zJbnuEjLg8L4z6gSu0h+xhzWwS4TVm1WT9IPKx04mguvOl8I1Hb+b0kX9bt/R1gsG49YRUWL43CY9hluVEwLfi4V2MQMlAAZbtVI3aUT4GNMl9OZzw29XtEvI02QtczpUs+I+nJ/d+IrnTapJkS9aDl8duLzyvvqZtoNf+EOqWVDRCewusw8f9vMPm/GoLvOdKtw3BVTkqgT9aCxx1LxHC7U27gL0fEf3/rQYBN1Oze1WqKvHutHJ/2p/XJY8Fd4OCFuwYlpepBkRb74M3cgeeVfrtbT/C1bcyyJSkh1bbE+qK2qrBD9aPJepNMk9KD6ptLq3lrktSEtlvntsRuSrK6x7RxKH5X/AcbDEF43qrrmnXNH+xylsDJQWTSuZXP9Z9pl2OW7gC+UOz+zXRCX20wra4hxR87kvrLzx2OJYPWhoSDpdX3dsJUIgIYA/MXOUsLrlNarjnx2YNXUDOKmqHwNV8fSWpNhUDckkIz5Eb2x7WV612xEAWdBkcLprUeaHT4cRA5MgbHe7G0Wji2+51BJ/dtSx+AQeAFQ2/jUVXSxUuta07NWpvw3CeFv6/D3LzV007UbOSTHtqOlJ2OD2T67hniEbMBan23q4QvnhXC3tba1NIknBqXxsBxB8BPVD0hIZzrSwINJknMvR6AnEPvANVoCgLv8giKxleMb/wKCNnLSv+5FBhXhUb1FVh7pwtHuU9QDn1Exzdc7IGZ9y1vne0TsNjIOP2DexmXsxfo3LVZNSuUAqPHUXfBZGC+Ch7IMM/GwISVHXsRCtyhRJCayaXKrCkv2hr6V7yv4+ZjI27wTKcTtu3MNozV/vSQwJ5w/I3ofLTIled3TOOHVRYJu/cfvbUFm9JsvhDlSp8wddQ7OutlX1nWGz29df5c9eQ5bs8BQj/Ok/poC6slAyO7mCLm69s/N7XEaIz/k0xp6PcOxY3OJ2yl5HR975YtyyadBnDTefZQu9aftHKREDUuH5aq92cbXInDbpM8f4LckTCucXUlIwo+XlvJe6IUVwD2KuNBI/49YSHicDkY3HJqvcpJ7dZ0wamhAdLDMHy9LVGlRYExMW5IUFYz5e4a99S1zrLLPn1dMN4Z7oTgZek2fqEFioASy66FNS/qGFLSdAuLBS+rf1yytqqi2nZkQNcY7lU66eY1vVThdgnE7hPm3VfAbF4YN/zllH7s2HPNYqWthkvFoaRziZB48dSXgmlrXS2Z2/AOUEGGKXPaw069OG6YWK74xAVV+BziltTSBwoDjKou/F7x7SrfUu5TkX0zE+/1J3MqOxybI3npiIaZCWZYkQ3nGbZfHpExR9rtop/QZ1O17Gj+8KnJ/e1r/TrvfZvjh34zu+yY08AeEnK5L3V+UF1FPmGOhM5slzuAswmd6M91rkM2bTzREYgM6BmUXkINY3sf2uqZJG+mVG08nmpcH2lMHZlMUJG23LSQ+DPINw8qvFP+EPFpVo6lCfzY4iWWRMZAO6Ky4iBnbq0pRR6Qyy1M/OH0jwKflaHT2fnRpUfR7oL/i8MkyGmVktE02ORcTa0sUmROVL4vcZHBGMd7wqG8IVXB0532k8qWYtemu3H93xRxzSgHV6GUkzmx49OqqOafpFi3Wcq7VSVSWTNvO8C2Jqvv8tuZo8ezkjDjjo3EmFwm8/vBDYapK2yC9K2sS0IyxISRj3pfZMxGQShUaOJwtHE4jaUqggfHycYVgLjh2qZqm4omnTKSu0Ejvbm+WdnJofKTyhrprmO9VIRevamncAr9QNtZv9JBPzr2RSEuerEZn3eBqQONzwVvYZGhAuv3vVsCNalCvnjgGCYOxMsx6tOFCZycUhZF36N2M2kuGVdQkf13KTIm/eu4awOp17n7ffwIvMuMWQmsEU6Q3B0gyZQKOYqOdEJ8+ztRaf8zosJQQAxkiYXXXzi16wzkj5UVvTrvqdzTiE7/j9Try4U7d3tFtqr1CX42NVNvhUNmIl2+oKBO2SWL303z/tKyCWf/KeCq+g1ORWSF07WI9DdcjaCsCS6IRIJHaVGK82gbHd4HlumNrGZGDLZD6Ylw/nH4CMJg2kV3zeTaS8+DFBPQK1XYwFk842tZXCH/zZaPjJcYkti13DzXZsQw97Tr/vE5YaEXZCVZhubsaiazTM4qO02YUMDr5OZKP9MMf2AC6caoaGCK0p3DkggJngbFk6tPJfXjzi5F+csHMLy+A5Q31g3q2doCW6Xfa9M2VovmEdH85tNkgZgKim3wegmQ+3+upWlD/o8F8W/mvK6bEgeJ+VcJaVMIlsq9ccOoKExwMzKh/wD2LUxEUnPgWENBLZW2vPc1XvUPo4pSW/0NG9s3O49Zjez5TdV7dIf4lvhC0yy+uYMjqKjum6Lu70iq5IV3On4ouF0ZIlkBefFytozXX2cOntblLElZaJ709eB6wdKePomyxzcAbWJ0nFn1nlblKk8UTDJyRLZVnm9IonMiwuGZPjoKOP9SsZeGfhdcutyUs99rAaln/pFYBXtuvHUKB3EDmZpq3g22KuLor3gyI816ql39fd3IBrb3f+ZolV6dVQwyEC/IrTk3OLcmFG9I2CPRAveQrkvFEaJ0frXsVh2RCWlA1Oel+UGsk2TlK/qeKu17ksQO1AMX5siPn45Y7gBmLi8atqW1jlFm+h4NlzWH6jWAb+Ldi5IEGLk7MLGDUrL/VPQSiLxGM1nfTjNcIKvlKr6WmGztcebWwyq2q6ny1FfduSrXfk3XHXbDedmXLRiEVLYzZmsbIq71pnJu9bP9yoteH/AsbsDifY6QM5/nWQq7Ce/H8YSIQanh3zQLfnoXqXjhYuvKKS9CxjtprOyqIyl40hc0ZT8cjlIN+wF7HYNkQ4hceW76/Gu8ahpmzAOoq3qSZnrfFtzmBJ5K1IKCh6SkmxRJjvMjlp/PP2/4eRI7XBr0IvZL1aVPpn5jUyPHMF3Xwxc5J+NFCzi1+oQ4hW6JeJ3tmDWj5I2GM5nU31sO7wAYwHgHwdgQMlCsWtgYDtvAPQKMnDxEkE+fxvfF61zfCezQIADku2ltfczAvHgABmkPL58DAX2gL7bnhc78iJ5IcneKKJVo3yj9bLXqmwnl6TWLvi4OJTlOKYRGY4PKWrxKlJVK3FGhpAcn7YUfxtuE3V0RYm/8/lc3kqU0EG6WWqH5kvn3saJVfri93ifnQM55pxaFMgce67Y62eaC5MCF/RCImRMy3dnKJZJzgx6egO407paiwyHkhvnN3GCQhkKQP9U1gBm2zTMnH9ZB+j+8MPYhE62iW8pMgbYWpS/BGd/ax62bUuZWM9T03IrJB9Yx4VKvuWoE9HaFyXpu+Gr2hhmz2DLcXHiMUG40u0Yvpj5Yr1djttyqdNbXYbe/8uSCtektPvCY7Z1oNRy3VlAA4FABs0sMuePI5Gj7QeK82B55Z1d6wAS5A6TvQiyBcua5usTclx3IfPs9AC4eACpdtPPJMWUYbB+sHAD2giPNiBgLhwRYp9cna63pWrvNarbsRUclH0fLXdjrxMjbNEOlvHK6PzHTz1YGh2BejUu0uuqvy6ZQPKGdnh7DRPLPEUQ5sjEWpUWpiA5DgBatCDIqP0MZ5Gbci1lJDrpQBOoqPdNduH8L/OHrjgeJcTNdVPPDgYy3CoqYB3EeeD+M2bQy1PZAZVsGzj4WqzxYZJBkGVrX08XPjnBLH89AVzFOWJ04wyAwX+Dc4yLqet8A7qX6yMOEigpYAt/BRF+BSotIPydv2YTs+xQ1T/qyTPPw7LsxxtvpY4uMyuAAHB2hD2vFCQaBDRihBkRZ11AIw1lCTEqRX3+IQ+/QMonE6RVCyRq3gsW9cfErGEd5PvZlrnnaB8pMuGHvmTOoSaOJzf19Ll9CUx5RJRHKpobIJop9kGw8dUAoENhsRKPw+iykOn24w8DqSErqULBaOe8P5qkYNmAWyvWI/WpbKSaHgU0fleHnGKOKLIw/1r0y42ARf/vk/Ze4bawbBT/f2BJHHUMV5kJ+tx/+sHsnleUThRrXrdQ6uqpHi7+ZpG+22pNRHiP0mBY/hb3bgQJ2tYutBx7al9L/IV0G5/qqaBgmiby85yuYZmgZ5ZS6mBxf9vVAk6Mk02tI2TLhK1T0Y0H3Rrw7t8ilEsUKB+9TF3Pxtc/WGrK9V1OyC14b0+Muw4liBl7ixDhClVOq0B2wLtj2XARfa6CkFI65xj+WW0XE8ZUmSY4wYaukaP6xqcxTwoh7xaWqwC0JwlO8Yvme9Qt5WIKjIY9JQWkglFgqMAKGgKAFCoaF3eyTR681NAebnvdlb78hplEY/egEbIGCwW4entn1Yl00Jwo35U4CRKqtH91i4OjDCm7K+/Rf/Qd2/Xk5SkpYW4K+jY+Me5MyPxbX/35dtayoa34TapebJL1dlHs+zeGmolpLabCj5VSrYUvIq2DvbUJcUNbmjTukGwfzjXJ65I7x1TD6lLpkcIvHWjFmZCUw91QHtqLP65ywk5tN2xE+vGtSUO7W1LuofuvA4CjSFxfqY+jPPf7sbPEOECIWpEvRJH00DuMwOCZ451D+aDH/MkLs2hf+mENakfpE0uGTaXp+bCHx13gNdRmAyDabAGEIhY7y/7H2rPQ5eU1ofWhtdcfarQM5g4OU+vYv+LQm4sAbyo79VzpLi7oD1a0mshX5mTnQzeg0+66GngXVcDPV1oj9+6PP0Q2c7w+LiuorO4hB3MkXxGk7nopMb5hNUQr4/CiZlsgiLk3VAwwV5pm2Fbmauunh4eGJQojLvVSOB0GH5h9MFfN/FGf4pU+4MwdevsPDmorTxlVFJhtdpMwTBN6LK0uKX4zD6kVeIT4i+At33pQoT6o8zrGjIlQUSnRClv6vx44KLGyML/owTRqULjjslMPYWDvkQVKnsVOyyaBn7uwfIlXI6zznVZZSjocZbrrrfqPG/fW+VYe6a+/7O0BwibvqejrechfoutY+/FTQ6tFQjXTKNegRWedjQXyugseF6veuGsvysgeqhmmAkhirGackhI458nJnnh82n7+T/tZ5G7TZJvyRTtFdbBXSEPmLRMld9XQXN+IDc5GTueIznamaLxTotM1Q8PSrH5Qz++qAm02tFVH0Mwpxw0PaWvGnFj0indul18MnJ8CxC0215oqN9F2lZKM7gN+Il4eIdGXgcFTOVfxYBCsT8Ppo/RVue8893WWKGBb8aF5A3luN3yGX9j/vT72i5FuhBuMb6Qd+YGSmO0RcQsugfC3qSbs9R8sushCpF3iFnoiVHAdy0UFGnmx/W7qsLeUnhRKQkR4s0cqfhPfza4Odo1ljlE03izakVEQZbp0SlX+d+PG/2UoaQiY/2H9541ydRyYySvEk+UxSVuq2LY/hXMv0DpBzOodJhUksuwGVXDOMaxEcKO0HCG/Ilp2AEuuQBhOUi36u4NO+tTChnf8i3T6YwvIwJspv0/m8vIKPnJYoDjhJLx1vx78r44r9K5Mf72F7X6KTlPm+iMd9fLi7906qomJKB7pV8Q2OMCZzHApiUv7BsqQgIPkqIURBTQGge81kjZOVeF6+CgDgAXTHNRq+W/xHrMI4Xp0JPZmpnnG9A8jfOJCz1t8BoCgoR3YjJBz5F6OBxCBUIbd75nBj4+2oaI8ocr5dqO3bg+F11sUSjPerx+Gfjs1zZZJHnedtMrJbwHqB6vFN9oUhzmnvFKa58gIZO8GPFgfoXmvJmrSgU31L1SgaaqMHeIRqmLNOqaoCT8w83w0KWyZHUQlUKFUCRgq7hB9CjWGZvo+S0hm1XpAYI/fYlGvQIzUJK35rfIbXGTN/aiaxwB7RI15yEZqcvb6SbiEqQl7JkDXwiBZipj0d3uuOrdEiYv10txwHUyJntOv8nI3FYJ55CX2+Kt0LXJwNCOoZe21zvMHwnY35Fx1nSZXWd5rE2Yo4nY65jz88p4i3wj6LLHlrCyM2+TQqwOXrcTlbNfmJKG66NDgwxaCLfva89GWFwUgmVWH4sd9wEENk3WbUUjUdLPDJ/ZwB6d4bdsptE2tHuvg6v19xTIQhIbubwN69q9VPt9+bibw8s44ewOJxqHPYZlRrDU3otcg+3QHGlE6rJQOyiScwH69Tw0mHUFjfwhh4j0yqQsq868GJdmsBPMHaauJ1MwJLTHPc+11m9BueqQca9mprmZMgYEOMEB4eOAvKwAz2ZCUH3AEog6ZKAi2ZmAcgzdFPwy/GOLMfIOp1B1/HHWzKxnlx+vV2V29H+1LpSmQFRofqnFZLR+jxJajYYodSfBZitg3p8jpMnQ9fPJ/nJJf1C2GdztrYp732u+V0+8dNt+Z2txBVBhafWQONS0Llfr2bdhgHkpMZmnM0jxj6FKbFsypEmiPpgBXX6k7GXTgMjol5yFXzahFX7KRqQSUTRePbFiXLTAHKnDqvErNe4/y5WPcY272LNIwXRgbj2KsLJi8xVHIboo5SIx1LCdZWFdiMUyPvCRJLk473RBOlilnLh57oPoBl+6V9CZCX0NsVQk2I4oXevLwppV4Z/39y3PG/zuAUugMcVM/UwYVuwsilTu6nzt8B4HCrcpOQrwavsCj/QpE8iVCteNtzUbpGe/QlZjvdnI6aOI7OVGoY59D+Ou9Fh4J3ytCGxVUVLM0/oxhuPjvoVvGgiTY5GSFwn+o8FDyJeseBgpzI3mp41zq/u4ofnaubvSmMUPRsjpK80md3qdegqkueU5AKkhJOO1/PeCX4Cj0fg15jjcbh2C3MeZ8HlVTSMpoYAba4Tr7CGPEeNi/l3k7YosigXALFvYx7dkLxb5Av+J4p3QqztJ/tUzXJlFtCsc+5RirDrzJp3z8cVsWfFiuXekx8iguVhMk4D8goLMcmBFx2FmN/7ifwFaBkbGu1Wt+ynpTUCPo+U1kyG5GiGVa6JrBxy8vZUxIwi3mBXKg3ralL2XtC1JIUlp6hSaF9b9ddQo9rNlErsmd4fGP7iI4ziUgAxTkE3AS7pSU+irEeOOJQ9LO8v4nDlX5U98adTLzv5pW5vzZ3j+qRSXYnOxd/8oiCm2MQHeoqnNE5WNfLqOM4BO+0qlfx14mBKrh1TmL9o6K+VFqnZ9nsAsmKmXzHwmeYKm6y4qjcp/pn9HIDuyokj/qroppaqymM8xecad8RB3nWMXQjmIPhTv553zmV3EFxKHP+izHxqFbutpYyZxbd0lYbm1XyYe982w8zVEn9zLTsB06BH5WB62FRBgDaBG/zNz+WHu4/RzY2kScfld0B0q1vHEhnZhcI1JRdv46m53vvBk8PbDy5UXN2o3YNb06ifdH2ZBsN7HKiqb8Z0g0cclo5GpESkWx3oBvVbpne5yaeq9IWPoduSRfbkZA7lmQfwVZwm0Dc5NrZ0ykLg09HkJpjSpPVSDPMAE2z7vYN530mtqsYzH2Uq68aZ8MczpDbytLI/RsiJ2iK2o8QOQmqHDbwqcGj6k7B3fR+Jlka9esNfYzf2JJnc/JvdbEP5ebZUuMH2NxCE7jTInvGPtp4uZ1vtufaffoxz7l66RfXqnk6wUFey4uzA7FbFBbtr+22j6r6woImzfSn4KW2Eg8UZfPkFNfkoeZxGMCvFzZUpxoGEgwdxFrmlWjBlfDwcFPKsDmEoHZQ+qr94lke9fJ/OxziuwMU4E9WDB6HZQWNsWo5QajghtvFzxrY7OtNccP+StcDvCzTZJI4RkdI/WEj+uJRaP3O6TaaUdpuxmcvG/6yR/lE+jboBB87Am5q8tSXOmENnKxlRw0XQNgqcG1w/AaGeiymxghxh3R2qIvzF2qk3jQB517whn9DalChKxvVVvXfxbC4QjUfWctcmPwhnxs2PfhfnlRJSrBxkrG2g2BzialXiKJxmQqvhlCaycpo+7iR1W2+rMTBYsuLQm186VrUL2ZtiaU263Gl46ouaIeZVP+WROeS7G5vccB4MpmQ/wr4iOF9o3R0Hg62Ctl3Qvez15ekDy9eBSlkt9HghLd2dJkmv7bsH7WlWCFy2JqA+Pq8b7Z8hR3y/Q5AI6HwceX5MIFJIDfZY5BpkqzkDgEtT4m/N9zKUZijtC+aHoCuVw0gH4wROXfr0dTSqvTjvbA69rNpjZGCHD12CQ2AjwfoA2tZ9itIlvHzvW92gIlSMjGqA/6vGHhESgdehmlS0Ht5x5watkE+9qjYpJie+UtPUgwOP1GYrFxeC7Z44DkIYZvFdCCgD7EOaOBNVwtY3sz08epkDI3IDhE83ZAzGUxjV9TH+HLzSseAX9k6ipcJz199FapUiCR1gnLZsFRaAVDMoDejDJrsWPzqE26CvMaESg9cBOInf50K7tL4xTtaRskfs/7kPJo7O7l5/HmPxvb9EXqcapaXDJIV7Gmqfwd4c2C3yDX2lMHezfAOICszqpHjULnOp8HU8/Li/SqU2Xstk/3okQqbhQcvb8lhtWCKXQvXsfggKy4B7aSe01E3O0qZJ1gqtfxp2TdzXp2pH8ktMXNV4t8auF1dWbpjX2d/5kc4IG+G/QR6/l5q1909WB7Xr7I17KLF7C2D+yaXIdOvUh41L0X2g0zoHLDkHv/IZKXWVYf5hpftddcHi5tQTxktXX4YkXFJu1HwyQj5+JnHdUPtY/pUGkvbYnz7hQD+dhEC68fTraVdb/KUCWKt52tVW46UVDmK16XFiWNQ4GpTWE2GC+mWSmIf7HSHeum/m22kgUH+DX3bTKXNLvVQaNYYq3E9lZZTHS5HfYcqpgz80dUkxtRf6NRKyxD/IFaZlU7nl8jp7wQZtZqkQehVymj2lPA6pheBkporHqXHsAUhdkXLlx/mjkww4jQKBD4dCaKXVtfmKc7WMmyY7ICKbzJHI6rXkaZmh9P14tRu9jo4n3k2Y5MMg+4AV3t5My+kbwu9z6IPJNI5o3D4s3zKSfJ2XVqJy5oxUYCXcUHahDt1BMEBPrPGcx5g7SEt3ZC9oKYQftVpLrd8bm/QAqt+IWGQxVlvpf+/J5/m5+TmmSaMhC4GRiPTzJ/WpbeXw0Q0/G52hYviLh+QlaERZfAc6kmNze15u9gHXwe2C4XvACaVFkpYg2DKJEybpPUEGM3ZAqdhReXEPUVSvNCSxTFV7t8E92eMBdykZ2sR9rcT5LBscC32nv7EBysOavcWzmH43NrkuKic0Mtd84nqeow1MEY9PT8bgxHhiDc5k+cX25fcfQBmw8ErDrLtjOKysuOZGCABGX2CXFg1uApkgliX3F1iVpZFraTJZSoCDd5Z+3uSxzpLKX9Jl60jMe+caBl8jp+vcO2zvwEjfM6BDtFCmt1SEPcmBkQszxOMA7MsKVkwfmlxBd4EMNWgmB4Kaxs3ANJlQLMGHe0gIrsNN9FLs5ALYKK7uInpVxEGAa1W+o66e+dJmGEUvzN14qn6rs4YFKYt44fc6xKs0yo3tVs9sw8/6llF7gAtrzHwXBp/yBwEbQJpnXQFdb/HhBHQlywX/Y3hTEPhxcu7/vIE1axDAN77LIljwQhLc92jpQB/HcvtyiGvm/3sPnRUOJ0pPagm6jHpy4GRpuUNsk7VgV+zrTWdzZOs1PEPh/SQozqnVa2aU4+mLI4t3O30prXaHVCgRgu3Hv4ETxnDrkPsb0SsmyOiZm3XWTDj2C7tQBqFJuZ3OKNrsC5g8jp157gr6uFPLTa8WdjVdz+DX7EBzG8C7+Ur/ZDxZfuP9yaxd/I7NjPqJ2rrUI+Pk5bwzpnCKFTwwHo6fb1HcgcIEb4Yv30D30Y/JUFcD6N/IxlMwYNZfnqEv0Lkih8W//Q2sSoONXWB+gDK4HooSRZzXFPs3CUy1Xl4jKbonAtC/7gDkDMmdL64A7yitPQe26mWojHoTP49KfjlDuDyexZS95P0yf3QOMhU8x0AH3O7QMfc/4yBjHbr7Mn13h2gpphSCown7Rpbhn6Crsf44w7i1w/fKDMgk33Q53cA49T9UNY7QG5fCyz4D6sC0xNjztH4kjdaDM6vq00TfxXuL7OOhE7f256CHQr8aUCxv3Dxx9Gl7hAS6ue/SrAPRUbo6V9Sc6LpHP60fkNLaN6/zHcLuqmb+B8AAAD//+xdd1BT27rfEBSkChJFipSAoEiRptTAgQDSOwoIelABQYp0DhCKCkaqiCIKoUgREAwtIGrowUboSA0Qeu815Qbv3Pfmvbn3zbnzxnOd0T++2bNnrb1nvrXW19as9fuRxUzJxUenKvtppzJN7YPcVQwy4e3Z7tA+amh2qNh+5ERild2Br1h8++26Q0AC7zMunKo0tPm5Lxt7DLzxDWQbvmlx8RtCBdZshUFU6aYPgRHenCpvGKLzJTcSezmK6FzGlB4FC5zpkR+Gj1nIQPs8Vl6Q+3vqGlx0lmOnX9utK4m3mjt0R7LsmifGtVd9MSILdplHZn9mlW3xWM6Q9F+3BlQ08zl0NlV2cFu2xFN5jeiwtRw9xaUaohhTeiQscHRFfsSOAlzXjwtUxtQnBpt6E23s7jiiIPvQgByIEXqEqArfyWCSMXVODCnAnVyP3QPUZwg/+eSDb4rtkTleeiHnqzFL2RSgsQNeb9XAU96noYqG/x0szxPUhNoqfRQqF9XU7vTgVDyBOgeM4jgKMCphQAGwMe+xUNLNY81HB6If9luC2iKp1nUAXCsa4/bpcJteNqolD3msz3vvPgUQ3AeUXEWMYB/MV32WZX7uRx1m6nfCYe0Gqp40+wxYgTBPCrD8ZGaow4sC0PAT9IIv521ewBHp4LE03uisqsSxIeXEylBoHz/B2OGoSx75DzgeQnRmSksDN8PrL+VSgE6PPQIFKDE+cbrTeOUCBQg2UU67C/7AxumSV/SQ1esjd0LAEwPo6lBUNwvgK2d95r1IB46IhsQv8i/nwesv5Djxu1B14iGKgfKyqhPHDM9QVxIOvnhu2xwzKtSBmZqG41nInDQdpnZ4orCNA5FIIAP4UTO4x8wdpwWXnX3urQhEPXmwUza+Ume3oxidiwLsdVpwopw01TDHWEdjVan9q8oFHgvKvISFBCfyG0agI6sMU15kTHxvSwHw++w7Qfg+9NCbMJIwJ00QIm9zwGFnJyoX3sOoNuBKAaDS1F516sfECpBulVTDiA4iLCGMK23Sn+w3/B4muc9T9a3fLmnF6Jjf+IgdLB0ZbHKg4DS7nI67sPGzRWIDMkcgncPvvmPL8eZR9SPtBsNVop61WzlnsgvZWsP4/jTml/X2YJq3TUUS/HnGgvrTm0Pa3QLpyR6IQnfW9pZCCOKK0neEYaBhoDscxL1GAZjD8/DDLqvoJTWz5yHzTqKrdSUaJaorJ3wWjDrN4lSHtFLOt57HjhvSOmVaC+YHIJRdS8psa3tlIu8xekXOtPXaMVxhTNAYZx9+O9vs7BPrTlYuhVySbm8ZXKHG+10T5jm5WDMJM1Hn7uyAVj6e/PVXBasuFSe5G9ec86/LnuSiExX2FbB2zYIVCD7dUASjCTenRLx682jDDGb+cawaTOgndeAKP16Of0Lfko3nJVfMy7cqRF7bWgiY/fx5AHFkdaqX89DT9OMdqYM8A48G5CIZoraP4Qd7b/2LUrSxuzzFV5jnQ5zl6DX77IFB6wNeo+9gF+edJ09UY/ljg5o4GbGpX7ettCfJVwqUzogKky6Ap49Wvu6rF0KrRyszVvz35rP0xrMdnz3fAIlhf8eYA8I0S4i17Qqe/A1FqalOEX9fhmOOQHb4zOUQ3P31beFTT0WwZg+wszDXmd2c3Izs+dVYUnvV1W0TyMcXD6ftSHlGqPS2EkvYDTqy5fxj8tUIqDLpRjtmLu5m0Ms/PCVuXU9DRXel/0ENQY168HIVS25QysLBgA1eCqC0fnqUKMjEE7gkwv+2KklxA0QBig39Of/FeVDWoL8GHPpQ+Ix+B3W91TYrmzM79308hbOLK98Vo4VwOhVRHUUwwvik1M4kcqvlZX4GQ3AKZioVjhdKaokiB+rst6YjgGKJDD7B+M5FhBruEAV4fJZqo0JFpupgMo7Vexw7twXTdlswtnU2JpWBbyOAnE0eTQog+RqORxkqhSTOudCT9vhHraczmOtyvtLEo2wdydVS26akJ1cpgJoCfh/+uZzaiJmvYXactyIjZ5tEN62Qz0kIPJmE6M4KQyWRkvIoAO4R/9a8ORy1vrSzGkneBqNgyndjHLNdsGS7TKo3uimbORP7vK8Jl9Hk3g6rb6Zp8ymVdiOQbiosbz4eugXsKrPNXebjvOtIjat3XPUW3HRI5R4rufB62Rw/NITcf2671xIGUoSMhpyJCTSCLmTm4+764C9glib85Myrirzy6lOpg5WO31pN2DY3ghQRyPQUoKe4FSF59DxmW2t93tGHAmx9paYH0NEjnajYTuogORLFy7MSLo5hRjk6V2K3+L81a45KqFAAPmpmER6/XNyPoMUeoQAMafEuxfAlFJkTv61VRAGm3mExn6H1NQgxvrhjZHZx9YDqKtCJbOJpheXY6hn/8zj7ZPx+UUAUogYb3ESzjlHy8eVM0HiXCMviO4zSOqMYOB5KVdTG3rvgSxL5w34ysK3tTjP4pnxkSrGO+voNZGB329/Esl/+PrBOg9kucNjWqeClIZVJgdqpb9QOTuksIEt6aP8XpB16m6rQ643Q3RoyMwUg2IfDaFFTyK/9k/Dx0/AlghmL+D6SVgK/NXTU/j6MxhEHL60gOu4ZesUv8S8Xo/UiZocHPr1D4pKEF7Eeet3/xB6u4UM2NppcrWCbwU2qKPVjAooa4f1FL1sOFqqHarScqHBC1qdEfU+SXHBiUX8I2jj1sEzj9dDsRJt1E/rjo/oUoNxGvowCFKEJSV1+ry7raFd0Sf6e6hmqEZEdSxiutu26zGar38SFrmodt8diZjVKYFeEf5NtYL7GTYeorPSrzCClMhBwdAUxyJc5b99GfDwi0RjOGbQB1VtzliomQoU3JY5XjXPdp8fA4XmvbKO0uuQVH4ZY3UJtrK6tsbn5cB6SRXf6csmLMVeOj/CC3TN60iwrKiI6oJLDIrGqnL6FFpz/lpKtAal+6Papa8KyVzVOTBHFg6g1fr/OXoGM10WF3h6ljaKECM8GFh7PhuHws28U0q7JTXPZNk7qNsjK3BNOxMl/CEA0yQW+WprXeRI1IZuIXC6eSNoT11+dzwyMEb9j9KKXbzNE3ybt5PvK1Svh+me0rlRjjUIjXwE4TdZ5VGkeyydQHbgpoCBQ9OGAfiXkc1rpcAN6tIsMVosURjomWbyvSbk3lDL0OppGlX7UUuUcb+rdheaS2ymDfg3TyryhXPxpgP/Rtldv2euRvpxihT8jY0OpVPzSYdaqV0HYfX6yp+u5dz4t00zEJTuqjBVq1LPplYrRSXznW6YH7Qt/T419nqBAA5n4XYl76q1E0KRo5+LtsoFlkKfebii4v5dlTP+SQKqEVS+tboBX/LuvcFP1p9ljEmqu+ZB0HFltRNHg8CFw28BTA/antRwLPLXTbEElefYipBf+ZyPAWM2vkZHW00z/LiMHayje7nV6oMBaMFozfjg4831y/U2/+16FYm2PjrP712h9NQmJ17g8nJnZ59AinMgI9Ysh+PdUfVEjS7Hp+7t6g54MJV/HfqY3bkD2hMvmtG/gyj9tKnetumO5mkH8067FxZpaqMcXkBYYO7svW0fIgSUa22MV8q8M5T6ZQ1g6zrGXvKT6d2BK5YKXyMRnJVgePmHxEeEunzYcOXG5opy9vzZBSzpaWjx1eejOa02Rbvy5c/TCaBNVKK7C9xt+2E/H4SV+Yot0cw/xtegP3EbDjOGhJyNcGnHJNzLuTJ7F6qV4qzdlIU591009s336sIOPEcAaCsk6G+XPHfJhjtRAhuutS//91q5rzUUPQWf3wyq3vvYK5g3ZOa+J3HtRW6stgERtQpE7nEyO1X92O8Pitm6iYCDX6RIzI6CgFG8DE00W+XxKdOtSrby1DUI/ViZg5HKrBfhElUDbwSMBCWmrsLzBC255B+0jiWT5rkv2dSEMj4fVZ4PiCF8RrW2SD+cM7xSDE/3esI1CiEE9R+tyAhDCYYks0zvZTLUQaO9OG6Qm/1rEqeM2uol9oTPX6RCpKYuobOXXlqYPjW8elBlzXhgNvH4rP1K491BunWR1qLxyI22/SjQEUoJ5p97swIEf5XF/BgoZkXYgEpZLtGEWJtG0BTGAEo06mu8/fYfuPyVFf3TuTWBz3KzkZ0jTcx3hskZCKqi4+hww86XVXjRYOpe2/TtmKP8VxPV2W3nm/CNGQZDQK7vxQTUwwNPP2l/pTD3O0vNWdKMsIT4TSiAW1vyDLtvUmNmfXc5c6K2btAViLNJu23dT5l1zipEmq/2JtJD8o1h/mHVlFWIWnErPoT3EZfl/HZeyg0cPX7pRirrALVx1my+KHsQbWk7TI3xfUJDvYokd79hrlQu+ErkpS6BbfoL+cH/VOSnTNoGIQVzuvYgxwarD44vY3nduLp3Yohk9d7Dd+QGhvUiyIa1MTsd64S3p8mHbJP7dLags0q5r+EgivJQQ/blE4Iyf+wfT1CktG/cnrz7xjcnUcnIZhJVO8aZiHNkGVNQ95juvZ0kyLdQmjMRBuemcL0+XNfm4lz8Ld/+yRYCMQ+8aX82xY+p+31Ws1cvIANO4a3SW5FpQNKRjgu7MWHPn5x8y7X7/iLWpLyeOof+CnZDYhxvnad+ujrnGcwyGpPcG2wSxT+pqM8GRxs05ulIqOkIf/FjehU0cPuGwQq4Ytq0Dl4szM3DIcTEqm/DElFciOoYEwv2aIwHLgp8Ya/1i71uDvPfiN1DF2CUs1VDMJA/TdOTkd97lXNl363+Nub4QkBYME1jWWNKHAbeNXxg6CiJ1n33is+lbNSWnJ3sb91x948hS/8w2Z6/tUx3U2Gb65t2NuxXr2sopyXW851bYMhfUH6xbyyTefHzA6hz3HZVx3d+UyKrU6qnmaInzIkp38vj9gQm9nIv8egfd2v/Z2UipMX1FyVsctj5SKqx8Fr5qFV3Uqi0mVPi1q4OM36mTas6VD11UIO7LLs/GzXKtJWl4w9vgp/Hk1tI1FVypBkZxaCJmsqTsgNlndRDVadPBzpw1AB7LJbCGP+K1QJ6Wum6iFsY4UaKi6cHD5ZZcvKhEF8Mhu7G0bWnV6ctyEVRguBlQyhBxggKYU4C5DIYlou57j77yli+fv9RebeOfM3fpZwrEu3Zf3zP8MH5K0ZIC8E9clkhOfhfzm7JzMv1tetHZP7pnAaC2duRnzE7+R6ZydI0UsNR0y0piSjY+h/bGCycGtgr9OVPR028ZU1O+P6zL/9617O33fbUb7ssQgvF9w74uVO6cweq9pzTZbrzpOwAcpDMnzuxscMLyh2GrwzMdkX0jpDHkrHh2VtjZMxvPmMqZnzDEBL2IAUeN2op9nKvmkt6gl9cLUWsdSZIvN9KtEzkIV8rycYXFcrApfD3VIt1iQVYrZxjKqsbND3xtk3hfKL1TttdlTVjFzRnsKZStxi8wBft7QJBT6nzy4A+JYwesBfoUp7OZofxzZh/l5znuNSwSQP4O9s5MaargDxK5VS01G1wmW43q5Apx57Uvkd4FQ2VOyDPRzarSYsfbP8mZSO680O3tTqG5eHtu9/Y14WYneh4hs0bS6dIAVyO64xyXdLk+tQQSC7PQlff6FDQ4tN8jzqrH2e7pW9W0lHUGJ7Dhq9ycps+Ty3vaFqUc/AqDOwBpSPQtU3Jocl+7+kcFP4WeU6X94Bh/gduhuSU/wMHgH0HAsb7x0JjJSlfuBUwofQV1iWsyZOXkExRN09lyVHjbzjr/xOb/Q7sm7vlJz7PPrb5cHeJfT8Lympx0zVWIsYjIigl+YObdH/bTJus/fDEhjtneOa+WXHPRX4ckHKGqmGHQHT1Br/hSh7ORSx2afEGd6dfU/aBTp5xJToAzDhaJJ5IfacxgVzMMuu7fDhsfy8WqGmphPK90ZfjkgqazEJrf64LEL/l/SF01BYjPJUJZxYNeu8MJMxhGOrcYt3HzcPocrUMgLhznyCCBazOXrusX9/aPKVcGmYce0uetvpqtS4mvONcTLmtpDNCkJrDqNmnLcDqCBUQV5wwOOWf8xWn5L/lzYjf/goR6F+tjiTOMr6hUdbmfOtPCNe9SO3LlWlsUCM/bWTdVRRSjNe346ygwfsm/h2FmnLpQNSXfbq2qoNY13Lxvfx+D1l/qdE1VaGdc8fqiy7p4x5xdlVoXZ/war+8pfwMAAP//IzP+Cvvy7tRvvbfL6tnHf9PV/aIajdM3HFwpLnHWOKvJLv/avIXFc2+aHJhTQsp2UZx4CYuQg7LyiqWjN7tSG+/cU7/U+7j16iVrxCV25vtcUMvQCOzp2/LBUl7hV1CyzIdiv/7ee8tmdCsvWLqoy5XSaldgiVe/cuNnD8f8A0nLRnveVMdaC7cFKxb5ge5hUDLU/LrAjb046OJoY28Uj+JRPCKw/P+bAKFTVEUNCmVuZHN0cmVhbQ1lbmRvYmoNMjAgMCBvYmoNPDwvQ29udGVudHMgMjEgMCBSL0Nyb3BCb3hbMC4wIDAuMCA1OTUuNDQgODQyLjRdL01lZGlhQm94WzAuMCAwLjAgNTk1LjQ0IDg0Mi40XS9QYXJlbnQgMTU2IDAgUi9SZXNvdXJjZXM8PC9Qcm9jU2V0Wy9QREYvSW1hZ2VCXS9YT2JqZWN0PDwvSW0yMyAyMiAwIFI+Pj4+L1JvdGF0ZSAwL1R5cGUvUGFnZT4+DWVuZG9iag0yMSAwIG9iag08PC9MZW5ndGggNDQ+PnN0cmVhbQ0KcQo1OTUuNDQgMCAwIDg0Mi40MCAwLjAwIDAuMDAgY20KL0ltMjMgRG8KUQoNCmVuZHN0cmVhbQ1lbmRvYmoNMjIgMCBvYmoNPDwvQml0c1BlckNvbXBvbmVudCAxL0NvbG9yU3BhY2UvRGV2aWNlR3JheS9GaWx0ZXIvSkJJRzJEZWNvZGUvSGVpZ2h0IDIzNDAvTGVuZ3RoIDE4Mzg4L1N1YnR5cGUvSW1hZ2UvVHlwZS9YT2JqZWN0L1dpZHRoIDE2NTQ+PnN0cmVhbQ0KAAAAADABAQAAABMAAAZ2AAAJJAAAHsIAAB7CAAAAAAAAASYBAf////8AAAZ2AAAJJAAAAAAAAAAAAAAD//3/Av7+/qwB9H07MVeMKWqIOwlDjDYl8Raz7EW3ahJEX4RYIn4AwWeg0gnpHIooQs4dwn0KDkdFC/eqOfZhdt5FWJ3TQE2OaGaykYb/J0/1v7DP5DsgTX8oy7GdDwTumrgH18v81H8MdjB4NvbctLAhiXz4a1TuJoEdhJxgr4MOExM2RTG+aU5GjxximNlwvyAsQu9A+bffxHZ4W2ioT6VYMKCX3aW32ApvFw1tdSlJpqHknShf5B3PcmovfBZFLlul6hjNO1ET0mj0cOAa06Bh9Z4drrRMviD9q0LB3vLFXo+5FvrNbFWHM19OdkKSAJY+GjFEkS1KdhpF1HTwhVtzTv3ULdtMwvugwObOal/x+nYG2pjH0qZnuCCc0ThuzlxVxuLFCFMcB/+EUgkRTqR6X2jA26+n67tPYpv8bdW77A/pPVkVR3ehcVJN1dpsJC+gV4W9149uRHtGFolMJdssYP5xLd2LY9xd1iDLDePvNOUINSMPzL85yPjZwtMM+bZTDFv++zWq6VUdlRnIbeg6jDHJSNl4XzE6f4o9ysNplmuO2sDuvmZG8J2Kb+ypN3RXGZWrqVwQH7J9fqwkjcJWIrfdaWRmBMJb2tSGE2tU3/X/fVOxS67ef2DT2RdRJQEnlLl1MNyuQV9LXEV64hnAcfsi/WU090UkbJKGrg8/cR93sMv2SBzFcyUmxwGDTYj32palMIoMNm4RjwNNwMkK49f6QKxqsiFeb5EWxlRVSV+AdObv0iUBKgHArhr478vaGTGI8ygHY8Lu6Rj8Qehc/zApGT6wyTvl3vph4QmGoj2ng0PwdIyeX3Vn6oEurOeAIBbPnvIURm5D+UzWAHbVMzq8eU6QYf9kP6KhlD6VoVJdImZUBD4k8RqtqD5V2qk4QiMTjsbJz44zMy5s96JauBABSwiLmgSIjSXfBhX8dIb3yPpzoaC1KpWnGXPuK527NqoHeWrpgGQnBVMmGmpRCOQePIxVUezj2bSKyLxisiS8HeG10EVkqpZwk/tRySIUFpjHyxi5p9oHwTjs8OnoQ5qPTD8pgbZl2plXy4i01AQ4RDiOYD9tGI2z6UW/+kTduxfIpYPziK3jM0y74JgcbCWKvwI+1g40raXXT5vZxXeywOZ7QkPQoCt6GcodOHoE1e9cjLUuFimsCThisjhH+NRkaYQOwU2AlYKA6+SacZvlileHQI8DRECd0yjE3oF2iq1xDydjfLrLc1O4BojSJQ3uEWKgX0EuK6jBb4MVRxIe6aPZ8sbxXXycPCfUoG4Uvvy5D0Qkek43M63gnZQvlP3ZXwej5xCZDN3G409/msBIheOn30uQ0bJecq+kfhNUtdf8923OJ9zqqTUCEg4sVKJXoEJiqslccKxeOwUdLF6vAxyVqt1reNCWQ1BtWmR9ovi8EpMiRs9CSr0553F0zbGNKJgHFgnB7EJ+NzuLrstKvPS4BD0kEqJ0Z2nzXvwttQWBJKXO5Wnj/gLc/2o9WDl1fvALHrMawXkKmN8/CT1J3C3Xevj3rwat0ET1XP6CDMxF2EZt3ghWf+sfo2B6qfsHfVafUrgMuOSs7JFH+TrVnNczTDOqa+oTBduA38aJY7HzaDktm+wPm5E1xpU+AoX8yXUgLoq6MxagPZnkK3yNN+8BTXTGaGG0qxp1gxrafQ7BxLy/JmJ4Zfu/x1hgXKrEhlTdu+6Ck0CCjOQFidhJH+NFVSfWhHJwM5XUTN6ec+Y9+VApT0VPTEAFM7OI2gurkGwoQEBTJLEYB2mYWvV7+dfjt78dOJOhGHJyD0JugaKnN5jsMOxxq3VwD1KaKou0ZB2iXL1qye1so+maixZDob+sGcA7EnXKB5G4UYMV43cWJZfOuaiIMUO5bHb1RO7HOfBUB3GyeddEj3qN91vAhQX8+EAzkpATOkPlvucOYtkCh4OXsYuuLDcptQkpur1ry9dTsxbFKD+Qi3cElPgK7eUNiGQq+Kc5vyZtCCkBXFahPzjdtIAb8exkilWqqdVBlSv3PKEgrlkkMrNQCJn5yNqAYbALgWtHV1HySeUTxvUVtFm38aPriF/n4eo1QivdhIxhrKDqzJqQuxOxKW6mz69XvqtjwI4bw5NuquFwvK0fs6s9V2YzhTqSKWiJ2wJbetbBrkfDphoGnz4ElXnm8Bbf+gict4GQ8R9BtZmTxXdN2UPt7nUGveUepUE8DDJz/rL2NZingJkdzvZ569nHQhx6NQIPgCrNkGNlJBWsxM28c9uFOt6DKRsdri/MmDI85BjjEt4hU5ZgDOBW1NejOhcGi7ujsPiQnEuF/IFgIECYsz4OZyMwVkLAiFx7XijNcC2g8y1ME/gn1JP2ZqLroqYzoKBKpoybUkLXKehnEGisqtU+vZvtUrDon13Q+sT1yoTIfOgjWjv18Tq3/3/ObzJnQM8WoHG/tXLYK/FcEIaiT470sjDtQoCaBk0CwRTY1AAwBCmsOw1METw59Yd9YBnWNW3FAMnvH5cY91/nt4JeVPWp/36ckR2HKS+Az9weRKx99qfMsUQNNTI//3/4bRmYThVvCXuNaVTKHurkpSGMoD9LGKsS+CKyvxDIOg5uYTcnackNmygsM/GOkVj0aFhjJoA5D9IYsiGvPjqeNdvCIXa39g3WW+PO/bB3/3//f/9//3//QT9OQEtUPFC2NffY/39NMLLIdAMQIUS3VTiJMaZPMV/k0OeEdNQBfWZuM46zDdMA9wHANZp1b1qJhlkCn9Och+Za/QQHibspYlINS1OEtIqTMEzis8WCjmxtfQRZu3BiiZi01m0YQv9RAl+fDvylLqDOEPBGhIfai64jhWfRMiI+Gkk3hxm4SDvsCEqz55bF5UAxH+fCHAUo0wmWRLYjo/WCC/5DdNdkCqhqv/1wDP74yb88qd5wj8LDtSeNPTDl7oyvrxmklKdB0Xd6L23bCCmqTUKdQ2o3Y0AlnsFPFS6UKSL1hldLywMo/ncMaMU+8c1J1/IgVnsQRe1kvCPGmPC/GMvIoogVkKWDwnl5EU3wXLhEhcxpkx+3zlHucjeqUKBsEvGV56H4jvv9EhBKkDF+hctcOzwXWEt7X2eg3n04CyoxYG/MjHYtdiRlI1jYfYE97356ci+0/sb0qj4/wfLcZnrMJvbpPTApzWpLa6TG1PdFMpm5g5PfLcAE7RieLD7AO2XVF2zXxjZRE1wHg6XbYvgizUlnzJ//bcT5e1QsQ9PdoL9Va9mVUIkVWGsGC82EjRdpET42pkl+AHSKOHSkPnw+OtaVXkDFtRgy+i8fbbfYWNsN/qmaSLIU2ilWr5MeZaYqBKoKS0mhJ6jjGfPrMrkSGMM/T0HS5lWcXmK9G0U/vifMjpOJOVcFSuZfNSF+fNFYm++U89BBr4WHGV0Cp51bXUBUlbdIkoUngroyIDQZ4VKSQ6+90qrRnF2LClS6Yrn2okIZeAYG9ZD+It/ouwGnUDMRR1WtCPuW/aI8EBFD6szLB7CW0N8y86Yctg4aOYkcCKEwUBzb2WF6NBKQQ4HX6gC/eoFvX4LuaHn75ZJ0AeXsOqAu9LWIYn6qPYg6eY7Ulww5EuuC0ye+gyKLis1OsJ2ckJm2s34eVXT7TmtS7jr1onFjL58KHBIemcF791bPb8J4XiIB6UDtKjSm1UPohONeFjzc6AghZrpg1BpmsEGKdIwq2uw/2v1/wiSum/8+z/v06Xz0Y345m1BT0OXu0a9jxyMtiOHDVNr194hsXnmOvqMw7sFjCw1lpFPLL4HBh39t31MlFSkWsxOO05xjbQGv/nUjijmn07Ilp19HPGYzTLHc9WCTgVtdr/92nKf/f/4wk4lefCntpI6Jc7YkPCowhety19Qwdv86xJELsOYXDXEU9yOSRUrlSYsl7kAAKFpfugo5gx8Uv++we0Tz6R0eEF1GpXDH4Vctl8GBcxI2qeDTGjEz6zTuhi2ynoqqZjpJWmedphZ/ny/X1/WFNHCkHx7OXnRo5HcaYGeVDz3p3nACIgMlaqMdK0u8on14MkUEoQFybVC7kfpVbLHXYgDm7vXOcYEMM+XE5h0l6NUkKIqp6ki7oufMX/q+lNq4tJDi2WDegtxLyxaAPtbkuZ0r9RBx/nSZXECBdU089NU5oUdZO7lAPaeOtgkqVMtI/gMWWtsFyFzn03nh864ZuGEKUhXXZ2eS17h5ajayKdc62kATSx42cRU4kR4YJ/VUl/tVfR/8jwi+wRVja86ThdNB+cUzPRRzhGmn2A5hGpSsK2aQKvi7oN1/ffkgM8y8A7RIPfH+ybmzPTYAQPvSQ57oHFfkp19zBlgw3vVzZM+2qvZ1qY/kaPS9J34ivq6wNtScvpB5f7bUdLiRZygPVtcVm/MqYsYGhaBdMBEyMpYpJVycXOCXYpzLIze+WVl4PEycoJkG8G5SxoKmrlY24Q3EEdI//0tD/p3Cjs67WcsiPR/K8cubahYOm7h6+7Nxyz2CMtxX8dH4K+l3RfCzPnOKIdl6NtOW4FJDKg86sEGYNU2Udq1gSytYdhecV5k5xDjbP6k1LtBmIF3i5HiaQQKwG4mWRheoaIZlraR87UVB/qPEcKb0NA/w/wFvO3gv6e5xeZUsAkovahM1RKl7IKDEGiwjzgI/5TJyDmeDi+jzjQMutY8xZaARf/97XrycnWP8c7NMfQP/f/9//3qvA30bzTtmyQAHGeTKAaiynPDsrlfxrEdckoAD80tSlWp6YiC+/i7k6OEz6k5Jz/9//2gLaxIxoyWKhSJomErtP5V6wY4PxHIhlXgFW/HhEsS3T6ZUNfIh/NHfeyKKlgkQGCWnbLmtEI6W3+wW5QUt9eLwlKaQvlK4JJG2Eq9er09JK+nbHPyqAFYKzM1E0fuy+YSAvjUM/uh8cb/4t4C0VLgRso4v3JDVtW2Ici/qlN9go9YoZcHEk5CyIibqpKH/ewDwZBOaR9C1fXeqyqFiVF47vTG9h8/qwFtf7lc9PTFxiIzIS67Epl/plkIwEd+RqFx5eWdW5A+OJ40nTRDavBtdOM+d60dFlCIFcRYHzQSmgp4JBkdZp+V+hL+vd0KWotQMWQUuQ7ZxBwEL+9969b05SGBmgN8i0/yU4LBTtwm4bfYPQmJcVyLsrN++1s4D5Mne3xgDK161FeE92RqTZ4rvDC/bwnNET5IH7rVn4lr3tU18pD0wQlCg8e2k/zVp6pe+EQ4SKtP9WRV7y0vwC6RNNoR0QIyrJ7WekoglfE1aR3qa9UNhomMAJBVwdKR4RlB4w9EbdQJByNbCI1BUt6bU6D8xiGe1SGNeUEDAFMT4az1xUbDdEIkNawArosKTpDhpQTg9WoYQ0eVb1B86mtE/oAGdry5ELq34codp+jJ+IG9baUr/bTZ+tLJMbHdh5umG8Ya2OrB6vQVzk6WgOXw3PESI6r08Hhd7BAwcuj//dOEM+SiKESWMDaMHgIPhv15rlynxJxbE3pxcQSRIIonANGZOWqwdT9ac1ckVXCSQ2d13hMyz/yQ9OEIB+HoEWmwp1153yyiuM3Ks5ZQLgJWdLXHJnEKb3yElA1PH/yjdJn/zBmw7I/Dc0e3acqg8jXfYmBQoaZSwGjs+1faJFbciFdXyaZ5aklNyXiYjQGbNepLHOLDo4m6Sbyqf+qb+lLy6OJ4MJmjo5JludNF4mTEApq5q+yaNjg6pygI0cNmjWIVIXATkOdLiZvhbocVq1frhxRQueMJmIkkejbx4GAxj82B0f/R2kRdMWlM1vGoA6qreFRfmipbl8Deo9pqmMRIxHrzpm2uq84fetVtzeXo+vgvRE97S9+aA5J0spexyZvE5URII537pTPVVp9QTkQRFjylVRKXTUlCRV3GtNfUW5l+GcYUvDj1spY1UovBgPJhr0Zin0W/zmPkX3yx77g463JsWEn03BAuWytwQOU9pE4PyV56NdgM3ZINHrJWDI7PCChtknG13/IIDiezX3/LAsoVA9Fr+Udzg2Gwjb0AkG0C1qrnTDy7vAZTtpc9j1pJd6EpWuJpslnhdJfMkSchqBuLVa3aPGmClmb1ShMEXiY51eYIM7KE/7TSwLK2f+KQRoilKYr8bgvtpTU3XQhMKv6ZDzduv5Q2OXKet21c1ONjux+nfyz+s3UuI5Yaohee8oqBjlHhRjaJDYN5OyoFF/0SPejklRtjF3VpYyaSc92uvje80u0SIOSY5v1tR3Pthpo42sVP7vd91f51KUaXVu+BFj3g/mGfhL/8QsB96tDmbXinmZBftLefkBWaqMU8Gm1jEHp6xSw1AZzNHFMXC8p6ASwoUwSuixZkewSKcdAo2KiNnMKYLZgmjry+v03DmvOCN7MaY9OxwVQWAjNKyln0wV2dmygWnD3m0YryVjxYKzg6n9XKwuVhq0Smzcr5lH4DGMaIfAA6a32P3RCxopfQVUKCkvOyMmnonJpsE6TyIUvIiRVNmrGPkb9C2YDYwQlJCQzBdwjfSBxpLvkViEM5rekFrJRbDYC2h1QC2xjQObRVyco8KsEChf6Deh/C775WtyZDRG1fXNiy5KZ5Ki4RD+Anp96FV5UGfnqAh4p7wzqf7CJtAGKIXCXGHrNffISm2O13avpE+kpuECsGvT+s0mVYBwk0wMZzIrJbppX/4zfpAhbn+gzDSCMOun6nA5iB4k56jjL8igUB0GgbkCFde6rUWDWKPIPPtlsPLEnHCrCJxfKKnn8oT7T01S1H/d+mk3XvY5k/tScagi02wUF4mHDYI3HrHyjGc+rH9LiwMShxBARc4WFdhiaXaIJTJp16/f8mt0GPN2KjMy5IBeeuzhBZ1NNFn1nLw5Aw0gFIkCpsdUCcqDg7rkGyxDIFA/3/3dnPHpA16rCy5g+w3h+NSaTePFUAJlH5zMCJKjVOBpFWVTqhfpbiGuOS5YxE5WAfudOPuD/9H8fVcJjVdHThYb3vQbtGs99dk1p7+mfCHr7rMqlF25dXw3iTqVj7nU4qlvJu07QByNiTIcmMsP/6iYdpB0JQOARDjDxXyCJSgNCJj7FmCqou2KgjUNlLE3D/XftFaBZLfcZp0TQLZKxKs5o7mfQrUZwh4mDWyG81mVeR0ZIdLyPJVvSsu8oi1MQ2uFopheODGo3+H2BUiOQDaNH3atglJh7jIhRAPR2hwJ0QDajMiQ/swFnRiXFsVvFm/ZoTZ2fFyfRB3qYUPG5bd9UIUQmhs/1Gi4h8KnP9w1jS0CEa0UYOyQEnwVymQnI0lP15WsjbCDCpoB95j0r0L6zxE5byZ/z2bgdFyIVWi4kH6ub/TZJMlHOl9ocsxB34h54bsx97aPjAWHnb0sHCyos0LI4vj+/w5TI5SP+1KcrWC3yCadceChs0Lm61mTGHaTgI6r/vFoHPS/EMXvMcHsU8Ec9LFkgAf9sqhimGGFztx5fLxRm3/f7luQkZSmbd7tZS13e6qZ9C8kvNnzhTsk7LLWFJqCFOosLbKW/ko3q/CUrcIwoEj3uxZ/3//CyZ0vAYwLREk18n/SCnTFUsCeaQzddBg0eWZRwLqeJeqWhVbue/QcSXtx495I3wfvvqN5XAz6c5Tgus81t/XMhkIX7pVceMdUfeur32H/gazf9atEjvjHzQkBBVkxA7Fw08S1G6DE4OYuUyKicJBGJweoGa7TAu+8q7vAGrhFRhLOyx/QqG489fYEhBNDKbehLLIbm3NMCxyAw7SyqJGkpu5itv8KbaZc5Dj72/CX9DnzfNjPIiJ/1WhmolDYXDwSc+GeYFNdI6rQ3yJRkV4W+vqajXY6f9cpH7malUEvA6ZBzucgq93Vh323fhYfz//BJeSLyn3VDz7/t/ICk0CBFT322jfPqbY79YE7tk/5Cpo2cgIAM1GcVvK+uTimqaw0pt3DTefnsrSnYRzSF6L0EvdQRKdDT/JynXp+XcjOJfor51G6bG6KDD0mkYp6NRdUQk3XL8RstNWFyoWx8g81NRL5S5FUSFV+Fjnr0L3x3pAq9O4UBhEzQaszxfquZ2DgnJfPo1EmDqSnKDeABdD2UsNaH+DvRoHNtTtx0LMVW/KqJfzSvozxurwRYHE4+5z/1CFX+fRn3ReuSjfdMXTYS6vcTGwLW/iCUiwvwWR4yrOBvm74Oj5J529FPZoiIGBnYT8MVSzG6hFrxeCZlEdw4bM47j3IwBH4osvdWK7CZp6Nvh5JvC7cJzYyEsMFQSsiQx6LokYutMPoUlo+oZLXSExlveZJifY9PulTjrUki1Qg+bX6RUJ7ltZaCI59ipUnaEBiLwhXGUcHm1jwcbtGCOdsBfAPrCetC3Aui15gNVVQ5ZYJlTeWdo69WVCI8Rn4XYDyno9XS0he87hmXdquFQxzqrHpd44CaDFvke5YEFuTvbb219kwWuyjb5teSCg8kIO4+vTICCW/auatuE/KKIfB7ik1iBIA/3ICJIN3dNBdPmwYKUgEOhDM6eBc9Dt2HH2F7RD5wJT+VmhSUBjO7NSIW1aCPOWkSCMn380jHY4/WnR3hHGfyCM5vSZBxglaj+Lb1Srbp3uPDvuY1ODwCUPm3IT8XdgdXt6uMWjukb4d5UIbhwDJYpUBKN3QM9dqsrBSDsjV+v7swMInlE8hN6Fc5+aQghJXnjbpisk9rrddIFviGF3DjAtSEokrB8EqnX6lb5sFhvbps6Ryrlv/JTwBPVAqHlMf8iIhhh0VWCyXhhRKOc3Le7q8YcteLqW5mxZuEBou70JKHZpA2aCyrMgWHWY3HR9oLaxLsTuWcCovYx70rn/INFy0L6Aw6wRLaBfoIabaSHS6nz1oZH6+5dwG3CXeXBhWXYldEq7a/2yMr75enllhxlmKYrx2dUY6Gygoj2HRYXWP/RSvgovyIsiuU7p79vCygDO2TOPOltyF0ibdmDfw1Wx8I4PGlFgP/dG8hB+At7fexkGwgBtILXiWCd46wvilfCdnqo+p1LiPAkp7E9QBGG0X/6Q8UBKo6IR3iDzD8/7xY259vdb2yGLv9qvp5lO9tFr8d7nuZRtjb8SRaJUBzM1TJ/x9sNefCxTiA3nHryXbjz4uGjw/Iov+F7WWqCD03FXObqrK2/sc33stHvVvnSkP7zwKK4eQZJKKYVOjmDOhjcVx0EjdjG0eMq9JT5sftU5NQpR0vwGs0zmeQoUhGWupOAcDAUkk2InXZOxvRMHH310geP9bdjTmhkR6c+33GSdFUc56c7yk0avaS+vvqrFDQlh4kFYRv2v6zzEr+LFMBECGXBm8juHtXLbhRi47yy8HN+pBUHm3zK0yERzLNk+6JYJkrefZz+BgnTxN1OCgJZG/JX/K375E3MGfhyqYrh1Dn0rJWk8mCw5Jt7DMUVzWXdGcW6KPwBy0djC6+6BOgWuWRWClReuIeEPhnFSwXW3TKJnEKAF3X7SeesYIVc6bxX32jA6TznabWQqU8/Pb+W+JzUBE1UAea14A5peqLurVW0j1v8KYMm/kn+bAEKpNHwP6xQvNtxJLeCm7d1AsZYmTco3vE2ToFw4Ddf7myyWlRZi+jfZUqPlj+DXzd3WGW9x+hCOsEU5X+H64Cp+XDnQ/mLRCmjg+gJs6ldA3x6BX9Jcwn77iIBK1xQjzNW0AMM0HqqnpSWxnfMVUCf1qH5XUQvvRw6Fl53Cnm4Jw1UpEVqWi42l7GUh9MExQCAvRVRrCrtEzlGXUATi0UqT8evVv6iELiuVfSjZzv5pLUfrXhiSTM9yAtw3XwqJFujXvsu7YqIohMN0nVAqVkJoWwzmtgEl6O2ynVgVpMy3TFsXjuNtIvmEcS05uMS8NocWojOU3uBOiQpBi14paFT6ZzhnasX9y98DlwKakxKHhV2zBvlktObs/mNqJxgJmMt9BQi9KPK3obW7fjc8YQ8baIQJm9BwDfx7IUBIIg5hH8GEP0TfDoDCbsqv/3+4JibxE4ySv/fJcVwB5qiQZjZM0/V345ADb2GE3pCk2PPSvTWzhCHbAOUdj/H95UtdehMHfv8DWoTuIfGtKw/nTvc8HeSU2I71gdgFMr9uwgdU2aqziQdTILmuAsx2NkiZs1ER56j6G6b8m2R07uCccp64aS589RSMVPqgOboIZxnvK2NiKb0KZA6KppMbGiecHCYh9KteyOieZ369R5+sY8KMSKhMj2Oh0/lnJn1451Ifz8Q9QQZkxhWcf+3LL4Gtm7Zqg4eLM3+pgnq8R8M0HYNwwO8hrI5C776zLOp/7XNqGNR35VW2LqVcTHR7YLtDZ2E0M3uQ5v5QP36U2DNywtTrKVMMVgAoJE2J+/oJ36XUjJOaTfv/Qb3cmazxKLCKCyljQwZWH7qUP7wHRKJfQtI9NxzQP3Yl+vr0h0D/Fe2aAFbPP6uhgFchlKhFUJjXOQ7Fq2z53/ODl+/jWysFESSAEJQ46EcoHiKCSNXuTPGP53sJfymroAfQkErsqaMq4zWYOb3hIb2zEgmXvar5jWQ8wN1p+jGsPEiGkAikDMLX/hPyZkI3lKigGberTgUB/Dpk6gPSnwWksoX8i/urzaabe6RpTq71blYY20aEyvbyv5yAih5NmgZ34t81fMLhn3GgdcMKfrKGdQ7iGhWy4rOLRmuAE1D6zOuxA3NRfUzno1twaCoNHIWWWxv1AfefBkblQzCSrNRklKWBekW5ifVpYIgQK/xHFmmWLAq62/ykgqnHQy4oR/LJk5xtvNzOkQD1Gt7lQM//f/jeItaWZLuVgJY15PSorr81RUadfydVDTQFCf9Gzx1Xb+n3Nkr9Ukv6VD9jXjeGU673boNkNE8qZJk8H2ksc6+5X3SePr70v9kQ2AVLTmaGt4QgLk7HtQ4eM9f/aRxe2PrQGEGBOp/doVy/a+qaoECYt45Ac1STZy8MmD+7tz7AjIZ/YPQUzU9gRL48LagwXCzS/0ZQVWYaGqmEx5BRlbCwub396yLMJxob/iAx9Qkj3e5aPoV7Zwf1Gon6j1W10ydrSnZphXTQOGTu2gCEdRzr4p2JqixFw+a3Rnd95eGjuMH6CLRZwT+Ls5/vE5XYEzXqxoOsEu2pw28X0zOhuUoeC2vdu/14ghXf3ZZ1grHjAcpsMf5GfQi+oM0Tpvwt3X10z2CtnQaXs92YoNCHdznOFQljazKr7f4mPeHvYy7qOvY+A+Q+a2wWsPq17paJ9xyr1bSgMyICttG6uSavwjKm+Sw2C9T8lyZVi8M+w7VCmByiw+FJX3tIQD06pUVyLZlBetuib7tXDA1tpQ8ecsKxmhGyM0ULuXbl8WaEEf5jvwdXQQ32aZ0klRasGzkeyZvjWfRXV96Y9Q2P/xHgUlOetF+sS/O4jLwrDi3Ailfo0Qvf3OhzW86KL7S1eQg3nnMGGfgVxrwnyDSkSEEMif5KDTCyeLCbfHI5gaCHTE0MyNPMqazwgWGw6eOfSaN5fDzM826XDNIC/nm4fuHaVxzlDZJHLFXw76KX8TX8Y1NO02NUafMSa38jreXy9i225M7+nZOvQYuXjJ6Nqma7lxAWbcTlUPQRM5HhVNSZHDc95GG9f1ex1UYeU0kM8FRP91ZP0fBAGIdUqArvwHeCY4cnPpgNT7VKlDoa3GEr/dHBRzjQA/OLXDJoKsJZuu45G/rST9sCUcomyXrosY5ZREXMuYJSJLCms4Ez8SbNPFChndxknivM4z2tM6eYgzcYDKxYvIAK1K/a31zmkxaM2orSLkEf2kNCc9Epwi0miBU3y77jng+0srNRK7abyGpHgGNEVHf3PxAtFIrmw+uYeFstXYZkNXU7Sw+V2vJ9H/8iVk6Fa4LdKoqXSH//T6ZX6E02PaFlYGGUdcp7tja/P1BKs4EVAg0gPw2RYoitR1fOIwJIkSirgNe8Zdngvf9jgb/3x+/teoDn+j7ysGuorxwnzBFWWCp8SciWqx06pUBgUwazK0yIoSjSeUU+0yF8dVx8rcjigKiRLNsKfRwY4uXjxbr/JJZoKIxD3B3tX5geARe10BkRYhUw8CPpADCfiskaTeRCdRl+0TSg+9S2CeFyXa5Rml1NDgV/ztQvToJYKBKl/geeV7mskIYGtt++fv2gt0Sw9pTNL2zJ+x814HO1b/hIr/kU8p2Pk4HOE4yzkib1+AZcHDraryOY5fWxmOUy77sQ5dTqJJWiEhauuBwDetSE0RcwcOYTmpFjxCauhV6HjkOHj2NB5pAk2WKehZg1JiIyJxvYP4UJ9PuKFL5FcKxLYEqJbsVF1XqzGN0OS8rtsxgl9CJ1uESLVeh5jgHybyS56nbwNwF+6uYMdrzxWanwD/486UC17LfdUhA5rSGrnwPcXcPJEumKV0RYGmibz47/f7nYj1EG49SbVYAeo5UN6rR5vfuGa88kMUvOcFPpqaekLCHLpuQ0lxtyiltDhxr59Q/qf2xebpbb5G7RrADBRhzClilHKRCILSUlGPu3Thpdaf05zZqTmNlAiBIDmv0kJ/H38kECNEUyjkodAhVOgRXVj/khaUKRoJI+cxQk5yBE7jiqPiiHpDrD4I9mebqSBiSgzcEqeQFCJSUbkscFnoecilYmU0JVn/9/6+rdcMZdBNaWzcX4xbTH7lSd+e3QfPYpIIgWMAodiH8KWQySCUmish1FTnVukh9n+zLX8nTygXeXj8+2VGOq/mkmWe+PpyFkw8TNABepya3RHhmEfvpHkFz7u46j30F6C6HNSwI4EPyP+tJOtEhT/ZUs0n5LP4g2ihKhgT9jOxeK5+NDe7Qsj2m1tgtELwbEHz3dyyBcGRggUf8OSXwUmcv3Qi8gbAFHqQZpdInYdKWL99UlrrPKkfU4vllrZqOHDYzSRs43mDEG7LXiT4MiDCNM8HJVPFvIilPLNBR0OKC4ow3M9uPNTUjrNHVOTI8JF6gxByCEQzL8HRnnBzKiboIAuwI8LlMXK31UzQ2MvNM9h1jJ69AgezFAep860INDZGlTmXdCSRWgGqPPNPng7+zalQ1fYpMdvZytF6bKkQlhcE32JbOMiqUXxAkK4xT0gx1/yXOVq2BV3YXBSq+x6vGdrlNsl5bFFx3G5PP7ltcV04IUhaH9IFxzI77nLOlNmr9QPIDkyUeklsHQsoKoB0CWOAFwacMwFcWl6kNAECVJc6NMY4g1zidZEVkOqz0il/S/5HoEInE3OLghnqotg3M2j2enAmRHthy8FwoC82YWMwUqrzf0n5OONun8bcnwxFevzgX3eVBj9Yycggr2Dqmud3fX+kz90kmPOlqs4BWckDVJwAciCMl6Wdi1TuhVo5BD1rkj7ePbavoobiMh2/kAm2XkhQVWFXQSxxrUYoKHdB+ZGwBKBfCtZEXtrFemGTcvDTx3Wi9bv013ZLfzhChsGCGtZDupVWoV9b+/o92c+K6fPSRHneqCM7a4jbohwWQ+zFrmxuLmtZxgUNouPHnBRkv/PR/PydJHHUbta6QsXAsrM5zyj1yIj9ohN6zF+FjM9pWydNQF78NUKLZZcyOb9TJDz5BR0mmL5wYneVbbj/Fz1vtYVGgBe374HNX+thVnEhkLNbqVK6L0VBFTM387Cuh2B86F0FhhSs/RfJWZX44zUgR4TiqM83uo/G4yiIorGPB4ZlXbUK565qyyspKBrU95xPoXTYlIbFPUUH412dsNu1Lmc7lxQhmXeoUPv+xi3aMXgN8klhyCVEFVcY4IrOgyR7nOHJDp25EyFsUazLfzMo2Dj2PSwzz+FgnZEs9bkF3xVkNrxYLcYIF+VqjqHxQD9FtGPLdTbJET5rtT2mS+NuDTRgak6mGBn27PHNDnYeNuEfLs63jAdeo6BW+m49Sd7zg7x+KvPEEu7vhIqZjdqGdneKfBbJ2fpHpKV0I7Jy/EcxQvO5kRheJHpByQicpOag1+X2wHoJ3fkz/tBwq37rjkzuOGCmwOV62DarLoy5vDo/mohUYwhP1mEZFnMK7OK68RWykkKloYapjCym0N8sUWDeBZTo9Ns45cb6uqgHi0kOfo1iPoFTaedTFG2/cxIJbELcIQOcHzXuoTEjRYQfa2yiasQD0eF6Oh8RxVFyQT946f6w4hXaDqW0BCEZzyX7r+fSuKJEMDgO7lhk90taCC80oCeRILGjtMI23MFilVN6rJlYF761/BtsCpBddeabXNZD9MdLLiiiOVgHvL5MHmKBIiVorvBEu8IGLaDdB5Kb4o4dE1oz5HD3pil8kAUKgyiQMwHPrcNxi231y6gk18/vG+ek+/Y020X0/p9XUrv4yI2sMNrg4eaUCAkvRf8XwKYHopIqiLWaCdFvmtVEbWrH2tFQHbBedee3VXuWkoeV0wMyjHg3bijcz5q9cAlzOwp3+BUaQAi0syGqWzW9WFZyeSSQagBnz0QKQK6BXrOm3+SmqhCZxTtzmjJGfe02qThxYY8dymnQEE5oBGf6Fk+O8G3FMdr79HoJ1Bwkx/hfNoylZav8LV4iXg96yn2yPkI++8iqifablqNk+CrWi6cCUgCpLglqNkmstHZKr+aTOPbFLSX+lrQUw4cLnpQ3cfOs5PkvlcZHgiSaiZ8bS9nWP6ggUI/lczXTuxCWxeduC2uK0k2snShNJnZ8SsbmnmO5p5RNhG8fiQFBuBfksKFJOI+mMzp4HDYD9dm/1SmO3NL8sVXLF4iWzTIYBR1EeCy/aVAUPzG7MrzVU4vl+MCzoGeOgKT4KHSqoV9AsJfCsLJzRi0lWHSjwwpTRuNl9O1LBCkPymujwBC0wByZSlg/21b7JbK3DLYlHmUkYhkRx+ur52rQn7/BI//39sV1BPyNIsjOEnFLnq95PfBiAASzVbfinVd2v7h8Py9X8iyUP4lgCe+qaeY2eIkgD/f29JIzqsx7yZ1HYhKa/AJ88zoAS8JR34hSeVk3JJTxDlJQFssHoFRajR58OKRlzGavXx6a//f/2mm+3IlgFsZcDfFwKsUr6nNPiA43oy8hpyAOjlw39sw5KA0lbo749GBv2JTEM8sCN348hgMqIpyehgnWK2v4TLTCtgtTg9vt8CGYVJMM6FL5TLzzTJxe/V5DY3KxbyofmVkU0VtYe5kzA3y0CYv5Sg19tfxj+2pUFJa5b7MsaXmqV8xZzvZfRaw2tDVSELACXv8ZTpAs09QsmKkfSWLmSdDA2ZNiyOF5agVFMh9PZAgQYZP7iIjtrTk031zb2HIiQ090iD9HG0hV8/0v9IliucrQji182WaieL9/mTq0vmdBChaE5823T+nW0RUGIbbldvzuULPyNGlhursXWQvmESd9oL1hq6lnEFvWWB/lCgwsl3IGdeBR3WTcy/phzHR8iuxpx7V2slQ636lApAcm2EZn+UFx+W+VrPz1B9+sAWbjZhRlOhMGEPZJJZhXW0CJbaUes4wufdjA9Py4atIksrBKpqPHVwDcTLi2+LXvr6B6dw/YptVyNOgk7Z/AsycRIgI7EY3zvLVFwE3/smr0yrA1/71XS7AtsaY/MewouLYPgj3Jbyx5HNhFeS7WrFZcVlRvfbj/k0JGgXAgt+4u/ZxwSD3RD4/mJXjmvNDosvytuUd1IOYRSXsi52ZWfmLg5+rt/8wrhuKVuwcxa2OQ4XW7fFoGPLETU+1MVQN8gyJvJNqvk7irp2hcgH54HGItruxUtae1QwOcPJCESTY+YOXjibzhM8p/9RmguIYYJpkmfQdGDurgCUXwNfcmaf/3//Z3klrNUzUu3THymyhi6RD9FCV1Cll45GnqME96eF75XQjUaaVW8qwjF2GYOT1ioQLbPQevwDNF2KzdUPQndXzcYuTV+1rqjmgdZY+Ax0xpntdKjlOgj+Q2zyFyb9Ow38/Gg+WbpTS09Sd9WzxwBJXU172i8NyRLDEVUlP/qF4j86Ewr+JfsyRhliPjiVCT51kvOGg7kRkFYTY6BfQKMILxrlfqigvQX2sdT2e8m8ltNoWcHfYNkUcAZK9cO/GYBtgHQN2zmxk9+JDgPReMIhU+NBcW0fY0Vax/jrsuSfDiIALHO6i/O3pmI/ZoarIgNELCYyZjzyjlHZg8iiFWXJHi10iwxZkkDFtyZiK8PSEwcxe2slX/EuQpT9Lvj1X1C4wI7WP34L6DBOLeavArm3mfk3X+uX2dySrg1NJ/qrcKSTZ5mL3m6ERkPI8uHsknrC0AUFjDqA7PcvOEioXCwusme6tfyPfB9V+pj5D55hTh7kaWzQ41tZKQMITsdtm9Jqv/8czf6OIfrzRedVSUGZkKhAM2rD26SH+ZCGOvYeuOOIDq1kv/wPJU//f/wQSLRGLMHypF1GQ0w4at8v4uCZlsJYS3eneN+A0X+6YT3zmAxFpPcTpEt6kzLPJgwoDsncdUnPBLJdjYQe3N3DCTfSwrBrGuWYJOiySdZ//3//M+AEmkcaf+TNTbT/ZttTxMNnfd07IoUXaVQiTRaGYbGR+r+YKSfzLx3jwcfbre238OkeERKbf+5j4guLy9+77tLAXhJBzYHFsXw8/vB1hIek/4Bjr96cKEwqlBXng8EJMN7ErV5N61wHXeDHTKSEQ8y3Vhb/ey6dzlk3VPg77bmhH70+OcaShGFlZ0MtJtbXa4sMBaYBKF2DQzpzpK8X7rqvLjhHudpeKGGmG7Gben8Hjd2UMCM6DSpVNyggI6kJOM+3/w86VjFJW5lUMOWD4ULm/nQWSRYyncD5jRycjtwr+hkt6IFKH4ax0CP21XUNm3BaP95bbr7QSC8Ws2dalVq5n+rF2IpcgJp3MvHL2qz6uKXpF0OtsYjaZdt9CJnGcRYPfdzZ8RXv/JHPR2jmpPtZfanF6zKWM2AtN9aggFx0YTjwjD/m9NRE+pOVZrzE/Oys7NN73rHjW3taCS0cSymqNlruP9lFXnJA4dLoO516Wmqdt4oKqV0c+BVKFa/gXSweSuaKEQyC8XzisoqQvcEP+TCZdcHUXzLYNX+OKcequz+SvbC96xodL42XXhOjvvPGVGicQW+NbKePJP7eDSrXlaD4Dseki9CzSbZa9e/QU1MK0jgmuKYwFH2qVLxVKvwrpRRYU1OfTD95rfLE6p28+Js1zX+ltlqMIk9bcsenAkEVo4+WJXpYtTwt2CXu+ZXiehSy66btblXi/x61F60cuvWKpCJQchUvnMwF1rGd5q1UkMrHvC1BnQcQnAK1WX0FUkRexcMhxz9U5ix/ZLDElDOx1MkaVIEwj6F5Bz4bZjeYAWQGaiXHqaa1TWy69uKCNfD2Z0L+EEVs6F6Xi33KL5vzWW3HSeJjHsOfaZhraXxJ5HnMzE2WEiJPif9Bxnuo9Gj3A1zR368X4cZPhDml2CB367WNcAz21h47nqau7t7OfX6asCchQQKXQCZU2nUW7BKtbfq9zjSp0NKuEX892p0KG+eNOAD+5S9vgFkhGh+yaytp165LWOYWHMZfmpuunVT0qtl/O8A2oQZnSaCmy93RteldHzzydoQTxOEblz9tu3DeNxkak4KCbxUvFy5lTFGG9FDCXnuyyUnDPZitgj1OjyyzH0sz8dAMblHekxV11JnyyhGqGqKJBRrdkhL0fTwgtazIseUMZ9grF9dna4bpdStIw+Vye70lDqXpT0iOVqyeV6dHuZFHZeU/3DA/co8oXVeVpglTfXYFmwCr+Io4Q/7nNUILrL1pgKOhos87DbRGUMWMoI1oBSU8sTgoemlN2+BL39OKaUszlh+vQPpF+tjwc3rzdNSRVw4VcCIbsJyu7O0mVyEOH54NkjOnafku+qRVa7xh6jZCL23WTbL01IAmv15DmfRNP/97anFrcEHjQDuBrNKasURFJkjWJIMjiT2E9E8r43wpZKnia582LZt72bxlN2D9aeTh9j3/GiyPAm2Hb6xZDCqt/A7QxDmQC1SAPsV9ARYxS0n5czVsh69eTYijNBL5SCoS/o7GF7cW/Gl5tapHTcWpZeEaYbfhLAvlr6tna59o/bnYUmBLSKcpV47IpuCXftmaUw4LQ8s8iWm9tjl5gS++uLRsJ0eYBk+eQdpEKsuSPaIAFmdoyEb61xryqCtvVgao6RgvLGIpbdt8W2mfMTlE1S61uRd5n/EZyNAbW2r/dEXC2Ya3t0KP/s9NLIqLY5yYVvjbauAWfDDtDu0Weu9+PHbYSfyS+u1wJrao2pEQL8IpE9fMdGVek8MSbD3200zF0OL9diRmd+mcTL+KKM4xSrXexx+ZAUkt3l9ZznbFYmA6P1hWxFCsBpGxgHCctHaf7Bm+SbD0E7xQZM+HCXANKlbwHx/EvEYkMdnZvk2wjJCTLdr8TA5pO/kVY6f2QA/C18G/nIyCS527aadUfeSm0NhFvT00egzLjIVIDU56xSv1F8WWtRaMeRxMb2Eu47Q9qnEa/fPPd2fpIK9JPsBOZm3zWTySE8HgjDIqszXRfIFEei9hbosMXcvUtcAKX1oEp7PTINoNy1Buewy4puGXZlpspPgTOwSd7B0gZGQRZbz3vE5Sd7IbxYuHeV6CR9YhSnFzjw3waLheN5EKD89Qu4z41XXTJkuMnfAOQSrHs1SxUD6i0m87J8tWXP6bJkXVBBBNJTSHYyaMTcRb99XbU2YgBy/ZOfhVMPRZ14dUSevESyTibGN+T7xoGv123g7e6t/FrsQjhCWcJ5v8PxAWITQrnApdKyqUlCLuIaIJb00j3Ym7dZqbB3aSzOWW3aW9CsGihDg6YzHOzHsbPXoe+G3pH5Pb2rIerbHrcqcPOFHmLWb/Iny/RhRAzW4lpxqaScWl1tzGpGZqK34L03eoeOJ1uu/Jz7gMxjYhTQCMh5q8xjcVUEDdWqHRnDA51QMYBhEug5hChpgkl62K+tZy4nBafA9cI7+IxMLc/g4oCigh7WP/Xrpl8Q33SIFlsw+w7IS7sZjPPqcZfG9Q7akJmsRjYMCaBfFS50W53kfzzYTpPSJ+4Xn/LL1iZKfvY7ap1gljNR5GbQZ2qfVN7drk3hbNuyXb/VRsAXz9ZJUA+SAaHKvUm0Jqd/SmQFXYzMQFrG3Im7/INKsoXbMFWemSvmybK7rAm4MCtssmYHwI/DUZGqNjdJaAyYR1jMP5d0tTmf96PLPcT5uqDyk9rK+8SxtrRf0bJoBIfW+R9oFvBTM/EQcMq1lMNgb2tDySO01hRoPT2tJiI51oqvsEL1rcFFcdBZNbDKCR75IxQeibLG9QJFcwGeYZZfK6hKchWiryWhzsZ8BwnlFYvMI7Sv6MQpYGtQNODp//BKQEhV52nOtScxgAOfzYuxnTcVB0lvrzvW6j8n7Rnhzyv2ww8wJBbgwLZeaA/D7sx/TYg/omVipfi73UPjTChAnRfv0C1SCj4sHZpBHG1RwcIiK3Y6WQ/kaGtI6mrKjL93pzbTEJPaxPderlZpYljXkB6SaLhWgZrGY24MdXXfEpLL+y3B6pjCsB+yiKaXqq7smdB1CJEF0SD/t2fIzEkAcBZX8OtyS3yIUxogC7T/NyqDvzyNmoP/dpXUYKmKMEbVpjfjItXd3idJi0zCDKsLotDtbc6t87EZv9BI0f6riWlBu0NKkNDPu3srs7/39ZQpzYS5szF5va13tLqVpYxHna4QL9QZv30by+kL4COcDh2evHZ+w5MKaYHJif/zri/38XnPd3rw5vQhACzC/wxMn3/2zqeLg2psZrQCDTiQR9fYLbsp3XIsso0afCGRNKXHh6Ufe9nHsSaLvQ6F/+n245I01XxgFBE1vGCfhNyP7qLAEi/Nc2IAba6OUoNOFRzz+nfo7il6jFkA+VHircH2l9Sr413nyvPhDOR21T5Tdi8T4p4JiK1giJw6lSZPRfBETF6MUrx5q+xSKXa1+uMOrHyHawAhgqNYwg5BUSi+90w7KZ2YDAOhIKLMPnRWYSM+Lx7x+sK0pqIw1RxKTPLeMk5mgiRoBPGBD4SGmAUXW+ltMnLo7a5Lye1PwILdgelsaADa4Oujjh4Cd8UQrJjWJ88Jc3WceCfA63dei4HhCi08nWV012vjKuOeoGyeCMvepFV/RGRY6KnRjNs00Rn6WvnsgWNZ6d0R2HH3H0c07Q16HATlE48mIR3ONdh17WWudOahmTy/gIkpmvSsyoEsUna8wxX6nRcWVX2RMrei+DTghlfFhhbZwIkRDLAHYziBj8AFkDCQmks0zrtWr5r79cv95G5VoH6FwB77Uwla9McUN+LJUv/3f/VYh3OjT47Jqw5aplnKgzoOq4Wk4mIBYti9Y1ynBmQ1KkUi8+iu0zpV+/cJOSYyiT2ZZcJQPwasHwzhmC/3fcOlB7hrp/CVKPaizOBAVrD0AwNg40pSAdNbJkzCQeq6lqLMXgv7AESJjCBCbD7U7GgLqZ6uttcqIWZ7fJOMPhVwcP+0UH9Kftp9p8AbYik9izGpEA3t1aOaL/Ky1WrYUDas0S+PBLMJO+B3FEP6cLnuX8IOZkz+rd69tQAgVjtPdrEoVxnkIl/St87Z0kmomWNzHVQGym9QmjyUI+jDQ2uM0mPc2NUA2IqAU9VH3/MMdQ8sjoJLTldN05UDZVPYduHwBbZJPIquJYn8T66OXfQzoLH5z90CKGrLdFBCYdO8zGIWfEt1g4O0LwCYQ27NmJDzD8F2acHqKi65EOGCJDGShOSddQKzrXeMDofvVh2lL00TX3ih9PoN4/e103j0Tgbj9viAmkZ0a+VL0Xd19CkbENmzvAnjaOrczoA2uhcdLdMwbwr4fkb5VSjrxLXeAJDcmm75ziyVEldKtm013i02fRXDoiuzaXGOqci8XvwLQTYkH924J529kj3DbvvYm6fNMy3pOXdVJ4Td84/3p3nz04SVCHz4qgU4V/FTLe+54ax17Ad/hWIqMOlhPCH4CM35oWS/fomagj3k5VVMdvPrv/dsVlGwUWVHEP7PjAYUjn0oQ/uuSk/SGAB/S22aJIAEyzMcQyalRzKt9JpkS1ZFS0W5I1SkSIcGPumwbOCh07vAr++dMWAv9//3+lVSU0p8TsZ5lLwPLESubzwwyA629YG1OWLvMV9z+6C+q9kj0CIf7Nta+AbtCF3YWVPvynRuy/0KjKFbFGuOnzUN6kSdNrynsZqk2QnruExz4rPAPLq0vaCLhUB1DgiOCTF2oa3iyrwCfjt3fA9gzd5GGVrL4mcL938suBnB+UYC4ZBp/P8xVtTB3cXEZf0eE36PGqX7Ze6l9Z1w6Nx6pTMjD9Llhy5kE8vWTERaMyrkb9R9dUB7JA2PXsjuPhqlzhBOviGcflqStTY2ZRAugY07wXiZ+PCBtmejgFVzElhCDh+DBp6fUteeyG2CqUGR56iBZ1/zaSUysKu2vYm4+z6UNfiRXlIHgjwLZS4f7s4JsuOP4DOI5dTxrSCLnUjHL8wXtAAaDfTaPjMuHSNQEEYiuTk2+svP8mY+NCVgXMz1AdeZ1u6a9kDTZMipCyB/w5S0rLhn+AGus6KzMx4HfImYy8SqIfSSJQyJ4KmQ3DRZhWh6xAwPmK+6S7WU0Ly/5BC+xGRQm2Y5kGCJi5K2IGnpKnykoH+2sRVoklzUGQmUlGCdN5VzEzQJnY5Co3wy2WnjEG1W6W2L0EEf4Hmnzo7qB+lBLRDHqVuSw7i/7nxjajQQXrew7DLBmBQOQkC0i3NKyQ8kucilX98gGM9sCilna1ZcFsErms9FlR6QXjeAtPrnRVZ6H3T5rRcW2OuHLtcytwlj7jZkLXBzTuRpV69CH8zVw7QeAPiDS1hKMYj+AosagdgrQbO/cA03lQJC2cMZHHyf0N7cGT42FEJmbMhe/5UOemRzJIClaiDuvRUp0vkOSvp8UPfJNR6DFOKhcTpXNWmWD/azHGwqKAOwh/EX19LU337lEnWrqDfPxxRafyPppmJTqgWtG7ILv2D1HwWHU1rHav+nCuzov/eUg4+VCG8Wyr1qxymLIxfMsCKfcb3QstE8l8o9fG/3GIdGnbEFJydFlZMKWbKCbomnRcM1i83Gj39UEArPVySN+f2Ou4fqfqwgTov4oGbgXjrxTRjJBCOQ//f9o3581h2iQgbYoGWhxcFiKEg6Odz547jX/GSiXEAa+R84qyae8qvQxbu1Z/ztNAeRm9Le8QLaHm78ApjwC15fRJpq0CyNFGsPTMBt8GpUE8DdbPubnQeV+PotF4chZ59wB8Ol2oCrgyHRjT47wAKDYSplhcZ/xCXUV1QPLwuu2McQh48377dOct/FhmsxQddmUHEkGT7yrZzcEnD0ZRYJWRjeU4H0r/BdFGVXkdog5h1fil0Decu7LVOI3SuGkVqIvVauiocWkPTXYHkYzIrc1GI7wA7V9vxlJ0OFUZFctkOtqehwHreG6SMBLA1SYoj/FTsVY0h/UOVh6GaC07A4+dCj5OdVXpLwrl7vVfNa7iyxZoW10mHgcWf5P8HA2+D/cEYQgF6BCfotQ+NgSMkYzrj4hKlmRglQQzSBPAR7chbhBCwF7IBbbNIuL0DTAwEcdiR/Vd+0huuxbt6p+gBfMWw516s8Eg/NOouLnFHIIL4XV1yxgVjqB//rbK1AQR+f9p1kNdXQ5doMcDITmmO8dtjw1P/3/oVLjgFs14odI4xiex+VdPEScWQattt2ZYxzQ6LDCOAdc8gwTKmvRXdba+zPT5xjDxHiyxFcTTaOUY0ZtuPRIfwz/S0taZ9N6LQNRlrYXyj78bVvODNuNxkh28ZPF6Rul3s4JdkcGKT+hgP0FZImSBROLqWICsqHs7QfQkjtnnaJhIkQYD0hwMAcI2bMb6CJZ8+JSBQAxTq4jrkZSl8RJskVNjrfamlSbuGlh56HQKHy/Lz0ll3uBDGP376IUlOw5Utu8dDvi4pDFhB7DDfT4Q/HpDMprlGZQThOSM1MV9tSk7mSL0kSniV68ymPnBavYx8zuxDnmS4r8s/YXlDvcVVynVKovVUPlmqduiAWf2W3CajcelvwTZGmZiNH//dsVwVrYWEyCfW+i8azxyVAYfPIMZC9URrR8cPEurpUZ/YJnX8EOhAZK038DYkBCi7R/Khnk3wM6tWgd4NJTiQej68ffBu9L0N4x+oxxmkrN5A3CQY1s08y/9CQhM7bI1k95c6v9K4cHtqDQlLxdjvF4jbrvwbob1uaRDOK28NWONeMxs5EE09/yC8DHazsiFxsES7LEC3QGKFm3Gcnu4/1ReW5P6tOvk8fS+/Hi+pvNo53+fS3ydre/QRzFKSF5uugfdqXO0UPaQCPbNZ9l3oJ0Hluams52dKtg8RJ53chhbY75uOjY3D1Gt7XlCTFA5rq9WNi264mEdVyibviU9SKWPcsjJ/kxFQG7l1ISpNRTs6wq8hSXklRm+DUj6lY5vyZye8GF4XgUeeBxsHPZG7xSZRKuZCUzmmtVdBvBHnZGnfpoExIQ2+z1PWQGW6FaTaHKqGJX1c+Ab3FfHidR+gUkCD5BBrKxcxITYuVEu1PIZHbYdnSQUnb+HKiKdL6GMhh/hZNS9iMup2Rs8qi4RAAJPQmRKxm3biGS7VRgXcR4AdSAUx5krASzT9EJu4vphHcmAUTLRWUuBd3VcXWTUTObn4vxOwYJjuga52J4AnN2YhWCdcsi7IrN6lH//MvBaIngbe1ADbFx1eyfl7VyYQI91swrhYsGTpaO2QaxyvTQksTXrmy3+R17/Eu563zD5deqhs2XDRwQv0BlGveLTKW9TsxGFcQCvbD36wufwY8cKXz8R56HrsKQPy3VJXWIbhn2qqy0BcOYcmR7hW+MeJsaaer7nR5YDw3585NimWlxqOGrPU1BaM8EH2iatUKhTnQ3n6rVHBUXGaspAasN1Iz/vtrIrDXvO6eUbjl0i/RwyrCVVippohbldcWhVh7PzNkxKlqvLVxG8WNIC7ld+SKfG21tETnSE5iYnApJryQmu4MJNTNgEaIIad5zkiAp/cxaJ0yUbKxxNZSzmktXRAVMpv+ZApXeICW96M5JmM5z7EdMNrCOxb+KTWEZStaztVNcLsIGsaYnLKeqDfGzkLn60+RJevCpPs4W/cwEhehUjm/67O8mFZtE8JTmNd6FznUUHMKquXxLzSYoj9RAecn16jTgv6rEr2Tt7wNVs7S6aA3++IxQuVV6WUlX65qbR6WmiKfCi+HY+80KuG8IlSalROJQRns2QivuZyLq9JElcQN7EUzSBHvdm1CpCRKWYIw5WOSND5m9m0rAbH5MLljnBA9Yg/hIq4duq1/VYeXkYKwveS2WOqTmvx/8qiMjHTYNdL3kf3Fu6/094bdWnFbVMfAKoUx6t33rpfy8gZh5j/3toLGFYsToiSxzY2TUHSYKIeIcOwLNQHOw7yhMR9GycEJebxl9qWh7Ha7jERZctHHAfxxBp/KpmwYHyXW8pLcM5hjgl2yIWrgmk0KaXvF7vD54Hq+FH2Y5bd5xRZywMf/jNYE+wEr584I7Gfj8yiwW2OKaliiO9DpKOOHVtMEkaiTHx3gf+ePQ+tHKaZHTNjNvu8sV6yHgizbas4b5aZd6t8uM8MShjn8KEYwfkfsq1E3vVdAnQjlrOYO0Wvc3hP8AqTNQGaEOnG3Y061nkHgzwS71iv/+sAAAJJA0KZW5kc3RyZWFtDWVuZG9iag0yMyAwIG9iag08PC9Db250ZW50cyAyNCAwIFIvQ3JvcEJveFswLjAgMC4wIDU5NS40NCA4NDIuNF0vTWVkaWFCb3hbMC4wIDAuMCA1OTUuNDQgODQyLjRdL1BhcmVudCAxNTYgMCBSL1Jlc291cmNlczw8L1Byb2NTZXRbL1BERi9JbWFnZUJdL1hPYmplY3Q8PC9JbTI4IDI1IDAgUj4+Pj4vUm90YXRlIDAvVHlwZS9QYWdlPj4NZW5kb2JqDTI0IDAgb2JqDTw8L0xlbmd0aCA0ND4+c3RyZWFtDQpxCjU5NS40NCAwIDAgODQyLjQwIDAuMDAgMC4wMCBjbQovSW0yOCBEbwpRCg0KZW5kc3RyZWFtDWVuZG9iag0yNSAwIG9iag08PC9CaXRzUGVyQ29tcG9uZW50IDEvQ29sb3JTcGFjZS9EZXZpY2VHcmF5L0ZpbHRlci9KQklHMkRlY29kZS9IZWlnaHQgMjM0MC9MZW5ndGggMTE2MjIvU3VidHlwZS9JbWFnZS9UeXBlL1hPYmplY3QvV2lkdGggMTY1ND4+c3RyZWFtDQoAAAAAMAEBAAAAEwAABnYAAAkkAAAewgAAHsIAAAAAAAABJgEB/////wAABnYAAAkkAAAAAAAAAAAAAAP//f8C/v7+rAHsSVLe0Upp+RPOUYhygPSkBTRsrzzd2TBiAfzVXoeb8Co6Yf9gxqziCJZwhX5n8emYzoY3O82jvdzgdvAyG+4nCtz4B1lZrDDnXFqE57LNGizQbmEO/P91AjjiG3PLQmmGFnDR+3aUA8GV+Wp0B+8vaSbe7gbvqR4fhyO0KfUdxw9zv+4uTH4NAlH4KHTe1Ny8VwcX0rDMv7D5LFoBXOf8IuvzFltLq3oYou3DbwFHRAVK+8v64aKGSRltnUylCwYv3jMvbXnwVN7qI6YUnxl6NpWsdOoNJicIJeRETdPOp+19wgk2Hp25CyCb07W78to3NhiEqtGNyP9Z4b+BU5PABmI7GpPUTc+cYodABt4XKpRMsARvLsiKEJ8+MVvkOuSAg9rqcFYaJvDmGMzIkEHX1XLfvDnaOs16Nf4e+SCRQ+jABnIdjyZQMzSA0BEa33A1I5DZGCXmaKsF3IcTmIU1c+zXheYaWMJNOnBGoTUu+ALYEh5QntLqSGNyUhYGAG5+h0CDRJlhwfz8s7Z5Jq87ydv6sYtFqvLOajEa07soH0VkYm+QpbDfem1Frt8Hbj745Y3UK1BHLSN58aVr240pCtj9qSY4g/Dg6J/rj7qbQgE9UwBVWR5+PDQAwFYzDLxjRyU7riNE26FUC0Uy8KuVZ64P2/KlwIIifdoBSl4nWmTGer3Dk1HO/buFgLh0+42kTbU8kPY/WEVYHLv/BC+CPjbDn0QQhQFNxkXuEh6KD/RLgjgkYYEyXKJKvoxJUNkhVPkhNHESo8ynf7kT4zFNeRRv7L1ABJURsFs6Z89tRRvqrqNth3nmJ358ZZav7zFTp9WI8sv834tHCeDuH8E1Z09w1cxm5HBR0+K/ZdXOva18fWi6wcJaDhzDrjnoz1n1z/l5hFJn88xZGMElYQR5x3E75HF6WgtP4TwkQD8QciD0IJox/b7+iYEDzkrw3AF5NFJaTlNjwanvr1SePr6WDMVGqLqMM3REvJaTllipdca4Uy6jes57vRV8J6cIqoMPxWTh/kYLpcQaZaKYpilJbejtB2v7oBBLknrm/3fVrRdOJFdRd4mW/e2vkWE76dWFQMy0uGTFKzM7d0ekLEzigU1ZG1u5vYuV4WOZ/y1hzsKWTQg2mevifQdMBUG3SJ/gdwW50ptFopoXXLkJxBwIlG8pYXdYJyPRjNvcZttkZ6WEnv6OnEbrvZCqs+XU5Mps9Q6Rrk0B6ymPaQ4c9FZgK0FWkCHUcNueQWqFfnu6GzNnZbUls0FbAUk4FcWpDZh54mFrnsaKtvyumjjD5MxpydZ1fi+J9LZ5+FUfh2RguDz22qtUuhNcoTk4/38nsGiqr6saVscIWNi+9YAgUOBM96CqOcJicpznmdM4H9v6r+sIVMA4LeLPwo5+E7pPxUVPbMJPXf209YejU2SkTdYrsaXzm5h2ai6pfTB5lmKQgHB7mHsVY0glifrWih52hP9//3WUmt/5Br+2sumlpxuCEN26RQnAb9u1DIZaSF9efjjVVHXvqpGrza3UEsZodKzeO++zOlfz40RbrlN7TuYCBxeGBnGkDdPUkRma/OAQUR3NTiUSHwdXAi467bbgE952HH4M5C0wxohIwvK6guLSMnAcar7/aQlN1/HnJd8XX3jMcJTjc1Ez6QX36VBgTbu5ePzuhKIPIAKPoNZitGrvEqEnbXewtamZ/20MvaTM0/uheR7KxJbkGDb9O5/ozvFv2KvB63ZirEWWrvS5F0ZXTB18+xp4RogY60K/onhN0aE7EVR6nM3ODbgTWVsxfnmI11sfxcW/BzxAyPglDv9Na8WoafLZo0ifkXpR5GvWmYX2Orl9R3fJv/QY9gDEH8jFn6G0GzH9ihQOzw2p1J1LXAuldLodbujEMYvfa1WmuBKLSxJL6XmbzQzlRRVuMez4uiSpUAR6M2LTXCbfUUnsXK4e4jJSP614Q4nR7kkBpP2oI8tfkW334+E+4Vwzskdd1Hxqa4ydwAG67bpiLL9iQNL/KFsb2MlCG4ESCuhliUybcXRh5q/SU1Wat315WkTFjayyuihar/9+jbES/yoLUedEPm9tnFKNU6DqJRK2qQ1u/RUveTNoEgrMhvmXTouTIgZbjOO+l/12DbufHFnq9NZiZ6Atfy7BQQAcz1y7ynf2vnNvyv9/4ipBbpbHk7QHTo2fWSFXz1sT6UXl3AlSpNPiUsdU65HK8QCDq31+0+JZ3im21q6ByyWWd+dQr0/xDmQn2TYt62oBrt9tb8z1pZ/kBH/1idLlMKXv+6TwBgKztblXNiSlSfZHuKgndc3Idmbr2J3Kfl4w1Gt4+7Mi3lfTBCl6EZYnUCYPQEECM+faViPxxHNMKd4fXcXXALk2AIFq5Z1gPU+i3BnkZBICp1wPaOIVL0SD95Buwiu7RQGFY9OSLq9UbEH8qTuNLtBhSVuYQQ1VpPQO1BxhiZV8Qs8v+XTzz8Di8AAjGhhIJdeGp29eKFR/4d/c3hh2L/7Xbeasjwc8zaUIXzsvuNnmNXnkdP5pEhh/14bjArOXt2ofIRACtsnznskcI+VaPuHy0UiGE2sCD1xB99jkDYIr9TXPEVSnfch6Ulu2SdFiLJlWcrka8e75fyA25HH5aZpgjwouPJ0xjNTb1LlEhZ5Gozeyg7r2Y/XUjclhuFFiTdl0USSN5NU+dU2qHA3uQiL2XsGw4Sl/pZCR1jBJX1saOckHJpTN6LNFjaxN8mT40gj9ZPkRAI7ZVRJdq6+t2AappWSHIhlzz5UAxnJpRrD/Gzlrr0JEXaCdWX/DtMGGFGGJrx9Jr8sROhYyLYI881tiy+KeqnkOBKGG58bYjAKJ39WSZnTavmhA+voc+lRDcSVZh3rWXh9i9JxKCRiCHiQWjsxNib//elc7JBOJZL2rRqRO5ZqvYPqNsw4UaeIBehS3BILpGuJAg6X/N76DBOleS1NU0aQyCTcB4PYIH9zQxNGdjO3N/tIlFyQhW0roeJ/sesroV6QIIFmJ7SCRE9THiMs25jIlHkkcXH/s250GHaGd4NCZYcHs6gC6XwTR/j8O9UFbzJr9beNvZ0raHi9wLfuxPxb7f10HWghTcO8owsRT9N2b6iPfAEQQSuLZxMgWu/9//hvNSj//Xy3kJVgooaDkj+waZSUf4vC7wB3R4ppTs/Iz7l9maFJNloQqC06xKP0Bypxh6JZ+wFaPk0W1u6w99ByRIbDbDpcQABNhCDjQGbRnerQI+3fFxV7SX7KoHrufNXPriJV5Lcu3ZKsgtwmLKsfHXSzZDF8Vd6vm61KCzqHG/HVW4wtwJmWNBA5rr0Zq/bG2flTuLPs2PzLWBW2Rf627C4Orj3tyoLGTpQU++5yCFNgXRlm8QgC8xb3vCbzG90oS4Dz1c/jsTKMc7Cchfe0+JW1QsUI23UDgDD4SArQ7taU1ekkag4kdcAeUqARbdprlqqbLab+n4S+7tcX7aWLr6pbxeBYNVQ4+W+Afco/L7Kbe8kOy3tKklIm4sYZzqBiwqhcZP4MuqkAzszzgHwpU9L0F12LatU+QU2uXFjQ9LZ/wm+cMx5vb4zwzu9mNHVbj9Vy6RWlWDCAiQIRJRA6lCQEV4H7agCHDtmwSKyyDs4Z/Chy1hfybeJLPdQEip1YeJ4N/XEmxu+Lqg5fIl7iqZxh3uXflGNuzKzP+2WuRuPSchAneB9kO7o+yfQPChgN1OVQZ1C8ygTFwGK//f/liEDImAjZArEPpcFEP2D4hLmE/11s11AAluU2Q5SHV3XEYr+2drfeU5ZLLEpCphKmkyvctTcF/ebT/P2omn7K4cjo3O9dsr3vwqigAm+7DbxUQUsMDhR3Az+yJT4lALP35AmHPUWbP/1mlk6gSCrl5/AZQl6UK2NLhKEtexknXZJXJCmcucfUJ4lmpoALQjw0oJIWTCDIh4vI0PpDheNm6NXYfRQPTvEDKOXlirwQ//3//f8d6/h9Cnn1CFj4QXQG33IULgNcvDT4SUaatVNaFfyvlGRshzEHpGewVW8f/aYfukPTJob/s3K7KF+eJDnW+lx/+rJN9W27sGiMr+RgcPMXhXYK6FXbjCz/BLLu1hpsCxW9tmL60FI6fDmUxEauw4sxBduP6TWSoOpyrZS+EEXs0rmmcpnKDa+9L4D3T8XSYUBzVwSUJzZEYWzYjguQXtJDFmDua/SpoMlOILXxjQNRyyd3Fk5uLRhPH0hW0djBjcQhsDrY2AtrNvM96FbYF0Hj53IG22lW9jHV8DNBlP5jTOWiTg+7FG1G3ydVb2AF5V+QU6ezASBE/kzBYoz5fMbv9m+NHWYXisgAbJn8UBR9znOyHCJzMCaisXGpbPzuB1xF7Kq6ZgKbXh+Gr1VD0vnaNI7UmuLUKvFyRZmvcFDAG5Zzv5S0+znp7qyD7bPvU4G/bxoX3/iRfe7aTXJVRfDayp0JkzrdFUr8N6GfL2jb5PAfUsiBX12Oj71BuK/iNpJjNQeDmAgOk9ulS7TUgc7kyKX5tdIatXjFMr9BOp00GwB9VKOsY8ju9OQrBxsjMrB+wgxVeQly/9AbNYXrou5AJEVfQUrDG685O2RQwVgfY7hQiLcn41cznfDbK2AWtmIZjfBZ+XoBEqZal+3biMOuuORBV6R5o5k7Nc7OjCd8JWuhbk0FjuxDcd7kqGyU1PBIreuPgZnxtJ0YSf/9//saeCXJ32vUWK/RsKjnrnXhEAA5mk0asWxjNB+PFO77P5wxqAm2dKVk5reWe3hXwHltJ1w51AEA4oU29gb5ui4KZJUFlfuEkZv9hl/UU0yhO2dpLVPLd7UJ71mUe6Ucd3Wd9LQEEs/NI6ODpkL2do9wYTeeXAHOpvzSTfbi25/IqTxiQZm+GKTNdFCXiCOGwnfxVyAkV0b+Fsh+jlnnF1QEu2W4hVMlYrztRhI19XmESW5NFqbTBVJXeQHtAw7zWRje1kxrvbZIqVuDZZkfdgW6SZnnA5ZWmPQSd0libHMRdBimYBfc/jM2Umf8b/FpC5RO6ztzmoSD8l9XUsotL+IDa0z8MpxsMV5trDFOZSe2f2FgokLUhOPfjqs9ntuGnbSFc9lqVFZ+wTwpYYC0bL4jOUlv4F4puZ1x96yPK3QT681IpjZc90DBwfvQuG0uDdoS16xmuzFSjA/LyirMiGVqebuLkT/QK3FQ6/gBbD6vlmLb0ANLC1kV4NGT2wX2qxwsEc2hmkovO4wXxfJF4FSXQfJcSjBWctUrdAiXEY4+Ei3/NUPfn90/GOA52xqEAS+O1yA4XseUDx94XbiGL5sANUpE6ktDEvKsdJcn8Wq3jl6/e2OwEji3ct8i2lsait/96boPhBJq2NmtENwh7REnAWWuTiitovxyOqV2QeO//f/9+3ySVcWMkt7+ZZ5xdru/j4nQQBLiYRGBsRRDUzfVNWcxdlwtgQVPSZ72lOAjC8vy998xlNujW/qpzc6u8tI8PPx+2lEw/VguunAeu5jT4iGlvIDwAqxMl2j8ZteKLDWAEu+AL6qo6IjhDJXOqmgpUvCF+OLAkb4ZhrxSQxnUx0fs6HxBJUEO2A/4N4r3OHltIsnAN2xAD3+G0pRTffGTVZynpQPSeMRZYPrfdozquk2nrqS178RvXwM/UBXVVxs+gjAFgdxlcRVTDR1qBFr/boIshQmhn9/VDWQibIWAdHUoUM4RHyiUiiZg1XodHwgknkfb7BYAE3RAVDvgEHGOrAXT6MP8+PM+Ffdc2m/Lg/wBX3apVOHiOMBrp5wkOOYbkzn9NM6/wF2IOwrhQgIL1zvLbmhs0HUAxBaPAesS8wnu4ADvtMAmhW9Yv0P8NJBDkjWrmrABLfPBp4kNrUxYuaNvtAvOAVSUfdYMR8PHOqHv7DwhoRRKUHALStfi88rp22eN1HNpBQXR/59O0LkDp7Q6g32uL8qmr937S6PJyos7Onn1eJqvGUZPkgKEDiWZEh4/h+njHauC+6XK6ZS0jFv8SQA86LvZOR9WhxrSe9sow9xGKczAcQFGfv3R/5A2Ri7gAf8dz5iAWI5h5MtEB2ZTcHKugLSfOKk/Cu/8Z06Ex+khdr+RuOYU1Z7SVwGWwI9QBFglZIl3vdL82rugWzRKm+eTrZooeETaRjVu8tTYHbXSIkQz4dzWaoOqHyZmMJRexTELSg1yqrkeoyothXp6XaOtLOF5UKqm5hWnSOV5FN7lMCMBOhor/CKgp5vF3bOv7ICOiwSzAiHLgNEgsxuPxCpVLDzxhwpTcmsak/08FP8JBe27iFBNDHSR+2L7qRKHga9WiDPLP6frQYPzX3Lzq+pylzPpyfQW60myUYXqihAhHUG4dQnG1pbe4bNfC8FheinPGE1lWcYonf0/IRQ552/idZRbzfXpDxujvV41DQ6UHNG/5eqgCiImE3vgTf/4Z5quPfAI9kAl9s/tKeBwgPXXt3Fe54fgGnZJPNawSMqHeV53mt1VIq1jbIxaddulKteOPoyqAV9Cygv8fxt1USHnBCnx5A4HZhWGiFAyQlk4WYxtcyPIdeNLBuOJSpxAoO9lk2X2MIWmxldVXWdX6C+rG/AhZ4w+9NwLgUg2LmMtQ/mX0Jer+f8R5dpOGy01rXrAgax3x18/x7HhPoaD4NSGlsTaKIMs+BtLuV4kpFssAL0syxxdh5pr1ndbnkNzFRGHa8l7Xn3Jb47LZAXWOzvwCr5nZUHE2ARPHOEy0jcqBVm0LxJH9P3PcYV/A6LX/f8IukZRxoMjc7lsb19EW6kUwvGESMzozbv8bktB6reRwNALyq2BISfROgIrVjINhN7/aYPVLdrrPgNFzHJslGceIeCUc2KAv/3/+2IKsSUunk8yn1SDMYco4mRuUSRzD46IcobhOYGnoywV7G4VQjmnASP1yGST1fH18MIpMp/IQMNzPTmmwmzdaJMqpB4Fv+0tGiBWEsQNWoYp7JmSW7OmGM3yZCpDQ9WLZv1OOjn9sz5hT4M2h1DHF5qssvNumpIeq/JVp3ZpYMeIgf83BHQ7x955qHjPb4R2bNpEpkefNuyHKyewFsKDfr5JfxmF9uKJb7pjwReFlQ0hkk42Re96MMePSIfmdoYo9g3oj94XWxyTueC0d0s3rtuTliL52WjN+f3R3BoMzBo7ETO//EUuMGmUdOX3ArW6cPgGQ3pW4fRhekGlwrd6djg8lEFEk3VGsaGuN/UGHKSvUScQFlYCafwkmIN6sNnEd5r9p99JkzZDwgGC0W4HskgPqWvj2Md15jYBC5kpvrolfQKDm0G0f/3/jLzUAHPys736n7+GKJXkSvt0IbhEAi47/O+hT5+/HuLjuZbBcBtzLBD9JrB6f9EOkWL0NPm6M0QgB03jLSWdXfHIfBTcDQsPUgRQhG2W889CuU7S8qjSCuBcpmWb30RsysdDbZ/94wAgKkjE6SmopF3qdRk+HNQzwiG7U1DpLV3wCd7YBVLIRK1L70RUvC6PCfbPR17ubOhdh6CIwMtWNrj8egec8ociD9U8b9uHH+OLyBj2i3Zww98IaGMHGp5CychUqntXeUMQRhPARTe19b4k6cMIXX7DmnhQydp37iYU+zjmkA3yydLkhERqAGWA2TokzuXpR4wZLSU4AW+Ufpfd+Lpi1/ytmMc793vYdpbjglRMbpphXnaRiDltdZQz8pn3eKsFOllMimp8wD586/j5AQja5AsJJwPwVCUwJi042SMa4HV0FkwLRaIUcdo/Zrb1yeO1syOWEdm0nCvQpHAR6x2di5O2IMKIlWPvSXvpxpsxSpyd/8XOASVf00n98dKINoDQPoaGwXrewren3gGLrRUKXLyuEJ6Hxo2C+/l+lvK1Vj7qOnkf8i9BoZt/nu2kA79cVADiAmz3CIrA4/kb8EKuBgQgD1eoM76BYDY0vKEesPJNzlQyaRoAl5mCp2R4SRXdDoUxdkHdfrNZ3Xr+DfXsW3bVfxQiDgX6X4akmVPOVmlofBaW0off6oz3Wh+0FNuKXiJiZSgH/SeydTUnoFTYo5La2WK3hjh0MG6KX1lLAIb25+/5sAJbo5MvUhXjFj+vDyTPE/3/8eoIVIaANZr7sydWkqevH5jCM7BpTdBIKMZwZ4dOGk59RSnw2uIEtZLJLRGWhex9GrQEXtW2cF7fsW78k4kswP3nGxEOO6hoHfVJXyNTejivwayWciE/9PBR63CjnOAFI8lhZi1JqG6i7aezbvzjXRDtwVd6W/r3uyfuwZAScRc5iPqx6K0WXnOK+Bz6cX/4aGFT9AuxM2wK3yyCz8yF2diOHmTtlgk/Fo+CxsL1lrzT+4Ts0cyvbF9flsVvSRyVV2piFJVlh7B60SjG9BgZGUh9XSTGbH4S2kIs4sLvMs2RglrYzDZmcwKcsSp8h4X9d8P6VEWHEOY/rE0KmqEGtENUCfwfoXH9fQGD4s9MltI3kZH/yt/KS/T/zI3DYI5rIqz3RffVpDzNT148lNn2mnPrXWdM5mVxiPubzsMZ3w5l6YDLAa7/uLfwfihyGrWWiWb8dv+L99TVfGk3NJcn/bv8SF5sf64WQPKEPPSyIZqGV40moF2/xtu9X7yO4/2AeBpt8VO/G+ohR8EKcvC1nuW1V9jB5071gH/R2SaChm5FJVW1Et6oUJF4A/uKeEJDDd3sp3xO8PgbgB6gmhvTV5gU0FTm085UqIV45odrCPwqlqG+1ryH88N47qkwSy7JaCM3AYvrQ3gT9yEf2c2DcxClAqaks5icc3MRtvqnCFRmDu/IB+1ZQGW0kzKQp/lmDm1HsRh5Bt+QyC2zMfbfBE7+i6J2LtiQUGQ9YzomIcIcCSZPT+rsZQNb2JBxpQTxf1ISOEgQUZPU9DwCl5gHgBussNE5mUT5NhGk8W+4t684+CgLMGeNEwQN2+mYS0yNeiU+j6M9Q295/AznX0VuPRBiXRdcTqkxFS1Uvboem4A+Tmw5hzM5434e4EvG21epNN9e+Tzpj0kMOhGDgYdXAruhXd128hQpkVRzlllF4tZZQT+8qNt8Gj5xJVY6BIdtQW+8S6dyCLKDeF6yJNsKlNO2WVepsCSWkfCZyQGcbeqwdSZ/ya9RLuD6Q0Xhh1Ap/BXBfKn8dFgTYsCs2A+mAsjujNkVi73d62EnNwSmQmys+AHFdJPfq/YImRqGzHqjzP3JqlvaF2Im0nHYAoE1soKMLNJiPV7U2SSpudbtvRrqCG2LewLNEVpoO5bRr6NMRV09ef0zpTk6S++Hw2nplwTLIGex0lsDPLEO7ElVL/USu3NOySMvRRrD6CGCn1rwk/AEK5SIntY+KW87O9/hEMXHlb3r0boNOQfoYzQwMRele1oPjmpPxxnr3o8qmUetEBURQ6mU8OOz7LEppqhIMOph3PDBghVQG34xZIl6a9H/JKvLMJM4sBVv/f+kACWd8X7FZv5oov1OIIzPtmwRkrmun71Cqc7y+pgRj1xmzXkTwd7McsbPIEVknpI9+ch9rXoa6Cl0BpvajvyB+Mr78XJC+X8fmhx8BzMvvUJq905D9OBuNRz7qe+5i5mpYrUo2n6g4sghnq1NMY1vPl41Q8IDgo4jEY8Ha6BFutuVV1NxexTGUyQFnIE056bSha5nE4Tv3vGmRZLi3TTHXRjqU6NluVjMQIgi0MQFo1qm8f18s3Qln/wQI0GlIfSD8/ejkjFSgqVyvSeZ/oWb/REnAiGmubOb8MKiZQH8Uuw/m0PE6Rm18PDUyE0aBxcOWK0W/ZrK1CtD1PB/djD5Q/qSXhydRXkeSYN1xB5HM1e/ubPL3XAhCLe/pogy9HbduaMDmA2tPs9K2GVE7CZiXDIhq+Nol5X/nVXRHB51nv48tQAg1+kDjgm4e08tdCOBqugslsv4JoKKYpb3nGSTB5uGrP6cCocLCGK9pzHL5XxzMl1fIHRl3DDmhonyRpuh1126UPbrXR4zW+ge2OZaEsaeaO+c0hdsBsEp8XLDql1y7058rZRxmU3Cqmqw4Q8CLEYlY7GjpPke88wge16hLJ6tbfPq3wqbN0XcHro0AMUwqXnEvFFgVCuDUGk1rDMoqZ264GCAB/l27mI4bryj0LuVfTe2nTDag5v89fZ4FTJl+7lAMlWng5aq5wQuoj3FM1o9bgtOnW6ch5gkzRwwAgoSYFxPXU4ZwVY0WnOgEHjU6jv9/RWBtdpwxp6/A1zQcNr9JZrT1MWUNR2qb3l6333rxdcXg9QDEGOxD/nyEL8FawXjgzleLcddryoxIV1NEBQyjMYzr1TxYZrPz4Ubw5zhmWXX2teza8uDIUUzMUPC3fgemlf0R/38v3PnV6fsohyoXTjVZ3RH6txaxKHUhaIb+8ZQJ4VXe+oGjtvofTmO3P0iga8NTiAHZamg4Z4mR4PtD0+8vzS+lAFC+BGgwQyq2o/olrRjiXFZqTcX5uWjBaPe1mWKtCwahG1TmFwwEJGC3IJiVWIMpnTEcIkitcfooC0CWqX3ZcL8rtzZyHVG4y/U2hcZEf/6ADLE7GHAxWmwaLClsmogYMJM3DU4L5LPxMjGZFm/BcklctVl7+V5Kw/ZsalFWA6LrlJKdtDxourNIOpqqx/gCbmBPTvEXJDadxlVV8yDIMeKOCbTb+SqSo+uq3KZCuszQsECm3flndKoKwNbFp5v/E1uIF/PuL/WFwVcWq4DtO4wcVj9leUdyKTwak5SxL8yakSKZRPRCA/TxUQ82qRs1jiytDL6m6+AMilS4O8cgIwOcbJPxHVjaFfHkpiZQatb3oUPhaF318DGFV+gg/wuuvYwRGR03W92qef0NgOKXx7MxQx8O90FZd5NFtnkHL8hQS/F+mfio3p4Mkqa562TEYPGxWw1vf/9z8xK62Ca73atLuyP5kkm5zE5+XcB/9wPuh1xuuSN5kRcgHaoqay6B37TwBaTQvKgLjGp0UpXRe5JWJ1cAN6hmb4rMvikoLZDBbdiFjW4jGn6M9yA26H8Sco7/iWayLA/y6yDO1ByT+Faxr4+scGWRGeJEYHYQGjP3z+whSYW+V6A74eCfsfVVkMT/X028B3FlEKcDb0Yt0a2HMUzpcP3UI4rfUewDLJNDoX4AXLJOB0C1kdcuShcri2bl/cOM5H0S1e56fQAeLPxPxYRc8PRCzTrocW7p3lRvH0gvzFnLO0cn4HMHj6lBm8QzZAaFxcojIBM4Pzq6eDhuVYCzsnbGCF48HEB7YJ6wCojZAN2o7LQnxQsAIDCXxQ6jQFwzfP+CIlT/SDeG2HQb+yUtbKPcht5iA7ynhqLQ0NNGTJbc7hdPypSv26X45KZkRnSXfcVSpgMMFETQlxQw/cmdN05+3w1ZYmlhnGQh1mxofU8HmZBobRhXaCouAwWJFAcOVk1fR+Ie8d3u53746TnlmV+YQDKRZf7Eo9xzwvoEyf4yEiTmAwqPnyP31vhhN6JsNHH7QqtUWd/T8QVZl/WjECTQCTbeDSmZei+QjQyX7UdMJLw1ltaHDpDq6+nrf2DiJlAGULagTRxXJOpNKcqs7CRrsPDfB2zTLYdL3gj7h1VAIb4ijucI8Vmgf2KhlZfzuncWloDhTTgrNGh74OsTW7SqTjvh6q6GySoXlaIgraLSt9FUf6DCC+CCHvGl7pU1B8f9Rp5NIBaqagMoNnkbkGogHlK7R++auD2I0BLBepTmfn//fuIVPCC1nRhttdrnSOP2oZXCnNqct93BRqhoQksBrbeNYLFxeKcNZKjaAfFLCqYIsfYDAgVaQmR9Yz6imqKR3CsZhtiM1IIeeOizaH2FQN2Y+tV8+09z3Tyv/2HKg1mdpi8foRXU/2iZx8SeKoD+la9oyzGVVSMdF/TuPW01IUScvsQ4AJztXphZYYp/Xo7oX6z3avBLvWaQ/Tt7OgU5hoIks4LvK2VtflzDq8bzDc6mqP3SVXjRmEb22UoynfjJljezaYfoNPa1ZAPRa1J813JMdA/+GHPIn3BlDHWnqw82cDZ7fLl75uF+gn4anHsAwyidKDDt+C5pBGRgH20Kxn8QOBP5F0RD8dO08cfAZdiIez0u1aSZpj2z/W1NMwmDho5meD4edv3Bsfu7bx8O1WLfatqCR/LGcjzpqHnvfSioUlFhdwcmgCT9UwuLnHH7aWaqpeGYGQjTAcXkxpb/UX19arOl1niiGSWuERH7uUupwAeZta6T6M88nT7fR8EQL6Dy7QvjoZ0J6jhfSkAarm+OioY6UmKyESNYznl/7QmixrnCVnw6cCruQDR+SPh6+LKbRAFqr6GWndRQjRF6MgAva6CwKoz/HDv36v4MwggdOpWDBCDxNWuoNF23d2GBIomMMhir9djlyArK71mWyloLVABQGQ7VJ1zimYkTAsQT1kZIKfXHbQaGvc4TcP0f0X/pBqXAKd/8mRVqtA04o08wkWH28+5glo4XSRbqhHr6o52j3rshp+8TWG6ojsPBgNXDRRzPXbeWvtUnvKGaJnx8yEN6KJ/pL9HiVGq31twV/R2rSgZKFz9iG9R+abHD0bx3DBEyw8L5rHKPZXHQBfPulBJPZ28fWGOKiW2Sjp/Phu7LwBeRjpGKSzkRHVsaibspnNdqvYX4STQo9DQNQZZJp3RNXyilJ0i1WRYrxJ2lO1LhtZzMSebKBF3NayaINTLDZ6FTm3NRY9Tv/Dir2Mgnbz2I7NEXmc9N9SUJ0KvIVrxRMCUf7rJpVhYHIbTaJXKT4RTJety9NREX8fBdctg05X4m5Rf0Q/YsFF8KD58XiX47vMSZ1WH5yk7ptQ+zz8uc42ufjvB5/3/3fiDETJeJvstyEoeMzmj7AmGzZCXiofBU/GSGVnlf0RMrsv2kBS42FDBPhFm6yG7+OI4fCy6S3FGJWhrNJgcezqsW6g7l2Qpp25191guBFKf5KyJ34W8NyquFdR/kFT7bieKZzLgBKIL0B9mTNqnXgOmASUg1BXFxyIKSBDl+ljcb+bakPlv1dea5VgvInevAdg1zAAcg7+Lx+sUBDBp0NZ+AbMFIFdwEpPoaVzuOn4/2kputjb817p2rLJ5dvQqHQGvLm63BLsYzTVDBhSKQz8WqCij/ducIfcDnhpvybnxitsHhTvKVCVWKr9oSlvqgFN4ysZtlA/vZ6YePfIauj9f0f/GiUHjoPzhjIK4d5xCFI6FT03i4yKb+KCkLAfbMhRK4xeshwf9gobd3RcazvrxGS3kY7WA+Rj9pJjnn5e84rkJVe4odrcXORnwDTOZChKUTd+b4uD56Fn7fF1EWW+0VYLlcDLxaIVv4ST80o+TeCYUSq+byuOMvA6lxFBxLufousziABImtzaV6cw/zKUgXS3wmU1oCh05B+XGSU55LXASXyBn5ATvzeQIsQNbS0YliOLj0EYUjuTjTZk7f9IFOgI06FDwSsnpZLjZFOe8gJBdXtpFjQMSix90unRU1gXLmgBw5lPWWB0cA0o39VqQCMeAZzD7Ot2YWN0MEOtYT+/S+4u1K6Hp6jaB2816HusHHesfcMR2gN/Pu8ujjF/wrjAtJ/3//OT8laXW6AcHVEv8RRtQIYv1rWEf3OMrfOg3p361TpIOlo9lVcGiSnq6q7tA20j7apzW3MJVJEmHVkH3f3eWejxGQ8dMSMFB1fTI3OYKZIwG51S+NaWIitcFaZ1tfRIlR62Wa3ovIlsTFplXRw5s8DKpewbVxTKPPI54J8dTegQcmQBy2lGgFtjb7DwnikMsf+RPO2kkszaqA0mSv88/IB6n7dOhaW5cdnBmi01L/PL0cZYppvgo1XlBDbiZquQLYb8TOw3buJqYKgWwUkVscdM4o28pXSqPjQmhcaV14aUxU80oF17pVGaFygNhA741DKE+AFYXUKpzfVJi6OOZTcrwM/a2/TnYtTdq6hOb+FxwYfvHUdlSeGm1qSZQts6cxWe1cQOlhORzL7AQ/uDvcJK6UGozVDZGFObCbHzNODJLnf6GOoxB6jNR9cAqTWsMmLcVDbt7JeiJrBRKx5xUCZt6J7ISkLfmNFAvVgwFHUnF3EjVS1XBPksKmksR6qM0otfyESvP3wNsxHE2v7TCQMczdsjMlwZb6q6/MyA9LbmrGJXmrDvzbksoNGbc3ur2hcBlC2g5A5AVqEQGVMC+x+x3ViHDaRuszk/LrRpeWY/th5PXIk94e7DZ1dj5vBf9GtY8lLqNlq56HvqAwrUjHZVyG0+7nB8bEhBLl8VNOELTwmKl5dhZAq6cVfnB05ZtQkJElD5031fm0lwz4dRWZepkmBUGmkyyVSYgTrlX26Aut9Cllaqroira1/2Zz6YWF49McxJJ6N/A0SYDuimoTG7bAnC8PfQdUt9kAaXfKg98ukvTrUeKGbq3Gkn7ZvNjdPHh/Fq7enc7Mmq52lG7OkfEJw9GsYC81Gy19KZQt5tZgTUyXufVYr+z7lL4KpDh4t2nw0JScO9pjaupBBeKa77Y0K75duXRrBDTu5iD5fWqGgViD5BW5Y+duz+bgYgVCA7Gepz99pgIitNnHorrs0Atx91tPNLdFLsEQPBqjPmPASz4RM4QBl3k7cM/fqEFuRni9NDSNuDIMHsf/TUgBBWu9W8KfEjJP6auSJTrgOJOWH1YNCDkD6qIlwpcRea7pOOtffyt+Pn+h1ETiIOmeJeLoMg1NNhKaTmnCMNFZo2PfukcRU6xttPxVxdawzHnb8y92BW4uhrOh1NSzIkbDcrWEQCoC43KQXzNofAw+rxO5GeHb7iyPlrFMMfb1kh2hvdqfzgy3toP11hlLV8iVGQ8qcf0C0XgiYkIbHsdHQxIMORLCw76RNw3NMI2WlBnfrkp1mVqwsIUXx3Z6YNuirST7bnpNPq0V4LNxjEuHvVaKoS5ea4wypHCInGwdz5S46O805zb7bE3NIGO+FFkYWLEKTPkG+CKj4lnZrKYb7xS1PYq/hFF+ivmBFYflRb8sBfmrRA6VyyXz7r5ptojcY3BtnIZfB1bk9vcFlpmEqGXz7dNiyjvbjM622kx6D0qg0E5maf8jirvO/VM6WqbITIqFB+0lZo8TAvFNJ4MCCRgc8LDIbrK3sbpk87kQTGMA+pjhMz8xphOT+Zvoxyx9r0orO22qupCYcZkwj41fV18rayUhcM1MVJRsNVZCHeTKXxtaDlAP7bOCryphDJ5RLmfU9q1mm0vosw8UMHPE+osHqCn4FQ/m5aRqknbitubsauCC1arkOWnXAB6TQ4iJBykYT8EsAFUEOQpPau2l5eZSuWGa1zoE5EsQP5N+4IGSV87uuziZNOi8s1xoZSPVz9PUvL7dvm7ou35eHoB2PjJvW8bUu+a/32Mlg9bNcJCpRx0Tqobq09Qns8xEzDreOgo3xYKpqv1EqmukE+9PKSFQyV9yJAQb4d4kmyob5cI2fUtWzX69AaGniZKRBzx5oJQrLY6eBxUNTZdp7K0U5CAWV+ANXCBui8EEAwFZUXg6LjuF8XDF/3//rAAACSQNCmVuZHN0cmVhbQ1lbmRvYmoNMjYgMCBvYmoNPDwvQ29udGVudHMgMjcgMCBSL0Nyb3BCb3hbMC4wIDAuMCA1OTUuNDQgODQyLjRdL01lZGlhQm94WzAuMCAwLjAgNTk1LjQ0IDg0Mi40XS9QYXJlbnQgMTU2IDAgUi9SZXNvdXJjZXM8PC9Qcm9jU2V0Wy9QREYvSW1hZ2VCXS9YT2JqZWN0PDwvSW0zMyAyOCAwIFI+Pj4+L1JvdGF0ZSAwL1R5cGUvUGFnZT4+DWVuZG9iag0yNyAwIG9iag08PC9MZW5ndGggNDQ+PnN0cmVhbQ0KcQo1OTUuNDQgMCAwIDg0Mi40MCAwLjAwIDAuMDAgY20KL0ltMzMgRG8KUQoNCmVuZHN0cmVhbQ1lbmRvYmoNMjggMCBvYmoNPDwvQml0c1BlckNvbXBvbmVudCAxL0NvbG9yU3BhY2UvRGV2aWNlR3JheS9GaWx0ZXIvSkJJRzJEZWNvZGUvSGVpZ2h0IDIzNDAvTGVuZ3RoIDE0MDgyL1N1YnR5cGUvSW1hZ2UvVHlwZS9YT2JqZWN0L1dpZHRoIDE2NTQ+PnN0cmVhbQ0KAAAAADABAQAAABMAAAZ2AAAJJAAAHsIAAB7CAAAAAAAAASYBAf////8AAAZ2AAAJJAAAAAAAAAAAAAAD//3/Av7+/qwB6Q9eIiYERGb42jgKnHVLz372QRWt/tXnQAQJlhvu5kMBYiPk5DJW0/ZRLw7XATKUuNej1EyYlCjDmxumYfTopsv5UgHoKsL3uQDNqsbXvzBDXoNMTCL4kV3l9nNzhexZWt34P/9//3cI+CANfQtXgsHbsgptIcqh9gLkksjit82Zfteb1qqanSCDq6uQh0IAUcG7UL/1AWRyrko27Vu/yfxN/374Kdh/kr06P/9wm+f6HYJtsCj9rShMbaqytqkYGFI4HpY2FGeut5AH/vcTMSOtybdsnfcAuQ5XXikH/HFLvbqnVy9blN7bCeN/kSnunGN2EL4R4ALMHxj4XhxwEKA2KVh6mxzjiIiTWtOlaEB8y5nelHv0L9qb/iIgJ1/iEn4wE5QYLz/D17oGyw4z3N/kcDrsuE7isNMK1/sQOtwWl5fkjZkzq/2KgWMmIRlcB9t9tw2CO65mP3CXZhNtTYSRRsuZ6smlbKK6iW9AuFckdt/6wCA5JC47w5c+/0ls4ebQZoLyyA85NHnqUm2qe+gRND6i+Xzq/nzKNHngHSgXppcGEnXsiJjpdwSsl9iPTqnVHGmNyYklWsYn8VThDql9gn+WeTYtd7IyUMMwS7K09dAlp/Rg8fVqGVrqhF5CZj0TS+HPM5PlEfpcZqugsJuVIq8QAjfb50wk7PbXgBp7+HFGlv7wGGqLzb4g/xkKvTZ03Jm68QUk2LpGneyO260xQGOSBLdONjYD6AQTHI268xwUPN+jWq286nUjP7llargl41CCrzwYAXBb1BF7VsomVDS8Et/atis+HadyOumqmM/u1xGdzgaNMgLU3BabgyTpStf+acdMbfZY0rVgoYTYSvaS12LF5MHGrtgkOgPCwpWE7x0aTzUBNX14RSWwCCNsPzR9/Ej/f/98/1ngCPHl+jAypVealCUOt0LWIK1hxhg4KfALZuxYZGf92rOdT5ILTjK3sNCk/yuObV45GKqgfeZvDWOzfxZHMzfvF4wf/3/qwO3ItEqKtr0WI+mBNAXs9g98KVMwv2vHxFiJb21fhZ8qAttWX4CgP4Hir/xHoxKtGl8/7IkJt5BNHg/H74El/fAH/3/9f9Mbm3YQM4Q/ZPIaH17VSEQMTU1Wx5AeDDEQhjaqGnAyiAvw318KojBQEQGEHmXWtXIoyaeSKt8y5urH17Z4lJyDgv7fH2NGMuFL8Rx75SIJ9kHZB+LzOT4cTIh6g0qIdlss+HYK4PqGwUxSklYHIrYbly5WgFTz7bZi/Cd2cFxratN8b6Fk4ND1dAYU288OuWQvhS3vs9NrdJ+JPl6EkkRTM4mhSoIwqR9fWiwCPqueu5Hd1wrXGnazn+jbWouVIrqxUws0eg2aQvHwQsFUEEaAT0CyG/kgPvGfpx8WSkVEgw9S358uin+nz2ZnJVcrKXF0c0j/aYsyK0a56DzuTG60jHM7I/+ATK5OtKltp38IYENpdWSXwUan7L8QYhIzio2JTzu+gOGyBqhKaWlUb0zK+RZqypxurc6rwPetrs7JfQhsSxKt/Y1WMMs/pGml0DOJ7hRfFkKgwMUi/29cdgf1ubXvr/ifBfLu/12zdkkK9whTHiKX8kJURw1tPJjwKi4DnHKHH1nwMEIo4LFezTEYRIx5EpgVdfCroqF8Ig+EfT/4k4A1dG3LWWo3I4cnDr1w81SG68OjWMVCQDclIrYudKkMsMjBmiyHUVKqZMshOV9tKZ23pI+6DiaibgP/f/1AJVe+SFsR8Dfqib7j9GvvF66YmERemY+Zftv30cifMq1sjhNKoYHhUZD9f/9//j+BSbGOnZ1D4lq9pn+dOg1tDcqJyRKcZl4P/3z0f28KerPRub6DMJGHZfudVVIPwBNupMltTi6KrU6TTZBhCH7HgfnhubolIszRMfWdu6LE3HdWYOTM8CRKGmCE2i+TWqxxDMH9RwQOYboXROZePxZ/yQns13JRDdObyC8xGwMZzeXhjJzbABij/xpEWiBEadt3Kq2gM+OYMs1naTeVBGlnqjvhVDiWL8umFX6hjlU/EXjIvF5J7gEnvF70ZUknbkQ51NtVPKsD8o6yO+GrJdC2HoQUtP87ywEzD9CUj2zH/LedB52SgM0jfsLNlBwkstmMhS4x7jsGJokW6yh0qjztCVJ+Cr+oCrKB6eA9f+m37fuJAtuXJxNJONPXBYz44f3QUJci2TiN4LvgHJotrgpQjDPXO5dy4tXwFrLO5tiDVrbpDrRAa2Cc+vXcg5IqghDXOgsEVSePVfAeoU4AeMd3MHSGf6Z5++kUGfx3zMMMiHS6b3iQwTlOj/c4Bp7K5IYN55+aR6iyEExnUrEKgSQCPuWklGuTYeQddnRUHaN4+dDKFpmkm1Wl7ObvsUNNG5ALPiBPgwXOKRc9dpIzBbvfZwP4pxg9vbcLravOM+R929Xez6g2i/9QPbVF3lVnBpTqemYJnRe13qG6UXbgJJqHcDUChW5qf/9+MnoD/34RcBb8YvltI+vqdCAypwvJIb8q5onY5r4nK/cLH/g4wuzC835UpOsiqFHbgCQmhaLP/3IFEwwh+Dy+C94HsSaYAszu+BN7W4G4RcRxW8YAZSzYMQxhOF2auo5Ccmf6jIvrl4i6Znf6FG65bU6siBc8x0O/hKuqrR8pejCP9aW0Wpmse3ZVl5PdqrXr76/9Ir1nTvpAapfWaLGbtGqvIB175HhM7FgBXPosymEurp5Les+434CNct0JMOLVCv59bOtion5n3SkKQmOIpLuGiZiFhfcJ04rBEMZ0rIBbphgbl7xa0x+GYQvrDhBuiYluJBDR5OHDN0gcVlan63uPA1UrP8DseZ+vJaW7kzWHKta7GS4OlqKBLkDboYGNf4CMW7tP802XnHu4J/fBjnG3CofDWzkRJyBpWz4GwAAZcM+P0zMtlD2ULwJEjSp4rrfrs3D9tolrhfpG7KApz+AD9S8lTbbHhdJGQSN+vSck5Vz0sip2v7VltZU51dBiZIM1WNukwKMSdXZZCnLSoy0gXnIaAxeFAU/w2mfVredniNxP+5CHauH8C8KUu5ziwcAqSsDFO44sRGNQSXrMm4eoiBXrep/9cxT5IDgvV84Nw3M8vmshtzvgg9cmHIaV9tR3waf/f0AFPgzR2+syYAEhNVFxw3+SCC8eh0iW/vtd6iPaGAOQd9wwMkD/Gm5enC5rt0TG8zH9spUVwMwDEsq5pFIFjVwbAhfDEf1L9dpukywW9FXC3ujb5zRFpUjAxoLfZasI9y6GUnm3XsL46E4FHb8ZT2xlQn5AXMyZUlv/esc6w2n+Yl3R3D10hNdkMGwgMhwaSzt0grOAgBW6dszJRf3ZJmE7EM4pHK67GRFLcJqrR4MLrWRWO7DcKGOIikECLb34ikkrOx/pVQovqQ2zHKu5UzMuRP8cFBzmrck7KWQQu4JRf+cztWI6ziRGD+j3EJ+1CWff4/7M4aAdRvbkAQl62aonITo/M7EGV9JqocKFIZIOSZJYtzW9KjeMISiOs8s7MQ7yAGgsPI3PfrWx6F1Vr+rJx9H3cOoqpJvzM4U/y0rYrMg3mFaHRsVtC6SkjdZk/o3uycBJ3GADpp+FG7X0h7wqHrN61BLqO757hXkudg7UHeYndc5hNEibETDd5CDq1UEpP62F7IEOxIwdSk5xoh1umjrWuY/1VfCAEkKHDFCErlhe9G3W64LVDnZgRNBnPSls/4HDN/9KSWdm3SvRKlwqbg++dRv9ZARirIsuNHnfLSrbcHSULbT9d6xOzNwNJLZ+x+o/4cu8DZ1Fff69ToDKZTBhSElTXMIl2Qo0tuanN495H/2H2dk7v0dGSUf/eu7qQPGexd2ZHB31jip/Ezf+g3CkqKvHzAteZCUlx6RSdCi8yJsBZW5INfxHPgNWTkCXUtVLKO0Q+hsD/G7IX409gZd3j9zIk4VT1NVwrejWYL+Gts8nVh33taGPKVxU9oEL5MgE+ByeMnFdZVKeT/1DiHEt/mrC2zcam/RmV7AGXRpGP+OShSmXMGsJ22OCDGJcIVKPkSUTaN+8yeIb5s5NcdO1WdapNG05hfBH3avvrBSvPbh1CIWFnhHpdiIp2Be5GGluFhokcWKXYdlM8mDrEfKKPJTT/gAqKvBeI1Srx9qo5eMNcRbUIocObWJpIKitIWCD3seTk9qnb/pUzyyicClUFcSPpTzYCYCJLOopwXAddzEJpL5ntBRQBT64OwHcnCDYLTZhqo7EFcw5hnVKF7iqNtWGMAQ13y0+aQQkh84ozkLtrLBbYOzS4e7QDEaswf3c1C6tWwxd9+Ag1yuybE+n/1pNNeEiGZ5n2LCkPKxmXGN0IrkE8ajqImso60on1oPb/3//e4DyFzdu+P44Wot4/XpCfBXELKBh5mIrb1HVrNkS3eZukXPeqfhKAmRZj0M4Dz1saNpOZ06MS6MPAS2hYJe0c8viO9+tvljvOyNh7nTdnpi0t6Urw5rGrFVxNfwgwgfAjswsJ9NuGyG+WgafoAVjZeqAC1Vvnb2J3bu+pRgAUn3LgkpxqyU8wM+b+zkodVBQuXOObmARRAfEWpPCMwQiq+2QnhudSp31pMko7fm9Dug0eLp281AtpCLd0dKqwjRaiD/BpfiP93FiGchm2wAsa6Bh13SdxkpaoxQuCe13/31GO8Y+ay4acKGZYr04NuVHLHWW72GbUWrbM8GQz6TCb0Ww7MfUTaI/skuHutgg12/eBYL14noyWQeDkdFhX80yiQeDTsfp9zVNPWALz4G9yLfFlWAJ+X6UjpYC1ToJvvs23gI1yxHvjCkqnkAacY6iXG4URoT899NVhSdQybo4ME6mDqStN4gGh0f/PxHTMiwOjPzU4PrtEDU7LxzAezx/mJO0ipTDiOf/fsGGks9c6TnvDYLRtdZZ5Rf9A/peKjY8gef6dwu4ns/cKXp9Milium/hkf35FZs61IVe4ZmBeE5gO0sNtYfmEhVPqJF9SP5HFm7ZsfGTjKOBJz4zWVtxnShBTF5OoYHlXSa6FaQiYup2HsJ4G9wLfy2t0m9DGxahao9z9rXt+dyH9YDmhj3/HuWOGHV2wuEBPoExcXgI7NfimwHhT6+2CXGxq5WUc/rqcFmFTVzmWfsoQNscWP9PcJ6Asf5nwsMWKDraLi/W3rNZ0I6O2eu+xCCpnTOMlVE3OYonNUXLXqlAh+390DncZftWsEpf5dFovhEM3gOMf1SY/wDUS+qytdoDpVX5LQcRYG4Sgx6Uwkr3oLLgeNFGvjz3y+y/UInwQCSnhOIMAYUPGhjkx25QM3rQKr1zn8oGsSLiLddIykP1hiVNcaIyvAsLhuxnRwY1gVR27F19mrSGqfVZQj+Bn33iVB1JN0exkEw40Pp0xt39sp7dDoYO+slLKbR00lojSe5Jgsowfa7ov8jFYzY0cLR0oD5o43pdPQzzU0UL1Jb5TU//FOJDpAXBnhnfGGqPSUJgQqQYB3pm2FcrfkS2nVlaxkSNTcT0lFZdEldA38HOiPOCkGmKzaJazdtGYcLJicGCjKBd+sSneNN+FvUEVHw3/Ybt9JI0IwaOMEfstIZt5WBQwbj/G7RJwjMai9F/YdGpcOaZSdRVqSqZuXt3y+m5MW0sHKCIfVLc+Puy/4EFxte1JfxQerYqpE6sMTgl+oi8HlN0zHIa/zhtuu5DzY+vxFArfeidmuR9OkprK0SYOXVPnvUPCMXwyCvd+qRorzFz3h8g0vHkAjDIqM2ZorOoACvLxHf7YUnKNXrol+k/2s1Hdi0HZQkkxh77Q9Jqhg7PqxQ0sVm02RIstQRy8y55MM13hIBRdp0BMVF8qOIe63kMPPXs/Af6cnpzi1v0UGqnkl4zOb6qXTtzzJWtfDcWkV4u5Zc/nbDwdSe4IGo54GVVuyjHvEPqNrcNPSf4vhZ2M5oZ14rVgOqWdKchQMpVcJr8XjFZY9dBx6aecdrEanYARUR1X3cuL95EKcJYnEpEOFJywvJJwB/370TsUL/3X++S9VPWVqeMHs9OEt+BmGGk5Dwd6NHuHk09G7vZmyfQ/hj2GxbOMFDteUzJs0PAlOT2ByFtCZeG4Hx3MwbHEA5MhEa/hXiJmtIN9omjh8OLRB5LGF+L24Lx0UnCHdrtPb84rE3GnJTr3iRAyEJUYl4+dn7waO+Bv8yHrTWNL/cTJXbkBiEQT2YqbzOqwJUm5Ti89QP0SQCnQzONNcPY8KkQobBeccz/NDo5fco9JaysZ329W6drWzXCndmF5auNFzu08wYrtzXqdl1C/2cQHKdmql0fGQVkSRp+Gp4lFMczyHYou/VxVUsX4urjti2y5F9/IQXiApfIrNfah4VodqdIteGRKIvvlPwopNfnIC9TvBmgjnbVAFZwKyOQIDp9yvqsP6odSU1JehbvqdnS5AsQ2VALvR+o3nAxFdD25m1OaYZ3LLwIuSBRWBvJHoQjaqKMh9ahcQzKpVLOyUTfjabWhRpYZkT37Ltfu1cEQekZhPp589LHaiR2dTLqr2GasmLL0Nb7wOUX2cKJtOo87Ujt2POtGaK/1gtlhTCj/B6+f/BB+JTW25KSH+GXFJUfHwrV5RpCJMSvfqGYtRSk4I6I5ikUVeWgSmm+1WxfGzRT/UrLfYtSyoXM4ie5JSZ2SL0WVAIiLrq//zeRKQby6vYG2ZaD6/0vdWchtTTNzqa3t+rCYMtoKYwlOa57zhRUeInAxZbF0VvuleuJdO27H6CO2UyllHB/18KJ5kAA59Ug5/prh3K4iWLRMXVeM9FztG1LBBUZAeDRTJXgD/9SBypGPww15xgD+o4bI05ZrJllTILuQuJeZAhJSf0b6cIWyLdKt5iM6F4ijC7ntjjXnWc8QfAUOejZ/TxnRspYfWdSbjJ4cSsc/yLEtD9BrkYECpc3d4Acym7VmwrKRph+DMbMVth8CqN0YeuWM3MwWVPjbIsYlNBX4IXws2AeL3k1KYHvm7WM3hLYpNdQhfXfVWJBUzk9o0ucuD+913zZTeWDUEPHzxnJRu2qTmWCJYoK02d5951F3MSHcj2ZmrRW7VDqjDKItiEzaajzOpCI0KioZF/BM+bjnnbTx2bLlNx/ZF1KIP+A6LHhLwNbVqJfBU5AS42YydsgTemC6xwWZ/Pn1JyO+OtxuBlyNNpb+uSlTONiwI8PS35QT1Uf7mR52y2UFYDKA6uUfxmHJYV8UJlThzzAGQMpg7P8gw4p0ysfEifkMn0BXHdsaEe6DGukwArDsS8x1gIKUJqfuDvKP1gDZ90HH7aPnEbF8Sizoq8lNyqBW+f5JHLVnrGANI9R3iuLVuyhQAWybI8CUUPxzW3uP5r/Z57aAUqgwP8hUVsNBtcfSp9LJzCh6fqOsY1v6mSE39Eq/yVr2Qph6U1uOAvdqOBSKq+Iy6XASpuIL1DkUPKYXlgMItkCxhmXdnPfSdTgn7vA25bQj5UoRUdhvhkQ10SVw/X1abmAhtcw+U0ZilKOf5lJsAU3OiOMQTg5ZuB0rLhsBOqKBiUf2tYtIxWQnzlQBKtI/cqsMMIPU+NDj6F4g/JWiI3VXshRpxSRfexRRvFLMlNyXv93bCL9xs29Fv6HZg3g0pn41TEKELs4H1YJMm67tguiJE/ujA+1A95FlRP2+t0NEzDlUTm0C0OC9+aEHEMfgq5FmyqR/e1L8Gj3Df3CZ2GMN9kKsNjVlWrBpdI+oyKsYo0/Hdh/CI6svL9ZE7/Wqp1Itih5gFsa9H9FMRfrxvvcUSDUt2kO5Sf7+wUoP98cy0FjaeWR/kYZuK4orICKoBDP9HXybV/bxBqPL52zVmNmZFhYEhP731UhWHg/3xRX46q9tmhOD/9Cs7Ad3uHJpzXZI3QTjZGq4Y7FYo0S6qALRFpxCht0/0UclzwExxPK4doHXjP7z+nn/37VRNiypTVafymuZNerQNxRf36yznOXZ/pejz4wOaBXbFJFO3BYrqzimhZFt/rCuaMgTpTviL1dWm7bFE0TtXtde1yPUly4mhzp/grGaLSQGzM+DB6g1mc2i0YXmREXRwiiuK99tfM7HMhnFRNYUv4+Q4ASQnuj9NVk4kArA+ZDlsUhoq9bxc5XlkH87pdFwXxrr1gYnV8J2OjYL7/7Yg60WCXUPxEmkf3CcBnSA7ljAeQUQtz2rdsPsWcllkmfqMtBvRf80ijNG/9pWfysZFwnAA9WkJWh6dc/YPDqNtF8F2m/2l7ufaEJa3vomdXcv6MsAh6Fk/plsL7Qjc8c6qi1KpjKc0jyFmInTd65RZwGDqomN+Xt2C7uj9yTInkgiq+0qdwa32LWrWcMiqT86nOMK4ZkotAjNgnQjnSkYH/3P546PRCpELg3WAvWZbU5w8pKi10Fikd+CnikgzzBHJf81MvMrUyUndrmyBfAhI2ZTltpCrx4nfdDLFHbqyTFmDs8qweIeh4g1DcL6tqxjf1qgWExDr0BXxgAR50lxP3AuD5f71rCFuXDSVxPrMW/wzM9IFrAaNhq6fJsZaOOQ60J6AgZllvHpTjbOolYxK6/k984+3OmUuchHMMgjtCwu/oV0SnQsSwWl9LrJdPTGUCwH9sN7+hkkSpU0KD6Chg74DxXFPRBPzpeGeDdDGW0dZwbmMx91ZrnMVpAW/CI3M+fALINsZVLpCEms0v87EwxTVbQuFYKcZzjNqeD+dslYSlreZT7TLduEDAZthUVQhJ6vToGstzy5tpgJA0yvvkQPRKuvqCc5wZxAd8aowwa+UJ8oMQpKV2bGOufR5MTgn83Jy8zXgge4NI0z8iQPIGwGgD3CbtjDz6Xbqe2I1ahXyWEDYTgbVOVQ4iz2AQCx2naqpuQG/2FlA1mut4g7J4IkuwCWfLcFjIS+JCJmwCrT7viFsAFNKe1NtaZaQWUUtOa+98hfFBT9vdxPHtR1uiCRkZeiHtFI4Lf5xjVPhQ/AkRoldfhsgEADqXOrcHZyui+rUhA6SsZyijnz1h53F4gSnkj1sMjiIQPGEuKw0cyaiBca9EnMeRuJaE2dKHrbKVrv/bR9hTlnjbPOX3e02+Woap3n4fqCR//ehyJ4k0s+8wX1h4JkvAoeuYbH9+hJIKsAI9suISwqAFBknhwngBJT/s1rXlYGK6at7r4TDtLJqobZZ5gCBai9DwnLUnt/VYpGoAeHvSyxzP0QB41n5qpujvCuc/NpTt1ykbf3kiPOdH8phVuJdKb0xOoGateEDW0ccM7a1i98dmWwAXDyQO3wqwjimhVL1cuLGis55v6ZiC0rOrv3jXEmGVZ5MdxybZ/GOHj4eKFCHyXihYfWV6/hFjHdFZJBMCCtlknU26qhHx9m1XgnNI0HucbbUF6z3CO8cNP1IS/PK4RVJHdbM5H4LJhNYVI/TDKdVhD+t5JX9p0SBY6D2p+/HTpXQZndJpRcKy8VLwg4fNmj/yhZafegIhckFwEKRQm7R/HB/ftKJ1thPl6Kw1276Uj0NKTDDSQPZvKz0SF2/CZI85kLkE4bjH3MbXUySJKnA3/IARc6q3FxU9Y9l+3x3DB8FASkYrY334aBVIoMKKKA2qeQ1Vkeu7oSOg/THRPGgQ3mq6os41GeXgLUYHngg5rTj2liRopgCXrWJQ5EsdpP5J1FevxSLGQK0JX5QXWqQ95ag61QL2/oloPu7pPJElCjhzF0fLpgzM/kndTCh6l9dxGIQwMJkB0YW9ewcQlS3lInbMiNRkJ0HTW/u4bV5I3k5E2UaHbFlD1aeOXG6xQUt8dBzch+u1fkP7mKgPH6fiGrG+po7k7/1MvmBiDDWpMbh4uwQUMZpqHx7KeUAR+SaX1dSGzeiRc+FH3U+XlznmZ+9TksqKOk5UjbGQ4nLUTSqciQjSKj4d7OPkeczSrrw6Q2feHzvEIxCxpDM+iwvesM0pZdnu6Dn/szfK5B2BOlPxLp/O935lyGGgCSno2teXpUvS/GhkHoDYZIlAaAhVK7dNG2q3o+tFk6mssvJz2unsAJXhLG3e7gYjr1FGcu/xaeACFFlzTyTYnQc5E8biw3tO1t8x/Q2DB3C/WTgiHMTJaO2PqHlYQVT7LXw8FZtTStP1zANwSyXuN/3/rhLPIFA2WLbn/LvxqYSxECRTKD73dKfASuRo4fNCSqyNuLAP3p7nUNOsaHnz8e9D3Uu0h/lp6cns2Z31vHdZ0AAu92tKJyU5lVfY4zg0BUzyWjA5X4LAMiwm+Hbw3Vxx7Rj8Qv08JhIGkAhazKV2+Ck9pE2Xh7rYjUyze21k5ckhdlZH/QRinfS9WPUf9ZHLmsQXj6wtqHQ4TEW1vF+PZAywE3S0tz4uvg9kfeHS8hVJ4aZMVcklAWx7Jcv50wavfgWjnIfHWqLepBsssLjicaUCh1Dn86ivM2v1UdlLCAs/nOw+LQtZL6kW2avovSMBg75hbjmtiDVFpnw6+6wWot95q8nG7iUIheO7FKPNrZzhDjhYGwvLTWjIQNhopQOn1md8HlopGPAk35hmvzRw3G7r1djZu5jn8E0PVuHeJAPRwN64m1u4EJkpQ9uJuYiMtm/ev4Fn66OvGuarJTEVOwD9O1zhR13vlNnNkNFxD0jaO6ZGBXWx5EAN0hENc3Qr1sR7xp+RRYB50JyHtz0UrkhVYz/dKG1UMaLEGyTpJTj9g0Q+BWe1OR+8nRULLoe1o8JpDvGQzWWpSGaXkd5azE8o5/3/3haaNKOURmiYp7BPxUmlOCTPNoopzuCk29kzqPUtLE/4+1ZXP/39pegP/aTH7hBaJIN2Mo4RBjhWjbbexaykigBrpFuLCiQBWHtRKXaUN7J/e8JtS+Mq9DBl1lWY6OJ0mUjzUTEgWiU+/p1LBskedG8/uwvldmpJVFkOH40WdpEF6axFNAsKvjnIU/lvif6RwRxGAreLzb0UxjX/4N8PN7Irr6m9C7p7xh+IOF7TjHkECj+pTrGec5RfR+D/9OTr8Mlsd86cBtflFLHV6d4TkJ+60fywnoXCcIomUm+lk/fdo/IakBBa4aIW0OofDIN50tlRwC4V4/C8IKafTyeu00jPIFpLFVnr9dvPTl9EG3AzbYO2FiVtkI1FD6xdWHoa8Mm7IjVJjRwX37nqm6j0e8Vb7k2qBKK2wsoW/NVDhJgAfp5hWzmIw1BXYtt9wLJLOHgyACXU0Rbtx6fVSwNQ3kEBP9CcY1v5dw5mwOz3/D+KPuJJlVlnava+OXAmVZSSyVG0YMD/b+m6L/ll41vOiEUloKp/a7yEpm8ySmTD4HjA98/e//36g0NwQLibpQyYwBdJZbVeBOQJgxqM440yDW+yYP735/17ak8iKqRI0x8flFDmog6PdVMWpXu8Xml2j0eGxZLTa/ui1a1F+jqm+5UnqYdNfN1tI+gTqfpuv1AMcOyYX8BVAvn7TqAu8/lfnqq/amASYbcTOS1l58wUVYVKJhtjimCAyy9x4ukttW1YJchKmGSwOekbJBD3vvTQa11XsRkIO9E2fFtTahoYbJgmxPd+h5mchZ8u4ZYxWKm0H7KuLp/sYL6si0ZKbNYPu+btFTX/J42vnIQyxKFueiIqHZjGqD/leIIfGOERoTp1FB/mL/OyGSqVHM/FfdiCRIkqUOZ9M69e0kdR0lTruxehuHH8OZodXnVyfCI7keV7M54kOnL6zwmTyNOperEpf/37X9/S1LwRdp7a6LQ3RN7NSs36go3CFz0M4BjTtXV/PqBD0Uc5tK+D10sLMEnc1keqwoNAh3DhnI/Subkem4phM9F3d8sMKXjZjToSJwP6ZFKGQoEoqbIjhl4DjxxrUqHSO6dB6zB7hoJRlpfFv6bwGHQjxIcyHhbTpiwzPFFOKCx9GTLxAyaA1VHBwbxit5UV0zaU/hBu1PiOjIs5Uz5cnjdZ7XOaE82UH2Ehohpszt6C/mw2BYJy9fBdWAei8NLZkqHvEfzseuyhA/1+j02U0qf8yfcvBLKT9DuNyYUUWSZr2EB9eaCjo3ExZe/lJrQsyx84mq9LNJwDvQGXMJE03xThkUcJNjf2Ph6X11sDDiIrdNaRA/RIT5t8AfscinEWdV+ql1s7bpbaYgRf8sIiYDMhwxiCk632zsmlW6vI+yjlI3D4i1+bzzFO/dLyLN1Yu0EUA4u3MnXlul3rwnEhDO44gMbxwVCeccngna63dhtf+SbED0WJew94EVBKr2DwBvuyCal2DTLDJZ2AHeayJ+pK/MUwJ+LBo2kkhR72BkmrqF8RMzZQlntzKUHdg4xOLKHSqGm9swhrwS+oPzl7KwZlXk0mnBxZCg2Y1V/9yDVi6VozdTZgcUI38/Gp5GA9daJn4lkqyNnTY622QPEQxXlWs5g58bgccu7J2gZuDLWrO4FXyWIyWvCKlkcZOsxS+QQ5sjEsHm7dedBcV6SGbSC2eAgtUyERoYuhT9s8/Bp3RNXdLqHegUBlTnwBkz962/27uy7c/aPocdK6r2xY0q3owjS9AmVcTeIxKpM1kClzWCZo+2m50tPW2d3bihu45HYPJkYKzfjEzcBiqKvt6dLM2/3A8D6pQo5tRG+uORHje9tjYg+DdkfBImolVzpd4HDJs3xEQf3I3ZdwNMfaHX9ebzhGUxScBg2SAlROAhU3KXTMa+XmUcceZEAzXu7zvCdZ0ndr+HxUVJF8HOAhGhI4LZAtynFPAWQ+s/gMKOLuV5Fpo8UMq59BhjrNX/QqIXQEUP4dkIcma/rnfeZz5at8Q7dJjjRzkmkcTKaBdLpaS9DlrRzORxd2ndYt4sAHjXXG4xqVhRcrUDFcdNuCfwSw4uP2gELaJ466mdQvVWuDKxTvOyalLdVO1vM6gfH6N2Gj7SGmC4j/R31O5OZijhI6G1U98TNEDTQYZ9Wrne7tqETkJjWblKpIc20scTV51xb3nUyJ+aKjGtbLSgjx3rBl36Rly94NKcx6JRx/+n23/Ajw4IShGjwT+fhGi3BQLYRlmO1Sd7tpmTukFGIqJv+wT/36A49Ue7lIEU1ihlNrh2qKQ4/9//w4kPnFQrbvJLpFjvysMAPEKgqrugKWrVZUnzwO1dl/DNn91h0rTFBPK2NvPRzKxVExXw8bhJnyUr3VkKwZrkafm2cjpXaPB8QTkPzO9AnvsSD+RoFKr+3ys+886MMNtBB/Oblf+Xk87QtNRUYSR/co+zyGTyigkEEk4aqRoQ66rZLza4ndFj2jXSFf8mCC33PXIgbSfRDZIFXIk4mMg7U3vEvSsuN8ogkiWqjzthgrX1Vxaj8caS8lSjcSgcgZro+EnJbXJm6E2TpM1vX+87667pwi/lhte2EizTAmZgbnlTXoVNP22ec/NkPMM1epyQPQGOXsBLcwqTaaQc7i+RMJrtW/zWujNrD69aqjpY3KeENDpxbvBtuuXo0ucOoFcudzbXp3n09AzEfqsgcM1E2kzJCAbLtuR9vJMxw54e+ySaY3GGh3dcdyVwU0+5mPUBHY4VKQwXFqq8dGLdMTvp7l6jOkyQvbDLkAWcSvLHSNVnym5jRDoaDA0iRxKiOwfohPFOd//XkZn24rxR8hS74kPq5FIu9bnMvhaHvqF/0SVf478EOER+AGn/3curNqiSGUAi67p5HGE9mjjAr8r9ID6ZIio0kAB7CxQTv12Fxm+LxHlTJlVYnv7wZeq8zCskVoa2lMAhSJMi7tDj/IuZ53uB0ioSyWjaB//f/4mmBsMDgsK6Xo4Ov92Nvudx+c7D07eP2gnYzKIsOd9S12lWoI/xXHy3S5gQHSqayQ/qYnjsORLHSpMTgii0Ix4Udj6DXZT4+vLBOKthnQ/fBaG5bQYxPsdQWXYNapGewbZf3zxhH5WtAQ4/mOjmE3YV5Zphw8/nKWF5lGp0lGV2bfBi005qsnh69r2KC4aPn2mFgf7KDGgnUp+emsSDXh5njrj4gxSeKL85hcNqwaRU9zE03nah4xP4BrTX0ef0cBeFwiyrqnPOYrOFdPgsguwjfvsgPMEkgTBs9H5ypRdrDqKDgV0cTe2LwTaAQKoRD6sN20eh6+4j9AM+FRu79qoA3Op37Rjgg/GhtWCx9Kk35UDjJgkinxEI01Qxov78Xz1JnnhKce1+dF7voPOcUgc0liw+h/318wT4YnyYjfvOK+36gWAWcstzf1ZDXnjs+dNZP8m6EGz8PArfAZ+HGR9aeWO/ybRIBALHs5TvqgSYwzdS5ziQNw5Pn/dVHq4gtu4pL3Kz5pM0Ogu72beASQSA+i0q3Q7a4T5ESV8+uFh+hed77dfs2lBy1hw3uqSzoAK4ejxYqLs0dwZbn9+qXmgBRLT2nU3rQlj/J8IC5v6yu4yPYQepXA2IeUWs1mNMDuEUqdP/35jRUg748xGik6GntGo3FP8qObvTQl4eAAhhrup57PGbP9gdtxQmOSbESXp0Ci2wd5fpuCLimkq3nDSSpVcbBOw8A5xqp9cAd752PAN9Q7AEiLAN+3qdAKwe/ExY35Hy0YdtCgoQwPzGMUNGBUqSlRuWGN7qjWkqLlrnT85rx2j/3f9SEAzRIkrnwhPseFbb/quE5x7R5KmM0adK9pBbjA+g4uhBgFbDv2KVlVPdOjIKPiY3Glc0zW75GnIZt1EFdOVuL0qpm0irlFupo1QjxqaPRi09H+LsLxAoS//AgJctVwIIgGIxlvpxnt1FG8fQmxdEzQutXi0jbymkVE9NrylhSlpaIM5adaLHumPs/53VdD+PyJTUBo0yArZx2tHiFRWuL2ZfB/KFlmjXAK/Yu3WI05ptN8ntJ/1AXl98cjZedYl5HGAWkKYdFCuQeNeuOpeqcvNLAyPOMHgXUq3w7DrPuTE0DLxFaYFFzDvMfGwWUcU0XenGAC8OcBHfHF97T18i+vBvaIfrjw4nQ5PKunoxy2wE4FZwzQVZi9yT845w6sBUJCNs/OGn/94/TKjBcV3BKGljBe5wkERZqZMjywiQWMqbcedaCFqS10x+/9mGGagxFTLg9z8irf0VI/M2UH1a7NsI/vDjDMU97OyIFcNLjAraFukvg6So9x//EPO+KbN48amTl4T4wAgco8G3tXF7muxRTy0QAUy2Tew5Yhzh27oTC0YLyo/rckmo4dXID+4FZDqPljKIKIAQHi8QhTA7eI3RjhykvJJs+KnxOGvUO4nIpVK6B9D44hlwZ8IYevFqxzM2ZqDePMNH/AXcdehCNTEzDLWRINQi0f69K9oWBHLNXn0Du2bDWexGIFNmZIyRyZe5ZzoTSysgEeMvlWBTgp0pVclFRgvuU4KeLoCco2gIwUmy9oq4a8vsve5vfHKX7w/8P1GhMI88bSrHtZ2ueAW/USHiqDFlC7hqGvF/AZ0YBa7kQZ41GDBka8PIoI1DgdqLK6Tnhdw2SEAwIwrlywElw980hCv9A6BoISe2EDgGQqci7SOYqlwjeLn/1dfI91wmi/AvnwmPi7CrIutZc7fQyybaBlYNMt7GPPJqRJSGvKeWsZ9RkGXcothRdgY0KWyXI8I2ur2yI1UOjdAK/ObJgrrrIIzqGv8T+TxQ2f6eow8wcDVcXxlAdM0DGytY34Z12VYzJ2LXIeAnf66YfhjEiV0Th6JcZ7xcEeey/P9rGJzpPrBzAiqwAEqqkTA7vNPz2HUA/7wgamO3DBoG0Jk4gpOQlag4sWPx/oOiKbdMYMC0OPVWxmHIxJmgLDuy5UgeKp6tKerA+WnKOx1c4zoJBfIB9Wa9sBfd14q4A+6YbETNaBYIw7FGeaUeWoFYHagXBlXRuNR+k5FK+IC1hNtnL3UiWju/AU41cvCkk5ux0oiEnBvmYqnIlOlPLGqYTq0yjnpi+BEbeZGxgAqPjAHDxUChprNdQViae8hQXsK6vOmUthZiYpgyd957OD0qe+dWX2zUgGVy0pHnzYdvMJACUbaY7gfoMAeYWSwdtZXGrNLn3jK+gVv2mQ4qymVJAxDAf8j/kNkpvTO0z9PxwEHbQ79/emueumXV4XDAJz7Eb7h8yX8aasWpT0B5EkZD8pu+CCH9It6b+Ihq9S4EoYMrTxZO1Zw0Y+QXuqCfHOwnUjOV1/+czKQnBisy0VUnwIXj1Wj4VZmPHCOLdAAOyGxsqPIaUKfZV1BM6nLmjFhIholbkNdo7FMSeKhnGDsdk12Tw17HTuEquts5xodbvKoFkDsF6H+JsWlWDTK39wG3L6PG2iw4yjPeGUQ1Y53xykw/X4Zf41pXDzFECOjAqIkl8BeBEblke0wgrLYXWA/5y3YCwHdjH9X50JLLwiLNegjZvlm7zNhWrQPw6PgbLRhgyyQJXFpo1mVh+md0rG3LvykiXE9U8Rjj5iO4fKtqVTl1GZ46dx0xWvMlHCopgoWyJ4YxsL9rBtB1rkEdPMMLDKhedoUipNKRXAlKKd7V3MPwRn4eWX9jVPBsgPZYmkB+TDbzSz6s2ofKfDKpoW4tmAUXbhUQJf2Bkml00atoX2jpMMLD5UswAFUiSLwuu1abMBXFEROAVhDVDH9f/4F1wXwWBm1xameWkw+UMayTF9bFQYHx49IzhR6BaqguMbhI3Lvs6ZHH7/EXu/u4+tbWmRqC028VtnD6QWGDTU4HS5EFsTvuMO+pp/TTcf1gLWS54hU9R0gpEa67Ocr/FiroJPm00BKYW9Uvt13+7AUBuVBFlWmiFp5/3+quE4lOAe17plKVw5CBf3POWaSrU2xI4Zlnxe3VjRNJSDou6RxAJ8n+2f5KWYzXgaghk6y9nKHhtD/cjOqCsV/rOzAJoCOe4lO0mMAWPX240wet4NzPaSYZjdZCCiqcws9BXELQy7kPGNposkNBxITo0AQDkvHZsxX8mkE4v5Llq9Pl6n0ypb7Lhg6vH+6WHSWi6g1TwaCK0mwF9iBK847tNDUd4HMlERiPmrYcPrSSnWTAjLyXB5CbPzK6XcMTH5vxj8WXLzt9WEc6txHl65lWsxJktb+GavgemkGSa3IQOWxKC0JqOwlzOU+/Q14x++h2vkE8E8ilECJZWKQMGlsq3U9anulhCIrZInfz87Q2u6lPzbHk1pXHdf/bZH7xO8p1pRFi+yNxXg1pbAefj4ZJ3hyEUEsexZrP4KT9jxabXUimaH1sSEfWRiO3mmkbTVzB4HdwGQ+tSSdQpYGPN1TXzOR5LFr/BbGZuzNVZNlOe1w36cXlDZXAl5nOsdX2MScamGmYrcPzRgKzSxly9JHqpmTr+vSoHy2GEV0ZsNIaWuvJgp0cmbRyOk4IR/p2ln4VYFJ2O6/AbSgQPVyX0jiS6xUSBij23r5BMlrprG4A9fNGOCz5KAJNqMUsZKCAfCPfe8AGnKL5Jgt0mRcx8no+tHSzMePLCXl46rcWy/fYkvCTljwYgrDuCpy0qHddMKlU2BynPwDaJs3hkSAQEaSVkIhTuINoJvFCDc/kn7ihnToI37bL5fneYnJoXZIz1pGtMB6u0Ah/ygRVA2kNYXXcscVV6TtEbPTU2lnxzes2mcHSIaBXClk4iFEKgnJf7bTShvB5oQ/7Vw/vqyZk7MhofNQUPueRMlN4AnetWfguX+thEDAZkvN5+8jy9i/6dCNf9ahI2B3LMCDFDVP8GMwymvzpLhVRj5ksSmNhyg0j2zuRuFgugCSL0fyvdUS1NNlPtSQb6O9EfWabq+JAUmyQVpKlQLYKj/8AR3v1j/DXLuMmv6Rl3Dao+9qtd1iEZmlv6WrMkt0tmKUxzPedTKLj6m5WABxVFEklAB1/ekYhntwIZ0i7TNmYqKzrcjrD67GsLPVL1KXOxPJyv8vxMIp/Pm+xj/hXaRzLpzSaEz3lQOhfEEfVcAA23AQdkLn7R5Kp5uJy7HeuEe1bNm6EdCFLggQJepPx5Rcz42uQtg/lWsPo6F4eCsuCFOzKvwmQBxVTN7yCiCVJ8gYHMOuYMFRDLZaAE5ByndEY/8WoNYRy5CfqpDeI4oxrRFdzN1oXDMuALBUiCmb/QEGX9IKoPK2gVph8kGWhO+EsGO6CR+mkY67USKinAU9vPVLDvz0jmbsFi4e89oy6d4evypzmbHM4DCRhAMenRAKC/veaEPAsEn1+KFhTcP4w6hEQxdeO8BivZUCLoEFzR5xGcUE0hBJN8E1H9AgMdWo6n1tndG2qQUCJC3hMfQpjK/73wHTeZAadEGAgdfsOZl6q++CXur5CjwIYArHjdfRwqsoj/3uNZQeVTZ6WjZ1dTQhoqlJ0T4izvveyvNUJiI6E4yYCcIwKsrFnimm9ZdfbRMiMKazbtmt3oKQCG2JJ6GqyG6bAjE20wd82jjIL/Y17BGs/LfOZ80feKhH2ipanSxSoBCD1rxmfdCXqBO22TGPbWCmouGv90KUrBsvJZkuffPx6X1xTldcTv7VvoeCb56V4+I6WZGoa0pekM3TsBWTcuFeFivTY3Urs+H2PDEi+CW1Mk/dVkt9ZqZlppzAtAJO9BF5L7sH6pMr3ncIrT/0lVPppoRmiXTdINU08YxsLVkN2zRQvQ2FEajwtQzmxkCfQOjbCEWwRAyaq6mNi7+1t2r8z+xITcfOAMU4wTJOVxI1EQ7GgWBGoJe8fUIiKgpH5JjvkqlzMVMkHr9zsd27vwslvRN+rLCHy/L5wmh4NyZpEpdOjyOgr6LVL7Bz3TIWDXjtakMjOkjkDLBDWVW+2Mz/XDsIHo5cqOukvGO3qDL/eOmcIk+4e/qfJlnyjVAaMPh5uruHHYofsq1JOpVRZwd7QmDtEhDIg8andeGbdtS/jext7+xijpJ6fu8mGT56GsA//6wAAAkkDQplbmRzdHJlYW0NZW5kb2JqDTI5IDAgb2JqDTw8L0NvbnRlbnRzIDMwIDAgUi9Dcm9wQm94WzAuMCAwLjAgNTk1LjQ0IDg0Mi40XS9NZWRpYUJveFswLjAgMC4wIDU5NS40NCA4NDIuNF0vUGFyZW50IDE1NiAwIFIvUmVzb3VyY2VzPDwvUHJvY1NldFsvUERGL0ltYWdlQl0vWE9iamVjdDw8L0ltMzggMzEgMCBSPj4+Pi9Sb3RhdGUgMC9UeXBlL1BhZ2U+Pg1lbmRvYmoNMzAgMCBvYmoNPDwvTGVuZ3RoIDQ0Pj5zdHJlYW0NCnEKNTk1LjQ0IDAgMCA4NDIuNDAgMC4wMCAwLjAwIGNtCi9JbTM4IERvClEKDQplbmRzdHJlYW0NZW5kb2JqDTMxIDAgb2JqDTw8L0JpdHNQZXJDb21wb25lbnQgMS9Db2xvclNwYWNlL0RldmljZUdyYXkvRmlsdGVyL0pCSUcyRGVjb2RlL0hlaWdodCAyMzQwL0xlbmd0aCA5NDQ3L1N1YnR5cGUvSW1hZ2UvVHlwZS9YT2JqZWN0L1dpZHRoIDE2NTQ+PnN0cmVhbQ0KAAAAADABAQAAABMAAAZ2AAAJJAAAHsIAAB7CAAAAAAAAASYBAf////8AAAZ2AAAJJAAAAAAAAAAAAAAD//3/Av7+/qwB6q0S0pKcADj4VjiFhvPuFSbgoV1jZSV1ZhmvcQcfgEUaX3LQ+DPRWAR3l80kYmNRPOdWueT3duhKWgdtfv5fAKJWeR8DMDQUNPkKrlO5N4fp+ir2pYHNQMvmaJjrt6jjrvsux0shWNP4nz5t77r8cvsYG5aDyA+vzqj3vq1PEvhX+fVddn1L7wkr9P2fl6SdNdmgtH1ukScn/3/uX8LYoICx/bWdf/uxFAn/f6UYQFQsetxmY2rEU6V88siz3lMuZkAKOYSaGR9EvbQHAuWskOVeQ3rp97s9H/RZQKA4uYMX/3//f/XOaNQGvyjdsjauZ10iv/9//3+8qgnIpEukvhu2w3U+tEIBaHRmgTwIh8JU6/efLgVCxhscLN1CmXN/lIjOp4PaUnA4r5Egg2dUY6wnr6uiDhsEhGAg5pWks7/6e6AS/grSB6yBjIRax3/vDdk9YGiCRBGw7H1d6iuwBneT0U4Uw0WrvzC9xpgcU57cjP74rqm+i2YvuwzrB+IV04QNvzKY+7mi6qciPDn9eV2+wuF2t3n4/Ddi2tx+Zosq941FmT978rynyNW10e622PEF+2WypFYiZvTtDOsjdjlBQ+26+2j6r2CBMD2OMEAZAVq6QH8sVXViFGcprTQB25GFL82NR3lCuiBTxC4piEZizbNYJ57+FE31Q3xU8VQspiuK8OqpwW17o3cOdnMWUxN7LqhHW4UjhWzzaxr0bACzvjUanOp0NJmzNRvpWoVkNORGhc0xz19Yys2WNw4jONp5UlrHO6eDzEdly4T+3T2o7LTskPA/coKvgTa6GfjzJDWZRl+IHdhTEKlAhZpN4fQY6RRt8ihZuExyv2kTbNSx72gF5+AbkxWI5JsGOmGzK3nOYhU83glnB4lf/3//GA6QQxSt8sF10dfupfxH5rOAv/9dpZ+RNSM+Y9TPSsrIxbJ80sFvds+A/uGva9CDg1L958GjOc4As6Qv8VpKw9besiNabTUaCg7T2+t39RWifDdGyKcJQq8FB12ekNgceVWR2STy0Knob5JCSP4h2nWC3UPXSKs1MHu7EmDDCTiYijukakRA9YVoF8qWiNA0D4MebodAhP2bietPNAn0V6DP+VmBp5oXKQFrxHh6WtxI5VLzJM/cdfl7Jr/maWGJJLYN/F9vGStQP/9//3+0JP98+P5gBryJ0zGSJejm5XF2u3gk5Wrl6yGDyZ+BEyZzkdOY1kA34V2LHdZ+uqMZE4oeRE+BeTxAyP07Ygs8cp+CcHNzICiqR79MdiC05cTfUFEJqgOjf8Ggj8zrQh9L9o9HXU7TYaFqNsIoc/8B+BqgN1ir3wfWxhhQ8TEW1alxjn4UAMvQHWwzjkGaku40GY4aZURelb/pUCIM9Yza7L+0I0974u3pHUSb2dLXti+YsOQrSclY6hbGW/YxDYq4yR7esjQ4Pa1BsVmU5jC4U36sKWB+fSotQDKplYPcrx3vMqlH72sdsLTxwNRXqdC9bs7jA6lQ3b0Bs564Ki9XEc4n2VNsWYr7lzOzigOLAzBKMeygWElAVgv5PV+1BWJY887iOtaExmTwUj1MO+Vi/0DSEK41Anu2rNvP7l1wKueBV1zDjZyuHssN5VDCZCgNxbkcXLnCWcrY9vlWkx+qZUxD1ak0N930RRm8Nh1xTITyRUjN/Jht2Jv0zKZCV5DT9xKsHxvA0HjnW5Og0NmqAT3XJ5xLDN/7ZorItUBfQIwWi2dNMfreyf0uehibDVcxSuV+SLKpCy6Qskknuroy3KXpFxBGZ3//fduv/vtfCXNGEeZPTvCfJ3yluWKxn1eMKuo/7XPyXJyhYb1GCICAqrp+hZyf16MgSkrkdEa4XWwPwHqAizCz8pwmzdn0C4ADgHfah/qNHU79BXVoMP8DR9cfKTYfqEwTX9nzuq350U9RTuW6iRtbcgqZ4pIidAEshGVC3BE4ul4Dmc3TWuXTJ/VWIq+nDU+Lrda3Cgva9EJ/j/gbAwHryZ7pO1uttHm8WZ7OLMIzjDnf0BRVGborFyh0Zwp5MwAglMEkR5QUDAARGpF/DKqG0bvvu6+2761sCcVVA1ZWPaUxwI6U+8YLhdi0N2ODRzjCTmPU1064tdgJ32kp4e+5m6ju8RTWb4TNq6QilvdIJEEwxN90apzgP2bFTmE0RFp4Wbur8Wzw/uLCLeXJIAqUZS7e5ih+zrKb7zMRu2dFKicqEvD6NvRROaQfhPYeN2uH2Bng0hOD866T0CfSVcHwgRsww5qpeO+bgpV54v3qMGJOpXl35uJ0J42S2sD+JRfDKcGfFUTkrTkrRdYy8Pd6cI2ReTq98wz/RC2Y7nH2tMtFEn2ft6Dtczs0MI7Rcsf8FXpbzc9PJO7Kw9D2I9mC29NN+C1VnfL9JTEeFzQBEBOIqINopxGyPo2NT9LdWcGLzkLivksMyn5Rhx/Jz0z0GnnKpju52H2DdErKJtCJgzDSe13Wm3kdNYm3SobV/THFeP5on+dANcsYACn/bN5qyDzQwqN82al8dRgYcuKjMwIQAyh/RulOD/gRmbd9ps+rrOmKCqO4p0gZ+TR1gCfhf/9//jMg83ZYMd+NnO00KbG9sccS5rrlMr7qxkgKdOTEDdWK0Bkr/SuaGyJrcXuai/9/53566C3gj8ld8tzLZyxnGKUil1A0PDtwFlFbUsDhktqCoRJcACvJwWu+TdSjCXuOIj7Zjw9kE63pRRTiKBcgRUu86uhebkI+LzTgf5nnOdPXPLzJdJhmoVBMhOaUp1PQWNSaQBMFQa46Io/NyqvSDmCjQgjWA+3EMFyXJDq/F3tYeUydM9iHioAX0S4R3yn9AmZ3FJAaMvubLBJGQeVqqmGkrWviYZmxKQA20lLSvuixALgZI+4kuhBSo2VAHBjV2IeomVFk/h7q7eklNDsbh6jGDuEBac0RzbJ+nw61cAfSkmfJVOV7Y6iRTjGROhx2OqBoeZPjXFXMw/SCVKfD8ieBSwGir7/1On6a00dDEpLMibSN3G+2gryOlbBDMEEkxt34jQDDYbCac5LF7u1goNgc2cnfSDbPUWFmDEwV7+rsqost6R+qzz0CtAQGe8ebc39z0ail2nTbbt8P4TfESp2G4GTXbYJyrV7fDUnj7zQDj62g/12CiKJq/FhMcXTa7Y70/caRKRoufMR6XaJVAXLoFJ3b/CT8doKV4CPgsMjkJYCdmnXfpmKsHfzoh524g9O1J/0SR7YgQjTrHlZe8CynarGRejWIDE0EYu8zOXCabpegILtdbqC//3+718yBFMRdfiurxD9sHdHjloxJX6aej/9//xDmKfabJX519UxFxMZnCPUVyg8lbeciNq0uYtLVFwa+JfENqNwrhuN48T1WXb5RgIlay4mm+nLmxzUfBzKbTP9IlDpEez5inoQiUq7BUTDE1J6l0fIS/xJw0z429HGisSVv+t/LD2PGe9Hoq3IhCY85BV+G2HgwYexlhlP/H9OAEnGxlakgHn6vYPLdCyqbBFOfwCTaza4UfAthQr8P4YXlicHnGq/TdHscBqadqPEXqqs/8bao4mGqVY7oBrER66c7UOZmKPIUSMlfqmR9IXYRlSuMUyCUqUlJn43F6y2hNxiAhRFSOs0usOICK4IDCvIBvuOvnP9W3RbeA1sxvsDMFkP/Qg1gozkYoHpPHXPg4tHIFEnRKtsK521dxVcFP6OiSmGK1yGcK2pyXoyBYveeDYNVERgImxXwMN4vP9kd/KAiBRnDkfvyO1CTlQZlQjFyJ6dFlsvOwOaHkOlld2KBYoRCT+/bbtEXi0lQRRBYA6moo+bk1EQLY2DGGNIph2j2w4A0VOETFW+YL+ueGSzWZTrv2whEvu4aq1sR0YOSroOju7+saKsQMq9wK1Qk9hBpQcOSPcQBaME8WimtAayHfczKqv50KmX8JSu27Nfi4kmmN4HkSUQi39lmsBqMxQ2WckSoZY1O2/8Ou7hlTFzclk2qELkyLxsD4KwId2l46qTC950gfN1tZDWLosIgRyazUMyQCX9l8PgiuRTd24j/betaGnoLrhypRSnYRQFQxs4GbFDA6OQrmMD9Vg01daeJcb8JFYnHola7Y+7Dy8AHux5vmW5XM1N5QBVFikZS0x8Nzg6ueclzbWuhSYSLOWmG8FMWFTJjy3WMsOiOs2UksYH+7dBQGoECxYMQ2Sy5AdtWLwurJYiR0qhtzlE5v0yldqFUslpp6w4feFzgTpdr/BBieIBCONmfPtSMgxizeM6AIkTlZLuXzSvjmhqGdHBCMb6ZMLoaYG8dI40j4StsQOjefLH2qHrKICiLKXbO1jOtJSk7KSDOFdqZMJM6ucXX3EkMkOg64pwNC7vcsv5Ht17IgVaRWeF3jt2uzpNt5qWrlOIl+099ekw0/oAQ+alm6j4Fh768/zFYXn8vLY31CKQa1k21s+bOSmBM3Qd8ybopY7xj/lJLVW8Vq2bb8jfBwA5mDfAVjoCnESh9PnOFkUjJCMHsCdtmjHaWPZBmW3q8gJcjrJJeMN4CHlfrA+YKGoZSODwVIIjp/3/7eTsJvPcy8ruPJGhcKzfePfm9n8C4zy30wVRxOMjhT8PRtJ9Vvl9bteWJtgfiB4qkX8f5I0V82ybOqbton1fQXYxjyHVMZ6/33kg4tdmxWXE+6aBFSaV9L4v3mPj/f9i53UQ3MHLIpBctpSEYMlKBw14LdHD7SJyh3Jx8x5vknGrxxAlscRUu/y4OItK/E/x+7NJfpqlFTMAOFysyaK3ODgiaZgj7+/aKWc0SsnuQ5LIh0d/ndA1Ialq1Ryup6xz+LVA0PRR/SbWhv/8tc5b3OkHwC4AUpeUckuEHFRbRvabbE4cWFYHfED0MqAm7U6f5KJ5cRRjrDqLBf2J6CgWEESM5Aw6dneGCo9abCUsFskkPiookZ3vPcqAngQlHU0cC4uKmchFBhCWhITE6owqfegzk8P8IDQi2v5J2Ndhv83TSGUpi7FVkmZOWKXD7LiIq1gj7z6OATSMPoA3ZwoeVG57sNXQv9lUt4Qa7d8ICTIVqy706xE67qzzYQU8GLfAUXE3G6UV3hQxfW94jWYz5duV2FGX8tvOl1CYHuX2UYvX3vQobz34CpAS+insRuzRwQe9kV5OrejVD8F9X964jmog0OJL8VtweRNXJiI/0N4iHeD/Qnz1S4bZgAg4NgoxIv+sRbqqCwObOOP7G126l0x+8upxGkEofda//D9RwiV5mk6QNMOn25n5v/2Tyk0vkmzUkofAAipkwcsQyerv+4SoTwaPm1iWDMWJvAK3KYT34GVnfgn77YmTypcbqtkHl2fQEVhn7fxF6BYdl/t7krgUmpRLfnyvYrs+UPnM3d0QSO7EvhILbtyl7hZzad80KvYs2D8Pj8l29n4ChkSMb0cHaN+qEn+wSvYgMtptbxj/+zvQ2BvD2PAIhUYWZvpq8ZTkhPe3BCUg6RI8qsGLW2U//VuxOZhk1J0vk/RnxZIRqJ4ehncRl/Ff4T/fs++YtV7G3NixewN8wHWT29ZV4I5l0jvqG4DgGbk5cIQGL2M/nWVHhYUf9Hq5+9It02ABnJ2G4v/tCtgVV9SDml3jjGJeBd7GKikj64qYifynHaMSSQkfN7ad3/NL7C7CF9bN+mm1fWk3vUgXIt6aPSLa4+x7p4B/Komd+NcSSQdji4vs6cKgu2o9aarc+olhLWk6gxraEVcRWDo0hIX0zouUiZdWnC1HDb71Nbaf+ZZ7AuvCJy2n8cS+rorBEt1A3wJKKi81ftL43CNvi1ZbsMgQ+ZIqI5aB990oU93TPUFm/kZKqISOAhZ+EcbDxJmczsmKBRrAvgN6jSOMRrignxAAwi/WKITOhvH8RqgWFsewQWfCLFthCgtLoahmnMVRiwd8Tf0Ht7cCSw0LUK/6TMYIjUo1biyEfvX7tlocW8qQ2ZTSV16cA8iW3ibcAoB7h6Pmqt27qILJvp53U0jE+nN/T7Fcu+oC+9f6SvZBstQj+2kUD1rHHrSRqEvQgocDuTvWGik2RAbmwCn6SO3vekMPMdayGDTVeWqgB9K5OFkfVtVMv/37To/9E2ReJ/xRIZc31/tH0cJDU1Sih+j4YVRRkiAVKA29gGECsn4MmAR3nu+KuxtE8dcBKzbiwB7ZYL93DnuOV7V9Guiqb2IKg5OglRmog6TwoOK7DoHl6JTiK7Il+Bt8SVhG6zNOXvr0KtAixfXferGIIKiXBOPGzPog95uYac+Cerx8bNkZsBRcE0fapPJB5vr5bvUGz2j/cRAf+bzxmz6GeYuxZIk3r7Mml5RWjQhWcqYkfA1peO78pLoYc0t0AW/T62iyuWAPaH/CGSBeP45csN2t9UToguhdeaaKB3vVVoFvCO/Y1o2UIGNpIw4+9JLA9VeCXnToo31dkacKDg3JenG1+cDso2T8K+DtTNbJSUzItTRKPp557EqwytK5pJRxyQPKidjERmgNvvPL3ABzcBW2meMATyF3npmbDwtcW4E0yPN2ULKIEWxTOWv7hSitGqalGLniypDx3C4Xg1z4Tit9hFyXJWBqMknj3N5q5vVRx09KCyz/MzRi5PPom4xrJUtg1KA2lHnfRsv09HwBEm7kaFFBmkdPuLYZHCZzt5/WG43MVpn6PsAvhCdsjfS6BR44YaHw1+L/EulVzur0OsM2qC52/XpJ4dYs7g89ocRg64/hdqq26SlZqxpAgWxA0j1gOsz5apFymWHoRoswOqNEzY/FTgrSSontx92n6SuRjQK3jRLt5KXA5lK055WD0DTfkuevSxgytZToXXMKQixuxrxocP/Oz4LP4iap46NIlMTmxr9dCFDK8L5t0e8r3PUn2LzKbiNTodyYPxzFUAIgP7negUBsRw47zvUronDRLWfD1GYjC+TrJwmMthzSlwOLfPEZf1rUDV7F/3wHx26kMuZ8DdB18xAf/d8nmMeKt8I1fMHz3APkNOrV4khT7b9VRKxkz4BA6cGajs78JGZDg24wfdsJDnbpwJBKP9TN7x3xJlWKCngre/RVnssr1hBnKs5PUy36z/A7ae7YB31dvS5kKuVnUaE8x5N/AIKAA0cblhbmcmNhhPAmUWlugaUrRXD6CsyuRCwijx+DE2HumjD9/dO4Z9xFerDkEyNDPdFcV8w7LqsmomH2ORfIEy5HxeVzk8nlZU8EHDDAqNBkHLzKsG0D5NSpHj+fPLpoA9/B3IdFpHSCMCaneKroJ1GSldThBlf7hGlaKIJUfPJ3bBHqj+eWfi74qTIu7B5xZ32AdFk13Uq/xBrgVuUKUazcjZm/F5ZcMIDQIO2v0QDq1YAAM9qnPD/EMyhBmfLt7Tlh7avXxzCrQ4NzTGAKF7gfi9WxQ/qCFyexw5yuu6U/gLefvXH3I5H3o4b2iCTqFY+1R53DdbNE/dce132caJ730akP1fG1z2Gfrri/lA95AkqEpvZAlBIrD3L7vA9n/GQp9COrpFUaHjwQ8FEJgffynw6O/4NYF8CUPPWH0g+VKEb5r8YyOYZacRkcFFZVpMr3kugutGGLdmlfnbiACbbMgHCedqR4+YvIqFpbysSVZT6+qmAj/CJqeiWrGiCC4FoC0eaNN5Fx+Vi0hwdEDEpXbz+B1qMqDSjuATul7DWfOZPlPp08SQZyzvmA2lCGWChYKIOX8eqog7keKTy2W8tcpDgENgBCM/xGDZQCiZohh4E9C8VM11dt321ONTHRzOy/Tn+mMhFj+Wfz/YN4GU6hyg8KI1sVV73HdXja3S0g4cjQGtjTe0j41f/6oku0MKAPfFuGL/CEsXI0sEolndehBppZkq6ra52ECB3/imTRJI6c3OHNbsYhOxMVE835CLTlmSVKJab7EqZ/t7q6RGq6G3Tsv97/AIv2iLse7CIcwRelpLsUUFl4H6YPc3TIYdkUuktpcmHYxIoSTZKq2lh6ovlKFZpwc/sUnKqmB8YAwEVb04Qc0j2Ytq2vribdS1FcDSW7NRYzuMk4U5+kWMNCRXcXU1MiHs9ZsOap/62JlgN/7n3FdJFp8Hejnlaltarpm+xh8MWYVCCTFleG99e0iHIdr6HkArOhjf5SM5GLLgHfbHN8l4s1F09wFPgb/DBO7wDK5IreQNVsxeurzTJBHZioyIi//ee15tDz/eUHajav4S725KXm4mK2MVF80+mHSwLiFA9ak3+zs+NJeNCu67aYDMz3tfn3+lELYWqkHdoO0QiAFSW0EuwhHj1WcVhho9Bn56Gm3t7ZKTKgKhG2xH4Y/cBHRxMnoNamKIbnhBPRY6nGJAQkZ8zHxJbl5qSyJf3tyBVRMn/ZLFce241Nsn8jRAU/xzd1LI/UW1ghs7gcKPn9Jd8Md6YCHVNSyOQehMNZfNecKjL3ssMq2YMbcIBnWape0p3TeFGP9pKy9hgyu73lMjbowTTI8He0J7QiMD8TMR4szp2eZYi+QMyQmkBwCgIYEZcXXuqSfsoepvIvaMPUHF2T1lidGj2MhOeozXhFGA0G8cdkQ4xA1zCWOX02YlMaiTOgF8M4X7sW4TiFzNJt7TRpSl9FjTYDoL9RE10q1XdAFPP8z+UpOlDkpqMOdbsL/I876IMcHgsVgncNAHnEtZymz65mD51qz4ABCgGRQNJ1JTPIEfFVCso3bq7k4q2s+TyoAlFFJ7dAyoALEKUq7Ue9ukgU3RM4MHKX/fO0t6oB0eBShG+k4eJcqt46cQXtxYWQkwafeMMievO7aBFIBIhVthPVH9HriPeqS59PALFdc8CKweBs2e9d2RTQInww6Vp4r/giWtY7gzae/ADnU0RXcaBeUW0djX/8KQr+8Gm1rW7UxNpdV7MllP1uiQhT/Qfr35Z+ocUXDwrSmwWBbx98z7tDKcQGJxYKus+xGJltkb2lfyLmSjp2cFyI2LM30bGth0XqV5TzbrmrOY6LcFq2VgJcY8hbhhJpcsAn0DLVZaQtFkaDmP+59D2lsp6CFCQlx+1fB8GkVHKiGhCuIbl8K5O7CcsaTIuItS46MV5OM8Mt/vGP1rl+J3sa+qBx9/xoeA9yBGX8RbSbQtKbhOHXl7dtX+mlI6WNwqEvRCMbNjeJGemVGKwPf+uJq3u5Ej4wUikPEEtn3RtX2ooDinNQ4bpnlZiPlBlZxX04YLKoA6bko3st7yALwDdAZd5ymvIHU+eUmfDXLl3yWZ18+zclfNsMj5BBGFUcqccdzetCrkRpyxmcQMweAF/mKVxbjhNfK6wdC8fXxXGAX/ti7tVIXn/ujgbEOuL/XMrwCBOarFgL+rJgcdd5OHZdMvUO8iESycrXHHcbuUQhWACajevA1zYgl4wTnBDBhiBcz82RUgPo4qi+iosMBsP6j2lrUJj6CrCxXmFKRzleDb2Gr+5xrzIbejbboPGuC0vuDRtxv7a6pFeHVg8bwAFE7WWyD2zGHwDM+VR0opxgLfm5DZ7+0eTNCH9RYP2Cx+c1nZsI7slq2AWACtujszDE0AnHJulsXjucXljORLLtl+SsdJNMpL6MDMSFV0QJSuRqlgLX7FvV1cY9lLmJIcOLmQZlpsnbXfUj5Nvl4kuPx/egG4xb4kWRcaupjO5Fgv2mAEDDc2w3ko1La3Ff/a3HyubXQI/aKLS9nRxf3vChJoTC+yiOr+cH113C0KtWhn0W8II1Ts95Gv3wJHKeJSQPRJ8Wq6LaOO73afzShLW4p+vQIPvE6LJ0PvG7klg1R02KebcH36FzFyFWoXjUuen7BN8rVJkK99Ci3BjbOyVz3vjamJ876Pl3uv8p/r0diopAVwMD8WbmXP2q7UIsheNTk/dF64cZwXxNjOi+DD05ZBBHB5KTlEj1rKS/U/yXd59WxB7Ois/n4K/aTr1qMJEweLAOTExobf24BCZImC87pXPo5Vo2GCxtyI8Q+sABSbDELX1VCQRRZ70DHArpVGsRmsE/NtOGvScuHEsM3eka+pyGYYVtlO14zvoakFBwf0hviKdFP1/GR0GKfOyTdNxZdYQ9mD/vqvX2CXe0l1HiDc+thwd0FHBbpHmaBaeh9HOepbdikdjcRoUXTm/ihE0EkXovfNYWRmq5LVG5ni53LmH5To5V1oJh7dV91M3Yc4o0t9noIuLNmWB/hNF1gFH5l4ptUVDBsNecQI6BLah9uUUHgPEurUXeTazjqRvV1/ocNBQP9CI7lzp5BVKZAvJSlrNgbE1IgdmH5KUAMgB6RMHR5f4GBTlhEmMb2Hl8TdCnzwJlXXxiNl8sny1nhr0Bd76NnIyk4l2wAsmeHr0ijryeaQyKgklvC+hd6tBOtoXkQGwD6qjmq5R23UkAmUwHG0mkYphTd4YzBKnB7Ktz4GviedrggmmQ/hs4TIFYZuJdw2zLuvSoVZWZzezzQv7rMeWVAZDa7GveYkicawSYl3n1ltB9dWQTgsya4Z0m1B5sfg0Fup/BRT/92ax/Z+2klPjXLKBb0pOsZ5ckYEXuHht+gip7Fl1LMuoKzx/9/2W/BSZAnB51EwMn1ICHaHhiaRT646BYIp5YQLwTGUGtD/ZAaQJU2yzxGaglxSiIUsEleZbv1diFmF2/R7IAI7v6dImS5AHASqmpVGaw+qYb2Cc0Pfl8LBEbLty0CcBtHxjiqvjahz1DUOzO11+y1YoQvOo7UBhYPvalNC3EheI7CCdbZgi+pAvNM8u3F4BDC/CfU5rW6Vk7EdZY5GOboY+iW+3a1xgPDbuwXklR6IptF/WbBKJLe0sq1Hm+Nr41EHCX8lLqKJlYGSKW37RVRVbYO4oL5hDaTyv6h0lCtcgzIDDvoXnyjusWGG/IGprkDR4fIwcde5YnzhrlTgAWKhcG7TSp/0/enMu2xQ0uZle/ov6FTrvypQ3B1K1hfGkJf+T5aDZyOpHhsOihLTi6FQIDQ85hP9Ld6b/YTqIuPSvtfXY7wGIEgYXIEB0YAxwqmLG6VkgKMc5PnAMfpeZ8SSflxcYq0upP24CjlDJtobS+J155Dvrgwlhnt9NR0pPQ7iSeBCWSVncpLULNWs+lz/xE96EmjsO2qMe9IhRDPTBg2hHEmh8FrVhWQ+KUYJ7TiC4gonTLj7K72kJB88FHpvoGBBdxruGBHUyzk0E3XwCQXqMbM9+inrwTdbl0jDuKTFidHtsLSMyNX53XIk27ErNstyRtTE3bmMzgj4Law885aViFnKPHff6bSqK8rLkzPxqtVV2euh8QDuSskh32iTUPtXWKB+sRRhL7lkrrfATpO2FgGPWTMWr3urWDAe57QmzAA35XoPNUkwCmxL9XmnYyIgMwLaBGTVaqGDZBnA5kfaLSKogoEU5Zp02lpbYvmMuVWmyW7kABzUsAn9JqI2OcwnjFuD80IBVG6nLIQI7eCTsgmzFZLNzpW0qTgRlrtTLuKeIYRU0MdDonX4lLRAODy0E6SQMyyuBAHXgV33SZb0KQl6Zkv2N4EfBzl8UWPT9gUG+/NtAERiHYgXdweWthBGaJ5wRIJCW5qcCkowR4gJ/2LWkUehiXWJsHaYpd/fxZyj+PScI3BsxnlQt+M71wpSWDKolHlgZ7zb4xSbpFKfcYb+/1pGRZpCKYCgCG9nNuXS84kW7PgWsTVcr/x8D/1lHzMzr5ISWPH2QxjdtDRSXJg0dT3pmrdW7wwyqp5ToBYjTW5DzWHZFmPhv1ZcBCfCue1NyuPxvBLCdA2V6aMDg/A1wfbhWRd+jK/TfJR2MrWgomMtdrdt5QLjiojdrCtvwwMhth8gnt/CMHPHixz51XhPAdP80efGLZHmp3MK7VQ9A6vPzHTtINJUfcPoHok10wy9W/Kgqcg3Zu0nxMAp7vN2yZS6ICo54Ne9sEujbYhIzbQwhd3vFxWknKatFaMNv3iyWUhIlf5v0dWySqZWWC2WEr3ZTqJQasZHOcOhc4BXMqlEUDnR3epiy8WDA7Un0d1j0u6uvIRK66qWMeTiJlO81s4O0bEl3HNxdgjqVtG6Gpcd63iLP7WuFJw0W2l64Idfn+iDsdPYy0YrR1NH1Yt+QghV9jC5otXBziPsza6tGlOxg3o1GSwXE6YLqhJPhP3Dt3LkEoqlabSLvGvcTZOlwJvVI4tmZzd1kqrIcdYCWXLMPNXt3T3xNvwZXnZVKLw9O82Ujaj2/4gMzYLbA7vAGvaUPejJN3d0qiJ2pu/JB/XE1dj3LI5UScUlyMfJ8jo7xrTR4UOZjj2ubQvqtFpPgl+4fmvZC+wpzz0+GWROHFgYq1pRZlTJnYMCO7iKuBLEudkn0ChH/bdtlvXeT6JLS+7Ow6wkGCLGYKg3QoF0FkR6BTfUCvdrrwVMg1GMtV335aO2GdFyLeVqq7luNszgJa5tTBVYzTrPIgDQGaYrYvFs5DHyFEnU95ojjysGy2FRYn4wwC/2jvwqxGONNlgQvMxhHR3g2DxzXBjvTB0nFcIvHnl7HJyAIADQ/TrQbhLsqeeoQ1koxdvmVMh1MLbgqX6Xszm3XCJ10dHqdvpJKKHyeiq2IHRaVtnfOueNeeSZDl4MvCqqLP748oLIgXn/6wAAAkkDQplbmRzdHJlYW0NZW5kb2JqDTMyIDAgb2JqDTw8L0NvbnRlbnRzIDMzIDAgUi9Dcm9wQm94WzAuMCAwLjAgNTk1LjQ0IDg0Mi40XS9NZWRpYUJveFswLjAgMC4wIDU5NS40NCA4NDIuNF0vUGFyZW50IDE1NiAwIFIvUmVzb3VyY2VzPDwvUHJvY1NldFsvUERGL0ltYWdlQl0vWE9iamVjdDw8L0ltNDMgMzQgMCBSPj4+Pi9Sb3RhdGUgMC9UeXBlL1BhZ2U+Pg1lbmRvYmoNMzMgMCBvYmoNPDwvTGVuZ3RoIDQ0Pj5zdHJlYW0NCnEKNTk1LjQ0IDAgMCA4NDIuNDAgMC4wMCAwLjAwIGNtCi9JbTQzIERvClEKDQplbmRzdHJlYW0NZW5kb2JqDTM0IDAgb2JqDTw8L0JpdHNQZXJDb21wb25lbnQgMS9Db2xvclNwYWNlL0RldmljZUdyYXkvRmlsdGVyL0pCSUcyRGVjb2RlL0hlaWdodCAyMzQwL0xlbmd0aCAxNjk5Ni9TdWJ0eXBlL0ltYWdlL1R5cGUvWE9iamVjdC9XaWR0aCAxNjU0Pj5zdHJlYW0NCgAAAAAwAQEAAAATAAAGdgAACSQAAB7CAAAewgAAAAAAAAEmAQH/////AAAGdgAACSQAAAAAAAAAAAAAA//9/wL+/v6sAfDV77LyoId5Uy8Ebc+HIt/FbFbdP6uuvvnwpHM4RLpBIkiH6qTmy3uzF4/qTTa8ZHTVBgzmmXtkhbwGkDEEbPDhDembQwi6+8ekqYCTR8QjSd1BYyaij/PlOc4OlYY/bSa7ke5E/0g4sF5tUwUAdczZpI5aR/DmOYaSbkxN+D0JORwZVCV4xw7kDZtwLbTZY0Hfnu2gIuNt4uWLmskBdzSgrzs9tY23tH6S0UA6tFYFVH7f+P84DgsYqTDrdeltj+pJmHsVXETyc7BcHLC/b3sNQhK4u4TzbjcRQz1z2axSNi0ecaQX/bBO31o7GPHqqCz/Mr+OZR8SFbAOz/GAuk+3MsnMIOmOUO2V0llp5rt/6zirZtrsQfTBPe62NDSAiiBOtw+XNOvVPOuy20phMpfwi/3DNCmmIAlWXIXQyalD7AxfIAJCVeaFrwEMJo6XuhWauAqyOFFaVGQGv0zDlmyfJnf9YivAlb/FyC2B4Lak0g6IY4uMQLgRbf90OybO7eLWNTSIZrFXBhQo6mf0AaRAaBndw+AvOIXjUDU7nDV8BkBiL65XdyF4bG0ZvJTC/JDMfAle7mPV14r4rcjqzVTDBDA/d90lUpIuRPLk4WdGoz9FtY3Q5FhmkWvLFU98pe4lr77IZMfczY7H7MwZeix250HbQbWQn0v2yXfmg8o1vpjaxxu2xqZs3tkclCpZc0aSBdYwKnqDDNf2vNUjkZJf2L+MBGGpHT8Z/1Vs/x1NWqiNiknQh+aQYLwaTyFl1g5dld6GbnTOfnc1j1EIyrcWCnn8TafsjeuFBYwsuQ2p0ZlosGh+vOpYEd3OAmuJhABdTdjejYlnQPIN2QersEXDLbZ9/qxBf+13zDpy/w2C1FpJvTM2H3QFzLjOBzBJiMIH8cKKBLB7GJj7D9537OQ88VQenNEjxc46nOI1Q9P6ExsZCNKKfX0gIdrWxEhoBpBNbIFhLy8ki1em85WeZCMvWMVUnTBjYhnkO0HuADHzP/g6Zo3XYQSYOGdFIKuQn6Y0bm7Y5oBPNckHYDftjG8cyLzmpHxzXDeass2FaZSAA9vBIPAnyxciKlPoNSVT6sJelCWAPy/dGI06LyrzKkZZWAWUmaz8Hx76+D7/Q0TiK7cmfXHjhULwSugFnkl+at6GfLw3N8C7SM4lrRhr8HYAHAVd1zaHxTwc2BrEcDkJfU3GSXn2/tiZUqJbgBaCHl2p1nzQRc0aEru7atXM5Z7rXqGxMRroAPUacXLp27RrRhCuQ/3dfxGHVGGC7SiIeVJKZ7nZxBE10nPfDNXCZSNYab/cJwvj0WMGP0C8Bu0e+gOALL2iRDqlVQTS+kowHAqiQibEFStXnihHGKseBXDJzc/CzkLDiWeg2doIUb2b5uW8fMPtWhPZRzoGz4GtXtJaUFc+K28rhDHM8RP3Z+0t8HzXjofDNhJs6c8/+xTZUwG+7hOHd0F+yQJ0mC12hiW+takAzVm9VE24XYDn7x1a1G99zCxbNYssOWDxeaIamGwt/xoVQl6hxdAbLUaeSJ6znl9divzqCWRwWxnQRmuHTbEI8QmrvhnlWbrjyX0c2rQAMKInwj/Ta0TZe/cmmS6u/0t4Z369Xira+obLtbxvtJ+dqtVV+wcR1MJnHDGwLXMII7K/CArdnYvLp54dBxeYCN+o3KIQINI4jASmaFcqIjpSY9yKDJVS80zuEcoCCKQ5+V8g71Q1gqHIV189mHfvc1AyNprTsjyBDVRCiCBQS+vz4o9RUbz2Az8kCIS1549CNBOlyXfs+2PDXa4Et24MCdBTyDfKLdx0gAJ/Rfhs9fGw3IL6jA5fNkHUDB7l/dPLcVaWE327poyGNSgGzD8GQmadms6VSfJqA9VmyfZA6CHFWyOCOQU0MINyWcm2EQhCtcMx0zdIXtval5bKjBjKhEoJuLhxgEfomEU4ybzc7ixsfkrZutmaGoKjepxZMVnunbK1XEcDfTQg0raQ08g6Zm7J9mwfsVUO7fipgAY9wpDjcF6OGiWRiQYPRfnEO411f78H594OzFiAAKm3vQNYh8cKiGFQhjLF7B/JFwoQzjvKcgdo2R/MWFW2sH6XaTIpN/TOdA9Seqhgc8voqo0WEkVkJkVCqzNt6veXw82RWI5IW084MCjnuoKhEW/7/HW6CFzkib7Us4ZJSITWE0V44o4FtNMH+5HySFG3n7Pov10kmba9j/k3rKS8vCfnNw6bilYw3oKmCc1+W2jqlprbJG16U/d8H5E4s43N0GyyJLnorQGgLnajHHLIDoIm6byExGuH+t0OAOXTFHCX/xUAel1/IGHKpgOZpYlgvdFCK3zG7bidx42eVDOzgiRf1Pg7NUnMTNehwKcrRTsSBIu+Xee5HWbQIXR3vaGt11rPN/8Mq4hd4h9v4XVq2qnYnBID6hywUj+KA/xD6GdN26zGUftxOH17YuQNYjMMcbDAsUALmnAlapDfxH2wXJIf/4FcQC9FKcsWWEg08lOPH/PFIizhmkL0cuuijag+nExR0vTYlbcsKuGmE5xB8gALGP2o4jvLpEbiJC9HzaRmOZSO2efmD8FRCNmmLQcECdsFoeoV8UlpNnv6jwav/0tlIaeJUuYycBDFbKgWEO3G/lUtanZglCzewRdEzVtNkxRZgKGN/sch9Uq330asFdhXMr5KiRz6KlQydngq06zPBC0TOLbrQSkvQj9uB7y1fGuRtTyiMxgdZ7mR0a+Oti+NiHPK2Egh6DxGaWYij7GH8d3Xr38QvY6eCsGDmYY7Mwdh/fZebhSykv02nwWXKEWnp1JnCiEB/FlQsPapaD4Wf2q9VFplXBAkdTHz4FGKxqukt7cRMnpRPAOkn/f4lGa/GIEHJb+cVQQKyOIz0Yv2OW1WakR8vF8D0wqwVUBdUr9dS9ICm1nD0aO294V6kI1TMP9K24303Bsd5KCsq0NsEpj9qiHsycg4AghXquC+JN8CTsxngzXG8SwdAWRv2h2T61ST73cgRfaoKbg9U15AP4enLsWD/bRdax9xpbQLBHH1NoNMKMQuTyvz0U1pNVPtF9NPlQMIzBmlHMxnuBIcfx42oTPi+b+0jJojpPL+v/9vRLuohl8pTbyL/3//en4BIgdmW4yUhJ5ghR//f9Q9uQZdfkndF/jlhlkIyn5O4+Ba+NTyf1Hfsf92un3W5+H17Gt2Rk56uT0AsmIO4rsIzdRvV5Y8nb91SjcrNOH2f9BVtw/PclPi1/If/0eh5slogAAChCM/eaDpCsPo/zUKMAzyFFA71xzQFHoNFkIZ8uSAVob3P/24NO6jCZX7io/mXdYtebU3n+cSGzmN7yQoqaDgjA/dHc1SDoxnOrAdttQPosW7y5D+HcuEq6FPx6/pFvGsypkJngWT5KH3XZugtXkhYB6lcfHU2pIvgQxk771tNKTyZLVfHVsxKqIXo/ivjFqcnCV1XxP/ACaOV5RZCwO+hpaFNeIvOD4xCk75pfevA+RsM2vNAgdDXjzpQFoSz61yc09DS6ztzHnxBLuEDryMRI88qEwGk0e8gUpWAwTpbtSt8QPXhS8WmN3b1nTUziIfq0YWCdcsu8TNZaoscV6qhnSQ0IVDPeoz3aCUZV3MfPrOzV0BrqzrLsDyH+scLQw8G8NDCfq48Yv1EPoRgEF2HiKjllu3XsnpYKvMsAy2h7paG8oWAUuS+yXwiZ2HOT/1avi5O1KgDKqYtvelm/stgpk8AawCdmDsGBZ7x7y2yEWUC8E91/1vZZurHBatRg7vrQm+sUikr+pk7/GinIe2kX1JblDa6LQ+aPXjhP4lbkm4xuJMCMuyoEAUrC9mNr718iI1EV6A1Xb7i7DGV94KMBpBpyzNdrtJNiCg9F//f/ouZf9brt+iI7kMaqo6o3tV5at/8nhghmdOrFm5EfN58Oj9nUXOz/1nzLiHjLcShDSwtepGbCYzXmkGpW8IT8UYIAQ8kcaL0snzUaKcUSLsvhWJIakyRQiUy/9//3/47FP/f/sw0KvgR232IdTFLUCxzmabtW1qr3UJm1BgMjmXrJ/Y7DyZbLeeYHGpqJjM591BpWd+IQ2eA00a5OIRshZdMT371UXE2Ajn1nsyW01/QFlphMuTjCDiz2MR5W8WUzW8cfL6hAVZ/SlsaA0QfU9BskNmmJn0TkTEMoPff0LCnJThlnRf/zO2kKiJYxD+rs+NKNYSAHvLvp8QAqZuqKNGP82UoB0XDpaO1WRk1mfhRVTaIEHZVGBonaujdkfqCEGdyjMJGjwSgEaxANJ9SR7aRq43cUHjC6lnx1VflL/bg2Am6g/EOP5tXLgqPnKTU+z7SBtoaxaTyXYbvILw5BzMFCGtbS07zxJk1Udvmm1ifBrH3RA0hjsDOSOlkU3tjTq+LUxSYwTiC0podL89lW/xN0+4AhgdNLFwwIF5VYcPBESIxObh35ZRCJwl5yScvI9qawqtH95h3I1Vc5kU/DhCWebNIi5Dr2ILjp4P8Prp/mE1i05I+cncaoI10iOmRZsMubyEzATO2kTfD8kDJlKLO9Gg2flJBLzMWI03xxW1yro8H9muEmL4wJ/e3duPRo44sKGKUpIqyUVdcMfA2hKy1FGBmo16rsOzS75l7E8u21Pwa3nIi5V7DGPeAb93+whWyGD73EOq02Ux4HUYEGgZhheZQ8Bvhmegvx8RYmlL4iIeIxw9qZ2l96pEvekkVNK2KXCmhDjxV/9/0zZhL2YBca2hy59w3G3cUoW4yJIdmEE2Klhk0X5os7xCj+63NVmjXIFbOVhQIprg2MrWD/34di3tV07S+l+quQzuGNJpWoGjbBuNKWIHjA+U29FiDxrQ0iK20kRaY6gyOA3C4M/tGwRLkR8Qf9We/3/xA1UNeYYuq7+xr6UdZejkx9L4CT6EIsOJSP2wOZVgHFicKHnPsuoecj2LFkkWnQDNdPN+I4YscCxUygj73yws/ZBBWuHX/C1ej089Hm36imiMb9Jb/nmyThMI7y8iwzyVK+WYMQcocX5bW09JIwoxG8r99TKyq8m771W0mSy47BsXy0qfC9jIGH+fBxthbmmJ9Ke8D2ZrJrlBBsI9BphQMN1wJl1H2pAI3hoag1IXtzS5fE3EYLcGfK13crvQQBFX90eDtga2+gN5ttYgpbxdJkFoRowloaPx+umW+Ri26lPUV6MlK43Pb50tOJuQl2/D8cNrEyZPjN5SOSpHLF3uaA773KjUANbArqGjY3AAcS+wgU64VtJARUzztxLYvLZoeKEkuaVPu94XVwG545Nm6ll4BRHfD/rPuiou1uoyagewUXaeC/j+rGCkfp4WYqXrWxf6Yo/Ihf8Iy5TJ87CKU2cMjQNt6Q5xg0LAFwvgxVmsioFKfqG/q7nSGPreKUrVy7gzFAt0S7RZtP5ZKQq85hGT/3//f/9nsZF8rftSzQLDZ6A06gxWxP5riFwBqAtBdLJw1t1zl4yKC/BAEZQ6hdwMAkVsQwFQHi5kR5g0cgpaMVaxXjd3siK0/3//PhYPS/B9tCvUXUGPmv0W7FI2zrBFTx4uPNRMgkB8wGy87WMl/u0WfO4gEdLO9yGeB3DTNTf6uGWdlPQ3ncvee9uxsEwj0GEG9nNNYyH/BJzruxfMMh9cBh2l+NY7Rpy5lS2iyidSIu21b2nG4Qa9JfV/R7vAwD3feMXxyFxLNFR2Rri1db/N6ny8fgQTfd9lwUuUhyrREOOk5CObYPM58sekcfZPx10/OnZUSnvIlAIYPSfuMnOinJyhlGfiTcJgJfK+OyrVScXEfvEfr/jVz9UFDQLBOKlt0zVQQe9eaQdygYDjMQSTkyiaxjmM5lKQdnhEVIYluvGI5EQVcntmqLBAT6B/DbJ4ffE/e9vXudZwT38+p8lqB26MGf8em0JjpTl7ZaLb0aRnkskosLnjecnWu9/kI3PwvMaLssEwOndXfC1PjuZt1qozSWIAH6OOyhj+qnCl59hD68QpCT4DlNGaam43ADbwFNvEe0XJB/9smVvbgnEDvYKG2PnPahEph+uWyAl3YBs1XbGv9fHNgZmlInFOoXrAlnFIlp9MLIbHOLpSg+glwtI28uJ5w4+Ymsm6FldE2CBRY711iF4oEn//f/9//3/5JCoANnrXsvbcK/9/3la/bLxZ54vWmrEliG33c8LRsLUdWzC5JTa5U48OEEJ3zegO5G/RJ0CjgiH2r/O9u6/SgjaYLL8wGfPoAeImAwALW6q2zJyYk+RBIu4m4VfnlJfA/cX0jZSPEXwZpkzNsERgTf8zASl0I29ZU3PcAjWUTBfKM37Z4LTtvC3pQuyMGKNKvMkD9YDOmeMaekyLVpVp148HYg5TZxQVfTGNU0vsvdBfSO2JpE//N5u9tekdw2l0eqUDTGGJLixwL0wGk592+7J0OkHL/A91ejRyCmzaxtjkic09NtsMK1rKIk8B17uWU3AQS0CoIO4CbAcjFLp//aLgrFM7bXAGD5iBCIDPOVyhc+icGBUWZhj2rM4v1aehW7aY0W2FTV5ejpOTukWMf6F6dyXHW98GeWaTpR+J6GtqzlA4WRzdVvbr1co+66wvh5yLO+ExJnsIqMi6KceU0h4zK3jae1zx192OSokiW0b5aBbs6+W0zoF/y79tl3+RJYShnAchZOGIAiYsglGiC8pmiu5tmIxeMyhxBAZEl05CG/DtxHZhYZEqf2vx3Fobh3UPGszVTZyaRF/pZ0YtHhUhMptm1rL0zHuwb70FJVpuaKXtQxWQbRAkJ06itbOjDrHwMynyxOb8RSQQFGKO7vmMevR1+I3k6pymE86mWo0tKadiy348jN1DABqV8pit2BLWJOn2Hss86TnOTp3z0dFDlCXISuOKEjlN4EUD6LSB9zQWbcmSh4iWl44a8hbf/3//YpvEByiv3aH6W2otZCoLjcl8f/XzhCoLiLjMxLFWHf2RM/yeY7/J9cQN1cnY14QSJdBj+kzfvPjRVv9Izo74AhlsoL9vcQP/f5YRJmu5/3n/hTAzdmpA0Zg12Q29IKbldAVUJ8nbuMpXrqOcb1l1YYPYeUAtwcUutFpH21diTo8hz1dpuZ0YXyUi93xJ2wa4qOC1FF4uaO1BOqN+eq4PYH5679OM3B8RmSjEHZl5Ss2qE3sAcQsOBkqxyvr2oPu+WsN3yHZe7Nr1L5HuqnejWKgd0j7z4KZyy4kF3UaLRN+4M4OR7xu9IGQdr43/NjJSykAtPnVs0HFekT+QgkS4f3aT/xcUQ3fkX1DTPomAhusjYV7W/KM/cdz1611uSkdyTmv6Zy/jkzQGiPX5o0csSEgFSjdzkOFtqrMruMJwfTmSKARcUEAROIYNqNktS/l+a/RGVt+JqklSCUcOQ8dAiQOQv6tSATkPICf/MA8Cq1rfzJ4CJes5PEXScQVfFiDlI6pvJW7x55KcwmvdHyAUwSex6+Bp3jiLQN1zaFNvcAglbnrTj5rT9V5ymlhJAjCFxZdppPZYhZxxgy5wMYLCF/4hYC1HbdBspGFaHHFFlpVvOs2fE4yWkwK4BtLxWKQpzjpXUnlbBMeJECM8miLnXgoEbT+Hu3N9vf3MLCXPgxXqO9WO7+ZFiJPRB48caIFBuKyJCwjO5pzv62A9ey72qzkMykeokkeD9tZdRRSAubhqNuqTFJVHEVl2kbXw48793L8viJf818Es+wV9ntjCjt/f/aNx9FCvOarA2AT/Zc66p6t7+RmFiRGGWFrav/jRw/686rALrsrJYo1JavcAv0WFZKqu0iMSXJhf8r8wtJYkAVY5+IcHHnJoHxjASTuKRvuNvuYoGEKPOOMHulrkrEhmBOrB5zEjqaWN5NA+bRPd5hvUYO7d+JbCW46++LUUtZzEIGN//2yDbsD2lpMukG5bs5YSN4tW0h/cob9v4NuQJlcDjhBMXqoU93gBk3hm9O+wPt89fLdLe69s4lKQn37UCiRSo5b/ITLvurJqav2ZEcNvDVhH2jqjPvzvQ5G5KcNAqGKMe3y2iuXpMzZBR1+6T7pRcQuhob5ZvqoioSvaRME1EZTp5ZKFDkipeWwZ2dHJRaQtLEPXmMaQG6OPVv90is1aIAAYKBBqciECVIj4x+ZLX0fxdxanQJGPdf94qgdBOlOsK6+c/wNJ+pvmYbxafspShLVRPHr507CxHilFAWDdzGOiKmzVDeuaIPTi9cF17HHlcZtgL4CUwSGo9lAri/wMgm+LSt636HZcinpuTE2ZU/jOw6cpvJN2wxWFiuU/mCKvz3KpH/9cOFleICTHQDbo/f3ul/S2gYt4KDmsfTq8LXnY1eJXUjMi6t0B5WnyvqLTE2LDMzMzX/7tL9oRJaF6oqmXeCxQvBFwvQ2+zToHSLfbWwKNeIQHSnsBSYoKBayMjcaAIyVR7Jek4z/Nl4+iwy5mPtajjHO9phtXZhVVI4AYdo3Xx6bk1xE7LDcVcIDJWR7Di1LJRxVh91oz5UbfJsK+ZKI8DifsZ1Re0fkQ+jlsHKIanyncnFQ/1YB9OgsfN2YEnNQgYrIRwFnRYrR8bXyZOmmwAih9WDjpURmdbPP0pVYLzDXSMkxOIH3IUEIUIF08jWNoyd7AdgoHCz5F54g+mFZWwXxtyUmqpH4o/0vQ2SnT/1B7g8Rdjz9sfZ9N9byP9ESMMTFhi0p/1kVLFDHRO4FzP/qPnGXWsgNtMo287XMxIU45nYG8dWvlNIghHLAeeTlcwhUa2Qvak9TcmfQiJ5TCAq8g+iO4dH9BN1P/Qw6W4kvR6CnxjW/MnAa0Qk1N5pWvsM+7Th0rq8HS/1HeBqOmNlk2ndBJaqZsJINndjl6n3wx30flWdxZhlUoymVgfwSIRlpDXVoZoKO4/E4iE7W71PWbqEvHuGYw5WBv8BJYlNoQ23ZTJ583zqasaB2HXTMjhFlbdls3YYEyGP3UM54knvIVPwNUXjDaq1+DbRwP+LClQRP63Fchr2Jf0EKY+0fNwLinD40IGy4sSn5ZOeC4xRBiN8ibZrc192+bbCtU5c6Mrn2OeRqH1rP84vdS4fTMyaAX4cv7CPeDYkAjCvxYsJks2vF1s3NX3pdPe9hto9o7fWGSCQTKNizr3peH6ZNH66uOUyl2kdwqKav7Fb5ANj/VxmStaVsMQExP1saPdcQJkQcEs1EXCaEL0W5m08TaaoTklAikhkdjkzq2J6jfEVaiBMc3DcSeMboGVl6/SM1eTKqmII/ffAcnoVlIE7SemP9pfVM/rAECJdgpI2NsHfHvCnt1o8EJB6ZMGD7RQ13ZAWviaJxBzwkrI6oG8CuB5K7bJoDb09h8TylPS+8TrVkGvLFH/h04A/x46/5Btr5XprYoSwm6jXZKAcTOscg4XLsezI3ZD2po6N6gOOClhKgNy7f+JhPE9vUjfHpnavC+CxcRGWgTHKKVS5lht3p/M0OxKKlRSCdy3lm93tNijuveJWUWa16a8TEof2qFTdsYmndYPgcIGi+D8k/JG58tYSMtsndsuW6AlqbPQPWjMrHvl5YDp0Vc/NizylnoieP8lTnq/WZKjzW+YSxC0bTfsyH8wsFn3o9GEDQ3Wg6MX/1gGZluYFex7RpJXWIAtZmJPc1vV54+1irSTpkV0WD61w+9frOySq3CIN2bWh+7Qj6DTCWfMCbSbbA6fWzJR+RvxMuaq3mTGNNLUgdPoSkQGEMh3ELexNfPPz+tR8nZYxXnpAXL8VnXx09TNxa5Vs1e3ZmcBdTVfONIjdwUqc4aO6aof963K3MsLhZStn6CQbEEKKElof2DnQdtZX7KAV3+v/8AA40FOFkJJ7M6cv2z3EsFdXC0Yk2/jh0eJKUzxUTLY5CRxZbOeynxCQrgPZvx68McVacGRCY3uNmcW37bY4yewImuQ0aVTrTDl0fBqdKtERJyzpxqf3b72ZPp0eAHuwH1+HhOHuwcg0GQXPh+GvOqnb5Ll6QWjJT9sd+y+NOOxIGzqex1gmAzXViVdbqh6bH43Ewup/9KJW8OoGuFuAuqP1C4v32zHwfHUfl+/qKMi+Pf8Z6gSAGYhAQPSm91A9v8lVY1xTa3L9QyOwZa/ahrpjjbHDyD2ZaepQGAn17ZAelf5vLarWZGN45rjg9VZIr1uun4Fo4QzaiSmrkjXNU2j7bcIZi2LcO7Y9CUkp8z/2urRsNycTLhvn6K24R2aoNjHn5HJVC9J6/FmShQ+yNHUTrh0LJZ+Yd67Sy+Gn0Z21hAsoOBLfP7ww6btnwAgEgIARWR4ZlfXFszkcKLbF8+m9E3g8Tlv/nVXNa3AFv9KUE0kUoWfLU5dm6AUnIQrIDR7R5gcv0/wwcog/F6OUeN4Ir8Pj4zK+0xa2e2PLlJ4uB6YMtxkzXQRvWHVQ2MKNC5lQ8iEXTkY/Q29s0oNzpKLKt00gxC/Lb9FYHsb3QHxAB6PHDHRPvcV0w6TXD/CHK3EJSGfV9ASoSN531YfdUbhKYOA1VOo0OQVRnMaoEyne44wHoQia5TYDsLzPUqzCWvfiOYtclRe31AgQm2eb9+lt5dnjbV1ifClPNnOHZ2prI/+E1h+8UqLOODcbkWNMjvQSbjueTaboOBJWo+fNMHE51rzKAreQoRk42midgNdfdD8ftx/rmH8eb1xnLyJsLqgLY/NRXobLLUVnekD4qtfY+9cb6LMGowPIXKik4n+MLI8dO24J3EjftzWFK1+0OUpyX0yUo9eZJEf9b6g6mHsnqNFBlFrtcg06JCzMuh43SVJ6Z27bM/uE/tTRHD8FhtxWAqgC+gp8ND73ny2ytvXxl1svio1Ummg1iMN3P5EDydBZ93I/nBKUYLv7C2xSmMynXOfllpq84FMm5NXxeSTS+N5q77ThiGCifQXUTvMVfQRbAhtjVxPAVvFjzYCYQXEdu+1SX4al8LuoTlijVXc/8f8MJa5i9x+INFKnbS3aZtsav7Qwh3yOMkyL7D/hMZMjUKv7DvFgcdPmw0tSdPavDfXLIA3b2X/g6zawfwoHitSn03WMFpiEKpHnIXUvvOz/hxbbO85Z5bob7PgLvZLa4cFr6ztLa2MKycCKFfuEqRn4e6x/8BNhrvgwoafmV6FR+o/A9bFeEQe+huI0zAV88YTMLL5PK+ZXLsDEj23oGY/ypPkXLBwK/4KyEXk/9//2n5oYlWUyQOANLGw3prhHSsap4xf/u/eAnNAQrjXzkT6fdhBH24GE/o0kigBAbxfkN7lCKno/vnWalQpceVx3OrOsMqUz7mOCAXvmg9EBWtNmu/2Y3hmtkWbju1SGVRniTH09+T2P0T8NsQ3UmxthzTVh+wJ2jl3s196MrTNpqR1quacTlH/0aqx3Qi/01+2IfrISYodGdY3AiEbhwTRpdXjWUv69mbs3I/+bQFwjK8M5IIQ0SSHW6Qw2ZlISpF1Ps1zPCI6oCGptOfUk4UBuZtzDITqE1Vb0qY0dYB9F1mWM9XHtULB4kMF8XaEmp6MHz9bpfNA1D31J287pkq4qEVB/670+mcwlZTmfFhuWX0uvLKj1S2yBq0nbHnp9rRQfHOtzGUsdy9dXuHfQgAxjbPi4QnCs4fn6dX57TVo1r2+kZYpRHcTUw/eDEjn1D1OnSatQHct7okU275MqT3fybvuQnmvPGtSr+Gw3ScNuFTsWvuULlRPLzX2fQoFayOiP9aaFdDCchnbh3A6aK+oZRLWOvAstSYPZhCfQvcoHLE5lkq8+3s23rJ2ll4i3yzV9V/1FUOS09O0cMWd2qROv3NIqn4jdPq+vfvQhz0dN7k16m1mX99iT38Tq4rPflMVzbMljZa5kUjMAtJk4joJcs+yyG4GXSycI7VledviTJtOl/j/2hdwyjsR3VuNyD0gJNEs5y1GQB0llrLoEHb0SFT3HCfqZJX0UNyeUyxMSSrjrq3pTmCRvDPbr+3VLrJL8X9L/9/4vVmQ4uhXwj96l4rHZN+cDbBvQFZ1HiiINS79Kry5appgQ/xkjG2Y/mpbjwwnqXO66DTW/U1f/JzebKDwxog8e/dPuL+J2mmtEs9mjR//3XjnffNB1+CiVBfIcOzDb6H9QK9f0Zx920gfWzRv9zep3DgGtzKPUCUwz9U++Pyye0T6mZKAdA8gouGesEcUgDB8cC3/MsZAHvZT9ysRGYxpEVK00boWNTe/nljpeQi850MDvW/jUq30mqu+t7R0xWOTpVir3UR/Sn5mil3NVFF+8gDRw5s7m6HJFMcQdAZnPuLwxQiNGNMqnWGIzwpSrSP4F+UZpsYci97JxuUrTxv4CjtcKfHBmtcX3iCYm8PvT+wMMBVOTRmicaqnO9/7jw3J/7P80Bv0AFKq/TScMEAm2q8gKM7AB9xAAUkvaZsrk0kTwLRL5GArB3n60WN8IZScCmI15oL5cJKKT+cj3LTtAJG97C7GVaMPlcgp4dYE0nOeP8j3P9/6RuRs8DSsri8n2QkKlK09lHTjuNn626IfpcKXLYAgSRIA2IRXNKAvHkAych6girKFQyQaOF8eBbSCDHG0ai1zx6IeO+Hy1Q6jNXbw+m/sKJzUDRwO6etcBRVWG1UlaA3yQ7VJA9mqQG+aWiDussfkPsCdBI59tvVWIpq2OiZULFEM71nPOMTJIk/Ppc4uvcfBU7k/10z6o5AlDsTXLOExF2vYziR2bESpW4f1RXqz/ZV1jjmXcUFVaRQxzW/LuscUFDgzAgD/dlLhKa8AtLIaaEkRvS0kvqRVL8xZZ90R83bS8RM7tHegbibK0LGf/6VQKqRz6r4TUzU9iGozpLn2S3SRUIXWHZxEjDyOlv3RpLaOdreEkOhvRGPYpwTtikKOu/A3YkstVmKNZ6kgEfkQ5VdoDQdVZx9Oot6tw2p9UobclAYAt4jBUyk3lS/e/v7F55vUxohXml6YX+zb85rn5GA+9YPiRLCYEpJvrmH0vs7bfND8bp1rNv8yhr6Sw2rJDxqH/HFW9EmsjB2PSguEX1kki8dIHT1OUESCGFqZxGFiOzaCUbnKIGqqYAg+Z/GJ2hGLAaJqW7lOzY72rAu5WK/006iVO+IMObNZRMTJ9RHCWmeYYW2PWewY17QRQrECSLdq+iuMjN3v5eCGQkAgxqwzB1dHSctk0RtP5FjXo5LQJ1v7lgvsAOhWh1qtKiiMEsF4PPLTp+cfw2xCFUdUUmBtjDSTTQtWGbQ/fP+NzyWMQ55efyG8K9n3eW+dqzU2euq32QzPrPYf0qMMk+3d1pFumMfQ16+L5mZNiR7EN6U6OXcJcg/1dMLbPjKcGlX9LNJMkG4qbewU33wfkWTozMezUU/+8IS3VQ8N0HUW6k9krW4DRPCBZoj7m1o/bMZqSbzvciu720JCah0pvFKXh6btTFS2HN4FuHjGQZZXz7AzwjMOJV282MtYC+T10MMWRv38MqVKfQk/y3cj8h9k0/H1G+E+UXNsYXR/rNN0wfoEJ/BLmbrPcE7zGhg5CuE1nx4VeFX2CHEpRMB/sIPCyFoyh2lZvm3CkKasaZ/nBa19STHr58dwOJOyELwUjEW03ssld4wXSNwkOvdWQZR10rXbwkH2i6DPpMirHMUgqftZ7rX13WXmmVjr/IEEGc1N8VgKC8oxf5Yl2ZyPoAtJSD6zoFJBmMZmu638MLS/o1GYdBxQYf59h5pXKJXgvwXLS2niVYNm0dzd4EAlxX0gdXJINTU2Tb5Xc43vAmlseQmx4I/Sh6fivDq9ffY5H0d5IYqyV8xHx0WaeW7JeDgBCuhCZkAm+mQS0pq2+Qk6b9cIDVOow95uvDmlo1VDFir4JlzVi7PF8T89vvJ4husNaOvlIXGc4pgDx70l0ayftzbj5jh6e7KMUtF3iOHNKD45mau3qDj7C9nug5VcjhRwmoRT4yr3EdosdJFvj4JpFJvsB4fPoXZADkeK/iQJ9XnFzB4aOXLnAqfiFgTsPfeXiD9VK4++9ar0jjaEh6Z/bKJ1GINDWv6BMcudUX8shkyl90THoMqF7ENWFR999XMW8Ef+SccZc6Yspo+FLgdFK3aeDP10XCRqgBFTwbWpi3P5SAzEa1MRMq6Bkw5VknAfnN+OgM74NOA/EGZ0hHoa97eFDlneUyIzNVjaNsjeJid1gNmIfgjdLV9f/9/g10koSsRVvGME13jg7aKoOd5O9OKHrJ4EJgyUOk35SJhfnCAnyYvKwjQAUQrWDw/LP4IxrWJHcHYhYMYx+ECbtbfcdWAnkBoTyNQty3JZoEDD2YPbvJu63n6uJfx7crfw2aA7Nv/CNX38wYB+iGl1cWUfguQ4F/TgNIJQzx+nbdO0Cu3cjinPucb1nISHCvCVRwkIpxcUPoXw3ndGaueD/MOCspIYfz4qGOcRusJuG2vLytmYZLftDk0RAE1usAqe8diAlc+MV6edTqXwuuhTgEfZ5wKY3iZoXULpM37874rA1B+ryU4k/yDsfAEXMiCwIVRj4HpJ4h72NSK0tOjX/9mqzpNFKgf90ZnrIXyVN2IPfX3m8oA5IDB9BTgWFL5H4T5lmSMvisGsOkEniB+8w0BOZPXbpoAHsbCcUWy4Ks0mvoeL9vBAaqb5qIGv2Xw/wMB5tax3AcM0oWgECvV6ktsyJSi6Ea8TcxrItsDbV1KHgcSE2N+K+wLHB6g8ndixf1+HudfJFJu8Im3R/3xzwdD7f5+8y2h0DBBzL0UrrU4rxQupFJeirmIGVWsExLFeL2q1kfna8xdRrzEAgbrHn+Hc4TCqX2i77DOjJTYksJTor3tu3qo1jz7fs8KtjaN/w4/04xLPpYmv/frguy/zDX4N0LlRSyYFmZAJYG0CppQX9aW8BlCB0JSViR4+gbdqtP2slKiAqQh0ekuw2af0cSachRPa4Ok/eFfw9ZNHktFEVM7hvM5n8DuPgu2OWGKwB9R7TiimFzSo8VbNlpFZZdJapZstKHminlywxSFiZLJYDAU8jdenNt7P47ebnyuVtCDi+60OiIXwvoN8wmAQbcjiU9lRz9N5nHHNmh0zgQuJJTqJmQy099YgCNNQf4jCTMsIr35HGHbR69j4JJAmR/+3P13becVHsThDJfjmAbpDSic/z71O4NvrQwcaGcyj+YoJbpUiZp9x3CT49eSAVz0waSpbGSgxhBuFcCCf2wexVNmNs9rHBLlVAJt3vgn8Dfup+gcL5m+TEdcaSqvve6RuBs8l/ZIPI7cuuEZnGQq3Drrz9WZbrLlrtUbOAjCcv6/m26IbASvWYeRds+WcR5sqK4+XBhDTdxOi4DQwuHNxg67YhTS/xcQbtX6yxK6Siv8PHioKKoBfK4yYzEwGh/6sb9mFbH18Hf/D7eglwZhRZMBMOM4kTDThNk9mDUPpgb1IyA9A6RvqpYG5OAvo5ZEs2XIvyj5AOu/Mj1Q6TBgZb4hdn8qIA9CSWrgrYUxugi7wU7yHiwv+yzXtKHgqjeUputwQ3O04qcwMRyHsxcRsRtzwIKRRnWZs8GF9LyBU3RdzO5PIDyf/vedeVFUDL/XQ8AYTZIaMa3T3eSBWpSitrqnIJo41Q+gwRGcknEtGO8rHPK1EUgw00h/QpGdKnYXsLJZ+2NVp7XGjVG3slLg2Q17LC4oEE8D67nJRvSVdnPo/x2FrKvkvMlEUzzbBOt4jetAP32lUx2Lw+INWTLMaMI7mbl5jeKxIDi3W+tskNakuL4utTcm/2jnxVAm6LKfZpvsh0ugH0gfUQk4eBP2rbo4llsncCLRIXTkiYEXFy4er4U8mNHk13YoRTL7w81PuIhaLl2Upopb/cDYT8VOLj/5+EIXBfk5yD/VcGQs3TE881G6uZs4E6ifuNkUkpHzl+Bwo6A7099l4GcMi94mpymlkzp1/biRp0RVl6LteiNOBWEtYGKMEO4P+p+8sfnrpwckER1/wV6zS9hH7HP5ftpO3YqgWTcdlMbd1OUVFxLGs/ETiyDJKpa4s1F6VsXmF7LaKVMswE0Ow6ST58iUc0v2Ke2HpNVYw7uw9kKS0xSBetd8GGlEKxHDcYcEE5YbpLF3D+M0aOfJFdafGJsuCYiBkXQnYwf9aNoei41tFL9bc4R5t54UqWg+JOjeDXGtB++oGXk+q9p5AdfuwoEWYJ51O+i8mSC0YjMMGFGYFaA2az4xSMtJESskaxscEKv26R7kqjau8C+Eoh8s0y9TH1jaylgOJOdooZtuL409LCl6uB7s5exaDmHjLQ3awBd2RwZbgKNB+1qG8VaTf2F9TIHH8HU+xXNRYHUSJect7TXqUFi5OXFcH2mesrgsr5ggKe2WyCAeXQxjUDaZ+WHEu3RmCgs00IcUMfPtDFS0dw3IIn2YcPJZ9Rfa9BnXpRx//3ksxfbkbeIF1smBRYHObazGxSqDWIJGNhEFHRGJ3U1C01V5pxPiFn0GjcG/d2GOGnq+qUUVZcsAZiRdvy66NHRidY4xp2c+3bkkZWGC5ZhmqE3Y5WmzSQLcdz93vPaGIB7BI0Rzfhda5aZ9N/L+cvx2EOffpqNsg0dbjkReuX/97OySqxiRZCGkX7awBOT7ATNC2GUIXfZWYNOHTxTMdx6pUe9eB94/DfUsMJkuPgJQGbQUqa4qfDJxUCKzN479V9E9A55J/T/Pp/rtE/5LzZi1yjQl1aKM3Lo5LBa7QX6Rz1fwAKek0c6CaDJZIlKGp5xCoyOKzQ0GxUR/i8j/BgMmZ9aP5w10aG3lh8kTX8vs/NHJ9yz8Z3TJQTfVxEcHz6YlXblhZ6xr3EJMEVobhEXDgfCVogNLAtv0IGYzO+RZq4+FAsrNSB1V94pH4EvrugAQanHGle9cVaUpWz79xksbRbf0AU/qT858BXEUFevqgpEJ9OrfBkV1BEwWP+z/fQWeoTPiD66jRwiHBz2b1fULU/6Tr/o360AQf1CgXglgI7R63spUnJC7jwUD7FtYw1kBebeGFA21LVOYBaaoniwxtc8kP5rsryAa42KgrkT/P/9XcGtavBlk/WFmovJWDrvcC/4w0pn8kmt6Ki00E0VdebBnpukut9z8BlQsk4a9+y6INRJ/74QcqJv7jy18g0qoGKAHVcCVRgbCnLGMokGK7PcawjQsHdJ1/TqIXIEJsUZzBkCJdTrIU5NT94BZPtSq1rbFa535XB84HrV+vyVHUfz2LvbD62h0gWc5UaRra9f1V3gtJbtLdQmMOl0LuRL6xbghsv4a6sWERA9o7uWR4VwffucOPLvNlH4MxLK4cmjey2Lo02Yq4UxDBFANdV4Ew6NK0ntBfrDpG0LN8LJE8YcOhF1ZhM8MG4kz3Ozh0czpuRZjs8I7x6zKHqg9bE+8dZA05DUmSparEQdY0V/G/Tdo0rQeP9HRmjwjffQad7epFuy31uHtLhe/2F2DH/SFAJj16klxblc5OX67OxbgFZIMA0prRVLc1P9rgu+2f5XQCMsW/zBcmdZpYA2oNAcvneQebd+Fvzs9erVJWVQyQEYdh9PqMgsMaRx6MehCNi0hr2N+iWcKANjA1opv+xBgs5ub6w603YTkufxG0J0nJi0eBAYmFW/nLQzDmijiRsfLreUhTrNDcjYZBddRx/+NH/FXsykDNGJYxrBWiEDlQdwxcXGCmtQTE3ZhWtrEVjBsPZ55vVPyofTn4kLWiOyL4mFF2g0rF+MtheTQAGpzzhE9NkUJOZtSo+btzOvCM57P6ikNfkHFE9y+pWxXLVcp9Y8q1R3eIwSDfYQkFlqLNT1yJTcB8pYnezopzTXNuJ6M5sEQjcwwlcuLyA2Hy4MUOI9x4YnqMc1YEH/EO3N+BE/7Lnk9P47CirQNL0YGVDBM1B4XKxW9Jznlw/9jFmBVcl01nX0uFW9UA8QDuZyAb6d4q48PfmZSTGw6Mk1VCDR95Hy34WNkzBen/e/IzOoOE51cqVCmCNueNTThYF2TZX7I4m+EkYCQ2yEx2lsCj4CZnAZzQBeZfLjFIcW4Qc2O4pdIXmULJ3Dxc2NgGe6Fwcs2PnswX83O0lNyWFhr6UOVbG6o0wldONIRwmEXTw9VKshj3/fDWyglm2Fbo7RemaN5PiyrYh1n1rv1QluWk/J8q6vXQZcrWjM6ODqp8kAlvmicsfL09ZJxCu2TECybtkim7qFrCvkwn3y0AqStl7Qj+JSLO8lHCcnM7gRK6i61Hmwx1q8qw12cL2gtWJ5396qNBApDeIYjOb//avuuaGIDThAYnr4E/nAMlxiYNqYFb7YWozeaQ8aRmxDG7D+A3IKRuiH7ruiP4Ej45gd1EZIfKJLierA9dBpEz7Kl5mXbejo/qFtbkFGwHKcAmKEAbG7FW1K0+RnM+EzfObvx7plO+xEHZCRqv4K+G2XczQGddCflU4G3Sa0cmvdPago/lxKAm84vCTnQGChRnr4mOCTGLodilSS9g0mwZhbp7v1rVZDfwIBGz5ppdmXOlFzw6A9pzsNVyGUsNPqmVuJta4tK2OSMcDGd7UvaHCkV4I8MqT1db8VlC5cgUqSfriiK1Lh90zEGre4cno3jyC29wc1vhU2ucOozHbMJ4PxA9orB+ZT/I4HCUv8UjDwi3UDPxpc9030z61KYW7Px/xUwimziGtHo3FrTw7eE1yeT4uIz6UW32RLq+wXw9rreWOj3cPlrxCVsA29ZPVLYF+mUaxjXvPGrUrAkt1LxqIJd1NM4I3GU0eTSmEdaruNLnf6tgQQ7uDJuXV8rotKNK2Hwg7LYoUmqovBPELYvU/4t6RY7eNMVSPtRYw5tXQOCmWt/ryhC4lJqbb/iXcNPsRNPJo2Iw9k0+DnM9F5/eN2YPr0GZUbLDKNWnopKgROUXqMQBpKJeUyjFXVdf8u9amIzXyCWinYIQhwwMF+DCMeaE3c25yt0YX94RGa0aLmI3P8fYPMSS276Y+cX10vV088ODF1LI2WsGMrAAbcHcvCP+ZZO/tTZvQPx2buQY0blZB2Q+dvW2omcr/mEKQM9E8KrB35QhiaAIZ7VYK0ZyG3CiJmx809p2FZRe8hgTgi4snjjYMMevy7dG5UcUw88SAtcPMwLNjFmVy8zYMWN5LvpLm7avzCJT1GPH/q34VnvNnDu50/A/2XGfRSpMwxG3ZCoTniWxKTJSeO//o/MU6s8Cck65zdfGEAMW62NcEUviPmlZzpALVNNYcDBA4IoHGZ//1buKOmBhLIyM8SZ7Vwg+PHRsR++G2nYXvF/f7tCtNiuslazxsZqbe5y6MNMR+zPPleDYvJhMFnKAKK4hMGvRS78tquvx4++9sUPJ35yKzgeeFjAwuU0yTpmBPEDfuxzxvVd8u7U/zKFOe0bjEIwUqnY8GBWS4Q7jsVU/ekGDeLjSWpbrNA60ONS4Z4KBszk55ZM/WJFfzhD/kbPG1kC30x9rG56SDY1MSCsF+xgXpNSGDnTfQ0gbJs1h9ga4Xdz4Djs2M9Z5c/sF8qESqtBc6aCZ2C0cDNFSQSq5sf8J8RRf+IdEQN8KPFOqNc89LMIjLGHlYNzOKcBHT8pJCEpk3SIY8kCKAUWkPv/NjlFIEvWqMj/HbYSbJjeHgHRMJyHRLQIqXIashvx837NDi/iS4EnQzr6zi3/I9q8pz4JjrJdaJiIXoxoXevVU/fQxDiqtG48FNJeAvdzE+Ihfta88SZyVBe007aATwkDz73ylKpQ1EZcgW79i8BnnzBQpkQgC2SwK7AX320oMx1DyCRNMF2gBiO5FhNsIK06AhUPjeVS99bE4h/A/kFN1V/sXX3/f/QiZOVyX3Dj45/3NKAcJIVPzFD6vA2aEwpmcR3AVXxnPCoXmJPlW82NbKQriFmx962l1gYGTD5c1SBHjElyLLDZv3hRTSg/377mcWLQSyrBs/4+XIQwtgd6G1xVAsZ476yAMzMcjmy28PNEKzxXB8aWow46+RIGd6mPq6roDLvHbHGk/uxC5LOHrfLm9z78HiAA0cDZ4fwMLmrGE4bKF2mosDlkBNa6g4hYKJGIIr64auXKo3hy0paqDyckAezIOtNZef6c6GogiYx+EVlZlq0ul0vr5OCBFkI3orCEJHdDQ4mXjlsqsufcHbfVBWAKwD01pMBm9ickdXxQWe5/S/7vctOLymtBs+NZ86ANZw/HhhWi/E2XPCJvAHoQzAgiGDqPvnvPxahxXqFkXSSmrhUQ0817YkT1jhxD7VTd3l0Uo87JUh+gwEz1OGVdSPh+riV7m3eWMPTYxVlS7vK6jFLoAsEn3v3U92P669rTVY/dgYIKxmwPFrSp5Hz8lYINXITdB45qDMasuHa1FFCFyUID9uhfuK8Z80TxvYDXyyWKisvivkqZKYi+PSFo7zmIpyOpdu2iCzpUuVf5stkYFv8YMqRSy8VR08NeJ8hes+G/Q87RpIvGrq0qoGmmC/1aGInvGghmUacz56+sMbGHdechNj0f6sxZrW/kHkvX6Y0N+v8szOZJJb3/f/w46Lv3FZ7CYV2Sci/ve3HIYWh24QEwEaLdlTWT5Ie1tQepTfUEF4Mtis2M2IDrBRU8Q5QHMCV5Nd3/HnxMtoAas8W82AH/fbkqti/zqO/zjO1rA7SLNGWiN7sbm8HqWWRzoZTUfKLHBeEyg2fo6AoYO2Ap6s9E7f9//3/8rml6aQ+RU21Jn4jLzFUkVhdn+mgQEIovBegDqe6OjNUVb7LXbhpkHioXSNYl9UAld+agDBZcBDzf/Nu9olxYTK56+8kYNgTRxXmt5onTZ5E1D6ssqFnFV4tPfC87F56hIhxFCOJafI76aGa984yEnKmUx9Wmau7C1HhTOqGAK6tez4KUJsxHzwCrj5K38GSlpP1dWQuw5Nazr4bmXrmtLYj+9dAxAKxNSRKNJ+obCFJPArIH7d6higjIY/AAG8ZZtb/zQ7fIFupqGQECa2jZs2Z4W2JYRUFesRd0uujC8869gcLSQY4IFFJEqfgGs/iwg/dmzhAw4q+lNYGB3pAyEuAB4iJxFkO62bu6DZDriuq22AeRlVzisPSLeK6Um/zLTiWkBNDJdLOZeuqtBm4jx5XPnl+0qN6tMj8bDQqgHKQ1in01bWLprGLBfOroymcCTgR8lOcuHC+S8eS0GYgjygRL7C4Kgbj5SnggSRXyqeLsHOsyY8IOsL+GBK6GeoQZlNk0Hiq+hJ5m+X7KMCTQXn3q05RLfTzlXsQ8MEwsLCWBXk7HAXKXPQxSwvlpiVK2F10doMp9DlHJPhZJrakT0uI+OtrrNOam9QRIGmnoB/9Hxy99vYkPZlyg7Vh82ruK91yg428bnsGqCAiwbVMsBoTautvEu6KkafXv3LwBpq37M5RV9Vsdact67l9JAC+FM2pwbckheur1XI1dP1mx9K8laVkapX4rvZ0v1tgh3xcCd5ip4LKLKFj2XkM1bCx4VnyXQahbp+MPt3PHk7VyqFp1L4PSvLDmrezKr/gnfsgVppu0J2OOWwOiEHVaLzK3/3GpkdXIR76o3ju0rppC1qpM2Q1gHrRz9AJpCaLbcgg1VHN9+cJWj8jZcIUE1/Upicl5HvLwRuGupcdAOYB09cBFQIVFkVOiBgODOfQBE4c/CijxqlcvjtUlw/hTW0lFZHox8y5J4QAoiOym4oLdyk8Jc/845i016y3Y4sFb3SQqUp6eVfmvu1JUvmPAnpZxBEQaLIy0dddgZKaLeX51jFIwVNLZw5IxZ32gYokB+esTyDMpWJhasD9zR/TQdK8/XdsREwjyPPz5snINLtDEJTIwYQy7sTFVNLP0i5me5QVdBvpFTbRH4tNJEgCpb6cDXQoWDN6t4UtqDGRwUjrzQnrUBfJGO3JveErJxpMf0hjkCTrxKcs2BgHuHF87yBuRNUHBwRhl2c2zyrysw9mNVzMFYZzqZfCcgJLQNwSC0Ho4slfmwECr2flTFh1OM6nZIruYAxN5S14glK9RMIs1pWketecl7KWdEEtMdsVrplGngcn7DyBQdRJGkSKRBi8yBH4RjSmbz20zemFfCsoTnLNf1Nvmbqme6P9me0z3hLySS4MT0ztBEkORmyGFH+4ivYobllMhXq+vDqwJkweGoUuiy3gtSl6KMIP3NUddgRVHI21leiBdX774M1dLG0F2bbOR+O5lBNeEKRc9uy7EOljPQ9D5hFk0nNj5pLsCsfCwa28JBsh3icjLAwzZoWmA9RDQx/zUtTJLJK+AiomqdGwziaV5sPEOF4vilouiDtzYSiXIVVSvPHKbaviKftaXDsLhz61XU03sjCo2FxzApN8dlxq+9HWQ7hSgjEGEH7AF06EeZ/bOzgVUSC/HSEoez+X3tAevoMMJMFJkwXrMqAPO0KqAYDAycTuPsEAlSjiTzl7sN+rp7RSvbd/XyTZ5RkAfDKeHzN8lMKa8oDorJlPJp1dSLZA1xqxlG4gGsdPlKtPgivadMlieLgryg5/UpbmE1nsrOAl7vyyFXjzv0EqbZddczNUWQBFIfz/HnsdoX28r/n4ZgqkMIo02/05rFhtm1qu0HYiKQXwfqT8FcWfqg+DCRIFS38IchiMhsjrfq9CQa65UAHOfdJOZU2zWU7Fnn/JjM74qs3T9yArn8FjTZIb+sJ6FdRjry/JiZ9xtVDcj/z8Z0vQioamXs6ajydRn+czElZcLAvf2Yldzoj3vG/0NyTNYNtRIak6M7zaG+2kjsATO8cohKEy43Pz2zjmyPu+a1BVRfACsId//rAAACSQNCmVuZHN0cmVhbQ1lbmRvYmoNMzUgMCBvYmoNPDwvQ29udGVudHMgMzYgMCBSL0Nyb3BCb3hbMC4wIDAuMCA1OTUuNDQgODQyLjRdL01lZGlhQm94WzAuMCAwLjAgNTk1LjQ0IDg0Mi40XS9QYXJlbnQgMTU2IDAgUi9SZXNvdXJjZXM8PC9Qcm9jU2V0Wy9QREYvSW1hZ2VCXS9YT2JqZWN0PDwvSW00OCAzNyAwIFI+Pj4+L1JvdGF0ZSAwL1R5cGUvUGFnZT4+DWVuZG9iag0zNiAwIG9iag08PC9MZW5ndGggNDQ+PnN0cmVhbQ0KcQo1OTUuNDQgMCAwIDg0Mi40MCAwLjAwIDAuMDAgY20KL0ltNDggRG8KUQoNCmVuZHN0cmVhbQ1lbmRvYmoNMzcgMCBvYmoNPDwvQml0c1BlckNvbXBvbmVudCAxL0NvbG9yU3BhY2UvRGV2aWNlR3JheS9GaWx0ZXIvSkJJRzJEZWNvZGUvSGVpZ2h0IDIzNDAvTGVuZ3RoIDEwMTU5L1N1YnR5cGUvSW1hZ2UvVHlwZS9YT2JqZWN0L1dpZHRoIDE2NTQ+PnN0cmVhbQ0KAAAAADABAQAAABMAAAZ2AAAJJAAAHsIAAB7CAAAAAAAAASYBAf////8AAAZ2AAAJJAAAAAAAAAAAAAAD//3/Av7+/qwB64vy5mlPBSsLTlqj9k0SqVlhMgMjzhsI2N8OlKbG02rDIyZkjqJkMqx58mkWUQ/TlTUFDnCgdUCxnQfkmB6NBgmOG2rD/ILj6wd+emiIpAerg4qgWykAYav19QQo5vBYADltnjmYGniVGftl3ure6q70r+APe+PpXiWgiHXQ7b//XM875zs9NOsrC7gtCRYU/2gvcsrph457p8cqLWqNSjsf1ehvXFZT7+0z79IrjUgiwoKlhYl60T2ljwSKzvKMSJDz/l/uMQnZt6lEdbT/f/hudTs3r84G7pF4y92BAb//f6faSCDbkfzf3CPfjqho2Dsmv6TAQmW+Aj1yWSYGWBGZwQ22WABgeBSvdScyAEElqJ6Vgz+BwMNawskLen5VJMVmY41ld6faKwabFLoFRxZUpNv+Esr1CJ7nRCe6LyKZ+x9PjoO+mLYgyiNYAvru/qTSx3VE+V4YoWwy0dfiql/r8pKUYlw8UbRAE0UZm8ru921SaxyaiEkgl1b8YzngI86RwgWPMTNq8Odh5vTujEaO+XOo6M9nWxpmdod2sFdOwlwUMjEU5pBaIH2RsKhRxJLhB/I7hcHMfyUsYtZ9z7ENGhr47BJXcI69wvalBTFVhIAPiiYlqu3InfHBIUH3L/FsgRO5ri2D4yjlZ6/YVpr8PfEuudBe0asLqD9PsW3Sz/SmzwIAjIIq8+uMbEqXjEfjzMsmfIV57f55p3ObZQaCq9CEHIYYmk6SQW1EBC0Y/YuqxI7hr4yeeub+eWQeK0/9zeO3pvk2KHcaPfI7iYCLCbkSFx/v95Qu3c/kdR+Kw7bldNPuyNH7eVlqx9SDgyuvw35KluIlFTK1RIxEu2lFoplnZ3bvYlWMQd+UTXQsN52XHe2TImbweDsKbeoPLF96wn62XfPyC04j7gnduzyEx/Qyx0SR2V4ijO3xfH1uj5JNeB/ZRBGtriC8sehgE8sBGRfFNyFZ5LaTq7j4NCxW918ytuHj2YZYljlgp6ieNqXs4/NdDAzZV1asXEGSaSrT+UxNe5Ya0sjQOOIMhdhmJPTPWfC0v8mafMcJuB/n7GX+Y8//cC6/J4NTz/937NFzDz95OlP3mKljlw13bRslaqeehvWO4IegbMF4kIezl6PdwNEH5iVzqUomAdIu9N7reXi/VQNfx6IYTaSCNRCQhP3NzJPzMti5AstsfR3opUN2DZ3FqTiY1cE6BxdnP9GaZdm8/YQiuT+0r0hEAvYIgIsci/9//XKH78CEP/9/67kB/3/tS/97QKgVDFFmQYb8OiHjOMEklVwQciD47/UNjH4GL569A/0SCs2Q6LUdB67SlSbgLAilvRvVdYqhvvR/OLkhCcRDxoZzapklnl59FAfMu1A+COgPrKgokjhvgyTEF0Tk/1JWomW2u9ndQ7RsQ4IZK0QKHc2LrPPIAwk8o3oNf7PbD6c2pL1ix8zoQLAUjNF4URtka5FUAZdVXSNIEWR5OtGCVxZL0oN/q4TcUdw79a7x7rOJTxzqSXr2wVOU/zqwnBl6JD0poOxlZhdNIojZa0+6vTC2MG9vwTHLly1HVVloR2l2oyQ1YZGBSf6t3rZmVzOe5AIpuyoqIyBAud+um0qmgZLhYaYH2p+wAcKVwDz16GsPJ6XsIPOW/yndpL/+IMvniWVFQKxCdYqFGkhicpTtyWIk0l9QKUozR3FINjrw4K5eY3MvCpHs+lgXpzkFW83pYe2OlX3aT8y2zUwKb7tP9uELKI5pLgR4r4Iay6wVz2B9RU2V3IDCxAPV324HGQchhxys2lkfWi5ybgKybQVS/0bBN19HDGQCbzwQmbbuuEmv3nAVwObtM7WjLuaH1EXIQgcNOVhfPiH3eGC5sx54jkLsvEmwDUeW8VsAfRZJHmV2C0WNlI5dcqpqLMwbCOxhlPHEy7U/5Ck3QwRI7hTplF0+XKVCk/9Zj3oRzvylM/URYGDnIwn2B4rcA0cMkswAtnvu+MccBJYkvSPbheJYXicsweYecJ5Q8QI36rkMlUxoT8oANAZAc4GFsE5TrCstF2XowUF+CXFnIcmXmZb1Pzs3imMnMU/Tv9i7rrV8X5CD4zY4X9Lv75HMkNhDeuRC5GQqLkiXc23CbRqdcjeZsAhoUYFnl9BkUAV2ewwcYMhLN19j/bguAwdcS5jCKFZyv8qd8T6S+pzamhpeoM892A0esscH9OERz7B35Jf7t5kMKwgcvSj5+fAnMBmcwlpUn1Gx3fsRTYBOkJX+QEo9lXkoDENQ2gSz+MQAVREEvAGZHh2Jg/Zimr+YohaJnOHhyWRvGMFjAMfwY4JcoBvRnHIUl3r+biF8yn5P/mMmnGxX7kvXjkUaVdA15AsRwogeQp97fSHEHfB4DCFJvc2IiB/kq6so1PAmmyx7bVq0lMjtswEnO6ly1fAb830PA/9IheEYFccW2qL5dRI+0KvMQtjRx49tU7IHGlNphzlFgyi9K1hn9iFbBzKjCw/vj5j2JMHaItgJ80tbNX9S7XySszvZDfe7xLH7PQLLtx39vqfqnbmgSDcShw9pyN5W/D6t0E1cBeSNnCEVG7NZsgdA73PxZ5FHGlOzm4zpOHBj2pnSDWaRWSu4Mh7JwfTK8cw2o0M6MyX3KKEvJLmzyxxrdokSlHtDwSsAqdUaEo7r5GwvkUsFRKYtXJ3/SySO0wqptdL0iaLfAyEdo36eCFWEarNhhjsi7IhWSvUAMw51gk6LgFuyRelk9bf6pfJLm261OKE+TWWmGLyJHJvAzGz2cPvFi729keDohFow9Y/YpyKhwvHTDRGVgXoWasZw/TT0O/mYr0Nlw/lz7ZBysO4Nuf58136VYkgzMs+r4e5jSS2kXZRCy1C5QKza0v0pm3n9YAYxv9oUI9kSz70lO0XTtoC2z7jqIOEupjyIqihU9JBvYwXPQv54eKHwIsKnt+OFTP7BtrQAMyKl/xQKwtbj5cei9fXxF6+5THi4zl/a7Kzfy7ESiDAr9b2J/23Mc57DyJiUNf9ZxZFu+dKBjMJSsDsHjRc5dKqoTEqI9K3KEALPxU9Kol/nQ0OMc2PxrhemOGpPEo1yO7vgNMHnKTQOPF33iNjPkbAw+qgJJ9nn6IbnTVvU0UxqDRjfBzm5XBDPi4sH/3//f/9/CuD/f/TMkNF9BwNoGmrPDcLiS7H9+UDxp8r0pTahuSBCvnvRY8KJuTjjimPqijayD1RDe9eVPO2S6x3ko0lMxzzyKQB+imosC1SrA/WXrPsUrg/kfy5GZ2B6z3OksQTQyIDL7HRopptSGj9gZe7z/P5C9jNJqb0NvpIBsrZW0d++WoflSP9q6vRAY0iWbZ7p9t0Exj2FF1yZAInwNAZcawJWIOtYSXQbnBbVHbb/GCvIVzmrhxxPfQl8YLweYCwrbl7aVPkxNLZR3iA/1a08MUKZBiPGej/VsPjbUkqgauQM+KsjUD6LeFPTY4WjOT71gxdMcu01hfjS6jtmwg8M0ac++HfITK/i+Vg3WZc5Wl99nTSPqwTNPyL9TSJ6gEJx7g68fELjJt0EibYunfrsBtAbraRCYFA5XW95S9Pn8+iDkIGeCS7AsSESStGk1cp7Ezn2kzVZaLFvgSUwW5/c68UaEQ3HfTpzqeAjGTxGuvUKH5kTjeFQ7j5dQ0eJ0N/fhlAFcHXpNzBh/wFHKLg9VLQa+93sCkAa1UgZ/F/9xmxgxUHAFgQU7ZHB/HuxNvfaUlBvbzZP+nnShqV4fhqJUmGpgufmcrqxcrBlGx9h7bgNFEH5Z9Ae4yMoaC9TkxEe29q3Jq0xVe9aG5cMoYIPjdIaeGqPwxiHZWVDkkU203DYQhWwFqgbMzIbfdjcAw2leJwYMcTYn4P8YUgNfNBu91/9Cp3VV/AxDOZJPNlt7pS/In/IgIh7Q1naxRKWcVkmxhOKy03/etaX/bph/31QwXFOtcM7DbkzBdzW+GQesC8qRk1gVrymzpTqzq/owuDQOlgMX+M6GuRI5fAZnT49KtEexsmRXoRByQ6aa2eoXvfHn8+3k5dlJIUOmal6up0FfjiEhkFQsyuFvcYWNCqW5c0Y6R3kP/ZOLRMhvaa71DK+PJMECaTkKfOF0fyZGwokPyLeaSYtG3j+X7xEpOp+f9LJ6R38Q53uwlAbtQ3U82p46LNIV9wNANbdN0nhAPTzN1P780tlpBRr+Ln8o8sEjnRoFQviLKFs1MJIRYUl08vrfrn6VS+jK9YaWeuwak5DzPcsRztlXzfP/ke8aPgHtsKqIf2etDH6NFICu24aweD3iIm1pIDw/Xml4qfE5gv+r7YdfhqS+7PkI7dIqTRIYQ0lAGKkL/Fdkd6TnNHOiZcmpZDI+1+b6hr7uQEZIDeRGsp43rjBqfJMlWf/Xw7WlJdM48FErscMEPhTOAOyFYFco40ZIgMp1yGcenucFT1WmLZt95bqIiBlMyS2lrgrSK9uAqMVdOUcjHqQqog3hRIa0ar5xyHE2Cn8NpACHyy+m03i/z3SJb9PkYakGzq4asMEf9binKmsWvijfq9b6ABkaRFsRNElOOG3xeGzOV2/sDaGm0Jt60Ej9zJtSQL+WrRT9pU+7T5hVIQlIqT+csJsPlG/kfC6h/IqBmP7DKThpGznB1YuhmfvMmPGdsPAh14pAJnk0bPFeXhyN9BctGVmFYrSCcvjsTux9wrh/ckU+3jwDZ8anKQG8kRZOMEy1wmOUYj0hQt4Ja/Ihj9ghvdXnxAC2Hl2VYiyDCkNRdtSRGIzqngOhohf5NMxniberEyjSHnI8u9sxpHVFs6lgqMjHgeKMk83f1EeURusPLFuNIYOAnc8ScE1rI6hfdTbMPx8wS7MvYZUiAPmjD/5yDVoMp1uCZJckphqVTuUe0IQ1ursHG1YQ9c6QR9L9hT/Qz2MqSDCTEgu2kzwQmXKcDxTSRyr17eK5uLxGofp4llhTWOMelxhAWeFegJ7oe0YnmvoMIwG1e2342iR52jyoyEOcNAlYfU6bQgXWJLtUMOGttvXlSrKVMOm5coaBBOqcTXILDO170EdWaVTllcZylNDVzwyhMHkRm0gTZ8mu3Q1w9rkEWd+bVg2URrhpnHFv4QdHhXEuCpbUTsFsEuyltdVCaqAQKj4SqVyDcZeYRzQY2GBCrwnxLyOQUMYrAF5bxYVupqObPb2N59vIQsDrIFRN81t0/M7HEHVQTbp5jcJOjI9I/es3paQhh+f/n6MC8d0UIKdSHn0lfZNZj6lmO8Lz9aIXc9SQRl8O60m1EPytCss76oqgiIkvmOtXEkjBFJi8Op89NUevUlSzyaaw/cX4RSEaahmiZ6FZhEZoP9Hjj3/PZYU8MvP0hFLKWmCpzf8WobG3XgmVHJSiCz5ioRc/hAD/sfRVFrA7KExip12p6u43hC0VNYKVPQEhxfImHfHxx3UiqDEZu41whBvLb95PZx7K0f1DE4LPpCfug9raZrPPz4Kwbf9a/Ha+GD9WzIHr47l5ReIKihvrzyNru31Q/9/3Xb/eGfQDByToeHr7B0sGgEI8U8ChOCkkse/oa+VetKb93/yKh8nq2/9nBLXsA7sdxVby2qDBTyoEOn5sTPkFZJaD/30Mi7WLJQ5t3HyZ2APBwRaidO16lkXsWKM/05G1EO5Bl0/9qRlyrtjOI01WcVop36f06OQdibPUVcVcnuFYHNM2QszJUvTpkvoJP8nz2Sx+chPfErJZusXui/Xjqr68Pbw/l/NuMmGB7+wPuI8GSJ62aDiH8Ta+wvjK4EGcYh5z/84bCTp9VXENw5nxJ1aL0WzFlJb3uVzqYmhF+H1f0z4NmmBj+P1YjIlokx19D03EpQUniosftQ0dBnuC8r4OQ5wJghu++WTqJmceJO8aj0TOcT7+4HM9cL4hwSY9fW+XvcassrpSHReejHmlh4XSkvp0PD/A7+rB24wMSoZIwoSUcdL6TNIkZ07e91YfueXcbo2m7jJlWqL5aIbmh27O/8P476zm39WzBP2CL/YGstP2h8emcY2wL+IC83zE9fo6kl8wUr/dJtQ4diGvA/uV+t1HQakimRWNGFrs3InqnNCeAY4TR3mIGxpcSeBk8nbpI1RGndPrY3n9tKI7LUAGk0s2AHJbelctVaWSLm0D7wsiGmQm05m9gkl85+dat86KNAvUmVblp0TA0hZ9my0WLsnXJUhF9sSipkfSpX3l+BOMsYzMAsQH8JvL1NbG6FFFD3JNOOSKTKCiimyEipay6h7vTS3U9LOoL+UyS2e2QoYjpbE/31/3gR/x7Pzmf6BfWEKFaxYTquqIub9VYqKtmbf1csXTIcZDHttF6rEMiinx5gjDgDkYg2OxROb/Kt+HMoVo8t2NxfACQlO6qJx85xk+v5wtnKZkOtKr58uvFHmnRQBgtwhzP3AS1DIGZ/wJUt23GBhwLItK1U5d+lEFdBlVub6BEQ5dpkTPHcJoN8Ol/BvhbOjtdciF3ft96P6lOXVAK+q0Hfamjz+CYteB9rOWBES56JuAn//e+XP/3/ho56Ql/7jLEbBqe0/Ze4LNGe1XXPX8LlwF7h/hGyITLeeGHgPg9rpJMuE1vZL7ninlNgj6vBYlDi61QGPM7PdFXbGSKo+hJxbE+7hw1lfK6dp9gRM+CaBcTBxi1WOQzu4xeTEX7yD/sRtbwqsfqgZ+Q/oeL1bwdUuLRVx/MrOVCSuRxZ541bFSviktms4lSk1/3/Jy6klRcI02kafqmp4jPyDSui6uswArIe9Tj/o9L5tTh+uc/fWKg1dakXgz2SqRKUCQt/CVCuOLb6g+8rklJGDoKWaq/LI+2l5EiHB6d4sXZDFN5VxCiFpFQmkwsE7ZUICzmd4+yejRBrG/TIvaXfIAyLxlDScpSUd/ZunLbRINwdNKozWFuV7p/sEAvQ51erfWSCuTs6Wgel2ff1YtzScoCVYO1oTK3Y0vH5XHIS2IdH7GJSVJ8TF3hrrzpZThb9EPvK5O9r6qr4oz70VtEorPab4/ypyP3qqSUJ4hjaMxhrUZgTfnUc8keanAv3amCI/9iQ6Z+/8Y3aP9CmdHM0bA35AFIPxzb7Iq/Iun8Hdrv0gt/lHTEdS+vIUysmPD+gU5Kq52htvW1Ix3e5+Lw+snf5B/hCJqHftDGdbecoYUf9YR4H6wDti3CDAYoYtAvDr4x9yzVINojqiNVim7DgYgYYzVC0uvFdVbQcxbp7AoLLHw38EfTnIMVFTq+vZg4gm/3//WenwfJDPKo4hs5IYFUAuUKF2gtdVCh/5HaT/NWlpj66+A/ES4RzWKu5iaIXCVKn/XrXgjAtwoEHVw38yidBHOHWIkI/UFhId/xnvOOqHe9NONRtMtRnCYw1ozDqFSo9SlprrcmN79yeWJ0an2O9j03ZN2iH+H+zaPrDxRivB5AYj8ynMQz7grEM+DUtvI7KMIAG7DouePjbvWIVMer9XryaxxN353zNGF0GpeVED8OvGAqc33Njg7BOU4QLBzn7J11fB8qGmo7Xlv/xHNfg4R5cHejRRTZ/2mIr552DwPMoaIT4F7uEGn6qT6Vkn330XtE5j8QXNGLPnP9mtlll5nYz8TIx96ZnFajcgBZUtFIhbb3QixZBzzyX3RILqhZUQgOXbo2dWgjD6cwNM/jQuE2roCYxrSwVk+Wn/FWb2sOjSnkLoqfbde5I9v8GHzStpUYWR2rK3Y4+M5IIap7/8yXwKqb4gZunTYXV0WA93/wKjnQVvs/MMqSiHY8dodrulR49vZYfe5Ch8j9VU7+vw9PwR0wF2N7z8FWj2amNPe6tL8vwNzROD/ErQs8TroFHPZzCwoluFHGSvG1my9+lzcKUTFpb+jfyYDqfVHyb21u2rq3uY5dL9MyXH+j98wBIHmi64qzakAYCzdydrFR3t4O6JkNpi3+9tia0bGv2S2I+bPLzsodgtISz1rJUhRlTKG+rhx7PmWbIeqboNkEmCnpivgcFxL8wn+iliJBw1dc0KjmASrJZNg6JxD9wJI9baxfWsd+KU/v8XVa0BlTPF/Y/hyENdkwI8gwP/GeqDxynzRnHv2T64bektMnkWEt06UntFTspJ8U08KfLMCMFzp3UkDJca31RL4VidAs9hWmbtyHdIBFfEkyNDRtOdnmbzSVm0374BWO64mruaSR8OPGc807d66vY/QxK4Od0aQRI//3/VAunp7OgH9t33QSBWDoosACK7gRSBqBwSWZ0sEz+fThmNqvkcIocgW4N34SFmsPEKZyrnDE08Y0hdDMFCLTe+DvlZHTAREk4wHOrA2HneuYoWZG/+QqzWFKowokGnVgYu4J/bd/enLEYmjnnUCodS2Voop7s+HSw91D84B23NYoFLyukvqUfnDzFgbUvoloxEkap50KAQHikmZmYhRbcyaye9+EALvqLlHE0/2IAZTycuXVIRyb5TLVQDCdvSE/CX9KWLH0d2TE4OZ5kfgEHC+wMNk0MC106Ouu5ZcW/7oGE/AgKCsmlm9yul7CFs9Cv3UysDlNpvOxiaW6edl5LwFt+k9Kw2OK3kET5Euq3C/HMyXtRy2Knb81WB1z6E+Ibcs5OmfUqFOynKVqvzVWYJlBc0BHoWpfv6pX4NIP4B8Pm4GSYk3ttFwzKUGK94J9oL1O/eqLQhX18Sn4HNc5ZsqDcAxpSr8MQ6ulBA+5FWzR/5nOB0xYQ9dnt0i7qLAbzyKKVs5IG1YmGEJXKcsBZL9CGDQbQ5tLZGF9SYu20YErkRxAlARrgOLQd5bOWtqnFrtrgagulsq42hcqALk+PfeKYRXqqZnThpqvZoZ3CIlFN9LWWSjWzriylLJH403/7cXvIPLr0UCCc7j7MwpFu84/tarV42Ls5N3qbjHcy7QFLE3oWRHrBK2ls9QLt/I9ykEG5dHvx55sI/4aLvWEtFLp+b6sNbKdy57+Uf8DEn2B4wWo6vDZdBmYnc4tx5y3r6X3YIHkp+eev92hPVEUqenlMxwRCeUwn+521NcJKMRHX6+5DnwdPkHFOPoUy68iZrxXFeYCZ0itq3tcF9kcxq+qq/tWCBokJq+3xYQLnTeBJt4YD8qKgKMsizK7tTGcppxMJ0OXiBZpH3PAA/+vsbR+j1cfwewKceBn1VRQyOXD8+WLSQEBzp9JEeGvMfrGBa3ICe012fcz9eZip6ADHqXs7iXApbHP9dWqoT3AWdqB1PK/SnzyVR6LOKYyQGCmbBHL473S1GEzIfYaHy8qFcknC6lICpoXKRjSntTAwDMVjfcb0s3CMUxsYS7GKPNKwvy2AoXM3ssXF/qsxB8X9y/H2+6gB6Jq/ddMM0j4FkvNn64umzUQD/Ut8qxGXO+u+Us7mClLaKXqx4D+cv3SCnDTEuVZiSLKrZkzgeasHtxzxmrW0OH9G8SzCV25j3XCZYfPMWMq8ElZI2zFt4e1DevHIgR1va5ZPWRK9yqK6gbem70zhyE+vlT8Nfu6EqgZLMlDignN/O26eiO/4ixbhm0tDKIFVfQOWZtYXilW+8WnFw1yA6ZwjMOsGImWb0TNvsvIpGBCwneDfeNxV6nPDBmcIoEc9rpJgbPlxOCfL3Lv6rdalXh+7Ey1tMjqKiFN5tvcPScf21EAsQL3SLhhNaP7KDsFknJlUzsmNFO0X4/yhX8lLte+tf/3u1KGMiV52WJZPRJMRaEDY5pIK1EyxQeI5Zu8D2m8BPQmpM+N+xIMycf/PQgP6xcf9/siBk9+H/X9PJYVj7fjTjeskTrdq8h9AuwFmc3UhuthCRO/ZvxGm2CigvLQRGPXyYo2B9hCpPuno7zF0XG3kMLqxW3rAvt3ieg0BioAPpznzllqBYDGLbHRsNkyWwdQ0RJFW5O0NIS4/+ttcKZd+C4Yju9j0k88IKt7Zl6F8ZO9G1jjwYXAIFWgBJpJdEqBgGOzDjv/5fMoujB3H00CPWghCMra0S258zBxfldyJBuoBpNebzMqedV54fUgdF+U5cN6qc+5/9U1rsQgI9mnjOlizvRpbgMWqDLM8HZvRHN5LAsogeazhq1lKoqMzwmEYG/B4ruNAiyeqY4RhaPe+NyY2VJz4jg8T/SJusnVN3t2Vlh+0uP+Nb6Na71PjhgViLgnxFtGQPaipMR/GF7F0EBXzACLyuomObWmqKuBMucLkMBOlsjb8g6NO+czJDfYF+VvSsrveW6TrFvgxyAJq5ZP6Pdv8rQJmebP9ste5sP/hJLYWnjjIWXsTdJ+fOl4jzHeYGN6XGPW+aVi9eGsIP9QNKqqlSsu6FvbSw2VZEIz1Bewl9q4dDpW0RzW0+NTWkDBjTzSXGskVtdIcnhtG2o2M9fWyp3M9P7igIY522RBf7WRENgqARjwB4DkDhNYdKDssndMgKUD4GAv9JqjUZ6nubjyQuTThKImLDcBstaKRTWzqQBiqTBBloQeYKUekqm3hQUO6YyawRbhzfUWyI5xDrfAsSeSonk5JpQFtYp8AthKZn/3/tln6guP9d0Q2CGdYW1PxlEfwDa725PiTocZDJdHY9rY7H5K6Z3sdobb6IXvLKUqx9pXozo/HnytPAg3tegpE4lT+r5qPnfa6kQP8rrchD1BVdVtZGbVcz3fo8vL3pxtUANrHKFAM6PasqwSStZONuxun5IONpGzK6THtPi4g8MMsON+E5XIM9/HafE3icEzMkCcE/y+0mhYbI8jvLwJgA/fWjC8NIzdCbg/yG46vH2ICjoA0FelHuljLzZp5MlZRSFzCe0wdjnXYvVuuNokNgDQv7VerYDlZPIMjE87kdWtWHFQZiNBTVWAkF3bPvVMm53xZSG+DWGSBvvTBx/mtSB7zk4vYOjvr3IIUiPDVfFQG6EWg6CZ1HGAXgl6X0zfQhUmUg59WlVmcpkKRPmEiNJjnhqXk9Jw7RAimxxc6yjCyweR/wiScyHnqsuKiuNeqT13ofZ3LvjmuvGayYv3ryoGT4U2Em1SZrLKOnhlhWxHskNW73JmmdYKcDNl0MXFDtuzwHU/O66semi4+mSF9LI6jUmGDWpFC3/HBGKVFgxqoOWgev9oqPGxKuI8kIqrQQg942cp9CoQHLdD6LX1TLx5PefbAmpkbym98QAtnKHy0tC96GO3KGm90K3wQ5C+VIbzn/aoYocu1DJx4jEJQSFi9+U5QQrB+N6B1jnUECe5ChJCM/tPIR+ijrWCKewC2wug9IYaQhoXswi6OvrV1m3PJC8lWPACupoui+4dHX3OQM1dGD4Xxi9c1BLWC9li2ga0QjtQZBYMHzo3U1LSnNbEHEiJscW3giGIyYpQt6/yXllcZ3NHZ1L0bj9i1tugPeO6PgEnHoML3NFTUSMy4PuIoPPo4FCtdeX+68xfVWoktVob/gWRIJxRYhQJY86VaR5Cv3zRAOdFU6E9DFbETPIYL7JNm/LbgmjN+LN30YoR0hXcUG+2ZNj+kUkNOOOnfMnEcrw2yBX/P3nUzamkdAf/9//3//f/9HzaF/Rm6PVUrgy4ZHm4XnZGSalnkheb9C91z87d7a2PUUxNwDxstwvgC8TcT1FjVAlV5SxkzZdXsyiWbBtmlMjvp0a23AoBMIzEVAhbSj+Y15d50q3oeOfiYZ5zSl+Jx5nlOSsjWZVuA1Z2y/PwuxvwCPJBUih0tt7IONYo2ogF47OgFDbmkw9Vc/wsTkXjT1GMcv95tcWaQgu7gFt5Qui58ZTHrjd6bXSdy4v5ZHmD+96y/IxgR0m5h9VE0dawJyiyp3aKO3SAxB/LAjWOTtbvGGYXyw0pxYUKAKqG6z4iibdvFwwAtqFQvCQM1g8YO8eGoXXB7eTt33+rrx0PKoQTmm6nv9qio9E97brs232OqNFyEFEESc1TUNPo5uyPalALaT57wWmx4qYkOHauzZTLv6LYRFL3+5sW1lQ7YVSScE83yxFES1IUa1NBKzaXLpGCqS06yZCr9YEuS1LftLdVhea8ObH3gYh+DFnI9OnJbQSG1CVNg0BeT9wf2eHXpOAcbnPQ+QGQvElXsQlbMX4VHrZPhp6mQgC3qdJSBoyudk8PwAR+McCpCQAnJ5uHS85uqDtpzBF8GFFfbXnQIThALxTn5D28DZ4Ka1qQqvvw/jnXfpdDu80RUHELMKiGIJw5/XXO2eRYJ+phXJTIXGt51WY6GGi+Tc+ftonh3CFWuoSIDKb/WBzlgnLZPgVqakWlDwVHgXrsg2R/NR4y/FURNhsIosvXDDamsbfidBlHR5Rsfa3WV6mGxg6IhXrFAlGpFMGGAIalqwYm3VuWKb/yZNsSEeAsYi2RfmlWS5HPUMfM83kYXrxE0Xka/7mxAhs5iyfUAhqEzSu8XZHfLc4fhhxL7iL5FIDUyZ3LOdpQb2fodTVVjuXvZ43ecdzth22kuc50Wsn0ODfOg23KQTleI3ZTTzE8EPUolzKX4eQKoFtFA0ZsyQwEnkGUC68FXErF9/o+61GV8rTVppBNVaiVFuiTUy1E0rag99HktHgKoNqnKoJL9jmaROwvqJBmcp3JHLaqk3We68HV9JQL70L1hTz4YF5BqZzCCun3oZH8q06IJLPgYQ7a27oMVrP15B9dCJCG9j/m4pZjeEJ6vnw7g+VgHrlEnGNAf2DpW2q1beUhUAspHsBlrVr9IY8tDbqkSc1GvFXYxyQlULRmlQ5Jp9Ebpe1+eTBQEbEuWtnFYvgZw3Jco5LOsCF7rapnht+8moNsn7wbSN6erbnHdVqQVlHpkIKrUX/WG6kUOhj1NRGlFrzkLDB9s8ek2IDYaIU39EWyWOHRh8VwUCtOBlgn1MneATGFMfQOJlaXjh/Tsq+uTiiETRrdjaYLRRjesFzAJ+MwF0bpXLUzEk4STy9fxkKp7PLE9gwHoVEaMpUkbiT/6W/NjpGrFQuIAXz1BgZDK9RDXFA1/oUIg5ZOBepAExkggj3+jjRblTzth4FBTV/oQY6L2+bFshW7X3oGUm9VmilcNMerYP+JlWfkCUUjaDVOEfmLFD2pokIfZfnZdLQ0xQ/nSQhYofOX0XERbR9PfEboP4KR+K1ltkEZTm8UhSI7G2GtaX9Ec9AN7l6zlVL7G2pPiMHz3dN/NccDH6YsUnhxl99OBh54rR2h2lDgY2kLUWeOXQgcq+KMWfoUYvVA0rfDrsg4UTrE+8s4uFuO0UrsRhD1cwh336yFDEzhWHwztGRAfZ8DvK7sH0xPE8UQ9upvF0Ce9PNi9PveGYSjmers7JpthxCC+Icjbe6yfjK/aRWSug6WN6jVue71cKeY90wSWG2n3DO2WEJBubEyzvbj7NAL0GiaX0Upfqgwr+HPOLCpUyLMX59EDD4Sm8xFoPH/UkghhOtJd5UIBC2sU+yPTn/bU66noZsneHrTZ3jaOqkk96n+r26jffpjBnzEqSrenZpqWm+bT7upM/mTb0nTYSJ58QjOnuJM/WE2K8DAhdBbvm9ES0C8pP5mk7ARH9CCYERRjeCpmmDGZ1rhLJHay5YVMK9gDqeJjnHTTdCSRNH/+sAAAJJA0KZW5kc3RyZWFtDWVuZG9iag0zOCAwIG9iag08PC9Db250ZW50cyAzOSAwIFIvQ3JvcEJveFswLjAgMC4wIDU5NS40NCA4NDIuNF0vTWVkaWFCb3hbMC4wIDAuMCA1OTUuNDQgODQyLjRdL1BhcmVudCAxNTYgMCBSL1Jlc291cmNlczw8L1Byb2NTZXRbL1BERi9JbWFnZUJdL1hPYmplY3Q8PC9JbTUzIDQwIDAgUj4+Pj4vUm90YXRlIDAvVHlwZS9QYWdlPj4NZW5kb2JqDTM5IDAgb2JqDTw8L0xlbmd0aCA0ND4+c3RyZWFtDQpxCjU5NS40NCAwIDAgODQyLjQwIDAuMDAgMC4wMCBjbQovSW01MyBEbwpRCg0KZW5kc3RyZWFtDWVuZG9iag00MCAwIG9iag08PC9CaXRzUGVyQ29tcG9uZW50IDEvQ29sb3JTcGFjZS9EZXZpY2VHcmF5L0ZpbHRlci9KQklHMkRlY29kZS9IZWlnaHQgMjM0MC9MZW5ndGggMjM2MzAvU3VidHlwZS9JbWFnZS9UeXBlL1hPYmplY3QvV2lkdGggMTY1ND4+c3RyZWFtDQoAAAAAMAEBAAAAEwAABnYAAAkkAAAewgAAHsIAAAAAAAABJgEB/////wAABnYAAAkkAAAAAAAAAAAAAAP//f8C/v7+rAHwevloPy61I3BsP8YuXCBfy/8lh3ymR9Kek+XH2FF0h7pIrjvg2sYYYaLpzca+xdQAdtQRamU5jyqhM4PstFNgTXhwyitwzDx3TDcrKDdHeBtksBJYnnKbB38DIVJxeuzpHNjpRDqmypDQGujwuX22qFOEtB6NsZ4Zl+Y7XPvO8iTj3dQwKiBLIywE5QUTxXCNKXAmPdNzC0pydRmFOTl1dXn6ocmMvAL+zcuWv+9/7DvwPMxaRFLuA3rDSHnf1heA6j7579XvJAVnNeS8uYJf22Ks1wEWT1oWmgFqLbd0JUSTEL4rWu7/MZKm0+TV/Xd3bKho8mrf3kOqrOCF+7cZHkJaBALkOsGtQeIWFc6EcCuBnjJU2BhGEBQ0iYPSKWQw+PwK69b890by4RpykaWbNhz5FL4gR/LBwK7FwNuxPN3wk6fI1oaFrxcqUYcjCJ4CksXd3Qm9+uYXtwOje5WGD4AOJ8nixWzjESOxkFoCGjOh+hhuil6hjQSUvE8A+sxIj8rQBwh0jdtg4B9375h4KJPZZEKY1tF2S/ujASdofV4pygrmBsyjV/P3E2d16QgozrK/FtvLVmVKTye/M+FXOApSa1uXVtlgdB3U5Ioh+hxcGDH8Izyr4jX6Okw3+AhmNNjTnSS4F4j00bgWywmJpMNKOcslZmLXG362xZ1WUWkedlGmny2ynvDQeTjH5WuWal3HBd73GHrEd0GmVgiIviefwl9MPkXjfW2xsY68ManbrtBRC8FzG2GXnGmutL0H4MMeuXNILS6IYgLC+FC3nnP9Dh9rovH4ZWeD4BG2bfJ7AgdKaS91K77bWRY8q25lshI04fq+uyE4Hfex6wzaOBKjaw43bEI7PccCobXX6sOZR1An0gSs8P8kbGv/ZD73F4SOagMhcFrYeWwPsQIdE276yJMqE8hBCdvw5ZQ2NQM5bQxDzievGatSHHcn/PSUsarjbK4JdcCOjnh22s1EKjueGqp+n9O+QFVEMH7i/U6MbU7wFNkxfXo6y3Plr4N3huFdBsjJQATOnHjqHQNdoYl7zejuZraebg95wSQKwB6Qad+/rMCl6v3RxwFEsFbje68okqei4LPthU6mMTYB2xP+lWzi6eMRv0opqSaFi7+HyDf8R8GnZRxqPYkRZ7UVbV4xw7wURZeY8QSclcoBzMx07V+yO5n/Y2Ucpf3YmXVlyCg7Z7Xu3Piq1G7m6TK92Weo+BqbSc1bC+Y/pCSjQT5FytrH3XqsbWjWQ+0oBnjDsZwLLW/R0GIu2nAQz317AEZHEC4qEX5oKss2haOCyj1cLwkkbNJkTuQVuRYevCaK0vKzlSYaXvW8dm4HAh20lN9Dbn9NXAbGGpLuX8oDB+PgBPd1eWB3WMyI9fUbIwxOfXXM9MChFkQlxoT5S67M9TZzNXWuzVoSALj7Zxocf8jzJ3hpIQ7Sdrcxv7Av2IECUaPTGkP4rHYyfnV+BX5ZidNdj2XLhoH8S3RIQ0Uzoz/ig6b/DEZEBmgplizFkKp2qmaJb5H0YfByPL1QAw2OtuYwTJyE6EqIyBriminbcixS/F08idtY+D74LYqFEtnz1kijLpxqYtt3fgwUAf7cTeyPBAsZUPe3osDw1FRSjAbdNjLhMokXNs/O0u//MdfYuZaXW4aMJTS7hmS3YCV7V5arWJXtEagjiujJdkVppKhERcujVTGyIAzEv/xVDkmLzBp9KvY5zza4Hjo46vu4+y0ZvPaOxpQpnGtE2+SDOJNjPa92nTsZ6nRNOCtJ8yf3RwmSufZoXYo4kpdBBUIxrJS5WpgA8/VhdKPPg7/dHJfnxwOEZ08XFU0BhFApvTU0ZzhTEl8m0Qto/iACKOaf3acRUb6zMeD6xb/UnDCRRJiMzFiDYO9WeRaqYMT56auxr1VGfiBAwaWUazusmFzuFZmU2LZP0fGc+H4BQ6b6rznYXKw2HeNavvldcFQ5s+u537UYACFghwGdliFTF8dbxtljuuB41sVWd/L9biV4ZfihzrP56AV375Dt8usumsON1e9e14aG+5BsY6XTfcDC0nTv0kyOkIvqawCU5Siy1aaoq092YQ4NDvfT/MlB8oKItscZQboU4uHyxm1Td3y+XCTC35K761XdoUL1kjbO3tmy4D+sOOdSiEUnNW5d20coCquFWn5RpOY7N71fzWHcRXlz7fhsp7kd7V7DmjC35h9NV+aa19S1uiqgiRtscC3ncgKYsw309gbTn4CuaGQHGincGuVvzZc+97YtMstOg8gZRn/RP1HLbTMAN4RgaTAETvD57kvRYDQaXfptusCB/aqw06f8EQRJd2scvLXtixBPuN7N7FJeRme7PJcXab46cSrhj6uOudFhHkRIGJCC/RCv7wzxD7AIs0BiGX4BCkU4qGJLSjYqc0BnsEKrt+hghIf46jWKDLs2SJAMAC2qh6XsDtovlTFCNreNZYzINb3++2GqNEQIkFKnSpz+UWLZ4hhdBym2dWr7FHjNxTRgPYnxF/LvHukS32alym5IZwOSan9CeFyq8G6GNMOvKponCNWdFBtE+uZXRiC7MXhnz70ga1DKe2uFitivK0jaZ3MvQdjqdGZrARAPjoiHvr74Qp2kdBiYV0OmxTmwPiYx5wFo9iCRAs05cBEVsP7Rt+MWWRh6f0A9RNBr2LfmCZFep1/r/2n/f/9xtTSh3pnrC/OhVwH/f/9//39Lwse9PRUf6RLcT4LnuOrFBNHRDGrlwMmFGuJGoNK09CYWTcXfYBIOVk/VfBWRLGU0CNIxfAyoVelJoZhq78BPCr//eQD7DN//fxBPa8YSIb9RsR8Ms32xh9WSuBwTO9c5ZMR7O9IjUZSCOYZ3oKIwQeuSAG+bCOzaE+KStBGEZYirCZntAAl2nXOm4YUy1pjz4Rcual49bRrRz2tZk5NWe/pUgkM4oyK+ct6ZgUaN+hKf/svsisTMhb4vfTBVHTttqWwM/CNMNaRGO+pyxEQ39KSpwCW/n6LoQpWwj2hc73UBnsMP0yzOKbAP7cIvEfs+MmPp6uiVbtktirZS1GiKQk0Ih15/7MBxrkur3nSSbkF95P5vmXvV/U1QHdiCRRFlD4rVlW4rozmZygsY+e5HE8RYBNoI/wwhKCLTEruI4Kfbf2QcV4AsWyL6qG7Nmyno7YAqf7xEeS5ox6v4meG1QuWMGLQV52G2mb5WIQJ9dJlbl5/3yzK7INtUgoA5x41bxuZevxq9xuAApNdBci86AmesXG9Y3YxxF13Mlo8ZoBhRYJV1VrRhvSwDBxTXpH296VQtAD//Lwme7/9//3/5yPBtPTG5fBttGJJ0142DegzeXpoFHKsdQ2rgS9+330Eul1NqdkYT6cU+TDevlqEKC29/P1MKMiJ0qdaLluxD7nsvEcQgfSn4odJhdLqohylWf2p2i9R4La1sJR4JWnPf/wC5h+K//qCOCWzvFt1I298pAg3cJB5F/m6nwI29tIhhGBPgd6rgmGR8SWT3uBhurZAh5tPDBPGB0Au5AO31WAZnOWygfguQC2mMvfQQT42JuiFPFiPwRHxuO7MoCI1Vch8Puks+Uy64mbp0TZ+b53nl0Hr3kZmmLIcli/g2Q/zc0U5wXIiXAE9Op3Oqdy37Ml7V3LZiR+J0lG/RaHsFyZN8QIhnr/QpDiR9wGD/NYhosJxeAJkZ6s/c3EUA0SIe/LlP18iJwXa2d/jPFnUbh98a+3+D69/pH5+yeFYfzC+Jp4+iuk8LWlOt24AqnNRPbyjBVbKe56IeclJ5SFgFy4J/sKoqHzGClRBCcIssVrX04qVl/TUaxe8y6oH8sl82LFQlx4O0o80aNZv7DyIrbeHNn/2qYBkuYoQ2ESfJ4SAvpLwElnfL/FEi8Ln9Kc9lN/NeczYoHu6jI9MFYfGCWNhfPlLrfa8kJrxVnHswo34+/eTIBAx1sZQL3x/pZc5FSAhSSyXY/t3A2IA/htSVvBlzYlV43yen38qLyw9HBB7cQDL8oC2y/FhMSlmavCvFII6JJmT/XpuAod5rVMfs1a22Y1IaYScjcCiqshskYQu1+mUal76yKUqzLQTFtLW3XTZeNHDybZ6LstkIU8lreBopGB2i5JmGgy1vvYFe4AwYv2UUDVMS83/MlqjJxy3UPz96rFW++dbXmBxbEnaZBeyo3KmmhxgSc6Lw0nhz0j+JsNqwaRjxyqbLbnxrSsHrZp2YAlTwhfwJ4l0mELkYkNfBUAtRxbDAzpfDL0gcXthUx4H8DvxC30r9oRnXM1ASRAhX9bvgcXtC+45gkXH5wGuMUyvHHatM1+0a86a3rWCfMGQxSG81RCqF2uTvUSjX/WZoeQnbBHw6x7FRCsUx8DHE5NfUOUvWIcvNoT9Anh28rZQkuXBvsZg4k0lWrkbYO3gz3xwqgQ8YFur1SHCwt4w7bWVbZz+hqT1O1wAbP80cR0YupktbGRtLA3oqEH5Veyne4z1p4Z8CFF3/HGQLIVFgHGz0U9+NoQDwthdyX7SnkZRth0hJD5rnV/qXB7kANpMZ++DbPm9+I7WhqfPdRoV1kMtyyQJwSaAO3fSJ+gJUBnD9C6EHQIyUAb9FRd0gGu5pryaVtPIcL3xRv6PYz9PWqc4Qy5P8MU8c7mURF6Hc9Tv93INT4T//f/9//3+N3YayCMzuSn2cNjNmoCNcQVk5ioMLxBkwQf8yYDnSZ7Dr1TVUmn8LUtnJ52WF2kN3r3B0Oe2/nvVsQXnI5cNLtaa4MP8bT7hV/ydfmOyEdL5KCniaBDN3zctAHGQ2IQ7TFBt9W1OC/gYsuepAFKMmepXaiYcato3S/2FCUIU5xvYWUjyyd2Ar3kQkUWgxzVCKvq3FydCSk3YJta7Rw4i3Ph1bTy22t0iHEWqONt9wfqMwu+FM/C/NHaHs15IXFwiBqTMMolL/TzWC0JXvz3hAvgqgJ6Xnqd4Z1WEaMy9lNVzgSHRu0PTF5JrYv+QRWK+arC11Kyym/rE4SPAeUhThhNxNrvyZ265ysbcP3zGOPB2CJIZOHt1urdEraU0pFSMntDrQLO07vbd/JkRunvL+4bmy4vjd17YC731o/yDH+aXAg5NUZ/Y4KTmZeYgfZdMvwTCK1W1m8PsHR9jDFYe4xZ7FBU66VQCahgs7AqccQYGgjlcMJFrPsEswiOTywQSQwYVkgwQZGEdOveMXp3ulqCO1jVxshO7wQwqfJ/Ctt0twwze2UmQbISlmU/N+eryyMvArG2yvEME+F5bmKXQSAzRNHZ6roAo9UBXmxOKZdvDMRLWFH/v7rtHos7M1Ez3uGI9AEKnQTnATiMLM/BxC1YSuviaM39OPZNxo/VTuMA1Ke6OxA/k+uVT1nmvpzuLN/hhiwliKgeW/FOTRdgTQvpxvckjrGYy6uXSt/1GW2mHM4PQoMcUSIoU5dE4Swj0KdF/2ATUfiBdAh9O2C7wSof9//3//Va2e+2n75KSMADWcXf3d1sD64gI8ZFZsLEJNDnn0gC4GyHcafeJhXzr++TBoaNBKsMKY/xSwBcMqHfB4bZBk/ewP/0iXRvlf2bIaIoAcYWWYPqudnPxaEqEPGeWqRLc7ks6VLyYqWwG0YbEYHsWQbT0pCvXgvFeQ1NGiD+9C3qZ8AUj8MflOIdB72kdOCBoNwxefb/sz8DNGpe0CR9OPDaqnhqD9CShwVdggzEAUi+1rwMht3LKd3NNde0YCxZ8/UZIPF3O/1MeRivVGkwk8Vqgmi7W/TTWz3RnKTpNlcNXWQqmkB/G9f7OfcsfmDIP3umORjRIROeaG4lmJc76bDoQHvk6bReg/FKOjy0fKvDxGEcD28SHK7GuXYWi5BUvCy7nVUYDYV9pjdL95eekjGRM0kn+x+F2P8Kq67ItpLUHqW87g79wOhccYxEdGGpSHcDcHJW+f6PUYnxlZJ/xn5fmKm9LyX2gGNosJwbIJYFtNC3RVpKRdtRX7VfqULhsw5/xbxDoPgTJZiw65wecoVTKJsT7kHsaiHYNYMEFNVC5dXoIQZlaE46Qd41Is8nnyozPF+J2z/3/44TyKpRnhy6Wf5WWNC5rFMjxkP9eqA1RCffFGZz5StfCK2D+lug4cak3nr4GiLK5WFwOG7SwbjXaDnMNoAgKI5oyOMSt3bwZBihVHf+E8fzwkVKeOzI/gRg2tVdiRSXMwvKWtH9CDa9RgXr9AmumDc4TmCbhhFJJqC9odiJ5msxVm3J6RDoqfbt/IfL8fUHAe8B1uLjGm2eJwBSWdOEfGDYUlXrnYOtEB09r6cXp0DRupzUXKE4z5xxwDy3t6EkKmqfc56ImOAIISoaepgi+wOeW1/EpRq3IZ/Gb26f9/j44I0cEfe5Lk9o/En79t7p3LjlXXNaaoX6IvP3e5mFyrX1hOt4ZlR72nPYmsxF0lmhkZBJwL5W6jg002G3lgUZdF4dVxKoumMyVmmuMURi1xswZAuw1dd/IkAvs296O7er6Z5P4LkOL63WBebkavqwSyJ9rGPoRCYE7T4HJ/aRCVk38d739PYaDRZNS5x+rMRism8SQPwYaylZ+ycA6bSq68A2j0wDTjE6V29+lKTTnmoXLcLSgQRci2IHbotQAr/tKXdeWDxIo0cfeWYUKL6mgXKVKooIiWdyOmMhD2165xRyb6T0WI587tqHJhLRuh5YW3SSn7Y9ZVR/vgyu/2TsIEqXBHJne9rsjl/0f3IRkc+quYLNG2JeZxl9LtrWFRleQptJ7B83UpcnChcZ4yHEC+XlHtNaJt5ZsW4m+yV6jK2S1FIHGQvcSSfVBf9uUKK2BisYTGhNCiEgrE72UOHNpJJgw/DS0zWg6zkSdr+NVkIMwaTAuHRQYVzKc2eHgByWW5a4nOXzRc5Q1W1ZrgPlIVo2B8AyX8b23J2iCvjy/i7glU98fjLe4C963CO2lbDiZ9asLWvzGtVsadA7M+GMRevvUCx9fCo+gRbjif/AQ+h2nl3OIgyXXO2+3VgtzftaVO2ROmIPPImzdh+NlaeJcyeAacqj+42RpxyAcKPx5y2fbOZImbThfPkNBRPoKi41uL82tUt7jb4cUAwx6sqjMM2ETKiCP4hxytDCmWStLyrJ0khEbEqRnQD1QsBQx+OojuO62m1+DUkZG0mvGj35ws5wiNQLtMfjple2XDDBrRSKv38gaHiVOWqQZrR3NxG3ly2jpG9R9+UEycoRzG+3fARA5oexGU5yBeZHzxtaXLa04TSAF1K9KDoPnHLfeC6KZQ9DsH0zuJHN3dmnB0PMaHoEJ5QkQ3rFenWNlYiN4FTQgAgchyTDMGn5MUS30v96nf/bbKz9yKbdRSfBs/+fjZpWgPNPPMUsaXc7gLVLiuxYP8lFerKbdj54DI1qterZLhffQxJwMInZ46yapk3GJR776NWB5oacQqS9vQq9pUO+d6wqsn+6ou/4ALCuAjBZ+a1NpcgE/bK4LuLxD/O1tZdm0vun3qqFrBBbOb6fbUbTziNC3UH3hwSaY8PvM+tdV0jLndM4vf7TtY8iyKNtA6jIBsGIrA0zhdiba0qmnzs88oLdUYHn8uCv8I/4A7Isg9vPb1R/dYDBi3sj5Ipo44HYd/QtLQ75O5PI5C0nn8jSaXmKz5l5fyIO2nt8/3CzAc7LLnTlcul7ZVUWiXRtEr+OKVl4jnBzIc/D7kqNB4ryWD/3/8QplPVppyh+ZzFlPQE8W3sD9T4Z0qnz0144h77sp/+S61Rkkt53xGmtjbJtY1emN3VK1GULY6kkZZALfbDnPQY77WhMj+AIi5xecF5qSwh0TAmuU31iTQCXriT20P+uOCKH1Fhd9KPLDF4oiZaVYINZSxFKaz2RKyTmez2UueeGWZG1kOYBN7AUOj918RbitJ7XpQem5I8WBIfcnoOEW0rKt2VRpuqYYxHQND9b1ZDr/fVOAswdbdzJeZ6sj9PoJYIVOK/3/5uLsoUGO6OwHK2g3/I9lbczQqceTCeelF0osFrOZCeaDTB3uNepxsa/ax5wWy0nvs5U451SHlvLjvBBC++Kn2WZId3aGGrQV4VWclLytMbIy/0nx5m+iDcRnonCwfsf2FketVTYlGpT62V/dmcliwp0H17R/Te1jXVEH/f/yWankOQltMR4Bu977PcMen3yMF0YotGZgeIV96zhCxsry9s4pi9zkRjk0pr7FwnWed6mf4+dB7GcEfN6PIWQ5IjxBIRh6hYUF+f2U/aRCavaVM0PR4NLBmo504RX4/pbC4O1m0jLq2Pcp+A2VPmLgLbXDc5+cVoPvd/1XesVXNR6TEkyEXL64X0KpE6RADXyckDK7ywV9MpyfGNajK5FWKzvJTmWrcsRfFIxbffgewhM9gzZSGcT1L3N+f7Ee6bKrKUARTbYZMOt5uAR8UUPNV/01YS/5b4SQICUlbx9Y28kDYDZjJlk7yqUJHUZfGmfjAGcHVD81Eb6C5GtD26Td21M+xfyFSIz/biVNOI+Nqb7x0oPqyZ1Ytxa2SQXqCxx3O7yRjJ/i6WkgDrKByuvc9vMfaKzJnSm69Rmw5PBWgvn3o34Y18TRiehs0imCJNOZFNDefLO4KE69DOE6l2JtTF7kuhO/xAUr3R5VJVxXIsD7tNqnfECQ5RSKxkmWB47QUC3u6FLFujAeWZxQckX9rVi2txz34gS43PlFNViQMuEASeW7Y9sIO3wF2Dfh4HGA9XzwZOTETf3LiOFTi1AB35YHbt1fZmVoADxzgkJKsSbBeoQPqZVUrWQDWOLMKnwGhASWZ3GhU5Pgk2Fqldk4MdVwbOIcC71y46Z0ONfDmTrHT+QGyRrP+n6XqmmEibNhJ6lUNI5fAEbk4k59v9Qux58b/BTsQC/tPyQKfyoGwD3GowdKEczwOVY1dUvtlFOvudJjOi9cJ8TSN3yOVbXAfJWLdVSyDU6ENPLv8UBx4rKygO5rqAyY58o+K2ccfAFuofNrKzsLa6e9SPwjHUxyttbtbQDfquAyjMCunwrd3znL25bPgiv87JfvmPIYFxSLB4/adJMt7ZDI9b22cVBtDVVJHRnrsT0+o6H/8JBiGPkeK9x0Z/UTPSqAbMfyoI9aE5cUw+jxo3khbxHvahUQMIDh0LUc6UFfBx5GxHmHezeEJjQNdolI+mi055irgOYFaigPvkBhHPEnEK+41aJrwkBFlYliyuA1sasAk0DhgxICorr9kdv6xE3XaQ+r4xICseDIOsTTP7sudny+ZQe2YHPu/mFaALvSRDXIKmntZ+svBRTqb+xNdIrtmM0mIN/xAFvbawA6M5XhpvR/aH+5nq9zJ/02YZlVQEvfKxnTUEy6lcEdtIRK9XWsTWjEY9V0KSlsH4X9fgZ3MHqFuZ8/SJBYCyeyihkB6z1UDiYAxNZZXr+s16QBw0c+twZFzFOSixpyNfuWuRWas7JpqYWLnEFyNX+6hc8w85GwjVBeDI27R65annY9r6xeHAnWFIdnCzce2vWDyoUMjv/61OpR6nTkoRDJbBdpauiB4UxWA8dKOt9qgFohHaVAptBrevq2Doy79GitXempp02eZ+NK7QYZ8+Ppez5bmcrWPkp8UFiR889CGzaQ7/qFM5NiFnuZ0NjU6iEw862yPCxIYBUWZjrtLjDFPQQPqUUIWCjnAnITILo1OerTuyCOgpo2Ij0I4JZlA6YQFjA093fMluvx9xitiwwrQP1VjjL9FjH1uxU3/f/6gbQT6MJK7EfMAmP8bsqA4rGWvkqiZ5PjymwXoeiFBELEsiro8MqbvL4S2zN9hpbCHHJuDY9oy5ETDzz9RfyVU5YfkCW/+vM7F+JmE7SV8uKqgVPMPvNbIUmrO5SZCjnzoUeRMmeTDOPJeQieg7YhvesGrxV7s0CpLX8KTvfMJOTGgE4y2Zt+3Q1riTob1auNgzCLYGperJEu4uM50GLy3/uqnEEXBOBmX0HU/5Yj7pqdTUgr/SG5X5SHWZjqs777lTm5pDTkxuDj8Fp5K49PGCcmc9E2qpLLoX5gn01aIYg9aHpjdx8ufACDbrtsj+uXhErvHcVod6RzMKCQSO+mpYpUJF3FGEUvSmRWKUmiIAGcFkLWoK+zmaYMlpNq3ViA6kQtSnLK33NoJqfYrSZdysQKo9cCBiRtgY/9R2BOJn4VJYIGsR+EA2STpH4Siy3fZq2dvZYK5iWvqaS8pm4NDuksx8gQq2FWWgnDVSLRZP4SIuJAiYXUOexu/pV6E2JSV9gRpLv45McmUuj7UqTViQZyyJBHMUifvSUUYBICgjTrHn77297v0SCkkPLZ3jX50IGsMHtcSNwkv6knndyAAOarfBV+EBCmpRF0dfwHm+gjXPIEmQ0hINZTHsKZQo28KVYTkDbM6hR1yqBAGbBLVInhD+HJ0c03hXPuB7WwqrLMRsEd4WfZGV8sUlKE03uhmyRUCHg+g3K9Wk3OAjSTvy/OcMr416TfAp6F5+tb9DkoEHGnSJ1r39izP4zAt/2kj/cs8KpCx8D32jzOLzz7NGYXlIu/EnPKnNFVD4/9HdQCPIENhMh+Om3DuRz8PBTsAFPPFOR+Rqj/f7EzZwO5IsEZdqT70aheX0s0RSydnuExmmVSB9CYF2LKM/pR/wZSSWrhzsvgrw7Wxi9bFKwF5yy/9SioEqHYHZ+UtJxQBfzVumkkJNuYK6PUkL9v1qKxBLd9Q2QTQtc+6HPU/rE3MEU2E9E1THovSs7iAi7oa1/9BZgw0M6jUPQaoU0caMzGf4w6R8QXwMidAT6ZawC++XgXEVTHacWTTAXuZjBevSemw045LOtIje6KgQBxxn32osmY5skTVmPQnzU6+ISbKbXH26EBd3biFXqRpAne9eHcbWx9h5boLxmFzrlQQXvW0nvjvh7d/EPvrt+TcxI1o7JLNDsHVRu+pUB26gWVeG7G9OdFqcb7giTxD/T4gcD2V6daqcq6Uqwv78TlZkvMpoXjyEcXKrQvIWN5sSqdU8Vwt+XuKTcqU4Wesa8HoLIlXRvBhqDkbn6Gk98x+LwovrZgcMdj1dp6Wzi44HQqI8iQ2iB9ecV8VRgWvl5H3xDWeUj7QdghhaA6x96PCosdtXq0T1rfEiVwPElumDxvTaFPw1RNr21fVW5rsFwvzXIaML2/GfMopb86qwlulcnvNF+5pgARGW1xdTUdgF4ORCWXcl1WTTvDCwbEuxwnHfAsciuZxxp6RWgH1MtK90A1L+y9RVF3YZXy/sfBeODIOc+pxZ5mqJOJ6WsgHCYEu0QzyQQ4dVEE+qK9YWEAbBp8cDVQFvd2Jb8+H/o70KEXbdfktFx0i5jft+N+elnDUgBQa+4knxPj3VmPbK+UwmLkVVzJDvtD6LDy9nzYDCg3DtZeKhDOsnrayvXMTJieJkeHFdc6qPi2u0E4ligHUv9tX2DItLGznKg7ofnm2DRjceMoIO04k8xqPXvJULWPqhQ8jc9yQtcOL0FNbTTP3qMhk9ktoSZ4uun7J8UjWCiKfk/M4ABWwhRQIHZw/7l6p8A0BMp2oMlUOWRjP1Gaur08yQnKpvVyHYb9pJ6QwnsQeTOlcS1OSEvd+omZ57EKfaMkLsLcds/Vv6ddnt9fDk6IzXeBIDgkrfLvz4/ZMvxtN0SGo/W6wljLRF9B7GWbYYsYQqKUTFlW/6GovSkM2V/k+oJaVfeMtsI29ndDHPc9pGYcFMgDgMlBf/2Pr8AMUV3J3Qcxy9y+QtQ0WTfprQrC2OiDN1hs4Ayp76aDFdYzJ6cW3gNJT8wedQ6Xs8Vqyoi/DJ9A+sk6PSS4hMqy164zbiCwXvaytYrnGhMdyU23OCW7AeaQZeEsoYFm0z5vUMvYn4R02hnJKOHT75PaomAId6q5IuLKYs3FraMt0DnbDKV9sA/ZJy3lEuiiX8lvlbT0PzXoWHMpeGUYVhux/i/JjBE3EJJBjqC4Gpx88f4JQx/Skppu3SX1NXJsCTC69PSzEcRSxgFyk4j4KvKXM7G9YNAEB7qNfaL2bcfeVQoSCK8AdsCS0jlTR8U+CLw5vNGHZ1y6oxWwppz5tSlp+xQWEMVkW7+4jiXTJAXsRbtYxQFi7YtBtNu6pmXWxzsC5DmEHbBQaFsqQtNz18WqTuIVMp+qyqdDsizeMsITtdl2G1SUhEs0FD0ZC7d209LH1LG3CrMY6zSopngDRAqlS8aJLH4Y5uAjezmPaRCTMrzM1CqsyJ4LYhVYuDqljXsXjJpRtMhMq3dtSbFkRbqhursN+gNgI5QNC8TCgTq1LA0fgjOE/GcIz7EQEK6+CX0QksqKnYZXnteqH5T//f/0kJmkJmVNNXxGhhbj6+0/+p2+eX0Lt+Hu0jOzPqoR/8lzfxoMaHaj6F1qeiEl2b9UFn9q0nP956SSVR66uiecafMhnD+ifp1YjkV3O5dY7CtZZ74lA6C3YT0rrDioCK2ike03a7Tk/uouFwxXc56/vtFYjYlur/CqkKBeuUDyKoH9M8yfpxcgMcFMFB5NpMmSDoGv4iJk8eRQX+Dr36bWgdrqOQwK8PXlunMP/OI1DseHVMJECy6pq7Bff9FHsndATUKd0kuloTtX+eQlCeWDWwZ8TQFFl0IBu2TmKuSfYqf2LhGmnERHvKCvmBDW5nKI3NwxwGcrSi7Xvqm5FY9pGXDlAPkrpEd4qXJKHwtdwhI9PA8WhTGw7aMzWFsCY9RtbrUWASOI1/0Tbnvmoz1kijZDlaFpec9eVHwB2hDlOwrloSxMYAEiNF4ORnsXCgJrPpHIekYZBovh2eH4qpv4ROQVQhNE1uFYtjiqZ1yvqHlVL6wR3ltUUOaO1wAlAWUnN5AbtErBsmJNnF2S/vx5ehL01Hys1QnMtZggHqbgjXyTPrVplSXinDntRJahPzJGSEzyztwvCyxl27vSdDzlvXM584YtJDtLmhMF3cxusinmnC1gLD+WGecvhmIvPy1bcr/dqic88bDJQUok+lgN59rZaJsT5LPO1WBgpRwZ0OPcZERqErMAl+d599Gs7QHBSEzIih9jojcrf8h+FLAOCqTq69hATko7z4iWIazw7/d1AaoLN0nezKnvYFo4e2xaUD6n1tzll5jUYbL3CjPWPk1t3h7o8+D4HgLFtEictxRH8+neftMozDMKTzQxlLqb0SXf4yI6KU1t+GGyeBAmGsjACvIrBnKRb4cgmIS1zPuhQgzqantswlpkd5JpKjWIlxQolXVhle/ygkze+JktrQj/4dCduCdsKjqJZggkdeJsLMU3lPraVUwPjx0KU2SmAZt68vtEXu8qmC2Syv58X0Qc3hk55gDCKg+mzD8RhM1yxc0Ia+/L8sK1Oj4JJiVN5rMcCD7gjFhNtMX3cH/hZZ9E9ykHBn0ruvCx5lgZXCSe2htaCw/MokFn6rd/AYZ/DzPxSX+y3RuYCn9zsiynwPRF9XgdiaSKxwOasWPymP/nCLTuBC1h23C7fFYwGclNN3cqWXxVrb9cPvJrgZ3xIEsD1jnvnALuxxd8w2H9NU4oDdmaxULfS/EAdDogfr75gVwdpkpZInJMDYkgLDpSOyp+2Bt9S/WMiKs5EwXwC/UG0q/SLpyOY9QSnJHYk1VwvpEf4JjDvJDUt4+jBFIniGNNpAVIaM9AyaiSKB7OqSNQoZ2igwEvkzsvdqDko2iWQENrk8Mw8+uSZcOPKwr7xO7GQXZt80/UTOgEOeoLo5wn3VU+rZWBlOO+GGPXEr1YXWlUO6GMI1wHMEmt6BYVaeZrYwhBBiQLq7t0/imRJanYlcuolKxBLKqunzNR5KS8dSxmsnOG4O3qNKERgIcCyFPnlFsKnWaW1br9/G6/PM3R3vQ2vtV4uCg84xdpHEOBfEurzm58Fc47WX0/cVTeCori8LrM/tH/7K1qW9nFinNnuZOWaSt6x9xdIfLSfLpch3GaSX4susXRc5u85LKLSF/6jCwptk2kiaFdizovxZSmPZD3a3aWCCjSlScKbr1eniwBV7bW44iEEHeSjbHNpgHDox8cmUZxLsVqx/OLX9t/dMMr3Tar9izSlSS89AHPDHOc7Zj+wg9kbsSEk5fb2nH3otF25Z7UQmKSperp9lJZjMG5x0GeUEJgTOCFecnEQUUdaIlD+V6buGnyjAt/HPQ5leapRIwgP+uyL2MBNmhzQMrP/YCjBkmEE6eBAM5tJxcos9BkWVfnZT1T3dmBATS8DxSgB5fYVHore8e3/fxBX1am1+jkA0VLGK/96AEoh97sYTxdkF2KhvnahUU7lK2tML8BYmnQIbdc+tmpgEuTDChAC2P33oz+W84SwyX3KYNsU+gDL/hMZu18ysUimiN7dDO8K4CMfqrR3IKaKFIJCWJ2U2/xcitziRmrkL63IV4Tj074r8qnYN/Tg9auC481/iW+VVEygMCpgmygd06lq4v5T2ARsuEyOAJAOZ4zNhwTzHdpAmMBIYfUgAma+2zt6ll4khJfguuk5Yq6ZPV8uQbkQ/BzHnounttf/QrdETgnyZLibfX0EmlAt18LmKZsyyZ9KRpMdoxz8evvnk5KNhrwOmVKc5STP9kHo1oYnb2qVa0wx9fLmtQHQM6e1KQDyt8q3/TCQcvxetTJS4YwHw59MxXrk4CQUpGrMaIjFoAnygddmSae76e8B2db1aXxLHnhYu37d162Y/H1kmMWZNM5hfRXmvh8g5RaxLLH0hDBfJhNH3OsN79VojDi9JmEWZJnnUbg2IxoshqRI7uJ6abaRW3U4cxAcIJvkRC51sSZubJkRoDJSI7/liowfiAubuzOsddHpLu5Z8TnT+X0weOi+4cQ374awDMiX8gT8nc3iVNQRCsQF9QTCCmiyYP4cPnKVvTSCZ7Jx2JCiMCfAeRH/Ugu8j3WegFgFpeBDOcC9WMmM0AaHoTN1AGkiZRXiD02gK3Z7FRDIPXZmiDoESQeyl7WM9jRghXeWPE7eSMGf7Jl6+z9/sMSsTX5Fq71eEpP9jiNayPfgQi+3LsXw5XULIaMDkpZvD6IJZiH55L/VO827gs/la1XizuNhTZf6XCkYRWTc7WuyFTwDGogAe8OSOgaSeF4tROLG3fGC/EwPRLPzzNJv/fu/MG+2HaU4li+tVaxfdQtMHHTctsfV1w4Z6naDcKz0lqXfgqT9b8JASraGhvkaAfMMQtPYSteCG/CsKY3L5kFkZ5Wza6SyDnZGwsbkslrLV7KKf9k3tP9fj/8OMK59rnMGjdIw416Zu3kak+P3QvNdUocHIA+500XNp2dcrSI1Y81r2f9AU9N3KnD5WWJP9Kp/s63c9rLYCC6rzLF5RFBwJ4kYcxDfXr3pbL3xuP1+IHQqVBtIi29uUXBKRra9J9gvux2Vg3ok7L15M6Il3v1LcLqnTZ5jjQcDZSScC6hqmqOcagcU/E4YPnBG4lzUH09lMkr0gevjjIF4sa2FKewJbZVhCwZvVwcL0qZPQls3O6aGOfQMIRimwvzAYZ1GCt0WH6Kb9FSV/0YPW4mmZ3cZ6jvciAvDKxGCj12UobnJAKOBWSCLM+kC4i/drNKn09fdyV3j/h+nU7OI1n7y9dV12w2NBXW0j3nl5dGOBADcpHZJZBuj68th2Sh7L0MW3Om1AcYHO/rxM8U0E+tnNaN9T8P0pA6mInv/UjU8hrb/ZyGvf57cHD6uncVPBOEJbKsrFhSdi8DjyjzISBqbU1ZCSOdqdZL8AzB8jv4xJ43J8SDprOn2JKXrruy+IpzanbdFn1YuwnxJlIE9jdCEdlhbG5fnLL2TUsb14UC6UIAyL5/JTtaiCL4xlcY6qnD4gy5DDeUwCPNduXxIuJcDt6TMr4xWjG5fmQedVFN69LwZ/Ih2rH1lpSgX8aa6M+hF/j5vRBh05aQ6kioDuGuTT+1H+1pI0zBqNXGM3RCUZ38Kzg+qOR8j926dh5cShUpyoZOqFXK5GfHfOAL3XbhyZ0T39nUl2ir2fsaqxjYkDpzPelY63eLGwZFVGN9FxCgN78CWHG8WTD0s4lGokuYCCPniAi9x1ynymmG0Lqf3ArzKbmzMObMKJr/swmdTi+C1tcE75+iTyo4vqxArALQZCOZeGNAnQBcZwYnKI84eFE/X9b30BNX1rLqdew5E0zlQm06Xrq3wmJDUM7Ss4Og42JS6VMmASIaQigcqjwHuQQ4paEMQaVnrTHiLXuvuk1Ag4kNO0nSBfxFA2k7u3onNJIcd0HUMsqvpUyJD5k2JPKU2lqmSj8FIyjL7KbQKcniB0NmnesBVe2iZLS7/OtDnSmykY9JkPeKXvposxZcasXlddUkTEZY1s7r33FBTIaIlCRC7hwqyktAmpD9XMv9akDYBoWs652OQE5misCi8dWwckLYDIe86ZW/sl5wtp5OK0NO+jTE4DQIqYMCGGN+BND6H+2Hvqjd9+Q7xCtw5fVF39iYxECPa44QPToOCThauZLUZr/95wrEQHYv7ZqYJfFWllPOTgOpYFsFePSjWIvwm07fuxO9XJLcYASCtlddV1xP8Ra5IJKrfecNcSiOyJd7KiLT7EmFwv/wY8+2NFRCah0oZzokhooae85IN17HRtrLCQthYj2Pshi7wZzf4AtgKBuK63VAH0fD8E2jpMJuja6Aza8FTjyO5lEfmYG6LI3JGVu1K5nLmCdkV3fhBYmk0VX+ldpS6m1cDurUECrWjFFnwWu46WlNOKtVjuQ2zr4CypdoZiKU8YzeCkUngth4r87MuT5EcLtqUv7im8aSfnjLnmUToWLYJ1757iSdH9d07oupSK+wJnkjb1vxaNW3QqXK3afnPrKyeSPYivx5m2CJvFBNloh3Gtbia+KxDsNi9E4mA5b58KnE05ZhlPvANYMqQfpuwpMeC72bgs85zzL2J7INw1tx/spkoO7Afgpc2va9TjxSQSomd9NhDXE8whNoQEmFLQSTqO+taidKLpfkoyJxr474v2SMjU966Oeq/ix/4zgdBTOMMRg/siIl88lePfUhpX23YAKQC7yjKr0PEFQS48/BvSIdwpP8Xccq4nhiKcEKvaMM8Y1RpoNJUbAJsHOXNH+oAIVARfw+Au/d+z53oJIowXeK0jTgEJCA6R2ocgeZCtGmJeKG8NKhEug7vD9AQs6cZ5QA8XKSPVIhzz95j73gKi86xNDWf9DDmCJs3L+4GRkWO/3t6+uHyHKzdpPxDKFPNajEHUzbT/JkVjxWfnaFY7T65up5Als3U4fi70Ekbfth9OWJB1zHmVt6oxqdXad8cbAGNo4ye/zviv2kBiaiHRlNZ1chLwerEe+SJj9mMtCSQmVLbC4fILQBJXtQfYpVwrTAnKRKSD96IPJUKAYkMz5RMsjOiPEc7hkhS81c8ZhNpcEApuNEKMO9O1A0vnQWaYC23q0vyu0ZWT0MNuRn4CbJ6WhNZG0qdJcuEJ6UvLXigXZUl/2moEpljHUjJwITNtE9YGuOzhc0o9EipL2PYIlTaXSMeok84A4BKxhnYel6UxVFSLjbdT6U39HaF7J+wKmBJMSz8U81Us6I0zKalEqH41MK+mnf5XIqJeR+ubHrOLaexD0hTwxTtCSPxj3GG29SpG0daI2hX8ctrNqK2Tr+iehR533btSmOA9GtLma5XsDqwX86o0gILYxUYJw1++g8LPBcype24FfmNmGR6wegFTwKNtbq7XSuceZ2LZobCJA2U77ey9WLqR+iplpXn2TvD80hhvjA9LnuomNGqoOQp+nLYIySCN4csEtHXTH7oNYQSXllFQqhYO1CboIw8I79W+CJvZz8rlCqRHmeXXc5KnMTXUKbQuzymOQfM7jZb8z8vUQQec5ASEIhAzYvMN6RacNHXBfDgt9JbDKFH5Iz4meAk8KtaF1Ly1ms/ff33ENcqQHp66Vqq4lVYgPe1uBgx5m+J5vbku0TYpy692d0aYx+zcoqsq/JPjAUI1DLiAEXK5Afyr7HDdRkjzbE11rxxmytZLf39r/Yhp7E1T4b9OXhaLsCB8uq++775aF3joDoWSmnT8GatrUOSTIJFGS0p25oiGfrsZS0+vkcdjsDGpCztr8Z9/IQ7CG+uQtdxv0+XWo0k4KBTdQ1q+NfCwCca5qvyuGECn4UM0rDRcOfT4oRaLnS8sN4U/3T3/00kvoRZjtvdzpFY5pfigeti5DXCS2Mg+2OagBJ6dz4weRtaj8tIG6X+yQnjGCbIROgvjatWMuihaJDdcDp5QeKzvIX9i6dORFCvLKTNONDkfQ4KTSlrDPIHyS9MqT3iiI8LiN/88ILplf0l9cQvdSXTtt02x44tPeu9BQRDqqq8E6Zq/2BMDYxgbl9/q/unTxqj4jcugfexgdN3hDVT197F+qMO3vsTpPsroWfiwytOVeU3WmRuRImBQ7hvx60LzCfRlrp6d4Owkee9FWtmo1nwhw+QIuV6JngU6qDNO6tTiZ2FkEKr8eEFyOEbILhZXNl+Sm7HaAonxZJ84ZIh504tvMDrp7PV0mPVvVBtOi3SwPvFQC5PCPpyzBmVEBEy7FIUqhJFzsFlE+mUriBY1YxSGe7ZVLi8djV0SqldyZRuu4hr7BCSvdaUsxDkAbPhVD/0SjBPPPtIBS2TZrDr9yoknFzySIkMxiyYPG9DhjT+ljAh/3WS/udrHewDKmtSJ1xxn+VSo8O0DXSfdsijyIFWVJ9elITlDc6AQ1KONgEXe76azllRK25gP/KZjr9OPz0dKUlsoAW2Yv3mNlwOHw0CvGr7PiIg/oU9UEkjaJ5PP80subwQJgfP+gFgqc0Ed1JJRiC+3AyXsm2o5SJjTjG1SislchxRn0vvuZwt0BPC05q7bLxxk1DyC4fum4CQ18GxgUAIwzAYZbDivDlsLDqF1KH3oG2scz/WECdSjwHS0i5tB+9hpY781eTTk4abWOMF/z+u9/6+0tQB/mp362RXVQFY/yIlVDhvmaz+FyE170B8Ee5LJqCDlbvyqUPQ0Lpz8kx8Jc4COY8ji0/2WdRtP+OSIP9bTDNbFOz/NfC16EeePlNEV+dQgA5XMdczFyMDJ2unTIOYU2Ccmm0uftnuvhjwsKpkoRmNknlhDtrCPgKaUueoVSJF4wyvQRhyr361BnUHWZFcxZ5bzeEUfOtDtobhBcWn641NR8Imwdv9GBleoSEg2xMYrHcHLc4XLv6BTIhLpC0cRRXkeNrO7M8KIcCsAQ+0l1H9MIih88Zs7lKm4WPgXtGWIXoc4cv0GyYXW+eoUgLT+dZ5kQSH+W1wOeQ0zNAKd0X5bs6x/q0CJSO2huMI0oCdcB9c7U6TOLoovPGoRSqKmkeuE+wjiVUFjDTlOb4SG8CG60dYtkvaX8P9+3b2ss/nizM3MfGGPsoCFjUMQggyYwJ+/aMh91NRrIUw+JBqZvYYbJRZulv0ioGmUsBCKG6Ip/B4B6gfUvi8KIWGMlNiEH+oGS0Dgk8iHI+tbQVcN7vyTlAsjbecqdaOQDvnZY2DMsNpE8327rA+wChND+O2hJ+EoXN/KgkG3EEpSOOclwnygNbtmb2VOGC5y+HaF/rgVksYMITtEn5+XWI1R33IHeKSNg+gj1yKCZ0mWfrejA8CdfYvq8CR6ZSAZtcp6UiO5CwjJleebJ/YAQag055nzPP4mOChVw6KjS7eIBnO7AyXFlYx4he9u+CVvuU9OgfVPjB+bDwhEhuaw4+2c/t+NRxbGTDhZa3daqJZWpumSw5IK1xKNscL6mq+F9TNF8XauUuy8gUQbAozYfS1HDEJ3lBzVX0thtAdCLQFu5BUUjzWEbZ6Ub5ZoKKLRfKSqTtx2E7mQcJZ8a8DWd59ICfAvT6/QE+l7DruHAhCzc+aTbckSB8Qb/Y7wyL59elQsaz6eVCzze1cFyFcWshiGmZrGQDUvqsqoGmFKlB73zK9VvaCHCjE3nvNtZ6YTKChwYqkIYMyflBBH5NI39Ws8HQsD3ySckyjT+dHUXsxVrabRk3NymdJxe6aMkpRnIpdy3weGevLl+AFoiLqqy21/guxvl1EpZANbGug+84kWVB76BxPGelBMFHAQ+G0/C3Or8M5IaaoBw348xD/ffaPvzJAE1c7tB++M/TdX83pVxvujlj3BEzcQnAP5sHOiIPbsRl9MPZIL6O4VCfAznbNQPnSBdIJNzxS7HJXXxmqh3Cdl6+GK7EVg/q2At4GYpBytNgdtiyQbr1mjGoG1TRzoWa+Cm6MvdAMTpxe4Gl3yBo1C/9p63Rxf0frW6yWw4cRa/t1pSxh2TR48RK6WnddEGB27eGOGibjwbDd/BLR3D4hSrdmzKLurIvJnM9V/c07oXMpdzSrLN0ct8rUI1Iea6YoYN/xcylcSuRKumC6jeEIY5Z9/dnGqy60jh98FXLTK00Zi71jJkUWbQ0HY23oNoH4NMqAqYhyj1TKam6//I4S4APY5+WM142lhWY8Iop6BXZI4DuhUrGV1AwDHPDpxTAkZeijW6ZY6bPBfb5oKiVslrjG+WGHSq33ia3/Dc1PjcxaFOAw2kA0ndgaCwGDZRgxMsOfvD8XteexZizc8/dTD+zbQ1hPxB66kkKbbhufkRycHBn/f9WiOGYL+Ow4MKXX8xphYseslA/mX3SI4XI3X1b7ZmxIVrvt+Y5BIvzDLSGGlXqZH3H9sRfsI4ur4TxH1qLtDTVqAU66UM32i1c7LmtsknGeuksFJYcwmbROsr3uniAB8l2X1Igjk4vkR5YaLynMAyouZc9J0MrLZwcX7LHOf8OEahE6BXcoXbYXJ4utm0R0M1w4LWAAabM0EJgivWR6Hc3xl8n39zKEQvjj+T3+rWCcuEUhWtuY0q5L8S2H8vsx3UIjkTptf8Vg3cFvH5OhUVos/php6RwzicIaxXihteC+A3u8wlFOHGaEUTCPkYakit19gnce9VBlRDG4hg5pysdbczfnh3nM9I5/wlHTXY+RE/a8HBA1F/8DDo3e0T1o7XsM724X1ig2W2kbVbCsNLJ+fYhyQGZd2tRoNEtHfntDXX5mOxgr0HUuIc6mgaqmT4CEihT28kRE2ChRLViazw3Ni6DJNENTzK2kePzxAIp1gJT2627MVRbDkat3XtvqNq+Uu2boINgASs4JXEBWJ58JiAkHypE8crq43OG9UICl8VqCrTyb2kKBj25pK1BSC8ZYc1dSt/ahkxBM2pyBO14eQ3eaMd3LG4tcQPgSTASbMkecKlRPScfhQa5z0xwapa30PcMW1IoqpuB7ZpSEImN/Y9NuG6coMtsCVxRNmvC1uJbXSPjUF4949y69z4Z2tCgbijup9Z5sWEqVi1WeV/G9/RwSGAGZ6F5WR6rCD1sjQ38NyPQeq86yW4AN+0HVrNykvODRup1q3431Jf438aaThmL0HVPIQM7etlcTUI3UlmuesGe9XrWh2jQx3r66uv9HZg6e20VJ+r8byRd/gH6aMZXC9WCBsgOl4h36dP13wcbbQdY8R5ze/x2SLzOgRVLGhngcZJ24cQCXezSsj0xverTN0+wC4V0sxKxJOXgu/3x6g1ITAFKNLuRJYxg8EutEhYJRzVtbvAB4Me3dDOJjW/6vBHb1c8TWFsNNTJmg/jIrCQpL6c3aqP9y8tRRxlUpmDZ6NWtLlmBQEYdLkR6Q7EHtzGPnnaBgwaFUhKbpu0XWJqu+MxWWS8KUSzq5U6r956rN8Tg0QgFyX29gbJTTKo+w26iFJpP9Zji1AwRrhnWxDwp+K+IfltgNxWR1cD7Bem6L0NPNWm5lDWsC+G4mD8THT6XyKwOUbcToq9xNcHbLevn5wD6I3oji7Zf2vXofsfjMEn9dcjjwnPL6ne2+vVky5eY4n/ReQgAYiyFEMzLwF4GOeFdhY4R36vIG4XnvlcYy08z7eh9Jd/zHjd6WGpWARbGAXcvPiekc63y8DT7nFKn5sgls/WR5ijj/WCcEAmsTMjcJTzWBsaS48DJzlxVqxxttc/Y2I0aSrzZkk8K0OMxNlA2f/3//f/2x2XSr54CtW0bbQ9O8PG7SQk7A6uwg+M8F8cVV3fjCwCxGGCdclEl4BJ+f51485oPZOeUtzhRwSs/Sus1qGIVk3obAIF+1bTOb3veEeg09Hio4PnVoV+aESSDZuigbSPymG53G1Cvfs5o1sf4Gt5//ftDun/98HAtAl5zpEA3XQh6COU0dTv3j1H+5NT0kFNYkkSjuCR7ZZm5rtICb7826Lfiw5kJBpbZkILKY3Ql+K3E3BiTmWpw4JncGZB7EEoYhG+OSU+8p1Nej3m4lkvu2pHxv9FZX2zbB8GHdfYF0EQrn+A/10aEr+nC39i5ZgdpDZdfAygjue4akWIOn/aSh9mU/1h78j822XGDNYVsRcMLNIxn1XUb9oGSftIkdHkQmK5qIQSnh6lJkAJ6OUJZHfbTqEqP1DgNmUt9yek5jR1NhkrdwLlOa47weAROjyMOqmgMArKdfEuhIBTym6NAhy4o/fL9HCxM51IxtH5UEgHdf7KbHBmNqsW1GNykPWnHU1QGj+7Kcwz8OFnQ2Yjle8zDPwfIb69RPMlFQwLY2hujgGb6NQc2vyI0aHugUcbGVWoTKlovebtz3MVVhLtOhIydla6nPrN93If2KVpzEMeZ2TEbVof9FXCJSV5RWPTm3osfSO/E2P6Q36RfdBnVKdDUcDPP8/OB3P9UWdh9AbHuaKMd/Q3dAEiRmUsaO2szuRvB/r3NEMi9nT8aTUVeeST0v/1/SJVx3C5K3TP8N6hZT7ygOwvzC8On3LmrHIjn/f/fjNDj9Jf9JP6Tp9af5GeR8YvJRz0ShdyxeALjT2zmMIqPAyC5UFZVOmAAYcj+mfGjK2NTteeRk7UPeN5Qg9iwDvWFn4yX2DOHK6ZHOdM0DBukyK/5lFjyw1Sa9Yc8ckxaEo0m1FSS/V/H8aA9vfz0ojWIrkM4JKbJ+qIhcnHRLcwZE63LlJ5v2WhEdBrsjRTh3Pjbz4Gr/IyvmImdmtr1lj8to9dxr18v14d2Y8UczOYiAYqR77+fIvf5QBHHjfZjRFbOBBib/GIJH+fo6ZBN5B1oKFdCGLZrmlgNf/ruQaNjoqvhbWYTwZqyiJ0rvnDCj/yK6M+hqE+UrWfXmAxkDQBo6whC4yKcaKP4CAE4Wg3VWrxOnfb4tqp8O13rrwZxyo7ow8u8cEf4sBI615LQcrChzLxYhpF/pCJZaDyPYzvUQdB10gTP0YP14YO/drGUu7w4FnSApyHu+bPRvB7fgpfdYw+YCpEHr/yFakkuI+nxPcwQ3dZgBEXmcAwu+/p1t9fjk03L/V0H7L1Qh9o8M1TVB46cGEMTtgg8eJU/5dDMgYkkzsArGDz4KvKF9LkzWJNf5XunwhQQEGdp/tU5FeN7FElBOm5/YytGg/m1Bost/4rhsAF0oG2NSkQsdRcEbg3uAg21eltIEzZNBbhmd8z3uz/PECbvP8y6OHepQYPwY1RXFIR3iAjurHd4u+OXuUwNx8Y+F9zLxA5RUcLMu7wddQR7WYJ+aXKQ6+dRuB1wGOJIktm+mgfpFUMRd6hihF8I7VW05Ckja/2oP+DKYcjgnoJ6QDZsZZBq+Lj9yDJSdJixtI6xBU5uTUhkIfyIhCKxe1C1xDiUcxzqrogy+eQDaUw9eo0ItNPexORPcaWsw6abh8bFjrdUg6UO/xnJMPqn20CqCrwnEaq3zJ4esekKtfcJ7YJfy2zUgG+amraKdlnZPAVcJ3vbvAiQKcSYLIBcR8SuS938Gpvnqm7ra+iKXU9A5YgGuBOWbf1BJ9NttbNAOiMYLkb0TZY0tM4D0XzprhkrjJuT2bbCo582ZMiI+Hkh6Flo1lbXM2dbjB/2ql6fADilmmTzufQByMg2dgh95KzO3QjFwoQxPVRlXilxvvG1FP/vzbI+11uYcjirRXK8Y973oh0e9360/JudtrlSiYqONbQGRBH0tlVO8UZKKe6DeOi6qqPj10Ix88+HqQ8ars9/RrFd5j9spav5WzKF+V84OC9oC6l5KnMbUjgH2quPW39/HQWYl3fnYZCErmISjEoT+rBAQhaj+m4Y0ZCVM3A+Ijtani2eWJMTNi+KPRPppHFKyjtAm41AT/iHlpU/y6MhbEqwmuR1koA9X43yk/19JyKdnDP1ej+FtSdJt+NB1drTl5kZkoB2z39KcRS1/JVyHgUT+eNkdfKD1ODpXz2JQkXflRHOu+LZSpJQAYpFhUHzw92dA+Kx3bU8jGk75hdH0zAe4oW/794ZQVSrzSIJol7ZphH1AwSrRwZHjBFxaeyvr39gOL7fB2N94RKEbMPAhxNbuMCB1XRMC/oPnI1gipH0luF2uFqvXd8plOGmwSEkUPP82fncPyXpW/vAG+vpQfGxqQV3sT80niIY8Uvf8COHwgVNm9m+CfvnMC8SSbKn5n0yVCC8EkO0tlcq864rcEWD5p9RI4vbizXgiqRW0LllmukNuR78clZJMMAdIsifFBkD3nO4T3EnARb//X3clhvN/SHzAhCVm9mNMvhM7HPp4PdezOqD92qEYl99knqMNtuugH/WzjEeGyOgvkHu500buy67/DnpCCeG2gZsAIQjO36AGKcq1DUyxZyZvI7cnxA1ZdsKEETrhjZD/SWF3PyqDRHTxrEO+c7n8+nQxUcEIutdFdQ3/Ouq2CaXlbjxuYcV9xqEWb3qHo+FBCtbt71ul6bWF+WSQokbhTQHo5on4HBxFARlRzav2fZkOCJ704ClL1kojgg1nspSXDRv93F5LJjZtaxc+c2IlXtvCqCq+LfK6PgQAAVFDz3jFaRzFDcY0/Pz57IrR5H+fUTD1ov8SO1rFhwz4wRapFa4SaXUQALIU6rD1lOBLLAn18lZGPor9Tu9HU2nxiK41oQ35qFvEB07ggKfzCLs39YSeQcqgWMPr6FiIC8B2imKb3vMl3ceP3nTX/bBqEdNUqX0HGcMfTIO++Ela8reTj05KIaiiWODBqDDT7OQt2oxDTwGtKPZEZw54Dh4Ulbr6ufnXwa/b6zS1LHuLO2D80mGV9WF81iederJotmFycjDowxYYynlC0GPpOVsE3A7AjlDCK/OcQqF3Js71YU8UlUqGB4S2Ycw8vGyrMz8FvQcKf2lSXeUIc7iGrV3ZeB+jk6EYxlJpixsSPwCyp4Ygcjtac+GnSzUxyhZbvhbteZBDxU/VlkrvyXVeQDgPqoaEIWa8s1W6RF6wH9JcRQTBC6pmZJTlq3nsTCIJOEtH90p6EKRootJO4xNC4RTGsjYGbXd86e4JAChvtX3Ip3jJi+dpCDc4C2YTcBH/f/9r8jVQ+duxBva9ruIx053jPyAJ2lM6t9GSNul1JJjuJZXFC63QfLQqFiRPHEyUv5zrHD9Q1ERzc9uT6P909Egy1RbBG5BYvdVVhKmJTAlNgGqIT2w1wCct2hH8f0LPTXOH1q57ZB9KRjlPzF+PBii3cKNbvPTkyW0AxhOcYXh9oQLFNGPCS24s+DzOWfzjsu8k9aqVmbBb+xNecF98UyJ0B6We6kUrt+3q9chZb7l+TvchCHZiUjIdwPloUMExxr6KmGlw2xDJWH0cJvMF+7grT742G0JOHB3MH1vpWBSeDnSdPWkGkurm41mk/pRhX0XUImHZfaxqYHy0o/vyvSO7zI7F/lnEEr1eHeeZ/10/3l/6yJ1JMAC+X9JV25yHOrqV8fEEm5lp+g8PktpPBhRSkkydX2cF0z0kynt+hyydUwk3GjjMBUMIjQLWRfo2Psu0ANwDxDfpkmJC0fmYHhqbJkdN+Scqv5CKbsTwzgnujkVOl7+/ZuHtFf4lMOwsII19++9dW+CWUPPzIZgKahH9fZuCvWE6aj2BDTsy3MgqdOd0tg2vtiZ6MxoGP8u5BpuDFAvFyRPAemrsmjPYGKtHhW7e4VrMOFiRus1MDS2fK4yIez8oXUzN4rbRf2mCSHWNo8sgiZx6zcVsljJF3F50OTW4UgqARiCxNn+4mZ6BvSqZk+LwzWjr+No63uMXpSedc+SEdyY9NSe3eq5e7pyocAHBd9V4G5y+iLP6SrbB3J5uzHHUTk5EAO7a512JEDxHoOo9n/zCkhrrW5CHtGDEBIGpE2cffy6GJeDt43AtqYPHYc5XJ8gikqrOOGhaGH1P4zVtBNiEJeP2ney9CgjbOdnkr7a/5edrq1+a2Xp67jXKjTwXmmNOc01jl2DEXEFmv6XrupcDqi0oXM6t94TZ6XWYcCytOcvZbbLbojsHBLwv8sfgfjGcsocbMmwLDNUoA9FH38lWjwGnhcblbQgM2RDtnTYbJeW3qry88IhSvlGS/07qXCellQtbwazqs0+hSDNmRhz0RDyBvkJGz3BR5SFwpdAFXpqFluXVQGmtPtWbG82/mgIKZAIcON63XtEkZ9kW7JU2zDtvXs6pfDxefaMmWsTWaenzopdqy5GyWR7z7ntIRMnBRG4oizLGgLUvWiNppo/whMakCNYlLpDcFZH4D7jKEbviCO3Z+IC4ym6j4PDlktS8M+H8JlvzzfX0aPuS2pmtrEmIxVKdpRWjdu4qPLUBLugC08rtvUpMz4LGs2E6XMKZRJanBEYUG4gFo1Xqw4jLNY869ZbgX/zkH3xU+HcU0TG3zrPZ3I5JCv9NnLFC21506f9ZIIjjeEVkwQMAtwM8c2lEcGlHA/9//h7v5Y02fV6Xk4m27c6cvvsK26m2NdHzxX5bHupDodjJMzrsegc29yW1LhCLTCc9WDMGthU5xh4+Xxmd1oG3M/X6vXKqLHkDdMdHR2dP0Al7me5Sg80HstEN9M5jMNUzqFEQFehZKh6w1DEHyK4Zv0p52MYbjLg6f6O4wknItpyLfmjaN15X0WNkDn0UED8E6fqIOUzeBr+2Euf7xwP0u9buXzReZ0yRlNHQhpSBXWr+AiznY/1+es05u82ixtatZwPW4tPS8PSktQaawTKuRWM5M8TGLHDSGaQ/adtQ6+t6E1IUOMVzBHRqTsvWZ4FMT/8SqyoYtxmRRjeC6ilCKPu1auiqMICPHyflF3/DtHCE9LDyiVaQsgQQLPzKcER03sX0BvnMY5WN2gSXloMErTcHrzMF2EkVUCUAL0FEUlflxm2ZotIaIb4PLO0imDehRCDMRVZeQH9FNpTWKtG8/MkkTiEfcEh+goyAWxou1hHtdWAV7a7lNcIJa12tYBjefAu8LLBrfz5iye0ZmHgapdlu05ewUpQCeTKe5eMX9rM7GDTWUJ+MwrZtYdqY4B84YNix8gOTa5eundMNXyUwVlxEDas7UWT0cg7kPOj+FZPlXMdbqPjwIdCtvM7R0nGPSWOAH186E/7drnde0Oetsgj5yCiqYMFr+Rp8Ax/f+iwiVkzc8Bya1HUHVc024MqDHKP8EGsK3+LvXrxCHTJcjWcFWS2hk21UAvPBwpUTAsZYs/6pDKpwgSpjb217/3/9cis3jsiyUep4xQrhdOPCauaZiCu9pVgzAhDFmu+fT0lY+Mzoz6YWe1yjr3X8bLHnn5Ciy7aILEBX4zpQYcGouwY7G8ifVdda/FgzedIaxSC+Ib8ZHQz9+Y1JLPpjvyyRNdEMzhgqunJfO2jRCQ/obLx+Dsn7jM9DmgOxKIu7WeOH3x/46LvJfCNH2jIRKS1l/q+qhRFyw7lVtl2WR6HB2rIARpA2HGVzY6klsH+9LFJx94bxuufhnpHrJF9lRER6RT/blZfjbaGiz2i2bB43UBrvkzpfZI4P7ctOEoEaNtqLN7TcGG9nS9b1cgkodEtzqSJD7BSmb/9/Jpv5dC6WWZsiyM1lvZWvKsbhQlXpLnHHU0YnJmGDzBRo44mMZqM6RXk1AO2coiPAaDVhyhIq7SUNqTo6gHDvzGWy3fmMJIR7PXhx2g4I8nS/kLn9pKWIiJ2b8BgRwVWIw0DX0XLfppL/cBPDjRxdClbO/IAPfeBLl3yDoIqXC5Y3Gx/XTMgj5kVcyqtEYQvWZ2lib63TBbvHKzhOvElIgIMnfbQeexestvuyU8rFVwhSPxRcd00pbmoPNIwM8Rj9ewYy4dDZ9RwCjzkdXfL9Xgxlb0Q/Qwo23f68EAH8UtelOCCLbVp9e0ZSyXMuQjYEgxVxzQjm5UgqUNb4YLL4s2G2ARWDTjArone1rTiDf9V+9Ht6qeN/bG1u3bAZnhd04X1xK1Rn3D43ChMGw1bMg8Cwk2/PNA1Z303AdndjVnCdSRDIRNSd/wsUwCtN+jztSNxl9yuoYD3i5xM7Du0Fds/O3Sh4Ll2BC5Q3qWvNMBqcTq0lXxyv4ui4BapiK0aAp7BvWHNloYd0R1PQYRQj5jL2wiCfUIGH6SyR2FxAyAP/f/99W94II2CDW2593/BYrZ/eTDI6xCINdZTSk9UoGHTWvKMbmBB0GL6vWFcWLTWuhcQNaE7tZ1EMtgPkb9T8QcfXxUdYo/qffpakktlJO+ir6x+g3KxqnyNWRgMRPO/n0EIjDQ9Cj2HLpdPoMdGWTB9nc5jRBg+NobMhUtkS33dCE7wyZSNoFuYMfcNaxqc/bGw6pLMUMuxKKkr3aQNrxaF+v6KoMb8PZMypUvHmjTgHz19tAz4AhqvwL4IMXNN7VpD+Ots4XvewONGUyRM3TNwllpzMu2NfhIP/faT+A49s2QO9MS59lugT5GKGRCMR9OVENJ/YxQdOLuf76BmcG3bfpcLWjis2sEQFAzQSYCcIFduib6JaUCLLec00CNf479e10/9S3fICV5Pb2K+rCeEyljvddQ7aV6RcQG/NJ1wrSNuoEcnmE/O5dFNwJbhCYTcAEYaM4fxEMfNTwBMuTT8LCNUYHgKatrBIPlv6BiZ15mC8O7FiGKqZ6SYC+Sgbh5QkRAc+KwqMY6hGmeHRWXKr2Fyu95JxA1xeAToUJCgECh/agBhT6z+5V9gEWT8ha3W0L4IizZpgJg4umqxdnrKTIZ1u/mnIG+tQbQ3uIXgVV7n/ffQES6NSFqtOO0Q5w7UYQOzEC7V9mVPeEIH+ZNA12uozCUv/CmI+TfVU0npGo7LYC19dqmzXUQErCr34hBK8zf91HDvnxwzvJ4kndD7dQif0mTodiLrP4Z2lVKaGlB4Ia6+sdtejNqEsPfab6MY67ftbPahJh4UhQjkycoj6PLyUeJUwDi6ceRuVrKPJOcNi6YUBb0HEV0vG/eTCfFOEn60LGK57/yq/H5dZiNC/jr/nJaAvARWxgojIXv4nXt+xjcCLGlBpiD+EWeZ9wE0zuqlRWCFSAYQwVNjYCDwANLIy4TB4e0bEKf07ie/eMUSWYWmATh1xg08Pnipv8oHGCXUepjdVr5WO7Dva4ZCARAmQ9ieQv52qmW8d5wwQR/8PeA4/tfT9LwvDBTmyy2Hw8u1dRvODMFux2uHgBtCX7vH6njG+MWt5bwzUo3VHP/r8++I3e9Y4j2cd6Lf3uQ6YLY4Io9VB7yAImsf9o0ixNg0SJcZ1GmRG6knWjsKGpZ8mxzcs4adbSC0Ix7J4kal2iOwWGfEYDuGwxLIFXdO8935jEQ1iW9JG/1Xi9vsoAbKTHpCc9DVKGDZkujpfBt6Y0zt1bM0ion1T/w6qj76zY0Qc9baNgEizwBbfnUEWXG0BFdgT+gT/f488njoFQk28xwVBEQNyZLJvI/U4CIO3jGZr67jlNezDbVz+TSHk8Y8EKQEs61Itj4dvLP8+dRUXqaIcT11PeX9IKlDwVw8QmLWdrV0HGORWvmx6OIRQDUQCDGpng/JHjjjXzbyeojxbWBcKlyC/EpsVY7f7dxXVa9N6tIxybF/CqkVVExhNQug3ukucZ+d/r5JJ+B54C+a9Y4GCue/DmJ1qA83IuxzIqOkuMkXv2WkWZrz8j71gxxscCujlPiNzsh7yBEZG933nlT+tCUEsXljcc22dAnnPGOkAyUkV26n3jmNZyoL2+m/krEgvdpZNCMCylp1A1bubAOvc4Bt+DUcTp5akM7/SSpH99ESvr0wUStgdTSSjjJg5p262MKF1p8gLPzTOZIOp1weR5Bca0LPF0YLTio5vV86K5IGcx2SZHMhd3NXwf6AabetucklpN4EgSiLj2gKkPxToN41HrgLv0JraK90Cnw0AEhq76U/HPI8Bzx3HP6dbeGboOEIw3vSv/KRgzLoeb5eMc/kjmBgqFXmdJcoWK8SvwPmBwiunP74ilfSYncZ7rUj06Lp5vR9rKJdyysj4Pz9xNtMg/Y/hs76LSU0rBrNrjyfdlOYZ3Lfoy+XUcyfcbd+nO/UsAIolUgY+J1SY5UCOj18+2EwBmGSRuJqjokIHKIAkarwruO7thkRGVXG3hpPu1Z5r/YpcQNutqZp4HHwHyKUjrd4H56xOhcp6RylAU0RrL91h/mW1QH6cih3ikql+TBZIY+xC8MEGjAb2zoD+TEdoEUP3xtIRn8i4QupW8PpSVB7v4YJ88O0hLYBpxNCF0Sa4UmMxSHyGZsdZRf8Eo+bru1+le1RCptoGXCI4cbKfLF9Z7dmvCKg/qWxo2uaQx90yRflMf1i0NjskDFFNI5dxbnpnNM9F2lE8QfpRBnnZKoLJi5cW4COWaPqhEMZm8DZLr+f4QhSe3PzM16fBjOPnlhdDcULFjvyCeZZAkK/lbaD5uV4CVi28E7ZhLEzxjEI9Secx5UNdo3/DIhMxHYP5aa9Fjj0HyZvJOY/AIIvZfR2vcasrWdh2Ycr3ERLFHV4eRBsP/kc18OPNmFEdOFhp9EtKkbZXQW8cj9NIq+5+5gXtQM/HHOQY9PI3ZP2+yN0IOPCrTs7Z1dOv6i9iGfraJPrvVeo9xd3FUz1OA9SWQzeHetE7RJ1HrvOUllFvi1RTgeK4tG6svRCGuBcwNp0BEbOs8vo+x3p5dRbzNVmxVV3R6pLADkoWcHmc1aabsctPqTCDrrqg2i/HOdjixEr9hv4bLkfhkT81WAsue7ehwoyyaWuaduvLLMGMoz9PclbiyFg/fdYOABz5LUXG2OZsJIrT9wYBecrWQTGnlY0Hxcrd4Ng+zPalK3LnXtaHYWTwjh6mHsXlRVzJHHwNl0849Zds2HlhykYAd+bEPcGm7P9dOSMAqCTAXrBxrl8lHp1EODpI5rlAUhtLcFhm4/HVP5r347J8GUzGtIB2kUdI26MotMh6UJOSYj/IhbtLoModnJuzMBykG6yMhmZ/KFehUs3cwEktwkergIiCKAIlla+Kvh5Gl20DTD+Qgh9pswxuYaFUoSoFoGK1AdblBMtnFGRJ7E25YWqvegj+UaNYZyj3YvljS8/1F+sfkzVNoA69kJTwerexZqGytyq0THoHQCr8R0TEx9eS5p/bGxVi0kUdiBuBif84/Vlc3sg4K2EaPGxt0/11AtmM8/mT7jpcYZ4yQ4FHqQYltOKp13BoxSOwx+4fEz3gqvsmEIQYhIFLIdnrlovUmYjDxLN2ZiyWMzQhgtGMOkfyAZ7I5zT5+gLa6FPRSvNJ/a49kmeBAMXuDmCszJOfj9QyT7SxGaym+xYilG3CTIGxgu0ZGNKDgUDTlf9VDe3A3HkVlNJvhvSxaVCArThOTzZoRevCd1pUYElYJgyjs9ivL/+sAAAJJA0KZW5kc3RyZWFtDWVuZG9iag00MSAwIG9iag08PC9Db250ZW50cyA0MiAwIFIvQ3JvcEJveFswLjAgMC4wIDU5NS40NCA4NDIuNF0vTWVkaWFCb3hbMC4wIDAuMCA1OTUuNDQgODQyLjRdL1BhcmVudCAxNTYgMCBSL1Jlc291cmNlczw8L1Byb2NTZXRbL1BERi9JbWFnZUJdL1hPYmplY3Q8PC9JbTU4IDQzIDAgUj4+Pj4vUm90YXRlIDAvVHlwZS9QYWdlPj4NZW5kb2JqDTQyIDAgb2JqDTw8L0xlbmd0aCA0ND4+c3RyZWFtDQpxCjU5NS40NCAwIDAgODQyLjQwIDAuMDAgMC4wMCBjbQovSW01OCBEbwpRCg0KZW5kc3RyZWFtDWVuZG9iag00MyAwIG9iag08PC9CaXRzUGVyQ29tcG9uZW50IDEvQ29sb3JTcGFjZS9EZXZpY2VHcmF5L0ZpbHRlci9KQklHMkRlY29kZS9IZWlnaHQgMjM0MC9MZW5ndGggMTAwOTMvU3VidHlwZS9JbWFnZS9UeXBlL1hPYmplY3QvV2lkdGggMTY1ND4+c3RyZWFtDQoAAAAAMAEBAAAAEwAABnYAAAkkAAAewgAAHsIAAAAAAAABJgEB/////wAABnYAAAkkAAAAAAAAAAAAAAP//f8C/v7+rAHwF1lq8PkcFLbNZ16TeJ5WcIfefcGLfM6Vdv8DF2iERqpugXkazUFHjqs+t9dC12mtc9g7I9Nv/OAwcIX98fPYpby+gEmdsq0QoGyJp+Nf3A1HKFdnrrEDIjv0HpfvOc04yiA1FXPp6sUEn8mOWcGvjgDCWujoPdSOh994rXLwDXAput9JmImfY2NzqSDOjHUebprReg91WEeZGzyLfJIafUfOCwVMGtKdF6uGmQBZTiV8iDN1EnPrv1HceeShpkmUeTOeR741Vz8eUdA9/G60PkxEoKs/bMsC4a4K+gBowPEg4JZFQmuayEpt7qaR9Bp81+mIsgC8fkRmy++NPzJ390U8K/JFAZXV3JzDay/5YZyf9tLVFK+GQYNKRRhQpbpPcl2v4mV9jX2r5wkx2jHXvhWaNfN7u8WhqZQBM75yTSuj1/09rcBc1m/dirOvTTfZ2S2K64bBCg2zZARZq3FthGByloxY8fjarWvfEDCg7oPNi3w2Y5LMr5jEh/A9p7rXVsWZD+W4Z7FBmwC42CVXNpfnAs1yG60SHD1fNn+8MMkqS6d1X5nzOfxymFsspDWAdyfDdE6vIVYpWxOpqiUhs8/SVAISVH5kJBEEx+dVHPAYm9rDhUOG++3cOtf7orvXHhpV+tyrnrDQH88pCCBXjk7eG6eaMP4++fo0o7l3vDZtog1pxQEy8z9ePULTBzzVsaneV/qAj83AjeiaMr0bXGaLvkoxuwj+iJQtXiJtSjU3Cjb9rmemW0/AlE/DBhJEjHspFzKvGlNP44HC3adskI8/JntfT4p+OpXT75Uz32wu7hibjen1Owi2C/fYLfERTwWRQAPzmTojWvtVvnISvL3sgOFWy1BWr3rXCzBPGHYfM2IKLRnidMAuNnIow2JQ4a6MVAnOGfb3S1/C8E/oIgtDfQYPkDDG/28tldtfuf30vb4luvrcLCC63vWpdc4hkB2I8zOurXRhAJx9PvoauT2CoBHtYVtaL4UmAXKwFRheEutZlkoYcxhQAvT3aR/QkggipdmQheorMt6+NEZVVHF0OSySJnp9Er+TIr/09WCQKfAiDiZgt9oO3bHxDDvhp+dW+ajJPIO1bCYiWBEo1ctBS879GG2zUdV5RvlTekNXd8FUFAeoFGOU6EAg+nzmt1KOX+ZXrxkp+R8hrPkAmIBHNWlHPckaSMECuMUXLPAuRxP2jUp1Kw9wMZpttli7KJoImki/GjVX/itaImy/mEGMX1F0fLSuAQvSxuxTFkuglkcLmcy/JfQPb0iZtKOsC/JOXJLWkKSc6rpW8ym5mwVbmf2URQlRAdwluABIG8nYpF/afqu9AX98/SXlLTLmpIRI80FrJhcKgfME67PgdhLHl/YdVj5GRNP0IFegqEpk2H4SeonYp+qr500Tz38ZR6FQhN+huNUPaKmFwuwy6uv+pOAw5OYYnFhKPecY0OhzWUR1Qz9vQVNf3mASuhusynsXD/Lnqpy3ZjZ+T15tfllKPBRIdLucDsKLQqqCQutb11BUmcBB8SbP+zR2hJRp9Gs9YMBuk6B7vrdwGto5gJf7MMEGtuLZGUugYLGZ8okNsjiMBJXdBDlBDTYJ/2+nwo5hGvfyi78mlAVmjja8vIvYFUoU6JX5bSYjVZmUvBscZPd2vmjlSrfkSOA2B0Q83Uo2lmnEA28c1VjtAGpzkG/5DdrjYwmxvqNU3MwsjZI5T/jxT8p4mJfW3jVYRFdgbkgdNMZknjNT90RPD2/y4DaOLoLyCVGHUInKll4L1x7no9/5RYV04MykDdUmra2lgRC46o2VgTHuYdzl70vACHEM+OfgSloiSK2Mv4/gJHsx+k0Y8XtDJE9ZxE8HmArUoz9FQy0AW5iCm7wWqXR2xGjTUAV++jQPNUuM69gf2Wzm0xNSFo5SNiO04BUgWulr1aDq4G29s1mAhMslHx1Jqyw8u1sttqZExoFxOjIlErk2cxuJfpyQASH5eJZLAGrFJkh+4kiNEFEZ10NlKV/s0WIRIjvl7nG9zw/bXC8OuhcdFLJ9tYMb0QBOCJvgm1IuP9xyqfmkEkyOiHHP9f7kg0o4SX9wFSfhseHlZUdwmP3+PRvCuday0wIbbwTfMEphbLYWBn5CB+9cJ8Z3mvJhbZd2jNGbP7qzmqRqWVyH4B+73Edb9iHz6OxRM54kSAYwCy/KY9id+8T5pooRabMvf6fOwhUqmr5wWjxEpGttKfwS3JJ4PdYcrS83x2Qe9wt01pfKOJGg6KhwAOiw0gNXWf80QYLhEu+eQAYU2P59lnoR2XyflRWSzmY8sH3qf3BYG2q6iZa260vrAmDHZ3/If7Nitfi/+x5AH/9/wCv/f/9+Qq0UAaCZRKwWDJr1L6V2Job8m0IsCYonNk74RJseOfG1zRxrJ2eYlTgIZ3hLwkc0KHZLZaKW6SGpmolaBjVRg/eP7GTpTkEoHsHEYFrX7h6GrwbMvtZP4iccgLRWmJOEIP7/XnCu/2uGUwv/f/9//3//PrdiJggLzlhk6CTmI/mA/0LQSerzmg5/bMbZ9hzqAyxqjTh97bKf5ahsyvrFtAF6CWNrL5Foa+0uD+joQAoaa6WYNe3g4oelAEszsNmQDHUFANi0Uwu0HSIaUBlImVgSdkIAmUIYt2GQxd/BW5X6NpFX+b+CXk0+x37z/yzjExswoEqrEnKT3ieLrCTzquqlUYzkgnMQquJVaZSzeG0cGTYYDco/8jjDneM5SIvkeJQwajNdD79Lr8Dq/fCyoeKw4QVJA3KINxLQTPWsPF3vqz3UjO744gaUsjAuB/h0hANYTCJ4x7NM6kFLugvnk3K/kjoom68fL0fNur4SV6wasXc3PU1+mSRzw+rmBw9aDXCZfFQM31IjRzsFaHa4XpMtMaOrmPW+CZ/PFJG4Wht2NdCbLcuE+dYcW6v+uSN8FTKkV6co6FUKQwHl3OJ8e/ZOCC2Z6CqpBQDMePjDtvp572D3sNU6f33O7X3mBCXK4WWcq70+OJ0TaiM2g+a2/GoinGrKBzikELT8CNFWcMegSdqGoaC5kETiRzunNXhz+EkHGwTKR8/DgMZcAlXa0uGSv8vkuTS0BEMenp4CBjuFtQR/gJxFsV1yBeLp8/Kgi54+b8XMKgL1mSkx8bShIjKvRdgMiTis1ewlY6MU6afHqP6ezUEw+cFRKdgwt2eZyDlLYc66ejtXX9vSOltuhVZFvXOxcVi8sHhd5XW64Yyrsnxezok946NVHkbIsSKUFUpTZZgfsj9RXdHPLI3y7NRlsESRBUZHTur7JtNTp9m4t9YZ+63MFOa8/phnUYjW+T85QaqbM0Ui3BPT/MhN3HizbVpwgSkSu5c9oBVIvePNv10rQKjbzHU4B5pttpqxULu0FbgrCacT27euqe4VrnodQOXaws1NMjvHmnc7/VepVSxD2+ZdtakYclgXMJsjUzOuvTAX6cTfSi2Ia8vNmyYyRKBzx/7hdD97CccN2fw1YxnK8JWwnBK02guOL4ZB3eAoxXj7v5jd4z+k4aimfST5nYpmGrjGXvsVIdFK2QQzZMiKKNS9bKf9jHk6JiNaKM7GSHYpjD+CguJru0jPF30ihK9Pgg2d9wD0LNpx0Ip/ao7yBwhJe1mR1KinBu4CCUH3BzB2Zh2BsOr8MsGxg32iHTSETJ04N94vu6lL121JWZDBIvAXz03+wp7JJ4N0QfiVzgP5/CeCUQ0vCB7Wydl7Zgg3LsOB465CczkC2DjmV1f2YCQAL4WOeHPUGsZDrKscRuMbJ7i8mtJnDInQHqf2RdYWADC2CUoxNHRqWDcH4mxD+4boG9mF2h2nvxxeGsW52laClFe2gLF9LEXm6fW/MmqabWjUQUJXjYsygubJ5gUWixCysyq7r8+U/hJcVxg5CIeYpqaE+poB4RXW/ooP8/gm72sOtc8O+VANp7+Vm5J53wowogfzgvUaLK4OLwO//uKdyqtP8NGrjm4tsQhTpwDMGsMMoVAs2PjBP4ftYOm00EwyZ8MSIQ4/8x7LYo+aG56nJwyJQsAdOPDNQbyMAE6NOORL7gofu3lL7byRYqduMD//f2iP/3//YCvEgMiTphJW61bogpfVgzULQ5iuDJlgOY+gNBP6U71nyvmbyVE8NnFcvJ3ZZeGGmrgdNzVvyHvdQE5zCWjudr/I1CYWiUTL/hXZyGJJhoTM2lMDvxy6vUBa/U8zUXFYFsSqT2fGtN6sh7JqzFfnRuj4lowI8L8BGvXKVYyOj5BzxRL7XKGr4MGL7jGKE3J54QiyPKVxk6RxCy9E8yJUGeCcVlMp2d+z26Ot4cfMhkKZOKhkVZrnTwBgJPzU241erfdo5+Y+shmpZhn/Fo9bWptsyYtBq4zoVYR/v9ZWJaSRr+QFvzvnyfja7BbHfCpEQ2Ye1mr6Tm1YEQ2P7Yc9TiNbHibkdHvHQHCmYCTD2Ol/NbK5xsf68hjxiPbg6LWFWUXYTCdhPACp0K9yaMobkanGklsMGlqG998u3qOHL4aeR3lF/V6rVIGIIAGS4RysvplkNVz55egyefgtfj+Ym9DxRPX0qI0k/e9qv9LSmhj3eCEdF/tGznWB4P0a5dcFQDQefUlf7u4AIKM9Hve9LHErz3gDBjmUbZgGeiH34Ikm/gVqKfmxDHB4lfAQqe4ItxfBdjZwPwYPLuxi7ICL/15FCmKNLL6GUhrVp0kVXY5wK6vZPpAhV4MM/2LqPTZRMuTSh9TnmF3OYCF/cqOJk27pUDxG77LRRYfPhaeZcnBfYQ4f/3ZxbD6hrAZ9iKgZHm9PMkkfVc1vDeYkmgiKtKytqO9PD2+8c3r9K1CCeS9zuY0dcY3NfxDf/Lz+QvwvDrlwPEjhrV7ju3aHP6gdW7YAz37ooMu/eC8PEAFJsBqLYHLSyDxQnXhTP/b4lnfjnk/8tkGx/wOsAJ30wDbhJ3dc3rHd48SE76QdQKY6iEQLMb0/nd1vUvJ2XaP6MeQIgeBlQMbwhhaXWpRNABoTCNYvXjLpE/CT+QlCzS8aHvlkFC7He3xIj6bjVq6OTATjao11d2AlG1VSOAJq8CFeuqWBC6lqqwMUVCZtVsWTKvI6ixuhkhBu8MYKSmkD31BvTzG4Nm/mvDRNPyCQ6vAlWHd9PB0FIhoaYBjkPiHE7mohg25owsLi6MkxDma2TtC/kTwTMDG3n40T8NccGxXhAPzfput/YOwhonIfLYD94ff8zQDlJntFtg5KOsgODZRo8Jc6v3DD4P6MQUrAWARG+JdGIudnQtbWMgdw+RD1hMnxlEIUUz+xJG2WIeT/D86u78ZG8cUeIKx33Nec8V/cVcCq/Fh+48Ju0P0/hBk/PK5bNyrBt4OoG99utUUKeo5ps7U4rvT/ft/RZh//CSomqjs1eSmggZnjbqly3DuZ7pVM4XLtqquGZepER59bfh1X5EoC/3Eeor1I6qUB4wjf/ouyysqTQiGo11auLunVRmKJjwckO4Ch59OQCq1+o8HztR9UMGfBJlRMw5sVJSojcyAgH/1dPWHYZrVpuTXKo0N9EMphTY4CmvCsF2V026Mhrvez7RdR7bsu5jePsgUqUP4pnuJGElj4loyZsnVmcFAAuw2TYl0KoyyF+D27lFDpR3LuxvDeBpcZh8QuSmQf2ZNR00x6pVSW/v01GT/pJQPPo6+L54757nhHRaizWHxY1WY1yd9ZvvdS4h3SsKfp6qvzQjlEDWG1ClRhFMMED7dccMiLtKEk1OJKjAGOcaJQ6ZINobDA0yh5fQRGhcbhnnBhiYTkRFRU1RjRfUXNcc67VE3ehM9H4MuovbVvySU5kXR5zmNG7sE2LWfLmEE0VY8i5v9GVFqh0wOD4IEhH/pq/16aMaz3hhPPactmYmmkMw+PnJk26exwujxjDPf2/bsmkZoaLYvwnxSwqvDZn8zUgVs8LyBB+vgSNY0d3QAwU5H2nMZ4exn/cFy+M3efCv1tQyAmqEAKGqXvV1XSaupfYpTltVVfWnIfwqPgKssy+l4ngESH1eb48zp88a/6g9241e2Ayitt+L+jxPB/ulkGpNaDnaLwX45gsuqnrcsJacbpbWk3i23bc5W+xf5mrlxIL39pwAylIV8T/xjC+6dhl+i6gahbI9BthBrmqwFIvp76pP9LpzNxXh4QyYC+FUEXteJrTAsrKr4bYef1wjksC4SLVUWnsF0+w2Gh1GjUc7iZgDO6f+uCKmZ3JXvIHp6HBv7oHrWxTm4v3OMllnzPRRMORg4deYJKbeUhQAmW7f0r6EigcgU3E2wshNLzgwfIysvOawaE+SIrWLPOku3wkeZ0HIo7nhLGbZnyYChplpB1e6hbaIGxYt5eytU60kJQeU+YPUwbI9RWAPLGbZY+mKbU9I0OTLPvkHaURACyylLSbRIYRIWrEa6bDjbt5qENEkY3ZNQf8ESxmZ94CCjeS0dYFQPAU+kMwq8PMkRbnUcfUqiitYlG5FlKaZjNcKMa23810JMvVvJdbBy9zIi9iDF2b8b0C1zmAKmJHyGt6uYrE9rVtKkNYgx83RMHXoAgFeY7aG44cRxBlhzhL7cv/ljxu2glS4OA6p0LTg9UO2ayHQT/BnUv2yMA/bJX+ge9A5B/LD+IKCOIDMF38qDcJluidLA+8M1znNNsPeGLlrh9Kfs0fcUj/3/sGTYDQDcuQILZccDZVP1f6xZyFchGhvqfBwxPtDA7pWO4Ibpf3UKOD4Qh9x9bjgE5pv1mckm3eIqUaGkfWRClfGwlnPd81RKTsf1gmOkhwX9g/stvepMArz6pygZI7y1nCacVjBifK+mXiai1k5Z6Ykvff0fuDoGwhif82wIKfnvDO7YBpBFRv1vU8feaUVSyiKWSIFbLGubFAgiIbfFbdHhibNayS2PfiXbwGn42umSnWeZKZmFvCiBVhB2mBYSsqyZGPFhDKUA/ZLDoGcAJqvtDWL/gbFI4b2nY+wDfBBv0xi6ulEDRwiHL2oOVQRZfM9jArotLOQOXiFQMN3B4OQtfEKF9IwH1zVgrlaaDz9LpfsZLK5n0+jpei4KKtKuSCaQN89SlJDEWuPe/7kIQBcFPg9RM5lr2UTrNHtxY4a5kzM3UbG9s+V7BjenD9T7B9+24cC2J1iILyZDXitBGC/rheB3E85mBhdPkss9xUiKLTFCYw1J1H7KBRysHo5DKZfzaZErlAUt8LeGIedomn9KvU9uvVuCiyBQl0e6kNGOMtBLDi5zsuVcCH2DqYifIfuQup/etMYhDTtCrEqrmjUBsFkW/aix9tV1NwT0oDCOd0Wanj6+VFEgxhRiyUUXH0miYNOEiJ8bHHuwBrUZOT+bVwUK2J/eXEfah38fuKpSno2zZd/Z/h8SgCXLEJZfu0fAEbBChcd8NFWJlLXlfVQnhIb8WQC9BNqeWDIwh2I0MfYaahpWWVWq7QvQce0KrdMed3gz3Rj1RPE8Z7FqC2SbByJSD/3/gauMaxs9Mo4QFKym+hbg4CI3nw95O/rkTL7GLhJErAPmbBXsAPFhAwQqRn8uodeqg52ScTKRDrfxpvSE0xq2xYjo5EvDt07RKW0qKGoAlQBuU64gtZtf3fjmtF8UzyDu+PKMK1mDtg4CXeD+/4MczcCT1gmx1+up/hHHjMWaASkGTtCMoVPKTAYZt67yeu3nReK/0m+JOH+VWmpYFJrX40Fhr453pomfP8yOgOMrkzN4/wmHI+gGL2HtXnjQmd5wDgOIGVuFSU56VvjqD9xN2AtfWJ0gf6z7gkO6EQub2pHsZqESvxakhwZEDkvPKGoLP5yviiyYVJaYF2X23BiSSI7PHQOwpmbwn2N6uszhjGuw4Njp5ndeJmmtkUuVCBbd67GP3c3V+5VKB37b4ABCKcn1NLuX1KjxsSQFaRBbtxzorqfynDQZHuoxx9Rg6rLPIIwNoIe3x35mSr18JVFaabZLUy/bl2gC3dOR2VC/60i+usmwcrhvKpZl4651/uaR7gwz7A7YwHQ8AZgNsA9v+LF1BDqB9EBcXVSyhqCoEzwB8psSZPYfZ8MmZjgMeqdag6IQIeHS0xtNxTFLC7JwC2kfNmLtmbxn38Fa4iymlPJfxvBstakZW4uE2nW563kdDkIK3k0+2QlepDmVH7YD7hqH3jsZ3WWNJWKcYriGS4lkUN3Pt0ha66/pQ2NsbATSZ3hlH1DjFxoCeXVJpCbIvcH7A1Z9b4SL8+4g/u6tK18wQflxtwRtwYfvZ4hod4DbQV8n1AV8wscYMUi/HGs7Fvjt9Q7HsQMt5G/JViGrvsNafeIF3mGGIT1TPRsk1n/a1jWOO455VWOMHi7+Gc2Zr06BREuOCkN90FAZKWzLswQFYiIPOep0Wl9/p0/qZEwwfjjcKgV9s+4eAZvWKYy/C5nr7C1LDZkbKEQUcyHcVXuiun9Wps9vQDPj3f6ydFwTXADjaFJnkGiD7jiVjCKNT4hgwOqGdBT8BYHztGTmblTfxGunzqzYBc7P/GGEpJWJTLsXnqviWcQ0hdx/wCb0Fu3irpkKEkDWjfLtjSqNRuTVofzGvSFihZIfqOSAHKCdgfAGz+ZTs97fh3blFlaTISyeV5z8dLHMOwNUxP7NWfNl8TlE//yQ5QTiAlicHtc1CqC2xvyzAocSPdJ0CgmlsBzVjsv9zk9W2spxNHo7E+rZYXaWJ1fK+3g/RZLmjmJUYVUh2SaF6cdZWZZ/OGg76ttiqcDLgzMPhPDiMOpdF9pot81TwhPQe3ko5wL5obXLQ/zwWcoHY2YFhtOrqjMcez8xSXpLbB+MKtMuagOJ5M4qE82o1S/E3yWcHH42PrKUhYnc2ZM0axbk/gZUSDkmxh8SiS+U7b8euFlmfe74T5ADnSnL8kKxhIi1wPo5GQD/H4UbPV80ZDhju574/G9NwBLnxfeEK1AruMAiaDHK7pBjMLTYghmKM2t03vVT2vycynBFKSs+u3YrMsU3G+aILdB85hExpogs9f2tvkkEJfDPK2/sqtsmYtxjDz5SPe0iicl033UOV7AgQNFpyU1fYJPiRROaRGFSoDydDjc+Y/iIoelpBAhWF2EH6TY10fA5DUmCy8LjHfTvjksGHYx6UmGso0Ww1uUI/024Wwd0o/3MOzzGxLbj/gvWfxIgH+ziqrzK9sxfx+rABPqqoAs+tUlGrpMk+P/Wc5Yrt+JmXtOfP0fynhtvTyfq8hkZg390XnEpkMRdWwL+1MuypfXzhKZWznF55J53z2nlC47NDcZFVPXqE/CHDZaKtFpMeetGD7nvRkuUEy2ymc7CFWGQlgTqPzXFC8wBYcfR1gnq8F8sQqJvkSRSRo28wYKG3hRzw6np2+tOiqmY2Qux96UwNqFSNF779oLqZbWY3W4rv8ogRIIjCigbrfIhPAkz6QJjuvKkcKMwd69cuwHfE7J0SfuKmaQpE2k45UH2yUCeVQLumANZlo4JgqFcdGHaEMXq+2xiXkD+oQvMawvvPB1eERIH6optm5DkA0gm+ytYF+OYnUD4yp/9J6rTz7Y2OsdwcY7oup3KMSJnOBifLhj4v7F5dbnCB0JpYuIqzH1mkKJK0/i46nENKegYZkVS5WhtKiZV5HDflFztdYEZgNBZErO4J99hh+zdm8vxwajCfa6uf/0qdga/9goTh3fh7/1nllvDTPrG98DxQ/jqfWNYv79WJmI67gU1aeAZuaIMGY+eebEhEywcNB3fQzM9Rt1DoGUk0Te1zqBDafAJBkR7d6rzMdz/8hEGKgJxDhvvbcQFWtN97+DevmJMLwS+aIQOkqD68iR2DNMpakDWFwPkvD43NJDX73eKsfLAAF8bQnvadEqe6CZIoAiRLouyEwZ9JkwsK8lEqDlYFd0l7ZKnJVdcVWGv6WVyXPBDP0W6+/YpZkiun9BxgA2Q9Jo8QHbdPbwAXgKfCCY0DWES5RqtSJxciVkLTVagGF7qI8jAxd7FPeap6vbqBrOgWXpqsSFITsdIu3H/HElcQIaTyof5wa2vSoV+Qsr7fe2sSns3XYJzp69yFT/fIBSKh2hzeyA1EYDnriSiIj/XQK2cr2WDt88KlATutQn/xIpm1OQX16ExoJLxN8/Qpy+XWEmz39rhUhrIxJP8ikXvi3aYknU9g6EO48+SV6cUfIdv7qkAE+XU8mxVf+UsUO8/7KJLrVRpV2+qtxGy2M/ePkt85/ywtLmzPUrapLDdgVss12Wo6pnDRvPl4aAeEwmxi/mm4qHAJpnq2HSlbEfyXgfmgLF/jC0PLRjNYL6gEJdIa5tE9o5cEY5GfR7XjqaYpEL9DpK8Ej4SSOiNN8ATp811OklxsMpv06I0FpqLjycM4fKCrrIdpyb5/0gS1T/ObOU7emWmIqPHFOdUyW6QIXE5YAp5K5PPAYv2J2RbeRwgJYMBYKyUEuRj6LeGHagBwD8IDn9nVpHwbVdiJqLxzWMAZdwpD1xXa7pPtQGFJpjZ8DKWcrveeOWgu3gh3hs1+/MBpF9AS0lbEQo+dExfXPGQQ4e2DY1F3EUklx4MqEQovgfYI/4ZapRSx8tW/gWjmzwJ+tApjf+WvTJUoZ/AsJc3O9sAZNFpREmlud8GfOY9s+I2nANhgvfq8HQVUi5iBUx7GBiPM8w6gkcsT3NeW1oV+D1thjKz3Jbk5q8M0b+KBGMENyf9iLjQcN0L1atmLjiW3PqA0ok7eIneSB/Juo8dlAWpkNl7dIlzL6sp8MKZeKWxP1OBAdCXNr47RSQcGSpHkTfY0mGgaX2qDf2UiIR5A0PYlW/TaGyPzd7DJwE1906jEcClDO5bqUtGOD7cvtx/EJogBUCKCb+J54mFBdcT7+0UDiSTHGgswDZMeVs2cr1ecqy4RND9szw0xIVe8kv9JEXYAD7AT70RnwSgdiusPR7SIblVfJAGqu3LgRsFxwLep34YZeUOD3LXp0lW0OPOc32GPk8aHtrOTnNAVCyEJggdOfML8em0XBHjcHterLUc7NZx2TmqmS1WQaKR0hpJwVknUgjCc/WB/Sa0xM9qLzbGsiGCahbziPQSLWiGFvmTNJWZzIRC5xyolrlc9X87Za+I1qcVbuPXMz3Uf0QRuglh3Az50qbCZ0GQa2qGzrxIH1Oe6mjch/zch628PjZrOQctz1pRYXt/P8vOSa9gWSND80B/7FAhdjJq9jS/e2qv0O25iP/9/TRkDtf2KQ86erlo5wEjAp67x1QFUn0LWLDmBa7aYZbfwxsVvSmp4ItTfO5DE5K/PKrPrg1VQcBliXcgWcjoQdV3xEtvsub/aCNfFvxYmisBwR/f/f/9/6ZNjObCzHNlhcugnNjPvK6gvWFO4Tr3/TEdKNnzl7UmPV1aVt7xYvFNak/fmkNw4lLV1TMqUeYH5vedMArLAbCiTfhf5PuSO6txrz7IqgNKnMTLX5D0sdWZzvZfWF2NhjC+glqaiCrdJT5XQODR99UnVKSTFX0RnOti1DETFCzolDUAud8A0Ec96rPvDLYF8ca2GgsFgTTvjxb+QnEkIsvFgzR33mXY8hoFCFc8vEgOd5i6fV4V9d4zNMZ4ycYvLxeNLs5v8+xuCtk1d2d/P8d/GqRkYDlhKuLR7nR+B2J9HQj52Nm/HGto07T4sJ5iabfxh/pfMHCFu0jW/8Ua1yTVtddsoBDcqO7FJMo4ocrQyr8Ub0k+FplGJ1mkfJp0wn67Fjk8MsmiHi/vWgBsPuW+XQ5QhO3W2AU+qBwd0Vs0j/lan3CYswf9WpaHqMiVCkYljed+lZCYp14IltCiyP2XO66dTSDUrEOMwVq5l+iI6mEEmnMyyuTn4qwQMr7R1HKm9Quivc7SoAyxeFKXl1eF2TzQBvZsVpNEeyEunJ5v4s/jfg1jAAd2pE057Fr60+xAmufgXP5M+sBdTb0GjzbNDvTRb6+nnji3R0uZnmHwXYyFtpHXlC+kOZlL8n0XadsFtWOyGz5wzzu87/jEhtXI5BAt8D+p1sMt+wrRPJ7RfD9pBOs/HkKNUBvWnNDAth2cgTQ/jMVozxtCpp/wLT3qCe1Xlq64bsV0pyL3LWTxQrAaIXyBXssLOMlqBB97YEs1CI/8+Xdb7qP5Bp0NoSWAevlQO1DsrjKWlboC1Q+CXPtUa0Me+q8bTADRUvnK+tqQJ6zLLfRKWo23YK5kf43QAS9hiJbmCY1XxmNhvRK4D8AylzONIP5Jbm3B7HqzBDmJ/hAGLH8LjYymVIM8hg0Xr+Eopj7OhzEtlmpmO1mpIeO2mMIqepPNmrL8E7FmBAMDkQ56O6cesY7wGaHTpkpdwTz8CGGwcwCkx1ELZy7xBFvKquvvyK5os9GyJ45QeZbsd4ARXjaoVFnSGB348gpLbmeOSmhHi54MbPfS0S8PgHnmwNS//UGrXrslFRJ1kYA5m5bF/2E4PdC/AGCxtrI/P6dU1sl66HIL5K7vtSFIPByegZbObjLAg6uzNJdEEWb3bfmnf8Si0Ur8vx/80GQJvX50xcuP7ue3LokmrYDF2+W1+D/07Hydd5cCN50jb7EDK6dMqQVtheoqIs56pWP0dujJ8jIgNlCv5YrMUUeheXMAfScmJK5y/AaRRxIr6pzn67Fq2z2szgyueJuy3CrLV6sOQAAYBcvG1V0511WU7g+ObHFwd00ZA1oS4wtGa2xoUl+Y0fzVlSGxEyXDU4TRZwxkMMf72HkmHddjxl4owcsWivY/TWIp12jY6vMNyCOhikvUqwnMHHNV3rU/2Pbu8afLcqIvF09BiJml2dBo1wd/puWz9MOjDtAGOHI7fARGxLF16mwa2gWhOaWqGTBkzFH53kaU4ok7LOwxkQVyog6BBlf2UijVRMKTqQ1dF1v3kU8Wb20n67bRvk8GGGXRsL/DeGW8Q/1teR1y/Y+Fpnh9qE6B41mbnwNalx67JuHxNXZHXW+/Zlc5dP/VSRPqmgegalpc3q4TVMNNTFvnMVh3p7Kf00fAtgN9kqo+eOjxYQ8N8QR04ZEc8km4Qo9eGhRdsC8UZ1eUP0xoL2KA82pfUC3CrRyBupu/LEQPV5wGcumyvGAzLqm4jxhtb6I7OORD1Mr+mamegKKPIq8LSHg48o8hLT0ugzpMbkVhzoXAtcgYPrCMwvs6IIIs89iEQDo914WF6+QvX+kBdvC7MNRckAc4G99E6TpGq+WSDCAK4YFJKrz0mtyjuFpnIUMsOFKxOJA9WYQN5tL8vJeLaZm/fTo5nvkoTSXJ4qjK2+VGOl/UQYL6aIP0NoihJhggRHKIp416eN1zZd+AyZ7a/HJZEOIcw470dd2JqNH7TA5ynkzdYG79abd9W+l6wsPu4TWpxwHCkU3CiNpKQJoOXFto0JCNJWa31BIcRZIRUlvyiW4cJJw6nZvtiDaCTNSvf/0nJYJKY939Ru8GYUEcQkzLH/6wAAAkkDQplbmRzdHJlYW0NZW5kb2JqDTQ0IDAgb2JqDTw8L0NvbnRlbnRzIDQ1IDAgUi9Dcm9wQm94WzAuMCAwLjAgNTk1LjQ0IDg0Mi40XS9NZWRpYUJveFswLjAgMC4wIDU5NS40NCA4NDIuNF0vUGFyZW50IDE1NyAwIFIvUmVzb3VyY2VzPDwvUHJvY1NldFsvUERGL0ltYWdlQl0vWE9iamVjdDw8L0ltNjMgNDYgMCBSPj4+Pi9Sb3RhdGUgMC9UeXBlL1BhZ2U+Pg1lbmRvYmoNNDUgMCBvYmoNPDwvTGVuZ3RoIDQ0Pj5zdHJlYW0NCnEKNTk1LjQ0IDAgMCA4NDIuNDAgMC4wMCAwLjAwIGNtCi9JbTYzIERvClEKDQplbmRzdHJlYW0NZW5kb2JqDTQ2IDAgb2JqDTw8L0JpdHNQZXJDb21wb25lbnQgMS9Db2xvclNwYWNlL0RldmljZUdyYXkvRmlsdGVyL0pCSUcyRGVjb2RlL0hlaWdodCAyMzQwL0xlbmd0aCA0MTk2L1N1YnR5cGUvSW1hZ2UvVHlwZS9YT2JqZWN0L1dpZHRoIDE2NTQ+PnN0cmVhbQ0KAAAAADABAQAAABMAAAZ2AAAJJAAAHsIAAB7CAAAAAAAAASYBAf////8AAAZ2AAAJJAAAAAAAAAAAAAAD//3/Av7+/qwB/3//f++FH4/VTCzRypKpnjLxEfEJakBdLQsNG3LU+oP2XUa9PguEGu1+/cjiTr3BKfsTUnPsdaGoMQhaNGrp4QOusBvlr5W4wvUlPTmFo0Ai9tw8RoZuzY0s8stDtAVue20P3MkqC91ki/NLQ20xftMKHUspwi2vdP5qLCIugQvtT2/21UKexeH/bzzXRulXqt+zzdojHqhEc5RQZyZP1xhlEj2H3B+Rx9qyn7gxKp+8DZxcIQMp9d2zW6ASULjocR9G4ZsDibL786Cd+9nKjP8eaC8I4z+/dKwlfeG4Ljl0PEMV3xaeqNJfXgvV7gH2YvOFW5fhasEeHYxmVrAxK1gwDR+8jKYAjclC+5PrT6nBe6DgAY8NJ5fWXAFBEQuGyP1WcDJDI054Mk5JeZI3tdrwlxAVmmKsVSBfJ7HRdQSrV+1DKvaFD7/RmR1Jj82MDpqpaOA44yztnYzK68WC5RK1+SAwycvDpN+ATvpte5UiLHXKVR7IdaOFvYBFVKRXb0r5M5ClcxE0ROquGAsrZDcQ21bSEKWg8ZdxxtLDus5/KJa9zNV/j/A4exXEwYrKnsXZEbFIFcNlRN1r8dTTB0fWCBB8iLJiOF81ilnwD0Pbs+s3zcMvAEqz01fbH5sJvxGpdcV5E+x3dmhDzg8Ag7YhzH8oQK+CEsTMQ2/BKD0yZCGQkbwDXbTh3UIquOTs/m4sXTI1Ef9OmfPqQrocf3OehEjNuyAACtm71H1steByh7GY2/K8eOZmtKkNP2LxwyzLqhDKVzU642a5Kfxw0/d8cBKnAbfxQKR+yDU8TaWIDcnI9tnXDGVCZh6gpjBlwyHIM8j+IZRe6/8SUHH/ap4VpIFBAI7XfvsDdpSK1kS87Egxk/goMQhNIRCr/PxEu8FaWocFzUQZE+r/e0QkMdZqwyOEQrPTZgRI16K3iO4aQEvDqqU0Za4oicFG8UxRd1PWrCC7CpTnzl7yKVo7veaT1uGExh/XQwlBFaYnSvLhjP6YXLebCbS0kGeV4c1AN74EZY+wdXO06MHNuAJMLDxzAxz7qtQSPTv8o5gs1eCygQD54FCLmRNuMaBh7XWyx6MFSJSHQbDFTfEGjYS47Q0NhcVDAsv5q7JjJs9r2KiTfFMdRbNCoWQsnXK2Y2ShmgVQalvfThk6jsRTgeCsBODo47EfbIyQAW00fSB2pEWwt4/sc5Yy8n3UbLuPYBCCOhOeW6k2C+ZTk22WwGLBC9jxoA3sMc8yIKZIsXZULBddTtBo3iTWd22AKox6wwt6iaTtfu7LOa7bYhlfd9r7aYlNAhFWK07I97NKfFAp8xUoz5oKbijQqDKs8BLM8yMZ/POcPOz4Bat3xGOXpucgywNvJjsPCsQm8MBtx9Jjn5EjU/iuqKURLkuylXostFGgQdwvE08cqwpDO1mASp5RgeN5ASf8wPpktFNHRav1xqfipKw5rIBxuW7CJZ361e18wLbcbUkGwblqBUJVVbM1wXWdtFEucPwIn0RDGZRXKzj4gUkWc0PfCHbHIB2Z2ASrB7FyKGQrGQHQ1PDm8wgvB6ecYXrMBJ6cFKoLiC+fIZhxzcsLJBCaZuIIJ2lUwYNk5x/tCGe1VwuCQWs76V2nD9OfQ37qlmqgWbSr2/Wq/gc+ocYq9FeQ1Nr9KZY4R3PGQA/VIZ1B0qDHrOQ6p3FVvPqQ2R1q4MOypBgn4unxfFya615M323iG9eKXTtt4WAK2x/31LKZyjUvADLb6AEoM5RwukfU3IF/GbLXXrKGYZ10wcsHXyWqQqixNgbe4fYI8MNLd0jYaXo/lB8nmH+JCy8f6+or1+Y4fsDQqPaMsLfchl8Gn2Q8U+LZdBTqdtSNEMRSNQHDyYfQuHvnQRp8O/0sXEzPBIlloWVQ0FQ7wmQaOa1LrahrEmUXzSLjS2ukD0yoKxqlDseySbjVEQLvckA0GuQoIW/Esiy4Qwj9ySqPk043PfPMrB8T8Pd27FNDvL9104SPuGm4vTvtCKy9zdhM0AYaDwdydcPwKMzSxoJr6VA9oFLe5wb1l/scjBik1IqyhEC8R0cd9myegO3GecCNA8U1WFOiaTobfRRMZBRnAhEA3aH/cXHlVOUcD8imxbeF8qoZhiWEOtQOwg8bHLs1S0SFbarw+MC7139tIusq9Kwn6cxc3FM/1/+EznhZzsJ/zFbjG1aBNw0IPth735CzKBTWIetQM+QASwNd85bvkW1aFt+ILOYfLYY0paXvI0d6toPbuGIoMxhOMDNex+5sEI9ZX4DIO1HWZfw1VcEmvmIvoLY60dVuF0iwLtOpqpOk07BX+sBAYC2wMNFzSRM8rwAGTcpwHn7/eu9gMStx49CHrlC+tpj3h8SI2WWs6I5qdxsnzQorx1FsrbrV9i3HG7ye6rvCfrmbw03sB67Yak5zL39JOx4GkxCUF3FsgC8vesRKo+3tBnozgGSMq6amCU8ijhUr/0rcNOKBPhgmd8XSlXu1ySlTfZLw77kCFRdQjm5X9Nz6Fu5WiIWidvHNjLQoiSVNpbP1kErTteo70d4N3h8JHtvqifxZJqWLUhr2iMB1iJP8WG2CGU88eHnn7vVyK+NR8V6BinNkgDWahtE4tYikK9RC12NZOH+br1bPozMX8iF8IJOcKDZ/dAz/I/FffqwRn4cJxnPT7rMjrqpRDJ9Sdye9D9VJitJVbIIu+z6tzbVuwYxw9sbCKIpDrWez8uS9Wu/AR/S6ygtRNabmT6cJ/35180QhwyZrIqUqMpnpG+PTe6vawHLwfjWArQCI3pa4AOffPnfz7DYKZeK6b4crJ8sEtLSe7Cqc1nIZC00r1Ngs8uP2Drd19TQwwriuPax9/cuhvBxO/xxna6CXsOJB+s83KDmGGbZA6zW2PYYKVGPWVo52snie9VXGF2ykcdqhbzvn+cj3iMQzlu0NlDgaS7pBnZwpOVjtT1I/VyU3y+xco5vnEI3oQMVUfBTR0PQQyMOf3l8jwQwgTMOuUxg/faj8d5uRcyFePO+FrRqRc8H9h7+2OKu0+pIzoDUKwfltUn8U/M1OdPlr/Agan9f4Bry4oIOavCOJMPNddiSvIbIe32QZfRHwG6JcJcJkJDQAdhr16iovdFVcvWTPZ7e8a2vQq63pgv3SOfRHApmPgWxKFA443bFQjZOSw9biSdAzE9IfXs7EwxDDjfh4UxwLKgIpZhYvW9ibk0RWRG7WDeThbxs/aSfEeQV518BJrJHwebxhlwrm5fwXCR0+GaObIWCKUnyAc8mbj9qk6u7up/4KmOy/C0iEx5p1I73zMVcElU+eZufmXUulaxAIBXUIopnlKX+0F+Ng6WcdfunkVvqJqUdo4xIoRh56751g+48VHuH3e+4rJMGtuJ4ThVs2EiAeJLoqEtk2+bRv2lhhTZ1wKLQI1oQGOm3dB1qyT1Zkd4YtJBostFewI7XiqTxsrETcQMTJZFBV6l4SOkR50xTactJdHvTiV74HymAMVe59YVU5SBnaBzOK2VZSD0r+SeGMF33/MRfmz20sJLKwctUMjxpJnJ2SXVMDlWZhWJe8ifDeQaX2CtNV6mqfvhIc1SPhV7xiFLz9P1FIZjsrCD3LoxztdCpejIDAt8t1Tn5roTnW5Q38tpXkTLss1KATKd4YsMGmzm1nzc4uPIyfhw1dHdxbdgrywDCwEwGhdLZX+Zfw7+jOA5C1/jv/EOCAL/94oj+yvN9xGnh19vlvJA2CKMs1dwCR4seOgsW1GnlFvQ0/B6cOpsHO8MDtsGpqIykVQ4hJ5gyrt3zcyYyZjTCCOUkwG2pkunjJQuhvvksym76py/CYJJWnJorBf3PPdfbQsSmLDxeZicYq+/G+PKxdQQZse+dnGB3M7J0f3inEUV8CHrPV8i+B2oFqClHwIdl6WsoRovoCL48bqoJH0dVv1wIDln9r+y5BwzGhzD+LKaCGqcPrpR+hkxwxnbxKf5cizOYIquoRMtBeujDSXN3+lWWcXIzTSrDbEqWvMBbk5Bp62C7EOR4SYGDtU7WVdX87QKjGDcT63Wuu3r3JMByB8W9h4PgRwtRHANaU19au1g6swxmhO1u9IhcczcUfBZxp+TqoxBYUPjZAE4gmWFu025+HL+OykC0SdF7MMDTGXMt3kb9IXnHfGL9vflEYEqRVqj1P6+N0IAg/YaD/SerHx1ZVSbJiwMFYo7ihv12Ze50SMiv7hrKUgTEMYJ499fbARqP5Kti3Lod8T5DRV6zWCYbqgY5DWhqxLJakKcHWjF7NkQcjsvrPAhnQOi4veQGfL4AKmHA6+KJv9I/Fyw9awHvfOx8UcV56taTZTWfegV3C6l9agD1jZq8rDv9ROQPJrYnh+FMaevF6vW+P9cAgxiqeThmmejTOKooT0vcnWTF/Gcw3M9oyPmxUb4c3A+AR3vwl86VO09rXVBbm2EJESdW2owMzoyVMP9dC2AZ1cUojTIq9QZJzr+PCLmvIm8cPk/+Dkfi6ehxzUg9BxSlhEFNu72iWsfvrzuM37Oyx/fsxzq0zDbEImFk/4kJ+5Y1QZ7TPEOvEB9/HeWNJVO9lznZkNd1DVQ7uCtCo45SDmmNvUgb4lUsKDEXFZuuSvjEEZkon+jBF4cNKe623IY7OHYWwTysvJdXHinA+qVA4ifAqQJhN1M53NjYCGWWXOiDhK4vn7FqXcfqF/mrHLUw+yWqavc1CFZj7aRynryCh6qWKnasPcAJhApLXNvpnuKJsqjheIlSkbMx4EntgZwQnRjddseAQAPOHJHrTAlY3V15Au5pCh6OQ9GH1begMS5A+gf89cs7juyWfRWjQ+5Zk7/pb2EP0jGSaKDUT4SnTh1itY28VAMzHfOvmvmKLsiY0c+IYVwYD5/BpvN7uIaC5+63lEsZT5UkAHtb4dldV7W7Vrf4ku/2IKE1uciiyExdZ8ioz106oEZ2BeiEYvp1J6QP8oE46SgZIr1816vJ/9Q8Fqs616Ja1JY5eLh/Gq+1c4hSnT0EzOxjI+bBUkOygOOqmL+71ZKo9PisThk+HQAsuxse0i9bGDR40J7ZAquiAQslADxdVDEnXzRRTdM1EEJbZjr0cpQ5PISJVj76/ROc2Ag3PLNoGARkuDG/bjz6rdcHPQSJ4QMndsGD2mzFopTazQDj+bmswNg7H6AEKfuhnzxPPISn4VjPnx4SR4x3gnQ1svpGnayZESLU1G1BOsoXhjvyayrSiq1LpWocz5lFN2WkIwi3mIEIfjuQ89pc1oo8YGUMoDCxQu9d3dF6BIuVqbO0RRiOdyYW0xUuJH/7PM6oHz1VZ1GZQ8/gO0N1Tcb4milpMWykhZILbzWnhIupgVrur1CCPXgA4cW2+3RD+8axgXnNfttyF4lVSVXxDvi9IZ0usfWmfvuXfN3VK5ZC5MWs2/pnLH4bTrZAL5BcQ/Pcm9LVy4KPLIxtkxgoNTWyHlhhIYDYUYfMFpunJZzjjO6gBLij3hR8UTxYIewelnuYWlfRYB0cVppHE/3//rAAACSQNCmVuZHN0cmVhbQ1lbmRvYmoNNDcgMCBvYmoNPDwvQ29udGVudHMgNDggMCBSL0Nyb3BCb3hbMC4wIDAuMCA1OTUuNDQgODQyLjRdL01lZGlhQm94WzAuMCAwLjAgNTk1LjQ0IDg0Mi40XS9QYXJlbnQgMTU3IDAgUi9SZXNvdXJjZXM8PC9Qcm9jU2V0Wy9QREYvSW1hZ2VCXS9YT2JqZWN0PDwvSW02OCA0OSAwIFI+Pj4+L1JvdGF0ZSAwL1R5cGUvUGFnZT4+DWVuZG9iag00OCAwIG9iag08PC9MZW5ndGggNDQ+PnN0cmVhbQ0KcQo1OTUuNDQgMCAwIDg0Mi40MCAwLjAwIDAuMDAgY20KL0ltNjggRG8KUQoNCmVuZHN0cmVhbQ1lbmRvYmoNNDkgMCBvYmoNPDwvQml0c1BlckNvbXBvbmVudCAxL0NvbG9yU3BhY2UvRGV2aWNlR3JheS9GaWx0ZXIvSkJJRzJEZWNvZGUvSGVpZ2h0IDIzNDAvTGVuZ3RoIDIxNjgxL1N1YnR5cGUvSW1hZ2UvVHlwZS9YT2JqZWN0L1dpZHRoIDE2NTQ+PnN0cmVhbQ0KAAAAADABAQAAABMAAAZ2AAAJJAAAHsIAAB7CAAAAAAAAASYBAf////8AAAZ2AAAJJAAAAAAAAAAAAAAD//3/Av7+/qwB8xzRQonfOr8/wnTdFslbwwq03tC41aCBVqDMjjW7o7kzqBmcIv1O+ANp7WuqESIHzbZjyUlm8czleYGKoRwnwmzlsH5UVcDswzcDB4YMfauEt1ApVIDbOU8qh58Zxj4PnM0N4wDfE0ooCQfE+1xUaNN5IhSqTJ8aNnKiyd6Ji6xrR/uC1ungXvfs7PrgBPSDzPfw1dutqnt5UPzmUQtwzomqH2RiZkzVyPAGmm2rAdBpTebCzsmepMsIJwvojWnm13B1NskwMd4egkXfkzp4uW6N6RBs6VgYepL+Z+zj+JvDxn43taphWulk2nduBh5BqyAeDIOA9E4nKAx0Dg/rs2Y3XnxMrVcxNt3YMJWWoJN/3fagwLLMpxzv/LUGEGUGVXQQZFxnRE9m73mfFGbBQxhdpdmZFuOIYRzPPAbyKiZ5Wd5su53/AkPlPyIfIspH0nwGX0+S7CefHDPdLqr0ADd9U3rnE+UpESstTtSvqow+n4xqvxq0qtHtdKCb5xUyes4Xux+1cVXQx47jQ5Xcj3tr8MEz6dK6tVgZzzfFVwb6lMR00KB7RuvgwpNtQQJ7Z7WGb2yxmr7c5oR6Wa1kn5CFB/RAkhxXydh+PxnKcpqo+6IIxHPNjKZZ1xKJ5Ba4uZUjksHG9OMAIWZNioko5jpb9x13Bf6yUPwiIl4lMhgHGxP/WT6fjL3wwOOkxf1ywYOrzOrYGcLWgJVISq+d1SpZkDyN7/9kV6GZaUS2nSUeEHSZvGSk32IaY3SlxALjrhG+9KUa95CT84Stxj8L986LLNMxpX4pd7OqbVIsgXaJkrcpxrMAOlVQyPHzF4MN/zJFfZ2m40/EC2GQoDncSxFREfbRt3vxq/Wt8jXHz7dXnwH2pGLcZxNDgl1Dy8QO9awBzmLcjpVZ59BbX+anmZAI1vtnkgdOhiAvCrxAtODidRQ+t+lTAKPk2KL12J5qqnDwuS/jKZ4X662LK6J+qrEPotrP6G6hwRx3RVc2HFegQVghbEz8aferH6up3KnD5LVbKe7X6bA5gQaZUIPsXVRPd19Vj4V2Fm7kMgEPVnsiKvH0TuFOpFjq26G9/jXyJ+BW97je4McDyS8AqUMbPbUHCB3/cSQ8CDlIYudtCUjP0mQLxJmxpG+dtCX97aG3tfFd9CE+gqX6+E10aPSbrfwlXdAEjx4HL05b1MBJvlInSkZ6Bh22RNV5iIHsW5dHv+FAddWiOagKwS4UHJ5Th/5cwWzB73Cjcyzn1F01sptUa2iUlsQ+2ijKvPtrS1SGkq2Qv6LUx0555MFzmzUFfq1KViNewzzyVinkJ/9RzMzL9z2KH6pif+O6QVPIF8GwBrGqHjtS/0hf9VCLX/83fR7rk5i22S4iJZ5hJ8/pmYwMRWC6DBgPcn6ZVGoh5pUXBr5JdqFVFlek1lsifS6Y1BCBuAnzH898pmYPcbfdhF1/EWX6hIGKMBhkyo3gSf8DdmUPNIqL0HV5BaDTvcScCJ7H+gPnnpQDT1JIOtlPR9X84u0EVxH/bxkHNtMfLLY/9m3sK3gFjARvVGujwn+yOAYAP8fp+o0LWPMiS1dm0ZgALGvL24HlCRFk6auK8vmRpjArqABdrZPQ30bppFCUJoU1c8gSiKxSNGPscr0F4dXDdBfaun9qJCO2fUun/VVk0F0RdcQQedejHKmi5wK19xj4cCCjD59QaURlWzqV6vGDj+WWRRSJ5KmSEJq7aVXXOuVMEPcKtuVqKhPaS8oPSQFjWpLFPscD/juoNqt5EMDhXvaRj8QNK/7oBLXtivdbBZbcMrFR+PwR/dqoaJAIBSyliUfxizR1DchZx1jSzXJsp3AwEl9JF2CzUAF7zoZa626yW9plSRf/cxNsOFTay0TQU2vwyq6gIanCOY7c1ou667+IeUhNk4FCyrFBhfkAwcYFi31H92o+7WPbDp4scRJyql0icEQUeMYPYEugtHB+c+sIELyRe5ePB4dTbTZ8KZSADYijTwdZ6zLobpg8SvPW9lvlGv9/40oFBaGj8TI4aodvILMPNDe9GuTkjvRWzXuAl1Ej/Sic6AmrkNfezBIqHOxRtlA+4yNDHmJNjZaxS5/az5HlK2UgRxPX0oVvaJCMvfFoq8ACfX9ykyBLXFc01V/hTH+47Nkj5+Fcm8UyAerhNEw7qIqekp5mnj/B9Cra4NgX7Ku8ilSzJ8s3/AfZhIUhIPfTqedr/BRFjFF70LS6k/1/ecUc/ad/niPCi18obB0dGzx29Y7msLduhtNdTq4wnowmk5sBw0XFvKYjfRBu6Un/f/9//wjhe/9CNqdIZpETOVXUFBdYBgaXof1YeTkAtqObv+WjhbTiZOmIArPyiK2H7g+6T3Q3ztJ7CZvRwtTGeGPv74QzOt65K7LucsMwAx/9fboP+w7hJ/9//3+0MgJrspEgzNLWPfswJV7b+gcTH+W4ppSMDA11lK8ZHzsZIdqTc33uBP7WfNN2a9CzqTg4Xq9oPwuL2Ud8hPNfzA4JokZauV/Smkc44C7DNLvvblA93EMyQXDe9w0T13L90U5v9Shv6gDOjVaeQP2zL5yv9dhWAM+f+C04MgIlIOvf7n01xkc29iJ2v7KJeNh/8bpVFLZRrBdE901aZgIWixmcRjzkeQC5S40OI5PSsqrDYagt41wOHEQvTFp5gkE/7AwUfT5evIKSMpvDjsJL4OuJp+4iWNR0ZZzG/0arXCpTp+Eufxdeycc2PFuJQU58qwZ9MiP5AFD61cmX9llBSOnDQ2RExG/ookzQUzQBFIYXd2wsDmMPsMiuce+/uNr4B/fd5VCF5wZdZ+PPQOOyFRdHwHKTp/BxOpg8MqGxFjogbTmC6JotauTMu9e9xNIG0W+SIOGGqYEimt2gIypyujSF3PROK/0H8+Rbo7LdLXTrqAd0iz4lfMcF8YW/Q12GAixqh3QTHwz7oDyuhQC8crj3i7m6MjDyhUmSlDvKl/SUrlVF5+YUKygw/30VuIU4OGfHqwhWya5vJ3bWW95fO4CF7B5s/dGfqa8BejanPXjqVxaPRS2L+8UXKQ3HLnA4NAwkUmx4a/HkUAUSs1dFa/81UuZgb3CiwK23rZ2C0GZLZWQGrtiSug2Iku61UhdJY4WV/usKJwZnSUHd1avJP5/4ou99d1eKBiRSrX+Q94iAB5riifldqjEJeOtAUlh5XR06/4XmNAp8/U1w0a/MsWxRBBdsFAcgm3lYp31hHhboLZOdVQDeQ9f920MWufidWdq9TqlayRNJFsNGtZxsM3Rsgq21+EcZ3Q6DaoxUuaL6Zzyq4XMaL9yAgKHk8isPVBzlge3NMZBEc0SPoEgi6+L6IY/lVBHRIKoRZa6AC0UdtCGjyiURc1htXGsBymNgh+Evu8poZsznB1hSL1rIYHVqEcN9fL2chQ5v1b6UrCjn8JDvnpvia22gAIf6K4oR6D9zz/9TJTetHnsTbzlh4m4PNMK0M3fNBIxDdNcfS7acv0t5gMumqCPpcLPif3UNTvYsIuQkmkJkPB1xmopNt+N0jNIvrCeJlTIon8sakiY8w6IFZ1EMT1Gu0xjJEGHtFsotyqwSJr5w/isJDxv6NPZZc1lH4zS0K4qwh1KG8yZVXLKTv2HJJzfLn33e+oLVsGofzAkDIxeu1gcE2Y5bb/CCuYHdajzDixzIwfCC8NE3zTAcpm6Mfp8f506XiaxZsZMmRoDbwc/KpsMPjPeheok5+En9oQPp5nC2ZsFlC2SKFdBGVVmwS87E+7ALKRzmr+qWGR0TYMpWSmFsE3+EyPrEe7Bu3W7PB4RrwTvaRG18v2azOwoW+Ltqw2+tHGJQSYDz1QNsnwL4novd6YjB5OBVlKQcyCand7/PgOfr1DAfSD0UCumkOCQfmzZi8kkU9gG+keF54Fr5x4glTcoEnxSUMNfiQVRbemG7v/QAKWA8Zz62uV534l6Xv0ikezEyQLQXAv9i+KuoS8g6d0c3CeRd3nHW2yj3iz1wkWvJrVYdrIfFfBwt21pPV1Jd9te6yxE9vXNx82FOcUuBVLt+EEBy3cNBlx75gAdyVLxqBvM+WTzbqn+F4MwG+lxofw5A6RdtBfrTDHi/m+e4nxUqBbLLl5ikcvRcV18xmNse2Y+Tmq/NbY23+xNdNIhC89QwAETgeUaZ2mcq6JqYmQFZUR8GO8nfc8JQsx18KTbNC0bw9LnR3p9dzs8426xJQogEw/x1JkNK6T5aoXPB77rUsS1pg/XPBJjHGJhwkJUFMxbVchnDibLZ1g6+wgCHAQjw6QTVuNLm6diiB2u7uytKH3D7Q9ay8KDkJyHUAJNFhM7CkgrPhi1xK3OqSGp/ZuCH2cIB91JJm5HVRxKfMPG/TcdZScEbjf9uiW64ac66yRA0s5K6dlMJ/Ecoc1XTMHZeLvjXuFAYHuvCL4blzVKscG5TmVGAHh+M2Tn56OzhvlATH3XbSPm/yZjEud9tr75eFv7lhgR6Ta5+kZzKcVYmYc3g5iUZuhY9IiHeQFvDd2dTP1j8pAzobXucSnzRJZK07bsI8NwTJ3DnxEW7y7YO6V4xpTul85ie1BPtXPc+woh0IKu+rqz5YBGZbNcHM69TwDPuix6PS33xputTIjuUBguJ5ZfqRZR5xvAacy8g3zyc75brHL25lmG8G60ubpdHoxMP8BEau/TBhMooy4rAGGyY2VmTMcljv6DomTKCyxuospRpHDPa4Eb/MHHTfjzkHgJuhzsE55xj9KlRffzs0MALZ4cTtm6hdbGVolIRVJ1dH+JsYOhaSHrv5vxVOwY0ZFVdI4b3U0SsEDpi3uedTB+FlZ4574ZIDUd7uyBuEfqa8lR7uqkJUw8HDXgeDal56pOPGV02O1QDgwkpPFQvdLF8hsSI7k5IwiqCBwpcLV5erdoin5oVMNNsRPXdNPdBiVdRlilLYAuvntMOEQwt2h3+TwgPYJtc3BbvKOGANC/evzA6ve8QtPNaiu4tsO3gH6jnddENGSIYt/bLQKP42VQhGHSEI7gQ1TyMqjrUE5Esk8PUALqnsQaNTyl2SfiWfD+hi+2JONpWWkXgvozQvIoj6jx2v7X7dBzZsaR39nM13QaM0cMJkLE11drTVGKx4x7dRHceq1zaAotmFhkWaBGPlGUbg+ZSJe72Nb9IiwVQeheRYdln8P9y/ySryEjhUbUnjMbz0ncxBdXX49ckjguiisRBukMCp/5yUcYyZYI6jSRnGA5/HFPf1i6SOX5pBdrONVtAJmQ5LF6ZGEOU20RccjasD8HokBnFbjl6MBnRJLjV44Xrzu49aeZ2g2KkUNhcLVQh0vgLk38+0tpL6hnZReyVSDB/wWFzbgoNNXPgcrx9zzPW79V6p/xgDar9SdpCPBfiMkgzMZT5GF4oQyowosGUeQ+7QQwCjFVAm6Zxm8lvq0WNfeA0ahchUMT31+VeqmyvZ/Q14vLY4VPUlJ7jLHKchiI60ckE+PbSTfBjXDXphGe2rqfcnbTTZ8zP+qkCoKdD07baFB4AL6lTo+gGAMYooYlgrX4OPkBnpgCXBBeejkHuZIaKTnObyUrOxN9e8bozWcT7HfziPy8/GQjgeQyOPPa0EgTPExUA1ar/GArPzKqo9nfyynuWF/9CSyZTzYtaPl1/GKU3CltD6MP9fgVs6D4nC/K6bcpL4hfViDtXFN1v8c3ZS7htv6kItIpck1d/WcHCgSmfRsX4uJ8eLgww6yWCSFzobFZat6/hwGDUQMdxG4EHIb+K/k7V4JliaNNy/1Bg8HgUUBc/NKtA7kTehNbWb0dNVEAHeKAy6TiKVjaec8j2VxdAgq9V3cRpJoRx2r03AmUPjN6oLrTyAzQVFM4pQq78FUYtxr0wIUmeRoqUdp8G5EAHDmiIFQgsCCXbxAPK/MxtI4TRNiSt8NgeGdt4fujJ56xgxDSrmDdu2ve1SW3cm348hhG2IrGHRG1LJjJdPatl+MPoV+hPDrRtGzf5GcolyEezUKhcgc4QGaGmU437GD8Ltx5W+drCR5Wq9NwC1mZ0UYeLiE1HSUUtTWAcoXjAZC9Zr4O13ktpgqQfCfxjFCQfjxG8SO5fpKlZRdXS3ILZwrvKTp+DJwoV+w9ETAwRw5HOFngUWOMzbi7blfOwkijLbKskRqdFrS9wVq5PXJ7HR/sfWmGh8W2tilMkJ0o7ZWoCBKsKOMgCw7yU9WRbI0U9p4ME1U+OaZ3ervtzu8CcGLEEz+A0gboLAXAuRfjjlw4HsQ1shZoBy5zfmIUvTq50CCAe58ahsjaZxYTq3wbUB9Y7TI+NCXrTNLOmQWP6qu5qnzjuxgWvi5QgGh4CTWyrkZdNWeUOc7xcfCKGj/3Q2yL0dLw6K5e8+jyhv8v0Q9o7Z1VYKEbCUQd9k/XU65LOn5U1zDUSorMGduxHm1BWtImclU6hpccaefj1mMBE49lhFw91xginQ4GXOsCjZ+Ct9PAlTk3hklmeUkqu5resM4oUhY+xTcYE4nwQkoGZmwWSda3n+V/oK6j0Qpl6/N3afVdunoV1LJGGnIPMCJe/Wua+zqiqJLQiQRHa8oOnxeEIqb5AribFzyHSXLXPG4pvgWbo1QQhD/VaJ9k6kCwjPyikehjD+IYgXOcDGau+sT+OphWztzMwJyEuqG65+zBo7+Ks7Vfgx+OOY977QUwbl2wR2KzUxYPE4xWUiV18M28wbiAusYlU+RDXmoJLeTb16tJP2qk/sm9LKzqAQxilUA8r81+kVIbfS2Vq7IpH9cBp5kQdLKv1xOHDdHORYGuyt0lemnoXrn+SMGhvfw+gwHO/PhnXfopZ9TJrtG+X3T2IGR5SbkmRuYmZXJdeYSb+YV6iaPSxECwcZETqR53ZsMYQ0nOYy+o9AsBqNzhwpvGFzCxQwHaR8zVr05K8TIYy3YPTEXqNlSEnEFu+smhxSU25LuVEkKhgGV34cVcW/udXbuuZVFonFVK7KwJepqbTNCPuMFTaDZZWCDvAvI9luKyRgJC91zbvTXlMrLF8ea1AHR9743uLs6VAKiyQTGhLZKUoKii+0bswm+8xO8tDop2UzKk7h0ErCtjErYOrGBoZo0M3wbtYA7qFd8dk04eDveZwCpOLOV8Dy2+wh7DBrUd4ZD3rm3APzmdMOCpb2DsRvScYcg4mYAIbO7cXqFlSaEvWE+nz2nDiuwneDBG5n5tnf6imvxyBhKgFGPspbj1iMzqjyw4UDkFCLJmXruna5BukKIG4KcMwFKeB8HJGwcGb9CYVQcZIauRp7KZbjezaaetZSK2UM9cLJ0KcKFj2XltFT+9PiVkJ83WOYSxahUtdFRlALXcrwAsBEmvT/3/9jUs//w54BbyOpm8ES/9//3//f/9VX0aqlse+NpsFIOaqbBpcvRR3jzxMYfe4Q0e9HX5Y62VHzwxdRvcPwp3Ec98GHvpYFZBLYrlhhFvhu5YTN6R1jcVqombOAz9Kyj0bbHe1FEDxcKZINk4CU7YXdwXQ4fEWN+8tYaWxGhiZ9N+Ap/0EgVRQICWge8k2bfQ81dLiRS6g0Rl3wqn5VKG0OoqhqO16nQLlX/9//vXAx3/c7bW3/3//VqpkBoJJVKw68Mv3oTshPo6Nv5/a64ohOAymQmNRB+bCcjsBb4K9Oedb21MzYmRrdjh8eegLyJEV7XA2IzuTgAE7IE9xCjgFaAucodgazPYITm5kYfU8dTNrFfZv6Svw17CGs7kiSg1bgp9duLVX9GqefiJUq9i0ScICYgG9wRe5gmg3X+dP4T9odK5VuWoX5TEslhcnVIcMU98RNH1ua6XDcHiuzsrvBxaobhrqiEWRRWIcNkyINAwKa5SrhPEfM65w6t8+iL9fW/HltTvhMOWxl9n5THb7McnM8Xq3aLmXQseV7iERwC4h5pECSqyC812mYlDm6MHRUHyHY6Rf9W9f+zszg24nOczpFuoggaKGZfjuMxsXmxoW0FYDA9ooQOip8y6OpddIuUGilh2o2fTitkqENTeXJedG5MIeV9qKdXXIUaY+e5Nnk9pvzN225ij6GSXgo3jsxznPygkrZjt7i0/6j8S9oQH6ZhulqWZ/5V9tTOuswPjA6GjIA3PN7Pcs5E47N4yRkL8zAU1jqFOcyWvnM/yWep4n0mdgkokPWEJED5sMwwonukGF5aIfzg8VKkslneXfs1TeLxUd7li3a7uuYlmlucrkDe9BN3WX/jWrlwgLqb3u/fnhn4XNVQhLboRFSle9uj27loYzsdbEHwEwTHP71V3aFCataRswlvQcVIXjx5uESiNt/m1BzMotiI62s4OTd9JOHNDU+GiKbxKaSb7BDFNiTwJ/s7pC7DExnZ0rE7wCYX4O3DQuyqdpGzRfu5zhCrx1pgkXsZHcXTPwqP9cy+1QRtotH5v+afq9l0TEdsfWG1cseXwtBFC4dtV2bPYFX+Y7u1rHP0xwKYhdLfBfNEWVXGD6GMZuAC939IPG+QwgalZNY6n0tGN9eS1N75WpbYxDCw1RdTSQTJH9YfBplyw5ePgj+Joq+Pse8BvLo5g/RpdtUme4UxrdjG2dag0OTu5I5jBKDgYAi9VuTjU7miVNmWMyK9FJFHZZCrGAFY6ULQG9NRM2j9Cef3Eb+LYo65S4jN4RnYGxHaFCUwoWqD4Ouly6MWLiC8jW0sg3JDV7A9Pczrr9PmQy3Awwx9OU4ea7Wu811SzYI9EHiFTSe3YUdZJTF8VOYo6JMLtLcpR6URzVxfmoNcDHCDgWX9y7QLy6nSYYCXaN2+hPmjsjqQWj5FfaWmzDIiunHNuVRFO9Nohspyc1KTmbNpeDsfJF9xZZoN+FZnDoKSng05iRgVv05R/EhhOmxRCImsCsV5fn4Lnn6g4wHcjBS61DLxt28TLJ/vC2J6Sb20779pI1CFcfoELD29gwdMIoKbkdxiQZIdANHwy7wRCZOUon1uTrU4ynQKUc6u9M4ytPDL5oVqDV/hsgkj+w7xTuxcejs3n5yXKcj0DNV1OLcm6BGXb/ZuKIAJ8H17prIev4PA7EahN/hgBrjyU1rZaM8Pc4wOSInH3vs3BtZh/8ILzkNcls9MtrfynB1vZhIJl0XIWRx/9oWq1RAlabhhM8RpvbYugPFEcUQPSKIQsDkgKTTQ7Z5oCkof8j+orH+3Pw+WKhVUTYfpDyta8MHYKscuM5LkgaxwXSn/X4Fx8vQEqNPOoLpYUfBn0pfC02knl9DG8J59zrARULOhYWon6wENk4r+BBtqwFI1iUc+Xu8iOj8VZbhbTv8btXOg2473VzAbKMQxPTOy6iwvgxnMXhQIiLFwL9ZOiykaCQ0nAgkbn36Ca67ze4K03UPK3zkId+ZRUSi+R5xflm6RVrT68IulQWu5PMigTNDLb5PnGhmGrpJ3VTZzoUxN7OgssDZtUei8tnmtrrlqFyP+rYUAvN7afpSgFFxSGfJox7vJxpZrA8ETqSABJ4o5wRiHFsyMJwmXiiSXDkn08oq7qw+1MkKer+xKvmHB7LErrjDgTCZyzJ3igBt6dWFqX2tWh956dnQv96yg3z2khp6OWUDW7A4SYwOoueLYIM9i9k0Sy/78/0kDfqY9iF7LDw8LFWqlhjK/kpBDJattuqVh20Bd8kAC82EoK/MG7Igdk3nJrQ2dPJcRDpjnbjVVwoQFrxuLSspzocFL89YbP3gleRFeHnzDA2cTx+mQMhgUvV/xTHWu7FBfd6eHh69WWmBUoLbT8AVPl9tEXEST1RURLeF03xRayduvRUI6mnrN8pGL8/niagncl2vloFiDYlrkuhlFXr5yRyk4w01v43QObdmRObxsCscmH/FqRSBm3LwNMcaApU0jFuOvYqB85cQ4EwvXlM+Vszi8q2HJdO9pJxiY3BXgWKoNq0qdsAfXFeAp15x43NbyH9CUF145cg4tcBqOWL+UK0Yl0a9/kJ06rmdTEdMZYs+LyWKSz0r0Ye9czf5c/Yj+n29pQfqTpIS+hrtdNeoQ4ATc4/8rkU0aN0f4RcUiUAsh1Bv5NkEZIk7kq3szUXamg70oHLewM2op6gHq4WiWPjsjxNo33sB1eeUHJwhDGw4lllpMsc3C7wWrgiOGYxMTzFQis56z9xFffOxKxzTIIHzcTBYVo8+LdV3Mj62TcSMtVmyeZf2frgJ2SzYK0ik61tYltLGRJRLVFZKtLinmB25nkvzSldHAm9t+I/jagQgAaycGfXv6+hP2ElY7JD99LY6D8cbYinWeYTlMMpXYRlJiAg0sBaEslfjuVHmVhfA/6nmiqWxSEQTWgBpNs1DXtq/Zb4tIllnbPoMS1QwDdli/TDWCxeVKow4GNaQ0u5EVF8ubSuLoBBHVAwivTG2/y89Qc2KndznJPC0oNC4k60NSl8d3ZkQrvck8KiGaYhKpBMrT1Ck7fIKXUVKo8fGGGt6rrJ/y+6eh24T1eLwEkb83nQ11FbMF20i1X94/D/MXqBDNR4AGxZte+3IxuItI2o8oanH8zEqJ4rJaLfms2Zdw+kV9X/ZYkPrpQax+SdOb2E2LZlphvnxBcVLh7vqCoCAGieJDbgBxzeutQtBrWIZlVaiviEdBTDiNx+kGUz3IKq+avUmxGcgSupJGXcrS3DhsSoYr7kc4Fy4OFPuXspz+aoqhIe9JM4YxAWH6YpLZdFuVfnEIEtCAeBZJ3Q0H2pdrf3SmkhJ7DZA5u6FKfKvcR4bLrfuljHzsNZV0XGdnD55RdSZDppCg5Mhk0Dl1WMNfBC+2exefNTiUot7uKlmKYja2QucxzXNlUBPCPMm2OmC2quzMkzmxUg9cPgq2MobdJ1Eh/HJ4mY8fVedcCk0gPjG0Yz0Ogx72tCjNek6hkSJrHYWwI3eijZRwEKrC5aPppKMdP7Bpvd+kDZKyKZMuZT6fy3XJKKu1HFYg7UAhfk2rHiIlc6a5CesokT8IqQ0ngdaZP0Ump+gbBsonuMH8mRkmsgT7wZW89haPUkYEihQipWbNgREBHh6hhPMrGnoVo2yCgbrFfr8TjsyRQyjxuE1KCYDnT/HcewFcdPLX52TNZRJY7NgPp7iw5+MEsm2ng5e1Hn8DW+P2BZclxanGwTIxL00mhkGdicfy35hph6J/C7ZuAOIgb/Yo+GnCWnYbLDEsJPIu3UIu3uoPBUHEyjCwcBojv5NzXLjJw27axQjtYPX/OutND68Zc63UXHP6xnafFq7IlFSk+OyHMfUVjmDZGoeTli7wgUFSlVUoU8ArShG32WtRLYsuytBMXHAJUn3zgFTi+PsFzLbudf5Cw8426H3wlxK7P39pKm6nLNBSwd9WSPdK8HCBV4jSxGVoPzVn8qjY2onWMjfTIHtmaC+G/imwBjSJJG/CD1Ir6n+qtXbTzfIa4R1KLnUD7HKm+0N4FRmDS59HmZcmR6wuG0PuEkFXQp6HozpNcwbm2nr0fZEPj0mzgFV6t5fC7pTCDkgePhrHXXlv8cnqF0pn7xCnHarVR2RxAB5lvrvIDGQEQ+8VsMUJAMrnJeIST52BsGlq1GbQmjPDWCgRTt7ZKsUsZEaTOn9XpnGe/cngUa7am71trjweUG3FZ6orjkPQr8+ax4fqCDGcPIH7vSHod6z/DHD3uiU7tTZUs4MD3Qmj06GsVLP2zdUYQRLfrW62GfRPqS6K8JMcEfCK3Mjt/PDvoJ5fMegr36fq2Sly3CZrd5eCvIG7tFtr51E9IeBf8vWX9vWn5TfTzWxF7vcz23vgp9h30KgcTROkjRixw+LiuQnlH6UNPHThIsOpn2zvPyvvTKNEiXlK4uNinffPZjnv267Tyo2VnDXgqdKPCsismAFFAgYSLSqUQCmtdNm6Ci6siFf/UjHhch/nZLZuC54XDuXjY9tsR5GtG2tyVkaAz/CwCXINhlg1WliA/GA9sEGF+icaOvGnNyckx76A/GKLZb/lCOscf9ZPEMpyfKCw0lhHkFgRNcdbZlI7WXkeukIeutt+6tiGm6hr1CSDOwFz/lY/81e5zb5mygkgC0px48x6VoqQBIt3+GUyLHb8uOiXkxvp+ppgi2EZZsiULrgShWMnT1Sz+RsuWNwuQu1USuweph+jJixmI0uLCDeouNfHXr93an1HZEfJP6SsDHxuOOkO0E+GBBKR6z6wbrEi15AL9KJ+es1ynGxaT38/5U9mSgVcjAa7PqCYYxl5J5imZHzBpqBdtDMpYXirWcRyfbXxV4sJwnZF8Tw9XLpD/nZ1q76vo3BNAEJaXtKTYoSgsiHFc4mAm0n1oMTOCVeRa1uvzT1kRFBfk2N9CP8WZ2ENyBj5Sz2grrOIRsDSE13XZ76sJhxYc/wSNHMfCmYLIGD8Iww3r7osjeThnmZm8fjRRCvCQIqUP6XBxxzyoMqIUQWdJ4c64s0aDfDAUzL0FIxJzLC3FLxi4uGwWCXwieWT5TtuS8ZjVAKJwghbdZnZmjlcMcZB6M/qiPIj+oBgx5xiNQQNk0fFLsqXO6L06QxCn02+iRGtYSPGJf/oMcaOkCBG7hiX/FufH3zbPOajoIBvjgEU9Ww8YVOLMrRHBMj5rRJqd48a9KR/fdSBGTd3oqp6e/14bRZ0ognuxnDIH57eEgtxSaJjcnb2/zD9VWF23Ua8db54Fyx8sGvkDALmcgnoLW+3HOXkmdFD02Ys+kG+Wt8j35MOuhHacbbfwInCKChHN9BirlS5uy7qSv5IAhMLGSgNPiPheBEvD6RLVph8B6zD5E4hBz2pgC+qtMj0KhF01X3+mqqVNsL9P68mSVgtc8j5WszBXHYVeHVfivlSoaQBXzCUkumh2z6RPpz3o9VQkvLhLu4XUpvhKvjG1fefnQb3zPgOC+i+gstVOPTqW3CH8R74kvCKqf9ilXY1CVJjjXXSjNq0L6gKEF6psbb1BrlgtiXdPBz97liJN5eWU+Otv0zXdebc6txpsCOydF3BcXvbEiFDlHysFJkSBFwy/LGuxpu0YgYeFT90q2GXJyJFCqNk08Rg5SPg/Yud+Xiv8TOJGJcqs7GHKSWZOvzi2m31bNC9wFrZ/lp7n95JsXeK8EMSWtqRF5F14MzvGZ3c4zUA+v+IZlW0W8X/lvx/CoF+oo9YDgR6k2k+3R6v8ITsMd7hkeXV+Vx/QDOBZ+MAeymbKnI7zbA4FGuucLglbQb2VXCTpTKExOd/X5X03o+IeoUo67N2wyiQY7ljo7c1FgZdBG/yeXG2p/lhr2budrd9kGOtvn95f6om1lu8gU718z2EhPdW4ASRyzoIQiRkcONlsRaij3tW7GTFy6T71nGsI3kT+LOfoE4qfGw2v9qa6k6B1Qif57v9qHS9dVak45wqWvdhqnkYfxz+obxOsH6wc5IkT60cbbrbRlP+5wIz4CLGJHJqQ0p3SvfVUB9WaI2kpELEpDeph3+R9CjVhmUlQlgeMhg0g2YPJmNP6P7Pk86qk+O0u0bfj9SogLqisEZDut2uBkzj+XJupmUZnDAoKP4JbGhuEwMCqEPtLLqPAMNFJ9Qla/Dduv2z3np8mYqmgxi3gnJGLKt/IYymgpU05A8vpwQ6iUfqFZZcYZhAarTfJdPtk1LBSUV0vWmU+z6MCuAbLS/A1KrmDoST7wnYs8EQg9slHuMg0nASfsbbddaeUQ9Y3+MIaXczIGGjB7VUWbuzbrrQnht4nLiN0PBm3i1Wh2N3XxhANrrEpNeHWDe7RixV6NdhWPAKQNfxEeIhulja8P7HNbusblwa4aFwPHoDhr7rtSU7UG6p0r27nuuywMsV30BB7xEQKkdiMHEL4zyh7w0eMNkPZvldmDy3zkU/v+4Pwhj15rYrLM1zs8emd6Pc2gYdrmuOrNnIRic/8BfAj/ImD5TKYpfKRSHe5VH5eILDm9khgn9si1JPyulHP8NG0yGyasamqie9jM8OXGgNrKslk5qkVDaQOygF/A2iKgbDEy6WiuDwchTJNo46Ve8xsXMqxSCCx2EMyHkLDwdtxgU99T4vYQLL0wl+Yil5WfPybLD27FxlsWHjFjh/dSniCj4Uywlv08nN/gG9sp3uIvFdg1iBbDqMFzFfEoT1TXyj0nHa6uX/4n/wndYBzBcr6G3ICGYtppyK0/dlkLtaFoaV8o/HQRjJSWDmny4DIzt11k329L8taEI+/ilIaC7zO6KsJ4tGvFW8nuFq/kNh3Jb0wlHR/Z48dUWJZMCEpOevpJR/OJdWw/NWvWe/QqxxqN1aGfj9Fsq+C1XSdzZmy1OdVHZZFCr9tIwdZU71qNCbBR+tylwbo0SS2vcF85FeW98lq5tL0HzKVlJ5fWKldT6Boz9GB/Ou4onC9sLCTBH+RzDVq/ItZqYnXxzRv6w1gGSrKL4c74k/E4R8XzFGzlcutA9rqTPbttaRT6tO0Kk2kNejsQUvnzLzYDh+7XkcivdWg66hlBW/brodomonL1ENI61Crar4QGh421z+BZF0kwhQP2z5ZT2s/tK0xOvw5Bvls3xd2XibnZeAugSoFsEvN2ElKUaXRr36JWCp7f/JmxJSSMie4H72spH4l/pXI4o+7jql5D0RSbktDno7qrtxj3KQQqV+sT4ifa8HZCBlskNXRiAuEiGyakPAkKg3Zrc2j3CVMFLcSbPSXDIghilPyfYm/tT8NphO3VooIgjyqoSTRRoWKIy5hTZHyP0jNP9PrW6Dx7sHuAlQeqhNMV2oHzYEWkte6nrBaqkiqVA2Sqy44KYigYJDSoqxJ0WizdnPJjugQc8OeEjXUAZ4KXeGgr3Nue0Tpt0lagOLibvNluw4nv4r8qZuvWvqjUtfFzDL3QvSNMkRhIFdxJP9TzS8LHAYE2GYuGRhSOq8gFV8R2fii/iSCq+JF4TRJe5UuJ+bi4gDESEscL+4L4r9lL4ClSRXW5gmjRsh9PMfx3BfDqohZLrKFueOnZG3dmYuHjDcv/GjpaeWTK+lauZZnoHOf9BbSXOMk4AnDGa4W1NTjbC/X7a0i1r0RTjNkYsarZqvoz6o8SuC7svkfpfCw6i95sCeLBMXKC+ped03Go/PbJHgOJ4BjuXUrcxgN2xp8KGqDQvhMhSs33CN5WkHwQSma2e99ObbEdzAIDzmpHXEM+TtCecmeYPfeaYOU5oEx5ZOGWpKgXO9Y0FUK4X3CkxiTbDOBPmp0hARvjicyhJP3itP88SXfKPORADzrmkGvtUMeHGjqmxhYjwlFKmkd4KDX2Elv8CU9nwq+5gZ2fnl9f06JXYFus5LtAl9XBJuswLYD1EHlCdZt05oYB66D66mbsp+y4MzTEKdP6yxPMOqbn65fUulpY97W5XZY7V8oCLhiKA9E3fikmktaa3QXXVW1g+1w+syHS0BfRYnxe4kVeUj7TNpT7tu37+6Pt1JBv5wMe+BahSr8UifKltKn+UjbMdVBaVVhabU17p1CaIHIaQUlfZ/zwvIEooSPpcOpDR4jyRsZPbrZJ+xjTc9GqayHUetlEV+/VpjUw+0MuPEwH3uX3b3wUciSDFaLiudQDszF6KqtRJsNphfCoTvvW+X+oZ8n5aQGIkqOVW9M4jiQYVBUybm9xaJ5NOjD8SQTExKNmqqQU1D05e4OPkCtsYzaarFz+3og4/Cu+7OfMQ1Ld/CJju+OQ7p5qMeCZq9E2lYL+9PUuVKiQPkZ4ehErM+4nLcqm8TYAtwvmLpdCtilElM8ts22prsahvyRMZ1GIIlNpEJho9Abgo2Swngjuq2RlUsbrVABB8EKB1F7boLzqjE8GW+yP1VBQmLZepjTWIMjYEIGxrlurcNAHyxqYcE8S7R7e5Snh6yOgdKrE29uh3N5dufXo+OXJUh9X3U0vSuV3486OWvjQLSoAz27MKupoFM52apHObgZjXAMRgA8XdzQwROYSFSl+9xWAS0iIGJNf65pcx87/dqqk8rUm9LqhQE0tg916XmAMGaC6IM+E4bxN9j1S5+5f5Qv6JzUvv3h07XVrcx19V6WBU0azklbB7PWJLEvlnfzi5/YQ09h88g6NFZJrgLytD6iG8EsM5a3ZcXiMBKvDr20Ov+cY1kz1v2TOmGl9ZezqEAKWMKHoO+3BNfOQkQQ15TaqUuyB7wGrZtxXvJsJGfmx0FL/BbQfxJW88kOkGRLl1yEZ8urhn87miuE7DKK3t+REzeRRm6mw6zcat4KO06Opt/5I9IUvnc5i6PrkMhshLb2D8lhm1wtP21CRawCS4vZYkGqsaJGAI4YtUFzzxFxK6gfQc3HaWam8d4mdr3s8FRIjNDRHbq3/W/Ix5ydCLlwugTQ1Ruwa/U/0HqBrAmqhwY/+3yI0QcROaUtIKlhX/FBcdZtFwDS3ENtAiNbheutpLXS8r1ZfE4spH2X6LIGQ6Ax2lTrS194J2oKQ/ImPHNBkDpVPfGuk/Rd051pMekk0ke5k8cDAFQC/JhKK5ITjw3DVkRJfKwZB4gEwjVOszS3RbSJBsKIVCpXYZ6Sv1nuG7qFsmdD89OW6JnezuDSvILaKuE3kbbnmABIBJvEjxUrlXoCoRFlmKcUaxXQrC/QNP1iYrkxjS+/HBOfBGwXcyKvZ4SBxSF9lYk5mhr/VYcsmnME2Z73dEw8DJWvle7kZMDBIfF9u3OlCew8N1VkrAEuOZDf/RRns/VqZHwjgOJ4IVCTiz1IFGxs71oUzoO38CRYcGvqNanq8Ca5CBTtubzIZFUQragXP42OkFlZjmY8iMO/wKs9uL/MvhL6+7OYV+6BEml9WWuHk5icxV+VT3Jl1UMek2VC2KpXB9iMKa7IPYinNI80qf8bMlUYzjezVgzO0EQUrIp8PLorTTJGxMlWq/o+in9xQ6wMAH/qVgdhrDCqK4dFs+VUzEg2kbCYEXDqnISEtYHHfNchu+EnPtgmAAg5NhSUM1z9XeZwLXZVieRzvE0PXxQ5EpcoJFizLY0OUogORjg1gpP82mssPSu8aM+udWrY43G/ykrji081v62zt6SLBsi7+9ZigN2USD821s+LjiCoi/dH70i2a5Zq8tbW0O98cXBBIPDxMbWk/tbgFzFM3+KIRauevyBUavFTpCxXCbeU3/USEh9DTxREcUhb4phctsU+gRIgL1YHYO6Z6VhsjEDe2VAZOqFo/h21G7tyYuno39G47nlcxl24k6Z6XcB0VC5yHuybdo/5pQdkjkrCS0c3Y6zybH3JkCnSb1w0OK9/rEn72G9Pp5kVhFrcvt7xRKzNQfqViMLD3gsPVeYBXoRknjNuQACqyqLisEUWrizvX/wY4PCH/BzfLArPE9JKsYxRqY9/itp4fwcrBkju1CuoNBM7csWRueD4uM42WrzoLd7COTzNouC21+C7EfF940z6waBEl0veBpJqosn7s4Um8OFHgNIFAUPM5VTAfUt3AbvkGYDrETqUrq48Qjfd9VuR9oMAb4sHzGlgiQGg484KOTIbF1z6pCziV3nK2uV247KgYm/06pZDs6oAgt004LHoAT6lRbpuRb74GRXwascqaM403dJXLFJxMK3JrdF5AHXf7IG4aCV4yqL61UAVLk1CmypDRpg8H+3gURXC36kQMszyiSHnYCJzVE2STcl20SDnMRPpTgQ6aEfp78Q0h7QXyNv0+oxOLSxY+ss94/NpEihZf4rjxOLF2ClxIqQ9kIB5+FVahb5OT9MsokUoPpbILtvBEndv0hGbE2woWgpRBblMhu6pOGJA/dmY9O7ZomIAiOwRcGcGq51einZ/3E5kpa2UtNIMRiK5HlVuNoduGHZkbgJSHC0Bm7R9SYegOdtWrsa4yXlEma4qM9UhHJk6nrwTTz7JfEfLzQnERUX8IYBdiXFCHivHRovz9tEsdXp17YNwHf0/+8U4FIOfTO1tXgITjllnLO7IeYfxKS48LnBRrcBr45ae3c34d/T7+LWW+kI9B/gNUal047UNL99tCgmih0d0tR9Z+d0go481Kd07kc+ulMpCHnN3uitPf/j8Wy+uSx3b0t6ISDfzh8C/5WQtnQcCFz/3/F6pN0B9IDbgoSp2p3h47pIkKn908/LUzJLcsbbLEG1ZSb4IFZ1DKHPNeGKLdj/9h2jDN6AViMjZCYfeSl/1quJCzw+pGChmq1Vxmfn2Yusv3caM1zHPnF7PSnHC2RiFgs4OD+vGJZulU0SLb2h9TjpIErWbE75RAw5vrxtn9n08mufF7pH6ipBpThbR7gp0n3XEL9fsK6QVYqeiOAeYtwXbze107GXT5IvIGRKyo9tMPHWiE/2EAuTMAKdz3a+WzYbsLeHveZjzfXAz2T8hIrtoPI99qjSDCWtdebaNFTy16cdP+k66QZ7G4WQe2h5nni9NZ53cgiHfi8etPlakLu+xjvmadRLgdaCqVx+dKXB8jx+5hDErwZDFgyA9wrpScsACbhond5rtm48p66pLWZeiOAJk83l4esGuMBSZBx2KYHgttn5GEqYup/idp0TbFQAXk7VY1HwHmU+oTrUTIdp9nfFN1X6dp4QuISbGZLcLpxdsnjaDPNgnQx65IJKiW1vM6N3Mxgq/voGRa9CRK5LKXB1VGewAVsha2sKFiARHm5qeUZeMTe4d3WrWK7wB6hKIby0aZbkJf/CKoGFyy+b37pepC0FyVILqh1JSktXBGhD2XLo126AGi1GT416BvqIiPsSaEyRmHMpVcMiGApbxOVXSd+Zg2MOxLMwQnf4HD0FpcAxAQ7BwKK7gudOuhTPKgylbLYwUfRHw6Bj+3JEZJD2iAbXMRoPbzLevVWwST4W3J14rUqk4dTi0q08zQ3WIq+d+RfOdQ6fN/AZwyrFYYa93qGVSaVDfBiomqXTuo+NIouADBdKXoHJaRgcOGVLoBQkn3JQnDO117xXGqK9MfhZ7bHDX7fYMUk1Bmq2M+sDcGUJgg4dBoK/3mpCy5nwwUfudStnACVNQEu1e6mSMsoJIf7NMHDJTE2JQuOgPp6Slor4Z5NWDG/Usl10rkBKgMqpq77pa1Fr4ho3VrjlkrmoWp7qAm/aOZlXZHt8IEx9Tv4wWqzZ69knRqXv6ivtCJ/PqMb7jZKz+rEKokfp2bKrqz9Ef9pHk0Y/wHYZ/mTgdyI9tPVIPC5e2ME+NlaqEl5k5T3VoOqzCeCK2A4lgeekeBDoirMRgIf6fCmOSo8a4pKcs8SraE/WfzwJZQu4JeRfWYEJRO6LRCvKNtuh1viiELRSAoI2tAoykjjLnRRPYwfQKSHgkMo5EgcxfbuXabFr5wASUQBHeKV/t9ucno4va1XF32XsR5Alq7GFYgt6xTwEnqRGaNzi/mCggJLhyjgHwakCu2DOn84cTtd6ZEXQwRTvnozGCb/RGFXT6K08IwfIxq0uWzqEZlP2RS7FbPnqdqYrxs2pvxK/ocqQjZQ8CXnZ4h67NsEwx87WHlALuyvF0nenjjJWRdFR+nVhy57M1kkl6tdyNv/aCYmCfmUe0aoKIgampSJR7GJPn+smvaAZMPlavwndrqMv4BDt49RCouGO34Cf5qRNMy80UKZyiDdZ6Vj3fGToV79cX3ttkDRnYylSogpIJHfy24Wf9HETeYJL6zRcY6KhFnfHX4fGQQ516itdARv0+UHaj4naWsjz0P/yjriqW9mn38576ifnn30QizCRNcdUtaxsyv8fsXsJwUASifhEoVdQRXWeFrL0hB/TN/QHmkcgTjRiYxhu+FRI8J116zugnmKfMaU3IEUIlanlGalCoUF9GqbS2hlAo7zclc6mnybcpGkI2U4ijmDrCNQyCHqiWxg7VrtR7Yf5L1DHDZlEHk4SGBo8ZChgmw9eC0RB4Vf/TCkIGYGgLTWK8KcFAU/s7OaqzSEJ+xbechM6tUmwxlu1zvsaXLC1PjoG1EImCkEC8i64BuFXKJHdOKo67psPJ48hBLa4JycGtpgNxljq2Mx4ypfjoBiVYu1Iij3+wU+jXelAhwRee858kpq51eJcr4Up8yxouJN/VI9wqEBukGxqvUGG+kT1grVHH8ivBLrqK4TycGdlx+LXVV/bQfHW6Y+rz4N2dKibLWPgOasNGgcsdseRZgCj/mfTQDA6ttv2hxCu5tYSb95l4aXhwsX12L5Z8eoeFfMVbwHVSphZxAsVYDhiXoe2pTqRnGBGEdxVvh4WGTRBiKF83VurH0ImmkQdpK7H4s3VzIFR4LaCZwWuo/r6RFR/jpyWriW100/UVka+Dbm1ohsBZNYpUV6HRIsMApL+W2aSxRlHFVgxZBj7p6qSJjW69lf5+itsoJ5zEpROlXYKqZTnBFMMEmNFV50jQd51l6dB65UGvqKQtB4S/64abieGXXqKyPkqC9b1m3P/RebK0l3Ji32Ff+XJSFb9kXV8X/f4Y6oHb+TsCFOZasTgzFN1v3c7IKfz3xZIzK6+n7GUBQTORAXMAbtZ8Z/VtSgdH5Pu/7dBncoo6EupTP65RuyfrMrgKag2Tx+h8DbOgI2PTAM+YQYVUXm0lsZAYghOg5TIFg3tLm1hNunZm4vzx/ofTzYpgD8Cg3rT5OiAbgNbU1AzGo8dfZH0kRZIhUMPFzyWi//KneUKoJpttWxfP+y5PQOh7hobtMDgwD2V1tpEXLDYJG4HjqUbRKxYRZ6L4SAlK1D8oGbvn6Trkyhd4JNxYIYD1Tik2pPoUQ8HoYDG+gsLrWnme0zqFvagE7l7L/WSv3+qx32maRZNLhdE33IrJuk9honnYPk/4R6MsBhbfGxBSnSR3tXQQIwAsOnPBsUY8KZo6IlREgZcLapaSA3ijzFsZeIMWNzHYwoM4UNglZuaxiDX6Gxd0clNxBZGiE3jd+yE6HU666nDz8SemXycwkeo4gGVc1xk10ugbhChcMuIJuvrmWxCxXJkDabX0ouu3KX1M2dbB1TrGnuCBDGgRNK8XpA0TlT0K+7gPsv2HPC+LCcBNxHD+l/IX4BbWX9E5202kMJy9ChaCXu2n4+a0NAYft6hi3KquJTquGNCgt+e2YqzQ/SzXCQ1vSsTwRpAjLXR+T6pQEjSUOxaU0ubWYDe21ibst5Zo4caT0iBvreyxW5e43X1VifjptL4fOEJ5MJz23tKznCRI3t+SOKkI4hBJPTiUmm70mumxHpGrX5EkvMKI3e9Cwhlr7gGRwr2zX24rKCHg6NjUfAbL3r0rP6KpyGFvY/0xLfMlRLTU/vGdEI5yQcz8qe1uR0P94b596Ou2C6sMjRBlqsj4BrwdYyirUkpJFSJDZ6NsybYjRzFbQG9btyg9JlfDP0HFitiqPaQjtDRNEp0sjDVf/cfCKVx7fgfPh+ZByUo0bjHjF3mAAw9sk9vn28w5Xv6uFbj2cMyyev609fZeU2/Fwu1CVDHPfvi1TlHyOw/8JTlIX2Gqjiw0Hh/kf/AEnQ25v7Wwd8zjiiGwywgrlpvWFOwuieo08FQ19tb8/Vyw2KXmSK1HB5eKkuJhegDahRddgicfnFsFEGUx5YWF0iXE+GL59NdVAxQq3NhVcO4pOSl6phSXiJM8RlCCeI0QjhkolCyjnWBeCQxg7aRBMp1vmJ7qVgBEvvOMC24NSpR1WF/3n8A/TuHW7/2rAbUTmiJK6BqQ0qfslwvBhddpSWhQfO4noVGnBei2KiJylxok7Hc1nWarCsM+EEoGd0JhBL7cL9W2E6ipIv0utEjkM9hzsXrvR62namnfFE30QFxHBewrS+RGpmjbyVA9XyFk3JcJWG6xCLjyP8GHfjE4ICwxsrL1g6fUFoAjTAjlkejQuXLMzSmxX4+BkPn3YuJVjSoBZktTsWEOrbydlYidMrOl2m4UXvVUq1fHi36dCLUHdWWKza3ciXMcnCKa1S0WGtlQIqP9wECGBPC8h13wHE1V6VqWoeLf79D0Di0RZO+8ZhubgWizcZ44tz57e+30s55SEzAQg+pYLhZv/ViLZfocTP1F2zt/y/3LKIu8awYnDJvE/Kb62SWewRxuoKK0dA7XlHeTA2g9wCbbJ0nKBhR/awh9MmcQUm+6Q0SsDW246qKIoettRdEXxin7EkN1fM6xUXnOS0gROhS91gAueYuGx0vUUf/U6w82EZRZ4DQg1YJstdjETTdYskqT9l7DLv0njaiPU6yGWxNHsAYWfe5Dh0EQrGFVZxDYGWzdTmL8MOWQgBqQnxjAq9BcNyisjdI3djI78VAlSPdzbHHEqthwWJcWxtSj3mu4vhlF60rvHJuoCF5gT1tbnXi6x84erykNWSPNxSegKVklWGpwwuT5fYGEkqcJ2omMR6ZOkSrU+H6XYljZ4FbX+BWqc7Z+Tlap+mM0KtQrxZeK4W/syZ+v2lxJtWIdGmjhWbIbASvUmBFRkkexrDoeL313UXN9VDZjMaM9huG72k3fYKb+T3zBs6swT5c5OS4PwxqfX1s+aL5mcPmRhJM/h2XLR3tEXaN53K2kvKi9owgQjUF715be6woNyl+QGLnbQHIjLXIKZ3AjyVFKJ5pB1+GP8r47YKY3B/L6TIe1mbACDwxWp9FZ8DHbaLyyubtbDXwjQbelWtD478YMxymxmGAjI2WWUhBIJlniuYUDhUJf0FqTLi/XC3eFLD3BLksZLJV4ZquMQTxVDrjf58haPeavp+y+AcmUolK2ERjdVrFqew5yrhlFDc+LRvvLNToZ9CgP5LIY+pjbpt0LbT3bwRB8kGbJZ3pPmJKOO8Wjo0yBT9cXwoH/sB0uKDptNwJxDrpqf99XyXK5QLzoS8WQhIKiYS8mfGCZjRj0t1FUenaPhXzF0Hf91Udw9tXSNMynSUpJIZgjqputFXa0s4mUzWoSKpioA/vXeegz2Lpxtf8BwRaqimP5eQCTijvhG8lvI7EzIGNFp57k66DPvUz7PzsfIdwqJHF0TIv51YxQPp1/TN/TaFqwJqHEoc0uNIUFpm/PpyZfX5rgYgNcWJUBZfH50mkyQvazOgrobgse83YiYrMk4mXywwwWFuvxuASBZnW6dUdFb7MrEDcz99eeD2IPs9RNOHPXmZrc3Kb9fDS1XLLRNxNcvI5t3oTjMrZtVVqrhil2YoIMsZaGNt3n44k9l7YZ2PMVM8wztwCz5iZ2qk8DpP7oB0co//CLaK9GaEvBYoO+9ReffUjPBPpeWakiQ7f07PhoefaK1IQWzp6umThbcdK5b5TWNuxjSqAvuylRY8V0/MANzw7wgYfJG2w24pK9PFAO37xBf+JBAVTgQnXjK6uNtUJcHzdVfG4W/bQOZBz7PjWW4HssMxgf7o+ZDvebk1IrXEAjyGaJ0vfw6A3OuLFcBRvH4YgagWk7wDZDJnJy5zAv/IzVmNrMIWEYi/jEcO2f1cp1kBszyxfM2vf5NMB+1O7w4fXPQp6EvaBLx2aFq7eOyP3ztWjKghoEonsF1qIsIIiYh3pmliPjNuLP6gluf5MCv0YTS4D3YZd8gUQIC/LDDnR2SnP59C6DeYEf1/xKNKRm0D6TCGtFA3IHYBsX7R+YLjyP0Ch92GGBPrvNCs4bvtIX0jL5n0e6YWiHuMoz5sp+EbQeQuh/3V6KpGoD1z50ols9/tjEO6yLqXdvoaJ/YwpxA/rBIuPzr/3/zBBnTt05LefwOnEC7jijkQzYtnWUZ7zDCpZZxC/GHHACW8UIklkjGs3Z5uZqiYnv/exN8w/jMGFWLMH/zJSI3t00r3iCxf9hcSVFa4K/99AkPj49+CVnxLfmbRFQzN6bjbEHDyH5g8CsSSHYLyfMgTCf3VNGAPv3a6CDkTKiAb49FUogS+4V4lFOhXWkQm9F+7FoWA0XMGmZPl5aTe2NgCavAYbVayJ91/OYiSI3n4v86PWSnLbEIBvP+gtMPUyuDH8ugqBUKs9jK3K6zhloQXRZpJrQLSag+bZTVAxR/uHVpiRxRd3ke0TIAw3EqfBshq0svO2A9/HOqNO67EPDd1O1Q8eJgKB21LMzUh8YQPLCGhcZf8Id5+vaY0KXngs5wQh28T8z0RjI6oauYXEqiD/Aw893LTTbBBzwlhu4V5hVd4I9m7r94a4BnLydPCwGBk+w2QHrLjCsSuGzSH30rYjC+iYu1GCvGkxhTyQYFvLU6bz739ZKLQNnWg30Cybq/8oAtqrTrKK8WurJcENra4wgFu6gn5krYQ9TL2lU3/vZ/+9Aq0p1kywa6116J89NG6tK1LnR7ALqu1Xx4OqqnxmMWyugNr+3bs6FL6UAqVY1qRHR8tV9rkBRL4jvnfNtcb7XOT7pOq7vjytspgYXxxPPrsXRlmJqBnBYaCU2l1GMzuwkpkAtz9vfi6k0X6BWGRpDkfVIBG0sVrUN7vhqFhCSqj+71iIin69HR4eY3d+KWBPXHK4I9Uf6htrzhQqnJddCAPAqBUhHN4+DOWses7MYPOTij0eDvri6drK9Uy8e3c+C3ZgmtL3ohBKq/Tu1RMaPRf2k/9n5S+NePgVvrh6ZQr2jzYSe0RcazLZAqUp+duWhpv26pfrHur8vQ4JQD6gqs9zvsr4cbS90TcK60f/VHMfxirqKCj8Ywp5Aea/HbJoP+dlQvwHjqNuoL1eeUnrGB8zOXr5PME1RlubP+v0CEWTu2uYRyRNrD4IPq2J9rV7O/UbIpR60yCRkWSUQfob4yo9e1axQtp4qKx66gYyFRfj+NipGvfItvMhKZQeyalm/YZCDBykMGXZ12YJU4wij2Y/7IsT1AI18Oz2qqiuPRtGbGeGDwxlXlz9IA0HNMYj0NmQ2iGUOUAWaxjjDF5T6AAukFCrwEBTgSKMt2VNXR4rywXmytFbSRmL8PHMIym3+4FvuNAnusT0ECmpq3f5Q4GLRTFnXdMPO1ETzxiRmVuDQ1sqdOS+ETEjk9Adrmg8OVKlpFpPNF3v9KW0IkIsWWtqH7sHKpLvttUF28p7M04ZEzJvnd4QhkvlS3NO4N/CkoNCoOqSdVAvq+ju3sD9cX8Ts2hXyj9dsn/w7/eAQkZtmiRCUkDB2N2lKNDdseq41VePJGzpbq0Dai2tKN2Cdkb3j3HX72WrVwx5t7OgrF2/KpJz7X7Hhj+QZ11b4C1NreyZOB4hQDUVF6/DUwRMBsWuQDhBiF5fqmH/f/A+BAkZ3XjnYMenyPgf2Iv+vvBGivYk2sJJgd6FtUFle2Ka96s2Xw9gR96gsvSFpvH4lQ4BUaZsWNDC3di5/ZzklDSbUenZO8WXRqa2C1JOX/HWeslU7mLj3IloiJWLdgSekL8AYtVkmBfmBWxJcJrgI2NfKMkeB5aPWLcIxLJ5NRYi7BPc+gpkUN618zgiGK5T8m26dRZZ6BsaHf+S9td8ZBIX8XnSJsEUJg2tJLTwZoA1pYSP0Kfd+fUCElSQYK3QJOqppTObrsP42JXHsLxkWxqp5XrjvQBFkhIJ4sMFCSr6baNL4TlLjX8kHka2WPEYrftJyj7C/Ok8HNkPd1LoBmFYE1OHQdY7+QDoewWzHIC3xPtYTDRkkFYc1DIkmCfIJs2ADbAVxCaJvi2kud3CEPJlt8XqeFkP8N3ellg7fb8lQKvR/WBWaTk+DfemY2XPvwC4F+EF4fA27aW4/d4lIXZeOjwxjJXAHuBVagrxu489BIjVHlZL6wUwPU52xpsy6REH33yuzPfmja4ncQPYS1jSvd42iEDLSotwF4RHzDAFJNBahJnDSlk6NDjnF3N75yAnSKCrJClkheKo7Z1Zj0ts1WwklLYVAtDwzgOanP8P5561skPq7E3m6zH0+lWZVQulv1i6Lh6emUYMyaElpO1kUPZQaSzbDBVIiwbo3KVfAaDvwieBMkdiLoS8oEoBEt5TOMa4+88rbdjAXa6ZZsVcezL0YiclrdvDlpYE0Re1wAT+mzErNne6leS0vHIaFoMOksgEaHEMWUaay2r1PfAI0R2Y3Q/Nm8fGrdOpCuSjQU5C9utW79HQz9feSFZewcWvSRNrX1LMkaSRDOsy1vlBzIPDO5i4ErjIa4zFZkCCHKe/Nq++/OOQGYIr/1fOj31BPyV+ZudoMUk9A2WkWagGMsqeIjMGE4utbJuDDe69oIJ81AxCsKwLMfp8z/JnGqNgerHVAddrSPdqTJ1AA4Xghi/mZL0D/1ETVQWh/4pT3vhdrws+sGTK+T15Xnmm30/sn/Dsd8l155osbTB2ZezH2j5eBwdkFBdeDRAucfoDzZaEEWPLghnY5h7WI0b6ptCK3qDb3zcMb7OPIibtNHbAkbjJGwlL9hbsi6wR/EES0jMx8/vM7D+qe4N32TkQ9mGy9s18NrM914z37b3QcLFoeOZvZfk7D4RQsHv2v2d2HmpYBBylhK3a4nw0u3h/7EaAeew2fdCsR+WOYQZzHFoR7H20e6/0tSaPvKicjN4xSEX5/9DSdzGJMn+ChiRvejrxPIOq8XHjrcZPBMihsKZzLO5OJb7UPo99chCVBrN5B5uuWE13Cq7nWwcmvJJ1fUHuB0uq6gXIIEsM/srLB2HJsu1O8mIlw4BRiDw+nTPSzi4soQiNEygmZTAdoqTPzeZbFKVhiNB0r3nr0l42StedX85+k75xt+V1dh+6+DQ5aioUtar1oR10sqz7a+loPB8gfqNzevzIQGf/HiiEno1GnkVrzszfFwDKZYj3/pQgIsAVDRNmOoziI3h/IplJklXifVhci+zr1wE1SUvshoMYDU97WnMc+tzv1vo+IhE1CLHxDtViqBim2qulyJF7iKV1h5Ulcu4pWi+lBTErCLQpoF6svXdCXqgRViYKVOZ3z/E8SA9qTfEdxGT6lrsS1mwG9L0XxnpcSP/RIUOiVorb9b1P2ALXPRHRvHTBW4rQd4PtU7eLoBvfTiH2YL2LdKD+lgaWqk2YuGrs5G1AW2bdOKTolqvkisQqhBcZ5w9e9/qShryeSWg6rjO92d2f8k9sUSimQGO0ehjJ9onCRJatB6fUqNg1/voudxlE1F+Rki2C0sJ3I/E4dDj5YpIHehlonyfh196Nar8cKPZldjRMfejoOoYUnCsQpQZLdjTnBB0W9yLOgHN+/jNMwkgaJWTvJA8IixDNaT0+qZy51f3zM0tV8W8w09duYUEhNL43+ytl88zgSbezv0nzUnLspbbh3Kie1VYrIsaBMd72AqJpwrxFwJXHdUMG15IB3cOWucdPCLSF1gXEchlXQ6uhbBqraY3Tgu0tPYc9q/dMKK2x4b6YVvcQj1PiJrKn5XcgUOINUZGFSbR1U83zXxih8wTcdncdqjs68reRelMofACkeVUUO+6EmwChnIl4UQ0i5P4hFToQPXRahnSQe/Hz4hBIxmNR8TAeLzwq9PBobvj3etqCHuX6p++HzhLZNmau2aXX4e5/BPKOQ4KTwoWyeTuLCVeTWt83JASxtNi6+3R2rDZcfoOOPiswHq7pk4KN1VGISmeOYjcNdizbCbH6RQ5P2QuUEUF4XfnqTLGOIhrtz63SJDYYz0iUWLaYYI8+wSyeFTyfvFglVUiglfI0r3clKGGmn9BSUbySHIVpjOmW9ozjax/sdMb2GUmG3s/4GnUDQEiugoNGqij3REJysWCIDNyp0YRrWBJD3M00DtFjhD6v5OYOpbH8weieZBamtGUuHQ+8LcIzOvVuOppc2HLJD2aAk1ziPd6UnpClRuYjWWQYtk2Wcu7ke28sn41iZCoI/5CKg+JFAN6ZlZ1LfajkGeFI2hbNn1t8I0jh1ZWNYCo9x3NoEASbgNLIkQ/PX43K9inbKkcXzr9LAC+4S9zzzE4ZNBnfwrv0BXav9U7kxFX9sTVm65qTCeA7OBjCKs6xo/OapKC29YfgNRKI/wg1hC9gD0aN+pmrHs/xiluhqP0qC2RgmoLURpnUd9hB8zXW2XEtz+47I6G2GqRN68UHIHeue/7AxpaFXuUevIXZWT8awMmxNLMTzfXxlauewOmtmz9y6eb6IknfWkskUo0ul9lricyGAxhguODzXnjni3lmxAconkF6GUnBVU9R/lR9iMWSxtLFrbXLsP0ClQFGLtm34CknBLnZePpCc9q0+VS8Siqj2Uci1KBvlFbs8QBuf2tJVzr51Ih8xmHezxRmHBc968oZS5qtzNimNaqikWoflQiQPBX/rjYPrcWVeh7y4k9RWJDbsuyU2aOvQyWrmCYdSwPEa+IKcpnrJJ1R1/F/AmbzNE6fe8BVltdqO1oXvfmCp9TRz2BbT35Mv9TlxtNEbYTcpqwLxLh9iZe0neEDr3ajsD53O37oN5kOo/P3z+Hz0vu/SLjVhE7EWMh9VMpCwLItsvD8qmMWILBtNJqvaejlHH9JgZSrqgPlh63TX+LC1qTsHygxEvvvYT4diCnHUlWKgU1G1QAG9L3f2IUMW7eorzQEfbHWt1MJkOQx/T5wD8qbCwtbMZA7SV7npd8/ii4P1OFV82BgJeQycgYNO65Oe434VCQNbN5aTEgdnLsM9yMrk4jAopPMui+sHN4kDkQLpsn5nrKmwSlVobXAcgAngD8dopZsqePL2cDbIhVhctEjKHfVSDHCuj47p2msed5efl4Mi4SFlDfJQ/qgNv/wPcD2hoDW0BLZhs63Fn63IXJqT2+SfksvovHBhc6GNqolzX88UqLn3rAodHgoKhNopGcTQoZAnQ16rTTeR08FbPCvMY5b+a7VdQHhh86yw0sCsOdD6yZq03U0gLL0xk/oqjvvLdvR6yTLkNb+dW5jetlEFGInn9k77QbkxeU++sO0mzAGbzc8s7H83IxyNYhIFXh66qXNOIH9/9P9yCd5kjIYF7UBcDuEHgzFTimObM0i/uOZPStAVTQ9W/lWVzhx6FDcIF3TMBph8vn+rL8SHSkUEdqGoINknDm9WBUlfRrpN8qOKLituuV3aNGwHjIq33rAUsa1dVJ5Xxsh42BK5CvyDh6TIKSH10IU/2G7DuV4tFhib5V3r8RUm/t9uudsJ35JuMh0eMK2pzp2nGtbhvZffUn4zJ22aSwB71J3hS/O0BFurZh3+//6wAAAkkDQplbmRzdHJlYW0NZW5kb2JqDTUwIDAgb2JqDTw8L0NvbnRlbnRzIDUxIDAgUi9Dcm9wQm94WzAuMCAwLjAgNTk1LjQ0IDg0Mi40XS9NZWRpYUJveFswLjAgMC4wIDU5NS40NCA4NDIuNF0vUGFyZW50IDE1NyAwIFIvUmVzb3VyY2VzPDwvUHJvY1NldFsvUERGL0ltYWdlQl0vWE9iamVjdDw8L0ltNzMgNTIgMCBSPj4+Pi9Sb3RhdGUgMC9UeXBlL1BhZ2U+Pg1lbmRvYmoNNTEgMCBvYmoNPDwvTGVuZ3RoIDQ0Pj5zdHJlYW0NCnEKNTk1LjQ0IDAgMCA4NDIuNDAgMC4wMCAwLjAwIGNtCi9JbTczIERvClEKDQplbmRzdHJlYW0NZW5kb2JqDTUyIDAgb2JqDTw8L0JpdHNQZXJDb21wb25lbnQgMS9Db2xvclNwYWNlL0RldmljZUdyYXkvRmlsdGVyL0pCSUcyRGVjb2RlL0hlaWdodCAyMzQwL0xlbmd0aCAyMjg2MC9TdWJ0eXBlL0ltYWdlL1R5cGUvWE9iamVjdC9XaWR0aCAxNjU0Pj5zdHJlYW0NCgAAAAAwAQEAAAATAAAGdgAACSQAAB7CAAAewgAAAAAAAAEmAQH/////AAAGdgAACSQAAAAAAAAAAAAAA//9/wL+/v6sAfMcooUTVo3AzEUTBU7ImJ3zAW27P01QLYpVIVsgeXO4bxaaE4Nf/sE8htBJB59eYSB+htDaEg4cVHQ0XceGm5bp71V8nSd+EKlU0Av3WGe5F5rK9ja6qLvvA8zVW62VfJKC1HNK/0BBEq2g3gqhwWDpH3/GiDXvDy4Xh43YQDwj5FUKwsto8b47r4gLU6vQNYUT+OKODH1+6SmsqoHp2EweeLjZOSZZR0npBAe3VzBEVXKeJslvOkkrRWlvxsC6/Q5cGXjRWarUtzLo10xYZM8pIf6GHrjIw6h4vAe/MgsWNzXjELBORw3EQIbBbqBss6slMEIWUCFe5L0EP8+UQJDN3HDyLxxMOSBKc+XO8G5dWBUrkMqWI3nX7CRGyommUUPyJBq3NZ825gzHwfNq07GJqzk0aXBg78e95WFM8Yk/bwfOZ2QC8dMhMDaPEs9cvFsMGvMRdkomkYN3X1T1kCTcjsvx/ViYsEfM14L7iBD9D8U6rsRCDDGYRc2sPiDhRhS70bcUD5ry3vGz5A5zQMMZ92DTHekEm1eYxYgwdXxL2XBWt1iMh6yXkM9EP27CKVe5iruwmy0hYjmSrRICggimKEQ5QY6CuHADMSi1LkLEEuulpqDnDa4rLzfk0cLMEJfdkUNear356kfeFyX6MmbUF/mFR6p3TeCyyvnl2d6XAGwSnzBFeWzUB+30hpXpyx6p3zTO0b+0UE60gjIM0jip11Q/IP8nBDkPT3Xy84SrW66E49MWTkCSPiUua4fLXqhIqmXMRzfB0S7kD/YMhn8CNFH/TK2+V1pztQbXeaSJaoASmz+YCOfWpgYKfJNAMAKEK+rw7M9H0J8MjZsyGdr50IoXVl2bmvEE8gzEHd53np86TvmplwNAlxxet9aP7qnrTyRNmdC7D5YphZrNuCfN4AGUUwMYRYDZXWROq/caBfKlKiFnpVUhmUUqKzCrd+dYRkG1ugLSNXqxk38kSJM70SlPNHs+KlKVFFo9UaDAlLDWDYJNS3hBejgFCSfxXogCF9Ody9WZNFcfgfWh8WCVMb67JM969PtSDUDDoED05VNAaRZps2W/kmAhe4gP6YbXtgbFB7JAy5+3XKdvPacfuzzXmkDHRHCPcxoB5fZmA+6Gs7PzGG6pQS3Cn+EZ9a1Uu3gRwKDZ6LFE8IMZ7/ci98ZdlQIDBeuqQ52bbOvFwglV3W2m7xX2f8UD8gsS5X7+ER2XMwfwm1Oql8hRcPfznT0xaFAOwDzBxi35fCrv/3//YZfn4f9/92LSq7DS97W/2CO2oQCVlBaHNbV5SwMrOvC3QjPRW432MiiVXY3KpFtuoyeQPX5dSPYfUb095O/CJ2wOjOzY4peUekObCypEDavP/3/xLy342G+XKXaicXc5ykDGFMkSpzvo0QPAKC0A6oAtOy5hf28pwJQDTd2bgC8xRIClCz80IzDe2vMANvpbIx8o2Qy5+a1i7tZZBDQqz/96NRPUJD2+DcXo+b2XCX3ZDGzM1iw6iGvB7Np1mwp31vL+E/cEx36mGP3UCkPiXDQ0jyxmTCzwvNcIivuqLt4H5F7pVxncXQ9TP45iOGKTMD0eTun7D0P0HYNRFuFWGTrkdu0RizE3O4ianebvfRth901h7NVbLjJttKHebZKGvIGCF/rOEMZkp0qHlP5rP4fjOM61gRZHScGAi6JL+C52NAc3/2P5H9sELppCaO8WrJ4yiTT/eg84paMg531P8Vd8Xcktmek5KaCMDZZL6EDcXBcacIn1ZzgA6cr9CgRu7UBCoTIbuhD+aB1USpI8lPa2c8oCcXhU+ndPz9qTOcbgALitFQOLwkBNR1utyJNCUKUML5kZhX5Ic0F+aJ8SvomDE+X2c0ls0eloYKp7nH4Sse/D2JcjUFwP4R7/FnzRUvVTv2m2zJsBQE9PNJmgDxR86kNxDd26F9i1eQY8daAjioonxfT4r5h6NoxyTvYjdq3SGufiIk9hCyQelKTiguCb9h+1zAF7EuVV/2XeikkOboine2TLKbBNN73FVRx5XDnIUq3p8sUpAak/TC+1EqokBsPugkNrEPPMrW0XMMKJE88DnQDCQPHk3ms0lgeBZbTi23btrVURTsmZT9AO2jmYquPg+4IpntIBtDHo6r19Z3evML9yTx+h+9EZX9BYhKiPrRAmCBbo3ISJuCI2A9Oj63+4r81cetnd1dSsPozsoNH/Zv8IzChA3RwQ9BqsnQ/YU7rug/d0baZ1+3ANu/YlJCGDWkm/Jug1VSiYSOb451kCA8SQ2zTtDoPWbUqv3TQu4nuzt7V1D6BEd5stoHQvc2GyNgdrGsHswWYVbE7qSJ4IN2AvJ/6NKpbxJnclG3i07w2jO7DvdS65hy90bgYmOD02Ip6XYZPZBb1hPxfcBw4sWRiH3MLPUOyLpESnmQGyHVG9CGPDj18fn3IkQTDI5DpQVQyHldQRXmIPXFxJP4Vl/bISte8NTFqyMbWEz23XsNww6v28mMrh1e03LiTYc9PjOEQdzgx7Y/8djridSnurw8BlI1B5Lwb1Ml413HX/b7wc9/lus9Swds1NPu9/JRt3EDrdKtBD4J/P+E/Cy0Gv+Ove4LhlvBG3GI+tBkXwJgMleboC2v1LbjUjg9+cuiSvcJdYzPDntgPGZKez6ohJBdQYgb4yPY16ue4cFWay+IIJBECAbosW1ncxXW5UUbSrGGfPRCD2ulDL3AXIC/tL+VLLByI2b7yeiFl5fqWSyt3Ktsq5zkuGNrDc8c8SCTj3GQ7K96LG7Wh+VtCFKAHITh98D31HgpwhseJ6Mn9yv3G6DWHBY+4zK6mVniYZCf6snRh9wmXkacOS4dKhPScuoGRrSJi95RcCyev/Lual/aVY3jBDIi7UPZhSgrwXbkLl+K38Pj0wx8I+xmsPX1tDJZIXWgBTAI7zFqYxMwwNfjzC8TRaMGhcw/7xbmcdHeWR/c9xbCUyjlAHOi7l43mG0f7hI6BHMTDSfZiYPGIpCiKhSoGWH0NyIslcxteEj3biYlt286MA412LVCRC6ZXfMGx4F45xy8efu1mwq3t0LiIR2iIt1sydjQmSRnxNHm0xStGd9NNOLoRaI1RTNGFzP79plmElwUjQARYbaFTDG9PBlu1RSS+trXRLhv0eTQK0MzGM8LkBWe/OVGAAP8ASmZ3ri1GeanOtZS+4yGBn8i43qhR+QRpl5mnMYSAORJlbUS6AxMiJlQcGk2gFrzKPi+VzDgeIQq3g5dCCSaiopGjhmAbTCGaDp2eh0fMJDoleRuFy+y7o46cdoeZ9hd4cIksFJX+RALiLMnToKV7e2i82fUV6HKQgDaoRXAR+lQRGVl9gIO8K3A3aNy3j/a/II/GLl+o3zHJ9mFKrC39uwA0yYE7SQVleSx0uYolY5FZEOoXZ8AfWgly7AYKIcdpPYOhZRTodoUsJD1IUw9ZjGmxlWOHNUIxzaWKZzpVLoKVM77SAs3bgJM4j8uZnYSTqYeoSu+JpOHEeVquKqyLq8sAmVz6u6ZtXnLPOZ+7nNexmP+JW+hLK+9EJubeHW/9yCR7WeiXy1/Sie1ec2sY1Lpr6x2u3+52XhEpm0qijjYr34TuMobt7hxOg5IYH5AyhT74wAheGwVms5+RiROUJIQFOsaIU5rp8Fg98Xc1L1uyGdtZcmgSj+E4xK/9vTsXSS9dh4+NEQg0Lbkf9mDLBe9vweeiPg3b6mMJNtgB4yXtS2UbzuCeZHYbJxQ7Vzxo/rTUvjgtJhzgCBgM5HF1DP9CYZXb9KKcainFZxohVPB9lTOjmOhyKTUvxjIsQuBVSYFFetKGdOWnkzIr5NB3wdD0xX/cFfUJrdY0bSQFI0LwZJeWxkEZSGfbGiVNn3yka9G1SwBpDckT00TgojcMTQV607SCF73o24xbUGK1RMxH/demg9ZXlymJeWor857/+wr8/W19ydpUs+NfGMlmnyqgbIyab7RXIZlk4hcJEIADKyfB7L/t0VJ5Tywp9i008nKxevCI93VrVfEZMwFPBu/4xdw3y/SasHfUrTAkquQ9Y8A5x/DTU10HJHvBprCKX8ClJIOJNHpGzL8+/I5DYwE+d3gXUC3DvDI8zuP9uwn0qEeX4XU9toxxFXa+b/Ydwowfi+JlcJ9CsFTdT1Gvh/N4qLIUxSQBmQrqZIaAPVNMMvdOUzMHJ402QXJfi8xyxjEpeawl82JwKmDc/N4D67HBmq8jTHPyjMlDRzyMpeD5B/DHPmkzvZ8aJRzmo+mNBwRbzQZdaBtl7wxKC6IYIC/OzwMI351aM3RWZZu3DV4uQdkDMA1TvMYOpS+4msz/e8TF1qr07Hfmwz1SYHcxaqjiGTpMXGSAfE3J3jcts1JkqLnaIY1LZlj7P1+cMv7YUWBe0w+CPgoBbz4rZbo6b/sToW0VVC3y9cvrXnNDEmSDsQOGXel8OBnhlHwnB1hWJKpmwC91XBKpbgfvgRf0c+jAP5lbQp2xpKv6zv0YFr+qWa9MKwmM5cKi07BMJ6hW0XAtybsmZvI+9uq2nJ8+TUXo7QXvDF9fimyw+JD2pPV2xWRLiH+F/PuxjV3L0CIBWnwkNiqCsfGZZ9U10R6B7UW5EFWO/VWTD6s8lxtrPvtZldnWF4FfKQGYyJtFnD3QxixQdIawrQx7yQA1YBq5F26euI8Sa/K5g9+y4F4Q6BX11W3bPjiRf98qWMhLSKjWIPgRGQJZB5ENOjZuiTNKP+Ga7DcsKUOzd14gsvbLfxoqoA2plPMbt2Q1BQ/kih5/IiPBbCIjR5cBgeNuxt/aJEgJrBg2l+419OuMvhkIgqPldXHNDsPs8GtZMFH4uednlzV92LUhnctD2D/yr6u40aJsnFHOOwKYr4cYyYcx+U2RFFhqaT8CacIT5qzIJ2JkEphnJkRhp4zcw5DzcfCS7lD+Ihm749dpM7R1L4HPtwqPzHwEl0Jo+NcgGyub8dt7L/NiYmAiy3ALYaUdfWi5k9WOpiNV8XRRm/oJsXFem80n1L47gs04QalaBVqh3kIXuK7+Oi0IeQ640iyTXy1e6wvlojqSS2jNKydA/dBGzZb3rLTDB0vqjB6e+E4nTdkd266/Gw3QdT9+lZ1f7KIq55tuoABetBnEyCHEahvlvsev50m//BI5mm1i/bp10Ihe/pg2vMm4azIHPgA42yi7FGOaZB9FN9pVQ3k5uRZ8nIQDWgZWMOrEYBw8yDoPu8W16iki1njk/jYJFE6YO3W6zmUcjMJ57t+emaggXx18S+ftZSMhGbAQ6u3OILUfG7hhrGZut23r3w9P+9DRQ6XjBtTNPYg8WGEwsslHDnH0HMy8iBacVtMJcw3inARISU8JJSo5RxoOMl0MJItNsPdhE5ehFVu0IR0S+qs1SmV0XgInVgPd+WeCeg0nkRncWiLg+bujVh3xTPQKx/uUP8fWiKjNswJ4Vo4oCJpLT47QPLy5nuKjJLpIGmRvBHOBmdjzdvqsTBF2MAaWXZEQY0p0Dl9Vw1+5xIwu/xY1aFWbiY7pEk9TKsPI2n7dZvpka9a/DiEpbPKIbppfqJqm880ijiKXVB8tmNi7r15shkoeHkf8qsmwxv2lFujABvwCeTmd/ez/lsJkAWGrPUL3vissv9H5x06MgwSHSoqp/Ia6gkozgfjPMOCiAy469JWnPvWlvn9XzPllJ1RVwi9rcxVfIZ5IfL+YoL+5gOme5weRbIw3nbzJCSRsgCq8PquXzX+Wih72Z6xwwkYrkNhWwu7Qz+qnOBqAX1AkyJ6ZZmzMLD1EsfCOWg5aJtwKMs6E5hZCg3KRxtVD1+rgHM16L1XKHjFnP6735DaEosGBhotDIuDUkk9Iw3FWbLuKOXE9zZgLvxMW89OL118yhXUdfmVuDeEXtEfd5WByLU1z6x9fIR5YSka1X0cFUdjRF5fjq+BvHduOJx/V8qxKeYWGlH/RACJoklURyY5V+qx/1PxRapGXudZx7m2m1A5jTWp5aQtRGbllgmeDSFaBTzQY/nPFWLiy1221XsYw0D+4ksnW9W4Z2amGTMkVNL5kGh5KoGUwPcpHR289XXQzkTwMo4j7zOf2m0PVnNajdSFDO+zS8mqksbp10YPFH0gVVx7xaevX7vDjKaRGArqcqKG8ormxSz/CyG+6NpYl7lO8gQUOW9s1y9ARoCJVAiEQq707789eTms+nRNIpnPkvAU+3yCFt3DZuzKNeEkUBTuZ0AmGgk0nU6qIgrtTcS2XzDXSLyu4TX30VOKLzBiaK8Luf+9i+IZsUkaaUDGdEf6NTzaXy70dmYWJW3FJS/SSUKJ1gkV3rXpfv0H0HL8HiB7pUoiRy74K0pXoZo6VdoP8RjC+bcC4WWCoNNFyfA5tCn5y+V/0T+ikVoVN3N3BzCJhpaRuM9TPv+dk0M4rcbTn8TqaPxpD/UzmrcQNSk7nv251y2AKeu2TnCTYdyTKAzDjCDAqI0hpwl+FZcKtvoMeyWeqLqGayLDP2SwHv44wNW7Ng81SaA1AUQ02XRA2PT8ta6S3JuWhj0QyXm2y/xDR+WwpEfu8lo3EtxCA+vlcYvr7N0Z3la2ORmfZzinQFlyJcy+w3qw1tGDrTjMGvZZSsxDMLH7vkYuVc7mn8wSIth0QLwfWeYwdJONuP5Vy0rnIrLm8xJfBwCZ1dONPYOOeY4DDqx6ZZ9Q0zie3bDsIjHSwVtFavh6VGVeZcLC6ubXqfuFcnn1l1Q2AUkzIruzFF6WksRK6Aer6VZNDxdnvC6LqYrzQFCJIx+DfkVCJiDBnfN0yp2mlfJnDPOyoISmb7uZGB2ch6zStdTgnjZswtxGRkCulHwwQzaePf4GhEfrV/kwbJe81vlYpN5xZ0axn0SISrkrcmb6xDdJrYXxTU0g54c+KRF7uXVm7TkolzcWpzHecNmD6GsmHzHWUQdBoxgqZfFyEjkE00MML30ZJiDCCgufxp6z644RVBXx7pvPEbzNiEthxAqJzb11MWVrU03cTSZAVdf0E299i4EIG2gVNzmDnztm0DvPE5U9BygV3vu55igZDSLiUoAY59MVPtLv+B6CmU2giqcFQ6YXXnBkO4C8YlZlrGj9Wk+zs6cr16oeHrt6rnBa+pNwJRR6BhyOOjOt+7Ks4agVF81jV4R8yoXioXQmbI4qqFw29Wl7v6Z+pXr04o3whzuLoAUEFQbsvvUfiIDvlkU2CyBhDx2iNYDaXHmj4oBbf7QaB134U02SZwvioevCVgRG1qBzMed0hDu8lbq23sIngppmdNAfuYwCW12yMw3d8p39e1rUnBrz3Obh7/Wv1j1EDjXBUaNSmJLdSLJBsa51gGrhLVhJJliUyQNnsOOfe2K2Ha7cBqx6997amAJ/l1sAjkpNevewYD7jtT+bYs7c8VpkLMIqkV7G5oGxkz/CVQvY87OzXh42aD+m2xstvCTZEzf5F58yQKhpSj9qDyOvnX6+qKXF9Yy6VPpIVW8EGa6dNLVegdBQFyLluqid3xoGYMzJ/oApPgTW0W5XHChT4WR6WawziQ2jIS8HWDB4E51w1BIRYf8MA1ysxOFO1eM3XkDr54cp7F5W1HvC3NmpKIm9JujTSM8FsRhUJimX+AabJkiBlUcyRZhn6eFfkbA/Nw4WAqWqAxxYHszCAncIIBD6STntUNbr+umvIhkdiJjEIIrBnNAq1VYERJURoOoEi37rxFKD0pPApI310NvZ87gyn+j0qqiH7uC3+9m0vupSuhVm23pbLq+17B4lJKWIPCtO5AtxGjeIs+aiET3qDm6J+SjtqfCM1Gt3iVJdJ7FPr4xH8f0E0UDalBXYXioEQDOyNKsmaRnCthDARDkaefe9gnzjRm+biQty1oORaLNA/DZn97kSBAwhk7tkcdi79WQTwflwkX1Q4SXskdh4nGg62fTz1trRH4gB8gyjIKxmtcFDpngPJIsTAjVX7LL8T78RHnwPxapLp3hlfTbMtkWkFVlQJJBw2Gkdf/BAjx22/pj7V5Sj8wV8k7+JYL13OljMA3NdzEqmgojM6uAbGSZ4wNIM/yWPloIQzi/WlvOiBK3Sz0VBbAYrDK+z4XixgKkqhtNgspE7QUxJ74XJcvMzF0beZo3Cj4N6bfcJJmRRc21e2wkj093t7WkdQ/Jx5pBlj2R7ywdEheIC/NH3kj1QOJrMdfOeVPxiIUy+WnnsiviwifO5g4GyOEdPcUD/E9TsSOvAAy7dlQnkEFXKQ8MWRpGTxFOzQJjAuB1GK2/lJTQH9Q+0l/G/Gn7HW2THZrXHOy136aR04lul4JMfd4gwDV/MbqDr3yWuIptZtjsBEd4rNbS1DGOWEJycwcSdswCXhrJHZ224Lehdr7db996aefKhY/q3gTg6rnef3Gu/YukVInHtDRKhhZW2DARH0aLhnPuAPAXX0E2cCpEfcndccIhUo78kgYVhkm4D21E5POEh/ASZbHJif0mS9FHWkqIF4w3gPC/yuFFjlNfjD7p934OdFDG82/+7Mtx1AxJlsVoWcsSQTAvFMexrIrj4uG3xfWWyF93YeHx5tH/ulCg3+I0zHKjXt79JXC4vhxDpgcy86sCZ+w457gCcTcbbYAtxoO+5vv2rWDMwGKinDFfJqay52HKnZKKcqQnlY37PRvbOvWjA6sbbhh846lXgLxpKBhz3BVqE8zglvGRcolvVC+61VSCFZ4YNYL86oZhcJyMrpVd3Zzv2OUTx67HUfwGhaFHpGdJc72IERFkQ2PV1IV0ytZDV/UEzDOhDLCyXeZT+nOIe0rER/XH15wmBe8/ZWdbhWavzK3Z1S1cqXuYkMQo+Ns/29KhtoIbSd9YjLp9h8vJq5bqd9oxaj9VZf94deAEusDM4yprLP24ho7TrW3SvNHH+i/fGSOBKLoxIQXP3ZoraIOfeDgr+Su9uivAE2jAnOt8Y1T1qJilW2hPDPVrICeov8cfWyMA65ZM4PPsB+G87TAulk1WFpRom9R/3xqYkp/K8iZ70MP+qkTbkrebA9jNY7U7t+5L0tjDLTdiMTWhQbbJcL/GUdTxUZOG9zYxamIfFoC5lcNbxPNeiLWXpfOsqlOL72f7mhZhFOFlkRuHVcmMT+B4Mc87MwuvhBQYOsYV9+Cpv3XzHfI6tNfhRgn0dmhiJfpAJizbAL2IOI4l34I371d9fk5YDV/x03fpgvwSXzVbm2tOWZKb9eJ5T2SZeZR9mQX4yip7p+nZBphq+a6XsyPxl+Qdk979qvJi2f5sojb4ncHodk3/we3X8t4NY5+9hhgVzXa6UI/61kdlSi5/nWQTdmEPCMKYjj8JVKuzy8kRhh02AaehFSWrEuqTmHz7GEQx3ASejwoLnlQFtyqel7xcH4eQxs2jtrIuSNyNsYjgUQN7N8nROzGTu81X0GfYu0FUVBaLaD6SfAF2KoHNHQGe8XxVXl9DdnFEcy00dC2lR1BbW3Sxa3zRqj4R+7j60J3HN9AAA23l+WC2INndvsAFGmAcS9l1SZPy+E3ZGCco2GiYLC/nGgb39QpCSHRT84LvQadnsJaZ02XgQ7Zh1kl/ZildDywo686MwQwUqWjE5jPkztnJOYPJfdXBmhwMn0rTpnovvMMTRBYR17I6wquB7PwI+YdgNJEVqHfQpVL8CfbFwwlb/Up746a7NW36wP0SaNe7CO1o0vYICqAefx7S4zVTuk0yPCDqgty4uyUL2iZ8pAKQ4T8Q+8qcn6/0qA2CRk4DfltOly0S5EBdKy1QNMPolC/i5rcJGyzZaVBOPiZGyiMQaKLQhgYjSBTcEg/2v8487dLG7LLgaPkQccHJsMGzDKjDgiSCvNa5loaC2gKq5zR5GyhJgjYPxLcS583HSvkpOieExrSVDq1o6Fpof2hQwpEZRfPVR0Y3DgDmzVff8sJ1uynFtxRjxt53e2cjLd52+ATiwg08mkR7TC7A6N1Z9n2lqwrKE5nELuFkvmbfnAebUXZxFmyWRsE4nMHspTPEuqs/rO4PpL2ZPB0R1kUXBDcd7kCVwdDK5iyBN+L2PSB6A59I913LgkxQDdYwrzEusiFtQLrh0YkQDoTUmc6VQCky8d322qgZKFKSIwWtnNDahWaKidaz2NU7LpoyP5Tf+8j9gb416ltKw/2A1XKes0DjhQ10+b/Zcqr8/LNz4Dm8YiWJPPbKfDGRituJrcbuoacfZZNdWso3Tu2W1Szsn6SMCYJLKO8wPTZT9VFL0aff5ZNEZwWzUbvGMWq3vAK1iLIXjXCWup39RGvB8w/TmBS0oLMVnrv3R5yxh9q4BL8hwYwXo23yqCz0XfJd2qD80s3sQrVe7c0fiGv7RGSaHj3X6yOfQNkwUbUHJkId4rPTQmSj6F6eioADs+ao3P5XiAo7gOGQYR8GpQ4vQVbm+w8Hom1kJn1uvSWwgOy8F/+N/ykTWCM8ZQVY6Pr43VndKkXVKL3s6hEoWGniBGIO6aM9DeC8xugmO9BYycl9ktcL5++rETXWdipJYPv/UkfcR0zuZswJQXgP3QrX66UxgrRvu3xCvAFhSyinscseGdXHM9zd6t/EeDkrTPxZuiHd0Ldmc/fZdJaR3FmT7SjM9hMXSETb1ywRc/ayZ3yFrVqPuHHFi3aAQVESACJVaCKCfPYxkFcTKw08yZcNW+r/DHyxEQiWwsqGDVw93hxqnZhAlIAVlVloRito7Rhyant4y8umn1udIxI8LVjkH2xcJEePI6EVyCzNmQILaLqMXiFCakFDBDNA3LS9N2eOOoI6dGnWl4n7HtFhnPZfcWUUX+ohIwdXV4lwtAwOcQmUIff2y7Bqr7/N/rv+RAMW3LULZ7ikzYBbGgyKSp/S5pcQZUAncdGOzAZh4KsJRMnWi9hYc6oYxVueUK5hE4bolKJ6KvFKemqwYN+aeTv7f6SqFbTN9brZ+3pGe8sM9IOdDZgEsCWq6rFnbPOBnUA5bmFS2qHgjzQcuhk6AFOF/WrAvmarmiuooRbVo1aMhH513gPrO+C3KdkLX7/BEjuTZOioSOVokVs1xAGaPnTYO/EYLJAdcsqjxeAljUsEnggMmUMzFYCyiLQKt7Yh/BI5QmaHxm18/FAAkiSn00wOgjUCiyceMIqcfjagBOAdNzwP9dCXKoKM5c7ZnVPi5J6TgsEPZ5TvLpy1TAXAHy1cTDa78We3RE7qoV+kyEixUdVN0TK9VHSzgHAdMznVe/iGUwwWSMn2DYSB/N7VugGsUvyFpUS4GQM2cZKs23olXUOJNwF2s3CMVmpezMYn2y1y3wtCOH9vuKzGEJlqfPdgwqWXtcP6pKtYCXbMaYxz/59iu3A89ZKNNXHr+r5sBcWoLNCpO4VE5pFkhhtlmUnatUAo0mK0HCbEXCUA29bZaZcYK8p6cj74/kVQaqw2KH+yW2IBHP/dN1CeRXtM43AgpHL9rZu+1rDl7qD7sJKhg152oUq/J/ECTpmGuinDYaItbtKUU43vCnRojBmtykgT5lzF7nIWb+EWbSI4P3sG+DUJ+GWuM32rIXKI6AZ1KQNpX5UmQS5q+4y8anKe1I3HthWap8Tjq94PxR0giqFUo3yBYolI6X0VD4cuH7NpfqAUSTdR5fy3WfV/EVgFlidZY3CG8mD/jOhro0TCuj6dCr4nHhwOdUYqlVQGULyK/u8lXZ7Nbax816/OTqNa8292I8y4n7jZp4zOjk0GB/zRA2x0WGDoZ6Xr7MqrEpCAOaOZbWYHYVsbIgNJG7gM58WS8CUQFFs3ym0rk5EVxMlfbqjKA50+dDcQOLOgt9MJaH01x9fAq4gW0/WpbSA2YFGJKVPBbYoTA/6lodbyK3v1+HZxERiJaVKIGqz6baonZY3VxHBuDalcZAZJzE8HmroyXv3sUW8DLihL1KDz1PuWoE7HXsErcpoqbT/beUHb8OrQK+vD7aSCRIyG8561d8WGgxWE9oBt3Ir72Gl7M48TKD1IdJkvVnlsYW3HgrUx9qJevOjXVzXhsf4/O9Atl1iyuDtWghvf1ZQHOSUmXFLcgxXQ6rgPu099VlZRhX05EocPcGXduCBw5aPaZ+BCbuIaH67l/8Z5agn3EJlfNsoa4Yw4hmHJnivwQsAB13au2DhEMTdNr40zTD1C55zavg9l4cMvlxRv5xnwaMKPAheHgmgPSRtXR5xfyDTLa/6Nftc91ZIr/lpULKPlLEv5hrDEIOY7x0yqJQiUiTThJJC4cv3d9Oj25ORUfrAji7Kr4wtDlvABN+ZyCM8N67oFDDS+MX1bKquwRrICWNOel0xAsDN/2s0jEuY99twaBt2yH/QdQQ/XYbxJSpzlm0RUIQjh4EDquZJe8gucYQoUmHLfobRzrx5Htx2EcVirhSyrzj7CWFCOr7+KbEWM033j/gxbCWsNqQvGTDEpdJ9mZ3AkwnQFl54uOVV55DNN1qjVmEtdPqTRv1YsMlyJUY/Dwifm1OulYBdH1THcSAbZLbKxCiMQtJHPSC+/y0iD03BdXrwDOMxTXKhDnXFIHdJt28/mTTMEpslbQtIgXCQxTqsP5sC2+2b243ledmwMYRuKtfr4zJcf1jwtYKPogfOweBKsZaxg2u+8VCHa5inXvjjJ8BCoc+ZrKjTwhFsJfNMY7hzaPkQytmN/2MnfuZyY1qKesViR9EVy4A5d+PFG90MEjnzSXjL1neosTzkL6onXcFhULqtSTc4c0EcXwhVAc7HStjU15P22oOzhO3CTZeomOAXj51cnjG/m/9UiM3a7R/7+IaWZ8WEwtbDI6/SQtu/L/6gAlspgupbP/4jKM1LG8Pj3YMCAf6Sgba3Nn1qaFXXPJ5N8vZ8PPiBqCbdRiB2fNDqRgr3cSGEfjfi1BpH5SW+PTfPdaRwnQBbyvDD02u0U/p9NfvPw4luL9NWff1IKorVY+J0pTk6NjBBuGxiqCMAj5XfNXo17HhgKxdosEJ4BKErPpj2IdvQ5PdsgcykNIr8XovMbKnqplND8r8Yr+6bESxELkIJurAf/wFJytfJZ/yw19JfNJfmoPNDcU23rVkZGJ5Pba/sFeLt4HRwXbIWg6fZSBwMTE7jMzcmZ4wPjY+Jm9m6s87qqLehFFVXqY6Cw6+Eif3zBReEOYNVEeLeVj6YdArxMtfTmJB+e8s2MPkeo9eMREWox+GSWGdojrnWzrECXeWed9AnNWivPtrO90ZuAFqUI3RFDr+wg438kNKYF+pksI8BAKZTgaIbCBKPOWCCWr94QdbnC7DiFc6LkZClYLs89H6mGUAbNiXexNdtMqnH6lbwNKV33DvNVLq9/g356M8EqSKmxJ1YZdICc96e9Bl0DBFfUgeUEweZA8RFeRN3wCqIj4fcEGiX7W9axONgZcUy/sV+aGgChkNv/SjsnTFLKNo9HIHVn+aTWQ5WobfFkpjoCiQ2hGMNMpItFlhlAKNN9IhjlMHQ8KflKxFfZMfFBnwcFYuThP18pNUh4sx2sAyuRf9KRc5z2TLg21Q9QdzoVxaHQDzu8XigRIN7TXW7ngLdkTNJjmefzxMG8TDfnZzAjpLDrcbj/dTxFt0DcosMMENAMZiQnyeYWHbReS7FUrLVzOtNtTpDIAf9RgR4LAd1wTRjq1jrwr+bBijEQZ+tXQMSWFANTks+1ueBDlpYoS1R/wraPoTJk2mXhHovrk68uhWmbPcyHuGZthK8bNWbrO0e2SglcKXy9PfpL/B5tPQZzIhl7IwTOXrc+QU7ZdTAqRfMP1NDCcCOlYY4WkoNu6CbJ+cqf9jtontg7sX8m+xjrcZQlrrPV7CF4aq1WO7lE/Ty7hAhwroddywBaL3aGBtkBZXq8XrIhxaHkxS0r+Gzp8aPkrxQXaFnRc0C8D/RBXCaLFgRhxGQkumrQ5y+tIz1Jd1MsctzUKpxYW90kcgSBlc268jeRXlpbQUmDj2f0lhzLFX8ytoNZMBgraeIqY92lGFL1UAQid2xkTkpEthVt/liRXqwz3+vOBrQ+X0JXA7utF5ogTH/HUt4O9lCpH5vo30PjcG54DKVhB+8M/WDBLwkCpwWTCk0bSnybpcRZ1XhGMOK7qgFdUElETjuBA+LPH/nmoXz/kgjZR3YLTuuCHmrRas+Y3YvOOa48ANdHVHd7XOXM/iv6Gj3rvOPlkCMTERPAF9cDJOpIc/nwAub0/D9FtX4nIdajfJE4Qc78SMyVe99ywm5mYYFYhwpRKJcYT9yNCPua4Z3Pr/q6PIBy/omC3zCkMv+4bpaUsbtnfzOihUtOdri5D5efZ2eO7rJvoib0u6JTHa9B2P/CZMKugkP10nydEuZvp8nNpcHD54qzlshhboJ4yQRD7w9342bJiscHgIaiSvZcEqQl7eTm6COX1tNb/o+CKhgfl9Lp0ga0cK37Twv38OfpavaNqX5i0sApNKWXxSn4NlGzFVDDP1vJCuPTCFogLV/Op5xSJzSPHdE36/By6Xr9/90nq2+L/4UwWdHi27hlhE3MlFpxx8MMMY38baKOyUWOTtZfMwbluphpDpShqTA9lJzHgfopBrq38kCSGG5MoU7YvdfVCwNEz28k/WkypFZVXmDT/Sf/CfEZ03dWY2tgtpzJgtjJ2/rVXzNc1W2TmA/CvjOB2pmFymtOJQVMjxsIM3mRddf6+kJcPk22NbDYzhzpRrXpISY11ChQraA38SGFuyiDl+9G1wZOi79rgeN/yQ1hPAyLgYNowtWkNQ0uISnfgQadVDU4CPFEkmI7CDZhxrBu3+U5Fwu3IEPy1g2niXwcSEKhhSAzNwpP/3lxgIs3IlvV4emj6JFMmXNBKGqmlSVj0qw0Zskfrs+Dzazo3ConGfe4DKGgeVgrXNjb+wULJKG7KvuFguIwTjcoSRST7Fm/RGeEoeYFJw6oGgLDBt+1434kyOeR6ch77dGtM2d/3FOg/4wfcmIhhAMtCSXylrNgiRis8nnIzCzh2YLMANHRMWVezBIfjv5VBnRQ8x7Ij0u6fusvgXBqs6p2qfhulHxtWITCd62qaDhQ0dcLtitHROC5/yZmDnbYNT10osKxyAMLD/8qAtM5JlMPBL7uSrrt7hAO/F8nsOxGCOofB8TLLfox4nfPXVv4R3hZgJnKhMik5OIilO9tG+DWTtCpgFiYP9K+jRxuXeMpbg26dzMaRZyfsJ5JLiExHV9y3YubjJXiueluqREBmgO/xynwc74yzW73OFUQ0IGjJJIa5gZRjehZLiDglo3vwMG07V1uYSI0kw07gZY64SiNZ8ld+uxdKat0brjWaonTnu/PFRPkvDWa/YgOe/2mYuo8FuYytxu9zi4sIHzRh+VmjD9dwIt+QxmoTrillQHNmlzEzX+VUTTByitqIVbJrU8zUnTmS9l7FgyBH4ulLiThl30QqwWNHTysqmoPw91fKbUk39f76AyzpcrKc/msvKLAUBcUh93MUYX2j9QCMUGhgKPIOwwyarcE1Ys+nMAMU3D3CM0O7vbJCXqgHlLH7gQCKSVFmAnyeyp4BQBCQRgh5/+TqJ20E2WLoY/7MZ4bC7VL85Xm3it9gshDGbkWzZomhOiJZ0m8JCMs+J9IaxtyM6ZhQF4FQkuc1HR4qJuc0K0j8v/A/9njTox/3ogN1Rr7SSfghr0MUW+WOM2EpEfCuCp57X/f/9/jOOiq9D1fMGpbFe6gDz5Pgt44lzcMgzAhfnoOuzuU/QS6PkMeZ1/RqYWShQvL4n2QjZeXeTLkqzV7dW7pvWwNjTIasFKjNiPaFy+KspHN58mNKTcl3O7d6KFh+c7WvLGoHNt89QSuQSPz1Sw3qn16bkuZOlDSdOunGx4802HaAgsAP12hX1clWVdb2EyJ3R0BOMP3HJXdyXlPzm/gYjp0Mp7Yf80dXmnDvJjTEzcoQNCgnRowBaMxvq9E/DhawQY5KCbNzHQiM1Z8d+q9I+k9dRSSbF2KwnmLLMBVrre7qKXjSyvHx2CPz9MnmSIziX+sojKiqOiSwicEQdv81qI5XYk4c8QJr4PNqtvizDBG4sCTrnBtDfcobhc2mn9JE94UoPCTvARGS7KGKllP3n+Hav5658NVFf+i+tYYrCjv8SV1HNjYO3f+rWpz0W8jiYtVuZ2bpSge7WPPHF+fdZjcoBectwwcSNjtbS56EYbEEXAd7/Yb+tTmd6zu6Tb0yJhQ5b7AJ1q/r4gArOwgqZlYUaHo49I4pMqkza7vDzMh/9+79b3h7gdWhgs9z48SGcJEh+q3mai6l+9caJV8FUbVjwMWX0McNMCCcq7bZlFEH5X/3//eJzTuQkQC6pqrQ2idsyOm0s+wkq15uDozVB/9mwX3kAfbR4RjF9zR/gbF1Th/lmx11bZQuovOsEYB6ZrDeBoYdZmI1tP/3//fersh/ZCFePOd4jUcnGzkCFmmYYTzOOSZfH5+jDYJfkV3IQICLpCo4x9BC9kbGHIOe46PlYOqPDD6Sho522zS4Mnnkod9IDYVPK2tin9BHBUrhAzD6qMmxeo0t8R2oIgFBYgVSq1I6lyTWsD84pamwkuknv4WcCnVnjwXYO85yY88S8rkgMUsTfxiwRMVWvdHluWfasZG5KPB1sza192lCXl4I8NqapJOgZ9FsEA/XwBHIQv+DGHzmMlnGlzd4r6++1tW6FlizBi2WjAidwDc7M5sIPU5UBAvdoNVM8E7qxvRu1DXq96vQUxsEdxoHDjO70aRq4rp/Bc+krv3485j/nCgOwdW590VXLEwYsfEiyITQkawkVGR6wxGrAeVFfkcr5lENm92ioE+JGmDMc5fZfPjm8fvqfDb929IenNvdHj7Zxfdz5qDIpYdi1TGDiVs2BY+ATtGiDVASyvH7RFPtITW5ofgZEw1Aw5p2XX5LB0FLSYnW4xGxtZcXDnDJZQQuUsFWSAtSQaQstkbPzyBj7kj552gktCiVMgHOpm3r8P3ZP4G0DBYu1YzYfiYXEWS01RL+LrA+usuh62h3SkTWH1uRT3B1uuucMNkAG6j5b1WEc34vgeWhfW1JmWmqxxQ74/gyFBkY0ubkqKkdcVnyjMJqPrd+HQcTNg0vxtRwf72eBhU4sxr5hZmwq/9cZti1PMvI9x1o2IvOuP31xjg9vgqSR7BfISMxfmOA1L3baptqfjWpzVpPqMDhxHfFzNpz+Gk5LgxhrqN9qmV8PB4I/Jh3RoMuRlQMNDvudMBuqO/4MOsfvB8a2rUSKgAz+FI9nW8TAaAl45MGOn6xEwomFDqINR5kslvRZ0jvX2JAaEHZYXExTf/vwvcVXa58Qj8bNeQv9fMuolUhTvRhVEg5Hrm34LuvuFtH4ssnYqhg4R4N5fdp/CP6TjfM0Mp+EgavkJquAlwrmqKQ65YzmX+DkqHu/stgXYxdrI7HVbydoQX29F/J8Ieam2vIW1cquXMnnKnp8hPxDprzQ6cCpm3qQuQjSaTHtxdzIMEKPniRnq1+/QI5etv1bGQPpoJhE3/Gno6wAxyZWWLSUJgJdvBc7Nki+QhMHywFvL+Pz28RICaiR3/UfC4iq7Oq5ObyQlycfDAQjfEGoHuFVmma6AVEGkBGmlGlwTYyrxI8C6nXA0BEkrE/3jptgIu+moTL3oVU50YdXHLxklW6bHvZxydITlv0fs/15nzmASLwsRbz1njAp3vfoed1MIPYKVVo/daSk87OFID2ByC7ca/2EWbn+TsO8mMI5lMjXGvm35AiWh2VXRALgYrAYwmAKCOTNFz26DlKaPqzKJFdE35qo9tBWOKARHo0QK5bbeus9Blu0ybMWhcZI2kxTKTiPsxrHyuvOQ9AoiM1oHXGZrg2hbmmsgrBCl+mHTeKi24xT99A8y3XufCkUnXChWlHeul2lO+Epjqg/+mFmHnZ/iE0zm3Da0vxiZkW28yNzHuQYv6jNgIwRiBnhnohLkw3Gn3+0h2sZTKZ9kfG6PeFiegmcKPG+51QFhKSJxojl1ZEvLepVcQk3WqFUqvcg6QLmpYf9IROTbUfv49qj17x/Z4bVDFBT8WOrNOm2iaOD9ZJ1KCNpFTDcFjzd2fslYV8EI8LNJ2qwUls6vFDeshWwrE7U/XKzDhb6JoVYEjB/pWVz6+NjiYtahOBEv3qVd0cvqai9htza//V8ghM4/k2DZka5qaQUn5lrR/xOw3jy9HftXvDBDYPqdFrkHhtGaGgH8pINSj6//fxQyRXOOh8swr/3QCwITBwMNH4dmai0R0c0d/Gb4oZzJGgq9utR7lctyckkeqPT+kIYPHsls4dwkVALNolL/YDvK0Br8lz6y4p2EAqzwyM2moBMUdt8eDJFnfI5tGTXhYu9B8gC4kl5SWsrg8h5RKxie3poCB1gXNzmJEN8Jc0DsXLtGh5L/LCZr2Xl8UdCCBP9ZpOWg7c+9jUrihqzL9PSdWOTa7CzN3pltQ7dlykvWSyMxqt6C9w3FgwJ4mqZPlhdFvw3YnmOEtsj5KJ9SeIYxvl+KQtGDAnOPvInreWefdToCiyQVLEl6YDNUoiOnNDk0fTIDLnBs/uqdHVU8PjGFul7mQlfsF/wTPRH/FKULm2fv9Y6XklTGSr5Y6cDhRITKloNmwY+DlVt+5u6EUpId6vTRbBtoC12otuD/gsoC74ECjJIwyCmMxGf+Bt4/D6uRMFsbBfqsxbJSRSakBV5h+nPMTmYTWI/JnuZZbydU73uHmhMzwfBbkleUtzUf3pMRsSlj42vXu8IYoGep7/Ql934plDASivKSmFYDiNw/920NrkUqHzGWZFhtb/t7vSEPG8mFxU/7Tai66AlXYhZmg6S27KnpQBuqsaJ4jlI9R8JwEUziUvsyF5sj0p0FBwjLGChOzGcFm4Wv1CvOSupJ7mUJARdBWoeR5CuNj7ak+usmGqaZqIxFFs5zzj0HVQ5UKrLq6Dy4jzyCm58J1WpdS+tapAXW9oH1/nTe4rfC/f9kaw9KLJ+bTWWvvgfuRTv/WUoLkocaITWlWdBpz0IHxfccWS5vEI4jot8nnj7SOZI7hHs/7UgWIjh5sBNzqMQrhhImiX2Fka4MjrrT8fK0E0/MGhSCH1qMUBZ2H2ZDpI6uZw8h/yeEXv9vc176fUUdADRJglaAqHwIga2FokduyLNsb3V+KBMax8SQIuSd3XBT84HIDSfEKOWFKvS7cmsGnwIesaUpVa4oTpTWGnNqz5Oq+9bFsnjFl08osiS8xC1o/bt5N3xss3nxmUIXIcja5VsfM8/7FB/ZecJiKmjiNZA+dBHj45MVQ/QZS+jl8fvocpRdwAc+VoA79KD/NRddnyNRRIYHZiOAF9w+xKRaRWbh2i/kTm8NCc85dxsK/vfMc2uRgFjcuk3o1LEuHzfyPYGOLWwbD8kMTk2hrpTgGtBizXUkN3nJJVPmjD9X8T/uEQqMQNVDefOQJPIzDf5yMjALqA+qpWIV/rVhb1KiUqkarhIdmMX7L04XiaE2iT/F7/afo+pBwhpYwrk2H6QotYOeuRF4hG5LMqkofNhh5cLQYkcgU4JdBCjOSEy1t6AFw+/7+Obxh1TwIsOl8HQYV+tRPKYd7lw+2jFXgAaZ2IxTnGszewSbNf5kLfo5REUlJvw+0Qw5WbRlh98TldMxh+W+V2xNB29hyRDpJlMHzwi+b35kTjQ6Y3wZTPLCT46lLhbYu8rcExoZ/z11O7J3Vy/UsJlsQcvU4kct7/vwjVHzP68u/3Dso2hFobS6KUX/Ygbjq6N1lXTrwcWKipMTagXDzNciMrgnUXLG69gtmS/FLu8sSBz1civ8LaRyktL2WW2w9n/StHfCwvXOKZNuBoMtVbN9CegtkZWCSzQVLSDKeAu7LTQoib2b44ph2OmLkzLOC7NvNSOFKKeVIK2MMI4qGECyt5wui9o4Ip2TXAUlccil0YiO/MITjmI/9OpYR/XyISvmulhA1px5jJcXx+hD10gHL62svGDrCpUkvVTf1U3h21Ng+WrvRiWWlCfTjcyvvYqUzxUwsJ4PPTlArMAD+9WzyQ1KBM3oy8xsR0eIZwkHxrTRX9mAqiL3CdM0kDBHyJNW/txEc3O5gwdeZo5mloSOERP00PsLCJDM167tD5BYiRZmeT7rcloijqYA/M4gCRTOQSjwvH6qwtWpBhaBU/9J00naFyuOZliQLlvcvTPkz737Yf2xdR8C/lZwOSGUsfYuSVkwmoz/MU8BSfQKw4CC7A52fw3EW+PF2R0EfDJCuoMVT6qDuKWUh6QNfRYefPR9190AgEHrQ1aaKEgpSwcoSchzIfBpcZorTM6PDw9lgATgEghAgOqegKr+Rg/JyhUvdt7k2LZAxBV1uti+PfPNQHBHTO05JLxBTy4N/GMENLmEjx5paW5Peypt2t9xdKm2hsowA+KmNm7ChyLHhRXPbIyIVlagTn4f86ZnHenXWpPPCQiHQD3HJf2HglYnHigS2Ze4WDbeIrU8aiaUbXeiybyKAK12u4glQaGhqoydylqeLexY9kByssOiT0ktE9aaBNu3+ws0oAUv1q6gBWwuXoutGFZ5lbRj2Twd7Og18OEwkl3USOjVhv4ktofOLZiEh713riv7eqYPKQQ5EGnMX1hamIFYNBaDZV9eWGUtQI9r0jzTZvbYkgTWGUrxAe8cgrp8rR2nD+2EknFubptKpgjG9Ku57coNaBsibJsv3iqBQC4LJRekM2iDZKJRiizG16fOTVW1EORgO/jgP2Xzj273ExtFlsRNB3KF46kg16WFzukeEJCF9u2319JKS0XPnQVKgmoVj79it+z0r4+V0KRv6mxIeeGv8Ho3EEgxW+dbPz34kVofV3QXoj4S424VtjSV0PqWFK+oZyOsd+w/GwzesJ6ND2vYQ95zL0Oz+OatrjraisfnrIa4UPvDxCROP0blLbop790DWxRcVU9AzJxJedvg/QT87QIydvQtkFbDf8Mz0ybGG/2B3/OGLmOsY/2IqRMdost1v8LiGafxg1wDNxS/0dOX6hb9UojzdZ0mrHLXM6ITJ2Fwz+hAE9HgCh3C1en44h7MemTJxvg9w+LXH5BNkpsscA7a6KLo/HP9IC5Hhaj4us1y6pTcBEYvawvHAH+DFvUGFUiIXBTegFqxtSMM84evNeI0zyL9A0Sq7sWGH/w45RYU6RNkXbaOYwFxYR/Wy0fqYNw3EyKO6NRFJI7Hf82YBR6wzyYzyoCQv3qylOnTKAz2qMGioU0uNBzIg41FbahhHJXJPIjQkXuAb5Gyj3zK2dUq96l79KX4WVra6ARScSZxGRMGL++F2y7RelgMAvDqrqndfEJfk8zl0w4yVyGG24Wq7SkwHMJzzeEqto9wpBIClseBdykPGA6z0T3aRTof1KyxyPpH/MkMsD+9DFDFSaMeDoNNv5uGeb3nAOaOyg3wPP5GetndLtI0JG8bicHtz6naqyjGB/ZFv06LYivGktFuaGXhthudR/tOps0kGSxFQk9LFGfpHlF19txfB88W34vW9GHmEwfJgnByS6kSyouP9+iMeNyGeQXlBZ52Yv1FFfJA9E+Uiyca9nYWOFff1QzPGu3XUeYNwW8jFt8Hv9wuYYXdEARQ/3ORAJ5O3U1XLJit9KDdpylmZJdKO4+C+mhz40IsSBpqcrH1Mqsbbe56D8/XMoOF+DZ8uJ3rXjBGJgVVm+peM9OTwIP5k6U39DDvMu+mK6keK8PyW8NFQbZ16pRy8LnCdnliuC8E0iUHo4wvXWjqAi/IMLRBktxonGavynHvMJPoYFjRksj6G45vPWjKMuQ9mPdbFetAXvGqvWiZpJfjFW7SSGyk9GKlbUjodxa7rwBW6l9OeHVN+mrannuLTK8xNuDzEl2gdNow+ewMHuGtXOdgC1mpYMV+v5PQtfLCf72+z3nycnxeMQ4sCLoRANugj/TfDGf3yoareSPMhga8zNX2KeEvAE8RY6ERE6XY127r7GXquNEDW3NpP2ruq1st+2roGbcS8AIeMo69mFpmY6RKLxr00DyURiJI9lYV5HgR0YYV1c+ojgcNf3kC8UbJx7/N9vD+oTvVgrQaTnNQl3ihrFOlLlMubV9QARbFT7ergsrto8nzYVt2hW6vyG22+DWPhc3qnstZ4oPgrK9EMr++IIJ6POvS7yt0RzlHrKwrM1ZPpbSFkzhk40KRim0weONJCHLPembwMnaByRyUwxDoQx/x1vwYrcLEPgbW7rq2rPr+LKWi8vFupxofmQfyIbwGR1nlsV/kKPrlz5Dz4KYRVZCmXONQo9Rny68F3e2vUz4teGYwsHM7Lxzqdyig7/FkTFpcQsbWP7tKqBglpltuWgvSVqnlChq/+zc1sZr0wjVXpwPBMlR2sH2j3ljJFKk2KqaB9kd3Ra4BM3LCrp7O+ehGV7KcdDHvZSwMnkOVRXsug3frI1OyPyZCG5pnjat/b7V16KsvPlBWec76G5dbS5rEHR5cp0rLIiDB1bDGWN8D6eSQTvVeVLOR5COWzBiO66rfveiKZHVgIBx8XvEPfA5F8nw1BUwUb/vY4jvYwKFi66uJU8xZGWm6Rv9tUsaSdngc4yG4UzU55zIuldJv71oroBrb/KdsIs0V3bLqThafJnhyplVinm541aEM5rifeu+uEDcZFHJoLpNIGkg0f4ANQY4dWCvAlBTBSph6eh4Tveiq4fxOLV4cuLB9bJU02RI5faXgU7msKJHzoGk90IY6nP9o/PljDC7Th8QwxeKA5v5RPsL8TwNBJ8ulDOquJJxkd1RE5/zzAhg6cVDSm3xU+rdar1WY6uPWXv8umwkdmiPjDrnafd3LJ92gwaeBuobqcETOy3Ef9dShzKB+wiRkBuSTsmcYtA/zw+p+8fo2mYycNBEB4DwZmNL37miivtAH9ZqxbNsdsM7Wyt7x8z7DZB4e7I50qxVXi29LmHPREP9oL2PVNQRc2DdV7x+iLL+ttpKnNVAPva9qYlq6x/EfDLvFGAfJCuOty+iOlhF3Tw1CxMPl9TWf2apxwUBFHpdpykfFz0BhUG9KfQawFBUSyilXts8eya2Xpt13mBM/Lr3VgtNvT53C7ey0KoGKT9+vqoJ6JQAHxtVy3Kxs+egVx3S8hj2A9wHSHcgtT5+41y8KAS0l8etLwM8sjw7HjePqFT6DMsyyCWHCEymnkc8RJ6rIQ9FpqoWI+5fFcGsSW4bTy578nl21cvnapAGqKYsia5zA99iRlkdo8R9oKOFjT4IVoB+Z/X/qDW4Iql7xxGzqA7ChO6conk5C4jHruvDRw7AfODejHqjDhOHQrCQ4FGY+li2tgj5U/Gwsj0cX/ohuJmGec2ik/BkfM9lUR2j2BdB6LvmG3KkQ/GPc+5HNEf5b3SmzvuvtiQSJOfhXnYGkk0UMyf3zOuyOtv9/i5BBWI1A7dqqcgqLJxBariP3FBC57ShvPRfXSsgHZt96/NWccbazS6VELedDmquayvlBQzhSl1FjGEFpW8pH99+qTmZ5jbMzg+MiUIircRUOuVMPVE1oxUiiBbygPbEzTI6ELNBoLIqRywS+EE6M/xor+ZNRjejOYwBYM8bitfkInBvjf7HMtRdBRPqMCxjcsZ7LRJ08R+PMu9tNsFrcB8+PRGECpdit+C5YHcG3gzCZVmEImdW7TYPZEH57b0kTNaLjQSMnaQy9rc2KBthIg6pFhT/irvtUUgFg1214OoWtVcr6Li2I4xrkG7QSPnNs6Ty5UzYOc0cl4yIyWf80zrOV2LYYPiKtSiR8+IAHQf6W2jhEMOLU+CHLACggGvf47T8m5BdkGA/RKfvRpdBKCX+8gGe79mwjoHDK/UUmcJ/vGILrySKJk2e5ZWc0hom33rVz96NGvEAXqOpm76sQQZaeaXy5ISTzrqF57jOICiUKZbi+N79wAqkHqDnAHvlSwc5wYW2hj8MY5YPDPCLEgGlkxEyBcoEPqUZWFFDbywQUq3e8mCnT2KgBzww5uwbxafs2PYXFGz5l6xx3ymjCydJ2kmsqRUQ4GnDaPNgGFN86LoDDQa1QNaPoJ+f24BoYu/ujJ+3cXUNrkzo5+Pa13/PRuP8V6rTQZwo32kDR8K2JEFIHYayDI7ek1CcdfAiomchlRr61h9aJUDffVTFl/C4f159+t1lONexjvmHzZfMGqq11eSIbvZipdEAHPOS51JBW+5UooeDi9zpPMFobupToIaL4WBgALO48V1dB0i5j5kpxGM+pu8tKOk0tZZOMhTnqP8TA6Qaz1XwMSJx30uwOxAJp3fy8GQMhKNIG9iYhwXvDj/N+1Pz8vBamkEk8Q2ZRZ5L+nmedAT+q6lNPwqoStHuK8R1aFyggAfDHcdfBsxvnLMxjvFM8jEb59UJ24Qe2Y8ixv69QrTbDydqr5EQVEWRzmJ0NJEYX6qKWoftBS2yTnjBbSmCqxE6RCZSFATs4ZHgXovQWWU4EwpP9iqF1QFMThI5Ce9IXJDy0hxWCpxa4h2aAiOfNMHWdYa1GnffhtehpbK7TaRwVtYp+zS3I+E9G+h1mkeCmKovihCTay34EEmUnRKuIxIqQ3MtoWBlZ5nqOMdvPtu/iZGuIZlvxfTptPB+UC0N5DvyVjFO5aCQ1aGw7CPW0bxojqfqrOZ3IarMetwOd2Acdxl4AEpZ2JBNesWn3SBg7vXwjIy4JWQsjv7NLi2luNTKMv/fHIfkaHJEz7J8A1xxhapQGTH0KUf6l8cjH6Oo/8ApE5u1w6LurynJ/A81cvQXesbbZ8Plh3+oN8jjfMRhfPfYF/APTlPfQGq1jc80Ycs2kj/9hds+ZrqYRWHK8qlShkwt7QQHRUdmEuwefrR6/dnpEZl6a+jO2gOwzGx74fhJzFQ9XicH2lMq4ESvVfw1C2ok7LgYRodMBDWyJXzs2vjRbm0AJaKg52I3QKy9hAOYzgFcvod9i+IFQH8tJ4tI5ID9ODm0uCJDteyjuCvM2JQlV2jb+C+q/P33FN1MgzYyRaTt7wpP9mKA5U5W3yX3PyjlOmgh52uF1V3QAXNNH07ZCT4B41ilwEo9sTtMqg+qozPgkUejmD/MabzLldpEEFkuynuuu6GB36qKrhEBkQ7ofOhLXYt8c/3w3JG7HRD9oLMAFX/INOHS8CKGbLzyzPZdk2jtmOyXW1nyZ/mZncaP944siPiLS1c/TOEb/CbS/NfDRJpLXFWM/mfnkxWRrpRuTy3Fi5IvJKWTYdBigKyvQOunlOk0IKjMckZe4TQOT56/25NO0iWqzqftqX0b0mpfczNxv1xM+HCzuSMxMItPXEJUKzYF45gdhKfvmXnKnX5HWPr/WhKYdFRhwCYMc8+suviYlfPuZnLV+dy8GOje3pWE3l6BuujqdWoIJYtc8O9v9XnKw2SmP09EPskUm8UmteOIAqnG/Y3/TWK7ovmn2jEfHiqUOVAq87ZdSxvp0Q+xMAQI9E/54XYRP6qWrAyaH1dB8J1XBdKn6ceJbeQxRSc0BuyU4t7Cs891jVbW3qiEv2GGpCfngjKrZ82CkRWtcN1O7OOlg9aQGwcm0u2tR4ykgHVZ9hkate0HuH07qUDCD+wLy27XEymB8sQCyXmoTiTqa0lzuwTvWsOC0q3IVQfctdUSRjxjF/BrTlLJl3VP76tJkFaRd0yGkKAAmM09+jJHSmKCcf+qkbkG3vroo9LH0o/8OAJl6ftQkDyyXIQr/GlGZI+6QGXv7dCZrM6iGyyJVqchIomxBnxQ3OcR8U/yri/48F0CI5bdR3TzqTXZIqyrHAYKCOYY0pWxtsacTTHLjzBCokcz3BHyC18Y1vJ8hk9DeDIGf/Ex1RmKDWjc1aQH35+Y1ADEa/sNjHvhhXmkisURHRZMNVRKQl2txavplPiFHUbd8wr6Ll2Clpy22/xQq0fScxaQ6IxmUhMJcxsatos4oGMX3MBkRzNpsQQzrIQ4yKg6hZeYJn6vxRVX1DNcLkrF8PRsFLLlL8SW6YDrITtrTNrvje2mEGAkLFYvFl+2CqXyCTCYU/iDHIXrJ3IVVJieK2mJKvFasOH37xuvTqvcdREQQe54tdm7nhMrTLTgATSTzHpEC7VOV4ljF08n5FP5/hL5z11gZIMIALL075xPwSiQ9zDjruzreU+NIPqV9P8rBbw85K8RjGs2Xo3ntxBt/jcY4qLB1uiorkzs372oueE33ohfjBzQxmQBOvsT4PfJydpFE4UFT51cdoEDLvCJsrPtNZ6IlsolaJnPHWqGInkX1PcvoGM1QOfCSYS66cgeClpyuKPPAX8uQfUAkHJ67ZGBlLN4cIzNP5jee5UVTYxsrl4WaA7mioOs0tCdrHdJBgo+hqn6LaIGTgpWyAx7zTJuhNCy4h7MsRXH7DeQY7XcrYcfYIT+9mRYDK6CkzeUcO5nHk0/IZXMdCxLEqG4lxZU2NKIfeRX+unH9bcGtIZuM+/CF5MlqQWkDE4xcq7M2uQwLNNq92BEUb72kHSRiWFc9IgvH9TyUHaDdSD5XDz8wzhyvN+mcLoF9ST3sC0bpK/z9xmmDjMNYBt/c527ne3f6vsCCo89E9EHpTWC9qWG1s0PDFW18LfUessK4iCdWWgaDUHjqnu1ZlT+h9+SjZuLjI9lS68dSV1UjcIlEreLNO306ukw2RpbKk3KmRCZy9Uwj6ubBdb8xP/Mexmn9m/963pzOjVPwIuFpC31A9gQS6n9krKNwjpQVomsXmRnNErKuR8EMAjo9nUKTYgFJQgU8VEYqDW6vKTioiGkBQE2WpFkIemkRUTZORX5uYzfZ1C+W/cKPhQZLjIA9KE+eFPP9oujocTUkE0u6IY9p1+8We91fyEh8Y0KKI9xeMVMNdHyKoBnv0QRdKGoqa0QQXaQ6arWAwTS3v3c3jaqPjG76ixpnPxNyF3sKLYx5Qs8KmqAUmDEPQRUuSqUEXegNBgF1dgeJWHSYFelyoi1MK/rqLZrQKz5Ypu6jYPqTZRjh1+ga0n+u1/2fZCrcSdWw96UYi9IaEIXtXc+rndOKEpR7PpKaKgLWh+OwBcuu+9o9bHs3dhVRtVyXRkSopIzYJ/SImP9+NOgFF4Egukoz9c9TAq8tD50qYq1IL7n7eQYl1MykRtLU7SpyTL3tbCKoWlcLEwVssc/CkoizqE1nKHkZpiwMcT3o4ULI+B/8Ly4VfPcRb7UURoXjPBaDc1VOf4eUMJqtYNr2bFslqstfaGFFxyw9lgKMlN5Rbzgr5EThWBrRVvHsrZc+ZgmDVb5/jIC0tDDmslBDR4MAJtihpv8bNuHN8i68C2QIWEHVl1+gQP8c3fWIFKEazI0c4smWvgo+/v6SjY3FMvUhCevp4zPFzo+Vid6oCGXACj+mHAZa/3CHXFJ9+HvVQGlukQaup1wQdxXKJj3sc08cUBBZ/1zueikwu4104OOPrzyY0HK1J4NaeEamx+xTgwDqWOjNJgIcwhTaDNTeuPcm36EDdBpHskrXnOEGw50NCTG5zp3LWCqLWfVwq7KRgeIb5CrQCX/+GAhvpOnj4w4dlvp5dx0DX36mAxNiJ09FYFYPY6QceZ/8MkM5IosSkRUURkSnpuCJQ/jvkkGTWGMDe0dWH2VgDNqqfzuHHajp8wBwJQcbmQMrhTG+ysPxN+7dasg0JmT3dJU6CBXuiivvkkwAAFLpnWLQdxnxBzwp3Yr1UulGK/iKXhbnVnj2+TyEXGJnG2Ui1IW9Ex5FmP8z2CTNBYbDNBiDrs7yK8J9NykepP7E9bdrPxhfYwdYua8PNExnFi5F/xuIceXGro7tvk0Oe+Cynp+QjsoH2WTC6omhbybBcowDLeujrAS46iWf1jXbdZAdouHhdzYzSu55wFPNiJ1YBdFDBRKPhzgRWDhwRd3ESrX9ETXPIFH9MsRzRzCzELK+a/ONeb/rrQisoDC4YVjNMtc0+urpKmSr08SIb+BXHjwLOf07c+PoGHsURl1k9wNVJ/AJrn9GDozkv92l714ikjnIja5Covw13wG/QJSUOTFrV25eisVz8+WsqCFBhSFYTyiBmo2JF8C5gBySf8OJ9xl6wss2QlFSpZaPt+qzxuyd6EaOWh2F9c0iIKSe1lKwX4pObw8YtyyUG9UcgWt+Oq5lZhxV+cesphayZtDhA9WQKl5OUaTnNA8EgCrIq7IVJL6lKkvasDH8ipBPrusOONvpUgLA0eWSvpVOhT9lEAcH/iwbkHl6qb+uqWMdPlYvXw92wC/KGF66fcGP/u31EjMBMb17Hp3ne62E5qZG2qFbhXxL40RpUW7ZPzVWD6d3t1WAH8mjYrCcnQp0Y6T5ZSmd5V/uOL8vTjdKSFjdUFPA38Bm56PcK3J2o8rYbeu7NykCC6R9n/0020tlsVpmqBAaOS32UR+8nTLk8nNhbodMzOrCZM74EQZlKirPcVm+q0Sp6r03/pwKOYfa9RFGn5KfvBUvv9OaONzPvReHJJH+pT0Bs2HesXD1Vi499FHWxKui1RxLo4Za6occp4jNn4W012LIQt3pllEh6OtHLqoWna41qm83qp+f/rkllZjudus1QnMzMaEfMIKdXvnS7j8YPsRxKwGVNdNGr6yOyXVQIMCuV4gMc3oHcjBqw7BH5RBIfM27or1WbBoRPpOc28KP8VGztfyNrATv6XDQCfQy2oFQlKYOPDV1ra3QMEehGLwUGfpuE6Yzu4yXjIPcUKjBxgNXUC4KkupNn9Tq66RXwAa9HEzcR6ggdhpRzuG2a9gNVn03CEWWYMtGYmQ298RPIKMKxxqb1jcJgKkd8ghLQmRsMGWvhJ4u/mFF+vjv5ltox1ao3zxL8iZRgvzQaS0g/yHQl8f/LKBGNIPs2rcbNJ/X2KbKXtPGzpPp/bgLixPZV2EWXn5plvxEPdVk43J616orScJW09szQS4JRFYIk215MNz7bRZiZhWAnZpLhLQrZ0t2folqK0Q5F2vzl2oJ5oa2ghT1abOWJ5+sJFG48DE0tTCduoF0dtxVZMfr+QtVz8g7fK2YzK88Ju/eeoNkUNLLmQtkoRdIHeEqQC5GrD7IifXGE1Z4V68p+za06fvTGGr6GVS2KDC7ufMJOxiD14PS3kDEqBDFXCK+9vGo4r4ZS0f5a7lHWcE9d1IDnvSF9aJF1Y44rWsYDtnP6WYl6RupqqH86lATuE8HhtyJsyMQsS5XkAM2nL7u70IesU9u52yUNl0rz/0sdjwo8BvLBSb7fbSBFtrdmazlNBSGEE9Zu8VDnZcMjKFBR4sEkShB1GHgmpW5tMVzleBajp/1rxX8HSkhimjebvIKpwcrNVLzFNGiz93yio6I3ZFzJalprJUzgW6rQPThGrqBcJKt9zXFUBdINmDNLWhh3xuydWQR3up3i1hQwnMVKroF0ZTz1j5U0gwLj0DJe1FVZmhb/1CfIqo/RuHAQ7OSDPzggrWWkmrynj/BlJiCnwPyPKASWdAPD2+e8Z4NBta4QdVNVwbx7nKU6EFCu7ShpUbdBkyyp3XRc81BNoD/K9RdEskL1GNdri5E1SBOw16vipqLSndEaDpdieH3vnRPN9r49njgsZ8sHePanh8dj6Eue6rvuwL/b7eEbsZtOJRazxya9X0VjjNbCibqwcboLiwGO19+KA7hLSP0Q+JIsTlSyDWj0nG0g5GZTZZpQ/V5PykArLQ4viSNr63PafGv7QZ27XozDAW2XFOENqbqaFcJYzC6Vk01hc3Wt8pkQgFMeCOeowUSb4A1QcmRCDK78Ynzml9uJgU2Z14LyTfSIYVAwmbkp4Zel0hSrEoH2XkMSSBS0ikP5tIvRpMJwWT7rfXUigRq7TiyWcij1WIimDi0QLVu1Tfo4uCJJLIcwmsX/rg4DkmpY207MTIxOrINaB1nF7m4OZvrA/2MzrlERYgILQ1ytWoy23GuO2+NkoH+Rhn7zj/svP71pD7/ZGY/8q1F4hisBfsHTk+Haw777lydulCqYAtAg51VUHaNCkP3gXDgU9RVV1sl1pLd+NmWh0aRzFtoHMqNdFNoqaqeXGEyI50MKrkn5XLxh/Ybkza7Q/TaSi1oGlosymXNdw1IkmX1YuUO1/11xYCs5hl3jYPQk5bc8kywuXCLl504yMGboNwKwDZrEXayBqMqBCUZJBqNxfJj7gk+ZRV+zV7tTlCqayx2rYnfo+xM6Rk0b9R2JVI0XOy5TL4znpdu7TBT4w7uLeaOUNOJzG7tk33iB2Pjhc/uEBTc3k1RnNUT2VRJFoLRkESi3wLhI2WxvUWjos4o3H8wgiR4PCvEMf31Ws5NAmo8Vx1CENQ6AWRAHsVOZ4kZgqC3irG6gjw+S0p2Car+kRgMhiozLIfK2n+Zy3805kBdI+3lj3RTsYF3GExEXKDGICEG+DEREWUFju0g5JRKthysNyw7ERc119LF6J4cMatybGn9RgKEmIFVU61PiD5jd3m5fSSel4GsCzOd+YFmc5CCLlr2OW25wchajRwOI6mcHOgavQNDcpcJbSYhdiWS+yRxjbpmK6X/IqpLNyCppg4/jiULMbQldV2Evv6tAqqs72nSBHTcld2Re7ktTFFL5/+sAAAJJA0KZW5kc3RyZWFtDWVuZG9iag01MyAwIG9iag08PC9Db250ZW50cyA1NCAwIFIvQ3JvcEJveFswLjAgMC4wIDU5NS40NCA4NDIuNF0vTWVkaWFCb3hbMC4wIDAuMCA1OTUuNDQgODQyLjRdL1BhcmVudCAxNTcgMCBSL1Jlc291cmNlczw8L1Byb2NTZXRbL1BERi9JbWFnZUJdL1hPYmplY3Q8PC9JbTc4IDU1IDAgUj4+Pj4vUm90YXRlIDAvVHlwZS9QYWdlPj4NZW5kb2JqDTU0IDAgb2JqDTw8L0xlbmd0aCA0ND4+c3RyZWFtDQpxCjU5NS40NCAwIDAgODQyLjQwIDAuMDAgMC4wMCBjbQovSW03OCBEbwpRCg0KZW5kc3RyZWFtDWVuZG9iag01NSAwIG9iag08PC9CaXRzUGVyQ29tcG9uZW50IDEvQ29sb3JTcGFjZS9EZXZpY2VHcmF5L0ZpbHRlci9KQklHMkRlY29kZS9IZWlnaHQgMjM0MC9MZW5ndGggMjQwMDYvU3VidHlwZS9JbWFnZS9UeXBlL1hPYmplY3QvV2lkdGggMTY1ND4+c3RyZWFtDQoAAAAAMAEBAAAAEwAABnYAAAkkAAAewgAAHsIAAAAAAAABJgEB/////wAABnYAAAkkAAAAAAAAAAAAAAP//f8C/v7+rAHzrzltXquPtMehceDk59JeGR1rjp3qoLR6kp2YTy5MMKOUU0hO6fi63HOK+Mw+8pyPw7BRIfHMxx5iGM5p6aWuyA6ewUa2cCLEHM9YDJhAi13IY5+T6SBRlFFnyWARUmLcn83XWBsMzvIUYcB5YlwffolnM03AJHotQ2n1MsMjzR89/f7rGHSuj7L8vIr+n3R/P/vigdnTd7qA/t1Tw4BRXpCeTxq3ikqsxCo36A+NjwKRCTAy7nAkFElEWkyJH+mX36d5oXJBAMATcmM5vcXx9QlR6BXim68hcB5RR+vos1P4ART2w8R/0sol4mlleH3Ob/mgiMlJyjkDSEo772udX7uWDzQg2u7V97tmU5+1yDxtadavmPeZQScoRbqcbxLIqNX4FjaFHXgDQ3kw5/k537QdT102xu0c4Sb7AbKfzrjTyEb0bvaNFxqiXaDXIUDJjWxci4OZ8C4MQymqbxG90RL0CfonacTZYb8ubKZcWRSSJVRa+SQ36TZVyqQepL3K+ENmmRxVkiGrzbCC61uhRqF5Sh9ozsRMAnbCwLdNejE1gfkLpp3sUX8f3zJqt3jJKbxCijVgJt2nkwvTh8F4hCGdp/+CTJMKfh2qIOV5IHpyEOXmFsN23Lx5IcTMeD0FBSIxkrG/u711AJC8cGjIybgckp3cxiD8v2lREkCEH6Vwti4Fok5A1t4wchXDWVZgQOwyIZB2FlclzHAc6va4LoJGY+2W0KW1khEDZ7pkxlAlibaEb9F2/q2kP7doT/dLfYYuMz12qodQqP2hdmxOZNEPS7AQ8ejVHLL7cS03C+1BMZOgz6ZW3g0dmMSLcIQD/1goNUE9FoY5+iAoww6PZ005kwdgc8T+beMv3rRvsrWFpQaM6OXeGfx3m/0SpK7d38ORrSFQH0HRtIw9dInwA1L/Ey3wyyUyHS4Utz1puctbmxM5hBEQmjymHpFrbeIhTc1xhx53lCgELdEVYJWU6DCAUyozHw0Lccf32Bs6ueWqsBZCf7JHDLe+lLosZrNKUZsqJEkePhFUn0m6QMczT/NjD4zcAuWjYhp6vbnLwZeHWdZHJiuaBeYnPmYjoJYsEIKfmXfGIVrM2vpddj1PSqejH/kQZWCI44O7YfghnFrtOiymafhJfTHKi3F+6kIpzpF7ZEELiquc1TmOpuKthPrDK5ALeh5bbf98Adn1NaiQD3AY1nd1Sp+uVw91VnSlMhf/f/yog+Zc9F7MZ8ZeAxqGIRg+nfwJ8T6uj5Tst07rq1+Zgz7dlgVpcJRfmgqeyDt6PVW2SksQK2PDf9NWM4UZB1B6+fr4FVp8K0uRIKmGBMFko4pn4qh2uWdH/3/9anuI5+nkfXegJxp5QsEq8fcif/90RC14wL94TjLkTKH9D0dRBG0xvwxovD70O77559+7woLD5B1EuuDt9pd7tJ8BLTYrFcMJz2MDc/qch1NokEKGNFFrYG19d6Cyb+FMrlnUXXBcjyEh3dqTemT7Pau349COPoJY1z/8qh8ajoJYCLhLBf0gL/9Yqv9//3/Opn/eth//f7ZYhj7U668J4R4AoePii3Bxz6XSwLUAEMbkSDNMuIhYzdyYB67L+/WZmgKjYJjmWp2f2V8sifxY/TLKeQwhT+r460oTQxsNszlT1LWYzTWbWXdQYJ3GzvA5/zn+sXiZlyjRSlNnqiA2CepoTBqUCoFoZO9hMjPlzqL6/PlD1nh+bVnvngWiI9gMSBrsUE7ulhjnDCFQBe0jHVeSO6EUmY6ph3J57WprJnuVG25eeJVKTANXRj/NplnInbtjKAYTX0cVkHxVdB8JbqrhErLBvPUPTbZ1GAaTktDHfUJeJuR9Un1Zpz+muuqOyGdc5U2VipVoFB/NSfewzmw10MGxcU9zscrxhf9qf/x6gf8bZYkF5pEE/3zBnD4+xLNkLkNJn+pYaA7IYSKKXHQv182mGPF4RTYWdREKraJtNyhE5z904CBKObwtcowBgUH20PQdbvzLGVwQwQ6MWDUtxxK/1CvcYOB50azE+WiVtZEI9ygsqjm7JaOTmpAX/m007Nngt5FKc/9VUrA11MSwTtfOURN25kCYP5DSfwiMUnBP2kDU8zJbBplXrAiTQNbHZBm6zxW1BTnkYL3oJOgsnqovPwPYZT2g9TXf/3N2l/0IG0KPqvFUNgDGW7/DKYtPQLYy0o1Wn4hQ79o7rpuxR9xe5RFHZOvrS3JoT1k/xr2BY+e91X4tgXdrHZmrgs7eSkR/DeRkwWZOF5WaiKhuBD27uGg1MTaktbqDJl9d5+edwIp1YWE29tt2ExG3UNla381abQBaKWFaCUmTv8U7sVMhNxYKfQ/bbE47MYvAwm5ZkrTsBuITuk+lc8VXdRxRghJReMPCVNOglCugpBcqckzN/J1ZEoLAx+cPgFoEGnysckSb5KREkxtT3cyJtiz6NXmuQYtG2czTQQJIIob7JNKwPIgGSNZzGCE2n157RhBxrljp+Do4FIXkkPqapseP9rKHXDGFXLDzB9CasY7eP9qC4Rg70ZW/8xrkug4E3AH2CL00aZ20zp8WeXgzBgKnXZKK2PqZXp4/GeAG16zLatW758K0DQPdL+sXBTG8J21MqTbm9U9e+B7NTfgs4iCCrtYg0/ok+tcX2is3LOF3YMmDi31xaSPJf40s9CBtFXCHV+005cPnmmLtnrz9uCYt8OFONsdm/S72MJpveffKH+1xqLTxYZLq1Cl6rn7FqgcJAU8qAhRVJLrupsgPrSvOENjW70+OqulUZlRZpIdp1W3BkprqKHIYzqn6bcveX3JrfmLuUl8KGozAHxo1gdCPHgE/k8oxaBaf3ZAwVMfitTJZO7FK3hll4oHqU3SnCp5MbxqDdlKNZJmPomOspGQDreX1e9Oj/S8twWo6K40cYBAwzeLPt7+vhQVWmwIZkd7cOUjFymeTWfpsYgh3idseWaPwnfGUxnJNK2x5VT8YQ7l5WcvkhdqfFoPkoV27yXrBPpWj+4hWMi6rg/maRoGcapjddEEavoxp4HkB33IrUC4z/Uxi0RG1eW9XEHdzxp2Xu3YTA11Uty40wTTNQqG2b0Cw6ifsE1Jz1deZXY2hBUGeAM7DUOzogzxn+edqpL5kiFQnIcSWQIy3SR4WbtjzfVnTqGLwE4FVQXTz3Vj60u7v1Kz3iOKYg4MM7crGcO+UIo56a3fg84mAU/yKlMw7wbp8pJG0bK0GLeE/b+wCAXIX+Y+uMBbSMIAElW0eZhNF9MqM8IN56Rcp5z0NEyE7bj4H6MR07zp/OwP/IC3uJggEcvOsd19/aYOOzdgHtUlXQnxJgbRexGpf8t/6uQmi1lxpsSpiFG4MijUAy1rckYvu68I7HllA3cOJLdEST+Q7/tEGDHjojlTAFtUC8ECrp5uAk/4E4T7BlpZ+xpN0h21wCY3DLt8jP/9/zjPfeNJk585CBJgJKnCpi9FeFrg18x0x8wK02gblK4sVmBOU1kT5zJoXLlk6j0Wt77VpHxgySd5CnamJBsNE95k5rIPGYVOwpOSCUS/uz4CrBV3CEPx+O7OBb8/znIpykiMO4DyMyaTRUwTzgGP0/dKW6Xu3ojUlOCY5OiidC9v3Cxux7BiAc/AlhaZjmaOb97XSctqtmFIP9hRaZNOfTsp/nrSDpgWhTDZHd+1YEgdb0CNCGS/lv+sdTz86o4dAaPpCnc+fj008pyT1C1Ta/P9Zu3DIEx5pVQekwkoXm6ma54FVzrOeydbIAj4poEFd5Byq3aYcrGYUioMhuIM3UT50c5yV8XO/TCTc2sYNy6mEoaxcdcXsmqK/EMGNvByloQwGrWB3bAnKbsJ/hlouGBqaYA6nvANQ1aa8vcNeSo75H2PRzcGt/BawT8cdfAZuqrwrlpdP86BiR0EBdIzhsig/6C9OhRdf3JIvFdALRGkUmGl3PMdso+24+yeKsFybIKeAsZ1opm6WgjL4W/HsXcfp/xsvornBOZxKuuM8WaeyIAkDaP4jnI7vmXFTSdf2IybuK873Sn7x55Feli/4uRcof4lg7uS0BVu9V0eD4O1Mq0KMLjQ3Und51++vy5MjMWDESopzLoe59dpmuok6zP7XR/EJqcoEBRFqDneG4JbkS4F8npK+EL4UkMKItP9Dg7AF4FJtbTjwbCqJ1bQyHD0GsG1MXZEt9VmpoE3eXcGrj6iUzCAoPDJa5SRGi1GHH8LCxkG06CdB7RPBFo32KXjgCc/U3xREsB9V5Y3FV71SGYXUgtbg8jwoMvNPvVvKPJwCm7cf9OuaqmDuQTahr6i959tHi6O4bSjWksZQymOqOce79o0wYQk6V585FLaMT7KK6RL0sYukSAvYVgNg6dB5xfuzU+FVO6dWD05bas47k/5bxbzEbi3w4qms1oJhr8ehjkIDAo+6xWAVYcynTqvYHV8pad9mQc/ZwdE7zwJqj1ib6CIEBDfy2JnDcpZEv8SihYypQqYPtIlze9Oc2mFMY5jivhI77Eanls26Ccih0alQl0x5mRzoUMAysBBppQDAWE4xy+J3jb1dAENI7EMoVb56O48eNTOt0XqZO0b0EKja6ZfDj5PkUVOc6BqL+whoTYBUlOjxtySuavlXO4Tm/jBTXelR8rtbtJzEow99PKBT5rQoluz4B+LQ8H48Cj0VQhP4LmeVQvxqjQ8FguM24JY2+Q8JH6g2IQ/2ZRJw07tAaPcMCwQ+0n//FvAxLqMUva9MbREOmP9MGZ96DKUTdXkZnJxITUnI2S0oSHwL1dJmH4AVbOP3aUlOcdE2CqZsosvcz/c5ZqQEunDshyjpvhN7bPzKdIw1OuqH6dbtIawFmWyhtGqCB5bkETOXiqFSGqR+GMG4quZpHWxUeUH/K2+lNJjSkEW8YKrtZQMwkuei+Jo0iymgCECtLFtryrCCySpMwBNxSCl854VZWQde+zL5QzllAxgXo/FNrehcXvMyFZrvslfPeeJVlEHfVFZh52S2G6aaOtoLn9pxqmpVYaY+a+gU+7mXkUeBw5HcTwSLS2xeujT2lpLqsGkScqHv99VzPu9hmM1GSBiBUOvo+5b+0Uw1WlrLsD6NYABdu4Hi/Xtkgddz5HaofHjt9D8wWeLVGIc+0V307G+lbtkfNPTkamGdQCrxtDrMxS5IUnGQH8L3SfbsMC6zLrjyJEsw5gvR0OmuZ32kdzx2ooEYANlOj6eo7IqWZA3Y3gskawnD5yo4Rf8dYyBveE4m81wb+0cxQueVAdvrFzRCaeo+22yfeVQVt+e4gqGiT60XzFEpalGtEW7ruweunouCklxrD3G/7zaAiweoCwO5u+/3sXRKZp2mvGem+/zZE+5NULJP18IkszcgfuLQGPJo6WVecCJNL8ibt/nTMnkm+oQ/zsFrTCnAoaSDguj2ycgjvHBDT7NlztgCWjYTuZjB6KemYcsIGW2OsL+yXdVqT5qF/vuRxJb7aMNcgsOZtPXmijIvuldR++/H7Y/WX6bGbiN/+ItX51QjTqAkj4oxPHJCmnsP2p4yEOeKnWdy6VfUyllX53gJCHt6KB55mHNYbX6tiPMCs1zlmezDJYLLB74bp9wNqQlPq4fk6nc64bYKlFglPusNPnBjFuqOhQD/ROysUGI33kI6sqWU/YA76bo7TwVBXZQvk8hFjPUNqlTo+lJ21/yAlueaY93bEz2Epl58W7MMEeua0u/bUp1djDiAskHhD+jD58QfXer/R7iDEPwxTRdENbm2mr7OJwrimh5gzQTcZQtuaC8bPxM+zk3IRGtN9vC4oJuEUoJ5Xxaze6293gCuw1UC1e1JJiXN0LEWG4k69mkQb3gejy590Z9s6zh5nuUAxImHeb+mqdp6ZDJjwng0lqSTEidW8zwTiZlTm0im4iI2ay/rigYgjMY97tQrXp/vuwK+mVLOnvuVcdmc3W2APNfrkvxvvGSD8JgBeELTcPn0YpdibzPe2JMxTyV+H1y+MeHjt4BBz8NkphrJq4PMXFnv0IQhEVsqUSbNZroXFtHqbrpXvHJCdo6m0lIecjzfAjt4Tv3jVhIRkGr3J0GPc2oDKzSu0hUKt9xkljZk4DBAI/D9rfx9pxAlbsy4PrqlUHGUpA8/2Jbgaltg3FghWVNZM4UqIXgIP9YFvkXjp63ftsODiquTqz29qileTvIVZSlF/ywSBDJNnbfKftVMugomkVLGBTdDUdTpPHDSTJRKLilPhB6+geVBGJiHfcWVMS7Z7czUAw7pgr7zRCH+c9i3/BJua7nsSMLXt9cZfvJsskBP/gc2u36inUQbMPz47Kj1KK2CuiHyq6HxrfPrzGCMH7ircV+jsscyT5VgvotvzBBUY6xOmWjud+PN6rjxbBssYFUp3tKB92etGQD4dRIfMxri0TxUdUSoxl97rzxveiA1lc+w/0X0yMKg076waMIURw2bu5QxCOhyBNFZhUz/LS+VPssGhaUQjgypmHWxpa/jFQ7KG1yZMZsZNylGcSjioXK8ddVNM8VKZXev2P9/+NQFEKsLBEauXvoBuGUDteFAcAmIlZUJhXEVaXv+0Vd6wzaDD9swHIw5qJhcToo9RFd9TeEYwaFMCYJ/wPkoBHJNJkiSWmWHz6RBmU/WmJG0VnFC3sTxvl5WA7gu/IcFxuEBjhLdA4hMJLvf+QnhCt0wyApAUZsu88zlTb4sbvroJbagwqZSpUhFGiTkH06wXKQL+GhChahl3chTXLgmo/JNCYpVB8OYM0bdOMw7iUppqw9PcgTNLu7UqiHrLBCeEmPcQCLvLOMH/3fPtrBMSPgzjNAv/YWC4ZkiTk08Br/RtVGSCp2jSCOxRRSrJFJWzs2FSWKpxde5R743VhFSrAmdAhK5ShxfN2eU6N3uL/Rei4SxTdxtRL2S1C09fPi9qoqMdR+LT1W1ZCsAX19rtOe48l7NcKxIM+6jQlVGxuLF2/9bNfwh9Ya09xaOaH4gthCiZPhPnXVuQA175iGBtbJ/2BDnYRUIGYCHnPkbQZxlij5swzTnkTmZci2KiE/wYzg8HXsEP99I1CQtYXoRpyLuWBJyooXPb3QZvWZhD04pKIMKlcSgv812Kr6oNZu0L+z3iqQOnMKAbtchbKmCMMd1BXfjYr/3GAQNWF/7qWdzfCl6Q526fiwm1x737huA9ZDAljB/YcgL6N/TB4zwBbx7SLBhJYz7CbPKNOdP+bfReGyhL/bmaGfakcv7uMkA33ZXc1lJ0arEjTWTgVgan2eeB6dtIJSVaMLyPodxgJnKEkfEvPgFmN8VzXxVVjMLqtuCtaDYuiweL2DMGcnPHsnnaIQ7oQzA8xRjxayNsT7t/qGypfVk1WEqrbQNJPKn4rs9T/TLFO4w++8XrYopDqH67pkE352nlY23jiuVZDsPu2LAe9VpTuseFV1TROZmjMQakM4tUWBpo0ZUHvc48Rxgg+VFlyEr+5mvBxtqX28HMaZZaynI9YcYNZJG7giek4kNnyksR1iLgu8VZFftfIEqboe3cp3hKh7TJyxjAcw2l0yYzp8jPd7yR2uDvI9uSHEuJ1CuUxZPCj9wAuj9x9yRIg4FI1JOBAoP8DVY8TZ0qoanxqm3UZ6wh5CXjcUX8+TYokTt1iQ618XGkRkAoYxxTF0TRY4D+jqD8v8LS+vhsRJtBWU0XPwD3DAwj0R7st5ZlqfmOzJ0t0I6GIsRdGlq2x9YKnbWASbdjmYW596tTxMpfYCTmXenb+XqrNDek+9cpOsTCfh+CrMXOZKN/TRwf3+hGzm1lnJ2I19ksxncV45uV4ygjvlM1z6lvEU3K3kXplBK/WKtCt/D8aCQaN14xcU25tfxrW/ck2Z/VlhPLxB7UNzb2Ij8tyHpp2vRLvpdE4dSDeU/boT6x/10hJyxzgWEHbWfqz5Rqrtk/HwvCPNfHhNXyuNchx/mSqzsnnF8tHUDS4873M4ZYkY+6D+CG4slVMisjBUv7sSmdRFSn8qAWSgdvB2um6NZqEuqNG0gJ9ft95p8C9jG84i/yprCWU9j6jAbB7Lj0KwMrMfWbt9U8LZUBNQAISeV0T7YEc+aSoQ0a0yj4+QmPbIPW7zyMQh6LWMFjAxvf3JLG3WApFNPF1MsxeQrQjbnaNMVHv3qyy7vhb8wOP4be0PXBPC+TgWQfVEQc7Z4o2vABKflq2pfLnhRzB8+GutW53dVIHNzM4aRoDeUp4lpsU/qTShxyR1+RYGd+GotADEA8QHjzZrV7S7Rc9mH5XUjOIG6ytUVZDZcyf5NL4u5ad5MNMpaS+iWNO0H7/ruyqsDr/CKk+bcYO1mE5nKBdvWU6oYQeeq762Y2f9f+g2+d+gm0TFnBlNoz3XDn5Q7+LOV+xiIxP8pYXvm/rHx0H5IF2QVqpgDRFLIQpLknrk34cv6ChTxrKROw8ctlKjXThYV/w5s0f9ninXRNc5b1wTcKDREHIHqnWBv/p9p+TnIUDHMa/lEbz+GXjDr2GZgzR1lFzGugBVBDReDp/kcVulR6kFAmZX9unAGVl+TLGTv0xh8ntqqJn73dMYapgTmWwuVVF/OAFKcKLiKT22cy/XgpwvRzU8QvIZSbgBtpuJXPM46wtXjU8VTQ6JwTsno/xbONjhN6MQY1r5oMwuCR1plS66bzu9CyKqT9dC3P52MMmBgTpI30ngJ2Vfkbar5lyBGwanQORjm+xVjSL6lqzJw/gCZTPtP4hx2Y/8z6SeRSlzyFmgqBuKgDr9/4WYQSGOjlRMQDFKg9+UOTqIMSCB62ALZIbNdEyTUDM2hTvizj4MwWY2iS1fj52wv5Ti7K8JDnqybg06IYnLnFu5PVJchvx4itQ5YHzch5CPPFBXhhz/gxLZhvqcoEUj61+fad3k5afBNeNKdEh4EHv1ixPwNUpaEdQMWzOTB7v0JFrh+272WVZ7EoCopQXnOxhH4CvGfnoDFsH/XxEtzCB90SWbM/3u5KVIbwmme/b2Sj/LdhlTFyA2oSOiXAHDama6fQMRohWQNKRnaAp4K62fpCNsUBtUEjxTJWL+27oWdU/qNcwHEK2wWO5AKZIh5fdIoeuhKdgqLmim9uBm4GhEUWwbxq00rUd3+pGpjfBlVTqlOPKYCoUa+wAE/I1s6Ew3XPD86scBw78aFeZlYnenBeoOt66pyITHfl3ttCsXmRVNooh3y2cigtdpiiPkjO3T5lyfBEbmIgDR+S99rxyu73d0CIpNBNJfLw+bZC0g2yoRHUy0iKtyRrEjM8Ps3gO7Pl+vRBG5xdsAoqqXp/0qwlD1TBQzEESzQjVU4YtSIf6CsHw91jgfA4YLj/xRDFvrDmgPJWAumlY2ZBCfFmTlLFK9Sl6AB/CeLA4KCY002u8agBpa0ILHP3htF6RT4QmmBbD7+x0cpGM7PIGLF8t89DlebOHa2/LLqH6RjsUyMO+oPDP2t+FAqR3L/Cji1Z9q+7abNvVI9jhFKBA/TUOnqMsAGBBwVHajd+YdBIp2kmJnLy4XK1dGcV7Ix7BNmoQIcmgNY2hAapHrnfAjGrCH0bNK2LBik+/vYz/MP2kqbSfUBu2tWzK42ktw/xpLoOTfP6QYDUX5kb5uQjho2njtrWnVXkkAyY/8LDp8yRaqL/wQFeLyAo9DNR5R4M7EmQofsGSX5PqSo0zD/Hd03S9/0HzlelMLNj3q16QqKgSLVD82kIx1OqpEUdYgo47YFCkmq0qNkja2wAiIwhYhbcwXQSfy4JehUze813FjZn0ro/26bNGVOTlSGM0DeEtVTE5Reg+aXlLtbXnv6Ew4RI/p9B/3X/DxVpY/wVqvOQgUMMGC+f1q73Qt7y0jRPLQBDsS+eFHoRtn4HtlS5vlLvZ0/E5UnPpRmGwtUtJxeFxUywUI7NsSnAypxxeei7eZe6WOib7oayDwdvwGJFV3V5kpB0FMUWgRMTMvrFnkjp260XQ3hlUHKSxexmWC+7CGOCDQJIWSmo/eCwMslWp3WcOMMfPOwo6D72JoKdjh98RWzxJwNMcynuz2AdoJJs+uoHszZP0PFjz/XbKBl49AUZsGrurdLoe07pj914NxkvIErSIwvAqv/SaZWS9tSkv45O8gpnyCSa/XZRFuuSWD6iA9EjsVCm34j6rhdVA5zvcdDU+B04pxYgj/30Jb7BYpL5H9EbhNYgyKu4pz4KLfqfeF8m4hXFdqlBfznmj3Qw2Ap4ZfW5sJiHlFE1jfQiWfIOS+jP/rh1yoAiDUZfmVXPxplj0QFoVwtbNnKUyRv/E06YJjCwoh8Ficew9M5U3qiWtxdGbdEbyQ14eu3yarMDp3KuTY1UcS9njOPBugV0y9UgsfA/CtAMtNBogFaV4PIW5c7QIATIMprVSSVydvrZaOIhuP+hI8Wg4A1WiVqniXyc3X8rc8FTcuHjWclumyDi0F+zUiCGIqjeZyZrclY7EOasjLNqUDgn35Vp8DrpFyTtQpjlU2deh9hjXjG8bqSpOn+F3llWsVEexAbu0jecH6m8jHRO6GD+mvBg6/ZELqti7ueVQRysuT3F7s0YNvPrHnNPSFqW5yxikROf8OBB8y/N0F4WETdt74M5bevcxxT1oQhdaccQsYagBV/UWnGXEI9VcI0/GS9u8yEIKw2KQuqvEYta5At0771awVXByj9lW/55G3Dzu8IDihMSQCmTVPm14gP29kffMKmqhrXgVx+gGwPlRRwLknJ5qnKbjSZAe9ir4rqfLFuhx9GXD4rtgGu2snahQGv0dVpPI2vFPmVL+drqGcbs6Nu36COGwHSCjOEHmGNsrdZy3BpnRMSBD2xlYfIBwoBZRP1kUv+f/FX6VLYjj5FcRiAuXa4nF96AZfK4Ffb3FDDxiW0Z/awOHej3Kq0Ov9KJafUZArI/3UmQqdiA77D8pP3uqa3tL/7ryM2wi34V25uNHfQ/RUgHuNx2/n2MkvordS4abSw2N6zb3SmKQZhJnkuOG0Wlu65AiXCQt2gpdIrfPKRCmXYKO+QjmELFJo333GN4fWfFsKewb8MLQgxpIZOXMrIe67Myj3K2N7QKBouYS8eyV2sAbgNBh8E6Oijy7K5FfjSwm0e4c3lyAMapv8GLoViLtKLyVViOll6aC5vmJUQukH3u4YvXkrcV2WDriqdC7uPcrBkcNgfzGSJoKSZUrAg+Cxh65W6+GVuSoCu5fYA7+bhT0RY9qu+xSyYCKUZfyFi7EiVsba9U2zjYdFpoYBulFhxN9XDgrNzbkuMj5X2cJdiPcDByHaLvBsO2Uqq4gTdSpN7OoymkS7+V2RnBny7R/WRHwkC+tZnzoiKD86eTtipe7nqoek9NXWbpbLNr7+geJnevJDHh8CEid4e/gxhsVI8OkLmAZ5GYIPmqepZjhuWhPzmivshDPgiNiK2bz+KI1fl88WY4COvsaQFRSLny3IE8tGKt5IaJLptmWGXGgBHET5k21CmGcRnR566V2I71bsanCecquvk1iZz0wdyhHwy7jAJOStsssIhvPXWHGqtPNO/vVnQqJf/EgXI1B50dU2BaPhXZmQGPQkj+IA13CuL9JcNG4UVTfzxjkJOOfTYmDROGmli0tobzEJeYsUMuEB/8uCqXpwM6tjURLk1FL195fKc6tt9wUuzAqCHF8tHGeqKvBo/0RBaYR3iDOFV40pRVa1W0OKvH6944jchDqhdlc6FNZ9Atpa/OBu9bD+/j4Lpjq3Pvv8HxM9GnuNtHSxytOu6bJaRMwWq32eM1rzsm20cvngomtXT4eLZLCM+daDTz5bYZBldzgwb7aamDplEayIs7r9V3Ow8Ex9g6VetMpn2TMHVBEfPVfHsMso1UP6Q4mdUQZJUOHkqj7RjTijS2RT9o08SQ605qgdSYQvDH7Hdl4G7cz3EnZNHIbGitnVx785wqI6iO45KCgdvYvd2FADURbTkE1NgAv7dxJebjvMwP98AlgyDXdjINyUb1naCKWufmgFOv/fgkCYIRuqU9PWinGPQDA34KDgJp3ciIux/+3mCftLYKrDfiryr0NPVMcHAGlsNWslMbb8tfYnfWI4iu0xBS50lWAmMPsbsWQpTQuE4y96Tg9Q6edA/ckv2Ebb1tQIJ73l2DFUgARNEa0idL+vJhEJp4QNCcblJ/htV368Klr/27WtUruAuiUBh8oCVYvAejvI55mjuD48lwq1e7kiD4hbKg8/I9qZseW9UxFKvlXLEJF1eRUwrxOfOOJaUhsiZtIO1d1rxeqQls4Su2mdIFrGsgWGZQ8n626Ctl4copCyyBVhb+K4HPP0tFi0UNfVXKbzxMMc4d8wRcBlpqOmRVJJDCdgf9GxEqbMnE3TbG6Qxjp5Yk0f3nlr+F9mGu3L2Mzbh5IyR5HPXHyJGBnRYyDVuZ+SZ3arcm4nR+kO5OGO57DMcw2PqzNCQfmReyB85vq3nvzGthVD918l2X/kXaNisT5dH5owfNZpjROEBPC6CouTYlTD0DeKv0b9Iqv990iFKHhwp40iTmOfzvfskJ+dkhEZrJ9+TCILC8ufP/iUMxhcZwGsbvueiv6UY7j8Vc9Zs08+V0R516at/IVgTCFm0aVjMtDIhdT9jYbqo5CpK/xjKxkObHOwi3Zv9ytxa8hO/iKoAZyYJWK57rFhXx9K+LnfX843P/3vSrcvoXZn4EFLNtNXb+FoElnQFcWP+ReS+HjhLPWrES0yEqXPDl4i3iT6RkRmx5LTZ8iVr8+PMvOjFFj4o08Cp/y6sTQHIT5qKl1/dLdKg9el/nw7ae2s3BUEZyCqjSWR9jbzb/3j6PQKgPAEEKWLZbs0vRhxA9mxdhTxWyre1CT9iyJJsTGIW1/OhT6vCZSP97wv/fpg12N1X/vPstI3VYccKTWjs+d4Tq7Ix86H/gaf/ctjFUhrJXFSPFbRKaimAGhRNcgwcp8S4bUTwjmFdk4HSEQ/2cFxhQLu33IYujPJjk3i5lO4+kalQjntAybevFkkv7Nn6gK9J8B0Q5zagBuASgwUP/vMOXKasIzapZdfKSrzMC3lbVqMdvdFaIuwRw9ikO8PQe/yJfk7AKjZHx6Gl8j6hqsOy+bTx5b9yg9/TUDEOtJpQyRrE3cBNa6zesIVAeqRvzr40MTWsECriJVWbbLHGZSGHJfaH94nOfzxr4hRIHcnpSPJfF4JaXeLDyTw7OUiw9Yb6pezog3R6spoxVQW2BqU/vUMGpSNStTsyU7xWDbB9CcYkOzKM/wrzP8bVPN566pXq/PSb4z637GZb0Nck0E9Enl2l8IqYZq2sBB17nufneRKIbCPYqXqoDPMcu6pwHEQLOvWgNhaHEWORGq5D5HenbDXA5bBLMRMVYZ0U0wI2u4vWRqxYWEbDL+myH+uDBLIJ4nIzzrHYamcIkAgZjQiWNoC8XjedRZ9aU6Nc7BvbtUSdWvEv/b6CaRqwtix6DZlpYYXmSOJrxdVyiWszqkMm3bxQp+pCziAFC38gut7X9XdXIwwOw281gG0snCWuo3zEHXmxDJxnXWRXuDDkw3ZBAaBHGxIJZnac8QEENAdCrQqNRUGM4udnK/xx0DoUEooyjX3GA3zTpc3NV1dpq0Dpbj5s1DCwLyImUFgK8PCpWP32KeyA26K9DNgvanWW0YJLl2YEWgJdprQIpx/Cj1iRkJL0eqTdnNnbtd57Rnct9PHI8IYBRUY+JP+DvDU67YlrnBoT6/ad2EP7g+LkjHJxo3uRGmX/CusKlytunfrTdzu1ojd0CMHGNUFrW/mbRKTT51oMg+WJxWMBqO+FoI1JBU6DMix5V/GybvPUkijWR5+aazHoS3YvzTV+53n+FPcfKl/xHAPNhUEx5pH6icaIDgjriOSWDNzS+KNHl1ltGd0zGawUTgobWIiDoe4TU/YVg8hi8Xe4acDGRufrO3TK824WG/7P7HIjTc1jzoupn/9eMwRcQz9HJ6CZzCJdkLqfDXG81hf2SnWlR/eIkL5cC7150WK/KDo6JIt4ahIc4ihOMPISSyMseO4FC2m9zwjqZEJH0O8+MwOQvPl8opWiKuPZf57+1/N2Zs6toQqZCWMIBzUPoKvysou8odEgGlPhORslAjiRUE6fuzuK11YUoDX919HA6eE6Slicvibxt8teJZw3+VJ1X4F+hMgiz/QtygDKUh5CvgGcxmQS40h5rFo8965rNCSiDGgJJfhAbYTO0zWerf4AbWO3OxMizEQaSlhKasel9ynmpu5nqF/shSpHPdttb6VIJh5AZW84meNEa8R33M4WR1b02ujkWzIOeyATt7DN5BA2bhMrAggZ2EaCbaswmT80xpjgkrMI3rMZtEV4APQusCARCmzMgSfV1Yp66+4qbc1mg9z5KTfF8pDtYSY/fB9TSm9PT6LXgRGQ+Tt3oqM+kaGtkdhSGDSF/Ui+6ur4bmwWOYw7Y7sru4Mv14kmlJzLVQdlV3wvbKHa8DzQ0/7jZ6UdfZt+owQLhPhDKa13LebxIOuIO+tF8WC1nDzp2vhGXEB28XRmdh8+sD641ZY0ieHlZ385bFfxtqZ2jekMSplHKWqU1hBuLE84ikm/q1jTGVO1J40rtEQMgkeHBcM2XaT8mxXhrfVbsEI4EDBar/kMp77bMmcOy+HQtXqaEOOFMVSThfxQgdbepXshoWk+y6VI9LS7aWwEURiyMokrgnsBKvlJAGekulmJq6uQuGkxt5wGKkRTaT2oqcqh09k9JBcFYbtwd/pnw33jeDtnp7r7oiXfqo0ybBLD/0Brq8/ZwPQeQk+7Y69p95rPhkQKfCgTH7A2Hz+RHny8jTuqASRD9JrrprP+qPtmXwAoU4dHC16ZWgzyOAjDnTQ48fRcuFSMedCM4R5AKnLt8UF6qBcEfjcaXQ8LX6FxtyaFDK5lkZ/wZ0kvVpkvcawv6JcG7TybHv7g1OMYXcYUXeRwHn6d6M+1Ztoke7CDEGcgHp3vrvzykAH5ykDtiYdEyAmRaad//E+4CcTV8qxsdnB6iNHk7InsFJLxpoFmsgR3PVU6Vld1pZmKdEq7mCq39pOYD9vgMyzhK+tn9QD43l+FwFaXYelOzgvbS3OwW+lHcoF7cPf7Rrj4B2WkFkc9QXoeiGhB+rp/+8qHBs98ym+xO+39xGBVxd9F0bDRHnWHIQewFw0BtX1Twn8kcwdTBQHDCDoPRqApeU97iwZR37lYoChGzz/RNeZiN/oGqrq+SEHR1yBQ0HPMYgVj1D/1+DkckY1a7Hvxypm2B1U7y32QrYZ8EDoV5wLWpabJmfe/uF74BmFfx5izwYK1mKxg8NuS/1kAOCszqs9vYHA50anf+DdpUvGc4cYGOOXa12cFKNxDs3rHTNgH/SQ4fdq/AsDZ8H1fEUl61JUihToDthS63Sedn/Fveo0cKKQb/Zqe34z/LmQvI890lYn81Dd8JC0Bgw+TqxF6oNcDgYNJvb086fYNUN+fehBBSccO6llKVSSQKdw29k9pv/Rn3dukVgXWuvX2fOtfAePEWhWghlUFzm/tSJMCvcXsBN1VNe+haxT5c+vQzlrqop89N+/f0b/7Tmc6bMDpO9ufukY7tgSsf0nl+rU1Z+TVT202mE8KaSWH2MIvIImWTD5lcSaATMFSOdabMul3c7fn0CwFjc0lGjwH/yAkHuwvzQY/gcZHNhcJzXQKQwJTBiWFPB9i54HXu3qFX5fBfn4BPfXff8Khk16TsqkMS9Jd/WSyuZSUy1ZGzmi8CzUQ/v3w7e/C1e62w1x4rAJPLA+qjWT42r4lG+apAQGQ8TuBi1XgaUdUxihydGxXXIYsHirQl93L5uvAdyX1o9sNbbwkFu5rTi9ZETGEvfMqwIAdt0MGeQxNUsry4gXtq5KgTcvBxd2t+hk70TSOp71+yyi2rR9Bx9Yut3D1+pSgrnUEeU+1bKuZH6MYRvqoeR0R3Gy6P+Q/u/wI6cexowFLxlKkOHLIxOCrnr0y3UOHIuQZaaTRWwbAC+PjFuWSI71pPtC9QQTBQATvloENX6RDK4XmSEfrVz5fAbkmAbo0e6D4gDiQtvGUm8wIqDucT5Kh/gbkUYpd+hYHwvVdnS5EpCG+vulRyFBR0AXlmbphAzBtWSYIP5RhYJiYp8cTq1rreejANryZsgEG5hIxoP21IPXViJG7gPOGCPCrZiBzNe1xG6q8wo7wOfjQjCojqag1Vu5XROrooIF9RyZgQGsxlrukYAk0S+hhC5SHowQzQE0DC3geFM0zLBwukTVxI2seAht7cq2js0rF9QTZrHSIrKdmYuzTnJNc4xm44Y+GmlcDy4LNVCeXlUnejTo0YP8y1TpqonRqxkFQWvQTIEtBATRRGP8Z92FoHLbrYWoJvO1K6yOypp8VJfGWZ35sehINxZkAdEWQIovzGI7vrXqQNBSeqrgEbvH5oE5gdj2hamedh7Y5mjmNqC/WHWodKM7o1vtleDQbnb+m9m5chbP17aDC4eZDbEuv0OwLy5YjQ77oJY3oaKHFVZxc3BMocG3zB/4Eh1P30KiOwXaLhvoM+BBVoTCkdT12OJxxpqClpwCISdyWqE0McA2IJ14/0dKBmw3uALfTAmTSxx/Hx4dqB1ZOUeGXLBtUD+Kvhj8dz3QQ50Em/QWiDCb5O/KviGEji/Aiivk2M3bG6MUQFPAuYQcpwUA9qEzpLWFta91dMxwcm3iRkh37oteE7iTXosiCad7LkmVenFCFkLXJZlZw1YjdsDMJMCS3tNUknjIFsSH+rhAMQ0pMvH2snXz1GK45eQAh1IRuVClApttJrY5gnn0djMmkSuNv2u5zDrFBAspSzykLQEd+a+qbheNAq8A9eU0/1t4h1DSjiNXCHvSTsbmNPyKqtRUsY/hMzDwuJckGSAHG1NTaOIgugHBduJNiDIj9MAbshHpbvtyb+0799vcz3B0H0uqkcKxvL2wIRS63dYQwo47ltFvRS4c0DHcWQRyBoYYaHR1sUElMEKVhz2zcvrqy9GXUyzZcvPwmE0GrayRIb/NghXSGoSUChuO2d8p87wSbcj3arC+udThko1P9AgYZXyiF2qn9e4Yaf9nw0axT43WEiOZa1rt1RPyyIrNTgjmvjg8T2M0GeuFMT0/SCnoZULPN3l442DVCnyZhuIHR5QGH7jTDH1qO8J/CB487Fwg8Va2TSr1430VW9kPW57jEPoN/lQ4+oFCQ1xlsAgRoG8/aOGt7ihuBjMYC5o1dqNZUuSSVxzIoiEoIcnEo2QI3DPmiuq/wgaeoYfKo6KAV9HV1IqZI+wSE6PVSOJg0R0wXcKB3Rb3liOsGVSoFCBWzuHl4SBjWWEQIhzq7YMFNz1Om/RrPwXO+mjChmqjIYuk6adL5hVusL9wqy/CcHHws4tq8A6eNC1LYoAH9YOY6mVOJdQvI+FOVj+a+Nt5zN4QBogPMkF4Hsjnz1EIfmO1WMP9+omgi3TZXcWugjyb9n+RHThPxePompf1D5+5wW2bP+bq3jDlv80PpCIAq3PfZYvSnwuqtNNQe0eve9AmWVOM4u2EIs3Wik8xkph15Frj5CXdbKpNLycd5RYkhfg2svVvsfQ1DHCiECOLZJ5J386OAATGvnaHo/NUdzdSDkBSUZT1DR0gf4pdj2U19heqIfFYz0BtCmwfgJkZGXwJ08pnvnJSP6kEp4rQdsF8DNdWSj47K3q2Dr7nIy0dFV/uSR6Ce/11gamQnBY5WjujZIbn6JzcGO9/r4eSQBeO/2SUYwZeYRcypDBN0v7TYDf88bCxywTF4A9+jYjZcQJBNk8OPONUV0FAnj8IM87O9vX9xvt+JrGYD2ktRl6kZGYTQwpfyhL7Wq/zamdtFzTjPPUfzguYVJzmNrr9gCCVdLTCMwT9/jJSQJ8mU4qZsREGBa/SVY0qSS2o98lhs5GxInr4WTfFpFH4hRrypfFXl6O0VkXhtj8oLNOT4KaB06H2aNqxrO5FaQSvc+JIL5pUjEQkc6ptqhBeCMCt4HzwUfYvqUBAMp5YTJf8IGrUcq0Mx4b7gW9pFqBB7GoRBt+ziL9qhSGNEuD/Ud/IRNIB/UfPgHO/N9l93AMsjIcsqYf9VPF0ORNJtOfhFskXSMhLcvQdSf6zfdIQDgJ5QPp/lBr49fMh82UTtqVvr9IT7nnEilQbi3XURYWVRxTTaJ4NUAx49RsIO+iyLYCTVGcOk371HxrLHfeS42EpORpNASuA2hglGpYx3EX6pApZSQ8Hhh4kldNptJem7Akky9DapN4HP+ZfMwPY+VADEtTQYqiMlqy984M9iMUF1do0Mw+anwTyk+1YwSM6XpMSbr/nfGStDXctbXgWv2gmbT8oXrxtUzGfX7pRGCODYY6qRTLB6/gkUjxbwlTvP/hTPVa74uYvaDPBajroxsYBUiSYjhGxnONjRvmRC7pJ6XtF+zkfhJ6MDf5P70CZHKogyQIKTBYU0tmKM+ffRN+FWxGjJ70/KLz6G4KEQUl5SURBUgK8OX0pso5DLR8CenOEKq538Y47b1DDrbsxaF65R+MZq/09xMn8UYUosKpbr3GgRZaIpM7l5EHi9kA2nVzPCqcRAQ9Aq6eCzCU7/fxb795wYEKzoWMUcjkemaYofeE73JWjAWDxxfyChK4LN4/ONCcDLwpmgF6sMo5iQLaTPzdJd7N7V+Gzi9qnqm2njhRutpaaUL1jNaonM3aKsbe6GHHNi4zQ3wpFdbnciO2z8/YG+BQw0oJTB8In5vFKOzR8fWqSHiTYEXArdxWNyF3OlKS8PldC0ZwoVn60qf9ufqgsgucgnJcI8Wv8701NkdhGwcKvLvDteDMNZ7rR3J09TQZ+HaoXyBUHtfcg7PpmBVNS0TXVJKIIYbRWPbpQnX09oAVNti5KrFXz6ixAVn5rxEZ35lDDLNFAcE7EM2fH+uB0cRg4lI2WpKMW6Wk4BWk6o9IM4ywJhTSQgcuNFjnBMorBhYkfvcZgGkFrexIPjw18wZq65oiKBCQQtDB+duTn4K0wueMMFiYjmpKx7Zks14UGLAuSTJpRwdl/5bgF2wryX/Uuhi0WYIBKwPlq17cbQ4v6xfX/ozqCpw+ObJOlkKXMPodnU68W/BPjQrRhMoBoo0zWau/BOTg7tynH4hlFZ1bvPepy0BtHZ4sSwNFIxH8H7YCG5gzN8xb7FpzXd9VUW88h8TAZwwgusxgQd1MR8LCnmSfGgzCJW5iHY1BMNTViuvZzBIWLo+s+0THpU/2eqWOmoi57SpbGUBUno5F2PyB68HIn28fsiFQl1FSaL8S/fcmmpeorBPtCOj836Jl7a+MhD5wA76nc1Ebk+9sVavBi/NLnVmgB6kJiDkWCrM7b1uV/d88hTiC0OShxczVcDy7JW7Q+wLBp0AOyDxrZqtz+ZbdCjGEX0Dx08CoLIvffCXdq0Bet8CCyZitTvIS8vrzuRHYbmMt2DcVQvRTuswYgBNDWBRaVPDaoIPaUzPTsgzDCeHk3fEle8ndHcPq/nA2Um/2NyUYRrIFpMqw0ZvJxbu9WLNml+TGAuXPsHIi1eboeCyLY90CT7x/rZ4aieTaDEYPwxqqWGnfE8iyKMamMb/LggRkfHedWyJBevP9bWFTwGp/2vytOIiGVfdpyErLI1Vtn6TlKpOrHh8yJOAFMam7GJAqWTkq6V01bGe1FW6aJ6Q512m3ys5hHmTMAypDZjhQZ7FA4Ahx7KOEt3Suu6TzbsEw9JF/GxnO4Jtj/Hauu1A9/blOpiuIOrcrUu890if8yG8hUKQqQID/tZT7qcAeXA2rGh+ZzdvuJPjtDlls8WkSsRUJW4SJpQsHldJPAzRxdsxs5KbI2Rn23jKp0BpzGr+uIKGXLkTmWGHo80fyz8m6ERYhYDNJU/L4O2PICiZ48ms2Q+RbUUEMI6UBCbwjNcLm7konIkJx769dF8TmFRGtPY+3ofGODXnddlTqcWVvedNvQURvKlFqVWCZx+siirMU5Zn1NG0oU650SYYa7FfLaXmf9O++6hRsyAANVci6igs1UiM8DGJgo5f5pNbMsXaEMqKD9Tl7QJUwjd+dispE07nY/nM0Syiyk3F9BBMw3FELbvfnt+Tjknic4fNFaX9qNg7DzpHI3eOS5ckew08kmDd7511MPC/NLB0Y2XPSOLA0EXBw33h4hMKEDG640TbyoLDSpXFtu8prlLk2jE7ra40wogAO3K5GykdpQ/RhM1fgjqBaKZgQAbTvxiTUqP9tqjndb7bMZnVkII6i7knrkUTL1thzRxHDPg4HZ1wdtxBRjuLXcLXGcvZnn4G2qoFTnjpmzegdWcYqyIjXguZdctHLbbFpnOQU+D0hhPMbSviv2nDEAzoBG1xP9fBzxsdtScbxdmeAP9Fg4zXl7HIZTre+G7zrjnmL+jvPR5h+jluee4cBFUE22Wpbuq0FhWEMe7DmJfzt++t05ZvwHNeBd/kFlvHoyt0RR55YI5xWeXRd60lLqXLD4NMmC1CCc+/yRbKfGVfgEeNoaqJgAxcOcDlyj6T34n0l1egzOhIOQ+N82/KQrdsJFQ33ouYleaA1Nb9ng/cxfeJmFjDYOD/TOU0rG2kmkApn0eLOkDdzaMWI8iO+dWtJztvB6YyYTjCwD305W4OffBwB77SDxdi5JTJ8MboQ9cxu6gUMgLtb3DFsV2zStGGuokZvIfZinYqjPj3k66I5aiRRhwrMFdd7DtjZxcRJVWSf5kv4OHXZA3j9uiSm3VRCTPcJ3401A0m0Z6Hlri+5MuGmLTfIAt08nUIYzphI/Usgpc19AJrMYatsJHru8jt+PyiXIC32F2MG1xW8O/REZWOAFGQfnRMSCkegoapSR07hh1Lo0EuyU7mGbOAtbXVMUxPyXXyBt9pOBTas6BrttCERcH+sHJvUu5odB5t1NbYO+RP4p1jZVkk96iX+qtmNMnplAjWEf0yjq5vyu/nt0xdbd47oFxmEM4z8womon537U3pIRCV8RaBFtnysT6Ht1RYVkxtmAeHwgsUtmlH6xBsQH+EAJStdG4IkGA2lJAdEge7hcsiwOaASNuOZvVWWoAFFVMe8BCnKTe3iD8OhRgOMsx5YfYOrofYYtIFBHqq99too5949dcf2i1jb4tZzaJgfRmmrTqHwKAcbGKD6D3VXwrxQ5P3S+Kr+osrjkalm5TfBigENIeBOm1QUc2f0Cyag2IlpuW8WhhAVA4Izp0yZCY+cByhqQ5LBv91oAN/Y0qHpqRasixLLLsH7PbJxEOKVSsIubFXkPwXasA5F9YBYyfbdVNggjsy1K4sBzh6FfaJDB0pJ+v7RPAVtP0cFpT5ZnMVYppoFWzGz+od9lL+2nbXKL2hME8jNiCAmN5a7gJAXY4Cz51Y3V/IBRMBJr8Y8GmdR/GfkikpBEv9J19aPJuahCXGviX8lnWSiT+ZkY89BpsIPof3njk0tIalRvdLsvtjIOVZqXrSOMu80vcciOm4JvmIk06G3AEIwdJZYSO3WI48Dgvqp6QryPsrKYGY8Z7tLekgQoPezHBOTbzORY9ttHc2zXZkKFtSOCbPcRi4KMcutuh5OH42EoFz6iB5B8LWNFYSVud11veR2kkMucLJ9yL3mlCkokq4BJokxlQbQVClokxMaKRXhVzJpHQs+Te50kj7N57qw4sbWN/mdQhbIqsLRdgcYzBCpQJ8LSnjSUEZqiLMS54M03H6fc39A4q7qh+ZmkNpZj1A20PjVPoLQk6uHEjzcJdnSZEYWyHeYk64DSMXNJlfhBaXY66xAOoIbj1HXaiv+ZcYw2rqwBIPpCy4ltw8Yyrd4r43XMVp2rG1aLCfj1dPRuz3dLAsPvieuSK4H1hK+gcut3fbeSoM8lsWNNdWfR3lD3nqsaoTlFgZv455/Tpb6iJAelVRphmFzOIJd95FsZlq0FkaYcRED4bCal+b6XNjy5hTMsZiqaChLNcVIAjJ3jzcWNQqp+SvHzd6SbqRTg7/bS3tWepAsgbGrIwATzGJ8rhnmxsgK+92PDbWQH4CPYHViBJFQlFNaF5rH6u1ZUxaEDalkyvGCsmGKpUV1rFAJWjkjMI5TeD7XULM7hHl5f+KxinkEo6rLhGzgJhtcWeaW7gl0X1lHUoiKE6VkGELVL0TOXhvhuOgvYej+T4uyvC+KhFiF2WhN0nB/1LaaNvzMHvZ6qt76uuCQCuE0DSqrC/A3uFS4iScYO2/TzJSFf3TY8ZSOvrT1B71ShgWozF3FCCpOupz55NFg2zW2l4hnxbu8Bz9Bi3A6gEICLi1VozUlvRSTYvqrlkZM96pFaUM1nBXYx9/NLBzsuNsGSTdytMK4HzhBEZuFP8R5AeAMp7xk2KKD9CP2+PLicdk1UMH118WNf43c2KkKGKdklm7+sSuytuUzIUS73PWZP2mbifBgrRCbaxCu6RAbAPRvlt44pfpUAaR44gDWqwy7F+KVpPihsXslHlTDfZ4lactNleFN+eAe/Ukb7I8l+hCx8ENN5idNN/qF177LaEMAs24GLHzcxfp5lW/YPfTwut+pyE1Eo+yKX8M268ms4J3iKVbmmJzdTi78NsztK/XJ1KmQEgIizYOc8zwegg++3YWbxMPCvG+VrQAMwxNqv361Wi0AP0etDHccs3HswsMRTtFqHEqBasWokfVGqZNXy16rgNBHf3cuwAetRj6V8ooHAbUglTOEYjLrt5rVWcb78uexoHwYya4pFZ4qoEp1i0nctJYCtfDQLGOzg7cdHlkDlucOrR3kkrhuxl8U14OHEKrMSPcCshfq1B0zdlgnmUzo3QUErE0nFeR6Dgcslq72MrFDi+Rw3p3rxPZG/b6lg9vS1sBtmxxtljSeEvOKMp/sKbQydPgr4m7cSgWQnRh4U5KjslMMbqJSjzeAZHDHTxoVgBOAmcXfI9AEDK7n4/xP3Ub80yAvWB6ldLPSwbTNmEcuIHRLUw6mSEo7hd4CjugczcDMbpjBbk8uIhqtV3UARzN6UAEQLOVyjVOujV3zvBUtd4FmghIasc53VHddRIoqazBu77hBg55jhday6svIQagHxvvPvv/3oooGG7YmZaJt1pqx95xIHHInphNy1CkR9qtDRbyssalSfKRwOFvSC96BFQOrN8dv9KdWzEPg6Cd6CUmteoiKs2lMpcitxPlE97xzVwZOEEgZGha+gZKY6TO0cS/hM8h+H0ikD8D/96qMXh6B/1bKEPoO/4eYKPZIDaetzlUc32+deA9+OwoomQkfZhYe2CWs6ORHRmTLxZKIDfpPtviElhwolFAv6RMAteQuiXQW5QO/ZYFiArZ3nBOPHP6sEUR7dW47k0zvN7f5u6kvGhxhpPXUHSlqETCoCuG6AqoRbtkI6yFtVpgMJRSmgJzgUVWv2woYlKksYqDLU08J5vYK4t9nqr/z+gqeLNqLDj6Pj/SDGAskU9cX0igv8EF1Hu6pxIC5921BlsXR30s1T4dMCarkA7+jeSPhDX0Aphzp5+TsELWiahyuWlilxjF888WH17jD2ck7TWE1r9134U4K/0/JCGMuwnxOFR1RV/AVf/Fbaaq6/K8ktONFL6bGtNwZF4m/dDY7upsYnMteDlMmfdSbUl78hohDve5K8/svnZWA+o1oEsGKuOJIfSnkpoZI+O5DMo1OejAHp0dWej/I5WmS2io5nB29Gf/wqJ23E4c00f456QKdLz+IZG9XQ7uRPtzZh84lZ3OwXPQg7IoY8GI9v9bFPsighQ9VCKKr7o2mJiSDwJheWe6ND5/01ZL47p06L8J4MwDMSao0N6TozW5gAtOMcbW+X6sOeaXyL/VNYLsevWqVzHUxjJMdQWn7QaNo84/qB1y41oiM6Cdjk/79yD4ijJMWW42UaJ0fQpU/Uka7+c58+yorIl85NR80NNddDyDGt60ll9vNe8r6mUa2mlfUg9rEiB+J0J0XbY7/nw83sCKwlgE/Zzrktat3TgEqtq6o8e1Dxf4P9RgVW/grtl47uJf873emnhpp0pybVn0CSVZCdeRVsHYJlkwF1w6nl+96OYK99jrYCOrF40Jm5+76hl1w4DVZY+lErO/ACVMwaoB+j6k8JkZqn/ddrBmZzbDgZp+1pfFm+9IHJMUXfooZBtf5L3TwCRa+lencEKvctRaGkqWw+/KRZicYGz23GePEdXGhOfxA9v4sb+p4m6FAevIuGw4R3tprYvrClV2iunKwjnhMw6l32ej9x08sD+XB1c5IFAGZB9a5GjSHuNkN73eu4YQlAOi2LK54F4/s/iPmxaF0Qa/z3pi66dd2r91U2ZZheHtAvOd9s2eMfYaNhwr86b88q5J+UfmXulqpgaMBnNUiK2DvpSJ2HjgXV02HnAILY8x4WHtbkuijwpVcNieZrpNEGaPfHQxlXo98BpzvUKHuJaO1nhuGHIHqA7G0mCiev79GJ4f91Yd7dzqiD67wKLvrC2Nw5sHMLJ96q66dJ6NwVRbjWHguzDcXAIzBAKwsbxJDq6P8/mlPrwNsZlOm/U/oB+msKbp0bwqZRXCskM4Zy0DciHnNy3kJUihSfUxyftfOjI6Z3Iwz/K2mAbjnepk7OY6TeIoMGjXRBGG37fD5FqCnX2/H9aCG6jRxMmH4hjtjaxv3OF40/i+yMr/Iwvk+1+ZMG4ug92XU7I5cKqBba3LSm6N04Fof9OeUg4otnEeZDv8gmRFu+Mp6sUQzIBkRFNaTsqdP0Khxl9TgPF+eyNY9tAPUe6EuAAAmyt+H6NEXmCt/7lDXVqK/lUKh4cOZV2yOr8VnxWztdQMKdohfxjjjKI2EBADvK38f8X+JweUA916Ld3pB8TauGirCHaom9j7Gy03rz1I/9uJlsrhFkUI4rx111k9Ig+sMbSXdN8QK+vhmaquxA6kcSRVB5542RgXBTLUsuHiuQtbYhcXdwsRGuyfocgI2+ZiVAxuc9FwJfzJUWf0iirRo+5tPab3Z+2ggUAenMH/0qldjSKDMJfJQZGgy9lnL2Xbrnts2VSmdFnW7Mh5au1kwrriBMMI8Nobyj1fvGSrKvx9WJuD/3wq7rIlIFH2Li6rA9p1VbsF7ZOpDeRmebY7WL/Vl6hIOP0aZ8xz1IdL99pF5jw6lam0Htyrr7VCJZ0u0MUgnhfMzoLoIM0AOWqeRO3shlAKBE5MUtGu78XVkEdEZn9JQEh0NtdEByaQA/70ZZC/wKI6lEud/Iv1n05qSgsSTju/IamU3ji0F/DHzOBM3y+Oi4EDyh0gdWgkMxej9OJwc3d0r1JA0g0NSELlbSt5ZzQnhhSBILSAiaDovqVZjsn4/cyc9sQrZlcLUY7Vpls5QEWAW94Nwci+7vIDasv9Xhw1c8koo5hTnDK/ay7eu5RxS83xxUnSPLVljyds9kHTkdEqwaEViw8IlLXoVoXo+lNdGSN0rihkT9Cj3dU9iUyZE1VynSn2ac1P9LkMtBumh+sYjXnJqBMcEzbLJ2liwoKfXSTLExiXNn5bp9sxBqBW/XrEYs4LZ2JH54gR/7bAtKEFJrsA8sX6HBIZJWI6t1nmBKg+TQAuLjukrSfPKre2xRWfNdlSENnMr+YXO9S8OM8Zblh4HCP/AN7/v9aItNlbkNegJaxielYsESG/BqhjRNooxYzXkKK5oHEaLocr2e4Zn5xKTueg6nsg++5HWWnxYuJbeQhXboTRu5BYXxJ3/Gc7ja4KViZdfx2KCE6DR/HjNi/FA3cQiHDZEg09HdhURbjxMAFaxrbh0hu9REWCD80PRjNCtYzkn9rpISUM0HeqDugKQx/1BXHO0QERN3aljkz61Y2XpTk3m+dRCM1z9/tbCUDqg+f9oMCCUOKXhuFUpBUFeVZ4slkPtOWET26b7hXYPpjconbSGrwb3oRNLH5wzK8gxfeAeCUS/x2ltKjZeupBEhYdc34QJ+zXAKof7MRsRJXDcBB+SBVXGBD6E8HnwI+5OvANST6FCqdeCfk+0M4QzWHahAdlU4C8DiFaoQisSMOgAm9V3ZwlvF+yP24exlXOH2zWTr/SIZHPMMMJkeiAHpO+TtvJwkmgwoM/NTYjU9zmFr+Gafxtd/RCicf1hxNLSwSNhycD5dAvfZGWgysm07FIkARDF37/ymDQI1hbjNG99bWVmLIXerTvk+iGcmceNDA6qlVqfpZCpvpr4BD08G5ar1ifRRRZFuF0Qda9mYCIYH+cfDkv8ELZup1wr96aAq1lqgnlmlyXG21blzIkLHoZAcmlbU6F/CXCX9qF7yHyLYXLVK+olkjRZmiLDiDft+fGrAB/3qgmd5VOPETzWuo3vn7lTCHKM3q83eY1dyPs/YadDwvamkpVSq75qSRGjSa8EcYqBA93mzhtS5kuAChl3QCBL7MuU71o30nKiTFSPXAoaX1/Rcxl2YwZohavrCp7WJAYccKffMOtFcNtyUM/i3QRNITZTXu/aK+89RmfJDKOTFQzbjd0uxZcuufjK+j1ochqd2SguT0zCqJTCiUDB6k2PUGiJ0Bcu04Tr1SVGeDUVsfUYjiJn2ZO6o/0HM4VeBGHmhHSUl709bRAoIhywOk7427eO6RFhqELP7kqkEut986Um/Wffs6j3Y9k4iXilkzKtLIP3H5mRwlnEeH48rrCm7v+Y/b0Uf0/gZoZ/vTGu5mjy731vGrfz1/+3ojJZ9G5k/p2bq2kpHTxVEEcvZI8F/BVMgVEU55CKwqpQfo0mdhssCUPV99wAxvQEUnEYd2FdRhZIwsNF5HZbzg8ZZvSyN5b0qoThDJfWaVMyrG9NIcvGStp9skTEzuqizKtZEd7HIemLArOzB5PnnnhNHPnSa4NfmCTOvtp9sEVBfOTChW94/8NoSbSlgd9REqwY5XZ/QUmMjG7G6Yb5CdXpRQmoEfRXiQGD4O2NC7rztsczm50VzPrH3u3wiDH6fJyheOc8XVJPt/4tz/gPVE6Glpf6OjOaQ6KiN+MAJ6EIbO7Nv1wma7p5GQ2sDTyEXa49gkraKXtOnStMuxJLowtWOPh/m0ihLlRvdqheyO7+3PcT1p0ElndODcir7M9BrKSxoY7/1b5HlHSKhsS9zj8RvAz/uopfIEro4rSu5OE2aqB7ybEO2opkBptqnMAs3KeclhG8JK46DELZ7K0AsBshOd4qL5ADmqhHi2PbbdlsrEuGERvAcoOaUoF0UIZq2IAj2Y9rSR0t0sh4sNeEImyA3cXjqzMBxx7vsdEKW/JSNYm0/iqunyBWsaiJxIT3/voEIdnJJaGvyCLJ628ay/soOok1vJmaetb3R8qyXgO0ns/DcP9bkdWTXrhEu0yTFECaU2D9t210S9OF9voYZqNefIN4JcLgDSxwYVHKCLY0Ui9xQK56wjzonk2IePvL6bWBZOslTaGgDrvKTqS4pQ32mcEXCTJS5cC1R3Npwu7IsVcAuMa8gp5QZfZnta8GsRNaVWkWyFlU6yYrXFn24mtyncri30lBQ94Kl74TJFi/oGS8HEQxtpPJXl9nNZABbhZMcb9EtbcXDv2PGsYg/pdL2tuYX9AguymE6dL+Iz3CK/Op+RvdaOosP2auX3zxxhxRex7nKSOKM+MeI0juNq618KL97+BT1oEmUb5YDAzKAiuGvP2zrn8lihhfsvQSVCRq9lMDO6WesI2S985XMrq/Dky/Afwk1OfBZvNmqy5YpcuIfxDsbKCf8+7mknWDPVjuK3/rTMsVXTWuQpO7fGnobxiibayrRJNZRGn6k+ZD+sDL59RXAKRccZkrM30h/h/RYefzZJIl/FMTYne/kZSLyho7djX9aNbw5x8nhA0zkC0Vpo4pEYkMDHiOcfD7bQ2X62PIM58i4+ydPYfsVwS43wqMhhRE/849J03VhdGxMESq+FkdgvzYIDsGPDy2e0B6ZynmcIL+4syPPr9Pr7kvZgnAeb7NV7q2vKhEsq62AcsgDGaBT/CAH+yxN12U3pzNkQKkMLBpiTUfxXcaNVMOIw7hIW66aUqkVakkq55iPqxr4Cc2a+r7G42CkIHHF3rITcQzNztICzZwhp5BdxHEDFNH7CBNUuYujMKQ4ZNEyZdupHoza8Y+yBfs9SEedMzRvQqfY1Yp0u5SaAG6U/SyoDIcRdngImVGdieCRhTtIXIYHMH3PNNClqZKdIaFpCE/0X5SAVgodQ47xYKI0gD7rHckEUcyPb6uRrQjaYWj/LF5yoJRhLazqDwfBoHk+LZZvA6Ry4D00GG63r75wlW/KA9MytLKCUQs/96cXLVAg3Om1GZCR7DSukAWQ5+5qLozM35bao98KP1J+RUTozDof4L9nSlmKLZbf/dJiR/KljLg/VrSqcM0JXuB0IWr8XtxOuHRjXcKP3+Bb83L2fxLJlZx1exznvNwcNUzf8CIHDhMf9m4ncAkh/Ei5jY/8KYEp8nA6ZDdrvelG+KXCp28NgzKynY6cQdQvkVhGnQBLjcxqzSOjMxnEqvRzxR1udpy3w0bjrUYt/Ui847kY4ILRkYtRBU+Nhm4eDokw39ZNwos9kwBtKHAVNowRTvu25TP97BGsEnfi9uFsVNGKzmWunTvOlwOYu9hG/l1hlJAIYoTsUJexFCfX8wovghG9EXr4TAQsh2xJAGWevHbe3vaBg8xpSgMoM+1x5CLpf03irb7U5+Im6q576iczt06KHgUgugZIweceq2vwczMs7VCWPx7HXRVFQu9/3Yvl9gImtFv9h9wEt6QYQ5Cpis4dt2dVqOd1QTxC+5AS5Z6SmH1ovpLa0bTz3Cc636N7O+WXDFYPZIlJSvXtIYq2O23NLKMVB0+riAHcVfe1bg5fbuQuHHcFwjnbxXl1R8p79iNGMn+s4hyMSgpKBxxllH03ao5phB7Pudbsak86Y/PfIVevdtVjqxNOthKLDsT3UVSfRCnWoXI089XcrVrWoejkrr1xx9zUWZyUq0bCBQln3E2Hz8OdALByTB7H45qj9vBZqYLkh2CymB33epB1OnSBe8umUA528GOoUxmf8NDcN5hxYH03YC2CMuidj38Ke9oerwz2ZcRpU0RFjX5pqDA/YzaEyiaGBuLi0ehhHFZbx0CBUQCVm2KFV4pVxwSZ5meSrbpOoYuee+3OoL8Zru4C/WGccqtt70vzOEPNzb81WIUiqjP8JiyTeYJhCluI9i+q5bt6I6hPpB1EWjBWNV5nnKsLWlYR/MOPU9SAkDjUKZEc3WDKLIIIPslAdTc1i9icRb79Z/VxvVgxT0RHKtIJ003yJ24c1OcX4MR4en4IYhIY5nP4wczQkljTsUCglKkd9rlwqxozyQeuBPzPQo8Tg1eyjvEyEaReYlVXN+MN2DfzqzIfuj3ilfYvoHiXNEwEek/V0XDdhFzh7RQBPqFh8yX5adjb4wKLU2jSNJLWUuYEyZOhaRq2QMQB5qpWkiGMvLcvd4KQjYmkM+IsklAJin6HaLgZHISUMkG37VcqbHD5ReSHLPUrWpkyJkmB8SAnUhb3+1CUQvLhRYtKjX+X0L5lSFeGh1PQp+7HcIGnn/2uDsvD3jSX4uexoPzu6f1C2IOVNF9cKT+gBop9Me0Rts9NloQMqFVdUs7BId9Hm+ZU6RdRPpTMKfwisGR2Lw86F2Id0Rh7zAWCXdLJlxcO4bEftss7uH+JzuTDLrQKLDOivW20k1sOvBkuoz55VryBP4M12hgZ10huT1yXoOG3Vvu4PF4oPd6odKwxPbAhwOZr5WgO/hwzJA2CYtSYrckGh9oSBvP8SgfCT3hcmCCXHLp60Toq08Sd9fihXiffj4o4dmhzHsscu8OuTIuF9CmxpSl4jaE17b4PBTtNA+yU0u+JxvzMVqubVTYozIzaqCwZvQOUp3hSGK849T7XPpLKutsitW/UqDEqNXzAPMI17d6jieZcqOH4cyHDfj7xQMyCu9ryeEzvQ1iLgfXqDY2UGdfNAESAz50nAtTuCEd6PeZq+typQ3+NkYRkaQoZJvGYaa7cd22gS+9xn2hPher/U7wYvTDC6ZHCmq1BbO1i0bAaDT3u2iUxe9vnr7xGETFABtIp5KQwBN4Y5xahnXNfaglZiYR+cJGUdMFtZeIWoEkt7LEYzS44nJikIEC2GNYid4DNgvz0OuE5ydLSr6MApqKfKs4IF4xTMCw9ZyRLJQxrlKaW6g167GKW4j/TTC59UW+S8bV1/dy2UMBmPO9oLTeA3I7jyxvFyucvIrLMQFUNlhja/hvj/dU28QGuMyHnus/UVx+dbfJJjFaBFqPi1VZUm8fG3/NNrOfP6d8UszsxPHchk9TnK7N66gKD5xGC6VaGau4UGFz4nitevwAT1ZT6ycMsams5jh8uydxWFtWZFb0d7dE8zndojHfEAvHrt4H44h9C8lkNUHq0vYijgLmCRTgf1g0N3CRgpaEkBmNAPkS+YWnb3k/Xn5o6Fkq2nQHiy/C8f2dolLQjpsvHyECaH4OMBQ0SzlyJIWSvnXIVkkKh2T3Vf2BOL9KOki+RrXUUhiJEitQQ64iKu7FTLgUMcO/j72Xex+yI0Uh7Uizd31ceXYU3G2OpyFplnIV927tOLwsf/LZS2fhU8DMDpRJlL1KN6zXidIZGt0mZgwqhgPMrvE82XPNX7lFdPpzkzlnQSCpUZ8jSh7v1ajY7AmbXRWIzZ/QZ8d29WfEVqlnhwBSND+lezi2OGIu+4gjxQq9yTaXSWXD56qSSzp1yW6BkkH3RCA5r+P/UEloAHJZ9NbxnP1Oz4fYwTPPTd3eNQEQlDe5NaQzUbtLwpLoz0JSQHTi3wc78FbEqHClfyekjtVgosFS9Q/QHkZV0sbNJl+0Ohpirne9jsGydpkX+Jq6tPliPNidwb31Co0ipKJGKu/Kk5LIXzzuFrTO0s4efdCtIXAKRB7gdacObVNHgISTna629VuCq2ZoMaUgbolQkU5SK2Y4ipUQlGRuVYc7obPoYmD0ZcUst24JaPL9r9aujpGadI92pox6idm4J/V2Yv+9tsiWqXRRUgJcMT45Gy7ITQALUYLrLP2giQapVhbuhpQQFkSxYKlA8qU0dGy9LwAwnF1kF+eEuDIPLC0/haTFvJCldJA6z7dSSqdkzxRIdGlNZfuUUSgXndPX5/i1zsS7nP9LzHrAz/Kyv3STgfMVLHuNnLvk/Mi9lzvZXPwWftSg34dizPfyskFiI/9nAcNipujlutK90MdDaup7iMDcLF6MAlG3zQpR6hUl2LnHA1QWI6hjcmBNeMKa6GHgKonO7jtZG83kjuJwmeR0Rvvm+nktYcNDZx0smaVNkJfdCDMUbAu2ZtcUAG7iPylbLO0EWbEWbxdYhI2DMBiAf5dy4xrcGJV8n04uTsOMEqMkjUgAgZxs4cSpBdp22MgwaOu5WdTV9BRN8fpZy8BirxvfAFXDqzR4lDnm5csiGCyApQzMGOblY8Q1U1+1OOv188f2r0eCut8W45Arg6NjgADbVNKZwkAU25PzAQ0GyPYQFTe7VafzeJaHkzlNlNJY6uAqA+MP5i08yTu6CjF5F+4tbsbGuYLRGOasOHheuGcCYcBdHJiKMPVKFOhlkS9JTkw3+IIsiawkoC0KbCTb1h7zPS9ExkfJt6yFaDeddwS2VxDitBzKK66T8vo7QIZ9n600Knh8VrR/q28IoYK8rUlBCVCN1wVagmWRg/Fq6jeOIlr0TSgyy0sMJoux3D2+yvhymBVTsyJdimJrKfF6wAfrR8+tioQRmlvpOtOSVKniV6Wg1q70NyNQmvMLvMWF+zPE14B+nPKpI4Kc6Dfjl2ij2jhYb8ks3BiQE9sJOB9nSf61+bupTD6vpcPDcFNNC1qK/3gy8gYeJAv/JdM1CniGLEuOi74lh8+f6dJhWG6TT3ts0h1azD7VyIVXLOYh3pW4Pg/Wvn1LyF4sGspPBH9xx2fhvhC2xvJoW3TztTL/Bp+TB6p0HrKDwqe8otQI2Yp11uI+ljU6NL2wI0ZXvrmGAQMIiDgq9oeyX7uYfE6AicLoGIIFhv4cld49SDeuQ/mSzwMz7ArXA+Ud6fEKBJxa9HSopxkcOv7eLimyecgKMO76DtiCEHKAspZ4NVXF9MaHyG32b/rAAACSQNCmVuZHN0cmVhbQ1lbmRvYmoNNTYgMCBvYmoNPDwvQ29udGVudHMgNTcgMCBSL0Nyb3BCb3hbMC4wIDAuMCA1OTUuNDQgODQyLjRdL01lZGlhQm94WzAuMCAwLjAgNTk1LjQ0IDg0Mi40XS9QYXJlbnQgMTU3IDAgUi9SZXNvdXJjZXM8PC9Qcm9jU2V0Wy9QREYvSW1hZ2VCXS9YT2JqZWN0PDwvSW04MyA1OCAwIFI+Pj4+L1JvdGF0ZSAwL1R5cGUvUGFnZT4+DWVuZG9iag01NyAwIG9iag08PC9MZW5ndGggNDQ+PnN0cmVhbQ0KcQo1OTUuNDQgMCAwIDg0Mi40MCAwLjAwIDAuMDAgY20KL0ltODMgRG8KUQoNCmVuZHN0cmVhbQ1lbmRvYmoNNTggMCBvYmoNPDwvQml0c1BlckNvbXBvbmVudCAxL0NvbG9yU3BhY2UvRGV2aWNlR3JheS9GaWx0ZXIvSkJJRzJEZWNvZGUvSGVpZ2h0IDIzNDAvTGVuZ3RoIDIyMTU4L1N1YnR5cGUvSW1hZ2UvVHlwZS9YT2JqZWN0L1dpZHRoIDE2NTQ+PnN0cmVhbQ0KAAAAADABAQAAABMAAAZ2AAAJJAAAHsIAAB7CAAAAAAAAASYBAf////8AAAZ2AAAJJAAAAAAAAAAAAAAD//3/Av7+/qwB8rU/wooRGkpWBX3ZJwovHqmphYCzYXeVmyxHA0YKmOqsPx9ZjiPRnemgtrkIntf9v7YqyIG9pKQNu1jX5hRM07+JKOHD0V1WakuLzLNieK7HoRex+ab6bH1pYgZ4hdsOlfyy+LR68060FA6VRykiP3wUnrknOVsi1ZLpijI/j8kP2bQzE2WnhgjKViH2J7Ptk/RsBaWcp7fdE244l8rELk8NO1j7KV01wLmwKdD+mhK37eD2N/kRx6T1Lgky0wIJ8e5YHobW7jZvlMYLUkQnRG3Hj+VLrWVj0wPpS5rpG1xz1k654qw3hcHO1RFG0siRDUjcHbYSBaCUZ5Qsc1b+DCSh9voSzcLeB3q337jpY6tF+NIftrJW7QV18zZ+c1I6P5tzOjsjUVU7lPgnu4Ylmf8XvubRnLKL5gEfcgmpaf0LwD9LMjac1Zbqv+rgycST09WXLmZfJ2uGs1DgyJsDWrBCzUi75NVOIIAac2qehAlzEvO8NLsSbrqiScOMc6VWTmCeqSFhs5jYreJ/nXdxNH7voMo5Dd2NiqVHB/4PoOVMm4yvZp1E7Uvk/gtr6VGh+BgiSvjRh7r2z9LAHKxF691ha7Qc/are0Lwa/wQMf9BU+imMENnVJrPCWdCgL5jjVOOiV1jzm+8whWHLqg5umDxumNTKRkcIR+2GcOtYM0nAlsWbGrNOurkjKRfCWYXFc/UQiGvDE0fxkze+pVTcT1bsqPhgIJJ0TlfFErWNCEs7yJdGISBc5jO7OYPloxBTgOnHSk6e46TSofLkSh3fLzL47M/8tf3bEdy0K9P0nTx4+yiD9S3KTfCF2r/A8zmw+d1X7J+HRyp1xJWHbU6KUg8PmtdRLkSgYU1Q7b6jD4aKj+wx7wybBM+abGMPpOpLmM8T5368lzSEDTCzuS6CWMgFZ9dBfKKi1mkfVdDdXl1Jj3IcbteC46MB6aITBi2mxSV7fI+Iyhuw7SdMZKl1mu83X2C7aKHZnYXOFMLcWTgcBLePfK2bJFwcusz5UrRdqE6JL35Z7c26xiPXFCTGEBuo2ufKzr9Rzk306bzV9a7RAtwCs/jQk0taGp8E0skrXbMpavOVBmgZuGWOn8sNuM/snLfTWS5L2tIrslRetUVhEc6w1+iovSdMNespWf0w6ksSLpBPOeoOapu7rJNIvH8ldevwc02Us+4yGL1HfKwMLY9JHSmDLXmV76tFFsPer4DO4uzqWSFVjuaIngj3mBkeRSgDJA/hyrt4r/9/+aGVv1PmYSNGrD4zO47Pf/9hm0gHY9BAYhkNGW7QtV/B3unRDW09LkvG7bIs0sGw/DgIMzXjCiXVN+ZewwlqpN3rVYVFt1We0QQgh6z/f/jehegssFulVCm7Q+0yID8fpgK1pV+q/y4mtxaB8w1asukwm0FETBhC+sOWuXatNt1/+fpwOxMy9M/pB6c++2txfkmlMIkzllsSHaKbQRhoc/i82ocTAxLy71yg96hGYEbikSLif6gxpKCwhsQ8KAFR/3//aChYWUBeUUACyTKDiP9qrBqjU1gBVLMrH0AvlE7wpp70FKggnG01D1e+PG1cRV//KDHH7sLxTyZBpPr5+tWYYDmjjadwTM2vLzwiY2vTuOs3b4Aplrs3edrTtx4VMGlg0j9HxGAi6iqU63ZxxRumRNVF0FOYF5uMix8VtOL0o0G0NYeJBmVzqaeCud0y/1uouvDiLGAa5CH2XMw8cnsZx3YJ7e52kd9zN/8fCXYUusoHRCyfRxWj1/lxZjGCSn7W/nVnsD3o3FpK6fidiHN/R41ebwyVH9SpaDL4OELKTerjl8LQkFK8xVqei3EdZfOMKDQ+w1VTKJJQ5vM97d8OL5Z+FsDuFJ6Ol7BrbRJ1RMcBx+etgeKMOPoCuvlGOAfulDoVWlEyJRx3QX7vg05XnRZPETWK19QeG626j/y97URRSTQctdr0v7+FtRyr/0TlMm7p5Ra9sdutHD0LMNz92YTUhNcrzTyTMzztz+4xr+evW9a55dOKNJLMQgAk33XhrTFiLiYR/2AhFAfynYhpkXOT+c27glXLLpyAVbB6ok39jRfUg8RWbOATMITDAv8NmADNCWuB0m8JnRg2e7NWfWndPhV9z927L2W68oyIm+R24/3DM8Q/e7TdWBEVhNQjC2/Vy+7WgBd4a5Mo5OJC3V4dJ1pMH3RL8HQWdUzst/ij8lwTc/kkSZdhOLdLBpfXWNRJgC2Uk2XB7z9QpChrAps+IvHtj4/f6+1sDylggFPIQ/gTkWU/KceLj4Bp2TOCnDgw64PUAwiV/mSJYseGjZEq0HN7iWSspSK1ohma1kZxqHDH02diBtm75LbPLtsUE87aPXOMDeCKMg/q+/igdbYxgZDEbhuY+7UUVC/YO5maxBK1B47/Py/Zflfr5wOJDrBjSW8NNlWzgPrxc48yr++ju58czCRIXVx8jwOuMvyPxaE0JcLYEhWI+m9TDvMgWH3QOuaCT2j6rcWP+l6phUpZJrQGG/4g9g8gsGjWCzik/bt6tUD6vdY2HtXD8Ioc/lD3a2I12PtwIE6Cyxgqc6mhY/onBwkE8f1WtyG2mHsy9IgmhuGP+RIGF4jPjuoJwP0x49bXLLPnPitQWhEN5dfmCMdnbhbiNcqLkOW2rqW3cz6QjxEmIP8RLdCqO4DkmrxNergfu/x03Nz0CkTrjAvL481zjb5aBPBkZ9nDGE64ivfIrzj38DKzPMe5Ht9f/2SU2r6ls4afC0L8M3U9lrDe8Ar+CvcJ1Y2WQiJtu4FXt4CwsX4zijn1IazRDp3pLpgwo066Su2tJAxqPfp+y1ifrYsVVNnJgrYePst7oUaWE9whQnJZriHTMfZX6y4du0xWNIP9AyaefpoupeffJIKYf1td3nxdj/SkbiDlCCR0NLF/KsMKhjyE9bvpLgw1KWfWi/udlQutGe+yk3q7TGAIrZU4+ChSkPu2lVpVGDUbHfhtFFkWX1XhGxe8S6p+24m5vfkdbhWi0EPaIYC+DSmNceovDbKFLmmVis6RFKAy6BXHTE6PprovYLK81WauMjXqV/7SP1kob2WE/TiGwOPWnB29XdQGHFTc67Ee2do19pfG3GshDDIDEgJ3Ap46bqJEw+BjnUVGI3f5HhvoOISuUxI2XLD04fd11F2Tq/1ti/ZTOaUFZhDLaLGyNGK2XlJ8VCQ5GzZWvDeye3mlMhEfYy/xdYRLRMPL1gpfPc9FpusNLmwGQUYcjoIL4GgrA2JvS0vJcyP1HZTabr9M/ZwQp6kU4EMhdncfIdYizEzG+qN+UPJbUilotPss5yHYcbhj8obqW+ucihqSKan/SjTWC9GZNz/BRJ2f/3/qxVXgSz4hjkj2xXHLETs8NgOiZgweUovBMK7ITA19aNhrcxWtB/IQAc84vwfFeby0l7GCvjSEsL86wgklUCQeg7WpeJyoiGDVNVfFS1Fbsy0mE6Ik1VsMQfUlCXV4NpVToftvjWmEtiUaqvJ5hWM80Xn4jYNpOsd65Y6eUZOlOrVUYE4S/QgibOw5AaVFWeNTSyevhr3SpBv91ndf9G11K9FhzFaUrbB7kAykZd3GrBe2LkgcNWR8DJBWtn0TvyMKXPdMgJems7zqCgyOrdWqbyGCMWxcKw/3YcPMAuGy794oJMKAd83LrSfxf+/kpAYFHRliRRLcOT2dKPr8lSeKMY7ToX+dw6fjZL3l/vXFlUJ8RMK6llL1dEqVGQyKAFIKlV8PckQVk/XQLcZStYMNCe2GokIaZf2lwTmmE9nrFnuaAiLW7/gFZ4fkSdAA904x/xBD3zLvlLx7/FOOavnjhUXDqxladMu+6hYv1W0yiziTuhozYmRYQoJ7N68l15AOek6ZzYREcC5eHxxNbXPFnCz/NTLlXycwikFyOWsjvwNNqjq1d5FWadvmfcFK1cICLjAjqS08buETMo8kox1HLx2atv5PXjMRTSG36YUhCHMa5tkSaDGm8U/NMFNfmQUBA+8Nczm71rzskC2aTPa5tLJAfjnjtIZo6yQZu3T2tHGd+jlRKYunb2H1hwqrmwEqrMP01MoaMdWtugsvwaj/bEnKlrvYUnDV2i+39PsDicHI11DvhMHTQ+Am7vWQgfmpbpg1s/BatpX7rhhVDfUbTh0UGcokwfDQRbJ3IRIstzZoyEmycnplNdEVp7g+9hugW6E4xx3qFLbHNHABUQ/JwiWXqtbk3idN/n7zpNO4DHBNNWYiqArUKPLxKV5i42cwXFDWaXH7h3Qi5qEXbDe2NfrkTjGgbqr7m/5dNnBOidjlh0ALYAEbmFAXsECCkchF0/lhFXfqIPgdEOOQ6howM3OfZLQh3plYJhs3u0TEX0XDlSAUvopWsutSxX9/5j0GRULHWkxW88sr53ILSeSL6WxPnxs1LxqgySagcO4xBr5rrmzCaRO0UlOuOEJKsfD+osKZAZHqKkrgy3AsIoAH9Wfntd4f+JL9VAM7fHer9H2/vLX2Lvmt7WATcXyDNt0THj/tYy1rf/EmFwj44Our2AngnUVMTL/6lNHaLEDe0zr50nzCfpcrXPMJrtOdoV4vAp5Beo61ip6prji3UlxsA3ogrnQPFSivm6fspIUimhnwdCtfZNgSMCudpZqvZT+BjONkDBN/sMV5xlFQXnmz/rHvzV+11/3sa72BRmNJwnTyS1WO5tgJYrZ3GhyQB2bXZdS2AfQiSo8LwDX/Tn3+YlNJBTbKwmiu1vF5UukNG3Phb8uZMI/bQuLHA9fcr0VrlNUX1no2SjlAS0fBzL/ub3oy6gK2SKuTM7GA4rPZDajsU7xb4acZcO3CHvnQvLkMDvsMnkD1jbkDT+NB1kEhCdAiQs1sNJG7is3F8541Oglct66AQKtUnSyrzM4gbcddU7+UwvhNGTAuzDh1YxCS3emVKzNqsc1MYaC+UMMPN6/CtrjZ4pPPxiUHz9EY8S/EsBpEKaminNGqw8z8VMiHQyAoJUGp7meLzr1rbgOCYar1jQ1fcH56sYEJ9fLDZwPUHr+mbGA6HKoHN348KNUwTA+pN2jnwx25iVY4kwWjd3oc+PGdH6kw6LINxHmFveBRHNyAx0r6amhKvWP3xBUBQEUj65PU3GPAzvMOl8+CfSzCQT8Hw/kGh9fF8jz45JgJmCRZ68ALELlNWjN07iLVwj9h+2PgkDJwr/2Q8MhO2mr4KiP6X5YnW3YQ2p2iJ4jSirM5E33aByxJnzOMfaf0Pye8VJ9/kq3wYjnOMMbbh6N9fe1pRxK0qhnUsXKQeEddZwWaVBRdM/OEvc1anRS1iQe2Z8+dAa06YKDAIXdSfMuytDOb2zuxQIZ8DmXcMSo0slPSLMFOukiKtqxg3xSw1KYlFNCENYkFIH7EGZQBoSHxZrf4vQ7h1C2V9oov2fJOVOC7D9ZntChpFbIkylxQqv0ObbqqgekUW5Wmxgwavux2IlaM+X9praYD0GgA0m/oeYrh6eaNo63KX2MSVavsBTUxLmQH8kts/KuX87XI0swErj4eD3V6jRjhQbiIrDz07OYKODHDmPbRWR602PjIxY+3kC8ACOG2To+CRyg0uHCSNaRv+rfbTAYCgL0bgikGUrkNIM5D/wOTBqYnmsaJ5rxcxxX9kVdssETy2VmLRmlL6k+7YMFqCfl0t8XD8OdwhDpN49PdGOdz0OeNIp+RSHJGsv51tXexE4ETY6LIcs0CVXFh3dcUO0hlEFhTymrz9F95+AL4gvDmD8gKjAUKzEMkNEqPvbTuumv9xGdYnnieRiDIXuh4k1AHuUhtpi5N8HHC1GwY5A/QBfgjt57pIYbgS8UmLt4E4DMAsUWvnhxaC/F1PaGw0tj7kB9MMK7nZdmoR+SHy2o8lF6dM6nM8p6I6ML3w/qlHm/4kh3iBIH5dl+h1YQEl2z/cFLMX3anN/epBWt30gT4C6DCztxt8Mx63lZ0kZ2c6ZklsbXIaNS7aLvFW/A3EWk5V/RCWmDfrbur8sM76q71r+aw9ViTTxXDug7zw5Gwz3qBMK0P4R0EbJsUue7/MtlizjxZObsH+V5XjQVtLvXPDNyhVDq2DEMh0YxqQn0TBmlCCiLZxJmv/jE5v+LoaCAxDBo3NeAas34fnCn5fdnhEh1sEs9JU6mcIr4dE7PO241YBJ0c7jtvpvkaHGgbR9zGs2RzvXznh/b5XlxY5D106b8BMcUMl5U+STEW5kZN2OvmK8bAzy4yzOdYpC50Z8Al83+2GTjZ3W1deDCnAb8CQWEZLhK7pyjF+16lBoxsek35+Xt824ro0526L6OZZNCUAn6PTFdAbIsJkt2UQfEI6uWLpx1qkxH6kQmIqcU5bojxm1PxjfLvHMwRaJUBPH7ZafrGEzXX0CtnX8OoKsr6ia/EUZmvQ0Z/IUfFtGSdsb6u/zYcXE4ogrxU0197hSEdJkDhQT5BljCmulXCGMraRwsTWkYvjtmToa1rb4YuoxgqiQR73J+FLNq8BWuU7jQMaMwrT+X9pycTOalV+3tTD9pKQekyHJCejO8rqTkfv7sq74fKAgPEA2eAS2bzcibtDobL+mzRFRze8mBxueK0Hu0Cw+3INO6uivMzarvJ7GRdjFGk4KxcoKwKVVZ5OvOZ5fwJSUSdyv1d8qNt4PtzuT14x9O+Kzyqfoq4BgNpU+DTxcqx3DuMnhI2+iVfw1iDne/fzsclLaRXWj9io+NzZI2p8Fv8zfflKSQV0HAAt5HblNoRXKK9ry9dhbD6bovMQTTtX8sxiGngbH7PtpnvUaJwk8w19oHTsqGrPPl9h4RHGAm8ZQWwdV6VUuvp2KgFYa3blni9TKcOO0wv4ZzLXfyc9x4NhIYAPKPtKZNnYMPn4hUjHk6el9u0pJqKFTVrmQKGowGfGSUdbHArShMsPz6gtSPg/y0DTOa7Br0xfOW843xPseCmu+Fqte7IvVd3m74jVrzPsHMsd11DqJg0Vt2Jq67wsliRURgfcb6RQDcsW+Fl8AvLdA4WPXHw5/9aEA3tlhA5cYJV4ioa4BahHaaQ2xcjUeLIvL4Yhnhdy7xLB0TMB0LlJmxUIvIBRrNOvRig0cDsWUA48/DFvHRvH6D+/vlnIfeYszus+qfTyMHEq7mY/Pj/XmKkBUV8DbSWtJu38Wq7Zv8X7Ypd/OW9SlIlbNaLhIzsbM/fR6A+AvwlC0iMjP2kDddrt9xOK/uLLK0qn9UjPWnMdhElVVkFCS0FzxHoGwazyXTg2jUrAkctRorxRQvjmsVcpXiM0CzPTa5qfhgEPuZZsa1C3Bv+S283D2hza3lMxa0Y7F1U3kk5q5m/YetqxwTTMEAsp1+YnbpxxtVN/ry7W4iuxtp1xkSx0dK3mIY9K3qsLZohn6jx+V90Nbdz9BBuopQ7bdgGnVMIIZ441QjOeIUyyU3RZwLs7ql9gVq2Hs/iKmIdZ3NiYT5pYL0yfnvMhL/G22FRwXee5owZwR4iRarMS67iqrhwW+EH6YyxJy+eJ4joReAffIuQntgidfswHilyvIkYYxt6q+xrTCjSPn6DnOU5kNqKO0Q5VgtmuWTKUos9kPng2wFrx3h0DdmpisuzGWKN6UYklmQeQflYvGi3SrbZyAyHGeIFn5ZuooMMofm+RghzaX4aqWf/bBl8MtkwKMSInZqhuktnH6JnSUFJ6PSLz8XHwKgq0X8a8BCqjIhjH2835EKpxx+ofBllmR0Ga4TV3lhgwgOMliFFlfmb6jFzaxheBGDzHoH/QAJf/TP/GlEGfA38l9A/xEugvWF7aJGSvzRmMD4YYRKFbDzjnaFiXkUiXEy7wq5TRXaISz4A8yh5vxjGbe3RsuCRGkcBiKqT7R9OhCmKXhlfvGwB3NusSvDYlrctXsV2gfwQkWdnqq753uArI1xt7lkE/VVYwMQzaBmq+wkPWu+cmxHCoIwSsQ8gEQcbIoL023Mh7lIihpqL1u29OcBKsOODJpeR0ujfXGwyDq1lc9Ras/TtZDaK9jN9+XRdw9Tt9zIUVoyoEKOwujR9U5X+voTlnPfKLbJovU+3ee2hdvIwiBNmibNtnOAxNor2ZWIDUIcPCWUdLsBZ9AN19F6C/fHaBtWcB2PSNdfZH4crSxd/m6/j1Gp5CJHkJlSB5oFO0Yj/IsFG7zdyZucpeR4I3ETMIxeTYWvpUR2wP0H2kgLMRNCOVANud2CyiAFFIbZs/3wUDmMxxWUBtztqBvrK1p14MCaA9PYoLup/zIfvO5sRq7rJFkw/v6gFqX80JtiAFHqPm01dvblMERu7wEVJ0ajGSrusZ26oPtpL9JeWEtk6YJkCm5B0ZvL/XBhKYxtmCMjUqh21+joUQ5pwFhwJtuJ2Rj/mqWk2qZNgDOOXVxaMPTvL9a6fiSG0P/s+Ep56pGbW88wXq5cnaCnf/gyBgDXNc6oFo4CRZ+0jMo0e/RVB/F6M8LJMyNos9PO8czZwO1QFD4z/E88mhUT66qJpA3xT/WmOkFSl/V/h6JqRjiOjlT6MIfI5OMkveUCVnGqdtaG/Ykl6BKmYYWzqBR02CN1S88ivDxkDaIeZGtHgNH9l8zl3vH3jLtbLcq36P0/cyhsfI7CJGr74OXNP8N72fkvqjwvRWBudgE9nXhHjbbnwH8iwaoksPzSCRStMrbTFYksnFcoe6jgiggeI1/bixfYs80lptWHYcWAbhAaXpDpvk41O+03odrCXnyQ6q2UZCHHmbWnratd6cdlUWCTPXXSm4CBcE+gsp+8runDBX3PGovhbhGOwVAPL7UA5u1FftSsemexoNV+Y2JSUPQmKG28QkMCaSybcvGm0Pd0uMK6k0MSgvq+n44qDXJyeHQISBCIkKTMb0t1KkisjcCYJH/okdGK01a8qHM9xIQqzjoyxAIULKxYvM7cb0/X+hcqnzbuQ4guCfZJpqDzIO/u02mDuW0NJi4l0eGjJEuIvAMk84/UCJoNH463qbRhzMawLBsL5kePI5q6luQYYIO8SNE4XAV25viNeoVNg1z3uFfYLgArI/RgBurZ2ZfTWTiay7QWOVsvprD2mSRY8UqnJtZ/bUhYeoYrvXJ7BOzO/1yC16+tNH3OCD+i1DPR44n/Xfs1Jg6e9DxgncwO2Tp4U7gCNsXy8moSqbitJd96/53nZnqM9Wo5iQxQm55Ozcui9qlf3MZTx6reCYR6VQOnUM7MPXF/k3QxvFK2aFaAvJl163bxWWCi6YykPCU/2cmixg3P0z6DqSeIz/z4cSLiAUNXEjASPazM+fnPg9GuJqsLXdRUxKluCYWburbT6nSwcqc5ySd7MwxH9TcMyWZtIgWR34DRqLuIoLr0tup59DLklsNp6s9aFQEG7xhL3JOpyxH958Fr0wjPSVJgMyMT6lslFSjQnrTz8ePtqTTR5znrkvcn7JpFbwNY1LredcNb/XH2XdaNMw6P7sT8rncAzAaZA81IYkeNXAMmJyp2bq56HQTeq+WmAgPfMP4hqY+qAQH4NOYHJ2zjqwmR1Ug+z6VlvL1scBv80ACU3d+iK2XL7wecsrdf2FJKPWYeJ6D1WJUi+XHYB/WUqKF70qEKBKjBomDtiQb0Whp4SSsQoZwyK3IjtncbeBD5ChFVgYzmUlbiq40BzpSz0n1aXOk14InRDAtOSS4Q4DmOsQVrnTlV0v6EOFZb3vijwq4g8szN88t9JYfCXt3RMljmM5pVls7kpohd3sTxAoXxBS4wBUhH8asavpeYpO/boz5A0Ep2VoTe48iuE5jFq12bquxmX9/jdtuA/D9HS88utHqwCZKAHe67BXAORgCZ4R7Tf6Q0MgmxodRvobF+y4I3XxCs/a1EVRW4DpGHDisPtHtaM/iKZZ50CaJ3U7pb05DC5Du2Jh7hwDfZ0gMIiob9BWcDkIa3Zd0DcI233mnrKHZ8DSaM0xvi6q0mWiD3gIDFdihStzWlGUKFEB0KCHnfOtyY/1B8qLAWzVEI12whTVZuF/HYIj9qlBYkuu6jj1A1zLWcU35jvMDP/dA8uWPe0DbJ9YQEVtr4KJ7n/MmQqzRoq8UuB/l+EBjTTFP0iNThDfVIg+mvVodbTNtQOBrJe9qoZY5LwMvSFwjq7rH8Eb0Ta2y5bL5cY7J0fYq5qnHydlUmUrZ0elb6OoodSDZ/stXvJy6W/1SmGRbW9+MlgcDS67XNUEpNajASVE06lY3bPM1rEwKmJUIsOcxbiFPfN9tOMg8Anzpx4Ggdv9gHsPvv1mkClAmOOyvk8JHDDo9rjNHbMjC0e7OCpzYIgZNlCPKrd7QXuiH97Bfp6hk2PBnzK4QVDrCJGHAyWWpkd1Bzz2C5boMVAMS7jh7rsKxxXX2UGRf3nup3ASks4W0fc9wb6BhKZHqm42VUD5+bTf0LXd5GCBlexFpTiMJT37uSpt9kuYKb8JEa36w5xqU7OOtwEzQT3Z5paqiTpWjIFa20EgHJdr2XhLIOaQjJy+xeUeV9McozTVa6QKuT7ylq52qBgzZD+fK3pbrkHvRwUY0+u2e9gcM5VYSQgpaBRxADSFgY2sPPvmquAGzvht6iVQ5yhklysiIclG4FDs61gBg6xmvaVTWQ5cRNOekJ9Yxutw7sWrT8bI9vcLwWDRN8sK8OTl1zwuEnqLsb+mUvAaYERvso9+2qOzrJtDmTnIF0JD/puJ3/oJeZEYDwcjgf1wcwT9hQAQA+v4bKC9qPwAm7BQQfYmpFv+VEeqsq6nUHia4I/9q+JMO7rVNEWsyY0lM7tbpcRofYsl9+7l9oWjBRlpk2klMWKag7BfUJShzgoWJNecTZW8gQrY9HnInunAb5SOnJBYOIEeM6ob77XWplDAuMYWwa2eBMlzbalOGSJK5avPqn9dBVdVXv14+Cec2LncDCRQriH93LuTOsOX1NauJXNnZ79AMNgjDa4PjldyUjag2gJ9z92luPE1dHCOy6tuMovUlnFKf1bX4yPUN5hpTJdWVO4QEadN9d6qCQ4JhMl1nZl3J6kVhxAcTRcBupGzac3bmW8NqBrNS3Yicnw3u/3AD7SwLTAH+Ah2BTNDC+UniGScUJTAuwKwDiGdbi5dan+fjCAB/1yi+i2gRfXniv4hPV/xfeW8nh45mzx/SC7VXsS3Sco7ZkvrENrlHrP/vZ75Bt7YdM7ud0+jnGze7ZNEUiZP0cGth8danNJCSvj1LcFfzdTio5HE9LFb0PhnXoWVUrfBrafdvKuqDPfpDJZB+fS7BvMsW18OmKXJ5nSiRp9AVB3wh0Vy3DqnPKpmqF6jRT5zG6IJ5St6ECUjke8DiOy3bODsA9ZYAogJMLtI+JS7e+k789dkDcDpGVTQ7pMGNr24BldG56iayCuSvrzGiU8Me7Twepde5gT2j1lCM8wpEA1Sb07SlAqOv33Dp2wMso+5KO7fkBvFTzRAAkc9VbIfVtTTMEl3qSz9jpUSKpmirELR91RuZjV7szUf7tmTvBF/xASkV7GcuVFUURolfwJIku9JCdpCYC5yOsvZRvXfR/hYm3v4BMI/VRpiQkVBdnrRCAXZ5fGEGe9XsXR71lWrX9k0eaRQmuwWHzBth+xTaV70m1BQfZFQQJQon+Mqj0ZZXawI3prO2uN5rjQvuYyJ5lZd2SfLl6gCsYE3FePwhdjzoP1d7SK35VM9QpLXRJz/XIBPQUqlFJCbyI5ka3HQEHBco6zzn45dN0KKJ1pz6Vr5nI0eVHDlIcHEiFohmohjUq6s/Aow9G7SpOHt3wfXnfDw3QVno+wb6m6voB92bUFwh9xCZqtVYlhSilhzq99+Jj1b+cIPwxQuEXhqqn3TLON06jw68D6Hn06Eef5t0aKPJWkV+iBS97EjTc3LgbtTJd98l1Tn/ex/wJRVw/xF32/aSfLU7G/nAtsJMVAyWf9d2TmL55mWm439AU73eraUCc2TJ+vX/z1H0pIJHu9HPdrlP3hlJWdvSk16TXfZyIy3zOYASwKbuzgglr0qqXk65hFCP67fPG/xw3F9IGEdAwO/W0UNLX93WJys5eRa0aX6qkVKLLZfkGbh8gN8d6SJoKWrs2GWHXptq3rL+Ab8jhZg5nzi+RAhpybcKW8bzi8tP8XRdVkyru/XrEF4GrBIIzowBjAXBPq55NaWEiyzxFr73o0/jPtmc9qVLDKa9HNx58UErykg0rALx0LBkEHgovgqemosrnvetNTZl7qmzY2T26L9HNiil3OoNYk1ttyOL4wGQo0GZdaQe1nFOCV7x8dqhYbSvBZ37VGsDwEpWd50fFycbGr22vyxvBZMCCNpBr/OArxQH9aJWyPWASnosN08odUvqVeO6Gw3tFKLhRwx/CNe7jPp0aJtBisdMjc3lgM9QMH9rot0DTyg3BQIOYmggMGs66q2BW70pQFdwhf3G27kTaKhAuBzY1P1TVrxuxI5ZFW4EwPPqpQ3WvPmA7rMY9po0gQzyW10n42IywUqc7rG+E6M3qP2jFBfeePIPRfhxwicFmAlJuZVcVKD47n8C5XlRyWzND20f+B3UhVTjhq3mc+a+VQKh+zUpMPD8R3ZKvitmO+gzHrgoZXgL2gYr5PgguNfp0DKAsRIuJJp7B4WLlnr+txCRd7zHLZKNTWoHLlqQ7pUnq14pU0AB8k+hwFaM1cbCM2tDSVb9RFyAHkEyHVhnw3aSCmTPtPye2p4u99t5YCcIAGRTCQ21ps+PXx8FvIzDmos0fktRK5a2ovzlW8kFF8xVy1uSlh4Txcvc72rMV0qHTwc8SSnlk0L156Ocmd039RtekylnS3sXmr3x7d7XWE7z4i2zV7P13I84acafmhgsMh1cKqWFIefzJGDXxeL8+s/4DQgbsHh4Np00Z3nXIDyz4F3Zf7J9DPRtWwXsDBjP20RyEOb6/98+hm4zyUcds8Hrb4xwneByhc+lBE8BikHSz4qWz62J0JDmQoZL2b2e/rCVzHZTpDD8h5gcUmH8K+UU6gsYu5ymIzJkZt3oc/6kR+IHqgWtCP407f01FtwUNA1POEzzMl1gGJFoy4tKnNOYhG4+TfgiqitgjB6N7zGVIP5C7JMfSn1HZcy9f7nTigXtZRpDZur393dn3rWPbAnf6daj8E4hCiwXE/z2awWCAa4Xu6Ypr1yRKSdQ5IPFW5x5tTPIMqkf5G2FbQgKnRhkOzLrwTmgGnDoxizttFeeIapsyeKbuEcqG2xH36Fr1X47qYjc/JStMvKv4Ivhu/azYO1Svv/k596Fgjudp90xNzHHj98MR5pf8/pNQ1KfzaA8KORknRrpf4oI73VdtVk6DcsY/rXRfQUczcBllwjPVEKea3/BU633Tg1J8FbUVY+HkWfSB5hBwm+4CXSRBFj4ulf4uhmVful42ALPaekku8S3zu4Er3ScNYb8mJyiSInibRYlGvMHfK/vqQAZXK4RfkM6IRsAvWc7Df4/I0t8drdZd6TwH5V/Ol/JkIXOVwxXjTO5dVQqnLdaNn0NM00R6t5DCbvQ2fNHdmhpBCA9vxtwt+gz3g0BoE1zWTnDnfEiqT4B3fg7qlN6rr+0ONt8UME1PSRj+8dEllYjSne31vgwAx070AKKL4/ilFpbXr0/ciT5w8L6iFGUNPHNnv9bwgOGc2HAKhfqUYxRKb/01+fxCpqt9BEHbyjZE2DAmHNpT3o4fLFiZfmBOs8mF1Eaf1EVnRcxAKO/IMZBG8/ifk06w1Zgk/i7KjogDdNoetUzb+AtnHOlyydUquTuM7utOhhjLW+2ldpwMOT9+8eYP8qRMnYcIOgiUBWrJOfrU3idceOII030by5Q12/eOs07Sc7U4HHPuI8UTcxPHXpHvHGU9kUcQvVA7ncpQgyhTHwzCnWEQkNaf+ffz9/z3iCEf/f5BxeFtN6fPT+PcCpqQWQX3+zhlpwksEHXuhqQXze8gsSpU4LHIlEYy7ygOwO3gXOkox6K2CJcd6w0h0/yass2ZCTXl/0zQfPCX+2sSvb/8VFK/kxz5kHwAy/QGc/k9Yc9Tr7Ug4qyFOUZglvl2mJYdZ1nKpnEDFD6yonK+FBDYn3r8daeldx6vH/3//f/9gKoAkKEjlxDWfDVL6fsD4dFreX8PbfeqmtYk8xRHgXYt+Et28jtySqFT1zv8+kU3G26nIepesVP9T6kSw/yCoOZ5+tGu/i/33S+tyxDAjxHp0nMTn70EibKuO2uwguUGOpf4FWJ0U8wJmFP65LcyKcgprcgA8qVSBgzkahcqZkWMHKOJMrhi82xmNKh4adQgNFlwDl20IVFk0+Ai4uJuXY6+cr3pYe+0BInYFKPPCJjXOEObfyJ4MF2Oe0vQ5krZGsekx76itSqnHZ9Npjmudb5jYJAnW7ur/YWGZdg4NB+R80B2FflexHv30rS8lkeQP/QnvMpTVaSZaNJK+7bjTPtZ/3L5fOl4MkvYXMkWHXKM+Bb12F/70LPtuy/lnXkuIKCNBGCnRNdNvfAe08BfKN5aJqWqttwmqhcfZyQoi3J5GLfRJQkeipLN712dkHg6qWS6YqpaCO+set0wqGABwiUD7Iqb1yr6+NNwtGqOqyohnKSFtNR/xzRfmAYsNkepPe9pSC3L0pdNFUuFFvmdMAmpreK+FoQfa7MjlSrSVEzSj18Icp89qgnvL+6hkLCKonjaZ5vXmdh59wVKExkCaVF2MQoNlTy4CiRhB+r92KWgysshW9LmhiFLgSifwCgVFyq5lJqCLH01EWBNVans+oHX51WKhIUjCZHPZGVFw+DJhzZw/ZiHEDb+bcQJLjIz9Iq9e3yTOhXQy7ns+Ieg/M8gTO7coFSQlqN8T4LiVec41nwn+Y/RrWtF9pYSSDdCjLKQLb1TNa1GBTg/wQnO2NuDRbLM028RrDqm4H77UQ2tFOXh//13VktLaiWlmCdvoFaywd+lB1ENdv/UQ19Hew6th3LPUZMpJQd1ouC2PEszGiyDPT+cUf/ber/9//0hxh76uxrH34LdAGAP1ZtU1r6/Ix3kM3/SOuXEK0LXkf+GPuXCP2ueM0iA0waKAvp/kohF3kXAaTY2dQ/0HS6zUVvcUd4lVzOtxd1hPvL8LxKGobOmpa3zS/NSYeHmzEaNQSVV7J2EtAZJCP5ChETS66C47b0q34Y5C0VTWsHbTVeNSgXzV8dfxJQu8LW8CzDsFtP0Y6lLnsp0a3P2dJEjq8+M91txGqdNWAH27EGxDFpL0AwmSZ9onQFduT3rIbsV34feY9buxKp2/hpc/5I40wlwgRdIUOvu54O6ZkKBUUZHYFC66loMF11cIMdRBncsZjeStrjXFcXuElp10VHOb+0fK5HTe4qRl+SdYe6zm6vv+7fUc1CmoFKevbrD33/voHfHJmfQnE79Ez9slC1SgQQgZkOn3Ma/I5ReUljCu5UXIdZ4fZwPYMHlrwTKSEUgzKIY3xkHdkr4a7CFRbM2MC1XxkD/GoBWhrFj3NfHkPKDjxEzRby8vcRUcewfwkGZie459GhtCyp32LFcxoPms9OOKzgXm3qWbVHnM/mszDWccC3XWqQhpeoRBn9pDbzzABXVVl3S5O2/EojMo7cr+Et11+RplvEwjSM4xrG7nJU4P1wvvWAFYjQ2UMiquIXwZD5IlvPWSTlHj51J9JfKHPvOODIgX+R/4mYBwFe1Q8nJqfEdG0gjKUjWKJq9ydwfvU2tlSQvqeAOXKtOyoErGFwnkGMBxrD7qCrAibSnq1jp77ZCH9f8KG1VhnGQZiwiqBE6mXYpgWtrgf7uoEJE9c2uzbGP3AYJzEwZ4CEfU00r1tqyj5A5cczbLMSF+Lu60iGvsV2ue15BwpnZEcLQlXacodWbjkGHZBM8Fo34QkJ/mkCTiS4/d/gXf4p6S6HHcx6vV5AcYW5o+CFqu+IN1m2k/v/KtGXo7f4KiBAKITmm4Aryx3IqkhB3kzLF99UWO9F9Z5uGlobIt5LltZNzoY9cEFBGSZHwkS+aJ007uM9P46EcBjvd0+aHLqr2sDpHKbjzxb1YChLrDz3Mt4WL8y8RE26XyD/F5uzuowU//f82k1WrxUfQNOWSPwH1R9ko7AdZUH9ZXi43HmOYIXYONIaBHs8NFzzr45eXkxDu1yJ+zOCUsztl6vxkAUyvwsP45Buvx27qZbOH+imXWz7hB9ZRPJxlSgp1Nd8PEHkVdMIfTIDdZ78Mt33ab1UuQcS16kX5eIH9qAllrS868/GGqr9O3LT4VfuI/rNMoHvvSAcwxilUtKaSR3+gElwPsCrm0Th6uaEQyt/83bNgN3Gz0yOUfkJKBWWRV5vq8owIcCjAhvmPeb/zeKBeyQQjdgEXttGlcodKLfGoK6Kc2cqRVzXsdBcKmqqaEdIrBH0YWvDo7uDQmg1WMyMESwx7aJBS82yIBABzriurEXJJ7CwDjn31TCIXu5x8400jdEIDiq+4vOmgpDIxMAyK05m9iGoeMArME+Tv09wjPw0UeYRdm+6mVsbnQMhbwZovU1zrRj1hSoSTsISk+IhhPQ5o+0CZ6xCDlXCLHrBX2gtnVU9+ij6r9cvMSo9vhcrlpvwqZMWw3W7SSkluWl/SSsm+hId7RFRC1/R6UTmmsy+d5Ll83En22O2LFwgkzkV4Ryybh64T4LifdOqs4eja+6WwerMTCuS3LjSKamH7GY9wzcZqIdo3sdRpGxBiz28sDFp5Slg3O9Xkc+88VJMJgraW6Fx+6j+HGjNQIHhgn1CGMgdk1McfK+9oVFgbFN2INQzUQYKalH7hIagYU8bszlVuczCnnZav4NF5gpgZxzOpwx9Lj1g0v+IYEK++HCa9wS3gvRn6JdMsXxLG7UOLoLB46/iah/DBnXDthtTNok/v6ERNHyr//f0j6C0Z432YTxyo0hRV7YShO9XeOPpFeAlFRJb2gyEFYdrOiHRUj6DckjJ9CUmucb0//fqgis2xxIHXNbs2gUMDiywW7g2jdNPSGRhUJPiJILil9rl+H/2Lc4Xirv/QEjr//Xm6QkgYyfo4Uew8jmn0kzxGaRD1KutDoGyLSRM3MV8kiB4zA6DPYmIS8oaKAWKtuXkQulu05IDd/v0rAGAOtj615wmBKavDem8nQkBjQyZzgrPqUetBcYe1o03smtGdzqJ/OV/mbnQ76U6vSOydWFxjIVsOdHWvYHuLnBhg2Gp8yxfzTuaBTcQWeOMgAlmWa0aeUwanMvr4UVD3/Et9QJQCRnObQdf32AoOxU619kxUnOSrBLJ2OhIrsCvCJdt2FyW7HTWFRmg7D25voIiQYXQ6tpF0V3wKq9bDLo9HUtZbSCH1vF/qYVuX3tETlInSsgNL2ShA94HqzlZ6tHGTpyLemjAReorcrnVVGOjwDpgcXg52Ijt8jBUSewO55HnE1VdylrqtBsvvO9j6Vzqq3Cd9g9qyvh775d0fL3+JIteBZFoBG+qV0AzNxejx0dA3ZQc8OlHhb5ykSxXTvHNhieKf8uSKPKxgfFlZWkkhJfmb8RS/IWYDTnqkzbi/hl/0Tsz+L65b9oxAHguhLvfX7rVm5VWtpP+2y35A+EpdVFK4VmACwlT+3GXQuRb7woC9XVWg1eFWKqJA9gEj5kegJ7DNPEAc4H5OCM9Oh8pqt6JDjq057i+IoS00Eiv9loEEwo+NVm11BQ5Vtg53PepQnKLEBxYs5a1nhbleQSgsl0tPcWlaVNXC2FXOgMy5x+5Wfw2MB+RMQdhqx8FV3XE3iHmdL3PtPmm+n15jzutdrkXkFThhduP6+qEHCleJ2gBg6A9vxGXCPDgL2UdRMyujv48fg2Wgh37nLflt680LOinucL0QecV0GUTFwUQ0J6Jg/caG045qCQdORAOlgGLui2o+75eFiMBRh88/K2tnynChLfGg82fofPgNBCk+TrNNKCzwQB2nauFpJCnwlKuSGj3GnbMzfiDQN+kLLbPPRmLDfo83vxJ+mmza4iEXTSljpi42f2jPPT/WQAwE+GFJY7gvIaxNojR/i1YPXCOU0C0zokPJBmQg8g3jg8Fabhi+nI+e0tskqPj3Uuc0AGV6ckRIGNM8X+SREqLAYKsiDZoegY522Oer1BGiQrkaj5Z3Beq5ElgCOb+MSG+iAsD/IIawGKTgGAB1uLegao+Z8eePpuZvvBCU4r5fudaUxOX3s4lxasKSDOpsrfYAn/XN5k+PGY6+detoHce7spY39diAJsUEvZ8v0AEt6HznSxtFBy92EAWIa3jVgYtXOn/f7zv4/vG3UpXD35OoKP78cCW4nOpZS/JbBFhiw/0ZExDIwNA2i5PxiEShX7pjxd4r0m74R7igV2hj2Z2KN3w2oqx0eaWzteDZCGZFnIFcuK64BD6yEO1+0zyB9vrO6KMnxg3hFuzW3Kjp8fxIgXRp5LJHbzXCz42ZlKOhkLI8egci2h/7NMof0FR7BuIGpG1XU1T3EEBM4fDlvxnVKQjpmYDwuPfHR+6rvhIC7achkap87pIAQVQmqexWxcKViBr/4hvFJ82/A/VtehFs8tiHLuc6Q4i1rpYOgNRs2rcUM8tYUtkP+bfwZcWXECnnz6laGiL2kFfpc4T255BR3JQUuH3Fg2eWyb69VkpHrVbQrTHNDT+uTKANkzvDWYZa14gJxt0RbIxfsqlTLXCrhDr4Enk3bUXsptRlxaF16Aq4hDXCvJZfo3qy9kLTxaMi+MDRU6oUPQ8sLmiIFlu5v+4mJue1IvNCp8K0c7gyClrq4zvGQZVgd+Jilew7n6wU3EejfFjqHifGp1DO3clfn4p7LtvGC0j+B9UlJHbSb8iIz0Z28cI/QwpEAnqODmKSlmlKKHLziBHFEuhmLAN1B7yORmN17sUbJmL/iTY3vtEaymjQEqoK8zc1V8ywabpxLLMZJXjN/hWZxYFp03yhVFLJhbqF3kAnFF46787GYB+ETcB1BWxnHW/XMDd5gLE0XC2z897Hk3hnRe7WM4rcOs1og+vvGyZ9o9vp6ZTTcEtP1iQwVL9Xhm7uIVXtlobWYZtONGOtvPImJd6ry0TI6VSvfRbVAB79l2D9glMudSyRHZcR8t9hpIS8pn0Zngqs2cYgUrIzHClhumnA9anBLUU6id7+F63XbFv9Gs0CQF4y/qSbvw4ze5llkHJwp04iYA2KBewYfhDTyFh9UG6fKYwfx1yiQpAGrrtDFbt1mUNd8VzkjHqTYEo3xjrjOevFG/TDfTJwb2HyEq7KPySLeyDmgdICxWMGoLSfRiJ8QQVUPibpHTYTZnMaxjYjQluZ2IOtnAmaJ4c7gYYggQZGPP6uqtAJp1tZCeNXdrrGlrG1re9HwEtfIfRXab/Zjky3o5X/Ksqrwhy9lFVJSOBkfTxxAz9zwpNskBYGmB/0pa61GlcFvOZtgTpZJia7BvrMy/zB+0yHfxtS38hC3Tn072o6SeBNQOEtFYlZCbrSSIaNr8nXg4q6jveKw9OjubZnkuhMKzpDlxC6MwZFdUR4sHjsTFcEDPHkQzk3Ygd5XTXTtM5PrLWtP0j9htyO5XpeZq5bBFCS0g8sHICbp3HjEQvCxzm5R4fKJnAnZM1iPCZ9zLd9c3qPafypTBbxjnZbuPvhfVqpUE0bOuJy8Wz9PVwgyqGQnbdj5lIdwWQ6SnvdPgtIAT6CRELWHoWNfPCpN2hs1K1fx3owLC8hhxBZ7/3gECB7msezIDjClWSBxgQ1W/MvDT9tEd3yuuh/rO7oknE+XzRz0aB0AanuaUKVmZVMDYtpN9UyvCE7j63Dz9aRHtBQLn92PL5IDFUA8ZYFV+W/P+z/D0LeTf4fplyFhR8xO5ZRdY+dYrYg41Z17vP2nQCxDnTqySX3KdxorlUpfOOm3XEfHmi4nXEfSACYW1bc+k0eLGGtAZ5G0iUAHQsR5u8f4p1aU5LB6cJPQ0NAuDy6XDoq8NIxa4gLlgiyUrd1mf4Y+YJOtUYNe4BCjXbkpYl39WqLdaw6V/05v6o4sVZRsC4MZA4FimQmwApUBHoKCUzpg+GpKjCJrGhpFx/uFKhMCkXXG416KUeIyUgJqzhzAh7mg4YrHDaRppvIlVQymvV0c6m3YD0jMym7xaGG/Xnn7uu0qRv9zrM9Jhli0bsFvX+U46oeGx5Srx5f6WuYQOl7Tza56mH2ZPtWECmJmO2pmvvzTmbABbeMk6B9TyqwsVlgG2FKEeeNS9XMq/wDm7EYhDbtY3i3DpFZqSruunXPgvmVpfOnyCbnDsO6y/Revy8oMeL7wBvv90lgA4XRjhQJ8JhlMQ17Pg2KyC4MMQ8l3ci2i+mUokYDTNfBxClJSIFxXyDVlAbO4HSe7Q7idM3bH7zVZESAC3SCoj0HheLHCWHw8mN5sbqSjOhiF3K7f3aFqmn/RqpHLu9qRygYpaS3yvqXuOK/AIyqxBsANZkpnPJMUfKiXnhSli7jymAqlJOqk9f4QALac+WDHLyAt2MUq7c4qXVxP+dxt89bEM3bDFUU5X9W3HL+sT6xyenXnVdlQywi94kCvhGcFR8l+eN346vxrTe660067kABMBEQ7Gsda4Sc97/dP6nBwzFv37661nm8GPv10JcrS8HpeaayD/JecB99FZNcFldaOO+ZWMK/tqXg1ADUJpDrgspBfqviNE0ocIsVQH59SsIKxKhaFk39NRtDXHZ78z3iA6qXNEjzC1QK7NTvnRWfGaywpO4egFw5rmMy6mig37qZv4EVNU2MPtf6ycCX8Ji/1sDlSDrBFWoni0z0TPw/QioqzYTYpfZcboN9uAY+kUF/pvyOVCsL0SHAKiucqFGQJC8fCPc2aQJISIvrl3khaBPgzKWO8TdUpFMs89Tv2BDKPBKXUeTnQZlUEFqb76kks6/zMIKVrJ2voNXGjnio8RbzHlp4CUf8CsjZmG/Z00j3OgWDVruEmuTPnBeMr1pV3llm/xseHyAmGEpM2TeL9qlr18ILIIBv0UHScXNDMPmINTX+30CB4nbpTfY0ZBW2sr7AK14pn0Ls/kRmftkemqDzmZb9HaTM7v56ITT03ZxEaD75fukZNMlgPiHTb+dbMU0EvucaPLVUmavT1BNJCdjhwaiZu/yBCob9rLAj0EBXlmOmwNzLYhRbBFGB1QGbXivqyJDTKD7GNjsLqYGBKpOzPbHPLuOBfzVcVKPYjGmY1r4kzXJ0JtMoKsWnRDBi2zuFF1RRCLYu+SNcAnLSkJd7+nRuJZftxgyuKaWRp/nl32xQW52tiLxFstZY0uc4BRP0RcwDA9q8mnxq7En4rKWmW5QvlY9b/DdFi57xst6uu8BZ6qWtaijpDagLuRl+/pE8Rkf5JaR52xF2N+lsSeXzAvDm87QlqG/DWwgSgyUHrJrE8Cm9/pOF5Nvacw3Vuv9TI+OnYpv2QmsMz8/hgYo0m1B6QVU5AOX+X7nFwilEuTjcxxUBODgsvApl1godhOkEWUKdkiBDgztdhmFsMaeuIfKMKkXzrm7aVKPYDxRDNO/NKdQhlX2w8uxiZK5GYqAm6hSoIhLNmpRTf5dwYxuRs6tEk4rWlv3uxtdXb/Nmk872zTeO4gRIVyVz+Qd1BQgvndCax+663m6HCTgEvEeGvq7h3vH6jMv92ICo2mwiTr2ngMem2pklOZnLLvanzzNjMo6AcequgttxuiqoMAmUPpXYwLCv24Y7FvEvqekMbaOV9Q78QLMLNEDnpT97l1BarZioVpeO7vtFrxsNxOnacPZ9ISPNIPZVrcEQ22NDEbyGL7HdNxlDAoFo3TflorURN4bMz7+H1zyjJCOKmhR/js0Ff8NHioxHT6mD9CKwFq6DX9/k78yJuA2ScnthFMlMNEWfnwc8ygWKqyEWI2lG1+d6+0JlNZ1JCl1ycsgjtzfM61KQ3h+Qmgi+jvkl9WR1yTPTpqXn+Xs4IzCYfSszFi6rr7xMlCBH7QnGJc11fizQX0a3KACDNCHEg9YEI1bEfwgVLLB+fLGFg9TKACVQCe7falzSYo+FlVYrtK097A00pLRz/AmAImbvppiE+ILnYOddEhNpqRI02lYnOw4EuioKd3UDRey5zSrZOR0cOhMRtR6am8o5IY+qOj2fQZiar8IECTJ32vkyuXGrKMPP9B3BaidpJe/XifIauqFQ1+g1KkVxV2veQLRQLTkOmSzQ3UR2PxLywlTUt+oYmMCLnXIf2eD/hDHEdsIHjlTd5cHVbK59AOloQVhLnoZsTtC+Ov1jFh2EjGoJ/fBVXf+p/K6aVJOqCeoMst78BK23kLt9pXDWPFKEAJE1PWzKRvWSC3j3q3pm0kOsM66DHK76yIk1IveU1x5iqYTR8A3wJq9zOUd4P6pqP3+pRddoR+mJ/0BYugd51A0HpOAZPgu9aIYY+iLm96fnxqDHzxzg4+HqmiHyg9oE77kP97k7gdRY17HdWNsbYnM0SvTeAyZKCGaVzb/9tFLMcgl+38LZGg8lX6UJ7KGd7KamKP0sexdqbmq4nGvA8FvaFU6AomIDFPtiF2OlAoiOGUbhEpB3CWtVT/2Uj9KY526IF+o2OnYcB/3Y/Goj39zKM8fB96twNEpwXiKn6mwivX2ZXEjecUv052XpPIV6YoLTOWUTXyqYmvEJArGFjPjJ/pJtId3NUdANsaDv2cCRCEANG5MczLvUerrDcSwRQFRMehDhq7ylk+0QZ/zo1cFU6yhbsy9f27EbUrFmdzXSr3GrG86UkjgzXPpEGDmTheSmPEYKSTB5AOk0zrZkK2H1ULT7tQlW03+qniD3J+MK7fG9mBAcIowYPh6cexff6Q2cpCYWH3EOah0paCrKpUp/0+Lri609ZBkAQaOgFoLSl996UCmtCq5BvCxeuh98G/jGiCg5GGPF6tucONRl+ze3Wl3WJHSBgWjqYOyCPqP0uw30zqawqJjkTxy06CT18m60oAhqMxdG2OIQegXIVacKCs8xMPyXBZwb/b5mXhGimU+6dDd3l6TowR1uGYhG/k0CZ6dxo4Ua8GBUicV4+hWqKC5qhiGcDr2tp2oR29LFylFwpisIFUdUN6CILzEc4D6VapBdlyuLZyyVkRvy+Oz9ttpwSAHn8soT/RjC2U3JdBPnegjMEJ8ukZonvkVOkqhT1IJ7mRxQRH12rveIqJW9M3um12VBbPy/V+akA7umUT7b/LG5HS+TcHfq8F9isCdYr2i2K2/CniJovTcZuUKUqldw4QGetLRIXune0hS5ZsR6DKcycaqSCl1MYEKKBGBQhas1rk0gPLLnIvbnBffIAgzyubVfNQZMgrfy14YSERWty9Ueos66q+QZxdlV9iLD8odEhhyMXhe+JOHVAAsQvWVMKf4GRjpxfeVsdJQqwi8fwosArSSflxEZTu/8ux12Pvphz3AjR9A23Gjblry2BcSHKJAbDEfApSAxWfE+jqafUCSMEohGUQkZk94JkHGnjCcgjVYeEZlLzbqA6qC3sDt94piQ3uwBouyjNN9zvCRXOVgA+hoWDTzc6SMvmyTyqZd/hNVY/xHaHxfT3hQWyDap39fQj/Wa/x393neMFV/kPcvWh098KKixZMQsFgRmgAF/x/JNY7GlsaS1yBPfUEoP7MD+SwEU/Qbo+Il1q43jrBDR6IMM2sE4z4s9Ezwu1cQOluJ5mgc3y30u6/UqNJprfZFcX/DWE3F6eGQ0+4MgI0S87bovUWvUGRmVX/WqxNUPfMMIXP97lu7S3FIN5WrLaO9g9KEGfRMYqXkmpwdh1vm2a1SBTFqYdOfl66hecV8k1Bqz4g5jx3VR/vca+cRwLLvQI/iMwrtu8jWKBVvjqXcPv3FT/hpN65LUqhvON3jhL6qf+g/aInfq/GhlXu/D5jomtTVGN96FHc9I5FuMKBgpU31eHO0ZBU5UBesZnarAUFX9syueFkkHi2HKnmXEcu6pJuxQLYU2L80ZNXaTPjKWidKDY96dfTTuiCQWsySB0bZ38NnxHhS5uQhDcRo5sxqqPIIgdTm0UWuutjVVbCkY4kyyXYn4kAiB1ozH1g6pdM5aNZF7NVruod0RmPK+k7nin7XOwa9k7M7fnxmU1vIux8GcN/fXqXtgKfw4VuIqzdlQb2T9OgUiOxgTkexZEGVyz2OVFnfoeH+wz/Jev7xppX2xU/1CbezQLrsoAI/ozEorMi7nksasZbZb+NfMg8w1lyrWF+tfXJxtIjlRPe5yi27ykWk0QKrhVhD8ZtlJhZq4BFtS2NLn/DY4wynvDZHtmI/vB7rufnlXoLZE2FQAdsNyvP/LBm58MzSB9KoDgTodYPdmbC8QrM3fshqUKm39+cVKs9bVQ7R/2LoPtj6gnFK2KjbIURAleTam4dYoIPaZ1qwz8/u49AL14LrIHN9PZbYlRvgVhXKj1EAt4Z2dKKNDB0yg9LRppIkDuNFBcbk3UqVrLis75J5cRU21aNL21/3Svja8JWOmxVueWu0cJhfJ4o2RlGzUibAQxw8D3JrNFugG8ioVDGy9rJMTctWh4HCiCoF1zbsHDkW1rYNXzvbn0rC8HW3Cd31oadqmJdNnqO/cnFnKCca17c5ZmJzONrmIlSZeTdgosy/Z1LHxMsiv3Nw3bYxuWBhsKIavklnzxnvEqC3Knccby6m9bjV9HLMWqi+QMr7QpvFQUg3LLPudG+Lk1wK4WCbFEyUOd+3xtEIEmPgBbaRVdTQNBtuoFTy9v1IheFhdr5fRJ7v3+61vx8L5JFQTHIjNV3QIov34Mzi1DK+UIGERwSsnxlxNlbKv1A7MqqgnXvdhPDaybdrlaREI0zTUXqm3Af2YvVpOQq0zxieookGR8mB9YGMkcOi55EOQVyAfYFB5QPLRv3n4uvBIKRuntwuBvDdphUgjiOsYktJjgpVw9hxStzZyYxYpNSQWIJoAcuVzJ4WdUvA2y0olwM/7GSmobvFN0bMhpIZN35X5OIDOgx/5Pw5uGhSx1SIgK8lzaMHledKKrY3vL/s90xK2tCi+gB01JCSaQlZgsHAygBH6157c4SgHEjhz0C5b51AvcYqj3gDhLgjmcEuJq2jzDXi99v5nX7DcxINQNkGEeSsTqAV9CY/3Of1D+ff0KgSaTeuGES4/3IcS0JVNlAhUor+tz3nDZ+Mk4IQhApVLsKh1vM6egkHbwDJG6CB91dbS+YkRGO82FWqp80zZ1HCb/fRbul35Fc5MxlOKtbqYgHATK8giXr2eflj5TrgpG/D6JSgFndu6E3Bj6SMbm26LtTOZDt1YxgApmtyWiK1dD1LAW0Uk2LJ2/4WcseAU6eEJCSzT48B8OCB0o4YK8jB3RqdIvrk0H1Uj8qMCZjKo2ufagoebkLERuA0G/pwYHz+px49+s1HK0zXwwbbKUDlnVTHq6WKgnDLRIGQkLa4IgnpY9vOii81417S2aRiJnP64OkgxFy41IWaWKIEgqDXQ8C/iwpgVVuIXOz1nPVkVccIdW46h4i95Ir8KFfSi/x9/xDU97a1NMDAaeLeWksfQDQpZSjvB/JyZuPod8EmPLjt0SmuXkQraloiSrlYeVs2Er+5/YPF+eu03ugXH3s3fDcWXisznzEnzEs24begEXwIIXJodf3/7Cl6aLK1uIXuRoC4xRItedJ4/t7P7UFpwPxIlQLSbH5dZrQedgDTziVG93zIL5ZxO6MWGYFjmPku6Lo0gTbOXcsKaFiNAQj4BZEfNXfdCYPP9xxhdhfL0dDOQMOZmIa0/iUPxbUYpAOCtSu7yEjyLfa60blP0drepRrOObky7SEVc+HHQ2+nSIK4K7N1fxRXU5C80IBbs82h1gx4b6eGBaxFC8mi1lnqeZ3fM2EbatrFJXIvNebSi2YB9a4iUexLQ5OB3WVzvMsHnjTnGiU2T157bNRr+vB5+Mag5Mssn9obGjTtZFCGOsAcSkYAfD4B/cz0qElzhk591R7qM6giFdAhev9PKbNLkdst5lxWY/27fFHym7ci9iKdZroQhDAlSQ77QzRbI5iSSlHJ9qjbaqR72aktzXrCDAKNd/WRoK+B7NO+DGpDwcs3O/ztW+4mMK+rHNy2/z6JWczaK9+1sUSsAu+gUQSZYj/0fB+tDx4Fr2mCYj1OfWQQ45svqm6NKvxZjCYCjsGStGWWtM9rpCAK4oTJfTOxLVPeOt9J25wsSAgFcar7lnQljESUVWGinLrlZNlEsEpxfONws7PpBQtdsw7xG2lQ30pAmnimV4zIjFyD94AxzY+PPDGAD3p7V5WEXsXCK5p2xK+rTxaeJDMP7WIPDfOmS77bIqx6x5YolKVRtJppQEIlUip+XDB6gibSb9wX4At3Zy4jMb2i/gI8PXJgHWz+TTGvzeDVX/MUZtcFDnFfU0nDuOCDEBdSq6ph4fK7gYsC+yJalvLLntAa6o1HyLA1NyW8Q4qzd5Jj0jfchEZkuB4QHu+oLyJ732Wmz6EEihEUGx7NiygAXOj53VOlKSew6paRZY8GLXHPzkSvb2rw8hMN8CbvMfZz/A9T+miPfJbCHycHxo8fIApSZ8HfIUfWCaK+k5TV3IpmpgbqEg7HdiwJEgiCwF3KWhdo5RbbQZTuAEQLJ45WGxS1O2iWvHOFVwMuuP50EamlTI678UNLwgYEZO+wClnfCmgJRHPHs7Bk6hRvtrsEY1BszDaJ0eyFvFANn/YcYGDjqNE5qsLLLzWLkBH/7OZ2eUAm/3ZURPDQ49GrtO1F5qlwwyPHjU4VquTaRm/jANhFihQCjyziA8T+QopUAIYKu1aCDgt5xtbNH67tU62JF1hk2FCtpBFWebDEaH68smisab9wTcHANoUA66uEVH1q/7n8Pfih07ngL8Tmsddm6i3R/m6KP9x2VLXGkIYLv0hQ1obP0PLBty9lYQuXv+A3V93Na5HG1/l8y2KrZxcB86v8QnW+advfRD6xD67llLyBaoIfN+tvrj6R6zVID96itK1M2EoKxmwObylmLyvJ1FbkKiLZpubXsIj/I6yVS4WQjKJ8Q5qLu+9c3GckoRkLNkrj417hkoVov6Ku4Ed8//bz0lpVK0EBSihKZHREYNrYibjiCNLeQLpomqqOO9oQJPhG8mFtaOZnX1a+AbQ6h1Z9g7oNjttFHR9zVsY9ZkYSzao7E1Yi+rrdz81Nm3+A9W1kHaPP6lb28b4jj1PtKdwUnw+BkR9DRcCbvPMqT1zxnIHm1e8J0vl/v/ctaqiB4ZWeL1IFJ2TFXym/yEPVUWuQPY6kz3+jexr8ryGdBuQx97KQSqx8ILjBZcmlyg24O/ewCEoL1SuXEf2bb25ksGYvEhicbkjcRoxgvEaCJbwBfWn2b8nkfhNhY+yiVTceB7+bZAWc6ck+rOmjpFH0O4UG4Z0XMqFwu+RaYZQR0joDJ3F02d66yuOAIWB6VKjM3YZnqMjEmrIWlE3ekQ0tudWpSfGbk2F8PPETFGUxfCqNoevv6YgGWYCxhO+U/q/XQcdojpDRR/R2tqYBGs99lCbiB7+c6Mq584jz30mFnkBAD0Lxzn6GNldVv6oNxLfTFmWtMZd5vJeILrtuEHXPKZ/xojwLYniB0IAO8kdyBT8D6fXte50OvEiUvMkRmHp7yuxhIPvkBzxT65bxqqA3z8SE0xu6TeUQeZMoXWMC9Hj4lZhdidTVVgXc+4qsf0R6l2bCSW+0JOBXC29xJfLYHh6TaGh3R0kWLXjfQPRMfqxWxv4hvZo6vkDo8qYiCpudj6h7+JnHp79xXvpmhGfarGfmfDYvQgZDM9C6SjzPt3OyCSXMTYnzBkNgnzlRQMFxvcxlGg1+vG3GmzwcJH6/I9RA9wMJUqMlA6Z+SV/RFN8EZ6GIBudgjjTvW4zkSz+iFNe+xouQy8yN9Qypsp2BU4Iawp4BL1r+ifZEujAlRIsxeIAYr1mHe+SR5BJ7KPr2dhAmNy+dvJqPNW7PKaKAegSqkLzZE8wPeS1AwH2C+93ikv3n8GuxE5lObKKwin0uvzncFJHZ0S/FnBsJZlYaix9CLQg19wAp5bfGZGoNPQUDF8f2dG2+FfPmMZ9Yt0cgqzR5uXaRmGng1F094lo60vDoz8/3+Dg152CzFxbkhnn2GfNY8cyD6XyLf9AL+Q8zQOkvhIWzjF0gl93iK+DJCEHuesAOj4NbuSH1mlOJ0Nay/WI6TG5aAqqsIpMf41KHsRcNcepveVEsKyXO65jpCP14wF5dYpAD6zQJ1562PMGKVw6L9HKsGik+0EYHkbVvlPvyoTu/dLnbCCvqOvSbWKJ9uMjhG34rL0QFmLxqk9zrMmfSw4YADbpYzWKrJhm4TTq37VZptXioFcyRkCuU8//Vez7icaOsscqQbd6Irz1vVWdupVuagAoOYwSzyDeyPg2UKcQGC0A3kvts0EvfzIPmlea6zl22PgG9DdEXhpdSslufjlHOaqRgUlDWHvQKnqetx6AAx7n8F5DABkKhqHhFMavB5Z92XxAELMum0mCl/DilwdIVY8SPdkwzl+OMcy/BP9eDqYYTCn7UjlDGD8KKTYQcWT52FPebsJywK8h761q5ms1Y8bl1Gpb+cJgtSzANagh/8mYp9OJePBpwaII06StHC/TX7jhjIzzCYOgQwM77ddaG0A5t9KBmaSotlQVBMJ0MGBZInF3Tdttb2kDB8iiXjMeXTnO8WSZ0TC4MGPBiEP+uZ88bJqurPFOZdRYQbPpnR/5HSMNhM8TPJAXvuTxE3wpYVebIFbxjIJy98E5sKQ4fDU7ayHj5CWVWNoeNB1E6jO5fYpMrXjXHyEagoqiQJXBrp5TbCLf5OxtpD/QtrT6zFvmbSZiwsRRmHBI1Ceyw6MRtjyVE1miAVZwbIk1rtsThzsjUdwqPLOikrVkDuSW+ybmxCcJLM+hzR1RzijF57tVI+Ue0Hji93RsuoAQewK5ZHrDNx494rqxUMju/lQCw6gNvZAhoamXa6Xwg3uh/hHzzpjak5Z1AD66e2aKNcyx6E3fr/mpAD/WUIL0LpniLZc/mXuFyoj7GzwTxeAmK1mPr1VkqtPi8LEkR9ei+Fs0n0U+yARPjtQ4JdAk2/XFvzxwaGD/F9i8PTDjlyC3JDHB4JU2qNHvFEUmI16HMtYAwOGeodBJf3IgdpTMlzMIS889J2onFs+TSRxVe7UPtJ0/2PIp5RosJHX1+CMIfeylf9uuzjjRJdAO61mTSj8hi0oy4VabJySMw4euYvIUZc4mZMYgaxCQ0RjtPe7GUaNwoLAFPgVWVeZjMHcvbHoJqbBRwhTrwwYVas5lnDtyijpMALNKN149QDRcmXG2IS8Z5sHZKAfXzzq5BRA5R5bxFcoXrdxypxtwlt4beerHwHZyYB9r0QhDTJEd1vhtG8B9EbwinXrhVuRaLQ62FzOF9r7jF6CVaoN6ubOsBRnWTK92Nfl2/GunY6UcK4h4ujMh/BzboaIBQ/nIg1I2ceLo4KyAEfXo/h9bLv8QoBGwCBDNNmHnNETRoYfM00BvBrHvHQ6rXZGJbfLlRxKTo92/Ch2eChgjRkWozp3E5XtiDu2mfIPQzRTdjJE4291uqG0er1ingOA558ndaZrXWqkYJ5JHnqzqICYce51Py9O81QHPgobxra7X8QRrB0u8+Ef26VZHjQ1/6wAAAkkDQplbmRzdHJlYW0NZW5kb2JqDTU5IDAgb2JqDTw8L0NvbnRlbnRzIDYwIDAgUi9Dcm9wQm94WzAuMCAwLjAgNTk1LjQ0IDg0Mi40XS9NZWRpYUJveFswLjAgMC4wIDU5NS40NCA4NDIuNF0vUGFyZW50IDE1OCAwIFIvUmVzb3VyY2VzPDwvUHJvY1NldFsvUERGL0ltYWdlQl0vWE9iamVjdDw8L0ltODggNjEgMCBSPj4+Pi9Sb3RhdGUgMC9UeXBlL1BhZ2U+Pg1lbmRvYmoNNjAgMCBvYmoNPDwvTGVuZ3RoIDQ0Pj5zdHJlYW0NCnEKNTk1LjQ0IDAgMCA4NDIuNDAgMC4wMCAwLjAwIGNtCi9JbTg4IERvClEKDQplbmRzdHJlYW0NZW5kb2JqDTYxIDAgb2JqDTw8L0JpdHNQZXJDb21wb25lbnQgMS9Db2xvclNwYWNlL0RldmljZUdyYXkvRmlsdGVyL0pCSUcyRGVjb2RlL0hlaWdodCAyMzQwL0xlbmd0aCAyMDQyMS9TdWJ0eXBlL0ltYWdlL1R5cGUvWE9iamVjdC9XaWR0aCAxNjU0Pj5zdHJlYW0NCgAAAAAwAQEAAAATAAAGdgAACSQAAB7CAAAewgAAAAAAAAEmAQH/////AAAGdgAACSQAAAAAAAAAAAAAA//9/wL+/v6sAfLQyXEqolv2aU/SqXuAu/Jc3W/zJEqx1FpO2xkyFE3eMWktBC2Jv4iMMC1iBkQezWKlpiiRdUUP5sOlGd5x5HEj32Fmb0bIAe7QkXnlEBp+qS/MN+tMvlEb1uH5NejtyTUyt2qLpXX3EP9fb2k8GpCZyVRF4Tg5kUCEirNs2lesKWdZyea8h3xfGhs7Afli0znNkLHcwUA9NYd/4obxwhuXnDXseca/2g2fxM58CtD0saQKhQmHZFkvT/iR6hCNt1p2umMaW5GxxEkLGdI9oAyVZLUzBwI8HQc6kwxlV/IKKjgOx8Dwg99/7k8RlK/NzAz22O8lBBIIBLaCnghGGi7bC+80QMe9u0DMnVc66L3xDbHc6rbpCYTuql+rSCuxXxntOB4Sn5R3tf8uwiWm9+G9NPq59VX4zbARCxZWuj2XqrH7QqIFPwOSoZ35Iombz4zQ3qievCriJRFlFg9eermBg3cVtPDyMB9hjSVOBXc4MRvJZ+6qPTcGUWpMbyr24pTqXhHMi0lYuK2Lfp3B31gghFjs+hQWCEj45V7MA1anCQdOjynlsUsMgJkMsZBVqJrKyHncSb9rsPOxdWrMKUccBhieK4RoqYL7SoJtUnn8w4GPf4MlM7PXrb3VzsXmVnmyTqllMt2oQ2rYzqCGJJg5RD0DohoFRj60lTaq9xP6LkoGDnRcr2gTTaul0A29mx3pZi8Xv9m2h9CiycXz0k7621ykSNTScZVxYA+vXzzI5Ydpf9bGhhxe++g6U0tEkHhsCckatHNkUHjWu+wIaenkWyX7Sldp5hhizxqIfDMBsHgoAMM6GtmuXuw6df4yj0qGrEIctwEgSPIodRCoDn4m2RcaTngplWqlUC7EZsQ3W2UXOQWcOYaY5bLBnfgmvHmVvcTioqYn/y/0UuB/SdrrxWSrMQc6DzxMyvNnG+JasNMHVSsoRF80Fr/ql9w1uNJPTZDUUMIoL9f/EyzsPDaLoVLnFNCtSkShPFcxkcqsggQiTR6f5YZLA+dt7sbE0e1tUnN6IE57UuIHh9lCEGPYJxCkpV8jVNHwhdHK/PA8d/MCyoHM2Wd80v6v8vudCWC4JIEJge6K8RbPd9oNb6F0VqR4RFgn0XPv0t2XzjW28ahTBUm1DFIF5rokVyDOvkYUjk+p5QjbQPxd5luQjPjUAXDxm/82ipax2pGrl3l78npfouLTBkLmuWaBwgavkoplJsPWfTlJJX85GBmkzI8ap6ZfMOavVRkdihTuyVFx+jHenxrVPw0SiBf/f1JtkaFWxDbnXx91QlPzKuaYB8Ah4LB2E8A5hHt9ADCOb+T480NiZ/4hr/sV4ByE2CyWBPzL+rQyGr3RoQi2QPJ5qGAC6afluvYfVV/SoxdMxGqP+NI4M11EMmhR1x3YUDUAfrGTxDXNW4w9uNe28B+BCUm6x3337owxG1TtXMX93eUDbLs3ZOlOOKtB5JCy91EhJxKbRxE6Twp0TrdaYsnzrozK2Y3kLzM+5bkDXSiLU1zpGsxt/3kGLM0cyj15Z+pzMbYFXs//f/9+IWJcHVzgWueKTah0fV8OLZCEZppVwsEQr2NI7iLSMevzdmPdbhuvwojkXONz00Pes6eTZ4s/TkM78QiDw+5q43EEXKohcTiITTc3T9twugh46ARxfxw2eFpAUXv3t5Mhz6Hk0Q472xmfXlBYP86FHyMfS7joEdUXB/7HUKsSSBB1Lkbr/etAgrPc53WLQLLVJVsVK8/uFB5WUNTVNsK6g5QaccJIVvLxw21X4ALDGpzhDZWxgmmE/ylqvavixf52uZ4wZHaPx+bXwm81lcGKlfefMNmhyf9+w1JYnvJjaseZpx1UUBnWhobOJz7w210QAnIJBSaImpLSQbxkfNa1SWODphPGOcp9xBwF0ChkLxGq0REohtvTKG+Zfr1AqRZMcCgETRzeq4Ftkgyx9CMAZG7PlXVkORlzManMpSyk56kLpmR/1WgBcSQEqX1RnRw/31E+3nev9qZ2f5e3PrGPdXAJF4R5PziXBV0dc3BGu0jwEpwylinZpZOuMIAIU3jRTmWjr17hoDWR5IlwPYiE0j5wz9XqttL9uU84XFtriIOCG9NePfEc0zoBbLAfgaDv1C3neOUdw8fXuf0tpY4OclsBVvEiBAY0szzOzrv0P7rhOokWRVu7DzGCUDHCd9UR4NaqvpCAuawRG8C24IEu9R9UoQ4z65/4l2SFqotXkw5Plj1L6YmsQJ8CJIPL+luXY2WREFdXyuXtgkFrIGZkyTzdiiSUpBggndHyzsXYSuxY+xl0HswhgkE0abIrap907oywHNCJ+9IIICuqicBSmw9wOikMwA26FMhspwEG6uiGqqFbHIQDmTsx5Yb2Tz9xCeJ2Z77l0fdn21S4vVZvysfeGo9NHb5t6FJRfscD3qYJBKa2hdbtx8oTGhjoRoF8qeLA7JOwuDcdJOAD0/Qh+jZoabScJFYZHWDDC1VmNEfAw00vS5KA/xgIrWrv/lGeKDbGYT/xdJ9FWHNh6yoS8hjy+fKsyhdjrKM7AS5lqJv72W8BTm8lrcAV3yRD5mDw46VJynKsoFyndkUaxhNAI0xSaVFHo46/r4r9U0ZRraEl6uvmZmM8TDVKpv9LXmvGObOqxm0Zm5QlZ1MbXqfVcdd9VqdgK8SBdiSEqKkfwMaEv4bghApld/7h02CaZlIMDOF0KoicxxyNT5GJwcE58yChEZiCOxCwn1O6eXQANBmeydQAIT0Aqurg+B+ftTL3caid7CfkR3SKRCskzRgOQPCgNhhh0LO0CgwzQsJ49DmwR4xtGnAuM8mWNwrrI4FueMnITDydQHu3VpYG/2km9vnmQMZ1OeI1+2EDsQz+/E9mKiOYlK6vxNoTQm2Wsv0NaXHIduUxhOOEkYuyAiXlinJS4/TQsa0I/y3k9JlGYQFHlYI6pDH13RLmXl2duu1kOK1FWhSAo0f/cDtPkxvue0/zJ1uK1pVwIp6DK4Dvz2eFDbR4GB5iJkRBVJ3S8qe0wZZNf/qPk6ZksRPuDtn+073dweNZ28GQ1itip7FQEY9xNiGppNwQFzJE0u9fVGqWd/n61zVw7X4gfkEe12eCThONdFSwtuvT5qEA7jyL1f7P0D0L3+nLHB612SNUdJeY2kgBqjJ6F6kVVpjzu7beeDeRjJnyvGdaWtAHg/RyBpDtdCvhzzP39RMBBkNHG2sPr5k6IVLRo4n6BneQg46baD5gfO9SX3VUqLKwPHpGbI4iKeyZXPdpni6o6+uR/yEMmM4wzvt5H998ujzZISoAloxjZLqBqZ/TBLIgoNt9najTFVfaOg1ZI3NAWNkWwdq9PJjNUtazEg4FXrEYwSFWP940WBG12GOhRJFJmz+Ok/wQxf3NejVSVgwdW2XpY/1rvBRGGH8dcOb4wZiEdFzLOfYo6I9z+QpSid7D/CCr+GT1xTg1K2jYjwzLAI/boR/BCe+ssCREpAUUY4fO1wO3Zk4EZDnFSIIv9eq5vzCR3/FZMWu6ejJpWx4n2BB26YzaBaq8avzUCiXLOoCE5jFdK3eY1lb1dSWFnkK3gLU9ZikdJvqV4pDImDooTbZ64oTbUlk7FqCp9Q/0yB1p74iyHlZmZy/tgHC0QuMMgT/MOtJWCc4FnQjdPGscLRGtA5U4yY/88FBPagqBGa2ZrSeykwMhJYmGt/Ksj0qVw1GBagJq8+nMQdHz8qOGxCscHSADqbszFIF8PUurg+pttq8ERLGmfY8e1zgPTcbHCfkqWuYrKSV0LpuZ4hznceu758rrzozsZ5xOZQ+GvNm4AHF9UU5y7LtT3dLxCWMOfHTTzsAgBAa72K5jqOrHIbJUuKmrzFk+iDOqZcPmkph5Su5h82nczvoZ5jPm7BgfUaRCFxq1mPFS8hvrx8Nl+YhKiP5N6hCCedKhxWx5sewQSGXTJYrgbfEXfv1BAyLStW8A1Qf0+8pYR855hk+SoH/1av3m84pOgUnk9NWb3oLuGIcHqLO5wBUWBPYyKEDWu7SS48Fn/U1Bi7M+S/H7EXuGkOyQYlBi7OVgieu2iVgsOFoaWSzdy7BMw5/gaAnoM9UmbS0RRHXm6moJg+DoIYjvns8hHMi9/prFP8WG8J+zQkVZ0s92d3fVB4yDlEOsA+ZTcsVDAZYs9tYdGi3cGPNm/oAasQpi8AZDeJUzpOxMLznO4h/gvBgc5lQBa0Gwy/w20y+YZwv6PjhiyQh0J7aOeoGBMmUj9HQ7RT9LyD39c4WHT7yt8+o7CrsD6lWLGiLrrsayKOEKYWmPlKe6HGpXh/UEGWUZOUilAXO/mBNmg9a823cb1vGPVraR+CoLqNsCfOZMXDs3u5WT1U/mrxt2ChSk8R35tplmyiPcR15xjS8GZEs+BFEFLC0Hf1ukZBbrliuhBYJ8C5BhOPyaAjg7n20TOmLjp+ASiNgTLbCtLwSdIJPvEvi3nmRdftrq7Tn4hyNw6233IGck4LAAYjiUj0GobbPIheiWxuGdtrPFsgGaDEcnnk5mSJz6jlenPne1v7aoNfqKi0/pGcYz13y/wHFAEwOGMRDAeA6BObfWQJ7wHzjLf+w0lEO0eLhVx2Vp5e+nYRBhuqhtffU94gu1G+ebnLq1itqyQwaKoHFJ00ECz3H7OdzHc02Z8joxIGsJ6nKfVF1VlO00WYbhualQnmA8McmoF24/HOLgO5TP/ylVbDZZX+kae9DbAJrtZur/a+pnQsuaTftfu4JXGIBct4m15Vu27LVwAq7BgL8yPGhsmNvV8dAFBhAvK0LdE3ddbV7EWnyNp2ld0XtWg+TXn6dR4xIefC1TffSSu6SO74gJ/UNd8hGkcSxyb+s9OA3at7YZ5AfZOQWV/oUVAeqDBrSG63JOG2zzS5cTmopIcrrsqAgJbwJPEnMLMvKPb3wNUlmkP8ObR16maWP18yURwrcZN6Metn6JAeFK3eza3F1e47x4eXkn2A+AprVZ0rHfQGkmiLkefrtTN14FrxgXJzu8/vefmcAmOtMw3g6YuBl30j1fYt4UxVM/TInqCGXo1vpoKQTlcaqDNlOBeSS4XwefQRA0Bdzzq7/x8TqhdfCya8SP42g6ZFv/Hip8mKUrzxhxYbYy8BQzvaWoGDR5EtC6IfET0cf1AZ/HuTxneA3jHmzeTcLS1oCW1D9Z69QEwJL0pJyqQlEuk2z5iRluLCg/Sm5ULmPlBkeH1KWCiOYUTYP9ljvYHTDPSr0wIWSEATPoW0ABADziqI2yl1AP/mSQFz0cWbcM9fOqK593HAQz5cylCjfpAPVrpeAeumklkf2L+3tdhuWggTr04th80NyI1EdpucTLbMej8wMJk4tPfIMGG/yilKqZPJf7ZAH0n1OJ3z+sSUMNgBHqw3tMz1h6PmivYOVU9KOXi6GDbLnTas6VrwFJvua2/qSaLe4GxsHB3imtLPoKuudrw5a024ro97GHekv1HBrSko5/93z9docRfhKcsg/9KVaCu0KDeRQKXNunl0EubKYoX0Vh01+Mw6PklxvcuXuDZvn1ddd0YqeFcbYJ3T+pBC/xfFasvZbmMfKaqdoPF1uNVPGSO8z2E1NDm8ka+a5o6Qzdsazdtn9QoX9JkLJpyJWlGnyCFxZaYv6j5PfR7RMLy0dYXInm587Z7IUvnzE9CPYr8IwnPbPJsGL+Vxm8YGiyx0r7KmYUt+3IEvERVV4+JIPSJ15JPp2F0isSWebFtm5YUjwmJAQ8urfePUYBQyqDVTUzBQUbrzZWU2HtXLdHig0EPssZxd9Aj2dJMB48+mk0pDVW7iNIS54iUDi6yszwKKdfarD6Of9JhliPJ0SvIeVRN+WeJhzwlDveShbqDaaXNb98iicV71UyIA4Us515FhFqf5s3wy0/uLm43rh9i4vcDHJe6LWYd2XqlU581ktwUhZvgla9CJYXnytNCpVfLMFatpUchcTBqBNKaWuuwPb1+hmCJQRK5sUjol3gzKMgb60lSwQTjZD0LtyNRCF1Xo280Asyr+q/w7xox2sm2Ffjno6TcQp5mNhHGL4hnvtrt8vTUERxS70FJaeOdxeUUAbOJH72rjaJBRDprQhz+6Q3YVVgez9K16bLjGByRfDNA9dYn7rgN7cvca3vQlLaCG10Www1cavE9sX1viJYAkVjBXT+2UBcTgM3ntcbpF05+J1RM68njfJqauzZVKTOLyoLlNnqJWtViQhEBBMATgYys9Al6EoGbntfOCc/6Fw6p0UMM0ORWvGt4NJA7q5RNkQAXrmpQSNteo4TV3u2y+xjgrV8x3mLtJLwbMt5PP8LODTe5j/HvA4afHM9rp8laLJKM9asePtd5Way5zZA0S2LlevSZFV7Bxh/xZ2ipsBNd3yN9viAdq6fJQilWMLq5Tyx3pWpOsHXs5PETkR/gOHa9DAJpglRFctwuT5+fub+kKARolQ/RAsN/HIU5dbs22wDEb6o6MBgM1z5b34vdiqip+KCK7ZM3uczuQJ/HGqMCTSVoZd/I7uNJxb6fvnfRoo6lWLdR+DLN9jHppHK+krEaTziye55Mm77VO7lWuWc4WnccLn1qdNIDNM81ylN9QM296r5cr6zYGSSFL5znBZdcNuTwdsZbwmPnO20Wr3jVljSOSQb4/jPfWqY6vvfyeLSQqoGz33GlVWdLPkPitGOD4perA91Ep1UEUa3MkgK1j42/x6pITIDwBmVgYwrFfCEzCc8Lw3KoWl16T0nm5niBc/DZNzAPS9IbCtRnOdQAndJs66lOFewPKmzmqXTesok4PynPvcTEpQFpT4cmRnnlFh7GDMGI0ETl+zEUshrMx0XQf7n9AntrAZltCsQWsnh2oxsB9HPJuOBcYDFOxbpLNF7cHjpbcAuKOWCm8t5+S5m1HdCKcxu5uUtHsncICLr6xiODStoJubmxsU3YIuZnUR+cr0UmrJP9aSkxwyyHTL6TBvoYQaEbBoEIQ1MQm4bYUWkSvPT9J6l06QTVJLe8Fpv4pEpKrjdf2mFScONvAR48gyS56jrdah5sXbk6C+aXjRg6FUA1R0xGdMx18xAsPytcKwLw51SjUAcbGLoCZvWmlSj1sPjqgolSKkJkeeKkpsnaxXHYPUuiVjGRGMdKSzRmWo2p/AEF+/NmxRkg13Cw9IMOaOmNzD7BzeG58WVvHaXncmuVDyRD4/tqpsUr8auJyR/7RIKI/nQmRJK+QKvior2tlVbPYVfbsgAL/UJc4gD+oXX+gGkGhM58VvI0wsL1fz98kYpFKN21MTwdawqfoQW1Lbv2/Jq9AwuzXYU+iEWcywmxcq+37VrRzv3d9GwkxK+xb9ZcwZMsBJX7U3tRpGU404aCwCJuzE1VGGZSt9cb3Adlk+zBeudtAd2cNfEbvKSaa+sczpcIEiimXTwxT8pvQpIKM9Fs5USCS0/hCXqxM60zN3I7ifWH8HHxXWOvuYPn9tzBzveoxovr92JZ2TjilPbtEFyNbrBXsriVzaTxsouJTE00BUrKm1/DVLKox9VdQlb/bLlXblauIUDEupYudf1/3/ylraBi75RG8Uw0gKGAYr7E06fbgkm/3dRpIrjbl/Cg9bnuF/be8JSt3Pd6w36W0AgG50rrqGjGSzHMZCOK+4r5DPjic0IcPkfOGYy5JIuY9e1uh1QKrav8xukYE3Ckonn/unYlGCzfeg0h0Bu5CXGoQYHiGFGHsZfbDslW00E8LtQSj4fDjVUlot/XCbbRI7SY/Cd3qWAsxWSX13qDPpSh7pXCW4X4WflF43L9lqNGkIZKJBYCXj7oUpj4gqCXKZK46Z30jl0+r087mkS660C0bp5vk1goi3CwF3clkXwhMXVK6L8yxhuTxnFc+rO1cIsG2s9UD+58peyzJF8kiPQCmaDIiQi9LD8Y6Y+H2Y2ZTjNU3ByEtTCVJOCw/jt9CAtj/oXZNzwm47++jrx+UiJEE6VyLNtzH5nbMXT5cWgwcasUIjW5eKCDzHvFw8jUXUbqYYr+wdqJD6fVify9a3eFYCKPfakVYYB8wUEetLg8ZwJKrYsJ9nI0dS+K92ycZdfpHTDV+Peh84c1OHxKidYQyK8EPLjbZOoYfN/4RAZghkhZYLMQIi4gJJKJ/dD7tjFkv7fyQtwUhJRXmFwtdLMawqkDt+cF8m9DfEOhsnOflkd1ISuTzZBQWt/U/2cSZELch1UqBtan+n31uakhw7NfaLIGuROke+LUbrPSsMFzbqy9ORdIYZIcVAk90wY39W7B5GhZK60sh1Jhww2/kLm+kBUlzyHF2bwIpRkR/bqxQMcCUJ8LwTvgUf2TngpGcz0MbdXIygiiOSaA76XMgbGa0G/+/E+ifKP8CeaRS2wifIjV9jYQGat5XjJt0aLItY+FiU28mH2aHO2g/7rpeeKSSZmks7rdW7s7KnnEYIZ3M/5NIsVV26iTY9h/2uDoStNgpFDOgkqTSWuYzt2O3aDwzN1BJxTUPwhvwDzEEUicgpbyaHKzCMDQ33wNdIo1B5a9/BU7wkGb9AfNUk7owfmhTJHEA4SdEpPDiJLrD/drLOwKOMeTP4O59fagtSkQZd7Y95RZEz+sIcg7YcYJR7pQKZn733keLSlhOJgaAuJ25YcnbtZthOPu9bMKm12EjtKy8vD0VfCFJzyyDithTqKFfKQoqeVCMQBg7qTQWyj9vk7+pOnOeDEVFXGv3peR1SC/QIzhEZ8a98VYmfqiSP8SkhrkLl2EidVQivB4NyOjAkalLSqLNd9NuxSPun4CiVMswr6LlvyGacZaHx8g3nXMLw9KN4wBtwRjDKDxiNDLB5XSRwxpzAGWJkWomF3hE8/qkLU2ODngm/Ea+L+e9EurWas90n+KSglYFcohN2XYOwsFdcRgCiFcQ0XrCUdvIyy2W98r4SErp5Yj0D3TgoL8MKPxuUvC9Uc7aI3cu5qf/Z+gppn8hStm1M4uNb3iKiJJoarHXCSWVak3dnRfXcsRJ5gXNKSRhxkiIjXNlb03hp7M1FBtxvneL9qRMGfBRc0hAPXkWTsn8p0GJFNyDHeii48H/s9ea07y5XkD4nNVHxfyGiHnJ0lY3+sSAIDj9n3MNdGBhlUsr/Hd5wdtyBYCyuKwVOSn6rgiTNaO9FyPofyM89by8YPsINOroBVGGr89GKQMfg0wTS3rr2xnDFsL6uOKdKPeivGflthOr4vPM7Ifsz8OkrBoJGvUtQ9gRHOzbGq83kGEt+6sa+HCisHWKnKUn33f5PR03gP1e0D1tdS3XtLA46CYOxcFudw+jSmK3jZcpm/Vqyb1xbY/T+pBy/WVscXWdMWO4txyo16U5iUjG9jWI0tVz39sj4qVn273IGoeGAnkS4WVTiaEgOltQexoljeIjIKfJMc7hKRDQlyaufMbYG1n9gcx4bGgHjNFgqpitDOiA/N7EZLEXF5lsM7Wbv4F6k5rdG0n8ez4CT5Hq96RoW6RKA6YEct/MI/GQr7BcP/EjmTKLUX2YiTieCjAcCc3TSP7iBjK0RWxsngtd4Z8PscV+neqj+03v1jS299/xUHEG6DnBYYw3yRd1JKrZZQw2mPSex2YUSq/Th7zgqDrHUenqls8TmbPphijgIB8l8aDTCW58DY7+whjLVtM55YOAb2VdkbpN5v5nWd3S+9vUgytOPiTRm71CXquJRw7o6ddsqZZtB+qnkW02NuH/9as8h+oODs2YKdMSFymGTRASzvXMLxRhO53ZDPI9LQIR0iCTnP5XO0eIJCsFfafNy28R/ql6MvLLFystfryy8q6Cuky3wlNbRPPp8dXOwF1AsqyDYH8E8+JrwYAujQ2/W3G0sVLHhVro6HhfcKOZVhqEvg+mwDfOepMC4RBLfFx+cjAv884Itxk04a5wtdC7EhGe0MSvUM8AQ2+AwkfeT4lOKVbuCXTJ2sLsOcB46ha55gaN9HenENAlxU+MKrHmpkuK34Z7z91gRe7PQPT7oY4Ze9KQCF7AeqMmK0RM/VKxOvd8EtWLg9A0Ne1jpB++9GzOGKhjsfvKSyRLEH681TuzEnNXtsTOHHHrv9veeLex2id0g+JN2XtpnJSGJw+3R3R+FSck0o618thLpWbIC6wjlWMuTx8ZX0GTlIVY482JgNTouncr4V5A1rMet8ABEZPE/qh5f9F5228j7D966DbugvYX/3WtFNysmOnYhji+jR0EzLs87xkKtg+idjALSdt6hkUqYjiO9xHU3ed6mQq4bYCZj5wIZbcpyN2VjHAGIQyLwmw0C0szXI5+aiQDAchg51xN2szM229P8pGVRUbWoaDkCDsQ66EtBiqwz6/fFdBHaRvOD8+WyHp0d4T59dbScvitgdrSnKiPX/WNzwdj9zBU8SbONWjgSFYYPuprFwP1viF6h7P6l0YvZEAOuf8pwroOhMI5fW5Jee+Us8pb6DRzZF6pqDT4FHqTSBSLRAGhfJxivqQILOxkLOoLcSHIkcNYXa6Hrpvpq0U7aSsjOWwrZbE0R4swR8e2POBtYLW9XbHbWhgMMSsf6zi1FybZAulnCkb7lBCd4uOcsG29cT35Fe4G29XMnb11mTb6/6BOVKu/I/KE3QJtP1E6cpJVnsUXLmcCD8ds6nRgDOXHj3JnVsJEtj37Qid92eUoAC7HY0zTeki0kymY/31GsBBvsBHDxLTF1iY4zeuTPdQKa2VsOOE4L2el28NUx9h6LHnaFnm0fBwWHp5Z3z6LT4C8Bc6b5n1GnwZAeE8pwb1rUMTE2uk6oC5VBpFktd8eQb1TQINamkDM0ipg3LFvLyyTlsj6zJVGe6VCIiBISAPZ5XF+ZFoEjczFti1wFDush6NTEPxkWXxuW4GCbdc42z5gFxpWzgq7bCo3dbhNNVf7XIyoxEC/8uKcW6YU5Afxs++u7xF6LW7wU28UjzECq4M4RDatgAbbhrZ8fD+oZ6WvnSJRm/ng1y8g6WIwi8keg5sJ1gkZNCsIA7+68+710ze58D9fL62/HZ/ku5gL5wXICN0liB5d5GQhOV+3zLVQO7MilEumT25OfWHVCRMvkVT2wcBVOA2DssE5j9gL0nDrb2CdsFDxUoMAhLI6TxDm9sxau4qnzMpdl7hz6cwHtAqw+dToOUNRE5m9bg5CWN88qUgtbNyp/jDCBAoK4tZI7yldr2CdX7WbGZgTsxMn/ThIw9NIHjq0sEaYc/OJiXcU8CT1CGX0UyWo8gMUTBLjqO4VQgtkiqhszhutuXPB1o5kXxSPHAXX8KwqlKSR+Yw1L2qnclf7gJl9kw0S1m/f7+SBf2wQYnHqc3Es+DSo5X/iHe8dSyJaX625VQH5xZPeBOezwxn8GuNOf0txivs4JgrA1VvT/TNeZIoVJ6W5lICNhblVK7n3ArF/Kl/EnX4+kGvMxScSxIzaastkYex2XXtglTUAUf5h43hsvueNQihlyyquY0tbuSFe3BTrHYfyI6aPVIxjs+DpEEfZq4BnNLtDfvio8LlQrsSkc1DyUCj+e1bt0fqsFEET5eKCGnQrv1W98VCxAshGmiCjtYn04paS97rLUQAd64FHUcmESFcNtnLuKqNFb0iGPzCXIlTll4aSm0ginOKOEOKNx1/oS90T53z1AgUFd7Zcf1O9LPiGqAvyFEptanMQ4NABVSDKp3iyfS2KqutXYUep+KBOCUR4bP2sgrhKauA3wh+7ByuaLwlaCE4PyGWN8eiAu8VpfINEYMd/hPOR97zyXYAHmYyLL4LLqGL4NKW+KinJ5kL6MgpGF8U4+9HLeNuX5KNdShkLiXJ61IgFSjpV+97qAUTDl0Otz0QJShXNkx+uC9l+e6d9gUgUhW3jNl86UH9F4ntsXHmsEPH/uLgiWbmYWsA8UMHuuiYP7kAHxT5sFogv9KSvLIryyqO/E3Oh6n0hlj3W488PQR6BGDdRcaylslAmS7vihyHXiOlN2ox4ee37XnFTobqAJ0IggsL+sDW9Dhi+4P6/eDUfogUr3Ym32IogqUiSzZDUp5cUDV0UTnt9O9jT9DY5c3wgK4Ll4VNwX9ESM77OZ16I7n2XYbXPBhU9gEdHqh2PF4JPEiC9/CQh1R3EZBBv7AoRkLA4eQx/1ThD1ZwZW+9I9/f/9HdXGXa6551SBDQrymFzIeAkl58e3z0KRaM4BbwYp9Z7QXi+ApFoikyDBwBH/3sSIsB8ZwpXxcdwuwJfDXE9eq+A31VoLs0WcOacLxc15p33nWaTMwjY/g2Sc7n84gfoVx2lIxACTIbWkB5PgnsB/bwxLYzRnuM9RQ1IQZtKl/R6tBePKWH+jkHnkgInJ8mY9rh9bgxTJ3fLgMjKAJju9kC+goKZ7xshHyQzyqFKBAwNIeq0lEPS3NDDOI6TusMEajBktSEl9QXAOfxUVR7MGCxkJZXc8E7wfvs9IAm1x8Oir1KCL+FQ+v+UJBx0ci9VFC9+LkD8zttHayVHnZxanA5WsBMEbpneuCE5Uyil2MYEBHc1fSyWpX8yGyHrjg2k3py1SBUEJcO8FD+HceYhf7RVmMatWyu+s9wKVgB1DP0Z4dPyCgSHydwP8zbAxOVDivqDHSs9NNOa+jJ8alNXXSMLthBYa45ORJDgXErEx0FtHK9arbyxnLbckIbvTEt9lBoSVndiCofwlLaCKAV87kzj/F7P95usJ4U1MXBkZWw6sEV1nxYUYyfIP/Sr/EdgKUHKK7c6OrcNae+fndpG5wYrKok+3Me2hkpSf0TjVFPq4UFFWmFAzOUaryB/t2D/9LK0mYTHYFhAYy8mQQO0Y2PqokU0FYEVc9kxguTuIoxA8Rbk5ResDSXSe+BB6Psd2mODMup9HhtmsDMejL4Nj5U3fYAWDa4q6VFLeYPR6rcf8cYJxNniPqJjM449Z9kzbst85alNtlRjvql5cyp+iI1DaW39s6cNyaw8nrPAXyQ+nNAR47C49956Wgbg4ZgYE20En8aNQSVNjiiIbZhRlLxWF5FtI8yVGEfvJy7cH58O9/9z9yR+IfSyfscz9qjsu/rNSJGwfvng5jIgAha2bdBfSHisSUdnPjF/UFPwVjpahgbXDStWjLKP5GTloxgmSWZR5ZdFxDx4GIS80GnVr2oPeQib3arNlcztTCGmvkB9+bjmYlP7cgemkneMdXX/zS9siOP+8N72XeJGRowWjFXiOX1INeh91ZSY8f/qXY5M9Tn2mZ8IhT5/sAocQ4KEr5Sv0GCZEMQ6zadMLjK7oCuRoYuUWd3MuIAklt+em5idtfkWJW6bp5FTaLeyZlSRV06t6OsUVyrdsDXLJ1hdZ2dwUEDlEeWy1k+Bd0i1y8hkajVUHldEvJiHi63Tdps1oZCKAj5HIB8+Vef8MWYME8Tt/YUS4/RsjKGamTHRFwwI/w9ub7qa4CVBJOSZ3MZmJmF53Mqb5+x/d+l3hoB0y9GyWi3lcoBFppMmTnBtcFmtRJj7BwPu89OiEQfH0qKJNJl9jtUhgKSTeZr7IPFqGe52y/BcKsI7dY6EFU7ZlEsb2/XrRSizi3PAhmdEA/TQkg9RTdj4ysaWWs7tkHtQ4gDkD94YQlK4iUBjV9dcEXjhLbaWWNT79mVePDksrBwnmcOt3cmkwLozSktYfu4YwZH+GdkoLOFqxSxsQt33mPf5IfP7PwM0epqD32R9ePe19yKsRYpvCB4u/rNLQoJL8Y41C17B6c8fOAkah7wyX1o3+dAFHliBjsFuF2wfuIq4hfKmvegEMmp8WZIfEW1g0UtaRFTh26n28BWnKwSyspyiFCR+D5VJ0zmUH38xojzWOkAFwUKcWgEgeojukj/1F9xSx9nKnLxsadp/TtkID93OFlBGb/VprcBRj4tFy3pwXReydv9ENATBDABHLItOrGtivqg1HvQVJpkI1Sj7H2amZbWr9CujwF6iOaF7D2S2phZX18LgAmO5/V2iXxLiQHj/M1ThYjRFEOHUpAstFB+v9QgdqkahkHVfG6Y3wqKslJcdNBp8ach+uHcPwJTZcY4D1dNiD88yyzHuGiTUYJLqGXTYVSiwyjahfNCJIv+sQDeCQE5Tcx/MCFNJhRJ93Q0FtHUSo5H50W6Q2HC6MK0ev9VgP/AzaNiUqccp7EeFwLTGndmdYhtS8TNvalssh4A3JTgvU1/rySWXBSAUzcQ31PPCcN42pA18O8joIuL4WrlTNZqkJ0RuypbpB73bYmIwfxSZgXb15PSPK3D0x3ZGYSAiKjfdK1ZWByXttk31UNk1S67B8kkCfrFEaADTPGoGw7ZcQ7pti4XVF0n/R0WEpK8hM5iW7aUmgrDo23961uan4QG+Qb7hSbdpZ9aDAAk1/q+qMTbXieXEcxupmrOgRucnZkC9fsX6BRJT40jX1yI79ZayesgesHeMlPpk8FizayRl19T0oGnzQDujmzVPPDyBxX1lRhXVeMHEdxXqVs1hKqWaY4evSyCt8n1F0ywQrT/hLDlSbQoBXlxvCpVrvX6gbs9nV5orSepYJ4u0J8RhuIecgJ2wFx77cWJO1tu5j757vqPpevGileaDKDP+yNQ2wiRvONk2qojnNPnpefT2IVTpdEM9L8CBf5T87oCkixQ9pfdFqfCzrEZF+LLUfB7BwG221DTGMYMcksiPuk4uivd/fB0T4osH7xisPToeWS1VpKwV4nu/Is39Q96v8tjzXtWJGcBJsG1jeZo6otYPT+7SY4NUpvmLNlhbedsxajEpjDfeKKOak3KCm4ohPL/ntalJtid89Vtyn+Bn9vsouLGfO7qdf0OivpOGUzRDJLe1SUELDLsMG+sgY6ZXlfa7lBk4mfVhHpTerArSho3on6IM1wgaj72va1FZt3t0JB0Qbbkp80QBgPJAArfQbGK2ngo9972CMitgL+QuN1I2XplHHz/IxMy/NxdOXk0/sK4fmgdpPh/vxHiyWvtL07UKZ7qR7FKbdIHBeffp3yoJJYrEgp0RNzh1paAiSzS3ObGhW9ow7GXKTaNyrwF6IXrav5aMRIsoGsr34P1rynu3O6xAh2xtnQKlSehXU4bBF2CCAxIMy3Tj72pRPci40VqHlmM1M3WrCWjEVwnALX4SMaNb6pqjx1Webe0T8tSQ9CEMHn/301Ds//feQ5y1XM9pcGp2DqksnMT0D7wIpmvLe1kYofsaGDzcOPOrQtyaupHqOCKhe0Nz7/OaC1xBepnxGQWd//f/9//3//FSOB263wf+HXUjNphp0lZNfyo/SwKolAnfgjMDwfyjnrATZ93LG8j7MgzALpN/xzek6oLzeeim3nkEb/E1y4KEhPl2qjTNgg+685hhPS43K4noCMT2h89cRn1/qrxnBWSpdmMX3uoX91lr+T2Ohz3QSmLBoRP3suhdaCq/lf+zXdjaPilN0lbEhP+lQi+C/EiE+Hll1nmV9OFVgdkciI6oex4hiTPJc8X9ntUhKU9hnLx6dy8GQhkMLyp7VA57jCP6xbeDGsKSNBT6ptNNS7Jop1aqbT/e1nblAaWZ3wyhX/bnQ4QYpoMvGppKOGJOGss1w2kRTPp3sygc+kgkfWSIO84JjO+9HZj9odHQvYU/6Dy5//f+9zwt22EdVP68gjGSnW0N7JYJSiaAOFn3aZNARf56MseiGaHPKaF/9//Co+6qJhh1AZn3Fb12BS8M4o+21dRl3Qln00caRyXxINT5PD+MlTJgP0PiXQ/svVoMy+LcyUSdesq1Dlwp39CD+J4yN3iA3lF88ic3xyC+i7ujHV/HlqIRXdvd3aPvAImRMNq9Rn+mNrtHJOAWrRtpmMlAYkt8UVwVwU2VNl3Nky+r7ssxP3btZjMw7KoM45CGyFYX8dcVgtvetoMKBwaPdUyRXh5aQD0Irlg6vIjS33QImOmxbvEPLlJqe4usZOVb2DOotK3wUaJQx+3mR6UGk8ecECDOMMCUu6W+bJeBkhI+3OdNT21Fs3RqtKzk/gBpayEH4rzjtSewqcSmgQxPUU5OWuZCRJfkAqC/FKeExxtompR1/0yDNfqdN+5Vy5ZYWbmeGgVU3T2BLg+4bzH0dUWgGRtPUs3/6PZLxtI952PE8uQmbR3N++HRGG6Y7vzatdTGXHTJA4Ife9Uf2WRZAvcjZWoqoRGtxU8wteRP8QEwByPV47sIe4G1KIXD+f3y9hAXxL1zJ+TUdyx0TbivHDWTzB6bATfWfCSox8lrp0PbTzulFJA/y29Qw93g+vmbXe5V71On2SAOi4pCAz9kyD36tFgQ0RKW7Q4mqhVEIS0ltwx1e884S568jMv3sFTa0IkwOXxfAn6iOEZBt/osy26pWa9I6dpH3GaAw7na84BGscIHHJKQfwxC3TU/pDGZpoI7rhOWIiI6eii6QlPYNARIj/Vl1BVkZq6OrOsFzmgitiRDq8dhx4FD5/dQwEhVwgVh2UAuMmC/wTiUViv2iPONIVPSFBzDNImTNNrdTpNn5BOanem+HlLCRkVXkNGcaI8ZpI5VhqGDMn4znXD7C79gLOfYB+MID6wGslYk/0WvtIb5GwCU18OPuIrisvdtEHhXKi+saBfXQrJUdAVZB0XHdPi7XZYpwvbb6hj0wZhh8EaRpBSCQvzQJAi0JuDpmI7YpT6qfGS97qygA/5Wy1nm7dSIalrpHf72qSaf96+p4vbqcYKww/Vs6uxLh+HGGnbxeZgXTXjc5oKuRsev9EJ/9WwvHLOtInUiTZFsoBctwIt7RtGJIArVS8/18Ocov6Q37JgdUKDyKRrjyB/UTps7/1t2iLfjS/+dpBCL8oePEJscppqwOEQTY5C5+K3EzH4R3I1SA6JfdZR3WrtAHuu0Jh/mWVSFFDMt9mv9IXjseZbsIrA6sw+m7LjPis8ag+sFMYjv7QClZqesbnpodYTeh6RSKuLmTqXwh2sM4V45vKrpryx2YmsAyrxb+xFXwhprARJPeqJTRyFcG5cVjuYyF7EYEsvMGG6aXkc4y+KAXVG9l329J7j07RPyQV2Y6zzkMIo3krjbep8suj+C/O+1/sJTcCGLD+oPSBAw0yoXlIUKa8RdPdQrEOZfji0sfrCCL6ZFAB/mlBLRtHRAyE6z4/GivxGJkNYk187YqVSilw/fv8JuY9vYntq3JCMckviTVQckeEljKUK5zmHIGTEw2sVyjCgK+7JEjFR5Zt/2xFdLp+K15ZNKSRMI047NPjop//FCH41VncEsFmt1KT3CFgJ7UnLmb2gpfik07eeyLBNSk1FrZEIU9mxETSYeHv2A6qNBPjMujQh+/g5rDk8mz/fCqnM/N63CpNjpO/nmrgzxMdxfXOASM7RtgcbTnrGGyeNqae3fLXy5cPbPV1ii3OsxhEcWfl50ZY0EJLJi8ZMrG3jVhMCOuLdtm8FlJVKQkfdW8S4k/sBXyK8PJtbGBspijzbiXbVODCp/xuY6+WUx05oW5Cdy+O9FHgsaYESi2iVlq797gPChMLyVSn9+fa1/VJxKnwyVo2dUGO8SnhM7g5jk90fy8SPWwQwWv0DVHZmk1JEdF1uoypKRGQ4/L8LTwAqbbqjVJ34T/Y2Zxj3F/k3qMDZ2U+ArF9phV0yVQVp6ncCp7QIeWpnvVm9K6ziTrT3BCWklntsOcTBgy3qlba6Zx8DF9FvyhB5NRGXnMXESq1Jy+DxdetdEDxvvU5XBv11qxq9PSkOfkSxER8xm2rJHetIsLlObczcwkC8PqUnHnkoWwHf1dU0WLjfjOLgthHNPOoe0Rf/sGjR3jhHyiWuGtBXfdP4d9gWmee3Oor8Cb4tjVwXvl0F3coz/TIS1fH7JZ8LRWr/zutfIjiooeqVLC+ELHNVekKyFunQkKHJSVjUGORZkJ3r6rp94CYEtdVO+gXX8dhlmBaJ/wB+DkSuq1F0E3fZIZat9pUgkudHym7+z6zqfvYr5S0vigh0oxdw6uNdgGreHOvdmZDkgN1T9bohGTBsYrQTO5hGBn1PYGQ1GMEqlb1/FNSmxeHMldmdL8sCx+dNS4U9ssIm4SJr1g0fQsKm/VOaeZMlH3JAJYYmcX0rYdWkcjt8upOwXSJwjNmG6zq40NwvrmhvF8dHgLJnZdajx+VPUuHcPGr7Vy6V2fkivNuhtFLePmrlmWZ2HJsZpM+5w3PlT643r9PSu+R5oJMC3yltdxd0962df9gRKhTQ67OQqr9xGZomTV7UF70ZWoTIFvBUmvXLEc50Rvq2bnnYRly6lbUsihuY2kCReqLlOABt8qhz+7ODSM6P7/hKy3+cWnMlhUtL16mST//f05AAsBZlpXR2V154uS+VNVS7emujmk36A+x/w9zbhABr12Jp6rvWGFIc1I5WCd1uLhhT6UCoD45Q8iWoABwaAVaTaYmp3SYMesgEzJ0GF3SLEu5blIZYPHyeVurzMoPeqoHYJ88QH5IeWhrvIk+Um4fCk4xxKfGsQAK5v78HD7bRTZC578n8yr5iHkYjgZAUhmXJY+CAPjE3JtsbthcYhuS0GD8u7vbrUMAIXjL45ryk04zp4rPBAkK0rZU7xkHHpBcijc4RLJ/wUOh6tf8rzE92KUsc/NqJuIhFIVc0CT4Hy96XvKYpW9yCliUfJnwfx+qonSojHnHBKnGY/MJAcNhuX5grpUMRDuEIiHo/07j8UhEn4ESaVB5lzi29OP5fh+WFGP6U5rVKaSD5l/SIWev/nPVBnX/d/9p/X//f1U+fmBnoMCvC1GXNMlVXqRgyHlWLogbiGkoggK0neTspgfuL1lM0Nhu+XAzfK06DASMIcoVFfDQzzmfLga/+7285fetZLSMBaIR9pLpKIP1yiHKqHE8arYWm/8V6RtAGyF+WRLQdJ7Bwvu3mE6P3JuKsmBp+YKlo2as50ZALYPiGcSusFP95PQeXQCVvv2xflv+wWsED6Gm8pf4qZrRpxoMkT5J8NSozmGWXxq436bBSel8/zWrKkMGlVXkcC3ZuKORknsFyRG4FVW3wkqI3Ikoxl4CiiTkIrBSGVJNgszMSwnnpKSwU7B6YLBTnAEr3RdPuiRMgfrhPzCFPFw6LYZgR0u2a7xmxnOTUEeJ13ZzW55P2NVtr3kHovGPnVS0iziF/cU2I6ufPEXZtqhnuXtXg74G9yzDfav717uW8Z8tw60lp3o/rWP5o75BryvyE+/wE8T8HoLo8jS40pFBvv55dRKa1fda6N5x13qIjjATIljC6amyZ/C3PJ2MjYfxFlZ82Z0chVkR0+z3DOjG6in/B7bk8l30XDpuCdHKNH7YPaD+7pBZ60ZSdE+rEu2P8KpwrsijonNqvucODG4lasSnwLRyRwbzyFrTQNd2Z7GB/frNpZcMX9fjNhKcE+Jucw9jnJr+3U+hnEYvVQw7iRLELsO8P8KssKHg6x8s39EpjNSYVmOlgqdcgK3n9+fMkCWM+jITtAPbgZns1U0Zk+UHEHT4wTvQ4wUQxeeaxYjW2RJ5ztO6oqYYHhduSo+6BJsjIwcCx2kBuZ1roL8Ik/7aiOOivc3VxpexggFZKssTeerDuAJGUP0lWR/ru60hef8qwQT221FUC9ONP+28BvM6X/CK0szm2ui4Q8kLB5ezD5LBFz63Io9FZ6WvJI4QOQV81q5N+CILabI3EAuxYFrWVfL+JWUj8fiRqgz/M5JUT8uvmMJZioubyMfG9ZB0JVDmqARQ0FxU0udY57pBVcNBwOOEE/SB5mA2sQXa+CRGfAQp5DYYF8/AJHAJp++nNtwmT66ezllVaWDq6qzmE17Siv3GcpFi8XPnVghzmSPavzQ2WuEO9AZttj/FmMEd16v1/kaws5aLcaT0rc4krYDzlZ68lUA5wQy+++3w8ykPmpgUrc9DmtfHradIt5FBOCdVecDIiV/BGQpmFeG4ofYWmCDFDGD/RCVO4z+j/afpzVctwBEK5CchDKQMm8+AphEX+akwQl6RAPiAZMyuXsgPmgOnEn2NWl0+6WdHsZFgEx38QoN1o/OF4c3YJ01Nmw/F5m5uLMp3vpPrgmCcTDw+bpHQVp/qwl9UegB+V0TmvI+lWuzED+Vh+9pYJxcX0KX26Ao3yKiWIUl9Pgs8UzMOYUjL+20x36qz0JHBkqaNEYDLY0d+8/9//3//f/0OQFYWUDSuisGpZF+xwJKahMrfXpBVTH9iS103skd/TFAyfJQPzk9zBtTicgusDbV5HMXI/qz1fUi+LFvU5EzyrtJ/zEeVbPxIPb7dic8EcqaTaWSx4tZgrn3zxJ8FPD9Pd657Zf0LQ9lMRy6lgJAJ8jZQ9gdfmTCYuwYkYgJK39DZ0fPEgDyJNiOw3SEK2JCKAyRo848vlY80bFIqsqS/oE0dz7fEMKlI2rDAUjfdyK3ZBc9jTlEuAtNCpmq1mBp1w/6guHrZJ36LoW2mm1mfDULfg1ot9o21EI/dQqsHSf7M59WhlaYtMJFYV4lg8r9bDQT1bUfhtL+SeGKgrby6vHy6ealcwd4HBKKJl0o6GF29/XsgP8ACewByYdoMQf3rvVNzn60hApHWWgqmjPxdL2c3dpdvcjzUg/hiYUbH0pSRUVDbXGvjWkaxZCklY5hQQzUlM/n7mPajEAf/IXphP/9NGlEdRbAFkD8L30uD+gt6XU9NQ+YWkBZd49o7R8ToYoW9/tPOKJyGWyTquqgTaqB/Gvv/AYTdcEDzCWPjGN0zEDzBtYg6SVVHRA2uC81pksDfA6T0MyA5LjFrUCfMtGuBoPE3M7He4zSd9/v3bkZli5l1pPHP+rqmxbTTvTOgQ1u/4KzcQS53qyq4dwdtoZ4mFveg8RO6CNYXxrnA2jIxcF2wlTCaapp36PvBosuvST3CV8oM6wxZ6uqUQAeN0Iitc3MG9I3desBF3R/gefDCGoTVruOfMbVq/iVcS2h65DGLU6DrgTivsI5WkKgZJ7QYU+n94Eiq9qk6HCEWFoQLlFp6Rr9efImh3ZS/fbV6Bb/QRJsVofGnq6OR95E3F64s1tcJvz9Hk3NF51F6SGDol6K5RGACQ40eEad1rDo5O0Bq9YlkxeFiaQlxRuUKKl1tpKO3CWi1/xCLJXCQSLLidAm93BKDi9DtyBkSNThxjwctqNnHPP95Pz5Q6CkWyCMEfDGblFkwTXbb/wMIy7lo8tOARsjZO1VCOxzefHe6gowiWHew2vaB72/prW3OLs1I0gEIpiFQGs/nrk43qqFJvQ5MSBOH4+b9n6VK2BWXn/Gt0YjBI592WO5QWbh2ldL647ukkqRxg2puqjo+nSrLV1G2bLvnjVN+mnGmu4wJtWwOS0xZ+xVDrrCwIhMvHohuPsqEh2xfAfbbEEsbwGOxl4egnNc8Q4GdXkqHuuXJPCvbopPlZv9G8RFLlGzuhqZoGbDn28jU5o1YkaSXIXQK4LxoF/68RD2is4AFZFgyTSiMlPGK+mL2W2JX1+9/nAVGt3V3oP6qPo9S5qZ/0KPJTYSJtSaIA0lJ0lxBTmmj6zlmRX1KdxdFYxsLUXRuV9EGZV/3ceVZIkksc1mCioPWKAYBo9r7w8vnB+SjHyW93cLYZ1HW6c7cRYNdWc5g9DSdM18HQzB/yWxXfUcRXyQ6AUJfIFBRzNOxFxKy2hAsVQXNZJIhjuPUktMix2Td6Zm/NKv6QOTzlcXtX/9+DAafCcxeCHWphK1pUogAC0CEn4FJ+om14ltUjeTwa/H0MAi9DJn6xjkLf/99t939ZGNU2gT30CWz4ok3f7BgXUY+hgwBUAeXlnjWiYjD7IN9VQhJJgwvVFgYyaeTKR0A+mgnHX5eQNHtLAAn/Op88Lt2WhUUFP8VcRKs35VHHhiyhuoGP44qCJ9d7ejvJ3Gg9g/OcchCqzrTs+byhi2YP8u7g3fD6y+Ga7sDqVqSSK69a3gIUa8w0w+kDTIgVu573VHb7DYcdfBcvUnStuYf3vqOzS7yWf7hXlN5PB5/06lURohQYlQCMGJhLDFCejcPWdKbwLhW9mbOygrW+HdK1MsFgcT/Q9pCzccArL1cmKNL9BLQPhXdnd0C2+eFitNoxIxnBcf/GDYPqmzEjql2cI7NPZAM8VD+5fcK7O3QBaYAWma5x6WmVoOnHrmkuDQTVQ2gf8UWgdM5V2+mc2e0Mar3uzb+ufNytOE7/YJ8KUFye7CR05QviaXD99S0396ifEtF+Obp012ScBcvUnJPDe3XjbCXIzrlX4ECCNRl7B1whzgkJaqYeQZuU6yB6N98NT8upskQc/3zvw7Hh770LmzYteyA4vHsMr5nHEOg+l4all7sXh1jt8tERM1CfKtOpoKIkwIA4p9wjqqo5yPLmAbe8qtDZc+IUZPOTEtc4S5VskWvm/eYVTsCUJWC6FQwPpIjLFUJ9yZj06XEJ43Kk3+C0o5mpi57Omvb4eU24Qvn6k6U+HStudVwXDhlWsziXytzkY0cw0B/4ahQGvUo0gEWYeaMMsNOE/9JwNMIAd1konif/LJ3eYnfsGbe7yWFGN2NfblmKhSpqrCGLD3If+Y5HSfjdWFA89bVISeQEfMjEQptZRNMpiGDbOIqHcXe4K9ipInKKQJ1glR7GI1bc3x1mD6QJRBFL4apwTimJyqzkpAnxRn8uMuxlRXL9NaPTYCoc7s+rBBvmpff9Lo7fbl+Y3mN3Q5hKdMr5QKuGa0jMPwSQfU98OjdT9D/WTPqOw5Klwm6gqnwK65sHX3GUuSI8/NytiasB31svH+WWbSn33Mj3NsPQW8qAsnGygkCWKq2qLszZt/rTPRr8SsQc/A9BeqWyTudAoFjt6bVMMzhA2XX1dcRu4lQA9Iuv0dTD6lzdgTON4DXfcXazlEnLnlOu1GdOubeXyGmSnZC6cNCKkV+3xj3RAcOHle2d6jJgBZn5p0YfXnwda5LhRA+ygJBthOWNX1+azHBNwuoT2naZ07+nSRK3p5HcjMC0bUSfspiiXzag6aeCRgmpVy8E/I7M7ImjvTpW0yYEcR5eEQTDOP7twQwmmQjOOmXdoi6umfXKjs//NXu5lbiBDBcLxqiuxsqOtiHVv3iWtkDpJwCYv4Q16eq/yT4sFTP/vZCGaoHJ7J/wo516piOX2PVIsWBFMSqnlMc1uepngCC7YtPdGMNvp4qcKLg1KU+c4Cf5/Q6UerCUD/cSPgUHQii6OCcjKT1E8v0ifMSFnj122dNrIk4zKDUszd6+vQiUhg2uXwjtnHpcnHCoqyTGP8ZRmglS+d99BFvs2x1L0Zi636oEbSz0d4260/X44gPfV/tGYszR6kWb+6SHZkEpqRxYCXYScm5lJ1zKDaMz2SK45G7CdHozcIMW9yLCC9MLHiB2NpCPsdw2L7ZQ6IecP98Jv2eVW6RaCtBOq8cD/TRaO2CW2xpENq/e2Z7GhmjIxBlD6s9fMb8VRjsJVxyYvYhuv7Vd3M2P2SXCSEEgIMZDt4JPENW/S69oSFTM7MO8vYMhYiqQ6sXNt092whfmZVa7PRESebpHkdGoo89dujkWOkF4TtntGAMNVsRjXNt6Wr412EG/lu8nPbG/FSM/YuB4+gLnmqSwEuI1O/jyO3lSEtq1L2/ohDAaV9jHDS+EJr7G/3H0YmXnGoAJp5s2Uvvz+TOgRHlIHaWIr1EK0FlgePw2OwAplXAtOdM2sApKyfR1zdhBtcb+zUPTpTpqnOcOlyg27YF9Wza4CejXUSo9RcImrrvK+KNBAJo1bboo65Byv8IjbQlxAovglxhI3ZlwGPfwMDsKG8qioVq/D9Jxt8pisvhSsYpOXkbZKocd884oSVqPwzauZtGZdicU+hYRMPA59VhcLeMsXcIrVXPSBkcXZkHMMc/U7ARH7PkSnH1Gd0AippwKGZYbXbULMBRuJSykSdJ05WvP7idGuCCeJeHxtFZIt3MQY3hmm+56YTgyPiT6w8Von2l20zJdA7yi1NoxBp/D6v+GOLANvJTwRCigGsAypYoeFKGGcHFb8Q6vhWYDTXSLI2AxuvshBP8UdadTBkkWsdrvv0eZpPpU77BsQ+MfWv2PknuI3UcUbvAoZ7frFOty9K0KbUklNLqzRyO+UJg1WgG7/m5FuzIAMhktBYgdkc8fk8yx1GvmLVe9XGzawfIWXJRGFcuhFJaYtHmr6NRhFg5OUc3JLw0rKD5fK22UQzKpktjA5Q9gzQ4tcGZm3g8O/PMMxzZ9TGTN58yiqEFcz60MpKYgASv0mM3bZuccH1pKrkWMJeioRLc7WY2JH91DUjsZrFPVxtm92TByzoeL1QHiKG0AK4RliBCLtf6VlJMdkuiTR36DBnbQxn4jfejhkMW6w8P9UJnYtlkPhE5l0PMG+Ur24Bz9s+tcyhi4Ok9xpvSwJYFlfseaWhLOa62nfGUnruFmhStBv1FdafDqRV8iowF5MfP+p5QQMa6N1B653PWpg+F28WWWz3Nm+sAYAPnfpNYZXz544fYzybK10V9KvWrggl/0MJ2xoicqwIeIuxQtBWHcnZR9pe1fb/yaFemSz6rnQjon54DgQx4e0dS3jmkJfcN5QYbTQ9A+XVLSw5KVv1lAoBgHbnAPxSi4uXRxNIJLwyx/wuVmj1Na6W9vl1ub/WVDQFWBE0Ucgwv75RxSNFCj8l8lj7i4wQSwFStLOp3r0K5Kkiffeck9qLfKQ9VREZay17Q5kiHHNBfsI6M89fhPEgCnKMvFNa13tvI8E+FoQ7CYxKXBLbUMxa1xsWuFpQoxugcsNKoMDlwRfHXmNCxoA1WgHNDWGHm6+dZQnEGUynIfCIcVXFHbga4O6SBedncnETxTfL0uq3skfaOXVr/VFeILsN1lTcgpzNj7qBd7uL48eWZcpT4dUbgyPQIFaQkcCs3W6dCCALW3QJREMfx+PqGNUr2m6Ou44DDjRxA9SIIq9tspNANoiVphc/FJSvpAtBGKYr1rQi65j4AuNphxQ4QZfHeW1OKA+LrgmbvfRkrRqLAskoRMFTIQs35uKwEo7unPOaCNQi6Ak5A4tkrlgNwvOGJQuJIskoR9D32AQeQN8SP9EaYfrwP5pv/f/WrWvZY60pHB+ChCR0cRtmYZiczWzAQJHZBpHA++1JWuoMz/2++Jjn3xL3MC8dzKjkaj5yrdwy1jZFfFiZsVC1d4zpR74X9LlOFIifYvmXbpHHaYww/9Vuic8NjJlyQJwnGZaDh1RXf5N/P0pxZBDXWREblY66f+K4l95BGuyeUt8AbgEtXIb94l5w1EF8t3T4RFoXtg3BY2eHKGW26+63zxSYmSW9fLOqBwjR4t0GnbiT35BMooIKPgW/eMBraY9KzWW0yzpJN9pSdog30dQfYWDP4Kh7xBuOeAPGmyFToXbCRZsVe1rinOhcfIjCsOkKdUk75VMgqYW4U+8DmLlQ9n4pWY9njhV3BcUkmRnhJg69aXHHT3pMj/zBvZDE3FGU+sKdzFrc86x6Q9tVGC8vhryCay4pOVdySYDcBLyMMZBwXprz/LzcqPwLM53Rf1dAUxTYWYZMdxCcPcXHTckJ23gcxcSC9vTsbxnsietNbOuHQ0P9nORYzONipC78ffUXkI5u2qJlL8xVmGlQbKWCe9Fjw3NWTrBlrnFywaVQj0IU2glPJdN4RYXz4HB/rTKT4MwmKawNBObkBKd90vfuta3j3iTH1rm8Bi4duFtOOKtNJ5QXezrG2z1sOH5u0xyp8R6tUmybSErvPh2msiPPS1fEWc7+hhly0v5lJPD3IAeOsnkwLfaU9jHL5y+X2hW6WlzI0rAXcuOtoZhSXJTIEDt01vLeDEZ674W6ZEy4sIS032nCgepsx1QqzL6u6+bq2Em0x2+uj3rg6zLuDbNymFxyCxwDIqe/Z5VyVoHzu+BlhS3AgMJpEjTXM4wDXwfyudARYjLBV/NKComf8v8kmzulrDiwmmfYwk88pKwMLGvykhPCs7qIgP6FA6vPsEGupdU/uZ3aNfQnqevLA0hcukvGZJR9I8CbYyqDz9F8SOfhbOief8185WK1AvKzkCbGbZrTpQkL15EzkeYeY5FBUI9cpsFz2qKKSCSP/CMj2uwP+nbWFO0xJDDIllufVvDva9nKxFAHPWBxglNom2xbyqt4HGCBW6dnr1ULDWXgQnXJWd/5dRsMxlz48BcCBVj8KXTxF7Gi59ijQFUNNFKAfDRw0qUm7OKHm5g4/3Fs4zq2jGjD+GQ3C/adHewczIgo99D09QusJ6d4dOOhmL8DekLygvd6z6VOu8hoqpHlh58G5VhzbnYLJ9HFI0Z4St80Ceo5tiamq3A731RtpCzXoAFDG948wzrouaiLKh4gd7tHSusEV8ob3OM5dGsro8S7oS5ntXN2pfLWQCBOlIg+3EE7PsySdMikibC6MQrBF0CNgOUlQTsk+FbewcmH71MiH/Ya+8VkmDUm4diZtg7NckOMAQeQuhmGd+WxhjUXn8+LVkH/AY7NnYSGIim9Wp9l+WRd7OrN4iKvIdWRECLOa/ZdZTgeM+dg+ByU6vVd1xkJgWWrfcXzFIf1Pxaxm05vCptBHo4Vwpqb8z+SZOqwHvcu4+YbTyI9salBJFmLuNowl36/eqYWP7Wkb4QldiD3LUKL0A7U0F/IDPWX+blHtzwsHYzNnI/Q547+GRESrQ0WDREqUAkMTCcPZWF2JTFljiOIAfY9Twu6/rAt+XGr+ScrfFOBwVFzES5XewA9wGZX2GDCigm0rMTxix8UjcOTfHNO3C7VjNOmFGHWATb4uFXmsokzWehgo17U49AWLeRtQvzk8EGpn4T80epnwZ+e6OmnMDw0Nh/ra6esNyTT5r7FOqt1+4QpaGUaOEKwwoA2RYjBQ/rI/JlE0rbuqnBUwpykyscBqRTY2wsRaqXVDbX4fJj+Ukt+XV9AjlfVrozTIC85ncJce3jpAAuxbfxexgHAbEi8cfaIYUcwkRpBmFIuEgSU1iDm/+E6B03LUUeSHF3Exbb6xKyTOA/8+7TcmZezC2+PiDuWPfdXbn2BhBtb1DxOGiI1LS7BbkVhAjriMvCYUg8qhWsq2fPyKAcVIQxQ9cK8zN+M5811hnpLgkBXJOjCOMDmo46sZHh/3y9NYDwrYSUHwE/1YEuVebheDN2IjX1Bzx4D6eWyjD1L/IxMM1EHr5BeUGTyvXdHk7omeulF/a/NmPyrLd2Y2COxkoWj5pMFpEIH9kKrMqCbq+lBENCZWiTt4ABzn28PSPfGEuSH6pz8KgsMs1cxSDOzjdRnqjYnqrjjDAFQEVX4TDUmwBg8w4IKN0d/56nx4xFh2uWXgcZyfB/+sAAAJJA0KZW5kc3RyZWFtDWVuZG9iag02MiAwIG9iag08PC9Db250ZW50cyA2MyAwIFIvQ3JvcEJveFswLjAgMC4wIDU5NS40NCA4NDIuNF0vTWVkaWFCb3hbMC4wIDAuMCA1OTUuNDQgODQyLjRdL1BhcmVudCAxNTggMCBSL1Jlc291cmNlczw8L1Byb2NTZXRbL1BERi9JbWFnZUJdL1hPYmplY3Q8PC9JbTkzIDY0IDAgUj4+Pj4vUm90YXRlIDAvVHlwZS9QYWdlPj4NZW5kb2JqDTYzIDAgb2JqDTw8L0xlbmd0aCA0ND4+c3RyZWFtDQpxCjU5NS40NCAwIDAgODQyLjQwIDAuMDAgMC4wMCBjbQovSW05MyBEbwpRCg0KZW5kc3RyZWFtDWVuZG9iag02NCAwIG9iag08PC9CaXRzUGVyQ29tcG9uZW50IDEvQ29sb3JTcGFjZS9EZXZpY2VHcmF5L0ZpbHRlci9KQklHMkRlY29kZS9IZWlnaHQgMjM0MC9MZW5ndGggMTQ0ODYvU3VidHlwZS9JbWFnZS9UeXBlL1hPYmplY3QvV2lkdGggMTY1ND4+c3RyZWFtDQoAAAAAMAEBAAAAEwAABnYAAAkkAAAewgAAHsIAAAAAAAABJgEB/////wAABnYAAAkkAAAAAAAAAAAAAAP//f8C/v7+rAHzHJ/H6omAfiLfKpoGncMdvTcLp8JIb1VTarBEXspibTZbCbi+d7du7MCVGpuEab5hIhuiIDALJ9/imuSSFPFlEtwhjfUYt5cEP/NT0BPtk6PQsNx3aK4udTmLiiwIJAiSijtvJnRSENDu+qA4aEODrZS7NtpZIpz8VtbA3SIsuC5dEkOWs0aYkCJdtMX/VBTfRNFqn2I4huVpPb2z7YnAO3rBWvdzAvRIXwGfPijinovi09O+b2M8Mv9uey+cNka/g/mxZqLuTR7Hysscx/Vble5EEt6rmYCGSknkNG5D+Sj++LrdP1xCLnaLQi81Ossix2VwAz+jMtqf6sgqCYAz8fdlYMUOoKUALu7pkngv5vxCJY2rb0MQtSBAYTlIy7kMWmu5sEDjmmgmE2Ap6H0kQ8Dxg+MbW0fhmadmWf71FS9YT4KTuyhZOm8SBNGpL2wu7v6dMKzpwyH/h4iQPn0trla9uZ2gSEx8UbpCpdWlx1tLEjis7IwPPa1MDIyPqDNSiaM3f5oBYklAuZNF25BaGPBHbJdc3hsVo1yQnmRNx8T2RPep/v7M7QvO9HowK99g34YgF/BqrcSJdSgv8FuGwqae9UgsAAmcD4QldUDTf/guqKvhtuWSQ+ehFs/GJ+/CKqjGmi5dkzPc2X44I/IXu38tRppfAATQ0W86NTWhoOv7S+fNDP8L7BlkIcynKR8kpHvWzSI7Xidvf0aY1lK5Az60q8vEuD1Py1exPxANqyYwkzvrO04If1B+RKY4Al0CbTDkvBGCZpbthLrr1Qu+5VqpXNE+hFroDuYdFlhPkCjcMK2Go5V/WAdD/zUxHitJgzp3la/4vGevM+yZVseL2Ya8R0HuSDnfopFG7LoSu2C9/F3h1FHTdULDPhZhOGB9LDECf6V7Wb8sJwhaM3KitiNDluxoN6YURBuGmTG1ZO1CZeAGrIy9Z934tr05ITAIURwtYGAafKMkxlGsicby+QLLGcw+nyYHOIP4k1gH8CURbgLQ4sTgd2qVqkdp+0zYj5MA/qb6Jg5T5I/caN3d7wEyYe0rbJnTXwxcgqBjZygKI0mtZblqywZ+Yu2nTnox7EwT+ieXkgylaHHBM/4RKXJOP9VhNR+FfHZ7xxOiAWZ8pSZyIXINeji0mf3kZk/hAdSLwP4suUyuBUQl9bAzkxmNs8jHzLqBH3mxWg9TTtzurdC+NMPpjZSMqXRulDhfpTqVc/ZZY33koNlt9+skWV+IEehiATjr91IjZHAVS/85PB3xg9H/ZNcb8pL01ZFRKW0GYwdkU845A5m6OlKCNCaI2ZlzaWBAg61bSeAvpLeiMlB9Oq2C22rLuv8NrObKmJZz+Pweli2fp9vf66BTYyckLB2ksDxJYOKmNP1//2pH0XGfnZ2Eix5DFQxqmq4JtK4TlqW5NCNI3ljiAYM59zhMCJQQ/zEQ/zUL433YJn8Ln+qH9tcE3le0J0koButrqpDcPmOvkm2Z/4Coryf/f7p6wH//ZNUDsYe70SfOoOGb31aMnP8xYIQhryoA9oqliX8BqClpL3PYLg77OBrGPaXCs7XiZZE/U2muAQXAhvRLxlkg7nSA6vMVWAuUP2IDm02XRl22vvj9NM5wSbufwPBlgLBrSA8E7LwF5meC8jXi1WOuYB6thde5zrd/frBiFnPPhhkA7APjN6BX/Rb8KOLiapr1pPwjKhWUl004CiJB/pl1U3j9LeH6y+s0jWA2rtuyaD1H3/FRqnkYCtJOD1HtvZHLWu8ihnCPLOkmoNQsAkjCntbDGNzRFub5D1YuJCb0AjCCiwNGr3KxUdg/9pDlTR+HPpZ9xb0u09DbjOGTMOJv4xXW+fHwCV2b4y6waYS49L1lhFR47tMh1C3CDkSXDnVckmIIxtr6H/xBjVZ5gHCdnoJZiLYfel6nABM4/G8XPlCO77pbf20xCVZf3g/HRtoOs5231yrLAHodRGfHTemGyNdFqEy98pPnsL6eusqx+2GG+xRV5ZL6fJSlQZ30Us1ihXCDETEBzGn1sKou2TVGNrI0/KHv1CadGEXVEN0ntcYCuQCfViDM9PTSAzXpys1O0dj2ESQtWAuq0PUxc54aW9neGdzynLmVz2K1hYfUyePShzlyurffxVAxUcNonzqn+jErGrCtEJHoT12rS3gDcO7xVvQouoQIL49V8GEcZGC2FUN1evVF/cMDLR9CZO9EsSEqvPCb5RrgtZZueIznwUogNbMBG3iNVgUc1qiXKgExTJYNhFrNrnk6/CIQx59P798RwLFqEkoV1TRT4uI47gYQ+iSvrsgPV2vYfYTIHfnm9mp3M1HGpOdbIxN1FPKuX7XOjW/5JJhuOVYT7MX8jNPqSl92sKkCLGZQbz3+AQPuWoDORhGccoXshOsCjZiikxSb5dIX4IWU7Kq6twV5qDFftOT1ecZN2+IhV2zUsp2sz04bNIbsna+HdtboiFHgY1J9uvn5Sb8sZxTHko2JSiR5zWcieLfNYQDuVCtK+t1WMlSVIeEHcOhtq61evL7s4TbhmB/L+Fcqs0xx6aY+UHLM4ocGte6bCq1wDxsxo7/3w1jzMwkacaD/E5mmqv9q+i4hffs0sPVizisfa7lrkhVm1CL/GMdRg6zTvLOFQs4Mb0qOYbSNMqMiMa35wQlU18bYI9UivVMSqQTmAKYSqP06mty0C9PsnITGJKbJASUcxkWsnsjPcIB6Dg9/W7XHDqOeAtEf9DRf9zSmRZgt4hlZ2FYNrXbzpv8OgngrLlnkR1XznXJUfW06ysbP65HTR3/Jg+nwvEKE04V9gPDWNNJmBqw4r+YAz0IMNWV+dqW3jkTmiTwJT4RcN0Ll5eaidy2Y2hqlR1t1k2zfHFCcf93VEyxgz+Pbgzdqfy7UntMOXR6g98jBkCV+aF/ivYd//3//esfwaMKYCgUu0Gk2sqyEzJwo/MiR/3//f+lbcYzl5Uj/fGyMMbUTIX/X0dGL+o9UbBJMim2VZufWpkBP/33CXB+1K/93t6pKJGApPYKc8ZGxjZFAIg3ett80IkHhxfKN22XBdTaYKd564RneyemMuLsHUwAtN5L27vAiv3vWjoaLtMh8V5k7IfMfUaTOiRqMGVyBkK2+0cIgpnd9AkBmvzmxqksKdLii58gUvqbsyKZpRg5TMI0BZJf4/eHuC1XkStwNyS2Ipeasq3Kqhh7gjvBjMqKxLRmi0xTsU+Vgo0yJ15chLylOSUAqItsNLkjT6+zdgo6us8NqM8OE4qs6zcTSbUl8d3NYyXOBdPYfKPC06WGb0UZxAM3mo0vvX3luI4Ey/vEHWcNUwg2xuefKo0hKisMBKZ4xfIHhC2YE5smEtNm0M39/namG+Z99Jyq9/3+KIWYO24a+ZmLejSyXijhCg20tojvrQTWQPBKN/A1gtv95T4+8pQLa5UbUIh3vcrWDMLQevXo0DTeDsf9//xR2/UAAKmP5dCuYsMA6gNoPUyyDqnaT2EKohkZSZo9U/3/oK4H7Z5lScDA+enVNoLKIt+MVtcHacih8Gstm9kmb/iV9R7N7Wx4FK4BoeIoEsBznVjL37ta5AqaK3lvFIrfI6M3x4b7InUB3iDfJlHYMzuzOnUTTM3QVM1DHjoGDsGwzws5QOJAjvIaGFdQPWImjvhKD2SkF9R0t4TqYHeR7A74jV/tYp52zxTNufHdG6NrcRwjKibyCI10P7/688u7OrYGWjIC9qmGx39qSrDCtD20UyATRb2oLIvIIOQeNTjeHD+jEULGI+CI1dWQZN6OSLBuzaoaq0O12odOCvPO1nad3LVrgNeTxe3eYxyHRcNoJJs1p+qOhqgDqaRsN6MNtXnu6TMHfjQMmaJuWPp+quKP/YTFToHhbVBId5pbjFeApWYrFTujy55TQCC1lkZyjtAO/jqlVH3ilUCtdW+pHYWPnG8sBOhIQ/kUNTMi7gEPN5gMr1sq6HEA2uP8EsC+gENsEX5tmfyVctaM2Rh1pXhoHYHaAK18xEw+BpdNloyPZF0rOL2aVpgXqEMDDorijcQrxm73zpVgmTCqD/qCj0huxiaP3UuYhDXPYQi50OyC4dRH+eL8H7SyeZXUBNNLjpbPUVjtlcSH7dDBFpimkx2BNLNKt9/thumqRudVh+gUd9r63jhMeQwy2Bcnkmp2BDrPiaF4ApafoZVS2/x2AGc05JY2pxl3/DnniA1KZvi8qYrJfMKt4qfbD6fRcGZG2kVd9QD0S1Di6lbzCQMyA8SbjR3yFjUKjC9tKCDObLjpsT88biaULuGdfVA9GP5YTTVijnxefgIYrOJ4dKm0XDtl4R4Djod/0qjxBbmxNnnQkSPNwkVhrJAGuzzFerztJeFZagMfYta+bpCmxv70TwR5Eb9WXkeWytQXkWfyCSEPk6V7ZwVVmhWrU35+uJ0FklUiYB7ql1FuWJF9pHJTyHDAcGpFVQVUXax2rKHA5c2E9gYpGOoJTl98BUvF+ol1VdwWGzx6XImqnQtAt5zMG6nfy6o9z5dXKoCytpyn0YadU/f71KSw+HBfmk7TpV8vlh3E9NtiUaK2WZ5rQ/u4W1kyOt4M7MoxIJebMLxnlaZvQvsvvWJlWX8OZxNViHKgsxhM4ps0YB7F76oA//3//enjip2fUvIbvR/e8goJKd8q/1LwzOp/aLE1rbvOv/3/4V4FgkAZK2oqfmSrbuBN/PMVlYQYdGUD3K12uqZoqiG5aVGJRXvRciz+L6v9/AIa2H/VQYa21BOg0fIAGS+ETck//f8smUZFkpQVf8FMpc5fVQaFGC6x8jzAxlNe/bUI8UzUIFqrKzYz6FuQ+LORMBIwhQz0k/pEyhwe2oUcM2mfIFW1Wzz77fzXymeskcZKAS+LpgWyiJd9aZWkE4IjK2xKmDgT8LDXyzruUYi8GlFePeZNouHju1t5Yoo0MbJKfgr87HLTgFR0V53mIpykP5AqVWiPy4t3Qn59lLT4DZj6W533EiqbwdSV+e1C6u3GMeeLXsHkg9urT1BcrLyWZLHq/KMnxpvzbQ9CYY9CfTOzJmwdnzqf/ABw2/juBXkJYyy9pjehhHZZbNOb4kjBIGiMb93qmF0aiAnxld8OzkHe6f7bPmnPa5Ux7UL0tV1CA4HFgD3w8jhaoO+9ni4bFc/YRPTfcRXW7I6W2ZuVPrzhcuOAceFQRhyS3zDXEc0yjmavNph+FxNoSDPGsornoEpmT037TKK6vGLSCWlCsZPno6UadwtGYP8gMUVH4jM5y3Udvf1UFBG303Lx55VIuNrdSFA5iAeVU73gH2TVq9SL0Ko1nTqVG8RvKk+godFOoHLq1FlF/2u2eHEXo2JkzLnb4NJwP/3AydftCOOi93k/IIyZgIzIxnR6z6Q/r33kVIN/+bwXqP2Y9RMUSKCxK3ZKg2q5oDEBMm2ezekpTPf3HeUch2OCnXrqyDI3lwM3D/33Wlr8W9tfGEfEXhcX3G/Oedhj+eFv/f8COkDy0Aq/jJQpmf7+57+wsaSbhJP88zPcv1kNSR/KG/Fmq+lSN1U0oC9qdMfEZvqp/2KBw1/0281+J3LcmfdjkV6jhSlMWHl7M5ZaqeCkFsN7fCVRfPfQyIgTubB600jaAp9R4ed66MihiMhmALqubx9bJlqg/y4Di40owAr+43RRpDy2Lrl9dwxFMcryhxr0+IhSN/fMoRTR5jowuMihcSWo6NGQYLL3GuhQbKNRxeFn3sTIiEfBvzoyoKQUJAzMqKYpXsLUgA+5borQN5SWmjOGqQzlaAiJBUkYcx2kcetC/saxDA5zNBlT6mlxw5t4DGgxf/3y5JHzweRVxtSkbJN6l+xWTY5Xd3dTyVD6bJRm3mcT/QZC1D3CN8QFLWqhMi6unrwyEUQ/o/iO6/w6zPInldMH6zkOFRSxQv/93TUQjzM6A+6S/oHTVmSfGPO6ZdqSa09f7ScEuMKOkQgE4gxFbtqTOQeMMoURg+/1F5OExRnhX/AAfRIHGFUdYv2ivNV1kE39wX40yTa2vgTqmdn91GPaVLrnoutGdWq7OC1CBJf1EX9Onh+DTkiGdnd9qtxWJk77xNjsZKkWcmLOcqrMunq7rVn6fujdQwmv/NxeMYfWAW6eZOHk4t4PVPX/kSP3iljJLD6OV6JO1LZOuUEa9L7HmXn+66QPH1eiZian9jFapYDhE0y3Uw/m+PKkheflsxraIHQt7cqqP7/ulFH+8ywegQwIyWmnbUg/Ovrdk2C/BsgPkhmkzUCUiqC7EG/EN7WgbOPAdcysHkbD+PBhpe6kr3Wl3C/MgHJkwxiH2lLG3Biwox11E+MDidNmcl6d05au1MBWij3Z9BTRPcm0a8VGbY8ZXocMBzxrKPLBm+LF3TI6A1WuJnmqk8T6bcFBhZKVJEft+NSEKPRDsLJ6CQbc13jhUSeEMnooeb1BsKZY7QxHOoHdIQWG4VSrFH8pcNL+Gbt9XRonGncXLt6/dz76jxH23t9pmLjugkMJa4lklJfn7YCa/M3uu3EyfOdKRN/Q+SdNXXmmjmNYW2rFUYFfB7LsV9axI905qXcoi/IwUXG1++Ycc73g40m1ezD+/Y1bdNiqzhcjr+ZrnrJR2rpXvDex1SrLloieisAluHQyBV1NmIre6Yj5C/xALUFLN6dhqlmMIp/cgicUSiVz0oGjip+N8bv58g7lPklm+YFLlJAMGow9L2bmGCC6cZzUFRDUQ6P296t7z7/t2ejXynDiBZ44w8vzU7qtRH574xXOru6SWjPkzhklw7OaDFx4WO6S53FuelwFqkdm5m2NzRP9yaZnxKdN378N3si15VtghCR0KEBTEgf7cblGMLR5i2dhYNA9RG2xewaKCQerzj0gPgnwxw6YM9LiOm/BNKmXg5kAPxsNLe1o7qiEEPbdf5JOkNcjk5smyhc5Y8LWZi/p3db+o3gHNxOnJEguY0CEK2LW9kmDj6uy57dSGTVDcZNSBqHbQAIgMWWe91FQEqxQzlszhYz/4SKzQnHL8TpJ7tP6ABqTjMQr9OcbduIHrwS3xf2gPKuvls66wS7U9Vr34VWTxxzBJlU49JOeeyy0Z+ETeLD0fG5KANj/pauCJM6dWYTbV0sssM4fmmm4pbsoPl1hAcNf4w182TV2tYyfXsHqNwm+N0EMNDf5ZFH2eoAc8IYNt6XWyWfVeBpbFd215+6GPfKHPCHNoPkpLxmmL4eS0o7ccBjinR/uCTZQzf3s4pnOOePoFDBkOMB+BlWTjDSJ7jiH1sH6xS0MQt1nD8ewqvD7LizV3+EODaFFGU5V8ftuSg6a/ef1OOy/sxL4gVjGE/pUXG6liEAKKy57yxAXXICJRkDSsdzvG/32GSOvUmQa5mB5ySsO2tHNrEpLiG2oabW5JXS2rJayY/rDUAs0RxXBg0nsUaDGAZ0f0nqm/c+8Ic5cSo94C+hWY2aKjRx3hn/Znx+wVEXNdypBFdu2cJjbuO+TMvC9mRNw0czkrlVOXY4p//3/iVP9/Wqisl/qLWjl0j5Lu/T7YNBAIll2Et932gP9oPsAjQXPOhX1UOTEAmErGbBifXK3vKv8ccdfyF6lwv/8N5eR0ft2nKdj8SdSiBM73Vom0to7AmTx2xFuED0b1TDot58D3vtrX4mDV/TQT4FnOeyhpIDes6+WEnUgHThEVmpu0tiDUg+5PsLBQYjlQhBQM7xQV9NqY8gNHmc+6J4qC5ElqrI9JcwUQ5No3JbU6wvEYmJ1curF25K0WVS014jx2DRMa5FAwkvFt770nh7TBrAECaTMNuGqyC1N7gAtdGwkNNaEDmyG1RV2Rd2JlKuOzR3hOCZIAxWiCG9uoewrgZUJD0QA73RrvYc+l+/mpfHJd6P7eq1kTUwxTfpM0w4iboFVpD/9znvnJPcubdvCpqjBxVNZy2I2qwxaG0QUqtPU/8ebs7n6A0aKp4FG2RNOpgHhDdNPb+Bxv+6wPOw6cWQACaQOOsKxYFKwMZTad1eZIQjFba4N50/5u+rzBmlqIr8gltZXaxjlCS+g6lsAv/I1Lc02TgDY0Smn4X4rUKBcmMkZR9tS4u7nMkJDTnKLbRbLv6CZzk3BgKhrOPnsSkE4EX1BB8WuDGQ0PKOeG2CiQnG7r2P2VPH2vhGukdQx70XhbGEGYsB6uIBVu7nScVjI70Efm2u+O8+6AmW8ODXJDTgJ/fm3zWK9JKe9MQ5YafWBIghtMsW6Sl50E0Red2VfTHT9dAwGIXYa5W5yHWqwubTchExgPtRePjy/1jACSYtKfatTKmqoeX099OcqkYS1QAbdY2liC0zQYFuDJGfPwGk76zHxkWLRLMK8Fk9RLSwUxey+MepspsGUMivuCqeC+Ra2cxkd6w8KIHOjlv8KA5dijZjC2o1mGZqAi8pPvUVi2gITH2VCAjEWEO6nhZ77cfASF2qiEGnr8ZeMijCWVZqhKK7xCSPuvy5zdz2JfVI9C3RWnEx/pbBx8ocRwS24wyPwIZbRORCvhY5SMrAgn4/8+97S3fxMNefqENp91fAaMRHHBr5j1JDdjAnPuc64QOnptv9kztjloQC0+XMDXQPl2VpLVxl9+f/HMojsQR+o9I5TRDdca8RILIn/wI6qxJ+FPR9AtlM8ymye/JLnKo0vykpLWCz1hLv2EllzCY610jLr/BNspNCn3JrgSISpdOsuWCSpsANMKaFTH7cmoJBE93OAQL6LM7NiKtS3GTL/gnrhocRVXpxfCTWXjzGJxJotQeHUFR8miZlqF4C0COzSNXmDgqhMrnmMjPvFLyOFL4ZhkZbfq8/eFJvYsyJpPAUhyB8IyEuojWwr0M1AqRzpGI/DU/wWP7KZNkEeeWumVloDCd7NOjLS75LbdfAEypsbun+Hi5miahH00XWNiHCNI5FN+T84LRUD0zIIdW0qrYkA6rGs7MYwFVcz6JXeNx/vyMYilXogOqialCxtUf1lX97hZfyTe9OJ//3ftGhGDXeq0QBhxTxLebaziXvJ6nhzeSkH3jN7vscnXp+YjqFTQxcV8zBBc1tXmJNN8EnuVUMU+5udw/x8H5Re5CGePP/aXwDG/lY/8rReocSMSP0VojzveZeOsusCeTTsOYYem5phaHIQN8G//fbLU0/qAzWCqECLmCzQjCarne/9/5ogs0P9wdQeFSuj9PbZ5LzPT+Kk+zkq8mBv2EM0BcTAUh/BCuTWtfozu1/76TyugPqSx6QhfgKp0gNCnlbaQEnwoirIfYrKV2GThSIgkD3BeCETx3D5F5jD46bliEk24ZtyquNemkvCA2dRSWjPnRQLFHrYvlqslGWgZBqmUxUXQcMvdX1Uvsm7skaDYmvHKlEhj1km8w9PRmhLjdKnCeiAuNBMfsRYln60O/JVBYvSaW6jrp0SZCbzQgnaDh0GyqHAhHWSczZDStlD4YpaWODjioxOmJS5LuY72xBEaySkfxi9KrJ7J4pE0I1xvyKd1y5CRjQ5TgG9xsARepK/ue9kmmDZHI0s6qC2iolPfDMozxy9FCQLV/vnwpHFUam9nZw+zHNGZ/c/z5twgVBPwb77ofhDZFNP3RsAuLy88YFDHKtLkpxchWMGybmfr7PwM0xc6Hj/jMuvRALKKe/HxbTX9rO6HUqbyNyAC31CWTfzFKwRtEV3LB48SMAVDbov3JyeQ5M0qVO6XymC5u+tz3/vPlfSyAJZ0h/9//0mHlD/5Q22ijEF2o9jknJBurAZCyNmIdh//fyNHCu0tvX23W9KlWwqXRslwhKZFoOKkhWmmhJIVlEqGm5z5RfkDL56FUgqsLltOkr5YTVFDYBdFhWrs7IJydwTOWMpkjbpc39XPjyqqzSJcOvGoL4SdfnPdzv3i+aEk4UNgX6uZ5KuJSnXK0VXkqTpC5m0pm83s3wOwrlYDeMFltIaNxWp4FMUgqUJATcnNGd6F0m9tjVtQZuKy3Witu4UGQPAjWLWE7XjXvnJRaIeYjbApfo2oI5DoHfoqybAm1oikD23eA17xmzoIJHVT+5LevxXMSkfPcd0N5EgK9DhA+Wvyj3rlDagaLkmt4U5ZeCpr+RFK3kQsrXAunRljoe6RbcXWiFL9gexl8A8DF6ZiIG+i2KkKcAtuWnhc9GPnDBwtnT7wALEP5uSJ8E412qxZnzJ1erfC0gGYPT6lH6SC+kSobsLgZKPj1jnXnVe/TXxQjk//fs0fnpneUo1la9PdkjbytcQRFiNZc6PIzQkt4lLXP6tyYRJn6/K0PLsWXis0M+lSJQD08n06iy2BHeWmu+HCpiOIltqECu14zGufvwOPjttffGS0zfd3g7BsxjrrypEUHqCi9GWcuDBVAzr0GENIV53HqXucT7/mS16q6o1oMqNP8ZoCilU6Id7exK6bXolvPt+gzM+Nb/hc5gI2cZ6UgwRB/LXlLPV+aLYH8AdtIZx489sgO4LJvnW/g659/gDb1ihcn+8ewWX/BoOg9edJGQKgTQ3N6uWl4AJWcBLNzPZdjyFSwh9aDP0ATxiDnGUnzqB9vfG8D6CnTdVWDZIrw1Yc9Tp5JqfWwaruKAQufEd4N35y3kfSzQ1s/GyqH0bMUG4YTTLDBceeCx1ox8ZE3x+bpE2TDscOdOS2cQYVfIcin1pQjMfYEcfnT7KYT27GzazEa2PV0JFUpiCr7VeV/BwJNgwpWED6eN+DdLoHFLmIRouLl6ULIcbG2hRuNa18wUual/g/vF10P0TWPEnr7BahM3zQWKnkIR7dJ43oQfc6IexYnexB5/W/z4FOC4W0JrJFiUGQlvYb0+J42WOdIUCIzBmryj8y1oIJ8osQXYojOwuy4HZShrsXf4wfY/Zf/36NVe4FfwbWpkUfu60ERdXRn2s9MkBR3zQTr2GHQ3XbdVrOwIAvAE9TmZ0K9IlohCsZa7TO3OxgYmwD1Vz2bIMFP4FY/3/wioXc+Crd1USCg72S6yYuRU/Wv00i2lfGRqvRl2b9/jqR4sMoCVI70qLTz9Ao1fe3zAAeo/SSKRP/fwjlCMU7tE7GAiGTStts+g/e38FNDJvvirgtXdSqNi9K6ffwDDJouteZoYK4MdIkcMWeK4XOVHI3SpadmCoh2L8URez1YrnvCcACtI1UJ/Gn2u3SPV6Q6qvgp2tIkPPwq1Ajh90QYPlbqhT3DAHSBp+anA6/Beq+iVJonl4E0g7slYHODBKOdYcacdGpWl+0fjNSLGq1NKmzv6lAoVTYgcFcspRZrIkSqSuYLEI3dSTiYVSwt5x0xlL3sOznc36KU2txUd0JcsZBSsl+XL8Wh3UO+k39Eht+kXrpookXcqb1wtiotT+tG8iz8DzMeECpv7gQLLRudfDvlydcsqk5fIM/WzKd2BXFFzgmO51VFLZlFibPkCF2oi1u7rvsZ4L6jBA5lwAV4qgXPkoTUy/RmDWrhm58zoSzgEM1Zf5TUBrSlkZMz/WQDldMDLpSjJhB6D1PhoHC6oLB0KmE7UqYMDW8CG6U9fS6LHgQFG2YXKD2vD3OfKJblBsftoAnceQnp2TgwD3bZMrwL0ELY8TLSaJJvQqJMYoh4x5mk9D5EhtU3Wva8LfOwRvJ9sJ0dQPPX383gj147NiFdYnIu6z8qLAwatg2AMxSl9WdoAnC/0NV8U5ToKlQHabWjVHW0zdupNBxoYBJU6MA3dsmSfjjA+A4XE9AonKifyFS6ZD2yTP4S8YGrd2v54KHth6R0nb9aPSJAZU9hBjGZQkB9N/fuhid77uriaY3e95GqYxs5g+XSYqTDFCCdsIK183bk7Z9Vx0C/hTM8XIQwp8g+C5w4wKBDdor6QLFfIFSbN+zJJBgmnpJpkv4LWZ3cckCuR71vclCNmlfjIHkBVA9B01rdAb06HaJ43cYDmct7U7mMMzkgeQDmAlJ+k8Q45m4m2J6L6Zp87Mf8s5JdnL6BmFRcYSJFOGfGt8GWptBBEq2q+id20IKa13COLxd1pdV9sUYjgxDc9zvyKqCkcBD4yvnuSPPDKGuPctUrHCk1EkqTwxTp91tJzj/f7yt/00CFxUUPiUM+Qoal77rBrfCia7veWP4HPdjO2NNZY3tx5OMLg98nr08AUfrm34e5PxgKyTZe9/oSFsRj0fx0sdykk10berq++iUDCkof7uPyZAFCIxy1svfacPFwsBK1gg/WvvdDHNQLXuNCGWWMO3MbIFaRBnflxE9I6PEQyXSkPbvyTAQlzIrcrrW3yFpgcjYjifU95rXflIQUXnaN4aBsDK8q31zQR7a3UGEGGyzWejOMbRMCdqknx8j+7/qZYh7Er/Qlz0IPiAVdK2rrD1vMJt48HMaIlxxI4TvB+E3wVVwgcddVluyEhzVoFgGENYzchQlZyG5sJvE65fCpa/4c3Ay+/oyBWqjGnMwmAO187Aup+ZqQmY+fys2D+6Vz0YPI+eF/GQEB1yvkUdb1tBk/EbI6Wya7KiEwQJv+OCZQN+SmHuVhmRageGgb2Ap318OauPHgKVD/TGBKv96OQzc03m+OW+hg92Ec4BDnfPtSyJFhEPd7KWdKApSHsBCrFwl/paH/MDSzOh34tvS2lm8+cFENLr4Yxnlj06hOrhocdI4iu6bOIF2nbRMItewYDlcYk7MhsNS2dhwaJ+c7MQp/2/PNDOcnPUJm59H2LspF1pPdU0ZoRMdJBdYQ8aECjHqLGMIVyRwHpuBJm1y39yeP1CfDXE2H4VuJO5zPmxqzX4IRoYVonGrfFM3YaVEBk9hQYwCq3KSbm+o5LPnrO+bm2imymoB/Ayay1hpChTZL2neQzts+rw+csWbf1X4zVE0jsx7c9DolkqyGWY8cZrGcccVJQc0ri4BkOkLRFa/qeYq2C8Ud/2VPlNcY8KqY+1OamzxV2PRBk//feG1BjQKKTCETbTHlYPneNBis+8ki0zARihoYKRErN8IcsVWaZnBJFaQUJxRYjrahAKqJa93/kwUToK+/Nx0IIeImsx+aNpYmGHwWwzX06ny2HM0P+YPXACQV0BO9AMhh8F3Vlf/R10+aJxvhizWIFFAhzwl2DK9OSddJOQqKoYdlUqrtZ3D0U/qtrmByDbNEDMdCozOfuIuIaRZZDlJySFvu2aWF/f0JMDr48dIbIjtYBB+pXKDX0MdkOmWQSnX+4g1BEZID1hjWscRF3/f1dObe0eXfdvfIYdN/VftL/rj8HhtvOK7MjZFXrB43ShIwonHM9quF3JmF67iyTksX82cA+8DW0RBwCkXTyWfpc0DBP56uVY0+WBCp83Y9jb2IPalmemKXEP4gNe/AHWvnsSxxowu80qvHX/A/Sp1DP18n0zX5YDgg2qZmX2B7agci5JXNh/44qZ88evO8VKKbsDRqCk/pP9eHgWcXf3Xt2aK3ZmNWAznpByMAVzsJLfb3H240utsPnOV3O98Hn7F57Q8g7e3/uu13jM3c79BdIk/GepFzGMZBA4yqGIfYeWIeJfUEckvjhgzGKHG2x+MxzjIt5QM7byyHAIRc2DOMofKJZ5DuU/B2GBQAk9sPzEklEEMPZSmv1rBOKWNsPXjapI4ZOi1C28tRlN1bgZ6k1Nmwz0R6oK2+g1DQoa3fYlEQYDMGRZOMlKBA8aRW0m9tfbnIbaaCdMtMSLChlVR1T2fGWYDI/mNr9V0ILwn8hbv6J2M0IrmwUzqfn3P8x54gmju5tBtR6B+7gxVGu0UXkxJog/ukJAO6HKGD2zRkGNstg38YoIebnqVrFMzDuLVDQWbUovt/05BeYCAlGhvwwYgbBJh66uTO247uwKulBkLLAN/g5EKhd7xWtQoq3pPuBxNlHGAfBn2IWmfPTcJVd+1js8NTW0MbItT/FcN3Ui8KSEinNRgoRrko66iYiacj0AqjIEesciRmT3W+IOKbJU4yd5/JYZUYeNBNC+bGuyIN88+c+kCstJEFyY45SN1dHaK0Q1A7x9KEIVnxURmcS6HxkfJR/A/cexoe7TSNBTKNrZp11X6To6nMXsaZKOhgXwiji/Nxog4f0EdYUu7AYFFx3u1/wBx3iwh6RExBxXj1cow6MDQTtGgCGFrae2Vm6CLDEtL7zR9obCkZVi+tvNwATUsm3jz/DlTBTr8AV4O/lLUDUUxaQnUVGeWrdBZfvRfr/ybzIeaTBzZeL3otU4SC4QW7yzPtK7jJjFeCIkoTPibb0sVB6bIyShXhxaZwITTBCRJLCH/UrDilJzk9QaPdUAnQ/yTst4TnkfZCy7LED0ZOFMp/3//dsNkJ+2teMdP3jpu5UaJ9T6GOQH6OUY3mPhoE4d1Ww87OF+hAixMAprM98LqzQWUnGxramCGQqxynH3im2WHgrcvLNY3ihsdR3kaq8JDUHaHW0nLC5zVx7LtmyRBd3fhpzxTiFexNUJ+QNm5jURmgqzn/f5cPBdNYOuljxAzglo5ToKFFJIINCWoFfO61fU5vkaIT2dp/yOt2XDPO/dd+N5kzCslURIIaCnyF520pLCmdq6rQeAO5fvdvmdt0xZqqTxUdiHRPjiXcQDs054wU1zjfydn0tmMqyEb+PLKnwlcFiS1Yzr38CtdhnLFHB5x/3CDi+GaesR2JQ5aioOrJl8Al+/9eHd9U2yF6TOGXKOS9hDmDvTWvCnNWcByqT62jbefnSsYdBixbBEzLTLi+RW3xvBmwr4nrMTJ+PIvitaoWIRI+KgP/3+GCIT2pWrvGOWgSW+rpjlwSrmgNAiaSAIxt/Vsc/lvr54UI2WMuykCafZponVNLrncgPmoWvgu2zwEk7kmiLUhcR065UaLL/9M7DOuAYzadFQ+kITlX1Q2MMf+GvQa67NJE2GYHKbHUbIGs39zFG0GupMqj3Ssvilq+UQqBigAa85dZe0UoQD7Qk6eKT9efL+eNMsxWvTgd2p+PG94in3kb0/dgQu8Ysr5QJkvTu4zHb+jo8iOJZpuOV2T9m1dxuknylqgpwntQYKYakqS3Oi0izrwojebOaGa0JR0qQPekT1w6t2WHT/Pd8TiyJ36V6bnP/uMI8pXntcl29sOd2lq5bgGmEN/2RRwYlyWwLmU4MM1Zl6M03Yf4Rfuz09G8nbWR/RHnEAD+WgJwE9dvcgzoFAuX6bVs4aXZ15dKl55YfwHGCQ5Pzt1LFUAuLgdU8ip+xPceDaR6nrkLf25tvW2873whN4QDyVZS+H/cuAz6UW53rnpK3uw2IhgJhlohwFtA98SzLKmHjMrrUs3cEZ+GGpRsElxn95cs2S3EiTMTsYzbY7JrkdU68+XPQU2zwEES875SCwvGgYw7s132v18Sf523ep0DfGKjsIV7U2fyvOE/WVor5Y1Jvmo/05WZ+fUsoZmVYGtsiUUvPCrTzkYCzSleXMiLbNCHawqYFBqwBRqgu+ak46V+oAgdeifNNsrWjTmm3ASaOdO+ET/P2JNHB73j2kchJc85tW2JElQh/pN6iHKE0bbl90fghMyRvD7pH9i+kqHAZ3bjK3OgnVtlBJwQz3UncFYRYqd7hTytwcPBiWzvdyL9DIuUwxN6kf9fxIzhs3LndZ9zjcGmehYGKHuqMnccOuRRR3ctK7wamVOUryFpG+jDLG+r6o8jHyZipIby8ZHhIB6q12rxcy8lK8hulU0BQXv8MkMCwpRS7nYcnQ5/RisgGMNHwN0kb7zU8FA336DVMNBYptELJT4qDsB5ALmYo5yQxk4x4KwiKhTdcGHf5J4Z6OPwX9yX/xMMCoA1zi1aaKHkEwxSn0xOOWty5ovPqdD7xUFXIXae+uqyODMQKJqptAzRn/jZmcTfdsgbVLpA2lXPjJAebEP/eIdtOBabRQxLa0C0dnSWpIKC6WqicbDW/ubT6kNJ15RFtZXH3/5HcOQWZT6zhNiZQl593R3fLAlsDqL6JMP+fc8kn/B4+DWY0JkaXgQvExmsSxLqP8Ffw/zRkVh5hQtohxYv8AbKHvf69lp8LKb7cZsS1y2VJNonmA6+OxQUcDEFXXI0nG/D/std/8sRwD44enfPyq5l7dh+z6yvqDYelcBfr5yaTPZwXqa3jYZyQVVe7IhcXmYJGOYRtybHNyAJVoJddm/95fT2QvVcv5hueTkgZmagDuR3YtpmFMIXb8JAwl6hRhyP+tx327J1ERMILvyLh2trdrITqNewC3Fzt4o5LmNALSPBecfwhHUpTckoW/w30LGtzOHQ3xt8SlbE8CYDXruQNdf75SeaME0sQMNRqcyVQp4PMDhCCtEtKJYYb94FS2Hi/UWpLo02FEMxGHDnHPNUhr643lvSboDOC2grXBjhq6M4RF9hghyeHMdSmqOZqvCogbQFj2XMq5ovXJJoPmPDxWc2s0ByE4TtQw3zCYTTAL21f9cxS1lviD5ImSDiqS1Dxbv08FShKGLXgy+EhC2J3Rzn2QAJ8NM7d/NvR7PXNvsEeWHVL8kU2eCKbXMiBc6rrmpyJS/GJit1pZMl0yxO7bC7qIDuN8V/zjnWscFDJQ873z1mBbFXU/3L5X6ZjK5f0AtW6mdI7bN7m//WXCS+Y7HuZiQx2EoCBMckLv2I7idbOAmLdrQDfl+Cf6qt9Xe8ahQaY2xyjZOE3n2aQlqtuZFU4yuaTiMaR1YH6E4CxDwgku/ibV/M4GiMmdcvejBcclJ5S9bLlXiOgJJs5djaVxNxkyN0EZTyBafaajYHS2y/WUs2Xd7Zf+Bsa2kOCKvvZqaeutWHgHh6f3g8H7kdCCHSqQdGnoBn9RmJ9bfk33dTBGnY9PwuQRN62HC0YxNI3SBqjKHos1KAgGsr8ovsCOm/3OayjNFCqijFbRNk2M0Y9cBZ5hyz3krAs/TQV0G4hStmkZpgfhhh4jMBxtJqNS6gATCf3908L8/hrhk2HGLkHQpnZBiOWX+eXgAnCWf0KMZiUS6jciFBgFxxJDt8gYYOieKjZ7+3691wQaGuD8j3Q0BvC5awqusEFGdgrCklAZx7ZZWQi4Ve6jPBHDnITYmT/iGk56CgbhGLBNa/1MLbBj3nUN8RGIK99Yg/PH/f99C8WJPmTeRLphAmiqgECl22Xgjb6cckfWoYf5Jo/9yUqYUzGDi81cw2r/OhHS7d6T4iUQ/s536qINJ9g8wD1tu+nnOcjgYu0rFgD9UGswNiGhxT5guGHIbjzW32dbrXS8njhFFOn1WGA5hy0ckkKJ9gx7Mmf9rzNtTJB3G0usyuQKOqVCmYIavEEMWr7iUtExHMNj/YlxLocZlslGN/lGugtxZFFJvuJV3+fT6u7h/mbqleJ/0NchT2e/i+WeQyZ6teQrLdyOnrhu0B9QXKQdgTEGUZF9ngqTjoZqLBGyaymA7VnfWYcJKQJe8lj1mbVhxqL/qICk7uvY+JCAU+utvecWcJeEYEgIMnWmhrYGTm8b/EvbCCbnyYXOFnE0VCXsziQLEKuRsz0Q3ibcApHbUU56JLuBbDqitTgn7OicWhXmMEvvgA+Kt+3284RgG7ehCgUtKaR/bMcS/Zk4ekq7Bium8CjyC9FP9kxhiZLxwYAh9wFQ7yxqdkwA05oKRb3dPPm9aI58MtP9qSj7s2K2CtJ10H/9+Dlpe758esCOy5EPtVs3ZoPe8NkTvyIOikaENPodBbW6wE+QUZLJN2deRSTAcnd++gB09RzYE0weNMEeNLQCQEXuZWRFV/3/kFGn/Pm82x45NDlRZSBcArkOkkxYF9Ctw/0IIsWhC3nkjAwnLK5P5CmuD7ukxyzm1JApz5GUondrRh90e91/JlXzGBuC4Np2rl+f7XfnDOr/zhF12YFRiHTLlBZL53UHM7pm8E2+G2ieoJ5/+Vft7ow/FQhLQLcvIksG+XdhLtwUNodgvvqXn7yDOGM9wv1ARVmHYu92CjnKKqxKH6YGroXC2ttQ9h81Abx7c82Qou4k1sncuUSegmkQ1f8fmxf1bru+1YoT1xnk0QtYyDHK0aaDra3Hgd2HSo1RDo5agQ5bYt6WyLF/ZcYi256W5Ni0cZvNYtk8TDUkgNbF536/lpW2jWCab7Yc6MVUoW7owEAEBoKx4X4/V1WgNaGdw/Aw/REL8xCGcuBSHTEPB4+6shRfbByLwCTFNI6WYL/iwCjril7WNZ9VudthVd08Ak0Vgw5ts3iKJgegq5B9wNuxSe2zeF/agfef/ZU+RaWW+XAwVTyA9ypI7F9AadTkQsYgb6cWyk1nMREiY7hzUNFlQtA5I1KViFhvH8nEjyKh9XgNdvh19tCPURkqvz6YHc/13s8alIV9Zko4SHrjf7wo4rUqApkYdWoTBM4P42yxXM2e1P7du7cFTYTn9Ek18iuyWDXTmQxVcwOHVPXdVgyTv0MZceb3Hc8YAZgeVFGSVcUVKWxTF9RuVU2SPdMqXLzyT/y7UD10c4aFNxMoNuLC8ezN41j5S7BM61TJO364BU+F2zb7GcgjQNX//S2lOr0SfqJ5VMDAynXqF2gOj/S2jCg4oz8B3GKOKofDhafijWxcHo1ibgNcKT/AQPq3xq8fQq1gYysASqveSMkN3CyhixtM9DEKc9xEnstNcHCcIHPbIXu90cPK/uboLCCd4zXDe4wUY0Xm8EO9rvXU9dSUgk6uwFoaMGla3cNg5yMd7QHXeBfjcN3PNbUJjyhCdy69n4nWLM6mnPj/05Dg4SuaxMg/HvTtz/hr2XX7IANxUIe44DoSZNAykeRCHwdRl47x38VgD57yM2DPskVVPuF5pyIxgJHUGFkDmCzaGv29UB43iFzpLOCT8yVGxpWzV5rza96+wU3LG1gmkYz/tPNcjwvexJtUZKlezR/gyX69F1d/aiPmu8pRDPO4LgiLAOseYcVoGqe3fN5AgmYyAt4mpsbC31msk7SLgUEj5H6orW/eodo0CVMie1aJ97IkyaERv0YKZOOFjaGHO0WxvfsQI6eBPMGFQBobd9mQw6rXNt+U2w7Juh7aIwMXa2q+nCgJ4Ze3ISoF94IxynM/NFqREHnS3zoYbocmZzQ/pBi/72ulUayNbun2zpQ4UK6OL4RoEI6XY7oCdd3zO3heFvFXz1pxYOPndVgsr9TO+6tjqJeaLzRjRfxaRP1vHoW9llvuqPdDUk2bsan61oIjvSVAFC8dgkiO1KTN6KjlpbEYRT4vLKkqTpTeFnd8LnII/W46V/zqHNMaidaPnPjKboIYh972Qvp4QBKxIZIeUGhdBZBh9bit5yWgG3/Z4ki4YFxuRi9FLBuPouFJNha9f9GTdO+jnqtCfjk0IWs/53n6ercS7Ogox9rogPbytgqWwusUAl2/tgEu1BYHn6xOANW93nIpiuILjr9Nuj/+sAAAJJA0KZW5kc3RyZWFtDWVuZG9iag02NSAwIG9iag08PC9Db250ZW50cyA2NiAwIFIvQ3JvcEJveFswLjAgMC4wIDU5NS40NCA4NDIuNF0vTWVkaWFCb3hbMC4wIDAuMCA1OTUuNDQgODQyLjRdL1BhcmVudCAxNTggMCBSL1Jlc291cmNlczw8L1Byb2NTZXRbL1BERi9JbWFnZUJdL1hPYmplY3Q8PC9JbTk4IDY3IDAgUj4+Pj4vUm90YXRlIDAvVHlwZS9QYWdlPj4NZW5kb2JqDTY2IDAgb2JqDTw8L0xlbmd0aCA0ND4+c3RyZWFtDQpxCjU5NS40NCAwIDAgODQyLjQwIDAuMDAgMC4wMCBjbQovSW05OCBEbwpRCg0KZW5kc3RyZWFtDWVuZG9iag02NyAwIG9iag08PC9CaXRzUGVyQ29tcG9uZW50IDEvQ29sb3JTcGFjZS9EZXZpY2VHcmF5L0ZpbHRlci9KQklHMkRlY29kZS9IZWlnaHQgMjM0MC9MZW5ndGggMTI5ODkvU3VidHlwZS9JbWFnZS9UeXBlL1hPYmplY3QvV2lkdGggMTY1ND4+c3RyZWFtDQoAAAAAMAEBAAAAEwAABnYAAAkkAAAewgAAHsIAAAAAAAABJgEB/////wAABnYAAAkkAAAAAAAAAAAAAAP//f8C/v7+rAHzOAlxurVmj6iTd+lCSPdPYvMs3MS1vQngOWcv3cFw6XlKHfoDfsBf5nti6fCWpf50JNOb81fjtXiV6o+kDNQwpb0ElDM0NZKTdwt5+haGZTwc2pdZki9wAmux5uytjpigQWvz8Bk3scG4Co7qewWd/qBsPz8DTDLZrykqDCWwiDV2vSpkvwz/DXaHKLGArwHd0a19cLgEsZDzchzZo9WgZaRA8LUI/SB5BqicMuG6pZJnRC4OtgpLZFO+JsqDdvak52tVTIg/miPtYSIIAe2hqkAk00/fWJ3DYZEPVEAcB0GZFsjOsJuMu1eI5UZY0WTseWe5dZ+n9yUCHLDr3TZo8Maa32KHKbQQmHGN7oNCogB+6lgmS4bK3qyvbe7C8+twOvJ99WyI3WXf6OCgPZpwcKE/biyHIvS+kRaUODv73eE5qsiTVwANscHsgS7ttFxuEkWKMeCKEdw7GRcIBB1/lViRhp4rlmWxJlI+ndXfSKoJ1r5Q0cp/qeZB50dtb0ARKRYdO9+N3amwVwQbfuln0xNUL78HYlME0IH+O4ztr8OfCEgIBWnvRyCJUXnXypiHzhvn5YSzQdfPYTUxtvj7jaDO31bkbnzNMwLTjc7RSajQDq+2Vw53TCtf3lLC6XzSmjunpky/c2IoDGHWEpbOoXaInJshKmqj+5Vs0TBnsXli3sKzX9er8N6Brq9pprYs8a9SgQiaRFG3VypvwFlSMAdS1TJy/SVnUu2N2vQbwfbRUPkU9Y+i7Yfsevv1CcpOV20ntfFNAvbAcr8wrRbfyQx+k94O6DPay0YnXkQtFk1VcDliZjRJjGfSDHxQ95K9ovjsd2hVh44Aj+iF5iVUqheOqbSGfCshk3eSQOoFc7mv0lNnzRkIvIyZzY8HYcrnGt0Q5KnMRYRt+Ft+xMO4RuewCNUl8pEglMQ2MEM2OC0pz/pxFRNXF/WlH6FEAPs8fgIsAeYtJcghc03HycLz5fR2Zrbx4SeRAaS6pFZnhtNu4TkC1Rulzch+M49+u4qPMT6EpZMh/ff13YoxBGqa0K89iUM7Z4h2epeqYG6OGpEl++gM1zuhsLOWocp8nLWf3ge88ALTOaIvA3XDhkxl6nWktJsyIg0ZTbtykNeyYxACh1CuPZOiFkPcRq8EcdkBGduXCNxCDQzXr+FDLfoIHllzD8uXKM7xdeu7VGXj7a/FohGbSMJc9JDL8x68cVcMUjZPSXTJaKQyRkdLq+RLNBOnOFTnDF4JCIDhkTXWSHRxf/9//3+2I39/Xg22BSp6ilF09hsW6vh9gqKBqB1wOGYqGKAEFuCn3NeoLZnmqVR3bz5aOhQSyM980Vjp54Pp8YKM2GKHX04IQR6J4d3VR2OWz2h5c8oTM7GCQBnZHL5lvfOtTcxsIyqjnZa+1Gp2hx3/ZQZ2n+cK7y4l5Y7wP2cFo/N81pycilbXk202vj/sArzzJmTOWAJYhIymdSR+hlEXd0oabVrjnxaJHtct0FGmyBuQ/R4Er4BGVOHCo+x5b9sWqEeKvL0/CWPLu5JHshGhrV1yAqWTD6K6DfsBOVQ9I1wNpkAzBiCHt3ndlaxN82H7XGWz2PJK+5CqQv9qvDqX/3//f/812idEJNGKWTKhWIpFG/wb9EqSsR29qciiSAUxEd8XdllWPg71PzvBrEhYTS56artH+1lvB7uGZ4IsNPwdJ7cr2yHp4zeM68dklimdfhPlvR8R4HhzCSB0gAMBLZx8iyZrF1M8cq5GnYM24SNoOzDT+SaxmC7kLQ7PB6fCld/kjUe7wTe2rFKvcppGNHHpNpBUSHD7kRomAMC4fGxyh/xFN5vfD5U5gueLBXDn/sC8NdFXl1a+yKA6jwbLZQaZ/ye8cVRBM1LvUFt/u9t9acJ+U/ZTxOA2v169+31RddPbdzm+ULtabTzJRBfYsNr7Oca1fhNAvIKVuYuuzY9bXVdEViLGUMyRIqeJImk5yK+Mw7ktTzBin7+1/RgYxDHRdDBodiNcTUuISblZETQe3kWZLb6omhAp5ozJYi3YDvtOru9er11MikcJE5aWhPeXwSqv0hzYaHdJ9InincIHO85x8eFFzA8O/Snk+MUYtqL1w2R34glA5UfGG56Y14+PHv7mF+ldvX0ptI7+AyicxPbMb0p2m5TYhGJjtlgjXFtMJaU8/Zz1jlvA+jigI8UBjX6rDBTbrX1UL/t81UPs1NpCr0FHMySbtUKoq5vNBN24C7UmsYeOG4ykM6d/roRCO0E7CEug/RTdQatkeXdKMmTe4xX8bxlgymCuHIthv7nqTboKNjv65fwQgTfDe6zox5M5H6XggkjcpLzJA5ip/nc+teRBI9sy/Qdl3Y5u7gsSOdEKshMkSaIaAWUlrmt32F/Qb+4CUbVPCDhOipiM+YXQeflBO9Crn/IH/3qCj4lsdq2Iir+Y4rAVrFWFCh97Az/Zf9LoreqYIICP/3//JppLySw4QZwUGdabKMSLiZ0g1u0GR4FF2HZ8HyRsQDThrFF5jgPU7mx9lOVA5IQRjBvyJE0g/eR32/Hf9krz4Y+S9PJ5zCS7/3TJs5n5NasXETTmUMLR7XHPHrpUiFNe9lrt34qQLXAn1JntFH00o+UKcgh+Bl54hG9ot9rWY3nF5WGAT0TGV8zHqhz+9w+ANT3LvrJkGnmnX3HWjx3twMkB8oAyaKpYwXb7bGZtg+S4Y/6/mNbnpc72Be3qOGz9fkT6M4xTCYIu8ZMxuH8/THGymrToRGm+QmBi4fPTGU8ipmrXnCfTKFxmU6hDWbgLZ0DDZ9Bi7c5YWYa5xRWS/MWOBVwjoLoOn/rSyFbltNdt5vP4HEVJlW1J5TrT/KmroGtbXvt04yrrDcP4Mb+6zzQQWiciA81JsFDzPNuyWF72KD/ZPjY1extmX+IaiEKwAaJpY/GW3LEcT7l8yLnMtt12atD7V9WpKY54YeOyIFZaSKT1KrlZDIAmLvZQsVnMZNk8QKb5asbEtJIj86Nr6Q74RYe9MPuxTTob4tc1vWAqueeSTIdsJVGlQoAZ6IfAt+53mBiCNBvP57aSMci7Rz+ETzVxRz3cdcnz4+DRtOBgbjBfswM8kOh5O6eGQM9K4q+8pNSQFJwwjIHgp94eOT2oHuErDwj07nztD4mSOkb0YpLVDbFOBZVdxaYE5niE5TxLLFYgezgd5Bp3tjcbqmSAab+y7/k9SdhrbCgOz9Mr5+i5SK1suqtviyOTwrIBy85dzh9qT/FO7jMSbWJwq9nnAsSEGYxP7AtXkOdJuAtLzWTK37u1UE1peEvK8AMeutTgZWliCNRm7v9d849/hzHsEfKP2H4QBfY8CYp1qyiOvVu9wLeqxxNwQUncTquRUSXRpEzY8HN2iBLR7eYnjRBF1pgZrHckArJZMqP542VcjhDgitwIt5LI1gFzZ2RPstt9r4HZBtkapF58aqkMKV1Tlxn+oRZzTlSf4SmFgR6K4yv4psmrozhxoThFdC//f9pndtVHP6FsWP9/l6Mmq2m56JgWxczb3spJOLLWp/bhv3XHSDCN1R7pLwphucKuYriYwA//f9a2iVwh1/n0ywEElUqApb6UQXIW/WekoK8Cid9KQg3pAhLMsx7s+U7o9I8vTfrjC+8IXuwaP0FBvhPn89lpX6zHrXofT77+z6G2E14NpxF01/MfS+d7pKlVcf2UkLX/Q6YjDUugMkXE3+VuR1Bgc6zFVOMffIOxFVTH8Jwdcc9BP57T61tQJpgRYD30+i6t+nmbPQqgxKI8/y+DXHYl7mBC5JExIKrEncCqE00fBfA47z3yGJEmDxQAO8ERRE1Zk3HdYR/ILl/wok4BYBx8qwYnUYu4OJZ0cZVeIZjSWudZh8kucFmlwEXLaYp0lHcJh1T0y3isGGslVZdvdeMhG5jQGnMO4R56OiEewilvfZhom4cHExIG3UjIu8/fe2sewNMp71T+lEXaRwVqsc3mZIaxEo2cj8TkbQf87Bo7b1GCMoIvhCr6sqB7sJgVjrIMEU3sguNjSveGp2cibe9dXW75J1jgi8PbHR/tdqYVzJQz71ZIJ53UYqTf3+wECnYRrW5xdAtGWmtBIXTpQo+ZLQ22Zrs6G+OoMKlqnaTDSy/n/0qwQNC/flcBqr/FtpBZbVyOBiktKG8xIf5NZKdWKy6uHi4atdKgqQZTzJqQEb7m98VwXGm/CfAklSrHvrsoGSwKGJGySg2OywTwxEtI0hUp409EntBF6ym5zYVbWinsuMl20/3p/GIbE6ZuWq2ZCgllOu8I01K3u3UGLp8EFDJWAvDNiy0ZEPc7jgihyypwhoQSCYhdjRIobixPqpLNfROcWNiJTn5cAnz2OWc2QDLMeE1i5aEK5fJfFckiYEgUG+lfCp8P18BO1vMwiOR9IC7P338JVzf8pu9x3eKZEgRg5HgL6Z7L3Wdn7MLqDw7eGuhBCwQwWxRiFQbUSFadqsNmvcBDjDqgCNqfcAXapGpTBw6WVi/mFVc0MzTeF0yeMayk3wG7K6fuTGaOHBQrFVn1DcrahVkB1dUChTyHeA0NPc9DZpzMsq0W57oC/o/kvK9m7pwQPlT2mMmBT5OOESZOdH8qTrK8UCoPKAjxqhDxTBQ+vrQ2OXngA6OgjkQC0x17OBDQtJrRQsCqPxLUnGnj/SIx/MzNhtEIi0oJW3wjtdG7UJjM4De1DNeCCOcPFobjxQxe+/1FwblgApy/135FC+C4IUpnGLZjW3iuT4yMapJZ7VRgMj0T8snA8kpGchtqb3EIntfZ8mwl7Zg4s1SN3k7HCqH35kILSVphIxEBcDE/XXc18BulgKVPbopcDukpeKQ3CAQmA7X6xE6Bc6ZIcfP2mai8kYK1ctZH9CbZ/K/zSEcgYi8r0XspNQGbXuoQHMMZwvdXFW785CJQMEK8+FL9PU12KWclGOHT/cnZt5HAFUYpZtu9FT5sN0jzn27D99UEfLLQKTf6NQ6l5vw9uF5h/hXzCN3pelYqx92sDOxVfM1jDDnpKJ2ML3RcOjFycUxdrT0uI8xpm9wCJ8El0qIZjOziNATNe/OADaczT+/RjmW5Nk/azX26yBlPqbl2uS8dDLcDzj16ZA6BQABkfrP9nuH1k5V2Zo0G910Q4u8AqEM1MMP5h8uzdnOrFvY9pfLu1RKzMaEGfLswd+nAXAQwoQd1mVTpp9rnJzwuen29QfAZVpcAlpxHa8yJa0BxC4WkorJ+YU/DP6HAEYAgljWKeIu+MJpqon1JFNEWSlMECthgrW//eNGQ/eeELpcBO28stWAj/38MlwAcvCat488qE6mYYBWIJHhIy+49R2MXAOUY6S1KXS2/2zqSGf7dbIJo54ebyoz/f/9//3bP5T2Fcx68KKl330ypwdb+s0k4mqWNbwPpo2ah9S68xNuu+hELEju6+Iirqmhp+fjaFyD6HFt2eFGlOd2AMAauDffo1vYVOcKZJT/5UIDuEdKazmxExVwpFms2fcuGrJ6Qy/0A3LtSiQll0eOWTCSocu4NG3cxjwJE0150HzsTVeOxx6YMT/SKpeUHo08LR70cc37ovjx2MKl17vOshHt3MdZVNUXgZ7MfetPAzu4LcYy0R0ztL9BnDAvp/cvN+04aCqU407jOHDmTIPDBJxyj9BT7sbsq8Ui1L50jYiFNvfSmgGiiaOtpnuB3NQJvbp818N/jF2y4t0nAQaX4I9glln2L4DljBWzXo14SIRoWEDTBf/ktF+h1NSZa4Jf/f/9Wh3co6fbxY6EaPmr6GsAbtekCaZfrXD6kuyc7gD1Rqg8/QTl5BL5zUG9X/3//f/89DugG2N9zPissgP8ZJv1paBcsUWhbzbpRif30UKUZkJG0ALNzC4td7XIVJOv+kzeyBmFhTmBAr8d45xsYYg3pP8NS0d8TgmNDIru0FcgANxQhJCzE2PO40uLl13sQkXzq4bU6orIduHJc37FQIZs+vvteRWaOkyKz0/ZBHD/pGeuTZrbBy6PYFCOKzNv7vZWQ8cKJIg6jefAe+/H9DsjD0h39PguboARqOjgM16LBg461HojzAxMXkPbN2bHMUn7C6yrOtRNM1EnSgzJK+y8UVkv082/QrtDZgXMgXYZQFJuQilg3FyBy7sxQZtOpkQcaFm1bQIY2Mn6Z8y8mvmH6Lc22hzCPqOoojRYT3MlMwuhYNeHdBEI2/WweuoCDrKWmV3tUJiNnLgg0VoNbZKmFTHFWAmsmf16/plmYURqrsHAEaWlP6XAk/SgbqwSvT/GG9ZVwpWZc+QRnf8JysAbnM5FP39AHbNGO47UQ3MpORWdGFi6s/sYujLK5lqcGLhvuC9qaxmbWweeSTwoP8UfeNBWj7XjWQK3RjduHkZGDphy5VEXJCZyFTUUV76EOuq2P68YNQet5ywBw1W3xDBJ2rdpEfYVh5YabVjhwpj5DGqfi4/aklBCdlCMOPPcvw1xTHpkoKldkSG/9ygnrPZeTCoUFS1h2WDNjXG594F6I1mPuLwyXDuXOTXFHIoOPLi5suMZpwwIVHf02wUgNIwO02vNyWRN2MDiM+cZ5585Vwk+pPX1wqweGMHtvB2xwzrNxxScJmZhxeZiu9I9emevrF1a4ARsrL115xUisCNBoYjU/CRLPvHoIK1T0SZhXe75J0lZmIB61LvmeDASn+VGpj4Cgi0A4KA+dstU1CCKHKUv7VBWdPWKIEE9kD375uEiWKbLC1hYYe0d4jKdu38C5zJfiqDImxPGUVFzrKlLUMyOM8UpAIexc4sctTv7Oi3PULtu8Fg07VtZCBzXNGb52KPFz/nbkEoFRvAIrqs/caCvRzXd0XApwMy25mG3lBopAL4PQqiGz8FXd4I3oC0O1zYZyWaO6DM3aGLTYPoIHDNbRwuPYcu+lgFJEz15FAdBeaHq3kjZkLYC2pWEbeeUb2Pgf/37Mr9/MvOB//34FcBKaGSn9dpt0knETGDV/l6KgT/aR8rDfwcdQegIf1wXUBfp1Ai9dIHaO4WVDt/9TR5hWWsNiS66XfSCo3gkh7LP/VaIcLH//f/9//3kjJIZYiKZ4VPU4UJagrm8B1JHYqN77so/p7DruSP0FyztuTVMQuI2cdEPg10Lvb4m2oCyLI0DRo4zIosWIaH/MKqd0Hz2yo9ds7FHP/LZrB2uUxfyw+C0+Das3Z3n0R6grQDd9YDiURCfuzvbgiRZ0VT6Nr49hBUjEob2Bgf8A6FSZS/xcRXO8/B59qXb6Ya8kNL6rwznT3JJnBdRQCGALZjcmisXJIKSasEWE9xm5PKMnv1nOBDXFC7sAvtfBsLcqTJxbcTybqCb1Ym3NWgA1s3dsHgObGdfOxtJ9MqouhxXwTxpCw+AwU3iMPCOBG8VIPCshCbTa2cLg63xyjoUmc8l30nPXrI7wB4VF46HQyTpxubAZ84AXzBmnMXO3kD26K7n/eIhKa0UgCYcCguOL3+s3D/9IfJB91v91YsMt/EddA8c+Q9xk39gzWbYYFz1Dbia6VJN047gf0vi1h+MkeULsPeVji4AMpL82N+n8ai//fvTjBuWoa0ZvXLY3NQBLOfVTcykg6MxbQ90suFMFSzcNJ4uIv7MYQmlxl9r6oI687BzBKuPkcZ13NtS0xlo6kRTTIi9QafTKEsepHhmY6oAGbcrA2HzT/3mgCh5n3VRUG4GSLlC4+JyO/LE2KfsTADoadVYwDOcSBPd4kDeSNsgQwlCDDL+TQ0dq3bLtHkV5qBtWGZZwSQSTOwrnB5T/b5SBdtUEiahFwiiTC7vIcxdK+dWK0UPB18IDUMVBYDTJgHpOtkqwJwn+kt6BPLQ8ruATbSppu46+cuRxHyjH7uzf0Kd3VDwo1lr/BLaLGu0sYPdFaOpAgSGZY8zdzqsmXQC01m8a6wGpJL+E2HWe+jBzixew6dFA3cG/g7ax9hZpQPbNapyG2oD0V+x5OOPaOGRt7znUUDyYAF3/PjEHe4FvuXYa/n9+/OstqUwaj3ttXCYyTR38ytsvjAtAmn9ZtbWC7ewXlpdhEkCkEg5lZrnDylLP+/x9uPB9lI0TIKMhmmxRQPQrjq/7ayM7uocQTRdbyB08APe0rL05hOPVCqpJh3WvZ+EXlnfoeUbelYmG24RQQkuUJtAL6ndySkJJYRkrd77ilNJJ6wZdsWjjefv5rxrGYkydxg8CK20965q5Gn93j7ok8zLOLfssp0tPdug6oKswsYyMYvnvdBKSHCe7hJWIPzaRF+GatdA8q5MC7sj4c+lvblba6A2lXZ27UOQk1dhegU2577vOdZbuK3gVUiy5q9+JcPv9IwXfS6rUPseAsERJX1ArYSjQ5kaMwNp7/Q6Du4wj2CxXNN8KxLhHHJeK6IJVUDHbPPBj7hBftrWBBSlFO1RZMIk08gxsOTil0d8LaAfR0K8klwdT2tMbQoR1OjZADq20lBfWFP8Rg1TXqh70ZaXBPzoWSx6J5/PkHwfA2tXvixJSy90jFero8yL6JjHxLXAQ1ko34L84/H7zMUL3ngZqZURvZJOvf4zKwcvvmXZG5flgU+bYfFk0lsyqxGYnoBtith/4IHcz/OLfAUYB/3/+TK8xqZeCTuuQ0QygbvDJvFYPOgQUZeHAWQ0AqWpyFfebgnVpZWMQlJO4SXLFKzFGM6TS85ikXWpg2ME9K5jPcu//f/9/AGspOO6gAATo4AKdyVzSSSaPxUfy5f2fjgIrzPGhwdLgI0wxenWdu2pBDP9EwdoUGY69PmAuixMdT1+HxkY9Z6HW1d3Y+EVLLr7hXZRndBLt+9+nTi1oKdsbfX+SkOMjNDjmntrtvzWbfZh1+TMVwH9Zf1AyiXvzMdI+a7OXe5Cs6XfwDjmEk17BmFXb9LiMIdDTmNZ8z7GYRLBaQLikah1t1S73sdM9a1xCN4C4qziR1urHPl9KPDNm/v9JdspWrV8eNDcnnprALfnKup9FdrHyxhTzXu3m9u7mVZOKFhPi+eht1Cv2yiQ4vbnqt4tNP0pyN+b178USdWTkrdpyNKW+5ORQM8P3zpeMgnrGtORisREgKNG2AFVi2OCwgyyV2zxJIBUwAFNtv0gvAhXlynU1XWIadpdv6jvYAC6JZ8RmRX14lrEpcSvi+VotHXl2gYmRdCRBXYnqqsdCSqk6Ev97XVMGRrhhh7Hk1LuChBe72UiElGLtqFpyIZFH+7KuZXxA3JSxco/HGbaaDVgYvcEJWHrnggSS6jMoxYS1LulifFlEZbnbOUQnhNpiTlOdMqSH0jKjbkDQYvd0tA5TupoI2DNe8p0Aa9FOFpjcm1IGvapXcIJumKBhOLLAa9SHnTvoFWqBnu/GFdhNv7UjVA9Ps08jjX8//3ckl32PcZBFHLJQ9L+7vcNMa7kS5DawShq8OgfN7MZEQ4muWhukec2w6eVew6SiiOKNtKt35EvQZM149EnYv1f2fR9VQ06Q18Tdwa9UjpEwd2OMNsY4Vy/SBHy0kOIlLpNSS3hGepnVVSe/q49zOF9DePeKDTHjEu7OReEYLS0qGgJ++rEBIM5KKINWSSS6HiRxW77oNR9zzVQmFVPZz1wh8DjLm6YDcpJJi/5txmsloLDnyjeF0K50BKgu1fb44Sre+zorgq15Od1Zh302+jksoRY5p5PfjXDNF2F8h6V/K5+oFx+nQ9knGRrFxqO/SgwBCPRb6qyFk+4DXj25DiEot0dNrq/2EkTjYUOAu0NsS6641KSUWdg92lQU3ACJLppV8yMlIeLDcEoD9llXX4HiY2UnLicJ9XJ2eWj/eCqf9zW+Dr16nRI5pRwmO9V8CMZhfVUqU1J/T+1KXXJTsHH4SfNzSFXgBfWAfKqU55LIEcZk4utoiHIbG0H/f/9/8FDF7JP2puvbCvQYWMFqAJTVjHXKKXYKwnuk9UQtFR1HoenbXWhASGrsgxeAJExA+ywuYN7uODFQkKKL4Lk+d3SWNsaax0ML8g3lZ5sytX7kgLXghr1XXZe0rdTPH3sOWuUFubBltfNr9cuDEJNTShIdsNJ+mFAbrNGYXuLHqu4H8NjVMjE8fAva9LykmlcoqzitrhggMVoCBf9hJd+qh13i9xMkF1QfEzpwSe1TGcz3zeqjhlnMcEf4DvDiwVHPhfTRt1cj3aXCQndFigXao9+XA8JfUrAgIdRyGF4PS8xBSPFmZUv3yicmbfrrZdWJudC8HD4AlpNU0tCvRNmHwFPu/s9jA9bKF4Od+eGF2L/vkdfbL38wzH/+LV7KK3wmAiAsJ+2yR2yjcG4BDEb0hMPCgDhLDP2/RKMSjebCbTEr7RmN5aPQF92rX/9/4gyXP7gHE4XfAE92CE1TR16Bl+rmfGRM2bGMeYtPJRmRwDLpZcmW4X9svi2PilV8vlB9M4WEix8o6AYsm9fBhcAAn1kFqDAbiashdUGClRkmU33rHW1osWZwiWEejGa6xr/qF5I30ZolW1gzhbHGltEK3Tj7JPIlGTn1hRvyDjdwvytZkH/qRx1BfsMeFgTqyohxv6vdWzv9Byhz/xwLU44H5IXa+2fEVnJDrWv0UZNUI1S2UgvlRy0vGlA91pwb0txrca65/LAX6sZeENPBivSPUBWnPPECkLmVtmAQXs5WKUc8NSvbc4Qnx/rw0vEhhY710qWrA3m5loNnkxvD3QhzYoBvhnm8RQYvmrMREBGd23S5ct0SX+C7f4fF9dBxiyBHPtubKs083YzN7m6vk/vGDmKwOwJPXy+LV7K3iqIJBJFubvZ+NFPyhSfk59PwWDoxEvCglr6JoBf5hbqlRzyRmjsM2XAMDj0MUDYWkZTpPbc6Cr+ZOylEJ4cHtjAUohXflKkF7WpiTh7ULxjkGn0eXXgtH8TQS1FE/xJ5ZUFBUNwrf1Dlt1CCPhSy/XJqzuE4In6pKu1ZdE0z02SwC6GmZ5vlp9YF0jdwamFm/YPULuI7aUIYP2/YCpXznfBGlPOTB8OSKg/5wRGi1Rlp0Oyz+W+X3SXSAtdwyylN5qDwcgfmdUqbTo0si+WBy6FBn2mipT/ghtlRM2AwPVb2roFU1lgGkADh4rxuVnAX0UdBQzNdk7Y0HWx6le+/hQLkRs6zkZ0A5v3obXpLQxNjJe58j9dh39QdJua4VPItE+rhanNaIFIN45nayouKAZgqK4lbyA0lTTYju30VpKv0kvh4VLDdEA4pmxOhLsuU8VZLXEIqzFRYVwLLRxuSuREvjpY/beEd9hnuCrRRI+qtmNm0H2MkEfVrr8O8flZHvMwSDWeh1wx93PsHn85AE4pSGHvtgaV+TgAThRSkbpdd/38gPjuJtcxAtjzhfQRx1k2G6fpnG/RsPHxSXujXspaCxB6ZChEFZlhyhwEzIQ/6fHWENi9NU6zl8to9+porEteRgc0UGwRHoWT3H1+OysfsLbu40Ru2zlj0T9r2sHMpTUf+Vh+dBA2FY7MliK3eD4SqpAaUpY2fz95P5uYtwU4CzF4sqL0Z0j8r/vEX30oczGNqdKNRyvoG3JHgm42wDvuGHGOF2UjMH+ZR6pxSpZ1DpSpkbSmegi5StmCwLCuHu/6Lgojm+FtUD/SiBe6TJ3l6QDBpA1gDeKDyaFdKONxs3MQwrAkHQSdkllRn9M3EMC8CK+xXp5wem1NURYOhy5aqqpQ3DCSm0Nnkt5Br3EI3zdLzxCtekHzT7WpRkDvRMzCKUu7Ik+0DIwsilYJaAGUbsfrOEa6m5gYktwJBxwL1iDN3p6cxDDdtLIeXlsNi7gXB2znyFqZrbTMYjfSP+3aMKPi5mTEjQtNWJ+37nmBVdGrQ6AOxoDzQq+JfxVO59oIOQXxYQanElTXZn1KfSfEg7o1cloEFchjoT4DTHO4IHoRGv6JgT3vqCAf0PA1t1fBmQ6oklWu+VvVYYHIkxPU0llcZ+UMUXbUk/q9sWsqFabOCLdSCEhZgYfwXf458NyKnBFUrgtn2YlX9v0GRSNzM9Knu7SCnn4fGz9UqFPxr0CLwN3mLZZWCJsUOlRiULQKtmXbPHPE8wZZVIbmD1ngR/0kNYH7YqE+Ty1O42edpSZKekQ+3gJ9RJ0sKSozAyr/QDnr+HYgWB55j3mezT5KVSB5dpeVNgCky6ua/QwbPVW4ZMBjd9rQKLBXg1xneLzoYQCN9vkhyNKt2MuiNZlbhEuV4acVghZiUmcJlMjD/KoG7RqjK0ffyNk6OEcvNMVxUliVzq/zAzjTNbtRv/nXz6akIl94wV2va8I71ppt+O6Si8lacUSJP1heHXn0yk7z5jIVm8K7siLVyT875eCotge//flP+bpAf/3/y7EWilLSmUvCI2lONGk3JDxGRZ9XSDd0NOvBnWoSNj0ifgOcrqdswuqaBJ+m/em4EBCem8oYcg154D33vJwbjAi6CayqyoQVt2PGDSGyEtlySuwEdLJZRHVCHunhkqT+BrzrdxdqgCWL1hWaGIQ1BEfoLk/GNM80i719jXf8gteurNx8j0VHCcO+vKGRYOY9CVlz3IEevbAhImGpyV1Vh9NMqsxIu6EqwelOVBrck6/H32joSFQhp1LMAvmtGUiYcjm1zNeAbV4Ighm0XICEWT0wq1SwPSdLxUbZXZQvnCFx343mictt4jq7lvOFhjpUguS9X2OviPHKXyAGgoJR6h2l6AzBgdq5vKw+ZOvU+xN8lFExvGeXOlfhvDOKz/cP9pZfH+Rtv/3nQoH/HKslwWZ/Z0N3mo9iXx5Gge+XAKsvAAticKdHIOwR+tSftHFQbCp4AJdbfAdwS+VFeo4VPsEul+SMMJrbBBYYRM7txuFjvI15nqa7LUaZneMrGEAYNG97iMTkcuESdR8/1CNW0aUC26GwubA3E5kCkBO0yvFOiL49JnSoJ6yqA2loaMGIXguC3FIRfxkj7KvM8ZAHYQPOrX95N2PiOzC2Enmx9hG0PKzeeoZgpxw1rOweROCHeYgHPc0IoJRqfamvE4jXBtLD5qY79KqYKwatnn4P3Z5mmXueQfegqWmto5FdXsDo8hC0hDF0PY9xO4KRj2jJi8632k0dGBNpKsbSPRr2EQoFYBLKW78xSE8cBqlQs4W6nFLufG3gvL1u3Jr237BF5c35Ycm5yBPQo/S9IjXSOyx0LDU2+foKx60BsM734Yb7DKKdw6K2ktevXEYJl4izfaChYc5zMfd8YL5GsHfe5G7Tq3f6BpgayHkBUF/77Ek9FStAT/yOB1/QKOYGUycOpaNwR2yx8P0DreXPasYYYSEc6kEuJ97K1VA4pqRVqo96hidbTYlK42JY8EWPSSulUGRNNTOieg36VCHnA8MLt8GsVH6Nkkgnez3wnF6i6nYxuyxCMBmjaN8/1FgZhDkxcAcAgJq4dJeZig37gBZTnWNCCDkQ7yiCzYi5cr47Tl3jMdn3z1vaXlWgYYXj+6JvC/PHBmwhpnROrBlhpalkL5LXewiDdiP6KPHvh6iojXTXWbKN0QgeODJPyfP72DWIrB9kYoOWnnJSaELS0dHaQXJ5j1FeufI912N7i1/Sc2QnxCSIyJSPyLo9i4Ob0KSwcqTeMAwid/aF3aO/cZzkvKucCeeYNwyPWV1hF5iJi2ny7KwB4YUqpIek3yBi/V1r+Le2aeV9uAtMDD6QAy/szRt+uh9TyW+rlY3+ppaGIC0c4O1Rz1n6wmin0Kila1sIhUY0yE9i3piPHHh8QhiR+JghKGqfUq2M/3HIOMI3lsyKCBAaodj++PYWCzGS0MkwRaGlwEB//bVLasvT5yV//f4V7JkzY9kLoLsKJAX9CAwydtOsrNZ+6dBNlKnUNb6wfwBEhyfQBuJ8SAlCzNQyzqH7W56Cxy6zVbXRVZXzCBxHhbkNP14f6wcDbqsDZyvEoFjycr4CQjuZwdUBlWKF90OhWYeEQkZsYQX0m5kB/gQkyJVrb743iU5aOAhxCmM/27kWouVL2hRMKmxQIS+KASsqk+MNpv78LSSjf7jK1FWSTApu1XNHdlM2bWg1r4PgLEbOKCyTJzMd1gbq5NnWVdy7VaDRPOi1ioB7tdi4tNGsZxWzLX7Vzg+gCfuFxtHOmE3sFkmmriCC/REXOCYAygUGxLO5ji6cGcX8BJlMbQsr8EcZghBlCGI4AZESM+V/7MdYja87ynbMhLKlsYR5ww5pMUgia2zF+UKLjVSjAQ9e2SNDNrNUIPH9sFG9bpAMupOu9eqecJ1Gu4dsLsZ43wUcF/Rh3XINzhPOgq1xDHDnpeRW/qa2bZxhJQSBJHhkaiHrk4aa3w/co+vASo0nHUbcNLInEZEhrK1BTymBFVaI3ui8+SMU2yEsJ28iL8iF/XEOdefo3KtO4ICNhHo7kidSXCtDq0HEinXtL68UaTcQW6VnFdumOWo7ZKbDszvJHs/1Tjts3VRBZlAcMGbpFAcEcVsLmfux+LLjhjf9fx4EAu00rNSYKyJu5geUq6XHtT03q7QQTfmvuadIW3cCZwg0XMYIaJZqnPMe3Ybsmz32GdhTYqOSeIN6ZAKn2JqKDWFIujRKek5qpNRT1VijqXmYHTkUcXO6Aue+oAy351MRMMBefL/lDNmChokf62dGFkbh87ZGBmwvEsymhD0llqFCSBBQbEds9DM7y0RVUcr5pDgpSkKOmi1YQJSF9bSq/L9nJd04eHyEo8d8yCdgnuBMRXhDPc99hJiiANvzpz8yU8PBdpBeEFYjlfTXAx4xwz9ev/fsiBLOEDSAn8+gc02InwJfhGh4cLqk2qPx23aIn26UxWLqbY87GACglXU12HmmisEx2pmMH38Z/+EEf8Av7LnbvoUCmATXy5UbTuJtuHQJTQVWzydz4sZGyEWyJ47K6Nbcn9gHaFKN72hyLdajJRhxBwU1NmftYbXfWsgMGtX0MFby9iXB2P/9//dGbiL6eBV6e30M+nQssDGSJiRIMPntZm2GcSc7gvfz/f7+xkZzN5mCJVV/OWO7oe8yV82t1qM8h7DpeMKWt1p0CnY+KYg8A8hkiyTMdyfLZik7M76SzsBdlUIqIHGZaec0IBkTjlVtbHvuUbaDeq8626GqdhzSp86r7Te6YuIbwfX7iO1ntlN1GRIrZGsmypQLP6LdDwEiRi1aJ18hvdwPEfr9s43GrPI2eEUJ1e/yYx949eIIT7tflPV5eO/1qd5VJd3aIrZOlitEo8RRV9UWpsFWqh5kfZFrsAutKMm2NLnrtzze34W8AVf5t7bgrvkiN/pDZynUT9c//NkCycgP/fwnwIF7RaSa+mmYt8/9K5kNmej7zcj09wdckkADFEDTN4J/J3NFP2iQmQRluHxx58xaXmoN5xVR//3//cAF7+9qpcB6jWURLIt7J4uweug0D+MH2C9wsBPjKWLb3bZMpBbxKNrstku6NOGrINolYMRCcsx4eRUMWwok+u2P8+l0c+lMSm3cPFOB2q76iw1WPNVcal/GP/s5I3YZ+Km4GnGRKMW+bTJR5GeF8yimjfRpqYzTsgbYA1EEyRY0x38Ssg+CyCIvXk1Gw3fnWPgepGs+Hi4qcPjWgK/jZ6JhwfnzdSJWJNUEkNCvtbVMYfFF9QPCRapK4E1/CF84kc9AoHPiPGplcg6hdhIGnZIDw2VlkfKnkQwVbMCHPh8/ZPLNfUY3otxG/i+i07a5+pvLmX7bbQbQPmnfvNa6/md+nPdJq+9ftIjikyzx6DEpmq/KZD+qJP2aar95VGCIqsJLRewFFv77HSlTi8hXVQaMspccycey+aq0b275ltSJGUOlyRZhE0eR1yXbC0xbIi9HLByZk9u2okAKJTpy/t7QRCKYMCGK8wY+2g9cjGosVKefwwrjnLDTvDuJ5BEB65/PExAN2cjG/E0XpeHZ3OjbgrS+tc5Z+jzBqX7YcRBozKivorHgluSw4kKowxkiat+Dz7N3oPfX/Xi2zJ00haypvvXr8KgOXySNMWA3PXd/T7nm/EZsac+Z4A5fN6b1h/QidB6BAJVuHRU3E7B/Mmu6ngtZAVvfj21EcZZDnf+Kixskp8rPXx78TqT+J0wBCtW9UJMsRl+AIAALbIxvZN/Oz44U+JMHMwaP1QOpcraGfF25yEPxxAX++VJA91HoKSRespNgt52Q2O7Lx5EOJDaYP7MGQLoQ59w4D3Af3AB0eul68DQbT1pBrHD5PNPqTGFm9sHGQQqBhZHJn6WN9AnMNcr/THZmLMCWF12lCmuwzJRR3yXGZOv9Ou9YF9BK7U4NI4PLHX7xeqliccTFGJIwIF76hQK4BE+aZCfbItqhD0q0r3ksv/Qz8MU3JNJ9uje4+gZJeRabrPWvxPGSpUm2+gXq0YQW3CnRNvVyPh4L3VhJG4Z788XZ0TkVDAkMgnVrXUUSV+dBq33KNnP9POckv97aIY/U4FaqECSFk1XVe9moOvJarL8POxc6ZHQBUaKydJSZrD8FVOUU2FU2dkvuUqAVQCNqjVLE2ptZ619Vh2ZXGPr9uoPKRgwpmBx1Vcy95IZU1/WCfHD/5Lcjl213Vh2E9dhC7dkWt8t0Em648wV0eHjqA7vDSlaemadWIm4GYaGsMcn7FKTLhuELAAQfLIUL3uOJK6btpAjFUP/CQDXg1ZPAtq5n/BWw8ajLXJwjj8CKRx+APnLHo03l5pLvy4OxotAr0PMZKSqb4KYSctx9dHczWw1vWWtl+slZf6Ow6UfJKTI17G3U05Kmj+mToQYT9BUqttK5WDiE4/oGCC7g2B9cQyM+Eb18/cp0kk2yoFQN1ZLjU65PYmN0xQu8YJOqidDDguSbBtXACZzZpegt4aKfhVr02rpDXzX/LSY6VwRW6t/rDdmFVtlgv0Bf1WSeWCN+ZAFI2+xucTngTnhY3PGQ29fhVA+BLXNteobXVsgT53Nz95BD7R+2001LahxZrFlvEr9bftl1nYPsSkza7iq4FCxyQqCb5Dif7k1BRF7J3sudmK+7MwqkJL3IoilWCe9Bf2jOYOkNWF0la+qJeTa/GbIMSxb+O8t2jOkddFJLiteS1y6VFgn6af/i3NItr7+hWfpDVpAZS0IiThkB5ZPz+OCZuoYUGSrX3GiqTePnl1g66usE5ozPajWnBcdFjDBKzaj/fO/5V6wobi2yVllg9MqOxeF28mgcFVZk24Oe+Vl1tMLZ2+TjRgUGg4oMvk/OatCOaPFtFZB6Li/KNdwx9WJYWqRaZD6+Gqnjgg8sT/09k2wOS2ZMm0af/FczNuXc/EJgaZn4qtx8j/WfYEQsN+GorpaXDpVpy/g0vlBU1g7QHsMK+Hht/ZoqOCYOZ1fmS1xaIt/+sAAAJJA0KZW5kc3RyZWFtDWVuZG9iag02OCAwIG9iag08PC9Db250ZW50cyA2OSAwIFIvQ3JvcEJveFswLjAgMC4wIDU5NS40NCA4NDIuNF0vTWVkaWFCb3hbMC4wIDAuMCA1OTUuNDQgODQyLjRdL1BhcmVudCAxNTggMCBSL1Jlc291cmNlczw8L1Byb2NTZXRbL1BERi9JbWFnZUJdL1hPYmplY3Q8PC9JbTEwMyA3MCAwIFI+Pj4+L1JvdGF0ZSAwL1R5cGUvUGFnZT4+DWVuZG9iag02OSAwIG9iag08PC9MZW5ndGggNDU+PnN0cmVhbQ0KcQo1OTUuNDQgMCAwIDg0Mi40MCAwLjAwIDAuMDAgY20KL0ltMTAzIERvClEKDQplbmRzdHJlYW0NZW5kb2JqDTcwIDAgb2JqDTw8L0JpdHNQZXJDb21wb25lbnQgMS9Db2xvclNwYWNlL0RldmljZUdyYXkvRmlsdGVyL0pCSUcyRGVjb2RlL0hlaWdodCAyMzQwL0xlbmd0aCAxMTQ4Ni9TdWJ0eXBlL0ltYWdlL1R5cGUvWE9iamVjdC9XaWR0aCAxNjU0Pj5zdHJlYW0NCgAAAAAwAQEAAAATAAAGdgAACSQAAB7CAAAewgAAAAAAAAEmAQH/////AAAGdgAACSQAAAAAAAAAAAAAA//9/wL+/v6sAfOD78U6TXi7IErRXthnTisKsDRYnLcOuabR5GaZjk3f/O8zeUyhuMWkxrrKUliOZE9Xf7LlGbF71Oum0U6xk1wz59+0jm62r/B+5lkP0FCtuIzaruJPeFV8GqF7S4y1BoJ2s44CT+AAcJig2ZEe1GixQBeuqgdpjS6g/NsJhkQp30Rea/p4EjXJaHLHz1aRaphlAyS15AgNW7j+oHyKab/C885MZH0Wax8csKcTFn2CZBZe9ZM07XrYJvFI4MSlgLySvmCjOxSflsPB28EZBD3yYJt86u0w1TfmNX29hy7TJhQ+64geKPxF+KiKHO050uW0sTZrv+eJXzZtGrj3kBt3VI+2T/8Yk6IyZ14Uo+qqshC7v/WjobWavSKbypo6TiefTzQNZDNncPXKzzRy/OSePl03rGbIF+rciw2DbGtV/H7vpR2rN/HOjjOIs6PNPWi/9O9huF7eWfNQpnMuf9kFdaaQyN3MfX8DaRGsoBOSGjJhXZYppHjMNd07o6LDdLb3mexBJ4gKcfDZpsKaTQxg/uUePy3dLIz1h2jrrZCGrgL7cbL6cqDj9PpSVurKFc7Vnf8rjwM5uNCU7eS66p5r+JfvKp2QlM3RQSmzcgd+OUNZP5k/mgWZI9SHlIYv6anmAkF2VQSTygQ93v4wpe6cWHbZ5ngz7ZbnTryAfoPs1dGKmescHRsVpzpYl6JlAToG63Vw+vc+6Q+lLrx9KCLHbdWSNhNyQ0hOvs/We9i/XE0WqhtD6CWBAUtLN3A4xwvIHIbKlApwOBPDZBBNY66FlAkjGA5Oc+8UWxYWIXXDXqgV1a5ZQTFAX78v1yx7bX9bV9+7tHxcHiTqRZW6pa6p6wOstPJJscEUj+xZQDakkznY7FzyUIrgD6FIsfa8YJd17I1nxq1Xc0UImXnSobbXoX2LuGCQt2kyT2OC03llVddvkpNbiyB1TrzJTKnwPyZIh7X+1bymOqw/S7Jei9YnLoPejF7wEC0KkjU39RDpMQVNFA2AejIHXqdT2EvWIO+ZIu/zJTjaGqaEzMhq3zuqk0JB/SPnsOK3bDQZ3TOBAREPD1tgIZ7R5VRBmETznH4nTZirIWbguvY1UwscbYFpu6D89E/Ny1PsvhyNTC1NQPPoTZus4d1JLxyLTdY+VskVqt226lHxW6UYFUBqAWFhObiT+81otElJ7Yyz/VC4nN26d92ZO5iLosbynPb74oVbhCifh2xwykbKwtTaO/6YyK5+hs8OzGV8p/uMKt7faB73Y9//eCzirYAwCawhZ+kwV4jcqIchxZuOB71V86UhOFzW0pXkrposNAr5Rgp1PTTop9MdAZGRvjXYb3YD5iKfytTpEmlc1d35zNOzw9+eObs/SgW7o33nQjtEnuFpKj+TRvUSIg25GP1DMh3EG7Hi8WWqMT9GzjJvsjKoWAABVWsMmWhtRH/TgbotYt2b2UjkH/9eUP9iz/8I1yFeAT6DsP9/7leKtS4WbjLnNpz4MBRZ2Rdx/g1LRw9sj4WFsRymnfy+Ukj/X/6Ge8nOAqiI5sMWI5bM74rqnE0XJwn4M/L0pWt585tBeua2ozJn8b+UlsrLcJI5dZFkbCkxMP9WFvYLxfueHAvoeJz35Qzng9hj7+nwOxsKW8j39AJFjOuMf6aNqm8AaYIZQF1ZvVIf/afKaL0ZpWW2DxorzB/w+Dj1hrV3S9sEA6/+nkZT71x/QQhJwhfsaczrgqPxmgNRRiv9JQDX3urNQSF7uZe83N3KHvbUwhF+lJQbaN3qWxlw/2TsDXoewFp2/t7zeBbV8ETmZV9uKSjE22qmXXp9U5ga4/97g59Hslq9pQ2CI/zf11tMhNRgoTq3qAgh3YHq/qVacT/UdwIUJknRjtzc+dtfHLKw27ysO8LSxxqm98gtriCwjnbfgNtl2MxzJK4o/IZ5Yi8RbXhQ6yEw313Hq4F+qpfBAlCjuKfDS6gZSlBScWPFobG2kgMlOE9824z2oLZryGFK3f2qLV6fe2bk4ZvoIRU0HrTgv8bfetCyDVJoDw8uqm7rNpe2fWWknjq++LVYSjZYq5fr+USA1CK6UNzosv21u0vBYtURamTjb4SwLayg5Wl839Xq7/0MR5n0DVqfpk/GZgiGAnF6KZmbUc+JEHGXNTwdInW22WWDgsPSet2QbFVJkIDHiIoSzP62NSos3iayEVNsXuMq/vENtR38IlGbKDu85L8pJR2Jf8G3uN1oksTTfmy0y6K2zUWWcFtmwQuJNaT0dDJBuQjaT9Go/FFLHFgWhWP/YIV2A+u0oGehOpx4VZYeXGyVsekZ7tULDci5PU/yuon1ueuvZldJUiloqVXMrzw9pvPnsy3XHFrjV9o/G8/Oq8ImuHZjCADmyw961PCG7bZof1Q+Q3SsMMsGxUDwSKoH1KYfsjRwmGW+lVh68h0MkZPHd+76+NF4+cM5SDkhk3m92QPd/1w1iv8OvHaY/FSJP9tGTttIXGSKkYSVfZdGAG0rlzo+3R5QHubi/10cPnYPcjToJoW/H5YooH+t9IEIs3wgbfDUaADOehXGDIYowXdGXOENxq9a6RQFj8Fl7z/NowPOfhIFcZ9ktn+Z+0+C1JGohzpObnsc8O/nEJ2gQvdNPx81N+uBvYn3t68McTQ1BBjkOu+2mZuwxcizVgIgzEFQAEhNNIWc3h/ZJH3+zeDzFGKxMTdvOFX49BJdnlEblb+7i/8ydbzfM0W+ts93LaNHlW7XXbF/jo7eS3LsVLHnyd8/6sUtE9c5ngZGxg2HqdVjih2MzLaYe3/iUMSFc8hL0jnRLNDQbKkA7d1rJCuke1OIUJzbZ62KQ/EpVOcbcPvh+PHNaEe3Q9K/yuNngIfzG23/W2DXqnSg9iteJd2JJPTr/fsuj+KKOv9/9BH5/1YpA9HZ9s1RASJK6UmsPSzg+05brwrSkuNu/o0nyt9CBIgyZT5JuMO/HT8NSNQX4sQkWjQYIYbcDsf5ouPliwgtbd+PKk81nwf/f+3Wf/wrL/8n8klJadrE4UZiRHxRGOT++3hupBOpsDIrIhdnHbrN9xlpE2b72l4I4FFnR3kxU5Qk+d704zp9GrLnh2chkZ6+7OU/MUiaaLuXoiXj3bZBM1JLoIKPvy9T0I9sGRXArpQRnAmGOfaFRBCWobD/BxqH8QS4bsXtL6n1qmRA14qXnCtjFWKQG7DXbGXcw18Ij41PaNM80Cexn3X68ahVsVIsJ6tlJ8hlwL8QlcGKe/SvXI8VPtTU+UuQDMvO9rs/kORL940xsFIsNGx/fDsxhYTbuPEfWwF8LAfJX18hEf5yjG2mLySws6Wc6yWr0wIaiU4n6/8Kg2zD73uF8lnNgYUian5QF7zJlTqZ21EkvmUso0cqWCQDuqcsidneN/6J9Kr8JjlOCaDzl94++SAv8y4FJYhGWkJc5XYJPoEAjPPCEvqXZ/967aSlJ/E84onaC3XuVnuZP/ON5ohfk06B/kudDCc4T4l2PhQiZZ/8im3kqAjhEo3P4060yizDz0JONKBzDHZBj/lCEX9gNfROI9lQAb3I0VuSXUHxerVzaIc+5Y+6/y0lPrX+iRKZT8PeqOMTXp4C425yU7K9T4BK4e+MVT+q+delsnDZ6YHAQQ8L1pm4g3Owb+HK7p/YZLzEXX8ef3YaGqhSbNVtVQJHSl8yemuLkXHXuLE53/EDVd3i6VQAnMnxSFLjctk4hIhOSsvNB/mlaHYgV/5KOkpznr0FGZg4B4+mR1ifLSs5iHZsXUfmW4NOB/wIklJQTPQxC8WA1mZd+0UD/xlNTOymwIhR/tOMXgcDMNVoQPb69QR+D+V8PINyNk6LVTpmzyDYXWcTNZ4I/bwKLOcV+cV69bonXtWTkS9i2sFbLMmKoW8YE3HkdozxWDdUrvsSHwKF7OS4QLNrUPbPeOz22dTIizhec9aGAsWcAD7Q/iVptUp5J9yvkvDqCNSwaokvUZvnNFXnvvG9Rj7G+ZZebCUlSjBFzmYRHG/QXwjqKVarEqsLKwUwSrT4NTgti1Mi22bnqxN+mreLJt9/4ymgmvYmyfudDk2GNUHrMmDjTAQTEM/scrpOglWtxcfzkfJSDv8seiGUqplS6czwtM2HrCvKvPQZ3z3yPaOXz+3ldt5Q6hG28nbyEz4bbK10t+8X8WEmwPooIOx+5tCgWBSKanGojkqpuY3yCBDiwrSBAAkF8hdqGdnNXp3DbGfXIeu2s5YJ1erR31lNbI9/uzj0uRKpMBGGRMznwvNlEATRtTY11XrNzoxapILwzsr/f/NdkA6F0yAeKYOcnMNigJq5GJ7PPVo7WFgsgjDGM30DCUGelRkP/3QSqeFPlXn55hAnyrUGxF5bRshZKkWJJaM4n14/8ZHtIZkM+sYXEXTNLq3dKx6NUGa8JFAERf9OS9MnDX3pKH//f/9//wg5AwF9kIHd0SKPNl3vH5UT9ffX7ZZYzP4+W8NgAlnwrP8mrglrdLm4rqmp+NqZb+lgdTAsXPAVLSAZSv4xtqDiHu+G9zmT8/1MM41L3PoiG8wAZlsyZ4Q/jbtM63M8Mwf7escSL7c2t9oF1tcvoe/Kc58q/wmbUQsVpAivB/B7f2wYOB/uudXFvEU5Ki0kaHmnW0M7eaEQ67+ai2PBlq2ik7MaFX18wNSaTD82EkNqBH3lqLSCHdYQm2PHz3YY5+TeyuIiT5OI1dsCDzbtjKUgop7tgA1DOsHvx9pPM8sGTzNhLjVbNKT6ryceQ6Ox0wGVQgyrR0ZiELWxZgvk61JO3VGNEpSb8xm3SZnHWKdt2z9K0C9M1RJO13k9Q3DxV01IYZa2F8uEKihcgLLsKmlxyNBMHRiKM4ksV3ckeRP3fprhcjSb9pJ/Kgr4PyNcZEXci2khUmz4CIKmBZ29aGmzFfSZQttd8PF7UQ0AeyfE8d8xlxHQfGgnyJlHPdzLCnGCRLvJn9w61G416Okea7OoWPWDT2O0XBBtOVW+aqz24K2O/p6wOPaaPsm4PgYqtFTRu+bX0Qvb8mP9lMJpH9UuP4L7WkVTo/W/YXDVFjf4eMN9Br/yazwiv0RtSRFR5Vtl+xYVlRumb4ZHsIHiP0FnhNxZ9zK+CQ6fDm1S6HN785wVrjS+rXB3q/ejwl/adRa+4AbenB01mECtDL+d8vZSyQP0B1ExsUoM+8kx40A4T3ozOa3AhIRZ1cj5m0O/90jNkL7SNT9lJZ2xHtPnYBETvAUMQ9GMw+bmsPrYGJJOwlWIo8nZgditcwsgThbp0rvzNiVzSMm3sq+DxI/guu+UGpPCXWaok++Hw+Kdl2D5cgCsv5J3D+0OYsUSCrbTQPgFEzMcO4Xty7gucmv8FEQEOCezgPBRcm1j6q8KVqm7pFT5iH2tJlhIHL4JS+/a3oWHCjcn73p17wMsN92lWkqcRM0pTMYWsBh1caEBT74cgLFI9ogKuUDfotKU9bO+NsACfMgISX4ct5dy78bOCoO+ZCEPBtNI7DOswXkDHYizuEys0OxuriUVA0t44DLU1/yLxShRH4NmqWPr3uvS7SY4OIsEC4YrBIbtEyER+LPyc14bGTNDMNZ9owBfOSuqMLXNJ6D0sGvBDEqTjqg+dfvckkXw3rxweUgjNhp7F872ewK6Sv5iJqz1r7UuX2RNt58a4SuUddUTJw2ehLvmLCbrrsGsaK4Ij004HT7CmY6G2kaWj/jXKQ56RtCjJu8C34gfAFatT+80pi6IrU56wyFJ3wJV1m8BmqMOtMmKpsrqZGVNkajTzp3oWgGBhPSA7bg7bsf03g0nfMD3H/tsSu3L0w5ih31aZCKJzQkwPiBHdoEQsRdOX2l4rQvUSW3Tk8y1UZy236Ow7ohLMCF70/2uS4+3Y/HjQ/8fXDdcAhp3kY+RpIbe+ZWR83+axWaTn2NAjk2M8G2sQIu2GROrrh+oVBoRnUS3lmavLlMrsvg033FMCsbj2ziGFoHp/zbFOpR2TD5a/FrywFZ8NhWPRqXbzL27pdrqT8VYq35R1SadIZquxPdZ94iejbSfh57qgj9Uw9DjsiivHR/2g53EOmG/phEAkxoQfBU/lEekqirgvB3QHfK24QESNwsOG5gm4u/X5QOn9fqgbzY5nYC9q5Q//OYZTy3oV+j/T+ENWJ4vZ7pr3u1lYbS0ihqLBOIYXNFbDP2wQcItskSGUdTBrgOgcd4byuPtWzjwlufgYHhS4dpWyYbG0D1h920yhiLDZfzKa785sFBOuhoRWc5Ikl6ZY42XuJUz4W9pR+MxPX12BkPifk0qNR3+5E65lJ0Di2hsRqnOixbMmbWZcZJ+RC9FqpzuLsKVSVotojEXWVcVUvgDg5aUSXagW4ivJ1Ggk4aICuKBx7fbtVkzlgRZoDXQI/3weSyf3OOiCVtDah/mRMMz3IolAn8KsckiFf9yPF9MuUe5J6Ak50xgN8gjjszh1RYVnzw7aOjWWfsiKlf1JQEW9/OvYjxNtzwY1B+b7t1oV+V8SpVGWqJE2/EpLHFpaYoINMYJiu3XzPiMl5A/xqbpbTCGI5EkZK03ElMuTxWiJajc3BmUBFbzq60Sdm2p25rFBmqPqz/q5p8WMfxBM/Bl/vqanyQ/pDZzQvOibsnbAuNkbNTfGH6xJ6v41Wz/WY53Nju4Q1EYj/9k/VZPrDTK2UpS8q+lbMoFSY1ilXkkQzYiz9ntmnix20X9tOODrSX5/xVgqCtywXQK7BIKe8j7Xkk9pfI/leq2iA7d5CXS7x7BMyKQt0A3K0ruGxaPU1NahEtwK23+X1jrtIItE0yu1Jvt31rutTJBQtXuVW7LSbeS5VMrrBIF5Q+6qAW/BwGB/p5qZ2Czt9jjKLXs/Kjfk/lgJ2nm/IytFn6iCxmnMQUC42GjUWIpiD9rA32RN9/NUX/htTLjaTXDgSgC8G3esm4swAr5gSypzZP0vUHvy4B7foNrjnFaoebts6DxgLonP8/6rFwKhsOygKq/ojA9+2jTfyDMhF13VC6+4ZCR7QPUOdiq6A1askynGVz6Su+jNZvlFeSJu+tMIBUiA6vySt19G6gpdhWwm2owftrVpM5EwLeoCZx7KM2jxOlQmAzULMOiR0jjv/OWXCBQHdjWBEMv+T2RrtRgzxtS6qf21Q8fXTDc9t/R5yA4UjiypLLlwLqUzBRDfziDrepp3+d382XyqXiYbCqtpRerCVZgBEFPcDhZWGNapJ68+WFQ8h0HSDj6hL/JXdCzV/x9+LIZhd/TTVyhm5kPJ37hHQsvSWEo5ccIqHI7j+QJ1jMNtzfoa9IhFqjit+59dqNtBY/tiio//Px/ba6GB3pubqwcnyoBihJdbv9ODw3pW8v0Y7YvsZVtI6S3Ihk0InFLHe1PRdRrTCSKt5dRNHhCO5S1qhH8vgFodKdHc/DNxEKm/1sPUFq5GupJiUJgln1MA5s/WmRsBxBB9WsSeCGmOzYgoF0EPVNCxOYLzgLfqYtNMRNFldkDcvqjWhS6DtymINjMxKIufkyHA19OwiGEFJJc6NcEB76x6f6ZGxWu5FGN0Z+tsMqIMEjFZoEBemF9xP1rX9S58QrrKkvR1AK1clJVpOP7/oyreTyOY2BHJ96hIpSuIT32RHXOcHkZurzlSC8XyMUFf9gospl3AzgZWHmESpXNYyW0HvzcksgFGMYv2dbYjnYSbXmGJE86yCxUxBKa7WdbqhjoePNI4MLPh4+par58sY9QvGYhurPgJNxuF7M8Xn1Llu+FMI18FRCVRvn/LEemCiSaAbdrr9LIvHvbvT6h1mS/kGFEvKgS1dopdXhy5Uf+IDDSym4vw+t6E/4YU9HoholN0h9LAxrvs+FpnMjsI6UvhmaEtAqx9AgjSBEJQDsKuP7W0J7xI+a6jA5umiWQIRi2/EFDDhpKKgwnv1C2W8AXPb6A8vsI41vG0izHN5RnAngFyk/yhMYCZXHEjwR8ORyjWx6zll4pZu7OX5MQG2bUR6J94+QUSquFg8CKJP8OwsDXqfOQTmZ7x3LFwoNB1p9ldvt43/G00fF95dRzuZdGcCMTDeljAtL0+b1U45Scg7mTqUZcIjH5jjJz/R309Z5oVN7rXtnEVyYQQ3iYHBOtpPhmaEDcXYz2rGj+Vtln6DEcC6pAq8kzbTdPijm204CbyuR1DIGjcdZ+idM2cVNv81mjpIgiD9Ow06oD/LZe/RMK1k5ZoHDVl3BghN3Wo8PVjpOqZNobwrWCTZUsw3QBk/VXa/LtEGTP/h0jirBrlKWlONt4ZQcfMX2QMW1BLSLM0zv7Lbd9u9R79l4jzkjWBs17cXQAiEvwEr9TeWqQo36KC7B8WU9w/aviTfavB6zltuDrazrKjO6HueBq+9uC1Wf/f6yDK+qG68aerce+vc22SOgofqKTwThRZ6gWgGgJ6HJUgxWNmEC+HFXg3n3VSI76z80br61YJo9OPjuZOgcbYxkypSA47S9w4o5L6WiTfI7sgq0CU8rcaZwzm1FT6mLEXzxmczVm3e/vugts/aSL4GtQGtjOD4/bPaAGUqfbj3vwaAyviAmf5kiEvZlNGuJHWKbadYbqegnfvpxfL3Nqa3hU/PUG5Rts2DF2ErKt3sl7b8oPLFAAhEdutKHExsZnPP9VF3260pKyP5CZZuiOZu/PLL31BC7lK6rnJ/9dBJpXqms92CIALiWxR5VAmell1v7vUAoo6X2mV4Jc6JAkW2ernerZu22CKqpxchJ2kibPPwqHkbUSbddSE3f1+3fHHi0ScHQAMEL+MM4z7kq0p311owtjzt1/KJfkhQvw6pECIal2dtUVnZOicJ/4/PFi7vofZ0s8VELCu2CKXGIMvR/sHHxvERPleaZbW+zvY1ei1IBr6Iic+NA+JpXUxFaNWoAoAkIWs4A1w54lS8CAVupjT+s9lcdKswuAO3VaYLUOQHSCMtI7KuFyAu09L+RoQcQeD9RO2aLQbjQyKqw22hH/E7aNQipIXKjs/05WGF1HnIJhRe203W/HasllDyogJC9xonqhu8Yek2R+H2ji53DkhHLc31CO0Okm/kzbXejrohnGiHWxssjYknT5S5m2fX/JsYiJQrWaznT1RH2Q6fkaCxNidiNrRJBRdUrqRPhzeB3drRpejQnXr+3vHFC4RM/FyGrghOW1po3P8Mge5HjWdgBMH+hjctRzo4YkSLoGZY9fUzTEIirMV1t9j0mex5PZ8ywVb9FrRuS/GqXT5MkOqaotStQ9Bqc14PSxfB9oBb2yHYV11crL9ZyP+aM5gA97XyhZP88+O4Epxeb6ITyo7HCZsKd9UPA7nCgYCw6Mv5DDH6SWnK6XiK4H5Ji8t4N/uyvKcfW9XS+paaMzvE0ErgEcXi7BO28anBar7qYsXggSPS07TCwzV8QwkHdFYci4gJL6gNqI3bAyQcpgTmHMZoBov61HwfxYLew/QsuNbV2Atw30bncXoVa+b3LRkmDG2tlM0n2vedDVj4JQA4RGMN2dHJduveB8/zb0vGIV4eXWRvarHvg+LzQl/ZWWDmvmp0SkvemzLcMu4/D6y6uyVAmXE2u2Xx4R2pC3RqVqRtAYLIfrIrR/gmUm9QMxCQNvHHNS0UB2ygCNvcP958jo22vkuZlExv4ehvhBkzOO1B05p2DSnfyw9oqdUf9sLsGEHySD7i+qVVj9saxi1Su8ZEDicf81BGWXwpbBrVsyvj4UlmutDIcS2ygMZExFbPBYiaeMtjzp06fYzMCfne7ynY9yEjf5kDTU+ivXHUZqt1puRWR9IsN9y8HZEs7xCSQJKkBwEK3j3CILA5+fBfwpqkakBru1U0Vz7fTMbLZRcJxqJ4YBAltiqZpwUTqRoXWlaYiRn3j7VYFxedAXpVCGGHwGPlXkCceGXxEBBIATad7HhntDhMOy7tUksmspkuv7bqYTvpxo6Li6qbwjaOyRCtASnPLuIfzT3bRCcsm+5b5hLFlDLWcUCsdYwBbORWVV7VCuUhU0oZHS1HiZRDzgF/XKN9MNyfNfNBgrC1ZyMSOYt0bM+jaW5ObvKafRYHu6KZ2QBgYsf8+FdVhDMXgrg+dPzODZQ9pZ12Kemx5+NNN/I0mqh2/WACOANx1puH4MmJCsb20V8AzkVYbMC8ACx0IQ3IlfXpiK+rRMbh8bQD5cJu7WxusidHbewYl8Lp5I4yFMWvSPGjNSh148Wopzl6H9X6Oc7BoUbdS6iIzzymesh19hJlMVoWaXub8hUhpJjgT0pTXQYkZT2M56RoWSI6/K6enM25wEiiluXj445F5rLLfe1BNFIuiU5g1BeNu3xWdDoyxNBsOpGz0pO24y5/7hrkSpidOXe2fwBHV40mf9loyoGdwCe4NJTElj+A6e/n2rPeqNfd3tXME1i72IP9VrXj+CTkrvhh3Yze/yH3xdxk++H9xc7L/XWVfktvgmbbWAtJzrLmJVs8wdDSG2BqeCFu8locjccQl+KjTEUNrwwPQMjwCMeAGHIRE46sNpB9clzRPFfv6/B34jr8vgZeJ6f+2I9Qp/rQ89v3kqdhqhaomqqaGcpi2nrMQ57EUHi+61EHFT+2uxpB+e/bD1e2Tg5KVyVcFYgYsNQnBCBDsj+S2GRXdRZQrtPeQLn6oPgXfokbdfuHjs2mOZW/VlGb6MLpjd7DwlX0BW7dgnbseSyApcZ8W07EUwv0GV0afOvNXGu8feCVHrw+9aOt4CKLszf/lZDP2h/mPKsUPI8uA+2h6wG5ubKBg9o3e7rf3yryjfoBxnNnfEIqglOif1L9PL8n8WbuDAQSjgbo5jAkgZB0beWMuBzA5IjXDvQUWin56dAH1u7MLmjXuDRroapssB0t3hx44wB3BIruXDzGa4PUya47qSuJqp73gSP/wq4OCx5RLVFPdFCWBKk+A6jWkilIhIE1KAfqpxBSbgpFMOfwavFRl3WY3A5F3GOQ3h/rrtsd31mUN8Th+oddf7ejqnG857htiuff9b74XgUvgNI8SJph6QpZEif30Wpk7dy5bNcqKwECHPORZ5W1KUkspu8Y36HWOwgrWNiOIhYEpLpRk37PgWTVtAgywUIf0MpgpRV46FYBclic4O+cgXQ0KVn3C+USgdqQAFxa8C/vwHmR5B/Y7NdTInksrEX9snzUXbh+8fEE9TzGTfY0abw2u60HcqrxAZufzjyAZklJXg7Lb/IJhRZt7YIm/SURw1n/B0G6FQcEuZ9Mk5Bd1Qb0sTPYUs9KBJHwcW6dSYP26YmUVN+Neyo5PDNl04ps1Prr8Dy+qkmiacPWqhFQnrA3CWgz/ussA3iSmQVQPHFM19mfBLdXOgzSeSSX+2JD1wv61sroK9AVwZDcczpQMCcv9ITKMUchIBDBmhfrrv4EgimFlLJXtl3P9Ln/vQvHaNgPIHjpd3/FC5Kf8GVC0byZPqi83r+z63rj1omLRp/SlbhmQYfIe9v42nnZn/C/pMtjTVRfs8jKpZZQc/p61PfvygKzbVhJUsNptqL8LRQOBZeTkaBtIo6E8SPxwUKI8rPmYHmoTmU2o6Ci2vCSXDugL9jbveydKp6gpiawsxz6yn9ArtpNtWjecOAEDoR0IjKvLeZ+MOC/Hc1W6eVKC/MbirJ9gJ60OS3jV/0ZE51M5ayNyoew8e6bnDVsqGoymMNogqP0sI2jxWeBdbsklPBvgyetiHmG0gaGI0QEoQH0UMIsk2U4Y6X1qf7S6LA3wJdCNif9SCDIBb3jsuTkKaNa/4wxG9EOYMxpTcIKVIFu5t5/q2w4pUkuuhUvKIQHYeGkTRRCwKozRed/f2CbfYwtN1vlLEjSW8nFhbHSR2U8qNcA/B8tBUvsbNVjCbcpLwSrG0On2MB7eKUNuBrEt8YHrK6gTCrZrnA9OP4fXiz/f3wcpWXKGt5UiQlL9q2YgGGsOQBAlp84ZAXEhnwNGnOIAJR7hP6bTNz4FriA5dYtkumeUk+XVcHMqdomSmlMwx1sWBeywqmhJUAfPeCc6/eHq+Y7udSOojLPSNz4SVE2mXwjdOGqePzlGHnp4DTOJ3osrhvxiGS6FxV+vcAClNN4JV4PnIVFOuL/kyA4iqrZtM/wpcrz98NuzPKZDHIjltoyyXvo8zhP5/vke73dagJgm2n8C7twI8gOHogKBot9BHQqAoxfvwFH9Zp8Lx94A6XdqMQCQLbOA2M0TN2wecKQV+cXQwvCVjFTlrdA9GXWiyi1dH6gb5SMNl+0Wt0llyblMcwVLBpdtr8agDXNU9eT4xm1Qvp7FQYEZlG/EaRWW5WqBSBTMiiaSPXZs3AQJAwdQCLIUv1prWqt+45f7YbMBfxXpRiRYDEQwhQD+Y2m3+u2SpBCbGryrjLZRpiRn250pvRV0jX3ASi3alalAdoW1DswygNkd9gLUxDypPbO+BTBg9nagDMwnuA6LIWjLOHkqXAGgX4SERemBUCbCTNtlw4w28wqeu1uk8V7pHcHG4pR8T5sqeWNZmIQgPcUWJ+wbWA+jgOd0pYlw2V7NvvGid3nqNeqLLZ+g3q1CDjzs7E31TrY5O6aejj74NUCUmQiTJBSfjAB2zThn6D58jVdFTQKjDCJ4EAFHyKFRu9NDVeVg5da2WfaikV27HhmC/WC1OhDbqnmj2g4AxMqquyJgEn6zVq4521WedfV4fpRe064c9VBxpiXt5krQdCBRW56XToNBXdfAv12Q+Eyv9jgdjUdTrrD23YuK6gKGtUeZzcxr9hk/anVGViFr7+emgaFJXVdsZaJuME0utUJjeGbcyb9rwiZ5eeLWPlyWw9CXkKowbX8jGPnhuXO2brKQbAnvSrZHJN7JvV5/vJeBVMc/mlcgyBGCWWOL/YDpMT6yj99nIoAp64XHpVjgCnZBjOz5M+CHpR1iiqTL47bEjIvltVHBIMZe1278xoTHF7j4wqLDnhZ29kxLN1IkSFUoIqNBYQYysPeRarm6D3t2u4bwTZm4PvwvIScL/f/99qNZFFf9//3//f/ebARPpUBVZIGixPgpOib4BknXMr8GdQ1++S7TTE/GFpodMc/52CYOsi4DaYYxK6L/t3EpP73a03OfdepA49KFMvdrnyhv4oy+549Q1CtIBbJSBkdL3VYqxU9gu5LailMBGPwJdDJJkpBF/YYyldCqnLeGCFPKuyQGJGFKWPFJtD9/INJIGkEmgvdKhWusGMQ8odhtR0mGxHYZUaWqVlNw7pSqGi1UXDEk1AfmwttTaCKZeoyrWYzO93/V86L3/cgJWf4NdE9geUtkYsEMiW8Y7k87TzR53p7nrMRAfj0MDAwLuSFNLvgZ2ZEquxMBhxBQ+uGbv/voB01fWV3qD0tac16lDiOjPxx5HhrMr8xkLYxBJyHQ44cKZJ83qiesinbhcyzzm4ZDcjx1VA1WaKjo/7C9DbiQGYdKr/cBSz+22Aw4l37LU2SUuePjq+59LRq5HNWKfzAZzyAqqi9TZFocKa7OMMpiTchh53+eAmjrUAjj+f7R2Wt76BU57zg90W7CWCqCjLvo7iiqZSPEzatjYcqVzt4syMpG32Qu5T7Pap2d1dVY7aJZafWD+i+fu/NJsZfLt2nCQ+n3gDtIOrqpcVNmKvmwU3/aU5z5BYX9Cu8slcOAqLBH77f9bzn58cxpEIfrapyUYwng2hoD2BVlnnassJHjICGQnuQYKaL5z+tn/ZtmBi0t3OU+bt3hSHN9sBoWFH1ZEMIUqkcnVvcL7jImmOnwHPWjSiNhszL7IxvgQPUFwiynz8xpMigK8YxyhrceH+0O8NqGfnRRY5AACtdKZ8yiPGG4+XdWR3YUX0vlxd2niYl7N0v3pZ2Y9oqaWQ+Si4Pcz6LHgN0t31rb89v2riCRHdxqQKQxYt536TQhY0+NunNyBQSQtViwR+2sPQbYVGoFHiB8dHi+G2K8zKFIjZB+ThS93lN5iWnetx9IohWJe2Vone8mXVTYNEh6WBxQ8fNwRZQM2beh6igDKLtXA/3L3ZVz8M+pcHwcjtQK0feVBbGeq/pnFHow1nILJeAQdByYi41ANhc++xfRz29z6ax0bgtd9CuhHoKnFHwUO0mRlJK5U0rcNfsM1CDeKEq4W7v5o0sTGcdaMW3d7Wn6gi1cQqqPUViIRXkaPyfzlmoFxvZKBTSYYeKCiIw861vPNGRwBFwSDfyZnn4kWPo2NOkobViaWpijNtVmYPtu7aoUz1hVJxeuh1iD0D5Zx0ll+5ixyUjGSocKW2lHVN0opbPitRVF4MwsqG6HcU3tZoj3u2D4axeqryaYQky4paWRtvKFeIJH7vAPDdABX2LKNta5II5xZOanUnrE7rYmqrWSRaiS/83RleDYOqxS1bqYNSKihYzVQRDv1Gnjd9sN8TmGd9HBy60VFOTkaTyxT1N/MiBz6TnG7/z9YlzH0IPolJtSpfueD8dgrhxcjDjeUoDoBWFBh5sP3EtfjH+owZsGI4XQGmWLo+KESZiXr6epd19qig3b4LPpHoc/2JzikUv7MI8Xtvrn1PVkngd2onwLtfqcqCeaHuZ9jg99LPJ9rmqxiXpuNAkgac5GQR+GAjOAMv6dUw+nhTTMOV/64R2rHHxnH1nmp0sF6qQH6uUXWHnIaeRGFlUpupeANJ6n4CIbi2IncQ3pC2RhZ2YGNxFW4vJRbQAF/P/0PclLnl01BjkM56+pt/KqYiDoNtQUWA+V2ygoxdlRVcZoeav2V85pVFM3kLtrg0q8ERuJDWmJIAIcvyM/CescglR/dgNMSUippDMKDJpWqIB/oF7PvNvysFsWs/jzQOFN1cwb6AMhkVKjxqsMN5xHvsff16ZO2VVmACoxCvlzuQvWlnV24agwHAfrauWbLesFFSml9tW/O1Xormoe8qdlCIXL2s9mKEHu7UReAFz1arCuxwlwLWu32iO1nh7BvdjpzxWyZTtgbno8gbWxG+nERkQtU+pWCjwHXa8jH/0x0LrVq1odhGVaUBK7Q9yTearkm5PBb6TNy9zlMsSn8pGEdCsatW2iihzY3fCz9MM7au0G4pA7uF7cjI+tkFZ2aBglOdtX8DPOHODjG0PKUb+9j3j1DF4w9BuhdQ6JOvPRIyhfqlMMdSChA8KTYhOujNj8BdyadhqdIRzGjTHNnlPH4Hn/rdF/FToAUjI2MlDBzx8oVlqbzMu63eBKa2abR471KKXB8EsztLQZgl3S2QJcaQelGbl1TSY0/wn4I37M4ofzW22FUox1M+mvtZFxQKVbZBnoCD4HolO5T4PTNmgWhLki726YSb4Fw/6wAAAkkDQplbmRzdHJlYW0NZW5kb2JqDTcxIDAgb2JqDTw8L0NvbnRlbnRzIDcyIDAgUi9Dcm9wQm94WzAuMCAwLjAgNTk1LjQ0IDg0Mi40XS9NZWRpYUJveFswLjAgMC4wIDU5NS40NCA4NDIuNF0vUGFyZW50IDE1OCAwIFIvUmVzb3VyY2VzPDwvUHJvY1NldFsvUERGL0ltYWdlQl0vWE9iamVjdDw8L0ltMTA4IDczIDAgUj4+Pj4vUm90YXRlIDAvVHlwZS9QYWdlPj4NZW5kb2JqDTcyIDAgb2JqDTw8L0xlbmd0aCA0NT4+c3RyZWFtDQpxCjU5NS40NCAwIDAgODQyLjQwIDAuMDAgMC4wMCBjbQovSW0xMDggRG8KUQoNCmVuZHN0cmVhbQ1lbmRvYmoNNzMgMCBvYmoNPDwvQml0c1BlckNvbXBvbmVudCAxL0NvbG9yU3BhY2UvRGV2aWNlR3JheS9GaWx0ZXIvSkJJRzJEZWNvZGUvSGVpZ2h0IDIzNDAvTGVuZ3RoIDEzNjM4L1N1YnR5cGUvSW1hZ2UvVHlwZS9YT2JqZWN0L1dpZHRoIDE2NTQ+PnN0cmVhbQ0KAAAAADABAQAAABMAAAZ2AAAJJAAAHsIAAB7CAAAAAAAAASYBAf////8AAAZ2AAAJJAAAAAAAAAAAAAAD//3/Av7+/qwB8+xpaF8o8Ojf+6uDFujNqNZDtnQP8LpLv3VLt6YbOFzaou5Ag7/MHr61zbk2dfRI2qEHX7z1IIM2582G9w9faZkQ0ltaY5Jo5s3MoLAjO63u4EvhKbXbTQy3k2evsoMHjAvLJZnK4b2NCYeOBVbhtCrq6fRE7yN6w3GXc2l2ehSZVjoGhn1Wycqnwhdx/WrT6tJdsnulYGmU7t80MO6bdRzuC/Mc6ylr9NGGMEVfwdvBFb4m8VDM/WkyKQysaWVPayonXWQl6R3nyyUflgu4AOWA+iz2fLwploE3zIrOTqJb2wmr7Lmp6vXaIkr4Zeq8SrJpFh1NPprKihk06UyuilSw5W2WhvTbdDEPro78ifEhhomyaiT/f4Z3ELDNTBXaFQ3XCTQMzOAbr9A4g7cEKjCBOTMYKoWn0oPN2MCwhsboOXlpKO7RiFj8Hdu43lS7dpZOJ1RxuOYS2oK9NYwt1/kqApX37pa8E/QJShw09R567nAkTxcYl+BU0ZgRL5WyQBm13DSHI+w39ZaZqcv9wU+2W8on4rF8FFVQ9Yuqrv8esVoD109atFNe217uHBK0gK3Zu/6nSp5JmLXTR5QRKcQnw6mTQ+WNyLMMMSu+yAX9Y0OQCI+3tHSlZdWNz9wpJnZWG/eLclw5t/wzF9IZYN1RYzMa4YpHo35FyFTHEj/RmB/3KJJZqUYU3E/8BRv3d23HyUdTwNnTrUWidBDUOtbeUvXgQ2nRABrDRbRRhtTIF001wFALyjg4A/OMB8z/Vrj1K+e+mVfy6llJbNSuSor5ibpAEx7El4cCpUhD6D3TWaLNvy1Z5aWShJFEFq6QrpWt4qDODcPTVqpJq6MSsG8iDkGpRXJbhNVsiFDy0ElO9Hp598CgceLmC8Kev8jhH3xmLukbJw4PlyoCPNa62BkN1ywZttwUVIO0s3XLZqyTSLmqOWsF4eJ//uUgTbc7k3gXSAKvhUSGWpB0w6RHJvoIyIfguP3KrmSaPksbR3aQ4VNrC1+DUUMCMOlzEkyLGP3HpekTmFIJGkG9C8Z2xTBnQzQfck6mxInP7OYOXBJGxfTrbWnOmy9WufaWejHcydEn8g+IA/xj9ALLf++kzJvLFhyPskPALxaLJ/MIChP5BDCd3fozL6LU1tkDfizhDGjPJZ95+GlG8p6XIUjpxW6yQkvX/1hLnCtDtn792KqRg+HTSejm4obIIiOJ9JYIV6Arki8YwG+Y9JocQbMgPBW8RYv/fRCl2MXneBHcmdiVTcicobfLChuhoQ4FDBUvFoEN0PP5KurdiZxsgIofVCyJzDhaXFE78HcOVtKehV2yZZU/FDXCgYOAyEINLRVeSIUu1yd3XeDAtjuyLWl7myWByVa5T3PAmHAfuoFv/3//f7llKr0Sx6uq5kBQ+HHvYMi3XJlqNEYQsEf/f+HVYYqer9Tgl3AQQQqGUT0E0p7X4rarlVyMtgvIyrRtTHGIC708hLzJkIzvV9OvV/ZswaFDzr882zIirHcP/3qrhASg8x1QrWCv/3ZT58r1IPqQpvsWTuvT7Qx+jljzZTSXEvIeEDPWwTqIuI//RGOiBiF+Ledmt66A9T6zk+6CG2qJkhqlCWJK/ls3zElKuOWlqB0Om+MKGVz9BXEXWFN/sG6G1nVVioKFAD8PQ4dLkPCZ8NVTi+PdmSqON0v+xZ9EYhEpd+aSelEmLk90wjI8f5vi/GHtko3wzH5euz7H3bwQpCmxOkFvYygYbKRscnaoXR3RMqDKrqo5GvGXN5oPDsjyNAKL+qHYOmw2gyZskah4SR/wfqIfb6gijNP1VsKWOOQBu4i/WKcag3ac7r3HzZa2RXtl5TlDUqCpgNFK/Kqlx4q1l530dN/xBlWz5qGAPB6+bZ/ZiTPHMV0Cs7aNE3xKnMX1jRR5bWgKYtzy23a7X/pjqqIlMZ2X8boCdhytuaHAkvxe2DZZpJj8c3We7fyKXHIq5eIfGuu618nBb8bI+aztwHQVyap9fgK/tksI5mYPlHc2/VyzSceo+u3HPefP/qmBWih2OoKc7rE+cNXULKhyBc/TlecL4z4Dun4XFhXg+xSLC71BL56rbbifwwm83MDbVoQdj9rsHGgTtxr0PTVEpYcd5SWFch4fhBCwmt1/YlM1lGvDZcRHQ7zZnt+1PjW7/Sq9zCh6TyrKF3DgAFvN7dlz54XKSIu0NHeyjupb0+T4OG1z0iig1JvJYpaclUU4hQxFGcCRME6PZqyTCFtabheR/YIi2vd/++ValKO2rqJQVI/EjdFr/j3qls5v3obwPwjaOOVgQtNrVFWXQVnmPdJ7iBWfZjkGsiOW0XgCvm3yWvV2ksHz4AtPJVOQLLx5j6X0S9yDCDbUFDWXjQy4aNdLtFq8rsHuBqy/d6XeK+suxbMX/n9IT0dxAs23vSyXu5SNWZTikvKhLIpCDIh2arMGBhb1VTLCSRwMO6haeIkiYKD3APMHW5P8er9T9c+EW7/Hj0k3p2b/N4GWvsQGMuc+/fChD6SNpt04nqnHfpSqAZkUTczq34wnL7AB0jEWGTCpH50aiIqU8zsR1T8tMKpWJXcbeYZDmNHgWhyiU1uAhBYqFrnnnQSFOOOd8DoYasz94rqBWRq4SIDArrKJDv0fZ/bLFxqVUzsifpTSqsPTr1BuERSWHxtsWAzi+A+1qzAZK6Q1xclhEaOohaPxAsyyCvewQRKBmRqmHzwpeOzD2A8iWJxcUCYLZjHUTzhp8CoS7jWs7hZJXmHof3jAwHfDWa2x/4NWENLije2XeDbJjpauTyb0LYHSwFdWuQgCMjFAvKvV6qqAe8zz69gc6ZYZTi0RW+VovqWvhcTPjIpKtpz5HXSqyiaKsl3VUCdzgIRPnfnf8CvNWDxGYLv/YmFXv/97je0CxqWiYD1B1MWbd5WJ4oIewITfcwoAlwlWLkdpsDbYD8kQIoVVLkr07/9jE2T/ZTG2CP0+R39QyumnGx31KFBZir3yY+pI8WqdEpbqC/nopHVZIRtbAbidkAreluBBbnxxQ/npXCJa5Vgf9avwKfNa9SqcDBujfB6NTNDBTjn7CsGjiyQDV/9//3/4ErpPaUrURjRQyhWub4rpkTseqXpvgDSFw9jk2JPvmNlt1SMWpnALb+WwOK0qrGqIx/Krwv2Of4KQr3Au1Bjl6TO78VdB/BR/x9tYHpA5EHwe1CkhOgwTcs1Q8/xUeYjBHtxg2T5JkORgC02wp2AaMLlUTQILJz3GNke8JeZJF5I88h5hmHguyUBKDS3hBuSt5H4osXTAbATdWEt28sDUkQfyLy3p37EyOedyDCS4FOeBPVp/LOTcnhIag/tui99yEqw+WBMn8YvV9F4tTNlH48vNU6fh7KVEY47xozIEippRyJbTTtvw8zLz5QoiIMzMa/qoPclXo7O/1w6542C1aYXR9XhG9ptjZabywN3tRNNe9fwAKpoXhKOoqPBPD77YJQkVjPnIrCfaGHEy3acz6KVWBSWjubdM0I0s4M7g/39UsaBfkbEO+sfGHdtIrf0qZhokgGJTWonCWsSbFCMD/XxrjFzzzvliSJ//f/9/Tz7I3GY4IU6EoMoEP8YxOuMp5PmcS0IoYgbid0Bbhziw/2WCf/9/V5QrW5Ffg5m/f/5BPbVPRFPlpnYL2bOvk1zox8EWv3ZkHj//f/9EL8AWQAdcgUpuIuKZrlq9ote9/SBL8CJohqeoa8AlRRNXU9kwcCEkc0PUT9ie1ab4hUREzoQnQ8pXmzY0pnD4cTTEdMthuV/8c98bA9aqK+u+YGUKNX4NBSjJYmvRjffmOS4KCTt2mDAV+wuGgrthlW0bVe/YPp51bi2R1XoDQcYodVIeKj24aPn+tiPw1rl5nvG6UKH02W0YI0Bh97vL4fLKWPVATNUU14VP6vWRH/A/8jP7Iv2HIFuJ2kZmKr0tAiCVcERvbnV/vlP4fhHKUI6CuSJGHtMx48yvvzCIFW/TYGxUEfWbbp+kdV44mruYTMb1cgiHoPRfDrXpGTDCr2N1oD1ih7k/0K/5bqhKz/cCRZqvAK6ETCVk2lZufI0z2BQHtNSxtzkeER/Kxxmxy8kqAPmH+Nj01GUcEczLLaXHapdbkE7JoISUeT/GW7dPJA27b2jxxhxTLNec4Xk3RNCikv2PsnfBf8wKM0nIYYI3dDfp3biyDNYwMSePOhL5gxj0rprZVOf9GoVtRCQtUqtChz6mt44UM/i0nOBSIxYvQRhl1BB0/WqSsjeTIPMWhrTcUnrqB1PMhMlBlys7Ha9mXBGcuxQqWfALh2Aig28RqcnmKwHmgtf2XTI4KyZci3pRCvPAQTuQW5FcLW0UwcEG9mGc4Or0pxkW5ot5eKK4nyDggDeEJSwPHTFUBXYe51zc5A8NnJqTVVvh85qHiR7h51yy0fHjG2/jgZi/OtDEE56tbq93BcpB859GJoYqrVIYorOlL9hC69KbRgOgYXJxB26qPRbgpH13Vq0gPisnMvHf5dIWA/9//3/+g3+FqlBvs+zQUgM2mqx5V4pI79MsnLr8mYGI/d8//T8qjXDypqAoKJa1oh00KiRxQCPzcKcYusuB25ZN1AUmLURN9OEP8UwsD/8xucR2RP3jGT9aP1FP2pjB+J3iOJQ8szZEhTS1f/9Rk2/MYLMc1qO5lHR4flyl3JAX1/9lPoNBbn+EXFVUbkRY8PerkkC/9ymT/bG8xcZHlwa4FK7IW2xbZLj/SU48bj1rFUJw0Pi3uok6S5bhwIZBu+dEnzjJ25cB2nEkarJZ0nkwfLZYcH++T3AVE5tUHW179Gjf6DvWKqWGt0dxl9yPGPtv9mFx6WbNKACFVZGgikfsB6S4U9VzWVRy64YupP823Jj6LHBl3b4KGEWOxY/n6PV35NSm2YLCDDqlNX40V0+k66yj3wEXyUOMY8YQleTYx45dvqPwHi4sErx6R9Luaqk6iqVeeMXuZRmuRVCnOyqbZQZz1RRR6lqOJaqQDGbxhGxbraWAx+l18NwIgNLh/BmuMwVkk0wTBu7U8TEeOPC270NIFKNakybmoScrZNK4W7r60mDIyodCRYxsRKELSAI62A41Q22WLaJ4KO3qcLdjFXMbY26iK7+WoEJFSwBs9t43qbg2TypC1UENGjXFXLS5VGv4UjeTq3103kYEAQ1RPbEYQ3YNjjUjm+WSDhrZN0RO5w9oC5k12pqKC7DspgfjGcHYJN5XZ0vDNze2Sz3kcDEk2kUvS0kV6Dikl+m5/0Cl3jtjBdBinO0rl8nJhP8AHiMCk9OKocg5zA3zw8syfRMxquBjm/9Cl9Do11xci4RVjFgMtF5oGZuUkcOSrXaBjhJv89iaM83+mAvm/GfYIYTfGsg6BPy6ktR0KBsIZN+7nWj7LZH+5jEEl5hmHKhMnq3+qfM9SWt7QC4Ns5gVGqWDINt9dgSXjQTpwydJteMNn9E61gkgUABFhdZz5q76HdSwWO6dxHFla/cQNzmTXRQWOGX0OXFoChUHg7oklBODYoBesbjrJQzLHcnsJq1RNK7Bj/pfulaI4tk0eoQ4L9MOwU/3kQUOabWldCvl9GtTwJFoJRYx4K11HRg9hAThlPeT+u8O2gwgeoCOh7h24yc7l63DJspb1SCZW1ELnO+Z3a/giiWbLpPgk8yq5H+eS9vR1fT5Y7GiTK/Dr7hrbCTLqKyKS7ZZMZEvonRQALpJOOnBd+UwoWodLWHQvq4kuYGgIMmPg2bDsp2xmv4Lhx9758f4obrD7ba52gsRgBqFOv90MsYmoJD6VDKeWlGffHBWXJYs66qsYr7T+GhyXYEV3IX4Q2r1hMSUzGpvIJrtJTzXByUGox8qP03cl/QsM8koaaflWP5WuBoaOhy+2fNt8HGLKdFIwnDgXnysqaW49EKyVFdQhPWWmaWVlrAAqg/UaNglfgaDN+EPdRF2X6+Q30KdIEbu82UpmqiCZpKYF5PyDcvPlxY2G3q9C/f63VF/pLKlOPYVIn2zAnsl2LA8o53SJki5hq5Y0ct9XhG2Q95D5tcaK7qWFNFKFitmbXFcKp00IbNnxKlFi7LF5a1G0LZBTvTWrQCnV3kCiCP9ecefidxVDe7dignwilyVISMUD28i7Lcji/a6yt3/W7XrRtOotWZ7LIlTI1HKcT6mXhryaSfMGRQZzuMDmqOxSE57To2134f8guIMgW5RiNEPPyf+tJ9GqvpXRGPc/VzD3tO7fY8dQ0CI3paN2AiP+9kJ/xvJp7K8pNosvovgzQ8AvSOnEbYfezARyTPs3BmB5uRtv5ptgBsy0u9EM12/KuifaKu6m/16qjn/LdPm8kWa5fjTiGYoCn0Y0tjxu20epCOiuL68XWt0n9J22U3vmx3QQ7HIl0jHoWs7N8U6ne5muW4Yi/caS3ciSjRzk/DSiXdnEiatPBCiUZG90+fB/h92Cd+RT7Ilf7Mhus8CgUPuTArMo4P76/g6Sdr3qvtsBc9HqA2E3RV9SusE0l98CLFKKQwkrBy00Krk/k111F5wig9TqthZhyrZPuP1UudvztmI8znl6Ib14OmD63zZ29jCvuOIbxn4/WSkoRwuySCMRK+WKaSDqJHfogTBo0GTRTU/aiM8ihwNf5A0iediXHYbwJ3y8sMYw6mPXV6UcfCaXo4wKCHEFRHTnwSZgSYNq0xzj0MatV1PfpZGsa+gtLIjHBnGImYglutvOlh9/W4EaQk6gYsp2hS0zFyI8Dk4t0q7im15Y2qovgLinJCzdiATr2XHhotT7NsHja4H+PdMSdSkA8S8TsPQY0DsYy60iIkDdAua1eRQyCUbQYa4JBbBlM89ZIxmyBQIJ0NM/ckh7gzNee/oVwe1PrqQyGzpNubiLSHXB1od9JAHLtrEMLN2HJggH7QcGb3vCmxzawyS2Sj+k6ajjWIKCqKc8Z03EsnoUSY+RgWeP72ZrS8OtL+ZE8jCIJLPNvjbp/qbzSMEurZo27ATnq3tWEGC8ERUGcw4G+lPcdIahllcGE/AC7Hmb64jPUn6it4ntUIgsrKA/fqFVJAl2WM1feCQC6FJGmjib1lWQtAEwWAcV0BL5u0HE32SLiubFPhGnv9PVOkwA5JbSPbQmGu3hl/tfxvr/tRqes/2Az//f9cToq/3srfRD8wkByF6IBS0JjTsESRHV/PA81j5eZY1EAP/fEnQVqBhQJ4rWB4Y6+XaGEMfAy1bBDpA9mZN88TC6u+Kc4t1zv2HFVABugnW8ECis0KXZllMXnqHdDwgWNqn40b+qwT6T3/qcNmRvF55LQPWxLlUeypPMpzJ7kl9VXfje1gmL4iIdnvvllLdCXot8dasDlBk7fYkgUlHZ9sSWhPsviX6k/5AQj4nQ7G3I7PjeJWxcwjmKUJwZ10QL8l3Diy7BT4cpvjoR0esOM/LmVmPOMY/8yqebNXXvkinM7rVyEuAccsJHYZOOrPwgFdrBLKnwi8xeU7fNfHJauWS+unX4l/VMa0Uloi/M1AF1J8Q0bGX4nRC2T/ukEocX8zLwdZQU2zhgbHjx0gfuXORD7KoaGc6hrY0QkP65n6HHpH8YgBSTUZpwYimMMG1+W9c1oTeZvGV6jCdPzUAJXXmbvtfTdP7evBY92kVKXqImm9UqY+Zv/9//33HTXrgtPxP8Vjkqx12TqyNszoMmEw6kR9piHdnP1I+HnaQatq5/3YETGnKTPcn6yGkHWKLe8fDv+pd8itB0A7uTjFkN47v/3/7umCUbC6Sg8ICmNVAApKjOCGniAPXU4kIZMcmQAjZSbJneOCbczLDj8LXzTxfcRWJCtgI9h9fZ24yj5Mj9dNWbZpbw4D94eTuAxDsjpO4Qu6kRISeKHynaAPryYUxNcuoIpnOukpXfm3oUPvX8ftVNsWH2fkbuDKoB/sZw33H09EPZkDeh7cja0nv5RAWZIsjW11j8zBu3s9oCWkwKj8a9GLo+pdd0tYFaeykIIR/zSN1PXgGVouQoMLc2BjkaOQDJ/4OPOQfK1GYjXXrvk+AkipS4ng5o5mTKeYoyeeuqfE1PlrU48oPRTCDlSRe3UYlvdFjpF+/gcdRXrqqJ1z9IXs8F7fjCSc2Hv5ko1hIRPjynNob2OAaDnCiThqQ78ApmFVuSiJyhNv6o4214Ze8D5sW27RiKa9XrDajDBu9BSjn+h0pPWB4HIoIUxUyCch8i8ZGBFHNb2Nv/3cbazX56nM8KooGXxxjQ6BJqhCa1o6pK5T6wWBUoUtsD6uJHlX0gICgk7bsFs+6YWwhjtq2r0V9PODKOXRKI7Ggpk0JON9Ldt7UDls8bznr1uey16NihGA3p6lQ3MGzOJzmtFDub0xkf0+hA91o2rfel0C7awfJXOlQ6PzIdjqSNl9eg7OFP575oa3pQlYWYU6bvcA30/gy2mJU3bWhIDwROFq3ovzi/hex1WlnbYz8bR3oeZVObH/edZHH5oijNy+0/y/WlabwsY/ok0bg/ATATDAljYtmAML1t1WU79YiJOp3nGvI/SkLJCm553w57qGIUnjah77GHSsj31GKDI8aD5LzS2CIZMlBSMR/DUJZlhR4HiBzUl6xgk0th9CPJHH35vOawTmgudqc7w341TmiWf6L3gfpVe6Tf5HhkmZ1REo4mUVYgELmWQ+kcJaV1KRaHBKUGEaCD5oAS+sIm3w2JYS+UiV17MFX086PzR6Ehy40j0YOuVLmA6Q9Ohg3DbEYg5UXyrnQkGeyGDhR9QvgBQyX/IVvq5YPkLmQXQerW5HW94T1BjZf5v9bijlWFaaq3VxgMVYiyxtvBkaKx0m71sTLHGXuD9YP7QrjJOAwZRaT/1Vz5f8Y6p3Q7dY5lgDvfL8QYdpVEcS4Fm8z5OLWkHPSMRVAN8Z2GVvQUZcVc8lOyBCkuTB7ns6wmod/K/1jGkCITAyWjSnr3PAboj8HhH3suTIaXSN9oPWMGrT4FZtk9taPLaDgMAE5cXiFsYQeBN/AZvEqezx2YV4pR/0nSneiU1EhYJu5ieqHRRsmMfFI4VIuZXJs7njm36aLI6IFKjNBCu5dshRj0tZ/Z7bIhyfLZa+dkLtT0lMDoyJGhz4FDT/r7oYaFy58n1L0V/mo57KeSnqNa36uH9qBbE24srSTgq47x/8MplvhGf8YteC0IXurn+sBSnRkvEuxqdgw1Ozh3TXXuxIqtC2ZocqKYQPViLG1+orciggNuJI1eTYLc9vl4lMhoNTieOqftiwXSp6vf8j2+LgJBTYCjpeR+kuHV3eP+I/WU7kEaKqJbmbPRsMy7Jwc0TylVnLIeUai9sa8jb5Xu6DxbP8aWX+T0OASZc2JGmaNchYQ0H0HcdwnoCrv1Xw1GEh28Bq2TifMA5ZEUK2oqBDYJoiwIpKIVF1l4SKGVHBUjzAd59Imt8p6Rg3WM678egRw7460YZBP9yDqZ1HUOU5Y4/ghkvcJYQTuJ1NyHIzS3e2W73k/ogP24H8kfYg5DEKnXZjN4gEn0ANEQil+k5DB9GePCXZTxlMzNDjBgvZw1OWW2GqkjN+W3MbWvxGv89NUfvGYFi3DZUqo6ix1tOxzZ4lUJndxr8Rv/cclj1Ui6cVqkTQDtjyGslkOy43Mqalrvjp8MKu4fM7gcV8/HX0HSKYSEa5SxZif1fd6Yxq2UT/PdIEbdUu/EvuJp66e+B/21O/aBBjknnQtGKLwZ7kJW+2KYJcOYN/liDux7/J8H/97RV+yDbXEsJGc+ZJSA7+55YIjMdBZZwF6S44pyBYnl7dfiwOZkBw2CrGX/2Fbsv4sdtCWosQX9lV5e1EMs87+XV7k+Jr/budpEHYTyaam8U9nkMX/d/9xbHlF/ZNGq+sUdQ4TQqHPUT7EkC+5TTlqgLpys2Jaj+tkcnmR/nEYb/9s7ekhQUiGdapUedhvWfU2/2rRkbWkTPrxbQ9Xk3aAEQgcthJ3/3//dzU1v6jqcK03/2lZFEschqlRCEkSEwmNfsFdFMFyJA1b1fHu24S0YFSQr87NAQuP+FZVEC9VG6XP4yQZFVSnycfz+LyCszo2Y4uj89o3LQwUKkAuLKSA9yLnKoTYXJInT9dnG4dw6DoCMRuXKELI5KnNS6tiyih84Fx106lg526O7y6CsXorAOd1ygxwmUtBFKxXKcbKX6pllvsTaaKRjKIxrRtc11IaUA+2DJ2bcz9l3LCNdJDGJF6Li5bK9FPNXevVRxSrbfgKQakZy1ZcdMf8ykYv2HbUj+kSlkVd4UXGe+NTB5+d4J2FlPAwfLnB0FjEHMh4kj5dciqCawVeQB3rY8cRUSx3FRqEUjaw/msVqn/vIPROj9plMmH/Elrj8fZm4UiISGdFo/7Ng4rQF5yeiQzjCy7zkZsxV5V1F8OkpbK6L13QR+AyNdK96PVTcN+R8FP/WlBp1c/3EqbNi835m5A/tIsj1Ibb6wzJQP97W1rI/eesLhHdHzq1+7edQkHIchiUDvZQpnpFpoLbbCk1q0yUXaH4coXOHQyDOd/ZnOVBvzDWRgjWGPJyveUli0XVnAMNH6ASWUTSvBkg68AAvmdga3ypB5BOjhsONcqeun+4Q93WS6yjF/1vdWjTPrqM3+XItzXfTUsDIla8eEy1L1IoptU2lplaJ6WNJTyLx2rrV1mWwiMBv+uabW+z4KV4dQZ16envzP2R6LzdENl1nAorzIn62mL7qlnS7WNKxHLl+G2EOHvY82/+7Aza45XALhEFA7c37dmfPweUIakYShMIT2kvsT/BynKy+ozZhc7/f6fSn+Z07oc2/weIMMFv2WFfG8tmyNDw0fS/dgoxPGmUw+CcH5OQAcBPEoJKI9yYEQyeznfvHUK4r0XLkM7fZUO/4r2sUAa51qVK2iGSWgcm9K86eLhgFPCSuRhTiL+OFsb7fBox5WxDHaE99EOCrwkG3u1c+nuaajvUM66r9o0Tskqp/UsBTAr8XAz3LdcuiJiZqRHheguxiUvfLKtWNEnN7N8Of5z+JpUL3g07jzCgHrPZSTnNkhfTPcoj57fc4qAihpNr+Ss4BiQTkPqtmpEgYlOtA2U3bRj0frt9YozLQoibkxGRZtGx74gUKbpP/wUf6vIrI0XxiX87bGFzyeywF1/i5nVEw/9Li86g1OsvIqJg+KZ/2KUfgc/ZDr0xxjHMf/9//3cBDlvbLqaKtYGFWpjllDwYV+Zs4F8LKEFk9pkGpyKvzmR5BWUOCwkVRC/fYC18zN2RHur2AKoWLHEfz044f5qAPRndqX9lmtWE5fqW+WXNXo/HldTLPwJWcSKb3viKudGm70bRkE2PQ9e3+OgMzuNZUmasFzIYKhw/C6ec9uYChraG4lyDdF3f01ARoUplBxv36gKRvfyiLR/NsIaTroENBjDkLSneXqXLybJZUz0BBGByhBveTeqq+V+OYMKj4wGyk13csnqK1N9+Pg9ibfa6883f/qVdQIOWpV9nHDy4mfGHQx1MYbHqmHbnz6XkSwxk5i2p1ZauWo2PbDBAz/9/0spO6/4W9/1Um18Qx4EGi7yELnyzGrSeTtKANZgNtEh1sZosfthDdW+bZEv/f/9+1BFWw60IPfpTrGLzXmOyk9eiIbv9nNRJyo8O7O08aJVoZ0V+VmoWod/IieDScqb8gjSikwQRgA1HE8J/KVYP2bYx9xGGr0KdmBBqb/HCWGsdSKlS+Uu6T21qFXbC6Ney6W8tESzVxVTaVFZe7Lyy4UrvubnhJSqH1U7isa0wjpS4P8QSn3mcRF5TYYz+tilya9EkL6HgAFYX2qd3/fd+vvO9P1IC/qm5bcj4SvN2ZR5jfbnzFtQNyKMTVNoSidlLX4gXxUUREIzl/eOSdxk8IYq5/OGwketvf0S952Y9OcTB+BM1Ugd4t2Szz+/nyDgOMnemwwUg7f92/RAVLOXeNQU0lQmc6ggRRPFHx1jQ1K3dT/s+76o9zwZrn4Gfw72fqQn3Dhyg8nrgo8yXeRL/aVKYuPJ7bd09yEIo3ZxfBDbU/zr8UhUqN7PBr/BdgPN9Grl2UK64epRDfCbm38GvlXCCClwQ2knELgNb816xCZ9KzIlnOGcverO3ta0t36u6YsQPUT+XJOSOcQ+dN8o57L6OUmEcQ+BhcqZYDHPXSfOUpgXfREhIVs5Zy9tJMhLB6v6+RDHguvcXddPGdcvZ0l3RfSEAil3nGWxWYRLdYsqbqTzVWvSah523j7Ly5/nl3zntWr6Wl+IyU+Oh+z5n2v3zVlpx8OF/e27ifwhMHylobVA5AI+2cZXrhBGTpA40BkuCRHgxi7x9hX8ENojRPap0PBLkfhEa/CSePS6I/Ab4AsT1HfdaWvkQzTawQOrJu22lYVKZ7Wumr4iX6kg371kLUEvjQSmO2Qh1yF+8IQ4D8SFR03FglmyuhuLRQ0WFTpiWrW332IJlRLpEdaYoWEtETGJeJqfC+7kBF9OpqCTzXTprlCJkVGEPqGvHc/xcuGQWemXGZ/oLHdW6zQv/fjs2jCJJQw+CjOFFJhnCIy1VRYT9EGokPQVBF08xj8/icUpWUbM4J7cIeT/aOShyfmNnLIGJk2PzSVkXF30/+2n128uBzFpDVqKs2EWn0zuBH/TFCz5oQzQ6QuseuezrDGAthIr0vn9/Oa1CmYscKEEZar7YtmSx7Cc/8DhMBnmEq3CST2RBk863kH1nqxhsFxYM7GQH+bj45X/ZYOox3Gs+VpD/fw9DL0032z+ARXLXVlpIrwXts1nZCdxukSuDQTIT0J9UzncbUvBJcHD/UVvVTSAoYOgC8wQC+3mDI9gtjFqe5cLjCniODfGSvKIxfUx4jmDEL7DTiDfMKw4MrgEyy0ftbBGxRE7p+vttcQkW5s1FoWDxCEOU18D7ty2bUnXhLn9y0kl9IxOKcZv6ER+c9pWxsWNl5H4oGVVzkRle9AGa7xwmKrZOCwOQAMYCSBkWF596DqzuTtoTG5KN5oMpmI6wH+PMXLgX3Y2UlXuzd7uh47M+xjsdQfl8YGphjVf4sM58MC1fySQXak7kpIpCmT3HUh2c3E9EiRuAx/f5ntL3j+HBwNZVrcxPUJJhnivQxn8qfN7t6pO0BxBIfUfGppoels3Qo9gGehNmEmWWsoaCpD1ywHtFhLBTZ5bIrK1Z/WqlvOGj0CC2T0/0VE+r4gV/8wNQl6Nk0CBVUNoDLVQib1CYOtJO6awUAAwooQOjo5sOBS1L4/H14BPO6I+5a4sfuUn09nm7AfgZL0RXjDLLjsklVDXahw8/MZz91TRDaYULMddcvQQFv8xHdHIpWXHnkdIkipin8SPtQdYzmjiY4uadOVjbAvykWzD3UFXrWEQj97mkOpL/MF+YOeSb36infcjsAyHrWozB6VLJkUBNsSmtNGy5tfT7PHv/W0m+NiPEzMttdzM17utRTwpxs9MyYwZ0K01j5fBVkXlwNYJD4P9//3/wFrI2XW40ps3JK4ArSHyc+sD+tJj28PQqzOk6VI62VPCYdEDSgyt+4BZbl2LKYzWd9XK/O50F+6flw2sbLdnv0ZyutWLP69msZkkULs9efJwI/3JmlNBlmScvFl8ftENBW45ylWKylcGTSKO6k5PjGLfoPCdqcem8GIodQASBKDCCB03V+F2VmGdG3cHnLRcNFjmQqrdiNzi2rxNNY1psKuY/sAAivF0pmCD6ttxAsnidb772jkmu927HB09HdFKa87c53laHFcneZDorlg30i4L9xGqGWEEc5df2XGWS+AlDrmHwgFdWUdgVWc/P5HBMR48kWryk2uwNK33izHWatJHdoRGWr2/iDfRYIZ3rhqYGYZ1Mj/iaMpdXa2Rc2HiSxqoieO4LRxiALAzwO3wsYmIpfLoc+fAKBezfgdY+ZjSCN7a6TteKrk99a0Gpu7giQ0hZ0FISUBoxjM2DXSSYjmfsm8JVXqaTYiFWkzoXN+lzhkfFknQP/3uOu6cv70yAUy9ki3bcKsItgL4ZkaJKQvhwoiS/Slwe/wvTkR+nkMp+P1o9pv9jttpi1IV8EZlUUdHwXMgA8sMfFIxgcvrLVyGJbFcfgf7FQjzjDuphKPyW75qE8yuGOsy7vz7vdZEfghO/6TC3lK3D1Ess8IgG/dn1B9ydMo46SxTyDJ/ndCcAFZk5RaIPMsWQgVX6Hy7TnPBX4CFX8PRJUyzztRDtXUWTGzKTzKSkCg4mA9jybJQBbP1O9zDYsgHgi9nMnzcqzDJOyG8iZwvoK2H7lFTX6ug0iWUye26benGI+1cFnmQq9EeJJaTn752U4P0FqlFT7Ga+3Hl/3g9HwbXR8adSDsbLC942MhBlYelz/3zwJZrB1AxS2WRr4ANdxHnVWC32Q3bQ/Di+VPESojoufF69j7C0Q4CxAWOg8KXA5P9/+Td8aGlqizxuta6wZz2H7X56okauSSxTTrnrDSd+0L1PdShAT9dlAZX/f/9/8XKbpL4ReMWyo2fPMD//e71ezxcAZnycN+WHGy9e02lujOKkxXtfhyW2bHF/SDtIAk/+IcMOQ3yWtIutUsXlaSKGOzU/DzHRY5UVuN5w+/8WBw4JldPhcn05r6IIZ8G5LzUB3wzDo1VCYs2uLO0RNw+MqqEtp2F8sBmCEf7hc4hZdEOo+bfDyeAVlK7E27dR+UVtyse8EogirbsdQV3OD5D5TZubWRt7dp3R7GO66IxyxBe17vEFrIhSlMy/rk4k7GYbmP5pP6ErqWVy6Jvf3dW5MfLHrVAFsgrm8fReV0Vs61zH1sga3fHTrgmnBJQ8aaVy09SQZ+y6fnERSueI6QPeZTLJEwceER9fDPYylMhtwlqDULhMiyJh9jcjgBo9SscpmlEKsWi0nUuXvWZD8+D3PWLf+ZYshDdIj6pLTu1UgOGACc7T/3/oT2jlAx7dFPSWMC7TBKrDbCvMX2SqhzHjBOkq/3/x6DYF/gVtwtUI8AvpGcpz9ofgUvsxCSiggKQ9QOYWZICWCe4DIXdOpvflozSNIJzzACELEiRXI48aK9nRB+pB/khfDxAL2d8manxZJ29LRr0A0kt1VvsPq5K7hFhNE8icElKP1InGmoQCDrMZD5hOJFwArxdif6jTybHA6hXCHXFSaIO/2GdU2m/Vra50kQtijOmXfy6/eLqhXPaR0ibxAs3gfVxTq6PKMvZk4CgBRwCyOBig0Mz/BGgERtypPV/TqHea61UZ7f1ATCKubV6di2GVA+rqQsJ2KMAC9mUmkG25PnkRsoie28j+P3KNYpjeQ0laQqpjW/i0Z+Estk1jNz6sEI9Sn25eeebUrfe0bIPIgjS7cRahLtIo8rNL2JMLjY5+GUrcc3M6P89a+59sBxayGpwvlYk4zQZ+Zna/MAaWYnS3JxjSlm+AqJlUAWJnUlrDBzionyCWK0+HtOL1ZIUbkPjZqRZwISq/v18pycfpYG2ZV9fktpPEivoEyCCAfy1O0fuV2wCO636GzCIUpUvRsIO6vaY35t0EDfQJVvNB/UW4/aMVX/UPHoc8uYlZYoKLvb9WqP8o6sf9ISg9Tswy538VKLddTeJw+C9xKO76Vo1NqLjHcMI3tjwW5moSqotqjLBBhwNLuigMBgAuQ4rq3VsOkLx0gPoA/1iulNm3Tv9fyt/zPOol14V/tp47497BXSv7byKIQawJs+/tCI82QWUfzDZs2j4MLn7YQift4gh8kzrJsSvyTKI08JQIdBfYhvu++XPnS6om6tBQN3HSyBlpjyToIXkAWEkeVgLmvfTYwBWfgSx60InCHyhadDQ5k34ciQtwyWcI9ae72k8QL2C0Rs1pfmX+SYC0nA9CXvHaynWijJW6v1P5Crb3Lv9YCFLt8Ah73ipEJO2pZJUjn1eDHLZGPPaz40EIZnxhMvhTjLTDKwpPrtv1SYQVdTzth7qbKw5OGsYNcoaQqoRvvZWRYRSpEM09fjjzDVhlA54bgq1dzS1XBukMLd6vMBcji8WCgdMckUEqchwCpfcDa/QL2lkd+Mq6ci0Uqp2DoEHrMgM1gB8vm4tPlBEz/EuWoNjFEsMAEcX+vxDDbEHCgL+b9GyqI1CEQF1GVt1HYQP/Ez78Gh3utOsp+ZfH1VjV/aIIXOEZ/0XekG/Q+jbUBNWnDcbJZRvhdfAYvagnagHfosRHx6FCkaQmrUFORxy3uID90JmkXMLhbRITVkpfBliswUgcclb97Nn5q0zsUK73r7FBSIPg73geV9uKq40CGg+v3j4dYwU/GjrtXLLaTyqqmPh/8ZtrXABKT+nRUBNpdVNGg8ciyLXbKAtywfF+plg5Lopa8dnUIFom20kGl7sWbHLe58VslAVS13rO110P6x87cDTCzEJeAZ4D2gR9B+qhe258HKHr3NvJn6O6KqeGLIJ1EPpGaT4ZCsFDLpzamMV1iP49zZlSI0Q4jXeNB36sKWwBLHXybS9QUg0AP1iSeNRgrvCuYKquItIPkco7QK5VCuvQ+oRrj+Nih/gyaTWtcOyY5ABd15lbybfFKxW3EF6d1oh3lSsd2bVNKjRFHr3O1HLjQUASleYYsusr1Hfxn5488q37EWJNiImCBI1ZLECMzwmVVzyetq2tjXs3TmCQgQpvDyK7/xjcPcA3gQEYmsCYHKJYO+CqOPuVVigwRFMtLVtV6sz+kE+SfwxIQ3Brhdekw3s2n7Q1of9GmUXVNOaRtXUigtr3G0cz15tH6BsK7f98a1H/cmS8M8Ihv7N+tPGQn/FFKyIJzkYloR/lB3v3KSNudZ3lAcpJcumB6umqK5oU88HLPXVeHOpsDxdgsnh9Sn40fizH/0Uc5xsnzR9tDSU6cZ+MTttedDCAEzd4mJAqeiqIedHKXVwDaA8CYU1eQZYXlaSWMVFD2utqTl1qaLvzcNX75rMFRH2FWVCpYKKsINM+Ksp17dP+RcBQ8Tq5/xnZ0T9qSq243zyGwKBZChCnuuMZ89iuyKo9jdkFTEe2HzM/gQvpIa2Rh8sPfyZyZDlpwAm34lkYnr3awMmPyAtcDUq8zGf9EsDn8onRCgIjEvQUNvmrxasJZg7s7ufltzcvE99rGDlr6jKO37twaXPZ26/YZCZuZrZ6nWzj7bC60nB668VOI4zeo/7GJ81Ye2nfvRkHHN+xOANcS6PAG202DqMOkAR8Uf86NHF1EYaqQEf+qPoI4oXHQlyCjFEjXaGY0nBhhRQy2fpHfhgI1bo5mcxCn5Naj5jGBVOkj09evYoSZUX829djK32eJ+ev30hXQEWfNxGcWewymOeqcfn7uwPFtNzhN5r/O2z11jPzKayC8iEhgwy/pWVIUqZzqA85sVPfugsPe3jun4jIeXtGrrWwtfiCaNesKAm8AQSBCkzdDO1+OYG5cB8CTju/G3vzPadihUsUMK5Q0EFUIvKdw3/+I6EeaIBbT4qaZvO97BfudUUaYpLbkBopUPvvLNDfbq11egnYkisC8f5uS84NAOH0CJOmVs4TrVJYxuKpzOP4f9Q+WSfh3m+FHVwKABlIdhpX3MfYp5cPxeZzP6ArhSZF4udu1lXV3tCXFT3gezp9HpR11E6EZQNcFedUMM+cwgbKfOVu2916p686mAVFqJkM2MosbNCe1z1wCQdupiRn0tysUOvHwpaxNUFd8wGoiJM4liuZrJeM1dqiVfWIzUghjKx+UKfS/zGxqi9eUU0vOQUwLxzxiWGO/jjEGfkD5PUO5zIKVYe0DZ94mw8jTzqmJcppNN78AfCDWYXrog6I2Gk2djOSb91jNW7XeIhho4xNabrOhhZ1WJeEcxsLhrzdd84sfVXf0leXHlEOXgOujmBv7Vr1mWclo3t9Vzt1JHFLoNMLZZ/IMieda2EmVRdmYkhEzzVimTLi11Tci7Ev54gsFTHDuZiQXezF8tpMq1z3Pp95kqRb84LixujAlsjMq+ycs1Y7q5V7dRirpMuDs1rRB2joC9A16IpEOy/yMCRQ6GyLgpY236myjUHFM5GbwAr1tDJeAbn76cmCs0TmDro4tlNZP8+kE106kGaBsVxKaTq+gDEaGVqFjBFA42YpZsNuv4u+ErrLYL97Uty1Fg8vnenpyi2krhBkaADsu2tlbJylcyXL4w4UXATeOh31lyeC3xp4a8t7rMzyOGGzBmOIR46G+vWKUUIVt3Qij6NZTY63vJBCvhJ//6wAAAkkDQplbmRzdHJlYW0NZW5kb2JqDTc0IDAgb2JqDTw8L0NvbnRlbnRzIDc1IDAgUi9Dcm9wQm94WzAuMCAwLjAgNTk1LjQ0IDg0Mi40XS9NZWRpYUJveFswLjAgMC4wIDU5NS40NCA4NDIuNF0vUGFyZW50IDE1OSAwIFIvUmVzb3VyY2VzPDwvUHJvY1NldFsvUERGL0ltYWdlQl0vWE9iamVjdDw8L0ltMTEzIDc2IDAgUj4+Pj4vUm90YXRlIDAvVHlwZS9QYWdlPj4NZW5kb2JqDTc1IDAgb2JqDTw8L0xlbmd0aCA0NT4+c3RyZWFtDQpxCjU5NS40NCAwIDAgODQyLjQwIDAuMDAgMC4wMCBjbQovSW0xMTMgRG8KUQoNCmVuZHN0cmVhbQ1lbmRvYmoNNzYgMCBvYmoNPDwvQml0c1BlckNvbXBvbmVudCAxL0NvbG9yU3BhY2UvRGV2aWNlR3JheS9GaWx0ZXIvSkJJRzJEZWNvZGUvSGVpZ2h0IDIzNDAvTGVuZ3RoIDE0NTU5L1N1YnR5cGUvSW1hZ2UvVHlwZS9YT2JqZWN0L1dpZHRoIDE2NTQ+PnN0cmVhbQ0KAAAAADABAQAAABMAAAZ2AAAJJAAAHsIAAB7CAAAAAAAAASYBAf////8AAAZ2AAAJJAAAAAAAAAAAAAAD//3/Av7+/qwB8X8fxTpNeB8z/P30Fg3XZQ1aRToA3uumHeYXx+fnP0gV0YComuDOZFCRO0XzQcIbMA/OTvz5zBTy7m6Gf/bs+4O5+ORqr+OUCQjt8FEdvbXQQ5Ls4fcbNc072kIPGcR7o/RhuMd9JmUX2wUleQKCY/9qkF4SXTj8n9Rm/HoL8B8+ZzNeD3ZRDydxGyfRsJayRcBvM2w3HBg6ZgwaotDFnB00iSXaGqzmEjI/i/9bx1yro5NLab4iSdQOH0+xbav7kywsrg12ZI2PTAnLt91ynoj6n84MexCIV+GNyJRY02zMxibmQetCjkT1WlwkDZCx/XaypGgc73NT2S0OtdOLNPCsvwG2CfemSWsMRhdqxra35PcYCR8AxW1+xwKSQEZ4xvEPbIel4gbDqDPbaA2jq1nndKPBuv9l6JVZ5nNFD/0uKBu32RFAgRerlYy7nVSIY6UX8pEtWre+at7koWFxvT7+FNjjYJgfX4HJhwvDYY0+ACNg7XFKTtsRjyqbbQkNtzK7Qzw7jy85cHlEMdwWVIRBD3C9rLSt7xmtZHet9YYm1VK/vPOc5Y4aclE6p5keatHGlz6BrbMlOJTrG6GmyPrqBpoLYCY5ri/njbbyWnPmEVBfHTHNg61tAh53DvcVm/PsunXK3/nlnQUvldQcuqZkY+lOo+jDtkIoei/VBb6jYh9vCHZCjlWpikJbSZdAGJb+koc/TMkT6TImxSrTB284PGOV5Q2+4clVd0vJhl74jrvYtIXBNd34bA5TsQS1uP1DwNPoNffwGePIWequ1I/0EOBACPooaLgRhTZzQ1KOiZk3AjpQSC3SD4vc96WgBG26aJjBBY7PwT7maJKTE0A5ajt0fGBW7tNEdQk/5P06ZmH1L8ozPmgqYPtFWrmBdfNVM7gUrLgwCXLPHaW+Eh7ClU7csD8/lI+TCfMGtjUCx/pH+RBYBMd7kQEvI5sys74J6FmFosWNgl1RdIUX3/rv6W6y73l16n0zNWzy3XgXDz1HhWlCAF1X0/DIETXG0Sk10s/zyEmiG4uBDMEQyNvMD+U4Cqxc082ZE/n4idNf/XzMztVZM7tPEv3F41alQa8LBsugk661S0TA+S5Vn4rje9XsWNt41h42gMA7E2U68XO4y/SFFQQJkCnQCVbO0mHUqE/VfiNv1C3eNiPHpoDhttEPQyHOiDMsNHS7hNIFemCEDGRk2qzvhEzcQ/9DrkUf/3/bj3//f9gbg0TVSz//ehXSXW3pdj2aEkk6hHNtabaWVlRMpsRhJjyD/JDkWh2hb0mlrNv8YVoqNhRwaY5mYISWq0c3Msao1udpf7CzxwEG3b30a1LZH/9/4Xg+i99FIE7ZQkDsbSoQFQG3Wa2IU4gmhRMIgrWG1qj4rl8P0zM7TOeXiUgfUW8sQfYLJO9i8QkXAtv8aQxt7KryA1BgB849U8I/aX/f+UV45mF3MDHPZ80SsryKDkBf/aC+iMlzc6NK67PABGWKBJIXKFu+Qv4TX3DiR0hfcGij7Em/GKxH4sFOc3QFNFxZJVn9f+0YYqMh9Miwfm3UeQbxf1OrT3YvPsx5KRp4iTrChHAje3TNxwp2P1vAK7sAG0XkKIdY2Xc6MHwgnDKFc/Kcot6bP8AXZxS+sYkuxEpSBF/PpW+ZrmwFll1XBFrYb6XXk5SEKVr2iBtwcF2yJrwuVeJ8pzVggzht02JGP4ovIcnKpFU3fRWqf8hT0d5vUvt+R1lFBu/8RJ1sOg7w777InxDTLcaO1UHkfJkIxZF7FjAcEzmvecSgekKOcHnW787luQYwSrVLHcyk2Zq7gLpP7gKIVvxrX8Xx/nxJTh4/vTQ0bdg9pX9v12yFgMJst2icwJk60DjSzwaERLgaeiZegUBBig1CIe+dO/c6FpETRCGtvwTlClnBTzyKJx9oixrSDsk2NKfPWV6//tBZKCC++4EJwZnIA3Tn65NMtcdUCYz2cpnovhSAsjIqGXvmh0RowyngRiVUCgE7ccs6uXWJdurP9XPoXTmPL8VeX6lghcgJew2EI+57D5u7cR9aLznLWfzAFfiBt2k8E3xnb6G12VGOcBpWkOGGWQy2U3Tssu5G/qM8kWPMnEj/cGi8EpFyyVkpRVcchPi9qGcaesyzwURSRnQwqdUhSCZePjvIl9ck1QcjebfCprBtFdwmcRfKF+BhXOAFoH/oNEpd8o2h5WDJ44otr/pyaSr7m7Z3kBcCjH3UclHuiBn2/K7r9znD3yhqCM7KMQaTXDJcm8VwqnUL6q1rCv6IbZXdIKbC1nyobi/+2d4bAWdIn2fT77WdcMl/N+TaOvB/ezbwhLeplxICNUeUTmq4k2H5DBZ9D8XtvE+uFGtOrMnJOE4THyWwQfrg9/wPag8lJ4EWCLfpKTiyhIOgJz8VunzZVnXZ4fkEg0ko/TCJXltri40J9ZFC5DT4Oi9Qril2lWvPToaFYn6VYwBl8tpyZwJiVhnmnINAZJv9W2nDjZZxWMRPsXj1HaN0rrw0S7KO1G1JN0Ajr6o8BxI3ngDKV2bGcDAJAPKcNlT1mG2MGXhDyik1eCxbOewk+w9cfSHIdsauFqrQFWdVBtNj2b98/wMT2vinwirv8EqBMnlpvWKHhzvoiZ0NOqsvEYFL/TD2G/GkRDJLgll6zK2ZYZNXp7itzyPRsLkd5RVRApH8ltZwHVe2HvppqjT9yvL2rjt/OhgycqjQ5pKV/NI/jddhKMvQP7GtuolHz/76z/jVQL7kwxbupxzJneACVHO+eb1ZfqEKf+xPfVKejsPzS88fyVxnCn3KAbXiG57lNTXzRjKQMQEEw2GLdd5Ni7c12szm+okOSEkQSzSR2AlG4llPwGYW+w20w7nkxvv/fqBcf/9//3/4P80N5CR//3cqN8iBeNJAsP4sQ2gj0nuoHsqr5Uo0Lyg38etQEu7YuGRUFQrlVIJlxFiLsjNGYKzUNkKwmbH8mqlzjnMpQnpYagFLO+pExNqOj8g0xiGyzGFsXjXOnJT0EdQ0Q1+XeHFHuxM+B8lsVH6dVuCRHlKwyCfVmnOpLw0qEGk0RCv4cXDpCmISaWpW6PgLjpzDk3KYu853arWcoFrFnwIeuvsOHx1JlbPU5wiJZw/dT7DGGE08m8PtEF2QEUn1XYxOXlOPv/XsSvzTAM58+cvI8j75nc2U8nR4eJ5+x2RN6sf73HcYgvdR5ujRBRE8jkZc9aay2medgOIZmTTN2IabotVvY3iBFJtXGtNFmIq+GgzwQsAP03/Qmphz2xqRsd7aAVZ6/0j41jTMDyUTWfViHkCFRMnEhOUNb/36J/AgypH3apD57yeMWX4qfb//TveyUaSewAMm2dwOEjilFVEYcKOFH0x+slUi8Y8hOYvfEd2JMQoealj11qif03idG4xZpxn4Am+K/36cL/9//3/+CpG9awDvg9j8/ZWIFatczgx3KdepWQVgYrj0izl9fTju5/CfMRJjJqZo+yxjjkpO02x6YDcL2Y73qOh0r6DhOh926mYpD1PDNbodv3OdlChX9mCqeV0Fv/HzBVmr3xDyDYH4SjKFVgr0Ez64/gQv51gJ6ecgbn/Qj0wUAsjY1RZEv6dRg7XDokF3hK/JclyCMrEF0VXn+MBCQUGNGgT8ne3VEUTfc+w9I6StIE8OwIZuwMwu4iZ/Gezu2ZMiRd4wPdMmJC3T2nigobXWVz+upKOTQXDsFJO2HP9/oJXJfhbVaAOTBa59IR8KVqSfezPDTOYRwghZe8z8JEMj+gOekqAgkpl6h7jAnp2DYLHjh+qE8X6k35yQK2bL8r9ztiKBZ+C4IYSCh8thXT7ZnMeH9p047B4SCkq5Q7/Brj3E0VhPpDj5kKHKSC0tyV4y8ytSKigHJja6xskjZzAh7ieUsS5QFOqpIwZAGQefA5up3EKp1pRfZUrTd2dtZ2iAMF2IUn3Qn21oj7pmgvKemiOTfjBmtbVAvo29ZoMDc4Obmlq0WsEmxXrp87S1jvgaGbsUjc0QNk0lQScwdkQbMVjm5DDG1UF52udZcDG/co+jwiQLszloZYZ7NNQM0XB02p/RSisPnJ4tyd0u0zafZYOwPeYlChTHC9ULlqm+gNcyRDiuMH6IfQnzN1fIoorKxuvenTaVaLGS2bPsZc1T0EI9tgE1JJVz4xq0Ge5e8/4e5xd7XD549UsYaLL+OA/wa98Q76aHDM1EcuyOGH+fNvkEKA3cz4AQ1EKrre4iUsu0KktqHCHcU+PH3IRj342t0Hpx5QXCdFICH3gD/2xNX/BGkev9ha0KUDqi4iEUQHP37PG6nBxsbkJWRFxK7Yk6l/EiHQCh4YyILO8QhoQVZB/l+tAhqriQgoJHE/lgEQisf6og/3//f/9//ve7dWlYOUhMWvCMXJFL58CDrRbviRwNWYFuQDKFeeZcJ0ArkPmj0uYyW0KySNTCG5geolkO4dmVap+b/r10OwR1Hq5HT2vm477p/K23kBNPkoQcCMTabOmIv/5j6Z6vLdZn33ZXDmxv3QAKlmpCIp1/tHA1YuC8FcjDsnjZSiH0i+G/D8i43Ho2KO2ecdTPXl/uT/387WipnU9RKEIwWOi5McVJS0+PCFx4CeGS7dSaVbzbs5szGGYY9g1d7ZOp7s02McffMDDHK1bO03vXez2JL4G52cfANvjE/KG1gR7XPDgat7T3Sm6/pN+pMMpO1CEXv+3MS3oY+FdgpbrfPS3EUAPlcrnnFrHwTnKb+WXdj+52edggCEliOTLf/Lrc4IPfM67QOBvEKI51NHisLT9gpn7DcbZleNfd2VYwaO0CRLeuPEBBFkX0aKZ0YGkuFO/LqGer3zZ54zkxWMO7FX8bNW5UeIhkGrEKJ4DIHxy+FIO0D1+FDHccbD9VeNwQss/C8+Y49jotw27ug7zaNntA1TEfTMOIhp/F8dQQkibxkw0z+OxKCR+xT/FI8lNaPEO/Sis7fCm/oM8pVoklUNCZ2QhRhit1m75Dsdn3jJfsIcmEDSkfK0RrG1r8O1gnfMbP+kocHdlF1kQElFjrCkruYo7J1icU80f8pWyuqWtnAnQHZ0mF5e7jekOb8eUbzLoYcn9AzCq6P3nmK1MQ4zWSyEd0+/W2vNdAfVjfPN/j2rI31X7JrWjjaaJO3/AFehcw2f56JHAo7z0+YMTCHrCkxLNnsOswOg8OttnrignD1wbVWrjbkZJVTyrxLpEUoVTfppp/yqASgjNfGhgSF60Ubcy6jHlwuztVxQeX6nhBHHw3mSzczgJARBwdAfE1MBEqqigiIWu7O0yliLwBWe3wNBeQlcpiKUqrRUx4m4tuFFEVJ2vZk0dnPIPNB3SLNvtyAcwSfZe0fXjP05GibW3WyMm5rojXmzICYrSOKiOh63gx2G7mwOClvlw45okvx7m+KYmuz+paAVC2TAY3InO5lD0ZSPHBpPZNQ9W+5W2tgCmaAKrj6QPdxG9KVwEq43nmy0wF45T9dESf34hafkvWiKpt54aXl6QXMZ5bICgZRgp3SAPE/1cKFOXa5YxclXA03b1MK8grtFl5eh7ZORTGKLc2Cad2+p7ibP6dVf44gPMXJ3okEw/Wgkbd9vQdHFQO5d7DF5wYl/XPzJcEKH9P/aoB/mIztxT2VEwmaqXfmR2nRX3tH7bH+FM/Y3MSHlC3RuSW26SBvYgrAW6bproSdLVZ/R8cjnUBNZ5LBgG/Ra5SJZSXnn/d6rpE8RDnKDhH1dW1F6dr87pu1OwfrtzIN39SJXiaOmJhuIU5+0vdG5IBE5X/UxLgG1s0Eji3id77vitcK19HtUb/f/kj23vCsT4ctWWsvQDTcj9pFPv682guj320R7hgxjX5R5apKZ41bGMIAEI459hNJ/0HYmV7e8FNxwR9m8xnU3CC3NVjjmz9B4dXQ7rnVI5R0hx2M0jD404d/YCN4PnSLxlJOKYVYk0mwbF9d35p8C2gr4amivulS5XMiPW5q+9R6AujVKWdhfojaY7b5Q1+5am8sAw9CIfi6WP8J0dtJ9bOBz11b0PymTzY8PjqDyl08I5zehBeKQB1OfDGBUt7iAj9D/EfRuvMwEX0h3nB7hvsFx9L0sX5V9KsWf8H2Lnl3fuSpOkdnbe3RdUN0w99vyqxjsJ2nWZPpTO0Gmznp8kUbym5sMeIoZWR7LqfkqtFVa+X3KxINRz5FrjbZu4hXEoV5GbjbS055RX2zNgKLXef6zyB2N6DHbdQ9mq4fGAvRwH6efkffJjtkXXHLyrSSicAeT7NlD0VbqfPmTwlv0yzvh6TdA8Js7nqGSD2OBD4+YjlYWE/KBZ5bKf5YoZ7mtH5PvK5mApLuNxLt4X1Vpm3YbtsPl7gINMe4XrSv3SYr9oU2LiceBuNd8BiEvfAsMhCRiJmZML6ttMdh3g/ToGG2oLIFVoJArDoehn8UfZjldLHs5nKtqhJhUcj6ZFu8GyhQjLVQGcG7Ti+Shk15ToQWMux+VIjgeRDT1j1I8CSnyRh4GqeLCdvcTvhEwM6qfAlHajFwlwwxvnrl7SRIbeHv64j6MS1hrdkk2MH80y9IttESqkKGCOkKQMeQ66EcZgi+wmGvVRmfrJqeuwn0p2mnpPNytXNjPLjCxBqRZa8G9xIvwShj2bizH7EkQkjR74tAbaTfhVKQBbh0xa9SyqNveJresLF7+7VZJ+z56q8U7xHAmDpp3W4C+LJXqlEEQUzMFP4UKFbMYORodxHrtIWbUCm9dJusvJNRV6EGh5n8aPDM6YD8kD18/9+jL7joKCJdFVK3tTpKqkdS6hwaQwgeGLKR4W8n4cOQUjDwIG6EYAyrDFQJsWZiPLf/jeEL0w2n1N3vkdogmXwhSYTSRn4fklTTK5AoWrQnbkDQd7OrX6vIRP0jAWpqdGsGaF5LmXfnpQv4vMoETt6Pa/o5oGdP4mR4C/6D/9//3//f+ObXVzbFL37laUO9imnXn4RyEDB6NCm5pWH/yhAzsdXLnYc0uopcEcTAIzawSuVrz2HfjUf9d+liMgsTd+NrSj2Kxte+0krnqrKqUOrNxenWqmoS74zXz2PrwIFa7MuB1k5ul1fyir+DWS9LhgC9ycCvV4vsWJY8euPEj2Jl3kBzdG7sfQ5Hap4ZTHl3LP8s/7lQ1CuRDeBtbI+E1lvlczTVc82Ps82W8M6Bidc90Qqbzu37jxh2TkpUeV3cn+WJiOPdY+8yDilG385q2r5yLgJoNkfR/juH5vR46jeyfWiBt3WEXODIS0536wyC9gk5U03/3+eu1e5D60Xv5JoZmx/K8nMHPpkGcYTRraNVpS/s7SSRd4jtP2oH/9yZrG15urb+/9/+1gJ0obk2PbDigb1WXsCsgIki+mSW3aIwL2nuHbgESimWmD9ZCLrri2qkz0ff/9/i7P/f8Gcx/OU/RRW1USbe3Sfx+v5zZ/lAhPM4bV+7xBuIyFt3TbwQ29ki6O16Phl/cRZefuxTOOP73N01GL5BSlga4My66tZdGlJ1eFHU6GdQQYCkY1dxz0MiVCO+hgvDmHm7Jbc4cv2pGdfHAwqH8D0z7bt3ZSzLVBWf+Pkpm8XOVGNrGmnyFuSuY6Euvs+uiBVpmbR8HKgkK3JXhusToa+/3DGePTlTqjkVHg/6TsF1ry7Ud7qa416ZgXBmMikE03oH/1bvjm5TgWk4JMY1IchacFqAiUoWmBQ7YpWr8A2Ma5T6/9xqnLujCy1lHwPl1sAteIODy/J4e+UurUaf9jId3j0LqD0ywzFv+AeX2G4lTudNFmOk4hBaE/TyT3DnAWRbg395e2JzTqI5S0DGePIzSWZZQHo/eHcvcXPw73akb5qxhOTEt+jvSB0WSOSOWQPIlWApyn7rgeL2icNy3cN7iT03fcNL15oe5XNR2p8x0DFdIC49/qqnTCBSiLMpkk68K1f/sfSQdLqnzWExz+iGDDdsBR4FpmwXOUrC+D5u/iMH6v0rHrKQWhT0lHhRVLRefIJGtIgqaQrTnhFv5qxk1RhRsx7G7VpycG/Ccbu/sMT+sxhBFn4RrjeAw7A33yG6/wPRQxdhAV5+40lJOcxVbEAoOYch8cu4/OZ2LmBt7cyrHLe0GcMfurVcR+ewYoEZt+yTcOiiMj1xEJF/3XNJmLsbnRgn/Guo2wDa+ebDAgBdbGtqBYvbnsw8eviwES3naVoCUjEEIx9Px+YpW0SIoEOAvcekIScQtwA4SjNNhQd41g0P8ZbNqeRnq8ZcMFCqa4IX5moeyoX1FpBDJymU87dRblzbnNXgQDGqmSRIi54AcaSEHl1KZ/itmQ7dzNTHtlZ8UQo05FzpNR3xNrieCkQB1WLCHzy6OLDF40/pQAFYaD+e/xe/2j0eU+C3t5N07aieRkucXq9YUW94Xb3Coey4jk2kP99OWfE8tlHOnlqy/0aLjR7aQFkeEK2RcXERRWQ3cWedNOBHsxEK5QJCsLh9WLAkUBQX4grww8Ip1aJ+Qm+MXEhopuPHQ9uuJuocB5ETBmsXN9IIcpUqFDWUZcUCtN96khU1VAWruMA7dtl7dgPnrFKDvfY+H1/WdXLdY5ENfS7g2Cp+iiPb693yPWPyle0SK05knuiJXjjN2Yto3Eq0pbfvt/TZMlPc7ma2DDjyCQDojt3ta5EWcXOuxiHP9KS8pXftWKOwLRLxqq/aYb16i8du3XPhnE1b4cgOLaSVUmaeAawlJAn6og/2DZpYMhwWLn4/xkGyLCW17ztMBGNmbVV8ZcLtDI4Uqf5H5BNc9W1FRNK/3+q8GNL9nwiZbseiAIYraOV6Mnj5upzLi6rAcAVydmlRrIIoDcdseERlhRHyog2OSqk+yW4Sdy/W50z+Cw6i3JW6MdObJpEhA5uDxqY1l+ntG8KTfQbyt9vZ5PmmMAVQwbbzoLvtaJym5qz5lRlz52GqMxVmCWA95ID9VepFVfEowhp3co8IRlP3k81d48n3+kFqW6R4VbwnwLX/1vFLxSn7rFYSp/8yFPK+B/KzAb1noTCqSwF0bKnkj+cZ4viqHcWOSEN/0sxymisF4TmMB/An/21PrYtj8d0DmC7qMyY4xIRkdSjUr6yBmfxOm7xyUwdMEzAT95JBQskNJws+T8XkrPyjO+gNn5jfb8w8PkL0ZK4cPcduBBWfHfZ2Ug4coLycL6CxK1NuQ+j7AI3rzJXVmskOZCa5qfesM/ZivLu54OGONEW35VjUjZp9A7VWlBmFFwnkVxofe5bXEBYI6ZwkKMo8Uziibc21y6CAO+HHX/j3sNym/KpH0t7Oodz5Z7qAF/osLmW9E2IZuAbIagXrvimn8XYmigN2FTftmNlfRXeGxMsRiWsM2EwRQQt88JXT/dj+PzRY7l9wIIdxbePMQtCUbpElTiYgXuwhEINjiJ1OapZtlte4oQZBVkj0UVaBPp2A7lhMv1TvTiYhcV8rpUcN7nGgJ0Mg6zzQPXfrc2i1fu2OdOngTBSm7Ke7hP2ohvypdZHhmWBaJx0I4K38ymabn/1JSPFtGBmRwEBy1rE1itG55PCIFBIS6Tig2McUBYKz2vCgyzIQ+ySmDMDGbdUw8XdyPjDsc5R0AVHpoxeCzk8NO396Jifs98Wi8qrfwr+YMeiI6pYRnl0th5StKMsjcw4xYQrNYjt7kDU4oZDrK6WOjhveeUIqfWDadkTkPljnl/Hqls7ndP2bT63NQToR4KNaOW6snhrZ2ha9sKZLiG5RVfrzUD67j46hBTLT3O3QxEQLczi7gU28ahbxHZTEPprsEqMrYLoJGXPyj9oCQNzpjis3KagU4dAQunNmS/scMhSqLr6T6C82D2wAseBZYF6Jaazti8RAZ8yjviVaBarcT22YWdaMcxUOc5TOqQrpLw8kPhKfP1dEkSEjdCIH6spXncebXXy/dgoeoIroqk6hHOP9eMIXPyrw/Qcvu1PcwUIW3zYp+mw7wIomDFPDKNmBWGyKz92ObSy10Qi/kOsWy9ATI3CUDDmpmMc2rN8XQqV4VuJnxYKtYfgJP4W1nr6BkgySxlmceNlF46ThuxdOE/42haA0RITuCxYEO3p2DLsfvMn+9R4rmXuojyJKh8AooBJDWRYzLPg/1+cSaemRf9/+W4CjuF5/3jp+vVPEmRrMRFdIkrTtRpOq6bUoyZfG2vr04BovEx/hkvutCrTk2n28nEW9et3JMXNSSZg1OorQv9/zsg0BuYLgVreHuqLOvVI9CTkq0Vknq4N9aJgk5dq0DKUWSU9rBkJ3LhUbPgBTdgUnfbnQCihtYEu5eWfODqQnNg5Vpksq/yvNDxCD6r0oWQIZ3n/TXireaxsTPP6QKd0SevMFBaRRCYOKbV1iVZJB9gRfJBXzHw5u+JGOmXjwUQqBaOdGzIAwlYv/1RSdGxKE90ajHbq2y2M6Br7yH+mGrKA9qAaAWfSVC3Vg6+/BZ34juds45RD2VRGe+BYDOOY3RbT0nso84f5/eb6fHH78BYg83kK+Ne3J66+bAP7sjQIan28xrSdpXO0W2Kh8GBjBEqaSRM0dzfdkqNA677pAMaODzZe3OLQVmPQVyKDM4bsqprQHvbIO3yiaxvou16DDeg9ZSCuHq3fO15X6ESlmckBHjK1JEYrtXVAmVzCRuGOhiJVy8laNU1abP8a8/MkHsF8fceC0xX2KsZwgHSnZ02LgIPoq3Ejb7Ozjq11AdW0wwWFllUFLC+bkyWEqaYkUNlUgkcCjNiD5w+Mg9r8bu2xtRlst67IhsihAO4sx8A3jkJdRRQqpul8zoVhjGv/K3h8LcCDWfMmBYecR873X/lOKF2Try4dNqsenkTzs25RbP3SbEzGYcZsDVOOWGwyAddlMt3sBWDPxGhD4/nkU0I26s7AecHdgKO0B/A3BjY0liRmB/mJuUC8+mMlm153FwLDdaxJ0Z0F9j+wD9s2RFLgOmkPAbUcEJl+qpE9ohCcTiBc19u5rPZcgEXZuRn4T+28/svqGJD+0+t//y3kiE67kaosAia1AQFZLZ5+DFf6YOIuGMEHAMyFnVTuNECcHdCI8kumrRuuAMqP1E8Ostcc6gtnLg0OkCaSXLQZonTogucwbuxu25OeRc1rPBtrBftCm/lU99REQSFq0a6eKz984bsEJh/+WcsrDmweD16c0Ug9VgKWmXOwS7u4ANGk2545w/Xu0zJGy0yYeRdFWrhf977CbpKcAvqxuwOqwNeqI3BBqRtuT6wvxAn4tk1yEwQvGDng0lmSNyVxWR06zhQIHTradGQaGT0XBD6CcFFUe67D15adPArUTPC8Jr+0JF+uEvVHufWDcCwBAwYWXzsbizhDsygjdzkMrXNNX1yBFsmPXZG3WKtugxjIfeioq4xm5WedigoF8ha6crd7anSjnAimi+fd+j4+LiTgVUyPz+yTOoCSq/3JcxzhrG+ORMD06c2gbrq0V36giuqEo0w7E4PHf+rtlR5mkarrqOZJ4Vrgvd7vH14KsN/DQBPCe+jI2EF0ZjRjYhDWLJB7CMuZ3BbmivKSEFAAgz0n8jfzfHbMI95EtwXRuMNrEC612wgsoWUM7wadR/Gdy/kJkRXKjyo+bg48Hs+FVM7QfciO0uInZj/8uIkDd1wEhtYDHWprnVEOc+SWIfCpayAWIZEUqfsNHpCl0oQktRvnRJ5m53dd1f0A6PLcdGwJWKjY6JdbQC2m7OIKtsTiz6UKT04r2DW7R0ZGQylTppbFC9RtNed5+W1V9vd9hvJQ8I+DnXIJcHwm8fp9+CMg10P0udXJQ+70dJ1YwVIbt8XgrXaRZ10M6qmPQM55UsfV8E7E6f8YjPXkOohR9vXe9TbWwbXFGFHoBCuPOtXvRdsB+Fb/MGYyh2MFpXedF2MydxUQdLkR6fqiABy4QQM/Z3OMTWTF0le3OLaBnliHWCpAC8Kcsb8RlDS/8mhzbu6a6lk9BUYqHeqz/Sta0rnUfBqp8RyYLLs4IboE4/8VP1rD3OfohZLCZ7iqs6cN5X9Qo0r7zjda+MWfnW0mcyCBPhW2dJiOxKZXhOkl51B+6OubzKsA3iO3Ib4QYO7st263MdtZ91BiIM7XQu21iHXNTu03uRpW4Mgf/p+4fT89cudYoxEcuePub1gxjF7/bLMuVzRKUArrUthJ8wwzWne/dxb/gbEillCpDp/877kZRbCMED41wtT5eyhoI/ou/Eh2HZxFuJeTf43V/ap2AebuKxX1QkC3xigpEuhHBhjIZdfSEurlTIOEyghEc2pJVTSZTiyAj6H0ck2DyRtOTsbJPKZRlpjDLNE44y94/R1r5PVf0y+/i9qvwy1iYFfLy7VMWIZ3aGpRRycAiT5Kln2cyUIIImIsOXJbl2DHWcrTioyThfYCt4Xbr6gTcYOy5rLPkxlRZK0lPbG6lIQi13KiDxOONlUHR764RoQFOjkGThQZZ43fjYgKOsB/QccJXZG91ginGKCSC2y/kcTGtEg4Mk/OCsihdNVmGIkAWjSmXZO8pDoUSKrdcViKB1gw8Grio94tmn8j+sNg5CLpB+5s8uzVbwLenJsIeRKaLfTrINco2e9J0KMg+FqfZUBwQ2muKMarFO8d0nUgqetfLRvYbydg6WTpTl/mZ27l2ozbKOsUHpDOV1YLeWHllDNNX/PlLLIZCcRpVHbqnZvUln//fjQJoFerMBdSq2Qa4bVTjaDJt8kcbuwTX2SkGDEXptHv9VEzRbWvq0zfeRgamDDDAuOygLy1y3t5xAP6rdf5nX4hH/zsAM3cVb/8MM7x+vO8sU+cnD2b9SNbem2GlvdBUumcpIj/WOsjotl03WsbE61Hh+iMV9v8EueSmageOKwE/3//et+bAyCx3HQ15jHKh8TqtnBack0X8ris1zVkSVzOJVeV+Yh1mGoHGC1EnfEKCX7vFtsJOWoW8Cmh/orjb/k7FAXeHqTxix14jBXBzRdl+ulJON0pPQqm+oo+CaWZsTKv5kI5Kzrvwr66DzHa3kxaZteZIIQt8VIXGl9isCFoOpy14fVEiqTW3I/J51KQPGv7/xsoAgdhuXTENRhKTzXSFO/50C+IP1tBBf3PufKhdChVSZGpLSOLM7do1U3zaoy12Sxtssx+uy2ZR9yYrnKPZC0ab/9/luxg1CxSFyD7JPsRJr4KQLiweoJQocJ9YoIFLySdSweDgEV4QWyGbQD8mZExL2MZQ0qM8Jd0eTPsZa9jxpiOGD+CEnhnAENLOkz5W3//f65SDuy658btI7caaqJKYYrB7EPgt/ARGeHc/T+IlAjNJMd9DNHmqM3ICxkxZa7Eg4/1+m0dxPnSUL7gZ93jS9w8nd02ZVbNbpiSXPJlQg9gR4PMUhKXdpRq01jzsSOSfnu+L0xhacIV/jASdxfX1vIYbHd0AaH7/l6VZEYQ9rqXWC1VMUxyArTMjO8WgpxBcoVmYg9HCPbnrQ04K2QVp8fABEv1e+M7Eo1lAgpdeZCBeDZEqnsTFSsvz188AySh12mteiT+muMj1qDvJYoBoofkrvhgTZwBzZAK/ngvZAIqPYRi2z+Ud+i+99yK9AF/NnFep8vS832NG74047WGhbug5CO6lmMhkZrDuiK3HjY/ocDFVW/WvAMKJXIXsseBrnwzjcdyQ3/qjCNCDJNJlOdou33au3R1eetoZMKNGh9XA4KdPcuMTI5kENIJ3wJ0Sn2lQBGIPVIU+LOUYUK8h+rKWQD35OFmSGBWu9EJy2WOh6AUWvUcDwsokcrfmJfoqU+X74V9f0fNlVcJfHVRp2C1E/STUHGzQhzKMi1VGb7Tce8Zg9Toa+E+obPJsweSEgx/UTcZPKyBlWhyNCnHG0u6mCV04lmJ5DZVavZf/cduNFK3pDffcpkVIV4tdSEgMAJgXrgpx5K46YXae+bZcEIk+9iZpAXpj5SpSTas1uO7wO8JV7+kOVS5vvViVVk576WUea/yWKahpbD/AnYuW/8G1Oj5SLUstBc4Ew6oBLVLP/RE4UQcP0sA0X0kIp/UnK/XfmSsznDYR6bNtYoV7In6+VGvz/x7lgyhxqE4AXFnEg3+p9pNWq2SNW67fnfJamV+SIt1GEZflJI4jqINu8SECTD0Kg9KJxjxaI0kFeNZrLik6s5U+Tx0uZ1Hc1+lfPqt+fbs6NUZJEdUkuY5ERW9ZhubmuKbGt/mpM2DXhFfu41VeYQxhoHb4q9C6UCadxV2JygzwIDWByUfO7dy6jfUflmc+TTURlusuUp4t6fMgqZhQa5fv7FWgNr1+JuOd8YV4+PEzhx3Kwu9D2ghJKiPRxg9J4bgbguaHA+f/3oKQdCQdUHt9ojVBQGHopI2upVsDOWUCBOg2JgP3J1HsjPuNJy1KwqL301uyXtfj8eecQit9kDem0SrlS5hTZ2DFXKwqzssG5Vp7RpghPnSbRM/K1eETaY0KhgkOQOkCuLdwccPno+eB90moL4ynG9mgMW1AavEVhGJD0RRQ5FV08ZhaoNEpPKBwFT81/nE80VqJWeLDKDlup1v6P2YCkDNPZZROst1UDI3jbgJlyofjIlZ0iyGUguuXO3mtUXDQMP28U2SGxu7w9asd1YRRekf1jGE5oHB+ZGd8WF9qTECGRD6JUDsGzy6bQSSqGf4AIjyG9FkL5l/detI9nYraSXUlRQWLY2DypOn57cFdQRAJ0W1ECVTvpgX60mw6BD2VqPH+YiGvl4hjkhcwcp/N3oQgUUJY8xBZSYl85k7k63yhEedTfLi/YK2mwSvwbrQWWimuBDuk+aCfKi3/3/031ir2Fvu92/mb70BYY5iCyuAosO8By7NxMxgDIeIxYPp/S6ihhYP7qfr3wkQ/39qT3DH/30VKtD44vbtYos41v3tijqI/hetH7TSySdzEEpb9bKD/3//f/iEadWXWcm0MyWbYvNc/wudUw3POtUpkPOPDdTf2q7bPd0SPVxWT9mkCmDkZjAiWpUh5trVzON9lKZ/SpytsEbEHrkK3LaYxxjHOS6ze8zIJRid5rr7STATYCw00d6Uz79//3Mq8DC8RtLZX3rlDvlkM/C6l0LA4iefyRDELRg9Ow3s1Qgp6/5mTY0voNhRYZVSCRdUcbp4VcCialWhaZzu34OVpniUVW9X9jYci29GpkA5mrbKPjN4FMI7uHuVHa93CAdusFz3py8BBEVQ0+XdLkNjGOkuhnDHndlEufnIneq+8yxxqBHFzU5EJ7pRGZrgYLi7tFvgXHBo4hVqxXa+u881+T2plfyx4lqQtICOvsNfGf4XaHPzZ0Iy/DTbCN420XCoMUgdiMg1lN8sLEIXokQT+A1tpp4Z6chE7po1noF01/OYG7EFuj2vWFqd2RbTKOaW1RsljxLwdyM3mtudUXUxe59BzE0Ybb7naDrDW5DVBCMTmJ4ggBIptQLZzVTw06nGYyxcY9sZ5Ibx4mAjBZTw8/B1cWKr4R4uqZTA7UK0eBoGSJzV1Kdgq3ORJh6VbUeMeENlBGiFSpLldOk18blsxQwLY4YnS2DDwSxxKR14alCfwx6WvO5xuJ8/g4d1MycqhCDDvCvm/ArCIoJyB/SH46JZKJAsiMaUkJ/8lKyoYDdCeGPhI2jhkFyQKLxmdK+R+G37UQYS0XW66W3AUYfz/kiMotZxtNZjHSo/tYccadulFtQ0/hCihsKO9xLPv/xQ3n5YvlESA2VX2Us//3SG2HbbPX/KKuWeMt3mfrEXHK7MdJJiWKGQGwB7Fm85uVpBjdpN2AJd3eiqac93sMl5x8fDcLeFQ7YNSj39lKXrpXNc8yBre6So2puYZ486XVW4kS1d4CHnMIHLZHCCn/me2GutH7RTNoBSrysN4gtol/HDF92p1jwvFJnOkPbMxaelj3/MYK2U/z5qPesbdFctyuXm7qfViIlKwN+aUjxK/YzXGuLUngqlDjsgLoAPO5n7dGfnsjNh/Q5MUCbxl+SH0KqFu82gttp76ibW5d8FqtjRwD4MI+2bWV44a1aDXM4yesRAIKfS9ZaPpu3giLkAnNf192thUByOT5CILtU12mzGMeqnsGVWpwyt2mkLZbmslvKvSJ5nnl6NyPTDO44l8dG1ZPLA2oh4uQRGYnGNVYdl0J+9dYT1d+3hUJrXLXyDz2iv4uiZx60dI4WI4jy6BEAYSUI42b62filmF/fKcFOFkW2lLOaHcqp23tvHV87pfSvsec+IvvBvlHad2uLV4g+3JM/PVRZyZjdVGnjHCnT0w2L5Rg4klcgWu6pYaEIFV0uaSsgzVLtUJfZZOaBgN/Fd+Tmmn1laHNB1DgRCLk4/d8dGT5UX4oZNo3Tydk6hBtpIdIqKvgR5R2aZGSQEQIBEY/pRXXCmHISu6P5An18ECHxmoLvYpMyEGJqMc+X2OtJY2e63niKJ1SPTGZqNVPiBnMWTpE1GvIko3EIiLHMLBwbt3CtcXIA8Fibc8cUCpW5Wz25avx9++gfTvzU7n8GABJmsdo3SWy6U3getibzvQw/1h0wbt22SgV2jBv+HsPFIgZi+0dcjYWxKQcx7oIs9N8NMzfWPCtdY2u6m+zDOKNvN4r4bbcc844dKDHg3KsrSWibPgGeneWX4huoU8zelX/R1Lg+EKrGs+NSWOcq201xUSNmkaL9QGqictgpzxQGYnZMKf4gBvakH3tp/BzIMVGQIN87sHIZse1CvX9MFz/V453KWiD5z5g//f+uVa9EsT0d9o41Zr7Drj5l4UxigU+qydYx+6KeckIlqdShxvehLqSFSPeboNUs31ooVR3Jx4Vzz5YmHyR8puvydlvqAlzBL2vWDPIo9bV2IzUI01kPIxlJClgxDgv2NhPIyR21MKDr+XCuRg+rMT/9//eXD/3/xNU7iQCxaxIWVcO5RYjIVtipja8e9CikE08rKl4KmS5B+G4zJBku5Wj7PGqir9VwtXND41LNwdm0p4tiY/bdwQ3Vfnbbynt+qrl4ODxyWm2csXH0jDwflccxH/e1vcBqCtG85468tYz4Rp3R8nQsEZEBu6FTpH5qwdc9ZzFktIvA7201wo+MHSV67tpkVJBzzJtsUtHnKdOsUhloMrTnExAT4m7CiPaQr4gMx4fueqBuaDMMyvqCq97eTttWqFzXh7lARQaWTilUXnDPWLY8ksSXy4QapllfoujwnwZjQKjejDlIRqrSKCT6Yhh4ksW9TOjo54lcvo/Y12pwhLiD1N3jGWnS5+zCIk85eQM4VFrUrtKbESZyLzBVX68as6DEyO59mWKjqbu0c7RVKluPessz0EvdIdf0wJiGnGuMdJCkKJiN7XiHcKpUh/2Q0Qng+H8JyDZXi9sn5PS0qALH312pJY2eqIWQ6Ou8En2U4zq3W9jXyfEf/fV3S/0bU9woWBMFzauc+qKpj4YQhhkqb5fpx78g6Zgz+B/t48fTjhR0jO2rTKGmCsed6h5KWw3AYvdZj3MM/RmgspW1Gnxp4BzFdKZ6yF9QhDhKU6r02gpJ6T+9+xSPTnXoDuyAlXmX7hcbWBO1uFb3CHkfb+wXG4z7q1wVXecGIJXTlko4ijF8tgQ+c1QKNyIuB3kiPZXTlU1y1G3LDxoZNMKgBcWf3jbrKtwWc7nTDD6xqk3kik/NiOiFFtA7DVoI5dxg2JmnNQfTvPBFcWdQGNCddM6Xya5V4IAxDi+5HWU55sLncEMYQaP8/xYtDdsIcAaymNQDmqlMWrwRXAqpX7XoOiYtE1B4OCVyTpFDxmtqGvZX4/RbMrbexm8TFdccyw1OGRYYSCyMog1ySNKYrZAkOZpZpakRcVtok7kyBXtunOyTrfDNRZRhp5K0cGIN/oA1k7wyhUuohmziJa4Mr3D7cAUEKe1MpnfCfJUsY8aU576rHAHRG/TGNMzKhaIVdODZvSxwqas0FszPqkc6MRBurhFRrAEy5e5JKYBGKSiB++zhsSLevM48avV7WDGvajgRa8MDjDoJSzxJ6BXiTTRoLoBXQZJa6qM+Bw+oa0QrGh9wA1qHAaz7QHxofaEk12NLqaT9Dus0ciI4CQLXovFCGje1TK0AiikIpraNQXz2Hcyn3fDFl/z1eo/gznf8fTmBaIoFv46iIw97kExHmOFvqcb9hxjlGguDRSJBjhLGY+ogSz0veBa7HLqh3r9HQDXHWFV4lQRurK9KUJxefnrznIM4RteEnJdy/QtnOPVHb373TRAtai1pU5S1hbBoFbifzKLGpDYAFGt0XWUXRtts3lenR5q6PedwtOpSGCwbdWYR15tTATEnUuFs+KKWpa0jzFPrrJRDRhqFQGgn32TAHK5073E9eyIG+TV9yO567pgdqeOwUpjAyNzaMjbfTKKe318Kd3GvhEczKEKR0ngb+uFoylFQBfjntyYUgWyhvdwsRiPzPS603ltA0YoLP3NcrzuZlpdhVnGOVIl9SCeFXr8xeoqvE1gVuxcjypLCjmfR/2E5OpZaTgt1jOPaev+4mPFV2cxa73SU03Fx9FBI1au2J04nssQm8AmM9F7F6VCIv4HnLDp0+Wsx/5tRbKnGf99wbAyiyJgZg/gG6K6Tz9+cjzLyZKSKIh2Uo47JD0bCXUKsaM2p4eCSwOk1LdLAKIyPQjVAxbDu0UMuqpOTxrr36Fbsyg8irir0X/yg7PPoiiKX2FJEa+fHxK8TaR9v50SoWPjoDtRDwzNMwCo6pTzxxXciPszmjdoDkZH3UEoywknVyZsWhyzF3980jLuNgaYVaEw0DVbr3UrJLNKtm+zihQmkA+jeAFUsBTSTpx3fldyRY1n7xpRXDokVXdePXLDFYPTTWz63TaYRYMmO/oxeKUQehDu0D1GMJ6/5fbb/eQ8rXHAVJiail7ML+NJHXOOeU3iRMTwAzDPhAlbRSKIVsIpNR6ZW+uQ24ogIs9ZxGEW850xKuZ6jIUk94BffAXDGh/E97SgoJPumWQb8Dt0soukuusTyNeMUc2gF9YPNvDzxxRRUARLmSWi16wqwINOvfgTQV3UQeS8w/MrBXoBL+a/UuzpKSo7v10S1z/VF/mRQ8oC42TiFKUwrUeS6YB0chn0R4Rcv5W89K4T6AER3IYVj0c5ngdAPMOY79/aHuKmojE87Ranm2jSAzK2KKdUt5LWQZDKy32wmdkyWdgGZB+arzOepgqvdudXOoB3nD7sL8Jzj5X8GZLHbuUlaDyrynd4jEBJzhsLd3AaChmSDspjH+12NfMzDLNljp389Q8OvILXu/Pe2WL1i1QBrEGvc8Mtnj7FGglv3aqpilkWcWRo2FmAdJ6BLOIU4JCm7zXAcNJJhPQ8LWg0g4176xTUkPk2Oc4QqUAfNPrUkXKY07EC9PJCZWe6qWoOi6GLx2c+lnoAW5nfKfnGcgzPfy9on/T6Cf7/GhSGLMAWTc0E7JgSksG8WcmugeVYQVmZI8ZPV//6wAAAkkDQplbmRzdHJlYW0NZW5kb2JqDTc3IDAgb2JqDTw8L0NvbnRlbnRzIDc4IDAgUi9Dcm9wQm94WzAuMCAwLjAgNTk1LjQ0IDg0Mi40XS9NZWRpYUJveFswLjAgMC4wIDU5NS40NCA4NDIuNF0vUGFyZW50IDE1OSAwIFIvUmVzb3VyY2VzPDwvUHJvY1NldFsvUERGL0ltYWdlQl0vWE9iamVjdDw8L0ltMTE4IDc5IDAgUj4+Pj4vUm90YXRlIDAvVHlwZS9QYWdlPj4NZW5kb2JqDTc4IDAgb2JqDTw8L0xlbmd0aCA0NT4+c3RyZWFtDQpxCjU5NS40NCAwIDAgODQyLjQwIDAuMDAgMC4wMCBjbQovSW0xMTggRG8KUQoNCmVuZHN0cmVhbQ1lbmRvYmoNNzkgMCBvYmoNPDwvQml0c1BlckNvbXBvbmVudCAxL0NvbG9yU3BhY2UvRGV2aWNlR3JheS9GaWx0ZXIvSkJJRzJEZWNvZGUvSGVpZ2h0IDIzNDAvTGVuZ3RoIDExMjM5L1N1YnR5cGUvSW1hZ2UvVHlwZS9YT2JqZWN0L1dpZHRoIDE2NTQ+PnN0cmVhbQ0KAAAAADABAQAAABMAAAZ2AAAJJAAAHsIAAB7CAAAAAAAAASYBAf////8AAAZ2AAAJJAAAAAAAAAAAAAAD//3/Av7+/qwB8bhpaVJw3clMMamjkwdK1d8fUSs7vgigyOS3BihnykRShaAtL0bXW5lWn4eU4WC6YAvAq7PUAL3fXSHVsR0cw7y88XKhcgh3QycErFwv3NK+69/gqEpWxsjYPa0xdduE4Fdw8bg6aluHwjDm8UaLDybwkrhtTweqhYjceSYVxByrNtfHDJLoOxsl+AHX6wGH70h6Xqy1rnquObYjx6QUY+gh+Ixe+b32vgHUnMkumgjdvNk86D11Go5v6KfvDH5IQRqhMnvbhhY6o/8/g01KskknWC9qy9QFeeX4JqiSbG2L5G7MKtGRHjP4Y7tu4FfuRJCb3NZrZGqzo8mwbqGv6SH5VAWY804oGXcryv1GvKhUrZDFgaF0KWNDP3aokDmOIC7hI9AfgzW9mZzo1IXBdRktE9JLFQg/tHQWgYCTXJAw/YIRWvA5E+s6/1xNj6MW4d5cV0NPnWr0fBpPeNWsSZlInfffGSD1F6wKrU8XkodIUHng4QE36B1ItAdlx4RPofaqplyPGbSEhS7blKIWi9lPl7rFnFBpDdJU8pssZpzxKIC4qWQblCvInuSir6IlwCWaOrUvK0QJhw8E6XM6539LzuF8CL9+/FK+tOfWXabV2v2BdolRpM6lygOH5HaQl3URTTte+507u8kWFQkS7IP82v4WNR4nx2i0GNrp3j1keDCj9ZPZSkh/mx1RJUBu2kHB8oLPvlkzLJLeNlhDU/g2smejjQL3VMKcPzDnYTMMTeUoJ/8B6z2F83h9D+C2CL/8/z/+kKZc39qXSjU4AevxfO3Nz6BG8nKYviXqNGX24aK+AGPREOD2LVYEMc0+5Tja2/ui9+rdry2sPguEx9PE1MWIp7KSBSy6vK+Z1WQnWuONN8JSmpE5wDXIYwegLQmy6kkMOZLPKIohWO1uQo9r8VOuXwR9MmbYrnmEldDN1+8Y99VqqnoQATxdr94KNoS/auWvGwsCi5r7B5BGGaTnpoMwS8Fu5eOtZSEmgkrzo3b3O1xqVhn3rHxXhtr/Sr/eUpYPFZ+VEVdSOlUaqUwEktNLVEzBUenI07eDAajxQxVf1rJV78gSj7UeSXD+HQuHYy/iZG6p9R/Lr3fKk44wR01z/uBIg/3e9df2fQ3AuTCVMwuOJwPxnfHMEum8vm8mqqHfMQTXPRHcacjsmdPAFRi1Kv0xdnx+yXqZ3/pBOUgb51wwuKkkQmLUJjqVki9qzr7uHlanNx0z9T+RNk6c70oCpLjH/hUnttJ0TwuRTjRW3f8VZrKDAEGa0AiHgMXLqrZi7wTRmhmZmPMRCvHi0hmmA4UccZg6ZDz6qVSRVzgktJqIP/7nZFZln+edwGPbUYY/AFCrK0wSdiRGI78lXEZCF7uIkET6MY21Cunn4JSfRxgPsOsVAYkJ8Wlm0GU+liERF48NjLfD+PlC8EVEACGs3ytgxU08r3O2c9mxn/91HY0r3HLDn893lf9/w1a6AAf4mmEgxHfGEDgtpMp/W0ccQexGKJj8mtHFS7G580TuDtBXSOz+JTMwW6SbymSUUN4Vb0FSR2rTIV1DDr27CToYtyQAdZQ02jcjsTkqgBMYJQ9HG1JmfjuvQXoq6EGAnCftvIT3jP2Mw92Z/k1p85Zx2IZOqXxCNbDIFXOQLMP0b1ICn2jwO690JmZw5fpzFhLdvgtcKhD3HcWWcv1KsbRuUtH4pifuUhreoezQxAmqCMBqEqETqfsi2YSU+0rqHLQ0EPqBP+Giis5vrF6W21UO4lXUBGiD1FNuFsMpSbeDR5PYixNPU6YTplDr32EZNh5GabflVaxhphmGFeHaPOqdooBf2NO3MDoRHXOn9Z95XtNvOnDGOXcfnJFtSdtbjH3xzIljPTiJ/1WPxLZGQH+U2iR7jTAkmcduCcYxL/IE+waEdR8qVvM7S2MtS18K892BuWQ9Tvd52p4rluFU5Mxd/so92nfjH5I7CBTKpchN18Ci4sJbZ64pgvDb2o6iAaW/HhrYBrVEmT2aPDbPHUhptCilCK5YEwdQURsWwE1IqTvZx9oSKPEJk0Af8icILb/p1BXI/kuSshYCOHSZXhpz6mGEutz5a1zvMtfPfK6fTUZxoQpjr2UWQKkpfAfh+yUapsa9VoNSVdDerskxgecpdbJbTlzvk1YTzqw9qNkD7sZr5hEDyphTzojvYsWvMGkZaczyONyY5QXs89GZbzXRRbaNAKgwMF28ryiS/k+NDYUtLP3A7B5eq14BIa4YUe+PeYq6pmW8+uEvDrkFvzib6upEgbb/ZWhBYJrMw/AIEvG2qnowdvBBdqWdUhrzjG3c9cTRFk/k9fR9QUGP75jymU02tKXPV8q9h40PLBeTJnqBjTuqPS7Z6UlRTJntugxhC57zJJofCcODrGpyMITKo0A8wtyIJWrzWBX5xgMaSUoY6eIOZ/AMhLfmywdsXJhuYaoP3dcj0MIibYtJYv7Av7UXTRxtQeKC/3LzzKdAF8rkH1LJCK/bVgrhbJ/Af2zuyfz3Yl6t7oNJst2fxR3Qla29fXy060A5ItWBun9UiIXxIDpUrOwvmPVSlTmvPPQryV109aX3NlXMy4XYU+niRjxSzVCJJ9kEj0+ZiYWNNw62t2sGMKBGw6KIcUpHsGW3XK+E4yqZCF20gA3cBTOfwEpDqA3f06sLPOqEUIdQrPxQGifcxAjnbGGo0y/nkA6lnAdQT1HwZ8iANqzvZ8LF7SCc+31xHTtBOWhKcp1eYB75vQi1vxeOyjvNysyTcBBNsDFaT1WId/WBZIgPCbk2hZuexJo9KRYSIwtdB/XhFao5f2PoA4VlKwMXbLbhqeUGJReu8SEpmR3FUZyYPr02kE9pGCoTap6vlsM7vYqTGsRy2Bx27ZQH9PjrkYu275K/4GngQxjmnH/IZw4HUhCipDKANHDYPaNea2gE9l3Kq79ZEouufM/aGFPBH2KEtyLq6WZIqdhPJyB/0Ic6XVHtQpb0X2ZSwo4IoHqDyk/DPPNzL3OaKTrcmaF7EFCipty7FVhjmF+9x6taDzwywLWitJevFCA+1ny1bRZaDYU4ienyKAOstZ3zl/KYhavSilsFjTXSA6juc93028twfg+QH6I2R3hzdIgl0ccKnzqr8QHUO5rr3oFCYeiV6TlWQLh0VshgKT5OVN+6VCseKfWGxk8NhIn9uEROCmSO0kxitKeFflEWNURqRRGEyPNBhOfZKhHtECEVqxhkgDEqymqHYW2O09yHPvbahl+PLmLu8kevWixqvOXt2K6iHS+XHzxn8LlkocVoHpJFWESaLDYqVPakCiR+d5hq84N3NvUsmKOvfVpYSEWuFNY6BayRqj1TSYHE7PgE0LTjIm+NuH3gzAsujM4MM5ulCSBl4LBisaoivH2Ufh5oBet48NO92KsrKaOGKpa8Xam30QtIUiym06WsWmvJgKe4YRHnNenOA1IQbuVmDSjNQwCk8DLkOlZuI3X3en76TduCEf8Za9VNuMDKb+h6WjR8QOmI3TV5FYukZk+fpuD1PVemLBFNA02EGdViM0qZDxX5tgHp6XVncZknjNZEMYFX3z3+J0dMNXCDeK1BzeerJ/Ba7A7CP/9p32YJ6lqk5pINYRPhT/902lLmdejENYRdGgLQODFbpQ2meJNK0HN1+Slatr8qDdqbliOW6SXAffzj72pWTgZH+jdHxCpD1IyfGCRrk5drMHbfTHOH983Qydjx7L+3qEsylYJZkykxLU01w9z9hvl4rg8+BCx3IBGY+txD/3IZyt6wSBiCQnapLVcLiQv4SuWFtXiC2rPIvYZtCcJOv6iYzX/3KUcPecV1CPpI21OqKQETDyH/f/k1qDRoXWosjl1Ii9teQqiwcIuUF9bVwpp8jJ6G5oJGHHliDkNDrzzqKgMyDBqPqNs2iMPJJQ92QbGZLTVRYVTY784NWgrgzm73q1eXjfxkachbYc181qYRZo5dVYhDF8a8xBU9y15dfLJ09upu9/rRAB71sqzgqOf9BApsd2kvh1r2moPYyKQ+5wybPOQuKTgj4HGXJqUf6Kv5fLJV6NW8Dt/9YDJLl9APj15cqNFBFxNXqgShH1qVoSzXFD+/GQZgrn4sVHrkeYEVqj4jij8NC+9W0Pqcqp1ucIrNshCE7Dy+jfRmyQBZEbKrwNPeOiJFdAii7/bMk8cxj+h6mR0UKOWxCELcqy92Sm19HdDnCtr0E4h5TK64XDtAYwsinQ3NmasF0cQHFtVI0OXNaI0fFmV9f8GJG5XJ4oe1NMtroMZNet7oOLFuumYW046rvJWVhzi28Xh9Es93GLGNV5ZJbEH9cRZ85IZoy1oSPfQf42W46JG+pB+rzNDWdg+FH+jGFynm5CfjIX/elzB6PZvknmWUCT6uaOMRIa7HwX/YJ3/umpeUWSSx7UaF2UNlcHW6kKxDUHeYYIVY6FuuvKfHUyfudc8O3ogcfI7wyyJOCT0xdzkb11ca+CNgN3KloGgL1ebhh0aDHSTKARWKRkopWUKAFmile5MV36zFVyx59HuzmtVwv0Vz80gLyR8EGbAMf/W3S8+K3RO7Uc3c5K18YF+PpF3cWWr4Akp3KIclOGSimdnrtQmqpQn6xACw13O64YhOH7nUB6PlsVVGFtzvb9Wi+uAWhcXP47A+qV2kCYBZouXNZwOeUC8xu4ytN874eDxcWaenZBbMl9S2WsnfFHliSSsFlEM0whW4xlhypBRqxlSYlpzIEauPvM1mDbXIOApYUXP0twqq/Ns140QW3+YdrGurgRw9I+DmicYkym4tP2SgpB/XQ1P9pTW7wkgWFdr88LtUPIdUGKYzrmY1NPSXX5cJvVZvbJAwuZIIvM78r2es9ECQN4+41LsR+X+wubsE65olGtV77cm+ZcNj7/Kc/TcOszMdxDLz3ie/Gb1Vg3Pe/naQvt6BbWI23+SxUiHZEy1V9zrdpmAY3FJXCD2eVZf3oc/pFkFZCa65/QQfyW70cOZolh5GJntizMK37QVp/zvN+F2B+BxaooSQzuZR0AzT7ZUvd1T17Lfzaddit6FAyAG3CTS2qVualh0NsDOMQqFZbh1XcSgh9BeKt5/0oLEGfOy+94neuUho5GjH99Ut3ld0w9rjNMYUK1kg4xyEE5F4ClUO9PURhLTKVb9m2Mf8AF4Sh2v5gsDmDwHbJDTzwJg8xlmYfWMJ/ndMTAUCKVXnpPUDGJARhbS1eW3R0CeA1RtkBkBn0GsXHghodn0kkGEmjNus8iBv5TyB+ma91bX80qKA4W/+ktx4U3n+106mf81AmMaPo1jD/QEiEcDAIh5ggfwElmv54h0xrCK4HwWVAdRYZv8ExRjtHgy835eF10Gyb4QNb17TQOHvid/DOqH7nD+1pARVreypVziRtXaPvt/zFvyoKMHAOui9vTrZTsEPihF7aYlh9/o9fdedp6pSxCgXZZ1h1zjne3DxW04yD7N1q7BwGnSQ8u3O/mRgynPJx+hiXMMo9hpOcHZgYRujIC7xkRu7IwJ+q562S8e1nmnVOk/rInHPMf9omWCDUW9CXQFPSc06ydu1ZDQrH6jnyP5kpVf7aGIYMms09jG8mEY1fbZtHPaX8tigSuoBOgy91wy33loVthRd4EUVaeYR6NjHzjSSG+Af/BO7n0knOnOTOZcdBBUg+BkJ4Ee3mZLAQR/jGNbYOiSCNVVqZmqxfSuqzq6dQr15+rEcwpE4yDjX/kCcDYzDH245mv3x52mf2iDQ94kOk/tqfe9b4pxrpbOsjpCP4yfKrXKolJU23JcbkUPdk/9//3xiQ0xanLcfK2YF68P3+sxfKA6T07Tx4sMu3ae//3mw36u/YTabuYdySVjmy/9//aBX/3yLJiq5FqHymMDI/kZdfESOqBenuFUFZ+gdFufKv7ce4DFc8vmCczF0rljufA7xpLDalsFJqAOteLv2QAPwEdKYuX6oO3YxfMqZu7tiY0yHIKRa6f9PS0Q7X5k/lsY8jD8Jc2CBjk0MuDbwroI/6NEHCBeSrX9bFoEcmPuSV1SeQZmJvrVWTMRzzh1EY/7ghd/547vtevayZMbF7h1mJxgbmMUmKFDQAzWXpy8mY4D5PZPRgR0uEu58I/8IT8JUQ1FsbjAmIMDQ+q0BqoSuOPFR6kiezzoZ4w7hQbz9Amj4cDME0Lem8pHvoLDDX/hOqtvh7wrTSmTW5c/CB6p0WB4E8xAJKtXuG6B0NZWMZA0TXSTk31kwwuDccxT2J/lmLuVqmXe6RqxWxOm9VDXoyuj8eK0hfdgKLSbKG0X5RWlx+gqOdp3u2LRkIFVwLW0ePVbT9fr+K2JywWgBC/wyr22bEIdufFvEX7KrQtwV4jM0Eoz467b768DYre4YEUQWeiqw88XejtLZYSXgoJ0aOMOrCYLEVdJfWuuiGLsFDahRBOvoWu+fjklDrZbXn0sm+fdhJwKxFnAtC5dMvEVuhsRQXKan1vuww7q1PLL66GU0Hmnh0kvMlfx1iUpu1SPqeoPofzprjHoKy0F3gFM5sszS/0Xil6H3tXINrC/HXndcjIfZ7QTRYXPFWYyrqN5IzUY332jL5pAbLWzu0iN2J9N+35u9xTstHsd/+04LJ49AwskkoPkfHe/rAIORYYsJp79pHsJZ6EdWHlUJhRw+FObwRxgi/wJeqSD8fjDi9EpLXX3uOg06fvgduUIBBmqb3Lva8fOTVDd5gwwQNVv0zloY2kZuR05z6vnONoIVFQQvtAvjG9KsRu3f9sj1HcAR/RieDfrW8+zdPFS25e0bF0ixM/0gqXKHhRYziz3DwQKCKvzoZpGdEuceMby82mxvFJDSeCaJT8TK27+PA5IR7G4Tzj/M8epbmLD7HHI5FGDRnMbpGHMCucFC1pt+rJynwcShJplltQ8+t2E45Io7vXydmwNNkZ9ae3t/LiHzZXJFU/W56JrCxfc9NLmi/xRymjmXFlS20N0+05lMWZ/jXzn2ae1Almfv1N2lUnxpFHwASK/7Gitq2K/ynRDNzTaOmlvU1EzBUKQo1noVpzNoO8//chr5QQnA7WYPpN3lKzcZCrdJK2DM+FOkbaDXdiKK3RuQnSRlPLe4nxIshYtJUxGYg8SG/WUtvvrRIt4CeI4QTNwzdh/+0z2amGRiuM8+b3VStZESdsLFWuhuQBzBdWZe5j+VHT0lmwWa1LJazqx4VkQStD26J/q5dO8RamvYJPa0FKg9Da9+9t5NvlybIqnwShzrJ/9/9y53/3+zrvofMBEt0JYxL9S3XKC5/1GyDxEkvit+t7sbsC1XoBqOYsHANIt8h7inSB7emZUhL4+0cl3iUIIPq+t6BiigT2YqyQtLmcvP6QmN6vo0ElaKQXlSUtGxEP0wB+T0YWc8yslREyX/VoRAhCxXs6DNDzqRoUTYGlgHTgF2Qpiujxexp2XAoayrzQmDLGUuCZEY5i4EiARgSTZDJrVvXxgtp1m+7d/v8LJbr3W+ESgHUR55I0Q2CUUHeWnOgIo++1YCvqO6bVVzzMRH2kVhCRTdjRdTWGYowPhz1BdvxM9zxaL7bNrKePlbfwH+blLCLGz8xjIwnbl6eD9Ec/lsk3NtVbgZ46F5UESLEwTejPc3+QksK/tpA0tixm6PxMNzpoFuit80VgDhLmyG+IOvIA0MIyi9VLFlSTV1ZcLcNnFXY+Uvhx+1+jiyhkPVELqsAcogiTdZiHgAj7gWI/Cr6w0eZEn7ymg6V/4arxTAPsq7NlvlK4AZOstukyXPn94JaPxiteNUZE4kGATuAEhdVkJ5A/Qb8t1GO4HjJ7KPZpZhOR2zZZmdvdun0LV5NxUgkmql0ZlPzCvL2UVicTZLhGHa4ivPplhkUEoiM6/YMgvva2d9Q/3JsXasxjgIm9qqaf9eGuTfpTGgoiR8QhGSgtr3VwsU5HLaI85hQqBq+KsVeLaESaTmwscVONtTg+RN9MFUhXEyt53W9fu2jQJPqvjo7zOWAOHV9hxZaqvR7f1iZb8LFBYSVcF4gipIJ/RSTIICVHEoKdI7AgPi8NNRz7cIvwNLzh3KimIbWcGuL6Axr+oiOO89ADdBpc0l2YPDYGf8hC4gnKkA7J9zCcoIOAXq2eOJsWIbFxaUaIjTXbKTeMylxPH85e/7ywOEb6B7d9ltlyZ/4ErMS4qDahC+fiialcP6dsy61Cjft8AeGEmMlUjqyW7Nzi+gvG/c4pOI37KI9BGlGz+U5bMlGuAC2zoV6PmddKgIqili9Vg37r4GbACSYO15/mkH3MKKEmb4OZNN8hChGHU5LKxx/3F7HnMDOEVSOD5sr2mWwdVRJQn4AvAdSuPLqZL2uuke/VJvOw6cp81BIkuX6vPvKq8JzCLUEpSIU9VBhhTHUaaukvqwXwRQM1iEGBhdNOzuYaQRn+2Llqu8YKxr7YXN77OA2u1LbK7Sxgwh+wghhzDQWrQfHrG0Up6AuTC2TZEsWFcOSFcetlGJCsmup9RJcSOJpb/OfefT1FYyczWicdOOebGI8CRhfKplExbsP9S/WFed7Vc0hwsxQuGdEunPQuBkbghXkdjbss2mdiiTrLSyh0eroIdbtE55/tf0kokUwuZFlylQAdcfOOzQ6Q5MlUuA7tydmfFTRF4YcJaGA92ZpdPW5dRJ89zLKm0Bz9FBSEcnmO0Tf9e15D4T9vH6nlQBpH+LBRBfBfnSVzO/MVUtRbqoM/4WwbYyy6ejgq3Hht0t/moR33Hy26x+AMcjbcApUAETn0xGuzfibnsKdnYBUecAClZ4NE+cdAyoDHhymFwFyWZSaClrEBoialowMthyUAXToR4vpijtC+8pKmyXXzXH3EOs6lV/GETSZhRXXJ9P6dO7V263lbRl6sWS7gCec4wNRUuDfpAboDsbv9Z3j/kEoSql0Tz1UDUQbDrPILZjfyzwybgc8wTfIxmW2297TcLpeqr22UogMQCm0UsAT97nvRi8k6l/+b9d7kAJBO5raw3C1eaEZMbGwlEbDTnjZNGt8rlSH1CqqKmVcHoFyUzPW7moGLq+BY5vjYUCAP3qcxRAIh1nKaxLCu5UOLfCV7cj6fUXEJW98OQL+nVJ5u3SoTHEByA769SNCCl5wcytWi5o/2ZKKOg/9jVGpHQiTIHP1QrS4D//FZaBKLhqzV6sjwkxIl1rUJ5yo7iiJfWCYGYKzpqUr71WL9jPDWroRWh2wev8OjNGC9C+yus9LjPjF/TcHVt5NS3eXbrDJjHVaOMa/3+trQ//f/90K05AVvAIUZdg7TBozV1Xl7FuurtZe4MHg5d7X+yEZLvAHPJgNEpHM5Ex8OS/+q03w7MNnZ/OuvGns4XgLwmro/Wctfcxlp44h1fc31NBcri7aH/bPRCAl6R72Ff0zf22w1awpycdiYa/1uZLnox17djcOQ2l/36qG0vIfKXK619MXejyGBybCe02ekW1yTwWcK+P9mQ/eWo7DiWW2zlBP11HlEuXsPEvlbVRIAPFdWHDlhTGu0IZPvKcGMfxzyIt1qkWLytBScrRtYPCzWDFxkmjJCHKI0KUmqXVQ08j0n6gWy47HuiIGKe3T1+Ytq/hlRgDtIyYiPKHomSO4UgnbtdQTl8yiCFyXp4qvbYcVJBCJR6nyO5yIr4WCh4e2OWiqxGTqEw6Lw9WCXpQQ7ZQcS02DsUahjjlOIk9DsnbB0swJkptZ977i7UFbElnw/8oRgQsvuVO5Rhkb+W5i11JHlv4T3VtXqKczGC+PzgliKEPFd2jxjLt/vt4gQnDvKJbf+hJ7e8zXkDWM4rI8voMxieQ5VhyLhMqcpBNxVz3RixtJP3RPtq1Q5f4QxZtpuIVhCELLsgAAdof7MrqFFCwCODShNzvfIuuJhc4hgLOdHj3w2JsWnTVOKrdz+GU5Qokl5tK+yx5+jb0I+bZ6S0VpYh0Cpnehja7aL9NhHC87VXQO6JGr6hxdygAIbUek7o7JxeVbwxCB+luIhjQ+hMq/w9lRJDFjfqsSSqgY29g7t/pt2G0qd+M50Hp3EUMlpCghqf3mTvqmjiNETSIToN/igrS58bS1FY8BXYRggVmE2r+gbt7Sr5XMW9yumH7mnMrp4Gq5wH2TVvUMAfNO55O6b+Y7gI26D5xRDQij7NxcVnz46iXvyjRAJqFcTxmekjmU320Ah796J2taQTra/HYu4FAbrFwwe6l33rq5+cdldhENWXsz86KnSZntz0ruJYHjMhaswXQ/B/9OWfp+6wEZc2eMidFrn0kUX/EZ0ZVkv9ajGqeglyptYsGFWeWVjQS0S3MxJSBKjHYfvfGQOi7buP3c+sPbPZJZMuLs9nxW+/C94THpwlFJxJ+22AY/rv3jsjU4SNa/27GCH1GjLGbYEVQepDnwbEEyOjW7LeGXcgNotD9leyeuDuuzqZkEH0oLfDcLrHSjlvrTdd8V40CpeiSS6+wrP7t609mmI2QoPjGNnju5bcoKo1lXTLlcq9fMmPLid7wWwGEHa4EF8cUeHGnIiYYLTQNXt+hPnBYuHOntB2R9B2PoSE5chgSYRV5Itkoxvb2TB5U8Pr/T6YhTeKZGJlLJNfaIqkaj6nyO2JhAKMTrDbnF3JMLJhPrwjBSA8Kt5zswznjKDruKHf7juHAJg0O0sacF6vA278BntpWCtSDL4T8ed1AHTJsqoz7n0e5h0X/HSB0hs6pEfuek0TYVRSiKhPDZQKj3j2eVz1qDlq6Q/Wv6L7f06jma49jZJQw4SvuEaXbTxQJ+A0iEZATHBuPKIQL52KZJiMatzPo2C9gC9v94VhUe4arklbGe5hU3gfM3W+QGNL7wpP+iU3wq35z/vinPw/tsmTkd+A3WaEfANFpPbuYtc6twlW8gU8A9fx+K5P6GP3AMKQtL78qg/NMz5EaTH5e+he0r/qBtSc4B3Yf+i1R0rLDFmcVHzssXVasfAQO+CFIsUlVY5ezm5LvBYmt4Mqmj6Q2Ifa71aOgZuc9rNwLaMcV+b3VH3or/AghEWkB4F5r5XP8iGg6vnNxpS1+/r7Gbb13zsI/OLiTzgw4cJ0uByP4rQePg1xrQICMZ691EbJNV3LEq6+3ga5oF6RdRxquqW2HU5HoQpjyTwBB7zlrW/DCs9OfiAtLzyHgyfVi21G7SQbcOgzvNH3LzcorJM5fYfuFBqG/gEwi3tzVi6SuJ/lqSloO5eH6sGE3Ey/liq7MOULHC6ytoEb07EhCVkQPCyKDzT8eqDsRRTFcKxEHaNgkIQmZnFY9VqyxviLr6ejQtdWWGtsod4Ka36tT+bvDSk/fTHf4QurMtq64ib+ptOyGxEXzwJNWkygpiVaSl2xLYKneEu/hwgMJzCF4EKOY8eGaEKkly1aU2zmpprejvWj6/JRhv01tTsiTOeTuAwDRtwb03IUkVFTT/FH3uiDgms778S8Fim4ZisdTX3xXj6g3HlaaXnEB+NG9EEaNHpDa0zhzHvR1Wf9nuA6vXSC9BL11xECTrIRK6Dm/q7HXUNuk1r7vlYyP/fkb+/HTmhKSshDgaJJENNIMjAdXZ0QdoEMFzmEnXHfv5pVkQCv73+i2G1ubb38xdw6C/GrAzYVyCJc9C9OT2Ov9tkEKao9v/32Ox+2sRn9bYvxSyHoYEh/SpL8VrUYbl7+SVBxVh0buoQRLmlME0I5IvWZyaN1hYuNSV9lIiOcge9dO+g/XGcQ2wzlY2X2zb7PPMgTAEwWeB/ork3b1u5C39WJi/aTTm4t55JZgarbtGZNg6akDcnqKQz74VbC6pDvVU7qzsig9/XsPEvPQgaPJ/m7DPDbpRnDON98IHOhWi+yT7dw1Htod5sBjtTa6tOqJnI8V/1J+ofIyqyt/ZSK5xtPdLpjTDkkssFEm3iJW9Um170PkriXJ47Wn8nVWcPmHAoew+UZklqE/ddx9Jszz7p7aVhpqqDxeqzFv1MnO+ce9XEU1+x+YMdPMWUPuljdb85zX0KMwo1QNErMAe7KM8DlrSOytwjq4bJQuirB+sV5rjgAsrRen1CqrRYkIGcH8Pp9FxPbFJFbSpZJnD6WEFYnst7Tc94ANdXM7i5ft1MYavfuPRwLV90mEWkRZEGIsteP0TtvqwkKNO2v08FnTC/nSY3UO6KIkHdERvrieO8tOH4WRSmcZT1tDFrk3JxuqiD+qHSuSxF+xf4Wjp/mK14Wmw2q+GdAcQvaCiyHjRcYOA4x5GEYETZviXt4deAgyk7XH3XhPZbgWQnwNCpWYkT0LvLZla+P5wf5ZedBOANQgsFSr3TABNkxZ9WIPYx0sGeWsLnqHbi1vFIexQrjchTWVCCzU5gv2TsFWVqBVpjC5NIoWruUNx86xvjX6Ni8ikidkSJFGA9huU4ryM/ik1pVsr49iyvdN+uAHty7/cKvfAe8PqaPtiE3mglvLKKCNglr8ek60fujkQti7/mlTCgmb27v0BJr/OYOjQCOqJorfUN3p+SlbH+SdNyheONIBpFT3ysz2vmS4ic1P5xuglxVMMcvv/3+Rab+f1f98v7ZswEBFjvSKxbM6ll60ziF1PL9Py9sl2PKH8/EzBsaJT06OL9pOE4Y1mTG0yiP7sNY07Douyo/KAtew+5SHi/bKBGuhUqsrAiC0KEcxzpPa8WeIkEMNCXecqDVzUC1xYQV+cHeVCQKvw1zBGE0Gqo8qLgPkTZcMnktPrPpAPEEuynDbtOXLvr1mrqqlyxlfwN8U3Xa7kap9Bff6D/YJMKxPcPv4S8CegClJjP8wWB8QL/e76UMRe8cN2oQIXnYbbXeplpwa+gHmZamTz1sifx8Yky/Nm35Fi/KSrgj+Racp/FekOeJhxvdidT4Npg/+lZ+/J4F9J3GDK4Cx8j3NBjm2pyq6enLrrkBiSfVYY2G3ftsz8iXF1FfHWXxknprCSyxZeDPm62hSr+eVvXtygNf5tBsQaE8dcy4vnLBLQFMYhhEPEBW8JHmsZjDi/VorHtfvKi/1N9/cGPonlmWjjWq/EeaLWrrTGWyzDs5km2IZD7npuE6Ga5X2Gt0ltmsYxXi5SZgQGwLJ3d7PTncVLnbJzyjZf58e5cugmoS76f6D9IqCo3FN3sP1vbY9okXznLFnaipl0JhRIaJDiVIDjxlWH7rJSk1NPWoXeKsY+E8H8VRpV/yariNll6+rwXOf/23DuKH/JHeFPsOSHkgrUgmV42pZPWoygNMneZfC+cYKxXLEuqVu6KS2ekQgSv38m24i56jjRoK/nfUNFJOP0cgxiwHgXlybxQciKUIlJ8nzrm5Ikpj57H+COx9YmNitgZ+2zsz2VOuwN5H7kvnSY06o1TGpnmlmoR6Luaa5Qzyit4FxGNv5KJfglhrq5kPG2MH1rxIBWIOe+9LqbUxhOa84U5X/fxasHjjs8nPIyiD7SY5JPaCk7+yn58EskvXhctxt/qrzPi8doZNflz3GsEeSRb0xTsWnYbOtwiJD5S0qOL7k+vUVcaqIVRKfEpUq6FI1ql3AA1JWJ8xM7CbLTmIWkXUVOyLhtK4KYmgeySH7O7ZpnEsfvWls1R7CkCp3V9yJDGlHJATGuQJ7uzMGWc/1x/iZKhdDf3oEQWMSAso5hoD7qGpNz6lQUl8lIjQUHi8kUk27Zy4IiFKvFYH4cGbS+tyrUxoT68m+SIxkpCrzStwge62wmz7ZhDw+niIX8Rqm4C5XeaQA/C1ONdG9Nfyr5W7TzmnTLnODfzQ1ij/fKfowUsM36sb/MnyM2EnhNkcT63bUfg7vIf95xfffwTSz7w6FlY40Wi1dZRUVlOljs/1evM85lb50B0cO2RiVYbRza3T6ctqQg3yf30pmP/QumHNpYvqoA/3KDboEnyOU9YKN+cBOlVotjQWml3kd3z68+7jV1+fwpun/OKC3L414rZyFiATI8sgq2J0fYKU4r79bcaFL0iNV8rb9aozEcAlwIuRSoARhw0x3/j4XearUDfUIv8mX5AvgQvZ2H48tayhAFVsB5BKhizugBbul2kB2PSAO3gQ7gygAiRxUDN2jr4SYHw32eTkcE3g4FQI+Fwwh+k/tuMM0EsnZF4yxrZfd78driaxtHH52loY9c2QKi6MtGwyAUrRF28U/Q36j5ngkZxWcqhUtmfa9fXKWwNdgF16+9ZzEEydLmaJauHKgO516HavTrSkQAOUCGhDsN3GlKmW3REiqhJ4Pg44T9eAg1Hl7d+YEysUyU4irddIJnEl6azRJVzXHVGlD9fJ12sypdW6kjLb+mxUaII8U7IaoN10vlMLikWApiUpJSb99JZI3b2UIH0eqC+ERL2aRR9D7OaD7O5XHc89nSglPTge+6SxCotajI+KplmY06zKvwCh9jDu0rYCvaI73xXVcIF8I7yHB7kHh2/p+z0IRK06Y1YnOQ7n1emEYy3AxQ1wva4Qu0T+Z7w0DjD8DrR2bcowqJYEcIAapWm361zvW/w+3DL3XkWUevoqXn0FGSaGtXkirs/PczNOqqSw9vcMKjdHJ2hs8qBsY6lRIINPq/0AEUsvT8XS/OuIBVBuw9vwsv4xndIcVBQdy0byXNnbOphNqn66A4HiPuTv8FB8OsUXTwKzVquz9Dyasy7if12/l/MJ5jA60m+FXjOrFvrNth04OCv5hHf1PGopvsUBeqnFi2mJorHv2M9EKhPunhn02pqfHelPpTpkVLTgYXyAsrK0NbuN6APB1EZnskSRrfIcyZt0/LJuYhlK3mY1PiXiGvKUTx/tbMVm8LDNUEVZuviZIcEW2E8QWg1qI/3iLPBsD/QpWInKEx53X7NNP08admF3Sa3MyPUj4+VetNdov24VXthA407SVSqacCECNUqm6M6EwYEsSojYifD8CyP9SmZTrA7YNuLgomHt5L1x/LXvR/DcfQCqRMjk2/SNS0lD2p0Bvmo/nHOdGB5dNQHMyadxrXX+qFic2O8NIaDML/f+sAAAJJA0KZW5kc3RyZWFtDWVuZG9iag04MCAwIG9iag08PC9Db250ZW50cyA4MSAwIFIvQ3JvcEJveFswLjAgMC4wIDU5NS40NCA4NDIuNF0vTWVkaWFCb3hbMC4wIDAuMCA1OTUuNDQgODQyLjRdL1BhcmVudCAxNTkgMCBSL1Jlc291cmNlczw8L1Byb2NTZXRbL1BERi9JbWFnZUJdL1hPYmplY3Q8PC9JbTEyMyA4MiAwIFI+Pj4+L1JvdGF0ZSAwL1R5cGUvUGFnZT4+DWVuZG9iag04MSAwIG9iag08PC9MZW5ndGggNDU+PnN0cmVhbQ0KcQo1OTUuNDQgMCAwIDg0Mi40MCAwLjAwIDAuMDAgY20KL0ltMTIzIERvClEKDQplbmRzdHJlYW0NZW5kb2JqDTgyIDAgb2JqDTw8L0JpdHNQZXJDb21wb25lbnQgMS9Db2xvclNwYWNlL0RldmljZUdyYXkvRmlsdGVyL0pCSUcyRGVjb2RlL0hlaWdodCAyMzQwL0xlbmd0aCAxNTM5OC9TdWJ0eXBlL0ltYWdlL1R5cGUvWE9iamVjdC9XaWR0aCAxNjU0Pj5zdHJlYW0NCgAAAAAwAQEAAAATAAAGdgAACSQAAB7CAAAewgAAAAAAAAEmAQH/////AAAGdgAACSQAAAAAAAAAAAAAA//9/wL+/v6sAfBJD8U6TXgRbTCdMHMFe3wqv6N1YfCotl/dLrnBnHIGJ1HZaaXy7dTZgdLEm3CVJOSN/3a7Zdn9Tgzvzt3FpBngLBxpm0y4f+YYcHOt+xu/Z3z/M9r+d3H5aYAoSHVOxuvZVA4Ic6yRTHv2OW6T3ejzm/8LxxAytgMxfSHZKSiABDrXyCbMm9cNoF4g5OD2EtbRJST4j+/A21swOhQBqXRGpfvMO+0EehgoFRguCYzmqPkX1asVrH1sHcEg4Cf5qLZLSX1Q/d/kIKjjoMSBQTYiwO6MMxfAT2yf3hD3FMre4h3/OfV/TbIVSIfAvKZvI42tGxvqqj8nISh/eqUgZtEtGEsYkanN7XKUnwXKyQG4poI1yTpnpl401TpNLxItSQOH14l4ahqcedm2498oCDtXnmrydr+RD5f63c9FoIQvu7IbQhjFDkP8226YzoGWfYoRhKHpYhc+Xi2JH6wKieKmllIyin9U+maqjvS00zwnPwbbbEIu6ktdiMU2XUesIDpMghIF0jvVcD6C+zc+YHfiiOLjrztkwqRtlNXRuqnm/18KnP51JGppB6MJuLobaG4nV8bLq58nE9sHpKTmBTwalPSgVaAmLkQRxuUAlq90s1V7aOR9d8MzLKxfB4RMHQOc8ugpfz4hYEOaZuDF7Lt/Z+nl+ol3jwFf7akyACTNPfldIgT2AR8NqRzCGXMiYVdTqKDxe5cJuon/JaLiUP2355gmGV1ffyjZQA/VHLbo6T43N0aWeGS1hp0kLxG6hL674rWHEWhLcNUysigen8+sieVYZEtiH4Jk2Pek28+Zg5y6OgnCjK6xP4ZbiVg7VBTGq3YpnYE4tGs2+as9Ml4gePMHtteIJ+0tIUnQFiLCqpWu2+d6QTBgAtu2QrVlkSv+d4Rf7T6ylTMc/w0U4ABKLoVdFSMm6G1cQeREuq3cD/buV789PExkMMXyyeoH21+SCw6PnRFY72xhFETQDm/CMvdNCUNiEDIvm038pdE5Ku3+clahACZDKZTcgsuSEkFh32VIXnkHrPb22rAOp9l1pPjRsXMEGjD2ZyIH4F+NtoE7hXbqbmxI6L4Qec3V4JXcLm/G+RyICVbNtGtJf2kxQV9PgCoAVwh+uHeNWNsG32ShiNKWP6OLpR7YpHWOrXkKzjPDttOCw7Je/H0VgJiPd5WrYxWMDJSvTEMLX+ApwXCqB0RLiJe8vlTCj+1XCZI7jT9z2/9ctq/mJGb6fEWcEcHCfqrhuCmT8bisTjfhU/9pn8XDeabICOkXUoGGkSyYcaeLYxb0MUi1pz73LLEwIIVqWXrRP5NVoRl2nfHRxr9Brgw3aS4G+/KiTDRfuAH/TraTYe8Y0UrApCHMASuLJR/Ep6z5ri+ReNWImNFDrxXDpAsE6d75+uUDnDvtXVkRle06rNwH/3/QS+YDjBTW9QP/f/9/vUtYQXoJyGSR94/Lcg1bwk8oHCC3+koHDO1NG3fpalkH3DSUDI+fRKqGwjarFgwrDqDPB4/MyDTIDc1f2HSbRRjfL9IcoA7PkXonjKCxrneNMAcqO9pAiGaqsJEBM7cBCsDd7dNWRVX/ae62ftvy03edFToBop8LWdMhcuLAhjZQ36CzstxL3KuRb+WyUUu6eCD4iODoTsIIypfKWkgWxE4qDgtUmZdcrWxeCMLGd5KwcMfqo5IEcQBfGH4wyHUeYGhIWS+tNJsuPwCVpHX/bzGrBCG7IeeNGcX1NRfTXPNBupTaCvkBVTmGbrFDtL+ZrQHPPPZhbFLzNibDGczl06tefMfNH4WdqXz2D01xzIP4+JVz2CJ0kCS1UT7Uj6IroebFXotKA4+ED1bROygnWUQZ4VGLSbEayz8EiNToe8iRfcOBH1hpxwp4DGQIVhlZuQ+7xr0hUhTCHyDPbnmLKexpr0S9VLqhUC2lAbScOKIAp4ksnOeIU+8RuADwzbSHjIFLJcuXgfABxpLe7lTyh/cyMJlhS6DnU700uUEpqJw6DoJOwvsCrHSoFOBN/e5DgYTDSZYrcAYXJtsbDQn2Ce0yQgd3wt/4yjRWuovwpjnnlrWwa/17syZH8Pa/EJ3DE8GzliX/Kq+sV4xCGJYncc2pILYyaHQlrZtwDWtuxUlfs4yfisK6vn0gMu9rX9SpSHI68s/Du2Ivha0Aa0wpknlDOyf4+shdklyZLLOWgccyz9w3Tj1uj4jL45nuwck3E4WWK028jwZuqA8J8Xl4YYug/auD0CyO2AXTK25uRBW/jQK2Q15BlA+aXqFiNMv/djWcnSjDmADeyYlWSI5QE0qnBu+9G1uIbNtW8rF6RyE7R1zpGseZ3tECzBQcYNtB4DplHsePELJrpvPmWpK17LZHXgXfRi42vM/jkgJOzYm2sFETQUruYJ0TU4IoHoscMeZcncPxE3zomtKhw48OjAFoA3NQUs7aqbxOvrW8tE8hh1zNU4ZOmdT3I+1nFWxpPjuM28Lb21K2xnqQLQsA2kHvGpH63p830zI7Kp0/t1smrETDO1S6JQ1RnqvKRO4izNbCJU5Cb0lReZ1/O6Z2184RCy0Z/zPlqXP5ygav7yI2rOiwq9Ale9ZGIMkO+RbSmL0iewB50ssuahKmDuqZNcHLIqTafbgiFakU/EyYNYFWseC0eRH1KJeVmNxoKpAgJx/+DxCGPvnb1n1G5Aml6C6R/3/xHtHfekc8nvNMo7S/Y5tTT/O7PsDBFAvY6hZqhINsA1amp+6lQ74XJ4AzkQCO6W5lg6mJ32SQ/b45Zeb3+D09Zn0LWv03QVycyCsQpEGNYKntVSkylQf6h/6Xo4DH30g9Oqyf5BHTLMQwBs/Mz84LYJK7+UVOi/6O5uFrrSP/f/9Hly7bvtGz75eZv/9+/UUA/Dz98yfu/tlSnApvCxA07Ddu0qq1kUhmVCaazjamY8T0Pc0tovElWLpRU8glqF9vkWPzdRTvuW5uiIMIQ0M4SyBQ83y+7024QR4gi0AExGPkw7zAFjox8Z4reFWtVu+HIJTYoG615kE9wNtrD4CrOF5Wiucpdu0t+UitIkDoD5vsPpVqXBpZufGN/1gqbIPMzxo/NTWtSZ+uCKM3KyD9BRsVefMOxKeY2vf2wzj10HwRDB58SuRoR3z+WboCE2j2J8WrbdYa9UuCsVxjrRUFl38jrG83utCfWOR4sorPV1NJHxGTffZqRlXXUQJg3TaVVNfGRWAy2sMOTcmhsATwwL2xF20uDelne2tKYWceH7/BUcjj9CRNyOLy9TeHO4u3b64Dkbfk7oOEMWnXJzlGHGkJtuEWUGxI2ZAnubfRZat0RrO4UlaaW/m6eSYE5V5DHOJgc/22vik3tZ9dLBK6YjHB7ICSrxVVmNylH1GZ0B8ES+9e2DvFRAhXW0Hf8sJBMXXyxMuJAf141P9EuKwSJ0aXxhogbYuErdvwzVKJw65kgOJ4383N7P3bj1R4YxwSaCNkrYpgtQhmFil7uBd56A5Hno2NXkKZYW51f/97+ighCsKMZVnYauPDicEUA3gA5OUiBLAgxLYHMlSjZf69Z6XBZH3FBJEK/nfWgdGtuw394z1/9UyqHjXLELePtnLnGocEydacKh+w9JRQccXISJvy1rWl88w8AcPIUJ3j9yQbn/5CgmIdcCQ3M62GDhyLKc03/3xKRO00s0AlgVXTRoitDmdCozhaOzbZcqJ1q2PvlaU8zL+M9Tz8nQjrEZpmFj4A3DSav7Eh++QCBCmIG2/qLNu/zgQ0bAJusaRDg47IT1ORlBsqt+cJX2JEDaQsIrcIfD97FeMMivSo6sNnDPfhbSbQv9rYY/2f1M5fo9j5ITOHaUcYJ4zpBmpBiqhTODHBOfPwWevnobC9VypJVcu/9ItKMYAZeLycHYSDgrfEEVBDmSQsvz1suVq+3q8dm2/EQAEbRHajbd7yJa5zX0HF+wYQLsQ+eYZKEwCKjF2VwR22BxbFWOQ11aTKoZaWbIcsuld8rtSuxF2hjeAarxYSuhbwR+/55wPO0+GYBn7qKHxKwqXW1UN9d1iXRVUahsXmIWWSMxijAKTVZwtElmBGZDWiq3vbBN7/dXjWeIyUI2zoJC/eso+JlKoCXAHUaqeGoanwZREVISACxr2VFKdXAfigl+kMWVqVD0UgLAkHtATN2MwI5mj9jb0YNIVjyMdCoxlPObcHhe0ueH9Wlr/BIhIDR8cOl+1EGJnYNREZISmOqTm/g91LcbvtOwgvL9olz46xHnv7rOkggn5xP6Iqik9XSuZXiiLDWnXUrd2Fylazhllo94i3Pjn8n8xiL9kCeGJ/yTZKrA/+WLszXGmCWzV9YWcLc7z4AlZmOWNgOqHMC2OuuumgOBMgCD+S0DWaAqS98xlRQFRyiG23tbSbcppCBukLZmZBA3VUh9zs4KXCTrRaGZ0yntCuULqfgLbEkZ+dbSaxrpFiVt/pLdo4cwzUYJt7BRJUdcfjeakL2YCJpEH20Z11RL5ii8IpY79wq1YKwIF3Pat66CtvI/zxU4tAEkAXhtsysQ5dcWzokWyxIJYLmKpdF99KFdRDwAA+YTzjLpNLK0+C4rZ8TdJt7bRCJcvCfMlfGyIBT2IPvHLkyBf72EEMNMRUXj8Lxaqi4CetSaeaxoGhymieLWqfLjs/U4P3ZGdYFoiT6YRSHJJSAMkOGCMxLUVXA9rZF3zOavCjIfv8Mk7VLzRiih8BTR1+ol/+QfnYwyt3bp6mUngXLEOLlY18jbgck7nOYhL9BaY2KElCLVZtj8Xn2Y9a6q+zVNBeJY8Gpw7m/WLDLlI5VnbgBdvZCD6budB4xsnqSR6Zo5F6SmW+LjY/C0g6619SPAWPyfNb55UfWInae4vnlz5iJ6xvszhWHIvXRcQ02HPTYXZ1kUu9pthWAWnSneifAnPZjPqk2InKcolG0gQPnAQiKSHJkM591c2lchEevf7zTsORfyn5rGCovAW1ahSYVi3pAD8r6GV+S1gaLCEdPFeZTPVkacVP9jYAN/4SK/qQZtL8z7jXjKYp1/xPyPQcOhg22VKtdDD8AB3L8uXBYoLBjed6mP3OKVkFf/9/mBCgMDDfoQeZpfJMt7hkkk3OXT7Aw7mGunMU+Ksgvqd7Vo+uWefBxIeiqHIlbM88ceq4wIujrm6wGaPlITjN+zn8trimyyT5+K5fJKS/wYLJOZwh8BSYJUmi8UjZ3g9CxlTdfBImPbsKV6eIRM10th7tA0mZxSVNSW6qmu1ir9zz9pqNlyorqLRsk6JXeGi6QP1WqfgKWzcoKJtItUiOd9yVw/Z8DsGkRlSfrOyM13NZmDfI3IL8cIDBBnmisjXquH2FysJzOoJDVgM+BNPDU+nIg+/LNxQgapIOoE9gBKB5VrKwbzOw/Uop6AG8uUfMPoZzkVypH174NWtI1SM+zwXqA8asrMkdm6048CEzq4W3omECWkv0bOBs5H+aAK4qiH99ci5nC6IwOvY/1KaODCPHB5ovIl3WQY7iuh4e/1s2fcR1lE76N5Oqncs1IndtySbe+faMlr+sg6gHcv50Zq0l5iYZeCV6Q8FbsOg+5WHV8N2ZECErw7FwmxDBGlPJQjZeaFOnTsQiieuYFFli/cwmPuLPeaJHYJtxlFAzTKxmNOsJjpUZC159k9d6avwzhxnABerPByeSrPpZXVIU6a1ovmwvSsuC4y+yXXe/Wumi/1APzNg8v6p8yaRUVigNY8TM9xHBf2m5T89Rg4v5TxQOOPY96b8yd3o2OtLCLYSMCdvuQ1D/JTYMxZfnQ2X5LmG6Vb/VGIOEqhtAHx1n2JqBW1N7gFjhr8Pj1GnfpXg9iW+ZvbVH35rc5plFHCtJN5s0J33O3CWp/wc3PHZgM7NoTGVKsaiI00k9RheIFQ+TOfzHm8zzFXlhqaMScm1Eaw0N8WXsFOoEJ/0S5CwUwsLis/jDjXfRkwfh94uR4jVQfs54J0CrIGJFI9GBY2EHNC4sOSdFUGlgm0u5sm8p5TO4jGZcU/8EG1/ZSQgPTjPPUu75pvVGJUPcWHSGxc45QiwSscT845ZzpIccNOPHQ1fc+ercSR66cOBjK7QEXWKaJgsQJe1r8dA+6gJ73DBcnrgXrc4mfaFQQTKNAyMjoCZjhcLhg3iyYcfALwoSYxpDUbHtrzac3+m4MEf2GptQVdHjmyfB9JAMZfV+Ob1N8iGZnZ5bcuGH6JQHtGKq8b2oC/rrIodyW2MlA0vRkcNjTSBVEbV+8p6bFFQS513ICt+rW86MSex7x63wqnG3eqUBSTz04k/5N4kc/Icdw9vOkPSNB5j03GgkuwAetNg/6tvmevVLC5nwtfl3U0hmW+hYrYi9pzXFdq98N8DZ5drr/1PlJEB3x124QzsBwoL1rPJu0rpnrYT10ln0GcPRg2bGjiif+BHRniCo8eOeoHQKDTbKtPetIhhx1exeD7R+X3f0vSnQIocv52y6WdOV+BhHTr4etA9pquZ6pb2BTVmCFDxqKmgT2OysQo3lddy4ZXfwd4nVgGXLrcdRORc6xrqeubYuSTsTv+c5LOpk9kOrFC0qcIyekhx15mPFAfCqO44ULXk9gGnIjXsLiPwvn4z9bAErJ8v4ZJzXZL7EM03fP0sIez0ZVAuDUy5Z51BlyHcSrG7AaKZkteAvd+kgQlGmKQkE2wYQlszdKuBPQNc5suJev5hnE9EN0eT6H2kkfsDvNUYVyQRGHFRI+4aD/CV6uS/fYmJ9f+5Usl85fjtXg+bsQLXaD0gfjjTrMK9Co7QaGtPAIfrKHN2qHTv00cOGlp6bASa+S7IuZ8ETh8dmYC1aMz6NelwOWsT9h+xTOfzbrxgcCbrB5Tz5HbQp5Y0Q1R4HVKVeyXrlhPE14CAhao/4UhElx3ArjEh8Ge2WCuZzJyzuDml8oxX99+CyT7T0j5Ss0QfncCc1gGP9S1u61/uKpkul/GuOVXPm/2tXdoGgLIjV4odr8rMURRkyP+ufYdLbex42kQPJKhrPp3fEaI7A2ZpA0s0UFeeROBJ98AV31H/cvkO8Mr0RzHNoGFvwolqTOhJUjGS5kTHQzfUDQ0doaJV2xsTfpO2lZVSx+gH9XXe44kwaYvUmXh5V1dsMq9ehbWi6oOVuZ74tM9QTO4abc0SPP0LIa6uNgPQyzlX13RDgt/ciBStt0Q+LgV9t2MauMC80BJs6uZeZR54lPv5TiaQmhg4Rtx5Z8xFBmeyPBddAvl/+xBRsAkTddVMwQuEDRPcBfRIW0cQDi9Cx441MoAjfsJyoDCtyNAlElGuFIyw+oy/RJjeXyGqPNYJfdNsOlb6dHq5ovcEcrrh+Ba+lfeYKN3b2ei0JhprvN0AiyoPsgv0Ff3F3L5NZ13bpP+cwTjCDq3gqpcHpHJht97J9tFt+ca1eD9o4ctigCmvJ0HbKmxPEcyG38t/rz8v3ovv1b6+/vUBrYPedIzzQeTGJCeC/gBiPaHTx/FymAJ2QxbYE4xaVFhiaCOYblRHaV99a8GWFH4mgysAWZN3xUs3LCEEGcbmtO2bvYb0m5NEVXxb9orSVjiei/QkaZeD0NvJdAQlDAIZVP9IdzOCiYhJ3rlp4NY88dFU5EkokL5JD3Nt/PrPC/C/IQZIrnb3RV0g7KpS3XSEzRULjGzyyb0xlR8vEEM4dclKL986Fu5wPA807Gge/gmX+gjJq04Wezd+pptfBrIwnf8AIp/pvFTgAoNa3QPS7kOKcQEv+mleJaWrPlwZ0PhK6QL38sW329eIzc7wUOirZIYfjW8dqP9hWENfoNxSdUaIVnP4KlqF+b/WB6G+7UmflwUCwkid3jts7ypSPrjMyWFc0RJJRCE4PahfBVVsaFPUJTUq5EqKkkPF4oir+mdgDL7JFnwLf47Jy54YGejkOK7eDAD+yGZgl9gO6PkAb59HHr27pIYvp/z6gFZIYdBnyzgLOJzNu1XGleTkp2K2yo8of95wAjlV9Mz+oV773j8bGuxEjKiGxWmEATqhbKcSXFfmvhmVwZljZ1yOm6E66u6QAg0ZsL4QJufU+URFBfIii/oNzEMlVQioAGcfUj32BYOTQlYcYOyI4bERg8w++EAxEjNh48ti1iMQ1kSM9PKkaJxnYpcbSBmh3MwyDaU27IdEwBCtd4AUoztAe4QaWxGz5kO/TS7JKiO76IJGEhaYqJn4lI4vtS3+AankCvudh6EakYArewrGefYotKZqLPbA0ut/Y95qLq6dcRJy4tVcD4aREqW2RsKoANK1/Y84wcx722obrvA+4ksd7n/gYvmALB7T3odxJ0dyop6FzJu9KVlD5UJvl30cI5YhpaskxgUOqIngMsLQnzDv/BBJe6L9cVtVpnz/ukqAlWZu9VhBjwtm7Ifw22U8GqEiQyreIJ2COabcJmxTH+oYi9bLicPPq6qEnrkcT7Qfv1zFdniC2Ir0B6JtfgbdT0LeqrKIu5wQ7fO+t3hznvB4epDF9q8yOnc7T2o/HQRYg3ODOX491gQkZpxxFaZQXdDXiZer+4pjonF0fkMoHQseymuh3QWENwQB1oUlLsli+vZdpjJpsykjykFVNLB6tJUaSsopJjMUHHmiHK/8B8hWrEf2NQTaXFxT2BcJ0Opmn41/d3aK1FpdWbh4vKJhGLa1vqIyyXsNRWv9B4bZFeYN8dqQ616M2NEeVS0Ij85wZin0WpUJ85ivs7vulYOeYL9p4BE9uNZOLpcb8rYFrEtL1J7FlPj4ONdDzJiwsBYhnT4QdD/osBiHA+ffH3AwXAcdMdWCoin+PWsGDszIFxWV1dwb/MuDbRl0C9cm8Dw9MGqqYo/pBkFTPqnJkE6e8y51S5ZsImELThtQZUqH2tfyUtuOwcflmTr5PLejnjBPBnrgSA8SzwzJ6b+QI/01l4g2hbD6P87gfTZ/3IVPpVxLeVan4wga4dZjQ6iRAPEO35QOMKVWZBruZQmSmgiGF0GiyaN/6FLFtbbj4H/jZSxlQV/fROgggOr4Fm5BOJfOYc9BrWon1piJDjDjgnWMUgwAm6rcSeGdocrJNqQIMoWrnLeZiLuddXF4yf3iVrnrH+z1nUZ9J8M1y3cpgC6j5sUaMf1d2P7zFTzz/f9AIDPcsdlAvho0LTeoH62EEtTUh8pjvPyJxEm4LvKDNYRK7dATguxqoIm5ctI+KvQzG0x5hCHALriUoyTiyTJkK0RbQJ6PUSerDL26iEmdLYUP+NDruV35VEc/AB4TyLAmjh53+cz8arii+ekSGX2Vp2+Wp25owoCQ9ckgSuraKidWfkdA9qw7XddlHZjDqmUE3habX4Xmu4eMwBIBI7xa5XEsQgeKUwKxqYREErpmyr0wHO1HA64lpoJm883anLLTlmXdLQjlu44tWr6VkCgEJXVP7b5ql3HSR4LFpK5T6uH24CoSGWbfkuByouu1xupXnSgxOO1vcLqBHNpse6WL2evnvXnIUfxWa1jEXaGhJBdBh6B9Lrv1thPY+dvgIQ9hjqVK3ASnannN/MqAdVln5FSxCCeEC2SpIxSZhCLzqz/0gUap70enTbXwxoR9LbSL/fZk2vs0uMEhxihoIfCIlZL8l8niK+GP6CvZ8SXksL/a9bj3W4/QR90F6rR/9funuaoZUvzM7pHlWg5cDXj/9bsUhEtUebtrZECIhjtCnwx6zq8GSrgTtc8Q+H5Xtnasr5f7uQgrhvN6YmDNRHAdwjT4L7oKC85VoiGyVOPUCrWKrWu+80GZjuvybjE45pyWePxeqd9IbQ6Z3cTfZpROAngDlkx0MqZD0/LmQdmVcrGNBIG17JNyL1akl6jJjAb3a6CALXdEkqdgnruku67D4FPXJMN6azDwz6kNxsd8lSh1GURnfRrDugLuARLOGU3a4x2JslSrgd7wsFzHXg3BtwYhetAS55fPBlo8eUVSiYUXAQ+/w9mod25D5FJtBTQ4KVEwBUrdy0UvC0Mj4yJQPAfYXrLdksPC/O2qJd0Vb2J4TYs0CApRWBTYZAbw/Usda9HZyflPqoJBvzXZqY+WHNBofIuDUks+6Keqzu7JqPn88/xcKqvI75qS/EAHPBsQ80ZuZ89v154Nse9nBRXHaFDS5BFA4IU+1OtPKrXyoGo6l7xjaZyatb7KFj/K3IUwOLIv7Z1UEo+9pykV3D8He/DpQs7WpAD2/5rR2XCHRhf9aX11UdaXPTekW+/CLKQopYP5l+AVekUBurdNgArWbMxiqwQdxPd9yZQVYiHbbME5c5m4lKCw4DrQNR/FfUBSbiVKqUhm7NbSh99iTUAmd+lD4oyOSot2aAgSfuuBY+WWbF1oERE/89l7aPKMsGURQJNHae5+8LdgmgAfSapLdU2bbgOvqeZPQTjfsPb49L/HLMsCH2R+9zzmok5sw+h2bAYYU/CF+BCxz3Pq80pI+Du86rEEMRFV4LZ98nT9fsG989dAA0rRshtIxQO98+o66DUhKEqiUzsZW0UxWB1Jd42ut25wMOVuwi8/dObY+0yE+F5PVAqo+YYRKbXoDGgjpnCV97vjidnZ9GgDgqWlHheBY9NDlledNfVkTi0g8z+LM0aVT7byG8GOwM6pxmMxLX2Ow6f8DXzX3M99HezAcRhjQLqHQqC1FU+3nieyHVHKBqhZtboBPQr4ZMO0u5gO4nhkukOE0t6hUATa4xIwbcNYvatWZ5RIdlvdg8mnzP9ejNpJ9Vs0N4PUxgAyWjMVfclS4SSPwQVOhnQRsdHCtHimvIBNpAk8lhHC6Y8sMSL1t0ULC5vpUdnIml1cgOnlsOHHnrXRS/uCA2eAiBrjr5BIPGbL4eN7J5Xjlbz8UHL3tfFGSWoQjWxh2W88apYcm5H5oyuj/a/90++UMlj9YqyEpAZyHpyoFDdMsvgz7LSwjWbjk8OktwTjYTZRzAzKdQ6cHUJBw5Yc+FM72oFd3oK8qVGDwNPENCcuRt9C326JOEIwK19XPVMSb/imEYMAAHrBJQtbRI2y+ACurfpkPUxBA3wVmZYIFd/mzf04pCrAjWolLqEv7vb9P3ranjEWlE6Dd1O8NkIT2oc97WmBoJalUJ40pGMuzb4yu2cH75GyvnEQH/mOfc25/PNpFpi4+uu2lMz//f/9/8o6HRdrFlBOeLkalpkE+76LQLpzNzzejLgXW5PzUt/NQ6co+OSKhipuMS2Mbol4qMOfs/BurIHhWITe5jQDZvNAfQUjnsIayhHLizGRtkjgiJ81vGk8fD/NoIai4/aI7TiCF5ONHrRB/V+JQxk6/XfGVE7VHY1dTx9XMPFM+7QZVBmTMRFLQB2+sXFwCzhVLCUgpGUmpm/ErEcEP5zH3rcAHzkBqi1C/uCRVbctm/SsU9GPe8Th18IQiFxsw5zY7YYN4TCsz3LhCYUlZhyYotOeiPaW0aV413vt1sO1Osrwx52uTfZnoVluZEh6sJi33UAq4Q/qfDAqFDHith0kbcKHMjJRQWBHlEcfk6y6sM0SPPktT8DZstsLxa4NWFssgL540u7Xgk/qyGNSN7s+HXAMhe9I+Gy5IDBknRivJz0fvPERt1jK6G1mj/xlaQv8cFNnQWppTSmSagTkoEDn9QPOsA+Spwa/JNy7QghcVY2/U2gWCOq9WuYXvsFU4Ii7j/BNXB0E/q63AbOWkL6fuOQ/rW2B7UoGpIu9Ar9Jt9SV0mTyiZoKw4Ex6VVigfGsEFxE3s21NIqEAbxG2P1BqUSRNc3r1SUd8/hvdraHbA8WP/3hFxS/A13VNXIE2bsWitRX0dBp//3/9y/NcDOkfU8wWpims57kZ4xk0LCTKXAmV5Wkq6ixP7LgT/3//Yc2ZDwjz1Gz9y+KVRQ79/uAtCe66OwQIq13VVBUCobnIq9SM1czPhM2eSjESlGZi5zywPclQq77MqM14zh5/4Sl5IF3xhOHv1WVdKBVMiQ3uNCtZHXHRh0N03OBAhLdz4fVhqqdc+sxjkyMkZQlrLZ2CoG6MoY1QEraJVcH9vYfiNtIRDCy0Pbt3LMAKGjny7aZliPQJ8IvS59UpHC+TvNh0ElBQJ5yj7YaBY+WIYNxMkIJ/xpVWQxL8GVuZRbTQtk7HOJvdJsY03Uhe6FdqOEHgzOF5NXRKVSyVvAtTnM8PEAE8LIaKXyi0EXGvpQlsiGiZNPy3oVhn8pF7KIgXw8yeYN4PNag0XL+cKIEm7GfrXw0xXjsZ+o1RDCT1VDVzU4b4crUJZz9iHZZj1Cj5VMKPTEPFKGkdP2PFrwbDDrE2RjSOB9njI4Uf3+H6fGK9DV8ANnt21NPhDdZ8+wJGTvtPO8Xmea0dbsbceOP6+g+N64NbYpE9QPHXR2UGo9YFuwulX7BuJDWFOufqVLxrca97cXoIiA+g4tFFbVu+L7kAWuOyjs5BVUc73l+CBWrsD3KmNet3SGPvAUT5eotdBJ8dSpAOfVtfvmnZlmLKGQ51agw74qvX88xnTQFTWJw0bRD9GY6obA7wkOKTcYyB6+yzhT+oTBwUnYZHJiySqFOgQLP6+IsOOCtAFwPo6clqBAAKXSV8hX34+PCjzkJphmFf8sw//3/KXF/1ro+dL2bfBB0TqPYs50VBWGWR9cuee6y+/wySrDLkZYQprxKSGY/8hdkxiZ/GeZlcwGtu2t/snrxsue7qtEzNYEZWk479A62HMpsenJ2OOuTUX+bc1gdSPar6zAmJWASxVMKkP2hH93lj69Hb0OwfKrsGQohSg0MeUwaICvvB+9qtNAUcLy5bDWAm3j93MQVxcqioJIUR8hEGmznqTvgLG23Y33765wzUG8FiIEqdykQVvidDnc80fH3Tqibm325GP/tBWLvHLsHwgP2hrvwofGBQg8OnTbmjHm8Lzmmbwn55xqHBeT+FNEgkznT+PSZfSDdIJ7++o0Z7VZDmLib5JakI7NV+sPvITAgaEoG9HBd/Ak4OZroLXDz1OOdLoCPUPQ+JI0h9SiBrIXx9eFy2MHrS7VS/87AM5HD9Yk/MfyACH/8caVmNoqCYNIZHesLp7GveV9+u7XbLfDbDlBEHJKiLZyssASZM9G3V/r4Cdq+3DlUdOGDSguHP1y/7/vWjTUXoO0MDhykhkl4J15nq3RwEiNTKmuPK8bXOEDhfBXIPRmkdLb37CJ9W+MwU/p3uHpn8SbJGCl4u3T0LJUkcnMSpm2EMjfjfY3rFthiV6AT+T55DD7uu+0j6epc6+t1bebiTaahXIWd6vrkqt/fqZI57K7fneXw3p+Nhj/2u8V30wF6MEL+j7efQaBouupnPMfxnBrbwe/bq/CwoOnM/4tce0Q9wHb8JiFk53pko4yOMdt8aMx/3yeODG3Fv6T1Y07Hv6AuP/A/FKWdgsfQonHCNKtM6xBSMOrCtVzSYo9sM+gKYkX++xHzu56i6eGUEEK61hJnmXMvjVxZe6YGAxDxYPRZWIh9eGFcdQr5cq5vuUJlY/ghtLjYE2VL6owWekjaBPXB28FMPiBxYr9PUK76ZH4bc0eEHus4Ve+5PeVUA4AzZ6VMgN2lKT37kC6ioj/VQlgeY86A6jhlkFdXZq5UuIRitHp4ZuCubUngmtQ7Tfqki6dZZusb8LVmnidEsbnDjOxR72FEHY0Q4jofgLXGRCAsrECH2+qgUlL+cr9aZVXAquorL6gVxm1Mu/hy8bXrFjBehB+2Ly9jEt51vnD6mXYRjpq3ikxKW4GKiO/deBa/flHMSIdGuIhe9f+8MpC/3QLIq+wlNLpiS/uqw5zSALKhJpVpkWM65U3yXBknmWvsCzDVwRiOGGMyPi00fuf6P8jR09MYlEuK7we0q+5XhIrRZsFxsH3ZIUGopu2yz2kpFpbMIV27x83DQM1Z13NbPYvH3wMye98dCw7iC5f5fZz0e1uZWQni3nvZnoV1rgn0/3yPuR7baExb5g2kNSZzpjhWshoLs3S+QsWSMKUy4b4GwlMWdoX8t8ZdzV6dygebG8Ij0LUxQG/85+dYhDuSaSonhzkmk0fnTO8E2sgo1QFol6tPEtS0QEb150EuS2GF7XFOt1BG0WeS4om1fXv6JJovbmjNinI8bImcDuP7SreHjCEVFYMHFNp1n/JnloE7+Gu2VG83WBLt0aUGBC7NS011JvdHmSe4xZLF8vT+78DIUPCUpgECh8zU0p7XNEGI9U69mIHt3FGvzYAoB8CZwQ4MEGJOKMZCdL/oPwP95a9e2MByZgLJeEJ1nhjGUvVLMKDyP7/0b127LXn/BKHHt1ruozI6P2ArMLcCNcOps8VGG6VeptjHl+YRmP1Gfti+TGVqdRilv9MhCVLCaypoh5u0aQ1VZW9UR/O/fl05+Hmm6eVAg7s1rm52nNPoKsNJJ10X32pJ3QcPwH3jiZw/PFCAqqwoSQR/JeR6PGDYvk1rI223pWaHsEw2KyY4iIXFVaopRh0BQYUorEfMqsgfHYECvPaPBGpFQhPueq9Yav/qVuk1vVqquED9Ji08Yx1hsVU/JxwFBCxf59/Yyy54JNgaSuc767DaP8InZFc0RC6R0aXG2Bi/m5OBl9grHGGHyC5Ksw9Dqh3tf9QJc2mKb/3+gjaeatKP0ANNDEeCzicRIb1CyVzDcYWSw8/9pTUxWCIsEiJ1RqB+yAsXjnWJiIH//YsfAbA+kybQBxnsCGYj1MOJhSaPpnAflhDBrY+yS6uPo6FotCO8gpU9LtfADOTfAdh0vXz+04ovXjj/aTj0gM8/iv9o9p3OhVl6uZ3JpPb30SAw3kuextz8UrnS/SCn4+LkHjgPnxr/Rf/wfdwqtx8HAzCGFkmn1wKe3K1RgkEYx2H/HpAEcwXAy4PtFYiL2to6BTjqw4qG4vMLT3pAMG7Pgc1xO7FqlTG0yNkXx8fvDDTVbxrN0E0IwtHjYMYUdT417GNZ8IWjdAPn1BvHuy4ZJXYuEH187ciXnqXdv2Lydh7Tm1zinMwqZHDNV5y3rtSXk0/yAnTPe72ECGtE+v/6DN+RU07vdKA2a1U7vfPC+sxjvbtwpmCDnpalYQj/9t60GbGNy5sKap6+MmTomF0lecssZY9Q37OBXfG/8kYBM2QeP4vBBmKpihrVW3zw9QD482U4jY8GQ5/PmLdoy+EyvpcYcr/eNPwpseYgoEi42hb2gUyjtSMztHluvCxKkg0tquQi6u/Fywa3tjC5pV+bWcOyan0PXpMO5mCeZYzPRgVMN3tfc0+KoALYzNtBZr+PiohvhvDSh1KP7su56eRLyShIUuQnDlP0a9WtfHlXn3m3Pq7Cqro+vrzcwvKg817vxVHpZPdBai7ipCqQJACk1shmVcEZGZxeWUbGODeY/3cjl/2tXfmWg5/MSTYN5ZNQqncOe9L+n7pddTuEnLRTHcXxFNHbfijhD0gr4R/tQEG9G0TOfIsTQpffCNqgFEV8LHuqXYaoqhC2QFoXPVkxiRlWMgB3Vpk5VXfJwwlvowwmehrBnrTBzksE4Il1HcnSJPOE1CcVzpbpP1JKM42ohSV3B7DNeluR5jT/0HWmBZVo9AwSk8pGS2B0v+58aOz3ok7R+HMVaO2/L+HKU1JfisFN/JlP3AUd26IbGb4UKra2GXQlHid+N2QY9kYQTxwFAjupgICW5ezzlJDbJIR9b9tWdYqp4japIoMcq3VcqSDR85hicHK5UFd49qoSnVufKkequkZiED9Pu7/venTecnDwFuApZFDfrm4dWDbzjj7/+hLcC9dVIsvwFnDrfGoZim+DnPvzkUqsXoxytVI3ecm18VK5+mSaGGQ9UjQ7+B9Ww89860MzRk9LgZDdmKgQom8Fx9vPk8OwxsenTWptMgj2Il2MFDRsKvVtI7Q0/6Y7fUKB8bwuxBx/9SzdjzfYx/xGXLUkS2L4QClCjRW1L7OgCjsRdQYDH+nEZEWBSijIvCFLG+Br5kZ9QcwEkueOjgsvj5XXVz/g/gToCDCwD/FKmFShcr1wsA/9/9Cr4EFLxj6/bnyMm3j+Vo3L5idClXCEStgQ4e586x2jXIz0rSmYyFsY1djMcfoytBTNstUv+c6AV4tG+G56BKH8tM4aGDXHBcBuERGaJFBRAR/905CgwurEbwFz5+tGBbkEz11NKNg7lgAb/X11GCigr4De+B5BX9orgRl8vVthoV7Q2vjtLH9IMRHeCxjozu5p9Bj0xYIBVdxQbkaOKZS1b302Glus84Cxe9/z5BS17/ZWZXvOBoeF34IeWkUUh+Zq4doUnBlgD2GBoh6Xq8H6JrUFWpChoURZA8OKtfWOmtXfqc6pgY4uLxVXZ31g5CzwMoTrwWLlSyneZ12tusdPBqKsFbZs5AnN74RRfyD5Kxo/95KxNMtGkhQHZquqQgOBhQ8pJryuxJTG3IsRKcWnwaexKoCFOeSB2XhxgE5R1ovWrz7eOatww7HdN/Izv14TdgJ4LJiqNg5M/ZxBhFKVceG4B4OWHZj/cZjE+VOsL9SujL620pJnl55yTqOoLzm+SpG1eSTXimTyRGx9AnskEzVKnrPZjkvAAYl/BHpP8j23vLJ6SL9SJ/hHAoiEzlFD6LJBqVvuFyTWXnJaJ00LJ34rXQaGsaGEuuGvI9YoSAuAHX22DjpJUeGjD8NygQrsRDS/7lD//eyw5WePQUl7KiqxEFoTXJZmNGiQY9ehiDtWVfD3qysdhHZDwyl1CRFLaieBxjrQyfdtEsiKac3Y+bz76Vnl7vnbPIXrl9CyWjiBa+FudGHG0ZlLor/9/+TXqWUMSYKNT2g2w4ucnL/5L+SCQpSpX/CFUZCoWtHA0mCngYWOTNDPA010gjTDfKTWCERfYLzVFzITu3V9LlT4EhhRMax8s+/wJ6uPbNUzwa94C2lu6xNDUWEJOZ4wg0coIhnjv4Tk3sERz91NL+HjaVZcf1+XK1GziCDK6ebnVFCeYscErI6I0il/nJTx1eqOpSPFe1VGda4JgSSEdmfri3NXANq+9LGsBMU4fuzyUYduuImXSDSdZ6C5Do/KJpd8MKg5a1T/w7Rj9AdsjGdhykmimYxtErrAATwKc5YQzUT/oJrO3wokLhY6CQimcLGqGu2NDvJ0Gi+dJslkrM7s2acVRfCAuZQY4uT1auPZQ/NMQ0eI30D4ZakYLPimywtxsR1y8iYBfHAXCYR/+t41vSOKV5U7MKUJjDMmSUvMMs4PO2PJgrJJ6KwbhQ8T+rr9JkKPPuY4JJERvN+97WL7cmOdN8nQ4B1lt4HGseIX5ymTGo389NXqnGV2uNlFID1wqt7lTZovPjttgqEjjHSpNWkBf0WioGIaWDkyLwoo9ixriknKfwtPwT3Ni/yjzTRyfp+4uctCs39vbU8zoVINz0IkhMIr8pTyeYrkpcTwaKcf89Tlv9z+tmqNSUTu4MLZGNsOih8ItZobtDiVkHOb86Dg/qGIvy2R9/uXhsjNplcGeqcXbkWKoodKjJwH11g/7o6fGcqxY3P5fuQwNUTMKnByg3FXQqTerMBUqO3//f/Qef/kIszepmxq62Lj0vKvwoDicB6W+NgNo2W9DNeY9+ASAfLD3LahKrg72E+5jRv9+bnXd4fa1LXPnnGuBS9VlcrTh803B5tN9FEw2WKgYLAhk7eBzJAIDzlEPwo7vABmL564Y+CSiebCb6oCC7f97qTkikKmP97bLaC9PZdFmbArNxna/AudUT8Yp5C+VQ5FxsyXmfNev21U6ync8EcTe0gEobtpxiVE51iPhKuKMeiBnqXyPLnPcdHKUaWLQ53SHKKkiFQ+TbR/Eyqop3+aIQtZtMppUOwZmc7/Wcvoqo8dv83Jtk9lDKquraGgfAZO0+0lynSTC0muWzOlGSJbDUuhkFh8//RUjXwAXwDvToPHZvkF19iCYgp/jLoPRfeGYs3xIjdPtoXaPJo74FFRflwsAgwINTybkT0k7CquSwghnuLILbbYh3ZHfNCMkbl0iUJurRRHHK3/MJkEyG8/WIorVNNtEA7bLX5K/Augz1wgR4S4+pR69MT/je53IQw9Wt3Fp3R7lnrsv/2X7gNc877KpSJXQsvEQW97Wd+ytbOZP+H2/ICk0Eo5gBu8FGSlSZFsayNUg143NhbREGKX1e3kBcnnDAA/3U3JgGGRX86mjgG//f9irEBlx9KVrXATqfuwBO3Z1f1z5WSd67zwy+2nYP80eK9C+Oqj8tkjj2uePH/M8uPZWjCM4d0SP6LuZ+64IYsXgpBxgD+eQrNURTA/8sFzFbKXjBj6dj6Gi6sU5KvpmZSEP6uH5F52vnuhvGY2mWsaJgYm5ZkmnfrJBFOQEzYw5xf7+uCZBjowKp2q5/gCziBHJbV+VfF3qxIni43cMhIeFsirOXYCfnXceHiQwHlTu7O/bKdo0qbTbsaoc22CnW6nlju+yag9pC0wUYK73lQAuHHELwGfnQBxXW+5QIn8fHNorJe1oiXxmj6JEz03R/3o4O8U9ppEnUD3NoReg4/Ci+Mor4zw/npa0Cv9/+UxXwDM5IdVPP9LHs3hi5iOM/4ZWaZ1BwJn5Us602+R4Vs2z0A3WEhmGZNfGMz//f/8I0YeBoMG9a8lBebqp8/j3/DKh3cP1xg+zRrxyN9u5RnNqalMsP41aI2eCtN/jaVwya/I57zyh62e5T160Rv3gkfSK5IlktciIJxUZiKoc8nFjwaoSt/qCwH1TaTF0lukeg9GxW3mRDUK2LRPuXkZ4mXCGxbDHtiXgjVAfAfbx7hKBQv1lxhPSRcjYMpCu4YPFjwNo7uLKLDbgFPm/9eUhkgYlnJ5wIrUBtYOCYx4iMVlyEkgVPLZaPTu/u/zUXVSPRAmvJYs2nR7uBoVpIsD5vhWIYao2u8y2XUOMjG3byf88Gd+50t844h9NOQ+apS2gvzjCjzBVWXrv7Dz190jozJ3xDiFl2RU8AaZntfSrfEWoAS2t/VYs+0kxXN7W9TFrb1d32UEWAJk7UbIUPNUYTl9Qzj/UfvTcAViO9S5PkLmOeGsSFmgJ6+ci8JwehrL+YSaCzXmJWX7qWtQWN05r3dVAUtLChM37OuQHISq8/yGvdsveI7ATz5TH1NUqRsb0al6+fwTkLm6B26qEM9skaXrX0aITirMXNlLAKRrexotzywAq/sETMo/OZ/II6nqnF0A2esovrwjgaDRaf7mzXfAHf3ZBcZR7cEJZRML4pQXcc76pqnUgzl+zVoFFyPR8xbKUpCz67faLNvx4moRhVXymZkYed7hSdJNscL2YTSgProl2/jfdEgofpGvEdUsAJXEEYKlcurhUtjaPvOuDZOXPcTG5OYq8sJ/iDD1urKaF8cqLQer91UNgo2GPFryCl1F2Todn4qZaUi3R4I7fn+DqN0ueDpPryqSUtRUdfH+4zEWELLJEfbwjIgkR/WjsWYwrL0E4kaOHHB3dR55unA+eic3FTJtpEbT8U0wSoUkgFq6tGqqbIczrgFKVAYYC1owo48xGdmQcNeqsIQXUscUE0n6UmSxDLLaGF6JBpRMI1TJNxRF0XZh8lMfVfn+JUHgRH0zMSfkUOOg4RfU0JwJj1i8xSK4b9tia5KdfhXhTIHjD55fiLYqpR0PzMQLNr3l/iSMCdJ08VeTVXMbbT2JkQBVI7K7XyMtHytRTz97sZn5jAoRc8lJWjev7Snu1f3FGIgdM0tluK9XnijkIEWjp0bWgGxLh3nbwSCQihJMQzkR9WvFOX0TB3fQq9VEva+HJyP0CtEvKlNIbjUGL4fiI51qBOjwC3ir4gEcRSfHk6lnWnaIfnuJn8NEIV75B/WAvm67tdEvGGcP/XvGv/xkxknAoI+DEqUn6UxqvPpxJXZ5DljE5OIs3M2a1kJgNu+K4FfpJEsrBtktglqgb/3G9v3TD9UMllJzh09Bc7n3TUCD3h5Kl0PvbZiih+C5dPUrJ3CtrpopBT6jxC5gWhwoygVZNxrjJ1CLxdlamQCLaWiwBVvQqQgsn1KxS+e9Fh9HONBnf54aBNWqn4BzOv79TPHJ1gqKOcNv15WtMFLiQ2lQqSzgsEiviK+z3lakD4naciLa3d6VzDy2OHLVgi5sIRwn/JfFIRwBTy6wBYmn8QAAIjRG3xIT55M52A7pHqY+8Mf9fY+LkrlUQW1bIkUWMA2OqQAFL4RyL6fXbDeUocskCon4waOB30RJp/PciHlaBd58JdT8qxmfJKtTCIiF/BtPmlylLK1yQz6+usXikWfVCjByeGiJgpxZJVlt28nglHmprXxZ32kufNxjGcxDfL8/iybFxBJOKw1Xq+AQwqxfJH3z5pUhuxmu8Z5MWnHVKnIIcodc0I55Ck2FqybVr8j1woJCgeroxOjAOy9AmmjwEcQYsQdpKAJHkAp7P6TpuKjgjn77IMQTrQulB8j9sutHCf0uy9CM6Tgz23tZ6wyDAROmONV8oeIYL5uIGzAndEwBBsFfvDyjhWNxPkvLLPoz3D1O5680G2o+BxNkNsJRte8NW2UizxbXRFuJikf7/OWnlTYmWFniz2D9GO3xpQzW5zHPD8s/du5NRp2Rac2n8wii4PqD3/6wAAAkkDQplbmRzdHJlYW0NZW5kb2JqDTgzIDAgb2JqDTw8L0NvbnRlbnRzIDg0IDAgUi9Dcm9wQm94WzAuMCAwLjAgNTk1LjQ0IDg0Mi40XS9NZWRpYUJveFswLjAgMC4wIDU5NS40NCA4NDIuNF0vUGFyZW50IDE1OSAwIFIvUmVzb3VyY2VzPDwvUHJvY1NldFsvUERGL0ltYWdlQl0vWE9iamVjdDw8L0ltMTI4IDg1IDAgUj4+Pj4vUm90YXRlIDAvVHlwZS9QYWdlPj4NZW5kb2JqDTg0IDAgb2JqDTw8L0xlbmd0aCA0NT4+c3RyZWFtDQpxCjU5NS40NCAwIDAgODQyLjQwIDAuMDAgMC4wMCBjbQovSW0xMjggRG8KUQoNCmVuZHN0cmVhbQ1lbmRvYmoNODUgMCBvYmoNPDwvQml0c1BlckNvbXBvbmVudCAxL0NvbG9yU3BhY2UvRGV2aWNlR3JheS9GaWx0ZXIvSkJJRzJEZWNvZGUvSGVpZ2h0IDIzNDAvTGVuZ3RoIDE0NTk3L1N1YnR5cGUvSW1hZ2UvVHlwZS9YT2JqZWN0L1dpZHRoIDE2NTQ+PnN0cmVhbQ0KAAAAADABAQAAABMAAAZ2AAAJJAAAHsIAAB7CAAAAAAAAASYBAf////8AAAZ2AAAJJAAAAAAAAAAAAAAD//3/Av7+/qwB8LB/x+qI+BFtNT0wVG6ZJGqsUb7rJ6W0PsFHsReWwsNSgjarR5yXej5OTmcJRHKz4DzENKc3Tj8/m6QnjIh/ds+bc90gIYNFTg26FbHf2O4jHZQuKANG09uqGxW4/17FGXy29P8dLIGcOAfbQx/sM2FLISmPt9zx+7aOnqjI7Aavk38AMOZQwLyi/gIGviZcQCbm4Lcf58V+TNuuAZUJjWxEh0tt0fgiPpIukMNtTbzFYuaIorsrJg+RG5P6Ai4ZQzcV95lLfj8pyDje25YrQUNZqPhzOBBiuuuNw4YJ/y0NZ/vqos2TrSnRGIh5OBZ8mcIe9GG5LNj10VtnHGFBeprgS09VlnRJFHamdO4o0ZEZNheHa6AEYjJW9B74ctjEK0TjLNqdxWMYYbZsqYteZ3xulE2nQjDJLXNwHKq0HEbFfUKWstW94lel6dkUT7p7uQI7sPmfYzbW01DiC3AYGBlP4zvRjormKFPw5wwfJElvBhB4OS/hC/NR7fDctF7QzJ01yt2qR7e6uXIoAV1uYisrAhBsegRUGPCKGEI45+IXwcGnhUOHjMJsAgVVV5JMLSG16iw5gFvFrzSCBKo0RgLAfki3onFNJ3NpaHzTs7WW/Wg27UQnceQHY+r0JKrBI9pQvdKWeUfXK6fGErjqfFksn8tIy4L7oVPHJfwNkRNUtas0JdF6m5RGwzbJtDBREWIpHqWAe+uZfP01VxSdzrXavMnwO9YCRHnJXCmYrVyu6XP1Ff3tA1WgnowCM7QLU7kwJztd3lhkm48oZZ55FrbPmKC8MUzrt32XQFIxewOl8bBoqmf2CrlQeKR8Y1dqWCRfDYHyDnQ+6Y8SnN0kisqr8/ipwumRq8Z+i8SH3usAe7goq2NpL1+MnIukiEfkiWfyq2h5yEIEKGUBwE5gpGyY59Zbp2CqpNOAlThOT2JuTzIGEDWVoDBz/uW1PoKsOegbZZkJlC3olk0bIwasjdvFNcwG8JCiSpi1AmZ4X78BBX8+0uRrIYAvT2sw2jyiLx98C9oZndiY8K7jHglCOvXvfWKy2C06GDC3Y4URvRG94tx9m7IT8Jp5bsao8FJ8zBXfV+0PAylvoGc5BShtJo5F3C7bV6Ul1krMrwcMKUTNC0SWDVBQA5h1z6SmbIFeJ2PuS3DGB3OTl+dSSb//Salg0z//fluJDLS0gfTj663BS+tv/BkdGfG6E17DUmvssZP6Fa5ZeCiSY/qYglj4ld312xYV64XfaBaKRUP9IS1ylTefaTLts/DvtsqE9bFT2FN8Bm3aXUnuH8okQHAuQlv8X7mHA27pE6u60pjzPkAwMKbBOgfS03CNfWq90HGXYcSDhPLE6t/2RlVpNsZ2Vd4jjRldlyXd5ww9zutzhMN0n5JV33rcFYgkHKDxnyyEMYPmC1AemypFaqJJdQVvUyFLJllbAr6rqRRMzefSCYObDHioyut/2584DXE+d6ZuEUfOoplddB3oKGoh78DSIIcBITW7GsMzTVEeOQrUGjqj5Und/k1pXUxuPJfjqKhRi5DhwPjX2hrNtorR4O4O3hZDzekue9VJ4M1kOQU9fv7Ou5GBZXHpYUhSWUEDMeD8imKoWYgneDDPaf8DZDeZIFUTfAcTc9TJzXomdDM+T6KRyNfpDnsSht851X+llVmLG5Du0qtpZL04Ho93U1l7UAPAttaLbZCc05uuDyu+D/flpd1PSAfB5fuQcscCYLHoHfEFqvQ9hMeneoFTEke/jQqY+uq3LmD5SRIOIFnEOsE5cMTjMnkditgfoLGrPH7UaWxthjyGqCueOyLLPmRNQ+mbstdE6wrUfM4feDmrTyLpEYaJrnTcQ9cnKNraaPajvK1OGYnEyhsj7OzKVVzFWOO3G2iShzsh79sTMXxtEyGGbhMepcvY/rFb/2c4XHSR8JXxoQa/9vTYWlgHzY8qg9NXx+S6C7+AGf31T9iLCFHCFfvVBmF9Qm3NtUoTdOo86cFD8bSLUlB8NRQsjt0NRkfAWaiGhejDzS/RUj8NVaMdBydic96aL6bkQF+j5hO8hGwzSYImWP8m9R5Ea0LPWF93vVB4hDoeMRtp/pvYCm3qI8eMHkqghPUXqaSIUKB9GdNCS01Lg1aEBkx95HWY17CaLOU7mV6SskS95o5Sb0M0gCJNN2qrWTz4Ina79E3mzwecCT4h0OVVP7x5O8uDar8iIQjQWycyS2K3MRw9uGWdYaQQoF9GkrpSeE0fO28tYsCtEFVT/x89ZP8FLk/Lh/QxorwdiIfMYOmjZPW+SAqlYs+xxtenCGTciuZzyNREtQ1ArP8MpfZccV77KO5OjpPzWRCK9tfZcQBGdYrAi+L3nVEZxBgjHcyxkj+Yp5wUHkDBUIO9mu/ovWA5Xbrs/2yzRfzBcb97agVUpV65VaMjE5h+Mb/KSKJ64aTmnyDtMa7YpKddw/bBYwvkXeO7ktpt45ubQrLqteLyCCr5Xd3yGDNp8YEB7rtrPgW+sw4JHFwVuhkiE4sPV1jAETcSW4TGRImARaHvfMG82o8QsU6c9vMmRvRkgZFzGHbESkej+t4yT9w6iaITqov33juk/3//IaV9hMsY57EkMUzw7ZDIsn7tq1ywEGx4vScktedelh99SXqalMkgIGY/BSeDqsC3R/4+RUntR8Zlh5Aqv3dyRw7eJUNEFEs+T2n5eEpndiw2k8yqODpa85i9cnZK0V8rGxvxvlwo6AyRy28jqcjo5dauYxJ+IYve2y9Tuo/EX6ptUG6/zy/pRPfRGNkQf7Jf7F9s1HgQfkwrSt7EsQeoJidq7Zx00Q6O/oqOmG9g3mj4FnVNzHSHHsviYTnq3RrqoTEPIlmQZXEPUPmgq9DfqnDSYt+em/gCccLJuMkzuk3+QrwNpZzGrKttzDHwLnF+y06MWrdwUfz2NPIbIKvTt59w6oK0sNKi6lD79TNq+r1vvHYaei7t26aPGOehT9Z8Ls+sScc33pQs5jhKuCPZER5feoQ47q79sz18sK+lwxC/+OQHaJGswNuOTVTSQ4mziJoTs3GxER+C2zNWlNfiJ086GoHCaHqOuUizAQIrrobE6vYlN/eMdeJNzCPrU4UQSVq/JlKJB+nSnbhAseNtSih+IqaQ9aE1KpdhQyIrgWWO1gkpx32otEIOUguCxQ/wIIF4MzyggCozd8vLiKbhRdVo8kxyHKSieqtid4d7wa37zRdlhQ+cW8zQCf9/+Os2hA4/+W4pGCeFV3vou0Y4d1WsA/kaWDTl99Fan7cq+UOj9RVkWTzkAmKrAasqdovxjhkTMzTHVloA1N338mo7bDk3V5gfpR5lbbNJNsxQsvNpbu95NpdwcAugULolj+3qRgBVaZl0yo9hNfadeVU87k3HOFgE0Mg40Ja63wSwLmnjShztFs7VhKOpx5PrXYQmOBL3qMLLNsBlMtF8lY0Z7o1OLe3Ke6tOxf6RWBxFXTJiTmk1E9oEmGR38ZfysoUMnL6IHKHLyEL+nW+4ZCFq6tf5qe+78A9970f4PdJbWD4kft07tvvioAsOCV2610iCxHK525rchloBoFFvs5uYbwaMD9Kl9nOI21v28Hy5s2jfGRlwSGlhtM4BUpGrffkyHxz08Zc6r0gHye1WeFvp/EuRk5FYiIfAg0pYcOxbUGDfBlEZn+DntbyZMsPXkbx+zVZ2JaAlF3dX7YBzvT0f8RTBedhftQRWl06lYpxGYcvIzUAieol+MNOl5bD97s/q2lA4RVoQyiDlnBbgTZm0wcfja9vFtud9O/kyA29QtDk/QClfUV92zH2ZEJzjq+T5YodzHPkSMSu+m5bMYYWlE/RsQGVHCArRNdQlxhedh/TLTXFw4ivYjfQF2oEV4b2X244MVrnUs5J9iRqF+aADU9wXkkLgWGoss9B1yks9Wd2VIOkAx8nW8/9//jpPGLH/eRj4d0M5geDJEkQbpOvh/qSPidFSmJ5prXKwAz1dr3jDO5aYmoE/oFEdShz7bp8rz6BehX9S4BxiZHMJQUibDBzppjzbIqxujzxlSYQIjoHhzUQdLBMeckvMm8mBtKzh7j9GpIF6awBNjP8bX6vlOFPF5qnaOKVzZUeXtw0S2PdS6w5nMIIsPS9IUcIpoxY3022dLu+jsyxSX3OK5N2+sLb9WmKlwuswn9q7JGeK3noImjzOmjLh8rd5pKW0AFUraUGER73SFBUtKsLiVdrDWf93Hcmuop7VhYDzfNesN+YLRkq8+1+7vopr3TZot7VkL47hUOhg7CgpF8B47WOE/zDkGf5S8v2WgXVCuNGabFmIQWzt+H9ToUnSKCKROpI17SCh9LtvG78/PfyPGzk+byazCHiCJ/8Jo5+B6gnlUIHxH4qeqd+I9jsApVAQ6EpyArc1XJhi4dYkLkynsDR3f9GGRll105CE3QkZ27Nst7sF4fDqK0tVLJ1ZgQCvo7Q6IiWU3D0jy07u68i/VkwMqnCPfNqWxLicJcFrxmIjFnohwxS3ls3sC1ABZ68kj59IARCdxqxc56bCk47uuTG9g4AZNdet6SYTHrOMesXJM1fqDr1wRkWF759xGxaFzrKf/N0FlJg5lo8vA4vbwngL0twpH/rYkXd8KxmxGKJVAN3HhYOBMJTcYVIlN+ilr5Sa4/4B7yJ/QM+M/S/w7r4dxU8nRmcssZaXdCYV+RQVRGQETEBB7tJ7QrK2FCqRVg5tfhIFQwxdO+P0q8XaoSFvTE9Lf1eS77aCcAArXtn6NUPJPIAjhQMW3eRsoRgmi6DnOKB3R27cL4vB/YVkLXC1F4dDgamYgrRO8ameu4CQ020B1kMmIk6JapdXkBUfQQeduiOuidVd7CPan/5eMbHcdBrCnY1+eT3w+ut1IwfSdYINQfLhb3ZmXSC+vMjM8WJqR0vokcT4tc2+p4VXyDI65Qp1an/Sphnl3+7XLLAvif3WQlRoNQNaQQfhHTMgS1D/VpH8pvl0NoeSFsenApWF9dUkO0FlftaP3ae8caaK7d0VD9rw7qT2WvJfC+zWEfbMobT3SKbXy/E4TFeYwZ5mGt0z7uOry9MJxKQ2l8BKB0zgfGRVvmDSbgTmb5OHg6AqUayvUrz5fh4CNAS+C4suB2CkuVHo0BwLg55Sql0echKod4z1f136i16/KirP0xUAeOCVxuVIOuWac0VZG2Q92iwsZtLqAifcpF2em6Laj0Qvull+gikqSTy3S+7Yeq5kCQAxhgxj4tcJ8DlaYKUmIHEu4Ub+p46JimL7Y9G4uT7/RF3MI3uLaYRJAPqg6mIswe5snyULI1HkpAnhqweArkXEvcze5HE/sRo8UDh8xxYExqTv1ZdbqjscH4Gsgf8Kt9WydL86/e262H4WHyQqDAHtUHW4wcGv9ZatkT9at3rkFqUuxbuZBeH7tpFzE/0hNMb+NFNhg8A4hUo0ZaUp6Q38s2uZ6DI0yxQPLH3nDpraKffhRhkaRkr2Id/qsgnv5FDVI6Dbtx0qzxZJf3RO4Zq1QSeHtf8fVBDkGro8AaFGcLG9NBNcpf0Y8w2mZVr+o9aAP5xZD40k06Pdw1yWPqPLcwPaahDxp2srsVdzoz3W/KI/wef8cCbNOq+4SmVppoD9ncNRH4faLYJEfBbE4X/kwPaKcDsBMIf/T9pO47/6qvQH+hWdDnscFGvLLoEjGlEQirDZKjOLbci3IBC51qNbLIpIY6QATcA4eZsujFa2A+YCCVDBjybLJLyQrUGQ8z+ZPrB4yPOZpNr58jt66C+vJeuGWSKwQqA0LF6+oMfkOzWxTnc4FLgqhbYf9EsoBEVuvCPLU/aWYIjn6pXOxCP5loa7Zl67TnfxWpSGBlibYp+YPuvLaps3MdQeOcMRIi8bQss5WEQS1utcXJmR3ObbtVHU2dgkoy3Lue3lGgjW/v9mIGfnmrfdQh0y/lXErznEx5gYJPymxUiAZkXiggFdUIhGDngezSmfYEsMgTXb5yuKH/9/rZja11dr/3//f/CRVYLn/3//f/9//3//RbdM33ZggKWVN1C/VpPQnOUYS9Y0KF1GtoW3AhJgXymtSu9Q8IR7xrS1qmyb9PkJiTAXer64enp8vA0CCsQlkI2QRbY6N6l/ziyW4XjNPziHb8NYkrItffa2QqOKwo1pJJ5L2IoICtzC1koXZExPEhBup0eJu7p+RysdQvY2SWMYSya0C/NbxQpoWSH3t4X+AE1r2BIfLacietzA5pO0F2wavaYevXjYyaWGqM9Cjp0KbUvUl35FyRUSV6krxyfibVslNXfSmcDeACr5u5adwkVoxh0QchmoZNqPQ+rkjPlC6IYxmrMTsMHg7IQcFs4erz0eNUKmjoDXdBc3GQvOrVQ2+7vXvNMkQSFDad7HdYFC9F3o9VBM2cuqYWiH0WrtjEhqx0j8Y3JfCmzjdQlys6J3cwmWn+TXSL2g9R0HlTvF9HLgLGQcVgHp7ng3IFNZ/wKlORCs2wnCuZLI7qUOsekh/3/+Ec429XJH+wYaq2Gb2stjsoxhCctzmzxPeRXWnKN32SAAHtxUXVVJK78oXFq0XTUYBGIdxYqGymzSK6Wv3cJtNJSRNhKx2ur2vZ+79VHiLECtOyD1CxdupUrdWyd7bbzMttrWCPoSfbvbownGcpNOJh4uzHI375yuHIbyUrtI3wYzpS9R3+AAsYVzrZjzrJf2Rai15Ry8N6KgPz3RAb6QHy6O42lLSanzw4A/t6hyxM1NimLY32mfBW47w6szqqGzWNu5Gz+MrAvhzDlecF4cyx6lJAjDKJzkMufSFIHQo/HG1bXABXyluM3uQeM5AC4bHWRjW+UQU2jBPp+lEPMfqqGO5uQPmP3FRU8aORUvyXQLjc4x7A9I0R/QUg0XIj8IRbB0sakwNsi7KBvCICRqHdDw8jUZ1O1fEi/XsS7jQMWYghdKQXrNLbSEOEf9SOn3cTFHBLTKQTz9sMkHbZ231vwbtsYLND7jUT5oKBgVQLjn1qGVIV3iczfXvf2P1GaL3Uhz1fSEhxF+Ho2syzNUL4LKIB1UHvpG7WUPBO4J3uQtWTKZlkK+DLKMQ2W4eN15xYpwffQRK0KBc+mUbapeRo+rRLVxZJ3Ui24Wf3PuDwbY0FbSkLNlRSwQ/zxZdRPjSa/wf4iAaoTUZrE/pvPfpRx1fxKafcZlPlFsXH4JGSqHU8ow40g3wUCume2sC9m0oMa6ZhGBSlqyFlU5vi6lI2Aq24G8BNVFrtagKcQ/30/H16PbQLCz31O5L2v1PgGoJP1M9lhmtrULfi7E/eDXfbOQedyvrpzkmJ5N6kO19/SMlK79vqW5LFjqUF+KZd0YWUxTxaF4GENprLnE5uMhTTGSsdFuCFuESbJ8Eos0XnsfwW9Pj8DFsHPGU9NwaVbfgMkWQUyo9ej01o8ar8M6FpAOA1habanCaWhrXI+wlJlEDzrrnFAvTAmuV+LSvNs6LUroZyns0fbEP6jj8wHSBcQig+VDfmeupmIznSFeeJBC7s2MrkI2TrBOoifPeqFJHRguySzKKtgpdgN3Q7Tf/1x7Y4ky8WvIUoAg1Ovxd2t8SQy5hwiIOmQbAAUeJltyuQS7BXVJT0H/RU9Qik0rOxriYxT5LVjoXa4Xm2TIl1FQFlOo9vz9WtGR/y2hSFzQw266RgBoaxUW7Xe/8s6iZMkFFODekaiS0+FlZ+NKL9eUKtimhFQLBUz21tqJPvd5+MnAvlJXBPh8hX9dNkt2NKevXqzPFyAigSuqEFejHi1Rf/qWERkDMWjERV3nJRHHTlhUYy1ugYJnEktTOyPrQZA1Ry0qRkWd9aqbQvZpqPwMkMRrPVIo6QutJG+ibmI0Rsd0/UwR8Znf2Q9EXxBQmedFU2lsBM+Q2pPTUcke6XMd1dftf+8TBFhpPwH0/lNvCUDgr91Ssu/kKMm4z0sz0gEBiuwKwEF49gFDTpt9ovXfSeQXwe06+p1h/XiklcEMqqYvZqCuyUWeVSnLX1bsf9g1wbLZZ7vcqdIGQtVwSf6fR5BABgvndu+jj+I97m7CDWx7DQyBcrQp0mWGzO06kuk4yFdbrBr2IhgogAxGZBmrGOFJ1lUAX7Zav+ACzuFMUR26tejX/jnW/T3aYyk0a+w0Dh+RxXbVXZLKTG3Jkj3xIzaAxbNwLGt8sdxNv1Wt0TTizfb09mnKJP1wSsivfRCa3aMaMEniLo+L7KwV9zJdieNsawVRD5bUGgdF2BMCvEpPnDEkJNbZtTq7opowc6lme3FXmoTFudcUXfkoZjLRVoQko+i6mycdml5rUMbv+jc5m0KVNGeMBtO5f8qfFt18bkhUA8vW7/PRWPVpHKlzAJaAYX/dm6d2zMW99EYQ77/4KoekFEG0SlKfdZhiudh/9rraOHgNDE4n+HC3K2LUNc4c1wl1WiNDvOmxnvzpzga4b9KYyuAIJn0kJ1IsdhGuYCFmeoLcxQbYROFbN2yAzNLHC21doCujLHJDHCNH1u4qAa2y0/UTCaZp1lZE7xrnXWhF9EM//2D0/3D68NyMUTMSooKx3sB6Srh8gADpVBmqxfGazZ9JhODK1AU1r+DR54F8MfzJKc96t/g5gWm7lxOsFIlRkXWi/VQ9RBA2nJUd633uyL8Q9FRO94xdCtADj8Qd8F4x16IzE41YE6AWYIy69uzO5bpmAcPRGea7fdgjJZczqw24Z/ZStSYGwfL58rTyyAIOsrNFK/sMed4wZQeOnZe1w/GPzTaLbLb24xeNFOjLiq6jW4+1THJ5+JIeOnmW/y/NFOlKv6pSts9Kp0N69+kLQBUBhN0vn3nLVTaJ7lkBFlI3i3smsFKogtms3HyqgVeorXQokSP63x4SOFikMKcdJr7dF/c/cxTJcxyWM3ResU+VTy198K1H8pWU2ZC/4usBFlS/u0OdIohAMHttv0ubJv0MzPjV8QIRqfrXfEZw62ifinX1LwwVIfs5i5C+7KXh7viYTkMAv68jwmPNQHIUTKis8Xj9px/jKw2OseORHFgcIrNt8IrM1nL5mIBBn9WdzgJdO/9/q4H/fv8YCFJNbshzlbFhSgpYLIldUPIFrjIacJfsU4t66DsgcbiZr9TiFMzHqDB83/t4SRWqoGt9qlr/FOm95EK700d3B8JfqLrWRgA9BCfmTM3lLgNU7KQMFILFpzixhxKDO0IRmAVP/M9GX4tcc4I9B06oydaIkAKkut17noGfXnZddZitDm0TmAWeTIYNRuehjsB780XTfihZh2MAdzumRbkDY4yABA0Fk9JOmRpRKQvpFU3XQYEe3/L+z2stYlM3dECMZ/xr/Dmjckg9xYfD5MlowZU9O/8EzwqtZPpt5UgFkSz2f9jSAsnxm4wBKBjzJ0al+FOdaWqvUriwqTXuv+nuZyFGHos4gRdHCKr+CQNz+IQ5KS5RD4ka6pQt29UV7celcMuRDwLi+veb9Ct9zYdEZbl92cotBgOipJPGKSa7L3zfxGn9RxkbPl/UK0YnxjwqjRo84kL4pRjYaZMEM2WnZbggdIbvRdpBxrGbFK6Jy1GGSpZn+oIpGE0sXpPe2fp+t7STE/lmvc3kaXRh1eVGsuV2FE4fEaETiletaRBTvZWx7VqJIj/SMO9cxejA2RpmdNgIv6NN41CVn7pVtCMz1B9jOkeD4k3dni56+c6s+m90czcq/FQ0x2yztHjnlDKlTh3wgm8IUebYKf9PAXl4msmDEPUs2+rejtD4fuiP/3msPpncDSqgDEqXbrLFzeBiSpOB1nc0+KOaQfK399DGYa9ZANO47bBfuJUYEE4+3wT+B6ml+kTluUDrYbu+F7uv/3/mznoH/3/hZaOISAiVhbrSXUgQCVJ2+OeZYvSOQZGj7z8HFJMglb0NdCEDkQ11BK+cHP8n6xp+eO0f0lq85RKDH1XH7Gc4Y2cAWR93SNiz3q645ed4c8veuMYi/gSSi4vLqHvbhWOA2X2+woJlCEev5beUB8/Ka32eCrAvsv7xXW7JgKlbICFRjYtXflDkn/qXu6pQUnl6MFJ9rMi0Wz+FaYABU0c7PPwesmmAfNZ8PrVIar4++Ua7eEuVCYTv1WP8RsVTu5dTuNnOBAkKgs8v9PYmAg9bmQtjtA7Mtu1Uvc13r5/dxSdDHHLE8kbHNk7zDJ8mpeaLBUi3335hc/9hfbx0IUbEduX8su8ctoypBKsUFD2WPvg2ZERncxIkexXOgBMRIksOUBdYHxPuxVX94rjhAQS5x3uH/xQwudx8XOB8EFSdHKKpOeoqUE8saoUeRzEOBkhnPStFBn2Ydkymk5PegWL0cPtEcGFvJYi4qOK3NANiaycujlRUM3BR9bi+BvHGplUV0jmSicnWC6eTKDp1SZnRJ7rzTcHnpzjD6K7MURL1cHfrA/cWaeHdmo5kmYA4RGU+52I507B/hu7h/Ov74J37WWGGq184/hL0Yq/e1oDHUgRREMv620Oirm6IkfcQ/gfjsfYkA2FEQP2bM2brjJ37t1CPeiNeBAjmqQILTRkQtl2BoYrGCERwYOQMzqcG73SgfNr7mHw3CzZd/0UulkLXUCEgt82xPR+XZiaMjaMiUPlQqqj3WSjk9gLzO1M0db32QqoLEO9cU04djytfyqfdjIyYbZX/acOuOdK4p32w5ZYsp/ZA+EIUdfHerWQa10Pk0ws+qDDFn5CF7+JWfRVSk6pDF/02SrQ2hgok2hWQX7u7ih2iqFJ5rcd9OC+A++sfseaHg9Ki6xazFsPwszIS+LuvW06izTJ3ERcDYEHKRqlsvf7F0FYMtKdoryA07yYuID/La9zAZu41anGd1PnzhTwGNiirTAnG+1edXMW6NwjO1IRAu3x+1ZNjxUANRe1zI7076KNDQBkLMFv9dUQX67PHvPZzzj9xqqCVkVxnyRPVu/o/GrX4dEtV+Z1VgpOXeeM7+TM+vlJu3Kmfs2uE8XnkO+yECrseiAjVaWkyby4NnDfxHKkrrC4yRheqrwhZcRoXxDc2DE+MA0LO1Vj9d2pgztWHCr/i0Domw5r2JJYRbX0Z4P98qDTXtt8j0Ejn+r+Pz/MHx5pZQKqT729SS3LZx39D7c1Ovl8UCRZFAWqltfOWNEno2db26+mI2fNgmHOGTt3gDF8CvOtrTyYLNxV8OShv/rwrAd2w4prwncQIVfeph1D5HDYdma5DK6a76C/bSW98Y8FSHqFX86fNkoWOs5YefmdLzc3dQkeDYBZptPknUYrmfsSuX3SD6jKXogQzgBPN4nRk5kO6sR0EXeg//o01G6hSrDRYIek9vwxxgyj8zTDcZAypEWcCW0JA1f9sa54dZVCV378kx5oMxzcfZh0qSXybz8INbQLsszclzbB55mw9VxOiF4WIoSNpilHcaDBvwdYmP3m7pz5hOzH2TU686IHtO3SifywxfmrL2QvnppMTVOux4SIAfTCwktIbDHEy0/dnwobfLEWrrY5hSEX7Amh2JnoARY6g7lRXEP9HuTm6W4Ny61PD4ARYfVxSpQetBnPHLttgm4MldOHJKjPwS15aTMRW88Yaq0OOQCzha8Z8zkG1STVBF/f4EhjjEIGx17C1/3SuEjd5wH/xzqNbdf16Pnjc2Lc30Ue0iWIK1Bq1UJHPAwSumOlqEgd5+InUoGvFoWvY5UM9Ad8TQA3DzQ2d4T2/NT2qYK2AQSuw+MQeJRuh9nZZvPKwM1lx3Fh9HBZRQoGvv1RwWSpjLFF464gKdesnz2dvDNxd3C//TU47bjscMYyMESqGKlDNH6xZcjIaIUI5cWB6dmBIwXOwlqLKPRJ1hj4EL/kSLn04gMY8IPsuLjq102K5N0YQK0X/eh6J7qqVusB9q0pqYVTvOGwjR8dY1ZqGiwiDpySS1RktuaQX5UA2p7nnq0qPRT9Y/1+72I2JKgAbcFwGbQMzTHYVBrolxVFI0UcBCIEgEQdS1lh1WWjKYHy+QU37TIx/dcXth2II41tq17Ry8hbq0w7/YzLZjA3UGYoEUsiNR+tikKOF/CbKMzSgbv8m8qKqJCzkG2Bpb2R9ho+ysTTXDT5s/X3XBzRTA4bN+0TkcFah+xDhULd66Qv/f/9//32EE07/f9BqQ8A6GOwY0HkBYUTqD+RD0IqxhZfd+k+x/dsohJ2Z0vGyPuxcJk8vPOWqz9AnQav8PjP/f/9/rHoglWUABnYdkUEr9uoWl4u+SU3RZOAM41J/P73/dDASWtp0oYdmRrj1tKJOEaNT6095/TsKiPg7Xn3Rdpl5DSxO5vDVMUZvz8k8DIfhMIKcDc9RM4fEoM/XfKX/dploM90qpV9AbBDZ8M3AfL++J3JMnVhmGAqk9DCYI2XIRxFp1EA5z53igJTUgVLz4qhAwlCJWH5mBd2rnIFad5jqHYQaqx0LRFpc3eMUAmSYDcvsi6dFWsHwFCJRmmGZH10whS24cHMGUxa1FADqQ2iW72GeQh16KYSiSADj/O0XgjRMddYTS06anqssNFxkXCTzH8HCjTaCzsh0mrHR3tTM0IWvUjZ83wwH5G2caVIpekcXofwAGaC4667PaCj59cDvHqD62coBxnBWud2HryW5hSMJaZwDpAvSUl+FYfvRmuIXnqGRVHgLfCV4pe9uxBMWCQKS1k6AyuJdxDdFhTqiC8kJVxm/q8nEbVXzwGW6y6TG6KIdp4JhNKKL2+C6vEZEuk9umfm5Ez8+Wo58CIUfcaQmgwfD05BFznfDemJCvBocBh8asI+5R2grmzzMrbMuJY/5qZNkypFbQcIhsvDxHEbbwRPMzEIZXhSHcUjcefE9Bkh8xZLTCG2mpvYZZtODYaOQPhKQA1OpbC6FBcLtCtQDbqnDKIErYpSOTI6b8K8nPbEzjgOHfgqiQU8O0gy6v2CkbU5Y5XKGHxvIDq+Do9q2BcZ7bfBF/gQx9onzU2anZFi9rC3UPExLLKAAppNkmLzm7zKKUwPWd/UkVSdGK5IfIiabJDqpkLFPNctQnCyQYy+b2ZzZVT1cGFtOEhKX4ReU14KbkwrlbY765fC24PZ6zKOS+95Wo9QE5xvvGR+XFlma2YLI0cW/C6XGEzwtuxw99JIe8LtRYObTeE109JpmYeBbnLI0dGxPbMOvMWca7rZwuMXGGArks6z+Js03xabvidu0OZqymQr3J0r05HfjKIm/tCORW/dKMZly779tMrS+yo3hCxmIkeKOCU6wUAFTzIz2hoUCq64bO+X3o94h459s/3yxYs+algnZ1tk83Ear1StvOWqtbpUDsXatgzBCp7b0BTrMd33k2PvxUqEoLTfkABOqeoltlqkIeF9UNxz1E11eiNqQXXveIXTc/fhoLzn7vx/Hjuil91iLOeDZWXKmecZ/G9gl0yBiy4fsm7xWkGWsNdCuwxpCBXZHyR5Py0T4vVRerCbaMQjff8NTf9/brV4uwAfMzrkWNMtGrbuzeCNxLoOmN8PgkKAcwBoL9moE5In0nAL49xZd/uCvOMS3kdC9NsxfQAX5tcEw14an6osi/cavcgKDnCjnxeXmCXBFTxyESh9vL0EohgzzoyfWw+Nyrnm8DdsNLwis8nxxXogZQJ9k9CDvytrlrwLKeGICSyIixcAdx7v+l1HvDzAiIQGmxhvDwt/FhecVXXkWOvfRn+gCknBar0O75h9N3tDdx/AJ3SYh0+x+xLDLprtDmBjb0BYyiedMvZ8hGvuCAnlxeneA/lFhmuT3+PHp1m5nrMiAeKX5J4n8TWR9zBh5XSv7nBk2bbeTzQ0g3eQIIR/+3XJ4xuKiZhhZ1emsqySO0k845fjNXvzImEVwunkCnc6uMUvI2VPiNpN++3FQKDIGblVgr5ossh1yrlNkUeIUZTiQIhEKM9saO+HhiBqVYLXgkh3WfNpdFuSdGILoE3xJpPc5U6/MJw7mH3zs5E2p1AvQFkHFP5OXRR2D/U5fsFs8ZyZJTX2VNfKXXW0UpsJvN9wLBaCNn8lsjOJ1ywZAobst8QpS33gRjKYE4TmzN5mFQin/H2YFB/YpoVcx+gIhvQSPb9FjQHxiuf9hvzVbr+ZdUk+b5r7OgN9vCVbTMNiMRTgNHS6Fyx0KOpv6d3YGWMCI2rKdG/NBzG/arOovZxhzvRM2f7viR+KvosaKWL/u6/psrlSFUVV42NHuTi+eWSB8MkSCCj1U52wfM4tQAPu3Ntu0+ij2Lx85d9rJFdh0O9+6wxjc9EU4i59pef9/81ilZ5G+cAIy/LK3qSXhzyTHLKJ+PMTXavOQGfi+BF0cg6Wg6OXXZAHw691RYXL0MP6p88LFeNF0Z1apTuaT8zmbU1/BR253QLat6i15D++g/q4T2ZEMaScCZ+QfnxB38x/pAvz3LMpY/UO51uGdyMVAg2M0lplkO9+UgmDCXsl1gZsRulaMf7/0JyznF988X9SAZq0/KmjMi1So3vgXB7nZbG9D1DVRvkBU0NwItJhnGyfVCl9+40zSlqpp5Qvp5rY0t2zfXzbzeQRSTErXVXdJWuU4YlKRGwch8oTnUq7Glj/6kgaALidL8J797nKbGaSXv54M4CQfMLxMCoFbN6LJzDl6sRhR4XtNBuvmIxCqE1YlILr/ZTbplSVwMB81tTPdtIIez50y7s89/TvpnwSOkfRrzYeFe7nLd7GDPQmSGsJwGFLpR0cACZ8nUnnkXXufJzr4+UDSrXLnmvLd8DGf3AcamAoLbNUQbgpKmplIlqUnHhVxNBak6JDo54xFp3wxykbjEGkC1fgYHZhZOd93rV0Pk1U5yIixyALOd9VleoaKS+lVOqMabOl2VxjCVvylc+o4u8MoXFj4qh09pl1YdVOCNKxbKyT0Dc+V79V63pzCNgpahX//f/8pafRCla2kSkRX4EQ4eK6NG3ijMFtxymh0ZlYqxeZGzhy+IBTgAdumBR3SmLm3d76gzXrDAP8NUnNOVJ6QaWedLlgesMeVXxJQm4rW+gVu8iVQ/m1gp2OYtHfLMeXmjTkk0fUYtVPc96M+WhvhwmWJnRjvHvB8/Bqhrv9/+UtkSccjZq2pGkEolJPaKDXcfAl+TCT/AXPkqrLXDTTL6GXzs51A4LVeNO5i4WHAH8Ref6//YwxHX3edB3pP3WG52TQn7aun+chn7isRoBPHyikFW2Nl0itX2s1bU3CwS/b72hnNhO2ScorNg88TSor3v0vGOWJdipAK1KjdIM9E6IIOVKpDfFMZE7UYD3AP3LyRKnGcPdnvkb6AjG1Tk1sO42wx1v4BO6//VqdC5ayjCAh5R8QW1rAf/wdJQUtjizYnhNwoV4xD/kzm/LnCA8BGNhhlzduMkBLCZevrJslNxKHX78oIDHHrD4uRY0PFP5/m1DvU3z1I4Sd795hugn8TVfRMdOa3Lp6dU4CY9sKx+5kxsuL+ufsqGCw3hE1UcD80Y3ogppQPzxpaoE/Wp3LypS0UCuG0g1qVNpxxnhboyp8CaKSOy7AllyUYyPkJ9kqFZD/p8iA3byp0LrZXoaPTj2/3fhdlaPYCOwDCniUyx8h7cbZvVtkf5k9SmiSxGRnC0Zzfyis2xsJgpVCBWs90eJR8pWYOzk2KdXGhauZFAP4FtRfvwGPdFG2/B44kfD5e66FOhXXxcSRe6xByXVD+0jKCciZ/l7XgJYj6BOA8PNqezYy16EgiA+tY6ekYSAFgdUk2BZMyM0Q87JgH/1hXILSVBM6Cz2HxnSfEmapzwIdUw3K5Si31htL5SLvq7oxgA8iHIXNjkbT2E7Mzp3f2njudUf9//39sSA1/ohM/Mcap1Yzwss132ezIXbUT00/FqkNrcvTq7VyfV62B50ThGIhYEFCG1mMAIoVair8VeQR22FRLO+7SxxSi1wiCili93ZhOwe59oiy8p6CjcAriE5vpS2oJpSyZRSlWkdAvGlEORDLmU0X31K7Mmv8XZuDNYp6eejl3tbQJAD/atdy+KIjIuLozRB8CznwA4WsOXmGs1nyjESR/E3FLyO70VnnFdwOIurLokPe40SpaT0jqnBavCupbhWCgUCyfYr3VLbUTKR+lFsxc8QAmzLIMpz0FmAWVubyL7VUI4EfKJapCxY51XR+JDoYOoSg/9l/FHEiR3Bxm52iTbkWIBRYE+bRdATFAmsNhgRIH4GaOpVPJtHm59I4Y2zTv1psSfynbCUiuLfL6LjKFkn/xqYgup3bj0/X1Ces6kgKRw3pkuUsklnMbKJghcFdfLbA4FZmadclevbjlN9PX/AFC6o+JGrpg9i8h25zc+9maGwU2WrPKkGUebUZHBP1OzXS2S/fHS1wRxoek0O4aKQE+uwBlp60RZXZ4sH5OEFEu0ZwzYcmd81pqWEsXsqiEN8CE7Yjat1xtA6M83rSxhv2mbUEA1AWw3PDZK1hOLdTdD7qB8Q4joyjQv+p+qIP4lR7KkLlAEsmMWzags79bvyJ9jVCjC/IXXi4YA4bQfKmwNhSUqQHGMh3YzmVCZYtoH8A41vM2ZZv8UZF5RzswU1LubCgeMkMDNirBXYTxQeKlndDPwDOwl4JiiLcAf43RLL6Dq0F54ip+UFE2tOaPdF6lR6ORT7AF3fOA7jACpX3LDXPWi0baXcW11AhPqIvkJjOHvEPAw8Gi294Nq7gDaFPTW2tzHoOVCb60AvDZAivlxoJvrENe4xDK8IXO4afoxfUgzgHwxPkNvrMqGvZqIhavwK/RNZVPhLHjW1SMOSL4DPkY37e6yHR3wPBHoe9RRHXHERa9UzspUcRkcQ6de6fNOn8hugfwBqSOX4PhHZumVGz3vLN8zA/y1xP6RjDb2klvFtGV/nMjfeXqVqV4kjvOGpWjBsDHYA4hl31c4mcNlr6GPjE6whCQyb8dLSgOxZoxtRBbnpgcH5Cpf1G5ftOBJymAqerX87/TdrkjxVopYtm+Op1DUl8R84F6njYY0jHhPanAzzahGPynu/RTQEFnNGXSSXE0g0k0mQHhCkqi/1VdhkXrZXGm177vUCWakqZpStBzdvvKqDtJPFu0i89O/ZkuvucjJ/9//3/SrJEashQdAcyxsDFPpqdmCZKLen2tRPcQ0MEXAf8t7va3HS56oF2ypQMT6kzFmVTamCyfl+XF6zbPb31PcMd2TA/EYMwterGA5hjSnN6KZjCOoVZYcwN6PVJsg0AmMxZGXEa2/ViiNLgXXh0Gja6Cs8W+aIw7O84yVfjWMoePkr36uo04x0C/jLClPrBNU9H8yv9j4wU0SUzCw1ca030NmdkWC4xnJXiA1Md61QumvpcLwJ/9zmPzX6Tnf9fMMP2FcSYSxSRZmjs8LsbU1oP+NJENOQFUV6g4o25bpGleZYx9dn99TcnyE1POYtgZ6yrzq1XevstjnsQmf4+33SdaHqStxODfISBM0FxRLPjSMpOTNXbLIUF/vLVuTP97dF//f1lC9gup+XB7f2mk56VxmszrWfNXkrvwiv469X2xxa+d5iUTRkWXVX//f/1J4CQySGhQMTrPWUNXwdd4eXDJHgblzuD633c8dzpyhnJZe6aGp0vR2yrN3hES/gP5pYAbPODk3UeTg7QQW7g1tO+O8srcyamTQTWGLucD6hc9j0Fp2p9ujgusnVPhoJBCKLD5q4yk9gslOuKtOiHrr2Kd2LyQ3l+97qjKzIvP+SuYY0xGFx81Bk47CnSIfJVGHBc4l8VG8FDjGQKUC51H3Ege7kUzoGAkAuFY5V1V4LYZa+xeoPYXYVNey9ZIFVsRoidaJIWOJFBSXE6s321kpRUaxHRMq7FDNjW3ItEAkZo+3ADWFyNjAVoeWEUhoMgxuSrhtbBOgGUOdN/LhhsrdYgU1kN7+YNVZGK7XNTnBdlyw9upBzSTEpg+Kiub+hREkiSnIRo/ZQVAZl8xAJzZM/9CG2lh9OFDQOGq3OQszdmsUwHuCM5+uIoaCFEpw/wARtJW+BwenrwUgRGXazDQdC1p8tR/APo1PgjVBokQ8fb1+n1/uI70MfG+HgkJAciECtVPwV2ARTYs+9PxBJcCXAAyHIzccFi8m6/zw11S5BiVJC6TfkicylLQ+vmJiOAaZYg+zd5IKQG8DoZMrvVYjiZ3lbGGPm9hP4lNXutnBnAwCcggGx/1ZfQFu/WibpSURk6igg4HD7NAJ1MXTe9Ju7BVUfNahPQir11kJcVjk+X/hJqBTYrQ8QxTOhtBRGUfHosUTp2ff2IX8FFbDxKRDui4HZFSzdeKYXWKrEYGQS36kPfZafBqXVfnL7RUKa8WBqWLR3bsEV4RzMdIeNKqPR5YZMsCBgd/Ljn0AaewfxBRpOCbnvCgtc6p1nicz5/A+u2/NVoFLldEqCKkDdIr8MblEwZpk5usnTKJUp5DkT4xd/ddUNDdP6Rfrm8yMMRU696t6xHgpcLw7K4uuzxOdU/BypNBCZbngckE1X4tKAK3NBeLstyS/IP+hbQ/hOUsQXOv+3py4dQVe500LS9iOluZXMgP29VSUgGduRMENgy930hO3tdwtSfL+PBYnhwSib0KIa7MxU8iMuopeLblwilPEN4j0b9xsj5VzFwcxmrJy/ohHM6tD3ApgmDTYDlejS4kmfVAC1b1fUfmJIj7iuyr8IlACChCrZ9gHHEiiueQCN4r0FXvI3FMDH9HWgs7VTTvFB/TGGN7p3UP9RqJycNCnfzllUk+BnGL2gbmA1WRiRAcpZkGNc/gAIRIvBePpu60rLFpp56lRYdAnYECsoEwTFrMtiZ9vKTd4qPpTOCB+q/8hXDuRhOzrnWKjbjXRurJl3RoELqRAGPmiZ2y/3jlgm2ljYZ6ONn1hCI9c2kfdLHw2yVqu9rikQIxFXSJx7Nb/ioXUz3XIk1KTdu/lp/An+OseutropXbbBk2HWsjNuN3Kv7zDOWWeu+gtsf7VxSf1kNNhbzA672kAsD5ocp7gUeI/dCk/wni4kurWacX5eyXWdEI9iE3RtZsVnnYzy/Whk2pNOxfBG8iqyVNrAPLinai6NlKGpbLrX0Lp1R4jtOBk2IJQMXOR90YyZW4O4ALF3V9cjDKs26jTjF24COenwqS/uk1jyI/NBMYt6yRJjDKypbUjqRLVIJFlaEI6HhCIVria8Q27u0FrmBRFt6Tqi4dlH/6H8aSAKaOovFZEWpOkxVaBKPXcN1OZCIQdq8DSyQc5cZNNupfwS65MUcoM/z4kIxbrH9dlUFFOClnlG50SC+aohr1hE2Bt6pxAjcU3jD6gKW6PyIQRYxu59MHI85aJJNu8C18gu7IQ6JKURHrxlXtH3+n6+OHbli0bS2uzjzSsHmL+8wMiwbmnBEjUNSvzQAWOvzcs8DaedlNRfXoCAfPojAflJ94lBETSw5CO/1Az0QcUZimdRwNRTnc0fJDkQDrbBIHMlcartutL0SQ+/pf1/eZL7LoaFg+EH44FgXA0y2xxdYfUldoY6/MvPLHTLXj9V+/zjhX8b//rAAACSQNCmVuZHN0cmVhbQ1lbmRvYmoNODYgMCBvYmoNPDwvQ29udGVudHMgODcgMCBSL0Nyb3BCb3hbMC4wIDAuMCA1OTUuNDQgODQyLjRdL01lZGlhQm94WzAuMCAwLjAgNTk1LjQ0IDg0Mi40XS9QYXJlbnQgMTU5IDAgUi9SZXNvdXJjZXM8PC9Qcm9jU2V0Wy9QREYvSW1hZ2VCXS9YT2JqZWN0PDwvSW0xMzMgODggMCBSPj4+Pi9Sb3RhdGUgMC9UeXBlL1BhZ2U+Pg1lbmRvYmoNODcgMCBvYmoNPDwvTGVuZ3RoIDQ1Pj5zdHJlYW0NCnEKNTk1LjQ0IDAgMCA4NDIuNDAgMC4wMCAwLjAwIGNtCi9JbTEzMyBEbwpRCg0KZW5kc3RyZWFtDWVuZG9iag04OCAwIG9iag08PC9CaXRzUGVyQ29tcG9uZW50IDEvQ29sb3JTcGFjZS9EZXZpY2VHcmF5L0ZpbHRlci9KQklHMkRlY29kZS9IZWlnaHQgMjM0MC9MZW5ndGggMTAyMzMvU3VidHlwZS9JbWFnZS9UeXBlL1hPYmplY3QvV2lkdGggMTY1ND4+c3RyZWFtDQoAAAAAMAEBAAAAEwAABnYAAAkkAAAewgAAHsIAAAAAAAABJgEB/////wAABnYAAAkkAAAAAAAAAAAAAAP//f8C/v7+rAHu9F+FFBskYZYWSJc0Pe/nKqfnIMOuPOJYessI/mCM/0olqp7e5C6S4KMmvbA5SJtUajgyXsuG9VaxxI5aUVlJLlQqtRgWs03MnNBroPi/NS52RQgRUXn/dljbr5dFT2fespVrDmo9dEA4iqNA0RAjd/mPmug/Yei+KR1Br7sM7SUNLdDUOFd8803lBLKFJq3g/M8vDXZopVbyxezMttyWcnDsqwYHAW3oyNwDYfappGd5HzKhxvf7b8UN0o2E2aE3RVW+d2ulCCf3wwoAlpveGpIAtgM8PkIjgVH+XHs3f2pQxgmDGoilY86zKTd90dWA0RAz9sbYIZ10CeTD+FQ/rHSUC0SrmMxz4p1IUDpxS15TMsAXKqCyExXRBvMOgXj304d4jcg0PM1TPd2a8Xv1DBb6R8vjIMbOL0gUBpMHyDaUS19B6FshyRYa0pRHWIujHXiGuRp0XujF2cwAlMvtDrvNz/X04Ike9XyHR3fQ9i620WB+ppUBjfXz/DJZexQVXNQtf3/IqDVL4PeuXeQe1eMOvjVpdwbHkBbeTGoojpqDL5KY8ZCsMn2Nb+97cKfS+djxKNf11o1wH7kMP/Z8eqzAh00VZgfWgZCW0aFrauPhUgNP1S7MBfOfME4zn57+g/XIlbt7T1km/N6rtb/n0i4SNZYr16IQR45+DnXJ8k2IdxdBqbfqjgFpTtg1VHTtqqLck5LpsoXo71I8J/7D8nQAUuhiA5cSNgfikEDX91KeU1dqz3mLqdapKvWrFp2hVd1f2Y+nFk5wrlToreY9E+pLF9EovkDoEp9tO5gKOg8yyocgRlQXjzu530Tb9irH25nQssZ2ncBN0JmVkkKGJ1jI1Q/2smS68prXTOG8pC1d0HDsWhrk+h8w4+jlshVB6ht+n6FJTR2Vr9+AGBw7tEX7YSQTmNmmjTVRMNV9qspPI3g1J7hGrt+Vv82XPMPub4gBCc/KrWgkDK7ofxoUqY+x6Qxk58cMFNMmoOz7vRrefbh2OYVGqu9rlP3o4cEB3qzyEqZO4Wd1s2Y6rlgSt7BYXlliRChmiktmpCqZBpeJW8FKhX38qIrPByJbIZy7Q2j+qhrSroQga348lA0vllVE6jIx/HJ3rm3/PWGL0Jf7HWxirhN2EAeHXmCBtjRD4Om/new327r42saMgGo3tpPbVNXyqcgMRalMtCzM/OE9eS++NNDrYHldAorNjWOdOWx8bj+H98DpnnC7fQJnD4ZlHCOmR1AeFyVlcTU0Tp4W3Gw0CCit1HiG6X6qlXpwQ7ovB6PX4gCP9T9MXHC9g3lI4zA94uBl2rfkFO3o+vJLz41QK9Ycy1hVf24lzza/Vqp479z3tZFHaTgnVF63XSYYcdSMD48Mg3gdJr5HCdSfB5Y2M+4gs5q6BJobXGi81XaczmKJnO5hNkZfrLGxR4v/f88kyf9//l/5TKhP94nzVaISEZvRPf9//3//Lwpu+zAVUUNnL9dFhJJv4ps/bLpLAP1HJ7Cc/JRWwzbrNFD/fguMh4naWGCp8ySvL2L0sa7tTq79H4AT3xGlvi/23Q+WUaYut1Ipkuo4EInUwcrLl/YZtEChIN8+l5kye9V7TKYYpobElhYZKtGIbiXmJuUFaxq5AdEgMs2//3//f27Nojzyo9X6/B+H+4hkt/9qNT/+wwOGfEOnJ0KakiBcBXH3lJ22L6fKjLRqxf2oOWmDZJ0MFPncxXDkZoCvRlPfHqkDRDEvmu62xH13iAbQiEtAiH2G38UDqogBzGfOW1k1RV+OK6fGFjN+SscrnnZzeirfHHnoRTC4A1TCyJ+l8tYWB4VN0/2zpDUmJhYMPamGAhCAHeudrDn8xBj9G2Oe2Ngso1RRXkZqZ1+QEppgXZj3oLQTIyvynuBsCcfhRXfsEG5cYU9gHPKigxkFMC4MfEXwdtzbmsFLu21b9jbo9uJpye+bTpAEDUl3rBnT6rbkGvOCtkaxKiQtlnUk/psziqM97e27kYvsQ2aMJoVgujuTxCdbG+imKAApJfPspR8aDFiBUWWFn0ojlJtZ/dZzvzk5qj8e48HJ5lNUNTg0jFRkwQzKv7UCgMb52WqgW/mQdTVO/F91c2m3i7fP4Qv+bI4brYK09H/r0OORDqQq+faPBLNG6ahCuuq2lvawHkuV4TGUSUuQupQWohZfvce1Tq9UDIF2CA22AcqpIqTju7I8RD/hpoGYYqYSpLCgbJPm7jm+R6AKR5khgPRwmvDEsE9W3jNms/nceuhyCnxI/qD7huf8Oa9DNi8Zk/z/InWBVZLgtOqB/lfMWN4KdJx36afBlQYXf9rRf12LYSugAO4E80rptYdHuuUnuDKIjP7TWv9YZZYRqzqbMtz5VreU7NdlcDy9gdcU3XWurYzqqewfEwXpCxeQWf8TAX7RjjpeDu3ExKn7f/dmdCjCIVK8CPGxqBUkviyjReFpIV8J/k6KOqRSc8rMBQnWV0eO35siufGIIkz5fUFm8iVKeYiTJvQQM2yyasFVIfGCEO2Alu+FQC+ogG51shbilLjYkj70LEsr6jGNXilWaDwphIgBH7Q3ljg3cPgSHkWILjbBvd/x9SAoCaqmwnoCXUX4FPXQc7Kp5Z8UMsFLiEoe7V6IulNVyeDVcZOEeK0pzdHFfrefXhz3FlJ2CLcvjHnTRsa0luxPGPSxPixJ/JlgZfRTi0EPv7CbgfIgGzKPyQFgEL/BD61+9MBFM2W5td2imIdzUP7MA7AcokXBGLrMmAXYUWZs30GSkFewBPy5Y/EjvVZGlGUWLbXl1vwfPrakuR8/mZD/Op8gir1ny4tCm485TZOb+XIM3XO6iCrLiCJcR1VokLSbWVR6xyGs8w4VCHR/JChmdLUKsr3MvyVVQgv5l3oP/3hNP/9//3//f+HHypARqNhfHm2rFzfsw5f6U1UZiHe/dDVq2Q1A5AGJxdFGD4uiS1h7DbukRZO42ha9G+Vp25ELHYL/f/9//qLEoVQUOTdoujchUewD1mDdVkbk+udTeLJcSO3rqcjfTlpkHv75NWce5LY+tB6dGpVFMQP33TFRB2lUdyjG7Osm6VMxTY8WqzbIJphvL6uWZNHSlOH8ga7fmtUCjjJDHaV7fCpjCo1/hz+fOfFt381z0MG25ewOvX4mKDCxaJtPx3qXAGl3DyKuQ2kBregGDiGmVAMC6RvdTRr5m/x2nAmZ/qGOW/BYOgpzDkHZKFoJEQ/mDQ6Xexw/6VeRkAMA/c/MCmnpQNUIkp+7Aavp8tykT2XH6NOANzna8lR1S4h3PIuTqPZ9bioXKNEfzKyvmJ/Rip6EzuJdr+x69xsV44RxD2/b8VL6h6pwodPwGBQDqE2gZLOPCdCoZksn4C0sG1968aeKvQ0vpBH3MxgCNH5TgwVC0+oD2quGBnnyuWET8dFRPcAAjp6qAaES6pTwxtJDWXO0KvPSopMeRx/RKqOW/dTiG7kbI82aCjK3b7Oka+IV8aKgZvFCamXxpk4r/18iRJnPL5TyMRTPXhfv2tFF/km7gE/WbuR+NyTQVLiKyW6RPZ/oDgn4Q7xV3OAve3nuUNeXkjS5hsBA5lpwEn1XmVdWARtsTTMUhCWtQ4Njs5RdXt2Hk8/wW1iQ7r+q4oz3V177uCXICvUF28puTfjX40cL1ixwJfG0Ux7IpqKdoltxzve4EqdsxGEa+9EUBmJGBUNjWQZPPx/Q4aAAa95TIk6AlSLDCsCSVuDM86Rh7Gx3zSLlnPDaHSK6q0WD/HFvK/nZj0Iiw4XX1cv8PciYMRDjgVgRZgprYVEffaj3aN+ETelKEr7EInfD3tClDQWdHQ0+QMmBomPxOOLn3x1f0ZwpstcRqCG4qu4Nh1d31rDr77DYH5KLpB3eDZ23JejOVn+Sqh/Q3zQqnJIn8ZbpF0/hWPH7CHYSn/9bbyZu8q49NmnGxkEZ+GAUbz+TH+kHduc9JMvt4CUrDWQhcHP00x7wGvcyULa+vFMOP7JG6z32fMsX20NXat/bJWCbvVoIPPibLuysiucayPb6GfGeJhiMAD484QPJ3dtyFgSFUbTEhouXIBfD6+8v0ekfVoQ1mDDD/YORb4JOD0ZwQRSt16jjfFnBEMVjUJX+NVjrqKDrGmrI6zKAPk+pj2oqc0b1cJLXnrTXc68tbi+e4yFuszCeNRVJ1RYUt0InV7CUwY+l8fMxoo98f6ibNfxs6IP/T5v/f/9/1hdEarGApaLDE3v2aFwwNsCROPSfBTcQqcStsIxgtA4F02IUsRXPl142rX87ssfNhLKnYLxK8ptX+pb8tLVIP3c748oL+gdtdLv/QLwZSUa9ZU6bJLH3veTYQ+CeP/Clp6M6HnuSYu+HBA+0j1Osm83Z1ccAODsmKAg/tD5nYCmWF2OqYT7eAw04ETe121F0gCTTz+HiZ+jxxJqiJSKHyr6OwAU33npnb6YRaeDb6X4dlHgY7Ze1+ioh0hOULKtquRVnEcEhSY8WmM62xD4z52mr6Gl7l22KxpeSgBX4GMJGdafjA1nZFttIyk4BnnNUOSHAn+S8r+gBRF1hLMOysx9PnvBMGBhYAk8muR/dg8rLa+nVoW+8dyflI2virunZ956CJqEDGV/RMxrrORNHnFxEG0S72+uh7MIFoF6b3FyLc0WEme2X8jhb8pQZ1/srdXJnxZbY522sc5IjitVeS85WOhUUXshxnmAwStXSvXh5jMxTKb3ihgXLm2cPg+VGYCNmji7OgybwOfyhX70yrPVcz3mAfDij5oNwD+V/EAktPHAMTgH9pAbKcFq6uiSerdEyCTe7PIaGHsrWg8pQRHEYdb6/Zfnjhu4pE5LwXwi3DjpajasMG0uzTIilBse0V5+n4FbOs2lXu6dq+VKyqa1ejxT9e6zi0W7/SOF7P5rwqTEQQ0vc8XV/mUSjpZTgwSj/I+UEZQlNdQ86ceFy+2t+6AsYRxrl+L4FaIGyY13YtmtjQ1RMj9gix7W3C5Z7YuzKkJr1gIK5mmCq4r201FT6Vcbu772b7YVhxZSHAAx+fmnkUrKeUwxZTK0Y46A/Br97dsi6BEfvigI9gXycIJPkGOQdtygFSBiBaeHJ6AdyfZTKwbRxjecnzRCZHDgEqNo0lHvdiUb7ySRz51nTlSDhK66yPsmjm+jnxYYvc1GUvNpZ4+GmLX0ZjF9I2D6k10fnqHWRCzMQWRRSRGggayp8Nymn/0j8+FFFiDOD/1R0Ah6wADXMhec9+WJdZOGzLr3yeT4eFUhNi+ZoYqvfs46RMjkv9Bokf/9//uZx9xiq96HV/3//dc14eBMPYCwNTVjr5dMFRQHDrriS50bOrc1dNpF75+eqhXufAdU08ocMm0bmDezlle3ES7LjTnnDk1hOTCgdhBBQ0q8uD+0DdrhKG/XRA/HPo95hSvwdm+56Ft2E8u6on+PMkN+5pdJjNvof8NZFdtl5itCwwvgbYf9//3//f8dvCOBP4E5vK2SUS3G2O54Xb1CCyX6tOleiuF8wg2+S+PiKsKT9SIAuYykIXtldaiRzc4KoV9xWRI/6AmJGgxvfjZw//kqp41wzssqpV2UD8shPPdKMt8Ax/FwDkAIwoR02HWl+eP3DvlOa9lODHqo4N8BFkrxCmPRHzTFQFd7hOqB8nLQnBiMacNMKScY455xjcHtH8lHZ2UT+0nZV82pxj5EjSSYblV+T+XXuSbZmIzHngr1gObB0qsTiCqOA6ZTAf3lmiPdHv+D3X51D6I3NbbLz47lhlOgiJNNlrRyuvwL/GfZn6fUa8wI3Tj/bPGSyHIdySZc9esGGgKh5kZnw44d8BHxRpMWDmek4b2wxPkk670FaWezJt4ZNAzgqmOaJtvhJ72hYvdG9FWTYKNeoV1+QVjDb1ntHdJo4bDRHs7RJ2aS4Mmrv99UkrLpPbMPiztk00FlLeVmZ3C+JJFg/VvRa2oS8Ir6m8tym0BGs2lWHULayptqTqBXsZqkXb75ASyIFEcYo3zJpVmoRWkZl2VPYr9qTVLewj70/HZLCX2p50XFy9b5DwniT1/kctT+SF9jfeUPJv1TFKmqfiGQZvekFhxoGvrWiOnTjwr7wd8N6p/WQcY9hkjt4vVwnPtZTv4DOI5wFiyy0kf6Alvf77m2p7H73EQkzh4z3X+b/D0rm0qHuYtgzXxGP7ymMUkxtMdX3qlYTvq9M8O7ztS/2TiGfcKbWrxxA2QwjCQ2hsglkt2n1Xw6SlkC3hlJ5oPqTB3QXhNLBGh02iFlj+sUwZnTiUXjcEFHmSXdT0V5KS3ZAdsk4kM2WTU1afIxYIufcX3UdYowIiC8E1KU77vck/btDD88LuhkvtOU0XfKq9VbCvqmM7pyuxzoTCe2VIhJARkjWZKnMLHZ8TmyLGsiZS1s+ybm59cAcvf6Eh/Lx0yPKaFMmsRsO9Hk1gQPj/ypThiDiR0MWpZKn95he/XFUG4jo8dS3pRQBs7tQ5dJey8sOvvRHBWj+IbIavXFBmovevTUeUw4t19rfl9EiB3TUAgYziOqHS8alRDUdltM4YpqfpDxjUoHPDMuhdh26ux5Fm13J1rAj9Xn1LEV/A9LlnTZgPixrPJlWhGqlN6I4WeaDjx6UIX9jxxZQgEMnKnRxt1LKBOAHoPuOZjCvZqjzzZlD+7PuzMYX9vK5L5SHDRR+svaHeb+QPRimPIgJjoKDGh/5bXDxncaJSoMA/b/5KNSNHYiHffJUCDCyEPknzfG1X20l8i5GHEU4Qo2rW3TLF5KwtRr7kBsqlu/YrqaXVeGsyHAqmqiZ/Nf/FiJlW4yfx71BpOa07CriDYjYcs0U6LoBg+4u1QLnpWI/J/9nY/zTFesu6Cr0jovT44hXTekmeLpC3wylsNkNP0X46z3srhmpNXZ322HDat8dmOVW+XaxvXTP+eLOzhXiYWauU6rAzvXZ4obz5vRhYRCRCnc6yP1y9fzgwF/bTcJNT1ltkm9Km7+XWzbJMgWniOPbEFWchvP84z1q0lQuYTOODDEEThrl2wp48q/JDkGtykfB5tmWCM6Orez5StWsPASZOfbYAFrL7jWeyYaeRe740mIVRooht8yyWCExtVVjt4MBXhmNwJvwVWU4IpwxnRX0DNRBxOjAiO57X4qiv5XbgkpyWMJit8JxGFrRE4AInY8p0YI7X3Nh4lyocXkljB77+4V+CHft2mAhOYcyCT6X7nyksrzVuy4VJrEnJIsGbzShl6po9kYRIxn6ZVw6J0kzvDKkrASWHhcf3ozXa4lQXzA1s7hdQNbDzcxB4vI/RYZoZt2vtygo7HuAbHYi4XOTWtm1WIhM/Lg2f7r4y/nNGX/nzCsIuJvFsZeHjtP0DJUAlZoZa8XLkoanzfZi1xm7DlUzXddnaPcJGjcfcEH6O+6tHOyakiEYCAexRzFvGqXqQb54mObJ3rGg8DHSzZq9lgYmQhjQsK3ljK46jch6Nv85CLeVx8RdgiOaipACJ8fD3LSF245wuiAgyd//f4/0EzBhDvSSZ3Nf2Gd5vcn5DjpHKU6c01iL1L80p+M4nThRIRSd0TMEKX70GUTCRtC43rn1btakUoMipd8qWIBcd5Nxz6VbJWxcscs8oImo/THC5BA6DiAA9s+mzekptLoBD2550ZTE7FH+3bxmV1pOUsRAq2zJxjxndZ2cjvZQuBa18TKcV/8s+NSe7SEVAGS/clJ+JY8azidlhI8nkDp5+OCuoZgIIERLaR5GxpB8XxZwOO1z8axJqdVWjw1PCByYe6LIhWm8I2lPhq47OZIMSq4ZF9oAySD3hEKybzzCnM5vZtXCJFBFtcMjsl+ddF2y8WoHI0X7miB7D/j9KatB0EMAkXBx8Ps5wHQmdliIWJBZrV7hIs38xHe0cb2llp4Wlj1CqZjt3R7vbs/6/F/C0P94dqIiZtykA/9SifCf9KFHq/ffjCDuDaLsBdy124AVyb3L/GaUL777dDmO02v/fi9U1866I1fmj1pIQd3kzK42bjZVwAPd1q4znqBNqUa3aPmp1ba/M+xG+K+JKIBLMLvUT+U+MtVBedHJP0Gz1rd3w3KIVlg3LE+FEQO7aqyg9lT4Nuah7ygQBpE5/wpUNwIrXJWjm0cdRQN6l+kKcdhv+969ihq1lsqlAf19U0zRcMUQZViTYNCyz9D+Bv2WR0aTmVnIOVTqOXfpsyzxGM9lkq0tx+mGhC5S/w/wqd286u27FqJGjeXSaLH92GJc0usU5D+gqDRLYXzdtagLe5n2ePeORXLN+fnn3OQRRahFjQY1eu3EqPVzPDvWbAAXUsyN1q3UmZk6ccO5UqcqGVsxQwGjU1qMmJnKhGHl/N7gFd7jk6IpH633UElXMY69HUWnzxCkny/ZFKZMP14x6pcHbwyN/01bxIb0nPY4MUkCVbwpqYb7AqAL2YHfMbDZN06o83PFH/5DqCmCSpsMGxCSXyFMKYi9UfLQHBzfadiT7Kl4jq7DpCtYERUBk+CubbDJ6bwqoIrmlVXfPt5g5m0KCO08eKWO7IGB9Xn9qHsVuIoQFehWovnMrLJp+1Bj6V/zkFyZT7JBDxNkiZ9zRV5JZp0PVzavpFvEpeX5WQoSP7WCeDF+XtM9+Gy+7artUzJx2ig+gwHmnr8ijzc6tLBXRCm6qOaujA0UNJAH7sNA+fDV42pdhJSHooExxGAgeqR3fFlJGpyL6RN+kDAPbv8NC+yVeBpI5zsenwg8enjOaPtKh+m99UFnjn3lx+0n3PPJCfVaxD3ote29acmFvO5a0Fa7ChwrrLOERFVBaktp/w+fgLV50BnGkMfCSbeXp90lrnmzFb3n8Z3cy1/uT+8ZpaYIsUtcQB3wjVsRNrbzcfqD3a5wJ/63k+fad7+ldKawKflSVzTP0Q7R+LRCla19rIIB+1zvxB/35q/m2pkEHDekUXwVkWwuUbq8YXhZXMC3g1FpBSb+rUCwm5fT0Ze312RUvU0irmngVmkUO3ii7u96utIeyKdaYY8+keWPqclrGc1bvbrC1lGDAilSfNuZu1l4TIqXvhUo1qeaXvTaj8oGDBQR1LSuhRXoAxXp7ploLQnpY2vkw1a8JW1yHqgCNVTbecl7KfYC7xxMLrl9cV1cyla1fBY61uTlVgAcoTm//J73OZVkrh2BtKrtJ3TPJjJwlMFgTHTTm0Rk+wIiqAn3/nM6b72B+KUEInb50Cx+B2D+zl11tTi6PXqq8K09K00oZNZmHH8xfPhlafDMAIDjOsXBburyH8Tz69972X4ZRmxwJLm8lkDatVZnGFKlYrtoFYMh22Xg7AMUh56fx8H7Hhet1zDlA0hZ3CPQ1U3KLQn9wvYcZakIXRQvGkbvoOj7VBg44mGAaLL5LQv+/CPAAvEnDEwZQDaC53B5+IaRItwxYd6hgaeUu33RyjEDfNKMO7SYuknmcj8kB054WJp3Mv1Wwq1cbUQ1wDSDVboir3HDh7lH1KZBQqosA+ICATO/e+apktrPOTzDzwJ9U8O23bQRpSQ+mHVMjbeKqvcNbWOKbpBzEcbzN2+gqmeSHlpgXvTpEuqbRL3/f+PNF0Jf/3//eSOIJ+xNhkuRl8xHUoma3FXhL22D5OYQZBAQG9TEbPmdg2lVKqC4G1ocPyyv8Li+pov06qjL3R+mje1AdRStI3xXfIWjm6xFFFBq5VoReMEhc0iph+RfNSY9y+wAb083yN69EZC9sNr/WitmtYklNtDSTXk2sO0T6LT3/vlHpBbYpBaIqpp0wrqKTDkZzDtpdv94X/Kdu0slKLvQerzx9YhBkvn9UkZ4yvEubae0ac3pgFgF4m+7Juvp5NWex0C8j1/IcJS42Xp0KghMtOo9X1he41DUzrh7xrua/1OKSOvHiCpKGSjuVfQ5xOGpS8/+AcI9I3YdkNP4Ti6zRDknqScl08mDnAOKdW8YutWurzuGPNJWHbt2Z+nNQWwutthpUaeZkDEFy1gxjsRetLMZSIoy08CcnkrRpwzamVvPwKaIe+cjKKY7VIHXVsdzdr3W76s+7mDCJ2jFW5husGhf0aOLBJqRwzzEtpKYHi2Ge/GQ0b4ExRf+2VbZZHYdBCxn8aFlYWY9eM59V25lcpdXB7ElZxUC56iZkylbN27CR+mr2K1i929rZvBKNd0RK2JEIo1XnxymHJjyTW9Z+d1L0VzT8nDYbTSE0Mtk3zQldwu2Rj+NEDoP3CM9C/MOy+VFVEhfofoW/u9Kt+F4GQzwvooZ+wGMtJHRkgxzihbTri8CfgXrDJfSx5r4lN0u7MlBm/xM5hWwo00Sa8zuv7EfD3Isq9ZyL+hcYpf6uNS5mfGdIChzAbcvq9KGjT4erySwDllgy9KdYz8TjMiGwGm/rCqKpdoMNnSlZ0jdMgkFdBQOqwZ0ZAe/OsXKFLZmlsdJOQcvxQDwubSAFUg2xgKD9CfjiQ2Kfs2hlkwUp2HP0s02VbDs+berOeyfoDP0tJ1++66gq1z6m4XmTAdT9t6cTVUzckmr8p/AvqzAXVp++0ALphx2PG/NRTuoccC4b5BrmkczBTJknTVqcXzTyUYOqWLN8cJlUjX8B+x10iADyfsBWuT/cW/hFC+2I4N2kiwJuk/u69KV/vjvZUyhHY7zm+2hQW+zN05cFAOe5gsKKekBDcNRxeRJQtFGEerdkafHqXQlDfT6IRsz73pfFLmxB0qluRGtCmrLsvAwlgoaHMmlORFhtiOe5WyiZaZMZYTyhP9IvWWmdylSdkL4P17CCi0YEBBM17fiDm57AMgXpWo5kUXcmAchZBvlP86qVF05BNL+9+62PGTDaDwyeqD0iuQIXD85SdYiU5Gp1mAEOeAqHHEpY1cVN5mJB+WlExdZmGci47QQRzCJiWiacJxiszIXrlqxXAuAUooXb2BpvVmk1ONiOevIoTC8yeHw4SRnd9v74lPpMuSHvltY+lqr8FgtBIB2bFytj2EYCQXOZCp2G6DQgsEbifbSI+X4VDTj+Jf5BjJnrX8AMmY61YviYaJcNElX4maIXB4hsap5Y4lcnMpcbA3Xxn61y0KPr91ZXHSnIFEymJfVggIgqF2wivbOs6w6Ai9/OXI58CZoF92MpEiCpARsCQ0ZMXuaubsRFFLuUiT+l/L5Ni7ca+Docs1oTcOhLHfh8NmScujpNao/DEEuMvlIz8SM2eKCIKvqj1c7hFKglcIpRPo7/lWW+5KBDugFpvwvXcT+Jm09/znPeAy3fUwdpdClPOnwhOd+88ff84fNJfnh6QgbYfUDgqYHbzbEBCQod7Juldj5Id26PS4Wq8TTLnZHadXSOFjYTwxRKgPJMa7g+rn9fh+GlRzFIpnXQoYvOmrVH4V8RZHJnhrvtHiBtKLkdguItH4+6yzlws5b6D6gEHt+bVeGBTwqquD4u6J1lsqrSC9mfV7J5ptzypddE0aeH7dCvUkDbA1CGZ+ZqiwCEwL8IQlY37UtpjUp7QVOzPkGRrBT9uFMjDJWChnlWGET0eMNSpJM7Kwjns3eSXB8S/GLwqMrvxLBa0yjUqtJ+qwCAB6asPzWpk25qGH+451WDFTg0XObzWcTGlQ6UrwzDd25L3EZdJY9RvQETSQRGlDsvWCJsuVCp16KjKCTTn4QBzssSs4nK/yD9x5Zzzhc/lYgJ8Q8Kqp641ykXSPqqcOTudxpIr0bl9XBGf7BAj8aqZ5bT/9//3//f9wTQjyW62K0pIPGgBcIzv0/MSB+Zx+5mo7j3fZtjcHw3cEhOshaJBNNFuT749udzIaMe9od9098Vp/uM1BZHgCyDbDkKqrdiwp5adNovFRW6qTu+rKw1WauHw8yFoHa0sm2myF4Os3h2eBRSVUwIGwY0EywtMJPF9vUYVMMYJTb3+F0/OD5QpH7+f9UjxF3Sbmj8KC1R7tSnFWU9cLHeUufSS/+cdkV2+OsGD59hrrDBOxw2++BOGpvPsk5xcZ665S5OAXVn5HsZNTf4FPFy4t6ZjwxD9hGbDZ0ZcJkpxHx5L23TJm18KyUJoS8QMEe+PykhbPVsS6axlrBw/pDekCu/qrH5gfS7pcW94viDj5jeiahDkRqQ7Y2Tcl5jMK1YqJW2rAkP7OuXwWEX687Xt/GV6Pwgff/AV03sXpMGraR7GsqxOb17Hr/O9DC2WvD+qVmPCBdNpFrkHP6g+gdEocV97nMRs0NxBRRDb/sxiHk49Ddbuotqa4qJSfVydU828pIvfeFT1+2igWkidmjMcQCqoz0uO6Kpl17G3YKrlqjpS1Vf9FQv6eWmvDb5xpzcUfxOs0RsDLhwzvQ2hY69N5Lag5A+EQYtHwBXYDYOpIet8gcLoeTBQMppM+2X39wVPv6B5NUz4IwR8qxp3d4ucJNeETv7UOb83/6HDYYFnCO/JBtH8PCl6fQ136EQWWrNegRgXXtyJiAIH0oer6dXOVkekNoiqpiss6xG7SXh9LgCiBpTkYLjxR8S5EXlCRMKe0XSChKiCuZgH2AucriyUx5Eb9Vj04+0wi+LJel6S9EhjmOqVZhTE/ALSJMLXyMhr3Ks9bBXkqdlByg3i+fCBKkjjHsjAFq9ncJqRwhHllE4LE9FO4GDwZp576tecVl5cA7jKj+qQELtVPxT/nB/ISxxBhcj3YOulYzEp0gZ180hGloDfhGenMnFK7QEoEewww0b8Di460ZINDshIjbfFWSehN3n1GFiO0z06AXw7xbcYYiYjfuO/hZ6H9XGiXxucL9BA+r02iwDgp7hQ5OTma/SurxOZlHXKy/lzXpnKGiSizkijbbfRmw+zTeuKrBxBB1G5FGoLFShiY9O+cziMf/M9MLk3yMWBghFYtXyRnXa3Ul0FfPjXrP50f2CRhqO8l+s2QJahqZIRwb6pdeVn3z/m2Vp1HHTCZfS1mrHC2L2FPiocPZc7iGGD6bGIMVh8GUPeosWOCe1If56u6JGEAsWmXnER0BtEXMMShD5ew7Xgs9RTKUlVpZbSHhVwH3jG6RscR+IR9C1LhGIMPua/5kls/lEy8kqy3QiOE6vrUIjakqRb0dl6hBTZXcz1YDoW3d084DdEFW0ZsZw3Qx9lyTHy3hGOYjtPI0BaLVPlXfyrLAtPA37Wel7ItCAQR5pxoKnAcPfdTm88hZTVfnHm+D1ZwHlAIkFeyvA0CW5ttryKWjUlu8XMunCo8jqH58B/yYcEQzGKQNglWv+PKYp71SVmd7doBh2Sxm7w6isGsaXVvRFnaWFv0mAG/hWm7L9soApy5DVJJS31xl4r7oVnT+EL+CPr6E3NFlBwSJ78JBqUCkyIQOGaMnfpoV2s2wNvwHpN0cvb7kBTYjGFq3kzse0Q8yBF8xBNFHPgxVY18hQgh9lgLaih/8C9CqHKu7qaBqKLdjGqIvLlFH2uoLYadyUOdjkD9vSANzmubjPOGbyJpHDaM1yx7ip50pvbtZJQPCKiGIvIH5wyzrfAcksW0jshs9yQ7a2H6fPoov0RwT9GrbPeebK18oTOqfahYuLtwcGqeMdAtmRcD6kXchdsCa3KVghcYH7TkSorY0gLGECMVhDrtQ6WqM8xS1/w6KhB1K7L7XK2CUF8E7wlERBe+goK39vhw044//rAAACSQNCmVuZHN0cmVhbQ1lbmRvYmoNODkgMCBvYmoNPDwvQ29udGVudHMgOTAgMCBSL0Nyb3BCb3hbMC4wIDAuMCA1OTUuNDQgODQyLjRdL01lZGlhQm94WzAuMCAwLjAgNTk1LjQ0IDg0Mi40XS9QYXJlbnQgMTYwIDAgUi9SZXNvdXJjZXM8PC9Qcm9jU2V0Wy9QREYvSW1hZ2VCXS9YT2JqZWN0PDwvSW0wIDkxIDAgUj4+Pj4vUm90YXRlIDkwL1R5cGUvUGFnZT4+DWVuZG9iag05MCAwIG9iag08PC9MZW5ndGggNTU+PnN0cmVhbQ0KcQo1OTUuNDQwMDAyNCAwIDAgODQyLjQwMDAyNDQgMC4wODQ2ODYzIDAgY20KL0ltMCBEbwpRCg0KZW5kc3RyZWFtDWVuZG9iag05MSAwIG9iag08PC9CaXRzUGVyQ29tcG9uZW50IDEvQ29sb3JTcGFjZS9EZXZpY2VHcmF5L0ZpbHRlci9KQklHMkRlY29kZS9IZWlnaHQgMjM0MC9MZW5ndGggMjE1MjAvU3VidHlwZS9JbWFnZS9UeXBlL1hPYmplY3QvV2lkdGggMTY1ND4+c3RyZWFtDQoAAAAAMAEBAAAAEwAABnYAAAkkAAAewgAAHsIAAAAAAAABJgEB/////wAABnYAAAkkAAAAAAAAAAAAAAP//f8C/v7+rAHDcz5R6d59eoKtk7IHTTRuYdmSSBsqch52f3EOrXza5hNbcJYIZF0RHe0vdWeogdFc+ZoAJ3R2C9Oj5lseHog8Ihe8XnxmF1tD2wovw+iJHefEeskBXdDGgvmCJTJvFiJByYucxMeIrFwe9wc2sWp7Xjmhus71zGTKOeiE7xKjUNYfElzmHVEE6aSZ0YQsdhiEmu0lG12n0AJPmWcfvsxxI3fK13ESf9+9dhdGj5N+cSbySP21wK9lTP94IgcTBmoWbHY/mJqbaecwv08AtQiH5jBNialbgQwvt5cVidC1Nf8svVInudFPAdHephrWDm1NJw7RtpcWYvjkMd0da8fLkmYDeoeO1iflBRbJK17ZXf7XVKm04QReuUitXSnfAhA2z5CXqYOwAynE2iv2lx69vv949nVzzMhE97cBYPumqCP4HKfQsuEEno+UZo7M+R1cPdaSAfSNzEJu6OjXxq0rI3188Q6KiQmhG91wMP5oXppom0uehiOJKu96zCiHJhnXuamNx3kBjxWEBvcRTe/6EOc6a5MkDnjNIHJMcRCpPzF2lDvy6D+NDtPKyLdtXOVoTbHx7tMtFn1r2U7byh3g6NyOUAA7fpOBzkiQ94huEGLJuuQEa+frrtosYpRtIg33Opi1iuApNh6uMV/g9WxL5mRUQVqH/V0Z/1lxLPDOVVFhMN9KpoW2ni2LwZuyANNyHmprLri4r6F+AwappPuSHhBpCtz5q1gXiZMD8JhA18FiDDiWz6bARuGWsTBKxUd8+H4qDOnv8SQZHI9SMetCNkawVy63Ckp36F75c1SDTkRgo/9pmzLcNaD4FV8URfpSABiBLk+yNMwXSi8zR4Qe3UTSQb7BKbCN1DhGK7fModMCdi+UXqQFzO05pkaPK7UlAS/EIllVek9wVqkiG77TavsIi+goY4spt5o3A/AtMJZHkB1axKTGVAOLP135EhoEmF6Xyu5P4LrAQdHNTZYLwHb3GTk/sRUJLaRHWAOyRCIB9ikIa+s1wc9CzdhHbniIuYwFQHUWgsWPlAV07MngWN/jeullh12HFpcoNYhPdHVzhfmVAhKvYZ4MquQ+JJn4c2gTt69lVJ1UkTXdlRocej2rkY2G6VbItpt+wMODVvc76fRjvLwNVtz03nw31OTN9RehmrOMnqlgMa04FPUVAeTc+NTemYBFhhXHonJEDkLG/HzwwUJCQXBDiq2S4H2ZlgWmzgECEBXuUK7UxYVnXURGLHzuhCy+sBKrrf5ozzyAN9MODNdLtZLW7RVJSLcEh2z9Gry5J7OkgL5fFjAP+MiweAm7GqQ/BDu+vWpHLWJbIivS8gPvH3orbm0IpjVhMHh6tpVxAd7bKKEaiHbcaiQMIAK9H/DIcGaja9TQsHyWPzXQufyv5KcEQtyZF+ac+UNUwL9zZUOFbOmAdHx7DX2HIZ/R7QmmhGIkaS0eDgE9OUJp/jqgXbBCYMDTPiUBagvlUVGSutjIkKiLwg9DCiblIoOOxZwis96K3FcnNOalgP5Zytm0lNCIH8Y6/0Ffq9D0hzR7bITaCr3F4scX3PnxOqJcFnJDk7Ly7i3EN+HqhjFmlaI79Kg79PiTqoC59XHsWPLF3QPysqEfYkGAobPjS1ubHA9BXmG1RXQBij2bX01uXWWBwqp4nIdTzuajBRNx+pOLyO1b15f+KJ9/jJvuYg/7i2tr+fQDvHctSh+d167BWHnj7KSwgbx0V51QhS2Yvwx00NeubX76Ztc0OjIHSafvQmRyS5neObWhFI/5mtB7JceYZzQnEiU9HXPGbnjv0O7CfXzZMYlci8vAhlVvM+5mGXLoZo6FAQ18L9wxSxtYYAc86lJRqiAbE+50fmBTycsO424pxLjtV+csHA+a6dwjRrgDyPkFZMqysHD8yy3M6Tbv80orhmAhJLT3Wta/nYJIdajktjxkVgQzC1pGDvAPty2BLpzTaIw64zt/OgJyJsJ1MQfpJlkS+iqzyNpZYVtmWaYzvm649B+OJ8EiqAei2XufJtARScBh69Qn4bi2MKHgABVJ5Z0TM2HOPbiCc9KrXsoXVixZdBXoHD8XbMF+sRrtzLX+zbjhCwm0qjIeKk/ZsupP8Q16Cc42rsbltbwwmGak9HKNMDPOfNyeh6ItTdwldHlQzJLQIBkx7Q+wp9g+rip7N5TIMKwTLx2lm+FhCL4tCXc/qcMTBD2I05t10A5OybUjfh4sZlzM1JSMgh+ApCBSPFzWrg8UqxoNUL59OXxtFLKZ1/c0JLnK5iUkC9INs+56duqNz4oQ+aF28qOx67EoLqAekbEw3nCmlgwD2e7/DrlOFYojw/1quMQx9K8O3iHJ0sT9oDLyH9L8qyupNstr17v8DAdkOs536FDL0GPeQ8ojR1QKhEXL2yduMzoyGwWMOghL4pz4hW7A3Aa06VtB5nynQBzGQx7ZHC1CW+wG8+bEIdEQE68Nu5+x9E7C57k+S3XZTyAURim4ueFE2nvafwI6kgnPOGmDMlK5W+L2w7qJx6zVClpEnM0M81qpa0NFA8ipalccxyY3f6cVVoYtqieiV+PQm4CCGdbp0NX12c1BHyHnSXIK36ZtTErUlgvs7bhqGxt5P0QXDZEL7ttD1AtwsI3Qk8jSmt3LSNBrrsJOCOOQdMsbIgNdT73dbdRNz7CxKKVndnwFMpFbh0EFFErWprjJYQSQ6twMXC+pgitZq/XvshuoW1EzNNUI2EWUfothMJPCKTj4EphK2gUstl8uFTcOLbWhbyISbvu9xHstAt0MLdAl0wJTJHPx4zaC4iWPwSFpghEP1UKMXuxGqPLRTM2Yx9mbflGCZ7zsGpUsHaBu7U62IXe5LOiKQvR1gHS6EQcYocKsqBf+eEMqQ8JAP/Ee+a3APXfApeQFWuqn0+mat4FX0V21uAvaxALVHv2ATuu7m64zl33nY6tcNA1c9am/sxL5azRS6dUby7CLSuWQz6Y+tgo8K73Jzd2KWXsOuq8ynRJF0lXcA3AY0E4ZNn7lhucLUOzZc6gljFd9sP9oho4QPKIgA93JMCnCdJfrVWNQwUDnmTbGpu8E/TcUhbN1u8l2cV5JT2ezidZoAPC0ZKHJ8cX4N8Av2RG8C6QlQO+qqEUEG4sHswHP3k4lYZsCOULjEDotwtx+4FNeQdvyZ+9LSj0kLSlQzwJ4o++wlf9sXl6cF4mxQIYgAfKWm5aoJ0a6wrISrfiuhYSleJQRN3dhXccY/pa7VgJTevdCmOU5ENnFpHaRRv8Fi0bDbqwSHnHxL46cZ4M7fJN0y3IASxSFpn8D86i4IEc5IhFbx+kontYuzv3AJQ1+2WpMOwNINh7mwKXllxJnFhT7VWWMXkZtMBhfhG/bLNLFWqsjs2iHk7WlhOYX5hu+IWCCPxkpOF7GJbM/GU67Lb30hYanPi5w2ZGMEaHFpnF2Cgqrfsb9IaFILiX/Qge0rUXANgxWWI1JgdXHgQQfDtFrdb1QtMy4PQdZwORrOftcplmigRQU2eJLGcNq4y0EqJ3/O3MgDcE1S3dSCcW7K2Hg+HtHLmodX9vWToZvr55NEQ9CkDOt32P3gswC6qe9y77o31Eo7+X2BLDGNcKJ2vEnWr3PK1LYIqECHV1xx+4oF/Nb/oRhAKNAynqC8IKSkf274MzocEbXguFCX6km9067PN6qsgk/2ok0ag70+JHApABxRq4Tp6exMCd6aFiwzXqUAPum0uRKaGkuwjLhc0Y4TfOth71X+2+e8UI/3pePKGR4NUVuK8rT/wpRFmzpIcZyWRsNHnj+mitFD3HwR8mA6UFssT3cdu6UKXSgxDRzPaPbSsj55G5fAQ/HR1dwCBBxQbGY/l3dPjNJkmvs5YXQ2RlqRgXj6WPIfOiihDEEt6pbyp3DkMmr4CV3qgdvS4vZM/4UELLrCtNVr58lk0/pEb5b8UCVwjA0J2zrV5Gwsc1fO9bBRLkeAB3QjP3VQNUDjpQe0tqLjOrvA4NdrBvv1CkG5ybYMVA2cfe8+2avXirBPEYjD+ra0QpvVQInm56q6E1NjRUG0GLXbKYk1MbWiKqEmyPEfzU1h8gslb7cUvuK1ESld1q49HvKnWw3yAvOTDrzERBRGhf74xGPkabQQoApavKkn9AyRJNqTEWLIy2025LVe18kBu9Eex34eKjqQtPgJdjqeK8AXZmU4P86+6jUYvY9w7o52z7UrQSxwmWbZ6c78KyInA2tcnhpAUK7+6Tezm0iUvBN+nClqJceacdKNJyDgVOnoYGYLoqpmCHsus/oa4SuU/cSf7Fci336Bt9vvfphddlGtOHA23hcUrR+Czw+fwDc9L7mLfZ0NjQe3XUuklS3mt1jxmzfqzBMsHk+K9uw6X7aJU/x3T9X0s8I+gDczniycPVNLJb2Zp5xEP2G+aMIdAXgHDmO3qvHptZFHRFpxj1W7O/zimAbi8ejzrJ8cLa3BlAUTTkZmI0XvB3dGRxeGUlZNrkTPE8MCY8+nJRY0QR40nDD5lGKFHuavxA1j9dHaONi66D+lImhKSoVJhHwF8DrAlQq5/Den1X8bPqiIn+jb3PAmzTIpqv1IPhVeMqSjrPq4V/3+f5l4RNQ9uePn+0dEOGzb5phbhCjBlVcjnBnlxNV0nzb6HrxtLtWt4Xk1XELHqW8GIP06Kw/FwrDvZGec0dmCGmKuNgowcGmBYU3jzKjmbmwnfci13rCs0DaCVQVUoOz+ED0/3hECdxaUaswjEj0TXJWCFtbpvmCJ7dcXdm+s28HiDDZWBByuKOdD6Ror1ReCEEc1kTbbhjDaU+ItnnDDcETRjVuP9xfvumTmtwygFiZb1/iesCyDDOhU3MkWHO0WfbgCp9X123hCklXfhbQrDhM8OUwXsCf4Syh+yJ6ARtD5XxjKHmkNYkYvy4ptTH7HHPlMjmxYbt+pbtNDSGHzgWcP9Ah4VWb+HZAcaNwVtZhUA4J/bJEiW6pNCmvzzfg3o64sENjj883aO0GRzWoPFUjdtVGv2nPr7DMvI1x0iGU8BSDjK7/EKWIWcB4RKKl6UdvjOnrXBn3h/VGJzB5fGjPo7NUlX6y07de8VWk8LF54S/bx3Le7JBOB59eANHAbPV7/NgKh8/VTskZfpb7Pq1OUIVnCTbJj3AVIbqag66C9RNXb+hTTGx2OTVLMBYz9lL5wxqCI5zwf8sVfwwOLxfZWL5hePOMExYBoia+KAVaHeG5HJlCsiJ4+fWEYkRY9l21CiMe1MDOp9w9GLuX5Nw2a51gbswQwgGKPfNGKCB/lrPVVGDol81sHl/9vbIouhKJ4cd73Ww+Q0IbKfo0htmx7zKbMbeO3QwnHdbNKreiszye+mIq5xmG2WH7O9XpRYNiUycPjbdekOO1CBDONrDiAS+QsTD4YVjaTof2NifW5r9NnWNeDKm1bteGTQgwH4DJID7SGL11ZDUGefV6RJQKFPTVLIU8rdjiu60VAlqb+3bRm+xK+wDigF32jfxbYl2g2RZMlb1xrQ04g+1oPTiKpNy5ZL+j0uxBeRlgitwgetjaq6OBU/8g1wPAmvA8/oZUmN+tHkC7HpO09PmkmIDwv+vJlaJoFaRcjWu6ha8UpsANWZhOBCXM0ziGjc78Q1oMQ3FVccWjPTxrMiSqPrktxGTFJpLdgHsefebguFQiG03cBED4ha1lAzaFupgknywfDRj09mAZp0cJTBGZKLgz6AkRheDZK+lGodwXTJBGnqP8vkrbvl9DhjAjC18Wryt0YOYQcNAul70f5f7JLtD/N7l88qNXlasRhoxYwEmUnUslhXx+RfLRKH6hyWn9IVn9XE6Pqj99eoVJq58q9vKbZe4x1w1iJbMIYsV7phs0q3s5Z15gHn5tHbN87qTAiKffOu9FC8LjMVHQl9HsmFOGlEAS7VuWjK20Ebe9Kbt5Sk5pi0GV1vPd4ltd0d3GNfkjKCWZjk0zToBzpTRmqy5NBUMF9K5JinoAp6v8x4xdpVtoYuGmlhoPsNf687YBEiiyAI+ae5FMBzVkrav2Qv2AJAT87UEtQtzJLMoSFXuq5/295cXQLi1N0b66d2zdkPK5QW81fv3FY6adOgBmW0hrwKlIZv79BC6uMbWSGajOcJot+CfWMzhvpNXck5ksROBySafIdYaPWDWcMMstzXDYANBZ7YGgWNmN/OvPNlqAqojx7xjG93xiitL950rBJgXCB6TcukPcvKz41gcPON2gQhWMdhuMi0QAdM5eMevLyfgukIgiScD6nYeiDk4auM3STULB7ESp18bYKesMD6PfrqKlqIDxKNYkYIiXCxnUmatBq9XYesYf6yXSE8gj42AjN5qPIqqjpMxSG5am5v33SYOIySbVo54/iUrGNmQ/qA5HFROAaVvTdeiiUehZPopOKfne7+zi3Fi7hWDLdw+JTRD0GxCr5IoJ0Vhe1BhV2IgWzG4OqxXhwTah3bWwi+OWaX7F5ZX0rWbMnKtE5A3xk9dpjzoez+pC6diADlrEwlqJApY+PbKhtts2fbu6RZ7ufeVQ7DZaDju6xl3hXGUN0M84BRZ3rHDqqpl2/VamoK2A8ULK0HCcM6cdTCnzGXk2fhy99EdccUN+JTcb8NPX1mpLaOHVlz9YLYw6ED5Q1mGE2LmczdKqDsq/i+ll+ObNZP2ReqZA7Z6PEmECl6LpK1BtSzPbZJMgLmNu1CDGKaV6PFKZDvY/eEFxBJ8G/dKYp2q18p9jAm8IbH2nDiUwlHHLwJ7TT2zIsnRcH76yEbGJ0FIDPmWvW6iHimTIDXRqjnTpHfVmnwZZlC35gBBWBpPWQSnY0SS5NFJ8PaS9fWjoXHeS9ZD+pofQgsntsqH9er+ZG6yzckGtPznsIsUlFKoaKdCn/oT1bwMoEH/H/IQP9MIauKpNENIPbvpoYhz0CQ4vLANswaiuUdeewGeuN8ryDNaidbMWB5JgSU6DAMtGKY2Q7cZ0EYGnVSXUksKIlE0A+VB+QuYBVuCBVE4i8d0REexHw/HDQLYWkgkQXNtpenT5fLbyJVkz+7C0pfBmd/Clm40aSymWZBpwOHoTt5GVgkPxYUt8IZNTZ3s2RURMV9IwsMezqQhu8DjYvjhR/jNmWUK2J0MREJpw7MQFlgGBO89aYaTlupNi5e5hElnIdq4wYOFA1wES2aCGw5iihMmdM2gM5dfYgZpGYIBE7+vYOcL5irOXbYeRX4py2yyAbzIO0HYdJvJKfX/3gQC65m/lExa9YFJAvdeyLSm1dCEb0RI8wphebC2jOe1jHi/qMyKZukUrFt0eX3UCptbXSSVKuM0jEJDq8AsDHycYP1Sb9Z8NxflEy47UlaHXBh6F230XpQ8tZUPsFgSCHzrkYbeUZ/M4hjDRYzIoBRDcRETj6fLyHrKYS/lDea8rwzpIKhJjOSbtWGX1snE+8xQ5frXv/gpqCkOaCagKxfH/QcFISeDxaAspKL0xq0QHIyGrqgdtpbDN/zVyBySK4/vHW0ejyO+mhzn2XzaDTNwZ6OnYFOBg/z4TqKGSX9uUBYkuT3aJ7vvOyDSMdX58X06ZUhtz5JhLs8pUgJXoJVxbUbvdOU+1tYXj4eHyzQUhrqQjE1QdZ3+AhOvQES2K0U5LpY3tdPQA2+Fe6O9M/acl/T9sRCEF6I4fz7YSc2IGNKHnaIjjnMypN55mIPSMksRiRglY9psIXdalbkCGhfJPWL8pGGHzd7cdPdroBTbxCkhOEr/Llqhffv1eRnHwcK+2Z6fJiJJ0C2TGUTRuAM2NEozAJtgiXE8C237Xm07pCvH/Ahno8kBoS2Hv1zpdnCejJzB9E+89X1dgNWUtQzh1xtt9ASA8CNbizBNHYPV306pnlkbcKqcrQJ2iR3FaOxjbNLpZUz5E5mQBGTZGE2tYPrD5l39wYhfdWSPqOje2qoQjG42MR+XD3Fcj+4FGv0zwWuYFerRTK1UoaThNGmpeXJLWo0nLwYhPxVyFEeES42Z+bf09RbvDFmxiof7vQ0tF37bOBK/CTVmNT0NjNI5RmBZevjlMEGO3VvRdUDvAMYwTNDkTjupuivfkaLxmjPeWJBGwd3R2RaLOiQduJDj1LpWObaivU4Wfmqk/Fphjfz2I339Fc6lXjXvQiv9oJx8/E70Q37zNdkOQY+feIlaXe7nOKvTAhNu6sE/E9in65tGr0tnMKI/bq+EejqMTpHR9nZjO+F4ciAAFp8VpSalPOkgcPpa/dfXQ4tGC3VyLSFXsKHt7xfsIu7tZ241v2tVGchxxrlPtPBKnNSZHiIG9npshUSgwhXNvHQY80D0o9XDmmLE7bmoPDHuDnu1ns8EVvGukB0XRPckDuGImgjo1XP8cZlFTABg6ooki0UO3Bb83OCXE10wKnfL4qGI3y/zDLqSvTp8B9SkKIUNitG0YxfYACbOSmOmLG0cWLvJBCGqSmEiQjOb4p7QBmBtnuyPSeOHKa/KC6T9Rt03STldxb9pKUbIt2LwphMHBlBjSAiAL4/4H28jrdIFJJV4Y2bk0aqd8bjR2yHYjQjwuI5QkHPThPcw1SfyQ12VsybzJ++kaEWrHsSLU2/Mi4L/p3HLX9J2fkAZuV4FUe/5sb8jOaaos293gqcK8PCh9OibFl7hZKZEkHCnQO5lTKo6/WWXzmKvUi1VgqZGX7b+f+vN+ud1gtQlqRi3I+V/ZuPHPYfsMwAlmSwxCHGpNK384UTZgendNEbBAu5c3hnHP67csTcYmlCdz36DUWxDMcHP2t5J7t6XN8GWkkXKiazbKcQH4jpgaVEnfEo62x57Eon6Kb59OMXWCozfzcF389SrvxgZVUd06iS2ATB56wwPnZVW+s5IzT/4Y6p4LkCVInJmJJtxWHvHYhfVdPSHpIzp+k5In7I+mwJvNJesTHvnbty7tanR71iuJFz8YUdV70ADbqp4QDX1lv9ufoqSrYqqqRle9GmWkRs90qN+36crT2MJreLFcoCM65/vhLh36vfdMIHIsApLzwCFWn4r0yIm1di+iQedj+J02Kh0sPgPE+N7TaWilE6lU2Flo4wDKNSRdlw01tUGVbniiJ58BxtIXhc9kiewaNCe3Ub5I0tWCN5s9Bnfc6tX+C2aUqSkAMIlBGz2RspHx9fWIayus7vSHMLCz6/sEYXX1vodp7WW+O03pTR1TUFj+/TB4gY4Pv8OCb3MaFfVRw0EjE20rf/9op80bmbOey40L8P2iq18fDhM50vANwMSlrUZBUNFYizjWegUk/WrAh3RrhTq8h8GJdRZ+W+yf4pzvaZHdgj2WrU4Kj0nH/0cWK/m9iKtsAdSC8EGPJzqbWAQfLbLcgZ59Npu3MVrarNRVkaJnnI8NQ366E4Kv6vfDR+BPBaHz966ow0JP0W6qzQvSU/5rmqzVQUfC2+XfqCwpFzXd5JQpZs8ja+MJ658HjC0r0+2lM3Q6/zGLOSsrSanJop77R+ENxp7s5PPCQe91Utx3Z0ZIO3PEOua+VDwdXZ3hua6Lg4F1B/FhtanYd5PNliCyxPXq94c9dsL62SOV2ic3cjhSgxpIfDfPtZNhn1FPkwzs37/fta233blUeQMl50sd/pAtlgouH0nTmd9XobGl0q1G465I+vGid5MQK76CcyFXjEnpMtO5IDXgAlEf+dI6qoHy1FODW2EeOkdODmiaJuriALTg0hE4ZB4XIOCz0+PL4al7UHto1YhdhZYT3+K7Zw0ZX3O3GnI6xT14m8hPzAChXitAfD52sKeiCTQoX0ht5kXXh44Tc1O7MJ6E9gv5belwmWTbBaTyvQPunyGhf/Fi+ZwI7Y4HB3SACplZ5Dbmk+mvCkFdAbV6cJ61y8pWZdtXNH+K7O3CSsHZDZ22vpGq+cxWqW3SXHBHOhyr4XhqFHHSFWHQ0qWWiV9qBauoahfj/q8FeKD7sSezyLndOT3njlgpneFNH7bzobq8njCUScbzC5UpicPyGj4vKu7t0Tg/ekYJVgP00jcf7p0v97EnyP8pNW3x7kXE9g1sPizPKRxUb4IM7fxpPuyxHyqoy5e9qcv9EAfDIc0ZRTPlRDo3Tt/x2MS9rMXEfI2Msz4gcW2TliMZk5h/bP8YkbYFTtccx+sKpyUL5g6zINbJmnVTel5CInf9uTL1UXZ5eiRNv+/v4kJOnqoKyoUfoQJHEEwQH4u7eD5XX7yXeb1FQ5Z4j7bApvXnX4zq9b0wHslrzYZRkYLgEdA603S/5IBpfpD8Prxcq9wupKmF865HCbqJy07MkF97/0jPMy5eNegamB0iAChCBtVLvZ9UxY0D3Omq2DKLMKd3dg2bXAyHodyju0FT+RBX9WVHvVNThw3Qz38xzoCsKmvtNgohHFZtm58zCF4uYDVcfwrEnZTgWfR6jNqx8+OKCCzw6bN4cunNf2rup6MRwokAhG+8wsG6Gmpd2HpemKmh+YbLF+a5Z1UQPGA18E1vaz1eUdLyP7XeDkp3TssjTHutBC7cx7EBr0Jhsn+wckw0vBO++5zAEGosL+Y4+vcqq6rs/IZb6Ef6uApZm83FRupLpGLqI0TMC9usZ2qaEhKGjVsxBV6doJMdbu4GczEh9WzzHkxmajWE3g6DFYUAIEGOAEUGBfiOeg30ADNWMChfvQgSPGmyUIOa6CHOyna6plK6zyQlYrF9anl2AnchUhb/GDlo3IxiSqOKZdRAMdSktON6sS21PzKLKGBAyIBZ1KvpkSXduXweSUI1aK35DxCVmlP3i2Vfqvr+1+jFOdshM/hv2Z4HcWdWskEAgNMPY+6/qlYI3l0UbwMMZ28+st8vlmaDHTWkbAn260+cJNXmI+Lh/g2h4svLV3j+wf77N3B1ADbUoHvECYrVXcaMYWfKvhW7OK3o5nomn4C5LqHnJKTnBG+ASLObqwjnLMZfnhHiCxw1imeNNXMC3r1GzlySMY7lTiNplZ3OIWIbZpOm9F+2NjKFdgN/SCdtZV/j85xVL6MgtnPejCReV1FPZ6SO+ACO6WBLAhrLtkUiLr/MQungpaTmwyqjH+Sf0wY3Ige2fLudz2jwgSYuAWYcWuvNA9pG3A3mGKDJpunF1szMPxGT/J0keXYf46vU3ukFh95ZdLfn/1Xtue8ht2s5HUOBa62Q0sakuL8GzVGnBKRS2anxu4RyLUXcM2Xabk7Zcw9aG1NzUTdDypXAGHsjFOoqDZQuZWLGGVPYYIfUX7VGnVNbdpHoICDSUUL3kRFbUGXMDtogLIMNgAMRidG2/fryw6dZoxLWlYTpCkIg7deLqlK7iIJ90KHx/LLWgQjo/IIAdGpavxJ1liLp8NKTIAQfXfNdzbv+uxtzST2zukvJLlyr1MNKn8iYGhLfTkJ6aV4xreK24Gdyi9C08V8RTTJ6AakynjmYbSGKRuRF0cluUwweyiUIxRCxk0Wr23PHJU0l6FOpAvxtLx19pcCLkWQbDMFO+Z2vF9WiZmkgAdetihkUcyiAB/r8XcHcykH2ViJA2uwSU80XxGhmtNIWOYecPhws4oR/xgHsJX+3FCQe5XcEi6nptTMtcHe98nWJhjNZe7M3u60esCqv3+kM4WNcuNBqE8LzEKFreh3fwU1Q3pClpjC//2Kx7U1jETFWUwXQQOgyrEbqjL4HsRmJjwPA34ur8fke3rr6MkOgrxYFlOlK+Npt+kvXSizae6arTvk9FLAELzOu+tyubtjGWwQScmJKzGePNN8shIr7s/eUa1vI2dhGkJduVo0/MKP+uiMaecQhi9+kFqJ83EMx38NlbmR/QAtTrGtAs+pJZYylFqXYtbg2FF798sd0N7mBIMT6KDNvZlAXH9x6ZGKLW4HzuDgBjruhBYxZJkP7KyGYkgjhUb6uN0UZ1GC93Fsno9KDxLtD0tlPB5pgTQcYHkIfkbf44YipmInuRbRHbt+UHJiJ630a0NY//f9Xb8afS2ggF+avY7I+xMrZGuCb9LHViqWqnRx8i1Jv04ZW2ZWrileBBTdi7RVOeogZM6Od4dbDZjd6ICN4o+xORd8ru5XuIbScXEBMc5a5DVqiuFSBK7Wcl9LjNjP5PKvldDbk5DksYhl7+2vP/ve/kkXRhiauAJdHNayNDMlaPinLedQ5F1PMQRSrDBVUCnXnbrqxUOgboDvTSbIXoInuvZ9lSCfotK/OdBqDB/S5D3M79mKI5sn70P22wCzXfq/LNhguiYjlgd5Ec0OqzZh/9JmWvQMAQYJt/cgGa+SK0ngxAjvNEnxBz47f52Mut8X/CGFfbKYxR89O3fIFhi7UDIBbkqcm+X024P5PmeqZEj5iHD759SZIpAXIM5v0HbwxcjKzQQ3eXCM/4N4f0gjOzbOo5g+JVV+DXJjhV/t6kH3Qc36K/lPn23yR1+rJFEILtWaPANtqgSZ2y67mKPOo2BZeDZ/teUX/Sx+O5Tw25zJRVvoOeg3YRthz14fXE3YFy/wy2X+DT8brT3LzWHkiR0XF00pXeWFmsEpKuujlrZgBDS6oePFQBCFH7qCTun3KF5flV19q8REmvSv+nQ/Xd35vbMrJvHwHRepJLDfvrXqB67Qs9yWPTHomMetMTONWr/E4z7yxCpVWhIX2o4anno8NqkJRE42Nyy9VmNlZ+roRsGkF03FxqZfUcTsICDWcfGi98w9uREQSdw7dQiNr1IR5iSKW6vFWdnyspWXRtFxI1znMnfuqYdNOrB5eeQIaf2clW/SIF1homiDzduERDKQXS+A4nwo8k9SnQFu1hxeFpm4HetP1kuMq/yWOV7CswMApwX5q3BkvuV22KWFRl+StzDHVkuh8S3yiLG8NPSFBKcmB7ZBOZ9QU40+JdsJ4L2DuGBzDrqgVOgdp34FP5fs/tjTbiG5It0mZX92GvOQVmiwliH9g0M97La0RgXslKZb8BGGgK4vpsZdXQcqxiCfIQxDZs8a6PDQtk2ZA7ec/g6+WqCm1CRW1BmRPC4Z6NWUu6L+Inn/LxMxoS3CIWcNueE+90ktkRBhJVQ7LHvNMUCE80AJ5ONg3ub4qn0JeXqwRLUzhNBaLOWcYq9FSFiJ9mEYm719qruCsKVJ9S1TIOnmQO/ycLB1j/apMPfMRBMXL4jCgAoNulBbHHV7gbun8MIVetd8/VXhnI4GfGVHNVAspL3xn2z82CsbT9t+XYzoajtWlkROklwJD5QsRsTfFIhiCCCQM/3eYtQnyEu9fQwt9mnGqQjmItOJJrZqZFk8bx5STSQCZ3rYssx0r8fp12nkcHgkZc0IutNMV4LRtOG6M/fory1/S1AVm+F8vN8MJcaM+/Mepj/AvhqK6uGv0cDcnxdboR8B/UToap1bihqLHhc2sgxgXtRmLNLor34NrNY8p8IB5lfDHIxhaa+cUKPJB7Ast77wcvTsI3X17qTuENJ3ozs557zwNjFeZG71Bb1qFX4chrLpjxzi2w6VDPk5eixECDnoIw2QoX3N9ei4G/l7CCSHC+9KOy8NW1tnE4pKcJrhuwZVTugA3foCl5Bev6DWV1LqDl0G/rJa1KNITRTJuRmwLXuC8BDwppER2SkWK5W+Imoh9oFlR+/vD/SSTcUUj59PHSGCPitt1Q+nKwRdhRLd+tUKxOMyYPgF6gXqMkMRO7Q6UQ5bkgHwuLuAGdm32nyWJDg2mFko0zcRKYZ/olhOv0cfPwUpO45gL5CqS5Af8Ph5UVtLgC2OSKGlDJcy24YveoLGB3Ks0XJc5MArsY5zNKOi3pgIR6prIlv8FaO8+8fLiahqkzmKh5SlY0ybUbVT+XsAofd23QfXMzk4+wVXHR804o9diT8taRos3t/LXb7HgNPJ1sz820Iy126oXHxiYeLrkfGzxWlLRFwNbJgARW4S2lgVZR9I6fYJH4t4NTcPKJdK30kGRCtrWX1tRqj5XApnYKFM3E78BNNalG68Mr6nFWHGJMp4y0WOHAe9CQTCJybdGYGESezoi/T0Y3qeMdQNQ29qCX8n+xhcdzxyDEUTzwhr1ipYo/KHKRVTykUO7jxsioa/SM3CGIYGtpKcQHcuIowvR0H+ehPdqKZt2dGe0/Aop0v45D3goSOttdL9y34SFXhvDg/p6NICPOyUUy7FOZ26gY+ax9f4AUpzsdmIyDH+uc/J4JptqHHxJCU7XJCGqXxXVgONuWxfGvZSBPcpa+C5lxTYGne7qtR1ujHepUKPAfPthUVhcT8KrSC1PhHq0a08BvD+VE1/al0qhwlezaExgM6wqTHUP/ii5d3kyEPuj828ErAQ4lwP3OZV7XQqalqw127n6x6xc2/HyqNAHGQJ+Q1kY7liGF9dfu0XHzXBsUIVBqfbPPEWWTZQxrK7ZxRvdCsH3JFQpKcRBsB6rf07+FbYQseT/TjuHtoGL8HLMhmexlMacp6GOooXCUj5JmkW0f3NctRDjbWMfXQbAGbBogvA5g4gfc8LoMYsccfjHkF166kEtefNZER8wdQJ8eeuB3xEbWJkyJskNI6AtOU2V7p7N80YpxMNVL98VJkdpEQNguBaCWfgsfZmvhnRcfn7iF/gL5q45Yqzq62y5mz3+TGVZif9IKUfpwiaPz+6LFYe2A5DpUrlrHgtKSgKglaXtLGyv5syuI7AfbFuVZcJv5jgJsF3UbUUc1YX1njI2/aDt/VWKIQbQHsbA4zVZsZ05N5XGsTOS/ap08iV8UzfguwcO2WK7iHg+EZgQbnbvCHpOytMLUnOWObJ9RB/dHQR47Altkne+YaKjzncFDeg3qojgD1shN+6j1y2BUSTaZJXNYZk32ez36Jr3lEC+lni0u61ymxZV644y8BYU8JqLp3SDMEW5HMrbLjK+b/dJHKIRFlCG9+5LGHzyAKaDwrze7S4+3tJB0iliblETio/2Fuvt/Rr26UNPMt2mwcm6Th5yUtNnjVCvqkacF1LvCqHgD++PbJdD19NlLe55/C189F398/hbafQdppiPMoEhoEvmS0KmpDUIStmccs4c5GHK7xPUdwXJNXaWo2guluFww1XrPi06o4K8yvBdAI12uQvtQOx6+MuEKz6fslH6YbTd0qfU7BTwGbS1WuDclsMhjgDT5Olwcs1Nl57zHjHrlxnEYvMX3Ou++7Xpuolc66W7uHbKR3lQ/er38kmaNRhZ8DpVTCxFYvNh+B6Jx8+HWWOTOE7VW5jSHu2ajqsXdsLqoo9HZt+c2UJ2NgYTZe3lsXBNPbVYcKRdYxIMTgcpStihN+AnOKygw+PDtSN2jm3ZnV2abIP+nLxlXslcV8oUjA5MW4Nd9SQEqAPjQV1wPgViV2iTlKONdNYLyW6FiaaD3uO5SwPH6AJ+mGkKEZLaIAI14Lbv2V7ThE7L3R1yAmJaD1G8t5fut95TLIx5FkItJBOTcD57MJ9tUSgvpUsJHyUp4zdPSbl3Uqt10OVv3vMca/oxNn1tIx03IjwqiZme6YKOr8HCp/8htWVzK2T8jlSKerhqg4EYSy40DyBkPjdi8+R7V13ap9VlLzWrZjVKDN34SUrOZ7PPZgifL7yUEp+qSi9tuZYEg5jbMQoLRLjkE71Csxw4Jfas2ucpzJsFcIHGzxFAz1JZbBxTdE3Q79NBNkesgdYYR2CxoPkcp4xywqatlm8Jdy2Nikb8I75MPPiA/bkaBBGIeZ8Q6x6GwqLLvFgpuz7v6JUr2sxOaDOPmrCJIMA5eraUlPcUBqMYyRV9iZJzGcuAFukqVkHwfZHetRrHHVDwI/tb/AwPbJt4IzllF9cZh3jHCk4KZoIbOetSiMYdjKkboINJljeg8puXUewiymDtvqTu/yjjVfuesa2PxuGsGKI4FstZL7HmcW00mYf63uZoc1GjJf0ljEAXjd0NPm5U2izbI7VG4DEtZr+hGTYZr57jcjQWkKtb+oGyYl5NTp+gM/asDdw7cMrakV0A3kuqi4bNTOm7rcfOGq+QOkeUbXg0MJKXNnEPhlAWmIdSzIqaBjr1gJxvvUEDD0iwCw2IZ/Z5I2ADuetbipt6IdErwuJxE5zuSqpd05BtyDfSx1A6ykg1ze+gdgkzOmu77RhszSq0mjK+0QM0WRsTSo+Mp02XStQMEtPV6Fr6SI+Ug/HJehCyZFKA+s7MGzoii/kgv7XHHdx63iP4f7qNNPxubtq8+mJStZlJqUc1ODkiD/rS0wKyd3rGeJcmwxfzd/tEnWu8NxZ+VvlqJSFD3w4IsGBS6DJaz5JgOL32K/NYMUnRMLnh2XB1E99MOSRHCho8cyErPfeGHKEqHAtmJGMniEJhj2+1nOIuKFwOzGO3dpaAZZJZEhYv/zpR2L/ziitnhHSIyVih4whHxW+Iz/pukn14m0HVUDrz3mMbY4gUmqRRzNwQm7rdMY3pvSDZBdOqE3whSO5PfOEEQinnW9E7W7VgzLGX+NpqK5bWp4WbtkfVyZATCp4krgsDMr+P6CpLCx2HULsxAtgxuLG+UjbjSib8DKGB4IGaI3Bua41zKCOEpCrw3o3ZDGNaw59PmhQqlNdCwxzy+cw5baggurQR+EqiumlSFOSaiooPGF6E/OFdQ94kpuomgwon0epRqk7M0cgWpSn78KlqwOA/loid+3CJ57bX2N+qjtYmKHE7Ko9r6RWrQlgloDcpjeiYYsdJfaZZgXUOkKCYm1LAYardQRP93fzBEMINK/OYoWrRKOL+Qz5tGt7BhguNDkJuH/ga5HBxehtF5Fvhu0WVY+zJAdWlG93BhjGR774eZw/pkqGEl4PSMa5yymCXvFhQcMk/z+8gZgTfMgCaQj8R+MLFuoUnh9qnjNMH9HnNDQYTsTZiuawUuJCFGUex4qTo3TtkkaI5VDtmBP3iC+KNDJkIc+II0202Hu803Hg9W57YEIzKC4XJn0+h6ArOjKwVZdjSkaNcsslY8G7FglDvMJ4nBRqDoCk6xctt9zmmCnwc4lPuGW0CwAqmb+0TFZpiPC990d4q9dIhuOxTOvcPSg6Jf0zxYjujCBWmM4A2mdh3CamWvyJbkANcr16WPl7w36Ip842Numrx9YD9MffOcRwjL1WR9/uEHHW/IYToxq9jr7FrdOZvmUFoCBnZN9PjYV8x1a8GaOjPoQlrqIRLOl3ZZM9mJf6nX++8g1TjB2pOdmSfmzebCrqLoxhUZWJIWh4IRZVpkXTFY/rGJtWWZW4JEJH5ibfDusNX8umo6tL006IaJ99e1ZcdXlUsMwjqyYSbXT0hS7OnB5APSGR7JGWAmSMa4gdx83xXQ/JqreLVPFYaCfWkYKwUIsTeyo/Hl+XPHpT3WLK8qHez94KqOascUOLNjr2go7hhvdDe89lfsBPHjwLI45GiN6kDSTDWlTvItdf+pjRbrxtDsyX7VEfInT5mCCxMZ8n5wsGfxKHyB11OCpC8rrfosMIx6eWgsp6CoX6GuGQAJ8G/fZHwH1R7cDh54oJn24GkDc6e9NkRsM7TvTaHsEAmHUS8tk9va0CMvH/nDW6r6+CpKFKfMuUOuUDbo0d2wkrZ+TTwJTXLq5o/xrPTYSwOgUVkKobrSrKeEyY9TNXjxzO202QBNC7NcHsq2lf90FqHYglwsobrQ7H8jmMPlZitIfkcxOqPrq53uWViZFcmBaBBwCRSUMuXwu1x6tz0UlC0kPqWNx+AAr2NE+C88SGoA89UbUp78rJ21UTvdTiGzseUj5IEy3dIUTpR/XphFUrkdTA00gddVA5vBAYfBGl2yoHHD1FsUBP437UIWpCmUtFdokFbDQe5oIa3E8Ki2YCOPJeYe5mnD7Asz8PnqGEXUe4rnneTOeOQXuK34vorjpjzH91SDW20MQgEBELPj6y/aEtXGa/1Jj3zYoT3mVa8JLPwuu2042NPX55gX/CS1OaU2cnjYvI9WYoofMvVLm22bXA5jwvK7ZoHXxz+Y7eAv/ZTQ0Zw24PDuC3S+JvRX8eWmtJYvY3tyID2bPo9A+4HT0hshXPH+W0X8ULz4zrDVh1ISU59fU5w2s1FGb87wWXeEy049yE97W7UPtpupLKIe1dBgdHjTCUpdYexnYb13WQPc9U/IzH9/lyXgh1gQbWcsZeQdyMQWMqHnHGwg2OS2xQ58Mwl0x/B4Ql64eh4rbYLIkK8JazgA1T6Ze7fPpSZJkdYtqj0v9369kLCm1S4uGFINHTfUSBiF3nuZ2KYrL/P2P7blyDJTD1GNU6bgqFYLBMfhcPGef0cEGCTIYMHoPCzv4TWJUi/5ytJFVXbJG+w49l8RYa3a2VzN11GcsA+3wF1vZAaHbgiD8/j7DbHDpH62JkLQYXyHzNztvaUV7fgayqY6PCCOtVe0z20VfK0fx6v1DXn+wlUBPAk5jaw/JpIBq8PX0jAkF678WzPlhissr9+VmI5Uw1b+sSN7SDBYkJeDF+R0Uu2Kh+RrqUYEdSrsd7MYr58rdxT3hh7T1LaSQzGrFyw9nucOMbR1I5nxbg5Q9Nvg0yKFVMKY6K62bXX1fDZcBVI5pckxMv4t2KgsxKwXBodJnuHAvGKmKoJfcKRlDxN2AKX6vEUt81Mx8VCEcIWByywOmXSRHHKk9CTY1jNdp+as/KyZl+92N/+53UTGLR/wxg77AejdjswtQQcUEPNusYGcl6EnAJ0UHz/bV/7Br96EyJ65TMX+tt9fAEHpMEI48wQrxyLCaczMSoGCz2IdA+4U86riV3vOV6+WecARA+Vr/9Vl6H1wds4ENMa7lZvpnyZt7r0b/iRsQT5q4smV+Hwk2AKO4cHjeChVG9UtT4j2UkPc4GavgAeq0z5gRcNI46ysoZSFxwHAwFFor8z4yX5e31Dzodgy+IGuI4ZffOCYaO+fdTuNjvtZGAvz4rmdXzgistMwU+7WmZEayrVX6rZl4tFZZMdYP9zeIm5kKVYOx5WDehn1SuSpoyRU0qymxXVU9m6bi+N9dJHEdD7qFDcs/OwkCWVqP2HfEQxgRv/E6nbnBdEgRDMb4coyHZ1WWrRGuhfrM99CpodoD59/YkK+iiwtuJNOvDjyjN+PDWyp2pthXbgdxxNvh6ESjS5YJs0ferZci6VThBMoq77BzDy5CT5tJCXjNweibeaeP9rIcEmqPmSfl21cAFelmghZAp7nHG2VC3PisZ7AtzTAIAr2FjZMXnIveFpYqtL1PqdZfgdu4ChsLhjPtokLHvceGVd/IODfNcOCEx9Koh9t82bntiD1h3D1Sw/WTCTWCyrHPPWnJqStYi2RvRI1TWqeWEYhaK1BD2f0ztPYmaiWhFaUlJxiJZ50qIk2FM5/Mw3cXLpHqC6cDJw4Xjyyx1hRukH6tU1n/K06EpSzQAZJL+NE+3/dAePhBrpNgBGjDNoMJT86gCJvV3D+pzmH3TaaDpReGyoYrbjm1Fg0TROgbxNXZh1efgd2HxPLswq9wXVafnbX3yczU+I0KuD15Nrb+U6Mt+fxziARVOVbsmv4o/vKm9MLWu+tj6Nlz15mk1CKV7wrntbwj8B86gM17Ax86QvYbfSixp8J/muBC/FVCdR6S1uqLzhw/FC3fBHd6X1So3I7eEw08/NdmE7rsUtkIFHWUZfYE88rESapv860+KiDbByUSJ28vkaz4GAbOdfhCOtEWHsm7yzO2mwGlJcF8Sob9O9Nbc3uQuuSem+opySv8JvZabbsYFl28+rMixvwkLFXQuGaevshPYiirsu7UL/USa6S8ywCPsG8Q7tvW6KAJOl1uxFmPDrHIUs5uUoizE3rGPU981TQagtwryfxr/44sHYjQruG+EE/S3qeGuUsZkjXh3t7R/cirwLZyF6TXPIrBKbb/dc6nJGKOeOP8PnTMVzM3a4HlT/TyvOd6qrPBkBaSFZQL4z97ANqtOrGbiVdMP/c+bllRZfktSZECFgcENkH7AhgP5UAYURBJsUA36bWW1n3C80YggeZmPG3+eQOGeMt6FPpaFx/CMs0SVVn9xrE5t35Gk20bdytxlg+geN6N1UfB3UAnw0CEP8mboAuCYoZxn4PVtznO3squAftFZ2JbMmBH8Hm7lf/LOM/m+vrePFYD/6qpLWLSAKvtG5FJZpfjOtuc2s9b9YsaxMq1LWDwf7Ioq7S5IWNHltgmRx6grBVNA2jvR1oKzTZoLcEgKuP3eBwviEx37NptmLOJbZtkNesYHsbLIvxdzQ4Mr+QDGjpk78FYaHaOf6p97Y4h4Ot2/hslzKIB/Ydsx6tr9qbV5b1IM3aurABVqyh9GU7BVFlxxDrE8Q3qRypyWNM24qMeiMMmBno85ksxk/7/bmpT7hvX4jwd7NWOaNK40vVe+VO8a6mHtXnYuKbrfJPC8PeucYs8C0YNSg8S4OaD3RVOSgGuj/GSt6PyMknM4u0D2iTw8VkJdPOjlQucayXM2fxzWmrZmsmULNuULI2VNjhFPTZ1VDtd1o6DousdebEZpMIL+iyIrNNpa+uui4yU12Jhm2gv63VbvfvQ7gFZy4VjSAMFH7AEghArmaC4TLclhylCklyNObaQOmhaDpS/9nuPLKN3yl44FeVieL+/RkBJHlSz48MkLpHh/vRszib10RVn2ztsOJ0RABdm0Lj7GyGTqYqEGbDPqYRoK1D+UA9x7Y/QvN6DpJCkpECSIV0BbH/PLlSo41r1kBodVddLfb3+OhB9VgF/VZhCuCk2JJYEhCG7a6phie732DUA0/42lagJnN2LyQbD+7m29H1xrVOBbJUJ89iz3svFgcOGnHWtyC+BW2fTovOyxkpUVu5Y1AlUpIn+4dl1IaNWKv7iiNXu59NZGALqu3ohFE8EhO7j9cyQ+mJQgUccB2xxyhD53E6KR2s2rcu+wxBTO9Mgaqn355Kz/EbrYyDYDhgVZiexBFA0dFcWIfPYFpHkGFb/IBGw/JKj1RrF5Pcfh0Bf2Is3W2KlWAvTfFsGej1ggDp4kvr/dYNtOyIoOZZ0WUhNqhNgHf61OKEIoMCBYk4ZBf8i0GWaBV8HN7V4D3Du6fT1U/BjhHG6YHriQL8+dX/Rq4+xNShfrfRi6iWOcpPX32e7DSBTc2/UYrt82XxJAdr56tm5LpSUJfxa4obPnP6v0fKvpHy9Aem7g4G9Fh6vhzrr43bM5KdF7XORqvIN2IKkhnFWmLKwm125ZPLiAksZcfBtrpwZc+yjXXhS1jO9q+m1RFylBY3DtRdodZYl6GikK45L78vnfmeC770q+NReT+8LFtlgFQVqoFwIs1KmYe/eNl8IS5ynno/O4OEXmmXpJ10mGmtuI6FXM9ElbqlEAH2sElztDKGwUYsMXAWppAbVz7MDFnxbQCdA5yHiKTaVjGslKfZUgX44i5jZTrgbgB0n6E0h6bGnEfHEzPb/Gfu99XkmMig/blD+2zGA9MN6vn48/xMvpg5J036ymyqC0VnGFCDQb90Eeq6hCY934tqqOD6l+FhvVT/mJKY3g2BP9+OlRWzT7Fv4APQfKGuqSlhfnd40x0V1TdNxhzjd+Ea4mOQagKtQEnrdlcgOoSexnJuVDDqOdekp/2fguB1qGm1uNPzfLEDA8bdD3lyEYEpeF6i+Co/0DoExCiJJaatwRp6CmZ+UAQZR/I4skIZUZ4/rlTbdwMbfdKr7+r67ysWJbF3hPWv+jYslV26UaIoH75k3rueB+eCYBEK6OUBUXsbsTrrFe/twLn/wYG0SwHbZhqLZdOT9ZesfKbPITGuXnYyySp9W0bApxHexKM2oOE5jzqCTwxbrIVK8br/CIWWcdjpeNtOd82MVAXR4KZAEmaVbJJKN7bA9vo/Q82EkakARKUiCObD+g9vf1n0r5KXA61z1pPhRV0emaZ91vCXbY5pbvHO2TKh3VJtE8IfKiRve+pVnhntzzO00yEkgqWuZWRoWBLb6pDtyzEnoRA0exR8BtLo+tMRnqA3uQEXOAQKiXxq96GgJwrMnxGLmEZfwH6xHIOr0FQ9bJ7Je81noOl4IJh9hjSdREDUAIqbGx0JwcHZNe+VRd/NKVLJFrXci3WnjiRuglCsH4JsnT9K2lUGkNjM7pyO2P9BzUE/ANg9RZMaHPS75a23LwoGRT0hIu++JR9yxl2tXTQ1MZE0Awjr6vMcJxhZvMn4aO/bFeqY3P9meVbCHBpO/953+ykaIsQmGfunxiOZ8u/XNkmo1xa4Ppm3XWX2woMZNfftEtlqUEA2xq2ezwG7RPyutIPwW6dKJYa4GrGAkBwFmK5zsb9Sx99kkifw4uzGIR2xkkI/1PyGK+o4awYGosowHVajkqLLRsRsogd12TA4GbtJEC8NLe+BX9FVykj0/JIuVcIaBuX7a5BZBo/XOV1CISjxR4qXm/ZgGhsk9dx4KKFjUw0pIHf0n5C7+bBVngHFJF1SXM7fBkHwb/rkvXPCxf3T4+xdHZ/aWA17JeBzBrs9Br5dZ1mv/dAY9mrbxWh97uWKRJg2RzDsoU4LKcLfzH24LqPySpDNn/WzPrT3asgUR31+fRJ3exFXVaQlXYESCM7fezZZcx0qIXsIU37/wHtrQ+CA9sulOdOdz90HBG/k6RGTLbfND5p9IFse9D5F6bNoJYHvSywJFmoNkNwtl3V6SV/mQrwx5w6m2NUD3+sMDoN1B27UI9cogAhNDnsLkRXk6vEOp/mBmPGhuJQePuDJblHieW/45qga+YUHhXZVncACfQo6olYFlM13RBjKBaQHfZ25fnPvR1+33nzPdMmvRkYdWwRnGqlsHEvoHUhPa584vFJaQgka1CG+IGtgL6tmhbAbf0WjaXHQf3rvQgHDUibqhPQLCQtKmUG8jHsiqIWlEa5ATePv8HGq98gdCo9NA1+THndzKepIgDAL/SX+7+Rn4qixAJjbGj4FBWdw7zUg1yyP9nI1FLMM1PKjMH5YRSc4QlY3XqkDYD3fAyVnNP7BVDX2/V/5pjIBGfgDCy4mqfH6VqMQ3YNtTPvV0LAEt3RzrSTWX95om3ciiwvSAQMCA+pdr8mj+bXYn4jZqsq8DeBs2VhHx0CFrxMO1cOctSIz+gy33RbZXvNjNR4Xj5Yr/L04QJkaJnvTgVnkA/mk8EpycIWbsys3H6UMB7u38qQo2dUrrbjAkr8ZGrsp6cO5rfFhINyVk/jYEgezhkEhbPncvaO/R39MWmCvtuZd0oL/gzE7UPFUQ0mHVQUuBq/YBwcL9eFDA4XtG5G/yXhR4/yX5zc8e18twlYchY3LckNfeQAWHYD8vzRlQri7ciUXR6e6qSDyBJ6ewugwu2zp07mLJ+9ZltmkZilSb2Esu+4ffX5WjeNBeS9dM7U+kkTi0ZwDVAsbxQbb65iTAr/Ci8qYOkKDteRr4Xfw3MKcgENLSBdzaWue6E644Le8gYQl26RiPPJFUGH0CtBptRKBPb/TIMRO1Cx/j8gGSAgMZKQRAEby+GSwKBQcWEUBs5usDsrC1+6wmov6p/dhyFSBC9rIz7MkXwHEclAQbE2Zu4ua1Jz7uSSuUTmbCO2VUMaE+OuMzmRCLy0BxrnZJHnQmtg76l9NVHdYKV5YTf0+yjK/BLOAAe2eJcGoamglybfxWbqHwLn7cM5S1h680vk2PHEb2PhzDp5/dlCtN0sHqYp8VwVWSz0GbNK1DtZ25c9cjin124NVAUrNXcn1GJSXPVTe/Rwg8kIE+N3tCxManjZwEQIbGsTSPHDGgYgfKFpLxz08A9qy0Mzek+fmgAEhWALmviptpLmtAnfSGJuiTVc/0wW/EorpJHQULk7gP3hAEG6a9XG37GfjcesAwzR1bnsETsMkCxnJbay+RbSJAzctlN4+PcT3sM9PF9raUkcoOJ8N+fLkDqyqiWNSvx2E8hyQDBLfTCzpzzGPblrdaccQ3aotJJsDu7CBmtZZYPuGN3bNOWCgTZItj2X3isCr1j5jwdl2orQ0RF6A0lqdNvGdol1rg6yhP4y1adwX/JKbXQZIZkdrDpHymbILN2mM5zOErmSZf0+/ZMDSxvMRMIIZcNZYNwiiNdwatdKmzuDx+5flHxAo7NwIV8JDv9XTIdRBIKpr3hhoJCm5PK3Ov4T0IsV6413pU2J006ov7kQN58PjMbYrQRk/v08qb2d17HGF4+l2kwvjb4mcfmvNElyZmGvWALuMzP4aTmkxqh1JjaM7RsjdQdzaUptgO4/gIAuEFWs+foNyBaNfpP/eK/5tRCvUdM3a1k3NlI+Tp5DEBshQHtLqv8ByvrlbmF4HSS9w8HIP29weWE36Nuxehk/VI8n5r0/BWuRmbhP0gRpUz4Bid3+vbvhQY18rRmKkCr5lDVty0H4PM/Hz50PFlcdFT86O9o2totHdQHxdVaBDz5FbpMmdw101YNn5tFPCkCPK1/w8L2jx+OKpHT1V4mV3FL9S2IIDPZf+S4FY/BNkHms8Jy7Nvq+L7zt5ytCwya3UFFVqN3FUoAWQ8U3OoGiplcVAR6M/29j9VZuG6CK8cyHWObmyLn+3N2iJXbQ3iMIu5D0SY6G8OsAdWxJXwljmOyom3KkPEj7FMH9rWI2BgOJR97L3HvkGhvO0tpu8Pn+QLPx0VjRi0LUjGmJntQxCsJq1KU5IOIljGsmmobNP2VVIjmhyN8IazcVZCJKVFXahSqoQ/cz/SadbXmJl1i+fpTsCEkkZC/AhD2pu9Ku1hts4OMgkheWDBw+BTpG/C1HB/4L7lBjNnJ99MR5A5H8aFHmKF/yv8lWVeWSpNH0PzBKWeAR/nnqtCnojUoxN+p5w63pcf9hQpFLU+uLEsPBIE/s043muZWTwegOLBrOFcoC0dnvkY9BE++D46pIpMwik88Xm77ZHyt5AIsoX1LXkwT2all2/GdWZgju2e/HvGsXYTvrRN8BgG9odchqWUxhjES6qrx2i9MvWASielcT4EwCggSMA0L7xPEpbMawiitldTtmYL7FwEFn9HedQ5z/eMiQoTv7mtij/iql7YlpRPhr/LVnesmOfwZL+AonQmlXaBMEUfUnGAaSsN1ADhe0EocgXz3pOv3Q2p7kDMJ8hthx+ayNLxWOHXCaHpfor1J1IJBEgJ8D0KeXCHuXCDVDrHdYf5oEntcVVMf0LGWQ7/0lhtAkQpSBKnPZL0UJSnqMZMIbzZat9/bKWYb+13n/Z+wGguUhFZ8P1TUTrh6yox949UmfJ/QeH+ghct7j3e1rKTAOqr3aIkD3mIgQFfANaJSVZawA04VThEpou5r/YCSaihnzoI0nfv89yv3AS/JKUfyiOsIpDvdDD7sscxBcFYFJOE1ooU2k+k5kf2ZI2lLI0oMewBqLYhdJhcyPlinQXESGMxC7+oakJ2U0cFD/gpPtVavnxV4dPbx8Boelb1GRE8WUaG45Pm5JxucjRKGcbU5H2X8nfSmvfeFRXp3S2ejYACihh4C/XbZsEX9WBE7ozLye4hBDbzrlsoDy7SN+z7gWUoUXtJWZ9+6Rmb+rZMDIgZZG/fucJhwJuKFycCaVNCPVamIWG2FrlqmVBB3s5kxjKwIIRf9W/DzAo5QAQ5fxNvNn/ekePd1zj0R6BMed+Zph16km6m3eGpgnrVGQvG9UkQPZYoPsyKs1bG+7Uq74cVdzK4JEpYhqataX1MvYEylA73ICGzNfy2bAAiEfV4vFKXB++s62jxPUziRcyR20wG8G0VT/F81PTLwkSCa1MupXGrQ8FpGoyYm6kCdswHlFEiutSJvn19uyh5l6zRnvdienUaD1w3tDs5SYz1Tl1vVbSDt2ylrxH4INpRWd7VHUjjwa65zIUoqKsvtcI3/Ukh8UFuAtNaocQnBiz4iYSonmcgPT0NmOlIHHlPNzbuanIdUNHsiJZVKSye2VlKLNmCvX27SD9DTBjROeNrUT/0QiOfvt/FmgkvsPD7d93QERsIdPW9iEMGTYj0V1yRKfJnjsgkiYjBacmPGg44Gn7yRqY1Fv3nfVUtFqGR8WQrG14jy9aSs8+RjQgujmjZeK3j+6paxmVOaynO5iBeEvgv9zp5iYwdG2kNuqq8TcdTudfT4LG/xiiH3ViOpqDNBY/i82tJclf2hex7tWydE0N3DWLFpY0H2IaFYlbIpVYtJpjVwx6f0432sSPNbs3ahUG+4AaJc/bnGzYPyGWsXbuh5l2JBBE5wVYYP1m4pKDy4atyoRLTmwUcpxO2l+Ukek2zICfO3zxgh2RJC8O/x9yuFlMVHPKIJtfxXc8UChVd66zWohwnKFs88cbOgioVIzQYCb5H0/EIiw631OQcvWnPgxRB7xn+GCmZqzsnWOvRPh8yCfG0zYMhN7FVr3p6Xvfb1GmQekXfOtfHcwBD3E8VdjXAKPERGr7jmNUttHgNQnnJQ3OyqF5NKKruk8Gus0wjEOqeJrZd2A2k7s10kuKsWEr7sdRv9aG0ZjOyHxh9ZuJotrbPpvQO52Cb45vOpFxngfiUIUqIlVCPo190wewas5RwfvC4ZtFlvGFSTx6nuMkDhqwoXhAtOyFwgqP8M9xntu3pAWCL0qoMOBh8Px9GNBkwwcq7QcokhhISuSFQId46BLJIfL/NWoULQIJq9EkfbiXd0MjpUMJy6FKjVCdqfw0YZYHhZgpFW7GwAv301HlaBbWE/PaMRJrxw3DvZJFIVn82tS8YjJ7geNHns5BSJKKX/ZsJeWNTeTOZi0iNiVBcN2gVKEWb7C3DMbP/AbxqVw311hVdXPcsGoqXdRcD7dToxiB8Trmv6vyHN6Ens52VvgR86Fxc1ceLqTc7/QBggz9rs8FNCSXoqZpW1wbyKSS/Qu+YeTiZ6iKzxdLZzbBJPa11BtyB84rJPfxMG0y8SmVwRhB+WnYQbGrdV6czur4CvTIta7EyrgHmnnP9ryLn7lTJfq+X6QeKsCbjvT0S7ECv5YDd7Y2jEmx5/fIH31zEn1r8fULX3aDD2TcdvZw9L8KE1UbNMtANbZIXlerKkTqO4EFj/f3m/5tmPw5ll+PAxjFnzqyDx8Eljbg08VEDiC25oVtDHE/28u6qoIg67G25422YCmQ+Zusp5/3JOF5L2+5zvO9dhLaJBX958r5BSjw7/3wQsyozELSI9s8kiFFcARZOsvV1UpxQLO4btydTJKajJabLxrZyzcnuG+OD/KSx0Z7qAls9zsbSdyNvSKQaMntgIPCXdhl8B07sFfX8vYqvy1tE47H6ce65+nBU5TgmlgMTuPIRE4j5yizP6mBULyhW3e4Qu5rDJS5guA/KIJre3MXkUTVut47Hb+d0YR8Nnvk9YWONQL+Y7zBycRqHq3yN0hA6By9Wjz4J4AhPdcVo5lceHtvCf/f/8de2gqJzUxq5FuUtuDLIi8kE2N3KJVhUxbSKmTgL6CDZxVGPZy/yNI2fsH+PAKwJVjH/85zdDsXyM+CS2AHGXdTtvfGKARssRcNsqcwf5A9VJPBVq/UPNaYR/hcnG2EGSVAl2iPhZ/veaZmEvk5c5Ljadp0Tt1+zprCaP7A+LbeQEqOoJnyJRkgCBmm8HhavecPZE5BkJYK4WEQEobBvsiQfY8kPrs48bhFpL08WATqwe1895C3IfnRCpCjndlEwoxRpMa7e5hhMCiQbZSV3PncpmYmOCwnM2Ph3qL6+22fZhfXnU4u0f448lUflh02wV52xX5iD91V/n69wSg3XtgW/c5fR5aUCG/3ZQ6eVwwyfvzZkPu19L9dx9iC9p+OJ2Cp29ngyqOEi3yNgP+9bFd5ir2F8/DRGQlnxQyLP7WqiGc/0hJXnCeWvJju2zYgqDlMK/bwr0BCXlN4LdOsn+7mL43So8nsWTMpQXvQ9Q66HKSldgqDn2UkzqSQ/cMO3aWET+qrRX3dT4KUT5DMa4qRHFoO/w/wqFwLoy0UsQFlOng8EK+bo3FOU0GV+e/lSG7Ai86mFyKVveRH3MsS55BrxDvqqanqftvkARFlNYMHml14qsGonOToYlv/f8JMrOnQaEmlEhI1n9pTdS8SR3SQQSDvcyc1fvQa37a+EotDbJz6v2uTz9bbC4QK4ljQ04+JfpgPhBvQzAb+dnYxVVL8cuoXC2FY9Je0Fna5Ps75nwpIbcEL9vK8Ow8Z0tLaRhc+9crRhUktOIZt6qrUDfSCr6oG2OuCJY/roiAkhhyTt6oZoWfPef7moJaNNC2lo1AABTTk2hqD/SdmmR2EAZeuUMT4l4iuu87O7HqoCT0Jsxi51zh4m1mZIXEVHp8189eyeUIMmIQmHmSHj4b2T4DDFoomQhB2f1/YTweTMyrfl2LtbqeMY7a0l/kB9wOT8L6ZbuyG7TWH7TfvQzSTrcklnTOssX7bUwYNt//BZyiRHr2ONHTRGuboGjfiA9QhQyigJoxvg8KhWrIdRsb06rrFcZzaU4Is25CHDLda6SxNraiyz4a4fb+DkB6TF2hmY7smOXqLBIRoltfC59m/sri6iod+S5X1usWzcXkhmfkz1Unu6Eb90rEuc/LJw7lTv9O4OqCjt2PO0rV1GchngYrT34PpFpVjyqinT97lV3+Nkp0XPnXpUPLUonP5VgsHKlIu0/2pTqz1TmdzD9Q40pCRvGttgRhMdikSbTibGTv8h6wVmw+hqe7TJZq1zf9SHVM0vobyIb3i32n563IisbTcckfgGVZmCdOsb6AXwbrr7n61bptq7PwZnozWxWvU4lNtuoJTHohQTtn2keBF+Y1JaCVGus+B6eI79Ga/hC0o/vyEeu4PAUU+8tns59VqjtbShveB1MfWCrLEaAk6pwRVMwYo3csFUX0Ul0KJA/7ktFbNexk5/3aenWJdWU1/6wAAAkkDQplbmRzdHJlYW0NZW5kb2JqDTkyIDAgb2JqDTw8L0NvbnRlbnRzIDkzIDAgUi9Dcm9wQm94WzAuMCAwLjAgNTk1LjQ0IDg0Mi40XS9NZWRpYUJveFswLjAgMC4wIDU5NS40NCA4NDIuNF0vUGFyZW50IDE2MCAwIFIvUmVzb3VyY2VzPDwvUHJvY1NldFsvUERGL0ltYWdlQl0vWE9iamVjdDw8L0ltMjMgOTQgMCBSPj4+Pi9Sb3RhdGUgMC9UeXBlL1BhZ2U+Pg1lbmRvYmoNOTMgMCBvYmoNPDwvTGVuZ3RoIDQ0Pj5zdHJlYW0NCnEKNTk1LjQ0IDAgMCA4NDIuNDAgMC4wMCAwLjAwIGNtCi9JbTIzIERvClEKDQplbmRzdHJlYW0NZW5kb2JqDTk0IDAgb2JqDTw8L0JpdHNQZXJDb21wb25lbnQgMS9Db2xvclNwYWNlL0RldmljZUdyYXkvRmlsdGVyL0pCSUcyRGVjb2RlL0hlaWdodCAyMzQwL0xlbmd0aCA1NDM5L1N1YnR5cGUvSW1hZ2UvVHlwZS9YT2JqZWN0L1dpZHRoIDE2NTQ+PnN0cmVhbQ0KAAAAADABAQAAABMAAAZ2AAAJJAAAHsIAAB7CAAAAAAAAASYBAf////8AAAZ2AAAJJAAAAAAAAAAAAAAD//3/Av7+/qwB/3/wmc/j6F5ivezE4qwMObl99kalD2m4mrW2E6BB/NGRdWYBh5LlQywd4Uu5rD5EUa6uxjzhM1IwlfaKmBLLjgIU6cSVn/GxcBqBXcIgH1uZ6m4ru5pyr0JTDSAGyp/e6d8nVEYD/binog0xkUpJz/Ei0dwt4+bPW/ITrxqDYugPnBN14N1dC4GC2fz/bLbvm++FSrzrGvZSYs+JDSQtj81WIN8ooebUreBgMlxYJud6e/s5ueKAfY6U4VIgoRR/D8JViirM5etsHxbf/TXSQ7M1zNh3jQhYEcdhWtVBXTGS2/ReYhBHlSXVAxw71w7xIiUyQxxW7xXGaH6efkygzfhxyNBsT2i60CHD8KOwK8Anw3yn9CBplLWc+xiWqNhYEAIBJUtN2A4bNdFpokmwYc3B5qK7Y2srXiP0Gzbfkspp3vi3IC1KAmFVfPn1EX/3o1SxrBDJRKqopUhOwwkj8EPtjsoHnaS2gYwwbXg6gGrQjGUQI+N29Pl4qxEmcZiynDkHCTUkPlIl69mO9puNqSLddFffTcBrlfWMdnPFt/2MkOKVewGUTw34qcav7yvbugvf3oD8pVpLzzJn1sjmy3Vn22ZT4wc1yMyrFeWrXiYYaZ1TEMFBukEPofOnXTKW/ez9QSarzNsdTQrUllhFNHgWknWoFMO08pvGGGgLY/0cKlrThqplvLmNnEE5T+SgvnjxCFoV/uJiRhSHriGSMWqBe2KHBkwcpOE9/aRttPkpMzBLpeFNCSPDhOdSj3vGg/PBstHUlnAPlp3kuhO9nTItUAshfrODryN84HVdWwSsqhjoomcVV1+l3yBNVGamW9C/4GUj6UF+rT0Ff5KahTT5y8jJO1M7vj1DTKpMLer6NP80sq3f8DYUJLA5eSHq25Zj5M86WO9yyJrjPEM0JtkKoPcSw2OG9y6L/Lyswv5x94G6bjwSbrkqa+O+JZGXqzhhbfTx/OUmuH0Z2hiBOAivxgzbeEN6U6M7N4H3azl75fPy6xLmSTWyCZH4I0PZU9DiFDephWgBIXa/sK3aoKHOis5Z54JPBzGDur2ce6GM8Rno++h6pfzNEG/96hL31vBOkYE0YrkGopKDMVhXVw8VSMPLrcCDGippxGTbIKxrupNp+zAdV7dVIHf02pgPqqcLuPMfyOUqlvVLmky+K2UFJhPVSTFqpUxMMxXO4FY3F6ngVl9XrItwvHm/+FNWZQBBn13VqemLvUUuzQMPDcqqVd5AwFCq7pLJhMVs7TARG7y4QO0MnBRHs1GkcxW4Kkb7MT+lB680MDDL0LJiTb+HQp9tE56Q5yFI8RoGCyeCDLtUCO3/SmfuQWJ056XN+JaUvbxleaxyH3QeTg7yTH+52An7aqFTq8LeWnsMkjO0hAHEJCPDrNB5IoOdZbFKcksT37ATv4txHGL2ir05hVdV3EakpUx71tr7r+h9gsjwmWoHQFQgyFa/ZKrxT+IwDeZoVFoYZYBIIl6pgnvXd4kUBbW+I6xyqGJc+m+ocBSQK4YMp9c2wabjLZiJbYkcHhOQS/dND1YWISpBwEh9ApbdErHLHJLLZpgooRjY8krwCAdlQwnHfGaoa53468f0tZsZ5QUIVQ4LiIoU5VCfO4LJ+U+dOaDXxiluW49oY1ef9EQFJ1UF1da3GYqD2Yi/Hc5W3wNbvtTcb1XaAObUpTG5tVN/6UcOlaja61bD1D/WeL9quFUZ5lC5lAlxBGr5t6RQmYjWyL7Rv7CmqiBHEezDxrRVtygBpNUiayYvk7GD/zLt/Ta/tch7G/71NUMyjrxIEwndRniGB6uiTyjPs3cA0UbhOBLOU+c3GwnwhkAqY3aCQO8YYqID0RHFSCGdL1o4rdhk2eeWCUJPZjw8J806A+WdD9h1e4CK7zUMMn7uVjJ1ls10I5Z17C95TzMmBkpLqkkfnGHiZ7dgI0sAmTvB8r6gwzp0WmVoQky0vL37Cfb0jL2Te2QozzHgDaiU+aPHxo8ynayl2yWhXFVT/zLlSh3Xrijq5SJWmm8Ye9iRGZFQnNx/DatSjZ6oC02gyc1UjSFYA9LWCULYegJvM15wKqz3oENKd8B1GZAwZYqJJ018mV2y7/xg03RGGo3zcb5XTlJefFXusV8y2S9DfZUutH5KijlIRwbNvPZW4PvYO3kOihW2bv9GoXxdetOcglFwzIG2liJg6yzH6Q3CBAXKqQUz+b+3g983nxMo/E4cLM+CZKd96YwpHGB2YyvIXegllbhEnWGQVD9mFmEvy4GSLtJBvyqklwcd0VqN+QCJsLshFbB6ndYy8ukge3BEeARXjqg2nZdM1l0h+xcx1s6Vv4jvL3JGO5svbWvDBWQ8rG22tjqKBWMCXLxCTPxxiNO29o00x3srSZR79LXz3Z7QeXlmPqoLDx8RX8VuYxz0gj6pphycDQsUENkKaxlgJVhUl7Vjz1LGT6JKgheQiohANYoRFGmKWFjBd07wNJ1bVYsT5Kr/WHiZWeEboabDREZVbrIL7C7LOe2l7PnASFG3xwT6S5cpi8H4Hi+Bmh3f/OUmD1XRdaQKKYL/gqzOrV9b/3//F9eJbwFUzZrKwH2r9NuamrDbZYZSkmN+rPeuDEwGXc3TdiWzER9PYKqqSgr1idVPyJV/yU+6mlNlUqICbZv+R66HrsudJrOvbStG6EeTzPB66D2RQdOxZluqzywIFAgmh17zf/9wutvTUbJqBdzy9feKvWFZVLM+v+ly/SVI07ag+uw4ELcMrv0oqXt00Ty3bStj3hXmH2hKd4Ab78MCsBl5K6h9rbuHPoEq0p1Db3jZzSokqhxuprVClqhw1ciRGda2sRYXs9sshv0yf/Tss4iF+ZsSMp07MPhOl6effPWdfacbNchQjy/2rYomM2hbIR9ignkqImfkiWPde9EoVRhHtE/IBjFCurhV7nsH50M4IxyBp/Z/wcXaGSblE9LAOqBrjyuvl3ajaXmfXFjK9HdsQdyA1gcKoWBkgjmerUlcLoTYf9vhkKuMBQfp+D4cmFdXt0OEXAUa1l366pDr8p5L64KNeQ0FXCJKLPg/wY5T8PtKOsZtFJxtNgfYTH7b3WYYQDwDtOlylpXQB1To4jUOVykUMvL10XRigxVnMGNEqKZzvVK4jVsz1ZuZgciZT0yN2WZ8jzwUygAclfhDeOLthQgWKi3/Nrog14mDZMqSI4vEuzS8iDKtH88o1gFmi3BcpL3y1gh3pZ0Bj10BJAgl1B96oP32nn7H6sh5tX7KM7qNiJ9ehr7DfDSRF4xFcPAA7l6p5wWC/Ho6sLfTHZwbTVX2jmadAVN3UZC5j0+VYZjkQdowJCneNzuzsUfRVgeOK21GEhSCQatBY50gbtkl2xcz99+i/IP9etfOcSxHiL67BgSObMWpEZTSuvKjnR680tjCTGEF6JNZ/2y/k0qvmr3VctJd/Y4YFC9hOfKRZvOtc4xEN4w9quxmjFyjr4I2HEI3vVACRsmH9AkstokjTLj8aTQkmbwZThJAuxcltw7gYKWuO9+RNSvnfpY7QoFG8xhzjK6+KgUWnoHCiGU4UTVkt5ZddS+26j0YzcYC5GOQPTOEn6HtouCL3VLqR/jBjKeatr914Ta0SfLJ4wx9aMeUdtucyD4d0R7YctiA6q5/uuQjXT/N1E7Rf3zuilG+jvLKeUus64YhdV5CXarI/W09HvHjdDOUYJLtmDAfAXA0OAPVjYFG6xFH4v09GW6FpnYumbQPtc2Spn5DeebEJKolEh4oqTT8OgEnLJcbTiC+SchiCWH66jV7PAcCxRsLU67Yi2BXj4WakpHXb9nHSpxinAxfS8Oa5CN1PM8U9DpHFpNWemKlRIQbadXwGFKYyQECFN6BOHaG9cuEC3tOtRwjB/dzl3u5bkdsOtjWc2J0n7G/73124GTZx8SaUmd/Lmxz5M3s6trEZvQnG/B4eZ9arsATHZVAYI3cAVhxknrobHYbKaYgYBaeBUnhPkVfYsHJovYgj2QRF+bWzTtY0uJqxl0VvN4SpxN2tlGcxZdJC16bDCTui2lZy9hY5V2CqhAeF7AzVTPty8Rxe4+JIQYSwIHHD2y+krCsO5fhuURTUEkTne8obIYPA84A/4Pb+RKVfTOg/03/UoI3pLA4EU1p+Hp40PJ8YpBTNsh6wcYPJ8fw2Mkn+nlfMN3u2rm3gg6mH7VW5FEwE3x1oRoLg8ZRYAKuSxXAVIg3TJsshBh1kqmPMoRGkBUAYaNx8t+YOAjjlF5SG8tyK1yVAKmtx+jgadT2XLbtKqbYM/nQTgqvJ1PDERHWb06gmsVwgn2XvSi3PyRI20qVLr50BH/0oigy9uuDOJiTQ3xlt0W5Q0oT517mkzvuRtSOEqeAapNQERQ3oftulLpPiTKd4rr16uFsRYmATL0n7+5UA40Hr2S9MMdWuOnw/RUYcOmtLT62hdpx3iZwkCekUkOCLpvFQzJQExs2LK/Cn7BCOviDnO3p2wFUvBvtYbdoTGVFUciz4PRGFfWMD0Ei+1WuRdmSOeQVqa7a5ceLf5Ab1nCXBvFOu7LHZHDra1BKhz3iGQoTAg7NEV69T9n59/99rLVjGvExKnzRPdeADyFu3s1GrF49rcytcKeAhUFk81RPjlvH5eGIANZAJvaLuKX20TBA/mbZQSrU2u1EDLgdI0c55+VFmG6aS+9AUXL/YJc0Gs1MDzraGPwaY8//G7jhkofVJ8t5aD5/UD0Qfu8wU6SPsbuxyVCd+QsL43qg7sJtsz58Jh2H3k7ZBISb8b3dtiYwiApzcBpGyjF9wbbzBXL+U1hKXmeJRzJoMIo4lSSor/qaKs2+8djX47unG6uWs6gwOAELlPYhrvppJA+A7oYOMokfw0jkvoLQNgPYMwAAVvqGWES78kLoV/eC9tpeoUjm6tmjxJWpK+0KuWIU4YM4DEIEI9uyp6/p1xOqmfyJHmKIl2M/T7BtDKkfvt6F9n3LATzbmXvHJNzgGU5ZIHWuSxq+dVAc+2kAQhwvEGz2kWswFnUKb2/TpjeZEeS6MYtvspFmQ0K+18/5MfGpoAdnXjv0uMSBCiSeRHb0soJu3EMEUdNJwUJoaJ0ROu3WhkEP80slLKkeq53bbGhtYbquW3SDi01ndHNHObNoyO0ypOYcqcYMNQ2+v/U6s6CNtFRjNzE5cy1oztxKpP37Vc7kwu39meyGKxbjrY+XpIvANVrlQm84HtjQrtbp5l41wOaeR+RUc24iICgiHrLGMAeCfVrNU5aElI/LejKTi7Xg72RrmL3WRMXxjif4l32F1DfVjStykjYDPdWcusbgfpnsBCCgKgOXsEu32uBCvELJ/IbArvKqgZjKGwx+k+3A1O8ERYu+Jf4IcMoklvVpF2Ho3P5XjgiF/Ah9LKkMI5Sl4nV2GD/LwMbSZogZLjX25SYjncWzX0Chip1arn6IRGzrzrbzB+25iMZOC8l3kOJqKs6fNNsq60x3XL1AQPvgDUHuz/NlKkw4KWgogRY+vkPiLkKJQA83oC1cylGyVSZEK5Y/01tTEuXtKiYrvYmwCTxodUK75WbiCIGypVoj+cB8vVVS5paq8T8ClakGhicqfFPRzzFoQrmV9mvdSImnS0OiwEiHItRi1PVAMbZeL4BpaEbfUqssVWteryBtJd3Zt3Z2XRUxODmWGKfRzKwwqgb7vXekXOfaX3IyhU2sUBp37LGDQ91H5dk7fbmqsksYbYRrO15njBJfw9+sBOgOwhL2VgBVzW4jjHhfmTE1td0pF3qVohylzJv7wFBffxGlzbtkm3U8NjP2xvqErhUEvsRbYfWfWab4kr8Y0UiR7Q6wZqDQmuNAAOeDM3yaPV7eihO4fCQsnipU8WWD8DvIoDt0sncRKpyGJEphb49Kn1225ACo4NmF5lk5qB9+tPKiP+kSGE8/+2ubQrM2wklp056KgYskDtjLICIpt9FQESMAj0o1Hy56KpuIFqQS0z7rrcbL5Hbm3xxFYaopKjgnHnhZWrWZHAgRXwmwRcOzFUw2d7woeP2Y7AP0SPe6M8eNLS9in2PPxQVRDQeei5oNDXcwbYsu3x4SVM5xwMtTagPUjYyogC65XHspEb/2GOJ4QEJ1LTSf4S2LxQgRY2z52Pr9z34+CroD/lbqV86xIGIa+AcvuurYUnxoUuEXHhuKQt801f1coOfE/0+9r/QziyV3TzLSmau/KYtuCi19x+djkBYSxN7Oi5Ov/b/hvcmAUA0WlteOrRWVhGtbTLV1LWxaRsnGFB/rVTRLRID8wO93kfvYgo95bHcIw4zOrphgwx8l9LscXo+DbZkJpUlyLdcsqfGKVG7hkMiZ38CaXJEOpD+0+Ndi+dumD+iGRIInZuwm6wOrmGZQ2hXarlYWYJWCRCwTE+aGahoN1TU4syl7eACAZoFDSxORNIehGZ/wXAhNuUUey3rH8EHNr5ZIEFzhtiBGJsqx3ZtbFdPkzZgc9W+J2ZCJ3gf/AWpMX7m4evrxab40ThF7TUi4OeinDWQNHQSqduDQc55jy4MDaIM4z41HDPFMw62k96+xA5dzLDTsHfSI/2HcubUxWTiRfdbxzY1UW5/vXEbd23nqd7ddRgKyoMYxsaphaj2QwtO6EHavHWXUn+lhvJVCpBxiyGWth2L7mJchOvNmdu7CoZyXNl5ipHX9bxZRxjxPX8U+nZfC5Pmn0vhYMzy/3dpvMHHPgqJpljctlhlMLCoHUvjCJWABnYmQO7lugmC8n91+hxoJXxp31IpGUwTS/zj8DSttT+TgS4bDIwFWgLQLZO6ADTRtUNZnuZDrzG2txWxAqMYdiflExmrqbxXM7dUq+VtkP8CH/s8PRJi9ipt5KQwsuVRIRJ5MsUPi6nnyI2pQIohaamGCQbIXVPFX4WUxCJc72FZWtEwcLtOQlDMrlqwjDt7txA/WixVmEAyCZaOODU3/Pr7sdB8wFo7fJapMj7rq+Czxrlz9se2sSfmrpKU5mwVJO2bpEcddT2QKyKtJNroPwhUqQUVCxsMgklnsPBLMve3uZKfB1S9AQMTapGe+kQYT+Wq9zWifQvwuUbKvw9tAXqnzDzRyZ++cqyvNpuOGfMJMhZhq5GdzkpECQftcDpEOCyLnAnla8F4bLPHoRGIUNu2o1w42h6q0LgoB/07dr0nmOvYO59pOg8p//6wAAAkkDQplbmRzdHJlYW0NZW5kb2JqDTk1IDAgb2JqDTw8L0NvbnRlbnRzIDk2IDAgUi9Dcm9wQm94WzAuMCAwLjAgNTk1LjQ0IDg0Mi40XS9NZWRpYUJveFswLjAgMC4wIDU5NS40NCA4NDIuNF0vUGFyZW50IDE2MCAwIFIvUmVzb3VyY2VzPDwvUHJvY1NldFsvUERGL0ltYWdlQl0vWE9iamVjdDw8L0ltMjggOTcgMCBSPj4+Pi9Sb3RhdGUgMC9UeXBlL1BhZ2U+Pg1lbmRvYmoNOTYgMCBvYmoNPDwvTGVuZ3RoIDQ0Pj5zdHJlYW0NCnEKNTk1LjQ0IDAgMCA4NDIuNDAgMC4wMCAwLjAwIGNtCi9JbTI4IERvClEKDQplbmRzdHJlYW0NZW5kb2JqDTk3IDAgb2JqDTw8L0JpdHNQZXJDb21wb25lbnQgMS9Db2xvclNwYWNlL0RldmljZUdyYXkvRmlsdGVyL0pCSUcyRGVjb2RlL0hlaWdodCAyMzQwL0xlbmd0aCAzMjM3MC9TdWJ0eXBlL0ltYWdlL1R5cGUvWE9iamVjdC9XaWR0aCAxNjU0Pj5zdHJlYW0NCgAAAAAwAQEAAAATAAAGdgAACSQAAB7CAAAewgAAAAAAAAEmAQH/////AAAGdgAACSQAAAAAAAAAAAAAA//9/wL+/v6r9xVlqavzXVU1gKJTHI784fuqK8qJQ82MaHBtRuS0whHOS9n8HIio3zfE/QpLxmL+Fy7qK6D8beCulOcAo7ZekjC3wkfKMRHbnvv/IoStQqaIyvoX4IQIrbk4lmyG2ocxZfaKUi/F0aOUTxMwwheKLv6bW9n+krv1JYrgTnuRppRnEFraWWElOV/BA6jC08f04GdHwAc6uujoYFS3+Mx250ikOS10zhXQrrViaoacQ8W1+/JnijGWHlv3Yue0QIXfiCE0+yFJBxDJSlpt3Bd/wyW3UlvLSO0Pry6qhAkvRdN+NbVwzRNXtmFdrNJc+P0qp4BsDU8OLgPPhBBNWV1GZ3eAVjz4ULLFMMLWujtU+C1KpN5yAhFS1V9L2JjWZ+ryNxpIRnQckQP910AuvmOsMZLiSDFud8YJUcB+Hvm0qWp2ugv71gh2OXEMXhIdollrRcAWsO8MazmmCVKYYuj21dwEV6+HNPV0OBs7SG7An2CNOcpLmynpKZt7pCt+dIoOvV3rEKRjT4vzlm71uRo9EscuofFvXSu+ySgc9DaeMCsqndxh3tqWA8WY6mFPiqFe9GhSm/l1LkO+mNv598XpuK0+YVyTOJZM/JQ1lpFpOFN0PzXAhAYDMXnPVN28OfxSHqCRZnrHwyy8T9Z3FFBsSS56EgduFBXkpaT1ZIR7mvJ0Pt7PJtVColoVERl+7IKcmfDBhOud+S0InjnSUQhF+vT8VWVCTFrtMdHTQStIj4gx9oxGrLFK70f9bxaE6vU2xQP+9ukr2c7BNaq+CkRbyD98+8MF13mF23J/xgdY9Wgm71wTVuYoRD4VN4n1jYQjTfjOsdz/eRGodM5avqyFF80P3sH9YIeNfz1WM1I4KbdzAGfddM1UyrGGgbGfbP8Q7/fIdLLF4iMfKNxdvz0uMIt1dZoWVSUpxRp5TH2WOs0UXx+gy/rXCufCjNdp1M62CgV8tjwQks8IhAPP0NTbCkmsnYno1DtCJ5hiLJ4pw+7BjRjJQQ1DiunetGVllqgn/NyyeGuQwxF5ewd04J/ZcgRSk9TMOSP9lEmjruISq7/jdpdEFFraHL6msxADZ7fElUkDlZyCbar9mZ+qL0Kzqd9l9MiUVw9EQQIN+FD8nhmRYWaIBZHi3x5+qzSPLib1wVyKs3Kcux+vQJWgEqsph30yrvq6rlw0Xp0L787CdJasXIYbzUUkAGsP5anfa4E4OQDg7Xh1DRW+C8o4VPzaaUwoGWGMuGkZr4WM3MmVs2u0u8ML58tRdV0NgmjLZo2ns2c4zYgWulupcgXbIacdI956kqCaEnc6cJ1g3pqfTrSuFOCcp1FbHPstaaSG81wTqvyNin6kl+N+ZTGQbnZknpvFp76ZSeDZriB7QsEg46js+/4UXcl1QCokc+bieLi+C3eIXIfpJm3Z5cFgrLi5Yt/yW5csXGzomkVLm8q1+qyL1wRAb7BsI32RKxa1JjSxQoXSd8wQdyJr2rNC11/04tB8GFCJW5kZevXp24I675WItM+7P1kLUNjn9GtZwGj61l1++VVbCHQFu1T9VFwJVdm1cKJ6V4sfX/cxEN66nMUIBw6lz6ybmfHDzuYRmHb1xAsEXeHdFN/G6leRXNbts4PJUaQvKbFVGiyKINrMY0WSeqU8R7LiWQuKWCWjLi8NrvsP8XFkajrhdWWQNzx5OW49SldHFi7Wqh/j26ba+3z51bZ0qWjHbDN/cyaF4ZkUo74v05y/y3uOG47ansYcOOXuJjtZq7KLAdNL3hhM6kkkawdccZqwl0gX3hjcMuPH9eRSgznz1BGxUKYf4vEDIoOKcmMgf5L/P/8CLmtObAGYOJkpGIBdahfDiGUWGx9dCL3WxikTh0CcfrAWcIXySFaBmStz1WfYr1p0qJQms7d0zl5vkLkL0AUG7o8eThA2tqGAVzw//tISZFwAYdOvWCPAVoxywZillujVB7GC3hy0dxgDVM8wW1q43d7D6fZRdYAz2wf9AU5ihtjI3dT9EqtDiXqBtiLeOp1VHOu7dCFkuIS8T+YLXYgoFO/dzoUH/MtF1WZWtjl9TQMYjlyUCoIdpYJDJ2NtN85GQDP6cczlJvq2H3aFfm5OKZ7pR+ydyiU84MQoS/Fu9ut0RHYHi+ow4QRDP6fvNsx77IOAXt1E3+jY1ApNJ/hdln/jQyV/XFUC3NS8zwjVAgERpxvgL3AMBQ6VqDdg9pmXeOq/Ia5I+WRIwihhSLMaCfnWotMLH/KJbxZUGUOcRhFG8Q1YxmKHSpiLFBuP1Q/qSEwHb3p4vBJwWO40aA1FUQuMdHRn571urJ55bXbSiBjM0sIPjd8B1y0qeklmZzqsAJBJbTHwN9WWSEdIl4p8vzUl5mMsIhWWpJjdNu+9BbBUVyQ0QlWooehDCyH85wVqckA/3X9Qgxx8+oSIM4/XMF0O0pJOXkcJ5/unqSyUk214vJR4LXDb6pQD13D225Q9nWVkeSKAIi8+3gPk7fjHZkMbams4UMgDb2Bp9CygR7K18Q/FGIAX+M0/LLdgB/C/Z6ATCQNVhsZ1lTOq5fNXyJUpWXT4Z8nJpUYqdomHQcIHUahkzDfN0Z4eFYxm2Dowya7kpZqfe5WIKKCnSTG0eTU91wJ9k5XYSatWiQiMDI5gnIB/QXvaClqD/EGODufFIngiQe/C1hG6HEIRRZb0ZVXG0rBd/ZVGzbDKXFKNidRA9B9/XRnDTQNDBmLfFEsWUSVffBNDO8aSpLX9QX/9NMFqYWA9gmR2I+9z/y8AdZgdmsph3PS6ffoQxbACJCu1CRjSja0BLcr2c2rVldtx2Mxfef0ucXgK4VU4CMR4SMdrU6Rq+QRlaZMtrIVDvMxE7PCdDJSZxb1MH/WW7IJKl6TDxJdFfXMVQ00U+hSk9zEkciy2xwbyaNg2iK5HqKEC3K3HjxwqI8Qnt1UnU/xHfvIhoXkb3B09GFYAKxZeLDYmtLTG03xBHi15OVnZ097HUhh5zeCbtB3rbfm8oEBXsONDDJ6ymkRy7ma1v6duFReMqp59UGqsvWFHDWg2u0rAR486wXF+Y62ENfvuT8LREleWHpqhLPk73UydrijM9oG4iwvQuHuJfkTNhNLeSVlF/oEoeMv2GglSDQfVfE6MpdW9tIAFHcRJCUztiCgUF8TOuO3WOU27H1i2+oCW6YdDcdNZgpMCEVJ55JZ1+i3mEPjiewVWAnAjzLopKAKkIYiF6V2HPpu9wCnQfoM83FcaDnwyg9KEiVLlAfBvG3NRULNow9cI7Qu9JHQjpI35wcje8Ky7PfdWFLuGyXASbP7+iTF9xBNCcjc5tGDdnsPP+mUfScYYRVv8jneYp7DOH9WzEikjUiJsF/Qt1D3JlDA+U+vCBu5ix726ASFB3oJH2ficoyBh/v7U5DRiFaEjy2CVeUTOnrOsPfJtsO5krl2WV14s5knBdWFyRlE7cP8U5GnqzV3dE+TqUEOTevn/DIcZchHzTvzGF+CDucxkjoRzy7lfOFK3QSccQR8+08sVzpRTVtBkN1Yanz4XMXbx7JoC1g8eYNXaoscKqnOC3j9Wyi++U+4+xudm9nUe7JrKHDAMmxXz0Jlzil0lDOYDjEdFhMINLaQ4uTRLwq2VH2B/aEmsMQ5z3L0hA0STj+pO3LmHQUCSfN4NuMHVrZDVjjL079GSFk92RZeedBKCVLU7sU1x/a7KfMLMrStSbA/O6dFeLE4t+IOsIQuWWloCM+4KLoX2GP5jVmv1CKeS3+tU/y/yFsffbItfRwGg5TwziaKVNC6Xy1V1qmA5Nn+HVzdimrknJemBDJCBjQx6/tH6aavJ2pt/KVmBhhuAdidC7Gpz1q9Pd8Gl3PxCync15b/6xG3fgyAPYwaPUwUdoSXxQqdm+CnBDonAj16mhz1byOp20Qzg1zls5Xa8fcY+xA/m6A7KK0YUiO+GWdUNP3nReEFxtKCWR7M3LCvhylaFKQA1fddeqmezHmVZMq/Z5Sj51EE82GPPuU9pi5joTXcLdMiUAd2KA+p1yv9EWX0Yt93IwP1idYzqjT7zckLj+uMQdXGGbpNt0MckiuZ0nDm9a8zpaxRyozBUxejh69Y0KzxYmrvpj5PZR2QYmyucHkvWKGJWw5+TfxKS+ZZ0+6S1kfWpJbimwK2znfwCo48JholOkw7pG73UrxrxK4dKZYGLxDpB6MBx532k4phQ6a3jixdVH+SWEsEqNWxTszKoRoBIND8TW32YiagdXmDZqsSM/qGdMB8lPnmnYlYmEvbWvHoOwhXUqnLGwjxd2TeQitEB/ODeVbfJVIOpmQvGRYhxKm37AW9NG+Q9VwxdgXoswiSTr359tzg/hVn3hgylLCP2dQxYSI0ikEJ6vctAcUA0lK28KWZ7GrNg8TPRHBUYiPjMZigFpKVoZ++w9i+dBbz9OQyIhxAUrjYAasD/Ya12SR13zhQ03+Uh0/DJZP1epJR0UPsIJFlVZ1xjdG+emKHZLtk7ecWJCEnQFVcrarwM2zmfmUqqocJMO8JY0GiuqaUB5XKLR0zHVGPep1/DXqrUb5rtPXlqJ1b9H/dEUA65IzhYu+K9ZIYbcMHytXzquRIzxmCeo8mhdV89jNp0YBxf677tffoF5ac9TD11Tm0UFxURsWhPmclQyb4Yzjm3SBsjJU8FPmaa/r/B0Hq2vDXtXrPDdmeJj72urh7Sz490Jltjaoq0tUev43inv4VStTdM5V538PIa2J7hIyY45ImcpSRA1+TunzUCZHk7j4Z8zOcheeRtkbjzzDUQ+T1740CZpguvDwvW6lM5DKv+LUa+0A4L7nYwHoUS3BdgVUiMYbFZA4erjeIFX3hMQvrSR1OOw+B5jxLJKV3Z3mjtNHwDwjX4kvLcnaOpDMqsQF/9X5NAS8814+AS5FnqtFCrggWlof6+4xFEQ4wfT2DOjbpyA4I4rql6UvvpGAmGcTFsykNJj0/isbJUUUhbDm2exAjhdG3TGyCqi9wDnlWbLDv5UP7vwrc9M8wOoymPwTA/1vyV2fFAzLPPFTYL6oM7e09WNHRMyHEp9uKD43xDy+pijFb0JS763xWYkgH3Xb41MvoMLT4cUs+/B2OGynMrb+wfkT+vrQUz2TI4TWu4g4WEXg+h9sh5oZEb14uBe0sxlSFvlUqylkOUQYgp0a+qOLrf7cA3AU+fUI2tl2COh801PbNY6X3ANRuOcolbW/uoBF/q71C+IgnxWRBp0eUzYtmjZTE1j4xZsrj6issDzBzekykMU+J9wdaNXazn/UsapTOnchgpCzfzvn7wXaoxj+deFo7Q7Im8lGK1Lk8f7QNue1tZSZ6UY30cGe2ilB9xLk1bNoXp0Z/8SmlD22GtXlz2AOtvT+3fvbg3VN5ry51AcSlrzRZX/admybel7HN+8942s3DhK3l4cETNc8/L7f40GYn2U2O6JtBP4jHURXZQQMZ3EJ942p2shS1esxCy6btg9NRiVcFregfpYgxshbdW4jvX5YtGhCrj5badd8FzzFI/B7jKigXflC+sIUTfnUMouNHhk5lgzU5D01CqxN6iN0GRjJE6UojnBHwutBuIqCpa/nAJUOjLj2CMOKuh5/Aj6qF2aYBkVaUbKuD6QvxTCCk2pAofVFpvbbGe/0Grig6w1W2mALXh2Sez240XmqfXpEN4hjNTG3aMNAh904IXYT5NuoLetuDYELFdbq2P2e9nW1QbUAd+qsuii3jQGYBFbK0Wx1skFl9f0KrkfJ1nOeqkahpoFUSoUlP1a9ohlCNkGKH+6ju57XbU8YKrz8vsW8yDKiWgOeeaMbqJkwCvnINUVaXdi0yVUMj1p18sFfa61wBfMmICOYaZyHC2RZ6DZbztcyLEYWVYbet+Fqv36zJDFU4/E5tDX/uIsLQfM0K7Wmh7WA65tbHqgDwUKz6NFDF6sehJ4lh3ELgo8mPpeW2Mx735VgIZOJ7pLs4EsFqlAQrxjuHWCgmSSHrR7Os4RJhkEU/ArzOi4TwuZBIDeL+55SYc5Y6neRJA+4dYHcHplupWNuVjlCnvKZ+oUmWzeaSn7EwqI/06EffQFawiBDM9anjk8B5Etl2bEodUS+/xrkv5bVYJXdNN1BYhzqaPUI21vjyx+xs/ndSBWPt+gABDSEY2kOrblbsnG08UY4xiEv792whgbXfI0xzKCnILJU+4RISCk1Iah6EGWErYddGTEyXDWb4r9yXuYqg3cvjpSJYMqjmxF5dCHH5Rkp9rGPhjVhji7kwkkxB9dU2YsQoQh8q6CjX+Is50YJ9H8P6kfKT1VrMv2O9AJmrYBDWfkMmImTRQY4N/JK1tSfW703LSKUFKIUCIg5gyrjdgRd3537l5Fu61pd043mXEHj5DnmMzYNC9vqA6DNZnsbPSH4uHDCM649gzHQmKfKw9w5GRsnDiacr0jN+uWtevsECDXwoTjLvyFhYVaW3Whjp/rIHXR63VoVnTJOLJ1H85iefTy7caWDiw+EXyrefsCK1iDN185kNQLEJbvAMo9pY1gV5VphcBlRj7Q2pn8f7oxHzrGbkuOmuLIjacTj9tQ9u2PZY4cmwtAQXdrQHWi7yujLnSLAZ0rDjaks+EIm6uSIZ35mBu7sEZfD+tjITu5EuRmVISGfuVuCeXIAqFR7Vs6AR4227rI8ENC/sT2YrXuE8CjGz93FLwcUCYCndBr8ROXqVf+49Wv+2+cyvMssn33t7PKLmUbaQu/H4zcVg/NqONEo2fIC7hHnNTezTt1D8yMJZZ4bsA7rNc5B7TgLJnMpuj6v9ZdTiWFMdGrON3DNFRQRk/XeTqNX1HHdkbCPEfdTGMbxi2PBP72sRWRYLBb7Vq8VbTF9gOi8eFKLOUp7AZZVOEcBDMPavifSe8U8G5VSpIdEyg45XXbUJMQgttKLxa16/7OsbKqP9aReFhGQoxnRr+Z9hcbKx+HQbtvczfYegqmoRU+zgDG+PViLVmGrhDjenDUpoA+NZuRI2iE+l6ixY7vwdGE1yinqyTVvzWHNNrFQf6+Cxj2KMIcF3Ml5DL1Ogiwiyzx/8KiuLi0ma+0y8dY6htDU+/tFXLgz5v0BZFxo+XS0VatpwI4pWNeKiX+xZiR3yXYSi77wpfbvNUJURJwmjvHiwnu0ppzAm20QxI0vkPFUdfCzmg5lAVo6+mJZ0Chb2erKHpTMzs5dKic6OeO2DqUot1JHOf5detrlUA3eXipGfbyBtYEwCy6rMevlo65migI2If/b499SAFfzeP/0lTKHOMNQGs1TyaGQkqEO0UBWPM9oF7WyHk6azjPSQlRG6y5uo+XYTIzpPi7h5jBcxCyvxe0Vmx3Fo5FaiwFpTQUwuLoFCydFGyYxJsoME+xjOT8HHATRCz0rWXj9WeBAZtmKRcOxeUq1iH2DF8k2ed2cLiKgIupx75E2rpSE+AehMs+k2ZeN0nSX6qWaRYUd9ZTX5YNmU4Kc9F2BsOx49vgOf4zTmVY3hXC4GNfVgY/mMpqtwJjEzGgr2SayyTDNFwDabsA/x9+70BVtKldFTHIwyy4S6ID+ZOBuq861Bna0isgLVGADselM4yB32+00AsCAEUkEBbmjZO/031YDahgDcED3gfo+tt8gDp7iNBVxZ0f1ua355cJ9PqtfL/gTbrMCyI0bXARYYuBETMdeuAhsOOIQRv9/mKdR7IgaZPDgHFj4vdW8uF9bCBWhluUZM/dhUhXdpvOmbzXEr3LvflnI+8Y8k1uBXZfBPGW6RYmJTmFCc+nC5iRAJ+jHWLAnHESMDDzlT+iW7tgvhI19sF6lKHK2J2+/es3ANdV7GMGNzcZ+aYhQWz2q9pnKayggxHuxyAm31eGphP7b4AY/bmf8NkLq7tnpUQRmBsSYJIwHkes8rOOoZ/elQ1KJdyE+1TV1YakutRj50GPL4Zql24Tjr0OFP9EU7b3eyKd0CKKF3CVQNa8aLdUkbPSeDSllYHeIezORiYfaF3IVwK6MonUyO/6DqeRYMqEBE6zkovrGjUy04UUlsDSeaeq3lnzjqpuJXXmTcNKj++YQWPtEG19jHN5uvDoRJv1bHee9qZQRQKu9ImSJz/UytHk6qT9hkM9l4ZDlIFfMKtavivOmDGB7KeNjhZ0xJN244XoZk/1YXBe0GOf2iGVGMzb5AvkvZrYQvo0JonSLsH3OnGdBHr+yopPV0P7Cbk2axdPfftXHU4tUJ5p5A1Pi1tnoHLs6aFu8OwvGZYZc09Aqo/ZnDmgNRNLv9JT5b7AFb/JLPSih2wcbDdzWh/r8lmp0mrR4kGZg2pAcjyKHe+XJzllKSW5iHsIlbBEAJ3y+moiUcagJjXuwzd9zD8ebuezOtHV/u0/lrMJ9Q5IPNyJI1JCqJajU2mavI6+Ht73yDVEFUMw5BhNlF27vRi87qSlaVai3IFk2mdvt1Fi0gOW2ESGwk24Dvj0Or4Au/3sIJFdzrlSvMa5X8Zfo1lsnQT0yM4pMJgxe6Bn/9/fiFwCtiJ92skO0Wa909ZHqazoIPfVHr0u/BTkLYTbJL8053b5If7c0U1EL6veyPRYo0YdhIWW7VNB5o8ATjtgtqmY7SiAvVRNH2nsSiFOuLax4ngrWHzBwZ/XzJQD7EWOi0c+MLFrsLxpdoFWybXhSJNWb1invKUGkYMvKIkDmTUMJlDIi2WiOJARTq7h46ANAITv/F/KFktjL8bnTposeTSITLvssXl7aPRshm2nSLf6BqPyZIitUXXzq20RWB6QlXU7Mw620wLxJ5A7CS9lehZTPlFEXRvr26+3aiwZ/3mBkxypcweBB6/IiX42KNzKIsOuUy2IuBYPefNBWF/zN/6VWunC57YzymTFE1TVcxNURSdoToqodjqFRfRAsZcbh8B9rEAhxjLsH5WO/m5rLAv+AfiYA/pbNTgwIg93EHz0ZJ3wKVVCpX8CygQvVviiHhC1NMAj4ST9k3uOlLZcVwIF50vjZNJvH2GZJmuypIVZyR82a5r1qtf5GkoOVQdNif9yau2z1U8tz5nT4FydfWKc8MAiK/Zy5rOOyiz0R1VHpxWuLe+sCy7jApza/92O2+VsVNZRKIeDnNyVqcw5mrelt1voX4ziRfOWK/+Sm+MczN0a30B6G3UVSiUFjhXfNdkt0FjcI075mtzOGQqkrquXBzIWBq+ZwlKyB1H+CqKfGggmFCHDqHd9KdPfnRZkEQHe+rbN8iWudGtEspLmY9qvp0zqohsNINzzSKBMRjFAChnpS7BQvchvebXbwMyhU184QZ+pBiBbeE38ZUpk7XlN9kqIJ7E3z9gDHhf186daMMaipD9zF+X+fxEVszIBZNfTOBFtoJd0lYE22LZQP96r5VmYOHYZcMplenzUXy0psNTFPUzLu5hD9PFtSJLHkh1aLKTAc0x8AjNPUnZIaRyzeSVFgbTDLrMaDhiG85YBtntMPAJLlcTCxYTLTLHl5juY3+Gg+/9xFkLXuLLZl06STsWON/3Qd0bfe4ACPGkyhsAfA576thrV3VSQUgQSkgV0PfNwhTvvexU6QREZpjgOZbkhOdNQ5j+p41t9NQ8cAPlA8tPn6lGZxHTIiyN+x+DALS8DZcXw68tMNuWqkwoCU0Yniz7aARJlaF5vR9NE0CdrLyWDEzTDQgsHVc3ysQLbeYlasMO+FRJHGHXcCf+eSUYZ1szF7APJ3xRU7cSrCN8mCrxuLoUlBpXfSH9rMSLtPtTA5NUleMwjOzRNZG9TPwSPdL3K7YFMvCZLBwPo/XZRYySTBLoNkLpW1cpK2BgYcQUHDKl2nfP1GFrltrGffGngKqWPObOOmv+lwJPl3Hqnt66sIot8PfGV5MluAyaPk2e7q6XRZiEHt5l1gN0Ash57g5KuvBVEHPMiZQoAYGp3UDK8oajkmvo3yMSunQHFWWJ8APESe8syBPuBxvCFiIeTJ25IAjhbgB3RhRgmIq5Ihu+yhZvbvVS1WEy23OaGCKwkV2CDls4rRQwhgjRFQpLFlvU5zmTlH7ukf5PqNHdFqplQIbdZFXpj2pXUGO4xVjiZJ8qIZMje242p+hmuGDkJEzlScGAhmeCmHb/X8g8gBx6fvB0VrGrX7aTt21ByNdLRthJbOtzCiur4z5K2/N4Mq6vCbqZlvyUNN97xtqjpKST1y+gjnHSKwQPi1Sk+sLBNUS9cJhrC7XjJb31LdgBPasaTcf/a1s/7hLuN/JeWe/JJa/5R/hrdvs90rg1Y86QryMsEjQUF+zrew7ThoP35ofLxckLb3DaZQC0iH11QJo58hHet528FcZnm/mQN5xtij0ZzcfH9HE0b0Wz9qDtt3jIJF28NWCAHV5oceV61zRa+kI1/YXlljRx7IRVKlfjgilldL5KvORjgxSzB6ub4yILU0WOAKIO1DCAOIG8LWLMIMBwUsDT/3uJu8jPWCwbzRkqAbw6qY0i6ZYbKHUfnjmiXF7wESVjc3uO6qcFTjIpzjGTxDEO0fqOlQs5MFmWhz0cmdBEj3AiyLsRkLXsdp9tNQBlnokM/4SC9VDSi3U4xYTEY7FMLcqR/x539arlqbxjp+MbSOVB7KvFiifTqG7ixUZJBHfFf3WF8HvOyOjUoP1HrhHKylkWdwKG9JgBL3ctFaX6hNYnrCX6+aIZRB75ocN8wL0drWrkpPd0ebedSGdpSy75Giat1qJmmBi3edEsubBRTffD9ozr8Dbi1rjVaAcDrK9cHXm8hAMFeS9E21sTACf5c0XFvvC3Rpo5i70jP1wfC3Q9QEbEGQwhbs0D64KERBc04A4FbDgLJRl2J7VM33v2g6C1XqdF+XcuELMz8ubzNt1MK/QSTJ95byA1nDGw/RFibAy1oKgNugBmeamnY7enEDVK81fcwdg3okR4q5L4QGis3yul9MegsyAysknvw1dMbxfrfHpO+uEmrk/bf6gn+09uMpaE8mojGrutTzBXXoB38RpM8q+NaJiK/3TZ0x5WOFf7FNHfHIYyXpIk0oP6gQixtYPmmxbg79gUxodct0vIKRyPYTt99pCZ8dC92DftqBOt8WjbBWfdx5ndu4uLzsHGytGB+PaBqKGmm/mBPHCebrbReo1H54QmBomTqtxISRUlrrcNE5CLAjE/qBTQQJlYPtVLGhN8mfJipDN5PE4H48UfAVTiBZHovEeWi5a0mHXek1J5gA0WCx+zyU+/qEdty0gKjrOuvkZcVjLp++oFiWJDwlsI/gNUol7/VMLdH9vdY8X3ZhQKbwzcGJFqZHE+kETt3PP/eCq9YioOa4qUr0ScjLaqlAdSgcRcEqj8RJ7HVGmhu/U43sdMMlIPAUwQNweW1UfBpoKZa5Pd4DVSdtEeftweB+QLMG3TTDT+znzBLVBgH03tHAP8uOLKNFbG1+EqK0RoXOsjucXNe0yQrC7hiBfNEz5+tjWOiEtIIvgWdcEzj5eA/rSk8HrCzks7p9ygLD1Pmcncvyuqwa/x7/mJALlIcyLoFZrsfraUOItsVOPsCUHK/A/zBu1uxOm4gZ2YH+Wl7WSM0l5X60cY4vWmUK6yEpYt+s9IF3GHEdivOfaj0M0v3ppsrgrvSRnY/RabwDOJmlxXKzWmQtM7ZNDwfH95mM/TBB7i1SAip0++N/IrnloV/kCgFvHa1rTjpYGzsdFc8JdlsgHZe7TRX7gha7WQ0xQqhz5EFvFmOlq+RfTdhpVehZCFibLec0i9ddliOXulp1DrXD//eMbeCHoDDhfJhsQ+/cAMApBNSX5ffGCUp1p/rlo0LrDDI0tQHkqpI8iB8guEQMZXsgb/FsF0xRGIXsfXv5VT9gkt0NyjGcp1j84SoZpRV+TOB4Zha6ctSZp+uuAGWt+QHtwLUDhfTPD+cmfAF7AHZng1ZY7l7Z0sM1Uv3NNP23vY5xl/DG6n/Fb/U3qONuELxhz3n/tN7Rrr1/Wk+pBqbkWEY4L2m5gVfyae6CRm16l20Nk/sPys2DSXvS5pMEskK2imB7dOnGo/5nfgVn2usgB58ux85oBo3ZJQXgrNJ/I6wbxTFwbhAQbfSn6jdFIr+iMyjcRNRUiP5d2i/0wJ6E2NxzgaqIMLeypJFbgw4P1dmjXNMzDrXOzDfsC8QsjCOXkT1CC0qXZDZkZYynBEbdC8AZWZy0SYdLyGKTza3EBlGMVSYaxpXjX49q4vZLhyms86rfK7SH0nq1YSB2//T2LklW3RLNdlqplG4BABmfhChpnBXzQ+9eS0blEvA2juRxhD143f3S84IoFA19RIxvUtg7vB3I3AYreIfTbC07yDI6TPKHhhqDhgbtLrBk0vcv7X1aEIyYZNWCuWCHCKslipHvwL+u9yJcSOLGyQyiwDONAcHwmk9Gcqvwou11zG3j2Jhs58vGnWWlp/+9SVLmeGtuAi8r+kghKjcZ5NjPnP36EKG2zTiYiZHbm8O2fmquZfcWnyJ+f+EtWEFtsZDb0Qd1f69k+v85x9LPTRXT6l4YMCwWRCoiyxiznbahj+BIuwK/Z5BG9T8diUQg2eVMxtrjx6lM3R3GlvhPRNlxe5lLkJdMM2w3d1w0CRmDGy1sZ0rKi0Lw78AmU7dG456lzWxQ9pH+4cizLhRyNNbu/KNGDe4Zt/I/15RyiGpr+CTzgE6eKkylyVRCIGcv9J7Z9vBfFRqQM+AHlnriQKQTHmiVetpwcU1SYS/KNKXkR5QAQmxETP2l3Tu39SCUV7FSNdmlh3ihJxLW/WEFt9qojrKutrYALH2YAeLhpxXcGqcuDdSvtoDTiZl58G6fR46ahZ2kG9ww+j2fYad29jr94kso5Lal90nL3aDM4WVNmIuM7P0Q7wlSMN/3jsYgBU1Euhqwqap5l/fXYkfYLj3cflROI8vfclY7YC7z4OSgpKMOtZc3y3+ZiE8ddz4g1lHRsjsPPbkb8i/tN9qRWatcKL2QyKggkkSY7L+K8K3XfP2SLi726wdzIDU59IHy/TYHLaBy59KVb9Sl8YiXdLdUZgKP9wJ8aGNRJ6VBfub4re7+ccUSEgd3wsutvlXvuG9NBp4g21HuW2QHqxh9Vr7nB450ogtO7RmqoWAeHl+GpX4pSJLF+zev8LNGrkXmelCJTdbK7Q6IiKNcIJl9e5lANVi/BAFc46sWfOnAiITWFIDpMJsl4gy3jM2wom5VXzKD5AjDccpxtBpKEBT3PEIfvTUr5JbmOZ61OexlvATQbA8FnqTFM/St6EO/Rs+Y87U1d/lCPnpVtl/A7REke9IlY74NoOnErnntWbpPDLvvGkuq7wH1VdtEjHLgthOV9s6vFMpLfIaUkEdAa9Y6rXBXUQRYgfLF/jWfNU/SDQHwoEevD21yShNTnA1UMlgfKRj+lOvAa4vR2g1YvZFIdfT5/KIU65B8+8faciag8/Y2lLlwG2uIER8hDoROaer5n7qHX4htOsb/XHQpqn+A+Rlrh2Tjn87r4tw94XPUl0vK8J+fQrij58AOOI78WZMlYa4fh4VtegXxWQRxizvyIylFho6lSSwy/EbEhc6uP7K6+rRq8CmjdApk4V+ILZ7gG1RogV/R4JbJMA2q2LcQHINO6UL5vmeIT+2yKXUnkIYJRPJnddmnSd/jeBtNvg2FcK0u4tsh24orRGN86HgujXcIsueKMHlblX4Rhdb2UIEYGebxWJSVcOvzXogJfdsWrWpxlGOO5Eq2CE+NuiM9dHxM2RcxRivk20VIvGAKVWv/FW6H76o3DNLef1wzmnjZDqXFwGSEFrcPJKXpaZkeDkwbffMRNMhHxsvl9mkpHE78f0f0HBf+/lmMoDXVPvm6bB9XVNPU39GsNfv7aWZIcsGXKslLXpkQjqtppC9nz6ahnYHH45RgQjjOV7/qk/vLdvDUsiwoajc6UbOX5QCzAkvUL9tOQD2IyDQpXg0aQKomtjoOJrDhifpUpbDzL/TQ24EyF+Ttq60nVXQy6pnioedJw6P+euUf8O/JlZZdRdNtlUTAJl/z3rPy2Vplh93ZaHcXMtUQnW+ddv42gzaf6tYWYtjfp398Hx0ImOLWx57VTFAmlabTCVTAYFQ7gLi9a3Z2QSsJWuAmiW6IxbfsXGvlfOO04hRsMH+fFIKv7YGaxtO9xkK7jPu8SzRs0ambwiI2Rvdi8316XGVkXhsJDgo6PJVNnb0Gi+egufYL3LMOjL6qin1AQzwJfF76CJno1/cu014I+BjZ9kqeh6w6C4vf7zaL/TnG33gygi7gYSzfdOe0ysCmUdMznAhzY0K5W4i7KPgwgJbeSqxje2cYVocMGtQgFTD5Af0bT/EkQyU5QpJuqFyvJzWpYSK7qX7OK9XLuUNPQrex2jBGRn4ibrMEpRNCUpr109hJ6iUQJzcU5bLkcWhGGn45fUshJhrCNPjfo7C2m3bqStKWU680Jt5oo3wSXgd5o3O9nLck+xfXRtbzur8bOdMa6gugAe5L+oQrw7Inq1R+cPdZRaruhbTmVmuTTCp90HqMnKIg2Edhj9+EclyZdFlbDJHBLo/gcxAWbc+68y1qJaXtKVv9wcZoPrbwIMiVcrSY3z9A55RalRsxD5+qVeyA6tK3jjPm7YNyUn1cq2HXJHLZTN0qr0+vBVtuRzBJv0lgp7PgUm4OY99nui3YhwatWw4gZWuYGZDawlwGpa2WRdUW5+Hdua21QXKRUiInHxlpAHxlT4N5sCFZIBMZXxaR1xq0DlR5PNwQASSruZK2vRqNnsAEvRYdKDNRrYEfOXEWVvuzkrL6NkceN0K5SNmWg0zP1lQoQdUyHpTd4VQ0avfYYGiJL1tPVbRtwFOPI1xnWuTT5IuYgWw6pHyPnwAYMrZ8rfTHo1v8gBQhGjZw3bo/YEPyK4Y8xKEyzhGZUieeptaBHuRTH8ev7PWA6pP0i2ps3kDf+CS0pwE3MISL/VjLbZl0M6B9UOcjHnA8VmENrvk+0r99x84Mgf6xDnyBNXJJnkl5v3JklmJYQgaJiY5k3rluKgW2XBpj87kxEnxkkoBFTrI2kGLiqq47j+GiEa3iWMxNe3yIGNQiGA5lsWAHW5W5xXzjGKP4PyoBxOtxjuGjwf9SgrJT+m2xlOjPpKqbZ7KbnKOCV8A75v8Nup1GvDVCu2mbidgg9CmZUEM/3WFJt2FzZB8JCb8IQuxiiWMASPK0m98+t73nkIpmrHNPmyHyc0hK4EXWDD8FSgQbGjD2davwPidcaWakL/D3Y6KK7z4qj1eW7l5mGFkfT89gMvkK4ZH6uwQHVWZGg8Ju2pj2wOPOh0+JdsyxjNK6SAeGN9kIyVk38Ymix51FGwLaobjl6vMa7vhHQg0yrO8vZRyybLOnoUV/GR0/LDCLAjF/rNrvmbiZWgQuNwo6mB/ZWZqX9BgfO/7ElWZJeI+C5KJq6X/wHDEkwhM8/SBZ0BXIwyiA88+ChxZF+s+yH9p6kvIuRNDXkqaQwyQZlbki6ezevFuqqGse13H17bjMYHi1aiGVfcxo8X1qoR8gCpJMTg4aCGJM6yzpYRol0qvyVc1QupBp2swvWd1/OxOICMUGQvsGshoQZhoHT33oQnw3+zMOZY4f9gfmjgK46WYMNsWNRy1IE1D8IoBRZpB6V0qVaaxMmDH4jyn2KryDtlIyLz2aIoAfFS/aKyrsqxZyHsZ8YL8dDRrF9LpqAJYGY60k84UVLAZAN8L+sjV3miFAt1uHE7tsrFNqZAFaXU5anPh3O/DH3gMQM2/SMfT1ICkurvyUEMjVqcdSXH9vUILU3iTP40loEZlyZHRkMfwKaIlRJiPqiO/4KjgcJ8m5mrMpJRSDau2g0tV66Skvu0s5FkFElpESVqn+o3atvnU+dnshLX1UjTGPtRii4kz8dAzpFEnZB87ac0AZetVKVLMdFoKYHk/Gqv7UMsqcm75FCHhtOtkysVwxmp4l9QqTDXIz1N7JZI+TvJwiogAC4UoZFkDWEkJMDdKEuLF7Nw6woXsmDUvjZghVSvbWqEDkCu2RGOFNdox50VmTRjsvJXXUEMc+KPw25w++8YuNanmTTgn8huvgWXB07iX6ZWqBG8cqkzSWDBBxdU3gT6Mn9AUqzAjB5uN2/aDs0ywU1Tkx17RnkMLeGqqZsjGphaq2mWdb515UqBRcVTnQlgB17NcCrmCKmgReL6KDPDLuN3OY72P/N3zqzEMvtE9Y4U8R0ANiXzI61FHXW/DULhBapyI+flwnwe4gy/q5DA9JndL1IAy/qmnVZ9VbEK/JyxtFvSq9wDkcTYsXxquNeh5d4Nxx/D0gWleOCATEqKJ2D0CAT9PYdxdZu12jnIpFJj+uUE8YBjdxz9vAbUTim4/wI9fGHnrxwsZ7Q2cATpcQ9ROvR0F0Bje12xmTPls4BZF2qjwGiYVloAJpGFZOSzdFy2CQl4pUF43ebcNxYGX9XR8cxmF40vvocdeRC5k4exKincxvJCYyLE61HJxsycYzB0QDtHe7zsQpEGPtZlhyjZgILlrpzC37KWh7xuxBcO+rv7WNuLwh/+kyUWga/SSZbXN7MblohygPT9IPoHuq8hdB1r74fvkjk8rBeQPj6lxnXxbDACxI6JA3EPUz974LwFx1RwhDaBpUh89KKpRxlAfd5YjKOuZRtjlnLDhqN9Wzi+CxCruVfDHl/rL7wsHEmMC1bMfMZXO3+BtiYCWWYCXScu2ns0oBhQurIlzdqP7YbhZaKxlu9EN1SVFI58QJ8612h7gpQvjR2SHNqwLXtjtmiBgSlyLHPR8qQWNYCkLAN2GLsnhb5AYNwL05LtivHeOXkEfnRaQ2cQHK7iTdZ7njSW5z2AqprldRXoB+ZZjrR6KxP0pv6SmPNAyDuqHGfxzZKdI7ezvOkMCA23tWk8W7FUUOlA6Sftq2OfDC6XBucknShPhQLt/LZc5fhrUc+augxhoJn2rXVMv/zGwdWhog0a90Leec2GAEENeIzLk6vh7Wk3KNm/K/ZxuRaK1H06wELe0oeUK6NXTeBJBekTyVdOYFb0Jz3+4/zs1DuxADdoL7h7a0yNHG8XFv2FDg1p+htW3ARpM83xGavu9n6bRKMBFXupXkbBUfXtpBWiucVfhZRCL2skzaXkmdLY8oPCgxyQqf2MMSextSzczAUy8LgRYHTPD8oqiFrDZCcluN+p9L3QiYP0lMo9GuqHXCJk5Bb3jOgA+Z5C9fGLnZfBHAKPXFbJv5XwBpMmV7LPU0c24BNZNBWhSXSdzInSLIxPw9sZ1pzO3KMfWetWldunjJvMNvQvkAlMn7Pb49R4LiYeR40l0dFwSgfy0mIfL2LQjZaGFi6BwS9uSeqgIz1M4kT38ZaCDYgobswvDAjpdCMi/RqjMOW2zFL8M3kyo1ZJwDq/X5KRqzXnMKqjcOGT582sUtokEjlZns38FKm7RE5WD6rK6nrDCX1CYXoHF/Ke+nt61nYjUAqFZjw015x0QdPxaepXfkiGFv20FbmXSC0405tlww2qOlbwUVvEL7q9n63hHi2kn4TV7PCBfFT4mHs579Rzg4z3Tq7Dhopj21F/bIP9lZtW4sDQvfh0bGk6OZQ5NjY6AJMYS6AjGLHMvxgrRqxHF6QWUvOfh1uhLGw8RZgFld/JenCUz4SNntvTSJ6pV3z1H6eBMu1zFuj+Qafm98lgT2Lt39+9dES4381U9rHLz1wjIW2dPf1u3z6tKTLKC07xkzkkHBA84daAYm05GZlIxzaE8KTq1mcZ9vCqbtN0Gc6Bdh4+kGhZPSSDqOZ3s971yE0tBpkDbw0kxsMdIAct2XAsNl0L5zo73QDehpoQaGLL3pH/Zs+WQnp2699zqcot4mqNr04RM7SJbTlqBmIT7FgVzcKcJ+AyaCw3aW2LXT+7u2v/TRbjXatMJW/Kr+4veOplMO/EpcsLJjaZfzGfAwPQCglobteKIrCXHCZFLA8zw/0VOmTEWnscvld8JcMGOntbsdgdRKrWbmcH3jJ/n9nZkAm9Niy1FyF+2gT7aHZ4aZXKxfBsDhfjkEID0hd2vGUtsAysCXNYEqaDTV8cvh2Z9PXY5Zw1Nqjm16M8BZP46vSQHoOPcXfu/xZGL5cXq/qm2VgSMUTBXixSdDFDbjhUke6a1l96h0IoqtjTs+BUPIXYgZSluIyQv64JkxH5I7pbma/b5YMGOVi9sXZ849Vt7mFF4Wqzq9nnx02lJuPo1Trm3XnQL0UqA/u/d0wxp2Q7b/ZjmM+VFK+4UkPKs4CLGqKlcJbwFgzq5IAi+vFJYZI5jkN1IL7Vulr3C2MSuhDa8n4j/BwMArSEqVPI969w6W9C+CXN54uKJ99WNdoTjqJ6lCW06Tl0XiLxl9xpvcCBRYTA1GUNEbyxfAHQvhoitKKt16LvO1x2b3anBigr2CK2JCwCXkI81Bb1CJgiPwUTIwLjH8AnHB+CtO98z6TJW8abq1eSrW5sgh7qrq2wTpO05K1mgFbq7k8gqe46lxQwg3Em/1RhEjY7DGOc4gpKyKoqZxbsJhE+ZYK7k0CeoeEu5gaI8nB21PwEnlKdrn7dLq5kYJsL5BrzDr/C+dn+f2rh7o5byj8uoGeesTJKI5nhp3wxvru5egONKtw9fQbKKZ6KIrt1MPySEZI3OoMglYUWgLn9LrQs7sZMzkxZ07+7g6BTkYjlucX98lGbRwDN5/fYQSoVl0iKfO2gmU5BCf4VrCIHyx6EvALpVD/12sk+3x3/Pv4HrY+9UlL22lS5IwLOk1RbwJP1yKFRqxjBRFMKG8Wb6/2L/FfhQ9zjOSP6aCdjOyLzUhdlw/cKMD/hjV+H1qDI8Xb44lGM2yqa43NoUe5uLTMwZQouJM7goqC1Eq6ixw9XBlbObWNDV1ceGmpUQRVv20482xTHAzFKa8mF+OyJLuh4jHza9wmSiBpJcsdZl8sZ1+d4aSQmRjmu/Bckrw4Zw79pn3ZsRRrscVpPIWzXkZFi20HQISeMxQSbaJEgErHwgp3elOD07xLmun43cyvstVilzlcdwn/NZFdCXKnvrpXP+l9gDPysRjFSFyo5Xn/ZFRKsm+IwfgcOLbNt+WHwZ5l1jfWcLlPWEONdA7NwL5iei4+mfQO24Hgcm94cK98/YEmMdDg9tLPje7ymRHX8wSzQUD7GipeNFkzfddyTGrTmBESC+ea3pcv74X+d7i3fWY0R48i3deIQQdwKGTPbv1eXTdCCU+/f9XE7ezAVjgfOvE9mB6YSYuXMIQK3/qMUww48GboGL21iJLagCqk+q9pso3ItFRBrrf5JssthM9AO4H9mGwOnIDuNsi/BAKhLLCrxAlJQDBLlxAO81N+jrd99gFEbzDzChvgg1VX/YNWKtChVuubs75nyv3Xstw3VyiDI5p1fiE/2/zL75XLteCmgXwGuLVOXHdYnouRNnR4+30xP1jkufrz9unGAethvWIqBj+MbM+kRCDJ2nmUE0kjuzhViXKVb9/OowW3Z4bcq+ZzzLEJENhqaFK503esI7q9+WE7UbCWclfS0VzLikzkEaUh86vrzj6gVpibiVvkHjpgyhp61QmEjMyd1fasowUjVmlfSLJdzKtlTbLj5Uroivolfi/Km1rdV3U/sQKzj+iGRt5guNXtJjbjDjgHR1Sw2dDWvPRVPyqcjESZKP+hxN8IbNpkzBx9K9P3lFBtsR9Ll9/FPDrnFWfamZ8HQJuHVNMNXPPVcd8l2Z5Fwb5A58V6QcG3RkDbHB8vPmA8JmEf7YeWYZIPd6m3tmxEMiQ94uA3Rw3M5QNVym69J2VsdHUJ4/VotbmHQtU70OX7w8w1/ZmUqRZAR95FC2yOpcf2bWaJfTTRgj/RIaR8WWtsrwMZyoBDKD89bfkepHQ/FH298KnQTQAFqd5+delr+4ZQTJikRTKnh6UKscvqMsjS6VipO1CoVUvLy82K9TXK1p4PurL04+fVtYxTLSex6jdLr9Aoc9p3EzyyNF9lguhSm4w+D27cusZwedidl17BEofmtmK+/WpUXimnOf8SzCuLYP1hcDcRDSskody2D0DzvqdbOVQx8PqbZvu5IrRPGeQNtY8Qf51DaNStJ2xawjPBHUWq/d71e8qipfErucWH29pUBVtb7fOqr6BdSxjB65cumrxFCBVCkcjfxHksZ5wAdB07zSe25ki+lEHiFFR9j9a+Vmy2y4yAXRFdwk89LQsaTg/7n33NYJWLM/DxR+G39/sVIp1fou8Ot0qY6ZD8o4Mi8ZoVF6zpvJs61K1m79gii3ru4780p/yZ03nU8kq9XXpXwMTK5XREsBFkfjrYrEInnPy+YfCdR6bTiITyGVRvOBMlI80VbiUAY0zbBKSNcWCwUpJyBw/ve7zHW5o8mhKJ81HlpBIB/T8sQFwLts1r6vxkYUGTy71wBvLdElTpryE7mcxgzVPFwxq4cpkx9rMqnLwOfMrTdJXepwTQOHad24W7uBt861OjhlN82WQ/s1xsGT4aRUEQ92GFJZm69ngjSkM7Xbj25eHDk40IR8ONbiiHvFSlm5DxFlNmz8dveriqskcGlguSoM2zDZlw3T6D10q3QdNLgT71nQMmGn9WvJk69l92yVgGhZEX2SPOZPCogsFTCmk6T9EYws4U9w1V+i8OQih9oBlnAewsDjloSRVqTPOqYBq4hlC/WWlzY/rSZoi4CULEAixxGiVZr3+zt0zosVfSsJDGL6Uk8eDO1zeL2J3x9usIw7WvoHYXoVuxYNTGxQ0x5/EdiXftdpXyHv6KUJUmdJdwzM59nkq655HdzU85+s5RHDL7XKR3lumrlYygIsIjTFuWweH0ATMmDSgIPockoAGt3sBtDAKH5v4+K6pTFWGTLG3k/p+LyUGV0FnG/otSZLgl4QwYrtbU6TDacrAyiQhBAnRT5G2cTjVfnevMQ/k19nRP0S4tEUi9smbU6bCLp9KIX535/vNGBRezuxp5hxHc1T1/Oez46Lj+eC8LsCu7FYb3zVpZzJPQt4l1yY351XQL1pPGaRWWKfjnZSM+vL+5WMdNdY9aI9Tya1RCyCLqVvT2HXA0gc6xJ60QqZXPi6HNtsBMUzSCVRedmE3wFwC51rd0zEC4/Ly73RdLafdmxDsl1k+YgbJMoeMPwLRcKxBkB0hQLXu75OAKRxNQ1zZV0JAgdUxjp+goQIIUWGeHoVknqVDFRJsRgzY55wza8kh014hx9T8v5ULGGxfOpOXtiiIHm5yePitHcQRP5vgA7Skwh7YRkRnEcV5B6g3wBb5E6fRJDJ5ltm7CJKfNMCw9EU/i7qOYdhQpyV7tMODHqySNCM36nBCh+TylxVf4/9hVxjf5J5w3O+6GLIA6akpzYkeDY5MwPEGdNblCD1suF7rzF+stLeSSvIKbItcsgZ5IAiLwiTUV02KQ8zaKFrpfKv6/BW3GZmFBhV+TRD+9vT9eqWHIFcr20TKH1dW1s6pX7iygQZIx25Wab/bGHtE14IU8BvAN4C+BDNVIftgID6HQVVaNZ66QM8uhiL+YQ3O+I1OCAB2fD9jNMyQzHy5tBX0BxpRf3D2cisIz1t75ms/Ge6i8EcwvJ5NlQw2S+ZmKwEuD1gVaifCEEYa1+JJ6d7x2E3YCOUx27wpNk/yKbzSB26UoTAnme6xjfcBFIpKTBlITgxwUP5kG/stBQDiHRUe2IJXcqsANtPhLK4I1ZddGHtA5aZ40TdECYVsniFH1CbBnDVLlnjXqCtWzqqFsKSk9TRqmUfr35oWqK4lKD1QmT8cs4S7dT/g+1t6Cxk0yBSvlXGbsPFwtHPY62T0/vuibD+vf3YCXgcVWLj3jelLJBB8j21VR5ikAbgJKmuXZJBs8oxqmxUBL6jfFfiz7CgREtJoPet2520XOB5vo9CeqInX6p6N4s7UWQJWU1Kjx4J6qv3ksL3ArggSheB7U/BjdM1z0tcceJRjBURiGboMFRJdsm29Im1hPIvwdMAupN2ZBCP1pjQHZt7X6F9rmSMPSaGaCyxXRI3Y8aS6g3l3bHfTxs4NiJwi4Q2o/K2W50/ykTFt2TpiQ71b2VlkphbJN+Pe+RU2d0HlFahNZBAHMOOUXZn+UdJ1pNxoJAUgfmRf54/TTKxzs0Uj66TD3mIcytchTcDGyyR3YkKICEBWSnlZKL0vct/DlHKlXPY7R374T5Vu4tNUs22PHTX8HEjeO8JUlyaYWV6fjl4sEm6OCJkqzib7r3YVxukU+z7c6XwITyNKShHO7JQQtuWfkZsFJHI8bSMAWIhHm9WzWi00XoOjg50YSITpMRk4WJ9pvBGRpM8guIg+iB2VUotCLI8sNHT8c2pOCWX/1qMWwN3/oduodraWkEhnbXAOl+w9Qn6f6FPk8vqCkgptkA2ICgQxDqW69psRWorOkRHPJQGUIMANWGJyaf5wu5jrKzyTIMnjnHux5sfO22qopu6aYd5LOJWBwzjRTucoNfQT0CRJE2ML40yZlxwqJWExLFaS+YEPea0HnZfJPLcSCU5C6e9BxekHgrKRY++qjEQoudbZ1XuPn/DeRFX69bxYK3iW8P4vkUoMta3AL+4GoW6JSBbnDaYRGVI6Y4LtO1+ufM912w5LoD4pYF5mdJAF3RC9WSywERKLA2ziCcMPF/hF84CwFTZ3HyET7AsKEl4wUchR1ISXAPZmKdRvyeV8lCjntsUhw0AClKTE+kdGpbM7QbUE/nzwrIvSvlW926PSHfNDR9vd2UliNd1b78U+eDVMlW9Q43I5umv+emgAlCNuXKao3R3sU1tvEQQXyCevl51thS2hcUVppzDODs2KpZSNSaAYyIAw4velQcK6tcqpRZImudiyLyZxKIMJCOQRB+wzM8yCex0tUL6P9avGvKNQFNd67QltLtHC98NhDiMWuk56rS29yjV2bIC21mzTnM4vUfKKAeuYW5ofjyDZGVHa004dW40PWkjDy+UM3mAOK9HRuvU9J7JLL+togynqGnr4atSX8UCaFuvsMFNwB9hCptHCC8V/tN1Nve+7XBM6RJpc5Lz7k7AXapccl/D0SMJVa/K4Ek3mxbi2YxYJUofjtJzYFhjf7ZgfQFZVMp2xBcmKFBbjzCiUCRpzWoTUNhaxsxaLobx5q4BH28R9vdGW4k/ftxKaReyd2GhutrhSe4/KJqS7L7U0Npf/zKe36tJAOMMu5JIPQgfSrEGA6gcspplp/bHcTlOpn8upGQoQ9r8KwuRAuTqfmbAKiIEAnp7n/sxTD0gcTKH8t8VMtNpNxAf6rniTsL4K0OQKJoLq9zur9nFxk3hWoNnW17ubUVF28iFIOBMzqCkdsHONrYWfolineW2qKy4WDQJNsP0wyBIoftWrTyNhWoU3i9Wr/E4P5iR4Igp6LYsAqL35uIrBrtETeATQVEYT/1WnrDTB18IfeT34eCvaZkkNp4HXz2xFzPv+YC3zEGIlRHJlV1vqdc2I8jtPgeHeVygqJ/lklEXT42PqZzypbNBRyH1ttHsGhLM+0HDas3fNKeVMk2KMtBrM1F1rIYXuqx8ckrfn7bEws73zzMqMUG0GhqK+mUC8LiH3P6TaQhjqsAjftK57eTtNo9oVulQGJpw8Zk9vrtuv93dfGnyrs0rKeZdvM4vAsZA39pdO+auwd5xH4sbebCNFA1fu+xR8vfF/nd7b4mLUHCMiDi4BDl8lvsQW14tywbCo9R2zb7fds+u1+wGxU4dA17iUpkcVOBJD1z2zb3q8LILDQ88/BLa3X46mFjnGX/Z2T1YuBT5IUrkuj7yvPcs/SXNNdgCyVy0xpE28LHB1GfHJHDWh+DT+SctDHPKP0mMWzZ38Gv9gglXctyRMF3XojTW/Jp3iEWEpiD3IXrwu4THOKO2tcziH62dxWGVzSCWhoLiicN6ARekfgRzCHQEKHfXiuayklootftGV9Ok2Crc2HM526FovGBx9ifuOM+YUHmDGex1g1wPAlEs+hIisAt5vN27/bC8w7eYL27jmFbVB1j1hkR/q4sdQ1SbJy+M3/vd5vVtGOatnrwe8K/uM3V3P7VOw/R9zWPg3uv2QaTJj0nH0qZxZIDspgkKUeIirUk7JkL7d4MiP9O24BKuUlMB7WtUSPSubKpfP09tZkHLAVU26XDG1SQpsfMiHct45yPSjYBNPHCfGqDzHMkOBJfmh7BiSJZtVOWcvXtCh2YyDrlO2yNDhFzh1goJz0lOkY26cybtnqCmYZmGhCA+8ECvMkvyaakFaGKUHdjwf3MD0qgPcHgCteu9NyiQGizMXwxSI3WDhNy/KYIV8TEdunoQBEwabrGbeavJU2+asQpZr3u9CEqP1AQ4Fic/GkXG5l0xFxhX4bs1QMU+0/9WL9g7LowY1CzTn41AF00kAHA6GOwcHaf4KWfm9ba2R6XgCUHpYcQTgbTm2VpO5o3OuPPp9gj8kId1Zs6VqmLlxdI2QzoAneQeYsEI9JMR509Y4Xf056iV3pLehYv8eQGXGxPaYrhl7Ab7XDZne5e9MdYr9sa7PxBh3QrCfE5A6cZ2avweDu46TCWH1eObn2ZYbsyrXxrZdRaUq6xtVGsUpmrzipsvwFqIwV/+fDfIkStW1vLIKA18rURgn4cAWcbKsoo5F3/IterXe9Uzr/phW3HbRI2+fobRe+6+kn6UCJdXR5qzZbqq+0kvePhXzuCapRkzFmPDqj73phktWgRHK8MdIWmYePYyl4zOieEsQI1VCa/943wSq350j4mf56mtDCDNGiWrcurzOoWx5N+PIXD9oL0S2x6zTgr+CWuHXB9+hpRIq708Im2j1ZX/d0t717h4SGiv92ThqKDoZo197njFs38kfL3hx6z0mD8uZh9If03F1Rh8B8spvMoS5cWcM+oS8gSs8waZsVag5CNcGTmscRZUW8leKfs/EKHvlq0Qynvot0ZA+MNLJx088TptZDgMm7pPv7Nc+06XfjWPGpYpPfWNLh9GAI0wbs8M3qyoIORoAgjc9I68YMDWiGBaz60NkQ5UNpCRcO6/unLtZ3xfKCnwTQSJfJ9PIO/7X/4aDz4uyCvw6ZNJHne1Mj4y57z1ctpBLLRHINdAup41tfbisZ89JzIuhmn8/Ktd6Uqd/98qL3sb0W7LbxBgfJxuWR8il6rQtegIZjLrY/sLCgMhTwN03NdCNLhw+gtZS+5JE4LGqPXfax+KudlViM1YiPfyl8BUryCyCL5srS5xUICF545nGo88W7NPnLJ3wN80QL8J430k4FpTXF1fqq9qyPtCq/TErFS0DRCN3XCMfIvvSwMF5VbKf11KqBfW5UBuiDgcsbWaMv/MxBOx73Drc5dhEvDMub6BfEcyhFGryV92nAG5qYx0XyVBZWG8ZfdDHhOXiuxK6HsYd591O5b3U0ihCEjSIlmS5TtlfrQin8Sq1IsPfPaHDPZ02+ZC55P1bbEuUOydIY9zELl7jjv+0U0n9+2haNDrPwzpccNDPJMMYC4ZpSkVUAuAYMbUgGnHB66Mtva/YwdTZIUjBJMkW3jzDvdK0UkmZnokRzP+p++0M2yBz6/n3YMMytQlpqmXAaym4aTQGuaM4dg0B6ILSs8mYITM4u2juqzqfAXLWccGroH94v9vgxLyt9yL+DTj/1iS6qYxRgHe5X/FnSzNZrc1LTEVtm/pJCpCdY5/KIKqKOgjWt3PfDYxc2QcTw3F2A2T+xTvdD4pX4qpc7zJc75TTKYYJu4+p2J4mO7X+DJJ+IjE6683AoLOfP+vWum8zeqICe/FZIcA/bgbeit0F9X7uXLmiHEQjUzxnaSg0ocPpFcHX7YY807sihJPQrm7At9NwoG6FxSGNt9EuhtBJkUzUBF4U3lOmxisIhBSBEUJ/q5C5Cuz61TBAHFxulS1xsKShAmi1GYCumO6r5qYY5NYb/UBg0IU9+NhbjCgnxXFC2tVH7pZ8G280JCc3IlnhplaSqavM5Mzh3aV7wKyql0eAQ9WqnV8TJ6Ym028XI8kXCDjeuVOM7VYzThEO6xljF0Pd/gsUPln84NPSL52dTCg6w/toxtvAzdSy1wWCTdstVBNToM2/2AiPA+d1yxgMkxEtdXAa3MimiciqGyTdCR52x+qwadU5zZkMOE5Wbf+YI3DKr8ZnQDJqmf/b5qE+i7FAJaLNrvQSAgMVkkZn2NA5zqCyr8C4enYbkLX6nrZ7dJfs3BBw8M9cTA+1ctLY/c+B+uF2qBnP8gO5S3VRnOatpiVqTrUviy/ekuwJTlbf9Wup7DyDFH1FsUOhtedcBQwD8yDrIZeWLea315Q45PylKxqgljYMxRi6o2gBxqu5nxQak9ij6c0amPuXxoIf89xOtiF7c8VknLZLEW7P1ueOn21Bqz7+RpuNEfw7HxYg3/BhpyjErNZsM1rqYH7IV+wA6pMqdHiztCQyaxAF09rjDj8cHhDQvj8oc+g4mFmb9UNsxLfjxI+WhP+BnIDtv5eO4lxfTxAs2dN73wRgVn/PWoNC5bNdS0zhROz9xmUhdu+IKwYJv0tH27hGpHweJz46pAE5Bxcn3AtiWvYCwCGkssEs738RriOOmGG975MGQTBD0tWMnKtBMngvkvm1ZdeVY1dbBnhurtp3/Gm8IoXmgDbhd4eNaA/3DGpxrwz/CstVxTbXsWhL+ZdfCH6aVc3F8MB4/CmRGM3jgJb4lZGen8rYXHC1PoWzKOarbOolsU7CX6IARG4QaADRfbNxZK6y4F+Gcosvj7PpIAwbN/sdnFIZ3gAze9ER/L41Sbh/LVQvmrRohvEYjLuQ1SYyRxgLcBJHgbtytIUiITuOe1na1O3hOOUppHOrqOY/G3pVP+EOtmL2dum44C6p4rfyWT6p8/ARc4ovhFIL4t+HmOE/FM4uVWAieCNXCcDXJkrN9P966aqRO+s05w0bCJMnKlNXhKZ7u+pVzK9N4VN2xCGJlFINj8zXKmQMsJMlAMxhsrYv39Drxc5DZKU8JTfkyC0V//MrFA9ouQ+ch+WReFnOHJ+4aAF2jhd4DigyNyBGXnNQaaly+F5YDWfDvBiE3XbWSs+9+ac/zy21G+j7Xf50Eo7hdv77vFZNqFFB3isR0DdXa5G790IPC9UnX8oe7fQUPUYPQmF8d0IgxctLeW3Lw8rJVNmdrSDc5b1R+vVxZqrqwryKk/8778EcqCndJe/ChSkY40qTGzsWLXsnSxeA28G2zj8dTlFPnrq+9p6YfNLyJNHjUYEJhb3bvjE9UpA1XGNn+8jWFJUr0O+ASlJqEI9zwWhpBc5KHySQA1aITnPPHAlLKgL7aYmZMFgXvK5XUQ64NFcBKieu9ESvLA+SxV2g1b5b8B2vMU6nVgPiHqIxPv4A4sv2gvwCVeZ0V2QYFpBwPRejkco8+HlwenFNzN2CieeeytH56vjXfHvMsZnrWvXS4BTE6WGjgaDosd0abBTsUplkoXagrXY7ilOiJFvEl+QvIz9rVxcFYxJC488Ti7bZi0OjcSIg5nnmdAgJhvAFQ0zFEQjr9qCS7v2yw4gmhMBG374K0c/xCFDYeOC1AK52UcgN4kKJ6KVVujljBUW4xjvl+LbDii/RWBArfolARVgrZHJApEPl9isZ+ybTh5FAe4FWJHqgetbi/dIEpfo9bTuhE3sEEjliAmQLYU91inurj97Jq+5CSFh6litRYV7qFKPxFHhqWczQ1xEg4q5NpJoY2/RpHkA6oFLb7FoLR58qtbV0fvZG3nrl/lozuzuQZiMgnPgYxZqvqACDRmB4N1o3y/4K11tsMyK/f++SrraB2BmoSz6CkBYFdf5AhUjQWiFnwAytrbmbW0CYVX6e+GavC9K/uL/rfTGn9PsLS0vSDRqB/DmqlWPbACaIp7zxL7llHPnu1LQ7MD39LwfIH9Cedv6H1qgqGRfqqO2Tf0o0HZIjmPTEfTgiG9T4N/JUiGwEuIsbODSmP4VlPELy/W+NR6eqrZr1WlwDZYftJijV9ReCVIaJuHHVL+KhMepODSzAVy9aOGnvGbU0a/FoQtHxx6I/7Hq/1ou8x0AZAtDyznMbLRDoGi75Y7R9nHMdwM95c56P7hOENzaijW3eeX8o4hf2BBnLVG741/0mUq7dH0dyuUToWtwTlivbdkD2ifpbGoIki1W5TWK/KOQbqaFY8X3IH5sg+kexHn0+0ViDKE0WvIe+1LqPaVPjRoMWTvrNLfalKWYjc6yBma7RmsRPoTnzBWGdiIg+xBSfMxmXfvySJA8UGiHLWWgYyy0paj7unTkCDzBoi/Vgc9i7TMI3nSrjRfCfKNgBm6y4a10iYiWFkfZlYyPPzNq6EmOwPujqyJd7o392RwiR9d9emh8kiKRNbAxrlT/i+xuNNOcFXsnnLClkVZewf3tTWsDmKTuAUdAqdLS2Z8PTAPus+CObe3BMHBr/hkU3I/Vmur02PFSswwXCVci/ncSKbmrkdvt02qe8WxwCTl6I4ECXwCGQ1bSPm34Nzcu4/UZrkeECE+52pHkdMP/CCwXVHtqvLTIEm5xXeeLCC5CoDrXhNfK6xahrECYoejMoPEzlpqPMsN/WGPkPOJwqpxCqcgvlSHX3V1v4izMysZe2z3PGrf8D/yIDAX/1go0n951thMlDSn5klgEx+wjT9NZvs8xNPOBpoaw7N88mF5Kr0A27oLnEtf4qZplNpoe2GSNZsaboDcQMT5WroWZF6jfcOoDge+9FPtPh6eHF6vdup+n5dL/p+/6YLyvbHiux/d9W3B6MOvi3aqsDMCBlfJDNl0VEwkScbcfAan2dUargcwi3z697GwWnQYsNwE7giJIBlj+JVCUQDsZIsKauhsdpbuThd5+oZYTUFjH65c4gbD3XagvC4A0wLieV5cV9pUzyn0bc80DomXJWunSN9/S1amIZ9TMn0NNgzP09FtwC649NOH4056qju0bp+loXOyrG1O9R1ZyNuQJo4PoO4w6sFIQk0uIA86LLdJxLC9nuNTDXwvi/WfBI6bzzT5hNy5f8+bXT8Lh1oHZ83NtTEjuWq67SoLVIsL/2ydiiiZMKKIE6QSODBBbaQZgLInBDgZT6EaSYRFpFpQhrHbhhmrb/f8OlUCnXS5Y8KOc9pJMWpur5I6snrMUT6o9AEuR4yh1CH9cywKPric+bhHHYM5OC/b7RkoI2yi8dPgp+4IV2KzUp5O9vtHALCoNdxrRSt2oP4TXsmTVi6uXpLOAa0OwhcxJNhXjBNpzfJdZWLo1iDREO16QsUc1wYVa9oDt1/Qc1SNNDimqKYkIekLPcJMLYCZWY4tJ+NFfVQuM2//BQztnrazFPNvmPvKjzagn0AZ8QfDOiimxXJC82MIBUHAHafb4W5VNSXHAH0f6ZWGVF/GyLcsUfqnr+IVjCm0eWgw48S/xZrBfKbEQtH0tKsQkFfaCrUdVMiurshFhreCiPIv5dhBxMMa+dojqtPDal0vbEXaNyo0b0xUiAft3XjF5ZuO/R5dnyAGs6wZ8SY7BxoXX1grfILu3g0B2oWBJBaUWcJvib56r9oe24Xvw/BgMEfiLYN+q9tetrNErSB7Wnh21oxj8smJQ6/E3Jv/P6XpJROfWCSLtelwgByVsOxDB1Ut/dMp10uyFBmxuAnEBBtXXjoF48a3++pRfDIkZo2ilPjYTr5tnnYyc2qgk0nTccKXa7VvCdKU2WVH5lFXg605NzNHd5kuNeod2JQT3ZbGWkPt2T7kOOHgFgbjmrshy6M1vbrBXCv00ghDm844zPVnhBR0Arc3nqTlbeFr870EW8yq0dUeZa75IDe8KJNZChgfLVs3nlzIKK0Xcn0Ebz2YY0zFWCRWuLyaxxEELNxHv4Rf/VsmPK2b5+uta8XvWnBGeAUxWORo1VZup9chIvOYvoWcdSkHCkD0l00q9TDRfY84hXYvSBsgTabPmnSX7Nt0BMtDxWJ1zViMq6ia0glHBJImgO2eBcopQw6nPzYupjlIQb9I364UicQxnUI4T2nIK2K74wUh8Cgjn3yN+Zo4xUycRWc9AkLgySRtyhKdhimd7ATPaEhmzny427p0fcc8g5ZxIOYAmwwvtoWDEV8YG52uiLV+huJy1gSro66//3f11kxLt2DGklCXJ9uGivFEGQb4FEHaEaH8VNpBRxmdMvlJu2tPgdAP6OR7/zY1L3yQSb7sDP0xiq6rA3IiVGi8TrXsYB6oIUGLMrZ286HjmHYcOnwKMntt2g/CQ4567qR7E4izTNA+KlaDuC6pVCCtnHBwbj66FQovewYYGbxtSgDlsBn9d6RVU6KvYmv35g+Ght9IyEk5LvbA5I+Htq0EEhQt0N6imkcuDfEHqz+cObUBnpS2ItZcTs5nBUWYOTiPP1lFEbhDsBNepvebw1EU5H1UzjTFTHr452UB54YgRfUKMz/dY4a40KFWrGKASqog2v2eSR48of9RZk8J0FnVADZsA2XHEGdVrtlcXkQSpTnasN+vsA1nPC4aX1yULCoQlLQhhhf7vNqHmiXfwFcampc2w+BKXOk2BlXWE/NXUxaRXIgQRtGwDDjfeRnk9H6eU0cnW9/kBfr5Fwa5K77QXOtersvWtj9CNJCCEwHu4rFNv5rk0TfajlhIqdUM64+73S2h81oYtKmEQfrdOQhyq5VD2rVQETyiKcK4cPn1SropSKZT88KlAHtI1qH6GCyJhowDfQ3AO0Mn9oza04KeQ5DIrLAtsvSZTZ2hKiDuVs+wgyZWHgKMVUapeECt8Le1KA36iEMhSnn9a30AYG7r4QT+qPQRG4z2ANLTfQT05Z0TseeTGbPIHruO90lpzjKIyNsHi7CyzkBGY5aGhYpPHHCRj5Ng/wZc7Q/cML+hYfLcL4/NUfD54k4XwzAmCwuYnbwxdw3eVO8fyCMkj7hhIFuD+DnIJvXQo2AJ78smXWehpryIjdPwfs14UmZILDAzQ4nQuW7npElSTzB8NIXTh87NIlBLvbT7fRX1FZYwRFzDOKh5JCyfnhSM0JPk4loAqY5Rw80tltR1r1wtdR+0KpobsGbWpRA/uLqhh39w1wunzR2PJexwZHYB0cStAyOeUzIIKWKoEvn9yYO+wGpSXE8TJGnWfdRtbsGA+HP5hbdKMlDl5ia4cU8l+rNcDsGS3wzGsx0p5cYC8+XCFvlcewZ1blkVpv76pyaHbBAYQSlgz/zjTDijxCku3c5EdxnTJmKIqckpiRDTWFBJQfWsOekNT7rcz9fjuATncAk1ab4pXgPs17DS33nAR8GXXlqXan0LWhZ9ySvntAqleSLgyldBMErEwkuBNwVyQuBZNsWV95jGdAt0fihqimRsohG8ebBKMm9qIQvNCw6j9twcZ5wuW+OTX/yFlqk4KcKWz75rDPP/hUlfxtdlRsdC+Gl3uOyndrKLJMmw5cJrJntpl0qxXnwfCX+HRigeigXzHCOCXRHkov+BQJfsYSA/C7gXngfnToa3DPkPXaCosEerSVQYbFDJWOJkQd44hOjyI/I3aYn5MidTsq7q+XpZ9NaWoDIO8SnnhqcMM0G8avMyktZjuLv7SbGnycKOPE1Ka3nPS4oJz5DsaNJqVnX6vjg19hTaXeFR32RyusTqv7xVZ2QnNaqbgijFrH8aWxquOv1rp/jqgV8/9H5dQRIKB1OYILW+eRjgnDx/2yPszRGzQupCmNPYRlEH7j1ffSvQHN6frlFfFXsEGJX52xBxEKbonUM1VL0vEAhdWJndAmMUqffleIgNhJmUjPzMhNv3ed1QgivzFxSiNNrYylyOMzrCoZRZhR7vRsS1g7rlmqTeQe2GaWrob1CxUpn7Ssf10gZp6moznKptaM+qOhhQH2qK/FlBHT6gbpnY0DdtTqC4I3twKC8J+PaBiAcaMKxAkYpE9gw95XOhrM4yPmhVJCLi3oM7AjWrUv2wZIIlvgiwCjxHzdao/sVe9ZMNm5C8DCkSFK77q39m6UDT2Bwt/ivviTnaKQ6s5fWTvOa2M/LVMCovo0rZ16OVRp0fnUkkl1KEgxDqeT1qpRBBY5OpXX9sVgSLM3peIirOLyQTM0D9xIESVTSZHkN+auRD/vTd6jitF/y9YGTHsg/fuWlpA6HjMQVFax2U9PyeWY6GaiieA+dc16yD7UQmiUGgvmusoPXeRvXN0f0iqPh5r/psB7dJWrKdu7WDObe6TidEdoWZiTf8Q06NHZJ4DEYZMRaGjgHAFHihWaK0FcS53X0Nw9h+I2vdKkXNmEkAHma8b/9AiBKJ6eiBO9SKqrWFGmjSWfx3EpPMnxaW2Iv8P4tokCyHSN/WL+5xfu0XtQ7rmWA5Ast0J9PrrMJlDbaIZFz00K5wIpuWPAL5l1ZIm+T1pvY3QvMThXbLT/GavTYAe7OxJVYJqh40ApGjWSbZzUqmsHat+rXMKjpXVDZE35/CEqP21MN8wm1l4ehwNILLieUnTs3UUHZJvxz7vTVaw0aIw5JRRNyshj8fdIXIosovRsTO+L8XkWf4eDxa3oTSaSQ34jVQYQhjnCU0WDP1nwRgdQOMu3py/OIp0c1L50tL6MofmPkCyyLbx8XvD2CHvh3apu8nBv9hpLggHuXcyH+nyfoKH5WYl5+JGWiNtT88rzm5prnLZC6FWh21viwOwbm52l3SNFpfnzBDGjIEt+9i3idocjQg7G4Div1fWZ/UYy4E3mQthrOdsrYWujwaYBPCwpiKolisoxet86Ei9VcnIeTuzfqPjCj+BfRAPDGCS+biChWg9dw4nxHkJsE/WWTzErWhdU4g8w7TbQNEIjeJeiq6ftzeDyNlEv3/N67lHkl4Sd3kmtBa2w0m9hTNKa/JZ5qXlxnF8AcXKLqjhkBfDfTlJo025PrSJQVQGwBVBpoKFTZM1ooOJBkzKuqHMf9Dnz32CnH9UzCm5lUPFIN2TnevqpYDEOYFitBq+3TrijJEGQpBt16knQLeeM8ErS++qxv6n9dEh4HRCQ8Rzprtb/cy8uyW6nL3ZtsRPQXUFyvA0k7ww3uWYaigX0gczWSzVgf/PhMhXJ4dTa4HJmDjqi9o1S24skAkW567xQId5MzFLRYqb6TuvuWpEHppFa2aehLASnOD4Q3HboZuJlGN9d3OFW/xAoZNab34jTGVvC232AeGZ/LYXDiPQcwLfFV4tYqnvn6c7mZ13d3M/SSO5cb/F9IjDTjujg9kxPsTgV6Hhrqd3WOBjpFLT/Jkg+9YvtE4CXpJHjPaN69nN3uMjvO3FKkV3E0KfkhPQEs6rHlQt/qoPPGlHD2X1hnkP4Q3qWNaVgjyaGo+hBv1GoBU6BUAb+x0DzfbgBhDit6g99Hb1AfiN1XEoP7yxd/nyoSZiAWeQ851J1Ic943Y1Na+8ShaLw/AicPYIThcgOje/Sw4lpRXK1cntVCDt/2wgHwOL/sy8rJ1UJpOYiNpqg54q4biFNi7oG6SMahXhT1gyGc5w6rOkXTArAoWEs46TUkBwfS2zDuIKVW1fwniUlbNh1LS4nk4f1T+N63gJzeRlzIduoeWp2/cKsBT5nWQDWGJcOX+SjaLWeakyer8IZCT+zc4CCj1p6I3EtNd9gnqt74YWMcfjL1FGDS38+gKqS2stneLLmZdoJF9DeahGG5zzo6p6IxMiYhM9GE19KOAPYwRyMm7aLc64tafyteupGWVrHGea5XGrrKE8SQz7OHcL1iY0WLZ0L6QxPQYFmYumJ7r9wEvFuplmdiCR0rZlD3l2DsIUR7WUw1alGZJ+bneRF5d+QyWYId46zjHNb31KyVLrCCoS9N1LlRtPTi76TH2unpHGXdvIdCdpPsH2aN2XdqnlZKU/0OpNwoc2bRJu/f3DnGU2UmVzgvvFMgodVtmiv9VflfazX7woidf1kAxPN5gtKoAH4LeTqBSRzexin8PfilUhxZThAZk4A+7L1oXO8E/iQ5RQrVzPX6MA0JnDe2sq1GQ2cLShQ8poIrGF4K7eKWlhwQrb+fZ53rqpH+eCz6qic/Rg8Yj1jJwG4eMBbWFhmhD7QFDm0GEHTD809L4fwhnmlGWNxLFLFxRDTiZXhZVJARzczga9E0RHHBPRZZlkMXpqi1Rxe+fmXZ3VjHlqDl2/0csIbDyOExzZOaj0q4tNzUQv9PTbey+w/6rJxXwtVLBt9ZtjmjZs65Gfk9NHTlDHgjUayvTkAqFNFkbiEZSNH9AJfl4ggolZeqlAfSxWxHoZilwAqTVCfMI+4duVTPxXboPs7UKx2Dm9duZodF43WCRm5oHMEM0cvbKHO3TQQN9eChOqbooEOwbjPGixH8ID7V1mZlFaRbO1nxgkeiaedTyPmHeQnxLpmHO9zf/OeGl90bDKWJhmEdVqPDcJLkDIcpSXlnnSO/+yO8xZDovlUIyGAV0uMGNZcPmtbskhyGA2xt9QFzVsjcM9PPa+CJ/pUvU2hBRhSGgvKr9L3SbDbfW4rLJSAGQm1uqz0lL5HS4tgemCDKmu1zDtvZJKjLul3Oy3smxljP2WhgxIFQOJd7BO4AdehTGq/EUf2bjUX8MdqKr00BrEPVnfPmBk1PEHf5MwTTD6+rZSREcjm8Rr83KcqoVE0s/yusYgzNp58kJX+DjOq+W2ud5RHPz8w+uZ0wIl8RQPkybL8sCprvJWpLVGeMa9W6yFJDKG/KtF/bEPkEZfE4HWQ8tA3JmSByzzirSHdYGiiG2MPS+0c3tnI1WDA2Nl5eBBkrVw1yKrxDw6d9YhsxqT7R709tsoZ7qQa9WUPcB+zDP7Y4V9KCufL/uSGdmRde9lvK00y/u82fUD34oRLqYX68KZrTtl2geD9RK2J+zbf8TV8Q1NZsK1x9g+qQh1Ab67t8HYh5oCm1rBIg4kcxYlBDJXQrzZfGXoPqoXTnY7RUfsukOBG56WFj8WpJyieWx1tg9GIK7B+0YqAvFYXlVSiVLhT1Lw7xv7GH0x8P+wunnCkaYjb1MasU1Cq3S9q7lIJexpSpdwDHKwM0JdN22DquXveuCOfu8/gcYF7X1zyn9uNnjuqIImsmRNRwH/NsEZXQ7THrR3Vuv2QvpnlIBzotBIHOjuunAFB1TF7HYicl16ToVTFGW5UTiiTQjSGxWTLhofgf4crtpbvRmAMSZv/S7isLb0HnyQRr8Eo6gK08mxT7eAhyzCE7i59qfhqKoZ+PCNgCpUDW7MRgiGtcVky7kzoLInDVTEcjhA0HaqoS+XZe0b+X2NRo9C0KOU5EL7le4pJdypG6xu9VgierMwmMJD3sKAZjAmzDj6Ws/TUzfoIq9hvNa+PPBdnnURzAASTviNIHHLb8IAZV7zOGtSJ8fgXUlDgUs8VtO82xroTfTB/yogiPTssKXi4sN3y8hpMj1ZJ5cZ2MykkVUS3YGnQCYMP9tw9ao+91izPGzpnPifxgQRaELD6M1PhBqioyHvmrJYXByxV6QF4DX+gdU1/8rNtJZAw4tVRJKb3f6a/ARl91FitERf9ul3LxXf7W4ND3VEcopV3vmgozKKARG/wdgEDO079VdKCRAEUSsMdGen6DcuSs0TkLaMAw+Xs65CpdJBNZap4mMYQQQBeh7qZBq0qCmKHrZ2fupTmF4vfS1RHt99Pu9pYFsEh9cqzfJY+6dO/vxLGv3TYL4/Lq39LG0Z9yfq0Nq8A0wsf9HTsa4GkWeVdIDUgNOFDuAPavxdwFmOfQfKT1reMfT86ws0EOLpI7CEalyB5yBQty3UFNQUHlL6VbsGtJGgFl+zPLgOJ9vNEFaDXlLljpc0CrI04dq+m8qrm+NNnVq7TO3p/8MF5TvukNUCIB3q4sjoUx3XT675Wip5+OB7q6cjf0sQU7i3UUgMMwYAQYrWbL3Y63yUAlKw0mJZ2jUGB3DCnvyfb30hf0E/TTsC0akDKxB7Z0aW/bvaDlvfe1aKq1yA0SCcDigxHXQ+gNDx3c2P+xzJOoAok2fPXn1neMhzBVR2ioIw/DvTsU/KvuQmI56gH+yKmX5B6TPzeEDgKZ3HKsDCvCVU9dVJg9DCDd2TH3CKDT1dvJ+RHE56uUg1f8o9KLsuf1E33peq/iesyygW4Mz2Rkgc3G+ughB19S9iHr0/GjpaVwlr54r/EkUem/5fOMM/ehRVgBEJd24JZdx8aBLiGCEZUvCX5MCHi9wcsa/vpU8vxqLRVMleRwOtmMZ5uct4BIu3Yjo7Jm0cMb6bUt7+cXI8GtD08mCbCtTTRspPZhbfHH2AU+Hd9d1Os5CXcKOX/Rsi+LXrg2+ZL4FIlNLlz/iSaC89gte12OadZWFIrpiBPWDS8r+G+XhsXFisB8baPbvsnmGDIUPCY6rlQOJR6FoQsthHy/LA2gPoCsfVMdtKjttrAgNayxwr/cBsZFQNleYRRtU+scRRHC8gBwjCMHU4wDRHVgOy+JIK4wdGa7OxLvDbMdVnuViKTpJJYVNGLx0gF3C3sNLSeC8MUtGgoDbi8Bx2LHuChuBHO4TpO2IerIww5NqzTBtWlJ3Ot1Mpt6RrylI0wuJyr0L0VYNUv1rROH80wgT0F07CISFqU4TBxs6VUESvAAi4RONh+lmgExEdGiicecCCbpsgmxTIdKYeA7dZOCq38YhEFzhtP9lMM2Aj6m1SMpGd4G/7P3fER/O4lX8wVwPOPpdDOLSfaaD9lWLB/Z2LUuinKAsXEy3TZ6h/QFIXWIMOzpJU0XqJm/tIS26+oxdCVtSf3XAXx0dV8fecIgCJOlsZ/034L0U65KKheAChBI1H5ngYRenbPBTP++21uomkqxCSGdI2k7/Psr85XBr/C6Wxc/OvnQi1UnWcGWghC2eMuA/P16IMfAm5TDf0MtxIWpxbNswJvqtYPXOKgrY9neiz9RSoPWd/1dZrld8gCScke7oASBAgV94wZjc+q69JCjIUDyZ5R7Itc3JycIrCaOWc9vRpe5v/u2H3adKspqpGiZlpPgcpUsMdi/Xx/vBta/Hdo98xvU9bHBqFsiYCSeBBM3Qu5kDvyPXYXKkElPGErsI3uf41298hRZPohDmLpJGyqstuuy08/Ml0W4BXcx/NRetSkDie3dxo/mUeHfYJlnthSCR7Nsg3j1IazsTofrTalq8Tp3uAXc6eWDmbGwjwH6aQKYCjGi2T1Hu+5HlFBquwAfa4w+QXGBedBKruTqHnQgeQMvAZfQVWY2JT+nHd6wxi5iLbgXJiTFABWM0/aQ3o2zBuw7IPy7y9IEyh93mE5OE2/MLDW4KxSdmfraS7dKS5O3vwpcZcE5IUE5ijEZPyWcG+lE6HxytHF/15p+FmJezBbv5jTRCLQ6HIu+r3HUsYBMQz8K+HCdNe5yrrx1OSTc2YyovVvQVUrfhIykMclt0t5Dsrbq111+n5BakCHMQW3M8GmC1L5BL2rLcRF24qv7SzloO3tzwzh+lm4Nvrs+CZmxzRbEMrwN6gI28GVxIiWnv2pTbcC6iRqxMWyH6BoRkUgqU/Omd4yPohZQJjKuObYH8HbL2nGYcK1dlBYnbs3fUlDEoZKExGrOccV5zzNOCpsoH01VU6dXEcNxT6qsDmT4PQ7og9CzYbQjlJ7WTjoJqVGoTaMXsCgQLpSAJlrEgKhTUyhPp0zbECQSEKDsWVFIxiTXPnEnUZrgk5GdHoulLU+uWz1920srkIqDtctDtZcpMI0oNWUUK4nFshj7Hf75XKoPhvHcd4yF+DRCs0lCFgSQmo6rKcvPiXO+laXdVzflEjiApHW27Kv30pEY7bNJTT52yV4wzunOrS+xeldz3L6qBABnqkHJlQZwfF4aRcgdaWOLXGmO5enYlZYoXuEtb4/84pqFlcIviJMu0uHUW1+JzAggOcUzqgSUhe3C9cYXL9Pjs8POS3BDAkiCx6Y+cSDgNuhwjgbpzAXZpE0tYUdRGASH3KLQFtYP/P6xx9oLloiR+i7jVftOcH9KOyVic9y1ogZiMF3iC098Ccw8ZbMOgjlkNgqKJThMDor+nZmg1BD90dEtXJRd9NrCdHjzj5IPKbc1i5Z1/+seYHfJKbrgO60NsXkuCz6LtC4gH0+xr3lb+8PG//Odx6PcM07XQPBoGw3FtERUQWhbwbUJdIQzwww9VXXYYKnOuNcmbpQx7G8/6eywmVELiyp1ylxPuVKcXXiD0Mle9psLvLBAmph+lvQs1+w5NL8n2C3SY8JH3ZRp48hWTr0Zs8Oa7qnElR092B0tCxAHDBz1j8UZVG75uVXIhOv60A4oBT9rEVSJd9ysRpLRhu49dwMiPLYdoeOBgwyC1pyv2XYzlasDbTY9H7WaGfiAZ6iAuHq2JYr29tYekn1rlWRhu2PD7e49yeAXruTALLTl2PZdizmV3NvRvLuSBavPKvyhmRrkKxfpuRltccaGb7naSfSTLyfThjFvEFTIdi0tRcXoihzbtgO/qSsdwjqabNhwPJs9IpbtsvR24PaFKWUBq1Ab2qbQXYxlB7sBT+xHaXGoNKbfCnW74gYWQ6Vqw53/L3iGsvQiGYi9u/wxJG5PBrSMug1i66t2RLlVfvveUwUZWQOI+8LQJ09O0fG9eNtJuWl4OdxGrlcTYJOpQXbNWR7Iimeh8hj4Acz0neYUxtH7Ya9B8sj3tU2fnGNNOK4MN4eDvlOzOki7NE1VmeLFIrYh5QNYbY8eQdtimOf60+VuGQb0fKnxYA8JVGhRaiQth2bSA5JF952Hh/lrBtEdehJj36hLTkdKCx8iROY2ms+dVyN3Fuzw6xk+UGjgmTNzZcGwMmFqCfxbuWQymc6vP2K0nwcudbv86OqJH7tFmZWvrPPd/V9IKkgyvvB2XAjQECT6xpstZReR2Rs52o6KnxBThtOqQjKYYYkJ3Jv82iqVNeATKDUTS8jmdUyOH0Vsg5y8ymLXMFyW7u4zXMXRZfYospWWmZF14hYJY8Uqi05tJ9CwJdXWb7opbsFpzBVXYWSmdHnupDJ1uKcUurTSqxYnv1e38FmmoKOEdJLN6Vn62TazzvZLrB7t04ELE1tuFEo2iAEHfM5pAEEEvgui/Z27pxwAs15hu1mfX20i76ua+lKa4QRL1fjgsGLuMx4SUObEeTx1PY4W7o97ZaEpmnbg7ptOdZTLDbo+ST5FyJ7vX3P0uBJquCCV2n1vqE3lY7E3Oee27xEiX8A7WvOy9Z6/zqTGk2juZ+MVJ8Ne2/OMkc0VZt0hdi+V5paAGAf5R58ukmGNGoRiDS8cVcivKG4MCVlEOCoRgRKYOXxtOADpEJNotuJloODBL2APFsi7LAwZjyMAr8D+vatLsn1WPPXTefd7J5qDOzILzFme46ov5IqbQD7hSE5DX5+LJ2TvawNfuMs9/fikeBXiikEice2iakgqOxtC91SissQtOTkbPmiPGqXzb6oQf20KvhNo6WpQGB2B1zHwLxnHC3ELmlwbuMHmHCUKdF4RUFOr4JPkjr3kC1JzbH7gemKewhzNbI5AuddjFgi7Qp1j0/CaUoMWYfXhSUBvnSOt6+l2vpVZjehq0w/tu9CR7Fikx9PCZYMVhYgShnYNyd0XksLhrACQYAa2xDeHzr2Td1Epc4VeFz+XBUfAxpNHjQ5J74tVYVvyEAFXxHQITj0jB4uHtqRp4dZp9Sg2mcjBQ8vcV4S8D07QSEqPBZE8zaIdlr1nYDR433rFqxhTixuhevg9kxFSMyR5KVLw1uzklNEftKv7rOBx8aHvSuIQ5gn/zQl5txEV0Ok/ZV7vc2PksPRtDx2hgz3CYIZW/17gjrdyYPOSgIVf+q92/kcoXUmyZiJU3lY3Z8Qo8dkFIpfj57uO1UpUfxRGMxgR14rEoqANGRhD9JCqs949Np2AcLgFB7FwORdneT0E7pWyCykCiA4mFHPYFx8zXmv5QFZNibAjkeGCTBK0ZJuEx76/C/f4kgBBcAjJqlVSJvzxtubAjFPyHjUUCrRBk/t8CNg+r7RAS2nlAglOl1P98x1CZkP1QCEdqS35T240FHxcZM2ri51GMWgZoBSjLhHGyD95r1pwNmf40Mv7DpkSeTTzQihu++ASHVy/3RU8DZUBHfILHKmBWa8xZAyiMBe8/+Lbr+5xoOYzwQLeihHYeHH1ODVzOcdgQ/HTGkqdvFIYgKHLbfUJaVwnS6ixahiudpDRo1G3X9Thfepz4XTUXB5jWysTgoDlzcyx3kA8vf/FaexDfGfivHIyUadOjcgeJ69NJayPG/kLHuDt2e6Yd3QQEXy+X/PDTw/bwHRMNa4YgGMpryMVaqX2HW9PZINntgNhYcddMCsvcl1Q3BBVW5QmwgzoIcoohv4B3sx5Ovk5xKBDRHtZm3sxlCRK0nIPNh1nX+mjHGXe8fgOEStbHkUVlaYT/ZeTyQUHxi6TIAg568RHifChaYmoyq6N963Ab4Y547o8CQZGOajNhnDcmCPKcoqDMyJXT9Wic7eGvE5U4O4Xh2lMa79V5/2uQiqmh84XIFXfQ+aqe5H8f1HB7TeJ8grPyl+stfTzoJK6hKHqiOdUmrQV82IPjZP4MvjDT4/0WqKDS1TEW0ag1fXm04D4KtYFQHv0OENAPVJOvIo0rV5E+VgjQGPVt80sqak+WdeiS3iAuHx+faFoy1RvgYFTMN+GZGQKMLU+qAi5B61ufSjKxSUZJNy1rtCYqbbUUMDF7ycCacFIl8ONYgKq1KptMrspQZdnwJhEitL9N8qNgLXF1jePx2RWsga72uQ3+xobZPgQAlLvDYym0FMFzdbWwpeiUv+Dhs4C/vM92OGKOZM2/G7N3NqZuSTKu6TLcn6Ev7R7Kj0Ka8HmgV9LKJkSXGOswZ7OWYmXhTgznIiGXV8fzjRNY4io5ar1NRICQt29Dez5hFLZzy7XopSk4JcK1KI+1fqHdl8jQ11/w9m4GHqJUjpCRHMMw90lzf/MRdqUVSDoh9iXg2evX18RFlBglYglu4WukcJRqjGj31W/b1ySBbdnqR6ZxucHkXJpiSXKKazlfktz2XtCCJOOeDMAIsTOr9+QJrbqwlsO45xNvC0FminJeDJ95hefeNqF+LWditHjrhHAeiuLORfSVJ1IsAsZx3YH2mLrCUGmRwGpO91j/Zf8BKmC6E9Wgfxr/KLrc5z/tnLiPWnqXBqYBdHcHzsEaO/d/dXgmC8hAszKAz1vxL4XBUG/PAqIKAX5UW10IRB6Br/8J0+OoFh0qz6YEMobeJlRPNMX9TZRUZrYnOgxOVOWZaGEGFX0NdBJRmQJ9gkhPO3YY4sxpiZxeXcww7D5B3JN5pVecPt2vuZW0PVa8jqHi5klsln9jm7ntHCF+rUbliMusKwP1C9NKzm2+S3gEPclSyPra+QQsKA4oItp6sSNY9wb8G71hx6prrQN80JgbnDS5rvM9ucxeWyI0yEXGw5R+pPrtjlTaxgTUSjt9DjYXbJeKg2S7+UgeUlvbUzCltH4Wj2NRq74siGzUX/Au1qQZbvNdd3lMDA/uWX7CF8j8S7h138qWuMchEEn5DeTSs19dGmrK0uamaNBrkcgh2dPMWRh4meMax5x8z0MHD01oec1jgMw1p6zy+toIk08SALkR+yuAFvkXr5/4JJ5Osgpf2ntradarcNs7Am0Gi3jksBGHX8kqDiEAVFepGvQW5AqaRKmQLjuDZfkgs3MAjz0iIxleDE8BmRXXMqA7meAK2Y1KFEmQPVZ8/04G4/ZBXufDk+sEau+PkiybvlAbWXL2s9bBrp/l4c6IA4wVencVs9nq31MmEjjlmRfkbfiZ+ZWjoO4EgB8cU1lPLag6QLyWrrlgHZzV5Ttkx0uyuXzUoVbNbM5UYwVyErjAW6UoABV8rRdZ5Npx8PqBy9Hs3Md4cAJvZObTZYH9OxLa/X028ANjyZq/gVbGhOvdham7/TjFq4I3XWWDaZQzJ0JukAp6+gXBL1z+RP8WWSQUqhWx5yDphbe5lsrEaptMfpAYeu6o9fNpavCcKnF0+yxJ1Ad5/R2yUf4HA81PHJpNWGSuvrwXgOojOmHosnvm2DBaV9ai+s9FMUYW8H2/Ja1o3EB+ulAEI2xV89YwlxyZGFoFb6IiGusbZatscN97a17tfe9DSwwaGuVT10Yoq97L2InGhWvBqlbipOm5ouvB/Isj2N9jFtyZHoLh30Ynh5E0COzR6VkAfVDQB/vemXEKGIOFpCqXvlyqCg4Iw95EnPBRFNJbjcyUpLt2kUv5jfCNyFQQAMWx+fONuauOp9ymXJbhXv+CmxubNBBAYtXDKa7P5Xk+AT6vFy5IKuF/MYMrTy2+mAhATk3UrpQ1SA6wQkKHArYVErBK4gtS88CE98ZPnRYgrjaovc7+Kcj6hNtfvWoUAvtqxwsUDmQkgWgmHp69iQx1O0o38FcJ2Vxu5+HZY9LtSt/gmmZ4ODGGeF4JojKzAOzZSeB9drGaWo3pUr5OfCC3yQ7zbJgpEvtfNti0voSyHj3Ia6riR8dRrjzqo4jtm7CkA3VeSS8vjy7DBwGR30Zdk69Hq6nDwm90KTnL2pA9QjAvtJn5NLe0lpadybq4v8zmWWKJ7OPhXzlwqA1JbVDFMAeQKRDZC73X+CGYtPRmXt4hERjGleQgAmneCYvl9OOsDvGbjbcjNE9d4jHjIh1GlrdvUSgUXR2/LsUR0nl9xkWEwRn44eVeaegzIbK6sg25Dttu62833K5tRcRcY6QIjyQNlcOnWV8Wsccf+22zqofNR+NyQdSH6s9qiWTlKjf3As91/02l2jIFOqumWErtHJ6nkfSFVDDi7bSM9dpm17CwZiLbCp/XI/1B1pqfoNJo40O6RIGE9pznL6uYpzteq9lO9L4ofwFZsgvVxcx2XjHowIihGVHoi+P/XDaNzCfsyvJazPR7QD0Wl0+RQMq6Z8r1uIRNeUivlKpPlVhUAQF0NkJKNz/dlzu0PnUpaXf38V5mIKBjJAZz/fHQTzuJs+4/dV41sidFhU75QbFNT/CkmJHF/NIkRcD2LBvmjePyJytffcqjl2kiljVNKzijbV0mfvLDpzG0nKbcASuMLGH+l+YGRXgNpmWEpVI2lefCGbsy+THhr42mNBAR1vj2OJKeMbFTsHV9rWqOrIe7jruy7KML7qrBzKH27lGtN55u2cWiusyi0tt+IQjW3ipCv1yABiPrS0fRmXhZYt5fDrP9DUOlHs/DlqS2N3wWa4Zp6Ma1zfQ0F6wU/ZqaGu6x1iLlAjzb/poouvK49Mw+fYM+hFsJcZIIN0EKePLFZ9xZkv7bMdc/DFCMmjvZLIM53gz4VikL35hdwMpeJLFSG2ZEINO1A05NRDuwdQX3hiCS1jToCc4oUsWwqAU90R+N2y0jf/+sAAAJJA0KZW5kc3RyZWFtDWVuZG9iag05OCAwIG9iag08PC9Db250ZW50cyA5OSAwIFIvQ3JvcEJveFswLjAgMC4wIDU5NS40NCA4NDIuNF0vTWVkaWFCb3hbMC4wIDAuMCA1OTUuNDQgODQyLjRdL1BhcmVudCAxNjAgMCBSL1Jlc291cmNlczw8L1Byb2NTZXRbL1BERi9JbWFnZUJdL1hPYmplY3Q8PC9JbTMzIDEwMCAwIFI+Pj4+L1JvdGF0ZSAwL1R5cGUvUGFnZT4+DWVuZG9iag05OSAwIG9iag08PC9MZW5ndGggNDQ+PnN0cmVhbQ0KcQo1OTUuNDQgMCAwIDg0Mi40MCAwLjAwIDAuMDAgY20KL0ltMzMgRG8KUQoNCmVuZHN0cmVhbQ1lbmRvYmoNMTAwIDAgb2JqDTw8L0JpdHNQZXJDb21wb25lbnQgMS9Db2xvclNwYWNlL0RldmljZUdyYXkvRmlsdGVyL0pCSUcyRGVjb2RlL0hlaWdodCAyMzQwL0xlbmd0aCAzOTA0OS9TdWJ0eXBlL0ltYWdlL1R5cGUvWE9iamVjdC9XaWR0aCAxNjU0Pj5zdHJlYW0NCgAAAAAwAQEAAAATAAAGdgAACSQAAB7CAAAewgAAAAAAAAEmAQH/////AAAGdgAACSQAAAAAAAAAAAAAA//9/wL+/v6r+slPVI31YBQ7V4BA0S0+NKZGJXn12I5C5mFfTTIlBDVVNtmZBkqe/KER7sOVW/tek+H5iZyeRiyZRWj7lhVZ9+6yUMOPEbzpV2kqlcW9OEiD6ed9pkF/18e2jZau68ZZQoppqTcUIUTbxhCdVx3vj7zXoTaKtbHW8CpmsMirBr4Le1NnBtyshWM+YEq/Xz+MUWdY0WG93MW6BmnS5xESosFaw/pkJpaUN9wf0OHafHA39EcSSHQw0UDqPL8uPZ1qnR77FLAc/mAUfV+L6xoj54C76cnsTgPLrap8S2hNnz2kEPg8jnc58/DA87P7HdfaNS8YTBhZObmML8ltXckuiliRXTYO1UkU17Ate88lnZ+Qw4jmvkHd8QF4rzrhjvL9kaOpQETgFix3r7fnWPYG0zyzOMR10D97/W0FnzYy5l1b7VBxUrJJRDUEktts6hhXYGsVwwZItHoq+wXm7HCHBoDBwrn/TtOX1fkrIoR0dRclUyl1Q/v1fQZFYGbl3gkQqg1D55Ro6PM50pCazVILnVsepoTyxP3a3Eka6RwOAZGmIb/ZXjDfDkJjLHqr+03K3couxEw14dnJSDjX72SpBo5CTYIUmOIUqY5BkZK9i1CewS5mQJSA2lmVJIWOHRDvBp/YdIZ69I/NdMEkm8lrfBvn+HSWAUmsKeB8lBnbiLG5zDhKgLVmwN+8pei+L6Ma00VNenxUyrLHE4IXf2N/FWPmHcLIf7EUVtewZ9utshPjJPnbNfH3qBjXHNZRSaoyO+WTuk3O7Fuxcm5Z8lXDiVyNi8OLkIS1oavJMFpiQOWJaU0suMm59sYDlx44DZlRuS+5/E1FnZs6esa+MlUsKR8+ZpDi+J32vJG+W/+EyE5RqEEkR1OWEM4lWo/aCYreVejJ/meIT/86o7YAM0aFCNN9sl7LE0obU3dZ2SKthyDPX4m0gy/Jq9YaNeFQqLcXlmcfrzUz2JF0UEvU0Q7xpNUH9xUngOeQbPcQQcg8BMa9n1wflmqOHoWZOLVCEbAkEmBw9msGY+r7vdKMvOSDK9L5Z/fnlJ6Y7NjHyJggacm/1Ugs4P6gQ3f2BaArB4Ab8DaVcCQZOgeaEtvFcPQHirhtR7mXxwkmBQCd4vrKoEGRZRt4K5op89wIIPWKO1dp+5xHycvf/onjhbPlUv0yJokDb/na2Zn/Q4irDdRxnljTQU0PJQQwHj9RM6PLLN+s3tfAlKhs24UWjKuBniAv0rMzlqdUsSMfv++ZOeoyPN6myogeIvvrG2vgwNIA6HRGMRu1/PenHTagLzlounx+stuxG9G5m/2GvT0yfvtEfJPb+MzLAClCtEHT/lfx5mPK9rGjBvfGKw6Kp1F39wC1kg9T3oLW/AHEnCzq7X4OUzKZDM02ogYBerh06y8kZ1RXT6eKR19OkElkXT6yJB4RPH04eaDNijpgLQwWUBvOIEGD/iS4wiY/cbZ8tWZqjWsvHtGIPXyjL7rByGyaSQO2Xybl2nEo5onxpOJCyqXJWO8JMlBbK/vP/fhqRVopcwaCjEupicTWAiCWlFdzu7gkD+wQa3vwrxo0XTH4kgrNMwdLvna3GwbWQgsKlHCeCL+kSYs+KYuPFb+jKx8oNxOIs5zSCi0hm/mkuHYXH92Na1uysIiPI94nTpzKlM6nRFFjKfhLvxBHoVNpyQe6BS780/CSk+n+4XUBQudOR157IVp1IiHLq11RBynjzNPnwwQiL9P6Jj9w5a1PFj07P3jX/xkotOqHjQFB3ejsVJ3epKRFzl5mfQj4k0NLZ3Ew1JPPBP6gCZ5dY/8gVoB4RucqR9CaY3pP38LkPf8liVgwOv9evVebOt1UfTfc1HijRFkwzPkCKT2IIqjiQmrbpiVBrNins5d4vcsxMuxMdZW4DjMsCcKmVdgR4d/8f6iN2tZhgpgtA/5xahdnyPazbTL/G0ULPqnrX1WY734OvhrK+uDlmN0V2COHySpzwdDVOrZ4JO4KEztwsDYc8NOEmgnEUow4cCbM2MfdZfAiMphle4nf69TMmjNC85YMvrwlDkWl0dW0sLBxXXxzpP8xWPmiUt4Q9KUwT5vD1+2Sa5oVIdXYNHd5QOYIkhV1Ps0QbJnEiwFXbFDsbH19z94f68JVVatusw8yW79HWk3LhbmSD3ZHIceTMq5FQbR2538xkzdySzDQ79kzQUDLr9h+RTVjiohDhq3Opp11P0XOZc81QaOTXHwcVhbWmXoLdHK0T9+eiKFdcQV8Re1x/1oRTsQTJvtiS+2AKVOBhVq62mL5W19WjN3VnpJL5gO3gzv+jHDnejQTCjJW5BBrDG1wx4wUlHKkT9nvIrax4ku4usZ+5BVKx8Ts3rq9lIW6fPIXKSc55zJzHISszgcwCf0SWlBIHi/ygMwOZtj1N8cwGMNM4S6mIMOLPn4vTiEFo2C+juoknSotEsPZIGX0hx3aFkvFL28NlaXbOhCmtZrdGpUcSp51hlgeT4m/jwnj9/ZC602ltqQY6U/ILcuWmAlLCoUOtZA5++OKA1gN8JkZSDHWVdI+sm0R7haZvexXCFRCWxps4zAH/RYIC8I6vArJ9522FH2D2RdU3E1T93/fkDAQhu330CrjmGcnGedlbRdtU/kNC4Yr1fi9vcSlMb77BRZ2V3CtVjEpoQge7390cTyfcBxZf4WKFDHgB3JkmmqjVxyMvwHIeuGYecfMPHQ231imXlp/GxXVfsUbZO4Qflmiwv18EzKiPir57j2NKj4kk1BBt4L4s2+0F3lOxy2+JNylqvNNI0xdGrCgw5A2b6dAy0JWGfVwXiytnGynJIgMqW8zZ0srE1+n2eca61aBbXQH2ZzvjronFng3REQ6Gv1vyuxgPcTICn3CE6SIz33G8FaqN+kIj2w8ms41xeKI0nTSLUKDtrh8MxvpjAejivDi1CF+JtsyYIXBK8uSjOBbDUYr7Qt+aZThVvjta9S6zRf3e5IWNoQR2PVEXz2wm+RcLTPOimP96coyle9JgXMKjazA+X9T9uSkusfyPgtviI/s2zMAm2VxB87R6Im5n12JynhgnbnZgEtEJQakime4VRYAVwDj9+qXAdVEbv83jgncuMcFq3BktNqq9N3hVoytMmFt4yKL4v3yUYg4WFR5G3t4fMEZwe7biA4oWmSy1pqJQUaRpFE+srNagZkGK05taJgxaiSpQO7s3ULUuQuvKX0KX+UPZr72PvWZ6Ld+KAgq34kkWn4SNaavvCH1gEIHUJWqt/BdLalp6+0QpTbwjknLrQ/9QCH5p5bpaqQeQiRDiyyAAWSqPs5PL/s70It3qOF8zw5IyabusN+8bQQ6gKdzI1bAc5uA6y5NLkxCTF1cIQpmRfAfOrE2vrb9No6kE07CEi5/e/iJqGb3kZT6qb79IdKismQzyYRdJSAQ2w14fexjuvEmnniVW/qw/Lc22fF292X4N20z6XepJP6KLktfdRzKeWTZx/8fw323KWFNKISFOPtScraZ76MK3EOLMnA+rVWxfiHiOHABc22kFhzLKtIpy5KEKGm0XoeTv5NLzDo7sP800FRTzJqJtmX68OkdzQw5W0r2ylBA7zcRYj682QxJv+suTyR5mEKwWkEkG8rzm1xJU1LyIVB322Hmz8brbXq3Vk9ZRGxse3za+SbG8JiUrK2E7Rkv6PtpmMdprZWWZwaVhs6RoMOfL6EY8JJlFGR/9mIH6pxAL2MBV8u830GwKNIXDJHOOcuQ/yZ1z1YYtqUMYGQm/m9EqqJif9RSfya3/XSFJ4fcnNb/b2ZFBAuw/hU8bttoZE11ZzmoeSn+rLkPdi7CVKK9vmy9l4ak1fzsNhqjx5+9jTa9hFnVgfNRnVmy8BgQ3jZ++o7VxfEud8c7rAhAefXQfGnh/wowkwu0fuEvNYF62u7ztG6Hr8XLwtF0HAw/pTnVqkUa+Iv/PEgRST5yvvWyrXoLU8Gv7PPoelMJN29Rc7bL6hqLK50sm3f+dui9CWswAlvQn1YQUu2CVVpHCPSXTFYZIvzxa1ZqGQV0RG2baHJOtuO8g276FOEUV8vF/fBZQFbk0QPAHfaSIVKFi3lZZ7ZEfNzt8umgcXV3RMrNQtDJd26LZLJ8lv9wOH9Ea+bmTLgmDWLXel+QEY9rUX8JnGZUWG/Xlv0YfFzKgrOc16KEeKRM3eKsFQgcQThyocnFxYX7/Q6IuEPm+ErjSKDnCHu5lVFFM67LHXTpwF0tXK6mEoOiv8xdFSHlR421ZQVnSW47dpp9S3L35WBsFYjJIAQ4UxiLW1jVqGP8DP17Y7SpkZq1+z6/yeCbIchNo9xeJ25JYEisbwmc9igkP3uFBl+MIU1KDcgemCAI6JkgIJJuAdDGSD6sB3OTr4nb+nuQh/XNOYo2qFxEM3SRqwuVRHCVb8zbxNCeu2N/aDV/eUfShLqhESOQPW6wA146uk/V6dreyQJQSz+f9+zzSWBgRhr6zc7wi7UAdXxiMNjBI98rVd75aFqwN9VUIcoOFJ37P3oyyD4i9PW+JGbpV9IvidTDhUVVitqANb9yhSxdRpwoBj/5UvG0BYLzDbZeXWD2tO+HrYLahIldibaTIEd78QwHv9H92qDG5W14ZfXxSWGWi1c2fTGRfiq07Medy+dx25hsoRwPsoAB3Dui9tnyWJmoiHTfPFgjJnMeh5pwFJa1tpPYAEUr92NTmwLV2OwnnbPLdnfzzMXm0Q/Lr9E1s/pUgAMAk8r2s1JxmK6xWhN90ICgwpYou6CNo2eNf7Jd9a2uGtvVxJLT34zidFo1vh25n1wLAzvl+rS+5ThIa1Tj8Z85Sz1CL3lry/SzYzrBw1BviUWnLMFWB1+CtVjcjY80eY4MayZ4FWmmdSs2999ZMiON4Ds7EpQWtOalFqP2hpCi79r07/rz2RkYxtk5ymqPLgDkfL3E14u5BPEt0nrjfPo7dvgTlz47dEgJOkRrJwoC9qckoJogIu5PT/qfsrW9UzspJzhhlF61m9Ays/d+bTfoBPz0vtdDksKW5wBL3XeP+zAB1px353KWr6fLvUC8sd+QJ5wXB7k5Pb4I3641a3J8iTyJmCxO5I7BkH3rC+DoROnzLCA45L1BVKqfxGiELV0Z3pyPcM195Qkp9pemui8XWfmUKuaByZvP2kcTkT2peDNK/i1y6MAqo/V1cLY524DMWqyxyUvFVd+5e9ySL1U+gSdaeB645CFF6KYe7JsKWwRfRZjWK4Z2px8bkYKtuc6LrQbroNG+QJDaOqvqME8wrwy/VKf2A/l8og1BBjde+d5WYFlboAvXrn7bEImLRc03hhotAydrsfJT9WQnwE3MxazXOlWmKylmEM/Re+yjJIDF3AZawvoN564LlzuLewgX19n6Npjsfz263vvxWAz9xR1Qi2GkL2gcaEqWtwBg0+6MT/aBpY1gge2l2u/jPr7dW5OJ8ttE8BDrN8XX/ZgBpdfH/RZDDrZclwsnjNgPVLPmDWw7rwC3Hyn/ZpqXkPdTjlC2bX+ZqWuMGA2YfBAXKncmonTlXHG0suQ6a0fGOyNK4xPX/rbJPtVHwWCgp4pmqyGyQ5zW0b4XoygK8LjC4VG/8Kg2jqvfEwuEyz+Rz/41me09dHVvcPn9oCiP/Ys4eq4nmC1AFjHmqnP5kcYEm6TJ/DVDBZTIsAAmMVbM3yXmYYfAq+UIFtVce+17bRP/P9HumrrCoVqS+ODo9qTtpDgsnfC+F0/MUSFWS0GhhxP6RVIxsPC2enWAUn8/hk9q5DNsGZ9rNjWwt8KkYfrQ1IRFF507IwcpyWGfctmEL6VOPwDCmIA9m/orSZrEqv9iUbmtLG15d1WiZ0i9jmn3/aNW4qght9JyTlJ+W7BmhIP+NR2oP1zzCijnyzcpupLtA96dGaZAWDSqUKbA6aDri3f4xVriAi0xQrJdw6L+VAPu/XD3oCAO7eF+Tr8GMlFKLAwMwSRRPyNFUa1FbXtKuGKQj1Ctl6UT7cgrpiRAvp+/gAl0FeynSS7ao3MPAgSiSAzOdVXrI4HL+0pE0gjbwwvaEXDh1Yn9Ng9EhGXqis8qx3Ok4WPazoXYVBBj4W5qRfW5joCIikvlBZ29EBCqI4CWtV7+U/5bqpCmO9hUCg58BMG+BjqYn4XHGP0hdNUnI/s9kGMx3YHb/Vyr4TmqUGkR9oifvrwX+cWqVg/CoUx9VoDOEw/l/yLD/LkOmxLT2ppgtdmNKT3xaHrPKZ97zjKQqJVvxDu+QZNvMTjzdRHV9cXiJkNjw1rmFJ36vyB8tsUZCYc5L5xAOZGCEu19D9B5AlbUE0FA0x0LDSKmMx2zkAFumWFH/yH9NaUQD0vZ2JwCZ/ZrWcHloXLCd2tKf4bPAQ6fqVd1mk+3FLb2M0tsuDm7TOlKafGZwLeeDHnC5tpdRqhnNdRx7F8GyuM8dAp3drqUYZ7BkfCWobqZlE+uM1qGuzMz3A1WjUmEpeOdqFoJDarB3q1N4LHwzz2wayhH6ru/7uDSTUCffXrcbByG/4HCy0u8E9ON+ojGFW+2/jkLV4w1xUOG5d0GQddRMEw3IBWGw0SPZDphpsLJ8P6O/I7as24JuRhLUfw3xoxH1Z57etf0PyF3LagoC1Q8VkYlwkBBApW43rGCY/FswYWELpwvgnivLYgV7tEo3xZJPj3gkTWtb3hDRy8ZQdcJXFXU3q3ihLEiY8gKcs50XxlzANfoEDoAGrTtpPpa6DY4XI66Lo0kodJD7uc6SBF7X34hx+azFoG4hdVKlEXlmbLbqKDwgiKWY9U6ztFHTTpCm6MaYVix9OEP8uYhZ0WJxylQkWaYSWgcnKgWz4P1jSdO6jC/O9MTsFTV8LbcpNrW7gkOgKMmeNmlhbzLhKsgz3S5YxbrqPBVAdook6kF4AHFnA8AlyUq/s552Sb/f9GUZGh1srgexL2FUR27B46rTlMFK/OfFR2l4AAqeK5uBvzxTgd1gQMq1zTVYQTPEuLY42O/WPS26c0PNSUGsBAp/sX7prGxzUJPuB46qDiQt9bUz+wbW3XwcewjcINYcD5EYtFXCDE9cNikG47XO4n7ytYMM16oZeCAr0slCqb/fZcEEWv+eOElSZi/sm8s2SepFc4+d4uGxKXW08/xggCvl933wIYLeXpDZsVmIgi30hVimW2HKlyzcW8rZJQGSWc9ybMGfJYAlagjgkrxlo8cBpQ9JEkB9z/GlhkVnk3ZyEROEA9k9HnyYua285PZrO/t6GWiEJntmjAv0gKguoElJcxAPeMrLyzLJDB7gttnYGaQagNLLzPZuO5m4lSKpahCM3gaqSLFIPmMjOedPecFApEbHyK6RMLalLHi/H7VCIogLgEbnps691xtL7zYfTUz9/BkJPBe8rwpRN1r02g3DxWupvID74oa31Pi41Gx61VcnwJKA2V2I8Yslu7cgFwx/Tz/Sz6yENXa/w9NXt06A/6p6KQdWoYIUaH4KGTNEuRqPvEWnfT9cKJeo1xDDVfHgROSLTCwbKEqDYjN+r5z2j3IesXmFUEBxAVrDBqWg8mXNoulr991zj56RbWseSfBiGncts2HTuneTn3Uy1d92MUorGgnyLarynpUG+70Q8Bl1YnnqdzoieyHmS3+cjmGsqhiCI80mZlH3a0cx5nMneYlEsOVD+05wXM7HNq4l+0lNthQDyWS2DDTTwdk6XRr7bQVptRiLhyxL3oJ1Miu5N/sk9hFoBROPuRFGZO2MNbzw6vD7PGWjSCbGUpbrnW9O4fquyD7WyZaKVDJM7QMt4KBgaZcVGb0XX3wc/uPcYhPpPhfEz2tcJ+Z+zKqnz4+SOIQMcbbdWNy+lv0B8IRLLNp4eC02zOx86pQ7laDhDVYcYGYnXJfUGyAChVxjawk0LpKUOWDJ+SMjT9m5U8/z7H30Y3JC9ZXCjm1A/oUbP5sqlrixbJO9vPeBhZxARZSB0ajkpDt3ebQAhnZu1DwFDt3onOqerbH8mDJ+kPmOuYAI6GOEX9Phy6BCds3wOBF+jViZBkAoXyniylLODLe44j/ZYkKKw/cPrszN0M6VdWDMsFBV4uONnF/9iFAGTSQBgZakZytrcQuKSzFrfeMIF+rJisdqCsFl6BQxExqPeUdj+2Sx63BKg+8aApxDRC7GMrxfZLpITzZH9bBzqYalGNvAF+E1VNXpxDVYZ5EMoRJzk+ya4EHkEjRADvpcnFl5xSXZbbcpgNKqcoVvIMeN1u61EvZEnr72JR9LLzbN6T+9+U32dajADpvHHOii+V1Q29bdf2sWsJF4yJ1N4giUQsnvdALfskf7ERkTi9xOU9QhCtiGGqg68rXffmhmK22t5CbAYLK575kBO1HW54fV8Cs3wvcbQet+oEMZSbEFtNyFGibe/Ud7wmRqrH2/0Kajcu9jf3yoWXRQqEzIWHdY0z5utKo+SC9dhdR9BJDyrzEq5nxHpcSWxQ+rdp9nLeE3zbZbIRCVL8T0Z/5NhDIrLJr2JptN7f3qjcmtKSKU4L02jk1/zYYT8dCswGsEK3oixSWqU3Sfj8W52kxJvttphcnTnbZ6xPoeRVsv27HvP8SNa8TsdXLoSWj3d6COs65qCbMMACly9fX7dzD60QDH9VZz4dx14nucuAwB/rPU1uYgOuId7cD+WKF17uDZ5CVwiUMGqsen5MPCp9ieRx18pIRGJa781DRztvFk6wz79tF0E//OwdpZn34hdlaWcHVZaQzqSU5SE+qzzqh5f2O4TqlDUWshMbuoJrKkWNIQ274CZBCSEwYKfNmFdQM7Y6x59eUkgZt/F48qPxNbSdTt9MXDFGsZ5KKKGTYqTUMVRn38GYAzBsxc5fa7SCQEUOrg7vNt3wD7BhsD/BZf/OSQKyiy8xaTj+mgHE8ZETH0ApygG7bazTxlhUz7SXBUpO0Kdc71k0yICPa2WooQiFjqDHLYYhaUveoRvqGdefcMQd0uxWNTMbg1jaHLC4SWTelmdI7Z6QkItnqviti/t5SMqv7mxWsBtltmPR8pNSjdyF3zwTb56Ygmg0thrKmQwaG4H37SPvGf276Z3Xh2mAaVl//URzf8K2REIREqSqBqAM8cEOBsRdSlHUeK6h4eDNkxPMIqJFeeMS/ooJb9ktaL4aMBzIGn0NMSvOplH3rh46KFe3OjcqYd0YhlRIMF8Mex8m0jhdZAdVjeEwg9p9cKsW9fbI0Wn7S+x0Q5qvne9wR/wTn78PR1HjFlgqwwpTsY1kOB8DQqYS9NjTav3mPwT0C2ox19rH5j12jWQtcULi3Vy0bPi3grOw5mU7QMLDie5GHiM7qajARY62eTYrDBG1FRZlkfz5UIhmIq87Nv2S0OPbSVvCLILneGN8S0ZamgS/iHCFn3zBxwLAJf61QpgMsX6VSZ06gk6mSY+Ono3B3fOy2PZzrQ4E/O678MQU+BR+z1MS/nVYDwoZpVzj1Ya4nzeBFSTS8zsSEzmaM+9fi0jcfLf8T6kWkS8yRTBFN7a7LBT3o1ORTAND15FcTVATMjgVmHj41CQ5HLGBBv21Qm9K4sl5BFEhXtOfo8V5z8iNLHpkjByE9BqVvEUIIDyA+hPUC7O35yYMx+SblxXOGwc6YLAHrgFbsWj0shhigke7j/Lii+m/cLA33zvyKZDWDVJ0NL7qeoPqUDp0MyQ4PUYWZa2mib2x91z1QF9bYIKjIhz+rw09pin/RgthJ1QqRMpc8ki9Z/3iBp4WiTVP0pnsq2eWfWuh+qCxUXfyMRGXzSmvxXlhQOUzfMFNHQ58MnjHcJf3e8/7q7ri4+nQO3YmuDyA+v0+Sltvj4+3wmO7PhTQHLV02bC9jWjR9pIc7V24Va0qvttGLy79z+QhQxxjAyQnN/AYp+ixQ6ZqfFAaequ9JrqT7sIpI48vILug8ThGXK/dIJi1YbeIiaG3SkFG8oXxw3UiYm+msUXxZ7obUcEpn51m00bRha1fmQW/fRSuhHBgVNTmhDeuE3gbvzGp0D7Ktj8hJyq4DBH7l6ZtY/37KY8qPebygMkH8OhVhrUtD8KO8LqNftnFLPfg8gA6RzdHBJGDw5hw+42T53j+qDfZu+htEejqFkfKvXLDjze9TrnBVpofBZK8joF8puY4VXNd5dtqxlrRtmCK50xGDShJ4b4+mgzt5N6OLGF2HJOgWiQQtTxIP4wzOfOa7KjorNRyZ+Mh+TQ43Je7oXmpzHoDVD9KhAEiGFZdqEkcPJ4zLSwo86PzjH9r9Iu6H8EY1wlWU0tLoQ0SR9ZJKUfvrow0n9ifDfrlZtC8phqFfvaNoYRQ9Rs4A+wQRYPr/ID6qsd+QSxkYBJeq8V00gmo/d61DsUt2QOc//1/6CYPyLtK5cwWI6wvq8QpOEpXZkkZ6AeFGvaqgInSqcCs2WgK+NW52nL8DAttHxqKQ2HBKoSAr2Ud4bv9wMDcWyRMLN/NpilBYVwdhRS3ghLHv/NQ6DixKpK1f4cv5sb4e1rK43TyFWx3Rs1HauXTFJk3TxIyOTH/YPJsl/37EsPd1RbKEp9YFjjZoSf1KSg2LV6sqK0jctXBxYAl3yIYEjXOXrgM3I9mLs/5p8iJjeyuV53nQvo9nSwqPgvK20V5uTXhptLUfXcNfmPBtHs1OKIGfhm+SA/X6Qc3SgU5Qmc0cSjahhj6ErenEAwC+WjUHTiZMYMOPo60WkyfPGFA2HzJizSbf3LN3mMpOx4OJ9FJQlnObS5xIDyDFcQrlLw1NZn7jDbcJ6pxJuwTEyZx0H+aYU327V4m4Wj7G9a2+orZbUR+EUEltx+W0gotVL/Z0Gnk6kvzCJXKl3sP1HYAbtyh8ypBGqsN3hPx6RH2NaX9QAoxTmlNxqaiEe4Ua2Ljlc5iCk/X0NAHUfGDukcOlUvRGhK16YrF3o8042UdCXDd6s0WaH/S++65jzR66Jt497XgM50x72EC+vVgeKIisprRczrYC5uG4ZFMXEz81o3agSb2fIMR/KnHZDXwDOqt3DvpWEYtOncnAxC6U9ZcxsOYW5QR/vbsuHOJJHsoqEIk+rDXPp7eehn8KZonHAbIML87/Dt6AA+l7xbML8KD3GWZ2g/2qVlFaVI5bL6Rod3FIiL1HHetPLT+o6B6b00OBL3K56RtllpeXq1SLoTZCgiLPwZ9UxHomOuLIE8AbomRVjmZad25VTq5DJxNILqOcFV+9YxWYzyouMoTOm+uBWNpNiIKSlmQ8iQp8VH3p3toZ01mRGO/iTsz4IdNnv+l54SllQv7bSvcZjn3ieJKvsk2Jz3qOfJR3Sd+RUwgt9crrJT5ghNVD4EDkbVeR1IePrZpPg6xn+32wUC//Bym+NWxUOXc4LSnO9l+rv9UMsPUj5s4v/AWaz3qWVSk1bTlUP13x9sBRybSxWX8djzrf+q5n8wXCFxF/4Puc25Fz3W6zgmtm4Hju1J/J3TpJ7vpw+ASwqOp6pxxccZfDdpte03+1nJjoiP86K6idGTQrthtwgFL0AN5DCjR4+mi9eq5bNkkFsUuGjOo7Tn4boIQIgm/F9JPmQNTYO5Tb5E/I612odBLPwEn9D5fF6XfIsFln/SE2YfbxF2p9VGnXcSKrEfEv9EJra5WH+DHGRhBdagRSaYtshni9R9GSwQk3QF3zIbGh8OvFubqQwH3Cf5jKwOGKQOLWhK3w4dWPiXnUkY/uF59W+nkYXgjgibNWB+zJBZ1fVmRKQxtIDQSGo4v+Z/YI33niK180Sica/x3X/M9BERayFTFLXcNkvueywIKkKoj0S8WijwNyAsCJoZgnI5l+no0yNYt3VVSc20UfW8OBSFRsy0+yPb3EmfX0FWm7jgD4wkld5FpQF/9HipvNhI+sygSnDbU8udCjsYZIfnHUIlWu9ENc2YYVDODlNvlSffzAg+NRTD9IeNUWvBzG3RF1WEi3h/Jro2Pd6BaPmQzhi59fUe8ldWkrfM7p7/2E7KRJ+erHk0/ZGhK1kBWH9+nggoy6SQ/iqchXcn3H1ojOJxpXIfnXNVWrwwBK+1fDy42DL1RZGmsYd5QtcLZED515/HQMIK8W+4MhfEwx7KW+XzYwSkOIiarwMTONaXYzl0M3fXUY04VyKTsMGUJh0wWgAnafhUJNxWW1fTrre7g1rb4QyURwPL5Gw5omYkeD9Pe39tJoDsuavjEVb65XKQLEy5lanPppi3FUGwM+yhznU6aBSGPCXAw5N5uchX7887VXEg6vjVEY5B1XPlCrpde7UIHqMuPC7aD7Y6+AHy5ZrBrnQesgH5w2/hNoGZAzTCUyCKLg/fjSxS8s/swAHsSeaw5ZTAHg/U9d0H8yEwbTOg6YayNy8rO27zDOnniGCzuqbSXvhfhqcHMtkX0Wh2ONy34qYPbFaeNxCuFn9W8mlodegZnIyFBO8VcwKiQKFoqkXbs8EDCBHlrieLMfxy36+kBAzALhbK4HIeTQBw61jhkcNcdZYcNrYa+OvGyQkgA72FEQz9di9RymkSZSNVeBUCkC6ClXas6L/b7DRvngtyFpinN74CyQHWIeKUppt3DjIqsMn35dJ89ePk3QPhJcJjxygEuhf4APsIy+vSqint7sullzgUMfNZpjFsodTbXYu0JZXdMYztArKNkrrNvEcPUju9N52EvHS9u07tJPJLLeVNScACfB8AZukL8lrYkveRP2AcV8JZEyBB19n386z3eYQqA1dHn28vwT9I8IWJQrPLHyRQhc0LXc5J09q6n7tFQPoZIiztFUoT9GvtQdRtHmS1FoFmQOvQYILMFlpX0f1Wnd/xW42eAuVL9cAdA14Uhu2ZHlzng6kGrUlTKhGB40sPk4RLlF4YgFsLQGDtQUjSWIQ/WV+ZHjLjvV6eLXjSl49gQl7Zdml1zpfA7hr3Vrg51aQgNKKR0WQi3TzOeJv3J01iKBgbP3iprryEphF3XF+PBDUAX83pPdFh6tmtF1Vb5+yRSBptfr+0pdaL8NPljPeKABWR+YJOqJoJwYPq7Y/l2ywqXs4ZCUPqu6yVhCiKJBS6cZfuibt9+FKupn9qO38Vh7eh/eUJWW3tXzuo/ahh0GvI90U0bLJdO0g37VGTJjW1XgtXod6IvakLZ2zXL4WBRy0ZTwqbvYfLj0BYg/xx9QTHs0aTfMH8wvhCCNS51zj6qp9lSHkkx82AtkuK+VzfW3Utc1wfIJSbvJ9crE2y9AiNSt1X5dGbBLExJzord/opdOkMOH1yo3nhatSTZvnc13HmwsMqCnvxlaNWVIvs+hxKQv3xGowVVgkRpR9aF8mV4OQFwhLirYkufK+gEi4wLpOqVHYtiXJOCVhmB55qMep+szdK036siq+cKcpXuyxk5zQDjAd3v7TevQAPIzBkjElFx7E5AffQ/6E8OYXFbhqh03y8R8Yur33Gdn2Pr8ie9SLCbYJwd+l/tH+zaOFEZ8Cg6GoA5ZT38FsMSDfjqWNvoUWPx6X+QrHonRGsVxBHXJmgkR8Ky5KhvmsRX17+fwQNjfDeNTLAPzfHF0qn5WvTreMkNWpMkmZzDfgqcv3b+s6lUnVE6iiFph1SFlkqXQhQnP1QBmZU1i7BKPb5ix88RSQS5kjaSYjBxIqZFR9QZBz6co/ExhXFKOIZ4xPamm8ziA3zniHFJ0NcBwNr1EKnU9spjuDnW438sTDVyaYHvJRl/XecbjLJcw6qafJd8dletSSl6sP8fom3a9cy04w7L7GeGf3uI9zjJn37eqL76w/15zWm2b2qWjR3F9UONcF9Guvc5EorBiF85C3xG+LOfKzyRcg+49b6wtMrKB7dORhK9rr12bhne7k8l03zrbdlKyhJfdEZbS+7enQDSAvHhZi+MP8pAtTR/LH4WfT6ugyHmZjktaofnPC64DpcnQDYxL5oYeiZSQcd/3/ACEZmmHNiV4je2F4ueZsmHKaI4ft0NsIUNmhFs/9tQlErQa7LxRdLXsjVBM41VKeYN/5BnXn2oHM/QEUTjXM77AuC/77TSGjeFcbw/QET5c6NbZEYpZaz0yh6l4Jela4NQJeAqjz8sBPpzfB/84BkwZx3wXu68e5n1Z1fShE5GdXB+rQfSAWSqJLNN6YnLfgjwcicSjqqsDw1jhYPlFJ5JT5HQhF82e8AqKmwwMJkxf6fCijjVDOdBROzQWUAkiRZXcgIgxDhzYb2AK/wYm83Sb52tQg2cnqb7+ef3hcn/7tFArmyvgMSfMY7MqfjTsy9/2l3zRVDrIJPQpjVZH4zcXefthp8a+2b06ZZHxuOa+T8aEvyIhdAFDU6aCTrci2Rp3kS0n0MbXA2INqiFyAhSC4RONbyafQWey3sxNhTKrOA5JSAS/AOiH47IUdROuyWSAbCAlqy5E1EdSBaeDOO8O8tMjZd4g2FoJL04IvMJSZ1MtBRjTbuIPmXvJvZfAuIbE9/M2jllTVHNJfYy28ouPJ6q0sZpjp3eRekFRC7uGwKAiX6wx4gyCnMfZvHpSVXg9j8sHSMJmizjtbHGngpSsj6JTBYB2dGeOzZmc88DIEBmI4HZpcfV9H13RBAcbZbKJg1mYYLNIAl5OOxrGbNMC7PY7wf0AlZLBOeXi0aJDB96EjZVqt68R0ppBhBDIrwnyAR6VuEC6Nyb22r7jsImk8jR7wXpoC8BTwblvPqWw2PCvcQ3nXvuNj/pAu3gxzhlZDUtED6VcnttvGL37TO1RXexeu/Obr6Lk1wsYpHtZy8Q8wuvzHfKKSchj0qN+Z4+RzlQ4fbpcvVU3p01knr2LebhN3rIhKIhhB5Jzq1Jxu1r8OITkKAbTXW1CTRqOOzsulYClcVMIOA8O594XQZaQLpJ2Wz0sNTkFvTW39BFQ4hn7qLA9oJI/8IBZDMb84yXYFLyIT8tkmKFa/KMCvjDGCtV7bAnNr6Uip2hb6YZEb1fZOdG58E+QSNRzHN5aIYW1agnsRZNgr7Ip3PAVwy0qGoXLwKBBxe7YADVarm5v71hikiBr7Zqu+mYqzmUxT1cs2IQuMwais2aFBNrJYcEFqVpqFcjjmL2MG/hxUlXNc/FRt5WAy6NpyKmUISnpO5TKYv6V8CEBMA1PH0/2qgZ62PF6jpwHHDe45v5toiLd7iWuu1cAaKiHz0XGvF+LauHrbYQYaQxR+FkaNeeMrQrjHJTFcM6XB1qPoFR0I89QxOICRNDawQBjdHCo9IWoQbnfWR0ApT0kD37s5S7rcom+kpLRCAO5tohHsKTtZIe589L0VBOEZzO7czmoQy4mmkBOLt7xUV42UuYhzpw/rQZG21nOnSrsyxsmNk2DMBYoU5wMzDtXRCWVwpZkc8X6c0K1TQGAS4ATvQ2bTkDYdpBuvgJfzFsLF8nEHMTSiEkXrIWGZV3+GSrsUG15PFYwqVpDGo0hqqVALbpHHkFhzBvjgdsDQUndC497E6KhNK44Pdb/b0RXygQfzJCQ4JHK74dzaxu3Iya6J/KLZ4DMzCix7GzqAFVb5JwK3b28dheWmXvUpvBgMA+eq+b1WqnxTi+EmJQHHiGAlj+e+2AJatVOIcGavQAuiaKhW1yx+uwDDg9Ag4oBzoe9wXOEfuTZig3TqhtMdrMfLyWR24tdE7vmacVKmT1YgiL7vLmLhPz3vkGKfRWxLGgC74prdjkp2QGDh5dXslsA/OzOuMR0yIJzF/9zcLyNjMmmAvMKoooXvpWuzKoqtp9mqCDAPHCQA/rEjnxbgCr2308dW1VvNqwC5sIjTTI9tX4ULunG7SBpbPG27IE6uYKuqsy/irob+bpGGG1Q0ONDcG2DNtHJj9qd/CLT7FSOaQBJh+F5SkBk/x6PW63JUbybXJ5ozR19oI5yYG/+LVOalSOGDh5J9nLOXTpJdLtV6q3BQB40PM/9Ztl82lpzXTyq6qtB3c2XXrjYcnfymJULQZDbi3TYF5t1VS6r1QsKfD4PoavL0PdS59LJ40swaTDXUMqEcSqFzdrgy1bUMzXHJYHphMgVVFEi6y9isgFyzwMtzvCEjNZLkMSnvmmhxHXwJkon/UpY770Ve9T8xRw0ki4/B1mXk1cNIVLFP/b45gXNtzLEtGyrsAfCHm4DaLxU1rhe8QBUyzeO5xDVLtiqI6MnXPwDWJ5POt2KuzxpuGZJqdRkAbbH/OcRqYtPgnI/tXdy0qVurT3wPeDSjF/DvNsE84Rh/G1Xi5+hG1C9kn47gVNDYnh6m1dxObBgV5ibIAoh2BwJVKO0Vq5e36gqoAPiPlUT1BfcWskuHtAXQUfWmS74aO865IVPozTujrv8bBduqTjD1l/QbnnAScOw6RjW8iA93D07FlCptMFujvB8fcMEBftj9+Lvln2l9oU7YJWftJBC8PGEkL4DJy5bQg1o6usJoKpaxiTie+weUIZ8C1xKliWWRW0zYARpxyrXO8XsnO7GIhUC0GZ5bUtQGn8XhTC1Jsc89BmWBh4Ll+QUgUJL+uDW6XDipU0o4837J8bcacBdbr4K6C81MIPEDEA7YPk1A6OURvfDo0wrpZFveS2kicM+JPEvrVZINyLDOqIuzJUE0wvR4748qXO3qgTL8j64fwb0684zex8TWw+VZV3rLS/3at30z4Zil1R2qtNUhzLqNKc8dhs698mNMe2AUFo8ZS3K1BpER7YrrSmRFNI7MC5NPFlY/PD51952g1+CRncrV8YhSxGe7bW9rtvCEAPMY49Ek0t3Aofzo0kF+BySSpP7AchDA08oVoWiAQbhBV/qZ6JQXuzmB6PLRuXzV0VOOL6jbGEOZlQc6YM336zv+SRiaty1QE1BA3iMd2VfGze1aKgVkLhixSEu2AQaGpU6PbOB9JPrh4T/JLH7qdRRD99np3Z50p6T1Yi/caTZDJqo2Oh2mpwDxVihamLfI7RFzA8pZ9J3lyx9YNUxru3IZmewBm5dWh2HChvpHaVoImAvIOdC8A55hqQwk/TW2e+23Zsly9JB8+tJZNaE/q9NrvTRDm0+ip2KwW7eKHeHn7tomPzu5cVYNecQUqKhOEQiJgbb/BumKXelKu+tfIjJ4hqfQRn/FbImgADcpp7OvZ2E+RVOPAFXlNdDnzEhkavHWZR3rbahBBQbJj8GVFOfA+slEQpyaYgtEL2XxWd4qdixScMSf2pbH1C1+T1tHQceO69h4/9hGFEWGWaIxUNbzrC7KT1Fx3yZClgPUUo6y9JjsD2Mcn6LO72SX1Ni3SXRkZr3/HbxCFF8lstmatIH+Yw4j2uWGpFjGyyKdYw7bI+bUP9moVcR6f09ezptsQcOH1K24lpe6R9EObOfQCmdB/o9YciMHLba+aX3F+F2yMe27rZQ5nSWc5kcfduAELzioUozIlyvRhxUmnIfohdziPj6cAISRBPJ1747XVkCZvSTAd+EXQW2vnGOu1SBzG1tmqQ6Tb0I+BDJXJaRMI0S87pj+t8Zc2092caST4UnIE43Ld/7UCdcjxt1jYfw6JoZWuxYAPLdI/JRqP6Bq5HMflfW3HQqJQMwXErBKJJ76M9/22u1xWeHgHEOcHvb+Dj1UtVHkyT+WrZ1ofo4EN4ce8a48UW3GqxM15v+7yHwTR8YNwIaD3Z4cZVLlxtqUFHqXw+uKmoBtYfHupvX/meC9D3YkDLbBZKsLL/4IWLs7uqnwdFvB6TYeM+OODBR5jCsEbqgeF9ypQIZrWJX+5SOlLfyaN+/vtHIGHjZShYklTxmgv4ekZiMTse0RsseNJw2S8SB22gnu4IYAatjgfVNafqp5f8wR6jYs8eiH8BdpZcLKOATQMrkGFZqLJ/uPHiv/uq9BWG8NztltQoR5UWK/A2NLV2q0No7V7dmqLx5vRpa9gpK7RTiQq9yrTMBdoKjZYrYWsWwpNNsZhO0TKvcXcgXCBzlatn22IN9kMwgbxvY2AJoCCVTqDhTFUTGCMFWV7U5aCEmbkZ6q1Tmc1RO2GBbBV+18w4+AU5QBh/0x1/FzHtYp0KofQCCg6MoONTnvnOyQ7L8vVkKiVbOHW58Rtk3P5bxu44blTnNj6SgsHAu97WQYnGrIM5DQmT/MEhjpLCJzB5uDhh+y7INORuMD6xjQF6aaJyfPVNIC/HJfNKsf5RUdolSxEWi31YiVRYOW14F8sr7s/gNRt1YdQT6jOOX39igNOH2lnAUA2O4808RXfh7n2ejtCfR1gkSJuZad6didHnKT42V/bbb/2zI7E4ER6v0IF5FLlG4X/IzvGIEUFzhfr9bjF7YhHxGNe7urcOG7PvFiFFzPzG/lQo1u2Ix+EfKyKHBT53nfwtBqTJzq8+u1q5/tcPba10POgqacd666ffC/cCZlXOktxWVesS+p2FuQuGSWQmwKKQ4XfHjmD6rYi2YnU5M+i9Snk+7oWTz9ji9t5rRBU4xq/jcl0t39OyP7jRP1ug1Tnpz6HaQwRi4fWJ/IDsOIC997JFD8q1iS/GaKHmGSNSrAkV8h7MOLR8seXl/uBTxjfw6NzWg35SrCZidUm3qJBUdk18KgSx+A5KB2YPbxcVWbjKDYyypM1JTmBsjAC+zJYUYUAMEuOMojS5RG3ANCEm40S2xxmo6W30lz2xcvDfAb8n4hwgn5czLTPtB6yNcjOhzw7eAUVM2bE6DrKOG1FSMCayHamxvM0L/WMZosqZyN2ybn2kaSqsacXeOY9VTQ/RFmMpgOu53dezXz+LcGoPYN2myUEg2i3xNcXo4VrIdBDJoLehF8SMhrhcksaxQT8jxFX3F7mjjPoepbyP8CnGgf/x/guu6mZOW1ADtXfmsVvbvHUYEar3KiQTrKP1jO3hcTJymrIdfVTq0FKSx7qDmvvYPmK1UrFo2yYDB06MWR1WzD0sSlDqqKKZ4s8KO/00Hyv1+wku6UjYpUIDXhKVhsWZW3lB97Oiej0ZODOeEJQ7Aozty4xTc4oKIFLzRM6zy5+y1rJ8D/Y8+q0Yzfhd+i6bu+HGCIVG+g/S6WAduoU8L6zFEVjmUFWu0jhPf/DC1cwtvs6b3W2DofeZJzwKWMjHp8G3Qm/XsR8B446045btvHu4me8VZWOlQxXFA8gmbKJWOT9UTnaYTDYW+sb3j5IOE7Nz967q02LkQVdTuJP9k6zXHP5YapOvwHHeHWN2iUG5t97yuwVM7r2L27hUb3tOT6z9k+dTkrBboxHCem3B3KS7h1XNGcc/pfdT9vh896La+knGRQ2r670LSsmnUkUr4R4TmyTXEn/mgxKSIv1mAW5CAVT+GPXXT9PvfoFLpsZ2tUjNMN2vM/V+ZvCiloOP42n4AXxSMre0RjazVXlJ/rStEiGsL7ml0dW+lQFgL8dWl88a4CZJx8MppvnVuNr3ec1QS2XyszpEqEldm6jQs/b77URZzHgzrU+IgLZzOjV6E8ADKwCZDn0eTZgde27UieMMpT+0DfzpOkYml7KuvIkKuQX+YlH5AafL+v4NjyuLSs55H1gChHrELjXsw5ziygInlYfztS4rOJo2U3llzhGfqQa5F+uZHuupWfEMEr2ZtHJE4XEBLqL6Z6z1M7L7HyLkYHotB1TPnL4FwPX8kh6xsacSqtLKW/gB4K8Kgcg/gVq0IaCTPRXFlis39MsyYUuo1RMbaRLyFpRVpX2Tj5JTG/0/dPrMiY14FxxPRN5ychzqGAoo/sRxhT8JqnA2m2actX0/Iyh1V1mcSZn0NZ3DLnPhy3zdnv4GXYoBLjRVWpUB14jVZQMk2F9uHL7xalqMXlw4vg3Ak/EA1eU2T7tKtBV9OZXWxSYvWZxyBJv7/VvnElpoR8801NUkXmtuw/1i3XUK+ptSU4yuybwa2RKV9ORBIS5PD2PRiS0FspsDQGRl/jLMN/i3/Vjddobwljs435DB0n1pFzuynKC5huNzqQDKUMe1njEdrqt/SlDhkYqFXktQ3seTLSJSKTIzb773QP8dwJEHudrhsPTsw7ZUi3q1U+iOt7MPOUC5U48JcRLWLnvPiDcnBVftRDebjJl77css4BstPMxruJmvpbFz34szTsWGdVpCdKeFiVG/mIR5E42low9hh1PzbeSIoh1xSWStcyWAm1nXrI59PLtQZY5ojd44xugprguKcsPUirCfvs5eWOTLalK6Oja/u6Sbv22d91nuVnIrwmzluEnQutKP5vtYuIhHI6WVTSUKH+Fgeij41mHLkC6zwiPRJI7cQfSL7xV8O+d5P3+lHXGzkutmDGhVrKltkvM/bbgZ1Dt8zuSrnVCCkQpZuIx0m3izk4Jjc0UlnpPAZa+xb2JahZvAthiIZFuDAZP+ET8Az1wxXI5vkIxT5WXt94KczuFKPBPIx+jcjzzPXs7dMQijTiylY+KZbwwmFPwjjSZ3hTsH6N02O1aKt924KGK7TeCWYeUPNwVFxyohaZriJEbkY2fH9GpWPN7L9T3DKJ4OZ11yM8wMPRpyQ7FQi78s2BZuLY+3nNEZLqjeQh5qNA2B/gxYVWKFnXB7J6FjnTi7Sf2uCfphb32sEA4PT5Ef0QU5cZQejfTaWh+2XlfZ5LrFZbRMgNPTl0Q+l+WrpRpm0ep6ovNdkeiHklsu7mEB9PaAIxpOivhj+f6MOEMceohxAAE8dyurp0S8LYJPEiHa3s7P5jSNjYzKcQ5XVWeNcdQaKe4uyx8EKguhAkFoQgJlgoA51bMkW97eDuLuAj1We3p1/eSupW0J8edl0Gqro211gDVkPjKAgjbPF9hoPewQLD6qJpOIzZPElTX/jD4NDMLaCy6FQHTK4q5kI/hU9iWIqShK/NcZ3YbSdbeFFHKqUzxyRDeY7Y1+P1hyG1B4BiuWlPyqa383RVszV93GloNGWAgURXwhQuzqXZo8al4B96PwP+PEAqfcarbLs0cnXuoIEr3igBtOBnayoRqXyDsF6SvEdrfbBbFCPH2FbeIEqbfHMCz0SHPxYTqnLOYS6/krLRX//e8vRMEJf04dR9Ea/eoQpwvTX6PYZhEyScG425BFOXXMAZMbb7Ca3RsDZAC8L1+iDzMD9XSIeu4o0Gxfj7pHE+O7KRZysLL44dRFquZYLYE4fuY1cKBahxpgBnjtMXqR/0HWAfVOZyy3nDdUavn5ZzSCl1g+2/2ROyzuQVlOBGl72Wgtb5687XIVEWE+LLxMciSZZ3IdDYn1E8Jip3OnxIW9baLkwWXKVeq6HpjoVcV/R+AZcufHQopYLZS2CBP8ZtfniRr2aE5zRUHsCSmV6Ys+5i7OjqUkfCYCAvpK1upY6gT91AqsnENX3RKFFZhNc49++j0MVwrozFkHDDL0pFaip5jRHwpqkLPc3kCuzXJ7YaMS0SDCfGxxpdYA/aj2mOEEin1v+FOK7f6CbD86mY46iGGVUcs7N51i2qhuVtrJ6NyfmTyJ2Bl6dYHczuANGI7m1yFB+3zzVCJkCEOvJcxruY6RyHwwgxB8sEf0SkreIvvAUsyf2iXfhsAwaQCqjKdDbFOVi2rkBrTjTVaVFN+VZx4i6mPgt6t8NI4QqM9xatux09I2/0eUSQKaHFOiim8EwGIjvV0tKW9bNeWJ5JWq0Zq2S41ZwRYUShRs/rlK8tYp+R2aTou/ZeWnsq630nYHwIuq3rZjSJkUPBcM7peMqFt6/L6BW+DIi/og61parlGUdwrHwhHf67k0bgrsRXkXqClNszCb1aUy2cRhgepgJuC7tD5cB4oL3uqvtYgynku0PPDGF58akqL5soHmejXyNvlBxtaPiLPJbhvmUficWgLRDZ/AdIk3Nx/924PhGsqKGvhKh1lSm/x9e2yReXV9/6/duaKm2jhUbsre6HmGYBZIRWyhAkFlIjIsZ3I6kSosNKac1ElR3J6yhuJLkX48l1cBjlL83befNfK7Cl3nQtRvIBPGYHkoQkv6lV0xCVd5H7qVmh4QQu0/cn9zUxyqzH/Wqj3sGZBXe+L4NezFuZLTW2ZxYVE9iPPV8CxHBxXu4PXBhdhJXiIN1zUI78FBFZ+KiQgtAwGMXx9kekXjzD6dJupXbflb3sUFQYvkay/hDOOrwiHhvfeG89zqhVHkJWQltH01ysSUK661w/xF/pFFrbP4C9qKogICGcuPXFg09fxOh/EgUvP8ZUReuNhlgel/1vu4CUjBVgIof5gAz/XmV389FsOPpMrUTQX3w6EFCx6qUbKvhQ0AAuDVIjBe0hzPaADOfISMNRcKjQelxBbi/oTwh3Awj1VNhotbQaN4jtdzDNFDkBy20ow62abTnC9pc5ZWUEKrTj4vi69OrkadN3q9sO7YdkFa+AyOgywaJH6CUkY9epmmpRy87KkMSzL4gnQSEOJdHZIFv5pRzyiULGVs/JfaGSKoDWyf+yl08fpqzbfCDO/1TXPvMEnFMgxht6ThuUua2xyDXlsnNjH5YjsqyjiyPnBSs2WCzK8k0AC5xMdTgWjOkBvvDB9aOnIs/o8aupQe1VpCDA2ojhCR7xQdk4s/a+NUacAlYsnD50NhJ/e1E70cZ+GiZ6Xa6xuDXPpdFyPTJQg11gqzZGgy0u90YGGfTVuGD2+alWA/oRwINIgOk6GbzAZzXxVCqmGtuCSWL3o9LQcr6/ionQ5GXvMA+OBJ/o3hOKf2z8yBvpyz/UOeCro6H4jGi9Z8YVtFNZKViNRdw7TTjAPyTuBJJ0K6dxOtSEXkr9WeIryxwffzgnqdU2us05vs08SALE75wSkPn8hBUkVvL19klKLk+U3BKy7z5AVA4aJbpVQsDPdqH0J8s4knVtn59zSYbveHoSs38wI0gRL6XWdbRulp53w1SikX4xV8ORFy6uQguQySKNyzbZxxc/Ck/wFZuzDrpTfTqHp+wmajOq0tFWeAiMde4uQIfCdpuqwvaEt/y6KOL8wU7OVEB+clpd09qW3ea9JicnmXP+DnZ527ik50JPF2uQbyfqCAi8xSj+cRcM/PcMz9vgKoTuGJGUNnDxn5yKg7FeW8k0eCXhpmGmLIYmFCGpUvMfH7jkJAUeke4O2bQxk8pB4TpT6SwY/sPzc9D+HgzPmmUpGPSZBB9hK0CsavBW6TF66VHkbn8fjB7rgYLkeS4ngS4CU1w2jUf6l/ZwIuHKM5jgzGTRN11mVnglFDaPfi8YM4RClDD5uthtAWvDz8A2Cb5yDOC6HKkrce21cmCmJ61nQNI+/oD8r8SWpCTIYt+95IdPCJj47kziN0aZSXJInPOVGRVosiThfgR4JeDmbXzn6Zo8zfZDxGYSYKKL6LoB9rSlBPRiAQ3PnebCIGBCBcYmFeELdS4DE0AVj0UAHViqZhYe5VC++U6X/BFbXVjUoKTaZe3bchZbHIXtDMrio6s/4FdL2pOpD/cz9jdXHjux9UgkCiJWV4yf2HHR4k1zVlh96hRIcJg/MtWfl/H5Ys7schM/KRkGyEbBj86qLeyOrAA6lShxinm0E5aJYcpc/1/BuXuIRks2y91yHiU5lPWgkTiz7dNrTbaCo2pOXQhC3pJ0EKzLEt4EfeggPzDhWujahk/HbymOD1vguph0zb3YOVml5Dt97AKc6Zjwffa41UyrkVKcfNZiBvWHG0F7aNSPaby4CpJyN3CmVNFPUjbFQqblCOYU5iSe8Sj5n/4uVD9WnslZsCd5TM2BrovYqo/w4CkgdQPonLMauoj7wM6yo4/j0pOktmGqYn3MGLodPxFFkHra5dVBJU8d8w58PfNvTtskyk8Ne7DlvzhvlERI3lgYE+N7x6VpuiSnADE2a7REmKyL6IgF2yNdDTo1WeMhkKj9apvnHiOIsEaLrDTlCuMiTnTqtHJ6n8xZEIJVvPxMHmyGK7OCYxgrjEYtRyDj9qao++S0Q5AHDuuTEdF1amMq4my+tHh8fkx26D5zK+RVSs5e5yP3i8fO2xp1nBVrP6wON2WpKSt3yXmDaSzWxDYVn426JdAeZGMXGsFFunoMpPtLtL+/2+P3RqaoLTx/2XWmSqpC8a9O8P8mzNMwA3sG7P5xEnglvesTYqh4FjFiBVAlnEq61JVXaIEELCcIomfJhfduXsCIJISNCJnh8JryG4idoZYqnLPEMZANqoo/xe/yV6ckL3BeG/2gZTvmo3IKX+eQQbIB01UDEhqqhbnjEHUYT6AyPow50DJHeSoAeOwUc+bDtYICzR6jByDrs9pJ7Mq/B/i8jVdN+xzPFnjEKMbONlnv2Bmqx11WkbNCFkjv1QcNgsHNGpb+74aJJbdVHSqYi/kbNDpfpfpmYES4Q9r8jdAPPdTfR3+ym0SXf2erWmBaYmpvo11LyPD3yztkW8csDB8EQmOeigyYwEK10sSmRiKxji6Nrt4vKUs0KpE0FH+/wjiUcy7MS+MEEVLc361QkpRdyD8B7LJhilv82TH84dolzPiujNuDNWtigZLwL5gIZXRXsg6omr+3itWeG8pBAClGjTH6dzIgEsTGASkDMxKGbZyHMMrh1DJtuePSyFS3PtQcKD+DMEpIgHPsJ9cHfbrxcI3vXkvQS5YeXPnqUh/2IIHfG+IO5Hh/CvIRAWNkWNlCfhNey1BjBW6tfAepwtLncvBVvwYc3HZaC8dvu+hkvEfyBG2a8CBCpzzlsSLQXtr3aYo3d0QPRRd/tft83eiwbN1tTnlZG4RdkYv7DqnHB7iTLCm0plvXOKKUVLKorC4QURotXuOWVnob4LqbBhnPd7bkg6JP7JFUDP2E3QfuCJS42Kd0FjDz4GOYnUpYJkP/wESDbk+ehyi8WJGmS7AW5r4JQD1ekPEbONUm9mHWDifVyPG1q4PYUtDoznPTpw8y5CZZtJzt+aUW1XT8XAkSDm1j/FXWeC7q+k38aPiD5OnVNraj5KnMPzBRH9wKFi4/Bu2sj0oGlmhgxfoJ5hlAWMSQzQsovHlXF+NU38ZcSxnVwXFtycCFDqqXJJkpKctTUywxo0N0OmGU30ljg3xLqTBSXBT0JFfCFPYX0KoDU2S0BiSVuFaNJ3S2si/1jou8x5dC6Sq0bvT+lNrd7rWMrEwpnlyruEN2muIzRDAuTtv5KcjXWM/mjgBqehMA2xtE1xg1Ot6wqaP8tFHJy38AdMytsHe2VPdxPuGPNMsbZyEpmBrQouP6aZ55Q/wsJ/v8aNpqWvBEOGM3VOvMmPF0dgH8CffMBIDiSYrju3+H15r2SxHRDRsWO1Ef9eaFHMtF5qWSEUxNguLUFbkkhk+9QrkA2gp35SqHIGUql/DX2AAQqYgVl7vTWfR+zea5EVBA3K9CTA4AOURCJKCxAuNPk0WNTNW/sn1nwUBnSoqnfrfagItz5o1msYa9G00VpuYK8sOd1H9m0IRzNn3J0o56cesDgUPwPdd6kOpKavvxODo8dudNar1NLwQzbc1ZOYtqg6wTLEidCseM2d04gUuKaGF/3pR/NjZcBpjQyiKoD+Oyu2eAg1MGwwF6IR6hOe1zN514m4kb/8aZFNXJseZw9z0lm9aPVF8RNB0eLD5jYcy1LkEH+LtpjoduQEizh3rBOCp+Fx6CpjBdn8ojUoVjvdFf9Fm5KI1nrs0f3R2R2y2H5/olXqTG7P2PCTDK2NVa7SOAvyS35IX163YJYzwQbWBQ0AugVMOBUTSdZLs+a1YK/nj0kSbpfyDz+48cW632SLlISOP9YdfUncsW1fledcbL5LnvpR6ogZyJ5FqJl/Q/VaGJ0ojb1SYzghetGPjFcqBCCqahfVnd2oM271VVnZXS0c48vfWkoZicZG4h8QtvO+gzT26c2QqptgUzOX1ANBoRZFDWQh8iPIidVenMHDIgoWcohE7frMvXrJXh6bIsiMiEzdjwz8xRnkC4eJ0jj+XFV28cmTl+LBEgMwAr4m5k2wnyhOupjZOOso2fMqjsXxaGTR7P448bBs0YgWkTl/E9w8dsBMXjsVO07Un8QLqRjD8xf6VOkIaY4/+8HHBgVfGIH4pZVG7uPgzL2M6Ik4mc2XGTNOMvF8Yk152up97pR3s4h4oCKQjmAPi6EulQu9JVyXbqHAo7q+6TrszZYKAZQKuiVn0GLh1dakkvSzW4X0WZFw6yRCE8ObnjYVCkXKfay2zp1qfSV/OL9fnWHr0+5t4MVX2sTgzgwDldq7s5MCp3qDjoVY2tfVXT4C+P840ZQAhGivN9MabzY0ycsiFBVuQ91kbcr7HQQk2g6qtjr6xRE0TrGjjYQ9YgC8oYJwXKP5Q0G3SHVDzCCUi8LpTr1aoPL8yDnBQumIxxfVNdTjeXxHhNblmIrJIWcAJNWK4XluuriDk4geSbp5R79889C2TR895pjLKxRxQNVnXyOua9PD1BHe8uT4q28kSFpQ7v6ASMOeFusgPT2xZ/aNq6JF44BZqISdFpqlDjqq5ae6CZ+LtItABVZn6k/h9oShLMozCVwtvZOzS30ZQV52eTGkxOwdm5DWvya1dwllQoJjn4YjJ2o3g8CuuKv1mxZqLeOQQwMqoPObUc1HsKZZglOC+HA4Gk3UJAHorvWhDCjyQWV7+/Ux3jW+JqGgWoyyveigMgbLRId0O3OAlDnkrrH83UKYk9ntApjOnDvcAkmra4XJGmF30wgXd/XtKezTYZ0ucvuKfMCwC6Qd9Cy+VJG9sAMbeNbAkMlLLqLFCJgzuZHVNe9CKb4EkNwuNh3Zx+rJ66jNuwyaKu+redEy8D2Dj4XMw3jhVjtLC12L4/Hn0p+xyOpPAkTc+hThFFh4F8G1jhO1lO6S9lqF8/0sOiTryc26r0PYwkXTZYQB/58XLstsso4lhdVytjsXGXtaUc3OYC14lkvGBQlbxLt5sk4iZk3Nougg/pk768TPP+3LM48jmvcWV8rpcLk9IXBdd28255WC0K3UID8nKhArS8rp3VqYRe5mDy2wyyRGAcJ86zyUVziRSihQinZ2hBpHqgsMqMXRuVc/Ks0uCWZnSvAGW/p59a+rDLolloK992bUBJhX3Ztk0/bS7A6OyzLlDcKjn/X7jTEtqV1CSTpU8sxCDKStwhYXVBbUTsnCb7z6i3F1uGSk28syq13VDrtfIYTS1tNkRZ2kHTEEfvtH5UsW9BkEYyAcMfnAymqSo65XStZ2Nxv5J+V38EsNa1pk7QSv+koKryVbhjtd+mgLfxRI1yxBSKALgYi5m6XKfGZIWvH9CBE71ascRh4eGzlaTTpb4kunws0JV2fFGLRpcNGItlFgBCcTWqSyX1pF2NSTwPF/Xd3HQm+Jcgh/N67RmSYn8EcygLRyZHaJySt8uMnTOy5CBFdCw4yqimSV6QqxWPqzDdszfEVemocwPwVDmqC3iE4YzQ+V+xqMYTLMk7xVBX0LtaCioKuHSP5ckmx4lJ7fl7ej9b6SbXphlTwVYT5XzY4nJUf9jaDt6qUXKS2l6OBTGTzV2FVmmw2DHNrv06uH0xkNi3xxAfQVPaG1qAq/qp3wMWpSTPudgNSh/zkPlwuAnk52DH/pYYWBwIgkzsdFvfTZgpRQSth1uzA+Lp6Q3PaPDQ+NHyZi4E5TG6qqS419LRkdWGtJuedqjlsQ+SUXPbNeOIw98g/2XuPElTqqxNozB9FsaJhqJUcmk1TPqj+gUmfeyW+4w10f5Z+mjSEz1G+zy/W1DUiimg4E1fQQLlJIpfLCvZxpWnR9ehqvyOAV47Vqa4QR3yYYBYHPt1BhtG+px7MzuAoV1eB7/Bo+pBuOIaHKUIKUc1W2mBadi2dYaLea2Wug5Ddw4a+xzgYivUzNd7rIVD3gepPxC7vBDRX0EkXmX/wk5qdg26+5V/MOU+Jusav8QMADevoIKEpUhi2RKSzQDxCJxxoup4U8AYvCKdNmuN1RoBmmNEvw0KYKMGfGHE3lkon/yvzL/fkD4FOICKcJ9VvUUJkmKcs6T7lxbwRMGM5T5ukQZmclhT0I+a+ox43wNHpqejBHhOlqF4tNOUg9vfjRdYAuW+hrljbUqDlXJzbtUYo+RxRsHFJiN7snmMFRNSJX4TnmsDT25/hzoZsDYACou3N1THU8aNR+nYBGP6DEJr7MVMToltMEEFZaRrgMDFhq8FrQv0/ndDrLhdX1LEzmVxAIxqibSe+gjNMQjVQTyoTbpe3VJhZaUvZ2xiHaJFGJtfXOuFTWa4mQ5fbNZ/lHP/V6UaNSTU8c46EaDrfV48cO+ChQRO/Ou8ouvq0a0EeRAAMgQJnZ/WcF9SNUFtm2WX8p4KJ/MZmLC3oOcPwsoKsxpfZk5pZ7oLxXK5ORbDjx4j0J3NP3v8rl52FNqHXTYEsEslqzkHQ/1R+7jRHVc2xD8LcK6zklJKItzu2+4NofIA2sCSuYNqi1jzSapcF4YnrJCXy2kYeQkA/7kjlOd1h/EXdQx8ZEMobJtG5DyZ5aiK4U0zLfCik9tNmRqASdubnMUvv8GVekN3is6OH27s5+GmNJb4uvSAga78UFH1+7hGjnoBMxoubmbrnL7w5a6TbxixNUvMnyg469QyV2LAnb7YV2ePJW/gBaj/AsNwX+b1tn8B2U1D2ipVxmUwDbMWRKiq3GfEGupgJ5sNv4p7WF3TygscjukzzPoJzqXz7WXA1PbQjMuMtvArhqzSzd1Pq4GK+SCRyNWe9ZwhGLSCct1enXM7rv/HFHmd+0el7iDJg4AcZATf2lOzfbggqylBH1BxGbNyytjntc2v3dh8fo+Plm66VkYJHT8Vhnz9zDnfoBlG8+BpIhfPVZ7BvQWT/Tb3MHPWQUhJQE6C/5pJNt6izJIW8BqvD1qx8A3rlFCiGux55s60/9cCfiZIBgY5JMeKupO0JbkLmWegvtnVWLlw/HML7mPDrm93NRIe9+9LZyPWXAg4GOTs3xJlcDvTOeLa90hwq0qjFRxXjx+z4EJMxVmYU42z/9AtVBbXB3vCJP6dirC8Q5lTWLQF1TrcJ8qnHt7Y9y07jvBQ5vxfY3HRWSZEXUq7yBvClzfUAzVlmZU11O3CuF+3DkLLLAkOUQkECzw37RN03t05GdFujzyjxAUEAsZTbDT0Jnu7ZzvNQlNuVk1Fa2aosy9AExsL2mpZcr5fZrOQ4hQWd7CepQzK+YG20kTF/jgKeLdCLOd73xkuHcLYKNl0Aiduydu5XpWIAAt4FaT4x+zAu12YP13volArDsTOe2ZxGn6maz3cfVAzfERZO7qA/ulN1edZk9d00je9akpaCbKAFf1fuTCDUP0ul5URlxyShQasPGXuH+Cf4wXNIiEC4go8Xl/VrGVwKeg9NeVD3MisTzKjkhR7WJm3IMt8+QzvNbaUS5oulAIRHIrALbK4MBOzfMnJUbGz68SRyum6vLGL4GBO5yTTSlClW6B5+C57YtnT1IiBiaL56xj8BXINsp0PvgB6JfOWSwQ3DycMFOUCPV+F8bn/y+4eKBNq8+jYS3WjWd96szNb/QJbMksATQQx4yQYo0yjycDpGl1AYqQbdgqlALDMeRty9i7wpqSOrJcfOXl3uwEkJmSWN27ltl9w45S/QwI0YMJRbn9nu0PxKgNgjJGyJlHjlUuHkDdLU5pYa6BLccq03AYNsUICnV7LTxU3pg2NABetcs/t6alJxVTbazvinC/jPu+LTtSJxMDz2/ooe1YIil3pWF7D8usQBmYyZOP6rAQJJz9eYA+8VbKVSKWBSRTwoa9ZHKF6pLU2BI4c2JrS4as2oVoxmg8HmAY9hFhCgPS/bzD3mst9pufHchTMTmCmZJipqvW2+XUf+Ufr8lEpT840WU8aLxhBp0VxjZaa/8Gw0KZ8tXOK3/yoGUNsTgJPGjCnsikTRJlJ/8/vx+fvMWNRAhr/0qJtUUPBUQbHxX4NJVxRr8AYSUYFY1foeZPfzFbxJUYDWjb1/7XJqXKxJT9srAH5Ixw4WVN4RXJ+GfKHrjU6XP4BdnTnRSZ/A9IfVHm3HdzNDO8VqZchtvMwvXznCgXvylh3qH3LBxibPrOrEkalsLx5KL4o/E8sKHy1OgqypegMw6afe1ggTAk+qYi2K5KW8x8LQ2QafK6ShUdtLaql95UbvA9zNrBYf5Mwm25TMLqUPFGxIsntrORcAQj0KLTeeVpQE60EMaTt1tM6GEC6QWQjB6Cs35Q01T8UoG9wkJRxhhnUXIHXJQl1WlGbo8rSnhsduxh3apEeie4t4D7cXJQ1HNO5cqyjxBEgZejje/Ua6PCEOLnA7xABrJAMuDHzSKl57QqMwF7p9uzQkeZ6cI2/B7osGd6IS77Zh/P5ps2yL3pZ2aJxjzp+s/CeWLq/Um35FO/NMpMtkD+6iC93zV0eKiBiylKlCaMtpswK2bsIYOM6hWjvCvJMe5gVXQym/pf7IkPBYYA6DDInwpUvVM52+wdFV7tdPmchookrbLEVO8xbutH/x1c+/tnk605uHm64p7B8ZXNlc/mNIrm2mFVyPVWSB+mSWAVQcSCXy1SsJaymYTU6gxjDrQ7ifSHpolwETh9xQJTzwFwZW4HPNNaAobLMy8evlXQebiSOl5ltJiAJ6XXsx3LfyjX2lbBLZPXdweULNCbHhVLgE5IXNneg0+B13KLwY/hiDJ5camUoPKe5Gbc3bHjwI6wrV+cinWCpeje2DTGJz7o0a6RgqPImpPYCNaVQh9Z6XIjLK8tC3czBbUxbUYXP/JXbj7Ifu1KxZQZh2rSLTiiF7kG+4uJ8WTCD4IkwVURgEJPL/LyzaMAWS35JU9/79euuGQg5QbKU+zmPiogAVW3zRtMdcvPW7tGJi9p7zqydPq4gyouGCcrXDt0eg84u1GR1zHf2dUgNy0vyQplWIh6I/00rH4b36H5tQlmRSXjF1yRTVH1yF1CMOaximm8FaoEyCfQirvVh62vpjI+djwVkE/kwMMEtQ9R/2T0wMBBXeLvDDUnsezYf1msEXBKnq12YKmQfFoLGmrsIP4Omq2ssHQG89SdHmudtftilCdkGyh5KMkzdG4vuc7PGNdXKRYl0gT3i8xEV1NQuse1bwdyduRtnd8kxr6O4o/LsLok4S4R/jZ9G9C1cGLrqBPj/pRlxiDFbKKk+/qmMl81vfqXHaet4aq2ktUvOtqWBEViEjuoWNLQOvbsjAlJrHk5tFubp9nya4I3gfm/C5jv3K61VHflCKD44JrhvodNVQGlNDOaYN1N84iHrmIyQwGwrlh0F1qH9+CHPjANa+Um0oeuFh55Y2/x/F7PIfstAQSmiOgBsDg+HdE/5jFuMXMigfp9VMVJVtnfYeYSVsudbD026zjnhHv+6f0Bfx9mlQ04+C+6O7JtqVAB1YqZZQXc1MLVe2D5ED6Y2Ibcx75Z9bQBYn3WX6aEs6W9S25YQklFntHHbGHsEpSHq4yw6YFYm8q6Uv9qFR909mwxTx+1ds4nNxQF4U/WWQ+zl4D+r+CWLRgbEl1j11xdZz0OvQmfwPrNvoNhlxyOoaKCbnSdXU/UsuhH1/DLIJRl5aCWAKKaFS6gqCbir7a3aKFDklPZwzrmhG9HjTds9vQQVdLg77FYdZGEU3HBWWQ2nRifc3roeVHj++fiD7eabbu2RF9R+kerCm9lV/O2uI7D06rNjziYc9NSvpvU1YoRw9Vb6ClrKHSW1S3q/JVbBCGTLAlaqIVTWZguQc+a1A6A2JHUPN9ZURGxn/9BkiKv4vQ5KcAI/E2r6wWyi86CrTbtxGyvfk9+CDxhhMzrqqGVgBA9WTWXO6JsdK0sg5Cf+38h/Ghus2Z7nGj3wMHULk02+H4MjrWs4Ax3cl12S3P6Gg9Nju2EjU5cYLjHpKEsLR6LR+GTNHancC4drIPELjK22olSJv51BAPhBGby7i00DV7yYP2qIF6RX1fOUO6eB5mii7siwmaJE2T4aj8mjx47GSx3ZsjRx8iIK+VShNH+MfUg+9XhaKWxSAcjmzbacorUa+lJR9CsVhPT0E1+Da9LY3Z3aGUEefvO6IsJaTt0+D8s2EmmCfqT/PrebNz6htQpxg16gpQv6JNoFqHkkd0rxlg5eJS4y47Q0gLmaybYI3TWS1DEVbVrI7bB5f0bonsji2XGighfaikLPdRVZV2Y4xj4CPMK1weCtidGsB3eR2SyS/EKVnrQVlPn7XZ2mq6mbJy/XdTMs7Gu12JTKYvIL1wIpDFPyBzkSIRhCDBL6kXIFJA3yhHvJY52a7nMnlzcE8o881yQF0lzM0w0lCHiM/uatAa/3kd3JnGOug6cBx4AFdF6x2pAIaQX99em1qpAViosUflrn8nLSxiWQkQhEyjF/E3tg+UwV9IAIJdH0OETsyidY7nj/NPH7Slah9hkjnYRuHNFp28t+Z8sqUpo/jfTjhCg7ygV4L47S55pva6JuLCKEaPmYJjOMAHdTMhExFglsh56YulWt+tKnQJIRILPH2Lfq6s0bJoIvHhTgj38DkU0GH2PmTrLbLVWYCMpMVBuNe/Ct1h/E/2oPjF4RYOj2hjt+tZZm/NN61gqhV+pg2oLWtVI+0OBYn6614aZ6f1kkAV6RfmDtWM0zK0hq7egpcpwV+jOilWzSmJscR1j+FQC+bA9BkYloApRawbRVptmSjb9nVYcvAmI45hs0CPKUcwG1yo8A73m7ctXWIYx6gW24HN1kVkMsGAtO4mBmgfca/eJvC9RiAL4cG8CbFOPSbPPR28U7A0PLITME9bDKWUqPgiDhXosPDo2qi+XJ8WO7OllP8mHRNSzt5sXe2uxP8xzSQCThHlPOEmaJqcaa7SJkQf2ygCd05BZ8WRNHFVBcIH3EufIMhK83UumFdNCuzXWzzu/TeLA/ypnlOwguJJpaY2C9TarSGyeLq9llsHPuED7iuaRknyvth6GzgMncqN1NZcb5ZsUzFT/WMMEz6o+FBsR/arqqr8Q0XWOvKPn0DXZePQD9Orcj05CM8qHwGXjx5Q/qT1LqHd6UVbNkPKLfuq1zu1ajlNS4Q0xnUKlg+JaZP76s52/dMZ8BaMLW9D3v9HRQ6Krw8e9IO2ZtbiqLe+16cOIkxgNFF+vgudgx7fSv06qr8zVJOng1LwhpO0Se2hY9sOC1OPfk/idGFahKS+kbofrYMDhhQkMmwg1/xjgp/PdJrbRjzLbCY5nA62Y1BO1oQ0FdSHDQmO6Z8nlVFohdPWcrf3PUNv8JWexnEn2rNE/dElvIT1Xucah4oCRq3FhPytMGu9EXEGOxeGLiHPHaI7fWzj/dZp18TWGNI8IclxdY9Gcoy1JOVUbFedpAVTx6VxlmYMt5iPCnTflGNgd6X/YYGOmabaeVv6fAO8m2vgptBFqbh0m3qdgWtEL34qxMv9RouCl8TOniz8dOzwLec5d7oNheIjJuOz8VCb6ZrDOO5zgsfsYNWjNq90cSoXcBLqUikGbC5DZxmpemPejZsmkeBzmxGRkycxpyGaQe7KSR9sTublJNk9k/DpCkth2e5Kiw/zFIoud/A5Det2VwmpllHgp7PrdxaB2P39WDKK4pIBOdkG4WFRu32tfMaBx8Ecm+Ck8v07ttHCckFlev6lSYp58mEjnN6vJBFHFcwPaPUJed1RVWG+RA4/IYXApaxB6mNWgpaojQ63/GZv62MSuAugmtVok8alyWfqcDDgrURXHf1qovqEW8AEIMdbZGvS1B5uhLsqjsRFh5m/+EXpojrAdwqeb/mkmDNnT82V+zjRT4ZWSv051rhqDy05CY8tgTRwj2iIPDx0qjM/025j/E6ZTmHAfXV/hRf4LJs7REiRyhZQilMxNL3BeVVSjWhCMIUZyPAU3HKawNBkbFnuvitd0NZPmj8U1CENoSrv2QGvuWhfBpCsbAxD3kRCHgE5J009nemQ/p1K/Vt/t+yU/KzZfTWng2YZc8q0hSfwFHsWq3G+vVNWLBPdqfF/q2ikPDf8KvEsVKOXenCvndyeTtTEr9UmwKVr4bChlV+fMaMCv8q02zegcMwwiM33bgxTx8KTyWafNmmyp3gUTarHRniIx1857bS6Cyab/CeGorJmZ2+TSOqYlbo91f93essmJ+opCSHyHwyCBjc73i/LKdIGoWhRG2pgL2wqkPiezqcT06aNYofRoxhfqx+bcpnY1dBigFAcd8e80t+MO7vPY3uy1gcosW8GFgOUXwLufc5aP2/Fdgc2eVpVUBvyrzy7KV51c7dsWAQDa7V+9g5O/Nd5ZGrbkimZ1JasEzJW9jKTgjdAPt4t47AVaAizlGZCuoENuZM/XLNiTsOxplYDCipn1MK4b6RalsgRWF8LzcGAA6G0k0bVY+3xccgibkYKi6hzcp32fcFq4IBlVIMjm1rQugaN6wupJTqy9F9RRk2FKxG67/xb709ahlnLEde1/N5bymr8yF1OcNttVkkD2fkpBt2PwmffEToe5tibRE2e8LuKD4qNJVjiWZ3ebk3CPxL2aeO0wtHhrpmdhUBol+7ysz9vdJkjPj4RUDv1BioPob+U+wV7g7r/VgucDt1YlBy7EN2cJnpPyfwM0Y1MJrIC4R44grJheb9ImRu6laZSxJ85+cKoJoezN8ZgGL9MoC51aQZzJBxoZovqQm8JCrerBPVY5frs8XHmqlpz8gs2/IqarjZWNvywZ3FAhK9bT6htequ/2Dul237qv8yR/mCllCBn6KpQi+z6DL6/0aUng/Gpwd6B9xzsC+rp8koW9lMeAVQ3NjR0NJ/CrF6XFYvlQzD5fIwUNSD9MZ4MipOUG0MdbQzIH/1f2mTrT2HNlvgIFiY/g1FdEe0TKir8R8fbrNpauDou5uJQ/88aY/uWzPmFgIL0jEMox/kuB8qFW96fzNeSolowtZFYBk5HlJg5aQOHRolKfr4OhhUBy8BVsgk1S9254hJsMtpSKbR716PSkQ4uqCOeLS0ZhpDh7cqPGSrQl01pBeSfKYRM49rwsJYgiouoSLAN0o/DCPBDfWiFsNrX/Y8nM2aol9urJtwvaSeUYWu2vKsUOVI1cdtu+sbhVA5QcthCktXw383Y3w6+iM8MnLdklhyLRUDPSCRxNwnUNA6c9BoSFz6xlFpEbiyMdq/JQ3e1wNPJsr/i7mmLsKSbhocWBixc0PnuS9+tasxK8swDG+qGYpzTXPuHxGqsKui255KhjOCB0ELouIoUrj6MweX3iwPYvw2j4NrJqlQwi9uxsij3bV2XGSbCgVHTMXrPSl19JINldckutGlDCPESIt94he9hBwjqV7CHZy64+F68liawAcaLYqGWzmKKT0iRLKtRAEFJAl1zNN7gpaMFFYck8bsg078jUzThQZ555miZZB7gUh2b3vL0PtTRjKF+pruiWLNvtf/gpJb6ugAakO4htBnd4mUdaOqgvkdXzdse8WfIpkn7HD80Gv080Y9Wxyd70fA1NVwTeDt/p+hee0tasMIjZJGLwiEF7OUtEPjgAniAFWHueuJp+1jxeiPRsCtm4Q7IZlhXRV4LzIOywOsRZDKpZosQ7jA3+pjfEgSaCqb29c+ulCwC4w6FTQxHe/gk0Zw72EX5Cv4cSq+23VFj9Y37l1I3+SbqyWNCMNAJAUy6C/Moiz3LR3oW/IvTBtyu3g8bIhZVhSp4t9OU9QUY7y4lZ33eLOrDWKRj+zpEdtwQNAHKe/0ARplzVyCtvRWfAgntBxY5UgyIW0rPWaqcixvevjTS1fHtvO9P26LFa5stkzSI/pqtP9nOumViSEKmFMv6bbQJJbsBdVSv3ULZdhncyg5+8kPBCi5NsXQuA10nGJao0cayoOv7yecFDlO39d8df+WiVffpOJigEZDEftgvroH5mEXxyo7o0fH8AXjf9lv8NnuyWZiVTipcvz08WAy6H6Dw4GmmoWLzmgjn7KSswv6lvtFyzWclGxw3sl5yjGYZyG2nM7sntI7wpUrQVCbE45VE7MLbBq441AIXqNoYmz2485p0LpNwvr9gS5VTYHGNWZ6PYR21EJ6x7xkmTa0aBaGRVs+rBLKjT+hXZNOefmUE54FfzE/Qygd2U09EVEn1m2F/fCZk/mFW8i5Q6ESTYjM+Sq0N3/QpcgZq6VyolpmG4yjzGxITv6hVqOy3L7Ww3dVsOwA9wx15zgY03a5Pv9hAA4B2SMHqtmarsxZM3Zwx5bNF/4gLHjzsyt1JbmerK2PfiHZ9e5V2o+RyhTLANh51nka/A33SZfNh9ITNPfJX2k0oeWw6Konpwv/roXMtDb5FiV/1vvU17WdfG1OHbd4AW/yepmOKc9HhH3HTMPEcj25HKWdHwOq9N6Kc/FbjDC+/RnHnggsUUcuAhip6elfao29oHIu7UIsOWvLN46PXFNa72BVt4kaAvTwtFuyaEU9Ds4MQWuA28WjJbAhuId11PMl2mScYl6YtpqJTtrSFxDV7NsmGzikVnN6jKdazoM4A918HVd4a7n6kZ+d0iWib3IvYb9yDF0wiYLnYTtkqDfSAwreox2CLTmn2V7G6PKwgyatQT5Ov5zsXinql3HPHRDnvEKposExt3hGS9oyI0nxeR0BB+9JxxQGyqzHTV9FMEjxiSCCqCI8BvmhInVn3hti1/5TzNjGNSIYiw52tOi0/K0Bo4hRxUFzJCf4gkJ8GaVyNBRbFlRq/mLHi4v1b1EzWlQcX+8vilflHcneDi+gkCA35vXET+opKrRVUCnpVdCK5ggheIhIu5mR3xWnsut4ESAEyyG5x9aF5bPv4ZURqz4qKxeyWzGEtJRcXyZMPOuZygSlgY+U40/XtISWDhHotjyh2VK7UOaBRPX7BY7xmxtkEE+SH3llew57NemDR2dTHvI8s3InXmk76NgA+zlMCa2GfiN/XeWaB4FQ64A9G1mtTEoDO9ThqxZLbDh2vqg+wSAaMeoxdyAe0dJE0yTb4vqNIh5LQHTYBUKyCmpEwAqKDob8oYePhrAJgj4kVLXcP6IZa2iXqf6GBi6raRSKiZF5XV0N3RJ7IN3KuBEEj6MSUbASzwNGxxvsQ1ohNonH75TUTsViHiNGlmNs6ufeffRkstuPEdogEWSr/Gyx+WWMHex9S1Fj+uR93tXMXZnNrmXj7m5siOw7iw2n4MIRWcAnOQiy/gJZucKkaUa+405nW81f5iUD34OjJYgfxC9xUAmG9gRvai0GhNOKCvFapOgz0J0kOTwYgaqv91JXf5iOY0i2y1Sdi/ppSKhlyApfOHEICoipCGJbuVyvyHjM+j4PAbOcbLlsZKotYTtcBdI9o3mfqGyQWxSV+LytVK0NM85rAjM7onFgU8H8t2BHCJOIcuWFmLTgH/URhyR0gRc+xGNGZFK4ZvTcYVeHV+CqR8yW2WeazGzINctF+P5CAYUDCdCfdiFAlwldkYZ6aIFnM8wgQecElzSqfxMn8dQQZQOsG8lCqj5C9pgPxKxg3hBdUlqiH4IuBDJxacyuyzbietr6zO+hNIPixZcVuwKEUsZ9/pG78KXivkrZTJtEWIFQcC4oH3grlT0tOxjVPLnruWKxPZeH+nQ/pL/qC9duEmqqR73ywtcPEC0Hif/Taz6BDB7zhIEUk0U2+E0/QLmMkx+I8h7YtUyZiLNpsJch3/FuGWfW5Bte0F17eacG6+QTF++yqV9cMRaE2wLfZgx6WHOFH8Ie4B0y/kRZld5kwe3sp0Qct6Hrq5kVhWCc/MgFzNzH4PHksqToa/5vZtjPjp6zA5QPlFLlZ5aLj9KKf1x2XqTOUpZWW5IVEUhQ6dfGWS8LWawvsqoUK1OBWN1U0S9UxWvXVc3H+I7m/3sWhJpwq+IuEQHRjPeirtbAiX/2HyJ/P1w4CHeHED0Apf6ABe8l8u023B1Q3T3nf0obBjn1na09phjDP3cJB/YD0UyhO38MuzX+2HQkFhZne4lUjhLKxiiu9tp1shc/cc9dRifiWQnb282TGqhCadjW/DfGi5q/WIt25/4w3ivxt3L01zrOes3C0rjI3SeHMmGujqPL/G8d7/A0gu9tGFPRMl8bscJNbBuzbb5nj/IRYnFfkqT2WYSy1xmHBHzOHZtjChtQUgG6KexeZyHLmxR9x9nKmzWg29BvjgQq2Z/SgAbVzBlJgB+jMZZJhQHHpn1VHAxPxWwW4ujnxBJCOfeOPSLl1FR8GB84162qp7iImJWKCiI/5OaiUXffbICKXOrmCiPy4xTKunrnQVA7AS9dLQ3iamFMuorjBn8zAJaTe4I2p7D0V5AcixV81uI+pNpjKhcyUkW0+81kcYOu3ZUO1mqSVBDiUPPah5WOLh1XMBoltitYohRVH0+YNdyB0qmZRjchD7njcgnIql3XyyyPl3ilf72tH/d+xcGrrxjJWvGvcr1PAVwT+bWrE7svf06AVBJP5CHuWnquhlaK44BdCNcqs7/x/04JtHLZaCt89TJvcNJpSi91wVlS7Urp1ibKFpQ+WHs903HHi0B4ZQc/Px2d/+1vYVMZ7/RXWr+Qe+EJuFYi46tHfJBOfoAIwNSD0F/YsP0MBWcnEN/j2XvEgoUzuHYRw3A/BtdZjU4rrvl1iFRUxpjKD2v0XEk+Mgei2mk386CRzNKguXJDVzvr8zurlZD3/bpsEKzmLNACZ4P0SHtofsL62oglhNqhv2rxklXSzQazqYDSAin4FqMIH8ux+GXxDyZJzbR0Ipi22rqlm5fgSBK8QYpJc1A3SOPUya1UdXH3Kzuhm6deYHxsufPH8g0tdygm6/W6L4DUwuQBY0fRAQgdsL5FYRkf9Z9Tyrz3HBILMEstpLjXoqrraI7JWmHhm+nbtYbs5rEuzm/gLxJzVW/Z8pgY9vnmdZ5NGkjPqNuD9xfOazp5r0Mix6J2BhaOBGz+HM1tHGsjrcsdlnahrW1tKsEQKY5QFqSeu17FIpOIe4eD6FBZkzL7oo6tSKenTyIXoJZQZTQXqHxUzMz/8nuZYpdOf+6hzpdY/FP9yXQamg4px851wGIgxZ5KO9UAsLDh4XKpjrEWd5SvbiOATS1YRzCodM9WiSw7wGUXmHYClULXL9PChyP17IgM1+xTksR2zZCudLaITlefsqPmfW4wbrJiHLlZUCLFLuRPpNcVf5jApeRB9OOF+zStNCIyEhNNiyg8b5YjvOzabYUESyhd6TYVeaNDkoVgjus3pyTGI9LYKDduGVnkvXilGs02EnOdMUOvDeqk3OrT3XVrVy3TYybB2sRc43qMmz/ZQv2zDn8fBALxDttMo96B9eP195zR1NISX9gfCeiPzBJ5BCbvRpB+8lqQINXpLt51Tl5yBbktP/Onzsa5XfyVGnEKJqtmS2wl3QkfXK28tO3GDd3sV/AtSKm9zmNWaF5cvwCAizovb0iLzJkp1TPhPOnYVvzcZLj8pmIi6RV88BMux1fAm0ivgpD+hayYwkyLgskhVZBO0E3d753mgfQSBQ9s15cz5FxJAlgzzeeYdNv03ne6BbAzT2kIrWEY8OyT9ip8dm8Sy61bRpfMVc0zE7FFjDR9Qhtl1w3vGXYRBc3e2tAoUDPMcSaBSu00plndkslbR/kUiiluT8daTinHzFiuhZownEtgycJaJDkJFK1xiiS4R2dAsS0kW1BlyU0AJ6eJKSHM0X0rGbfrhNp3KdFv013Xbf/cTWoVI7l1ePtjYQnek8YtEuZoWHNyqAXCyo/LjXJaVLWogxg+mkycNoKz5VR7mtp+YpsYH8jgxVkDGIKigjvHPO1Z/akah//0suHfLLyHL1l60M/ysXkLkeIsstlFSotQjMQdg1JBwlYNUHNspqHhOoK/MpzoaiqPZA0oJ/zab9hg90I8AuQ762TB9z0PEdUcjw5siFncEYpf4OJ7LhqIFiQfQgDmKxvuR1gao1+q33B2Y/yP04YkwTMQOSMpcTNKcOB14oAT8pCi+jwgxMU/eOrhSrkPcWc7BeCnFOPtaOXagX+fgNzOk5JMpxeZtl4o+J/cBsxYpI77nXrTylkPxy/zDbB8R4rhZWpJ0iuJu9yeAXfzXAV+n8ADJmSzyE6hX+X99m0iargxYTlodfv4IYXRSQA/AVv2YzUKRosEYDwo/wWIvvDn5X88WiAV79Xnn/C0EQkaLiO/OncZWOWlM37348tc7JXMN4wcKLYwR9rzLTq1fjtdazKlEi3aT3+NcLJce50dwBLtO7e96kWSGCu2vXYutb2QgAd/13f79RpnDHeqZrzg5tR6UNibBrLPGzHmgrokOUK/LN1XJZPvhlruKeeuTF4GRJ+9rMdSx7zl4SHY7uYMseV5yHh8OKJVe8tezLkYViQa875nomqOTTLizaJaOegDt8Xf0Ct6Xe3iykgvJzKNsVevImdUTJrP6k/p/5E3tLZLQcfO7tEzs3vcMkogcVP/EnvuYmuRE553KhIkxfGdRQ9QP/UnEVySICtF1UC2msgNghV2IV7RtsnAZULnAD71stqz49g8ZD3xc6ASCz+0lAOr4gP5MPQsYSj0coc7NV0DZGAs+yncROfgL5AUnALKN3Ov9gF+6kQ8+Ejclm+QgU/QtEqc8VLSSpeBXLqutRQQ5KDBtRnqeszyz+KuENXOriWLmK1KYqSC9F9GFcrqIVfN3MKTO7SxVRSmcYq4ywODIeL5YrfI+dd5AndAJ8J4lPpc0rwTs7rMSQVLgD4kr64+lcfq9HQ12M8vZYQYu79uffI+TJSVxQjbhNCydbwmn8oTD0Ep8mPYjSBcaHQYZfnR0h7Ck5152No/VLUyw9wbmVQ91NfYXij1ZgRhlpacn/QbjvX8e/XVSXxfI6/zll4EZUS3NswLCx3CqREFqGFMHsgP0Fou6fyxc2c1Bd/fUk6V62bu6wPvgginqek4ETSoyLlkoAd6c+DejXRzJLieP+572jUdBFIc8sEbJHYk9W3hLjpztWF2F/B+0z7xixf1pskvD13q5vsH6U0jDk6CxsiW8rbuzxOvsH5+fJhM6oTRdmc+OJY96gY27N+bWSbs9e96m1XjJHHcVFlSy2gXutDVHpSoNlKuNIjzvAT126wImYwPPquClgUAnkOYuC0EdkwtyNYDrQVM+IUoYzrqX84nAJi4pHSFWzj2kWZ9+gIPIAUCUHVlv3694xpMIujzZ52gLQ27avCoNLXiM0kwe4LqUOdUEZJGNKr4wCA2ACkrkbbQmk8b1Q0Y4R0jLtE4JwVyURZyqwYrWlEsHAEvemJvb/HhuBMsLWmt0qlml8OL8j/3PwkLKm2AyYbEOakc8FnbRjgHV9hOzCTcGj0jPepZYG5qpCy1lK8ZUn7Ku2DWC5YvtdoW2ES7SBzqKmm0sAr4lHsLGsMxoqFSWRUmrBRO/RcY/aLZfxtxITx75TgJ176SROh123lW++qttAzLsroQauFdPrJtSKVhxFh7flZ8OJwoHzZo/BSEsWWtF1n0U7D+wJbSqPqtC7nA9FETD1G4kFkz6JhDGY+O0py0ELpmAOG42AQ6OaMoC1IMwAjJOsupryOvV+A9/KruD1cwYyhoCdSC+VLGlaN0tQcqVjxLY0ZAnmADutireHcOsp8k6dJZybTKCLf6xTbENuTDDuGgf+wUvVHFeO2OGH7sQD4RYa18ng85sgKxsLEouf7LRQhJnhW3uUo3NzVjgovwYsV2TjW9pbmntbDFHv8vl7cxvjpHmWCCXopbI5l33U2Yd0gDO6xi0PFClAh/iKf/HVolDziUwdVgYVsDnvtG0GS7KGFACMXJxqg1mHjLC1IuVzfHwqBC76VpC+3NppSSjGXu7NbaGvYOCX+7/EbwcLpKVfjky7hDGTi7thSPTf9Y8Cvycg3sITJzEfkTo/QhT/PmHEk/bTvoF3QmpFC9iFHQnrbwb8DsqnjU2/UgBpoY+2fi22FQLzFAOUyV2fVz7+1yRcu4R8ionaZaiukBZKKpZp3oApeQ1Bd3FIaxYpDGRZrsE5+GyHkt51hBBlMZySvBVWSbbCaNPOUedSsWw/Sy2OLPUJUh6mwSOdF9loIuICAv4cmRGnCB/xAd/5ab9b9LgBfywigyhNaUyzMDfspUegmtLXVFmRfcvVZZsr4BbEI4WX+AYEyo4GrAitYjAW9QToUzVhRLh6hWMYc9mJaSpnz3i96HLWMNBqFle4Q3nLWJRplaf9QWAKcRnMpbjNaL/yLedeIlIrkOYOFU/wtphdojo12R4J3wIgQs0EUlXXEjCVcrgDZZbeeTBnyU7jyJ+eI+ETPtHOkpUHf+FtyEZgG15BTsbUbJH/BYPjfJHodutEOGMddqKXKeHoonZh5xPN8J1W6yyvmiRXJPNZM+inKy4EfHWwS74tCRiVkeW/Xqg99QUeOCm6ok2vap/R6xHxxj9aejuHHbfSnDI8qHFmqsw78DPATcSpfZG1eUjoC3y9DyGHT38PUwnFYI+P3p1DYrvTKI6WW1Kme8EciF8R0oQdJPLUAG0C2Ji8d5mFEMWSuUTqSUfDi1qPansYk63GGzRr7isnybVr8yG62XOB2SY86l3322D63+Lr7WS10wMNNGwCTn64AiyEZUEjeSB29vl+obRXfNFAybgCQk730eMdHah9TnVUGs38INqy49+bPxwI/oB0/ejdAvXtr4Rvg91S+BALLQbuioQ7Hh1av00DXX9msIBqjZE71zoSSLlRb3ksAa6RdoXqY5GiaCJd+5oGCdz0Pt5H0F+RzB09KbWWDjZKG6zsUwGvo/4yI+eIHYHZcAqA9T/j3ZDcNa4cWVl4ZMqv5WPuVFLKtdM/Wbq0MQmdcQlGUr0LAs7T+2OEFNxvhMMaAm7iCu7U4YIrdwuWg/LJcLgGD0r1+DiF7r4E1yePokXlT9sO79W2bxb6u4wN4B+Yl1VfeOpmW1EVUIg9VPPVT8paA8nnaYf64+ZQdIZA/GhNzqimp0QtVjl+dh1Je6SpCIqBIFLd5TrbJbYuCio2dK0B4nMsvBBTMPPSHdUYdUhKMwDN5E8dWg+uhC1FfakXRwJZJ3yzFffE5yi/r7nz8d/h6RSWfcIpBTk4Ncs48pzlTSmhs5hKHTJdzPstseP6BguIsMJEDyenILiclAkh8CgpSNEyQeBlbQr0ogmk5RbwB6XiQB2R/C9qnjlfgKyTrgPSoPERE1KRDB0kgkArI+joJdR0EkBUvNU7n3md/IggmAYOxOpMkeY5N7L24qmef9Ae0HUpvgIx+FBvtPWBeMe29JzyX/p8ThrTslh1VttE7AbqsyJX0w5FqDTm7uAuY7XyS1kBhYzjh8D3eJCfyR3kD4f+4jOOnJzNY/9iWNOe1Dx9PjnWytGuScBxy4JQJ9VrzESMde1mcgh2mKuF/kHqKBTuCogFIdnNONheIlxgGllyFfj/DoOsGih4mZJth++V17fPwztxt5tc3CY02WiOCbpg5dTFk10ORucM0I3Mja6yvUqLbKPTbADuruDAS8qnNx5wQ+3A50jirhvRlY+b4howYOOmhVh+EIOYyG/w/jqbynJaxBow1qQe1zqcRFe5Zhuu1s//g5fc3ckA4xv0uHG8b1H+kGqD5OkSXNGhH07SFZ/KvTNYbWN5P1dNKfSXNPohV7OrmJ5LhIy9GtbS3F3NQTVHcsNy8MVsgxSc8T5AUkquYRolnnVBSPD0or7uOnRzZ9Zd2JyDTMBTMCDOnFR/tc3HceY7o8kFtMuWJDwhl9VJq2RX+dy2NEMh/h9vaM0FJPkn6hWcDqvz4x55CL+xRgKK3N9v0wt/igK3U1Cvyihqcxg80eRg+/DAuH0VsBNz9+FXrqwwqbkybJecD50c8nuA5yF9kGbem/WXbkyGUG6MsRhj5KXriTyU3lBzNSBWxqev++qt6qgR3a/uJM/0oJbVyISQzkQK2LTLY1eJnUE7DCGtOpg3foZpjgJgrbe49OzEj9viXgsysh019w46JaNtSF/W6zNNgh/tnDkycjPryFE0UNCu3aWJmKuKN8BGHbm7ScHlXgZXE1+uXqWT1+pqgM7yJ2xWhTj7F8zj8BC51QevO77p4ShhMETGgkzyFxrqpJW8LULhVLBfcxccc8VmtU6kKwt9fP1tBckZWYL2OplVYEpgz6WRRupXzj3oB0JnTLv/e04PGVynAFnXsi5FnevCQJDvlI8MjDU5m5mBMDDD9dhPsAJlbdrRtI5t0dOjkygBT5ipsDgpBKHT3U/SPUp0t/5vITImqQaRSUFB05tf7fZLXVskIJsdnqGUKqfJRgAUy6EtQfFzpcBJNwpsNtC5O+FXi/ouhJXdzy/7m7qbvuIq4/VJ98Xje9tAE0jDmuf/eV6xa46sIikELcpMfjHvvS0n00QMO6HSm8qbbOJSXVcW4spBscaIsMiXMjEuNbf95UQWcWUhCmReEW493OuQ0ozB8guYmlA2Hiq2IseXtkCDsyQQsPSj04d5N52pmNwO1U9n0trYcGV7YlIW0WLASxkkSUWKR46C9mO3MFVozpIauXgsdR32ZMYPVawVi1O2ckF53Anbuhyi9Kp7R1hl0medfmm4O4hhX1GI0+SQxff6QvyHyYgx8b6fRdqYqBuH8HymEN/XQe9se+t7mPTWwfJcTtr7B45rHM9jErRUTAuSxa5rigZIYFhSgenutBLhyHUKcbSbb+bPwhXYnx8P5+Bic+pCbZwZy/EgiZPPmlXGYKpH3aqs52AzBlurQvdkxXKjWgT747DCgT2SrQxhWG8cL7W5AgHOJbLmIWK623tPH7a5naMsvRaYij0ocXQNoZ31PCLsw5uIeXv7OH7o10KRye2o4oxRnYHVFcYoMhcUNzUCO/lnnY5T2Ev+gJKsVNst09bSV6Q8IsC3fDxPdIKVs3bBpC3OfD6jMAeGK60SrH/u81Uzw0o95LfOmSJyIk3OUf82+xiFZQmNbjpaKArhHehBUDKB/Le7gOZUZl87QVAxiQCjxoT1FnEScTj/YM1HFkZvhIkvSATrrqda/v0tNcCYA5GhbRnlz4EJ12eL1v2twzR2utRPQF8+Ofx9jXg116jMafvhYZnj0ZUuEIDUS4vb/20nPbCtX9LkElRHPlyy58A0HsjzOqxsBfJIqDM6n1wScHmR2O6OE5k6DdMXHwnsSYVlnSDkUHhgCWROCqqTVKMZ9C5v7p728vLryvXkE++NbO5HHrADcdBXH1AlCGsVsK9dmonuLd/sQTemQe6XcUqPAPJkOJOuqLn/QzvsKVWt8B2veBCnjgsaV+hB9GJp7aYHsv8YkV2CCewmg5mS/HSrSk2WsfB4db9R00SHlepTFVz7xthFD/8+wLIvDG3WFBe6cNAOEvPswCzJPeV7IFAPBZrGOC8LvzAm7zP8AlsGZTUHvLXYBYH7wmGRdTBtBmyQu0VJXWE7dZk37+2P8eaffb/PBaed92NQAf71nZPxlsJMCF65gOHifxokq3jI6uXyHXsroRn7G02TIz8QP8YvZ+1RuMszHCFu42+EQxZMvT5RbR6kNZdvORHAvXgG2gR6+cSErdhJ32PaG6B4j452MJQiT9zdBkbjsfZGIjVnImy0Dla86P4dsxPXCSRRuVZp9o4Is/EMvrW1U0Lxo6qEP/uD/N7fdePquH7EkP2SSDgyd/g30b7EOiu0evpy0TKWlnjGIi7y/T4J5jwsZMd1W6UdpkDxskGo4998ysuMW8DwmdadNdbjOqpr0NSLRukwJ95g+Z/77sD4g7cpZwFJAoX6Flw8nDDmAKJW4VR4hfSHsuhqv0tLJMNczJpYAOd+oz/pzxCmgytWAsOdVSaaR1A7cnAbLSqym/eV1Aw3wVEZ/Bp5txjIaoFFED4YZ2Ny7VIwDR9BHKEHvKaUUyHjoawNqcQMQfKzYUbvgRhCxgoT8kdyG4ybjiduS6OI7cn5OpA3N/O9WvPpZWVNzYl8dz6HcwCplSXR/C6ETg1gqnuxmgog9V0Yy2RJLfdE4qTSyaulZteumw8QIEMNH5rsFtyqqCvaq0dNkBBJUWSES7cY7Bp44lc63UrX6Lnb8+JDX3aN6WjbMgjBN52JyHkPI6KzKd2waD8M/Xpo88Zv1ZjpBS1iQIhmQ95PZX3itUOsCXSWNUuS7aI/K8vb4QzlBl07pi/CcazPV71r3O4zERuoCKb96N2Rf1iRep9Xy3R1XjNz8UBzjjXwsVVWYmU6C09pXb9CRvs5v4aqcDvDb1JkIpyfuU98pEsJEJQpV4P/DC0N1rXGK8HfMNP7bLrReT9bMud+/l5ZLcWsizvQp1U3M8lvoSzTUFF3IhAXwKb0mnzfh1UQUazS6kZkuzW+7AWh8zbg2LyQH5JZzchac75bbty7LyBOSXYEHoIFsp/c6XopcvKcVkVLxbqeRhcrierGD6Uf1IyKFMYrdusA2KGsxhuVQD8tSqq+w/PV0KmOhtfBG3Nt55xrU3FTqdqhlmLY8gZxDwH9RJQ0qVxi133VGkMeEYuurcqhdSDDHIxIyWNEJ++vkw4Uhi4bkAgdcmkapKGpBP8VRgsbscMXU6UFdH5uaIFblvXuIwve4KRCfJbVepwgV6cGPmIJmxZazpMym+n5+g8Ahh76iVQwdzBlY50WTP0cd8exYPU5i9crRDMXSed6GLVYdfdAD3/X8k9S9Gt/aNqkD9WY6Ju25jBB0UoWXcUiQTvjCk4WCE+HryXEI3hrSKhDAd3QZnlCw3sE48xvkcaqCkMp4z1B7+5ehyJ8FbPCar+UGU8dUbBS1kIG/gQ3/HLTZuJzjTUnmLq7fMjSYBw1IrNO4geBH59KJxh/QPDvvdPvAWMsLsC4BZxpVr1PzbsE6n4iz8nVwWSkaHJEMqEYoFDiEWuU73MCvq9owNblqhP4yUATjXHUX8kEKcR5mmqVYsmnnECnnlYmvm3BPs3rVJqCXYE7xvUKQn+soMGAbc/EVkKZHI0OYwHx6J4UgqdWx5Mq/II4Oj6Pk4i0QMsRHYmwiQGDPNS7jTi0+niwS0U/54xWb5YnooKIxQgdR41diDlKGYjE/1aXMCYAXPr8urwMNc1z1/sGNTi1HPPUO63R8O1GYh/94T05wga1+LuaKa45lDx2Ry2XyBs/GrMeWJAVT5MGFaFGjBhAuI6dV5lbfA3Tex6Lr4rwCtUR17lJcD9NS6r9Kb2WeOedxfzdTOZunaMxACZSRA36eSkBIUEduFa8PjzE/V82y2rdmKIaTODd9H65bCZ3RjNOSwPe/S6tJn/turCWtZ/rwb4lB4HT46GqycRXMgT86hpUI1xGEoCYopJODCA69qfalskLIxwG1OiK1gJqfd4l++Th/gjIhe+sk/Il4pNcA3n6Wb6jBgHEvv2bgFKhT/KLXL/PkLCyxK/8jUdM9hRiXP3R6ExUoGet8xWSzVSzN4RuVo1OohBV4r3erU8OdM3RhLrAFozqjU39YxRtqpqe4azhNzB7CaHCycn4BsT7Z4WDPDoCePhxmLZPuRrLQimzHbDmXmihy9eTgK8qfuO6bYKqV6HBxTNwgusTQdhlz/E4UttpujCLlPdoexNFpW8FQtXo18R1441JjUrenWdF6dg+jLDRuPgdprlH3ncR7FmSCBsEKI69KZvMtgvLQt4Xg1Of9QwXGJFlRa0EFO5QA0kTA47H+28Pd7O7zHKUomDVKgMiQCFh2dLX1bQ9zt/kjAYaj0xXOhPLD911FewiXFrbeZNB92HMxt0uGNuDZXQ+3rfRVR/7qckIZ/9V3CjseSQ8HG8PWLCMD+gyx/d9q8q2kWf5PKhjNLDKQSpQM8nx8vwfgjiAwXNr7HcrZWcvLIhkuAimvVZ81hNPO5JVhuVIaj8QHvZZcVzSYQFqtNiLCIc6V2bc3fRXtr3RQJYvVR3WOHiNego1/seesUlhOHTNlyWbSHJ0xXbJvyj9FSvcPA5cJqykKcjnqaTupCKQutWC5b/u58s+fCC32M2MNHGLO4fE2NwXRymTG+HI2IVSI7mT5VjGreMbGRN2soVRsKrk7uKDgcRAe8Rhl8lmmnYVI2580jxw61BgN9Cnp30uzoK89t9IA6clotVIK4y447oJE9YWffjseSTbQGk8WMOC28fdiD6s0Bzs6kAyIhW/DdgOwE/ZK7Cn+A0/nUdWOfFu2VID/V/tItDmCT7pTBE5FDg4+DdMvUG9oikBSmisZIWiThzIFHL+Ziq951yQCnop7V2F4Nkvfm+lo5E5b6MS0dfshrmOhBFbNrkTUGe5ELrMczxKq7lNqCKg4zye7EssK2FwDdbkqgDE9Zdr7XLIW6aM6vB7M7qDApBYyvMM8mCmavo0y42wc6ILzEnoG+2ngc7JCw/ScY84MfQ/29YFQifRMlOkUYogJIUIV+fxih6/4fLWmLKOJW6R/OLdvuouho5w2BDlPCaNu4HBw93+ZD7cBfqDIiMrLwojwj8PjIjZIFBdsp6yZe4/1praMsLXMVdOtPKlaj2TS++Pem/P9/pmTJg+3W2YOXUxFEX5bKK7aX4M2rDJ17qTsyO7nVnMpN85AEI//PffaEI3Vt9E6HEgFnFHcUY/DgeMTtvnPWvVWiJrh6deLnLRXyauODW8JA4qbSJBotc7qs4vOLum3KUVBBFX5a2YtnpYqf40/2JjcfzDXDdn/NBEKDrYFPoMxP7Zwj+OruKvWU1GwOzcUIkV7tGM5Kycu4n+6KybL+S+X0HBBfIg8TMcS4X0eJrSmLhjdBJ+K2KIRRvQP4PLDWvuN/8XAM2ogaIwAkuP7VUuCDyhiL2Zj8Qa5HaTR7/NNF2KDR9zFHNFaw7bdeAJKwhJ+FIX59hI3leoxqblwe8K1c0oFAOpeJOa7+iVTakXw79KmTLq+Pa47TJV+SgOqfWrPH2OeMy3xZXtw3kkAohcKttJqrcvyaFXj9VusV5x0P9H4qkdZIg4z7mVlz3jaXkzx5e5DA18WckQKZiBdVn1JW5/2+9bUD1hgo0adrYa/LeFFDZc0eZVzydt9tvvg4zGO5D4yfxaV1un698D5FgjKgjBLmWTk7dOMPseC00VBu2PS5slJPzz8ZpfAq5c/1xe75LeFdVsC6RxIAzt/zF//Lb9hiOu3RxH1xWQvpekQRZ+SJmA8g9Pil0VdfUQpgNY37qpszOFh7ag5nt1/Myve/GTwNsfXe2i2ZNTX2TUBjH1d1BhpnVaDV6wVNhNIdIbTTjeL1tNBCXH+A8ZiMvinM6yYrYQ67ExeoF7IFHitItOF+sYeGDuIYCnvRCg7PyABOErjA396RqKpxHLfUO9WGfvLoUXV3DAjZ5zOeO2uOa6wffgShuHUQC4OknzMWidJUTTrlyFCTNLyqy2chQjgme64vcKY+5Z63ACD1cWUjV4RgINpFyEUQXpSDNaaomQwTHBuIiDMQDb+WXOxsA2La1ezkfK/2BZRQ4zv3p69O3S7MABVaBV+mW7QVl1FW8yHhDMvDcQ3uFRix6lLqtAfsqeMSa4x2PycuDSJoJ+CscAsCnStvCgkqo+F4g0SYLrhGDmwb5nN/HbjuhcoD81C4Gm79567FJmy3x/4LT+8dpthqgP8TMCFInfgTf+LZFdQ20fjZXKaSnjIR7hrl+K1BJQRR4LsrZWzPDIdqJf/qx48HRHD0zk2k3blZdpt3qZBaBF8J/qceOfkIo/U4Sd5BINjf9MRVOIMOby7Jfk96UpYYvCSoo3jxdvBSBKF8xcqvdwYD2jAoHDgPPLaApyg4dUlrXg5cx3M4bxFWg2H61tVA3824fGtEyuqjlMRgy3bYz8hX1xHztCzCWFGeIgq47t2PMMoRG+RutOsc7jvxNDW1JR7Eorbc1ZFAFcP7DXf3hejJf/Z3FSFUvfzX3Ok2+G8eTDFT9RS8MfZh+/R4nYav85iTRi2I7qC1MzrJKQSqSEHa9Bjt3qsDtAymWkYas2vD3YDGF0VBo5GLnKEXbDtDHrK7bCSm4TQhqpetCZtcGfrVvZqZb5e00MqquQkx8If32T21DbA4d3QQJ7ULzkOB6PtrO+yUwttulov9zfrY0djDZT1SFtTgVQpy/gy0FG6Z5gsQhYc90zPVD3rgz8y+alCpdXhFdD3dRLDS1k92h+/f9ewUMZfA9+F+XjLXzQCfXzLNnTNlmyX84vWsaBlDMXhMdz8iBXir6YsutkC7/RhQs+lZI3t72ljm3cJ8YqJpwD7Cm205sKhsgiT4awQnLE36yqCSiaO6hFpTVEQ93Xxo7utADqLbLVgEyEZV2l3JxIj3QYoxfkM8PuxveYA0iZtIml+zmAzVy/wnEBijh2tqzh3MlLhsJwLDzJDIrjJZb2jTh9G9lCzkFVzRK/nw+8lnTKwwhvCL6lbyYUyVp+npgi156yKB3DKGguRkJNrc6lK4ICOASxToTl9D3OsC/wcp6Agzu4pWLvIW+FAsgTEkVy0X6HN+iaQNuj+LRNaLYZuUD411RHwJB7LgpuiTWUhlXqWAlM+7k7smzpXukWWTRyNrEF4ffYA56pcd33a1bLFicSLBJJbKvt8FptsLWzO6xjZ2hKcRv/b3v5MY/ettYtonIdMwgEMp1zzAuZEzpH+CNIpCCNylme/ATwKqHvjqPkDioD2FwVSR6efGUcHoMAPXxwsbd5QlZi46Oylmdec/9RTcdXzY7My2Xt3+fyG4yQU8jXIRLpgfUVxcsYoouqtegj2j4QM+fNMVqabEfHlf9ctulUSXZYcqn+2DdMlyuxd52g/izwVoVJ5pQEHix+c9ZvuhnIvuc9a9y2AiUgg8vYA9e7MyH1OVUWKIDw06oGltccWP3/SEiT68EhicBjLXqnXCRCA0wE8jF8b7FTZvw4Ct4occMWQ4eTVVrnX5j+C+d5qL9n5VbjjglnE4SCYJjmU+an05G+RQZHOwjPriZQxzsGltKg0iSb3R+8OPrG6bJWGDXGw77ctD/Z+arPMDxj6QJ92PeHGFmbCtCq2Ra3zYmnFdsYm3yT1+1OH85ptGqp35uHgWol5TRaNVjZ2kqYzZbmfxuGWgXqRb7KofXmxHEcfiGydnN3V9VC1JAP3tVqlDR24ZjySuF33KhdJgRk8OpHOgt2LiuMKU9UTnEdPNvifA9pDgH7XxdJsQKipmJrl+hoS3U36qSuahVgj9jSJ8bCY1tgljIk8iL3dbuF9HXVxj9PRc27XKLCjf5vB/LNVkEj4p5D5d8Pow4BnVCqhGT9y8NM4E4gUAfmdW8sbjPvwcMgwLULxI7mBuTyYUetNXsdnJoLPVjNDXm3r5NHE7bzVKE8VkLjcGLHpDla04EWS7xRDzgtA7Gcj6O2s0tIxJj0C9miUm87P/b7fMcc/heek4U/UZzXmA8F/0opMnG4dmaxd1bpMkQMn/8RAOkc+1fyt8ydoftfaRt62TupAs8l6kj+G+YVENExUN8Ipl3VPsGHG8te1eydS7S53fPKyCrfVDRWDf2hVUBBzlXFW9G1pXcCQTDdpDlh+6U7LJM2Of2TLa7A2qc8lch5A+TnNNSLem1JpqiLq/9W9DpO/bhtB5fB2y6C6XsyIRKO3DxPvFiEfxE7tC60Jht1rVUdSkm+TQl0s55zCOl8D5kajMCOOS+dIS51IZKL0NQNgZV6dMAZ2tegdKLAf+9D5brqpnlzsHzLCc1UQ4xt+H3C8CBubKZolrUNRpgTT5mC4nv6xnaKp5LQfPGsJzI5F/20s+YlqIQTZAwOGiXldw5D8Ybi7xoWLVJTwZcSTKly4syFlCFq+11ujGHmIjPsKLATdLq65/avSEe3neIIolrsqMxQkv4RroGfDyHD1oGHxldE6DHJPrj+c+ScfZk05IMM6HZu9dCIRdqc+jYs8BVo0zhcAB1jZmc8brdXrArCBmaUJ4osS2G2gJEWkDDjz+3VRob7Y7pwzWseZ22ZAF7SXbTxyM6rsl1cJcCOemMbKDLkwidxRLpokUmwjJr+0e9cH10/eEcG9hGJRL1OgeBFwdLI49etQdEJgS8speG15hUNro5NuxXiPNoIYVGNpnwSxv0fnIleNf0t1iz+CP8e2jNd94Oehmys6xn8Bn/aPUFmUS7BHXFVV8BWh5vF2jbQNYZVzAEWNCik0fFLOudo9BsXWgDjDU6kAUvfXBvTQYPWurCUwb8GeaKq5SADclJ6VAyfnieMcCFD2Yb0z2oy8/X5875ezu5Kir3s9OdcvPmpRk5c/FuHnK2frt/I0dqbTtXDzCmY7NorsvNYWAeOBR6bxAmLPHPJ2U90OtMvPJHlDFLS2aaKmy/KKzdA6P3+Bypzm5HGFN2YUTYhCLCgwGykYnbKenLuc1ABMspzw2nDipyXGsLNwGaR3ire1GC+Y+yIdcLYqWWy2aOud1L9V1mhqspIqzKbR0Od4bARYojsmcEFq0kv4V2xyTURJ1Q9QXVWPSjz8Jnxe6lXUklNOPk6FGQT0cygkrMbp+kob6kEvT+Mrdl3xzuPxFPIoYoXUhn/rAAACSQNCmVuZHN0cmVhbQ1lbmRvYmoNMTAxIDAgb2JqDTw8L0NvbnRlbnRzIDEwMiAwIFIvQ3JvcEJveFswLjAgMC4wIDU5NS4zMiA4NDEuOTJdL01lZGlhQm94WzAuMCAwLjAgNTk1LjMyIDg0MS45Ml0vUGFyZW50IDE2MCAwIFIvUmVzb3VyY2VzPDwvRm9udDw8L0MwXzAgMTI3IDAgUj4+L1Byb2NTZXRbL1BERi9UZXh0L0ltYWdlQi9JbWFnZUNdL1hPYmplY3Q8PC9JbTAgMTA1IDAgUi9JbTEgMTA2IDAgUi9JbTIgMTA3IDAgUi9JbTMgMTA4IDAgUi9JbTQgMTA5IDAgUi9JbTUgMTA3IDAgUi9JbTYgMTEwIDAgUi9JbTcgMTExIDAgUi9JbTggMTEyIDAgUj4+Pj4vUm90YXRlIDAvVHlwZS9QYWdlPj4NZW5kb2JqDTEwMiAwIG9iag08PC9GaWx0ZXIvRmxhdGVEZWNvZGUvTGVuZ3RoIDE1MDQ+PnN0cmVhbQ0KSImkV8uOWzcM3fsr7g9YkUg9gaLAjO0B0l0A74qiiwRdFBgE+f9NKZK6ouybJmgROJ5JSIo6PDykvp0CVud9jthg8/Sn0K811RxgK8m16DFh3CJZxRZ8rW37/H768PHdb9evp0+nbyd0LbOnd+QDNbuYtuKrK6CmYZiyhZiST6aT4pZboAPVEg4sY91CqI7Sy+QkdjjsiqtqlreQkP6eRvH4WKQMS94iZViTmqZhGlJyObJxcNBTpN9iim7cJc9rQ/SBLaPLdWuRUomUaBxBi5i+3k8fLv5PCuhd2u5/nShoyFvJ3pWy3b+cfvEeb7/e/6Y8PQJs988bYdgosPxneCGD4D0AfejncKPvJj9D/xnlG980CHgOEpsrM8iVPm9kmOmTxJn8JMibcfahsTO4VHdveKXPRSIgaKQmx4ZXid7T8MFGSrFHSsGVsEfCJjmMCPii32n37E6YHEynfsQeNpTULYhfOPPrsFB+cBXjDtXMAzmitw6YJRVO4/aUAmFIx5MXNMd9oV49LApwnPhFwOzVWa8e+epI3uZMf3Dmiz1Tbobg4oI8vkpyXLsXvd16pGIW4zFmEapiZkC9yWVGNSbAmY0huGYYcJOzH67JCQdqjxWkcHtIQGoA4EL5QQ26w7lnkZiH50iFg7idAzhsP6jDeqQXNItFBcGQ5aIeIC1A/fwABDIQMbmU11YYXahF4Ra4zabCaKM0vkgXp7jCqedzIw3iptmqprQxdwyO20HCV4ezBP02e3mLkuY61WJiVAWjTEK/YtSPuKqX4sV1qg8UwFS0yQ3KjMtNPcgTy4IqU4E4k5bWCJr0w9W74RrZROJQ5anJBiWalKInPTWuk8tnvncMXbl/xI1dqlKPPXo1scaesZQ+Xc7UtFRerc+g4uVJVBgsSH3iPRKK1RiVDm0t2holi676Pmr2KE/klf6htmmGvCP+UP6LoqPnMwXtKAnSuFTe+iRJo2AjSb6yN8NhJK+HmaIWmi7wHT4H0RSS67RoFYeAmTcukt2rChi144vJ9mL6cwGoKb2qaZzrrMeuiwf1WJooZqYCLQltDm1GFQ26u3XUuVLW4o3SGO1gQ9/3KDvnZvMWVKQsD14lc8SZ9V5Z0w+zgb3qrCcGi8yCgW5H3UxWeBAnipK+V8yiKaJJsamVfg+N4dYdKKTloqKgpMOrCA6dGxvQQ2JIrNV59/vM7Ay0tk0s/7j/xk0VUeHOsIpJUQBGtlUzLLr22FVD17fUnnRFK9wlgXvCrD0jyqKrQUZrrHb/eNJVS8MkZ0Nx0FZmXSXrR2FdZgpfdU5rHnytL6iPAjO20JmpzBDoy/fjvthHSJdTfHlizg45iXA0x4yOG/zVDeVpu4QadVmCh4L924ql0+ccCSY6lelef6ZOR9UeF0g7zf4LZ4IXOS8u4dojb1P4rMaCbh4d3D1KbWPZNrvKUOPJEc9bbaDHy2K0I30TaR/UXJQCCjvTSxDqSkkFaSw1Qz0Po0TKTx4neZFdfuGMiWGGtp9YceUgZUqFKkdNhtk+keZWGoS9BomQ/dNMn6joSlItlcYra7HU5EOzreOpqr5Kpr6vyKj/lvQ7L90ickvlph3g3Fq/jMZ5O1A0HXb+tqDg+4Q7097dBnmD0g2CJGC2eRgpz7uFOa37ScGOfC9TlBrELA4hruOAG8xqNLYsjUVua2ZjTnNxsxUPXvN9UfUIdRlzu4TgpOjBY3HvH1qR60FNeg2ui3XVFSwaPFDQ5zdVsenpGzZE6Pn1a+HwacIq/7ZQT585MKE7KuvsqaDZ4NIM/cZcdhQwZhMwZmHHOgnWxZ7VjFTkh4EMkiFNxmBGdp0eePiU4vMQqcwrwoPhZOyjfl+fHolx7NrtsB+7GprjdD3y09i3A6IFjH00/iTVOA/8P0yTN6kyrc0IjMFFvs27auhErU8sw2pZdrufvp1Ct0zVZ+iT0NPWDq5m+kOjHGlFpegh0cIYaXGOOYVIKvL5/fTh43vdrl9Pn07/CDAAuwsdag0KZW5kc3RyZWFtDWVuZG9iag0xMDMgMCBvYmoNPDwvRmlsdGVyL0ZsYXRlRGVjb2RlL0xlbmd0aCA5NzI2L1N1YnR5cGUvQ0lERm9udFR5cGUwQz4+c3RyZWFtDQpIiXyVW2wcVxnH18Uzk4KzoYVtfHaSmU1wKG3IpW1agRBVS6vQtHIKBKkthIQ0dogbZ23v/Tpn7pe1dy67szOz942zTnyLgcQQEwo8EEQgrcQDtCggAQ9USKgPoIpxukFibPHAEzPSN3PmfEdH5//9vv/0+frv8/X19eGPDo+djkxEJ87EQsdOhaOhY6ORsTP7Hvv8Y09uTB9cx9d3TA8Q6zsHfOvEQGCdHHjo3ru9czuQ2x9C5PbAbhduc6cfcLmBPTs+e3tgyIf09aH+4cnCsyMTr48eGRkNx8Zi6ecmJtORse+cjYU+c/qR0OMHDx7a54WnQptJoWPpaGz0fDR0JHx6f+jZ8fHQZmo0FBmNjkYSoyP7D7zsfTk8EY59PT05Gjrw3JHnQyOjZw4cPrY5PrQx+D+n8PX5+p7+iBe96xnfM96pff2+E76wL++73rfS97f7bvd/uv9X6NPo6hb8/uT95Y/u/9jtAXpA27pra2brmn/Y//62X2774ONHHhh58EufePaTTwSIQOGhi9t3bf/q9ouDuwdfGAyDJ8GbwYu4gP9px292vrDzFoETNnEvNLSL3nVnt/Cpzw29u+fDh/c9fOeR1qM39g7v/Urvp/7eB+6wOxDoERir5GWOUDg+ItIQAklGeIESOVxBWV6RZE5hSQXluJJJOpipVlSVUNWyauCNRrtFdjFHVikiguaVmRr5voth/t7ab92tARfrebeLof7e99zDGzuhQy76T2/6VuJGwH397m6kaehaC2+jtkVDSk5KkOwdu/cPCYo5hQecAkUKn0QpRjcMtabZpP8XLhmIuT5+qeD6S98F1TullVLHaYPOYn3O0Ls2mHeWam7/zGIOaMoctTxRSYHloyXaSKoUqD6OFGExQQWfwKhCUoGEOFaAYkqiATUi0WxaoEFmKjtFs1MUiEJEgAkR4k+hVEozaHLkQtxhy3wVKDpX4xze4TqKveUd92eB3jGMUpMaJNpHNaqSMVlQpRC23OQdfBH90bWVm3XSXEFUS207QfcoZkttySbG/yzasEobIFuOOJPT5ynASHkhSwkM4Fme4dIyBOxZRKKVJBX0977pvnf3YODfe4fWY70HsaRS7JBXsIZuNIhZdHG11myS5XKrWa6VFoCt2hUHn0U7RTlJ+iPrST1w7yWUosumWWwWHdL6tWqX2kYF1LqGVatXTPC7W5bZtO0SeO/NpUbVaVwEM9jc97UWc62gDso202AqsQuD7WTMPIuL6EicPh8j6Vw2wUzKZwEsQDaPj6LhwnTXKraKNqnPF+1Sq2SBxmVktfvz5Ru4i6LVtihY5JW0LdQoE4IKVYZWyqBAUUDssJY7FxQwSkpIkKDfkCCdZhgw/DLDpClKBCeTlJhiGAFkvJClGBa8+goSjajZedz9/RDqd99iAz0/ClOqSpNQo7VshTPBucV0i6vySwCuIbKjNMygWSk5xE20qYtpMoZFrcTcFKFJSKrZZZe9SjktzbBIrWjpdcs0gaYhzWbl0nJwAfvxiR++NkO8iCZmlGI7uIa1VK1NrG0s0DcWIIu1aqMbvIk5XIMziXwV6SRyxgR+ziNHEhgyy9EClRPyQGIQr6viMJjDMoKQIU6gSVltk2uYo7Z0m9CrjeuN1lINLFQRw25rDu4OeJuIQoW8mpjL6aIzCYoSUn/DSESC38YoOSOzhMzKtCIWBJZmWY4bZFmKE3BBVGTJFGyRrPEL1EyhHAWtVxDdoxQG2U32aUKGCuQ3kKdTAk1lOQ5IEstmIBRAmPLYT3qt5//aOrgLAr2/Y+dr2YVuJx2PJ9KRqVRqivgCdj6TDRMQDWfrC+QfsFVJO0X0XkLHoLVCzmJdc84sEbP17rLZtRasRt0s66atmpXL//M+b9UblbZzccHsbrlkasXr+IVmIkIO3QMBN+31iSVJPMeJhMgyWY451PMP8jTM8B4egyl6Rung7iHUn77i5gPuSU/DdtEm7LWiXW55cM/+wLDs+mYdzXLDtg0wX0V0p607+F9Qu7UB49X4XF4XPFGdMGJAzeszAcvxXI74FppljBpPpq8hs/SZ1llcRiczXCRGJuPRCB3hjgMpjiiwkGaDyfJ0c5a4NHvJXsXf8oolSTZZFZbgbK6eAZpUZu20kQcqZ+RLcc+BFEylNgxo3KteUqYJLipBLs0zIDku0HkK8uBkxNM+5Wnf6/fw0Q2GzFRoI2uzJsjVWRM2BNtzIMHmPRMB7Aoi2XLHDrr/OhP4iafYBcEhFC2zmnWOW6CATpXY6TC/RUEpmRIkyTNyUZS9I3J0TJEGRVpKUcFvYJSeMPLEjOSE24kuDdQCIlZaso3XUKej61WP8Hmn07a6oKgiWkVt2UE/+87dLwfWh9ALM4U4OYZRQopniNe+yDMMJUpAlFhKgHt6pwYFyKdkeLz34mBCUJQEfhKdLBSbZbXuefkfXUGzzJZhARdzXzUs01KLQFNLhmZsaVYlbRzvXUUnpqcvkyvYZe9B+OPu23zA0wUmVZ0m8zqtZUymBFiDMaiqp8vkDUSwxJYT/Cvm6E3DIioNo/JfCBDTtEslvCF1Gkky3kLiTcGZD77tJXq0EJ1rnhnqc473+0CMTUhc32brbVDSzRuCPQmqYUSH/6G63GLcuMo4zgNnJjywCAlXe2w0I1CkUKQKIhWqItqHhqaFcFEIKJc2Ldm0MSSbXa93bY8vM2c8nps9Hs+M5+r1bdfrzW42lzZITboprQgkFFSiCoEQpQ8IqVIl6BMIja3ZlTjeQhF+Gmssz5nv+/+/3/8zsUq+TaaE/FKWyuXTSw3uOoIDocUGF+vKtMWauLmHcHMZtUwpSOHLRUGAZ86AdDrJvpiIDo7uxVQZpesLwSysK+2kLb7KwzqxLjna5ea+OhE0uq7j9HrTjuO06k3n9cxrZ3uyPm2WcyZKlAguK0ssrVTnkCSjBRh+b+dUbGvrwx9D/+35t06sKvVpo5w3ODyTUUaWOFquzXHZHJ+GNRUoZYWZzIBTl49dKVNm1VdtdZ/qdKoBhvDVNafbo6dGzOhwLDpIctWciih0TMWMlBGUivh1ClirFT47X2IX+b05wU3mxBcJLm9iRhbccnNPqorxkVRB6bI46MYdr+nj4dt2xFKD1rkGcvJOBepVkF1ZFjcTNq62af7f+MUN61g+1E0QbNjXNuN9cl2ppwrUbA6IfE5Cicf+N/IbRQ8/9cxNkB6y12/E3yN9o294lNVyL7XX+v29f9sbApeD/4zWDyZmlT16Hblym8fMtiRnYlacEmYtZGexWZ0XgMHpuOHR/fBALJcrFGqqkIQ1kjvZOnrlx8vF6avJ992bN/v96U7HCF6KXyIDZWXiQDxVUE+wIdMHnTxnJBMCcT4t5PP0VPTeX0fdSTAicDAiiJ39H//oeuqd0dPhQizyiKPRcZCVarVM4jsEwtx2jQ72S8iOPwewLC9p2rxDh5ndzwADGawcl3iMzcPEomy+zNPHwkMgOv1uLHyQ8F2r2VTbsk+fDj8NZF916/HNzM+QqpSRiuc/4PBVNTH5qtCLjwKkSIKSkKUyp9LiIlCRWpLioisH1FT4+RExvhA7QhQEsyPQC6+KfrkneVC2QVtoGN3EHSIIVLVB2xUni+KSqVhNUzeGm+sb1DYOd7IkVjhBoFkWA6qAoVNaAFwFiWziERQLDxK9ezm2R7uVYR5TbgkOZoDFmxhWZZIVEKtQ58r4OCVVSsiyG6yL7cUBnV3BmC025xMHsAxkSaBThbJUQthuFQE/hMG8rcqglJSWUvHoUyRnMGaZuvWlTnLIYMtt8xuipq3ZcM32jW7TN6DV8EzPrltYcLZv44/fMVu6MW21zE4z3nStgPKIoF+r+nSd8Gse4uJFHFkYXHuJ/a8zykyqWFpCcGYxzWUqF2SYUWZlRluw4PcDpDNN3oRzLd7c80hxueJwHVzE5H3Jq/RlH4qriq+s1AIovlsLdIwz6P+84Zs9A+Psnul5k0l29677oZL1OmhfXTGHiak/etXY+ET4GzLoqRg/axVf7VZcEfZ5V2ojLG1DwdIuWgiuzVi8nWsg6D0LGjgJo73K7Nmcf07FcUDmYfZFvAKUcBlnLwiVAuIkeJFFUlbiqnBOAVUuW8NsCoh/jHZjO4PwILl5zW5t0KZ+rb220duG7ZeB6Rl9jKQEeVm4zq5Rizclj50k3bMD3FUGj7HoON4IopAYH4/tntg/PoE3gnWvHhs/QQ40bYAFE3iqotN1RWfxCYdkyq/2htQrv7TdVtt2YDgTzoDWckNfwShftapiTcQdpyMtquYYTWsvwlCN/gnKTVtoJBo61l5ZRvRhgmXtQKT5ruijjujB6MnQLQ0kLZeD33wasGxNzsWjU+T5ajVNfQOnyqPjr46fmRxwhMhNQRPmqegrOxdAtqJpS4njxJKmrYh09PBIAOUNSZuL7/BkBt/C6QHfWqXHT4QUGR7e2Xbm25pzCYZHRrdB+AAx9ZfR3fGPYrsnv0xynO0qtOoKWAXRm6PstLxzHTw4Pvk+sexVWIu2iiZyGasMw9d2ZqzRDfABMXXndSM2/voEiJtU+Avip7c4pktvzTmCVzB4GPwEM8rAxjlCIjkn81T+nIQjE47MpRJYSCW504koG7nEBamSop7ca2KUD58hLa/RsOhN32o4eCGDtm2Ylq1b0O4C3dRdK36F9PHes0KpTbUpObIBs33gCIxVTERJXKuP/eGB8cnRJ8lJAPJwALpUHhb7uT3hOXmsN/+UfbE2W0nDShqc5c6fZRJ5IyP26aHQFIIz+xpCI8/FD5BIzxk81UANHu8HMnSkJsvHceDnqP1EPlxUtlMbz9VhpDsgenM/Gf59cnwxYsLnibu/2rji0nWzHgTxO+QNvnu+TSk6MHkGg3DqdjgK78Qi7rd5M91GLcgHF24Id1pvQ7yUdYI1P4Br6+Cla28Nf534E9HblKUuvV4G78zfPvJ4XCGZUomhlggmu9yVaPZG7t6hzUdK2NkFNc1xHI7Nh7+19bV/pbAuj4Pf59/47lM4nDPynFigpJJUYBaLHMwWwXzy2SKufpxg5sxmkS5aRWuxjQL4wi0wvyW2X4lvkQPfG+B9rtst5XVaR8FDIfhB+IkrsNUA93vDjXtxh+zxw5JPlYKSv9BiTDj1Z1yEndjO7v7RbjRDZmr1VXqbXK3XV6mRT6xqOJ2dxqqsZahohpj63ehv48di0dLuZ8F8WdNSiRNESjY2y3SUGRN4ncVpD+q6Vw8S28Saj5KYOY/viO6crnnXYfjoyAHrtqatJ94gVpvYdQrmDj3FjH44+kIMu/RUf2HLpZq6KaD4RZJRlRz1FLGUXhlItNyuaqi0L519Pncu8dC/mS63GDfOMgyrkJnJBVqBkGF/j5gpQgiJIBFR1IsKJHpB1RtEFColrUhalHR3nezau16fPZ6DPTOesT0z9thzsL0+7mZ37exuN82pm0ZqUkJygYALEGpVAggEQgUJxI138VbiG29auBrZ/sfz/9983/s+Lz4XtdZitGBjiR4Lxn4D3Lpdtimz4W4O+9cBwkCTgcFK6G8N7G7Vqr3h14m9Sxs/osL4a0vcEkODsEu8lBb9OUHiYOBSUmWFXiFAKuFvnF79CrCcja43h87oi9oOj7wo0chWs6iZAkO2gpf94+74se893GlWnBXaLFeMqmkYyLINo2zqZaSbmG5oNdP/K8IqaDyVwSW+UJDo0zmpIKiiis6ml8V4Wk4hhc8zpQxoq8mUOT3vgtoqmGLUFJOcStzc9B2c+FjUJqw8PkMsVgrdNarX3moOyT88iSLX4n2uHWlcAvjAmgEjseQff/pJRMgupM8szc1E0GzM4x6ZI7+BX+aNVpzOuFi4LxaC/qyQY6kAPnn7o/+MrvuS97Prgd2whZRS2AqpSxxazLASw4JFKTIWfDWfeQV6NGgu1ENUI1jh6owtoWYW6Lmdd8jaExAcDKrAlVoNabVyU7OO6xP23/QgJw9M8MLos6Of+75McEbayFHfvzkI3yZdD+NMi3aqA8BqcwvpFlbXrWqdfAtvmmKa5j3LlAWKD3suA7q0HMvmkl7oVCF2TELn13CW0XSZlnShLOqiwVq52mt709ka35JdqTUt16Wu4hbK06qrdF3/LjGxSsro1X7auzMcokplwnrlSeBzPJb/E+50FGC9umznVzzWW1+sZa2UAYg3by5rIVlGqsqDrwXw5byxm6SzHezNRLT+OnDbXFoGbksms1k+lfcgGHaZByaciuzPH7zo++gEDB2MVwBnBQsQyFKy88tcjmZz4dwC+S2IKl6Eu9DjK0wdPCe2JdrZjuIiYRdTJtv/kHD0jm5TrQf29tpgp41u9jDT7pQd8vfQGxL0xqOL2Gj2aKb3cOilCH34qcOTvjDB6jEjQ9UCUKEE9PYwgCWbTfkN0vByW8WltVLdXHHBMG0XhmhFt1F1EzMcDcz5Gsg5FJEqEfzdubcvtvLa9GzrvDi/KEnT0EyMJCj5aSai5MTF4wVC4VXvxKn91Ijzjf+OLytCwKadOYOz0h5eyFhoo89fJa/gg2G926SdhmlVm6UasjS76omJawksKyckgY7PZJbiiUUOoAJybizPkk8DvhkQ5+I2X2Y8Lgpv5uBVQ43iD/mt4uiYtYVaDwyntlKz0NXdqjWhn+06cHzXcMgP8KsDPrJFW5IlupkKj2oMME6yzCF31uNj2PgzxPgvAMQLsA2jUsnXAYj5dex2cmb1LKngp86+/hJDAw3nOZXP+xVLhd4er46e23/WdzhNRArF6JGl9+n9aaKj6jEqiidlEJxtYqVcaVE9vG0YbfoD4u23bt2l3oVPSpwOEEwux1AcHkyng6DBCSPfprbxVllOwm9JWU5OBhYUYWp5/8x+xAf0kJA8z0hfFFPxaAomI3M2+Lz4gxXE6tgL7XP3HvkbTaft+UM3kzSBjlZf/Hfu4UPU65n922ANN9TSxQAlyVgmFeSS5Ct4MlStMXS2zNRiHa6BsvbSVvqGeAcVLHGvuFa9jmp7kDbXa03Uvord3bg3eETewlubOaFJ21JTqBdKVVTTmmabbOHrprhIf3P8pm/0GZj/juRQ6R3JZT2sS1exiuDZbA4PMlIsRsfj2ayQVniUh6IKSgIC1FMEV45VOKo5V+FcxpY9sZGttuyS+qRZ6xD8hm63W11DhoMZltZ2/VOLP9v2HdDEZqm4AaXbKBWD9PgUsVhWV/uU62LtTr+6Tf4WFMdT0H5mnakK1RAyOEhtuoe2HxGhYiEIdQ4rxhY9ekzcDQzPUEE8ICozC3QuKyRlTkpP59l8vMAq453pWEGNUrN4qFDagKT2z9FXD877xvjJEf5XYrxw7HCOgC74XzPMfSLs3kxOjf8I61+F9c8TrGy26EdE36jY1Hu4d+s/iB++PPMdCioklTfpDaKnmaamKYpGKVpZLZPXGq3b9P4Osavpq9StI6uYOr234zv4EjEoFgfUVRwuC/T4z0SorPb71OiZ0bcxFxq6Tb4LuKwqisgLwMCfG38+HlczjSRqRUbPjVuiX5CBZ1/CM0wN4JfrSg7XASH6+ugks8aXolEUiWCCIKYY//gEsQDPoC7jcBlMCvCVI4WLHGFttADH9vysVPxEiqbG/xo9ffC9/9PBiQvBqq4nWNveUWL01Mh5Z9O3H/j4S6DXsE7rYa3Y6R3fXOvZu+Sv8aGTT7bpigTIKGgKMjmgglapNN1f3W5ukO/jbksWLdrNYVux3vlz/sOniFChEIInBovwvkbvE9vCanQFCopVhYTJkTF8JsHOxuhsGmBB9rrwAXG5oC5RP3nilL8kXKWj2MC02C020bhApvG5CBvK0PEL3h1A0eM9r4VC1IWjO6Yi9za8U0y0+Dper+UYWiIChrq6Rrl1rNfbaWySv8G3OrmlDdrIY91E/XLIf/gFKA30zQWc5XVDpVWjAJA6+h3hyi3RolQNG8Qy5gwZxdmkLAq0qs7HkjERWHkJg96MwcZ7R8ni/FGymIqOHsm+8TEwF6Ms0DL4ZMrKVpFYibX4emYDZQaSI3ZVF6lVTHXVruP/BZhkW7Mp65bmmC3TRp0d7M76/eF98kNwmTzMzzo7ZFYydhxdOWdmmqdKKWR8F+PUuMpR3GmIhiDeKDmP/XjxzPzL5OOR6LtPDJQGu0ax6+wab4cBqith91IxmEHLYOfpjMQjLi7yYkLlUO68/F+qyyW2bfuO4x02ki6wBrtoEElALDAMWLt12YBhWA7bmm6XYgPWDViapVUPiZt4duKHLEu2LJES36TFt/iQLcuSJduyHTuznUdTNEm7oivWPZBgwC47ZIesAzpshyIDFdCH/Wg7wUpdRZD8/76/7/fznZibM8Zw86JGW2AEuMFatFtwuDg8cs0us0YuoXeurt9pUP42AlQe7//szehEbAArtdpKykObC0wJsPgSiKYxsLUT49OH6HVbmdqgdKVeaU35BVyX/dn6JSuPB2nEzJsj08SFGMXFQqqYFgr0BFPCZQl5/cJg7lXyZXQ6YzkM9eqmMAdA+BI2zvPjwPmjgrVG/bOfTvwSu+gMz2dS9UkgpNL/m5aD9trOYouyrZoTQNjhuhks6TV7C9c8a13d4Ffxyh6wYJNz8XyXc4t+2cRZ/Y3FU/TFN3F6Fpm8xE2eIY5FM7fXE2AkR4KKY/KsI3V6VLONtBcDu0duQpxAZKSxWZ6fTZVjHCnMUIXCEY6woxBbcmx2wWeS6tgPw12QSAIkdZCtbsUsenwNFy3OqTTFOq5YCNcR1+YJw9WD1G0onDwUTieHjPi9wjVyA32w8+DKSUrUGCtvMzoefa5D6yVT1HDxAMsGRuvZvSvEu1hgNsHl3IblzQeQy7e6lxvhM3Prs3ib8cR5GrikqiKtjDc+QbCHH/EGWqJrAfDdPHK5NO2mAbJ+8vqpwTWqMdVglsXwi5nkdXat2J4wxGQjXxsdJooxCkOZFUtSuVxgObw4y7IzZUbEiyLgWE5iyGPRtXt/SYT/xpZkPQ9DPGgEENCW1YDEPAjoj7GWprXgmH1fljTIzypNEz/A8obcTPViSxqlprDRubkxiIicouSo6M8YrZWrSkrVPCUgl+P/jFHZQ0s4iaazK3dgF/vpPp+AbHiMgWXXV6gq5quSK5NyhWNZiqsUaEZU1KRwALgvoOdzbm+SUqtxAdruEf1nnijAUxV4NVVjYOvvY6e3hm7Du2236ztdamnd7uwRYRO7XK12U9eO/PdE+P1eIvpO/wwiBlJgEIan11PvocuaOmVT4VPR/dqoOef28BAL7yNtp1pdJt+Bx4iCIM1CfYte3P8FMsUpapZ8Dc0q1TZHHXu2f6ZfTETn9n8vMtwM7H0pM54+Pf1jDy9rrBcQt2HormUvKOp8SsU2pMDxNxo3kv7G3Aq9KpvJ0nqE91MBUde1FciJlqbmbOrT6C7C6EalSupea8mhHoa3kJatVVvQDFpxm5TLIrTJ4/1v2IloHzJ4bo3awxbMwPVTIR9uIZurVT9LRsMwG60Fo23Dvanw74cl9xxWlOgKk4qYaIersBVZBaKXJfkQ50I+pocxaggSA8Z7LHz/0UjiLqybLLMCB3h//DgCguJpchwwXtd107M9qrVlebaraVAogoZuD6zN6/oKGT4XPUxETWykqnRTDjrvsCVq7FASP0WzE+22SEkLMrRdUShWGGGcORr6cXSENhuzVKaLZLvljeuEgwV6E8Bfs/1rlzfuNPAOtN6W6Wt4+KUW0jHdYJ24eb73cyi99LQsQS6oY5XpSWkUL6sMS5OwRmytDuXB8Ciriby98NHu78jwC+iVLTrXooIispQLzqaJaCF6N3HrqBGYGnKz2dl+m9jG/IrHMHlFoVPDEq3koNTgYxxylslPDhEq9lo7cxXOKd1/mPjDf5CGa2pLkNC+p0iUrEoKocqga/b5rydZtgDHNgbHpum65VsuFW7uP52I/oGOKOJgQHlD3vBS/jezuKm8l71b7+7hhu3Mm57hJD1z3g3InSfloExNDQpxKeRwXmC56XJJxBnY71LcEr6GDo8EnSz15i530ANxvoHQG/zWOvE3OEc4AyhQuu82nMcdITDx3YW4/xkBMOLWZSa7Snnscr6ZcTO4N4H4oxozFleDT6Aa0KhlGqal1BSLyt9CLEU0YXdlUIKiy5ICXyaYvCpomkCVDUETdLWKa6pQFchRVOAVBUJdEWSBFFREUCUZZBdfgiSJqYkJSRQ4RcDpQUQR4EeIluxDw9i9299P3LiHbC7V3Q75Eeq7klgWuek8dfIlJJtlxQkgGKZsmKblgxr/FT39xGXOoQwTk4RqqHWf6P/ss47wSvh8/7+J9x8ga4tatUvGOhcFnmfAiF74JlJhZ4US+evHA7NhYEvRQGI/fajh7AH9+pIHLxNbV2EamSlMsBfIE0dRUqwhI42J67tE/8vgp7CC22gLEK9K6fGCG3mjnLKnkeGgyVwlt9CgYYAkqlVkZ3n9w9tE2MXAQ9fgngMrPfZs+L3+J4k/fgoKcx2f/Bi1TQBZsVKpUNFT0VMIz6lqmTyN8iKMQrd1kwqvRJ9PREP7f5UYLkYSFRv/1cvjr8wPZCxFWyW2sKDqaVpK02zVlh15QfV1p5pcNV3XX2+8lXRX5xx2Lfpq/0dJrqPahjGgaV41IPfApZT8gUvVxow5dw0PkfAesnRgUO8cOIUsM7FBhV8JZx49SvwW7TVmAOYlyzI1faW30qPeig+aF3iG40AOLEcX+Qo+lEZgWYUieQotVMwGS2Vu8H65KXi4WEPmOc1cJD+InkuE30abH+ToRcrjOjOmGEziy2cRu2wCtVYwMDZaSp2vXKjwmtjBlYDfzPemPFzQSw5jD1hM3mLI74JLiLBDg1OZoiAyY3jpksDwOYXGSy9K4wBfE3j9Wxpj0IaEG5JdMSt2KWmyXrHGeuVkpnultEP+CYV1MYEFA8/0alUT10zHc+DyFq26ZiStwGg4hO1ZfspH/Zaq+FSguGWaKGDM/7iunh/HrTrOHuxMKzSVEJH8Ypp349Q/ABWEKliVA1ygB4S2C9rudtkfnXZnMplJJpP413t+dhLbz7+dX5NMJvNjl+7O7ragpUWtoFKFOK5QJfgDuFSCC1UGpQe+zrQ91JZysR37fd/np1Wz1DJTmKqBN6MrVyCgGKaNWFszDGNr643WZaNqSWvmducO/0lPUpyar/pv9iSVN1I93B1IetQa0HTzXYkkxthKtQeS8nvy7+BB+lRyU77nJcFQ8pJo6MejE8mP0n4EhxRFozTz7/ak4cPMm8mrP5ofnH1Y/JlYo+5Aw7/+hCZ6z/JRwAKeQlzMMmA1Do2oqpbyzQvON+8YbCrnn169pqgYyKJZ5srNRqO1Lv94szh/VjwKrdoB7qvHVU7TCnKYwBW+3YJk0tS1pl3eYNcIc8wpslPhPr05fU3+lbhRM7brgARh463WjddAan76p1c+Kv9FfPT43sMAu6nQc+OwD/Y38GkDKwWFbVOtvHOrfrvZ2FbQelOlNdKy0QZbYzpMDb2SKm491AKkhptDEloRsjmJjdAI9aGVVT6T6GEn8k74fck7CabZwfRdqX80GuxHiQcC7q6E0X4wkVc354/OPvjaiFg+onA5onQ5ouirES3xfRdG9CW+W9Az27amKTtUQbYl/Kaq6nfk+auLvxcXn4p37OYvJ9ihsRLpwx1pa79Hj+U/Q16O98d4tCfE0TBI5fy/9KbCaqaK28zUQPUJevmyRpYrvm7eZkZnnaNfZBu80t+comuP9UgfWSmq/Jced8b+MUo/ctNgz49RMvbjdBBF6OhImM1Oe4/kz8QHv2vcehv3c2zv8BYaXoXt8vKUfKGw+PRfxXkNXh8lh9pMcbDZNXnbX5mwRvi6/EPxzV26tYXrdWFnhzYrJRKTDMRan19dwqqh+ZmBq+/QWB3RGLUmwlDtgjd+DMiyc2TpEbzG5CYgy3VnXyIL0hZp6RpuNnW9tQPNaHddaBkK2ZUXL37+pHimnOe/++de6EIEicMoxNMDIQpHMK6/ig9Ds4IbhfXGdZXpnkfKnDQ8Rd4Wr7516WUbG4v3hWXJvCiuvjSfnX1S/L6428gmBmah7ZuxxZHlW5xx20W2w3zGLd/07a7lmIHl274EP4FTcnnXL38oBoFlcjyqw/16l4LGOtQzuBkQCWpmm0eOy33Xm04l1+Ohw71YClzPDWGbQ48R2iZ2GzNGVKPZWJcsSgzGLEYJg4FKhmm1NXmYZ4RnDlturgLoxlC4Ptq++7j0pJB6ezwu+z2eJEBwFIRRtJeAlw+5wLN9L5X/A33VJAmeNmPSV6BeBMbeVnaJbCKrrVot+YoITfNYwbYnnO5up5dkK+9MkPEouf7b6aW/1dCJLrB0YmWyI2ZjiyV4jyRsZCQU9fSYZk1PQdlaDhgQ3zY0j1zYaJ0pS2EDY4bmAcmkQQXWrELzWDwj3lzLZusYaBipQzNFZiyYCRtnpbgwCIIBIOC8XaV3OPTIlEJ0EGg6Znn4eed0/16Ew4NOpzmxHak+63Q2+MpqZf7P//2g+POCQuq6Xrbtjcot440YKqTiEQfO0AqsgEbMXSGheq9f6oV73I+S1Clnzn58Iv9BTEeGEWHHFiI9qCuly5eL9wu+HVpu2WXEJXIVTBU8zbaZZVtfHCYFGaJubrYmIeASgMh+GPbx/KXF88XPbxagW25CxWyQYIDTwhHtblXKkCKrlK1RpNm3qdGtxOh7pwpXoIwg7S5LzUk7Q+bbgp21J2keAPY73SloyRRiexeHi6fCq87pjffksZiNXC/Gbjd2e2A6sPXCaOyEx6X5x+fs+OPyGby6eDT3zp4rXizoNll+NAQGSuE7BEo1k8g0XxexdHxR1Em+FJcSjfuwtlSgwIWgBEyAW4Ko/LQQumGe94Guse+X00QI/JgHsg/shStRFx86UbffDdto0hbClNIAH64LEAc1UlpOyjEM0IcPVr9x4cKFZ8/wN7/rf+eFf3zrbPbtsyfF/wswAFCevMoNCmVuZHN0cmVhbQ1lbmRvYmoNMTA0IDAgb2JqDTw8L0ZpbHRlci9GbGF0ZURlY29kZS9MZW5ndGggNTU4Pj5zdHJlYW0NCkiJfJTLjpswFIb3kfIOXk4rRcEXTCKNImVykbKYtip9AQImRWoAGbLI25f4/z1qZlEWQZ/xOcffgZzl7rQ/tc0olj98V+ZuFHXTVt4N3c2XTpzdpWnnM6lE1ZRjxHArr0U/ny2n+Pw+jO56autuPtPYWN36uHn5c7oPo7+Ll23Vnd0XUbl6Wv7uK+eb9iJe8tPi63tT+m7o6lHkRTuIfHpUL+RapnF7fuv7P+7q2lEkWHJtxWe796L/VlydWIYKi/8mXCT/RP26904oLEicuOwqN/RF6XzRXtx89ppM10a8HqdrE6p+3mFXiDzX5e/CP0XsN0A5YZKoHVEBD0T9jAZ4JKYBdUK0QEnMgIq4AmriGmiIW6AlvgEz4g64Iu6Ba+IBuCUeAxoeQyZA1pXwNawr4WuYSsLXvBHha9grCV/Dbkj4ptSX8E3pK+GbxrrwTWNd+Kb0lfC18czwtTEVfG1MBV8bU8HXpkAFX8vMCr6WnVTwteykgq+lvoKvZScVfC27oeBr+amo7Bnha9krBV/LXin4Wn45Cr4ZW6fgm9FXwTejr4JvRl8F34y+Gr4ZfTV8Mxpp+GY00vA9sM8avoe4Gb4HKmj4HmMsfOMfRwdfmVBfr4HxafCVkq3TwVemsVDwlfF16z2QzdEPX/V4VUD4KvbKwDdhKgPfhIc08N3GzfDd7jEe4hh4TIowIz/GU3nzfhpgYUKG8fMYPE3rPsZt3/UhLvz8FWAAFTVCRA0KZW5kc3RyZWFtDWVuZG9iag0xMDUgMCBvYmoNPDwvQml0c1BlckNvbXBvbmVudCA4L0NvbG9yU3BhY2UvRGV2aWNlUkdCL0ZpbHRlci9GbGF0ZURlY29kZS9IZWlnaHQgMTU5L0xlbmd0aCA4ODY1L05hbWUvWC9TdWJ0eXBlL0ltYWdlL1R5cGUvWE9iamVjdC9XaWR0aCAyODE+PnN0cmVhbQ0KSIns1/lbU9kZB/A/qk9/mR/6dDqdp8/00Wl9HjujHbVTHaVlccGVzUFEVHAUBWQRNwQE2cMmIgghbGEzC2QjkFySkITk3uw3udspjFOFaIU6wOHC+/kt556bfG+Sc973IAQAAAAAAAAAAAAAAAAAAAAAAAAAAAAAAAAAtgRBQCyLaJr1BSJON+tws6Ewz7I8zwvLJuHLB8BWxQiI8gtmS2BKS0kHSNlgaEDONjbP1zTMtXdSbZ3U6ESYJCMRmnt7i8BjzAvAFsIgZHHTg2r/c2mwrjP0pMl3+/5MbePrrp5pjT7oIgWS4imv4A8if2CxQuGOC8AWIjAsS1gjY4qgbIQsbyIybvbnP9Q0vKBUBo6wCzbXYmcHfRsAH7DYhZEeZDTxTS3uW7naK1naSxmanBtTDx/NvHzl0k4HQjQ0agD8T8EQ0hGR+rbprNzBM6kjieenTpzSZmW6GupY1QTyuBAbxh0RgC3MTaMXckf6PV1cGnU8nTx8RpOWM9b0wqCbCQRCUH0AWAXPI8IWknTYM+/M/ztlNP32wJMW96ieJ30I1g8Aa2G1C/0DbG09lXZpJP6EtKrKY3XizgSAmAjThP9pK5WapT6XPlnf5h0do+3zAu5UAIiNwJSU9/3zgryg0qk2BWEJAfDJhhSeA4njRdUeBncSAESN4VHeY3vMKYN2lsOdBQBx8/hQ/PGJy+ka3EEAEL2mxpkvfisd7AnjDgKAuLEMupiu/3Jvt8qEOwoAIqfSBz7f15p4Q+VjcUcBQOSKnpl+s/tJTZdbwJ0EAFHzh4WYJNkf9jTOEgHcWQAQt3EV/buvWsqfGnEHAUDceAHdKjDGxPVxHO4oAIjcgks4eUHWIbXjDgKA6JXXTX17rNO2gDsHAP8PJoxYBneIlRwe+qsD3dfyPbiDALBWkxOevOtDHRIt7iDRyiSRP+4Z6e3txR0EgFWwHCqtsp9Isiecm39U4cAdJ1qEiWRe6/zsS4tcw+LOAsBHCPer9AdPypr7UFK2+XlfAHeeD3C6wt/Fub6LG7Y4ONxZAPiw6rrplKvySUOob3zuWFoNFdii/1W9JfTNP/pSUoyUG3cUAFbieVT7jMz+yThrXmqcMgtrSp414w71EUJvj//PX2hycqgIjzsLAMt0tJLJqbop7dI60s5YrhdVB8IR3KFWUZjv/dPXg1VtdtxBAFjiJunKalVVlcNsW9rf/SFGM+2x2n24c62OYVBju/3g0YHCEgfL4k4DdjbSw+Xe7b1XNsiwS+uI4TmVkQwExdQzNTUsfPO18mnlLO4gYOeKRFB+3tStvFE6wr0Zcfi4WRuNN9UnaCi3f7tbolD4cQcBO1S/zJN7c85m+2UdLbZIA0rG6hTwpvoEHI2ykw0X0ya9sJjApnMGUHGZhTBzb0emVKi1006HuY/ctWVN6yJH4qUlFfOsmJpTIHo0jwqb3ZLu4NsRTwA9b+YJcxgh8VWlN7qG3YcSBlq6fbiDgB3kkcR68rKC9L7bweVqYaBf3Bv64hZwv8oUe6FXMyO+4x4Qo95+MuOaRaNn3o7YXaiuC7kpfJnWCRUSYk43nU2a8gdwRwHbncJoz8jRabSRtyOkB1XUB2RqjKHW04Dc/a+jM40NXtxBwHZmdUcuFQ+3dDqWD6pVqLjM790uPRHPoaI896EDUq12uzwS2GLoMKpsJqq6FkLvKhIK+FFevq2zZ1v1Q+ZZLuboq9w8NcvhjgK2o+Yue3GlybNsq+Z5VNMSTL2iW3CFVkwVNjna+hsYciec7dXMBHEHAduNyujNLFAqDOzywVkLnXB1dFi3oiRJGon2VsvmptsQJRWz+WUG3CnAtkI4yfTb0pdyT9R4XY8r5aGcX1aErJbQ4QOtbY32zQ24IQgHE//j61bZdniWbW/x9OEmaSPhUZv83XJvh8zT3kfp50LLDyPYhXl094Hl/hN1ZEVFQoKAHpSSr9XvWiCnC8UljCVfGGDD0W8iGw6bZqkNz7reiqvn9sdLDQS7+lSwiSKcML/ATWrpvgF7QwdRVGbMyFYknO7ee7B+f2zbkcT+I4nyfTHShJSRzDua0jqzpMtCzGP+ERkONXSQDx5TPm/0JbWRaa3zo/8G9IXQnWL64JFxpSoUNXNMSR89MarXOjc+7zqzOvm4ZMXFqxMuN+4oAKGFBeFlt+/xY3d2jv5ylu52gTm/aKbkwWS9hBhXkWbCa7EGbPMBysN5vAJJ8fP2sFbn7eqm8vONyUnq0jL7nF1Y9VM2SPsr28OnphDNRY1TQe7iTemognzz0hcQfirRnDg7297ti5pptTHHz/YUPNQL2B7iV7G7+OPn1WeSxx0uqE3YmGzh8kbTuSuGw6cUd4v1Xa98RqOw4EL+wNru59H4cOhksu58llZhWOM960mpDt+9ZzRb32vXEGp87rpyeygYWepEBR5VVNriTw/l5pl8weiZpaW6s8k9TorfhMAbRKnn9n7f9mPOOCvihxArJoJGxkKx5178cKG9rsOpIViG/cQ9TWdCpy6P7zpQM66K3vA3FOURCgt1Mhn5/iXHApeaNtkr+6Xna2snjydoS+55x8bpqJnTBiY29uXQsPhauyiVEuKzXbVd/VvpELsDhGlUWU7FxWty8qZNzjV9+fxH15nRyh2K7T8Wr5p3bFKTtLj71kvmqyotwnv7MCegBokn55rJ8/Mim7Gxl7Pnyp8wL1+ggH/FzCDNZ2Qoi4v1m5N5Q4V5lHRNs/8H0zSBoT3YsZokvtgYfW21P7yGZbT4X1WM2lyWVaZqDcLfDyqz7xCRTWnYNWbfzbsjVtsHPmyKCF66rhuRL3V9bn8gNU9R3RaZ0iILgaJOQ4WPlH/5W7nrA2VNlObm0V/3jSZe7PLR4jz1iQ3hjKRd0dXWedHavm82gpqq5V5y9b2utcP/+e62wqejvzbiamw+5kaZcnDC/f6lxRpV0WG7UTAZ/vn89GLQnHhD2a1AfSNLtXg55bRvz/c1De3GjU67mbqkzt/vqr9zfzvU2S1ucRMvbzdfzfsP+2X+1ESWB/D/aH/an7Zqq7Zqr6qdqXIcnRpHa9SZwXFYd1RAOVYcgUFQAUGRY+Qw3CQIckRuOcIZQkKAHISc5O507u6kO53uftvxAtdOAhFkQD5FFV3v++3X35f3PeXw9lMxDRAvTlHxAy8QBEmp858nca0u8kOMjA1jSE0/Utqixtk+YobJ1CLXvDTSyRFhqv7peq84zJ3ExEpiq1qQACn5c+dS+z5KCf2oFD6wHD87JRB59tuQQw5Kgdvlggbu6h7tPzHv+uLbee6Af4/2Z1g3Bh80QSYni4iJ9tYe+81qRfBl3EwITI879d0SUNuHoBjxRiVCH9/12Vc8odS+d3buF34M3Ck2/HBRajDstymHGoeDunmza2hYvkf72+3IqdP6vJI9HD86xz2SJQeryGgHV3L1/MVIh6mR48Ulmmci/7Uqy8L62wIWCSWnBSSfljypV+ydkfuL0wZybvjSMiCH92ho2ivUmlBJ6aTFGn/wYSApSq52ur1EfNU3MN1XWrrj9MUFGNnBW9vH4MSah50kxSIiKbKyCfr1kRfBCAQF169O93RZ+oSujOplYstYSNOgqtRw+Sex13/4mrtNpKvoiTP9FY12nO23OuLDUSh9zW3yILYtZStEFpXNqtQ769aaWolj52anpNuK1h3BRFBJjahzbINVuqLyJWdNCF/ORA08eXbOOBYEFS0bk/J37J+ahf/81wrBNLzr5v3e6BkynP9xta3Tu9+GHE60+qBg1saa1d+BBm5vuP4JnJsr9Hi3F3hvmBGCE98JW7qNCRsZjeUVvKJuDXKz21PbrC+oUDIPKh12PZ+v3fCYzNTjVtPWw3oC4PItwdVfegnyMJekVxAUaG6zf/e9eGZhD0fXTxY/Spvt8b0II+jrWYvnz80pFTvuD6Qy/F+nBXVt+kTsi47RSBQXK6WrCKt0TYOmZS9IFChBgBv3Fus6pMxifYuR1/VO9eH0ef9ypkNt3VlyOLiECHCncPXCxTGt/vCnjo8MHgZOX/xRlAiDtIzFW7ny8M5vwGzFklLXeL2eBMyLYU/Vb7L6eg1FsitUNmr/my9hHqbFjuwiGewPb8DBH9NHpCubfabRSZ5KMWQ/Wo72FWaMEszah8cV1CGaL6w2/PTX05euSOzO/TblcMF4C7aN6GDan/pmo2CevQTExuEik9M1da2OBN6NRs+gvvD+ot3BXk30Djw1b1UgQpAgnf5rPxNNzGJhvfR82kAIfx17TA65XiY+8bPEEH1IEswHGzvMDVwJQRyiWGLSyxT29dn5yjbTfhtyqGAKUmgbboIR1OCUzeYhEviEy0deSFNVcaK77A6ZEXu/u9wrkXujKTxogu4/iYxmnDZNdv4k87ABh8+kL3ZPeN7qLK0Rf784XNKgZt0hTIPZNX/nILKixYRyDx2/bh8weAO2L68Ob0CfSmf7EWB8ZDvh4cOoBRUUCEVpp2LiD4KcYndr5+7cmlKF5Rdp+UNWVimTFV6IAln3EJGKHJqx5d6TmEwYY/RdjjHjvtb/sv6SNNCs0wWl5kv31PIoI4OfBOMK3GgnRhYcVmdgqyhE0DY7IZzDB/g2nWbzUDhOQU48TB2MqAvi4Ldu040cgUaDxtc+Ynts5+4RjNRYPYntz7hyLY/ktPoTe30rajtyOWOW3x21wJn9dHrFclsPPTgALqfPi2QuZnFGG/5n0uzQhPuVjsoESmvI1Gzv0FSIdROPD2jMTIzQMo1LrHjnWwQJ+LO+ljFkZQPcqTbyR9xvRbAzXNPm5s8QvgPimzSFX830fvuzbc14VJt2jbjRZHdRDm8iJYmBoEEzn+L1BOKrxgQl6Zzy6Zy741jUm6d7Fpx3mwyDk+BGtr2h3fxq9Rpn7Yt/T0LOyCk9aGhkPtTSA8oeU1a2iPQhdFWDTCiNjFcSTTAU3mx/mfcFi/5hYZCpa0p9+FK2SKULbn13AwIPW5DkW/qCam9hteHZC4tU6VtbR5XrmFKDy9SIyogZ7Qi6nen0oyCWg68uzpz5zwvIzZ5VjtgR5Mu+KAaMC+ktYQxPcH8mlJ6OgudjicxZW2nshS9cHzLbgtEUXEGykGNsHwkXPTTnF8h9SGQRDoHPsqZru3TMM0nSq2q3xUdxOgNPuAjJduz2PkUFZz4UJh1ubGXdt1U0J/Ty+uAwCWAfmVul6xgyvZ+ERkW+K8Xa0k7PN5kzx1Oenb8x/HlS77HkkZPXpv54lveHpOZjP3QmJfXwn+uDwW3MqHvPlAj909+elT3a2G9DDgNxQ4lJwmYYhBNNpRY/6BgF48IPGiJMZvBTio7XG+vGnwvIX8rQx62htEzx0rKHWWFMrh3QHMsc1jkiJRUJAhMU2nCC6lb3mo4lNUgUoVquDPbgJAkGR802eDNs5+Zdefkrak3kV+AMrNZ361h/NJ0dax6yMh9jKqctFFZBuFgTlJuDaxA2qwkMytzTYrSyfPX4ybr8wgkITrDQ7yLMrdRw4FPfrAglyH7bcuAhqMhfDEIEgP2ASjQUJGq6oRcVKRJPwoxjl9435BVArHXkFRtmPPM2VFAOrmbp+/otrxYNDvJkSm/zmJF5ZlLB0moQ9oK8R5oarvn9HdAAePqcVJsjwSKVIRPjmx2p0eIueSibnI44G7dPkVXSYXeyOx5G0I28dZ0+jlvKlJ78uwucVm0gem1y+6lRgclq9UVT2C38fpCVrfo+ec5k/V0UyoNLmI78xYDplLyJDjo0DfjjgfJWPRRMPANLl8MpaULpKhpNgQnzSo4lIx8qrsbz7urQwOtmsmPQlnVfxhzOh4aaeUKJFJKpQ6mFS2rr/3ebTOXtGkD7J5j/wOMPjE5qUf+mtL1HV1UXaREnpqHMghED5Iph7aQAfTEY3/8tDvrOQ4VAyD74kRQ9tuitbNSKJNa4W304Epn/xBl5TqER+dCJ9pOGfr/jfxfICVD2C4+PCyZzi5XcETjhfOf0hvNLlts7TTF0hFJP0rWV2xVY8WP3uv51JxoKhdJyhb2TIYPZk3brSVllD03Tg9N486Dj/fNOipx5pRrryz6wc1AikhreihSqwL1ys0xDimRIUbV0fSNWHDGMznra+VDcczHhX8d1NHe5WaVKE97U7x2aQ2cW4Lhb7QrdQ4F/nFiq45ri9ftHJI4VikwZibEk8v6P/TJ/auPI4vj/tVVbW5va2lSqvNmqjXdxNo7tje3Y8VHgOAYf4AObm2BsLoM5DfgAZHMIiEDmRkhCiEMgIXQfo9EtzUgzI41m1DsCbwHSaIQVG+INn59GPd2t1z3vve97x89NydTpNloA1LRJL+cNIskrpjAZvVGoOXl19d4TWCjbVi4YxrNuyQtqvEf+9erW/XYiFAuT9n6/NsHNmc1vly72jjpBrF3y9Ayu4sS2hr7shrNvw68G8ZwS8aqB3fN3MiRxNgxoUk5jQqm83lFWCyW+QoPhuh6zVBexOMj5lX3SiQgNSpucfzjyTCTbp+D9v4Q7DSHBWP2THkNvoMs5C47UDsjOrNR/6krvpIwrySvXiYxzhp9KPA18t4/YPsrSEnby/NLR06bO5+8UzewgOwXuYDh+h9FJ6kGlFyOAD6Pa+3Wwa3uGAwb37qGnfwjcLLWtmveUUITzeAMvtSoxPGzEqppYcsTShqehz0hEwfIG2j+6f46t99LHLkhOnZr3O9Ovxn/PMFGCh2NJkhWSBP50G98gDgryNUWP1GRaJQMRAucyR/Mrx7mndQ94rtzxtA3SWvuucYedfN7tn1e8+xkKUa1dy1IlGrc8EKDyiyHBWOwCRuRm6dqu0zbUG//2xWpxOa427MnmaJQWzUf4I6ldEcHBg8fBgYlQ4quZ5Qi8mXy6h11vJ1lk6+OhUIPP/iIsL15L5g+HcOPzAirJx8cwQKRbYghnfV9+LRscSycUaRq86HJcujZihuKdfydIGNyr8/78BCLIFBvqdaCyWo5g8bupVvHSMiOG0wpTkCdR45HtjSZk6J8+H8v5UY4gXDYwkk1S75IFDagZicNkSVHQqpRkYYm7pNZv8MSHksUaaWy2ezYbsqd1mslxQ4qDfWgaX2j/+AW/fyRBvA/ZA8Fg0lAKhZO+SklD+8Y3Z2cgZzqNkmIt9J9zotEpC/e0rjHTrQrrwnrqvxCOYi3PdBEqfub0TKC63qa2At6U3+bdjiOd3vHno7yL10Tcxw8Eqbl5k8v7rkdjtI8/bHElBMhOcJzKztn47HPRawGVKNcdndai0jV8s5ZsbzXJ971zwUIgO3/p7/+e0Bv3VNAespMACnC2a2PyrRdNM5Q0evq785Md3br0TCp/tFjwsxLjTI2hKLhZvlL70o2mkiSHM3Tn9tLiIouHyxXopeyFgmrv22WKKUTNjohg3J2XN38s483xizN6mMudAig10GeVzFvo/9VDa0vEQJ89ylkdieYdGScWLl1b3zDGR1KEAoXFumGBj3lGEVBbpVevB1Oc7SOg2CD++R0vL3eO5EoJh7CAY0zLwDIeIGjYHeF2DFZCIVDXYPvx2qoJItKwR6cPXL0+vaZO4UViefjaHXXH6wB3K8Zkgl6+ublZG2ZzDH8gcjF79lTmzK2H8qyiqTPXxzJzl0oqZdUNdsEE17Yms58/aFSsbF8cTYF+XlC5whXYBju4X2386pSsqtkYBfE3q9LidY2w3RlLXgN8c2WFAkXT6jN/NX2jyuMZot4ebxpf//cMGY66nHTipfmDIEikc5XjYurM2YURgT89ezqfW0cnfNxzTEY6+6oiM1Oq1qaI1rnlwP0KuZfNFubIwmnvL+Nut5ewORCVHjbCvq2269ErvVyRVJJkEnxw0Obx7WojFSt+Hk/DIeIERd2rc2YVEVl3lTZ3/FumPWx+ruYLtcwzFozevjslEtu5j/ZR6WglT34rmZhyHqANnxyRCHA6Y59yJ0wIcddXyYD8VOZtaWHpBoKkE4YbGqyyWhfEU7Q/owJrxtEXQ8M27rQZIEB5I/SSr2WdNSsO8gVwJMH5rR4qq0Ji87LXN1pD9FmLw2LedV8oQjU1LVutGOuSLdr7LEfOztZ2g7YuG51gEAyD8uoNvcXDPC/KyY4OG04cjCRtgfjB1ey5YydarXauQx2yEyaIvN74nohxMDStvrO93/PXr19My3zpWfKmFx4YTp0J7XZCKnaEUommbD2cXWo1uVikYkWNt7SoXW6Wemx4wfvDXRlFs3jyus5XHmth4rOMWOR8O2bhiOtxietE1qJQ5hOryBlJ4s1GR0bDLR0oswFFg4ansFR8kHG0hUobPHPhzdNWFYfUHhIHggAyQQcSM2dKIJMzt1Rf2qwjyHRuH4KiHZ1e2PlhCnTGsWs6THk11kSnNEBkwUNoadHFuq68WZVbllCBAeBxg8yrMz2DurhxIkR385b8KLuKMfjRyMks4fVig9kHOvucBmN8a2p2kHeK1icnY9/AYkeKSlR63W+iS+nphb/8R59izXvQhnwyBNBoeHd6DiX1i6QwrjvUJ69qtWnSrfGV63RLu9/li21mc7lMJjTNjTYxQvSJrHmhJBg3znh+RZ2krSven7cgabKwauPtLIsn1z+GamvtRELOEcs08mUNhyXN3eKz2ZKW19TsMpgQe2xw/F8Pifw3ClXoZkM3PKken7RwHWwf8fnANyeEj+sWD9qQTwafn8B3uAijUD7Pe2+iMIcrGonxBNfdI4x2jK8ivdOeEAW0OkQ4ASFIio6Jm44x6GTOVDjBnJ5eU1nNrCeJiJigUEXtstcfPy4Wk7m3dZCdiLNZLHV2dSuibNXgFmoT/f1N47fnrQIhheFgbsEF2XaliGAAPLgb7ngWy2Xr61jHcwWG/aqDf1h4go2M03K76+ALzk8CnIiSke08rLeGdJr365TMtnBpvbrgid3iSPPOXcFoC99vcNMGa6SrD3ayNTh7h5HI7JqVG4/W4sYlYuxhldLtS+qrCiVS1ywP7W6G7M5wWaVqbh6Lmzwk1N/JF5jNCIclD1vQr753VD0lmIaUsWpKHEaDu45mNCLnz6lEM0wlEK1vkMnl8F4OuG8EQiAzb7X1JUvFe0gizMcNk9shIF70rineQ5aYyqS+zn+Bqaak5ki62Uu0EG3rjo7NhZs6YZOFTL2AEx8evlywyJvYJSJGA/HgwYLOQCRZFGNaZHrJW4ob5PWZxqZ2+ZJSGWhqVZSUTen0CQK2Ay0E8iqwK/mofXO1yxeZW4iv7qbnoJv5sw4v4A+p2zqlFPWb6JJ2MjBq/OnWuvswmPYAbEdh57uCJ0wBkQyzmrj8bSehCHjSQF65QA/xI5Ho+2nZTqZnQV6+OydXMyP5AE2u0oQVP7FCvu0ROgL6eE5Jqs1/GVnp7d8VSoxCVVUrJXMhxB8rxjSGwH/Zr/enps40DuD/VWenszP7w87UznSdTrtT711cqPVWakMr0+2iK0rRtioKCEVEWxABb4SbAUwCJASBhCSYC7mQhFzI/Z6ck5z7HqZYlVrCFPDNqc/np8PJOfDlnTzv+zx1Dfr33+++UqeLx4nf+z08d4j8sStXfgabNq4eQ3oLqZxNrHmsT+Ktb7VMzMQ6e6ZDkT/YHm8rTxA/LnrSczvHFl2VFx1/IOPzr5ZSIMbJlHg2s9FVE0vT+8tc52vJbLrww+uIJzipPLNgxemt6MonZ7NXW93Esz6OprjOW54Bsb/gi0PD6sHhl0qJprnrzdbq/3rPnQ6IPn+6Z++jCtHY1JSfLZTzpjhVcjI8oORHqtXFlKryEzNrd5uOLlflKdv5unmnt7hauxfVNzrf/ZvRYoZaKiAWowLB1a+d3cXJxqlcfkOLprcwuw4bj1TqTfbncwRGcIEwGYpR2Hp79vayu1IffzKgN66crfxR0troqaqcS6fzBV/UGTzqOc+amwTBOhZpuTQhk8UtVozewBin1MZ2n1j6oT3z4ho8khJK9dqFbbnh3/HefN/AZnvabWWzMSX7zDW1XryoY6LnD+BG08pwhOfYe71exSS+kaPcvUzuL7XuKdUZbCs/EjRp1GYeDOaaOojvryWb2/E+KT0kS03r89nXXlM0zXx3eapcNNZ0zfJJqbzyyyehAFX4NX7uy9CpzAZKZV3RBHfoG0N5jc8deTETV9fgf6xc+10UVTre+YfeH9zk39x2Ekn6rzuG+sa3oP3+E4vEqAXrSn/m9uA1F2bNC4V3b97VJtNf3uq79yDCl10Ky3QPjTW12O4PJBWzhM7IaZ5yw2Nk72BiWpvFURxP0Th1q8Ny8Yp+cMAdDG6ojrbKgCx6+JRD63ipJHM5prYurJh5fpM/3R6NJL+9FNp9eLJLvJTNrIYszi4qEGMP/2fys7N2Xwx1lCIWjzMmc5K/UKg857+fxrCCb3Dy2ezefcoHPcFfRgbZlPHhqAZ7uS3kj7Y3cFA1WrCPPpW19kfW3Cdp9vSlaJd4dXETCa6hUX+0XBVLswZX+tTliaYGQ1e3VSb3RuMsU5Tr1jGy+PZH9iE5v9NuxUD7Z+T2YKNSM39x9dpUTa2s0ONsv3r53X2TzY1p9tkW6w+Tr7+LK06j48nqemcg+4ovm2Qcr/4h2C9xt9/Wnjurrj1nXvLkfvkonaNcTsJsijidCaJYV9KbzJeczFZUqTA8jTpLkUqkyfuD+lSa+/acYXzctc6T4Qj30y3rrj2Tl6/YMtnXlU9QmHU3bKcN631g6hfPzzxxM5udyRDwLcVPfDNxtTNIrf9/vrnon+/ZBkfyJ0SmUIh85RMEzWnN5JdnFnd88LTjjgcW8o31cCS+s2zI6IyjDlKc2IfSZE19+nyDlXrVVkky3F1ZcEepfOdxx80hrigbefCa2HzMh6X9ja2O4hzokMjniXGNiWZXDhiVmT15yXV32PbbxxxOuuNu/ujX1q8uGB/PJQTYlYCtxBfQlev2klK93QatySqapnv6zGPTUf56TJ//Z7laoUv++ik/CdlC9M3uyKFj1rJPF7ruxxIZdFlBMTFZ2GPH7a0tKYpCHaVo+ALUjc5Az2CqsT2z+4hjRMGFw5xGQ0l0zOk259//JS6pUNS1LKmmMFg08CuC4Boal0pKtEseaPKeC0WZts64qMq7c6+motJdfSawf8/8rs8Xyv5nvnDDonVkaJiNwG/ojdjBQxNtnXaYmF7Et7z+CDWmWrzTszjQu6x+ErfYs/EU6ligiFEsd/bSzIEjj4NR1FEAELi2bsuHB1RSJYY6CADChmFcqUh7otqUpVFHAUDgJFPJ9w4qFXM46iAACFueZv9dMVNZY6YY1FEAELiWdvfBY+pYDJo8ADbFsECVHZkdk2dQBwFA8K5fD178LpjLoc4BgMAte7mvv7JqNGnUQQAQvLYWT0ODi2JQ5wBA4J5qSdEX5nkzjjoIAMKG49zFpuW7klSORB0FAIF7NJ2sqk/5wqhzACBwJkf+QIVpYZFAHQQAYUvl2KNVc6MKOJYA2KyOXs9Pd+yoUwAgeL5wvvu+k6YZ1EEAELyRkUAqRaNOAYDgjQ7HzeY06hQACJ5Ok5FK3ahTACB4kUim7aYex2FcAmBTcjm6udngcGRRBwFA8OSy6KgkhDoFAIKXTDK3O6zRKI06yJZhWRZ1BPCGUqmiWl0EdYotg/OzHwPTH0DAH8DEYgNFUaiDACBsuTwzLFla9uVRBwFA8BaM+IwqijoFAIKHY6xOnaNI1DkAED6vg0tGUIcAQPgSUcbrxFiORR0EAMGLRdIsA6UEwGYxDJdNUywL1QTApvA1FAllSZJCHQQAwSNJhiQY1CkEjGEYkiRRpwBFgSKgwfvj+PaYouBYB89AMQEAAAAAAAAAAAAAAAAAAAAAAAAAAAC23/8FGABi0u6IDQplbmRzdHJlYW0NZW5kb2JqDTEwNiAwIG9iag08PC9CaXRzUGVyQ29tcG9uZW50IDEvQ29sb3JTcGFjZS9EZXZpY2VHcmF5L0RlY29kZVBhcm1zPDwvQ29sdW1ucyAzMy9LIC0xL1Jvd3MgMT4+L0ZpbHRlci9DQ0lUVEZheERlY29kZS9IZWlnaHQgMS9MZW5ndGggNi9TdWJ0eXBlL0ltYWdlL1R5cGUvWE9iamVjdC9XaWR0aCAzMz4+c3RyZWFtDQomoNYAIAINCmVuZHN0cmVhbQ1lbmRvYmoNMTA3IDAgb2JqDTw8L0JpdHNQZXJDb21wb25lbnQgMS9Db2xvclNwYWNlL0RldmljZUdyYXkvRGVjb2RlUGFybXM8PC9Db2x1bW5zIDEvSyAtMS9Sb3dzIDg+Pi9GaWx0ZXIvQ0NJVFRGYXhEZWNvZGUvSGVpZ2h0IDgvTGVuZ3RoIDYvU3VidHlwZS9JbWFnZS9UeXBlL1hPYmplY3QvV2lkdGggMT4+c3RyZWFtDQpf/8AEAEANCmVuZHN0cmVhbQ1lbmRvYmoNMTA4IDAgb2JqDTw8L0JpdHNQZXJDb21wb25lbnQgMS9Db2xvclNwYWNlL0RldmljZUdyYXkvRGVjb2RlUGFybXM8PC9Db2x1bW5zIDEvSyAtMS9Sb3dzIDQ+Pi9GaWx0ZXIvQ0NJVFRGYXhEZWNvZGUvSGVpZ2h0IDQvTGVuZ3RoIDUvU3VidHlwZS9JbWFnZS9UeXBlL1hPYmplY3QvV2lkdGggMT4+c3RyZWFtDQpfwAQAQA0KZW5kc3RyZWFtDWVuZG9iag0xMDkgMCBvYmoNPDwvQml0c1BlckNvbXBvbmVudCAxL0NvbG9yU3BhY2UvRGV2aWNlR3JheS9EZWNvZGVQYXJtczw8L0NvbHVtbnMgNjUvSyAtMS9Sb3dzIDU+Pi9GaWx0ZXIvQ0NJVFRGYXhEZWNvZGUvSGVpZ2h0IDUvTGVuZ3RoIDEyL1N1YnR5cGUvSW1hZ2UvVHlwZS9YT2JqZWN0L1dpZHRoIDY1Pj5zdHJlYW0NCiShSao7NQ3/4AIAIA0KZW5kc3RyZWFtDWVuZG9iag0xMTAgMCBvYmoNPDwvQml0c1BlckNvbXBvbmVudCAxL0NvbG9yU3BhY2UvRGV2aWNlR3JheS9GaWx0ZXIvSkJJRzJEZWNvZGUvSGVpZ2h0IDEwL0xlbmd0aCAxNjYvU3VidHlwZS9JbWFnZS9UeXBlL1hPYmplY3QvV2lkdGggMTI5Nz4+c3RyZWFtDQoAAAAAMAABAAAAEwAABREAAAAKAAAAAAAAAABAAAAAAAABJgABAAAAfQAABREAAAAKAAAAAAAAAAACAAP//f8C/v7+/sns1c4CeLP3ojp+SjJop6fqhqDnSa57dWA044JKEpJJJJJJJESQQMaxrGsaxrGsaxrGsaxrGsaxrGsaxrGsaxrGpACEIQhCDemHT8D6/3//f/9w9v7J/3//f/9//3//f/+sDQplbmRzdHJlYW0NZW5kb2JqDTExMSAwIG9iag08PC9CaXRzUGVyQ29tcG9uZW50IDEvQ29sb3JTcGFjZS9EZXZpY2VHcmF5L0RlY29kZVBhcm1zPDwvQ29sdW1ucyAyNy9LIC0xL1Jvd3MgMzk+Pi9GaWx0ZXIvQ0NJVFRGYXhEZWNvZGUvSGVpZ2h0IDM5L0xlbmd0aCAxNy9TdWJ0eXBlL0ltYWdlL1R5cGUvWE9iamVjdC9XaWR0aCAyNz4+c3RyZWFtDQohg5SBv////yar////wAQAQA0KZW5kc3RyZWFtDWVuZG9iag0xMTIgMCBvYmoNPDwvQml0c1BlckNvbXBvbmVudCA4L0NvbG9yU3BhY2UvRGV2aWNlUkdCL0ZpbHRlci9GbGF0ZURlY29kZS9IZWlnaHQgMzI3L0xlbmd0aCA1NTQ5L05hbWUvWC9TdWJ0eXBlL0ltYWdlL1R5cGUvWE9iamVjdC9XaWR0aCAzMTk+PnN0cmVhbQ0KSInsl22S3CgMhjs3m5uN92ZzsnhdcYUiGGR9YsDv82NrMw2SAD0Nve8AAAAAAAAAAAAAAAAAAAAAAAAAAAAAAAAAAAAAAAAAAAAAAAAAAAAAAAAAAAAAAAAAAAAAAAAAAAAAAAAAxPJhk8an/wIAQuHraefptQIwMelmHISn9wOAcengVGsWRAZABF+WbdueKvJIDZEB2HnCPl1jk3krB0DN1M5WWWw5AOS8qrdfskywNu8RtsXLlw9mBNoWYCvA4MBZGmwOGA04KwV7BR4HzlrA7oGnQNd5UVX49+/fT9cFFgTaBgGFQRx45nWg2N5t256uCEwMnO3Pr1+/cAUDI1VzJ7oOpv7OgcJAyvaHqZ3d/9U2Xw6ximLKOev8n5+fn57FJ468xVmc9TxSDBic6lXrEjB0SitCEYSOXF27yya4UFzEH9zF4C9BHcsM5WgNMZcvr2IJfcBbGuSEXjScmIS5imLoibcfETHpdKIijUBhsNfEiUtxW4Bo4m06nbwir2vfNKyaXTYcCr+WDtpeE4k+1dWmC0gn8pXXcefh7wvZtq2DtidMeem50el6yksE1AGF34PX174iHf+jYoAuo1clHHlFFboDf99AZ3OLpMeN3yqGnqhLl0/MHxvMKcWn6vK67XmuMPxdjKduipa8e8CzuZiYpjMTXQdwlCcqKX6hRB8B/F2SuLbhRL6VV20HpypmeddhHKn58oomWkgKw9/ZYTZwayI/sk5Dox2cJagXoluRV1UW4O8CGM1tTXFs9ercDu1dLYAoqTXLJWME8HdeOE5xpis+JaYwS+1m7m5YCz2LWAsx9zTOS7fkLxSeCLsCxFxdZEu3h9JNXs4C3a/L3F8oPD4uCjA7k5+XX083bVM66V7xzd22Lf1lZxxNxF0Jf2fBxVxplirErKCqdERUdZX3+lE3eaMjAxd8zWWayPd3THn3mLv+Vt7qLPdnczU4/B0NX3N3xnuyNYCW117YFCg2Id/PJJevzvB3QBTa3g5Wfxs4foFMzacNPf5qLvxdj+0P6Syuj7QWfL+IlttqpEr4xSzMdWf48v78/OQn67ifRTE4qUe47QdiPHMKkeXTQLyM10DvTyGv74O5Cm7hR+B8k1/xlfcaEOZaqH4Ttpw6vbMbB3/7k8srmlhMYdqXPsUTK4jrQRBb7Wsc/O2My01X/aqvxry1Gxjh37n7v7rB34nw8qiIcxsT/oaiNtfLYvjbgXN7jc9XnYmQNw67uY7+4sdRBF763MapfgR5ozn0KezL/0Jcjl73ZoqDy9cX3XV55fhepeMQn+I7uSeFSoRZjo9e+OuOl7lFNMWnoCenSodHtJ6+v1jhryO+5lpuXvAIPc3d/+0Q+GvB11xOTMg7FLduussbFPNtRJhbhC0iB2UEanyv3fQON+YFNIRi7sGv+KYDFgjjpL9PReOlwUEiWiWYOzu6azduPDjpoxLMnZRcK5FZ0onwV0F/laDtRNw6WAzIx8DfOHAJAppb+7Ztq76pqv7i/ewFzAUckk1Vla6u2e2Dv7dAXmCkZRntuzosOIG5wAjxU3eHv2GkbTl+sDxdC5iV06+zhba/v3xTRxnlzWOiUU9w4QJHDkNzra53sf3exBWcgLzAi+rdWvjropv9El8AmAt8ObUqnHK/K3H57pm8TxcC1oHw11G0l/sbbS6+Gd6J4p18TJEKCHnj5Pr8S0QKMCbbthWnT8hlcfC1/nbQCv6+nCRXyyzFHU1EeIm/+XdjaKKUAv6CgsJcyMuk/22I+xfkXM2Fv0z6ewR5QeL6WjYKePs+X4ZHPIK5YCefyumj4zedOqxi7lzEeQRDAcH1wm0NwOVbJe4LqvhGdY8PpubW3N1J3lX9TauLltc9OJgdjlzG23PtyzdULpgLaE65bs212EenmBq1X3gSg1Bycy3PwlUvXy9z4S9wJNfW7t0h/pL+6ryrmgt/gZ2rti7GrSev0VyXaAAkdOZyxMwjL+BvWovo18QxuDXr5+cH/gILSbHtD61h21/2i+8tMfOX8+z+qi2jJ0JeYORQjDar6iBTzDUez5AXTMf1US11cIHL16JYvnW+kQEgsJtbxHmhvDvpL+QF7ly1tag39eVr96vYxvT3bdtgLvClMPfQ7fiLRbqXy7tf/G3pPDjTFfwqvN7JdOS5/PXq2Km13cnHPxiBQt7jXRcRfCJ53ds1bntDmfc751XEKQZ55wXyzoLxFy4Rdq6XM9o1MfWDH9iBvPMCc8Fc/qJXT67XLvbknSR/B5cXXZoDc8E+z+WLRk3g2gUnU8gb0aXzNj/kBYnx/YW8OZAXJCCvY9horuZOtwTA53Rz27bbMWPKG9efM7Y95H0D+X16K+bIl6+iPxduaZi7MFdn15CXfjlUp0hnjc+xnOrJLrbMl7D9pSVs4uvri7Yy+fv9/T2Ov7rLZdUriTjfp0sDXIjrNSEVcMzLV9GcC7c0zJ0djrk6AVPkeeVdu7ch7wJc/T11a/1dEXYEf3XNuXCHL7y090BbVr2at20zhu2PujlbTT51t/OXM+kC38MhWssv4l19q+RQL2cX15bxl5Z3jTW+nOL2lD6kx5HXvQNnb2xCXkJqMAvVd6/I33FezkEdOGlXK8ydcZmvhfaOb+Ugly86UCcs5J0OjptMf0eQ923tZ/fUaO6rdnsoioexUcwRXs4vkTfCWcXW6WYBF3x1g7xehLp5i67I0A0BOfw7VxcW8iqItpKDpdTQzQGJoFtyMXl7dmaAiBos1YbuD8g5RfO17NmXs28X9ezMAAs1MKvdts0yfTRmXAvk5QeMPk27d3b41a4h7+2GPPV65HCI5l7eYvIGxaQT9URX6gLyMvdnZH8jePBn74xdlLBZqMG9VF2oa0B1YZx0IiBvH/LroGdeR6StVYUfx71I38XqyiNoPRhajGxu/sR1LPtxeY//Ucwl/vkgZyXbX3ZebZzO/Pr60pXUCsjftCM13yCvs2Cam2/1yBDyVhd1jOcs7amfvel0RLNSqcU/i7/PBfNAfYN7FeZ+BNHxHyS/KPk601Y+cvkGyTvd4TJPsLO8zKp0wdV51WEHpCVdVWpCzFnkLQ6xONZJj5ipg05enQjMknTBIwqeEUK6q7+jyas4lGJKMX3SU2bq0E1eZj23dCh1avg3L/PZ/P393c1fxdHkU6rTpztrvgu+8hqL4RBa6gJU5ZWauz8qr3T85/Jmbg2YAr4L08nbymKvcxlO707jFNrmQT6TyPvJbt7qAOdCwxCJEC2vqBgmxiJ1S56Iq7AnUgfPOCPLu9dOufqRd6VRiERQdDIRTV2GCMcimdO7da+dqrmKU57i5t3b8kpPfBD4FuiOlYimq0GKS4XS6VP4WzVXXfkUN28+8fMmcz+u8lrKEGHZAfXqBpfXV9s85hTyVuO4hOqJrwiiFOoafGtWT7ytfGR/C3ldSu0sL/+YlkQhgvTmvVVDUYMUXYX23ZtFXq86IW9P3EWQplDUkMLy5ypqc9m68eX1rRDydoPZ+dKudslSpXrpW2pWTBEtamR5I4C8fWC2n7SrHRMxU0dM9FoU5A2Ff16LwWw/RWO7ZOEn1U3X5ZIual55dY9qyNsHfgdKe9slCz+jIkJ0usRc8p7qWVYBeTtw/HgUNSG/twvUWfgZFRFCc+WIelh32bnQ0la6lhQH8sYhbcKcbomY6aQR1OkUxUvvLOksFzjm8gvr+RXEObX1UPShbqMsiZi5REEs6RT1Dy5vVduUnf6UjtlT3uMZ2SHXIFjezKKN6pBIFIceGbQQ0WuTP8WFPC+x4cdH1e+W//77r1D1+pdQOGe3GOo+lO5SdBZRKFrAuB1jXlWiKV6IfqIWg1tPhf7ydkg0CJY+lG5UaAppNLW8ulUkpPL2/MFrl/c68fj79/f3pDevbzR3jK3YIZdjZOYUXSJmGXQbP3jt7gHynn/sLK/jFE5LPAWn2Wii0zmG5U9RJOIXQ/yWfNbc3enZfH0zd1vI7Qm2pnhF68ltp90Smss3MnO8LhG/mJa8V3M/z8nLSc35zTu4vPR4Zlc8wm0r3vahaFGcaIrg0mjqpMwpnEqqPww5w6IpyiAK4KtafU4HcXuIu/bC6lC8iNs6fRcVsWPHLSaKpk7KH8+v55b+8u48f4kL+vho8Gez4iA6VC6CU6rvuiJ2TBpTl1Q03quSR8zda2+AqozMOueVN43sULYIumbOMM4uSUNJIytiKpJKK/Sq5Cl5d/Ly5b+ri/HjyLs3zqhDeS60GoY5TLdkTjR+WFE0dV5dkfYyHjT3pPUwlso4przXKXEl+cLvRk6b2ZMqYoqiqVMTw7ZtiyvvcXNPTu+uP2lFFY4v71xw+pYeSc+S5pXG5MdRwMxCy2sschB5XTjl/f7+hrwu8LuR02nqjLqAolA6brO4LzlnJXP37vLusz2D+UgbktNslqTSgNJQ18jGCLcVWqpdTNuTqeXNe8YloLEYUTe6dLKogV2C0GEdQzmufUlz9+fk1Z3U8f50OXd3pA3J7Dp1UmY0aQQ6pmMo+7YnxjH3dM2xqjFv3mJM3Ol7IS3JZTnMbSGiiSLcBrREa1XIIZciZxxt93aRJ8etpI451M1bHGj00dtRlGRcFHM6EUoR4bYw32gKjmYeStgcWt4W9HImlbdPqRzUPXl7cOqJnGi6IBGFEQFX4iXyHmx/yf/ZpToZR1XVPb+ttjXxtquZE+k4igifu0XpChvzWLtxLP8UcMvINSesTMNGk3cKWg1pnE6EUthxjWOcblyRIuzanA4W9iUxOfL2/KWQvqK7ZQyiQ59Lx3NKMk43rkgadm1aAlaNbs3tefO6y/tIP9h7UtThUjWIkvgTpW9aXT1vpiov80p99uY1nuOzjWFMLepz5mA6iCJU3IrAntn3mfDZrDjKcXrDmJfZ6p8/1x+9XtGGMJPaN8Qr7DIcrh2Wnf/d/zX307h5PzPLy+y0p3ojutWZ6xXtCT+s+6LUYRegUPXKYs9mUY9N1yG3q+MvX7FLnMG+K7JEXoBbeQ8priNHu3ZPbs9U0QZzNQl9lByYcfhJgxZlDzs7LXOTd7cD6Jid/eUc7rUHmONDKg6AVomGH+R/9us1N3IVCKBw7s6yNJbWO+O2Yg2yDLaLd1Gc78dIkzS03eE0WPiOnW6q1bTG/PfvyTf8N/6LKDwzH4R/3/i34XTxMGebS+zsNbpnwnkuH9fzVJjo0u9rkvrjTY56nbPFBY6QG2zyBp9f+Rrv2DtGM8Q7V325r5PEBxXKtWFivL6oNeECbnqZHdWX+zrJXbxD7g+9zC3X18UbBkqWt1q9y03GCwNWjNe/LddOl9pJfbyvkwy+I4wR4p3Vb/EaM7NQK7OVzDDydjDM9J3Xl26+YWzz6xmvMt7XGYbdCEZaPV4bJOU+PLfWVI9FaSjXV5yczZDEWzN82I1gGMPxuj+rLN1wqbGHDTeg3A3Zi3fd1Vtz2cS7m1Du9Hh9db+WVm/BNVu6fUgo2XaD5jvOPgt453tfwnmjbFKc4XiTL+hwyVoQr2aXcusr1lauLwpNskp3WMPEq9NDtjX92ou34bTLIV6dkpUli87KUGG8vs8uucMyJl6FJImdQxaWWDBkjOZLbpM1TLkKCffH3Bh1bru+XWu7LWPi1SYrsax+Dce75xp+iNf8vevUaT9VW+6hbNVtvnp3vnediLds1IbrlngVan4Yzv1CmKI+3tcX112gOsSrk3yjzIpXbbm+aPOVv97kkiZetc7b5V13ki11iW3Xl56cs2Z2zrWdeS7iVesSbxygsMpV4vV9+j3PSbwY6S7hZM7PMygv13eI1/aSJl79nvt9TXKheH3OY2zWbCbXM/GuJfcMvFa5vl1uO6xn4rVtz3g3Wc/Eq0TuljprzgEqF+F5uHPu+5PvvyaXNPHO5f7EH/6x6ipnPuKtn2q84nV4N9DkkibeueJjbauD7nIH5rOydfg86vw9ZmOFE+9Ed3016W7peH1+v6/l2lvkxDuRJN6yBlcv12fG+/pik4vc5E0t4aGv8KsLeYkG4vWnxSl82fn1dwvb0jq3el/6FcQrjPE83Ea8Bf0mhWdeMyh3iqwHXvlOaqbcg3BNvmY77IIH2+pm9UhW9t0a5EXLp11acb/DrnAi4p0lDi1rO5ZMaADL8gHxznL3bBt3lxuvmXI98b6h3FmS/ZbF+z1yHy+zVO4hfDLfe5x9LeoQ71yhzeQzr3A/NRyv/7dEifcO5WogP0vfDTQcL+sTmgkP0nejTJZ7oF/MIj/TXvqVDzFcrh8VL98PCGqOwcIYd9h2DwP6ZX/H4a7ctq0d7+KcazKbZt977FrW+a/T6S2whHO5odM458qEw4RbxdspLuLF4eE0W/BUW/AuJvXri3JxeG2qSb/Jzd28cMsNDxvnPZ14NyfZEC8LJqu+89gdDswXzUP7iTSZFiuSn2bLzr27nZZjDUO7TEW/6NfvnqflWKt+40nuflLzLliIPLHjlfIM2XYPTeK9myE+SNPvPs7xPoeWFSPlnlVm9TCceDcn7Fe+81JurKasrHgbXS+W8dxv1tMrj7pJxX0lB7Lb4uzSb0gvN0a23TtloV1GJbOlXPhUwmXlEm9Sbm53fwuaRVKyX8ptpVW8va8TS/vGKG+QcuWyGiRbdEW5WXJjJFv0E+KlXCE2U2hAuWVmxcs3Bg6UW6N5v5INnR0fnkfdFhqm9HPj4TWV74hFUW4rTWq6TJKMlGzhKbe1yqzCWOfc3bTsufj6rhDKba5HvP6m3xbXiyWFeCm3ofCp/v7+5o4NVX4+n4eZk3UnXy95GdZy/FmFawAFijdH4c4rvwA2aEvCcy7ldlWWz92Q3NmI155QLqfl3s6n3KyB8aiaconXhlAu2Y5RHNHPvdex5y8NyrWBPXeWgpQuARaPLb1kKMKeO1eT/Vc4ingtYc/VoLLfrkOgE+XqUdxv2btkXh104bSsTVm/BfP3mBzDUK5OZU+yWTM3nBODcVRWrr7f5FjiXR3lrqK435/I+YfOuT7Xi744Kq+lVb+eeBd3lEu2a6k5QsdbMGfm5XBUXl1NfZd42XkXwlHZgPrdk813OZRrScN+qVg5HnLtqU+PeJVjw7WtSb9tLwlNUK55n8/HORcSdn9mXxSqkO1ueIY1gGx3RsKLCtlS7s5+IrOvCE/YbXFGv0tgt8UdElaLbCFBwtpwTkYWEtaAbFHs0q9zbvYV7YJzMppgCx7m3CzZohUO0l1dPluyRVvfYzMJN0ezGCbul4TL8AFiFiouxieG6ZL9sibv8ClBIfp9wCeDJRwrk+Xqow9h9uUAUhynd7tfmGS+Yr6pYNvdCl93nZu5EUDouWLNFSx0qcBgwq4vvZz/+xzU669W/EoBliCvu9jsWwT29RNtxPHPAQAAAAAAAAAAAAAAAAAAAAAAAAAAAGBD/wswAF0EUokNCmVuZHN0cmVhbQ1lbmRvYmoNMTEzIDAgb2JqDTw8L0ZpbHRlci9GbGF0ZURlY29kZS9GaXJzdCAyMi9MZW5ndGggNDM2L04gMy9UeXBlL09ialN0bT4+c3RyZWFtDQpo3oRSXWvbQBD8Kwt9SQLmvu8kCALbwdTQtBCVJmD8oNhnRSBLQrqU+N937mRK6Esfll1292bndlZITZyENCSlhbekM0X392w5HXwXSHCu2PJ3/dwcwxtZ4di6Gr76pn4L5IRlD37uW0hh2Kat6ok02/RdWK36j91CZqhwTk4Kypzep9Kmab0CssLkp5T5Xp09u3tsDmM/9afwRfKy6qbo/NicFiIH+DZUbXNYdnXribNvVVezdckeq48rNZuzMvjzr0iZ/bwMPiFHfmMzhH5kL1faRmRFsZMG384tSQOzmqTmZEBX6RxepVjngoxCXsWcTTkpJFnENufw+EaGmtPklCOrUOMwYJrcoI6cyPAuT6Zd9AZ4gqRziDUMMYcJm+alGBvLuJt741zgKhHfS/CduWgL04K0mXklblZCvjzlLbC0MwlDCY5YpXnSKmDwPSReVZOPO/rf5tfbh/IyYbfb7tTj3Y/xiGJX32yPkL4Jl1v25OtmCuPlZnnsX/0tK9+HofXneBm8KP5RAmem/0p/xdyUUTLSaC7fX0OUD2NjQ8x/EpQ97+Z7BcC+KP4IMABAmbqLDQplbmRzdHJlYW0NZW5kb2JqDTExNCAwIG9iag08PC9GaWx0ZXIvRmxhdGVEZWNvZGUvRmlyc3QgNi9MZW5ndGggMTQzL04gMS9UeXBlL09ialN0bT4+c3RyZWFtDQpo3kyMsQoCMRBEfyVgJ4RNgp4IxxWHihY23lmJRUz2ZJuNJLE4v97EymYGhnlPm41Qom2htwkPgTMsz+RiSGHKC6MGy6kWRpqk3uq1PHnkTHmWR+jxQxhFoxTsMDlkbzlXR7pp0xTt5Q57dsETP+GPG96PPL8QxhIKxnBlKicUWq0q9NuherruK8AAz0ozgg0KZW5kc3RyZWFtDWVuZG9iag0xMTUgMCBvYmoNPDwvRmlsdGVyL0ZsYXRlRGVjb2RlL0ZpcnN0IDIxNS9MZW5ndGggNTg2L04gMjYvVHlwZS9PYmpTdG0+PnN0cmVhbQ0KaN6EVNtu00AQnb7zEfMIL2SvtleqKiUhBZHQVCHqQwBZJrJESGiQayyav+NDeOAD+gltmV3nso5s52Ezu5mdc+ac3TUXETLkwqCiIO2IaHAUMqAoUAQ2SpRaUVSotKCoUbv9AerAUAxRG+NqAxcNhraO9kQqpMgxCm0UaBjhK4nG8ijCZNwmNE1C+lFUxZmd0L+Whyvaxx0YAQvNkWvbcERt2IXUtMf2pLidSAuq8Py801//us0p37lcZHe5k8hw0hkldkFCaXFxQfu6jsumyop9gYq8gu3iKv2dOxvs4jrJUkshytx0ka/Sl6NeLJhg8c0s7s9e7RjI0ANDuGMge72WZB3odZYWe8JGhjefeCnhcpG/I8uDL52Pnbfr6dplS1ax1yV9XcrXZSotlCa16wo8XXsGGfq6ojrQrS5zmkH7DbJmj4SPpV/j7Gf2r0hwjcUmTzYP829o0Xd+Gd8uXbGLkqLZzK67xV5LR/Kk18XTM4ygBwgCmBsIBdxDBmtY0rwPM4hpdM9ewB+YwgCGe9mK18FuXQs9jtVXvPk7GQ/Js3g4vhr0DxDMb1O2nILw8D503w+mAwc3Gc/GvfFkZ1lkml2hC8h4W/qUpYHXq6o+r0p7T89nnzNIYQW38EAermABd5DTbA6bg3Rdh1CqVf4JFY/LzX083+w0CtaqMWzNBqr5UnXd96vmrWjmvRVdPXVhTj77E5xaer4eoauoelULeLRX0/q7hOTIUS3qaktHtf+d+JF8T/N06Xmq255as4D/AgwAXaetlw0KZW5kc3RyZWFtDWVuZG9iag0xMTYgMCBvYmoNPDwvTGVuZ3RoIDMxOTEvU3VidHlwZS9YTUwvVHlwZS9NZXRhZGF0YT4+c3RyZWFtDQo8P3hwYWNrZXQgYmVnaW49Iu+7vyIgaWQ9Ilc1TTBNcENlaGlIenJlU3pOVGN6a2M5ZCI/Pgo8eDp4bXBtZXRhIHhtbG5zOng9ImFkb2JlOm5zOm1ldGEvIiB4OnhtcHRrPSJBZG9iZSBYTVAgQ29yZSA1LjYtYzAxNyA5MS4xNjQ0NjQsIDIwMjAvMDYvMTUtMTA6MjA6MDUgICAgICAgICI+CiAgIDxyZGY6UkRGIHhtbG5zOnJkZj0iaHR0cDovL3d3dy53My5vcmcvMTk5OS8wMi8yMi1yZGYtc3ludGF4LW5zIyI+CiAgICAgIDxyZGY6RGVzY3JpcHRpb24gcmRmOmFib3V0PSIiCiAgICAgICAgICAgIHhtbG5zOnhtcD0iaHR0cDovL25zLmFkb2JlLmNvbS94YXAvMS4wLyIKICAgICAgICAgICAgeG1sbnM6ZGM9Imh0dHA6Ly9wdXJsLm9yZy9kYy9lbGVtZW50cy8xLjEvIgogICAgICAgICAgICB4bWxuczp4bXBNTT0iaHR0cDovL25zLmFkb2JlLmNvbS94YXAvMS4wL21tLyIKICAgICAgICAgICAgeG1sbnM6cGRmPSJodHRwOi8vbnMuYWRvYmUuY29tL3BkZi8xLjMvIj4KICAgICAgICAgPHhtcDpNb2RpZnlEYXRlPjIwMjEtMDgtMDJUMTE6NTU6MjkrMDI6MDA8L3htcDpNb2RpZnlEYXRlPgogICAgICAgICA8eG1wOkNyZWF0ZURhdGU+MjAyMS0wNi0yOFQxNDoyNTozMSswMjowMDwveG1wOkNyZWF0ZURhdGU+CiAgICAgICAgIDx4bXA6TWV0YWRhdGFEYXRlPjIwMjEtMDgtMDJUMTE6NTU6MjkrMDI6MDA8L3htcDpNZXRhZGF0YURhdGU+CiAgICAgICAgIDx4bXA6Q3JlYXRvclRvb2w+QWRvYmUgQWNyb2JhdCBQcm8gMjAyMCAyMC40LjMwMDA1PC94bXA6Q3JlYXRvclRvb2w+CiAgICAgICAgIDxkYzpmb3JtYXQ+YXBwbGljYXRpb24vcGRmPC9kYzpmb3JtYXQ+CiAgICAgICAgIDx4bXBNTTpEb2N1bWVudElEPnV1aWQ6YTljZWQ4NzMtMzExMS00NmE3LThmYWMtZDM2ODk3YjIwZDMwPC94bXBNTTpEb2N1bWVudElEPgogICAgICAgICA8eG1wTU06SW5zdGFuY2VJRD51dWlkOmM0YTFmYjA1LTk1MjMtNGVmZC04NjU3LTM3MGVjZjE2NGIzZjwveG1wTU06SW5zdGFuY2VJRD4KICAgICAgICAgPHBkZjpQcm9kdWNlcj5BZG9iZSBBY3JvYmF0IFBybyAyMDIwIDIwLjQuMzAwMDU8L3BkZjpQcm9kdWNlcj4KICAgICAgPC9yZGY6RGVzY3JpcHRpb24+CiAgIDwvcmRmOlJERj4KPC94OnhtcG1ldGE+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gICAgICAgICAgICAgICAgICAgICAgICAgICAgICAgICAgICAgICAgICAgICAgICAgICAgICAgICAgICAgICAgICAgICAgICAgCiAgICAgICAgICAgICAgICAgICAgICAgICAgICAgICAgICAgICAgICAgICAgICAgICAgICAgICAgICAgICAgICAgICAgICAgICAgICAgICAgICAgICAgICAgICAgICAgICAgICAKICAgICAgICAgICAgICAgICAgICAgICAgICAgICAgICAgICAgICAgICAgICAgICAgICAgICAgICAgICAgICAgICAgICAgICAgICAgICAgICAgICAgICAgICAgICAgICAgICAgIAogICAgICAgICAgICAgICAgICAgICAgICAgICAKPD94cGFja2V0IGVuZD0idyI/Pg0KZW5kc3RyZWFtDWVuZG9iag0xMTcgMCBvYmoNPDwvRmlsdGVyL0ZsYXRlRGVjb2RlL0ZpcnN0IDUzL0xlbmd0aCAyMDUvTiA3L1R5cGUvT2JqU3RtPj5zdHJlYW0NCmjelJG7CsJAEEV/Zf5gX7MvCGksbUKwE4uAQWxUfBT+vePewUrQNDmBnbn3sOsikyUXI+UiSO3XxUw+eWGhwE5Yib2MJUtcK3WdWZ0fp7scmvVxf9u+lyyNLQDMyqKsoAQId2bzvMxmmA7zre8/aVHDEmO4fRGs6wHbw3SdZd419/F7WNUwiHgLBACWHqnBA2gKMGb3f5V6M7QZjRGNEY24l0VxemUJdgl2CXZ5uV2GXYZdgV2BXVluV2BXYVf1lfS17W+9lwADAJzSm3INCmVuZHN0cmVhbQ1lbmRvYmoNMTE4IDAgb2JqDTw8L0ZpbHRlci9GbGF0ZURlY29kZS9GaXJzdCA2L0xlbmd0aCAxMjYvTiAxL1R5cGUvT2JqU3RtPj5zdHJlYW0NCmjeMjQzVDBQsLHRdy5KTSzJzM9zSSxJ1XCxMjIwMjQwM7IwNDEyNTbUNjBSNzBQ14Soyi/ScEzJT0pVcEwuyk9KLFEIKMpXAGowABJ6JnrGBgYGppr6vvkpyGZZAAlDU1MjS7hZQF0ppcmpRBkWklmSk6qhaWcHEGAAK/4uzQ0KZW5kc3RyZWFtDWVuZG9iag0xMTkgMCBvYmoNPDwvRGVjb2RlUGFybXM8PC9Db2x1bW5zIDUvUHJlZGljdG9yIDEyPj4vRmlsdGVyL0ZsYXRlRGVjb2RlL0lEWzw1NEREMDA1QzU0MUE0QzQ5QjFENTA1NjdFMTg3OEVGQT48MEE1Mzk3Rjc5MDAyN0U0NUIxM0Q4NDZDNkRGMUVCQjA+XS9JbmZvIDE2MSAwIFIvTGVuZ3RoIDI5Ny9Sb290IDE2MyAwIFIvU2l6ZSAxNjIvVHlwZS9YUmVmL1dbMSAzIDFdPj5zdHJlYW0NCmjeYmIAASZG5o9vGZgYGBj3gclsIMmyNhXEZqhCE2d7zoQkvh/MzgGSnBxiYJEaMHkALs6U7IskDlEfByQZj6aji3iWo4kw6HGii1gsRRdR7USIMIJFnNnBsggRRo0gdF2xH9FFNATQRQTZ0E0ODUF3c9R7dF1xmWi6GMMN0dzDEJCBrsvKEl2NcQJSSMaDQ6MRzAaLMIJEGM1eookwWDah69LtQhexPYkmwmi1At0cjTlIvgD7KGQzupvFHqKHRr0owmSIL2bqgtmuIJJNA0Sqx4BIplKQemUPsOxpMAlx1QmwaZfAatzAIjfBdoFDnkkELPIORDKvAZE8x8DiYFsY7gJT8v19imA2CwaZCCYZGBEk4z8wiSE+eEim58SqZPwFEGAA8XZPvQ0KZW5kc3RyZWFtDWVuZG9iag1zdGFydHhyZWYNCjExNg0KJSVFT0YNCg==</byteString>
</datasnipperfile>
</file>

<file path=customXml/item5.xml><?xml version="1.0" encoding="utf-8"?>
<datasnipperindex xmlns="http://datasnipperindexes" fileName="2020_vyrocni zprava a zprava auditora_sken.pdf">
  <fileName xmlns="">2020_vyrocni zprava a zprava auditora_sken.pdf</fileName>
  <version xmlns="">4.1.5</version>
  <checksum xmlns="">d29950bda9fdc13b17ffe97ed21f5818</checksum>
  <byteString xmlns="">3AASxzJizQ/9zYAAzX/qzX/szX/wzX/+zX/+zX/2zX/tzYAAzX/wzX/1zX/xzX/pzX//zX/+zLfGAAAMJfYoiqtBbW91bnRJbmRleN4ClakxNjUuNTA3ODGVmQHKQ37jC8pEQo3XykObVhLKREXZGspCRm5mAycAX80IjJkCKQATEY0pAPkHHdLKQ+DIfMpDmDySykPmmN3KQ73nI1IA8gOOmQPKQ4HE4MpEP9drykOaLGSFAElCeyKSKQD5DY+ZH8pDbHiiykN4N2LKQ5CYpMpDge23ykQRor4pAGaQozE2NZzSAHe/m8pDh6WT0gAAIQARBqEAAfMAASEAK/aiIQARByEABcIA0Yag18pD5jVVykO+SqtCABoIugA3iQZ/ugAAIQAQCSEA8QjhcyDKRCtMyspD6VYeykQuNPrKQxAsGEIA8w/NCQOZB8pDUhtiykQ3ECLKQ2JkF8pEOcbkykLGlawjAPMNBJkLykNWwvnKRDIFRspDZkR3ykQ0vH7KQu7o2iMA8w0FmQ3KQz+Au8pENq0DykNOOwPKRDljxcpCya6hIwDzDQaZDspDHinzykQ5+K7KQynLEcpEO+kzykK1gzMjAPMNB5kQykO/42rKRCAt8cpDx0F6ykQis1/KQz+Y6iMA8QgImR7KQqkFs8pDRpPVykK7oFzKQ1VQ0xQAAyMAGgmnATd6/qGnAQAWAVERozUwN58BMosQcTIB8ABDk/lmykRFp1bKQkmKqQMhABASfgECIQAAnwE3lFzvkgIAIQAQEyEAM4mEJ2ECN5Gm92ECACEAEBR+ATOL14JZAjKT+WdtAEFCeyKSYwAQFSEA8Qj36tPKRCsbe8pEADggykQuA6zKQxDxUSEA8gXNCQqZB8pCX0c+ykQ3QezKQo0b4EABQULFB1ojAIIXmQvKQm7IvJ0B4UKWZ1vKRDSKtMpC8HctIQDwAxiZDcpCSZNtykQ23ljKQoCzipsBE8abAbM1MDcZmQ7KQk/Fv/gBOHgX6ZkBQDUwNxqXATN43x+XATiDagWXAUQ1MDcblQHjQlkyyMpCvS7IykKFbBqVAUA1MDcckwEzgE/vOgM4iNflkwGANTA3HaI4MZ0xAzKVIxQlAQMDBASSAUCiODEecAE5lYacIAAEIwRAojgxHyAAM5LPuZABAvEDBC8DQKI4MSBuAQFgAA/oAwDwF6I4MSGZA8pClMB3ykQpjkbKQqc7RspELEUoykMX618DojgxzQkLjQEzkcN2jQEAhwIBzQIBjQFAojgxI4wBM5sO8YwBN7DGcowBs6I4MSSZDcpChVshiwE3mYQ1iwGzojgxJZkOykJ+SjuKAQHtAYA7t2nKQrcRhYIAECZDA/AI6iTXykQXQoLKQ+2hnMpEGM9yykNnKJ8gAKPNCQyZEMpDhJPqqwE3iTqUQgNAojgxKKoBg6qQb8pCihNhqgExnj7PFAAAQgAQKakBM4meL6kBCuME8AGiODEqqDQ2NTA0ODM03AASsAHScCuLykQ/c+LKQ47sRCsDVUJ4Bk8DKAAwzQiRKAD4CKROC8pEP0KUykO5KYTKREJcEspCfj7UKAAQksABM3DwxFAAP49PulAAAxCTKADSpMaBykQ/ENDKQ7nvqBICAVcDB3gAEJQoAPgIMvaFykPV7svKQ1zNV8pD2vgbykPJh+V4ABCVKAD4CD6IKspDz7riykNnpTLKQ9UopspDz1daKAAQlkAC+AhzRB/KRDyMKMpDjlTsykQ/pafKQpTSzCgAEJcoANKhYA7KRDxaZMpDttYq+gBIQpfrXygAEJhwAtDY69zKRClc+MpDHJrTcAISKXACB8gA+A2ZmQTKQ4IoaMpEF1d1ykOTM0LKRBlHRspDY+LnUAAQmigA+Aj1NNzKRA5tlcpEA4LtykQQjyvKQ4NhqigAEJvGAgFcAvgDOr9hykLlfUHKRD2n7cpCp41eKAAQnM4C+AiU3J/KRDWCu8pC7T4AykQ4OfPKQtL9LygAEJ3WAga2AtjPyXDKRDxMUspCsmo+KAAQnt4CAV4E+AM8Gv7KQriHMspEPguDykKkcLkoABCfxAIBbwT4AyttespDkDUJykQtwR7KQxNh7ygAEKDMAgAeAAJsBIGkXh3KQtekdhQACCgAEKHUAoNB1IbKQ4aU/cEHiIwCgcpEDJhZKABgoqEx3ABprQIA1QXxJUIwvrDKQ4ydpspCWQkwykREr20DoTHNCKOZBMpCOe69ykQQXWbKQkltTMpEEeqcykOAqsghABCkIQDxCN2SkMpDXOjYykLnn+zKQ2fCiMpEGE9eIQDxDaWZBMpD12B+ykGhOODKQ9lQUMpB66QgykRK4t8hABCmoQHxCGWA8cpEHROaykJ37DrKRB9ntMpDTMeWIQAQpyEAg6Xo2cpEEy+taASBFYPHykN0V0ohABWoIQAzCIWDIQCBCwrxykOPHVEhABSpIQBCQ+ne5yEAkUPuIprKQ7cQmSEAFKpjAENDrPn0IQCBsgTPykPzLmQhABCrIQAApQDxBEOPf/fKQnQ5qspDlIrTykQIVDAhABCsIQAAZwLxBEOFzdPKQpf1yMpDihJzykQNkGAhABCtegj1DK1H18pDrPnzykOvOAbKQ7E+kcpD8/SiA6ExSB8AM4YxaR8AcIp2B8pEDV4GARVJHwDwB3dyDspDr5uiykN/+XbKRBKbPAOhMUofAICuDwzKQ2QNzh8A8AChykNslTLKRBd0TQOhMUsfAPAM8LuwykOtXYjKQ/HllspDsaInykPzkQwDoTFMHwAy8R9MvABJQ/JJMrwAEE0fAIPwWQLKQ3aq5h8AB3wAEE4fAIPv9WfKQ2NGoh8A8gRrzgbKRBemGAOhMU+ZB8pECNflugBJRAoBVT4AEFAfADIJCTy6AElECgFUugAzUZkIhAYBlgOBnJ1eykQ3pQr7AgFXARCuIQDxCK2tScpEIYmNykK2+MbKRCQO+8pDOip6IQAQryEAAEIAQ0P+CWqwBnABWM7KQ6KBWQFSzQiwmQg8AfAIRAkabMpDsGHrykQLPEbKQ466qAOhMVUfAAA8AZlECOiiykPzD3sfABBWHwAAegHwCEQED5HKQ6//PMpEBjHgykOYz3QDoTFXHwAAPAGZRARBW8pD8qvhHwAQWJ0AAM8I8QRD4I9tykKCQffKQ+TUC8pDwF8ovgCCsZkIykQJOwqdAElECc/9fgAUWh8A8wpD/mz+ykQKMyLKRAEnBMpDouUqA6ExW5kJeAfxAyTVrspCos+wykQnKVLKQy3BH18AELIhAACsAvEERAuf2spCoUT0ykQN837KQ4lMOCEAELMhAIKWZ1vKQ/liIyEAAUgBQUOnKckhABC0IQABwgDxA74LgcpCgJoCykPCssjKQ+KAayEA07WZCcpEB99XykOVtKMKAuCZ+UHKRAWc+QOhMWCZCqYJsIvKQ+6GL8pCi41zlgIQCqACESlAAPAStpkKykPVmRPKRCl89cpD1+zfykQr0JjKQxskAwOhMWKZHAEAIQHwBy6H0cpEDLhEykQwqarKQwe/vgOhMWMfADIHrf8+AElECKYXPgAVZB8AAAAB8ANECQk8ykQNwbTKQ4mvzAOhMWUUBvEIaJZqykQcsHzKQnkszcpEHzXqykNNjr+dABC3IQAAvgDgRBKaxcpCigK3ykQUvRTsAhEXIQAQuCEA8Qh7NMLKQ/MtdspChuXdykP31L3KQ61ediEAELkhAABFCUJD3wLy1wWRQ+OqOcpDwYj6IQAQuiEAAHAGQEPAwc1jALG2ykPGk9HKQ96fYiEAFbtCAPEDteXYykKnd0bKQ7qNH8pD6qYUIQAzvJkMpQAyNVFnYwGRRDfW1cpC1hYkIQDwDL2ZDMpD1fyvykQ6jZfKQ9hPjspEPK/mykKvTR8FgG2ZDMpECBEkQgcSYq0D1UQ84TvKQq3C9wOhMW4fADM1tIYfAAdfABBvXQAz1l9dlwH1AthPjcpEMsv5ykL+bQIDoTFwnQAwCFO53wCit8pECqdcykOP5MADEL5AAPMGMlMHykPyZznKQzV2ncpD93IUykOtxAIQvyEAAWEAMxx+siECxR7SVspDTx0SA6Exc58AAB8AAisC9w4eoQHKQ0/iYwOhMXSZDcpCR19wykQhJm/KQlWSPEMKUKExzQjAIQDxCELJ7cpDuQClykJR4NLKQ7wahspD6RitPgEQwSEA8ANH9UnKQ6vQIcpCV6hcykOwFL/GAABXovEbykP1HnQDoTHNCMKZDcpD8qvgykPd2SHKQ/PVxspD4bk/ykPDefQDoTF4HwDxC0kyykPLOxrKQ/Q5YcpDzriPykPWeqQDoTF5HwAAPgAzhpT9PgD5DorYr8pEDS1CA6ExepkNykQHrf/KQ8pz8MpECKYXPgAQez4A8QjmqBPKQwSjFspD7YFUykM2SH7KRCUHep0A8Q3DmRDKQmiWaspENklvykKOppzKRDsigMpCu7jMIQDxDcSZEMpDem2MykQRcPPKQ30wL8pEFCgrykN5xbshABDFIQDwDBf1yMpD54tEykMmsejKQ+yWH8pDuJ0UA6Exfx8A9Q2gfb7KQ1Fu2spDogpSykNbhI7KRBu4dgOhMcyAIAAzQequIACASzsWykQfytQgAPANgZkTykPxH0zKQ9VQ0MpD8w97ykPZlIPKQ8uesCAAM4KZE/cA8APjqjnKRAnP/MpD6FGAykO84bMgAPANg5kUykPuBTfKQw3zfspD8FkCykMXQgrKRCzJFyAA8C6EmRXKQoVV6spEAPU6ykKQZb7KRARBXMpDnLB9A6ExzQjGmRXKQ+2hnMpEF6WgykPvkcvKRBn5RMpDYoFWQQAQhiAAAGEA8AREE8SWykPv9WfKRBYYsMpDcgOmIACCh5kVykQHGQwgAOBECBEkykQWSgTKQ3E+VSAAM4iZFkAAMiD0pKEAkEQjFn3KQz4McCAAgomZFspEBuc/IAACQAAIIAAQiiAAgwXvJ8pEDiVIagCAENwKykODex9AABCLIADwCAdK2spD+cW3ykQIQvHKQ/4JaspDpynJIAAUjIAAQkPrbE3AAJBD77AAykO1gzMgADONmRiAADMNkF+AAIAP5ALKQ4VrLiAA8Q2OmRjKQr0uycpDm+lRykLGekTKQ6CRhcpEAlDXQQEzx5kZ4QAyHROaggGQRB9ntMpDTMeWQQAykJkZwgHwBEQgX7zKRAyGd8pEIrNgykM/mOogABCRIAAAwQBDRBziRoEAgB816spDTY6/IAAQkiAAACEBASIC4EQIQvLKQ9pawMpDythzIADwCJOZGspCjhvEykQYOonKQpiQg8pEG7h0hwIRlKEAM8iZGzgBMxKaxeIAgBTu38pDdqrtQQDTlZkcykPuaNLKQ98C8iIBgONGpcpDweyOIAARliAAAGMCMtConeEAkEPU7TzKQ9BF9yAAFZcgADOCUF9AAICG96XKRA8dxyAAM5iZHMIB8AMED5HKRAd8MspEBpT+ykOYCTYgABWZIAAzAC6HqgCAAuXAykOfZ7UgABCaIAAAYgJCQ+WaScAAkEPp3ujKQ7tUSyAAEJsgAAEhATPQRfUgAIDUJhLKQ9ENISAAFZwgADOCs/MgAAigAPEInZkeykNYT43KQzP2ucpDX0ruykM31tYUAABAABCeIADRgE/vykOWGSfKQ4QxO7sAARQAACAAEJ8gANBseKLKQ7OTI8pDc3IrXQIRMhQAACAAEKAgAPEDbT4AykQzL4/KQ3Q5YcpENCeXFAAAIAAQoSAA05Fe7spDlbWTykOUeQRgADCRXu4gABCiIADxA5sP3spCruOhykOe8D3KQrSpqhQAAYICEMkhAPEDoOBtykPg8/DKQ6P6g8pD4d9sFAABIQAyypkguAFARCSj5K0FseHKRCeMcMpDLDSlIQDxFMukMjAyMJ6ZA8pDsjBgykQyFRPKQ76WXMpENS8IykLoh8IDIgAwzQjMJAD0CEQBX8pEINYrykNYhLrKRCOMl8pDOs2lJAAQzSQA9AhO2xHKRBs3jspDY8WPykQeH77KQ1CBBiQA9A3OmQPKQtK6tspEFi3IykL+HdLKRBkV+MpDZKggJAAQz0gA8wmWr13KRA1D6MpDoSWHykQQLBjKQ4QnzwaQABDQSAD0CMyJj8pECyJSykL5dxzKRA3YvspDiM6CSAAQ0SQA9AiQGcLKRAhrcMpCuGRLykQLU6DKQ43Yv0gAENJsAPQIWnn9ykP0jPnKQ3Ari8pD+ZZJykOq6bdIABDTJAD0CCaSYMpDsLoYykM7fN7KQ7buAspD7ZH+JAAQ1CQA9AjwjifKQhfywMpD+8p3ykJJirDKREWnVSQA9A3VmQTKQyN39spDXCHIykM58JTKQ2b9VMpEGICrJAAQ1iQA9AiGaqjKQ1qVgMpDkUNvykNmNkDKRBiycCQA9A3XmQrKQ9TSycpEC24QykPfrZ7KRA3BtMpDia/MJAAQ2J4E8wntoZzKQ9VQ0MpD+HxvykPZ+BfKQ8s7HANEAVDZojMxknAAM0ioFJQAN1LuZXAA8hKiMzHNCNqZEMpDkuuEykQRP5/KQ5dA3MpEE/ZhykN6jOMiAPcI26M2MzSUmQLKQ29kespDsYA9ykN/qhslAQAhADDNCNyQAfMI5t/6ykQmpozKQwVB58pEKVz4ykMjjCEjABDdbQAymkmT1QTjQ6IKUspEGvHBykNen2IjAPAD3pkfykNIzg/KQ08bNspDWRbE8wQDegcCRgBg36Ey3ABLkQDwDomEJ8pCM9OgykOMnabKQlwlgMpERH2oA6EyzQjgjwCDwCOTykQj76lNAoEmdMfKQy8s4yEAEOEcAfEIv6uVykQe5ePKQ8ISecpEITk9ykNEGwwhABDiIQDxCNEtgMpED8iQykPTgNrKRBIb6spDgEgrIQDxDeOZBMpC9yWaykPm/GbKQwFiQ8pD7Gk/ykO4FsEhABDkQgDxCC/d8spDpRlWykM2EPHKQ6qHG8pD+fjlIQAQ5SEA8QjqXBbKQZTWgMpD7JP6ykHlekDKREsULiEAg+aZB8pCjRvgBwbRlmdbykQav/fKQ19miiEAEOchAPEIpejZykQDrHLKQrDGcspEBjHgykOYz3QhABDoIQDxCKReHcpD4CzEykKvOAXKQ+Rwd8pDwMK8IQAQ6SEA8QiLjXPKQ9YXDspClNyfykPavlXKQ8p03iEAEOohAABjAPEEQ6NH0cpCslEvykOoUqzKQ/zghyEAEOshAAFjADNkDc5jAIFtXFrKRBdCgyEA8BLsmQfKQ6zlJ8pDj+OLykOvm6LKQ5QoKcpECIWFA6EyzMcgAAEvCTOPf/dYCoCTxJXKRAi3TyAA0MiZB8pECNflykOGMWkvCbD9ykOKdgfKRA1eliAA8Q3JmQjKQpA1CcpEJsW9ykKbDvHKRCjoDMpDJsY1gQAQ7SEAgo6mnMpD8/SeIQBwQ/j+jspDrCsF8BAyzQjumQjKQ64PDMpEEv5ZykOv/zzKRBUgMspDdeWcYgAQzCAAAQUIASAAOvKr4SAAgs2ZCMpECQk8IABKRAozIiAAEM4gAAHCAPAD6qUlykQKAVXKQ+7pw8pDtklwYAAVzyAAM9bdSyAAgNsh6cpDyhFKIAA30JkJ/gFDQp+2h5kIMVYX/MEAEO8hAAC8AUNEBpT/IQCBCOiiykOTYe8hABTwIQBCQ7OSNSEAkUO4OXzKQ+z5tyEA8A3xmQnKQ9U1eMpDqeASykPXJajKQ64jxcpD9w9ugwAz1JkJtQsw24SSzQCw5MpD38kwykPFagMgABHVIABwfDLKQ9EMMiAAsOXKQ9WzecpDz3+6IAAR1iAAAEAAMql8fjwJCWAA8Q3XmQrKQpf1yMpELrmbykKiz7DKRDDbdMpDBviUoQAQ8iEA8Qh7NMLKQ+TUC8pChuXdykPpe1LKQ7u34SEAGvM6BTfXiUM6BbChMszamQvKQngX6TgCEpVBAENED+QDFQpEMs0I9CEA8QRD6Re+ykKFWyDKQ+1cXcpDt9bWIQAQ9SEAAKQAASsJAaQAB9gL8gEyzQj2mQvKRAffV8pDoJGDEgKQQ6U4y8pD//poBQEV3iAAM5bedSAAgJsjE8pEBQgQIADS35kMykKAs4vKRDBGjJcDkUQyy/rKQv5tAtcEEPchAPYDfko7ykQmYp/KQooCtspEKOgN6wIQ+CEAACYB8QREA0jeykKIdErKRAWc+MpDmflFQgAy+ZkMowABBgECtQKAD4BuykOGMleDABXjIAAyCFO5owCQRAp2CMpDkEciIADxDeSZDcpCRd9lykP1HnDKQlT2SspD+JvlykOsl05hABD6IQDSRlG6ykOl/wnKQlUkt/MBQUP7trUhAIL7mQ3KQ/Hllp0LSkP0nBGCABTnIAD1CUOr0CHKQ/Q5YcpDr7ErykP1gggDoTLM6CAAM5kzBV4OMZywewMNACAAEelfDnLfV8pEJveIigKQRClLLMpDJTm6IAAR6iAAAKoCMJKaw4oCghjKQ5dCC8pEagLkzOuZEMpCYmQXykQAkhxDAXFrLcpDmlzawQDxDfyZEMpEBDDFykIYBXrKRAWMAspCNw26ykRHKL4hADL9mRUXAEBEKRnX5wqwDcpEK59FykMb6VWCABDuIAABHw0zF3PWvQuAGcfwykNjRqkgABXvvw0zEEchnw2AEmlwykOAYFMgAPEN8JkVykKDUPTKQ4Htt8pCjqcvykOIhQ3KRA5XE4EAEP4gDYPtPuzKRChTJEEAgCp0/cpDIJJzQQAz8pkWgQAAIAABfwwJIAAQ8yAAgAXvJ8pDtYJEyQyw28pDuo0fykPqphRAABD0IAABvgsCQwEAvwwB0gIwBypfIAAQ9SAAgwbnP8pDitivIAAA3AVARArZniAAMvaZFyEBQ0OMZhUqAICRcPHKRAnhISAAM/eZGMAAMxUgM8AAcRdCgspDbVxgABr4AQk375HLAQnxEKEyzPmZGspCgAw0ykPuhi/KQo5ADspD9YEZykOvshohATL/mRtBAENEFnvOYQCAGM9yykNnKJ+BAND7mRvKRAW90MpDnXa36wCwDcpDooGTykQBWNAgABD8IAAyBrXoHw0C8wMGfww1Msz9IAAwdeO+4gGwJcpDfzJOykQSzQYgADL+mR05AkNELxy6Kw+AMaIoykMD3cggABD/IACDBoQaykQV5uawA4AYbFTKQ2i1GMEAJQEA4Awz7oYx4Awz8Hct4AxAMs0BASEA8QOqkVzKQ4bWJ8pDrnG8ykOIETsUAAAhABEJQgDxA6WHF8pD4OYEykOpZ3bKQ+IU6hQAASEAEAFhDPEIiBGbykOiHf/KQ4sqxMpDp/ADykP9QzAhAGACozQ2NZNpCfAJ2OvcykQpjkbKQvsFPspELEUoykMX618DIQAwzQEF4AcAVAfzBEP9psLKQ7dcYMpEAMNwykOjrFQjABAGrgAA+QQAEgehykOEk+vKQ7x+HRQAAyMAYAehNNwAJG4A8AX/qETKRClc+MpDCq3VykQsE2TKQ0ILUKE0zQEIjQiCigK3ykPMZOsTBwGRBqFD1CcBA6E0zQmsTQgipheNCEhECc/8jQjxEDTNAQqZCMpCw2EbykQrn0TKQs47A8pELfLoykMSmsdCABCtIQDxCKqQb8pEHOJGykK1bgjKRB7SVcpDTx0SIQAQriEAAUIAMxLMj0IABk4IRTTNCa8vCIgEQVvKRAoBVLYJ8wE0zQEOmQnKQnUCb8pD0dJvigYAnwlAQ88cJSEAIAmwIQAyk04yrgdIQpydXq4H8gE0zQmxmQrKQpmENcpEJKPkqwaRRCbFvcpDL09yIQAQsiEA0LDGcspEEHjsykK6Ee+vAGGQykN/NCohANOzmQrKQ9U1eMpEEKq2TwcIIQAgARMOBwGlADNxPHalAIF6iwbKRBP22EIAELRLBgE8EvADK9CZykQJOwrKRC3BHspDE2HvIQDwCQEVmQ3KQkdC8spDyteEykJTscTKQ88cI+wAEBAhACAJtesFgvJJMspEJylSCwZDRClLK8sFRDTNARfMBQHuCAHMBZFECwrxykOPHVEhABEYIQAAdwgwhpT97QUTF5QEMQ0tQiEA+AMZmQ7KQ/5NAMpEGlzYykP/2oBqEWk0zQEamRLuBShaqu4F8BA0zQm2mRPKRAh0SspD1ImnykQJnjDKQ9kw7spDzAJFIQBEARyZFLAUIq0DngKQRDu3acpCtxGFIQAgCbcQBoMFjALKRCWb6w4EcSghWcpDKeG1AiABHiEAAG8EAREGAU8EBxEGQDTNAR9xBYIFvdDKRArZJ7AEkUQNXpTKQ4p2CiEAECAhAAGSBTLrbE2WAQcyE2I0zQEhmRkSBUJD3RH4EgWRQ+FWlspDw9ydIQAzIpkcIQAydqrmDguRQ3/5dspEEps8IQAyI5kcxgBCQ6yXS4QAkUOxoifKQ/ORDCEAECQhAAE2BgG+CwAaApFDjrm5ykQLPL0hABAlBgQzdo0stREzfYa1tRExdo0sIQAQJiEA8QO1bDHKQrQmf8pDuIZHykK4pbsUAAAhACAJuCEAAWsE0eDbespDs3wAykPiEKMUAAEhAPENuZkfykOMVKnKQpgJLcpDjfEjykKpF/XKRD12myEAELr2BDKNGvOUAuFDj26/ykPQRfXKQ9TtPiEA8Q27mSLKQ9teUcpDyDKyykPeeD7KQ84EtMpD1vEPIQDTvKM4MzSRmQPKQw0BL6kENxzHK6kEACEAcM0BLKM0MzY/BfAKQ/fq08pEJa4tykQABlzKRCgzS8pDKDLVAyEAMM0JDT8FguuxbMpEIh52Hw2SRCRAxcpDOWNRIwAgAS73APEDkV7uykQxDUDKQ5TbsspEM/XMFAADIwBgL6MtMTmWlgDwCcw2s8pEErDBykPTSivKRBVnLspDc2NLAyEAMM0JDiMA8wh4DyTKQ5iycMpDgxtTykOegtDKRAL+mCMA8w0PmRTKQ5e/EMpENt5YykOlJGjKRDuGFcpCuJwnIwAQECMAMldxwIQJ40NlfUHKRCl89spDJHKRIwAQESMAMJEyj8oMMJvKQ1cLk0QfytPKQ0s7HCMAEBKMATPHVgiMATfOnp6MAQKvAFATojEzl7MA0MFMVMpED/pUykPGVabgANDAykN+PP0GojEzzQkUcQWCB63/ykQh7KxCDqBEI90xykM68aMDIgAgATesBACcAgFYA+JECQk8ykQUi0rKQ3g5QCIAMjiZDUIDAToAAUMGkkQl/4DKQzJoZiIAEDmmAwCFA0JDIVe+tQeSQyqmSspEJ/AHIgAQOhcI8QgDBt/KQh43aspEBPcPykI9P7rKREbFniIAIAkVygGCkPtTykMwFMPKAUFDNw+uFAABIgCAATykMjAxOZL0APEJ5O88ykQPyJDKQ++FIcpEEn9yykN/AjUGIgAwzQkWJADT4XMgykQM4NbKQ+xL5y4ANITu3yQAUBeiMzaUKAAz8hteKADwAPeHS8pED5dCykOFUXwGooMCEBiWAPEDKcsRykOawG7KQzDEmspDnwQhFAARAyIAEBkiANMzGGbKQ5sjF8pDOtklIgAyMxhmIgAQGiIAAOMHQ0L5xbvjBzEKE2EUAAEiAFEBQqI1NswB8A+Nx1PKRAqNfMpDk5bJykQNQ+jKQ4n4LwOiNTbNCRsPAzKzfAHzEOJDtvjGykQFzkzKQ5mWnCIAEBwiADP2KZEiANL60DzKRAYAFspDmTMIIgAQHXwCAdUa8gOsM7bKQ/jgDMpDsHhVykP0ut4iABAergAB8gDRuDpqykMv/zzKQ7wbdRQAAiIAEB8iADBYT42zBhMlggkx0pmaFAABIgAgAUgiAABEAEJENYMzRABBRDdzuBQAASIAcAkgoTXcABV/AfAOUGdbykQICF7KQ1XTSMpECvCOykOOnuMGoTXNCSEnEjPezI2gAeDgrPzKRA470cpDiAheAyEAECL1CAEnEjMOJUgpEIEQFVfKQ4UIhSEAECMhAAEWCTC4nREhAJBcykO8fhvKQ+hPCkU1zQkk1AgzMKmq1AiBMv3EykL83q8hABAlIQDQwdKuykQN837KQsywR2MAFlhjABUmkggzoC3vkgiBpA75ykQAkh1CABAncQgQlucAEB9MANGhRPTKRCG7V8pDQ3kIIQAQKCEAAZIIgwuf2spCuIcyIg4xihJ1IQCCKZkKykPVmRPUCEJD1yWo4w1AQy6ISCEAJAFTswhCQ+U3oCEAByMQQDXNAVSzCPAIeBfpykNd2DLKQobl3cpDZmFyykQZAT0hAPEOCSqZDcpCRcZ0ykPFBmvKQlMXQ8pDyCBMykPdEuchADIrmREMCeBD+P6OykPaP77KQ/1DLBoLEQchABAsIQDY00VIykPw2dLKQ9X8r3sMQDXNAVjBAIMDzaDKQhTo2gQEgDPxKspER1qHIQCTCS2ZGMpC4mQXnRow67NDTxBhhcpEAlDXIQAQLiEA8APE74jKQ5QoK8pCzjsDykOYz3FEChHhIQAUL8wHQkQZMwfMB/QARBuGq8pDXEu9A6E1zQFcIQBDQ2sItkANgXRXRspEFYPIIQAxXZkepwLxAMpERHH7ykMxi9DKREVqAxQAACEA8hYJMKUtNDg4N5aZA8pDthAFykQE7t/KQ8OewspEB6VMykOVNWkDIwAwzQkxWxIBEwGA70xsykPfSgIUCGUKykOxoiklADIymQy+EZBD/N+YykPgEEw7AhAcRQIV/CUA9Q0zmQ7KQ/2GtcpEHBuTykQC1YfKRB2og8pDU8RZJQCDNJkOykQKyBUlAD8ORNglAAD1DTWZF8pD7BUHykQCHwzKQ/e2JspEBHKwykOcTdVKAFo2oi00muIAN7pTMuIAaqItNM0BZd8AN9clqN8AASIAEWZ0EXNK2spEF0KCXQaCGWRbykNk1PsiABpn/gDS1+zfykQAYFHKQ6RykSIAEWh/BnO16MpD5ZpIcAoF3AIBRAAQaSIAAMMGQ0PRDDLrCoLU7TzKQ9BF90QAGWo/AQLsCgU/AQFEABprPAE8C8AtIgARbCIAIpZHMAuSRAvALMpEG4aqXAIBRAAabVsBN++Ry1sBASIAUW6jODg36gU/u3zeOwICACEAMM0Bb1oBAAwBDzkCAQIjABBwOQE/2RbENwICAiMAEHGyADMAUGUQAgo1AgIjABFyIwAjHpjVADcCo7oFDAIjABBzIwAzDCNRRgAKVgICIwAQdPkAP/C7sFQCAgIjAJB1pjQ4NjAwM5RWAvMJXyCyykPpT7/KQ4FhV8pD7yAgykO1X+ADJAAwzQk3JgD2CGq/nspD0tVMykOIvgLKQ9kISspDy3e2JgAVOCAKMyb3iO8GBfASBUwAEDlMAYLQ8mnKRDP1y4UDlkQ2F6TKQuQPqUwAWzqjNDg2nQAB+BkFnQAAIQA1zQF6mgCH0zfpykN7yniaAAIjABV7lwAzJylStwoyKUsrlwACIwAafJQAAdEFgzXmUMpC5ZpMIwBgfaEz3AA+bgA4cn7mLgHg7ryYykO1w2gDoTPNAX4hAD+AN6opAQIAIQAQf40AgK1H18pEHUVlDgwYPdAfQDPNAYAhADOs5SdnETCvm6IMAmHZykNg8wUhABCBIQCAratxykQTYXghABChLgUQxzgFEUohANOCmQfKQqXo2cpDwk80KBkwx1oPQiMQJCEAIAnBIQAwi41zQQ0T6psQgYBgT8pEEmlyIQAQwmMAM/NyK9YGCskBAMYAEIU5BwD5BUNEF9drhQcG1yFjM80Jw5kIpQDwAxziRspDsGHrykQfBB/KQ05V6CEAIAGHIQAByRgBIQA78qvhIQAQiCEA2LEoNspEEv5ZykO4hke8EEAzzQGJIQABpQAzEsyPpQAG3RBAM80BimwLAUALAGMAS0QKMyJjABSLIQBCQ/RXR/4QB0IWQDPNAYznAIBrs0PKQ9Z6ohAXGIoOGUAzzQnEOAI/2LMozAICACkBEI4hADLU0smtGAKTBTDgLMTWBxBvQgAgAY8hAILVNXjKQ9HSb3oCB2ER8wYzzQGQmQnKQqwe3MpDge23ykK2+MV+GjAPgOUhACUJxc8IMymuwM8IgSufRcpDG+lVIQAQxiEAMrJRMCcC4UK7oFzKRBfXaspDawi8IQAzx5kKpQAz7unDhACA8snhykOyaVIhAEMBlJkKtgyAEKq2ykQI1+R1AQSCEUUzzQGVzwgzqwnkzwgGKhdAM80JyCEAMn5KO54V4UKIdErKQ5uGqcpEBNZFIQAQySEAg3gX6cpDgrPzxBGBh77PykQOujIhABDKYAUAxQgBxBFIQ9hPjg4TQDPNAZkhAPEI1l9dykQmlGnKQ9hPjcpEKLZCykMnjV4hABCaUwnXQqmaykPRb8fKQk/6aZcGUKEzzQnL5REBEBgzCOiiXAKBCzxGykOOuqhCABGc2QZw31fKRA1elQgBEOWHAWFuykOGMlchABCddAmA1ZkTykP/ltCEALCOykQB7bjKQ6FXxCEA4wnMmRHKRAOb0spCFOjKeA1xMNR6ykRHjGsBIAnNlQnwCAimF8pD2+gmykQJni/KQ+CPbcpDxKPGQgDyBAGgmRPKQlwxxcpDc5AeykKDzLQzAUBEET+gIQDiCc6ZFcpD7T7sykMUJzr2BpBDHLB2ykQrbXwhACABoh4OAcEHACEAAdAACiEAM6OZFj8GiChTJMpD+HxvtRdAM80BpCEAMO2hnDIPE5rHAwnFBIKlmRbKRAbnPyEAAWERCuYEFKYhAEND8snhghGB9w5/ykOuJLRjADKnmRfjEkBDlCgrrwAY51sKRDPNAahbCgHrE+FD7/VnykOBiiHKRBHUiSEAMqmZGYQAmEPcr0/KRAhC8kgSszPNAaqZGspCgZjZEALQj83BykPYBx3KQ80sFiEAkwnPmRvKQ6r094MEAbYFCGIEIAnQIQAzyyHaIQA7zXS5IQAy0ZkbhABCRBZ7zucAkEQYz3LKQ2con2MAJQGuzBIzihJzxgCBjlYlykQLbochANKvmR3KQ+zbUcpEFhiwIQACGQYQaDEN8QszzQGwmR7KQxQVacpC8HctykMbEMrKQvg3aRQAASEAELEhAIIzGGbKQu7o2hEPQUL4N2gUAAEhABCyIQDxAxTcn8pDsy+PykMb1ijKQ7WDMhQAASEAELMhADMz350hADM62SUhADEz350hABC0IQABQgAz0W/JQgAx0v0vFAABIQAQtSEAAIQAQ0PRDSFCAAEhAASEABC2IQDxAxWh/cpEJA78ykMcnV7KRCU5RBQAAUIAELchADM0pPshADM7oFwhADE0pPshAAZxEzOG4ltxEzCIFi9jBxA8IQAgCdJCAADOAQKSEzOuDw2SEzGq9PchABDTkhPwCHmmVcpCg921ykOAs4vKQpTshcpEP/wJIQDzFwG7pjQzNTk1OZWZA8pD1FjNykPiuTrKQ+hsRMpD6CYTykO8We0DJAAwzQk7RQcz6068lw03+myfbRgFJgAyPJkU5wn2BEOG96XKRAxUqcpDjGYVykQMZo9MANA9mRTKQ+nBPMpC4PL1kgO2cMpC8HNtykQ0iywmABA+4gAzgRcmfROBhJPrykQ3c7gUAAYmAFs/ozQzNcMAN9xpz8MAACEAOs0BwcAAARgFgwDDcMpDo6xUIwAVwr0AModbOagpBr0AAiMAGsO6ADfv9We6AAIjAB/EtwAAATQUM4EXJmkAJMWjdwE/3x/GdwECACEAMM0BxrQAP/MPe3QBAgIjABDHtAA/B63/cQECAkYAEMi0AD/xgftuAQICIwAVybQAPDRZYWsBAiMAgMqmMjgzMDU3awHzCkL34ObKQ84umMpDIF9iykPTm3HKQ9DkjwMkADDNCUAICIPQjs7KRC65m24lhjENPspDBjFrJgAzQZkONRSAEHjsykQORNjwBGaIykOBiiQmABBCPAXXBDDFykQl/4DKRA3htAoHBXIAg0OZF8pD6JhDsQwB5gUF4AEFJgCQRKYxOTM0NDGS9ALYgYb5ykPNaHPKQ5P5ZsYAAiQANM0JRcYAAvgQAWEPhul7UspDu7fhJgBqRqMyODOYFwE3C3MNUQAAIQA0zQHSTgACFAEAPQkGFAECIwAQ0yMAAYEJMwbGyTcBBW8iASMAkgrxmQ7KQ+lejTQBARoHBjQBAiMAGvJXAQFtDgojACUB1lQBMiYw1KIHBl4IAUYAIAHXUQHS8R9MykQJfYvKQ/gZwUESQkON838jACAK8yMAAXQBMv1DLJwHkkQAkhzKQ6QO/CMAMgHZojMCT0MOjXgzAgJhojU3zQHa+AAvT40vAgIBIgAQ29QAMgwjUfcACysCASIAENzTAD8JbGInAgIBIgAQ3a8AAAkIAgsRCiMCASIAUd6jMTkzOxgGHAI4ieewywFgMTkzzQHfsAAA3wJCQ+U3ocsBQUPpF77LFAMjADLgmQl8GgFXI01ECKYYIwBQ4aM0NDFQAzpDi3OKAoA36cpD0UgXAyEAMM0B4m4AAAEKD4cCAQIjABDjLgrzCNkWxMpEHH6yykPg14PKRB7SVspDTx0SRgAQ5JwHAf4AMoJQX9ABAqUFMw8dxyMAEOUHBAEaBzM6KnrYBjFFzKwUAAIjAJEMnKYxMzYwODCIGdAUvGzKQ8heOMpDNtYq3gFzmcpD1lFnAyQAd80JR6MxMzYrAHfBwMpDJD8GKwAAIQD1Ac0B6KI4MNwAH5kDykMmkmBUABcpKQDzA6I4MM0B6ZkGykNOOwPKQqeJpQoAgbcNxcpEO7fhIgAgCWczBYP7+iHKQm7lCgoAgoDBFcpEQoF3IgAQaGkNg/GB+8pC3dZVCgCC7Vp9ykQ07koiABBpuwGDBiD1ykKD3b0KAIKKD6XKREFXpSIAEGpjDIP0nBDKQw9/8goAghZ63spELPriIgCAa5kLykP6CfGIGBOqCgCCRo46ykRGMLYiABBsswGD9cX2ykMNLE4KAIIRDGrKRC5WfyIA022ZDcpEAauiykLifZ0KAILu6M3KRDS8gCIAEG4NBIP9JAfKQt9kpQoACswAg2+ZD8pD9WNGmBsBCgCCoVe9ykQ+bqJEAPEIcJkQykOEMTvKQ2Ar1spDiTqUykNotRaxDwIiABBxIgDwA6XqsspDQequykOq9PbKQ0wAZnEWA4gAEHIiADPE7a9EANLJ9/XKQ2l6YspEGDsBRAAQc9wjgwffV8pDQF42CgAATgBCRCIe7iIA03SZEcpD91N2ykLGkfUKAILJqu3KRDnHWyIAEHWKDIPjKmLKQd9dMwoAguWWk8pES2zlIgAQdusGg8Ka0MpCUvlqCgCCXEf6ykRE1RoiADN3mRUYADNieeoKAIJllorKRERx+yIAMniZFn8PQ0K6KnUKAIK9Q2XKRDrxLSIAMnmZF08NQ0K3DcUKAIK4nB3KRDuGFiIAgnqZGMpD/FzQGAACCgCCu7UNykQ7IvgiABF78AtyPuzKQqX+/eEMkkKpF+3KRD3ZuiIAg3yZGspD9u/biAABCgABiAAyO1RLIgDTfZkcykP2KZHKQpsiHQoAgqLiXcpEPj1OIgDSfpkdykP0/6vKQvtQVAoAkkMD3cLKRDMvjyIA0n+ZHspEAqO6ykNFzKtnBwIKACMCo4gAMoCZIC4EQ0Q4zt0KAII5lZDKQsggT0QAM4GZIWYGMzcQIgoAgjg59MpC0v0vIgAVgtwdMvsGMAoAkkQBx+vKQ6Fl7SIAEIMiAPIIutBuykPA0/jKQ8LzcMpDxwiyykPd7REiAGCEpDIwMjFNBPEKQsM8JspDmXmCykLtESDKQ59J4spEApsPAyIA8BrNCUiiODKXmQTKQ/WXecpEOEiGykP7ynjKRDrNpMpCu5LdA6I4Ms0JSSIA8ggWTMDKRCtMyspDIrK9ykQuA6zKQxDxUSIAEEoiAPIIuHbpykQe5ePKQ71EscpEITk9ykNEGwwiABBLIgDyCKrUocpD8EjhykOwpBjKQ/VTHcpDryzjIgAQTCIA8gizWg3KQ65mvspDuSmEykOz05fKQ/CsaSIA8g1NmQTKQvkSqMpB+BUgykMFcknKQidxUMpER8jrIgDyDU6ZBcpC8sBFykJiVqDKQwIn2spCht6wykRBZCoiAFBPojkwk0gA8A8a8Z3KRDa7x8pCSylbykQ51UbKQsNV1AOiOTDNCVCMAPIIVWUaykQrG3zKQ2CV2MpELdHoykMRuGIiABBRlATxCNizKMpD8mc4ykPgEEzKQ/aq68pDrohIIgCAAhKkMjAxMpJsADNbpORsADeeCjBsAAEiADDNCVJuADNmLjZuADd8j7FuAAMkALBTqDI3NTAxODY4kS4A9QmCKGjKRA8zuspDkzNCykQRVcbKQ4HUdQMmAHDNCVSiNzWYLACDv43QykQP+lUdGfAAEhvqykOASCsDojc1zQlVoADyCNK6tspD5vxmykLm3/rKQ+xpP8pDuBbBIgAQVkQA8ggJIYvKQ6V83spDFMB3ykOqhxvKQ/n45SIAMVeZB24N8QXKQ61dh8pDt1xgykOxPpHKQ/P0oiIAIAIZIgCC8w97ykOs+fQTDQaZIQCIACACGpAE8gjxH0zKQw3zfspD+OALykMXQgrKRCzJF0QAEBtzB9BseKLKQ7Xmx8pDc3IrQhwRHRQAAiIAEBwiADNtPgCcC4F0OWHKRDelDRQAAiIAQR2iNDCSAdL00GjKQ+HyKcpDBd8P/ACwQ72DmgaiNDDNCVjyADKNx1MwA+JDk70fykOktrrKQ//JRiIA8BNZozMwMZSZBMpB0rNWykIFV/DKQhudXMpCKoYwykRHl50DIQDzD80JWpkFykHrhq7KQmukAMpCJR4DykKIbNDKREEyZiMA8w1bmRvKQ6kEyMpEHj1sykOvm6LKRCAt8cpDSa6hIwAQXCMAg6ihLMpECCHvIwCDChJ0ykORDkwjAIBdpjkwMzIxM90AQ0MXRDMjAzc66AcjAwMkAKPNCV6ZBcpDE7dKJwM3NtYqJwMFJgBQX6M4MDVuAvAKQcZRCcpBugwgykIqK+rKQghs4MpESbkyAyEAgM0JYKE53AAQSAIzNk8aKAA3WdDNKAByoTnNCWGZBzkTQkPW3UvMDAfmL2I5zQIomQhrEUJD10Df5gCRQ9uEkspDya6hIQAQKSEAAe8RASEAO/Kr4SEA8A0qmQnKQpHDdspDjAKBykKbDvHKQ5BHH8pECnYKQgAgCWKNCILU0snKQ/j+jlEmBzsdQDnNAiyMCPAD1TV4ykOMZhfKQ9fs38pDkQ1dbwER6yEAFS1fLTJd2DJlFge/HUE5zQIuZg5zGQzKQyttdn0SgTP02spEJZxjIQAyL5kWzwZDQ5Kaw9AAAYstMQcqXyEAMzCZFyoUiBsiGspEBMW4KhRBOc0JYwETcj7sykNbhI5MDJBDZNMaykQZZNMhAOICMpkZykQFjALKQ5/KW4cSkUOk1TfKRAAu/iEAEDMPBzLwu7CeEgJMF4EYnh3KQ2ft8CEAMjSZHEIA8QREMpovykQHGQ3KRDUfncpC68/mIQAQNSEAAQwNMBn5RM4BsfzKRBxNXspDWTDxIQBgNqQxMjEyPgJDQmXz/BYCN5Z7sRYCASIAcM0JZKIyMJM+AjOcXsAoADeuH5ooAGCiMjDNCWW7AQH4DA+VNAAAIgAgAjkXAQDVAEJD1VDQtAySQ9n4F8pDyzscIgBBOqI3MWoAM9apkWoAOOhqa2oA8RE3Mc0JZpkKykQJCTzKRCmuwMpEDUzBykQr0JnKQxskAyIAIAI8YAEB/QABYBjSDCNRykQfNerKQ02OvyIA8hU9pTUwNzgxlpkHykJfRz7KRDdB7MpCqQWzykQ5+K7KQsUHWgMjAPEKzQmFmQvKQm7IvMpEMgVGykKwxnLKRDSKtNcTBSUA8AqGmQ3KQkmTbcpENt5YykKZhDXKRDljxspCHQMESgDTh5kOykJPxb/KRDnG5I8hUDvpM8pClDoEJQCDiJkQykN43x9mBNWJOpTKRCKzX8pDP5jqbwAyiZkerwDhQlkyyMpCvS7IykKePtAUAAUlALOKpjgzNjcxOZGZB8IE8wQnKVLKQ7e//MpEKRnXykMl/wsDJABQzQmLozjhDAkrADevOAYrAAAhAETNAkWjUwA/sGHrUwACACEAsM0CRqY3ODcyNDWSfgCDqKEsykQh7Kx+ADIkQMacJgMkAPEKzQmMmR7KQ5D7U8pDr06GykOU27LKQ7x+HRQABiYAZY2jNzg3k1EAMyIedpEFMiRAxVEAACEAU80CSZkd/RbzAxlkW8pD+BnBykQb6cnKQ1q/QyMAH0pxAAAytYMzcQACIwAkS6O/AD+wxYe/AAIAIQA1zQJMSwA8tklwvAACIwBhTaQzNzgwCwGDrUfXykQdRWULAZEfZ7TKQ0zHlgMiADDNCY5NADMz3530FQHTFQEJATQz350kACSPo00AAZkAPB13L00AACEANc0CUEwAPLatBEwAAiMAcFGkMzMyNJRTAQbbHAEiAgXbHAEiADDNCZAkANetq3HKRBNheMpDt1xh3hwDJAAQkXEAMRQVaRwDocpDG9YoykMK2LIUAAQkABGSJAAj3J/hAAEkAAHqATQU3J8kACSTo5UAAeEAD5UAAAAhADDNAlaUAAEjAA+UAAACIwARV28AAJMAM/tUDW8ABZMAAiMAEVgjAACSAAHAAQqSAAIjAFFZozQ1Nr8BUbEoNspEAwngt7/8ykQP5APKQ4VrLgMhACHNCUkBAa8FASMAPfpsoCMAUJWjNDAweQQCuQAzCLdOSwCQCtkoykOPgOUDIQAhzQkjADPz1cYjAAFLAIMKp13KQ4/keiMAMpeZFAAQQEOz9cpSBbNwykO4OXzKQ+z5tyMAEJjcADMe8SkIETMl6rIIETMe8SkjABWZIwAB/wCIJSN7ykO8G3UjABCaIwAxH7aHsA8CRgBBRDelDBQAA0YAc5umNzgzNDbvAyM+fUkTOLdcYF0XAiQAMM0JnFEAgoCzi8pDr7IaphUC7wM2gLOLJgBRnaM3ODN2AQZRADevOAVRAAAhADvNAmROACMxPMwDAE4AAiMAgWWmNzA0MzI44QQAjgRAQ/Mtdp8Aw2HKQ/fUvcpDrV52AyQAcs0JnqM3MDR5AAErACCRCnkAwAbKQ/dyFMpDrcEfAyEANc0CZ3kAMzljUccAAH0OA3kAACMAJGijdgA/sGHrdgACACEAoM0CaaU2NDIzM5nSAjOq9PeeFQA/AaJD7iKaykO3EJkDIwAwzQmfJQAz7T7shxMAGwKVQ+2/8cpDt3NCJQAQoNAJMgdK2koAT0QN4bQlAAAQoUICgOuxbMpDSCBO1gu1DMpDUW7aykQePeNKAP8DopkUykQGUsLKQ0dZIspEDLhFJQAAEKMLAdNDYRvKQui28cpDS+kQvCk1Q2EbSgAQpCUA00QmecpDsgW9ykNLIdprAjVEJnklABGlJQAg7a9wBwAlAHHpEMpEN3O4FAAFJQAVpiUAgED0EcpDTK5ukBIatSUAUKeiNjSaLAEGUQEBxgEFLAFgojY0zQJzIgACTgEAERc88kkyIgAadEsBAREygu1cXcpDt9bWRAAQdW4OM9vNPq0DN+DXhK0DACIAJgvuagEi53KdBgZqAQAiACUCd2cBAIwBR0QIESRnAQEiABB49QAKZAFBQvg3aBQAAogAEHkiAAthATG1H54UAAIiABF6IgAKXgEyM/XMOQEBZgAQeyIAOEW05lsBMUKyzBQAAkQAYHyjMjMzmzcBMq//PGACC6oCACEAMM0CfSMAEPMIDg+oAgACIwAQflsBMgpkeUYAC6YCAiMAM3+ZCE8m8wMS/lnKRA5E2cpEFSAyykN15ZwjABCAXQEy8YH7OwELxwICIwAQgV4BAd8MD8UCAAIjADOCmRY3CgBeH0dEDFSpXh8CIwAQgxwBAeYCAU4GCuYCAiMAEIQjAAGDAQFPBQrkAgIjABGFIwAAhAEyNFlhRgAG4gICIwAVhiMAM0NHtCMABeACAiMAc4emNjQwMDlyBXChLMpD32WcMwTDYcpD5HB3ykPAwrwDJAAwzQmoUQAzTjsDcgUzVfvCewM2TjsDJgBWqaM2NDD5BDPfyTAzAwVRAAAhADvNAopOACM2ZGgCAE4AAiMAI4uimwAB+AQHmwDlDc/KQ8ElZAOiOTXNAoxJAAE1EAqXAAEiAGKNpTY3NDAHBjOqkVwzPAHmAJLaWsDKQ8rYcwMjADDNCapOANNYT43KQ7E+lcpDYNeD5QA1WE+NJQAyq6I2RAoBTgAz1hcN4wAFTgDyEqI2N80CkJkYykPq6yHKQ5QoK8pD75HLykOYz3HKRAYx4SIAAe0IB20AIxBMdgYAbQABIgAkkqO5AAEEAQ+5AAAAIQAwzQKTtwAzWRbEMwIGtwAzWRbEIwBglKMyMzmUUAMANghCQ8xk6zYIQEPQRfUtIxA+CgNBOc0JvSMAc2HrykPDFXBuAIPG9nrKQ948uSMAEL5uANNiZBfKQvzer8pDaV2gqgUzYmQXIwAUvyMAAsQCASMAARMIBiMAU8ClMTE04gEBSQEzt3M/kwCSvBqGykPpGK0DIwAwzQnUlQAz7gU3JQA/+tA7JQAAcNWiMTHcABIrAAZQAGCvOAbKQ7tRBpHpfEIDojExzQJ4BAZNAAGvBQVyAAEiABCciBCCq7tBykQmxb2kBJJEKLZCykMnjV5EABCdIgAARABCRCaUaaoQkkQo6AzKQybGNSIA056ZCcpEBrXoykPvTGw5BAEHCDKxoikiABCfixCC1Ax/ykQSmsWLEJJEFL0UykN3chciADKgmQuCB0NEEmlwsw6CFItKykN4OUAiADOhmQz/DzD835giABg91CsA7gARos8s8gckB8pEKXz1ykP/2oHKRCsKW8pDHjz4IgARoyIAcIa1ykQnvjsiABeA3g0BEAGCpJkOykQKMyJEAExEC8AtRAAVpSIAAEQAAiIAMilLLIkpAUQAM6aZFVMXM2ft6rQAgnIDospEFhixiADTp5kVykPrTrzKQwPdvjEDgg0sTspEL06GIgD3A6iZF8pEBb3QykQCHwzKRAgRJVEtAWYA0qmZGcpEAwbfykIYBXpmJAj9MlMxzQx0mXMR8gREBsbJykQHfDLKRAlMNspDkprHZgARqyIAc/cPykQDF4oiAIIFnPjKQ5n5RSIAUqyjNDk1TAMAKQM8t9bTuQIAIQAwzQKtjAIBFRUBIwAKtwICIwAQrr8GABsJQkQm94gaCAY5AQIjABCvSgIB9gAyM8QBSgIIwioAaQBwsKQxMDc1lW8AgK1H18pDrPnzuwMQYMcEcZHKQ/P0ogMiADDNCdYkADDwu7AkABL0uyIGqBUDJAAQ1w0HAN0CD6oVAQMkABDY4QOMbHiiykOzkyOsFQMkABDZJAABrhXRMy+PykN0OWHKRDelDRQABCQAcdqlMTA0MjC7AAByA0NDo0fRuwCSp4xvykP9psQDIwAwzQnbvACD7aGcykOi5Se8AIWn8APKQ/1DMCUAENy9ADDs21GdBBCdvQC1DMpDBva2ykQw2+wlABDdmgAxd1KKjgOhykN+TezKQ7wbdRQABSUA8wPemR7KQ3gZwcpEMmjdykN/E0pHCjV4GcElAEHfojEwTgsCvQB3q2XKQ67VV70AaqIxMM0Cu7oAN/HllroAASIAELxRBICrV6bKQ+pBj7cEFwW3CwEiABC9IgABlgEBIgABtwQF2QsBIgARvi8EIBkM3BQQFSkCoOTKQ5Cqs8pECkQvBGMwzQK/mQ06CjLXQN8dDpJD2yHpykPKEUoiAPEIwJkRykPZ3Q7KQ/DZ0spD3iAdykP1gRn1BwEiACoMY2EBN/BZAmEBAUQAEMIHCTAEMMWXDxMb6wOBwSViykPkDdFEAOMCw5kWykPsFQfKQ4s8QyMVgo8dTcpECwrzIgAyxJkYjBtCQhToyo8DkUI3DbrKREcoviIAQgxkmRxmAEJELurwZgCRRDE+lMpDBWwaIgAgAsYiAAHhAzIWSgQ1O5JEGGxTykNotRgiABDH4wELCAIB7goyd1KKIgAQyCIACwUCMTP1zRQAAiIAUcmjNDIwbA8AKAYPwAIBACEAMM0CygQCAQ0ED74CAAIjABDLWwEAhgoPvAIBAiMAEMyQADN3UopZBwq6AgIjABXNuAIBHQoKuAICIwD3A86ZH8pDefDLykJcR/rKQ4MHVhogAiMAcc+lMzkyODfLCQFPBzOZla3mBJKd2k3KRAOscwMjADDNCeDbAAGZAzOZMwWZA4WddrfKRAPePiUAQeGiMznnAwZOADevOAYpAGqiMznNAtJLAAEqAwVLAAEiABDTNweD06jkykQIhYM3B4IKdgjKQ5BHIiIA0NSZDcpEBoQaykP8fPCRCxAYGRdihspDpNYmIgAR1eMFcsW4ykPEotckApJDyUoeykPb6RUiACTWo/0AAeMFD/0AAAAhADDNAtewAAHWAQ/7AAACIwBw2KQyNzUylCkAEKy4BDOP44tJATCUKCnGACGFAyIAMM0J4iQAgPEfTMpDj3/3MAa0PMpDk8SVykQIt08kAILjmRXKRAWMAqQHApsWBRQuA0gAEORKBwCQAUNEEEch3SMAQghEQ4BgU0gAUeWjNzUytwIB4QAPlQAAACEAMM0C3ZQAAYMND5QAAAIjABDekgEAcSNwQ/LJ4cpD4MgKg/cOf8pDriS0IwAQ37YAPwet/7YAAgIjABDgtQAAmgYPtQABAiMAEOEnGwEjADMdqIOWFQHkFjNJrqFpAHDipDE1MDiTtQABCgcAUC8BwDmhQ4p2B8pEDV6WAyIAMM0J5iQAAW0BMIXN020BtDvKQ4oSc8pEDZBgJAAQ55QAAUkBMxdz1kkBBQ0xA0gAJOijcQABSQEPcQAAACEAIc0CcAABKgIPcAAAAiMAAW8AAeAAD28AAAIjAGHopDEyNDRIAwHgADN3cg5NApF/+XbKRBKbPAMiADDNCengAIOuDwzKQ2QNziQAhGyVMspEF3RNJAAQ6iQAAcIFMHaq5gQBHjxIABDrJAD0CO/1Z8pDY0aiykP6CfHKQ2vOBspEF6YYSAAQ7CgBAJwGQ0QTxJYoAQHVLDRyA6YkACTto7kAASgBD7kAAAAhADDNAu5wAAEjAA+4AAACIwAQ7yMAAZQCD7cAAAIjABHwIwAjD3tGAAq2AAIjABDxtQAAAQIPtQABAiMAkfKnLTM1MDcxNgcFMsjOD6cJR0PZeXPgCgQlACHNCbwAAScAAasYAScABasYBicAIO+kVwALVAAy0VUZHgNRQyX/CwMiADDNAvXHAAZRADfQ8mlRAAMkAFH2ozcxNtUMP9IcT6EAAgAhADDNAvdMAAEjAA+dAAACIwAV+CoRgDWCu8pEDhOBsgljCspC16R2IwAV+SMA8AIwqarKRA3htMpEMpovykL/+04VAGkAFfojADMrbXpGAAWUQwIjABT7EAThQ+yWIMpEC/GEykPxoBBOCgNpABD8IwDTCHRKykPQqJ3KRAwjUgEPJM9/0gAV/SMAM8mtsyMAg864j8pD1nqkRgAR/iMAI6YX3zoBaQAFKh0CjAAR/yMAAGkAAZ8PAWkABeMGASMA8QkDAJkeykORXu7KRCWcY8pDlNuyykQohO8UAAJpAJEDAaY0MzY1MjnWATPrsWxmAQBTAwYDAgMkADXNCfBRAAZNQTI3c7hRAAUmAFHxozUyOaQFAO0CCFEAgA77ykM6KnoDIQAwzQME+QnzCAmeL8pDwMHOykQNTMHKQ8XMqcpD32aKIwAVBSMAM7WCRCMAg7oqd8pD6wi8IwAQBjcHMwk7Cvk60wzpnMpEHqEBykNP4mMjADMHmRuUATPPfssrAYPU7TzKQ9BF9yMAEQjaACPCiX4IASsBAtoAI8KJIwBxCaUtMzIxMKUFAVkxMB0TmkEGF8XNGgIjADDNCfK1AjLNEgqlVgJSA4Uaji3KQ2AtsyUAEfMlAHJ0ucpEEy+tvwqVRBWDx8pDdFdKJQBV9KItM5kpAAFzADfQ8mpzAGGiLTPNAw0iAAVwAAGVAwVwAAEiABEOIgAFbQABRAAFbQABIgAQD8wVAIUgQ0QXc9aiCDAZliWLBBLRIgAzEJkNhg0BmxcA3gGSQ/JnOMpDssv7IgAVESIAg9EMMspD9Dlg9h4yz+JjIgAQEiIAAL8EQ0OS/lkiAIKXQgvKRAb4lCIAEBPRATIGtehmAAEICQtmABAUIgAzB0raCAnSCHRJykPI53bKQ9xLvUQAQhWjMjGeDQE6BAE3AQqqAQAhADDNAxYWAQEjAA+oAQACIwAVFyMAD6YBAAIjAIMYmR7KQxWh/WgDgRydXspEKLa5FAADIwAQGSMAMzSk+yMAMzugXCMAMzSk+yMAURqjNTcwcAkB/hozHRObNwOQHzXqykNNjr8DIQBTzQn1mRQ3AzLlN6HLBJND6d7oykO7VEsjABT2kgtDQ6U4y04Og6l8fspD+7a1IwAV95EAMzS8gJEAAcsDAZEAAWkAYPijMTE0l/8AAZEAASIBARkEkBpc2MpDYPMFAyEANc0J+SMAAY4cASMABVsCAiMA8g36mQjKQ7GL0MpECOiiykO4IqvKRAs8RspDjrqoRgAgAyEjAAFpAAEjAADdGQwjABEi1wBz5ZbKQ7rwtdcAgr81U8pD5f3gRgAgCfujDQBfAkNEIPSk0weCIxZ9ykM+DHAjACADJPoAAa4BAfoAAa4BMTelDBQAAiMAsAn8py0zNDc1MDaR2wCDyGtfykP835hDApQA9TrKQ6NIwAMlAEDNCf2kMAALLQAB9gYFoDIBIgBxzQMnozUwNkMEP9G4tFYAAgAhADDNAyiNAwCdCgKNAwCdCgaNAwIjABApyADxA4EXJspEJWqZykOE94bKRCiE8BQAAyMAkSqnLTI4ODUyON8FgsjOD8pD85EK4gekQ/g4UcpDrPriAyUANc0J/u8AAbgWADIDBrgWBicAIP+kVwALVAA30I7OUxwBIgA6zQMtUQABJAAFCRcDJABCLqM1MvsKARMBD6EAAAAhADDNAy9MAAEjAA+dAAACIwAQMBMBM08CORMBAFYXQUQotroUAADGBbE4zQMxpjQxNTgwMK0BM+tOvBEdAG8CBr4AAyQAd80KAKM0MTUrAAA9AQGBAgU8HQAhAHLNAzOjODAwKwMvcitTAAIAIQAwzQM0OBMyCpZHkihHRA3htOwSASMAQgpVmQrQBkJD5Teg0AYCoRswu7fh2SZBMM0DNgIEcAk8ykMN83qZHLJEykMWet7KRCz64iMAQApWmRlDDmIXykNrCLZwDQbHQgFpACADOC0BM2x4otQZEHO5ADEKE2EUAANGABBXIwABCxMzQ0e0CxMxRmIKFAADIwCBWKYzNTE1NjfUAgBBCAKeAQGiEwXqAQMkADDNCgHCA4DpwTzKQzicHsIDtgvKQ0HqrspEIh7uJgAQAncAAccBAWcIMFbC+aIDEQ0UAAYmAFcDozM1MXcAI8kwnAEFdwAAIQA1zQM+dAAzOWNKFAwFdAACIwAaP3EAATgCAR0cATgCAUYAJECj5QA/8qvg5QACACEAMM0DQW4AAIEED+IAAQIjABVCbgA8NFlh3wACIwBjQ6YtNTg4tx8zyr4/RAoBkQMF/hkDJABizQoEoy014h8BKwAB2xkBawMFKwAAIQBTzQNFozgLBAAhCA9TAAEAIQAwzQNGoQAAmBkCWgQzYNeDRwMBmBkBIwBhR6Q4NTc1AwQBZQ0g1nplDSdsoDwpASIAMM0KBREBAI0OAXkoAowGhDP02spEJZxjJABgBqE43AAR4AMGTQABkB4GiSlAOM0DSiIGM65xvFMKAG0NBlMKUKE4zQNLIQAAoAgCIQAAtg4KIQDTTJkJykKRw3bKQ5W0o4kpgJpc18pEBWsuYwCSCuiZCspCl/XIPgkCikeBHLB8ykNXpHYhADPpmQoSEDIfytOtFAJtADBCs7chAOMDT5kLykPVmRPKQ10RCsspgWWaRspEGTMIIQARUAEJcOWWykO+0b4BCbFhykPDFXHKQ+IdwiEA01GZEspD7y8cykGnhdMKAOrZI9PKREvQewahOM0K6lIBAQkPBVIBUKE4zQNTIw6D7T7sykMiHQ5UATArbXbmGBE8YwD3A1SZFspEBDDFykIbIgrKRAWMAqcUAGMAEOs/BDIHGQzJB0hECBEkoj9AOM0DVtQQANYBM0QaK2MAArg0MVhroCEAcFeZHMpD8R+3BgB6EDLzciuhC0FDWfgaIQAVWGUCAWcXM2AQTHQDAGUCAMYAEFkhAAF2EzKCUU75AUFDg4xiFAAAQgA0CuyjgwIAXgAPgwIBACEAMM0DWzABMvGB+wUBC4ICAiMAQ1ykLTHbDgE5AzPMZOsmB5HQqJ3KQ9SKlgMiADDNCgemAgDbB0NDwk8zJACExpPRykPen2IkAEEIojg5DQbQ9cX2ykPMx5PKQ/oJ8W8M0PXKQ9TtPgOiODnNCglKADP2KZFKAAA3CQZKAAEiABAKLgYyC45fRAACLgYKRAARCyIAx8AtykPCssfKRA4Tgo4AAUQAggyZFMpD89XGUj8C/QAwJTfeCBAAPjRAOc0KDU4G3AoBVcpDHXXKykQMhnciABAOigHTYytOykQ13JXKQ2ldoCwKMmMrTswAYA+hMNwALtEAgNbC+cpDt9bUWgQXxMQcVaEwzQoQIQAzmTMHPAEFsw4AIQABAwQBQgAzj3/3QgAFShQAIQAREkIAc19dykN4N2IhAAVCEgAhAPENE5kIykPXJajKRDqNl8pD2d0OykQ8r+bKQq9NmSEAFRQhADM1grshAAUsEAAhABUVIQAAKhACQgCBMsv5ykL+bQIhABUWIQAGVRGBKLZCykMnjV4hABEXIQByiUPKRAQPkecAQEQGABb2ABEIIQAyGJkI2QdCRBgJNcILQEQZx/CrEhGpIQAyGZkJgQ3wBEOp4BLKQ97nVMpDriPFykP3D24hACUDcCEA8QOfZ7PKQ99KAspDo6tlykQAw+chADNxmQlGCAD4C0tEDRtqQgARciEAAEQIMp8EH44ACkIAgnOZCspD3Pcj6gTgQ9+tnspEIYmOykNEQDFjACQKGqkIAgsFAGMABwsFQDDNA3XECtDeIBzKRDW0hspD4HPnNwJgQcpC2TLIIQAgChsHHjIMVKlrAQEBEJFEMmjbykMAwvshABAcLAUBOwPxA4zJqcpD+/ohykOQRx/KRAp2CiEAMx2ZDSIDACEAArwCCSEAEB7dAnELXJHKQ7P13QIA/SYAngIx7VxfQgAQHwsFggsrOspELAJjKQmRRC3y6MpDEprHIQAzIJkYVQYzFSAzvhViF0KCykNtQgAlA3whADMRP59zDAEJDRB8BmBgMM0DfZkYpQ5gSspEEQ3V8QAbqiEAMn6ZGQoEQEQVtRtCALBwykQXpaDKQ2vP5kIAIAohjwUAzglARBVR/UIAEKmPBRBr3QkQvCEAQgOAmRxCAEJD5f3dQgAGFA4AtQIQIlUaMAsrOqgEEl5CAJBD4oBoykPCsstCAOAKI5kdykQKyBXKRBI3piEAF6q1HwBCABAkBQTxAzMYZspDfm0CykM6E8fKQ4EnfBQAAUIAECUhAII0pPvKRAmvV3YrQUQKp9QUAAEhABUmIQAzGJ4fIQA2GZYmIQAQJyEAAUMkM9gICycnMdn4GRQAAUIAECghAPEDbT4AykPYa6DKQ3KszcpD2luvFAABIQAQKSEAAWgaAUIAgX2GtcpD2ZVxFAABIQAQKiEAMYk6lMc+U8pDjFSq9QoxiTqUIQAVKyEAM/XksCEANvdyFyEAFCwhAALnAABCAALnAARCABAtIQAxIH2+bwehykMmsejKRCi2uRQAAWMAEC4hAINE7a/KRCeM5+knAZcTMUTtryEAEC8hAAClAENEGM/qYwAxGcfxFAABIQAB6AxgiZ4vykQ24SwwjRrzxQQRDBQAASEAEDFCADORXu6MAYGUFWnKRAs8vRQAASEAEDIhAAFCANFFagPKQ4y4RMpERpPVFAABIQDRM5kfykN6bYzKQpgJLVQOoMpCqRf1ykQ9dpshAKADk6Y0OTU2ODeSgwYGCyABfRUFRCEDJAAwzQo0bwSABb3QykQzkq3JExfCDiAFJgBgNaM2ODeWUQA/CmR5UQACACEAMM0Dlk4APwlsYk4AAgIjABGXIwAA4ATzA71EWMpEDRtpykPB65/KQ+NHlCMAEJiYAwHMCTMmlGmUGjIpSyu6AAIjABCZIwABuwMwBjHgIwCzUspECIWEykOUKC1GABSaIwBCQ4xmFSMAgEORcPHKRAnh3mUArwCGm6Y0NDUwNTkrAQAUFQHQBwhlFQEkADDNCjabAYORwonKRD/8CYsUMUYwtRQABiYAUDejNDQ1/gwCfAHQIh52ykQJz/zKRCRAxeoMIFEDIQA0zQOeTgEBWQ8BnwEIvQ4AIwAfn3EAADJCssxxAAIjAEGgojU5bQABmAEHvgAE0hVgojU5zQOhRASCCELyykQV5uZvBALELjJotRgiABWiawABUQ4K3AABIgBQo6MzMjMGEwEnD0NEHUVlVAIGBhNgMzIzzQo42QWCCc/9ykPeO8pMAZND40alykPB7I4jABE5IwAAAwIABhMC/AUADgcCBhMBRgAQOpAAAbQE0UN5fspDO6BcykRGYgoUAAMjAEE7ozI3Bx0CHgUA0AABaAkGKTAAIQAxzQo8aQFzlkfKRBOTQrQAAD0LQ0N0V0ojABU9kQAwuvC1agmzdspDv/uQykPlN6MjABA+kQAzFaH9kQAzHJ1emAMzFaH9IwBQP6I1MZltAIIL8YTKRA4lSP4A8QFED+QCykOFay4DojUxzQpAIgBwwC3KRAPdxo8AF4KFCAEiAPINQZkJykPao1jKQ4uf2cpD3oO4ykOP44vKRAqn1EQAFUIiADOBJo0iAIKFzdPKRA+ysCIAEEPSAAE8CjKr0CI2BpJDsNr9ykP0WDYiABBEHgcAoAtARApEPvIPYAzKRAw0w7EHEq0iABRFIgBDQ80rKLwGgtI2BMpD0v0vIgAVRiIAM8YwPSIAABddAPwFAiIAEEc3AfEDKQPbykMBiiTKQy//PMpDCUw4FAACIgCBSKY0NDQ3MzZbAoMGUsLKQ/1DLDoBBaUTAyQAMM0KSdgA0ALViMpDfzJKykQMVKlbAWYrykQP5AQmABBKJgCABJPqykLg8vXQAbZ3ykLyAcXKRDRZYSYAEEucADOBFybQAwGoEzFGMLYUAAYmAFtMozQ0NJ0ANwoBVJ0AACEAMM0DuXQABpoA0AdK28pDhQeVykQQFc/zA0A0zQO6IwAGlwAAvwQGlwACRgAfu5QAADJC5JWUAAIjACS8oy4BPwpkeS4BAgAhADDNA71uAD8H31crAQICIwAQviMAPwjX5SgBAgIjABW/kQABiQMKJQECIwBxwKY0Mjc0NI8TT0QGhBrSBAIDJACAzQpNozQyN5EFAwYrAAEvBJD31L3KQ61edgMhAKHNA8KmMzYzMjEy3gSCBiD1ykPfZZwwA6ND5HB3ykPAwrwDJAAwzQpOygAAWwFCQzfW0vIBCMASAUoAMM0KT80AAcASMz/8CeERAcIFNk8COUwAW1CjMzYzdwABogAFIRUAIQA1zQPGdAAANBNHRAhC8nQAAiMAAREkC3EAAcIFAHEAAiMAQ8ijMjHHBHwzIspD38kw5QAAIQDwD80DyZkRykI2/HXKQ80rKMpCkDUJykPTX9bKQ9HTXakYQDLNDGWRAACOCg8FAQECRgAVywIBAegFAcITBQIBAiMAYcykOTg0NgABABsCAb8PAscFBfURASIAMM0KUXAAMwcZDMUQAGcDB0ISAEYAMM0KUnEAAbMSM0G6w04QAXEANFkWxCQAUVOjODQ2hAcB0gIPcQAAACEAMM0D0HAAAZQAD3AAAAIjAGHRpDczNTZfAoIIphfKQ7g5e0wEoUO8GobKQ+kYrQMiAGDNClShN5mGAgYnADcJz/wnAFWhN80D0xBRgAGKI8pCu6BcqSQQch0P408DoTfNCy+ZCspD1TV4UgYw1+zfAAwTagAMQDfNA9WMDQGFAzPvsAC9AIHz9J7KQ7E+lSEAENYuHoMDm9LKQhHTipkmgDPxKspER1qHIQBCCzCZGQwhAvYC0PBZAspD6LUWykO8fh0hAEMD2JkZhgHxA3j+jspECBEkykOBiiHKRBHUiSEA8A3ZmRvKQ6r098pEFnvOykOtq3LKRBkBPMpDZmF1IQCSCzGZG8pEBuc/NBIBQgAHNBJUN80D26NVAQGhAQ9VAQAAIQBzzQPcpDY1NTsCAFcBM6OrZX4BkaeMb8pD/abEAyIAMM0KWcsBADsCAZsmAsMzhAe93spEMKoiJAAQWjsCADQMk0RB7I7KQ38TSgQINHdSiiQAUFuhNtwAfRAHcQAByAEFcQDAoTbNA+CZCMpCxnpE+iTwB03KQs/JcMpECwrxykOPHVEDoTbNCmTpAdOwxnLKRAZjNMpCuhHvDyYATwoAIQARZcgBIq3/6QEBbQAHCg5ENs0D4yEAQEPlN6DpARLkQjJBQ7u34SEAMuSZDBgRAgERANYHBwERSjbNA+UTAQFPBAUTAQDGABDmIQDYBGKSykIbIgrKRAWMAR0UYjbNCmaZGcgBASsCAcgBBysCQTbNA+ghAHO16MpDa84GmAIFfRgAYwAQ6SsC8AjLIdrKRBatmcpDzdhUykQYz3LKQ2con0IAQApnmRx6AGACykOlm3XCAbANykOqplDKQ/qM4yEAIAPrIQAATAJDQ3aq6oQAgX8yTspEEs0GIQCD7JkdykPs21GnLtHvkcvKRBS9FMpDd3IXIQAQ7fcBgnaNLMpC8HctKw5BQvg3aRQAASEAEO4hAPEDTwI5ykMz9rnKQ1RvLcpDN9bWFAABIQAQ7yEAM7oS2sBPgb2QispD4hCjFAAAIQAgCmghAAtaAgFmBzB3UoohADQD8aPIAgHxAg/IAgAAIQAwzQPykwEBQQcPxwIAAiMAFfNsAAFyBQrGAgIjAID0pTQ3NzAykY8EAPcMQ0OZla04AwWGEwIjAHrNClyiNDeTKQABbQvwAJ12t8pEA94+A6I0N80D9nUAg011pcpDmyMXIwExnqF5FAABIgAgDKsiANNOOwPKRBemGMpDWE+N9A8yTjsDIgAkrKOUAAEEAQ+UAAAAIQCBzQP5pDQyNTG/BQFMBQGrCgHPDAaQKAAiADDNCl3sBAA9AvQERCWb68pEDCNSykQoIVnKQynhASQAJF6jTQABdgAPTQAAACEAMM0D/EwAAFkFD0wAAQIjAGL9pDI1NDiZACLX5UsnAskGBrwnACIAMM0KX00AALUCQEQXc9ZWCheq+BMBRgBEzQpgo00AAagHD00AAAAhADDNBABMAD8IdEpMAAICIwBhAaQxNzAzxgEAPAJDQ3dyDjIBkX/5dspEEps8AyIAMM0KYeoBASoNM2QNziQAhGyVMspEF3RNJAAQYnEAgAcZDMpEE5NCvQASqaEsRENxPlUkAGBjozcwM5RNAAFWAQ9xAAAAIQA1zQQFIwAPcAAAAiMAEAZvAADpAQ9vAAECIwAQB1wCAFICk0L7VA3KQ2AQTPULM1hPjSMAgAilMzQ4OTCSkhXwB6tXpspEOlxDykO4IqzKRDxMUspCsmrqKwAjADDNCmklAPUI7gU3ykQ6KnnKQ/rQPMpEPH4cykKw2+wlAFBqojM0lCkABk4AN7Bh6k4AYKIzNM0ECyIAAksAAHAAN/JJMksAASIA0gyZC8pD00VIykPpF77SB5JD7PjJykO4OmoiACANmRUjIuc/hwdARAkJPbUUEF1dFxLWIgAkDqPbAD+xKDbbAAIAIQAwzQQPjgABgw0P2QAAAiMAgBClMjM0NzmbKgAzq7tBHRfiuIZGykQ3pQrKQtekdgMjADDNCmslAAHdAPUDNYK8ykP7M9fKRDgIKspC1IuBJQAQbCUAAUoAMzB4VkoAhTKaL8pC//tUJQAQbSUAAUoAASUAAXIBDSUAEG4lAAFKADMrn0S8AYUtwR7KQxNh70oAEG8lAAFKADMrbXqUAAXGFQS5ABBwUwIzA/73OQwAPw+VQ/j+jspDrDSlSgAzcZkVGCDQ0QwyykP3tibKQ9WzecYAAEy89RvKQ89/ugOlMjM0NznNCnKZFcpD6ushykPJrbPKQ/gZwcpDzriPykPWeqQlABFzJQBziHPKQ6At7yUAhaU4y8pD//poJQAVdCUAM5kzBSUAhZ3aTcpEA6xzJQDwGHWiMjOdmQjKQ6u7QcpENYK7ykOv/zzKRDelCspC16R2A6IyM80EHCIA8gjuBTfKRDW0hspD8qvhykQ31tXKQtYWJCIAEB0iAAFEADMweFZEAIIymi/KQv/7VCIAEB4iAAFEAAEiAAFEAAoiABAfIgABiAAzK59FRACCLcEeykMTYe9EABAgIgABRADyAyufRMpD8kkyykQt8ujKQxKaxyIA8g0hmQ3KRAa16MpDvm4qykQIphjKQ8KyyMpD4oBrzADxDSKZEMpDL/88ykPnJ67KQz4sGcpD7JYfykO4nRQiAPEODFyZFcpEA/73ykPz9J7KRAbnP8pD+P6OykOsNKUiACAEJFsB8gPrTrzKQ9FvxspD7y8cykPVs3nKAQFmABAlIgABxwGHyhFIykPvkcvHAQEiABEmIgABxAEgkYNEABcdxAEBIgAVJyIAM5kzBSIAgp12t8pEA94+iABgKKM0NzmbFQEzsMWHvwE3uIZGvwEAIQAwzQQpIwAw89XGIwDzAbzKQ/sz18pEOAgqykLUi4EjABAqIwABRgABnwEBRgAFnwECIwAQKyMAAUYAASMAPfrQPCMAECwjADOxKDahAdO4IqzKRC2PU8pDFCkYaQAQLSMAg/NyK8pEK216jAAFxAECaQAQLoEB1wet/8pD85EKykQL8YSBAQIjABAvHAHX8LuwykPRDDLKQ/e2JoIBAiMAFTAjAA9KAwACIwAVMSMABkgDg6TVN8pEAC7+rwAVMiMAPJkzB0YDAkYAgDOlMTE0MTGU2QCAq7tBykQmlGn8AMKrykQotkLKQyeNXgMjADDNCnYlAAHCAgElAAGKAYUo6AzKQybGNSUAEHcAAfUIBDDFykNn7erKRAwjUspDcsjyykQV510lABB4mQABhAIzA92+AgGFDSxOykQvToYlAGB5ozQxMZZ0AAHbAQF0AAqZAAAhADDNBDgjAAGVATwmxb2XAAIjABA5lQA/B3wylQACAiMAEDqTAD/wWQKTAAICIwAzO5kYuAEzlCgrTwGDmM9xykQGMeEjAPEIPJkeykOQ+1PKQvtUDcpDlT9OykMK2LIUAAMjAHA9pDgxNzWTtQCDrnG8ykQhu1jYAJEkDvzKQzoqegMiADDNCnokAAAoAgIkAAG0AgwkABB7twCD7T7sykMiHQ6UAIQrbXbKRCe+PEgAJHyjcQA/sYvQcQACACEAMM0EQXAAM/Q5YSMACnAAAiMAEEJvAACTAA9vAAECIwBhQ6QzMjM2UQKDratxykQc4kbgAJEfBB/KQ05V6AMiADDNCn1wAABzAUNEHLB8cAA5HwQgJAAQfnEAAeAA0BQnOspD91N2ykMcsHaBAxR8SAD0DX+ZFspD7aGcykQdE5rKQ/h8b8pEH2e0ykNMx5YkAGCAozIzNpVxAAEEAQ+VAAAAIQAwzQRIIwABBAEPlAAAAiMA8w1JmQnKRAlsYspD5HB3ykQM6ZzKQ+kXvspDvBt1RgAQSrYAAScBD7YAAAIjABBLtQA/8R9MtQACAiMAUEyiMTaakACDtEJLykQX12vbBPAAGflEykNigVYDojE2zQqBIgDyCPbv28pEGAk1ykP6bJ/KRBnH8MpDY0apIgCCgpkIykQH31chA0dECc/93QMARADwDARPmQnKQ9LimcpEENwKykPXJajKRBKaxMpDfwIHUDE2zQRQIgDyCNNFSMpEC5/aykPWwvrKRA2QX8pDihJ1IgDyDVGZDspDzdhUykQQeOzKQ9COz8pEEaK+ykOB7bkiABBShgPwAwRikspDWTDmykQGtefKQ2J/dtEAErwiABBTIgCCBb3QykMEoxK0AAYYBAGqABBUNwEByAUyK9CZYwiRRC5WB8pDEQ5MRABCCoOZF1wEQkQM+3a+BpFED08aykOGlQAiAHIEVqQyMDAzggNwDwzKRBL+WVoBwUfKRBUgMspDdeWcAyIAMM0KhFwBAaICMxLMjxIDDCQAEIWSAACiAkNEKFMkfgKEKnT9ykMgknNIADOGozFxAICx723KRA3zfhMDwKzKRA+yOMpDhc7DAyEAMM0Kh3AAM/T/qyMAPfsz1iMAEIhvAAE4AjMk1a5vAAH4BDMvT3JGAGaJpDExMTTgADAI6KJvAMGrykQLPEbKQ466qAMiADDNCopwAACoAgIkAD76bKAkABCLcQCD7gU3ykQg9KRxAIQjFn3KQz4McEgAYYykMTY0NawFAVIBMwQPkXIAkQYx4MpDmM90AyIAMc0KjXIAI1kCJAABRAYMJAAwjpkNZAlg4MpDhjFnJAC01spDitivykQNLUJIADKPmRMHAUBD1VDQJAC018pD2ZSDykPLnrAkAPMDkJkWykQF7yfKRA4lSMpEDFSp4AI0g3sfJAAUkd4AQkPrCLlQApRD77AAykO1gzMkAGCSozY0NZe5AAGJBg/dAAAAIQAwzQRmIwABnAIBIwAAlAAG3AACIwARZzwE8wc7CspDxvZ6ykQNG2rKQ8udwcpD2ZVyIwAQaP4AAAQCD/4AAQIjABBp/QAAaQAP/QABAiMAEGr8AD8Hrf/8AAICIwAQa/sAAEoCD/sAAQIjAFFsozcyOMsFADYFQ0P+bP7XAZABJwTKQ6LlKgMhACHNCmwCADYFQ0P+CWooAwsjABCUtAABIwDzA+OqOcpD+5aFykPn7ezKQ71FR0YAEZWRAHOB+8pD+cW3jAEBUAAzpynJIwBRlqM5MTeLAYCxKDbKQ/S625EAwKzKQ/ib5cpDrJdOAyEAIc0KIwABIgEy9FdHkQAMIwCCmJkIykQKZHk/A0dEDhOBFgUBRgAgBHO0AAFGAPMD2+gnykP8XNDKQ+DzAspDxEAxaQAVmVoIM1kw6u8JgmNGospEGcfxIwAgBHUjADIIQvLtCAISCQXVBHCjOTE3zQR2+gAAiAPyBEPyZzjKQ/jgC8pD9w5/ykOuJLRGAIEKmqUxMDE4N40Bg6tXpspD6kGP/ACS7iKaykO3EJkDIwAwzQqbiQIAswMCJQAAtwQOJQAQnCICggQwxcpDvBqHHgMwQ8El1gYlDdFKABCdmQAy7BUHgQPlQ/jgDMpDjx1NykQLCvMlACSeo5kAAZUBD5kAAAAhADDNBHyXAAEDAgEjAAqXAAIjABB9lQA/CBEklQACAiMAEH6TAAEmAgAUBAuTAAIjAFJ/ozI0MO0HACYCM+CPbSoBALEHUEPAwrwDIQA1zQqfkQABIwDT+mygykPk1AvKQ8BfKCMAM6CZDDIH8wMhiY3KRA1MwspEI6vcykM7tvQjABWhkQAgmZWRAMN8cMpDnjz1ykQDex8jANCimRzKRAjX5cpD16RzbAEQqlMCYybKQ8lLDSMAgKOlMzg2MzORlgIBuAMzOlxDlgKSPH4cykKw2+wDIwBgzQqkojM4bQUHKQA3CgFUKQBgojM4zQSGbATyCAaEGspEAYojykQIphjKRAN6qMpDnj3jIgAUhyIAQkP4/o4iAJJD/UMsykOn8AciANOImQrKQ9J+/spELrmbGQiCMKmqykMHv74iADKJmRezB0NEBc5MZwiCB/CbykOVUf4iADOKmRmRB/IDIJGGykPv9WfKRCLlKspDPtHBIgBBi6M2M5AHApADD/oAAAAhAFLNBIyZHUoDQkQZZFttA5NEG+nJykNav0MjAPEIjZkeykNOOwPKQuDzBcpDVfvCykL2rMYUAAMjAHGOpTIxNzE2AAQwB3wyWA4Tu2oBBToQAiMAMc0KpY8BADsJAPYAR0QN4bRaDgQlABGmJQAAbAUzK216SgAF/A8EJQAQpwYEAZkPMuyWILwAlUPxoBDKQ7OTIyUAEKglAIMFjALKQ9ConSsEBZwPBCUAEaklAAAlCQAcDgIlAAdmEQDcADHNCqolAABKADOgkYVvAAUeDgQlABWrJQABxwwBmgQHZhECSgBxrKIyMdwAGuQABS4BNwoBVS4BUKIyMc0EcwUHKwEBIgCCMmjbykMAwvsiAAJyAQEoASCfRSIAF1QoAQEiADKZmQtmCvIEQ8rXhMpD1+zfykPPHCPKQ9YXEEQAFZoiAAGsBNLXiUPKQ8VqAMpD38kzIgAQmyIAg9LimcpDtkltRABwuo0fykPqpiQRYzHNBJyZC2gRAGYA4kQJCT3KQ89+y8pD1bRoRAAVnSIAAGYAAiIACmYAEZ4iAHOEGspDteXYIgAKZgDyDZ+ZDMpD2RbEykQSaXDKQ+DXg8pEFItKykN4OUBmABSg6gfyBEQkDvvKQ/v6IcpEJf+AykMyaGYiABChIgABMQMyHE1dPAWSRB5vNspDUKmMIgARojQSIoQaIgAC5QOCHqEAykNP4mMiABCj5QECeQIj+MkSEgV5AgEQARCkIgAGdgIAKgwGdgIBIgARpSIABXMCNwgRJXMCASIAEaYiAAVwAgFEAAVwAgEiAAEBAwFmAACNEAJEAAVtAgEiADOomRt4EvIDz+JgykPvkcvKQ9QmEspD0Q0hzAAQqSIAATgQMsHrnxoBkkPFzKnKQ99miiIAM6qZG+4AAOQA4kQHGQzKQ/dyFMpDrcEfIgAVqyIAM+pBjyIABfIJAYgAEKwiAAGGDDPP4mHMAILU7TzKQ9BF90QAFa0iADPBiPYiAILGMD3KQ98C9iIAEK6IBPEDgRcmykPs+bfKQ4ST68pD8HcsFAACIgAQryIAM5Fe7iIAgZTbsspD8NrBFAACIgCBsKUxNjkxN5N7AwCEBADoCwITBgecEQAjADDNCq2AAQZcDQF3EgWICAQlABCuJQAB2QAPiggABCUAga+lMTM1NTOSdgAArQMzIbtY+gSSI90xykM68aMDIwA1zQqwUQAkIVfbCIUqpkrKRCfwByUAJLGjTwABbgkPTwAAACEAMM0Etk0AASgJD00AAAIjAHC3pDMzNjSTmwCDCQk8ykQc4kZwBQdcEGAzNjTNCrJNAAFMFYkUJzrKRAxUqjgQASQAMrOZFhADATgQSUQMhnc4EAEkACS0o3EAPwqWR3EAAgAhAK/NBLuZFcpECHRKcAACAiMAELxvADIIphfyDwtvAAIjAFK9pDIyM3sBAeAAAJoOSUQORNl2DhAyAwgQtU0AMgbnP3YOAb4JCHYOASQAQbaiNDXHATMLwC0EDQFMAKAP5ALKQ4VrLgOikg0Qt0oAAa4FMySj5JcAAGkCAVEOASIAYbikMTA4NnEIgwk7CspECRpsdgEHUA5gMDg2zQq5LgkAvwlDRDq/Yi4JhDzhO8pCrcL3JAAVuiQAMjW0hgMNBpAXAyQAELv4BAAiF0NDyzsaLQwF4wYDJAABTwEBAgEyIPSk4gEImA4BkAAQvXgJAQQEMuWaSSQAlEPp3ujKQ7tUS5AAQb6iODa8BgGeAg/cAABgojg2zQTItgA/CWxi2gACASIAFckiAA/YAAABIgAQytYAP/ScENYAAgEiADLLmQ0oCkJEBZz3sACSRAeNBspDlhknIgAQzK4BAGgCAY4PAdgCBvYAASIAEM30AAAiAA/0AAEBIgBSzqQ0ODFBCgFmAjMEQVvQAQWuDgEiADDNCr+yAACIAUBEJylSAQ20z8pEKUsrykMlObokABDAtAAAiQoBsA4BQAIHrg8AagBTzQrBmROUADLUiadNBJRD2TDuykPMAkUkABDC2gD0CAW90MpECtknykQMI1HKRA1elMpDinYKJAAQwyQAAPQBQEPrbE0gARepvAUDkAAkxKPdAAHRAQ/dAAAAIQAwzQTV3AA/9WNG3AACAiMAENbbAADzAg/bAAECIwAQ19oAPwozItoAAgIjABDYtQAAIQEP2QABAiMAENkjAAAbBA/YAAECIwBi2qQxMzQ4+wQAQBAAjA8CDAYFjA8BIgAwzQrFkwABTQAy40al2QGUQ+hRgMpDvOGzJAAQxnEAMgdK2msPArUBhP4JaspDpynJJAAkx6NxAAD7BA9xAAEAIQAwzQTecAA/CmR5cAACAiMAEN9vAD8IphdvAAICIwBi4KQzNDcw4AAiCTy4DwH7BAa4DwEiADDNCshwAAFNAABDDUNEDhOCwA1BxKPGA0YAMM0KyXEAASkCAFEPAR8FBlEPAyQAQcqjNDcmDgLgAA9xAAAAIQA1zQTk2QMzHLB81QQyHqEBYwkCIwAQ5ZMAAQYCD5MAAAIjABDmkgABtgAPkgAAAiMAEee6AwAmATOCUF/eAoOG96XKRA8dxyMAYeikMjkyNiYBAU8OMuqlJQYCoUPu6cPKQ7ZJcAMiADDNCstwAIMF7yfKQ7WCRE0ABaEKAyQAAU0EASYBAEsPkEQMuETKQ49/94IDFJ5IACTNo3EAAeMBD3EAAAAhADDNBOxwAADmAg9wAAECIwAQ7SMAAQMBD28AAAIjAGDuozQyNpIFAgGUAQCXDwLfAAaXDxA03gARzksAAAIBMJmVrd4AF6pNCgBEAJDNCs+kOTk0N5PjD4CtR9fKQ9dA3wYQwavKQ9uEkspDya6hAyIAMM0K0CQAAGYLAiQAAQcQDCQAENHlD4PtPuzKQ5Kaw9sehJbedcpEBypfSAAk0qNxAD+wxYdxAAIAIQAwzQT0cAABVxI816R0cAACIwAQ9W8AP/EfTG8AAgIjAGH2pDI1MDAsAQELAjPW3UsLAjDbIem7HSFKAyIAMM0K0y0BAQYHALwAAu0DBrwAAEYAYs0K1KM1MH4DAecBAC0BAnkBBU0AACEA8g/NBPmZEMpDuxVUykPsMovKQ8JBtspD8gOkykOzL48jACAMV28AAecBD28AAAEjAKAE+6YyMjE2NTCZVhjzCdCOzspEKeAUykPfrZ7KRCwCY8pDGlzaAyQAMc0K1SYAIiwfoggCJgCGJveIykMuiEgmANPWmQnKRAVaqspEKa7AWAg7LAJkTAAV1yYAMyRyGqIIMibFvu4IBXIA9g3YmQ7KQ1qjWMpEKzuwykNuBTbKRCzJFspDF0IOcgAV2SYAMB3aTiYAtjfKRB816spDTY6/JgAQ2iYAgFtqj8pEEBVXJgC2NspEEjemykOAw+cmANLbmRfKQ+g0qMpEFFn1YAKWRBbe7cpDbuqyJgAy3JkX5gtDRBQoK6wJDiYAW92jMjIxWwEw1yWoDwEDWwEAIQA2zQUFWAEASxgBIwAyJveHWAECIwAVBi8BAVUB0wjX5MpEK9CZykMbJAMjABUHIwABUgEBIwAFUgECIwAQCAMBBk8BN2MrTk8BAiMAFQkjAAFMATdj8KxMAQIjABAKIwACSQEjRyFGAAVJAQIjABYLRgEAag8w75HLIAES7kYBAiMAFgxDASJZ9bsNBmkBAiMAJA2jmwI/2E+NmwICACEAMM0FDkABASMAD5gCAAIjABAPHQEBNwoBQAEA8BcGlQICIwAVECMAAUABAWIUBkABAWkAEBH6AD9kt+KPAgICRgAQEiMAM2PwrUABCowCAiMAEBMjAAFGAA+JAgACIwAQFEABAZ4ZD4YCAAIjABAVQAE/CHRKgwICAiMAYBajNzkymh0BAf8Q8AQf/J3KQ+AQTMpEIeysykNCs7cDIQA1zQreIwAzGvHBIwAA0g1DQ1bdTSMAEN8jAIPYsyjKRBW1GyMAgxfXaspDawi8IwAR4EABzZ4vykQfytPKRAzpnGkAFeEjADAav/djARLBzAdDQ1ekdkYAEeIjAACpATMV5uapATgX12tpABDjQAHYubAsykQeDBjKQ73zO6MCAdIAFeQjAAGjAoK+VtbKRBGivQQdAvUAEOVjAQDaBUJEENwK/SGTRBMvrspDfaexRgAR5mMBItflIwAC5AsLIwAg56VxGyA0kR8Bg9LimcpEEKq2QAWSEsyQykN/NCoDIwBEzQrtoyoAAc8CDyoAAAAhAKDNBSKlMTYxNzGTVACD00VIykQLbhBUAIANwbTKQ4mvzFQAYDE3Mc0K7ukAAu0dAOkAENUACQXpAAJIADDNCu/rAAaKHQGYHwWKHQQlACTwo3QAAecBD3QAAAAhADDNBSZyAD/RVRlyAAICIwAQJ3AAAVsBD3AAAAIjAFAopTQ5MEcLBDgBgAG77cpD30oCWiZycspDndpPAyMAMc0K9CUAIn7+HhcBJQAGHhcEJQAQ9XQAAeQAMwXOTLgFhQgh8MpDlO9VSgBR9qI0OZROAACrAQFzAAGQBQVzAGGiNDnNBSwiAAVwAAAiAAZwAAEiABAtBAEz/SQHggI3/9qBggIBIgAaLo8AN+8vHI8AASIAIy+i/wABDQIBjAAK/wBgojQ4zQUwjAABfxUy+P6OIgAIjABAOM0FMWoAASsED/kAAAEiAEAypDMzVAhjCcpD1NLJUwkA4wehQ+AsxMpDxQZvAyIAMM0K924Ag9U1eMpD0dJvbgCE1hcOykPPHCUkABD4FQMA3wchQ5T7BiMjUbYWNAYx4SQAYPmjMzAwlE0AAN0AAugJCnEAACEANc0FNiMAD3AAAAIjABA3bwABxyUPbwAAAiMAEDjBEwHjEzPTw2zjEzHZ+BkUAAMjAIE5pjE5MDE0MagDAOgIQkPG9nrHBAb3HQMkAIDNCvqjMTkwkpwAASsAMMdaDmkhGPkiHmAxOTDNBTusBDIFKN0jAAL+CQVOAABEAETNBTyjdgAAVgMPdgABACEAks0FPaYxMjk4M54CAXYAM71EWDUBk8Hrn8pD40eUAyQAoM0K+5kYykPpXo11ARLgBQtARAiFhCQBFi0mANL8mRjKRAMG38pEKkOoixQHPQkCcAAwzQr9TACC6PrxykOMZhVMAJZDkXDxykQJ4SEmAGX+ozEyOZUTAQGdAAEZAzDBiPZKHiA9AyEANc0FQs0PMyDC2ksXgyKzX8pDP5jqIwAQQ3EAAr0AI2M0HAgyCIWDvQACRgAXRLoAEqkaDZNELJdMykMYCTZGABBFRgACtwAiyatGAAa3AAJGACRGo1EBAUEDPL2n7FEBACEAMM0FR0sAP/C7sE4BAgIjABBIkQAAhgIPSwEBAiMAEUlGAC9ZAkgBAgIjAHFKpTk3MjY4WgIBYAQzsy6gkwCSt3M/ykPtv/QDIwDyAM0K/5kYykPrsWzKRBieHpcBlEQav/fKQ19miiUAWwsAojk3TgABlQEFTgBmojk3zQVNSwAiz3JhDQZLAAEiAGBOozI2OJPeAT/YT42XAAIAIQBTzQVPmQ7jBwB6BwLPFAWpFQIjABBQbQAB/AUPuAAAAiMAQ1GkMjAfBPEJ1TV4ykOp4BLKQ97nVMpDriPFykP3D24DIgAwzQsBYQMAdwFCQ6l8fg0IDSQAMgKZGBEOQ0QVIDMpAYQXQoLKQ21cX0gAEAO/ATAG5z+/FRMzCgMMJABEBKUzMJcAAZ0BMp9ns5MFokOjq2XKRADD5wMjACDNC7ELkkQGUsLKQ58EH+sIDiUAEAaZAIPq6yHKRBE/nwYHhRNheMpDfOCHSgAQB5oAhAWMAspEEQ3VYwgMJQBQCKIzMJaeAQKYACPKW48EBZgAYKIzMM0FWi0BApUAIGezGwocSSIAEFtHEzMGhBqkDgCkGgakDgFEADJcmRFmAAITBwBNAgJXBjKZlpwiABpd1gABvgMF1gABIgAaXtMAPAffVyIAgF+mMjg4MTYxcgICKg4wLofR3wHDacpEMQ0/ykMGMWsDJAAwzQsJAgYAUhlCRCKBlVoPlkQlOM3KQzWDMyYAEQomAPYHk+rKQ/x88MpEDCNSykQAw3DKQ6OsVCYAYAujMjg4likBAMIGQ0QuuZspDZAw23TKQwb4lAMhADHNBWNOAAV0ANMIphfKRCUHA8pDNkpcIwARZCMAAXEAI9+Y5wCDAJIcykOkDvwjABBlJhsyyTGqLwPiQ89k6cpEIF+8ykNI53gjACAMeCMA8wjIa1/KRAe+0MpD0CweykQKEnTKQ5EOTCMAEHnfBoJPAjnKRCIe7kofQUQlB3oUAAIjAFEFaKMxNmkOAp0DD04BAAAhADDNBWn6AIAJbGLKQ+9MbHEBs2rKQ/ORCspDsaIpIwARamUTI54v1wABlAEG1wABRgAQawYE8wgAUGXKRCl89cpEAnJjykQrClvKQx48+CMAEGwjADAMI1GBGmcFykQOdqawFgJpABBtIwABRgDzAxB47MpEAqO6ykQR1IjKQ4GKJEYAEG5jAQFSDA/6AQACRgAQbyMAAZ8BMwIfDHMAgwRysMpDnE3VRgARcCMAABIaDxoCAAJGAIBxpTE1ODEzkR8BMga16MYLAhIZB8YLACMAes0LDKIxNZYpAAD5BwYpAGWiMTXNBXMiAABJC0BECKYYRRdilcpDinYKIgCDdJkOykPOO/ApDjfQjs9MBQEiABB1uQCCBb3QykQNLMupHZJED4BuykOGMldEABB2PgJwyr4/ykQaK04AwZ6eykQcfrLKQ1hroCIAIAx6qiEAXAFCQieF6q0IkkJGjjrKREYwtiIAJHuj+gABVBoAlgwL+gAAIQCRzQV5pTE1NjEztAMBJAEB2QAB5g0HlgwAIwA6zQsN3AA31fyv3AAEJQAaDt8AADsUBt8ABCUAUA+jNjEzSgoCngA8C5/adAAAIQBTzQV9mQ3BAIcNXpXKRAy4RE0AAiMAEH6VAAG5DA+VAAACIwAQf5MAAVQPAXIBCpMAAiMAMoCjMkwLApkCMwbGySUDsAi3TspDk8SYA6MyIwYQEG4AAKAIAm4AALIUCCsHACMAERFuAABbBDMJr1W8AgHVKzON839GAHISpTM4NzQ1dQFwhBrKRAGKI3AAF2q0DAIjADHNCxOVBgDeBTL4m+UmAQcnDQFIADDNCxR0AAFUAgDXBQJwBgUmJARKACQVo3QAAYkPD3QAAAAhADDNBYdyAAAjAA9yAAECIwAQiHAAAVIBD3AAAAIjAHCJpTExMTYxXQoBWQIPnAQBAiMAMM0LFp4EAMkHD54EAQQlABAXewE//SQHoAQCBCUAEBh/BAAqGEVEJ747ogQSLFIbBCUAEBm+AAEuAQ9eBAAEJQCBGqYxOTMyMzY+BADLBw+PLgEDJACBzQsbpDI1OTHRAQHZCACABwJBCDDfyTDdIiEDAyIAMM0LHF4Bgwd8MspD0Qwy0AGE1bN5ykPPf7okABEdoQATjHUKAfYGBgYLA0gAJB6jcQA/CTsKcQACACEAIc0FlAABIwAPcAAAAiMAEJRvAAGTAAAsDAtvAAIjAIKVpjE5MDY0NQ4BcijdykPG9nqzAgpqDRA2jwKBH6YxMjg2ODfiAwEuADC9RFguABpp9wwAJADzAM0LIJkYykQC1YjKRCaUaTEDBQYdA0oAMM0LISYAATAIMAYx4CYAEFJgDAYdDQJMABEiJgAvk+rLAAIFTABbI6MxMjidAABuBgaUDQAhADDNBZtOAAaaAACiAgaaAAIjABCcIwAGlwABFwkFlwACIwARnSMAAZQAI8mrIAIwkQ1dEggT6yMAgJ6lOTQ2MjWSHAIyBiD1QwwCQAIHQwwAIwAwzQskTwAAehoBiwsBrgEG+AsEJQBBJaI5NPoBBk4AAeEABU4Ag6I5NM0FoZkLjBIwF6WgJgyyjspEGZYlykNkDdEiABqibQAB3wAFsAwBIgBCo6M2MsoEAWUCD7kAAAAhADDNBaRKAAEzBA+3AAACIwAUpSMAQkOTxJXQCwaEEAIjAEKmozUyxA8B0wwzlbSjzQsBqBoQBeov0zUyMM0LJpkYykPxgfvGBjD4fHCXFWNYykOFCIUjAFEnpDE3MbYNAf4jAUwAASMHoUOZ+UHKRAWc+QMiADDNCyiYAAH9AQKGBgHTBnTkA8pDhWsuJABgKaM3MTiXwAEBiQkPTQAAACEAMM0Fq3MBALgV8wRD3p9eykPgc+fKQ+LjEcpDwlAiIwAQrG8AASoBD28AAAIjABCtIggBjw0zDuuFFTGDET+eykOCs/ZGADOumR3/DgEuMAEeFAA6A0NDmM90IwAQr0YIAWkAMwcp6NgAgwmvVspDkdSJIwARsCMAcELyykP4/o8jALOpykP9psLKQ6eMcSMAUbGjMzQ05wUAOwdDQ4uf2eoDkI/ji8pECqfUAyEAMc0LKh0BAIMKM4GKIfkEg4VrK8pED+QEIwARK/oAADsHMgpEPm4Ak0QMAvnKQ40tQiMAFCwjAEBDzY69BwQTUWYSM9NgxCMAFS0jAAGkBAG0AIPK14TKQ9pbryMAoy6lNjAzMDKTmQoAAzIzkq3MEqJENbSGykLnKJ8DIwCizQsymRnKQ+rrIeMjAmwBAX8WNYSk8SUA0jOZGcpEBDDFykQyBUZ0AJVENO3SykLtXjglAFY0ojYwl3MAI8QBCzQFcwDwBqI2MM0FupkQykOEMTvKQ27o1spDiIYdgXg3YspEFIvBIgAgDF0iAPIIpeqyykNRbtbKQ6r09spDWr1mykQb6kAiABBeIgAzxO2vRAA8yff1RAAaX9YAAcsZBdYAAGYAJgW+0wDCNxHKRAcZDcpENO3T0wABIgAyv5kbgwtARBZ7zvUAlKrKRBjPcspDZ8wAJMCjZgE/2LMoZgECACEAMM0FwY4AAtACDmQBAiMAEMKPAAGABAdiAXO8fspC7ujaIwCAw6UzODgxMpJjAQZVLQHWAQUJDgIjADDNCzVyAAE9FzMgkYbWAQU2LQQlACQ2o08AM9hPjaQtCk8AACEAMM0Fxk0AAb8AD00AAAIjABDHEzQRN5sAAc4XMil89boEQkQr0JjwGwEiADDNCzdNADLuBTc3JwKaAAVjCgMkACQ4o00AAVgBNSmuwE0AEplNAAAhADDNBcpMAAGZAA9MAAACIwBmy6Q1OTQzmQAzJKPkTAAFBB4BIgDyAM0LOZkZykPtoZzKRBkzB0YxlEQbhqvKQ1xLvSQAZTqjOTQzlDIBD00AAAAhAFLNBc6ZCyo3MEPVUAoNJ0zCsiQBIwAgC7ZvAAHAEw9vAAABIwAhBdCBAgAwBCQLPHYDgg2QYMpDihJ1IwCBC7elMTQ0MzDqA4PS4pnKRBpc2MUBkhywfMpDV6R2AyMAMM0LO3IAM+wVB7IOMvgZwYYbRUN5xbslABA8JQAAwhNCQ7+X+2EalUPDeQXKQ+G6LiUAUD2iMTSZBgEGcwAw1yWoxg0UscYNYjTNBdWZCnUNAmkLAE4OAQELQkOoU5siABXWCBozKzuwTg4FMhUBIgAQ148AAbQAMxIF3MgDBbQAASIAENgiAAaxADfvkcuxAAEiABDZWwMBoQgymGvb6gaSQ50TI8pEBBAIiAAQ2iIAggW90MpDW4SOtA6SQ2TTGspEGWTTIgAQ25IG0KourcpEGflEykOucbzuABay7gAgDHZ/IwBNCQO0Dilaq7QOVDTNDHejqgEBbwMPqgEAACEAMM0F3tIAAdYCAVoQAagBgxP2YcpDeozjIwAQ3yMAP/C7sKYBAgIjAETgpDcx+QJzNXjKRBWDx0gdBQIdASIAMM0LPk0AAJIDQkPkDc9wAJRD6LUWykO8fh0kACQ/o00AAZIDD00AAAAhADDNBeNMAAC8AA9MAAECIwBw5KQ0MTQ0kj8CAZkAMxB47JkABXwcASIAMM0LQE0AAJIDQkPdEfjFBJRD4VaWykPD3J0kACRBo00AAZkAD00AAAAhADDNBedMAAGZAA9MAAACIwAz6KMySgMBSwAAJQ8CNAcHJQ8ASAMVQksAM85U+TABMNKZmAUAE5sjABVDnggyFkoEIwCSRBhsU8pDaLUYIwBTBeujODlLBCSzKEsbJ62eIw8AIQAwzQtEbgAB6wEyx1oPSwAH7wcBIwCBRZkeykNYT439CKHKQ19K7spDnqF5FAADIwAQRiMA8QNWwvnKRBatmspDYNeDykQZliYUAAMjAGFHpDk1MDVKBAFxGwK7GyetnpAPASIAMM0LSJMAMu0+7C8DAckZBi8DAyQAM0mZGVgOM5/KW8kIhKTVN8pEAC7+JABgSqM1MDWUCQIAEQMPcQABACEAMM0F83AAAQMBAJ8DC3AAAiMAEPRvAAGbDg9vAAACIwAQ9QMBAdwzMvtUDZIUQUMKE2EUAAMjAEP2pDM1mwIBAwEy7unDTQWhQ/LJ4cpDsmlSAyIAMM0LS5MAAZsCM3nFtpsCAfgJNBHUiSQAUUyjNTQ0UAEB3wAPTQAAACEAMc0F+X4acMX2ykQYOoknKxPQGhMyYbouIwAgDBFvAAECAQ9vAAABIwCABfukNTk2MZJOAQBXA/AEQ+U3oMpD3udTykPpe1LKQ7u34cUGAI8QEE1NAAG8ACBqQU8BcHxvykN0V0bWAxTIJAAkTqNNAAG8AA9NAAAAIQAwzQX+TAABmQAPTAAAAiMAcP+lNjE5NTgJAQHpEUJEM8QBIAsGGgoCIwAwzQtPxwEBaAoBDhYA3AqVRDE+k8pDBWwaJQAQUCUAASIOALIKAiUAB7IKAG0AQM0LUaKqFwlzAACBBgZzAGCiNjHNBgNLAAZwADcHSttwAAEiABAEIgAGbQABzxQFbQABIgAkBaPeAAAiDg/eAAEAIQAwzQYGSgAB4gkH3AAEOBgCIwAQByMAAMkOASgKC9oAAiMAYQilMjgwMOgBREQGUsJNAAA6FAYFCgEjADDNC1JPAAG8AADAFwKiMDIis2DXHAJIAGDNC1OiMjg2AgNOACO5m4IABU4AZqIyOM0GC0sAI5GGBwEyIrNfSwABIgBSDKQxMDeYAACIAwECCklEDUzBAgqAMDcxzQtUmRlrAVDaykQc4tcIAHEXBfkmAyQAclWlMTIxNjmZACK16GsJATIQokQmxb3KQy9PcgMjADDNC1ZQAAHnADMZATzXJjIbhqq5CQQlAFRXojEymJEIAbkJAt8WBU4AYaIxMs0GESIAIoQangcBHB8GSAkBIgARErMVJAk8shnChnbKRAAuhspDpNYmIgAaE48ANwhC8o8AASIAMhSZGboQQ0QRor5NAQXhBwEiABAVIgAA0wBCQ7+X/CIAkkPD3JrKQ+FWmWYA0haZGspEA5vSykIeN1osAJFCQ3j6ykRGYgoiACAMdfAE8QOAs4vKQzDb7MpDhDE8ykM31tYUAAEiAHAGGKMxNjmU8wAA1Q8CFQE3DOmcFQEAIQAwzQYZjgABUiQPYQEAAiMAEBr+CADdAkJDpZt1ugJwQ6qmUMpD+rQIAUYAEBsjAIMIphfKQ3aq6iMAg38yTspEEs0GIwBhHKQ4MDAw9QEBRAIwH8rTbQ8XavwlASIAMc0LWEQCchkMykQVUf1NAJREF9drykNrCLwkAHZZpTEyNzE3BgQAcgkBAxEG1AECIwAwzQtaUAAATRJDRBFw8ysDBZMBBCUAEFslAAaWAQGdDwWWAQQlACRco3QAAQ8ED3QAAAAhADDNBiJNAAAPAQ9yAAECIwAUIyMAAgYCCnAAAiMAUSSkNjY5Ew4CMgEAmQkC4wAB8xJBa8/mAyIAMM0LXU0AMgbnP5oJAqIBBuYJAEYARM0LXqNNAAG8AA9NAAAAIQAwzQYnTAAAvAAPTAABAiMAZiikMzc4NMsBMxCqtpkABuYJACIAIM0Lqw8CmQAy3K9PewEH5gkCJAAkYKNNAAGqAg9NAAAAIQA1zQYrmQAPTAAAAiMAVyykMTE2ZAIzC5/amQAFERoBIgAwzQthTQABmQAj1O1YBJRD2lrAykPK2HMkACRio00AAZkAPAvRL00AACEAMM0GL0wAAEMDD0wAAQIjAFIwozIxOI4DIs/9fwoC8QQFJCMAIQA1zQtjggQj5ZolBgbjBwEjAJAGMpkSykJAREGDOGdgykKTTjKFFwEjACULZJEAMM5U+UEDs6rKQ9I2BMpD0v0vIwBBZaM4NqIKAtwAMwG77twAkAN6qMpDnj3jAyEAMc0LZu0Oc54vykQIU7n0BYIKdgjKQ5BHIiMAIQY2bgAA/AMwx1oObgCyqcpDyzsZykPZ+BojAEALZ5ka6QRgJMpDvURYBwKydspDwk8zykPi5AAjAIIGOKUxNDI5MNEDAJ03DzMaAQEjADDNC2hyAAL1DXcJNcpEC/GE9Q0CSAAwzQtpJQAG+A0AdRcGyQoEJQAkaqN0AAAHAQLMDgAmBQYXCwAhACDNBjoPAmsVD3IAAAIjABA9cAABBgIPcAAAAiMAUz6kNzQ5nwJy31fKQ++wAHYBoUPz9J7KQ7E+lQMiADDNC2tNAHAHGQzKQ3j+TQAoVKmDCgBGAETNC2yjTQABvAAPTQAAACEAMM0GQUwAAaABD0wAAAIjAEdCpDY4nAUBYAoBoAIGfQIBIgAwzQttTQABoAEwawi25gAYUWAKAEYA8xjNC26mMjE1NTU1kpkLykPQjs7KRCGJjcpD4HPnykQj3TDKQzrxowMkADDNC28cAgBcD0BEJ/AFHAK2d8pEKqbHykMfy0omAGpwozIxNZNRADnX7N9yQVQxNc0GRx4DAUsI4EKWZ1vKRCoR3spDIh7u+wJKNc0MaHEAAD0akkQqdP3KQyCScyMANAZJo78AP9izKL8AAgAhADDNBkpLAAAaBw+8AAECIwBxS6UyMjEyMAwBMtOo5I098gBD4NeEykQe0lXKQ08dEgMjADDNC3FPADIEYpIdEAKpBjAUWfa5ARWRJQBHcqIyMk4AcH6yykPYT45OABJWTgBqojIyzQZOSwA3B3wxSwABIgAkT6OXAD/ZeXOXAAIAIQAwzQZQSgABahcPlQAAAiMAgFGlOTQ3NjWRnwGD00VIykQXc9bwAQWTGQIjAETNC3OjKgA/2RbEKgACACEAQM0GU6WDHQJEAoPUDH/KRBJpcVQAkhS9FMpDd3IXAyMAMM0LdKMAgwTFuMpEBpT/MQuFCX2MykOSOB0lACR1o08AAXkAD08AAAAhADDNBlZNAD8IESRNAAICIwByV6U0Mzk5NIYBAPAAMw1elZwAkg+yOMpDhc7DAyMAMM0Ldk8AAawEMuFWlpwAlUPmxBrKQ75vGSUAQXeiNDPdAgE+ATMNkF/dAgZcIcI0M80GWpkOykPqJNfOCeFD7NtSykQmMNTKQzGjFSIAKgxEbQAA2wIGbQABRAAkXKO5AAHaAg+5AAAAIQAwzQZdSgAABgEBrwcBUwEGSgACIwByXqUzOTE1NgYBANoCACIGR0Pgc+giBgIjADDNC3hPAIMExbjKQ8Q/QyQGhclKHspD2+kVJQAkeaNPAAGSAg9PAAAAIQAwzQZhTQA/CELyTQACAiMAM2KjLSYDENqrMwHVBgGABJAFnPfKQ5n5RQMhADDNC3pLADIJCTxcJwLzBIOlOMvKQ//6aCMAgXumMTM5MzM5oAEArSFDQ/zfmNUSkwBgUcpDpHKRAyQAo80LfJkbykPo+vE+Jdb4fG/KRAoSdMpDkQ5MJgDSfZkbykQDBt/KRDJo2w8BBqAYBUwAYH6jMTM5mVUDBncAN9eJQ3cAACEAMM0GaCMAADMBAjwSAIIBBhtDAiMAEGnHBwEFFQC9AE1ECQk9RgAaaroAAVYZBboAAkYAEGsjAAFoEzLBiPa9FAbcQAIjABps2gAAwwYG2gACIwAVbSMAMy65myMABQgQAiMAEG4jAAAvAkNEB40GYgWDCeEgykORcPQjABBvIwAAewVAQ/GgD4kGs1LKQ/cOf8pDriS0IwBhcKMzMzmVHQEiFsT6AAIlFQW3AQAhADHNBnF1CXI7CspDt9bTjgGTQ7wahspD6RitIwAVciMAM7E+kcYDg7Xl2MpD701bIwAUcx0BAjgnCvoBAkYAFHS0AA/3AQECIwBydaYxMDQ3NeIFAfcBMvLJ4W4CBt8AAyQAMM0Lf3QAgunBPMpEHaiDkQGWRCAt8cpDSa6hJgBggKMxMDSUCAEGUQAAPAcGUQAAIQA1zQZ4JQIAdAABJQIMIwAWeXEAALIkASUCgx/8ncpDSnPyRgAQeuUAAPEEAZQAAekIDCMAgHulMzQ1ODeRkwAA8gRCQ+kXvqADQEPtXF2HASLWAyMARM0LgaMqAACxBA8qAAEAIQBhzQZ9pTMzFB8AFyBzqOTKQ96fXlQABaQeAiMAMM0LgsYAAUEbD4MeAAQlAEGDojMzPQIGTgABNQEFTgBgojMzzQaANAEBSAwAcABMRAkJPSIAEIG2Bdf9JAfKRCttespD/9qB4jYBRAAGjwDSDx1QykPv9WfKRBE/nxIfASIAEINUAQC/AwEiAExECBElIgBRhKM4Njn9AAEJBAGWIwEJBIDZlIPKQ8uesGcLQDnNC4T7AADDAwHPDAEgFAbDMwBEAHPNC4WlMjEx8AQ/00VIVgQCAiMAMM0Lhk8AAEoBDxIEAQQlABCHvgA5A/73qwN1chTKQ63BHyUAcoilMjEzMDRyAQB2ADDBJWLDALDnykPFagDKQ9/JMywAYDMwNM0LiTkCBshHASUAhbqNH8pD6qYUJQAzipkNTAEBIUfV+/ohykQebzbKQ1CpjCUAEIvAADLq6yFNDQLSBGfUiafKQ9AlABCMbRHxA5Fe7spD7Pm3ykOU27LKQ/fVrBQABUoAJI2jvgAAXwgPvgABACEAMM0Gj7wAASMAAYRICrwAAiMAEJC6AD/1Y0a6AAICIwAQkbgAP/BZArgAAgIjABWStgA88T1ptgACIwBSk6QtMTZWCzPXiUPVEQE2ApGvToPKQ/XksAMiADDNC46TAPQI8w97ykQU7t7KQ/uWhcpEFxC3ykNuI4kkABCPlAAAvQIC2gcy+Hxw6SBEQ9ekdiQAdpClMjQyMDfmATOgkYXeBAVBGAIjACLNCx8EAH0DAJI8Ah8EcJsjE8pEBQiBAgBIADDNC5J1AAHBATCB7bd1ALVvykOG96XKRA8dxyUAFZMlADJ1Hm4nBQaeEgQlABWUpgIwpA75UQYTUQgwNftTIUoAUJWiMjSYwgEBGQMzoPQtFQQFvQBhojI0zQacIgAFugABIgAFugABIgAUnTcEAYIUAX0GBg8MAUQAEJ5yAQBOAfIERCDC2spD9DlhykQi5SnKQz7RwSIAEJ+8CAEuDAErFwHjCwFwGzKEQVwiABWg+AAyglBfTgAGHQEBRAAVoSIAMnXjvtAFBhoBASIAFqIXASJxo64HBhcBASIAJKOj0gEB1wIP0gEAACEAMM0GpBYBASMAD9ABAAIjABCljwAB+xwPzgEAAiMAFaYjAAbMAYN+bPrKRBL+WyMAEKezAAAyEw/KAQECjABhqKQ5MTc20wmD1TV4ykOMZheHApGRDV3KRAoS6wMiAFLNC5aZHJMAQ0QWe85HBIQYnh3KQ2ft8CQA0peZHMpEBYwCykQymi87AnBENR+dykLroxMAagBEzQuYo3EAAQMBD3EAAAAhADDNBqxwAD/0/6twAAICIwAQrW8AAJwLD28AAQIjAGWuozM2N5JxATCDF4fZAxfnHAMAIQA1zQuZbgCHIYmNykP8XM+jDwIjAFGaozcwOSoBAbkAMnIDokYJoEN6iwbKRBP22AMhADDNC5uxAgG2BAHOHwEjBIMUKCvKQ3nFuyMAEZxuACOcED4IASMABhsIAUYAUp2kODEwLg8AbCJDQ10RCqkckWWaRspEGTMIAyIAMM0Lnk0AAcoGMxn5RJkBhBwbk8pDWfgaJAAkn6NNAAEWBw9NAAAAIQAwzQa2TAABmQAPTAAAAiMAYrelLTI1MeQOAJAOQ0NI526aAJJSNf7KRB4MGgMjAGHNC6CiLTJwCQEpADNJrMIEBAUpAGCiLTLNBrlUCgAhC0NDmZWtQhOCnXa3ykQD3j4iAIO6mRTKQ7pH+9AiM76XHjAjMSOraCIAQwxumR33ITIOujHAA5FEENwKykODex8iADQGvKO2AAFACQ+2AAAAIQCCzQa9pjI4MjRBCUJEBb3QEgJHRA1+jxICAyQAMM0LoXwEggM4rcpEJEDFMwsGIEAFJgBQoqMyODI7AgdRADkJCT21EVo4Ms0GwE4AOAdK26cYASMAEMHOBjBPAjlECBP+4R0x99WrFAADIwAkwqO/AD8Jni+/AAIAIQAwzQbDbgABPwMPvAAAAiMAYcSlMjQxNEEDAd0JAWcRR0QNTMJnEQIjADDNC6NPAAaHBQHAEoAQqrbKQ4PdyDgGASUAJKSjTwABABYPTwAAACEAMM0Gx00AAW0RAdQFCk0AAiMAgMimMTE5MzIxHwdCRAXvJ0QRApoVkxmWJcpDZA3RAyQAYc0LpaMxMRgKBysANwk7CisAACEAMM0GymABMVhPjVkRocpDX0ruykOAw+cUAAIjADQMraN2AAFgAQDkEQt2AAAhADDNBsyXEQJ+BAIKHDMSaXBJApIUi0rKQ3g5QAMjADDNC6bwAIAE9w/KRALlv/AAF3ajDwQlACSno08AAXkAD08AAAAhADDNBs9NAAHZAQ9NAAACIwBw0KU1NDc5MRoFQkQGtegBEQLZAZIP5APKQ4VrLgMjADDNC6hPAACcAEBD2lrAnAC1d8pD4CzEykPFBm8lADGpojUIEgdOAAFfAQUIEmaiNTTNBtNLACO+VJwGBUsAASIAJNSjlwABIQIAmBELlwAAIQAwzQbVSgAB/BAPlQAAAiMAdtalNTI4NjPkAA+6FwACIwAwzQuqTwAB5AAPmRcABCUAMauiNc8EAuQAAU4AAcYDBQgYaqI1Ms0G2UsAAXwSBeQXASIAENpkAtAU3J/KQ9PDbMpDHJ1eJBgRGRQAAiIAENsiADMzGGYiAIE62SXKQ9pbrxQAAiIAMtyjLU0Vk0QKlkfKRANI3tsANQWc+NkRQDDNC6yOAAHZEfAEmTMHykQM6ZzKQ58EH8pEAxeKA0QAls0LraYxMzk0M6EEAdkRAtMCBWA2AyQANc0LrrMRIC5WUQDGVKnKRDE+lMpDBWwaJgAQryYABrkQASYABbkQBSYAJLCjdwAH1zYJdwAAIQAwzQbiTgAAyQgPdAABAiMAEOMjAD8IphdxAAICIwCB5KYxMDQ4MDgRAgEEEjLyZzg2AQbfDwMkADDNC7FRAAa/DwA8GgpTEAEmACSyo1EAAcIAD1EAAAAhADDNBudOAAHQBAChEAtOAAIjAIHopTM0NjI0kWECIuc/uRwBLwQJDRB0NjI0zQuzoyoAAfMYDyoAAAAhAJHNBuqlMzM2ODHyAADABQENEAJUAAW/DwIjADDNC7SjAAHxBgANEALZAQWQLgQlACS1o08AAXkAAewPABsHBk8AACEAMM0G7U0AAY8BD00AAAIjAHHupTIxNDg1FwcAgwQBXw8B/wGiQ89+y8pD1bRoAyMAMM0LuE8AcAP+98pD6kHDLiIjUTUaMUO1gw4PASUAELklAADBAEJDwMHNsgEGlhMESgAkuqN0AAFzAgBlJgt0AAAhADDNBvJNAABzAg9yAAECIwAQ8yMAANQBD3AAAQIjAIH0pTIxNTI5lNQBc7XoykPAwc5yAoDFzKnKQ99miuQAYTUyOc0LuyUAc4QaykO1gkQlAAjNDwElABC8LAkyBoQa4wkBzwOVRB6hAcpDT+JjSgAQvZkAAeECAEkBQkQMI1LeHUVD0EX3JQAwvqMtBiYAQQQiMyLzDgIJAZCu6u7KQ/ZIRQMhADDNC79NAAFBBDDIg+FWAbOpykPNKyjKQ9gICyMAIMCk3gcQlcAAAYkUMKCRg8AAF8JDFgEiADXNC8EkADCWe8skABfBEQ4DJAAQwnEAAb4AM50TI+wBhKKBk8pEAVjQJAAQwyQAAVEBACANAU8DBu4OAyQAFcQkAADTDQIkAAXtDgMkACTFo7kAAc8CD7kAAAAhADDNBwC4AAExAg+4AAACIwAQAW8AATECD7cAAAIjABACIwABMQIPtgAAAiMAFQMjAA+1AAACIwBiBKUxMDM0OAMBNgswjGYVSwEXwrQNAiMAMM0LxiINggQwxcpELurwTAGVRDFwXspDBKTxJQAQxyUAAKcGl0QWSgTKRA4TgcgpBCUAJMijdAABKgEAtw0BmAcGKA4AIQAxzQcITQABqwUOcgACIwAQCSMAAENND3AAAQIjADMKozS5BwAGCENDgxeJ4gAwh1s7UwQAGQYAtwcRyUsAAAEHALcNArsABgkdASMAUcqjMjExnAIBSwAzcTx2SwCQecWyykQUKC0DIQAwzQvLWgMBswgyEdSI5ggHkSwBIwAzzJkQciAyr7ErVB2TQ7atAspD7oYxIwAzzZkTtDTzAxL+WcpD++ZDykQV5ubKQ3LK0CMAFc60AAD9DQK0AAb9DQFpAFLPpDk2N7YFAVEDM13YMmcFMGZhcqEkIT0DIgAwzQvQTQABaAWAGflEykQORNktE2ReykNZMPEkACTRo00AAbsBD00AAAAhADDNBxRMAD8KMyJMAAICIwCAFaUxODQxNpEPAwFQBvIESOdyykQNG2nKQ1Fu2spEHj3jAyMAYc0L0qIxOKUCBikAARYgBSkAYKIxOM0HFy4PAcETh/x88MpD89XGlxgBIgAQGAwJAfIMAXYUAK9eQUPwdywUAAIiACQZo5QAAaMDD5QAAAAhAPAVzQcaozEwNpGZDMpD1fyvykQ6jZfKQ96DuMpEPK/mykKvTZkDIQCQzQvTpDEwNjiSKQDxCdZfXcpEMKmqykPg14PKRDLL+cpC/m0CAyIA8wDNC9SZHMpD7mjSykPfAvI3FYTjRqXKQ8HsjiQAUNWiNjiTTAAANxAPTAABYKI2OM0HHggBAd0SMwYAFsNtAXhAMpW1kyIAEB9sAAEUEg9sAAABIgBhIKQzMjczbAAB4QAyK59ExxShRC3y6MpDEprHAyIAMM0L1m4Ag/HllspECOiigRCECzxGykOOuqgkABDXcAABQiszia7fxxSEjlYlykQLbockAGHYozI3M5TdAC95c3EAAgAhADDNByRwAD/0nBBwAAICIwAQJSMAADcRQkPQqJ2TAEBD1VDQ2RUTYyMAECaSAD/xgfuSAAICIwBgJ6Q0Njk5kgACAQ0yK9CZoAKhRC3BHspDE2HvAyIAUs0L2ZkMXgNDRCbFvUoHhCjoDMpDJsY1JAAQ2hQEARoFACcB5EQMhnbKRAsK8cpDjx1RJAAQ2zYDgwcZDMpDihJzIAcwjrm5UAEUvSQAJNyjlQAAoQIPlQABACEAMM0HLHAAAGwHAZcBC3AAAiMAES0jAACkGwAnAQKQHgXcBwIjABAukgAAFAQPkgABAiMAVi+jMzI34QIwJpRpCgPAucpEKLZCykMnjV4DIQDxCs0L3ZkeykOBFybKQ8zIgspDhJPrykPS/S8UAAIjAGUHMaIyN5ECAg9KAAChojI3zQcyozE0MJoCMtqjWK4FwkPgc+fKRCN6EspDPDgxQTDNC97jAXPllspD16R0UQMFjFQARADyD80L35kfykNuBTfKQpgJLcpDeBnBykKpF/XKRD12myMAdgc1pDE0NDHgADMcfrLBAwUdIgEiADDNC+BwADPuBTcaFjf4GcEbFAMkAGDhpDE0NzBOAAJUAgBOAAFwBwZ6CQEiADDNC+J6AQG8CzOCUF8MAghOAAAkAFPjpS0zNYcEMtTSyUAQAUkUBrYQAiMAkM0L5KUtNDg0M18BAkIQMxdCgnsAkhlkW8pDZNT7AyMARM0L5aMqAADmBQFWAAsqAAAhAILNBzylLTYwMh0BAYAAAEcQAh0BBpYQASMAMM0L5pQDP/EfTH5hAgJIAHDNC+eiLTaSAQIGTgAA6RcGTgBqoi02zQc/SwDS9DlgykQl/4DKQzJoZiIAcEClMTM1NzNLAAFQA0BEEjem7QAYwZkAASMAMM0L6AYDAGkBQkQjq92HHgZOAAJIAFLNC+mjNQ4FArgnD08AAAAhADDNB0NNAAH6Bw9NAAACIwAyRJkbfAUCjRbT+HxvykQYz3LKQ2conyMAckWlLTExMzQKASIMf7sQAn4FBQQRAiMAo80L6pkdykQEYpK5FtUL8YTKRDVRZ8pC6kGTJQBa66ItMZ5OADfYsylOAGWiLTHNB0giADMDeqgCJQU5EgEiABBJegEBvAAzBc5LYgcGWgYARAAQSgEBAXMBADoATEQIdEkiABRLIgBDQ6tteF0EBRsbAWYA8Q1MmRDKQxf1yMpD54tEykMucqfKQ+yWH8pDuJ0UZgAgDFkiADCgfb4CCGPWykOkwM0iKDIbuHYiABVaIgAzQequIgCCTABmykQfmYAiABpbOQEBtAAFOQEBiAAVUAkWMwPdxgkWgQYx4MpDmM90RAAgB1EiAIPrsWzKQ//6ZSIAAERCQkOg9RwiABBSZgCDBb3QykQHKeglBgVUPQFmABVTIgAwA6xybBMTJbgHMpkzCEQAEVQiAHKMAspD+JvmRACSQ/2mwspDp4xxIgBRVaMxMzQTBT/ZeXMvAgIAIQAwzQdWfAEAnwJCQ74LgewCk0PCssjKQ+KAayMAEFdtAAGoBgF4GQpQAgIjAGBYpDI0MTKeAgFTCghZE3GAbspDhjJXXA1AMs0L7E0AgwWMAspELxy6TQCEMaIoykMD3cgkACTto00AAW0ED00AAAAhACHNB7ABAZkAD0wAAAIjAFFcpDI0M0IGApkAAqUTJxtqVxMBIgBEzQvvoykAAXUADykAAAAhADDNB15CAyA5OOwAAooDMwNI3m4GkgWc+MpDmflFAyMAOs0L8A0CN/e2Jg0CBCUAJPGjTwABwwkPTwAAACEAMM0HYU0AAGoDAloCCk0AAiMAAJAlEDWaAAIBDQC0AwF2DwF6AwGaAHCjLTI1zQvyhQGCCNflykQALofDD5NEAlDWykOgkYcjAJDzpjI2MzA5MJECBDLQ8ml+EgFKBqND9qrrykOuiEgDJABhzQv0ozI2SQYDKwAjyeHsHgUrAAAhAKDNB2amMzEwMzA1VgABBgIBVgAC4wuT9w5/ykOuJLQDJABhzQv1ozMxgQADKwAiyeG2AAZQEwAhAETNB2ijUwAAAQkPUwABACEA8BXNB2mjMS4xlJkNykJHh87KRBziRspCaUuRykQfBB/KQ05V6AMhAPEKzQv2mR7KQ0NhG8pCfkvLykNL6RDKQpG+MhQAAyMAEPcjAABvBOFCrQwIykOjlufKQreAnBQAAyMAFPgjAOhDhwtcykOj+oLKQ4picSMAYPmjMS4yk5EAMEZ99RcPaFTKQmuQqLw2YDEuMs0L+ksAAXg3Mn0ObKUMQUKQY3cUAAMjABD7IwDxA1hPjcpCehtWykNgEEzKQo0sVhQAAyMAUfyjMTIxbgDwCUcIGMpEFSAzykKCG9vKRBbe7spDbuqyAyEAMc0L/RMEI2xivAoBPTKCKUsrykMlObojACAHcm4A8QOlhxfKQq0JYspDqKErykLByAQUAAIjAHUL/qMxMjKR3ADwAxGivcpCg8y0ykQTxJbKQ3tUDSgAhjLNC/+jMS41KAAzDZBfBAGAD08aykOGlQC+AHM1zQwAozE1vgAi2kozC0dCg4KUMwsAIQAwzQwBmwDxAx7xKcpCaeXtykMmsejKQpCbzxQAAyMAEAIjADO6Etq+ADO9kIq+ADO6EtojAAAHACAykr4AMkjvL34F4UKFWyDKRAfwm8pDlVH+IQAwzQwESwDxA7+Au8pCrKBQykPCmtHKQsBhYxQAAyMAUgWjMS424QDwB6hGykQCs/XKQmuzQ8pEBNZEykObhqvhAHI2zQwGozIu4QAyRYZP7DjwAEJo40/KQ/IDpMpDsy+PAyEA8w/NDAeZEMpCTLBHykO/NVLKQo6mnMpDxvZ6ykPePLkjABAIlgCCFNyfykJ5+a0DGEFCkBNlFAADIwA0CaMyewLwBwpUykPmYXPKQm7IvMpD6d7oykO7VEsoAPIGMs0MCpkTykJJk23KRB/K08pCjRvgFglDQzu29CMAEAtuAPEDqvT3ykKytl7KQ64PDcpCwBHmFAADIwBRDKMyLjNPAfAIQ4ADykPeO8rKQmh6FMpD4VaWykPD3J0oAEAzzQwNbgDzCE/Fv8pECqddykKKArbKRA66MspDh77RIwAzDqMyMAKCRVUBykOfyltPAZBDo0fRykQA9bEoAFA1zQwPpZMGEDl5AQfhIQGgJAXhIQIjAHHNDBCkMjIwhQJCQ/HlloUCAisAB78GdDIwNc0MEqMpAD/1Y0YpAAIAIQCRzQeHpS0xMDY4fgAAtAUCHgkKeA8CIwBRzQwTojcgAgPTBSLlv6AO8AFEBKR6ykOb6kADojc2zQwUxgAAW0HyFKUxODEwOJGZDcpD8FkCykP8fPDKQ/uWhcpEAGBRykOkcpEDIwBEzQwVoyoAP/VjRioAAgAhAILNB4ulLTc5M1QAgvEfTMpD8/SeVACiQ/ib5cpDrJdOAyMAYc0MFqItN30AASkAh/RXR8pD9DlgKQB0oi03zQeNo1AAOfT/q1AAgDhRykOs+uIDIQCCzQeOpS0zODJRAIPwu7DKQ+4imnoAkvJnOMpDssv7AyMARM0MF6MqAD/0OWEqAAIAIQCRzQeQpS01NjEwpQDyCe/1Z8pD5ZpJykP7M9fKQ+ne6MpDu1RLAyMAcM0MGKItNZJLAQYpADfzcispAPESoi01zQeSmRHKQ9NFSMpD8NnSykPZFsTKQ/WBGcpDr7IaIgA0DGKjcgABnAAPcgAAACEAgc0HlKQxNDk5mwCA8qvgykPddYybAMHWykPhuT/KQ8N59AMiAETNDBmjKQA/9JwQKQACACEAgs0HlqUxMDE37gABEAIz1t1LQgGS2yHpykPKEUoDIwBEzQwaoyoAARACDyoAAAAhAJHNB5ilLTMyNzOnAAGWATPQqJ1UAIDVUNDKQ8/iY5YBoTI3M80MG6MzMTYqAAFUADPFBmwqAJDIg+HKQ9yvUgMhAGPNDBykODL6AIPx5ZbKQ77RvikAkcMVccpD4h3CAyIARM0MHaMpAAFSAA8pAAAAIQCTzQecpi0xMzYwwAFzLxzKQ7fW01QAk7x+G8pD6LUYAyQAMc0MHuYBACYAM7GiJyYAhrZJbspD7unFJgBSH6MtMTMRAgArAIe4OXzKQ/PVxlEAACEANc0Hn04AM7IEzyMABU4AAiMAJKCjnAABAwMHnACAGobKQ+kYrQMhADDNB6FLAAEjAA+ZAAACIwBSoqQyMzXjAQE8ATOr0CHCAJGvsSvKQ/WCCAMiAIXNDCCjMzUwk1IADykAAAAhAPcFzQekmQ3KRAk7CspD1nqiykQMhncvAgIjAPEIpZkeykORXu7KRCIe7spDlNuyykQlB3oUAAMjAGGmpC0yMTcvAQH3AjOlm3SYAJGp4BLKQ/tTIQMiADDNDCGTAIPzD3vKQ59ns/IChKNH0cpEAPWxJABSIqQyMTN1AgHmADOZMwVOAJGcsHvKRARBXAMiAETNDCOjKQABIgIPKQAAACEAc80HqqUtMzHIAgGvBDOSmsNTAICXQgvKRAb4lMgCEDHIAiQkoyoAAVQADyoAAAAhAJDNB6ykMjEyMZFAAfAIB99XykQmxb3KRA0baspEKUsrykMlObqmAKEyMc0MJaUyNTQz7QPyCkQGtejKRCCRhspEDLhEykQis1/KQz+Y6gMjAFHNDCaiMsgCBykANwimGCkA8hKiMjXNB6+ZFcpECNflykQQRyHKRAsrOspEEmlwykOAYFMiACSwo3IAAN0BD3IAAQAhAGHNB7GjMTa2A5NECZ4vykQYOomaAJAaKw7KQ2G6LgMhAHHNDCejLTQ17QABKAAyFO7eLQKgRBcQt8pDbiOJAyEAcc0MKKQzNjG8AQIWATMNXpVRAJEPgG7KQ4YyVwMiAILNDCmlLTEwOHwA8gkHGQzKRAWc98pEDFSqykQHvtDKQ5W1kwMjAGLNDCqjMTNrAQF+APAEArP1ykQM6ZzKRATWRMpDm4arAyEAkc0MK6UzOTAxMqgAgAaEGspD/HzwqADCdspEAC6GykOk1iYDIwCDzQwspS04NjYsACLnP5wGAVYAokP4/o7KQ6w0pQMjAFHNDC2iLRUHAikAAOwGR0QIphcpAHSiLTjNB7mjUAAAdAEBPAcLUAAAIQCGzQe6pS0zNzUQAgHsBgGmAAnsBnQ3NTnNDC6jKgAyCQk87AYLKgAAIQCDzQe8pS00MjGlAHC16MpD5ZpITgHCqcpD6XtSykO7t+EDIwCBzQwvpC02ODUlAQHGADPd2SErAJHg8wLKQ8RAMQMiAGPNDDClMzBxBAJQAQ8lBAACIwCCzQwxpS00NjnWAADQAQEsBgHmApBD1O08ykPQRfeCABA22gVSMqQxMDetAHMHrf/KQ8pzpwFAQ864j2YAIaQDIgBDzQwzoigAAf8ADygAALKiNzjNB8KlLTM1OdMAggdK2spDxD9DdwKQQ8jndspD3Eu94AN0NTk1zQw0oyoAAVMADyoAAAAhAJHNB8SlMjMxMzQnAQC2A0NDvguBVACSwrLIykPigGsDIwCgzQw1pi0xODMzOQIFk0QGUsLKQ7fW038BBeYFAyQAMM0MNjQEgwYg9cpDsT6RUwAIggYASgB7zQw3oy0xOFEAAa8BBVEAACEANs0HyE4AI6InIwAFTgACIwBiyaUtMTg06wIBmwEzq214RwKAr06DykP15LBrA3Q4NDLNDDijKgABHwEPKgAAACEAgc0Hy6QtMjU2oAABlgAA8wUC7gGAqXx+ykP7trXPBVA1Ns0MOaEAMgh0SvMFAeIDCfMFACQAYzqlLTIwORICIhkMywUCogCSnXa3ykQD3j4DIwBDzQw7oikAAaEADykAAKGiOTjNB8+kMjY5UApCRAd8MsgFAo4DBfIFASIARM0MPKMpAAFRAA8pAAAAIQBAzQfRpbMJ8g83kZkOykPN2FTKRCs7sMpD1fyvykQsl0zKQxgJNgMjAETNDD2jKgA/0VUZKgACACEAYs0H06MxNVIA8Ano+vHKRCttespD7T7sykQsyRbKQxdCDgMhAJHNDD6lMzM2NjB8ADL9JAcqAEdEAnJjKgACIwBDzQw/oyoAT0QAHpgqAAIAIQCgzQfWpTExMzYxktAAg/2GtcpEJ747VACSKRnXykMl/wsDIwD1D80MQJkOykQKMyLKRCl89cpEDkTYykQrClvKQx48+CUAI0GjTwBPRABQZU8AAgAhADDNB9lNAD8MI1FNAAICIwCA2qYyNzcyNTbxAAKaBgAbAfMARA52pspELPprykMWfLsDJABhzQxCozI3RgEHKwAwC8AtKwASaisAACEARM0H3KNTAAF+AAdTAAVuAZEyNTbNB92jNjF7AAK+AfAEJKPkykPVmRPKRCX/gMpDMmhmAyEAUs0MQ6I0PwGA6iTXykQhu1i9AfAD7cpEI3oTykM8fh0DojQxzQxFQAnxAykD28pDPgxwykMvOAXKQ0UHWhQAAiIAUUajOTE16wDwCQBFlcpEJNWuykQCo7rKRCYw1MpDMaMVAyEAcc0MR6QtMjUFAgLfAAEpADcOdqcpAAEiAFDNDEijMiUDAIsBc21LykQh7KzaATEjFn6IABADIQCAzQxJpC02MTQpAJND/9qAykQf/J0DAjEhV8OnABEDIgCCzQxKpTQ5OTAWAQGCAjMeDBgrAJIfZ7TKQ0zHlgMjAEPNDEujKgACggIPKgAAACEAcc0H5qQ0ODi5AZND/k0AykQaXNj5AJEbuHTKQ1uElAMiAKDNDEymMjY4MTgxqgAC5QEwHdpO/AAXpn8AAyQARM0MTaMrAAHoAQ8rAAAAIQCBzQfppS00ODCBAENECpZHgQCxDkTZykQbhqrKQ1w3BgAjAHDNDE6jODA37QFPRAvxhCoAAgAhAFLNB+uZHYAN8wREDuuFykP3U3fKRBDcCspDg3sfIwBg7KQtODU4ywCTQ/925cpEF0KC9wCRGJ4eykNn7fADIgBxzQxPozU1OSkAAYkCMxKaxYkCkBPEl8pDe1QNAyEAcc0MUKQtMzAZAgLHATMUvRRSAJEV5ubKQ3LK0AMiAGjNDFGkLTV8AABTAAJsAgVTAAEiAIHNDFKlNDQxNnIBk0P8wGrKRBB47FUAkhHUiMpDgYokAyMAUs0MU6I0RQIGKQAB+gEFKQD2HqI0NM0H8qkzMTEyLjIwMjCRmRDKRAST6spEQSVjykQOE4HKRENHsspCdR50AycAcM0MVKM1NjMuAPAKQyvQAspD7DKLykM6KMjKQ/IDpMpDsy+PAyEAgc0MVaQxOTkxKQAzPW3GKQA3UI7OKQABIgCBzQxWpDIwMDIqADPD5DUqADjNdLkqAAAiAIDNDFijLTMwkfMP8AnSfv7KRAOscspD2d0OykQFzkzKQ5mWnAMhAEDNDGCilQPwDRHKQ9qjWMpEA3qoykPgEEzKRAYAFspDmTMIA6KTAzBhozIZC/AMEcpCM9+dykOlm3XKQpA1CcpDq9AiykP5YxEDIQDwFM0MZqMyMTSRmRLKQkBEQcpEOGu+ykKZhDXKRDvpM8pCtYMzKABgNM0MZ6MypQTwCxLKQkNhG8pEEXDzykKU3J/KRBSLSspDeDlAKACBNs0MaaMyMTcoAABQAPAEQ/8zO8pClmdbykQDF4nKQ58EISgAgTfNDGqjMjE5KAAAUABCQyCQmlAAkEMsMsrKRCeM5ygA8BY5zQxrozIuNJGZE8pCRn31ykOweFXKQoh0SspDt9bUykPtXF8DIQBQzQxsozNpAvAME8pDqD59ykOTYQHKQ6+Au8pDmM9xykQGMeEDIQCAzQxtozQyNZHRDD8GtejRDAIAIQDxAs0Mb6U2MjQyOJGZGMpD60689wvyAcpD+BnBykOgLfHKRAKCoQMjAHrNDHCiNjKSKQAB2BEFKQCDojYyzQgCmRiZCDCbhqssBBxSIgAkA6NyADLwu7AnAAtyAAAhAJHNCASlNjc0MTGcAIPq6yHKQ5QoK5wABe4AAiMAkM0McaU1ODA2MiwAQkQF7ydWAAt9AAIjAGDNDHKiNTjIAAMpACPpUTALBsgAUDU4zQgHYQawWRbEykQjFvXKQ2B8AgGhDzJZFsQiAFAIpTcwNmYBAEsAyIwCykOTxJXKRAvxhKAAASMAZs0Mc6I3MCkAAMkAR0QHrgApAPMEojcwzQgKpDgzNzGRmRvKQ+2hnC8O4fh8b8pEHH6yykNYa6ADIgBEzQx8oykAAEQBAlgOCikAACEAYM0IDKQyNaMPBFIAMxZ7zikAkRjPcspDZyifAyIAUM0MfaMzDg4SG8wPkEQTL67KQ/jgC5YOcN/KQ3aq7QMhAIDNDH6kNzkzOSkAAbgNQEQZ+USUCxiqpAAAIgBEzQx/oykAPwh0SikAAgAhAIbNCBCkMzA2MFIAAKQAAdEKB6QAACIAgc0MgKQxMjk2KgAAcgsCaAU3DFSppQABIgBEzQyBoykAMwimF5EFCikAACEA8wHNCBOkMTIwOJKZHMpD7gU3ixMASQEGXw0BIgBSzQyCmRwyAjBEBA9gDAB2AIQGlP7KQ5gJNiQAJIOjTQAARAEBrA0LTQAAIQAwzQgWTAA/B99XTAACAiMAYRekNDcxNJkAAAsCQ0N2quaZAJF/+XbKRBKbPAMiADDNDIRNAAGAAjKsl0vmAAKFEzTzkQwkACSFo00AAZkAD00AAAAhADDNCBpMAACZAA9MAAECIwBgG6QxMzI2mQACDgEyAC6HdQBARALlwI4MIbUDIgAwzQyGTQAwBuc/pg4S9SQAlEPUJhLKQ9ENISQAJIejTQA/B63/TQACACEAMM0IHkwAAMsBAVUBAX4BBkwAAiMAYh+kNjE2OZkAAA4BAAwGAikAkaqmUMpD+ozjAyIAMM0MiE0AAZkAM3aq6pkAhH8yTspEEs0GJABgiaYtMTI3SAmyHcpD6JhDykQZZFt+BJBEG+nJykNav0PZFAAkAHfNDIqjLTEyKwDCliXKQ+8vHcpEG+nIKwAAIQCBzQgjpDMyMzApAIPs21HKRBYYsFQAkRhsVMpDaLUYAyIAd80Mi6Q2NzUqAADrAkJD97YmhwhRQ3dyFwMiAETNDIyjKQABCwQPKQAAACEAYc0IJqUtMpgJvB3KQ+wVB8pEDroxSwkCIwBxzQyNojE5kvoA8hU0qMpECzxGykPtBm3KRA0sy8pDitmeBqIxOc0MjpkdykQEMMUiAExEBpmnIgBhj6QtNTMzcwCC7suBykQHjQbsBaFECX2LykOSOB0DIgCgzQyQpS0xNzE4k3UAAZ4AMgPdxvECokQGMeDKQ5jPdAMjACDNDFAAkEQFvdDKRAcp6MABtarKRAmvVspDkdSJJQAAvwACCQIw+JvmJQC1qcpD/abCykOnjHElAECTpC01OAljHcpD75HLpBIB/gaA/N+YykOoU5ugAAAzCWKUpi0xMTbMAEJEBPcPEAIB7gWQRBwbk8pDWfgaEAIAJABwzQyVoy0xMVcAAysAI5Yl4QIFKwAAIQBQzQgwozKLCmIdykQGhBpYCkdECys6DwIAIQCRzQyWpS05MDQyKgAA3wYBvAECfQCSEQ3UykODF4oDIwBnzQyXoi05KQAi64bSA0JEEQ3VKQBzoi05zQgzok8AMghC8gsCC08AYKI0Ms0INHMBIjQzTwAAcQEyA6xyVwcGiAkCIwBEzQyYoyoAAe8FDyoAAAAhAIDNCDajNS4ykl4H8QMpA9vKQnwgbspDMMSaykKPDdoUABADIQAwzQyZIwDxA8kxqspDhwtcykPMrm7KQ4picRQAAyMAcJqkMzM3NZEpAPEDMxhmykLu6NrKQzrZJcpDCtiyFAARAyIASc0Mm6MpADz7VA0pAAAhAHLNCDqkMzA1ngDxAxTcn8pD0W/JykMcnV7KQ9n4GRQAAIwGVDUyzQyddgBDQ9ENIU0ANNpbrnYAASQAUZ6jMTU46wABTQAz8mc7TQAx99WsFAAQAyEANc0Mn0wAM/LK0EwAMvfVq0wAAiMAcaClODExNDPsAPEDYmQXykJJqvHKQ2ok1spCkheAFAASAyMAMM0MoQkAITUxeQDxA2x4ospCTMeWykN0/r/KQpI6tRQAASwAUDUxzQyiewDxA8QnZMpDglFOykPHpCnKQ4pyfBQABSUAYaOkMTE1MnwA8QN3UorKQmI2l8pDfxNKykKQ49oUABEDIgCSzQykpjYzMzUwlAHxA047A8pC4PMFykNV+8LKQwoTYRQAEwMkAILNDKWlNjY3MNUAglhPjcpC6LbxawlBQwlMOBQAEgMjAEDNDKaiUxcRHhUAAykAgV9K7spC+DdoFACgA6I2Ns0IRaQ2NTcF8AEeykN2jSzKQvB3LcpDfYa1fgARYhQAEQMiAEnNDKejKQA1+cW7KQASYSkAACEAoc0IR6Y3NzIwMzZUADOAs4vSADOEk+tUAEOAs4sDJABizQyoozc3KQEKKwBBQvasxhQAEAMhAIHNCEmkNjYzN1QAACYB4UMz9rnKQ1U2ZMpDRcyrFAARAyIASc0MqaMpADw4ngApAAAhAIHNCEukMTQ3NFIAAEsBAlIAACIBQUNGk9UUABEDIgBJzQyqoykAPDljUSkAACEAdc0ITaMyNzVFApBDOip6ykNzciujABKsRQIAIQAwzQyuQwIxgE/vpQWhykOEMTvKQ56heRQAAiMAcQhPpDQzMTidAACXAQKdADN+TexMAAGXAQAiAEnNDK+jKQABdQAKKQAAIQCCzQhRpTEyNzDwAABrAUNDMNvslgEBQgEAlgECIwCGzQywpC0xMTl+ABByZQMBVQAzgGBSfgAAIgBizQyxozMzvAIA6AJDQ5hsyxUCMZ495BQAEAMhAGPNDLKkMTJ5BAH5ADyWGSf5AAEiAJLNDLOmMjcwMjnkAgHrATPNLBYRAwFTBAERAwIkAFDNDLSjMigMER4XAAQrAAAWAjHSmZoUABADIQBJzQhXo1MAPNPDbFMAACEAgs0IWKU1Njg1aAIBFgIzzxwlYQMBfQABYQMBIwBJzQy1oyoAAVQACioAACEAcc0IWqMxNTAXAoJjK07KQ9QnAYgEQUPZ+BoUAADVBGEwzQy2mR6XBPEAykQlnGPKQ2ldoMpEKLa5FAADIwBRt6YzMjdkEbMeykOBFybKQ8zIgsYBAaAAQ4EXJgMkAILNDLilMTgyOF4Dg08COcpD7Pm39wABLQVCTwI5AyMAcs0MuaQyODYeAgH4ADPuhjHlAgF7BQD4AAEiAEnNDLqjKQA88T1pKQAAIQCCzQhgpTIxMTQHBAGrAAF+AAEHBDH3D24UABIDIwBJzQy7oyoAPPGg/ioAACEAYs0IYqM5NEsBAFIAQkQWfEYoAEFEGZYmFAAQAyEAUc0MvJkeGR7xAMpEFq2aykOU27LKRBnH8RQAAyMAUr2kMzIxTACCFaH9ykQkDvxsBgJ0ATAVof1aClAxMM0Mvk0AMzSk+yQAMzugXJgBNDSk+yQAYL+mMjg4NRgQER5YAQOmHgDHBUFEKLa6FAATAyQAc80MwKU1ODgtAAcyDyDXg1kAEboUABIDIwCWzQzBpjM0NzUwSAECWgCChPeGykQohPD2AAMkAGLNDMKjMzS+AgEhATMiHu4hAQGKDwAeAgAhAHLNCGqkODU3VAABgQAzMy+PgQAxN3O4FAARAyIARc0Mw6MpAHncIspENFlhKQAw3CIDIQChzQhspjc3NTQxMQIBM5D7U/cFM5U/Tl0IMJD7U/cFACQAU80MxKM3DwQGKwAApgECngYAKwAAIQCVzQhupTEzMTQ1VQBCQzAUwyoAAvgFACoAAiMASc0MxaMqADw5Y1EqAAAhAGPNCHCkMTOoAIORXu7KQ5W1kykAAYUFQZFe7gMiAGLNDMajMzEWCAEpADyYbMspAAAhAFHNCHKZH4sA8wXKQlxH+spDlqo5ykKAwRXKREKBdyMAhnOmMzMwMzUyygABugMA9AACugMAygADJABQzQzHozP2DAR5AAIrACB5BNcEEZsUAABXBVkwzQh1o1MAAYMEClMAACEAYs0IdqMxLlIF8QOv/zzKQqyUMspDsxhlykK4pbsUABADIQCRzQzIpTgxMTEyegAzpYcX5AgzqQTI5AgxpYcX5AiiMTLNDMmlNjExNPAB8QO1CJbKQ4Kz9spDuIZGykOKezQUABIDIwAwzQzKWAASNFgAM7oS2lgAM72QilgAMboS2lgAAI8LJcukuAnxA78dIMpDhF7pykPCmtDKQ4p1uRQAADwJgjQzzQzMozcugAABKQAz4Rc3KQAx5GEnFAAQAyEAYs0MzaM3LnwAg8SLAMpD4YkVuAkx5RZDFAAAKACiMs0MzqYzNTA3MRcDAPIBAmsDAT4EMSiE7xQAEwMkAHDNDM+lMTQw7xaxH8pDbgU3ykKYCS1jA6DKQqkX9cpEPXabiRsQMIoFcNCkMjAyN5InAjOmTk0rADeubPwrAAEiAPQPzQzRmSLKQ7gZLMpDyDKyykPCnpvKQ84EtMpD1vEPJABB0qI3OUwAM6/QRUwAN7PfnEwAYKI3Oc0M00oAM8Rq9koAN8mtrkoAASIAk9SoNjAyMDM0OMUA9Qhn5spCg921ykOG51DKQpTshcpEP/wJAyYAkc0M1aUyNTQ2My8A14y4RMpCgk9tykOV7TcvAAIjAHHNDNajNjAyKgAGWQAAJQgGWQAAIQBEzQiGo4EAM4HdcIEAKIc7UgAAIQDRzQiHrDQyMDIyMjgyNr8DZB/KQ3nwy3MDJ55pcwMJKgBizQzXozIyigAzg82gMQA3iZ4wMQAAIQBxzQiJozgyNlkAM4pkeSgAOJA1CSgAwDgyNs0IiqQyMzA5kWABMAemFGAB8QKzykMdWp7KQ85oWMpD1o1rAyIA9jTNDNi1QW1vdW50Tm9QYXJ0aWFsc0luZGV43gGiqTE2NS41MDc4MZWZAcpDfuMLykRCjdfKQ5tWEspERdkaykJGbmYDJwBfzQiMmQIpABMRjSkA+Qcd0spD4Mh8ykOYPJLKQ+aY3cpDvecjUgDyA46ZA8pDgcTgykQ/12vKQ5osZIUASUJ7IpIpADKPmR8aDfkEQ3g3YspDkJikykOB7bfKRBGivikA0JCoNDY1MDQ4MzTcABLZAPUJcCuLykQ/c+LKQ47sRMpEQr+bykJ4Bk8DKAAwzQiRKAD4CKROC8pEP0KUykO5KYTKREJcEspCfj7UKAAQktcAM3DwxFAAP49PulAAAxCTKADXpMaBykQ/ENDKQ7nvqNYAB3gAEJQoAPgIMvaFykPV7svKQ1zNV8pD2vgbykPJh+V4ABCVKAD4CD6IKspDz7riykNnpTLKQ9UopspDz1daKAAQlk4B+AhzRB/KRDyMKMpDjlTsykQ/pafKQpTSzCgAEJcoANKhYA7KRDxaZMpDttYq+gBIQpfrXygA+guYmQPKQtjr3MpEKVz4ykMcmtPKRCxFKcpDFygA+A2ZmQTKQ4IoaMpEF1d1ykOTM0LKRBlHRspDY+LnUAAQmigA+Aj1NNzKRA5tlcpEA4LtykQQjyvKQ4NhqigA+A2bmQfKQo0b4MpEOr9hykLlfUHKRD2n7cpCp41eKAD4DZyZC8pClNyfykQ1grvKQu0+AMpEODnzykLS/S8oAPgNnZkNykJ+SjvKRDnG5MpCz8lwykQ8TFLKQrJqPigA+A2emQ7KQngX6cpEPBr+ykK4hzLKRD4Lg8pCpHC5KACCn5kQykN43x87H+hDkDUJykQtwR7KQxNh7ygAUKCZHspCHgDhQoVsGspCpF4dykLXpHYUAAgoABCh3QKDQdSGykOGlP3nAoiMAoHKRAyYWSgAYKKhMdwAKa0C8SmJhCfKQjC+sMpDjJ2mykJZCTDKRESvbQOhMc0Io5kEykI57r3KRBBdZspCSW1MykQR6pzKQ4CqyCEAEKQhAPEI3ZKQykNc6NjKQuef7MpDZ8KIykQYT14hAPENpZkEykPXYH7KQaE44MpD2VBQykHrpCDKREri3yEAEKahAddlgPHKRB0TmspCd+w6/h4AhAAQpyEA8Qil6NnKRBMvrcpCsMZyykQVg8fKQ3RXSkIAFaghADMIhYMhAIELCvHKQ48dUSEAFKkhAEJD6d7nIQCRQ+4imspDtxCZIQAUqmMAQ0Os+fQhAIGyBM/KQ/MuZCEAEKshAAClAPEEQ49/98pCdDmqykOUitPKRAhUMCEAEKwhAABnAvEEQ4XN08pCl/XIykOKEnPKRA2QYCEAg62ZCMpCkcN2YAKBnJ1eykQ3pQrFAQEhABCuIQDxCK2tScpEIYmNykK2+MbKRCQO+8pDOip6IQAQryEAAEIA8gND/glqykKbDvHKRAFYzspDooEpARCwIQDxCG7IvMpD4I9tykKCQffKQ+TUC8pDwF8oQgAzsZkJ+BzxAyTVrspCos+wykQnKVLKQy3BHyEAELIhAAC8APEERAuf2spCoUT0ykQN837KQ4lMOCEAELMhAIKWZ1vKQ/liIyEAAY4AQUOnKckhABC0IQABhADxA74LgcpCgJoCykPCssjKQ+KAayEAUbWZCspCsw/xA+6GL8pCi41zykPzkQrKQ7GiKSEAELaJA/EIaJZqykQcsHzKQnkszcpEHzXqykNNjr8hABC3IQAAQgAB7RZHQooCtxYXADECELghAPEIezTCykPzLXbKQobl3cpD99S9ykOtXnZCABC5IQAAQAFCQ98C8kwDkUPjqjnKQ8GI+iEAELohAADlA/EEQ8DBzcpCigK2ykPGk9HKQ96fYiEAFbtCAPEDteXYykKnd0bKQ7qNH8pD6qYUIQAzvJkMpQAyNVFn5wCRRDfW1cpC1hYkIQAVvSEAMAhTuWMAorfKRAqnXMpDj+TvAfMLvpkMykMyUwfKQ/JnOcpDNXadykP3chTKQ62tARC/igTxCEdfcMpEISZvykJVkjzKRCKzX8pDP5jqYwAQwCEA10LJ7cpDuQClykJR4NIgLVChMc0IwSEA8QhH9UnKQ6vQIcpCV6hcykOwFL/KQ/UedEIA8gzCmQ3KQ+aoE8pDBKMWykPtgVTKQzZIfspEJQelADPDmRCtAfEDNklvykKOppzKRDsigMpCu7jMQgAQxN8EMnptjE0f4UN9MC/KRBQoK8pDecW7IQDxDcWZFcpChVXqykQA9TrKQpBlvspEBEFcykOcsH0hAPENxpkYykK9LsnKQ5vpUcpCxnpEykOgkYXKRAJQ1yEAgseZGspCjhvEaitHQpiQg+wiAOcA8QjImR7KQ5sP3spCruOhykOe8D3KQrSpqhQAAUIAEMkhAPEDoOBtykPg8/DKQ6P6g8pD4d9sFAABIQDxDcqZIMpD8FkCykQko+TKQ/Kr4cpEJ4xwykMsNKUhACDLpIIh8Q6emQPKQ7IwYMpEMhUTykO+llzKRDUvCMpC6IfCAyIAMM0IzCQA9AhEAV/KRCDWK8pDWIS6ykQjjJfKQzrNpSQAEM0kAPQITtsRykQbN47KQ2PFj8pEHh++ykNQgQYkAPQNzpkDykLSurbKRBYtyMpC/h3SykQZFfjKQ2SoICQAEM9IAPMJlq9dykQNQ+jKQ6Elh8pEECwYykOEJ88GkAAQ0EgA9AjMiY/KRAsiUspC+XccykQN2L7KQ4jOgkgAENEkAPQIkBnCykQIa3DKQrhkS8pEC1OgykON2L9IABDSbACCWnn9ykP0jPkqCZRD+ZZJykOq6bdIABDTJAD0CCaSYMpDsLoYykM7fN7KQ7buAspD7ZH+JAAQ1CQA9AjwjifKQhfywMpD+8p3ykJJirDKREWnVSQAENVUBvQII3f2ykNcIcjKQznwlMpDZv1UykQYgKskABDWJAD0CIZqqMpDWpWAykORQ2/KQ2Y2QMpEGLJwJAD0DdeZCspD1NLJykQLbhDKQ9+tnspEDcG0ykOJr8wkAPAD2JkZykPtoZzKQ9VQ0MpD+HxvnRJzF8pDyzscA0QBUNmiMzGScAAzSKgUlAA3Uu5lcABgojMxzQjaCwPyCJLrhMpEET+fykOXQNzKRBP2YcpDeozjIgD3CNujNjM0lJkCykNvZHrKQ7GAPcpDf6obJQEAIQAwzQjckAHT5t/6ykQmpozKQwVB51YJMyOMISMAEN1tADKaSZMVA+NDogpSykQa8cHKQ16fYiMAEN4qCPADSM4PykNPGzbKQ1kWxMpDW4SOPQMTdiMAYN+hMtwAI5EAASUIMzPToCUI4FwlgMpERH2oA6EyzQjgjwCDwCOTykQj76lNAoEmdMfKQy8s4yEAEOEcAfEIv6uVykQe5ePKQ8ISecpEITk9ykNEGwwhABDiIQDxCNEtgMpED8iQykPTgNrKRBIb6spDgEgrIQAQ42cI8Qj3JZrKQ+b8ZspDAWJDykPsaT/KQ7gWwSEAEORCAPEIL93yykOlGVbKQzYQ8cpDqocbykP5+OUhABDlIQDxCOpcFspBlNaAykPsk/rKQeV6QMpESxQuIQAU5sIHAbEvAeUGkUQav/fKQ19miiEAEOchANel6NnKRAOscspCsMZynRwACAEQ6CEAAJkJ8QRD4CzEykKvOAXKQ+Rwd8pDwMK8QgAQ6SEAAfIGMtYXDm4KkUPavlXKQ8p03iEAEOohAABjAPEEQ6NH0cpCslEvykOoUqzKQ/zghyEAEOshAAFjADNkDc5jAIFtXFrKRBdCgyEAEOwECAAnCkJEJsW9owaRRCjoDMpDJsY1IQAQ7SEAAKgFQkPz9J4hAHBD+P6OykOsywRAMs0I7sIHBf4A4UKftofKRB0TmspDVhf8IQAQ7yEAASoLMwaU/yEAgQjoospDk2HvIQAU8CEAQkOzkjUhAJFDuDl8ykPs+bchADPxmQpnCDMuuZuICIEw23TKQwb4lCEAEPIhADJ7NMLACALCB4Hpe1LKQ7u34SEAEPOAB4J4F+nKRA1elSEAgkQP5APKQ4VrzgEU9CEA8QRD6Re+ykKFWyDKQ+1cXcpDt9bWQgAQ9SEAAIQAQkPU7TyEAJFD2ZSDykPLnrAhABX2oQcyMEaMtwGRRDLL+spC/m0C7wEQ9yEAACUIQkQmYp8lCEZEKOgNawEQ+CEAAMYA8QREA0jeykKIdErKRAWc+MpDmflFQgAQ+YAH8QhF32XKQ/UecMpCVPZKykP4m+XKQ6yXTiEAEPohAPEIRlG6ykOl/wnKQlUkt8pDqXx+ykP7trUhABD7gAcBZhc0AJIcYwBxay3KQ5pc2iEA8Q38mRDKRAQwxcpCGAV6ykQFjALKQjcNuspERyi+IQAQ/YAHMoNQ9AMP4UKOpy/KQ4iFDcpEDlcTIQCD/pkaykKADDSxCdGOQA7KQ/WBGcpDr7IaIQDxCP+ZHspDqpFcykOG1ifKQ65xvMpDiBE7FAAAIQAgCQAhAPEDpYcXykPg5gTKQ6lndspD4hTqFAABIQAQAV8H8QiIEZvKQ6Id/8pDiyrEykOn8APKQ/1DMCEA8BMCozE2NZeZA8pD4XMgykQrTMrKQ+lWHspELjT6ykMQLBgDIQDxAs0JA5kHykNSG2LKRDcQIspDGQGDOcbkykLGlawjAPEIBJkLykNWwvnKRDIFRspDZkR3ykQ0vH4+HgMjABAF9gjzCD+Au8pENq0DykNOOwPKRDljxcpCya6hIwD4AwaZDspDHinzykQ5+K7KQynLEUwoAYwA9wMHmRDKQ7/jaspEIC3xykPHQXqfCQKvAIIImR7KQqkFs6UbkUK7oFzKQ1VQ0xQAA0YAYAmjNTA3kfoA8An36tPKRCsbe8pEADggykQuA6zKQxDxUQMhAPAazQkKojgxkpkDykKUwHfKRCmORspCpztGykQsRSjKQxfrXwOiODHNCQu3ANfqJNfKRBdCgspD7aGcZiUBIgBWDKM0MzZwAPAEJa4tykQABlzKRCgzS8pDKDLVAyEAgM0JDaMtMTmWmADwCcw2s8pEErDBykPTSivKRBVnLspDc2NLAyEAMM0JDiMA8wh4DyTKQ5iycMpDgxtTykOegtDKRAL+mCMA8w0PmRTKQ5e/EMpENt5YykOlJGjKRDuGFcpCuJwnIwAQECMA8whXccDKRCb3iMpDZX1BykQpfPbKQyRykSMAEBEjADCRMo+tBDCbykPaA5NEH8rTykNLOxwjABASZwLzCMdWCMpDyteEykPOnp7KQ9BF9cpD1O0+IwAgE6KiOPABA8pDwUxUykQP+lTKQ8ZVpuAA8RrAykN+PP0GojEzzQkUmRvKRAMG38pCHjdqykQE9w/KQj0/uspERsWeAyIAYRWkMjAxOUoAM+TvPNcG4e+FIcpEEn9yykN/AjUGIgAwzQkWIQEB1gKDDODWykPsS+cuADSE7t8kAFAXojM2kygAM/IbXigA8AD3h0vKRA+XQspDhVF8BqKTARAYZwMAigIzQ5rAVSFBQ58EIRQAEQMiABAZIgCDMxhmykObIxcrIQEiADIzGGYiAEEaojU21gHwD43HU8pECo18ykOTlsnKRA1D6MpDifgvA6I1Ns0JG2cDMrN8AQoHEUOrDoIFzkzKQ5mWnCIAEBwiADP2KZEiADn60Dy7K0A2zQkdsAHyCPPVxspDrDO2ykP44AzKQ7B4VcpD9LreRAAQHq4AAdAA0bg6aspDL/88ykO8G3UUAAIiABQfIgBCRDWDMyIAAvIZBSIAYCChNdwAEDsB8A5QZ1vKRAgIXspDVdNIykQK8I7KQ46e4wahNc0JIRwIM97MjVwB4OCs/MpEDjvRykOICF4DIQAQIncHAN4PQ0QOJUgeB4EQFVfKQ4UIhSEAECMhAICKArfKQ7idESEAsVzKQ7x+G8pD6LUYIQAQJHcH8QiqkG/KRDCpqspCtW4IykQy/cTKQvzeryEAECUhADLB0q5xD0BCzLBHYwAWWGMA0iaZCcpCk04yykOgLe9BEEBDpA75+gURHUIAECc1BxCW5wAQH0wA0aFE9MpEIbtXykNDeQghABAoIQCDsMZyykQLn9qTEoENkF/KQ4oSdSEAECkUB/EIeBfpykNd2DLKQobl3cpDZmFyykQZAT0hAPENKpkNykJFxnTKQ8UGa8pCUxdDykPIIEzKQ90S5yEA8AMrmRHKQ9eJQ8pD+P6OykPaP77FBRAszwURByEA0yyZE8pEA82gykIU6No7A4Ez8SrKREdahyEAgy2ZGMpC4mQX7w0467ND7w1ANc0JLiEA8APE74jKQ5QoK8pCzjsDykOYz3GMCRHhIQAxL5keAgLxAMpERHH7ykMxi9DKREVqAxQAASEA8hUwpS00ODg3lpkDykO2EAXKRATu38pDw57CykQHpUzKQ5U1aQMjAPcFzQkxmQnKQ9NFSMpD70xsykPfSgKvEAQlADIymQxIDJBD/N+YykPgEEyWAWUcykOkDvxKABUzFDRwHBuTykQC1VgJdaiDykNTxFklAIM0mQ7KRArIFSUAPw5E2CUAAPUNNZkXykPsFQfKRAIfDMpD97YmykQEcrDKQ5xN1UoAkDamNDg2MDAzlOYA8wlfILLKQ+lPv8pDgWFXykPvICDKQ7Vf4AMkADDNCTcmAPYIar+eykPS1UzKQ4i+AspD2QhKykPLd7YmABA41gMz67FshwUB1gOGKUssykMlObomABA5MwGC0PJpykQz9cszAZZENhekykLkD6kmAJA6pjQzNTk1OZV6APMJ1FjNykPiuTrKQ+hsRMpD6CYTykO8We0DJAAxzQk7egAjTrxOAtb6bJ/KRADDcMpDo6xUJgD2DTyZFMpEAqO6ykOG96XKRAxUqcpDjGYVykQMZo8mAPYNPZkUykPpwTzKQuDy9cpD+HxwykLwc23KRDSLLCYAED5GAtOBFybKRDENQMpDhJPrXAQ2gRcmJgCAP6YyODMwNTfGAPMKQvfg5spDzi6YykMgX2LKQ9ObccpD0OSPAyQAMc0JQBoBIo7O+ApAQ9+tnl4AZj7KQwYxayYAEEEEAoMJz/3KRBB47AQCBfUxBUwAMkKZF9kJ9gREJf+AykQN4bTKRCi2QspDJ41eTAAQQysCM+iYQ9IoOPh8bzgBArwAkc0JRKYxOTM0NEEI6EOBhvnKQ81oc8pDk/lmxgACJAA0zQlFxgBCQ+U3oOABBp0LA0oAoc0JRqYxMzYwODBMCNAUvGzKQ8heOMpDNtYqJAFzmcpD1lFnAyQAgM0JR6QyMDIxLADxCkLDPCbKQ5l5gspC7REgykOfSeLKRAKbDwMiAHDNCUiiODKXsAWA9Zd5ykQ4SIYkEPADeMpEOs2kykK7kt0DojgyzQlJIgAzFkzALAo3IrK9MgkBIgAQSiIAM7h26ZQON71EsZQOASIAEEsiAPIIqtShykPwSOHKQ7CkGMpD9VMdykOvLONmABBMIgDyCLNaDcpDrma+ykO5KYTKQ7PTl8pD8KxpIgDyDU2ZBMpC+RKoykH4FSDKQwVyScpCJ3FQykRHyOsiAPINTpkFykLywEXKQmJWoMpDAifaykKG3rDKREFkKiIAUE+iOTCSSADwDxrxncpENrvHykJLKVvKRDnVRspCw1XUA6I5MM0JUIwA8ghVZRrKRCsbfMpDYJXYykQt0ejKQxG4YiIAYVGkMjAxMkoAM1uk5EoAN54KMEoAASIAMM0JUkwAM2YuNkwAN3yPsUwAAyQAsFOoMjc1MDE4NjiRLgCDgihoykQPM7qyGZURVcbKQ4HUdQMmAHDNCVSiNzWTLACDv43QykQP+lV0BQXpD2CiNzXNCVXqADLSurbqDwHmEAbqDwEiABBWRADXCSGLykOlfN7KQxTAd+sPASIAMleiNDIB0vTQaMpD4fIpykMF3w9SALBDvYOaBqI0MM0JWEgAMo3HU2QC4kOTvR/KQ6S2uspD/8lGIgDwE1mjMzAxlJkEykHSs1bKQgVX8MpCG51cykIqhjDKREeXnQMhAPMPzQlamQXKQeuGrspCa6QAykIlHgPKQohs0MpEQTJmIwDzA1uZG8pDqQTIykQePWzKQ6+bohgMEElUDAFGABBcIwCDqKEsykQIIe8jAIMKEnTKQ5EOTCMAgF2mOTAzMjEzxQFDQxdEM1cCNzroB1cCAyQAo80JXpkFykMTt0pbAgB7AwZbAgUmAFBfozgwNcQB8ApBxlEJykG6DCDKQior6spCCGzgykRJuTIDIQBgzQlgoTmTnAEzNk8aJgA3WdDNJgDxEaE5zQlhmQnKQpHDdspDjAKBykKbDvHKQ5BHH8pECnYKIQAQYrYE8QgDm9LKQhsiGspEBMW4ykIw1HrKREeMUiEAYGOkMTIxMo8AQ0Jl8/xpADeWe7FpAAEiAGHNCWSiMjAoADOcXsAoADeuH5ooAJGiMjDNCWWiNzEmADPWqZEmADjoamsmANI3Mc0JZqI4MNwAHpkG7g1DQqeJpQoAoLcNxcpEO7fhA6KnBNNnmQfKQ/v6IcpCbuUKCgCCgMEVykRCgXciANNomQjKQ/GB+8pC3dZVCgCC7Vp9ykQ07koiANNpmQnKRAYg9cpCg929CgCCig+lykRBV6UiANNqmQrKQ/ScEMpDD3/yCgCCFnreykQs+uIiABBrxQ4w+gnxdwwTqgoAgkaOOspERjC2IgDTbJkMykP1xfbKQw0sTgoAghEMaspELlZ/IgDTbZkNykQBq6LKQuJ9nQoAgu7ozcpENLyAIgARbrIIcyQHykLfZKUKAArMANNvmQ/KQ/VjRspCmAktCgCCoVe9ykQ+bqJEAPINcJkQykOEMTvKQ2Ar1spDiTqUykNotRbKRBhsVCIAEHEiAPMHpeqyykNB6q7KQ6r09spDTABmykQfmYgAEHIiADPE7a9EANLJ9/XKQ2l6YspEGDsBRAAQc+YQgwffV8pDQF42CgAATgBCRCIe7iIA03SZEcpD91N2ykLGkfUKAILJqu3KRDnHWyIA03WZE8pD4ypiykHfXTMKAILllpPKREts5SIA03aZFMpDwprQykJS+WoKAIJcR/rKRETVGiIAM3eZFRgAM2J56goAgmWWispERHH7IgAyeJkWOQlDQroqdQoAgr1DZcpEOvEtIgCCeZkXykPzcit8AgIKADC4nB0UDxIWIgCCepkYykP8XNAYAAIKADC7tQ16GRL4IgARe7UWcz7sykKl/v0KAIKpF+3KRD3ZuiIAg3yZGspD9u/biAABCgABiAAyO1RLIgDTfZkcykP2KZHKQpsiHQoAgqLiXcpEPj1OIgDSfpkdykP0/6vKQvtQVAoAQUMD3cKAJwIiADN/mR6RCTJFzKuvCAIKACMCo4gAEICUD4P4GcHKRDjO3QoAgjmVkMpCyCBPRADTgZkhykQLwC3KRDcQIgoAMjg59JkfAZYD0oKZIspD215RykP7BjAKAJJEAcfrykOhZe1EABCDIgDyCLrQbspDwNP4ykPC83DKQ8cIsspD3e0RIgAhhKW/ItGWmQfKQl9HPspEN0HsiBGyykQ5+K7KQsUHWgMjAKLNCYWZC8pCbsi8QxICUg2FNIq0ykLwdy0lABCGKw3yA0mTbcpENt5YykKZhDXKRDljxkUSBEoAg4eZDspCT8W/phIBYg6FO+kzykK1gzNKABCI/wKCeN8fykQgLfFDAwboGwRKABSJSxLhQlkyyMpCvS7IykKePtDDAAVKALOKpjgzNjcxOZGZB40G8wQnKVLKQ7e//MpEKRnXykMl/wsDJACwzQmLpjc4NzI0NZIuAAGYBjMh7KwuAJMkQMbKQzljUQMkADDNCYwwC/EDkPtTykOvTobKQ5TbsspDvH4dFAAGJgBhjaQzNzgwUgCDrUfXykQdRWVSAAXzHwEiADDNCY5QAIMz353KQ7Mvj6wQAVAANDPfnSQA4Y+kMzMyNJSZB8pDrOUnVAQDTgCRGlzZykNg8wUDIgAwzQmQJADXratxykQTYXjKQ7dcYUQgAyQAEJFyADEUFWnIAaHKQxvWKMpDCtiyFAAESAARkiQAI9yflgABJAABlgA0FNyfJABRk6M0NTbjADKxKDbPDwJjAQWhFgAhACHNCbgAAOkDQEQN837UDB2gIwBQlaM0MDCUApNDsMWHykQIt07gAJAK2SjKQ4+A5QMhACHNCSMAM/PVxiMAAUsAgwqnXcpDj+R6IwAyl5kUmQZAQ7P1ygoMs3DKQ7g5fMpD7Pm3IwAQmN0AsB7xKcpDOip6ykMllAUxRcysFAADIwAVmSMA2LZJcMpDJSN7ykO8G3UjABCaIwAQHzYYMjS8gEYAQUQ3pQwUAANGAHObpjc4MzQ2WgJwPn3KQ/1DLJYBGGCeDAIkADDNCZxRAIKAs4vKQ6+yGooNAloCNoCziyYAgZ2mNzA0MzI43AIArgJAQ/MtdlQAw2HKQ/fUvcpDrV52AyQAoM0JnqU2NDIzM5kXAjOq9PfBDACBAAYZIgIjADDNCZ8lAILtPuzKQ+kXvl0BlUPtv/HKQ7dzQiUAgqCZB8pEB0raSgBPRA3htCUAABChhAEAQA9DQ0ggTvQShVFu2spEHj3jSgAQosUOAfBGj0dZIspEDLhFJQAAEKMUAfEDQ2EbykLotvHKQ0vpEMpDChNhFAAFSgAQpCUA00QmecpDsgW9ykNLIdqtATVEJnklABGlJQAg7a/NBAAlAHHpEMpEN3O4FAAFJQAVpiUAgED0EcpDTK5uawgatSUAc6emNjQwMDnWAXChLMpD32WcVQEXYQcbAyQAMM0JqFMAM047A9YBM1X7wp0ANk47AyYAcamlNjc0MDNOAwFjGDPVs3lTAJLaWsDKQ8rYcwMjADDNCapSAIJYT43KQ7E+ldctApwCNVhPjSUA8AaroTTcABGZB8pCigK3ykPMZOvKQpTQA/IL0QwyykPUJwEDoTTNCayZCMpCw2EbykQrn0RkEpFELfLoykMSmschABCtIQCDqpBvykQc4kbPE4Ee0lXKQ08dEiEAEK4hAAFCADMSzI9CAIEVIDLKQ3XlnCEA8Q2vmQnKQnUCb8pD0dJvykKFWyDKQ9YXDspDzxwlIQAQsCEA8QiTTjLKQ6ngEspCnJ1eykOuI8XKQ/cPbiEAM7GZClgGMySj5EYbAPUbQUMvT3IhABCyIQABngYASRBAQroR744AYZDKQ380KiEAM7OZC4QAM3E8doQAgXqLBspEE/bYIQAQtMUGMkdC8jIXQEJTscSgABAjqgARECEAMrWZEtcHA18aKFqqXxryATTNCbaZFMpCaJZqykQ2rQN1AZFEO7dpykK3EYUhABC3tgHxA7VsMcpCtCZ/ykO4hkfKQriluxQAASEAELghAPEDr/88ykPg23rKQ7N8AMpD4hCjFAABIQCDuZkfykOMVKmFCtGN8SPKQqkX9cpEPXabIQCCupkgykONGvPGAEdDj26/+BcAzgEyu5kiNwjxBEPIMrLKQ954PspDzgS0ykPW8Q9CAGS8ozIzOZSIBQE2AgHTBQZHAAAhADHNCb0jAHNh68pDwxVwqAKDxvZ6ykPePLkjABC+zwDTYmQXykL83q/KQ2ldoLoDM2JkFyMAFL8jAAJlBQEjAAFlBQYjAGDAoTPcABPHAvAOpejZykPCTzTKQrJRL8pDx1oPykPd2SQDoTPNCcEhAIOLjXPKQ3aq6ugCgYBgT8pEEmlyIQDTwpkIykLE74jKRBfXa3UWgRn5RMpDYoFWIQAQwyEAgGuzQ8pD1nqi0SSxispD2yHpykPKEUohAPENxJkJykKsHtzKQ4Htt8pCtvjFykOGMWnKRA+A5SEAEMWFAoOWZ1vKRCmuwJYWgSufRcpDG+lVIQAQxiEAMrJRMJEH4UK7oFzKRBfXaspDawi8IQAQx6YCg3gX6cpDqwnklhaBr7ErykP1ggghABDIIQAAiR3xBEOW3nXKQoh0SspDm4apykQE1kUhABDJIQABQgAzgrPz6AKBh77PykQOujIhABDK6ALQQqmaykPRb8fKQk/6aR0CEDwnAhH3IQAQyz8MENUiDPED/5bQykPYT47KRAHtuMpDoVfEIQAzzJkR2Q6IFOjKykQE9w/ZDvIGM80JzZkTykJcMcXKQ3OQHspCg8y0jgBBRBE/oCEAg86ZGspCgZjZhADRj83BykPYBx3KQ80sFiEAEM8gEACtBkNEEv5ZQAkGUwRAM80J0CEAM8sh2iEAO810uSEAMdGZHjcDU8pDhuJbSwMxiBYvFAABQgAQ0iEAAGMAAmwDM64PDWwDIqr0CAFT06UxMTTjBQGQBTK3cz+TCKJDvBqGykPpGK0DIwAwzQnUDQMz7gU3JQA/+tA7JQAAcNWkMTA3NZUrAAARCkBDrPnzOAMQYMUFcZHKQ/P0ogMiADDNCdYkAILwu7DKQ6z59AMWlEOxoifKQ/ORDCQAM9eZFHMA9AMN837KQ/jgC8pDF0IKykQsyRckABDY5ADTbHiiykOzkyPKQ3NyK8MJJWx4bAAQ2SQAYG0+AMpEM30KgXQ5YcpEN6UNFAAESABx2qUxMDQyMLsAg6u7QcpDo0fRuwCSp4xvykP9psQDIwAwzQnbvACD7aGcykOi5Se8ADCn8AP4CBUwJQAQ3L0AgOzbUcpC/N6dvQC1DMpDBva2ykQw2+wlABDdmgDTd1KKykOxoinKQ35N7BwENXdSiiUA8wPemR7KQ3gZwcpEMmjdykN/E0rUBzV4GcElAHbfpTM5Mjg3WwczmZWtywEwndpNuRsicwMjADXNCeDAADOZMwXAAIWddrfKRAPePiUAcOGkMjc1MpQrAACOC0NDj+OLUACRlCgpykQIhYUDIgAwzQniJACA8R9MykOPf/caAmA8ykOTxJW+ChRPJACC45kVykQFjAKaDEdEDCNROAQDSAAy5JkVVwGQRBBHIcpD+Hxv2wQQcOUEFFNIAHDlpDE1MDiTcgABYQIAnQQBshyhQ4p2B8pEDV6WAyIAMM0J5iQAAZYAMIXN05YAtDvKQ4oSc8pEDZBgJAAV53IAMxdz1nIABTEFA0gAYeikMTI0NBgCAXIAM3dyDggBkX/5dspEEps8AyIAMM0J6XIAg64PDMpDZA3OJACEbJUyykQXdE0kABDqJAAw8FkCxAUQ5pYAHjxIABDrJAD0CO/1Z8pDY0aiykP6CfHKQ2vOBspEF6YYSAAQ7LoAAI4DQ0QTxJa6AIQWGLDKQ3IDpiQAgu2nLTM1MDcxvgwzyM4P6Rk32Xlz6RkEJQAwzQnueAABJwABGg4BJwAFGg4GJwCB76Y0MzY1MjlrAgE/GgEvAADLAAYvAAMkAKPNCfCZHspDkV7ueRkzlNuyvQI2kV7uJgBx8aUtMzIxMNgBAekEhx0TmspD2RbFSg4CIwAwzQnypwAyzRIK2iUCpwCFGo4tykNgLbMlABHzJQDCdLnKRBMvrcpD2d0OkQZFQ3RXSiUAUfSjNTcw4gIBbQ0zHRObxwCQHzXqykNNjr8DIQDzD80J9ZkUykQJni/KQ+U3ocpEDeG0ykPp3ujKQ7tUSyMAEPbuA4PxgfvKQ6U4y+4Dg6l8fspD+7a1IwAQ9woBMzSk+0oNMzugXAoBMzSk+yMAQvijMTEBDwGRAAHgAAFYATIaXNgBDwAhADDNCfneAAEjAAEADwEjAAXeAAIjABH6kQBz5ZbKQ7rwtZEAg781U8pD5f3gIwAQ+5EAMxWh/ZEAMBydXhcFEQwUAAMjADT8py3iOWMHykPIa18UHQGaAZQA9TrKQ6NIwAMlALHNCf2nLTI4ODUyOB0CAEwCQkPzkQpMAqRD+DhRykOs+uIDJQAwzQn+yQABVwAy32WcVwCXQ+QNz8pDwSVkJwCB/6Y0MTU4MDCGAIDrTrzKQ/MtdrkEGKAODgIkAKHNCgCmMzUxNTY3TgIAoQICugwBYwYFXQADJAAwzQoBKQGA6cE8ykM4nB4pARcLbRQFJgAQAiwBM08COccCMFbC+SwBEQ0UAAYmAGMDpi01ODi2DjPKvj/hDAAuAQbhDAMkAIHNCgSkODU3NSoBAe4DAJQJAtQABUYoASIAMM0KBaQAAXEGMCttdqQAtAzKQzP02spEJZxjJABhBqQtMTUwTgAy0I7ODA0BHQOhQ9ConcpD1IqWAyIAMM0KB3UBMNDyaWkKEzOcAYTGk9HKQ96fYiQAUAiiODmXKACD9cX2ykPMx5OIBAVpC2CiODnNCgkiADP2KZFKAACIAgZKAAEiABAKSQ8yC45fRAACOwMKRAARCyIAx8AtykPCssfKRA4Tgo4AAUQAxAyZFMpD89XGykMcsP4AMCU33sQEEqIiABANoQPcCgFVykMddcrKRAyGdyIAEA7AAQDjPpNENdyVykNpXaAYDyBjK/8UkDnNCg+hMNwAJNEAgNbC+cpDt9bUuQH1AsTKQ7u28cpD6XxCA6EwzQoQIQAzmTMHPAEFYAcAIQAVESEAAQ0HAUIABQ0HACEAERIhAHNfXcpDeDdiIQAFSgYAIQDTE5kIykPXJajKRDqNl7sEgTyv5spCr02ZhAAVFCEAMzWCuyEAgTelCspC16R2QgAVFSEAMzCpqiEAgTLL+cpC/m0CIQAVFiEAMib3iMYAkUQotkLKQyeNXiEAERchAHOJQ8pEBA+RIQAwBgAW9gARCCEA0hiZCMpEDOmcykQYCTUTBUBEGcfwswYRqSEA0xmZCspD3PcjykQfytMdH4EhiY7KQ0RAMSEAEBrTGNDeIBzKRDW0hspD4HPnkgFhQcpC2TLIIQAyG5kM9R8BZCMxRA1MAQlh28pDAML7IQAzHJkNlgIyjMmpyRmRQ5BHH8pECnYKIQAzHZkNfQIAIQACFwIJIQAQHjgCcQtckcpDs/U4AhN2+QEx7VxfQgDTH5kWykQLKzrKRCwCY7cIBjoQYjDNCiCZGQIDQEQVtRuIB7FwykQXpaDKQ2vP5iEAMiGZHCEAQkPl/d0hAAY8BgCtATIimRxjAEJD3p9e8QCRQ+KAaMpDwrLLQgDQI5kdykQKyBXKRBI3piEAsarKRBSLSspDeDlAIQAQJNwC8QMzGGbKQ35tAspDOhPHykOBJ3wUAAEhABAlIQCCNKT7ykQJr1d9FUFECqfUFAABIQAVJiEAMxieHyEANhmWJiEAECchAAF8EtHYCAvKQ0sh2spD2fgZFAABQgAQKCEA8QNtPgDKQ9hroMpDcqzNykPaW68UAAEhABApIQAB6goBQgCBfYa1ykPZlXEUAAEhABAqIQDTiTqUykMGMWvKQ4xUqkoPMYk6lCEAFSshADP15LAhADb3chchABQsIQAC5wAAQgAC5wAEQgAQLSEA8QMgfb7KRCe+PMpDJrHoykQotrkUAAFjABAuIQCDRO2vykQnjOc+EzEohO8UAAEhABAvIQAApQBDRBjP6mMAIhnHxxcBIQARMCEAIJ4vIRESBKcQAlQHMYmeLyEAEDEhAAEQCQGMAYGUFWnKRAs8vRQAASEAEDIhAAFCAAHmJIGMuETKREaT1RQAASEAgDOmNDk1Njg36wWQRAZSwspEJveIOQUQgRIFBb8jASQA9g/NCjSZCcpEBb3QykQzkq3KRA1MwspENeZQykLlmkwmAHE1pjQ0NTA11AkCVAAA1AkBrwUI1AkBJAAwzQo2owCDkcKJykQ//AnUCTFGMLUUAAYmAFA3ozMyM14JQkQKlkccGAKlAAZeCWAzMjPNCjiFA4IJz/3KQ947ynQAk0PjRqXKQ8HsjiMAETkjACIJPF4JAqgDBl4JAUYAEDqUAAHkAjNDeX5eCTFGYgoUAAMjAEE7ozI30QwCTgMwGGxUNgEXgl8YACEAMM0KPJIGAbQAMBOTQiMAGIFeCQEjAAB1JAKRADC68LVxBmB2ykO/+5AhChOjIwAQPpEAMxWh/ZEAMxydXsgBMxWh/SMAUD+iNTGZbQCCC/GEykQOJUj+APEBRA/kAspDhWsuA6I1Mc0KQCIAcMAtykQD3caPABeCjAUBIgDyDUGZCcpD2qNYykOLn9nKQ96DuMpDj+OLykQKp9REABVCIgAzgSaNIgCChc3TykQPsrAiABBDYwEBQwcyq9AiZgSSQ7Da/cpD9Fg2IgAzRJkY4RgyCkQ+hQhARAw0w10FEq0iABRFIgBDQ80rKOwEcNI2BMpD0v1rKkUxzQpGIgAzxjA9IgAAjBQALAQCRAAQRzcBgikD28pDAYokBSpBQwlMOBQAAiIAgUimNDQ0NzM2WwIyBlLCbxgBOAIIRSYBJAAwzQpJ2ACCAtWIykN/MkpQBpZDhWsrykQP5AQmABBKJgCABJPqykLg8vXQAbZ3ykLyAcXKRDRZYSYAEEucADOBFyb4AoGE94bKREYwthQABiYAkEymNDI3NDQ1kbgBMgaEGgMLAfsCo0P31L3KQ61edgMkAKDNCk2mMzYzMjEyrQoBSCBCQ99lnOYBo0PkcHfKQ8DCvAMkADTNCk6oAEJDN9bSqAAIrQoBSgAwzQpPqAABrQozP/wJrQoBoAM2TwI5TABhUKQ5ODQ2eAAyCNflfwoBRgEHfwoAIgAwzQpRdgCDBxkMykMrbXZ2AAZ/CgIkABBSdADTWRbEykRBusPKQ2AQTHQANFkWxCQAYVOkNzM1NhgBggimF8pDuDl78gIGbhIBIgBxzQpUozgwMOEBAIgDQ0OtXYcpAAVHEgAhADDNClWaAAEZBDAN83peGRdEXCECIwAQVpkAg2x4ospC+1QNIRIBXBkAIRICIwAQVyMAASASg0NHtMpDdDlhPAQzbT4AIwBTWKQ2NTUtAQC7ADOjq2WSAAUeEgEiADDNClmTAAAtAQH4EQLxGYQHvd7KRDCqIiQAEFpxAAANB0NEQeyO0hEBrQQA9xEDJABxW6U0NzcwMi4BMget/9ERAqABBXEKAiMAgc0KXKQ0MjUxEQYBWQEB/QMAuAQHrBEAIgA1zQpdiBEwJZvr0Qi0UspEKCFZykMp4QEkAGJepDI1NDhOAAAZAjOGMWnsAAZkEQAiADDNCl9OADIG5z9AEQE1BAYGCgFGAIbNCmCkMTcwM2cCM3dyDpwABfYKASIAMM0KYTEDAc0BAEARAjEDB0ARASQAEGJyAABeAUJEE5NCzwOURBZKBMpDcT5VJACwY6E2lZkIykLGekSEEvEiTcpCz8lwykQLCvHKQ48dUQOhNs0KZJkKykKwxnLKRAZjNMpCuhHvykQIhYPKQ5QoLSEAEGXHAYAEYpLKQhsiCrsSGAELGUU2zQpmnxXxAxatmcpDzdhUykQYz3LKQ2conyEAEGflATO6EtrqGIG9kIrKQ+IQoxQAASEAgGilMzQ4OTCSbAvwB6tXpspEOlxDykO4IqzKRDxMUspCsmqOEwAjADDNCmklAPUI7gU3ykQ6KnnKQ/rQPMpEPH4cykKw2+wlAIBqpTIzNDc5mywAM6u7QSAMN7iGRiAMAiMAMM0KayUAAVEA9QM1grzKQ/sz18pEOAgqykLUi4ElABBsJQABSgAzMHhWSgCFMpovykL/+1QlABBtJQABSgABJQABmwANJQAQbiUAAUoAMyufROUAhS3BHspDE2HvSgAQbyUAAUoAMyttepQABW4LBJQAEHACAjMD/vdXBQA7B5VD+P6OykOsNKVKADNxmRUpEAEJHNX3tibKQ9WzecpDz3+6SgAQciUAgurrIcpDya2ztyKVQ864j8pD1nqkJQARcyUAc4hzykOgLe8lAAHjETX/+mglABV0JQAzmTMFJQAGpQMBlQGgzQp1pTExNDExlOUAAQoBMCaUaQoBEKuFCnJCykMnjV4DIwAwzQp2JQABCgEBJQABngGFKOgMykMmxjUlABB3CgGCBDDFykNn7erMA5VDcsjyykQV510lABB4mwCD6068ykMD3b4KAYUNLE7KRC9OhiUAcHmkODE3NZN1AIOucbzKRCG7WJoAkSQO/MpDOip6AyIAMM0KeiQAALcXAiQAAe0BDCQAEHtzAIPtPuzKQyIdDg4BATkGNCe+PEgAQHykMzLDB7MIykOtq3HKRBziRnIAkR8EH8pDTlXoAyIAMc0KfXIAc1kCykQcsHxyADkfBCAkABV+cgCCFCc6ykP3U3YsEEREK218SAAyf5kWRBECXBQBXhaEH2e0ykNMx5YkAEGAojE2BgEwtEJLtxoTa/QCBUUbYKIxNs0KgZIAMvbv2/wOAVgSBvYEASIAEIJsAACyEEJEK9CZAgGSRC5WB8pDEQ5MIgBAg6QyMBYFEggyFgIEGuG4hkfKRBUgMspDdeWcAyIAMM0KhG4AAQABMxLMjwABDCQAEIVwAAByAUNEKFMk3ACEKnT9ykMgknNIADOGozFxAFGx723KRFIZAWwEkA+yOMpDhc7DAyEAMM0Kh3AAAAcmAiMAPfsz1iMAEIhvAIPxH0zKRCTVrm8ABaseAkYAZomkMTExNOAAMAjoom8AEKvtDHFGykOOuqgDIgAwzQqKcAABUgIBJAAAABMNJAAQi3EAAQ8DMyD0pHEAhCMWfcpDPgxwSABwjKQxNjQ1lk4AM64PDLkQAXIAkQYx4MpDmM90AyIAMM0KjSQAAVIBASQAAV0DDCQAgI6ZDcpD8qvg/gYQZyQAtNbKQ4rYr8pEDS1CSAAyj5kTBwFAQ9VQ0CQAtNfKQ9mUg8pDy56wJACDkJkWykQF7yffC9QMVKnKRBDcCspDg3sfJAAUkd4AQkPrCLkuApRD77AAykO1gzMkAFGSozcyOC8Dg7GL0MpD/mz+3QCQAScEykOi5SoDIQAhzQpyAYP0OWHKQ/4Jai4CCyMAEJS3AAEjAPMD46o5ykP7loXKQ+ft7MpDvUVHRgAQlZIAg/GB+8pD+cW3kgABUAAzpynJIwBSlqM5MTeRAHAoNspD9LrbkQAXrPI6ACEAMM0Kl20BAAsDQkP0V0eRAAwjABCYkQABIwAy2+gnCymTQ+DzAspDxEAxRgAQmZEAACUCQEPyZzh8DLMLykP3Dn/KQ64ktCMAYpqlMTAxOJMAg6tXpspD6kGPkwCS7iKaykO3EJkDIwAwzQqblQAAUAICJQAAxgQOJQAQnLsBgwQwxcpDvBqHOgwwwSViRBYV0UoAEJ2ZADLsFQceAkBD+OAMZAgQTW4IFfMlAFCeozI0MJMIAiwBM+CPbZkABeELACEAMM0Kn5cAAZoBASMAAAsDk0Pk1AvKQ8BfKCMAEKAVEwAtD/MERCGJjcpEDUzCykQjq9zKQzu29CMAEKGTAAG9ASCZlZMAw3xwykOePPXKRAN7HyMAM6KZHPULMNekc9sAEKp8AWMmykPJSw0jAKKjpTM4NjMzkZkIfwoBnQhJRA4TgXgIACMAoc0KpKUyMTcxNpgsACB8MlMIE7ssAAd4CAAjADHNCqUlACLfV5wUSUQN4bQuCAIlABGmJQAirf8JCAJKAAcuCAIlABWnCQgz7JYgCQiF8aAQykOzkyMlABCoJQCCBYwCykPQqJ3wCggJCAJKABGpJQAivdAJCAIlAAcJCAIlABGqJQAASgABwDYBeAiFpNU3ykQALv5vABWrJQAzmM9xbwAHCQgCSgBwrKUxNjkxN6sDAgoBADwFAuUABwkIACMAMM0KrVEAgwRikspDWTDmdgCFY0aiykQZx/ElABCuJQABwAAA5AcC5QAH5AcCSgBwr6UxMzU1M24KAlsBMyG7WIABkiPdMcpDOvGjAyMANc0KsFEAJCFXUQCFKqZKykQn8AclAFGxpDMzNuMFAQoRAcMHAsYAB8MHYDM2NM0Ksk8AMga16J8HAm8CAMsXA58HASQAELNuAzAG5z+HG2maykQMhnefBwEkAFK0pDIyM8IAACcMATUHSUQORNk1BxAykgIVtU4AABEHAbwDCBEHASQAQbaiNDUOATMLwC2fBQFMAKAP5ALKQ4VrLgOiLQYQt0oAABgRQ0Qko+SYAACwAQHsBgEiAGC4pDEwODZ5BpNECTsKykQJGmz9AgfHBmAwODbNCrm9A4MIESTKRDq/Yr0DhDzhO8pCrcL3JAAVuiQAABcX5EQNG2rKRDfW1cpC1hYkJAARu50Gc0kyykPLOxrCBQWwAgNIABC8uAABUAEAMwcBdAEIMwcBkAAQvQcEAE0NQkPlmkkkAAacFgMkAGK+pDQ4MTjeAHMJPMpEBEFb3gAGMwcAIgA0zQq/lgBARCcpUscFEM+QFBIrkBQBRgBSzQrAmQ1PBEJDhjFnTgEHVwcCSADSwZkTykQIdErKQ9SJp6IClEPZMO7KQ8wCRSQAEMLeAIMFvdDKRArZJ5gXhA1elMpDinYKJAAQwyQAAAIBQEPrbE3eABipVwcCbABwxKQxMzQ4k28EALwBAVgHAsQCBVgHASIAMc0KxZYAAPsPAJwUASQAlEPoUYDKQ7zhsyQAEMZyADIHSto3BwHEAgKHBzSnKckkAGLHpDM0NzByACIJPBYHAcQCBhYHASIANc0KyHIAAJsFAhkbARgGNMSjxiQAEMlyAAHkAAAYBwHoAgYYBwMkAFHKpDI5MtcKAs8PMuqlJcIBoUPu6cPKQ7ZJcAMiADDNCstOAIMF7yfKQ7WCRDIBhLqNH8pD6qYUJAAQzCQAAXIAAbgBgAy4RMpDj3/3iQEUniQAUc2jNDI2WwMBvhEAtQACMQEGzQYQNHAAEM5MAAGUAAHcEDcMVKouBQBEAHHNCs+kOTk0KwWQQ61H18pD10DfPAfBq8pD24SSykPJrqEDIgAwzQrQPQcz7/VnJAABPQcMJAAQ0RsHAZoMM5Kaw/INhJbedcpEBypfSABh0qQyNTAwvgABmwAz1t1LLwEFKicBIgAwzQrTvwABPwMATgAC7wEGTgAARgDzCM0K1KYyMjE2NTCZmQnKQ9COzspEKeAUDxsAUxpTQxpc2gMkADHNCtUmACIsH20EAiYAAN0XRkMuiEgmABHW0xciWqqEJwIjBDssAmRMABXXJgAzJHIabQQyJsW+uQQFcgD2DdiZDspDWqNYykQrO7DKQ24FNspELMkWykMXQg5yABXZJgAwHdpOJgAXN8YXBUwAENomAIBbao/KRBAVVyYAtjbKRBI3pspDgMPnTAAQ2xEzgug0qMpEFFn1hAGWRBbe7cpDbuqyJgAy3JkX+AZCRBQoKykEDyYAAGDdozc5Mpo1AQBoHZJEH/ydykPgEEy+GFBDQrO3AyEANc0K3iMAMxrxwSMAAXIOM1bdTSMAEN8jADPYsyjJGwFGAIMX12rKQ2sIvCMAEOBSATIJni/THAL+HAtpABXhIwAwGr/3dQETwbcOM1ekdkYAEeIjAHNsYspEFebmvgEBag4GaQAQ40kB17mwLMpEHgwYykO98ztvAQLSABXkIwDzAxBHIcpDvlbWykQRor3KQ4HtuWkAEOVpAYLxH0zKRBDcCvoPk0QTL67KQ32nsSMAEOZmAQDmAgEjAAEBBgwjAPMB56E4lZkJykKRw3bKQ5W0owc48wuaXNfKRAVrLgOhOM0K6JkKykKX9cjKRBqOLRUqAa0PAPYAACEA0+mZEspD7y8cykGnhdMKAJDZI9PKREvQewYhABDqSwMAbAsEbhMYAm4TYzjNCuuZHqMoMoJRTqYQ8ABDg4xiykOqkVwDoTjNCuzGAABVlPIUpTE2NDU0kZkJykPS4pnKRBCqtspD362eykQSzJDKQ380KgMjAKDNCu2lMTYxNzGTLACD00VIykQLbhAsAIANwbTKQ4mvzCwA9RIxNzHNCu6ZDspDzdhUykQQRyHKQ9WZE8pEEaK9ykOB7bklAPUN75kXykPrTrzKRAz7dspD+HxvykQPTxrKQ4aVACUAUfCjMjgzdACD2LMoykQGxsl0AJAI6KLKQ5Nh7wMhADDNCvFyAPMI6V6NykQQeOzKQ+0+7MpEEdSIykOBiiQjABDycADzCPEfTMpECX2LykP4GcHKRAuf2spDjfN/IwBx86U0OTA0OHAAARAB8gQBu+3KQ99KAspEA6xyykOd2k8DIwAwzQr0CQGC0n7+ykP4/o4lAJVD/UMsykOn8AclABD1dAAB5AAzBc5MdACFCCHwykOU71UlAGH2pDMzMDB1AILU0snKQ9uEkuUAoUPgLMTKQ8UGbwMiADDNCvd0AIPVNXjKQ9HSb3QAhNYXDspDzxwlJAD0DfiZF8pEBVqqykOUKCvKRAwjUcpDmM9xykQGMeEkAIH5pjE5MDE0MfkB8wnQjs7KQ8b2espD4BBMykPLncHKQ9mVcgMkALDNCvqmMTI5ODM5lH4AAS4AM71EWKIAk8Hrn8pD40eUAyQAU80K+5kYigE0BjHg8wAghYSPABYtJgD2DfyZGMpEAwbfykQqQ6jKRAvxhMpELMkWykMXQg4mABD9TACC6PrxykOMZhVMAJZDkXDxykQJ4SEmAID+pTk3MjY4kp8AAZEBM7MuoJ8AkrdzP8pD7b/0AyMAMM0K/1IAguuxbMpEGJ4eUgCURBq/98pDX2aKJQBxCwCkMjAwMO8A8QnVNXjKQ6ngEspD3udUykOuI8XKQ/cPbgMiAP4FzQsBmQnKRAet/8pDqXx+ykQNG2okADMCmRiRAjMVIDNzAIQXQoLKQ21cX0gAEAMPATIG5z8kAAIPAQwkAEQEpTMwlwAB5wAyn2eznQKiQ6OrZcpEAMPnAyMAMM0LBZgA3wZSwspDnwQfykQM6ZwlAAAQBpkAg+rrIcpEET+fgQOFE2F4ykN84IdKABAHmgDfBYwCykQRDdXKRAxUqiUAAHEIpjI4ODE2HQQBfAJARC6H0Q8Bw2nKRDENP8pDBjFrAyQAMM0LCaIC9ggEYpLKRCKBlcpEDhOBykQlOM3KQzWDMyYAEQomAPYHk+rKQ/x88MpEDCNSykQAw3DKQ6OsVCYAgQulMTU4MTOR8AAitejCBAGIAQjCBAAjAIHNCwylMTU2MU4EAiwAAMIEARwBCMIEACMAMM0LDVAE9QjOO/DKRB3aTspD1fyvykQfZ7TKQ0zHliUAEA6jAIMFvdDKRA0syxwBhQ+AbspDhjJXJQAyD6My3QNCRAmeL8IEAhkBsAi3TspDk8SYA6MyswEQEHIAAOwCAnIAAcIEBXIAAiMAEBFwAIAIphfKRAmvVRMBGVHCBABGAIESpTM4NzQ1kxABcIQaykQBiiOJARhqwgQBIwA0zQsTJQBCQ/ib5QkBB8IEAyUAEBR0AAHkAADCBAIAAoUH8JvKQ5VR/iUAgRWlMTExNjGVUQBytejKQ+9MbHYAokPzkQrKQ7GiKQMjAFLNCxaZDOsCQEP835glALVpykQAkhzKQ6QO/CUAEBcNAfUI/SQHykQpfPXKRAJyY8pEKwpbykMePPglAPUNGJkOykQKMyLKRCe+O8pEDnamykQpSyzKQyU5uiUAFRnAADMCHww0AYUEcrDKQ5xN1SUAgRqmMTkzMjM2RwIA7QJDQ+RwdxIBgOkXvspDvBt1EAUAJACBzQsbpDI1OTFjAQH7AzPbIeksAJHfyTDKQ8VqAwMiADDNCxwRAYMHfDLKQ9EMMiQAhNWzecpDz3+6JAARHaEAIowC5AQB6AIG5AQDSACCHqYxOTA2NDWgACIo3bAFAecCCrAFEDbYAYAfpjEyODY4N8EEAi4AMr1EWGoBCbAFACQA8wDNCyCZGMpEAtWIykQmlGkhATIpSytGAQNKADDNCyEmAAG0AzAGMeAmABpS1gUCTAARIiYAL5PqzAACBUwAgCOlOTQ2MjWSHQEyBiD1sAUCfwIHsAUAIwAwzQskUgAyBe8nsAUBHgEIsAUCJQBQJaM1MjBPAJND2E+NykOVtKMYBTCZla24AiDDAyEAo80LJpkYykPxgfuyCNP4fHDKRBAVWMpDhQiFIwBRJ6QxNzFLBkJEB99XTAACaAGRmflBykQFnPkDIgAwzQsomgAAyAJDRA1elRkDhA/kA8pDhWsuJABRKaMzNDQWAwD8A0NDi5/ZhwGQj+OLykQKp9QDIQAwzQsqCwEBIwAzgYohKAIwhWsrUQATBCMAECtvAAH8AzAKRD5vALOpykQMAvnKQ40tQiMAFCwjAEBDzY69pAETUSgIM9NgxCMAFS0jADLG9npGAJNDyteEykPaW68jALIuoTeTmQrKQrJRMD4ER0K7oFw+BPERoTfNCy+ZFcpEA5vSykIR04rKRAT3D8pCM/EqykRHWochAPENMJkbykOq9PfKRBZ7zspDratyykQZATzKQ2ZhdSEAcDGlNjAzMDJqAAJOCjMzkq16CpI1tIbKQuconwMjAFPNCzKZGagGMA4lSLcBE29YCjWEpPElANIzmRnKRAQwxcpEMgVG2gCVRDTt0spC7V44JQDzBTSlMzg4MTKSmQrKQ9J+/spELrmbdgCAMNt0ykMG+JTUBGA4MTLNCzV2AAGfCjMgkYafCoUi5SrKQz7RwSUAYTakMTExN1AAAeUKMil89XsCoUQr0JjKQxskAwMiADDNCzdPAIPuBTfKRB0Tmk8ABd8FAyQAZjikNTk0M04AMySj5E4AkSb3iMpDLohIAyIA9A/NCzmZGcpD7aGcykQZMwfKQ/jgC8pEG4arykNcS70kAHE6pTE0NDMwYwEB3QszGlzY7QCSHLB8ykNXpHYDIwAwzQs7UAAz7BUHNQsBHAuFFCgrykN5xbslABA8JQAAPAn1BEO/l/vKQ/e2JspDw3kFykPhui4lAEQ9pDcxxAByNXjKRBWDx1kKoUQX12rKQ2sIvAMiADDNCz5PAAASAUJD5A3PkAuUQ+i1FspDvH4dJACSP6Q0MTQ0kpkKigkC3Qs34BBM3gcBIgAwzQtATgAAEgFCQ90R+GABlEPhVpbKQ8PcnSQAUUGjMjMwTQAy2LMoiwcCcwIHiwcADgEQQkwAg/EfTMpDzlT5mgAw0pmYBQATmyMAZUOjODkzlEsAAigMADgNBSgMACEAMM0LREsAg/C7sMpDx1oPSwAGcQMBIwCARZkeykNYT42nC7F0ykNfSu7KQ56heRQAAyMAEEYjAPEDVsL5ykQWrZrKQ2DXg8pEGZYmFAADIwBhR6Q5NTA17QEBRQwClQwnrZ7TBwEiADDNC0iTAABfCENDW4SOkwCEZNMaykQZZNMkABBJTgMBCQczn8pbSwSEpNU3ykQALv4kAENKpDM1nAEBcgAy7unDXwKhQ/LJ4cpDsmlSAyIAMc0LS3IAIKGcTwITtpwBAekENBHUiSQAYUykNTk2MZ0B8AjVNXjKQ+U3oMpD3udTykPpe1LKQ7u34dgCVTYxzQtNTgAgakHAAHB8b8pDdFdGawIUyCQAcE6lNjE5NTgPAQIHCTIzxAFYBQhfBAAjADDNC0/sAAE6BAG1CgFaBYUxPpPKQwVsGiUAEFAlADIF7yeEBAIlAAHcDgKEBAJKAGFRpTI4MDDFAEREBlLCUQAouERfBAEjADXNC1JRACAgXwMPxYZ3ykQis2DKQz+Y6iUAUlOkMTA3UAAAaggBXwRJRA1MwV8E8AIwNzHNC1SZGcpEB0raykQc4v8ExCNRykQfNerKQ02OvyQAcFWlMTIxNjlkAQGmCQFgBAF4B6JEJsW9ykMvT3IDIwAwzQtWUAAB8AAAtwUCnwAyG4aqYQQEJQBRV6Q4MDBRAwEEDUBEH8rT4AbBaspEIeysykNCs7cDIgAwzQtYTwCDBxkMykQVUf0/ATMX12sQBAIkAHZZpTEyNzE3tAEAsAQBfAcIsAQAIwAwzQtaUAAAPAhDRBFw858AgBP2YcpDeozjxAABJQAQWyUAAMQAQ0O/l/zFAoXD3JrKQ+FWmSUAUVykNjY5EgYCxAAAsAQCdQCRF6WgykNrz+YDIgAwzQtdTwAA8QcBsAQBxAAHsAQARgBxzQtepDM3OLAEAk4AAFARAk4ABVARASIANc0LX04AMtyvT8IAB7AEAEYAd80LYKQxMTZgATMLn9pOAAWwDAEiADXNC2FOACPU7a8BlEPaWsDKQ8rYcyQAUWKjMjE4XgEyCc/9SxEC/QEFng8AIQD3Bc0LY5kSykJAREHKQ8/iYMpCk04ytQoCIwAQZG8AMgjX5SEFAfwIk0PSNgTKQ9L9LyMAQWWjODbLBkBECWxiIQUT7rsAkAN6qMpDnj3jAyEAMc0LZksAIKYXIQUSDhoCk0PLOxnKQ9n4GiMAcWelMTQyOTC7AAFeDA+vDAEBIwAwzQtoTwABggoymAk1SQ+VQ50TI8pEBBAIJQAQaSUAANQMAQIFAVUKBgIFAm0Ac80LaqQ3NDl9AXLfV8pD77AAwgChQ/P0nspDsT6VAyIAMM0La08AAN0CMEN4/k8AKFSp3wQARgBnzQtspDY4KwMB3wQBfgEH3wQAIgAwzQttTgAB5wAzawi2tgIG3wQCJADzFm6mMjE1NTU1kpkLykPQjs7KRCGJjcpD4HPnykQj3TDKQzrxowMkAFPNC2+ZGuILMifwBWsClkQqpsfKQx/LSiYAcXClMjIxMjBTAPIJ06jkykQcTV3KQ+DXhMpEHtJVykNPHRIDIwAwzQtxUgABDgwAZBMCfwOFFFn2ykN4/pElAIBypTk0NzY1kaQAAeMJMxdz1qQAkhmWJcpDZA3RAyMAQM0Lc6VADgLQAIPUDH/KRBJpcSwAkhS9FMpDd3IXAyMAMc0LdH0Ac8W4ykQGlP9fBYUJfYzKQ5I4HSUAcnWlNDM5OTTOAACuFAClCwJ9AJIPsjjKQ4XOwwMjADHNC3ZRAAA0AjLhVpZRAJVD5sQaykO+bxklAHJ3pTM5MTU2UQAAHwEwCFO5ogDC6MpECnYIykOQRyIDIwAxzQt4UQBzxbjKQ8Q/Q9QChclKHspD2+kVJQBReaMtMjJPADPao1gXAwHBATAFnPduDCBFAyEAMM0Lek0AMgkJPPARAjQCg6U4y8pD//poIwCQe6YxMzkzMzmTawGD0VUZykP835goCZMAYFHKQ6RykQMkAPIAzQt8mRvKQ+j68cpEB77QjgeWRAoSdMpDkQ5MJgDSfZkbykQDBt/KRDJo28QAQkQ07dNQCwVMAHJ+pjEwNDc1yAABegAB/Afj4BBMykP3Dn/KQ64ktAMkADDNC396AIPpwTzKRB2og2YKhiAt8cpDSa6hJgCAgKUzNDU4N5HNAAA4AgKCDwAbAaJD7VxdykO31tYDIwBhzQuBpTMzsA0DtQJDQ96fXiwAcOLjEcpDwlCWAQAjADDNC4J+AAHRCzIO64U4CJVEET+eykOCs/YlAFGDozg2OU8AM9l5c/gEAOUBkEPZlIPKQ8uesJQEQDnNC4RNAAAjCkNEC9EvTQAFBxcARABzzQuFpTIxMZUBAcgAAfgJAU0Aks8cI8pD1hcQAyMAMM0Lhk8AAJwAQkPBiPYaAZVDxjA9ykPfAvYlABGHkwFw/vfKQ/GgDxoEtVLKQ/dyFMpDrcEfJQCFiKUyMTMwNJU+ATDBJWJ2AGDnykPFagCjEBAzLABgMzA0zQuJJQCD0uKZykO2SW0lAIW6jR/KQ+qmFCUAg4qZDcpD7/VnEQTV+/ohykQebzbKQ1CpjCUAEIvAADLq6yE0BgHaAXdD1ImnykPQJQAQjMYK8QORXu7KQ+z5t8pDlNuyykP31awUAAVKAGGNpC0xNjXKAoDXiUPKQ6qmUJoAwejKQ69Og8pD9eSwAyIAMM0LjpkA9AjzD3vKRBTu3spD+5aFykQXELfKQ24jiSQAEI+YAAC9AAKAA9T4fHDKQ82OvcpD16R2JAB2kKUyNDIwNzIBM6CRhcMCBfMKAiMAIs0LlQJwqOTKQ5bedZgAoOfKQ5sjE8pEBQjNAQBIADDNC5J1AAENATCB7bd1ALVvykOG96XKRA8dxyUAFZMlADN1Hm7yAYV/Mk7KRBLNBiUAFZTyATCkDvnyARNRjRY1+1MhJQBhlaQ5MTc2MgGD1TV4ykOMZhfLF5GRDV3KRAoS6wMiAKPNC5aZHMpD8Luwlg8BywGEGJ4dykNn7fAkADKXmRz6C0JEMpovcwBwRDUfncpC6woJAGoAgM0LmKMzNjeSPQKD2RbEykODF4cLAQXmAAAhADDNC5lwADP0/6ufBjf8XM+fBgIjAEKaozcwuAQBSwAzcgOivACQeosGykQT9tgDIQAwzQub7QGD9WNGykQSBdztAQWhDgIjABGcbgAjnBCzFQEQAoMf/J3KQ0pz8kYAQJ2kODGGBxILrw9DQ10RCrMMkWWaRspEGTMIAyIAMM0Lnk0AAeADMxn5RCsBhBwbk8pDWfgaJABin6UtMjUx4QYAtQZDQ0jnbk8AklI1/spEHgwaAyMAgM0LoKYyODI0WhJiC8pEBb3QEwFHRA1+jxMBAyQAMM0LofQFgwM4rcpEJEDFfQUyJveHAxAFJgBhoqUyNDE0iQEBmAqQRBx+sspEDUzCsgcUVrIHACMAMM0Lo1IAAbIHAEQRArIHAJ0KQEOD3chKAgElADCkpjHkFBAx5gIBOQsBswcCcQwFswcDJAAwzQulkQcCCAICegwzEmlw0gCBFItKykN4OUCPBwAKAhGmfwBw9w/KRALlv4MIF3boBgJIAJHNC6elNTQ3OTEjAQABCQJZEwHQAJIP5APKQ4VrLgMjADTNC6hRAAHnCgHQAJVD4CzEykPFBm8lAEGppTUyhgoAIQFwtejKRAhTuVEAGMG0BwEjADXNC6pRADK9RFiiAJVDwk8zykPi5AAlADKroy0iCZNECpZHykQDSN5PADUFnPi0B0AwzQusTQABtAczmTMHfxmQnwQfykQDF4oDRAAwzQutRAcwNDMyuAMBEQIBtAcCbAEFDxcDJAA1zQuujgcgLlZRAAKkDhKUpA4FJgAQryYAgwTFuMpEB40GNwKGCeEgykORcPQmAIGwpjEwNDgwOBcBAIsCQkPyZzjIAAq0B2E4MDjNC7FUACKT6rQHS0QMVKq0BwEmAIGypTM0NjI0kWoBIuc/GQ0BDAIJtAezNjI0zQuzpTMzNjjnAQAsAAC0BwIsAAi0B2A2ODHNC7R+AACkAAG0BwL4AAi0BwElAFG1ozk0M84AcAnP/cpD1VCRGdBMwspD2TDuykPMAkUDIQAwzQu2TQBwCKYXykQLPCQPAEUBgw2QYMpDihJ1IwBxt6UyMTQ4NZUBAIMCAR0VAZUBokPPfsvKQ9W0aAMjADDNC7hPAIID/vfKQ+pBjyoFASUMMUO1g2MHASUAELklAADBAEBDwMHNkwEaqtkHASUAgbqlMjE1MjmUPgEA4QwzwMHOkQGAxcypykPfZop2AGE1MjnNC7slAHOEGspDtYJEJQAItAcBJQAyvJkNJQABtAQBgAKVRB6hAcpDT+JjSgAVvZsAANsAAk8IAD4ORUPQRfclADC+oy3kEQDyAiIzIo4HAg8BkK7q7spD9khFAyEAMM0Lv00AAfICMMiD4egAs6nKQ80rKMpD2AgLIwAgwKRnBBCVwAABWxcwoJGDwAAXws8KASIANc0LwSQAMJZ7yyQAF8FmBwMkABDCcQABWQEznRMjfgGEooGTykQBWNAkABDDJAABUQEAiQcBvAIGowYDJAAVxCQAMHXjvrkAF6qIBwMkAGLFpTEwMzQWAgHoDTCMZhWXABfCYwcCIwAwzQvGQAcCThIi6vCYAJVEMXBeykMEpPElABDHJQAAGBpDRBZKBAIdhRhsU8pDaLUYJQBHyKM0NtcCM4MXiXQAMIdbO8QKIPwDIQAwzQvJTQABkAQABQ4CTQCDI6vcykM7tvQjAFHKozIxMXoBASIDM3E8dksAkHnFsspEFCgtAyEAMM0LyzgCgAk7CspEEdSIBQUIVxECIwAzzJkQHhDzA6+xK8pClmdbykO2rQLKQ+6GMUYAM82ZE2cZ8wMS/lnKQ/vmQ8pEFebmykNyytAjABXOtAAArAcCtAAGrAcBjABSz6Q5NjcmBAEvAjJd2DJeBkBDZmFylxIhPQMiADDNC9BNAAHYAwCsB0BEDkTZrApkXspDWTDxJACA0aUxODQxNpFaAgAsB0BDSOdyzw/CacpDUW7aykQePeMDIwCjzQvSozEwNpGZDPcd8AQ6jZfKQ96DuMpEPK/mykKvTZkDIQCQzQvTpDEwNjiSKQDxCdZfXcpEMKmqykPg14PKRDLL+cpC/m0CAyIA8wDNC9SZHMpD7mjSykPfAvIfC4TjRqXKQ8HsjiQAcNWkMzI3M5NOAAFuHjIrn0T5CqFELfLoykMSmscDIgDzAM0L1pkNykPx5ZbKRAjooukIANIEREOOuqgkABDXcgABcxUzia7f+QowjlYl9B4UhyQA4NikNDY5OZSZDMpECBEkVBQSmRMBoUQtwR7KQxNh7wMiADDNC9kkAACGATBEJsVaGsTpnMpEKOgMykMmxjUkABDaPAIB1AIAlgDkRAyGdspECwrxykOPHVEkABDbqgEBQgMwihJzbQNgqcpDjrm5vwAUvSQAUdyjMzI3fgEBVQEwJpRpfgHAucpEKLZCykMnjV4DIQBxzQvdozE0MH0BAUAPMCGJjS8BwOfKRCN6EspDPH4dAyEAMM0L3goBAC4BQ0PXpHR8AQFiIzPJrqEjAGHfpDE0NDFMAAF0ADMcfrLJAQVICQEiADDNC+BNAIPuBTfKQ4JQX00ABdsLAyQAUeGkMTQ3mgACVwEATgABLQQGgwUBIgAwzQviDwEBAwcATgABkQYHoAQARgBzzQvjpS0zNY8CMtTSyZMJASMLBpMJAiMAkM0L5KUtNDg0Mz0BApIJMxdCgnsAkhlkW8pDZNT7AyMAgs0L5aUtNjAy9QABWAAAvgkC9QAGvgkBIwAxzQvmcQJzH0zKRCQO+w0LhSX/gMpDMmhmJQCB56UxMzU3M5IrAgDqFTASN6Z9ABjBUQABIwAwzQvoLAIA+QBCRCOr3XIRB1EAAyUAcOmlLTExMzRRAAFfCwTDERjowxEBIwCjzQvqmR3KRARikrYM1QvxhMpENVFnykLqQZMlAGDrpDI0MTJQAALMAgBQAAIeAYEPgG7KQ4YyVzkGQDLNC+xPAIMFjALKRC8cuk8AhDGiKMpDA93IJABA7aI2NGoBkEPbzT7KRAi3TjMC8QeEykQKp13KQ4/kegOiNjTNC+6kMjQzzwICdAACggonG2o2EgEiADDNC+/vABI5TwQB7wAzA0je0gIFXgoCIwCgzQvwmR3KQ+uxbAUSEmWKGwHfIEFDoPUc7wAAJQAw8aMtZR+zDMpECmR5ykQDeqiPAQV5CwAhADDNC/LtAADNFUJEAC6HCAiTRAJQ1spDoJGHIwCB86YyNjMwOTDwADLQ8mkzCgGGAqND9qrrykOuiEgDJACgzQv0pjMxMDMwNS4AAUYBAS4AAfUiB2EKAiQA8BXNC/WjMS4xlJkNykJHh87KRBziRspCaUuRykQfBB/KQ05V6AMhAPEKzQv2mR7KQ0NhG8pCfkvLykNL6RDKQpG+MhQAAyMAEPcjAPEDoH2+ykKtDAjKQ6OW58pCt4CcFAADIwAU+CMA6EOHC1zKQ6P6gspDimJxIwBg+aMxLjKTkQAwRn31mAfwAVTKQmuQqMpEGisOykNhui5LAEAyzQv6SwDxA047A8pCfQ5sykNV+8LKQpBjdxQAAyMAEPsjAPEDWE+NykJ6G1bKQ2AQTMpCjSxWFAADIwAw/KMxhgMA/wDwCAgYykQVIDPKQoIb28pEFt7uykNu6rIDIQAwzQv9SwDxA6WHF8pCrQliykOooSvKQsHIBBQAAyMAZf6jMTIykbkA8AMRor3KQoPMtMpEE8SWykN7VA0oAIYyzQv/ozEuNSgAMw2QX+EAgA9PGspDhpUAmwCBNc0MAKMxNTEJATJH2krXBUdCg4KU1wUAIQAwzQwBmwDxAx7xKcpCaeXtykMmsejKQpCbzxQAAyMAEAIjADO6Etq+ADO9kIq+ADO6EtojAAAHABEyCQHxCEjvL8pEBgAWykKFWyDKRAfwm8pDlVH+IQAwzQwESwDxA7+Au8pCrKBQykPCmtHKQsBhYxQAAyMAUgWjMS424QDwB6hGykQCs/XKQmuzQ8pEBNZEykObhqvhAHI2zQwGozIu4QAyRYZPwRzwAEJo40/KQ/IDpMpDsy+PAyEA8w/NDAeZEMpCTLBHykO/NVLKQo6mnMpDxvZ6ykPePLkjABAIlgDxAxTcn8pCefmtykMcnV7KQpATZRQAAyMANAmjMlgC8AcKVMpD5mFzykJuyLzKQ+ne6MpDu1RLKADwBjLNDAqZE8pCSZNtykQfytPKQo0b4NAJE93QCQEjABALbgDxA6r098pCsrZeykOuDw3KQsAR5hQAAyMAUQyjMi4zTwHSQ4ADykPeO8rKQmh6FOQWQEPD3J0oAEAzzQwNbgAyT8W/uQTjQooCtspEDroyykOHvtEjADMOozIwAoJFVQHKQ5/KW08BkEOjR9HKRAD1sSgAUDXNDA+lYAUQOXkBk0Pv9WfKRCDC2i4GkiLlKcpDPtHBAyMAcc0MEKM1NDQqANj1xfbKRBg6icpD/FzQZQOQNTQ0zQwRpDIySgQE8ggArQICuRIHtAXBMjA1zQwSpS0xMDY4KwDT8LuwykQFzkvKQ/sz1+gWIZW1CgaBMDY4zQwTojcgAgM6BSPlv0YJ8wUEpHrKQ5vqQAOiNzbNDBSlMTgxMFIAc1kCykP8fPApAAVWFwIjAILNDBWlLTc5MywAM/EfTCUaAIQSokP4m+XKQ6yXTgMjAHDNDBalLTM45AgDqgBDQ+4imiwAAIoPMEOyy6cHACMAkc0MF6UtNTYxMCwAAFQBQkPlmknWAAY3AgIjAHLNDBikMTQ5fwGA8qvgykPddYwrALDWykPhuT/KQ8N59FUIojk5zQwZpTEwMTdWAAHaACDW3SwBIpaFzSZSQ8oRSgMjAJHNDBqlLTMyNzOCAABYAUND0KidrgCS1VDQykPP4mMDIwBizQwbozMxWQEAqxNDQ8UGbCoAMMiD4ekcIFIDIQBjzQwcpDgyqgCD8eWWykO+0b4pAJHDFXHKQ+IdwgMiAKDNDB2mLTEzNjA1ygJAQ+8vHP8XE9MsAJO8fhvKQ+i1GAMkADXNDB4mADOxoicmAIa2SW7KQ+7pxSYAUh+kMjM1/QABfgAzq9AhLACRr7ErykP1gggDIgCBzQwgpC0yMTd8AIP0OWHKQ6WbdCoAkangEspD+1MhAyIAMM0MIXoAAI0WAaYZAnYBBR8DAyQAUiKkMjEzSQEBeAAzmTMFTgCRnLB7ykQEQVwDIgBzzQwjpS0zMXQBAU4CM5KawysAgJdCC8pEBviUdAEQMXQBcCSkMjEyMZFSCYMH31fKRCbFvWIIBcYnASIAgc0MJaUyNTQzIQKTRAa16MpEIJGGfQmSIrNfykM/mOoDIwBhzQwmozE2ygFCRAmeL6ADSEQMuESgA5ExNjbNDCejLTRMBgIoADIU7t6NEwaKFwAhAHHNDCikMzYx/AACpgAzDV6VewAGyAMAIgAwzQwpyAMSOHwAAUgKMgWc95gPArAaBMgDgjg2zQwqozEz+wABpgAA6QVJRAzpnOkFoTMxzQwrpTM5MDEcB4BEBoQaykP8fJwPAKMMkgAuhspDpNYmAyMAg80MLKUtODY2LAAi5z/KAwFWAKJD+P6OykOsNKUDIwCGzQwtpS0zNzVSAQHKAwFYAAHzCATKA7E3NTnNDC6lLTQyMSIEAX4BMEPlmokV0lSpykPpe1LKQ7u34QMjAHLNDC+kLTY4VwEA2A5AQ93ZIQMBwanKQ+DzAspDxEAxAyIAY80MMKUzMM0CAtoAIdZ6fQ0Yd8oDASMAcs0MMaUtNDZ3AwGiCwHKAwHWAQf4EQEjAHLNDDKkMTA3rQBzB63/ykPKczEBQEPOuI9mACGkAyIAMM0MM34MEjmtAIIHStrKQ8Q/Q9sBkEPI53bKQ9xLvawCsTU5Nc0MNKUyMzEz+AUCBAEzvguBLACSwrLIykPigGsDIwCgzQw1pi0xODMzOX4DQkQGUsL6AwIxAYC8GobKQ+kYrdQDACQAMM0MNgADgwYg9cpDsT6RUwAI+gMCJgBiN6UtMTg03AEAXAJAQ6tteLACF3ZeGgIjAIHNDDikLTI1Nn4AMgimF/wDAi0BgKl8fspD+7a1/ANQNTbNDDl8ADQIdEqiHSpUqvwDACQAYzqlLTIwOVEBIhkM/QMCKgKSnXa3ykQD3j4DIwCCzQw7pDI2OTfSAyJ8Mv0DAoECBf0DASIAQM0MPKXQBeM3kZkOykPN2FTKRCs7sD8QgCyXTMpDGAk29SAQOSwAQj2jMTUqANfo+vHKRCttespD7T7sdzEAIQCRzQw+pTMzNjYwVAAy/SQHKgBHRAJyYyoAAiMAcM0MP6UxMTO2JbMOykP9hrXKRCe+OywAkikZ18pDJf8LAyMA+gXNDECZDspECjMiykQpfPXKRA5E2NMtASUAgEGmMjc3MjU2fgACegQAqADzAEQOdqbKRCz6a8pDFny7AyQAUM0MQqM2bwb3AQ7KQ9FVGcpEJKPkykPVmROdDgAhAGHNDEOiNDMnADPqJNcnAPIH7NtSykQmMNTKQzGjFQOiNDPNDESiNMoAASYAMCG7WCAB8APtykQjehPKQzx+HQOiNDHNDEV7CfEDKQPbykM+DHDKQy84BcpDRQdaFAACIgBQRqM5MTVvAOdEAEWVykQk1a7KRAKjum8AACEAcc0MR6QtMjVoAUNEC8AtKQA3DnanKQABIgBQzQxIozI7AgBSAHNtS8pEIeysZQExIxZ+iAAQAyEAgM0MSaQtNjE0KQCTQ//agMpEH/ydjgExIVfDpwARAyIAgc0MSqU0OTkwZwEC5QEzHgwYKwCSH2e0ykNMx5YDIwByzQxLpDQ4ODoCM/5NAJclAdEAkRu4dMpDW4SUAyIAoM0MTKYyNjgxODGCAAK+ATAd2k7UABemVwADJAAwzQxNixARMFkAQ0QKlkdZAAG+E2EbhqrKQ1w5BAAjAIDNDE6kLTg1OFgAQ0P/duXZEAGEAAAXLlFDZ+3wAyIAcc0MT6M1NTkpAAEUAjMSmsUUAjMTxJcFDRA1jwVRUKQtMzB+AQIsAQBnIgKnAQWrFAEiAGjNDFGkLTV8AABTAAIqAAVTAAEiAIHNDFKlNDQxNv8Ak0P8wGrKRBB47KcAMBHUiBUkIiQDIwDzAc0MU6kzMTEyLjIwMjCRmRBjGfYEQSVjykQOE4HKRENHsspCdR50AycAcM0MVKM1NjMuAOhDK9ACykPsMovKQzooyLAMsTU2M80MVaQxOTkxKQAzPW3GKQA3UI7OKQABIgBQzQxWozUFAWMQykO7FVQpADfCQbYpAAAhADDNDFfwNBEyKQAzw+Q1KQA3zXS5KQABIgDwGs0MWKItMZOZEMpDF/XIykPni0TKQy5yp8pD7JYfykO4nRQDoi0xzQxZIgDQoH2+ykNRbtbKQ6TAzUkCEI5TAhJ2IgAVWiIAM0HqriIAgkwAZspEH5mAIgAyW6IyDQHYL/88ykPnJ67KQz4sGWoAgTIzzQxcojYwkACwhDE7ykNu6NbKQ4i5JqB4N2LKRBSLwQOiyQQQXW4AM6XqspAA0qr09spDWr1mykQb6kAiABBeIgAzxO2vRAA8yff1RADwE1+jLTMwkZkRykPSfv7KRAOscspD2d0OykQFzkzKQ5mWnAMhAEDNDGCi9gMTEbgUAJcRQkPgEEzyDmBDmTMIA6L0A0Fhoi01JgCD00VIykPw2dJtH/AE9YEZykOvshoDoi01zQxiojEwknMAAGkAAiYAON4gHSYAYDEwzQxjmd0D8gejuspCFOjKykQE9w/KQjcNuspERyi+IgBQZKMyMTJvAEJCNvx1uhnwAEKQNQnKQ9Nf1spD0dNdAyEAcc0MZaMyMTMoADAz350UBxN1KACAq9AiykP5YxEoALIzzQxmozIxNJGZEisY8AFEOGu+ykKZhDXKRDvpM8pCIRsAIQBQzQxnozIsBQQoAPADJsW9ykKWZ1vKRCoR3spDIh7uUABgNc0MaKMy6gXwARLKQkNhG8pEEXDzykKU3J/CAWBKykN4OUAoAIE2zQxpozIxNygAg0BEQcpD/zM7UACAAxeJykOfBCEoAIE3zQxqozIxOSgAAFAAQkMgkJpQAJBDLDLKykQnjOcoAPAJOc0Ma6MyLjSRmRPKQkZ99cpDsHhVykKI6geQt9bUykPtXF8DIQBQzQxsozMjBPAME8pDqD59ykOTYQHKQ6+Au8pDmM9xykQGMeEDIQDyIc0MbaItMpGZFMpDukf7ykQm94jKQ76XHspEKa7AykMjq2gDoi0yzQxuozQyNZGZFb0a8AVEEEchykQLKzrKRBJpcMpDgGBTAyEAw80Mb6U2MjQyOJGZGD0k8gSbhqvKQ/gZwcpDoC3xykQCgqEDIwCRzQxwpTY3NDExLACD6ushykOUKCssAAWkAAIjAJDNDHGlNTgwNjIsAEJEBe8nWAACIRwGWAABIwBwzQxypTcwNq4AACwAcowCykOTxJUyFQb8AAIjAEDNDHOigQCyGcpEAwbfykIYBXqpOrBCPT+6ykRGxZ4Don4AIHSiiwKyGspEA5vSykIeN1qFALBCQ3j6ykRGYgoDoooCw3WiMTSSmRvKQ6ouraUhMq5xvAQhYENYa6ADomAC0HaZHMpEAtWIykInhepuALKrykJGjjrKREYwtiIAUXejMjg4SQAyyTGqCAfwAEPPZOnKRCBfvMpDSOd4AyEAMM0MeGwAM8hrXzYnN9AsHjYnAiMAQXmiMTVKADPKvj8pDTnOnp6TAGM1zQx6mR2NAwKTACko3ZMAoDXNDHukODM3MZFxADPtoZxKADf4fG9KAAEiAGDNDHykMjUnDgQqADMWe84qAJEYz3LKQ2conwMiAFDNDH2jMyoNExvIF4ATL67KQ/jgC7INcN/KQ3aq7QMhAIDNDH6kNzkzOSkAAf0MAVkBAdIKBlkBASIAhs0Mf6QzMDYwKgAAfAACKgAGfAAAIgCBzQyApDEyOTYqAAB1CwJBBzcMVKl9AAEiAPIBzQyBpDEyMDiSmRzKQ+4FN6EMAfoABqEMASIAMM0MgtkBAJwCQ0QED5FOAIQGlP7KQ5gJNiQAQIOkNDclAhIcHgFCQ3aq5h4BoUN/+XbKRBKbPAMiADHNDIROAAC+AjKsl0tOAJRDsaInykPzkQwkAGCFpDEzMjZOAAGPAkJEAC6HKgBARALlwPsLIbUDIgAwzQyGTgAA3hhCQ9BF9SQAlEPUJhLKQ9ENISQAYoekNjE2OU4AAHgAAEoFAtwMkaqmUMpD+ozjAyIANc0MiE4AM3aq6k4ABSkmAyQAYImmLTEyN6UJYx3KQ+iYQ/AZAAoEkEQb6cnKQ1q/QywNACQAgc0MiqQzMjMwLACD7NtRykQWGLAsAJEYbFTKQ2i1GAMiAHfNDIukNjc1KgAAugECNBMALwlRQ3dyFwMiAGHNDIylLTLNCfIMHcpD7BUHykQOujHKQ/dTd8pEENwKykODex8DIwBxzQyNojE5kqoA8A40qMpECzxGykPtBm3KRA0sy8pDitmeBqIxOc0MjigDMgQwxSIATEQGmaciAGGPpC01MzNzAILuy4HKRAeNBv4EoUQJfYvKQ5I4HQMiAKDNDJClLTE3MTiTdQABngAyA93GCwKiRAYx4MpDmM90AyMAIM0MUAABkSNARAcp6HABtarKRAmvVspDkdSJJQAAvwACuQEw+JvmJQC1qcpD/abCykOnjHElAECTpC013gljHcpD75HLPxAAlAGQQ/zfmMpDqFOboACiMjDNDJSmLTExNswAAZ8HQkQZZFtGBZBEHBuTykNZ+BrAAQAkAHDNDJWjMjU5VwBCRAaEGrAKAh8GBb8BACEAkc0MlqUtOTA0MioAASsDAJQB8gBEC/GEykQRDdTKQ4MXigMjADDNDJf/AAAmDQDYACK90L8IAfMFBpgIAiMAhM0MmKM1LjKSCA3iQnwgbspDMMSaykKPDdoIDQAhADDNDJkjAABWBZNDhwtcykPMrm5sGTPJMaojAHCapDMzNzWRKQDxAzMYZspC7ujaykM62SXKQwrYshQAEQMiAHLNDJujNDQxKQBz353KQzoqeikAMUXMrBQAwgOjNDQxzQycpDMwNZ4AghTcn8pD0W/JjxdBQ9n4GRQAAJcEAEkYFJ12AEND0Q0hTQA02luudgABJABRnqMxNTjrAAFNADPyZztNAAG4KkAU3J8DIQA1zQyfTAAz8srQTAAy99WrTAACIwBxoKU4MTE0M8MA8QNiZBfKQkmq8cpDaiTWykKSF4AUABIDIwAwzQyhCQAhNTF5APEDbHiiykJMx5bKQ3T+v8pCkjq1FAABLAAAfhkQonsA8QPEJ2TKQ4JRTspDx6QpykOKcnwUAAUlAGGjpDExNTJ8APEDd1KKykJiNpfKQ38TSspCkOPaFAARAyIAks0MpKY2MzM1MJQBgk47A8pC4PMF3hpBQwoTYRQAEwMkAILNDKWlNjY3MNUA8QNYT43KQui28cpDYBBMykMJTDgUABIDIwBgzQympDY1TQTxBh7KQ3aNLMpC8HctykN9hrXKQwoTYhQAEQMiAKHNDKemNzcyMDM2LAAzgLOLhAAzhJPrLABDgLOLAyQAgc0MqKQ2NjM3LAAAsACQQzP2ucpDVTZkGwIRqxQAEQMiAIHNDKmkMTQ3NCoAAK0AAioAgV9K7spDRpPVFAAAIReBNzTNDKqiNDd+AfEDTXWlykObIxfKQ1RvLcpDnqF5FABwA6I0N80Mq3sBAHQAQUQXphhAAFHKRBmWJhQAAiIAVqyjMTE5cQAzd3IXcQAxgMPnMQAQAyEAU80MraMyBwMA7wEC3gIwc3IrwwARrBQAEAMhAIHNDK6kNDMxOFEAAEQBAsIAM35N7CkAAUQBACIAgs0Mr6UxMjcw7QAAQwFDQzDb7EMBMUXMqxQAEgMjAFTNDLCkLacAAVYAEHLEAgFWADGAYFIUABEDIgBizQyxozMzGwIARwJDQ5hsy8MBMZ495BQAEAMhAFTNDLKkMdEA04BP78pDlhknykOEMTtCATCAT++lBwDSAHKzpjI3MDI5QwIATAFDQ80sFnACAbIDAXACAiQAgs0MtKU1Njg17QEBwwEzzxwlcAIBLQABcAIBIwBxzQy1ozE1MMUBgmMrTspD1CcBbwNBQ9n4GhQAALwDYTDNDLaZHn4D8QDKRCWcY8pDaV2gykQotrkUAAMjAFG3pjMyNy8Qsx7KQ4EXJspDzMiCTgEBeABDgRcmAyQAgs0MuKUxODI4bgODTwI5ykPs+bfSAAEUBDBPAjlsJKIyODLNDLmkMjg2pgEB0AAz7oYxIgIBYgQA0AABIgCCzQy6pTIxMTQUAwGDAAFWAAEUAzH3D24UABIDIwBizQy7ozk0+wAAKgBCRBZ8RioAAp4CAK0AACEA8QrNDLyZHspDkV7uykQWrZrKQ5TbsspEGcfxFAADIwBAvaQzMmQOsh7KQxWh/cpEJA78AwUCJAEwFaH9LQgAZg4Qvk0AMzSk+yQAMzugXEgBNDSk+yQAYL+mMjg4NbMMER4IAVLKRCIe7hwBQUQotroUABMDJABzzQzApTU4OC0A0FkWxMpEIxb1ykNg14NZABG6FAAAiAwQOCwAdsGmMzQ3NTAgAQJaAIKE94bKRCiE8PYAAyQAcs0MwqQ4NTcsAAFZADMzL49ZADE3c7gUABEDIgCSzQzDpjc3NTQxewYzkPtTjAQzlT9OpAYwkPtTjAQAJACRzQzEpTEzMTQ13wAALQBCQzAUw1gBAnYDAC0AAiMAY80MxaQxM1gAAIMBQ0OVtZMrAAFmBDCRXu4tCgBWADDGpjPDFxYyVwABfwIArwEC1gYAVwADJABizQzHozEuTwPxA6//PMpCrJQyykOzGGXKQriluxQAEAMhAILNDMilODExMVUAM6WHF0AGM6kEyEAGMaWHF0AGAG4NU8mlNjExgAfxA7UIlspDgrP2ykO4hkbKQ4p7NBQAEgMjADDNDMpYABI0WAAzuhLaWAAzvZCKWAAxuhLaWAAAdwgly6QUB/EDvx0gykOEXunKQ8Ka0MpDinW5FAAAmAaCNDPNDMyjNy6FAQEpADPhFzcpADHkYScUABADIQBizQzNozcufACDxIsAykPhiRUUBzHlFkMUAAAoAKIyzQzOpjM1MDcxBAIAgAECMAIBAwMxKITvFAATAyQAcM0Mz6UxNDAqE7EfykNuBTfKQpgJLVMCsspCqRf1ykQ9dpsDIwDzAc0M0KQyMDI3kpkfykOmTk0rADeubPwrAAEiAPQPzQzRmSLKQ7gZLMpDyDKyykPCnpvKQ84EtMpD1vEPJABB0qI3OUwAM6/QRUwAN7PfnEwAYKI3Oc0M00oAM8Rq9koAN8mtrkoAASIAk9SoNjAyMDM0OMUA9Qhn5spCg921ykOG51DKQpTshcpEP/wJAyYAkc0M1aUyNTQ2My8A14y4RMpCgk9tykOV7TcvAAIjANHNDNasNDIwMjIyODI21AL5DB/KQ3nwy8pCXEf6ykOWnmnKQoDBFcpEQoF3AyoAkM0M16QyMzA5kcAAMAemFMAA8QKzykMdWp7KQ85oWMpD1o1rAyIA8DHNDNipRGF0ZUluZGV4i9OI145FKbeYANwAJpkBykNO2xHKQ8eYE8pDm7iuykPRSBjKQ9M36AKtMS4gbGVkbmEgaRXxFM0M2ZkEykPbo6rKRD1STMpD8I4nykRAOnzKQpAsGAKoMS4xkRUwzQzaKAD0Dq5QvcpEL8G5ykPJbjnKRDKp6spC/LCzAqowMS4wKgD4DduZBMpCorDlykM6CGzKQu6fQspDRadUykQg1itSADPcmQYCB/gD2AccykOn2uLKQ+Ic08pDwxZgKAD4Dd2ZC8pD3PcjykQ1UWfKQ/NyK8pEODn0ykLS/S8oADPemQ2/DTM5xuR+GYg8Gv7KQrP04CgAM9+ZDuoPMDxMUgwRuIfKRD4Lg8pCpHC5KAAz4JkPoAD4A8DBzcpDqcsRykPK14TKQ9pbrygA+A3hmRDKQ/PVxspEQSVjykQBFq/KRENHsspCdR50KAAz4pkRvgCPQPQPykQA5VgoAAMz45kSUAABKAAPUAAGPuSZE1AAeHl9ykJyAc94ADPlmRRQAAGgAAJ4AA8oAAAz5pkVKAAPeAALP+eZFngAEj/omRdQABI06ZkYKAAkwkXwAGkV6MpCeDuCAjPqmRkoAPgDQVctykQBSH3KREOq0MpCbuyK8ACE65kaykP0OWEoAMh6S8pEQ9ybykJrz+YoABDsKAD4CKIKUspEJ747ykO0QkvKRCp0/cpDIJJzKAAV7SgAAbMYASgAiBRZ9spDeP6RKAAV7igAAEk+6EO0pebKRAlMNspDkprHKAAU7ygAQkPhVpYoAJhD5mFyykO+0cEoABXwKAAAQB4CKACIyUoeykPb6RUoABHxKABzbe7KQ5/KW1AAiKTVN8pEAC7+KAA08pkbqAIkusJoAQ8YAQAQ8ygA1qDgbcpEMmjbykOzfAHwNghQABT0KABAQ/IDpFEHuGbKQ/dyFMpDrcEfKAAR9SgAcH2+ykOkcaMoABZlLSIIKAA/9pkcoAASEPcoADShRAigAC/fnaAAAxD4KAAByAAzA93GyAAEERMIeAAQ+SgAAFAAQkOsM7YoAAXrEggoADL6mR3RIkNEQewWQAGIRD+6ykJlnfsoABD7KAABeAAwMpov8AAfZqAAA/EI/JkeykKTTjLKRC4ktMpCpejZykQ3ECQUAAhQADP9mR9TDDH8GVvaCKjKRACSHMpDpA78KADQ/tOI2K0Won5YANwAVAMG8xapqvPKQ8bRA8pD7p5WykPQgfPKQ9P+DQKxMzEuIHByb3NpbmNlBwbyFP+ZA8pDpKGjykQgcxjKQ7wY3cpEI1tIykM7kt0CqjMxLjEyCQYgDQAJBvoI+8p4ykQ9IP7KRAsQ58pEQAi5ykKRujkqABABKgD6CNJXLcpEL5BrykPtEgzKRDJ4nMpC/jskKgAQAioA+ggHk2rKQzlBXMpDOGJzykNE4hzKRCEHeSoA+g0DmQbKQ7e//MpD16R0ykPmRHjKQ+G5P8pDw3n0KgDwAwSZB8pD/xQ1ykQ6v2LKRA2wXJUIaiTKQqkbsCoAEAVhBgEvBgBhBgKCOAVhBgn8ADAGmQ0xBrKIykQ5lZDKRA3htUUGSkKyaj5UADMHmQ43EgAgAALEHQVlBglUAPsMCJkOykJx5ZbKRBBHIcpCrzgGykQRor3KQ4HtKgAQCZEGM7p2dpEGN+tOvJEGCVQAgwqZEcpEBGKSywUJQB0KqAA/C5kSKgAUMwyZE34UAR8GNw4TgkcGCX4A+g0NmRPKQ+E6MspD6kGQykP279vKQ+7pw8pDtklwfgAzDpkUVAABmwYBJgEyQ6rR0wUJVAAQD8UG0+Xg3MpEGlzYykP8XNA3SjpWF/xUABAQKgD6CMNhG8pD5HB3ykPcL+7KQ+ne6MpDu1RLKgAQESoA+gjjjf3KQ8Hrn8pD+UOmykPGk9HKQ96fYioA+g0SmRTKQ8PDycpDh1s5ykPbzT3KQ4xmFcpEDGaPKgAQEyoAAVQA+gNW3UbKQ/mmVcpDX2SuykQawG4qABAUzhoMUAEENwgJ/AAyFZkV0gACwCba22mjykQr0JnKQxskA1QAEBYqAILix7LKRBsjFtIAmkQddzDKQ1SJqioAEBcqANbC/X/KQ/P0nspD2wbzzSUKKgAQGCoAAFQAQkPYBx05CZpD3RH4ykPIITsqABUZKgAypyjbTRaaQ6vQIspD+WMRKgAQGioAg8Ka0MpDaLUWfgCKcsjyykQV510qABAbKgCD4mQXykMwFL5+AIo5Y0rKRCRAxyoAMxyZFlABAUwCPw3htKACBRAdwQiC4ypiykQvHLpUAJpEMaIoykMD3chUABAeKgAATAJDRA4lSHoBbBCqtspDgyoAEB8qAAFUADIALof4AZpEArP0ykOfy0pUABAgKgABoAIwvBqGTAK6PspDwYj2ykPjqj0qABAhKgAAVABCQ6CRg84BmkOlm3TKQ/+XvyoAPyKZF8YDFBAjlQkAfgBCRCX/gHoBmkQotkLKQyeNXlQAECQqADPiAH2LLDP2jEF8Azpg8wUqABAlKgABzgEyk2EBJgEF6hwKKgA0JpkYqAAA6wkCmAQE6wkJ9AIQJxUKAagAMipDqFQAmkQsyRbKQxdCDlQAECgqAAGoADMcG5NhGYoebzbKQ1CpjCoAECkqAAGYBDPTw2qYBDHYarE8EAoqABEqKgBwnc3KQ6KBkyoAE9zUAjr+ClgqAIMrmRnKRAST6m0KAa0kBZUKCdIAECy/CgHSADMyNxHSAIo07dPKQu1eOFQAEC0qAIDhnc3KRCRyGtIAunbKRCZin8pDMNvsKgAQLioAAFQAAvsJABoEAWUJO0QAYMoCEC8qAAH8ADLqpSVUAItD70xsykO15kgDETAqAAD8ADODejH8AIqIIXfKRA6I3n4AiTGZGspEBMW4/AAEUQoJ/AAQMqMK/Aa8ZqXKRCe+O8pD1G8tykQqpsjKQx8eAxUzKgCHEdSIykPUDH5tCwlUABU0KgABbwsBVAAFbwsJKgARNSoAxwMKykPhVpbKQ9TSyXELCSoAETYqACNmpXMLASoABXMLCSoAFTcqADKfZ7N+AAZ1CwkqADM4mRuMBwF3CwL0Ag8mAQIQOSkLM7s8wCICvNOo5MpENR+dykLrUAEQOioAM7raEXsLACoABnsLCX4AEDsqAABUAAEYAgI7IwSqLQrOARA8KgABdgIyIuUpIgKaRCU4zMpDNYMzKgAUPSoAQ0PWeqIiAnvbIenKQ8oRzgEVPioAM4lMNSoAio2P58pEC9GmVAA5P5kcJgEADCkPJgEDEECvCwDSAEJEMmjb/AAPJgEEEUEqAAB1FQEBDAAmAQYBDAkmARRCKgBCQ6yXSyoAmkOyBM/KQ/MuZCoAEEMqAAEWBSAko3UBI1N3tSI6LohIKgAURCoAQEPslh9QARN3jyQ6tFlhKgAQRSoAAHoBQ0OQqrMmAXuVtKPKRAe/VAA0Rpkd5AYj7BbkBgWDDAmoADJHmR0iAgMmASJFSN4KSkLqQZN+ABBIKgAAGgRARB1FZegFukDKRB+ZCMpDTAJFKgAVSbEM+gM68S3KQqd3RspERjC1ykKTTjIqABBK+RZgA8y0ykOlQRiBC41zykO3c0IUAAoqABBLKgABQAXRHRQSykMMVKnKRCX/ghQACioAFUwqADMsAmUqAD81IBUqAACDTZkfykOYvBMxDTexKDYxDQkmAfoNTpkgykPNEgrKRC3BHspD5OqKykQweFbKQwiFD34Agk+ZIMpCn7aHwgRHQvs0wi0QCSANEFBUAIFFtObKRBfXawIam8pEGr/4ykNfZhIGEFEqAPAFWE+NykQUvRTKQ4QxO8pEF6WgykOpEAlUALBS04jZL3/BTHAAkdkN8A4NxmjKQ0TiHMpDOSmEykNRSBjKRB3t+gKpMTUuNqcN8yAxzQ1T04jY8jTVE/AAkZkFykNeWaLKRCnxzspDhBg6ykQsqDrKQxZfFgKpMjkuMzMAgFTTiNkLWiJLMwATBhMP8wlfZK7KQ7oS28pDa84GykQXphgCqTMwLjQzALBV04jWbqqGhxgAkccMgHUCb8pEKwpcxwwfBbEHAfACMTjNDVbTiNeNe/9N2ADcADU2AIBx5ZbKRB2ohDYAtgbKRB816spDTY6/gQFQMTnNDVd/DAC8EgHBBk9EC8AtwQYBACoAFVitCzDddY1hCbo9ykPi4xHKQ8JQIlQAFVkqAPcCfzJKykPcL+3KQ4UHlcpEEBXTDABUABBaqQwyAauiqwlPRAzpnCsMAQAqABFbKgBz3XDKQ1YWIioAimAr1spEGo6kfgAQXNsKgsNhG8pEJZvrvQeaRCghWcpDKeEBKgAQXSsMMgHdcNcLAk4yADABSkNTxFkqABBeVAAB1wsy7JYg3wkCIwYnsy+pDACoABFfVAAA0gAA1wsBVAAP1wsAACoAFWAqADOmxUfaIQ7XCwAqABFhfgBzmtDKQ1kw6n4AMWQNzgMeCqgAEWJUAHN6S8pDL02SfgAO1wsAVAAgY5lsESKroq0LAnIzDq0LACoAEGQvCwFQATAKdgn4Abo+ykQNLMvKQ4rZnn4AFGVUAEND//pmVAAOrQsAVAAUZlQAQkO1H5ykAZpDuip3ykPrCLxUABVnVAAyoC3vVAAPrQsAAFQAEGgvCwGoADIigZVUAJpEJQcDykM2SlxUABBp1wsA9AKQRBgJNcpEC45fRwJqLcpDYC2zKgAQalQAAXoBM4wCgXoBipHUhcpECa9XKgAza5kYfgAzJpRpfgABVw46JTm6KgAQbK0LAX4WAFkLT0QLwCxZCwEA0gAQbSoAAKgAQkPTw2qoAA9ZCwAAKgAVbioAM6LlKSoADlkLACoAM2+ZGagAMi5WB9IAmkQxPpTKQwVsGqgAEHAqAAH0AjKYa9sqAJpDnRMjykQEEAgqADNxmRk4FjAkQMV+ABBeWQsbnlkLAH4AEHIqAAHSADTqQY9uBFiwAMpDtQ0JACoAEHMqAABUADNDg91UAA8vCwAAKgAUdDMKAX4AAgULOyb3hzsIACoAFXUqADMN834qAA53DgAqABV2KgAzAxeKKgCKBc5MykOZlpz8ABR3KgBDQ9n4FwULit/JMMpDxWoDKgAVeCoA+gO9RFjKQ9QMfspDwk8zykPi5AAqABF5KgAAWQszmAk1VAAwndpNKyUHFQcAqAAQegkKg7s8wMpELofRjwiKMXBdykMEpPFUABB7KgAB2woBqQzL00VIykPwE5XKQ7UfxgMVfCoAAO4B6kPS4pnKQ6Id/8pEAYqaVAAQfYMLAM4BAdsKAc4BD9sKAFQxOc0NfioAQEPWFw4iAh9f2woBACoAFX8qAADbCk9EC1yR2woBACoAEIDfCd+7oFzKRC65m8pD06jk/AAFEYEqAHM8wMpD//plKgABizs6n2e10gAQgioAASYBEKWjCwBUAJpDqqZQykP6jOMqABCDWQsBxgMwJNWuygIfLHYCBRCEKgAAJgEBsQoBbgQPsQoAANIAEIUqAABUADBDkQ2VJy+OXrEKAQAqABWGhwoyLurwzgEPvgUEEIfbCjIAs4uHCk9EC1yShwoBAFQAEIgJCoIDzLTKQricJ10KQUL/+1QUAAr8ABCJKgCCBJPqykPDFmAqAEFD1O0/FAAKKgAQiioAMgVbIdsKEUPjKDFD3RIUAAoqAICL04i4iB9K4yUJEhA0CEJEJZvsLDzwKEQoUyTKQykZ2AKuMzAuIGR1Ym5hIDE5OTLNDYzTiMxZTUeKWACRmRPKQjPfncpEOJ0SykKZhDWoHBL9qBzwBaYyLjEuMTDNDY3TiNZvc7Dw2ACdZgMBqBoBOAQytEJLFzBEQy9PcqIdABgBFY4oAAE2BDe0peY2BAcoABWPKAABXAIBKACIBZz3ykOZ+UVQABSQKABCQ9n4GHgAmEPfZZzKQ8XNlygAFZEoAAEwBACgAAYwBAd4ABWSKAABqAUAeACYQ512t8pEA94+UAAQk9gDM6FECDADAYAaBSwEB1AAEJQoADOgfb4qBDezGGUqBAcoABWVKAABKAQBKAAFKAQHKAAQllQDB3gAAKIBMjE+k3IGBygAFJcoAAKmAwGgAAFKAQCmAwcoABWYKAAAGRABKACYQ6pDp8pD+u+M8AAQmSQDAXAbAY8UACgABiQDB1AA9Rua04jZNckUmnAAkZkiykL2gHTKRAR/GcpDKPskykQHNkjKQ5aJMgKpMjMFDPAMm6tTdHJpbmdJbmRleN4ISadsw6F6bsSb3AAySAzyC3G31MpERgreykOJIJ7KRElWIcpCDp34AadMJwAwzQ2cJwD3CJx+0spEQo3XykOqDn3KREWnVspCSYqpJwD3DZ2ZAcpCkzJVykNGbmjKQsAjk8pDUtY4ykQdinJOAISemQLKQ3J+5nUAL4QodQACEJ8nADSc4lt1AC/UoHUAAhCgJwD3CFXTScpD5pjdykNtESDKQ+xpP8pDuBbBdQAQoScA9wiZZj/KQ+Bl4MpDpctQykPmNVXKQ75KqycA9w2imQPKQ3yPsMpEQyKtykOLEHHKREXZGcpCRm5mJwAQoycA0JtWEcpEP6WmykOnV5mmAGfWykJ7IpInABCkJwAyUS5rJCECaQGHNcPeykLj4Q8nABClJwD3CEGv3MpEK+GgykNcBkfKRC7J0MpDDdi/JwAQpicA9wilZ8jKRCt+jspDsvaFykQumAzKQw6fzycA9w2nmQTKQz3QOcpEMFaQykNaef7KRDMNcspC+ZRwJwD3DaiZBMpCfhoiykQaDeHKQqXJeMpEHC93ykNYQiQnABCpTgD3CNujqspEESQCykPltWDKRBMUSspDfK7cJwD3DaqZBcpCRlhpykQqVODKQpAZwspELQtMykMU0swnAPcNq5kGykNWwvnKQ6G7V8pDg2oEykOvToPKQ/XksCcA9w2smQfKQjDCw8pEP8o9ykKU3J/KRELklMpCe1BdJwAQrScA9witrUnKRDdB7MpC5X1AykQ5+K7KQsUHWicAg66ZC8pCPS7J+RvXnJ1eykRAwkXKQo66qCcAEK8nAPcIs9+dykQyBUbKQu0+AMpENLx+ykLu6NonADSwmQ2cAPcCNVTKQpHDdspEQh3gykKD3cgnABCxJwABawD3AzbeWMpCz8lwykQ5Y8bKQsmuoScAELL6DgEGBgHqAD+DzLROAAIQsycAAWsA9wM5xuTKQrb4xspEO7dpykK3EYVOAPcNtJkPykNV+8LKQ35s+spDhiFqykOI6KHKRA4lSScA9gO1mRDKQ65xvMpEQPQPykO46PUzIgcnABC2JwAzem2MkgQ2iHRKtgcHJwAQtycA9wiKZHnKRCAt8cpDlmk0ykQis1/KQz+Y6icAhbiZEcpDrg8MdQAf9HUAAjS5mRKcACTCRZwAd0ezykJ1HnROABC6XRwBTgCPQSVjykO4hkZOAAIzu5kUTgACJwAP6gAEELyyDgFOAAMRAQ+cAAMQvQcOBycAAXUALEeynAA5vpkXJwAvIqsnAAIQv4MNAoYBBuoAdxXoykJ4OxjqABDA2AwBdQAwQVctEQEAnAB33JvKQmvP5icAEMFXBwFvEQHqADa5sCtEHQcnABDCBgcCTgAjusJOAIdEDmXKQmizQScAM8OZHJwAMEGI+CcAEPUnABxmJwAQxLQGg62rccpEQewWhgEEiRQHTgAQxTIU8QNfRz7KQjoqespChuXdykKYCTYUAAcnABDGJwDxA6qQb8pCouYXykK9LsjKQtekdhQABycAEMfYEzA3v/ygEfcBV8pDe/oiykQWe8/KQ3B3LScAEMgnAPcIQdSGykOQqrXKQ1wv7spDlnvNykQHW7MnABDJJwDQkcKJykN4N2LKQ59T2HMfZ7fKRBGivicAUcqZIMpD+RMzMNt19ACHM5KtykL4N2gnABDLJwAzkJikGBbXno2OykQnjHDKQyw0pScAFcxHFIYX12vKQtRxBh0UBycAs82pYsSbbG9ocmFkqwcDkAb0BBrKQ6Sho8pESSRdykIRujkBqUIpADDNDc6tBzCrNz6SBvkB18pDwIYvykRFdgfKQkyfiykAEM+vBzLEykivB/UBQwtzDspDUg8oykQdvDYBqlIAQCzNDdA9Bw98ABEQ0SkA16v+TspEQlwTykPA6MwpCAilABDSKQAzb2R6tgc3ikpMtgcIKQAQ0ykAAGAHl0PgAljKQ7pTMbgHCCkAENQeB9eMOh7KRELw6cpDoeusugcIKQAQ1SkAM6jk0LwHMLymjK4AaRLKQn4+1CABENYpADJ00GivIulDkzNCykQ1khrKQuVvMCkAENcpAAFbFYcrsFLKQ4LujcAHCHsAENgpAPoItCAyykQrTMrKQ8kLm8pELma+ykMPZQhyARDZdwfXXM1YykQwJULKQ4O0ssUHCFMAENrHBzOqcCzHBzfoamvHBwgpAIPbmQXKQpZK6KIHN92SkKIHCCkA+Q3cmQXKQydXmcpEKiMcykNK+27KRCzZ/spDFZgF9wD5Dd2ZBspDhoQaykOhV8PKQ67VV8pDruruykP2SEVSABDeqAcymw7x5QZHQwCziuoECCkAEN8pANfolmrKRDcQIspDIUMc0QcJkgIQ4K0HgaFE9MpEPUTP9A2pykRAkHrKQpBI+3wAEOEpABDxWxYA1gdHQyXqstYHCVMAEOKyB9CWZ1vKRD8DispC83QCiwcS4dkHCKYAEOMpAAG0A4c23ljKQxNQC9sHCVMAEOS3BwE4BwHeBzDOOwRTAAMsCAhTABDlKQABHRAB4Ac3+Bfq4AcJUwDwCOaZD8pDiBGbykN9pdbKQ7JSG8pDiUw17g0Zf/kAg+eZEMpDuhLa1AY3yZRZIgcIfAAQ6CkAM4meL50PN5yccecHCCkAEOkpANKXkxrKRB/8ncpDqpFcShFKQz7Rwb4CEOrsBzS5sCx8AC8xqnwABBDr7gcCpQAABAcCpQAE7gcIfAAQ7PAHM7lMkfAHP8jOD1IABBDt8gcBUgABKQACUgAE3AgIUgAQ7vQHD6QAERDv9gcMKQAE9gcIUgAz8JkXpAABVwkC9gAPKQABEPH6BwGkAACHCgMfAQT6BwhSADPymRkpAAH8BwJSAAT8BwgpAITzmRrKQ7raEfYAEPclCAT+BwgpAAGuKQF7AAEACAFSAAUACAgpABD1AggB9gABAggwyZRaKQADAggIKQAQ9gQIApoBAAQIAlIAAxApCZECFfcGCDKcsH0XA0FC+1QNFAAJKQAQ+CkAAQgIMtq9bAgIIEMYLwg6qpBvDQMQ+b0HM4F51QsI2bRCTMpEFkoEykNxPlVTABD6KQCwXbyBykOQRyHKQ4QNEomWGDnKRAeNfSkAEPspADOgGiIPCDe0QksPCAj3ABD86gczrtVXEQg3wjc1EQgIKQAQ/SkAAToIMCSj5NgPFwATCAgpABD+FQgy3byBFQhHQxpJkxUICCkAcP+iYXPcABvnBzCmkXVhB/ARVcpDsECOykRIwUrKQhfrXwGkYS5zLs0OAJkCykOm9P0KBx8aJAAEEAEkADCL14KKB/QB3MpDk/lnykPsBbXKQ7h6S0gAEAK4BjOj235cBwFdCAB2AERCSYqpJAAQAyQAM5UjFC4H1J5vkcpENWBWykLm/VEkABAEJAAzhHrWKQfwBonnr8pELpgMykMOn88Bo2Euc80OBfkGg5u4rspEPbXV7w6EQJ2QykKNE4ZHABAGJAAy12B+TQ/wBkPcadDKRDhIhspCz7vOAaJhc80OByIAMITeXj8H9AFBykONx1PKRDLbrspC+yKS1QCCCJkEykLtESA6B+RDA7PGykQbzGTKQ1nObiQAEAlIAPIIeXccykQDk27KQ4IoaMpEBhiMykOYTuhqABAKIgDyCPCOJ8pD7yAgykP1l3nKQ/SM+cpDr/MHIgDyDQuZBMpB2OvcykLfPhDKQhTAd8pC8djgykQ0BOQiABAMigCCd+j8ykLdr/BCEQsiABANawcwsYvQawcTwdcchK6HWcpD9qvarAAzDpkHCQeHP5hzykMX9cg1DwP0AIMPmQvKQwbntTcHERwLD3RfJspCkdOdSAAQEN8GMvgX6QgHQkMPbdLbA0RChWwaJACDEZkOykLS4pnZBjfwVynZBgNsABASqgYztKXmqgY3xnswjQ4DJAAQE1MGM53GV3wGEKWeB4QxcF7KQwSk8WwAFRQ4BDL/+1Q4BEJDFO5qOAQDSAAQFbcDM7dcYQkE1MyubspEFhiwykNyA6ZIABAWJAAwhVo0BATwAh/KQ46odMpDlbSjykQHv0gBxgAAWzjzFaRhLnMuzQ4XmSDKQ8NhG8pEMNt1ykPMrm7KRDOSrcpC+DdoASQAEBgkAPQItKXmykQko+TKQ766cMpEJ4xwykMsNKUkABAZJAD0CB7xKcpEF9drykMzGGbKRBq/+MpDX2aKJAD2HRqrbMOhemXFiHNrw6GdmQHKQ1OBxspEQr+bykN7ynjKREXZGspCRm5mAatMKQCjzQ4bmQLKQ1RG/ysA23yPscpERgreykJDUiQrABAcKwCCVQ4QykPgyHxWAJtD5jVVykO+SqsrALAdmQPKQ1tBD8pEP7IAMoA3qmAAS0J4Bk8rABAeKwD7CMqX5spEK0zKykPf5evKRC5mvspDD2UIKwD7DR+ZB8pDI5bnykQ3ECLKQ0/JcMpEOcbkykLGlawrAPsNIJkLykMoPn3KRDIFRspDU6nPykQ0vH7KQu7o2isA/AwhmQ3KQxTcn8pENt5YykM9LPDKRDmVkMpCyCCsAIIimQ7KQvs0wncA60McnV7KRDu3acpCtxGFVgDTI5kQykOru0HKRCAt8dgBiyLlKcpDPtHBKwAQJCsA+AmRwonKRA3BtMpDozQ3ykQQRyLKQ4Sk8QHXAfEKzQ4lmR7KQqkFs8pDGlzaykK7oFzKQ0N5CBQAC1YA+w0mmR/KQ0HUhspDeDdiykNqJNfKQ4JQX8pEEXFqKwBgJ6MxNjWfNAIyfuMLqQFHQ4mEKDQCgKQxNjUszQ4oAgIHJAAu57AkABEpJAAjHdImAjeIWnomAgNIABAq9AEzgcTgHwLUiq3VykRCjdfKQnsikiQAECskADPhcyAYAtTrIjrKRC40+spDECwYJAAQLBECM1IbYhECMmJkF5oBARECANUAMM0OLQkCM1bC+QkCN2ZEdwkCAiMAEC4jAPEL14lDykOqplDKQ+Bz6MpDr06DykP15LABpC1HABAvJQLzCD+Au8pENq0DykNOOwPKRDljxcpCya6hRwAQMCMA9AjzD3vKRBTu3spD+5aFykQXELfKQ24jiUcA8w0xmQ7KQx4p88pEOfiuykMpyxHKRDvpM8pCtYMzRwAQMg4CM7/jajkC08dBespEIrNfykM/mOojAPQNM5kbykPv9WfKQ8lKHspD+HxwykPNjr3KQ9ekdmoAMTSZHhYCU8pDRpPVKgIxVVDTFAADRwAQNSICM2x4oiIC1H5N7MpDge23ykQRor5iAWA2ozUwN5wbAjKLEHGlAfAAQ5P5ZspERadWykJJiqkBIQAwzQ439gECIwB3v5vKQ5Rc73IEAiMAEDgjADOJhCcZAtORpvfKQ+aY3cpDvecjRgCDOZkDykOL14IYAjKT+WdzAAEYAgJGABA6IwDzCPfq08pEKxt7ykQAOCDKRC4DrMpDEPFRRgDyAzuZB8pCX0c+ykQ3QezKQo0b4G8BQ0LFB1ojAII8mQvKQm7IvBYC40KWZ1vKRDSKtMpC8HctIwCCPZkNykJJk20XBEBCgLOK8gETxvIBAfUAED4PBDNPxb91Ajh4F+nOAQEjABA/zgEzeN8fzgE4g2oFzgEBIwAUQKoB40JZMsjKQr0uyMpChWwaqgEBIwAQQaoBM4BP76oBN4jX5aoBAhgBQUKiODH3BTKVIxQ1AUdDm1YSqAFgojgxzQ5DhAE5lYacIgAEGQYBIgAQRCIAM5LPuaYBN5g8kr8DASIAEEWCAQFmAAHcBTKaLGROAAGlAQEiAPAVRpkDykKUwHfKRCmORspCrYxwykQsRSjKQxfrXwGjODEszQ5HpAEzkcN2pAE3qQWzpAEBRQAQSKMBM5sO8aMBN7DGcqMBASIAg0mZDcpChVshogE3mYQ1ogEBIgCDSpkOykJ+SjuhAQEKAgWwBQEiABBLkQPyCOok18pEF0KCykPtoZzKRBjPcspDZyifIgAQTMIBM4ST6sIBN4k6lJADASIAEE3BAYOqkG/KQooTYcEBMZ4+zxQAAkQAEE7AATOJni/AATeQmKTAAQFEAGBPo2nEjZpoA9JhcjXKRD+lpspDbdgxTwMBNgeApEnEjDrNDlCgAQwkAHTw6cpCdPFtJAAQUaIB0GhsRMpEPIwoykNw8MVSAGSnykKU0swkABBSgQEBJQP0AzrxLMpCiHRKykQ9p+7KQqeNXiQAEFODAYNx5ZbKRDW0hq8BhDg59MpC0v0vJAAQVIUBAScDAYoHAQQDhDx+HMpCsNvsJAAQVYcBM0ywRx4DAXgDhD4LgspCpHC5JAD0DVaZEMpCpF4dykQrbXrKQsBH8spELcEeykMTYe8kABBXaQHxA5A1CcpCVhYkykKiz7DKQoDE0xQABCQAMliZHwsC9ARDh1s7ykK2+MbKQ4zJq8pEDDTEJAChWag0NjUwNDgzNDID13Ari8pEP3PiykOQ3+dyARSpJgBALM0OWncBM3DwxCkAP5FDbykABBBbKQD1CTL2hcpD1e7LykNczVfKQ9r4G8pDyYflAXgAMM0OXKQBM3NEH6QBN5AZwqQBCHoA+A1dmQTKQ4IoaMpEF1d1ykOTM0LKRBlHRspDY+LnUQAQXigA+Aj1NNzKRA5tlcpEA4LtykQQjyvKQ4NhqigAEF/5AQEKA4A6v2HKQuV9QfkBEu35AQehABBg/QEQlBcJgDWCu8pC7T4A/QES8/0BBygAEGEBAgZkAxDPlQmIPExSykKyaj54ABBiBQICHwJwGv7KQriHMgUCEoMFAgdQABBjcAMBMgUACQIQQ+8BBgkCBygAFWQNAgEtBQA7AkJC16R2DQIHKAAQZXwDAQgJM4aU/fAGiIwCgcpEDJhZoABwZqRkacSNlIMDM5IJlOgBMJ1F490EEtaaCCKlRIQDEGfkAYWSbRzKRD9ClCUAAwIFBCUA8wNomQLKQpZK6MpD0OSPykLEykgTAjXOkTUlABBpBgIBTQIzPIwoTAWFP3PjykKWYO0lAERqqmN6iwIBoAAznm+RewD0ArkphMpEQlwSykJ+PtQBqkNaKAAwzQ5rpQDQntIsykQ/ENDKQ7nvqMoAEtfKAAkqABBsKgABswL6A8+64spDZ6UyykPVKKbKQ89XWlQAEG2vANKbVhHKRDxaZMpDttYqiABKQpfrXyoA0G6qdsO9cm/EjW7DrZVUAfAXM72XykP76aPKQ8r7bspEB9cQykOU0eEBqlbDnVJPxIxOw43NDm9gAPcJWO20ykP+oITKQ3fq08pEAmnBykOfrH4BUgAwzQ5wKgDwCM+hNspCGwegykPfg0/KQkym4MpERXWSVAAEfAD6D80OcZkgykNYT43KQ6pDpspDem2MykOwFL/KQ/UedFQA+g1ymSDKQp4oGspDnEzlykLfSu7KQ6FXwcpEAe25KgCgc6d6cHLDoXZhmdsA8BREyG/KQ+b8ZspDvpZcykP7hhvKQ6j55QGnWlBSw4FWQc0OdBEH8gukPwbKRDXD3spC8CmzykQ5cjPKQsZuZgGnWkwA9w/NDnWZA8pDXlmiykQgpGbKQ3vKeMpEI4yWykM6zaUnABB2TgD0CbhkS8pD/2apykLxt9TKRALM1MpDnuZZAZoAMM0Od04A1+Cs/MpCF/LAykPvZHojAQYnAPcNeJkEykIX3LrKRDC6GMpCi3MOykQzcITKQvZ73nUAEHknAPMNjougykOq6bfKQubf+cpDsFaQykP0KXABreKAnhIBYCIpLs0OenQD9wg9LPDKRCRAxspDcR5gykQpfPbKQyRykVQAgnuZIMpCnJ1eDgvnQtqjWMpEPOE6ykKtwvcnAPAafKJ6YdwAPpkBykLSurbKQ8heOMpC80X2ykPRSBjKQ9M36AGiemHNDn3xAPIIn/vaykQyRtfKQ6XLUcpENWBWykLm/VEiABB+OgEywzwmGgXiQtjr3MpEE0WXykN76aMiABB/RADyCPFUTMpECin0ykP2wSbKRAzg1spDir5UIgAQgEQA0I0BL8pDLyzoykKhJnOgARGoqgFwAaJaYc0OgSsB8gj00GjKRDCIVMpDBUHnykQzPsDKQvgJ/0QA8g2CmQTKQ47wFcpEMCVBykOT+WfKRDLbrspC+yKSIgDyDYOZBspDEcGeykPYzkXKQyReHcpD4VaWykPD3J0iAPcDhJkLykO3XGHKRDUfncpDvZCLnQcBEAEQhcIFsL0uycpEHLB8ykLMgQeCHwQgykNOVehEAPINhpkMykLg1avKQ/JnOcpC8FcpykP3chTKQ63BHyIAgoeZDcpD0PJp3wdDQ9WZE8AFMrP04CIAEIgiANMZgl3KQ8Si18pDIH2+lwwy2+kVIgAQiSIAM1COziIA0lbC+cpDyOd2ykPcS70iABCKhgky4439DQ3iQ+cKwcpEPdm4ykKl/wsiANOLmQ7KQsNhG8pEJ1sczACCKOgMykMmxjUiABWMIgAzGflEIgBkG4aqykNcZgDSjZkPykMKyBXKQ8DBzVERkkPJrbLKQ9uFgUQAEI58BgDmDfIEQ9BF9cpDSM4PykPWFw7KQ88cJSIAsI+ZEcpDuIZGykQX/QrSvZCKykQaXNnKQ2DzBSIA8g2QmRHKQuJkF8pDgrPzykL2jSvKQ4ghd8pEDojeIgDyDZGZE8pD+myfykQxoijKQ/6wmspENFjqykLyBX8iAICSmRTKRAvALVwA8gHYykQOdqfKRB0TmspDVhf8IgDSk5kaykOE94XKRCe+O1wKkkQqdP3KQyCScyIAFZQiADMkDvsiAIImlGnKQzAUwyIAEJUiADCFWjTxDRO9IgCCFCgrykN5xbsiABCWIgABZgAzDfN+IgCCEHjsykOEQVwiABWXIgDyAwaU/8pDigHKykQJGmzKQ5L+WyIAEJgiAAFmADMC5b9EAIIFayzKQ5pc2iIAEJkiAABmAALiAtKJni/KQ+ZhcspDvtHBIgAVmiIAM9n4FyIAgt8C8spDxjBBIgAVmyIAM8PcmiIACoYCFZwiADK84MKqAJJDwk8zykPi5ABEABWdIgAzn2ezIgCCpHGjykQAYMgiABWeIgAzmAk1IgCCnRMjykQEEAgiABCfmw/Sg82gykQyaNvKQ4jX5aADQkLrz+YiABWgIgAzLrmbIgCCMT6TykMFbBoiABGhIgByagXKQ/IDpCIAkkP3Dn/KQ64ktCIAFaIiAFDqpSXKQ70LkkPvTGzKQ7XmxyIAEaMiACLNoMIAAiIAgql8fspD+7a1IgARpCIAAGYAAMIAAiIAgqId/8pEAYqaIgAzpZkc+gwBzADSiTqUykQ07dPKQu1eOCIAEaYiACMxO8wAASIAgjFwXcpDBKTxIgAVpyIAMwN6qCIAggZjNMpDmGzLIgAUqCIAQkP/+mbuAJJEArP0ykOfy0oiABCpIgAAVAFCQ6yXSyIAkkOxoifKQ/ORDCIAFaoiADOk1TciAIKqQ6fKQ/rvjCIAM6uZHX4PMjKaLzIBkkQ1UWfKQupBkyIAFawiADMu6vAiADcxcF7MABCtcgrxA5NOMspEH5mAykKl6NnKRCG7WRQAAkQAEK74BvIIfL9/ykQA9TrKQ4MHVspEA0jeykOeoXkiABCvjgiD4ToyykQqpsfqBIItj1TKQxQpGCIAELAiAIIVof3KRBS9FFAFdEQXpaDKQ2tCAhCxIgCCezLqykP5YiJmAJJD/tCTykOmYqBEABCyIgDyCLraEcpDnEznykPBDVDKQ6G7V8pEAbvupAbyDbOZIcpDqWd2ykQsNC3KQ67VV8pELxy6ykMN839EABC0IgAwP4C7jxZgccpDSlqjtABEyMpDH5gBELUiADNUby27FjBgEEwsAAO7FgGSBxC2IgDS3iAcykQkchrKQ+PwrMAFQkMs+fZmADO3mSG6D/IDBsbJykKtrUnKRAmvVspDkdSJqgAQuEQA8wc1bDHKQ/u1xspDQEYZykQAkhzKQ6QODAUQuSIA8gj9JAfKQ9q+VMpEAUh+ykPgj23KQ8SjxmYAwLqnb2Jkb2LDrdwAW0cIg/l3HMpDx/qw9woFRwgEJwD3D80Ou5kDykLjx2fKQ7C6GMpDD1KyykO27gLKQ+2R/icAELzJBwEMETMv831zCAXJBwYnABC9EggyDo9QKgjnQoIpVMpDRm5oykQgpGZOAPcNvpkGykMpA9vKQ9hqscpDZ9ELykPhuT/KQ8N59CcA9w2/mQfKQ8mUWspELcEeykPWX17KRDAUwspDChNhJwAzwJkIJwD3A0FXLcpD1fyvykRDeXzKQnIBzycAgsGZCMpEBlLCJwBPRAyGdicAAjLCmQj7FgJbAdcXMGrKQ+TUC8pDwF8oTgAQwycAACwO9wRD1t1LykMQ/EDKQ9sh6cpDyhFKJwD3DcSZCcpDxCdkykQ84TvKQ9COzspEPtHAykKePtAnABDFJwAzVTZk3gTXbHihykPz9J7KQ7E+lScA08aZCspDw8PJykQ8r+ZOAIc/A4rKQpywfScAM8eZCsMAMu7pw2QDl0PzkQrKQ7GiKScAEMgnADP+TezgANcYvP/KQ+l7UspDu7fhJwAQyYAJM766cIAJN9LimYAJBvsBEMonAPcIwKqgykQnKVLKQ8yubspEKUsrykMlObpOABDLJwDQ/xQ1ykQm94jKRAW9zycAHCwnABDMJwD3CIST6spDcTx2ykOQmKTKQ3qLBspEE/bYTgAzzZkMdQD3A0AtXMpDzRIKykRCHeHKQoPdyJwAEM4nAAF1AAAnAOdEBYwBykRCT6vKQoJPdScAEM8nAAGMCgAmCgKhAgUmCgZOAIPQmQ3KQ9ZfXSsKN+UakisKBicAENEnADOVoukRAdegfb7KRCkZ18pDJf8LdQAQ0icAM2+Ry1cKN4JBCzUKBk4AENMnAAHGBvcDhpT9ykOOqHXKQ4p2B8pEDV6WTgAQ1CcA0O/1Z8pEK59EykP6bKB3BRJTdwUGTgCC1ZkNykQG5z98EE9EDFSpJwACMtaZDi0LcEQnWxzKQwg8EwWNCgZOABXXJwAAkgpHQwk7gJIKBicAgNiZD8pDItGJlwpgzspDZX1ALgMQSDgDF+vDABDZnArQ4Z3NykRA9A/KQ+0+7KgDHH3PAzPamRBKDYARDdXKQw0b4B0Cg2HKQ3qM4wGoBwVAOs0O208AsKM0OMpDgML3ykO1YQWjhc3TykQPsrABqSgAUCopzQ7cKQCDf9qAykMz9NZaCYc9Q2bKRCNIwJ8AM92ZEdkGAZ8A1+zbUcpEQ0eyykJ1HnQnABDeJwAzPrmF9AHXWdwjykQr0JnKQxskAycAg9+ZEcpDkPtTJwA3n7aHJwAExgBALs0O4CgAM62rcVkB1bwDCspEHj1sykNRcLXuAEAszQ7hKAABfAMBtwsBIAEFtwsGiwE/4pkSxQARPuOZEycADosBEOQnAPcIfk3sykQbuHTKQ5bL4spEH2e0ykNMx5bsABDlJwD4Bze//MpEEy+uykNS4prKRBXm5spDcsoMBYDmmRPKQt28gSkDEgZOApdDMaE2ykQmMUxOADPnmRQnAjRBJWOIAQ6cAPcN6JkUykKyUTDKRCmuwMpC6iTXykQsNC7KQxmVsU4APumZFeoADtYBOeqZFicAL3ii/QECEOsnAPcIEcGeykOZMwfKQy84BspDndpNykQDrHN1ABDsJwABqA33A5I3L8pDJrHoykOWe83KRAdbsycAOe2ZF3UAD3ICBBDuJwAASQRCRAHtuGgMl0QEpHrKQ5vqQE4AEO8nAABtFPcEQ9ConcpDnQAOykPWFw7KQ88cJScAM/CZGF8BNEDCRYYDaBXoykJ4O0kEM/GZGZwAAXwHAg4Dd6rQykJu7IpOABDyJwCDC41zykN4/o7qAIeBJo3KRBIGUycAEPMnAADKA0BDaXpiNhyoEspDdFdGykQVg88Fg/SZGspD4gB9dQDX7gU3ykRD3JvKQmvP5k4AEPUnADOKyBU7DjeZg0k7DgYMAxX2JwABQA7XmeX4ykQmxb3KQy9Pck4AFfcnADMRor0nAAVFDgZOABX4JwAzDfN+JwAFSg4GJwAQ+ScAM4sqxE8OAXUABU8OBicAFfonADMC5b8nAIcFnPfKQ5n5RZwAEPsnAADqAEJD4PMBJwAGWQ4GTgAV/CcAATwOAHUABjwOBicAFf0nAAFBDgEnAAVBDgYnABD+JwAAwwBDQ5/KWycABUYOBicAEP8nAAGcADOYa9snAACJDQFLDgUnAEMPAJkbcAI0QbrCSQIN1AEgDwEnADOJni+rDTKZH62XCChC6/sBIA8CJwABpA+HLrmbykOYvBKwDQZ1ABADJwD3B6UkaMpEIYmNykOzfAHKRCOr3MpDO7aICiAPBCcAgomeL8pD8gOkTgAGqA4GTgARBScAIzqUrQ7WmLwTykPvsADKQ7WDM60BIQ8GJwAATgAALgFHQ5hZY7IOBk4AEQcnAABOAAAuAQInAAW3DgYnADQImRw4ASSI+KgDK9ycDAMgDwknADiKZHk4AQXjDgZOABUKJwABOAEBXwEPOAEAEAsnANOU27LKRB2og8pDotCcNRw3Sa6h6gAQDCcAAYYBMwOsck4ABRQPBnUAFA0nAAIZDwF1AAUZDwYnABUOJwABHg8A1AEGHg8GJwAVDycAM6TVNycABSMPBicA9w0QmR3KQ+DXg8pEQewWykPseKHKREQ/uspCZZ37wwAQEScAAPsBAk8PAHUABk8PBk4AFRInAAFUDwEnAAH0EhgDiAolDxNZD9EiUEHKQqXo2cpEKhJVFAAHdQAQFF4P9wib1ijKRADDcMpDq1emykQDeqjKQ5494ycA4xWib2TcADSZAcpDNtYq6A03Svtu6A1gom9kzQ8WvA0zp1eZvA3SrScQykQyqenKQvywsyIAEBe3DTOGzFm3DTecf7+3DQEiAPINGJkFykPURv/KRDYm8MpD2nn+ykQ43VzKQssVGkQA9wMZmQbKQ2uxbMpD2AcdykOAs4vUDQFEABAa1Asy1Ax/QgFHQ9sG9EkMASIAgxuZDcpD5kR4Wgs367FsWgsBzACCHJkOykPz1cYYAEdD+BnBXRsBIgAQHWYKg2ldocpDwMHOTSAgynO0ACK/Q6oAgx6ZEMpD7mjSwgk38w98xQcBRAAQH0YJAVcGASIAPPJJMiIAECBBCQ8iAAo+IZkTIgAEPAkBZgAzIpkUIgABwgg38qvh6QoBIgAQI5YIB2YAASIABJYIASIAECRDCAciAAGqAAlmAD4lmRciAAlEABAm6wcCEAEA6wcCiAAE6wcBZgDwFCeZGMpCoUT0ykOb6VHKQriHM8pDoJGFykQCUNcBok9kzQ8ougcBiAABCAgCRAAECAgBRAAQKQgGM+7LgSIAN/NyK7UHASIAECoiADObD96wBzegfb+wBwEiABUrIgABqwc3oOBtqwcBIgAVLCIAMxHUiCIAMBRZ9ngIEpEiABUtIgAzDfN+IgBQEKq2ykMzDgEiABAuIgAzmqxDnAcBZgCCCRpsykOS/ltEABAvIgABqgABlwcBIgAFlwcBRAAUMCIAAusVACIABpIHASIAFTEiADPZ+BgiAILfZZzKQ8XNl2YAFTIiAAGvBwFEAAZxGAAOAxUzIgABqgcBIgAFqgcBZgAVNCIAM5/KWyIAgqTVN8pEAC7+RAAQNSIAM5qsQ6AHAUQAgp12t8pEA94+IgAQNooGAtwBJLrChgIEmwcBZgAQNyIAACgIkkQyaNvKQ6AaIi0QAZYHASIAFTgiAAEhBQHoDAZ1FADMABQ5IgACZQcAIgAHoxkAIgAROiIAI4NIYAcBIgAFYAcBZgAVOyIA8gOkcaPKQ59T2MpDqeASykP7UyFEABU8IgAznRMjIgAFVgcBZgAQPUAGAu4AEIiNAAF0AwRRBwEiABA+IgAzmkmTTAcP7gAAFT8iAAF/CAEiAAb7FgBmABVAIgABGwcAzAAGGwcBZgAQQSIAM5nl+BYHAUQABRYHASIAFUIiADKsl0tEAAYRBwEiABVDIgAA9AEBmAEGDAcBIgAQRLkGM+2hnAcHAeoEBQcHASIAEEUiADOZg0gCBwG6AQrcARVGIgABWRUAdgEC8RkA/QYBRAAVR/gGMyp1dPgGMS1eAAwHAhABEEjzBoJwWQLKQ/wZW70eB/0UADIB00mhMdwAapkBykNO2xHtBjhczVftBlAxLs0PSiIAAH0n8ApCML6wykOMnabKQlkJMMpERK9tAaExzQ9L7AbxCDnuvcpEEF1mykJJbUzKRBHqnMpDgKrIIQAQTC8H8QjXYH7KQaE44MpD2VBQykHrpCDKREri3yEAgk2ZB8pCZYDxqxpHQoJB9+8OAYUAEE4iAAHeB/EDEy+tykKwxnLKRBWDx8pDdFdKQwAVTyEAMwiFgyEAgQsK8cpDjx1RIQAUUCEAQkPp3uchAJFD7iKaykO3EJkhABRRYwBDQ6z59CEAgbIEz8pD8y5kIQAQUiEAAKYA8gRDj3/3ykJ+SjvKQ5SK08pECFQwKwEQUyIAMo0b4BAR4UKX9cjKQ4oSc8pEDZBgQwAQVIAV8AOtR9fKQ6z588pDrzgGykOxPpGbFBGiIQAVVSEAM4YxaSEABZUSAG0BFVYhAPEDd3IOykOvm6LKQ3/5dspEEps8QgAQVyEAgK4PDMpDZA3OIQCxocpDbJUyykQXdE0hABBYIQDX8LuwykOtXYjKQ/HlluUCUKExzQ9ZIQAy8R9MxgABAgcKxgAQWiEAEPBbAjJ2qubjAgqEABBbIQCD7/VnykNjRqIhAIFrzgbKRBemGIQAglyZB8pECNflxgBLRAoBVcYAEF0hADIJCTzGAEtECgFUxgDxDV6ZCMpCkcN2ykQ1grvKQpydXspEN6UKykLXpHZjABBfIQAyra1JigxDQrb4xuQGMToqeiEAEGAhAABCAEND/glqMChyAVjOykOigWsBEGEGFwBKAQKsBtGwYevKRAs8RspDjrqoQgAQYiEAAEoBQEQI6KL3CBt7IQAQYyEAAUIA8QMED5HKQ6//PMpEBjHgykOYz3RCABBkIQAASgFDRARBWxsFCSEAEGWlAIJuyLzKQ+CPbRoDBjwXwqExzQ9mmQjKRAk7CqUAS0QJz/2EABRnIQDxBEP+bP7KRAozIspEAScEykOi5SqEAPMDaJkJykKZhDXKRCTVrspCos+wcRYxLcEfIQAQaSEAAMwCQkQLn9q2CALqBzGJTDghABBqIQAwlmdbVhoSIyEAAVQBQUOnKckhABBrIQABxgDyA74LgcpChuXdykPCssjKQ+KAa+AD02yZCcpEB99XykOVtKMbAjCZ+UEFCBH5QwBRbZkKykIDC2Duhi/KQov6EAWCFwAJATNumQplINIpfPXKQ9fs38pEK9CYHxQAIQCCb5kKykQHrf8hAEtECKYXIQAVcCEAAOgAAX4CkUQNwbTKQ4mvzIQA0HGZC8pCaJZqykQcsHyNAbL4ykQfNerKQ02Ov8cAEHIiAACmAOBEEprFykKKArfKRBS9FOcCERdDABBzIQCDezTCykPzLXYKAXL31L3KQ61etwIQdCEAsJsO8cpD3wLyykKkviGB46o5ykPBiPpCABB1IQABfAQwwMHNYwCxtspDxpPRykPen2IhABV2QgDxA7Xl2MpCp3dGykO6jR/KQ+qmFCEAM3eZDKUAAXgNAEsBkUQ31tXKQtYWJCEAEHi2FwH1GYI6jZfKQ9hPjh8ZQUKvTZkhAIB5mQzKRAgRJAkoEmKoA5FEPOE7ykKtwvchABV6IQAzNbSGIQAJYwAQe2MAAfIXMDCpqmMAsY3KRDLL+cpC/m0CQgAVfKUAMAhTuecAorfKRAqnXMpDj+S/AxB9QgAzMlMHWxg3OtkkWxhwozEuK80PfiMAAWUAMxx+shMCgR7SVspDTx0SZQAVf6cAACEAAkcDgR6hAcpDT+JjIQAQgEIAAWEN9QoNXpXKQ9izKcpED7I4ykOFzsMBoi0xzQ+BIgABUA4BLAEGuQoAIgAzgpkNJgTyAwXOS8pD89XGykQHvtDKQ5W1kyIAEIMiAILyq+DKQ93ZISIABr0bALsCEYQhAPEHSTLKQ8s7GspD9DlhykPOuI/KQ9Z6pKgAEYUhAABCACCGlJsawdXGykOK2K/KRA0tQiEAgoaZDcpEBxkMnQBMRAh0SYUAEYciACKt/9wNAR8DCmQAEYghAHMZDMpDq214IQCCr06DykP15LDIABCJQRgBIAPyAjZJb8pCjqacykQ7IoDKQru4QQMyipkQRyeXRBFw88pDfxNK8hMBCAQQiyIA8gegfb7KQ1Fu2spDogpSykNbhI7KRBu4IAMVjCEAM0HqriEAgUs7FspEH8rU6gAQjSYOAb4GMtVQ0JUFkUPZlIPKQ8uesCEAM46ZE74AAFgD4UQJz/zKQ+hRgMpDvOGzIQAyj5kUsApCQw3zfp8FgkMXQgrKRCzJxQMQkEUOAeMJ8QMXpaDKQ++Ry8pEGflEykNigVawARCRIQAB8goyE8SWCgeRRBYYsMpDcgOmIQAzkpkVjwEAIQACSwOBFkoEykNxPlUhABWThg4yIPSkhACRRCMWfcpDPgxwIQCClJkWykQG5z8hAAJCAAkhABCVIQCDBe8nykQOJUhtAHIQ3ArKQ4N71wUQliEA2wdK2spD+cW3ykQIQvG2BRSXhABCQ+tsTcYABn4TAOcAM5iZGIQAMw2QXxEEgQ/kAspDhWsupQAymZkYRyYC5g43xnpE5g4AQgAVmuUOMx0TmucABfkJACEAMpuZGaUAQ0Qc4kZjAAVzBQAhABCcIQAACAEB7wHhRAhC8spD2lrAykPK2HOEADOdmRv+AACTBQIpATAU7t+8CBHtIQAQntMLMu5o0nIFArcIgeNGpcpDweyOIQARnyEAIwU34BcBEAKB1O08ykPQRfchABWgIQAzglBfKQGBhvelykQPHcchADOhmRyMAYAED5HKRAd8MgoPYf7KQ5gJNiEAFaIhADMALoevAIEC5cDKQ59ntSEAEKMhAADAA0JD5ZpJCAGRQ+ne6MpDu1RLIQAQpCEAAQgBINBF3gbBESTKQ9QmEspD0Q0hIQAVpSEAM4Kz80IACaUAgqaZHcpEBGKSlwwB6gMBVxIC6CIAygTTp5kdykPsFQfKRAPdxvgCBa4IAQ4FEKgiAIPrsWzKQ//6ZSIAggIfDMpDoPUcRAAQqWYAggW90MpEByno8wcHtiEAZgAVqiIAAMkN4kQIESXKRAYAFspDmTMIIgARqyIAc4wCykP4m+Y3CIL9psLKQ6eMcSIA8QismR7KQ1hPjcpDM/a5ykNfSu7KQzfW1hQAAQ4BAJEj4UOAT+/KQ5YZJ8pDhDE7jQEBFAABIQAQrkIA0Gx4ospDs5MjykNzciv4AhEyFAABIQAQryEA8QNtPgDKRDMvj8pDdDlhykQ0J5cUAAEhABCwIQDTkV7uykOVtZPKQ5R5BGMAMZFe7iEAELEhAAEeEIHg8/DKQ6P6gxEJARQAAk8IAY0jAHACAicjN/Kr4ScjAP4C8hWzpWxlZG5hkZkBykNf5evKQ8eYE8pDhmqoykPQ5JDKQ9ObcAEjAJDND7SkMjAyMJ4rAAFaNwErADebuK4rAAEiADDND7UkAPQI2nn9ykPG0QPKQ+6eVspDz7rjykPUxR0kAPQNtpkDykOyMGDKRDIVE8pDvpZcykQ1LwjKQuiHwiQAELckAPAKRAFfykQg1ivKQ1wGSMpEI4yXykM6zaUBpY4AQC7ND7glAPQITtsRykQbN47KQ2PFj8pEHh++ykNQgQZJAPQNuZkDykLSurbKRBYtyMpC/h3SykQZFfjKQ2SoIJEAELpIAPQIlq9dykQNQ+jKQ6Elh8pEECwYykOEJ88kABC7SAD0CMyJj8pECyJSykL5dxzKRA3YvspDiM6CJAAQvCQAAVQx9AMIa3DKQrhkS8pEC1OgykON2L8kABC9bAAQWiEB0fSM+cpDcCuLykP5lknhLAQkABC+JAAzJpJgByTUO3zeykO27gLKQ+2R/iQAEL8kAPQI8I4nykIX8sDKQ/vKd8pCSYqwykRFp1UkAPQNwJkEykMjd/bKQ1whyMpDOfCUykNm/VTKRBiAqyQAEMEkAAH2AfUCWpWAykORQ2/KQ2Y2QMpEGLLVAfcJwqJkb9wARJkBykOdqH/KQ8c0i8pDp7si/wFgomRvzQ/DTADyCMqX5spEL8G5ykPQyuTKRDJ4nMpC/jskIgDSxJkEykL00GjKQzoIbKUskkNE4hzKRCEHeSIA8g3FmQbKQ6nLEcpD16R0ykO1bDDKQ+G5P8pDw3n0IgCCxpkLykP0/6uECkhD+/ohuhYAiAAQx9MIMv6wm7oW4kQCQJXKRDxMUspCsmo+IgAQyCIA2Ik6lMpEDlacykOMuER4FABEABDJIgCDYZziykPRDDLEFoLVUNDKQ8/iYyIAgsqZDspEAzitXADiRAVaq8pEPguDykKkcLkiAPINy5kPykOru0HKQ8DBzcpDt7/7ykPK14TKQ9pbryIA+APMmRDKRAGrospEQSVjykQD/vfcFgCIADPNmRBsIPIDJZvsykOytbbKRChTJMpDKRnYIgAzzpkRRACMQPQPykQDzaBEAPcDz5kRykN0/r/KRBuGqspDfxNKsCABZgAQ0CIA3GiYQ8pD3Eu7ykNyrM12ARDRIgAAEQvyBENavWbKQ9sG88pDZmFyykQZAT2IADnSmRKIACyb0ogAg9OZEspDKQPbihPSMlMHykQxcF3KQwSk8UQAENQiANfLIdrKRBvpycpDz8iEdwsBqgAQ1SIA8ghFtObKQ2TTHspDUI7OykNu6NbKRBbfZEQAENaIADILjl/GEOJEDnanykNvr/7KRBatmiIAENdEANCn2uLKQ1n4EspDrOUmTgBiGspEGWTTIgAQ2CIAglwv7cpDAxaWwDuSQw3zespELxy7IgAQ2QsKNAF6S3YBAe4ABVIYAFQBENpOCvMHE1ALykOweFXKQyOW58pDt3M/ykPtv8oCM9uZFEQAAv4BAUQAcqrRykJu7IpEAD/cmRVUAQw+3ZkWRAAJiAA53pkXRAAOIAIQ340JAYYCNEDCRUICchXoykJ4OxiIABDgjgkAmAECjgk43byBdBgA7gCC4ZkYykMEk+oiAExDDeE+IgAQ4kQA8APqJNfKQ5QoK8pC/k3sykOYz3EICBLhRAAQ45EJhAHdcMpEQVctDgMFuBgAZgA45JkaIgA4BDDF/hYAIgAQ5UIX17VsMcpEJ747ykO7PMBoIAFCAhXmIgAwJEDFsSqyEspEJveHykMuiEhEABHnIgBzz8zKRBHUiCIABrgYAGYAFegiADMN835mAApABBXpIgAzBsbJIgCCCUw2ykOSmsdEABXqIgABuBgBiACCBc5MykOZlpwiABHrIgAjbDG4GADMAJJD5mFyykO+0cEiABHsIgAjz8y4GAEiAAa4GACqABXtIgAzxD9DIgAGuBgAIgAV7iIAM71EWCIAgsJPM8pD4uQAIgAV7yIAM5/KWyIABrgYAEQAEfAiAACqADOYa90iAAVkIwF2ATPxmRtkAjRBusJkAgm6AfgD8pkbykO0QkvKRDJo28pDuhLauBgAZgAR8yIAI6XmQAQBIgAKQAQR9CIAI0JLuBgAIgAHWzIARAAV9SIA8gPqpSXKQ7mwLMpD8BOVykO1H54iABX2IgAzpHGjIgCCqeASykP7UyEiABX3IgAznRMjIgAGxS4AZgAQ+DILAVIDD+4ABTP5mRzMAALuACx2du4AEPoiADS1CJbuAMJ2d8pEMT6TykMFbBpmABD7IgABEAEyA93G7gAGHAwBdgEU/CIAAlULABABAm4CAB0MASIAFf0iADKsM7aIAAbJHwEiABH+IgAAVAEA9AEBRACSQ6qmUMpD+ozjiAA0/5kdhAQj7BbIBIFEP7rKQmWd+yIAIBAA3QsC3AEjmi+IAII1H53KQuvP5iIAFQEiADMvHLoiAIIxoijKQwPdyCIA8QgCmR7KQpNOMspEN3O4ykKl6NnKRDpcRBQAAiIAgwOZH8pDkiU5uBg4l5MatS1QZG/NEASjLjNg14PYBdJq7A3KQxBHHspELofSIgDyDQWZIcpC1fvCykKNLEXKQu7MbMpCouJdykQ+PU4iAMMGojMxkpkBykOpqvMMCfAGthAEykPQgfPKQ9P+DQGjMzEuzRAHuQfXkuuEykQRP5/KQ5i8ExMpAiMAoQiocHJvc2luY2WGC9e3nTrKQ8bRA8pD2O20UAAFJgCSzRAJpmzDoXpuMAAQNzAAM2oV5JUL8A6HpcLKRA5tHwGmTMOBWk5FzRAKqGJlbG9ocmFkk7AA8BWVIxTKQ3KcPMpD4dW+ykOKW7jKRA0SJAGoQkVMT0hSQUTNEAvCCfMLg7SxykQ9tdXKQ5kCtspEQJ2QykKNE4YBqEJOADDNEAwoAPgI3AZHykQO0KjKQ+siOspEEI8sykODYaooAJENpzE1NjIwMjHhAPAPDcZoykNE4hzKQzkphMpDUUgYykQd7foBqTE1LjYuJwDzFs0QDqDcAKqZAcpCvQsAykMKwCzKQvZeicpDE0aAykQtbmABqC4BADDNEA8EC/APixBxykQrsFLKQ43HU8pELpgMykMOn88Boi4szRAQIgDwD/FUTMpEJa4tykP0bcvKRChlD8pDJ2vEAaLCp80QESIA8A7IqBTKRA/IkMpDy8GTykQSf3LKQ38CNQGhJc0QEiEA8A/52qXKRAzg1spD/hzlykQPl0LKQ4VRfAGiJS7NEBMiAPEIWnn9ykQICF7KQ2Cs/MpECr7KykOPAmxDABAULgHyCKaRdcpD8EjhykOpR2vKQ/VTHcpDryzjhgAQFSIA0/bBJspD7yAgykP36tMgDMCv8wcBpOKAnizNEBYkAPQIfh3SykPmNVXKQ4A3qspD66MaykO43OYkABAXJADyCK8W4cpDrma+ykOxzcXKQ7PTl8pD8KxpagAQGCIA8ggAmzPKQ6V83spDBs4xykOqhxvKQ/n45SIAEBmkC/EVttYqykN075TKQsAjk8pDf8scykQSTTkBoS/NEBqZBcpDafiNPgLzAspDgihoykQPAmzKQ4Z7KQGpngEAoAGDG5kIykMHrROqFTgKAN6qFUUtzRAcIQAzHLB8IQCBHwQgykNOVeghAGAdmQjKQvS6CogX12vKQvmmVS8TQC3NEB5CAPII0PJpykM/lwrKQ9hPjcpDRD5SykQhigUDAoAfmQnKQ0HUhp4FYiPKQ1FWBEsR4EOdFBIBpSgrLy0pzRAgJQDXiBGbykP4/o/KQ49uvxcQBCUAECElANBuzG3KQ+9MbMpDfk3sfRsQnocbFZVKAPATIpkJykJlgPHKQ+X93cpCdQJvykPqQZDKQ7rxowGhK80QIyEA8x/j8oTKQ4uf18pC6JZpykOQRx/KRAp2CgGhLc0QJJkKykLnC63KRBqOLcpC7T3/HwExV6R2IQAQJSEAAEIAQkQLn9pCAJFEDZBfykOKEnUhAPABJpkKykPZ3Q7KQ2NGpspD4HMMgmi1FspEGGxUFQEQJyIAMt1Z0yQL8xFD3oO4ykNtXFrKRBdCgwGhLM0QKJkLykJ4F+nKRCKzXwoAgSN6EspDPH4dZAAQKSEAhG7IvMpEHj1sCgAj0lUhF0A9zRAqIQCDz8lwykQDSN6wAAXfCCCjKHYBMyuZC1Yf8QO4nRHKQ5w5w8pDvH4bykPotRhlABAsIQCwMxhmykNIIErKQ0YFFIVSNf7KRB4MGnIBgi2ZDMpDQ2EbzxsBHAyRRDfW1cpC1hYkRgAyLpkMkwFCRBg6iZMBB0UCQC7NEC9CAII2+MbKRBdCgmcAlUQZx/DKQ2NGqWcAEDAlAPUITjsDykQSN6bKQ1z3I8pEFL0UykN3chclABAxJQDyAxi8/8pEAxeKykMpyxHKRAWc+CMqBEgCEDIlANdARhnKQ/x88MpDTwI5XDQEJQAQMyUA1ytXpspD8mc5ykMv/zzKCFChPc0QNKEOAVMDgB13L8pDEojUyRbg0spDSzscAaMoKynNEDUjAAGEADMbIxZwDYMddzDKQ1SJqiMAEDYjADMlI3sJD9Mtq3HKRBCqtspDg93IIwAzN5kNegODDAL5ykMDzLQtADOIhfvJARA4IwAyPS7JNQP1BkJPxcDKRABgUcpDpHKRAaIuKs0QOSIA8AvYBx3KQl9HPspD24SSykPJrqEBoy4qKs0QOiMAgkBEQcpDv5f7sQEGiAogoyojABA7IwAwM9+dUAEQQSMA0vLKQ512t8pEA94+AaR1BBA80gDxClRvLcpD7iKaykNj8KzKQ/LJ4cpDsmlSAabwA0AszRA9JgAQdA0Z0Oft7MpDgd1wykPslh+KAhYUJgAQPiYA9QgIdErKQ911jMpDFaH9ykPhuT/KQ8N59PQBED8lAPMIprD9ykPRDDLKQ6tXp8pD1VDQykPP4mMgARBAuAAy5X1B/w/jQvgX6spDzxwjykPWFxBmARBBRgAzg2oFqAvThue2ykPI53bKQ9xLvUYAEEIjADAe8Sm+CfMBs8pDJrHoykOjq2XKRADD5yMAMkOZDqwQ8AtEMjcRykNseKLKRDOSrcpC+DdoAaLCu80QRCIA0I0a88pEKzuwykOPCyOdGGEWykMXQg4NAxFFIQByfo/KRClLKwsFAisAMR13pyEAEEYhAAH7HzM+0boKAIFJrMLKRCAuaTwE9yRHmRDKQuiWaspEJZvrykLwVynKRCghWcpDKeEBAaEvzRBImRDKQykD28pD54tEykMucqd9AQADBRBJIQAADB0B2w/1BUODB1bKQ3g3YspEFIvBAaE+zRBKIQAzYPMCIQAF4gQAIQAQSyEAAWky8QNRbtbKQ6TAzcpDWr1mykQb6kAVBBBMIQCDotCdykNB6q4hAIFMAGbKRB+ZgCEAEE0hADPBcOuEADvEJ2WEABVOIQDxA2Ar1spDw8PKykNpemLKRBg7AaUAEE8IAfIRoUT0ykMz9NbKQqqQb8pDPUNmykQjSMABoiopzRBQmREiAPEERDVRZ8pCqQWzykQ4CCnKQtSLgYUAFVEhADMuuZv0CgUEDAAqARBSIQCDn7aHykQlBwMhAIEnvjvKQyttfEIA8Q1TmRHKQ+IAfcpEBvgdykPkt+PKRAmvVcpDkdSJjQEQVCEAM+V+LSEAOOj68SEAQCXNEFUhAAEUHzIDrHJYBgbJBQCEABBWIQDyB9bC+cpD8NnSykPZFsTKQ/WBGcpDr7KlABBXpQDxCJydXspDj+OLykKkXh3KQ5TuZ8pECCJmpQAQWCEAg54oGspDgxeJIQCBiCF3ykQOiN4hABBZYwDwG+iYQ8pDOWNOykPtPu3KQ0UFfspEIVg6AaIuLM0QWpkSykPVNXjKQtFu1aASsvTKQt3WVcpENt7PIgDQW5kTykPJ9/XKQuQL9bEAsvrKQuvMLcpENhgbIgDwAVyZFMpDqvT3ykMNLE7KQ7NpBIIRDGrKRC5Wf2YAM12ZFbEBMyfwBbEBgSl89cpDJHKRqQAQXiEA0Py/f8pD0W/HykMBesHlAwPRMQAtAdJfmRXKQ1hPjcpDuip3RwaCQ8DBzcpD5HEMARBgQgDxCPs0wspDE2ASykMAs4vKQx11yspEKzwnYwBgYZkWykJoXwPxJDmVkMpCezTCykQ76TTKQrWDMwGhKs0QYpkWykNWwvnKRDhrvspDWqNYykQ8Gv7KQrP04EIAEGNCAILE74jKRCufRNgRkUQuVgbKQxEOTCEAEGRCAIIs5DrKQ9kw7zkGkUPg8wLKQ8RAMSEA8Q9lmRfKQ5Fe7spEBWstykOaSZPKRAhTuspDlIvBAaVlBTDNEGYlAICGhBrKRAHtuGsEtSTKRASkespDm+pAJQDTZ5kXykJiZBfKQ+CPbTAJgeTUC8pDwF8ozgAQaCEAMmWA8Y8PAZQIQEOnjG9rBhHEIQAQaWcA8gjhnc3KQzJoYspD525dykM6KnbKRCQO/LYBM2qZGFIJ8gIJ4SDKQuuzQ8pEDGaOykOMZmgIM2uZGFUU8QPmxBvKQ0mVRcpD7PjJykO4OmrwABBsIQCD59EMykMw2g7zGzA5Y0pDEhLHZAAQbSIAAOEaAiIAAQoABYYAAFIJMm6ZGQQGAVUSR0LqJNdVElChLc0QbyEAAQoBAKwPAekAAjkBIqFX6QDScJkZykNCmeTKQ/4Jag4JBiIbAEIAEHFCAPEIwdKuykPVUNHKQsgIscpD2r5VykPKdN7HABByQgDS3VnTykMlN97KQ+E6MjUBQkQl/4HHABBzIgAw4ypiQQQTdgoAgTcPpspEJNWw3QWCdJkZykQKZHlCAUJEC1yRJh5BQ4joo2QAEHULEoIFWyHKQ6z585gIk0OzLqDKQ/IEk6YGEHYjAPII5RqSykMxoTbKQ+lejcpDOu/CykQj3amHANN3mRvKQwST6spEHdpORAyBIF+8ykNI53hmABB4IQAzMMSbDww7M9+dJQsQeSEA8gddvIHKRBZKBMpDYBBMykQZATzKQ2ZhJQsQeiEAMizkOnAjAWEJkUQVUf3KQ3UedGMAEHshANikXh3KQ9BF9cpDpYcXvB3zBi3NEHyZHMpChVshykQOiGfKQpHDduwPMYKz9iEAYH2ZHMpDWQ8Fg+U3ocpDXC/tdhIxuo4OIQAQfkIA01LimcpDvaftykJrs0P/B8Lg8/ABoi4tzRB/mR3+AkNEKFMkiAtjKkOpykMhFQKDgJkdykMl6rK/BTIwxJrmAsBDkXD0AaMoKynNEIEjAAEiAYcG+B3KQzVsMSMAAAMGEIIhADNZ3CIDBjdjK04hAAKrCxCDIwABcgKAA3qoykNOOwO4FdDgykOYz3QBoigrzRCEIgAwgRcm8Atn3cpDgqO7fB1QoS3NEIUhAPMIBiB/ykP/MzzKQxD8QMpEAoKgykOgLfKqABCGIwAzE1ALIwAAcAkGIwAAqgAQhyEAAPcBAkQAOTlMkUQAAHYEEIgjAINpXaHKQ/g4UeQJBcsNAhEBEIkjADN2jSwjADd43x8jAABnABCKIQDXjqh0ykP31L3KQ5QVaSEAAmcAEIsjAAG6AvIDVhYiykPvLxzKQ2Ar1spEGo6kxALxCIyZHspDm3N5ykK+0cHKQ57wPcpCweq2FAAB/gEQjSEAM6B9viEAM6OW5yEAMaB9viEAEI4hAPEDpeqyykLIIE/KQ6ihLMpCyzz0FAABIQAQjyEAM6r09yEAM64PDSEAMar09yEAEJAhANCv/zzKQsBgE8pDsxhlYwARtRQAASEAEJEhADO1bDGEADC4hkchABG2FAABIQAQkiEAM7oS2mMAM72QimMAMboS2iEAEJMhAPEDvx0gykLGlazKQ8Ka0MpCya6hFAABIQAQlCEAAAgBQkOJr8wIAUFDitmeFAABIQAQlSEAAAgB4UOMA3DKQ6P6gspDjS1CFAABIQAQliEAAAgBAiEAM6kEyCEABAgBEJchADGqkVwDDwAIAWEMykOKdgoUAAFCADGYmR70AAOEADOzfACEAAQIARCZIQAztQiWYwCBuIZGykOMya0UAAFCABCaIQAACAECIQAACAECIQAECAEQmyEAAAgBAiEAAAgBAsYABAgBEJwhADPEJ2RjADPHpCljADHEJ2RjABCdIQAzyTGqIQAzzRIKIQAxyTGqIQAQniEAAUoBM+OqPUoBMeRxZhQAASEAEJ8hAAFKAQEhAAFKAQEhAARKARWgIQAz7iOJ3gQ27unFIQAQoSEAAesEAUIAM6lndkIAMaWHF2MAEaIhAHPqsspD/BleIQA2/HzyjAEQoyEAAJQCAkIAM65xvEIABJQCFaQhAAGEAAEhADbvTVshABClIQABrQEBQgABrQEBxgAErQEQpiEAM7Bh64QAgbN8AcpD/OCHFAABpQAQpyEAAc4BAUIAM7girEIABM4BEKghAAHOAQEhAAHOATHk1A8UAAFCABWpIQAB5wABIQABYwAE7wEQqiEAAe8BM+X94O8BMebFCRQAAUIAEKshADPEiwAXAAHvATHni0YUAAEhADOsmR8UBvAJTxs2ykNdvIHKQ1uEjspEG7h2AaEszRCtIQCCcFkCykJcR/rKBPABQoDBFcpEQoF3AaIuOs0Qrs8Wg/EfTMpETMgLCgDwAE+xDcpBOiMaAaLCt80QryIAMoKjuqEY4kOFvdDKQ6fwA8pD/UMwARUysJkgnQvyBELavV3KQqLPsMpC7Vp9ykQ07kpEABCxIgAAngtCQqkX7dIMkkLAXF3KRDqODiIA8QCymSHKQpf1yMpDo0fRykJXAjGpGdU9AQIiABCzIgCCmw7xykNlmkZOAEBDcTx2ngcSfCIAELQiADKWZ1s3CQJEAIJFzKbKRCEmcCIAELUiAIKU3J/KQxmVrqoAYUMl/wbKRAsfAO4A8g22mSLKQobe58pEPYdRykKJ+5jKREBwUspCkFR4IgDyDbeZIspDrT7mykQLeqXKQ7T/P8pEC95JykOOAHi3BfYZuKlwxZllZHNlZGGTmQHKQsTKSMpC5v1QykMJ5sTKQv/JSMpEMkbXAScA+Q/NELmZA8pCieicykMFUmjKQtjr3MpDD2bgykQuZkgpAPIDupkFykIeDeDKRBN3XMpCl9kKmCJ0Q3BI4QGpUHkAQs0Qu6+GAPcMdGF2ZW5zdHZhmZkBykMMOh7KQuVvMMpDThQBjAAMLQAwzRC8LwDwAtK6tspC4Mh4ykPzp6fKQvsmuwAv2zcvAAAQvcEA/wj00GjKRDXD3spDTtsSykQ5QOXKQsf42C8AABC+8hZgjQBDykQjyRffre4gykQmEbTKQzC5LC8AABC/XgD/CN8gsspDA8YgykMv3fLKQxAsHMpELjT5LwAAEMBeAP8It506ykMCOADKQ9fEB8pDDROIykQu+x4vAAAQwVQB/wicf77KRBNFl8pDDQEvykQV/ATKQ3EP8S8AABDCLwD/CMZUucpEBt6xykMgX2PKRAljz8pDkbhiLwAAMsOZIc4e/wRELDQtykNVNmTKRC9OhMpDDSxWLwAAgsSvbcOtc3RvvgEDRALoQ7L2hcpC4+TIykPRLYCJAQstADDNEMX8ADOXdm78ADi2c438AA0vABDGzQABUAL6BgcQdcpCwa4EykQJlR7KQ5FVxQGvTYsAgM0Qx6NzdHKSGwIzgJszlTPwE4hae8pCWQkwykREr20BpFN0ci7NEMiZAspDgDeqykIz05AkAB56JADQyap6w6FrbGFkbsOtlTAA8BcSbRzKQ/jQJMpDaTF8ykQAefDKQ6OMIQGqWsOBS0xBRE7Djc0Qyv8W8AiOppzKRCngFMpCyZNtykQsZYLKQxjQYCoABFIAMM0QyyoAAIMu+gREJNWuykLj8oTKRCcpUspDLcEfKgCDzJkOykNBDVD2EtpV+8LKRDOSrcpC+DdoKgAQzU0O+gieKBrKRBSLSspC4NWqykQXQoLKQ21cXyoAkM6mw7pkYWpllNoAM23YMdoA8AmRpvfKRABILMpDo++pAabDmkRBSkXNEM+3AfMJk/lmykQgcxjKQ5+YUcpEI1tIykM7kt0BSgD2D80Q0JkQykNL6RDKQ9ekdMpDYNeEykPdEfjKQ8ghOyYAENGzBaBIBtjKRCSj5MpDEg4GuicwpsOalgCAzRDSoW/cACydAAEuAvAJ+GycykOcHDbKRAAWaMpDpFMxAaFPzRDTmAAzUS5r2APwBFjttMpEON1cykLLFRoBoW/NENQhAPEIsjBgykQ1YFbKQ7WtZ8pEOHpKykLOLa0hABDVIQAA+gTxBEQjvlvKQw9SscpEJnTHykMvLOMhABDWIQAwrrRFDATxAYXKQ7FqO8pEJd/xykMxgD0hABDX/gPxCJZK6MpEITk9ykKa8Z3KRCPvqspDOUFbIQAQ2EIA8Qi8pozKRA/6VMpDv78fykQSsMDKQ348/SEAENkhADPt2DGDGzfwjieDGwDGABDaIQDxCKpxGcpD/jz8ykOsxHPKRAIGrspDoHKjQgAz25kEmiczMLoYLgSBM3CEykL2e94hABDcFxvxCIf33spEKum3ykOLEHHKRC2gJMpDEn9yIQAQ3SEA8QhtESDKQ68s48pDc0QfykO0mqjKQ+/lWCEAEN4hAPEI3AZHykOuAzbKQ969KcpDs3D6ykPxDwYhABDfIQDxCFp5/cpDpRlWykNf5erKQ6ojkspD+lxuIQDS4JkEykKr/k7KQ5ZgAj8okUObaVLKRASLVyEAEOEhAPEIieicykIFV/DKQpGn5MpCKoYwykRHl50hAPEN4pkFykKLcw3KQmukAMpCkzJVykKIbNDKREEyZiEA8Q3jmQ3KQ8pbj8pEPXYkykPN2FPKREBfJspCkdOdMQIQ5KoW8QjE74jKRCDC2spCzLBHykQi5SnKQz7RwUIAEOUhAPEI/L9/ykQCs/XKQwJAH8pEBNZEykObhqshABDmjQPyA/sz1spEQVctykP96lDKREOq0NUkAJQC0+eZEMpC7sxtykPsliDrEoHxoBDKQ7OTI0IA8Q3omRHKQ7mwLMpENR+dykO8AwvKRDfW1cpC1hYkIQAQ6SEA18Ttr8pEJQcCykPHQXoiAwAQAhDqIQDxCKqRXMpDj3/3ykOs5SfKQ5VR+8pEB/CcQgAQ6yEA8AO8AwrKQ4JQX8pDvrpwykOIIXfKDxHeIQDxDeyZEspD+myfykO0WHLKQ/0kBspDuWNNykPrz+YhADLtmRPnEPEERAp2CcpDDRvgykQOVpzKQ4iF+yEAgu6ZE8pC4mQXpBHhQu7MbMpEBKR6ykOb6kClABDvQgAQ1QUA8gLGMD3KQ9fs38pDyzsZykPZ+JwD8Q3wmRfKQ41+j8pD7b/yykOQNQnKQ/MtdspDsgW9QgDwCPGZGMpDG9YoykN8GVbKQx+2h8pDgxeHhUkR1iEA9wPymRnKQ27MbcpEBpT+ykNyrM2FJACEABDzpQrTisgVykOfBCHKQ4xUqgoAkIrIFQGhT80Q9I0E8Qgi0YnKRCqmx8pDKQPbykQtXf/KQxTuamMAEPUhADOytbYhANG1z8zKRC2PVMpDFCkYIQAQ9iEAM2S34s8EO2uxa60BEPchADODzaBMFDeG57ZMFAClABD4IQDxCOON/cpD+WIiykPmqBPKQ/7Qk8pDpmKgYwAQ+SEAAQYMAeUKN7YyfOUKAEIA0vqZIMpC+BfpykN0V0a1ApFDfzJOykQSzQZCABD75geCsGHrykQ7VEpMAJFEPjzWykKi5hchABD8OAow5KwW/AnxAfLKQ+gorcpENS/zykLqV3EhABD9IQDTVStlykQvLJXKQ1wkkisAMQDPvCEA8AL+rHNwb2xlxI1ub3N0adwANrwF16DB/8pD+AoBykPcadC8BfABrFNQT0xFxIxOT1NUSc0Q/+AE+QnevSrKRDTLf8pEADggykQ4SIbKQs+7zgFYADDNEQAsAPwIDcZoykQsE2TKQz9cgspELsnQykMN2L8sABABLAD8COL/aspEIsZyykP7Zu7KRCWuLMpDMkdNLAAQAiwAAbEK/AMHpUzKQ68W4cpECo18ykOPZQgsABADLACDBHrWykP075V5LDH6XG7wBAwsABAELAD8CBigG8pD6bJbykNKNFzKQ++CvMpDtP1ELAAQBSwA/AjO2xHKQ+gmE8pD5t8NykPt9nTKQ7aJjCwAEAYsAPwIISScykPTN+nKQ1OBxspD2QhKykPLd7YsABAHowYAOAX8BEPOkTbKQun4jMpD0/76ykPQgQYsABAIWAD8CAFiQ8pDvFrZykM4YnLKQ8KN18pD4fIpLAAQCSwA+AoWTMHKQy2gmMpDSW8kykM6CGzKRCO95QGtEAL8EDrNEQqZBMpCxlS5ykOvkGvKQxM0LspDtWDMykPvHzRZABULLAD8A4SLWMpDFYWvykOKW7jKRA0SJCwAEAwsAPoI8bfUykN+PQDKQy2KmMpDhO7gykQPyJCFAPwQLM0RDZkEykOKrdXKQyzZjMpDoeusykM4ekzKRCQhbVkAEA7PCDKaSZMDK0dDratxAysYrN4AMM0RD/UF1/T+v8pD8gOkykMnd0bPHgssABAQnQU0mYNIWAAvR9ZYAAcQEagFhJnl+MpEQMJFLAB8R7PKQnUedLAAYBKZEspC3WcPM7nG4zkFjL7RvspD5mF1LAD8DROZEspEAwbfykOpfH7KRA6odMpDruruykP2SEUsADMUmROwADBBJWNuBh8msAAHEBUsAPoIA8y0ykON83vKQzJTCMpDkv5XykQJGm6NAUAuzREWLQAz67Fs5w7dAauiykMxoTbKRCYxTC0AMxeZFAoBAYYADzYBCvACGJkUykKl6NnKRDFwXcpDNjP5DXy0hcpC5yif3gAQGVgAAIYQ9wdEJEDFykOPCyTKRCbFvcpDL09yAaxT1AQwzREaWAD8CN9K7spEHRObykMcnV7KRB/K08pDSzscLAAQGwkbDOYBL0eyugECPxyZFiwAFhAdFQcMEgJ8FejKQng7GNwAMx6ZGVgAAawIAroBfNybykJrz+YsAIMfmRrKQ5qsQywAN64PDdgIC8ICMyCZG4QAAP8pAowBjEQOZcpCaLNBWAA0IZkcLAAjiPi4AT9EDmYsAAI0IpkdsAAj7BawAAVpKQuEABAjFQcBrw4zOip5iBuMPRMFykKsNKWEABAkLAABIgCHMNt1ykOe8D1BDQtYABAlLADXbgU3ykQko+TKQ49uv30JCywAECYsAILnbl3KRBrxwcECnEQd2k7KQ1L9L4QAECcsANDCmtDKQ/ORCspD3C/t8AdsI8pDq9EQPALTKJkgykKcnV7KQ8Si19AHisoRSMpD2yHrWAVAIs0RKVkA0BHBnspDlnvNykNE7a+tChCptwo4RQGtwQJALs0RKgkIM7UIlgkIN89k6QkICS0AQCzNESstADONfo8cENyoPn7KRC8cuspDDfN/3wAQLCwAg5YFmMpEGWRbbAiMHH6yykNYa6DfABAtLAABwwLQEHjsykOyUhvKRBOTQucJHF4sABAuLADXjwsjykQGYzXKQ6fa4hU3C58DEC8sADKMuETuMOxDpk5NykNvr/7KRBatmlgAEDAsAIKP0lrKQywyxnwYQEM31tL2ARzlLAD8DTGZIcpC9o0sykLrzCXKQy5yqMpDAMLyykQyaN0sABAyWAD8CEpao8pCouJdykN8v3/KQru1DcpEOyL4LAAQM1QJ17BY0spEMkbyykPKUSB1CQtrAnA0qW9iY2hvjRAyk5kCcQ5DQ+b8ZfsGtO0vYspDt1CeAalPJwA1zRE1KQD5A7e0JcpC7p9BykO95yPKQ+aY3SkAEDYWB/YJuY0MykOe5lrKQ8zrQMpDpFMyykQAFmcBeQCwzRE3pmptw6lub5FaADL2XomDAEdDGixkgwADJACgzRE4pm7DoXpldi4AMEMcf4oG8QY1VcpDSW8kykPszMfKQ7ezOQGpKE4lAMEpOs0ROaZzw61kbG/iANCZZyvKQ+JVsspCzhQBaQCRZspDvYOaAadTJABiOs0ROpkQjRX3BEQgX7zKQtFULMpEIoGVykNAYBMnAPcNO5kfykKZhDXKQ3nFtspCzjsDykOB7bfKRBGivicAcDykacSNb5LaAADOD/ArQ9Xuy8pCwzwmykPbvyzKQ8jA1AGlScSMTzrNET2ZA8pCsi91ykQpjkbKQtK6tspELEUoykMX618BpCUA0M0RPqhwcsOhdm7DrZRTAPMLl9kKykPE4THKQtEslMpDyk4KykPaMfYBqFAmADDNET+GAfUJV2FqykMuZ6zKQ3J+5spDOUFcykQj76kBTgAwzRFA9wAB3gYAYQMgQtUPEjIe0labKAdQABVB+ACHZA3OykLPyXAPAwcoAHFCpWZvcm1hdQGC2OvcykPEfaljC7FDyettykPalJMBpiMAQDrNEUN9ADLao1h9AEdDB60TfQAFJgAQRHsAMtRxBnsAASYAlkNu6NbKRBbfZEwAoEWoYWtjaW92w6F8AOdDMjFNykPEGwzKQ1EubHwAI6hBJgCjzRFGmRDKQ3jfH34A5YsqxMpEHwQgykNOVegBTgCjzRFHmR/KQ0ENUIAAN2JkGAoEB1AAJ0irxwkw3AATtAz4CVRG/8pDw7eEykOBxODKQ8mH5cpD2vgbASsAMM0RSfsK9w0woyvKRCZDA8pDbEvnykQpKzTKQyRTMQGz4oCeWQCA4oCcKSzNEUozAPsIA7PGykQV/ATKQzVJ4MpEGOQ0ykNlbzBeABBLKwD7CI9TncpEBSAuykOmkXXKRAfXEMpDlNHhKwAQTCsA1z6VccpDsFaQykNsS+ZNOQq0ABBNYQJgCFp6ykQwKwDbO3zeykQzPsDKQvgJ/1YA+w1OmQTKQnfo/MpEFZjxykLGVLrKRBe6h8pDahXkKwAQT5QB9wp5plXKRCWb7MpDkcKJykQoUyTKQykZ2AGrgAYwzRFQKwAzi/H6vwE3ogpSPQIKrAAQUWgCg6LPsMpD3wLz3Q6L5HB3ykPAwrxWABBSVgABiiSHM/TWykMiClKIJgpWABBTtRAQn0gQ+wOg9C3KQvN0AspDpsVGykP+be1WABBUnQr7CLlMkcpDmM9xykPOnp7KQ5489cpEA3sfAgEyVZkUggf7BEQXpaDKQzxluspEGlzYykNg8wVWADJWmRdiGkND0KidgQCL1hcOykPPHCUrADJXmR9ZEAG/A0dDigHKRAMXq18CMM0RWAMI8gPlfi3KRDCpqspEAUh9ykQzkqwhFieuIoQBUCIpzRFZowb7COqIc8pEGZYlykQB3XDKRBxNXcpDWTDxhAAUWpMaQkJryHrhDEBCjSxFugwbESsA0FuqcmVqc3TFmcOta5HyBDDzRfaTBvYDncpDJD8GykO9hIbKQ+b7egGrKADQOs0RXKh6YXBzYW7DoTUAAjwZATUA8wFSurXKQ70g/spD518CAahaJgDzAM0RXaF23ACHmQLKQ1XTSS0AN1p5/i0AUKF2zRFeIQDxCNjttMpDtcRUykPbQCLKQ7uTycpD6Ow3IQCDX5kDykNIqBS3AwETGoEr4aDKQxl5gCEAEGAhAPEIyW45ykQoll3KQ8yHt8pEK0zKykMbzNohABBhIQAz7wHeIQDR8VRMykQrG3vKQxySEiEAEGIhADO4Y18xFiG7fCsAYV7KQyamiyEAEGMhADMnV5kGPtEr/k7KRCO+XMpDOgaTIQAQZCEA8QgvFuHKRBuaoMpDNILQykQeH77KQ1CBBiEAEGWKBvAOkafjykQWX4zKQpx/vspEGRX4ykNkqCABoVbNEWYhALDtESDKRA3YvspC99MDMhCPKsoyAAgBEGdjAPEIh/feykQNdazKQ4pKTMpEECwYykOEJ89jABBoIQAxtOZYfQ+gykO3ObLKRA/6VJsPEVchABBpYwCDkBnCykQLU6ABF4EOCgzKQ4hr5oQAEGohAPEIvQsAykQIa3DKQsZUucpECyJSykOOO1tCABBrYwDxCDxCF8pD9Iz5ykNBr9zKQ/n50cpDqoYvIQAQbEIA0InonMpDsR2gykKTMlX5ARGedQgBYwAQbSEAg4bMWcpDmdwcIQCBn0niykQCmw8hABBuYwDxCN2TfcpDl4jEykPf5evKQ51ZJMpEA5NuYwAQbx0FMWVR2MURU8pDar+eCxcx9VMdIQDxDXCZBMpC8CmzykOlfN7KQvsFPspDqum3ykP5lkkhABBxQgAztUngRgk3t//XRgkAawEQciEAAYQA8QOUDKjKQ+BJc8pDmXmAykQFg0BCABBzIQDwA29kespDhCi8ykN00GfKQ4mVlJsBETYhAPALdJkEykHfJGLKQzuUtMpCBUHnykNHNXTKRCAJGPEQVs0RdZkHykPiZBfKRDYXpMpD5eDbykQ5AKbKQszHlkIA8gx2mQjKQxTcn8pD/glqykMYvP/KRAFYzspDooEhAPAWd5kJykJrs0PKQ+7pw8pCiHRKykPz9J7KQ7E+lQGiVi7NEXiZC3UxEoNuBOFD4/CsykQzxAHKQvasxugA8Q15mQvKQvmmVcpDyteEykMAs4vKQ8/iYMpD1VDTIQAQeiEAAJcp8QRDcHVOykLS4pnKQ3qLBspEE/bYIQDzIXuZDMpDaiTXykPyZznKQ3aNLMpD93IUykOtwR8Bo1YuK80RfJkNykPxH0zKRDbeWI1UNjkAp+oA8Q19mQ7KQ/uWhcpEOfiuykP8wGrKRDu3acpCtxGFZQDxDX6ZD8pCgkH3ykP15K7KQq84BcpEBHKvykOcTdVNARV/2gbyAkD0D8pDfk3sykRDeX3KQnIBGwMzgJkQQAXxAxg6icpEAtWHykQav/fKQ19mimMAEIFCADOsgYwXEtGu1VfKQ/cOf8pDriS0IQAQgiEA12PwrcpD16R0ykNn0QwzGwBMARCDIQABOAABIQA7sMWHIQAQhCkHsOPyhMpDm+lRykLrugGBoVfBykQB7bljABCFQgDbkiU5ykOcTOXKQ5QVaSEAEIYhAPEIk08eykOMZhXKQ5ZpNMpDkXDxykQJ4SFCABCHIQAwoBoiIQASF7cHkUORDV3KRAoS6yEAEIghADM+uYWCBzdB1IaCBwDGABCJIQDyB1kWxMpDCUwyykNeg7jKQxNgDspELcF2AjOKmRHZCQFrATt9hrVrAfENi5kRykQDBt/KRCTVrspEA/73ykQnjHDKQyw0pYQA8Q2MmRHKQt28gcpEH5kIykLlfUDKRCIedspDQeyOIQAQjWMA8QipyxHKRBuGqspDrB7cykQePWzKQ1FwtSEAEI4hADO9LPAhADu/HSAhABCPIQDQpxSYykQX12vKQ6ourugHEtnoBwDnABCQIQAy/3blCQhARADlWCEAAwkIACEAEJGlALCeKBrKQ1xLtspCpycUgWcmvspEGM/qcwIQkkIA8QiCQQvKQ1uEjspDhDE7ykNmYXLKRBkBPUIAOJOZEpQCAikBcRXoykJ4OxghABCUIQAArQHxBEQxcF3KQ6M0OMpENCeVykLzkCFjABCVIQAz9cX2IQDR97YmykQ0WOnKQvIFf0IAM5aZEmAMUhvpycpCKQEEYAwAVAYQl0IAMm+RyyEAR0NyrM3HCQClABCYIQDxCDGL0MpEB77RykM2M2fKRApEPspDkKq3YwAQmSEAECf+APED/5bPykMtq3HKRANI3cpDnqF5IQAQmiEA0DlMkcpD8aAPykM/gLvGAABeGvsSykP3Dn/KQ64ktAGhds0Rm5kSykOI1+XKQ/GgD8pDi45fIQAQnCEA8QiZH67KQ+Rwd8pDm9YpykPp3ujKQ7tUS0IAEJ0hAPEIauwOykO0WHLKQ2+Ry8pDuWNNykPrz+YhAPENnpkSykLMsEfKQ67q7spC14ovykOz9crKQ/E9aSEAEJ9CANLlGpLKQ6l8fspD525dKwBBQ/ZIRSEAEaAhAHN+LcpDhWsrIQCBitivykQNLUIhABChIQAz+5aFIQDR/epQykOKdgfKRA1eliEAEKIhAPEIsGHrykNJrMLKQ7K1tspDVVDOykQdRWYhABCjIQDb1+zfykNKc+7KQ9o/viEA8Q2kmRPKQ3gZwcpEQSVjykN8v3/KREN5fcpCcgHPQgAQpSEA8QgvOAXKRDGiKMpDM9+cykQ0irTKQvB3LSEA8Q2mmRPKQvgX6cpELurwykMAs4rKRDHTfMpDAxh3IQAQp0IA8QhuBTfKRCsKXMpDceWWykQt8ujKQxKaxyEAEKhCAPEIn7aHykP5xbfKQqkFs8pD/glqykOnKckhABCpIQDxCMTviMpD2+gmykLOOwPKQ+FWlspDw9ydIQAQqmMA8QjARwXKQ8YwPcpDwjc1ykPLncHKQ9mVciEAEKtCAPEIz8lwykON83vKQtkU68pDkv5XykQJGm4hABCsIQD7H54oGspDJ4uCykKnd0bKQzGhNspEJjFMAaFWzRGtmRTKQ3mmVcpEQPQPykN9hrUpAfABrpkUykKkXh3KRCmuwMpCrzMBgSw0LspDGZWxQgAQr0IAMnaNLCEA4UN7MurKRCxlgspDGNBgtQIQsCEA2/Q5YcpEKeAUykP2jEEhABCxIQDyB++Ry8pEJEDFykPxgfvKRCbFvcpDL0/nABCyIQDxCJOyucpEIVfDykOVounKRCQO+8pDOip6YwAQsyEA29izKMpEIYmNykPao1ghABC0IQDxCIQxO8pEAMNwykOFvdDKRAN6qMpDnj3jQgCDtZkVykN43x8xAgIIAXFHsspCdR50IQA4tpkWKQECUgIIIQAQtyEA2x4p88pD+JvmykMiClLvATO4mRdjAAFrAQ5CADS5mRhjACTCRYQAcRXoykJ4OxiEADO6mRlCADRBVy1CAFPcm8pCa70DM7uZGoIBASEA0X8TSspEQ6rQykJu7IpCADS8mRtCACO6wmMAgUQOZcpCaLNBIQAQvSEA8QiwxYfKRCdbHMpDsxhmykQpfPXKQyRykSEAEL4hAPEIJF4dykP/ls/KQyqSSMpEA0jdykOeoXkhABC/IQAz0bi0QgA71Ax/QgAzwJkc5wCAQYj4ykN+TeyEABZmhADxDcGZHMpC5X1BykQddy/KQu7MbcpEIC3xykNJrqFjADTCmR3eAyPsFggBgUQ/uspCZZ37IQDxCMOZHspCra1JykQv427KQsBH8spEMNvrFAABIQAQxCEA8QPfSu7KQ0s7HMpC7T3/ykNOVegUAAEhADLFmR9zAvEEQ08bNspDlgWYykNavWbKRBvqQCEA8Q3GmSDKQ99KAspEJKPkykPhnc3KRCeMcMpDLDSlIQAQxyEA9AWFWjTKRBS9FMpDiBGaykQXpaDKQ60BEMghAPEII5bnykQFay3KQyg+fcpECFO6ykOUi8FCAPENyZkgykLqJNfKQ/liIspC9P6/ykP+0JPKQ6ZioCEAEMpCADKxi9AhAEhDtKXmIQBAVs0RyyEAgnptjMpDyteEEAKRQ9BF9cpD1O0+QgAQzCEA8QhLIdrKQ6Id/8pDUVYEykOn8APKQ/1DMCEAEM0hAPEIpxSYykNbhI7KQ6nLEspDZ+3qykQYnh8hABDOIQDxCJ9T2cpDQ3kCykOibe/KQ0/iWspEHqEDIQAQzyEAENWIBDLavV22BZFC8HNtykQ0iywhABDQIQDxCIoByspCwFxdykOMuETKQtekZcpEN6UNIQAQ0SEAALQGQkKniaW0BpFCweqtykQ6XEQhAGDSmSHKQ/GBBfEDOGu+ykP0nBHKRDsigMpCu7jMCAEQ0yEA0kKZ5MpENVFnykNIzg8rAEFC0W7dQgAQ1CEAMOj68cQB8QFxykPrsWzKRCpDqcpDIVfEIQAQ1SEA8gejNDjKRBZ7z8pDpYcYykQZZFvKQ2TUcwIQ1iEA8QjtoZzKQ+cnrspD8FkCykPslh/KQ7idFEIAENchADOL8frkBTCOqHQrAGGvykO+C4QhABDYIQDxCJqsQ8pD24SSykOdxlfKQ+DzAspDxEAxIQAQ2SEA8QjN2FTKQ9VQ0MpD0I7PykPbIenKQ8oRSiEAENohAIIl6rLKQ7g5e5wDkUO9p+zKQ+eLRyEAENshAPEIrIGMykORcPHKQ6+bospDlt51ykQHKl+sBRDcIQDxCNclqMpDZA3OykPZ3Q7KQ27o1spEFt9kIQAQ3SEA9AUSiNTKQyz58spDFzBqykM4nCLKRCAEEN4hAPADuUyRykMsMsbKQ7wDC8pDN9bSJwMR5UIAEN8hAPADiTqUykLS+X3KQ4xUqspC6kGFmwECYQgQ4CEA8QjaP73KQtFu1cpD3JOIykLoszXKRDWDM0IAEOEhADL/duUhAOFEAUh9ykLnJOXKRDW0/SEA8Q3imSLKQ8EDW8pELyyVykPEgN3KRDJG8spDAM+8IQDxDeOZIspCg8XnykQEfxnKQpAtmMpEBzZIykOWiTIxAvUc5KpvYmNob2Ruw61tkpkCykNdkpDKQ7buAcpDhmqoykO9IP7KQ+dfAgGqTygA9xDNEeWZA8pDUGdbykQo+ebKQ34d0spEK+GgykMZeYABUgDwAc0R5qtyZWpzdMWZw61rdZRhAPgJiL4CykO2injKQ5osZMpDvL12ykPnwooBKQAwzRHnYgAzgWFXYgA3k/lmYgAXrFQA+xAszRHomRDKQ8uEicpEJZvsykPbBvTKRChTJMpDKRnYVwAQ6SsA+wi62hHKRBgJNcpDyluPykQa8cLKQ16fYisAsOqodmVkZW7DqW2RtwD1CZu4rspDtibwykOuUL3KQ7xa2cpD6CUnASYAws0R66lrcmFqc2vDvUsB17EGs8pDtcRUykPDnsIzACSpSycAMM0R7JEAM9+tnpEAARMIBZEACCkAcu2mc291ZGVaADPGVaVaAOPWNtDKQ7v3UcpD6IivASQAMM0R7lcA0PMPe8pEGDqJykQA5VhXABLB6AAFJgCB76ZocmFkY2mYAfEL3M1YykO1YMvKQ+q+sspDu5PJykPo7DcBpkgkADDNEfCTAfYIzU3cykQoll3KQ9ujq8pEK0zKykMbzNomAIPxmRDKRANqenoA1gpkecpEGr/3ykNfZoomABDydgYzly99dgY3pSRndgYFcgCx86lrcsOhbG92w6mjADPr6F+jADf9ukmjACSqSycAQCzNEfSnAADNAAKnADft2DKnABWpKgAwzRH1JAEBOwv5AxW1G8pDiyrEykQX12rKQ2sIvCkAEPatADKmsP3wBUdDt1xhrQAIKQCB96ZvZGTDrWxJA/MJL93yykOxgD3KQ0QBX8pDt1CeykPtL2IBJAAwzRH4gAABkgoApAFIQ4aEGioBEU9KAGDNEfmhYp+AAjNGVLlPADdO2xFPAPISokIszRH6mQPKQpMyVcpEJqaMykKlyXjKRCmORspDIsboIgDwV/uZBMpDtnONykQlSxrKQ7vfespEJ550ykMqhi8BokIvzRH8mQTKQt2SkMpEIf/YykLtER/KRCRTMspDN7M5AaJCOs0R/ZkEykPsroTKRCMphcpD7wHeykQlGVbKQzSapwGhQs0R/mUAAB8D8gREITk9ykOyk+jKRCOMl8pDOs2lQwAQ/yIAg+pcFspEIQfvQwCBIsZyykM95jciAPAEEgCZB8pCMMLDykQiUEHKQlLimXMF8hkaykM4ngABokIuzRIBmQnKQkBEQcpD5f3dykJfRz7KQ+pBkMpDuvGjIgAQAiIAMjoR72EG4kJcMcXKQ+AsxMpDxQZvIgAQA3wBM4et/3wBN4vx+iAD8A2iQizNEgSZFMpCWRTrykQIU7nKQo6mnMpEC5/agQwSf0QA8g0FmRfKQlX/c8pDsHhVykKG5d3KQ7ZJbspD7unFIgAQBjkCMEENUDkCYl7KQ0Z6RF4IQEQbuHYxAUMSB5kgCgcBlgg3oH2+lgjhomIpzRIIp3Zsb8W+a2FUAjNRLmsFAuRsS+fKQ7buAspD7ZH+ASUAMM0SCdkAM40a89kAN5kfrfkDBEwAcc0SCqM2MzRUAzNvZHpTADd/qhtTAAAhADDNEgtZAjLm3/pZAuNDBUHnykQpXPjKQyOMISMAEAxyADOaSZNyADeiClJyAAIjABANCAEAjAgC7gM3WRbECAECIwDwGA6hMtwAR5kCykOJhCfKQjPToMpDjJ2mykJcJYDKRER9qAGhMs0SD48A8QjAI5PKRCPvqcpCzImPykQmdMfKQy8s4yEAEBBgAvEI0S2AykQPyJDKQ9OA2spEEhvqykOASCshAPAVEZkEykLrhq7KQ+b8ZspDAWJDykPsaT/KQ7gWwQGjwqcyzRISRAABvgPxA6UZVspDNhDxykOqhxvKQ/n45UQAEBMhAADFAvALQZTWgMpD7ju5ykHlekDKREsULgGiMinNEhTFAjKNG+DbA0dClmdb2wMAyQAQFSEA8Qil6NnKRAOscspCsMZyykQGMeDKQ5jPdGQAEBYhABCkfgwy4CzEjg4C6hAxwMK8IQAQFyEA8QiLjXPKQ9YXDspClNyfykPavlXKQ8p03iEAEBghAABjAPEEQ6NH0cpCslEvykOoUqzKQ/zghyEAEBkhAAFjAAADCQJjAIFtXFrKRBdCgyEA0xqZB8pDrOUnykOP44tFCYGUKCnKRAiFhSEAEBshAPEI8R9MykOPf/fKQ/JJMspDk8SVykQIt08hAPgDHJkHykQI1+XKQ4YxacpECc/9ARHxEDLNEh2ZCMpCkDUJykQmxb3KQpsO8cpEKOgMykMmxjUhABAeIQAAfQNCQ/P0niEAcEP4/o7KQ6x+DPEQMs0SH5kIykOuDwzKRBL+WcpDr/88ykQVIDLKQ3XlnCEAECAhADPwWQIhADvyq+EhAIIhmQjKRAkJPCEAS0QKMyIhABAiIQABxgDQ6qUlykQKAVXKQ+7pw+4DEXBjABUjIQAz1t1LIQAGsApAMs0SJJEEBQYC4UKftofKRB0TmspDVhf8IQAQJSEAAMQBQ0QGlP8hAIEI6KLKQ5Nh7yEAFCYhAEJDs5I1IQCRQ7g5fMpD7Pm3IQDTJ5kJykPVNXjKQ6ngEtsKga4jxcpD9w9uIQCCKJkJykQHrf8VBeFECNfkykPfyTDKQ8VqAyEAESkhAHN8MspD0Qwy8QCB1bN5ykPPf7ohABEqIQAAQgAAERNLRAimF2MA8Q0rmQrKQpf1yMpELrmbykKiz7DKRDDbdMpDBviUQgAQLCEAg3s0wspD5NQLMwWB6XtSykO7t+EhAPENLZkKykPU0snKRAtuEMpD14lDykQNwbTKQ4mvzCEAgC6ZC8pCeBfpQwISlUIAkUQP5APKQ4VrLiEAFC8hAPEEQ+kXvspChVsgykPtXF3KQ7fW1iEAEDAhAAClAEJD1O08pQCRQ9mUg8pDy56wIQAyMZkLzg9CQ0mswsgN8g1DUjX+ykQeDBoBoi0yzRIymQvKRAffV8pDoJGDPAKRQ6U4y8pD//poQwAVMyEAAXUMAF0CkUObIxPKRAUIECEA0jSZDMpCgLOLykQwRozIA5FEMsv6ykL+bQIhABA1IQDQfko7ykQmYp/KQooCthkDFg0ZAxA2IQAASwHxBEQDSN7KQoh0SspEBZz4ykOZ+UVCADI3mQylAAEqAQLhAoEPgG7KQ4YyVyEAFTghADIIU7mlAJFECnYIykOQRyIhAPsDOZkNykPx5ZbKRA2QX8pD9JwRQgAUOiEA8QRDq9AhykP0OWHKQ6+xK8pD9YIIQgAVOyEA8QOZMwXKQ/PVxspDnLB7ykQEQVwhADM8mQ2lADIm94h0AoJEKUssykMlOXQCET0hAHMZDMpDmZWtdAKCnXa3ykQD3j6NARE+IgAAtwIwkprDIgCEGMpDl0ILykR1AtQ/mRDKQmJkF8pEAJIcKgFxay3KQ5pc2oUA8Q1AmRDKRAQwxcpCGAV6ykQFjALKQjcNuspERyi+IQAyQZkVFwDxBEQpGdfKRAcZDcpEK59FykMb6VUhABBCIQDxCAbnP8pEF3PWykQIESTKRBnH8MpDY0apIQAQQ3YT8QjtoZzKRBBHIcpD7/VnykQSaXDKQ4BgUyEA00SZFspD7T7sykQoUyQhAIEqdP3KQyCScyEAM0WZFmMAACEAS0QIQvIhABBGIQDxCAXvJ8pDtYJEykQHStvKQ7qNH8pD6qYUQgAQRyEAAUsBAikBI0LynwIxBypfIQAQSCEAgwbnP8pDitivIQCBj3/3ykQK2Z4hADJJmRcIAUNDjGYVKwCBkXDxykQJ4SEhADNKmRjGADMVIDPGAHIXQoLKQ21cYwAyS5kZCAHxBEPVUNDKQ++Ry8pD2fgXykPLOxxCADJMmRshAENEFnvOQgCBGM9yykNnKJ8hAINNmRvKRAW90AcCAIwBkUOigZPKRAFY0CEAEE4hAIIGtejKQ4JQX10CkUOG96XKRA8dxyEAFU8hADB1476tAbElykN/Mk7KRBLNBiEAMlCZHQYCQkQvHLrnAJFEMaIoykMD3cghANJRmR3KQ+wVB8pEDroxxgCSRBDcCspDg3sflQIQUkMAggaEGspEFebmhQCRRBhsVMpDaLUYQwDxCFOZHspDWE+NykPuhjHKQ19K7spD8HctFAABIQAQVBsKM4gRmxsKN4sqxBsKAEMI+x5VrnBvZG5pa2F0ZWxza8OpkpkDykNbQQ/KRDWSGspDlFzvykQ43V3KQssVGgEsADDNElYuAAGhC2Ai98DKQ9CiCI4l3/DKQzGAPS4A4FepxI1pbm5vc3Rp3AAQOwAzlYacaQDmq/5OykQ4rA7KQsyfiwEpADDNElgpADPRkQhkANniOUXKRCWuLMpDMkdNKQD5DVmZC8pDJ3dGykOCs/PKQ0NhG8pDh1s7ykQO6/wpABBaUAT5CCLRicpD/N+YykM62SXKRADDcMpDo6xUKQAQWykAoDugXMpD7iKaykNGDJlD8snhykOyaVIpABBcKQDXW2qPykPn7ezKQ3Hlls4SCM0AEF0pAAF7AILXQN/KQzoTxs4YSUPJSw1SABVeKQAyvm4qpACZQ8KyyMpD4oBrKQAQXykA0E47A8pDsgTPykNomEJSCANADAh7ABBgKQAwSZVFHgpjb8pDYmQY/QIABAUIKQD5DWGZEcpDaiTXykQuh9HKQ4PNoMpEMT6TykMFbBp7ABBiKQDQc3IrykQr0JnKQ4meLzMAadLKQxBHIikAg2OZE8pDPrmFHRr1AGAQTMpEMdN8ykMDGHcBqhUCsyzNEmSZFMpDrnG8/BXXvrpwykQaXNjKQ2DzBSoA+RAuzRJlmRzKQzxluspEISZvykNcL+7KRCPdMcpDOvGjfQAQZv8SM9wv7TUF1+2hm8pEE2F4ykN84IdTAJAszRJnoWHcAMxvAjOtJxCYAvAEsQazykQ4ekrKQs4trQGhYc0SaCEA8Qj8kJzKRCLGcspD/6obykQlfN7KQzMMhiEAEGkhAPEI34NPykQKKfTKQ+KczcpEDODWykOKvlQhABBqIQABEQzxA+Pi58pDPEIXykPpT8DKQ7swQCEAEGshAPEIxlWlykPc6NnKQ8kLm8pD4rk6ykPBxsYhABBsIQDxCEZUucpDzcsQykNLwn7KQ9ObccpD0OSPIQDwAW2ZA8pCvQsAykPIwcDKQsYrAIHOLpnKQ9ZRZyEA0G6ZBMpDhs4xykQtoCQvDbEoykQwJULKQwhq+iEAEG8hAPEIzCUbykQqhqXKQ889rspELT0RykMUC7whABBwIQAzqnEZAhDwBa60RspEKfHOykMhOMcBokE6zRJxIgDX0S2AykQnO2LKQ9OA2vcNUKFBzRJyIQABZADxAyVLGspDzneJykQnbLDKQytNP2QAEHMhAAHpD4MlGVbKQ+6eVkwAMiwSeGQAEHQiADISbRzMDeJDGvN1ykQmQwPKQy/z8yIAEHUiAPEIOGJzykQjvlvKQz0JKMpEJhG1ykMwuSyGAIJ2mQTKRAQXxCEAR0QGB5YhAAHJABB3QwAByQCDINYrykPTHVGNBDE9IP6oABB4IQABFwCDHrSVykPVDSMrADFFp1UhAPENeZkEykIa8Z3KRBBdZspCKnAsykQR6pzKQ4CqyIUAEHohAPAP+XccykQD9oDKQwhaespEBnueykOXiMMBokEpzRJ7ZADxCOmVBcpEAszUykPsS+fKRAWDtspDmXiVZAAQfCEA8QhFj4DKRAEOxspDSvttykQDxTLKQ5z1nCEAEH0hAPEIXM1YykProxnKQ2I5RcpD8KxpykOz05eFABB+IQDxCEyHt8pD4Y+NykNRLmzKQ+aY3cpDvecjQgAQfyEAg8QCSspD4GXgowKB5W8wykO/ENAhABCAIQDxCI7wFcpD1rTwykORpvfKQ9u/LMpDyMDUYwAQgSEAgJLPucpDwDp9AQaxm8pDxUS5ykPfO0dCABCCIQDxCMTIb8pDv3RYykPHfmbKQ8ThMcpD357PIQAQgyEA0bq2ucpDrma+ykO9bK/BAAHLAAEhABCEIQDxCIIoaMpDqcAKykOE3l/KQ67KRspD9bW6hAAQhSEA8QjtdKnKQ5QMqMpD8I4nykOZFfjKRAW1BCEAEIYhAPEIiFp6ykODxTTKQ4sQccpDiZWUykQNdTYhABCHIQCDL93yykN+PQDMA4GEi1jKRA/6VIQAEIghAPEI2CajykMsFFTKQ9p5/cpDNib0ykQktkMhABCJIQAQWhcA8QABcsTKQ1/l6spDDEx0ykSEELJhzRKKmQXKQ+Z8chYH4UPpMmnKRDswtspCuHpLIQAQiyEA8QisYOvKRDaKA8pDrxbhykQ5DyHKQsmG+SEAEIxYD/ADgkELykQO64XKQ4T3hcpEET+eHwcR9iEA8Q2NmQfKQuJkF8pD85EKykLqJNbKQ/g4UcpDrPriIQAQjkIA2BWh/cpD1hcOykMYvP8eEEBhzRKPIQDTe/ohykO6KnfKQ4BP77AGMebFCSEA05CZB8pC2qNYykN3cg5tADCAYE+3ChFyIQAQkZIOAKsHQEQu6vBhC/ADGMpEMQ0/ykMGMWsBokEuzRKSIgDxCLDGcspEH/ydykK6Ee/KRCJQQMpDQSVkkQUQkyEAM/BXKfYOAYUgBvYO8QNhzRKUmQrKQ128gcpEEHjsykPFC3ISmsXKQ3/7rgEQlSEAMzDEmzAOMzPfna0MMYoSdUIA8Q2WmQvKQ+ZEeMpEOvEsykPqiHPKRD5uocpCoVfEEQIQlyEAwB1ivMpEIYmNykMhQ5EEIt0wjgYApQAQmDAOMlkU69wL4kKAs4rKRBn5RMpDYoFW6AAQmUMAMgxUqWoN4UMQNQnKRA+yOMpDhc7DhQAQmiEA2H8TSspD6Re+ykOBedWUDkBhzRKbIQDxCEpao8pD3wLyykNNdaXKQ+OqOcpDwYj6IQAQnCEA8Qhc9yPKQ8DBzspDYBBMykPFzKnKQ99miiEAEJ0hAPEIauwOykO4OXzKQ27MbcpDvODDykPoUnAhABCexwAwuIczRQJn88pCwEfyZAkA6AAQn0IA8QgkXh3KQ3B1TspDKD59ykN6iwbKRBP22EIA8Q2gmQzKQwMHVspEOlxDykMG57bKRDyv5spCr02ZIQAVoSEAMzWCuyEAgTfW1cpC1hYkIQAQoiEAAWwB8wEwRozKQyB9vspEMpowykL/zwEQoyEA8AYFWyHKRCttespDCTuBykQtwR7KQxMHEUBhzRKkIQAyHvEpFw/hQyLRicpEKLZCykMnjV4hAPENpZkNykItrUnKRBhsVMpCPS7IykQaKw7KQ2G6LvABFaYhADIR1IhIFpJEE8SXykN7VA3PARWnIgAzDZBfQwCBD08aykOGlQBDABCokAkBhQDxAycpUspDI5bnykQpGdfKQyX/C4UAEKkhAPEDm3N5ykQddy/KQ50ADspEH8rShB8BIQAQqiEA0wST6spEG1TgykMIdEorADFUiaohABCrIQAB2AIzGAk12AIGxwBAYc0SrCEA8QjARwXKRA5WnMpDwdOZykQQqrbKQ4PdyCEAFK3GAHBD/abCykI6fQNgAGBRykOk4CBAQc0SrkIAM2uxbEwLMm+RyyEPMkOkDhECEK9CANIqkG/KQ9gHHcpCNvx1OxJBQ8muoUIAELAhAABsAUJDvzVSKQGCQ8JPM8pD4uQpARCxYwAzprD9hgs3qKEshgsAdAIQsiEA17giq8pD5+3sykO5TJB+CwAhABCzIQDxCBQVacpDxKLXykMXMGrKQ8lKHspD2+kV5wAQtCEA03Q5YcpDpTjLykN4GcEBEzH7UyEhABC1IQAyHinzgxRIQyIKUoMUYmHNEraZDnoXAisLAcAWNjKaL5UCgreZDspCa7NDlSPSQngX6cpEIxZ+ykM+DFsDELghADPj8oQhADvolmkhABC5IQABQgAzE/ZhQgCBFbUcykNzkfmEABC6IQABQgABIQABQgAJIQAyu5kQFwQCowEAOQ6RRAU5Y8pDmsBuQgAQvCEA2FOpz8pD8gOkykNZ3CJSJ0BhzRK9IQDT2E+NykPsMovKQ9sG8ysAIrMveQoQviEAg1RvLcpD3wLzpReB5HB3ykPAwrxCABC/IQAznJxyIQA7no2OIQAQwCEA8Qin2uLKQ77RvspDq1emykPGk9HKQ96fYkIAEMEhANdRVgTKQ69Og8pDV4ov8gwA7wHQwpkQykQG5z/KQ6G7V5sPsSTKQ6co28pD/gpYQgAQw0IA8QiKyBXKQzP01spDjFSqykM9Q2bKRCNIwCEAEMQhAPAD/FzQykMJTDLKQ/6wm8pDE2AORwQRliEAEMVjADIM6ZwhAEtEDhOCIQD7A8aZEcpDzp6eykQ1H53KQ9G4tMYEEMchAIOarEPKRBuGqt4DgR49bMpDUXC1YwAQyCEAM7iGRhAG0braEcpEEBVXykOFCIUhABDJIQAQ4MQF8QPhVpbKQ+IAfMpD5sQaykO+bxkhABDKIQDxCCnLEcpD3K9PykMvOAXKQ+G5P8pDw3n0IQAQyyEAEJQYA4vcS7vKQ5cvfSEAEMwhAPEI/9qAykOPHU/KRAFIfcpDlO5nykQIImZCABXNIQDxA4Htt8pEARavykOHvs/KRA66MiEAEM4hAPEI97YmykNavWbKQ/oJ8cpDZmFyykQZAT0hADTPmRJuDiO5m0EEgTFwXcpDBKTxIQAQ0CEA8QjsFQfKRBvpycpD7suCykQe0lbKQ08dEiEAENEhAIKIEZvKRApEPtgBkUQNLMrKQ4rZnhACENIhADNcL+1pAtFhnOHKQ+ne6MpDu1RLIQAQ0yEAgIVaNMpDucbjTAATmn0CIuZhAAgQ1CEAAfcCUbRYcspD0QiBuWNNykPrz+ZCAPEN1ZkSykKiz7DKQ6l8fspCqpBvykOuh1nKQ/ar2iEAENZCANPQ8mnKQ4VrK8pD0uKZIBMxDS1CIQAQ1yEA8QiEk+rKQ2TTHspDh0pkykNu6NbKRBbfZCEAENghAPEIFmk0ykNZMOrKQxvWKMpDZA3OykQZliYhABDZIQDYSAbYykNKc+7KQ0yubgcqQGHNEtohAAGKGYtJrMLKQ684BiEAENshAPEInvA9ykMDFpbKQ6GmuMpDDfN6ykQvHLtCABDcIQAz280+IQA73iAdIQCD3ZkTykPJMarrEtHLhInKRDRY6spC8gV/QgCC3pkTykQF7ychAAGmAwohABDfQgABiQYAEQpCQ8SLACsAAjcTQGHNEuAhANDIB8TKRCsKXMpDyr4/lwMH3gcQ4SEAg8bd38pEH5kJIQByI6vdykM7tvcCEOIhAPAGw2EbykQB7bjKQ8Z7McpEBKR6ykObrSZAYc0S4yEAM+rrISEAO+2hnCEAEOQhAAA4B5ND/tCUykPC/X8rADGhV8RCABDlIQDwBksh2spD+WIjykNPyXDKQ/5s/spDppIaQGHNEuYhANMXMGrKQ+NGpcpDGxDKvgYxvUVHIQAQ5yEAAEgK8QRD1ImnykMl6rLKQ9n4F8pDyzscIQAQ6CEAM+tOvGoJgPBZAspDgYohkggRiSEA8Q3pmRTKQ5A1CcpEJEDFykOSiNTKRCbFvcpDL09yIQAQ6iEAAUABASEAO810uSEAEOshADIz352TBkNDOUyRKwAxOWNRQgAQ7CEA8wa1z8zKRB0Tm8pDuIZHykQfytPKQ0ulABDtIQAzzdhUIQA70CwfIQAQ7iEAAMMJQ0Mp3yY6CoEz9NrKRCWcY2MA0u+ZF8pCUuKZykQtXf+sHAYOGgEhDBDwIgDxCPBXKcpECX2LykL5plXKRAwC+cpDjS1CQwAy8ZkYhQDyA0P9QyzKQ8/IhMpEAVjOykOigc4F8Q3ymRnKQ8Fw68pEBsbJykPDw8rKRAkabMpDkv5bQgAQ8yEAM1tqj0oFEWB1BQhKBRD0IQDxCCg+fcpD1O08ykMsHtzKQ9pawMpDythzQgDxDfWZGspDE1ALykQ2eznKQxydXspEO1RKykK6KnohABD2IQAALwdCRC6H0WMAkUQyNxDKQwGKJCEAg/eZGspC6JZqlAoz9P6/EgUxWr9DIQAQ+EIAMz65hVcc0UW05spD9YEZykOvshohABD5FhfwA1FWBMpEDuuFykNV+8LKRBGivbwFEbkhABD6IQDTd1KKykPQRfXKQ3sy6tAAMdBF9yEAgvuZHMpC0VQsEQJHQtqjWHUTAGsFM/yZHCgCAbQK0T0s8MpEIC3xykNJrqFCABD9IQDwAyzkOspEDDTDykMzGGXKRA/kAhcFES4hABD+IQCDEPxAykPlN6F+DoHqpSXKQ7qODiEAEP8hANMtq3HKQ93ZIcpDMYvQRAMwweyOIQAgEwAhAPEIL/88ykO9RFnKQzYzZ8pDxD9DykPg8/AhABABIQDxCDDEm8pDiUw1ykM1bDHKQ45WJcpEC26HIQCAApkdykMRwZ5cBRIlpwORRBwbk8pDWfgaIQCAA5keykLfSu5IArHQykLuzGzKRAJQ2BQAASEA0gSZHspDqvT3ykOl//jSFEFDpynKFAABIQAQBSEAMboS2oUCocpDvZCKykOjrFQUAAEhABAGIQDxA6WHF8pD8aD+ykOpZ3bKQ/MuZBQAASEAEAchAACpHuFD8gSTykOzfADKQ/ORDRQAASEAEAghANC1bDHKRAhUMMpDuOj11gIRbRQAASEAEAkhAAGEAAFjAAGEADHzkQwUAAEhANIKmSDKQp4oGspEKqbH1gYBhgNBQxTuaiEAcwuZIMpDl5MhAALPCIEtj1TKQxQpGCEAEAxCAPEH/9ioykQnvjvKQwYgf8pEKnT9ykMgkhgDIBMNQgAg/9okFHC+O8pEAXpLbQBhyMpDH8tKQgAQDiEA8Qigfb7KRBrxwcpDo/qCykQd2k7KQ1L9LyEAEA8hADPU0skhADvX7N8hABAQIQCCe/ohykQX12s4D5FEGr/4ykNfZopCABARIQAzmR+uIQA7nJxyIQAQEiEAM7K1tiEAO7YyeyEAEBMhADL/FDUhAALGAAljABAUIQABxgCCBZz3ykOjNDgwHUFDlIvBhAAQFSEA8QfoNKjKRAKz9MpD67FsykQFayzKQ5pcQQggExYhADD/duVSBvEBIspEAUh9ykP+0JPKQ6ZioEIAEBchADDx5ZbEAWgKykP1Y0bkIEBhzRMYIQDahiFrykPnJ6/KQ4h0SkAQIBMZIQABxBGDm+lRykODB1ZCCzEBu+5CABAaIQDxCOduXcpDhjFpykPpwTzKQ4uf2cpEDMmtIQAQG+8B8AP7NMLKQ0Q+UspDBJPqykNPGzaxCRHMIQAQHEIAAJwH8QRCweqlykPJ9/XKQtekZcpEN6UNIQCCHZkhykOVP08eBUhDmFljahFAYc0THiEAAboM8QIsNC3KQ1z3I8pELxy6ykMN82IIIBMfIQDbxVFLykQnWxzKQ8hrX3MCECAhAIJJlUXKRCSj5JwHcEQnjHDKQywNIkBhzRMhIQABuwSDFq2ZykNB1IYJBDFkDdEhABAiIQDTQQ1QykQTxJbKQ0dBemkcMXB3LSEAECMhANquDwzKQ+z4yMpDsSg1sw4gEyQhAIPe51PKQ9sh6bwLBr0sQGHNEyUhAAGyCzCyBM6kBKEwykO3cz/KQ+2/xQggEyYhAIMOqHTKQ6NH0SgFcakZ1cpD/BnEECATJyEAg24FN8pDnXa33g6BouUnykQBJwZjABAoIQDxA+/1Z8pDnRMjykPzD3vKQ6KBk9QEASEA0imZIcpC/k3sykOXpZ9SEQErAEFEBBAIIQAQKkIAAPcCQ0M4nB7+C4FDeQLKRCG7WSEAECshAIMbEMrKQw0sUs8IgRjOgspELGX5IQAQLCEA0jGL0MpCu7UNykM3v/voLDJEODpiBPENLZkiykN77SLKRD2HUcpDgKznykRAoiTKQo7F50IAEC4hADPWVE4hADvZbjshABAvIQDxCHjSScpEOjsjykN+QM7KRD1V9spCqSdfQgAQMCEAM4vqwvUs0Y8DwspENS/zykLqV3EhAPENMZkiykLS17jKRC9d8spC4MoRykQyFZfKQwGVKyEAEDJCADBL3ou+FWOVykNSEItMACEAz/UOkBMzpXN0YXZ1mbcZ8gm21irKRDVgVspDxfIcykQ4ekrKQs4trQEjAPUPzRM0mQPKQp+YUcpEIQfvykLMiY/KRCPvqspDOUFbJQDTNZkNykLDYRvKRBgJNfUPBaESBEoAEDYlAAGuB4cU7t7KQvN0AkgfBCUAEDclAIPS4pnKRBIF3CUAhRP2YcpDeozjbwAQOCUAgsHSrspD9FdHbwAGXAQESgAVOSUAM+6GLiUABfUCBCUAFTolAIfoUYDKQuJkGPgvBCUAEDslAADeAEND3dkgSgCF4hzTykPDFmCUAMA8p21hamV0a3XcABlYATDHG8m4AWAIykPdk3xYARJLWAEEJwAwzRM9JwAzAu6NxxkwJQQ/8xlnXMpDOgaTJwAQPoEBg7t83spD9O+V3SeH+r/2ykOpwAonAPcDP5kLykODzaDKQ8ElYspDkiU5TRUGTgAQQCcAAXgfh7idEcpDmLwTUxUGJwAQQfMAM9RxBswT1wMHVspEHUVlykNVUNN1ABBCiBIzse9tsRM3vx0gsRMTqBEBQCzNE0MoAIOZg0jKQ9EMMkgIh9VQ0MpDz+JjTwAzRJkR4Qv3AywCY8pDU6nQykQuh9HKQxBHIicAg0WZEcpC6iTXoRQAShOXRCvQmcpDGyQDJwAQRk4AM3NyK3kN1YrIFcpEIlBBykNBJWSdAEAuzRNHKAAylaLpLgfnQ6XqsspEGo4tykNgLbNPABBIJwAApgYBvwJHQ5sP3hI0B08AEEkoAAG9OIcNXpXKQ40a8ykRBCgAQCzNE0ooANAoPn3KRArZJ8pDSAbYMgBYlMpDinbYARBLJwAzaJhDVxEB4gEBMQc3vguEngAQTBQBABwJAV0RR0LcMcVdEQbYAfIDTZkTykPNEgrKRBMvrspD3JOIzSFHQ3LK0E4AMU6ZFHcJA6wNN8n39KwNBk4AEE8nAIMpyxHKRADDcMMAhwN6qMpDnj3jTgAQUCcAAPQBAicAP7Sl5icAAhBR7wszk7K57ws3ozQ37wsGdQCDUpkdykOdY6kFBzetR9cOCwYnAFFTmR7KQlwZ0TRZYcpChuXdykRFm80UAMABp01BSkVUS1XNE1R1ChCvngvRsaIpykOz35zKQ7x+HRQAB8MAUVWjcm9rMAXSp1eZykQyRtfKQ7BAjjoFUELm/VEBIQAwzRNW1AMz+E1vbR83/0aTbR8CIwAQV6wT1wMG38pDobtXykQGIPUPFAIjADJYmRB+AwHwE/AIQvaNLMpDE2AOykQtwZYBpHJvayzNE1nxAfEIyyHaykNRbtrKQuuzRMpDW4SOykQbuHYkAGMuzRNamRJ5AfMDLrmbykOsHtzKRDFwXcpDBKTxsQD3A1uZEspCpejZykQZx+/KQsTvh04BA0cA8ghcmSDKQ+j68cpEKtiRykPwu7DKRC2PU1cLArIAEF0jAACHFpdEFL0UykMyUwcdAwIjAPohXq9wxZllZHN0YXZlbnN0dm+cmQPKQpTAd8pELBNkykMLcw7KRC77lMpDDRGuAa9QLQAwzRNfLwD8CaXJeMpDLmesykMT+WbKQzrNqMpEI4yWAVwA/w/NE2CZBMpB9+j8ykOv8/PKQsAjk8pDtWDMykPvHzReAAD/DWGZBMpD12B+ykOZFfjKQ/fq08pDnoLQykQC/pheAAAQYi8A/wi6trnKQ5QMqMpD3AZHykOZ3BzKRAVR8i8AABBjjQD/COuGrspDhO7gykK+lXLKQ4pbuMpEDRIkjQAAEGS4CoObDvHKQ5Z7y1cJBWopDusAMmWZIfwDl0QnvjvKQxD8QLUMDkkBEGblCBBmPhwBTw7flNuzykQcsHzKQ1ekdrwAABBnLwD/CCtXpspEEKq2ykNtPgDKRBOTQspDfBleLwAAEGgvAAHeFGAsMsrKQ44TCjA4nCLwMB+RLwAAdGmZIspDTveiCDeJ+qzuCA7rAPI1aqJzZdwAIZkDykOPU53KRCuwUspDlFzuykQumAzKQw6fzwGic2XNE2uZA8pC/6hEykQLIlLKQwqt1cpEDdi+ykOIzoIiABBskwYB6hEBqSQBqSUwtklurhASxSIAFW0iAIKYz2/KQyax6LwKQkQD3j4iABBuywPyCAvALcpD8gOkykQOE4LKQ/dyFMpDrcEfIgDTb5kQykOKAcrKQ6FXww4BBe0DAaoAEHAiAPIIZX1BykMUJzrKQ3BZAspDHjzyykQrCl1EABBxIgAQDkgBhwlMMspDGkmTDgQBRAAQciIA0qOW58pC/N6dykOooSwsAEJEMEaNRAAQcyIAM9DyaSIAMtX8r1wEBiIAEHRoBoI9LPDKQ7cPqkUMkkO8fhvKQ+i1GEQA8QB1mRLKQqReHcpDpA75ykIrBQXjCwGIAIB2mRLKQ8PDyZsMsM7KQ8jOD8pDb6/+uQwSmkQAEHciADM2+MbTFdJBDVDKQw3zespELxy7IgCAeJkTykQCQJUBAfIBXMpEBMW4ykQtwR7KQxNh7yIA0nmZE8pDeaZVykOTYQFBD5JDmM9xykQGMeEiAGF6mRTKQ2ohCCKuwGwMkkQsZYLKQxjQYCIA8g17mRjKQtRxBspDfN6mykLnC63KQ4MXh8pEEQ3WIgAzfJkZnB/yAwaU/spDbHihykQJTDbKQ5KaxyIA032ZHcpDhiFrykQG+B1gCIIJ4SDKQ5Fw9CIAEH4WBTOdxlfCANKjNDjKRDB4VspDCIUPIgAQfyIAAI8VAr0rEFrCEjIIU7qJDwFUARCAIgAyyAfEaQ9HQ83YU2kPASIAEIEiACDKvo0N8ApcXcpD0hxOykPzLXbKQ7IFvQGjc2UszROCIwCAx6QqykPFBmwBCLILykPKc/DKQ9q/Q4kAEIMiAAGjH/IDjAKBykNZ3CLKQ5HUhcpECa9XIgAQhCIAM6yBjG4PN7HvbW4PAYkAEIUiAILl4NzKQ3RXRjUQkkN/+XbKRBKbPEQAEIYiAAF1A4dP4l7KQywe3LUGAUQAEIc/BIP9hrXKRBZ7z7sQghlkW8pDZNT7RAAQiCIAM/aMQKwO0vv6IcpD4I9tykPEo8YiADOJmSH3D2BlmkbKQwhaEIJwdU7KRBZ8RiIAEIpEAIIKyBXKQqRwra4OkkK7tQ3KRDsi+CIAoIunc8OtZGxlbZJsBNeV6TjKRCt+jspDo3f2bAQEJQAwzROMlQIzgqO6lQIwjwsjNwQDlQIGJwBwjaRwc8SNkVQAATIl8BErG3zKQ/X7AcpELjT6ykMQLBgBpFBTxIzNE46jNDY1k8cE8AnY69zKRCmORspC+wU+ykQsRSjKQxfrXwEhAFPNE4+ZB8EIg/2mwspDt1xgZwkzo6xUIwAQkOQIMICzi+EEEHDWGRPr5AgzgLOLIwBAkaIwNJYAAjQFMylc+DQFAZoH0RiycAGiMDTNE5KjODMnAENDDQEvJwA3IF9jJwDwAqQ4MzQszROTqHphcHNhbsOpVQDnQyHrrMpEKSs0ykNHG8ouAAUmALDNE5Sma3RlcsO9lBsB05UjFMpEKMghykOf+9rlBUMaPrkBJAAwzROVbgEBrB2D/tCUykOoPn09GTahV8QmABCW5gEwutoRfAZjGspDxt3fhRE2LPn2JgD3A5eZIspDrHimykQ6bPXKQ7e2gZEPBXIAYZikdmVkZQ0CM6Elh54AN6uaxp4AASIAMM0TmVAAM7lDAlAAN8O5sFAAAyQAoZqoa3JhanNrw70gATOsxHNSADO9CShpAmMbBcoBqEsmAIDNE5ukc291ZBAC50O9z0zKRCiWXcpDyKgTLgABIgBQzROcmR80HFCbykNPG68EAAkOhFq9ZspEG+pAJAAQnSQA9AimTk3KQoJPbcpDratxykKTXjXKREAt0yQAkZ6nb2Rkw61sdfUA0/J9+spEKGUPykP/qhu4AkQckhIBJQAwzROftQgQ+ZcFABIUQEMX9cieAWeTykOmYqAnAJCgp3Zsb8W+Y2X6AONCqnAsykQmpozKQuI5RVICRCOMIQElAKDNE6GlZMOhbGWZGALXB5NqykQmdMfKQx1E+C4AIaYoJAD2D80TopkEykPsroTKRCpU4MpD+RSAykQtC0zKQxTSzCYAFaMbCvYDqum3ykJPnnLKQ7BWkMpD9ClwJgCDpJkNykOeKfM8GAD5BkJEH8rSTRoClQAwzROlWAfXjX6PykMz9NbKQ5OyursfBCUAEKb2BPYIzwI5ykQwqarKQ9ndDspEM5KsykL4N2hwABCntgTwC54oGspEO4YVykLE74jKRD4818pCouYXAaVEBQEwzROo0wKAprD9ykOxoib4Axc9iBMEJQCDqZkiykPa+6elEtXkSIDKRECiJMpCjsXnlQBgqqNqZW6TVgEzH5hRVgEzLlGoqANAJFMxASEAMM0Tq1MB8wj6PUHKRCojHMpEAMz2ykQs2f7KQxWYBSMAg6yZBMpCWOvcUAE3ieicUAECRgAwraxw0Atwa2zDoWTDofsB+QpDbp9BykQmQwPKQ40AQspEKPnlykMlGGoBKgDxAs0Trq1uZWp2ecWhxaHDrW11OwDQjinwykQmEbXKQ6aRdjsAEuY7AAorAKLNE6+nb3Jnw6FuNgDQp7siykQl3/HKQ7c5sXADdCLKQyXfewElAMDNE7Cnc291bGFkdZ0YATO8powwADDOFO5yA3ReykMmposBJQAwzROx/gEysGHrAApHQ7/javJJBicAELI5CQCdGvcEQ67q7spDDFSpykOz9crKQ/E9aU4AELMnAjOJOpREDTecOcNEDQZOABC0JwAwK1emkRdnLcpDTXWkMwgGJwAQtScAM7XPzI8DAP0EB48DA+gAMM0TticAglU2ZMpDoh3/uBCXQ6fwA8pD/UMwJwAQtycA9wiq9PfKQ1xLuspDvAMKykNn7erKRBieHycAELgnADON4ipQFzee8D1QFwacABC5JwDQceWWykKniaXKQ4pkeTEAZ63KRDpcRE4A9wO6mSHKQ+zbUcpEJ4xxykP+sJrXQwZOABC7JwAw8R9MGBH3Aa7KRAGrospD7JYfykO4nRROABC8JwD3CCzkOspDuDl7ykNPAjjKQ72n7MpD54tHJwBgvaFz3AAoAAIzzz2uAAI30lctAAJQoXPNE74hAPEIpWfIykQS4oXKQ6geqspEFZjxykNynDshABC/IQABQgDxAw0SJMpD0ZEIykQPyJDKQ4Tu3yEAEMAhAPEIsKQXykQHpUzKQ7L2hcpEClu4ykOPyJAhABDBIQDxCJIJlMpD6Ow3ykOUXO7KQ+68mMpDtcNoIQAQwscEoP4hgcpDoNYqykJAD5FDpeBnykP+n5khAPENw5kFykNXYWrKRDlA5cpDXM1XykQ791HKQrJFdiEA0sSZDcpDFNyfykQddy+zBQbjBADGABDFIQCDL/88ykQOVpwfHQEGDjGD3chCAPENxpkNykL8v3/KQ9EMMspDAXrBykPVs3nKQ89/uiEAEMchADD0/r92ARN8KwCBvODDykPoUnAhAPAByJkOykKOppzKRClLK8pClI4AMyqmx3IbQHPNE8khAIOQNQnKRBu4dCEAMh1FZIsUAKUAEMqGAxDBSgwAhg1HQ8NhG4YDACEAEMshADPdvW5jDTfgc+hjDQAhADLMmRG7BgJ4FDcCQB94FAAhAPgDzZkRykOORNnKRA1elcpDkJik/SSzc80TzpkSykMOqHTjAzcTUAvjAwBCABDPIQAzo/qCIQDwBKcUmMpDtFhyykPw2sEBoVPNE9AhADOS64RxI9GVP0/KQ27o1spEFt9kYwCC0ZkSykQDzaBQI0BEBSjdAwEQzg0BEWYhABDSIQDxCAJyY8pDA93CykQDanrKQw64yspELutnIQBg05kTykP4mhTQLurwykP60DzKRDGiKDAAAs4B8Q3UmRTKRAZSwspEKeAUykQHfDHKRCw0LspDGZWxQgAQ1bkDM51jqecRN6AaI6MEAOcAENYhADN7MupPBAF1CgVPBAAhABDXIQDXNKT7ykOGMWnKQzrZJUYMACEAENghADOzGGYhAAAxHgZnDAAhABDZIQDxCMFw68pDf/l2ykPEiwHKQ4XN08pED7KwpQAQ2iEAg+/1Z8pDgGBPSRoJIQAQ2yEAM70s8M0EN7/ja80EAGMAENwhADCgGiKWBGelykOi0J3HBAAhABDdIQAzi45fwQTRjwskykLAXF3KRDqODoQAEN5tBDD/2oC7BBRwSB5xEd7KQyIe7iEA0t+ZIcpEAB6YykQTYXi1BJFEFkoEykNxPlUhAILgmSHKQpmENccVQEKhRPTgBAP4FVChc80T4WMAg1IbYspDt9bTeCgF0ARQoXPNE+IhADMKyBUHDQAXEgYHDQAhABDjIQCCnQAOykNYacLxAJFDY0aiykQZx/GEABDkIQAgTjvwC/ECLE7KQ1RvLcpDGAkuykQsl04hAOHlrHVzdGFub3ZlbsOtbZwH09OA28pEJa4tykPuO7ozCkkna8QBKgBxzRPmozQzNn8IMvfq0zEA8ABEAAZcykQoM0vKQygy1QEhADDNE+ffDAF/HoMiHnbKQ/JJMpQWAPQjAiMAEOjfDPEDkV7uykQxDUDKQ5TbsspEM/XMFAADRgBg6aRvZHN0bwACUUTwBSPvqcpCvQsAykQmpovKQy5l0gGlIgBALs0T6vAIAPExAq8F8AjQBL7KRBIb6spDgEgrAaVPRFNULs0T6yUA9QgXE9HKQ6V83spDLYqYykOqhxvKQ/n45UoA8gLsp3rDoWtvbmGWmQPKQs+iIngAQ0MHk2lwCUQvLOMBJQAwzRPt8QX3CJnI3MpD/jz9ykOo5NDKRAI4c8pDoA8aJwAQ7nwAgyUEP8pEKxt7Ug2HLgOsykMQ8VEnABDvJwD3CMteCspDrgM2ykPaef7KQ7PTl8pD8KxpJwAQ8CcA1zhic8pDpRlWykNYJqPKAAacABDx8QIzoaa32AM3se9s2AMGJwDg8qtvYmNob2Ruw61jaJvQANMQ4NPKRCO+W8pDQzwmvQsA9wAIKQAwzRPzIgGCl9kKykPZa9LoDptD3tirykPFp1UrABD0sQCDjJ2mykQqt/PVCYstoCTKQxJ/cisAEPUrAILgrPzKQ62gmQ4Mm0OzcPrKQ/EPBisAEPYrAPsIYjlFykOktrrKQ4mEJ8pDqiOSykP6XG4rAPsN95kIykMN4T7KRCG7WMpDNWwxykQkDvzKQzoqeisAg/iZCcpC8Fcpvi3MH7aHykOuI8XKQ/cPVgAy+ZkKKAf8A0Qko+TKQyIKUspEJsW9ykMvT9cAgPqZFcpDA8y0CAmwvspDMYvRykMsMsprBBvngQAz+5kYVgD7AxTu3spDJ3dGykQXc9bKQ2yXDisA0vyZGcpC8eWWykQZAT3uFJtEG7h1ykNbhJQrAKD9rGtvcnBvcmFj5wEAVgPgQ0WPgMpEI4yXykN4sAzXC3kEykMv8/MBKgAwzRP+ZwH8CPqgyspDrT0RykQJtevKQ7MNcspD8XKOLAAQ/ywA0YsQccpDpFMyykOmLtjzHHjKQ/q/9gGtggDQLM0UAKd6cHLDoXZ1lXUC13o+LspEI1tJykOL14KOAAQlADDNFAFdAPcITIe3ykOvLOPKQ2q/nspDtJqoykPv5VgnAPELApkFykJ36PzKRDmj98pCue69ykQ8WmPKQq+6AwJzADDNFAMeAwG8B/cDm+lRykOhprjKQ6G7V8pEAbvuTgAQBE8F9wi/gLvKQ+z4yMpDzp6eykPyyeHKQ7JpUicAkAWnamVqw61ob8wA9ApC0SyUykQhB+/KQwCbMspEI75cykM6BpMBJQAwzRQGpQD3CF8dAspENMt/ykKkPwbKRDdQncpC13sUJwAQB6UAM8/IhHgkN91Z0xUkBk4AFAh4BgFNIudCyZNtykQWe87KQ3B3LU4AEAnMAMNTqc/KQ0zHkspDauxGBkdEHH8pJwBwCqRyb2Nll5UBAV0OhyDWK8pDQa/cyQABIgAwzRQLJACCNtYqykQbaVKcAZREHh++ykNQgQYkABAMJwTwAaEmc8pEFi3IykLH4tvKRBmvGTRkqCAkABANSAD0CItz+cpEDUPoykOVhpzKRBAsGMpDhCfPJAAQDkgAEJ/3DvQDC1OgykLGVLnKRA4KDMpDiGvmJAAQD0gAg0QBX8pD9Iz5GQWE+fnRykOqhi8kABAQSAD0CJlnK8pDmdwcykK+lXHKQ59J4spEApsPJACwEahvYnNhaHVqZZJSANB+HdLKRCCkZspDks+5MwN1lspDOs2lASYAMM0UEqkBgosqxMpEJ7475xKYRCp0/cpDIJJzKABgE6Fr3ACIVQABkhIzIHMYnxTgI1tIykM7kt0BoWvNFBQhAPEInBw2ykOYT9TKQ54MCMpDniA0ykQDL+YhABAVxQDxCIbMWcpDlAyoykKQGcLKQ5kV+MpEBbUEIQAQFiwD09SqiMpEJztiykPW/PYiFACpEVCha80UFyEA8Qi/XILKQ5l5gspDwhJ5ykOe5lrKRALM00IAEBghAIIwoyvKQ4QovOYBQEOJ+RyjARFyIQAQGeYH8Qj6bJ/KRDrxLMpD/Ya1ykQ9diTKQqkbsCEA8Q0amQnKQuPyhMpDs5I1ykLtPf/KQ7g5fMpD7Pm3IQAQG1wtgxvWKMpDn8pZawWBpA75ykQAkh0hABAcYQUz6JZqx0UAlgWRRDDbdMpDBviUIQAyHZkKQgBCRB+ZCEIAkUQhu1fKQ0N5CCEAEB5CANj/2KjKRBWDx8pDBJPq/QrwA2vNFB+ZDMpCX0c+ykQcfrLKQv0K9BFEHtJWykNPHRIBoksuzRQgmQ3KQ9ZfXcpEHaiDykPYs24AMUwCRUMAECEhADMpA9uWGjcs5DqWGgBsARUiIQCHmM9vykMsHtyVGgAhAPENI5kOykJiZBfKRCsKXMpCbsi8ykQsyRbKQxdCDmMAFSQhAPEDHaiEykJrs0PKRB816spDTY6/IQAVJSEAAOMMAkIAgRGivspDge25IQAQJi8N0t9K7spD3K9PykLqJNalCgLJMUBrzRQnLw3Y4/CtykOPHU/KQ+ZEeKgxQGvNFCghAIDkt+LKQ4JQXyEAGHeoMUBrzRQpIQABsgozMmheaDAFWBMA5wDTKpkSykMucqfKRApEPpoOgQz7dspDizxHQgDwASuZEspCos+wykPk1AzKQqwpAeDp3ujKQ7tUSwGhS80ULC8N8QgD/vfKQ+Rwd8pEBSjcykPqQZDKQ7rxo0IAEC1jALCZg0jKQ7RYcspDm10CgbljTcpD68/mIQAQLiEAM4pkeUUx0Yy4RMpDitivykQNLUIhABAvIQDwAzYzaMpDfzJKykM7oFzKQ4UHlVkBEc8hABAwIQDX280+ykNkDc7KQ94gHTEbAOcAEDHGAAFrATAD3cLAArFpykMN83rKRC8cu0IAEDLUDTKlJGjvAeFDp3dHykQt8ujKQxKaxyEAgjOZE8pEBVqqIQBHRAaEGVAbAGMAEDRCAPEI7/VnykPwdj7KQ/Kr4cpD9LrcykOweFdCABA1QgDxCAgRJMpD8BOVykQJbGHKQ/UecMpDsBTDIQAQNkIAsLXPzMpDWfgWykO75wCBbiGqykQXES8hABA3IQABzAIwJf8Csgix0MpDMNoOykQmYxYhANI4mRTKQ+GdzcpEHRObOwKRRB/K08pDSzscIQAQOSEAgqReHcpEGlzYPw8HbEpAa80UOiEAM+E6MiEAAH0CCiEAEDshAAGiE4jk1AzKQ8I3NRACQWvNFDwhAACeB/ED3XWNykPCmtHKQ+LjEcpDwlAiIQAQPSEA8Qjgc+fKQ8JPM8pD4mQXykPGk9HKQ96fYiEAFT5jADCHWzlCALHQykOMZhXKRAxmjyEAFT8hADN/+XYhAAkQAvsDQJkUykQAUGXKQ8Hrn8pEAUh9YwAQQUIAAYQA8QNW3UbKQ+LHsspDX2SuykQawG5jABFCQgAiHpghAOFEAUh+ykNgK9bKRBqOpCEAEEM+CgCFCAFwEeFDwjc2ykQr0JnKQxskAyEAEUQhAHAdIMpEJZvrKQGxNspEKCFZykMp4QEhABBFIQAAhADxBEQbIxbKQ+IAfMpEHXcwykNUiaohABBGIQAy/9qAIQBCRAEWr2wEQUNTxFkhABBHIQDxCL8dIMpD8/SeykPB05rKQ/j+jspDrDSlIQAVSCEAM+z4ySEAcvIDpMpDsy9KARBJIQCC30oCykPYarE7ApFD3RH4ykPIITtCABBKIQAy/3bl6DlLRADlWCEAEEshAAFCADOnjG9CAIGr0CLKQ/ljEUIAEEwhAAFCAAAhAAJCAAkhABBNIQCDvrpwykNotRaTEIFyyPLKRBXnXUIAFU4hAAEYAwEhAADoA0FEGZYmIQAQTyEAg9+tnspDMBS+hAAwOWNK4g4CvQMQUCEAAYQAMy9NkoQACSEA0lGZFspD4BBMykQvf9iUAkBEMaInLwQRyGMAEFIhAAGMATMvToSMAQb0EUBrzRRTIQABEAIzDiVI7wFjEKq2ykODQgARVCEAABACMwqnXSEAgQ0sy8pDitmeQgAQVSEAAEoBQEQAYFEQAhN9Ni4xn8tKIQAQViEAAMYAQ0QALoeEAAkhABBXIQAAhAACciAAcwKRQ8GI9spD46o9QgAVWCEAM7UfnCEAgboqd8pD6wi8IQAQWSEAAUoBMqCRg4QAgkOlm3TKQ/+X1QYQWiEAAAgBASEAAZQCCiEAMluZF5QCQkQmMNStAZFEKLZCykMnjV5jABFcIQBygLvKRCKBlbUCkUQlBwPKQzZKXCEAEF0hAABJBQH3AgKrEDAdRWWmExHTIQAyXpkXSQVCRBrxwUkFCiEAEF9CAAFSAiCTxGMAJ3Dr2iAArAUVYCEAAFgEAiEAgZHUhcpECa9XYwAyYZkYSgFDRCp0/aUACf4HFWIhAAFeDgBrAQIJBDElObpCABBjMw4w5X1B2xcSHr4OkUQbVODKQ10S5yEAEGRCAAGgDjMRDdUpDgWiKwClABBlIQCC8FkCykQfZ7RRBpFEIYmNykNEQDFCADNmmRgIAQB4CAFRBpFEIVfDykNFB1ohABBnQgDxCBWh/cpD/abCykMZgl3KRAFYzspDooGWIQAQaCEA25R5BMpD/UMsykOWy+MhABBpIQDwA6fa4spDbJUuykOpyxHKQ3dyDrgUAnIGEGohAAClAALGNgH2BoHeO8rKQ8b3aWMAEGshAAEXBzKoUqzOAZFDrJdKykP4m+khABBsxgDbB99XykPZlIPKRAk7CkIAEG0hAAE4BwBCAAIhAAlCADJumRnVCvIDRCCRhspC7sxsykQjSEjKQz1FxAgQb4QiADYQcEQVUf3KQyQAB4EYCTXKQ2pBk4QAEHAhAAA5AzBEMjeqBsE3NspENO3TykLtXjghABVxIQAzLrmb7wGBMT6TykMFbBohABByIQAACAFCRCcpUggBkUQpfPbKQyRykSEAFXOlADIGlP96C5FECX2MykOSOB0hABB0IQABDQcy5A3PIQACEkIxvBt1IQAQdWMAAKUAQkOfyluUAoJDpHGjykQAYGIEEXYhAHMdIMpDmGvbIQBynRMjykQEEHoLEHchAAGMAQKjCCtJMqMIEHghAADGAEJDiUw3xgCRQ43zfcpEC5/bhACCeZkZykQIdErnAEtECWxi9wIReiEAIkLyYwBLRAmeL+UIFXshAABjAAFCAApjADJ8mRuEAEJEJc22hABGRCghWjgHEH0hAAHGADLcS7shAAdlMUVrzRR+IQAzjx1PIQCBk2EBykQI6RkhADN/mRtSAjPb6CZzAgX7IgB7AxGAIQAAxgAAQgACpQAJQgDTgZkcykJ4F+nKQ71EWWAWMMQ/Q+4xEvCjDDKCmRymAAJ+DgD4AgEOGEFDIuYXhQAUgyEAQ0PyZzimAIH2quvKQ66ISCEAEIQhAAGNATOXQgkhAIGbIxPKRAUIECEAMoWZHKYAQEQnjHAIBQCNAQhjABSGIQACWCcAIQCRQ/ZIQspDrurxQgAVhyEAAGMAAugAgZuGqcpEBNZFIQD3A4iZHcpDi/H6ykQG+B3KQ45E2ZwlACoBEIkhAACNAWFEIF+8ykP5EgHYBTFAYBNCADKKmR1sAQGdAwKlBIEis1/KQz+Y6iEA0ouZHspC9o0sykLnKJ81GkFC7ujbFAABIQAUjCEAQ0OxPpUcGzazL48hABWNIQAyzxwlQgBGQ9ENISEAEI4hAPED+aZVykQjFvXKQwMHVspEI92pFAABYwAVjyEAMjIFvRUURkQy/cUhABCQIQCD+BfpykRAwrwhADFBusMUAAFCADCRmR5HILM8ykOiHu7KQ7N8APk3Ma//PCEAg5KZIMpDyM4PNgw3y+glxCYASgEQkyEAMzoTx1gS0UBGGcpEGr/4ykNfZopCAIOUmSDKQvy/f1smIAVbhwEItQYQlUIAM1z3IyEAO2MrTtYG8wuWmSHKQ9COzspEO1RKykPTqOTKRD481spCopQCEJchADCSJTngARPzPRtUl0ILykTdDxCYIQCCo/qCykLqQYVADIJDAMLyykQyaCcREJkhAPEI6DSoykKKD6XKQ+tOvMpCouJdykQ+PU7GAPcDmpkiykPFRx3KRDps9cpDx5nd1yMACAHQm6gzMTEyMjAyMNwAVHURg6Sho8pEIHMYsiPwASNbSMpDO5LdAaszMS4xMi4qAPYSLM0UnJkEykP7ynjKRD0g/spECxDnykRACLnKQpG6OQGqKwAwzRSdKgD6CNJXLcpEL5BrykPtEgzKRDJ4nMpC/jskKgAQnioAAC0jQ0M5QVzfF4pE4hzKRCEHeSoA05+ZBspDt7/8ykPXpHSqD4rhuT/KQ8N59CoAEKCjEdf/FDXKRDq/YspEDbBcoxEJqAAzoZkLwxH6AzVRZ8pEDX6PykQ4OfTKQtL9L1QA+g2imQ3KRALViMpEOZWQykQN4bXKRDxMUspCsmo+KgCCo5kOykQFvdAgACBEDtADij4Lg8pCpHC5KgAQpL4Q8gNx5ZbKRBBHIcpCrzgGykQRor2+EAmoANKlmQ/KQ7p2dspDwMHN8wGaQ8rXhMpD2luvVADwDaaZEMpEBJPqykRBJWPKRA4TgcpEQ0eyykJ1HnQqABMszwH/AM0Up5kRykQEYpLKRED0DyoAAAT5AV/NFKiZEioAFIWpmRPKRAQwxVQAsILKREN5fcpCcgHPfgAGVAAQqmgPAAUP+gRD6kGQykP279vKQ+7pw8pDtklwKgAQqycOAVQAAtIAAFABikOq0cpCbuyKKgDwA6yZFMpD5eDcykQaXNjKQ/xc0KUPA3oPCVABEK0qAAF+H4fkcHfKQ9wv7nIRCSoAEK4qADLjjf3nDkdD+UOm5w4JKgAQryoAM8PDyVMPMtvNPfsKSkQMZo+oABCwKgABVAABGg8ANgUGGg8JVAAzsZkV/AADpAEAUAEHzgEGUAEyspkV0gACLAg322mjLA8JVAAQsyoAM+LHsvwLANIABhQPCSoAELQqADPC/X/8DjfbBvP8DgkqABC1KgAAVAABww5HQ/jgC+QOCSoAFbYqAIenKNvKQ/h8b8wOCSoAELcqADPCmtC0DgF+AAW0DgkqABC4KgAz4mQXnA4BfgAFnA4JKgAzuZkWUAEBTAI/DeG0oAIFELqFDYLjKmLKRC8culQABo0OCVQAELsqAABMAgKWDgF6AQWWDgkqABC8KgABVAAAXQ4B+AECtDw6n8tKIgIQvSoAAFQAQEO8GoZMAhc+Zg4JVAAQvioAAFQAAS0OAc4BBi0OCSoAP7+ZF8YDFBDAuw0AfgBCRCX/gHoBBmAOCVQAEMEqANPiAH3KRBg6icpD9oxBfAM6YPMF0gAQwioAAc4BMpNhASYBBgovCVQAEMOMDAKYBCTCRZgEehXoykJ4OxhUABDE+AyCw2EbykQqQ6hUAJpELMkWykMXQg4qABDFKgABqAABfzXa91N3ykQebzbKQ1CpjCoAEMYqAAGYBDPTw2qYBAG4ETrMyIIqABHHKgBwnc3KQ6KBkyoAE9zUAjr+ClgqADTImRmUBQATBzAOdqfCBB/QwgQAM8mZGdIAASUNAUwCBSUNCSYBEMoqAAGHFDAkchrSALp2ykQmYp/KQzDb7H4AEMsqAAAmAQLUDABUAAbUDAlUABDMKgAB/AAy6qUlVACLQ+9MbMpDteZIAxHNKgAA/AAzg3ox/ACKiCF3ykQOiN5+AInOmRrKRATFuPwAetybykJrz+YqAIPPmRrKQ7xmpc4LvNRvLcpEKqbIykMfHgMV0CoA+gMR1IjKQ9QMfspEFFn2ykN4/pFUABXRKgAzBsbJVAB7CUw2ykOSmtIAEdIqAAAsKPoD4VaWykPU0snKQ+ZhcspDvtHBVAAR0yoAc2alykPEP0MqAIrJSh7KQ9vpFSoAFdQqADKfZ7N+AEBDpNU3/wMa/ioAM9WZG4wHNEG6wvQCDyYBAhDWeQ0zuzzAIgIBYApsNR+dykLrUAEQ1yoAMrraEZoMAYoKmkP3chTKQ63BH34AENgqAABUAAEYAkND00VIBiA6+1MhKgAQ2SoAAXYCMiLlKSICmkQlOMzKQzWDMyoAFNoqAEND1nqiIgJ72yHpykPKEc4BFdsqADOJTDUqAIqNj+fKRAvRplQAENxLDQEaBAImAS9E2CYBBRDd2A0A0gBPRDJo2yYBChHeKgBzoFzKRAPdxioAigaU/spDmAk2fgAU3yoAQkOsl0sqAJpDsgTPykPzLmQqABDgKgABFgUBISEBbgSKJveIykMuiEgqABThKgBCQ+yWHyoAmkPw2dLKQ7RZYSoAEOIqAAB6AUNDkKqzJgGKlbSjykQHv0gqABDjDg4BhAkzQewW5AaKRD+6ykJlnfsqADLkmR0iAgMmASJFSAgLSkLqQZMqABDlKgAAGgQCJhQz9oxAexw6TAJFKgAQ5sYN8QOTTjLKRDrxLcpCp3dGykRGMLUUAAoqABDnzw3xAwPMtMpDpZxjykMLjXPKQ7dzQhQACioAEOgqAAHUCtEdFBLKQwxUqcpEJf+CFAAKKgAV6SoAMywCZSoAPzUgFSoAAPAD6pkfykOYvBPKQ/wZW8pDsSg2gB1bHMpDpA4sChDr8w37CM0SCspELcEeykPmqBLKRDB4VspDCIUPIQ2C7JkgykKftofDBENC+zTC3RQ6IJJzqQAQ7VUA10W05spEF9drykN3UoqKDkWqMzEupwsQ7ioAM1hPjcgorYQxO8pEF6WgykNBBfEY76duZW7DrWxpkZkDykO++PrKRCBBVMpDzCUbykQjKYTKQzxZ7QGoJQDwAC1sac0U8Kd1dmVkZW5vlDEAM81N3DEAN9/l6zEABCUAMM0U8ScA9wjJ0cHKQ5eIwspD3AZIykOdvKzKRANhqicAEPITPIL+TezKQ9ekdBUUBg0KBicA9w3zmRDKQ3/agMpDnEzlykOQmKTKQ6FXwcpEAe25TgCA9KVqaW5ha5N8APEK4Q+YykQgD5DKQ+yuhMpEIvfAykM9IP4BpiMAQC7NFPVUADMiClJ7ADc2+MaICgImAEAszRT2UwGA7gU3ykN0V0aEChdw/TUCbwDwA80U965wb2RuaWthdGVsc2vDoVUB+QxCkafjykQbmqDKQwhaespEHoLRykNO9L0BrlAsANDNFPioxI1pbm5vc3SSuQAzCq3VOADlLMOHykQeUQzKQ0+7zgEmADDNFPkJD/gIY8WPykQVNd/KQ34d0spEF1d1ykNroi0oAND6q3phem5hbWVuYWxhlQD4CkM3nTrKRBXKtspDcbfUykQYsnDKQ2Y2QQEpAKHNFPumcHJvcGFkMwAzdZd5BS7jikpMykQYgSLKQ2b7egEkAKHNFPymdHLFvmVivgAzjJ2mLgDjl9kKykQYT17KQ2fCigEkAPYPzRT9mQPKQr0LAMpEDgoNykLp+I3KRBCPK8pDg2GqJgBw/qJ2ZdwAFRABM5osZFIAN5/72lIA9wiidmXNFP+ZBMpDkab3ykOaP6bKQ5ZMwKsiACIAIBUAIgDSlSMUykOU0s7KQ5ryiiwAQkQFIC0iANIBmQTKQtRI18pDfwQQkgCSQ4Tu4MpED8iQIgAQAkQA0aiBRspDfLC4ykOt7iCvAAG5AAIiABADyAIBDRKD3wLzykMG57UvDjLAwrwiADIEmRDrHUNDM/TWxRcwPUNmGxcSwCIA0wWZEspDN7/8ykQxcF1yEoI0J5XKQvOQISIAEAYiADAqkkhRBRMJHiAyIrNgvRMBzAAQByIAgsgHxMpDAxaWiwQGWR8BIgAQCFEOM6FECBoEN6WHGIcLASIA8g0JmRfKQ3EeYMpD7b/yykN6bYzKQ/MtdspDsgW9iAAQCiIAM6ReHSIAPKkEyCIAEAs3A2BLIdrKQ6oGD9JV+8LKQ7AUv8pD9R50RAAQDCIAMv0kBxML4kQBekvKQ6fwA8pD/UMwIgAQDSIAMlCOznEDQkNbao+SIEJED+QEIgCADpkgykKcnV7yLPMAtspCrzgFykNnJr7KRBjPEAEAt0oBIgABiTHiQrDGcspC1hYdykQ31tZEANIQmSHKQ4k6lMpEBmM15jGSRAmvVspDkdSJIgAQESIAAJ9IAu8J0kvpEMpD5yevykO+C4QiAPINEpkiykNcJJLKRCwRw8pDZjiXykQvLJbKQw05LyIAgBOmdsWhZWNo/CbzCkOh66zKRBVnLcpDrxbhykQYHg/KQ2iHwgEkADDNFRRwAjKZyNzMAkNDpi7YwSk2/8lGJgAQFf4AM7Pfnf4AAAUkBv4ABUwAEBYmADO1bggCAQAmAAYCAQUmABAX5AAzTjsD5AA3Z9EM5AAFJgDBGKpzZWdtZW50ZWNoHAQzsWo7hAQBOQYyGB4QygAHKADzAc0VGa5wb3NreXRvdmFuw706ADPOd4k6AOvunlbKRBfsS8pDaU7UASwAcM0VGqdzbHVfBAHWBdDxVEzKRBUEGspD/0aSNwASSjcABCUA9w/NFRuZC8pDI5bnykQhiY3KQzrZJMpEI90wykM68aMnADIcmRqTFUNELrmbKweHMjcQykMBiiQnANAdq3pwxa9zb2JlbsO98wD4CkKOi6DKRBNFl8pC7REgykQWLcjKQ3BI4QEpAPEDzRUerm1pbW/FmcOhZG7DvW1pOwAy8CmzOwAwQzIxxwCL/ATKQ3EP8QEsAOLNFR+sb3BhdMWZZW7DrTwA5EM0gs/KRBMUScpDYXI0wwU51SoBKgCgzRUgpnZsw6FkeXAAAiIGATQAN3o+LTQAAyQAcc0VIaPEjXIrADN8j7ArADeEetYrAPAEo8SMUs0VIqF63AAvmQPKQ4ZqqMYAAFp98CzKRBMUScpDiSCfykQVmPHKQ3KcOwGhes0VI5kDykKLcw3KQ988M8pClMB2ykPkqQzKQ7/W9AGhWs0VJCEA8QiJ6JzKQ9nObspCkafkykPe2KvKQ8WnVUIA8Q0lmQPKQ6e7IspDzQTsykOq1KDKQ9LVTcpD0aqzQgDxDSaZBMpCl9kKykQBcdjKQqKw5cpEBChEykOcL3dCAPENJ5kEykNNTsjKRAEOxspDUrq1ykQDxTLKQ5z1nCEA8Q0omQTKQd8kYspDJqaIykH+IYHKQzC7BMpEJhE/IQDxDSmZBcpDgWFXykQ2u8fKQ4QYOspEOXIzykLGbmYhAPENKpkIykMHrRPKRCG7WMpDC41zykQkDvzKQzoqeiEA8Q0rmQnKQuV9QcpDqeASykLrs0TKQ64jxcpD9w9uIQDxDSyZCspC6JZqykQko+TKQvBXKcpEJsW9ykMvT3IhAPENLZkLykK7oFzKRCGJjcpCxO+IykQj3TDKQzrxo2sB8Q0umQvKQwF6wcpDgrPzykMGIH/KQ4dbO8pEDuv8IQDTL5kMykKyUTDKRA0sy0wAgQ+yOMpDhc7DIQAQMCEA8gez353KRAhTucpCuhHvykQKp1zKQ4/kxgAVMSEAMwNI3kIAgQWc+MpDmflFQgCAMpkNykIwwsObAPMKMcpCTLBHykQl/4DKQzJoZgGiWi7NFTOZDaYA8QP835jKQwPMtMpEAMNwykOjrFRDABA0IQDxCBmCXcpD7oYuykMcnV7KQ/LJ4cpDsmlSIQAQNSEA8Qg5TJHKQ+ft7MpDPSzwykPslh/KQ7idFCEAEDYhAIIAs4vKQ9dA32MAkUPb6CbKQ8lLDSEAEDemAPEI83QDykPEotfKQvmmVcpDyUoeykPb6RUhABU4QgDxA75uKspDBJPrykPDFXHKQ+IdwiEA8Q05mQ7KQ5i8E8pEMsv5ykOZ5fjKRDRY6cpC8gV/IQAyOpkREQJCQ+G5PxECkUPnJ6/KQ74LhCEAEDshAPEIzEvAykPhVpbKQ8478MpD5sQaykO+bxkhAPENPJkSykP4GcHKQ7nG48pD+gnxykO+0b7KQ+ZhdSEAED0hAPIHsxhmykOpfH7KQ7VsMcpDruruykP2SI0BED4hADPBDVAhADvDw8ohABA/IQDxCK4PDMpDjSxTykOv/zzKQ5Kaw8pECUw4YwDxDUCZE8pDncZXykQu6vDKQ6AaIspEMaIoykMD3cghAPENQZkTykLRVCzKRCsKXMpC3DHFykQtwR7KQxNh7yEAEEJCAADlAUBDxpPREgGiFMpDy53BykPZldcC00OZFcpC+zTCykMiHRIaAoEsMsrKRCeM50IA0ESZGMpC5wutykQU7t4ZA7EoykQXc9bKQ2yXDiEA8Q1FmRnKQuPyhMpEGQE9ykLtPf/KRBu4dcpDW4SUIQAzRpkaWwMyLlYH+QGRRDI3EcpDAYokIQDxDUeZG8pCra1JykQaKw7KQrb4xspEHLB8ykNXpHYhABVIIQAzFnvOIQCBGQE8ykNmYXUhABVJIQDxAxLMj8pCtW4IykQVg8fKQ3RXSiEA8gNKmRzKQxHBnspEISZvykMWaTQjAwW+A/ENS5kdykLS4pnKRDljxcpC3byBykQ84TrKQq3C90IA8Q1MmR3KQzugXMpD/zM8ykNARhnKRAKCoMpDoC3yIQBRTZkgykO+AwGCAdG2MnzKRDB4VspDCIUPIQAQTiEA8Qh6bYzKQ+1cXcpDgE/vykPzLXbKQ7IFvSEA8Q1PmSHKQ19K7spDAML2ykNmRHfKQwxlJspEL4BQIQAQUCEA8Qi4hkbKQqLiXcpDuzzAykK6KnXKRDtUSyEAoFGnZMWvdm9kdZG2BdeKSkzKRBLihcpDmcjcGQYEJQCBzRVSpGJvamUtADOa8oktADekPwYtAAEiANHNFVOpcGFuZGVtacOtLwD2CalHa8pEErDBykO9CSfKRBVnLspDc2NLAScAwM0VVKdjb3ZpZDE5lo4AM74y1TIAONUNJDIAwENPVklELTE5Ls0VVSkA+QhcBkfKQ5iycMpDhN5eykOegtDKRAL+mCkAMlaZFEwB9AZENt5YykOlJGjKRDuGFcpCuJwnAahSADDNFVcoAAC2AfgERCb3iMpDZX1BykQpfPbKQyRykSgAEFgoAPgIg82gykQdE5vKQ5f1yMpEH8rTykNLOxwoABBZxAH4CLjo9cpDyteEykPOnp7KQ9BF9cpD1O0+KADxGFqmdHLFvmJ5l5kDykKRp+PKRBDA78pCvpVxykQTRZfKQ3vpowGmVCQAMM0VW/cA8wnkKRfKRAop9MpD72R6ykQM4NbKQ4q+VAFKADDNFVyCBjORw3aCBjC4hzPEAgOCBgVMABVdJgAAQwMCJgCGHwQgykNOVehyABBeOQQzoUT0OQQQzCkGAbcCNhNh7yYAEF+6AzOkXh26A9biZBfKRDIFRspDAlFOJgAQYCYAg6Xo2cpEGGxUCwQFAQQFmABQYadzbHUTARCUEwHX3AgfykQQjyvKQwnmxBMBBCUANc0VYsgAhwiFg8pCwdKuDQcip1NMAKLNFWOZE8pEB63/GQVARA5E2QoGEuoKBgZOABBkpAD3CKLPsMpD0QwyykLx5ZbKQ9hqscpDzMiCTgDhZaxwb3NreXRvdmFuw6npAtcMOh7KRBBdZ8pDQa/cqgAJKgCAzRVmo3Byb5/IATNEAV8xADNR86SZCUB8rtwBIQAwzRVnIwDzCIcwzcpEBSAuykOOKfDKRAfXEMpDlNHhIwDzDWiZEMpECvlsykPsMovKRA52p8pD8gOkykOzL48jAPMNaZkQykOQNQnKQwlMMspDl5MaykMTYA7KRC3BliMAEGojANJ7MurKQv5s9cpDhDE7LQBDRDBGjSMAYGuZEcpCnOEHMrdzQDYFk0O8fhvKQ+i1GCMAEGwnB4KSiNTKQ7cPqnMHDCMAEG1jBvMIly99ykQTL67KQ51jqMpEFebmykNyytBGABBuXQXzCP/YqMpECtknykMNG+DKRA2QX8pDihJ1IwAzb5kgdgXzAwmvVcpC/L9/ykQMl+LKQ4wDcDsBEHAjAACvAENEAoKhHwmDBTljykOawG4jABBxnwMzlNuymwXTnJxxykQFayzKQ5pc2iMAEHIjADOpyxEQCDOwYeuQBTO31tYjABBzZwXzCPsz1spEJEDFykQBq6LKRCdbHMpDLPn2IwAQdCMA8wjCNzXKQ2QNzspDyZRZykNu6NbKRBbfZCMAkXWna2xpZW50eUcC0FRG/8pEECwYykNvZHsWAhJIFgIEJQDxAc0Vdqx6ZHJhdm90bsOtY2g1ADNxt9Q1ADeSCZQ1AAkqAPEBzRV3rHBvamnFocWlb3ZlbjoAhJMzQcpED/pUqQWJ4oTKQ3117AEqALLNFXiocG9rbGVzbKUAM6pxGTYAMLt8360FdcDKQ348/QEmAHDNFXmiMTOZxAIzwUxULAA3xlWmLACDojEzzRV6mQiWA4Ah7KzKRAnP/asEEjGrBAEiAPINe5kMykQHGQzKRBJpcMpECQk8ykQUi0rKQ3g5QCIA+AN8mQ3KQ+8vHMpDuDl8ykPz1caeAhAtZwAVfSMAM7IEzyMAg7ZJbspD7unFIwCCfpkNykQG5z+AAEhECKYXEgsARQDyDX+ZFcpEBb3QykMhV77KRAffV8pDKqZKykQn8AciAPINgJkbykQDBt/KQh43aspEBPcPykI9P7rKREbFniIA0oGZHspDkPtTykMwFMOCAkFDNw+uFAACIgCQgqZvcHJvdGmTPAHzCczrQMpED8iQykPY7bTKRBJ/cspDfwI1ASQA8ADNFYOZE8pEA/73ykQfmQkDBLamykQjq93KQzu29CYAEITFBTKftod6A/ECQs47A8pEFhiwykNyA6YBpk9wAJDNFYWkcm9rdZZ4ADPaFnV4ADfjxY94AAEiADDNFYYkAPQIEaYMykOwuhjKQyQ/BspDtu4CykPtkf4kABCHEQT0CO2hnMpDWr1mykP2KZHKQ2ZhcspEGQE9JAD0DYiZEspDVsL5ykQuuZvKQ2iYQspEMXBdykMEpPEkABCJJAD0COIAfcpEG+nJykPq6yLKRB7SVspDTx0SJAAQiiQA9AiejY7KQ/GgD8pDp3dGykP3Dn/KQ64ktCQAcIukMjAxOZK6ADPk7zzeADfxVEzeABClIgBALs0VjCUAM+FzIFwHM+xL5y8AQYTu3wFHAKDNFY2mdsO9xaFl4wLiQpAZwspEDgoNykK57r3CB3FDgv4iAaZWJAA1zRWOywbzBAWDtspDAid8ykQIa3HKQ5OpHwFKADDNFY8mAPYI1dNJykPqFeTKQv+oRMpD74K8ykO0/UQmABCQJgD2CNjr3MpD0/75ykMBYkPKQ9lr0spDyxQuJgD3A5GZBMpCp1eZykQBQBTKQtK6tm0PBXIA9g2SmRHKRAlsYspEF6WgykQOE4LKRBpc2MpDYPMFTAAyk5kSmwNCQ7RYcjsHlkO5Y03KQ+vP5iYAMpSZId4HAUoNAWUCBkoNBXIAEJUQBTBZ3CJHBfYB08pDbgU2ykO9p+zKQ+eLR0wAoJaoc2VnbWVudHWxAeBC+wU+ykQN2L7KQygeqw8IdSrKQ4NhqgEmADDNFZe0AfgIAJszykQIOiLKQypyBcpECyJSykOOO1soAPMBmLBzYW1vcGzDoXRlY2vDvUEFATAAMA11rHYFEHqWB31mykODxTIBLgDBzRWZqGtsaWVudMWvQQUBewUBOgAzhs4whQVFhCfPASYANM0VmhcFEWEyANOiTzXKRA0SJMpDs72XfQU1hItXPQXjYc0Vm6twb3Jvdm7DoW5HCzO4Y181ADfNsWQ1AAgpAJHNFZylcm9rZW1nADPTHVEyADPfH8VGBADBAgIjAGHNFZ2iMzZlBDPyG17qAvAF94dLykQPl0LKQ4VRfAGiMzbNFZ6xBDEpyxE9B6HKQzDEmspDnwQhFAACIgAQnyIA0zMYZspDmyMXykM62SUiADIzGGYiALGgqW5pY23DqW7Em3EA0w0BL8pECvCOykMy9obZAUaIzoIBJwAwzRWhKAIzkV7ufgfZo5bnykPs+MnKQ7g6aikAEKIpANJQjs7KQoud/cpDeN8f9Qx0RD49TgGpTnkA0c0Vo6lwb2RhxZlpbG8gAbA2EPHKRAq+yspDWFwFlg2m+spDiTILAScAwc0VpKh6YWjDoWppdDMAM1tBDzMAM3iwDPYBRYmUpwEmAKHNFaWmcHJvdm96MADXewNmykQKjXzKQ4ydpjAAAyQAYc0VpqI1NroCM43HUyoA8ROTlsnKRA1D6MpDifgvAaI1Ns0Vp5kHykOzfAHKRAOscspD9w6CBc5MykOZlpwiABCoIgAAYwUCIgDS+tA8ykQGABbKQ5kzCCIAM6mZFPgG8gOsM7bKQ/jgDMpDsHhVykP0ut4iABCqyAEB6gHRuDpqykMv/zzKQ7wbdRQAAiIAEKsiAINYT43KQ88cJYEOMdKZmhQAAiIAEKwiAABEAEJENYMzRABBRDdzuBQAAiIAka2nbMWvxb5layEBM5UjFPcAN6DB//cABCUA4M0Vrqpuw6FzbGVkbsOpDAQCPgOHClu4ykO2EAUzAAcoADDNFa8kBfULiFp6ykOlGVbKQt2SkMpDqum3ykP5lkkBqk5SAPQBzRWwr3JlaGFiaWxpdGHEjW4DM7c5smUAM9JXLkYDTIpbuAEtALDNFbGmcMOpxI1lkoAE19OA28pECin0ykPeWaI3AAMkADDNFbJsCwEoDfYDDcG0ykOuDwzKRBBHIspDhKTxJgBws6V0b210b1MAQELK+24rBmdwykL8j7DTBAIjAPUPzRW0mRPKQqwe3MpDJsRWykLZFOvKQzGhNspEJjFMJQCDtahkb3PDoWi+CYMsw4fKRAgIXm0VAYoDRY6e4wEmAIDNFbahNdwAFNQAM1BnWy0AN1XTSC0A8AWhNc0Vt5kHykKNG+DKRA4lSMpClisAgRAVV8pDhQiFIQAQuCEAgIoCt8pDuJ0RIQAXXDkMACEA0rmZCMpCqpBvykQwqapaDJFEMv3EykL83q9CABC6IQAB1A0zDfN+gA42EBVYYwCAu5kJykKTTjJgERLv9wuRQ6QO+cpEAJIdQgAwvJkKegBAW8pEH0wAAcwOgSG7V8pDQ3kIIQD3A72ZCspCsMZyykQLn9rKQriHMnUMAKUAYL6ZCspD1WoJ8QMko+TKQ9clqMpEJveIykMuiEhCANK/mQrKQ9U1eMpD5TegIQCRQ+l7UspDu7fhIQD3A8CZC8pCeBfpykNd2DLKQobl3Q0JAGMAEcHECvAO9WfKQ+WaScpD83IrykPp3ujKQ7tUSwGiLTXNFcJQCfEI14lDykP4/o7KQ9o/vspD/UMsykOn8AdkABDDIQDxCNNFSMpD8NnSykPV/K/KQ/WBGcpDr7IaIQAQxMIAgwPNoMpCFOjangqBM/EqykRHWochADLFmRi8D/EEQ5vpUcpC67NDykOgkYXKRAJQ1yEAEMYhAIPE74jKQ5QoK+MHcpjPccpEBjHoADLHmRn1CUJEGTMH0QCRRBuGq8pDXEu9QgAUyCEA4ENrCLbKQ++Ry8pDdFdGhRMRyCEAMcmZHi4E8QDKRERx+8pDMYvQykRFagMUAAEhALLKqmNlbGtvdsOpaMgFM2MAVhoPM4cwzdIFR48CbAEoAPMDzRXLpm9icmF0dZGZA8pDiFp6MgAzlkzAoQVDj2UIASQA8wDNFcytcMWZZWRwb2tsYWRPB9O0IDLKRAdziMpD0ZEIHQRKj8iQASsAs80VzalkYWzFocOtnwABFAQBOAAz42LzHgRGkCwYAScAg80VzqZyxa9zngAz5IyfMQA38bfUMQASpyQA4C7NFc+odsWhZWNobnmR6AQBNhJgBbUEykLVogOzCJ00ykOTRZcBqFYmALTNFdCqem3DrW7Em60QMwR61owKMygeqjQJR5QLvAEoAPEBzRXRrHNrdXRlxI1ub3N0absHgys3PspEBVHyDAcFOAAJKgAwzRXSPA/8CAPMtMpD1VDRykM8ZbrKQ9q+VcpDynTeLAAQ0ywA+Apg14PKQtkvDcpDiZ4vykLwc23KRDSLLAGtggDRLM0V1Kl6bmFtZW5hbPwAQ0NdkpAhETOGCAyoBEaUb0QBJwCSzRXVp3p0csOhTAoBohpERATu39IBhKVMykOVNWkBJQBTzRXWmREnBPcDMpovykLMsEfKRDUfncpC68/mJwBg16E03AAqUAIBiQYBUwAgulMlAgRTAGWiLTTNFdgDBfAVzGTrykKU3J/KQ9EMMspD1CcBAaE0zRXZmQfKRAimF8pDj+OLaAsQ/F8DYSnKRAiFhSEAENq3BILDYRvKRCufRHYDkUQt8ujKQxKaxyEAENshAIOqkG/KRBziRkUFgR7SVcpDTx0SIQAQ3CEAAUIAMxLMj0IAgRUgMspDdeWcIQAQ3YcPAVsPgARBW8pECgFU1AMQ4N4DEXQhABDeZgXxA3UCb8pD0dJvykKFWyDKQ9YXDgoIASEAEN8hAAGHBTOp4BKHBYGuI8XKQ/cPbiEAM+CZCZ8EM+9MbCQFgvORCspDsaIpKgEQ4YgFMpmENWcF4UKiz7DKRCbFvcpDL09yQwAQ4iEA8QiwxnLKRBB47MpCuhHvykQSzJDKQ380KiEAFOOIBZtEEKq2ykPXiUMhADPkmQvHADNxPHbHAIF6iwbKRBP22EIAIOWZRgLIESTKRCvQmcpECTsKKBlANM0V5iEAgwdK2spEF0KCNAGCGWRbykNk1PvHAPIN55kMykPU0snKQ/zfmMpD1+zfykQAYFHKQ6RykSIA8Q3omQ3KQ/JJMspEJylSykP0OWHKRClLK8pDJTm6ZQAQ6YwQgAd8MspECOiiHQKxGMpECwrxykOPHVEhABDqIQDXBrXoykPlmkjKRAh0SnEGAU0BEOsiADIHGQxtAgJgAoLU7TzKQ9BF94YAEewiAHCt/8pDhpT9ZQCxF8pDitivykQNLUJlAPIN7ZkOykP9hrXKRBwbk8pD/9qAykQdqIPKQ1PEWUMAEO4iADP+TQA1DgEiADMbuHTSGbI0zRXvmQ7KRArIFUMATEQLwC1DABHwIgAilkdDAJJEC8AsykQbhqoyBgHKABDxfg7xCAQwxcpCGAV6ykQFWqrKQjcNuspERyi+ZQAQ8tgGAQMB8QPUiafKRAmeMMpD2TDuykPMAkUhANLzmRTKQmiWaspENq0DjQOCRDu3acpCtxFiA9P0mRXKRAWMAspEJZvrBhKBKCFZykMp4QFCABD1IQAAcAGSRBBHIcpECBEljxJBQ4BgUyEAgvaZFspEBb3QuRThRAcZDcpEDV6UykOKdgohABD3IQAAWQBAQ+tsTUIAsSTKQ++wAMpDtYMzIQDS+JkXykPsFQfKRAIfDBoHkkQEcrDKQ5xN1W4BM/mZGVIRMt0R+F0HApQcMcPcnUMAM/qZHCEA8QN2qubKQ/BZAspDf/l2ykQSmzwhADL7mRzoAEBDrJdLHwIQDX8DYSfKQ/ORDCEAEPwhAAE2AiCKdpYEwREkykOOubnKRAs8vSEAEP2fB/EDdo0sykMz9rnKQ32GtcpDN9bWFAABIQDzG/6ZH8pDjFSpykKYCS3KQ48LI8pCqRf1ykQ9dpsBojQszRX/mSDKQ40a8xoZgI9uv8pD0EX1nwIQPkMA8Q4WAJkiykPbXlHKQ8gysspD3ng+ykPOBLTKQ9bxDyEAUQGjODg3Nw0zu3zezQU3w57CzQUAIQAwzRYCcwQAgAMCcwQw30oC6gAQCvQAESlEADDNFgOtAzPZFsStAzDgEEw5CmMcykOkDvwjABAEogIzAFBlxAI3AtWHxAICaQARBSMAxx6YykQaXNjKRAKjuggDAiMAEAYjADMMI1FGAD0ORNhGABAHAgIz8LuwAgI397YmAgICRgBgCKN0aXOddAYzxMhv+gABIgwF+gCApHRpcy7NFgkkAPQIgu6NykPpT7/KQ4mEKMpD7ryYykO1w2gkABAKJAD0COsiOspD4lWyykPzp6fKQ+gmE8pDvFntJAAQCyQA9AiLEHHKQ9LVTMpDkm0cykPZCErKQ8t3tiQAEAwkAPQIIrK9ykPOLpjKQy/d8spD05txykPQ5I8kABANJAAA7g30BEPNBOvKQ5wcN8pD0zfpykPRSBckABAOJAD0CDkphMpDyF44ykNFj4DKQ83LEcpD1rTvJAD0DQ+ZEMpDigHKykNuIarKQ5A1CcpDeDdiykQUi8EkABEQJAD0B2R5ykNgK9bKQ5CYpMpDaLUWykQYbFQkABARJADSrB7cykNQp67KQ7HvbKgUREQb6kAkABASJABwq7tBykNB6iQAxIvQykNMAGbKRB+ZgCQAEBMkADPKvj+QAD7Q8mmQABAUJAAzyyHakAABJACEaXpiykQYOwFIAGAVo2vEjZ4BATPMh7fZAQFODgbZAXBLxI0uzRYWJADXiq3VykPo7DfKQ5B9S9kBcKNLxI3NFhcjADP1NNzYATf+HObYAZClS8SNKS7NFhglADOT+WbZAdScHDbKQ9ilrcpDy9pTbAAQGSQAMDIxTYcBaBDKQ0M8J9kBAEkAMM0WGiQAM51F49kBN6aRddkBBG0AEBslANBH4QLKQ8f6sMpDWnn9UwAD2gEEJQAQHCcB8AvlGpLKQ9ekc8pD75HLykPddYzKQ8e9pwGmKG8AQC7NFh0mANeRXu7KQ21cWspDlsvicQECAAEVHiMAAQACASMABXABAiMAEB8jADOytbb/ARC5pSKDW4SOykQbuHZGARUgIwAB/gE3uOj1/gECIwAQISMAM9G4tP0BPdeJQ4wAECIjADPSHE+MAAEjAAuMAPMjI6R0YXRvlJkDykKQGcLKQ//KMcpCs72XykQCzNTKQ57mWQGkVGF0b80WJJkUykPBcOt+DtTKW5DKRCmuwMpDI6toJADQJZkgykKeKBrKQ77Rv/UJtBrKQ8Q/Q8pD4PPwJAAQJjMTAYsA8QSdEyPKQ+Bz6MpDooGTykQBWNABjgCQzRYnompl3AAslgDX9l6JykP/ZqnKQwLujZYAYKJqZc0WKNsBMOhsRGMC8gESykPsroTKQ+2S68pDtu0VIgAQKSIA8gjEyG/KQ5fsTMpDyEV2ykOdvKzKRANhqiIAECr4JfIIlkzBykOpwArKQ5qPAcpDrspGykP1tboiABArIgDyCOkyacpDo40OykPt2DHKQ6iWXcpD++mjIgCDLJkQykMpyxECHdIxi9DKQ/dyFMpDrcEfiAAQLSIAMwxUqW4GNxNQC8MKASIAEC4iAPII4Z3NykOhV8PKQ+V+LcpDpyjbykP+ClhEABAvIgDQR0F6ykOcTOXKQ047AywAYsHKRAHtuSIAEDAiAAEhBwEiAAEhBwoiANIxmRHKQ3KszcpEOQCnsRRgRDvpM8pCCggBiAAQMiIAglkWxMpENVFnHA2SRDgIKcpC1IuBZgAQMyIA8giE94XKRC6H0cpDiHRKykQxPpPKQwVsGiIAEDQiAPIIBiB/ykQiUEHKQw6odcpEJNWvykM3D60iADM1mRGrBgF7GzAExbgiABeuIgAQNkQAMu2hnIgmR0Px5ZZ8EQGqABA3IgAz2j+91hHS3b1uykPB65/KQ+NHlGYAEDgiADJ6bYxgA0dDgLOL+hABRAAyOZkSrAgC+xnS9JwRykQ0WOnKQvIFf0QAEDoiAPIDZX1BykQb6cnKQ2x4ospEHtJW4AwBRAAQOyIA0Kr098pECkQ+ykOucby0AGLKykOK2Z5EABA8IgAzxnswIgA8yff0IgAyPZkSlCDyBEPfZZzKQvN0AspD5HB3ykPAwrxEABA+RACD22mjykO0WHJQCAUIGQGIABA/IgDyCC5yp8pDjSxTykM0pPrKQ5Kaw8pECUw4RAAQQCIA14ST6spDhWsrykOI1+R2CwFEABBBIgAAmShDQ2TTHqgCBTIeASIAEEIiAIMs5DrKQ1kw6mYAgmQNzspEGZYmZgAQQxYU8gj4F+nKQ6D0LcpDAkAfykOmxUbKQ/5t7SIAMkSZE/QB8gRDk2D/ykQGUsPKQ5hr28pEBmOsIgDyDUWZGMpDZ9EMykNslS7KQ27MbcpDd3IOykQUvRYiABBGbATyCN9K7spEOfiuykLuzGzKRD0TBcpCrDSlIgAQR+wJ0OUakspD/zM7ykPqJNZNEmLWykOgkYciABBIIgDyCM10ucpDjAKBykPSfv/KQ5HUhcpECa9XIgAQSa4EMFncIt8AZyXKQ2PwrPUlARABEEoiADPkVEiKDdLpXo7KRBx+sspDWGugRAAQSyIA02Gc4spEFq2ZykNpXaFOADJkDdEiABBMIgAAqgzyBEPzkQrKQxTcn8pD+WIjykOr0RAiABBNIgAwSZVFqxpnRcpDUhtikhgBiAAQTiIA16ReHcpDt9bTykOooSzcGgEiABBPIgDyCLEoNspDsaImykO1CJbKQ7dzP8pD7b/0ZgAQUCIAAWQC8gORDV3KQ9+tnspDlt51ykQHKl8iABBRIgDwAxf1yMpC0vl9ykMgfb7KQupBhS0EEmkiAPINUpkiykMNFJjKRDIVlspDFyidykQ1L/PKQupXcSIAYVOkamFrb0MLMwVB594F4RcT0cpEApuFykOfSPYBIgAwzRZU0ATXr/88ykPfAvPKQ7giqxYDAyQAEFXkAzOdAA6PDNSlJGjKQ+cnr8pDvguESAAQViQAM2cLrSAi1HdSicpDvH4bykPotRgkAIJXmRPKQ8/IhFUUAToPlEOePPXKRAN7HyQAEFgwAsAXMGrKQ2ft6spDKctNBXTI8spEFeddJAAQWSIB8AWz353KQ/MtdcpDvfM7ykP4/o7KQ5gCAfoA9wzNFlqlY2VsZWuSmQPKQxllVMpD/wMhykMwoysDAQIjADDNFltQADO/42pQADfMS79QAAQlANBcq3NvdcSNw6FzdMOtzgdDQzL2hVcAN1aaWlcACCkAMM0WXfUAMwVbIasDNyXqs6sDCisAEF78ADPgEEwsAzfzciosAworABBfswDwA8sh2spDizxDykPeIBzKQ5Cqs/4EG0ArAJFgp3pwcsOhdnm1APQJej4uykP+oITKQ4tz+cpEAmnBykOfrH4BJQAwzRZhjAczhmqorgc3lSMUrgcGJwD3DWKZBcpCi3MNykQ3UJ3KQsfi2spEOdVFykLDVdROABBjqQCCLB7cykKNLEVSBwa/GxOomgCwLs0WZKVwb2RsZZOwAfIJjJ2mykP+PP3KQ5ifL8pEAjhzykOgDxoBIwAwzRZlIAX1CBA1CcpDpHGjykMlI3vKQ6kZ1cpD/BleJQAQZr0EAC4Y8AdEGyMWykLS4pnKRB3aTspDUv0vAaVQbQDzAM0WZ63DusSNZXRuaWN0dtcB+QquUL3KQ/3ZdMpDxGXTykQCBq7KQ6ByowGuKwCBLs0WaJkQykKMIIfyA6TKQvHllpMIN63DmlkAMM0WaS0AgP5N7MpD7DKMBwLKsspD8aAQykOzkyMBhgAwzRZquwcyBJPqsQftRA52p8pEJ4xwykMsNKUtAPEQa6RzdGF23ABCmQPKQo6LoMpD9O+VykK21inKQ/q/9scB0QGkU3Rhds0WbJkNykLUKDMnKVKELoQpGdfKQyX/CyQAEG0kABCUIAWHhjFnykKvOAbCBgNIADNumQ5fLvQDKwpcykJcMcXKRCyXTMpDGAk2SAAQbyQAMjPfnVUS5EJcMcbKRB8EH8pDTlXoJAAQcCQAgzDCw8pEEBVXSACEEdSIykOBiiQkABBxQQP0COZEeMpD8HY+ykPvLx3KQ/S63MpDsHhXJAAQcu4G9AgDOK3KQ/ATlcpEB3wyykP1HnDKQ7AUwyQA9wNzmRTKQ7VsMcpD5NQMykO+VtaDGQPYABF0JAAgCJaaDBONJACE4uMRykPCUCJIABF1JAAASAAzh1s5JACEjGYVykQMZo8kABV2JAAzf/l2JAAwhQeV5wAUzyQAMneZFZAAAhwUAJAAlEQr0JnKQxskAyQAEXgkACIIlrkSAbQABrkSA7QAEHkkAIC0pebKQ/P0ng4FFzq+BAMkABB6JAAB/AAw7PjJJAASO7UCNUOzL7QAFXskAIhotRbKQ72Qi3oFAkACEXwkAAAgASRZ+CQAMGQNzm0HFCYkADJ9mRYkAAE1HAK0AAGvFTSD3cgkABF+JABzbDHKRAqnXfwAMg0sy9AJA7QAFH8kAAJIBgAgAZRDwYj2ykPjqj1IABWAJAAztR+cJACEuip3ykPrCLwkADKBmRcgAUJEJjDU2ACURCi2QspDJ41eJAAQgiQAAK4HQkQigZUgAZREJQcDykM2SlwkABCDJAAy5qgTUQQBiAKURB0Tm8pDVhf8JAD0DYSZF8pEAzitykQa8cHKRAet/8pEHUVlykNVUNMkABCFSAABsAEgk8RsAABoAQAQB0REBjHhJAARhiQAIkJLWgICJACEkXDxykQJ4SEkADKHmRjUAUJEKnT9/ACURCzJFspDF0IOJAAViCQAMyaUaSQAAW4CNCU5uiQAM4mZGLQAMx816rQAECEgDTRFB1okABCKSAABhAMz2fgXhAOE3jvKykPG92kkABWLJAD0A6i2QMpD7suCykOsl0rKQ/ib6SQAEIxsAIMC1YjKQ9mUg6gDDEgAEI0kADIDBt9IAE5EB3wxSAAzjpkZsAEzMjcR2ACENLx/ykLu6NpsABWPJAAzLrmbJACEMQ0+ykMGMWskABCQJAAB1AEAEAUC1AEMIAEQkSQAAfQCM5/KWzwDAHgGNUQAYNACFZIkAABkCwIkAAB8D0REBBAIbAAQkyQAAUQBD8gEBxWUJAAzia7faAGEjfN9ykQLn9tIADOVmRmwAQC0AOREB99XykQpfPbKQyRykSQAEZYkACJqemwAASQADRAFEZckAHI4rcpDiUw3+AENbAAzmJkbIAEyJf+AkAANgAQUmSQAQkPcr08kAJRD4PMCykPEQDGQABGaJAAAxAUkjx0kAISTYQHKRAjpGSQAM5uZG9gAMiXNtn8pQkQoIVqlFwMUBBScJABDQ9xLu0ACDGwAEZ0kAABAAjKPHU9IAA1sADKemRyMAUJEJ747tACURCngFMpDIuYXkAAUnyQAAnIQAXgGhPZIQspDrurxJAARoCQAIqgTxAvkQ++Ry8pDmyMTykQFCBAkADOhmRzYAADDBwIUBAxsABSiJAABbAABJACUQ/aq68pDrohISAAVoyQAAjAMxN9XykObhqnKRATWRSQA8ACkmR3KQvBXKcpEA3qoykM1GQboGwEoCFPNFqWZHfwAMiBfvKgDlEQiUEHKQ0ElZEgAMqaZHYQDASQAAZAAlEQis2DKQz+Y6iQA8QinmR7KQvaNLMpCyzzzykMCQB/KQuWaTBQABCQAFKgkAOlDqX1tykMBesHKQ7B4WCQAFakkADLHWhJIAElDzlXoJAAQqiQAAPAO4UQfNevKQwMHVspEIrPWFAAEbAAVqyQAMy4ktCQAOTGiKSQAFawkADM84bMkADlAXygkAPcNrahjZWxrb3bDoZKZA8pCjQEvykPqFeTKQtEslLApI6hDJgAwzRauKAD4CInonMpD0/75ykLPoiLKQ9lr0spDyxQuKACAr6Vha3RpdprkCtcC7o3KQ+myW8pDFkzBVwACIwAwzRawJQD1CMM8JspD6IivykPNTdzKQ+32dMpDtomMJQAQsXkA9Qj00GjKQ97Yq8pDDo15ykPkRYPKQ8A6fSUA9Q2ymQjKQuV9QcpD6kGQykMDzLTKQ+7pw8pDtklwJQAQs/UJ9QjzdAPKRB13L8pDB60UykQfmQjKQ0wCRSUAELTYHDOSJTklADCaSZMcM4HSykNLOxwBptwAQCzNFrUmAPYHMlMHykO4OXzKQ0KZ48pDvODDykPoUnAAELa5B9ePCyPKQ9jORspDn7aHyQME3wAQtyUA9Qgv/zzKQ8oRSMpDSyHaykPQqJ3KQ9SKlpUAELg1DTLHQXpzB0hD00VI6AsBlQCgzRa5psSNaW7DrdIBQ0NMh7c3GeNczVjKQ+8gIMpDtV/gASQAMM0WunwB11XTScpD0zfpykNobEQVGQUmAFG7ozQ4NlQNM18gslEAN29kelEAACEAMM0WvE4AM2q/nk4AN3vKeE4AAiMAgr2ZB8pD67Fs0wVHQ/JJMocGAiMAEL7sGvED0PJpykQz9cvKQ9clqMpENeZQcwMDIwBgv6MwMDOXbgAzcn7mkQA3gWFXGRoAIQAwzRbAIwAzgDeq9Bk4iL4CkQABIwAQwZEA0PNyK8pEJveIykP60DyRABIsOAgCRgAQwh4C17EoNspEEv5ZykO4hkd0IAIjABDDIwABRgAzEsyPRgALIwAQxNcAM9izKNcA099KAspENhekykLkD6mMABDFBgLT8LuwykQoUyTKQ/h8b/IIMyCScyMAcMakdMOtbZHYADOV6Tg7GTeeDAn7ABClIgCwLM0Wx6PFvmXcABIsADOfmFEsAOClBSvKQ+5ZD8pDtibxASMAMM0WyAgP8wgT+WbKQ6qHG8pDHtMYykOvkGvKQ/TvlSMAEMkjAPMI0ZEIykOZeYDKQ9XUNcpDnoLQykQC/pgjAPMNypkEykLwKbPKQ5X8espDAid8ykObaVLKRASLVyMAEMtGAPMInah/ykODYarKQ6MVWcpDiTIMykQNpvojAPcDzJkSykPseKLKRAp2CcpD8R9NMAsCrwAQzSMA1xKI1MpDfzJKykMdYrxzDAIjABDOlgwz9JwQlAow+UOmwAMS08ADAiMAEM8jANcGIH/KRBeloMpDD23TMS4CIwAQ0JwKMzDEm4wD0zoTx8pD1hcOykPPHCWvAFDRmSDKQ3IP8wRD7VxdykPYT43KQ/MtdspDsgW9IwAQ0iMA8wjJ9/XKQwSjEspD0I7PykMRDGrKRC5WfyMAENM7EDOIEZs8ADeN4iqzEwKMABDUIwAzw2EbkBI3yTGqtBMCIwAQ1SMA8widxlfKQ9WzecpDozQ4ykPbhJLKQ8muoWkAENYjAPMI/MBqykOXQgvKRAFIfcpDnLB7ykQEQVwjABDXIwAyunZ2ixPjQ8BHBcpC//edykQymqYjABDYIwDzCP0kB8pCig+lykQBekvKQqFXvcpEPm6iIwDg2atuZWp2xJt0xaHDrZGDAtemLtjKQ+iIrspDtzmygwIIKQBCzRbapnkSMNwAGDUAM7jF+zUAN8ISeTUAAyYAMM0W2yYA8AheWaLKQ94ShspDcPDFykPj4ufKQ8CdGecEAiYAENwmAPYIuSmEykPSccTKQ8OewspD2EIlykPMPdsmABDdngLyDe6eVspEL16nykP7Zu7KRDJG2MpC/8lGAacoxIxNAPQP3pkEykKIWnrKRC40+spCtUu3ykQwuhjKQwYXoAGmJgAQ300A9gihiCTKRCeedMpDqar0ykQqIxzKQyBzjiYAEOAmANPgrPzKRCUZVspD6TJpMAA2KoYvJgAQ4XIA9gghIsPKRCNbScpCXx0CykQlri3KQzJHTSYAEOImAPYI/h3SykQj76nKQxDg08pEJkMDykMv8/MmABDjJgD2CLhkS8pEIf/YykLaef3KRCSEgMpDNu4BvgAQ5JgAMv7j9kwAT0QDgu1MAAEQ5SYA9gilZ8jKRCE5PcpDrYqYykQjjJfKQzrNpUwAEOYmAAHkAPYDIQfvykPplQXKRCL3wMpDPSD+cgAQ5yYA0vkUgMpEH6x+ykQA/kSiAEZDQQChJgAQ6HwVAUgO9gNavWbKQ8VRS8pDZmFyykQZAT3JARDpJgAy+5aFqhlPRAGroiYAATPqmRJCCgE2DQFCCncxcF3KQwSkYQKD65kSykNxHmAmAD+As4smAAEQ7CYAgrJSG8pEG+nJPwOWRB7SVspDTx0SmAAQ7SYAM+/1ZyYAP/gZwSYAAYLumRLKRAoBVVIRAgw5hoVrK8pED+QETAAQ7ywSMLgiq7Eb8gO4ykPCNzXKRASkespDm+pAAaf5ArIpzRbwmRPKRABQZScAAXMkDycAAfYN8ZkZykOUFWnKRAaU/spDnDnDykQJTDbKQ5Kax3QAsPKodHZvxZllbmGRUQMBvByH58KJykP+gG4sHQUmAPABzRbzrGRsb3Vob2RvYsO9bUMIAmYKg+RFgspC+XccGQpJus2lASoAMM0W9GIA0IKLBMpD4xvWykOeb5DBBmw4ykO7k8gsAPAB9ZkQykKkXh3KQ6G7V8pDBdMnBe4cJ6xEggA1zRb2LAAzFCc6LACMHjzyykQrCl0sAJH3qG1hamV0a2W6AENDBHrWXQQwLMOGdgh1wMpDuzBAASYAMM0W+LYA07nvqMpD4rk5ykPOFO2/BDi791IoABD5jBhgauwOykOhgBA3h63/sgAHUAAQ+igAMzxluq4AN2DXhK4ABygAUPuidG+ffAAzQa/cpAA3S8J+pABgonRvzRb8IgDQyvtuykPc6NnKQ8+hNqgAYjrKQ8HGxiIAEP2GA/II86enykQ9UkzKQ/iw+cpEQAi4ykKRujkiABD+IgABNgTyAzhIhspD34NPykQ6/vLKQroIbCIAEP8iAILRLYDKRDXD3isIASwAQULPu84iACAXACIAgqBfY8pD8EjhQgSSQ/VTHcpDryzjIgAQASIA8ghWmlrKQ+aY3cpDYKz8ykProxrKQ7jc5iIAEAIiADGFpIQCDPIAykOKSkzKQ8WnVspD3tiqIgAQA+oEMJTAd30BsVHKQqXJeMpDwWQqUQICIgAQBEQA8gg8QhfKQ1whyMpDRlS5ykNm/VTKRBiAqyIAEAUiAPII3GnQykL+PtjKQ+FzIMpDCfkcykQvwbkiABAGIgDyCHiwDMpC7ryQykOBYVfKQwFyxMpEMeNPIgDwAQeZIcpDbHiiykQWrZnKQ3QkKTAZliVPFBLRIgAQCCIA8ysmsejKQw0sUspDNWwwykMYzoLKRCxl+QGjdG8szRcJmSLKQ+VyVspEPYdRykPrpUPKRECiJMpCjsXnIwCQCqxwxZllZGV2cwcgbZLsAdhQZ1vKQ+N/X8pDfI+wQAMIKgAwzRcLLADTdAsvykPdrv7KQ49TnjYAPMEAoSwAkgyoaG1vdG7DvWIAMKKx0VEBaNXKQ7WtaOwCBCYAMM0XDcQCEEO6CAHsAjdmRHieAwVOAIDNFw6jNDM1lYsAM9JXLZkC8Afcac/KQ+gmE8pDvFntAaQoNDM1zRcPswug6068ykP9QyzKQ44YoEQAw3DKQ6OsVAFFAKLNFxCZFMpEAqO6uhZCRAcZDGAUAboWAiMA0hGZFMpD6cE8ykLg8vWXBZNC8HNtykQ0iyxGAPADEpkeykOBFybKRDENQMpDhJPrvQsRzBQAAyMAUROjOTU5tQAz3x/GtQADRCIDtQAAIQAwzRcUtAAz8w97tAA4+myftAABIwAQFbQAEAcKBIiG96XKRAxUqbQAASMAEBa0ADPxgfu0ADj4fHC0AAEjABUXtAAzNFlhtAAzN3O4tAABIwDQGKtvYsSbxb5uw71jaMoFQEKa8Z05A/gCq8pC7REgykPkqQzKQ7/W9AEpAEHNFxmn/wUhw61cAtcRpgzKQ951IspDJctQjQ8EJQAxzRcazAHHurbKQ9IOPMpD3ZN9dgkGJwDBG6p2w716bmFtbm91SgEzKOPjzwkzWnn9zgQAzwkHKAAwzRccXQAznUXj0wkBVAoF9iUlqlZSADDNFx1eAwDpAUJD8snhrgqaQ/ib5cpDrJdOVAAVHioAMODzAR4Lq37KQ+bEGspDvm9+ABAfKgAhALOsFmPzykMz351SCzoG+JRUAIEgrGtyw6F0awMHIKmdtgDYkgmUykPdS3XKQ6oOfGoDCCoAV80XIZkIOy4RQucCtyjoDMpDJsY1AaxLVgAwzRciLADX1fvCykQSzI/KQxHBnoAOCywA9wMjmQrKQpA1CcpEM8QBykLfSu5gDwssABAkLADXqpBvykQprsDKQvmmVLoZCywAECUsADKpBbNPEQIsABAhkAc8Q3kIsAD8DSaZFcpCmw7xykOB7bfKQw9t0spDiIUNykQOVxMsADMnmRbzPTM4nRLcAAVmJAuEABAoLACAoUT0ykQnvjuwABdVQg8LLAA0KZkZWAAjzt1YAIw8TFLKQrJqPoQAECosAAFYADQcsHygE3xntMpDTMeWLAAQKywAAbAAMBWDx4QAAFEGfAk1ykNqQZMsABQsLABCQ/4JaeodnEQCUNbKQ6CRhywA8AEtq3BvaGxlZMOhdmt53AAdSwIzq/5OSwIzxMhvKwlIwWQqASsAMM0XLisA+wjlUsTKQ9yFUcpD/hzlykPiVbLKQ8IqTisAEC9JAvYLigK3ykQ6XEPKQtwxxspEPK/mykKvTZkBq1CBADDNFzArAPsI+zTCykQ1grvKQyUjfMpEN9bVykLWFiRWABAxKwD7CLugXMpEMKmqykMFWyHKRDL9xMpC/N6vVgAQMisA+wj2jSzKRCufRMpDI5boykQt8ujKQxKax1YAFTMrAIcmlGnKQyLRiSEDCgIBEDQrAAGBADMhiY2BAIskDvvKQzoqeoEAFTUrAADrAQKsAIsfBCDKQ05V6CsAgzaZCMpDGxDKQxDbQpnkykQZ+UTKQ2KBVqwAEDdWAIP0/r/KRAjooqwAiws8RspDjrqoKwDSOJkRykKcnV7KQ6U4zBQCm0Or0CLKQ/ljEYEAFTkrADKXQgs3AZtDnRMjykQEEAgrAII6mRHKQ0vpEBQNR0N3UooUDQotAYI7mRLKQ1ncIncM60ODagTKQ4rYr8pEDS1CrAAQPCsA+wgYvP/KQ0pz7spDRbTmykNVUM7KRB1FZisAED0rAAHzCvsDPtG6ykOLjl/KQ0mswspEIC5pKwCAPpkTykPjKmLWFhMovhGLNFjqykLyBX8rABA/SQT7CJ4oGspECFO5ykMQ/EDKRAtuEMpDjlcTAgGDQJkVykMWaTR5B9tWwvrKRARBXMpDnLB9VgAQQVYAgp+2h8pD0W/H7wObQ9Z6ospDzriRVgAQQlYAMxWh/Y4dzFX7wspDwMHNykPkcQIBEENWAPsIw2EbykOgLe/KQw3hPspDpZt0ykP/l7+BABBEVgAzEojUIAU3UuKaIAUKrgEQRVYAAAIBQEMiHQ5kAru+ykMs+e7KRCdbHqwAEEYrAAHXADMTYBIvAosddcrKRCs8JysAEEeLFNcUFWnKRDhrvspDU6nPdQUKgQAQSCsAMAbntbID+wFFykM0pPrKRC4kPcpDEdV01wAQSZ8Fg8gIscpEIJGGrgGLIxZ+ykM+DHArAINKqHplam3DqWwOM9EtgLYMM+PFj2gJRcHGxgEmAMDNF0undnp0YWjFr5rvBDMAmzObGDIe0xndCGNDxadVAaglAPABLs0XTJkEykMSbRzKRC3R6B8uxEzKRDCIVMpDBt6xAU0AMM0XTScA9wgh66zKRAFAFMpDQnUVykQD9oDKQ5yS/ycAcE6ZBMpCqOUKBcEaRMpC6fiNykMv8/Q4EQV2AEAszRdPNQTXN7/8ykQh7KzKQ08COYsEBnYAEFAvFgDTBEBDqeASfBQXxoY2BicA8AFRmQrKQyReHcpEJKPkykM7ZAWHJsW9ykMvT3KdABBSUALwAzPfncpDIVe+ykNPyXDKQyttdicHFzwnADJTmRiJJvcERBS9FMpDRO2vykQXc9bKQ2yXDicAEFQuEPADKQPbykQZAT3KQ0QmecpEG7h1WwQXlCcAcVWlcGFzaXbUCdMFQefKQ9ObccpDHgwImQFCyxQuASMAMM0XVrQBAcQGAc8JAWoWBaITBCUAEFdiCPUI7T4AykP4m+bKQwrIFcpD/abCykOnjHFKABBYnQDAPrmFykOtwRzKQ2JkPCB15djKQ+9NWyUAglmZIMpD2RbEviBIQ+aoEjMlAbcAwc0XWqh2bGFzdG7DrVICAeEL9QTSDjzKQ+47uspD196dykPMoWMBJgDxAs0XW5kDykKLcw3KQ7y9dspCaw+zwo3XykPh8ikBqFZOADDNF1zuANGMOh7KQ6/z88pDmixkjxdYykPuWQ9QABBdewL4CBM0LspEFWctykMqcgXKRBeJOcpDatscKAAQXrM4IGiWVBYi6vALEZhEMT6UykMFbBp4APgNX5kQykM99CfKQv5s9cpDV4owykMJTDLKRDBGjVAAEGAoADCFWjShB2+dykOSJTkoAAMQYVUG8wNOOwPKRC6H0cpDZwutykQxPpN4AAQ+ATDNF2IoABBVnwo0K9CZTxN4h9LKQxBHIigAMmOZF6EEQ0Qtj1RvCjIxDT/JIAdAAbBkqGthcGl0w6FslkoB9QnvyAPKQ9Grn8pD/oBtykPXfADKQ80EAAEmADDNF2UiAQGdCgEiATDZFOuqAAQiAQROADDNF2YoABDO0gD4AyngFMpC/9ioykQsNC7KQxmVsSgAEGcoABDocgH4AyTVrspDDRvgykQnKVLKQy3BHygAEGjSAAFGAADSAE9DLOQ6eAADEGkoABDnQAH4AxSLSspDDqh0ykQXELjKQ24jiVAAYGqjMjgzmGcCAWoZYM4umMpDC3ECAVwDAac0cCgyODPNF2tABIPQjs7KRC65m0YbMjENPksBAEUAMM0XbCMA09izKMpEBsbJykPfrZ6eCDOTYe8jAPMNbZkOykPpXo3KRBB47MpD7T7sykQR1IjKQ4GKJCMAgm6ZDspECc/9IwBNRAvALSMA8w1vmRfKRAQwxcpEJjDUykQIphfKRCi2QspDJ41eRgDTcJkXykPxH0zKRAl9ixsVgwuf2spDjfN/IwAQcSMAM+iYQ/cP0++Ry8pEAJIcykOkDvwjAFFyozA1N3AEMw6NeB4BNyBfYh4BACEAMc0Xc/oAI0+NHQEB+gAGHQEBIwAQdNcAMwwjUdcAOA5E2NcAASMAEHXXANgJbGLKRCX/gMpEDeG01wABIwAQdrQAANIbk0P835jKQ/h8b34IAasQASMAgHelY2l6w62TyQKDThQBykPNyxDTGAXUAQIjAPcFzRd4mRLKQ50ADspD5HB3ykOkXh7ZJwQlADN5mRdACmC/l/vKQs/sBbDG9nrKQ948uQGlQ20AsM0XeqZ6ZHJvamWUdwCAYXI1ykPNaHMnEhexdwADJAAwzRd77gLXxnpEykPlmknKQvN0AngABSYAEHx5ADLUcQZ5AEdDFNyfeQAFJgAzfZkdzw1gHqEBykLVFgQFhSUhplqWAHHNF36jMTkzFAEzfuMLnQAzieewRAYC6AJgMTkzzRd/ywEA6AJCQ+U3oegCoEPpF77KQ7wbdQFFAFLNF4CZCRQ7QEPk1At/Ah0YIwBRgaM0NDE5AjOLc/lvABCTER2Q0zfpykPRSBcBIQAwzReCbgAz2E+NH0MAxR2TQ+l7UspDu7fhIwAzg5kMWwaHHH6yykPg14MLGAJGADOEmRwWAjKCUF/tApNDhvelykQPHcdGADOFmR6xB9E6KnrKQzrZJcpDRcysFAADIwAhhqc5AiFjaCcBhKv+TspDzKFk6BqE1U3KQ9GqswElADDNF4c9AvcIMMSbykP/ls/KQ1COz8pEA0jdykOeoXknABCIJwDAQdSGykPxoA/KQ1kWdAh3Dn/KQ64ktCcAIYmnQQIwxa+SQgIzulMxfgA4x+HufgADJQD3D80XipkFykOc4lvKRDaKA8pDqzc9ykQ5QOXKQsf42CcAYIujcGFrkVMAM8luOVMAMNGRCRcIcMXKQ9IOOwEhAPECzReMrXDFmWV2bMOhZGFqw60yAAFrEjPMPseCEwUyAAorALPNF42pYmFua292bjgAgOmVBcpDy9s+Gg8Q5mUAEDw9ACbEAScAsM0XjqfDunbEm3J5cQYC4weAyMHAykK21iqyA3QRykPWtO8BJQBTzRePmRIxEIcmxb3KQuV9QIkQMafDmkwAMM0XkCcAg6ReHcpEH8rTeQYwIuUqJA0XwScAEJEOAvEDpYcXykPz9KLKQ6lndspD+1MhFAAHdQAQkicAM7Bh6ycAM7N8AScAN7Bh6ycAEJMnANC6EtrKQ/RYNspDvZCKJwARIBQABycAsJSpdsO9cG9tb2NpXwFCQsyJj/UABF0FdpnKQ9ZRZwEnAHDNF5WjMTM2LgBDQxDg0y4ANyQ/Bi4A8ACkKDEzNs0XlqMwODDcABzqAdcmkmDKQ8heOMpDNtYpKwAAIwBSzReXmQZkCENCp4mlCgBgtw3FykQ7cwMBIwDTmJkHykP7+iHKQm7lCgoAg4DBFcpEQoF3IwAzmZkIOhUz3dZVCgCD7Vp9ykQ07kojABCaJwSDBiD1ykKD3b0KAIOKD6XKREFXpSMA05uZCspD9JwQykMPf/IKAIMWet7KRCz64iMA05yZC8pD+gnxykI9P6oKAINGjjrKREYwtiMA052ZDMpD9cX2ykMNLE4KAIMRDGrKRC5WfyMA056ZDcpEAauiykLifZ0KAIPu6M3KRDS8gCMA05+ZDspD/SQHykLfZKUKAAvSANOgmQ/KQ/VjRspCmAktCgAGqB8BOwEzoZkQYSczQF42CgCDQequykQiHu4jANOimRHKQ/dTdspCxpH1CgCDyartykQ5x1sjABSjsQ9DQd9dMwoAg+WWk8pES2zlIwDTpJkUykPCmtDKQlL5agoAg1xH+spERNUaIwAzpZkVGQAzYnnqCgCDZZaKykREcfsjABCmbA6D+tA8ykK6KnUKAIO9Q2XKRDrxLSMAIKeZJwMicismAgIKAIO4nB3KRDuGFiMAgqiZGMpD/FzQGQACCgCDu7UNykQ7IvgjADKpmRnvCENCpf79CgCDqRftykQ92bojAIOqmRrKQ/bv24wAAQoAAYwAMztUSyMA06uZHMpD9imRykKbIh0KAIOi4l3KRD49TiMA0qyZHcpD9P+rykL7UFQKAIBDA93CykQzL64IAN8CM62ZHs0YMkXMq0kJAgoAJAKjjACDrpkgykP4GcHMFAEKAIM5lZDKQsggT2kAM6+ZIZ4JMzcQIgoAgzg59MpC0v0vIwDSsJkiykPbXlHKQ/sGMAoAk0QBx+vKQ6Fl7SMAELEjAPMIutBuykPA0/jKQ8LzcMpDxwiyykPd7REjAHCypWFrY2lllgZDQs+iIgwNN/4d0gwNAiMAo80Xs5kDykObVhEJDfEAqIFGykO1xFXKQ+67qwGmSABgLs0XtJkOiQazxMpEMHhWykNmRHcaEjUD3chLALC1qXByxa9ixJtoddUI9gpCmWcrykOxHaDKQt8gsspDt1CeykPtL2IBJwAwzRe27AYzjLhE7AY3nWOo7AYIKQAQt+ECMgMHVmEN6UMi0YrKRDHTfMpDAxh3UgAQuCAB+QjRreLKRC9d8cpD5Q7AykQyRvLKQwDPvCkAobmobmVuYWJ5bGEvBfUJb2R6ykOwVpDKQ4sQccpDtop5ykPt9YcBJgDRzRe6qXVkw6Fsb3N0aeEA0+I5RcpDpRlWykMX2Qq7JUb5+OUBJwAwzRe7uADSKpJIykNyA6LKQ27MbHQISUQRcWopADK8mSHoDZdCi539ykOj+oKqAghSABC94QD5CIBJUcpEOjsjykORuwXKRD1V9spCqSdfUgBgvqQyMDIx3QCTQsM8JspDmXmCXxqRn0niykQCmw8BIgDizRe/rHBva3JhxI1vdmEPAZNC80X2ykOZFfprHwUyAAkqAKLNF8CocGFuZGVtbgJDQy/d8jYA5VjttMpDnuZaykQCzNMBJgDwCs0XwZkUykMYvP/KRDbeWMpDaiTWykQ7hhUKBBgnKAD4DcKZIMpDogpSykPK14TKQ7dcYMpD0EX1ykPU7T4oAOHDrHZ5asOhZMWZZW7DrQwJ9wuGaqjKQ5hP1MpDmo8BykOegtDKRAL+mAGsVioAMM0XxGIA8AOx723KQ+eLRMpDxO2vykPtXF1yOSnWAVYAsM0XxaZ0b211dG+SLwMzn5hRYADjrlC8ykOeIDTKRAMv5gEkAPYPzRfGmRPKRAcZDMpEKwpcykQOdqbKRC3BHspDE2HvJgCwx6lwcm9ibMOpbXWlAbFDr3pqykOX7EzKQ68BBVcABicAws0XyKlwxZnDrWxvejkM9gnhD5jKQ5eIxMpD8CuMykOdWSTKRAOTbgEnADDNF8laAvkIprD9ykQWe8/KQ7UIlspEGWRbykNk1PspABDKKQAyvSzwmhLpQ8uEicpDN9bSykQko+UpAPkNy5khykKU3J/KQru1DcpC0VQsykLS+X3KRDg6aikAcMypw7rEjWXCEfAF3ABYmQPKQpTAd8pDk6kgykLJbU0sAnb4ykQFtQQBKQDyKc0XzZkGykLJk23KQ/g4UcpDiNflykQFayzKQ5pc2gGpw5rEjEVUTsONzRfOmQzKQvT+v8pD8mc5vRmZQ/dyFMpDrcEfUgDyA8+ZDcpCmYQ1ykQkDvvKQr0uyQoPQUMxoxVSAAKkAPEPzRfQmQ/KQt9K7spD9eSuykOWBZjKRARyr8pDnE3VKQAEewD5DdGZEMpDf9qAykRA9A/KQ4pkecpEQ3l9ykJyAc97ABDSKQAz1fyvKQA/4HPoKQAEENMpAAGZGfkDNhekykM4hVrKRDtUSspCuip6UgAQ1EEjgqXo2cpEET+f8A2RRBQoK8pDecW7pAAEzQAQ1SkAAQMLgACSHMpDBiB/SAEWLUgBBCkAENZ7APkIjwsjykQAYFHKQ6ihLMpEBQgOykObIxeaARDXKQAyXC/tPDBIQ3XF9q8FBewBMM0X2CkA03v6IcpD16R0ykOJni9qSDnIITspABDZpAAypF4d3QMCvQ6J1hcOykPPHCXNABDaUgAypeqyKQBJQ7GL0CkABGcCMM0X2y4JM38TSnEBD5oBBxDcKQAQ1asDAcMB2eAQTcpEQ0eyykJ1HnSkABDdKQD5CL66cMpEF9drykPLhIjKRBpc2cpDYPMFKQAQ3ikA1+ON/cpD4VaWykPvLxy/HgikABDf9wYMPgJ5FejKQng7GFIAEOApAA+kABEz4ZkSSAEy8gOk1Q8HSQcH7AEQ4ikAM9wxxcIQNwetE8IQCKQAEOMpAAF5GYPfZZzKQxQVaTMAOcDCvKQAEOSkAPkIutoRykO0WHLKQ8bd38pDuWNNykPrz+YpABDlKQD5COiYQ8pDqXx+ykP0nBHKQ67q7spD9khFKQAQ5nsAg6LPsMpDhWsrzQCJitivykQNLULNAILnmRLKQ5hZYykASUOkwM0pAAYVAhDohwfffk3sykRBJWPKQ4oByoYDBBDpKQAMcQEP2AMBEOopAPoHD23SykOYz3HKQyax6MpDnjz1ykQDe3wEEOspAACDCgEpAOlEAOVYykOd2k3KRAOsc/YAEOwpAILsFQfKQ5Ng/00KmUOYa9vKRAZjrCkAEO0pAPkIrB7cykNxPHrKQ8YXlMpDge23ykQRor4pABDu3QKAAIIzykNdEQpDExLZ7EhJRBcRLykAOe+ZFJACL8gVHwEEEPApAAEfAQFIAQ/OBAcQ8SkA+QgvOAXKRCmuwMpDSAbYykQsZYLKQxjQYHsAEPIpADDAqqBTA/kB2MpDzdhTykQdE5rKQ1YX/CkAM/OZFdgDAXsAAsMBD68DARD0KQABpAAP2AMMEPXMDAFSAAEpAA9SAAcQ9ikAD1IAET/3mRdSABMQ+CkAD1IAERD5Kg0CpAAkwkXOBA8qBAEQ+ikAAmgGACkAApoBLkezzgQQ+ykA+QirV6bKQ2yVLspDtvjFykN3cg7KRBS9FnEBM/yZGXsANEFXLTQDW9ybykJr2AMQ/SkAAXsAASkAAkkFDykAAYP+mRrKQ4BP7ykA2YsqxMpEQ6rQykJu7Ip7ABD/KQAz1l9d7AEw4NeDKQAd0SkARBgAmRukACO6wqQAiEQOZcpCaLNBUgAgGAEpAAFxAQEpAAIfAQ+kAABDGAKZHAsDM0GI+HEBPkQOZlIAEAMpAAL2AAApAANSAB2cHwEgGARhDgJ8BCTsFqQAeT+6ykJlnfukABAFKQAz1TV4KQABFRcPKQACggaZH8pDAwdWSQSQQx7xKspDo6tl2hYZ51IAMgeZIHQg+QREMNt1ykNnC67KRDOSrcpC+DdoKQAQCCkAMjrZJbcjR0NVNmQuEwdJBeIYCZkgykLAR/LKRCGJjX0JmUQkchrKQzieAFIAEApSAPkHNKT7ykQbIxbKQ1Opz8pEHdpOykNS/XwEIBgLKQD5CI/SWspD+WIiykOdAA7KQ/7Qk8pDpmKgUgAQDCkAgyOW58pDxKLXYhyJynPwykPav0MpABANKQD5CDYzaMpDm+lRykNUby7KQ6G7V8pEAbvuKQAQDikAgAh0SspDjAKBxh24HspDkdSFykQJr1fPCCAYDykA+Qhn0QzKQ4YxacpDgRcmykOLn9nKRAzJrSkAEBApAAGRBfkDgGBPykPUDH7KQ4XN08pED7KwKQAQESkAgAbntcpDdFdGewC5HcpDfzJOykQSzQYpABASKQAzqpFcKQDZuUyRykN/+XbKRBKbPCkAEBMpAPkI2XlzykLavV3KQ+aoE8pC8HNtykQ0iywpABAUKQABYA75A8HqpcpDsSg1ykLXpGXKRDelDSkA+Q0VmSHKQ6//PMpELAJjykO+VtXKRC8cuspDDfN/KQAQFikA+Qh7MurKRCeMccpDi45fykQqpsjKQx/LSikAMxeZIRQmjyG7WMpDGkmTPgIEEBhSANMVof3KRBmWJcpDMxhmzhcqWGsVAhAZKQAztpYW3Qw4w8PJ3QwHwwEQGikA+Qjck4jKRBNheMpD6ushykQWSgTKQ3E+VSkAEBspADBcL+2TFWMeykN43x9ACwDmGggVAhAcKQDQkDUJykPzLXbKQ57wPcMCaSPKQ6vREFIAEB0pAAHiAgEXCgHiAonnJ6/KQ74LhCkAEB4pAAFACTKi5SldBJlDqLZBykP8fPIpABAfKQAzzK5uqg042d0Oqg0H9gAQICkAAEkE4EMYCTLKQ+7LgcpDI6tilgcZwSkAECGaATLV+8LTDQGaAgfTDQdSAPcDIpkiykORV2/KRD2HUcpDnugKCC0IHwEQIykAMvepXykAT0QDMegpAATwBCSpesOhdsSbcmNl3AAWmQPKQs6GG4eTRZbKQww6HiUOFaopAEAuzRglXBUyn1PZqw1IRAbnP6sN41rDgVbEmlJDRc0YJpkQlAIBqw04mR+u0wkFUwAwzRgnKQAzisgVtQw4meX4tQwHKQAQKOgLM4sqxFIAP5i8E1IABBApoAoBDwMBewACKQAFvgcHUgAQKikAMvVjRhsLSEQCcmMbCwcpABAr/AkApAACyQoCUgAFeA4HKQA4LJkUewAP9gAHEC0vCQFSAAekAAVYCQdSABAuBgkM9gAPKQABEC/dCAdSAChZY1kNB1IANDCZGKQAJMJFpAAPHwEBEDEpADO4Iqu0CDfIzg+0CAkWAhAyjAgBpQABjAgCIAEFtQgHfACDM5kaykOL8fopADCZg0hjCASMCAcpABA0OggCUgAAOggBUgAGYwgHKQAQNREIAe0BAToIAykABDoIBykAEDboBwEgAQERCAIpAAURCAcpABA3qgUzJ3dGoAY4SlqjoAYHKQAQOCkAM+fRDPwFOPjgDPwFBykAEDkQBDOeKfOiDjivOAWLBAcpAGA6o2luZ5eNA/ABi3MNykMSf3TKQqpwLMpDHu4S9Bgqt/MBpEluZy7NGDuZA8pDl3ZuykMQ8yjKQ57SLMpDG8zcykQrTMkkAPQNPJkFykIhIsPKRBncHcpCXx0CykQcL3fKQ1hCJCQAED0kAPQIGvGdykQMTADKQlwIH8pEDtCoykOG3rEkAPQNPpkGykOcnHLKQyCQlspDotCdykMpGdLKRChTJSQAET8kAPQHOcPKQwuf1spDom3uykMU7mbKRC1eACQA9A1AmSLKQobe58pDz5JYykKkVaLKQ9VkWspDz5FpJACwQahqYXJvbcOtcpMGAdewpQLKQxNGgMpC8CmyBgEjqEomADDNGELCAIJoamvKRBmqzjIAQkQcL3bmAAcoABBDogAzo5bnxgDyGLRCS8pDKd8mykQoIdABqEpBUk9Nw41SzRhEpGZlcmKRmQPKQvTQaH4AR0MQGcJ+APACpEZlcmLNGEWobWlyb3NsYXasAENDn/vajgE3sc3FjgEjqE0mADDNGEasADNlVYhuATe1S7duAQcoABFHrAAjNDhOATe2lhZOAfEEqE1JUk9TTEFWzRhIpmJlbmXFoYAA17NaDcpDECwcykPBTFOAACGmQiQAMM0YSX4AM7nuvX4AN+uGrn4ABSYAEEp8ANe3v/zKQwrYrspDxIsBfADzBaZCRU5FxaDNGEumcmVwb3J0lpkEQALxBj57+spCkafkykRBMmbKQohs0gGmUiQA8wDNGEyZBMpDQOjMykPxD/KVP5P2GULKQ65mvgFKADDNGE0mADL5FIDPPvIBRAYHlspD9Iz5ykOv8wcBqXAAYCIpLs0YTikA9giA/rvKQ+s/kcpDjo15ykPwrGnKQ7PTl08AEE+bAPYIRlhpykMC/xDKQp4KMMpDDp/QykQumAwmABBQTADQGixkykLwSrjKQzkphDAAZgzKRDGAPSYAQVGib27rADOX2QrrADewpQPrAGCib27NGFJyAILUSNfKRDa7x/UX8AFEOXIzykLGbmYBok9uzRhTbgAQX5gZAQkBN2n4jQkBAUQAEFQiAPII8uGCykPkqQvKQ/hNb8pD6bJbykO6zaUiABBVIgABDiryA9+ez8pD6M7fykPlC6jKQ790WCIAEFaIADKkPwbKAOJCue69ykMN2MDKRC7J0CIAwFepcmVsYXRpb25zky0AARYChz5Kq8pDB5Nq1wAGJwAwzRhYeAAAVgDwBEQ6/vLKQ7nvqMpEPbXUykKkUVqfAQNQADDNGFkpADNsS+eVATeJhCflAAhSAGBao2ZvcpIuADMNAS+AAOAcf77KREEBF8pCifdEASEAMM0YWyMAMKb0/XAA8wHVykOutEXKREBsQcpCjp34IwCAXKN0aGXcACIqANAfmFHKRD4Y58pDMKMrTQATGE0AYHRoZc0YXSMA0LCkF8pEPYQQykO4xftNABNATQABIwAQXiMA8whmGOnKRDjdXcpDdZd4ykQ7k8nKQrVhuCMAEF8jANfd9hnKRDWSGspD5hjq7TcAjAAwzRhgIwAgG7glCfMCSdrKQys3PcpECQBGykOSf3JGABBhIwCgwzwmykQFtQTKQzgpk0QIOiLKQ5QLvCMAEGIjAAHSANADxTLKQy/d8spEBnuefxgTwyMAEGPCAfALBUHnykPx1hbKQkM8JspD90LvykOtPREBo1SMAPMNZJkEykQGnG3KQ+5ZD8pECq3VykP0KXDKQ7BWkCMAEGVGAPQHx+LbykPsaT7KQuPHZ8pD8XKOykOzDa8AEGaMANNw8MTKQ+ujGcpDf6ob4wEAeAMC9QAQZyMAM5S/ipsD05u4rspD8EjhykO0Nx+vABBoIwDzCNxp0MpD6hXkykPjYvPKQ++CvMpDtP1EIwAQaSMA8wiq1KHKQ+XSuMpDsjBhykPq3AjKQ7mj+CMAEGojADPdL/X8AjDkKRhQAGPlykO6ahsjABBrIwDQqOTQykPgZeDKQ6/d81AAY7nKQ76tRyMAEGwjAPMInH7SykPbvyzKQ6PbfspD4Mh8ykPDt4QjAPMNbZkEykICJaTKQ9hCJcpCNtnYykPc6NnKQ8eXJyMAEG5GAPMIO3zeykPXGHjKQ0o0XMpD3IVRykPH+q8jADBvmQRJAvMGecpD1rTwykOCKGjKQ9whyMpDyF44IwAQcCMA8Ana3YXKQ9WLQ8pD4jlFykPa+BvKQ8mH5QHGAABfDfIUo3RoZc0YcZkEykKOi6DKQ8bRA8pCqOW6ykPL2z/KQ9ikwQEjAPMNcpkEykNgrPzKQ8WnVspDbp9BykPLFRrKQ9lq5iMAEHMjAPMI5bVgykPEGwzKQ+yuhMpDyYflykPa+BsjABB0aQCDi3MNykPBZCppAIPGbmbKQ94RmiMAEHUjANKqcCzKQ7v3UcpCxlS5LQBDQ+Mb1iMAEHYjAPMIHg3gykNdr+zKQlwIH8pDZ8KIykQYT14jABB3jADzCOmVBcpDWEIkykPxVE3KQ2Mb1MpEGXkLIwAQeCMA8wji/2rKQv4+2MpD6r6yykMJ+RzKRC/BuSMAEHkjAPMICFp6ykLwSrjKQxfZCcpDAv8MykQxgD0jABB6jADzCMltTMpC3CHIykLp+IzKQvHY4MpENATkIwAQe0YA0lgmo8pC2Qk4ykNpMX1QAENENDapIwDzDXyZBcpCtUu3ykQWwp7KQs+iIspEGRX4ykNkqCAjABB9IwDzCNwIH8pECTILykL2XonKRAu3KcpDjRGuIwCgfqdjb21wYW55lnIAgjVJ4MpEPhjntwGkREDPU8pCi4VlASUAMM0YfycA8wqnuyLKRDh6SspDwCKmykQ7MLbKQrh6SwGoTABAKc0YgOQA8gvoamvKQ+wFtcpDHUT3ykPxco7KQ7MNcgGnQ3QAMM0YgU8A9QiEGDrKQ+DIfMpDmQK3ykPmNVXKQ75Kq08AQCzNGIIoADNw8MRLAjeL14JLAgaeABCDdgDXrYxvykPBAY3KQvyPsCwCBicAgISlbGF6bmWRVQDXZVHYykQ95yPKQ4D+u/MAIKVMIwCwzRiFpnBlcmlvZJItAPMJuxlVykQ9hBDKQ8qX5spEQGxAykKOnfgBJAAwzRiGgQAzZVWIZwI3qOW7ZwIFJgBwh6Rmcm9tlVIAMM1N3FIA8QIRykPW/PbKREA6fcpCkCwYASIAMM0YiCQA9AjQyuPKQ+p5bMpD2VBQykPvgrzKQ7T9RCQAEIl0AAH1AIdc6NjKQtEslHQAA0gAEIpIAPQIthAFykLrpAjKQ7+/H8pC/8lIykQyRtdIABCLSADXl9kKykLdr/DKQr6VcpcCA0gAsIymMTEyMDIw3AAkUgDQ26OqykQ9UkzKQ/COJ74AEny+AFCoMS4xLigAMM0YjVYA+AiisOXKQzoIbMpC7p9CykNFp1TKRCDWKygA+A2OmQbKQ4QxO8pD2AccykOn2uLKQ+Ic08pDwxZgKAD4DY+ZC8pD3PcjykQ1UWfKQ/NyK8pEODn0ykLS/S8oAPgNkJkNykPs21HKRDnG5MpD/Ya1ykQ8Gv7KQrP04HgA+A2RmQ7KQ/jgC8pEPExSykQC1YfKRD4Lg8pCpHC5KAAzkpkPoAD4A8DBzcpDqcsRykPK14TKQ9pbrygA+A2TmRDKQ/PVxspEQSVjykQBFq/KRENHsspCdR50KAAzlJkRvgCPQPQPykQA5VgoAAMzlZkSUAABKAAPUAAGPpaZE1AAeHl9ykJyAc94ADOXmRRQAAGgAAJ4AA8oAAAzmJkVKAAPeAALP5mZFngAEj+amRdQABI0m5kYKAAkwkXwAGkV6MpCeDtYAjOcmRkoAPgDQVctykQBSH3KREOq0MpCbuyK8ACEnZkaykP0OWEoAMh6S8pEQ9ybykJrz+YoABCeKAD4CKIKUspEJ747ykO0QkvKRCp0/cpDIJJzKAAVnygAMxHUiCgAiBRZ9spDeP6RKAAVoCgA+AMGxsnKQ7Sl5spECUw2ykOSmscoABShKABCQ+FWligAmEPmYXLKQ77RwSgAFaIoADPEP0MoAIjJSh7KQ9vpFSgAEaMoAHNt7spDn8pbKACIpNU3ykQALv4oADSkmRuoAiS6wqgCDxgBABClKAD6BqDgbcpEMmjbykOzfAHKRDUfncpC60ABFKYoAPgEQ/IDpMpDsxhmykP3chTKQ63BH3gAEacoAHB9vspDpHGjKAC4ZcpDqeASykP7UyEoAD+omRygABIQqSgANKFECKAAL9+doAADEKooAAHIADMD3cbIAIgGlP7KQ5gJNngAEKsoAABQAEJDrDO2KACYQ7GiJ8pD85EMKADTrJkdykPzD3vKREHsFkABiEQ/uspCZZ37KAAQrSgAAXgAMDKaL/AAH2agAAPxCK6ZHspCk04yykQuJLTKQqXo2cpENxAkFAAIUAD4Da+ZH8pDfYa1ykP8GVvKQ5D7U8pEAJIcykOkDvwoAPADsK9wYXJ0YWRlZmluaXRpb26RiQVxHg3gykQ7xRwH9gaxykQ+rb7KQpySEgGyKFBhcnRfQV8wAJDNGLGib2bcABXpBTIFQec4APAGQxDg08pEPnv5ykKeIDQBom9mzRiyIgAwnBw2Cghit8pDok81UgdCQqLG6CIAELMiAPII/bpJykQ4FzjKRAHE4MpEOpvgykK9IP4iABC0IgDyCL0JJ8pEBbUEykPCEnnKRAhrcMpDk6kfIgAQtcAAMp+YUUgI4kKwpQLKQ/bgU8pDrZ+tIgAgtpk6APIHdgHKQ+/mRcpDxxvJykP075XKQ6+QayIAELciAINmGOnKQ+ujGZIKgvCsacpDs9OXIgAQuCIA8ggDs8bKQ+b8ZspDDQEvykPsaT/KQ7gWwSIAELkiAAAGAZND4fIpykMZZVQsADK9g5oiABC6IgDAs1oNykPbW6TKQ7ed3whyZeDKQ8QaICIAELvMAPII5VHYykPGbmbKQvTQZ8pDy3e3ykPZCEkiAPAIvJkEykQAmzPKQ8O3hMpEArzJykPJJF1TABKjIgAQvWYA8gjdL/XKQ78Q0MpD4XMgykPEfanKQ+ACVyIAEL4iANP4TW/KQ76uM8pD/PQlZwsy4GT0IgAQvyIAM/fq09AK0vyQm8pDCTIMykQv830iABDAqgAy9+j8ogpHQwbOMc8KAf4BEMFEADOBYVerCtKGzjHKQu68mMpENGhtRAAQwocKM6Emc6oKN68W4aoKAUQA/APDmQXKQwR61spEFpDaykMMOh4iABDERADXx+LbykQJY8/KQtdhassKAUQAEMVEADIX2QrtCuJDIF9jykQLhWXKQ411NogAgsancmVsYXRlzAn0CRWFr8pEO5PJykM4YnLKRD5Kq8pCn6qmASUAMM0Yx9oA9wiXEuXKQ7/X4MpDpi7ZykPFRLnKQ987RycAMcipY88KMWllc9MJwD6VccpEO2J7ykN36iwDBFkAFaonAEA7zRjJXADS1Q0kykQ6zaTKQ+9kelkKVkKl33sBUQAwzRjKgQEBtwOwOXIzykKyL3XKRDvmDDmyRXYpABDLKQDS1dNJykQ5DyHKQx7TGbIDEELcAghSABDMewDSM72XykQ2WLXKQ2bf+jMASULJhvlSACDNqUMEUGJsaXN0PQRDQ3yPsOMDMposZCgM0EKhOMcBq1BhcnRfQl8pALHNGM6nYmV0d2VlbjILAdMD9AQ6/vLKQ9GRCMpEPbXUykKkUVoBJQAwzRjPjwD3CNY20cpDWEIoykPobETKQ2Pi6MpEGUdGJwBg0KNhbmSWLAAy8n36PgRCQ/vKeH8KUEKnbZ0BIQAwzRjRIwDzCGn4jcpENibwykN7A2fKRDjdXMpCyxUaIwAQ0iMA8whnpTLKRAYYjMpDeXccykQIzvjKQ5LiDyMAENMjAIAKrdXKRAPFMr8Ms/jKRAZ7nspDl4jDIwAQ1CMA0gFiQ8pDwQGNykMRpgzOAwKYDgGMABDVIwDzCOZ8cspC6It4ykPvAd/KQv4+2MpEMnglIwDQ1qpjb250b2xsaW5nkS8A9wn+4/bKRDpqHMpECxDnykQ9IP7KQqj4DgEoAHDNGNeib3KU8AGAue69ykQ5QOUADhcj8AFgom9yzRjYUADxA74y1cpD4GXgykPC2J3KQ+VvMDEEAiIAENlEANPaef3KQ9zo2cpC7REg1gQywo3XIgAQ2kQAggInfMpDUg8smgOSQ1whyMpEGzeOIgAR25oAYXJvbGxlZMIAMCHrrHMBZ13KQ1HzpJQABygAcM0Y3KJieZhcADNWmlouADJiOUWRA7BCtWG4AaJiec0Y3aAA8ggCJaTKQ91LdcpCKnAsykPiuTrKQ8HGxiIAEN5EAIMFQefKQ5X8epgFgpsFyspEBL0bIgAQ3yIA8ghLwn7KQwFyxMpDV2FqykMMTHTKRC8s4yIAEOBjC/IIwQ1QykN/MkrKQ8YXlMpDhWsrykQP5AQiAPIN4ZkTykOkXh3KQyRwsspDqQTIykMw2g7KRCZjFiIA8g3imSDKQ4sqxMpDN9bSykORXu/KQ0Q+UspEIYoFIgAz45khRADyA9WzecpDqi6tykPbIenKQ8oRSiIAcOSkc2FtZZKwAAGUAoc4rA/KQ4mEJxYBASIAMM0Y5SQAM7EGs9oBAGUDlEPl0rnKQ76tRyQAJOarmAEwaW5nLQJDQ4tz+VUAMqUFK6MEWEK27CkBKQAwzRjnXAAgnUVzDiPcCMgGi/BI4cpDtDcfKwAQ6CsAM4FhV7QPMJd2blkHaxrKQ7jc5isAEOnKAQBgApJC2pdgykMrNz5SBktENATkKwDA6qlhY2NvcmRpbmeVYQDQwa7wykQ4SIbKQ9gmo4EEA24QBicAMM0Y6ykAM4qt1asA2Z81tspD9bamykOuyVopABDsKQDTK/5OykPmmNzKQ1RG/6IQDFIAg+2ZBMpB/iGBVBIykBnCgRJJQ+Mb1lIAEO5SADLEAkrbA+lD20AiykMJ+RzKRC/BuSkAVO+nc2VjigkBsAcC1gAy80QfBgZyQruS3QGnUyUAYc0Y8KI4MrgBM/WXeQEBAfEEADEGASsAYKI4Ms0Y8X8A8AwQGcLKRCtMyspDIrK9ykQuA6zKQxDxUQGkwqckABDyJAAzqtShHgGwsKQYykP1Ux3KQ68DAwAiABDzIgABswiBrma+ykO5KYQUCQEeCQIiAEH0o2FjBwZDRAJZtsgJMgZqqIoFAcgJoKNBY3TNGPWibm+2AENEBzFDJwA4C0I1JwBgTm8uzRj24AgAQADwC0NXexTKRAlSY8pDYlagykQZqlgBom5vzRj3MgLSkafjykNS1jjKQqdXmeEQQkQbBcoiABD4tQABGADyA0+70MpDrMRzykNalYDKRBuaoCIAgPmmOTAyMDEymATwDkIa8Z3KRDa7x8pCngowykQ51UbKQsNV1AGnOTAvJQCBzRj6pGNvbGwtADOkPwYtADPOFAF8B/AJxm5mAaVDb2xsLs0Y+6pjb21tZXJjaWFssgPnQvTQaMpENooDykMwoysxAAcoAFPNGPyZBHQCgOEsBcpDgosEiAJg3cpDvecj4gUEUgCwzRj9rGFzc29jaWExAhBzkwDnQ34d0spENfUsykOcftLVBgkqAPAAzRj+q2hlcmVpbmFmdGVymwBDQ54MCDkA9wG6trnKRDisDspCzJ+LAawoKgAwzRj/nQAAkwhCQ+8gIJMIBj8LCiwAkxkAqHJlZmVycvMF0rxDAspENcPeykPPoTYbFFVCzi2tASYAkM0ZAaRhb2Njk2QA0uelMspENZIaykP+gG3aAvAGQs+7zgGs4oCeQW9DQ+KAnCkvzRkCLADXyEV3ykPvgrzKQ9OA25AAEKQpADDNGQMkADAOjXiDC2dlykMpqvPPAxClJADgLM0ZBKl2enRhesOtY2gQAQGOEvYFRDCIVMpC8Cm0ykQzcITKQvZ73gEnADDNGQVZAPkIdl6JykOuykbKQ4ydpspDtJqoykPv5VgpAFEGqDAxMBQTAaUBMa5QvfoD8wbKQ8luOcpEMqnqykL8sLMBqjAxLjAUE0IZB6lhaA0hY2U1ADD8kJyPBmHiykQK3yOUEwCeEzRGAaqQDaBjZc0ZCKRvc29iQQHwE0IUwHfKRC40+spCgilUykQwuhjKQwYXoAGlb3NvYjvNGQm9AIJV00nKQ4QovA4JIEOJkwRBDUNyAUcA9A/NGQqZEspDPSzwykOpfH7KQ1COzspDrodZykP2q9okAJALp2JzZXpuYW2mAAJsCDMuA6wZCQV2ADKoQl8mAIHNGQykbWV6abYF0jedOspELdHoykNQZ1tvAVFDBt6xASIAMM0ZDaMAAMgAArgHNypyBbgHAyQAEA4kAPQIZhjpykM4ekzKQ3sDZspDQ1P8ykQhawFIADIPmRFVDwI/EdS8AwvKQ+cnr8pDvguESAAQEL4H9AhyrM3KQ3E8espDjX6PykOB7bfKRBGiviQA8AARrXNwb2xlxI1ub3N0w60oAvoKQ1K6tspELaAkykOFpITKRDBWkMpDB6XBASsAos0ZEpkXykOZg0grE0dDrOUm8xMMLQCQE6dvc29iYW1pygH0CkOL14LKRC1u1spDoMH/ykQwJULKQwhq+gElADDNGRQFAQFWA4MtC03KQ+SMn2ACNwn5HCcAEBUnAAGBB/cDN7UUykOpR2zKQ0KOxMpEIZxPJwDwAhavb3Zsw6FkYWrDrWPDrW1p2gECsg8yLT0RGRYGhgAMLQCwzRkXpG5lYm/cAB5vADPBTFQ3ADHM60A0DgA+DiELASQAMM0ZGOMFANUN9ARDnbysykQJtevKQ6MphMpEAKs+JAAQGUgA9Ag3nTrKQ5qjLspDTIe3ykOgEAbKRAI3/SQAEBokAPQICSGLykMvLOTKQx4MCMpDOghsykQjveUkAPQNG5kJykMQNQnKQ/liI8pDIgpSykP+CWrKQ6cpySQA9A0cmQzKQ2ldocpENYK7ykN6bYzKRDfW1cpC1hYkJAD0DR2ZDcpC3DHFykQkDvvKQvs0wspEJjDUykMxoxXYAPQNHpkQykP6CfHKQvzencpEAg7HykMJTDLKRDBGjSQA9A0fmRHKQqFE9MpEIlBBykLICLHKRCTVr8pDNw+tJAAQILsC2C5yp8pD4bk/ykNB1IW7AgBoATDNGSEkAPQIGYJdykOCs/PKQy2rccpDiCF3ykQOiN4kAPQNIpkSykL8v3/KRAe+0cpDEojUykQKRD7KQ5CqtyQA9wMjmRLKRACCM8pDf/l2ykQFjALjCgPYABAkJwP0CIuOX8pEMaIoykOVP0/KRDSKtMpC8HctSAAQJSQA9AhqJNfKQ8aT0cpDfYa1ykPLncHKQ9mVciQAMiaZFGwA9AREJveIykQFWqvKRCl89spDJHKRJAAQJzMD9AgTUAvKRAWc98pDJrHoykQIU7nKQ5SLwSQAECiKE/QIgkELykPlN6HKQ4vx+spD6qUlykO6jg4kANIpmR7KQ6B9vspD/BleowtBRAFY0BQABCQAECokAPEDpeqyykQE1kXKQ6lndspECCJmFAAEJADzAyuZIMpDzXS5ykN0V0bKQ9izKSoBNBKbPCQA0yyZIcpC+aZVykQe0lVoAYQhiY3KQ0RAMSQAMy2ZISQV9AMQeOzKQ75W1spEE2F4ykN84IckABAuJAAQkKwC9APtXF3KQ5tzecpD8snhykOyaVIkABAvJAAzx0F6Iwy20hxPykPg8wLKQ8RsABAwJADTwdOZykPVUNDKQ8xLvy4ANMoRSkgAEDG0APQI+zTCykOddrfKQxQVacpDouUnykQBJwb4ARAySAD0CN4gHMpDhQeVykPpwTvKQ4rYr8pEDS1CJAAQMyQAgok6lMpDAML2HAKUQwxlJspEL4BQJAAQNCQA9AilhxfKQoud/cpDsSg1ykKi4l3KRD49TiQAIzWsgAQzbsO9fQT5CeW1YMpELNn/ykQBMAnKRC+Qa8pDCr5UASoAsM0ZNqdzdGVqbm91sgT0CkQB9i7KRCyoOspECq3VykQvXqbKQwuFZQElAEPNGTetagAC6gT6DpmZBMpCF9y6ykQrfo7KQqXJeMpELjT6ykMQLBgBKwAwzRk4cgT9CJ4MCMpED/pVykOutEXKRBIb6spDgEgrLQAQOS0A05u4rspDqV1uykOwQI40CD31tbotABA6LQAByggzo40O7RCNqPnlykP7hhstABA70hIz26OqyxA38VRMyxAMtABgPJkMykN8BgQB3gQ3jqh03gQMLQAQPVsDM40a81sDN5+2h1sDDC0AFD5kA0NEAbvuZAMyB/CcZAMMLQAQPy0Ag6XqsspECIWFbQMxDroyFAAN4QCAQKZvc29ib3ULBwHAHwHEDEdC+XccxAwSpyQAQCnNGUE9ATOxajszAQB/BgKvDEP2GUIBSwAwzRlCJgDTwIYvykOj76jKQ9JXLpoBgvsikgGp4oCeUACAzRlDo2RsZZgYAhD+WgsAewBHQw3GaHsAACEAMM0ZRFEAAQQC8wMfF6jKQ7TmV8pEITk+ykNEGwwjABBFIwAzjinw+gHTlSMUykO0Nx/KQ/BI4SMAEEYjANem9P3KQ6RTMMpDre4glwACRgAQR4wA8wjV00nKQgI7sMpC64avykIncVDKREfI60YAEEgTAjKmLtiyE+NDrScQykQ7k8nKQrVhuCMA0EmZBcpC0rq2ykJojyBmFrPZykKG3rDKREFkKiMAEEpkG/MIfYa1ykO2SW7KQ4dKZMpDvODDykPoUnAjAGBLqMSNOTAXDQBwA+NDSjRdykQrG3zKQ3yPsdgJhBG4YgGqxI0uPw1BGUyic6AKkkN+4wvKRCrptw4WBi4A8B2jU2IuzRlNmRDKQ1LimcpD7DKLykNmRHfKQ/IDpMpDsy+PAaVTYi4pLM0ZTiUAM86eniUAN9clqCUAEKQlAEfNGU+utAkxZWNoqgDTqUdrykQqhqXKQ8r7blwJSxNEqwEsAMTNGVCrZHJ1xb5zdHY7ABDQqQqAKlTgykPqvrLaCHgQykMUC7wBKQDwCs0ZUaN6b2uTmQTKRAGTG8pEKiMcykQKSkzEBPAC/spDFZgFAaYiWk9LIinNGVL0AXS3/9fKRBz2XQnwAR8Xp8pDTKFjAaNaT0vNGVMjAACvEJBEDjvRykOly1F1BGNUykOEi1cjAMFUqnBvc3RhdmVuw63jAPULr93yykQnbLDKQ8M8JspEKfHOykMhOMcBqlAoADHNGVUNDBB5iw/yCkPEZdPKRCc7YspD0AS+ykQpjkbKQyLG6AEjADDNGVZ5AoLrhq7KRBe6h1ANkkQZqs7KQ2JUxlkDUHk6zRlXqwCCYXI1ykOaP6ajEpVDn6x+ykQCacFLABBYoQIBohWHNfUsykP/qhtxDgRwABFZrQMhxJvOAPIIqarzykQlSxrKQ7WtZ8pEJ550ykMqhi94AODEm80ZWqd6cMWvc29ikoEAM70JJy8AN8qX5S8ABCUAMM0ZWzQJ0KkEyMpEIh52ykO3XGF8CWeuykM3D60nABFcjgAQYRkG8BNDHH++ykQjvlvKQzYQ8cpEJkMDykMv8/MBpU9zb2JhzRldegBg34NPykQjGhEz64TXhAA1M9OXJQAQXiUAM696ajYGN7pTMTYGAm0AMM0ZXyUA8gghJJzKQ6qHG8pDO3zfykOvkGvKQ/TvlUUBQGHNGWAlADAYoBsTDWfIykM0gs8WCwE8AVBhLM0ZYfIFM4/SWvIFN5qsQ9AKBHAAg2KZHMpDoOBt6gU3rUfXRQkEJQAxY5kezgXxAMpECFQwykOj+oLKRAyYWBQABZUAEGQlAAHaBTMPHcfaBTETYe8UAAUlANFlrGlkZW50aWZpa2FjyxT3DELxt9TKRCGcxcpDKOPjykQkIW3KQzh6SwGsSSoA/A/NGWaZH8pCl/XIykOePPXKQwCzispDo6tlykQAw+csAIFnpnN0cmFueRECMys3PmAAM0QBX8YBQzoGkwEkADDNGWjqDjMHrRPqDhAf7QYF6g4FJgAgaaYlECFodZQCM0ZUuVQAOGCs/FQAAiQA4c0ZaqppxI1vZGF0bmFyMgDwJ4IoaMpEIjGcykOcftLKRCToCMpDNV/gAa1JxIxPL0RhdC5uYXIuzRlrq3Byb3N0xZllZGt5m+gBM6iBRlcC6L4y1MpEJXzeykMzDIYBKQD7D80ZbJkIykLGekTKRAPdxspDCHRKykQGMeDKQ5jPdCsAEG0rADPfSu4CDQEQDDABJwT5CRsqKwAVbisAMvP0nisAm0P4/o7KQ6w0pSsA9wNvmQ3KQ1IbYspDpTjLykNyrMy4HwqsAGBwmRHKQuolDPsD93ITykMeKfPKQ/1DLMpDp/AHVgAQcVAMAZIBAbgN20mVRcpD/mz+ykOmxjUrAPsNcpkTykLlfUHKQ9SJp8pDHvEpykPZ+BfKQ8s7HCsA+w1zmRbKQv/YqMpEFO7eykM8ZbrKRBhsU8pDaLUYKwAQdCsAAVYAg/ib5spDG9YoNwE7pynJKwAVdSsAM/GgECsAi/aq68pDrohIKwCkdqtvdmzDoWTDobQFgL74+spEIvfAZgYXXD0ECCkAss0Zd6hwxZllaGxl6hrzC7O9l8pEIQfvykPCdgHKRCNbScpDO5LdAahQJgAwzRl4lwHwCPoJ8cpEQMJFykQNG2rKREOq0cpCbuyKKADwC5hFSExFRM0ZeZkOykPe51PKREFXLcpD97YmKAAd0CgAMnqZELkO8ARDvzVSykMDB1bKQ8b2espD3jy5UAACngAwzRl7jgHQnJ1eykQKdgnKQwF6wZQOaGfKQ4giZigAEHwoAPgIn7aHykQCHwzKQt28gcpEBKR6ykOb6kAoAHF9pXNtbHV20gODxAJKykQg1iv4EJIjKYXKQzxZ7QEjAPEKzRl+mQTKQu6fQcpDJRpEykMQ4NPKQy/z9LgFBSUASH+paWOhAzL4sPjTAwFsFthEI++pykM5QVsBrElDoANhgKlqZWRuuAEBjAAzntIstAeArYqYykQhawGEEib7AScAMM0ZgccD+QiDUSnKQ5U2VspDk/lmykOaoy7KRATuaSkAUYKjODIyLwTQthAFykQe5ePKQ8ISeU8KEj1PCvEBpsKnODIvMs0Zg6Vww61zbYQAM8Oewi0AM84U7RECUUTgRQGmIwBALs0ZhL4O8AOMVKnKQ6Id/8pDmYNIykOn8AN2AxYwJgBAhaFkmqoAM889rk8AM9EtgGkB8gFFp1UBoWTNGYaZCMpCM9+dJQaQQlX/c8pD7unDKQrwCnABokQuzRmHmQrKQkBEQcpD+JvlykJiZBdnAAPdAwEiADOImQs6AAAYAOJCfko8ykQA9TrKQ6NIwCIA8g2JmRbKQl9HPspD2M5FykKOppzKQ+AsxMpDxQZvIgAQiiIAAVwA8gPKEUjKQooCtspD0EX1ykPU7T4iAPINi5kZykJPxb/KQ64jxcpCi41zykO1gkTKQ++w7yIA0oyZG8pCWRTrykQ5MfsiAJJEPK/mykKvTZkiANCNmR7KQ4k6lMpD2GugQgFhqspD2luvFADxEgGhRM0ZjpkiykKz1lXKQ+c9FspC1GYQykP3JXfKQ63QTCEAMI+hZQsKIEPWxhyIHrSVykPYiitUAUBlzRmQEAEB8AqIyteEykJ+SjvMAFBFLs0ZkaoAAGwB8gREAC6HykKG5d3KRAMXispDnwQhIgChkqhwbG7Em27DrW8AM+FzIG8AN+3YMW8AI6hQJgCjzRmTmRPKQ3v6Ic4RN4pkec4RBU4AMM0ZlCgAM5ZpNCgAN6OW5ygAFKl2ALAszRmVpmLDumptYcAC8Q1EAWHNykQferrKRAhaespEIc4UykNBx7IBp0I6JQCRzRmWpsO6bG9oLwDzCkKAmzPKRBfsS8pCorDlykQZ3BzKQ2GPjQEkAELNGZeqMQVAYW7DqWEAQ0KnV5kyADfm3/oyAAcoAMPNGZivdnlrb27DoXbmDwE7AAH4CzAVZy0aBBPU0wpMahXkAS0A8gHNGZmucG9kbmlrYXRlbHNrWxCSQyzDh8pEFTXf7AqrRBeJOcpDatscASwAkM0ZmqRkYW5hlY0E8RCTMlXKRA/IkMpCu3zeykQR6pzKQ4CqyAGkREFOQc0Z6AczjQBDPyLUmWY/ykPKsZLKQ9nObiQAEJybA/QIpQUrykODYarKQ7HNxMpDiTIMykQNpvokABSd1AH0BEOhV8HKQ4oByspDpsVGykP+be0kABCeJAAQCw4D0JNhAcpDI5bnykOYz3EuCBThJADRn6tpbnZlc3RtZW50c8EA176VccpED5dCykMSbRzBAPcRq0lOVkVTVE1FTlRTzRmgmQTKQ5qPAcpDxOExykO5jQzIAAorABChKwD7CLSDu8pDgv8OykPTgNvKQ4jPbspEDdhJKwAQorIAM4uOX9YAN6nLEtYACisAEKMrADMl6rLdADdj8KzdAAorAISko3Nyb9wAIGgYQEQPZX6DCvAH5MpEEbjYykOBDlABpnMuci5vLs0ZpSYAM7sZVdkAwMZVpcpDyettykPalEkKAyYAEKYmADPV1DXUANbinM3KQ4hr5spEDgoNTAAyp5kGfQj2BEMXQgrKQxmCXcpDI6tiykQsyRcmAPYNqJkHykPYT43KQwYxZspD5qgSykMRDG7KRDENQCYA8Q+pmQjKQ8jOD8pDMaE2ykPU0snKQzfW0spEJjFMAaWYAPASzRmqmQnKQ+0+7MpDE2AOykP7M9bKQxZ63spELcGWAaZTJQD1EC7NGauZCspD0CwfykNbhI7KQ9sG9MpDXREKykQbuHZLABWsJQD1A1hpwspD280+ykNjRqLKRBx/KSUA9g2tmQvKQ9kWxMpC+cWsykPoNKfKQwPdwspEM2DkuwAQrp4M9gjSHE/KQ1YWHspD362eykNg8v7KRB0UElMBEK+/CACXCPUEQzrvwspD7BUGykNDeQLKRCPdqXEAg7CZDspD1TV4BgGC4439ykNAXjYGAQVLAPYNsZkQykPuy4HKQ4dbO8pD/epQykOI6KHKRA7r/HEA8gOymRHKQ91Z08pDOJweykPomEN7AAlxAPUNs5kSykPL6CXKQr7RvcpD1+zfykLIIE3KRDq/YpYAELSMAjOrV6a3Ata1bDDKQ6ZincpD/tCWlgAQtSYAM2ZEeLICN3dSirICBMIBELYlAIDDw8nKQs/gfaYB0R7KQtkvDcpEOJ2KAaXCAaDNGbeZFMpDozQ4bQH1Ab7KQ64PDcpDBKMSykQxcNWVANC4mRbKQ9qjWMpDLDLK3wC2QspDNLwGykQnjOeVANO5mRfKQ9eJQ8pDLoZqUQGFMBS6ykQm9/9LADO6mRgqAfUDLPnuykPo+vHKQy3BGspEJ1seJQBgu5kZykPS3AYA4wICegCFKRnSykQoUyUlADO8mRqVAAFvANXkt+LKQy9NkspEJsY13wDTvZkdykPeg7jKQ1PCfm8AhVkw6spEHE1fJQBgvpkeykPgRgcw5yifewJhqMpDDGcFCgAFbwD2Db+ZH8pDmR+uykKqpkXKQ6IKU8pCu7UNykQ7IvgEARDANAmC1Ax/ykRKpjKgApVETV1qykH+bQJLAPYNwZkhykP44AvKRErX/MpEA5vSykRMZOzKQfgzuEsA9Q3CmSLKQ6leucpEBXdIykOySOjKRAntd8pDmgczSwAQwyUA9givkpPKQ8/1EcpDu5auykPVZFrKQ8+RaUsAsMSoMjc1MDE4NjiRbQT1CYIoaMpEDzO6ykOTM0LKRBFVxspDgdR1ASYAYc0ZxaI3NRQIAXoG8A0P+lXKQ8OewspEEhvqykOASCsBpS/Cpzc1zRnGqQYAGBSYQ+b8ZspC5t/62ipQNzXNGcdzAAFpGxClhQ4ANgWSQ6qHG8pD+fjlIgBByKJhNZMK8T3bo6rKRAzg1spD4Kz8ykQOO9HKQ4gIXgGjYS41zRnJmQ3KQi2tScpDxQZrykJcMcXKQ8ggTMpD3RLnAaRBLjUuzRnKqXN0YXR1dG9ypBL0DEIIXirKRAatYspCnH++ykQJY87KQ5G4YgGpUycAMM0Zy6EA0+TvPMpD6bJbykP4sPisIEa1X+ABUAAwzRnMKQDXYjlFykMAq7TKQ4cwzfQlCCkAEM0tFYMa8Z3KRCSEgBkiAVoTOStNP3sAcM6kYm9keZJEAfEJoSZzykQGe57KQtEslMpECTIKykOSG+oBIgAwzRnPfAAziL4CfACBlFzuykMLhWilGAQkALDQqWV2YWx1YXRlc+gBQkLV00lTAEdDGWVUUwAGJwDCzRnRqmFkdmFudGFnNQD3CkMtipjKRAYYjMpDZVHYykQJAEfKQ5J/cgEoAHvNGdKtZGlzOQDXfI+wykQF5sjKQ6DB/vsoCisAsM0Z06dhcmlzaW5npABDQ6HrrDYAN7HNxZ0tBCUAcM0Z1KNvdXQjAedDs1oNykQFtQTKQ7vfeiwAACEAMM0Z1UYB8wg9CwDKQ+dfAspCd+j8ykPszMfKQ7ezOSMAcdalYWJvdmVNADPMh7dNAOLaef3KRAg6IspDlAu8ASMAMM0Z13EB9QjkKRfKQ9WLQ8pD8VRMykPalX/KQ8nqgSUAMNipbZgSQW9uZWTOAAHBAocFg7bKQ/WXeFUABicAgM0Z2a1yZWxhNQBCc2hpcKoBgAtzDcpEA/aAMwnKcspEBt6wykOWwp4BKwCQzRnapHBhcnST6gAzwzwmMwAy9NBo5ALyHEOXJTsBpShQYXJ0zRnbmQTKQ0ioFMpD66MZykNaef7KQ/EP8spDs3AOAaQkABDcJADxCYQYOspD1rTwykONx1PKQ9whyMpDyF44AWsApM0Z3alyZXN1bHSxAfYJMjFNykQDxTLKQ1zNWMpEBknaykOX7EsBJwCBzRnepXJpc2vbAOdDXyCyykQDk27KQ3cjwjAAAiMAos0Z36dmb2xsb3cuAGCDUSnKRAOrCjOXEuSIAlOYTugBqCUAYTrNGeCsc7wDcMOhcm7DrZXDANOYPJLKRAMwXMpDsvaGTwJimLJwAa0v5wMCKwAwzRnhRxYBBy4A9iz5AEM5KYTKRDxaY8pCryzjAVcAoM0Z4pkJykKnd0bQMfoD/8pC67NDykQI6KLKQ5Nh7wGsWAAz45kXjxAwCX2LLAC8RMpEDAL5ykONLUIsABDklg38CODVq8pEFkoEykMVof3KRBkBPMpDZmF1hACA5aZvcmfDoW7xAUNDtCAy5QA3wa7v5QADJAAwzRnm3gAzO3ze3gDWVQ4QykQ8KJ/KQrC7BCYAEOcmANMdRPfKRCRTMspDPEIXxRdSLBJ4AadwALI6zRnoqGhvZG5vdP4MAv0FgwL+mMpD1XCsOANFmRX4ASYAsc0Z6ad2w71ob2R5CgPX1vz2ykQCzNTKQ+gIvDEABCUAaM0Z6qluZTIA0+47ucpEApuFykQCiwRGA0aZeJUBJwDQzRnrqXBseW5vdWPDrcUDAt8FMwFx2CwNlgQoRMpDnC93AScA8wXNGeyZBMpDbp9BykQA3QLKQ4sQcZACOZ1ZJCkA0O2qdXZlZGVuw71jaJRjA9LXYWrKRAFAFMpDH5hRoANXQ5yS/wEoAPoPzRnumSDKQ4F51cpD7VxdykOYvBPKQ/MtdspDsgW9KgAQ7yoAAWwhgzfW0spDXoO4lgo6IbtZKgAz8JkhUAL6AzWCu8pC+aZUykQ4a77KQtFu3SoAYPGkdG9ob64AIENV7gWDAQ7GykNqv56jA0Gc9ZwBIgAwzRnyeAL0CLoR78pEGisOykLdvILKRBywfMpDV6R2JAAV8yQAMxZ7ziQABZwCA0gAEPQkAIO7oFzKRBKaxSQAhBWDyMpDdFdKSACB9aZyaXppa2G4AgDlJgJ7ATOZyNwLBAB7AQMkADDNGfYPCYBLIdrKQ6LlJ38Ntq3KQ6kZ1cpD/BleJgAQ9yYA9gjiAH3KQ50TI8pD7gU3ykOigZPKRAFY0CYA8AD4rG7DoXNsZWRvdm7Em5H7AdObVhHKRACrPspDuSmEXQRYnbysAa0qAKA6zRn5pWJvYXJkUQTwDEJMiY/KQ/FyjspCmvGdykP24FPKQ62frQGlQiMANc0Z+lcP9QPbW6TKQ7HNxMpD4Mh8ykPDt4QlABD7RAL1CK8W4cpDxm5mykLfILLKQ8vbP8pD2KTBJQD1DfyZBcpC1dNJykQWkNrKQwFiRMpEGRX4ykNkqCAlABD9JQAw+wU+xAf1AQvKQxWFsMpEC7cpykONEa4lAKL+qWRpcmVjdG9yfQ8ytUu3xABHQwInfMQAJKlEJwAwzRn/yAD4CLjF+8pD2vgbykPMh7fKQ+Bl4MpDxBogKQAgGgDMAACCAJdDxgreykMkPwZbNAgpABABXwQzD1Kx0AA3M72W0AAIKQAQAikAMyKyvdQAN0cbyVkzCCkAsAOocHJlcGFyZWSSrgAzBHrWyQblK/5OykP2fMrKQ64DNgEmADDNGgQoAIAeDAjKQwFyyAUHuBPKQw0TiMpELvseKABhBaR0aGlzVgAzLlGoVgA3P1yCVgABIgDxEs0aBpkEykHY69zKQwPGIMpCOe69ykMOn9DKRC6YDAGkVCQAQQeiZXRxAgEOAvEO7+ZFykO2c4zKQ/VTHcpDryzjAaJldM0aCKNzZXEnADO3nTonADfBTFQnAPAEpHNlcS7NGgmqY29uY2x1c2lvbjAAQEIFQedbC/cCPspCmWcrykPx1hbKQ7Kp6gEoAHLNGgqkdGhhIQgzn5hRMAA3wzwmMAABIgAwzRoLJQGCkm0cykPbvywmAwbDAgMkABAMJAAQTBUCAfYB1F5ZospDyxUaykPZauYkACANpo8HIWVk7APTIF9jykPsBbXKQzq1zVEBAHAIAyQAMM0aDlIA1/NEH8pD1SimykQAaeRWCQUmABAPJgDyCsCGL8pDTvS8ykPO2xHKQ1nObMpEG8xlAadwAIAuzRoQomlumisAMz3QOXcAN0WPgXcA06Jpbs0aEZkEykKAmzMYCjeRp+QYCgEiABASRACCQa/cykPhj42WIJJD5pjdykO95yMiABATIgAzUrq2HwkzW0EPLAAywvBzIgAQFCIAgAbOMcpD13wAAgOysspD3IVRykPH+q8iABAVIgDTafiNykPXGHjKQ3J+5k4AAG0JAWYAEBaqANJoamvKQ8FkKspChsxZOwRCQ94RmkQAEBdEANO++PrKQ790WMpDwzwnNRMy357PIgAQGKoCod8kYspDXa/sykJuDfAAZ8KIykQYT14BokluzRoZTQSCHg3gykQqVODMApJELQtMykMU0swiAFAaomlzlmoA0Y+3JspD6z+RykOTlsp3IgGBIiABovACEBsiAIKmLtjKQ+XSuHEfkkPq3AjKQ7mj+CIA8g0cmQTKRANRn8pD3zwzykQFD63KQ+SpDMpDv9b0IgAQHUQAM5OWyYEKM5d2bY8CMsjA1CIAEB4iANM+lXHKQ8CeBcpDRlS5jQIy3nUiIgAQHyIA8giiTzXKQ0+70MpDpctQykNalYDKRBuaoCIAICCmpQsgdHnbBUNDtOZYqAAzwa7wgQNDtJm7ASQAMM0aIVAAMJifL9gAE7nmBYbrP5LKQ7lAbiYAECKsAYCkPwbKQ9zo2cIFtkjKQ+JVsspDwipOJgAQI0wAM01OyPQBN2bf+hYCBXIAECQmAIItipjKQtqXYIAClkLx2ODKRDQE5EwAgCWmYXJpc2VzDQToQ8LYncpD6nlsykPPPa7GAAIkAMPNGiarcHJlc3VtcHRABPAJQ/o9QcpD6U+/ykQKSkzKQ+8gIMpDtV/gZBwFKQBSzRono3PHBAJwBIfnworKQjbZ2DMDACEAsM0aKKdhcnRpY2xljwBDQpZK6F8DMM4UAXYEkj/KQ7gWwQGnQSUAkM0aKaV3aGljaC4A8gpDYwBWykPmNVXKQ3vKd8pD66MaykO43OYBIwBhzRoqo29uWAAB8g2TQ+VvL8pDu3zetwEAXwIAIQBxzRoro3dob1IAM7ymjCgAOMWOlSgAwXdob80aLKVkZWFsdCoAMMa4QSoAYDDKQ9GRCEMBcm3KQ7oGkwEjAIHNGi2kd2l0aBQGAdYQh+ULqMpD26OrKwABIgAwzRoutgGwlYacykL/yVDKQ6D7BAaSDwBGAILNGi+lc2hhcnEOM+VSxP8C4vG31MpD6hXlykO6ahsBIwAwzRowUACw1jbRykPgAljKQ+JoEAF+ADW/dFglAIExpnZvdGluZ24FMPl3HFIAYwvKRAOC7b4QQ7rNpQEkADDNGjJTANfqXBbKQ9+ez8pD9+rTUwAFJgAVM6cD0MO3hMpECec6ykPJJF3cCBajTACQNKZyaWdodHOTLgCDBEmIykPkRYJMAgZ6AAIkADDNGjV6ADP5FID7AzACvMiqAAP7AwNKADDNGjatBDP36PzxBNZfHQLKQ8bRA8pD3a79TABAN6xyZaQCAMUDAjYQQkICJaRvA0JCqnAspgJZQ7y9dgEqAFHNGjiiYToQ4kKwpQLKQ+HyKcpCwa4EIRCwQ70g/gGiYXTNGjmsAPIITIe3ykLal1jKQ1aaWspC8Eq4ykQ0NqkiAGE6pWxlYXNBAiBCxoIEAUsA4vAps8pD5vxmykO9g5oBIwBgzRo7ojQwPwJCQvTQaCkAR0MNxmgpAPMTozQwJc0aPJkEykONx1PKQ59J4spDl9kJykOktrrKQ//JRiMAUD2jYWxsdABDQxx/vpwGECXeBAV0AAAhAHPNGj6ldm90GAQzKB6qKgA3P1yBxgYCIwCSzRo/pnVubGVzRQQzmixktwozp7si7wRDvq1HASQAoc0aQKZoaWdoZXKFADPHfmabAjPVDSNEA0O/ENABJACAzRpBpGhvbGT8AENEBaSE+gE3CkpM+gEBIgAwzRpC/QAz20AiWz4BZhExyYflhgoEJABjQ6dhbm90fQBDQjbZ2WoFMp4KMPsBVEPCKk4BJQBBzRpEpS4AAH8AEUJhAwF+BzMQ4NOFAULCjdcBIwAwzRpFgAABlgH1A1IPLMpDJQQ/ykNcIcjKRBs3jiUAIEaocQIjdGlaATMTNC5UADcy9oZUAAUmAGTNGkemYWOjAkNDNUngMAAzT6IjlAEALggDJACwzRpIp2NvbmNlcm6zAENDXZKQDwgAAxEC7QEALwATqSUAUCIuzRpJtwABiACD13wAykM5KYRiAABkCBOoKQCSLM0aSqVnaXZl9gUzhN5e4gnwAZDf58pD4SwFykPDU/sBpUcjAHLNGkukZG9lBAsxzbFkggFTykPXxAfrAUHEfagBIgAwzRpMfgABBQIBtQE30S2AzhoDJABgTaNub3SUKQAz2VBQTQA34Kz8TQAAIQAwzRpOIwABYAUBTAA32bPZTAACIwAQTyMAAcASAfkHN1dha/kHAiMAEFAjAACaKQEdCpBDsQazykNkqfhxDBOCIwBSUaRoYXZMBjPh1b1sCjfsroSSAAEiALDNGlKraW5mb3JtYTEHAZMBhO47ucpD2jH3xAghns9tCRgBKQAwzRpThQDQgosEykLtMijKQ55vkHcMa8TKRDHjTysAYVSlYWJvdUcEAkIFAV0ANwp8EV0AAiMAQc0aVaw6BgBSAyFlcq8DsUJGWGnKQ9fencpCOgEAeAhZQ8eXJwEqAOHNGlalYWN0ZWSRmQTKQrMMAS0CNwOzxjMAAiMAc80aV6ZsaXMtAONDmQK3ykPWUlPKQ6ShozUCAIgJAyQAQM0aWKWQAyBlk/IAM6aRdS0AN7IwYC0AAiMAMM0aWSUAAV8MAIwJAhcBhWVvMMpEGOQ0JQAQWiUAAEMHArsJMqDB/y8AAbsJBCUAglunYmVjYXVzxgEAvSSTQ9Xuy8pDxSv5fw9EySRcASUAYc0aXKJpdKMAM8cbySsAANQpBisA9wOiaXTNGl2ZCspDzK5uykNPGzJTHAFJHAEiAPINXpkQykPrTrzKQ4BgT8pD8eWWykOEpAPKRBBHmCIAYV+lbWVldJ0BQ0PMJRttADPZs9j6AkLJh+UBIwCjzRpgqWNyaXRlco4JQ0QBMAkEDTIKGP5nAlZDyk4JAScA4M0aYapzZXBhcmF0ZWx5zwHiQf4hgcpD0tVMykKfmFEMAmZDzKFjAasoANUuzRpip2hvd2V2ZXKRXweHxtEDykKIWnqBECKnSCUAo80aY6hkZWNsYXLpBDMmkmBqAzdJbyPmDwUmALHNGmSobWFqb3JpdJcAQ0Pt2DE8CDEABlz3AAEBARUBJgCzzRplqXRoZXJlZm8NCTMT+WbZAzM8QhdvAADSCwYnADDNGmYeAvkIgDeqykNQgtzKQ5Rc78pDW1yQykQbaNwpAKJnqmNvbnNpZGVy9wLxCUNaef3KQ8A6fcpDhHrWykPFp1bKQ97YqisPAygAUs0aaKJiUwIzi9eCLgA3kab4jEPyAaJiZc0aaaplbnRlcnByaXO6AAErBwF+DTe9z0wuAAcoADDNGmq7AIP+gG7KQ75Kq1MJACEBSkPgyHwqAGNrp21lYW7YCEFDyQucVQdTykPbQCMeB0TgAlcBJQCgzRpsqmRlZmluaaYEAOAB9wpD4v9qykO+rjPKQ/bBJspDxBsMykPgZPQBKACxzRptqGV1cm9wZWEVBuJCzImPykO7k8nKQw6NeH0Jc0PjG9YBqEUmAJjNGm6tdW5pb243AJJDEaYMykO7MSwkCcBDwQGNykPjfnMBrlUrABYvPQCzb6tjb21tdW5pdGlVAjNY7bQ7AAGGAgHTBWbj4fsBq0MpAKHNGnCrbGVnaXNshAUB3gDTiYQnykO6zaTKQ6Hrq6YBV+RFgwGsKQDxAS7NGnGrdnlwcmFjb3ZhbG85APgJFYWvykOvkGvKQ0o0XMpDtP1EykPvgrwBKQD4Hc0acqtwb8W+YWRhdmvFr5KZBMpDlkzBykOuZr7KQ62KmMpDtDcfykPwSOEBKQD7D80ac5kgykNhnOLKQzfW0spDiNflykNEPlLKRCGKBSsAYnSlbsOhc8gJMb9cgq0S8QLKQ8nRwcpDs9OXykPwrGkBpiMAsS7NGnWnesOhdsSbuwOTQuuGrspDqocbegGyr/PzykP0jA0BqFolAFMszRp2qLQWEaH2AAEJEYOqI5LKQ2MAVwABRfTvlQEmAMDNGnenxI3DoXN0aZTvADNtESAxADGA/runEmTKQ/VTHQElADDNGngnAPcI4XMgykOUDKjKQ+xL58pDmXmAykQFg0AnABB5JwAQd2EM9wODxTTKQ4bOMcpDiZWUykQNdTYnAPcNepkUykPQLB/KRADDcMpD2RbFykQDeqjKQ5494ycAsXupdnljaMOhesOtlgHTwnYBykOo+eXKQ9K6tkMBRvZ8ygEnAPkPzRp8mRLKQ+g0qMpDucbjykP279zKQ77RvspD5mF1KQBxfaVwb3V6ZVkAg9PkY8pDqJZdpwgFWQACIwDyBc0afpkQykM8ZbrKQwlMMspDVfvCECMBBiMEJQBQf6J6ZZgAATPh1b1OAPAA50KXykOtoJnKQ/bfZwGiSwDyDYCZCcpCvS7JykQQ3ArKQs47BMpEEv5ZykN+bQIiAPIDgZkKykMAs4vKRBB47MpDCHRKZRdCQ3/7VCIA8g2CmQ7KQ+lejcpEMjcRykPrsWzKRDOSrcpC+DdoIgDyDYOZEcpC0VQsykQymi/KQuJkF8pENR+dykLrz+YiAPINhJkSykL2jSzKQ6l8fspDBiB/ykOuh1nKQ/ar2iIAcIWZGcpC4/JeCiCvTywAEytNOjLDefQiABCGfCHyCCzkOspEGGxUykM4hVnKRBvpycpDWr9DIgCwh6h6w6Frb25lbZUaAdfobETKQ6gzwcpD+qDLGgEFJgAwzRqIKAD0Cimq88pDkI+iykNV00jKQ5X8espEB0HDAalOAPgQLs0aiZkQykKkXh3KQ+yWIMpC5wuuykPxoBDKQ7OTI1EAEIqlA/gIXPcjykQFay3KQ4F51MpECFO6ykOUi8EoABCLKAD4CM6enspD+WIiykPhOjLKQ/7Qk8pDpmKgKADBjKpzdGFub3ZlbsOpPQIy/VbB1QBHRAm17NUABygAMM0ajYgJAQwOh5DyPMpDJ1ea1wAJKgCwjqlkb21uxJtua3nNA5NB8b80ykOl4Gf0DKWrTT/KQ/kywQGqJwBELM0aj9sDEKnQAwFGIERDpXzePQR16bfKQ/mWSQEEQKnNGpDvAPgIIUMcykOqQ6bKQ0jOD8pDsBS/ykP1HnQoABCRKAD4COiYQ8pDooGTykP7+iHKQ6fwA8pD/UMwKAAQkpkZgMYXlMpC0vl10wO4xMpC6LM1ykQ1gzMoAJKTqGt0ZXLDqWihBYKutEXKQ6PvqME0Bkw3BSYAYc0alKN0ZbEG40PvAd7KQ6MphMpD+E1vYwPyAPvpowGkdGVuLM0alaNrZFYAMvkUgCkAR0QAzPYpAAAhAOHNGpapbmFrbMOhZMOhkoUJc2HNykOixfyiBwGgAkb8TD8BJwAwzRqXwAGDwzwmykObBchIC4mgc47KRAIGOSkAoJiocG9kw61sZW1cAJNCEaQ0ykOg1ip4CQDIAVVD/p+ZASYAMM0amVsA0nfo/MpDm2lSykK57r0yAEhEAdTrKABgmqJuYdwAzRFCQpTAdyQAIEKr/hgA6gHyF0P/AyIBom5hzRqbmQfKQw9t0spEDx1PykMX9cjKRBFw8spDglFOIgAQnCIA8ggb1ijKRAi3TcpDJSN7ykQLCvHKQ48dUSIAEJ0iAMAOqHTKQ7oqd8pDFzBeCARGBQFmABCeIgAARADyBEOtXYjKQyOW58pDsgTPykPzLmREAPINn5kIykMU3J/KQ/P0nspDHWK8ykP4/o7KQ6w0pSIAM6CZC6oA8gMSaXHKQxi8/8pEFL0UykN3chciAPMDoZkLykLMsEfKQ+kXvspC30ruYR0yt9bWIgAQoiIA8gjqJNfKQ98C8spC+aZVykPjqjnKQ8GI+iIAYKOZDcpDayQF8gMnKVLKQ3NyK8pEKRnXykMl/wsiABCkIgDXLatxykOlOMvKQzVsMH8yAe4A8AilmQ3KQuV9QcpDn2ezykL0/r/KQ6OrZcAGEudEABCmRAAQaogA8gOGMWnKQ3HllspDinYHykQNXpYiAPINp5kRykOdAA7KRCUHA8pDogpSykQnvjvKQyttfCIAEKgiAPIIgE/vykMxoTbKQ4T3hcpDPUNmykQjSMAiAPMMqZkSykOCQQvKQ/+Wz8pDiHRKykQDF4nKQ58EqgAQqiIAM6aw/QAHN6u7QgAHASAC8g2rmRLKQ7oS2spDruruykO/HSDKQ7RYcspD8NrBZgAQrCIA8ghXii/KQ40sU8pDYNeDykOSmsPKRAlMOCIAEK0+BgAcBvIEQvIBxcpC+BfpykMDFpbKRDHT9GYAgK6ZE8pD525dRQXyAZTKQ+x4ospEAe24ykOhV8QiABCvIgDyCDoTx8pD4uMRykNE7a/KQ+ft7MpDvUVHIgAQsCcI8gitR9fKRDbeWMpDuCKsykQ7VEvKQroqeiIAM7GZFEchMCRAxaQGsizKRCbFvcpDL09yIgAQskQA8giZH67KRB0Tm8pDncZYykQfytPKQ0s7HCIAELNEAPIIxnpEykQaXNjKQt28gcpEHOJGykNW3U0iAPcDtJkUykO2MnvKRADDcMpDunZ2rwgB7gAQtSIAgxmCXcpDssv5DgOCuDl8ykPs+bdEABC2IgDzBxpJk8pDDGUmykMkXh3KQxdCCspELMnsAoO3mRbKQx4p88cG0ig+fcpD9qrrykOuiEhEAPINuJkXykO+unDKQ9ConcpDw8PJykPVs3nKQ89/uiIA8Ai5mRjKQ4gRm8pDbJUuykOMuEXKQ3dyDlcDEhYiAIC6mRvKQuJkF7sqEIXKArK+ykQRor3KQ4HtuSIAM7uZHiAC0RgJNspDvZCKykMePPgUAAIiABC8IgAxxCdkHAehykPIB8TKQ6l9bRQAAiIAEb0iAHKLAMpEAGDIIgAC/gEyxIsAIgAyvpkggAjgRC3BHspDBue1ykQwRoxiCQNkAhC/egbyCLugXMpD85EKykPBcOvKQ/liI8pDq9EQRAAQwCIAAaYEM8rXhIABgtBF9cpD1O0+IgAQwSIAM9AsHyIAM9X8rzwBMtSKliIAEMIiAPII6cE8ykNQp67KQ++Ry8pDXEu6ykQbhqsiABXDIgCHOJwiykPwWQLmCwH+ARDEzAAynJ1eqyzwBkKyUTDKQw9/8spELrmdAaJOYc0axR4H9QVOOwPKRDuGFcpDWdwiykQ+bqHKQg4DEMYiADPPZOnZIAGqAAXZIAFmABDHIgDyCJcvfcpDl0ILykOdY6jKQ5ywe8pEBEFcqgAQyCIAAKgCAmIt0rzKQcpDY0aiykQZx/EiABDJIgDSIH2+ykNMx5LKQytXpo4tQkQcfykiABDKIgCDgqO6ykMNLE7UDIIYCS7KRCyXTiIAEMsiADOoPn3qBzetq3HqBwGqANHMrGhsYXNvdmFjw61jRhlCQrIvdTEHR0MKrdSyBgkqADDNGs2sEPwI5U4oykN/yyDKQprxnMpDhVJoykQPlswsAPcNzqhwcsOhdmVjaJGZBMpDDo14ykOgEAbKQzCjKmIABSYA8QbNGs+xcMWZZWRzdGF2dWrDrWPDrW07AP4JNILPykOfrH7KQ3DwxMpDpRlWykP/ZqoBLwDBzRrQqGFsZXNwb8WIOwAwdyPCOwBnfMpDi9eCvBcFJgBAzRrRpg4BIcWvMADzCae7IspDnuZaykOzWg3KQ6RTMspEABZnASQA0c0a0qlrb3Jwb3JhY2kxAPUKzneJykOegtLKQ+SMn8pDo++qykQASCsBqicAsizNGtOnbGVkYcW+yhD0CeYY6cpDniA2ykPzp6bKQ6ONDspEAHl5ASUAss0a1KhzdGVqbsO9AAEw9Zd5MQBiNMpEAu4XYglVRACrPgEmAKPNGtWpdnnFocWhMwHnQffo/MpDm8zaykJiOUWwCAYnAJHNGtalamluw6HHADMGByA7CTIVha8KAgE7CQIjADHNGtcJACCpn8oB0k7bEcpDmqMuykNeWaLUAVJEAjf9ASMAMM0a2CUA9QhEyG/KQy5nrMpDVEb+ykM5QVzKRCPvqSUA8RHZmQjKQtX7wspEK59EykLx5ZbKRC3y6MpDEprHAaVKaQULFdolAPUDCLdOykLwVynKRAs8RspDjrqoJQDyA9uZCcpCwEfyykOBiiHKQtwxxuQHRUQPgOUlANPcmQrKQsTviMpEAVjPkwaFA6xyykOd2k8lAPUN3ZkLykKQNQnKQ5bedcpCrB7cykObhqnKRATWRSUAEN4lAIOOppzKQ10RCiUAhWZhcspEGQE9JQD1Dd+ZFcpCnigaykOgkYPKQr0uyMpDpZt0ykP/l78lAPUN4JkWykKiz7DKRCCRhspCwdKuykQjFn7KQz4McCUAMuGZGCUAQEPNjr3oAGDxykPSmZgFABWbJQD1DeKZGcpCoUT0ykPG9nrKQr65hcpDy53BykPZlXIlABDjWgaDn7aHykOCUF+UADCHWztpBhX8JQAy5JkcbwBDRBnH75QAhRxNXcpDWTDxJQD1DeWZIspD2jR7ykQyRvLKQ+MeqspENS/zykLqV3HhAXLmq2plZG5hyAMBZALBfI+wykOaP6bKQ5AZlgN4fspEAmnBASkAoM0a56ZzaG9kxJufC+JDl9kKykOZ3BzKQ6geq4UbYkQCmw8BqCQAAG8ZEOhuAtKcftLKQ5TSzspDq5rGZQBiRAUgLQGnKADRLM0a6ah2emhsZWRlbVkA2Kmq88pDmXmCykO8potZABNWJgAwzRrqEggyjqh0eAhAQ6FEB6QIaJrKQ1YX/CgAcOukdG9tdZOHADPDnsJWADLQBL5IBGBEAszTAaUiAEAszRrsUwAzqWd2UwA3s9+cUwABRwAwzRrtvwXwA+2hnMpCig+lykP7loXKQqFXvZAGFaJJAMLuq25lZGlzcG9udWojEdP5dxzKQ5iybspECbXrLgRIAy/mASkA8wDNGu+ZBMpD5CkXykOCm4b8FIuICF7KRA470SsA0PCraW5mb3JtYWNlbWneAAJUBIKWYALKQqdXmV4EWEQEWZMBKQA0zRrxOQiXQ6Id/8pDMlMIkQ4KKwAQ8roHMsuEibAD60Pl4NzKQ4uf2cpEDMmtVgBB86N0bw0FQkLAI5ObD0JC64aulA1BRASLVz8B8gAszRr0q2FrY2lvbsOhxZmiBfgJLMOHykOVmPLKQ1UOEMpDmwXKykQEvRsBKQDSzRr1qmV4aXN0b3ZhbKQO0ldhaspDlTZWykOBxODwBFdEBO5pASgAk80a9qd1dsOhZAAT0qzEc8pDlG9EykO5jQy4AlREBVHyASUAMM0a94ABM43HU4ATAbcCBYATE6hMAKEszRr4pW9zb2J1NwPR8uGCykOTqSDKQ/+qG9ArYspEBbUEASMAps0a+axzcGzFiHVqA5NEAMz3ykOTRZbUFgUzAAkqAPAAzRr6q3NhbW9zdGF0bsSbbAARQVMBgpFVxspCngow7QFYRAcP/wEpANLNGvuqa3JpdMOpcml1lAEyorDlOREClAEAJAIBNwAHKACgzRr8pXbFoWFrkgMBEBfYAzOEi1ieAZKJ+RzKRA1DcgEjADDNGv0aAvUI1Ax/ykOMAoHKQ96DucpDkdSFykQJr1clAIL+p3bDvcSNdCcB1zkphMpDhCi8ykNR86RTAAQlANHNGv+qdsSbdMWhaW5vMwD3CkQAaeTKQ4I3/MpECVJjykOHpcLKRA5tHwEoAEHNGwClxwgAtwDyCkKkPwbKQ38EEMpCzImPykOE7uDKRA/IkAEjAPUPzRsBmRPKQ+DXg8pEKwpcykPqiHLKRC3BHspDE2HvJQCQAqd0dWTDrcW+cgHiQznwlMpDfj0AykNQZ1sUAVRED/pUASUAkc0bA6VuZW7DraET0lOBxspDfXfEykNnpTPvAFJEECuiASMAMM0bBHUT9QjXii/KQ9ekdMpC+aZVykPdEfjKQ8ghOyUA9Q0FmRLKRAnP/cpECqddykQOdqfKRA0sy8pDitmeJQAUBiUAQkOFayslAAYwDwKSADDNGwesBPUIpMDNykPnJ6/KQ65xvMpD7PjJykO4OmpKAJUIq3Byb3BvamXQCDNqv57GADeNY8vGAAgpAMHNGwmocG9kbmlrZW0pAYOQ3+fKQ3ywtPgclYPFMspEEF1nASYAkc0bCqZzbXlzbN0B8wpDr3pqykN76aTKQ774+cpDg2GqykQQjysBJACxzRsLp2RlZmluaWNfAPQJwOjMykN7JGjKQ8+hNspDgv8OykQQwHkBJQAzzRsMagADKgoz0MrjMQAQ4mIJBTEABSYAoM0bDaxzdGFub3b6AAMGC4PkjJ/KQ3pdWM0DmYKbhspEEPI9ASoAwM0bDqhwcmF2aWRseZ0AAtADg3mWSMpECYQoswJFESQCASYAss0bD6lldnJvcHNrRD0CpQv0BnW2pMpCiFp6ykOASCzKRBIb6gGpRScAcc0bEKR1bmmUCkNCjQEvLwABCgwFLwCUpFVuaWXNGxGrXgADyQDgQsTKSMpDdO+UykMT+WYPDIQcykQSTTkBq2AAAcgA8AESrnNwb2xlxI1lbnN0dsOtzgCTQxcT0cpDdCpc8wIFOwAarywAgC7NGxOjMXN0NADwCkLdkpDKQ1zo2MpC9+j7ykNnwojKRBhPXgEhAKHNGxSnamFudWFyLgEgQvxoCAApIvICQyEkm8pDZv1UykQYgKsBp0olAFPNGxWkM1kAQ0NIqBQtAOFbQQ/KQ2Y2QMpEGLJwASIAwM0bFqhkZWNlbWJlcocAIENdhwCHW1yQykOFQPsuACOoRCYA8AXNGxejd2FzkpkEykOfmFHKQ1qVgL0IF6pYHwAhADDNGxgjABAInAHzAwI4AMpDG7iuykMNE4jKRC77HiMAURmjYW55eADYsjBgykNZzmzKQ7pTMT8hkmFuec0bGqxyZY4bQXNoaXAxANe7fN7KQ1kJOMpD1KqHMQAJKgCxzRsbp3BhcnRpZXM1AIPyffrKQ1d7FHEClGMb1MpEGXkLASUAQs0bHKIwAkNEAWHNKwDxEQXV0cpDYlagykQZqlgBpShpLmUuzRsdqWNvbnRyYWN0WwACjwKCUtY4ykKNAS7KAWVEGwXKAaonALIszRseqG1lYXN1co8A50Kr/k7KQ1IPKMpC/6hENAAFJgCRzRsfpWxlZ2FsvgAQJ5UIglFIGMpDPEIX1AFSRBs3jgEjAKHNGyCnYWN0aW9ukQBDQz6VcS4AN1zNVy4ABCUAc80bIaV0YWvaFtJfILLKQ1CC3MpDfh3SAgJhRBto3AGnIwCxKSzNGyKmZGFtYWdOA0NDre4gLSEyv1yCBAJTRBuaoAEkALLNGyOpbmV2em5pa+EDQkM7fN4kDfYAQ2MAVspDRBsQykQhOTwBJwCAzRskqnV2ZWRMBAKQCfcKQ31WwcpDN7UUykOWTMHKQ0NT/MpEIWsBASgA8wXNGyWZIcpC1HEGykPhVpbKQxi8/60FOr4LhCoAECbNBfoIcR5gykO31tPKQ4/SWspDvafsykPni0cqALAnqMW+w6FkbsOpk8UC9Qmq1KHKQzbuBMpDt506ykNCjsTKRCGcTwEmADDNGygoAPgI9TTcykM1YbzKRAD+RcpDQQJ8ykQh/2EoABAphAD4CLMYZspENVFnykPBDVDKRDg59MpC0v0vKAByKqZ2enRhaB0DMLjF+4AA8wIAykPHfmbKQ0HHtMpEIc4TASQAYc0bK6J0apIDM8kLnCoAN889rioA8QekKHRqLs0bLJkgykPz1cbKQ0N5AspDPgehT+JaykQeoQMBoyMAYy2mbmViebYBAQMGhzYm9MpD3lmhTwADJACzzRsuqXV6YXbFmWXHAzPf5esxADfzp6cCAQYnALDNGy+nc21sb3V2ebIA8wtB3yRiykMwuwTKQoOzxspDO5S0ykQjWtMBqCUAQCzNGzCWFjOzfAG4FjfDw8q4FgRNAMDNGzGocMWZaWphdGEuAwIWBvUEL/P0ykLBrgTKQzrNqMpEI4yWASYAgM0bMqpvcGF0vgACfgjnQsZUucpDLyzoykMGzjA0AAcoADDNGzPrAdAdRPfKQyUaRMpDRY+ANACG5MpEJnTHAatSAPoQLs0bNJkUykPix7LKRCngFMpD8w97ykQsZYLKQxjQYFUAEDUqAAAqDPoERCb3iMpD3C/uykQprsDKQyOraCoAEDYqAPoIEPxAykQhV8PKQzGL0MpEJEDFykM5Y1EqAJM3qXXEjWluxJudATMhJJyyEOZBr9zKQzoIbMpEI73lAScAg80bOKbDumtvMQDSdNBoykMtoJzKQ4kgn78DYkQj76kBpyQAgSzNGzmkdGVkyQGTQ6MVWcpDLNmMJgwAtwNRRCRSuwEiAKLNGzqZEMpEBuc/6VDkRAsrOspD93IUykOtwR8kAIE7p25lbW9obMEBAmQEhywUVMpDwOjMUQAEJQBBzRs8qWMEQG5vdXTzAUBDwhJ5MgBiUMpD1ppaCANWRCSEgAEnADXNGz1yBAJmANLcBkfKQytNQMpD8CuLvAJGRCS2Q5kERGHNGz7pAxGhZwAz8VRMMwA3/oBtMwAFJgCCzRs/pcO6am1iADL/qhsvAEBEBXK/IARyuMpEJOeSASMAkM0bQKt0YWtvdkIJIHRvYQDiQgheKspDJeFQykKkPwYeA1hEJhE/ASkAgM0bQaPEjWmVjQIzEzQujQIyGvN29QJQRCZDAwEhANDNG0KZEMpDOhPHykOhMQLTQEYZykOnKNvKQ/4KWCMAEENiA/MIKcsRykQ5AKfKQy//PMpEO+kzykK1gzMjAPcDRJkRykLLIdrKQ+Ic1MpC2RTrZwUCRgAQRV4E8wjqiHPKQ4BgT8pD7suCykOFzdPKRA+ysEYAJEaoyQcB6QAzwCOTHgjlBHrWykMN2MDKRC7J0AEmAGLNG0ejZHV0BvAJoYgkykL/yUjKQ6pxGcpDCsAsykQvj/UBIQDSzRtIqmRpbGxpZ2VuYy8AM6v+Ti8AN8LYnS8ABygAcs0bSaRiZXM9AvEJ6+hfykL+PtjKQ/ZdnspDCTIMykQv830BIgBizRtKo2l09gjX/bpJykL8sLDKRAJZtikAACEAMM0bS5EB8wiHlFXKQtd7GMpDjinwykLuvJjKRDRobSMAoUypa25vd2xlZGeqAJNBzImPykLx2ODvAaUEi1jKRDEdKgGqJwBQLs0bTadJCCFlbq0AQ0KnV5kzAPIB80X2ykMDxiDKRDFOeAGnQyUAkM0bTqtjb3JyZUIREmQRCDI7fN6LAEJDdl6JdwFYRDGyAAEpANDNG0+ob2J0YWluZWSRygAA4wn1BULrpAjKQ7SDuspDAKu0ykQyFRMBJgCDzRtQpnB1YmxmDABsAZJC6hXgykPRkQiAAVNEMkbXASQAks0bUadzb3VyYwIJ4kPSVy3KQuiLeMpD5VLEfwFURDJ4JQElALLNG1KpZG9jdW1lbmgJkkPwjifKQub9UE4DAogBRjKp6gEnAHHNG1Okd2VsNAniQh4N4MpC3a/wykJum5IzAVFENATkASIAcc0bVKRkYXSGAQG0DSBC2VEKMoCbMikBAbQBASIAs80bVapwcm9jZXNz/C/2C0OO8BXKQtXwqMpDq5rGykLtMijKRDSZuwGrKADhLs0bVqkzMDF6cHJhdmHvBvIO0rNWykIFV/DKQoVB58pCKoYwykRHl50BqjMwMV8oAFLNG1eZBaoQ+gRCa6QAykKGzFjKQohs0MpEQTJmKgAgWKgnCEB6aWNoXgD1CkKWSujKQgI7sMpC0SyUykIncVDKREfI6wEmAHDNG1mZBcpCdhSXQmiPIMpCzImQXAAHKADwA1qwODJ6b2swOTAzMjEzZG9jeBAC50LwKbPKQfgVIMpDUS5sYgCStcKnODJaT0tfMQAwXzMuMwDwB80bW7IwODA1MDkxMjEyMjBkZWFhNzFJAPALQcZRCcpBugwgykLoamvKQghs4MpESbkyAbUwAEAvMDkvMgDwBHwyMERFQUE3Mc0bXKZzdHJhbmE9APEMQ8qX5spBoTjgykPWNtHKQeukIMpESuLfAaZTJADxHc0bXaZjZWxrZW3cACGZBMpD2hZ1ykGbDwDKQ+hsRMpB5XpAykRLFC4BpyhDJwDyHM0bXpkHykKnd0bKRCdbHMpC4/KEykQpfPXKQyRykQGmQ0VMS0VNzRtfmQleG/YERDP1y8pC8FcpykQ2SW/KQuKBViYA0mCZDspCyAixykQpSysZJKNEKqbHykMfy0oBmQAwzRthJgD2CP5N7MpEJEDGykMPbdLKRCX/gMpDMmhmJgAQYiYAAUwA9gMbuHTKQuiWaspEHUVkykNVUNMmABBjJgABTAD2AxatmcpDEDUJykQYnh7KQ2ft8CYA9A9kmQ7KRAZSwspEMT6TykQKlkfKRDLL+cpC/m0CAaYKARBl4xH2CHy/f8pD1CYSykOLjl/KQ9mUg8pDy56wTAAzZpkU/ST2A6TVN8pC2qNYykOpfH7KQ/u2tUwAFGcmAPYEQt9krcpC3DHFykLyAcXKRDRZYSYA8AhomRXKQp+2h8pEEEchykLXii/KRBJpcEcGFlMmABRpJgD2BEPKEUjKQtX7wspDzxwjykPWFxAmABBqJgCDnigaykOZMwcmAIaePPXKRAN7HyYAFWsmADMEoxY+DIYOuMrKRC7rZyYAFWy/GACOHwG+AJZEH5kIykNMAkUmABBtJgCDpF4dykPqQZAKAYbu6cPKQ7ZJcCYAFW4mADOKdgcmAIaPHU3KRAsK8yYAM2+ZF74AM/zfmAoBAfIfNqOsVCYAM3CZGJgAMgYx4EwAAT8aRkOTxJgmABBxJgCCoUT0ykPGMD0mAJZDyteEykPaW68mABVyJgCHjSxTykLZFOyIFAUUAjNzmRmiATAOJUgmALbrykQQqrbKQ4PdyEwAEHQmAAF8ATO/l/x8AYbEotfKQ+CQXCYAEHUmAADuAUJDWr1m5ACWQ2TTGspEGWTTJgAydpkbvgBCRAfwmyYAlkQKRD7KQ5CqtyYAEHcmAAFyADPBiPZyAADuAEZD3wL2JgAQeCYAgpydXspDdeO+TACWQ38yTspEEs0GJgAyeZkcyAFCRBZKBDABB0QDBB4DEHomAAAUAkJDz+JgJgCWQ9SJp8pD0KmMJgAVeyYAMnUebjABlkN+bPrKRBL+WyYAMnyZHQoBQkQOiGeYAJZEEQ3VykODF4omAPEIfZkeykOQmKTKQkzHlspDlNuzykKR050UAAYmAHB+pHR1dG+T3QXzIiEiw8pEOdVGykJxt9TKRDyMKMpCrZ7CAaRUdXRvzRt/mRLKQ9+tnspDfzJKykPn0QwCFUEP5AQBRgAwzRuABAQww2EbZkT0AQHKQ8sh2spDmM9xykQGMeFIACCBqa8GMGNvdp4Q9gwFykK+lXHKRDmj98pDCebEykQ8WmPKQq8s4wEnAJDNG4KncMOpxI0nE/QMBcpDXlmiykQ5QOXKQ3G31cpEO/dRykKyRXYBJQDhzRuDqsWZw6FkbsOpaG8zADN0Cy8zADeMOh4zAAcoAPEAzRuEq2hvc3BvZMOhxZllNwDwCY1jy8pEOQ8hykOlBSvKRDvFjcpCs9OXAcYAAFhn8ySraG9zcG9kw6HFmWXNG4Wmc3bDqWhvkZkFykOuUL3KRDjdXcpDu3zeykQ7k8nKQrVhuAEkAOPNG4asbmVqbGVwxaHDrTQAM7ymjDQAN9PkYzQACSoAwc0bh6h2xJtkb23DrTYA9QnVDSTKRDisD8pD5VLFykQ7YnvKQrbsKQEmALPNG4ipem5hbG9zdDMA9QrqXBbKRDh6SspD/oBuykQ7MLbKQrh6SwGqJwDwGi7NG4mlb2JzYWiSmQXKQiQ/BspEN4JiykKGzFnKRDoHCspCwceyAaVPIwDyEM0bipkiykOCOlPKRD2HUcpDj8rvykRAoiTKQo7F5wFIAPAAzRuLqm9kcG92w61kw6GUVgD3CcyJj8pENx7ZykMPUrHKRDnVRcpCw1XUASgA+g/NG4yZIMpD7mjSykOcTOfKRAF6S8pDobtXykQBu+4qAPoNjZkhykMUFWnKRCe+O8pDPSzwykQqpsjKQx/LSioAEI4qAPcJqWd2ykQGYzXKQ7zKQcpECX2MykOSOB0BpgDwAM0bj6tpbmZvcm1hY8OtbQsB9gxDEaYMykQ27YvKQ0J1FcpEOaP3ykLE4EUBq0kpADDNG5C2APgJiHRKykOMAoHKQ5+2h8pDkdSFykQJr1cBVADhzRuRqnrDrXNrYW7DvW3RAddGVLnKRDa7x8pDbp9BYgAHKABxzRuSo2pha5EAM3NEHy8A4ICbM8pEOXIzykLGbmYBIQDzD80bk5kUykNGekTKRCFXw8pDUuKZykQkDvvKQzoqeiMA0ZSrdmXFmWVqbsO9Y2iCAPgJhUD7ykQ2igPKQ5tWEcpEOUDlykLH+NgBKQDhzRuVqmRva3VtZW50xa83APYKr93yykQ2WLXKQ8r7bspEOQ8hykLJhvkBqygA8wEszRuWo3Rha5OZBcpDzCUbMAAy04DbLgNQQssVGgEhADDNG5elAfARRCZ5ykQhiY3KQ1eKL8pEJHIaykM4ngABpHRhayzNG5gkAPMIXC/tykQNwbPKQ2ok1spEEKq2ykOD3chHAPIHmaJrZZaZBcpEAGnkykQ19SzKRAOC7f8C8hdCzi2tAaJrZc0bmpkSykQH31fKQ/IDpMpECpZHykP3chTKQ63BHyIAEJsiAPIIC45fykPkcHfKRA52p8pD6kGQykO68aMiAPINnJkTykNrsWzKRBMvrspDdcX2ykQV5ubKQ3LK0CIAEJ0iAPMHqQTIykOYz3HKQ62rcspDnjz1ykQDe2YA8g2emRPKRAimF8pDcHVOykQN4bTKQ4GKIcpEEdSJRABQn6Nkbmn5AeNCISLDykQ0/UTKQlXW+J8DQNXs8wEhADHNG6CwACMrOtIANw6odNIAAiMAwqGsenByYWNvdsOhbk0E+AtCqOW7ykQ0mjHKQwhaespEN1CdykLXexQBrSoAgC7NG6Kjb2529QHzGkLiOUXKRCpU4MpDA7PGykQtC0zKQxTSzAGkb24vVs0bo6lsw6F6bsOtWwKhBs4xykQqIxzKQ1QEBS8AJKlMJwBwzRuko2RuZeMA8AlDTU7IykQp8c7KQ1wGR8pELNn/ykMVmAXjAPMQZc0bpZkiykLPvrjKRAR/GcpC8dkbykQHNkjKQ5aJMiMAkKanMjkzMjAyMawAQ0NeWaJPAPAFhBg6ykQsqDrKQxZfFgGpMjkuMy4nAPQCzRunsGJvZHlzdGF0dXTDoXIZARCkrgDwBSRTMspDGixkykQnbLDKQytNPwGxLgAnL1MvAJDNG6ilZmVyYnLCAJNCttYqykQZqs4pAbAcL3bKQ1hCJAGlRiMA8CLNG6mZBspDtQiWykMgkJbKQ8Fw68pDKd8mykQoIdABpUZFUkJSzRuqqGNoYWlybWFuxwACjgXzBhbCnspCmvGdykQZFfjKQ2SoIAGoQyYAic0bq6x2aWNlNgD2Dx4N4MpECWPPykLDPCbKRAvod8pDjK8SAa1WaWNlLTsA4aysODJ6b2swOTAzMjEzcQDyEun4jcpCYlagykM21irKQobesMpEQWQqAbDCpzgyWk9LXy0A8AFfM80bral6w6F2xJtya2GY2wDyHZIlOcpD9qrrykP7loXKRATWRMpDm4arAalaw4FWxJpSS0HNG66ZEMpDeBnBqwIgQ4tlA5b3Dn/KQ64ktAFQAPkPzRuvmRDKQtkU68pD0EX1ykMKAN7KQ9YXDspDzxwlKQDyA7CZEspDFaH9ykPfZZzKQzSk+7cDSUPAwrwpAPkNsZkUykPPAjnKRBpc2MpD3udTykQdE5rKQ1YX/CkAELLRBfkIVfvCykQbIxbKQ3sy6spEHdpOykNS/S8pABCzkwT5CKB9vspD8y11ykOx72zKQ/j+jspDrDSlKQD5DbSZIspChVRAykQ6OyPKQsf+YMpEPVX2ykKpJ18pAIC1pWRhdHVtkk8B8Atj8K3KQ2Dy/spDgXnVykNtXFrKRBdCgwGlRCMAMM0btvkA8QoUFWnKRAe+0cpDL/88ykQKRD7KQ5CqtwGmSADwASzNG7eqc2VzdGF2ZW7DrZdXAPYKhDE7ykNgK9bKQ6AaIspDbJUyykQXdE0BqygAQDrNG7hdAPcJprD9ykO0WHLKQ7mwLMpDuWNNykPrz+YBUwD6D80buZkUykLtPgDKRCmuwMpDHJ1eykQsZYLKQxjQYCoAELovAYJNdaXKRCeMcQYCB7UHBn8AgM0bu5khykKcSgCHIbtYykLzdAIQBgl+ABC8VAD6CMYXlMpEE5NCykPbaaLKRBZ7zspDcHctVAARvSoA8ALd38pDGAkyykPdWdPKQyOrYrcAGsEqAFC+pzMwNCIEEJEwAfMOoUQIykNfZK7KQ7oS28pDa84GykQXphgBqTMwLjRJBDC/qXMWBEFyYW1sNAABZwDxBTJoYspD1ZkTykM8fhrKRCN6EwGpPQQAJwBwzRvApW9yZOYDYwbKQ9ZfXTAAN+IAfDAAEaYjAPAfOs0bwaN0cGHcACSZBspC+aZVykLB6q3KQwJAH8pC5yTlykQ6XEQBo1RQQc0bwoAA8AkQ/EDKQsggRcpDOtklykMaXNLKRCwCZQFGAPMPzRvDmQfKQ9TSycpCnLB1ykPX7N/KQsN5BcpEPwOLRgAQxCMA8wjhOjLKQo627cpD9oxAykMGMWbKRDENQEYA8w3FmQjKQ8hrX8pC8gHEykPLhIjKQw64xspENFlhRgAQxiMA8wjQLB/KQv5s9cpD6PryykM0vALKRCVqmUYA8w3HmQnKQ/XF9spCrDDtykQB3XDKQxBHHspELofSIwDSyJkKykPNdLnKQyLkOlAAhEM3D6bKRCngrwAQySMA8wjao1jKQyRwsspD7aGcykNdEQrKRBtVV0YAg8qZC8pD06jk0gAB9QCDs/TVykRAwrw7ARDLIwDQ4seyykKD3bXKQ/HlldwAE8XSAAE7ATjMmQyMAIjRuLTKQzP02owAEM0jAPMI3JOIykMfBBrKQ+8vHMpDWTDqykQcTV9GAPMNzpkNykPbzT7KQwSjEspD3oO5ykMWetrKRDFw1YwA8w3PmQ7KQ9U1eMpC9qkMykPYsyjKQw9/8spEM8R4IwDzDdCZD8pDzRIKykLAXF3KQ9COzspC5Zo9ykQ6jg4jABDRIwABRgDzA7icHcpD8R9NykMXQgrKRCzJF4wA8w3SmRDKQ/bv28pDUjX+ykQFWqrKQ4N6McpEENyBIwDzDdOZEcpD67FsykLwc23KQ+4FN8pDLoZqykQm9/9TAvMN1JkSykPIB8TKQiRwmspDyyHaykJryGrKREhSkIwAAQoDgrwDCspCWSta/gaTQpNeNcpERQbkIwDzDdaZFcpDr5uiykKQRT3KQ7s8wMpDBva2ykQw2+xpANDXmRbKQ9NFSMpC7ujMGAGzKcpDCUw2ykQ0vIBGAILYmRjKQ+V+LQ4B40P1Y0bKQybEVspEKOiERgD3A9mZGcpD3C/tykLJqu3KQ+duXQwEAuoB8w3amRvKQ8xLwMpCzlI1ykPS4prKQuvMLcpEOM9TMALT25kcykPOO/DKQtxLrV0Cg/UeZcpENxAkIwAQ3CMA8wjkt+LKQr7RvcpD7HihykMbIibKRCvREIwA8w3dmR3KQ+nBPMpDEdOWykPuy4LKQ0/iWspEHqEDIwDxCN6ZHspD+gnwykLigVbKRAFIfcpC85AhCgADaQDzDd+ZH8pDiTqUykKtvz3KQ46odcpCvUNlykQ68S0jAPMN4JkgykPPZOnKRD2n7spD1G8uykRB7BbKQqeNXiMAEOEjADPfSgIjAAC8ApNEStf8ykH4M7iMANPimSLKQ7XGa8pD8uAuCgCD/JPUykOyFZVGAPMN45kiykOxgqjKRAAI6spD0nQjykQJ7XfKQ5Ea1EYAEOQjAPMImFGHykPP9RHKQ6E7tspD1WRaykPPkWlGAKDlpWF1ZGl03AAi9QQw67NDjQNAxMpDCGoNBWkEIKVBJQCjzRvmmQfKQ9IcT68Bgtwv7spC+cW1rwEEJQAQ55AEM8QnZGsB1c10uMpDKRnSykQuJLQlABDokgTT4/CtykL7UFTKQ++Ry4UCNTMvjyUAwemZCspDyluPykM7tkwBtS3KQ1Fu2spEI6veJQCD6pkLykPQ8mn9AQByBpVC5ZpFykQ6v2IlABDrLwQAaAICSgCK1l9eykNMx5JKABDsMQTQ2XlzykMb6U7KQ+ON/S8GZV7KRCufRkoAEO0zBAGSBPUDEprCykPaP77KQyqmSspELfLpJQAQ7hIEMMsh2kECExSfBoUOuMrKRDQnlyUA8APvmRHKQ9J+/spDJTfeykPfrZ7xA2VuykQpS6IlABDw8wOAxIsAykKAwRWXBRMexAU1QoF3JQAQ8fUD9Qi7oFzKQp47FcpDyZRaykLFA6XKRD7SNyUA8wPymRTKQ5pJk8pC4n2dykOnFJhrAzU2SeYlABDz+QMBlAAABwVCQ99KAu0FRUQuuZ0lADD0mRfXAQFPBRPeAwEB5Ac1LPriJQAQ9f0DALkGQEMTYA7aA7WZykMZlarKRC3BliUAMvaZGrwB9QRDGZWuykPbaaPKQyFXvspELDQuJQAz95kbggUw/N6cbwC1vcpDDfN6ykQy/cYlABD4AwQyzp6eQQcCpgYAoQEBSwcEdQIz+ZkdigD1A0Kx2spD4HPnykNKc+7KRCHtI0oAEPoHBAGIBdHXpHbKQ/e2JspC/m0CCgAFJQCC+5kfykOP0lqNAUdDmFljCQQEbwAQ/OgDgs3YVMpEQ0eyRgWVREjnd8pCdR50SgAQ/SUA8gkLjXPKRDCpqspDIH2+ykQzkqzKQvg3aAGdA1PNG/6ZIKoJ9gIFay3KQsZ6RMpECIWEykOUKG8AEP8lAILE74jKRAKCocEIsUQFOWPKQ5rAbgGm5wNALM0cAHAAMJ9T2SYAYKDKQ6u7QlUAZCzKQ5pc2nAAIBwBJQABwwow+WIi6AS1dMpD/tCTykOmYqAlAPUNApkhykNCmeTKQ/tTHspDWqNYykQAkhzKQ6QO/CUAEAMlAPUIyff1ykPnJ6/KQ9TSyspD7PjJykO4OmolABAEJQAALwP1BENkDc7KQ9X8r8pDbujWykQW32QlABAFzQT0CK4GEspD+2nUykOvLvzKRASwdspDqYvvTgEgHAYlADOiyDfyBDeuaL3yBAPGBPAKHAesb3Byw6F2bsSbbsOt3AAQmQbKQz+Au4wE+QJVykNPyXDKQyz57spEJ1seASwAMM0cCN0E/AjpwTzKQxpc0spD8FkCykNHWR7KRCDDUiwAEAl1BPwI8w97ykMz9NrKQ/lDpspDYbhSykQaK4UsAIMKmQ3KRAAemCUD3ALViMpDSCBKykQgkYcsABALXgTS8eWWykLnJOXKQ/dTd7UJAasJC7AA/A0MmRDKRAd8MspDY0amykQKZHrKQ4mu38pEDcIqWAAQDWwE/AjseKLKQm7lGspD8kkyykLS+X3KRDg6aiwAEA5zBAFzBzJ+bNrcBwGgBwGWByesT2ABoM0cD5kXykP4GcGhClD9ykP4fGABIDLKoQwc51gAEBDtAwF0AzLLOTUKAJxDFCc6ykQtj8ssADIRmRwiAPwEQuQL7cpD+mygykMfyWrKRCqnPywAEBLWAwCMCENDNw+tlgExRcyrFAAMLAAQE/4C/Aj0nBDKREJPq8pD+tA7ykROVXHKQYiFDywA/A0UmSHKRAvxhMpEQC1cykQORNnKREwzIspBzM72LAAQFaAO/QewvVTKQ8gysspDBVRAykPOBLTKQ9bxWAD8DRaZIspDoyvMykPA0/jKQ7mml8pDxwiyykPd7RFYAKAXpWthxI1y3AAVyQKDXPcjykLGkfUKADL2qQ3PCpClS0HEjFLNHBjCAjX4fG+OARdvrgoEJQDTGZkJykQLXJHKQqX+/QoAhbicHcpEO4YWJQAQGp8HMv6wm+INAgoAhTAUvspEJpRqJQCCG5kLykQCcmMpAgIKAIWR043KREBfKCUAEBzSAgBAAAEtDAFKAAZOAgS5AIIdmRHKRAGrosEGAgoAM/OQFVUHAyUAEB6YAgA8CwIjCwEKAIVfZJrKRESjUCUAMx+ZFFMKM4iFBQoAhZgJLcpEP5h0JQAzIJkVGwAzjSxNCgCFn8llykQ+oG0lADIhmRatA0NC2S8NCgCF6kGFykQ1UWklAIMimRjKRANqeiUAAQoADSUAECMwBwC0BQElDgIKAAAUC0VEOM9TSgAyJJkasRdDQtYWHQoADUoAECVDAzL9hrWvAAIKAA28ASAmmUAAcxavykMLn9YKAACpBwKfBwNNARAnNQOD9P+rykNS/S+fBAAKAEVD9P+rJQDTKJkgykQAs4vKRDvpMwoAMED0DzcBFVYlAPUNKZkiykMgdXfKQ8iWVspDO5auykPOaFjKQ9aNayUAEColAIPZbjvKRALxdQoAhQofScpDkLcwJQAQKyUA18QdRspDwTecykPSEXgZAwQrAqAsp3JvenZhaGGRsQoArwWSRD9mqMpEDUzCjQcBgwfwBadST1pWQUhBzRwtp2NlbMO9Y2iVMAD0CeduXcpENhekykP44AvKRDkApspCzMeWASUAMM0cLnQKM+UakrUHMPdTdmQDZwHKQvasxicAwC+ZDcpD83IrykQ23h0HIIIzTgAcp04AMjCZDrEB9wREOfiuykQD/vfKRDu3acpCtxGFTgAgMZn8CSEe3MEOocpCvrmEykQ4a8AUAAcnAIAyqnRpc8OtYyEWAc8AMPpsn88A9wKlykQHStrKRDkx/MpCyzzzASgAMM0cM9IAAe8AAIcIR0QGhBnSAAkqABA0qgYzARav1QA/CHRJVAAFEDX1DvoIslIbykPXpHTKQ7+Au8pD3RH4ykPIITt+ABA22wCDqpBvykQ5MnPbADFAwr0UAAoqAFA3o2N6a9cA4EQIESTKRDXmUMpEDbBcgwAS+9cAk6NDWkvNHDiZC/AAhzB4VspEDRtp0AACIwAQOckAMwk7CskAMA1+j0YAAx0BAiMAMjqZDrsYQkQ6Knk9GJNEO+k0ykK1gzMjABU7uwDSQYj6ykLAR/HKREX+7LsAAiMA8Qc8p8WZw6FkZWuXmQfKQngX6cpELJdMIgDhykQu6vDKQw66qAGnxZglAIDNHD2ZCMpCgFID9wNALVzKQq2tSspEQh3hykKD3cgnABA+Qw33CDJTB8pEPRMFykNKWqPKRD81VMpCmyIrJwAQP6YFAScAPzzhOycABxBAAQIwKpJI9gj3ARzKQ0HUhcpEKXz1ykMkcpFOABBB1AgBJwAAnABCQ0ENUCYHR0KCT3UnAIBCmQ3KQ20+ABET9wFjykOAT+/KRC3y6MpDEprHJwCQQ6ZicnV0dG+SdwPwA6M0OMpEKzuwykOs5SfKRCzJFpkGQQ4BpkIkADDNHES6BjCjlueDBWBrykOuDwwmAmZEykKOuqgmAGFFpG5ldHRSADPmqBNSAPAH7y8dykQtLDXKQxW1kwGkTmV0dM0cRlAAM+cKwVAA1O8vHMpEQJB6ykKQSPskAJBHp21pbnVsw6m8AfIMRABQZcpELcEeykQF7yfKRC/jbcpDCtiyAadNJQBTzRxImQjpAzNBVy0nAIdDeXzKQnIBzycAEEm8AQBhCQKVAQCkBZdEPwOKykKcsH0nABBKvAEA6gn3BEQ8r+bKQ/0kB8pEPtG/ykKePtAnABBLvAHQ8qvgykQm94jKQ/5M/0UOZyzKQyU5uicAEEy8AQGPBAG8AQF1AAZYAgXDADJNmQ1oB5BEK59EykQGhBp+CWdTykMUKRgnAIFOpm9iZG9iaRkBAiUAABkBNwyGdxkBAyQAMM0cT/EAMv5NAMoAQEQFvdAJFQPxAAUmABBQ8AA0/epQJgAvWqomAAEQUTAFAaUFMjwa/swJlkQ92bnKQqX/C0wAEFJcDvYIisgVykPZ+BfKQ5nl+MpD3wLyykPGMEEmABBTLQeAxO2vykQhiY2vEbYtykQjq9zKQzu29CYA9g1UmR3KQzugXMpECtknykNXijDKRA1elMpDinYKJgAgVaV6AmNv3AAWmQfHBQDPAgIjBQV9AhClfQJAb80cVioCMgQwxX4CR0QIphd+AgQlABBXkwsy6068qA7yAEP1Y0bKQ1VQzspEHUVmAW8A9Q/NHFiZFMpD3iAcykPHWg/KQ+iYQspDzGTrykPYzkhKABBZJQAAWwEBJQDlRAST6spDzAFWykPZMd0lABBaJQAy3oO4qAwCSgCFawi6ykQX12slABBbJQABSgABzQwBSgAFsBcEbwAQXD4J9QjdvW7KRB4MGMpD6DSoykQgX7zKQ0jneEoAEF0lADL9hrX5GUBEBGKS8AxlhspDSCBPJQAQXiUAAUgYMt3ZIUoAlUPigGjKQ8KyyyUAEF8lAABKAAElAAFXAQ4lABBgJQCA3PcjykOs+fRKALWnykOxoifKQ/ORDLkAEGElAABpAwElAAJKAA0lABBiJQAA3gABdRgB3gCVQ0UFfspEIVg6SgAQYyUAAZQAMju27usBDiUAEGRxEQDeAEBEMgVGvAG1Q8pENIq0ykLwdy1KABBlJQAASgABJQACKAENJQAQZiUAAAYCQEQDSN1KALVCykQFayzKQ5pc2koAEGclAAFKADMDF4pKAIUFnPjKQ5n5RSUAEGglAAHeADCmYp1KAKZDykOrCeTKQ/oplwEQaSUAAQYCACUAAlACDSUAEGodBzDfSu6pB7FSykLtPf/KRDpcRBQABW8AkGumYWt0aXZhmB4HMmJkF4IGR0Kiz7CCBqCmQUtUSVZBzRxsJgDzCZTcn8pEIlBBykK9LsnKRCRyGspDOJ4AAUoAMM0cbSYA9gil6NnKQ5mVrcpCz8lwykOd2k3KRAOscyYAEG5eAwDDBvYEQ+Rwd8pDWRbEykPp3ujKQ7tUSyYA0G+ZFMpCOhHvykQRcPOdCOGFykQVtRzKQ3OR+QGmQbwAMM0ccCYAAEAVQ0QIU7qhG4YL0S/KQ42Q1kwAEHEUAtcFWyHKRDg59MpDLaty6wkFvgAQclwB9ggDzLTKQ9kw7spDKcsSykPgj23KQ8SjxkwAkHOnc3TDoWzDoewGQ0JcMcUTATeQNQkTASKnUyUAMM0cdKIAMqFE9KIAR0LnC66iAAYnAPABdatkbG91aG9kb2LDvdwAJUoBEIWyAPYGHUVlykLZFOzKRB9ntMpDTMeWAatEKwAwzRx2xgeAGYJdykQPHU9DCBCGMwF48spDglFOAVYAMM0cd1YA0P/YqMpEDMmsykMnd0Y1AGtQykOG+JQrABB4VgD7CCax6MpECLdNykNOOwPKRAsK8cpDjx1RKwAQeSsAMA0b4OcB+wFyykM1bDHKRAYAFspDmTMIKwAUetcAcEP9Qy3KQtfSBYsBJwTKQ6LlKtcAEHsrADPS4pkwBdsRwZ7KQ9ConcpD1IqWVgAQfCsA0teKL8pDwk80ykMTUAtvBUtD3dkkKwAQfawAAC0BQ0O6KneGAou+0b7KQ+ZhdSsAEH5WAIL+TezKQ7WCRAwBm0O5xuPKQ+tsUCsAEH9WADIl6rK+BOtDTXWlykOyBM/KQ/MuZCsAEIArAAAtAUNDo0fR0h+LqFKsykP84IcrANKBmRDKQp+2h8pDr06DDh+bQ7atAspD7oYxLQEQgisAALsDQ0NtXF62AIt4/o7KRBRZ9isAEIMrAIOkXh3KQ16fWisAi2l6YspEGDsBKwAzhJkRuwIBPw0y/L9/bg4BiAsKhQLShZkRykMGIH/KRDVRZ9cAm0Q4CCnKQtSLgdcAEIZWAPsIrB7cykQuh9HKQwMHVspEMT6TykMFbBorABCHKwABsAv7AyUHA8pDAkAfykQnvjvKQyttfCsAEIhnAwECAYfyZzjKQxTcnq8gCqwAM4mZFK4BMrLL+Usmm0O4OXzKQ+z5t1YAEIorAPsICHRKykOr0CLKQzYzaMpDsNr9ykP0WDYrABWLgQAzlIrRrgGLmyMTykQFCBBYARCMKwDwA8Z6RMpDGlzSykMQNQnKQyU33j4KG6JWABCNgQAAhwNDQwxlJqwABTcSCt0DEI4rAACsAENC+1BVrAAwCIUKiw0bV1YAEI9iEPEDm3N5ykLFB1rKQ57wPcpDAYokFAALrAAQkCsA8QO1bDHKQu1eOMpDuIZHykMU7moUAAtWABCRKwDxA7oS2spDH8tKykO9kIrKQz7RwBQACysAEJIrADC/HSAIEbHbykPCmtDKQyqmUhQACysAEJMrAACsAENDizxHrAAxmyMYFAALrAAQlCsAAVYA0ZPEmMpDwv1/ykOjSL8UAAtWABCVKwABLhv8AqpDqspDyAfEykO5ZDzKQ8QnsgMQlisA8QPJMarKQ6At8spDzRIKykOvshkUAAtWABCXKwABrAAz5TejrAAx9R50FAALrAAQmCsAAawAM+2/9KwAMf1DMBQAC1YAEJkrAILEiwDKRAJQ16wAQUQKEusUAAsrAJCaqW5laG1vdG5EBhAQwQSC3byBykQdE5pnAiBEH30NRkwCRQEpADDNHJuUBDNDYRsNBtllfUHKRBE/n8pDgrP2KQAQnCkAMynLEUAGM0sh2jMAAEAGCFIAEJ0pANNQjs7KRAiFg8pDcqzMxAs5j4DlUgAQnikAMze//DwGN1kWxTwGCFIAg5+ZEMpDFzBqDQUAkAYGDQUIKQAQoCkAggF6wcpDbJUy5AYGCwUIKQAQoQkFg99K7spDT+JaZiWJWr1mykQb6kCkABCi3AQBaxMwOQCnUgAXRwcFCFIAEKOCA4MX9cjKQ/IDo6QAifj+jspDrDSlKQAQpCkAM1U2ZIIEN3v6IYIECCkAEKUpADA4hVqABPkBIcpDXoO5ykOxPpHKQ/P0olIAEKYkAgF6AjMDGHd6AjEdd6cUAAkpABCnKQAwtQiWRwSgDspDuIZGykMw2+UGKQiWKQAQqCkAAc4DM0BgE84DMVn4GhQACSkAEKkpAAHKAjMsNKXKAjFFzKwUAAkpAMCqp21hamV0ZWvcACr3ATMSiNSbAjcucqibAgQnADDNHKsnAIJn0QzKRA7rhSsmQkQRP56ZAgYnABCsJwDQTXWlykQMl+LKQ2ok1zEAZ4bKQ4dcKScAEK0nADN0OWGVAjOIdEpZDgCVAgYnABCuJwAzW2qPkwLXd1KKykQFzkzKQ5mWnE4AEK8nADAJO4C3AxIsUAZARAD1OnIEF8AnABCwJwAzLzgF9w03S+kPxwgGdQAQsScA9wgwxJvKQ8Hrn8pDTK5uykPG9nrKQ948uU4AELInABBftAIBvwg3eaZVvwgGTgAQsycA10Ttr8pDtR+cykNgEE27CAYnABC0JwAzauwOtwg3g82gtwgGJwAQtScAM1IbYrMIgG4FN8pDp/AD+QAXMJwAELZ5AwFEAAGvCAH6D4e2SW7KQ+7pxScAELcnAPMKno2OykOhV8PKQ6+bocpDpyjbykP+ClgBqCICQCzNHLgoAABsBEJDa84GbASXQ3g3YspEFIvBTwAQuScAgyB9vspDXdgy0QkFzwgGxAAQuicAAZsDM08bNlMDh1uEjspEG7h2TgAQuycAgA6odMpDQSVemAJgp8pDTABmnQIXgCcAELw7BAHeDDIz9NZSC3lDPUNmykQj/AGDvZkRykNRVgQ5BDdvkcs5BAacABC+JwAzNvjGPAk3VsL6PAkGJwAQvycAEAUTDAE4CTcjlug4CQYnABDAJwAzBJPqNAkQI7kTBTQJBicAEMGyGfADjFSpykP+0JTKQ51jqMpEAe24lgEYxIcBMsKZFMQAAtQEN35N7NQEBk8AEMMnANd9hrXKQ7JoY8pDj9Ja0gQGJwAQxCcAgmDXg8pDq215oRQGUAkGJwAQxScAM0QmeUwJADkBBkwJBicAEMYnAAE1AwFICQGjAgVICQYnABDHJwAwdP6/bQhg2spDimR5/QQDRAkGJwAQyCcAM1eKL0AJAPgDBkAJBicAMcmZHlYFU8pDHwQhPAkxM/a5FAAHJwAQyicAAWgFMzJoZmgFMUaT1BQABycAEMsnAAFmBTNbhJRmBTFwdywUAAcnABDMJwABZAUzSCBPZAUxXEu9FAAHJwAQzScAAQYGM6bGNZwAMbGiKRQABycAEM4nAAFOADOuiEhOAAH9CApOABDPJwABJAkyxKPGeAhBQ89/uhQAB04AENAnAAEgCTO68aMgCTHFagMUAAcnABDRJwAAnADhRACSHcpDn1PZykQFnPkUAAcnABDSJwAAnABCRARzJ5wAQUQJr1cUAAcnABDTJwCCxIsAykQP5AScAEFEFVH/FAAHJwDwANSsb2NlbsOtdGVsbsOhkREJ9wueKBrKRBg6icpC6JZqykQav/fKQ19migGsTyoAsM0c1aZwcsOhdmGSNAAQ7VMXADQA8wBDCsgVykQaji3KQ2AtswEkADDNHNYRBDP4F+kNKgGtDoYJTDLKRDBGjSYAsNeoc29mdHdhcmWTVgCAuIczykQTYXg6AOPqykQVg8fKQ3RXSgGoUyYANc0c2NYMMrqNILIAmEO/NVPKQ+X94CgAENkPAfEDpeqyykLOVejKQ6kEyMpC/N6vFAAIKADg2qtwb3NreXRudXTDqZyFADKiz7A5EEhC67NDORAWUCkAMM0c2ysAELajBAHQCTgCQB8OEAkrABDcKwAwnJ1eswBnH8pC6iTWowYKKwAQ3SsAAFYAAjcPAbUJBjcPCSsAEN64CgACD0JEEprFEwmoRBUgM8pDdeWcAdUAos0c35kTykKhRPTlGZFC9P6/ykQx03waCQsrABXgXwEwssv4hwG76cpDuJ0RykPsliKBABDhKwABNw+ADGUmykL5plTXKmveykQs+uIrADLimRZYDwJ4BQDEBptEKnT9ykMgknOBABDjuAEA/wMCuAGBvZCKykMD3cgUAAtWABDkKwABjgMyjZDW8gJBQ5vqPxQACysAMeWZHgkD8QDKQ+hScMpDx6QpykP2q9kUAAsrAKDmp3rDoWxvaHmdjAEy7sxtDQJHQw3hPg0CBCUAMM0c5wwIACQTAhcSNxmCXQkCBicAFOhOAAJnETcNG+AFAgYnABTpTgBCQ61diE4ABjgRBicAEOr9AQDtLfcERBJpccpDUuKZykQU7t/KQ3aq7ScA9w3rmQrKQxZpNMpEKXz1ykMtq3HKRCvQmMpDGyQDJwAQ7MoBAMwQAn0LOBcwaqsGAw8BMM0c7ScAEP7vBgDxAQI8CAV6DwZ1ABDuNRQzLB7cZQc3R0F67QEGJwAy75kZ4ACXRBywfMpDNWww0BMGJwAQ8LoBABACQ0MFbBoQAjEVtZIUAAecABDxJwABDAIznRQSDAIxpTjOFAAHJwAR8icAAAgCM/dyFwgCMv/6aAgCBnUA8AHzrW5lZG9rb27EjWVuw72YvAEBQAMAJRRHQvs0wk4LCisAMM0c9C0AAMMDAvwTNwuNc8ANKK1OWAAwzRz1LQABGwQwtYJERAMTVSACPesIvFoAEPYtAABaAAJ2CgB5BQYpEwxaABD3rQEAtAACqBEAiRKdQ7Da/cpD9Fg2LQAQ+C0AAMsDAukHAS0AjQiFCspEMHhXLQAQ+UQBAJAGAloFAaoQMQoTYRQADS0AEPotAAELBwGkAwErEDGfZ7UUAA0tAFD7omlplOUAMF9HPkwLZy3KQoCzixAVwKNJSS7NHPyZCMpCa5wFMDqNlz0VsyDKRDyv5spCr02ZIwDwCP2ZCcpCbsi8ykQfytPKQouNc8pEIlBBxQoTZCMAYP6ZCspCe8sBMzPEASMAgzXmUMpC5ZpMIwAl/6c6EBATlwAw2qNYlwBoLMpDBue13AwDJwAwzR0AvwMAlQUC3Aw3LOQ6oxUETgAwzR0BJwABXw8B3AwBVQsG3AwFTgAQAicAAIYQAhQCOFz3JNwMBScAEAMnADMpA9vcDDhCmeTcDAUnABAEJwAzT8lw3Aw3aJhDXAYGnAAQBScAFTZmAgExAAVmAgYnABAGGAwQWhEBAdwMOIHdcNwMBXUAEAcnAAHHBvcDXp9eykMeKfPKQ2pBjspEGAk2JwCACJkQykLfSu6hAUBeykMMhgsGZgwFTgAzCZkRQyAyOQCnTxAGfxUGnAAzCpkUxgQBeRQBWRkGLQsFTgAQCycAAZkIMBpc0pMOGAYtCwUnABAMJwABmxABLQs4cqzN9wQFJwAQDScAAIYHAkQDATEABUQDBpwAEA4RA4Obc3nKQ5vqQJEKMaX/+BQAB04AEA8nAAEPFDKkDvz1CUFDrcEfFAAHJwAQECcAAfcEM7oqevcEMcPcnRQABycAEBEnAAGGAzOweFeGAzG6KnkUAAcnAJESp3BvemVta3mFAwAXCvIHQ/ORCspC3byBykP4OFHKQ6z64gGnUCUAIc0dFQMBkQQw6Re+Qga3gMpD7iKaykO3EJknABQUXgRCQ0aTzjsKl0NSNf7KRB4MGicAEBWlABCguA6BjfN/ykOj+oIOHAEUAAcnAHIWpnN0YXZipAAAnweXQ/LJ4cpDDqh0pAADJAA1zR0XowAw38kwfAnh18pD5HB3ykPAwrwBplNKADXNHRiiADM4nB7oA4ZDeQLKRCG7WSYAEBmhAABTCgKhAIGpBMjKQ5dC+RQABiYAExo1BBGp0goBRQHyBtYXDspC1HEGykPavlXKQ8p03gGnSCUANc0dG3wAMynfJgUDhzP02spEJZxjJwAQHH0A8AGq9PfKQ4uf28pDrg8NykOVCAc3qvT3JwBzHadtb3ZpdH4AMtkU634ASEMDB1V+AAMlADDNHR5+ADLj8oR+AAGuBgElLAJ+AAUnABUffgDTlnvQykOucbzKQ58EIX4ABScAYSCldsSbY8QFQ0MFWyF8ADcSiNR8AAIjAKDNHSGZEcpD4Toylg9gAspD6ohziCuBcMpDLDSlAaZIAGIszR0imRR7CQEeAQJABAUeAQRLABUjngABkBYBngAypNYlngAEJQCAJKZqZWppY2i0JUNDGxDKnQAAqQgGlwEDJAAwzR0lngCBlgWYykMxoTaDAgfQEAUmABAmngABjBgyKRnSmSEGPgEFJgAVJ58AM6hTm58AMq7q8Z8AIaZKlgBAzR0omTwPAAYS9gOXQgvKQ6qRXMpDnLB7ykQEQVxMAJApp3NvdWJvcnleAkNDLzgFxwA3SyHaZAEEJQAwzR0qogAzPfQnogA3XoO5QAEGJwAVK6MA0rAUw8pDrtVXykO7VEujAAYnAFAsozgzNjQOAVAN8AVEJylSykOvOAbKRCkZ18pDJf8LASEAcc0dLaM3MTkoADOwYesoABC30xYGKAChNzE5zR0uozc4N8oA8AmooSzKRCIedspDr5uiykQkQMXKQzljUQEhADDNHS/3IvMI8FkCykQZZFvKQ/gZwcpEG+nJykNav0MjABAwwgAwkPtTkAaxhspDlNuyykO1gzMUAAMjAFAxozI0Nb4Ok0OwxYfKRCHsrJYAMyRAxm4AZTI0Nc0dMksAM7ZJcEsAM7x+HUsAASMAYDOhM9wAOyoH161H18pEHUVlykOv/z2SHlChM80dNCEAg6zlJ8pEGGxU2gCBGlzZykNg8wUhABA1IQAQrZYLAPUOR0Ovm6H1DgAhABU2PyCHwk80ykKyUS/IHQAhABA3IQAA3wjxBEN2qurKQpTcn8pDgGBPykQSaXIhABA4YwAzzXS5WBY30PJqpQBhoi0zzR05IgAjEgrQDzfRVRnQDwEiABE6IgAARAAzEy+tRAAFnA8BIgAQO5MJ8QjE74jKRBfXa8pCzLBHykQZ+UTKQ2KBVocAEDyxDAHqADMc4kYXAoEfBB/KQ05V6CEAED0hAAHjAQEhADvyq+EhAII+mQjKRAkJPCEAS0QKMyIhABQ/IQDxBEP0V0fKRAoBVMpD+JvlykOsl05jABBApQAAOApAQ9Z6olsKoorKQ9sh6cpDyhFuARBBHCbxCNTSycpD24SSykPXJajKQ+AsxMpDxQZvQgAQQiEAg9U1eMpD0dJvIQAA3QVBQ88cJSEAMkOZCcod8QRDge23ykK2+MXKQ4YxacpED4DlIQDSRJkKykKWZ1vKRCmuwKELkUQrn0XKQxvpVSEAEEUhADKyUTBiARBCTTWRRBfXaspDawi8IQAzRpkKpQAz7unDhAABAgcxsmlSIQDxDUeZCspEB63/ykQQqrbKRAjX5MpEEsyQykN/NCohADJImQv+KfEEQ6sJ5MpChuXdykOvsSvKQ/WCCCEAEEkhAPEIfko7ykOW3nXKQoh0SspDm4apykQE1kVVAhBKIQAAQCpCQ4Kz84ILkUOHvs/KRA66MiEAEEviJ9fV/K/KRCvQmcpD2E+OdykAQgAQTCEAgNZfXcpEJpRpIQCxjcpEKLZCykMnjV5CABBNIQAAjAHyBEQXc9bKQ9fs38pEGZYlykNkDdG4AvENTpkNykPx5ZbKRAjoospD83IrykQLPEbKQ466qEMAEE8hADPwu7CVCAAhAAILHzKyy/tDABVQIgDyA9EMMspD9DlgykPVUNDKQ8/iYyIAEFEiAIPxH0zKQ5L+WSIAgpdCC8pEBviUIgCAUpkNykQH31eJJxCVbwEQ5e4BYW7KQ4YyV4cAEFMhADIGteiHAExECKYYhwAQVCIAggdK2spDxKLXpyeSQ8jndspD3Eu9ZQAQVY8GENWhFjP/ltBQAQWcFgBQAfIMVpkRykQDm9LKQhToyspEBPcPykIw1HrKREeMFgIyV5kT3CeXQ9voJspECZ4vyyMAQgAQWCUS0lwxxcpDc5AeykKDzLTeAUFEET+gyADxDVmZFcpD7T7sykMUJzrKQ++Ry8pDHLB2ykQrbXwhADNamRXpAAAhAAEUAQohABBbGhAz7aGcjAQB7gMJMQWCXJkWykQG5z8hAEtECBEkIQAUXSEAAfUJASEAkUP3Dn/KQ64ktIQAMl6ZF68pQEOUKCuOALHnykOYz3HKRAYx4SEAMl+ZGYQA8QRDeosGykPv9WfKQ4GKIcpEEdSJIQAyYJkZhADhQ9yvT8pECELyykPhVpZYCwEhADFhmRsYBzDKRBITAtGtR9fKRBUgMspDdeWcIQAQYiEAM8sh2iEAAX0FCSEAMmOZG2MAQkQWe87GAJFEGM9yykNnKJ9CADNkmRylADOKEnOlAIGOViXKRAtuhyEAEGURB4Ls21HKRBYYsCEAAmQGMWi1GCEAMmaZHokOQkLwdy3wCEFC+DdpFAABIQAQZyEAgjMYZspC7ujaTBJBQvg3aBQAASEAEGghABAUUAaAsy+PykMb1ihRBxEyFAABMQIQaSEAMzPfnSEAMzrZJSEAMTPfnSEAEGohAAFCADPRb8lCADHS/S8UAAEhABBrIQAAhABDQ9ENIUIAASEABIQAEGwhAAAoD+FEJA78ykMcnV7KRCU5RBQAAUIAEG0hADM0pPshADM7oFwhADE0pPshAFZuozc4MPQHMx13L/QHBXgCACEAMM0db0kAAc0AM7atBIsAMbx+HRQAAD8IgDDNHXCjMzI0dgwCPwgB0wc3t7/80wcAIQAwzR1xLgcBIwAB1Qcyt1xhzAUByhYCIwAQcm4AACcQQ0L7VA0aATEK2LIUAAMjABFzIwAAfwEBhQgBfwEBkQAzFNyfIwBRdKM0NTbcAIOxKDbKRA3zfpEAkA/kA8pDhWsuASEAMM0ddZEAAP4EAiMAPfpsoCMAYHajNDAwligAAbkAMwi3TksAMgrZKA4eACEAMM0ddyMAM/PVxiMAAUsAgwqnXcpDj+R6IwDzDXiZFMpD8YH7ykOz9crKQ/h8cMpDuDl8ykPs+bcjABB53ADxAx7xKcpDOip6ykMl6rLKQ0XMrBQAAyMAFXojAAH/AIglI3vKQ7wbdSMAEHsjAIIftofKRDS8gEYAQUQ3pQwUAANGAFF8ozc4MyIBgKg+fcpD/UMssAoAMkpww3DKQ6OsVNsBQDPNHX1LAABrEpBDr7IaykOEMTzLAhEzFAADIwBSfqM3MDRLACKhLBgPQEOvOAZJFHAUykOtwR8BIQA1zR1/SwCAOWNRykOEk+vcABSrSwAAIwBVgKMzMjgeC0JD8y12JgKQQ/fUvcpDrV524AGAOM0dgaI2NJpxAQH3DSPpe20L8AFD7b/xykO3c0IBojY0zR2CIgABlwUBIgA88kkyIgAzg5kHXwYAIgDiRAnP/MpD7VxdykO31tZEABCEbQcz280+1wE34NeE1wEBZgAQhdYBguuxbMpDSOdyuwWSQ1Fu2spEHj3jRADShpkUykQGUsLKQ0ggTtUECyIAEIcbAQDPEpNC6LbxykNL6RBzBDJDYRtEABCIIgAB5hwzsgW91QwxtR+eFAACIgARiSIAUe2vykQyIgBx6RDKRDP1zBQAAiIAEIoiAPEDRbTmykRA9BHKQ0yubspEQrLMFAACIgBgi6MyMzObNwEyr/88FQFCQ7dcYKAHAbwQACEAMM0djCMAMvNyK98QR0P6bKBaAQIjABCNWwEyCmR5RgBNRA3htCMAEI6XCjIKlkcvBkdEDkTZDgYCRgAQj10BATMDADsBR0P44Aw7AQIjABCQXgEAXAidQ0dZIspEDLhFIwDzDZGZFspECKYXykQoUyTKRAxUqcpEKnT9ykMgknNGABCSHAEzQ2EbeAQAggFBQwoTYRQAAyMAEJMjAAGDAQF5AwFYDgF5AzNEJnkjABGUIwAAhAEyNFlhRgBCRDdzuIQBAmkAFZUjADNDR7QjADhGMLUjAFaWozY0MFEDMN/JMJwDFwafEQAhADDNHZdLADNOOwOcAzNVNmQUAjNOOwMjAEOYozA52Q1zYevKQ99lnFEDkOQNz8pDwSVkASEAIc0dNyYBSwCDtebHykNV+8LcAAFLAAEjADKaojaRDgGADzPWFw2VAPIH2lrAykPK2HMBojY3zR2bmRjKQ+rrIWYIR0PvkctmCAEiABCctgDTWE+NykOxPpXKQ2AQTFIEMlhPjUQAQp2jNDCcBAG1ADPVs3m1AAVrAAAhADDNHZ5KADNZFsSRAQErIAGRATBZFsTnBNAzzR2fp29zdGF0bmmXDg4BcxJgzAFWykLP7RUB2gpi1CcBAadPJQAwzR2gbA0BIAIBbA03JSN7Sw0ETAAwzR2hzQzwA8HSrspEFbUbykLzdALKRBgJNMEVF5NOABCiJwBQp3dGykQgFQF0EgKMBjeJTDgnAICjmQ7KQ6cUmLoDBAIOBWBABpwA06SZDspCNvx1ykQSN6ahFwFIBzd84IdOABClTgABFQyAMjcRykPgc+hOABGtUQQHJwBVpqMyMzm0BwKNMtC3v/zKQ9BF9cpD1O0+0wJAOc0dp+sDAYgBM8MVcIgBBZEXAEQAIc0d/iUzYmQXRx4zaV2g9xgzYmQXRgAB+CUAIwACPAMBIwABqwEGIwBwqqVqaW7DvZMAQ0K2+MbYDzfS4prYDyClSiMAMM0dq5wTgqXo2cpDGyImigGVQyU33spEKUuiJQAQrB8CM78dIDYVAY4ZMZL+WxQABSUAFa0lADPni0clADrs+bglAPALrqFjmZkHykItrUnKQ5mVrcpCT8W/ykOd2k34JYBzAaJDLs0dr+0BARsOYOWaScpClKEIMepBkOogAiIAELAiAADBAUNDx72jUgwBeAEy2M5IIgDSsZkLykJZFOvKRANI3YgPBh4vAWYAOLKZDYgA8wYz35zKQ512t8pEA94+AaFDzR2zmRVDAPIDOAgpykKNG+DKRDtUSspCuip6ZQCAtJkYykJfRz6bOhS+IgByt2nKQrcRhSIAUbWZGspCrgHyA6z59MpCjqacykOzkjXKQ/Gg/iIA8Q22mR/KQ4meL8pCg921ykOLjl/KQpTshcpEP/wJhwCwt6lvYsSbxb5uw6HKBENCVf9zOwE3oUT0OwEkqU8nADDNHbi7ABCftwgAuwDpQwJAH8pEO4YUykK4nCcpAHO5p3rDoXNv6hYBkA3Qj3/3ykK6Ee/KQ5QoKXogQoUBp1olAPcPzR26mRHKQpydXspDzMeTykLx5ZbKQ9Nf1spD0dNdJwAyu5kRdgCTQ7x+G8pDHinzhhpE40eUAXMAMM0dvKcAAMYAQ0QwFMH9AwavAwV1ALG9qW1hdGVyacOhbAIBAX0EMoXN0wgEAb8MdEQNkGABqU0nADDNHb6CADMgfb6CADdE7a+CACWrKFEA0CzNHb+odsO9cm9ia3kwCQJeAId3cg7KQtX7wukSI6hWJgCwzR3Ap3pib8W+w63hB0JC5wutJCdHQwbntTEABCUAMM0dwfMCAYoDM2QNzgsXACcrASVPIqdaTAAwzR3CtAIBKDIxHLB8qAunykQe0lXKQ08dEk4AM8OZC4shMxKaxX0IMBS9FLUAFxcnABDEAgEzR0F6AgE3X0ruAgETqMEAQSnNHcXyD/cH2oDKRDGiKMpEBVqqykQ0WOrKQvIFf08AEMYnAIIQ/EDKRCsKXJEWAR06R0MTYe8nABDHJwAzu6BcJwA/xt3fJwACEMgJEAH6ATIohO5FBgJYADUePPidAEAuzR3JIgIByQKCFCgrykLMsEfQDkdDcHctOgEyypkaUA2XRBhsVMpDW2qQvBUGOgFCy6IxMWcdAnsHM7dzP3sH8AC7tvHKQ+l8QgGiMTHNHcyqBTPuBTciAAHvCoK8GobKQ+kYrSIA0s2ZCMpDq7tBykQmxb3kCQZbEgFEABDOIgAARADyBEQmlGnKQ/Kr4cpEKOgMykMmxjVEADPPmQm0ETPvTGx5CYLzkQrKQ7GiKSIAENDqATPUDH/qATfX7N/qAQFmADLRmQt3C/IERBJpcMpECQk8ykQUi0rKQ3g5QEQAMtKZDAgQQEP835giALI9ykQAYFHKQ6RykSIA8APTmQ7KQ/0kB8pEKXz1ykP/2oG9ARJbjAEBZgAR1CIAcIa1ykQnvjsiABeAjhcBIgAz1ZkOLxUARABMRAvALUQAFdYiAABEAAIiAIIpSyzKQyU5uogA09eZFcpEBDDFykNn7eq0AIJyA6LKRBYYsSIAENgeEoPrTrzKQwPdvhMJgg0sTspEL06GIgDyDdmZF8pEBb3QykQCHwzKRAgRJcpEBHKwykOcTdUiANLamRnKRAMG38pCGAV67wKSQj0/uspERsWeIgDyDduZGspEBMW4ykQGxsnKRAd8MspECUw2ykOSmsciABHcIgBz9w/KRAMXiiIAggWc+MpDmflFIgAz3ZkdIgAzGZYlKhWwHBuTykNZ+BoBoy1lAmDeozQ5NZRqAgEUCIe31tPKQ7e//GoCACEAMM0d3yMAM/MPeyMAPfrQOyMAEOAiDIIGUsLKRCb3iH0NBlwBAkYAEOFtAgEZATIzxAFtApNENeZQykLlmkwjAGDiozA3NZVuAADPAkNDrV2HswwF+y4AIQAwzR3jIwABkQAA1AYBckFAQ7GiJ70CEwwjABHkoA9BH0zKQ6UJN/jgC8YjAiMAEOUvCDNseKIoCxBzAw0BfBAkbHhpABDmIwDxA20+AMpENFlhykN0OWHKRDelDRQAA2kAUOeiMTCfkAAAjANDQ6OrZVga8ACnjG/KQ/2mxAGiMTDNHegiAAAUFGFDouUnykO2BgVLLQEiABDprgOAq1emykPqQY8UBBcFqg0BIgAQ6iIAANADAiIAARQEBcwNASIAEeuMA3AZDMpDjGYVYwGg5MpDkKqzykQKRIwDYzDNHeyZDdcOMtdA3+QQBh0YASIAEO21BfED2d0OykPw2dLKQ94gHcpD9YEZmAwCzAAQ7lsBAJYTQ0L83p1OAIIG9rbKRDDb7CIAEO+kDQFIAyO8fgQUQEPBJWKqDBLRIgDyDfCZFspD7BUHykOLPEPKQ+/1Z8pDjx1NykQLCvMiANLxmRjKRAKjuspCFOjKygKSQjcNuspERyi+IgAy8pkcZgBCRC7q8K4DkkQxPpTKQwVsGiIAEPMiAAE+AzAWSgQOFhAw0RISU0AUAe4AEPThATF3UorzBFPKQ35N7HcNMndSikQA8Qj1mR7KQ3gZwcpEMmjdykN/E0rKRDP1zRQAAiIAYPajNDIwluEBAbYCM6NH0bYCBQMCACEAMM0d9yMAAbYCAQQCAbYCBQQCAiMAEPhbAQAjDwJbAQEjDwVbAQIjABD5kAABsgABfgsBsgAxvBt1FAADIwAV+rMAAbYCAbMAAboOM3gZwSMA8RD7mR/KQ3XF9spCXEf6ykODB1bKQoDBFcpEQoF3AaQrsABB/KIzOY0DAaoGMJmVrZYCFwajCmCiMznNHf3WAAHaAjOZMwXaAgXFCgEiABD+RAYw06jkygkTg0QGggp2CMpDkEciIgAQ/xoYggaEGspD/HzwPBiRRAAuhspDpNYmIgAhHgDwBCPFuDwYANQBkkPJSh7KQ9vpFSIAYAGjMjg3ko0AM7Bh668AAc0EBdoLACEAMM0eAiMAAYYBAbAAAYYBBbAAAiMAUQOjNzUy0QEBSwAzj+OLSwAFjwoAIQAxzR4ESwAANwQwj3/3GAVgPMpDk8SVXxITTyMAEAX8ABDZ1w7zA/LJ4cpD4BBMykP3Dn/KQ64ktCMAMwaZFZ8FgCkZ18pEDCNRAlEDLBsCRgAQB3YGAOMZkkQQRyHKQ/h8b24HQ0OAYFNGADMImRsjADMdqIM8HoMgLfHKQ0muoSMAUQmjNTA49g8BIgEAsRsRQ50NkIp2B8pEDV6WASEAMc0eCtcAAO8FAOIKAu8FBeIKAiMAFQuRAAG3GgGRAAUJHQIjAFEMozI0ND8CAW4AM3dyDkUBkH/5dspEEps8ASEAMM0eDW4AASMAM2QNziMABZoKAiMAEA4jAAFoATN2quZoAQtGABEPIwAAtAABRgDT+gnxykNrzgbKRBemGGkAEBC0AIPxH0zKRBPElrQAMBYYsOIHE6YjACMRqOgMEKkjDvMMQ73zOspELfLoykPIzg/KRDBGjMpDCUw4AahCJgBTzR4SmQgoADNBVy0oAIhDqtDKQm7siigA+A0TmQnKQ7iGRspEPK/mykPC/X/KRD7Rv8pCnj7QKACIFJkKykO4IqsoAIg/A4rKQpywfSgAEBVYAtK1CJbKRCcpUspDv4C7PwJIQyX/CygAEBbzFAEoADNALVwoAIhCHeHKQoPdyCgANBeZDcBF+ALQmcpD7y8dykQtj1TKQxQpGCgAMxiZDiwLhydbHMpC67NEVAoFPgEwzR4ZhQsyJF4djC1HQz0s8IwtBygAkRqna29yZWtjZboDANcPAt0L8gHQ8mnKRCz6a8pDFny7AadLJQAwzR4bcAGDw2EbykQ+bqEnAIdAkHrKQpBI+ycAURyjMzUwfQIBugGHJveIykPRVRkkAYCkLTM1MM0eHTgCASQAASghAXcAMSRAxtcWBCQAEB4cAdf0/6vKQ6vQIcpD+5aFSR4AaQDyAM0eH5kNykQJOwrKQ9Z6opVFBlcHAiMA0iCZHspDkV7uykQiHu66IUFEJQd6FAADIwBQIaM3MTbRDUND0hxPtgA32XlzpgoAIQAwzR4itQABIwABtQABIwAFtQACIwAVI48VgDWCu8pEDhOBuQhjCspC16R2IwAVJCMA8wMwqarKRA3htMpEMpovykL/+1QjABUlIwAzK216RgAFcg0CRgAUJr4E8wRD7JYgykQL8YTKQ/GgEMpDs5MjRgAQJyMAgAh0SspD0Kid4QQTUggUJM9/0gAVKCMAM8mtsyMAMM64j08BE6RGABEpIwBzphfKQ6CRhWkAg6TVN8pEAC7+IwARKiMAAGkAM5jPcUYABv4FATsBFSuGATMlnGOGATMohO+GAQEjAFEsozUyOf4FAHMEAhgCOPrQPHZkYDUyOc0eLW0JAWEe8wPAwc7KRA1MwcpDxcypykPfZoojABUuIwAztYJEIwCDuip3ykPrCLwjABQvOgLzBEQcG5PKRAzpnMpEHqEBykNP4mMjADMwmRtAATPPfsvXADDU7TzeExP3IwARMdcAI8KJ8gcglNslGiFzuBQAAyMAQjKjMjETAwE6AjAdE5qZBsDFykQfZ7TKQ0zHlgEhADXNHjNdAjMYOoldAoMaji3KQ2AtsyMAFTQjAAEpI9PZ3Q7KRBWDx8pDdFdKIwAQNZEAMxWh/WgBgRydXspEKLa5FAADIwAQNiMAAdUcAYsBMzugXCMAMzSk+yMAYDejNTcwlG4AAY0bMx0Tm4sBkB816spDTY6/ASEAU80eOJkUiwEy5TehywJBQ+ne6N0lAyMA0zmZFMpD8YH7ykOlOMtaCYOpfH7KQ/u2tSMAFTqRADM0vICRAAFFAQGRAAFpAGU7ozExNJeRAAEiAQEcApAaXNjKQ2DzBQEhADXNHjwjAAHVFQEjAAYiAQEjABA9ygSDsYvQykQI6KL0BQXYIQJGABA+IwAB+gABIwAB0hwLIwARP9cAc+WWykO68LXXAIO/NVPKQ+X94GkAEEBrC4PxH0zKRCD0pKwHgyMWfcpDPgxwIwAQQfoAAa4BAfoAAa4BMTelDBQAAyMAUUKjMzQ3pQUyyGtfyg8CpQWAAMNwykOjrFQuBVA0N80eQ0wAM4EXJugEMIST6/soEXoUABABRQBxzR5EozUwNokIM9G4tEwAAYsCgAD1OspDo0jAiQhANs0eRb0GAD0JAmYIAD0JQEQZliXkBxPRIwAVRm4A0yVqmcpDhPeGykQohPBuAAFGAGBHozI4OJiRATDIzg8jDmcKykPQjs6IHIGkLTI4OM0eSCQAAN4AM99lnCQABVsZAyQAMkmZCbIPQkQuuZtiDaBEMNt0ykMG+JQBaQDgzR5KmRfKRARikspEIoEMCiCmFwEBYwPKQzZKXCMAEUsjACKT6vwAAUMik0QAkhzKQ6QO/CMAEEzQCfMIyTGqykQeDBjKQ89k6cpEIF+8ykNI53gjABBNIwAAjgHzBEQHvtDKQ9AsHspEChJ0ykORDkwjABBOHwEzTwI5jQEACxoCdQYzTwI5IwBCT6M1MhYKAY0BAR8BAFIGkEP4OFHKQ6z64kAEQDjNHlAeAQEjAAEeAQCwAQYeAQBEADXNHlFuAAGNAQFuADMotrpuAAFGAGBSozQxNZFLAAFFEQFuAAG/AgYVHqI0MTXNHlOjODAwaQPIcivKQ/MtdspD+mygKABgODAwzR5UeBAA6AYBLRBIRA3htC0QASMAM1WZCpwHMuU3oGIFASIeQ0O7t+EjABFWQARwCTzKQw3zenccF0TkNQCKADDNHle1EQB3HEJDawi2pguTQ3RXRspEFYPIRgAQWP8AM2x4onccAVAQMQoTYRQAAyMAEFkjAPEDbT4AykRDR7TKQ3Q5YcpERmIKFAADIwBRWqMzNTEdA4PrsWzKQ9/JMCIBBm0BYDM1Mc0eW/oDMOnBPKsIE0pCDzFB6q7qAQMjABBcbgAB/gEzMQ1AkAEBRh4B/gEBRgBRXaM1NjduADPyq+DbATj6bJ9uAGA1NjfNHl5uAABFBAE7LkhD+OALbgABIwAVX24AAXYOMFbC+UUEEw1uAAEjADJgojVrAoPKvj/KQ9YXDWYD8AHaWsDKQ8rYcwGjLTU4zR5h+w/wCgXvJ8pDm+lRykQHrf/KQ6At8cpEAoKhAaIiABBibADQWRbEykQjFvXKQ2AQTGQDEXoUAAIiAFFjozgyOLAEM9FVGXAIAbQCBmwAEDi0AhVkSgABQQQzYNeDtAIzWRbEIwBgZaE43AAQtAIBpxAA4gkCfREF5y5QoTjNHmatBTOucbwyCADSDEFEJA77/SEBIQAQZyEAAcUNAVMIO/MPeyEAEGhTGvEIkcN2ykOVtKPKQpsO8cpDmlzXykQFay5CAIJpmQrKQpf1yJEHAr0WAagXMVekdiEAMmqZCi8BQ0QfytOeBAFtADFCs7chABBrNwzxCNWZE8pDXREKykPXiUPKQ2WaRspEGTMIIQAQbOwKAZEDAR1J0fQ5YcpDwxVxykPiHcIhAINtmQ3KRAbnP38qARID8AD4/o7KQ6w0pQGiLTjNHm4rAgERENErbXbKQ/BZAspDM/Ta5wcBQwAQb4kNg+0+7MpDIh0OugIAKwBBRCe+PCEAMnCZFocVl0IbIgrKRAWMAvsRAEsBEHGNAzAHGQx+AxDHZBWxJMpEF9dqykNrCLxCABByGwUAhAAzRBorYwCRRBx+sspDWGugIQAzc5kcFQcBtw4y83IrgQlBQ1n4GiEAFXQYAjMzL49iAgE8AwAYAgCEAFF1ozU3NWECAD0AAfgLAqIEBRYCACEAMM0edg8BAXkIAOQAAtMRBQ8BAiMAQnejMTXnCAGYBjPMZOuDBcDQqJ3KQ9SKlgGkLTFnDBB4hQIAdgdDQ8JPMyQAhMaT0cpD3p9iJAAQebkA8QNjK07KQ9QnAcpDaiTWykPZ+BoUABABaQAwzR56IwAzYmQXBQswaV2g9AIRuRQAAyMAUHuiODmXbgAy9cX2ahsCVA8FUR5gojg5zR58IgAw9imR4B0SM+cIBpAAASIAEH2gBTILjl9EAAKgBQpEABF+IgDHwC3KQ8Kyx8pEDhOC1AABRAAyf5kUBwk0QxywQgEwJTfeFw0SoiIAEIDABYMKAVXKQx11yn8NCiIAEIHzAAAWAUNENVFp8wAB3AkBFgEQLs0AYIKhMNwAJNIAgNbC+cpDt9bUMgT1AsTKQ7u28cpD6XxCAaEwzR6DIQAzmTMHgwEFZAwAIQAVhCEAM49/90IABRUSACEAEYUhAHNfXcpDeDdiIQAFFBEAIQAQhikEg9clqMpEOo2XXwuBPK/mykKvTZmEABWHIQAzNYK7IQAF3Q0AQgAViCEAANsNAqELgTLL+cpC/m0CQgAViSEAARsPMNl5cwICYULKQyeNXiEAEYohAHOJQ8pEBA+RIQAFvR4AYwAQixsOAa4MMhgJNXMLkUQZx/DKQ2NGqUIAEIzKEDLc9yOMBOFD362eykQhiY7KQ0RAMSEAEI3eCdDeIBzKRDW0hspD4HPnkwFhQcpC2TLIIQAQjjgaMgxUqcYAMUQNTIQVYdvKQwDC+yEAEI+tBAGXAvEDjMmpykP7+iHKQ5BHH8pECnYKIQAQkK0EAX4CACEAS0QMhnchABCROQJxC1yRykOz9TkCE3b5ATHtXF9CABCSiwSCCys6ykQsAmP3BwISEjESmschADKTmRkDA0BEFbUbXguxcMpEF6WgykNrz+YhADKUmRwhAEJD5f3dIQAGnAwASgEQlaUWggsrOspD3p9e8QCRQ+KAaMpDwrLLQgDQlpkdykQKyBXKRBI3piEAF6piGwBCABCX3QLxAzMYZspDfm0CykM6E8fKQ4EnfBQAAUIAEJghAAFrDTMJr1enHDEKp9QUAAEhABWZIQAzGJ4fIQA2GZYmIQAQmiEAg0QmecpD2AgLMCUx2fgZFAABQgAQmyEAANoI4UPYa6DKQ3KszcpD2luvFAABIQAQnCEAAWoXAUIAgX2GtcpD2ZVxFAABIQAQnSEAgIk6lMpDBjFro0QTqj8JMYk6lCEAFZ4hADP15LAhADb3chchABSfIQAC5wAAQgAC5wAEQgAQoCEAMCB9vgIcYDzKQyax6PcCEbkUAAFjABChIQDQRO2vykQnjOfKQ0vpEE8MEe8UAAEhABCiIQAApQBDRBjP6mMAMRnH8RQAASEAEaMhAMCeL8pENq0EykONGvOcAxEMFAABIQAQpCEAM5Fe7owBEJRjHzELPL0UAAEhABClIQABQgDRRWoDykOMuETKREaT1RQAASEAoKanxI3DrXNsb55KBDDqJNdWKxCqUggQfDUWEE4/FiRGASUAMM0ep4oDAIADQ0Nd2DJ2GYduIarKRBcRLycAg6iZC8pD7HiifBjX9JwRykMRDGrKRC5WfycA06mZEcpD7mjSykMtwRpyDodFBX7KRCFYOicA0qqZE8pD2qNYykLZLw1rZgFYAEdEMv3GJwAQq50OAQwIAR4HAW4GMT4KktgJBycAM6yZF3UAMiwyyp8Ul0M8fhrKRCN6EycAM62ZGCIbMykZ0mwDhzoqdspEJA78JwAQrrQDMuUaki8GAhEBhzWBVspEJTlEJwDTr5kaykPqiHPKQynfIpwAhz1DZspEI0jAJwAQsGwIg+8vHMpDE2ASJifBI6tiykQprsEBp8SMqwEwzR6xCAQBOAH3Ax8EGspD8LuxykMvTZLKRCbGNU4A9wOymSLKQoPF58pDx8/6ykKqh6O1YgbUAfcNs5kiykOX7fHKQ8DT+MpDogH2ykPHCLLKQ93tEU4AgbSmb3Byw6F2RBHQ91N2ykLrzCXKQ/925a4AEA7OEyOWASQAMM0etQIC9gj5Q6bKQs/gfcpD/9qAykMFajrKRDE/CyYAELa/CYPEJ2TKQtxLrcsLBQMfBUwAELdkAQBhCdFDBKMWykP3tibKQyX/RDcW2EwAgLilbGHEjXKRBAgB7BsznLBtCgDwB6X+/cpEPdm6AaVMQcSMUs0euaM2ODeYE0NECmR5aB4wDhOBBwgDxB8AIQCizR66mQnKRAlsYionSEQNTMJoHgEjABG7IwDHCTzKQ71EWMpEDRtpHSQCRgDTvJkYykQHrf/KRCaUaZYZOClLK2kAEL0jAIAIdErKRAYx4CMAs1LKRAiFhMpDlCgtaQAUviMAApEdACMAk0ORcPHKRAnhISMAUL+jNDQ1gg3wCkQGUsLKRCIedspECc/8ykQkQMXKQzljUQEhADDNHsAkAQD6AEJD85EK+gAINQ8AIwAQwToEg5HCicpEP/wJBhQxQrLMFAADRgBQwqMwNTm2CgJFATIh7KyVCQaKDAAhADXNHsNLAAGpDjOU27LaKgFLAAEjAFDEozMyM1kCAYAPQkQdRWWWAAedE2AzMjPNHsVkB4IJz/3KQ947ym4Ak0PjRqXKQ8HsjiMAEcYjAACQATClOMvACRh2nRMBRgAQx5EAAcMGg0N5fspDO6BcOg8zNKT7IwBSyKMyNzKRACLIFYgjAU8KQ0QaXNmdE2EyNzLNHslKAXOWR8pEE5NCtAAHvxQAIwAVypEAM7rwtZEAg7/7kMpD5TejRgAQy5EAMxWh/ZEAMxydXqcFMxWh/SMAUMyiNTGZbQCCC/GEykQOJUj+APEBRA/kAspDhWsuAaI1Mc0ezSIAcMAtykQD3caPABeCawkBIgAyzpkJTAVDQ4uf2TFcgo/ji8pECqfURAAVzyIAM4EmjSIAgoXN08pED7KwIgAQ0NIAASMLMqvQIkUIkkOw2v3KQ/RYNiIAENE9BQDMDOBECkQ+ykP44AzKRAw0wzwJEq0iABTSIgBCQ80rKOwIkkPSNgTKQ9L9LyIAFdMiADPGMD0iAILK14TKQ9pbryIAENQ3AdEpA9vKQwGKJMpDL/88VBsBFAACIgBR1aM0NDTHAYAGUsLKQ/1DLLkAGFTOMGA0NDTNHtbSAIAC1YjKQ38ySoMks9vKQ4UHlcpEEBXPIwAQ1yMAggST6spC4PL1rANBQvIBxaIQAyMAENiQAAGvFAE0A4GE94bKRELklRQAAyMAUdmjNzM2kQABfwMBkQABNAOQAMNwykOjrFQBIQAwzR7abgAzB99XkQAAugqTQ4VrK8pED+QEIwAQ2yMAAOAuApEAAJEKB5EAAUYAFdyRAAHpAgGRADNGMLaRAAEjAFHdozQyNzQFMwaEGhAEAWEDB0UTkjI3zR7eozM2M1sEcyD1ykPfZZwoAJDkDc/KQ8ElZAHGAABV0fIUozM2M80e35kUykQEk+rKQzicHspECELyykNB6q7KRCIe7gEjAPEI4JkeykNPAjnKRD/8CcpDVsL5ykRCsswUAAMjAPAT4aMyMTKUmQfKRAozIspD38kwykQOE4LKQ+Rwd8pDwMK8ASEA8BnNHuKZEcpCNvx1ykPNKyjKQpA1CcpD01/WykPR010BpTIuMS4yzR7jkwDYCKYXykM31tLKRAyGd5MAAUgAFeSTADNDR7STADNGMLWTAAEjAGDloTncABCTAPEpCNflykPW3UvKRAnP/cpD2r5VykPKdN4BoTnNHuaZCMpDrUfXykPXQN/KQ6+bospD24SSykPJrqEhABDnIQAz7/VnIQA78qvhIQDxDeiZCcpCkcN2ykOMAoHKQpsO8cpDkEcfykQKdgpCAPEN6ZkKykPU0snKQ/j+jspD14lDykP9QyzKQ6fwByEA8Q3qmQvKQ9U1eMpDjGYXykPX7N/KQ5ENXcpEChLrIQDxDeuZC8pEB99XykNd2DLKRAkJPMpDZmFyykQZAT0hABDsMgGDBxkMykMrbXbFAYEz9NrKRCWcYyEA0+2ZFspD7T7sykOSmsPQAIGW3nXKRAcqXyEA8Q3umRfKRAOb0spCGyIaykQExbjKQjDUespER4xSIQAz75kZQgDxA1uEjspD75HLykNk0xrKRBlk0yEA8Q3wmRnKRAWMAspDn8pbykQG5z/KQ6TVN8pEAC7+IQDxDfGZHMpD8LuwykQWe87KQ/NyK8pEGJ4dykNn7fAhADLymRxCAEBEMpov0ACxDcpENR+dykLrz+YhABDzIQAAGQJARBn5RM4BsfzKRBxNXspDWTDxIQDS9JkdykQF7yfKRA7rhjMB8AZEEQ3VykODF4oBoi05zR71ozg0NpIWAtcKZHnKQ9Z6ospEDeG0FgIAIQAwzR72UgEBOQIBUgEBhAIFUgECIwBA96E3mkkAAJEAQkO4OXuRAPEbQ7wahspD6RitAaE3zR74mQrKQrJRMMpEAYojykK7oFzKRAOscspDndpPIQAQ+R0CAPwBQkQVg8f8AZFEF9dqykNrCLwhADL6mQrJAEND77AAkwCB8/SeykOxPpUhAPMW+5kNykPxH0zKQ/RXR8pD9DlgykP4m+XKQ6yXTgGiLTfNHvyZFdwB8QMR04rKRAT3D8pCM/EqykRHWodDABD93AEz7gU3rwPR8FkCykPotRbKQ7x+HSEAEP7cAQFgAvEDeP6OykQIESTKQ4GKIcpEEdSJ6ACD/5kbykOq9PfcASGtq50CAacCEHUhAEIfAJkbFAJCRBorDkIAkUQcfrLKQ1hroCEAYQGjMzU2kUIEAJkBAVABAZkBBVABACEAgM0fAqE23AASKAABeAEyo6tlCQLxG0OnjG/KQ/2mxAGhNs0fA5kIykLGekTKRAi3TcpCz8lwykQLCvHKQ48dUSEAEASZAfEIsMZyykQGYzTKQroR78pECIWDykOUKC0hABEFeAEirf+ZAQFtAHBEF6WgykNrjQJENs0fBiEAQEPlN6CZAbHkykPpe1LKQ7u34SEAMgeZDPgDQ0QSaXDbAfQAFItKykN4OUABoi02zR8IuwFCRCQO+7sBkkQl/4DKQzJoZiIAEAmHAgB5AUNC/N6dngWBB73eykQwqiJlABAKIQCABGKSykIbIgo+A7EBykI3DbrKREcoviEAMguZGXkBAYsFArsBBtwBQTbNHwwhAHO16MpDa84GawIwdFdG+AARyCEAEA3cAfEIyyHaykQWrZnKQ83YVMpEGM9yykNnKJ8hABAOlwMB+gMgpZtTBMEZDcpDqqZQykP6jOMhABAPIQABEQQydqrq/QGRQ38yTspEEs0GIQDSEJkdykPs21HKRBKaxV0EkUQUvRTKQ3dyFyEAEBHwBfEDdo0sykLwdy3KQ32GtcpC+DdpFAABIQAQEiEA0E8COcpDM/a5ykNUby0+BhHWFAABIQAQEyEA8QN3UorKREHsjspDfxNKykRC5JUUAAEhAGAUozU1NpNZAgEaBAFZAgGBAgVZAgAhADDNHxVyATMI1+WTATcMuEWTAQIjABUWbAABngYBbAAyRmIKbAACIwBBF6I0N20AgAet/8pDmZWtxgLwA/3KQ512t8pEA94+AaI0N80fGEkAg011pcpDmyMX1gAxnqF5FAACIgAQGSIA8QNOOwPKRBemGMpDWE+NykQZliYUAAIiAFYaozcwMlkDAWsAAdgAMJ3aTY0EIHMBIQCFzR8bozI1MZIAAYCP44vKRA4TgRIDECkcAyCFASEAMM0fHE4EAI0G8wREJZvrykQMI1LKRCghWcpDKeEBIwBSHaM1NDhLAAAOCDOGMWlzAJCKdgfKRA1elgEhADDNHx5LAPMICHRKykQXc9bKRAxUqspEGcfwykNjRqkjAFIfozcwM1kIIGR5EAITDpYAgH/5dspEEps8vgBFM80fILkAM2QNziMAg2yVMspEF3RNIwARIW4AcKYXykQTk0JuALOpykQWSgTKQ3E+VSMAECJOAQBEAeFC+1QNykNgEEzKQwlMOBQAAyMA9h0jq2Rsb3Vob2RvYsOpmJkIykKiz7DKRDW0hspC9o0sykQ3pQvKQtekdgGrRCkA+w/NHySZCcpCi41zykO+C4DKQuDVqspDwk8zykPi5AArABAlKwD7CKReHcpDn8pZykL5plTKQ6QO+cpEAJIdKwD7DSaZFcpCnigaykQAw3DKQxNQCspEBEFcykOcsH0rABAnKwCAn7aHykO6KncrALsLykPBJWLKQ+QN0SsA8QgomRjKQqFE9MpEMT6TykMU3J/KRDSKtH0DCysAECkrADKl6NloB+tC/k3sykQT9mHKQ3qM4ysAECorAAGBAPsD5yevykMUFWnKQ+1cXcpDt9bWKwDQK6hvc3RhdG7DrdwAMIEJAa0B9QQwqarKQyOW58pEMsv5ykL+bQIBKAAwzR8sNgH4CPy/f8pEBsbJykMVof3KRAjoospDk2HvKAAQLSgA8wuNG+DKQ9Fvx8pCvrmFykPWFw7KQ88cJQGoT3gAMM0fLigAMu0+ANgJR0MPbdPYCQd4APgNL5kKykLx5ZbKRBpc2MpDEojUykQcsHzKQ1ekdngAEDDmCTOCQQt/BTeORNn/AAdQAPgNMZkLykKsHtzKQ9VQ0MpC30ruykPZ+BfKQ8s7HKAAEDIoANCOppzKQ6CRg8pCw2EbgAVodMpD/5e/KAAVMygA+AOMyavKQsHSrspDkXDxykQJ4SEoADI0mQzICpBEMEaMykLE74hoARP6aAEGGAEVNSgAMyZinygAiCjoDcpDJsY1KAAQNigAg5NOMspEIYmNKACII90wykM68aMoABU3KAAAEAgCeACIHqEBykNP4mMoABA4LQf4CAST6spEAoKhykMZgl3KRATWRMpDm4araAH4AzmZFcpDA8y0ykPRDDPKQyFDHeABBFgCMM0fOigAEF9eAfgDuo0fykODzZ/KQ8DBzcpD5HFmKAAQOygA+AgDB1bKQxNgDspDH7aIykMcsHbKRCttfLgBEDxjC/gIXbyBykQ4nRLKQ4MHVcpEPBr9ykKz9OAoADI9mRZdA/gEQ9jORcpDALOKykPgj23KQ8SjxvAAMz6ZF9sD+AMQ3ArKQtX7wspEE2F4ykN84IcoABA/KAAAVwNDRA0syygAiA+yOMpDhc7DKAAQQCgAAaADMwlMNkABiAwC+MpDjS1CoAAQQSgA+AieKBrKQ6G7VcpC8FcoykOn8APKQ/1DMFAAEELPAzDwVylJAhIgUARARAxmjsUMGBhQAPgNQ5kYykNL6RDKQ+bEG8pDdDlhykPs+MnKQ7g6aigAM0SZGVAAMxHUiEgDMBRZ9nMKGJEoAPgNRZkZykNJlUXKQ/2mwspDcR5gykQCHwzKQ6D1HCgAM0aZG5wF+AMLbhDKQteKL8pEDfN+ykOJTDjIABBHKAAB8AD4A7GiJspC7sxsykO5AKXKQ+wyjigAMkiZHLgBQ0Q5MfvyA4g8r+bKQq9NmSgAEEnnDPgIi/H6ykQMNMPKQ6AaIspED+QCykOFay4oABBKUACCpejZykPeO8mgAJhD46o5ykPBiPooABBLKAAyos+www7oQtkU68pD2+gmykPJSw0oABBMeAD4CI/SWspDvURZykOjlujKQ8Q/Q8pD4PPwKAAVTVAAM4lMNXgAiI65ucpECzy9KAAQTigAAYYGM4JQX3gAiIb3pcpEDx3HKAAyT5ke+wvhQs5V6MpDrg8NykLyBX8UAAgoABBQKADxA7VsMcpCxQdaykO4hkfKQupBkxQACCgAEVEoAHAIlspD5TejKABhRspD7oYxFAAIKAAQUigA0boS2spD/gpYykO9kIrOCAEUAAgIAvgNU5kgykKcnV7KQ6pDpspC3DHFykOwFL/KQ/UedFAA+A1UmSDKQ8PDycpDnEznykPUDH7KQ6G7V8pEAbvuUAAQVVAAAUYFMn/5dlIDQEOFayvlARgEKAAQVlAA+AjTqOTKQ2i1EspD4mQYykNzkBrKRBW1kygAEFcoADBkt+LxBGJeykOBedRjDzlEG7hABhBYeAD4CKkFs8pC2S8NykLiZBfKQu1afcpENO5KUAAQWSgAgqd3RspCqRftaQiYQsBcXcpEOo4OKAD4DVqZIcpDHinzykQ4a77KQz0s8MpEO1RKykK6KnooAKNbpXN0w6F0lJkIhQQzF9drqQOwGflEykNigVYBpVMjADDNH1wMB4LDYRvKRAuf2rwGlUQNkF/KQ4oSdSUAEF0BBQE1CfUDK59EykLAR/HKRC6H0cpDEEciJQAyXpkZ1gSXQ9VQ0cpCvS7IuREEbwCDX6hkYcWIb3aJCQF9CACeAEdDF/XIngAFJgAwzR9goQAy7T4AoQAB1QcGoQAHKACAYZkSykM5TJG2A+ArykNWwvrKQ4rYr8pEDS0FBHYAUs0fYpkSCwRCQ0pz7nUImENVUM7KRB1FZigAEGNQAPgIS+kQykM+0brKQ2iYQ8pDSazCykQgLmkoABBkHAEyz8lwHAHoQwST6spELlYGykMRDkwoABBlHwEwzLBHJQgT0Z8GBR8BB8gAEGZZDdcFWyHKRBI3pspDIgpTWQ0HKADzA2eoZG9oYWRuw6mTmQjKQtRxBi0F8wEJO4DKRBAVWMpDhQiFAahEJgAwzR9oqgAAHwT4BEQkQMXKQuiWaspEJsW9ykMvT3IoABBpqgAAnwbQQ83yUcpC5X1AykPS/AUAKDbzKACQaqbDusSNdHmW7wmDC41zykQNwbSnBgWAAAMkAFLNH2uZCvYAAb8PQEMRwZ6jDBCDrQwWLSYAM2yZE3wAADEF8ANCwEfyykPhVpbKQ8PcnQGmw5pwAFPNH22ZFhQChyRAxcpDBue1ygAFTAAQbt8H0H5N7MpD2M5GykONfo9aBWYCykPEQDFyABBv7gAy6iTX7gABegEG7gAFTACwcKhha3Rpdm7DrZLuADMb1ijuADcz35zuAAUmADDNH3F+ADMKAN6kAAEFCwZuAQROAGHNH3KiaXbCAdNiZBfKRAQPkcpChVsgJgHzF5hsywGjSVYuzR9zmQnKQmuzQ8pEAbvtykKIdErKRAPdxspDnXenIwDxHnSZDMpDWdwiykPyZznKQ2fRC8pD93IUykOtwR8BpElWLivNH3WqcGVuxJvFvqkLEBM6AgFLAAF4AAAjBcVEBjHgykOYz3QBqlAqADDNH3YqAABgDEBD/glqWwa67MpEAVjOykOigZYqABV3KgD6A/P0nspC2qNYykP4/o7KQ6w0pSoA03iZDcpCtW4IykP835iQApcAw3DKQ6OsVAGoADXNH3kqAILXQN/KQucLrSACAVEHCSoAFXoqADO+bioqAIrDFXHKQ+IdwlQAFXsqADOyBM/mAjG2rQK6BgoqABB8xwr6CDb4xspDpTjLykNPyXDKQ6ngEspD+1MhKgAQfSoAM3mmVSoAP4k6lCoABRV+fgAzmTMHfgAF3g8J0gAQfxIDAnoBItCUXQwGPQkJpAEQgCoAgvs0wspD+cW3KQaaQ/5s/spDpsY1egH4A4GZE8pDUhtiykP5YiPKQ3HllioABiICMM0fglQAAYMO+gPUiajKQuDVqspD2ZSDykPLnrBUABCDVAAwKD59KgBnp8pDSM4PBQ0J0gAQhFQAAdIA+gPGk9HKQt28gspDy53BykPZlXJUABCF6AMAKgDgRBTu3spC+aZVykQYbFOgBxoYKgAUhioAAWwCAqgAD/wAAxCHKgAABgVDQ/IDpNIAivaq68pDrohIVACyiKlwb2tsYWRuxJv1AyMQylUANzrZJf8CBicAMM0fifYDECQJEDP4/o/1CgAyA0lDpynJKQAhiqg9BTFlY2hcABAfYwEAMQNHQze/+w4WBSYAMM0fi1sA1yqSSMpD8aAQykNEJnm5AAcoAGCMqMSNYXNjBxCViwOCX0c+ykPqpSXBB9JD7unDykO2SXABqMSMJgBSzR+NmQpcBAF4ADBCqpCXFXhDLMpDp/AHKAD1Do6ZEspD362eykMDFpbKQ+2hnMpDDfN6ykQvHLsBdgAwzR+PYwEQn9IA+APKEUjKQvN0AspD0EX1ykPU7T5QABCQewUByAsyriPFDQiYQ7Xl2MpD701bKADQkatyb3psacWhZW7DrW4GAoULM+pBkMABBdUACCkAMM0fktgAMK84BVABEOZhBBNpggw7p4xxKwAQk7oD+wiYvBPKQ+4imspDpYcYykPyyeHKQ7JpUisAEJQrAPsIqWd2ykPn7ezKQ7b4xcpD7JYfykO4nRQrADKVmRa2AgEJAetDLOQ6ykPQqJ3KQ9SKlisAEJYkDTICQB8MAUBDOtkkpwEQbtwAG8UrAECXojM03AnwEEOrV6bKRDpcQ8pDsGHqykQ8TFLKQrJqPgGiMzTNH5ioBjPuBTciANLySTLKRDx+HMpCsNvsIgD3A5mZC8pD00VIykPpF77KQ9fs3+cNAUQAEJrGGgEGFgCAFkdECQk9AREBIgBRm6M4OTDCAjOxKDZrADe4IqyNAAAhADDNH5yOANfzcivKRDoqecpD+tA8jgACIwBQnaIyM50nAPAPq7tBykQ1grvKQ6//PMpEN6UKykLXpHYBojIzzR+eIgAB1wAAwBPiQ/Kr4cpEN9bVykLWFiQiABCfIgABRAAzMHhWRACCMpovykL/+1QiABCgIgABRAABIgABRAAKIgAQoSIAAYgAMyufRUQAgi3BHspDE2HvRAAQoiIAAUQAABMLAl8Bgi3y6MpDEprHIgAzo5kNphfyA75uKspECKYYykPCssjKQ+KAayIAEKQJBfEQT8W/ykQKp13KQooCtspEDroyykOHvtEBozIuM80fpQkaIv73HQQBjxkB4gRCQ6w0pUUAEKbtEDDrTrwdE/IBxspD7y8cykPVs3nKQ89/uiIAEKciADLq6yGPA+JD75HLykPOuI/KQ9Z6pCIAEagiACKIc5kSQ0PvLx3CBjL/+mgiABWpIgAwmTMFZgAYHfkWoDIzzR+qozQ3OZsWATOwxYfAATe4hkbAAQAhADDNH6sjADDz1cYjAPMBvMpD+zPXykQ4CCrKQtSLgSMAEKwjAAFGAAGgAQFGAAWgAQIjABCtIwABRgABIwABUAILIwAQriMAAZYCAaIBAZYCgy2PU8pDFCkYaQAQryMAAZYCMytteowABcUBAmkAELCBAdcHrf/KQ/ORCspEC/GEzwgCIwAQsRwB1/C7sMpD0QwyykP3tiaCAQIjABWyIwCHya2zykP4GcGDAQIjABWzIwAzoC3vIwCDpNU3ykQALv6vABW0IwAANQgCRgCDndpNykQDrHMjAFC1ozQxMSMFAkABMCaUafoAwKvKRCi2QspDJ41eASEANc0ftvoAMybFvfoAMijoDBMUAiMAEbf6APMHfDLKQ2ft6spEDCNSykNyyPLKRBXnXUYAEbiRAHNZAspDA92++gCDDSxOykQvToYjADO5mRgdATOUKCvXAIOYz3HKRAYx4SMAg7qZHspDkPtTwxeBlT9OykMK2LIUAAOMAFC7ozE3NSYLk0Oxi9DKRCG7WNcAkCQO/MpDOip6ASEAMM0fvNcAM/Q5YSMAAWcECyMAEb20AHO7sMpDIh0OkQABMR4zJ748RgBQvqMyMzY9BwJuADMc4kZuAJAfBB/KQ05V6AEhADXNH79uADMcsHxuADgfBCAjAPMDwJkJykQJbGLKQ+Rwd8pEDOmcbgUzvBt1RgAVwZEAhxQnOspD91N2rhQCaQAQwvsH8wjxH0zKRB0TmspD+HxvykQfZ7TKQ0zHlkYAUMOiMTaakACDtEJLykQX12s4AwXxD2CiMTbNH8QiAPII9u/bykQYCTXKQ/psn8pEGcfwykNjRqkiADPFmQgsGgAZAgHiGgY8AgEiAILGmQnKQ9LimeYUQEPXJagEHGLEykN/+1REABDHIgAAWQYBVBBHQ9bC+lQQAUQA8g3ImQ7KQ83YVMpEEHjsykPQjs/KRBGivspDge25RAAQyX4C8AMEYpLKQ1kw5spEBrXnykNif3bRABK8IgAQyiIAggW90MpDBKMStAAGfQIBZgAQyzcBASUEMivQmTADQkQuVgebDwEiADLMmRc9BUJEDPt2GwWSRA9PGspDhpUAZgBSzaMxMDN6AiPvbWIPAUsEBbEVACEAMM0fzloBM/T/qyMAPfsz1iMAEM+PAAHGATMk1a7GAQBlAQGADwJGAGDQozY0NZdLAAG/AzAED5FuABCrLgMDlg0AIQAwzR/RIwAB2gABIwABRQULIwAR0noCxzsKykPG9nrKRA0bamYLAkYAENPKCAC0AEBDhjFnRgAX1jMRAiMAENTWCwBpAEBD1VDQIwAX1wAMAiMAMtWZFiIFk0QOJUjKRAxUqRoCM4N7HyMAFNb6AEJD6wi5iQGTQ++wAMpDtYMzIwBg16M3MjiU1wAA4gMCjgwB+gCQAScEykOi5SoBIQAwzR/YIwAz9DlhVwsB4gMLIwAQ2bQAASMAg+OqOcpD+5aFqwkzvUVHRgAR2pEAI4H7Kw0BkAUFpwsCaQBR26M5MTeLAYCxKDbKQ/S625EAEKxMCnDlykOsl04BIQAwzR/ckQABIgEBzSEAkQABRwsHIwCC3ZkIykQKZHnvAQENHQZUAwJGABDetAABRgCH2+gnykP8XNCsEAIjABDf8AIBkAUzWTDqigaDY0aiykQZx/GMABDgIwABECYAkAUCswUFEwMCrwAQ4foAAa0G8wPyZzjKQ/jgC8pD9w5/ykOuJLRGAFLiozE4N4sBAPoAM+pBj/oAARsLQLcQmQEhADDNH+P6AAFoAQEjAAH6AAsjABDkHAKCCBEkykO8GoccAgbCHAJGABDlkQABiwEAewLjQ/jgDMpDjx1NykQLCvNpANTmqG7DoWtsYWR53AAjsxDzB0Pgj23KQsBH8spD5NQLykPAXygBqE4oAPgFzR/nmQvKQpA1CcpEEmlxykLJk21HEwYoABDoKAAzxnpEhRDl/9ioykQAw3DKQ6OsVAF4ADDNH+koANfLIdrKQ/LJ4spDAXrBXREHKAAQ6igAAHgAl0PpF77KQsgIsTMLB6AAEOt9CzKPbr9bC0hDnWOpKAAVbsgAEOxQANisHtzKQ98C8spC5X1AdBgGyAAQ7SgAMOPyhGUNZzzKQw3hPqkDB6AAEO54APADAwdWykOMyavKQx4p9MpDkXDxExoYIXgAEO8oAPADUI7OykNwdU7KQ2uxbMpDeosGKx4Y2CgAEPB4APgI7sxtykNdEQrKQxNQC8pDZmFyykQZAT0oABDxnRLXLB7cykQrO7DKQ0dBelILB6AAEPIoANdFtObKRCZin8pDYZzivAgHKAAQ8ygAMgJAH4QcSEMeKfOEHAZAAYD0mRDKQ6AaIkABYvPKQ67VV4sHSEPAwrwoABD1KAAy6V6NJCICGAOICUwyykQwRo0oAPMD9pkRykPNdLnKRC6H0cpD3VnTcx9UBWwaAal4AEAszR/3KQAz7/VnKQA3/xQ2KQAUqCkAMM0f+CgAM9IcT6cKOOIAfUAWBigAEPkoAPgIFNyfykQbhqrKQzGL0cpEHm82ykNQqYwoABD6dA4jos8lCuhC4NWqykOePPXKRAN7HzECMvuZGi4S+AREGGxUykMpyxLKRBvpycpDWr9DUAAQ/CgA+Aind0bKRAYAFspC9P6+ykQJGmzKQ5L+W1AA0v2ZG8pC+BfpykQ5AKcKEphEPOE7ykKtwvdQADL+mRvHEEJEHaiEIhGYRCBfvMpDSOd4KAAQ/ygAMFeKL/IHE0QIJAFnCQGlHwUYASAgAHgAMKFE9EEoEoVOEkJEEaK9SwgGcQMgIAEoANPcMcXKRAs8RspDDqh0qwc4iUw4UACDApkcykMvOAXIANhc9yPKRDyv5spCr02ZKAAQAygA+AhqJNfKRB13L8pDhDE7ykQgLfHKQ0muoSgAEAQoANAHrRPKRBnH78pDJrHoswISsUcnBggCICAFKACDbgU3ykO9RFltIAUNHBSp8ABALM0gBikAgrzKQcpDvaftigkGKQAUqCkAMM0gBygAMFwv7eIA+AE1ykN6bYzKQ45WJcpEC26HoQAQCCgAgBA1CcpDglBf+wAYBjYcBlAA4AmscMWZw63FoXTDrWNobAoCwiCH4I9tykL2jSyIBQkqAKPNIAqZCMpCuIczEB0BbReM2yHpykPKEUosADMLmQpYADPu6cNYAAB6DUxDsaIpLAAQDCwAAWIFAAIGIEL5eRWM6XtSykO7t+EsABAN0AQBXwEB0AQ3g2oF0AQLhAAQDkMDMuV9QUMDR0MPbdNDAwssABAPLACg14ovykOR1IfKQxslnEOWe83KRAdbs4QAMxCZGSwAMnj+jqkZnEOBJo3KRBIGUywAEBEsAAE9F4dpemLKQwrIFeQnC4QAgxKZHMpDhVo0iwI3k7K5iwILLABSE6MyNDDcDMcoNspD4I9tykO4IqwVBQAhADXNIBTdBwEjADL6bKBmAQFoBwIjADIVmQwDJwEvIuNEDUzCykQjq9zKQzu29CMAFRZoCTCZla/zChdwSgECIwAyF5kcnSdAQ9ekcyMIs6rKQ9voJspDyUsNRgBAGKIzONQOAYgPmUQ6XEPKRAoBVM8S8hA4zSAZmQnKRAaEGspEAYojykQIphjKRAN6qMpDnj3jIgAUGiIAQkP4/o4iAAboFAEiABAbpRqD0n7+ykQuuZvcDAHEJDIHv75EADIcmRd2DEJEBc5MdgySRAfwm8pDlVH+IgAzHZkZVAwzIJGGAwaCIuUqykM+0cFmAEEeozYzVAwCFQoB0QA3DhOB0QAAIQBSzSAfmR3PCUJEGWRbfBAGowUCIwDxCCCZHspDTjsDykLg8wXKQ1X7wspC9qzGFAADIwBwIaIyMdwAGYQKAD4KAVoTSUQKAVVaE0ExzSAiIgAi31fyAAIiAIIyaNvKQwDC+yIAAHwJAoQBMyufRYQBBxYTRTHNICRTFPIDyteEykPX7N/KQ88cI8pD1hcQRAAVJSIAAcom0teJQ8pDxWoAykPfyTMiABAmIgCD0uKZykO2SW1EAIK6jR/KQ+qmFCIAMyeZC1oTAGYA4kQJCT3KQ89+y8pD1bRoIgAVKCIAAGYAAiIACmYAESkiAHOEGspDteXYIgAKZgAzKpkNvgGHHE1dykP0OWFxBwHuADMrmQ1yAgAiAAJyAjIeoQCECAEiAPIDLJkQykJMsEfKQ781UspCjqacjw3AQ948uQGjMi4xzSAttAsB4hMz7PjJbhWC8aAQykOzkyPNABAuIgAgBYxFFyKonXMCCOITQTHNIC8iAAALDzDJrbNxCxkl4hNBMc0gMCIAAEQAM6CRhUQAgqTVN8pEAC7+ZgAVMSIAAF0SAkQABV0SAUQAEDKSB4Lq6yHKQ8/iYC0PkkPUJhLKQ9ENIUQAEDMiAAGMFDLB6589AZJDxcypykPfZooiADM0mRvuAADkAEdEBxkMRwsBZgAVNSIAM+pBjyIABSwOASIAEDYiAAH5DzLP4mGtEAL1CjLQRfdmABU3IgAzwYj2IgCCxjA9ykPfAvYiABA4OAPxA4EXJspD7Pm3ykOEk+vKQ/B3LBQAAiIAEDkiADORXu4iAIGU27LKQ/DawRQAAiIAZTqjNTUzktwNMiG7WKcrQkQj3TE0JwAhADDNIDtaAQGWDSQhV5YNgyqmSspEJ/AHIwBhPKMzNjSTSwBzlkfKRBziRhIEBnISYTM2NM0gPUsAInRKLBJIRAxUqiwSASMAgj6ZFspECKYXLBJIRAyGdywSASMAQT+iNDVtADMLwC22D/MRDkTZykQP5ALKQ4VrLgGiNDXNIECZDcpECZ4vykQU7t5JALAXELfKQ24jiQGjLSMAEEFsAAFLBDMko+QjAAXSEAFFAFBCozA4NkYPAusEADkKAtkAAYUJQI66qAEhADHNIENMBnNsYspEOr9iTAYFPgoCIwAVRCMAAPoXAdEQBvoXAiMAEEWzA4P0nBDKQ8s7GvoPBQgDAiMAEEbWAABvBkJEBZz3bwaTRAeNBspDlhknjAAQR9YAEAhhHzMg9KQjAIMjFn3KQz4McCMAEUi1BgCIATLlmkkjAJND6d7oykO7VEsjAEJJozgxtgaDCmR5ykQEQVvTAQbLEWA4MTjNIEq0APMI9WNGykQnKVLKQ/xcz8pEKUsrykMlObojABBLtAAByxEyhjFnZwEG2yIAZwDyAM0gTJkTykQKMyLKQ9SJp4cCk0PZMO7KQ8wCRUYAEE3XAAFCB/MDCtknykQMI1HKRA1elMpDinYKIwAQTiMAADwCQEPrbE3XABepfAMCaQBVT6MzNDiqAgFkHQLRAQaoEWEzNDjNIFCRAHJkecpD40alIwCTQ+hRgMpDvOGzIwAVUW4AM/nFt9cAg/4JaspDpynJIwBBUqM0N64IQkQKlkdiEQGrAgdiEWU0NzDNIFMcAjMcsHw/AgUODgBEADHNIFSRAAAiAQBeCENEDhOC2wgzxKPGRgAVVZEAABwRAv8ABhwRAWkAEVb5AXOmF8pDglBfIgEFLQsCaQBSV6M5MjYiASJkeXsdAv8AANEKAXsdACEAMM0gWG4AAJABQ0O1gkRLAAWCBgIjABBZIwABkAEB7wGADLhEykOPf/fCAROeIwBlWqM0MjaSkAEz4I9tbgAFFREAIQAxzSBbSwAg1+WKCRCtbgAXqt8FAiMAkFyncMWZaWpteU8AIEKI3gIBwCg3s9+dsAsip1AlACXNIBYmAfsKEUKzB4eWGDnKRAeNfScAUF6jOTQ3EAEBkxhAQ9dA33IKF6u1NwAhADDNIF9yCgEDEzPXpHRyCgsjABFgTwpzH0zKQ5Kaw0cZg5bedcpEBypfRgBQYaM1MDDBAAJ+AQBuAAIQAQVxDAAhADHNIGIQAQDJAQBLAAHeBAdLAAEjAPAJY6ZwYXNpdmGSmQnKQmuzQ8pENCeVykKvHA7xIjZJbspC4oFWAaZQQVNJVkHNIGSZF8pCM9+dykQ2rQPKQsTviMpEOvEsykK9Q24BplBKAGDNIGWhaZlPAPAPezTCykQp4BTKQooCt8pELGWCykMY0GABokkuzSBmIgD3H7VuCMpEFbUbykK7oFvKRBgJNMpDakGTAaFJzSBnmRTKQ6qRXMpEKa7AykOsHtxDAHKhac0gaJkUlgwC6yU33byBmQUAIQDTaZkVykPQLB/KQqkX9QoAgbicHcpEPXabIQAQaiABggOb0spC8HNsCgCRQwPdwspENIsshAAQaxgQgm7IvMpELlYHKDGSRDIFRspDAlFOxwDSbJkaykQCQJXKQvIBxAoAkUMDFpbKRDRZYWQAN22ZICIT4ULPyXDKQ/MtdspDsgW9IQBQbqMyMjEwAUJD0I7OMAEClAuQLAJjykMaXNoBIQAwzSBvcRgAzgACWhfT1yWoykQm94fKQy6ISCMAgnCZCcpEBVqqMwHjRAjX5MpEK9CZykMbJAMjABVxIwAzJHIaIwCDJsW+ykMvT3IjAPMNcpkOykNao1jKRCs7sMpDYytOykQsyRbKQxdCDiMAFXMjAPMDHdpOykNj8KzKRB816spDTY6/IwAQdCMAg1tqj8pEEEchRgCDEjemykOAw+cjAPMNdZkXykPoNKjKRBSLSspD75HLykQW3u7KQ27qsiMA0naZF8pEBGKSykQUWfXlCEhEFt7tIwBgd6M2NTCZHQEz2E+NQAE4362eQAFlNjUwzSB4IwAAyAcCIwAzJveIQAEBIwAQeR0BAaEHAHMCAn4HMywCZIYBASMAFXojAAFAAQEQDgZAAQEjABB7+gAzZLfiQAE4bgU2QAEBIwAQfCMAM2PwrUABOG4FN0ABASMAEH0jAAFGADAQFVcjABg2QAEBIwAQfkABMvBZAh0BASoEBx0BASMAEH9AAQHnBzIUKCt/BgwjAICApWHFvmlvkZAD8AuOppzKRB/8ncpCra1JykQiUEDKQ0ElZAGlQSMA8ALNIIGsa2FwaXTDoWxvdsOplTMA+Qm9LsnKRB/K08pDAwdWykQiHnbKQ0HsjgEqADDNIIIsAAFiE4Iav/fKQvHllgIKd0NW3U0BrEtWADDNIIMsADL4F+kbBEdDH7aHGwQLWAAyhJkOvRgCmAPcvfM7ykQzkqzKQvg3aIQA/A2FmRfKQtqjWMpEEKq2ykMVof3KRBMvrspDfaexLACAhqVmb25keZw1AtcEk+rKRB+ZCMpDGLz/4wACIwAwzSCHsAAy9o0s3ABHQw9t09wABCUAEIhKANAiClLKRBWDx8pDNjNn1QASNfAEBCUAEIlKAIKNG+DKRBDcCk8SwEQS/lnKQ35tAgGlRpIAMM0gikoAEA0lAIcLn9rKQyB9vuUTBEoAEIslAPUIF/XIykQGxsnKQytXpspECOiiykOTYe8lABCMPQEykPtTujQgQ5cvAIU0WOnKQvIFf28AEI0lAAEQBvUDMHhWykO2MnvKRDHTfMpDAxh3SgAQjiUA0OE6MspEMjcRykPomEOHARKthwEEbwAQj7ACAZQAAYABNy5yp4ABBCUAEJAlADMPbdKuHAFLFIUPgG7KQ4YyV28AEJElAPUIG9YoykQJTDbKQzGL0MpEDAL4ykONLUIlANKSozc5MpqZCcpD2RbE1wLwAEPgEEzKRCHsrMpDQrO3ASEANc0gkyMAMxrxwSMAAJ0MAZsCAiMAEJQjADPYsyiSAgFGAIMX12rKQ2sIvEYAAA0DAkoMAA0DAQUfDGkAFZYjADAav/c8BBLBywlDQ1ekdkYAEZcjAHNsYspEFebmggQ4F9draQAQmGsBg7mwLMpEHgwY8gIGfAUB0gAVmSMAAXwFN75W1i8WAtIAEJpCATLxH0xqAkdD97YmjAECIwARmzwEItfljQIBiA0GLwMCIwBQnKNpaWkdAUJCaJZqKAAC7AcFtQL3CqRJSUkuzSCdmQvKQk/Fv8pDoPQtykJ+SjsWNgMkAICemQzKQ0pao5oK8AM5ykNXii/KQ/dyFMpDrcEfAaVIAPIBK80gn5kbykJS4pnKQ7IEzk8klEO5AKXKQ+wyjkkAcKClemlza3UUBkJC0VQsbwICoQMzEv5aTQMBIwAwzSChiREBIyAzPzVUIQXwA0N5fMpCcgHPAaVaSVNLVc0golABsN7nU8pEMKmqykPk3AUGAwMDSgDzAqOZEMpDPfQnykPfAvPKQ1IbECFFQ8DCvCUAg6SZEcpDj26/4RjVmYNJykQePWzKQ1FwtSUAEKUlABCIxwr1A9xLu8pDk08fykPhuT/KQ8N59CUA9Q2mmRLKQ3EeYMpDZNMeykODB1bKQ27o1spEFt9kJQAQp8AI9QjE74jKRDZ7OcpDDqh0ykQ7VErKQroqeiUAEKjqMdP3U3bKRC2PVMpEAXpL6wM1CIUPJQDTqahyZXplcnZuaZGZCW0JhwvRL8pDCsgUfwQFJgDRzSCqqXbDvXNsZWRla4oBAdcEgAG77cpCzLBH1B+UkMpDnRQSAalWJwAwzSCrXAAAKQBCQ+9MbCkAmUPz9J7KQ7E+lSkA9g6smQvKQs47A8pDSOdyykMGIH/KQ1L7UspEHdrFAXkAU80grZkMBQIzF0KCRi+JGcfwykNjRqkpABCuKQAyk04ypggCMwAFTB0IpAAQrykAg5HDdspD/HzwXAAFTR0IKQD3A7CZDspCMMLDykQnWxzKQoJB+H8kCCkAFbEpADMZx+8pAAEAGzlcS732ABCywQYBBxr5AwIfDMpC4/KEykQEpHrKQ5vqQCkA8ACzrWhvc3BvZGHFmWVuw60FBQF6CkJEAYojwBxCRAQPkYABCisAMM0gtIQBAacKAIQBAS0ABoQBDC0AELU/AwBgCEBDSCBKiQUX0YgBDC0AELbhAzMJO4CMATA0pPryAAOMAQwtABC3ZwEy1fvCkAFHQxWh/ZABDC0AFLgtAAGUAQItAI0AkhzKQ6QO/C0AELlvAdeFWyHKRBn5RMpCvrmFbwEMLQBRupkOykOuCP0DL7GjykQBFq/KRDENP8pDBjFrWgAQu6ABAPoZAaABR0MlI3ygAQxaABC8dwMBhgoB4QXd/k0AykQav/jKQ19miloAsL2pbWludWzDvWNoaQYC4gABzQEwNKT7TQMDzQEGJwAwzSC+tQYAQgoCpy0BwjUBnDg5p4xxKQAQvwwGEHGSCfkDBWstykOKAcrKRAhTuspDlIvBKQAQwCkAAAYqAqUVNwGroqUVCFIAg8GZHcpDO6BcvQE3XoO5vQEIKQBgwqNsZXSbqQAzNvjG0gA3PrmF0gAAIQAwzSDDIwAzgqO6zAA3hue1zAACIwAQxDYFg9wv7cpEBvgdjQiDCa9VykOR1IkjABDFIwAz4NeDNBmA5wrBykQGABYOFhMIIwAQxiMAMNsG82kAEo4tAAY/GQJGABDHIwDzCN9KAspD8HY+ykPl4NzKQ/WBGcpDr7IaRgAQyCkBM4sqxFIBN5A1CVIBAkYAEMleBzMCQJVMATcF7ydMAfMKpGxldC7NIMqZGMpC8FcpykOb6VHKQwJAH9sWMwJQ12oAEMsjABDSEAfzA5QoK8pC5X1AykOYz3HKRAYx4SMAEMyNARBg9gAA2gRHQ2x4oY0BAo0A8wPNrW5lcm96ZMSbbGVuw72SmQkEOof5YiPKQv5N7LUSKK1OKwAwzSDO9QIBlQSABZz3ykL/2KjsABK5PgIMLQAgz6QuBxCUzgEyALOLYABHQw6odWAAASIA9A/NINCZDcpCwEfyykQkDvvKQteKL8pEJjDUykMxoxUkABDRBAfwA50ADspDfzJKykOmsP3KQ4VrK+UVEgS6BkAszSDSjAEAOwEBoABHQxD8QKAAA0kA0NOrbmV1aHJhemVuw6H+AEBDI5bnAwJnj8pDTK5ungAIKQAwzSDUXAAzKQPb6AEwVsL5XAADOgMKKwCR1ad6dHLDoXRh/QAQTrsGAV8AN2JkF5cDBCUAMM0g1gABAU0BMyPdMbcABQABBicAENeCABBZ4AoBvAMgb5G8A3ch78pDlO9VJwAQ2CcAMmPwrW4C50N5plXKQ9YXDspDzxwlJwDB2apixJvFvm7DqWhvaAQzFNyfCAY3MxhmjAcHKAAwzSDa+gjwA6M0OMpDhpT/ykO0pebKQ4s8RcILGncqABDbKgABhwBgM/TWykN+WQKKPUNmykQjSMAqABDcsQAQJzAOhwIfDMpDSM4PSwUJVAAQ3SoAM3v6IdsAN48LI9sACSoA4N6rw7rEjWV0bsOtaG+WhAIAPQUC5wY3UuKa3wAIKQDyAM0g35kNykOHSmTKRCcpUiYZm0QpGdfKQyX/CysAEOAcBDN9hrUhADeP0lqCEQorABDhvQIAmAJDQ+yWIHECi/GgEMpDs5MjVgAQ4uMAM0vpEA0BN20+AA0BClYAsOOZIcpDOUyRykQGjAEwXbyCBgUSVgYFCisAUuSkY2l6zwnXpejZykPlN6HKQsHSruYXkqRDaXppzSDlp/0JEXnJCTJlgPG1FAElEMJD4CzEykPFBm8Bp1IlADDNIOZABLrDYRvKQ9Fvx8pC+W4CA0wAMM0g58UJAHMQQ0NxPHahJgV/JQZOADPomRJhBIcRcPPKQvy/f8AEBicAEOknAPcIpF4dykQKdgnKQuJkF8pEDMmsykOLn9ucABDqrwSCnJ1eykOvsStnEJdDtq0CykPuhjEnABDrJwDQ9P6/ykOhV8HKQyLRiTgHEG+rAxfEwwDzA+yZHMpCos+wykQddy/KQuDVqmkON0pz8k4AM+2ZHSQFgxXm5spC4mQYkiQ3aLUYJwDQ7qh6w6F2YXpredwAI0QBAWsBUMdaD8pCgQ/DQ8xk68pD2M5IAahaKAAwzSDvKAAByCEwvURYOg/F08pDwk8zykPi5AABUAAwzSDwKAAB6AH4A7OSNcpC30ruykO4OXzKQ+z5t1AAFfEoADKp4BLSAJhDriPFykP3D24oABDyKAAAbwFDQ4uf11AAMJBHH34BGAooABDzKAAy4NWrBiKQQw3hPspDhjFp1Q8Y5aAAM/SZCtIKADgQAqsMAAQbSELnKJ8oABD1KACDqQWzykQuuZsyAIgw23TKQwb4lHgAEPYoAIOqkG/KRCSj5CgABbcbB0ABFfcoADAaji2bARcXlQ8HKAAQ+CgAAUsNAMARIEL73BaIF6WgykNrz+Z4ABD5KAAA/AJCRBB47DwHmEQSmsXKQ3/7VCgAgPqZCspDEcGeqyQTEA0RiA2QX8pDihJ18AAQ+1AAAOABAu8J2A9t08pEA6xyykOd2k8oABD8/wIBigIzOGu+OgaIO+kzykK1gzN4ABD9KAAAuAFARDFwXVoAE0DzFzjzkCEoABD+nwQzZX1BxQ4BYA4FGAQFqAIwzSD/KAAwTwI58wIQ7qgUtzfKQ1VQzspEHUVmoAAgIQCpCAEDAzU4OfSgABw0oACTIQGZGMpDF/XIZwvYRCZ5ykQ0irTKQvB3LVAAEAJQAAHIADAYnh5iAreqykQbVODKQ10S58gAJSEDKAAzFO7e4AGIF3PWykNslw4oABAEKAABQAEzCeEgUACIDJfiykOMA3AoAPIDBZkYykMWaTTKQ+bEG8pDQpnk1SACOEQFGAEgIQZQAAHTBPgDzMeTykMDzLTKQ9I2BMpD0v0vKAD3AweZGcpDFBVpykQ4zt3KQ0ENUOU2BmgB4yEImRnKQp+2h8pEIJGG7hiII0hIykM9RUegABAJKAABaAEyGQE9mAOIRBu4dcpDW4QgAyAhCigAAVAAMxHUiCgABthEBWAEJSELKAAAUQYBOASYRAl9jMpDkjgdKAAQDMgAMxNQCywJMz+Au64GOKD1HPAAEA1QAIKeKBrKQ+QNz8gAmEPpe1LKQ7u34VAAEA4oAACgAEJD3K9PoAAGBREGmAMgIQ94AIIFWyHKQ9TtPHQNmEPaWsDKQ8rYc3gAEBBQAACYA5dDxvZ6ykMBesGROwdoAdARq8O6dsSbcm92w71tJQgCgQuHs5I1ykMYvP81BQgpADDNIRKoAzPzdAM0KzcaSZOYBAorABATGwIz9P6/BAY3HvEpuwIKKwAQFG4CEByuBgGFDAEeAoABWM7KQ6KBliUIBaoAMM0hFeEAAYEAhyBfvMpDHinzIQIKVgAQFisAAdUOASUINx1ivNQBCisAwReraW5zdGl0dWPDrQ8B6EMb1ijKQ7P1yspDPGW6DwEHKQAwzSEY3wQBhACILofRykM99CcPAQkrABAZ5AABGhcBEwfbRnpEykQbIxbKQ13aDysAEBorAAATBAKUDTdq7A4PAResVgBAOs0hGxkCMCFDHBABE7tvLQXiIAjWADXNIRwrAPwDBpT+ykNIBtjKRAlMNspDkprHVwCgHadzbcSbbmt5lNkGAI0I4EOfylnKQxmCXcpDpA75eRAkHQElADDNIR4YAgAnAAJCGAEYAochu1fKQ0N5CCcAEB/aAACVAkNEEQ3V9BiHE/ZhykN6jOMnABAgugEBVAYzFVH9ugEFRhgGdQCwIajDumhyYWTEm5XnCgBdAZdDoC3vykM62SWmAAUmADDNISKwAQAoAAKnAAAoAAanAAcoAPgNI5kSykLtPgDKQwPdwspDEojUykMN83rKRC8cuygAECTQAAEaDTMQ3ArVAQXQAAcoABAlewEyJrHoVwcBTwUG0QAHKADQJqpvZGxvxb5lbsO9knoBAPsF9QdDlbSjykLnC67KQ5pc18pEBWsuAapPKAAwzSEnagMBDQUwDV6VmxG61spEEEciykOEpPEqAGAoqGRhxYj1AwHYATLrs0NeAAGJCAZeAAUmAPgPzSEpmRLKQ0mVRcpDucbjykNmRHjKQ77RvspD5mF1KAAQKigAASZBASgAP5eTGigAAxArrAAAbAQBrAABWgEC+xs4hQiFUAATLK0EIGVrLRgBGQ5AQ5VR+0MIF6gIAQUmADDNIS2CADNomEOqAADGLQeqAAKzBgAoAPgNLpkSykOhprfKQ6l8fspDse9sykOu6u7KQ/ZIRSgAEC/cAQGREwGqAAG6EQaqAAZQAIMwmR3KQze//JIRMleKMF0HSEORcPQoABAxKAD0CoPNoMpEA0jdykOWaTTKRAYAFspDmTMIAalQAEApzSEyKQDQezLqykP31L3KQ41+j5ALaMLKQ6eMcVEAYDOjNDU0kfoCMthPjf8XAvAdkBLMkMpDfzQqASEAgc0hNKMxNzGTKAAjsyiJCTPfrZ7kRUCJr8wBIQCgzSE1mQ7KQ9FVGT0C8wEhykPVmRPKRBGivcpDge25IwCANpkXykPxH0z1DvMBdspD+HxvykQPTxrKQ4aVACMAQDeiNDldAkJD0uKZChcCxR8FzglgojQ5zSE4jwAw0n7+HxASjucfAvwFMqfwByIAEDmOADP9JAcBGjf/2oEBGgEiABA6jQAAoyjiRAXOTMpD7y8cykQIIfAVEAEiAFI7ozA0OPoAI0+NjQAA0xIGWwoAIQAwzSE8jgAz1+zfjgAAIwAGjgACIwAQPW0AM/BZAm0AN/gZwW0AAiMAUT6jMzAwigQy2E+NPA4BkAEGPA4AIQAwzSE/bgABIwAz0dJvbgAFphACIwAQQP0AMv/agAMOQkQCo7pUDXFDcsrQAaQtRwAQQVsTYQet/8pDlPUeKCNRFBMBIwDxCEKZHspDgRcmykPTw2zKQ4ST68pD2fgZFAADagBQQ6MxOTBrBOdD0I7OykPHWg7KQ9bC+TYIACEAos0hRJkJykQFKN0jAE1ECNflIwBhRaMxNDGR3QAjsyiBCDngEEwoAKA0Mc0hRqMxMjmVKAABcwAB0Q0AIwKgQ8GI9spD46o9ASEA8w/NIUeZDcpD9WNGykQgwtrKQ/v6IcpEIrNfykM/mOojABBIpAOD6V6NykQGYzRcIYMIhYPKQ5QoLSMA8w1JmRjKRAMG38pEKkOpykQG5z/KRCyXTMpDGAk2IwAQSkYAM+j68Uk1AEYAQEORcPHHAxMhIwBCS6M4M9cCAScCMr2n7EQDoEPB65/KQ+NHlAEhADDNIUxLADDwu7CaFBTgJwIjhYSRAAEjABBNkQAAuAGYRCpDqMpEC/GEOSEBIwARTkYAclkCykOMZhVGAAeRAAEjAEFPojk3twEBRQMzsy6gRAHyG7dzP8pD7b/0AaI5N80hUJkYykPrsWzKRBjPcspD7/VnykQav/fKQ19miiIAYFGjMjY4k40BAbUCAUkAAB0EBkkAACEAU80hUpkOQyoAjwNJRAvALbg8ACMAEFNtAAEdBDIYnh62AAZtAAIjAGBUozAwMJluAAFHAQB8D0dD3udUfA8AIQA1zSFVIwAzn2ezkQODo6tlykQAw+cjABBWkQIyCTsKxwVNRA0bakYAEVcjAHIJPMpDnwQfrR4MRgAyWJkKRgAC0B4ARgCTRCHsrMpDQrO3aQAQWdcAAdMBMxUgM9cAgxdCgspDbVxfIwAVWiMAMxE/nxcFgxNheMpDfOCHIwAQW/YBMgh0SvoITUQMVKojAIJcmRnKRAimF/YIQ0QMVKk1GTNrCLxGAEFdojMwEAcB9gEzn8pbrQMF1gBgojMwzSFe+AAyBlLCPgFMRAh0SSIA0F+ZDcpEBoQaykPW3Ut1ALIYykPbIenKQ8oRSkQAM2CZEGgY8Aslm+zKQ+JkF8pEKFMkykMpGdgBozMwLs0hYQYUAIkAAk8FAMMDAh0FMpmWnEUAEGIYATPq6yEYAQBZAwYYAQFnABBjFwEzBYwCFwE3B99XFwEBIgBQZKMxNjEzAkJECZ4vdwxHRA0baaAaACEAMM0hZfUAANYkAeoUAhACBW40AiMAMmaZDEYAQ0P835hGAAVAGwIjABBn5wLzCABQZcpEKXz1ykQCcmPKRCsKW8pDHjz4IwAQaCMA2AwjUcpEJ/AFykQOdqbmKwGMABBpIwABRgAAHhECvwUAgA5DQ4GKJCMAEGq+BQHSAPMDIoGVykQOE4HKRCU4zcpDNYMzIwAQayMAARACMwIfDHMAgwRysMpDnE3VIwARbCMAcHRKykP8fPAjABdS8zoCrwBAbaIxNTMCkkQGtejKRBCqtr0FBiUIYKIxNc0hbj4BASIAMAtuEHYAExj3CDKKdgoiABBvqhcyRn31wBFHQnUCcPsHgKQxLjUuzSFwtwaAzjvwykQd2k7fBRfPJQQBRgAQcbEA0AW90MpEDSzLykQIESUjEwP4IgEiAPINcpkbykPKvj/KRBorDspDzp6eykQcfrLKQ1hroIoAMnOZHVQBQkInheqVBpJCRo46ykRGMLYiAGF0ozgxM5E0AiM7CvUAAdsDBfUAACEAcM0hdaM2MTOtCAIoADILn9omBAcaCRA2KAAQdi8DAUsAhw1elcpEDLhEtgAARAAwzSF3+wABPQkB+wA31fyv+wACIwAQePwAAQMEAfwAAQMEBfwAAiMAUHmjMjAwjgUCGwIwBsbJuQDgacpECLdOykOTxJgBozIgBRB6bgAAsgYCaQE47T7sbgABIwARe24AAE4EMAmvVRsCE1FKJTON838jAFJ8ozc0NW4AAIwjMAGKI24AE2rQAwB6EwAhADHNIX1KAXJsYspD+JvlIgEHHwkBIwAApScBiQIBAgQC3wQFTDUCRgBSf6M1OTFuACI7Cm8EApMFkN/JMMpDxWoDASEAMc0hgG4AACMAM9EMMm4Ag9WzecpDz3+6IwAQgdwAMgd8MiAHAfcCByAHAUYAUYKjMTI42wGABSjdykO9RFjWAhgXsQfzAzEyOM0hg5kYykQC1YjKRCaUaR8IB84DACMAEIQjADIEYpLUBwKkBAbUBwFGABGFIwAik+pCCONEB63/ykORDV3KRAoS6yMAQYaiOTT+ADIGIPVoBwGeAQZoB/ADojk0zSGHmQvKQ9NFSMpEF6WglAeyjspEGZYlykNkDdEiABCIawAASB0BZgcCjgAH0wdzNM0hiaM2MtcBAEYBAWsAAa5EBWsAACEAMM0hikoAAZACMBieHiICGFKwBwEjABSLIwBCQ5PElawIB3gdASMAQYyjNTKzAgJBCACsDgKwBzCZla0tCyDDASEAo80hjZkYykPxgft3DDD4fHBPDRJY+Q0CIwAQjvkMgu+Ry8pD+P6OagcBqgVxQ6hTmwGkLUcAUY+jNzE40AQBkQIAbwAC7AUwmflBnB0g+QEhADDNIZBJAQASJ/MEQ96fXspD4HPnykPi4xHKQ8JQIiMAFJHdAAGLDgK0AoMP5APKQ4VrLiMAEJKNBAHTCDMO64XwDIMRP57KQ4Kz9iMAEJO1AAEfCDMED5EjAIMGMeDKQ5jPdCMAEJSxBAFpATMHKej5A4MJr1bKQ5HUiSMAEZUjACBC8vsAEI8jABep9A0C0gBhlqMzNDSVHQMgni/wGRDZrgPAacpDj+OLykQKp9QBIQAizSEdAQAjADOBiiH6ATCFayvcABMEIwARmPoAABwEMgpEPm4Ak0QMAvnKQ40tQiMAFJkjAEBDzY69HQITUa8MM9NgxCMAFZojADLG9npGAAIsODPaW68jAHCbpWNpc2xv+ALyCkP+TQDKQxBHHspEA82gykMi5DrKRCngiwEjAPUPzSGcmRTKQ7Yye8pDAMLyykO+unDKQxZ63spELPriJQAQnW4BAZwhUUpz8spDdBuFYCvWykQajqQlAHGepW9wcmF2AQaABb3QykL2qQ1tB2AwykMXQgpuCyIXASMAYc0hn6JuaScEANUFQ0LGkfUKAPAA16RtykQ5x1sBom5pzSGg6wAwBJPqSwASDAoAkkMGMWbKRDPEeCIAEKHiEYP8wGrKQtxLrQoA8AHwc23KRDcQJAGjTsSwzSGi5AEADAhDQxmVrgoAgiFXvspELDQuRQDAo6lwxZlpamF0w6mTURMBAxMzKa7AOxeWK9CZykMbJAMBJwAwzSGkmAcyl/XIfAGQQroR78pDzxwjUw5EEAGpUFAANc0hpVUThxywfMpDFzBqekgIUgDzCaauemFtxJtzdG5hbmPFr22SmQrKQwbntb0SMzoTxp4ES2vP5gEsADDNIadnAP4I8eWWykPjqjrKQzMYZspD6Re+ykO8G3UuAJGorHNvY2nDoWyuHgFqADIKAN44CUdDLatxVhoJKgAwzSGpaACD+zTCykPcr08SF4zhuT/KQ8N59CwA8AGqrXphYmV6cGXEjWVuw62V0QAzLzgFZwAQXOYKBWcACisAMM0hq0kEMw3hPsYA0DugXMpD7VxdykO31tbQAAdYAEAszSGsLgCCG9YoykPfAvIcQ51D46o5ykPBiPpbABCtNAIzJ3dGwwA3WRbEwwAMLQAQrosEMx1ivIsEAIwaBp4RDC0Alq+semRyYXZvdFcBM2PwrfAAN4Yha/AACSoAMM0hsJQAM2JkF5QAN4gRmpQACywA8ACxrHBvamnFoXTEm27DrZZWAQFAIIgQeOzKQ5YFmGYACCoAMM0hsicBM19K7lUBN3y/f1UBCVYAMM0hsywAgnHllspD32WbYgAGUwELLAAQtGUGM+S34qAIOPScEDoXCoQAELXqADOJOpTqADiarEPqAAosABC2fQEzfxNKfQE3kJikGxMLhACQt6Zkb3RhY2WUEAEB8CWCC24QykNOOwM7C1NDihJ1ASQAUM0huJkSshVi18pDIJCWOReWQyz57spEJ1seJgAQuSYA16Xo2cpDA93CykLao1iQFiGmRHAAMM0hutIAMy84BSUaN0paoyUaBXIA8wO7qGRvaGFkbsSbkZkKykLDYRs+ETAAs4vZCJODykOUKC0BqEQmAHPNIbyocGFzMlljCspDE1AL4wYwLzgGMgAD3xAFJgAwzSG9igCAB60TykPN8lGdA7h7ykPS/EDKQ9I28ygAoL6ndsO9ZGFqZZOLANeQNQnKQ+6GL8pCvrmFvg0ip1YlAPcPzSG/mQ3KQpZnW8pDuDl8ykK9LsjKQ7zgw8pD6FJwJwAQwBwE05+2h8pDeP6OykLS4pkNBzcR1IknABDBfgB1bm9zedwAFIAANOTUCyAicXtSykO7t+EyAAAnADDNIcKMAhADJR4zoJGDsxqUpTjLykP/+mgBTgAwzSHD8yGC8FcpykOWe8vWJJdDmyMTykQFCBAnAPcNxJkMykMpA9vKRDpcQ8pDQdSFykQ8r+bKQq9NmScAFcUnAIc1grvKQ0ENTyhTBnUAEMYnAPcIQ2EbykQwRozKQ1z3JMpEMpowykL/+1ROABDHJwCCAkAfykQhJm9xAkJEI6vd60EGTgCAyJkQykON4irJBPcB88pDmw/eykPkcHfKQ8DCvE4AEMkEEPcIvZCLykPhVpbKQ8q+P8pD5sQaykO+bxknADPKmROiGPcDOJ0SykL0/r/KRDwa/cpCs/TgXwEVyycAhzGiKMpC2RTsFh8GhgEVzN8B0Gl6YspC1fvCykNzkBq3MBeTTgAyzZkaNQP3BEQRDdTKQu7MbMpEFCgrykN5xbsnAPABzpkbykMucqfKQ7GiJ8pDVU4Ah7idEcpD7JYiwwAQzycAAYId9wOB7bfKQyFDHcpDh1s7ykQO6/wnAPII0JkcykNqJNfKRAw0w8pDimR5ykQP5AJVCiKodsMAQCzNIdEoADO5TJEoADfN2FQoAAaHARDSJwABdAb3A+U3ocpDVsL6ykPqpSXKQ7qODnYAENMnAAFABvcD3XWMykN1xfbKQ+NGpcpDweyOJwAQ1CcAEBBmA/cD1nqiykMsHtzKQ9voJspDyUsNJwBB1aI2MM4FAYkMMzPEAcMX8A81tIbKQuconwGiNjDNIdaZEMpDhDE7ykNu6NbKQ4gSFoJ4N2LKRBSLwSIAENciAPIIpeqyykNRbtbKQ6r09spDWr1mykQb6kAiABDYIgAzxO2vRAA8yff1RAAQ2UoEg+rrIcpEDiVIPjcBnxgyhKTxRAAQ2jcT8ggEMMXKRDI3EcpEBxkNykQ07dPKQu1eOCIAUNujMzAyYgQBmRYCeiMBARkF0QAAIQAwzSHcbAAC7gsAbAAB7gsFbAACIwAQ3W0AggffV8pEMgVGqAuTRDS8fspC7ujaIwBR3qM4MTIpBTLYT43AIwJuAAXAIwAhADXNId9uADMgkYZuAIMi5SrKQz7RwSMAUuCjMTE3SwAjsygKCgAMFQYKCgAhADXNIeFLADMdE5pLAAXbCQIjAGHiozk0M5QEAQCWADMko+RLAAYdOPMSOTQzzSHjmQvKRAnP/cpD1VDQykQNTMLKQ9kw7spDzAJFIwDzDeSZGcpD8LuwykQZMwfKQ/jgC8pEG4arykNcS70jADPlmRthDCQLPCcBMg2QYPwGAIoAcM0h5qIxNJmQAIPS4pnKRBpc2GUCNBx+sewRszTNIeeZCspEBrXoexDSCKYYykP835jKQ6hTmyIAM+iZDj8DMys7sHQSBeAXASIAEOmwAIPsFQfKRBIF3EMCBQgEASIAYOqZGcpD6xhNMr+X+yIAkkPDeQXKQ+G6LmYAEOv4AQHhDzKYa9tGGJJDnRMjykQEEAgiABDsIgCCBb3QykNbhI7aEpJDZNMaykQZZNMiABDtQgTQqi6tykQZ+UTKQ65xvO4AF7LuADLumRyNEAPaEilaq9oSgjTNIe+jNDMwywIjT403AQFdApAcsHzKQ1ekdgEhADDNIfDSAAHLAjIR1IhLDwZpHwIjABDxIwAAxwEC9QAw97YmPAsD9QACIwBg8qMxNDOSpQEz2LMo/wvg4BBMykQX12rKQ2sIvAEhADDNIfNLAABuAEJD5A3PbgCTQ+i1FspDvH4dIwBW9KMxNDRLADMQeOxLAAatHGUxNDTNIfVLADLdEfjLAgJbBjPD3J0jAFL2ozAyMEsAAAQBAV4JAQQBBtAcEDArEBD3SwAB4QAAywIBvQ+TQ9n4F8pDyzscIwA0+KMyTwEA4QAAcBMCrAMHcBNQMzDNIflLAAHhADPOVPnhADDSmZgFABObIwAQ+poOAG4AQkQWSgQjAEJEGGxT/SgCIwBD+6M4OYQDAG4AMwG77bkABRwdACEAMM0h/G4AAEsAQkPHWg9LAAdZDwEjAGD9mR7KQ1hxETOYz3RLCzGeoXkUAAMjABD+IwABrC0zFq2aGy8xGZYmFAADIwBV/6M1MDUVBAJ2EQBKAQI+CwCLHQAhADXNIgCRADNbhI6RAAXcAgIjABAB/wIB+BIzn8pbMBCDpNU3ykQALv4jABACkQCDTjsDykL7VA1pBzEKE2EUAAMjAFUDozU0NN8CQ0Pu6cORAJDyyeHKQ7JpUgEhADHNIgQbHMPF9spEGDqJykP8XNAvFjNhui4jABUFtAAzecW2SQIwgYohEQMTiUYAVQajOTYxSQKXQ+U3oMpD3udTekwAIQA1zSIHSwAgakH/AHB8b8pDdFdGEQMTyCMAgwipb3Byw6F2VgviQ+2hnMpDQSViykP7M9eoCFZEGDsBAScAYM0iCaI2MewAQkQGhBpnBwHgBAaWBhCifQAQClkBAd8G8gMuh9HKRAdK28pEMT6TykMFbBoiABALIgAyBe8nIwdHRAgRJbcGASIAUQyjOTU4awAzCTsKawA4DOmcAQdgOTU4zSINSgAB3gYBbAAB3gaDMQ0/ykMGMWsjABAOIwAASRUBJAcCAQcFkAcAZwBgzSIPojI4VgFCRAZSwsAqAgsGBQAHYKIyOM0iEEkAAbYAAP8GArYABd4dASIAQhGjMDAhAQG2AAKTANC4RMpEMKmqykMHv74BIQDyAM0iEpkQykMX9cjKQ+eLRGcjQEPslh/GCRMUIwAQE20AAbYAgCBfvMpEDIZ3bQASYG0AAkYAQRSjMDcNAkJECQk8bAdHRA1MwXYRACEANc0iFUsAIBzi2wYoI1GZOgEjAFQWojEymbkGAWsHAtkB8QAmxb3KQy9PcgGiMTLNIhciAAD7AQD9BgKVGQXGBQEiAIIYmQ3KQkZ99TMmAnMZBeYCgKQxLjIuzSIZjwABRwGAGQE8ykQIQvKNBxKqjQcBRgAyGpkZdRZCRBGivpkGBgsGASIAEBsiAABEAEJDv5f8IgAwQ8Pc+Q8iVpmsANIcmRrKRAOb0spCHjdaLACSQkN4+spERmIKIgAQHf8EMOiYQ2QE8AQlykPvLx3KRBvpyMpDWr9DAaMt8QDQHpkeykOAs4vKQzDb7DsKYTzKQzfW1hQAAkUAYB+jMTY5lBgBAN0VAjoBAagCBToBACEAIM0iICYCMQEB9QABzwEF9QACIwAQIUsHAMsCQkOlm3WoApNDqqZQykP6jOMjABAiIwAAFQJDQ3aq6iMAg38yTspEEs0GIwBWI6M3MTc5AwGpATcNG2qpAQAhADHNIiSRAHOmF8pEEXDzkQAGbwcBIwAUJSMAAmUBASEFBWUBAkYAUSajNjkyOgMB8QIzFYPHbgAFbhMAIQA1zSInSwAAbwcC3AAGbwcBIwBBKKM3OG8HAkoBAfcbAbkABm8HZTc4NM0iKUsAMtyvT7kAB28HASMAUiqjMTYwlgAibGIPOwFyFwdvB2ExNjDNIitLAAAGDDPU7TxLAAV+EABEAHLNIiyjMjE44AFzz/3KRAbGyeABBUQQACEAUs0iLZkNhwMzQ+WaZQQGjg8CIwD3Ay6ZEspCQERBykPP4mDKQpNOMiYalaUyLjEuOM0iL5MAALcHQEQMVKqCEAOeLAJIAEEwozg2lAcC3gAzAbvuKQGQA3qoykOePeMBIQAxzSIxGAtwni/KRAhTuRgLYMHKRAp2CA4wEyIjABEybgBzphfKQ8daDlACkMs7GcpD2fgaAcYAAFSe8hSjODYzzSIzmRrKRAgRJMpDvURYykQMhnbKQ8JPM8pD4uQAASMA8BM0ozI5MJOZCspECWxiykP4m+XKRAzpnMpD/UMsykOn8AcBIQDzD80iNZkZykQH31fKQ5gJNcpEC/GEykOdEyPKRAQQCCMAEDYjAPMICNflykNbhI7KRAwjUspDZNMaykQZZNMjAGU3ozQ5MJJuAPAE77AAykQNG2rKQ/P0nspDsT6VASEAMc0iOEsAYKYXykN4/ksAw1SpykOBiiHKRBHUiSMA8Ds5pnbDvWthepKZC8pD0hxPykQ/mHPKQ/PVxspEQ3l9ykJyAc8BplbDnUtBWs0iOpkaykI6Ee/KRDZ7OcpCvS7IykQ7IoDKQru4zCYAAEoAwM0iO6d6dHLDoXR5m1UA8zLxH0zKRDrxLMpEDLhEykQ+oGzKQp/JcgGnWlRSw4FUWc0iPJkOykLXii/KRCRAxspC+zTCykQl/4DKQzJoZgGpW00ARSnNIj0pAPMGFt7tykL5plXKRBieHspDZ+3wAakodgD0ESnNIj6ZEMpDW2qPykPfAvPKQ3EeYMpD5HB3ykPAwrwBngD3D80iP5kRykOeKfPKRBuGqspDqKEsykQePWzKQ1FwtScA9w1AmRHKQt9K7spD4bk/ykMEk+rKQ+cnr8pDvguEJwAQQU4A05f1yMpD3Eu7ykOkwM0xAFPDefQBqJ0A8AEuzSJCmRfKQ+aoE8pD0KidIAG3TcpD1bN5ykPPf7pPAPcNQ5kaykMgfb7KRDatA8pDUVYEykQ7VErKQroqeicA9w1EmR3KQyReHcpEEjemykM5TJDKRBS9FMpDd3IXJwD1DUWZIMpCslEwykQqpsfKQuuzRMpELV3/ykMU7mqdAPQaLM0iRqdwcm9kZWpllpkLykLICLHKRCGJjcpC/L9/ykQj3TDKQzrxowElADDNIkf1ADMOqHTrADgrV6YcAQNMADDNIkgnAPcIz8iEykPhVpbKQ96DucpD5sQaykO+bxknABBJJwDTCgDeykPcr0/KQyg+fVgAAEMBBnUA0kqZE8pC4NWrykQrClx/AJdELcEeykMTYe9OABBLrgIBJQL3Ay6H0cpDJrHoykQyNxDKQwGKJCcAwEypdsO9cm9ia8WvkvUAMv/YqPUAR0Mb1ij1AAYnADDNIk2dATMpyxFbADdV+8JbAAgpACJOpgQBAVoAg9FULMpEHLB8TwGTHtJVykNPHRIBJAAwzSJPuAL0CLBh68pDCUwyykO+VtXKQxNgDspELcGWsgBQLs0iUKq1A3Bvbm92w6GRswCwkcN2ykQXc9bKQtWKAKAZx/DKQ2NGqQGqkwMCKADgzSJRqXNwb3TFmWViYZM1ADLao1g1APYAQw0b4MpEGflEykNigVYBJwAwzSJSKQD0C5A1CcpEDV6VykLPyXDKRA/kA8pDhWsuAalTUAAwzSJTbAGDos+wykPuhi8kA4n1gRnKQ6+yGikA4VSsdnluYWxvxb5lbsOpvgDXzLBHykQSaXHKQw3hPr4CCSoAQM0iVahLARNhNgBDQxpJkzYANzb4xjYABSYA4c0iVqptYXRlcmnDoWx1gQEy1HEGygD3AEMKAN7KRA+yOMpDhc7DASgAMM0iV9wB1wbntcpD7unDykM8ZbrLAAkqAJBYp2VuZXJnaWVdAENDEojUXQA3LatyXQAEJQAwzSJZWgD4B0jOD8pD70xsykNzcivKQ/UecMpDsBQnAJFaqGFrdGl2YWNYAAJ/AfMGA0jeykLLIdrKRAXOTMpDmZacAahBJgD4D80iW5kaykKl6NnKQ6z59MpDAkAfykOzkjXKQ/Gg/igAgVymb3NvYm5pdwEAWADxB0P835jKQsHSrspEAPU6ykOjSMABpk8kALHNIl2nbXpkb3bDqS8CAS8A8gbzLXbKQsZ6RMpD99S9ykOtXnYBp00lAFLNIl6ZG74DQkQd2k6+A6REIF+8ykNI53gBTAAwzSJfJwAzNjNocwIyVTZlFQNHQ1ekdicAUGCqc29juwExbsOtgQD3CeJkF8pD6Re+ykMLjXPKQ+1cXcpDt9bWASgAMM0iYbEC+gj+TezKQ98C8spDGYJdykPjqjnKQ8GI+ioAM2KZG2wG+gMO64XKQxsQyspEEaK9ykOB7bkqAJNjqnpkcmF2b3SKAENDPSzwigA4XbyCigAGKAAwzSJk/QYzT8lwigA4b5HLigAIKgAQZREBM1hPjYoAEHxrBQaKAAgqAKBmp8O6cHJhdnmZ5wDxDI0b4MpDyteEykLAR/LKQ9BF9cpD1O0+AafDmiUAMM0iZycAg5A1CcpDwMHNJwCHxpPRykPen2InAPcNaJkLykKtrUnKQ7g5fMpC3byBykO9RFjKQ+fu2ycAEGknAIOOppzKQ6qmUE4AIK+xxAIngggnANJqmQ3KQpmENcpEIMLaJwCXRCLlKcpDPtHBJwAQaycAg8/JcMpEArP1zQeUBNZEykObhqsB6AAwzSJspwH3CJ+2h8pD/5bQykLtPgDKRAN6qMpDnj3jTgAQbScAgp4oGspDz+JgBwVAQ9VQ0A8AF2MnABBuJwABTgAyyOd2EASXQ83yUcpD10DiJwCQb6Zob2Rub3SX8gAzw2EbZwE39P6/ZwEDJAAwzSJwJgAzxO+IZgEBJgCGxjA9ykPfAvYmABBxJgAAtQYBZQHmQwh0SspDvODDykPoUnAmABByJgABTAABZAE383QDZAEFTAAQc8cAARwAABUBR0MhQxwVAQUmABB0JgAz2RTrtAA3B60TFAEFJgAVdSYAABMBAiYABRMBBSYA4HapcHJvdm96bsOt3AAV2wIyAwdWFwFAQx+2iGgBEGBeACbTASkAMM0id84AAS8E+QOgkYPKQwCzi8pDpTjLykP/+mgpABB4KQCAsMZyykOWe82fCBBDCAIQqRICGUUpABB5KQABUgAzjMmrUgCJkXDxykQJ4SEpABB6pAABzQDQgrPzykMl6rLKQ4dbO2QDGfwpABB7UgAAfgr5BENwdU7KQwk7gMpDeosGykQT9tgpABB8KQABpAAzXREKpACJZmFyykQZAT0pABB9KQABdgP0BkmsxspCyZNtykNS+1LKRB3axQGpUEgBos0ifpkNykMGIH+HBQLtCYkAw3DKQ6OsVFIAEH8pAPkIHinzykPuIprKQzlMkcpD8snhykOyaVIpABCAKQD5CD+Au8pD5+3sykNZ3CPKQ+yWH8pDuJ0UKQAQgSkAAXsAMtdA33sAmUPb6CbKQ8lLDSkAFYIpADO+biopAInCssjKQ+KAaykA9RCDmRPKQ6OW58pEAh8MykO2+MXKRASkespDm+pAAaooPwIwzSKE8ASALOQ6ykP/ls9EBbmBykQDSN3KQ56heVMAEIWbAtD2jSzKQ7GiJ8pDKpJIyQAQEdMAGSIpABCGKQAAxgZDQ4JQX5sCD+0BAtKHmRzKQvgX6cpEOTH7hQCZRDyv5spCr02ZUgDwA4iZHMpDGLz/ykQhJm/KQzoTxgoKEjH/CgjjAhCJUgAAiwNDRB13L0cGiSAt8cpDSa6hUgAQiikAALoC+QREGcfvykMFWyDKRBx+scpDWGugKQCgi6dvYmxhc3RplMMCANwDQkPLOxmEAAHeBAFnAwQlADDNIownADMLjXPBAjciClLBAgYnABCNdgEzYNeDdgE3hDE7dgEGJwAQjvkAMx1ivNAAAVwJBdAABicA8AGPrWRsb3Vob2RvYsOpaG+b8wIy+aZVAwVHQywe3AMFCisAMM0ikLEAMwrIFQoFNzrZJQoFDC0AEJGAAv0Imw/eykQOVpzKQ7DFh8pEEKq2ykOD3cgtABCSLQAQg5kEgNEMMspDmFljlAQDBgYMLQAQk20M/Qg6E8fKRB+ZCcpDcR5gykQiUEHKQ0ElZFoAEJQtAP0ILnKnykQVIDLKQ2V9QMpEF6WgykNrz+YtABCVLQCwEcGeykQNkF/KQ0u3CY0QFVfKQ4UIhS0AEJY4A/0IsGHrykQTL67KQ8voJcpEFebmykNyytAtADKXmRRFBgIoBAHTDI0DrHLKQ53aTy0AEJjyAQDpCgK0Bj9BDVAOAQj9DZmZHcpDgRcmykQZliXKQ5w5xMpEHBuTykNZ+BpaAJCaq25laG1vdG78AQCdCQEbAfgFQ8DBzspDWqNYykPFzKnKQ99migEpACDNIicCQ0M9LPD6ATdomEP6AQorABCcvQAQQ3sHAdgIEHR7BzDU7TwPABv3VgAlnamMABCVWwLXYmQXykPBJWLKQ4KjuowABicAMM0inikAAPMBAlEEN4oByooACCkAEJ/MAddn0QzKRBTu3spDh0pk+QEIKQAQoCkAMkyubisNR0N1xfb1AQgpABCh2gAwfYa1ywBn9cpDkiU52gAIKQCQoqd0cnZhbMOpXwwCoAkztFhytggAqglUQ+z5twElADDNIqNZADOnFJhZADex721ZAAYnAFGkozIxNbUBMtCOzt8P8ABD1+zfykQjq9zKQzu29AEhAPAZzSKlmRLKQkBEQcpEJsW9ykKWZ1vKRCoR3spDIh7uAaUyLjEuNc0iphwT8wgC1YjKRCfwBcpEB3wyykQqdP3KQyCSc0gAUKejNTU1wwBDQ9izKHAAMOBz51AFA08QACEAMM0iqEsAABwTAksAMgyGd60QQ0Mfy0ojAEGpojIy4wHQ06jkykQcfrLKQ9hPjkoPElZKD2CiMjLNIqrcAQHeDgEpCgFsALAFnPfKQ5n5RQGjLSMAEKtCEIJJk23KRB/K00oLREQjq93/AFAuMs0irI8AgARikspEEdSI2gCyMcpEFFn2ykN4/pFoABCtIgDXCQk8ykOfZ7PKRAzpnN4IAmgAUa6jMTIw/ADQ2XlzykQcTV3KQ+DXhLIAElWyAAAhADDNIq9LAAATCgJtAAH8AAVtAAIjAGCwozc2NZHbADPZFsS5DwHbAAGwA0BkDdEBIQBizSKxozYxbwEBKAABWA8BKAAFFhIAIQAxzSKycwBzESTKRAaU/50Tgwl9jMpDkjgdIwBBs6I0MykCM9NFSMwEASkC8hsPgG7KQ4YyVwGiNDPNIrSZDspD6iTXykQko+TKQ+zbUspEJjDUykMxoxUiABC1awAyBJPq/hEBJQIG/hEBRABRtqM5OTQoAQEkAgBtEAK1AAWjDwAhADDNIrdKADMIESRKAABSFAZKAAIjAFG4ozE1NksAAXMBMAhTuQABwOjKRAp2CMpDkEciASEAMc0iuUsAc0LyykPEP0MdFYPJSh7KQ9vpFSMAULqjMTM5aw3wCEPRVRnKQ/zfmMpD14lDykQAYFHKQ6RymwFRMznNIruWASN5cxALAG4Ak0PPHCPKQ9YXECMAgryZC8pEBb3QRgBNRAkJPUYAEL2/A/MI6PrxykQHvtDKQ++Ry8pEChJ0ykORDkxGABC+IwAAURWXQ8GI9spD+BnBagwCaQDzDb+ZG8pEAwbfykQyaNvKRAcZDMpENO3TykLtXjhGABXAIwAzLrmbIwCDMT6TykMFbBojABDBIwCDBMW4ykQHjQaWAzAJ4SBsCxP0IwAQwiMAAK8D8wRD8aAPykQMI1LKQ/cOf8pDriS0IwBhw6MzMzmVHQEiFsT6AEhD4BBM+gAQM0AB08SZDcpECTsKykO31tOLAYO8GobKQ+kYrSMAFcUjADOxPpH5AYO15djKQ+9NWyMAFMYdAQJAATj4fG9AAQFpABTHtAACHQEA9AEHHQEBIwBgyKMxMDSUtAAB9AEBZgsA9QII3ABVMDTNIsnRAQAjAAHRAQj/AAAjABDKkQAz6cE8EBEB0QGDH/ydykNKc/IjABDLkQAAGgNCRB2og08BDCMAYMyjNTg3kZEAABsDAgERABsDQEPtXF0xASDWASEAYc0izaIzM2wBABwFQ0Pen164APAA4uMRykPCUCIBojMzzSLOtwAyBuc/IgBMRAkJPSIAEM/PA/II/SQHykQrbXrKQ//agcpELMkWykMXQg5EABDQ2ADwA+tOvMpEDx1QykPv9WfKRBE/n2oNEvYiABDR1wAA7gIBIgBMRAgRJSIAVdKjODY5pgMCABcBOAOQ2ZSDykPLnrABIQAwzSLTbAAA8gJDRAvRL9UBgw3BtMpDia/MIwBR1KMzMDT6AADxBAL5BwEhAZDFagDKQ9/JMwEhADDNItVEAQEjADO2SW0jAIO6jR/KQ+qmFCMAg9aZDcpD9WNGqgXT+/ohykQebzbKQ1CpjCMAENeRADPwWQLyDgGDA2XUiafKQ9AjAPEI2JkeykORXu7KQ/E9acpDlNuyykP31awUAANGANDZq3BvaGxlZMOhdmVrYwUCPQuHqwnkykMkXh1YEQgpADDNIto1EdLnC63KQ+6GLspDFzBqgAIBCQ4KKwAQ26kAAf4Jh8jndspDN7/72A8KKwAx3KFmhAAQWSwQ8AqMyanKQns0wcpDkdSFykQJr1cBokYuzSLdewDyCCqQb8pDk2D/ykJGffTKQ5bedcpEBypfIgAQ3uIMg19HPspEOQCnVQcFXQ0BRACF36VkYW7Em51JEoeCs/PKQrVuCJwPIKVEIwAwzSLgjAEByw6DxKLXykNOOwPKAELcS70BSADwBc0i4ZkSykKhRPTKQ9ConcpC3DHFdQVlDspDzxwlSgDxD+KZEspD0PJpykO5xuPKQ9vNPspDvzVTykPl/eABppIAQCzNIuNLABCkfAEzrurutg8xs/XKxQEFcAAQ5EsA0rYye8pDqXx+ykPARwUvAEVD9khFJQAQ5SUAgxf1yMpDjSxTFBmFkprDykQJTDglAPUN5pkTykOS64TKRC7q8MpDnQAOykQxoijKQwPdyCUAEOdSAQBWF5BEIVfDykLMsEY2CQOGDgTfABDouguDMMSbykQnKVKDCgWDCQQpATLpmR05CkNECtkn+BSFDV6UykOKdgpvABXqSgABOQnVRCZ5ykQGMeDKQ5jPdCUAEOslADBn0QxIDkDQykN7JAOFAlDWykOgkYclALDsqHBvcGxhdGt5kuwBM8TviOwBN//YqOwBBSYAMM0i7esAM99K7nEPNw9t0usABygAwO6qa29tcGxleG7DrbUCQ0Mqkki7EQEjApd6iwbKRBP22AEoAKPNIu+ZEMpDeN8fPQT1AZCYpMpEEEciykOEpPEBqktSADDNIvAADwB3AgIADwDpAAYADwlUAEHxojI0HQiD00VIykOg9C1xBfAApNU3ykQALv4BojI0zSLydgQBkwUALQMBaQuSQ5sjE8pEBQgQIgAU85MFQkQcsHwIBwYfCgFEABD0CwMy7/VnUhVHQ/Q5YVIVASIAMPWZE5MD9Q71ykOweFXKQoh0SspDt9bUykPtXF8BozIuNM0i9tAKMw4lSNAKghB47MpDhEFciQAQ9zIEgurrIcpDglBfcQBAQ4b3pecFEsdnABX4IgAydeO+0gaSQ38yTspEEs0GIgAQ+foFggP+98pDpHGjXAiSQ6ngEspD+1MhIgBg+qMyMDeVFgEBjAUyoJGFFQgGOAEAIQA1zSL7IwABOQEB0gUFOQECIwAQ/I8AgvC7sMpDge23HQYGsQACIwAV/SMAM3Uebq8Fg35s+spEEv5bIwAQ/rMA1wet/8pDpA75ykQMI1GzAAKMAFH/ozE3Nm4CAbQAM4xmF7QAMJENXWUIIOsBIQDzAM0jAJkcykP0/6vKRBZ7zkAGMhieHaEeAiMAMgGZHMIKQkQymi9uAJNENR+dykLrz+ZGAFACozM2NzgDAm4AM4MXh/8ABY0BACEANc0jA24AgCGJjcpD/FzPMwNjMMpDOvGjIwBWBKM3MDm5ADNyA6K5AAUnAwAhADDNIwViAgH5BvMDEgXcykP7loXKRBQoK8pDecW7IwARBm4AI5wQzggBIwAGqwgBRgBGB6MxMO4MAScV4EPfrZ7KQ2WaRspEGTMI9ghFMM0jCEsAMxn5RCcBBWwQAEQAYs0jCaM1Me4Mg9izKMpDSOduSwCQUjX+ykQeDBoBIQBwzSMKozI4MuEAQkQFvdAJAQHVCAjNDlA4Ms0jC/4C0gM4rcpEJEDFykQHStvXDkNDL09yIwAQDLcH8QNPAjnKQ/Gg/spDVfvCykP31asUAAMjAFANozQxOJoBQ0QJni9uADgNfo93AWA0MTjNIw5uAAFcDQFuANMMVKnKRCb3h8pDLohIIwBBD6MxNOUBQkQJz/3MDpREDUzCykQe0lYaDlE0N80jEEsAI3RKtwMBGg4FABMCIwBBEaMxMeUBQkQF7ycaDgJGBAYaDmAxMTnNIxLhALBYT43KQ3dyF8pDX9IgMYDD5xQAAyMAEBMjALB2jSzKQ3LK0MpDfkkbMYBgUhQAMQGkLUcAYBSjMzIxkbUEAQUBiBdz1spEDUzBbwCCMzIxzSMVozbHAgItATMSaXAtAZAUi0rKQ3g5QAEhADHNIxbiAHARJMpEAuW/4gAYdq8PASMAQReiNTR3ATAGtei4BhOVJwUFwR1gojU0zSMYSQCDBPcPykPavlTTA4LgLMTKQ8UGbyIAURmjNzkxSQABdQEBSQABdQEF1B4AIQAwzSMaSgABHA4w2lrAkwAXd0oAAiMAQRuiNTJKAAGTADMIU7l4AgVmDmCiNTLNIxxJAAGTAABQG0dEB3wyOyQBIgAiHaIhEJBECpZHykQDSN6SABDBAgEV+LEQQDDNIx5JAAFsEDOZMwdsEICfBB/KRAMXitQQcjDNIx+jNDMLAwCYAQGuDgKYAZAAkhzKQ6QO/AEhAFLNIyCZGx0BMEQuVksAc1SpykQxPpT/DQEjABAhIwAzCKYX/w0BwAKDCeEgykORcPQjAEYiozgwCwNCQ/JnOLkABwUNYTgwOM0jI0sAAMACAeIMNwxUqiAXAEQAgc0jJKM2MjSRKQJybGLKQ+i1FlYDB+IMoTYyNM0jJaM2ODF0AQEoAADjDAIoAAXjDAAhADHNIyZzAAC+ADAO64VzAGCpykQRP56CCBP2IwBRJ6M0ODU3BAEsATPK14S+AJDPfsvKQ9W0aAEhADDNIyhLAIIHrf/KQ+pBj64Fk0PvsADKQ7WDMyMAECkjABAIcQcwwMHNbgAYqpQPAUYAQSqiNDRtADIKMyLZGwGZAQY6CnCjLTQ0zSMreg0y/MBqmAfwAUQAHpjKRBHUiMpDgYokAaIiABAsbAABBgIwyIPhbACzqcpDzSsoykPYCAtFAEEtozQxDg0CTQEAeBsB4wIGeBsAIQAxzSMucAEgni9yGxPL/QAGXwcBIwAQL24AAf0AAaMmARkHg6KBk8pEAVjQIwAQMCMAAf0AAIIHAv0ABqYGAUYAFTEjAAA0CAIjAAU0CAKMAFEyozM0NSEBAdkBMIxmF5EAGMJfB4IzNDXNIzOZHJEAATQLAaoHk0QxcF7KQwSk8SMAEDQjAPMICmR5ykQWSgTKRA4TgcpEGGxTykNotRgjAFI1ozQ2M0cCIM/9XwcTiW4AMIdbOzMCACgDUTYzzSM2SwAilkdfBwJLAAYjFQEjAFA3ozIxMcwIAksAM3E8dksAkHnFsspEFCgtASEANM0jOL4QAdABAVAEk0QT9mHKQ3qM4yMAMjmZEG4VAfsNAW4VkkO2rQLKQ+6GMW4VQDHNIzo1DDDxgfu/CLFZykP9hrXKRBXm5q4FIAGmkxVVMS7NIzu5ADMd2k4EAQZ4EAGRAEc8ozY3SwMzXdgycwMF0RwAIQAxzSM9SwAiMyKqB+NEDkTZykQcTV7KQ1kw8SMAQT6iMTgDAYMG5z/KQ0jncr4o8ABRbtrKRB494wGiMTjNIz9hCAE3D/ID/HzwykPz1cbKRABgUcpDpHKRIgAQQCQBMAZSwrkKEtN+BAcFEhAtRQARQSMAcyD1ykOxoicjAIO2SW7KQ+7pxSMAMUKZHrEHARwXA8UHMfB3LBQAAmgAUkOjNDE2bgQA/gIBsQA3DRtpsQAAIQCTzSNEonZpk5kM0g6HOlxDykKFWyHSDuCjVkkuzSNFmQzKQ3gZwYgP8BviykODagXKQ/dyFMpDrcEfAaRWSS4rzSNGmRzKQkywR8pEDohnykKAs4uRBBOfkQQBRwDQR6p2w71ub3NvdsOpmHYAM5NOMnYAN9eKL3YAJapWKAA1zSNIKgAzNYK7KgCKN9bVykLWFiQqABBJKgCDyZNtykQwRox+HJcyy/rKQv5tAgF8ADDNI0roD9OZhDXKRAw0w8pCzjsDexs6iIX7KgAQSyoAM+7Mba8H2hQVacpEB/CaykOVUf4qABBMAQEByA4AVABHQwYgfrwHCagAEE0qAPoIoUT0ykPlN6DKQuuzRMpD6wi5ykO6KnrSABBOKgDY3byBykPeO8nKQxNQC+ojBk4B8gDNI0+mw7pyb2t53AAQmQwlEAFaAUdDALOKWgEDJgAwzSNQJgAy2qNYVgECJgAFVgEFJgAQUfkBMwetE1IBAUAkBVIBBSYAEFJMADPg1atOEwA1IQarKAUmABBTTAAArBH2BEQmYp/KQxydXspEKLZCykMnjV4mAINUmQ3KQxHBnpABNyLRiQsKBSYAglWZDcpC0uKZbAFDQvT+vzAAAMABBSYAEFZMAIIYvP/KRAi3TaQQlkQLCvHKQ48dUXIAEFcmADMWaTTiATcpyxHiAQVMABBYcgAApgL2BEPRDDLKQvgX6cpD1bN5ykPPf7pMABBZJgAyvrmFbgcBFAEGbgcFTAAyWpkchCECKgIBcgAF5gkFJgAQW/wBMPHlliYC9gGhykMN4T7KQ+qlJcpDuo4OcgAQXEwAghWh/cpD3dkg5AAGIgIFTAAQXSYAEA1LJfYDvURZykMs5DvKQ8Q/Q8pD4PPwTAAQXiYAADAB9gRDiUw1ykMucqfKQ45WJcpEC26HJgCwX6hwb2RvYm7Em5LSAQBMIgJqAjcmsehqAgUmADXNI2AoAADCAwIoAAVsAgcoANBhqm92bMOhZGFuw6GUNAAzSAbYNAA3ZwutNAAHKAAwzSNitgAzXoO4KAE3gRclKAEJKgAQYzgFIKB91Q9BsO/KQwgTMftTIBQACioAEGQqAPEDpeqyykP9QzDKQ6lndspEBKTxFAAKKgATZcAAAtIEArACAX4E5UENUMpEMpowykL/+1QBJgAwzSNm2gAzC41zLgM3KQPcLgMHKAAQZygAMyUjezADN0NhGzADBygAEGgAATM2M2hOAoJnC67KRA/kAusLBygAEGkoAAGyEwFQAjc5TJEoAQcoABBqKAAwNKT7UgL4ASHKQ1bC+spD40alykPB7I7IABBrKAABRgABVAI3auwOVAIHUAAQbCgAMze//FYCN1ncI1YCBygAMG2halECAl0VMyufREQG8AAt8ujKQxKaxwGiSi7NI24VAwALAUNDvaftDhIFyQLQoUrNI2+rbsOha2xhZGUGgpaZDMpCkcN2awFHQtwxxmsBJqtOKQAwzSNwKwABPAYBngQB9ASYKOgNykMmxjUBVAAwzSNx5QMB7wSHDlacykMQNQmuDgorABByKwABPgYzCLdOZgSLCzxGykOOuqhWABBz2gAzn7aHTwEAKQUGowMKrAAQdCsAAQcWAagDAFYAQEOOublbABu9VgBQdaIwNpFJAtfZFsTKRDqNl8pD3oO44Qe1ojA2zSN2ozA2OJMnAIAwqarKQ+DXg+wFEvk+BwAhAFPNI3eZDZoTgwYAFspD+zPXyBszlbWTIwAQeO4BAa8SAZwqEPg1CAU+AgIjAFF5ozI3M+ADINl5BgMin0QXGQbrAQAhADHNI3puAHOcEMpECOiijREFPQECIwAQeyMAMvVjRhsXAdMRBgwjAiMAEHyRAABPCkBDia7fQBMXcH8CAiMAUH2jNjk5kQABLglCRCvQmS4JBpcDACEAMM0jfpsJAJoMAZEAR0QMhnZQBgIjABF/IwAiOwqRAAFxHgbSIQIjABCAbwoAeA6XQ4oSc8pEDFSpvgECIwBCgaIyN7YBACEBMCaUabYBF7n/A7CiMjfNI4KkNDY5OSgAkkQH31fKRCbFvTUPQkQo6Ay5AjGlNC66AEKDo3Zp6QkyVf9z7AtHQobl3UsTMKRWSeoJEIQFAjOEMTvqCTqKyBXqCQAkABCFfwIQUn0HMwtuEFggAQoDAH0HA0gA1YaqZmluYW7EjW7DrZ1bA4chV8PKQv/YqGQMBygANc0jhyoAMxx+sioAih6hAcpDT+JjKgAQiCoAg5NOMspEF0KCwQm1GcfwykNjRqkBqkZ8ADDNI4kjAgHLBvoDmM9vykNHQXrKQ512t8pEA94+VADwA4qZE8pD7y8cykQB7bjKQ/8UNfUFanrKQ5vqQCoAEIsqAPoIzp6eykMlN97KQ929bspDMNoOykQmYxYqABCMfgIgoaY3Dnc0w8pDt7/7nQUJ0gAQjVYBAesJM9bdS+8HBa0oCSoAEI5UADOlJGgqBDe7PMAEBQkqABWPVAAzglBfVACKhvelykQPHceoAPEDkJkeykObc3nKQ/XksMpDnvA9SA8BFAAKKgAQkSoA8QO/HSDKQ/4KWMpDwv1/ykQEEAgUAAoqAPEIkpkeykPEiwDKRAp2CspDyAfEykQPgOUUAAoqAFGTozE0MIAEAZIKAeoV4OBz58pEI3oSykM8fh0BIQAwzSOU+gABEwkz16R0XQSD24SSykPJrqEjANKVmR/KQ24FN8pCmAkttQyTQqkX9cpEPXabIwBwlqVwxZllZPEDARAH8gVEEjemykMnd0bKRBS9FMpDd3IXASMAMM0jlz4CMxNQC5Ma1SB9vspEJjDUykMxoxUlABCYJQAyPGW6kBLlQ0pao8pEAMNwykOjrFQlABWZJQAy10DfJQAG4AEEbwDBmqp6ZGFuxJtuw61toAABjgoBoAA3SyHaoAAHKAAwzSObWwAzItGJpQABeggFpQAJKgAQnCoAM0vpEKoAN2ldoaoACSoAEJ0qADNMrm6vADhqJNePAgamAFHNI56hbLgHMlwxxW4UQEKDzLTmAhIDgwhgokwuzSOfmxsBIgCIOWPFykKKAraEBgAiAHCgpGRhxYiZ2AMBsgcBSgA3rzgGGwuFpERhxYjNI6EkAPQDCFO5ykKtrUrKRAqnXMpDj+R6JAAVoiQAMwNI3kgABW4UAyQAgqOZDcpC14ovfR1HQu7MbB0jAY4A8gDNI6SZEspC5X1BykPCTzTbDEBDx1oPHAkUJCQAEKUkABD2UBYzlO5nugeEmZWtykQFzsMkABCmJACh83QDykNk0x7KQ04ShG7o1spEFt9kJADwA6eZEspDjRrzykNZ+BLKQ5R5BC4AZBrKRBlk0yQAEKhIAQAmCAJIARDMcA+EPOE6ykKtwvf8ALGpqXDFmcOtam3FrwEJ1765hcpEDSzLykLtPgBPAQYnAKPNI6qZDMpCwEfyVAE36iTXVAEIKQAVqykAAVkBASkABVkBCCkAEKxeARD+XBcAXgFHQxD8QF4BCCkAEK33AAAnBJdDqXx+ykPQ8mk1FAgpABCu/AAAjAEB/ADpQxZpNMpEPRMEykKsNKUpADCvqHOYHWRuw6GYmQyACSNTuVgOBSsCBSYA9wXNI7CZEcpDxt3fykNavWbKQ9TSySYSBygAg7GZEcpEAqO6uDo3CWxi+BkHKAAQstQAAMMJQ0QuuZsaDYgxcF3KQwSk8SgAELMoADOB3XAoAD+P0looAAMQtCgA17wDCspEG+nJykPJ9/REGQdQABC1KADQ+UOmykQcG5PKRAOb0igAA4YnBygAELaPAjCkXh3XAvMEM8pC4NWqykPG9nrKQ948uQGoUz4B4c0jt6pvZGxvxb5lbsOhTAIBTAEyAxeKdgoG+gEHKAAwzSO4XgAAChGXQ5SK0cpC8FcoEQMlqk9SADDNI7kqAAEKETJk0x6gAgYXAwkqABC62gAzdP6/HQMwi/H6NAADHQMJfgAQuycCASMDMAcp56ICF9bYFwlUABC8KgAQ6toEM/g4UfoOiv2mwspDp4xxVABBvaJwb5AFADAGAt4TAQsGBXYYYKJwb80jvh4CMgW90G4DEETlA5JEEBVYykOFCIUiABC/OQgyYZzi3RXiQ2x4ospEMdN8ykMDGHciAILAmRTKQzrZJS0JQkNE7a/OG0JDOWNRIgAlwal+BQD8CQFzDgKTADc9LPCTAAYnALHNI8KnxI1pc3TDvcUBMpTcn+AJR0K1bgjgCTGnxIwlADDNI8O9AxGX7AB335jKQrJRMNIGBicAFcQnADLXQN8nAAaQBwYnABDFJwD3CJZnW8pDvm4qykKwxnLKQ8MVccpD4h3CJwAVxicAM7IEz04ABR4WBicAEMcnAAHDADOYz3FOAIed2k3KRAOsc04AcMilb2JyYXQjAZBCuIczykPyZzlhCReC8QACIwBgzSPJomlsKQABQgEBKQBHQ0gG2CkAwKRJbC4rzSPKozg0MykAAfoDkEQXc9bKRA1MwoUCcFvKQ2TU+wEhAHDNI8ujMDIxFQcCdw0zEmlwUA0GFhxgMDIxzSPMZQeD9P+rykQkDvskHoMl/4DKQzJoZiMAYc2jNTczk3MAIp4vCwhIRA1MwUsAZDU3M80jzl8omEQjq93KRAy4REsAASMAg8+ZG8pD8LuwuR/T+HxvykQYz3LKQ2conyMAUNCjMTM0bgACegwwDV6ViQkX6DUGACEANM0j0W4AQkO+C4FuAJNDwrLIykPigGsjADLSmR0MHPMERDKaL8pEC/GEykQ1UWfKQupBkyMAYdOjNDEyktwAImxibgACTwEFfCsAIQA1zSPUSwAzLxy6SwAFRyQCIwBB1aM0MzMNAksAgAhTucpEDRtqewpwCMpDkEciASEAcM0j1qMxOThzAAKaAQDEBgJqCgXKBAAhAFLNI9eZHSwB8wRD//plykP3tibKRAIfDMpDoPUcIwBA2KIyNRQEAooZMAN6qAwCEMFKABX31RxANc0j2SsBgAa16MpEIJGG+Q3yBRjKRCKzX8pDP5jqAaIyNc0j2pkVTxiTRBBHIcpECys6MwIygGBTIgAQ2wEBgAjX5cpEAC6HpRoXUo8kAmcAQdyjMjabAgJBB/AE8snhykPXiUPKQ/aq68pDrohIASEAcc0j3aMwOTAoADDYsygVA2g4ykPgEEwoAJEwOTDNI96jMzEoAEJEBYwCUAABggAH+xygMzEwzSPfozMwNVAAAaACAVAAATwPCCgAkDA1zSPgo2dsbygAk0PsFQfKQ16fWgoAkGvOBspEF6YYASEAgc0j4aRrYWNhgwKD/3blykMbIiIKAPACLoZqykQm9/8BpEtBQ0HNI+ISBgDFAkNCCIT6CgCEXEf6ykRE1RokANPjmRfKQ/5NAMpC0W7VCgCE68wtykQ1IBQkAPAA5KxwZW7Em8W+bsOtY2iakwPwGdG4tMpEPXYkykP7M9fKRECQe8pCkEj7AaxQRU7EmsW9TsONQ0jNI+WKBPkJtW4IykQnKVLKQvT+vspEKRnXykMl/wsBVgAwzSPmWAAyJSN7LABPQ0TtrywABxDnLAAQHwsSAFIn7ENARhnKQ5dCC8pEBviUWAAQ6IQAg7PfncpDhjFnYwqMitivykQNLUIsABDpWAAQJPYH/AOGMWnKQ0NhG8pDinYHykQNXpYsABDqqgYAtQmXRAp2CcpDU6nPIhkL3AAw65kT/gATvyMDNyOW5zkPCywAg+yZIMpDuIZG9zDczwI5ykQtj1TKQxQpGCwAgu2ZIMpCmw7xmA1CQvmmVHQFTENslw4sAFDup3RvY8EBEJRwAzIAHpjBAQKfBQXBAUKnVE9DvAEQ7+AAMFeKLxAKZ13KQ38TSuAABEwAMM0j8CcAMyXqstsAED5LCwXbAAYnABDx1gAz0VUZ1gA33udU1gAGJwD3BvKhcJGZDcpCLa1JykQm94jKQk/Fv2gUlqJQLs0j86JhMSYAMyEmbxMVBTUEsqRBLjEuzSP0o2ExKQDwCjDCw8pEHOJGykJx5ZbKRB8EH8pDTlXoAaYpAAArAFL1pGExMiwAAXsAMxUgMwASoBbe7spDbuqyAagsABEyWQBR9qMxMjKoAINGffXKRBGivdMNoBPElspDe1QNAaUrAKAyzSP3rHByb3N0Tg9Aa8WvkzMAM/gX6eMCOR1ivOMCByoAMM0j+IsCM0KZ5OMCOWS34uMCCSwAEPlYAAFgDQDjAklDG9Yo4wIJLADwAPqsZWt2aXZhbGVudMWvkmYAAPIRAaEDSENqJNeSAAgqADDNI/ssADBFtOZmABJpFCkHHQMKLACw/Kl6YcSNw6F0a3UoAUNDdP6/9QA3hoQaYwAGJwBmzSP9rG5laQQAmgCSQs/JcMpEIMLaEA6pRCLlKcpDPtHBASoAMM0j/poAAPYA/AREAoKhykM7oFzKRATWRMpDm4arLACQ/6dvcGVyYWNljQFDQwrIFWEANyReHmEABCUA8ADNJACZDcpDPfQnykQCs/URAxcwXAAGJwDTAZkSykLZFOvKQ/IDpEkSBQgxBicAgAKmb2RwaXN5FQFCQpf1yGA58QJCvrmFykQfmQjKQ0wCRQGmTyQA0M0kA6lzdMOhbMO9Y2iuAENCw2EbMQABZgwFMQAGJwBTzSQEmQ1lAQGKOtmQ+1TKRB/K0spDSzscKQAQBSkA+QgbEMrKQ7g5fMpDL/88ykO84MPKQ+hScCkAwAapdsO9amlta291lzQAMxmCXV0AODSk+10ABScAMM0kBykAMzVsMTMEN0/JcAIYBlAAMM0kCCkA1wPMtMpD0QwyykMe8Sk2HAgpAIAJmRHKQ5HCiYwFZ5XKQ6M0N045CCkA9wMKmRLKQ5bL48pDZA3OykOn2uNJEAgpAPkNC5kSykQFvdDKQ0pz7spEDqh1ykNVUM7KRB1FZs0AMwyZIWYFAMMA6ULlfUDKRBOTQspDfBleKQDgDax6xa9zdGF0a292w6nkAUNDNvjGLQE3V4owLQEJKgCAzSQOpGNlbnn0AkNDWdwiMgA3aJhCMgABIgAwzSQPCAH0CPsz1spEIh52ykQCDsfKRCTVrspDNw+tJACAEKpwcm9kYW45AgGGAAHYAwEQAjeFWjRUAAcoANHNJBGsdW1vxZlvdsOhOg1jDcpDpYcXOAA3tc/LOAAJKgDxAs0kEq1vY2XFiG92YWPDrWhvOwAytpYW7SVHQ8pbjzsACisAss0kE6hyb3pkw61sKQQzy4SJNwA31ZkTFAMFJgDQzSQUqW5hYnl0w6ltdTEBAkcD0BtU4MpC0VQsykQdRWXIASbTAScAgM0kFZkeykOv4wLRpHKRykOzfADKQ7Db6xQACSkAkxapZ29vZHdpbJAAASEEAF0AQ0Mnd0cMAUZUiaoBJwCgzSQXpnptxJtuYR4DAo4AMxgJNdUDsRorDspDYbouAaZaJADyBc0kGJkNykKiz7DKRBTu3spCzLBGoxdGQ21cXyYAEBkmADKkXh2LK0BCzjsDSiQDiysFTAAQGiYAgpZnW8pD9LrbcgCWQ/j+jspDrDSlTAAQGyYAAG0EQ0Puhi4mAAH/CjayaVImABUcJgD2A+hRgMpCvS7IykPslh/KQ7idFCYAEB0mADKTTjL8HAHkAJZD4bk/ykPDefQmAHEeqm9wcmF2gQIQkzIAMuiWahYBR0MU3J8WAQcoADDNJB8qADL2jSzOCAHHBgYaAQkqANAgmR7KQt9K7spEArRsDgVhbMpECzy9FAAKKgBBIahwb6AREGuIAAITEwCeAUdDLnKniAAFJgAwzSQikgQyHWK8oAECwQOAFxC3ykNuI4neHQJOADXNJCOEADMLn9uEADISBlKEAAdQAIAkpnJlemVydqwCQ0M2M2iAAAGuFgYeAgIkADXNJCUjCPYDEgXcykMQNQnKRBP2YcpDeozjJgDwASatdnnDusSNdG92YW7Em5E1AADhAQGBCkdC3DHFbgUorVYrAJPNJCenw7pyb2v8BzJSG2I2AEdDYytONgAEJQAwzSQoEAEzIUMcogU3MlMHogUGJwBgKax6YWhtkABAw71jaJIAQ0NlfUFcADeIEZtcAAkqAGDNJCqpb2NgDEBuw62WbAAzjeIqNwA3meX4NwAGJwAwzSQrKQAza7FslQCAgd1wykPVUNCPNRljKQAyLJkQSANBQ5vpUZwBUMpDoVfBwhoZuSkA+Q0tmRHKQroR78pDt3NAykL7NMLKQ7x+G8pD6LUYKQAQLoEFAJoAn0O3D6rKQ6lndikABDIvmRQfAAKfEjK5TJCCHElDL09yUgAYMM4BMMOpk9wAMML9fwUB+gKdykPU0snKRBB47MpDhEFcASsAMM0kMfsBAU4EgAjoospC67NDCgMDQB8I+wEALQAQMi0AgKXo2cpEBc5M2RO91spECCHwykOU71UtACEzqyUXcHBhZG7DqZI6ABCUuwNgArP1ykLLvQK2BQgOykObIxcBq1ApADTNJDSUDEBDN9bSkgDIRMpDQrHaykQh7SMBVAB3zSQ1pGExNXYLAcMAN4h0SjUewKhBLjEuNS4xLs0kNi4AEDJaAgIfDPIFBgAWykKFWyDKRAfwm8pDlVH+AacuAIYyzSQ3o2ExNiwAAbYAEGsdAQUYChClLACQNs0kOKN0b2uV4AAAPQGXQ/zfmMpC/k3szxMAIQAwzSQ5IwABDBUByxM3/L+AnxoCIwAVOiMAM75uKiMABccTAiMAFTsjAAHDEwBpAAbDEwIjABU8IwAzmTMFRgAFkB0CIwAiPahyBiBtaeMAQkNx5Za5AEdDhue16i0FJgDwAM0kPqtwcmFjb3Zuw61ob84BQ0OIEZs1ADeYvBM1AAgpADDNJD+NAtczGGbKQ/RXR8pDVTZkYgYKKwDAQKlrYXBpdMOhbHWZNgABJAOH/N+YykOmsP1hAAYnADDNJEEpADJWwvnBBiBDcBsqBV8ACCkAEEIpAPkIE1ALykOlOMvKQytXp8pDqeASykP7UyEpADNDmQ7eDvMTPwOKykQNsFzKREElY8pCi6G0AalLQVBJVMOBTFXNJESZEtABMlkw6pgGATIKSUQZliZSAINFmRLKQ8CqoHYaONIcTlkXBfQAQC7NJEZNEfkIEojUykPtv/LKQzGL0cpD8y12ykOyBb1TABBHKQAzuzzAKQA3zEvAKQAJUwCDSJkgykODzaA4DzeVouoOEAj4AEBJomEy2AHyHkIqkG/KQ/UecMpCX0c9ykP4m+XKQ6yXTgGkQS4yLs0kSpkaykJMsEfKQ+6GLzYGlEP1gRnKQ6+yGiQAN0ujYQ0PQkPu6cM5DwLcDDCzL485DxEylQMzTKNhCw8BeADwBeZhc8pCbsi8ykPp3ujKQ7tUSwGlKwCAMs0kTaNhMjOvAgKiADPeO8pVAILhVpbKQ8PcnVUAhjMuzSROomEzzABg0W/HykJZWw2A1O08ykPQRfeoAAAoABBPzAAzT8W/JADUmYQ1ykPYBx3KQ80sFiQAQVCiYTR2ANAwwsPKQ8rXhMpCXDHFGzpgI8pD1hcQKACQNC7NJFGiYjGSegODJ3r3ykO5AKUoALG8GobKQ+kYrQGkQvEA0lKZHspDmw/eykKkcLkIIEFCuJwnFAAEJAAyU6Jj1gQBFAHxBqvQIcpCYmQXykOwFL/KQ/UedAGkQ0wAMlSiY9AEASgAM6X/CbQBgKl8fspD+7a1KAAAtAFRVaNjMjXFAAEpADKfylvNBLBDo0fRykQA9bEBpSkAZjXNJFahcigA+AqG96XKQjb8dcpDihJzykQNkGABoVLNJFeuaA8hY2gxAAChCQLjAzcbEMpFCgssAFLNJFincwIJADcAASgJAjcANzDEmjcABCUAgM0kWapha3RpeAQgY2hgAbBDZX1BykPuIprKQwItBokKBygAMM0kWu8DAAQHAioAADkSmkPyZzjKQ7LL+yoAoFunw7rEjXTFr5QzADOBedVdAAHfBAVdAAQlADDNJFwnAAF7AwFaADfB05paAAYnABBdJwDXkiU5ykPn7ezKQ5kfrg4LBicAEF4nADPL6CUnAD/TqOQnAAKkX6rEjWFzb3bDqX0FI9flgQA3l5MaqAAHKAAwzSRgXQAzmkmTXQA3qD59XQAJKgBQYapkb2ipBxO9ZQEBlggB4QA4uhLaYAAGKAAwzSRiYAAzunZ2YAAA1QcG8gsHUgBgzSRjrmtyzRFEb2RvYmQAAWkeAh4BNxydXpoACywAMM0kZGgAAAkPcEOr0CLKQ1+ECTCweFX0BR7eLgCwZal6w6F2YXprxa+WBwITEAGFATc3v/xnAAYnADDNJGZiANdhnOLKQ6ttecpDe/ohYgAIKQAQZ5QJM86enpQJN9+tnpQJFap5APkQLs0kaJkYykLnC63KQ/2mwspDE1ALykQBWM7KQ6KBllMA+ANpmRjKQ011pcpDtkluykN6bYxIEQVTAHjNJGqqcGFzCgMzgwdW2gA3kV7v2gAHKAAwzSRrlATTlmdbykPjqjnKQs/JcDQAOr1FRyoAgGymesOhc29iQAoC0APzBN11jMpDBiB/ykPiHNPKQ8MWYAEkADDNJG3HCjIjlufwCkdDO6Bb8AoFJgAQbiYAM7jo9e0KP8QnZSYAAaJvqnZ5cGxhY2Vu9hACsACH0QwyykLS4pkHLiWqVigAmc0kcK16YWhybjMMMjSk+zkAAiYCBTkACisAY80kcap6YXIAEKGJBEJClNyfSCECcgC1yUoeykPb6RUBqlooAMDNJHKoZG9txJtya3k0AEJDItGJNABHQzxlujQABSYAsc0kc6dtaW51bMOgMQAAmxGTQ8Si18pDbT3/UkFE3Eu9ASUAhc0kdKhzcG9qCAEywdKuXxNHQvHllhcCBSYAQc0kdafOECBpbWIAQkL/2KgxAEdDF/XIMQAEJQDwAc0kdqx2enRhaHVqw61jw63sAUJDALOLTwpHQx4p9E8KCSoAMM0kdyUDASwAAFgKAiwABVgKCywA/A14mR3KQ2V9QcpEBvgdykOE94XKRAnhIMpDkXD0LADheaxpbnZlc3RpxI1uw63kBTMucqeSADNL6RAZA0nu6cUBKgCgzSR6mRPKQ9U1eI4NZ7jKQ+lejTwYKK0oVwC1zSR7pmRvcGFkeZQRAwFZBwFjAQVZByGmRCQAMM0kfCYAABMPQ0Olm3QmAAUwCgUmABB9DwQyyTGq8SlDQ9eJQ2keQzoqegFwADDNJH4mANBpXaHKRB0Tm8pDgqO60BIS01MVBSYAIX+llAsAAAFDQsZ6RJ8AKOcLnwACIwAwzSSAngABJQAzpTjLJQAFngAEJQB5ga1kbG91aHQFMOuzQ1kAEyK9AgZGBQkrALMszSSCmRjKQvaNLH0BN0pao5YEClkAkM0kg6Vwb3DFmYICQ0MkXh1iADc0pPpiABGmIwChLs0khKp2bGFzdEkMALAPAXQOApYLAA4bBpYLBygA8B7NJIWZDspD3udTykQ/NVTKQ/xcz8pEQVctykKKE2EBqlZMQVNUTsONSE/NJIaYCwClDgGYCwKDBQDKFQGYCwlUAIOHmRLKQ62rcZkLOL+AuvIiBqYAUs0kiJkXFxECmQsBqAAFmQsJVACDiZkgykNbao9wC9qBedTKRC1d/8pDFO5qVAAmiqtJGQGVAkJDigHK0QEgQ5uCGQXRAQgpAPsPzSSLmRPKQuPyhMpD/tCUykMeKfPKRAIfDMpDoPUcKwAQjCAD+wh0OWHKQ/liI8pDj26/ykP+bP7KQ6bGNSsAEI0rAAFtA/wC1ImnykN5plXKQ9n4F8pDyztWAHKOp3DFmWltoRYCOQUzn2ezBCIwo6tl+g5C5wGnUCUAkc0kj6ZwbGF0YjQFQ0K9LskvADfg1asvAAMkAIDNJJCkdnJ1YksCIEL5hQAAWwBHQwk7gCwAASIAoM0kkaZmb25kxa8sAENDC41zLAA3HJ1eLAADJADAzSSSp8SNaXN0w6mSPAMBYQbxB5L+V8pCslEwykOXpZ/KRAbGygGnxIwlAPcPzSSTmQ7KQjPfncpEFq2ZykJfRz7KRBieHspDZ+3wJwDAlKp6dsO9xaFlbsOtiQBDQrVuCFoAAB8RBloAFqsoAJEszSSVpHJlc3CLADPtPgCkGwFqBwWHHhClIgCyLs0klpkhykPvLxy9IBBDFQGVRBNheMpDfOCHJQBhl6pzbsOtRyYCQgUzB60TVgAAIQIGVgAHKABQzSSYmRE9BBCtRzMSL9cCmkQ1H53KQuvP5ioAgZmmcm96ZGls4wABPQHxBozJq8pCuhHvykORDV3KRAoS6wGmUiQAcs0kmqRkcGZJDIO+uYXKQ4xmF84BBSwA8QKnRD1QK0YtUs0km6Vrb25jaYoGAawC8gSGMWnKQ4HdcMpDinYHykQNXpYBIwAwzSScSgXXvAMKykQAw3DKQ8Z7MMdZBCUA052ZGMpDjkTZykNslS6/U4V3cg7KRBS9FkoAQZ6jMjATDehD9WNGykQNkF/KQ/v6IRojkDIwNc0kn6I3NvUAA6Eid+W/ykP7loVnBqGiNzbNJKCjMTA4JwAATgBDQ/x88CcAMQBgUTMYEAEhAGLNJKGjOTMoAIL0/6vKQ/P0nigAoEP4OFHKQ6z64gEhAHHNJKKjODI3UAAQ9L4DM+4imigABcQMACEAds0ko6M2MTAoAIflmknKQ/sz1z4PACEAcs0kpKM0OTkoAHCcEMpD3XWMKAAX1nsXACEAYs0kpaMxN1AAAcgAASgvAO8AoEPbIenKQ8oRSgEhAHHNJKajMzE2UAABKAAzxQZsKACQyIPhykPcr1IBIQBTzSSnozJ4AAEoADO+0b4oAAbWEhAyeABQqKM2MDUOAwIYATO31tMoAAU+DwAhADDNJKmDCAEjADOxoicjAAE2CwAdCAIjAFGqozIxN00CATsBAL4HAbIBBk8FgKQtMjE3zSSrTAAz8w97YwQBDwEFEA8DJAAQrEwGgkBEQcpD/zM7+QJARAMXiTVB4SEBpTIuMS43zSStozEzmRABSwICHQkBNQGQnLB7ykQEQVwBIQBnzSSuozE3KAAzkprDKACAl0ILykQG+JRdAWIzzSSvozE+EUJECWxiXwzwAEQNG2rKRClLK8pDJTm6ASEAYc0ksKM0M9UB8ApECTsKykQgkYbKRAy4RMpEIrNfykM/mOoBIQBhzSSxozE2rQGTRAmeL8pEGDqJKACQGisOykNhui4BIQB2zSSyozEzMSgAhwKz9cpEDOmc8xQAIQByzSSzozAxMigAIgk87QLwAEQMhnbKRAAuhspDpNYmASEAY80ktKM2NigAIjsK7QIBUACgQ/j+jspDrDSlASEAY80ktaM3NcgAAFAAAO0CAVAABlcPACEAYc0ktqM2OLMDAtwzM93ZIdwz8QXg8wLKQ8RAMQGkLTY4Nc0kt6MwN2YDAlEAI8pzoQCgQ864j8pD1nqkASEAYs0kuKM1OVEAAXkAMsQ/QxkBBpkLACEAY80kuaM4NMkAACgAM6tteKEAkK9Og8pD9eSwASEAgM0kuqMyNTaTQQEBoQAAewIBkQEHkBFxLTI1Ns0kuyQAInRKewJKRAxUqnsCACQA8A68mQ7KRAwjUcpEK216ykQOdqbKRCzJFspDF0IOAWkAZ80kvaMwOegAAHkCApgAkJ12t8pEA94+ASEAYc0kvqM2OU4EAsAAMpKaw9kBBhYGACEAgM0kv6MxcGGRFwOD5qgTykMEoxZOBJA2SH7KRCUHegEhAHDNJMCibG+SJwAAMQVDQ0Q+UgoA8wJPGzbKRB7SzAGibG/NJMGZISFFM0s7GgoAgk3yUspBlOjhIgBwwqRrYWNylA0BggYg9cpC//edCgDzBUMVs7LKRC0srQGkS0FDUs0kw5kQswAzTMeSCgCEXdgyykQbI40kANPEmRzKRAAemMpCs/TVCgCE1hYdykQ31tYkABDFlACDES0gykQ6XEMKAIQ/A4rKQpywfSQA8xjGp2thcGl0w6GRmQ7KQ1eKL8pEMjcRykNn0QvKRDOSrcpC+DdoAaglAFIhzSTHqCsKIcSbMgD1CUgG2MpEMHhWykNYT43KRDGiKMpDA93IASYAgc0kyKRhempvLgDSgLOLykQxPpPKQ4Yha4gH4UL/+1QBpEF6am/NJMmpFQxQw6FjaJMRAvAWAOVYykRBiPjKRA2wXMpEQ6rRykJu7IoBqVpNxJpOw4FDSM0kyh0WM5Fe7q0KAOogBq0KBlAAUs0ky5kgaw2XRCqmx8pDVsL5rAoIKQCgzKh0aXNpY2ljaLQA9QpEBGKSykQ6KnnKRAozIspEO+k0ykK1gzMBJgCgzSTNpnByZW1lbjAA8gtDmqxDykQyy/nKQ6Xqs8pENFjpykLyBX8BpyQA8QAszSTOqnDFmWVjZW5pbmkzADOTsrkXATeftocXAQcoAMHNJM+ocmF6ZXJ2YWw0ADPB05ncLzLMS79xAHNC/m0CAahSJgCBzSTQpGZvbmQuADPNEgouADfSfv4uAAEiAOHNJNGqcHJvcG/EjXTFrzAA8AWVP0/KRC9/2cpDoH2/ykQw23XKQ7QFBygAwM0k0qgzMTEyMjAxODQA50J1Am/KRCsKXMpCrzgFvwNwqjMxLjEyLigAsM0k06l0cmFuc2FrUyQSDmgWAesFQ0KNG+CbAWQfy0oBqVQnADXNJNSdCvkDG7h0ykKLjXPKRB1FZMpDVVDTKQD2DtWZIspDSlAzykQ6OyPKQ3aAdMpEPVX2ykKpJ18BeQBCzSTWqcUCQGlreZJdAAD7DgKGADjE74iGAAUnADXNJNcpAAGGAAEpAAaGAAcpALLYq2hvc3BvZGFsZeABAgRDMidbHCEKcEQo6AzKQyaVDAcpADLNJNm0CwJZAwKNC/MDJEDGykJiZBjKRCX/gMpDMmhmtAsAWAOh2q5uZXJlYWxpehUSEanKADNolmo3ADe4hzI3AAssADDNJNvPAAEuADMW3u0uAAXyCw0uAHHcpXppc2t5swEzu6BcYwA31HEGYwACIwAwzSTdWgABJQABWgA30uKZWgAEJQAQ3o0LEJ+UKvAG4hzUykLGekTKQ+cnr8pDvguEAaVabQChzSTfpnBsaWRlbNoAMjDCw8UwArYAsSMWfspDPgxwAaZQJAAwzSTgeAABNwH2AxP2YcpCZYDyykQVtRzKQ3OR+SYAkeGqxI1lcnDDocMMYw7KQn5KO1gAN6FE9FgABygAQM0k4qVLAxF1MQAzpF4dMQA3vrmFMQACIwCizSTjp2t1bHR1clsCM8HSri4AN+DVqy4ABCUAMM0k5LgAAScAAbgAAScABbgABicAJuWs3GcCmwQBTBBwRCGJjcpDDT0DBRMBCSoAsM0k5qdwb3TFmWViSAFDQw6odDUANx4p8zUABCUAos0k55kOykMPbdKRAAFTFgZJAQYnAHPop2Nzc2F05AIBeQHyBh+ZCcpCezTCykQhJm/KQ0XMqwGnQyUANM0k6S8EQDncADX0AIBx5ZbKRB2ohDEEtwbKRB816spDTY6/MQRiOc0k6pkTCQb6BEPqpSXKRAvALcpD70xsykO15scqAIDrmRTKQ8PDyfIL+gGNykPbzT3KQ+LjEcpDwlAiKgAV7CoA+gN/MkrKQ9wv7cpDhQeVykQQFc8qANPtmRTKRAGrospDwYj20QkFDWgJqAAR7ioAc91wykNWFiIqAIpgK9bKRBqOpFQA+g3vmRXKQ8NhG8pEJZvrykPbaaPKRCghWcpDKeEBKgAy8JkVVACSRBsjFspEDIZ3MAFKQ1PEWSoAEPFUADDC/X8YF/oBIMpD2wbzykPyA6TKQ7MvjyoAEfJUAADSAAD8GwFUAJpD3RH4ykPIITsqABXzKgAzpsVHfQqKq9AiykP5YxEqABH0fgBzmtDKQ1kw6n4ABoUSBf8FQTnNJPVUAHJ6S8pDL02S0gBAQzljSlAEC84BMvaZFqgAQkQvHLqqCgZeCAl6ATP3mRZQAQFbLtrbzT7KRA0sy8pDitmefgAU+FQAQ0P/+mZUAIoCs/TKQ5/LSioAFPlUAEJDtR+cpAGaQ7oqd8pD6wi8KgAV+lQAMqAt71QAAQwLSkP/l78qABD7qggB+AEyIoGVVACaRCUHA8pDNkpcKgAy/JkX9AL6BEQYCTXKRAuOX8pEGo4tykNgLbMqABD9VAABegEzjAKBegGKkdSFykQJr1cqADP+mRh+ADMmlGl+AAVjDQlQAYP/mRjKRAEWr/U32QvALMpEHm82ykNQqYxUACAlACoAAZwDMtPDaqgAmkPYarHKQ8zIgioAFQEqADOi5SkqAIqnKNvKQ/4KWCoAMwKZGagAMi5WB9IAmkQxPpTKQwVsGioAEAMqAAH0AjKYa9sqAJpDnRMjykQEEAgqAIAEmRnKRAFIfWcCEMV+ALpeykQmYp7KQzDb7CoAEAUqAAHSADTqQY9uBECwAMpD8gkIJgEgJQYqAABUADNDg91UAJpDiCF3ykQOiN5UAIIHmRrKQ7xmpX4A6kPUby3KRCb3h8pDLohIKgAVCCoAMw3zfioAihCqtspDg93IKgAVCSoAMwMXiioAigXOTMpDmZacKgAUCioAAuEU2tTSycpD38kwykPFagMqABULKgD6A71EWMpD1Ax+ykPCTzPKQ+LkACoAEQwqAHMDCspDmAk1VACKndpNykQDrHMqAPMDDZkbykO7PMDKRC6H0cpD00VIhwo6BKTxKgAQDioAgrraEcpD6qUlKgCKQ/ATlcpDtR/GAyUlDyoAAO4B6kPS4pnKQ6Id/8pEAYqaVAAyEJkbzgEBqy4BzgF8RCU4zMpDNc4BFBEqAEBD1hcOIgIXXwYSCfgBFRIqAAAtRepEC1yRykONj+fKRAvRpn4AUROZHMpDCAmPLrmbykPTqOT8AAURFCoAczzAykP/+mUqAAF9EzqfZ7VUABAVKgABJgEQpcgAAFQAmkOqplDKQ/qM4yoAMxaZHMYDAPAsAsYDD3YCAxAXKgAB9AIz7JYf/ACK8NnSykO0WWFUABAYKgCAARavykORDVsqALpeykOVtKPKRAe/SCoAMhmZHagAQkQu6vDOAQYcDglQAYAamR3KRACzi00LYGXKRAtckkcIagjKQ0wCRVQA8QMbmR7KQwPMtMpCuJwnykMLjXM9DgEUAAoqABAcKgAxBJPqxR0CKgBBQ9TtPxQACioAEB0qAPEDBVshykQ68S3KQwxUqspEQ90SFAAKKgCwHqhixJvFvm7Em5G8CPUJz8lwykQZ+UTKQuuzRMpEG4aqykNcS70BJgCTzSUfp2JlcnBhIAkBFgkzE/ZhZwoFmQoip0IlAJHNJSClZmVuZHVfAAFkCgEuADe+uYUuAAIjAEDNJSGqDQphYWxuaWNoMQAQ664nADEAR0MN4T4xAAcoAGDNJSKtbmXaFnDEm2xlbsOpOQCTQ/GB+8pEMv3EhQG4NIq0ykLwdy0BrU4rAPMGzSUjqXbDvXNsZWRreZSZDspD9Dlhyw83/xQ2tA4GJwD5D80lJJkQykO8ykHKQxQnOspDzjvvykMePPLKRCsKXSkAECUpAPkI1fyvykMJTDLKQ+duXcpDE2AOykQtwZYpAPEIJpkeykOgfb7KQvzer8pDo/qCykMU7moUAAkpAFEnozk5N+EAAA4jQkQrO7BhAKBELJdMykMYCTYBIQBizSUoozE1KAAy6PrxfhJHQ+0+7L8OACEAcM0lKaM2NjBQAEJEAB6YKABIRAJyYygAoDY2MM0lKqMzNjFoC5NEAFBlykQnvjsoAAXJNwAhADDNJSvgEAHxEoApfPXKRA5E2BYBEFsgARP4IwBBLKMyN5sAQ0QJni9zAOALwC3KRCz6aspDFny7ASEAUM0lLaM2nxYE6wBgJKPkykPVNgsFNA4AIQBRzSUuojSaAPAQQ+ok18pEIbtYykPtPu3KRCN6E8pDPH4dAaI0Mc0lL2IB8QMpA9vKQz4McMpDLzgFykNFB1oUAAIiAFEwozkxNXAAM/925V8E8goCo7rKRCYw1MpDMaMVAaQuOTE1zSUxozI1NAEBtwABiAQ4DnanKQChLTI1MM0lMqMyOUQQAlIAMyHsrDUBBeUNwqQrMjk4zSUzozYxNHsAc9qAykQf/J0pADEhV8OnAAAVFZAxNM0lNKM5MDYpAAKvATMeDBgpAJAfZ7TKQ0zHlgEhAIXNJTWjMTgxkYwBMB3aTqMAGKYoAKAxODHNJTajODA3PQGQRAvxhMpEGlzYtAEX2fkDACEAMM0lN/gE8wjwWQLKRA7rhcpD91N3ykQQ3ArKQ4N7HyMARzijODXtADMXQoI/AQVwG8CkLTg1OM0lOaM1NTmcAALDAjMSmsXYATITxJc4NwAhAFjNJTqjNVEAACgAApABBSgAMKQtNVEAhDulb3Byw6GTvwPyBUMxoTbKQ/xc0MpDSCBKykQgkYcBIwAwzSU8AQuA+tA8ykMXQgrqARDmfxAQYlUCFYElABA97gDwA/3qUMpDM/TaykQAgjPKQ02OussNFeslAFA+o2lwYTsB8BFD3PcjykMDFpbKQ/YpkMpDLoZqykQm9/8Bo0lwYc0lP1UIguAQTMpC32SlWT6TQyhSpspEKITwIwBgQKRhxI1yEwGTRAJAlcpDAk9yCgDzFAYxZspEMQ1AAaRBxIxSzSVBqXDFmcOtbG9oYZ2ZD8pDR0F6gy3wJ8pbkMpEDroxykOHvtEBqVDFmMONTE9IQc0lQpkRykNeg7jKRED0D8pDd1KKykRDR7LKQnUedCkAA1AAgM0lQ5kSykNglGcBKQDZeBnAykRDFejKQng7GCkA+Q1EmRPKQ128gcpEQSVjykN2jSvKREN5fcpCcgHPKQA+RZkUUgAPKQABEEZqDQGkAAFSAA+kAAcQR8ABM19K7qQADykABxBIQgwBUgABzQACpAAP9gABNEmZGKQAJ8JF9gBQQng7GAHGAABRlPgaqVDFmcOtbG9oYc0lSpkZykNfSu7KREFXLcpDdo0rykRDqtDKQm7sigEpADRLmRspAPkCusLKQ3dSispERA5lykJos0EpADRMmRwpAHCI+MpDeBnBKQAeZikA002ZHcpDXoO4ykRB7BZ7AIlEP7rKQmWd+1IA8BpOonNyk5kPykPSHE/KQxZ63spD3JOJykMddcrKRCz64gGkcy5yLs0lT6MA9AjV/K/KQxdCCspD4HPoykMZla7KRCzJFyQA9A1QmRzKQ9clqMpDHwQaykPjjf3KQyIdDspEKtiTJABgUaNzbG+ScQCD6068ykMePPIKAJAs+e7KRCdbHgEhAPMPzSVSmRDKRAP+98pDhvelykQEk+rKQ48dTcpECwrzIwBgU6hwxZlpawHQkpkQykNg14PKRED0DxcB48DKRENHsspCdR50AahQJgBTzSVUmRooAAGRATd43x+RAQcoAHBVpGFzemGeVgAzyr4/VgD0ENTSycpEQ3l9ykJyAc8BpmEucy56Yc0lVpkRykPJ9/UmACdvLnwABSYAOVeZEkwAL28tJgABPliZE0wADXIAM1mZFEwANEElY0wADSYAhVqZFcpDyluPmAAPcgACP1uZFiYAED9cmRcmABA0XZkYJgAkwkUwASJHs4YBBQoBEF4VAwGYAAGEAQJWAXbcm8pCa8/mVgEQX6oBM8sh2uQAMNU1eKoBEtE7AwVMABBglQICTAAkusIKAQ1MADRhmRwmAAA1AwNyABuccgAQYjIDAcgBATIDN9QMfzIDBXIA8BdjpXBvcGlzkpkQykKhRPTKRDYXpMpDAXrBykQ7IoDKQru4zAGlUCMA8hDNJWSZIMpDoBoiykQnvjvKQ6u7QcpEKnT9ykMgknMBSADQzSVlqGplZG5vdGt5k28CMz0s8FQA5YPNoMpEO4YUykK4nCcBJgAwzSVmKAD0CrMYZspD0EX1ykPE7a/KQ9YXDspDzxwlAalOAPgQLs0lZ5kfykMiClLKQ53aTcpDSyHaykOjq2XKRADD51EAcWilZmlybWHUAPALpF4dykQvHLrKQtkU68pEMaIoykMD3cgBpkYjAPYQOs0laZkfykKZhDXKQ5ENXcpC0uKZykOWe83KRAdbsyYA0GqqemFsb8W+ZW7DrZEsAfULos+wykQlm+zKQuV9QMpEKFMkykMpGdgBqlooAJHNJWuldnpuaWsxADDzdAMxAPAE68pDFBVpykQoIVnKQynhAQGmViMAkTrNJWykYnlsYTUBMJLrhCwAZ+zKQ5qsQ10AASIAMM0lbTEB9AiMuETKQ/IDpMpDlT9OykP3Dn/KQ64ktCQA9A1umRTKQ7XPzMpEGlzYykO+unHKRB0TmspDVhf8JACgb6h6YXBzw6FuYaIAQ0Ob1ih2ADesgYx2AAUmAPAAzSVwq29iY2hvZG7DrWhvYAFDQ7PfnTUAN8pbkDUACCkAMM0lcbIA+wijNDjKRBgJNcpDubAsykQa8cLKQ16fYisAU3KlZHVikgAAcQUBZQFHQ/BZAl0AAiMAgc0lc6QxOTkyvQAz8YH7iAA3+5aFKwABIgDAzSV0qHNwaXNvdsOhtgDzDEKkXh3KRBatmcpC4NWqykQZMwfKQ2WaTAGoUyYAMM0ldRgC+AiX9cjKQ0/iWspC3DHFykNavWbKRBvqQCgAkXanem5hxI1rYVkA0OV9QcpEFt7tykMTUAtZABMGWQADJQBAOs0ld1kAMuDVq1kAASgAB1kABigAsHipcMWZZWRtxJt04gACtAAwDcG0ZQCxQMpEEBVYykOFCIX9BgInAPEAzSV5q3BvZG5pa8OhbsOtkQDQ6JZqykQNkF/KQx1ivDYAElc2ABesKQBAOs0lei8CAZcB+AQdE5vKQ8yubspEH8rTykNLOxwBVQDQzSV7qXZlZGVuw6lob5gAQ0PLhInXATfeg7nXAQYnAFDNJXylbDQAATAA8gmAs4vKRBFw88pDi/H7ykQT9mHKQ3qM4wEjAHHNJX2jYcW+KgAA4wICKgA3kcKJKgAAIQDBzSV+qHByb3NpbmVjLQCDmeX4ykQRP5+YBAVXAAUmAKDNJX+mbWV0b2R5GQHzCkMKAN7KRACSHMpDSZVEykQFay3KQ5pc2gEkAPIRzSWAmRPKRAXvJ8pEAe24ykQN4bTKRASkespDm+pAAadKAMEuzSWBp29iZWNuw6mGADNcL+1WAOSNGvPKRAU5Y8pDmsBuASUAsc0lgqd6w6FzYWR5MAD0CaqRXMpEAGBRykPIa2DKRAUIDspDmyMXASUAQc0lg6ZvAQJsATMz3531A+NRVgTKQ/dyFMpDrcEfASQAws0lhKlzZXN0YXZlbkoEM5ZpNDEAN6tXpiYEBicAMM0lhZ0DMxWh/YAFALIFB4AFBVAA9RHNJYaZEspDNjNoykPfAvPKQ2JkGMpD5HB3ykPAwrwBqikA4S7NJYepcGxhdG7DvW1pbQEzxIsAhwA41TV3hwAFJwAwzSWIXgABhwD5A67q7spDNvjGykOz9crKQ/E9aSkAcImpxI1lc2tdABCUuwAz1l9dXQA45qgSXQAFJwAwzSWKKQDT3C/tykPsMovKQ+2hmzMAc7MvjwGpxIxQADHNJYvkBnPgbcpEFL0U3wRQF6WgykPOBwZ5APkPzSWMmSHKQpydXspEJNWuykLnC67KRCeMcMpDLDSlewCzjavDusSNZXRuw62xADPoNKh+ADf44AyxAAgpADDNJY6zADPuy4GzADP/duXwBQCzAAorABCPtQDXtQiWykQUi0rKQ8jOD7UACisAEJC3ALDrs0PKRCSj5MpDHMEABbcACisAwJGpcMWZZWRwaXN5mYwAMvpsn4IAR0QGIPW3ABWqJwBALM0lksYBALoKAsYBOYF51MYBBFEAMM0lk7QAAesIAbQAN9+tnrQABlMAQC7NJZQqAPkI0CwfykP/MzzKQ+MqYspEAoKgykOgLfJTABCVKQD6CO8vHMpDXEu6ykQBSH3KQ2ft6spEGJ4fUwAQlioA+gikXh3KQqeJpcpDuCKrykLAXF3KRDqODioAg5eZIcpDH7aHMAE3RnpEMAEIfQAQmCkA+QgbEMrKQ+FWlspDP4C7ykPnJ6/KQ74LhKYAEJkpAICQ+1PKQ7fW0xYHuTfKQ72n7MpD54tHKQCgmqc1NjMxOTkxkX4BMyg+fQoCMlCOzogBAQoCYKkoNTYzLycA8QDNJZurdnlobMOhxaFrb3U2ADNomEM2ACiIEfMCCCkAYM0lnK9wchwHcmTEm2rDrWPjCENDiTqUPAA3n1PZcgAMLQCCzSWdpXRlbnQRCDOgfb42ADeq9Pc2AAIjACDNJYUM9QlCra1JykMz9NbKQsywR8pDPUNmykQjSMAlAIGfpnrDoWtvbsQAM6u7QVIAAKgBBgQDAyQAsc0loKc1MDAyMDAyLwAzuUyRLwA3zXS5gQBgqSg1MDAvJwDBzSWhqXN0YW5kYXJkpgpCRACCMzQASEQKZHk0AAUnADTNJaI0AkNEBZz3LQeJCFO5ykOUi8EpABCjKQABiw0zAoKgzQkyBWssXwYGeQAzzSWkWQdQYXRlbGW8AEJCoUT0NgKAQvy/f8pD685pACRkPIIHASkAgc0lpaRzYWRhMQAw/9ioOQITRDoFAd0EYLkAqAGlKCMAcM0lpqMwMjMqAEBDL/88WwDxEa7KQ0TtrspD7JYfykO4nRQBpTAyMykuzSWnpXN2w6ltLAAzCTuA5AU3HWK85AUCIwDAzSWop3bDvWthenWWmgIzIUMcLgA3O6BbLgAEJQAwzSWpUw4B+Af3AxuGqspDjkTZykQePWzKQ1FwtScAEKonAIN0/r/KQ9xLu7ICh+G5P8pDw3n0JwD3DauZEspDU6nPykNk0x7KQ27MbcpDbujWykQW32QnAGCsmRfKQ3xHAfIG7b/yykOMVKnKQ/MtdspDsgW9AadWwQAwzSWtrgH3COduXcpELY9UykP2KZHKRDB4VspDCIUPTgDzBK6pem9icmF6dWplkpkQykNzciv1AAFZAAUHBwYnAPkPzSWvmSLKQs4wYMpEOjsjykMRuhnKRD1V9spCqSdfKQCgsKdrbGFkbsOpkVsAAIcJAn4BN8YXlVsABCUAQM0lsaeECyFvdL0CQ0PHpCowADfX7N8wABOoJQBALs0lsloB+AgSiNTKRDKaL8pDNWwxykQ1H53KQuvP5igA9wOzmRPKQ7EoNspELurwykPAqqEzDQR1AJDNJbSlcG9rdWT+AQGXCkND16R0Ow2w3RH4ykPIITsBpVAjAPIQzSW1mRHKRAgRJMpEK59EykQOdqbKRC5WBspDEQ5MAUgAMM0ltqAA9QgucqfKRBfXa8pDSAbYykQaji3KQ2AtsyUAgreZIcpDRCZ5ugsCDRKFGZYlykNkDdElABC4JQD1CDGL0MpD1bN5ykNNdaXKQ9uEkspDya6hJQAQuSUA9Qg62SXKQru1DcpDVfvDykLS+X3KRDg6aiUAkLqkanNvddwAGZQBEDlVBADmAEdDSM4P5gABJAAwzSW7wAAAnQkC4QLURO2vykQebzbKQ1CpjCQAELwkADOE94UhBgAgCgYhBgMkABC9JADXMMSbykPcr0/KQ0HUhgIDAyQAEL4kAPQIYZziykO8fhvKQ3KszcpDweufykPjR5RsAPQNv5kRykL7NMLKQ5dCC8pDDeE+ykOcsHvKRARBXCQAEMBIAAFHA/QDgrPzykNkt+LKQ4ghd8pEDojeJAAQwSQAgk47A8pDMaE2cwEGrQUDkAAzwpkSZwz0AzFwXcpDBVshykQ0J5XKQvOQIUgAEMMkAAAgAgFVDORC83QCykQi5SrKQz7RwSQAEMQkAPQI5wutykQKdgnKQwPMtMpEDPt2ykOLPEckABDF+wPXfYa1ykPxoA/KQ4et/4gIA5AAEMYkADMsHtycCtQ+uYTKQ+ne6MpDu1RLJAAQxyQAgnEeYMpDSnPumwSUQ1VQzspEHUVmJACCyJkTykLdvIECA+RC/k3sykQ0irTKQvB3LSQAEMkwA4ApA9vKRCsKXFMCtCTKRC3BHspDE2HvJAAQyiQA9AilJGjKQ8YwPcpDratyykPLncHKQ9mVciQAEMskAPQIG9YoykNavWbKQ0ENUMpDbiGqykQXES8kAPQNzJkUykNKWqPKRADDcMpDWqNYykQDeqjKQ5494yQAEM30BAElDAH0BDdEJnn0BAP8ADDOmSDaAxOg0gg3yff0uQoDJAAQzyQAMyReHcMGNziFWsMGAyQAENAkAII0pPvKQ6Id/7QDlEOn8APKQ/1DMJAAENEkAPQIkuuEykLavV3KQ5vWKcpC8HNtykQ0iywkABDSJAAw+gnxJAD0AWXKRAGrospC7ujNykQ0vIAkAIDTpXTDqXRvl4sDM2ok14sDAGQHB3EEASMAMM0l1CgB9QgeKfPKRCmuwMpDLatxykQsZYLKQxjQYCUAENUlADPHpCpNATfPAjpNAQJtADDNJdaaANgnd0bKRCe+O8pDOIVZ8BIDbwD1DdeZIMpCnigaykQhu1jKQrugW8pEJEDGykM5Y1ElABDYcQT1CBmCXcpDLPnyykMqkkjKQzicIspEJHKRJQAQ2SUA9QjdvW7KQtFu1cpD5kR4ykLoszXKRDWDMyUA8wbaq3Z5asOhZMWZZW55kZkQykObD94QAQFbAgUQAQgpANHNJdupa29ydW7DoWNoNgAAAQKXQ9ekdMpD00VHNgAGJwA0zSXc8AwwY2iSagAAcxUCNAA44/CsNAADaQ0ANAAQ3TQBMyzkOggDAKwKBk8HBlAAQs0l3qwNDBBv+wYgdZRgANdLIdrKQ8/iYcpDe/ohBBQJKgCjzSXfmRTKQqXo2TAMASkEqBpc2MpDYPMFAa1WAPwQLM0l4JkhykNrsWzKRBOTQspDkPtUykQWe87KQ3B3LVkAEOEsAABYA/wEQxjOgspDiHRKykMkcLLKRCl9bSwAQOKwbmVrALB0csW+aXTDqWhvlcMA135N7MpD0EX1ykOYWWPDAA0uADDNJeODAjMi0Ym9ADdXii+iEw8wAAD3A+SZIcpCz8lwykQTxJbKQyIKUsoADzAAABDlzgAzkiU5+gA/rtVXMAALEOYwANeMVKnKQxgJLspDqQTI/gAPYAAAoeeodHJ2w6Fuw636ADOZg0j6ADekwMz6AAUmADDNJejyAABgAQKvATd0OWDyAAcoABDpigABfgQB6gA3PrmFugAHKAAQ6igAM7Bh6+IAP70s8CgAAxDrKAAzrIGM2gA3unZ22gAHUACg7Kx2w716bmFtbswCAdYA+QkGIH/KQ77RvspDWE+OykPGk9HKQ96fYgEqAPMAzSXtmSDKQu0+AMpDXEu2fgaMZya+ykQYz+osABDuLAAAgg/8BELB6qXKQytXpspC16RlykQ3pQ0sAPwN75kiykNfP2rKRC8slcpDi+rCykQyRvLKQwDPvCwAYPCZIspC3ywA/AMsEcPKQyXiJMpELvrEykMOAHgsABbxlBAhY2hWBTNbao/pADeJni/pAAgpADDNJfKoBvsIhDE7ykOYz3HKQ5TbsspDnjz1ykQDex8rADLzmR3zBENEGZYlGweLHBuTykNZ+BorABD0NAQzUuKZPAcBLhwFNAQKVgAQ9SsAM91Z05MFN++Ry5MFCisAEPb2ATJeg7hqBetDgd1wykNFBX7KRCFYOoEAEPcrAAEMHNA4nB7KQ+j68cpDQ3kC0wUbWSsAofiocHJhdmlkZWwTBTOLjl83ATel6rM3AQUmADDNJfldADCEk+pdAPQDIspDmR+tykNEPlLKRCGKBQGpTgDRLM0l+qhwb3N0dXDFr3sCM61H11sAAKgGBnsCBSYAMM0l+48B+AiDagXKRB+ZCcpDnin0ykQjq93KQzu29CgAEPwoADPMrm4oAD/n0QwoAAMQ/V4B9Ao6E8fKQwMWlspDXbyCykMQRx7KRC6H0gGpngBjLM0l/pkhJRozNYK7rAMwOGu+ugYY3XkAwf+qbmVobW90bsO9bTABAVoOM6FXw0gUl6co28pD/gpYASgAMM0mAEoFgwoA3spDFCc6ChQwHjzyZQkaXSoAoAGncm96dW3DrZMzADOQNQldADedAA5dAAQlADDNJgInAAEyCwFaADeI1+VaABOoTABALM0mAwkBMC5yp6QXEl7GBphDW4SOykQbuHYoAIEEpmplaG/FvtwAM7DFh38AN7ugXH8AAyQA/wXNJgWZEMpECKYXykOhu1fKRA52pyYAAVEGpGRvYt4PQ0O8ykFSADfG3d8sAAEiAHDNJgeucG91fwZiZWxub3N0axUzyAfENAA34HPnNAALLAAwzSYIDAGw7/VnykMU7mbKRASiAgVmAQ0uAJEJp2RlbMWhw63rADPmqBNlADfwWQJlAAQlADDNJgrsADME9w9eANcKAVXKQx8EGspEKtiTJwBhC6RuZcW+8AIz8eWWVAABFhUFGwIBIgAwzSYMrwDQZwutykOcTOXKQ3Q5YC4AEMGeFxS5JAAzDZkQwhEB0wA3DkTZdQADJAAQDrsCAGoIQ0QNwbOPBoQQqrbKQ4PdyEgAEA8kAPQI7T7sykORDV3KQ/VjRspDlt51ykQHKl9IAHEQpWplZGVuuwAAvgoC1AE3AnJjuwACIwA1zSYR3BEyCUwyxQdAQxNgDvAEFZYlABAStA3XnJ1eykNRbtrKQsgIsXQCBCUAEBO5DIOZg0jKRC65m48SAXcNNQSk8UoAMhSZEmgCQkQcG5MHAZVEHtJVykNPHRIlAEAVrGplRBAkbGn3EZJC8FcpykOb6VGXCAZeAQkqAOHNJhaqcMWZw61wYWTEm/8AMyd3RjgAAXEMBTgABygAMM0mF8ABAbcOhwlMMspDgE/vBAEJKgAQGAkBMqwe3P8AR0LqJNZNBwkqABAZDgEGBAE3s3wAew4JKgAQGl0O8gOwxnLKRBvpycpC7sxsykQe0lYTAQkqAGAbqHZ5xaHqAgEoCzNQjs5yAjdkt+LcAAUmAPMBzSYcrm7DoXNsZWR1asOtYyIDM5U/TzgAN6ourjgACywA8wXNJh2ZHcpDD23SykQK2SfKQzlMkLAbPooSdS4AkR6ndGFidWxjZfEEAdQZAQ8DN7raEWUAE6glALI6zSYfmRHKRAF6Sy0LQ0QI1+VwCgAtCwRNAKPNJiCZFMpDhue1XQ43lT9OXQ4GJwCQIadkcm9ibsO9BgQBhAtCQ0/iWlwfAbsOAR4dIqdEJQAwzSYi+QL3CKLPsMpDQequykLao1jKQ0wAZspEH5mAJwCiI6l2eWvDoXrDofIVAawHMoxmFcAKxEORcPHKRAnhIQGpVicAsc0mJKdyb3p2YXplgwLxCIPNoMpDhpT9ykOTsrrKQ4rYr8pEDS1CIAYAJQCizSYlmRHKQ4VaNFYCArsIh2ZhcspEGQE9JwAQJlMCMvjgC1MC50QEYpLKRDRY6cpC8gV/JwAQJycAMnT+v1ACR0OKZHlQAgSaADDNJignANez353KQ0mswspDw2EbaBAGJwBBKaI4MNEBAVsJ8ApgK9bKQ4k6lMpDaLUWykQYbFQBojgwzSYqQgMypeqyTQFHQ6r09k0BASIAECsiAAFAIQFEAAD9IZJDaXpiykQYOwFEAGUsqHZ5a2FpAQCTH/MHQ5HUh8pDtQiWykOXQgvKRAb4lAGoViYAcM0mLapuw6GkDRNlBg4BNAAwjAKBjxcSrCIFV0QKEusBKAAwzSYuigABDgQzM/TWKxwF5hcJKgDAL6p0ZWNobmlja8OpVgJDQ8I3Nf0BN9eJQv0BJapUKAAwzSYwJAQyoUT0MRQQQjwGmkQaji3KQ2AtsyoAMTGreggVI2NlEx8C+w4BLALo2RbEykOLn9nKRAzJrQEpADDNJjJiADL2jSxiAAHTCwZiABesVABDLM0mM8ACQGFsYZH5ADMjluf5ADc8Zbr5AAYnAHHNJjSjamVqLgAzlHkELgABbyAFJwEAIQBCzSY1p1sEEWUsADOZH64sADejlugsAAQlAIHNJjakc3bDqU4CM6kEyC0AN65xvC0AASIA9A/NJjeZFMpDnvA9ykQdE5vKQ6ZOTspEH8rTykNLOxwkABA4JAAyprD9PwQBlAoCvQ0APwQDJACzOatvcGVyYXRpdm41BTOvOAV5ADe9kIp5AAgpAMHNJjqoZXZpZGVuY2k1Ade+unDKQzS8AspDzEu/NQAUqSYAsS7NJjuma3JvbcSbMQDXigHKykMUJzrKQ5bL4rwIAyQAcM0mPKdqaW6bDwEvAAGRDwEvAAFEAwVRChOoJQBULM0mPamvCgJBATOnFJgzADe7PMAzAAYnADDNJj68AIK/gLvKQwlMMr0mBtgGI6lO/wpiqc0mP5keHhvhQsUHWspDo/qCykL5xboUAAkpABBAEhkydm9q5AUzz2TphAA33C/uhAAEJQCizSZBmRDKRABQZYIAR0QHfDFaBxOoTABELM0mQoEAQkMWfLs4B0JDKFKugQAGTwBTQ6Vkb2I/HDPhnc19ADfuaNJ9AAIjAIDNJkSkdHl0b20CQkL5plWBAEdDDRvggQABIgAwzSZFUguC+myfykN0V0aSBpRDf/l2ykQSmzwkABBGdwkzWE+Nlxc3aiTWlxcDJABwR6lha3RpdmsHAdYBAaEaAXoBNzrZJXcABicAYc0mSKl2eSgLAzQAAV8GATQAOI9uvzQABScA4c0mSapvcGFrb3ZhbsO9aQAzmLwTNQA3rtVXNQAHKAAwzSZKbwFCemt1bT8BAUkOAWkAAfoABfMJBSYAYM0mS6Jzd2AAQkQIQvIsAEdECvlsLACxolNXzSZMq29jZW7pCyDDoSYFAVUHQkL+bPVNFwL6AUgwRo0BKQAwzSZN8wHxA6r098pC9qzGykOuDw3KQxW1kxQACysA0E6rdnl0dm/FmWVuw6GSAEJDFBVpYwACWwEAyAACYwAHKQDDzSZPqsSNaW5ub3N0+ggzWdwiNwA3eN8fmgAHKAAwzSZQkg4BPxABFRcADQMGFRcJKgCSUahwb3TFmWViUwHXk08eykL83p3KQ6Jt7l4ABSYAas0mUqtuZSUCM6nLETUAN73zOjUAF6wpAKQuzSZTqG9jZcWIbAUzvx0gNgA3z8iENgAjqE8mANLNJlSqdmxhc3Ruw61txQQz1yWoNAA36DSoNAAHKADwAs0mVa1yZXByb2R1a8SNbsOtPwNCRAKjujkAR0QO2cw5AAorADDNJlbHCP0IL/88ykQiUEHKQ19K7spEJNWvykM3D60tABBXLQDQzRIKykQiHnbKQ+RURy0AH64tAAP1AFiscG/FmWl6b3ZhY8Otl2UC+QTosz3KQvHllspC+1BVykQzL48BKgAwzSZZZwCCgkELykQ1UWeOBZxEOAgpykLUi4EsABBaLAAzYNeDwAAwhPeFkwADwAALWAAQWywAM+V+Lb8AAGYNBr8ACywAEFyvBwGuGYAU7t7KQxZpNLkHbGrKQ2sIvIQAEF0sAIKftofKRA3BtNwABk8nJ6xQBgEwzSZehAABNwqHgrPzykOZ5fgmGwkyAYHNJl+lY2Vub8wWAToIAb4XQ0MU3J/aAVEy/cYBpiMAQCzNJmBZADOX9cg1AQCOBQY1AQJJADDNJmElADOGIWsuAQDcCgbuAQJLAEAuzSZiJgABBxiHglBfykOnd0ekABGlcQByzSZjpGplbKUCMBcwatcBZzXKQyXqspwA5aVqZS1sac0mZKhuacW+Aw3XKD59ykLnJN3KQz30Ji8AFKkmAFAuzSZlp6EEQMSbbpSMAPQJezLqykQ5AKfKQ4vx+spEO+kzykK1gzMBJQAwzSZmJwAzY/Ct/gA3gLOL/gAGJwAQZycAAOgHQ0Quh9EvAYcxPpPKQwVsGk4AEGgnADMQNQknATctq3JVAgZOACppr6kNIG2SOAAzjX6PrQA3pYcYrQAMLQAwzSZqLwABghsBqw0A3wSfRA1elMpDinYKLwAAwGupenDFr3NvYmVtkzoAAE4IAhYB9QC8ykHKRDu3acpCtxGFAaonAEA6zSZsKgAzfYa1ZAA3lBVpZAAJKgD3DW2ZIspDkuPvykQ6OyPKQ6tOz8pEPVX2ykKpJ19UAMEszSZuqm5ha291cGXMBmMRykKtrUl5ATcDB1Z5AQcoAKDNJm+qc27DrcW+0wIBwAAANwmQRDUfncpDuIZGNgASKuIDBygAMM0mcMAA+giWy+PKQ49/98pDqWd3ykOVUfvKRAfwnCoAEHEqADOooSy2AgHCDgVaAwkqAKByqG9wcsOhdmt5vgBDQ70s8IgAAOEjpUQ31tXKQtYWJAEmAETNJnOroxAxbsSbvQAQ0l8WAb0AAQYFBTUACCkA8ADNJnSZEcpEBVqqykQh7Kw6ERDYSQIDMQUKKwAydZkgtQD7BEQCs/TKQ86enspEBWssykOaXNorABB2mgBRYXZuw6mLADPl4NyLAAFtIgnAAAEmADDNJnccATPB05lGAdHSHE7KQ5TuZ8pECCJm6AADKAAVeDQS9QYyaGLKQt9K7spDPgqSykQjFvUBqE8oAKF5qHBvbG/Fvmt5ggAy97YmggBIRANqeoIABCYAMM0meoIA2NNFSMpDjx1PykPix7OCAAYoAIJ7mRHKQuPyhIIASEMOqHSCAAYoAJN8rnZ5amFkxZklEQDKAbBEBDDFykQ07dPKRDgAQkQ31tbKAQssADfNJn2dCBC9OwABugSXRC6H0cpDSyHaFQQIKQBBzSZ+qPwNMXRvdfgAM5kfrjUAN6tXpzUABSYAMc0mf5gAcMW4ykPhuT8CArjZykPmxBrKQ75vGSgAEIAgAQE1GQHoAgD+BgboAhSpdgCnLM0mgax6YWhybvcAQ0Os5SeHADe/42qHAAkqAEHNJoKoxQIQbRgPYxHKQ8ENUDYAN8voJTYABSYAMM0mg1YJ18gHxMpEAe24ykPTqOOzLAcoAESEqm5lXAABGQEz3udTXAA37mjRXAAHKAAwzSaF8wDQwEcFykQr0JnKQ9DyaTQAENIjGBoiKgAQhogAgpHCicpEAh8MqgkGiAAJKgDwAoevYmV6cHJvc3TFmWVkbsSb3QFARAAemFsAEtGAAaxEMQ0/ykMGMWsBLQCyzSaIrXNvdXZpc2VWAgDNAALaB4csAmPKQvT+vm0kCisA/Q/NJomZEspDSZVFykNZMOrKQ3KszcpDZA3OykQZliYtADCKmRSAB2C5ykQkQMW4BL0rykQmxb3KQy9Pci0AJousTAsgrW3TABBDXxcBlQBCQy5yp90AATgBCSoAss0mjKl2w71yb2JuIgNDQ4sqxG8BMJtzeTcABG8BFSgoALDNJo2mcmXFvmllkaEBM5yccjIAN6lndzIAEqgkAIEpLM0mjqxwb/8BAcMVATYAM6qRXDYAN78dIDYACSoAUc0mj6tzigUBADIBOQDX4ypiykQrn0TKQ/bv220BCCkA4c0mkKpjaGFyYWt0ZXJ1NwAy+BnBNwBIRAd8MjcABigARyzNJpHOAxCtOAAB9wyTRCkZ18pC5X1AsgA4GyQDlAxQrc0mkqqbHzFzYWjLCxMRDwoANwBHQz0s8DcABygAQc0mk6cSFzBob5RIATNcL+0zAAHOCAHzAgBqAAQlACHNJicA2NyTiMpDWr1mykPsFQZSFANMADDNJpVnAtM0pPvKRC65m8pDVG8uKiUAsxcGTgAQlicAMtFVGaIWR0Pg14SiFgYnAHCXp25hYnl0ghUEBgWDJQcDykNARhmnIkQrbXwBJQAwzSaYzAAzjwsjJwA/m9YoJwACYpmrZGFyb88fArECM0KZ5DQAN24FNzQAF6wpAOMszSaarGJlesO6cGxhdL4DQ0NwWQI6ADiN4io6AAgqAJDNJpupesOha2xGGAGlADOjNDg3ADeyUhs3AAYnADDNJpzOAICGIWvKQzGhNkEOF7NXFAgpABCdTgEAaAWTQ7nG48pDvGalxx855mF1KQAQnscHMAk7gIwZYB7KQytXpkgPaYzKQwlMOCkAEJ8pANjx5ZbKQzljSspEAauixx0FywDxCs0moJkgykK4hzPKQwMWlspC+aZWykMQRx5VAwkpABCh7xD5CFwv7cpEO4YVykN+TezKRD5uocpCoVfEKQAQoikAAREZM5dCC1QTBc4nCM0AIKOl5wkRafMCMMhrX08BEgLhIwbiJQIjALHNJqSnbmFqYXTDqS4AM9RvLS4AN+AQTC4ABCUAc80mpaVub3YuBDPrsWwuADf0/6wuAAIjAMHNJqaremppxaF0xJs+ERMR6ggASglHRAJyYzIACCkAUM0mp6l2pggTZTYAIELL2wcB6A4BPwUF6A4GJwDBzSaoq2tvbmtyw6l04BUQERYCE7I2ADen2uI2ACarSykA+BDNJqmZFMpDtc/MykQhiY3KQ8gHxcpEJA77ykM6KnoBVACkzSaqqnN0YW5vdoYEAgALAVMPMMvoJGIAAyIKBygAoM0mq6Z1dmVkZW6UAJJCnigaykQfmQgrGQKPD0NB7I4BJACAzSasmRjKQ3FfAvYDbJUuykOG57XKQ3dyDspEFL0WJgCQradyb3pib3J1VQFCQuok11UAAUU2BlUABCUAMM0mrg8loMOtcsWvc3Rrxa82AEBDFaH9NgBjCcpDN7/8KQFKQSVkASsAss0mr6l2ZcWha2VyIwKSQqFE9MpEG7h0ZwrERB5vNspDUKmMAalWJwAwzSawGCNBcMWvatkQAG8AARwKl0QbhqrKQxKI1DcACSoAsc0msa16YcO6xI10hQQgeZXpAzNHQXo7AOpyrM3KRB49bMpDUXC1ASsAMM0msu0DMwetE1gF3TVsMMpENCeVykLzkCEtAIOzmRLKQvgX6ewWAN0OnUQi5SrKQz7RwS0A07SZE8pDALOLykQxoihZDo00irTKQvB3LS0AELUtADM99CcNKhBrJQONLfLoykMSmsctAGC2pm7Em206IGMRykPAqqDpAAHyAgXpAAMkADDNJrfiAII4hVrKRAe+0dYslkQKRD7KQ5CqtyYAkripdnpuaWthansBQ0PMS8BXADfc9yRXABWqJwBQLs0muawsB4B2w73FoWlsb7MBQENKWqM9ERNr+wWZGo4tykNgLbMBKgBRzSa6oXW+AAHwBQEvADd1xfYvAFChdc0mu7kAAJsQAq8A0Z3GWMpEDSzKykOK2Z4hACG8rSkHAoceA1QIM3jfH1EAN5R5BFEACisAkc0mvabDumhybg0DAQwdAQ0akkO3XGDKRBpc2aUYAyQAss0mvqjEjcOhc3RrtgAz280+2jUw6PrxMAAS2DAABSYAMM0mvwI4sAd8MspD/tCUykQOtzABWQsAoQUHKAAiwKjqAxJvWgABlwMBWgA4/k0AWgAEJgAwzSbBTQb4CEyubspDyteEykN4GcHKQ9BF9cpD1O0+KACRwqh6dnnFoXVq3AkC2goA4BJAQteKLyMBA+ASBSYAY80mw6RjZRIBMhi8/y4AQ0MsHtySAEFrz+YBIgAwzSbECAARYTILAK0S4kQNkF/KQw9t08pEEBVXDBMBIgDyAM0mxZkRykQJOwrKQ7wahggBkUPBiPbKQ+OqPU4AQGHNJsaxA9OHrf/KQ7cPqspDkV7uoC406LUYJAB0x6hwb3plbYkEMKReHdwQE5WyAQV2AAUmAPEEzSbIr25lZG9rb27EjWVuw71jaKACMLwDCkYCYMvKQ9sG8zkAElivAAwtAMHNJsmoaW52ZXN0aWM5AACtCQI5ADfseKE5ABSpJgBzLM0myqtvZCs8IW5hNgAy83IrbwBHRAUo3TYACCkAcc0my6Rkb2IBAkNECQk8MQABQRAFoAABIgAwzSbMegaCdo0sykQhV8NdFAZ6BgMkALLNq29kaGFkb3ZhbqIHAvwBgArZJ8pC/9ioOAF4lMpDinYKASkA4s0mzqvFvml2b3Rub3N0CAgyAXrBOAAB7RMHOAAHKQCgzSbPpmJ1ZG92efEAAmsAMwNI3a0GsQYAFspDmTMIAaZCJADzAc0m0K5wb8SNw610YcSNb3ahAAAgBkBD/zM7dw3pv8pEAlDWykOgkYcBrlAsALLNJtGoc3lzdMOpbW4AATka9QT+bP7KQx7xKcpEAh8MykOg9RwBJgBizSbSqWRvzBACBgwA4g1CQ/fUvAYMxEP9QyzKQ6fwBwGpRCcA4s0m06t0ZWNobm9sb2dpPgMBoQAy8HY9FAHGQ/XkrcpDr06GAatUKQCRzSbUpm1ldG9kGQPxDEOHSmTKRAcp6MpDlsviykQJr1bKQ5HUiQGmTSQAMM0m1fcCMu4FNxsDR0P+TQCNMRKnSgBALM0m1icAM8Wz+R4DENUWBQUeAyKnKCgARs0m16x8AgBOGRMR8xQBggAB6SoFggAJKgAwzSbYfAYzoOBt2gc3xO2vCigLLADwANmscm92bm9txJtybsSblJsAASEM+QQDrHLKQ6cUl8pEBc5MykOZlpwBKgAxzSbaLABwbr/KQ/+W0CwAE5hqEAARBQssABHbLAD8B9JaykP4m+XKQ6aw/cpD/HzwykOotkNYABHcLABwCyPKQ/DZ0sEWvEbKQ/WBGcpDr7IaLAAg3aZ8AiBldLkEQ0PPAjkeAQEKBAUeARCmdAL2EWV0zSbemRvKQ6TAzcpEJ1scykOvm6LKRCl89cpDJHKRJgAQ3yYAM8SLACYAP9COziYAAUDgojUwIANDQ9qjWB4jAS0LBSADoaI1MM0m4aRyb2vaAudD2XlzykP/MzzKQ+JkGNoCASIAs80m4qp2ecWZYXpl1wL3CkNE7a/KQ+FWlspDZX1BykPnJ6/KQ74LhAEoAGDNJuOndXIOBQJjADOOqHQzADebc3gzAAQlADDNJuQOCkFkw61sMQEBhwEBYwA4sYvRMAADJQBSzSblmR1hA/QHRBmWJcpC0VQsykQcTV3KQ1kw8QGnUicA8QPmmR7KQ6//PMpDmflFykOzfAC2AwEUAAdOANLnrHrFr3N0YXRrb3ZvqQcz8LuwXRPpBDDFykPmxBrKQ75vGQEqAPILzSbopGRhdHWVmRHKQu0+AMpD3K9PykMHrRM8AFFDw3n0ASIAos0m6ZkSykKwxnLxM+RC1fvCykPp3ujKQ7tUSyQAguqZEspEBb3QJADwAUQK+WzKQ+pBkMpDuvGjAaVqAPQQLM0m65kSykOdAA7KQ7RYcspDpYcYykO5Y03KQ+vP5kkAEOwkAADYDpdDhWsrykOXL35uJAORACftq8oKATIC10NhG8pD3Eu7ykNmRHjCAAgpAJfNJu6rbmFrdXD1BTKeKBopBAH1BQbnNSarTikAks0m76tvY2XFiDoLATYEMnT+vzgAAq4DBjgABykAMM0m8HcD1xA1CcpDl6WfykM8ZbpYDghUAPEDzSbxrnBvxZlpem92YWPDrW1p1gAzkJikZgAB5xcFZgALLAAwzSbyqxoTYTYAAGsSAhsIN7oS2jYAEqckAKAuzSbzpHDFmWmXngAzuzzAYwA3wKqhLQCApFDFmWnNJvQfAtepBbPKQ4/ji8pCwEfyKBcBRgDgzSb1mSHKQ/2GtcpEO1S5D8R6S8pEPguCykKkcLkkAPQN9pkhykKZhDXKRBnH78pCtW4IykQcfrHKQ1hroGwAEPdIADO+VtVuMAEvBAVKMgNIABD4SAAAphr0BEO4nRHKQq84BcpDvafsykPni0dIABD5SACCvSzwykMYCTKrBZRDI6tiykQprsGQAFD6rXZ5cxwRM27Em/UGQ0PB05k4ATfZFsQLAQorAGHNJvuocG/uIAK+CDPe51OdBjfs21E3AAUmAHHNJvyja2R5bwEy/3blLQBHRAMG3+UJACEAMM0m/fwCAZIB8wNkDc7KQ8Ka0cpDb6/+ykQWrZojABD+IwAwHWK8LwQS6k8RBlQVAiMAEP+vAxDl4QQyPtG6Xg2SQ0mswspEIC5pRgD3BCcAmRPKQ4/SWspEKwpcykOXkxpKDQFGACAnAUYB0xpJk8pEEKq2ykMpyxGYATN8GV5GABACIwAy+zPW0QrjRAHdcMpEE2F4ykN84IcjAIADpnBydm7DrTUDQ0QDm9L9ADcIdEr9AAMkADDNJwSSAjN5plXkCiOGhJ0DRkPotRgmABAFJw0EdA8QdSkDk0L+TezKQ7dzQL5IBfoHCSoAM80nBpQBEWqwCENDSM4PagA3ZLfiNgAFJgCDzScHp8O6YnlnAAJaA4e3D6rKQ7e//DEABCUAgM0nCKRmaWZvlAA0Q9bCjgg34/CsLQDgpkZJRk8pLs0nCaMyMTMrAPEUQjPfncpDpZt1ykKQNQnKQ6vQIspD+WMRAaUyLjEuM80nCqZRDgLsACDDYXYEIuOLZQ8GjgMDJADSzScLqmptZW5vdml0bzIAAes+AMADR0MqkkjAAwcoAPABzScMq25vbWluw6FsbsOtk4kBMyzkOn0ZN1ncIjcAJ60oKgBAKc0nDZMCAY0PiDFwXcpDi/H6HhALLQAQDi0AM128gSIRALcxnUQis2DKQz+Y6i0AEA/JKERzbGVk+hQAizGYQ49/98pDlaLq+BwGKAAyzScQaRGAc2x1xaFuw6liAUNDrg8MzAA3wKqgOQAKKwCizScRqnBvY2h5YlAxshHKQ+cKwcpDjx1P4gQG/AQHKAAwzScSLwGD59EMykOCUF8qAIqHvs/KRA66MioAIBOrcA00Ynl0YQABNgMBYQBHRA2wXGYBCCkANc0nFCsAh4Htt8pEDX6PYgAKKwAjFaqHDyHDocMAQkKcnV5DBxBCWAkBOwJXRAqn1AEoADDNJxbpBYOftofKQ3tSMioAAWsAOhGivioAchenbmFieXRZAZJCp3dGykODF4m1Ega6IQQlAKLNJxinw7pwbGF0jALY+zTCykOCs/PKQxcwajAAAyUAsc0nGad2a2xhZGVtuQEAiiMCMAA4T8lwMAADJQBwzScaqG9jZccFArEJAcIwAWEAN4QxOzEABSYAQs0nG6jGDAIfA0NDwEcFuQE50n7+MgADJgA0zScc3x0BxQBDQ9QMfzIAOOMqYjIABCYA8ADNJx2rcG9zdHVwbsOpaG9PA5JC7sxtykNbhI7OM6hDZya+ykQYz+oBKQAwzSceIAMztKXmTQM3y4SIaxMKKwCDH5kSykLzdAPRGDcnd0ZzLworAIAgqnNwbMOhYwoLAI0AAS0AAo0AAQUFl2ZhcspEGQE9ASgAMM0nIYwAM80SCowAN929bqstCSoAECIqAAEjBocb6cnKQ0pao4sACSoAgCOqb2RkxJtssgEBigAzlgWYFwE4qD59igAGKACizSckmRLKRAT3DycUQEQORNmKAGrqykLyBX8qABAligAzi45figA4nWOpigAIVABwJqp2eWvDoastEWGKANipyxHKQ1q9ZspDvAMKigAGKAAwzScndQEBqhUAbRpHQuuzRDEjB1IAMM0nKIoAIJ6N1DQAFAE4sSg1igAIVABgKaNuYWSV4gMyCjMiDQEB4wCgQ2WaRspEGTMIASEAMM0nKlIAMpD7U3wAQ0OYWWKaATMEpPEjABErKQEjYpKaMjAIESR1ABJVFAICRgAyLJkYwgBDQ5PEldMJsJjPccpEBjHhAaNOaQAQLWYJAVoChwaU/8pDCTuA+w0CRgDiLq1wb2hsZWTDoXZrw6GsAzMYvP84GjdL6RA4GgorAEPNJy+oCCkReeMDM2DXgzcAEH7HBwU3AAUmAMLNJzCwaW5kaXZpZHWgBiFobzoAM6GmtzoAN7xmpToADS4AoM0nMapwb3NvdXoCAwAWBQKpKIcyaF7KQ9QMfjwAADkDAygA+AYuzScymSDKQ+tOvMpDhjFpykQBq6LQLgZTAFAszSczpFYEAVwA8AP8wGrKQxmVqspEAFBlykM3D6bEGCGwASIAos0nNJkaykP4fG8kAORD/epQykMzLbLKRCXOLSQAIjWiXxKTRAM4rcpDAMLyCgDwBQb2tspEMmjdAaJUac0nNqMyMTSRkwIzQERBIjg3mYQ1EiYBQwhFNM0nNxUIMMOpkkgCM0KZ5D4CN2ldoWQEBygAMM0nOCoAMzYzaK4HN1tqkK4HCSoAsDmoaG9kbm90xJuUNAAzjRrzXgA3nvA8XgAUqSYAQC7NJzopADOFvdAVLzeX9chdAAgpABA7KQD1CfaMQMpDSnPuykQDanrKQ1VQzspEHUVmAXgAU80nPJkTrgCHMaIoykNV+8NNGAcoAKE9qHrDoXZhemt1CgEAwQsCuwgw7y8cWAQS6VgEBSYA9wXNJz6ZGMpDRbTmykNslS7KQ2V9QT0aBygAgj+nw7p2xJtyWQAzTK5uhwQwYytOiAMDnAUEJQD3D80nQJkZykO1bDHKRAbGycpDwEcGykQJTDbKQ5KaxycAUUGjMjE25wEA6A7yBEQRcPPKQpTcn8pEFItKykN4OUAqCrA2zSdCq3Z5dHbDoWYsEHkyAPgKQwYgf8pECnYJykMsHtzKRAz7dspDizxHASkAoM0nQ6hwb2tyeXQLDWMSykM1bDFRGAB2BwY1AAUmAOHNJ0SqYnVkb3Vjw61jaDQAM1LimTQAN3sy6mkABygAkc0nRaVyaXppazEAM32GtTEAAI0bBrYYAiMAoM0nRqh2w71kYWpXGxMSWAoBlAAwmeX4/xUD5RgUqSYAsSzNJ0embmljaMW+MQAznvA9MQA3qWd3MQADJABhzSdIpXpuvAQTErkSAV4AN7mwLC0AAiMAoc0nSabDusSNZWwyAjO7oFwtADfFUUstABKnJABALM0nSrMCAdgp8APyAcXKQzugW8pDAxaWykQx0/TZAQBLAFAuzSdLr2MIk2TEm3BvZG9ibpsDM8uEibMBMOrrIl8AEsvqABuwLQBALM0nTPwD/wiiz7DKQ38ySspDEPxAykOFB5XKRBAVzzAAAbBNqG5hc3Rhbm91kaIAIPJJDy8idgkfLQK6F1SK2Z4BqSYAoSzNJ06mYXbFoWG0AQF8A5dECqddykQJCTybAAMkAKDNJ0+mamlzdMOhXwACKAeDB77RykLB0q4yAQFRGwIkAEPNJ1CorAoRYTAAM8TviDAAN/gX6jAABSYAQc0nUaV3AgGHAQGcAocHjQbKQ2iYQy8AAiMA8APNJ1KZFMpDhiFrykQhV8PKQ5IfHQWCHgQlAENTp3BsPgpjEspDauwOUwA3g82gUwATqCUA4S7NJ1SqcMWZZXBvxI10YgMB5gABmBf1AkMCQB/KRAMXicpDnwQhAapQKABmzSdVp8O6zAKABVshykP/ls8MChIeCxhAQ56heRoCASUAwc0nVqhtxJtuw6FjaOsAM1RvLTEAN4BP7zEABSYAMM0nV9EBgltqj8pD8aAPhQOYQ/cOf8pDriS0KABzWKfEjWVzawICM4oBylkAN54p870ABCUAQM0nWaWKAAIwAgEhDDD/+mUwA8KhykQC5b/KQ59ntQEjAKDNJ1qsdnlqw6FkfwQDzQIzEDUJkgA3NvjGkgAJKgAwzSdbvgABsgsy5HB3DQYGZBQLLACEXKl6YWNoeWPjBAHkKgH1ADe98zpjAAYnAILNJ12rYWt0dd4OEW3rATO/HSA2ADfRVRk2AAgpAKHNJ16ma3VyemVthgEz06jkMwA34Z3NMwADJAAwzSdfxgAzyluPxgA32E+NBhUFJgASYF0BMMOply8AM+PwrVUAN/BZAiEBMafEjCUAMM0nYScAM9sG81YAN+g0p1YABicAEGInAAHiIAFeFTeFWjReFQYnABBjJwD3CIKjuspDruruykOOqHTKQ7P1yspD8T1pJwAQZD0DgorIFcpEKa7AiBWXRCxlgspDGNBgJwAzZZkgphf3AwWc98pD7gU2ykQIt07KQ5PEmCcAEGYnAABOAPcEQ/ORCspDmR+uykP4/o7KQ6w0pScAsWepbsOhcm9kbsOtcQEQ8c4Ah/IDpMpEAIIzHAEGJwAwzSdo0AAz6V6NHgE3+OALHgEIKQBwaaViYW5reVkAQ0QBSH1ZAOIHStrKQ/dyFMpDrcEfASMAMM0nalUAMvoJ8VUAAfcEBskBBCUAsGuudXNrdXRlxI1urAMQrVcCAo0FAf1PMACzilUBEGZfASvNASwARM0nbKkjKAJcA4Il6rLKQ+wyjJchoEPxoBDKQ7OTIwFvBAInAIAuzSdtqXrDoWIIUGt53AAXpQAyCgDepQBHQynLETQDBikAMM0nbikAM8gHxBoCN9clpxoCCCkAEG8pAMCmTk3KQ4VrK8pDtc96BgR9FwgpAPcDcJkTykPIa1/KQ3B1TspD6PrxLxAIKQAQcUcCM0mVRUcCEGcaQwVHAggpABByIgKCaV2hykQw23W+AplEM5KtykL4N2gpABBzKQD1CleKL8pEJ747ykN6bYzKRCp0/cpDIJJzAaofAfIBLM0ndJkgykL5plXKRCGJjRsUl0QkchrKQzieACoAQC7NJ3VUAAABBfoEQ/liIspDsMWHykP+0JPKQ6ZioCoAEHYqAPcIQEYZykPEotfKQ2S34spDynPwykPav0MqAEAszSd3KgAygkELOwxHQ5LrhDsMCNEAEHgpAPkIunZ2ykN0V0bKQ8voJMpDf/l2ykQSmzwpANJ5mSHKQ4y4RMpEJ4xxsACZRCqmyMpDH8tKKQAQeikAACUWAvkAAK8ABvkACFIAEHspAAHtCTAZliVWAbkwykQcsHzKQ1ekdlIAEHwpAAHtCPkDFnvPykPVmRPKRBlkW8pDZNT7KQAQfSkAM+wVBwoW2v6wm8pEFkoEykNxPlUgARB+KgD5CHsy6spD+1MeykOP0lrKRACSHMpDpA78UwAQfykAg9clqMpDouUpbAKJqLZBykP8fPIpABCAKQABKAXQK212ykPseKHKQzfW0ohNF+V8ALIuzSeBmSHKQ/EfTCMYAg4EBSMYCCEBEIIpAABjA5dCu7UNykMvOAUyOQltAvcNg5kiykOgdXfKRD2HUcpDsw8pykRAoiTKQo7F530AUCzNJ4SmUQcgxJsvBENDpYcXvwM3sSg1vwMDJABFzSeFrG8IIWVuJwlDQ7K1tjQAN8kxqu0ECSoAwM0nhqhrdGVyw6ltdfMEEEIOIpND32WcykLfSu5AAEXAwrwBJgBSzSeHmROdIEJDWr1qUCaYQ27o1spEFt9kKABjiKd2ZWRlpQUCWQAzucbjpkAFBioip1YlAPIAzSeJmRTKQqXo2cpEHRObXRSXRB/K08pDSzscJwAliqyjJjFhbG8fAQDFAgFcADBDSAZmXwRcAAkqAEPNJ4unRD8A6gBCQ5i8E5EASEOlhxiRAAMlADDNJ4yEHfcI0uKZykP/MzzKQwPMtMpEAoKgykOgLfInALGNqWthbGt1bGFjZY4AM72Qi1kAN8/IhFkABicAQc0njqZ2AZOhlpkSykPc9yMxAOPnCsHKQ781U8pD5f3gASQAMM0nj/wD9giRwonKRC3BHspDnJxxykQweFbKQwiFDyYAEJAmAAEvDQHzBAC0CQbzBAVMABCRJgAzZwutmwQAMAAGmwQFJgAQktICgjSk+8pDz+JgqxOWQ9WzecpDz3+6cgAQk84C9gimRbnKRC8slcpDskjoykQyRvLKQwDPvCYAYZSkamVob3QBMvsz1uoAIEQBCEoFBQIBIgAwzSeVUADXxanHykQvXfHKQ9CEDFAAAyQAgJascG9yb3p1HgMgw61xAUNEAnJjVgA3DnanVgAJKgDTzSeXrGludGVycHJldKsBApUCh7RYcspC/k3sCAkJKgDwAM0nmKpkYcWIb3bDvWNok7IBMgF6wTgAR0Mnd0Y4AAcoADDNJ5kqAAEeCABDCUNEBoQaNAA68NrBKgCDmpkdykLUcQZhBTcQNQntHwkqABCbRxBRa29uxa9QATMpyxFUAAF3EAUmHwUmAPAAzSecmRLKRAcZDMpDr06DIgETpjIAAIYABygAcJ2pcGxhdG7jAABVAQLyFQAbAUdDaJhDWwAGJwCzzSeeqXJlcHVibGn6AhWG4wAgmFmTAQSPAAYnAEDNJ5+uqgSSc3bEm2TEjWVuwQMz4HPnbQA3+UOmbQALLADxAM0noKtzcHLDoXZub3N0aagAMv3qUDsAAhsnBQMBCCkANc0noUYBEm03ADI4hVqYAUdDXoO52woHKAA0zSeiuQAha3mwEgB+BgIQCzKjNDh2AAFHAROqBwEBNgYyo5kUmgwCEws4qcsRzAgFKgAwzSekigMBTRIAFQtHRAGrohULBnoAMM0npSkAAM8QAhcLN64PDBcLCCkAkaanb2hsZWRlbaUCM6g+feMAN7giq64ABCUAMM0np+YDg6Gmt8pDWGnCPiKHY0aiykQZx/EnABCoJwCAWdwiykMNLE4zBBK0nVBHRCyXTicAoqmpZXhpc3RlbmNjATPARwWAADfRuLOAAAYnAIbNJ6qpcsWvenYCM9J+/jQAOOIAfDQABScAR80nq63IAwIDBEND4seyOAAB2gsBuAIAmgEKKwBAzSesqn4CYGRwaXPFr9MB8QlCrzgFykOpfH7KQvN0AspDrodZykP2q9pQCwMoADDNJ62BAQByHgKABTeQ+1SABRarUgBALM0nrisAAawB+APtXF3KQ65xvMpD8y12ykOyBb0rAEAuzSevKwAAJAlwQ0/iXspD6GcDilxLuspEG4argAB1sKl0xZlldEUTMiIKUrUAR0M62SW1AAYnAMHNJ7GodsSNZXRuxJsNAjNSG2IzADNtPgArAUX2SEUBJgAwzSeyfgUztJyUnAg3w1cGnAgHKAAQsygAMvZ/iaYFOEQDMfYFBygAg7Sob3Jnw6FumhMzbsxtggA4hPeFggAEJgCUzSe1qHN0w6F02A0AlREBnAEBcgECeQMBtAAEJgDzEs0ntpkSykKhRPTKQyCQlspC5X1AykMs+e7KRCdbHgGoU04AQs0nt6c4BBF5NAQzkiU5iwA4oH2+iwADJQBDLM0nuHwZEWE7MWMSykPSHE80ADfj8K00AAcoAJHNJ7mmbcWvxb4ICEBCtvjGpwrzAvnKQuPyhMpDqRnVykP8GV4BJABQzSe6p3rGBiBpdGEA50LolmrKQ6Rxo8pDDeE+LwAEJQChzSe7q2tvbmXEjS4cADQAAn4GATQAAuABBGMACCkAQc0nvKrNE0J2aXNrGwoBKBIBNwABTBkA/wJXQ/u2tQEoAJDNJ72sZmluYW5vABOtbwAAVhICowA3lHkEOAAJKgCxzSe+p8O6xZlhZHWkADOWBZhtABWitwIAbQATqCUAoC7NJ7+pdsO9cG+wAgAzAALRAfQGjSxTykLg1arKQ5Kaw8pECUw4AalWJwCgzSfAqm9kbG/FvkMSEJYGAgHMIgA1AEdDFaH9NQAHKACjzSfBmRLKQxHBnrsONzYzaLsOCSoAEMJUALCkXh3KQ0pz7spC7TYDtVVQzspEHUVmAapPfACgzSfDmR3KQvaNLHUC8AEcykMucqjKRCpDqMpDIVfETRwEpgDzAM0nxJkdykMKyBXKRAN6qCoAMAYx4FobGnQqABDFKgDXQpnkykP/ltDKQ2V9QXsKCagAQsaoemFiAAA7AUNDN7/8BgE3VTZlBgEFJgBDzSfHq9kYQW92w6k1ADNjK041ADeGIWo1AAgpAJPNJ8inbWV0b2STDDOHrf80AAHhAQWkAQQlAPQAzSfJrnZ5Y2jDoXplasOtqQUzly99NwA3rIGMNwALLACgzSfKrHJvenZhaKUAA38CM7EoNjwAN8n39TwACSoAMM0ny+QFYsOtc3R1cIICACoXAhoCN9z3JDgAAI8FAygAUi7NJ8ynnBpAYdwAE/wBM9wxxSYCNw6odCYCBCcAMM0nzeoH9wjqJNfKQ8daD8pD+5aFykPMZOvKQ9jOSCcAMs6ZFLQu9wRDx72jykQOE4LKQ8wBVspD2THdJwAVz04A9wNhuFLKQ/v6IcpDa84GykQXphgnABXQTgAAJwACTgAPJwAA0tGZFcpD6V6NykQeDBh5C5dEIJGGykNIIE9OADPSmRUzHzId2k5dIpdEIF+8ykNI53gnABTTTgD3BEPd2SHKQ/rQO8pD4oBoykPCsssnABTUTgCfQ911jcpEDX6PJwACFdVOADOs+fROAIexoifKQ/ORDE4AFdZOAAAnAAJOAA8nAAAV104AMzu27k4Ah0UFfspEIVg6TgAR2E4AcMW4ykM678bqAB9dJwAC0NmZFspD6cE8ykQyBUY4ARfXHhwG1AEz2pkWOAEAJwACOAEPJwAAEdtOAACGAQHwFwEGJ4cFayzKQ5pc2pwAFdxOAIIC5b/KRA3htBQKR0OZ+UUnABHdTgBzwTzKQ6ZinXACeKsJ5MpD+inUARDeTgAyBSjdJwABTgAPJwAB8wbfq3Bvc3V6b3bDoW5hkZkSykO2+MbyAjfPZOnyAggpAKTNJ+Cpc27DrcW+aBAz1G8tNgAA00EGTgUGJwAwzSfh/ixBc2FodYwIM+j68TIAAR4NBTIAE6glAEAszSficwqD7y8cykNkDc57EQZkEAYoAIDjmSLKQobe54wI9ALyykLMpbjKRDIVl8pDAZUrAXUAoc0n5KZqYWvDqW3nADL/duV/APMARAVaqspDinYHykQNXpYBJACzzSflpGppxb6SmRK1DYeFayvKRAkJPSwAASIAMM0n5sMJMoMHVrcbR0OHSmVlOgMkAHDnpGJ1ZGWUYQHXH7aHykN/MkrKQzPfnIMbASIAUM0n6JkTMxljospEMaIoYxwyNFjqaB4DJAAz6ZkUi1syF6Wg9wcGNTUDJAD0DeqZF8pDninzykPQqJ3KQ6fa4spD1hcOykPPHCUkAJPrqWRpc3BvemmtCzM9LPCbADdgEE2bAAYnALDNJ+ysZG9zdGF0ZRQIEL0gAUNDYmQXNwA3hue1NwAJKgAwzSftKAEBdhqD5yevykOEk+ogCzy31tYsAKTuq3pkYW5pdGVsewkBawYBNwE3nDnDZQAIKQCRzSfvpXByb3RpYgIB8wABMgABMBMBwQFCD+QEASMAMM0n8I4BM6P6gv0qAYsGBf0qBCUA9Q3xmRTKQqLPsMpEJveIykLGekTKRCl89spDJHKRSgCg8qduxJttdcW+kVMAM7JSG3gAAFNCAR8XAXgABCUAcs0n86RieWwNETPHQXotAAEoEgWlAAEiADDNJ/Q0AQCOHPQEQzfW0spDnQAOykNEPlLKRCGKBSQAY/WmbW/FvkUPM9DyaVAAN96DuFAAAyQA4s0n9qtwb2hsZWTDoXZrGgcBigMARhZHQ//agDMACCkAcs0n96VqZWqUC0JEBiD1MgBHRAlsYjIAAiMAMM0n+LkDABMEM0QQR2gVBu4rBCUAMfmodW0QA/oKAGQBQ0N1Hm4pC6R+bPrKRBL+WwGpJgBJLs0n+m46ArAE1xZpNMpDZNMeykNDYRuEFAorAKHNJ/umenRyw6F0owEziHRKNQA3kV7vNQADJAAyzSf8PwhRcGFkxa9NAjKpZ3aHBEdDubAray0CPwgBKABALM0n/TQIAYoMMz4KkrkKBVMCCisA0v6ZIcpC6JZqykQQqrYRJQY1LQorAJH/qHZ6dGFodWpTDENDyff1iwA32qNZiwAFJgBgzSgAqnBvEAoya8Oh7wQz362eNAA38YH7NAAHKACwzSgBrMO6xI10b3bwDAI4ADLzcis4AEdEBDDFOAAJKgBBzSgCp0YJEW3JEQLnCAAsAUdECvlsNQAEJQBQzSgDpXSLBQFaAQHsHTNZMOq4FQE4AEIZliYBIwBTzSgEmSBDAjIwqapgBkJEM5Ks7hkEJQAQBSUAg6Gmt8pDZ+3qzAOwc5AaykQVtZMBpVRtAMHNKAaoemFocm51dGGoA9CVounKQ1n4EspDprD8DwJ1GspEGWTTASYA4c0oB6p2esOhamVtbsSbNAAygkEL0gEC/QwGDAwGKABgzSgIrXphyQxiw610w6Fubg4BbQAACwJHQ6tXpjkACisANs0oCWsoAjkAM8SLADkAASYuB3IABSgAgM0oCqhjZWxrJgsBpgAy22mjsgwCmQoFNAAFJgCRzSgLpW5lbHplggEzAkAfBAUyF/XIbQBSRCAuaQEjADDNKAxuCgGuWPUDJEDFykQORNnKRCbFvcpDL09yJQCDDZkUykOqLq1CG9W0pebKRCQO+8pDOip6JQCTDqluxJtrdGVyqQAzGYJdegA3N7/8egAGJwCAzSgPqGTDrWxOAQHcADM6E8czAAArHAFTAQGtAAUmAEfNKBCugAEidmHzAzOMuEQ4ADei0JxrAAssAETNKBGpcAACAwMzratxOQA3uOj0OQAGJwBEzSgSqRwWAjQAM7raETQAAaMbBaUABicAQ80oE6qCDSLFrzUAM810uTUAN+LHszUAFqsoAIAuzSgUozIxOQoBEULwBPMOIJCaykKU3J/KQywyyspEJ4znAaUyLjEuOc0oFanFGAPDBBAUJgAzAxaW1BeWDfN6ykQvHLsBJwAwzSgWwQTwA6ReHcpC8gHNykLfSu7KQwJPcuIKGb0pABAXcQMB+SL5AxfXa8pDlmk0ykQav/jKQ19miikAIRipVQQjdWrAAQG2AAGGADhZ3COGAAUnAEHNKBmqYwhgbsOtY2iUqwMzaJhDNQA3hoQaNQAHKAAwzSgakwCCY/CtykNDeQLOI5pDT+JaykQeoQMqAIAbmSDKQpydXjUB+gHGykLrs0TKQzcPpspEJNWwKgAQHMoGgIF51cpENVFnxgO66spEOGu+ykLRbt0qAIEdq3Byb3ZverUAFZKyCAHqADedxle1AAgpAFLNKB6ZEw8QQ0PGk9EOBZDLncHKQ9mVcgHGAABWUPEJrHByb3Zvem7DrWNoLM0oH6xmaW5hbsSNEQD5DpKZEspDozQ4ykMDFpbKQ7dcYcpDDfN6ykQvHLsBKgD8D80oIJkTykN/2oDKQ8aT0cpDk7K5ykPLncHKQ9mVciwAoSGodsO9bm9zxa9iADO46PViADfG3d9iAAUmAPgPzSgimSDKQ57wPcpEF9drykOwYevKRBq/+MpDX2aKKACRI6d2xJtjbsOpWQAzzjvwWQA32j++WQAEJQD3D80oJJkhykPDw8nKRDhrvspD0PJpykQ7VErKQroqeicA4CWrc291dmlzbG9zdGmUFgHX7suBykMD3cLKRAGrolsACCkA+w/NKCaZFMpD91N2ykQp4BTKRAXvJ8pELGWCykMY0GArABAnigD7CCwe3MpDLPnyykNZ3CLKQzicIspEJHKRKwAQKCsA+wjnbl3KQtFu1cpD/k0AykLnJOXKRDW0/SsA8wgprcO6xI10b3bDoW7DrW2RmRLKRAQwxbsA6g4TgspDDrjKykQu62cBKwDgzSgqqnN0YW5vdmVuw705AOJC+zTCykLyAcXKQyXqslkBV0Qx0/QBKACQzSgrpcOtc2xvMQDyCkPj8K3KQszHlcpD5LfjykLrzC3KRDUgFAEjAGHNKCyiMDgpAIPvLxzKQaeF0woA8AbZI9PKREvQewGjMDglzSgto3VwYZV2AfAQ1ZkTykIkcJrKQ+g0qMpCtw3FykQ7t+EBo1VwYc0oLoMC0s8COcpCLb8qykPZeXMiAUNEOGu/IwAQL5EB8AmsHtzKQooPncpDuzy/ykL83p3KRDL9xgFnAPEKzSgwmR7KQ+iYQ8pDAxh3ykQAHpjKQzMvkBQAA0YA8w0xmSHKRADlWMpEO+kzykQJCTzKREmuKspCDrb4IwBwMqQyMTEwkbAA8B8z353KRDidEspCmYQ1ykQ8Gv3KQrP04AGmMi4xLjEwzSgzq3DFmWlqYXTDqWhvMwD4CkNYT43KRDGiKMpDem2MykQ0irTKQvB3LQEpAPMDzSg0pmt0ZXLDqZiZE8pDpMDNMwDjrnG8ykQ0WOrKQvIFfwEkADDNKDUmAPYIrtVXykOYz3HKQ7giq8pDnjz1ykQDex8mABA2JgCDmR+uykMkcLL9A4Yw2g7KRCZjFiYA9g03mSDKQpsO8cpD54tFykLE74jKQ+z4ycpDuDpqJgD2DTiZIMpDJF4dykLZLw3KQzoTxspC7ujNykQ0vIAmAPcDOZkhykL0/r/KQy3BGspDEDUJ+QIFvgD2DTqZIcpDsYvQykMAwvbKQ72QispDDGUmykQvgFBMABA7JgDQ6ushykKi4l3KQ/YpkcoDEHXUAxZLJgAjPKhwAQJtATO62hE6ATfIB8Q6ARSpJgDzCyzNKD2tcMWZZWRzdGF2dWrDrZKZE8pDzK5uOAA34gB8OAAKKwAwzSg+LQD9CCB9vspD/tCUykNLIdrKRAIfDMpDoPUcLQDBP6pvZGXEjXRlbsOtCwLxA24FN8pELurwykOHrf/KRDHTfJkCFwEoAIHNKECkc2xldjAAM4jX5TAAN5IlOTAAEKUiAEEszShB1wBRZGFuw6kwADOg4G0wADOv/z3QAEYD3cgBJwCQzShCqWRhbMWhJAYBNAAzxVFLNAA406jkNAAFJwBAzShDpWQAAsQAM9RvLTAAN9z3IzAAAiMAQs0oRK9fBVBlasOtY2YAAWABM929bjYAN/bv3DYADC0A/w/NKEWZIMpC+BfpykOGMWnKQzJTB8pDi5/ZykQMya0vAACRRqdwcm9kZWppzQAy+5aFZwBHRAUo3WcAE6glAOEuzShHqW9rYW3FvmlrdTMA9Qp0OWHKRCsKXMpDjqh0ykQt8ujKQxKaxwGqJwChLM0oSKVkb2pkZTEAM5i8EzEAN6P6gzEAAiMApc0oSapkb3J1xI32ATOooSwxAOe6dnbKRC3BHspDE2HvASgAMM0oSg8ERWV2ZWQ3ADPL6CU3ADffrZ43AAgpAJDNKEuudnp0YWjJAgFuAQGjADLrsWw7AAHRBgZyAAssAKDNKEymem3Em255NgCSQp4oGspEH8rTfwHBRCOr3cpDO7b0AaZaJACxzShNqHpwxa9zb2I6AYBC/k3sykQfmeMDJ4VaMAAFJgCTzShOrG9jZcWIswYAZgBDQzugXDYAN4HdcDYAGK0qAFgszShPrO4GATsAMunBPDsAR0QDOK07AAkqAEHNKFCz4ANTY2jDoXqGAhJtsgCCos+wykQbhqrABK9EH2e0ykNMx5YBMQABQM0oUauCADBldG5AAAHGAjM9LPBAAAHLBQVAAAgpAPsPzShSmRPKQxHBnspEEy+uykM1bDDKRBYYsMpDcgOmKwCTU6ltaW51bMOpoQAz0VQsNgA3D23SNgAGJwChzShUpmRvxaFsb5IAEFSOAwFnAONqJNbKRBXm5spDcsrQASQAMM0oVUYF9gie8D3KQ5Fw8cpDq1enykOW3nXKRAcqXyYAIVanCAIhxJtoATN4GcFVADeJOpRVAAQlAJHNKFelc2F6ZWIuADOKZHkuADeWBZguAAIjAKXNKFiqemHFmWF62QIzno2OMQA3rzgFMQAHKABxzShZo3ZpemAA194gHMpEEv5ZykPix7IvAAAhAHHNKFqjYm9kKAAz5FRIKAAB/wIFCwEAIQBhzShbosSNJwAz7NtRJwA47/VnJwChxI0uzShco2J5bCgAM0ENUNsF4E47A8pEBKR6ykOb6kABIQDBzShdqHNlc3RhdmVuLQAzUI7OLQA3dP6/LQAFJgDDzSheqmtvbWJpbmFjSQUzd1KKNAA3kJikNAAHKADgzShfrGtyw6F0a29kb2K6CWMTykNNdaV+Bul43x/KRAHtuMpDoVfEASoAs80oYKlsaWt2aWRubwAzezLqNwA3i45fNwAGJwCAzShho2x6ZZO/AjOpZ3YuADevm6EuAAAhADDNKGIjAAC2APMEQ/liI8pDlmk0ykP+bP7KQ6bGNSMAEGN4AvMIT8lwykPVs3nKQ1z3I8pD24SSykPJrqEjAIFkpnNuYWRub9YAAAYMAtYAN7+Au3EAAyQAs80oZalwb2hvdG92pQIzxCdkogA31l9dMQAGJwBAzShmqQoEUXbDqXN0ZQAz14lDNAA55kR4NAAAfAUAJwBAzShnpzQAMWRlbTIAM+2hnDIAAVsGBW0BBCUAsc0oaKd6bsOhbW91MAAy/epQMABIRAbnPzAAAyUAQc0oaanGADFvc3SzBhBCwQpCQ/nFt3YFBkcBFaonAOIuzShqqmFuYWx5em92YcoAM5eTGn0BN6we3X0BBygAgs0oa6V0YWt0YAEzrUfXMQABog0FrgERpiMA8AE6zShsqHBvbG/Fvmth3AAR6woADwbzB0PtXF3KQuDVqspD8mc4ykOyy/sBqFAoAFLNKG2ZFFUF+ARDxKLXykLlfUDKQ8lKHspD2+kVKAAVbigAM1xLtigAiGWaRspEGTMIKADSb5kVykKftofKRBziRngABqUFB3gAEHAoAAGgAABTAuhC30ruykPgLMTKQ8UGb1AAFXEoADOqQ6coAIivToPKQ/XksCgAEHIoAIObDvHKQzZIfigAiEBeNspEIoIMKAD4DXOZFspCoUT0ykQwqarKQuPyhMpEMy8YykL7VA0oABV0KAAzAbvuKACIBEFcykOcsH0oABB1KAAAlQZCQ6OrZSgAmEOoUqzKQ/zghygAMnaZF/AAQ0QZliUYAYgcTV3KQ1kw8SgA0neZGMpCpejZykQd2k5QAJhEIC3yykNJrqEoABB4KAAAaAH5A0PW3UvKQuJkGMpD2+gmykPJS8gAM3mZGfAAMiWb7CgAmEQoUyTKQykZ2FAAEHooAAFQADLtv/GgAJhD8snhykOyaVIoABB7KAABuAEzhpT9aAEF3AkH4AHxCHyZHspC8eWWykJGlazKQwJAH8pCmAk2FAAIUACTfadyb3p2YWh5swL0CeV9QcpD7JYgykMUFWnKQ/IDpMpDsy+PAScAMM0ofooCsOok18pDxD9DykMWugQFsgIGJwAQfycAg+iWaspDWr1mJwAFsQIGJwAQgDgCAHUAQkQcsHx1AJdEHzXqykNNjr91ABCBJwAALQL3BEPbIenKQxNQC8pD4I9tykPEo8YnABWCJwAyqeASTgAGrgIGdQAVgycAMzWBVk4ABa0CBicAEIRcAgDDAJBEMEaMykMVof0ZD2fEykL83q91ABWFJwD3AwGKI8pDFNyfykQED5HKQ50UEicAFIYnAEJDo0fRTgAGqgIGdQAzh5kXEQEzGWRbTgCHHBuUykNZ+BpOABCIgAIBnAAyHXcvTgBCRCAt8agCBk4AEIknAILnC63KQ9Z6oicABqcCBicAEIpWAgAnAENEJZvrdQCHKCFZykMp4QF1ABCLJwAAnAAB1QQDIgIEpQIGTgAVjCcAAYAMNxTcn6QCBicAg42ZIMpDt1xh0AvXyAfFykQweFbKQwiFD3UAko6ocG9rbGFkbu0FASQDMuNGpUwDw0PotRbKQ7x+HQGoUCYARM0oj6j5BRCRhgUA2AABMgABmwGlQ+hRgMpDvOGzASYAoM0okKZwZW5pemUwAJJDHWK8ykPi4xGVC6ND5+3sykO9RUcBJACDzSiRpmNlc3RFBzNHQXouADhcL+4uAAIkAMDNKJKoYmFua8OhY2heAENC0uKZKgTlC41zykPhVpbKQ8PcnQEmAHLNKJOkdG9rUQzX4mQXykPGk9HKQwF6wUIUASIAs80olK5pbnZlc3RpohQAYgBDQzoTxzQAN2cLrjQACywA9w7NKJWndXZlZGVueZKZE8pDrtVXykPGMD3KQ78dIDcABCUAMM0olrEBEMuwDzMko+RWCocnjHDKQyw0pScAEZcMCFFobGVkdQkJM8NhG1kAN9RvLVkABicA8Q/NKJiZIMpC8FcpykQqpsfKQx7xKcpELV3/ykMU7mp8DwJQADDNKJmEADOdAA4pANmwxYfKRC2PVMpDFCkYKQCzmqtwZW7Em8W+bmkYAQABEwLhAOjtPuzKQ8s7GcpD2fgaASkAdM0om6Z0b2MzADPuaNK7ADf6bKAzAAMkAPICzSicr25la29tcGVuem92YW4UAgEHDpNDwSViykMXMGpBAFvfAvYBsC0A5C7NKJ2sbsOhbGXFvml0sAIB3gX3BrB4VcpDEDUIykO31tTKQ+1cXwGsTioA0c0onrBrb25zb2xpZGH+ASFob8cB8AMnd0bKQ7AUv8pDhVo0ykO3cz9TBi30AS4AMM0on/cBMCkD2/0K/wHBykNjK07KQ6bFRspD/m3tMAABgKClY2Vsa3WSNwAAfhECZwDimLwSykO3D6rKQ+4jiQEjADDNKKElABBlTQYBXAA3eaZVXAAEJQAkoq7DAAA9ARFvWgACPQEBlBM3DRvglBMjrkvvAAIsADDNKKNjAILMrm7KQ5NhAegSAcwTW0QGMeEBWgDgzSikqXrDoXbEm3JrdZQ5AAH4AAFnADdIBthnAAYnADDNKKUpAPkI+UOmykOTYP/KRAP+98pDmGvbykQGY6wpABCmlgKDV4ovykOb6VHuADGhu1e9CAkpABCn1AsBnwuALAJjykPSHE8+GBC6MhcZfykAwaiqbmVqdcW+xaHDrdYDM0pao7AAN2ZEeLAABygAk80oqadza3VwadIDM2fRDDMAN4MHVjMABCUAMM0oqt0V8QO6EtrKQ6yXTspDvfM6ykO3c0IUAAcnAKGrqGplZG5vdGVriwAApQ4BagFHQ6fa4lgAFKkmAEkszSisgQEhw6E5ADPZFsSRACj0/28VCywAM80orXEAIGthOABCRAF6SzgA9QBECjMiykOd2k3KRAOscwEmAJLNKK6ncGF0xZktAUJCnJ1etAECjBUFtAETqCUAcizNKK+pc2XAFAH2BUJCyZNtMwBHQwoA3jMABicAUM0osKtuyAVDb2Rza9IAM5D7U38CM6cUl6QAZgYx4QGrTikAcM0osaMzNTjKAENDqD59MAA3sSg1MADxAaQzNTgszSiyp3RydXRub3YtADOyUhstADfB05ktACKoVCUAwC7NKLOnbW/Fvm7DqTEAQkQHGQzEAEdEDeG0xAAEJQDAzSi0p3rDrXNrYXSTGgegn7aHykON83vKQtYFpEOS/lfKRAkabgElADDNKLWwAoIZgl3KQ/ORCokRAjQNN6vRECcAELYnAAHUATOdEyMEGoeigZPKRAFY0CcAcremc8OtZGxxAYPcMcXKQ45WJdsGBX0AAyQA8ADNKLiqdsO9em5hbW7DqZevAIOeKBrKQ3LI8nEZtYKz88pEET+gAapWKAAwzSi5iwAAlwECwxoAlwGnRDtUSspCuip6AVIAMM0ouioAgsKa0MpENVFnnQKaRDg59MpC0v0vKgAQuyoAgJhZY8pEIVfDdBG6BspEJHIaykM4ngAqAIK8mSHKQpmENbQPAdIGArIKOsoRSioAEL1UABBoWBn6A6LlJ8pDisgVykOpGdXKQ/wZXioAEL5UADL7NMLpC0JDK1emihJKRAnhISoAgL+lZGF0ZW2StwTyCY/SWspDcTx6ykOmsP3KQ4Htt8pEEaK+ASMAMM0owCUA8Qryq+DKQ3B1TspEB3wyykOBiiHKRBHUiQGmSACxLM0owad2w71rYXqOCAGsF0NDWfgWUQSUbiGqykQXES8BJQDCzSjCqnNjaHbDoWxlEhVAQ4bntbsKZxbKQ7HvbDMABygAls0ow6pwxZllZOIUM8BHBTgMAQEJBWkABygAkM0oxKRtaW1vk8gAALkSl0NbhI7KQ/xc0DAAASIAMM0oxZ8FAYsHAZ8FMi//PZcGREQB7bkkAPQNxpkiykPL3aDKRDJG8spD2Kf7ykQ1L/PKQupXcSQAE8cIBTVrdZGQAvUERpPOykMX9cjKQ1bdRspEHOJIASYAYs0oyKhuZWwUADIA9QpDC41zykMl/wbKQyqSSMpDMaE2ykQmMUwBJgDRzSjJqcW+w6FkbsO9bTMA9gkz353KQyU33spDUhtjykMw2g7KRCZjFgEnAEXNKMqrKgMDNgAzVTZkNgA3gXnUNgAIKQDSzSjLqnVkw6Fsb3N0ZW0AM4KjuuoaEJfSAAVtABarKADDLM0ozKpuZWdhdGl28AhDQ6ourTcAN7zKQTcABygAws0ozalvdmxpdm5pbE0CAW0GAdkAN810uDUABicAkc0ozqZwb3ppY/oLQ0Pe51MxADfqiHI9AQMkAKDNKM+lZG9wYWSTeg4BYxDwBjatA8pDB60TykQ7t2nKQrcRhQGlRCMAMM0o0CUAAegPMiRAxZYLokQmxb3KQy9PcgFIADDNKNE4AvMLkPtTykPK14TKQ6DgbMpD0EX1ykPU7T4BpiJLANDSq2Vrb25vbWlja291fQACgBOHNxAiykP3tiZ/BAgpAFPNKNOZFOoKaSRAxcpDUoMACisAENSJADPXJaiJANvz1cbKQ9ConcpD1IqWKwCR1adzaXR1YWNpigAy/3bligBHRA52p4oABCUAMM0o1oYAAQQXAYYAN27MbAkBBicAENeCADL0/6uCAAKSBwWCAAYnAJDYpnLDoW1jaZJWANd8v3/KRCmuwMpDiZ4v6h8DJAAwzSjZBAUBIwH2AzhrvspEAd1wykQ7IoDKQru4zCYAo9qtY2Vsb3N2xJu7FGMUykOs5SdbADfEJ2RbAAorANDNKNuremF2w6FkxJtqGwhjFMpDxVFLOgA31fyvOgAIKQBwzSjcp3LFr3EUATQAM9bC+TQAAdscBckABCUAcM0o3aVib2pFA/IMFMpECBEkykQp4BTKRA2wXMpELDQuykMZlbEBIwDCzSjeqsWhw63FmWVukwABewhCRCb3iOYFp0QpfPbKQyRykQEoAJDNKN+ndmlyb3bqB0AUykL8WwEAMwABewQGMwAEJQDAzSjgp2Nob3JvYnmRiwEzGLz/MAA4OhPGMAADJQBDzSjhq5oaUGVuw6mUNAAzZwutNAABvwEByQFII6toASkAMM0o4sQBgurrIcpEIYmN+wcGHAcKKwAR4ysAc4hzykOjR9FEAouotkHKQ/x88lYAEOQrAPsIjeIqykOLPEXKQ6Xqs8pDkQ1dykQKEusrALLlq2tvcm9uYXZpcoEBAUwHAVABSEOibe65AAcpANDNKOaoc2Fyc2NvdjKR7gAzpF4d7gAAfQYCtwIB7gDwBlNBUlMtQ09WLTIuzSjnpW1vaG91lTIAM91Z0zIAN+tOvGcAAiMAMM0o6MQA13Q5YcpD24SSykOJOpTvDwQlABDpJQAw8w976QD1AUPKRAFIfcpDkKqzykQKREAlABDqJQD1CL/jaspC//eVykPPyIPKQwuf1spEL7GkJQAQ6yUA9QjLIdrKQooPpcpD2qNYykKi4l3KRD49TiUAUeyjbWl08AAz7HiivgA38w98EgIAIQCgzSjtqHDFmcOtbTEZYxTKQ/Q5YS0AAVEEBT8CBSYAaM0o7qpuZTQAAt4jAKMCR0QORNk0AAcoANDNKO+oYnVkb3Vjw62SkQUz+aZViAQAhREGkQUFJgAwzSjw5wCCe/ohykKLnf2eBQbnAAcoALDxqGplbGlrb8W+ka0BM+DXg1oAN+5o0eIEI6hKJgCxzSjyqnNvdcSNYXNPCxIUHgkBNABHRAKjujQABygAcM0o86Vkb2IIBxMUVB0AvwBHRAhC8jEAAiMAcM0o9KlvZGiwGRF1hAECgAYAUwpCQvmmVDoAZUM5Y1EBqicAcSzNKPWlamFvDAT3AwAxAALdHABrAAExAAIjALHNKPanZGxvdWhvdfQAAAUIArIKAIYCpEQkDvvKQzoqegElALLNKPerw7rEjWlubkwZYxTKQ5bL42IAN6kEyDQAF6wpAFQszSj4rCwBBToAMtwv7QQEAc8CATgBAZwACSoA0s0o+atzcG9sZWhsaXY2AQJdAgE9BDcDm9I5AAgpAILNKPqmdXLEjb0CQ0QEYpIzADcJCTwzABKnJADhLs0o+6l6dsOhxb5pbG8MAfYJHvEpykQdE5vKQzlMkcpEH8rTykNLOxwBJwDjzSj8rXBvdGVuY2nDoWycBQJsHwE4ADdnC644AAorALLNKP2oYWt0aXZpdHAFM6d3RjcAN7Sl5jcABSYAo80o/qhkb3NwxJuhADPRVRkyADjgc+gyAAQmAEPNKP+owxAQdS0D50PlGpLKRB1FZcpD83IrMgAEmRBQdSzNKQAuAwA+IZBC6kGFykO5sCxEBGmdykQymqYpAGQBp25lbWElBzL6bJ9bAEdEA82fWwAEJQA2zSkCSw0QvWEBApMBAI4AR0QOdqYzAAcoAIDNKQOkdmxpdr4A4kKiz7DKRBpc2MpCwEfxrhpRQ1bdTQEiADDNKQSaEIOq9PfKQ/2mxMUlMQEnBhQABCQAIQWrNwxgcG9rbGFkhQBCQuPyhFUABPABeJrKQ1YX/AEpAJDNKQancG9kbmnGCxMURR4AiQBAQ40a84MBAzQAE6glAPEBLs0pB6t6cHJhY292w6FuYTUAMv5NADUAR0QKyBU1AAgpAGDNKQinbmFhCxFlNADSVG8tykQXpaDKQ2+Ryz4AVENg8wUBJQCwzSkJp3NjaG9wbmEiAUNDceWWMAAAOwYBLAECMAADJQAwzSkKGg6Amw7xykQWrZktFhMYNhg3ZNT7JwDBC6twb2tyYcSNb3ZheQRDQ4pkeVsAASscAf4AAIsACCkAoM0pDKZwb2h5YnmOABFCIAdQAMNwykJaBsFEA6xyykOd2k8BplAkADDNKQ25GDCeKBpvFPYB8spC14ovykPzLXbKQ7IFvSYAoQ6pem9icmF6ZW5XAAHWHgFXAPYAQ4MHVcpEA3qoykOePeMBJwCizSkPmRfKQ0Z6RFoAR0NuzGxaAAgpALIQpnJvemJvcpWZFFMfAloAAbsABVoAIaZSJABSzSkRmRgoDEJDtklufhaWQ7x+G8pD6LUYJgAVEiYAM21cWtcAhndyDspEFL0WJgBRE5kdykJMAWAnWxzKQvG7AYYqQ6jKQyFXxCYA8QgUmR7KQmJkF8pEIrPXykKG5d3KRDHT9BQAwQGmUk9aQk9SzSkVqUgHUGxvaHmWyQAy2j+9egFHQ+nBO8kAFaonAPcGLs0pFpkYykOZ5fjKQ2yVLspDpk5NpwAGUQD5D80pF5kgykMIdErKRCe+O8pDJSN8ykQqdP3KQyCScykAEBgpAAH5BzMko+TZCQXuFwgpABAZKQDQA8y0ykPEotfKQyFDHe8QaUjKQ9sh61IA9w0amSLKQ8TjhspEPYdRykPVKnjKRECiJMpCjsXnzgBhLM0pG6JiQwxCQlX/c2MakUKQNQnKQ/ib5asUgAGjQi5JzSkcJQTxAzMYZspCXE9tykM7oFzKQoPdyBQA9AcBpEIuSS7NKR2pesWvc3RhdGVr3AAXygL0B0PkDc/KQvaNLMpD6d7oykO7VEsBqVopADDNKR4pAACfB0NDhpT9KQCJjGYVykQMZo8pADMfmRXMBPkDKUsrykL0/r7KRCvQmcpDGyQDKQAQICkAACICQkPz9J8iAgL7ITmr0RApABAhKQABSAMwZ+3qlwK5KMpDc5AaykQVtZMpADMimRaXAzMN8357AGAQqrbKQ4OwKAfNABQjKQBCQ7tUSSkAmUPBiPbKQ+OqPSkAECTDA/kIoUT0ykQl/4DKQvN0AspEKOgMykMmxjUpABAlKQABpAAzkv5ZzQAFexcISAEQJj4DAYAD+QMqQ6nKQvgX6cpELPprykMWfLtSADMnmRl7ADMyNxF7AIk1H53KQuvP5ikAECgpAAFIATOfBB17AImlOMvKQ//6aCkAMimZGsMBkkQnjHHKQvmmVIUAAZMDCKQAFCopAEND4PMB7AGJ5sQaykO+bxlSABUrKQAww3kFzQC56MpDyOd2ykPcS70pABUsKQAznwQfKQCJpNU3ykQALv4pADMtmRs+AgH2AAE+Ag/2AAIQLikAAXEBM/GgEPYAifdyFMpDrcEfUgAVLykAM6Rxoz4CiapDp8pD+u+MKQAzMJkcmgE/MmjbewAJFTEpAAD0BQLiAokGlP7KQ5gJNlIAEDIpAADXB0JDrDO2UgCZQ7IEz8pD8y5kKQAQMy0FACkAAnsAAWcCD/YAAvESNKNiaWyTmRTKQk/Fv8pDlO5lykKTTjLKQ5sjE8pEBQgQ5QNAbM0pNQkE04BP78pCWTLIykOEMTsJBDGAT+8kAEBMzSk2JACDmw/eykOCUU7RJzGIhfsUAOEBpUIuSWwuzSk3o29wZq4H8AnDYRvKQuWaPcpDx6QqykMKEYLKRDAVOQEhAHDNKTiiY2mSqQMAmQABHyDxAkKRw3bKRDNg48pC+cW7AaRDfgQQOQADASQAMjE+k70AlEQ0WOrKQvIFfyQAsDqobWF0ZXJpYWyRUgABgAPzBhfXa8pC30ruykQaKw7KQ2G6LgGoTSYAYs0pO6NjaX8AgkNhG8pECFO5GAHgRAuf2spDjfN/AaVDLkn+BBA8LgMBJQDSOQCnykKU3J/KRDwa/nIvBCUAYT2kY2lpMX0A1zPfncpEAPU6ykKX9chyIxGnUABQMS7NKT4tABEyLQAyLa1JWRZAQpZnW00BYw3KRA5XEy0AoDIuzSk/pGF1Y2gtAJJDnJxyykLnJOXND/EHQvapDcpENbT9AaRBdWNozSlAo3NubykA8himTk3KQwlMMspDtQiVykMK2KrKRDBGjQGlcy5ubyzNKUGmxI1pc3QtAPMJtpYWykMCT27KQ8Fw68pDGAkuykQsl04BJACAzSlCo2NpdpEBBTBAREG1B/EBFMpCmw7xykQYOonKQ2l8QisBUVYuzSlDTgpBY2hvZAAO+AwWykM1bDHKQ9jORspDezLqykPg8wLKQ8RAMQEpAPIFzSlEo3RoYZOZFspD6PrxykLkC+06DqBDJsRWykQo6IQBIQBSzSlFmRe0C5JC4n2dykPqJNYLFkNEKRnYIwDzDUaZG8pD5LfiykKz9NXKQ+g0p8pDDGUmykQvgFAjAMBHqXJlemVydm7DrZGFBQGNCfYEDPt2ykMNG+DKRA+yOMpDhc7DAScA0M0pSKl2bGFzdG7DrW00AAKvFQClCUdDuhLapQkGJwDEzSlJq3JvemTEm2xlagD2C5ydXspD3jvKykMFWyDKQ+U3ocpDv/uSAatSKQDxBc0pSrBob3Nwb2TDocWZc2vDqWhvcwAzCHRKPQA3X0ruPQANLgDgzSlLqXbDvXNsZWRrdZIzATNiZBc7AAC2CgZ4AAYnADDNKUyDCDK4hkY5A0dDzXS4EDUIKQAgTa7lAaBkcG9rbMOhZMOhnQABlgb6BkPQqJ3KQy5yp8pD1hcOykPPHCUBrywA0izNKU6qdnlrw6F6YW47AENDPGW6OwA3YZziOwAHKAAwzSlP3AhwZXZlZGVuYXEAQ0OpZ3Y2ANG9kIrKQ9WzecpDz3+6BAkDKAChzSlQpsO6xI1ldAUBM8TtrzIAN810uTIAAyQA8wDNKVGZGcpD4NeDykQGxsmRE6IJGmzKQ5L+WwGnSgCRLs0pUqtuZXVogAshw6mMADPOnp5aADflfi1aAAgpAGDNKVOiYmMvAAL0AzK/l/shBJBDxvZ6ykPePLlBBfMEL0MuzSlUpHN0YXmRmRjKQ+ZEeCEuMu+Ryx8U8ANDREAxAaRTdGF5zSlVpDIwMDAqAPAERAbnP8pEFSAzykQL8YTKRBdCgm4L8QZfAaUyLjAwMM0pVqx6YWppxaF0xJuOAhIYJgX3B0P9psLKQuJkGMpEAVjOykOigZYBrFoqAKLNKVeqesOhc3RhMAMSGEAyl0P9QyzKQ4bntTgABygAoc0pWKZwcsOhdm8yADOIdEoyADeS64QyAAMkAJHNKVmrbmVtb3bBISBpkvoAADwFAjMAN67VVzMAF6wpAEAszSlaLAAy9cX2XwACBgEGyQAHLADwAS7NKVutYmxhbmtvc23Em24XH2IYykOwYes7AEdDzEvAOwAKKwDRzSlcqXZpbmt1bGFjZTgAM9FVGZ8AN+ON/TgABicAgc0pXaRkYXRhzgABAQHxBLZJbspDlNuzykO84MPKQ+hScAEiAFLNKV6ZITUJl0KNLEXKQxA1CXgUAyQAcV+qc3BsYXQtEhCT9gAzlgWYVAA3srW2VAAHKAAwzSlgKgAAUAD6BEObhqnKQze//MpDoJGFykQCUNcqABBhKgDXAXrBykOUKCvKQykD3JAKCSoAgWKnc2t1cGlu2wABewlDQ6X/CXkrsqqmUMpD+ozjAadTJQAwzSljUAmCn7aHykPZlINhEJdD3p9eykPGk9UnAIBkpmplZG7DoTEBAcIH8QdDfN6mykLPyXDKQ4MXh8pEEQ3WAaZKJACjzSllmRnKQ0pao0kJ42AQTMpECUw2ykOSmscBSgBgzSlmrMSNvQIxZcSNaRtiGMpC67NDWgBHQxmCXVoACSoAcM0pZ6VvZGgTEfcBGMpDItGJykN8GVbKQz0s8DMAEaYjAHAuzSlorG9ktiwAEgQRaPMCApsfAO8OR0MbEMrvDgkqAIDNKWmqZGHFiJQYAjgAQ0MdYryADgBzCAY4AAcoAGHNKWqiNjKaAAA2F/EPQ5uGq8pD7/VnykOgLfHKRAKCoQGiNjLNKWujNDI4JwAz8LuwJwA3+BnBJwAAIQBSzSlsozBPABFEYwYATwBIRAwjUigAEDBQADJtojdsBDIFjAImAkdEB64AJgKhojcwzSluo2RpdHYA8AnXiUPKQyCQlspD30oCykMiHQ7KRCp1dAEhAHHNKW+jb3ByKAABcB7wAxsiIspEAB6YykMw2g7KRCZjFicK8ANyzSlwrGtyw6F0a29kb2JvdZH3ATN0/r/3AQFPBAX3AQkqALLNKXGrZGxvdWhvYl0BYxnKQ51jqd0FKLRCMAIIKQDgzSlyrmtvbnRva29yZW7yBwE7AAA+BgI7ADffrZ4YBgssAPIBzSlzpGlpYTGRmRrKQj0uySUJ8xtCn7aIykQbuHTKQ1uElAGoSUkuL0EuMS7NKXSmMTEyMDE5nZkaykOiClK8FTe0Qkv8FlCoMS4xLiYANc0pdSgAMw3zfhoViBCqtspDg93IKAAVdigAMwLlvygAiAWc98pDmflFKAAUdygAQkPZ+Bh4AJhD32WcykPFzZcoABV4KAAzvURYKACIwk8zykPi5AAoABV5KAAymGvbeACYQ512t8pEA94+KAAQeqcJ+AihRAjKRC65m8pDs3wBykQxcF3KQwSk8SgAEHsoAPgIoH2+ykPqpSXKQ7MYZcpD8BOVykO1H54oABV8KAAznRMjKACIoh3/ykQBipooADl9mRx4AMjfncpEMT6TykMFbBooABR+KABDQ//6ZaAAAUoBOJ9ntSgAFX8oAACdDgEoAAYsDgeQAdOAmR3KQ6DgbcpELxy6UABqMaIoykMDuAFhgadvc29iogcDNQVDRDkx+w4Tsjyv5spCr02ZAadPJQCyzSmCpGRydWiVmRvPB/ANRCSj5MpCyAixykQnKVLKQy3BHwGkRHJ1aM0pgyQAAVwU9AOMAoHKQsZ6RMpDkXDxykQJ4SEkADOEmRxWDvQDJjDUykLLIdrKRCi2QspDJ41eJAAQhSQAAZ8FMu9MbHkdlEPz9J7KQ7E+lSQAFYYkADOTxJMkAAAQAkREBmOsJACgh6duYWtsYWR1kpkAg847A8pEJHIaWBOUJveIykMuiEgBJQAwzSmIVAAADQYBnABHQwk7gJwABicA4YmsemFtxJtzdG5hbmNpRgEArQDwBEQd2k7KQwJAH8pEIJGGykNIIE/oCAYqAJHNKYqqxZnDrWQwOgE4AILiZBfKRBorDq4Lp0QcsHzKQ1ekdgEoAELNKYur1xYybsOtbwAgQwYVCQE3ADcucqc3AAgpAMDNKYynb3Jnw6FueZK6AhAXKg7zBRZKBMpDNKT7ykQZATzKQ2ZhdQGoJQBALM0pjSgAAMoH9AVEEprFykMqkkjKRBVR/cpDdR50AU0AQM0pjqpGB2BhdGVsw6nGAENDNvjGWwA3W2qQWwAHKABgzSmPp29kFgkCjgAALwwCjgA3gd1wMwAEJQAwzSmQjQDQMlMHykQSaXDKQ1LimY0AFPyNAAJMAODNKZGpZG96b3LEjcOtlOYBAVIBAb8AMA3hPjIAEv0yAAYnAPMFzSmSmSHKQ19K7spELDQtykOBFyU0AzkN838pABCTKQD5CL5W1cpEBmM1ykPOO+/KRAl9jMpDkjgdKQAQlDQV+QiQkS7KRDJG8spDomWNykQ1L/PKQupXcSkAsZWpYsSbxb5uw6ltOwEzo/qCkAXmslIbykQmlGjKQzAUwwEnAHHNKZajMzAxxAHXqQTIykQePWzKQ6+bokowACEAMM0plzIBg6ihLMpECCHvIwCDChJ0ykORDkwjACSYqIc5AX4AAD4RAg4GN9Oo5H4ABSYAQs0pmaf2QhB1gQABrwOXQ4wCgcpDBJPq7B8EJQA0zSmaRAOXQ+7pw8pDBiB/vAMGJwBRm6MzNzGEAAA5CAIDA+D4fG/KRBx+sspDWGugASEAYs0pnKMzMygAM/EfTGg64PjgC8pEFO7fykN2qu0BIQBwzSmdozkzOVAAAWEImEQZ+UTKRAxUqlAApjkzOc0pnqMwNjAoADMWe84oAIAYz3LKQ2con4kIgjDNKZ+jMjk2KABwphfKRBKaxSgAGKl4AJAyOTbNKaCib2InAJND8kkyykKFaF0KAAD2HvEAREHsjgGiT0LNKaGobsOhigQQkR8BAIoEQkOTxJWKBKVDmM9xykQGMeEBJgCizSmiozIwOJKZHPgAArwOACABoEPU7TzKQ9BF9wEhAPMAzSmjmRzKRAffV8pEBA+RowAF9xMCIwBWpKM3MTRLADN2quZLAJB/+XbKRBKbPAEhADTNKaVLAEJDrJdLSwCTQ7GiJ8pD85EMIwBQpqMzMjZLAJJEB63/ykQALocoAEJEAuXAuAYAIQAwzSmnSwAyCKYXuQABOQGTQ9QmEspD0Q0hIwBCqKtkb8YfY71jaJGZHbEa+AQeoQHKQxpJk8pEISZvykNFzKsBKQDQzSmpqXJvemTDrWzFrzYAQ0McnV42ADM6E8dIH0ZFB1oBJwBDzSmqrl0YNGtvdm8A8gRDPSzwykQZliXKQ2+Ry8pEHBuTvTMLLABxzSmro2NlbmwAAesbATMAN3/agDMAACEA4c0prK1uZXZ5xI1lcnBhnBL4Dh3KQp+2h8pEEjemykMDB1bKRBS9FMpDd3IXAa1OKwBDzSmtqNYAEXk3AAEXBjMOVp3FBJURDdXKQ4MXigEmAJHNKa6lc2F6YmEvAPALoUT0ykQK2SfKQs/JcMpEDV6UykOKdgoBpVMjAPABzSmvq3BvaGxlZMOhdmthk2wB8APuzG3KRAb4HcpDI5boykQJ4SCqByj0ASkA8wDNKbCZHcpDUI7OykQDSN31AKcGMeDKQ5jPdAGsVABAO80psSwAAIMBQkP4OFGHHwH5D0tDp4xxVwAlsqr7ASBtkTcAM49uv44A56LQncpECa9VykOR1IkBKABDzSmzqiMBIsWvNgAzpMDNNgA4tQiWNgAGKADhzSm0rXBvxI3DoXRlxI3zCASVAQBpHEdC67NE0gAorVArAEPNKbWorAURvTcAAGYBQkP/ltDAA8JEAoKgykOgLfIBqELSBVK9zSm2pi0FADAAAXEHQ0P/MzylBwUwAAMkAEPNKbeqQxMwbsOhMgABLgIBPwEC6A4FPwElqlYoAEPNKbiozw0BNAAC+w0BcwE3N7/8NAAFJgBwzSm5ozc1MGEAAmwFAMwEAs8nBY8CACEAcM0puqIxOZKQAfIX6DSoykQLPEbKQ/BZAspEDSzLykOK2Z4BozE5Jc0pu5kdykQEMMUjAE1ECELyIwBRvKM1MzNyAILuy4HKRAeNBhcO8AZECX2LykOSOB0BpC01MzPNKb2iNTkoAAJGAPYOFebmykQLKzrKRBhsVMpDaLUYAaI1Oc0pvqMwNDInADMOujGDEjIRDdQZAwAhAHLNKb+jNzQzKAAidEr9HvAARAwjUspEBgAWykOZMwgBIQAwzSnAgwHwAXZvapKZHspC3byBykPrCLwVA2FsykPzkQ0UADEBplYkADDNKcEmAPED30ruykM31tbKQu09/8pDSOd4FAAGJgC1wqhvcHLDoXZla5EwADL0ut5WAEJEAMPnMAAFJgDwAc0pw65wb8WZaXpvdmFjw60FBREeJABTykNQqYxoADF5xbsUABsBLACYzSnEp2NlbsOhNwAzfBleNwAyihJ1NwAEJQBQzSnFrHB8ChByCQUha3n6ADH+TewBHaHKQwetE8pDOWNQFAA3AaxQKgAwzSnG0AABLAAz4oBrLAAx8T1pFAAMLACXx6hwxZlldm9kYgAzWGugNgAyc5H5NgAjqFAmADTNKcheAGFEAGDIykO+Bz0HKl4oAGTJp8O6Ynm7ADH7NMKTAgNZADGWe9AUAEEBp8OaJQA1zSnKWAAzD+QEWAAyFYPIWAAGJwBgy6RiaTIxewGSQxTcn8pCTMeWVAZBQpTwQhQAIAGooh7AMi4xLs0pzKRiMTUxPQHjQx7xKcpCUvmAykMmseguADAe8SkuADExLjUuADLNmR68F0JCpHC5RRZBQsUHWhQACCgAYc6kYmw1MoQA8QMpA9vKQk/kOspDMMSaykKTYe8UAAAuANFMLjUuMi7NKc+jMzc1LQDxAzMYZspC+1QNykM62SXKQwrYshQAADoJgTXNKdCjMDUyqwAA2QBCQ9PDbNkAQUPZ+BkUABABIQAwzSnRpgAASwACIwABSwAx2luvFAADIwBW0qMxNThLADPyZztLADP31axLAGUxNTjNKdNLADPyytBLADP31atLAAEjAGLUpWJpbDFDAQB+EuFCSarxykNL6RDKQpZ65BQAIQGp5hsAkRAwzSnVUwABnQ8yglFOLwtBQ4s8RxQACSkAYtalYmlpMUYBM047A1kAM1X7wpwBMU47AzAAMUkuMUcBQ9ekYm4vAPEDWE+NykJWFiTKQ2AQTMpCjSxWFADwAwGmQi5OMS4yzSnYpTgxMTQzkYwAALkMArUAM2ok1rUA8AJiZBcBqTguMTEuNC4zLs0p2TAAAygCM2x4olYCAFMSAuUAM2x4ojAAAikCENpZADPEJ2TlADPHpCnlADnEJ2QpAFPbpWIxMSsCM3dSilkAM38TSuUAMHdSiuUAAVkAACwCQdyiNja2AAHjANHotvHKQ19K7spC+DdoFACxAaI2Ns0p3aM1NTAnAPEDdo0sykL5xbvKQ32GtcpDChNhFAAQASEAYs0p3qM3N2EB8QOAs4vKQuDzBcpDhJPrykL2rMYUABABIQBizSnfozAzdwABKAABUAAAKAACUAABKAChMDM2zSngozYzN3gAALEB4UM4ngDKQ1U2ZMpDRcyrFAAQASEAcc0p4aM0NzQoAADHAEJDOWNRxwBBQ0aT1RQAEAEhAHHNKeKjMjc1pwIAdQGQQzoqespDc3IrUAARrBQAEAEhADDNKeNvAQCHHgDICAKHHkFDnqF5FAADIwBR5KMzMThzAAATAQJLABB+LwUBSwABEwGSMzE4zSnlozMzjQMAjwFDQ5hsyzsBMZ495BQAAJ8McjXNKeajMjdjAQHrADPNLBbrADHSmZoUAAB4AHIwzSnnozI5aAIBKAABtQMAxAICtQMAxAIAIQBizSnoozg1OwEBEwEBKAAAvQICKAABEwGSODU3zSnpozMyKACDgRcmykPMyIKLATHS/S8UAACOC3c3zSnqozg2YwEz8T1pYwEB4gMCUACCNjTNKeujMTTbAQFQADPxoP5QADH3D24UABABIQBxzSnsozk0MIsBACgAQkQWfEYoAEFEGZYmFAAQASEA8QrNKe2ZHspDkV7uykQWrZrKQ5TbsspEGcfxFAADIwBw7qRiaWlpkykAM4h0SnQFgYxUqspChWwaFAAAqQMRSUgfEO8mAPEDm3N5ykPbhYHKQ57wPcpD4h3CFAAGJgAQ8CYAM6DgbSYAgaP6g8pD4CzIFAAGJgBC8aM1N+sA8QNZ3CLKRDRZYcpDYNeDykQ3c7gUABABIQBTzSnyozeQBTOQ+1MWAwDIAAJlAzCQ+1MWA3I1zSnzozE0KwIAKAACxgIAKAAC7gIBKACDMTQ1zSn0ozMgBQAYAQJTAgEoAAGjAgEYAYEzMTHNKfWZHzcA8hHKQlxH+spDl/XIykKAwRXKREKBdwGkMzExLM0p9qMzM3cCAUwAAf8BMJR5BHcCEZsUAACfAnIwzSn3ozM12gMBnAABTwIBdAABdwIBnADhMzUyzSn4p3BvbG9ma2EbA/EDm9YoykIz+JHKQ59T2MpCiIUPFAAyAahQJQByOs0p+aNiMV4H8QOgfb7KQqX/C8pDo5bnykK6KnkUAABwAQLqBUP6pGIxigczpYcXNAczqKErNAcwpYcXBgcTMYoHEPu4BxEyhwDxA6r098pCouYXykOuDw3KQsN5CBQAAC4AALgHAAgFYvylcHJhdrYAAC8AQkMXQg4vAEFDJsY1FAASASMAcc0p/aNiMTNZADOv/zyHAAAUFkFCu7jMFAACswDhMy7NKf6oZ29vZHdpbGwwAICwYevKQsaVrDAAYWbKQvUecxQAMwGoRyYAYs0p/6NibGgDM7VsMV0AM7iGR10AMLVsMV0Ao0wuNC7NKgCkYjGVATO/gLssADPCmtHiADC/gLviAAPqBSAqAXMGEjERAQA/AQIvBwAwEgJKBgA/AQKjBgBCAXLNKgKkOGlsLwAzqpFceQaBrnG8ykOI6KQUAGEBpzguSWwtAFYDpGJpbBQBAlwAM7N8AC0AUa//PAGntAeQMy7NKgSrb2NlcBoA1goBGAEASAFDQ4uf2zQAMZkzBxQANgGrTykAgs0qBaU2MTE0LQIwtQiWOToQ9h0BE0YMB2K1CJYBqTZlB/EHMS7NKgatcMSbc3RpdGVsc2vDqZGZHiQAAVkjAzgAMZvqQBQAOAGtUCsAls0qB6VjZWxreTQAM5ywfTQAMqNIwDQAAiMAks0qCKl0cnZhbDgQBGQAM6QO/GBIMq6ISDAABicAoM0qCahwb3Jvc3SkEAQzADOvToYzADK5xuYzAAUmADDNKgrAARI0kQEAMwoCZAEBeCAB7wgzuhLawAERNJMBIwuply4hw6FjAAE0ADONkNY0ADGYbMoUADQBqUQnAMLNKgypenbDrcWZYXQKAwE0ADOZMwg0ADGhV8QUABYBJwC2zSoNp2plasOtY2hmANKk1ibKQ73zOspDq218MgAEJQAwzSoOoggDKwkzvx0gyAAzwprQyAAzvx0goggBKwkgKg8QCgPnAjPJMaowADPMrm4wADDJMaowACJJbP4KgSoQpnBvZGlsXwwBVATjQ+U3o8pDpF4dykPtXF9UBBFQJAAxzSoRFQLzAmwxykQJfgLKQ7jo9cpEDcIqagMCSgCCzSoSpWJpaWl8AQE8A9HbhYHKQ6lndspD4uQAFAAAawMAYwYADgPCE6t6w6Fwxa9qxI1riAABNQABiAABNQAx8NrBFAA2AataKQAwzSoUjQAzr/88KwABQAMBaQcAQAMKKwAQFRYBA3IDAbAEAZIAAN8EApIAMar095IAIGxscAqSKhancG9kw61s0QIBMQABjgAB0AMBFgEAMQAip1AlAPAAzSoXqnBvZHN0YXRuw72SlgABMwAz8BOXMwAx/OCHFAAXASgAMM0qGCoAAOQEQEP9psTAAGEBykQFOdoUAAoqABEZvwARNDMCAfEAAb8AAfEAAVEBAPEAEKjVARFs6gRlGqR2bGx2LgDiRAWc+cpDs9+cykQIVDEuAAEiADDNKhtZACFpcysAASQEAVkAM7girFkAMrUIlhgBc0kuUy7NKhyeHVZkb2LEmzUAM++w7+0DMv7QljUACCkAhM0qHaZjZW5uVARzbDHKQ/+Xvz8CMwOscz8CAiQAos0qHqdwYXDDrXJ+AQDYBUNEBBAILwAxCCJmFAAUASUAMM0qH8UAEmxbCAGDAwHFAAHrAwEeAQMeDgAeAZQ2Ls0qIKt6w6lvAgHFAAE1ADPlmzc1ADHw2sAUAABvAgUpAEDNKiGm1gIhNzEzAAGLAwFoAAGLAwEeAgCLAxKq1wIRN1IFEiIyAAIJAzPEiwAyAIHHpCnKQ+X94RQABjIAkjIuzSojpDk4NMoAglkWxMpEQbrDiAowREYwUT7wDBbEAaU5Ljg0Ns0qJK1uZXrDoXZpc2zDqWhvkb4I+gl1xfbKRCRAxspDqQTIykQpfPbKQyRykQErANDNKiWoYXVkaXRvcmGWNwAyq1emhhz1AEPLhIjKRClLK8pDJTm6ASYA+A/NKiaZIMpC1fvCykQ0vH7KQxKI1MpEN6UKykLXpHYoADMnmSBhC4D5YiLKQ3mmVBUCaJPKQ6ZioCgAECgoAPQKpMDNykOcTOfKQ7lMkcpDobtXykQBu+4BqZ4AYi7NKimZIeQnk0P7tcbKQzPfnTgxOKOsVFEAECooAPgIz8iEykPs+MjKQ+E6MspD8snhykOyaVIoALErrG92xJvFmW92YZECEh+wDPkFRAD1OspDmqxDykQDSN7KQ56heQEqAJDNKiyucmVqc3TLEQH3FgE8APsJYNeDykNPGzbKQ4aEGcpDWr1mykQb6kABLABhzSotojAwMgCBem2MykKYCS22C/ACykKpF/XKRD12mwGiMDDNKi41CQBXKWMfykOCQQspADeLKsQpACClUCMAMM0qL7sBgq7VV8pCgMEdgAOVQpNeNcpEQC3TJQD1DTCZIspDzKPfykPIMrLKQ9nR0cpDzgS0ykPW8Q8lAJAxpmFudGFsYZJSADOP0lp3ADeZ5fh3ACGmQSQAMM0qMlMAM5ft8VMAN6V+jVMABSYAgjOnc3RhxaFrVQAzmw/eVQA3pSRoVQAip1MlADDNKjRWADOnC/lWADe271VWAAYnAIE1pjIwMjc3OasAM6ZOTVYAAN0EBksBEKckAGAvNznNKjZWADO4GSxWADfLeglWABOoJwCxLM0qN6ZpxI02MDKiAYFlfUHKQoPdtXAO8QrKQpTshcpEP/wJAadJxIw6NjAyzSo4ojAzKwAzeaZVKwABwg8FKwCSojAzzSo5ozQ49AEAkx0CUgABcg0FJwDSpDQ4MDvNKjqlMjU0NlIA14y4RMpCgk9tykOXL30rABGmIwDDLM0qO6ltxJtzdHNrggIzmFljMQABWwEFXAAkqU0nAHHNKjyjdGVssQAzZ9EM4AwwbsxtOgID4Ayio1RlbM0qPaMyMgQBM4PNoCgAOImeMCgAoTIyMs0qPqM4MjZQADOKZHkoADiQNQkoAPEFODI2zSo/rXd3d3RwYWdyb3VwY3oyAPESmR+uykJZK1rKQ7b4xspCfmzqykRCsssBsHd3dy50cGEtLQDwAC5jes0qQKd1csSNZW5hkX4E9An0/r/KRDn4rspDGkmTykQ9EwXKQqw0pQElAOHNKkGtYWtjaW9uw6HFmdUYEiB7FAI2AAF4GQU2AAorALDNKkKmdsO9cm9rlmsA15sO8cpENLx+ykLS4pnpBCGmViQAMM0qQ78EMwCzi1wZ4xsQyspEDJfiykOMA3ABSgAwzSpETADwA8Z6RMpDjAKBykL4F+nKQ5Fw8R8aFiEmAPADRZkhykKZhDXKQ+eLRcpCzLBHxASCycpDuDpqAaeWAPcQLs0qRpkhykPdWdPKQ5dCC8pD6068ykOcsHvKRARBXCcAEEcnAPcI59EMykK6KnXKQ/T/rMpC0W7VykQ4a78nABBI2FpgdmVkbGmSpQABVxvzBjCpqspC4NWqykQzkqzKQvg3aAGoUCYAMM0qSSgA9Qn8v3/KRAVrLcpDIH2+ykQIU7rKQ5SLwQFOAJDNKkqkanNtZZouADLlfUFWAEdDCTuAVgABIgAwzSpLJAAA7wABUgABHwEGUgADJACDTJkgykOvOAWJRze6dnY/NAMkABBNSAABQQGH7VxdykLE74j7BQMkABBOJADXyyHaykPnJ6/KQvN0AmUBAyQAMk+ZIRwjQ0Q7hhVwAoQ+bqHKQqFXxCQAEFBfAYLg14PKRDtUSoYBQUQ+C4JODgQkABBRJADQKD59ykQ1UWfKQz65hX4BEL6IARTdJAAQUiQA0vdTdspCouJdykQBSH2xAUREO1RLJAAQU70E9Aiz1lXKRC8slcpDv3baykQyRvLKQwDPvCQAsVSscMWZaWxvxb5lYAnwASDKQyLRicpEMNt1ykNJlUV2ARKtzAEJKgCkzSpVqnNlc3RhdjgAkkKcnV7KRC3BHh4Bp0QwRozKQwlMOAEoAMHNKlaoc2tsw6Fkw6FsADKkXh00APUAQ7K1tspEMHhWykMIhQ8BJgDgzSpXqmtvbsSNw61jw61sAvcKQ/MPe8pEKtiRykQBq6LKRC2PU8pDFCkYASgAMM0qWPgBMzSk+1Qb2lX7wspEF6WgykNrz+YqAJBZq3BvdcW+aXRRDgFhADOs5SfmNzfBDVDmNwgpADDNKlqCARAvWgL7AzicIspDWE+NykNFBX7KRCFYOisAJlus3wshY2j5ADPCNzVkADfcL+1kAAkqAJHNKlylbWV0b2QzADPxH0wzAOL+sJrKRCqmyMpDH8tKASMAks0qXadkYWzFoSYBAo4BMiSj5EEEcEQnjHDKQyzuBAMlAKPNKl6ZIMpC1HEG9wLX/9ioykPzLXbKQ7IFvScAsF+vdnlzdsSbdGx1eA4AQxADCwMC8wk3FNyfXwAMLQDwAc0qYKlpbmZvcm1hY2XcABGXATIXMGqbAEdDRbTmPAAVqikAQC7NKmEqADLrsWyeAEdEAXpLngAGKgBALM0qYsgAEODWGDGqQ6b0GbbKQ7AUv8pD9R50AX0AMM0qY1MA+QjRVRnKQ6KBk8pD5wrBykOn8APKQ/1DMCkAEGQpADPVmRNdCgGGAAZdCgWmADDNKmUpAADHBeFDf/l2ykMtq3LKQ4VrK+MaCSkAEGakAAAhA/kEQ2ft6spC8FcpykNyyPLKRBXnXSkAEGdSAILjKmLKQ2i1ElojmUNzkBrKRBW1kykAEGgpAADjCfkEQ0/iXspDmLwTykNbhI7KRBu4dikAEGl7APUK6JZqykLZLw3KQyFDHMpC7ujNykQ0vIABqs0AQCzNKmoqAAB0BfkEQqkX7cpDHWK8ykLAXF3KRDqODlMAEGv7AjI/gLuXBEJDauwOzwRJQroqeikAEGwpADNRVgR0BgDkCJpDnRMjykQEEAh8ANNtmSHKQpf1yMpDLcEaIQGKOJwiykQkcpEqABBuVAD5CL/jaspDDGUiykPV/K7KQxgJLspELJdOfQAQbykA+Qiu1VfKQtL5dcpDxO2vykLoszXKRDWDMykAEHApAAEXGoC7tQ3KQ4vx+jMAaX3KRDg6aikAcXGlYm9kxJslBACkAQFgAwJSHwVgAwIjADDNKnKgAfUIgLOLykPK14TKQ4uOX8pD0EX1ykPU7T4lAJBzp25hxaFlaG9TAPQKQteKL8pEGyMWykMN4T7KRB3aTspDUv0vASUAMM0qdFUAMMZ7MOsHE0T8AIftXF3KQ7fW1icAkHWnbsOhem9ydasDQ0MRwZ5XADkyUwhXAAIlAJHNKnaocG9kw6HCIGMgykN9hrUxADeQmKQxAAUmALDNKnendsSbcm7DvbkA50ORwonKRBrxwcpDn7aHMQAEJQAwzSp4YwHXt1xhykQnWxzKQ8PDyvQEBicAg3mocG9jdGl2WAAgpYeNKQBYADe3XGBYAAUmADDNKnpZADDJ9/WCAWdxykPZeXNZAAcoAHF7pW9icmF6rwAzuIZGrwA3xheUVwACIwAwzSp8VAAz2qNYVADV525dykQqQ6nKQyFXxCUAcH2ldG9rxa8xAQLWCIcUvRTKQxQVaWgGAiMAsM0qfqd6w6FrbGFkfwBCQpsO8fcJ8gJC2RTrykQMyazKQ4uf2wGnWiUAMM0qf+cBMpqsQ20ISEOoPn7nAQNMAPAAzSqAqmF1ZGl0b3JlY2iTMwDyA4h0SspEBZz3ykOfU9nKRAhTuV4JBygAMM0qgSoAMOfRDAgJZyLKQ/5NAGIPCSoAEIIqAAAtAZdDoh3/ykPPZOgwBQkqAICDpmtvbW9yeQ4BQ0O7PMCGAPEBy+glykQIhYTKQ5QoLQGmSyQAQ80qhKm4ACDFrxEBQ0PNEgoxADfeg7gxAAYnADDNKoWMAIBuBTfKQ/ORClUMgC/KQ/j+jspDwgsIKQCghqhrdGVyw71taY0Ak0L+TezKRAKCoNcIlQVrLMpDmlzaASYA8gDNKoetbWV6aW7DoXJvZG7fBkNDPfQnNwA3do0sNwAKKwBwzSqIo2lzYWkAAjUIAWkAAIwQBmkA8QWlKElTQSnNKomqZG9wbG7Em27DqTEA19DyacpEArP0ykPlfi1jAAcoAHbNKoqpdXByZAlCQ+4FNzUAAfIJBmYABicAss0qi69zb3V2aXNlrwcDCQGwnigaykP/MzvKQwgmApwCUNbKQ6CRhwEtANTNKoytYXBsaWthxI1uPgBDQwrIFT4AAY4KBT4ACisAws0qjapkb2xvxb5rYXcAQ0NBDVA5ADdyrM05ABarKABRLs0qjqUIBQEOAgCWH5ND/zM8ykOGIWtTAWCgLfIBpU4jADDNKo+eAzL2jEChDEBEARavGQsDoQwEJQBQkKxvZHCpEWBkbm9zdJQ9AgAdAwJYADel6rNYAAkqADDNKpEsADMZgl0fAzdTqc8fAyesT1YAU80qkpkh7A38Ayw0LcpDC41zykQvToTKQw0sViwAEJMsAAFlDDP7tcYsAAWIEgssAMGUqnN0YW5vdmVuw6GQADCnFJhGAWc8ykO9kIu8AAcoALHNKpWndMSbbWl0b8MAASIHATMAN8477zMABCUA8QDNKparcG9kcm9ibsSbamk0ADDsFQc0ABM7WgsF5gEIKQCxzSqXqHBvcHPDoW75AgFpCkBD+WIjOwjFQMpD/mz+ykOmxjUBJgDAzSqYqGV0aWNrw71tZwACiwJQ8y11ykJlBQbHAyOoRSYAos0qmadrb2RleGUxADLlfUExAEdDGLz/+AMEJQCzzSqaqnDFmWlqYXRkAENDHinzMwAAsQIGZAAHKABBzSqbp7cEEm8oBzNDYRszADhrsWxmAAG4BGZvdc0qnKszFRCtywACUA8BkgQw8LuwMwJ4I8pDq9EQASkAsc0qnadzcGxuaWxpNAAy9imRNABIRAHdcGgAAyUAQs0qnqcwARGpMAAzAXrB/wUwG9YoogAEowsDJQCQzSqfqnBvdmlu6wICYwAzHWK8MwA3SlqjMwAHKADCzSqgrnZ5cGzDvXZhKQQBfgMzTK5uOgA3eBnBOgALLAAwzSqhhwPQLOQ6ykMAwvbKQ1z3I5EJbibKRC+AUC4A0aKrZG9tbsOtdsOhbWXWADOvm6JpADfJlFppACarRCkA0c0qo6lkxa9rYXpuw63iBjPZeXM2ADfq6yE2AAYnADHNKqSaAMce3MpDl6WfykNPyXB1CggpABClKQAwq7tBuQBoIspDvrpwSgoFeQDjzSqmrXNocm9tw6HFvmTGAUNC+aZVnwc3LzgGcREZrisA0yzNKqeqcG9za3l0dWpcBjMyUwc6AAE0DgU6AAcoALHNKqindmhvZG7DvS0BM4oByjMAM5kfrQEBAfMJAyUAM80qqekRAssCINeJPAgji0TlDAUjCiGodoAS0XUuzSqqrXpkxa9yYXqTBgHOAgGaCEND1VDQdAK42lrAykPK2HMBrVorAPIAzSqrrXVwb3pvcsWIdWpl0AEC1QMB6wr4AQxUqcpDz+JgykPVUNMBrVUrALDNKqyrc2t1dGXEja4CAXMCAdYCAToAAa0CBSULCCkAMM0qrZ0MgsZ6RMpDvtG/QRibQ8Q/Q8pD4PPwKwAQrnsEUWlzdWplPQHxCH/agMpDxKLXykOSJTnKQ8pz8MpD2r9DoQQBJgCjzSqvqHVyxI1pdAoEM5NPHjIAOKJt7jIABCYAws0qsKluZWppc3RvdHIBM6OW5zMAN7VsMDMABicAg80qsat0w71rbgMBzwIAwhSXQ8UGbMpDxnsxNgAIKQAwzSqyqAL7CO0+7MpEFnvPykP8XM/KRBlkW8pDZNT7KwAQs2YG0tLimcpCpHCtykMHrRPVDEtEOyL4KwBitKV2bGl2vgAzzjvwiAA32E+OiAACIwCizSq1p25vdsOpaFsGAYUDAbYAN+lejS4ABCUAw80qtqprb3JvbmF2aYQMI+qIMwACyQ8FhAEWqygA9AEuzSq3rm5lcMWZZWRzdGF2vwEzFBVp9AEBSQ4F9AELLAAwzSq43gJCaHJhZNQAM1LimTgAEHmrAwU4ABSpJgDRLs0quah6cHLDoXbEm48BAPkM9QVDqkOnykOPCyPKQ7B4VcpD9LreASYAMM0quocC1+cLrcpDm+lRykMQ/EATWQcoABC7tAEA0A4BSg4BwQeYQupBhcpENVFpUAAyvKpvGRIwrW1pDgMCSAMAcAtIQvHllnALFU8oADDNKr3iBzO2lhYqZIDJ9/TKQ4uf2U0MJ60BUgCCzSq+pW5hxaEWBjOGIWu3ADeRXu/SEAIjAJHNKr+lbsOhxaGHAAGqCMCMAoHKQsBH8spDkXC0DFDhIQGlTiMAMM0qwOAAg/psn8pD7JYf1gGS8mc4ykOyy/sBSABFzSrBqd0AAYoDMmZEeFUAkEOFWjTKQ5HUhQkNJlcBJwC0zSrCqm5ldnp0YWgAAgCCMAGKAEdDvAMKNQAWqygAUC7NKsOnOQITc/0IM72Qi2kAAIMMBmkAIqdQJQBBzSrEpxgBA44Tg/ScEMpDjGYXyQAxkjcvoSAUASUARc0qxatjBzDDrZUFAgDHDQF/AfgAQvN0AspDizxFykQM+3cBKQDwCs0qxpkhykO0pebKQ7dzP8pDyr4/ykO9p+zBDxtHKwAQxysA08ENUMpDsaImykPYT401AFftv/QBrH8AQDrNKsgsADI5TJGpEAJyGgVfAgqCAPcDyZkiykK1ZKzKRDIVlspDCfnACjcXq1cAsM0qyqtvdsSbxZlljwIBsgEzPSzwZAI3Y/CtZAIIKQCAzSrLq3Nlem7bBwNKBiBDlLUDAZwCOKtXpjgABykAhc0qzKN6ZGGZTQGHf/l2ykK9LshEEwAhADDNKs3vArDbaaPKQ3RXRspD44sAAC0AAiw1ASMAEM4jADPKW484EwADBQY4EwJGABDPIwDXUhtiykNP4l7KQ2JkFzITAiMAENAjAND60DzKQ0Q+TspEAauiLQBjWspEHqEDaQAQ0XoB1zugXMpEO4YVykNL6RDlFwJGABDSIwABQBABpgUBKhKDHH6yykNYa6BGABDTIwCCN7/8ykMNLE5pFwbFEgJGAPMN1JkiykPszxnKRD2HUcpD9hzeykRAoiTKQo7F50YAgNWmbmVqc291sgNCQy//PBYBR0NNdaVDAQMkADDNKtZ0ADKNGvM5DUJDnDnDnQQB5xIFJgDC16t2w716bmFtbsOpBAIzXbyBWQA3iBGaWQAIKQDVzSrYrW1hdGVyacOhbD4CM4sqxDoAAcMQuYXN08pED7KwAa8oLAC0Kc0q2aluZXNvdWy9BTOpZ3Y6ADfARwU6AAYnAEDNKtqqjAtDxJtyawIBg9U1eMpDgGBPmAYFbwAHKAAwzSrb4wH6CLJSG8pCweqlykPFs/nKQtekZcpEN6UNKgAS3P4DA8kOASMEAF0AArYLBV0ABCUAss0q3al6bmFsb3N0MgACGQ0AsQICIQSWfmz6ykQS/lsBJwCyzSreqGplZG5vdGOrCDInd0YzAAKIC5V/Mk7KRBLNBgEmALTNKt+resOtc2thbuMQAhcHh3RXRspDfxNKNQAIKQChzSrgpmLEm2hlbSwCAZgUATMAN46odTMAAyQAMM0q4SwCM+ON/YIE1vEfTMpDvURYykPn7tsmACLirTAERG92w6H6AzOSiNRbAALEAQTDAAorAJLNKuOnbmVqZXYUC0JC9P6/GxdHQxTcnxsXBCUAMM0q5Jw1AZgCIcSbxAAzLB7cMwABRwsFMwAHKAAwzSrlyAD6CNG4tMpC//eVykPomEPKQwuf1spEL7GkKgAm5qzAAiHEm/kCM1qjWGIA9wCHSmTKQ3OQGspEFbWTAa6/AqHEmynNKuerbmVzSQgE3REziBGbOwA3oH2+OwAXrCkAQC7NKuj0CyV1ekYLQ0Otq3E4ADfJlFk4ABarKACRLM0q6aRieWx5BgEy+gnx8wQCgwcFpAABIgAwzSrq7gIwH7aHMyFn7cpDMMSa0xcDJAAm6676ACPDrQQb8AkucqfKQ1xLtspDaiTWykNnJr7KRBjP6gHGAABrUP8hsChtYXRlcmnDoWxuw61jaCnNKuyZIMpDLatxykLB6qXKQ2iYQspC16RlykQ3pQ0BMAAAsO2ob2hsZWRlY2iSOgD1CWx4ospDW4SOykOKAcrKQ2cmvspEGM/qASYAMM0q7igA12rsDspCwFxdykOJOpRiAAcoAOHvrHZ5cHJhY292w6FueV4AM4sqxF4A6aXqsspDZ+3qykQYnh8BKgAwzSrwYgBxMxhmykKnicQAEkNsAExEOo4OLADwA/GvcMWZw61zbHXFoW7DvW1pkT0A18ENUMpDXEu6ykPZ3Q5pAAwtAOHNKvKqcHLDoXZuw61taaQAM9sG8zsAN+4FNjsABygAMM0q82UAM5A1CaIAN6M0OKIACSoAgPSmdMOtbXRvlwDxDEKeKBrKQ1CnrspCz8lwykNavWbKRBvqQAGmVCQAsM0q9atwb3NvdXplkAABMwDX0uKZykNP4lrKQxydXjMACCkA0M0q9qlzcGzFiHVqw602AEBDmeX4NgBiXspDqD59cwFWRBu4dgEnAOHNKveqcG/FvmFkYXZreTUAM6kEyDUAN8CqoDUABygANc0q+N4AIWNoNgAhwdOhAGleykPUby02AANYAQA0AmL5qmZvcm2nAgE2ADLwu7AKAUJEAauicAFXRBuGqwEoAPEBzSr6rW7DoWxlxb5pdG9zdNoBAkMB+gREPlLKQvaNLMpDTxs2ykQe0swBKwChzSr7pnBvc3R1cG4AMgh0SjUAR0Mnd0c1AAMkAEfNKvytrAIDowDXK1emykNDeQbKQ2Gc4TUACisAYM0q/appbt4AUGFjw62TGAIQiG4AgEN5AspDninzUgF3WspEHqEDASgA9hHNKv6ZIMpC7T4AykMsMsbKQyOW6MpDNw+mykQk1bABq1IA+BAuzSr/mSHKQ9QMf8pCouJdykPpXo7KQroqdcpEO1RLKwDRLM0rAKhrb250ZXh0dfgAM6TAzYoAN7e//IoABSYAxM0rAax2w716bmFtbmMBQ0O5TJE2ADfVmRM2AAkqAELNKwKrfQRCYWxpdEECM9bC+TkAN/Kr4DkAE66nBAEqAOApLM0rA6xuZWRvZHLFvukCAKsAlULx5ZbKQzfW0ngBeQLKRCG7WQEqAPAAzSsEq3pwxa9zb2JpbMOpOQBDQ56NjjkAMrPfnOYBWEQhigUBKQDBzSsFqG92bGl2bml05QMztWwxNQA3xbP6NQAFJgAwzSsGdgH4CPPVxspD1VDRykQBekvKQ9q+VcpDynTeKACRB6fDunN1ZGVrWQAzxt3fWQA314lDWQAEJQAwzSsIWAD3CA0b4MpDsgTOykMs5DvKQ7dzP8pD7b/0JwCxCanEjWluxJtuw73nANfZFsTKQzicIspD6DSnWQAGJwDizSsKrHByb3ZlZGVuw73QBfkKQv/YqMpDAxaWykM2+MbKQxBHHspELofSASoAMM0rC5UAASQCAWMAN9Oo5GMACywAYgylbcOtcvIBM24FN18AN4F51V8AEaYjAPEALM0rDapkb2vDocW+ZW1lyADXiNflykMD3cLKQ57wPTIABygAQc0rDqgHBUBkaXSUUQMzoBoiNAAB4wEFxQAUqSYAQCzNKw/CAILEiwDKRBlkWy8BmUQcfrLKQ1hroCkA8BAQmSHKQqqQb8pDOWNKykL8v37KQ0XMpspEISZwAahQfwUQZAACEBEoAPgIra1JykMZla7KQwCzispDJf8GykQpGdgoAJMSqXV2w6Fkw63hAAFbAocEoxLKQ8jOD60AFaonAKUszSsTqXBvcGlzsAXwCD0s8MpC2S8NykNdvILKQu7ozcpENLyAuQADJwCBzSsUpGplxb5FAQBIB/EFQtq9XcpDkV7vykLwc23KRDSLLAEiAHPNKxWldMOpKwAznWOpKwA3o5boKwACIwDxAM0rFqtwxZllZG3Em3RlbV0AM6UkaDIAN7xmpTIACCkAkc0rF6p6b2JyYaoGAfoCM766cDcAN9QMfjcABygA9hHNKxiZIspD3hSnykQ6nlHKQ/W5SMpEPVX2ykKpJ18Bq1IAoC7NKxmkdWRpdJHXAfEJ8R9MykRGxSfKQ/uWhcpESIPiykI9Rx8BIgCwzSsap3BvdmlubmktAJJC+aZVykQ7hhUxB6REPm6hykKhV8QBJQCSzSsbpnV2w6lzXAAzHvEpLwA4OUyRLwACJADgLM0rHKlwb3puYXRrxa9hAOdDgE/vykQ7VErKQ5QVaTIABicAwM0rHapwb3bEm2Rvbd8EEiGRBwI1AOevOAXKRD481spCouYXASgAcM0rHqVuaW24AQDwBSPSyWYAN99KAjEAAiMAsc0rH6hkb3NwxJts9gBDQ+x4oi8A5fxc0MpEPguCykKkcLkBJgAxzSsgyAMww6FkVQRCrZKZIU0H8gREOJ0SykL0/r7KRDsigMpCu7jMHgQEKgAwzSshLAD8CLPfncpDuDl7ykMGIH/KQ72n7MpD54tHLAAwIqZhuAEgdZQ0AAGMAQBgAEJDG9YooABiQroqegGnJABALM0rI+ABAZ8HAVsAAQcHBVsAA0sAMM0rJE0A15f1yMpDsmhjykLLIdo0BQUmAPYNJZkiykMrTtDKRC8slspDR/yHykQyFZfKQwGVKyYAkiarbmVvYnNhaH0D9wEhykNuzG3KRDhrvspDj9JapgAIKQBIzSsnrGwLEJu4ADOpZ3Y5ADfCNzU5AATwBgKXC0ApzSsoLgAAWQr+BEQ1UWfKQ/T/q8pEODn0ykLS/S8uABApLgD+CLGL0MpEIVfDykPLhIjKRCRyGspDOJ4ALgAQKhwB/gibDvHKQ+1cXcpC+zTCykPyyeHKQ7JpUi4AECsuAIOZhDXKQ9uEki4AjuFWlspDw9ydLgAQLC4A0vaNLMpD1bN5ykMvOAY4AGNDya6hAa/WBwPmAEAszSstuQD+CIy4RMpDouUnykOnd0bKQ6kZ1cpD/BleXQAQLi4A/gg2M2jKQ5Fw88pDZ9EMykOXQgvKRAb4lC4AEC8uAADYDJBDi5/ZykNgEEw4AG7xykQJ4SEuABAwuQD+CJZnW8pDAYoeykL+TezKQw0sTspEL06GLgAQMVwAgulejcpC6LM96weeQv/3ncpEMpqmLgBSMq1uZXM1DAAzCRCWPQAz0n7+QwI38FkCSQMZrisAQC7NKzOZAPoJnJ1eykQyaNvKQwST6spENR+dykLrz+YBWQAwzSs0WwAzzK5uCQI36iTXCQIMLQAQNS0AMzoTx6IBEHFQCQXaASitTrMAMM0rNi0AM6ihLKoBAQUJBaoBDFoAEDctADNhnOJ7AQHhAY2RDV3KRAoS67QAQzisb2LZCTG9Y2hgAzNL6RD5AjJ/E0onAVlC0W7dASoARs0rOaxICwM6ADOXL306ADexKDUzAwkqAKDNKzqodsSbxI1uEgpiIcpD9imRNgD1AEQBq6LKRDgIKcpC1IuBASYAw80rO6puZXpqaXN0aUAFMAetE+8BYi/KQywe3D4AZkLqQZMBqygAkS7NKzykcmFkeWUA8QmCQQvKRCw0LcpDi/H6ykQvHLrKQw3zfwEiAPMAzSs9rXBvZMOhdmFqw61jBAb6CZ9T2cpEJ4xxykO1z8zKRCqmyMpDH8tKASsAkM0rPqd0YWtvdvkJ8AEhykNjK07KRCSj5MpDgRclQAB0cMpDLDSlASUAQM0rP6nYCjPFmW5oAAGbAAEyADeQ+1MyAAYnAEDNK0CqKQw0cm9sNQAzkiU5NQA3prD9NQAHKACxzStBp3N5c3TDqW2aADOn2uKZBDC5sCszABJxmgATqCUA4SzNK0KpcG92YcW+dWplMwAzyGtfMwDm3JOIykQnWxzKQyz59gEnAKHNK0OpbmV6Ynl0+gpjIcpD5eDcNAA4+gnxNAAFJwBizStEo2FimAGAWdwiykQhiY2jEBMNOAAAOAUAIQBDzStFrP0FUW92YWxhXwAzb5HLMQA3lmk0MQAJKgDQzStGqHBvZHZvZGVtk8MDMJsO8XgOY1XKQvBXKKADRUUHWgEmADDNK0c3AzJwWQKZBUdDjX6PmQUHKAAQSFAAAd0GM512txQOAEAFSEQBJwZQAHFJpmNoeWJvWgfjQxTcn8pEHqEBykM4hVrAAFJEQDEBpyQAQC7NK0p/ADOcnHJ/ABCskgUFGAYDSwAwzStLJgAyFzBqfQBHQzxlun0AA00AQCzNK0wnANenFJjKQ4s8RcpDuIZGAwQGJwCATa1zZXN0YXY9CANZAudCuhHvykQZliXKQxNQC5QLCisAM80rTqEJIG+RbAAB/wYBygs3wv1+NgAEJQDwA80rT65uZXDFmWV0csW+aXTEmxcB40LolmrKRBatmcpDIUMcQQBLZNT7ASwAMM0rUGUA/ggwxJvKQuvMJcpDX0rvykMAwvLKRDJo3S4AEFEuAAC9BAKCDwApAkBCuip18wceSy4AEFIuAIJDYRvKQmvIegMCnkKLnf3KREEl2i4AcFOldHJ2YXS/AENDJF4dvwAzOhPGNgFRZA3RAaYjAEAszStUWwAAiwWXQupBhcpDeN8ftwACJgBALs0rVSYAM5eTGq8AN6IKU68AAm8AMM0rViUAM3KszaYAN4ST6qYABUsAo1ercmVsZXZhbnTQAeBDdo0sykQWe8/KQ5HCiaQAEiakABesKQCxLM0rWKZwb3BzYXTOATOS64Q0ADehprg0AAMkAFrNK1mteuoREiFOEAJpADPrsWsNAgDMAQorAHDNK1qpcG91BAIww62S1ADQSlqjykQTk0LKQ2ldoXcAYM7KQ3B3LWQEAycAMM0rWykAEDUFEPkDGM6CykNV+8PKQyU33spEKUuiKQB0XKhwbMOhbsAEAS0EgxCqtspDh63/ZgBFfBleASYApM0rXal6cnXFoWUwAQDxDgIzADeYvBMzAAYnAKXNK16qdWtvbsSNNQD3Cb+Au8pEEHjsykPTRUjKRBNheMpDfOCHASgAkM0rX6VuZW3DoS0BApAEMg3BtB0LAjsAQoRBXAEjAJHNK2Clamlub3UsADPOOwMsADP4F+lnAAEsAAEjAJTNK2GocmXDoWwvADD8v38vABOzLA0BywBFg93IASYAss0rYqhtb8W+bm9z7wEzIH2+MgA3SM4PMgAUqSYAoyzNK2OndcSNaW7iDddrsWzKRA2QX8pDg2oFMgATqCUAsS7NK2SmZG9obGVkwwCwslEwykQGxsnKQu69C5MJr1bKQ5HUiQEkAMDNK2WocHJvY2VzZW0wAJBDDFSpykQGlP/1ARcwMAAFJgDzAM0rZq12w71rYXpuaWN0dkoHg2DXg8pEBmM17wEFZwAKKwByzStnpHJhZE8GM89k6TMA8ADao1nKRAl9jMpDkjgdAaUiALEuzStop25hxaHDrZgAAooLMvORCpUBwkP5YiPKQ6vREAGnTiUAgs0raaZjw61sxwBCQtwxxS8AR0MDzLQvAAMkAOPNK2qtcMWZaW3Em8WZZcABASEGAWQAR0NqJNc1AAorAKHNK2unamlzdG90JQIBFQ2XQ/MtdspDhue1NgATqCUAUyzNK2yqTQcEHgP3Cc478MpD8snhykPn0QzKQ/j+jspDrDSlASgAcs0rbaxuZXN0FzBvc3RNB5NDALOLykPtXF0PDAFCAEmyaVIBKgD3Bc0rbpkhykL/2KjKQ9voJspDN7/8vAwYrVYAQC7NK2/iAwHxADCRcPMKCRdUXgwJLQBELM0rcC0UCjUBAZMAAeMSBZMACCkAgs0rcaV2eWRh9QLXslIbykPs+MjKQ75W1TIAAiMAQc0rcqx5CBd1EQoz4seyMwDp+UOmykPyZzjKQ7LL+wEqADjNK3OqAQPwAzDRVCx/D2BFykMWaTRFAJbJykO4OmoBrVAAArHDoc0rdKVtw61yYRkFEBdBDwE0ADcsHtw0AAIjADDNK3UzAQHvADDnJ69vCh8mJQAAE3YmAhF5UwAzLnKnUwA3R0F6LgAEJQAwzSt3VQAAkgoCVQA3kDUJJwASqHIConkszSt4pnZlbGveAENDVG8tVwAAGQQG3gADJACizSt5qHrDoXJ1a9IEQ0Ovm6JgADfCNzZgABSpJgBWLM0reqodFQEUBDDV/K81APcCrspD7HiiykPslh/KQ7idFAEoANPNK3urcMWZw61wYWRlzgwBVAIBdwIwisgVQQB4r8pDvguEASkAwM0rfKdvZGhhbMOtkQABM7Bh6zQAN72QizQABCUANc0rfT8AE27UADO+unA0AOjU0snKQ+bEGspDvm8ZASkAmM0rfqxleGlzdFYCAdgAh+DzAcpD6JhDOQAJKgCTzSt/p3Z6bmlrvgIyimR5ExBAQ5mDSD8AdALKQ8RAMQElANHNK4CpZMWvc2xlZGt1+wEBvxUARRAC+gIFMgAGJwAxzSuB/QAixYcwDulDxIsAykOW3nXKRAcqXykAE4JeCwNjEzOzfAFcADfGF5VcAAUmAJDNK4OkY2h5YpFhANfTRUjKQ9sh6cpD3b1uLgABIgAwzSuEZBMwYcW+JAEBMAAz4ypiMADn9WNGykPgj23KQ8SjxgEoADPNK4XfBiHEmzQAM19K7gURM3sy6ioBAAURBSYAQM0rhq6PCnRkcG9rbMOhFgQzfYa1OAA3nJxyOAAarywA4yzNK4eramVkbm90bGl2dADTq1emykPVUNDKQ8BHBbIASMoRSgEpALHNK4inc291aHJudagAM9G4tDQAN+ON/TQABCUAkc0riaVtb2hseS4AMOUaki4AZ9HKQ/JJMt8YAiMAw80riqtla29ub21pY5oDAqgMM8/iYIkFAZ4ASM/iYwEpANPNK4urcm96aG9kbnV0dAEwAkAfKQBjYMpDMlMHEgFXz3+6AawpAPEBLM0rjKt1xb5pdmF0ZWzDqaMAgk11pcpDz37LrAoCgwEAOQAIKQCjzSuNqHDFmWlqbTwDM3T+vzUAN4vx+m4AFKkmAFIuzSuOpokHAcARgKourcpDt3M/ewIXAN0UAyQAMM0rj2kC07aWFspDsaImykO/42owADbtv/QmABCQJgCCItGJykLS+X1zGQGpC0ZENVFpJgAB2AAzjRrzJgAjlsvPCwomAAFlA9IUFWnKQo0sRcpDKcsRABxGRD49TkwA8g+TmSLKQoPF58pEMhWWykKwvVTKRDUv88pC6ldxAaZGCNPNK5SrdXBsYXTFiG928AMzy+glwQDo4gB9ykO9RFjKQ+fu2wEpAFDNK5WnY4kBEmiUDTLz1cY0ADhEAUg0AAQlAJPNK5aob2Rib3JiBeJCz8lwykOyBM7KQwrIFTsAAeYaBSYAxM0rl6t6YWNob3bDoZoAAdcHATUAN2fRDDUACCkAs80rmKlwcm9mZXNuYAIBlgUBmwE3hoQaNgAGJwDxAc0rmaxza2VwdGljaXNtdXOGATOIEZs3ADelJGg3ABitKgDkLs0rmq1pZGVudGlmaWtDAZJCqQWzykOjR9FeCgc/ExhJKwBgzSubqnZ5DANBb3RpdNUBMhpJk2UPR0NIzg85AAcoADDNK5zZAfULkC2ZykQ9h1HKQu0xxMpEQHBSykKQVHgBqlZSAMLNK52pbmF2cmhub3VfADM+uYXODzJrsWxpAFZEAScGAScAMM0rnqkC0BHBnspDWTDqykM99CfFDRHOmw0JKQAQnyILBi4ZAXEOh50TIcpDjX6PXAAFJgDxAM0roKthdWRpdG9yc2vDqfAAM46odDUAN6WHFzUACCkAMM0roZMAM0BGGZMAAJUXBpMACisAgqKncG9zdHVwhAgzp3dGXwA3uOj0XwAEJQAwzSujWwAzcR5gWwA3igHK7gAGJwBopKtyZWFnoQkwunZ2WwD4AiPKQ86enspDooGTykQBWNABKQDizSulrGRvc3RhdGXEjW7zAAInBTKXpZ9jDQHZEVlEA94+ASoAMM0rppkA+AqdxlfKQroqdcpDt1xhykLRbtXKRDhrvwGtVgBgLM0rp6d2RwICYgACNBkAYgBCQynLEqUAVEQEEAgBJQAwzSuoXQD3CIsqxMpDWGnCykOb1ijKQ2NGospEGcfxJwCRqadhYnljaG9tiwsygd1wKAtIQ5R5BFcAAyUAMM0rqoYLAQcGADsCIELfGQeHZNMaykQZZNMnABCrfgDY7mjSykNXpHLKRABQZX4ABU4AEaxrBhFpfAAB8ggAAhjAQ8sh2spDnLB7ykQExA4AsQZAac0rrXoAMu0+AHoAR0MPbdPHAQJIADDNK64lAAGfAIJMx5LKQsNhGwABRUQcfylKALKvqnZ5asOhZMWZaYIMM8xLwHsAN9wv7nsABygAMM0rsFsAMsgIsVsAR0MDB1ZbAAkqABCx/QAzuOj12AE3yGtg2AEJKgCBsqZyaXppa28pAwGICgEBATf7loWGACGnUiQAQCzNK7NZADL2jEBRCfMARAEWr8pDlnvNykQHW7MBSwBjzSu0q25lfwoAlR4EkAIykdSHzg8GZxkIKQCQzSu1pW7DrcW+MgBDQ5cvfZkZAKACBjIAAiMAQs0rtqeyCRF1ugAyxbP5kwBHQ9o/veQJA7EJUHUszSu3uwAw30oCQxRAQ8pD8aAYlJCqs8pECkRAAU0Ao80ruKh2xJt0xaHYBTPg14NZADjsFQZZAAQmADTNK7nFABNlDQYCVg8wjAKBfgMQ6sYAYPHKRAnhIc0XARcBACkAwc0ruqhwcm90b8W+ZfEAMLmwLJsAYkXKQ8n39XQAVUQKEusBJgCAzSu7pGLDvXQuAAJjAIKFzdPKQrVuCBkZUUQMya0BIgCCzSu8pnRham7DCAECFZdDhWsrykLnC64sAAMkAJHNK72mZG9ob2SUCUJC8FcpLgBIQxmCXS4AAiQAks0rvqZrb2x1erYAMBydXi4AYi3KQ0Ttr8AAckQM+3cBqSglALApLM0rv6xmYWzFoWUHAyIBQ0NHQXo3ADdzcis3ABitKgDDLM0rwKnDum15c2xumQ0QdgwcAW8AN43iKjgABicAls0rwapvcG9tZfwJM4/SWjUAEKmrBABkAQGkABarKADjLM0rwqtuZXByYXZkaXZtAKGq9PfKQ4UHlcpDxgOAitivykQNLULHAQUpANDNK8OtcHJvaGzDocWh2AEAngFDQ8VRSzoAN9z3IzoACisAtc0rxKtvYmNow6F6OgAw6068rAATK/EjBnQABykARc0rxatyGQIWDgIQAjN/+XYRBQFCAEgP5AQBKQCwzSvGp2tvbnRyb2ymAEJC5X1BNABHQxWh/TQAE6glAOEuzSvHqXNlem7DoW1pdDMAg6LPsMpDZZpGlh20cTx2ykQWSnwBqVMnAEXNK8iqnQARbZ0DMBNQC6MF9wIeykM0pPvKQ3B1TspEFnxGASgA8wXNK8mZIspDaVGXykQsEcPKQ4Yaf0cfOg05LyoAI8qroAAFYQAzOIVaYQAQZdMABWEACCkAMM0ry2IAM4gKlmIAN57oCmIACisAsMypc3lzdMOpbWVt9wBDQ2ok12EAAbwHBWEABicAR80rzayqFgI3AAEaCABECAKwCzBvr/5eFymaASoAQs0rzqhwGxKpNgAz2wbzNgDl7NtRykNu6NbKRBbfZAEmAHLNK8+kZGFugQPXvfM6ykNYacLKQ8mUWWEHASIA0c0r0Klva29sbm9zdGnKADPKvj8vADfgEEwvABWqJwCiLM0r0aZuaWtvbDIAMuE6MkQHR0PtPuwyAAMkAKHNK9KmbsOhem9yYAABnCEA+gZCQx1ivGoAAfoGAyQAoM0r06rDusSNaW6TAAEyADMtq3EyADdRVgQyAAcoADbNK9TIAgMNDBBtiAcBaQA3iTqUNwAIKQBGzSvVrCwCAzkAATYRMEwAZpgYElLaAFlEHLB9ASoAQ80r1qgDAhF1xAIzo5bnNgA3t7/7NgAEAgJQdS7NK9dhAteg2CDKRCvgZ8pDtcZqYQIIKQBg2Kh2aG9kAgEBXAABfxT1BDljTspDLOQ7ykNFBX7KRCFYOgEmAPcFzSvZmSHKQwVbIcpDGM6CykMv/z0wGAcoADbarnCAEwRiATOaSZNYJ+u1z8zKQ0Q+UspEIYoFASwAQM0r26efBkBkxa+RbwAw67FsNwD0Ah7KQ/zAa8pDQ3kCykQhu1kBJQCSzSvcpnV2ZWRskQEzqcsRTCrjuCKrykM31tLKRCSj5QEkAEHNK92w6iUAoBtSZW5zdHZcA/0KQpTcn8pDDSxOykMSiNTKQxgJLspELJdOAS4A8QTNK96vc2hyb23DocW+ZMSbbsOpqAABYwqHDGUiykOpZ3dBAAwtAMHNK9+oZXhpc3R1amV4AdfYT43KQwuf1spD6cE7OQAFJgAwzSvgcwkz4mQXKw8AKAUB+hpkRDVRaQGpTgDxACzNK+GqdsO9em5hbW7DoV0AMOwVB10A9wLaykQBSH7KQxdCCspELMkXASgAMM0r4mgBADMRAfkhR0PoNKj5IQkqALHjqW5lamlzdG90YV8AsAF6wcpDAYoeykMnZQQAQAEBXCIGJwAwzSvkvQAAhSIBDhBIQt28gr0ABVAAtM0r5ap1ZMOhbG9zLhEB8AQzAML2TCyXDGUmykQvgFABKADRzSvmqXBvZG3DrW5la4gBAPEbAjUAOLBh7DUABScAgCzNK+eqenBvOhMSblIGQEPqiHP0ABOV8QYAjwFXRC+xpAEoAJTNK+ipc2Nob3AyAwHfDENC68wltysFOR0GJwAwzSvpXAHSFBVpykJryHrKQ0ENUMoQSURA9BEpAITqqWplc3RsaYkJAGETASgBSEOORNldABRKJwCxzSvrp2RvamRlbWX6ADKPbr9aAUdDotCdMgAEJQAzzSvsUyERoTAAEMGMAABHAkBD0I7O/gAD6yMEJQCkzSvtqXVwb3pvciYBAIsQAcYBQkOIEZs8AAKDAgUnAPECzSvurW1vZGlmaWtvdmFuw71qADPJlFoEDDjmqBPcDQkrALLNK++oesOhdsSbcgQKATUC9QSkcK3KQsywR8pCu7UNykQ7IvgBJgBFzSvwqpMBAigGMhi8/yESAd0JBjQABygAYs0r8at2efEIE2qbFjOjNDg3AAF+DgXWHggpAHDNK/KrZMWvHRsjw60HFzO8ZqU4AACiMAc4AAcpAKLNK/OoesOtc2thzAYC2AAyjSxFwBgBrgABzxIFJgA0zSv01gIha3lCATKzfAE+H0JDyTGqcgABMwAGJwBGzSv1paIQ19yTiMpCig+lykPnCsEwAAIjAJLNK/anenRyYXT+AENC+aZVoAIADREGoAIEJQDyBc0r96hjZWxrb3ZvdZGZIspC9PIckhH1AEMhOsvKRECiJMpCjsXnASYA4M0r+KpwcmV6ZW50YWNpNABDQyRVozQAN1XwuTQAFqsoAKAszSv5qsSNbGVuWAUgrZHKBjNZC5I3ADd40kk3AAcoANDNK/qrcG9ka2xhZG92jwX4ASLKQxTU8cpEOjsjykNH/IZeKwcpAEDNK/upbgJBbsOpbdgA50PJJ0nKRDps9cpD3IgoNgAGJwDhzSv8qmluZm9ybW92YXRrADIaQZ54FEdDS96MeBQHKAAwzSv9HB0CZQDXo453ykQyRvLKQ67MUjAAASIAkc0r/qxwbMOhbj8DIaltYgAy6hjDYgBHRAI53TIACSoApc0r/61uYcSNYXPjDGMiykLm/8LCCjAo+yNFAHqXykMBlSsBKwChzSwArXpqacWhdHkBIGNoPABAQ43a2DwAY5XKQ6Ub47MAWQDPvAGuKwCwLM0sAah1xI1pbmngAvcBIspD5jiXykQvXfHKQ/W5SDgAFKkmAEcszSwCcAASvXAAQkKDxee1CPoAQtkJuMpELvrEykMOAHgBKwDxAM0sA6tuZWRvc3RhdGvFr3IAMyj7JLILAS8CAfkqALILCCkAcM0sBKVwcmEyDkAiykKUIALwBgR/GcpCyYkHykQHNkjKQ5aJMgGlUCMAsc0sBacyMzYyMDIx8AIy9oB0LgACagAFLgBgqTIzLjYuJwBwzSwGpW1lbw8LsiLKQt8/aspD6ANymgDzBUP3iC/KQ61tlAGlTWVvbmXNLAenHhQBXgAA+ADyB0PXVLbKQs4wYMpD3Sa4ykPHzwsBqEElAKE6zSwIpWRhdmlkLwDxGaj8+8pDz/URykLdsRHKQ9VkWspDz5FpAaVEYXZpZM0sCaZtcm96ZWstADDiWGotAPEEEMpDFA3GykPVxxLKQ88usQGmTSQAgM0sCqQyMzA5LADxCkMHphTKQ8gys8pDHVqeykPOaFjKQ9aNawEiAJHNLAulxI3DrXMrAPcVsFjSykQNnUrKQ7v5WMpEDyp5ykOJuy4BpcSMw61zzSwMqGF2xQP1Cc1qH8pECh9JykPSEXjKRBEa1cpDgsAYASYA8P///////////////////x7NLA2pSWJhbkluZGV4gKhOZXh0TGlzdN4grAYSBxMIFAkVzQkDzQkKER0SHhMfFCAVIRcjGCQZJRomGygcKR0qzQkLzQiZzQiRzQiSzQiTzQiUzQiXzQiYzQilzQjWzQimzQjmSM0CGUnNAuZKzQLuS80C70zNAhpNzQLnTs0C8E/NAvFQzQQFUc0EBlXNAyFWzQMiV80EZljNBGdazQTIW80E3mDNBatizQXKZM0CPGXNBi9tzQPlbs0EyW/NBMpwzQcec80B5HTNBOV4zQeWec0Ey3rNBGl7zQfCzQjFzQjbzILNBGrMg80E38yEzQIbzIbNAujMh80C8syIzQQHzInNAyTMis0EzcyLzQRrzIzNBODMjc0EbMyOzQWtzQjHzQkuzJDNBcvMks0CPcyTzQYwzJXNCBPMls0HIMyXzQgWzJjNAeXMmc0IF8yazQgezJvNBM7MnM0IH8ydzQTozJ7NCE3Mn80IT8ygzQIczKHNAh3Mos0Ics0I0M0JF80I0c0JG80I0s0JIc0I1s0I2s0I2s0I180I3c0JDczHzQLdzMjNAt7Myc0EAMzMzQGJzM3NAYrMzs0CgMzPzQTszNDNBPnM1M0DcMzVzQWTzNbNBZTM180DcszazQI5zN7NBwDM380HAczjzQdbzOTNB17M580Hh8zozQekzOnNB6rM6s0HcszrzQfRzO7NAuDM780EAczwzQLhzPLNAaTM880Cg8z0zQTtzPXNBPvM9s0E7sz3zQWVzPjNA3zM+c0COsz7zQdFzPzNBwLM/c0HA8z+zQcEzP/NB1zNAQDNA6LNAQHNCGDNAQXNAQjNAQjNASzNAQrNA/zNAQ7NBNXNARPNBefNARXNByzNARfNBNbNARjNBy3NARnNBNfNARrNAXPNARzNBNjNCbfNCRDNAR7NA/3NAR/NB7DNASDNBNnNASHNBNrNASLNBejNASPNCBrNASTNCBvNASXNBy/NASbNCFHNCbrNDNHNCbvNCRPNAS7NAwTNAS/NAwnNCRHNDG7NCRTNCRbNATfNBLbNATjNB0PNATnNB0TNATrNBLfNATzNCHDNCRfNCRjNAUjNCFrNAVPNBc7NAVTNBf7NAVzNBdDNAV3NBf/NAWXNAW/NAWbNAXDNAWfNBzzNAWjNAXHNAWnNBjLNAWrNBy7NAWvNAXLNAWzNAXTNAW3NB+vNAW7NAXXNAXrNAX7NAXvNAX/NAXzNAYXNAX3NAY7NAYDNAlDNAYHNAlbNAYLNAlfNAYfNBEjNAYjNBEnNAYvNBLvNAYzNBOTNAY/NBTbNAZDNBTfNAZTNBfnNAZXNBivNAZnNByTNAZrNBzLNAZzNByXNAZ3NBX7NAaDNBObNAaLNBEvNAaPNBLzNAaXNBEzNAabNBL3NAafNBOfNAajNBTjNAanNBfvNAarNBizNAa7NBcDNAa/NByfNAbDNBevNAbHNAljNAbLNCDrNAbPNAlnNAbTNAlHNAbXNBtvNAbbNBtzNAbfNAxnNAbjNAxrNAbvNCIfNAcHNAcbNAcLNAcfNAcPNAcjNAcTNAcnNAcXNAcrNCUDNCUXNAdLNAdrNAdPNAdvNAdbNAdzNAdfNAd3NAdnNAd7NAdrNAd/NAd/NAeLNAeDNAePNAeHNBErNAejNAenNCUjNCQ/NCUrNCVHNCUvNCOLNCU7NCV7NCU/NCV/NCVDNCVLNCVHNCVPNCVXNCOPNCVbNCOTNCVfNCOXNCVrNCU7NCVvNCU/NCWDNCWHNCWHNCWTNAijNA9DNAinNBPTNAirNBPXNAizNBfPNAi3NBqzNAi7NBxTNAi/NA9HNAjDNBPbNAjLNBfTNAjPNBfXNAjTNBq3NAjXNBq7NAjbNBxXNCWTNCWXNCWXNCWbNCYXNCQTNCYbNCQXNCYfNCQbNCYjNCQfNCYnNCQjNCYrNCQnNAkXNAkbNAknNAkzNAkvNAk3NAmTNAQbNAmXNAQfNAmfNAmnNAnPNAn3NAnTNAn7NAnXNAn/NAnfNAoHNAnjNAoLNAnnNAoTNAnrNAoXNAnvNAobNAnzNAofNAorNAozNAovNAo3NApDNApPNApHNBDzNApLNApTNApvNAq3NApzNAq7NAp3NBDjNAp7NBDnNAp/NBWrNAqDNBlbNAqHNBs/NAqLNBWvNAqPNBWzNAqTNB9nNAqXNB9rNAqbNBW3NAqfNBDrNAqjNBDvNAqnNBXDNAqvNBlfNAqzNBtDNAq/NA5bNArDNA5fNArvNAsrNArzNAsvNAr3NBHzNAr7NBH3NAr/NBwjNAsDNB5jNAsLNAszNAsPNBH7NAsTNBH/NAsbNBwnNAsfNBwrNAsjNAs3NAsnNAs7NAs/NCInNAtLNAtfNAtPNAtjNAtTNBmHNAtXNBhPNAtbNBmLNAvXNAvfNAvbNAvjNAw3NAxbNAw7NAxfNAw/NAxjNAxDNAynNAxHNB5DNAxLNBybNAxPNB6zNAxTNB7zNAxXNB8TNAyfNAyjNAy3NAy/NAy7NAzDNAzPNAzTNAz7NA0HNAz/NA0LNA0DNA0PNA0XNA0bNA0rNA1vNA0vNBEHNA0zNBELNA0/NA3XNA1DNBrbNA1HNB5zNA1PNA1zNA1TNBEPNA1bNA4DNA1fNCAzNA1jNBrfNA1nNCGzNCuzNCQDNA57NA6HNA6DNA6PNA7nNA73NA7rNA77NA7vNA7/NA7zNA8DNA8LNA5/NA8bNA8nNA8fNA8vNA8jNA8zNA9PNA9zNA9XNBePNA9bNBkHNA9jNBeTNA9nNBkLNA9vNCBDNA+DNA/LNA+PNBifNA+TNAzbNA+bNA/PNA+jNBijNA+nNAzjNA+vNBhvNA+zNBhzNA+3NCCbNA+7NCEfNA+/NCEvNA/HNA/TNA/bNA/nNBAvNBA/NBAzNBBDNBA3NBn3NBA7NBurNBBzNBCnNBB3NBCrNBB7NBCvNBB/NBCzNBCDNBC3NBCHNBC7NBCLNB1fNBCTNBC/NBCXNBDDNBCbNBDHNBCfNBDLNBCjNBDPNBE/NBHPNBFDNBSLNBFHNBSbNBFLNBSfNBFPNBHXNBFTNBHbNBFbNBSjNBIbNBIzNBIfNBYfNBIjNBYjNBInNBcbNBIrNBYnNBIvNBcfNBI7NBfbNBJfNAvnNBJjNAvrNBJnNAvvNBJrNBmnNBJvNBo/NBJzNBpDNBJ3NBvLNBJ7NAwXNBJ/NAwbNBKLNBpHNBKPNAwfNBKTNAvzNBKXNAv3NBKbNAv7NBKfNAv/NBKjNAwDNBKnNBpLNBKrNBmzNBKvNBnDNBKzNBvPNBK3NAwjNBK7NBvTNBK/NCGLNBLDNBpPNDFfNDFjNBQXNBQ7NBQbNBQ/NBQfNBRDNBQjNBRHNBQnNBRLNBQrNBRPNBQvNBRTNBQzNBRXNBQ3NBRbNBSzNBTDNBS3NBTHNBS7NB+bNBS/NBTLNBTvNBT3NBTzNBGjNBULNBUfNBUTNBUjNBUXNBUnNBUbNBUrNBU3NBU/NBU7NBVHNBVDNB+nNBVrNA3HNBVvNA3PNBVzNB6XNBV7NA33NBV/NA37NBWPNBWnNBWTNBW/NBWXNBXHNBWjNAzHNBXPNBXnNBXTNBX3NBXXNBX/NBXbNBYDNBZvNA5jNBZzNA5nNBZ3NA5rNBZ7NA5vNBaHNBaTNBaLNBlPNBaPNBaXNBbrNBcHNBb7NBcLNBb/NBcPNBdXNBd7NBdbNBjzNBdfNB9PNBdjNBd/NBdnNBeDNBdrNBj3NBdvNBj7NBgPNBgbNBgTNBgfNBgXNBgjNBgtjzQYMzJHNBhHNBhnNBhLNBiLNBhTNBhrNBhXNBiPNBhbNBiTNBhjNAmjNBkfNBkrNBknNBkvNBk7NBlDNBk/NBlHNBlrNBl3NBlzNBl7NBmjNBnHNBmrNBuLNBmvNBnTNBm3NBnXNBm7NBuPNBm/NBuTNBnjNAt/NBnnNBufNBnrNAuLNBnvNBujNBoDNBazNBoHNBu3NBoLNB9bNBoPNBa7NBoTNBu7NBpzNBqTNBp3NBqXNBp7NBsfNBp/NBUPNBqDNBsjNBqHNBqbNBqLNBqfNBqPNBqjNBrnNBr3NBrrNB8/NBrzNB+zNBsDNBsPNBsHNBsTNBsrNBszNBtPNBtXNBtTNBtbNBtnNBjbNBtrNBjjNBxfNBxrNBxjNB4vNBxnNBsLNBzHNBTnNBzXNA5PNBz/NBKDNB0DNBKHNB0jNB1bNB0nNB2HNB0rNBx/NB0vNBMzNB0zNB8vNDFnNDFzNDFrNDF7NDFvNCXLNB1DNB1jNB1HNBa/NB1LNB2LNB1PNBbDNB1TNCDbNB1XNBbHNB2bNAhLNB2jNB2nNB43NB47NB5LNB5TNDGLNDGPNB5/NB6HNB6DNB6LNB6bNAwHNB6/NB7HNB7nNB7rNB8jNBnLNB8nNBnPNB9zNB93NB/LNBW7NDFXNDFbNDFbNDFfNDGDNDGHNCALNCATNCAfNCAPNCAjNA0fNCArNBabNCCPNAkrNCDDNBI3NCDPNCDTNCEXNBAjNCEnNAULNCFfNCFjNCGrNAyrNCG7NBD3NCHXNCHbNDNDNCbrNDNHNDNPNDNLNDNTNDNTNCbzNDNXNDNbNCIbNAbvNCInNCIrNCIrNCHPNDZzNDc7NDZ3NDc/NDZ7NDdDNDZ/NDdHNDaDNDdLNDaHNDdPNDaLNDdTNDaPNDdXNDaTNDdbNDaXNDdfNDabNDdjNDafNDdnNDajNDdrNDanNDdvNDarNEA3NDavNDdzNDazNDd7NDa3NDd/NDa7NDeDNDa/NDeHNDbDNDeLNDbHNDePNDbLNDeTNDbPNDeXNDbTNDebNDbXNDefNDbbNDejNDbfNDenNDbjNDerNDbnNDevNDbrNDezNDbvNDe3NDbzNDe7NDb3NDe/NDb7NDfDNDb/NDfHNDcDNDfLNDcHNDfPNDcLNDfTNDcPNDfXNDcTNDfbNDcXNDffNDcbNDfjNDcfNDfnNDcjNDfrNDcnNDfvNDcrNDfzNDcvNDf3NDczNDf7NDc3NDf/NDc7NDgDNDc/NDlDNDdDNEA7NDdHNDgHNDdLNDlHNDdPNDgLNDdTNET3NDdXNDgPNDdbNDlLNDdfNDgTNDdjNDgXNDdnNDh/NDdrNDgjNDdvNDgnNDdzNG6PNDd3NG6XNDd7NDg7NDd/NDg/NDeDNDiApAfAvDhDNDeLNDiHNDePNDhHNDeTNDiLNDeXNDhLNDebNDiPNDefNDhPNDejNJVbNDenNDhTNDerNDiTNDevNJVcpAfAvJVjNDe3NJVnNDe7NJVrNDe/NJVvNDfDNJVzNDfHNJV3NDfLNJV7NDfPNJV/NDfTNJWDNDfXNJWHNDfbNJWIpAfBZJWPNDfjNDhXNDfnNDibNDfrNDhbNDfvNDhfNDfzNEUjNDf3NDhjNDf7NDhnNDf/NDhrNDgDNDhvNDgHNDhzNDgLNDh3NDgPNDh7NDgTNDn7NDgXNEBDNDgbNGFzNDgfNGGDNDgjNDoMRAfAdGZfNDgrNGeDNDgvNEBbNDgzNG1TNDg3NGIzNDg7NG7bNDg/NHC3NDhDNIjoRASAOVQsBIA5WBQEgG9H/ACAOZKsAIA5YpQAgDq+lACAOZp8AIBOnnwAgJc+fACEUlJ8AESifABEpnwARKp8A0CvNDh/NDizNDiDNDi13AYAOLs0OIs0OMGsBIA4yWQGADjPNDiXNFbMLAYEONc0OJ80ONksAETdLABE4SwAROUsAEDpLACATjksAIRQaSwBwhc0OL80gnlEA8REZec0OMc0jBs0OMs0Qzc0OM80RR80ONM0gNM0ONc0pFVcAEUJXABFDVwARRFcAEUVXAPEcRs0OO80OR80OPM0OSM0OPc0OSc0OPs0OSs0OP80OS80OQM0OTc0OQc0OTkUAEE9FACANnUUAIA2gRQAgDaJFACANpEUAIBE+RQAgDa5FACANsEUAIA2yRQCADbTNDkzNJTpLACANuEsAIA3HSwDxEQ3KzQ5QzQ5azQ5RzQ5bzQ5SzQ5dzQ5TzQ5gzQ5UzQ5hlQHRYs0OVs0OY80OV80Nt48BcWXNDlnNETw5ABFnOQBxaM0OXM0ObT8A0WrNDl7NEU/NDl/NGctLABE8SwARPUsAET5LAHE/zQ5kzSVrSwARQdcBESdLABFrSwBBbM0OaVEAQWrNDm4VABBvFQAgEMpjACERPxUAEXUVAPEKdM0OcM0WYc0Occ0OeM0Ocs0qus0Oc80quxsAEH0nAOAQvs0Ods0UEs0Od80WKCcA8QsPwM0Oec0Q3M0Oes0ads0Oe80qJc0OfM0WRzMA8Ry7zQ5+zRNWzQ5/zRVizQ6AzRNXzQ6BzRNgzQ6CzRFOzQ6DzQ69zQ6EzQ6/BwLw/z3KzQ6GzSJPzQ6HzRfPzQ6IzQ7RzQ6JzSRzzQ6KzSR0zQ6LzRxSzQ6MzR4ZzQ6NzSUfzQ6OzQ7ZzQ6PzSXfzQ6QzRfezQ6RzScZzQ6SzR3GzQ6TzSXgzQ6UzQ72zQ6VzQ73zQ6WzQ74zQ6XzQ75zQ6YzQ76zQ6ZzQ77zQ6azQ78zQ6bzRxTzQ6czQ79zQ6dzQ7+zQ6ezQ7/zQ6fzQ8AzQ6gzQ8CzQ6hzQ8DzQ6izQ8FzQ6jzQ8GzQ6kzQ8HzQ6lzQ8IzQ6mzQ8KzQ6nzQ8LzQ6ozQ8NzQ6pzQ8OzQ6qzQ8PzQ6rzQ8QzQ6szQ8SzQ6tzQ8TzQ6uzQ8UzQ6vzSoszQ6wzRNdzQ6xzRNezQ6yzRwCzQ6zzR9VzQ60zRgWzQ61zRu7zQ62zSs/zQ63zStEzQ64zStlzQ65zRwDzQ66zSi9zQ67zQ8WzQ68zRWHWQGADxfNDr7NDxhfAfAvDxrNDsDNHhvNDsHNHhzNDsLNHFfNDsPNIBTNDsTNHufNDsXNFr/NDsbNECLNDsfNHEvNDsjNEi3NDsnNIdabAfAXDxvNDsvNHEzNDszNECnNDs3NFcHNDs7NHE3NDs/ND3nNDtDNEDSzAfAdDxzNDtLNF9DNDtPNEELNDtTNHhjNDtXNFenNDtbNEj3NDtfNJNrNDtjNJJS/AfCbDx7NDtrNDx/NDtvNJXnNDtzND4zNDt3NEsTNDt7NDyDNDt/NJpTNDuDNEFPNDuHNEY/NDuLNJr/NDuPNDyHNDuTNDyLNDuXNFYXNDubNKFXNDufNKMnNDujNDyPNDunNG7rNDurNDyTNDuvNDyXNDuzNIF7NDu3NG2/NDu7NDybNDu/NEGfNDvDNJ+vNDvHNDyfNDvLNDynNDvPNIc3NDvTNG3bNDvXNDypJAiAPK0kCIA8sSQIgDy1JAiAPLkkCgA8vzQ77zQ8wSQIgDzFDAiAPM0MCgA80zQ7/zQ81QwKADzbNDwHNDzdJAiAPOEkCgA85zQ8EzSmXTwIgDzpPAiAPO08CIA88TwKADz3NDwnNDz5VAiAPP1UCgA9AzQ8MzRrlWwIgD0FbAiAPQlsCIA9DWwKAD0TNDxHND0VhAiAPRmECIA9HYQKAD0jNDxXND0kfAoAPSs0PF80ZBxkC8BcYjs0PGc0ZPM0PGs0Yj80PG80YkM0PHM0Ykc0PHc0Yks0PHs0Yk5sBIBiUiQEgGJVxAfBHGJbNDyLNGJfNDyPNGJjNDyTNGJnNDyXNGJrNDybNGJvNDyfNGJzNDyjND5rNDynNGJ3NDyrNGJ7NDyvNGJ/NDyzNKXXNDy3NGKDNDy7NKXbNDy/NGKE7AfALKXfNDzHNGKLNDzLNKXjNDzPNGKPNDzTNKXlBAYAYpM0PNs0pekEB8BcYpc0POM0Yps0POc0pe80POs0Yp80PO80pfM0PPM0YqM0PPc0pfTsB8C8Yqc0PP80Yqs0PQM0pfs0PQc0Yq80PQs0pf80PQ80YrM0PRM0pgM0PRc0Yrc0PRs0Yrs0PR80pgc0PSM0YrzUBIRiwNQHw/wG0zQ9MzRmbzQ9NzRtezQ9OzRx2zQ9PzRzYzQ9QzRzczQ9RzR0UzQ9SzRzezQ9TzR26zQ9UzR2+zQ9VzR3jzQ9WzR4KzQ9XzR4NzQ9YzR4OzQ9ZzR3kzQ9azR4LzQ9bzR4PzQ9czR4QzQ9dzR8gzQ9ezR8hzQ9fzR8kzQ9gzRc1zQ9hzR93zQ9izR4+zQ9jzR4/zQ9kzR/RzQ9lzR/SzQ9mzR/nzQ9nzSBDzQ9ozSBQzQ9pzRDMzQ9qzR2jzQ9rzSDOzQ9szR8lzQ9tzSGQzQ9uzSG/zQ9vzSHhzQ9wzSIVzQ9xzSIrzQ9yzRVezQ9zzR/ozQ90zSJezQ91zR/tzQ92zSJozQ93zSKjzQ94zSNJ8wPwXyN2zQ96zSBEzQ97zSBFzQ98zSN3zQ99zSOizQ9+zSPKzQ9/zReEzQ+AzSBUzQ+BzSPRzQ+CzSPXzQ+DzSN4zQ+EzSSlzQ+FzSBGzQ+GzR/UzQ+HzSBHzQ+IzSS4zQ+JzSS6zQ+KzSVkzQ+LzSV9FwTw////rRBMzQ+NzRBNzQ+OzR/VzQ+PzSBRzQ+QzR3lzQ+RzR4MzQ+SzR4RzQ+TzR8izQ+UzR5BzQ+VzSBIzQ+WzR/WzQ+XzSBSzQ+YzR/XzQ+ZzSGSzQ+azQ/hzQ+bzSHizQ+czSIWzQ+dzSIszQ+ezSmgzQ+fzSN5zQ+gzSmjzQ+hzReFzQ+izSmkzQ+jzSmnzQ+kzSBJzQ+lzSmozQ+mzSBXzQ+nzSPTzQ+ozSGUzQ+pzSPYzQ+qzSGVzQ+rzSnAzQ+szSGWzQ+tzSnizQ+uzSnkzQ+vzR3mzQ+wzR3nzQ+xzSn1zQ+yzRCgzQ+zzSkZzQ+0zQ+1zQ+1zQ/DzQ+2zRAKzQ+3zRNfzQ+4zQ52zQ+5zRFmzQ+6zRFLzQ+7zRWbzQ+8zRNszQ+9zRFrzQ++zRauzQ+/zRFNzQ/BzRcFzQ/CzRpazQ/DzRAHzQ/EzRSezQ/FzRSfzQ/GzRSgzQ/HzRSizQ/IzRSjzQ/JzSQrzQ/KzSQszQ/LzRSkzQ/MzRSmzQ/NzRSnzQ/OzSVxzQ/PzRSozQ/QzSWqzQ/RzSWrzQ/SzSaVzQ/TzRSpzQ/UzSaWzQ/VzSaXzQ/WzSWszQ/XzSSHzQ/YzSSIzQ/ZzSgazQ/azRSqzQ/bzSifzQ/czRSszQ/dzRSyzQ/ezRS6zQ/fzRTAzQ/gzRTEzQ/hzRXGzQ/izSlhzQ/jzSlizQ/kzRTJzQ/lzRTPzQ/mzRTQzQ/nzSUIzQ/ozRTRzQ/pzSUJzQ/qzRTSzQ/rzSUKzQ/szRTTzQ/tzSULzQ/uzRTUzQ/vzSUMzQ/wzRTVzQ/xzSUNzQ/yzRTWzQ/zzRTXzQ/0zSUOzQ/1zRTYzQ/2zSUPzQ/3zRTZzQ/4zSUQzQ/5zRTdzQ/6zRTezQ/7zSUUzQ/8zRTfzQ/9zSUVzQ/+zRTgzQ//zSUWzRAAzRTkzRABzRTlzRACzSUazRADzRTnzRAEzRTrzRAFzSsNzRAGzSlfzRAHzRAJzRAIzSV/zRAJzQ+2zRAKzRALzRALzQ2ezRAMzQ4GzRANzRnJzRAOzRAPzRAPzRC5zRAQzRNrzRARzRPnzRASzRWDzRATzRFqzRAUzRXLzRAVzRjzzRAWzRhOzRAXzRjpzRAYzRj0zRAZzRnIzRAazRsSzRAbzRtYzRAczR8szRAdzR2hzRAezR9gzRAfzRvHzRAgzQ9rzRAhzRF4zRAizRICzRAjzR2wzRAkzR8vzRAlzR8wzRAmzR9hzRAnzRAozRAozR6ozRApzRVdzRAqzQ9yzRArzRmJzRAsOwTwGhAtzSLyzRAuzSNizRAvzSOJzRAwzSCvzRAxzSOfzRAyzSCwzRAzzSPDSQjwQQ9+zRA1zRPFzRA2zSQYzRA3zRPGzRA4zSQyzRA5zSPEzRA6zSRPzRA7zSRSzRA8zSLezRA9zSRazRA+zSRrzRA/zSPFzRBAzSGlzRBBzSRyiwjwBSPGzRBDzSPIzRBEzSTIzRBFzRBGAwDwFyCZzRBHzSU8zRBIzSVszRBJzSWnzRBKzSHXzRBLzSYqzRBMzSHYdwTwESYrzRBOzSHZzRBPzSYszRBQzSWfzRBRzSZvzRBSzRyHowiAHIjNEFTNEFUDAPD//////84hYs0QVs0m4c0QV80d7s0QWM0m9c0QWc0nGM0QWs0eqs0QW80oLM0QXM0eq80QXc0hnc0QXs0WeM0QX80fOs0QYM0fO80QYc0fPM0QYs0XKM0QY80fPc0QZM0fZc0QZc0pRM0QZs0gs80QZ80bcM0QaM0pSs0Qac0fQs0Qas0pRs0Qa80fQ80QbM0fRM0Qbc0Qbs0Qbs0ers0Qb80fRc0QcM0XLc0Qcc0fRs0Qcs0fZs0Qc80QdM0QdM0er80Qdc0Wl80Qds0pLc0Qd80esM0QeM0iX80Qec0iYM0Qes0pkM0Qe80pkc0QfM0ipM0Qfc0jhs0Qfs0jY80Qf80Ugs0QgM0pFM0Qgc0Qgs0Qgs0hMc0Qg80kec0QhM0psc0Qhc0hMs0Qhs0Qh80Qh80pt80QiM0VTc0Qic0Qis0Qis0hM80Qi80Pp80QjM0lPs0Qjc0ckM0Qjs0mQM0Qj80c2s0QkM0fUM0Qkc0p/80Qks0fUc0Qk80c5M0QlM0c+s0Qlc0clM0Qls0dFs0Ql80dGs0QmM0dHc0Qmc0qBc0Qms0qB80Qm80qDM0QnM0drc0Qnc0c5c0Qns0c+80Qn80cmM0QoM0qEc0Qoc0jZM0Qos0qFM0Qo80jZc0QpM0qF80Qpc0qGM0Qps0qFc0Qp80qGc0QqM0fUs0Qqc0qIc0Qqs0fU80Qq80drs0QrM0c5s0Qrc0qLc0Qrs0d/M0Qr80cFM0QsM0SVc0Qsc0fWc0Qss0fWs0Qs80rm80QtM0ryM0Qtc0rEc0Qts0rEs0Qt80rnc0QuM0sDM0Quc0QvM0Qus0QwM0Qu80Qws0QvM0Qxc0Qvc0QyM0Qvs0Q1M0Qv80Q180QwM0YPM0Qwc0Occ0Qws0YPs0Qw80QG80QxM0TH80Qxc0Qvc0Qxs0Qwc0Qx80Qw80QyM0PS80Qyc0SD80Qys0Qz80Qy80XZ80QzM0XaM0Qzc0kx80Qzs0Xas0Qz80Q080Q0M0UFM0Q0c0Rg80Q0s0Q980Q080Q/80Q1M0SVs0Q1c0TNM0Q1s0T880Q180SV80Q2M0TNc0Q2c0Ves0Q2s0Vns0Q280WaM0Q3M0ZBc0Q3c0T9c0Q3s0ZBs0Q380T9s0Q4M0T980Q4c0a9M0Q4s0bWc0Q480bWs0Q5M0j5c0Q5c0j/s0Q5s0fOc0Q580kys0Q6M0Was0Q6c0mc80Q6s0mpM0Q680nEc0Q7M0nHM0Q7c0noc0Q7s0j680Q780j7M0Q8M0om80Q8c0ky80Q8s0paM0Q880pcc0Q9M0Zjs0Q9c0kzM0Q9s0j7c0Q980RJs0Q+M0qgc0Q+c0qgs0Q+s0qg80Q+80YEs0Q/M0RK80Q/c0r/80Q/s0l8M0Q/80RNc0RAM0Npc0RAc0Nps0RAs0Sac0RA80Twc0RBM0RbM0RBc0Wus0RBs0WKc0RB80Wu80RCM0Xa80RCc0Rbc0RCs0YO80RC80acs0RDM0a/c0RDc0SiM0RDs0bOs0RD80Nts0REM0WLc0REc0Nuc0REs0Nus0RE80ni80RFM0Tds0RFc0Nu80RFs0dWc0RF80b1s0RGM0NvM0RGc0Rr80RGs0S6s0RG80o/M0RHM0Nvc0RHc0Nvs0RHs0NwM0RH80Nwc0RIM0Nws0RIc0Nw80RIs0NxM0RI80Nxc0RJM0qQ80RJc0Ny80RJs0NzM0RJ80Nzc0RKM0qnc0RKc0pGs0RKs0qwM0RK80Ul80RLM0OtM0RLc0rT80RLs0ZLs0RL80bj80RMM0rzs0RMc0r3c0RMs0rUc0RM80rUs0RNM0ox80RNc0ROM0RNs0RXM0RN80a080ROM0ROc0ROc0ROs0ROs0Noc0RO80RQc0RPM0RQs0RPc0Oac0RPs0Tj80RP80RQ80RQM0bOc0RQc0RRM0RQs0RRc0RQ80RRs0RRM0ldc0RRc0lds0RRs0RSc0RR80RUc0RSM0RWM0RSc0RNs0RSs0Trs0RS80U+80RTM0V1s0RTc0Xus0RTs0NqJcR8TsZmc0RUM0lbc0RUc0R+c0RUs0VBM0RU80mNM0RVM0WRM0RVc0WWM0RVs0n6s0RV80pTs0RWM0SB80RWc0qVs0RWs0pC80RW80r9+EAEV0DABFeAwDwyuXNEV/NEfDNEWDNEebNEWHNEfHNEWLNE5/NEWPNE7HNEWTNFAvNEWXNFAzNEWbNFA3NEWfNFZfNEWjNFA7NEWnNFZzNEWrNFA/NEWvNFbTNEWzNFBDNEW3NF7bNEW7NFBHNEW/NF8nNEXDNGnjNEXHNEBnNEXLNETfNEXPNGnnNEXTNGnrNEXXNDr7NEXbNHC7NEXfNH4nNEXjNIKzNEXnNHC/NEXrNInfNEXvNInzNEXzNI0bNEX3NHDDNEX7NHDHNEX/NF9HNEYDNF9LNEYHNEfLNEYLNE7IpBPH//0El1M0RhM0cNs0Rhc0mFs0Rhs0mHc0Rh80mJc0RiM0mLs0Ric0mL80Ris0mGM0Ri80X3M0RjM0Wa80Rjc0mrs0Rjs0O4c0Rj80mt80RkM0mvs0Rkc0mIM0Rks0mGc0Rk80mJs0RlM0X4M0Rlc0mGs0Rls0mJ80Rl80mG80RmM0mKM0Rmc0muM0Rms0XiM0Rm80Xic0RnM0Xt80Rnc0Xec0Rns0nY80Rn80Ts80RoM0X5s0Roc0n4s0Ros0n5c0Ro80mKc0RpM0oC80Rpc0X6c0Rps0nPc0Rp80XuM0RqM0oSM0Rqc0oas0Rqs0ok80Rq80omM0RrM0ouM0Rrc0Vtc0Rrs0X8M0Rr80O6c0RsM0o2c0Rsc0oJ80Rss0o880Rs80o+M0RtM0o+c0Rtc0mIc0Rts0X9M0Rt80X9s0RuM0fis0Ruc0X+M0Rus0X+s0Ru80X/c0RvM0X/80Rvc0YAc0Rvs0pls0Rv80ihc0RwM0pmc0Rwc0YA80Rws0iis0Rw80YBc0RxM0cMs0Rxc0pxM0Rxs0R880Rx80qcs0RyM0TtM0Ryc0Ttc0Rys0ToM0Ry80Tts0RzM0qc80Rzc0Tt80Rzs0TuM0Rz80rAc0R0M0YFM0R0c0Tuc0R0s0Tus0R080o2s0R1M0rOc0R1c0Tu80R1s0Xys0R180TvM0R2M0YHs0R2c0rgc0R2s0ric0R280Tvc0R3M0rgs0R3c0rz80R3s0l2c0R380Xy80R4M0rks0R4c0l2s0R4s0XzM0R480nls0R5M0sBc0R5c0R5yEDcOjNEefNEesJAOETlc0R6c0hYc0R6s0lfBUAEewDAHHuzRHtzRHvCQARXwkAEYFjAxH0XQMR9aMCEfYLARH3FQAR+BUAEGIVACAPixUAIRvgFQAQ+u0DIBIECQDzHRIJzRH7zROhzRH8zRlbzRH9zRlmzRH+zRblzRH/zRl4zRIAzRmAzRIBzRx0PQvwCBIDzSDmzRIEzRIKzRIFzRx1zRIGzSDrFwThEg7NEgjNE/LNEgnNEgshABANCQCAEMnNEgzNE6IPAPD//////////////0Qlcs0SDs0Qrc0SEM0T7c0SEc0ZVM0SEs0Yuc0SE80T8c0SFc0c1c0SFs0c9c0SF80dGM0SGM0dG80SGc0c980SGs0dws0SG80eBM0SHM0eBc0SHc0fHs0SHs0XIs0SH80feM0SIM0Ww80SIc0WxM0SIs0dj80SI80gWM0SJM0gYs0SJc0gg80SJs0Z480SJ80g8c0SKM0hVc0SKc0hgM0SKs0hgc0SK80hV80SLM0g9s0SLc0hws0SLs0h980SL80iU80SMM0f680SMc0fMs0SMs0jCs0SM80jLs0SNM0jL80SNc0fNc0SNs0fNs0SN80jo80SOM0j1M0SOc0j1s0SOs0kn80SO80eH80SPM0krs0SPc0ksM0SPs0kvs0SP80kv80SQM0X1s0SQs0eB80SQ80fH80SRM0eCM0SRc0Wxs0SRs0dks0SR80gWc0SSM0gY80SSc0gWs0SSs0hgs0SS80hWs0STM0h+M0STc0j0M0STs0jMM0ST80jMc0SUM0jMs0SUc0j1c0SUs0lOM0SU80pvs0SVM0p680SVc0Zhc0SVs0SWM0SV80SWc0SWM0SaM0SWc0RAs0SWs0V5c0SW80jmc0SXM0QPc0SXc0QPs0SXs0jms0SX80hwM0SYM0kfM0SYc0kk80SYs0WNM0SY80mjc0SZM0jwM0SZc0ccM0SZs0g7c0SZ80kl80SaM0Q1c0Sac0Q2M0Sas0VXM0Sa80W/M0SbM0W/c0Sbc0XeM0Sbs0Xlc0Sb80ZFM0ScM0ZUc0Scc0ZVc0Scs0UF80Sc80W4c0SdM0W4s0Sdc0ZXc0Sds0W5M0Sd80W5s0SeM0W580Sec0ZkM0Ses0PTM0Se80Y1M0SfM0Z680Sfc0VKM0Sfs0YuM0Sf80Y/c0SgM0aQc0Sgc0aHs0Sgs0YyM0Sg80abM0ShM0adc0Shc0WYs0Shs0a+c0Sh80a+M0SiM0bA80Sic0bPs0Sis0Zzc0Si80bic0SjM0bls0Sjc0VuM0Sjs0dF80Sj80dJc0SkM0Vuc0Skc0dwc0Sks0XX80Sk80ggs0SlM0fLc0Slc0hsM0Sls0huM0Sl80iPM0SmM0VHM0Smc0iUc0Sms0iWc0Sm80fMc0SnM0iZc0Snc0ins0Sns0in80Sn80i7c0SoM0i780Soc0jYM0Sos0jYc0So80jZs0SpM0jZ80Spc0jaM0Sps0iGc0Sp80j980SqM0hcM0Sqc0j580Sqs0Tpc0Sq80kF80SrM0kJc0Src0kMc0Srs0QOc0Sr80kPs0SsM0QOs0Ssc0QO80Sss0kYs0Ss80kY80StM0Oic0Stc0ffs0Sts0j6s0St80k0M0SuM0k4s0Suc0k5s0Sus0lIM0Su80lIs0SvM0lgs0Svc0X2M0Svs0li80Sv80iP80SwM0f9c0Swc0l+80Sws0dB80Sw80mBs0SxM0Tps0Sxc0mQs0Sxs0mTc0Sx80mdM0SyM0iQM0Syc0myc0Sys0X380Sy80lvs0SzM0iQs0Szc0nFM0Szs0nFc0Sz80W6s0S0M0W7M0S0c0W7s0S0s0nR80S080g/80S1M0hK80S1c0WP80S1s0nrc0S180n4c0S2M0n/M0S2c0m/80S2s0hAM0S280Ro80S3M0oIM0S3c0fj80S3s0oPs0S380VZM0S4M0oQ80S4c0oS80S4s0l/c0S480mhM0S5M0ji80S5c0oZs0S5s0fgs0S580okc0S6M0fhM0S6c0owc0S6s0mi80S680kaM0S7M0jwc0S7c0le80S7s0o/80S780dJ80S8M0XZM0S8c0fQc0S8s0pXc0S880pc80S9M0hsc0S9c0hu80S9s0iRM0S980VHc0S+M0f/M0S+c0iWs0S+s0iZs0S+80ios0S/M0i7s0S/c0i8c0S/s0jac0S/80jas0TAM0ja80TAc0jbM0TAs0jbc0TA80l9M0TBM0kIc0TBc0dKM0TBs0qDs0TB80Xks0TCM0Xk80TCc0qEs0TCs0XlM0TC80iRs0TDM0oms0TDc0pGM0TDs0qXs0TD80qes0TEM0XWs0TEc0oGM0TEs0oI80TE80pTc0TFM0j7s0TFc0lo80TFs0qi80TF80qmc0TGM0qns0TGc0qqc0TGs0qv80TG80nM80THM0q/M0THc0Qss0THs0rHs0TH80pk80TIM0qe80TIc0Ots0TIs0luM0TI80rW80TJM0rcs0TJc0rhc0TJs0rmM0TJ80rnM0TKM0roM0TKc0ot80TKs0rqM0TK80qbs0TLM0XCc0TLc0lus0TLs0bi80TL80Tqs0TMM0Xvs0TMc0plc0TMs0sAM0TM80Q/s0TNM0TPc0TNc0UBs0TNs0kH80TN80kIM0TOM0kJs0TOc0kWM0TOs0i280TO80kZM0TPM0kbc0TPc0RAM0TPs0RZM0TP80RBM0TQM0iac0TQc0QLM0TQs0Sq80TQ80Src0TRM0QQM0TRc0XY80TRs0mk80TR80msM0TSM0RkM0TSc0mXs0TSs0Tzs0TS80ma80TTM0lvc0TTc0UJ80TTs0oWs0TT80S680TUM0lzc0TUc0atc0TUs0QfM0TU80g7s0TVM0Ors0TVc0qBs0TVs0Pt80TV80Pvc0TWM0Sw80TWc0mRc0TWs0mec0TW80ips0TXM0nQs0TXc0qWM0TXs0qWc0TX80RAc0TYM0RCs0TYc0RC80TYs0a780TY80Rc80TZM0RDM0TZc0RKs0TZs0bjs0TZ80RLc0TaM0rXc0Tac0RMc0Tas0TMc0Ta80TjM0TbM0Voc0Tbc0UIs0Tbs0UI80Tb80ais0TcM0mAs0Tcc0mA80Tcs0mSM0Tc80mU80TdM0mVc0Tdc0nB80Tds0nus0Td80oAM0TeM0oGc0Tec0UNM0Tes0Tjc0Te80RsM0TfM0pZ80Tfc0Q880Tfs0Uic0Tf80qV80TgM0ai80Tgc0ajM0Tgs0W0s0Tg80qtc0ThM0Uls0Thc0T2c0Ths0U980Th80mBM0TiM0UCc0Tic0Ous0Tis0T480Ti80r8c0TjM0Np80Tjc0osc0Tjs0OO80Tj80Tks0TkM0df80Tkc0em80Tks0Tk80Tk80TlM0TlM0RYM0Tlc0Tmc0Tls0oYs0Tl80rQ80TmM0Tms0Tmc0Tm80Tms0Um80Tm80TnM0TnM0RYc0Tnc0Rxs0Tns0qMM0Tn80R+80ToM0qks0Toc0SDM0Tos0Tq80To80TrM0TpM0Trc0Tpc0kEs0Tps0mNc0Tp80oBc0TqM0qUM0Tqc0WUM0Tqs0XCs0Tq80RSs0TrM0ZUs0Trc0Oes0Trs0Tr80Tr80TsM0TsM0RY80Tsc0Tvs0Tss0Ty80Ts80Tz80TtM0T1s0Ttc0TgM0Tts0Tgc0Tt80T180TuM0T3M0Tuc0T3c0Tus0T3s0Tu80T380TvM0T4c0Tvc0T4s0Tvs0T5s0Tv80VVM0TwM0Vnc0Twc0Vzc0Tws0Wx80Tw80amc0TxM0bg80Txc0kB80Txs0kCM0Tx80kCc0TyM0kds0Tyc0k180Tys0k2M0Ty80liM0TzM0mRM0Tzc0mjM0Tzs0kCs0Tz80lic0T0M0np80T0c0kC80T0s0kDM0T080oKs0T1M0oR80T1c0o3s0T1s0ljM0T180QsM0T2M0qy80T2c0qvs0T2s0YEc0T280q3c0T3M0q8s0T3c0YFc0T3s0q9M0T380ljc0T4M0kDc0T4c0Vlc0T4s0Vls0T480ryc0T5M0nqM0T5c0nqc0T5s0QEc0T580T6s0T6M0eLc0T6c0eMs0T6s0SEM0T680SEc0T7M0SE80T7c0Q1s0T7s0Q280T780ZTM0T8M0Q380T8c0Q4GcL8DUQ+s0T880T/s0T9M0XTM0T9c0ZUM0T9s0T/80T980UAM0T+M0XUM0T+c0XUc0T+s0XUs0T+80XU80T/M0XVM0T/c0XVT8AIRQBMwAQpDMAsBlHzRQBzRC/zRQCyRLwIBQDzRuCzRQEzSopzRQFzSorzRQGzRM+zRQHzRuizRQIzSC9zRQJzSXlzRQKzSvV1Q+AD7jNFAzND7nVD4APus0UDs0Pu8kPgA+8zRQQzQ++vQ/w////cRe/zRQSzRDQzRQTzSVlzRQUzRSczRQVzRfGzRQWzRfNzRQXzRlazRQYzRrszRQZzRr/zRQazRShzRQbzSESzRQczSEizRQdzSETzRQezSEjzRQfzSGnzRQgzR84zRQhzSQVzRQizSR6zRQjzSOKzRQkzSTTzRQlzSTqzRQmzRSlzRQnzSbpzRQozScSzRQpzScTzRQqzScvzRQrzSdEzRQszSbqzRQtzSbrzRQuzSbszRQvzSbtzRQwzSfszRQxzSgBzRQyzSEkzRQzzShKzRQ0zRfHzRQ1zRSrzRQ2zSTrzRQ3zSjEzRQ4zSjKzRQ5zSkAzRQ6zRrtzRQ7zRStzRQ8zRSuzRQ9zSTszRQ+zRSvzRQ/zRSwzRRAzSTtzRRBzSTuzRRCzRSxzRRDzSTvzRREzRSzzRRFzSTwzRRGzRS0zRRHzSTxzRRIzRS1zRRJzSTyzRRKzRS2zRRLzSTzzRRMzRS3zRRNzST0zRROzRS4zRRPzST1zRRQzRS5zRRRzST2zRRSzRS7zRRTzST3zRRUzRS8zRRVzST4zRRWzRS9zRRXzST5zRRYzRS+zRRZzST6zRRazRS/zRRbzST7zRRczRTBzRRdzST8zRRezRTCzRRfzST9zRRgzRTDzRRhzST+zRRizRTFzRRjzST/zRRkzSEUzRRlzSElzRRmzRTGzRRnzSUAzRRozSEVzRRpzSlazRRqzRf8zRRrzRTHzRRszRTIzRRtzSUBzRRuzSUCzRRvzSEWzRRwzSEmzRRxzRTKzRRyzSUDzRRzzRTLzRR0zSEXzRR1zSGozRR2zRTMzRR3zSUEzRR4zRTNzRR5zRTOzRR6zSUFzRR7zSUGzRR8zSUHzRR9zRTazRR+zRTbzRR/zRTczRSAzSUSzRSBzSUTzRSCzSN0zRSDzRThzRSEzRTizRSFzRTjzRSGzSUXzRSHzSUYzRSIzSUZzRSJzSmzzRSKzRTmzRSLzSUbzRSMzSUczRSNzRTozRSOzSUdzRSPzRTpzRSQzRatzRSRzRTqzRSSzSQWzRSTzRTszRSUzRTuzRSVzRgPzRSWzSrCzRSXzSsfzRSYzSu2zRSZzSkBzRSazRruzRSbzSv8zRSczRTwzRSdzRixzRSezRbezRSfzRskzRSgzQ2szRShzRF2zRSizRF5zRSjzRF9zRSkzRF+zRSlzSBzzRSmiykgFKeZHvNuFKjNHIXNFKnNJzfNFKrNKDPNFKvNH9rNFKzNFfTNFK3NKQjNFK7NHjnNFK/NHkDNFLDNFnfNFLHNHYbNFLLNHbTNFLPNFnnNFLTNFEfNFLXNFnvNFLbNFEvNFLfNH6nNFLjNFn3NFLnNHnDNFLrNEGLNFLvNH8zNFLzNFn9nAlMUvs0WgVsC8KcUwM0gZc0Uwc0Wg80Uws0gds0Uw80Wh80UxM0dtc0Uxc0Wic0Uxs0hUc0Ux80e080UyM0pa80Uyc0pPc0Uys0WkM0Uy80gHs0UzM0Wk80Uzc0e/s0Uzs0dYM0Uz80iO80U0M0Olc0U0c0Ol80U0s0Omc0U080Om80U1M0Onc0U1c0irs0U1s0Zjc0U180Ooc0U2M0Oo80U2c0Opc0U2s0iy80U280gM80U3M0i+M0U3c0i380U3i8lgBTfzQ6pzRTgIyXwFxThzSMEzRTizR6VzRTjzR1lzRTkzSOgzRTlzQ6tzRTmzSIezRTnwxLwFxTozRaqzRTpzRxrzRTqzSUezRTrzRlnzRTszSWuzRTtzRMNzRTuMQtRFO/NEcj1ARHxAwDwAfXNFPLNEW/NFPPNFPbNFPSFFFAU9c0U+A8AgSW7zRT3zSZGDwAQ+QMA4RFlzRT6zRJ6zRT7zRT8AwAR/QMAQP/NFP57FfAOFP/NFRTNFQDNGujNFQHNGunNFQLNEQ3NFQPNGwsXFvFNJajNFQXNJjfNFQbNJzjNFQfNJznNFQjNKCTNFQnNJjnNFQrNJa3NFQvNKUnNFQzNDnLNFQ3NDnPNFQ7NKtjNFQ/NFRbNFRDNFRfNFRHNES/NFRLNFRjNFRPNK8p7APEKGc0VFc0a0s0VFs0l7s0VF80l780VGM0rfBsAERoDABEbAwDRHs0VHM0QKs0VHc0pKg8AER8DABEgAwARIQMAESIDABEjAwDwClLNFSTNFxnNFSXNE/TNFSbNF4fNFSfNFZL/D/ACGfLNFSnNG0HNFSrNG5XNFSs1ByAVLDUHIBUtNQfwdxUuzSJHzRUvzSJ7zRUwzSOqzRUxzSOrzRUyzSOszRUzzSP0zRU0zSJ/zRU1zSKAzRU2zSKBzRU3zSKCzRU4zSOtzRU5zSKDzRU6zSTOzRU7zSJIzRU8zSJJzRU9zSeVzRU+zSLlzRU/zSOuzRVAzSfLzRVBzShCzRVCzSJLzRVDzSgfzRVEuQcgFUW5ByAVRrkH8H0VR80iTM0VSM0Z880VSc0Z9M0VSs0Z9c0VS80iic0VTM0jr80VTc0nxs0VTs0ojs0VT80Z780VUM0r5s0VUc0r880VUs0VU80VU80Tv80VVM0VVc0VVc0VW80VVs0XxM0VV80asc0VWM0o4s0VWc0as80VWs0aws0VW80Of80VXM0OgM0VXc0VLs0VXvUo8RoVX80VQs0VYM0VR80VYc0S+M0VYs0VZs0VY80dss0VZM0c4M0VZc0pLBUAEWcDAPHEds0VaM0RTM0Vac0lpc0Vas0mSs0Va80XYc0VbM0kLs0Vbc0kL80Vbs0oWc0Vb80mHs0VcM0qRM0Vcc0cAM0Vcs0cAc0Vc80Xxc0VdM0bvM0Vdc0cBc0Vds0Vd80Vd80VeM0VeM0Vec0Vec0Q2c0Ves0QEs0Ve80gO80VfM0jzs0Vfc0kqc0Vfs0kqs0Vf80jz80VgM0gPM0Vgs0p9M0Vg80Vhs0VhM0oUc0Vhc0oVM0Vhs0VjM0Vh80Pv80ViM0Sz80Vic0S0M0Vis0S0c0Vi80nXSEAcI7NFY3NENoJAPAFFP7NFY/NFdHNFZDNFrDNFZHNF1Z5AvEXGe7NFZPNJsPNFZTNIuTNFZXNGybNFZbNGyfNFZfNFZnNFZjNFbYJABCaAwBTEWjNFZsXGQIlCyEVjX0c8RATzRWfzR6YzRWgzR1pzRWhzRWkzRWizRsIzRWjzSjxDwARpQMAEaYDABGnAwDxFq7NFajNHX3NFanNHkPNFarNHjrNFavNHWrNFazNKenNFa3NHW4nABGvAwBxsc0VsM0XuwkAELIDALESas0Vs80SQM0VtKsAQbXNDuexABC3AwD0hhAUzRW4zRz0zRW5zRz2zRW6zRcyzRW7zR9ozRW8zR8mzRW9zRcmzRW+zR9dzRW/zSHjzRXAzSIHzRXBzRrfzRXCzSSkzRXDzSDHzRXEzRBXzRXFzSgvzRXGzSDLzRXHzSDMzRXIzSHlzRXJzSIIzRXKzR7IzRXLzRXMzRXMzREDzRXNzRXOzRXOzRXPzRXPzRXQzRXQiQER0gMA0dXNFdPNKqzNFdTNKxUPANBozRXWzRXYzRXXzRqECQDwjxYCzRXZzR2gzRXazR8czRXbzRrazRXczRc2zRXdzRcjzRXezSBKzRXfzR8uzRXgzSDyzRXhzRYDzRXizSD3zRXjzSD6zRXkzSH1zRXlzSDozRXmzSN+zRXnzSPLzRXozRYEzRXpzSBLzRXqzSN/zRXrzSIuzRXszSOAzRXtzSBMzRXuzRYFzRXvzRYGzRXwzRYHzRXxzSU3zRXzzSBNoQfwZSjQzRX1zR8dzRX2zSPbzRX3zSBOzRX4zSBPzRX5zRYIzRX6zSH2zRX7zSmlzRX8zSmmzRX9zSOBzRX+zSnlzRX/zSoyzRYAzSjSzRYBzR60zRYCzRYJzRYDzReAzRYEzR3TzRYFzRXvzRYGzSFTzRYHzRXxVwAhF3InAPBJFs0WCs0WF80WC80WGM0WDM0WGc0WDc0WGs0WDs0WG80WD80WHM0WEM0WHs0WEc0WH80WEs0WIM0WE80WIc0WFM0WIs0WFc0WI80WFs0WJM0WF80Tws0WGK8FUBYZzRcdSwAgEm1LAOAVJs0WHM0XXM0WHc0X2lEAIBBLUQCAJi3NFiDND41RAIAmMM0WIs0QT1EAIBBQUQDwBQ53zRYlzRs2zRYmzSquzRYnzRn4+S2wFlTNFinNFvPNFipHB/BNFivNGTrNFizNGpXNFi3NJYTNFi7NJYbNFi/NJgrNFjDNJhzNFjHNFPTNFjLNJmbNFjPNJmfNFjTNJmjNFjXNJmnNFjbNJnXNFjfNJsvNFjjNJvzNFjnNEZPNFjq9G/GGFjvNEZjNFjzNJ0nNFj3NJ0zNFj7NF+TNFj/NJ6DNFkDNJ8fNFkHNFC/NFkLNJ/vNFkPNKATNFkTNFl7NFkXNKLTNFkbNJq3NFkfNKkHNFkjNKpfNFknNGv7NFkrNE2fNFkvNEVrNFkzNFwjNFk3NKLbNFk7NK3nNFk/NK4/NFlDNK5DNFlHNK7nNFlLNK5HNFlPNK/0FAfAEW80WVc0lsc0WVs0m5c0WV80nBfEd4SitzRZZzSrlzRZazRZcJwAQXQkAICttCQAgDnCZAPAUKKDNFl/NKsXNFmDNK7jNFmHNFmXNFmLNFivNFmPNG4zNFmSDBPAaFmXNE+7NFmbNJ7zNFmfNKnTNFmjNFmzNFmnNERDNFmrNJZvNFmvNGSAVAPAIEz/NFm3NI+bNFm7NI+nNFm/NFCTNFnC5DfEUFnHNFCbNFnLNFDXNFnPNFDbNFnTNFDzNFnXNFD3NFnbNFD+bCnFAzRZ4zRRElQpxRc0Wes0USJUK8AFJzRZ8zRROzRZ9zRRPzRZ+8wzxCBZ/zRRVzRaAzRRYzRaBzRRZzRaCzRRcfQrxBF3NFoTNFF7NFoXNFF/NFobNFGCJCnFhzRaIzRRiiQrwDWPNForNFGfNFovNFGvNFozNFGzNFo3NFG3NFo63DFEWj80UcZUKoHLNFpHNFHPNFpKfDIAWk80Ud80WlJ8M8EEWlc0Uec0Wls0Ues0Wl80Ue80WmM0UfM0Wmc0Ufc0Wms0Ufs0Wm80Uf80WnM0lEc0Wnc0UgM0Wns0Ugc0Wn80Ug80WoM0UhM0Woc0Uhc0Wop8M8AsWo80Uh80WpM0UiM0Wpc0nxc0Wps0Uis0Wp58M9gsWqM0UjM0Wqc0Ujc0Wqs0Ujs0Wq80Uj80WrJ8MIRausQZAr80VkbcG8TURBc0Wsc0RBs0Wss0XGs0Ws80fmM0WtM0QNc0Wtc0Sqs0Wts0jx80Wt80Zi80WuM0pJM0Wuc0TEM0Wus0WvM0Wu80WvQkAEcAJANHBzRa+zRbCzRa/zRbFFQARChUAEAwVACYeHr0bIB/OIQDhF2zNFsbNH9DNFsfNFsgDAPAf2s0Wyc0ZYM0Wys0TYs0Wy80Y380WzM0Znc0Wzc0nTs0Wzs0n6M0Wz80pAs0W0MEg8SYW0c0pT80W0s0qpM0W080Qsc0W1M0YHc0W1c0cBM0W1s0Y5M0W180rtc0W2M0r7c0W2c0RW2kAEdsDAPAcsc0W3M0XDM0W3c0XV80W3s0ZCM0W380ZDM0W4M0Scc0W4c0SdM0W4s0W4wMA8U0Sdc0W5M0R/c0W5c0Sd80W5s0R/80W580SAM0W6M0Zls0W6c0jsc0W6s0jss0W680js80W7M0jtM0W7c0jtc0W7s0jts0W780n+s0W8M0S480W8c0lgc0W8s0pcrkEEfQDAPAE+M0W9c0XDc0W9s0mAM0W980mARUA8V8Sa80W+c0XD80W+s0TcM0W+80Tcc0W/M0XC80W/c0XS80W/s0Unc0W/80Y8M0XAM0OB80XAc0QFc0XAs0aKs0XA80aac0XBM0Yds0XBc0bFs0XBs0Yec0XB80aVM0XCM0rWM0XCc0q1M0XCs0q1VcAEPUdASEXIY0AcPnNFw7NFvqBAPARFxTNFxDNFxXNFxHNFxbNFxLNFxfNFxPNFxjNFxTNFgsbACAeSBsAIB7XGwAgFEMbACAeo68LAm0CsRcczRcbzRdbzRccgwERHYMB8QEezSsrzRcfzSsszRcgzSsvewBwLs0XIs0XNJsH4BzfzRckzSD1zRclzSGkbQjwHSEfzRcnzRdFzRcozRdIzRcpzRzjzRcqzSEIzRcrzSGmzRcszSEhzRctzSENSwDzAhJszRcvzRUlzRcwzQ9fzRcxxwiAEBzNFzPNEh5pAFAPYM0XNTMMgRc2zRAdzRc3GQigOM0fc80XOc0XOgMA8C8lwM0XO80WOc0XPM0WQc0XPc0S2s0XPs0oEc0XP80Oks0XQM0pPs0XQc0pIc0XQs0QX80XQ80QYM0XRM0ba7EA4CkizRdGzRVEzRdHzRBhvQBQEGPNF0nDAFAXSs0bbdEBUBcvzRdMsQPwAhdNzRkNzRdOzRJ9zRdPzRl/ARQAtQgQUXsJgBdSzRW9zRdTSwCAF1TNHyrNF1X5AFAXVs0RB9kC8QUXG80XWM0Pbs0XWc0pKc0XWs0RJ30BEGV9B/AjF7PNF13NF7TNF17NGZrNF1/NF2bNF2DNJlDNF2HNJlLNF2LNEmLNF2PNEmPNF2TNF2k5ACARCCcAgCBmzRdnzQ9phycgHhQbAPAFKSXNF2rNHz/NF2vNF3PNF2zNF3TGAAB4tfEgzRdtzSE4zRduzSFBzRdvzRd1zRdwzRd2zRdxzSE7zRdyzRd3zRdzzRYNzRd0zSAhACAQRyEAIB5LGwDxBRaFzRd4zRd7zRd5zSeFzRd6zRd9DwBwf80XfM0SAw8AgRIGzRd+zSmpFQDQgs0XgM0Xg80Xgc0fwQ8AIBYODwDxFx1CzReEzQ+AzReFzRX7zReGzRWfzReHzReKzReIzSdXzReJzSdYDwBxjM0Xi80SjAkAEY0DABGOAwAQjwMAgBJuzReQzReRAwDxCyXEzReSzRCjzReTzRCnzReUzRCqzReVzReWAwAQlwMA8P//////////vxYPzReYzRhAzReZzR3hzReazRIkzReczSIKzRedzSMLzRehzRvSzReizRb3zRejzR1XzRekzRXFzRelzRRCzRemzR3YzRenzR5xzReozR7vzRepzR3yzReqzSHbzRerzSIdzReszRvdzRetzSF0zReuzSk3zRevzQ58zRewzROozRexzRvlzReyzRwszRezzREJzRe0zRWwzRe1zSTJzRe2zQ68zRe3zRWLzRe4zR4azRe5zSwCzRe6zRddzRe7zRFuzRe8zRkRzRe9zRk1zRe+zSZuzRe/zRfAzRfAzRfBzRfBzRVWzRfCzRVXzRfDzRVazRfEzRQVzRfFzSp1zRfGzRfIzRfHzR3JzRfIzRYqzRfJzRQWzRfKzRgazRfLzRggzRfMzRgizRfNzRglzRfOzRuuzRfPzQ7QzRfQzSDRzRfRzRgmzRfSzRgnzRfTzQ7azRfUzSVmzRfVzQ7bzRfWzSWAzRfXzSWDzRfYzRuvzRfZzRgozRfazRuwzRfbzSVnzRfczRgpzRfdzQ7ezRfezQ7izRffzSbozRfgzRgqzRfhzQ7jzRfizSQCzRfjzSduzRfkzRuxzRflzSdvzRfmzRgrzRfnzSfNzRfozSdwzRfpzRgszRfqzQ7kzRfrzSilzRfszSiuzRftzSimzRfuzSdxzRfvzSjIzRfwzRgtzRfxzQ7ozRfyzSdyzRfzzRuyzRf0zRguzRf1zQ7qzRf2zRgvzRf3zQ7rzRf4zRgwzRf5zQ7uzRf6zRgxzRf7zQ7xzRf8zRgyzRf9zRgzzRf+zQ7yzRf/zRg0zRgAzQ71zRgBzRg1zRgCzQ8BzRgDzRg2zRgEzQ8JzRgFzRg3zRgGzQ8RzRgHzSVozRgIzSdzzRgJzSd0zRgKzSd1zRgLzRuzzRgMzSd2zRgNzSd3zRgOzSinzRgPzRg4zRgQzSd4zRgRzSrbzRgSzSrfzRgTzSd5zRgUzRg5zRgVzSrczRgWzSiozRgXzSd6zRgYzSd7zRgZzSd8zRgazSd9zRgbzSd+zRgczSd/zRgdzRu0zRgezRg6zRgfzSeAzRggzSeBzRghzSeCzRgizSeDzRgjzSeEzRgkzRu1zRglzQ6BzRgmzQ6OzRgnzREPzRgozSXbzRgpzRERzRgqzRESzRgrzREUzRgszREVzRgtzREYzRguzREczRgvzREdzRgwzRkTzRgxzREezRgyzRaLzRgzzREfzRg0zREgzRg1zREhzRg2zREizRg3zREjzRg4zROEzRg5zSXTzRg6zSt9zRg7zRhCzRg8zRhGzRg9zRhDzRg+zRhHzRg/zRhEzRhAzRhIzRhBzSwJzRhCzRhFzRhDzRupzRhEzRuqzRhFzRC6zRhGzRhJzRhHzRhKzRhIzRhLzRhJzRDGzRhKzRuszRhMzRhSzRhNzRhUzRhOzRhlzRhPzRobzRhQzRhXzRhRzRtPzRhSzRhYzRhTzRj8zRhUzRhazRhVzRoyzRhWzRozzRhXzRtHzRhYzRhbzRhZzRjPzRhazRjszRhbzRhdzRhczRhezRhdzRh/zRhezRiGzRhfzRjlzRhgzRkCzRhhzRnSzRhizRnXzRhjzRnezRhkzRn6zRhlzRoKzRhmzRiBzRhnzRhPzRhozRjozRhpzRnMzRhqzRorzRhrzRowzRhszRjmzRhtzRn7zRhuzRpWzRhvzRokzRhwzRndzRhxzRnYzRhyzRn8zRhzzRiDzRh0zRplzRh1zRiEzRh2zRpuzRh3zRiHzRh4zRsczRh5zRtKzRh6zRhRzRh7zRjqzRh8zRtVzRh9zRn9zRh+zRn+zRh/zRiFzRiAzRjrzRiBzRoOzRiCzRpAzRiDzRmczRiEzRjVzRiFzRAMzRiGzRiIzRiHzRiKzRiIzRiNzRiJzRhpzRiKzRsUzRiLzRtRzRiMzRh7zRiNzRb+zRiOzQ/FzRiPzQ/GzRiQzQ/HzRiRzQ/IzRiSzQ/LzRiTzQ/MzRiUzQ/NzRiVzQ/PzRiWzQ/TzRiXzQ/azRiYzQ/czRiZzQ/dzRiazQ/ezRibzQ/fzRiczQ/gzRidzQ/kzRiezQ/lzRifzQ/mzRigzQ/ozRihzQ/qzRiizQ/szRijzQ/uzRikzQ/wzRilzQ/yzRimzQ/zzRinzQ/1zRiozQ/3zRipzQ/5zRiqzQ/6zRirzQ/8zRiszQ/+zRitzRAAzRiuzRABzRivzRADzRiwzRAEzRixzRiyzRiyzRjHzRizzRhZzRi0zRj1zRi1zRhizRi2zRn/zRi3zRkDzRi4zRhnzRi5zRkEzRi6zRo+zRi7zRoAzRi8zRoBzRi9zRo0zRi+zRptzRi/zRprzRjAzRtLzRjBzRh6zRjCzRtMzRjDzRh9zRjEzRoCzRjFzRh+zRjGzRoDzRjHzRjJzRjIzRpqzRjJzRjOzRjKzRjRzRjLzRjYzRjMzRjczRjNzRjSzRjOzRizzRjPzRjKzRjQzRh4zRjRzRjXzRjSzRj+zRjTzRnTzRjUzRhjzRjVzRpmzRjWzRtTzRjXzRjLzRjYzRjMzRjZzRKAzRjazRpFzRjbzRpGzRjczRjdzRjdzRhfzRjezRpEzRjfzRkOzRjgzRKKzRjhzSf0zRjizSjNzRjjzSf1zRjkzSuIzRjlzRjnzRjmzRjZzRjnzRiAzRjozRohzRjpzRoizRjqzRolzRjrzRb/zRjszRcBzRjtzRcCzRjuzRcEzRjvzRcGzRjwzRjxzRjxzRi0zRjyzRPvzRjzzRoIzRj0zRKEzRj1zRj2zRj2zRj6zRj3zRsezRj4zRsfzRj5zRsjzRj6zRj7zRj7zRhTzRj8zRjNzRj9zRiCzRj+zRj/zRj/zRkBzRkAzQ4LzRkBzRcAzRkCzQ55zRkDzRkAzRkEzRjtzRkFzQ6CzRkGzRlGzRkHzQ/EzRkIzRkJzRkJzRbfzRkKzRF0zRkLzSeyzRkMzRdNzRkNzRkSzRkOzRr1zRkPzRslzRkQzSHKzRkRzSjAzRkSzRJvSQXxBQ2/zRkUzRkXzRkVzRk2zRkWzRsoDwARGAMA8aAVzRkZzRrWzRkazRrYzRkbzRs4zRkczSDUzRkdzRk9zRkezSDXzRkfzSZWzRkgzSaozRkhzSbjzRkizScazRkjzRu3zRkkzSf4zRklzRmVzRkmzSghzRknzSjvzRkozSDVzRkpzRk+zRkqzRk/zRkrzRlAzRkszSrOzRktzStKzRkuzStfzRkvzStLzRkwzSuEzRkxzRHazRkyzStMzRkzzSvFzRk0zSvnzRk1zSv1wwARNwMAETgDAPEKQc0ZOc0ZX80ZOs0ZQs0ZO80WLM0ZPM0ZWb0AEWJ7ABFjewARZHsAEWUzABBELQBQGnzNGUMzAPAmGUTNGPLNGUXNGYPNGUbNGnPNGUfNGpTNGUjNG1vNGUnNG4bNGUrNG63NGUvNKV7NGUzNGU0DAPAjEN3NGU7NJZzNGU/NEr7NGVDNEnDNGVHNE6PNGVLNFuDNGVPNDanNGVTNDarNGVXNGVYDAOAScs0ZV80OXs0ZWM0a56sA8REbms0ZWs0R/M0ZW80Sc80ZXM0mq80ZXc0Sds0ZXs0R/uEAoMbNGWDNGnfNGWGtAVAZYs0SNdsAIB9L2wAgKhPbAOEqFs0ZZs0ZaM0ZZ80YBwkAcWrNGWnNJ7EJABFrAwARbAMA8S53zRltzQ9hzRluzRF3zRlvzRqgzRlwzRK1zRlxzSbUzRlyzRLmzRlzzRLozRl0zSkjzRl1zRG4zRl2zRq4PwDwFl7NGXjNGX7NGXnNEOTNGXrNEOfNGXvNJe3NGXzNEO7NGX3NEO8hAOESeM0Zf80bQs0ZgM0ZgQMAcUXNGYLNFQFxARGEAwBwhs0Zhc0SCAkA8DsSec0Zh80fjc0ZiM0fjs0Zic0iXc0Zis0fPs0Zi80fkM0ZjM0fkc0Zjc0pgs0Zjs0en80Zj80sB80ZkM0Zk80Zkc0iZ80Zks0ibQ8AUxbozRmUnQJQKDXNGZaVAVEZl80ZmAMA8RxXzRmZzRdezRmazRT6zRmbzRmgzRmczRmhzRmdzRmizRmezRmjzRmfzRmkGwARpRsAEaYbABGnGwARtRsAEbYbABDFGwAgGk0bAPBBGvDNGajNG8PNGanNG8XNGarNEB/NGavNIZzNGazNECfNGa3NG8rNGa7NG8zNGa/NG87NGbDNJMDNGbHNJT/NGbLNG9PNGbPNEFrNGbTNEFtpACAoo2kA8UcTes0Zt80QXM0ZuM0QXc0Zuc0pRc0Zus0Qas0Zu80Qbc0ZvM0Qc80Zvc0Qd80Zvs0QjM0Zv80oMc0ZwM0jls0Zwc0b4s0Zws0oMs0Zw80QuM0ZxM0qM70AEDlnAvEjE+vNGcfNEhLNGcjNE+zNGcnNDl/NGcrNErHNGcvNGc/NGczNGifNGc3NGdDNGc7NG6gVABDRDwAgGi8JAFMYYc0Z0v0FIRnUAwAQ1QMA8QUYtc0Z1s0aEs0Z180Z2c0Z2M0aDwkAEdoDABDbAwDwBRJ7zRnczRJ+zRndzRKBzRnezRnfAwCBDgrNGeDNGeEDAPEK5s0Z4s0Z580Z480SlM0Z5M0S8c0Z5c0pjRsAEOkbAIETxM0Z6M0YPQ8AEOoDAIASfM0Z680Z7AMA8RQVJ80Z7c0Z9s0Z7s0XTs0Z780nr80Z8M0adM0Z8c0l/80Z8iEAcPPNKYvNGfRdAFEZ9c0pkjMA0PnNGffNKL7NGfjNEykPAPELGGTNGfrNGLbNGfvNGLvNGfzNGLzNGf3NGMT9CNDGzRn/zRoEzRoAzRpMmwfhGmTNGgLNELvNGgPNEMcbAHAGzRoFzRjgCQDgGE3NGgfNGFDNGgjNGgkDAIAYt80aCs0aCwMA8AUYZs0aDM0Ybc0aDc0Yc80aDs0aEUcBgBphzRoQzRF1DwDwcRnczRoSzRopzRoTzRJ/zRoUzRpJzRoVzRpKzRoWzRhwzRoXzRh1zRoYzRKDzRoZzRh3zRoazQ2rzRobzRhozRoczRhqzRodzRpCzRoezRpYzRofzRpQzRogzRj5zRohzRomzRoizRoczRojzRjazRokzRoWzRolzRo6zRomzRiJHwJRGijNGijvARApTwKxGirNEBfNGivNGiwDABEtAwAQLgMA8RcYa80aL80bSM0aMM0YVc0aMc0YVs0aMs0aNc0aM80aNs0aNM0aNw8AETgPABEdDwARFw8AETkDAHE7zRo6zRh8CQAQPAMAAA8JoT3NFRXNGj7NGj8DAKATzRpAzRhszRpBYwDgGkLNGN7NGkPNGHTNGkTJALEaRc0aR80aRs0bIAkAEUgDAAI7ARBLOwEhGG8JABEMxQFxTs0aTc0aTwkAEVIJABFDIwFxaM0aUc0bGhUAEVMDAHBVzRpUzRtQCQCBGG7NGlbNGlcDABEVWQERWQMAoFzNGlrNGxjNGltlAVEaXM0aXQMAQGDNGl4vBFAaX80Zsg8AIRhx6QERYgMAEGMDACEYck8CoQ3NGmXNGL3NGmatARFnSwDQaM0XA80aac0Sgs0aau8BhxprzRjuzRpsFwpBbs0abwMAEXADABBxAwCAE2HNGnLNFAILByAQGBUD4BjjzRp1zRPwzRp2zRbJhwbxFxFwzRp4zRKFzRp5zRKGzRp6zRKHzRp7zSkWzRp8zRp+zRp9zRU9CQBxgM0af80RigkA8RyIzRqBzSChzRqCzSGpzRqDzSCjzRqEzSSZzRqFzRlpzRqGzSGqzRqHzR3LLQDxCo3NGonNE2TNGorNEOjNGovNEPjNGozNEPkbAECPzRqOIQBQGo/NGpADAPEFEXHNGpHNFQzNGpLNFQ3NGpPNEeHLB3FDzRqVzRqWAwAQlwMA8QITw80amM0a180amc0am80amg8A8A2bzRrNzRqczRx3zRqdzRx5zRqezRx+zRqfzRyAIwfw/5gfi80aoc0iVs0aos0iYc0ao80iYs0apM0j/c0apc0ffc0aps0kkc0ap80knM0aqM0mnM0aqc0mnc0aqs0nWc0aq80mns0arM0nqs0arc0nyM0ars0oK80ar80oaM0asM0oks0asc0o080ass0o8M0as80mOM0atM0pBs0atc0knc0ats0cis0at80cjs0auM0fjM0auc0pUc0aus0kns0au80iY80avM0cks0avc0cls0avs0cms0av80mn80awM0RKM0awc0qrc0aws0o1c0aw80q+s0axM0moM0axc0moc0axs0mos0ax80WJ80ayM0dKc0ayc0r0M0ays0r1M0ay80r380azM0qcM0azc0az80azs0bAc0az80a0M0a0M0a0c0a0c0aPc0a0s0Rcs0a080a1M0a1M0a1c0a1c0ZGc0a1s0ams0a180ZYc0a2M0ZWM0a2c0RQM0a2s0XM80a280XOM0a3M0g9M0a3c0g/M0a3s0iec0a380ifc0a4M0XRM0a4c0XSs0a4s0hB80a480hEc0a5M0ih80a5c0ii80a5s0Q/VcJ4BUAzRrozRrqzRrpzRr3CQDwFxQYzRrrzRQ6zRrszRbKzRrtzSVvzRruzRbZzRrvzRrxzRrwzRsACQDwCxDhzRryzSXRzRrzzRMbzRr0zRbLzRr1zRr2AwAgGYJRAOETY80a+M0WzM0a+c0a+gMAEfsDABH8AwDxBI7NGv3NFBnNGv7NFl/NGv/NGQpdAAEvAeEVAs0bAs0oTM0bA80bBAMA8QoJzRsFzRTzzRsGzSdQzRsHzSdNzRsIzSt6GwAQCgMAgRUDzRsLzRsMAwARDQMAEQ4DABEPAwAREAMAEBEDAIAQGs0bEs0bEwMAgBoZzRsUzRsVAwCAD8HNGxbNGxcDACEPwnEEcFHNGxnNGgWzBOAbG80bG80Y0M0bHM0bHQMACecMENsZBSEbIQMAECIDAPEjGmfNGyPNGhDNGyTNGQ/NGyXNGRbNGybNJZnNGyfNJZrNGyjNGyvNGynNGzDNGyrNKLsPABEsAwBxLs0bLc0q0QkAES8DAAInAHEyzRsxzRDqCQAQMwMAUBkbzRs0EQfxGhs1zRGxzRs2zSjozRs3zRLszRs4zRrZzRs5zREOzRs6zRs8zRs7zRNvCQAQPQMAgRKJzRs+zRs/AwAQQAMAgBUpzRtBzRdPjwrwDhs0zRtDzRcOzRtEzR0KzRtFzSJBzRtGzRPbzRtHFwFQG0jNG0kDAPEFGO/NG0rNGMDNG0vNG03NG0zNG1YJABBOAwCAGMHNG0/NFwflBYAYi80bUc0bUgMA8QUY1s0bU80ODM0bVM0ODc0bVc0YwjkAEFcDALEQ4s0bWM0Q480bWWkMEVpjDEFbzRtcAwAQXQMA8+APTc0bXs0SFM0bX80SAc0bYM0Sks0bYc0gsc0bYs0k4M0bY80gss0bZM0k4c0bZc0h6c0bZs0Wcs0bZ80pNc0baM0b880bac0pPM0bas0fKM0ba80pP80bbM0pQM0bbc0pQ80bbs0Zis0bb80cZc0bcM0Wgs0bcc0pVc0bcs0pEs0bc80pZc0bdM0Wj80bdc0ZjM0bds0Wks0bd80m380beM0goM0bec0Wmc0bes0jR80be80jb80bfM0Wn80bfc0prs0bfs0p880bf80UA80bgM0n980bgc0opM0bgs0Z4s0bg80bhM0bhM0bhc0bhWsNIRuHAwAQiAMAgBKLzRuJzRuKAwDxERZjzRuLzRgjzRuMzRuQzRuNzRNlzRuOzQ61zRuPzSmUFQBxks0bkc0qwwkAEJMDALAVKs0blM0o980blSEYUBuWzRuXAwDwIw8ZzRuYzStFzRuZzStkzRuazRugzRubzRuhzRuczSeHzRudzShXzRuezSg2zRufzSeIIQAgFAchAFAnbM0bojMJUBujzRukAwDgDd3NG6XNG6fNG6bNLAYJAAMZC9DozRupzRurzRuqzRvCCQDwLxjDzRuszRjFzRuuzQ6EzRuvzSVuzRuwzRYuzRuxzSWHzRuyzRQ7zRuzzSp3zRu0zRZazRu1zSWwzRu2zRu4bw8hEZkJAPEWv80buc0X5c0bus0l1c0bu80YF80bvM0YGM0bvc0YG80bvs0YIScAEcADABDBAwAhGD+HAPC+5s0bw80cCM0bxM0b580bxc0euc0bxs0b6M0bx80cCc0byM0hoM0byc0b6s0bys0cG80by80b680bzM0cHM0bzc0b7M0bzs0j4c0bz80b7c0b0M0b7s0b0c0b780b080lU80b1M0nNs0b1c0b8c0b1s0b8s0b180gas0b2M0b9M0b2c0hoc0b2s0hos0b280b+M0b3M0b+c0b3c0h780b3s0ho80b380b+80b4M0b/M0b4c0b/c0b4s0Qr80b480cBs0b5M0sDc0b5c0cB88AURmozRvnaw0Q6GsNIBvpaw0hG+plDRHrZQ0R7GUNEO1lDSAb7mUNsBvvzSVPzRvwzRmzpQAgGbSlAFAZt80b81kNIBv0WQ3gG/XNGbrNG/bNGbzNG/dTDVAb+M0lUKsAgCVRzRv6zRm+pQAgGb+lACAZwKUA8CMZwc0b/s0qVc0b/80qTM0cAM0qh80cAc0qic0cAs0YDM0cA80YHM0cBM0re80cBc0R3c8AIBnDyQAgGcSVASAcGIMB8FkcGc0cCs0j4s0cC80kw80cDM0cHc0cDc0kxM0cDs0j480cD80cH80cEM0j5M0cEc0cJs0cEs0kxc0cE80cKM0cFM0cKc0cFc0kxs0cFs0sC80cF80Xss0cGM0XmM0cGc0Xms0cGs0Xm90BIBec1wEgF51jAIAXoc0cHs0Xo10AUBekzRwg0xrwDhwhzRemzRwizRenzRwjzRepzRwkzReqzRwlzRerewCAKaHNHCfNF617ALEXrs0cKc0Xr80cKq0B8RkrzRexzRwtzQ5TzRwuzRwzzRwvzRw0zRwwzRw1zRwxzSTNzRwyzRw3GwAROBsAETkbAHE6zRw2zSXcGwARPBsAET0bABBBGwCAI/PNHDvNII0bACEofRsA8AREzRw+zRxFzRw/zSBkzRxAzR4VLQDhHhbNHELNI0XNHEPNFm0nABBGJwAhHhMJAHFIzRxHzRxJCQAQTwkA8REOws0cSs0cUM0cS80cUc0cTM0OzM0cTc0Oz80cTs0O1icAEFYhACEd4iEA8Qr/zRxSzQ8dzRxTzQ8yzRxUzR5NzRxVzSO8JwDwc2zNHFfNHP3NHFjNJzzNHFnNJ87NHFrNJ8/NHFvNJ9DNHFzNJ9HNHF3NJ9LNHF7NJ9PNHF/NJ9TNHGDNJ9XNHGHNJ9bNHGLNJ9fNHGPNJ9jNHGTNJ9nNHGXNJ9rNHGbNJ9vNHGfNJ9zNHGjNJ93NHGnNJ97NHGrNJ9/NHGvNFqzNHGw/BvAjHG3ND07NHG7ND1PNHG/NEtPNHHDNEgXNHHHNKQ3NHHLNKTnNHHPNEGXNHHTNHG3NHHUbAPAgHHbNHJvNHHfNHJzNHHjNHJ3NHHnNHJ7NHHrNHJ/NHHvNHQDNHHzNHQHNHH3NHQIrC4AdA80cf80dBDEL8Y8dBc0cgc0dBs0cgs0coM0cg80coc0chM0dCM0chc0co80chs0cv80ch80cwM0ciM0cwc0cic0cpM0cis0cpc0ci80cps0cjM0dC80cjc0dDM0cjs0dDc0cj80dDs0ckM0cp80ckc0cqM0cks0cqc0ck80cqs0clM0dD80clc0dEM0cls0dEc0cl80dEs0cmM0jkc0cmc0jks0cms0jk9sAEavbABGs2wARrdsAEa7bABCvsQAhEsKxAHC5zRyizRy7sQAhG0SfABHDnwBxxM0cps0cxYcAEcqHABHLhwARzIcAEM1dACASFV0AIBKNXQAgD1BdACESFl0A8Sj8zRywzR0TzRyxzR2nzRyyzRzdzRyzzRKQzRy0zQ9SzRy1zRIZzRy2zR2vzRy3zRb2zRy4zSYFjQBwhM0cus0mIpMA8AUmI80cvM0mJM0cvc0RU80cvs0WMlMBIBYzUwEgJn5TAYAmmM0cws0TlrcAISketwAQ+LcA8AgbZ80cxs0pH80cx80c4s0cyM0c+c0cyTcIUBzKzSn6zwAgKc7PACAqAc8A8CMb380czs0p1s0cz80p280c0M0qEM0c0c0p8M0c0s0p8c0c080qI80c1M0eIc0c1c0c1gMA8QsPT80c180mT80c2M0c280c2c0c4c0c2s0p/A8A8RDnzRzczRzozRzdzRzpzRzezRzqzRzfzRzrzRzgzRGnLQAR7Z8A8AruzRzjzRzvzRzkzRzxzRzlzRzyzRzmzRzzRQAAsw0R6LMNEemzDUDqzRqfRQCAFbvNHOzNFeJFACAatkUAIBq3RQCAH2nNHPDNIQpLACAavEsAIBq9SwBRGr7NHPTrAhH15QIQ9s0CIBz3xwIhHPiRAhD5fwIhHPptAhD7WwJQHPzNHHvhA+EXMM0c/s0ggc0c/80XJBsDEbAbAxGxGwMRshsDEbMbA3G0zR0FzRy1GwNAts0dB+MBABUDQLrNHQnRAVEdCs0cvvcCEcb3AhHH9wIRyPcCEcnfAhHO3wJAz80dEYkBAN8CENFPAvEREo7NHRTNEhfNHRXNHRnNHRbNKgLNHRfND1HNHRjNEhgVANEczR0azSoDzR0bzR0eDwBxH80dHc0dIA8AESEPABEjDwAQJA8AgBKPzR0izSamFQAgEu8VAPEREwXNHSXNHSrNHSbNJzHNHSfNHSvNHSjNHSzNHSnNJqMbABEtFQAQrBUAISoEDwARLgMAES8DANEyzR0wzR1mzR0xzR0zDwAQNAkAISn3CQDw/xNvzR01zR1xzR02zR1yzR03zR2rzR04zR3AzR05zR4zzR06zR40zR07zR41zR08zR9czR09zR+/zR0+zR/AzR0/zSA9zR1AzSBTzR1BzSBdzR1CzSE/zR1DzSFAzR1EzRrczR1FzRclzR1GzSD5zR1HzSIEzR1IzSIpzR1JzSJqzR1KzRrezR1LzSLgzR1MzSN6zR1NzSOCzR1OzR5GzR1PzSN7zR1QzSSjzR1RzSN8zR1SzSSvzR1TzSF3zR1UzSS2zR1VzSS5zR1WzSbizR1YzSBVzR1ZzSi5zR1azR/CzR1bzSA+zR1czR/DzR1dzSA/zR1ezSBWzR1fzSFCzR1gzSIGzR1hzSIqzR1izSmYzR1jzR5OzR1kzSmfzR1lzSN9OwH0IyH7zR1nzR1zzR1ozSnQzR1pzR10zR1qzR1wzR1rzSnRzR1szSnSzR1tzR42zR1uzR43WQEBIQAGXwERdUUAEXo/ABF7DwBwd80dds0deAkAIBWoCQCAFanNHXnNFaonACAe1ScA8REVq80dfM0Vrc0dfc0TkM0dfs0Tkc0df80dgc0dgM0jFAkAEYIDAPEojM0dg80djc0dhM0djs0dhc0SOc0dhs0dkM0dh80dkc0diM0dk80dic0dlM0dis0dlc0di80dljkAEJc5ACAeSTkAgB7fzR2PzSBAOQAgHlw5AIAe4M0dks0gQj8AISAhPwAQmD8AIB5dPwAhHuE/ABGZFQARmgkAEZsJABGdCQBxns0dnM0fug8AEJ8PACEV2QkAQarNHaDVBhChWwLwDh2izSCEzR2jzSCqzR2kzSCFzR2lzRZxzR2mzSCPuwUAnQKgqM0dzM0dqc0eWT8AIA+vrwIAEQcRrLcGEa2NBhCuewbwJh2vzR24zR2wzSDlzR2xzSDvzR2yzSJbzR2zzRA8zR20zR25zR21zSEBzR22zSJczR23zSo7MwAgHG4bAPEOHHLNHbrND1TNHbvNJu/NHbzNHb/NHb3NKSDNHb4hA0C/zR3FJwOxEpHNHcHNEhrNHcKfAKDDzRKZzR3EzRIvIQDwDiW/zR3GzRLfzR3HzSXKzR3IzRLhzR3JzSKszR3KMQ5RHcvNIc7VAPG4380dzc0d4M0dzs0fts0dz80ft80d0M0hZs0d0c0iss0d0s0jFs0d080hZ80d1M0haM0d1c0lK80d1s0lLM0d180hac0d2M0fuM0d2c0fuc0d2s0hbM0d3M0is80d3c0jF80d3s0gIM0d380PVc0d4M0PWc0d4c0eus0d4s0eu80d480d6M0d5M0d6c0d5c0d780d5s0d9c0d580d9s0d6M0d980d6c0d+M0d6s0f480d680f5M0d7M0jM80d7c0kps0d7s0gyDkA8Qr5zR3wzR/lzR3xzR/mzR3zzSM0zR30zSM1UQAR+lEAEftRABD9UQAgHoQzACEXEhsAEH4bAIAXE80d/M0qPiEA8BEeAs0d/s0eA80d/80iuc0eAM0ktM0eAc0ius0eAs0SGxsA8Fkehc0eBM0PVs0eBc0PWs0eBs0fms0eB80V9c0eCM0V9s0eCc0ec80eCs0PV80eC80ehs0eDM0SQ80eDc0PWM0eDs0eEs0eD80PXM0eEM0ep80eEc0Pk80eEs0OwM0eE80Owc0eFM0OxekK8R0Ox80eFs0Oy80eF80Ozs0eGM0O1c0eGc0O180eGs0SZM0eG80eHc0eHM0ehwkA8AQizR4ezR4jzR4fzSSrzR4gzRXsuQcgHiwbACAWvhsA8BQT6M0eJM0gI80eJc0gJM0eJs0fxs0eJ80cX80eKM0fqM0eKaEK8QUeKs0gMs0eK80WfM0eLM0T6c0eLakF8A0uzSAqzR4vzSMrzR4wzSSyzR4xzSMtzR4yzR7MxwWAHjjNHjTNHjzHBSAePacEsR5CzR43zR47zR445QWhOc0Wdc0eOs0WdhUAEKItAAD3BfAEPc0dds0ePs0PY80eP80PZM0eQKEEIB5BVQUARQDQoc0eQ80eRc0eRM0eRwkAIBcQuwUgFecPAPAXHYrNHkjNHlDNHknNHlHNHkrNIWXNHkvNIWvNHkzNIW3NHk3NIXNzBYEOos0eT80eUi0AEVMtABFbDwARYw8AEFQDAPAFHYPNHlXNHwPNHlfNHwrNHljNIe0LBIEfEs0eWs0fFDMA0V7NHlzNHl/NHl3NHmAPABFhDwARbw8AEXUPAHFkzR5izSltXQARZQ8AEWYJABF7CQDxInbNHmfNH7zNHmjNH73NHmnNISfNHmrNIPjNHmvNIVnNHmzNIwjNHm3NJKjNHm7NJLVdANB3zR5wzR++zR5yzSFdbQKAKZzNHnTNIwl1ACEp8lcAEXgnABGACQDRfM0eec0efc0ees0enHsAF0QVAHGDzR5+zR5/AwAQ+DMAUA+QzR6B+QBQHoLND7AhACEdzTkDcP7NHoXNEhzTAiAPW3MC8AIcR80eiM0fn80eic0foc0eik0E8Hcei80PZc0ejM0SIs0ejc0h580ejs0Pe80ej80dTM0ekM0Phs0ekc0V7c0eks0e0c0ek80SRs0elM0h6s0elc0Pn80els0gGM0el80e9c0emM0VoM0emc0ems0ems0p1c0em80p580enM0enc0enc0p6s0ens0Q9M0en80eoM0eoM0dbc0eockGEh7pAUCjzR6kAwDhG37NHqXNKe7NHqbNHsJ7A/BDtc0eqM0iCc0eqc0ets0eqs0nNM0eq80cD80erM0lPc0erc0cEM0ers0pcM0er80euM0esM0nNc0esc0cEc0ess0cEs0es80cFs0etM0cF80etX8RIB62WxFQHrfNG9czAIAb2s0euc0XmQEFIB7AAQXxCx5KzR68zSGHzR69zRaKzR6+zSlXzR6/zSlvIQBAw80ewVkHAKUAEcQPABHFAwDwAcnNHsbNHFnNHsfNFxHNHshTB1Eeyc0eygMAQc3NHstTATLMzRUPABHOAwDR1s0ez80hl80e0M0hmHEB0MfNHtLNIUnNHtPNHtQDAPERFozNHtXNJTDNHtbNHtrNHtfNHtvNHtjNHtzNHtnNHt0VABDeFQAgHFsVACEfCxUAEaYVAPEEwc0e380e4s0e4M0e5M0e4c0e5Q8AQObNHuPVBgAVABDtFQAhKiQVAPEW9s0e580gX80e6M0gYM0e6c0g880e6s0iAM0e680jAM0e7M0jPTMA8Bb3zR7uzSBhzR7wzSIBzR7xzSICzR7yzSMBzR7zzSMCzR70zSM+JQIhKb9XABF+MwAQgccC8BofAs0e+c0a3c0e+s0h880e+80iOM0e/M0kos0e/s0h9M0e/80iOc0fAI0JUR8BzSmeMwAB8wPwFx8VzR8EzRrbzR8FzSG8zR8GzSInzR8HzR5WzR8IzSPMzR8JzSPNFwSwHxbNHwzNIijNHw0jBCAfDtUJ8A4fD80iIs0fEM0iI80fEc0pus0fEs0p3s0fE80p4TsEIR8XYwBAGM0fFmUBIB8XZQHwAh8YzR8bzR8ZzSMTzR8azSH/DwDx////TRXazR8czRIdzR8dzRxdzR8ezQ9dzR8fzQ+SzR8gzQ9ezR8izRJEzR8jzR2pzR8kzRcxzR8lzSDwzR8mzSEezR8nzRdBzR8ozRdDzR8pzSECzR8qzSEgzR8rzSEGzR8szRXbzR8tzSCMzR8uzSDnzR8vzR/HzR8wzR1GzR8xzR/szR8yzR/uzR8zzSJ4zR80zSJ6zR81zSNKzR82zSNxzR83zSOHzR84zSOIzR85zSP/zR86zRtqzR87zShyzR88zRtszR89zSh0zR8+zRxzzR8/zSCGzR9AzSlIzR9BzSCSzR9CzSDszR9DzRtxzR9EzSh5zR9FzRt0zR9GzSh7zR9HzSACzR9IzSKGzR9JzSKIzR9KzSONzR9LzSNPzR9MzSOOzR9NzSOPzR9OzSN1zR9PzSOQzR9QzSZOzR9RzRyRzR9SzSodzR9TzSoizR9UzSpjzR9VzSplzR9WzSpmzR9XzSpozR9YzSppzR9ZzSpqzR9azSprzR9bzSpszR9czRAezR9dzRAmzR9ezRBkzR9fzRByzR9gzRc3zR9hzSD7zR9izRc8zR9jzRc9zR9kzRc+zR9lzRdJzR9mzSEQzR9nzSJFzR9ozR9rzR9pzR9uzR9qzR9wzR9rzR9xzR9szSG9zR9tzRGqzR9uzR9yzR9vzRa3zR9wzSG+zR9xzR8EzR9yzRrhzR9zzR92zR90zSCrzR91zRF8zR92zRltzR93zRluzR94zRlvzR95zSQ5zR96zSQ6zR97zSQ7zR98zSQ8zR99zRlwzR9+zSSLzR9/zSQ9zR+AzSSMzR+BzRlyzR+CzSSNzR+DzRlzzR+EzSSOzR+FzSiUzR+GzRl0zR+HzRl1zR+IzRl2zR+JzRIfzR+KzR+IzR+LzRmHzR+MzRtuzR+NzR+SzR+OzR+TzR+PzSgmzR+QzR+WzR+RzR+XzR+SzRazzR+TzRdYzR+UzRKyzR+VzRKzzR+WzRa4zR+XzRdZzR+YzR+czR+ZzR+dzR+azSLNzR+bzSMlzR+czR+ZzR+dzR+ezR+ezR+rzR+fzR+szR+gzR+tzR+hzR+uzR+izR+vzR+jzR+wzR+kzSPSzR+lzRl8zR+mzR+xzR+nzR+yzR+ozR+zzR+pzR+0zR+qzR+1zR+rtwYESwAAvQYKSwCAHc7NH7HNIC4/AIYgL80fs80gMD8AgBRNzR+2zR6KNwsAvwdAuM0fygcL5hRRzR+6zSFLzR+7zRWC1wcgHT2tByYdWs0OgR/EzR/BzRIpNw5x2c0fw80UUxUAEMUDACASIJMJ8QUf3s0fx80hNM0fyM0hNc0fyc0hNmkA8ArgzR/LzR/hzR/MzRJFzR/NzSE3zR/OzR/PAwDxIw9izR/QzQ+UzR/RzR6LzR/SzR/YzR/TzSGDzR/UzRxOzR/VzRZzzR/WzRX3zR/XzRX4IQAR2QMA0dzNH9rNH9/NH9vND5cPABDdAwAAhQtA3s0VexsAIA+OgQAgHGOBAPAFHv3NH+LNHV7NH+PNHevNH+TND2aLC/b/iRJHzR/mzRJJzR/nzSAKzR/ozSJVzR/pzQ90zR/qzRIwzR/rzRqizR/szQ91zR/tzRqjzR/uzRmRzR/vzR1LzR/wzSAOzR/xzSJ+zR/yzRI2zR/zzR4XzR/0zRAvzR/1zRZVzR/2zRkfzR/3zSaFzR/4zSaIzR/5zSaQzR/6zSW8zR/7zSAPzR/8zRqHzR/9zSRLzR/+zSkuzR//zRVIzSAAzRVJzSABzRq7zSACzRt3zSADzSkxzSAEzSATzSAFzRt6zSAGzR9NzSAHzSkzzSAIzR9PzSAJzRt8zSAKzQ7DzSALzQ7EzSAMzQ7IzSANzQ7JzSAOzQ7NzSAPzQ7szSAQzQ7tzSARzQ7zzSASzQ70zSATzQ8MzSAUzSAZzSAVzSBbzSAWzQ9/zSAXzSBczSAYzQ+lzSAZzSAfzSAazSF9zSAbzSF+zSAczSHfzSAdzSF/zSAezSHgzSAfzSAizSAgzRJTzSAhzSIDzSAizR4kzSAjzR4lzSAkzR4mzSAlzSK8zSAmzSLVzSAnzSLWzSAozSMozSApuwuAICvNItfNICzBC1AgLc0Ze+sCUB4nzSAvAwwgIDADDCYgMQMM8SkgM80i2M0gNM0iv80gNc0iw80gNs0jKc0gN80eMc0gOM0jKs0gOc0p7M0gOs0i2c0gO80dP80gPBMRED0LCiAgPrUCUCA/zRZ+7Q/wCA9nzSBBzSM5zSBCzQ+VzSBDzRXezSBEKQrxBSBFzQ98zSBGzSSnzSBHzSSzzSBITxERSRcKcErND2jNIEuDB4AgTM0bz80gTbME8AsgTs0cZ80gT80WgM0gUM0dQM0gUc0dWM0gUqMC8AsgU80SI80gVM0dTs0gVc0V880gVs0PmM0gV6cH8QsgWM0gFc0gWc0cac0gWs0erM0gW80dQc0gXH8Ipl3NIAvNIF7NIBC1COAbxs0gYc0SSM0gY80d8ZkY8f//nhtgzSBlzRLwzSBmzRDLzSBnzR2izSBozSjbzSBpzRqyzSBqzRwhzSBrzRwizSBszRVgzSBtzRwlzSBuzSpfzSBvzSB4zSBwzSB5zSBxzSB6zSByzSB7zSBzzSB8zSB0zSB9zSB1zSB+zSB2zSB/zSB3zSCAzSB4zSBwzSB5zRz+zSB6zSByzSB7zSCWzSB8zSB0zSB9zSB1zSB+zRBFzSB/zSCbzSCAzSCczSCBzRKTzSCCzSCHzSCDzSCIzSCEzSCJzSCFzSTPzSCGzSCQzSCHzSCTzSCIzSCUzSCJzSCVzSCKzRqBzSCLzRImzSCMzR90zSCNzRU6zSCOzSTSzSCPzRqDzSCQzR9AzSCRzRnkzSCSzSDPzSCTzRIlzSCUzSBnzSCVzSCdzSCWzSCXzSCXzSCYzSCYzSFuzSCZzSCazSCazR2mzSCbzR/NzSCczSFyzSCdzSCKzSCezR8zzSCfzR91zSCgzR9IzSChzQ9qzSCizRKXzSCjzSUjzSCkzRK/zSClzRLIzSCmzRLMzSCnzRLYzSCozRL2zSCpzRMLzSCqzSCLzSCrzSC0zSCszSC1zSCtzSC2zSCuzSC3zSCvzSC4zSCwzSC5zSCxzSTZzSCyzSC6zSCzzSC8zSC0zSC+zSC1zSDazSC2zRAtzSC3zRAwzSC4zSOXzSC5zSO+zSC6zQ6NzSC7zRtlzSC8zSDdzSC9zRMUzSC+zSDDzSC/zSDEzSDAzSDJzSDBzSDKzSDCzSDNzSDDzRAgzSDEzRAhzSDFzRBUzSDGzR1WzSDHzRXEzSDIzSTfzSDJzRBmzSDKzSlUzSDLzQ/izSDMzQ/jzSDNzRt9zSDOzSDQzSDPzSDTzSDQzRkczSDRzRkezSDSzSfwzSDTzRkozSDUzSDWzSDVzSDYzSDWjQBB180jmA8AccDNINnNIN7bAPAE380g280O3M0g3M0O3c0g3c0g4xsAIA7wGwDwBQ7GzSDgzQ7SzSDhzQ7gzSDizSdtIQDxCA7vzSDkzStnzSDlzRd8zSDmzRXfzSDnCxOg6M0Re80g6c0g6gMA8BElxc0g680Qac0g7M0pJs0g7c0Rws0g7s0prc0g780PbLkK4BInzSDxzRQbzSDyzRUsGwxQECTNIPS9DPAmIPXNEizNIPbNFB3NIPfNFS3NIPjNECXNIPnNFB/NIPrNGoLNIPvNEpbNIPzNGYjNIP3NIP4DAPAmJcPNIP/NJ1zNIQDNJcjNIQHNKTrNIQLNKSfNIQPNFGTNIQTNFUXNIQXNEGvNIQbNEGzNIQctIfBfIQjNKSjNIQnNFG/NIQrNFUbNIQvNEG/NIQzNFHTNIQ3NEHHNIQ7NFHXNIQ/NGobNIRDNEvXNIRHNG3XNIRLNIRjNIRPNIRnNIRTNIRrNIRXNIRvNIRbNIRzNIRfNIR3NIRjNFeDNIRnNHUXNIRqHAFAhG80pWCEAIBcrIQDwJilmzSEezRQczSEfzRQezSEgzRRlzSEhzRRwzSEizR5pzSEjzR5qzSEkzSgWzSElzSEozSEmpQBRISfNISkPABEsCQDRLc0hKs0hLs0hK80njBUAEDAVACAe6RUAgRLUzSEvzRU+FQD2BAXNITHNEIPNITLNKbbNITPNEIuFCPYXF23NITbNF27NITfNF3HNITjNITzNITnNIT3NITrNJTXNITvNIT4VACAV4Q8A8REV+c0hP80dQ80hQM0hRM0hQc0lO80hQs0SSs0hQ80jQxUAQUbNIUWpCEFGzSFHAwBwTM0hSM0gK6kOgCFNzSFKzSFOXQkhIU8bABdQFQBxhM0hT80WjRUAcFLNIVHNIVQJAIASKM0hU80lNg8A8ykSS80hVc0hXs0hVs0cSs0hV80hX80hWM0hjc0hWc0iGM0hWs0hY80hW80hjs0hXM0Pmc0hXc0iGzMAAy0A9AFgzR4gzSFhzSVzzSFizRBWMwAQZDMAICFluwX3RCFmzReBzSFnzSPdzSFozR3VzSFpzSUuzSFqzRdvzSFrzRaEzSFszR5MzSFtzSkOzSFuzSF1zSFvzSF2zSFwzRxDzSFxzSF4zSFyzSF5zSFzzR8OIQBxes0hd80V6iEAEXshABB8FQAgIBoPACAlMw8AsSAdzSF9zSAbzSF+1RXQf80d2s0hgM0SKs0hgWUBUCGCzRv1EQogHrw7AeAevc0hhc0evs0hhs0ev5UQ8AUhis0hiM0isc0hic0hi80his0SKwkAUClWzSGMJwBQIY3ND20pAQBHEPErj80Wp80hkM0ez80hkc0i080hks0hmc0hk80i1M0hlM0Pqc0hlc0Pq80hls0hns0hl80dRM0hmM0b6ScAcIXNIZrNIZsDAOAWjs0hnM0hn80hnc0pOC0AIBv6DwDwJhvIzSGgzRwazSGhzRwjzSGizRwkzSGjzRwnzSGkzRzszSGlzSNazSGmzRzwzSGnzRXjzSGokwOwIanNIavNIarNIa4JAOASlc0hrM0iZM0hrc0SnBUA8AUS9M0hr80S+s0hsM0hss0hsc0htgkA8AUVvs0hs80Sm80htM0SMc0htc0pWxsA8AUfX80ht80fR80huM0fBc0huc0hugMAgRQyzSG7zR9qLxDxsmzNIb3NHvnNIb7NGuPNIb/NIAzNIcDNJHXNIcHNIBHNIcLNIA3NIcPNHUrNIcTNIt3NIcXND3jNIcbNEC7NIcfNI27NIcjNI5TNIcnNEsDNIcrNFTzNIcvNIczNIczNJcnNIc3NIBLNIc7NH/3NIc/NKTDNIdDNG3nNIdHNH0rNIdLNKTLNIdPNEH7NIdTNH0zNIdXNG3vNIdbNIdzNIdfNFhDNIdjNFhLNIdnNFhTNIdrNId3NIdvNId7NIdzNIBwPABAMDwDxDiILzSHfzQ9vzSHgzQ+bzSHhzRW/zSHizRXIzSHj3RMQ5F8K8Cwh5c0elM0h5s0iws0h580h8M0h6M0iNc0h6c0lKM0h6s0h8c0h680h8s0h7M0iNs0h7c0iN80h7s0fAC0AIR76IQAQ2iEAIBaVrxEgFeSjEfELFfrNIfXNEi7NIfbNEkzNIffNIfnNIfjNIfoJABH8CQBw/c0h+80fEQ8AIR7qDwDQ680h/s0p480h/80gOVcSsR1HzSIBzRv2zSICgQDxEAPNKd3NIgTNFcDNIgXNDjHNIgbNFcnNIgfNGl7NIghvEvEHCc0byc0iCs0iDc0iC80iDs0iDM0iDw8AEBAPACAWlg8AIRB1DwBwEs0iEc0iFAkAgA9wzSITzRBJDwDhD5zNIhXNIhfNIhbNIhoJABAgawSBIiTNIhnNI/YVAPAKIc0iG80iJc0iHM0iJs0iHs0dMM0iH80dgC0AIB5rIQAgHnJREiAWpFESgRvczSIkzR8GMwAQDDMAgB7xzSInzR1IhxLxCx1hzSIpzQ9xzSIqzQ+dzSIrzSItzSIszSIwCQDRMc0iLs0kt80iL80i4hUAEDMVAIEh6M0iMs0jHg8A0BzNIjTNDp7NIjXNHvutASAWmK0B8KEd280iOM0fB80iOc0fDc0iOs0gos0iO80gqM0iPM0OVM0iPc0bYs0iPs0bZM0iP80lr80iQM0Rjs0iQc0VO80iQs0e480iQ80gwc0iRM0gbM0iRc0gws0iRs0omc0iR80iTc0iSM0ZIc0iSc0Sys0iSs0Sy80iS80dx80iTM0iTs0iTc0SmM0iTs0S980iT80dw80iUM0mP80iUc0iUs0iUs0Pc80iU80iV80iVM0iWHMO8Bcaoc0iVs0dxM0iV80Sms0iWM0S+c0iWc0VY80iWs0pK80iW80QK5MbsBB2zSJdzR/pzSJeow6AIl/NH//NImArDiEiYTUEEGI1BCAiYy8EICJkHQSAImXNIbTNImYRBPACImfNInDNImjNInHNImnNInJvHvARInPNImvNEOXNImzNEObNIm3NInTNIm7NInXNIm/NInYzACERejMAEZAzABGRMwAQ2icAIRG/JwARmScA8QHczSJ3zSKMzSJ4zSHDzSJ5NQTzBHrNH+/NInvNElrNInzNIo3NIn0zD/AsIK3NIn/NElvNIoDNElzNIoHNEl3NIoLNEl7NIoPNEl/NIoTNFvDNIoXNIo7NIobNIc/NIofNIdDNIogJD+Aiic0SZs0iis0ij80iiw8PUCKMzQ92YwAgEqAzACApLxsAIRL9twARm7cA8CiczSKSzRNDzSKTzRNEzSKUzRNHzSKVzSKgzSKWzSKhzSKXzRNOzSKYzRNQzSKZzSKdzSKazRNTPwAgEp0/ACASnhUA4BL7zSKezRNAzSKfzRNBPwAgE0k/APECE0rNIqLNE1LNIqPNIqXNIqRBAfEBpc0iqM0ips0XkM0ip80iqQ8AEKoJACEjDAkA8AqvzSKrzSK7zSKszShNzSKtzSKwzSKuzQ6fGwAhIYgPABD35wbhHdHNIrLNIrTNIrPNHd0JANC3zSK1zSUvzSK2zSK4DwAgHf8JAFEjGc0iuVcAQbrNIx1dABTEbw/xGb3NIyDNIr7NIsfNIr/NFpvNIsDNIsjNIsHNIyHNIsLNIyLNIsPNIDYzANDJzSLFzSNCzSLGzQ+JMwAjFpotAPAOIsnNHgbNIsrNIyPNIsvNHgnNIszNIyTNIs3NIs4DAABlB9HPzSMmzSLQzSUqzSLRaweg0s0jJ80i080gJXcHAIcA0NXNICfNItbNHUnNItfpBLAi2M0ONM0i2c0epWcCgA4vzSLbzRU1YQIgG3iHBuAfNM0i3s0kV80i380fSSch8HcSn80i4c0Ois0i4s0jt80i480nj80i5M0Rn80i5c0VP80i5s0WQM0i580VQc0i6M0S/M0i6c0Xfs0i6s0Vb80i680QhM0i7M0puM0i7c0VL80i7s0VS80i780f8M0i8M0OJc0i8c0gBM0i8s0i+80i880i/M0i9M0jEM0i9c0hSM0i9s0onqcB9gUjEc0i+M0i/c0i+c0i/s0i+s0i/zMAJx7rGwAQwBsA8QUSTs0jAM0jA80jAc0WoM0jAs0d8w8AcAXNIwTNIwcJAIAebM0jBs0SOg8A8BcedM0jCM0SMs0jCc0e8s0jCs0eqc0jC80jDs0jDM0jD80jDc0SVA8AICL0DwDhDpbNIxDNIxLNIxHNDpgJANAVzSMTzSH+zSMUzSnmDwDhHdLNIxbNIxjNIxfNDpoJAHEazSMZzSMbCQAQHAkAIA6cCQAhIjJPAhE0hQWhvc0jH80b980jIAcCQCHNFpw9AiAgNRMCIB+bDQJTHwHNIyUHAiAh5PsBgCHmzSMozSAplxFQFp3NIyojAYAjK80SM80jLH0K8SYjLc0gOM0jLs0SNM0jL80d7M0jMM0Wns0jMc0SUM0jMs0b280jM80jNs0jNM0Wos0jNc0Pog8AcDjNIzfNIzwJAPAFHuzNIznNHVPNIzrNHILNIzvNH6UbAOEe9M0jPc0jP80jPs0d9AkApkTNI0DNJKHNI0HrAiAjQ0cB8QIjRc0jSM0jRs0jhc0jR80QfQ8A8CJQzSNJzSNRzSNKzSNSzSNLzSNWzSNMzSNYzSNNzSNbzSNOzSNczSNPzSNdzSNQzRKhLQAgEqItAPAFEqPNI1PNEqTNI1TNEqXNI1XNEDc/AIAQOM0jV80kM0UAgCQ0zSNZzRPHKQogEEFRACAS/lEAIBL/UQDwCBMAzSNezRMBzSNfzRMCzSNgzSHFzSNhkwnxCyNizRkdzSNjzRkpzSNkzRkqzSNlzRkrzSNmqwnxJWfNH/LNI2jNH/PNI2nNIdHNI2rNIdPNI2vNIdTNI2zNIAbNI23NIAjNI27NI3DNI2/NEH8JAEBTzSNxsQAgI3KxACAjc6sAICN0hwAgI3WHAIAjds0Pes0jdzcd8A4jeM0koM0jec0jlc0jes0V5s0je80Pg80jfM0PhTkk8AsPoc0jfs0dTc0jf80Ph80jgM0PiM0jgc0PpuEkISODAwAQhAMAIB83dwFRIBbNI4ZZAUGHzSHIvxnwsvTNI4nNIK7NI4rNEmHNI4vNFvHNI4zNKM/NI43NIdLNI47NIdXNI4/NIAfNI5DNIAnNI5HNHNLNI5LNHNPNI5PNHNTNI5TNFCDNI5XND6DNI5bNKi7NI5fNI5vNI5jNI5zNI5nNI53NI5rNI57NI5vNEDHNI5zNImvNI53NEq/NI57NJHDNI5/NI6HNI6DNI6nNI6HNFTDNI6LNFTHNI6PNFTLNI6TNFTjNI6XNJ4nNI6bNJ8DNI6fNFkLNI6jNKAczAPAXFUzNI6rND33NI6vNI7DNI6zNI7jNI63NErTNI67NJ7nNI6/NKTQbAPAdEjfNI7HND9LNI7LNJyrNI7PND9TNI7TNJyvNI7XND9XNI7bNJyzNI7fNI6VFAPApEDLNI7nNI6bNI7rNI6fNI7vNI6jNI7zNKbDNI73NKbnNI77NI8LNI7/NJszNI8DNKEDNI8HNG5QVAPAXEDPNI8PNI8nNI8TNH3nNI8XNH3rNI8bNH3vNI8fNH3zNI8jNH38hALMOh80jys0gn80jy2scUBV8zSPNDQXwCyPOzQ+BzSPPzSPazSPQzSmdzSPRzRI4zSPSYwPwFCPTzRJRzSPUzR2FzSPVzRamzSPWzQ+CzSPXzSPZzSPYzSGPCQAgFeg/APEFJLHNI9vNFnrNI9zND6zNI93NI94DABHfAwAQ4AMA8Ecbzc0j4c0cCs0j4s0Xns0j480oLc0j5M0XqM0j5c0j780j5s0j+M0j580j+80j6M0j+c0j6c0j+s0j6s0j/M0j680j8M0j7M0j8c0j7c0j8s0j7s0qfjkA8BEOiM0j8M0Zfc0j8c0oXc0j8s0OsM0j880VM80j9M0j9QMA4BKmzSP2zRKnzSP3zRKoaQAgEqljACAkmmMAIBK2dQAgGqRpAFAap80j/ZkSsCP+zSQAzSP/zSQBCQAhJAMJAHE2zSQCzSdbDwAQBAMA8SkWtM0kBc0Wtc0kBs0Wts0kB80kDs0kCM0kKM0kCc0kKc0kCs0myM0kC80n/c0kDM0n/s0kDc0n/ycAEQ8DAHERzSQQzRY2CQBxBc0kEs0kEwMAEBQDAPFlFCHNJBXNE0LNJBbNE1XNJBfNEDbNJBjNEzbNJBnNEzfNJBrNEzjNJBvNEznNJBzNEzrNJB3NEzvNJB7NEzzNJB/NJCLNJCDNJCPNJCHNJCTNJCLNEqzNJCPNJBrNJCTNKcLNJCXNJBnNJCbNJCfNJCfNI3K9ABEqvQAQcQkAUA/JzSQrkwkgJCyTCfALJC3NEYXNJC7NJwbNJC/NJwjNJDDNE0/NJDFnBVEkMs0jcyUFQEzNJDStClEkNc0rBDsBETcDABA4AwDxFxKuzSQ5zRU0zSQ6zRU3zSQ7zRU5zSQ8zSR3zSQ9zSR4zSQ+zSQ/AwBxQc0kQM0kQgkAEUoJAPEcHM0kQ80apc0kRM0Oi80kRc0S2c0kRs0nw80kR80lzs0kSM0QaM0kSc0TDDMAQEzNJEvHC1EkTM0kTQMAEE4DAOASsM0kT80kUc0kUM0VZQkA4RnKzSRSzSRUzSRTzRCNCQARVQMAEFYDACAds80IgSQbzSRYzSRZAwCgQM0kWs0kXM0kW3cBAAkAQWDNJF0PAKBezSRhzSRfzSRsFQAgH5QPAFEflc0kYiEAEWMbAKBkzSRmzSRlzSRnCQAhFTYJAPEHfc0kaM0o8s0kac0UaM0kas0ZS80ka1EAEGzXAfECJG3NED/NJG7NE3XNJG/NJtfpBBBZrQGwD8rNJHLNI6TNJHNpCeAkdM0O080kdc0TyM0kdqMCUCR3zRNtXwHxCxNuzSR5zRN+zSR6zRJgzSR7zRLkzSR8zSSAgQDRgc0kfs0RtM0kf80VWRUAEYIVABGFCQBAhM0kg5kAISSEvQAQhY8BICSGjwEgJIePASAkiI8BICSJjwEgJIqJAfEIJIvNJI/NJIzNKD/NJI3NKGPNJI7NG2YVABCQAwCAGqbNJJHNJJIDAOEQQ80kk80klc0klM0k3AkAEZYDAHCYzSSXzScDCQDgI+jNJJnNJbPNJJrNJJsDAPELFm7NJJzNDtTNJJ3NJdbNJJ7NKRfNJJ/NHU/tBqNAzSShzR78zSSilSvwIxXCzSSkzQ+EzSSlzR3tzSSmzR1RzSSnzR5tzSSozRV9zSSpzRV+zSSqzRI7zSSrzSSsAwD0GhI8zSStzSdVzSSuzR1SzSSvzR6QzSSwzRV/zSSxzSAszSSyzSBBzSSz7SfQbs0ktc0dVM0kts0V6y0P8QUhYM0kuM0dVc0kuc0fpM0kus0kuwMAELwDAPALEj7NJL3NHdbNJL7NEj/NJL/NHpHNJMDNJMEDAPEmHAvNJMLNHBXNJMPNF5/NJMTNF6LNJMXNF6zNJMbNF7DNJMfNEETNJMjNF7XNJMnNGXrNJMqbAXHLzRULzSTMjwHwB83NHDvNJM7NHaTNJM/NErfNJNDNJNEDAOAgjs0k0s0Wb80k080k1AMA8RcTyc0k1c0Tys0k1s0TMM0k180bYc0k2M0bY80k2c0OjM0k2s0k2wMAEd2tARDeCQAgIj0JAPELIj7NJN/NG0XNJODNErjNJOHNErrNJOLNJOMDABDkAwDhErnNJOXNErvNJObNJOcDAHDpzSTozR2lCQBQFnDNJOqBAPCnJOvND4/NJOzNHsbNJO3NFEHNJO7NHsvNJO/NHYfNJPDNKHDNJPHND5HNJPLNKHHNJPPNH6fNJPTNIDHNJPXNKHPNJPbNFYDNJPfNHpPNJPjND5bNJPnNH9vNJPrNHfDNJPvNIBfNJPzNF3DNJP3NIHfNJP7NHV/NJP/NKHjNJQDNIYnNJQHNIZrNJQLNHmLNJQPNFpHNJQTNFpTNJQXNIhHNJQbNHwzNJQfNHv/NJQjNIqfNJQklDvAdJQrNHdzNJQvNIrbNJQzNHgHNJQ3NIx/NJQ7NKYPNJQ/NKWTNJRDNKYTNJRGbDfBNJRLNIDfNJRPNEk/NJRTNKYXNJRXNKYbNJRbNKYfNJRfNIzfNJRjND6TNJRnNFf3NJRrNEIDNJRvNHd7NJRzNKcHNJR3NKcfNJR7NKczNJR/NDtjNJSDNJSHNJSFrASAlIl8BUCUjzSUkAwDwCyC7zSUlzSZBzSUmzSZLzSUnzSZDzSUozSUpAwACEw7gHdTNJSvNJS3NJSzNHdcJAFMkvc0lLtMOgSUxzSUwzR1oCQAQMgMAgCFxzSUzzSU0AwDwCyE6zSU1zRXuzSU2zRXwzSU3zSU5zSU4zSm7CQCwDkzNJTrNH8nNJTtXDPAOJTzNG9DNJT3NG9jNJT7NG97NJT/NJUHNJUDNIG0JAPBZF6DNJULNEX/NJUPNEYvNJUTNEZTNJUXNEaXNJUbNEa7NJUfNEbbNJUjNEbfNJUnNEbnNJUrNEbrNJUvNEbvNJUzNEb3NJU3NEcHNJU7NEcPNJU/NJVLNJVDNKUfNJVHNHrLNJVLNHAydOPD//8scDc0lVM0RgM0lVc0RvM0lVs0X080lV80X3c0lWM0X4c0lWc0X6s0lWs0X8c0lW80X9c0lXM0X980lXc0X+c0lXs0X+80lX80X/s0lYM0YAM0lYc0YAs0lYs0YBM0lY80YBs0lZM0X1M0lZc0qWs0lZs0lac0lZ80gLc0laM0las0lac0OV80las0OWc0la80QSM0lbM0RUM0lbc0lcM0lbs0lhc0lb80X880lcM0Pzs0lcc0R6c0lcs0R6s0lc80ldM0ldM0RO80ldc0ld80lds0leM0ld80X1c0leM0Nyc0lec0les0les0OQM0le80S7s0lfM0R7c0lfc0lfs0lfs0QCM0lf80i8M0lgM0SvM0lgc0fgM0lgs0X180lg80Wac0lhM0Svc0lhc0Rgs0lhs0Oj80lh80iL80liM0lis0lic0nos0lis0ljs0li80lj80ljM0lkM0ljc0lkc0ljs0lks0lj80los0lkM0llM0lkc0lmM0lks0bO80lk80nZM0llM0qf80llc0WSM0lls0q9c0lmM0TIc0lmc0VEs0lms0WT80lm80ZTs0lnM0lnc0lnc0lns0lns0loM0ln80cvc0loM0loc0loc0ZT80los0Vac0lo80qhM0lpM0Vcs0lpc0lps0lps0iE80lp80RUs0lqM0lqc0lqc0gpM0lqs0gpc0lq80gps0lrM0gp80lrc0Q8c0lrs0gqc0lr80hyc0lsM0r+80lsc0lss0lss0ltc0ls80QUs0ltM0S4M0ltc0bBc0lts0mks0lt80mus0luM0WTM0luc0oZM0lus0mR80lu80Q0c0lvM0mss0lvc0m5M0lvs0m7s0lv80m8M0lwM0m8c0lwc0nG80lws0nMM0lw80ms80lxM0mtM0lxc0nQ80lxs0RnM0lx80cb80lyM0oCM0lyc0mtc0lys0mts0ly80ols0lzM0ows0lzc0pDyEJ8B0pEM0lz80ol80l0M0qiM0l0c0Rzc0l0s0rFs0l080VEM0l1M0X2c0l1c0X8k0H8Bcae80l180YCc0l2M0YCs0l2c0oKM0l2s0oKc0l280RhM0l3M0l3QMA8REWHc0l3s0l9c0l380l480l4M0W0M0l4c0l5s0l4s0l5xUA0ejNJeTNJenNJeXNJeobABHrGwAQ7BsAIBfbGwAgKQcbACATIxsAICb4GwDxESb6zSXtzSXyzSXuzSrszSXvzSrtzSXwzSwBzSXxzSwEGwDQ+c0l880orM0l9M0pq4cA8AUnrs0l9s0qXc0l980l+s0l+M0r3CcAIBLBDwBQK9vNJft9EPEyJfzNJtnNJf3NKFDNJf7NEAXNJf/NKlLNJgDNG0PNJgHNFvvNJgLNHLjNJgPNJjzNJgTNKtDNJgXNJgfNJgbNJC0JABAIAwDhFi/NJgnNJgvNJgrNJgwJABEOCQBxEc0mDc0WMQ8A0BLNJg/NG5nNJhDNK7QbACATWBUA8AsTWc0mE80TWs0mFM0TW80mFc0TXM0mFs0mFwMA8A4WMM0mGM0mSc0mGc0nHs0mGs0nH80mG80nIM0mHF0AsCYdzSYfzSYezRxVCQDxqhyDzSYgzRWTzSYhzSkRzSYizRyizSYjzR0JzSYkzRGHzSYlzRBKzSYmzSckzSYnzSclzSYozScmzSYpzSgKzSYqzRYRzSYrzRYTzSYszRYVzSYtzRGIzSYuzSDbzSYvzSDczSYwzSYyzSYxzSYzzSYyzRBOzSYzzSW3zSY0zRGJzSY1zSY2zSY2zRUFzSY3zSY6zSY4zSj+zSY5zRJlzSY6zSY7zSY7zRpfzSY8zSY9zSY9zSY+zSY+kwYRP5MGEUCTBqBBzRPMzSZCzSZMnwZRKfvNJkRlAfAHRc0Tcs0mRs0qZ80mR80qcc0mSM0afyMBgBVqzSZKzSJQ1QYgEsU5APAdEsbNJk3NHNfNJk7NKf3NJk/NF2DNJlDNFWvNJlHNJcvNJlLNE3PNJlPNJlQDAPELE3TNJlXNH/bNJlbNJlnNJlfNJlvNJljNJlwPAHFgzSZazSZhFQAQYhUA8QUkEM0mXc0mxM0mXs0mxc0mX80mYycAEWQnABFwJwARqRUAEXIVABBlAwCxEkHNJmbNJmrNJmdRAHFozSZ/zSZpbwCgas0mbM0ma80mbQkAIRBRCQDQ0M0mbs0TmM0mb80chlcAgBDpzSZxzRDrVwDxCxDszSZzzRLHzSZ0zSZ3zSZ1zSaszSZ2zSqKDwDRes0meM0me80mec0mfA8AEH0PACAUKA8AIBQqDwCBFdfNJn7NF2KHANGCzSaAzRNNzSaBzScQDwAQgwMA8BEf980mhM0ke80mhc0f+M0mhs0f+c0mh80ihM0miM0miQMA8QsTzc0mis0ju80mi80kMM0mjM0TRc0mjc0mjgMAEY8DAHCGzSaQzSaRAwACJQXxHRNGzSaTzQ7fzSaUzSDhzSaVzRWIzSaWzRWJzSaXzRWKzSaYzSaazSaZzRqoCQARmwMA8CiZzSaczRsxzSadzR0mzSaezSeOzSafzSXezSagzSgczSahzSsLzSaizSsdzSajzSutzSakzSalAwCAHSLNJqbNJqcDAIARjM0mqM0WNacBUBlczSaqBQ0hJqv1AfABrM0Rjc0mrc0aus0mrs0mrwMAgCKUzSawzSaxAwDxHR/6zSayzQ/QzSazzRUGzSa0zRUHzSa1zRGmzSa2zRGozSa3zSa5zSa4zSdSCQBxMc0mus0muwMAcL3NJrzNJ0gJAPAFE0jNJr7NDpDNJr/NJsHNJsDNEakJALMRkc0mws0RzM0mw2cCICKVZwLwCyKWzSbGzRVszSbHzRVtzSbIzRLJzSbJzSbKAwBTFjfNJstFEoEmzs0mzc0nUwkAEM8DACETS08CEdEDABHSAwAQ0wMAgRlxzSbUzSbVAwDR2M0m1s0m/c0m180nCQ8AENorBSES4gkAEdsDABHcAwAR3QMAEN4DAPAsIMXNJt/NEb7NJuDNEcDNJuHNIMbNJuLNFcPNJuPNE0zNJuTNFlbNJuXNGRDNJubNJ5vNJufNFJLNJuhzAvEmJunNIkrNJurNF+PNJuvNG5zNJuzNG7nNJu3NF+jNJu7ND9HNJu/NHbzNJvDNJvLNJvHNEFgJABHzAwAR9AMA8Bb7zSb1zScLzSb2zSshzSb3zStOzSb4zRu9zSb5zSsizSb6zRu+JwBTFjjNJvznAPEXJwTNJv7NE3fNJv/NFkPNJwDNKAzNJwHNKEnNJwLNE2jNJwPNK2AnAEDGzScFdwGxJwbNJG7NJwfNFlcNERBvKQGAJwrNJwrNFzmBACEnDAMAEA0DAABLA6EOzSc6zScPzSc7VwNAcc0nEZkD8AgnEs0Szc0nE80Szs0nFM0nFs0nFc0nFwkAIBBZCQDzAhGSzScYzQ6RzScZzRkizScaGQiAJl/NJxzNJx0DAIAUKc0nHs0nIRsGICciGwYgJyMPACEXOw8AET4PAGFAzSckzSfxBREn8QUgJykPAPAFFunNJyjNFuvNJynNFu3NJyrNJhPBFCAmFLsU8BEmFc0nLc0Vx80nLs0rZs0nL80lws0nMM0aqc0nMc0nMgMA8RQb8M0nM80qzc0nNM0b1M0nNc0lQM0nNs0cHs0nN80g/c0nOP8AETn/AEA6zRGVBQHgEZfNJzzNE9LNJz3NKDSlAIAWOs0nP80WRqsA8QsWO80nQc0S880nQs0g6c0nQ80UK80nRM0nRQMAEEYDAFMS0s0nR0UDgBY8zSdJzSdKAwDwCxY9zSdLzRvVzSdMzRbNzSdNzRbOzSdOzSdPAwCAGwbNJ1DNJ1EDACAZI5kDICdUIQPgEbPNJ1TNJK3NJ1XNJ1YDAPAFEZrNJ1fNGqrNJ1jNJcbNJ1nNJ1oDAIAX4s0nW80Rmw0mgRGdzSddzSdeAwARXwMAcWHNJ2DNJ2IJABFoCQDxEGnNJ2PNJ5/NJ2TNJ6PNJ2XNJ6TNJ2bNJ6XNJ2fNJ6YnABFqJwAQawkAIBubCQDxkhQtzSdszSDizSdtzRQszSduzSXHzSdvzRLVzSdwzSfgzSdxzRLpzSdyzRN7zSdzzRElzSd0zSeRzSd1zRZnzSd2zRHLzSd3zSeSzSd4zSrMzSd5zRkszSd6zSs+zSd7zRuYzSd8zRZKzSd9zStazSd+zRPgzSd/zStpzSeAzSjkzSeBzRC2zSeCzSvezSeDzRMtzSeEzSezzSeFzSeGzSeG5wDwK4fNFj7NJ4jNJczNJ4nNERPNJ4rNERvNJ4vNISrNJ4zNGqvNJ43NEIbNJ47NIuPNJ4/NGn3NJ5DNE3+rAPERFBPNJ5LNKq/NJ5PNK43NJ5TNKlTNJ5XNJ5fNJ5bNF7kJABGYAwARmQMAcJzNJ5rNJ507BCETAw8AEJ4PACAS1gkAIBGeZQHwBRQuzSegzRDtzSehzRWUzSeizSWTdwEgE9B3ASAgaHcBIBVxdwHxCypNzSenzRqszSeozRrJzSepzRrLzSeqzSerAwARrAMAoJrNJ63NGoXNJ663APEUJ6/NKqPNJ7DNGsPNJ7HNGQvNJ7LNJ7XNJ7PNKRvNJ7TNLAMPABG2AwBwuM0nt80huQkA4CEvzSe5zRGgzSe6zSe7AwCBFmbNJ7zNJ70DABG+AwAQvwMAgCO5zSfAzSfBAwDxHSLmzSfCzR9izSfDzR9jzSfEzSLpzSfFzSLrzSfGzSLszSfHzRqtzSfIzSfJAwAQygMAgBVAzSfLzSfMAwBQF+fNJ81FAPD/dCfOzRxazSfPzShuzSfQzRxczSfRzShvzSfSzRxezSfTzRRGzSfUzRxgzSfVzRRKzSfWzRxizSfXzRRMzSfYzRxkzSfZzRRQzSfazRxmzSfbzRRSzSfczRxozSfdzRRWzSfezRxqzSffzRRazSfgzRLXzSfhzRGhzSfizRGizSfjzSurzSfkzRMyzSflzSfmzSfmzRsHzSfnzSsOzSfozRQwzSfpzSg9zSfqzSkJzSfrzSlQzSfszSftzSftzSfvzSfuzRMZzSfvzSDSzSfwzSfzzSfxzSgSzSfyzSjfzSfzzRjhzSf0zSf2zSf1zSsFzSf2zRuAzSf3zRkkzSf4zRbvzSf5zRJnzSf6zSO6zSf7zQ/WzSf8zRPRzSf9zSb+zSf+zScAzSf/zScCzSgAzRQxzSgBzSgCzSgCzSgDzSgDzQ/XzSgEzSaKzSgFzRFZzSgGzSrpzSgHzQ/YzSgIzSgJzSgJzRLbzSgKzRGkzSgLzRxYzSgMzSgPzSgNzSj1zSgOWwhQKA/NKBADAFMfZM0oEcMAISgTAwARFAMAEBUDAPAjJ7fNKBbNE3jNKBfNGq7NKBjNExLNKBnND9nNKBrNKB7NKBvNKv7NKBzNKv/NKB3NKzoVAPAFEtzNKB/NKJXNKCDNKCLNKCHNJlEJAPARFQjNKCPNExPNKCTNEt3NKCXNKzPNKCbNE9PNKCfNE9XXDbATac0oKc0R4s0oKnUAsCgrzSdLzSgszRwOsxnwESguzSguzRXyzSgwzRwgzSgxzRwTzSgyzSTCzSgzzSHLwQVRGZTNKDXFAfAZNs0RVc0oN80Y4s0oOM0qT80oOc0rFM0oOs0R3s0oO80o680oPM0qU+8B8AUS3s0oPs0XP80oP80oYM0oQM0oQQMA4SLnzShCzSW0zShDzShEAwAQRQMA8wIT1M0oRs0T2M0oR80VX80oSKcH8QsUM80oSs0dyM0oS80bAs0oTM0Tec0oTc0oTgMAEE8DAOAl/M0oUM0VhM0oUc0oUgMAsA7lzShTzQ7mzShUCQDwAihVzRudzShWzRHczShXzShYAwDhFW7NKFnNIpfNKFrNKFsDABBcAwCBIzvNKF3NKF4DABBfAwAhJofDABBhAwDwBRzCzShizShlzShjzShrzShkzSuGDwCAEuXNKGbNKGcDAIAar80oaM0oaQMAgSbAzShqzR+BLQARbAMAEW0DABB+sQMgKH+rAyAogPEUICiB6xTxOyiCzShyzSiDzShzzSiEzSh0zSiFzSh1zSiGzSh2zSiHzSh3zSiIzSh4zSiJzSh5zSiKzSh6zSiLzSh7zSiMzSh8zSiNzSh9zRaoYwDwCo/NKH/NHNnNKIDNHRXNKIHNKTvNKILNF0JjACAa4GMAIBdGYwAgH15jACAfh2MAIB/7YwAgEM5jACAhA2MAIBriYwAgIQljAOEhDs0ojc0hwc0ojs0Uk2MAEJADAPALEufNKJHNGrDNKJLNH23NKJPNH4PNKJTNFUO7AoAZJs0ols0Rq6cQ8QsRx80omM0Q8M0omc0Q9c0oms0Q9s0om80onAMAEJ0DAPAFIvbNKJ7ND9vNKJ/NKKHNKKDNKKIJACARVAkA8RcZns0oo80X680opM0X7c0opc0oqc0ops0WRc0op80TGs0oqM0TZhUAEKoDAPELJfPNKKvNKg/NKKzNG57NKK3NF+zNKK7NKK8DABCwAwCBGZ/NKLHNKLIDABCzAwCAG4HNKLTNKLUDAPPmEazNKLbNK2vNKLfNK6bNKLjNERbNKLnNF7zNKLrNKyjNKLvNKynNKLzNKyrNKL3NKy3NKL7NKy7NKL/NKzDNKMDNF+7NKMHNG5/NKMLNKMPNKMPNFDfNKMTNKMXNKMXNF+/NKMbNGA7NKMfNGubNKMjNEa3NKMnNFDjNKMrNKMvNKMvNKMzNKMzNKDfNKM3NKM7NKM7NI4zNKM/NERfNKNDNF8LNKNHNIGnNKNLNF8PNKNPNKNbNKNTNKNfNKNXNKNjNKNbNERnNKNfNERrNKNjNESnNKNnNJ2XNKNrNGfHNKNvNKNzNKNzNKN3NKN3NGzXNKN6FBSEo4AMAEOEDAPELFVjNKOLNKObNKOPNK0fNKOTNK0nNKOXNK00VABDnAwDxERYlzSjozSjtzSjpzSuAzSjqzSu8zSjrzSrmzSjszSv2GwAQ7gMAUBknzSjvtwAhKPCrAPEB8c0Xvc0o8s0Rss0o880o9AMAcA3NKPXNKPYDAFAbN80o9/kMsSj4zSgOzSj5zSj6AwAQ+wMAgCeKzSj8zSj9AwDxESR/zSj+zRLtzSj/zRQ5zSkAzRbPzSkBzRbYzSkCzSkDAwAQBAMA8REatM0pBc0qGs0pBs0l5M0pB80a680pCM0Ok80pCc0pCgMAcAzNKQvNK1AJAPBHFQnNKQ3NIpjNKQ7NJInNKQ/NEbXNKRDNFQrNKRHNE1HNKRLNJIPNKRPNKWnNKRTNJ8TNKRXNE1TNKRbNKRzNKRfNFGrNKRjNJdfNKRnNJdjNKRrNGA1nCCATLyEA8Bocic0pHc0dZ80pHs0WdM0pH80UPs0pIM0QXs0pIc0SQs0pIs0fps0pIxcEICkkFwQgKSUXBOApJs0Whs0pJ80WiM0pKBcEICkpEQSAKSrNKXTNKSsZHfApKSzNHbbNKS3NDpTNKS7NDqDNKS/NJuDNKTDNDqTNKTHNDqbNKTLNDqjNKTPNDqrNKTTNDqzNKTWTS+ApNs0diM0pN80Qlc0pODMG8SApOc0dvc0pOs0fKc0pO80dys0pPM0XQM0pPc0XKs0pPs0fJ80pP80XJ80pQM0pQQMAEEIDAPEjHrfNKUPNH4bNKUTNH2/NKUXNIGvNKUbNHq3NKUfNHrHNKUjNIJHNKUnNJEjNKUrNKUsDABBMAwDwBRFXzSlNzRQIzSlOzRbRzSlPzSDZVQjgGrnNKVHNKVPNKVLNEHAJAPARIkPNKVTNF3rNKVXNFGbNKVbNIWTNKVfNJGnNKVjNKVkDAOAUac0pWs0pXM0pW80fKwkA8QUS8s0pXc0htc0pXs0pYM0pX80rkwkA0GPNKWHNJy3NKWLNG3MPACAPKO8Z9Agibs0pZc0TfM0pZs0Tfc0pZ80Q8s0paAECEGoDAIAnP80pa80pbAMAgB2czSltzSluAwDwDiGMzSlvzRm7zSlwzRvZzSlxzRbyzSlyzSdBzSlzyQDz////kil0zRVhzSl1zQ/nzSl2zQ/pzSl3zQ/rzSl4zQ/tzSl5zQ/vzSl6zQ/xzSl7zQ/0zSl8zQ/2zSl9zQ/4zSl+zQ/7zSl/zQ/9zSmAzQ//zSmBzRACzSmCzR/+zSmDzSmIzSmEzSmazSmFzSmJzSmGzSmbzSmHzSmizSmIzSmKzSmJzSLozSmKzRB4zSmLzSmMzSmMzRB5zSmNzSmPzSmOzRB7zSmPzRB6zSmQzRVKzSmRzSABzSmSzSmOzSmTzSs9zSmUzStozSmVzSv+zSmWzQ8EzSmXzSHuzSmYzRmSzSmZzRxUzSmazRrkzSmbzSNOzSmczRJNzSmdzSLRzSmezR1kzSmfzQ+ezSmgzSLSzSmhzRWBzSmizR9OzSmjzRahzSmkzQ+jzSmlzR7zzSmmzR8PzSmnzRajzSmozRX8zSmpzSmqzSmqzSbmzSmrzSmszSmszSKazSmtzR9nzSmuzSmvzSmvzSLqzSmwzRCBzSmxzRCFzSmyzRCJzSmzzSm0zSm0zSm1zSm1zRalzSm2zSeNzSm3zRCIzSm4zSO9zSm5zSmyzSm6zRJSzSm7zSm9zSm8zQ+qzSm9zQ+ozSm+zR6XzSm/zSm8zSnAzSPczSnBzSnDzSnCzRHFzSnDzRMEzSnEzSnFzSnFzSnGzSnGzSnIzSnHzSnJzSnIzSnKzSnJzSnLzSnKzRapzSnLzRarzSnMzSnNzSnNzSnPzSnOzRCTzSnPzSkdzSnQzReGzSnRzSnTzSnSzSnUzSnTzR1szSnUzR6ZzSnVzSnXzSnWzRCWzSnXzSnYzSnYzSnZzSnZzSnazSnazSnczSnbzRCdzSnczSk2zSndzR8jzSnezSnfzSnfzSngzSngzR8TzSnhzQ+tzSnizR8ZzSnjzRX+zSnkzR2JzSnlzSIfzSnmzQ+uzSnnzSnozSnozRWszSnpzR56zSnqzSFDzSnrzR8azSnszSntzSntzSnvzSnuzSn5zSnvzR6ezSnwzRCfzSnxzQ+yzSnyzR6CzSnzzR+7zSn0zQ+xzSn1zR0xzSn2zSpAzSn3zSn4zSn4zSA6zSn5zSRTzSn6zRCOzSn7zRCPzSn8zRCQzSn9zSn+zSn+zRCRzSn/zSoAzSoAzRCSzSoBzRCUzSoCzRCXzSoDzRCYzSoEzRCZzSoFzSbnzSoGzRCazSoHzSoIzSoIzSoJzSoJzSoKzSoKzSoLzSoLzRCbzSoMzSoNzSoNzRMGzSoOVQjxJhCczSoQzRCezSoRzRChzSoSzSogzSoTzRCizSoUzRMHzSoVzRMIzSoWzRCkzSoXzRClzSoYdQZAGc0qG3sGIRCmCQAQHAMAgRCozSodzSoeAwAQHwMAIBMJUQDwERCpzSohzRMKzSoizRCrzSojzRCszSokzR5azSolzSomAwDwIw3IzSonzSpJzSoozQ6yzSopzQ6zzSoqzQ65zSorzStzzSoszQ8VzSotzROdzSouzSovAwDxCxX/zSowzSo9zSoxzRYBzSoyzSo0zSozzSo1CQARNgkAETcJABE4CQARMQkAETkDABA6AwCAHbfNKjvNKjwDACATnksAgBCuzSo+zSo/AwCAKfbNKkHNKkIDAFERJM0qQ6UA8Q1EzRv/zSpFzRSVzSpGzSt0zSpHzSuzzSpIzSqQwwBwS80qSs0RyQkAUBv+zSpMDwDwFCpNzRrAzSpOzSBuzSpPzSqnzSpQzSsbzSpRzSsgzSpSzRHUgQzwIyv0zSpUzRHjzSpVzRgIzSpWzRq/zSpXzRVOzSpYzRTtzSpZzRTvzSpazSpczSpbzSX3CQDxBSX2zSpdzRMOzSpezSpgzSpfzSqfCQAQYQMA8P//rRDSzSpizSg4zSpjzRqRzSpkzRqSzSplzRuNzSpmzSrWzSpnzSrkzSpozSrqzSppzSr3zSpqzSg5zSprzSrrzSpszSsnzSptzSuqzSpuzSg6zSpvzSvgzSpwzRqTzSpxzSrXzSpyzQ+zzSpzzRYAzSp0zSp2zSp1zSqqzSp2zRgLzSp3zSp4zSp4zRMPzSp5zRMgzSp6zSp8zSp7zSp9zSp8zRa5zSp9zRHVzSp+zQ6xzSp/zRVwzSqAzRVzzSqBzRMVzSqCzRMXzSqDzSpkzSqEzSqFzSqFzSdmzSqGzSdnzSqHzSXQzSqIzSWkzSqJzSZ2zSqKzRMWzSqLzSqMzSqMzSqNzSqNzSqOzSqOzSqPzSqPzSqRzSqQzSvwzSqRzSqVzSqSzSoozSqTzRDEzSqUzSoqzSqVzSqWzSqWzSWVzSqXzSqYzSqYzRHKzSqZzSqazSqazSqbzSqbzSqczSqczSqGzSqdzRMYzSqezSpOzSqfzSqgzSqgzSqhzSqhzRVPzSqizRVQzSqjzROCzSqkzSpizSqlzSptzSqmzSpvzSqnzSqozSqozSfuzSqpzSqAzSqqzSqrzSqrzRXTzSqszRrBzSqtzSbCzSquzSq4zSqvzSqwzSqwzSqxzSqxzSqyzSqyzRODzSqzzROIzSq0zROLzSq1zSq2zSq2zSq3zSq3zRYmzSq4zSq5zSq5zR9UzSq6zSq9zSq7zSjGzSq8zRrMzSq9zRryzSq+zRrzzSq/zRQEzSrAzSpFzSrBzSpGzSrCzRuRzSrDzSrEzSrEzRZJzSrFzSrGzSrGzShGzSrHzSuVzSrIzRCzzSrJzSvuzSrKzRZTzSrLzRgQzSrMzROFzSrNzR9WzSrOzROGzSrPzR9XzSrQzR9YzSrRzSQ1zSrSzRrGzSrTzRZLzSrUzRPlzSrVzRgknQLhFQ7NKtfNK6fNKtjNKtkDABDaAwDwBRPazSrbzRtGzSrczRMdzSrdzSreAwCBEPvNKt/NKuADABHhAwBw480q4s0rlgkAIBgT6wLhFlnNKuXNKufNKubNK+gJABDoAwCAKAbNKunNKs8JAyEVD/0C0fHNKuzNKu7NKu3NKu8JABDwCQAgEdEJACARziEAgBHSzSryzSrzAwDgJZbNKvTNJZfNKvXNKvYDACETh1EDEfgDABD5AwCAJ7DNKvrNKvsDAIATHM0q/M0q/QMAAkMRsBHPzSr/zRrFzSsAlRBRKwHNKwIDABADAwDhGy3NKwTNGfDNKwXNKwYDAHEIzSsHzSuLCQBwCs0rCc0TJgkAIBrEbRqzJf7NKwzNJfjNKw3bEiErDwMA8AQTzSsQzSrTzSsRzSvZzSsSzSvaFQAgFtMZEeEV1M0rFc0l0s0rFs0rFwMAEBgDAOAR0M0rGc0rlM0rGs0Zwr8E8wgrHM0rHM0q0s0rHc0THs0rHs0Q/M0rH9cE4Cb2zSshzSsjzSsizSskCQAgH1sJAPALEdvNKyXNK5fNKybNEzPNKyfNKLrNKyjNKCWLDvAXKzvNKyrNKzXNKyvNK27NKyzNK2/NKy3NJbnNKy7NKzfNKy/NK3CdDvALKzjNKzHNK+TNKzLNK+XNKzPNEdPNKzTNKzw/AFEo480rNssN0zfNGB/NKzjNKOXNKzmfEiEbKmkAAS0AESrzCVARLM0rPqEEUSs/zStAAwARQQMAEEIDAPAFE5fNK0PNDrfNK0TNFXTNK0XNK0YDACAovE8O8QIZLc0rSM0ZL80rSc0ZMs0rSukZ8ApLzRMkzStMzSuezStNzSu7zStOzRgZzStPfQHwCCtQzStUzStRzStVzStSzStWzStTzStXFQAhEyIVABHrFQBw8s0rWM0rWQMA8AsR1s0rWs0qs80rW80l4c0rXM0l4s0rXc0rXgMA4REuzStfzSf5zStgzSthAwARYgMAEGMDAPAXJg/NK2TNDrjNK2XNJy7NK2bNIOTNK2fNFRHNK2jNKpTNK2nNK2oDAIAWTc0ra80rbAMAgRbUzSttzRceiQERcYkBEDZ9ASEUmA8AcUjNK3LNFAWhB3HBzSt0zSt1AwBwd80rds0reAkAIBZOCQBRFaLNK3kVAPEHes0W1c0re80R180rfM0R2M0rfc0rfgMAEH8DACAXH3sP4BHZzSuBzSuDzSuCzSu3CQDgGTDNK4TNEyXNK4XNE4m9EvEFK4fNK4fNFtbNK4jNGTHNK4nNK4oDAAIPAxCMAwACxxfwAiuOzSuOzSb5zSuPzSrHzSuQrQSAK5HNKsnNK5IBBVArk80WZNkCUyrKzSuVLwQDowJxCc0rmM0rmQMAEJoDAPAFE6nNK5vNEyfNK5zNGffNK53NK/jjAeETKM0rn80ros0roM0roQMAEaMPABGkCQARpQkAEKkJAIAax80rps0TKtcEgCuyzSuozSqlGwDxCxPkzSuqzRrIzSurzSuuzSuszSuvzSutzSuwDwARnw8AELEPACEqRwkAEdM/ABDvfwjwAhbXzSu0zSu6zSu1zRcgzSu2NxSBK7fNFlHNK7jLEEC5zSYQIQAA2RGhu80WYM0rvM0rvQMAEb4DABG/AwARwAMAEcEDABHCAwARwwMAEMQDAIEZM80rxc0rxgMAEMcDAPEFELTNK8jNE4rNK8nNK8vNK8rNK8wJABHNCQAQ2AkA8QURMM0rzs0Vdc0rz80n480r0M0r0QMAEdIDABCsyQDhGsrNK9TNFArNK9XNK9YDABDXAwAgELVFACAR5KcEISpbpwRAXM0r29cE8AUr3M0TK80r3c0R380r3s0TLM0r31MHsSvgzSvizSvhzRZSCQBBMc0r4yMEQeTNKqIpBNDhzSvmzRk0zSvnzSg7AwaxK+nNK+nNETLNK+qHA0DrzSvsAwBRFJnNK+0/AEDuzRHgawHgKkjNK/DNKrTNK/HNETOfA/MCFVHNK/PNKwDNK/TNEAbNK/UtElEUms0r91EAQfjNK/kDABD6AwCxEy7NK/vNJNbNK/xPBfAx/c0Tas0r/s0RNM0r/80n5M0sAM0rJs0sAc0nlM0sAs0ntM0sA80l8c0sBM0VE80sBc0bps0sBs0Zj80sB80sCAMAgBhBzSwJzSwKAwDz//9fHrPNLAvNHCrNLAzNG+TNLA3NHCutRXVyb3BlYW5EYXRlc9wAwM0M2s0M280M3M0M3c0M3s0M380M4M0M4c0M4s0M480M5M0M5c0M5s0M580M6M0M6c0M6s0M680M7M0M7c0M7s0M780M8M0M8c0M8s0M880M9M0M9c0M9s0M980M+M0M+c0M+s0M+80M/M0M/c0M/s0NAM0NAc0NAs0NA80NBM0NBc0NBs0NB80NCM0NCc0NCs0NC80NDM0NDc0NDs0ND80NEM0NEc0NEs0NE80NFM0NFc0NFs0NF80NGM0NGc0NGs0NG80NHM0NHc0NHs0NH80NIM0NIc0NIs0NI80NJM0NJc0NJs0NJ80NKM0NKc0NKs0NK80NLM0NLc0NLs0NL80NMM0NMc0NMs0NM80NNM0NNc0NNs0NN80NOM0NOc0NOs0NO80NPM0NPc0NPs0NP80NQM0NQc0NQs0NQ80NRM0NRc0NRs0NR80NSM0NSc0NSs0NS80NTM0NTc0NTs0NT80NUM0NUc0NUs0NU80NVM0NVc0NVs0NV80NWM0NWc0NWs0NW80NXM0NXc0NXs0NX80NYM0NYc0NYs0NY80NZM0NZc0NZs0NZ80NaM0Nac0Nas0Na80NbM0Nbc0Nbs0Nb80NcM0Ncc0Ncs0Nc80NdM0Ndc0Nds0Nd80NeM0Nec0Nes0Ne80NfM0Nfc0Nfs0Nf80NgM0Ngc0Ngs0Ng80NhM0Nhc0Nhs0Nh80NiM0Nic0Nis0Ni80Njc0Njs0Nj80NkM0Nkc0Nks0Nk80NlM0Nlc0Nls0Nl80NmM0Nmc0Nms0Nm61BbWVyaWNRAuGQsVdyaXR0ZW5Nb250aBMA8/9Mk80M2c0M/80NjLdOb3RJbk1haW5PcmllbnRhdGlvbklkc9wA/s0bws0b5s0ZqM0bw80cCM0cGM0XmM0JZ80ep80etc0bxM0b580Zqc0bxc0euc0Xmc0JaM0bxs0b6M0Zqs0QH80bx80cCc0cGc0Xms0Jac0hnM0hn80byM0hoM0cGs0Xm80Jas0aXs0ZrM0QJ80QKM0eqM0iCc0byc0b6s0Zrc0bys0cG80XnM0Ja80eqc0ets0by80b680Zrs0bzM0cHM0Xnc0JbM0bzc0b7M0Zr80bzs0j4c0cCs0j4s0Xns0Jbc0bz80b7c0ZsM0kwM0Iw80kwc0cC80kw80Xn80Jbs0QR80lPM0b0M0b7s0Zsc0lQc0XoM0Jb80b0c0b780lT80lUs0cDM0cHc0Xoc0JcM0b0s0b080lU80cDc0kxM0Xos0JdM0b8M0Zs80QWs0eqs0nNM0b1Mog8AsXo80Jdc0b1c0b8c0ZtM0QW80oLM0cDs0j4yEb9C8K6s0oLs0b1s0b8s0Zt80QXM0eq80cD80cH80XpM0Jds0oL80b880ZuM0QXc0hnc0pOM0oMM0cIM0Xpc0Jd/cUAfEU8w4b180gas0cIc0Xps0JeM0erM0lPc0b2M0b9M0ZuQMV8wIcIs0Xp80Jec0b9c0Zus0QahUVsxwQzSPkzReozQl6MRSDEG3NEG7NHq46FPAyIaHNHCPNF6nNCXvNG/bNGbzNEHPNEHTNHq/NHrjNG9rNIaLNHCTNF6rNCXzNG/fNGb3NEHfNHrDNJzXNJUDNIG3GAAAAufCozRwlzRerzQl9zRvbzRv4zSVQzSlHzR6xzRwRzRwmzSmhzRvczRv5zSVRzR6yzRwSzSTFzReszQl+zRvdzSGezRv6zRm+zRCMzSU+zRvezSGjzRwnzRetzQl/zRvfzRv7zRm/zRwTzRwozReuzQmAzRvhzRv9zRnBzRvizRCvzRwUzRwpzRevzQmBzSgyzSTCzRwVzSTGzRewzQmCzRvjzRwGzRnDzRC4zSwMzSwNzRwrzRexzQmD</byteString>
</datasnipperindex>
</file>

<file path=customXml/itemProps1.xml><?xml version="1.0" encoding="utf-8"?>
<ds:datastoreItem xmlns:ds="http://schemas.openxmlformats.org/officeDocument/2006/customXml" ds:itemID="{F96102CA-CD61-49C4-9126-52D542A3480A}">
  <ds:schemaRefs>
    <ds:schemaRef ds:uri="http://datasnipper"/>
    <ds:schemaRef ds:uri=""/>
  </ds:schemaRefs>
</ds:datastoreItem>
</file>

<file path=customXml/itemProps2.xml><?xml version="1.0" encoding="utf-8"?>
<ds:datastoreItem xmlns:ds="http://schemas.openxmlformats.org/officeDocument/2006/customXml" ds:itemID="{A2676D7D-9493-4615-B181-B01795FE19C6}">
  <ds:schemaRefs>
    <ds:schemaRef ds:uri="http://datasnipperfiles"/>
    <ds:schemaRef ds:uri=""/>
  </ds:schemaRefs>
</ds:datastoreItem>
</file>

<file path=customXml/itemProps3.xml><?xml version="1.0" encoding="utf-8"?>
<ds:datastoreItem xmlns:ds="http://schemas.openxmlformats.org/officeDocument/2006/customXml" ds:itemID="{DD1440A6-A90C-45E9-9237-07311D2F395B}">
  <ds:schemaRefs>
    <ds:schemaRef ds:uri="http://datasnipperindexes"/>
    <ds:schemaRef ds:uri=""/>
  </ds:schemaRefs>
</ds:datastoreItem>
</file>

<file path=customXml/itemProps4.xml><?xml version="1.0" encoding="utf-8"?>
<ds:datastoreItem xmlns:ds="http://schemas.openxmlformats.org/officeDocument/2006/customXml" ds:itemID="{772F4454-DECC-4E2A-912A-E7A4FD03B17E}">
  <ds:schemaRefs>
    <ds:schemaRef ds:uri="http://datasnipperfiles"/>
    <ds:schemaRef ds:uri=""/>
  </ds:schemaRefs>
</ds:datastoreItem>
</file>

<file path=customXml/itemProps5.xml><?xml version="1.0" encoding="utf-8"?>
<ds:datastoreItem xmlns:ds="http://schemas.openxmlformats.org/officeDocument/2006/customXml" ds:itemID="{39331B32-8FD4-471B-BE60-8A618E91A0CB}">
  <ds:schemaRefs>
    <ds:schemaRef ds:uri="http://datasnipperindexes"/>
    <ds:schemaRef ds:uri="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Listy</vt:lpstr>
      </vt:variant>
      <vt:variant>
        <vt:i4>9</vt:i4>
      </vt:variant>
      <vt:variant>
        <vt:lpstr>Pojmenované oblasti</vt:lpstr>
      </vt:variant>
      <vt:variant>
        <vt:i4>1</vt:i4>
      </vt:variant>
    </vt:vector>
  </HeadingPairs>
  <TitlesOfParts>
    <vt:vector size="10" baseType="lpstr">
      <vt:lpstr>Předmět oce</vt:lpstr>
      <vt:lpstr>Rozvaha</vt:lpstr>
      <vt:lpstr>Výsledovka</vt:lpstr>
      <vt:lpstr>Plán-ocenění</vt:lpstr>
      <vt:lpstr>PK</vt:lpstr>
      <vt:lpstr>WACC</vt:lpstr>
      <vt:lpstr>ČR, data</vt:lpstr>
      <vt:lpstr>poměr. uk.</vt:lpstr>
      <vt:lpstr>Multiply</vt:lpstr>
      <vt:lpstr>'Předmět oce'!_Toc233531683</vt:lpstr>
    </vt:vector>
  </TitlesOfParts>
  <Company>HZ Praha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Pavel Štýbr</dc:creator>
  <cp:lastModifiedBy>Michaela Helclová</cp:lastModifiedBy>
  <cp:lastPrinted>2023-06-07T18:09:04Z</cp:lastPrinted>
  <dcterms:created xsi:type="dcterms:W3CDTF">2003-04-01T07:58:35Z</dcterms:created>
  <dcterms:modified xsi:type="dcterms:W3CDTF">2025-08-12T11:13:24Z</dcterms:modified>
</cp:coreProperties>
</file>